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defaultThemeVersion="124226"/>
  <mc:AlternateContent xmlns:mc="http://schemas.openxmlformats.org/markup-compatibility/2006">
    <mc:Choice Requires="x15">
      <x15ac:absPath xmlns:x15ac="http://schemas.microsoft.com/office/spreadsheetml/2010/11/ac" url="C:\Users\ben\Dropbox\Covid19\FREEDOMFILES\Replaced Tribe Link Files\"/>
    </mc:Choice>
  </mc:AlternateContent>
  <xr:revisionPtr revIDLastSave="0" documentId="13_ncr:1_{BBFA64F7-B509-4DF1-8C6E-1E81CC757ED9}" xr6:coauthVersionLast="47" xr6:coauthVersionMax="47" xr10:uidLastSave="{00000000-0000-0000-0000-000000000000}"/>
  <bookViews>
    <workbookView xWindow="-108" yWindow="-108" windowWidth="23256" windowHeight="13176" xr2:uid="{00000000-000D-0000-FFFF-FFFF00000000}"/>
  </bookViews>
  <sheets>
    <sheet name="Downloaded JAN 02 2022 - BMGF G" sheetId="1" r:id="rId1"/>
    <sheet name="WHO - Funneling to Unitaid" sheetId="2" r:id="rId2"/>
    <sheet name="Standford Close Up" sheetId="3" r:id="rId3"/>
    <sheet name="And the winners are" sheetId="4" r:id="rId4"/>
  </sheets>
  <definedNames>
    <definedName name="_xlnm._FilterDatabase" localSheetId="0" hidden="1">'Downloaded JAN 02 2022 - BMGF G'!$A$30221:$S$30229</definedName>
    <definedName name="BROUNI">'Downloaded JAN 02 2022 - BMGF G'!$E$2924</definedName>
    <definedName name="CINCINNATI">'Downloaded JAN 02 2022 - BMGF G'!$E$4753</definedName>
    <definedName name="CORNELL">'Downloaded JAN 02 2022 - BMGF G'!$E$5823</definedName>
    <definedName name="DREXEL">'Downloaded JAN 02 2022 - BMGF G'!$E$6772</definedName>
    <definedName name="DUKEUNI">'Downloaded JAN 02 2022 - BMGF G'!$E$6883</definedName>
    <definedName name="FNIH">'Downloaded JAN 02 2022 - BMGF G'!$E$8659</definedName>
    <definedName name="FUDAN">'Downloaded JAN 02 2022 - BMGF G'!$E$8882</definedName>
    <definedName name="Harvard">'Downloaded JAN 02 2022 - BMGF G'!$E$10398</definedName>
    <definedName name="Home">'Downloaded JAN 02 2022 - BMGF G'!$A$1</definedName>
    <definedName name="IMPCOLLON">'Downloaded JAN 02 2022 - BMGF G'!$E$11261</definedName>
    <definedName name="johnJopkins">'Downloaded JAN 02 2022 - BMGF G'!$E$13371</definedName>
    <definedName name="LSHTM">'Downloaded JAN 02 2022 - BMGF G'!$E$14791</definedName>
    <definedName name="MASHOS">'Downloaded JAN 02 2022 - BMGF G'!$E$24656</definedName>
    <definedName name="McMaster">'Downloaded JAN 02 2022 - BMGF G'!$E$15526</definedName>
    <definedName name="McMasters">'Downloaded JAN 02 2022 - BMGF G'!$D$11352</definedName>
    <definedName name="Minnesota">'Downloaded JAN 02 2022 - BMGF G'!$E$27504</definedName>
    <definedName name="Monash">'Downloaded JAN 02 2022 - BMGF G'!$E$16101</definedName>
    <definedName name="MurdochVic">'Downloaded JAN 02 2022 - BMGF G'!$E$16323</definedName>
    <definedName name="nearhome">'Downloaded JAN 02 2022 - BMGF G'!$A$2</definedName>
    <definedName name="OHIUNI">'Downloaded JAN 02 2022 - BMGF G'!$E$18142</definedName>
    <definedName name="Oxford">'Downloaded JAN 02 2022 - BMGF G'!$E$27801</definedName>
    <definedName name="SJTU">'Downloaded JAN 02 2022 - BMGF G'!$E$22361</definedName>
    <definedName name="STANUNI">'Downloaded JAN 02 2022 - BMGF G'!$E$23227</definedName>
    <definedName name="UNIMIC">'Downloaded JAN 02 2022 - BMGF G'!$E$27484</definedName>
    <definedName name="UNINCAROLINA">'Downloaded JAN 02 2022 - BMGF G'!$E$27621</definedName>
    <definedName name="UOBAL">'Downloaded JAN 02 2022 - BMGF G'!$E$27386</definedName>
    <definedName name="UOCSF">'Downloaded JAN 02 2022 - BMGF G'!$E$26772</definedName>
    <definedName name="UOKANSAS">'Downloaded JAN 02 2022 - BMGF G'!$E$27232</definedName>
    <definedName name="UOWASH">'Downloaded JAN 02 2022 - BMGF G'!$E$28594</definedName>
    <definedName name="VANUNI">'Downloaded JAN 02 2022 - BMGF G'!$E$28890</definedName>
    <definedName name="Virginia">'Downloaded JAN 02 2022 - BMGF G'!$E$28164</definedName>
    <definedName name="WHO">'Downloaded JAN 02 2022 - BMGF G'!$E$30701</definedName>
    <definedName name="WUHAN">'Downloaded JAN 02 2022 - BMGF G'!$E$30815</definedName>
    <definedName name="XIAMEN">'Downloaded JAN 02 2022 - BMGF G'!$E$30843</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30291" i="1" l="1"/>
  <c r="C6" i="4"/>
  <c r="D7" i="1"/>
  <c r="E8659" i="1"/>
  <c r="E28164" i="1"/>
  <c r="C17" i="4" s="1"/>
  <c r="E5823" i="1"/>
  <c r="D34" i="1" s="1"/>
  <c r="E6883" i="1"/>
  <c r="C7" i="4" s="1"/>
  <c r="E46" i="3"/>
  <c r="E41" i="3"/>
  <c r="E33" i="3"/>
  <c r="E28" i="3"/>
  <c r="E9" i="3"/>
  <c r="E3635" i="1"/>
  <c r="E27484" i="1"/>
  <c r="D24" i="1" s="1"/>
  <c r="E30701" i="1"/>
  <c r="C2" i="4" s="1"/>
  <c r="E28594" i="1"/>
  <c r="D28" i="1" s="1"/>
  <c r="E27621" i="1"/>
  <c r="C15" i="4" s="1"/>
  <c r="E27504" i="1"/>
  <c r="D25" i="1" s="1"/>
  <c r="E25" i="1" s="1"/>
  <c r="E27386" i="1"/>
  <c r="D23" i="1" s="1"/>
  <c r="E26772" i="1"/>
  <c r="D20" i="1" s="1"/>
  <c r="E23227" i="1"/>
  <c r="C14" i="4" s="1"/>
  <c r="E22361" i="1"/>
  <c r="C27" i="4" s="1"/>
  <c r="E27799" i="1"/>
  <c r="E16323" i="1"/>
  <c r="C19" i="4" s="1"/>
  <c r="F16304" i="1"/>
  <c r="E24656" i="1"/>
  <c r="D12" i="1" s="1"/>
  <c r="E14791" i="1"/>
  <c r="C9" i="4" s="1"/>
  <c r="E13361" i="1"/>
  <c r="E13299" i="1"/>
  <c r="E11261" i="1"/>
  <c r="D9" i="1" s="1"/>
  <c r="E10396" i="1"/>
  <c r="E10237" i="1"/>
  <c r="E10172" i="1"/>
  <c r="E28890" i="1"/>
  <c r="D29" i="1" s="1"/>
  <c r="E18142" i="1"/>
  <c r="D16" i="1" s="1"/>
  <c r="E6772" i="1"/>
  <c r="D5" i="1" s="1"/>
  <c r="E2924" i="1"/>
  <c r="D4" i="1" s="1"/>
  <c r="E27232" i="1"/>
  <c r="D22" i="1" s="1"/>
  <c r="E14605" i="1"/>
  <c r="D27" i="1" l="1"/>
  <c r="C13" i="4"/>
  <c r="D33" i="1"/>
  <c r="C10" i="4"/>
  <c r="C16" i="4"/>
  <c r="C25" i="4"/>
  <c r="C20" i="4"/>
  <c r="C30" i="4"/>
  <c r="C11" i="4"/>
  <c r="C12" i="4"/>
  <c r="C21" i="4"/>
  <c r="C3" i="4"/>
  <c r="C23" i="4"/>
  <c r="C26" i="4"/>
  <c r="C28" i="4"/>
  <c r="E4751" i="1"/>
  <c r="E4743" i="1"/>
  <c r="E4753" i="1" l="1"/>
  <c r="C22" i="4" l="1"/>
  <c r="D21" i="1"/>
  <c r="D15" i="1"/>
  <c r="E15" i="1" s="1"/>
  <c r="E13369" i="1" l="1"/>
  <c r="E13125" i="1"/>
  <c r="E30843" i="1"/>
  <c r="D18" i="1"/>
  <c r="E30815" i="1"/>
  <c r="E8882" i="1"/>
  <c r="D11" i="1"/>
  <c r="D30" i="1"/>
  <c r="E27676" i="1"/>
  <c r="D19" i="1"/>
  <c r="D26" i="1"/>
  <c r="E16101" i="1"/>
  <c r="E15526" i="1"/>
  <c r="D6" i="1" l="1"/>
  <c r="C29" i="4"/>
  <c r="D13" i="1"/>
  <c r="C24" i="4"/>
  <c r="D31" i="1"/>
  <c r="C31" i="4"/>
  <c r="D32" i="1"/>
  <c r="C32" i="4"/>
  <c r="D14" i="1"/>
  <c r="C18" i="4"/>
  <c r="E27801" i="1"/>
  <c r="E10398" i="1"/>
  <c r="E13371" i="1"/>
  <c r="D17" i="1" l="1"/>
  <c r="C8" i="4"/>
  <c r="D8" i="1"/>
  <c r="C5" i="4"/>
  <c r="D10" i="1"/>
  <c r="C4" i="4"/>
</calcChain>
</file>

<file path=xl/sharedStrings.xml><?xml version="1.0" encoding="utf-8"?>
<sst xmlns="http://schemas.openxmlformats.org/spreadsheetml/2006/main" count="278258" uniqueCount="38308">
  <si>
    <t>GRANTEE</t>
  </si>
  <si>
    <t>PURPOSE</t>
  </si>
  <si>
    <t>DIVISION</t>
  </si>
  <si>
    <t>DATE COMMITTED</t>
  </si>
  <si>
    <t>DURATION (MONTHS)</t>
  </si>
  <si>
    <t>AMOUNT COMMITTED</t>
  </si>
  <si>
    <t>GRANTEE CITY</t>
  </si>
  <si>
    <t>GRANTEE STATE</t>
  </si>
  <si>
    <t>GRANTEE COUNTRY</t>
  </si>
  <si>
    <t>REGION SERVED</t>
  </si>
  <si>
    <t>TOPIC</t>
  </si>
  <si>
    <t>World Health Organization</t>
  </si>
  <si>
    <t>to reduce cholera's disease burden in both epidemic and endemic settings through use of evidence-based practices, increased stakeholder collaboration and an execution plan linked to the Ending Cholera - Global Roadmap to 2030</t>
  </si>
  <si>
    <t>Global Health</t>
  </si>
  <si>
    <t>2021-02</t>
  </si>
  <si>
    <t>Geneva</t>
  </si>
  <si>
    <t>Switzerland</t>
  </si>
  <si>
    <t>GLOBAL</t>
  </si>
  <si>
    <t>Enteric and Diarrheal Diseases</t>
  </si>
  <si>
    <t>Smithsonian Institution</t>
  </si>
  <si>
    <t>to endow the museum’s permanent collection of objects documenting African American life, history and culture</t>
  </si>
  <si>
    <t>Executive</t>
  </si>
  <si>
    <t>Washington</t>
  </si>
  <si>
    <t>District of Columbia</t>
  </si>
  <si>
    <t>United States</t>
  </si>
  <si>
    <t>GLOBAL|NORTH AMERICA</t>
  </si>
  <si>
    <t>Community Engagement Grantmaking</t>
  </si>
  <si>
    <t>Praedicare Inc</t>
  </si>
  <si>
    <t>to evaluate novel TB drug combinations in the in vitro hollow fiber system for TB to inform our understanding of efficacy and dose selection</t>
  </si>
  <si>
    <t>Dallas</t>
  </si>
  <si>
    <t>Texas</t>
  </si>
  <si>
    <t>Tuberculosis</t>
  </si>
  <si>
    <t>Africa Resource Center for Excellence in Supply Chain Management LTD/GTE</t>
  </si>
  <si>
    <t>to strengthen supply chain systems performance across targeted Nigerian states</t>
  </si>
  <si>
    <t>Global Development</t>
  </si>
  <si>
    <t>Abuja</t>
  </si>
  <si>
    <t>Federal Capital Territory</t>
  </si>
  <si>
    <t>Nigeria</t>
  </si>
  <si>
    <t>GLOBAL|AFRICA</t>
  </si>
  <si>
    <t>Global Health and Development Public Awareness and Analysis</t>
  </si>
  <si>
    <t>International Centre for Diarrhoeal Disease Research, Bangladesh</t>
  </si>
  <si>
    <t>to develop shelf-stable, locally-sourced, microbiome-directed, ready-to-use therapeutic foods (MD-RUTFs) for malnourished children.</t>
  </si>
  <si>
    <t>Dhaka</t>
  </si>
  <si>
    <t>Bangladesh</t>
  </si>
  <si>
    <t>GLOBAL|ASIA</t>
  </si>
  <si>
    <t>MNCH Discovery and Tools</t>
  </si>
  <si>
    <t>Central Square Foundation</t>
  </si>
  <si>
    <t>to strengthen efforts to improve the quality of education for students from low-income backgrounds in India’s primary schools</t>
  </si>
  <si>
    <t>Global Growth &amp; Opportunity</t>
  </si>
  <si>
    <t>New Delhi</t>
  </si>
  <si>
    <t>Delhi</t>
  </si>
  <si>
    <t>India</t>
  </si>
  <si>
    <t>Global Education</t>
  </si>
  <si>
    <t>University of Pretoria</t>
  </si>
  <si>
    <t>to support novel imaging and metabolic biomarker discovery in birth asphyxia, and the use of this information for planning for future clinical trials of neuroprotective agents</t>
  </si>
  <si>
    <t>Pretoria</t>
  </si>
  <si>
    <t>South Africa</t>
  </si>
  <si>
    <t>Language and Learning Foundation</t>
  </si>
  <si>
    <t>to support the development of public goods for the teaching and learning of  foundational literacy and numeracy</t>
  </si>
  <si>
    <t>FHI Solutions LLC</t>
  </si>
  <si>
    <t>to provide strategic technical assistance to national and state governments and various stakeholders as knowledge partners for accelerating the scale up of National Nutrition Mission (NNM) 1.0 as well as evidence based designing of NNM 2.0</t>
  </si>
  <si>
    <t>Maternal, Neonatal and Child Health</t>
  </si>
  <si>
    <t>Armauer Hansen Research Institute</t>
  </si>
  <si>
    <t>to introduce a novel rapid molecular method - digital droplet PCR (ddPCR) - to detect hrp2/3 gene deletions in Plasmodium falciparum in  Ethiopia</t>
  </si>
  <si>
    <t>Addis Ababa</t>
  </si>
  <si>
    <t>Ethiopia</t>
  </si>
  <si>
    <t>Malaria</t>
  </si>
  <si>
    <t>Columbia University</t>
  </si>
  <si>
    <t>to provide for general operating support</t>
  </si>
  <si>
    <t>Global Policy and Advocacy</t>
  </si>
  <si>
    <t>New York</t>
  </si>
  <si>
    <t>The Center for Research and Security Studies (CRSS)</t>
  </si>
  <si>
    <t>to improve community acceptance of the polio program in Pashtun communities by deepening knowledge of Pashtun communities including demographics, social/cultural dynamics, and health seeking behavior</t>
  </si>
  <si>
    <t>Islamabad</t>
  </si>
  <si>
    <t>Pakistan</t>
  </si>
  <si>
    <t>Polio</t>
  </si>
  <si>
    <t>School for Ethics and Global Leadership</t>
  </si>
  <si>
    <t>to provide general operating support</t>
  </si>
  <si>
    <t>CDC Foundation</t>
  </si>
  <si>
    <t>to evaluate the impact of the pneumococcal conjugate vaccine introduction on pneumococcal nasopharyngeal carriage in children in Indonesia</t>
  </si>
  <si>
    <t>Atlanta</t>
  </si>
  <si>
    <t>Georgia</t>
  </si>
  <si>
    <t>Pneumonia</t>
  </si>
  <si>
    <t>Brigham and Women's Hospital, Inc.</t>
  </si>
  <si>
    <t>to assess whether remdesivir administered in a new simplified manner can produce effective antiviral protection in people</t>
  </si>
  <si>
    <t>Boston</t>
  </si>
  <si>
    <t>Massachusetts</t>
  </si>
  <si>
    <t>Research and Learning Opportunities</t>
  </si>
  <si>
    <t>Pathfinder International</t>
  </si>
  <si>
    <t>to provide technical support to the Senegal Covid-19 Task Force and to establish an Innovation Investment Facility, a facility that is entirely dedicated to Covid 19-related innovative schemes with a focus on women's businesses</t>
  </si>
  <si>
    <t>Watertown</t>
  </si>
  <si>
    <t>9/11 Memorial &amp; Museum</t>
  </si>
  <si>
    <t>to support the 9/11 Memorial &amp; Museum</t>
  </si>
  <si>
    <t>Stichting ReSViNET</t>
  </si>
  <si>
    <t>to provide financial support to the RSVVW 2021 conference as well as to enable travel awards for scientists and physicians from LMICs and early career researchers and scientists in the RSV field to attend the conference</t>
  </si>
  <si>
    <t>Zeist</t>
  </si>
  <si>
    <t>Netherlands</t>
  </si>
  <si>
    <t>Vector Borne and NTD Division</t>
  </si>
  <si>
    <t>to increase MDA coverage through the use of &amp;#34;infotainment&amp;#34; , an effort to modernize delivery and retention of NTD messages with a focus on reaching young populations.</t>
  </si>
  <si>
    <t>Kampala</t>
  </si>
  <si>
    <t>Uganda</t>
  </si>
  <si>
    <t>Neglected Tropical Diseases</t>
  </si>
  <si>
    <t>Manus Bio Inc.</t>
  </si>
  <si>
    <t>To develop a bacterial strain that produces artemisinin</t>
  </si>
  <si>
    <t>Cambridge</t>
  </si>
  <si>
    <t>Development of Solutions to Improve Global Health</t>
  </si>
  <si>
    <t>The Malala Fund</t>
  </si>
  <si>
    <t>Washington D.C.</t>
  </si>
  <si>
    <t>Ellen Johnson Sirleaf Presidential Foundation</t>
  </si>
  <si>
    <t>Opportunity at Work, Inc.</t>
  </si>
  <si>
    <t>to expand the  services available to alumni to support them to earn higher wages  over their lifetimes.  </t>
  </si>
  <si>
    <t>U.S. Program</t>
  </si>
  <si>
    <t>U.S. Economic Mobility &amp; Opportunity</t>
  </si>
  <si>
    <t>United States Fund for UNICEF</t>
  </si>
  <si>
    <t>to support the eradication of wild poliovirus globally and interrupt the transmission of circulating vaccine derived polioviruses</t>
  </si>
  <si>
    <t>GLOBAL|AFRICA|ASIA|NORTH AMERICA</t>
  </si>
  <si>
    <t>Partnership For Los Angeles Schools</t>
  </si>
  <si>
    <t>to support effective instructional systems around high quality middle grades mathematics programs</t>
  </si>
  <si>
    <t>Los Angeles</t>
  </si>
  <si>
    <t>California</t>
  </si>
  <si>
    <t>K-12 Education</t>
  </si>
  <si>
    <t>The Achievement Network</t>
  </si>
  <si>
    <t>Leading Educators Inc</t>
  </si>
  <si>
    <t>New Orleans</t>
  </si>
  <si>
    <t>Louisiana</t>
  </si>
  <si>
    <t>ConnectED: The National Center for College and Career</t>
  </si>
  <si>
    <t>Berkeley</t>
  </si>
  <si>
    <t>Teaching Lab</t>
  </si>
  <si>
    <t>The New Teacher Project, Inc.</t>
  </si>
  <si>
    <t>FIOCRUZ</t>
  </si>
  <si>
    <t>to fund 12 Ki GCE Brazil-based data science projects that  advance and strengthen maternal and child health, women’s health and nutrition efforts, by using administrative data to develop better evidence and insights for policymakers</t>
  </si>
  <si>
    <t>Rio de Janeiro</t>
  </si>
  <si>
    <t>Brazil</t>
  </si>
  <si>
    <t>GLOBAL|SOUTH AMERICA</t>
  </si>
  <si>
    <t>Quantigen LLC</t>
  </si>
  <si>
    <t>to develop an alternative methods for TB specimen collection testing that will be simpler and cheaper to use, benefiting LMICs, and may be successful in detecting TB in patients for whom specimen collection is a challenge</t>
  </si>
  <si>
    <t>Fishers</t>
  </si>
  <si>
    <t>Indiana</t>
  </si>
  <si>
    <t>Federal Way School Dist 210</t>
  </si>
  <si>
    <t>to support Federal Way Public Schools to adapt to the COVID-19 pandemic</t>
  </si>
  <si>
    <t>Federal Way</t>
  </si>
  <si>
    <t>Washington State Education and Human Service Needs</t>
  </si>
  <si>
    <t>Yakima School District #7</t>
  </si>
  <si>
    <t>to support Yakima School District to adapt to the COVID-19 pandemic</t>
  </si>
  <si>
    <t>Yakima</t>
  </si>
  <si>
    <t>Evergreen School District No. 114</t>
  </si>
  <si>
    <t>to support Evergreen School District to adapt to the COVID-19 pandemic</t>
  </si>
  <si>
    <t>Vancouver</t>
  </si>
  <si>
    <t>Edmonds School District No 15</t>
  </si>
  <si>
    <t>to support Edmonds School District to adapt to the COVID-19 pandemic</t>
  </si>
  <si>
    <t>Lynnwood</t>
  </si>
  <si>
    <t>Everett Public Schools</t>
  </si>
  <si>
    <t>to support Everett Public Schools to adapt to the COVID-19 pandemic</t>
  </si>
  <si>
    <t>Everett</t>
  </si>
  <si>
    <t>Education First Consulting LLC</t>
  </si>
  <si>
    <t>to support a learning community for Washington state school districts to improve their COVID-19 adaptations</t>
  </si>
  <si>
    <t>Seattle</t>
  </si>
  <si>
    <t>Mastory</t>
  </si>
  <si>
    <t>to support development of novel resources to accelerate student mastery of algebra</t>
  </si>
  <si>
    <t>Debrecen</t>
  </si>
  <si>
    <t>Hajdú-Bihar</t>
  </si>
  <si>
    <t>Hungary</t>
  </si>
  <si>
    <t>Connected DMV</t>
  </si>
  <si>
    <t>to identify and help launch strategic projects needed to advance pandemic avoidance and preparedness</t>
  </si>
  <si>
    <t>Arlington</t>
  </si>
  <si>
    <t>Virginia</t>
  </si>
  <si>
    <t>Women in Global Health Inc</t>
  </si>
  <si>
    <t>to mobilize commitments to address unpaid care in the health sector.</t>
  </si>
  <si>
    <t>Gender Equality</t>
  </si>
  <si>
    <t>Hayward</t>
  </si>
  <si>
    <t>GLOBAL|AFRICA|ASIA</t>
  </si>
  <si>
    <t>Empower Women and Girls</t>
  </si>
  <si>
    <t>Johns Hopkins University</t>
  </si>
  <si>
    <t>to guide future programs seeking to improve the nutrition of young women prior to pregnancy in South Asia and elsewhere</t>
  </si>
  <si>
    <t>Baltimore</t>
  </si>
  <si>
    <t>Maryland</t>
  </si>
  <si>
    <t>Calibr, a division of The Scripps Research Institute</t>
  </si>
  <si>
    <t>to deliver a drug candidate to treat coronavirus diseases</t>
  </si>
  <si>
    <t>La Jolla</t>
  </si>
  <si>
    <t>to provide technical support to the government of Pakistan and country partners in the domains of nutrition science, implementation research, and program design.</t>
  </si>
  <si>
    <t>Black Teacher Collaborative</t>
  </si>
  <si>
    <t>State of Rhode Island</t>
  </si>
  <si>
    <t>Providence</t>
  </si>
  <si>
    <t>Rhode Island</t>
  </si>
  <si>
    <t>Zearn</t>
  </si>
  <si>
    <t>The Pirbright Institute</t>
  </si>
  <si>
    <t>to support foot-and-mouth disease control in India</t>
  </si>
  <si>
    <t>Woking</t>
  </si>
  <si>
    <t>Surrey</t>
  </si>
  <si>
    <t>United Kingdom</t>
  </si>
  <si>
    <t>Agricultural Development</t>
  </si>
  <si>
    <t>The Center for Disease Dynamics, Economics &amp; Policy, Inc.</t>
  </si>
  <si>
    <t>to contribute to improved understanding of the epidemiology of COVID-19 in India</t>
  </si>
  <si>
    <t>Silver Spring</t>
  </si>
  <si>
    <t>Washington Economic Development Association</t>
  </si>
  <si>
    <t>to support the Washington Small Business Resources Mobilization Project</t>
  </si>
  <si>
    <t>WeRobotics</t>
  </si>
  <si>
    <t>to determine whether cargo drones can enable more rapid and reliable diagnosis of children who may have polio</t>
  </si>
  <si>
    <t>Wilmington</t>
  </si>
  <si>
    <t>Delaware</t>
  </si>
  <si>
    <t>CARE</t>
  </si>
  <si>
    <t>to support rigorous costing and additional analysis of a multisectoral model to support married adolescent girls to delay their first birth and achieve their desired fertility intentions in Niger and Bangladesh</t>
  </si>
  <si>
    <t>Family Planning</t>
  </si>
  <si>
    <t>Wits Health Consortium (Pty) Ltd</t>
  </si>
  <si>
    <t>to complete analysis and scientific writing related to data on the COVID SA variant</t>
  </si>
  <si>
    <t>Johannesburg</t>
  </si>
  <si>
    <t>Gauteng</t>
  </si>
  <si>
    <t>Vaccine Development</t>
  </si>
  <si>
    <t>The International Youth Alliance for Family Planning</t>
  </si>
  <si>
    <t>to support youth-led advocacy and accountability work for new commitments that can advance gender equality as part of the Generation Equality Forum process</t>
  </si>
  <si>
    <t>GLOBAL|AFRICA|ASIA|SOUTH AMERICA</t>
  </si>
  <si>
    <t>Wotesawa Domestic Workers Organisation</t>
  </si>
  <si>
    <t>this grant will support youth-led advocacy and accountability work for new commitments that can advance gender equality as part of the Generation Equality Forum process</t>
  </si>
  <si>
    <t>Mwamza</t>
  </si>
  <si>
    <t>Tanzania, United Republic of</t>
  </si>
  <si>
    <t>PATH</t>
  </si>
  <si>
    <t>to better understand the risks and external costs of the COVID-19 vaccine rollout</t>
  </si>
  <si>
    <t>Delivery of Solutions to Improve Global Health</t>
  </si>
  <si>
    <t>to enable African regulators in ensuring the safety of medical products being used by their populations</t>
  </si>
  <si>
    <t>PEAK Grantmaking</t>
  </si>
  <si>
    <t>to provide conference support</t>
  </si>
  <si>
    <t>Public Awareness and Analysis</t>
  </si>
  <si>
    <t>BetterLesson, Inc.</t>
  </si>
  <si>
    <t>Howard University Public Charter Middle School For Mathematics &amp; Science</t>
  </si>
  <si>
    <t>University of California, Los Angeles</t>
  </si>
  <si>
    <t>Community Center for Education Results</t>
  </si>
  <si>
    <t>to implement a Local Improvement Networks in Renton School District focused on increasing math proficiency in target schools.</t>
  </si>
  <si>
    <t>2021-01</t>
  </si>
  <si>
    <t>University of Notre Dame</t>
  </si>
  <si>
    <t>Notre Dame</t>
  </si>
  <si>
    <t>Jobs for the Future Inc.</t>
  </si>
  <si>
    <t>to build organizational capacity for intermediaries so that they can support multiple colleges and universities to undergo institutional transformation</t>
  </si>
  <si>
    <t>Postsecondary Education</t>
  </si>
  <si>
    <t>Penn State</t>
  </si>
  <si>
    <t>to develop novel approaches and methodologies to integrate multiple data sources to evaluate and communicate measles risk and inform programmatic decision-making at the national and sub-national level</t>
  </si>
  <si>
    <t>University Park</t>
  </si>
  <si>
    <t>Pennsylvania</t>
  </si>
  <si>
    <t>International Federation of Red Cross and Red Crescent Societies</t>
  </si>
  <si>
    <t>to support improvements in routine immunization systems planning and service delivery in eastern Central African Republic</t>
  </si>
  <si>
    <t>Geneva 19</t>
  </si>
  <si>
    <t>to raise and maintain urgency around equity, advance data and analytics around equity, and promote pro-equity approaches in policies, programming, and guidelines</t>
  </si>
  <si>
    <t>Transforming Rural India Foundation</t>
  </si>
  <si>
    <t>to provide data and analysis in integrated, digitally-enabled farmer-facing services in Bihar, India</t>
  </si>
  <si>
    <t>Global Perspectives Initiative gUG (haftungsbeschränkt)</t>
  </si>
  <si>
    <t>to raise awareness for the importance of political leadership for reaching the SDGs</t>
  </si>
  <si>
    <t>Gender Equality|Global Policy and Advocacy</t>
  </si>
  <si>
    <t>Berlin</t>
  </si>
  <si>
    <t>Germany</t>
  </si>
  <si>
    <t>GLOBAL|EUROPE</t>
  </si>
  <si>
    <t>Empower Women and Girls|Global Health and Development Public Awareness and Analysis</t>
  </si>
  <si>
    <t>Indian Institute of Science</t>
  </si>
  <si>
    <t>to develop subunit-based immunogens to the newly emerged Coronavirus as candidate vaccines</t>
  </si>
  <si>
    <t>Bangalore</t>
  </si>
  <si>
    <t>Karnataka</t>
  </si>
  <si>
    <t>European Centre for Development Policy Management</t>
  </si>
  <si>
    <t>to promote a better informed partnership between Europe and Africa by making a compelling case for substantial levels of European ODA directed towards poverty reduction and human development in SSA</t>
  </si>
  <si>
    <t>Maastricht</t>
  </si>
  <si>
    <t>GLOBAL|AFRICA|EUROPE</t>
  </si>
  <si>
    <t>Addis Ababa University -  Center for Innovative Drug Development and Therapeutic Trials for Africa</t>
  </si>
  <si>
    <t>to train clinical trial coordinators to manage trials and support the operations at sites in Africa</t>
  </si>
  <si>
    <t>Lgenia Inc.</t>
  </si>
  <si>
    <t>to contribute to the generation of new tuberculosis drug candidates</t>
  </si>
  <si>
    <t>Fortville</t>
  </si>
  <si>
    <t>United Nations Capital Development Fund</t>
  </si>
  <si>
    <t>to scale up innovations leading to large impact in India and extend reach to regions beyond India</t>
  </si>
  <si>
    <t>Research and Development Solutions (Private) Limited</t>
  </si>
  <si>
    <t>World Health Organization India Country Office</t>
  </si>
  <si>
    <t>to provide technical assistance to the Government of India to smoothly roll-out Covid19 vaccines across the country</t>
  </si>
  <si>
    <t>Global Health and Development Public Awareness and Analysis|Research and Learning Opportunities</t>
  </si>
  <si>
    <t>Shenzhen Institutes of Advanced Technology, Chinese Academy of Sciences</t>
  </si>
  <si>
    <t>to design and engineering of a synthetic enzyme pathway from AA to Artemisinin</t>
  </si>
  <si>
    <t>Shenzhen</t>
  </si>
  <si>
    <t>Guangdong</t>
  </si>
  <si>
    <t>China</t>
  </si>
  <si>
    <t>Development of Solutions to Improve Global Health|Malaria</t>
  </si>
  <si>
    <t>Nutcracker Therapeutics, Inc</t>
  </si>
  <si>
    <t>to assess the potential of a novel mRNA manufacturing platform for future pandemic responses</t>
  </si>
  <si>
    <t>Emeryville</t>
  </si>
  <si>
    <t>The Human Development Foundation of North America</t>
  </si>
  <si>
    <t>Rolling Meadows</t>
  </si>
  <si>
    <t>Illinois</t>
  </si>
  <si>
    <t>Wuhan University</t>
  </si>
  <si>
    <t>to provide scientific evidence to policy makers to lower the price and improve multi-financing policies of TB drugs that lead to improved accessibilities of high quality TB services and reduced financial burden for TB patients</t>
  </si>
  <si>
    <t>Wuhan</t>
  </si>
  <si>
    <t>Hubei</t>
  </si>
  <si>
    <t>Community Design Partners</t>
  </si>
  <si>
    <t>to create and disseminate a resource to support continuous improvement teams in schools to begin and deepen partnerships with students</t>
  </si>
  <si>
    <t>Portland</t>
  </si>
  <si>
    <t>Oregon</t>
  </si>
  <si>
    <t>Behavioral Ideas Lab, Inc.</t>
  </si>
  <si>
    <t>to learn, prototype, and evaluate whether digital platforms can increase the quality and quantity of HNWI donor community giving</t>
  </si>
  <si>
    <t>Indian Institute of Technology Delhi</t>
  </si>
  <si>
    <t>to accelerate COVID19 vaccine distribution in India by Ministry of Health and Family Welfare</t>
  </si>
  <si>
    <t>eHealth Africa</t>
  </si>
  <si>
    <t>to transition polio geospatial resources and equipment held by eHealth Africa to the government of Nigeria</t>
  </si>
  <si>
    <t>Shanghai Jiao Tong University</t>
  </si>
  <si>
    <t>To improve global market need for antimalaria treatment supply of artemisinin.</t>
  </si>
  <si>
    <t>Shanghai</t>
  </si>
  <si>
    <t>Instruction Partners</t>
  </si>
  <si>
    <t>Nashville</t>
  </si>
  <si>
    <t>Tennessee</t>
  </si>
  <si>
    <t>Pivot Learning Partners</t>
  </si>
  <si>
    <t>Oakland</t>
  </si>
  <si>
    <t>National Council on Teacher Quality</t>
  </si>
  <si>
    <t>Impact Florida Inc</t>
  </si>
  <si>
    <t>to support Florida districts in considering aspects of cultural relevance when selecting instructional materials</t>
  </si>
  <si>
    <t>Tallahassee</t>
  </si>
  <si>
    <t>Florida</t>
  </si>
  <si>
    <t>Health Is Everybodys Business Inc</t>
  </si>
  <si>
    <t>to support community outreach in Ohio's statewide COVID-19 communications campaign</t>
  </si>
  <si>
    <t>Columbus</t>
  </si>
  <si>
    <t>Ohio</t>
  </si>
  <si>
    <t>JSI Research &amp; Training Institute, Inc.</t>
  </si>
  <si>
    <t>to support the Immunization Division, Ministry of Health and Family Welfare, Government of India to roll out COVID-19 vaccines in India with efficiency and effectiveness</t>
  </si>
  <si>
    <t>Highline Public Schools</t>
  </si>
  <si>
    <t>to support Highline Public Schools to adapt to the COVID-19 pandemic</t>
  </si>
  <si>
    <t>Burien</t>
  </si>
  <si>
    <t>Spokane Public Schools</t>
  </si>
  <si>
    <t>to support Spokane School District to adapt to the COVID-19 pandemic</t>
  </si>
  <si>
    <t>Spokane</t>
  </si>
  <si>
    <t>Equal Measure</t>
  </si>
  <si>
    <t>Philadelphia</t>
  </si>
  <si>
    <t>Early Learning</t>
  </si>
  <si>
    <t>Women Congressional Policy Institute</t>
  </si>
  <si>
    <t>Plan of Action for Challenging Times Inc.</t>
  </si>
  <si>
    <t>Vallejo</t>
  </si>
  <si>
    <t>The School Board of Broward County, Florida</t>
  </si>
  <si>
    <t>Lauderdale Lakes</t>
  </si>
  <si>
    <t>Financial Sector Deepening, Tanzania</t>
  </si>
  <si>
    <t>to support partner operations, providing continuity of programs</t>
  </si>
  <si>
    <t>Dar es Salaam</t>
  </si>
  <si>
    <t>Financial Services for the Poor</t>
  </si>
  <si>
    <t>Oxford University Press</t>
  </si>
  <si>
    <t>to support the publication of a supplement issue in Clinical Infectious Diseases on the mortality burden of respiratory syncytial virus (RSV) disease in low- and middle-income countries (LMIC)</t>
  </si>
  <si>
    <t>Oxford</t>
  </si>
  <si>
    <t>The Young People's Project</t>
  </si>
  <si>
    <t>University of Florida</t>
  </si>
  <si>
    <t>Gainesville</t>
  </si>
  <si>
    <t>Village Education Tutors Foundation</t>
  </si>
  <si>
    <t>Dasra</t>
  </si>
  <si>
    <t>to build and empower a strong national coalition of young people that engages with key stakeholders on sexual and reproductive health issues for young people with focus on quality of life</t>
  </si>
  <si>
    <t>2021-03</t>
  </si>
  <si>
    <t>Houston</t>
  </si>
  <si>
    <t>Clinton Health Access Initiative Inc</t>
  </si>
  <si>
    <t>to support the South African National PrEP programme</t>
  </si>
  <si>
    <t>HIV</t>
  </si>
  <si>
    <t>Global Alliance for TB Drug Development Inc</t>
  </si>
  <si>
    <t>to discover and develop improved TB drug regimens effective against all forms of TB that are shorter, simpler, and safer</t>
  </si>
  <si>
    <t>University of Washington Foundation</t>
  </si>
  <si>
    <t>to co-fund the clinical development program of Islatravir for HIV prevention, specifically for the IMPOWER phase 3 efficacy and safety trial among women and adolescent girls in sub-Saharan Africa</t>
  </si>
  <si>
    <t>The Moth</t>
  </si>
  <si>
    <t>to support skills-building and increasing the capacity of champions through a combination of storytelling workshops, live events, and content opportunities.</t>
  </si>
  <si>
    <t>CREA</t>
  </si>
  <si>
    <t>to create a hub/center of excellence (CoE) for gender programming within urban sanitation</t>
  </si>
  <si>
    <t>Water, Sanitation and Hygiene</t>
  </si>
  <si>
    <t>to landscape diagnostic needs and opportunities of Burkina Faso and Mali.</t>
  </si>
  <si>
    <t>Save the Children UK</t>
  </si>
  <si>
    <t>to engage stakeholders and build political will towards improving child survival policy, financing and accountability, and drive progress towards achieving the Sustainable Development Goals</t>
  </si>
  <si>
    <t>Global Development|Global Health|Global Policy and Advocacy</t>
  </si>
  <si>
    <t>London</t>
  </si>
  <si>
    <t>GLOBAL|AFRICA|ASIA|EUROPE|NORTH AMERICA|OCEANIA</t>
  </si>
  <si>
    <t>Delivery of Solutions to Improve Global Health|Enteric and Diarrheal Diseases|Global Health and Development Public Awareness and Analysis|Maternal, Neonatal and Child Health|Nutrition|Pneumonia</t>
  </si>
  <si>
    <t>Higher Institute of Population Sciences (ISSP)</t>
  </si>
  <si>
    <t>to evaluate &amp; generate learnings in leveraging social protection platforms to increase the uptake of quality RMNCH-N services in urban &amp; peri-urban areas of Ouagadougou towards improving Nutrition and RMNCH outcomes</t>
  </si>
  <si>
    <t>Global Development|Global Policy and Advocacy</t>
  </si>
  <si>
    <t>Burkina Faso</t>
  </si>
  <si>
    <t>Global Health and Development Public Awareness and Analysis|Maternal, Neonatal and Child Health|Nutrition</t>
  </si>
  <si>
    <t>Harvard University</t>
  </si>
  <si>
    <t>to support state capacity for collecting and analyzing data to support decision making</t>
  </si>
  <si>
    <t>Busara Center for Behavioral Economics</t>
  </si>
  <si>
    <t>to increase demand for effective PHC in Nigeria in a COVID-impacted context, by improving adoption and application of behavioral science approaches used by NPHCDA, SPHCDAs (at scale and in 10 focus states) and Community Influencers</t>
  </si>
  <si>
    <t>Ewing</t>
  </si>
  <si>
    <t>New Jersey</t>
  </si>
  <si>
    <t>to support the capabilities and capacities of school districts in the Road Map region to narrow achievement gaps for students of color and low-income students</t>
  </si>
  <si>
    <t>County of King, 406 Tukwila School District</t>
  </si>
  <si>
    <t>Tukwila</t>
  </si>
  <si>
    <t>Council on Foreign Relations</t>
  </si>
  <si>
    <t>to examine the future direction, scope, and role of U.S. government engagement in global health as a determinant of U.S. foreign-policy objectives</t>
  </si>
  <si>
    <t>Fundação Manhiça</t>
  </si>
  <si>
    <t>to develop malaria genomic epidemiology capacity in Mozambique order to inform programatic decisions to eliminate malaria</t>
  </si>
  <si>
    <t>Manhiça</t>
  </si>
  <si>
    <t>Maputo</t>
  </si>
  <si>
    <t>Mozambique</t>
  </si>
  <si>
    <t>to support and strengthen the Sanitation and Water for All Partnership to take action towards achieving the WASH-related targets of the Sustainable Development Goals, including improving safely managed sanitation</t>
  </si>
  <si>
    <t>Network for Good, Inc.</t>
  </si>
  <si>
    <t>to support nonprofit fundraising capacity and help donors give more and better</t>
  </si>
  <si>
    <t>to increase the availability of a broad range of affordable, quality RH supplies in order to ensure better reproductive and maternal health outcomes</t>
  </si>
  <si>
    <t>Seattle Arts &amp; Lectures</t>
  </si>
  <si>
    <t>Health Watch Foundation</t>
  </si>
  <si>
    <t>to articulate to influencers and policy makers, on behalf of Nigerians, the need for better access to quality healthcare and the formulation of better health policies while holding the authorities accountable to their commitments</t>
  </si>
  <si>
    <t>Harlem Children's Zone, Inc.</t>
  </si>
  <si>
    <t>To support the William Julius Wilson Institute in its efforts to assist local organizations committed to opening pathways to economic mobility</t>
  </si>
  <si>
    <t>NewSchools Venture Fund</t>
  </si>
  <si>
    <t>to support the development of digital and non-digital content, tools, and assessments to address critical needs of Black, Latinx, and students experiencing poverty in K-12 schools</t>
  </si>
  <si>
    <t>to support the ecosystem that enables and supports innovative schools, innovative learning approaches emerging during the pandemic, and to shift the culture and practices of education organizations to be more equitable and inclusive</t>
  </si>
  <si>
    <t>University of California San Francisco</t>
  </si>
  <si>
    <t>to support countries to tailor malaria intervention strategies through use of innovative entomological, high-risk population, and molecular surveillance methods</t>
  </si>
  <si>
    <t>San Francisco</t>
  </si>
  <si>
    <t>RVC Seattle</t>
  </si>
  <si>
    <t>to build and nurture intergenerational leaders through transformative education and revolutionary social action for South Seattle to be an epicenter where Black and Brown folks thrive</t>
  </si>
  <si>
    <t>Communications</t>
  </si>
  <si>
    <t>Public Awareness and Knowledge Sharing</t>
  </si>
  <si>
    <t>Bhekisisa Development Media NPC</t>
  </si>
  <si>
    <t>to support accurate, in-depth, solutions-oriented coverage of health policy implementation, and resourcing in order to raise awareness among decision makers, and improve accountability</t>
  </si>
  <si>
    <t>Rosebank</t>
  </si>
  <si>
    <t>Global Health and Development Public Awareness and Analysis|Tobacco Control</t>
  </si>
  <si>
    <t>World Vision</t>
  </si>
  <si>
    <t>to scale community case management in neglected provinces of Zambia and demonstrate the potential of a tri-partite partnership between BMGF, Rotary, and World Vision on the pathway to malaria eradication</t>
  </si>
  <si>
    <t>International Initiative for Impact Evaluation Inc.</t>
  </si>
  <si>
    <t>to assess how sanitation-linked livelihoods facilitate the economic and social empowerment of urban poor and vulnerable groups.</t>
  </si>
  <si>
    <t>Arcady Group</t>
  </si>
  <si>
    <t>to improve the adherence to TB treatment, this grant will help address the market access, uptake, implementation, and utilization challenges of digital adherence technologies in low-middle-income countries</t>
  </si>
  <si>
    <t>Richmond</t>
  </si>
  <si>
    <t>Oxitec</t>
  </si>
  <si>
    <t>to assess the feasibility of a self-limiting R microplus for sustainable tick control</t>
  </si>
  <si>
    <t>Abingdon</t>
  </si>
  <si>
    <t>Oxfordshire</t>
  </si>
  <si>
    <t>Stiftung Gesunde Erde Gesunde Menschen gGmbH</t>
  </si>
  <si>
    <t>to demonstrate the importance of Global Health and the link between Planetary and Global Health</t>
  </si>
  <si>
    <t>University of North Carolina at Chapel Hill</t>
  </si>
  <si>
    <t>to better understand how population and community dynamics can be properly addressed and integrated into the ongoing polio elimination activities being implemented by local health facility staff in Pakistan.</t>
  </si>
  <si>
    <t>Chapel Hill</t>
  </si>
  <si>
    <t>North Carolina</t>
  </si>
  <si>
    <t>Society for Research on Educational Effectiveness</t>
  </si>
  <si>
    <t>to develop culturally responsive and equitable evaluation training for education researchers</t>
  </si>
  <si>
    <t>Rockville</t>
  </si>
  <si>
    <t>PAL Network</t>
  </si>
  <si>
    <t>to support the People's Action for Learning (PAL) network to improve the political salience of foundational literacy and numeracy in Sub-Saharan Africa</t>
  </si>
  <si>
    <t>Nairobi</t>
  </si>
  <si>
    <t>Kenya</t>
  </si>
  <si>
    <t>The William Davidson Institute at the University of Michigan</t>
  </si>
  <si>
    <t>to fund deployment of a previously developed tool to support patient flow analysis to support smooth operation of primary healthcare services during and post Covid-19</t>
  </si>
  <si>
    <t>Ann Arbor</t>
  </si>
  <si>
    <t>Michigan</t>
  </si>
  <si>
    <t>Delivery of Solutions to Improve Global Health|Polio</t>
  </si>
  <si>
    <t>NALA Foundation</t>
  </si>
  <si>
    <t>to better equip endemic countries in Africa to eliminate morbidities caused by  soil-transmitted-helminths through water, sanitation, and hygeine program integration.</t>
  </si>
  <si>
    <t>Tel Aviv</t>
  </si>
  <si>
    <t>Israel</t>
  </si>
  <si>
    <t>Helix Nanotechnologies Inc</t>
  </si>
  <si>
    <t>to develop synthetic immune synapses to trigger rapid and long-lasting immunity against global health pathogens</t>
  </si>
  <si>
    <t>Walnut</t>
  </si>
  <si>
    <t>Support Innovative Technology Solutions</t>
  </si>
  <si>
    <t>Merck Sharp &amp; Dohme Corp.</t>
  </si>
  <si>
    <t>to develop an oral once-monthly pill for HIV prevention</t>
  </si>
  <si>
    <t>Kenilworth</t>
  </si>
  <si>
    <t>to support the strengthening and/or set up of polio outbreak control rooms on the African Continent</t>
  </si>
  <si>
    <t>Texas Tech University Health Sciences Center</t>
  </si>
  <si>
    <t>to develop a functional assay of enzymatic activity to serve as a surrogate for protection of the schistosomiasis vaccine</t>
  </si>
  <si>
    <t>Lubbock</t>
  </si>
  <si>
    <t>Discovery and Translational Sciences</t>
  </si>
  <si>
    <t>Tyton Partners Consulting, LLC</t>
  </si>
  <si>
    <t>To refresh the state of the social emotional field landscape and ecosystem mapping project</t>
  </si>
  <si>
    <t>University of Oxford</t>
  </si>
  <si>
    <t>to identify monoclonal antibodies, against pre-erythrocytic merozoite targets, which prevent plasmodium falciparum infection</t>
  </si>
  <si>
    <t>to support stakeholders at the national provincial, and program levels to develop priorities for strengthening health information systems to contribute to improving impact of HIV and TB programs in South Africa</t>
  </si>
  <si>
    <t>GLOBAL|AFRICA|NORTH AMERICA</t>
  </si>
  <si>
    <t>University of Pittsburgh</t>
  </si>
  <si>
    <t>Pittsburgh</t>
  </si>
  <si>
    <t>University of Texas at Austin - Charles A. Dana Center</t>
  </si>
  <si>
    <t>Austin</t>
  </si>
  <si>
    <t>Alder Graduate School of Education</t>
  </si>
  <si>
    <t>to support growth of a high-quality, affordable, sustainable residency program that trains diverse, well-prepared teachers in California</t>
  </si>
  <si>
    <t>Redwood City</t>
  </si>
  <si>
    <t>Educators for Excellence</t>
  </si>
  <si>
    <t>to provide communications project support to Educations for Excellence</t>
  </si>
  <si>
    <t>Johns Hopkins University Bloomberg School of Public Health</t>
  </si>
  <si>
    <t>to develop co-variate adjustment statistical methods and open-source, validated software to improve the efficiency and outcomes of randomized clinical trials</t>
  </si>
  <si>
    <t>ActionAid USA</t>
  </si>
  <si>
    <t>to catalyze increased quantity and improved quality of public investment in agriculture through enhanced citizen participation in evidence-based policy making to increase the productivity and well-being of smallholder farmers</t>
  </si>
  <si>
    <t>Tacoma Public Schools</t>
  </si>
  <si>
    <t>to support Tacoma Public Schools to adapt to the COVID-19 pandemic</t>
  </si>
  <si>
    <t>Tacoma</t>
  </si>
  <si>
    <t>Kent School District #415</t>
  </si>
  <si>
    <t>to support Kent School District to adapt to the COVID-19 pandemic</t>
  </si>
  <si>
    <t>Kent</t>
  </si>
  <si>
    <t>New Profit Inc.</t>
  </si>
  <si>
    <t>to assess and mature the organizational capacities for key players across focus solution areas</t>
  </si>
  <si>
    <t>United Nations World Food Programme</t>
  </si>
  <si>
    <t>to provide Bootcamp acceleration services to support innovation teams strengthen their products and services to improve Algebra 1 for students who are Black, Latino, English Learners, and/or experiencing poverty</t>
  </si>
  <si>
    <t>Rome</t>
  </si>
  <si>
    <t>Italy</t>
  </si>
  <si>
    <t>Amplify Education, Inc.</t>
  </si>
  <si>
    <t>Brooklyn</t>
  </si>
  <si>
    <t>InterAction</t>
  </si>
  <si>
    <t>to build policymaker support for foreign assistance and global agricultural development</t>
  </si>
  <si>
    <t>Virginia Commonwealth University</t>
  </si>
  <si>
    <t>to identify alternative drug formulation and manufacturing methods for a novel, inhalational synthetic surfactant for treatment of infants with Respiratory Distress Syndrome</t>
  </si>
  <si>
    <t>Sublime, LLC</t>
  </si>
  <si>
    <t>to apply the Sublime technology to improve the solubility of poorly soluble drugs relevant to global health</t>
  </si>
  <si>
    <t>Okemos</t>
  </si>
  <si>
    <t>Bellwether Education Partners, Inc.</t>
  </si>
  <si>
    <t>to build tools and information for use by the field and policymakers to respond to fiscal impacts associated with the COVID-19 pandemic on state K-12 funding streams</t>
  </si>
  <si>
    <t>Sudbury</t>
  </si>
  <si>
    <t>International Vaccine Institute</t>
  </si>
  <si>
    <t>to support the development of International Vaccine Institute's 2021 - 2026 global health impact strategic plan</t>
  </si>
  <si>
    <t>Seoul</t>
  </si>
  <si>
    <t>Korea, Republic of</t>
  </si>
  <si>
    <t>Sambodhi Research &amp; Communications</t>
  </si>
  <si>
    <t>to incorporate learnings and best practices utilizing a Monitoring and Evaluation lens from the Sewapuri block in Varanasi to see how to fast track interventions at a block level and then take these across all blocks in Varanasi.</t>
  </si>
  <si>
    <t>Noida</t>
  </si>
  <si>
    <t>Uttar Pradesh</t>
  </si>
  <si>
    <t>African Development Solutions (Adeso)</t>
  </si>
  <si>
    <t>to ensure a more equitable and locally-led aid system where local Non-Governmental Organizations and other local actors from the Global South are directly shaping the humanitarian agenda</t>
  </si>
  <si>
    <t>Emergency Response</t>
  </si>
  <si>
    <t>Stichting Choice for Youth and Sexuality</t>
  </si>
  <si>
    <t>Amsterdam</t>
  </si>
  <si>
    <t>Noord-Holland</t>
  </si>
  <si>
    <t>Formidable Joy</t>
  </si>
  <si>
    <t>BlueSquare</t>
  </si>
  <si>
    <t>to improve timeliness and effectiveness of Polio Outbreak responses through strengthened systems for data integration and use</t>
  </si>
  <si>
    <t>Brussels</t>
  </si>
  <si>
    <t>Belgium</t>
  </si>
  <si>
    <t>to monitor the syringe market and inform key decisions to stabilize routine immunization syringe capacity  for low and middle income countries</t>
  </si>
  <si>
    <t>Digital Frontiers Institute</t>
  </si>
  <si>
    <t>to strengthen capacity among health professionals for payroll digitization, and other fields related to financial inclusion</t>
  </si>
  <si>
    <t>Global Development|Global Growth &amp; Opportunity</t>
  </si>
  <si>
    <t>Cape Town</t>
  </si>
  <si>
    <t>Western Cape</t>
  </si>
  <si>
    <t>Financial Services for the Poor|Polio</t>
  </si>
  <si>
    <t>AIDS Vaccine Advocacy Coalition</t>
  </si>
  <si>
    <t>to set up a product introduction forum for key decision-makers and funders that will provide transparency into ongoing work so that investments are complementary, additive and not redundant</t>
  </si>
  <si>
    <t>COPPER ROSE ZAMBIA</t>
  </si>
  <si>
    <t>Lusaka</t>
  </si>
  <si>
    <t>Zambia</t>
  </si>
  <si>
    <t>The Hijabi Mentorship Program</t>
  </si>
  <si>
    <t>Kwale</t>
  </si>
  <si>
    <t>Fundacion Barranquilla +20</t>
  </si>
  <si>
    <t>Barranquilla, Atlantico</t>
  </si>
  <si>
    <t>Colombia</t>
  </si>
  <si>
    <t>Access Planet Organization</t>
  </si>
  <si>
    <t>Bhaktapur</t>
  </si>
  <si>
    <t>Nepal</t>
  </si>
  <si>
    <t>Stand With A Girl Initiative</t>
  </si>
  <si>
    <t>FemAgora Central Asia</t>
  </si>
  <si>
    <t>Almaty</t>
  </si>
  <si>
    <t>Kazakhstan</t>
  </si>
  <si>
    <t>World Health Organization Pakistan Country Office</t>
  </si>
  <si>
    <t>to interrupt wild poliovirus transmission in Pakistan</t>
  </si>
  <si>
    <t>Instituto D'OR de Pesquisa e Ensino</t>
  </si>
  <si>
    <t>to improve durability, efficacy and deliverability of COVID-19 vaccines</t>
  </si>
  <si>
    <t>John N. Gardner Institute for Excellence in Undergraduate Education</t>
  </si>
  <si>
    <t>Brevard</t>
  </si>
  <si>
    <t>Northwest Commission on Colleges and Universities</t>
  </si>
  <si>
    <t>Redmond</t>
  </si>
  <si>
    <t>American Association of State Colleges and Universities</t>
  </si>
  <si>
    <t>Association of Public and Land-Grant Universities</t>
  </si>
  <si>
    <t>Complete College America Inc.</t>
  </si>
  <si>
    <t>Indianapolis</t>
  </si>
  <si>
    <t>Excelencia in Education</t>
  </si>
  <si>
    <t>United Negro College Fund, Inc.</t>
  </si>
  <si>
    <t>MDRC</t>
  </si>
  <si>
    <t>Growing Inland Achievement, Inc</t>
  </si>
  <si>
    <t>Yucaipa</t>
  </si>
  <si>
    <t>E3 Alliance</t>
  </si>
  <si>
    <t>American Indian Higher Education Consortium</t>
  </si>
  <si>
    <t>Alexandria</t>
  </si>
  <si>
    <t>Achieving the Dream, Inc.</t>
  </si>
  <si>
    <t>Sabin Vaccine Institute</t>
  </si>
  <si>
    <t>to disseminate rapid learning from COVID-19 vaccine rollout through Sabin’s Boost Community</t>
  </si>
  <si>
    <t>to end the circulation of vaccine-derived polioviruses through timely and quality vaccination campaigns within six months of detection</t>
  </si>
  <si>
    <t>to end the circulation of vaccine-derived polioviruses through timely and quality vaccination campaigns within six months of detection of cVDPVs</t>
  </si>
  <si>
    <t>Swiss Tropical &amp; Public Health Institute</t>
  </si>
  <si>
    <t>to calibrate country-specific models; this investment will build on a previous one-year pilot to scale up work with country programs, largely through WHO's High Burden, High Impact program</t>
  </si>
  <si>
    <t>Basel</t>
  </si>
  <si>
    <t>Global Sepsis Alliance</t>
  </si>
  <si>
    <t>to provide conference funding support and dissemination of presented findings</t>
  </si>
  <si>
    <t>Tilehurst</t>
  </si>
  <si>
    <t>Reading</t>
  </si>
  <si>
    <t>Urban Institute</t>
  </si>
  <si>
    <t>to provide technical assistance to the Government of India for completing national scale-up of pneumococcal conjugate vaccine in India</t>
  </si>
  <si>
    <t>Global Development|Global Health</t>
  </si>
  <si>
    <t>Global Health and Development Public Awareness and Analysis|Pneumonia</t>
  </si>
  <si>
    <t>UP Partnership</t>
  </si>
  <si>
    <t>to support UP Partnership's work to expand its activities on behalf of student voice and agency</t>
  </si>
  <si>
    <t>San Antonio</t>
  </si>
  <si>
    <t>Chinese Academy of International Trade and Economic Cooperation</t>
  </si>
  <si>
    <t>to enable our grantee to conduct policy analysis and advocacy activities to promote China-Africa collaboration on Foundation's prioritized global health and global development issues at forthcoming FOCAC in 2021</t>
  </si>
  <si>
    <t>Beijing</t>
  </si>
  <si>
    <t>to secure and provide to the African Vaccines Regulatory Forum (WHO AFRO) needed project management support for its process to help expedite national regulatory registration of COVID-19 vaccines</t>
  </si>
  <si>
    <t>Development of Solutions to Improve Global Health|Research and Learning Opportunities</t>
  </si>
  <si>
    <t>Inventprise LLC</t>
  </si>
  <si>
    <t>to commit additional vaccine production to the COVAX Advance Market Commitment of Gavi, the Vaccine Alliance, a financing mechanism through which Gavi aims to secure equitable access to COVID-19 vaccines for 92 LMIC</t>
  </si>
  <si>
    <t>One Young World U.S.</t>
  </si>
  <si>
    <t>to build new and young champions of pandemic preparedness ahead of the UN General Assembly week and the G20</t>
  </si>
  <si>
    <t>to secure and provide WHO AFRO with needed project management support for its COVID vaccine pillar to help drive and monitor access to COVID vaccines across sub Saharan Africa</t>
  </si>
  <si>
    <t>American Institutes for Research</t>
  </si>
  <si>
    <t>Advanced Education Research &amp; Development Fund</t>
  </si>
  <si>
    <t>to conduct a portfolio of bold education R&amp;D programs that fund and direct the work of teams of researchers, developers, and practitioners to demonstrate a breakthrough approach to an important K-12 education challenge.</t>
  </si>
  <si>
    <t>Tulane University</t>
  </si>
  <si>
    <t>to maintain staff and operations for Tulane University programs in DRC</t>
  </si>
  <si>
    <t>National Institute for Communicable Diseases (NICD) - South Africa</t>
  </si>
  <si>
    <t>to assist malaria elimination efforts in South Africa by integrating a genomic surveillance platform into the existing routine malaria surveillance program to better identify the source of malaria infections and track parasite spread</t>
  </si>
  <si>
    <t>Infectious Diseases Research Collaboration</t>
  </si>
  <si>
    <t>to better track the spread of malaria in Uganda by integrating a molecular surveillance system into their national control program that can identify a currently under-detected variant of the causative parasite Plasmodium falciparum</t>
  </si>
  <si>
    <t>Hilleman Laboratories Singapore Pte Ltd</t>
  </si>
  <si>
    <t>to develop alternative host for lower cost production of key protein used for production of vital vaccines</t>
  </si>
  <si>
    <t>2021-04</t>
  </si>
  <si>
    <t>Singapore</t>
  </si>
  <si>
    <t>to increase the equity and poverty reduction impact of fiscal policies in developing countries, in particular in Africa, through the support to the Commitment to Equity Institute (CEQI)</t>
  </si>
  <si>
    <t>Centre for Science and Environment</t>
  </si>
  <si>
    <t>to provide independent measurement of fecal sludge treatment capacity, utilization, and environmental impact</t>
  </si>
  <si>
    <t>to support Ethiopia's Ministry of Agriculture to successfully operationalize its Gender Equality in Agriculture Strategy, with a focus on increasing women's incomes and agency through market integration</t>
  </si>
  <si>
    <t>Shanghai Center for Pujiang Innovation Forum</t>
  </si>
  <si>
    <t>to create a cooperative platform and partnerships among key national and international stakeholders with Shanghai to address global health and global development challenges to ultimately serve the disadvantaged populations</t>
  </si>
  <si>
    <t>Canadian Council for International Co-Operation</t>
  </si>
  <si>
    <t>for Canadian development sector collaboration, and building support for international assistance</t>
  </si>
  <si>
    <t>Ottawa</t>
  </si>
  <si>
    <t>Ontario</t>
  </si>
  <si>
    <t>Canada</t>
  </si>
  <si>
    <t>to examine primary health care (PHC) cold chain equipment (CCE) needs holistically, and identify lessons from immunization CCE maintenance for broader PHC equipment maintenance</t>
  </si>
  <si>
    <t>Christian Medical College Vellore</t>
  </si>
  <si>
    <t>To investigate Covid re-infection rates and immune correlates of disease</t>
  </si>
  <si>
    <t>Vellore</t>
  </si>
  <si>
    <t>Tamil Nadu</t>
  </si>
  <si>
    <t>Global Health and Development Public Awareness and Analysis|Vaccine Development</t>
  </si>
  <si>
    <t>to support microsimulation modeling of MNCH and nutrition interventions</t>
  </si>
  <si>
    <t>Maternal, Neonatal and Child Health|MNCH Discovery and Tools</t>
  </si>
  <si>
    <t>Seattle Children's Hospital</t>
  </si>
  <si>
    <t>to develop improved models for testing of TB vaccine candidates that will be predictive of human vaccine protective efficacy and help accelerate development of safe, effective, affordable TB vaccines</t>
  </si>
  <si>
    <t>Linksbridge SPC</t>
  </si>
  <si>
    <t>to support Vaccine Market Dynamics partners with improved data-sharing, market analyses and strategy alignment aimed at improving access to vital health products (vaccines) for low and lower-middle-income countries</t>
  </si>
  <si>
    <t>World Health Organization Nigeria Country Office</t>
  </si>
  <si>
    <t>to support and maintain the quality of polio eradication activities in all 36 states and the Federal Capitol Territory in order to maintain certification</t>
  </si>
  <si>
    <t>University of Kansas Center for Research, Inc.</t>
  </si>
  <si>
    <t>to provide formulations research expertise to leading CoV2 vaccines ahead of advanced preclinical and clinical studies</t>
  </si>
  <si>
    <t>Lawrence</t>
  </si>
  <si>
    <t>Kansas</t>
  </si>
  <si>
    <t>International Community of Women Living with HIV Eastern Africa</t>
  </si>
  <si>
    <t>to facilitate regular engagement with those most affected by HIV through moderated calls</t>
  </si>
  <si>
    <t>Health Strategy &amp; Delivery Foundation</t>
  </si>
  <si>
    <t>towards expanding partner organizational capacity and business development  in support of its work in analytics and HSS capabilities</t>
  </si>
  <si>
    <t>Delivery of Solutions to Improve Global Health|Global Health and Development Public Awareness and Analysis</t>
  </si>
  <si>
    <t>to establish data standards, specifications, and guidance for COVID immunization data systems</t>
  </si>
  <si>
    <t>East African Community Secretariat</t>
  </si>
  <si>
    <t>to facilitate more robust and efficient access to quality essential medicines for conditions of public health importance</t>
  </si>
  <si>
    <t>Arusha</t>
  </si>
  <si>
    <t>Community Foundation of the Ozarks</t>
  </si>
  <si>
    <t>to support a rural advocacy agenda among teachers and education leaders</t>
  </si>
  <si>
    <t>Springfield</t>
  </si>
  <si>
    <t>Missouri</t>
  </si>
  <si>
    <t>Karu Pty Limited</t>
  </si>
  <si>
    <t>to provide small-scale dairy producers affordable access to highly productive and well adapted cows and buffaloes to increase their income</t>
  </si>
  <si>
    <t>Yeerongapilly</t>
  </si>
  <si>
    <t>Queensland</t>
  </si>
  <si>
    <t>Australia</t>
  </si>
  <si>
    <t>to understand the burden of HPV and Syphilis in women</t>
  </si>
  <si>
    <t>Gender Equality|Global Health</t>
  </si>
  <si>
    <t>Discovery and Translational Sciences|Empower Women and Girls</t>
  </si>
  <si>
    <t>to understand the persistence of Hepatitis E vaccine-induced antibody responses 2-3 years after the last dose</t>
  </si>
  <si>
    <t>The Institute for College Access and Success</t>
  </si>
  <si>
    <t>to increase affordability, accountability, and equity in federal higher education policy</t>
  </si>
  <si>
    <t>to conduct a landscape scan of NGSS-aligned supplemental and digital solutions, build a strategy, and to provide ongoing advising support</t>
  </si>
  <si>
    <t>Faecal Sludge Management Alliance</t>
  </si>
  <si>
    <t>to assess current market conditions in various countries to support the introduction of Reinvented Toilet, Omni-Processor, Non-Sewered Sanitation Technologies with the goal of improving sanitation and health outcomes for poor communities</t>
  </si>
  <si>
    <t>Rotterdam</t>
  </si>
  <si>
    <t>California Institute of Technology</t>
  </si>
  <si>
    <t>to complete the development of a fast, cost, effective diagnostic system that will enable rapid quantification of SARS-CoV-2 pathogens in environmental samples, through analysis at the point of sampling</t>
  </si>
  <si>
    <t>Pasadena</t>
  </si>
  <si>
    <t>Tuskegee University</t>
  </si>
  <si>
    <t>to support a minority-serving institution in conducting diligence to scale regionally or nationally to serve more unserved Black and Brown learners</t>
  </si>
  <si>
    <t>Tuskegee</t>
  </si>
  <si>
    <t>Alabama</t>
  </si>
  <si>
    <t>to support design and development of Covid-19 vaccination campaign in Bangladesh</t>
  </si>
  <si>
    <t>University of Maryland, Baltimore</t>
  </si>
  <si>
    <t>to develop an animal model of Klebsiella pneumoniae neonatal sepsis</t>
  </si>
  <si>
    <t>Panorama Global</t>
  </si>
  <si>
    <t>Global Poverty Project, Inc.</t>
  </si>
  <si>
    <t>to support Global Citizen's May 8th event that will highlight vaccination efforts across the world</t>
  </si>
  <si>
    <t>to plan for a demonstration of PrEP delivery in private pharmacies in South Africa</t>
  </si>
  <si>
    <t>EngenderHealth, Inc.</t>
  </si>
  <si>
    <t>to support the DRC National Reproductive Health Program</t>
  </si>
  <si>
    <t>Shanghai Center of Biomedicine Development</t>
  </si>
  <si>
    <t>to build up R&amp;D partnership with Shanghai to address global health and agricultural challenges in China and the world</t>
  </si>
  <si>
    <t>Uganda Virus Research Institute</t>
  </si>
  <si>
    <t>to develop a relational database to automate the analysis of routine HIV sequence data to detect potential HIV outbreaks.</t>
  </si>
  <si>
    <t>Entebbe</t>
  </si>
  <si>
    <t>Vivli</t>
  </si>
  <si>
    <t>to promote, coordinate, and facilitate ethical data sharing by supporting clinical trial data hosting and improvements</t>
  </si>
  <si>
    <t>Bedford</t>
  </si>
  <si>
    <t>Foundation for the  Graduate Institute of International and Development Studies</t>
  </si>
  <si>
    <t>to finance independent data collection, research and analysis, and convening on post-Covid reform processes to strengthen global preparedness for potential pandemics</t>
  </si>
  <si>
    <t>Geneve</t>
  </si>
  <si>
    <t>Texas Higher Education Foundation</t>
  </si>
  <si>
    <t>to support the implementation of a modern flexible data architecture at the Coordinating Board that delivers user-centered value through dynamic access, robust governance and security</t>
  </si>
  <si>
    <t>to identify broad-spectrum antiviral drugs that trigger an innate immune response and could be used against a range of viruses such as SARS-CoV by using a computational approach to analyze drug repurposing libraries</t>
  </si>
  <si>
    <t>Tides Center</t>
  </si>
  <si>
    <t>to support increased effective use of student on-track indicator data for districts and secondary schools</t>
  </si>
  <si>
    <t>to provide additional data analysis for the Goalkeepers 2021 data report</t>
  </si>
  <si>
    <t>to advise and provide feedback to the Postsecondary Success Strategy Director on PS strategy, implementation and communication approaches with key partners and field</t>
  </si>
  <si>
    <t>Third Way Institute</t>
  </si>
  <si>
    <t>to advance public conversation and federal policy action related to postsecondary transformation and value</t>
  </si>
  <si>
    <t>to respond to requests from COVAX countries for assistance in determining which open-source digital tools are best suited for country COVID response plans and create costed roadmaps for implementation of COVID-19 related system needs</t>
  </si>
  <si>
    <t>Delivery of Solutions to Improve Global Health|Research and Learning Opportunities</t>
  </si>
  <si>
    <t>to mobilize engagement and commitments, with a particular focus on economic justice and rights, leading up to, during, and building from the Generation Equality Forum</t>
  </si>
  <si>
    <t>Bennett College</t>
  </si>
  <si>
    <t>to develop and test equitable strategic foresight methods and potential partners and improve Bennett College’s strategic planning process</t>
  </si>
  <si>
    <t>Greensboro</t>
  </si>
  <si>
    <t>to establish the presence of long-term complications in COVID-19 survivors and guide the rehabilitation of COVID-19 survivors</t>
  </si>
  <si>
    <t>Rural Schools Collaborative</t>
  </si>
  <si>
    <t>Wisconsin</t>
  </si>
  <si>
    <t>Save the Children Australia</t>
  </si>
  <si>
    <t>Carlton</t>
  </si>
  <si>
    <t>Victoria</t>
  </si>
  <si>
    <t>GLOBAL|OCEANIA</t>
  </si>
  <si>
    <t>to support the UNICEF UK and Crowdfunder public fundraising campaign Vaccinaid to ensure vaccine equity</t>
  </si>
  <si>
    <t>to support the 28th Albert B. Sabin Gold Medal and award ceremony</t>
  </si>
  <si>
    <t>BRAC USA</t>
  </si>
  <si>
    <t>to provide immediate humanitarian assistance to people affected by the recent fire in the Rohingya refugee camp in Cox’s Bazar, Bangladesh</t>
  </si>
  <si>
    <t>to build capacity of professionals from low and middle income countries in non-sewered sanitation</t>
  </si>
  <si>
    <t>to reduce the global burden and morbidity from schistosomiasis</t>
  </si>
  <si>
    <t>Viamo PBC</t>
  </si>
  <si>
    <t>to improve health seeking behaviors including immunization in hard to reach Union Councils in Quetta and Killa Abdullah in Pakistan through mobile phone-based approaches</t>
  </si>
  <si>
    <t>Results for Development Institute, Inc.</t>
  </si>
  <si>
    <t>to improve the applicability and uptake of modeling and analytical results, and to identify changes to funding approaches, organizational structures, and policies that may enable better knowledge-to-policy or -program translation</t>
  </si>
  <si>
    <t>Delivery of Solutions to Improve Global Health|Neglected Tropical Diseases|Vaccine Development</t>
  </si>
  <si>
    <t>Biological E. Limited</t>
  </si>
  <si>
    <t>to support expansion of manufacturing and filling capacity to allow for the accelerated production of an nOPV2 stockpile to enable the rapid substitution of nOPV2 for mOPV2</t>
  </si>
  <si>
    <t>Telangana</t>
  </si>
  <si>
    <t>inSupply Health Limited</t>
  </si>
  <si>
    <t>to improve access to FP for women through a viable pharmacy business model that offers convenient, discrete and quality counseling and training on contraceptive products to customers, with a focus on self-injection of DMPA-SC</t>
  </si>
  <si>
    <t>The Equity and Excellence Institute Inc</t>
  </si>
  <si>
    <t>to fund the creation of a digital hub of evidence-based resources</t>
  </si>
  <si>
    <t>SECTION27 Incorporating the AIDS Law Project NPC</t>
  </si>
  <si>
    <t>to support increased information on the TB and HIV epidemics resource allocation &amp; utilization, policy implementation, and service delivery to inform decision making, planning, and accountability  for the responses in South Africa</t>
  </si>
  <si>
    <t>HIV|Tuberculosis</t>
  </si>
  <si>
    <t>University of Dundee</t>
  </si>
  <si>
    <t>to discover new lead compounds for potential treatment of TB and malaria which disproportionally afflicting the people in low and middle income countries</t>
  </si>
  <si>
    <t>Dundee</t>
  </si>
  <si>
    <t>Colorado State University</t>
  </si>
  <si>
    <t>to evaluate the potential of cell penetrating peptides to target TB.</t>
  </si>
  <si>
    <t>Fort Collins</t>
  </si>
  <si>
    <t>Colorado</t>
  </si>
  <si>
    <t>to reach critical populations in Nigeria in order to maintain certification for the African continent</t>
  </si>
  <si>
    <t>to provide enhanced technical and operational assistance to Pakistan in order to stop the transmission of wild polio virus</t>
  </si>
  <si>
    <t>to develop injectable polymer-drug conjugage depot systems for long-acting drug delivery</t>
  </si>
  <si>
    <t>CSU Ventures</t>
  </si>
  <si>
    <t>to support technology transfer of single reinvented toilet models</t>
  </si>
  <si>
    <t>Emory University</t>
  </si>
  <si>
    <t>to provide core project support to FFI to enable their continued advancement of cereal grain fortification in strategic geographies.</t>
  </si>
  <si>
    <t>Nutrition</t>
  </si>
  <si>
    <t>Congressional Hispanic Caucus Institute, Inc.</t>
  </si>
  <si>
    <t>to elevate Latino leadership in priority issue areas across North America</t>
  </si>
  <si>
    <t>to facilitate collaboration and shared learning across teacher prep grantees and disseminate learning with the field</t>
  </si>
  <si>
    <t>National Center for Youth Law</t>
  </si>
  <si>
    <t>to raise awareness around the scope and impact of K-12 intra-district funding inequity and co-create potential solutions to improve equity</t>
  </si>
  <si>
    <t>To enhance the impact of the Schistosomiasis vaccine project by applying rigorous research methods for study design, analysis and communication to a Ph 1b-2a study plan</t>
  </si>
  <si>
    <t>U.S. Chamber of Commerce Foundation</t>
  </si>
  <si>
    <t>Global Policy and Advocacy|U.S. Program</t>
  </si>
  <si>
    <t>Postsecondary Education|Public Awareness and Analysis</t>
  </si>
  <si>
    <t>develop novel vaccines for foot-and-mouth disease virus in cattle</t>
  </si>
  <si>
    <t>The Slate Group LLC</t>
  </si>
  <si>
    <t>this investment will be used to disseminate evidence and policy recommendations for a gender-intentional economic recovery from COVID-19</t>
  </si>
  <si>
    <t>to understand and address the role of structural racism and discrimination in maternal and infant health disparities, with a focus on the southeastern state of Georgia</t>
  </si>
  <si>
    <t>to identify potent escape-resistant human monoclonal antibodies that prevent COVID-19 for use in low and middle-income countries</t>
  </si>
  <si>
    <t>Joint Center for Political and Economic Studies</t>
  </si>
  <si>
    <t>The National Academies of Sciences, Engineering, and Medicine</t>
  </si>
  <si>
    <t>to convene a workshop to examine the FDA's use of the Emergency Use Authorization and discuss possible additional standards or guidance that could improve the process to improve access to tools for future health emergencies</t>
  </si>
  <si>
    <t>Arizona State University Foundation for A New American University</t>
  </si>
  <si>
    <t>to support faculty transition to online, hybrid, and blended teaching through a free and engaging virtual learning experience</t>
  </si>
  <si>
    <t>Tempe</t>
  </si>
  <si>
    <t>Arizona</t>
  </si>
  <si>
    <t>Fulcrum Foundation</t>
  </si>
  <si>
    <t>to support the Father Patrick Ritter Endowment</t>
  </si>
  <si>
    <t>Tennessee State Collaborative on Reforming Education</t>
  </si>
  <si>
    <t>to provide general operating support for TN SCORE over two years</t>
  </si>
  <si>
    <t>K-12 Education|Postsecondary Education|Public Awareness and Analysis</t>
  </si>
  <si>
    <t>BARR Center</t>
  </si>
  <si>
    <t>St. Louis Park</t>
  </si>
  <si>
    <t>Minnesota</t>
  </si>
  <si>
    <t>Cardiff University</t>
  </si>
  <si>
    <t>to provide safe, low-cost, reusable menstrual products by developing a self-cleaning material impregnated with a biocidal compound, which transforms sunlight into reactive oxygen species that kill bacteria and degrade blood and odors</t>
  </si>
  <si>
    <t>Cardiff, Wales</t>
  </si>
  <si>
    <t>to support the Diversity Equity Inclusion Funder Community of Practice</t>
  </si>
  <si>
    <t>University of Michigan</t>
  </si>
  <si>
    <t>to produce reusable sanitary pads that can be cleaned without water by using a hydrophobic material containing carbon nanofibers to clot the blood and microfolds that trap it in small pockets, which can be emptied by stretching the material</t>
  </si>
  <si>
    <t>Carnegie Foundation for the Advancement of Teaching</t>
  </si>
  <si>
    <t>to develop and propose a plan for how to greatly expand adoption of Early Warning Systems/on-track work in the broader field</t>
  </si>
  <si>
    <t>Stanford</t>
  </si>
  <si>
    <t>Asian Venture Philanthropy Network Limited</t>
  </si>
  <si>
    <t>to support a fund that will strengthen primary healthcare systems in Southeast Asia to mitigate the impact of COVID-19 and future pandemics</t>
  </si>
  <si>
    <t>United Nations Office for Project Services, Geneva</t>
  </si>
  <si>
    <t>to support membership in, and implementation of, the International Aid and Transparency Initiative (IATI)</t>
  </si>
  <si>
    <t>2021-05</t>
  </si>
  <si>
    <t>Chateleine</t>
  </si>
  <si>
    <t>Financial Sector Deepening, Kenya</t>
  </si>
  <si>
    <t>to carry out a rigorous gender gap analysis of the Kenya Development Response to Displacement Impacts Program's livelihood component in the aims of deepening the women's economic empowerment outcomes</t>
  </si>
  <si>
    <t>CIDRZ</t>
  </si>
  <si>
    <t>to evaluate associations between putative biomarkers of environmental enteric dysfunction and rotavirus vaccine responses</t>
  </si>
  <si>
    <t>The General Hospital Corporation d/b/a Massachusetts General Hospital</t>
  </si>
  <si>
    <t>to identify candidate Lactobacillus crispatus strains for inclusion into a vaginal live biotherapeutic product.</t>
  </si>
  <si>
    <t>AAP Pharma Technologies India PVT LTD</t>
  </si>
  <si>
    <t>to scale-up M4ALL pretomanid process</t>
  </si>
  <si>
    <t>Hyderabad</t>
  </si>
  <si>
    <t>to provide respiratory care support to State governments of UP and Bihar towards improved COVID-19 response and long term system readiness.</t>
  </si>
  <si>
    <t>Delivery of Solutions to Improve Global Health|Global Health and Development Public Awareness and Analysis|Research and Learning Opportunities</t>
  </si>
  <si>
    <t>VillageReach</t>
  </si>
  <si>
    <t>to design supply chain and tech-enabled approaches to primary health care delivery</t>
  </si>
  <si>
    <t>to estimate the burden of enteric fever in various South Asian and sub-Saharan African countries.</t>
  </si>
  <si>
    <t>to accelerate implementation of the November 2019 ‘Seattle Declaration to  fully operationalize Nigeria’s vision for “Primary Health Care Under One Roof” across all states, and building towards robust and sustainable state health financing</t>
  </si>
  <si>
    <t>Delivery of Solutions to Improve Global Health|Family Planning|Global Health and Development Public Awareness and Analysis|Malaria|Maternal, Neonatal and Child Health</t>
  </si>
  <si>
    <t>DonorsChoose</t>
  </si>
  <si>
    <t>to support learnings around charitable giving behavior and storytelling</t>
  </si>
  <si>
    <t>to develop a novel vaccine for Polio outbreak response to ensure the necessary tools are available to achieve eradication</t>
  </si>
  <si>
    <t>Powerful Voices</t>
  </si>
  <si>
    <t>Change Org Charitable Foundation</t>
  </si>
  <si>
    <t>to strengthen women and girls as gender equality champions; to build community among them and learn from their collective efforts, and to leverage online platforms to amplify and scale their efforts for lasting change</t>
  </si>
  <si>
    <t>Prophylaxis of novel CoV2 vaccine immunogens in NHPs and pre-exposure prophylaxis with a novel therapeutic protein mimic.</t>
  </si>
  <si>
    <t>Council for Scientific and Industrial Research (South Africa)</t>
  </si>
  <si>
    <t>to identify pharmacoepidemiologic linkages to adverse drug reactions in the African population</t>
  </si>
  <si>
    <t>University of Vermont</t>
  </si>
  <si>
    <t>to reduce mortality rates caused by respiratory distress syndrome in neonatal units in Ethiopia by developing a 12-month web-based clinical training course to train staff to better recognize the syndrome and to safely deliver treatment</t>
  </si>
  <si>
    <t>Burlington</t>
  </si>
  <si>
    <t>Vermont</t>
  </si>
  <si>
    <t>The Decision Lab</t>
  </si>
  <si>
    <t>to understand via behavioral science the influence of evidence on purchasing across different types of instructional materials</t>
  </si>
  <si>
    <t>Montreal</t>
  </si>
  <si>
    <t>Quebec</t>
  </si>
  <si>
    <t>University of Virginia</t>
  </si>
  <si>
    <t>to provide technical support to the EFGH shigella burden study and Global Pediatric Diarrhea Surveillance platform at WHO, that will improve our estimation of diarrhea burden for diarrheal pathogens across multiple settings</t>
  </si>
  <si>
    <t>Charlottesville</t>
  </si>
  <si>
    <t>Medspray</t>
  </si>
  <si>
    <t>to optimize an aerosolization device suitable for inhalational delivery of liquid surfactant to lungs of premature infants with respiratory distress syndrome</t>
  </si>
  <si>
    <t>Enschede</t>
  </si>
  <si>
    <t>Overijssel</t>
  </si>
  <si>
    <t>AMREF Health Africa</t>
  </si>
  <si>
    <t>to support a Secretariat team to facilitate the Kenyan government's planning for, participation in, and commitments to the Generation Equality Forum Gender-Based Violence Action Coalition</t>
  </si>
  <si>
    <t>to provide communications support for COVID-19 vaccine roll-out in India</t>
  </si>
  <si>
    <t>to validate state-of-the-art machine learning algorithms to efficiently screen and diagnose active pulmonary tuberculosis in a representative Zambian screening population</t>
  </si>
  <si>
    <t>to support typhoid surveillance in Samoa during typhoid conjugate vaccine introduction</t>
  </si>
  <si>
    <t>The Talent Fund</t>
  </si>
  <si>
    <t>Bristol</t>
  </si>
  <si>
    <t>Hive</t>
  </si>
  <si>
    <t>to support influencers in Kenya and Nigeria to use their voices, platforms, and skills to accelerate progress on gender equality</t>
  </si>
  <si>
    <t>to provide technical assistance to low- and low-middle income countries' COVID-19 vaccine and diagnostics programs and support COVAX communications to participating countries</t>
  </si>
  <si>
    <t>WETA</t>
  </si>
  <si>
    <t>to raise awareness about the barriers to economic mobility that communities of color face</t>
  </si>
  <si>
    <t>to understand the impact of COVID-19 pandemic on reproductive, maternal, newborn and child health and nutrition in sub-Sahara Africa</t>
  </si>
  <si>
    <t>Common Sense Media</t>
  </si>
  <si>
    <t>T4 Education</t>
  </si>
  <si>
    <t>to disseminate the results of a teacher survey</t>
  </si>
  <si>
    <t>PATH Shanghai Representative Office</t>
  </si>
  <si>
    <t>To provide project management and technical assistance to NMPA project management office to ensure that NMPA-Gates Phase II project is implemented in line with the work plan and the outcomes are successfully achieved.</t>
  </si>
  <si>
    <t>Health Care Cost Institute Inc</t>
  </si>
  <si>
    <t>to fund data analysis of a unique repository of health care outcomes data for COVID patients</t>
  </si>
  <si>
    <t>BanaPads Limited</t>
  </si>
  <si>
    <t>to develop biodegradable sanitary pads for women and girls in underserved communities by recycling discarded pseudo stems of banana plants to produce a biopolymer combined with non-toxic additives with adsorptive and protective properties</t>
  </si>
  <si>
    <t>Mpigi</t>
  </si>
  <si>
    <t>Shift Results</t>
  </si>
  <si>
    <t>to create a set of continuous improvement skill building videos that will benefit communities with large percentages of students who are Black, Latino, and experiencing poverty</t>
  </si>
  <si>
    <t>to support management of the Global Polio Eradication Initiative’s (GPEI) OPV supply</t>
  </si>
  <si>
    <t>To evaluate the impact and value of implementing the Defeating Meningitis 2030 Roadmap</t>
  </si>
  <si>
    <t>National Association of Student Personnel Administrators</t>
  </si>
  <si>
    <t>WHO Foundation</t>
  </si>
  <si>
    <t>to support fundraising efforts for the COVAX AMC and vaccine equity</t>
  </si>
  <si>
    <t>Genève</t>
  </si>
  <si>
    <t>RMIT University</t>
  </si>
  <si>
    <t>to produce disposable sanitary pads from natural, biodegradable polymers and agricultural biproducts with absorptive, protective, and antibacterial properties to decrease cost and waste production, and improve safety</t>
  </si>
  <si>
    <t>Melbourne</t>
  </si>
  <si>
    <t>Papua New Guinea Institute of Medical Research</t>
  </si>
  <si>
    <t>to accelerate malaria control efforts in Papua New Guinea by extending the national malaria surveillance platform, which maps infections across the country, to incorporate valuable genomic data of the malaria-causing parasites</t>
  </si>
  <si>
    <t>Goroka</t>
  </si>
  <si>
    <t>Papua New Guinea</t>
  </si>
  <si>
    <t>Groupe de Recherche Action en Santé (GRAS)</t>
  </si>
  <si>
    <t>to support the National Malaria Control Program in Burkina Faso by building a web-based platform for monitoring the emergence and spread of different strains of the causative parasite, Plasmodium falciparum, including drug-resistant ones</t>
  </si>
  <si>
    <t>Ouagadougou</t>
  </si>
  <si>
    <t>University of Chicago</t>
  </si>
  <si>
    <t>Chicago</t>
  </si>
  <si>
    <t>United Nations Foundation</t>
  </si>
  <si>
    <t>to support the UN Common Agenda Project</t>
  </si>
  <si>
    <t>Harvard T.H. Chan School of Public Health</t>
  </si>
  <si>
    <t>to examine multiple dimensions of global malaria efforts in the context of COVID-19 disruptions, while the foundation's specific contribution is for the inclusion of endemic country voices in the discourse</t>
  </si>
  <si>
    <t>Langston</t>
  </si>
  <si>
    <t>Research Investment for Global Health Technology Fund</t>
  </si>
  <si>
    <t>to support the RIGHT Fund in funding innovative ideas in global health to positively impact the health of the world's poorest populations</t>
  </si>
  <si>
    <t>Africa Resource Centre NPC</t>
  </si>
  <si>
    <t>to help governments increase the efficiency and equity of primary health commodity availability in priority African countries</t>
  </si>
  <si>
    <t>European Society of Clinical Microbiology and Infectious Diseases</t>
  </si>
  <si>
    <t>To support participation in the 31st and the 32nd European Congress of Clinical Microbiology &amp; Infectious Diseases (ECCMID) of speakers and participants from LMICs.</t>
  </si>
  <si>
    <t>United Way Worldwide</t>
  </si>
  <si>
    <t>to rapidly mobilize solutions for COVID-19 across multiple domains such as: prevention of covid-19 spread, scale up testing, support for healthcare workers &amp; hospitals, management of critically ill patients</t>
  </si>
  <si>
    <t>to provide urgent assistance to respond to the COVID-19 pandemic in Bangladesh</t>
  </si>
  <si>
    <t>Pneumonia|Research and Learning Opportunities</t>
  </si>
  <si>
    <t>to provide urgent assistance to respond to the COVID-19 pandemic in Nepal</t>
  </si>
  <si>
    <t>Emergency Response|Research and Learning Opportunities</t>
  </si>
  <si>
    <t>National Primary Health Care Development Agency</t>
  </si>
  <si>
    <t>to support National Primary Health Care Development Agency with catalytic resources to optimize human resources for health and improve quality of Reproductive Maternal Newborn Child Adolescent Health + Nutrition service</t>
  </si>
  <si>
    <t>Milken Institute</t>
  </si>
  <si>
    <t>to support the continuation of global health related programming at the Milken Institute’s Global Conference</t>
  </si>
  <si>
    <t>Santa Monica</t>
  </si>
  <si>
    <t>Brown University</t>
  </si>
  <si>
    <t>to accelerate the growth of high-impact tutoring opportunities that K-12 students need</t>
  </si>
  <si>
    <t>Texas 2036</t>
  </si>
  <si>
    <t>to develop a higher education finance simulation modeling tool to identify potential funding reforms for the state of Texas</t>
  </si>
  <si>
    <t>Give Foundation Inc.</t>
  </si>
  <si>
    <t>to improve healthcare delivery, increase oxygen supply,  supply medical equipment, and provide vaccination support</t>
  </si>
  <si>
    <t>Palo Alto</t>
  </si>
  <si>
    <t>Global Health and Development Public Awareness and Analysis|Research and Learning Opportunities|Water, Sanitation and Hygiene</t>
  </si>
  <si>
    <t>Catalyst Education, Inc.</t>
  </si>
  <si>
    <t>to support greater alignment across PS closest partners  in an effective network that results in more rapid learning, accelerated scale, and deeper impact of student success strategies from supply to demand throughout the ecosystem</t>
  </si>
  <si>
    <t>Council for a Strong America</t>
  </si>
  <si>
    <t>Makerere University School of Public Health</t>
  </si>
  <si>
    <t>to generate evidence for the effect of a small volume of nutritional supplementation along with breastfeeding on brain development and associated advances in cognition among vulnerable infants</t>
  </si>
  <si>
    <t>DKT International, Inc.</t>
  </si>
  <si>
    <t>to increase access to high quality family planning information and services for young people (age 15-34) through the deployment of a digital ecosystem and tools, combined with a network of trained providers in 10 priority states in Nigeria</t>
  </si>
  <si>
    <t>Confederation of Indian Industry</t>
  </si>
  <si>
    <t>to accelerate public-private investments in india's dairy infrastructure to scale access to offtake markets for SSPs</t>
  </si>
  <si>
    <t>Global Health|Global Policy and Advocacy</t>
  </si>
  <si>
    <t>Council of Chief State School Officers</t>
  </si>
  <si>
    <t>to increase the adoption of high-quality instructional materials by state school districts</t>
  </si>
  <si>
    <t>Search Institute</t>
  </si>
  <si>
    <t>to support a cohort of tutoring grantees to embed the Developmental Relationships Framework</t>
  </si>
  <si>
    <t>Minneapolis</t>
  </si>
  <si>
    <t>University Hospital of Bonn</t>
  </si>
  <si>
    <t>to support the development of new therapies that will shorten the time to elimination of onchocerciasis</t>
  </si>
  <si>
    <t>Bonn</t>
  </si>
  <si>
    <t>Race Forward</t>
  </si>
  <si>
    <t>to surface principles and design considerations for a racial equity action learning collaborative and provide recommendations on how philanthropies can use participatory and collaborative grantmaking models</t>
  </si>
  <si>
    <t>FHI Partners LLC</t>
  </si>
  <si>
    <t>to help schools identify, prioritize, and implement evidence-based strategies to improve remote and hybrid learning</t>
  </si>
  <si>
    <t>Durham</t>
  </si>
  <si>
    <t>to assess and measure all-cause excess mortality in the COVID-19 epidemic in key low and middle-income country geographies by leveraging the systematic data collection in health and demographic surveillance sites</t>
  </si>
  <si>
    <t>Pneumonia|Vaccine Development</t>
  </si>
  <si>
    <t>EdReports.org, Inc.</t>
  </si>
  <si>
    <t>to provide information about the quality of instructional resources</t>
  </si>
  <si>
    <t>China CDC</t>
  </si>
  <si>
    <t>to support a landscape research on TB vaccines research and development and generate evidence to improve TB vaccine development and use in China</t>
  </si>
  <si>
    <t>One Fair Wage Inc.</t>
  </si>
  <si>
    <t>to leverage unspent WIOA funds to incentivize businesses to adopt mobility-boosting practices</t>
  </si>
  <si>
    <t>The New Humanitarian</t>
  </si>
  <si>
    <t>to encourage action-oriented reflections and conversations within the media and humanitarian sector stakeholders about new and innovative ways of working and decolonizing aid</t>
  </si>
  <si>
    <t>Imperial College London</t>
  </si>
  <si>
    <t>to utilize rapid detection methods to detect transmission sooner and respond to outbreaks more quickly</t>
  </si>
  <si>
    <t>Boston University</t>
  </si>
  <si>
    <t>to support classroom-level assessments that consider whether children in Pre-K receive culturally responsive, equitable instruction.</t>
  </si>
  <si>
    <t>The Center to Advance CTE</t>
  </si>
  <si>
    <t>to support federal and state Career Technical Education (CTE) policymakers in reimagining and advancing a more equitable, coherent and systems aligned CTE</t>
  </si>
  <si>
    <t>University of Georgia Research Foundation, Inc.</t>
  </si>
  <si>
    <t>to support drug and vaccine development targeting vivax malaria that disproportionally affecting women and children in LIMC</t>
  </si>
  <si>
    <t>Athens</t>
  </si>
  <si>
    <t>Education Analytics, Inc.</t>
  </si>
  <si>
    <t>to improve the existing Rally product to allow it better used for continuous improvement purposes.</t>
  </si>
  <si>
    <t>Madison</t>
  </si>
  <si>
    <t>The Latino Student Fund</t>
  </si>
  <si>
    <t>to better understand and support tutoring models that help students foster positive math identities</t>
  </si>
  <si>
    <t>Breakthrough Collaborative</t>
  </si>
  <si>
    <t>to better understand and support tutoring models that help students feel safe, confident, and supported in the tutoring environment, build strong tutor-student relationships, and foster positive math identities</t>
  </si>
  <si>
    <t>Asymchem Life Science (Tianjin) Co., Ltd.</t>
  </si>
  <si>
    <t>to enable a lower cost process for production of  new APIs for TB treatment</t>
  </si>
  <si>
    <t>Tianjin</t>
  </si>
  <si>
    <t>WHO-IARC (International Agency for Research on Cancer)</t>
  </si>
  <si>
    <t>To verify effectiveness and safety of a reduced dose schedule of HPV vaccine in preventing cervical cancer to facilitate the rapid introduction of HPV vaccine programs in poor countries with high cervical cancer rates</t>
  </si>
  <si>
    <t>Lyon</t>
  </si>
  <si>
    <t>France</t>
  </si>
  <si>
    <t>UPchieve Inc.</t>
  </si>
  <si>
    <t>to plan a research study to understand the efficacy of UPchieve, which connects low-income students with live tutors 24/7 via a free, online platform</t>
  </si>
  <si>
    <t>Association of Community College Trustees</t>
  </si>
  <si>
    <t>to establish a rural community college network</t>
  </si>
  <si>
    <t>Institute for Educational Leadership</t>
  </si>
  <si>
    <t>New Venture Fund</t>
  </si>
  <si>
    <t>to provide for our grantees to publish data in readily available journals and periodicals to allow for data to be accessible for others</t>
  </si>
  <si>
    <t>International AIDS Society</t>
  </si>
  <si>
    <t>to provide conference support for the 2021 IAS Conference on HIV Science and the 2022 International AIDS Conference</t>
  </si>
  <si>
    <t>New America</t>
  </si>
  <si>
    <t>to advance understanding of public perception of key postsecondary issues, with a specific focus on transformation and value</t>
  </si>
  <si>
    <t>The Education Trust Inc</t>
  </si>
  <si>
    <t>to provide for general operation support</t>
  </si>
  <si>
    <t>Health Data Research UK</t>
  </si>
  <si>
    <t>to enable the expansion of the International COVID-19 Data Alliance workbench for COVID data analysis to low and middle income country partners</t>
  </si>
  <si>
    <t>National Center for Learning Disabilities</t>
  </si>
  <si>
    <t>for general operating support</t>
  </si>
  <si>
    <t>Learn to Earn Dayton</t>
  </si>
  <si>
    <t>for Learn to Earn to educate and inform mayors in Ohio about high quality education and postsecondary attainment</t>
  </si>
  <si>
    <t>Dayton</t>
  </si>
  <si>
    <t>Equable Institute</t>
  </si>
  <si>
    <t>to analyze crowd-out in school district and state education spending in select states</t>
  </si>
  <si>
    <t>Long Island City</t>
  </si>
  <si>
    <t>International Bank for Reconstruction and Development</t>
  </si>
  <si>
    <t>to develop country-owned, timely, health financial resource tracking platforms for multiple countries</t>
  </si>
  <si>
    <t>2021-06</t>
  </si>
  <si>
    <t>Joint United Nations Programme on HIV/AIDS</t>
  </si>
  <si>
    <t>to support primary HIV prevention in adults in the highest burden countries in the world</t>
  </si>
  <si>
    <t>Washington University</t>
  </si>
  <si>
    <t>to improve healthy growth and development of infants and children by identifying microbiota-directed therapeutic foods (MD-TF) and microbial interventions that restore normal functional maturation of the gut microbiota</t>
  </si>
  <si>
    <t>St. Louis</t>
  </si>
  <si>
    <t>to increase the field’s knowledge of the intermediary function and ability to drive cross-system engagement, influence sustainable systems and policy change, and increase student outcomes in a regional education and employment ecosystem.</t>
  </si>
  <si>
    <t>Access to Nutrition Initiative</t>
  </si>
  <si>
    <t>to fund the development and dissemination of robust and independent accountability tools and indexes tracking private sector’s contribution to improved nutrition outcomes globally, and in selected countries</t>
  </si>
  <si>
    <t>Utrecht</t>
  </si>
  <si>
    <t>Maternal, Neonatal and Child Health|Nutrition</t>
  </si>
  <si>
    <t>Human Capital Africa</t>
  </si>
  <si>
    <t>to support regional leaders to advocate for, and measure progress towards, improving foundational literacy and numeracy in sub-Saharan Africa</t>
  </si>
  <si>
    <t>International Centre of Insect Physiology and Ecology</t>
  </si>
  <si>
    <t>to evaluate a microsporidia symbiont as a potential novel malaria control intervention</t>
  </si>
  <si>
    <t>Radboud University Medical Center</t>
  </si>
  <si>
    <t>to enable safe and effective use of medications in pregnant women around the world</t>
  </si>
  <si>
    <t>Nijmegen</t>
  </si>
  <si>
    <t>Gelderland</t>
  </si>
  <si>
    <t>Aga Khan University</t>
  </si>
  <si>
    <t>to identify and comprehensively research actionable drivers of success in countries that have accelerated progress on the voluntary use of modern contraception and disseminate key learnings to support replication in other settings</t>
  </si>
  <si>
    <t>Karachi</t>
  </si>
  <si>
    <t>Centre for Advocacy and Research</t>
  </si>
  <si>
    <t>Communication support for elimination of VL and LF in India</t>
  </si>
  <si>
    <t>Global Health and Development Public Awareness and Analysis|Neglected Tropical Diseases</t>
  </si>
  <si>
    <t>Naima Health LLC</t>
  </si>
  <si>
    <t>to build a graph-learning based pregnancy risk stratification model and digital health application.</t>
  </si>
  <si>
    <t>Dare Bioscience, Inc.</t>
  </si>
  <si>
    <t>to advance the development of a novel long-acting, user-controlled hormonal contraceptive implant suitable for use by women in low-resource settings</t>
  </si>
  <si>
    <t>San Diego</t>
  </si>
  <si>
    <t>to accelerate field-wide learning through collaboration across organizations by testing promising approaches to teacher professional learning for educational equity</t>
  </si>
  <si>
    <t>to advance equity-informed information architecture design for impactful evidence mobilization.</t>
  </si>
  <si>
    <t>Stanford University</t>
  </si>
  <si>
    <t>to employ frugal science approaches for new materials for menstrual health products</t>
  </si>
  <si>
    <t>to support Burkino-Faso’s office of the president to improve implementation of programs and policies regarding health, agriculture, sanitation and financial services</t>
  </si>
  <si>
    <t>This investment will be used to test the effectiveness of a balanced energy protein supplement delivered through a conditional cash transfer model to improve maternal and infant outcomes in Pakistan.</t>
  </si>
  <si>
    <t>California State University Foundation</t>
  </si>
  <si>
    <t>to provide capacity building support to teacher prep programs within the California State University system</t>
  </si>
  <si>
    <t>Long Beach</t>
  </si>
  <si>
    <t>to close existing equity gaps, steering the institution to serve populations that other institutions can’t or won’t serve, and producing equity-centered R&amp;D focused on national scale infrastructure that would benefit the field</t>
  </si>
  <si>
    <t>Southern New Hampshire University</t>
  </si>
  <si>
    <t>Manchester</t>
  </si>
  <si>
    <t>New Hampshire</t>
  </si>
  <si>
    <t>Population Action International</t>
  </si>
  <si>
    <t>to support civil society engagement in the Global Financing Facility through capacity-building small grants and to strengthen advocacy for Primary Health Care, including family planning</t>
  </si>
  <si>
    <t>Delivery of Solutions to Improve Global Health|Family Planning|Maternal, Neonatal and Child Health</t>
  </si>
  <si>
    <t>to assess Implementation of Service Delivery Redesign Policy for Maternal Health in Kenya</t>
  </si>
  <si>
    <t>to fund a partner to participate in an onboarding and integration pilot as a new transformation enabler service provider on Pathways</t>
  </si>
  <si>
    <t>European School for Management and Technology</t>
  </si>
  <si>
    <t>to support a position at ESMT working on the development of German philanthropic giving</t>
  </si>
  <si>
    <t>Children's Alliance</t>
  </si>
  <si>
    <t>Dallas County Community College District Foundation Inc.</t>
  </si>
  <si>
    <t>to support the improvement of alternative certification teacher preparation programs in Texas</t>
  </si>
  <si>
    <t>African Population and Health Research Center</t>
  </si>
  <si>
    <t>to support governments in Eastern Africa and strengthen inclusive sanitation policies</t>
  </si>
  <si>
    <t>Pasteur Institute</t>
  </si>
  <si>
    <t>to explore the effect of molecules that bind to acetylcholine receptors on the regulation of inflammatory responses to a viral infection</t>
  </si>
  <si>
    <t>Paris</t>
  </si>
  <si>
    <t>Project Concern International</t>
  </si>
  <si>
    <t>to provide technical and project management support to National Rural Livelihood Mission for diffusion of health and nutrition work with Self-Help Groups platform; and to undertake gender-transformative pilots</t>
  </si>
  <si>
    <t>Gender Equality|Global Development</t>
  </si>
  <si>
    <t>URUS Group LP</t>
  </si>
  <si>
    <t>to provide small-scale dairy producers in East-Africa affordable access to highly-productive and well adapted cows to increase their income</t>
  </si>
  <si>
    <t>World Resources Institute</t>
  </si>
  <si>
    <t>to provide awareness to policymakers and opinion leaders of opportunities for achieving synergies between food security climate mitigation and adaptation in Sub-Saharan Africa.</t>
  </si>
  <si>
    <t>Macro-Eyes, Inc.</t>
  </si>
  <si>
    <t>to support country-level health and policy decision-makers with more timely, granular, and actionable data about how the health system is performing</t>
  </si>
  <si>
    <t>Fall City</t>
  </si>
  <si>
    <t>to identify potent monoclonal antibodies to protect against COVID-19 in low and middle income countries</t>
  </si>
  <si>
    <t>The DG Murray Trust</t>
  </si>
  <si>
    <t>to provide donor-coordinated technical assistance to  support South Africa's national COVID-19 vaccine roll out plan</t>
  </si>
  <si>
    <t>Claremont</t>
  </si>
  <si>
    <t>Child Trends Incorporated</t>
  </si>
  <si>
    <t>to convene a national consortia to determine a framework for Pre-K data systems</t>
  </si>
  <si>
    <t>Bethesda</t>
  </si>
  <si>
    <t>to support the continued growth and engagement of the Summit on Improvement in Education’s improvement community and increase its racial and ethnic diversity</t>
  </si>
  <si>
    <t>Eastern Virginia Medical School</t>
  </si>
  <si>
    <t>to design an improved implant inserter for global health applications</t>
  </si>
  <si>
    <t>Norfolk</t>
  </si>
  <si>
    <t>Equal International</t>
  </si>
  <si>
    <t>to rethink the architecture of concessional international public finance</t>
  </si>
  <si>
    <t>Horsham</t>
  </si>
  <si>
    <t>West Sussex</t>
  </si>
  <si>
    <t>Exscientia AI Limited</t>
  </si>
  <si>
    <t>to rapidly discover and develop potent, orally available, small molecule inhibitors of the main protease (Mpro) of SARS-CoV-2 using artificial intelligence-driven structure guided drug design</t>
  </si>
  <si>
    <t>Chinese Association of STD &amp; AIDS Prevention and Control</t>
  </si>
  <si>
    <t>to support the local CDC system in Liangshan Prefecture for AIDS prevention and reduce the local rate of mother-to-child transmission of AIDS and the rate of new infections</t>
  </si>
  <si>
    <t>Fund for Public Schools Inc</t>
  </si>
  <si>
    <t>to support the Fund for Public Schools and NYC Department of Education in leveraging strategic partnerships to successfully recover from COVID-19 and re-engage students in learning in 2021 and 2022</t>
  </si>
  <si>
    <t>Institute of Epidemiology Disease Control and Research</t>
  </si>
  <si>
    <t>to support genomic surveillance of SARS-CoV-2 in Bangladesh</t>
  </si>
  <si>
    <t>Catholic Relief Services, Inc.</t>
  </si>
  <si>
    <t>to support the digitization of the 2021 SMC campaign in Benin</t>
  </si>
  <si>
    <t>ServeMinnesota</t>
  </si>
  <si>
    <t>Common Denominator</t>
  </si>
  <si>
    <t>University of Manitoba</t>
  </si>
  <si>
    <t>to determine whether tissue resident memory T cells, which are found in the nasal cavity during SARS-CoV-2 infection, help limit disease severity and viral replication, and mediate vaccine-induced immunity</t>
  </si>
  <si>
    <t>Winnipeg</t>
  </si>
  <si>
    <t>Manitoba</t>
  </si>
  <si>
    <t>to enhance WHO LPA current GMP training program to increase local manufacturer's capability in producing quality pharmaceutical products</t>
  </si>
  <si>
    <t>to model the impact of Service Delivery Redesign in different contexts</t>
  </si>
  <si>
    <t>University of South Florida</t>
  </si>
  <si>
    <t>to support technology transfer of existing and improved reinvented toilet models such as 10x multiplier unit for a large community and a compact single-user unit for one-family household</t>
  </si>
  <si>
    <t>Tampa</t>
  </si>
  <si>
    <t>GLOBAL|AFRICA|ASIA|EUROPE|NORTH AMERICA</t>
  </si>
  <si>
    <t>The Children's Aid Society</t>
  </si>
  <si>
    <t>to support continuous improvement and data use in NYC community schools and their community-based partner organizations</t>
  </si>
  <si>
    <t>HiPipo</t>
  </si>
  <si>
    <t>to support the Digital and Financial Inclusion Summit and Hackathon and the Women in FinTech conference</t>
  </si>
  <si>
    <t>Bududa</t>
  </si>
  <si>
    <t>Young Invincibles</t>
  </si>
  <si>
    <t>to support postsecondary transformation and value using student voice</t>
  </si>
  <si>
    <t>Global Health Council</t>
  </si>
  <si>
    <t>to support the Women and Foreign Policy program at the Council on Foreign Relations to help shape the USG's commitment at the upcoming Generation Equality Forum and propose a new global architecture for gender equality</t>
  </si>
  <si>
    <t>National Association Of Charter School Authorizers</t>
  </si>
  <si>
    <t>K-12 Education|Postsecondary Education</t>
  </si>
  <si>
    <t>to build evidence to address key implementation questions regarding how to scale delivery of balanced energy protein supplements (BEP) in low- and middle-income countries.</t>
  </si>
  <si>
    <t>to identify genetic vectors that target specific immune cells for focused activation of immune responses against pathogens</t>
  </si>
  <si>
    <t>Student Achievement Partners Inc</t>
  </si>
  <si>
    <t>Society for Vector Ecology</t>
  </si>
  <si>
    <t>to provide support for Dan Strickman Memorial Lectures at two international conferences as well as Dan Stickman Memorial Prizes for best presentations by endemic country young scientists at annual student symposia</t>
  </si>
  <si>
    <t>CSIR-Institute of Genomics and Integrative Biology</t>
  </si>
  <si>
    <t>to enhance public genomic surveillance capacity for pathogens in India</t>
  </si>
  <si>
    <t>to support publications costs for a Journal Supplement titled &amp;#34;Enteric Diseases and Nutritional Disorders: Persisting challenges for LMICs&amp;#34; to be published in the Journal of Infectious Diseases</t>
  </si>
  <si>
    <t>Grist Magazine, Inc.</t>
  </si>
  <si>
    <t>to support Grist's investigative and solutions journalism unit focused on social determinants of health and environmental justice</t>
  </si>
  <si>
    <t>Indian American Impact Project</t>
  </si>
  <si>
    <t>Opportunity Institute</t>
  </si>
  <si>
    <t>iCivics, Inc.</t>
  </si>
  <si>
    <t>to support the spread of BeMoreMe, a student identify/voice strategy tied to the social studies curriculum, to more school districts</t>
  </si>
  <si>
    <t>Voluntary Service Overseas</t>
  </si>
  <si>
    <t>to support the expansion of polio Emergency Operations Centers in Africa to improve strategic planning, field operations and partner-government coordination in response to outbreaks of circulating vaccine-derived polioviruses</t>
  </si>
  <si>
    <t>Kingston upon Thames</t>
  </si>
  <si>
    <t>Independent Sector</t>
  </si>
  <si>
    <t>to support the Burkina Faso Ministry of Health to access the between $30 and 60 million of GFATM funding for direct Covid response Disease mitigation and Relevant health and community systems strengthening</t>
  </si>
  <si>
    <t>to support an age and gender stratified sero-survey study for SARS-CoV-2 in Burkina Faso ahead of the arrival of their COVAX vaccines</t>
  </si>
  <si>
    <t>to  provide for general operating support</t>
  </si>
  <si>
    <t>UnidosUS</t>
  </si>
  <si>
    <t>ioby</t>
  </si>
  <si>
    <t>FIND</t>
  </si>
  <si>
    <t>to support the foundation's non-profit partners in leadership roles in Global Health</t>
  </si>
  <si>
    <t>Environment and Public Health Organization (ENPHO)</t>
  </si>
  <si>
    <t>to roll-out an evidence-backed mask wearing campaign in Nepal</t>
  </si>
  <si>
    <t>Kathmandu</t>
  </si>
  <si>
    <t>to assess the potential country-specific use cases for the Target Policy Profile tool in Cameroon</t>
  </si>
  <si>
    <t>Erudee Foundation</t>
  </si>
  <si>
    <t>to drive regulatory reliance in Africa and others LMICs by enabling access to facilitated regulatory pathways through a singular web portal</t>
  </si>
  <si>
    <t>Richboro</t>
  </si>
  <si>
    <t>ThinkWell Institute</t>
  </si>
  <si>
    <t>to establish a vibrant hub for economic policy analysis and dialogue, including costing COVID-19 delivery to ensure sustainable reinvigoration of essential health services</t>
  </si>
  <si>
    <t>Phoenix</t>
  </si>
  <si>
    <t>Otsuka Pharmaceutical Development &amp; Commercialization, Inc.</t>
  </si>
  <si>
    <t>to clinically evaluate a novel three drug regimen (delamanid, OPC-167832, bedaquiline) TB drug regimen for a pan-TB indication</t>
  </si>
  <si>
    <t>Princeton</t>
  </si>
  <si>
    <t>Open Imagery Network, Inc</t>
  </si>
  <si>
    <t>to collect and annotate high-quality agricultural mapping data from drone imagery in Kenya that can be accessed with a license by commercial sectors as well as openly accessed by the public and philanthropic sectors for public good purposes</t>
  </si>
  <si>
    <t>To provide integrated technical assistance to GoUP to strengthen health and nutrition systems for improving RMNCHN and HSS outcomes in UP</t>
  </si>
  <si>
    <t>Delivery of Solutions to Improve Global Health|Family Planning|Global Health and Development Public Awareness and Analysis|Maternal, Neonatal and Child Health</t>
  </si>
  <si>
    <t>University of California, Berkeley</t>
  </si>
  <si>
    <t>to use computational modeling to inform gene drive development</t>
  </si>
  <si>
    <t>Charity Navigator</t>
  </si>
  <si>
    <t>to support development of the second version of the Encompass Rating System's Culture &amp; Community beacon that will surface elements of Diversity, Equity and Inclusion</t>
  </si>
  <si>
    <t>Saddle Brook</t>
  </si>
  <si>
    <t>Yale University</t>
  </si>
  <si>
    <t>to measure excess-mortality due to the effects of the COVID-19 pandemic in Karachi, Pakistan using data collected at burial sites</t>
  </si>
  <si>
    <t>New Haven</t>
  </si>
  <si>
    <t>Connecticut</t>
  </si>
  <si>
    <t>GLOBAL|ASIA|NORTH AMERICA</t>
  </si>
  <si>
    <t>World Health Organization Regional Office for Africa</t>
  </si>
  <si>
    <t>to support the WHO AFRO Africa Infodemic Response Alliance</t>
  </si>
  <si>
    <t>Brazzaville</t>
  </si>
  <si>
    <t>Congo</t>
  </si>
  <si>
    <t>to support the 2021-23 strategic plan for the Student Experience Research Network.</t>
  </si>
  <si>
    <t>to support student achievement in mathematics and literacy</t>
  </si>
  <si>
    <t>to better characterize COVID-19 in the Global South by integrating real-world COVID-19 data from Brazil into existing harmonized datasets from over 500 million people across the world, to inform local and global control strategies</t>
  </si>
  <si>
    <t>Shaukat Khanum Memorial Trust</t>
  </si>
  <si>
    <t>to better characterize COVID-19 in the Global South by integrating real-world COVID-19 data from Pakistan into existing harmonized datasets from over 500 million people across the world, to inform local and global control strategies</t>
  </si>
  <si>
    <t>Institut Pasteur de Tunis</t>
  </si>
  <si>
    <t>to help determine the true number of people infected with SARS-CoV-2 in Kenya and Tunisia by developing epidemiological models to implement wastewater SARS-CoV-2 surveillance in diverse sanitation settings</t>
  </si>
  <si>
    <t>Tunis-Belvedere</t>
  </si>
  <si>
    <t>Tunis</t>
  </si>
  <si>
    <t>Tunisia</t>
  </si>
  <si>
    <t>TB Proof</t>
  </si>
  <si>
    <t>to develop TB champions within the health worker community who can advocate for policy change in South Africa</t>
  </si>
  <si>
    <t>Ohio Department of Higher Education</t>
  </si>
  <si>
    <t>to further field knowledge around institutional integrating frameworks for transformation</t>
  </si>
  <si>
    <t>Center for US Global Leadership</t>
  </si>
  <si>
    <t>to build policymaker support for US foreign assistance</t>
  </si>
  <si>
    <t>WGU Advancement</t>
  </si>
  <si>
    <t>Murray</t>
  </si>
  <si>
    <t>Utah</t>
  </si>
  <si>
    <t>Center for Employment Opportunity, Inc.</t>
  </si>
  <si>
    <t>to go beyond job placement, and also address issues around job quality, overall mobility, and building sustainable revenue streams for the continued support of returning citizens</t>
  </si>
  <si>
    <t>The Coleridge Initiative, Inc.</t>
  </si>
  <si>
    <t>to support the expansion and sustainability of the Administrative Data and Research Facility platform, including through a data challenge encouraging innovative data-driven ideas that would inform education and workforce policy.</t>
  </si>
  <si>
    <t>Chevy Chase</t>
  </si>
  <si>
    <t>Postsecondary Education|Research and Learning Opportunities|U.S. Economic Mobility &amp; Opportunity</t>
  </si>
  <si>
    <t>National Urban League Inc</t>
  </si>
  <si>
    <t>Education Service Center Region IV of Texas</t>
  </si>
  <si>
    <t>ReD Associates A/S</t>
  </si>
  <si>
    <t>to create a framework for building trust at scale that will increase the chances that global populations are ready to be vaccinated when the vaccines become available</t>
  </si>
  <si>
    <t>Copenhagen K</t>
  </si>
  <si>
    <t>Denmark</t>
  </si>
  <si>
    <t>to provide relevant information, analysis, and policy options to address near-term state fiscal challenges precipitated by the COVID-19 pandemic and longer-run structural state budgetary and K-12 finance issues</t>
  </si>
  <si>
    <t>to monitor typhoid conjugate vaccine impact in Fiji using environmental surveillance</t>
  </si>
  <si>
    <t>Foundation for the National Institutes of Health (FNIH)</t>
  </si>
  <si>
    <t>to provide cutting edge cellular immunologic expertise and assay support to scientific investigators with the goal of facilitating the translation of vaccine and biologic approaches to HIV prevention emanating from the CAVD</t>
  </si>
  <si>
    <t>North Bethesda</t>
  </si>
  <si>
    <t>Washington STEM Center</t>
  </si>
  <si>
    <t>Postsecondary Education|Washington State Education and Human Service Needs</t>
  </si>
  <si>
    <t>to build both evidence and the data needed to build evidence on solutions that can improve job quality and advance racial and gender equity, through public policy and employer actions</t>
  </si>
  <si>
    <t>Women's World Banking, Inc.</t>
  </si>
  <si>
    <t>to support financial service providers and the regulator in Nigeria to better serve low-income women</t>
  </si>
  <si>
    <t>Association of American Colleges and Universities</t>
  </si>
  <si>
    <t>to build a comprehensive campus climate assessment toolkit based on the TRHT Framework</t>
  </si>
  <si>
    <t>to interrupt cVDPV2 transmission and intensify polio surveillance through WHO AFRO's deployment of consultants to outbreak and high risk countries</t>
  </si>
  <si>
    <t>Replay Holding, LLC</t>
  </si>
  <si>
    <t>generate a platform for universal cells that are durable and can produce anti-infective antibodies</t>
  </si>
  <si>
    <t>WestEd</t>
  </si>
  <si>
    <t>to generate and disseminate knowledge about the California teacher residency grant initiative</t>
  </si>
  <si>
    <t>South African Medical Research Council</t>
  </si>
  <si>
    <t>to evaluate the effectiveness of a COVID-19 vaccine in Health Care Workers in South Africa</t>
  </si>
  <si>
    <t>International Food Policy Research Institute</t>
  </si>
  <si>
    <t>to provide ex-ante modeling for assessing the expected impacts of policies and public investments for driving inclusive agricultural transformation outcomes, in the context of increasing climate variability and average climate change</t>
  </si>
  <si>
    <t>Results in Education Foundation dba Brightbeam, Education Post</t>
  </si>
  <si>
    <t>to elevate new and diverse perspectives in the education policy space</t>
  </si>
  <si>
    <t>The Schott Foundation For Public Education</t>
  </si>
  <si>
    <t>Quincy</t>
  </si>
  <si>
    <t>University of California, Santa Barbara</t>
  </si>
  <si>
    <t>to increase understanding of outcomes of different teacher preparation program pathways</t>
  </si>
  <si>
    <t>Santa Barbara</t>
  </si>
  <si>
    <t>Hospital and Health Administration Services (HHAS)</t>
  </si>
  <si>
    <t>to help eliminate malaria in Kenya by integrating a multiplex PCR assay into an existing surveillance program that detects a specific variant in the parasite Plasmodium falciparum, which is undetectable by most rapid diagnostic tests</t>
  </si>
  <si>
    <t>Dani</t>
  </si>
  <si>
    <t>to improve immunization services and health outcomes including reducing maternal and child mortality</t>
  </si>
  <si>
    <t>The Legatum Institute</t>
  </si>
  <si>
    <t>to develop a Roadmap to Prosperity for Ethiopia</t>
  </si>
  <si>
    <t>Paoli</t>
  </si>
  <si>
    <t>Population Council, Inc.</t>
  </si>
  <si>
    <t>to provide key technical inputs and evidence to support the implementation of recommendations endorsed by the Council of Common Interest in 2018 to advance quality, voluntary family planning access in Pakistan</t>
  </si>
  <si>
    <t>Copenhagen Consensus Center USA, Inc</t>
  </si>
  <si>
    <t>to support the Halftime for the SDGs project</t>
  </si>
  <si>
    <t>Tewksbury</t>
  </si>
  <si>
    <t>to support a project management unit to facilitate multi-stakeholder engagement of traceability efforts for COVID vaccines and beyond</t>
  </si>
  <si>
    <t>to support improved middle school math outcomes in California</t>
  </si>
  <si>
    <t>Guttmacher Institute, Inc.</t>
  </si>
  <si>
    <t>to mount a compelling, evidence-based case for investments and policies to achieve reproductive, maternal, newborn and child health outcomes</t>
  </si>
  <si>
    <t>Family Planning|Maternal, Neonatal and Child Health</t>
  </si>
  <si>
    <t>to disaggregate student-level data at eight large public institutions that participated in APLU's Scaling Adaptive Courseware grant from 2016-2020</t>
  </si>
  <si>
    <t>Eleven Therapeutics LTD</t>
  </si>
  <si>
    <t>to develop durable RNAi cocktails against respiratory pathogens for affordable and deployable prophylaxis for people in developing countries</t>
  </si>
  <si>
    <t>Tel Aviv-Yafo</t>
  </si>
  <si>
    <t>Aridhia Informatics Limited</t>
  </si>
  <si>
    <t>to help promote, coordinate, and facilitate ethical data sharing and use by providing trusted digital research compute environments to researchers seeking to address major questions to reduce the harm of COVID-19 and future pandemics</t>
  </si>
  <si>
    <t>Glasgow</t>
  </si>
  <si>
    <t>The Expectations Project, Inc.</t>
  </si>
  <si>
    <t>to continue support of The Expectations Project's (TEP) work in engaging the faith community in effective policy and advocacy strategies</t>
  </si>
  <si>
    <t>to improve access to high-frequency monitoring data and analysis</t>
  </si>
  <si>
    <t>Communications|Global Policy and Advocacy</t>
  </si>
  <si>
    <t>Global Health and Development Public Awareness and Analysis|Public Awareness and Knowledge Sharing</t>
  </si>
  <si>
    <t>to evaluate the practices, values, and impact emerging from building and supporting a true learning community and the implications for effective stakeholder engagement.</t>
  </si>
  <si>
    <t>Asian Disaster Preparedness Center</t>
  </si>
  <si>
    <t>to strengthen and improve coordination capacity for emergency response of government institutions in Ethiopia</t>
  </si>
  <si>
    <t>Bangkok</t>
  </si>
  <si>
    <t>Thailand</t>
  </si>
  <si>
    <t>Emergency Response|Global Health and Development Public Awareness and Analysis|Research and Learning Opportunities</t>
  </si>
  <si>
    <t>to improve community engagement strategies in polio priority countries particularly related to nomadic and migratory populations</t>
  </si>
  <si>
    <t>The University of Texas at Austin - The Center for Community College Student Engagement</t>
  </si>
  <si>
    <t>to expand capacity across sectors for collecting and sharing disaggregated data, assessing equity impacts, and designing more equitable policies</t>
  </si>
  <si>
    <t>Mountain Association for Community Economic Development, Inc.</t>
  </si>
  <si>
    <t>Berea</t>
  </si>
  <si>
    <t>Kentucky</t>
  </si>
  <si>
    <t>to demonstrate that pregnant women attending Antenatal Care services in the Democratic Republic of Congo are a suitable, pragmatic sentinel population for the genetic surveillance of antimalarial drug resistance in the general population</t>
  </si>
  <si>
    <t>The World Society for Pediatric Infectious Diseases / WSPID</t>
  </si>
  <si>
    <t>to provide support to WSPID 2022</t>
  </si>
  <si>
    <t>Asian Counseling and Referral Service</t>
  </si>
  <si>
    <t>Wistar Institute of Anatomy &amp; Biology</t>
  </si>
  <si>
    <t>to discover circulating markers to determine the size and or quality of the HIV reservoir in the body</t>
  </si>
  <si>
    <t>to provide bridge funding to CARE to ensure uninterrupted TSU Platform support to GoB to mitigate COVID surge</t>
  </si>
  <si>
    <t>to evaluate the effectiveness of COVID-19 vaccines against variants of SARS-CoV-2 in a national immunization program in Bangladesh</t>
  </si>
  <si>
    <t>Vanderbilt University</t>
  </si>
  <si>
    <t>Data Quality Campaign, Inc.</t>
  </si>
  <si>
    <t>to support the development of Tennessee's P-20/W data system into an exemplary, interoperable platform that informs and improves educational opportunities for all of Tennessee students</t>
  </si>
  <si>
    <t>K-12 Education|Postsecondary Education|Research and Learning Opportunities</t>
  </si>
  <si>
    <t>Tennesseans for Quality Early Education Policy and Research</t>
  </si>
  <si>
    <t>Memphis</t>
  </si>
  <si>
    <t>to support SARS-CoV-2 sequencing in Zambia</t>
  </si>
  <si>
    <t>World Central Kitchen Incorporated</t>
  </si>
  <si>
    <t>Peacekeeper Society</t>
  </si>
  <si>
    <t>to provide general operating support for Peacekeeper Society</t>
  </si>
  <si>
    <t>Harrah</t>
  </si>
  <si>
    <t>Georgetown University</t>
  </si>
  <si>
    <t>to support further dissemination of the SRH-HIV integration landscaping conducted in Kenya, Malawi and Zimbabwe through a co-hosted webinar</t>
  </si>
  <si>
    <t>to support the advocacy and communications capabilities of the Stop TB partnership and the broader TB advocacy ecosystem.</t>
  </si>
  <si>
    <t>Jhpiego Corporation</t>
  </si>
  <si>
    <t>to support government of Bihar in establishing a robust platform of fully functional Health &amp; Wellness Centers</t>
  </si>
  <si>
    <t>2021-07</t>
  </si>
  <si>
    <t>La Salle International Foundation, Inc.</t>
  </si>
  <si>
    <t>to support the Ethiopian Catholic University</t>
  </si>
  <si>
    <t>RESULTS Educational Fund, Inc.</t>
  </si>
  <si>
    <t>to support global education advocacy for foundational literacy and numeracy</t>
  </si>
  <si>
    <t>The Aspen Institute Inc</t>
  </si>
  <si>
    <t>to provide general operating support to the Aspen Institute.</t>
  </si>
  <si>
    <t>to strengthen ioby's capacity to make giving more inclusive, participatory, local, and better serving of grassroots and unincorporated groups to inform the field</t>
  </si>
  <si>
    <t>University of Southern California</t>
  </si>
  <si>
    <t>to identify and refine leadership capacity resources for institutional transformation, along with the development of institutional transformation tools, methods, and resources for systematic change and leadership teams at institutions</t>
  </si>
  <si>
    <t>Japan Center for International Exchange</t>
  </si>
  <si>
    <t>to elevate Japan’s Universal Healthcare/Primary Healthcare agenda and global health Overseas Development Assistance, Global Financing Facility (GFF) pledge advocacy and create an enabling environment for Gavi, GFF and the Global Fund</t>
  </si>
  <si>
    <t>International Society for Technology in Education</t>
  </si>
  <si>
    <t>to synthesize evidence and user insights on digital materials/platform interface design to facilitate educator instructional workflows</t>
  </si>
  <si>
    <t>University of Bristol</t>
  </si>
  <si>
    <t>to quantify underlying factors of unmet need by applying economic/econometric modelling and field experimentation to new primary data on women’s beliefs (i.e. subjective expectations), toward informing cost-effective FP interventions</t>
  </si>
  <si>
    <t>Cytel Canada Health Inc.</t>
  </si>
  <si>
    <t>to facilitate rapid acquisition of knowledge regarding COVID19 trials that were developing since early 2020.</t>
  </si>
  <si>
    <t>British Columbia</t>
  </si>
  <si>
    <t>Results for America</t>
  </si>
  <si>
    <t>to codify and scale EdResearch for Recovery</t>
  </si>
  <si>
    <t>Big Picture Company Inc.</t>
  </si>
  <si>
    <t>to support equitable communities of practice that mobilize knowledge supporting strong adult/student relationships in schools</t>
  </si>
  <si>
    <t>The Bridgespan Group, Inc.</t>
  </si>
  <si>
    <t>to support a funder collaborative redesigning pathways through education and work to ensure that all people can achieve lifelong economic mobility</t>
  </si>
  <si>
    <t>Postsecondary Education|Research and Learning Opportunities</t>
  </si>
  <si>
    <t>to evaluate the quality of malaria outpatient service provision offered to patients in health facilities in Rwanda and to assess genetic susceptibility of malaria parasites to current diagnostics and treatments</t>
  </si>
  <si>
    <t>to disaggregate and understand dual customer training programs and their potential to scale</t>
  </si>
  <si>
    <t>PT. Bio Farma (Persero)</t>
  </si>
  <si>
    <t>to support expansion of manufacturing and filling capacity to allow for the accelerated production of low-cost nOPV1, nOPV2 and nOPV3</t>
  </si>
  <si>
    <t>Bandung</t>
  </si>
  <si>
    <t>Indonesia</t>
  </si>
  <si>
    <t>Oxfam-America Inc</t>
  </si>
  <si>
    <t>to promote robust and inclusive economic recovery through increased and improved ODA and development finance, and to achieve climate-resilient and gender-equitable policies and investments in agriculture</t>
  </si>
  <si>
    <t>Global Growth &amp; Opportunity|Global Policy and Advocacy</t>
  </si>
  <si>
    <t>Agricultural Development|Global Health and Development Public Awareness and Analysis</t>
  </si>
  <si>
    <t>to strengthen the management, coordination, and effectiveness of HIV prevention programs and the COVID-19 response in Malawi</t>
  </si>
  <si>
    <t>Global Health and Development Public Awareness and Analysis|HIV</t>
  </si>
  <si>
    <t>to conduct a landscape analysis of disease surveillance initiatives in the states of Uttar Pradesh and Bihar for formulating a roadmap for building a sensitive, agile event-based surveillance system in these states</t>
  </si>
  <si>
    <t>Education Writers Association</t>
  </si>
  <si>
    <t>to support programming for education journalists to increase the quantity of high-quality media coverage and better inform the public on barriers and opportunities to improve education and economic mobility</t>
  </si>
  <si>
    <t>K-12 Education|Postsecondary Education|U.S. Economic Mobility &amp; Opportunity</t>
  </si>
  <si>
    <t>Drugs for Neglected Diseases Initiative</t>
  </si>
  <si>
    <t>to expand capacity for development of new medicines for LMIC/LIC diseases</t>
  </si>
  <si>
    <t>Chaitanya</t>
  </si>
  <si>
    <t>to adapt a women's collective empowerment program to the government National Rural Livelihoods Mission in Chhattisgarh</t>
  </si>
  <si>
    <t>Indore</t>
  </si>
  <si>
    <t>Madhya Pradesh</t>
  </si>
  <si>
    <t>Center for Public Policy Priorities</t>
  </si>
  <si>
    <t>to engage higher education student voice to inform Texas pathways and data policy</t>
  </si>
  <si>
    <t>Inflammasome Therapeutics, Inc.</t>
  </si>
  <si>
    <t>to develop a multi-purpose technology long-acting implant for HIV prevention and contraception</t>
  </si>
  <si>
    <t>Newton</t>
  </si>
  <si>
    <t>to develop a plan for building a sustainable regional privacy and security technical assistance center</t>
  </si>
  <si>
    <t>Postsecondary National Policy Institute</t>
  </si>
  <si>
    <t>Venture Center</t>
  </si>
  <si>
    <t>to support deeptech science based innovations in organizations under AIM to translate research into viable products.</t>
  </si>
  <si>
    <t>Pune</t>
  </si>
  <si>
    <t>Maharashtra</t>
  </si>
  <si>
    <t>to tackle misinformation regarding COVID-19 and the foundation, by injecting credible voices and scientific opinion into the debate to shape the conversation</t>
  </si>
  <si>
    <t>Cascade Public Media</t>
  </si>
  <si>
    <t>to provide support for the 2021 Crosscut Festival</t>
  </si>
  <si>
    <t>Seatle</t>
  </si>
  <si>
    <t>Educause</t>
  </si>
  <si>
    <t>to develop CourseGateway.org into the leading source and widely referenced web tool for faculty, instructional design teams, and administrators to discover, compare, select, and adopt courseware and related implementation best practices</t>
  </si>
  <si>
    <t>Louisville</t>
  </si>
  <si>
    <t>to evaluate the frequency of antimalarial resistance, pfhrp2/3 gene deletions and non-falciparum infections in Angola</t>
  </si>
  <si>
    <t>Development Reimagined</t>
  </si>
  <si>
    <t>to support African policy makers and leaders as they develop their strategic GH and GD priorities for FOCAC 2021 and beyond and ultimately deliver improved healthcare interventions to underserved populations through strengthened cooperation</t>
  </si>
  <si>
    <t>to accelerate development of improved TB vaccines by providing training, mentoring and limited grant support to early career researchers and researchers from historically under-represented populations including women and those from LMICs</t>
  </si>
  <si>
    <t>National Student Clearinghouse Research Center</t>
  </si>
  <si>
    <t>to assess organizational capacity and identify strategic areas for future development</t>
  </si>
  <si>
    <t>Herndon</t>
  </si>
  <si>
    <t>to evaluate selected low-cost UV-C box technologies for rapid disinfection of small, multi-use, shared, medical equipment commonly used in neonatal healthcare settings in a low-resource setting.</t>
  </si>
  <si>
    <t>to support equitable math educational opportunities and outcomes</t>
  </si>
  <si>
    <t>ThinkMD, Pbc.</t>
  </si>
  <si>
    <t>to develop a digital health primary care infrastructure for the global south</t>
  </si>
  <si>
    <t>to support a summer research graduate student fellow</t>
  </si>
  <si>
    <t>King's College London</t>
  </si>
  <si>
    <t>to develop and optimize artificial intelligence image quality and knowledge transfer methods to maximize the information quality and content in low-field magnetic resonance images</t>
  </si>
  <si>
    <t>Education Resource Strategies, Inc.</t>
  </si>
  <si>
    <t>to help school systems meet critical student needs and lay a sustainable foundation for high school transformation</t>
  </si>
  <si>
    <t>Research Foundation for the State University of New York</t>
  </si>
  <si>
    <t>to enhance State University of New York credit mobility policies</t>
  </si>
  <si>
    <t>Albany</t>
  </si>
  <si>
    <t>to support middle school math improvement</t>
  </si>
  <si>
    <t>to pilot test a solution to make Algebra 1 more accessible, relevant, and collaborative for priority students</t>
  </si>
  <si>
    <t>Cambiar Education</t>
  </si>
  <si>
    <t>to share insights with field partners/intermediaries and district leaders on implications / opportunities from 2021 ARP ESSER stimulus</t>
  </si>
  <si>
    <t>Partnership for Learning</t>
  </si>
  <si>
    <t>to develop a plan for improving pathways for students from high school to and through postsecondary education</t>
  </si>
  <si>
    <t>Charter Fund Inc</t>
  </si>
  <si>
    <t>to increase the impact of networks of schools, to drive postsecondary success by identifying the impact of individual, school-level, and university characteristics that are predictors of student postsecondary progress</t>
  </si>
  <si>
    <t>Broomfield</t>
  </si>
  <si>
    <t>Alliance for Education</t>
  </si>
  <si>
    <t>to create a landscape of the private sector's role in state benefits systems</t>
  </si>
  <si>
    <t>Seattle Works</t>
  </si>
  <si>
    <t>Bottom Line, Inc.</t>
  </si>
  <si>
    <t>to support further development and expansion of Bottom Line's advising model</t>
  </si>
  <si>
    <t>Jamaica Plain</t>
  </si>
  <si>
    <t>to further the development and implementation of modern state longitudinal data systems in California and around the country.</t>
  </si>
  <si>
    <t>K-12 Education|Research and Learning Opportunities</t>
  </si>
  <si>
    <t>Brightseed, Inc.</t>
  </si>
  <si>
    <t>to understand the phytochemical compounds of existing specialized nutritious foods for pregnant and lactating women.</t>
  </si>
  <si>
    <t>Education Strategy Group, LLC</t>
  </si>
  <si>
    <t>to spread quality resources for postsecondary pathways for Black and Latino students, and those experiencing poverty using stimulus resources nationally, and lead networks of districts in TN &amp; TX to deliver efforts moving Momentum Metrics</t>
  </si>
  <si>
    <t>Caring Cross</t>
  </si>
  <si>
    <t>to support training and community education to deliver curative genetic therapies in resource limited settings</t>
  </si>
  <si>
    <t>Gaithersburg</t>
  </si>
  <si>
    <t>to support NSI grantees in their efforts to deepen the involvement of students in continuous improvement by providing capacity building activities around the content found in the resource, studentpoweredimprovement.com</t>
  </si>
  <si>
    <t>Institute for Nonprofit News</t>
  </si>
  <si>
    <t>to strengthen the ability of national and local media organizations to cover issues related to postsecondary transformation and value</t>
  </si>
  <si>
    <t>Micron Biomedical, Inc.</t>
  </si>
  <si>
    <t>to design blueprints of facilities for the microneedle array patch technologies in support of the MR MAP project that enables vaccination access</t>
  </si>
  <si>
    <t>Groundswell Fund</t>
  </si>
  <si>
    <t>National Public Education Support Fund</t>
  </si>
  <si>
    <t>To engage a broad-based, diverse set of partners on a new vision for assessment and accountability through an equity-centered lens</t>
  </si>
  <si>
    <t>Bank Street College of Education</t>
  </si>
  <si>
    <t>to support the design and implementation of paid, sustainable residencies</t>
  </si>
  <si>
    <t>Teachers College, Columbia University</t>
  </si>
  <si>
    <t>to build awareness of critical P-16 education issues through quality journalism</t>
  </si>
  <si>
    <t>United Way of New York City</t>
  </si>
  <si>
    <t>K-12 Education|Public Awareness and Analysis</t>
  </si>
  <si>
    <t>to support the foundation's non-profit partners in leadership positions in Global Health consortia</t>
  </si>
  <si>
    <t>to provide support capacity for the Texas Community College Finance Commission</t>
  </si>
  <si>
    <t>University of Texas Southwestern Medical Center</t>
  </si>
  <si>
    <t>to discover novel therapeutic for the treatment of malaria patients in low and middle income countries</t>
  </si>
  <si>
    <t>GLOBAL|ASIA|EUROPE|NORTH AMERICA</t>
  </si>
  <si>
    <t>Foundation for Community Development</t>
  </si>
  <si>
    <t>to provide humanitarian assistance to internally displaced people as a result of conflict in the Cabo Delgado Province, Mozambique</t>
  </si>
  <si>
    <t>Maputo City</t>
  </si>
  <si>
    <t>University of Sciences, Techniques, and Technologies of Bamako</t>
  </si>
  <si>
    <t>to evaluate the effectiveness of COVID-19 vaccine for the prevention of symptomatic, RT-PCR confirmed SARS-CoV-2 infection among healthcare workers in Mali</t>
  </si>
  <si>
    <t>Bamako</t>
  </si>
  <si>
    <t>Mali</t>
  </si>
  <si>
    <t>to create a school finance data archive</t>
  </si>
  <si>
    <t>National Alliance for Public Charter Schools</t>
  </si>
  <si>
    <t>Youth Eastside Services</t>
  </si>
  <si>
    <t>Bellevue</t>
  </si>
  <si>
    <t>Rockefeller University</t>
  </si>
  <si>
    <t>to define the early cellular and molecular events post mRNA vaccine</t>
  </si>
  <si>
    <t>America Needs You</t>
  </si>
  <si>
    <t>to estimate the global burden of sapovirus and astrovirus</t>
  </si>
  <si>
    <t>to support the implementation of health camps alongside supplementary immunization activities to increase coverage of the hardest to reach children in the highest risk communities in Pakistan</t>
  </si>
  <si>
    <t>Sojourner Truth Academy</t>
  </si>
  <si>
    <t>to collaborate to design user-centered, equity-based math solutions</t>
  </si>
  <si>
    <t>Memphis Education Fund</t>
  </si>
  <si>
    <t>to support the adoption of an equitable funding formula to improve educational opportunities for all K-12 students in Tennessee</t>
  </si>
  <si>
    <t>EdVestors, Inc.</t>
  </si>
  <si>
    <t>National Indian Education Association</t>
  </si>
  <si>
    <t>Ethiopian Institute of Agricultural Research</t>
  </si>
  <si>
    <t>to modernize the crop improvement programs of the Ethiopian Institute of Agricultural Research</t>
  </si>
  <si>
    <t>Deans for Impact</t>
  </si>
  <si>
    <t>to support implementation of Texas Tutoring Corps</t>
  </si>
  <si>
    <t>to support the procurement process for the D2C platform and supporting resource(s) for a pilot in the demonstration districts in UP</t>
  </si>
  <si>
    <t>to create, analyze, and distribute intergenerationally linked tax record-based proxy measures of wealth for the entire United States</t>
  </si>
  <si>
    <t>Education Commission of the States</t>
  </si>
  <si>
    <t>to bring state education leaders and data experts together to survey states’ data priorities resulting from the pandemic, and design tailored technical assistance for and convenings of participating state leaders to identify solutions</t>
  </si>
  <si>
    <t>Denver</t>
  </si>
  <si>
    <t>to develop, pilot, and validate student self-report measures that capture student voice practices in classrooms and schools, and to build empirical evidence that illustrates the value of student voice practices for student outcomes.</t>
  </si>
  <si>
    <t>digitization of Employee Old Age Benefit Institute and catalyzing gender equality</t>
  </si>
  <si>
    <t>Southeast Asia Resource Action Center</t>
  </si>
  <si>
    <t>to develop state-of-the-art research platform to accelerate discovery of innovative medicines required for malaria elimination for the benefit of patients in LIMC</t>
  </si>
  <si>
    <t>University of Cape Town</t>
  </si>
  <si>
    <t>to foster innovation to solve key global health and development problems</t>
  </si>
  <si>
    <t>Vela Institute Inc.</t>
  </si>
  <si>
    <t>to understand data on students' postsecondary outcomes</t>
  </si>
  <si>
    <t>Boone</t>
  </si>
  <si>
    <t>Humanitae Advisors</t>
  </si>
  <si>
    <t>to support the invention and codification of infrastructure and processes for translating learning related to institutional transformation into “products” relevant and valuable to field users in US higher education</t>
  </si>
  <si>
    <t>GAVI Alliance</t>
  </si>
  <si>
    <t>to save lives and protect people's health by increasing equitable and sustainable use of vaccines</t>
  </si>
  <si>
    <t>KAIZEN INSTITUTE CONSULTING GROUP AFAE LIMITED</t>
  </si>
  <si>
    <t>to institute key performance indicators in subnational African supply chains to improve their efficiency</t>
  </si>
  <si>
    <t>DUBAI</t>
  </si>
  <si>
    <t>United Arab Emirates</t>
  </si>
  <si>
    <t>International Center for Research on Women</t>
  </si>
  <si>
    <t>to build a community of practice for research and learning on women's work and WEE in Kenya</t>
  </si>
  <si>
    <t>to support financing country led plans for inclusive agricultural transformation through the Global Agriculture and Food Security Program</t>
  </si>
  <si>
    <t>Chapman University</t>
  </si>
  <si>
    <t>to provide teacher and leader prep programs with strategic plans for inclusive schooling in California</t>
  </si>
  <si>
    <t>Orange</t>
  </si>
  <si>
    <t>China Center for Food and Drug International Exchange</t>
  </si>
  <si>
    <t>to support China’s medical products regulatory system to improve its regulatory capacity in pharmacovigilance</t>
  </si>
  <si>
    <t>Development of Solutions to Improve Global Health|Global Health and Development Public Awareness and Analysis|Research and Learning Opportunities</t>
  </si>
  <si>
    <t>to increase the use and integration of appropriate models and model outputs in decision making for malaria investment, control and elimination</t>
  </si>
  <si>
    <t>Liaison</t>
  </si>
  <si>
    <t>to mobilize additional funds from the Government of Japan in support of the Global Polio Eradication Initiative</t>
  </si>
  <si>
    <t>Yokohama</t>
  </si>
  <si>
    <t>Japan</t>
  </si>
  <si>
    <t>Massachusetts Institute of Technology</t>
  </si>
  <si>
    <t>to discover novel targets for developing antimalarial therapeutics for the people disproportionally impacted by the disease in the endemic countries</t>
  </si>
  <si>
    <t>Branch Alliance for Educator Diversity</t>
  </si>
  <si>
    <t>to provide capacity building technical assistance to a cohort of minority serving teacher preparation programs</t>
  </si>
  <si>
    <t>University of California, Irvine</t>
  </si>
  <si>
    <t>to produce and disseminate an academic report reviewing research in youth civic education, and presenting a conceptual framework and guiding principles for how these programs contribute broadly to life outcomes</t>
  </si>
  <si>
    <t>Irvine</t>
  </si>
  <si>
    <t>Davycas International</t>
  </si>
  <si>
    <t>to reduce the inequity in the incidence of pneumococcal pneumonia among the marginalized children in Sahel, Burkina Faso by improving PCV immunization</t>
  </si>
  <si>
    <t>Ouagdougou</t>
  </si>
  <si>
    <t>Emergency Response|Pneumonia</t>
  </si>
  <si>
    <t>OneAmerica</t>
  </si>
  <si>
    <t>M&amp;C Saatchi</t>
  </si>
  <si>
    <t>to reduce COVID-19 vaccine hesitancy among health care providers (HCPs) in Nigeria, increase the uptake of COVID-19 vaccines amongst HCPs, and restore confidence in the safe provision of routine essential health services</t>
  </si>
  <si>
    <t>Empower Women and Girls|Research and Learning Opportunities</t>
  </si>
  <si>
    <t>Summit Public Schools Washington</t>
  </si>
  <si>
    <t>to provide support to Summit Public Schools Washington to operate high quality public schools in Washington State</t>
  </si>
  <si>
    <t>Educate Texas</t>
  </si>
  <si>
    <t>to build capacity of regional civil rights and equity organizations in Texas to engage in improving educational attainment for targeted populations</t>
  </si>
  <si>
    <t>to support the Texas Data Practitioners Advisory Group</t>
  </si>
  <si>
    <t>to provide general for operating support</t>
  </si>
  <si>
    <t>Postsecondary Education|Public Awareness and Analysis|Research and Learning Opportunities</t>
  </si>
  <si>
    <t>BOND</t>
  </si>
  <si>
    <t>to advocate for the effective and pro-poor use of UK Aid</t>
  </si>
  <si>
    <t>to develop the simulating plasmodium epidemiological and genetic data modeling tool to simulate malaria population genetic structure under varying epidemiological conditions to inform surveillance and study design</t>
  </si>
  <si>
    <t>Vow for Girls, Inc.</t>
  </si>
  <si>
    <t>Tsinghua University</t>
  </si>
  <si>
    <t>to produce a discrete, comfortable, low-cost and sustainable menstrual product based on the suction cups of octopi that reversibly adheres inside the vaginal opening to block blood flow and enable controlled release for convenient disposal</t>
  </si>
  <si>
    <t>Northwestern University</t>
  </si>
  <si>
    <t>to collect ultrasound imaging data and support development of AI-enabled obstetric ultrasound tools</t>
  </si>
  <si>
    <t>Evanston</t>
  </si>
  <si>
    <t>National Center for Women and Children's Health, Chinese Center for Disease Control and Prevention</t>
  </si>
  <si>
    <t>to improve the Children's nutrition and health in poor areas of China</t>
  </si>
  <si>
    <t>Global Health and Development Public Awareness and Analysis|Nutrition</t>
  </si>
  <si>
    <t>to build the evidence base for equity-informed, culturally responsive coherent instructional systems in preschool and early care and education</t>
  </si>
  <si>
    <t>Precise Consult International</t>
  </si>
  <si>
    <t>to support the development and implementation of gender intentional assessment guidelines</t>
  </si>
  <si>
    <t>Tacoma Housing Authority</t>
  </si>
  <si>
    <t>to support the Arlington Drive Campus for Homeless Youth and Young Adults - Campus Enhancements</t>
  </si>
  <si>
    <t>The Get Schooled Foundation</t>
  </si>
  <si>
    <t>to support the Future Focused Texas Campaign</t>
  </si>
  <si>
    <t>to  support the implementation of poliovirus sequencing in the African region</t>
  </si>
  <si>
    <t>The Giving USA Foundation</t>
  </si>
  <si>
    <t>to support the Generosity Commission project's research</t>
  </si>
  <si>
    <t>Research Foundation of the City University of New York</t>
  </si>
  <si>
    <t>to support the development and expansion of a peer leader advising system</t>
  </si>
  <si>
    <t>to complete the Assessment for Learning Project and answering questions on rethinking assessment around support, effective practices, and equity.</t>
  </si>
  <si>
    <t>Vital Strategies, Inc.</t>
  </si>
  <si>
    <t>to improve health security through functional assessments</t>
  </si>
  <si>
    <t>A public service platform for independent and balanced news, nuanced and compelling stories, and mixed method analyses on rural India.</t>
  </si>
  <si>
    <t>The National Center for Special Education in Charter Schools Inc.</t>
  </si>
  <si>
    <t>Collaborative for Academic, Social and Emotional Learning</t>
  </si>
  <si>
    <t>to sponsor the 2021 SEL Exchange Conference</t>
  </si>
  <si>
    <t>to convene a workshop of interdisciplinary researchers and other relevant stakeholders to discuss the evidence base on improving social and economic mobility in the United States</t>
  </si>
  <si>
    <t>The George Washington University</t>
  </si>
  <si>
    <t>to determine the impact of digital behavior change interventions to reduce vaccine hesitancy amongst health care providers in Nigeria</t>
  </si>
  <si>
    <t>The INCLEN Trust International</t>
  </si>
  <si>
    <t>PT. Pandu Biosains</t>
  </si>
  <si>
    <t>to provide technical, logistics, and procurement support to Indonesian laboratories for SARS-CoV-2 sequencing</t>
  </si>
  <si>
    <t>Jakarta Timur</t>
  </si>
  <si>
    <t>to generate epidemiological data on the dynamics of respiratory syncytial virus in the context COVID by magnitude, age, severity, timing and season</t>
  </si>
  <si>
    <t>Instituto Nacional de Saúde (INS)</t>
  </si>
  <si>
    <t>to evaluate effectiveness of the Sinopharm COVID-19 vaccine in healthcare professionals in Mozambique to understand how well the vaccine works and inform policy decisions</t>
  </si>
  <si>
    <t>to advance a partnership proposal to accelerate design and implementation of HIV and SCD cure products</t>
  </si>
  <si>
    <t>to develop a COVID-19 assay for disease severity</t>
  </si>
  <si>
    <t>Ohio Excels</t>
  </si>
  <si>
    <t>to support postsecondary success and degree and credential attainment in Ohio</t>
  </si>
  <si>
    <t>Thomas B. Fordham Institute</t>
  </si>
  <si>
    <t>Cordaid</t>
  </si>
  <si>
    <t>to support Cordaid's activities in the Samenwerkende Hulporganisaties (SHO) campaign alliance for public fundraising efforts for the Covid response</t>
  </si>
  <si>
    <t>The Hague</t>
  </si>
  <si>
    <t>Zuid-Holland</t>
  </si>
  <si>
    <t>NALEO Educational Fund</t>
  </si>
  <si>
    <t>to support a phased transition of the polio program in 10 countries</t>
  </si>
  <si>
    <t>Aids Fonds</t>
  </si>
  <si>
    <t>to provide general operating support to invest in global and regional civil society networks to sustain and expand the role of inadequately served populations in the HIV response.</t>
  </si>
  <si>
    <t>International AIDS Vaccine Initiative Inc</t>
  </si>
  <si>
    <t>to support the foundation's non-profit product partners in Global Health leadership consortiums</t>
  </si>
  <si>
    <t>Global Health Strategies</t>
  </si>
  <si>
    <t>to enhance capacity of ICMR to increase public health impact</t>
  </si>
  <si>
    <t>Zhongzhi Social Development Promotion Center</t>
  </si>
  <si>
    <t>to fund roundtable sessions, one-on-one consultations and workshops for UHNWIs, family offices staff and wealth management professionals to facilitate their philanthropic decisions</t>
  </si>
  <si>
    <t>to support Florida districts in the selection process of math instructional materials during the state math adoption.</t>
  </si>
  <si>
    <t>Restless Development USA Inc.</t>
  </si>
  <si>
    <t>to support young feminists in organizing an &amp;#34;unconference&amp;#34; that builds momentum for youth priorities ahead of the Generation Equality Forum</t>
  </si>
  <si>
    <t>to support COVID-19: Back the Frontline Initiative</t>
  </si>
  <si>
    <t>KnowledgeWorks Foundation</t>
  </si>
  <si>
    <t>to support Ohio in strengthening its dual enrollment program</t>
  </si>
  <si>
    <t>Cincinnati</t>
  </si>
  <si>
    <t>to support a social and behavior change communication community of practice in Pakistan.</t>
  </si>
  <si>
    <t>International Budget Partnership</t>
  </si>
  <si>
    <t>to further strengthen SPARK program's planning, monitoring, evaluation, and learning efforts</t>
  </si>
  <si>
    <t>to establish and maintain a dedicated, capable, and experienced tuberculosis (TB) expert team to provide technical assistance to support TB control in China</t>
  </si>
  <si>
    <t>2021-08</t>
  </si>
  <si>
    <t>Medicines and Healthcare Products Regulatory Agency</t>
  </si>
  <si>
    <t>to support efficient development and approval of long acting contraceptive drug products that are affordable globally</t>
  </si>
  <si>
    <t>United Nations Economic and Social Commission for Asia and the Pacific</t>
  </si>
  <si>
    <t>to test and deploy Regional Inclusive Business Models in Agriculture and Food Systems in South Asia</t>
  </si>
  <si>
    <t>Apollo Radiology International</t>
  </si>
  <si>
    <t>to validate state-of-the-art machine learning algorithms to screen for tuberculosis</t>
  </si>
  <si>
    <t>Profound Gentlemen, Inc.</t>
  </si>
  <si>
    <t>to build special education capacity and support retention of male teachers of color</t>
  </si>
  <si>
    <t>Charlotte</t>
  </si>
  <si>
    <t>to support the Center on Nonprofits and Philanthropy at the Urban Institute</t>
  </si>
  <si>
    <t>Centre for Woman and Child Health</t>
  </si>
  <si>
    <t>to reduce the unnecessarily high cesarean section rate in Bangladesh by scaling-up a proven approach using a package of 11 service interventions, including antenatal counselling and supportive care during labor, to six large maternity units</t>
  </si>
  <si>
    <t>Gapminder Foundation</t>
  </si>
  <si>
    <t>to support the Gapminder Foundation to create data visualization that address engrained public misconceptions about development</t>
  </si>
  <si>
    <t>Stockholm</t>
  </si>
  <si>
    <t>Sweden</t>
  </si>
  <si>
    <t>Character Lab</t>
  </si>
  <si>
    <t>to support efforts to scale inclusive R&amp;D infrastructure</t>
  </si>
  <si>
    <t>African School of Economics</t>
  </si>
  <si>
    <t>to support the Africa school of economics to develop policy relevant research in education.</t>
  </si>
  <si>
    <t>Cotonou</t>
  </si>
  <si>
    <t>Benin</t>
  </si>
  <si>
    <t>University of Oslo</t>
  </si>
  <si>
    <t>to support the software development of the DHIS2 platform</t>
  </si>
  <si>
    <t>Oslo</t>
  </si>
  <si>
    <t>Norway</t>
  </si>
  <si>
    <t>Novartis Institutes for BioMedical Research</t>
  </si>
  <si>
    <t>to apply state-of-the-art research platforms to accelerate discovery of innovative medicines required for malaria elimination for the benefit of patients in LMICs</t>
  </si>
  <si>
    <t>Discovery and Translational Sciences|Malaria</t>
  </si>
  <si>
    <t>Global Impact</t>
  </si>
  <si>
    <t>to increase data and insights on the impact of COVID-19 on workplace giving and share with the field</t>
  </si>
  <si>
    <t>Tufts University</t>
  </si>
  <si>
    <t>to design combination therapies for tuberculosis</t>
  </si>
  <si>
    <t>Discovery and Translational Sciences|Tuberculosis</t>
  </si>
  <si>
    <t>to advance engagement in global health basic science research among Science Philanthropy Alliance members and advisees</t>
  </si>
  <si>
    <t>Discovery and Translational Sciences|Public Awareness and Analysis</t>
  </si>
  <si>
    <t>to provide capacity building technical assistance to a cohort of private and independent colleges of education in California</t>
  </si>
  <si>
    <t>National Council of Negro Women</t>
  </si>
  <si>
    <t>WASHINGTON</t>
  </si>
  <si>
    <t>Seeking Modern Applications for Real Transformation (SMART)</t>
  </si>
  <si>
    <t>Leveraging Community Radio for localised messaging for COVID-19</t>
  </si>
  <si>
    <t>University of Nevada, Reno</t>
  </si>
  <si>
    <t>to develop a global public health value proposition for norovirus vaccines</t>
  </si>
  <si>
    <t>Reno</t>
  </si>
  <si>
    <t>Nevada</t>
  </si>
  <si>
    <t>Tuv Sud Asia Pacific Pte Ltd</t>
  </si>
  <si>
    <t>to evaluate innovative nonsewered sanitation systems to ensure human health, environmental and other requirements are met to benefit those currently without access to safely managed sanitation solutions</t>
  </si>
  <si>
    <t>Institut National de Recherche Biomédicale (INRB)</t>
  </si>
  <si>
    <t>to test innovative tools to detect the Polio virus closer to the field with the objective of accelerating the response to outbreaks</t>
  </si>
  <si>
    <t>Kinshasa</t>
  </si>
  <si>
    <t>Congo, The Democratic Republic of the</t>
  </si>
  <si>
    <t>Education Reform Now</t>
  </si>
  <si>
    <t>to provide general operating support to Education Reform Now for their work in Washington state.</t>
  </si>
  <si>
    <t>West Orange</t>
  </si>
  <si>
    <t>Texas Tech University</t>
  </si>
  <si>
    <t>to support the improvement of educator preparation programs.</t>
  </si>
  <si>
    <t>The 19th News</t>
  </si>
  <si>
    <t>to support coverage at the intersection of gender and education</t>
  </si>
  <si>
    <t>to develop new platforms for delivering long lived antibodies against HIV for HIV cure or remission</t>
  </si>
  <si>
    <t>Teach Plus, Incorporated</t>
  </si>
  <si>
    <t>to build awareness of sustainable, scaled, high quality teacher preparation program options in Texas</t>
  </si>
  <si>
    <t>to support teacher educators in improving their practice</t>
  </si>
  <si>
    <t>International Union Against Tuberculosis and Lung Disease (The Union)</t>
  </si>
  <si>
    <t>to provide Advocacy, Communication, Social Mobilization (ACSM) support to help India's efforts towards TB elimination, through a National Technical Support Unit (NTSU)</t>
  </si>
  <si>
    <t>Global Health and Development Public Awareness and Analysis|Tuberculosis</t>
  </si>
  <si>
    <t>to develop and implement a &amp;#34;dashboard&amp;#34; of priority indicators to measure progress in engaging private healthcare providers for TB control in selected high-burden countries with significant private healthcare sectors</t>
  </si>
  <si>
    <t>GLOBAL|AFRICA|ASIA|EUROPE</t>
  </si>
  <si>
    <t>to connect local pathogen genomic surveillance to improved local immunological assessments and antibody discovery</t>
  </si>
  <si>
    <t>Discovery and Translational Sciences|Global Health and Development Public Awareness and Analysis</t>
  </si>
  <si>
    <t>to support the development and deployment of a modeling approach to adaptive malaria and vector control</t>
  </si>
  <si>
    <t>MedinCell SA</t>
  </si>
  <si>
    <t>To support the  evaluation of a long-acting injectable ivermectin formulation as an endectocide for malaria control</t>
  </si>
  <si>
    <t>Jacou</t>
  </si>
  <si>
    <t>George Institute for Global Health</t>
  </si>
  <si>
    <t>to collect and analyze data on out of pocket expenses and catastrophic costs for TB patients accessing care and treatment in the private sector</t>
  </si>
  <si>
    <t>Research Triangle Institute</t>
  </si>
  <si>
    <t>to develop multi purpose technology combining HIV PrEP with contraceptive technology</t>
  </si>
  <si>
    <t>Research Triangle Park</t>
  </si>
  <si>
    <t>to support the education of Texas policymakers on issues critical to student success</t>
  </si>
  <si>
    <t>to support advocacy for education equity in Texas</t>
  </si>
  <si>
    <t>The Third People‘s Hospital of Shenzhen</t>
  </si>
  <si>
    <t>to support the 3rd Global Health Symposium</t>
  </si>
  <si>
    <t>ReiThera</t>
  </si>
  <si>
    <t>to develop COVID19 and HIV viral vectored vaccine candidates for potential future clinical evaluations</t>
  </si>
  <si>
    <t>Discovery and Translational Sciences|HIV|Vaccine Development</t>
  </si>
  <si>
    <t>pH Science Holdings, Inc.</t>
  </si>
  <si>
    <t>to develop a multi-purpose technology long-acting implant</t>
  </si>
  <si>
    <t>ANANDI Area Networking and Development Initiatives</t>
  </si>
  <si>
    <t>to support the scale up of the Gender Justice Program with women's collectives under SRLM in Madhya Pradesh, India</t>
  </si>
  <si>
    <t>Ahmedabad</t>
  </si>
  <si>
    <t>Gujarat</t>
  </si>
  <si>
    <t>University of Texas at Austin</t>
  </si>
  <si>
    <t>to engineer potent S2 pan B-coronavirus immunogens and mABs with broad multi-functional activity</t>
  </si>
  <si>
    <t>Boston Children's Hospital</t>
  </si>
  <si>
    <t>to assess consortia for a microbial-based therapeutic that promotes stable Lactobacillus-dominant microbiomes</t>
  </si>
  <si>
    <t>Seattle Colleges Foundation</t>
  </si>
  <si>
    <t>to support the Equity Can't Wait Campaign of Seattle Colleges</t>
  </si>
  <si>
    <t>to define, iterate on, implement, and test classroom interventions aimed at positive racial identity formation for children enrolled in Black-Majority Educare Schools</t>
  </si>
  <si>
    <t>National Opinion Research Center</t>
  </si>
  <si>
    <t>to better understand student perceptions of math</t>
  </si>
  <si>
    <t>to support the Social Justice League Fund</t>
  </si>
  <si>
    <t>to support the Washington STEM Leadership Transition Project</t>
  </si>
  <si>
    <t>to generate robust evidence for valid international hemoglobin cut-offs for defining anemia in pregnancy and postpartum</t>
  </si>
  <si>
    <t>To create an OER Math Content Partnership to Understand Math Content Quality leveraging the Infinite Campus LMS</t>
  </si>
  <si>
    <t>Rice University</t>
  </si>
  <si>
    <t>To create the Rice Algebra Initiative for Success and Equity (RAISE), and R&amp;D partnership for Algebra learning in Texas</t>
  </si>
  <si>
    <t>to create a research partnership for Algebra Learning in Florida leveraging the Math Nation and Flamingo platforms</t>
  </si>
  <si>
    <t>to implement integrated, end-to-end health campaign digitization platforms in three countries</t>
  </si>
  <si>
    <t>Delivery of Solutions to Improve Global Health|Malaria|Neglected Tropical Diseases|Polio</t>
  </si>
  <si>
    <t>to develop new approaches to target gene encoded antibodies and proteins to tissues and cells in order to protect against infectious pathogens</t>
  </si>
  <si>
    <t>to research the efficacy of interventions as schools re-open in South Asia and Sub-Saharan Africa to support learning recovery and learning acceleration</t>
  </si>
  <si>
    <t>to initiate and conduct an independent well-designed clinical study towards clinical validation and regulatory clearance of Malaria rapid diagnostic tests in strategically relevant geographies</t>
  </si>
  <si>
    <t>University of Manchester</t>
  </si>
  <si>
    <t>to explore the potential of targeting peptides for maternal-child health applications</t>
  </si>
  <si>
    <t>Insecti Pro Limited</t>
  </si>
  <si>
    <t>to establish a commercially-viable business for sustainable insect production for food and feed products in East and Central Africa</t>
  </si>
  <si>
    <t>Limuru</t>
  </si>
  <si>
    <t>Kiambu</t>
  </si>
  <si>
    <t>Equality Fund</t>
  </si>
  <si>
    <t>Innovations for Poverty Action</t>
  </si>
  <si>
    <t>to establish an evidence lab with the Central Bank of Nigeria Consumer Protection Department</t>
  </si>
  <si>
    <t>SYSTEM INC</t>
  </si>
  <si>
    <t>to launch an open, end-to-end metadata platform for global public health to improve decision making at government and local levels</t>
  </si>
  <si>
    <t>Puget Sound Educational Service District</t>
  </si>
  <si>
    <t>to provide technical assistance for charter public schools in Washington State</t>
  </si>
  <si>
    <t>Renton</t>
  </si>
  <si>
    <t>to improve access to and use of data and analytics by national neglected tropical disease programs to inform programmatic and strategic planning and operations</t>
  </si>
  <si>
    <t>eGovernments Foundation</t>
  </si>
  <si>
    <t>to provide technical assistance to GoI to support the national COVID-19 vaccination program by streamlining the digital platform deployed.</t>
  </si>
  <si>
    <t>Funders for Lesbian and Gay Issues, Inc.</t>
  </si>
  <si>
    <t>PolicyLink</t>
  </si>
  <si>
    <t>to build out the National Equity Atlas as a key data asset for the equity movement, and support the data needs and capacities of local leaders on equity</t>
  </si>
  <si>
    <t>to pilot and measure the effectiveness of solutions geared towards Algebra 1 success; making Algebra 1 more accessible, relevant, and collaborative for students who are Black, Latino, English Learners, and/or experiencing poverty</t>
  </si>
  <si>
    <t>Institute for Strategic and Equitable Development</t>
  </si>
  <si>
    <t>to landscape the current state of Black, Indigenous, and People of Color voices in the mobility field and identify leadership pipelines into mobility-focused organizations</t>
  </si>
  <si>
    <t>Wellcome Sanger Institute</t>
  </si>
  <si>
    <t>to apply state-of-the-art platform to accelerate discovery of innovative medicines required for malaria elimination for the benefit of patients in low to middle-income countries (LMIC)</t>
  </si>
  <si>
    <t>Hinxton</t>
  </si>
  <si>
    <t>Cambridgeshire</t>
  </si>
  <si>
    <t>Africa Health Research Institute NPC</t>
  </si>
  <si>
    <t>to provide support for innovative projects in HIV and TB prevention by an African-led consortium</t>
  </si>
  <si>
    <t>Durban</t>
  </si>
  <si>
    <t>KwaZulu-Natal</t>
  </si>
  <si>
    <t>Desmond Tutu Health Foundation NPC</t>
  </si>
  <si>
    <t>to evaluate uptake, coverage, and effectiveness of a youth-focused, decentralized district-wide Pre-Exposure Prophylaxis program (FAST-PrEP) in semi-urban Western Cape, South Africa</t>
  </si>
  <si>
    <t>Mowbray, Cape Town</t>
  </si>
  <si>
    <t>to investigate the impact of universal risk-informed biosocial HIV prevention through decentralized sexual and reproductive health (SRH) services in rural KwaZulu-Natal, South Africa</t>
  </si>
  <si>
    <t>Moneythink</t>
  </si>
  <si>
    <t>to support the development and usage of postsecondary affordability tools</t>
  </si>
  <si>
    <t>Institut Pasteur de Lille</t>
  </si>
  <si>
    <t>to support participation of members of the TB vaccine R&amp;D community from historically under-represented populations (e.g., individuals from high TB burden countries and women) at a TB vaccine/BCG 100th anniversary scientific conference</t>
  </si>
  <si>
    <t>Lille</t>
  </si>
  <si>
    <t>Asian Pacific American Institute for Congressional Studies Inc</t>
  </si>
  <si>
    <t>to elevate AAPI policy-advocacy engagement</t>
  </si>
  <si>
    <t>Philanthropy Northwest</t>
  </si>
  <si>
    <t>to support the planning phase of Philanthropy Northwest's Anti-Racism Initiative</t>
  </si>
  <si>
    <t>Connecticut Rise Network Inc.</t>
  </si>
  <si>
    <t>to scale CT RISE learnings, tools, and practices with new audiences, seeking to promote continuous improvement in school communities throughout the region</t>
  </si>
  <si>
    <t>National League of Cities, Institute for Youth, Education and Families</t>
  </si>
  <si>
    <t>to develop, curate, and broadly disseminate an expanded bank of practical tools and resources for city and school leaders’ that supports effective post-pandemic reengagement of students at the margins</t>
  </si>
  <si>
    <t>to understand tax non-filers and the barriers they face.</t>
  </si>
  <si>
    <t>to accelerate New York City's equity and excellence strategies to improve outcomes for Black and Latino students and students experiencing poverty</t>
  </si>
  <si>
    <t>New Visions for Public Schools, Inc</t>
  </si>
  <si>
    <t>to support the optimization of New Visions' continuous improvement and on-track resources for spread and scale</t>
  </si>
  <si>
    <t>to support Florida districts to develop a Youth Participatory Evaluation (YPE) model</t>
  </si>
  <si>
    <t>Rise Inc</t>
  </si>
  <si>
    <t>Pratham USA</t>
  </si>
  <si>
    <t>to educate and involve the public in the UK's role in international development</t>
  </si>
  <si>
    <t>The Center for Black Educator Development</t>
  </si>
  <si>
    <t>to support the Center for Black Educator Development national conference series.</t>
  </si>
  <si>
    <t>Elkins Park</t>
  </si>
  <si>
    <t>to propose equitable funding solutions to meet the funding needs at Historically Black Colleges and Universities (HBCUs), tribal colleges, and minority-serving institutions (MSIs) to support student success</t>
  </si>
  <si>
    <t>National Association of Student Financial Aid Administrators</t>
  </si>
  <si>
    <t>to influence the effective policy implementation of the Free Application for Federal Student Aid (FAFSA) changes and evaluate federal higher education stimulus funding</t>
  </si>
  <si>
    <t>Bipartisan Policy Center Inc</t>
  </si>
  <si>
    <t>to model funding levels needed to cushion the impact of future economic recessions on state investment in higher education</t>
  </si>
  <si>
    <t>to support youth voice on education issues</t>
  </si>
  <si>
    <t>National Congress of Parents and Teachers</t>
  </si>
  <si>
    <t>New York State School Counselors Educational Foundation Inc.</t>
  </si>
  <si>
    <t>...to support New York State counselor education policy action</t>
  </si>
  <si>
    <t>Leicester</t>
  </si>
  <si>
    <t>to align data systems between K12 and postsecondary supporting districts in TN to deliver/implement pathways supports for Black and Latino students using stimulus funds and strengthen TN SCORE’s knowledge mobilization and delivery capacity</t>
  </si>
  <si>
    <t>Delta Research &amp; Educational Foundation</t>
  </si>
  <si>
    <t>to support the Delta Teachers Efficacy Campaign</t>
  </si>
  <si>
    <t>Center for Rural Strategies Inc.</t>
  </si>
  <si>
    <t>to support the Daily Yonder and related communications needs</t>
  </si>
  <si>
    <t>Whitesburg</t>
  </si>
  <si>
    <t>to support the foundation's non-profit partners in participation on Global Health consortia</t>
  </si>
  <si>
    <t>to develop actionable principles to address the unique ethical issues that arise for HIV prevention, linkage and retention programs aiming to use novel data, aggregation, and analytic tools, particularly in LMIC countries</t>
  </si>
  <si>
    <t>International Centre for Genetic Engineering and Biotechnology - Italy</t>
  </si>
  <si>
    <t>to establish diagnostic technologies in LMICs for the detection of SARS-CoV-2 and other pathogens</t>
  </si>
  <si>
    <t>Trieste</t>
  </si>
  <si>
    <t>to fund the development of gamified executive function measures for Pre-K</t>
  </si>
  <si>
    <t>Environmental Defense Fund Incorporated</t>
  </si>
  <si>
    <t>to provide general operating support for Moms Clean Air Force a special project of Environmental Defense Fund</t>
  </si>
  <si>
    <t>Beijing Qiyue Center for Philanthropy</t>
  </si>
  <si>
    <t>to generate systemic indicators for nonprofits projects, to make it possible for collecting comparable data across nonprofits to generate high quality result/impact analysis that inform giving decisions</t>
  </si>
  <si>
    <t>Local Initiatives Support Corporation</t>
  </si>
  <si>
    <t>to develop a brief scan of capital access and cost issues for small to midsized businesses (SMBs), with special focus on inequities experienced by BIPOC entrepreneurs and in rural areas</t>
  </si>
  <si>
    <t>Johns Hopkins Center for Communication Programs</t>
  </si>
  <si>
    <t>to strengthen institutional capacity to manage and implement family planning programs and monitor a set of family planning indicators to assess if gains are being sustained</t>
  </si>
  <si>
    <t>Innovation Alliance on Tuberculosis Diagnosis and Treatment (Beijing)</t>
  </si>
  <si>
    <t>to support the organization of TB R&amp;D international forum (2022-2024) to enhance the communication of TB R&amp;D for Chinese scientists and international peers, and serve as a platform to promote TB R&amp;D in China</t>
  </si>
  <si>
    <t>to support the Tax Policy Center at the Urban Institute</t>
  </si>
  <si>
    <t>Promise54</t>
  </si>
  <si>
    <t>to accelerate the diversity, equity, and inclusion efforts of K-12 foundation grantees and partners</t>
  </si>
  <si>
    <t>to support implementation of Dual Enrollment Equity Pathways</t>
  </si>
  <si>
    <t>Luminos Fund</t>
  </si>
  <si>
    <t>to support the Ethiopian Ministry of Education's efforts to mainstream an accelerated learning program for out-of-school children in government schools</t>
  </si>
  <si>
    <t>to build a narrative around the importance of US government investment in foundational digital public infrastructure and related technologies in low- and lower-middle-income countries</t>
  </si>
  <si>
    <t>Agricultural Information Institute of Chinese Academy of Agricultural Sciences</t>
  </si>
  <si>
    <t>to support targeted researches and consensus building activities for the drafting of China-Africa Ag Modernization Plan with the aim of better leveraging China’s expertise to facilitate Africa countries’ agricultural transformation</t>
  </si>
  <si>
    <t>To accelerate vaccine development in Shanghai and Yangzi river Delta to address global health challenges in China and the world</t>
  </si>
  <si>
    <t>to conduct costing and modeling activities for supporting crucial decisions in South Africa and elsewhere on the prioritized targeting of COVID-19 vaccines for greatest impact</t>
  </si>
  <si>
    <t>Stichting Amsterdam Institute for Global Health and Development</t>
  </si>
  <si>
    <t>to evaluate the extent to which Prevention of Mtb Infection is a surrogate for Prevention of TB Disease</t>
  </si>
  <si>
    <t>Chemical Process Technologies (Pty) Ltd</t>
  </si>
  <si>
    <t>To develop a low-cost manufacturing process for Amodiaquine for treatment of malaria</t>
  </si>
  <si>
    <t>to support the Secretariat of the global Roll Back Malaria Partnership to End Malaria</t>
  </si>
  <si>
    <t>to support the establishment of a veterinary vaccine manufacturing and innovation centre</t>
  </si>
  <si>
    <t>Youth Development Labs Inc.</t>
  </si>
  <si>
    <t>to conduct research that will determine the need for innovations in the disposal of menstrual hygiene products and form the basis for a functional specifications of a pad destruction methods for use in the developing world</t>
  </si>
  <si>
    <t>Hystra</t>
  </si>
  <si>
    <t>to review and refine new and existing promotion and distribution strategies to increase accessibility of affordable, fortified products that meet the nutritional needs of vulnerable pregnant and lactating women in Pakistan</t>
  </si>
  <si>
    <t>to understand the nature of the gap between the potential of feminist movements to drive social change and the philanthropic resources and possibilities available to support their work</t>
  </si>
  <si>
    <t>to evaluate the effectiveness of Pfizer and J&amp;J SARS-CoV-2 vaccines against laboratory-confirmed COVID-19 hospitalisation among risk groups targeted for vaccination</t>
  </si>
  <si>
    <t>Junior State of America Foundation</t>
  </si>
  <si>
    <t>to support management of the Global Polio Eradication Initiative’s (GPEI) mOPV2 supply</t>
  </si>
  <si>
    <t>Neighborhood Funders Group</t>
  </si>
  <si>
    <t>London School of Hygiene and Tropical Medicine</t>
  </si>
  <si>
    <t>to support ongoing analysis of genome data from K. pneumoniae neonatal sepsis cases to guide selection of K and O types for prioritization in vaccine development efforts, and to identify isolates suitable for antigen characterization</t>
  </si>
  <si>
    <t>to support a learning engagement with United Negro College Fund’s Virtual Historically Black College and University project</t>
  </si>
  <si>
    <t>Texas State University</t>
  </si>
  <si>
    <t>to support research of the Texas teacher pipeline</t>
  </si>
  <si>
    <t>San Marcos</t>
  </si>
  <si>
    <t>King County Regional Homelessness Authority</t>
  </si>
  <si>
    <t>to support a website redesign for King County Regional Homelessness Authority</t>
  </si>
  <si>
    <t>Justice Funders, Inc.</t>
  </si>
  <si>
    <t>to expand the networks of advancing actionable knowledge</t>
  </si>
  <si>
    <t>Knox Education Foundation</t>
  </si>
  <si>
    <t>Knoxville</t>
  </si>
  <si>
    <t>Tennessee Association of Business Foundation</t>
  </si>
  <si>
    <t>The Sycamore Institute, Inc.</t>
  </si>
  <si>
    <t>to assist countries, suppliers, and procurers make real time adjustments to COVID-19 vaccine and supporting product shipments that optimizes supply based on the dynamic context of a global roll out</t>
  </si>
  <si>
    <t>The Task Force for Global Health, Inc.</t>
  </si>
  <si>
    <t>to maintain progress towards trachoma elimination in Zambia</t>
  </si>
  <si>
    <t>Decatur</t>
  </si>
  <si>
    <t>The Carter Center</t>
  </si>
  <si>
    <t>To maintain progress towards trachoma elimination in South Sudan</t>
  </si>
  <si>
    <t>Menzies School of Health Research</t>
  </si>
  <si>
    <t>to organize and host a virtual  8th International Conference on Plasmodium vivax Research in 2022</t>
  </si>
  <si>
    <t>Casuarina, Darwin</t>
  </si>
  <si>
    <t>to advance and accelerate action to achieve the UN Sustainable Development Goals</t>
  </si>
  <si>
    <t>Miami University</t>
  </si>
  <si>
    <t>to advance research related to funding for sparse and rural school districts</t>
  </si>
  <si>
    <t>to review the efficacy of credit enhancement programs in equalizing funding for schools</t>
  </si>
  <si>
    <t>Denise Louie Education Center</t>
  </si>
  <si>
    <t>to study the distribution of funds raised by local school districts</t>
  </si>
  <si>
    <t>Harvard Graduate School of Education</t>
  </si>
  <si>
    <t>to examine the legacy of redlining and its impact on school finance</t>
  </si>
  <si>
    <t>to study the effect of funding equity on ELL college readiness</t>
  </si>
  <si>
    <t>Monell Chemical Senses Center</t>
  </si>
  <si>
    <t>to improve the outcome of global health drugs with bitter taste</t>
  </si>
  <si>
    <t>Centro Internacional de Mejoramiento de Maiz y Trigo</t>
  </si>
  <si>
    <t>to modernize dryland cereals and grain legume breeding and seed systems programs of OneCGIAR, IITA and CIAT and their key national partners to more rapidly develop and deliver climate resilient varieties to small-scale producers in Africa</t>
  </si>
  <si>
    <t>El Batan Texcoco Edo de Mexico</t>
  </si>
  <si>
    <t>Mexico</t>
  </si>
  <si>
    <t>NAACP Empowerment Programs, Inc.</t>
  </si>
  <si>
    <t>to support the adoption of an equitable funding formula and encourage the development of statewide exemplars in data systems to improve educational opportunities for all K-12 students in Tennessee</t>
  </si>
  <si>
    <t>to develop communications about organizations whose expertise and services can support colleges and universities in their efforts to achieve equitable outcomes for Black, Latinx, Indigenous, and students from low-income backgrounds</t>
  </si>
  <si>
    <t>University of California San Diego</t>
  </si>
  <si>
    <t>Western Interstate Commission for Higher Education</t>
  </si>
  <si>
    <t>Boulder</t>
  </si>
  <si>
    <t>African Field Epidemiology Network</t>
  </si>
  <si>
    <t>to provide humanitarian aid to people affected by COVID-19 in Africa</t>
  </si>
  <si>
    <t>Enteric and Diarrheal Diseases|Research and Learning Opportunities</t>
  </si>
  <si>
    <t>Donor Direct Action</t>
  </si>
  <si>
    <t>to support Humanitarian Assistance for the Women and Children of Afghanistan (HAWCA)</t>
  </si>
  <si>
    <t>International Medical Corps</t>
  </si>
  <si>
    <t>to support relief efforts in Afghanistan</t>
  </si>
  <si>
    <t>Gender Equality|Global Development|Global Health</t>
  </si>
  <si>
    <t>Emergency Response|Empower Women and Girls|MNCH Discovery and Tools</t>
  </si>
  <si>
    <t>Mercy Corps</t>
  </si>
  <si>
    <t>to support relief efforts for victims of the earthquake in Haiti</t>
  </si>
  <si>
    <t>to provide humanitarian aid to people affected by flooding in South Sudan</t>
  </si>
  <si>
    <t>Financial Sector Deepening Africa</t>
  </si>
  <si>
    <t>to support the launch of FSD Ethiopia and implement FSP's strategy in Ethiopia</t>
  </si>
  <si>
    <t>FSG, Inc.</t>
  </si>
  <si>
    <t>to explore the feasibility of and demand for innovative valuation methodologies and financing mechanisms to &amp;#34;price&amp;#34; the benefits of climate change adaptation into investment decisions.</t>
  </si>
  <si>
    <t>to produce usable knowledge for educational practitioners and decision makers, and further academic research through partnerships with digital education providers</t>
  </si>
  <si>
    <t>to provide Taqman array card testing for two maternal nutrition trials, providing high quality enteropathogen outcome data</t>
  </si>
  <si>
    <t>International Foundation for Research and Education</t>
  </si>
  <si>
    <t>to promote strategic philanthropy and capacity building initiatives for social impact in India</t>
  </si>
  <si>
    <t>2021-09</t>
  </si>
  <si>
    <t>Sonepat</t>
  </si>
  <si>
    <t>Haryana</t>
  </si>
  <si>
    <t>to evaluate the risks and benefits of widescale implementation of tuberculosis preventive therapy</t>
  </si>
  <si>
    <t>GLOBAL|AFRICA|EUROPE|NORTH AMERICA</t>
  </si>
  <si>
    <t>Genesis Analytics</t>
  </si>
  <si>
    <t>to synthesize, contextualize, and disseminate the evidence required by specific key stakeholders to update policy, guidelines and practices for improved AGYW programming</t>
  </si>
  <si>
    <t>Hyde Park</t>
  </si>
  <si>
    <t>Biotechnology Industry Research Assistance Council</t>
  </si>
  <si>
    <t>To uncover candidate nonhormonal contraceptive targets through the analysis of genetic causes of idiopathic infertility.</t>
  </si>
  <si>
    <t>Lualaba Provincial Health Division</t>
  </si>
  <si>
    <t>to strengthen routine immunization, ensuring 90% of children are receiving life-savings vaccines, while also protecting gains in polio eradication</t>
  </si>
  <si>
    <t>Kolwezi</t>
  </si>
  <si>
    <t>Lualaba</t>
  </si>
  <si>
    <t>to gain and share insights about the behavior of everyday donors utilizing a behavioral science framework</t>
  </si>
  <si>
    <t>Food and Agriculture Organization of the United Nations</t>
  </si>
  <si>
    <t>to strengthen national policy enabling environments for inclusive agricultural transformation by identifying, assessing and supporting the approval and implementation of prioritized reforms to trade, markets, investment and other policies</t>
  </si>
  <si>
    <t>Academy of Agricultural Planning and Engineering, Ministry of Agriculture and Rural Affairs of the People’s Republic of China</t>
  </si>
  <si>
    <t>to fund demonstration platform in China for showcasing single-unit and multi-unit reinvented toilets (RT), and to validate the commercial and market acceptance of RT systems.</t>
  </si>
  <si>
    <t>to develop a RPP broker's handbook and training to support individuals who play this role</t>
  </si>
  <si>
    <t>Nossal Institute Limited</t>
  </si>
  <si>
    <t>To disseminate policy recommendations to strengthen India's primary health centre (PHC) system</t>
  </si>
  <si>
    <t>to enable countries in the Asia-Pacific region to advocate for more financial resources to combat malaria and prepare to transition from donor funds</t>
  </si>
  <si>
    <t>to use Synthetic bioinformatic natural products (syn-BNP) platform for discovery of  Mycobacterium tuberculosis active compounds</t>
  </si>
  <si>
    <t>Cornell University</t>
  </si>
  <si>
    <t>to deliver compounds that contribute to the development of safer, simpler and shorter universal TB treatment regimen</t>
  </si>
  <si>
    <t>Ithaca</t>
  </si>
  <si>
    <t>Leiden University Medical Center</t>
  </si>
  <si>
    <t>to deliver lead compounds with the potential to contribute to a simpler, safer and shorter universal TB drug regimen</t>
  </si>
  <si>
    <t>Leiden</t>
  </si>
  <si>
    <t>to support the development of a module measuring learning at the end of primary schools to be integrated in the Multiple Indicator Cluster Surveys</t>
  </si>
  <si>
    <t>National Institute of Allergy and Infectious Diseases</t>
  </si>
  <si>
    <t>to identify emergent and vector-borne pathogens via metagenomics and to characterize the extent of their burden via serology</t>
  </si>
  <si>
    <t>Enteric and Diarrheal Diseases|MNCH Discovery and Tools</t>
  </si>
  <si>
    <t>BAIF Development Research Foundation</t>
  </si>
  <si>
    <t>to provide small scale dairy farmers across India access to highly-productive and well-adapted cows and buffaloes to increase their income</t>
  </si>
  <si>
    <t>Board of Trustees of the University of Illinois</t>
  </si>
  <si>
    <t>to connect Community Colleges with future-oriented training programs for adult and youth learners</t>
  </si>
  <si>
    <t>Champaign</t>
  </si>
  <si>
    <t>Postsecondary Education|U.S. Economic Mobility &amp; Opportunity</t>
  </si>
  <si>
    <t>to support elimination of congenital syphilis as a public health issue</t>
  </si>
  <si>
    <t>to support formative and developmental evaluation of the Service Design &amp; Delivery (SD&amp;D) initiative, which supports increased collaboration and service provision between key postsecondary partners focused on racial and socioeconomic equity</t>
  </si>
  <si>
    <t>to evaluate the impact of innovative staffing models to support paid teacher residencies.</t>
  </si>
  <si>
    <t>to finalize the results of the analysis of the existing INTERBIO-21st clinical data and biological samples</t>
  </si>
  <si>
    <t>to enhance and organize global preparedness and response to yellow fever worldwide</t>
  </si>
  <si>
    <t>to identify new drugs for protection against brain injury from birth asphyxia using a laboratory cell- and organ-culture method</t>
  </si>
  <si>
    <t>Global Alliance for Livestock Veterinary Medicines</t>
  </si>
  <si>
    <t>to accelerate the development of Bovine tuberculosis  control tools</t>
  </si>
  <si>
    <t>Edinburgh</t>
  </si>
  <si>
    <t>American Association of Community Colleges</t>
  </si>
  <si>
    <t>to support the improvements of the current resource site for Guided Pathways for ongoing sustainability</t>
  </si>
  <si>
    <t>to support a partner to understand integrated frameworks used by 4-year transforming institutions and develop resources that accelerate adoption and implementation</t>
  </si>
  <si>
    <t>to build a regional agronomy research alliance towards improving the productivity and profitability of crops, increasing climate resilience, and rehabilitating soil health for sustainable intensification in South Asia</t>
  </si>
  <si>
    <t>UPD Consulting</t>
  </si>
  <si>
    <t>to support selection and awareness in key Texas districts that are adopting science instructional materials</t>
  </si>
  <si>
    <t>E3G</t>
  </si>
  <si>
    <t>to help enhance the quantity and quality of investment into agricultural R&amp;D in order to unlock greater adaptation ambition and action in addressing the most pressing climate stressors facing small producers in low-income settings</t>
  </si>
  <si>
    <t>Greater London</t>
  </si>
  <si>
    <t>UCLG ASPAC</t>
  </si>
  <si>
    <t>to support pilot municipalities in Nepal and Bangladesh to strengthen urban sanitation service delivery, and test innovations to fill SDG 6.2 data gaps</t>
  </si>
  <si>
    <t>Central Jakarta</t>
  </si>
  <si>
    <t>NABG ASSOCIATES UNLIMITED</t>
  </si>
  <si>
    <t>to support the effectiveness of NABG policy advocacy in both public and private sector policy advocacy platforms, to drive inclusion with respect to  small holder farmers in Nigeria</t>
  </si>
  <si>
    <t>to explore whether central bank digital currency may promote access and use of digital financial services among the poor, how they compare to existing approaches, and what design and regulatory policy choices will be important</t>
  </si>
  <si>
    <t>Indian School of Business</t>
  </si>
  <si>
    <t>to contribute to the elimination of TB in India by enriching understanding of the effectiveness of engaging private healthcare providers</t>
  </si>
  <si>
    <t>to implement a multi-wave advocacy program that aligns with and supports the foundation’s Digitize, Direct, and Design (D3) principles</t>
  </si>
  <si>
    <t>to assess the long-term benefits of malaria chemoprevention in pregnant women on the health of their newborn child</t>
  </si>
  <si>
    <t>Titan Pharmaceuticals, Inc</t>
  </si>
  <si>
    <t>to develop a multi-purpose technology long-acting implant for HIV PrEP and Contraception</t>
  </si>
  <si>
    <t>South San Francisco</t>
  </si>
  <si>
    <t>Batavia Biosciences BV</t>
  </si>
  <si>
    <t>to ensure there is sufficient supply of poliovirus vaccines so that there are the proper tools available in pursuit of the goal of polio eradication</t>
  </si>
  <si>
    <t>Digital Promise Global</t>
  </si>
  <si>
    <t>to improve the foundation’s understanding of the landscape of organizations well positioned to serve communities with large numbers of Black, Latino, and students experiencing poverty</t>
  </si>
  <si>
    <t>to support GASL in enhancing livestock stakeholders’ commitment, investments and adoption of good practices and policies in support of the UN Agenda 2030 through a multi-stakeholder partnership process</t>
  </si>
  <si>
    <t>advance the quality of financial service in Kenya, with an emphasis of women's economic empowerment</t>
  </si>
  <si>
    <t>to further the capacity and motivation of PSBs to offer a relevant small savings solution that is accessible to and welcomes low-income women</t>
  </si>
  <si>
    <t>to increase investment in U.S. rural communities</t>
  </si>
  <si>
    <t>to support planning activities required prior to vaccine effectiveness and safety evaluation studies in Nigeria and Indonesia</t>
  </si>
  <si>
    <t>Mother Nation</t>
  </si>
  <si>
    <t>United Nations Economic Commission for Africa</t>
  </si>
  <si>
    <t>to support UNECA in driving an equitable, inclusive and rapid economic recovery in Africa</t>
  </si>
  <si>
    <t>GlobalSoko Foundation, Inc.</t>
  </si>
  <si>
    <t>to implement an eCommerce training program and marketplace structured specifically for young women to empower them sell their goods and services digitally, both locally and remotely to anyone, anywhere, around the world</t>
  </si>
  <si>
    <t>Las Vegas</t>
  </si>
  <si>
    <t>Karandaaz Pakistan</t>
  </si>
  <si>
    <t>to integrate the Ehsaas Program (biggest Government to Person Program in Pakistan) with RAAST-Pakistan's Instant Payment System to enable interoperability and choice for the beneficiaries</t>
  </si>
  <si>
    <t>ID4Africa</t>
  </si>
  <si>
    <t>to advance gender equity and create a scalable capacity building platform for digital identity stakeholders in Africa</t>
  </si>
  <si>
    <t>Wanchai</t>
  </si>
  <si>
    <t>Hong Kong</t>
  </si>
  <si>
    <t>to advance women's financial inclusion and economic empowerment through research and knowledge development, policy advocacy, and financial product design and innovation</t>
  </si>
  <si>
    <t>Cincinnati Children's Hospital Medical Center</t>
  </si>
  <si>
    <t>to identify the potential cell-free DNA (cfDNA) co-fragmentation patterns biomarkers for the prediction of spontaneous preterm birth (sPTB) and small for gestational age (SGA)</t>
  </si>
  <si>
    <t>to renew support for a fellow to provide expert advice and analysis on privacy and security issues and emerging technologies to support our partners' work to improve education data systems across U.S. Program</t>
  </si>
  <si>
    <t>National Newspaper Publishers Association, Inc.</t>
  </si>
  <si>
    <t>To increase awareness around relevant K-12, postsecondary, and education pathways issues to African American audiences</t>
  </si>
  <si>
    <t>Tiserin Capital Management Ltd</t>
  </si>
  <si>
    <t>to create a technology-supported climate scoring module to unlock lending to agri-SMEs that helps them manage climate risks facing SSPs and supports the adoption of appropriate climate adaptation practices</t>
  </si>
  <si>
    <t>International Confederation of Midwives</t>
  </si>
  <si>
    <t>to document experiences with midwife led birth centers and propose a model of care that can provide high quality, respectful, cost effective midwifery care to mothers and newborns.</t>
  </si>
  <si>
    <t>The Netherlands</t>
  </si>
  <si>
    <t>Dalberg Catalyst</t>
  </si>
  <si>
    <t>to continue sharing strategies among philanthropists and activists</t>
  </si>
  <si>
    <t>to support a student voice initiative with Grantmakers for Thriving Youth</t>
  </si>
  <si>
    <t>to translate selected research into user-facing designs, to bring these insights to users, and to develop an understanding of the translation and dissemination approaches best used to equitably increase adoption of mobility public goods</t>
  </si>
  <si>
    <t>Structural Genomics Consortium</t>
  </si>
  <si>
    <t>to accelerate the NHC pipeline, Target Enabling Packages (TEPs) will help validate a diverse set of targets enabling a critical mass of reagents to allow biochemical and chemical characterization of proteins linked to the role of fertility</t>
  </si>
  <si>
    <t>Toronto</t>
  </si>
  <si>
    <t>El Centro de la Raza</t>
  </si>
  <si>
    <t>KEMRI - Wellcome Trust Research Programme</t>
  </si>
  <si>
    <t>to better understand existing diagnostic test supply, demand, and pricing in Sub-Saharan Africa</t>
  </si>
  <si>
    <t>Hispanics in Philanthropy</t>
  </si>
  <si>
    <t>to learn how digital platforms tailored for donor communities affect philanthropic giving</t>
  </si>
  <si>
    <t>to accelerate malaria elimination and reduce the impact of public health emergencies in Vietnam through strengthened capacity of Emergency Operations Centers</t>
  </si>
  <si>
    <t>YR Media</t>
  </si>
  <si>
    <t>to create a youth community of practice and create/disseminate a toolkit that educates young people about specific areas of media</t>
  </si>
  <si>
    <t>to identify immunogens for HIV vaccine development</t>
  </si>
  <si>
    <t>University of Wisconsin</t>
  </si>
  <si>
    <t>to examine capacity building and equity-based funding in postsecondary education</t>
  </si>
  <si>
    <t>RIZ Consulting</t>
  </si>
  <si>
    <t>to provide routine immunization services in high risk polio areas of Pakistan</t>
  </si>
  <si>
    <t>to lower logistical hurdles to fully vaccinate individuals and potentially to improve immune responses by combining the use of different vaccine types</t>
  </si>
  <si>
    <t>to provide communication support for Covid-19 messaging in Uttar Pradesh and Bihar</t>
  </si>
  <si>
    <t>to develop Pan-sarbecovirus vaccine strategies</t>
  </si>
  <si>
    <t>Faculdade de Medicina da Universidade de São Paulo</t>
  </si>
  <si>
    <t>to understand the epidemiology of SARS-CoV-2 in Brazil</t>
  </si>
  <si>
    <t>São Paulo</t>
  </si>
  <si>
    <t>Federation of American Scientists, DBA Day One Project</t>
  </si>
  <si>
    <t>to support a data fellowship program at the US Department of Education to provide critical analytic and data science talent</t>
  </si>
  <si>
    <t>MMV Medicines for Malaria Venture</t>
  </si>
  <si>
    <t>to support the participation of our non-profit partners in leadership roles in the Global Health Consortium</t>
  </si>
  <si>
    <t>CSIR-Advanced Materials And Processes Research Institute</t>
  </si>
  <si>
    <t>to build a 30-bed hospital to handle Covid in a tribal district</t>
  </si>
  <si>
    <t>Bhopal</t>
  </si>
  <si>
    <t>National Institute of Parasitic Diseases, Chinese Center for Disease Control and Prevention (Chinese Center for Tropical Diseases Research)</t>
  </si>
  <si>
    <t>to apply for South-South Cooperation Assistance Fund to fill in Global Fund’s gap on SMC supply for Children under five in one African country in Sahel region</t>
  </si>
  <si>
    <t>to promote the care agenda and commitments, fill knowledge gaps and pilot and test care programs to identify initiatives that can be financed at scale</t>
  </si>
  <si>
    <t>Peking University</t>
  </si>
  <si>
    <t>to support establish the methodology of the pharmacovigilance real world research to improve China’s pharmacovigilance capacity</t>
  </si>
  <si>
    <t>Donors of Color Network Inc.</t>
  </si>
  <si>
    <t>China Agricultural University</t>
  </si>
  <si>
    <t>to build an enabling environment for supporting China’s engagement in global health and development as a global public good provider with the ultimate goal of helping those who are suffering from infectious diseases, hunger and poverty</t>
  </si>
  <si>
    <t>EIDU</t>
  </si>
  <si>
    <t>to research the efficacy of an online platform to improve learning outcomes and provide evidence of efficacy of literacy and numeracy edtech products for early grades</t>
  </si>
  <si>
    <t>to strengthen genomics and bioinformatics capacity of institutions in Ethiopia to design, generate, and interpret evidence from MMS to support the NMEP in its malaria elimination endeavours</t>
  </si>
  <si>
    <t>Self Reliant Initiatives Through Joint Action (SRIJAN)</t>
  </si>
  <si>
    <t>to support relief and rehabilitation efforts in the context of the second wave of the COVID-19 pandemic in India</t>
  </si>
  <si>
    <t>to develop public goods to support better foundational literacy and numeracy edtech product design and address information asymmetry for investment and product improvement</t>
  </si>
  <si>
    <t>to strengthen urban and rural local bodies to realize provisions of XV Finance commission commitment for strengthening primary healthcare</t>
  </si>
  <si>
    <t>University of Chinese Academy of Sciences</t>
  </si>
  <si>
    <t>to support research on R&amp;D related policies, data regulations, data management, biomedical safety, and biomedical ethics in order to promote global health R&amp;D and mitigate possible risks</t>
  </si>
  <si>
    <t>Rainier Valley Food Bank</t>
  </si>
  <si>
    <t>to support the One Health initiative in India by establishment of support unit, state-level platforms and framework in partnership with Government of India</t>
  </si>
  <si>
    <t>to demonstrate how the Nexar ultra-high-throughput PCR platform could be combined with wastewater testing to bring value to individual patients and to limit disease spread</t>
  </si>
  <si>
    <t>to support teacher educators and teacher educators in leveraging high-quality instructional materials</t>
  </si>
  <si>
    <t>Nanoform</t>
  </si>
  <si>
    <t>to improve the solubility of poorly soluble drugs in global health to benefit patients in low- and middle-income countries</t>
  </si>
  <si>
    <t>Helsinki</t>
  </si>
  <si>
    <t>Finland</t>
  </si>
  <si>
    <t>CSIR - Indian Institute of Chemical Technology</t>
  </si>
  <si>
    <t>to develop a lower cost manufacturing process for pyroniradine</t>
  </si>
  <si>
    <t>Seattle Indian Health Board</t>
  </si>
  <si>
    <t>to develop and test amplicon sequencing approaches for malaria mosquitoes</t>
  </si>
  <si>
    <t>Centre Pour La Recherche EconoMique et ses Applications (CEPREMAP)</t>
  </si>
  <si>
    <t>to establish a new center on development finance that will focus on improving debt and financial instruments for developing countries</t>
  </si>
  <si>
    <t>to develop low cost respiratory drug delivery devices</t>
  </si>
  <si>
    <t>South African Health Products Regulatory Authority (SAHPRA)</t>
  </si>
  <si>
    <t>to provide the South African Health Products Authority with funds to assist in the hiring of international and domestic assessors to help finalise the inherited backlog elimination programme</t>
  </si>
  <si>
    <t>China Primary Health Care Foundation</t>
  </si>
  <si>
    <t>to drive public awareness of ISO-compliant non-sewer sanitation technology’s contribution to public health to facilitate industry development and mass adoption in China for the benefit of poor people living in underserved regions</t>
  </si>
  <si>
    <t>ACCESS Development Services</t>
  </si>
  <si>
    <t>to support the 2021 Inclusive Finance India Summit, India's largest financial inclusion conference, to discuss key topical themes to accelerate financial inclusion in India</t>
  </si>
  <si>
    <t>San Diego State University Research Foundation</t>
  </si>
  <si>
    <t>Redeemer's University LTD/GTE</t>
  </si>
  <si>
    <t>Ede</t>
  </si>
  <si>
    <t>This investment will provide support to measure changes in immunization coverage in DRC through annual surveys</t>
  </si>
  <si>
    <t>Financial Technology Service Providers Association of Uganda</t>
  </si>
  <si>
    <t>to provide capacity building to Uganda's fintech community to support compliance with financial regulations, ensuring safe and reliable financial service provision</t>
  </si>
  <si>
    <t>FinRegLab, Inc.</t>
  </si>
  <si>
    <t>to scope the relevance of explainability tools for credit risk models in emerging economies.</t>
  </si>
  <si>
    <t>to enhance community engagement in Monterrado via community based surveillance activities to raise awareness of polio and to increase acute flaccid paralysis detection, building the importance of vaccination in high risk communities</t>
  </si>
  <si>
    <t>National Skills Coalition</t>
  </si>
  <si>
    <t>to make the 2021 Water and Health Conference accessible to participants from Low- and Middle-Income Countries by covering costs of participation for 500 people and simultaneous translation of sessions</t>
  </si>
  <si>
    <t>College of Medicine, University of Ibadan</t>
  </si>
  <si>
    <t>to support SARS-CoV-2 genomic surveillance in Oyo State and Nigeria</t>
  </si>
  <si>
    <t>Ibadan</t>
  </si>
  <si>
    <t>Oyo</t>
  </si>
  <si>
    <t>The Rostropovich-Vishnevskaya Foundation</t>
  </si>
  <si>
    <t>to characterize a diarrheal outbreak in a vaccinated population.</t>
  </si>
  <si>
    <t>CollaborateUp</t>
  </si>
  <si>
    <t>to create and publish a research communication plan template for participants and families in global health clinical research studies</t>
  </si>
  <si>
    <t>Falls Church</t>
  </si>
  <si>
    <t>The Calculus Project</t>
  </si>
  <si>
    <t>Randolph</t>
  </si>
  <si>
    <t>to design a Technical Assistance Facility that will support the Indian Government's Ag-Nutrition convergence agenda</t>
  </si>
  <si>
    <t>to support countries making plans for integrated disease surveillance in the Covid era</t>
  </si>
  <si>
    <t>to disseminate findings from vaccine exemplars research work, and to ensure uptake of research by relevant stakeholders</t>
  </si>
  <si>
    <t>to map out and track in a publicly available and updatable format, DAH and country funding and expenditures for procurement and delivery of COVID-19 vaccines and response</t>
  </si>
  <si>
    <t>Endeva</t>
  </si>
  <si>
    <t>to develop the strategic foundations for PPPs to support large scale food fortification in Low and Middle Income Countries</t>
  </si>
  <si>
    <t>Urban League of Greater Chattanooga</t>
  </si>
  <si>
    <t>Chattanooga</t>
  </si>
  <si>
    <t>to contribute to a global pandemic preparedness monitoring framework</t>
  </si>
  <si>
    <t>Coalition for Epidemic Preparedness Innovations</t>
  </si>
  <si>
    <t>Migration Policy Institute</t>
  </si>
  <si>
    <t>Fondation de Coopération Scientifique Bioaster</t>
  </si>
  <si>
    <t>to develop an ultra-sensitive multiplex technology platform applicable toward integration into fully disposable immunoassay based and molecular diagnostic based lateral flow rapid diagnostic tests</t>
  </si>
  <si>
    <t>Bu Ali Rehabilitation &amp; Aid Network</t>
  </si>
  <si>
    <t>to improve routine immunization in Helmand Province</t>
  </si>
  <si>
    <t>Kabul</t>
  </si>
  <si>
    <t>Afghanistan</t>
  </si>
  <si>
    <t>International Federation of Gynecology and Obstetrics</t>
  </si>
  <si>
    <t>to support scientific sessions on maternal immunization at the FIGO 2021 conference</t>
  </si>
  <si>
    <t>Aging in PACE Washington</t>
  </si>
  <si>
    <t>to support acquisition and development of the AiPACE adult day center and clinic for API elders</t>
  </si>
  <si>
    <t>Joan &amp; Sanford I. Weill Medical College of Cornell University</t>
  </si>
  <si>
    <t>to determine the mechanism of SARS-CoV-2 antiviral activity of repurposed compounds in human lung organoids</t>
  </si>
  <si>
    <t>to develop the framework and provide infrastructure support to countries to deploy digital, verifiable credentials of health actions to improve global public health</t>
  </si>
  <si>
    <t>to support a more coordinated rollout of vaccines through data analytics and Risk Communication and Community Engagement (RCCE) to address hesitancy and to provide support for the COVID-19 Response</t>
  </si>
  <si>
    <t>Micrographia Bio</t>
  </si>
  <si>
    <t>to use machine learning tools to accelerate discovery of non-hormonal contraceptives acting through ovarian pathways</t>
  </si>
  <si>
    <t>to convene a meeting for the discussion of a new and innovative effort to increase access to health supplies to the world's poorest populations</t>
  </si>
  <si>
    <t>to analyze and provide insights on Ohio's K12 funding system</t>
  </si>
  <si>
    <t>to improve the distribution of the COVID-19 vaccine</t>
  </si>
  <si>
    <t>Higher Learning Advocates Inc</t>
  </si>
  <si>
    <t>to explore pathyway policy ideas of relevance to today's students</t>
  </si>
  <si>
    <t>Playing for Change Foundation</t>
  </si>
  <si>
    <t>Society for Implementation Science in Nutrition Inc</t>
  </si>
  <si>
    <t>to support the Society for Implementation Science in Nutrition strategic refresh process</t>
  </si>
  <si>
    <t>Lutheran World Relief</t>
  </si>
  <si>
    <t>to provide humanitarian aid to people affected by food insecurity in Burkina Faso.</t>
  </si>
  <si>
    <t>to provide humanitarian assistance to communities in Niger</t>
  </si>
  <si>
    <t>Ministry of Health, Guinea</t>
  </si>
  <si>
    <t>to strengthen the Government of Guinea's routine immunization program in Kankan region, with the goals of improving immunization coverage and preventing vaccine-preventable disease outbreaks including circulating vaccine-derived poliovirus</t>
  </si>
  <si>
    <t>Conakyry</t>
  </si>
  <si>
    <t>Guinea</t>
  </si>
  <si>
    <t>The Foundation for Medical Research</t>
  </si>
  <si>
    <t>Mumbai</t>
  </si>
  <si>
    <t>to construct a novel chemical diversity library for high-throughput screening focused on Global Health diseases</t>
  </si>
  <si>
    <t>EthSwitch</t>
  </si>
  <si>
    <t>to support EthSwitch develop an interoperable real-time payment platform and domestic scheme with the objective of driving financial access and usage in Ethiopia</t>
  </si>
  <si>
    <t>Every.org</t>
  </si>
  <si>
    <t>to conduct more testing and prototyping of a curation-based product for everyday givers</t>
  </si>
  <si>
    <t>BioInnovation Institute Fonden</t>
  </si>
  <si>
    <t>to enable strengthening of the family planning and women health innovation ecosystem primarily in Europe to accelerate innovation benefitting women in Low-and Middle-Income Countries (LMICs)</t>
  </si>
  <si>
    <t>VolunteerMatch</t>
  </si>
  <si>
    <t>to connect everyday givers with giving opportunities</t>
  </si>
  <si>
    <t>National University of Singapore</t>
  </si>
  <si>
    <t>to test and implement a mobile phone health application to support health center staff and community health volunteers, in rural communities in Cambodia to increase coverage of and access to maternal and child health (MCH) services.</t>
  </si>
  <si>
    <t>Population Services International</t>
  </si>
  <si>
    <t>to design, test, and scale interventions that enable efficient and effective identification, linkage, and retention of men living with HIV</t>
  </si>
  <si>
    <t>to provide Leadership and Management training for staff members of National Malaria Programs in malaria endemic countries in Sub-Saharan Africa for the ultimate goal of malaria eradication</t>
  </si>
  <si>
    <t>to support our Digital Learning Infrastructure (DLI) strategy co-design process with Historically Black Colleges and Universities (HBCUs) with the long-term goal of reducing cost and close equity gaps in postsecondary education</t>
  </si>
  <si>
    <t>DFS Lab</t>
  </si>
  <si>
    <t>to support the emergence of an inclusive digital ecosystem in Kaduna State</t>
  </si>
  <si>
    <t>Oregon City</t>
  </si>
  <si>
    <t>Strathmore University</t>
  </si>
  <si>
    <t>to test feedback loop structures</t>
  </si>
  <si>
    <t>to discovery drug candidates for global health diseases</t>
  </si>
  <si>
    <t>Institute of Microbiology, Chinese Academy of Sciences</t>
  </si>
  <si>
    <t>to support the screening and evaluation of adjuvants and technical platforms for developing universal vaccine antigen (s) and vaccine (s) protecting Pandemic in the future</t>
  </si>
  <si>
    <t>California Commission on Teacher Credentialing</t>
  </si>
  <si>
    <t>strengthen the data system at the California Commission on Teacher Credentialing</t>
  </si>
  <si>
    <t>Sacramento</t>
  </si>
  <si>
    <t>Tony Blair Institute for Global Change</t>
  </si>
  <si>
    <t>to strengthen the performance and partnership management of the Africa Centers for Disease Control and Prevention</t>
  </si>
  <si>
    <t>African Diaspora Network</t>
  </si>
  <si>
    <t>to experiment with a pilot project to mobilize talents from African diaspora</t>
  </si>
  <si>
    <t>Santa Clara</t>
  </si>
  <si>
    <t>The Mawazo Institute</t>
  </si>
  <si>
    <t>La Grange</t>
  </si>
  <si>
    <t>RAND Corporation</t>
  </si>
  <si>
    <t>to survey teachers and principals on their experiences with curriculum and instruction</t>
  </si>
  <si>
    <t>Institut Pasteur de Dakar</t>
  </si>
  <si>
    <t>Dakar</t>
  </si>
  <si>
    <t>Senegal</t>
  </si>
  <si>
    <t>to identify potent monoclonal antibodies (mAbs) to prevent invasion of red blood cells by Plasmodium falciparum merozoites</t>
  </si>
  <si>
    <t>University of Toronto</t>
  </si>
  <si>
    <t>to build a coalition of donors and partners in supporting developing countries raise more property tax revenue</t>
  </si>
  <si>
    <t>Fund for International Conference of Agricultural Economists</t>
  </si>
  <si>
    <t>to support the design and implementation of a special Mentoring Program for women agricultural economists in Africa and South Asia</t>
  </si>
  <si>
    <t>Milwaukee</t>
  </si>
  <si>
    <t>to study the impact of courseware and enabled teaching practices supporting Black, Latinx, Indigenous students, and students from a low-income background.</t>
  </si>
  <si>
    <t>Malaria Partners International</t>
  </si>
  <si>
    <t>to advance the BMGF and Rotary partnership in the eradication backbone Africa as a foundation for a post-polio, Rotary-wide malaria eradication initiative</t>
  </si>
  <si>
    <t>Start Early</t>
  </si>
  <si>
    <t>to support education and awareness of high-quality Pre-K</t>
  </si>
  <si>
    <t>Afrobarometer</t>
  </si>
  <si>
    <t>to help a trusted research partner produce insights on public perceptions of crucial issues</t>
  </si>
  <si>
    <t>Accra</t>
  </si>
  <si>
    <t>Greater Accra</t>
  </si>
  <si>
    <t>Ghana</t>
  </si>
  <si>
    <t>InnovateEDU</t>
  </si>
  <si>
    <t>to support the availability of COVID recovery strategies, best practices, and resources for students with disabilities</t>
  </si>
  <si>
    <t>Malaria Consortium</t>
  </si>
  <si>
    <t>to test the feasibility, effectiveness and chemoprevention efficacy of SMC with SPAQ in an area of Mozambique where malaria transmission is highly seasonal</t>
  </si>
  <si>
    <t>Renton Regional Community Foundation</t>
  </si>
  <si>
    <t>to support the Family First Community Center</t>
  </si>
  <si>
    <t>Epox Productions, LLC</t>
  </si>
  <si>
    <t>to increase public awareness and understanding of modern science, medicine, public health issues and the incredible effort that led to the eradication of smallpox</t>
  </si>
  <si>
    <t>Flourtown</t>
  </si>
  <si>
    <t>to support the creation and uptake of policy and operationally relevant knowledge to improve the European Union’s global policy and finance for the benefit of the poorest in developing countries</t>
  </si>
  <si>
    <t>Agricultural Development|Financial Services for the Poor|Global Health and Development Public Awareness and Analysis</t>
  </si>
  <si>
    <t>Alliance for Innovative Regulation Institute</t>
  </si>
  <si>
    <t>to build regulatory technology capacity in emerging economies by giving regulators more insight into potential policy and technological solutions that will support the financial needs of underserved women emerging from the pandemic</t>
  </si>
  <si>
    <t>National Center for Family Philanthropy</t>
  </si>
  <si>
    <t>to learn how digital platforms tailored towards donor communities effect philanthropic giving.</t>
  </si>
  <si>
    <t>The Philanthropy Workshop</t>
  </si>
  <si>
    <t>Florida Philanthropic Network Inc.</t>
  </si>
  <si>
    <t>Philanthropy Network Greater Philadelphia</t>
  </si>
  <si>
    <t>Afghanistan Center for Training and Development</t>
  </si>
  <si>
    <t>to increase routine immunization coverage in areas most at risk of polio in Afghanistan</t>
  </si>
  <si>
    <t>University of Miami</t>
  </si>
  <si>
    <t>to support open scientific discourse surrounding a viable path to HIV Cure</t>
  </si>
  <si>
    <t>Coral Gables</t>
  </si>
  <si>
    <t>Fundación Educación para el Empleo</t>
  </si>
  <si>
    <t>to improve the livelihoods of 22,455 young Moroccans by connecting them to the world of work</t>
  </si>
  <si>
    <t>Madrid</t>
  </si>
  <si>
    <t>Spain</t>
  </si>
  <si>
    <t>Texas Hispanic Policy Foundation</t>
  </si>
  <si>
    <t>to strengthen the impact of education policy in Texas by deepening understanding of Texas' Hispanic population</t>
  </si>
  <si>
    <t>National College Attainment Network</t>
  </si>
  <si>
    <t>to facilitate successful implementation of FAFSA simplification changes to ensure students receive a more affordable, equitable, and high-value college education</t>
  </si>
  <si>
    <t>to redefine federal student aid academic progress requirements to meet the needs of all of today’s students</t>
  </si>
  <si>
    <t>New York Urban League</t>
  </si>
  <si>
    <t>to support Urban League education activities</t>
  </si>
  <si>
    <t>to select the leading Vedanta consortia candidate into human experimental medicine studies</t>
  </si>
  <si>
    <t>University of Maryland College Park Foundation Inc</t>
  </si>
  <si>
    <t>College Park</t>
  </si>
  <si>
    <t>to provide support to understand the epidemiology of severe acute respiratory syndrome coronavirus 2 in Brazil</t>
  </si>
  <si>
    <t>to ensure safety, efficacy, and quality assessment of COVID-related products and their prequalification/emergency use listing</t>
  </si>
  <si>
    <t>Duke Kunshan University</t>
  </si>
  <si>
    <t>to support the exploration of innovative solution on implementation of vaccine introductions and improvement of the immunization programs at the national and regional levels</t>
  </si>
  <si>
    <t>Kunshan</t>
  </si>
  <si>
    <t>Jiangsu</t>
  </si>
  <si>
    <t>to build capacity and elevate voices of students and community-proximate organizations working to improve postsecondary access for black and Latino students and those experiencing poverty to improve delivery of quality solutions</t>
  </si>
  <si>
    <t>to support communication efforts to empower parents</t>
  </si>
  <si>
    <t>to advance global conversations on the value of research and innovation in helping small-scale producers adapt to the threats posed by climate change</t>
  </si>
  <si>
    <t>to support the expansion of ASU's hybrid AA degree models in high schools</t>
  </si>
  <si>
    <t>Duke University</t>
  </si>
  <si>
    <t>to provide data, evidence, and insight to guide decision-makers in accelerating the launch and scale up of critical health commodities</t>
  </si>
  <si>
    <t>to develop improved methods for induce pluripotent stem cell (iPSC) to B cell differentiation</t>
  </si>
  <si>
    <t>Kainomyx, Inc.</t>
  </si>
  <si>
    <t>to discover novel therapeutic for the treatment of patients with malaria in the low and middle income countries</t>
  </si>
  <si>
    <t>to eliminate endemic malaria transmission in Haiti​</t>
  </si>
  <si>
    <t>to support placement of a temporary staff member at the Department of Education through the Intergovernmental Personnel Act</t>
  </si>
  <si>
    <t>Northwell Health Laboratories</t>
  </si>
  <si>
    <t>to develop and validate multiple specific public health intended uses for an ultra high-throughput PCR (polymerase chain reaction) testing platform for COVID and other pathogens</t>
  </si>
  <si>
    <t>Lake Success</t>
  </si>
  <si>
    <t>Georgia State University Research Foundation Inc.</t>
  </si>
  <si>
    <t>to sponsor a research tools track in the Schmidt Futures Tools Competition</t>
  </si>
  <si>
    <t>to evaluate the impact of courseware enabled teaching practices and implementation supports on the course completion rates of Black, Latinx and Indigenous students; and students from a low-income background.</t>
  </si>
  <si>
    <t>to support creation and early development of a novel, &amp;#34;next generation&amp;#34;, live, attenuated Mycobacterium tuberculosis candidate vaccine</t>
  </si>
  <si>
    <t>to examine ethical considerations of next generation HIV phylogeny in clinical and epidemiologic studies</t>
  </si>
  <si>
    <t>to reduce the fragmentation in financing for a core set of “digital global goods” and to facilitate the adoption and scaling of those global goods in LMIC countries</t>
  </si>
  <si>
    <t>Albert Einstein College of Medicine</t>
  </si>
  <si>
    <t>to develop new tools that will help optimize preclinical challenge models for testing TB vaccines</t>
  </si>
  <si>
    <t>Bronx</t>
  </si>
  <si>
    <t>Cranfield University</t>
  </si>
  <si>
    <t>to field test integrated single user reinvented toilet (SURT) to validate performances and safety for use in the developing world</t>
  </si>
  <si>
    <t>Cranfield</t>
  </si>
  <si>
    <t>to support national education organizations to coalesce around messaging, align on the use of high quality resources and influence the allocation, monitoring and evaluation of the American Rescue Plan funds</t>
  </si>
  <si>
    <t>to develop a dual-chamber self-injection device</t>
  </si>
  <si>
    <t>To streamline PrEP delivery in public health facilities and support Kenyan government and WHO on PrEP guideline development and support policy changes.</t>
  </si>
  <si>
    <t>to provide humanitarian assistance to communities suffering the impact of drought in Somalia</t>
  </si>
  <si>
    <t>Crown Agents Limited</t>
  </si>
  <si>
    <t>to provide technical assistance for VL elimination as a public health problem in Bangladesh and Nepal</t>
  </si>
  <si>
    <t>to create learning spaces or events to learn about and promote women’s leadership in the humanitarian sector</t>
  </si>
  <si>
    <t>To enhance the informativeness and  impact of the Typhi-BEV (typhoid conjugate vaccine effectiveness study by applying rigorous research methods for study design, analysis and communication to the proposed study plan</t>
  </si>
  <si>
    <t>to provide high quality technical assistance on woman-centric convergence between women's collectives of NRLM and other state social and economic inclusion benefits and markets in Bihar</t>
  </si>
  <si>
    <t>To provide scientific evidences about new vax introduction and the optimization of immunization service to proactively address issues of vaccine coverage and scheduling challenges when EPI expands  ​</t>
  </si>
  <si>
    <t>Botswana Harvard AIDS Institute</t>
  </si>
  <si>
    <t>to support SARS-CoV-2 genomic surveillance in Botswana</t>
  </si>
  <si>
    <t>Gaborone</t>
  </si>
  <si>
    <t>Botswana</t>
  </si>
  <si>
    <t>Ethiopian Public Health Institute</t>
  </si>
  <si>
    <t>to scaling up pathogen genomic sequencing for COVID-19 response in Ethiopia</t>
  </si>
  <si>
    <t>Gulelle Sub City</t>
  </si>
  <si>
    <t>Karolinska Institutet</t>
  </si>
  <si>
    <t>to engage the human milk and lactation research community in an annual conference setting in order to engage minds, empower science, and foster collaboration</t>
  </si>
  <si>
    <t>to develop, test, and deploy strategies for supporting high-throughput/mass vaccination approaches in urban areas in low and middle income countries</t>
  </si>
  <si>
    <t>to provide management technical assistance to country COVID-19 vaccine delivery operations centers and the Africa Centers for Disease Control and Prevention to coordinate and execute on large-scale national vaccination rollout.</t>
  </si>
  <si>
    <t>Tennessee PTA</t>
  </si>
  <si>
    <t>University of Alberta</t>
  </si>
  <si>
    <t>to support for the organization of the 14th International dsRNA Symposium, and attendance of early career researchers to participate in this international symposium.</t>
  </si>
  <si>
    <t>Edmonton</t>
  </si>
  <si>
    <t>Alberta</t>
  </si>
  <si>
    <t>GLOBAL|AFRICA|ASIA|EUROPE|NORTH AMERICA|OCEANIA|SOUTH AMERICA</t>
  </si>
  <si>
    <t>Piramal Swasthya Management and Research Institute</t>
  </si>
  <si>
    <t>Diagnostic exercise to study Bihar's health system gaps - to co-design sustainable long-term TA strategy</t>
  </si>
  <si>
    <t>to evaluate COVID-19 vaccine effectiveness in select countries in Africa and expand WHO AFRO Vaccine Effectiveness Co-ordination Hub</t>
  </si>
  <si>
    <t>to support the formation of a national coalition of experts in developing a TA strategy to support states and LEAs seeking to expand equitable pathways models using federal stimulus funds</t>
  </si>
  <si>
    <t>Albert Shanker Institute</t>
  </si>
  <si>
    <t>to support research related to state effort and revenue sources for K-12 school funding</t>
  </si>
  <si>
    <t>to pilot an open-source toolkit for integrating everyday giving across platforms</t>
  </si>
  <si>
    <t>Earl Monroe New Renaissance Basketball Charter School</t>
  </si>
  <si>
    <t>Foundation for Excellence in Education</t>
  </si>
  <si>
    <t>to support focused studies of perspectives on K-12 funding equity</t>
  </si>
  <si>
    <t>RaisedBy.Us, Inc</t>
  </si>
  <si>
    <t>to pilot gamification innovations in workplace giving to share with the field</t>
  </si>
  <si>
    <t>to support Global Citizen Live and the advocacy efforts around ACTA (Access to Covid Tools Accelerator)/COVAX (Covid-19 Vaccines Global Access), Agriculture adaptation, and gender equality</t>
  </si>
  <si>
    <t>to support a multinational study of a combined diagnostic test for SARS-CoV-2 and Mycoplasma tuberculosis, including the use of a self-collected tongue swab specimen as an alternative to nasopharyngeal swab and sputum</t>
  </si>
  <si>
    <t>to implement a Digital Public Health Delivery platform in Kurhani block</t>
  </si>
  <si>
    <t>Greater Tacoma Community Foundation</t>
  </si>
  <si>
    <t>Community Foundation of Snohomish County</t>
  </si>
  <si>
    <t>Swiss Center for Scientific Research in Cote d'Ivoire</t>
  </si>
  <si>
    <t>to support the hosting of RTAS 2021 (Transformational Research in Sub-Saharan Africa), an international conference being hosted by CSRS, (Centre Suisse de Recherches Scientifiques En Cotes d'Ivoire</t>
  </si>
  <si>
    <t>Yopougon</t>
  </si>
  <si>
    <t>Abidjan</t>
  </si>
  <si>
    <t>Côte d'Ivoire</t>
  </si>
  <si>
    <t>Trustees of Indiana University</t>
  </si>
  <si>
    <t>Bloomington</t>
  </si>
  <si>
    <t>Seattle Public Library Foundation</t>
  </si>
  <si>
    <t>University of California, Davis</t>
  </si>
  <si>
    <t>to leverage recent developments in genotyping, advanced phenotyping, and 3-D modeling to develop next generation end-to-end breeding analytics linking quantified product concepts to varietal field performance in a unified framework</t>
  </si>
  <si>
    <t>2021-10</t>
  </si>
  <si>
    <t>Davis</t>
  </si>
  <si>
    <t>Ifakara Health Institute</t>
  </si>
  <si>
    <t>to develop a technique for evaluation of vectorial capacity in response to vector control interventions and programs, increasing efficiency and speed of the development of innovative vector control</t>
  </si>
  <si>
    <t>GLOBAL|AFRICA|EUROPE|OCEANIA</t>
  </si>
  <si>
    <t>Beijing Normal University</t>
  </si>
  <si>
    <t>to organize a series of seminars to collect and consolidate researchers and practitioners’ feedback on the implementation of Charity Law to help policy makers working on the Charity Law amendment gain a full and fair view</t>
  </si>
  <si>
    <t>to support the South African National Department of Health HIV testing and prevention Directorate</t>
  </si>
  <si>
    <t>Ethiopian Agricultural Transformation Agency</t>
  </si>
  <si>
    <t>to increase the efficiency, coordination, and performance of key public institutions in Ethiopia to enable a private sector-oriented model, that delivers high quality seed, and new varieties to farmers</t>
  </si>
  <si>
    <t>to more clearly understand the impact of target-able risk factors on early child neurodevelopment and cognitive growth.</t>
  </si>
  <si>
    <t>Council of the Great City Schools</t>
  </si>
  <si>
    <t>to support large school districts in Covid-19 recovery.</t>
  </si>
  <si>
    <t>to provide normative guidance for delivery of HIV treatment services to people living with HIV in sub-Saharan Africa and globally</t>
  </si>
  <si>
    <t>to investigate the potential to improve the therapeutic window for primaquine or tafenoquine in G6PD deficient patients through liver targeted delivery systems</t>
  </si>
  <si>
    <t>to provide seamless support during the transition of Immunization Technical Support Unit (“ITSU”) to National Institute of Health &amp; Family Welfare (“NIHFW”) and augment capacity of NIHFW to perform ITSU functions</t>
  </si>
  <si>
    <t>to make health, nutrition, and gender integration with the SHG platform of JEEViKA, Bihar sustainable</t>
  </si>
  <si>
    <t>Family Planning|Global Health and Development Public Awareness and Analysis|Maternal, Neonatal and Child Health</t>
  </si>
  <si>
    <t>to support the emergence of a 'go-to' African institution for strategic health purchasing expertise</t>
  </si>
  <si>
    <t>to provide priority African Government partners with a trusted independent source of support to improve their supply chains to achieve primary health goals working with the private and academic sectors and donors</t>
  </si>
  <si>
    <t>Delivery of Solutions to Improve Global Health|Family Planning|Global Health and Development Public Awareness and Analysis|HIV</t>
  </si>
  <si>
    <t>to accelerate efforts towards achieving the lymphatic filariasis elimination as a public health problem target in Bihar and Jharkhand through strategic technical assistance</t>
  </si>
  <si>
    <t>to gain and share insights on donor behavior</t>
  </si>
  <si>
    <t>Touchline</t>
  </si>
  <si>
    <t>to develop and maintain philanthropy knowledge tools, products and resources, to support and enable donors to give more strategically to areas of greatest need</t>
  </si>
  <si>
    <t>Abu Dhabi</t>
  </si>
  <si>
    <t>to support the World Health Organization's mandate to drive progress on maternal and newborn survival and health</t>
  </si>
  <si>
    <t>Centre for Research and Development, Bangladesh</t>
  </si>
  <si>
    <t>to use a gender lens to investigate the pattern and extent of financial inclusion of men and women both in rural and urban Bangladesh</t>
  </si>
  <si>
    <t>PDNA</t>
  </si>
  <si>
    <t>to strengthen the capacity of National Malaria Control Programs to generate, analyze, and utilize genomic data to support malaria control and elimination efforts in 16 countries in sub-saharan Africa</t>
  </si>
  <si>
    <t>to support health, COVID-19, and Primary Health Care expenditure estimations at country level and a global database on health spending</t>
  </si>
  <si>
    <t>to provide accurate, up-to-date information on community health workers that are actively delivering malaria case management services (namely testing and treatment) in all endemic countries of sub-Saharan Africa.</t>
  </si>
  <si>
    <t>International Water Association</t>
  </si>
  <si>
    <t>to convene professionals around improving norms and approaches to urban sanitation, and to strengthen International Water Association's engagement with a more diverse membership and leadership</t>
  </si>
  <si>
    <t>University of Delaware</t>
  </si>
  <si>
    <t>to increase capacity of knowledge brokers in K-12 education through a fellowship program and professional learning community</t>
  </si>
  <si>
    <t>Newark</t>
  </si>
  <si>
    <t>Community Wealth Partners, Inc.</t>
  </si>
  <si>
    <t>to improve how K-12 leaders make evidence-driven decisions on behalf of priority students</t>
  </si>
  <si>
    <t>To improve IHME Global Burden of Disease estimates of anemia.</t>
  </si>
  <si>
    <t>Empower Women and Girls|Maternal, Neonatal and Child Health|MNCH Discovery and Tools</t>
  </si>
  <si>
    <t>The END Fund</t>
  </si>
  <si>
    <t>to raise funds and deliver programs in support of eliminating or controlling Neglected Tropical Diseases</t>
  </si>
  <si>
    <t>to generate additional evidence of the secondary outcomes and psycho-social mediators of the United States President's Emergency Plan for AIDS Relief's program on adolescent girls and young women in Kenya</t>
  </si>
  <si>
    <t>to support inclusive bundled digital farmer services including climate-smart services , financial services, insurance and market linkages for smallholders, particularly women, across Kenya, Ethiopia, Nigeria and other African countries</t>
  </si>
  <si>
    <t>Agricultural Development|Financial Services for the Poor</t>
  </si>
  <si>
    <t>SkillUp Coalition</t>
  </si>
  <si>
    <t>to provide insights to the field that can help policy makers, philanthropies, and other providers understand how to improve and scale coaching and navigation services</t>
  </si>
  <si>
    <t>International Water Management Institute</t>
  </si>
  <si>
    <t>to make recommendations for strengthening water management planning tools based on intervention evidence, stakeholder needs, and innovations in modeling and datasets</t>
  </si>
  <si>
    <t>Pelawatte Battaramulla</t>
  </si>
  <si>
    <t>Sri Lanka</t>
  </si>
  <si>
    <t>University of Washington</t>
  </si>
  <si>
    <t>to accelerate globally-informed and pregnancy-specific modeling to support drug development for maternal health</t>
  </si>
  <si>
    <t>CABI</t>
  </si>
  <si>
    <t>to develop a consultative process for the design of demand-driven national soil information systems</t>
  </si>
  <si>
    <t>Wallingford</t>
  </si>
  <si>
    <t>to build the evidence base on gender and climate change</t>
  </si>
  <si>
    <t>Washington State Charter Schools Association</t>
  </si>
  <si>
    <t>to provide general operating support to the Washington State Charter School Association.</t>
  </si>
  <si>
    <t>to identify best-bet inclusive and innovative market interventions to increase livestock market participation of pastoral communities in Burkina Faso, Nigeria and Ethiopia</t>
  </si>
  <si>
    <t>to do a scoping exercise to understand the current digital health landscape and explore if a campaign digitization platform for Lymphatic Filariasis MDA campaigns can be introduced in India</t>
  </si>
  <si>
    <t>Regrow Ag</t>
  </si>
  <si>
    <t>to develop and initially deploy a predictive analytics framework to improve on-farm field trials, refine seed product profiles and optimize seed varietal placement to further climate adaptation for small-scale producers</t>
  </si>
  <si>
    <t>Strategic Community Partners</t>
  </si>
  <si>
    <t>to elevate, support, and learn about early-stage culturally relevant education organizations</t>
  </si>
  <si>
    <t>Detroit</t>
  </si>
  <si>
    <t>Biotalys N.V.</t>
  </si>
  <si>
    <t>to develop and validate novel protein-based crop protection inputs for use by smallholder farmers.</t>
  </si>
  <si>
    <t>Gent</t>
  </si>
  <si>
    <t>to support evidence building for better payment principles and practices of polio campaign workers and other health workers in the African region</t>
  </si>
  <si>
    <t>Delivery of Solutions to Improve Global Health|Financial Services for the Poor|Polio</t>
  </si>
  <si>
    <t>Philips North America LLC</t>
  </si>
  <si>
    <t>to develop a comprehensive, user-centered, automated obstetric ultrasound screening solution for midwives in low-and-middle-income countries</t>
  </si>
  <si>
    <t>Iowa State University</t>
  </si>
  <si>
    <t>to expand upon the innovative digital learning platform in collaboration with Veterinary Education Establishments, aligned with to the OIE Day 1 Competencies and Core Curriculum</t>
  </si>
  <si>
    <t>Ames</t>
  </si>
  <si>
    <t>Iowa</t>
  </si>
  <si>
    <t>to synthesize evidence on Vaccine Hesitancy in India and other Low- and Middle-Income Countries</t>
  </si>
  <si>
    <t>to accelerate the development and launch of critical Rapid Diagnostic Tests for the detection of COVID-19 infection, in order to control the current global pandemic</t>
  </si>
  <si>
    <t>Wole Soyinka Centre For Investigative Journalism</t>
  </si>
  <si>
    <t>to engage the management and staff of select news media organizations on the benefits of increasing the representation of women in their coverage and newsroom leadership</t>
  </si>
  <si>
    <t>Lagos</t>
  </si>
  <si>
    <t>to provide communication support for program priorities in Uttar Pradesh</t>
  </si>
  <si>
    <t>to coordinate policy and advocacy to strengthen P20W data in Texas</t>
  </si>
  <si>
    <t>to enable a qualitative assessment of the work of the Strong Start to Finish network scaling sites and prepare the Network for reinvestment</t>
  </si>
  <si>
    <t>China Science and Technology Exchange Center</t>
  </si>
  <si>
    <t>to enhance China’s research and development contribution to global health and development by strengthening partnerships with the government, industry, and academia</t>
  </si>
  <si>
    <t>to support a critical Solution Network, Every Learner Everywhere, in aligning activities to the foundation’s Digital Learning strategy and equity goals</t>
  </si>
  <si>
    <t>Institute For Higher Education Policy</t>
  </si>
  <si>
    <t>to ensure continued amplification of the Postsecondary Value Commission's findings and products; launch and support the Value Data Collaborative; provide continued support for the Postsecondary Data Collaborative</t>
  </si>
  <si>
    <t>GBVF Response Fund1</t>
  </si>
  <si>
    <t>to support the GBVF Response Fund1 in executing the National Strategic Plan on gender-based violence and femicide in South Africa</t>
  </si>
  <si>
    <t>Johanessburg</t>
  </si>
  <si>
    <t>Pan-African Mosquito Control Association (PAMCA)</t>
  </si>
  <si>
    <t>to support bioinformatics training for vector biologists in Africa</t>
  </si>
  <si>
    <t>Stichting European Journalism Centre</t>
  </si>
  <si>
    <t>to support a challenge fund to incentivize solutions journalism approaches in newsrooms in the UK, France and Germany.</t>
  </si>
  <si>
    <t>Limburg</t>
  </si>
  <si>
    <t>Building Changes</t>
  </si>
  <si>
    <t>To support the work of The Partners Group in their efforts to advance equitable responses to homelessness in King County.</t>
  </si>
  <si>
    <t>to deliver advocacy to build support for HIV vaccine research &amp; development within key donor countries in Europe and at the European Union level, reversing funding cuts by some donors and bringing other new donors on board</t>
  </si>
  <si>
    <t>to conduct a multi-center Shigella surveillance study to support the clinical development of vaccines against shigellosis</t>
  </si>
  <si>
    <t>GLOBAL|AFRICA|EUROPE|NORTH AMERICA|SOUTH AMERICA</t>
  </si>
  <si>
    <t>to support the education field in using social network analysis as  a tool for more effective knowledge mobilization</t>
  </si>
  <si>
    <t>Consumers International</t>
  </si>
  <si>
    <t>to build capacity of digital financial services consumer advocacy in Low and Middle Income Countries</t>
  </si>
  <si>
    <t>Manusher Jonno Foundation</t>
  </si>
  <si>
    <t>to access the informal sector where a large number of female domestic workers are employed and onboard them to the formal financial system for the first time through wage digitization</t>
  </si>
  <si>
    <t>Spiegel Online</t>
  </si>
  <si>
    <t>to report on social divides around the world and to convey an understanding of how to overcome them</t>
  </si>
  <si>
    <t>Hamburg</t>
  </si>
  <si>
    <t>Research ICT Africa</t>
  </si>
  <si>
    <t>This investment will be used to support critical research and surveys on understanding digital inclusion and inequality in Africa carried out by an independent African continental think tank, with a major focus on gender dynamics</t>
  </si>
  <si>
    <t>Gender Equality|Global Development|Global Growth &amp; Opportunity</t>
  </si>
  <si>
    <t>Empower Women and Girls|Financial Services for the Poor|Global Health and Development Public Awareness and Analysis</t>
  </si>
  <si>
    <t>International Institute of Information Technology Bangalore (IIITB)</t>
  </si>
  <si>
    <t>to create, sustain, evolve and integrate a modular open source identity platform (MOSIP) as digital infrastructure for financial inclusion and women's economic empowerment</t>
  </si>
  <si>
    <t>The Pasteur Institute of Madagascar</t>
  </si>
  <si>
    <t>to test a novel genomic method for identifying malaria vector species</t>
  </si>
  <si>
    <t>Antananarivo</t>
  </si>
  <si>
    <t>Madagascar</t>
  </si>
  <si>
    <t>to forecast the global burden of iNTS disease</t>
  </si>
  <si>
    <t>to build districts' capacity to support students becoming college, career, and military ready in Texas and successfully transition to a postsecondary pathway</t>
  </si>
  <si>
    <t>Global Access Health</t>
  </si>
  <si>
    <t>to enable operationalization of high-volume manufacturing processes and development of future platforms for COVID-19 diagnostics while also preparing for future pandemics.</t>
  </si>
  <si>
    <t>Oneload</t>
  </si>
  <si>
    <t>to create a new category of women retailers / merchants in Pakistan through a model that is sustainable and scalable.</t>
  </si>
  <si>
    <t>Lahore</t>
  </si>
  <si>
    <t>to improve the poor women's access to social and economic programs in India through collective action and convergence</t>
  </si>
  <si>
    <t>International Fertilizer Development Center (IFDC)</t>
  </si>
  <si>
    <t>to prepare technical background documents and policy briefs leading up the 2022 African Union Soil Health and Fertilizer Road Map and Summit</t>
  </si>
  <si>
    <t>Muscle Shoals</t>
  </si>
  <si>
    <t>to evaluate learning and growth outcomes among Washington State school students, especially students attending public charter schools in Washington State</t>
  </si>
  <si>
    <t>to support a technical assistance and matching-fund mechanism to rapidly scale up family planning high impact practices (HIPs) in new geographies</t>
  </si>
  <si>
    <t>to characterize Shigella burden in India using molecular diagnostics</t>
  </si>
  <si>
    <t>RIGImmune Inc.</t>
  </si>
  <si>
    <t>to develop novel innate immune activators to protect against infectious diseases that disproportionately impact the developing world.</t>
  </si>
  <si>
    <t>Branford</t>
  </si>
  <si>
    <t>Institute of Statistical, Social and Economic Research</t>
  </si>
  <si>
    <t>To encourage and rigorously evaluate interventions among key stakeholders in the DFS distribution ecosystem to drive greater reach and density of DFS agents.</t>
  </si>
  <si>
    <t>Legon</t>
  </si>
  <si>
    <t>to engage stakeholders in critical conversations about the design and technical aspects of a potential federal student-level data network</t>
  </si>
  <si>
    <t>to increase the adoption and use of a national data collective critical to improving student success at institutions of higher education</t>
  </si>
  <si>
    <t>to understand how the Early Childhood Environment Rating Scale could be adjusted to better meet the needs of Black, Latino, and children experiencing poverty who are enrolled in public Pre-K</t>
  </si>
  <si>
    <t>United Nations Population Division</t>
  </si>
  <si>
    <t>to address gaps in comparable, timely and transparent global information on family planning indicators and underlying population data to expand knowledge on family planning and its relation to other SDG targets</t>
  </si>
  <si>
    <t>GlaxoSmithKline Biologicals</t>
  </si>
  <si>
    <t>To characterize Klebsiella pneumoniae capsular (K) and sub-capsular (O) antigens among strains causing neonatal sepsis in low and middle-income countries</t>
  </si>
  <si>
    <t>Rixensart</t>
  </si>
  <si>
    <t>Antwerp</t>
  </si>
  <si>
    <t>to deliver drug candidates to be developed for treatment of coronavirus infections including SARS-CoV-2</t>
  </si>
  <si>
    <t>to develop and evaluate innovative PrEP delivery platforms, including telemedicine and self-care models, and establish evidence to simplify PrEP guidelines and support policy changes</t>
  </si>
  <si>
    <t>to support the development of a P-20-W Data Coalition in Washington state.</t>
  </si>
  <si>
    <t>to develop a biodegradable contraceptive implant</t>
  </si>
  <si>
    <t>Commit!2Dallas</t>
  </si>
  <si>
    <t>to support credit mobility in Dallas</t>
  </si>
  <si>
    <t>Institute of Crop Sciences, Chinese Academy of Agricultural Sciences</t>
  </si>
  <si>
    <t>to leverage China's experience in rice research and production accumulated to help African countries establish rice seed system that support productivity growth in rice commodities and maintain long term food security and self-sufficiency.</t>
  </si>
  <si>
    <t>TCS Logistics Private Limited</t>
  </si>
  <si>
    <t>to strengthen the medicine supply chain and thereby ensure 100% availability of free medicines in 300 primary healthcare facilities in Khyber Pakhtunkhwa</t>
  </si>
  <si>
    <t>Florida Agricultural and Mechanical University on behalf of the Board of Trustees</t>
  </si>
  <si>
    <t>to identify social and biological determinants of adverse maternal and newborn health outcomes in minority US women</t>
  </si>
  <si>
    <t>to support designing a public web-based reporting system and in promoting user adoption of data usage through the fellowship grant competition</t>
  </si>
  <si>
    <t>to support pathways narrative change efforts in New York City</t>
  </si>
  <si>
    <t>to increase availability and use of measures and tools that increase access to social capital for Black and Latino young people and young people experiencing poverty</t>
  </si>
  <si>
    <t>to increase availability and use of social capital measures and curricular tools</t>
  </si>
  <si>
    <t>Seattle Foundation</t>
  </si>
  <si>
    <t>to provide support for The Seattle Foundation's Neighbor to Neighbor program</t>
  </si>
  <si>
    <t>America Achieves, Inc</t>
  </si>
  <si>
    <t>to expand access to high-quality tutoring that is affordable</t>
  </si>
  <si>
    <t>to understand strategies that large corporations can implement to influence job quality in small and medium-sized businesses</t>
  </si>
  <si>
    <t>Southeast Seattle Education Coalition (SESEC)</t>
  </si>
  <si>
    <t>to support SESEC's involvement in the Washington state data coalition.</t>
  </si>
  <si>
    <t>The Policy Academies</t>
  </si>
  <si>
    <t>FPF Education and Innovation Foundation</t>
  </si>
  <si>
    <t>to strategically scale the reach and impact of the Train the Trainer privacy program for K12 and higher education through expanded pilots and to conduct landscape analyses on the local privacy barriers in education</t>
  </si>
  <si>
    <t>Weizmann Institute of Science</t>
  </si>
  <si>
    <t>to identify novel physiologically-relevant stabilizers of intestinal barrier function, their safety and mechanisms of activities</t>
  </si>
  <si>
    <t>Rehovot</t>
  </si>
  <si>
    <t>To harmonize process for testing various experimental medicines for possible improvement in  the  gut microbiome.</t>
  </si>
  <si>
    <t>Bank Asia Limited</t>
  </si>
  <si>
    <t>to contribute in reducing the gender gap in FI in Bangladesh through onboarding female agents and female clients in rural Bangladesh</t>
  </si>
  <si>
    <t>to understand the vaginal microbiome in women treated for bacterial vaginosis and provided a single Lactobacillus crispatus strain</t>
  </si>
  <si>
    <t>CAPRISA</t>
  </si>
  <si>
    <t>to determine if Lactobacilli can be recovered from a BV patient cohort and to study the characteristics of the recovered Lactobacilli.</t>
  </si>
  <si>
    <t>to estimate gender-based violence in Brazil and identify missed opportunities by health services in identifying and addressing gender-based violence</t>
  </si>
  <si>
    <t>African Society for Laboratory Medicine</t>
  </si>
  <si>
    <t>to support the Africa Pathogen Genomics Initiative network optimization and use for endemic and epidemic pathogens</t>
  </si>
  <si>
    <t>Malaria|Vaccine Development</t>
  </si>
  <si>
    <t>Concept International Business Consulting Pvt. Ltd</t>
  </si>
  <si>
    <t>to ensure safe sanitation for all through adoption of efficient, innovative technologies by establishing performance of the solutions</t>
  </si>
  <si>
    <t>Gurgaon</t>
  </si>
  <si>
    <t>Third Sector New England, Inc.</t>
  </si>
  <si>
    <t>to support the Early Educator Investment Collaborative</t>
  </si>
  <si>
    <t>Flow Equity</t>
  </si>
  <si>
    <t>to support Flow Equity to expand the dual purpose model to additional countries in sub-Saharan Africa, thereby increasing access to high-productivity backyard chickens for small-scale producers</t>
  </si>
  <si>
    <t>Ebene</t>
  </si>
  <si>
    <t>Mauritius</t>
  </si>
  <si>
    <t>Ohio Association of Community Colleges</t>
  </si>
  <si>
    <t>to develop community college leadership capacity to inform effective state policy and funding that supports student postsecondary success strategies in Ohio</t>
  </si>
  <si>
    <t>TrustAfrica</t>
  </si>
  <si>
    <t>to build the resiliency of civil society in Sub-Saharan Africa to weather the COVID-19 pandemic and concurrently elevate women’s voices on health and development issues</t>
  </si>
  <si>
    <t>to build urban Texas districts' capacity to support students in the high school to postsecondary space, ensuring successful transition to a postsecondary pathway</t>
  </si>
  <si>
    <t>Southern Regional Education Board</t>
  </si>
  <si>
    <t>to develop a southern regional collaborative for accelerating states' cross-agency data policy initiatives and action</t>
  </si>
  <si>
    <t>to support engagement on the SDGs for US audiences</t>
  </si>
  <si>
    <t>to identify racially equitable institutional practices and state and federal funding strategies that support high levels of attainment for students of color</t>
  </si>
  <si>
    <t>Transcend Inc.</t>
  </si>
  <si>
    <t>to codify exemplar knowledge mobilization strategies in K-12 education</t>
  </si>
  <si>
    <t>Hastings on Hudson</t>
  </si>
  <si>
    <t>Philanthropic Ventures Foundation</t>
  </si>
  <si>
    <t>to increase giving to Black led charitable organizations</t>
  </si>
  <si>
    <t>Littera Education Inc</t>
  </si>
  <si>
    <t>to conduct R&amp;D of a technology-based approach to improving the implementation and cost-effectiveness of tutoring programs that support students who are Black, Latino, and/or experiencing poverty</t>
  </si>
  <si>
    <t>Wappingers Falls</t>
  </si>
  <si>
    <t>to assess fiscal equity and resource needs at California's community colleges</t>
  </si>
  <si>
    <t>to support amplification of youth voices and storytelling</t>
  </si>
  <si>
    <t>to support data communications in Texas</t>
  </si>
  <si>
    <t>Council for Opportunity in Education</t>
  </si>
  <si>
    <t>to strengthen the Council for Opportunity in Education's efforts to partner with and center the voices of students across the organization's research agenda(s)</t>
  </si>
  <si>
    <t>to support Opportunity to Learn policies</t>
  </si>
  <si>
    <t>Youth Guidance</t>
  </si>
  <si>
    <t>to support the growth of Becoming a Man and Working on Womanhood programs during the 2021-2022 school year</t>
  </si>
  <si>
    <t>National Equity Project</t>
  </si>
  <si>
    <t>to test a model of professional development focused on social emotional learning and affirming student racial identity to improve learning outcomes of Black, Latino, and low-income students.</t>
  </si>
  <si>
    <t>to support policy and governance at State University of New York</t>
  </si>
  <si>
    <t>to provide COVID-19 response support in Ethiopia with a focus on Risk Communication and Community Engagement approaches to improve adherence to prevention measures and interrupt transmission</t>
  </si>
  <si>
    <t>Conagen Inc.</t>
  </si>
  <si>
    <t>to make monoclonal antibodies more accessible to patients worldwide, particularly those in developing countries, by reducing costs and increasing the scale of manufacturing</t>
  </si>
  <si>
    <t>to provide deep mutational scanning of viral glycoproteins via mammalian surface display</t>
  </si>
  <si>
    <t>TomorrowNow.org</t>
  </si>
  <si>
    <t>to build the foundations for life changing and inclusive weather/space intelligence in Africa and lift the lives of billions through a set of specific breeding use cases and partnerships</t>
  </si>
  <si>
    <t>University of Otago</t>
  </si>
  <si>
    <t>to prepare a nontyphoidal Salmonella transmission study</t>
  </si>
  <si>
    <t>Dunedin</t>
  </si>
  <si>
    <t>New Zealand</t>
  </si>
  <si>
    <t>to support development of a structure and certifications for evaluating Learner Employment Record (LER) design and utility for postsecondary education providers and learners</t>
  </si>
  <si>
    <t>Center for Regional Economic Competitiveness</t>
  </si>
  <si>
    <t>to improve data analytic capacity among pathways intermediary organizations for identifying and improving cross-sector program delivery and coordination</t>
  </si>
  <si>
    <t>Credential Engine</t>
  </si>
  <si>
    <t>to scale implementation of transparent credentials</t>
  </si>
  <si>
    <t>to support collaboration and action in California amongst policy makers, researchers, district leaders, and influencers around equitable instruction, continuous improvement and networking</t>
  </si>
  <si>
    <t>to build capacity for resilient HIV testing program targeting, optimization, and ongoing program management within an evolving HIV epidemic and disease response in sub-Saharan Africa</t>
  </si>
  <si>
    <t>to identify potential contraceptive drug targets related to resumption of meiosis within maturing human sperm which could then be used as the basis for discovery novel male contraceptives</t>
  </si>
  <si>
    <t>Evotec</t>
  </si>
  <si>
    <t>to provide capacity for experienced integrated drug discovery for women’s health</t>
  </si>
  <si>
    <t>Chiefs for Change</t>
  </si>
  <si>
    <t>Murdoch Childrens Research Institute</t>
  </si>
  <si>
    <t>to evaluate alternate PCV dosing schedules</t>
  </si>
  <si>
    <t>Parkville</t>
  </si>
  <si>
    <t>Great Schools Inc.</t>
  </si>
  <si>
    <t>to support the College Success Awards</t>
  </si>
  <si>
    <t>Eleanor Crook Foundation</t>
  </si>
  <si>
    <t>to support the philanthropic community in advancing investments to combat malnutrition around the world</t>
  </si>
  <si>
    <t>American Enterprise Institute</t>
  </si>
  <si>
    <t>Cooper/Smith</t>
  </si>
  <si>
    <t>to strengthen the impact of HIV and COVID-19 programs in Malawi through enhanced coordination, capacity, and use of digital tools and data systems</t>
  </si>
  <si>
    <t>MYDAWA</t>
  </si>
  <si>
    <t>to plan for the main project of increasing investment in sexual and reproductive health programming by facilitating broad scientific engagement in new models of impact</t>
  </si>
  <si>
    <t>to support grantee's development of a humanitarian strategy, focused on preparedness and response to meet the evolving humanitarian context in Mozambique</t>
  </si>
  <si>
    <t>to support small projects led by BIPOC grassroots organizations that will increase collaboration and education system success in the Road Map Project.</t>
  </si>
  <si>
    <t>Potlatch Fund</t>
  </si>
  <si>
    <t>to evaluate the safety and efficacy of the CRISPR-Cas13 system with the goal of enabling a pre-clinical animal study to test this modality in non-human primates</t>
  </si>
  <si>
    <t>to align policy and program priorities with decision-makers for collective impact with federal investments that truly benefits Black, Latinx, Indigenous, and students from low-income backgrounds and their communities</t>
  </si>
  <si>
    <t>to develop, implement and integrate malaria molecular surveillance in Uganda</t>
  </si>
  <si>
    <t>to support learning acceleration through tutoring, a/b testing, content builds, and capacity building.</t>
  </si>
  <si>
    <t>to expand RFA's Economic Mobility Catalog, promote mobility strategies captured in the catalog, and understand the impact of targeted technical assistance and capacity building on the flow of federal workforce system resources</t>
  </si>
  <si>
    <t>to help low- and middle-income countries (LMICs) use digital infrastructure for public financial management (PFM) to inform health financing reforms and, in turn, improve health system performance</t>
  </si>
  <si>
    <t>Boston Analytical, Inc.</t>
  </si>
  <si>
    <t>to develop novel oral formulations to increase availability of child friendly medicines to low and middle income countries.</t>
  </si>
  <si>
    <t>Salem</t>
  </si>
  <si>
    <t>Observer Research Foundation</t>
  </si>
  <si>
    <t>to identify good practices and create stronger collaboration across stakeholders of the global south to support progress towards the SDGs</t>
  </si>
  <si>
    <t>to end the circulation of vaccine-derived polioviruses through timely, high-quality vaccination campaigns</t>
  </si>
  <si>
    <t>to provide a stipend to hire a data fellow</t>
  </si>
  <si>
    <t>Morehouse College</t>
  </si>
  <si>
    <t>to support, accelerate, and learn from Morehouse College's ongoing digital learning infrastructure initiatives</t>
  </si>
  <si>
    <t>The Howard University</t>
  </si>
  <si>
    <t>to support, accelerate, and learn from Howard University's ongoing digital learning infrastructure initiatives</t>
  </si>
  <si>
    <t>Save the Children Federation, Inc.</t>
  </si>
  <si>
    <t>to maintain routine immunization activities in northwest Syria, with a focus on sustainability and data-driven implementation</t>
  </si>
  <si>
    <t>Fairfield</t>
  </si>
  <si>
    <t>to create a cabinet-level position at the American Association of State Colleges and Universities to direct AASCU’s efforts to advance the Postsecondary Value Commission’s recommendations and engage in the broader Equitable Value Movement</t>
  </si>
  <si>
    <t>INSEAD</t>
  </si>
  <si>
    <t>to improve supply chains for next generation sequencing in Africa and South Asia</t>
  </si>
  <si>
    <t>Fontainebleau</t>
  </si>
  <si>
    <t>to leverage behavioral science expertise in South Africa's national COVID 19 vaccine roll out</t>
  </si>
  <si>
    <t>to support the development of extraordinary scientists and emerging leaders from low and middle income countries in order to ensure transformative solutions fully deliver impact in geographies we serve</t>
  </si>
  <si>
    <t>PowerPAC Foundation</t>
  </si>
  <si>
    <t>to engage women of color in policy-advocacy across the United States</t>
  </si>
  <si>
    <t>to support a pilot of districts using PERTS Copilot-Elevate during School Year 21-22</t>
  </si>
  <si>
    <t>University College London</t>
  </si>
  <si>
    <t>to evaluate the effectiveness of COVID-19 vaccines in adults living with chronic diseases (diabetes, hypertension and HIV) following routine vaccine introduction in Malawi</t>
  </si>
  <si>
    <t>to build the capacity of one of West Africa's leading institutions to build its institutional capacity to be a continental leader contributing to the vaccine security on the continent</t>
  </si>
  <si>
    <t>Global Health and Development Public Awareness and Analysis|Research and Learning Opportunities|Vaccine Development</t>
  </si>
  <si>
    <t>Sydani Initiative for International Development</t>
  </si>
  <si>
    <t>to support optimized adverse event following immunization surveillance for COVID-19 vaccine roll out in Nigeria</t>
  </si>
  <si>
    <t>to support research about how to best protect data</t>
  </si>
  <si>
    <t>Fondation Congolaise pour la Recherche Medicale, (F.C.R.M.)</t>
  </si>
  <si>
    <t>to expand pathogen genomic sequencing capacity for genomic surveillance of SARS-CoV-2 in the Rep. of Congo</t>
  </si>
  <si>
    <t>to support genomic epidemiology of COVID-19 in South Africa</t>
  </si>
  <si>
    <t>Global Growth &amp; Opportunity|Global Health</t>
  </si>
  <si>
    <t>Vaccine Development|Water, Sanitation and Hygiene</t>
  </si>
  <si>
    <t>to digitize community health care and empower community health workers to use digital tools to enhance case management coverage</t>
  </si>
  <si>
    <t>CARE India Solutions For Sustainable Development</t>
  </si>
  <si>
    <t>to develop and test genetic methods to reverse gene drives in mosquitoes</t>
  </si>
  <si>
    <t>Yemaachi Biotech Ltd</t>
  </si>
  <si>
    <t>Revital Healthcare (EPZ) Limited</t>
  </si>
  <si>
    <t>to expand auto-disable syringe manufacturing in Africa to stabilize supply for COVID-19 and routine immunization needs in the longer-term</t>
  </si>
  <si>
    <t>Mombasa</t>
  </si>
  <si>
    <t>to provide strategic technical assistance to the Government of India and industry for scaling up availability of quality fortified staple foods in social safety nets and open market</t>
  </si>
  <si>
    <t>IMAGO Global Grassroots</t>
  </si>
  <si>
    <t>to evaluate technical assistance interventions for coordination between SRLM &amp; NREGS &amp; other social programs in MP &amp; Bihar for their impact on women's groups &amp; empowerment</t>
  </si>
  <si>
    <t>Brookings Institution</t>
  </si>
  <si>
    <t>to advance global approaches for gender equality outcomes in global sustainable development, with special emphasis on economic and pandemic recovery processes</t>
  </si>
  <si>
    <t>Schrodinger, LLC</t>
  </si>
  <si>
    <t>to design and synthesize highly selective and potent Wee2 inhibitors as an option for non-hormonal contraception that can be developed to meet the user preference of women in low-income countries</t>
  </si>
  <si>
    <t>University of Buea</t>
  </si>
  <si>
    <t>Buea</t>
  </si>
  <si>
    <t>Sud-Ouest</t>
  </si>
  <si>
    <t>Cameroon</t>
  </si>
  <si>
    <t>to conduct a Shigella surveillance study in Bangladesh to support the clinical development of vaccines against shigellosis</t>
  </si>
  <si>
    <t>to provide communication support for program priorities in Bihar</t>
  </si>
  <si>
    <t>to develop and demonstrate policy and implementation guidance that high-TB burden countries may use to make optimal use of current and new TB diagnostic tools</t>
  </si>
  <si>
    <t>to identify the facility management data needs, barriers, and facilitators that will improve data use and quality at all levels of the Ethiopian health system</t>
  </si>
  <si>
    <t>to support efforts to introduce the hormonal intrauterine device (IUD) in sub-Saharan Africa including plans to ensure affordable, sustainable supply and country technical assistance to implement introduction plans</t>
  </si>
  <si>
    <t>Makerere University</t>
  </si>
  <si>
    <t>to support the characterization of non-rotavirus viral diarrheal pathogens to inform the optimization of efficacy of rotavirus vaccines, through new approaches and alternative strategies in high mortality and vulnerable children</t>
  </si>
  <si>
    <t>Global Dialogue</t>
  </si>
  <si>
    <t>to be a member of the International Education Funders Group to promote foundational literacy and numeracy in low- and middle-income countries</t>
  </si>
  <si>
    <t>to support research related to drivers of intra-district funding inequities</t>
  </si>
  <si>
    <t>Vaxxit SRL</t>
  </si>
  <si>
    <t>to perform initial evaluations to determine if specific immune responses against an HIV regulatory protein may play a role in protection against HIV infection</t>
  </si>
  <si>
    <t>Roma</t>
  </si>
  <si>
    <t>American Geophysical Union</t>
  </si>
  <si>
    <t>to provide LMIC scientists with support to attend the AGU Chapman Conference on Climate and Health.</t>
  </si>
  <si>
    <t>African Women's Development and Communication Network</t>
  </si>
  <si>
    <t>to support women’s rights organizations,  CSOs, and feminists for increased  female gender  African voices  in policy decisions  and  special drawing rights  and other  debt burden economic recovery resource allocation</t>
  </si>
  <si>
    <t>to develop ultrasensitive biomarkers for the characterization of the HIV reservoir</t>
  </si>
  <si>
    <t>to support the KwaZulu-Natal Department of Health in using a data driven approach to improving TB and HIV outcomes in the province</t>
  </si>
  <si>
    <t>Grantmakers for Education</t>
  </si>
  <si>
    <t>to support the annual Grantmakers for Education conference to be held in October, 2021</t>
  </si>
  <si>
    <t>SAJIDA Foundation</t>
  </si>
  <si>
    <t>to assist four public hospitals in four districts to support Covid response in Bangladesh</t>
  </si>
  <si>
    <t>Millie, PBC</t>
  </si>
  <si>
    <t>People’s Primary Healthcare Initiative (PPHI) - Balochistan</t>
  </si>
  <si>
    <t>to rapidly boost polio immunity in children in polio high-risk areas of Balochistan through the running of 23 vaccination facilities/dispensaries in areas where these services are not currently available</t>
  </si>
  <si>
    <t>Quetta</t>
  </si>
  <si>
    <t>to develop a 4-valent Shigella vaccine using Multi-Antigen Presentation System technology to a stage where it would be ready for production for a human clinical study</t>
  </si>
  <si>
    <t>to support the 'Reimagining Measurement Tools and Data Systems to Improve Outcomes for Pre-Kindergarteners' project</t>
  </si>
  <si>
    <t>Kintampo Health Research Centre</t>
  </si>
  <si>
    <t>to establish maternal anemia definitions and etiologies in the Global South</t>
  </si>
  <si>
    <t>Kintampo</t>
  </si>
  <si>
    <t>Brong-Ahafo</t>
  </si>
  <si>
    <t>Empower Women and Girls|MNCH Discovery and Tools</t>
  </si>
  <si>
    <t>to evaluate and optimize a virtual care model for PrEP delivery through an e-pharmacy</t>
  </si>
  <si>
    <t>North Carolina State University</t>
  </si>
  <si>
    <t>to support development of dry product vaccine to make vaccines more affordable and accessible</t>
  </si>
  <si>
    <t>Raleigh</t>
  </si>
  <si>
    <t>Discovery and Translational Sciences|Vaccine Development</t>
  </si>
  <si>
    <t>Institute for Financial Management and Research</t>
  </si>
  <si>
    <t>to support NRLM to strengthen their gender mandate through a Gender Advisory Group and Core Committee and strengthen engagement with states and NRLM staff through a Gender Samvaad</t>
  </si>
  <si>
    <t>Chennai</t>
  </si>
  <si>
    <t>Quantium Health Outcomes</t>
  </si>
  <si>
    <t>To support Ministry of Health to conduct a modelling exercise based on population level data to facilitate data driven strategic planning for the COVID vaccine rollout in Ethiopia</t>
  </si>
  <si>
    <t>Sydney</t>
  </si>
  <si>
    <t>RESULTS Education</t>
  </si>
  <si>
    <t>To support the Global TB Caucus, an international network of parliamentarians, to build political will and commitments for the TB response</t>
  </si>
  <si>
    <t>SteriPack (USA) Limited</t>
  </si>
  <si>
    <t>to develop and validate specimen self-collection devices for use with diagnostic tests for SARS-CoV-2 and other pathogens, with a special focus on usability and human factor design</t>
  </si>
  <si>
    <t>Lakeland</t>
  </si>
  <si>
    <t>Co-Creation Hub</t>
  </si>
  <si>
    <t>to co-create tech-enabled solutions to improve data sharing and visibility along the drug distribution supply chain</t>
  </si>
  <si>
    <t>Yaba</t>
  </si>
  <si>
    <t>to accelerate the early clinical development of novel SARS-CoV-2 Mpro antiviral drug</t>
  </si>
  <si>
    <t>Discovery and Translational Sciences|Research and Learning Opportunities</t>
  </si>
  <si>
    <t>National Agency for Food and Drug Administration and Control</t>
  </si>
  <si>
    <t>to implement a pilot track-and-trace system for COVID-19 vaccines in Nigeria</t>
  </si>
  <si>
    <t>to estimate the burden of COVID-19 in Lusaka, Zambia</t>
  </si>
  <si>
    <t>National Center for Civic Innovation Inc</t>
  </si>
  <si>
    <t>to pilot open-source licensing approaches to achieve greater sustainability and reach for core OER developers (OpenSciEd)</t>
  </si>
  <si>
    <t>PiQuant</t>
  </si>
  <si>
    <t>to provide more people with access to safe water through accurate and rapid detection of microbiological contamination based on spectroscopy</t>
  </si>
  <si>
    <t>to evaluate the effectiveness of COVID-19 vaccines among members of private health insurance plans in South Africa</t>
  </si>
  <si>
    <t>to scale up a TB digital screening tool in South Africa to help vulnerable populations screen themselves for TB</t>
  </si>
  <si>
    <t>Financial Sector Deepening Uganda Limited</t>
  </si>
  <si>
    <t>to lay the foundation for FSD Uganda's gender-based programming</t>
  </si>
  <si>
    <t>Northwest Film Forum</t>
  </si>
  <si>
    <t>to support the Wa Na Wari Building Fund capital campaign</t>
  </si>
  <si>
    <t>to identify new approaches to investigate sperm meiosis, as a way to enable discovery of novel male contraceptives</t>
  </si>
  <si>
    <t>Arizona Community Foundation</t>
  </si>
  <si>
    <t>to conduct on-the-ground outreach and sign-up for the Child Tax Credit for eligible non-filers.</t>
  </si>
  <si>
    <t>to design a national oxygen grid and support pilot in one state</t>
  </si>
  <si>
    <t>to evaluate the public health impact of using HIV Self Test as a diagnostic tool for PrEP initiation through modeling</t>
  </si>
  <si>
    <t>supporting the rollout and strengthening of Ayushman Bharat Digital Mission</t>
  </si>
  <si>
    <t>to increase the speed and reliability of stool and sewage sample transportation from health facilities to the central level and internationally where required for analysis</t>
  </si>
  <si>
    <t>CSEP Research Foundation</t>
  </si>
  <si>
    <t>to inform debates on the role of human capital development in India's growth trajectory and the pathways to addressing select key constraints to human development</t>
  </si>
  <si>
    <t>To rectify the issues identified at the three P-OP demo sites by the independent engineering evaluation and ensure handover of fully operational P-OP based FSTP's to the cities in order to ensure safe sanitation</t>
  </si>
  <si>
    <t>Centre for European Policy Studies</t>
  </si>
  <si>
    <t>to explore what an international mandate for HERA could look like from a governance perspective and how national/regional efforts connect with international efforts like CEPI</t>
  </si>
  <si>
    <t>Brussel</t>
  </si>
  <si>
    <t>to strengthen the efficiency and impact of rural transformation centers</t>
  </si>
  <si>
    <t>to support the eradication of polio in Pakistan</t>
  </si>
  <si>
    <t>Audere</t>
  </si>
  <si>
    <t>to develop software assisted HIV self test administration, result capturing and interpretation to allow blood based HIV self test to be used as a diagnostic tool for PrEP initiation in LMICs</t>
  </si>
  <si>
    <t>Lumen Bioscience</t>
  </si>
  <si>
    <t>to develop ultra-low-cost oral antibody cocktails produced in spirulina to protect infants from GI infection in the developing world</t>
  </si>
  <si>
    <t>to support teachers and students in equity-focused schools</t>
  </si>
  <si>
    <t>to enable genomic surveillance of SARS-CoV-2 in Nepal</t>
  </si>
  <si>
    <t>to provide definitive primary data on causes of child mortality</t>
  </si>
  <si>
    <t>to develop designer olfactory receptors to detect volatile compounds of importance in global health</t>
  </si>
  <si>
    <t>PopVax</t>
  </si>
  <si>
    <t>to generate early data on the next generation 2-8C stable mRNA vaccine candidates against COVID which are critical for the LMICs which have poor ultracold chain capacity</t>
  </si>
  <si>
    <t>to support grantee in the project management of the COVAX manufacturing task force that is seeking to unlock manufacturing barriers to increasing supply of Covid vaccines</t>
  </si>
  <si>
    <t>Dimagi Inc.</t>
  </si>
  <si>
    <t>to build out a mobile platform for polio campaign worker supervision and payment</t>
  </si>
  <si>
    <t>to evaluate the effect of PNEUMOSIL on nasopharyngeal carriage</t>
  </si>
  <si>
    <t>to establish a forum of West African heads of medicines regulatory authorities</t>
  </si>
  <si>
    <t>to enable NAFDAC to reach WHO maturity level 3</t>
  </si>
  <si>
    <t>African Leaders Malaria Alliance</t>
  </si>
  <si>
    <t>to support the further expansion of End Malaria Councils in Sub-Saharan Africa</t>
  </si>
  <si>
    <t>Laurelton</t>
  </si>
  <si>
    <t>to demonstrate the effectiveness and feasibility of a bundle of supplements for the prevention of preterm birth in LMICs</t>
  </si>
  <si>
    <t>to support EPHI to organize a National Nutrition Conference to strengthen multi-sectoral coordination of nutrition evidence generation and action</t>
  </si>
  <si>
    <t>Miriam's Kitchen</t>
  </si>
  <si>
    <t>to provide immediate lifesaving needs to the most vulnerable populations, especially women and girls, affected by the drought in Kenya</t>
  </si>
  <si>
    <t>Morgan State University Foundation, Incorporated</t>
  </si>
  <si>
    <t>to enable novel analysis and visualization of longitudinal data on the evolution of Historically Black Colleges and Universities and support broad dissemination of emerging insights</t>
  </si>
  <si>
    <t>Braven Incorporated</t>
  </si>
  <si>
    <t>Freedom Inc.</t>
  </si>
  <si>
    <t>to amplify and support the leadership an advocacy of Black women on key issues aligned to the Foundation's North America priorities</t>
  </si>
  <si>
    <t>National Association of State Workforce Agencies’ CESER</t>
  </si>
  <si>
    <t>to increase cross-state education and workforce collaboration in response to critical data needs</t>
  </si>
  <si>
    <t>to develop an automated, regularly updated package that can be used to systematically update measles CFRs and associated burden/mortality estimates</t>
  </si>
  <si>
    <t>London School of Economics and Political Science</t>
  </si>
  <si>
    <t>to set a global agenda for advancing women's leadership in the field of economics, including testing and sharing best practices for policies at academic and major financial and economics institutions</t>
  </si>
  <si>
    <t>GLOBAL|AFRICA|ASIA|NORTH AMERICA|SOUTH AMERICA</t>
  </si>
  <si>
    <t>The Leadership Academy</t>
  </si>
  <si>
    <t>to support peer-to-peer communities for school and district leaders advancing equity</t>
  </si>
  <si>
    <t>PT.  DAYA INOVASI FAMILY</t>
  </si>
  <si>
    <t>to support the sustainability of the ICT-based Skata platform in Indonesia.</t>
  </si>
  <si>
    <t>South Jakarta</t>
  </si>
  <si>
    <t>Bangladesh University of Engineering &amp; Technology</t>
  </si>
  <si>
    <t>to build the local and regional capacity for scaling citywide inclusive sanitation in South Asia that contributes to achieving safely managed sanitation</t>
  </si>
  <si>
    <t>Michael &amp; Susan Dell Foundation</t>
  </si>
  <si>
    <t>to support availability and use of data by educator preparation programs</t>
  </si>
  <si>
    <t>Mount Kenya University</t>
  </si>
  <si>
    <t>to better diagnose anemia in resource-limited settings by developing a new diagnostic device that uses magnetic beads, microfluidics, and fluorescence/absorbance to measure hemoglobin levels in immature red blood cells</t>
  </si>
  <si>
    <t>Thika</t>
  </si>
  <si>
    <t>exalt</t>
  </si>
  <si>
    <t>to support the development and evaluation of the academic component of the exalt model that supports the academic and social emotional wellbeing of students who have been involved with the juvenile justice system</t>
  </si>
  <si>
    <t>Tipping Point Community</t>
  </si>
  <si>
    <t>to co-fund a developmental research and evaluation project as part of the Dual Enrollment for Equitable Completion initiative in partnership with two California-based funders, College Futures Foundation and Tipping Point Community</t>
  </si>
  <si>
    <t>Kimberly-Clark Corporation</t>
  </si>
  <si>
    <t>to develop and market test high-quality, affordable Menstrual Hygiene products for low-income women and girls in Nigeria</t>
  </si>
  <si>
    <t>Premium Times Centre for Investigative Journalism</t>
  </si>
  <si>
    <t>to support sustained evidence-based, and solutions-oriented media coverage of global health and development issues in Primary Health Care systems, Agriculture &amp; Gender Equality</t>
  </si>
  <si>
    <t>to serve as the backbone for a P20W+ community of innovation</t>
  </si>
  <si>
    <t>to find heat-and drought-adaptive alleles in genebanks and deploy them in varieties for small-scale producers in SSA and SA, maintaining genetic gains from plant breeding in the face of climate change</t>
  </si>
  <si>
    <t>Translational Health Science and Technology Institute</t>
  </si>
  <si>
    <t>Faridabad</t>
  </si>
  <si>
    <t>EAB Global, Inc.</t>
  </si>
  <si>
    <t>to identify, explore, and document innovative and scalable strategies for addressing the most common and pernicious advising technology integration challenges across our priority institutions and student populations</t>
  </si>
  <si>
    <t>to develop a shared public digital infrastructure to improve operational efficiency of Fecal Sludge Management (FSM) in India</t>
  </si>
  <si>
    <t>Global Health and Development Public Awareness and Analysis|Water, Sanitation and Hygiene</t>
  </si>
  <si>
    <t>to develop a community and a comprehensive set of technology tools to address the national credit mobility challenge with a focus on equity</t>
  </si>
  <si>
    <t>Canadian Foodgrains Bank</t>
  </si>
  <si>
    <t>to raise awareness of the impact and value of Canadian aid resources for sustainable agricultural development with a focus on small-scale producers and climate adaptation</t>
  </si>
  <si>
    <t>Deutsche Gesellschaft für Internationale Zusammenarbeit (GIZ) GmbH</t>
  </si>
  <si>
    <t>to support digital livestock start-ups and strengthen livestock innovation ecosystem in Africa in general</t>
  </si>
  <si>
    <t>Eschborn</t>
  </si>
  <si>
    <t>African Union Commission</t>
  </si>
  <si>
    <t>to support advocacy and communications for the BR at  regional and national level; and support implementation of the CAADP Business plan, including formulation of National Agricultural Investment Plans (NAIPs), and JSRs</t>
  </si>
  <si>
    <t>to support the advancement of the Sustainable Development Goals at the United Nations</t>
  </si>
  <si>
    <t>University of Technology Sydney</t>
  </si>
  <si>
    <t>to influence greater action on climate change and urban sanitation through publication of research roadmaps, city level impacts, key priorities and recommended practice</t>
  </si>
  <si>
    <t>Ultimo</t>
  </si>
  <si>
    <t>New South Wales</t>
  </si>
  <si>
    <t>Institute for African Women in Law</t>
  </si>
  <si>
    <t>to conduct formative research and establish baseline data on the representation of women in the legal sector for specific low- and middle-income countries in sub-Saharan Africa</t>
  </si>
  <si>
    <t>Lewes</t>
  </si>
  <si>
    <t>IDinsight</t>
  </si>
  <si>
    <t>to establish baseline data on the representation of women in economics for low- and middle-income countries</t>
  </si>
  <si>
    <t>Gender Equality|Global Growth &amp; Opportunity</t>
  </si>
  <si>
    <t>Empower Women and Girls|Financial Services for the Poor</t>
  </si>
  <si>
    <t>Southern Education Foundation Inc Institutional Department</t>
  </si>
  <si>
    <t>to pilot an outcomes-based contracting marketplace for math tutoring across at least five school districts during 2021-22</t>
  </si>
  <si>
    <t>to develop and research a free online platform that connects low-income students with live tutors 24/7</t>
  </si>
  <si>
    <t>to improve understanding of the first six months of the care journey of people living with HIV in sub-Saharan Africa and inform recommendations for optimized treatment included in global and national treatment guidelines</t>
  </si>
  <si>
    <t>to support Families of Color Seattle</t>
  </si>
  <si>
    <t>Kandelia (previous known as Vietnamese Friendship Association of Greater Seattle)</t>
  </si>
  <si>
    <t>Pacific Islander Community Association</t>
  </si>
  <si>
    <t>Open Arms Perinatal Services</t>
  </si>
  <si>
    <t>Gidabo Policy Advocacy Center</t>
  </si>
  <si>
    <t>to provide analytical support to implement Ethiopia's Home-Grown Economic Reform Agenda</t>
  </si>
  <si>
    <t>Civil Society Human and Institutional Development Programme</t>
  </si>
  <si>
    <t>to enhance service uptake for maternal and child health, including routine immunization, in Khyber Pakhtunkhwa</t>
  </si>
  <si>
    <t>The Global Center on Adaptation</t>
  </si>
  <si>
    <t>Agricultural Development|Research and Learning Opportunities</t>
  </si>
  <si>
    <t>Association for Institutional Research</t>
  </si>
  <si>
    <t>to provide technical assistance to institutional researchers when participating in new data collection efforts</t>
  </si>
  <si>
    <t>to increase institutional leadership awareness and use of more comprehensive postsecondary metrics predictive of student success</t>
  </si>
  <si>
    <t>VITAL Pakistan Trust</t>
  </si>
  <si>
    <t>to enable long-term, sustainable, digital capture of high quality, longitudinal MNCH data at scale within a routine clinical care context</t>
  </si>
  <si>
    <t>Karachi, Sindh</t>
  </si>
  <si>
    <t>James Cook University</t>
  </si>
  <si>
    <t>to accelerate development of improved TB vaccines by identifying a lead live, attenuated mycobacterial candidate(s) for the portfolio of next generation TB vaccine candidates</t>
  </si>
  <si>
    <t>Cairns, Qld.</t>
  </si>
  <si>
    <t>GLOBAL|ASIA|EUROPE|OCEANIA</t>
  </si>
  <si>
    <t>American Institute of Chemical Engineers</t>
  </si>
  <si>
    <t>to support innovation in the areas of science, engineering, and health to positively impact the health and well-being of the world's poorest populations</t>
  </si>
  <si>
    <t>to build capacity to achieve key strategic plan outcomes related to pathways pillars</t>
  </si>
  <si>
    <t>to support the growth of the PERTS Copilot-Elevate platform in order to foster learning conditions that improve student engagement and motivation.</t>
  </si>
  <si>
    <t>to strengthen equity-focused delivery networks in their reach, capabilities, and promotion of mobility public goods</t>
  </si>
  <si>
    <t>Aridis Pharmaceuticals, Inc.</t>
  </si>
  <si>
    <t>to develop ultra-low-cost inhaled antibodies that can be readily deployed at large scale to prevent the spread of infectious pathogens in LMIC's</t>
  </si>
  <si>
    <t>Los Gatos</t>
  </si>
  <si>
    <t>State Education Technology</t>
  </si>
  <si>
    <t>to establish a Cybersecurity &amp; Privacy Collaborative to develop state policy guidance and increase collaboration across education technology and digital learning leaders on evolving cybersecurity policy issues</t>
  </si>
  <si>
    <t>Glen Burnie</t>
  </si>
  <si>
    <t>National Domestic Workers Alliance, Inc.</t>
  </si>
  <si>
    <t>to develop a field-level strategic plan for its Economic Mobility and Opportunity narrative change program</t>
  </si>
  <si>
    <t>to support UNICEF's focus on accelerating reductions on MMR, NMR and stillbirths in 25 ENAP high-burden countries, including deeper engagement and TA in Ethiopia, Nigeria</t>
  </si>
  <si>
    <t>to help shape the future of microbiome directed therapeutics to, if successful and effective, generate a positive impact for maternal and infant health outcomes in impoverished settings</t>
  </si>
  <si>
    <t>to support identification and adaptation of context specific approaches from exemplar countries to booster malaria elimination efforts in Nigeria</t>
  </si>
  <si>
    <t>to capitalize on the evidence, experience, talent and current infrastructure for family planning in DRC that has been built over the past ten years, and position existing actors to carry priority initiatives forward at the close of 2023</t>
  </si>
  <si>
    <t>to enable and support local modeling competencies for policy translation of local burden of disease in Pakistan into effective programs and policies</t>
  </si>
  <si>
    <t>to support middle school math improvement.</t>
  </si>
  <si>
    <t>Achieve Atlanta</t>
  </si>
  <si>
    <t>to increase the impact and scale of Achieve Atlanta's services by enabling them to learn how aspects of their model best translate to different contexts</t>
  </si>
  <si>
    <t>to provide capacity for high quality tutoring, social emotional, and postsecondary advising supports for students</t>
  </si>
  <si>
    <t>The Atlantic</t>
  </si>
  <si>
    <t>to increase awareness of efforts to improve educational pathways and make them more equitable</t>
  </si>
  <si>
    <t>Education Service Center Region XIII</t>
  </si>
  <si>
    <t>to support the launch of the Texas Educator Improvement and Innovation Center</t>
  </si>
  <si>
    <t>Bloomberg Family Foundation</t>
  </si>
  <si>
    <t>to support the activities covered under the Data for Health Initiative</t>
  </si>
  <si>
    <t>to research and publish policy analysis related to educational pathways, finance, and data policies</t>
  </si>
  <si>
    <t>National Center for the Improvement of Educational Assessment Inc.</t>
  </si>
  <si>
    <t>to evaluate the necessity of annual census standardized testing for accountability purposes</t>
  </si>
  <si>
    <t>Dover</t>
  </si>
  <si>
    <t>to enhance our ability to quantitatively inform optimal dose of a novel long acting formulation of ivermectin</t>
  </si>
  <si>
    <t>TeachFX, Inc.</t>
  </si>
  <si>
    <t>to conduct R&amp;D of a technology-based approach to providing feedback to tutors working with students who are Black, Latino, and/or experiencing poverty</t>
  </si>
  <si>
    <t>Menlo Park</t>
  </si>
  <si>
    <t>to review school-level expenditures in Ohio and make recommendations related to school funding improvements</t>
  </si>
  <si>
    <t>CHIME Institute</t>
  </si>
  <si>
    <t>to support the development of coteaching models in secondary schools that serve students who are Black, Latino, or experiencing poverty</t>
  </si>
  <si>
    <t>Northridge</t>
  </si>
  <si>
    <t>to build field capacity and identify areas where there is exemplary policy work happening</t>
  </si>
  <si>
    <t>to establish a rubric and market baseline for current math materials’ approach to ELs’ linguistic and instructional needs</t>
  </si>
  <si>
    <t>FIDEC Corporation</t>
  </si>
  <si>
    <t>to generate data on shorter interval administration of novel oral polio vaccine type-2 to inform its outbreak response use</t>
  </si>
  <si>
    <t>City Year</t>
  </si>
  <si>
    <t>to enhance City Year’s student success coach practices to support impact and scale</t>
  </si>
  <si>
    <t>EL Education, Inc.</t>
  </si>
  <si>
    <t>to support the development of a digital curricular product, or tool, to enable broad adoption of Crew, EL Education’s signature social and emotional learning (SEL) program</t>
  </si>
  <si>
    <t>Kingmakers of Oakland</t>
  </si>
  <si>
    <t>to support the Kingmakers of Oakland program and explore the intersection between social emotional learning and racial justice</t>
  </si>
  <si>
    <t>to develop a vision of success for students that incorporates student experience in academic outcomes</t>
  </si>
  <si>
    <t>New Teacher Center</t>
  </si>
  <si>
    <t>to pilot the integration of student experience measures into NTC's educator learning platform</t>
  </si>
  <si>
    <t>Santa Cruz</t>
  </si>
  <si>
    <t>Committee for Children</t>
  </si>
  <si>
    <t>to support improvements in the Second Step middle school social and emotional learning (SEL) program</t>
  </si>
  <si>
    <t>Goddard-Riverside Community Center</t>
  </si>
  <si>
    <t>to address New York City education issues</t>
  </si>
  <si>
    <t>K-12 Education|Postsecondary Education|Public Awareness and Analysis|Research and Learning Opportunities</t>
  </si>
  <si>
    <t>New York University</t>
  </si>
  <si>
    <t>to support education data management in New York City</t>
  </si>
  <si>
    <t>Learning Policy Institute</t>
  </si>
  <si>
    <t>To build field knowledge and capacity on K-12 school finance.</t>
  </si>
  <si>
    <t>to provide qualitative analysis of the state use of federal stimulus funds</t>
  </si>
  <si>
    <t>Phenotypeca Ltd</t>
  </si>
  <si>
    <t>Nottingham</t>
  </si>
  <si>
    <t>Nottinghamshire</t>
  </si>
  <si>
    <t>to support developing country vaccine manufacturers (DCVMs) on their individual development programs to enable them to sustainably supply to low- and middle-income countries (LMICs).</t>
  </si>
  <si>
    <t>Code for America</t>
  </si>
  <si>
    <t>to increase access to tax credits for eligible taxpayers</t>
  </si>
  <si>
    <t>to sustain routine and systematic use of advanced analytical tools for optimizing diagnostic networks in support of services addressing TB, HIV and other disease priorities in low- and middle-income countries</t>
  </si>
  <si>
    <t>to promote consistent postsecondary data definitions and outcomes reporting through cross-state collaboration</t>
  </si>
  <si>
    <t>to establish baseline prevalence of HPV in youth women prior to vaccination in The Gambia</t>
  </si>
  <si>
    <t>to assess how institutions are addressing their potential racially discriminatory policies, procedures, programs, and services and to gather more insight about pace of change on college campuses</t>
  </si>
  <si>
    <t>to support better preparation of students for the mathematics required for postsecondary education and the information economy</t>
  </si>
  <si>
    <t>uAspire</t>
  </si>
  <si>
    <t>to increase postsecondary affordability advising and support for high school students</t>
  </si>
  <si>
    <t>Interise Inc</t>
  </si>
  <si>
    <t>to utilize research on quality jobs to improve small business employer practices</t>
  </si>
  <si>
    <t>African Capacity Building Foundation</t>
  </si>
  <si>
    <t>to strengthen institutional capacity of key strategic institutions in Africa to enable, expedite and amplify sustained impact</t>
  </si>
  <si>
    <t>Harare</t>
  </si>
  <si>
    <t>Zimbabwe</t>
  </si>
  <si>
    <t>to support an affordable, sustainable teacher residency program</t>
  </si>
  <si>
    <t>Civil Society Scaling-Up Nutrition in Nigeria</t>
  </si>
  <si>
    <t>to increase financing and strengthen nutrition policies and programs in Nigeria toward the scale up of priority interventions</t>
  </si>
  <si>
    <t>to provide technical assistance to low- and middle-income countries for the collection, analysis and use of individual dietary data</t>
  </si>
  <si>
    <t>to identify and develop alternative biologics for the prevention and treatment of COVID-19 for low and middle income countries</t>
  </si>
  <si>
    <t>to create a learning collaborative (LC) that will maximize learning from foundation investments aimed at improving adherence to nutrition supplements through women's reproductive life cycle</t>
  </si>
  <si>
    <t>to support the creation of a regional, unified high school pathway to teaching framework</t>
  </si>
  <si>
    <t>Refugee Women's Alliance</t>
  </si>
  <si>
    <t>Voices of Tomorrow</t>
  </si>
  <si>
    <t>Lavender Rights Project</t>
  </si>
  <si>
    <t>to support The House Project</t>
  </si>
  <si>
    <t>Social Alpha</t>
  </si>
  <si>
    <t>To support EChO Network, a national program to provide a template for cross-disciplinary leadership in India with the specific focus of increasing research, knowledge, and awareness of Indian ecology and the environment</t>
  </si>
  <si>
    <t>Partners for Health and Development in Africa (PHDA)</t>
  </si>
  <si>
    <t>to contribute to the identification of epitopes for HPV therapeutic vaccine discovery</t>
  </si>
  <si>
    <t>Water Research Commission</t>
  </si>
  <si>
    <t>To support the capacity of the Water, Sanitation, and Hygiene Research &amp; Development Centre in sanitation technology field-testing trials</t>
  </si>
  <si>
    <t>to use organ chip models as a preclinical testbed for reproductive health priority areas including vaginal microbiome interventions</t>
  </si>
  <si>
    <t>to fund exploration of adding an equity classification to the Carnegie Classifications of Institutions of Higher Education</t>
  </si>
  <si>
    <t>Glen Price Group</t>
  </si>
  <si>
    <t>to provide (1) planning support to districts registering an apprenticeship program for California for teacher residents and (2) coordination among grantees working to increase teacher prep program use of data to inform improvement efforts</t>
  </si>
  <si>
    <t>El Cerrito</t>
  </si>
  <si>
    <t>Ministry of Health of Burkina Faso</t>
  </si>
  <si>
    <t>to support strengthening the operational capacities of Burkina Faso's Health Emergency Response Operations Center, CORUS.</t>
  </si>
  <si>
    <t>to develop clear, complementary, and realistic mandates across WHO/AFRO Emergency Preparedness and Response teams for greater success and delivery on strategic goals</t>
  </si>
  <si>
    <t>to support the expansion of the global health innovation ecosystem for African led and inspired innovations</t>
  </si>
  <si>
    <t>The Royal United Services Institute for Defence and Security Studies</t>
  </si>
  <si>
    <t>to provide training for standards-setting bodies, national regulators, and the private sector to strengthen digital financial inclusion of the poor while safeguarding the integrity of emerging financial systems</t>
  </si>
  <si>
    <t>University of Nairobi</t>
  </si>
  <si>
    <t>to understand the impact of one proposed solution - ending unemployment insurance - on the current staffing crisis, and to examine and document how employers are adapting and responding to the current economic environment</t>
  </si>
  <si>
    <t>to support the development of scientists and emerging leaders from low and middle income countries to ensure transformative solutions fully deliver impact in geographies we serve</t>
  </si>
  <si>
    <t>Aviso Retention</t>
  </si>
  <si>
    <t>DXtera Institute, Inc.</t>
  </si>
  <si>
    <t>to provide updates and analysis about programmatic Pathways priorities in Texas</t>
  </si>
  <si>
    <t>to pilot the use of rapid assays for surveillance of known SARS-CoV-2 variants of concern in Africa</t>
  </si>
  <si>
    <t>Facing History and Ourselves</t>
  </si>
  <si>
    <t>to pilot the Facing History School Model, a bold new program for promoting whole-school adoption of equitable teaching practices by embedding social emotional learning, equity and civics into every aspect of school culture and curriculum</t>
  </si>
  <si>
    <t>Brookline</t>
  </si>
  <si>
    <t>to end the circulation of vaccine-derived polioviruses through timely and quality vaccination campaigns</t>
  </si>
  <si>
    <t>Janaagraha Centre for Citizenship and Democracy</t>
  </si>
  <si>
    <t>to strengthen urban and rural local bodies to realize provisions of the Fifteenth Finance Commission commitment for strengthening primary healthcare</t>
  </si>
  <si>
    <t>Centre Pasteur du Cameroun</t>
  </si>
  <si>
    <t>to support SARS-CoV-2 genomic surveillance in Cameroon</t>
  </si>
  <si>
    <t>Yaounde</t>
  </si>
  <si>
    <t>Centre</t>
  </si>
  <si>
    <t>to conduct rapid mobile phone-based surveys to understand public perception and demand for COVID-19 vaccination, in order to better allocate resources for vaccine delivery</t>
  </si>
  <si>
    <t>to review the efficacy of equity provisions in state funding formulas</t>
  </si>
  <si>
    <t>Final Mile Consulting LLC</t>
  </si>
  <si>
    <t>to identify segments of the population who are most adverse to getting vaccinated and design targeted interventions to help them overcome their specific barriers to vaccination.</t>
  </si>
  <si>
    <t>Jubilee USA Network Inc</t>
  </si>
  <si>
    <t>to support   capacity development,  access to information &amp; advocacy tools  for increased voices from LMIC in sub-Saharan Africa in the Special Drawing Rights allocations and economic recovery domestic, regional and global agendas</t>
  </si>
  <si>
    <t>Fundación INFANT</t>
  </si>
  <si>
    <t>to determine the impact of COVID-19 on RSV disease</t>
  </si>
  <si>
    <t>Buenos Aires</t>
  </si>
  <si>
    <t>Argentina</t>
  </si>
  <si>
    <t>Zymergen, Inc</t>
  </si>
  <si>
    <t>to discover novel therapeutic agents for the potential treatment of global health diseases impacting patients in LIMC</t>
  </si>
  <si>
    <t>Nexelis</t>
  </si>
  <si>
    <t>to develop novel oral formulations to enable high compliance drug delivery to pediatric populations who are disproportionately affected by infectious diseases in lower and middle income countries</t>
  </si>
  <si>
    <t>African Institute of Biomedical Science and Technology</t>
  </si>
  <si>
    <t>to build capabilities of grassroots organization for action research and ensure deeper community perspectives in research on post- COVID vulnerabilities for policy influence</t>
  </si>
  <si>
    <t>Tropical Gastroenterology and Nutrition Group (TROPGAN)</t>
  </si>
  <si>
    <t>to develop fully harmonized protocols and SOPs to conduct parallel studies of gut dysfunction and the microbiome in pre-pregnancy and pregnancy cohorts</t>
  </si>
  <si>
    <t>Equalize Health</t>
  </si>
  <si>
    <t>to propose an approach to integrating a user-centered design lens into Bill and Melinda Gates Foundation's pregnancy risk stratification portfolio</t>
  </si>
  <si>
    <t>Delivery of Solutions to Improve Global Health|MNCH Discovery and Tools</t>
  </si>
  <si>
    <t>Maricopa Community Colleges Foundation</t>
  </si>
  <si>
    <t>to support coordination among partners to increase access to medicines and other health intervention products that are of benefit to the world's poorest populations</t>
  </si>
  <si>
    <t>to reach high risk, vulnerable and hard to reach populations and ensure sustainable community engagement efforts beyond outbreak response campaigns</t>
  </si>
  <si>
    <t>to enhance the informativeness and impact of the Nigeria Operational Feasibility and Effectiveness IPTi study by applying rigorous research methods for study design, analysis and communication to the proposed study plan</t>
  </si>
  <si>
    <t>to support the early development of novel subunit Mycobacterium tuberculosis candidate vaccines</t>
  </si>
  <si>
    <t>University of the Western Cape</t>
  </si>
  <si>
    <t>Belville</t>
  </si>
  <si>
    <t>Noguchi Memorial Institute for Medical Research</t>
  </si>
  <si>
    <t>to support management of the Global Polio Eradication Initiative’s nOPV2 supply</t>
  </si>
  <si>
    <t>to support planning for a continental African Epidemic Service</t>
  </si>
  <si>
    <t>Coin Up LLC</t>
  </si>
  <si>
    <t>to pilot quiz innovations in everyday giving to share with the field</t>
  </si>
  <si>
    <t>to scope the opportunity for an embedded learning approach with ministries of finance</t>
  </si>
  <si>
    <t>Quality Education for Minorities Network</t>
  </si>
  <si>
    <t>to determine if an in vitro human tonsil organoid system can be used to study sex-based differences in antigen-specific immune responses to flu vaccines and adjuvants to inform early vaccine development</t>
  </si>
  <si>
    <t>Chief Seattle Club</t>
  </si>
  <si>
    <t>Latino Community Fund Of Washington State</t>
  </si>
  <si>
    <t>Na'ah Illahee Fund</t>
  </si>
  <si>
    <t>Native Action Network</t>
  </si>
  <si>
    <t>Duwamish Tribal Services</t>
  </si>
  <si>
    <t>to generate 'real world' data on safety of nOPV2</t>
  </si>
  <si>
    <t>to support strategic planning for the Aspen Institute Education &amp; Society unit</t>
  </si>
  <si>
    <t>to support polio eradication in Pakistan</t>
  </si>
  <si>
    <t>to provide technical support and leadership to finalize the ARC PRiSMA MNH protocol​ and statistical analysis plans</t>
  </si>
  <si>
    <t>to provide humanitarian aid to people affected by floods in Sudan</t>
  </si>
  <si>
    <t>to provide technical assistance and support to the Kenyan government towards developing and implementing its HIV prevention agenda</t>
  </si>
  <si>
    <t>to identify correlates for protection for malaria vaccines</t>
  </si>
  <si>
    <t>2021-11</t>
  </si>
  <si>
    <t>to identify re-purposed drug candidates for treating global health diseases</t>
  </si>
  <si>
    <t>Tel Aviv University</t>
  </si>
  <si>
    <t>to characterize the immune response following either vaccination or natural infection to identify novel protective determinants</t>
  </si>
  <si>
    <t>Serum proteome analysis of immune sera to characterize dominant antibody clonotypes following vaccination with different platforms or following natural infection</t>
  </si>
  <si>
    <t>Spring Discovery, INC</t>
  </si>
  <si>
    <t>to immunophenotype novel adjuvants for deployment in LMIC</t>
  </si>
  <si>
    <t>San Carlos</t>
  </si>
  <si>
    <t>Office of Research, Innovation and  Development (ORID)</t>
  </si>
  <si>
    <t>...to evaluate the fully delivered cost of SMC and single-injection alternatives in up to three countries in SSA.</t>
  </si>
  <si>
    <t>Equity in Education Coalition</t>
  </si>
  <si>
    <t>to support research and work on K-12 education finance.</t>
  </si>
  <si>
    <t>to define and codify core parameters and components of cross-functional capacity-oriented teams and conduct an evaluation feasibility study for its promise as an evidence-based intervention in institutional transformation</t>
  </si>
  <si>
    <t>to build smartphone-based tools for non-invasive blood analysis</t>
  </si>
  <si>
    <t>to close remaining gaps and accelerate equitable sustainable access to pneumococcus conjugate vaccine (PCV) in countries yet to introduce the vaccine</t>
  </si>
  <si>
    <t>Yobe State Primary Health Care Management Board</t>
  </si>
  <si>
    <t>to provide direct grant to Yobe State for PHC strengthening leveraging lessons from the RI basket fund model and the NSHIP implementation in the model</t>
  </si>
  <si>
    <t>Damaturu</t>
  </si>
  <si>
    <t>Yobe</t>
  </si>
  <si>
    <t>Delivery of Solutions to Improve Global Health|Family Planning|Global Health and Development Public Awareness and Analysis</t>
  </si>
  <si>
    <t>Sokoto State Primary Health Care Development Agency</t>
  </si>
  <si>
    <t>to strengthen the public health care system in Sokoto State to deliver high impact intervention to achieve coverage and equity of key public health care indicators</t>
  </si>
  <si>
    <t>Sokoto</t>
  </si>
  <si>
    <t>Legislative Initiative for Sustainable Development LTD/GTE</t>
  </si>
  <si>
    <t>to strengthen government partnerships and advocacy for primary health care optimization in Nigeria</t>
  </si>
  <si>
    <t>Borno State Primary Health Care Development Agency</t>
  </si>
  <si>
    <t>to provide direct grant to Borno State for PHC strengthening leveraging lessons from the RI basket fund model and the NSHIP implementation in the state</t>
  </si>
  <si>
    <t>Maiduguri</t>
  </si>
  <si>
    <t>Borno</t>
  </si>
  <si>
    <t>Institut de Recherche en Sciences de la Sante</t>
  </si>
  <si>
    <t>to test a therapeutic food product designed to improve microbiome health (microbiome-directed complementary food [MDCF]) for improving growth in malnourished children (Burkina faso site)</t>
  </si>
  <si>
    <t>Agnes Scott College</t>
  </si>
  <si>
    <t>to understand how institutional missions and identities explicitly reflect the notion of equitable transformation and student success that drive decision making through strategic plans and policies</t>
  </si>
  <si>
    <t>to facilitate continuous improvement and learning of the partner network by including transformation capacity expert organizations to field requests from the network as part of a broader provisioning of solutions and capacities</t>
  </si>
  <si>
    <t>AgBiome, Inc.</t>
  </si>
  <si>
    <t>to develop novel, efficacious, safe and low CoGs microbial pesticides for smallholder farmers that cultivate maize, sorghum, banana and/or yam.</t>
  </si>
  <si>
    <t>to source innovative approaches to measuring performance and efficiency of primary health care systems in low and middle income countries</t>
  </si>
  <si>
    <t>Liverpool School of Tropical Medicine</t>
  </si>
  <si>
    <t>to establish and transfer a sustainable public health entomology system to NVBDCP in undertaking routine quality entomological work in India</t>
  </si>
  <si>
    <t>Liverpool</t>
  </si>
  <si>
    <t>Global Health and Development Public Awareness and Analysis|Malaria|Neglected Tropical Diseases</t>
  </si>
  <si>
    <t>to advance the field’s knowledge and application of blended and braided funding strategies that support the sustainability of quality pathway program models</t>
  </si>
  <si>
    <t>to support the establishment of a new structure for the FP2030 partnership, which is striving to ensure women and girls have the right to decide – freely and for themselves – whether, when and how many children they want to have</t>
  </si>
  <si>
    <t>to provide nonpartisan information and resources on P-12 education</t>
  </si>
  <si>
    <t>to create a trustworthy source of health information for Pashtu speaking expecting fathers in Pakistan on healthcare needs of their pregnant wives and the neborn specially regarding delivery, immunization, and nutrition</t>
  </si>
  <si>
    <t>to test a therapeutic food product designed to improve microbiome health (microbiome-directed complementary food [MDCF]) for improving growth in malnourished children in Niger</t>
  </si>
  <si>
    <t>to support maternal morbidity burden estimation and rapid, iterative testing of nutrition interventions (i.e., BEP, novel RUTF) within a real-world data, digital platform</t>
  </si>
  <si>
    <t>SeromYx Systems, Inc.</t>
  </si>
  <si>
    <t>to assess Immunological biomarkers of protection</t>
  </si>
  <si>
    <t>Discovery and Translational Sciences|Enteric and Diarrheal Diseases|HIV|Malaria|MNCH Discovery and Tools|Pneumonia|Tuberculosis</t>
  </si>
  <si>
    <t>To improve GBD estimates of maternal morbidity.</t>
  </si>
  <si>
    <t>Kenya Medical Research Institute</t>
  </si>
  <si>
    <t>to provide training and support to conduct genomics studies on African malaria vectors</t>
  </si>
  <si>
    <t>to improve understanding of polio transmission in Pakistan</t>
  </si>
  <si>
    <t>to discover novel hit molecules for the potential development of malaria treatment in low and middle income countries</t>
  </si>
  <si>
    <t>to support field capacity for effective knowledge mobilization strategies in K-12 education</t>
  </si>
  <si>
    <t>Carnegie Learning, Inc.</t>
  </si>
  <si>
    <t>establish a robust, diverse developer and user network for the UpGrade platform and expand its capabilities</t>
  </si>
  <si>
    <t>Association of Governing Boards</t>
  </si>
  <si>
    <t>to understand how boards enable equitable institutional transformation and develop a framework for enacting these principles at their institutions</t>
  </si>
  <si>
    <t>Leadership Enterprise for a Diverse America - LEDA</t>
  </si>
  <si>
    <t>to explore the articulation of equitable student-oriented capacities and recommendations on implementation of student voice and perspectives in capacity building</t>
  </si>
  <si>
    <t>to expand the scope of tissue immunology research in Africa through supporting the placement and training of spatial -omics technology that can be applied across disease areas, allowing analysis on site</t>
  </si>
  <si>
    <t>to apply a systems biology approach to integrate tuberculosis studies across five primary data types through platform and method development, data curation, and education and outreach</t>
  </si>
  <si>
    <t>to support extraordinary emerging scientific leaders in India, while at the same time helping solve India’s most pressing health and development challenges</t>
  </si>
  <si>
    <t>Delivery of Solutions to Improve Global Health|Discovery and Translational Sciences|Global Health and Development Public Awareness and Analysis</t>
  </si>
  <si>
    <t>Jackson Laboratory</t>
  </si>
  <si>
    <t>to characterize mouse models of fertility and infertility-associated genetic mutations in order to identify novel targets for non-hormonal contraceptive drug discovery</t>
  </si>
  <si>
    <t>Bar Harbor</t>
  </si>
  <si>
    <t>Maine</t>
  </si>
  <si>
    <t>to develop a vaccine against HPV</t>
  </si>
  <si>
    <t>to increase the actionable knowledge gained from single-cell genomic data sets by improving data access and creating user-friendly analytical tools for the global health community</t>
  </si>
  <si>
    <t>Discovery and Translational Sciences|HIV|Malaria|MNCH Discovery and Tools|Pneumonia|Tuberculosis</t>
  </si>
  <si>
    <t>Ed-Fi Alliance LLC</t>
  </si>
  <si>
    <t>to increase use of data by teacher prep programs and grow the teacher prep Ed-Fi community</t>
  </si>
  <si>
    <t>better Co-being Incorporated Association</t>
  </si>
  <si>
    <t>to provide technical expertise and evidence for the importance of global health, focusing on advocacy for the foundation's key partners including Gavi and CEPI</t>
  </si>
  <si>
    <t>Tokyo</t>
  </si>
  <si>
    <t>Arab Monetary Fund</t>
  </si>
  <si>
    <t>to conduct an assessment of the feasibility to deploy an interoperable instant and inclusive payment between Pakistan and countries in Middle East and North Africa region</t>
  </si>
  <si>
    <t>to generate evidence on the impact of bundled digital agricultural services on small scale producer outcomes by establishing a new research initiative</t>
  </si>
  <si>
    <t>to generate data, insights and evidence on the use and impact of digital services on SSP productivity, income growth, inclusion, and resilience which can be used to inform decisions on program design and investment</t>
  </si>
  <si>
    <t>International Fund for Agricultural Development</t>
  </si>
  <si>
    <t>to leverage IFAD's portfolio of loans and climate finance for gender transformative climate adaptation in multiple countries</t>
  </si>
  <si>
    <t>International Center for Tropical Agriculture</t>
  </si>
  <si>
    <t>to refine the Atlas for donor, NGO, and country use cases, and transition to OneCGIAR for long-term hosting</t>
  </si>
  <si>
    <t>Cali</t>
  </si>
  <si>
    <t>accelerate the scale of maternal, infant and young child nutrition in 7 states in Nigeria</t>
  </si>
  <si>
    <t>Bauchi State Primary Health Care Development Agency</t>
  </si>
  <si>
    <t>to strengthen the delivery of an evolving primary health care agenda of the government of Bauchi State</t>
  </si>
  <si>
    <t>Bauchi</t>
  </si>
  <si>
    <t>to develop virtual platform to make tool, methods, and resources AVAILABLE for institutional transformation for Black, Latinx, and Indigenous students and students from low-income backgrounds</t>
  </si>
  <si>
    <t>to equip small-scale livestock producers in Africa with the necessary tools and knowledge that will enable them to successfully manage ticks and Tick-borne-disease and thereby realize significant livestock productivity gains</t>
  </si>
  <si>
    <t>to translate evidence into advocacy tools, reports, messages, and visuals that support global health advocacy efforts to sustain support for vaccines in donor and implementing countries</t>
  </si>
  <si>
    <t>Delivery of Solutions to Improve Global Health|Enteric and Diarrheal Diseases|Pneumonia</t>
  </si>
  <si>
    <t>Institute of Tropical Medicine</t>
  </si>
  <si>
    <t>to drive gambiense Human African Trypanosomiasis to near elimination in the Democratic Republic of Congo through the data-driven application of new tools and strategies</t>
  </si>
  <si>
    <t>Antwerpen</t>
  </si>
  <si>
    <t>to support the NTD Modelling Consortium to conduct modeling to inform global policy and national NTD program decision-making</t>
  </si>
  <si>
    <t>Test stool specimens collected in Benin, Malawi and India for the presence of soil-transmitted helminths using high through-put qPCR.</t>
  </si>
  <si>
    <t>to holistically assess risks facing small scale producers with a deep-dive on climate risks and develop investment blueprints for weather and climate services components of agricultural risk management tools in Ethiopia and Rwanda</t>
  </si>
  <si>
    <t>to identify and characterize disruptive technologies to deliver step changes in mitigating climate risks to small-scale producers and food systems in low and middle income countries, and sketch out opportunities for their advancement</t>
  </si>
  <si>
    <t>to conceptualize, develop and pilot interventions for better adherence to IFA and de-worming regimen among adolescents, and pregnant or lactating women in UP</t>
  </si>
  <si>
    <t>Global Health and Development Public Awareness and Analysis|Maternal, Neonatal and Child Health</t>
  </si>
  <si>
    <t>United Nations Educational, Scientific, and Cultural Organization</t>
  </si>
  <si>
    <t>to assist with the wide dissemination, validation and uptake among African countries of the 2021 CESA &amp; SDG4 Continental Report</t>
  </si>
  <si>
    <t>To setup a collaborative platform that will work to improve health and nutrition in tribal districts, in support of the Government of India’s work to achieve Sustainable Development Goal 3 by 2030</t>
  </si>
  <si>
    <t>Global Health and Development Public Awareness and Analysis|Public Awareness and Analysis</t>
  </si>
  <si>
    <t>American Friends of the Edelgive Foundation</t>
  </si>
  <si>
    <t>to support GROW Fund which will help strengthen the philanthropic ecosystem in India</t>
  </si>
  <si>
    <t>to synthesize evidence to guide policy and programmatic decisions on HPV vaccine introduction in India</t>
  </si>
  <si>
    <t>Islamic Development Bank</t>
  </si>
  <si>
    <t>to support the Lives &amp; Livelihood Fund in implementing a results-based program to strengthen healthcare, agriculture, and infrastructure for member countries' poorest citizens</t>
  </si>
  <si>
    <t>Finance and Resource Planning</t>
  </si>
  <si>
    <t>United Kingdom of Saudi Arabia</t>
  </si>
  <si>
    <t>Saudi Arabia</t>
  </si>
  <si>
    <t>Innovative Finance Investments</t>
  </si>
  <si>
    <t>to support the Texas Teaching and Learning Council</t>
  </si>
  <si>
    <t>to accelerate introduction of typhoid conjugate vaccine into Gavi-eligible countries and reduce the global burden of typhoid fever</t>
  </si>
  <si>
    <t>Folk och Försvar</t>
  </si>
  <si>
    <t>to enhance knowledge and promote discussions on how traditional security issues, at national and global levels, are impacted by and interlinked with global trends such as global health, pandemics, climate change and misinformation</t>
  </si>
  <si>
    <t>African Union Development Agency</t>
  </si>
  <si>
    <t>to Advance Science, Technology, and Innovation in Support of Africa's Agenda 2063, Regional Goals, and National Development Plans</t>
  </si>
  <si>
    <t>Prism the Gift Fund</t>
  </si>
  <si>
    <t>to conduct formative research on the representation of women in health for low- and middle-income countries</t>
  </si>
  <si>
    <t>to develop guidance, share knowledge and support implementation of a cross-sectoral approach to digitize government-to-person payments that can accelerate financial inclusion, women’s empowerment and government-wide fiscal savings</t>
  </si>
  <si>
    <t>Financial Services for the Poor|Global Health and Development Public Awareness and Analysis</t>
  </si>
  <si>
    <t>to establish a new benchmark for innovative courseware that explicitly prioritizes equity in the product design, development, and testing process, and faculty implementation and professional development for science gateway courses</t>
  </si>
  <si>
    <t>to support the Financial Sector Deepening Trust of Tanzania to increase the availability and accessibility  of affordable, relevant and quality financial solutions  by women and youth</t>
  </si>
  <si>
    <t>Swadhaar FinAccess</t>
  </si>
  <si>
    <t>to develop a digital platform to scale capacity building efforts aimed at improving financial agency of women</t>
  </si>
  <si>
    <t>Teachstone Inc</t>
  </si>
  <si>
    <t>to create an informal classroom assessment with a CQI orientation aimed at public Pre-K with the goal of empowering teachers to improve Pre-K experiences of Black and Latino children as well as children of all races experiencing poverty.</t>
  </si>
  <si>
    <t>to support African civic actors to participate in public discourse on tax matters</t>
  </si>
  <si>
    <t>to support the Africa Union Chairship agenda on aligned development and health issues</t>
  </si>
  <si>
    <t>Carnegie Mellon University</t>
  </si>
  <si>
    <t>help build digital capacity and infrastructure in Africa to drive financial inclusion, economic growth and robust governance</t>
  </si>
  <si>
    <t>Eliciting breadth of immunity against Coronaviruses with S protein-based mosaic nanoparticle vaccines</t>
  </si>
  <si>
    <t>to center youth voice in pathways narratives</t>
  </si>
  <si>
    <t>to help create better digital financial products for the poor by understanding how emerging technologies are viewed, used, understood and perceived in low income settings</t>
  </si>
  <si>
    <t>to explore whether vaginal swab samples can provide markers of risk for preterm birth</t>
  </si>
  <si>
    <t>to design and test strategies that will optimize intake of weekly iron and folic acid supplementation among adolescent girls who are not-pregnant, and multiple micronutrient supplementation among all women during pregnancy</t>
  </si>
  <si>
    <t>IDEA</t>
  </si>
  <si>
    <t>to create a discourse of DFS in Bangladesh's development agenda.</t>
  </si>
  <si>
    <t>Nature's Fynd</t>
  </si>
  <si>
    <t>to better understand the potential of filamentous fungi to express heterologous proteins, and to explore natural products produced by the host of therapeutic interest addressing diseases that disproportionately impact LMIC's</t>
  </si>
  <si>
    <t>to generate evidence of scalable context-specific approaches to increase identification of wasting and treatment coverage of children with acute malnutrition</t>
  </si>
  <si>
    <t>to create a publicly available resource on how regulatory policy can promote greater financial inclusion while protecting the safety, soundness, stability, and integrity of the financial system and safeguard consumers from harm.</t>
  </si>
  <si>
    <t>Incepta Pharmaceuticals Ltd</t>
  </si>
  <si>
    <t>to increase the manufacturing capability and market supply of quality-assured, affordable generic, self-injectable contraceptive products</t>
  </si>
  <si>
    <t>Tejgaon I/A</t>
  </si>
  <si>
    <t>to continue to support a pipeline of rigorous evidence on the welfare effects of mobile-enabled digital credit and to explore the value and limitations of privacy enhancing techniques applied to finance-related microdata</t>
  </si>
  <si>
    <t>to engage with key audiences on issues including high quality instructional materials, innovative standards-aligned assessments standards, and equity in education</t>
  </si>
  <si>
    <t>to advance and strengthen the capacity and execution of gender- and equity-intentional monitoring and evaluation and support use of data for improved reproductive, maternal, newborn, child, and adolescent health &amp; nutrition outcomes</t>
  </si>
  <si>
    <t>Delivery of Solutions to Improve Global Health|Empower Women and Girls|Family Planning|Maternal, Neonatal and Child Health</t>
  </si>
  <si>
    <t>To support expanded access to user-preferred reproductive health products for adolescents and women through the development of a new partnership and financing vehicle, Shaping Equitable Market Access (SEMA) for Reproductive Health.</t>
  </si>
  <si>
    <t>Organisation for Economic Co-operation and Development (OECD)</t>
  </si>
  <si>
    <t>to promote gender data use in policymaking and to mobilize more and better financing for gender data to meet the Generation Equality Forum (GEF) commitments and to realize the achievement of SDG5.</t>
  </si>
  <si>
    <t>Global Green Growth Institute</t>
  </si>
  <si>
    <t>to support the GGGI to develop a robust pipeline of evidence based and bankable projects aimed at enhancing the resilience of small producers in low-income settings to the negative impacts of climate change</t>
  </si>
  <si>
    <t>Jung-gu Seoul</t>
  </si>
  <si>
    <t>African Adaptation Initiative</t>
  </si>
  <si>
    <t>to strengthen political and technical leadership of sub-Saharan African institutions and countries to shape and influence the global and continental agenda on climate change, including adaptation</t>
  </si>
  <si>
    <t>Libreville</t>
  </si>
  <si>
    <t>Gabon</t>
  </si>
  <si>
    <t>to provide support to the Committee on World Food Security for its data workstream</t>
  </si>
  <si>
    <t>to understand the transmission and adaptation of maternal and infant gut microbiome and the mechanisms of how they can be modulated can be beneficial in management of risk factors in pregnancy.</t>
  </si>
  <si>
    <t>UN Women</t>
  </si>
  <si>
    <t>to support a national gender equality roadmap development for Ethiopia</t>
  </si>
  <si>
    <t>to characterize the vaginal microbiome in reproductive age women in rural Bangladesh</t>
  </si>
  <si>
    <t>Instituto de Salud Global Barcelona</t>
  </si>
  <si>
    <t>to promote evidence-based practice and practice-based evidence to achieve a world free of malaria</t>
  </si>
  <si>
    <t>Barcelona</t>
  </si>
  <si>
    <t>to recruit and place a cohort of P20W data fellows in participating state agencies and to train and support the fellows in executing a common set of analyses that leverage state data to learn more about student pathways to success.</t>
  </si>
  <si>
    <t>Here to Here Foundation</t>
  </si>
  <si>
    <t>to test and validate narrative tactics in pathways strategies</t>
  </si>
  <si>
    <t>Education Partnership of the Permian Basin</t>
  </si>
  <si>
    <t>to support pathways narrative change efforts in Texas</t>
  </si>
  <si>
    <t>Odessa</t>
  </si>
  <si>
    <t>to capacitate subnational institutes to support Regional Health Bureaus to analyze and use routine service statistics and research data to plan, monitor, implement, and evaluate Primary Health Care service delivery</t>
  </si>
  <si>
    <t>International Treatment Preparedness Coalition</t>
  </si>
  <si>
    <t>to support development of learnings in community-led monitoring for HIV prevention and treatment</t>
  </si>
  <si>
    <t>to support continued development of a Measles/Rubella Microneedle Array Patch that will improve measles-containing vaccine coverage.</t>
  </si>
  <si>
    <t>Delivery of Solutions to Improve Global Health|Vaccine Development</t>
  </si>
  <si>
    <t>Women's Refugee Commission</t>
  </si>
  <si>
    <t>to conduct sharing and dissemination to key audiences across the sexual and reproductive health (SRH), humanitarian, and development communities</t>
  </si>
  <si>
    <t>Emergency Response|Family Planning</t>
  </si>
  <si>
    <t>Ethiopia Federal Ministry of Health</t>
  </si>
  <si>
    <t>to improve donor funding alignment and coordination of global levers in support of health sector goals</t>
  </si>
  <si>
    <t>to increase UNICEF VII’s strategic capabilities to provide critical financing of global health commodities to Low Middle Income Countries</t>
  </si>
  <si>
    <t>to provide leadership capacity building opportunities for women leaders in Ethiopia to increase their participation and leadership in political and public life</t>
  </si>
  <si>
    <t>to assess current state and provide detail on future state needs and opportunities to increase capabilities in health financing for countries, donors and development partners</t>
  </si>
  <si>
    <t>University of Cambridge</t>
  </si>
  <si>
    <t>to build regulatory technology capacity in emerging economies</t>
  </si>
  <si>
    <t>to track and analyze donor spending on nutrition, and to build country capacity on sustainable financing for nutrition</t>
  </si>
  <si>
    <t>Agricultural Development|Maternal, Neonatal and Child Health</t>
  </si>
  <si>
    <t>to evaluate the effectiveness of COVID-19 vaccine for the prevention of symptomatic, reverse transcription-polymerase chain reaction (RT-PCR) confirmed SARS-CoV-2 infection among healthcare workers in Kenya</t>
  </si>
  <si>
    <t>Gritstone bio, Inc.</t>
  </si>
  <si>
    <t>To develop an optimal immunogen in the context of a therapeutic HPV vaccine</t>
  </si>
  <si>
    <t>Kenya Pediatric Research Consortium</t>
  </si>
  <si>
    <t>to support professional medical associations and CSO to partner  with decisions makers  for increased use of data in decision making, planning &amp; resource allocation for PHC focused on  RMNCHAH +N</t>
  </si>
  <si>
    <t>to increase engagement of resources from Carnegie's Summit on Improvement in Education</t>
  </si>
  <si>
    <t>to support the use of model-based evidence and pandemic preparedness, by identifying best practices and enabling environmental factors, and understanding how to redeploy technical capacity for emergency response</t>
  </si>
  <si>
    <t>to create a toolkit to support districts to engage authentically with communities</t>
  </si>
  <si>
    <t>to strengthen a network of research practice partnerships, codify best practices, and create feedback loops</t>
  </si>
  <si>
    <t>Fudan University Education Development Foundation, Shanghai</t>
  </si>
  <si>
    <t>to support a research of bacterial infection surveillance and evaluate the vaccine impact to the population of children and the elderly in community post Pneumococcal Conjugate Vaccine (PCV) introduction in children</t>
  </si>
  <si>
    <t>to sustainably improve operations at Ethiopian Pharmaceutical and Supply Agency through continuous improvement approaches</t>
  </si>
  <si>
    <t>to support scientific research about educations policies and solutions in the pandemic and help enhance understanding among the American public about education in the US</t>
  </si>
  <si>
    <t>to support the Underrepresented Researchers of Color programming</t>
  </si>
  <si>
    <t>Florida College System Foundation Inc.</t>
  </si>
  <si>
    <t>to conduct research on potential funding barriers and effective implementation of dual enrollment policies</t>
  </si>
  <si>
    <t>Florida Department of Education</t>
  </si>
  <si>
    <t>to provide capacity to the Florida Department of Education to conduct research and provide recommendations on data interoperability and changes to funding formula for Florida’s Technical Colleges / Postsecondary Career Centers</t>
  </si>
  <si>
    <t>to fund Florida College Access Network (FCAN) to continue their policy and advocacy work to advance pathways and PS outcomes in Florida</t>
  </si>
  <si>
    <t>Public Policy Institute of California</t>
  </si>
  <si>
    <t>to support policy research that advances educational equity in California</t>
  </si>
  <si>
    <t>to support research, development, and dissemination of research and practices on California educational issues</t>
  </si>
  <si>
    <t>Californians for Justice Education Fund, Inc.</t>
  </si>
  <si>
    <t>to provide general operating support.</t>
  </si>
  <si>
    <t>San Jose</t>
  </si>
  <si>
    <t>to develop a prophylactic vaccine against HIV</t>
  </si>
  <si>
    <t>&amp;#34;to leverage WHO to accelerate global progress in the reduction in maternal and child undernutrition &amp;#34;</t>
  </si>
  <si>
    <t>to support increased mask wearing and vaccinations in Bihar, to help address COVID-19</t>
  </si>
  <si>
    <t>Princeton University</t>
  </si>
  <si>
    <t>to de-risk a programmable CRISPR Cas13 modality in a proof of concept mouse study with the long term goal of developing a novel class of programmable pan-antiviral therapeutics that could be rapidly deployed in future pandemics</t>
  </si>
  <si>
    <t>The Prince Charles Hospital Foundation</t>
  </si>
  <si>
    <t>This project will help develop capabilities for federated data sharing with clinical outcome data from COVID treated patients.</t>
  </si>
  <si>
    <t>Brisbane</t>
  </si>
  <si>
    <t>GLOBAL|AFRICA|ASIA|OCEANIA|SOUTH AMERICA</t>
  </si>
  <si>
    <t>Michigan State University</t>
  </si>
  <si>
    <t>to study the role that food markets, and specifically the micro, small, and medium enterprises operating within them, can play in providing affordable, safe, and nutritious foods to low-income consumers</t>
  </si>
  <si>
    <t>East Lansing</t>
  </si>
  <si>
    <t>to provide more accurate estimates on causes of child mortality</t>
  </si>
  <si>
    <t>to conduct a consensus study of Pre-K curriculum quality</t>
  </si>
  <si>
    <t>Chinese Preventive Medicine Association</t>
  </si>
  <si>
    <t>to advocate for evidence-based policies and scale up new TB control models to improve prevention and control of TB</t>
  </si>
  <si>
    <t>Vanderbilt University Medical Center</t>
  </si>
  <si>
    <t>to address the unmet need for an in vitro physiological model of the cycling and pregnant human endometrium to improve our understanding of reproductive physiology as well as advance therapeutic or contraceptive drug development</t>
  </si>
  <si>
    <t>to enable an assessment of TCV impact on typhoid and paratyphoid Salmonella lineages.</t>
  </si>
  <si>
    <t>to establish a platform for Africa's scientific community to contribute evidence-based actionable climate policy recommendations</t>
  </si>
  <si>
    <t>Syngenta Foundation for Sustainable Agriculture</t>
  </si>
  <si>
    <t>to identify the root causes of low efficiency of rice value chain industry in West Africa, and provide strategic guidance to promote the inclusion of smallholder farmers in a viable rice value chain industry</t>
  </si>
  <si>
    <t>University of Nebraska-Lincoln</t>
  </si>
  <si>
    <t>to develop a prototype attractive targeted sugar bait (ATSB) product for field testing in Africa</t>
  </si>
  <si>
    <t>Lincoln</t>
  </si>
  <si>
    <t>Nebraska</t>
  </si>
  <si>
    <t>100 Black Men of America, Inc.</t>
  </si>
  <si>
    <t>Ghent University</t>
  </si>
  <si>
    <t>to describe and compare gut microbiota, immune system, and breastmilk ontology in pre- and full-term Burkinabè neonates</t>
  </si>
  <si>
    <t>to advance development of a device for monitoring labor and explore new uses for the device</t>
  </si>
  <si>
    <t>to accelerate the technical, clinical, and regulatory development of MIT's natural polymer encapsulation technology</t>
  </si>
  <si>
    <t>to generate fit for purpose data across a variety of organoid and chip models in an established clinical model that could be replicated across global health organoid models prior to scale-up and professionalization of these models</t>
  </si>
  <si>
    <t>European Molecular Biology Laboratory (EMBL)</t>
  </si>
  <si>
    <t>to support the HCA|Organoid project to establish a central and community-targeted mechanism to integrate organoid sequencing data with the existing Human Cell Atlas initiative</t>
  </si>
  <si>
    <t>Heidelberg</t>
  </si>
  <si>
    <t>Baden-Wurttemberg</t>
  </si>
  <si>
    <t>to increase global financing and alignment for women's nutrition through evidence synthesis, stakeholder outreach and alignment, campaigns and champion deployment</t>
  </si>
  <si>
    <t>to support sustainable, Africa-focused civil society coalitions that harnesses South-North solidarity to execute evidence-driven advocacy in Tanzania, Malawi, and Zimbabwe towards impactful HIV responses</t>
  </si>
  <si>
    <t>ETH Zürich</t>
  </si>
  <si>
    <t>to establish technology and process for robust cGMP co-culturing of complex consortia necessary to lower the cost of microbiome interventions</t>
  </si>
  <si>
    <t>Zurich</t>
  </si>
  <si>
    <t>to support the implementation phase of the Public Leadership for Gender Equality program in Ethiopia and to support the scoping phase of a gender integrated approach to public leadership in 1-2 other countries in Africa</t>
  </si>
  <si>
    <t>University of Illinois at Urbana-Champaign</t>
  </si>
  <si>
    <t>to develop a model for comparing costs of non-sewered sanitation against sewered sanitation in cities in order to understand sanitation technology adoption options for disadvantaged populations</t>
  </si>
  <si>
    <t>European Network on Debt and Development</t>
  </si>
  <si>
    <t>to support informed and organized CSO participation in regional and multilateral development finance forums and to strengthen the development impact of international public finance</t>
  </si>
  <si>
    <t>TED Foundation, Inc.</t>
  </si>
  <si>
    <t>to elevate and spread practitioner-driven ideas that support COVID recovery through storytelling</t>
  </si>
  <si>
    <t>Texas Workforce Commission</t>
  </si>
  <si>
    <t>to support next generation data products and data model build out</t>
  </si>
  <si>
    <t>Amalgamated Charitable Foundation Inc</t>
  </si>
  <si>
    <t>to support the availability, codification, awareness, and adoption of public goods improving state Unemployment Insurance (UI) systems</t>
  </si>
  <si>
    <t>Global Alliance for Improved Nutrition</t>
  </si>
  <si>
    <t>to design, test and scale up a digital, field-friendly solution that enables mills and regulators to produce and access traceable data on food fortification quality while also focusing on knowledge management, TA and standards for LSFF.</t>
  </si>
  <si>
    <t>to create a public diagnostic tool that may nudge countries towards commitment to positive reforms leading to effective regulatory and administrative frameworks to promote food fortification</t>
  </si>
  <si>
    <t>to support a better understanding of durable immunity to SARS-COV-2 in the context of vaccination and emerging variants</t>
  </si>
  <si>
    <t>Paul Quinn College</t>
  </si>
  <si>
    <t>to support, accelerate, and learn from Paul Quinn College's ongoing digital learning infrastructure initiatives.</t>
  </si>
  <si>
    <t>AFRICSanté</t>
  </si>
  <si>
    <t>Bobo-Dioulasso</t>
  </si>
  <si>
    <t>Hauts Bassins</t>
  </si>
  <si>
    <t>to promote education data interoperability</t>
  </si>
  <si>
    <t>Association of College and University Educators</t>
  </si>
  <si>
    <t>Explore how evidence-based teaching practice can facilitate faculty to shift to a more race-conscious growth mindset about their students</t>
  </si>
  <si>
    <t>West African Centre for Cell Biology of Infectious Pathogens</t>
  </si>
  <si>
    <t>to connect local pathogen genomic surveillance to improved local immunological assessments</t>
  </si>
  <si>
    <t>Washington Charter School Development, Inc</t>
  </si>
  <si>
    <t>to provide facilities funding for charter public schools in Washington State.</t>
  </si>
  <si>
    <t>MERQ Consultancy, PLC</t>
  </si>
  <si>
    <t>to understand the different components, areas and level of support provided by different development actors to reach unreached children and improve the health system to provide equitable and quality immunization service</t>
  </si>
  <si>
    <t>to support the Ethiopian Ministry of Health's vision to streamline Technical Assistance and create a runway for HR reform</t>
  </si>
  <si>
    <t>to enhance the organic development of a data-sharing platform for pathogen genomics</t>
  </si>
  <si>
    <t>to support the improvement and increment in surge capacity for COVID-19 testing towards COVID-19 pandemic prevention and containment in Nigeria</t>
  </si>
  <si>
    <t>to inform how family planning services can be well integrated in reproductive, maternal, child health and nutrition services across the continuum of care as a component of the broader primary health care framework of the health system</t>
  </si>
  <si>
    <t>HANZ Consulting PLC</t>
  </si>
  <si>
    <t>to analyze how the private health sector in Ethiopia can increase access to Reproductive, Maternal, Newborn, Child and Adolescent Health and Family Planning services as an integral part of the primary health care service delivery platform</t>
  </si>
  <si>
    <t>United Nations Population Fund</t>
  </si>
  <si>
    <t>to mitigate harm posed by recent funding cuts to UNFPA and prevent serious disruption in the availability of contraceptive products, by providing one-time funding to the UNFPA Supplies Partnership to catalyze further donor commitments</t>
  </si>
  <si>
    <t>The Walter and Eliza Hall Institute of Medical Research</t>
  </si>
  <si>
    <t>to support the collection of validated P vivax biobank samples for serology test development and bench marking</t>
  </si>
  <si>
    <t>to strengthen Dutch political and public support for ODA and global health, leading to increased ODA and more investment in global health and a strong support for global health multilaterals</t>
  </si>
  <si>
    <t>to support the establishment of regional GIS centers in the SEARO and EMRO regions, and strengthen alignment among regional centers and the WHO-HQ GIS center</t>
  </si>
  <si>
    <t>to characterize T. pallidum strain diversity in Africa, Asia, and Latin America</t>
  </si>
  <si>
    <t>Common Thread</t>
  </si>
  <si>
    <t>to support country partners to utilize existing data when designing their Covid-19 vaccine community engagement projects</t>
  </si>
  <si>
    <t>Voluntari</t>
  </si>
  <si>
    <t>Romania</t>
  </si>
  <si>
    <t>VIA Global Health, Inc.</t>
  </si>
  <si>
    <t>to better understand the barriers to market entry for African manufacturers of medical devices and to pilot a program to expand the impact of small device distributors through increasing access to affordable capital</t>
  </si>
  <si>
    <t>National Institute of Health Islamabad, Pakistan</t>
  </si>
  <si>
    <t>to enhance the capacity within Pakistan to detect and characterize genomic variants of SARS-CoV2 that threaten public health</t>
  </si>
  <si>
    <t>National Veterinary Research Institute Vom Nigeria</t>
  </si>
  <si>
    <t>to enable Private-Public Partnerships for vaccine access and delivery</t>
  </si>
  <si>
    <t>Vom</t>
  </si>
  <si>
    <t>Plateau</t>
  </si>
  <si>
    <t>to develop a full proposal for economic evaluation of novel PrEP delivery platforms in South Africa</t>
  </si>
  <si>
    <t>to strengthen the ability of the FAO to deliver on its mandate through better data management, a focus on science and innovation and leadership on livestock</t>
  </si>
  <si>
    <t>to design versatile, tunable protein-level amplification modules and demonstrate their utility in systems that model use cases relevant for global health</t>
  </si>
  <si>
    <t>to conduct a Shigella surveillance study in Pakistan to support the clinical development of vaccines against shigellosis</t>
  </si>
  <si>
    <t>University of Sheffield</t>
  </si>
  <si>
    <t>to plan a research program that will provide evidence on how Indian market systems can be designed to improve accessibility and affordability of safe, quality foods for marginalized consumers</t>
  </si>
  <si>
    <t>Sheffield</t>
  </si>
  <si>
    <t>to explore novel ways to elicit neutralizing antibodies against HIV-1 in pre-clinical models</t>
  </si>
  <si>
    <t>to make COIVD-19 vaccines more accessible in low resource settings through developing a thermostable and sharps-waste-free dissolvable microneedle patch (MNP).</t>
  </si>
  <si>
    <t>NTx</t>
  </si>
  <si>
    <t>to develop a low cost manufacturing process for mRNA</t>
  </si>
  <si>
    <t>Rio Rancho</t>
  </si>
  <si>
    <t>New Mexico</t>
  </si>
  <si>
    <t>to generate model systems to accelerate HIV vaccine design</t>
  </si>
  <si>
    <t>to provide interested country governments with data support needed to plan for COVID-19 vaccine delivery and response.</t>
  </si>
  <si>
    <t>University of Maryland</t>
  </si>
  <si>
    <t>to document enrollment trends of college students, notably Black, Latinx, and Indigenous students and low-income students, in a test-optional admissions environment</t>
  </si>
  <si>
    <t>to develop a longitudinal cohort analysis for student academic trajectories in Washington state</t>
  </si>
  <si>
    <t>to support regional hubs, provide technical assistance, tools and evidence to Africa Union governments and regional economic blocks for the implementation of the Africa Leadership Meeting (ALM) declaration agreements</t>
  </si>
  <si>
    <t>African Legal Support Facility</t>
  </si>
  <si>
    <t>to enhance sovereign debt support to Africa</t>
  </si>
  <si>
    <t>to strengthen the digital campaigning and advocacy capacity of marginalized groups and existing changemakers to enhance civic engagement and fuel systems and social change in Kenya, Nigeria and South Africa</t>
  </si>
  <si>
    <t>to harness novel archaeal extrachromosomal genetic elements to provide tools to improve control of cell functioning</t>
  </si>
  <si>
    <t>to advance resource mobilization for Coalition for Epidemic Preparedness Innovations (CEPI) 2.0 and build a coalition of cross-sector champions for CEPI</t>
  </si>
  <si>
    <t>GLOBAL|EUROPE|NORTH AMERICA</t>
  </si>
  <si>
    <t>to understand demand side barriers to women's labour force participation and to support champions for women's economic empowerment</t>
  </si>
  <si>
    <t>Research!America</t>
  </si>
  <si>
    <t>to advocate for increased US government non-ODA funding towards high-impact R&amp;D platform technologies and capacity strengthening of relevance to global health R&amp;D</t>
  </si>
  <si>
    <t>to support strategic, operational, governance, and resource mobilization reforms, positioning a consolidated, unified One CGIAR to provide leadership in research and innovation required to transform agriculture in response to climate change</t>
  </si>
  <si>
    <t>Bedford, Freeman &amp; Worth Publishing Group, LLC</t>
  </si>
  <si>
    <t>to upgrade existing courseware to include equity-focused design, user testing for priority students, and enabling practices to increase the availability, awareness, adoption, and efficacy of high-quality courseware of 20 gateway courses</t>
  </si>
  <si>
    <t>to quantitatively and objectively define the myometrial electrical activity underlying uterine peristalsis in each phase of the menstrual cycle and in anovulatory women and women experiencing contraceptive induced menstrual changes</t>
  </si>
  <si>
    <t>Fraym, Inc.</t>
  </si>
  <si>
    <t>to generate new data on the gendered impacts of COVID-19 in priority geographies and analyze the economic and social returns on investment in cash and care programs directed towards women</t>
  </si>
  <si>
    <t>SK bioscience Co., Ltd.</t>
  </si>
  <si>
    <t>to develop mRNA vaccines accessible to LMIC.</t>
  </si>
  <si>
    <t>Seongnam</t>
  </si>
  <si>
    <t>Monash University</t>
  </si>
  <si>
    <t>to optimize Wolbachia technology and manufacturing processes to enable the elimination of dengue at scale</t>
  </si>
  <si>
    <t>Clayton</t>
  </si>
  <si>
    <t>GLOBAL|ASIA|SOUTH AMERICA</t>
  </si>
  <si>
    <t>University of Greenwich</t>
  </si>
  <si>
    <t>to optimize and field evaluate blackfly capture methods to facilitate the collection of large numbers of blackflies required to stop mass drug administration for onchocerciasis and verify elimination of transmission</t>
  </si>
  <si>
    <t>Chatham</t>
  </si>
  <si>
    <t>to optimize throughput at mass vaccination sites in sub-Saharan Africa through the application of social marketing and behavioral science tools and approaches</t>
  </si>
  <si>
    <t>Eurasia Group, Ltd.</t>
  </si>
  <si>
    <t>to analyze the landscape of cash transfer and care policies in the COVID-19 context - including how care policies affect women’s labor force participation, earnings, and career advancement - and identify good practices globally</t>
  </si>
  <si>
    <t>to scale up genomic analysis in all MOMI (The Multi-Omics for Mothers and Infants Consortium) samples using low-pass whole-genome sequencing (WGS) technology</t>
  </si>
  <si>
    <t>to support projects led by organizations in Africa for developing short- and long-term solutions to address misinformation and disinformation associated with COVID-19 and public health communication more broadly</t>
  </si>
  <si>
    <t>Community Initiatives</t>
  </si>
  <si>
    <t>to help governments make critical technical decisions and implement modern tools in order to deliver benefits quickly to those in need</t>
  </si>
  <si>
    <t>Union For African Population Studies</t>
  </si>
  <si>
    <t>to provide support to the Union for African Population Studies for expansion of research and training activities for African population scientists</t>
  </si>
  <si>
    <t>to build capacity for genomic surveillance and epidemiology in Asian countries</t>
  </si>
  <si>
    <t>to add support for the taxonomies, functions and features of the Catalog of Digital Solutions to better serve the needs of actors in the agriculture development community working on the implementation of digital transformation strategies</t>
  </si>
  <si>
    <t>to inform the design of future nutrition interventions among women of reproductive age in resource-limited settings via secondary analyses of extant maternal micronutrient datasets</t>
  </si>
  <si>
    <t>Communicable Disease Threats Initiative, Incorporating Asia Pacific Leaders Malaria Alliance</t>
  </si>
  <si>
    <t>to enable countries in Asia-Pacific to advocate for increased domestic resources for malaria elimination and to effectively prepare to transition from external financing</t>
  </si>
  <si>
    <t>Center for Advancing Public Health</t>
  </si>
  <si>
    <t>to improve the health of vulnerable and conflict-displaced populations through community-based disease surveillance and increased coverage of routine immunization services for women and children in South Sudan</t>
  </si>
  <si>
    <t>Fairfax</t>
  </si>
  <si>
    <t>to develop resources which promote strong Pre-K data systems</t>
  </si>
  <si>
    <t>to understand the core capacities and strengths of pathway intermediaries, assess the current state of intermediaries across the field and highlight emerging opportunities for philanthropy to better support these organizations</t>
  </si>
  <si>
    <t>Niyel Suarl</t>
  </si>
  <si>
    <t>to build confidence in life-saving vaccines through respected voices in Africa</t>
  </si>
  <si>
    <t>to ready sites in CHAMPS countries to perform subsequent studies to assess and monitor the effectiveness of vaccines against disease caused by SARS-CoV-2</t>
  </si>
  <si>
    <t>to scale the use of high quality on-track systems and resources to help school districts support more Black, Latino, and low- income students remain on-track to graduate</t>
  </si>
  <si>
    <t>to support operations of the MK Bhan Fellowship program for extraordinary emerging scientific leaders in India</t>
  </si>
  <si>
    <t>to provide country coordination among the Nigerian Onchocerciasis Elimination Committee and stakeholders to develop and test a geospatial model to detect blackfly breeding sites, a key step to stop mass drug administration</t>
  </si>
  <si>
    <t>to support characterization, stabilization, and formulation of vaccines (and biopharmaceuticals) with an emphasis on new candidates for use in low- and middle-income countries (LMICs)</t>
  </si>
  <si>
    <t>to develop low cost of goods sold (COGS) COVID vaccine for low- and middle-income countries (LMICs)</t>
  </si>
  <si>
    <t>Particles for Humanity</t>
  </si>
  <si>
    <t>to optimize the Vitamin A encapsulation technology on pilot scale equipment, generate further evidence, and enable commercial licensing of the technology.</t>
  </si>
  <si>
    <t>West Lebanon</t>
  </si>
  <si>
    <t>Development of Solutions to Improve Global Health|Nutrition</t>
  </si>
  <si>
    <t>to support pathogen genomics data standards and bioinformatics interoperability</t>
  </si>
  <si>
    <t>Surgo Ventures, Inc.</t>
  </si>
  <si>
    <t>to establish a research partnership that helps understand the relationship between racial inequities and key health, economic and social outcomes in the United States</t>
  </si>
  <si>
    <t>to investigate the range of variability of the coefficient of variation for different diseases, outcomes, transmission levels and target populations to aid in designing cluster randomised trials for vector control interventions.</t>
  </si>
  <si>
    <t>Support a stakeholder driven strategic planning process, which anchors around the current experiences and ideas of young people in STEM learning environments</t>
  </si>
  <si>
    <t>to support Grand Challenge for Lymphatic Filariasis Diagnostics development</t>
  </si>
  <si>
    <t>to synthesize evidence on use of digital adherence tools for TB treatment programs, from research and implementation experiences</t>
  </si>
  <si>
    <t>Greenstar Social Marketing Pakistan (Guarantee) Limited</t>
  </si>
  <si>
    <t>to increase the availability of nutritious, protein rich foods to the world's poorest populations</t>
  </si>
  <si>
    <t>Afghan Health Initiative</t>
  </si>
  <si>
    <t>to support the resettlement of Afghan refugees in the Seattle, Washington area</t>
  </si>
  <si>
    <t>Auburn</t>
  </si>
  <si>
    <t>Northwest Immigrant Rights Project</t>
  </si>
  <si>
    <t>to develop approaches to increase the participation of the private health sector in malaria surveillance</t>
  </si>
  <si>
    <t>to support expansion of manufacturing and filling capacity to allow for the accelerated production of low-cost nOPV2</t>
  </si>
  <si>
    <t>Build Health International Inc.</t>
  </si>
  <si>
    <t>to increase supply of medical oxygen in LMICs by repairing broken pressure swing adsorption (PSA) oxygen plants and building local capacity to ensure sustained maintenance over time.</t>
  </si>
  <si>
    <t>Beverly</t>
  </si>
  <si>
    <t>IRD Global</t>
  </si>
  <si>
    <t>to increase community testing with antigen rapid diagnostic tests in low- and middle-income countries</t>
  </si>
  <si>
    <t>to increase community testing and surveillance with antigen rapid diagnostic tests in low- and middle-income countries</t>
  </si>
  <si>
    <t>to estimate seroprevalence and seroincidence of hepatitis E virus in Bangladesh</t>
  </si>
  <si>
    <t>to support an enabling policy environment to mobilize resources from Africa to strengthen Africa’s R&amp;D innovation ecosystem</t>
  </si>
  <si>
    <t>KNCV Tuberculosis Foundation</t>
  </si>
  <si>
    <t>to support countries to better allocate their TB resources, this grant will support the refinement and dissemination of the people-centered framework (PCF) for TB programming</t>
  </si>
  <si>
    <t>Den Haag</t>
  </si>
  <si>
    <t>Chatham House</t>
  </si>
  <si>
    <t>to guide future advocacy efforts for global public goods</t>
  </si>
  <si>
    <t>Cyted</t>
  </si>
  <si>
    <t>to support the Alexander Fleming Prize to advance grassroots R&amp;D on major global health issues, which Cyted will use to integrate tissue/cell images from around the globe into their digital diagnostic platform for remote cancer diagnosis</t>
  </si>
  <si>
    <t>to explore understanding the impact of non-pharmaceutical interventions on the transmission of SARS-COV2</t>
  </si>
  <si>
    <t>to augment medical oxygen supply in Indonesia</t>
  </si>
  <si>
    <t>to maintain a public database on school/district responses to COVID-19 and create knowledge products that capture learning from these data</t>
  </si>
  <si>
    <t>University of Colorado Denver</t>
  </si>
  <si>
    <t>to assess the links between maternal microbiome / inflammatory markers during pregnancy and outcomes in both mothers and their infants</t>
  </si>
  <si>
    <t>to conduct technical feasibility assays to evaluate whether deep transcriptional sequencing of stools can approximate transcriptional profiling of the small bowel in Environmental Enteric Dysfunction</t>
  </si>
  <si>
    <t>to evaluate the use of phage immunoprecipitations sequencing (PhIP-Seq) as a tool for correlates of protection identification for TB vaccines</t>
  </si>
  <si>
    <t>Baliyo Nepal Nutrition Initiative</t>
  </si>
  <si>
    <t>to help reduce malnutrition in Nepal</t>
  </si>
  <si>
    <t>Patan</t>
  </si>
  <si>
    <t>Johns Hopkins University School of Medicine</t>
  </si>
  <si>
    <t>to use modeling techniques to evaluate a novel approach that may increase the rate of prescription of TB preventive therapy</t>
  </si>
  <si>
    <t>University of York</t>
  </si>
  <si>
    <t>to establish safe and accessible gene therapies for sickle cell and HIV disease</t>
  </si>
  <si>
    <t>York</t>
  </si>
  <si>
    <t>to support a collaborative forum for sharing experiences and resources regarding roll out of COVID-19 vaccine in low-income countries</t>
  </si>
  <si>
    <t>to encourage locally-led leadership and innovation in knowledge management for family planning/reproductive health</t>
  </si>
  <si>
    <t>Drexel University</t>
  </si>
  <si>
    <t>to provide support for the BMGF Family Planning Data Initiative in scoping and prioritizing its agenda to drive FP measurement innovation</t>
  </si>
  <si>
    <t>to estimate seroprevalence of hepatitis E virus in Nepal</t>
  </si>
  <si>
    <t>to provide support to stand-up the Agriculture Innovation Mission for Climate (AIM4C) and help it deliver upon its goal to increase overall investment into agricultural R&amp;D to unlock greater action on both adaptation and mitigation</t>
  </si>
  <si>
    <t>Robert Koch Institute</t>
  </si>
  <si>
    <t>to support the WHO Hub for Pandemic and Epidemic Intelligence</t>
  </si>
  <si>
    <t>to enable sero-surveillance of multiple infectious diseases in LMICs</t>
  </si>
  <si>
    <t>International Planned Parenthood Worldwide, Inc.</t>
  </si>
  <si>
    <t>to generate understanding of population levels of immunity to SARS CoV2 in South Africa</t>
  </si>
  <si>
    <t>Choose Love Inc</t>
  </si>
  <si>
    <t>to stop circulating vaccine-derived poliovirus type 2 (cVDPV2) circulation in Nigeria</t>
  </si>
  <si>
    <t>to conduct robust and rapid COVID-19 vaccine delivery costing studies in 2-3 countries in order to improve budgeting and resource mobilization for vaccine roll-out</t>
  </si>
  <si>
    <t>to plan a grant to develop the clinical protocol for delivery of non-invasive surfactant administration to preterm infants</t>
  </si>
  <si>
    <t>New Classrooms Innovation Partners, Inc.</t>
  </si>
  <si>
    <t>to support the design and broad dissemination of a report sharing information about innovative learning models</t>
  </si>
  <si>
    <t>Roadtrip Nation</t>
  </si>
  <si>
    <t>to elevate the voices of graduating high school students navigating their pathway</t>
  </si>
  <si>
    <t>to provide humanitarian aid to people affected by food insecurity and malnutrition in Central African Republic</t>
  </si>
  <si>
    <t>to support Implementation research on efficacy of pill in hand adherence monitoring</t>
  </si>
  <si>
    <t>to understand how to best use newly available data to ensure HIV prevention programs reach people at times of risk for acquiring HIV, providing HIV services when they most need it</t>
  </si>
  <si>
    <t>Human Sciences Research Council</t>
  </si>
  <si>
    <t>to improve understanding of the care journey of people living with HIV in South Africa and identify targeted areas for interventions that can improve overall outcomes</t>
  </si>
  <si>
    <t>Pietermaritzburg</t>
  </si>
  <si>
    <t>Vir Biotechnology, Inc</t>
  </si>
  <si>
    <t>to develop a prophylactic HIV vaccine using the Human Cytomegalovirus vector platform</t>
  </si>
  <si>
    <t>Gombe State Primary Health Care Development Agency</t>
  </si>
  <si>
    <t>to support Gombe State Government in its PHC transformation journey towards strengthening PHC performance to deliver RMNCAH+N services/interventions</t>
  </si>
  <si>
    <t>Gombe</t>
  </si>
  <si>
    <t>Project HOPE</t>
  </si>
  <si>
    <t>to improve Ethiopia’s health system to reducing zero dose children by providing equitable and quality immunization services across Ethiopia's primary health</t>
  </si>
  <si>
    <t>to advance bundling of flexible risk tools that enable smallholders to better manage risk and build resilience; and ultimately facilitate investments towards increased agriculture productivity and incomes.</t>
  </si>
  <si>
    <t>to support the Government of Burkina Faso’s strategic communications capacity to deliver on its national health, social and economic development agenda</t>
  </si>
  <si>
    <t>to provide technical assistance to support a nested serosurvey in Somalia</t>
  </si>
  <si>
    <t>to develop a longer term engagement to support Indonesian regulators as they seek new tools to oversee financial sector innovation</t>
  </si>
  <si>
    <t>to provide advocacy, training, and mentorship programs to elevate the involvement and contribution of women in combatting insect-borne diseases, especially malaria</t>
  </si>
  <si>
    <t>to understand how to make mobile survey data collection more representative of the populations that we're trying to understand</t>
  </si>
  <si>
    <t>Delivery of Solutions to Improve Global Health|Financial Services for the Poor</t>
  </si>
  <si>
    <t>Conférence des Ministres de l’éducation des Etats et gouvernements de la Francophonie</t>
  </si>
  <si>
    <t>to support the CONFEMEN to develop its strategic plan and develop its research on drivers of foundational learning in Sub-Saharan Africa</t>
  </si>
  <si>
    <t>WaterAid America Inc.</t>
  </si>
  <si>
    <t>to support policy-focused sanitation campaigns in West Africa and South Asia, and maintain prioritization of sanitation within the US Government,  in efforts to advance progress towards SDG 6</t>
  </si>
  <si>
    <t>to establish an initial learning community focused on improving best practices and their uptake around evidence-based Human Centered Design in education</t>
  </si>
  <si>
    <t>Indian Institute of Management Bangalore</t>
  </si>
  <si>
    <t>to understand citizen stakeholder views on path to universal health care in India</t>
  </si>
  <si>
    <t>to develop institutional capacity in UP for integrating behavioural insights into program design and deployment for better health outcomes</t>
  </si>
  <si>
    <t>to help organizations use personal stories as evidence to develop criteria, generate new ideas, and create prototypical concepts that may improve the delivery of social services and accelerate health and development progress</t>
  </si>
  <si>
    <t>Independent Colleges of Washington</t>
  </si>
  <si>
    <t>to support the Washington Student Engagement Networks.</t>
  </si>
  <si>
    <t>University of Glasgow</t>
  </si>
  <si>
    <t>to develop approaches for the detection of Onchocerca presence and infection intensity in blackflies</t>
  </si>
  <si>
    <t>TechnoServe, Inc.</t>
  </si>
  <si>
    <t>to support the development of the horticulture sub-sector in Ethiopia</t>
  </si>
  <si>
    <t>To support ECOWAS countries to reduce their dependency on rice imports.</t>
  </si>
  <si>
    <t>to evaluate and develop a proof of concept for improving incomes and nutritional outcomes for small-scale producers through local solid-state fungal fermentation of food processing by-products</t>
  </si>
  <si>
    <t>Centre for Affordable Water &amp; Sanitation Technology</t>
  </si>
  <si>
    <t>to support selected capacity development partners in Sub-Saharan Africa and South Asia to accelerate government, utility and private sector capacity for fecal sludge management and city-wide inclusive sanitation</t>
  </si>
  <si>
    <t>Calgary</t>
  </si>
  <si>
    <t>to assess operational feasibility of sewage surveillance for Soil Transmitted Helminthiasis (STH)</t>
  </si>
  <si>
    <t>Research and Information System for Developing Countries (RIS)</t>
  </si>
  <si>
    <t>to strengthen South-South cooperation and sharing innovations on development initiatives</t>
  </si>
  <si>
    <t>to generate evidence and optimal models for implementation of Immediate KMC in LMICs to improve effective coverage and inform uptake and scale in other settings</t>
  </si>
  <si>
    <t>Swedish University of Agricultural Sciences</t>
  </si>
  <si>
    <t>to support engineering review and provide technical expertise in producing industrial pilot modules for reinvented toilet-related technologies</t>
  </si>
  <si>
    <t>Uppsala</t>
  </si>
  <si>
    <t>CORA</t>
  </si>
  <si>
    <t>to incorporate equity-centered, evidence-based teaching practices into the digital courseware field in order to reduce DFW rates for Black, Latino, indigenous, and low-income students</t>
  </si>
  <si>
    <t>Committee on Sustainability Assessment</t>
  </si>
  <si>
    <t>to fulfill a variety of data needs related to small-scale producer profiling and value chain dynamics, as well as document and validate new use cases in the application of agile data methods</t>
  </si>
  <si>
    <t>Cancer Hospital, Chinese Academy of Medical Sciences</t>
  </si>
  <si>
    <t>to fund the implementation research, planning and technical assistance of implementing the pilots of HPV EPI introduction and cervical cancer elimination in cities and low resource regions in China</t>
  </si>
  <si>
    <t>to address key implementation capacity gaps towards accelerating the advancement of nutrition through the agricultural sector in Nigeria</t>
  </si>
  <si>
    <t>Lumen, Inc.</t>
  </si>
  <si>
    <t>to develop one high-quality, affordable, and equity-oriented exemplar Statistics Courseware that will produce key insights and learnings which will inform our subsequent development and upgrade courseware investments</t>
  </si>
  <si>
    <t>Alliance of Bioversity International and CIAT</t>
  </si>
  <si>
    <t>to implement an African wide digital on-farm variety testing network that will provide critical performance data and farmer feedback needed for optimized breeding and placement decisions for new climate-smart crop varieties</t>
  </si>
  <si>
    <t>to provide rural development policy analysis and stakeholder consultation support</t>
  </si>
  <si>
    <t>Mathematica Inc.</t>
  </si>
  <si>
    <t>to advance knowledge of how to introduce maternal nutrition products into nascent markets, the efficiency of delivery across channels, and how public and private delivery models could work synergistically.</t>
  </si>
  <si>
    <t>to create the knowledge, tools, processes and coordination that helps deliver cybersecurity as a critical component of digital development projects</t>
  </si>
  <si>
    <t>to promote around 10 thousand agri-entrepreneurs (of which at least 50% would be women from SHG member households) to serve and provide a set of services to around 2 million small and marginal women producers and growers.</t>
  </si>
  <si>
    <t>to develop and demonstrate a digital collaboration platform for regulators to help advance financial inclusion through emerging technology applications</t>
  </si>
  <si>
    <t>Policy Research Institute of Bangladesh</t>
  </si>
  <si>
    <t>to provide policy analyses on digital financial inclusion through research and stakeholder engagement, contribute to policy making process for a greater diffusion of DFS in Bangladesh, recommend measures for gender balance in use of DFS</t>
  </si>
  <si>
    <t>Banani, Dhaka</t>
  </si>
  <si>
    <t>To develop a rigorous method for measuring real costs of digital financial services to customers in LMIC markets over time.</t>
  </si>
  <si>
    <t>to elevate women's leadership and influence in global health and drive gender transformative change in global health</t>
  </si>
  <si>
    <t>to support the Fund for Inclusive Recovery</t>
  </si>
  <si>
    <t>to manufacture MITI-001 and MITI-002 (Pakistan targeted community) therapeutic products ready for testing in human studies</t>
  </si>
  <si>
    <t>to test a battery of food additives in women of reproductive age, which are culturally acceptable and in use in the local communities</t>
  </si>
  <si>
    <t>to test the hypothesis that the Small intestine microbiota contributes to Small Intestine enteropathy and malnutrition (low-BMI) in young Bangladeshi women of childbearing age</t>
  </si>
  <si>
    <t>to establish sustainable career pathways in Reproductive Maternal, Fetal and Newborn Health and Nutrition Sciences</t>
  </si>
  <si>
    <t>to leverage the system framework as a tool for facilitating strategic learning around opportunities to accelerate improved outcomes for focus student populations and the institutions that disproportionately serve them</t>
  </si>
  <si>
    <t>to enable Africa-led and owned platforms to increase the numbers of African universities and research institutes that capably  produce health research as global public goods to achieve health impact</t>
  </si>
  <si>
    <t>Illustrative Mathematics</t>
  </si>
  <si>
    <t>to pilot open-source licensing approaches to achieve greater sustainability and reach for core OER developers (IM)</t>
  </si>
  <si>
    <t>Oro Valley</t>
  </si>
  <si>
    <t>Congressional Black Caucus Foundation Inc</t>
  </si>
  <si>
    <t>Florida Chamber of Commerce Foundation Inc</t>
  </si>
  <si>
    <t>to conduct research on Florida’s future skills needs, and propose solutions to improve funding and implementation of programs across the state</t>
  </si>
  <si>
    <t>to conduct research and create state focused financial models to explore opportunities for a weighted student funding model</t>
  </si>
  <si>
    <t>Chicano &amp; Latino Youth Leadership Project</t>
  </si>
  <si>
    <t>Asian Pacific Youth Leadership Project</t>
  </si>
  <si>
    <t>Black Youth Leadership Project</t>
  </si>
  <si>
    <t>California Latino School Boards Association</t>
  </si>
  <si>
    <t>Community College League of California</t>
  </si>
  <si>
    <t>to support the California Association of Black School Educators in advancing educational equity for students</t>
  </si>
  <si>
    <t>Hispanas Organized for Political Equality</t>
  </si>
  <si>
    <t>Californians Together</t>
  </si>
  <si>
    <t>Parent Institute for Quality Education, Inc</t>
  </si>
  <si>
    <t>National City</t>
  </si>
  <si>
    <t>Congregations Organized for Prophetic Engagement</t>
  </si>
  <si>
    <t>San Bernardino</t>
  </si>
  <si>
    <t>to support the bridging of research, policy, and practice in order to achieve more equitable outcomes at all levels of California’s education system</t>
  </si>
  <si>
    <t>University of California, Riverside</t>
  </si>
  <si>
    <t>Riverside</t>
  </si>
  <si>
    <t>K-12 Education|Public Awareness and Analysis|Research and Learning Opportunities</t>
  </si>
  <si>
    <t>AICCU Research Foundation</t>
  </si>
  <si>
    <t>American Association of Collegiate Registrars and Admissions Officers</t>
  </si>
  <si>
    <t>to support technical assistance to higher education administrators in using data to improve student success and transfer</t>
  </si>
  <si>
    <t>Clooney Foundation for Justice</t>
  </si>
  <si>
    <t>to learn how legal advocacy can advance gender equality</t>
  </si>
  <si>
    <t>Executive|Gender Equality</t>
  </si>
  <si>
    <t>Community Engagement Grantmaking|Empower Women and Girls</t>
  </si>
  <si>
    <t>to strengthen the landscape of African partners working to advance climate adaptation</t>
  </si>
  <si>
    <t>The International Centre for Evaluation and Development</t>
  </si>
  <si>
    <t>to increase understanding of the role that infrastructure plays in improving diets and empowering rural women</t>
  </si>
  <si>
    <t>Laurel</t>
  </si>
  <si>
    <t>Agricultural Development|Empower Women and Girls</t>
  </si>
  <si>
    <t>Graça Machel Trust</t>
  </si>
  <si>
    <t>to support women's leadership for digital financial inclusion in the economic recovery in the African continent</t>
  </si>
  <si>
    <t>The Nigerian Economic Summit Group</t>
  </si>
  <si>
    <t>to facilitate speedy economic recovery, this grant will be used to support the national and subnational Nigerian governments to accelerate the implementation of SDGs and human capital development policies</t>
  </si>
  <si>
    <t>Ikoyi</t>
  </si>
  <si>
    <t>to develop ideas to strengthen state and local education to workforce linkages</t>
  </si>
  <si>
    <t>New Schools for New Orleans Inc</t>
  </si>
  <si>
    <t>to develop a place-based talent retention and development pilot program in strategic regions in the United States</t>
  </si>
  <si>
    <t>to build a country-led global movement for stronger, nutrition financing, policies, programming, and accountability</t>
  </si>
  <si>
    <t>Agricultural Development|Maternal, Neonatal and Child Health|Nutrition</t>
  </si>
  <si>
    <t>to build a financial consumer protection lab for the WAEMU region to support the development of a responsible DFS ecosystem for the delivery of digital financial services, including digital credit, savings, insurance and payment services</t>
  </si>
  <si>
    <t>to fund applied research and the development of at point-of-source treatment of urine and greywater, addressing the sanitation needs of disadvantaged populations</t>
  </si>
  <si>
    <t>Speak Up Africa Senegal</t>
  </si>
  <si>
    <t>to support the Ouagadougou Partnership’s vision for francophone West Africa where access to quality family planning services saves and improves women’s and young people’s lives and serves as a catalyst for sustainable development for all.</t>
  </si>
  <si>
    <t>to characterize Treponema pallidum strain diversity in Africa and Latin America</t>
  </si>
  <si>
    <t>GLOBAL|AFRICA|SOUTH AMERICA</t>
  </si>
  <si>
    <t>to develop an inserter for a biodegradable implant</t>
  </si>
  <si>
    <t>to disseminate learnings around interventions aimed at improving routine immunization</t>
  </si>
  <si>
    <t>German Toilet Organization e. V.</t>
  </si>
  <si>
    <t>to develop the Humanitarian Sanitation Knowledge Hub, an open-source and user-friendly platform to promote best practices in fecal sludge management, and training and support for WASH practitioners in the humanitarian aid sector</t>
  </si>
  <si>
    <t>Elarex Inc.</t>
  </si>
  <si>
    <t>to develop liquid thermostable mRNA vaccines for the low- and middle-income countries (LMICs)</t>
  </si>
  <si>
    <t>Quantoom Biosciences S.A.</t>
  </si>
  <si>
    <t>to develop low cost mRNA bioreactor for low- and middle-income countries (LMICs)</t>
  </si>
  <si>
    <t>Nivelles</t>
  </si>
  <si>
    <t>Providence Therapeutics</t>
  </si>
  <si>
    <t>to develop low cost mRNA vaccines</t>
  </si>
  <si>
    <t>to support the Partnership for African Vaccine Manufacturing (PAVM) in its mission to nurture the regional vaccine manufacturing industry in Africa and increase its capacity to meet local demand</t>
  </si>
  <si>
    <t>BBC Media Action</t>
  </si>
  <si>
    <t>to develop and broadly deploy multi-faceted messaging targeting 30% of Nigerians (aged 15+) with the intent of countering misinformation and disinformation and considerably increasing Covid-19 vaccine uptake</t>
  </si>
  <si>
    <t>provide strategic technical assistance to FMOH and 10 focal States to increase oxygen supply/availability (COVID-19 response)</t>
  </si>
  <si>
    <t>United Nations High Commissioner for Refugees</t>
  </si>
  <si>
    <t>to improve knowledge of the fecal sludge management systems currently used for Rohingya refugees in Cox's Bazar, Bangladesh</t>
  </si>
  <si>
    <t>African Forum and Network on Debt and Development</t>
  </si>
  <si>
    <t>to support advocacy capacity building of civil society organizations for increasing voices from Africa in the Special Drawing Rights agenda and wider debts issues at national, regional and global levels</t>
  </si>
  <si>
    <t>Hillside</t>
  </si>
  <si>
    <t>to establish a Laboratory and Information Management System for vaccine testing and quality management</t>
  </si>
  <si>
    <t>Micronutrient Forum</t>
  </si>
  <si>
    <t>to form an alliance of diverse partners from the public and private sectors to improve the collection, analysis and use of data to better inform the design of Large-scale food fortification (LSFF) programs and their implementation</t>
  </si>
  <si>
    <t>Upswell</t>
  </si>
  <si>
    <t>to provide support to public health focused organizations in leveraging social media and digital tools to develop behavior change models to understand barriers and drivers of COVID-19 vaccine uptake</t>
  </si>
  <si>
    <t>to use state-of-the-art stable iron isotope technology to determine iron requirements in women of reproductive age and to assess the effects of inflammation and environmental enteric dysfunction (EED) on these iron requirements</t>
  </si>
  <si>
    <t>Oregon Health &amp; Science University</t>
  </si>
  <si>
    <t>to quantify immune responses needed for an effective HIV vaccine</t>
  </si>
  <si>
    <t>to evaluate investment case development and implementation to inform and strengthen the Global Financing Facility Investment Case approach and associated guidance and tools</t>
  </si>
  <si>
    <t>Stellic Inc.</t>
  </si>
  <si>
    <t>Solina Center for International Development and Research</t>
  </si>
  <si>
    <t>to improve the speed and transparency of fund disbursement to facilitate more rapid circulating vaccine-derived poliovirus (cVDPV) outbreak responses</t>
  </si>
  <si>
    <t>Royal Institution for the Advancement of Learning McGill University</t>
  </si>
  <si>
    <t>to assess the drivers and amplifiers of health emergencies and develop a list of potential indicators and data sources to measure related trends</t>
  </si>
  <si>
    <t>to strengthen pharmacovigilance systems in Kenya, particularly through the National Regulatory Authority and Expanded Program on Immunization, and with synergy to the AU-3S program</t>
  </si>
  <si>
    <t>to test the efficacy of a repurposed medicine in the treatment of early covid-19</t>
  </si>
  <si>
    <t>to identify monoclonal antibodies, against merozoite targets, which prevent Plasmodium falciparum invasion of red blood cells</t>
  </si>
  <si>
    <t>Vlaams Instituut voor Biotechnologie</t>
  </si>
  <si>
    <t>to identify alternative hosts and alternative formats to reduce the time and COGS for manufacturing of biologics for use in LMICs</t>
  </si>
  <si>
    <t>Zwijnaarde-Gent, Vlaanderen</t>
  </si>
  <si>
    <t>to implement and validate the LGC ultra high-throughput PCR testing platform for COVID testing and surveillance, as well as for other pathogens important for global health</t>
  </si>
  <si>
    <t>to support activities that will generate critical information and tools to prepare for the  delivery in pregnant women of COVID-19 and other vaccines  in low- and middle income  countries (LMICs)</t>
  </si>
  <si>
    <t>to support the design and implementation of effective non-pharmaceutical (mask) interventions against COVID-19 in South Asia</t>
  </si>
  <si>
    <t>Global Health and Development Public Awareness and Analysis|Pneumonia|Research and Learning Opportunities|Vaccine Development</t>
  </si>
  <si>
    <t>to augment technical assistance resources for the uptake and implementation of digital adherence tools in countries classified as having high tuberculosis burdens</t>
  </si>
  <si>
    <t>to pilot open-source licensing approaches to achieve greater sustainability and reach for core OER developers (EL)</t>
  </si>
  <si>
    <t>to design olfactory receptors to diagnose human disease and identify plant pathogens in developing countries</t>
  </si>
  <si>
    <t>Supporters of Agricultural Research Foundation</t>
  </si>
  <si>
    <t>to develop a prioritized and data driven solution set for the scientific challenges facing agricultural adaptation to climate change</t>
  </si>
  <si>
    <t>Loyola Marymount University</t>
  </si>
  <si>
    <t>to provide for general operating support.</t>
  </si>
  <si>
    <t>to test the ability of topical antibacterial medicines to induce a local innate immune response that is effective in preventing or treating covid-19</t>
  </si>
  <si>
    <t>to investigate public opinion changes throughout the COVID-19 pandemic</t>
  </si>
  <si>
    <t>Paris Peace Forum</t>
  </si>
  <si>
    <t>to support world leaders' discussions and boost a new policy unit to work on the following: COVID-19 response; economic recovery; and pandemic preparedness</t>
  </si>
  <si>
    <t>to support a TB consortium of civil society organizations and other non-state actors to execute evidence-driven advocacy in South Africa towards an impactful TB program service delivery and care</t>
  </si>
  <si>
    <t>WHS Foundation GmbH</t>
  </si>
  <si>
    <t>to bring together relevant German and international players in the field of global health in Berlin</t>
  </si>
  <si>
    <t>to fund key biomanufacturing programs through transition from prototype to commercialization for the benefit of global health markets, focusing on technologies to increase access and reduce healthcare inequities in the developing world</t>
  </si>
  <si>
    <t>to convene global think tanks and engage in collaborative dialogue about the global implications of the present response to COVID-19, critical near-term actions, and lessons learned for future pandemics and broader global health</t>
  </si>
  <si>
    <t>StopAIDS</t>
  </si>
  <si>
    <t>to support the Action for Global Health Network UK and Students for Global Health in sustaining UK leadership on global health</t>
  </si>
  <si>
    <t>to support the development of molecular resistance monitoring training and capacity in sub-Sharan Africa</t>
  </si>
  <si>
    <t>Maisha Meds, Inc.</t>
  </si>
  <si>
    <t>to inform the design of a larger-scale randomized control trial to help answer the question of to what extent incentives, information, and other “motivation”- and “ability”-focused interventions can drive increases in vaccination rates</t>
  </si>
  <si>
    <t>Colonial Beach</t>
  </si>
  <si>
    <t>to enable sero-surveillance of multiple infectious diseases in low- and middle-income countries</t>
  </si>
  <si>
    <t>to study the impact of COVID-19 vaccine on routine immunization</t>
  </si>
  <si>
    <t>Education Pioneers Inc.</t>
  </si>
  <si>
    <t>to support the strategic planning and oversight of Global Access Health (GAH), a social enterprise which expands access to affordable state-of-the-art medical technology such as diagnostic tests and manufacturing processes</t>
  </si>
  <si>
    <t>African Center for Economic Transformation</t>
  </si>
  <si>
    <t>to facilitate the development of Country Economic Transformation Outlooks and a kick-off exploratory workshop for Africa’s strategic engagement in the global discourse on economic recovery</t>
  </si>
  <si>
    <t>The One Campaign</t>
  </si>
  <si>
    <t>to advocate for additional global-north development finance in  support  of economic recovery from COVID-19  in South Asia &amp; Africa low &amp; middle income countries</t>
  </si>
  <si>
    <t>Consortium of Universities for Global Health</t>
  </si>
  <si>
    <t>to support the 2022 annual conference</t>
  </si>
  <si>
    <t>to provide general operating support for CHAI</t>
  </si>
  <si>
    <t>to generate global evidence and normative guidance on appropriate feeding approaches for LBW infants who experience growth faltering.</t>
  </si>
  <si>
    <t>2021-12</t>
  </si>
  <si>
    <t>Serum Institute of India</t>
  </si>
  <si>
    <t>to generate data to support HPV vaccination among women living with HIV with a new quadrivalent HPV vaccine from India and further explore appropriate dose regimens</t>
  </si>
  <si>
    <t>to support efforts to expand COVID vaccine availability</t>
  </si>
  <si>
    <t>to support strengthening the evidence base around midwifery continuity of care in low-and middle-income countries</t>
  </si>
  <si>
    <t>to support strategic communications and champion engagement, for digital financial inclusion advocacy, in Africa.</t>
  </si>
  <si>
    <t>Alliance for a Green Revolution in Africa</t>
  </si>
  <si>
    <t>to support the advance of inclusive agricultural transformation on the African continent through strengthened systems and scaling of innovations that improve productivity and incomes of smallscale producers</t>
  </si>
  <si>
    <t>Educational Resources Impact Fund LP</t>
  </si>
  <si>
    <t>to accelerate key R&amp;D projects for high-quality OER developers and providers by pooling capital into a proof-of-concept impact fund</t>
  </si>
  <si>
    <t>to use hydrogel sustained release vaccine formulation to reduce a multi-dose vaccine regimen to a single-dose vaccine regimen</t>
  </si>
  <si>
    <t>North-West University</t>
  </si>
  <si>
    <t>to develop and build leaders who will deploy evidence and drive transformative change towards accelerating progress in reducing malnutrition in Nigeria</t>
  </si>
  <si>
    <t>Potchefstroom</t>
  </si>
  <si>
    <t>North-West</t>
  </si>
  <si>
    <t>Georgia Tech Research Corporation</t>
  </si>
  <si>
    <t>to fund the deployment and testing phase of the development of a household sanitation system addressing the sanitation needs of disadvantaged populations</t>
  </si>
  <si>
    <t>to support Child Health Advocacy &amp; Communications Global, Regional, and Country-level Work</t>
  </si>
  <si>
    <t>Delivery of Solutions to Improve Global Health|Enteric and Diarrheal Diseases|Global Health and Development Public Awareness and Analysis|Pneumonia|Polio</t>
  </si>
  <si>
    <t>The Fletcher School</t>
  </si>
  <si>
    <t>to offer intensive capacity building in policymaking for inclusive finance, strengthening the design, implementation, and measurement of sound and innovative policies to expand access to financial services for the poor</t>
  </si>
  <si>
    <t>Medford</t>
  </si>
  <si>
    <t>Aga Khan University - Kenya</t>
  </si>
  <si>
    <t>to support a feasibility study on the use of caffeine for treatment of apnea of prematurity which will inform a contextually appropriate clinical protocol as well as broader implementation efforts</t>
  </si>
  <si>
    <t>to generate data and evidence for appropriate intervention mixes towards efficient malaria elimination efforts in urban locations in Nigeria</t>
  </si>
  <si>
    <t>to provide strategic communications support for the G2RT reinvented toilet collaboration</t>
  </si>
  <si>
    <t>to support the World Bank in incorporating best practices from Risk Communications and Community Engagement work, as they support countries in getting their citizens access to covid-19 vaccines.</t>
  </si>
  <si>
    <t>to improve site selection for black fly collections and assist the Nigerian National Onchocerciasis Elimination Committee (NOEC) with mass drug administration (MDA) stopping assessments</t>
  </si>
  <si>
    <t>to educate policymakers on the importance of US investments in global health</t>
  </si>
  <si>
    <t>nuvoteQ</t>
  </si>
  <si>
    <t>to provide for more information sharing and collaboration among clinical trial professionals in Africa</t>
  </si>
  <si>
    <t>to provide for general operating support, including services to Afghan refugees that have arrived in Washington State</t>
  </si>
  <si>
    <t>Lutheran Community Services Northwest</t>
  </si>
  <si>
    <t>SeaTac</t>
  </si>
  <si>
    <t>Jewish Family Service</t>
  </si>
  <si>
    <t>to provide humanitarian assistance to displaced people and vulnerable communities in Myanmar</t>
  </si>
  <si>
    <t>to provide humanitarian assistance for vulnerable people in Afghanistan, with women and girls being at the center of the response plan</t>
  </si>
  <si>
    <t>to provide humanitarian aid to people affected by food insecurity in Madagascar</t>
  </si>
  <si>
    <t>to provide humanitarian aid to people affected by Food Insecurity and Malnutrition in DRC</t>
  </si>
  <si>
    <t>to support Pathways partners to engage Postsecondary practitioners through an online community of practice around institutional redesign implementation</t>
  </si>
  <si>
    <t>2018-11</t>
  </si>
  <si>
    <t>to develop a standardized, rapid, and inexpensive tool to conduct sewage surveillance of S. Typhi, and generate evidence to support rational prioritization at the national and global levels of TCV introduction</t>
  </si>
  <si>
    <t>to validate new serological markers as potential tools for typhoid sero-epidemiology and to assess a water-based environmental surveillance strategy leveraging existing clnical surveillance for typhoid</t>
  </si>
  <si>
    <t>to understand the impact of azithromycin on microbiome resilience and reassembly in a model system</t>
  </si>
  <si>
    <t>to support and evaluate impact of typhoid conjugate vaccine response to an extremely drug-resistant outbreak of typhoid in Karachi</t>
  </si>
  <si>
    <t>to provide travel support for future researchers and public health leaders from high-disease-burden low and middle income countries  and to help disseminate information in those countries regarding Cholera and other enteric disease.</t>
  </si>
  <si>
    <t>to support the exploration and validation of a novel diagnostic approach for enteric fever and other febrile pathogens based on gene expression data from multiple settings in Asia</t>
  </si>
  <si>
    <t>Lusaka Water and Sewerage Company Limited</t>
  </si>
  <si>
    <t>to assist the Lusaka Water and Sewerage Company to serve the needs of city residents (including virtually all low-income communities) using non-sewered sanitation, and to provide learnings on city-wide inclusive sanitation for the sector</t>
  </si>
  <si>
    <t>Kampala Capital City Authority</t>
  </si>
  <si>
    <t>To increase the volume of fecal sludge that is safely managed to 80%, and the volume safely managed in informal settlements to 60% by facilitating access to improved onsite sanitation services, primarily targeting the poor and underserved</t>
  </si>
  <si>
    <t>Kampaka</t>
  </si>
  <si>
    <t>to support planning and discussions among the intersegmental actors that collect student data for the purposes of exploring options to strengthen state data systems.</t>
  </si>
  <si>
    <t>Ethiopian Ministry of Agriculture and Livestock Resources</t>
  </si>
  <si>
    <t>to develop trainings in animal breeding and genetics for graduate students to expand skills to support the Livestock Master Plan and thereby contribute to improved productivity of the livestock sector and improve the livelihood of smallhold</t>
  </si>
  <si>
    <t>Addis Abeba</t>
  </si>
  <si>
    <t>Nutrition Society of Nigeria</t>
  </si>
  <si>
    <t>to strengthen the capacity of academia to better engage with key actors, mobilize resources and promote actions that can advance the national nutrition agenda in Nigeria</t>
  </si>
  <si>
    <t>to update and improve the national food composition table and its use in Ethiopia to better inform dietary data and research, policy making, and programmatic approaches to enhance availability, access, and consumption of nutritious foods</t>
  </si>
  <si>
    <t>to identify and quantify risks posed to the health of young children by the poultry/chicken value chain within low-resource settings and potential opportunities for novel intervention approaches to mitigate this risk</t>
  </si>
  <si>
    <t>to help understand the basic characteristics and structure of principal networks</t>
  </si>
  <si>
    <t>Rhode Island Hospital</t>
  </si>
  <si>
    <t>to further validate and test previous test results showing brain metabolism peaks at age 5 in children</t>
  </si>
  <si>
    <t>To improve scientific understanding of meningitis to guide research on new vaccines and strategies, and to optimize impact of existing vaccines in the African meningitis belt.</t>
  </si>
  <si>
    <t>to provide technical support to India's National TB program for scale up of private sector engagement, adoption of new Information and Communication Technology and adherence tools</t>
  </si>
  <si>
    <t>Niger State Ministry of Health</t>
  </si>
  <si>
    <t>to strengthen PHC service delivery and to support the establishment of a state-led community-based health worker program (also known as Community Health Influencers, Promoters and Services (CHIPS)) in Niger State</t>
  </si>
  <si>
    <t>Minna</t>
  </si>
  <si>
    <t>Niger</t>
  </si>
  <si>
    <t>to assess the impact of HIV Self-Testing on reducing the size of undiagnosed MSM population, and increase coverage, frequency and early uptake of HIV testing.</t>
  </si>
  <si>
    <t>ROOTS Young Adult Shelter</t>
  </si>
  <si>
    <t>To provide general operating support</t>
  </si>
  <si>
    <t>to generate and disseminate research evidence to improve routine immunization systems and to strengthening equitable health systems for better newborn and child health outcomes in low income settings</t>
  </si>
  <si>
    <t>Stitchting IDH Sustainable Trade Initiative</t>
  </si>
  <si>
    <t>to develop, test and scale inclusive and sustainable business models to serve smallholder farmers, supporting a systemic transformation in the service delivery market, and providing smallholder farmers with tailored service offerings to imp</t>
  </si>
  <si>
    <t>to develop prototypic transdermal delivery systems for the controlled release of contraceptive drugs</t>
  </si>
  <si>
    <t>to provide technical assistance to the state to implement activities related to the CHIPS program as envisioned by the Niger State PHC MOU</t>
  </si>
  <si>
    <t>NIRAMAI Health Analytix Private Limited</t>
  </si>
  <si>
    <t>to save lives and reduce disability of individuals with onchocerciasis</t>
  </si>
  <si>
    <t>Bengaluru</t>
  </si>
  <si>
    <t>to produce a low-cost device that can be deployed in developing world labor wards to substantially improve outcomes through better risk assessment and early diagnosis.</t>
  </si>
  <si>
    <t>Hospital for Sick Children</t>
  </si>
  <si>
    <t>to determine the effects of synbiotics in the prevention of severe infections during the neonatal period and early infancy</t>
  </si>
  <si>
    <t>Manta Ray Media Ltd.</t>
  </si>
  <si>
    <t>to strengthen the Expanded Special Project for Elimination of Neglected Tropical Diseases (ESPEN) capabilities in their support of endemic countries and partners to access and share critical data through the ESPEN Portal</t>
  </si>
  <si>
    <t>EOOS NEXT GmbH</t>
  </si>
  <si>
    <t>to facilitate predevelopment and industrialization of reinvented toilet user interface typologies for the poor in developing countries</t>
  </si>
  <si>
    <t>Vienna</t>
  </si>
  <si>
    <t>Austria</t>
  </si>
  <si>
    <t>Rockefeller Philanthropy Advisors, Inc.</t>
  </si>
  <si>
    <t>to support development of the Tanzania Instant Payment System, a national-scale real-time retail payment system open to all licensed payment service providers, to facilitate cross-system retail payment clearing and settling, operated on a c</t>
  </si>
  <si>
    <t>to support the Women’s Economic Opportunity Initiative</t>
  </si>
  <si>
    <t>to support the University of Washington's Instructional Center</t>
  </si>
  <si>
    <t>World Organisation for Animal Health (OIE)</t>
  </si>
  <si>
    <t>to improve the compilation, analysis, and application of global animal health data to enable OIE Members to make informed decisions towards the effective prevention and control of animal diseases and to support national livestock developmen</t>
  </si>
  <si>
    <t>United Nations Development Programme</t>
  </si>
  <si>
    <t>to support the UN Secretary General’s Special Advocate for Inclusive Finance for Development to raise awareness and promote adoption of sound policies that facilitate financial inclusion by connecting poor people to a broad range of financi</t>
  </si>
  <si>
    <t>to provide technical assistance to seven universities in Texas, California, and New York City who will comprise US PREP’s Cohort II</t>
  </si>
  <si>
    <t>to strengthen the capacity of WHO to deliver on its 13th General Programme of Work (GPW13) by strengthening its external relations functions, in particular its corporate resource mobilization function</t>
  </si>
  <si>
    <t>to incentivize the 9 Ouagadougou Partnership countries to increase their domestic spending on Family Planning commodities</t>
  </si>
  <si>
    <t>to support malaria elimination efforts in the Greater Mekong Subregion by directly supporting partners with transmission and statistical modelling and filling key gaps in these areas</t>
  </si>
  <si>
    <t>To understand the mechanisms of nonhuman primate simian immunodeficiency virus/tuberculosis preclinical vaccine efficacy and programming of immunity toward vaccine application for human use</t>
  </si>
  <si>
    <t>to review data on HIV acquisition risk, develop a “core” set of metrics against agreed criteria and bring together stakeholders/funders to attempt to align on reporting metrics</t>
  </si>
  <si>
    <t>to develop maize lines tolerant to maize lethal necrosis (MLN) via gene editing, and to engage with partners to prepare and initiate a deployment plan to provide access to the improved seed by smallholder farmers impacted by MLN</t>
  </si>
  <si>
    <t>to develop a visual framework of health care supply chain maturity as a means to align stakeholder investments in supply chain improvement</t>
  </si>
  <si>
    <t>Delivery of Solutions to Improve Global Health|Family Planning</t>
  </si>
  <si>
    <t>to develop harmonised methods and tools for the collection of comparable data on safe management of excreta from on-site sanitation systems to support national and global monitoring of progress towards SDG targets 6.2 and 6.3</t>
  </si>
  <si>
    <t>King Abdullah University of Science and Technology</t>
  </si>
  <si>
    <t>To significantly increase pearl millet productivity and to improve food security and economic conditions of sub-Saharan African smallholder farmers by alleviating Striga infestation through reduction of accumulated Striga seedbank in infest</t>
  </si>
  <si>
    <t>Thuwal</t>
  </si>
  <si>
    <t>to improve the economic methods for evaluating the costs and benefits of food systems and multisectoral strategies on nutrition and health and support evidence for decisions on scaling up sustainable food system strategies</t>
  </si>
  <si>
    <t>Agricultural Development|Nutrition</t>
  </si>
  <si>
    <t>National Center For Teacher Residencies Inc</t>
  </si>
  <si>
    <t>to develop four sustainable high-quality teacher residency programs in the State of California</t>
  </si>
  <si>
    <t>to strengthen the contraceptive implant market in order to bring broader access to high-quality, low-cost contraceptives to women and girls in the poorest countries</t>
  </si>
  <si>
    <t>United Parents and Students</t>
  </si>
  <si>
    <t>to launch a non-profit organization to serve traditionally disenfranchised low-income communities to exercise their community power</t>
  </si>
  <si>
    <t>to establish a National Data Quality Forum (NDQF), a platform for promoting improvements in data quality in the country</t>
  </si>
  <si>
    <t>to support the implementation phase of a national Family Math agenda that seeks to build coherent and consistent support to low-income families and families of color as they prepare their children for school and life, with the goal of closi</t>
  </si>
  <si>
    <t>Careerwise Colorado</t>
  </si>
  <si>
    <t>to help us understand if and how work-based learning experiences in high school can help students access workforce pathways that lead to better labor market outcomes.</t>
  </si>
  <si>
    <t>to apply behaviorally informed approaches to health interventions with a specific focus on improving the effectiveness of primary health care, specifically targeting community health workers, nutrition messaging, maternal/child health, fami</t>
  </si>
  <si>
    <t>to facilitate access to Plasmodium vivax safe radical-cure product packages, including new products, in priority countries</t>
  </si>
  <si>
    <t>to identify the cassava CMD2 gene and its function in resistance to geminiviruses.</t>
  </si>
  <si>
    <t>Kaduna State Primary Health Care Board</t>
  </si>
  <si>
    <t>To accelerate the implementation and realization of Kaduna state primary health care service delivery plan</t>
  </si>
  <si>
    <t>Kaduna</t>
  </si>
  <si>
    <t>to improve the capacity of regulators in African Least Developed Countries to remove barriers of digital financial services by unbanked and underbanked people, promote financial innovations and enable regional payment system harmonization</t>
  </si>
  <si>
    <t>to provide the rigorous evidence base needed to advance policies and investments seeking to foster agricultural transformation in Sub-Saharan Africa and South Asia, and to facilitate the use of that evidence by policymakers</t>
  </si>
  <si>
    <t>Katholieke Universiteit te Leuven</t>
  </si>
  <si>
    <t>to determine the most optimal dose and administration route of our PLLAV platform technology using the PLLAV-YF17D/rabies construct as a model</t>
  </si>
  <si>
    <t>Leuven</t>
  </si>
  <si>
    <t>Flemish Brabant</t>
  </si>
  <si>
    <t>to increase access to and accelerate uptake of DMPA-SC in priority countries including Ghana, Malawi, Myanmar, Nigeria and Uganda through global strategy support, development of low-cost training approaches, and in-country planning, coordin</t>
  </si>
  <si>
    <t>to support small projects that will increase collaboration and education system success in the Road Map Project</t>
  </si>
  <si>
    <t>Innovative Solutions for Decision Agriculture (iSDA) Ltd.</t>
  </si>
  <si>
    <t>to build market-driven tailored and scalable digital tools for the management of soil and agricultural systems that will be delivered through a suite of products and services to aggregators and intermediaries interfacing with smallholders</t>
  </si>
  <si>
    <t>Harpenden</t>
  </si>
  <si>
    <t>IEFI</t>
  </si>
  <si>
    <t>to promote international development cooperation by tripartite cooperation such as the “Belt and Road” initiative</t>
  </si>
  <si>
    <t>To provide Measurement, Learning and Evaluation support for performance evaluation of UP-TSU Phase 2 and generate learnings for informing strategies to improve MNCH and Nutrition outcomes.</t>
  </si>
  <si>
    <t>to evaluate country-level demonstrations of next generation immunization supply chains to generate evidence on sustainability and adaptability across countries and test the feasibility to expand digital solutions to reach the last child</t>
  </si>
  <si>
    <t>To support JEEViKA's,(program of Government of Bihar, Department of Rural Development, to improve rural livelihoods through the formation of community platforms), Technical Support Program (JTSP)</t>
  </si>
  <si>
    <t>Ohio State University</t>
  </si>
  <si>
    <t>to efficiently and sustainably reduce food borne disease mortality and morbidity by developing and implementing a risk-based framework for food safety management and resource allocation in low and middle income countries</t>
  </si>
  <si>
    <t>Technical University of Denmark</t>
  </si>
  <si>
    <t>to obtain evidence, provide novel methodologies, and implement surveillance tools for preventing and controlling of foodborne infections in African LMIC, and strengthen cross-sectorial collaboration and LMIC capacity to promote and lead suc</t>
  </si>
  <si>
    <t>Kgs. Lyngby</t>
  </si>
  <si>
    <t>to increase equitable consumption of safe, affordable, diverse diets year-round through its research on reducing foodborne pathogens in urban and peri-urban Maputo, Mozambique and Nairobi, Kenya</t>
  </si>
  <si>
    <t>Royal Veterinary College</t>
  </si>
  <si>
    <t>To mitigate consumer exposure to milk-borne pathogens from products flowing through the dairy supply chains in Andhra Pradesh.</t>
  </si>
  <si>
    <t>Washington School Principals Education Foundation</t>
  </si>
  <si>
    <t>to support network of effective elementary school principal leaders in the Road Map Region that will focus on equity, continuous improvement, and cross-sector collaboration</t>
  </si>
  <si>
    <t>Olympia</t>
  </si>
  <si>
    <t>to support the building of data access and use capacity across partners in the Road Map Region including districts, community-based-organizations, and early learning providers</t>
  </si>
  <si>
    <t>Coalition for Refugees from Burma</t>
  </si>
  <si>
    <t>to support the community leaders and parents in the Kent Education &amp; Equity Partnership</t>
  </si>
  <si>
    <t>to support generation of globally standardized data to track tobacco use and key tobacco control measures across SSA for strengthened research and policy capacity in low- and middle-income countries (LMICs), where the emergence of a tobacco</t>
  </si>
  <si>
    <t>Tobacco Control</t>
  </si>
  <si>
    <t>to support a King County Social Emotional Learning Research-Practice Consortium and Health Survey</t>
  </si>
  <si>
    <t>Alliance for Early Success</t>
  </si>
  <si>
    <t>to support a number of sub-awards, technical assistance and strategy coordination efforts</t>
  </si>
  <si>
    <t>Leawood</t>
  </si>
  <si>
    <t>TeamChild</t>
  </si>
  <si>
    <t>to support the South King County Discipline Coalition</t>
  </si>
  <si>
    <t>to develop and prepare study design materials (protocol, site selection, approval applications) in preparation to conduct a pragmatic assessment of the comparative HIV risk and contraceptive benefits of DMPA-SC when used in real-world setti</t>
  </si>
  <si>
    <t>Oxford Policy Management Limited</t>
  </si>
  <si>
    <t>to support a study into improving the coverage and quality of Frontline Worker services</t>
  </si>
  <si>
    <t>COMESA Business Council</t>
  </si>
  <si>
    <t>to develop a business case for an integrated regional digital payment scheme that offers very low transaction costs and improves cross border trade and domestic transactions for Micro Small and Medium Enterprises</t>
  </si>
  <si>
    <t>Seattle University Institute of Public Service</t>
  </si>
  <si>
    <t>to support Seattle University's Project on Family Homelessness, an initiative to improve communication efforts about the need to effectively address family homelessness</t>
  </si>
  <si>
    <t>seattle</t>
  </si>
  <si>
    <t>Family Homelessness</t>
  </si>
  <si>
    <t>Development Initiatives Poverty Research Ltd</t>
  </si>
  <si>
    <t>to strengthen the SDGs Kenya Forum to coordinate social accountability mechanisms for grassroots women and civil society organizations to hold government accountable in the implementation of SDG gender equality commitments</t>
  </si>
  <si>
    <t>to develop and test vaccination strategies that are practical, deployable and have the potential to reduce HIV incidence</t>
  </si>
  <si>
    <t>to strengthen FP services in the health system through expanding the basket of choice, strengthening the quality of clinical FP care, improving systems and addressing demand.</t>
  </si>
  <si>
    <t>Rwanda Biomedical Centre</t>
  </si>
  <si>
    <t>to support Government of Rwanda to increase access to Family Planning through outreach campaigns, and strengthen providers’ capacity to offer Post-Pregnancy (PPFP &amp;PAC) FP services in the districts of Gisara, Bugesera, Rulindo, and Muhanga</t>
  </si>
  <si>
    <t>Kigali</t>
  </si>
  <si>
    <t>Kigali City</t>
  </si>
  <si>
    <t>Rwanda</t>
  </si>
  <si>
    <t>The Power of Nutrition</t>
  </si>
  <si>
    <t>to finance technical assistance that has the potential to transform the implementation and sustainability of a wider Government of Nigeria nutrition programme</t>
  </si>
  <si>
    <t>Acorda Therapeutics Inc.</t>
  </si>
  <si>
    <t>to develop a simple, effective, and inexpensive lung surfactant delivery system that can be made readily accessible in developing regions</t>
  </si>
  <si>
    <t>Ardsley</t>
  </si>
  <si>
    <t>to provide academic program and operational support services for public charters in Washington State</t>
  </si>
  <si>
    <t>to facilitate data curation and sharing of ACS progressor datasets for secondary usage by the broader research community</t>
  </si>
  <si>
    <t>to improve the Global Burden of Disease estimates of mortality and morbidity among neonates and young children globally</t>
  </si>
  <si>
    <t>to develop a platform for rapid and efficient testing and development of device bundles to enhance newborn care in Special Neonatal Care Units (SNCUs) in India</t>
  </si>
  <si>
    <t>Endemol Shine IP B.V.</t>
  </si>
  <si>
    <t>to help NGOs inform, engage and build solidarity among Dutch youth to promote women's empowerment in the poorest countries of the world</t>
  </si>
  <si>
    <t>Sonder Collective</t>
  </si>
  <si>
    <t>to identify the critical social and environmental determinants that lead to vulnerability for pregnant women in India and Kenya, following her from pregnancy to birth, and to the ultimate bringing up of the child within the family setting</t>
  </si>
  <si>
    <t>Espoo</t>
  </si>
  <si>
    <t>Delivery of Solutions to Improve Global Health|Maternal, Neonatal and Child Health</t>
  </si>
  <si>
    <t>to develop and evaluate technology to accelerate mathematics learning by combining motivational, metacognitive, and cognitive support</t>
  </si>
  <si>
    <t>to provide 3 years of support to the Ed-Fi Alliance for the activities required to mature and establish the Teacher Preparation Data Model (TPDM) as an ongoing initiative alongside their K12 counterparts</t>
  </si>
  <si>
    <t>Raza Development Fund</t>
  </si>
  <si>
    <t>to establish a revolving fund for schools to access in the current year to provide resources for high need students with special needs</t>
  </si>
  <si>
    <t>to provide technical assistance and individualized support options charter public schools in Washington State</t>
  </si>
  <si>
    <t>to validate a sustainable, affordable platform technology for crop protection form soil borne pathogens and pests for smallholder farmers in sub-Saharan Africa</t>
  </si>
  <si>
    <t>to support a WHO organized convening to identify research priorities related to identification, management and prevention of severe growth failure and nutritional vulnerabilities among infants less than 6 months of age.</t>
  </si>
  <si>
    <t>Lyndra Therapeutics, Inc.</t>
  </si>
  <si>
    <t>to develop a single oral administration with extended release for at least 18 days of both levonorgestrel and ethinyl estradiol which effectively and reliably will provide women in the poorest countries access to voluntary family planning</t>
  </si>
  <si>
    <t>to identify the first robust small molecule predictors of hypoxic-ischemic encephalopathy-related outcomes</t>
  </si>
  <si>
    <t>to build demand for sustainable, scaled, high-quality teacher prep in Texas</t>
  </si>
  <si>
    <t>Medpharm Holdings Africa</t>
  </si>
  <si>
    <t>to support data gathering and testing of how this PPP model could be rolled out across regional hospitals and the development of comprehensive diagnostic services that covers MNCH services to ensure quality and affordability</t>
  </si>
  <si>
    <t>To develop toolkits, labeled data sets, and algorithms using ultrasound and clinical data to increase access to high quality antenatal and intrapartum care</t>
  </si>
  <si>
    <t>Zhejiang Orient Gene Biotech Co., Ltd</t>
  </si>
  <si>
    <t>to assist Orient Gene's mRDT products (at least pf HRP2 and potentially pf/pan) to obtain WHO pre-qualification so as to make the cost-effective diagnostic mRDT kits available to malaria endemic countries</t>
  </si>
  <si>
    <t>Huzhou</t>
  </si>
  <si>
    <t>Zhejiang</t>
  </si>
  <si>
    <t>Global Health and Development Public Awareness and Analysis|Malaria</t>
  </si>
  <si>
    <t>to identify and pre-clinically test new drugs improving gut barrier to be potentially used in EED, obesity, diabetes, and potentially even cancer</t>
  </si>
  <si>
    <t>PR Education Foundation</t>
  </si>
  <si>
    <t>to build capacity for performance management and continuous improvement at the Puerto Rico Department of Education , to improve academic achievement all public school students in Puerto Rico</t>
  </si>
  <si>
    <t>San Juan</t>
  </si>
  <si>
    <t>to support growth and activities of a PS advocacy hub in Florida, focused on building knowledge base of advocates, influencers and decision makers on evidence-based policy opportunities</t>
  </si>
  <si>
    <t>University of Tennessee</t>
  </si>
  <si>
    <t>to better quantify the relationship between fetal (and maternal) APOL1 status and preeclampsia, and ultimately to develop better low-cost methods to predict high-risk pregnancies</t>
  </si>
  <si>
    <t>to support a conference on Plasmodum vivax malaria</t>
  </si>
  <si>
    <t>to fund the creation and development of a high-impact digital learning solution network that will help US colleges and universities implement high quality, evidence-based digital learning at the undergraduate level thereby helping postsecon</t>
  </si>
  <si>
    <t>Urgent Action Fund - Africa</t>
  </si>
  <si>
    <t>to bolster women’s economic opportunities and advance and recognize their economic rights through influencing gender sensitive policy shifts, advocacy, strategic communications and accountability in East Africa.</t>
  </si>
  <si>
    <t>to establish a Senior Advisor role at University of Michigan School of Public Policy to enhance the financial inclusion agenda by helping define the architecture/framework of the central bank of the future.</t>
  </si>
  <si>
    <t>Miraka Holdings Limited</t>
  </si>
  <si>
    <t>to establish a processor-led model of smallholder farmer-inclusive dairy development to drive productivity, establish a reliable offtake system and increase household income among smallholder farmers in the Selale milk corridor of Ethiopia</t>
  </si>
  <si>
    <t>Taupo</t>
  </si>
  <si>
    <t>The Royal Swedish Academy of Sciences</t>
  </si>
  <si>
    <t>To support the Swedish Institute for Global Health Transformation (SIGHT) that will foster collaboration among Swedish entities and global stakeholders to inform global health priorities in Sweden.</t>
  </si>
  <si>
    <t>Gender Equality|Global Development|Global Health|Global Policy and Advocacy</t>
  </si>
  <si>
    <t>Empower Women and Girls|Enteric and Diarrheal Diseases|Family Planning|Global Health and Development Public Awareness and Analysis|Maternal, Neonatal and Child Health|Pneumonia|Polio</t>
  </si>
  <si>
    <t>to support social emotional learning study</t>
  </si>
  <si>
    <t>The Geneva Learning Foundation</t>
  </si>
  <si>
    <t>to ensure the continued rapid development and sustainable growth of WHO’s Scholar programme for country and sub-country capacity strengthening through peer learning to improve immunization outcomes</t>
  </si>
  <si>
    <t>Renmin University of China Education Foundation</t>
  </si>
  <si>
    <t>to promote access to financial services and support poverty alleviation for the bottom of pyramid in Africa, by engaging and leveraging both private and public Chinese resources, and exploring ways of collaboration</t>
  </si>
  <si>
    <t>Bull City Learning Associates LLC</t>
  </si>
  <si>
    <t>to better utilize learning data to identify performance gaps and target training in order to increase immunization equity and coverage</t>
  </si>
  <si>
    <t>Curtin University</t>
  </si>
  <si>
    <t>to develop and maintain a data and modeling platform for enhanced global and national-level monitoring of malaria transmission</t>
  </si>
  <si>
    <t>Perth</t>
  </si>
  <si>
    <t>Western Australia</t>
  </si>
  <si>
    <t>Development Gateway, Inc.</t>
  </si>
  <si>
    <t>to provide for General Operating Support</t>
  </si>
  <si>
    <t>Center for Global Development</t>
  </si>
  <si>
    <t>to engage in evidence-based research and thoughtful dialogue and dissemination of findings with developing country policymakers and officials of multilateral and bilateral institutions to improve domestic revenue mobilization</t>
  </si>
  <si>
    <t>Inter-American Center for Tax Administration</t>
  </si>
  <si>
    <t>to diagnose the technological development applied to tax administration processes in order to identify needs and propose/implement assistance programs</t>
  </si>
  <si>
    <t>Panama City</t>
  </si>
  <si>
    <t>Panama</t>
  </si>
  <si>
    <t>The Institute of Development Studies</t>
  </si>
  <si>
    <t>to increase the generation, availability and use of the evidence base for pro-poor approaches to taxation in sub-Saharan Africa, and ensure policymakers and tax experts have the capacity to analyze and debate how governments raise revenue</t>
  </si>
  <si>
    <t>Brighton</t>
  </si>
  <si>
    <t>to create a learning network and set of high quality learning experiences and tools to improve key congressional staff knowledge on mobility from poverty</t>
  </si>
  <si>
    <t>to provide ongoing support to build the institutional and human capacity of civil society organizations, supporting their long-term sustainability, enabling them to focus on tobacco control policy</t>
  </si>
  <si>
    <t>to develop and support schools with a data guide(s) to assist them in deep data analysis helping them to identify problems of practice for their schools, teachers and districts</t>
  </si>
  <si>
    <t>Pamela Steele Associates Ltd</t>
  </si>
  <si>
    <t>to support Ethiopia’s pharmaceutical transformation goal of a high performing supply chain system for improved access to essential medicines and pharmaceutical products for disadvantaged populations in Ethiopia</t>
  </si>
  <si>
    <t>to develop methods in environmental surveillance for S. Typhi. Such methods are expected to provide a rapid and inexpensive protocol for countries to enhance evidence of active S. Typhi circulation in their populations.</t>
  </si>
  <si>
    <t>to determine the suitability and overall value of placental samples collected by foundation biorepositories for future analyses at morphological, RNA and protein levels</t>
  </si>
  <si>
    <t>to help accelerate efforts to estimate the global burden of preterm birth and determine risks of neonatal outcomes at 30 days</t>
  </si>
  <si>
    <t>Trinity College Dublin</t>
  </si>
  <si>
    <t>to increase public awareness about decisive moments in global health, as witnessed by the Norwegian physician Tore Godal</t>
  </si>
  <si>
    <t>Dublin</t>
  </si>
  <si>
    <t>Ireland</t>
  </si>
  <si>
    <t>Sir Dorabji Tata Trust</t>
  </si>
  <si>
    <t>To implement a home-based newborn and child care service program (HBNCC) to reduce infant mortality rate (IMR) and child mortality, while improving maternal health care</t>
  </si>
  <si>
    <t>Fundacion Mundo Sano</t>
  </si>
  <si>
    <t>to develop a biologic assay to validate adherence to treatment with albendazole in the context of mass drug administration programs against soil-transmitted helminths.</t>
  </si>
  <si>
    <t>CABA</t>
  </si>
  <si>
    <t>to identify adaptive intervention strategies which could be implemented in Zanzibar and other settings in order to interrupt transmission of schistosomiasis</t>
  </si>
  <si>
    <t>Celmatix</t>
  </si>
  <si>
    <t>to demonstrate the potential for genome-based methodologies for the identification of biological targets to support the development of next-generation contraceptive drugs with improved side-effect profiles to existing contraceptive technolo</t>
  </si>
  <si>
    <t>to support the development of a research consortium that will study the biggest obstacles to delivering high-quality basic education in low and middle-income countries and highlight the most promising reform ideas to do so</t>
  </si>
  <si>
    <t>to plan, coordinate and track implementation of the introduction and scale-up of depot-medroxyprogesterone acetate into national family planning programs to increase women and girls’ access to and choice of family planning in West Africa</t>
  </si>
  <si>
    <t>to support the education component of the World Bank Human Capital project, in particular through the creation of a dashboard for education that will help take action on the Human Capital Index ranking</t>
  </si>
  <si>
    <t>Samunnati Agro Solutions Private Limited</t>
  </si>
  <si>
    <t>to strengthen the enabling ecosystem for farmer producer organization's through the development of data, tools, methods and systems that facilitates their transformation into sustainable businesses and improves small farmers’ access to fina</t>
  </si>
  <si>
    <t>District Charter Alliance</t>
  </si>
  <si>
    <t>to strengthen the enabling environment for district charter partnerships</t>
  </si>
  <si>
    <t>to build and populate data dashboards that support decision-making by government and other stakeholders in the fertilizer sector in Sub-Saharan Africa to ultimately benefit smallholder farmers by improving efficiency in the fertilizer value</t>
  </si>
  <si>
    <t>to improve our understanding of the what it takes to implement electronic immunization registers in different contexts and how to expand from pilots to scale</t>
  </si>
  <si>
    <t>to support (a) the collection of data on contraceptive dynamics and the role of access and quality of services that enable women to act on their reproductive intentions and (b) the use of this data to effect change in policies and programs</t>
  </si>
  <si>
    <t>to be used to build a Project Management Unit for the PMA2.0 Project, which will result in 3 dimensions of improved performance: (1) increased relevance and value of PMA2020 data, measured by indicators reflecting in-country data use and ac</t>
  </si>
  <si>
    <t>GO Public Schools</t>
  </si>
  <si>
    <t>to support advocacy efforts by GO Public Schools in Oakland</t>
  </si>
  <si>
    <t>California Charter Schools Association</t>
  </si>
  <si>
    <t>to support advocacy efforts by the California Charter Schools Association in Oakland</t>
  </si>
  <si>
    <t>Scope Impact Ltd</t>
  </si>
  <si>
    <t>to directly support family planning advocacy, continue reframing family planning in a current Kenyan context, and empower grassroots youth advocates by exploring future pathways and creating innovative creative communications under the esta</t>
  </si>
  <si>
    <t>to support strategic organizational priorities</t>
  </si>
  <si>
    <t>Generation - You Employed, Inc.</t>
  </si>
  <si>
    <t>to help the field align around a common set of scalable interventions in the development of soft skills and social capital</t>
  </si>
  <si>
    <t>M-KOPA UK Ltd</t>
  </si>
  <si>
    <t>to demonstrate feasibility and test viability of a pay-as-you-go platform capable of bringing flexible financing for a range of goods designed to uplift low-income consumers from poverty</t>
  </si>
  <si>
    <t>to establish a programme to strengthen mortality surveillance systems and data in African Union Member States</t>
  </si>
  <si>
    <t>to ensure harmonized and consistent procedures and approaches for medicines regulation in order to facilitate fast access to safe, efficacious and quality essential medicines for treatment of conditions of public health importance</t>
  </si>
  <si>
    <t>National Institute of Mental Health and Neuro Sciences</t>
  </si>
  <si>
    <t>to use an unbiased sequencing approach to delineate all the potential causes of acute encephalitis in samples collected from outbreaks across India</t>
  </si>
  <si>
    <t>to provide a culturally-acceptable iron and folic acid supplement for low-income pregnant women in Uganda to ensure healthier pregnancies and children by developing a blended instant bean sauce in an edible pouch for easy cooking</t>
  </si>
  <si>
    <t>University of Queensland</t>
  </si>
  <si>
    <t>to provide technical assistance in the development of genomic selection systems to increase milk production and productivity for Indian smallholder farmers through access to genomically-proven bull genetics technologies</t>
  </si>
  <si>
    <t>EnerGaia Bangladesh Ltd.</t>
  </si>
  <si>
    <t>to improve nutrition and provide income for women and their families in rural Bangladesh by providing them with the knowledge and tools to farm Spirulina, which is an edible protein- and nutrient-rich microalgae</t>
  </si>
  <si>
    <t>Violet Health, Inc.</t>
  </si>
  <si>
    <t>to overcome iron deficiency in adolescent girls in India by developing a more culturally acceptable iron supplement in biscuit form and tailoring marketing campaigns to generate demand amongst the girls and their families and community memb</t>
  </si>
  <si>
    <t>Institute of Agricultural Economics and Development</t>
  </si>
  <si>
    <t>to inform donor and agricultural development partners on their strategies for funding programs and working in China, to ultimately help small householders improve income</t>
  </si>
  <si>
    <t>to conduct a validation study of the 5 essential supports for school improvement using administrative data, and to conduct case studies of schools using 5 essentials data to inform school improvement efforts</t>
  </si>
  <si>
    <t>International Center for Living Aquatic Resources Management</t>
  </si>
  <si>
    <t>to catalyze aquaculture value chains in Bangladesh, and explore the potential for aquaculture value chain development in Nigeria, to increase productivity, income, nutrition and women's economic empowerment</t>
  </si>
  <si>
    <t>Bayan Lepas</t>
  </si>
  <si>
    <t>Malaysia</t>
  </si>
  <si>
    <t>to support organize public fora for candidates to the Director General role at the Food and Agriculture Organization of the United Nations</t>
  </si>
  <si>
    <t>Bureau for Food and Agricultural Policy</t>
  </si>
  <si>
    <t>To provide economic modeling and other technical analyses in support of public sector activities for driving market-led inclusive agricultural transformation in four African countries.</t>
  </si>
  <si>
    <t>to support the MoH, and local partners in Kenya to increase mCPR by designing and implementing a community supply chain model that expands community-based distribution of modern contraceptives, including DMPA-SC</t>
  </si>
  <si>
    <t>Well Told Story Limited</t>
  </si>
  <si>
    <t>To  be used to create a normative and behavior change campaign in Tanzania and Kenya to increase uptake of contraception among 15-24-year-old and generate new evidence to advance the global Social and Behavior Change Communication field</t>
  </si>
  <si>
    <t>Ministry of Public Health of Cameroon</t>
  </si>
  <si>
    <t>to support establishment of the Public Health Institute and to strengthen the Emergency Operations Centre and its decentralization in Cameroon</t>
  </si>
  <si>
    <t>Vissot Co, Ltd.</t>
  </si>
  <si>
    <t>to prevent malnutrition in young children and pregnant women in Cambodia by optimizing the supply chain and reducing production costs for their nutritional wafer biscuits, which are made from a micronutrient-fortified fish powder</t>
  </si>
  <si>
    <t>Phnom Penh</t>
  </si>
  <si>
    <t>Cambodia</t>
  </si>
  <si>
    <t>Nanyang Technological University</t>
  </si>
  <si>
    <t>to combat micronutrient malnutrition by developing a method to encapsulate and thereby stabilize micronutrients for ingestion using a nutritionally-rich pulp, okara, which is a wasted by-product of tofu and soya milk</t>
  </si>
  <si>
    <t>University of Melbourne</t>
  </si>
  <si>
    <t>to combat malnutrition in mothers and infants in developing countries by developing edible microballoons made from protein that contain essential nutrients and can be added to common foods and regulate the timing and location of nutrient re</t>
  </si>
  <si>
    <t>to strengthen the emergency system of Burkina Faso by building the capacity of the CORUS, to prepare for, respond to and recover from public health emergencies</t>
  </si>
  <si>
    <t>Emergency Response|Global Health and Development Public Awareness and Analysis</t>
  </si>
  <si>
    <t>to better treat infants with moderate acute malnutrition in Nigeria by identifying them at immunization clinics, and providing their mothers with free vouchers for a nutrient-dense food</t>
  </si>
  <si>
    <t>Cooperativa Multiactiva De Madres Del Valle Coomac</t>
  </si>
  <si>
    <t>to reduce the cost and thereby increase the demand for nutritious foods by implementing a hybrid value chain business model to leverage collective purchasing power in communities of low-income families in Columbia</t>
  </si>
  <si>
    <t>Cali, Valle Colombia</t>
  </si>
  <si>
    <t>Ripple Foods, PBC</t>
  </si>
  <si>
    <t>to combat protein malnutrition in low-resource settings by producing a low-cost, neutral-tasting protein supplement from locally-sourced agricultural by-products that can be used as a nutritious food additive or standalone high-protein brot</t>
  </si>
  <si>
    <t>to improve the efficiency and value of digital data collection and monitoring of childhood immunizations at Kenyan health facilities by optimizing workflows</t>
  </si>
  <si>
    <t>to improve local estimates of vaccine coverage in low- to middle-income countries by developing an analytical framework that can transform poor quality data caused by errors in record-keeping and inaccurate population estimates</t>
  </si>
  <si>
    <t>Ona Systems Inc.</t>
  </si>
  <si>
    <t>to calculate local immunization coverage and better focus immunization efforts by combining high-resolution satellite imagery, spatial sampling statistical methods, and mobile data collection by community surveillance teams</t>
  </si>
  <si>
    <t>South Burlington</t>
  </si>
  <si>
    <t>Makesense</t>
  </si>
  <si>
    <t>to help young people learn about and solve the health and social issues that matter to them by developing a digital platform that provides customized knowledge, support, and networking opportunities to engage with experts and funders</t>
  </si>
  <si>
    <t>to improve immunization coverage in Sub-Saharan Africa by using new methods of mapping households together with available health data to better identify areas with limited access to healthcare</t>
  </si>
  <si>
    <t>Beyond Essential Systems Pty Ltd</t>
  </si>
  <si>
    <t>to boost immunization coverage by enhancing their existing data platform to collect and analyze vaccine data in real-time to provide an early warning of areas or facilities with low coverage</t>
  </si>
  <si>
    <t>Thornbury</t>
  </si>
  <si>
    <t>DrugStoc E Hub Ltd.</t>
  </si>
  <si>
    <t>to better monitor vaccine delivery chains and improve supply by equipping local transport and storage sites with calibrated weighing mats that automatically transmit vaccine quantities in real time to avoid human-error</t>
  </si>
  <si>
    <t>Ikeja</t>
  </si>
  <si>
    <t>to better predict vaccine demand and improve immunization coverage in Ethiopia by using the unique insight of frontline health workers and combining it with existing supply chain and immunization data using machine learning</t>
  </si>
  <si>
    <t>Kenyatta University</t>
  </si>
  <si>
    <t>to support smallholder farmers with low food security in Kenya by training young people as outreach youth champions to implement new agricultural practices and establish financial and social support networks in their communities</t>
  </si>
  <si>
    <t>to generate evidence-based scalable technical interventions for building collective livelihoods in India that economically empower poor women, and are economically viable</t>
  </si>
  <si>
    <t>to test scalable ways to integrate secondary prevention and redressal of intimate partner violence into the Bihar health system</t>
  </si>
  <si>
    <t>SEWA BHARAT</t>
  </si>
  <si>
    <t>To support the testing and scaling of economically successful, and empowering collective models with poor women</t>
  </si>
  <si>
    <t>to explore the effect of hyperglycemia on tight function dysfunction in a cohort of individuals with diabetes, prediabetes, and normal glucose regulation</t>
  </si>
  <si>
    <t>Carleton University</t>
  </si>
  <si>
    <t>to support data driven advocacy in Canada</t>
  </si>
  <si>
    <t>to more quickly identify crop diseases in low-income countries by developing a surveillance system using unmanned aerial vehicles (drones) to position sensors in crop canopies that detect specific vibrations from chemical markers of infecti</t>
  </si>
  <si>
    <t>to enable farmers in low-income countries to detect crop diseases by developing a low-cost, easy-to-use diagnostic field test that can detect multiple plant pathogens with a simple visual output</t>
  </si>
  <si>
    <t>Rothamsted Research</t>
  </si>
  <si>
    <t>to help Kenyan farmers protect their maize crops from moths by developing an integrated surveillance system that detects the real-time, near-ground and upper atmospheric levels of the fall armyworm</t>
  </si>
  <si>
    <t>Hertfordshire</t>
  </si>
  <si>
    <t>Texas A&amp;M Engineering Experiment Station</t>
  </si>
  <si>
    <t>to improve crop yields by developing low-cost paper sensors that can be planted in fields to detect early chemical, physical, and biological changes associated with pests and diseases, and communicate the data to overhead drones</t>
  </si>
  <si>
    <t>College Station</t>
  </si>
  <si>
    <t>to protect crops in low-resource settings by developing a low-cost, stereo-printed sensor that mimics plant leaves and stems and can detect and signal the presence of live pathogens and act as an early warning system</t>
  </si>
  <si>
    <t>International Potato Center</t>
  </si>
  <si>
    <t>to protect crops from plant viruses by developing a low-cost diagnostic test for African farmers that uses artificial intelligence to quickly and accurately detect disease symptoms from photos taken by mobile phone</t>
  </si>
  <si>
    <t>Lima</t>
  </si>
  <si>
    <t>Peru</t>
  </si>
  <si>
    <t>to improve pest and disease control for small-holder farmers by developing a data collection and analysis platform that uses Bayesian modelling frameworks to better integrate data from diverse sources, and identifies effective solutions</t>
  </si>
  <si>
    <t>to monitor crop pests and diseases across smallholder farms in Kenya by determining how well daily, high-resolution satellite imagery, which measures crop health, soil moisture, and water availability, can accurately detect crop diseases</t>
  </si>
  <si>
    <t>Northeastern University</t>
  </si>
  <si>
    <t>to produce an automated crop surveillance system suitable for low-resource settings by developing a miniaturized, maintenance-free chemical sensor that can detect the specific volatile organic chemical vapors released from diseased crops</t>
  </si>
  <si>
    <t>to produce and disseminate journalistic reports analyzing and highlighting successes and challenges to localization and local responses to humanitarian crises</t>
  </si>
  <si>
    <t>Livestock Improvement Corporation</t>
  </si>
  <si>
    <t>To support the development of a national fit-for-purpose livestock information and analytic system framework</t>
  </si>
  <si>
    <t>Hamilton</t>
  </si>
  <si>
    <t>to identify species-conserved Group B Streptococcus proteins to be used as carrier proteins in the low-cost hexavalent GBS conjugate vaccine under development at Biovac</t>
  </si>
  <si>
    <t>to accelerate progress in global health by generating robust data, analysis and evidence to support six lower middle-income countries in improving policymaking and building institutional capacity for effecting a successful health transition</t>
  </si>
  <si>
    <t>Farm Journal Foundation</t>
  </si>
  <si>
    <t>to cultivate influencers in U.S. agriculture to advocate for a U.S. leadership role in global food and nutrition security, international agricultural development, and agricultural research among U.S. policymakers</t>
  </si>
  <si>
    <t>TechSoup Global</t>
  </si>
  <si>
    <t>to build NGOsource 2.0, a state-of-the-art web application that will better meet the needs of a growing base of stakeholders in global giving</t>
  </si>
  <si>
    <t>to conduct research designed to inform the advocacy and communications efforts of partner organizations around the world and contribute to favorable public perceptions of development cooperation</t>
  </si>
  <si>
    <t>Global Health and Development Public Awareness and Analysis|Public Awareness and Analysis|Public Awareness and Knowledge Sharing</t>
  </si>
  <si>
    <t>to establish international research networks and data sharing platforms as well as develop policy recommendations for improving the medical insurance system in China</t>
  </si>
  <si>
    <t>to increase the availability of high quality, coherent instructional systems and assessments in grades 6-12</t>
  </si>
  <si>
    <t>to create high quality instructional resources with best-in-class design for English Learner-designated students and to build the capacity of field staff to support their use</t>
  </si>
  <si>
    <t>to create high quality, instructional assessments with best-in-class design for English learner-designated students and to build the capacity of ANet field staff to support the use of these assessments</t>
  </si>
  <si>
    <t>to conduct rigorous research relating to how African governments can use payments and identification technologies to better deliver public services and increase household welfare</t>
  </si>
  <si>
    <t>to analyze technologies, markets, partners, constraints and models for the establishment of a customer-centric platform and toolbox to develop and deliver agronomy solutions at scale in support of smallholder farming in the Global South</t>
  </si>
  <si>
    <t>Coschool SAS</t>
  </si>
  <si>
    <t>to better train and develop teachers to teach 21st century skills relevant for post-conflict Columbia by developing an integrated teaching course including in-person boot camps, mobile learning, and online communities</t>
  </si>
  <si>
    <t>Bogota</t>
  </si>
  <si>
    <t>Deeper Learning Innovations Private Limited</t>
  </si>
  <si>
    <t>to teach children life skills for solving 21st century challenges such as gender inequality by building an interactive, digital teaching platform using advanced data analytics and artificial intelligence that is freely available to all teac</t>
  </si>
  <si>
    <t>Lucknow</t>
  </si>
  <si>
    <t>Paragon Learning Research Group LLC</t>
  </si>
  <si>
    <t>to transform teaching practices for kindergarten to sixth grade teachers and bring STEM and 21st century skills to classrooms by creating a digital platform that provides massive open online courses and access to a supportive online communi</t>
  </si>
  <si>
    <t>to solve the African cassava whitefly problem in three East African countries and prevent further whitefly-borne, cassava-virus pandemics</t>
  </si>
  <si>
    <t>Knowledge Platform (Private) Limited</t>
  </si>
  <si>
    <t>to enable teachers and students from underprivileged schools in Pakistan to market honey and build nature-loving communities by teaching them how to nurture birds and bees by building bird feeders and bee hives, and how to extract honey</t>
  </si>
  <si>
    <t>LSDI2</t>
  </si>
  <si>
    <t>to tailor vector control strategies to the entomological context of the area and asses the efficacy of implementation of interventions</t>
  </si>
  <si>
    <t>University of Dakar</t>
  </si>
  <si>
    <t>to develop robust, scalable local systems to enable genomic data generation and analysis in Senegal to support National Malaria Control Program decision-making</t>
  </si>
  <si>
    <t>Southern Africa Malaria Elimination Eight Initiative Secretariat</t>
  </si>
  <si>
    <t>to support the E8 Secretariat to plan and coordinate malaria elimination efforts in the E8 region</t>
  </si>
  <si>
    <t>Windhoek</t>
  </si>
  <si>
    <t>Khomas</t>
  </si>
  <si>
    <t>Namibia</t>
  </si>
  <si>
    <t>to develop new non-hormonal contraceptive agents that target the transcriptional changes that occur during early ovarian follicle activation and just before ovulation in individual follicle units</t>
  </si>
  <si>
    <t>American Farm Bureau Foundation for Agriculture</t>
  </si>
  <si>
    <t>to increase support for U.S. investment in global development and public sector research for access to innovative technologies and practices</t>
  </si>
  <si>
    <t>to support the work of the Washington State College Promise Coalition</t>
  </si>
  <si>
    <t>ACCESS Health International, Inc.</t>
  </si>
  <si>
    <t>to guide forward the Government of India’s intent and plan to establish an integrated Digital Health platform for the country which will support the improvement of health outcomes</t>
  </si>
  <si>
    <t>Foreign Economic Cooperation Center, Ministry of Agriculture, P. R. China</t>
  </si>
  <si>
    <t>To support the strategy goals for the China-Africa Initiative that seeks to leverage China’s comparative advantages to more strategically support its experiences, resources and contributions to accelerate development outcomes in Africa.</t>
  </si>
  <si>
    <t>to develop a robust recombinant protein production platform based on edible green algae, that will enable economic oral delivery (under $1/gram) of antibodies and other gut active recombinant proteins</t>
  </si>
  <si>
    <t>to improve the growth of babies from six months old and protect them from infections by supplementing milk formula with exosomes, which are membrane-bound vesicles found in milk that transfer RNA molecules with different functions between c</t>
  </si>
  <si>
    <t>Rush University Medical Center</t>
  </si>
  <si>
    <t>to establish a proven set of high quality practices that can be translated, adapted and scaled by pathway programs across geographies</t>
  </si>
  <si>
    <t>to accelerate the registration of and strengthen the safety monitoring of antimalarials and other priority global health products in the ASEAN region</t>
  </si>
  <si>
    <t>to build the capacity of Texas' education data ecosystem</t>
  </si>
  <si>
    <t>to develop and promote the adoption of effective Animal African Trypanosomosis (AAT) disease control tools for small-scale livestock keepers in affected regions of sub-Saharan Africa</t>
  </si>
  <si>
    <t>Collectives for Integrated Livelihood Initiatives</t>
  </si>
  <si>
    <t>to set up the India Agritech Incubation Network that will provide mentorship to agriculture and allied sector technology startups with the potential to show large-scale sustainable impact on smallholder farmers and help these startups craft</t>
  </si>
  <si>
    <t>Jamshedpur</t>
  </si>
  <si>
    <t>Jharkhand</t>
  </si>
  <si>
    <t>to develop a standardized, affordable and sensitive environmental surveillance methodology for use in soil-transmitted helminth control programs</t>
  </si>
  <si>
    <t>Helen Keller International</t>
  </si>
  <si>
    <t>to develop high-quality nutrition concept notes to be submitted to the Lives and Livelihoods Fund</t>
  </si>
  <si>
    <t>to advance the early clinical development of a promising innovative vaccine candidate targeting the most common Shigella serotypes causing moderate to severe diarrhea in impoverished communities globally.</t>
  </si>
  <si>
    <t>to support instruction in middle-grades mathematics that meets diverse student learning needs</t>
  </si>
  <si>
    <t>to support sustained high-quality, evidence-based, and solutions-oriented media coverage of global health and development issues in Primary Health Care systems, Agriculture &amp; Financial Inclusion</t>
  </si>
  <si>
    <t>to empower and equip emerging leaders from Global South countries with the communications and advocacy tools they need to drive critical conversations on global health and development priorities at the national and international level</t>
  </si>
  <si>
    <t>to fund study for a multi-sector strategic development model for cost effective, environmentally sound, social and politically acceptable long-term solutions across priority sectors Cox’s Bazaar area for refugees and surrounding communities</t>
  </si>
  <si>
    <t>The Chartered Institute of Procurement and Supply</t>
  </si>
  <si>
    <t>to improve procurement of healthcare products and medicines across Africa by creating a Learning Network for public sector procurers at country level as a platform for sharing experiences and solving procurement related problems</t>
  </si>
  <si>
    <t>Stamford</t>
  </si>
  <si>
    <t>Lincolnshire</t>
  </si>
  <si>
    <t>to evaluate carriage and disease in Mozambique following change of the PCV, pneumococcal conjugate vaccine schedule from a 3+0 to 2+1</t>
  </si>
  <si>
    <t>Society for the Study of Reproduction</t>
  </si>
  <si>
    <t>to connect researchers in reproductive biology to scientific directions that will advance contraceptive technology development and promote understanding of and interest in translation and application of basic science research to addressing</t>
  </si>
  <si>
    <t>Reston</t>
  </si>
  <si>
    <t>IDEO LP</t>
  </si>
  <si>
    <t>to accelerate the pace and improve the quality of pro-poor Cash In Cash Out (CICO) innovations to serve the poor</t>
  </si>
  <si>
    <t>to provide support to the Interagency Supplies Group partners working on Unmanned Aerial Systems</t>
  </si>
  <si>
    <t>to support the learning agenda of Chicago City Colleges.</t>
  </si>
  <si>
    <t>to advance the clinical development of a promising candidate vaccine against Shigella.</t>
  </si>
  <si>
    <t>to support the advancement of postsecondary education policy issues in California</t>
  </si>
  <si>
    <t>Foundation for California Community Colleges</t>
  </si>
  <si>
    <t>to support faculty-led developmental education reforms at the California community colleges</t>
  </si>
  <si>
    <t>to validate cuffless blood pressure measurement software (OptiBP) and integrate with the OpenSRP ANC module</t>
  </si>
  <si>
    <t>Peer Health Exchange Inc</t>
  </si>
  <si>
    <t>to explore the impact of Peer Health Exchange’s skills-based health education program on transition and social emotional learning skills of students with disabilities</t>
  </si>
  <si>
    <t>to define the genetic basis of newly emerging multidrug-resistant P. falciparum malaria in South America in order to develop DNA markers to detect resistant strains and survey how these resistance mechanisms affect the array of available an</t>
  </si>
  <si>
    <t>to develop a specification for an ‘Improved Plastic Latrine Slab for Emergencies’ that will be used by UNHCR and other Humanitarian Agencies for procurement of latrine slabs from private sector manufacturers</t>
  </si>
  <si>
    <t>Global Institute For Disease Elimination (GLIDE) Limited</t>
  </si>
  <si>
    <t>to operationalize an institute in Abu Dhabi, focusing on accelerating the eradication of key communicable diseases including polio, malaria, and neglected tropical diseases that disproportionately  burden the world’s poorest people</t>
  </si>
  <si>
    <t>Global Health and Development Public Awareness and Analysis|Malaria|Neglected Tropical Diseases|Polio</t>
  </si>
  <si>
    <t>to strengthen the evidence base around women's empowerment collectives in India and East Africa</t>
  </si>
  <si>
    <t>The Centre for Innovation In Voluntary Action (CIVA)</t>
  </si>
  <si>
    <t>to provide support to Bloody Good Period for participation in the Foundation Cares Global Grantmaking Program</t>
  </si>
  <si>
    <t>Trees for Cities</t>
  </si>
  <si>
    <t>to support the development and operations of a solution network intermediary leading a solution network in developmental education.</t>
  </si>
  <si>
    <t>Deutsche Stiftung Weltbevoelkerung</t>
  </si>
  <si>
    <t>to leverage more and better funds for health and development in Germany, in east Africa (Kenya, Tanzania and Uganda), and at the EU level</t>
  </si>
  <si>
    <t>Hannover</t>
  </si>
  <si>
    <t>Family Planning|Global Health and Development Public Awareness and Analysis</t>
  </si>
  <si>
    <t>to support focusing on the challenges of labor market shifts that have a harmful impact on less-skilled lower-wage workers, catalyze rigorous research, identify promising approaches and ensure evidence reaches key decision-makers</t>
  </si>
  <si>
    <t>Expo 2020 Dubai LLC-SO</t>
  </si>
  <si>
    <t>to improve the emergency response capacity of the global humanitarian system by increasing access to innovations and adaptive learning around best practices and increase visibility of humanitarian causes, especially in the Middle East</t>
  </si>
  <si>
    <t>Dubai</t>
  </si>
  <si>
    <t>to introduce food insecure communities to sustainable, context-appropriate smart agricultural practices and to catalyze the market for seeds and other agricultural markets in Borno State</t>
  </si>
  <si>
    <t>to provide empirical evidence around a set of research questions related to the best practices to support more effective, sustainable, and scaled teacher preparation</t>
  </si>
  <si>
    <t>to support the design, administration, and dissemination of an annual teacher and principal survey</t>
  </si>
  <si>
    <t>Imagine Learning</t>
  </si>
  <si>
    <t>to bring together educators, students and families from Black, Latinx, and low-income neighborhoods to build student/family engagement tools and resources that increase student knowledge and enjoyment of mathematics.</t>
  </si>
  <si>
    <t>Provo</t>
  </si>
  <si>
    <t>Cignition, Inc.</t>
  </si>
  <si>
    <t>To conduct research and development of technology-enabled approaches in middle years math that could lead to dramatic impact on student learning.</t>
  </si>
  <si>
    <t>San Mateo</t>
  </si>
  <si>
    <t>Teachley</t>
  </si>
  <si>
    <t>Woot Math</t>
  </si>
  <si>
    <t>Crossroads Education</t>
  </si>
  <si>
    <t>to implement a peer-based learning environment for 5th-8th grade students aimed at dramatically improving middle years math, so that Black, Latinx, and low-income students know, use, and enjoy math by high school</t>
  </si>
  <si>
    <t>SAGA Innovations</t>
  </si>
  <si>
    <t>to implement a peer-based learning environment for 5th-8th grade students aimed at dramatically improving middle years math, so that Black, Latinx, and low-income students deeply know, are able to use, and enjoy math by the time they are in</t>
  </si>
  <si>
    <t>to generate insights, provide strategic analysis and sub-strategy development by synthesizing and distilling learning on contextual factors, models and modalities, and opportunities to drive up efficiency, effectiveness and scale of SHGs</t>
  </si>
  <si>
    <t>Summit Public Schools</t>
  </si>
  <si>
    <t>to advance actionable knowledge in the field of education, both in terms of the specific practices that are leading to the greatest outcomes (content) as well as the structures and workflows used to identify and disseminate that information</t>
  </si>
  <si>
    <t>Mologic Limited</t>
  </si>
  <si>
    <t>to place better diagnostic tools in low resource settings by means of building into a RDT, novel integrated sample-preparation in-conjunction with “super-antibodies” for simpler, better performance away from the laboratory</t>
  </si>
  <si>
    <t>Thurleigh</t>
  </si>
  <si>
    <t>to build on and translate DCP3 evidence and packages to support priority setting and the development and implementation of health benefit packages in selected low- and middle-income countries</t>
  </si>
  <si>
    <t>Centre for Policy Research and Development Solutions</t>
  </si>
  <si>
    <t>to fund the development of strategy and capacity for Borno State Ministry of Reconstruction, Rehabilitation and Resettlement (MRRR) to effectively coordinate humanitarian response to the crisis in the State and meet its other mandates</t>
  </si>
  <si>
    <t>to measure the availability, awareness and adoption of advising, digital learning and developmental education solutions; and inform the work of the foundation and its partners to advance these solutions.</t>
  </si>
  <si>
    <t>to understand how the low-income population lives, provide an early warning of emerging problems in that population, assess policy across a wide range of poverty types, and establish a new pipeline for training the next generation of leader</t>
  </si>
  <si>
    <t>Universidade de São Paulo, Faculdade de Saúde Pública</t>
  </si>
  <si>
    <t>to use data science tools to develop a deep understanding of the risk factors contributing to poor outcomes in maternal and child health in collaboration with CNPq and the Brazilian Ministry of Health</t>
  </si>
  <si>
    <t>to build intellectual and social capital and promote the spread of effective systemic practices through a learning community of district leaders, policymakers, researchers, support providers, and committed to improving outcomes for all students in California’s schools</t>
  </si>
  <si>
    <t>to establish an independent entity to manage and execute Alumni programming, events and activities for Gates Millennium Scholar Alumni</t>
  </si>
  <si>
    <t>CEL Ventures Private Ltd.</t>
  </si>
  <si>
    <t>to in concert with other research, develop appropriate feeding guidelines and interventions for low birth weight infants in low income countries.</t>
  </si>
  <si>
    <t>Universidade Católica de Santos</t>
  </si>
  <si>
    <t>Santos</t>
  </si>
  <si>
    <t>University of Massachusetts Medical School</t>
  </si>
  <si>
    <t>to identify genomic safe harbor (GSH) loci to achieve sustained expression of therapeutic antibodies in diseases that affect the world's poorest populations</t>
  </si>
  <si>
    <t>Worcester</t>
  </si>
  <si>
    <t>Instituto de Apoio à Fundação Universidade de Pernambuco</t>
  </si>
  <si>
    <t>Recife</t>
  </si>
  <si>
    <t>Pernambuco</t>
  </si>
  <si>
    <t>Solid Ground Washington</t>
  </si>
  <si>
    <t>Discovery and Translational Sciences|Enteric and Diarrheal Diseases|HIV|Malaria|MNCH Discovery and Tools|Neglected Tropical Diseases|Pneumonia|Tuberculosis</t>
  </si>
  <si>
    <t>To support testing and documentation of existing innovations, conduct experiments on new innovations to improve Data on Demand (DoD), and leverage DoD to test emerging data-collection innovations</t>
  </si>
  <si>
    <t>SDGs Promise Japan</t>
  </si>
  <si>
    <t>To support NTDs advocacy in Japan</t>
  </si>
  <si>
    <t>to be used to expand the topics covered in the first endline survey of the basic income evaluation (to include richer data on women’s empowerment, wellbeing (including mental health), health care use, contraception use and fertility) and to</t>
  </si>
  <si>
    <t>to support nonpartisan continuing education for Congressional staff working on P-12 education</t>
  </si>
  <si>
    <t>NWEA</t>
  </si>
  <si>
    <t>to develop, curate, and deliver standards-aligned items tailored to each student and improve educator and parent use of MAP Growth results</t>
  </si>
  <si>
    <t>Agenus Inc.</t>
  </si>
  <si>
    <t>to enable broad access of the potent adjuvant QS-21 to enhance the effectiveness of vaccines targeting infectious and endemic diseases in poor and developing nations</t>
  </si>
  <si>
    <t>Lexington</t>
  </si>
  <si>
    <t>CGD Europe</t>
  </si>
  <si>
    <t>to reinforce a global platform for realizing value for money in healthcare spending, working together with LMIC national governments and global development funders to create lasting, country-owned institutional capacity for evidence-informe</t>
  </si>
  <si>
    <t>Chemonics International</t>
  </si>
  <si>
    <t>to monitor the temperature of critical health products along the global health supply chain to ensure the quality and efficacy of these life-saving products</t>
  </si>
  <si>
    <t>to leverage Math Pathways program to develop high quality math course for underprepared students.</t>
  </si>
  <si>
    <t>to support regular, high-quality data from teachers and principals across the nation and in key states on their use of high-quality curricular materials and assessments</t>
  </si>
  <si>
    <t>to fund the creation of an institution based out of India that enables effective behaviour change interventions by the government, international and Indian donors, professional bodies, civil service organizations and NGO teams</t>
  </si>
  <si>
    <t>Family Planning|Financial Services for the Poor|Global Health and Development Public Awareness and Analysis|Water, Sanitation and Hygiene</t>
  </si>
  <si>
    <t>to further develop technology to support single-injection delayed-release T-solium vaccine supplement and sealed core-shell particles</t>
  </si>
  <si>
    <t>to determine feasibility of a next-generation compact, prefilled, auto-disable device for delivery of injectable contraceptives, vaccines, and/or other global health utilities</t>
  </si>
  <si>
    <t>Delivery of Solutions to Improve Global Health|Family Planning|Pneumonia|Vaccine Development</t>
  </si>
  <si>
    <t>to support education-focused social ventures launched and developed by entrepreneurs of color</t>
  </si>
  <si>
    <t>Kantar Public Africa</t>
  </si>
  <si>
    <t>to provide previously unavailable statistically significant estimates of the availability of family planning products in the private sector in 15 countries in sub-Saharan Africa and Pakistan</t>
  </si>
  <si>
    <t>to renovate the NPHCDA annex building in Abuja to house a number of critical NPHCDA directorates that are important for leading programs supporting the various state PHC.</t>
  </si>
  <si>
    <t>Global Health and Development Public Awareness and Analysis|Polio</t>
  </si>
  <si>
    <t>to support consolidation and synthesis of findings from funded and non-funded research on high-quality approaches to improving outcomes for students with disabilities in secondary charter schools</t>
  </si>
  <si>
    <t>to support greater collaboration between technical partners supporting countries in designing health benefit packages for universal health coverage</t>
  </si>
  <si>
    <t>to provide Diversity, Equity and Inclusion resources to a subset of grantee partners</t>
  </si>
  <si>
    <t>to lead a dynamic community of practice of place-based intermediaries, codify  program practice, build intermediary capacity, and drive partnerships to improve education and employment outcomes for Black, Latino, and low-income youth</t>
  </si>
  <si>
    <t>to help the field identify and align around a common set of high quality and scalable practices and outcome measures for education and employment pathway programs, by demonstrating direct impact on outcomes for a cohort of minority and low-</t>
  </si>
  <si>
    <t>Pan-Atlantic University Foundation</t>
  </si>
  <si>
    <t>to develop a Big Data Platform to help solve the challenge of how to aggregate, access, harmonize and analyze the fragmented and intricate data landscape in order to increase financial inclusion for the poor</t>
  </si>
  <si>
    <t>National College Advising Corps</t>
  </si>
  <si>
    <t>to provide college advising supports for underserved high school students at all achievement levels</t>
  </si>
  <si>
    <t>To reduce risk of early stunting and wasting in infants under 6 months of age</t>
  </si>
  <si>
    <t>to promote hormonal contraceptive use in developing countries by developing a cell-based screening platform to identify a new class of contraceptive that inhibits early stage follicle development to prolong protection and reduce side effect</t>
  </si>
  <si>
    <t>to develop male contraceptive drugs that inhibit two separate activities required by sperm for fertilization, motility and formation of an acrosome, by developing a high-throughput screening platform using live human sperm</t>
  </si>
  <si>
    <t>to develop fully automated systems to catalyze the identification of new contraceptives with more desirable properties such as longer-term action and lower cost to improve the lives of women and their partners particularly in developing cou</t>
  </si>
  <si>
    <t>to research four discrete areas, namely: mobility stakeholders; metrics development; best practices for targeting federal resources; and exemplars in service of dramatically increasing mobility from poverty in the United States</t>
  </si>
  <si>
    <t>to pilot a network of “first responders” to data analysis needs of local communities to enhance mobility from poverty and develop the tools, knowledge, and data infrastructure to create a more effective criminal justice system</t>
  </si>
  <si>
    <t>To support the elimination of mother-to-child transmission of syphilis by expanding access to testing and treatment commodities, demonstrate scale-up in five partner countries and catalyze a global sustained transformative impact</t>
  </si>
  <si>
    <t>to generate relevant, demand-based evidence for health systems strengthening in India</t>
  </si>
  <si>
    <t>Peace Winds Japan</t>
  </si>
  <si>
    <t>to support GAVI and polio eradication advocacy</t>
  </si>
  <si>
    <t>Jinseki</t>
  </si>
  <si>
    <t>La Jolla Institute for Immunology</t>
  </si>
  <si>
    <t>to accelerate HIV vaccine design</t>
  </si>
  <si>
    <t>to develop essential tools and materials for the successful launch of a pilot project evaluating the use of additional, non-traditional measures of student and school success that support schools in reporting how all students, including stu</t>
  </si>
  <si>
    <t>to create clarity, resources, and tools to support institutions that work on the ensure students are learning component of Guided Pathways</t>
  </si>
  <si>
    <t>to support Refugee Women's Alliance's capital campaign to expand its main campus in the Rainier Valley neighborhood of Seattle</t>
  </si>
  <si>
    <t>to identify new predictive biomarkers for preterm birth to enable treatment and triage to decrease the disease burden</t>
  </si>
  <si>
    <t>to support relief and recovery response to food insecurity in the Sahel through targeted emergency food assistance and support for increased agricultural and animal production, income generation, and strengthened early warning systems</t>
  </si>
  <si>
    <t>Cloud Tiger Media Inc.</t>
  </si>
  <si>
    <t>to help enable actors to use their voice and resources to scale new narratives about poverty by investing in the research and data necessary to identify narratives with demonstrated potential to change how Americans view poverty</t>
  </si>
  <si>
    <t>MU-JHU Care Limited</t>
  </si>
  <si>
    <t>to improve immunization records to enhance coverage and other health services by adapting the existing open source Smart Register Platform, which digitally stores health data, and co-developing data collection and transfer methods with user</t>
  </si>
  <si>
    <t>OnionDev Technologies Private Limited</t>
  </si>
  <si>
    <t>to increase vaccination coverage in India by developing a smartphone application that digitizes data from photographs of vaccination cards taken by health workers and stores them in a cloud to monitor adherence and send reminders to familie</t>
  </si>
  <si>
    <t>Avigo Health L.L.C.</t>
  </si>
  <si>
    <t>to produce accurate and up-to-date local population data to better estimate numbers of vaccine eligible children and monitor coverage by crowdsourcing reports of births and infant deaths from community members who interface with the health</t>
  </si>
  <si>
    <t>to provide technical assistance to for higher education intermediaries, building their capacity to lead implementation networks</t>
  </si>
  <si>
    <t>to fund development of GMP biological materials and GMP process for producing sIPV bulk on the NevoLine manufacturing platform and fund tech transfer of the GMP enabled platform to a DCVM partner</t>
  </si>
  <si>
    <t>Polio|Vaccine Development</t>
  </si>
  <si>
    <t>African Constituency Bureau</t>
  </si>
  <si>
    <t>to support the more effective engagement of the African Constituencies to the Global Fund Board through the Africa Constituencies Bureau</t>
  </si>
  <si>
    <t>to support the Smithsonian American Women's History Initiative</t>
  </si>
  <si>
    <t>Centre for Policy Research</t>
  </si>
  <si>
    <t>to establish a Center for State Capability in India with the aim to produce bodies of work that throw light on how the capability of the Indian state can be enhanced in areas of social programs and provide design support to government depar</t>
  </si>
  <si>
    <t>Global Education|Global Health and Development Public Awareness and Analysis</t>
  </si>
  <si>
    <t>to implement multiple ways in which digital solutions can help women’s empowerment collectives digitize and connect to the data ecosystem, link to services and economic opportunities, and layer information and networks</t>
  </si>
  <si>
    <t>to undertake a situational analysis and produce a knowledge synthesis of the progress and challenges in the MNCH space in India</t>
  </si>
  <si>
    <t>to launch of a newly restructured and revitalized IAIM, the largest network of immunization program managers in the world, including more than 200 members representing more than 100 countries</t>
  </si>
  <si>
    <t>to support the collection, analysis and sharing of data about giving in the form of digital tools which will be made available to other platforms</t>
  </si>
  <si>
    <t>to generate nationally-representative data on the fortification quality of mandated food vehicles in 3 focus geographies, while also building the capacity of local researchers and governments to take ownership of these assessments in the fu</t>
  </si>
  <si>
    <t>to strengthen the outputs and the engagement of the Global Burden of Disease (GBD), forecasting and geospatial analysis work through the continuing advisory work of an independent committee of international experts.</t>
  </si>
  <si>
    <t>to advance work in four communities by providing targeted funding to support P-16 change efforts that improve outcomes for more students</t>
  </si>
  <si>
    <t>to support a convening of behavioral economists and social scientists with expertise using both qualitative and quantitative measures to assess effective narratives surrounding economically challenged populations</t>
  </si>
  <si>
    <t>to assist the Government of Kaduna State to strengthen the delivery of Primary Health Care Services through improved management and to develop a technical assistance hub that will drive sustainability of the intervention</t>
  </si>
  <si>
    <t>to support landscape analysis and research on alternatives to the free- and reduced-price lunch measure</t>
  </si>
  <si>
    <t>to strengthen the Emergency Operations Center and the capacity of the Ministry of Health in Lao PDR  to accelerate malaria elimination and respond to future public health emergencies</t>
  </si>
  <si>
    <t>to fund preclinical development of a long-acting oral formulation of EF-dA, either as a new chemical entity or as a prodrug, for pre-exposure prophylaxis of HIV infection to impact global health</t>
  </si>
  <si>
    <t>to develop, iterate, and distribute the Wealth Advisor’s Philanthropy toolkit, which will help inform wealth advisors and lead them to offer more effective philanthropy advice to high-net-worth donors</t>
  </si>
  <si>
    <t>to identify essential and replicable elements of successful Narrative change effort, glean insights captured in academic literature, consult with diverse leaders from practice, and share analysis and recommendations broadly with the field</t>
  </si>
  <si>
    <t>IPRD Solutions Inc</t>
  </si>
  <si>
    <t>to develop core enabling capabilities, APIs and data standards in order to provide advanced health-related, data-centric capabilities to healthcare workers and patients</t>
  </si>
  <si>
    <t>to build an open software platform for improving global health outcomes for underserved communities</t>
  </si>
  <si>
    <t>Somali Family Safety Task Force</t>
  </si>
  <si>
    <t>University of Waterloo</t>
  </si>
  <si>
    <t>to model how the WHO Essential Diagnostics list might be applied in specific sub-Saharan African countries, and to collect data to help understand what the impacts on health outcomes and treatment costs might be</t>
  </si>
  <si>
    <t>Waterloo</t>
  </si>
  <si>
    <t>to develop methods to genetically correct sickle cell disease, a disease of high burden in sub-Saharan Africa and India</t>
  </si>
  <si>
    <t>Center on Budget and Policy Priorities</t>
  </si>
  <si>
    <t>to create reliable data on poverty trends and incorporate impact of antipoverty programs, develop new data analytic tools for state and national use, and build CBPP’s capacity to analyze tax policies</t>
  </si>
  <si>
    <t>National Association of Counties Research Foundation</t>
  </si>
  <si>
    <t>to facilitate a learning exchange among county leaders on emerging issues, promising innovations and evidence-based policies and practices that will support their efforts to increase economic opportunity for all of their residents</t>
  </si>
  <si>
    <t>to support the development of novel lifecycle and underlying risk-targeted interventions to achieve optimal healthy birth, growth and development</t>
  </si>
  <si>
    <t>to provide diversity, equity and inclusion resources to a subset of USP grantee partners</t>
  </si>
  <si>
    <t>to support Student Success Centers in analyzing key performance indicators that include all students and all outcomes</t>
  </si>
  <si>
    <t>Education Leaders of Color Inc.</t>
  </si>
  <si>
    <t>to increase the supply and influence of leaders of color in education by supporting the development and strengthening of sustainable leadership recruitment pipelines</t>
  </si>
  <si>
    <t>Delivery of Solutions to Improve Global Health|Enteric and Diarrheal Diseases|Global Health and Development Public Awareness and Analysis|Nutrition|Pneumonia|Polio</t>
  </si>
  <si>
    <t>to perform education policy research for U.S. Programs using student-level input adjusted NAEP data</t>
  </si>
  <si>
    <t>to address urgent humanitarian, early rehabilitation and recovery needs of the displaced population and recently returned households affected by the complex emergency in Ethiopia</t>
  </si>
  <si>
    <t>to evaluate a novel approach measuring functional immune responses in whole blood as early biomarkers for TB treatment response</t>
  </si>
  <si>
    <t>to establish a genetic epidemiology regional network to support malaria elimination in the Greater Mekong Subregion through targeted and routine collection, sequencing, actionable analysis, and timely open-access sharing of genetic data fro</t>
  </si>
  <si>
    <t>to drive the growth of a global advocacy movement within Rotary, aimed at accelerating progress towards malaria eradication</t>
  </si>
  <si>
    <t>to develop an alpha data standard for economic mobility informed by a set of use cases, in collaboration with local governments, to understand the needs of the target population, evaluate programs and policies, and attain long-term results</t>
  </si>
  <si>
    <t>to understand the effects of host and microbial factors in the small intestine on poor growth and development</t>
  </si>
  <si>
    <t>Partnership for Supply Chain Management Inc</t>
  </si>
  <si>
    <t>to landscape wholesalers and distributors of health products in five countries in Sub-Saharan Africa, assess the capabilities of a select subset, and analyze wholesaling/distribution market trends</t>
  </si>
  <si>
    <t>Loughborough University (Water, Engineering &amp; Development Centre)</t>
  </si>
  <si>
    <t>to deliver affordable, safe, and adequate sanitation technology solutions to the urban poor.</t>
  </si>
  <si>
    <t>Loughborough</t>
  </si>
  <si>
    <t>to support implementation of state of the art end-to-end internal processes and systems to optimize the performance, quality, organizational coherence and impact of WHO’s data function</t>
  </si>
  <si>
    <t>to improve capacity for research and innovation in epidemic preparedness, as well as support a Global Preparedness Monitoring Board to increase global accountability for preparedness efforts</t>
  </si>
  <si>
    <t>to further refine environmental surveillance methods to detect S. Typhi in sewage.</t>
  </si>
  <si>
    <t>to generate and share new learnings on how to advance women's financial inclusion at scale to further women's economic empowerment</t>
  </si>
  <si>
    <t>to test, design and scale initiatives that seek to close the gender gaps across various formal financial services and empower women, economically through Government to Person (G2P) Payment Systems</t>
  </si>
  <si>
    <t>to improve the availability, quality, and use of local evidence necessary to guide long-term health improvements for the Pakistani population, in collaboration with Pakistani partners</t>
  </si>
  <si>
    <t>Provincial Health Division, Haut Lomami Province</t>
  </si>
  <si>
    <t>to support the routine immunization program in Haut Lomami, Democratic Republic of Congo with the objective of increasing the immunization coverage rates, reduce the drop-out rates and support provincial and local structures’ governance</t>
  </si>
  <si>
    <t>Kamina, Haut-Lomami</t>
  </si>
  <si>
    <t>Provincial Health Division, Tanganyika Province</t>
  </si>
  <si>
    <t>to support the routine immunization program in Tanganyika, Democratic Republic of Congo with the objective of increasing the immunization coverage rates, reduce the drop-out rates and support provincial and local structures’ governance</t>
  </si>
  <si>
    <t>Kalemie</t>
  </si>
  <si>
    <t>to improve the availability, quality, and use of local evidence necessary to guide long-term improvements for the Indonesian population in partnership with Indonesian partners</t>
  </si>
  <si>
    <t>to block transmission of the diarrhea-causing pathogen Campylobacter to infants in low- and middle-income settings by systematically identifying routes of exposure from their behaviour on floors and their interaction with humans and animals</t>
  </si>
  <si>
    <t>to test the feasibility of real-time molecular surveillance of water sources for outbreak-causing pathogenic organisms in resource-poor settings using the MinION nanopore sequencer</t>
  </si>
  <si>
    <t>to contribute towards the rational use of mathematical modelling in country planning for TB control</t>
  </si>
  <si>
    <t>to support the generation of measurement tools that assess network health and continuous improvement capacity and subsequently support the development of networks for school improvement</t>
  </si>
  <si>
    <t>Black Child Development Institute – Seattle Affiliate</t>
  </si>
  <si>
    <t>to support organization in participating in local improvement network</t>
  </si>
  <si>
    <t>to gather data on maternal neonatal and child health procurement in five high burden countries and to work with national procurement offices to understand barriers to order placement in those countries</t>
  </si>
  <si>
    <t>to provide institutions implementing Pathways with an assessment of the current activities around employment outcomes and recommend potential supports for future implementation</t>
  </si>
  <si>
    <t>to hold a meeting of experts and researchers to identify priority research questions and methods to optimize treatment options and referral criteria for sick young infants &lt;2 months of age with possible serious bacterial infection (PSBI)</t>
  </si>
  <si>
    <t>to invest in leading charter school networks and on-the-ground innovators to improve outcomes for Black, Latinx, and low-income students with disabilities</t>
  </si>
  <si>
    <t>West Seattle Food Bank</t>
  </si>
  <si>
    <t>Ballard Food Bank</t>
  </si>
  <si>
    <t>to provide General Operating Support</t>
  </si>
  <si>
    <t>Hunger Intervention Program</t>
  </si>
  <si>
    <t>Dress For Success Seattle</t>
  </si>
  <si>
    <t>to support the expansion of the Empower Her Program</t>
  </si>
  <si>
    <t>to increase adoption of maternal, neonatal and child health interventions at scale to reduce preventable neonatal, child and maternal deaths, and to reduce vulnerability</t>
  </si>
  <si>
    <t>to support effective processes and technologies for reducing maternal neonatal child health mortality and morbidity</t>
  </si>
  <si>
    <t>to unpack the dynamics of behavior change within women’s groups and collectives, to inform the design of sharper, more effective interventions</t>
  </si>
  <si>
    <t>to foster the development of a network among key leaders in higher education that will align multiple efforts to dramatically increase credential completions and equity.</t>
  </si>
  <si>
    <t>to provide technical support to the conduct of planned THECA TCV studies in Africa.</t>
  </si>
  <si>
    <t>to support an international symposium that will highlight three decades of research into the pathogenesis and immune responses to Shigella</t>
  </si>
  <si>
    <t>Oxfam India</t>
  </si>
  <si>
    <t>to support relief and rehabilitation efforts in the context of the COVID-19 pandemic in India</t>
  </si>
  <si>
    <t>to support gender integration support to NRLM, and support the development and testing evidence-based scalable models of institutionalized Gender Resource Centers that can be embedded in cluster federations at multiple levels of governance</t>
  </si>
  <si>
    <t>Delivery of Solutions to Improve Global Health|Empower Women and Girls|Global Health and Development Public Awareness and Analysis</t>
  </si>
  <si>
    <t>to understand the landscape of gender research capacity, availability of gender data, and use of gender data for policy and programming in East Africa to inform the Initiative for ‘What Works’ around women’s economic empowerment in the regi</t>
  </si>
  <si>
    <t>Population Reference Bureau</t>
  </si>
  <si>
    <t>to inform decision makers and advocates on factors affecting the undercount of young children</t>
  </si>
  <si>
    <t>to produce actionable data on potential census undercounts and inform policymakers and the public of challenges facing Census 2020</t>
  </si>
  <si>
    <t>to use more objective neuroimaging-based measures of brain growth and function to identify at-risk and cognitively-stunted children within the first 2 years of life</t>
  </si>
  <si>
    <t>to support the consolidation of data from multiple cohort studies to establish normative developmental trajectories across imaging tools</t>
  </si>
  <si>
    <t>University of Minnesota</t>
  </si>
  <si>
    <t>to examine the use of neuroimaging in assessing and predicting children at-risk of developmental delay within the first two years of life</t>
  </si>
  <si>
    <t>University of Arizona</t>
  </si>
  <si>
    <t>to provide durable immunity against globally important infectious pathogens through transplantable stem cell-derived plasma cells</t>
  </si>
  <si>
    <t>Tucson</t>
  </si>
  <si>
    <t>to strengthen the GC network and foster innovative and productive partnerships aimed at providing solutions to some of the world’s biggest challenges in health and development</t>
  </si>
  <si>
    <t>to advance work towards a safe and effective TB vaccine candidate</t>
  </si>
  <si>
    <t>to narrow gender gaps and boost socio-economic outcomes for women and girls through gender-smart social protection policies, systems and programs</t>
  </si>
  <si>
    <t>to foster the development of a network among key leaders in higher education that will align multiple efforts to dramatically increase credential completions and equity</t>
  </si>
  <si>
    <t>to increase knowledge and build demand for quality family planning products and services among young people in Kinshasa</t>
  </si>
  <si>
    <t>Engineering Conferences International, Inc.</t>
  </si>
  <si>
    <t>to support attendees to the Biochemical and Molecular Engineering Conference</t>
  </si>
  <si>
    <t>to evaluate the effectiveness of a school-based gender attitude change program, delivered to children in grades 7-10 in 150 schools across 4 districts in the state Haryana</t>
  </si>
  <si>
    <t>to provide modeling analysis to the malaria portfolio to help the foundation and its partners make better strategic decisions in diseases that affect the world's poorest populations</t>
  </si>
  <si>
    <t>to determine methods for accelerating detection and characterization of polioviruses that are feasible in national polio laboratories for high priority samples, thereby facilitating more rapid response and control of polio outbreaks</t>
  </si>
  <si>
    <t>Broad Institute, Inc.</t>
  </si>
  <si>
    <t>to validate novel drug discovery tools to serve as a basis for a comprehensive chemigenomics program</t>
  </si>
  <si>
    <t>Seattle Education Access</t>
  </si>
  <si>
    <t>to provide general operating support through the DiscoverU grantmaking activity</t>
  </si>
  <si>
    <t>to determine if and how strategic purchasing can be configured to harness markets to deliver affordable contraceptive methods and services to marginalized segments of the population in Kinshasa, DRC</t>
  </si>
  <si>
    <t>to develop methods to cryopreserve P. vivax sporozoites to contribute to antimalarial drug discovery efforts</t>
  </si>
  <si>
    <t>to conduct research and analysis on publicly available data sets to identify schools and districts that are achieving strong outcomes in middle years math</t>
  </si>
  <si>
    <t>to provide support to the India Ministry of Health and Family Welfare through Jhpiego to develop a more effective, collaborative and technically supportive coordination structure to better enable the MoHFW to realize its FP2020 vision</t>
  </si>
  <si>
    <t>CGIAR System Organization</t>
  </si>
  <si>
    <t>for a program of education and advocacy</t>
  </si>
  <si>
    <t>2018-12</t>
  </si>
  <si>
    <t>Montpellier</t>
  </si>
  <si>
    <t>DC Bilingual Public Charter School</t>
  </si>
  <si>
    <t>The Greater Washington Community Foundation (DCPS Transtech fund)</t>
  </si>
  <si>
    <t>to support general operating</t>
  </si>
  <si>
    <t>African Development Bank</t>
  </si>
  <si>
    <t>to resource the African Digital Financial Inclusion multi-donor funding facility, which aims to enable unbanked poor adults become financially included in Africa, as a result of being within reach of a pro-poor, low-cost, fully interoperabl</t>
  </si>
  <si>
    <t>to support research on the efficacy of specific instructional practices that cultivate growth mindset, a sense of belonging, and identity safety among elementary students</t>
  </si>
  <si>
    <t>All India Institute of Medical Sciences</t>
  </si>
  <si>
    <t>to understand the sources and burden of antibiotic resistance on neonatal morbidity and mortality, as well as identify potential solutions to minimize its impact</t>
  </si>
  <si>
    <t>Mary's Place Seattle</t>
  </si>
  <si>
    <t>to further drug discovery and development aimed at delivering innovative medicines required to enhance the clinical case management of malaria in malaria-endemic countries</t>
  </si>
  <si>
    <t>Careerworks Inc</t>
  </si>
  <si>
    <t>to support the expansion of the CareerWork$ Medical Program</t>
  </si>
  <si>
    <t>Indian Council of Agricultural Research</t>
  </si>
  <si>
    <t>to modernize the ICAR crop breeding programs to deliver higher rate of genetic gain in breeding programs in a sustainable manner thereby increasing the productivity of food crops and improving the livelihood of the farmers in a changing cli</t>
  </si>
  <si>
    <t>To provide dependable and assured funding to the Saving One Million Lives (SOML) Program for Results (PforR) initiative to enable SOML’s Program Management Unit (PMU) to implement annualized cross-sectional population-based and health facil</t>
  </si>
  <si>
    <t>to support the Government of Ethiopia request for timely population- and facility-based survey estimates of key maternal and newborn health indicators building on the successful PMA-MNH/SNNP model of longitudinal data collection</t>
  </si>
  <si>
    <t>to support the Expanded Special Project for Elimination of Neglected Tropical Diseases in its next three years of operation to execute its primary goal and accelerate the reduction of burden of the five neglected tropical diseases treated t</t>
  </si>
  <si>
    <t>FRIDA | The Young Feminist Fund</t>
  </si>
  <si>
    <t>to strengthen FRIDA's capacity; provide support to groups of young feminist organizers and their movements; enhance advocacy efforts within the philanthropic and funding sectors; and create changes in policy and social norms to improve the</t>
  </si>
  <si>
    <t>GLOBAL|AFRICA|ASIA|EUROPE|NORTH AMERICA|SOUTH AMERICA</t>
  </si>
  <si>
    <t>to increase coordination across civil society in support of Canadian development assistance</t>
  </si>
  <si>
    <t>International Finance Corporation</t>
  </si>
  <si>
    <t>To invest in innovative technologies and business models that solve critical constraints facing smallholder farmers and will strengthen and modernize India’s agricultural sector</t>
  </si>
  <si>
    <t>to promote data management, sharing, and access for improved data-driven decision making in the soil and agronomy data domains in India and Ethiopia</t>
  </si>
  <si>
    <t>to develop techniques to inform WHO processes for faster approval of innovative insecticide-treated nets and establish prioritization of their use geographically</t>
  </si>
  <si>
    <t>to advance the development of a series of novel contraceptive products designed to better meet user needs and preferences</t>
  </si>
  <si>
    <t>Plan USA</t>
  </si>
  <si>
    <t>to develop an independent assessment of SDG implementation for girls and women and to support advocates to use that data to encourage governments to implement laws, policies and budget decisions that will meet their SDG commitments</t>
  </si>
  <si>
    <t>to strengthen maternal and child health research initiatives in Ethiopia by providing technical and operational support to EPHI and partner academic institutions to conduct high quality research studies</t>
  </si>
  <si>
    <t>University of Gothenburg Institute for Vaccine Research</t>
  </si>
  <si>
    <t>to screen compound libraries for their effect in promoting mucus formation in the large and small intestine</t>
  </si>
  <si>
    <t>Gothenburg</t>
  </si>
  <si>
    <t>University of Connecticut</t>
  </si>
  <si>
    <t>to develop non-hormonal contraceptives using a high-throughput, fly-based screening platform to identify compounds that specifically block follicle rupture, which is required to release eggs for fertilization also in mammals</t>
  </si>
  <si>
    <t>Storrs</t>
  </si>
  <si>
    <t>The Global Fund to Fight AIDS, Tuberculosis and Malaria</t>
  </si>
  <si>
    <t>to reduce malaria transmission in Mozambique, a source of infection to eSwatini and South Africa, through contributing to the unfunded quality demand of the The Global Fund approved regional malaria elimination grants in southern Africa</t>
  </si>
  <si>
    <t>Grand-Sacconex</t>
  </si>
  <si>
    <t>to support the Global Fund Secretariat</t>
  </si>
  <si>
    <t>Delivery of Solutions to Improve Global Health|Global Health and Development Public Awareness and Analysis|HIV|Malaria|Research and Learning Opportunities|Tuberculosis</t>
  </si>
  <si>
    <t>Focus 2030</t>
  </si>
  <si>
    <t>to engage influential existing and new stakeholders to support, influence and consolidate France’s ODA increase and in particular gender, global health and in sub-Saharan Africa</t>
  </si>
  <si>
    <t>to increase coverage of treatment of potentially serious newborn infections: implementation research results and lessons from six countries - journal</t>
  </si>
  <si>
    <t>to address issues involving the current state of graduate level training in quantitative research methodologies and the potential impacts on educational research</t>
  </si>
  <si>
    <t>to drive the regulatory and multi-sectoral coordination work required to establish and harmonize the standards for fortified bouillon across the West African region</t>
  </si>
  <si>
    <t>to improve the performance of critical micronutrients (such as Vitamin A and iron) used in food fortification programs globally, ensuring their optimal effectiveness for the most nutritionally vulnerable consumers.</t>
  </si>
  <si>
    <t>International Labour Organization</t>
  </si>
  <si>
    <t>to provide technical assistance and strengthen the capacity of the Employee State Insurance Scheme (ESIS) and other stakeholders in India involved in social health insurance, health system and formalization of the informal economy</t>
  </si>
  <si>
    <t>To contribute to a successful 2019 Global Fund replenishment conference</t>
  </si>
  <si>
    <t>to support the implementation of a multisectoral cholera elimination strategy and oral cholera vaccination program in Haiti</t>
  </si>
  <si>
    <t>Discovery and Translational Sciences|Enteric and Diarrheal Diseases|HIV|Malaria|Neglected Tropical Diseases|Pneumonia|Research and Learning Opportunities|Support Innovative Technology Solutions|Tuberculosis|Vaccine Development</t>
  </si>
  <si>
    <t>Human Rights Watch</t>
  </si>
  <si>
    <t>to evaluate a new tuberculosis diagnostic and RIF-resistance molecular test in a multicenter clinical trial to generate evidence in support of WHO review</t>
  </si>
  <si>
    <t>to coordinate and conduct a consultative process to clarify the potential role of whole genome sequencing in global anti microbial resistance surveillance</t>
  </si>
  <si>
    <t>to pre-position clinical trial protocols, strengthen research preparedness for epidemic diseases, and to reduce the time to first patient enrolment</t>
  </si>
  <si>
    <t>to support the 2019 Sabin Gold Medal Award which recognizes individuals who have helped to reduce needless human suffering from vaccine-preventable and neglected tropical diseases</t>
  </si>
  <si>
    <t>to expand and consolidate the Community Based Vaccination program in Pakistan</t>
  </si>
  <si>
    <t>to support the Science and Technology Backyard model for developing innovative solutions to improve seed, agronomy, fertilizer, transgenic, market and rural advisory systems.</t>
  </si>
  <si>
    <t>to provide immediate relief to communities most affected by conflict and displacement in Yemen</t>
  </si>
  <si>
    <t>Emergency Response|Enteric and Diarrheal Diseases</t>
  </si>
  <si>
    <t>to provide immediate relief to communities most affected by conflict in the Central African Republic</t>
  </si>
  <si>
    <t>International Rescue Committee</t>
  </si>
  <si>
    <t>to provide immediate relief to communities most affected by conflict and displacement in Cameroon’s Southwest region</t>
  </si>
  <si>
    <t>Friends of Recovery Cafe</t>
  </si>
  <si>
    <t>to support Recovery Café’s Board Restricted Endowment Fund.</t>
  </si>
  <si>
    <t>2018-09</t>
  </si>
  <si>
    <t>Natural Synergies Ltd</t>
  </si>
  <si>
    <t>to further develop technology for dewatering of fecal sludge to total solid levels suitable for processing by mid-size Omni Processors.</t>
  </si>
  <si>
    <t>Sunderland</t>
  </si>
  <si>
    <t>Critical Path Institute</t>
  </si>
  <si>
    <t>to enable and accelerate the evolution of more efficient tuberculosis drug development clinical trial pathways</t>
  </si>
  <si>
    <t>Asian Development Research Institute</t>
  </si>
  <si>
    <t>To provide technical support to the Government of Bihar in strengthening selected aspects of the Public Finance Management system.</t>
  </si>
  <si>
    <t>Patna</t>
  </si>
  <si>
    <t>Bihar</t>
  </si>
  <si>
    <t>to support the design, development and deployment of the India Data Portal for media reporting</t>
  </si>
  <si>
    <t>Alda Communication Training Company LLC</t>
  </si>
  <si>
    <t>to engage scientists in clear and vivid communication techniques to help them better communicate the wonder and value of science to the general public</t>
  </si>
  <si>
    <t>to support Co-Impact, a global philanthropic collaborative working to improve the lives of millions by advancing education, improving people’s health, and providing economic opportunity</t>
  </si>
  <si>
    <t>Institute for Clinical Effectiveness and Health Policy</t>
  </si>
  <si>
    <t>to develop calcium fortified water that is safe, technically feasible, cost effective, and increases calcium intake at population level without modification of dietary habits</t>
  </si>
  <si>
    <t>ESAWAS</t>
  </si>
  <si>
    <t>To increase access to safely managed sanitation services for an estimated 50 million people, particularly the urban poor, in East and Southern African countries by improving non-sewered sanitation service delivery through regulation</t>
  </si>
  <si>
    <t>Alliance for Financial Inclusion</t>
  </si>
  <si>
    <t>to enhance the capacity of developing and emerging countries to implement innovative financial inclusion policies, with a cross-cutting focus on advancing digital financial services and women’s financial inclusion</t>
  </si>
  <si>
    <t>Kuala Lumpur</t>
  </si>
  <si>
    <t>to demonstrate the impact and cost of a novel TB testing strategy among high TB risk individuals to improve TB case-finding and to learn lessons for scaling the intervention nationally</t>
  </si>
  <si>
    <t>to develop indicators and tools for the measurement of women and girls’ empowerment at the individual, household, and community level in the water and sanitation sector</t>
  </si>
  <si>
    <t>Empower Women and Girls|Water, Sanitation and Hygiene</t>
  </si>
  <si>
    <t>to provide technical assistance directly to the Kano State Ministry of Health to build a reliable and sustainable finance base for quality basic health care, focusing on activities across the maternal, newborn and child spectrum</t>
  </si>
  <si>
    <t>CEPT University</t>
  </si>
  <si>
    <t>To support city wide sanitation improvements with a focus on Fecal Sludge Management to transform Wai’s sanitation situation and to trigger city level change and replication in other cities in India</t>
  </si>
  <si>
    <t>Ahmadabad</t>
  </si>
  <si>
    <t>to provide technical assistance to the South African national medical male circumcision program in order to build resilient local systems that successfully plan, effectively manage and efficiently execute the program sustainably at scale</t>
  </si>
  <si>
    <t>to support the scaling up of fecal sludge management services in Bangladesh through a national level capacity building program</t>
  </si>
  <si>
    <t>Child Health Research Foundation (CHRF)</t>
  </si>
  <si>
    <t>to generate evidence on impact of RSV infection on the health system of Bangladesh</t>
  </si>
  <si>
    <t>Habitat for Humanity of Seattle / South King County</t>
  </si>
  <si>
    <t>to support the Neighborhood Revitalization Program in Rainier Valley.</t>
  </si>
  <si>
    <t>Water, Sanitation and Hygiene Institute</t>
  </si>
  <si>
    <t>to provide technical assistance to Swachh Bharat Mission (Gramin) in building capacities for institutionalizing ODF Sustainability and enablement of Faecal Sludge and Septage Management.</t>
  </si>
  <si>
    <t>Kodaikanal</t>
  </si>
  <si>
    <t>to establish Opportunity Insights, which seeks to dramatically scale up mobility research and make data accessible and actionable to practitioners and local leaders</t>
  </si>
  <si>
    <t>International Atomic Energy Agency</t>
  </si>
  <si>
    <t>to support the International Symposium on Understanding the Double Burden of Malnutrition, December 10-13, 2018</t>
  </si>
  <si>
    <t>to support generation of evidence on the efficacy of nutri-gardens in managing household-level malnutrition among rural households in India</t>
  </si>
  <si>
    <t>Agricultural Development|Discovery and Translational Sciences</t>
  </si>
  <si>
    <t>to build and sustenance of an open source digital identification platform</t>
  </si>
  <si>
    <t>Sir Ratan Tata Trust</t>
  </si>
  <si>
    <t>To jumpstart good data-driven governance through the DISHA Dashboard which brings together granular &amp; dynamic data from 41 flagship government schemes to one place for the first time.</t>
  </si>
  <si>
    <t>to determine whether individuals with subclinical, asymptomatic prevalent TB differ from routinely diagnosed individuals in terms of pathogen (M. tuberculosis genomics) and host (epidemiologic/clinical) properties</t>
  </si>
  <si>
    <t>Field Intelligence</t>
  </si>
  <si>
    <t>to test, inform and accelerate the path to scale and sustainability for a new model of pharmaceutical distribution capable of improving the availability, quality, selection and affordability of medicines at community pharmacies in Africa</t>
  </si>
  <si>
    <t>Institute for Global Health Policy Research, Bureau of International Health Cooperation, National Center for Global Health and Medicine</t>
  </si>
  <si>
    <t>to inform the discussion on Official Development Assistance (ODA) in Japan by developing a new budget visualization website with ODA figures and impact for global health</t>
  </si>
  <si>
    <t>to establish a soil intelligence system in the Indian states of Andhra Pradesh, Odisha and Bihar to supply a wide range of decision makers (governments, industry, service providers, farmers) with business relevant soil, crop, and land infor</t>
  </si>
  <si>
    <t>to sustain the impact of the previous postpartum FP by transitioning activities to the UP and Bihar state governments, and to assess the status of post abortion Family Planning in these two states</t>
  </si>
  <si>
    <t>to implement activities related to the Niger State PHC MOU. Specific activities include implementing a clinical skills building program for RMNCH including clinical mentorship approaches in high volume facilities and other adult learning me</t>
  </si>
  <si>
    <t>to model the HIV and reproductive health outcomes at a country level to inform local stakeholders of the potential risk factors that exist with a given method mix</t>
  </si>
  <si>
    <t>VACCINE.GRID Foundation</t>
  </si>
  <si>
    <t>to organize and pilot a global vaccine safety datalink network to evaluate vaccine safety and responding to warranted and unwarranted vaccine safety concerns</t>
  </si>
  <si>
    <t>to improve access to and usage of digital financial services to the poor by constructing and disseminating a Digital Financial Services decision-making tool</t>
  </si>
  <si>
    <t>to generate actionable insights that accelerate the launch and scaling of global health interventions</t>
  </si>
  <si>
    <t>to identify, develop and scale new approaches to enhance immunization coverage globally</t>
  </si>
  <si>
    <t>GLOBAL|AFRICA|ASIA|OCEANIA</t>
  </si>
  <si>
    <t>The CBCI Society for Medical Education</t>
  </si>
  <si>
    <t>to evaluate the linkages between production and consumption of nutrient dense food in Bihar</t>
  </si>
  <si>
    <t>to sustainably scale up and institutionalize improved contraceptive policies, programming, and uptake in Niger, while catalyzing replication of best practices across the West Africa region</t>
  </si>
  <si>
    <t>Body Surface Translations, Inc.</t>
  </si>
  <si>
    <t>to further develop AutoAnthro, an automatic anthropometry measuring tool, so that it is ready for research and widespread field use in LMICs</t>
  </si>
  <si>
    <t>Public Health Institute</t>
  </si>
  <si>
    <t>to review grantee activities to improve systems that increase access, quality and use of family planning products and services offered through a major private sector channel in the Democratic Republic of Congo</t>
  </si>
  <si>
    <t>Wageningen University</t>
  </si>
  <si>
    <t>to provide technical expertise and establish and manage a nutrition advisory committee to advise the Foundation’s private sector’s team and their partner food companies in Africa and Asia on how to develop and/or improve food products that</t>
  </si>
  <si>
    <t>Wageningen</t>
  </si>
  <si>
    <t>APICS, Inc.</t>
  </si>
  <si>
    <t>to build sustainable supply chain communities through best practice association models that will improve last mile product availability in target market public health supply chains</t>
  </si>
  <si>
    <t>Student Veterans of America</t>
  </si>
  <si>
    <t>to engage student veterans around postsecondary data and policy reform</t>
  </si>
  <si>
    <t>to support PTA in helping empower parents to be advocates for their own children and for better education outcomes in their districts and states</t>
  </si>
  <si>
    <t>to effectively leverage social media platforms to test the efficacy of social media campaigns for social and behavior change communication in India</t>
  </si>
  <si>
    <t>Solutions Journalism Network Inc</t>
  </si>
  <si>
    <t>to support the extension of Education Lab, a collaboration of The Seattle Times and the Solutions Journalism Network that produces highly engaging, solutions-oriented news and conversation about public education in Seattle and Washington st</t>
  </si>
  <si>
    <t>Population Foundation of India</t>
  </si>
  <si>
    <t>To fund production and promotion of a transmedia entertainment education program ‘Main Kuch Bhi Kar Sakti Hoon Season 3’ with an aim to enhance young people’s knowledge of SRHR, increase intent to use family planning methods and influence n</t>
  </si>
  <si>
    <t>to support a study of Tennessee's Voluntary Pre-K, Kindergarten, 1st and 2nd grade classrooms.</t>
  </si>
  <si>
    <t>To harness global health R&amp;D to meet the health needs of low- and middle-income countries with the goal of improving global health equity by leveraging the Korean government’s ODA and Korean life science partners’ technical capabilities</t>
  </si>
  <si>
    <t>to Enhance understanding among the American public about education policies needed to drive improvement in student outcomes</t>
  </si>
  <si>
    <t>to support a network of Chicago public high schools to improve 9th Grade On-Track and GPA through continuous improvement, ensuring that all racial/gender subgroups of freshmen are on track to graduate and achieving at high levels towards th</t>
  </si>
  <si>
    <t>KIPP Foundation</t>
  </si>
  <si>
    <t>to increase the estimated college completion rates of KIPP high school graduating cohorts by way of improving college match practices, ACT assessment performance, and strong transitions between high school and college</t>
  </si>
  <si>
    <t>to support the work of Learning Heroes to inform and equip parents to be effective advocates for their children’s educational success</t>
  </si>
  <si>
    <t>MomsRising Education Fund</t>
  </si>
  <si>
    <t>to continue the work of MomsRising Education Fund in reaching influencers and the engaged public to support high quality early learning in Washington state</t>
  </si>
  <si>
    <t>to support the Government of India in piloting and potentially scaling a National Digital Front Line Worker (FLW) platform for the Health &amp; Nutrition FLWs to help improve their efficiency, serve as an critical tool for service delivery and</t>
  </si>
  <si>
    <t>to evaluate a complementary food designed to grow a health promoting microbiome in the management of children with moderate and severe acute malnutrition</t>
  </si>
  <si>
    <t>Equal Opportunity Schools</t>
  </si>
  <si>
    <t>to create experiences of belonging for students of color and low-income students in rigorous high school courses</t>
  </si>
  <si>
    <t>to optimize and evaluate prototype newborn care devices at an African site</t>
  </si>
  <si>
    <t>to enrich knowledge regarding the current landscape of women’s groups in Burkina Faso to improve women’s and children’s health, nutrition and empowerment</t>
  </si>
  <si>
    <t>The Annenberg Foundation Trust at Sunnylands</t>
  </si>
  <si>
    <t>to support travel, accommodations, and reporting staff for “Summit on Public-Private Partnerships for Research Toward a Cure”</t>
  </si>
  <si>
    <t>Rancho Mirage</t>
  </si>
  <si>
    <t>to grow E4E's membership and its leadership cohort while testing strategies for moving new advocates up the ladder of engagement</t>
  </si>
  <si>
    <t>to support research into cybersecurity-related risks to digital financial inclusion in developing countries and promote appropriate mitigants through creation of a risk management framework that could be adopted by regulators or the industr</t>
  </si>
  <si>
    <t>Worldwide Foundation for Credit Unions</t>
  </si>
  <si>
    <t>to establish the plan to create, test and launch interoperable payments platforms enabled by a digital financial services (DFS) interoperability toolkit for credit unions</t>
  </si>
  <si>
    <t>to conduct a matched case-control study comparing maternal anti-group B streptococcus capsular antibody levels and function in young infants who develop invasive disease vs. controls exposed to the same group B streptococcus serotype</t>
  </si>
  <si>
    <t>to enhance the quantity and quality of media engagement with a focus on prioritizing health programs and consistently advocating through the media for a coordinated and unified response to the health system at all levels</t>
  </si>
  <si>
    <t>Innovative Vector Control Consortium (IVCC)</t>
  </si>
  <si>
    <t>to accelerate the catalytic Long-Lasting Insecticidal Net initiative</t>
  </si>
  <si>
    <t>to accelerate the translation of two novel technologies into products that will minimize the number of under-vaccinated people in the developing world by improving the ability to track who has received which vaccinations and when</t>
  </si>
  <si>
    <t>PRO-VIDA</t>
  </si>
  <si>
    <t>to provide support to the population affected by the eruption of the Volcán de Fuego volcano in five communities located around the eruption in two departments of Guatemala</t>
  </si>
  <si>
    <t>San Salvador</t>
  </si>
  <si>
    <t>El Salvador</t>
  </si>
  <si>
    <t>to develop precision genomic profiling technologies that can be applied to study human immune responses to disease or vaccines</t>
  </si>
  <si>
    <t>To maintain malaria high on the political and policy agenda at regional and national level in ALMA member countries</t>
  </si>
  <si>
    <t>Axiom Learning, LLC</t>
  </si>
  <si>
    <t>to identify the critical modalities for the scalable implementation of LEAP 3.0 in service of special needs students in school settings, particularly high proportions of Black, Latino, and low-income students with disabilities</t>
  </si>
  <si>
    <t>Clyde Hill</t>
  </si>
  <si>
    <t>to evaluate the demand for financial services in refugee camps and determine the set of tools that would most effectively service the needs of the refugee population and the surrounding host communities</t>
  </si>
  <si>
    <t>Jugend Forscht</t>
  </si>
  <si>
    <t>to support the PerspektivForum in October 2018, a global health and development workshop</t>
  </si>
  <si>
    <t>State of Washington Department of Social and Health Services (RDA)</t>
  </si>
  <si>
    <t>to support the Washington State Workgroup on Poverty Reduction</t>
  </si>
  <si>
    <t>to conduct a research analysis project to better understand the associations and interactions between different social-emotional skills and academic outcomes</t>
  </si>
  <si>
    <t>Turnaround for Children, Inc.</t>
  </si>
  <si>
    <t>to increase the availability of evidence-based integrated solutions in the market so that educators can create supportive learning environments and trusting relationships in high-needs schools</t>
  </si>
  <si>
    <t>to support website user-testing and updates to a set of interactive online tools for navigating “non-academic” frameworks and skills as part of the ongoing work of the Taxonomy Project, which is designed to increase transparency, precision,</t>
  </si>
  <si>
    <t>Valor Collegiate Academies</t>
  </si>
  <si>
    <t>to support Compass program</t>
  </si>
  <si>
    <t>to support the Pradhan Mantri Matru Vandana Yojana (PMMVY) - Common Application Software (CAS) technology platform to meet the scaling up requirements of the maternity benefit scheme across all districts of the country</t>
  </si>
  <si>
    <t>Guardian News &amp; Media Ltd</t>
  </si>
  <si>
    <t>to support the global coverage on youth demographics in the Global South and implications for global development and health issues</t>
  </si>
  <si>
    <t>to support states and districts in continuous improvement of accountability systems, high quality curriculum, and affordable postsecondary pathways</t>
  </si>
  <si>
    <t>to generate a Shigella severity score using GEMS and MAL-ED data</t>
  </si>
  <si>
    <t>HealthCubed, Inc.</t>
  </si>
  <si>
    <t>to create primary care clinics that will rely on a combination of in-person and virtual consultations and rapid diagnostics to provide affordable, quality primary care in Kenya</t>
  </si>
  <si>
    <t>Dvara Research Foundation</t>
  </si>
  <si>
    <t>to research the nature and extent of exclusion of poor people from social security schemes in India and identify the root causes and potential solutions</t>
  </si>
  <si>
    <t>to expand and elevate the voices and perspectives of education leaders of color in the national charter school debate</t>
  </si>
  <si>
    <t>West Africa Think Tank (WATHI)</t>
  </si>
  <si>
    <t>to develop WATHI as a center of excellence for citizen participation in shaping public policies in francophone West Africa</t>
  </si>
  <si>
    <t>Foundation of Institute for Research in Biomedicine</t>
  </si>
  <si>
    <t>to prepare agents for the evaluation of low cost platforms for the protection from infection of influenza</t>
  </si>
  <si>
    <t>Bellinzona</t>
  </si>
  <si>
    <t>to support advocacy for high-quality teacher prep programs and the development of a Latina/o teacher policy agenda</t>
  </si>
  <si>
    <t>to fund in-depth analysis of global health issues in European media outlets</t>
  </si>
  <si>
    <t>for general operating purposes.</t>
  </si>
  <si>
    <t>International Society for Research in Human Milk and Lactation (ISRHML)</t>
  </si>
  <si>
    <t>to bring researchers and trainees from low- and middle-income areas around the world to the 19th international Conference of the International Society for Research in Human Milk and Lactation</t>
  </si>
  <si>
    <t>to create a global learning agenda and advocacy strategy around ideal CICO principles, practices and policies to help the poor</t>
  </si>
  <si>
    <t>Texas Community College Education Initiative</t>
  </si>
  <si>
    <t>to sequence and perform computational analysis to create reference genomes for 10+ Anopheles vector species, resulting in a more streamlined pipeline to create reference genomes for new species of malaria vectors</t>
  </si>
  <si>
    <t>Stellenbosch University</t>
  </si>
  <si>
    <t>to expand Positron Emission Tomography-Computed Tomography imaging capability as an emerging biomarker to monitor treatment response in clinical trials</t>
  </si>
  <si>
    <t>Stellenbosch</t>
  </si>
  <si>
    <t>to use metagenomic sequencing of patient samples to aid in etiology of infection and cause of death determination</t>
  </si>
  <si>
    <t>China National Health Development Research Center</t>
  </si>
  <si>
    <t>to fund the health economic evaluation on 9vHPV compared to screening, 2vHPV and 4vHPV in China, and assist the decision maker in the vaccine pricing strategy and EPI policy making in China</t>
  </si>
  <si>
    <t>to support NIPD to extend and prepare for scale up the China -Tanzania pilot project on “1-7 mRCT-response” approach on malaria control and elimination aimed in adding value into the malaria control and elimination in Africa</t>
  </si>
  <si>
    <t>to deepen methodological understanding on how to measure and analyze empowerment, equity, and social inclusion and pull together existing efforts</t>
  </si>
  <si>
    <t>to increase availability of high-quality middle-school science instructional materials and support districts in their procurement and usage of new instructional materials</t>
  </si>
  <si>
    <t>The Water Institute, Gillings School of Global Public Health</t>
  </si>
  <si>
    <t>to fund scholarships for excellent WaSH researchers and graduate level students to attend and benefit from the Water and Health Conference in Chapel Hill, NC</t>
  </si>
  <si>
    <t>to improve knowledge on provision of, access to and use of good quality family planning services, including a broad method mix, in diverse humanitarian settings and building the evidence base on barriers, opportunity and effective strategie</t>
  </si>
  <si>
    <t>Carleton College</t>
  </si>
  <si>
    <t>to combat malnutrition in Ethiopia by developing methods to produce and distribute affordable nutritional food supplements made from excess, dried spent grains from the brewery process</t>
  </si>
  <si>
    <t>Northfield</t>
  </si>
  <si>
    <t>CFPA Microfinance Management Co Ltd</t>
  </si>
  <si>
    <t>to support the analysis on rural financial supply and demand so as to bridge the knowledge gap in the sector and attract service providers and policymakers to further promote financial inclusion</t>
  </si>
  <si>
    <t>Peace First Inc.</t>
  </si>
  <si>
    <t>to help young people aged between 13 and 25 in the Middle East design and conduct innovative projects to help solve critical problems in their communities by developing a digital platform that provides tools, online mentors, and funding</t>
  </si>
  <si>
    <t>Arizona State University</t>
  </si>
  <si>
    <t>to engage people in the UN Sustainable Development Goals by teaching students how to create 360-degree digital images of field sites that give viewers the sense of actually being there and can be widely distributed as powerful teaching tool</t>
  </si>
  <si>
    <t>WHYFARM</t>
  </si>
  <si>
    <t>to promote sustainable agriculture and improve food security in Trinidad and Tobago by using a variety of approaches to engage young people, who are the future feeders of 2050, in agriculture and develop their knowledge and skills</t>
  </si>
  <si>
    <t>Siparia</t>
  </si>
  <si>
    <t>Trinidad and Tobago</t>
  </si>
  <si>
    <t>World Possible</t>
  </si>
  <si>
    <t>to transform teaching and enhance student performance in developing countries by offering open courses with digital certification to provide teachers with advanced practical skills and tools such as inquiry, teamwork, and self-directed lear</t>
  </si>
  <si>
    <t>to better protect crops in low-resource settings by developing a software platform for basic feature phones that can easily be used by smallholder farmers for community-wide pest monitoring</t>
  </si>
  <si>
    <t>to research and analyze federal higher education policy related to financial aid and accountability</t>
  </si>
  <si>
    <t>Canadian Partnership for Women and Children's Health</t>
  </si>
  <si>
    <t>to undertake stakeholder engagement activities on Canadian leadership on women and children’s health in Canada and globally</t>
  </si>
  <si>
    <t>Peterborough</t>
  </si>
  <si>
    <t>Family Planning|Global Health and Development Public Awareness and Analysis|Maternal, Neonatal and Child Health|Nutrition|Public Awareness and Analysis</t>
  </si>
  <si>
    <t>National Charter Collaborative</t>
  </si>
  <si>
    <t>to support the building of a national policy-advocacy platform led by single site charter leaders of color</t>
  </si>
  <si>
    <t>to assist in the participation of developing country investigators in the 2019 Welcome Centre for Anti-Infectives Research Conference</t>
  </si>
  <si>
    <t>The Fellowship-BMEC, Inc.</t>
  </si>
  <si>
    <t>to advocate for and implement programming to help build a diverse, highly-effective teacher corps</t>
  </si>
  <si>
    <t>to measure the biomarkers of inflammation in maternal serum obtained from our two using the Meso Scale Discovery (MSD) platform</t>
  </si>
  <si>
    <t>to improve the market supply stability of artemisinin as an essential anti-malaria agent, especially for semi-synthetic artemisinin production</t>
  </si>
  <si>
    <t>Center for Community Change</t>
  </si>
  <si>
    <t>to elevate replicable strategies and engage national grassroots and grasstops organizations in a process of inquiry at the intersection of racial equity and Early childhood education</t>
  </si>
  <si>
    <t>to support advocacy and communication efforts that will continue to convene diverse sectors towards sustaining diarrheal disease as a global health priority.</t>
  </si>
  <si>
    <t>to develop a rapid, paper-based, field-deployable diagnostic for gut bacteria to inform clinical trials and therapy</t>
  </si>
  <si>
    <t>i-ACT</t>
  </si>
  <si>
    <t>to support the social-emotional, cognitive, and physical development of children in refugee camps by developing a training program to teach adult refugees to become skilled and empowered teachers who deliver early childhood care and educati</t>
  </si>
  <si>
    <t>Redondo Beach</t>
  </si>
  <si>
    <t>Dr CL Smith Foundation</t>
  </si>
  <si>
    <t>to improve the quality of teaching in South Africa by building an online platform, which provides training, materials, and support to educators within a large, online community</t>
  </si>
  <si>
    <t>My School ROCKS</t>
  </si>
  <si>
    <t>to help young people succeed academically and acquire 21st century skills such as empathy and resilience by developing an educational music application for schools that exploits the synergy between music, education, and mental wellness</t>
  </si>
  <si>
    <t>Mississauga</t>
  </si>
  <si>
    <t>North Carolina Community College System</t>
  </si>
  <si>
    <t>to support communications and engagement supports for the NC Community College System RISE initiative</t>
  </si>
  <si>
    <t>to develop a method to generate from mosquitoes clean, highly-infectious malaria sporozoites in high-throughput</t>
  </si>
  <si>
    <t>Intract Pharma</t>
  </si>
  <si>
    <t>to create formulations to fight major bacterial diseases in infants in the developing world</t>
  </si>
  <si>
    <t>The Texas Tribune</t>
  </si>
  <si>
    <t>to increase public awareness and engagement of education reform issues in Texas and support other states in similar efforts</t>
  </si>
  <si>
    <t>to provide evidence-based health innovation policy training for leading voices in Africa</t>
  </si>
  <si>
    <t>to create free open-source software that improves global health outcomes for underserved communities</t>
  </si>
  <si>
    <t>LOCUS Impact Investing</t>
  </si>
  <si>
    <t>to enhance the effectiveness of the Texas Rural Funders Collaborative.</t>
  </si>
  <si>
    <t>Tennessee Higher Education Commission</t>
  </si>
  <si>
    <t>to support research and data collection on the impact of higher education reforms in Tennessee.</t>
  </si>
  <si>
    <t>World Affairs Council</t>
  </si>
  <si>
    <t>tnAchieves</t>
  </si>
  <si>
    <t>to enhance the public data systems within the state of Tennessee.</t>
  </si>
  <si>
    <t>to increase information about technology solutions to support workplace giving and volunteering programs</t>
  </si>
  <si>
    <t>Executive|Global Policy and Advocacy</t>
  </si>
  <si>
    <t>Community Engagement Grantmaking|Public Awareness and Analysis</t>
  </si>
  <si>
    <t>to support the Carnegie Foundation 2019 Annual Summit on Improvement in Education. The Summit will be held on April 16-18, 2019. This three-day event brings together a diverse and vibrant community of educators, researchers, entrepreneurs, philanthropists, and policymakers dedicated to accelerating improvement in education</t>
  </si>
  <si>
    <t>CIVICUS World Alliance for Citizen Participation Inc.</t>
  </si>
  <si>
    <t>to launch a Goalkeepers Accelerator pilot that supports youth advocates to generate and use citizen data for improved accountability and implementation of the Sustainable Development Goals nationally and sub-nationally</t>
  </si>
  <si>
    <t>to provide guidance to decision makers regarding the risks vs benefits of use of dolutegravir for treating women of childbearing age who are living with HIV</t>
  </si>
  <si>
    <t>to assess and document platforms and opportunities to establish mortality and cause of death surveillance in Burkina Faso, Mali, Niger, Sierra Leone, Guinea, and Cote d'Ivoire</t>
  </si>
  <si>
    <t>to raise public awareness of the need and potential solutions for closing Ohio’s PS attainment gap, and to increase the use of data and evidence in education policymaking decisions.</t>
  </si>
  <si>
    <t>Texas Charter Schools Association</t>
  </si>
  <si>
    <t>to support dissemination of best practices in Texas’ Rural Education conference.</t>
  </si>
  <si>
    <t>to support engagement and communications activities related to human capital development</t>
  </si>
  <si>
    <t>to support IPPF to develop a strategy for incorporating delivery of DMPA-SC and Levoplant into their current method mix (ensuring informed choice) within FP2020 countries where they have an established and widespread footprint</t>
  </si>
  <si>
    <t>Natural Resource Governance Institute</t>
  </si>
  <si>
    <t>to ensure legal protection for survivors of sexual violence worldwide by empowering survivors, promoting media coverage, and building alliances with world leaders and organizations</t>
  </si>
  <si>
    <t>Ginkgo Foundation</t>
  </si>
  <si>
    <t>to increase the pipeline of high quality talent</t>
  </si>
  <si>
    <t>Dongcheng District</t>
  </si>
  <si>
    <t>to evaluate antibody delivery platforms in the natural host, swine influenza model and facilitate the selection of mAbs to be taken to human clinical trials</t>
  </si>
  <si>
    <t>Global Washington</t>
  </si>
  <si>
    <t>to expand Achieving the Dream reporting metrics by transitioning previous data collection efforts to the National Student Clearinghouse Postsecondary Data Partnership</t>
  </si>
  <si>
    <t>to support the annual GFE Conference to be held October 2018 and enable foundation staff to participate in professional development and learning opportunities relative to grant making</t>
  </si>
  <si>
    <t>to support state education leaders in their selection of evidenced based professional development and quality instructional materials</t>
  </si>
  <si>
    <t>South End Ultimate Program</t>
  </si>
  <si>
    <t>Ethiopian Community Mutual Association</t>
  </si>
  <si>
    <t>to provide support to Families of Color Seattle for participation in the foundation's Community Leadership Cohort.</t>
  </si>
  <si>
    <t>Arts Corps</t>
  </si>
  <si>
    <t>to provide support to Totem Star for participation in the foundation's Community Leadership Cohort.</t>
  </si>
  <si>
    <t>to accelerate publication of important research findings from the MORDOR Tanzania study</t>
  </si>
  <si>
    <t>to support their annual Leadership Congress which provides a national platform to bolster community colleges by bringing trustees, presidents and other thought and policy leaders together to share experiences and expertise</t>
  </si>
  <si>
    <t>Institute of Nutrition, Universidade Federal do Rio de Janeiro</t>
  </si>
  <si>
    <t>Fundação Universidade do Maranhão</t>
  </si>
  <si>
    <t>São Luís</t>
  </si>
  <si>
    <t>Maranhão</t>
  </si>
  <si>
    <t>to support the 2019 and 2021 African Rotavirus Symposia that will convene Rotavirus experts and country representatives towards improved understanding of the disease, vaccine strategies, and policy decisions.</t>
  </si>
  <si>
    <t>African Academy of Sciences</t>
  </si>
  <si>
    <t>to support new drug discovery projects while helping to create and strengthen an African Drug Discovery network</t>
  </si>
  <si>
    <t>VentureWell</t>
  </si>
  <si>
    <t>to provide entrepreneurial training and support to MedTech innovators based in and/or working primarily in India, in order to better position innovators to successfully acquire additional funding and – ultimately - to bring their innovation</t>
  </si>
  <si>
    <t>Hadley</t>
  </si>
  <si>
    <t>Sakhi Women's Resource Centre</t>
  </si>
  <si>
    <t>for General Operating Support</t>
  </si>
  <si>
    <t>Thiruvananthapuram</t>
  </si>
  <si>
    <t>Kerala</t>
  </si>
  <si>
    <t>Alliance for Excellent Education</t>
  </si>
  <si>
    <t>to support a convening that will result in a consensus statement and action plan for the formation of a Global Science of Learning Initiative. This will include plans for foundational infrastructure, funding, and a mobilization of plans for implementation and acceleration of the current science and future groundbreaking science of learning</t>
  </si>
  <si>
    <t>Jefferson Education Exchange</t>
  </si>
  <si>
    <t>To fund a series of convenings that will hone in on what educators want from R&amp;D and the appetite for educators to be more involved in informing/driving the national education research agenda, helping to inform the future R&amp;D work of IES and the Gates Foundation.</t>
  </si>
  <si>
    <t>Tasveer</t>
  </si>
  <si>
    <t>Sammamish</t>
  </si>
  <si>
    <t>Hey Mentor</t>
  </si>
  <si>
    <t>Transitional Resources</t>
  </si>
  <si>
    <t>to establish high-quality agricultural data systems in low and lower-middle income countries to enable better agricultural monitoring and decision-making at global, regional, and national levels</t>
  </si>
  <si>
    <t>President-Board of Trustees Santa Clara College</t>
  </si>
  <si>
    <t>to train and mentor Bootcamp attendees on business models in order to create social enterprises</t>
  </si>
  <si>
    <t>to provide technical assistance to the landscape analysis on innovations in infection, prevention, and control to address antimicrobial resistance</t>
  </si>
  <si>
    <t>National Association of College and University Business Officers</t>
  </si>
  <si>
    <t>to help partners improve the indicators used in the Institutional Transformation Assessment</t>
  </si>
  <si>
    <t>to support collation and synthesis of evidence to increase the quality of data available to policy makers on the economic impact of HIV.</t>
  </si>
  <si>
    <t>to provide scientific interchange for the Cryptosporidium Drug Accelerator Groups</t>
  </si>
  <si>
    <t>to support Partnership for Maternal, Newborn &amp; Child Health to develop and execute on their 2018-2020 business plan</t>
  </si>
  <si>
    <t>to provide critical relief support to populations most affected by cholera in Zimbabwe</t>
  </si>
  <si>
    <t>to support the Orleans Parish School Board’s strategy for supporting students with special needs</t>
  </si>
  <si>
    <t>to support communications and convening efforts for education stakeholders in North Carolina</t>
  </si>
  <si>
    <t>International Society for Influenza and other Respiratory Virus Diseases</t>
  </si>
  <si>
    <t>to address current issues and challenges in the epidemiology, clinical, diagnostics, molecular biology, immunology, and the pathogenicity of respiratory syncytial virus (RSV) infection</t>
  </si>
  <si>
    <t>Middlesex</t>
  </si>
  <si>
    <t>to develop proof of concepts towards the development of potential biomarkers &amp; low-cost molecular diagnostic tools/assay systems helping smallholder farmers in India.</t>
  </si>
  <si>
    <t>2018-07</t>
  </si>
  <si>
    <t>to evaluate the use of fractional doses of PCV</t>
  </si>
  <si>
    <t>to scale approaches to increase modern contraceptive use among young married couples and first-time parents aged 15-24 in 10 districts in Bihar and Maharashtra, India</t>
  </si>
  <si>
    <t>Civil Society Legislative Advocacy Centre</t>
  </si>
  <si>
    <t>to support the development of a stronger platform to facilitate knowledge sharing, dialogue and engagement among stakeholders prioritizing primary health care in Nigeria</t>
  </si>
  <si>
    <t>Chongqing Pharmaceutical Research Institute Co.</t>
  </si>
  <si>
    <t>to meet the strategic goals of above through the identification and development, through proof of concept and low-cost approach of manufacturing semisynthetic artemisinin and/or its precursors</t>
  </si>
  <si>
    <t>Chongqing</t>
  </si>
  <si>
    <t>Tanager</t>
  </si>
  <si>
    <t>to strengthen African institutions’ ability to implement quality nutrition and gender approaches into their way of doing business and their agriculture interventions</t>
  </si>
  <si>
    <t>Indian Council of Medical Research</t>
  </si>
  <si>
    <t>to characterize serotypes of Streptococcus pneumoniae in meningitis in order to assess the impact of pneumococcal conjugate vaccine introduction in India</t>
  </si>
  <si>
    <t>to support the construction of Green Dot's south Seattle high school--Rainier Valley Leadership Academy</t>
  </si>
  <si>
    <t>to elucidate the Group B streptococcus (GBS) pathogen diversity found in the human host in low and middle-income countries (LMICs)  at the genomic sequence level, and identify key genetic determinants of colonization and virulence</t>
  </si>
  <si>
    <t>to identify host factors in the female genital tract that contribute to microbial ecosystem composition and stability and identify specific mechanisms by which vaginal microbes lead to increased genital inflammation and adverse reproductive</t>
  </si>
  <si>
    <t>to fund an orientation visit for key African health leaders on China-Africa health collaboration and prepare country actions plans aimed at improving livelihoods for those disproportionately affected by disease and health inequities</t>
  </si>
  <si>
    <t>Capital for Good</t>
  </si>
  <si>
    <t>to support community-based organizations’ efforts to enable girls, their families, and communities to create a world without child marriage.</t>
  </si>
  <si>
    <t>Wayne</t>
  </si>
  <si>
    <t>to examine emerging molecular technologies and computational approaches for early detection and management of preterm birth risk</t>
  </si>
  <si>
    <t>Camber Collective LLC</t>
  </si>
  <si>
    <t>to engage users, stakeholders, and policy makers in the development of a strategy for increasing women’s access to on demand contraceptive option</t>
  </si>
  <si>
    <t>to support the core function of the African Local Initiative for Vaccinology Expertise (ALIVE)</t>
  </si>
  <si>
    <t>to test a new methodology using a “ringed fence” census approach to gather longitudinal FP outlet data for measuring localized contraceptive commodity availability and market dynamics, and assessing their relationship to FP uptake and use.</t>
  </si>
  <si>
    <t>ITAD</t>
  </si>
  <si>
    <t>to support the collection of evidence and lessons on what works for health systems design in India, in order to produce better health outcomes</t>
  </si>
  <si>
    <t>Hove</t>
  </si>
  <si>
    <t>East Sussex</t>
  </si>
  <si>
    <t>to support informed and organized CSO participation in regional and multilateral decision making and to protect the development impact of international public finance</t>
  </si>
  <si>
    <t>Rainier Scholars</t>
  </si>
  <si>
    <t>Sightsavers</t>
  </si>
  <si>
    <t>to eliminate the world’s largest infectious cause of blindness from Africa through the roll-out of the World Health Organization-endorsed strategy, integrated with other neglected tropical disease elimination strategies where appropriate, a</t>
  </si>
  <si>
    <t>Haywards Heath</t>
  </si>
  <si>
    <t>to develop the institutional capacity of disaster management institutions in Bihar state and at the national level in India to prepare for, respond to and recover from the disasters, so that resilience of at-risk communities will be enhance</t>
  </si>
  <si>
    <t>to support the Expanded Special Project for Elimination of Neglected Tropical Diseases in its next three years of operation to execute against its primary goal and accelerate progress within the four priority objectives</t>
  </si>
  <si>
    <t>to support the Government of Tanzania in moving from strategy to well planned and prioritized implementation for improved adolescent health outcomes</t>
  </si>
  <si>
    <t>City Fund</t>
  </si>
  <si>
    <t>to increase the number of high-quality public schools in geographies in California</t>
  </si>
  <si>
    <t>to support final data cleaning, analysis, and transfer to Knowledge Integration</t>
  </si>
  <si>
    <t>to further progress on equity-focused postsecondary policy and advocacy</t>
  </si>
  <si>
    <t>Association for Reproductive and Family Health</t>
  </si>
  <si>
    <t>to expand Family Planning method choice and empower women by supporting the roll out of DMPA SC integration and community -initiated Self Injection in 10 states in Nigeria</t>
  </si>
  <si>
    <t>to contribute to financial inclusion by helping protect the money of low-income and unbanked communities stored with non-bank payment providers</t>
  </si>
  <si>
    <t>to increase the amount of publicly available opinion data on higher education issues and raise the voice of underrepresented groups—such as low-income and minority students— who are rarely accounted for in policymaking discussions</t>
  </si>
  <si>
    <t>ACCION International</t>
  </si>
  <si>
    <t>to pilot a methodology for tracking funding flows to digital financial services and promote key findings</t>
  </si>
  <si>
    <t>Heritage University</t>
  </si>
  <si>
    <t>to support the Johnson Scholarship Fund for Native American Students.</t>
  </si>
  <si>
    <t>Toppenish</t>
  </si>
  <si>
    <t>Avenir Health, Inc.</t>
  </si>
  <si>
    <t>to support the further transition of family planning monitoring at the country and global levels to provide more and better actionable information for national programs</t>
  </si>
  <si>
    <t>Glastonbury</t>
  </si>
  <si>
    <t>White Ribbon Alliance</t>
  </si>
  <si>
    <t>to generate and accelerate progress on national and sub-national commitments to maternal and newborn health, as well as related global efforts</t>
  </si>
  <si>
    <t>to develop and test innovative data analytic approaches to tackle the burden of maternal and child health problems in India.</t>
  </si>
  <si>
    <t>to source innovation in India to address global health challenges by working with sentinels for excellence and innovation, who can identify new ideas and scientists in their institutions, networks, and regions</t>
  </si>
  <si>
    <t>IntraHealth International Inc.</t>
  </si>
  <si>
    <t>to support the Ouagadougou Partnership’s efforts to increase access to and utilization of FP services in Francophone West Africa to achieve the ambitious target of reaching 2.2 million additional women and girls with modern contraception by</t>
  </si>
  <si>
    <t>to develop a tool to streamline poliovirus environmental surveillance and for detecting polio in places where there is limited capacity to carry out the gold standard culture-based detection</t>
  </si>
  <si>
    <t>Polio|Water, Sanitation and Hygiene</t>
  </si>
  <si>
    <t>to fund the implementation and evaluation of the ARCHES (Addressing Reproductive Coercion in HEalth Settings) model for reducing intimate partner violence and reproductive coercion among adolescent girls and women seeking family planning in</t>
  </si>
  <si>
    <t>to provide technical assistance to the central bank in Bangladesh in developing a sustainable and efficient agent monitoring tool that will enhance its capacity to supervise the growing network of financial service agents</t>
  </si>
  <si>
    <t>University of Mauritius</t>
  </si>
  <si>
    <t>to provide a background paper on Education Technology adoption in secondary school of Sub-Saharan Region</t>
  </si>
  <si>
    <t>Moka</t>
  </si>
  <si>
    <t>to identify the instructional, curricular, organizational, cultural, and policy conditions associated with effective delivery of special education in charter schools</t>
  </si>
  <si>
    <t>IDEO.org</t>
  </si>
  <si>
    <t>to improve marginalized women's access and engagement with digital financial services</t>
  </si>
  <si>
    <t>Fred Hutchinson Cancer Research Center</t>
  </si>
  <si>
    <t>to support a symposium that will explore approaches to the statistical design of future randomized trials investigating new behavioral and biomedical HIV intervention strategies</t>
  </si>
  <si>
    <t>to raise awareness of and support implementation of best practices to assist more students to complete post-secondary credentials of choice</t>
  </si>
  <si>
    <t>to support the management, organizational structure and operational capabilities of the Africa CDC for the benefit of individuals disproportionately impacted by diseases affecting Africa</t>
  </si>
  <si>
    <t>Research and Learning Opportunities|Vaccine Development</t>
  </si>
  <si>
    <t>LEV Foundation</t>
  </si>
  <si>
    <t>to support general operating support to the League of Education Voters Foundation</t>
  </si>
  <si>
    <t>Leadership Florida Statewide Community Foundation, Inc.</t>
  </si>
  <si>
    <t>to plan, develop and execute education-centered learning opportunities for Florida’s current and emerging education stakeholders.</t>
  </si>
  <si>
    <t>Middle Space Multi-Links Concept Ltd</t>
  </si>
  <si>
    <t>to facilitate the creation of an enabling environment for effective family planning and maternal newborn and child health service delivery, thereby resulting in more equitable health services for the Nigerian women and family</t>
  </si>
  <si>
    <t>The Franklin and Eleanor Roosevelt Institute</t>
  </si>
  <si>
    <t>to analyze free and debt-free college policy proposals and disseminate findings to the public</t>
  </si>
  <si>
    <t>to support state policy makers in challenging areas of finance, workforce/education and governance/leadership issues</t>
  </si>
  <si>
    <t>to evaluate the Bihar Technical Support Program and produce evidence and learning on what works for health systems design in Bihar in order to produce better health outcomes.</t>
  </si>
  <si>
    <t>Renton School District #403</t>
  </si>
  <si>
    <t>to support schools in the Renton Innovation Zone to support Local Improvement Networks</t>
  </si>
  <si>
    <t>to support Product Development Partnership working groups that focus on developing health interventions to benefit the world's poorest populations</t>
  </si>
  <si>
    <t>to investigate an alternative approach to activate an immune response to HIV, a disease that disproportionately affects the world’s poorest populations</t>
  </si>
  <si>
    <t>Charity Projects</t>
  </si>
  <si>
    <t>to support the 2018 Comic Relief donor acquisition and engagement campaign</t>
  </si>
  <si>
    <t>Fondation Mérieux USA, Inc.</t>
  </si>
  <si>
    <t>to support developing a platform for biomarker-based surveillance in communities to guide disease control interventions</t>
  </si>
  <si>
    <t>Visolis Bio</t>
  </si>
  <si>
    <t>to develop a proof-of-concept in vitro process to produce the antimalarial drug precursor, dihydroartemisinic acid, to allow for production at a reduced cost to meet global demand, especially for developing nations</t>
  </si>
  <si>
    <t>to support entrepreneurs developing innovations that will shift the labor market trajectories of Black, Latino, and low-income students through technology-enabled learning experiences, instructional content, learning diagnostics, and supportive administrative tools</t>
  </si>
  <si>
    <t>to use existing datasets supplemented by limited additional sequencing to illuminate the dynamics of cholera transmission in Africa</t>
  </si>
  <si>
    <t>to support the Global Polio Eradication Initiative’s (GPEI) efforts to replenish the mOPV2 stockpile to ensure there is the necessary supply to effectively respond in a timely manner to a cVDPV2 or WPV2 outbreak, should they occur</t>
  </si>
  <si>
    <t>Center for American Progress</t>
  </si>
  <si>
    <t>to support CAP to conduct a series of analyses to uncover more regarding the teacher recruitment and retention problem, and especially among teachers of color</t>
  </si>
  <si>
    <t>to support clinical site selection for the Intrapartum study, including protocol development for the study itself</t>
  </si>
  <si>
    <t>to support English Learners Success Forum</t>
  </si>
  <si>
    <t>to continue MDRC's evaluation of the NYC Small School of choice investment</t>
  </si>
  <si>
    <t>FJC</t>
  </si>
  <si>
    <t>to develop new backbone organization to support the giving circle field</t>
  </si>
  <si>
    <t>92nd Street Y</t>
  </si>
  <si>
    <t>to convene stakeholders, collect, analyze, and share giving data</t>
  </si>
  <si>
    <t>International Health Exchange and Cooperation Center, National Health and Family Planning Commission of People's Republic of China</t>
  </si>
  <si>
    <t>to support the organization of the high-level meeting event which is a platform for promoting China-Africa health cooperation</t>
  </si>
  <si>
    <t>to support advocacy, policy and coalition leadership for quality Pre-K in Tennessee</t>
  </si>
  <si>
    <t>to support a study to address challenges faced by schools and community partners in accessing, analyzing, and using disaggregated student data</t>
  </si>
  <si>
    <t>Philanthropy Ohio</t>
  </si>
  <si>
    <t>to provide additional support for philanthropic organizations in Ohio to meet their goals to invest effectively in and to champion high quality education in the state.</t>
  </si>
  <si>
    <t>Living Cities Inc. The National Community Development Initiative</t>
  </si>
  <si>
    <t>to develop and promote a new narrative that recognizes the importance of racial equity and inclusion in sustainable business growth</t>
  </si>
  <si>
    <t>EdSource Inc.</t>
  </si>
  <si>
    <t>for general operating support of the Education Trust-West.</t>
  </si>
  <si>
    <t>Children Now</t>
  </si>
  <si>
    <t>to support Complete Tennessee’s contribution to postsecondary attainment in Tennessee through work in data capacity building and stakeholder engagement.</t>
  </si>
  <si>
    <t>Lipscomb University</t>
  </si>
  <si>
    <t>to determine the effectiveness of a single-dose of HPV2 vaccine delivered to unimmunized girls aged 14-15 years and to determine whether HIV infection status affects the effectiveness of HPV vaccine after 1 versus 2 doses</t>
  </si>
  <si>
    <t>Stand for Children Leadership Center</t>
  </si>
  <si>
    <t>to advocate for priorities across the P-16 spectrum</t>
  </si>
  <si>
    <t>to support counseling teams across Atlanta public high schools in 1) understanding postsecondary match and fit as a critical barrier to college success; and 2) adopting the tools and counseling practices needed to help students better ident</t>
  </si>
  <si>
    <t>Partners in School Innovation</t>
  </si>
  <si>
    <t>to provide teachers and school-based instructional leaders with the skills and tools they need to provide effective interventions and deliver rigorous grade level content and pedagogy for middle school math students through the use of resul</t>
  </si>
  <si>
    <t>to support a network of schools to reach a shared aim of improving 8th grade on track rates for Black, Latino, and low-income students through building capacity and using a scalable continuous improvement process</t>
  </si>
  <si>
    <t>to strengthen social and behavioral change capacity in Francophone Africa, ultimately, to improve use of RMNCH+N services and health outcomes</t>
  </si>
  <si>
    <t>Synergos Institute, Inc</t>
  </si>
  <si>
    <t>To provide targeted technical capacity building and organizational support to the Ethiopian government</t>
  </si>
  <si>
    <t>to provide OH Mayors information on the importance of and potential solutions for, increasing post-secondary credential attainment.</t>
  </si>
  <si>
    <t>to inform policymakers, education, business and community leaders about the importance of and potential solutions for closing Ohio’s post-secondary attainment gap.</t>
  </si>
  <si>
    <t>to test promising candidate drugs for the potential to protect against brain injury from birth asphyxia prior to initiation of human clinical trials</t>
  </si>
  <si>
    <t>The Scripps Research Institute</t>
  </si>
  <si>
    <t>to develop a new immunization strategy to prevent or treat HIV infection in infants</t>
  </si>
  <si>
    <t>Achieve, Inc.</t>
  </si>
  <si>
    <t>to support states development and implementation of coherent systems of assessments and accountability including college ready graduation policies and practices</t>
  </si>
  <si>
    <t>to support a journal supplement for research produced by the MenAfriNet surveillance network</t>
  </si>
  <si>
    <t>to support the development and coordination of a side event at ICFP focused on evidence and programming considerations for increasing FP uptake among first-time parents (aged 15-24).</t>
  </si>
  <si>
    <t>to support an initiative aimed at strengthening the World Health Organization’s collaboration with civil society partners at country, regional, and global levels to achieve the goals of the 13th General Programme of Work</t>
  </si>
  <si>
    <t>to support the public launch the SDG2 donor roadmap process</t>
  </si>
  <si>
    <t>to explore postsecondary policy priorities in New York State.</t>
  </si>
  <si>
    <t>New York City Charter School Center</t>
  </si>
  <si>
    <t>to support strategic alliances for academic excellence in New York State</t>
  </si>
  <si>
    <t>Grantmakers for Effective Organizations</t>
  </si>
  <si>
    <t>to support conference support for Grantmakers for Effective Organizations 2019 Learning Conference</t>
  </si>
  <si>
    <t>Medical History Pictures Inc</t>
  </si>
  <si>
    <t>to disseminate the HILLEMAN documentary and educational curriculum on vaccines and the immune system</t>
  </si>
  <si>
    <t>Haverford</t>
  </si>
  <si>
    <t>Gordon Research Conferences</t>
  </si>
  <si>
    <t>to bring together scientists at the cutting edge of tuberculosis (TB) drug discovery and development from academia and the pharmaceutical industry to discuss new advances that will benefit the world's poorest populations</t>
  </si>
  <si>
    <t>West Kingston</t>
  </si>
  <si>
    <t>Policy Impact</t>
  </si>
  <si>
    <t>to support Policy Impact.</t>
  </si>
  <si>
    <t>Case Western Reserve University</t>
  </si>
  <si>
    <t>to develop a platform for the enrichment of long-lived CCR5-modified CD4 T cell that can replenish the CD4 compartment</t>
  </si>
  <si>
    <t>Cleveland</t>
  </si>
  <si>
    <t>to support CHCI's Developing the Next Generation of Latino Leaders® work, increasing the policy and advocacy capacities of Latina/o leaders at the national level</t>
  </si>
  <si>
    <t>International Union for the Scientific Study of Population</t>
  </si>
  <si>
    <t>to produce a &amp;#34;state of the field&amp;#34; publication on the nexus of family planning and urban development to position the field, making clear its origins, contributions to date and challenges presented by the latest wave of urbanization</t>
  </si>
  <si>
    <t>Aubervilliers</t>
  </si>
  <si>
    <t>Leadership Tomorrow</t>
  </si>
  <si>
    <t>Royal Tropical Institute (KIT)</t>
  </si>
  <si>
    <t>to support the Professional Development Program for Gender Trainers course by offering scholarships to well-ranked participants whose institutions are unable to support the costs of their participation</t>
  </si>
  <si>
    <t>Grounded Strategies</t>
  </si>
  <si>
    <t>To provide for general operating support.</t>
  </si>
  <si>
    <t>Camden City School District</t>
  </si>
  <si>
    <t>to support college advising</t>
  </si>
  <si>
    <t>Camden City</t>
  </si>
  <si>
    <t>Granville County Public Schools</t>
  </si>
  <si>
    <t>Project Feast</t>
  </si>
  <si>
    <t>Ontario-Montclair Schools Foundation</t>
  </si>
  <si>
    <t>Urban ArtWorks</t>
  </si>
  <si>
    <t>to support the summer youth program's design and installation of a mural on 5th Avenue</t>
  </si>
  <si>
    <t>to evaluate combinations of DNA extraction and nucleic acid amplification devices for the detection of TB to inform future development of a low cost diagnostic for use at level 1 primary care setting</t>
  </si>
  <si>
    <t>to develop and apply tools to identify and quantitate Sabin polioviruses, SalmonellaTyphi and antimicrobial resistance genes in the environment in India, which can then be used more widely.</t>
  </si>
  <si>
    <t>2018-01</t>
  </si>
  <si>
    <t>Enteric and Diarrheal Diseases|Polio</t>
  </si>
  <si>
    <t>Department of Community and Human Services</t>
  </si>
  <si>
    <t>to support King County's continuing efforts to implement its family homelessness strategic plan</t>
  </si>
  <si>
    <t>to discover an efficacious biological nematicide for the control of Meloidogyne incognita infection of yam in West Africa</t>
  </si>
  <si>
    <t>to strengthen the Grand Challenges network and foster innovative and productive partnerships aimed at providing solutions to some of the world’s biggest challenges in health and development</t>
  </si>
  <si>
    <t>Network of African Science Academies</t>
  </si>
  <si>
    <t>to support the Forum on Women and Sustainable Development</t>
  </si>
  <si>
    <t>Gender Equality|Global Development|Global Policy and Advocacy</t>
  </si>
  <si>
    <t>Empower Women and Girls|Family Planning|Global Health and Development Public Awareness and Analysis</t>
  </si>
  <si>
    <t>to convene stakeholders and facilitate knowledge-sharing with the goal of improving the effectiveness of the Public-Private Partnership model in meeting global health and safety priorities</t>
  </si>
  <si>
    <t>To lay the groundwork for a following investment that will demonstrate at scale a bundle design for ANC implementation, incorporating the updated WHO ANC guidelines and latest evidence-based research on preeclampsia/eclampsia.</t>
  </si>
  <si>
    <t>to support a study for development of evidence on how to increase postpartum family planning uptake among women during their first year postpartum</t>
  </si>
  <si>
    <t>to expand and strengthen the technical capacity, professional competency and leadership skills for Fintech practitioners and regulators so that they contribute to shaping and offering inclusive digital financial services within and across s</t>
  </si>
  <si>
    <t>to identify and bring to market innovative solutions to reduce maternal and/or newborn mortality or morbidity in connection with health facility births</t>
  </si>
  <si>
    <t>to train, support, and coach analysts at the Federal Ministry of Health in Ethiopia to validate data, perform and report high-quality analyses of key health metrics that can inform decision-making and contribute to an improved Health Manage</t>
  </si>
  <si>
    <t>to develop a safe and effective HIV vaccine</t>
  </si>
  <si>
    <t>Teen Feed</t>
  </si>
  <si>
    <t>Team Read</t>
  </si>
  <si>
    <t>OpenUp Resources</t>
  </si>
  <si>
    <t>to support capacity building</t>
  </si>
  <si>
    <t>United Philanthropy Forum</t>
  </si>
  <si>
    <t>to provide general operating support to the United Philanthropy Forum under our Supportive Policy sub-initiative</t>
  </si>
  <si>
    <t>to expand current ReFRAME library through innovative borylation chemistry. The output from the investment will enhance the chemical diversity available for global health drug discovery.</t>
  </si>
  <si>
    <t>Downtown Emergency Service Center</t>
  </si>
  <si>
    <t>to support the Housing First Partners Conference to be held in April 2018 in Denver, Colorado</t>
  </si>
  <si>
    <t>Washington Low Income Housing Alliance</t>
  </si>
  <si>
    <t>SDSN Association, Inc</t>
  </si>
  <si>
    <t>NY</t>
  </si>
  <si>
    <t>to support the Bill &amp; Paula Clapp Legacy Fund</t>
  </si>
  <si>
    <t>to convene international Oral Cholera Vaccine (OCV) experts to shape consensus on LPS ELISA assay format for release of OCV; and to discuss development of internationally recognized potency assay for OCV</t>
  </si>
  <si>
    <t>to evaluate drugs and regimens to identify those with the greatest potential to significantly reduce the duration of chemotherapy for all tuberculosis patients</t>
  </si>
  <si>
    <t>2018-02</t>
  </si>
  <si>
    <t>to support the establishment of an Africa Urban Sanitation Investment Fund by undertaking a feasibility study and building a pipeline of sanitation projects to attract much needed investments from the private and public sector</t>
  </si>
  <si>
    <t>to create tools and trainings that allow access to and assist with the interpretation of pathogen knowledge to improve the implementation of SDG 6 for safe water and sanitation</t>
  </si>
  <si>
    <t>to support accurate, in-depth, solutions-oriented coverage of health policy decisions, implementation, and resourcing matters, in order to raise awareness among decision makers, and improve accountability</t>
  </si>
  <si>
    <t>to perform surveillance for IPD in India in order to evaluate impact of PCV</t>
  </si>
  <si>
    <t>to ensure the continuation and re-focus of the global entity responsible for accelerating the development of an HIV vaccine</t>
  </si>
  <si>
    <t>to coordinate and facilitate effective and impactful implementation of the Africa Medicines Regulatory Harmonization (AMRH) Initiative</t>
  </si>
  <si>
    <t>to support the work of our intermediary, the Community Center for Education Results, in the Road Map Project</t>
  </si>
  <si>
    <t>to cover the travel, accommodation and registration costs of selected economists from low-income countries who attend the 2018 triennial International Conference of Agricultural Economists in Vancouver, Canada</t>
  </si>
  <si>
    <t>To implement sustainable and affordable sanitation solutions in select states and cities in the Ganga basin</t>
  </si>
  <si>
    <t>to support the Global Donor Platform for Rural Development to implement its Annual Work Progrmme</t>
  </si>
  <si>
    <t>University of Maryland, Baltimore County</t>
  </si>
  <si>
    <t>to develop a low-cost artemisinic acid manufacturing process to stabilize the artemisinin market and fight malaria in developing countries</t>
  </si>
  <si>
    <t>The National Alliance to End Homelessness, Inc.</t>
  </si>
  <si>
    <t>Austin Community College</t>
  </si>
  <si>
    <t>to provide an honorarium as part of an ROI analysis for better decision making to scale solution efforts in a shared services model, especially those that are most beneficial to outcomes for low-income and minority students</t>
  </si>
  <si>
    <t>Pacific Science Center Foundation</t>
  </si>
  <si>
    <t>to increase the visibility and importance of science, science as a tool to solve the world’s greatest health and development challenges.  The Pacific Science Center will host Global Health Science in the City lecture series free of charge t</t>
  </si>
  <si>
    <t>Synthetic Genomics, Inc.</t>
  </si>
  <si>
    <t>to develop low cost approaches to the manufacture of semisynthetic artemisinic acid</t>
  </si>
  <si>
    <t>University of Liverpool</t>
  </si>
  <si>
    <t>to fund a workshop leading to the enhanced use of resources in the control of animal diseases in order to provide resilient incomes to the people and organizations involved in the livestock food systems and to have safe and affordable lives</t>
  </si>
  <si>
    <t>to support curriculum</t>
  </si>
  <si>
    <t>National Association of State Boards of Education</t>
  </si>
  <si>
    <t>to produce a report presenting the impact of tobacco control policies on women and children with an emphasis on low and middle-income countries</t>
  </si>
  <si>
    <t>to support the 2018 International Social and Behavior Change Communication Summit</t>
  </si>
  <si>
    <t>American Council on Education</t>
  </si>
  <si>
    <t>to advance higher education leadership conversations about eliminating attainment gaps</t>
  </si>
  <si>
    <t>Seattle Center Foundation</t>
  </si>
  <si>
    <t>to support the convening of world experts and advance the use of data for sustainable development</t>
  </si>
  <si>
    <t>Wing Luke Memorial Foundation</t>
  </si>
  <si>
    <t>Medical Teams International</t>
  </si>
  <si>
    <t>to support Congolese refugees in Uganda with critical health services</t>
  </si>
  <si>
    <t>Tigard</t>
  </si>
  <si>
    <t>Bike Works Seattle</t>
  </si>
  <si>
    <t>Mahidol University</t>
  </si>
  <si>
    <t>to support data analysis of national 24-hour recall dietary surveys in women and children in example ASEAN countries for improved policy and programs and expand this analytic knowledge and capacity to other countries</t>
  </si>
  <si>
    <t>Nakhon Pathom</t>
  </si>
  <si>
    <t>Calibr</t>
  </si>
  <si>
    <t>to conduct an initial proof of concept experiment prior to the initiation of a larger scale genome-wide multi-modality vs ReFRAME drug repurposing library experiment</t>
  </si>
  <si>
    <t>to produce low cost, efficacious HPV vaccine to be made available to the GAVI-Eligible/graduating and other low and middle-income countries (LMICs)</t>
  </si>
  <si>
    <t>2018-03</t>
  </si>
  <si>
    <t>Boragen</t>
  </si>
  <si>
    <t>to carry out R&amp;D activities that will lead to the eventual development of low cost novel fungicides with low toxicity and broad antifungal spectrum to assist Sub-Saharan African small-holder farmers to treat their major crop fungal diseases</t>
  </si>
  <si>
    <t>Indian Institute for Human Settlements</t>
  </si>
  <si>
    <t>to demonstrate measurable improvements along the entire urban sanitation chain in Tamil Nadu, and strengthen institutional capacities for promoting inclusive sanitation with a focus on improved access for the urban poor</t>
  </si>
  <si>
    <t>to contribute a sustainable and cost-effective new tool for preventing transmission of dengue virus, which is estimated to threaten the health of almost 4 billion people living in tropical and subtropical regions of the world</t>
  </si>
  <si>
    <t>GLOBAL|NORTH AMERICA|SOUTH AMERICA</t>
  </si>
  <si>
    <t>Development of Solutions to Improve Global Health|Neglected Tropical Diseases|Research and Learning Opportunities</t>
  </si>
  <si>
    <t>to uphold the quality of contraceptive implant service delivery throughout introduction and scale-up by monitoring implant programming globally, fostering acceleration of implant uptake and high-quality implant programming in Asia, and stre</t>
  </si>
  <si>
    <t>to develop high quality research and development leadership in disease-endemic countries and expedite the clinical trials of new diagnostics, drugs and vaccines needed to control and eliminate infectious diseases of poverty</t>
  </si>
  <si>
    <t>to develop a safe and effective TB vaccine to benefit low-income countries where the disease is most prevalent</t>
  </si>
  <si>
    <t>to reduce malnutrition among women and children under five years through the strengthening of the Nigeria nutrition systems</t>
  </si>
  <si>
    <t>National AIDS Control Council</t>
  </si>
  <si>
    <t>to use prevention cascades to analyze the effectiveness of HIV prevention programs in Kenya</t>
  </si>
  <si>
    <t>Centre for Policy Dialogue</t>
  </si>
  <si>
    <t>to implement a collaborative research and outreach initiative to measure the effectiveness of evolving public development finance flows</t>
  </si>
  <si>
    <t>The PROMPT Maternity Foundation</t>
  </si>
  <si>
    <t>to create new processes and technologies proven and available to decrease maternal mortality and morbidity</t>
  </si>
  <si>
    <t>to drive HIV vaccine generation by using germline targeting models to test diverse HIV epitope immunogens and to advance clinical testing of germline targeting immunogens</t>
  </si>
  <si>
    <t>to support evaluation</t>
  </si>
  <si>
    <t>to support an efficacy and safety study of a single dose of azithromycin in neonates in Burkina Faso, as well as a community study that will assess the mechanism of action of azithromycin mediated mortality reduction in high mortality setti</t>
  </si>
  <si>
    <t>to leverage communities of practice, applied anthropological and behavioral science methods, human-centered design and data-driven decision-making to better utilize resources that are available to accelerate outcomes in the fight against HI</t>
  </si>
  <si>
    <t>University of Texas at San Antonio</t>
  </si>
  <si>
    <t>to stabilize the supply and lower the cost of artemisinin, an essential precursor for artemisinin combination therapies for malaria treatment, through the research and development of scalable cost competitive semisynthetic manufacturing app</t>
  </si>
  <si>
    <t>African Agricultural Technology Foundation</t>
  </si>
  <si>
    <t>to fund the approval and initiation of commercialization of transgenic drought tolerant and insect-pest protected maize hybrids in at least four African countries</t>
  </si>
  <si>
    <t>to provide strategic and operational support to the Equity Reference Group</t>
  </si>
  <si>
    <t>Draper Laboratory</t>
  </si>
  <si>
    <t>to explore designs for a maternal ultrasound system for extremely low-resource environments</t>
  </si>
  <si>
    <t>To support revision of Charity Navigator’s rating system to incorporate results and impact data to benefit the field</t>
  </si>
  <si>
    <t>to develop the framework for a clinical intervention aimed at maintaining/restoring vaginal health and ultimately reduce the burden of sexually transmitted infections, including HIV and adverse pregnancy outcomes</t>
  </si>
  <si>
    <t>to characterize the metabolic functions of clinical vaginal microbiota isolates to gain new insight into how this microbial chemistry contributes to reproductive organ health and maintenance of a stable health-promoting vaginal microbial co</t>
  </si>
  <si>
    <t>Discovery and Translational Sciences|MNCH Discovery and Tools</t>
  </si>
  <si>
    <t>to develop a microfluidic Organ Chip model of a primary human vaginal or cervical epithelium to gain new insight into how the host vaginal microenvironment contributes to reproductive organ health and maintenance of a stable vaginal microbi</t>
  </si>
  <si>
    <t>to support the development of computational methods for optimization of antibodies and vaccines, and the application of these methods to important problems in global health</t>
  </si>
  <si>
    <t>to support the transition of the Micronutrient Forum into a more effective organization to help fulfil its vision of being the key global convener on micronutrient related issues</t>
  </si>
  <si>
    <t>One Health Platform</t>
  </si>
  <si>
    <t>to support attendance of the International One Health Congress by the future leaders of One Health from low and middle income countries and to promote the health and productivity of livestock in developing countries by reducing the impact of neglected zoonotic diseases</t>
  </si>
  <si>
    <t>Berlare</t>
  </si>
  <si>
    <t>to predict the combination of TB drugs that will be most efficacious clinically and reduce duration of treatment</t>
  </si>
  <si>
    <t>to expand and improve the facility and community based primary health through improved devices, diagnostics and equipment</t>
  </si>
  <si>
    <t>Molecular Health</t>
  </si>
  <si>
    <t>to initiate and aid the discovery and feasibility analysis of new approaches for treating TB and for treating or preventing the causes and/or effects of pre-term birth and perinatal asphyxia</t>
  </si>
  <si>
    <t>to generate immunological target values that new vaccines against Shigella, a major cause of moderate and severe diarrhea globally, need to meet to advance along the clinical development pipeline.</t>
  </si>
  <si>
    <t>to support instructional materials</t>
  </si>
  <si>
    <t>to support Network for College Success to work with a consulting firm to clearly define its intended impact, plan for scale, and roadmap for getting there with quality, sustainably, and with expanded internal capacity to serve the work</t>
  </si>
  <si>
    <t>Women Moving Millions, Inc.</t>
  </si>
  <si>
    <t>to support for the Women Moving Millions 2018 Summit in Seattle</t>
  </si>
  <si>
    <t>to support the costs of participation in the Promise54 DEI Accelerator for US PREP</t>
  </si>
  <si>
    <t>Conservatoire National des Arts et Métiers</t>
  </si>
  <si>
    <t>to stabilize the supply and to decrease the cost of artemisinin, an essential precursor for ACTs for malaria treatment, through the development of scalable cost competitive semisynthetic manufacturing approaches to artemisinin</t>
  </si>
  <si>
    <t>To stabilize the supply and to decrease the cost of artemisinin, an essential precursor for ACTs for malaria treatment, through the development of scalable cost competitive semisynthetic manufacturing approaches to artemisinin.</t>
  </si>
  <si>
    <t>to fund the development of a screening test for Primary Immunodeficiency Disease (PID) that can differentiate individuals with low antibody titers from individuals with normal antibody titers</t>
  </si>
  <si>
    <t>Global Development Incubator</t>
  </si>
  <si>
    <t>to develop and launch a Global Digital Health Index which will enable countries to determine where to invest to strengthen their health systems for improved health outcomes</t>
  </si>
  <si>
    <t>to develop first International Standard for Influenza HA stalk based antibody to accelerating Universal flu vaccine development</t>
  </si>
  <si>
    <t>to ensure a strong focus on HIV prevention and the differentiation of HIV services at the 22nd International AIDS Conference in Amsterdam</t>
  </si>
  <si>
    <t>Scalabrini International Migration Network</t>
  </si>
  <si>
    <t>To support the development and expansion of the Ethiopian Catholic University in order to increase opportunities for the young people of Ethiopia and accelerate the country’s development</t>
  </si>
  <si>
    <t>World Health Organization Regional Office for South East Asia (SEARO)</t>
  </si>
  <si>
    <t>to develop a results framework that will include key technical performance indicators to measure contribution to achieving the health sustainable development goals</t>
  </si>
  <si>
    <t>to assess the impact of the media advocacy efforts in Uttar Pradesh and provide feedback on how media advocacy efforts can be improved</t>
  </si>
  <si>
    <t>to support workshops in supply chain system design covering FP/MNCH products in 2 states in Nigeria</t>
  </si>
  <si>
    <t>Seattle Art Museum</t>
  </si>
  <si>
    <t>Seattle Children's Theatre Association</t>
  </si>
  <si>
    <t>to improve capacity of program staff from across innovation funders and development agencies to develop the skills and knowledge for designing and implementing innovation programs and partnering with innovators</t>
  </si>
  <si>
    <t>Delivery of Solutions to Improve Global Health|Discovery and Translational Sciences</t>
  </si>
  <si>
    <t>to establish the necessary structure to ensure a successful joint partnership between UNICEF and BMGF</t>
  </si>
  <si>
    <t>Global Health and Development Public Awareness and Analysis|Nutrition|Water, Sanitation and Hygiene</t>
  </si>
  <si>
    <t>Agriculture &amp; Food Systems Institute</t>
  </si>
  <si>
    <t>to improve the transparency and predictability of biosafety risk assessment and regulation in Bangladesh and the Philippines</t>
  </si>
  <si>
    <t>to support the strategy of accelerating malaria elimination through supporting the development of more sensitive all (Pan) malaria and Plasmodium vivax antigen detection–based rapid diagnostic tests</t>
  </si>
  <si>
    <t>World Agroforestry Centre</t>
  </si>
  <si>
    <t>to build a vibrant, highly connected, and intergenerational network of African and European scientist leaders equipped to lead next generation research in climate adaptation</t>
  </si>
  <si>
    <t>RenBio, Inc</t>
  </si>
  <si>
    <t>to evaluate a DNA/EP-based platform technology for the delivery of IgA antibodies which has the potential to provide affordable, widespread protection from many infectious diseases</t>
  </si>
  <si>
    <t>to develop a proposal for operational research on tools and strategies for use by country programmes to eliminate schistosomiasis</t>
  </si>
  <si>
    <t>to train a cadre of African scientists in global health related disease prevention &amp; control research so they are poised to be scientific leaders in Africa</t>
  </si>
  <si>
    <t>Development of Solutions to Improve Global Health|Discovery and Translational Sciences</t>
  </si>
  <si>
    <t>University of Puget Sound</t>
  </si>
  <si>
    <t>to provide sponsorship for the Race &amp; Pedagogy Institute Conference on September 27 to 29, 2018 to be held at University of Puget Sound in Tacoma, Washington</t>
  </si>
  <si>
    <t>to provide general operating support to New Schools Fund</t>
  </si>
  <si>
    <t>to support the 2018 Seattle Center Youth Internship Program through program coordinator support.</t>
  </si>
  <si>
    <t>The Small Enterprise Education and Promotion Network</t>
  </si>
  <si>
    <t>to convene stakeholders to promote improved standards, mobilize knowledge, strengthen partnerships, and foster cross-organizational learning on savings and self-help groups, with a dedicated track on gender-transformative initiatives</t>
  </si>
  <si>
    <t>ALIMA USA, Inc.</t>
  </si>
  <si>
    <t>to support an emergency response for populations affected by Lassa Fever in Nigeria</t>
  </si>
  <si>
    <t>to fund the optimization and operational implementation of the Vaccinator Tracking System</t>
  </si>
  <si>
    <t>to develop and deploy Clustered Regularly Interspaced Short Palindromic Repeats-based diagnostics for Lassa fever outbreak response in Nigeria</t>
  </si>
  <si>
    <t>to provide the opportunity for scientists and policy makers from developing countries with overwhelming public health concerns to attend the course, learn about vaccine development, and form new collaborations</t>
  </si>
  <si>
    <t>to provide an international forum for the presentation and discussion of frontier research in drug delivery, through a Gordon Research Conference</t>
  </si>
  <si>
    <t>To provide general operating support.</t>
  </si>
  <si>
    <t>Book-It Repertory Theatre</t>
  </si>
  <si>
    <t>to convene the GiveList pilot stakeholders in a facilitated workshop</t>
  </si>
  <si>
    <t>to measure the pharmacokinetics and pharmacodynamics of orally administered steroids in reproductive age nonpregnant healthy women</t>
  </si>
  <si>
    <t>to identify efficient, low-cost, and operator-independent monitoring and treatment interventions that have the potential improve care during the intrapartum period and during the first month of life</t>
  </si>
  <si>
    <t>To support the governments of Kaduna and Niger states in the transformation of their medicine supply chains</t>
  </si>
  <si>
    <t>2018-04</t>
  </si>
  <si>
    <t>to assess the effectiveness of double fortified salt, distributed through the public distribution system in Uttar Pradesh, on anemia in women of childbearing age and children 6 to 59 months of age</t>
  </si>
  <si>
    <t>XGA Pharma, LLC</t>
  </si>
  <si>
    <t>to develop an orally administered medicine for improving the safety of anti-malaria drugs</t>
  </si>
  <si>
    <t>MSI Reproductive Choices</t>
  </si>
  <si>
    <t>to increase access and uptake of contraception for women and girls in Mali, Senegal, Burkina Faso and Niger using innovative mobile technology to improve the quality of counseling and the effectiveness of referral systems</t>
  </si>
  <si>
    <t>to fund research, policy outreach activities and to enhance the skills of early-career sub-Saharan African and South Asian scientists to produce compelling evidence on the need to integrate family planning in urban policy agendas to better</t>
  </si>
  <si>
    <t>Federal Ministry of Health, Abuja</t>
  </si>
  <si>
    <t>To test a new Government-sanctioned primary health care funding mechanism by (a) providing operational budgets for 898 rural primary health care facilities in Abia, Niger and Osun States; (b) purchase a set of basic but high impact services</t>
  </si>
  <si>
    <t>Abuja, Federal Capital Territory</t>
  </si>
  <si>
    <t>to provide  evidence on the technical feasibility, usability and acceptability of a self-administrable contraceptive micro-array patch for 6 month duration of action for use in low and middle income countries</t>
  </si>
  <si>
    <t>to investigate the relationship between the profile of anti-pneumococcal antibodies at a population level, and pneumococcal colonisation in Malawi.</t>
  </si>
  <si>
    <t>to conduct country assessments for PPH Bundle introduction, identify a pathway to impact, introduce the PPH Bundle in 1-2 priority countries, and develop a computationally designed impact and cost-effectiveness model for PPH Bundle implemen</t>
  </si>
  <si>
    <t>to provide funding to support the development of hybrid rice breeding programs and seed production technologies for use by the private sector. Hybrid rice will improve the productivity and incomes of smallholder farmers and provide a sustai</t>
  </si>
  <si>
    <t>to accelerate a possible transition toward broader use of HPV vaccine as a single-dose regimen by assessing the real-world effectiveness of one dose of HPV vaccine in a multi-cohort program</t>
  </si>
  <si>
    <t>to demonstrate the effectiveness of a single-dose of HPV vaccine administered to young women in Thailand and generate data of single dose effectiveness to inform global public health policy.</t>
  </si>
  <si>
    <t>to generate evidence on the on the effectiveness of HIV self-testing in reaching young men unaware of their HIV status in South Africa through selected distribution channels and through the assessment of associated costs</t>
  </si>
  <si>
    <t>Tides Foundation</t>
  </si>
  <si>
    <t>to support the creation of an outcomes taxonomy which can standardize data in the social sector.</t>
  </si>
  <si>
    <t>Action Contre La Faim</t>
  </si>
  <si>
    <t>to increase political will around improving nutrition for mothers and children in Burkina Faso</t>
  </si>
  <si>
    <t>to evaluate direct and indirect impact of Pneumococcal conjugate vaccine (PCV13) in South Africa</t>
  </si>
  <si>
    <t>Southwest Research Institute</t>
  </si>
  <si>
    <t>to stabilize the supply and lower the cost of artemisinin, an essential precursor for ACTs for malaria treatment, through the development of scalable cost competitive semisynthetic manufacturing approaches for artemisinin.</t>
  </si>
  <si>
    <t>Concept Foundation</t>
  </si>
  <si>
    <t>to provide technical support to generic manufacturing partner to build capacity and successfully accomplish the activities necessary to develop a generic self-injectable contraceptive</t>
  </si>
  <si>
    <t>Pathumthani</t>
  </si>
  <si>
    <t>to support the #GivingTuesday philanthropy campaign</t>
  </si>
  <si>
    <t>to identify and monitor young mothers with depression in low-resource settings in Nepal by developing a tool using a sensor and a mobile phone that measures activities associated with depressive behavior such as reduced proximity to the chi</t>
  </si>
  <si>
    <t>The Australian National University</t>
  </si>
  <si>
    <t>to improve the early detection of infectious diseases in resource-limited settings by developing a biotechnology platform to produce stable, freeze-dried reagents from bacteria for low-cost, simple, just-add-water, diagnostic tests</t>
  </si>
  <si>
    <t>Acton</t>
  </si>
  <si>
    <t>to provide better mental health care to pregnant adolescents in Mali by developing a group format for more efficient delivery by health workers that encourages open discussions and provides social networks and support</t>
  </si>
  <si>
    <t>to improve HIV diagnosis and treatment of newborns in Nigeria by developing an efficient and reliable information system for health workers to track diagnostic samples and access results using mobile phones</t>
  </si>
  <si>
    <t>to support student learning and teacher development</t>
  </si>
  <si>
    <t>to develop a strategy and coordinate global technical assistance to aid countries in scaling adoption of an integrated WHO/UNICEF child health (0-59 months) platform via a Child Health Task Force</t>
  </si>
  <si>
    <t>to develop drug candidates that inhibit a new mycobacterial target for the treatment of tuberculosis</t>
  </si>
  <si>
    <t>to improve the registration of births and the timeliness of childhood vaccinations in Ghana by developing a mobile phone-based system that rewards registration and early vaccination, and sends informative text reminders to mothers</t>
  </si>
  <si>
    <t>CIET International Inc</t>
  </si>
  <si>
    <t>to improve maternal mental health in Guatemala by engaging young mothers, along with their partners and fathers, elders, and adolescents in their communities, to co-design an effective, community-level intervention</t>
  </si>
  <si>
    <t>to improve the mental health of adolescent mothers in Botswana by co-developing an approach that incorporates interactive group sessions mediated by community workers, informative text messages, and an SMS-based mental health screening tool</t>
  </si>
  <si>
    <t>HIAS Inc.</t>
  </si>
  <si>
    <t>to improve the mental health of refugee adolescent mothers in Kenya by developing an online game- and mentorship-based intervention that integrates into their lives, and helps them identify and treat mental illnesses and develop life skills</t>
  </si>
  <si>
    <t>to determine whether triple drug therapy for lymphatic filariasis can be safely used in persons with onchocerciasis following a clearing dose of ivermectin</t>
  </si>
  <si>
    <t>to increase the quantity and quality of Canadian aid resources for sustainable agricultural development with a focus on women smallholder farmers</t>
  </si>
  <si>
    <t>to protect the mental health of adolescent mothers in Kenyan slums by engaging with them to develop a toolkit of information, skills, and coping mechanisms that can be provided in organized meetings and WhatsApp-based discussion groups</t>
  </si>
  <si>
    <t>Indraprastha Institute of Information Technology Delhi</t>
  </si>
  <si>
    <t>to improve public healthcare provided by community health (ASHA) workers in rural communities in India by developing interactive training and mentoring sessions delivered by experts using mobile phones and interactive voice response systems</t>
  </si>
  <si>
    <t>to ensure infants in Nigeria’s urban slums are fully immunized on time by training older women who are traditionally involved in childcare to be formally involved in the immunization of the young children in their communities</t>
  </si>
  <si>
    <t>to increase the coverage of BCG and polio vaccines in newborns in Kenya by developing a mobile phone application and centralized electronic database for health workers to link birth records with immunizations</t>
  </si>
  <si>
    <t>Mali Health Organizing Project</t>
  </si>
  <si>
    <t>to improve vaccination coverage in rural communities in southern Mali by engaging mothers, community health workers, and traditional birth attendants, who are present during home births, to develop and test solutions</t>
  </si>
  <si>
    <t>Chapin Hall Center for Children</t>
  </si>
  <si>
    <t>to provide technical assistance and a baseline analysis of performance to Department of Children, Youth, and Families as they merge multiple state agencies</t>
  </si>
  <si>
    <t>Early Learning|Washington State Education and Human Service Needs</t>
  </si>
  <si>
    <t>Conexion Americas</t>
  </si>
  <si>
    <t>to support the growth and activities of an equity coalition in Tennessee</t>
  </si>
  <si>
    <t>Burnet Institute</t>
  </si>
  <si>
    <t>to ensure accurate and timely diagnosis in remote, low-resource areas by developing a low-cost, simple to use, sample collection device that separates plasma from other blood cells and dries it on paper for stable transport and rapid analys</t>
  </si>
  <si>
    <t>to support pregnant teenagers in Haiti at high risk of depression by harnessing the Haitian tradition of oral storytelling to produce online videos, brochures, and posters teaching about childbirth, motherhood, and how to cope with depressi</t>
  </si>
  <si>
    <t>to improve the mental health of young mothers in Mozambique by adapting methods to teach them skills such as parenting and coping skills with the help of those young mothers and their families and health care providers</t>
  </si>
  <si>
    <t>to improve the reliability of diagnostic tests by using super-absorbent polymers in sample tubes to protect molecules like DNA and viruses in blood and urine samples so that they can be stably transported to the laboratory</t>
  </si>
  <si>
    <t>to simplify blood tests for monitoring HIV in low-resource settings by developing a low-cost, simple, device that uses microneedles and pumps to both draw the blood more safely and painlessly, and also process and stabilize the sample</t>
  </si>
  <si>
    <t>to support investigation to identify the priorities for China-Africa cooperation on malaria control and elimination</t>
  </si>
  <si>
    <t>to establish the faster and safer oral swabbing method for diagnosing tuberculosis in resource-poor settings by developing reagents to visually verify sample quality, and to stabilize the samples for transport without needing refrigeration</t>
  </si>
  <si>
    <t>Sinapi Biomedical</t>
  </si>
  <si>
    <t>to ensure that sputum samples are of sufficient quantity and quality to diagnose tuberculosis in South Africa, where many samples fail quality control, by producing and testing a more secure, and user-friendly container</t>
  </si>
  <si>
    <t>to better track patient samples and associate them with diverse types of information relevant for diagnostics, research, and public health activities that can be retrieved in real-time using quantum dot-based fluorescent signatures</t>
  </si>
  <si>
    <t>to improve the reliability of diagnostic testing by creating a medical record that is permanently attached to the sample itself using microtransponder chips that accompany the sample from collection and record patient details and test resul</t>
  </si>
  <si>
    <t>to improve antimicrobial resistance surveillance to optimize birth outcomes for mothers and newborns and optimize prevention and treatment of acute illness in children.</t>
  </si>
  <si>
    <t>University of Gondar</t>
  </si>
  <si>
    <t>to increase immunization coverage in Ethiopia by developing a supervision program whereby medical staff at health science colleges are trained to teach and mentor local health care workers to improve their knowledge and skills</t>
  </si>
  <si>
    <t>Gondar</t>
  </si>
  <si>
    <t>Texas A&amp;M University Health Science Center</t>
  </si>
  <si>
    <t>to improve on-time childhood vaccinations in Ethiopia by producing a one-hour community radio program comprising a 10-minute radio drama serial on vaccines, a 10-minute discussion by health workers, and a 30-minute phone-in for live comment</t>
  </si>
  <si>
    <t>Casa Latina</t>
  </si>
  <si>
    <t>to determine when and how curation can be used to increase donations by everyday givers</t>
  </si>
  <si>
    <t>to support the sharing of postsecondary advising practices for high school students</t>
  </si>
  <si>
    <t>to understand the burden of antibiotic resistance in neonatal infections in order to guide effective prevention measures.</t>
  </si>
  <si>
    <t>to establish the effectiveness of supplementary immunization activities to prevent outbreaks of poliomyelitis</t>
  </si>
  <si>
    <t>to support Excelencia in Education's development and refinement of the Seal and the deployment of tactical guidance and supports for institutions to attain the Seal and increase Latino student success</t>
  </si>
  <si>
    <t>to assess how bacterial and host niacin metabolism intersects in the gut to help inform creation of next-generation microbiota-directed complementary foods for healthy infant growth</t>
  </si>
  <si>
    <t>University of Witwatersrand</t>
  </si>
  <si>
    <t>to fund the background paper on secondary education in Africa with a focus on curriculum reform, learning assessment and qualifications frameworks</t>
  </si>
  <si>
    <t>Washington Global Health Alliance</t>
  </si>
  <si>
    <t>To cultivate a homegrown corps and continuous pipeline of global health advocates and professionals.</t>
  </si>
  <si>
    <t>University of Nottingham</t>
  </si>
  <si>
    <t>to mobilize additional investment in research and development for new tuberculosis treatments in middle-income countries</t>
  </si>
  <si>
    <t>to support ongoing research and dissemination of efforts to improve academic achievement for all students in North Carolina.</t>
  </si>
  <si>
    <t>to develop and solicit feedback on potential convening and public narrative-shaping efforts of diverse higher education thought-leaders</t>
  </si>
  <si>
    <t>to support Eubiologics to achieve label changes to enable low-cost oral cholera vaccines to be used outside of controlled temperature chain, which will reduce program costs in country.</t>
  </si>
  <si>
    <t>to help sponsor the 2018 Opportunity Youth Forum Convening in Seattle, WA</t>
  </si>
  <si>
    <t>to support organization and activities of the Europic2018 symposium, the world premier biannual meeting of researchers who study picornaviruses including poliovirus and other enteroviruses</t>
  </si>
  <si>
    <t>Inside Higher Ed, Inc</t>
  </si>
  <si>
    <t>to increase awareness of digital learning and other innovation-related issues among higher education leaders and influencers</t>
  </si>
  <si>
    <t>Framework Convention Alliance on Tobacco Control</t>
  </si>
  <si>
    <t>to support scholarships for low-and middle-income country government representatives to attend the 2018 Conference of Parties in Geneva</t>
  </si>
  <si>
    <t>to develop an advisory board of researchers, educators, and solution developers to inform the on promising R&amp;D areas in middle years mathematics</t>
  </si>
  <si>
    <t>to strengthen the state and district health system for reduction of AES mortality in Uttar Pradesh</t>
  </si>
  <si>
    <t>Kofi Annan Foundation</t>
  </si>
  <si>
    <t>Aeras</t>
  </si>
  <si>
    <t>to support Product Development Partners to participate in leadership group working on developing health interventions to benefit the world's poorest populations</t>
  </si>
  <si>
    <t>National Network of State Teachers of the Year Inc.</t>
  </si>
  <si>
    <t>to strengthen the ability of NNSTOY to be a more effective and sustainable organization and thus enable it to continue its work to increase teacher leadership through structured training and provide support to teachers of high needs students</t>
  </si>
  <si>
    <t>Nigeria Centre for Disease Control</t>
  </si>
  <si>
    <t>to support an emergency response to populations affected by the Lassa Fever outbreak in Nigeria</t>
  </si>
  <si>
    <t>Jabi, Abuja</t>
  </si>
  <si>
    <t>to develop a tool that will help identify the business case for new vaccine introduction that explicitly factors in their impact on coverage and equity</t>
  </si>
  <si>
    <t>To provide support for the 2018 King County Health Clinic.</t>
  </si>
  <si>
    <t>for conference support</t>
  </si>
  <si>
    <t>Seattle Rotary Service Foundation</t>
  </si>
  <si>
    <t>to disseminate the Indispensable Policies and Practices for High-Quality Teacher &amp; Learning in Pre-K research</t>
  </si>
  <si>
    <t>to support travel scholarships for charter leaders of color to attend the Collective Action Convening</t>
  </si>
  <si>
    <t>Partners in Expanding Health Quality and Access</t>
  </si>
  <si>
    <t>to support the TSU to continue to strengthen the capacity of the Government of Nigeria to lead the implementation of the National FP blueprint, and to improve FMOH and SMOH (Lagos and Kaduna) official's core technical, leadership and management capacities to deliver on Nigeria's FP2020 commitments.</t>
  </si>
  <si>
    <t>Kindering Center</t>
  </si>
  <si>
    <t>Westside Baby</t>
  </si>
  <si>
    <t>Food Empowerment Education and Sustainability Team</t>
  </si>
  <si>
    <t>To create a fact base to inform what effective resource looks like in the field</t>
  </si>
  <si>
    <t>to facilitate a call for proposals to utilize &amp;#34;deep&amp;#34; whole genome sequencing of mosquito specimens collected through routine collections at sentinel sites to provide a high-resolution view of genetic variation in natural populations of Anop</t>
  </si>
  <si>
    <t>Magee-Women's Research Institute and Foundation</t>
  </si>
  <si>
    <t>to serve as a premiere forum for scientific exchange on early human development, reproductive biology, and their impact on women¹s health</t>
  </si>
  <si>
    <t>API Chaya</t>
  </si>
  <si>
    <t>to support emergency response interventions for populations affected by violence and displacement in the Ituri province of DRC</t>
  </si>
  <si>
    <t>to assess current anemia diagnostic tools for alignment with a newly developed TPP for use in antenatal care settings in low and middle-income countries</t>
  </si>
  <si>
    <t>To produce an academic report detailing the general theoretical frameworks of occupational identity and development that will focus specifically on underrepresented youth and a set of potential intervention and solutions areas that are suggested by research and practice efforts</t>
  </si>
  <si>
    <t>West Chester University Foundation</t>
  </si>
  <si>
    <t>to provide coping and parenting skills to improve the mental health of young mothers in Zimbabwe by partnering with adolescent mothers and local health workers to co-create peer-support groups involving the WhatsApp messaging application</t>
  </si>
  <si>
    <t>West Chester</t>
  </si>
  <si>
    <t>to accelerate scale and effectiveness of programs of the Federal Government of Nigeria and participating State governments to improve and sustain nutrition outcomes</t>
  </si>
  <si>
    <t>2018-10</t>
  </si>
  <si>
    <t>Shanghai Institute for Biomedical and Pharmaceutical Technologies</t>
  </si>
  <si>
    <t>to establish the feasibility and proof-of-principle of a specific formulation approach to developing a long-acting, progestin-only biodegradable contraceptive implant</t>
  </si>
  <si>
    <t>to improve availability of family planning and other health products at the last mile, through improving the process and approach of the supply chain organizations supporting those service delivery points</t>
  </si>
  <si>
    <t>USAID</t>
  </si>
  <si>
    <t>to improve the quality, use, and analyses of DHS nutrition data for low- and middle-income countries</t>
  </si>
  <si>
    <t>Keystone Symposia on Molecular and Cellular Biology</t>
  </si>
  <si>
    <t>to accelerate scientific cross-learning by connecting global scientists to catalyze progress in global health and development</t>
  </si>
  <si>
    <t>Silverthorne</t>
  </si>
  <si>
    <t>Children's Hospital &amp; Research Center at Oakland</t>
  </si>
  <si>
    <t>to establish clear, evidenced-based guidelines for the collection and processing of blood samples for use in measuring micronutrient levels to address nutrient gaps in at-risk populations</t>
  </si>
  <si>
    <t>to establish and operate an incubator-style innovation lab to transform and accelerate the discovery of new medicines relevant to global health while also providing translational research training to the next generation of researchers</t>
  </si>
  <si>
    <t>to support the Early Childhood Workforce Investment Initiative</t>
  </si>
  <si>
    <t>National Public Radio, Inc.</t>
  </si>
  <si>
    <t>to ensure that evidence-based coverage of global health and domestic education issues that are under-reported in the U.S, is accessible to the public to inform better decisions</t>
  </si>
  <si>
    <t>Suquamish Tribe</t>
  </si>
  <si>
    <t>to support a strategic planning process for theTribal Leaders Congress on Education</t>
  </si>
  <si>
    <t>Suquamish</t>
  </si>
  <si>
    <t>St George's, University of London</t>
  </si>
  <si>
    <t>to evaluate the burden of perinatal and infant Group B streptococcal disease in sub-Saharan Africa</t>
  </si>
  <si>
    <t>to make individual quantitative food consumption data available worldwide, providing the foundation for the development of evidence-based policies for nutrition and food safety, especially in LMICs.</t>
  </si>
  <si>
    <t>to provide technical assistance to the Government of Bangladesh to improve the coverage and quality of delivery and use of nutrition-specific and -sensitive interventions, with a focus on nutrition services for women and children</t>
  </si>
  <si>
    <t>to promote impactful, coordinated and sustainable momentum for reproductive health and family planning through increased and sustained mutual accountability and partnership among civil society and government in at least four countries to re</t>
  </si>
  <si>
    <t>Hendrix Genetics</t>
  </si>
  <si>
    <t>to support increased poultry production and productivity by African farmers by securing access to and supply of parent stock to companies in Africa, and to set up a long-term genomic selection program to build on the superior genetic potent</t>
  </si>
  <si>
    <t>Kitchener</t>
  </si>
  <si>
    <t>to institutionalize sustainable private sector engagement models at scale in India</t>
  </si>
  <si>
    <t>to facilitate replication and scale up of private provider engagement models for TB in four states in India</t>
  </si>
  <si>
    <t>to support better preparation of students for the mathematics required in postsecondary education and the information economy</t>
  </si>
  <si>
    <t>to address critical programmatic data gaps to guide Neglected Tropical Disease programs for preventive chemotherapy diseases using mass drug administration to successfully reach control and elimination goals</t>
  </si>
  <si>
    <t>to demonstrate city wide inclusive sanitation model</t>
  </si>
  <si>
    <t>Wellspring Family Services</t>
  </si>
  <si>
    <t>Administrative Staff College of India</t>
  </si>
  <si>
    <t>to provide city-wide inclusive sanitation improvements with a focus on FSM to transform Narsapur’s sanitation situation and to trigger city level change and replication in other cities in India of a similar size and based entirely on-site s</t>
  </si>
  <si>
    <t>Andhra Pradesh</t>
  </si>
  <si>
    <t>to educate policymakers on the impact of US investments in global health</t>
  </si>
  <si>
    <t>to continue support to Avenir Health, building on the successful elements of the previous support and building in some areas. These areas can be organized around six major themes: HIV estimates, strategic analysis/projections, sources of ne</t>
  </si>
  <si>
    <t>to influence fiscal policy and strategy through research driven engagement, evidence-based advocacy, polling and public framing interventions to improve tax revenue and domestic resource mobilization to drive Nigeria’s development agenda</t>
  </si>
  <si>
    <t>to develop FxRTS,S as a tool for Plasmodium falciparum elimination</t>
  </si>
  <si>
    <t>to expand options for safe, effective, acceptable, accessible, and low-cost alternatives to surgical contraception for women who have completed their desired family size</t>
  </si>
  <si>
    <t>to support the Mindset Scholars Network’s cultivation of an interdisciplinary field of mindset science and the translation of this body of research to inform education practice and policy.</t>
  </si>
  <si>
    <t>Janssen Pharmaceutica NV</t>
  </si>
  <si>
    <t>to prepare for new diagnostic tools that can help in better guidance of the STH Mass Drug Administration donation programs</t>
  </si>
  <si>
    <t>Beerse</t>
  </si>
  <si>
    <t>to define current infant feeding practices for low birthweight infants and define the acceptable, feasible, and effective infant feeding strategies for low birthweight infants who can breastfeed and for those who cannot fail to thrive on mo</t>
  </si>
  <si>
    <t>McMaster University</t>
  </si>
  <si>
    <t>to find new lead molecules against diseases that disproportionately affect the world's poorest populations</t>
  </si>
  <si>
    <t>to reduce suffering and save lives in regions affected by natural disasters, disease outbreaks, and complex emergencies by strengthening the capacity of locally based networks, organizations and institutions and developing models of success</t>
  </si>
  <si>
    <t>Federation of Indian Chambers of Commerce and Industry</t>
  </si>
  <si>
    <t>To support the Indian Sanitation Coalition Secretariat team housed at FICCI and core activities</t>
  </si>
  <si>
    <t>New  Delhi</t>
  </si>
  <si>
    <t>Southeast Asia Tobacco Control Alliance (SEATCA)</t>
  </si>
  <si>
    <t>to reduce tobacco use and contribute to the achievement of SDGs in six lower middle-income members of the Association of South East Asian Nations (ASEAN) by strengthening the implementation of the WHO Framework Convention on Tobacco Control</t>
  </si>
  <si>
    <t>to build the capacity of NYCDOE to develop, scale, and sustain the IHE partnerships and internal infrastructure to ensure that underrepresented and underserved students have equitable access to a high-quality teacher from day one, that thes</t>
  </si>
  <si>
    <t>Ursuline Academy of Dallas</t>
  </si>
  <si>
    <t>to support a capital campaign</t>
  </si>
  <si>
    <t>Institute for European Environmental Policy</t>
  </si>
  <si>
    <t>to provide research evidence for increased support to agricultural R&amp;D in the EU, in order to set the pathway to more sustainable food systems in Europe and beyond</t>
  </si>
  <si>
    <t>Bruxelles</t>
  </si>
  <si>
    <t>DelSiTech Ltd</t>
  </si>
  <si>
    <t>to promote health in developing countries with less developed health infrastructures</t>
  </si>
  <si>
    <t>Turku</t>
  </si>
  <si>
    <t>to provide Newborn Essential Solutions and Technologies (NEST) to address the leading causes of newborn deaths, so that the Sustainable Development Goal (SDG) to reduce newborn death rates to below 12/1,000 live births will be reached.</t>
  </si>
  <si>
    <t>to support the scale up of multiple micronutrient supplement use among pregnant women in countries with high malnutrition burdens and contribute to overall efforts to improve maternal nutrition</t>
  </si>
  <si>
    <t>to accelerate progress toward eliminating onchocerciasis and eliminating lymphatic filariasis as a public health problem in focus countries over the next 10 years</t>
  </si>
  <si>
    <t>Caixin Media Company Limited</t>
  </si>
  <si>
    <t>to help Chinese people who are living in poverty by providing key stakeholders with a more in-depth picture of China’s poverty issue and relevant insights</t>
  </si>
  <si>
    <t>To support the production of an injection mold booster that will allow for iterative design development of a low-cost, blow-fill-seal-based CPAD device, which will enable greater access and coverage of vaccines and injectable contraceptives</t>
  </si>
  <si>
    <t>Centre for Catalyzing Change</t>
  </si>
  <si>
    <t>To support salience of Family Planning in the public and policy discourse and prioritization in Bihar</t>
  </si>
  <si>
    <t>Health Institute for Mother and Child (Mamta)</t>
  </si>
  <si>
    <t>To build salience for prioritizing family planning with focus on delaying first pregnancy and spacing early births and responding to the unmet need for family planning for young and low parity couples</t>
  </si>
  <si>
    <t>to generate learning and decision support outputs in the form of new evidence and synthesized knowledge, to inform RMNCH+N investments, policies and decisions in Bihar.</t>
  </si>
  <si>
    <t>To increase support for FP/RH among civil society, policymakers and the media based on an accurate understanding of the Mexico City Policy and its impact in ten countries by 2020.</t>
  </si>
  <si>
    <t>United Nations Educational, Scientific, and Cultural Organization Institute for Statistics</t>
  </si>
  <si>
    <t>to support three bodies of work related to the measurement of SDG 4.1.1.</t>
  </si>
  <si>
    <t>Caribou Digital (UK) Ltd</t>
  </si>
  <si>
    <t>to support trainings and community building support activities for financial technology startups who are adopting the Mojaloop technology and using it to build solutions that will bring financial services to low income people in developing</t>
  </si>
  <si>
    <t>Farnham</t>
  </si>
  <si>
    <t>to generate research on and dissemination of evidence-based policies to drive programmatic sustainability for family planning programs by family planning donors and country-level policymakers in select LMICs by 2020.</t>
  </si>
  <si>
    <t>International Rice Research Institute</t>
  </si>
  <si>
    <t>to unify existing rice breeding efforts targeting South Asia and Sub-Saharan Africa into a system capable of sustainably delivering genetic gain in farmers’ fields</t>
  </si>
  <si>
    <t>Metro Manila</t>
  </si>
  <si>
    <t>Philippines</t>
  </si>
  <si>
    <t>to fund African-led scientific innovations on antimicrobial resistance that could help African countries achieve targets for the Sustainable Development Goals 3</t>
  </si>
  <si>
    <t>to inform our understanding of drivers and determinants of vaccine coverage and equity</t>
  </si>
  <si>
    <t>Phase Genomics</t>
  </si>
  <si>
    <t>To fund the development of a technology that will enable researchers to identify bacterial strains with a global health impact directly from a mixed microbial community and without need of culturing</t>
  </si>
  <si>
    <t>Florida Council of Churches</t>
  </si>
  <si>
    <t>to support the growth and activities of an equity coalition in Florida</t>
  </si>
  <si>
    <t>Evox Therapeutics Limited</t>
  </si>
  <si>
    <t>to demonstrate the potential of exosomes to enable the production of therapeutic neutralizing antibodies for HIV</t>
  </si>
  <si>
    <t>University of Pennsylvania</t>
  </si>
  <si>
    <t>to develop interventions based on insights from behavioral economics in order to promote HIV testing and associated behaviors among young men in settings with high HIV prevalence</t>
  </si>
  <si>
    <t>to develop curriculum materials and assessments and virtual learning opportunities for teacher educators</t>
  </si>
  <si>
    <t>to support parent voices on equity in education</t>
  </si>
  <si>
    <t>Blue Meridian Partners Inc.</t>
  </si>
  <si>
    <t>to identify, fund and scale the most promising strategies poised to make a national impact on social problems confronting poor children and youth in the U.S.</t>
  </si>
  <si>
    <t>Global Solidarity Fund</t>
  </si>
  <si>
    <t>to support the development and implementation of projects and advocacy that advance integral human development for vulnerable populations within the Global Goals for Sustainable Development framework</t>
  </si>
  <si>
    <t>Community Engagement Grantmaking|Global Health and Development Public Awareness and Analysis</t>
  </si>
  <si>
    <t>46.National Institute for Nutrition and Health</t>
  </si>
  <si>
    <t>to improve nutrition for 6 to 24 month-old children in poor rural areas, and generate evidence for complementary feeding interventions that can improve nutrition outcome</t>
  </si>
  <si>
    <t>International Livestock Research Institute</t>
  </si>
  <si>
    <t>to reduce the burden of foodborne disease in Ethiopia and Burkina Faso by building capacity of food chain actors and regulators to cost-effectively mitigate important food safety risks in the poultry and vegetable value chain and provide in</t>
  </si>
  <si>
    <t>Addis Ababa University</t>
  </si>
  <si>
    <t>to improve the safety and quality of milk and dairy products by reducing food borne pathogens prevalence in Ethiopia</t>
  </si>
  <si>
    <t>to determine the population level effectiveness of HPV vaccination in preventing HPV infection in young women in South Africa</t>
  </si>
  <si>
    <t>to overcome the current limitations of radical cure drug discovery research by optimizing the use of P. cynomolgi models to develop a high throughput screening platform for development of new drugs targeting relapsing malaria</t>
  </si>
  <si>
    <t>Sound Discipline</t>
  </si>
  <si>
    <t>to advance racial equity policies and strategies in the seven Road Map school districts, and charter public schools in King and Pierce counties</t>
  </si>
  <si>
    <t>K-12 Education|Washington State Education and Human Service Needs</t>
  </si>
  <si>
    <t>to support classroom and home-based interventions aimed at improving young students’ motivation, beliefs and attitudes about math</t>
  </si>
  <si>
    <t>SEIU Education and Support Fund</t>
  </si>
  <si>
    <t>to develop issues based advocacy capacity within the early learning workforce</t>
  </si>
  <si>
    <t>Rhodes University</t>
  </si>
  <si>
    <t>to train development sector mid-level and senior journalists from Africa on solutions journalism</t>
  </si>
  <si>
    <t>Grahamstown</t>
  </si>
  <si>
    <t>Eastern Cape</t>
  </si>
  <si>
    <t>The Good Food Institute</t>
  </si>
  <si>
    <t>to conduct and curate research that aids companies in the development of nutritious, affordable, and accessible plant-based protein products that can help prevent malnutrition among lower-income consumers in India</t>
  </si>
  <si>
    <t>to support a new education advocacy coalition of community backbone organizations</t>
  </si>
  <si>
    <t>to highlight progress made in combating global malnutrition, to help guide action and to help build accountability and commitment for further action, arming decision-makers and advocates with the information they need to prioritize actions</t>
  </si>
  <si>
    <t>to support the epidemiological evaluation of the WHO-coordinated Global Pediatric Diarrhea Surveillance Network (GPDS)</t>
  </si>
  <si>
    <t>to assess the child mortality impact of various azithromycin intervention packages to inform future program design in Mali and sub Saharan Africa</t>
  </si>
  <si>
    <t>The Project for Modern Democracy</t>
  </si>
  <si>
    <t>to research more effective approaches to UK aid and development policy</t>
  </si>
  <si>
    <t>LA Promise Fund</t>
  </si>
  <si>
    <t>to develop and implement a replicable strategy to increase the number of students from South LA High Schools who are graduating prepared to succeed in college</t>
  </si>
  <si>
    <t>to achieve clear milestones and deliverables that will ensure that Strive Partnership leads a successful Network for School Improvement to keep students on-track through 8th grade math proficiency</t>
  </si>
  <si>
    <t>to support country-level civil society engagement in the Global Financing Facility through capacity-building small grants to civil society partners, technical assistance provision, peer-to-peer learning and the production and dissemination</t>
  </si>
  <si>
    <t>to increase rural women’s economic empowerment in the agriculture sector (RWEA) in Ethiopia and Nigeria through evidence-informed policy change</t>
  </si>
  <si>
    <t>to continue funding a Field-level support unit for elimination of Visceral Leishmaniasis (VL), in the states of Bihar and Jharkhand</t>
  </si>
  <si>
    <t>to support the OpenSciEd Project and develop a middle school science curriculum designed for the Next Generation Science Standards</t>
  </si>
  <si>
    <t>to support states and school districts in identifying the characteristics of instructional coherence that matter for the achievement of low-income, minority, and English language-designated students</t>
  </si>
  <si>
    <t>Agri Experience Limited</t>
  </si>
  <si>
    <t>to increase the efficiency, coordination, and performance of key public institutions in Tanzania to enable a private sector-oriented model, that delivers high quality seed, and new varieties to farmers</t>
  </si>
  <si>
    <t>to objectively evaluate (and assist with, if indicated) the Synbiotics for the Early Prevention of Severe Infections in Infants (SEPSIS) trial being conducted in Bangladesh</t>
  </si>
  <si>
    <t>To support family homelessness solutions journalism in the Seattle Times</t>
  </si>
  <si>
    <t>to improve healthy growth and development of infants and children by identifying microbiota-directed complementary food (MDCF) that restore normal functional maturation of the gut microbiota</t>
  </si>
  <si>
    <t>eHealth4everyone</t>
  </si>
  <si>
    <t>to strengthen the capacity of the Nigeria Federal Ministry of Health to coordinate health data systems and conduct improved health data analysis, as well as to build local human capital in Nigeria</t>
  </si>
  <si>
    <t>Equality Now Inc</t>
  </si>
  <si>
    <t>to enhance a Multi Sectorial Approach and strengthen coalitions of national and subnational civil society organizations to support the Kenyan government in delivering its national, regional and international commitments towards protection o</t>
  </si>
  <si>
    <t>to generate evidence about the carriage of Campylobacter spp. and B. infantis in early childhood, and their association with growth</t>
  </si>
  <si>
    <t>to bridge gaps between CREO and dis/ability partners and increase decision-maker knowledge around model transition policies</t>
  </si>
  <si>
    <t>National Governors Association Center for Best Practices</t>
  </si>
  <si>
    <t>to support a charter school learning collaborative among the nation's governors and their education policy advisors as well as the building of a special education policy program at NGA</t>
  </si>
  <si>
    <t>to support the strengthening and quality of the California data infrastructure and the supports available for teacher preparation programs.</t>
  </si>
  <si>
    <t>TropIQ Health Sciences</t>
  </si>
  <si>
    <t>to study transmission potential of malaria drug resistance mutations in order to prioritize drug discovery efforts</t>
  </si>
  <si>
    <t>to establish a sero-correlate of protection, based on maternal and newborn serotype-specific levels of Group B streptococcus anticapsular antibody, against invasive Group B streptococcus disease in newborns and infants</t>
  </si>
  <si>
    <t>InTec PRODUCTS, INC.</t>
  </si>
  <si>
    <t>to support WHO pre-qualification of malaria rapid diagnostic tests to meet the needs of developing countries</t>
  </si>
  <si>
    <t>Xiamen</t>
  </si>
  <si>
    <t>Fujian</t>
  </si>
  <si>
    <t>Guangzhou Wondfo Biotech Co., Ltd.</t>
  </si>
  <si>
    <t>to further develop and commercialize the G6PD diagnostic tests and instruments and supply WHO PQ certificated, cost-effective, quality G6PD Diagnostic Tests &amp; Instruments to Public Sector Institutions for use in P.vivax malaria countries</t>
  </si>
  <si>
    <t>Guangzhou</t>
  </si>
  <si>
    <t>to contribute to the goal of zero HIV infection in China by building sustainable fundraising capacity for China AIDS Fund for Non-Governmental Organizations</t>
  </si>
  <si>
    <t>Quantum Diamond Technologies Inc.</t>
  </si>
  <si>
    <t>to develop an ultrasimple and ultrasensitive lipoarabinomannan assay utilizing the QDTI detection platform for tuberculosis</t>
  </si>
  <si>
    <t>Somerville</t>
  </si>
  <si>
    <t>Institute for Systems Biology</t>
  </si>
  <si>
    <t>to assist in the discovery of new drug candidates to improve the treatment of patients with tuberculosis</t>
  </si>
  <si>
    <t>Candid</t>
  </si>
  <si>
    <t>to Enhance Global Data, Insights and Knowledge of and for the Social Sector</t>
  </si>
  <si>
    <t>to advance understanding of gender socialization processes in adolescence and provide guidance on how interventions can help young people bridge from early adolescence to healthy sexual relationships and family planning use</t>
  </si>
  <si>
    <t>to fund the creation of policy relevant publications that draw on the original research of the RISE project in order to improve the quality of basic education in the developing world</t>
  </si>
  <si>
    <t>to host a series of convenings focused on bringing together representatives from (K-12, state colleges and state universities) to share best practices to inform policy and practice.</t>
  </si>
  <si>
    <t>to validate analytical methods that will allow the successful use of BMC to encapsulate micronutrients for staple food fortification for the 2 billion people suffering from micronutrient deficiencies in the developing world</t>
  </si>
  <si>
    <t>to support the development of an Innovation Boot Camp to further the ideation and development process of innovative solutions to improve coverage and equity of vaccines use around the globe</t>
  </si>
  <si>
    <t>to fund pre-clinical testing and development of monoclonal antibody based nucleic-acid based vaccine for influenza A virus</t>
  </si>
  <si>
    <t>to build organizational capacity of partners for impact and scale</t>
  </si>
  <si>
    <t>to accelerate rational means to formulate antimicrobial regimens to shorten the length of TB treatment</t>
  </si>
  <si>
    <t>to build capacity to enable CASEL to assume, support, and sustain the highest leverage role in the field of SEL in order to help make evidence-based SEL an integral part of every child’s education, preschool through high school</t>
  </si>
  <si>
    <t>Transforming Education, Inc</t>
  </si>
  <si>
    <t>to refine and codify TransformEd’s approach to supporting schools and districts in improving learning environments and supporting students’ social and emotional development</t>
  </si>
  <si>
    <t>to enable development of RDTs for schistosomiasis that are easy to use in resource-limited settings than currently available methods and to support schistosomiasis control and elimination programmes</t>
  </si>
  <si>
    <t>Faculty of Capacity Development</t>
  </si>
  <si>
    <t>to transfer best practices in study coordination to scientists in low resource settings, increasing the probability trials they lead will be a success and those with high potential to train others will gain the skills to teach the course</t>
  </si>
  <si>
    <t>Kildare</t>
  </si>
  <si>
    <t>China Chamber of Commerce for Import &amp; Export of Medicines &amp; Health Products</t>
  </si>
  <si>
    <t>to increase the accessibility, affordability and quality of healthcare products and services for low income or poor populations in Ethiopia and Africa through strengthened Ethiopia-China partnership in healthcare sector development</t>
  </si>
  <si>
    <t>Made In Africa Initiative Limited</t>
  </si>
  <si>
    <t>to support the government of Ethiopia's engagement with China on health and agriculture collaboration to increase access to affordable healthcare and improve the livelihoods of small holder farmers</t>
  </si>
  <si>
    <t>Des Voeux Rd Central</t>
  </si>
  <si>
    <t>to optimize targeted gene therapies related to HIV-1 infection and/or hemoglobinopathies, which disproportionately affect people living in developing countries</t>
  </si>
  <si>
    <t>Research and Learning Opportunities|Support Innovative Technology Solutions</t>
  </si>
  <si>
    <t>to develop novel in vivo gene therapy/editing strategies for an efficient, affordable and portable treatment of hematological diseases and disorders</t>
  </si>
  <si>
    <t>Consortium of Florida Education Foundations Inc</t>
  </si>
  <si>
    <t>to strengthen capacity of local education foundations and for strategic planning for CFEF</t>
  </si>
  <si>
    <t>to support the development and scale of high-impact, digitally-enabled rural advisory and financial services and market access for smallholders across Kenya, Tanzania, Ethiopia and Nigeria</t>
  </si>
  <si>
    <t>to support the Global TB Caucus network of parliamentarians to build a sustainable political response to TB</t>
  </si>
  <si>
    <t>Shanghai Institute for Design and Research on Environmental Engineering Co., Ltd.</t>
  </si>
  <si>
    <t>to research and draw up a China national product standard for Prefabricated Integrated Non-Sewered Sanitation Systems, to enhance the availability of safe and sustainable sanitation solutions for economically disadvantaged communities</t>
  </si>
  <si>
    <t>Alpha Phi Alpha Fraternity, Inc.</t>
  </si>
  <si>
    <t>to elevate and leverage Alpha Phi Alpha’s voice in support of education advocacy</t>
  </si>
  <si>
    <t>Public School Forum of North Carolina, Inc.</t>
  </si>
  <si>
    <t>to support research and analysis of key education policy issues in North Carolina.</t>
  </si>
  <si>
    <t>North Carolina Business Leaders for Education</t>
  </si>
  <si>
    <t>to support research, analysis and recruitment efforts for teachers and teaching in North Carolina</t>
  </si>
  <si>
    <t>Cary</t>
  </si>
  <si>
    <t>International Crops Research Institute for the Semi-Arid Tropics</t>
  </si>
  <si>
    <t>to modernize, restructure and capacitate the Africa-focused international dryland cereals and grain legume breeding and seed systems programs of ICRISAT, IITA and CIAT and their key national partners to more rapidly develop new climate resi</t>
  </si>
  <si>
    <t>Patancheru</t>
  </si>
  <si>
    <t>EducationNC</t>
  </si>
  <si>
    <t>to support media coverage and policymaker engagement efforts within and across North Carolina</t>
  </si>
  <si>
    <t>Forefront</t>
  </si>
  <si>
    <t>to support the development of a research-practice partnership focused on PK-12 and workforce research in the State of Illinois</t>
  </si>
  <si>
    <t>Georgia Chamber of Commerce Foundation Inc.</t>
  </si>
  <si>
    <t>to strengthen support for student success among business leaders and policymakers</t>
  </si>
  <si>
    <t>to develop evidence of the positive impacts to the workforce and economic growth made by increased postsecondary student success</t>
  </si>
  <si>
    <t>City Education Partners</t>
  </si>
  <si>
    <t>to increase the number of high-quality public schools in San Antonio via school and talent development</t>
  </si>
  <si>
    <t>New Leaders</t>
  </si>
  <si>
    <t>to align instructional leadership language, structures, and practices within and across schools to accelerate achievement</t>
  </si>
  <si>
    <t>Year Up, Inc.</t>
  </si>
  <si>
    <t>to develop the conceptual framework and initial parameterization for a model to estimate the effect of nutrition interventions on human capital development in low and middle-income countries</t>
  </si>
  <si>
    <t>to provide  technical and entrepreneurship support &amp;#34;Sprint&amp;#34; services over the next 12 months to GCE Round 21 Phase I winners</t>
  </si>
  <si>
    <t>Win/Win Network</t>
  </si>
  <si>
    <t>To provide support for voter education to APACEvotes.</t>
  </si>
  <si>
    <t>to support the expansion of the Center for Research and Reform in Education's evidence to support School Leaders</t>
  </si>
  <si>
    <t>to develop global health strategies and contribute to the outcomes for the second Belt and Road Health Cooperation Summit in 2019 and to enhance China’s capacity in engaging in global health diplomacy and governance</t>
  </si>
  <si>
    <t>to fund the development of a comprehensive Middle School mathematics instruction that supports all students to love learning math, to increase Zearn’s data analytics capacity to drive breakthrough improvements to the Zearn Math,and increase</t>
  </si>
  <si>
    <t>to build the national and regional capacities to access and utilize global knowledge to improve the health system design and performance in Sub-Saharan African countries</t>
  </si>
  <si>
    <t>University of Utah</t>
  </si>
  <si>
    <t>to develop a predictive tool to guide the treatment of pediatric diarrhea</t>
  </si>
  <si>
    <t>Salt Lake City</t>
  </si>
  <si>
    <t>To fund the Houston Education Research Consortium and the Houston Independent School District’s participation in the Office of Economic Cooperation and Development (OECD) study</t>
  </si>
  <si>
    <t>Gannett Co., Inc.</t>
  </si>
  <si>
    <t>to strengthen regional and local coverage of education reform issues</t>
  </si>
  <si>
    <t>McLean</t>
  </si>
  <si>
    <t>to strengthen historically under-supported and weak health systems at the sub-national level in four countries in the Eastern and Southern Africa (ESA) region: Malawi, Kenya, Tanzania and Uganda</t>
  </si>
  <si>
    <t>to support the Everyone Graduates Center to serve as a hub for states leading networks of high schools using on-track indicators and improvement cycles to increase graduation rates</t>
  </si>
  <si>
    <t>to support the Government of Bangladesh to establish an integrated incident management system and build its capacity to be better prepared and to respond more efficiently to disasters and emergencies</t>
  </si>
  <si>
    <t>to develop new, safe, effective, affordable and accessible vaccines against tuberculosis</t>
  </si>
  <si>
    <t>To develop more content for institutions to be able to effectively implement Pathways specifically around Ensure Students are Learning.</t>
  </si>
  <si>
    <t>to evaluate the current fiscal and financing policies targeting at rural vulnerable groups and provide necessary policy recommendations based on the analysis, with the aim of improving the financial availability of the rural poor</t>
  </si>
  <si>
    <t>to improve vaccine coverage for children in developing countries by developing an algorithm for existing digital health systems that automatically constructs an optimal appointment schedule for each child that can adjust for missed vaccines</t>
  </si>
  <si>
    <t>Universidade Federal de Pelotas</t>
  </si>
  <si>
    <t>to attain an enhanced evidence base for describing and explaining how countries are progressing in their trajectories towards achieving the Sustainable Developing Goals, with an emphasis on analyzing the equity dimension of intervention cov</t>
  </si>
  <si>
    <t>Pelotas</t>
  </si>
  <si>
    <t>Rio Grande do Sul</t>
  </si>
  <si>
    <t>Field Epidemiology Society of Kenya</t>
  </si>
  <si>
    <t>to improve vaccine coverage by developing an electronic platform that integrates immunization and health data from existing registries, automatically sends out regular reports via SMS and email, and is easily accessible by health workers</t>
  </si>
  <si>
    <t>Novelly</t>
  </si>
  <si>
    <t>to encourage young people to be global citizens and spark interest in issues such as gender equality by developing a mobile phone application that combines young adult fiction about social issues with learning tasks and discussion forums.</t>
  </si>
  <si>
    <t>Chino Hills</t>
  </si>
  <si>
    <t>to combat diseases carried by rats and mosquitos in urban slums by providing young residents with the knowledge and tools to identify elements that contribute to disease spread, and to identify and implement practical and social interventio</t>
  </si>
  <si>
    <t>Engineers Without Borders Canada</t>
  </si>
  <si>
    <t>to support integrated advocacy in support of Canadian leadership in international development</t>
  </si>
  <si>
    <t>to extend the Nutrition Information System (NIS) to refugee camps in Cox’s Bazar and disaster-prone districts in Bangladesh for humanitarian use</t>
  </si>
  <si>
    <t>Emergency Response|Nutrition</t>
  </si>
  <si>
    <t>Chaudhary Foundation</t>
  </si>
  <si>
    <t>to launch, develop and scale Baliyo Nepal, a movement to mobilize the private sector and civil society to support Nepal’s efforts in the reduction of chronic malnutrition in the country</t>
  </si>
  <si>
    <t>Lalitpur</t>
  </si>
  <si>
    <t>to ensure Frontier Set institutions have the support they need to improve their adoption and implementation of key interventions</t>
  </si>
  <si>
    <t>The Public Policy Institute of New York State Inc</t>
  </si>
  <si>
    <t>to fill in knowledge gaps and gather evidence regarding pathways programs in New York State.</t>
  </si>
  <si>
    <t>to strengthen UNICEF systems, skills, and procedures for using data in country-level decision-making that impacts the lives of children</t>
  </si>
  <si>
    <t>to design and incorporate a micronutrient dimension into an existing nutrient profiling system, enabling assessment of food products with micronutrient composition that can improve nutrition outcomes in undernourished populations</t>
  </si>
  <si>
    <t>to enhance the market power and income of marginal and smallholder maize-growing farmers of Nabarangpur district of Odisha by integrating them into the mainstream maize value chain through a clutch of interlinked interventions</t>
  </si>
  <si>
    <t>to support business leaders as champions for high quality public education and post-secondary attainment</t>
  </si>
  <si>
    <t>to enhance the capacity of the Ministry of Water, Irrigation, and Electricity to deliver against GTP II priorities of developing irrigation for smallholder farmers through the efficient ground, surface and rainwater management</t>
  </si>
  <si>
    <t>To support review of consolidate lessons from various approaches and programs on engaging men/boys in family planning, inform development of innovative approaches and undertake rapid testing of new approaches</t>
  </si>
  <si>
    <t>to support Federal and state initiatives in career pathway policy development and implementation</t>
  </si>
  <si>
    <t>Value Spring Technology, Inc.</t>
  </si>
  <si>
    <t>to teach students better, faster, and at lower cost by building and testing the first artificial intelligence (AI) one-on-one tutor that produces natural sounding conversations to teach students at their own pace and level, and monitors pro</t>
  </si>
  <si>
    <t>to prepare, assist and strengthen state governments towards execution of the health financing reforms - the AYUSHMAN Bharat (National Health Protection Mission)</t>
  </si>
  <si>
    <t>to strengthen the government supply chain for family planning commodities and institute a mechanism for beneficiary tracking in eight states of India</t>
  </si>
  <si>
    <t>University of Geneva</t>
  </si>
  <si>
    <t>To support the gathering of diverse group of social scientists and practitioners to better understand determinants of public support for foreign aid in donor markets and recipient countries</t>
  </si>
  <si>
    <t>Geneva 4</t>
  </si>
  <si>
    <t>Community Organizing and Family Issues</t>
  </si>
  <si>
    <t>to support a national intermediary to convene smaller state-based organizations led by parents of color and those who are low-income in EL policy-advocacy capacity building</t>
  </si>
  <si>
    <t>to provide the foundation and its partners advice on vaccines innovations to improve coverage and equity, including delivery mechanisms and devices such as micro array patches, blow fill seal, and dual chamber devices</t>
  </si>
  <si>
    <t>to support advocacy efforts to improve and expand high quality preschool</t>
  </si>
  <si>
    <t>Biological Dynamics</t>
  </si>
  <si>
    <t>to investigate the technical feasibility of using Alternating Current Electrokinetic (ACE) technology to develop affordable fieldable TB test</t>
  </si>
  <si>
    <t>San Deigo</t>
  </si>
  <si>
    <t>KPC Pharmaceuticals, Inc</t>
  </si>
  <si>
    <t>to achieve WHO prequalification of DHA-PQP as anti-malarial treatment</t>
  </si>
  <si>
    <t>Kunming</t>
  </si>
  <si>
    <t>Yunnan</t>
  </si>
  <si>
    <t>YouthForce NOLA</t>
  </si>
  <si>
    <t>Boys &amp; Girls Clubs of Greater Memphis</t>
  </si>
  <si>
    <t>Brooklyn Navy Yard Development Corporation</t>
  </si>
  <si>
    <t>to build an enhanced organizing model that will support high school success advocacy</t>
  </si>
  <si>
    <t>to support policy analysis, thought leadership, and direct technical assistance to states</t>
  </si>
  <si>
    <t>to support a forum of education thought leaders to research and disseminate innovative ideas in post-secondary education</t>
  </si>
  <si>
    <t>to fund a pilot program that focuses on the retention of male collegiate students of color in teacher education programs and assist in their entry to the education profession</t>
  </si>
  <si>
    <t>Tiba Biotech</t>
  </si>
  <si>
    <t>to benchmark the Tiba platform against the current standard of care (trivalent influenza vaccine) which could lead to future vaccines that could be rapidly produced at lower cost and with greater efficacy</t>
  </si>
  <si>
    <t>to support national and state-based networks to bring guided pathways implementations to scale</t>
  </si>
  <si>
    <t>to produce ultra-low cost oral therapeutics, specifically targeting ETEC, for vulnerable populations in the developing world</t>
  </si>
  <si>
    <t>to facilitate learning in teacher preparation</t>
  </si>
  <si>
    <t>to provide seed funding for the Partnership’s pooled funds and to support Philanthropy Northwest’s coordination and administration of the funds</t>
  </si>
  <si>
    <t>CenterPoint Education Solutions</t>
  </si>
  <si>
    <t>to create and market new instructional aligned assessments and implementation service offerings that are aligned to rigorous academic standards and high-quality</t>
  </si>
  <si>
    <t>to develop, implement and advance data-driven strategies to address family and youth homelessness in Washington State</t>
  </si>
  <si>
    <t>Children First Fund: the Chicago Public School Foundation</t>
  </si>
  <si>
    <t>to support efforts to strengthen the partnership between Chicago Public Schools and Chicago City Colleges</t>
  </si>
  <si>
    <t>to enhance the capability of the Africa Resource Centre to respond to demand from multiple country governments across Africa in key strategic areas of investment through the 2018-2021 period</t>
  </si>
  <si>
    <t>FIT-ED</t>
  </si>
  <si>
    <t>Quezon City</t>
  </si>
  <si>
    <t>to support supports for standards implementation, recruiting and retaining educators of color, and increasing equitable outcomes for students in urban school districts</t>
  </si>
  <si>
    <t>to develop, finalize and adopt a new culture of performance, accountability and solutions focus to strengthen the organization’s ability to fulfil its mission and 2016-2022 Strategic Framework</t>
  </si>
  <si>
    <t>to engage immigrant community stakeholders in advocacy to improve PreK-12 education policies for Dual Language Learners and English learners</t>
  </si>
  <si>
    <t>American Action Forum</t>
  </si>
  <si>
    <t>to produce and disseminate research on the economic benefits of post-secondary attainment</t>
  </si>
  <si>
    <t>to support strategic planning efforts for the exploration and development of a Washington State career connected and youth apprenticeship system</t>
  </si>
  <si>
    <t>Kids First Chicago for Education</t>
  </si>
  <si>
    <t>to support research and data analysis to inform education policy and systems</t>
  </si>
  <si>
    <t>Education Forward DC</t>
  </si>
  <si>
    <t>to support education advocacy in Washington, DC</t>
  </si>
  <si>
    <t>National Children's Museum</t>
  </si>
  <si>
    <t>to support field trips for DC public school students to the National Children’s Museum</t>
  </si>
  <si>
    <t>Wilton Park</t>
  </si>
  <si>
    <t>to gather donors and key stakeholders to discuss the implementation of the Principles of Donor Alignment for Digital Health (the Donor Principles) and explore what progression of the Principles will look like in short to medium term</t>
  </si>
  <si>
    <t>Steyning</t>
  </si>
  <si>
    <t>to increase the policy, advocacy, and communications capacity of the Black Teacher Collaborative in support of greater retention and academic impact of Black teachers</t>
  </si>
  <si>
    <t>Leadership Conference Education Fund, Inc.</t>
  </si>
  <si>
    <t>to build the capacity of civil rights organizations to advance equitable postsecondary policy</t>
  </si>
  <si>
    <t>Inovio Pharmaceuticals, Inc.</t>
  </si>
  <si>
    <t>to fund a next-generation approach to the delivery of monoclonal antibodies making this technology accessible to low and middle-income countries</t>
  </si>
  <si>
    <t>Plymouth Meeting</t>
  </si>
  <si>
    <t>to support the Ethiopian Government to increase the production of early generation seed for lowland varieties to increase wheat production for food security and replace wheat imports</t>
  </si>
  <si>
    <t>Carnegie Endowment for International Peace</t>
  </si>
  <si>
    <t>to understand the intersection between national security, foreign policy and economics</t>
  </si>
  <si>
    <t>YES Prep Public Schools, Inc.</t>
  </si>
  <si>
    <t>to dramatically improve the preparation and development of both teacher educators and educators across the State of Texas</t>
  </si>
  <si>
    <t>to fund two fellows who will plan and launch the Region 4 ESC Teacher Preparation Transformation Center. The fellows will shadow and learn from existing center staff, participate in site visits, conduct interviews, and draft the application</t>
  </si>
  <si>
    <t>Passage 2000</t>
  </si>
  <si>
    <t>Medical University of Vienna</t>
  </si>
  <si>
    <t>to provide access to a wide range of researchers, including those in under-resourced areas of the world, who would benefit from and contribute to cross-cutting discussions about Immunity in Infectious Diseases and Allergy.</t>
  </si>
  <si>
    <t>to evaluate the activities, outputs and outcomes of Solutions Networks; and inform the work of the foundation and its partners to advance these solutions</t>
  </si>
  <si>
    <t>to support the success of the Nutrition Private Sector Engagement Strategy and to generate global knowledge and public goods to inform private sector solutions to undernutrition.</t>
  </si>
  <si>
    <t>University of Brasilia</t>
  </si>
  <si>
    <t>Brasilia</t>
  </si>
  <si>
    <t>Distrito Federal</t>
  </si>
  <si>
    <t>Fundação Getulio Vargas</t>
  </si>
  <si>
    <t>Rio de Janeiro, RJ / Brazil</t>
  </si>
  <si>
    <t>Instituto Federal de Educação, Ciência e Tecnologia de São Paulo</t>
  </si>
  <si>
    <t>Campinas</t>
  </si>
  <si>
    <t>to build quality assurance frameworks which will enable FSM implementation in India to meet standards of quality, increase their viability and sustainability and deliver the desired environmental and health outcomes</t>
  </si>
  <si>
    <t>to support high level advocacy associated with building support of early grade reading measurement</t>
  </si>
  <si>
    <t>GLOBAL|AFRICA|EUROPE|NORTH AMERICA|OCEANIA</t>
  </si>
  <si>
    <t>Universidade Federal de Pernambuco</t>
  </si>
  <si>
    <t>to use data science tools to develop a deep understanding of the risk factors contributing to poor outcomes in preterm birth, physical growth faltering and impaired neurocognitive development</t>
  </si>
  <si>
    <t>Caruaru</t>
  </si>
  <si>
    <t>Universidade Federal do Ceará, UFC</t>
  </si>
  <si>
    <t>Fortaleza</t>
  </si>
  <si>
    <t>Ceará</t>
  </si>
  <si>
    <t>to develop decoy therapies to provide functional cure for HIV, a disease which disproportionately impacts the poor</t>
  </si>
  <si>
    <t>Degrees of Change</t>
  </si>
  <si>
    <t>to increase the quality, availability and usability of college enrollment, persistence and graduation data among schools, districts and community-based organizations nationwide</t>
  </si>
  <si>
    <t>to build an online hub where school intermediaries can connect to their peers and to vetted experts in order to receive tailored technical assistance to increase their effectiveness to improve specific student-related outcomes</t>
  </si>
  <si>
    <t>to enable production of low cost, efficacious HPV vaccine to be made available to GAVI eligible/graduating and other low and middle-income countries</t>
  </si>
  <si>
    <t>to support the Research-Practice Partnership field</t>
  </si>
  <si>
    <t>China-Africa Business Council</t>
  </si>
  <si>
    <t>to improve UHC delivery and health outcomes in African countries, especially for populations that are traditionally without access to quality health care services and products</t>
  </si>
  <si>
    <t>Chaoyang District</t>
  </si>
  <si>
    <t>Natview Foundation for Technology Innovation</t>
  </si>
  <si>
    <t>to support the Kaduna Bureau of Statistics to develop a data management framework that shifts the bureau beyond a producer of data to a consumer and user of data as part of the Kaduna state data revolution plan</t>
  </si>
  <si>
    <t>to contribute to a fund creating a student-support fellowship in honor of Janet Hemingway, retiring Director of the Liverpool School of Tropical Medicine</t>
  </si>
  <si>
    <t>to provide communications support for improvements and equity in K12 education system</t>
  </si>
  <si>
    <t>To evaluate the effectiveness and robustness of a non-contact based physiological measurement system in real world conditions</t>
  </si>
  <si>
    <t>The Foundation for Aids Research</t>
  </si>
  <si>
    <t>to design, develop and optimize the building blocks of a scalable gene therapy-based cure for HIV, which disproportionately affects the poor</t>
  </si>
  <si>
    <t>Hispanic Federation, Inc.</t>
  </si>
  <si>
    <t>to advance education advocacy on behalf of Latino students in K-12 and postsecondary</t>
  </si>
  <si>
    <t>Capital Region BOCES</t>
  </si>
  <si>
    <t>to support communications and convenings regarding data effectiveness</t>
  </si>
  <si>
    <t>to support a citywide alliance around K-12 student data</t>
  </si>
  <si>
    <t>The University of the State of New York</t>
  </si>
  <si>
    <t>to create a better-informed New York on data and other initiatives</t>
  </si>
  <si>
    <t>to support the travel and accommodation expenditures of the speakers and young researchers who will participate from across the globe</t>
  </si>
  <si>
    <t>to assist incoming and continuing graduate students from underrepresented groups to develop and enhance their quantitative skills in order to optimize their academic attainment and professional success</t>
  </si>
  <si>
    <t>to improve the health of vulnerable and conflict-displaced populations through implementing community-based disease surveillance and increasing the quality and coverage of routine immunization services for women and children</t>
  </si>
  <si>
    <t>University of Kentucky Research Foundation</t>
  </si>
  <si>
    <t>to complete the Assessment for Learning Project, answering key questions for rethinking assessment around support, effective practices that empower students, educator expertise, accountability, policy, system design, and how to pursue equit</t>
  </si>
  <si>
    <t>to support generation of health system policy research in the region and its transfer to policy makers to make evidence informed health policies</t>
  </si>
  <si>
    <t>to enable target-based drug discovery approaches for malaria</t>
  </si>
  <si>
    <t>The 74 Media, Inc.</t>
  </si>
  <si>
    <t>to publish a book about breakthroughs in college success for low-income and minority students</t>
  </si>
  <si>
    <t>Eskolta School Research and Design Inc</t>
  </si>
  <si>
    <t>to develop a strategic plan for Eskolta School Research and Design to most efficiently and effectively fulfill its mission</t>
  </si>
  <si>
    <t>Cold Spring Harbor Laboratory</t>
  </si>
  <si>
    <t>to determine the on-target and off-target effects of using Clustered Regularly Interspaced Short Palindromic Repeats-mediated gene editing to treat sickle cell anemia, a condition that causes significant mortality in sub-Saharan Africa</t>
  </si>
  <si>
    <t>Cold Springs Harbor</t>
  </si>
  <si>
    <t>To create an open standard for production of machine readable RDTs to facilitate improved use and reliability, and create a pathway for data utilization from RDTs, and enable improved utilization to enhance health and welfare in LMICs</t>
  </si>
  <si>
    <t>to create resources and tools for philanthropists to incorporate a gender lens in their giving, leading to better outcomes on gender equality</t>
  </si>
  <si>
    <t>ACE Charter School</t>
  </si>
  <si>
    <t>to develop measures of need and growth in outcomes for our highest-need students in order to illuminate schools serving them exceptionally well and enable more such schools to emerge and thrive</t>
  </si>
  <si>
    <t>Achievement First Inc.</t>
  </si>
  <si>
    <t>to fund development and dissemination of high-quality high school instructional materials, interim assessments, and professional development in order to improve the college readiness of students</t>
  </si>
  <si>
    <t>to provide resources to bring together school and system leaders and teams from multiple settings to discuss school design and innovation in Washington State</t>
  </si>
  <si>
    <t>Teach for America, Inc.</t>
  </si>
  <si>
    <t>to support Teach For America’s School Leader of Color Conference, an event that convenes aspiring and current school leaders to accelerate their careers, advance their leadership, and connect them with a network of peers and mentors</t>
  </si>
  <si>
    <t>to create an open source model that can be used by national TB programs and partners to optimize diagnostic networks for TB case detection</t>
  </si>
  <si>
    <t>to examine the feasibility of a transferable exclusivity voucher program for neglected diseases affecting some of the world’s poorest people</t>
  </si>
  <si>
    <t>to support research and communications around the value of integrated data systems</t>
  </si>
  <si>
    <t>To elevate research focused conversations with key stakeholders on improving health system performance across India building on existing policy initiatives. This will help create a sound body of knowledge and cross-sectoral dialogues with r</t>
  </si>
  <si>
    <t>Charité - Universitätsmedizin Berlin</t>
  </si>
  <si>
    <t>to support the next stage of Germany’s leadership in Global Health</t>
  </si>
  <si>
    <t>to support the production of the 2019 Equity Indicators report and accompanying efforts to make these equity data accessible to a variety of key stakeholders</t>
  </si>
  <si>
    <t>to inform policies for the economic empowerment of poor women.</t>
  </si>
  <si>
    <t>to develop the program in a way that is more tailored to the demands of West Africa, Increase IAM engagement with the private sector, and strengthen institutional capacity at IAM to teach supply chain</t>
  </si>
  <si>
    <t>to understand the NRRV whole value proposition, public health benefits and conduct country level experience to understand hurdles/ challenges for a new injectable vaccine</t>
  </si>
  <si>
    <t>to conduct additional data collection, carry out further data analysis, and disseminate findings regarding an impact evaluation of a Social Accountability interventions targeting health and nutrition outcomes in Uttar Pradesh</t>
  </si>
  <si>
    <t>The University of Western Australia</t>
  </si>
  <si>
    <t>to determine the feasibility and safety of probiotics supplementation in newborns, and possible beneficial impact on nasopharyngeal colonization and vaccine immunity</t>
  </si>
  <si>
    <t>Crawley</t>
  </si>
  <si>
    <t>to implement infection control interventions to reduce hospital acquired bloodstream infections and improve neonatal survival</t>
  </si>
  <si>
    <t>to support the inclusion of additional partners who can help additional segments of higher education transform their institutional practices to optimize the likelihood of student success through the use of pathways at four-year institutions</t>
  </si>
  <si>
    <t>General Operating Support for UWNYC</t>
  </si>
  <si>
    <t>Hopelink</t>
  </si>
  <si>
    <t>Seattle City Club</t>
  </si>
  <si>
    <t>Ontera Inc.</t>
  </si>
  <si>
    <t>to develop a low-cost Point-of-Care device that meets critical performance specification to diagnose TB in low resource settings, with the goal of bringing affordable testing to LCIMs</t>
  </si>
  <si>
    <t>to address gaps in the marketplace for aggregated capital funds to increase the flow and effectiveness of philanthropy by high net worth donors</t>
  </si>
  <si>
    <t>to encourage communication and discussion of ideas and new unpublished results at the very frontier of drug delivery, by bringing together outstanding scientists from academia, industry, and government, ranging from Nobel laureates to Ph.D. students</t>
  </si>
  <si>
    <t>to support the Malawi Ministry of Health in integrating CommCare and OpenHIM via OpenHIE standards by enabling every CommCare project to customize their integration based on country and/or project-specific requirements</t>
  </si>
  <si>
    <t>to support expansion of social mobilization activities, Mobile Health Teams and other innovative strategies to increase vaccination in the high-risk regions of Afghanistan</t>
  </si>
  <si>
    <t>InDevR</t>
  </si>
  <si>
    <t>to create higher quality in vitro measles and rubella potency assays in order to reduce the cost of vaccine production</t>
  </si>
  <si>
    <t>Somali Health Board</t>
  </si>
  <si>
    <t>Southeast Effective Development</t>
  </si>
  <si>
    <t>to provide support to African Women Business Alliance for selection by the Foundation's Equity Community Grant Cohort</t>
  </si>
  <si>
    <t>to provide support to Families of Color Seattle for selection by the foundation's Equity Community Grant Cohort</t>
  </si>
  <si>
    <t>Asian Pacific Islander Community Leadership Foundation</t>
  </si>
  <si>
    <t>Rising Leaders Inc.</t>
  </si>
  <si>
    <t>Allied Media Projects Inc.</t>
  </si>
  <si>
    <t>to provide support to Queer the Land for selection by the Foundation's Equity Community Grant Cohort</t>
  </si>
  <si>
    <t>to create an economical platform for rapidly identifying mechanisms of drug action against TB, thereby enabling us to more efficiently design improved TB treatment regimens</t>
  </si>
  <si>
    <t>to evaluate a non-invasive platform for prevention of HIV</t>
  </si>
  <si>
    <t>to fund new research, test interventions, and share learnings with local government leaders to improve economic mobility issues in their communities</t>
  </si>
  <si>
    <t>to investigate and provide a recommendation for a potential project to learn how a higher education intermediary can best support institution transformation in a small set of focus institutions</t>
  </si>
  <si>
    <t>MarGrady LLC</t>
  </si>
  <si>
    <t>to fund a three-month study of the Teach to One (TtO) program that will help schools, New Classrooms, and the field better understand and improve the effectiveness of their innovative math program for disadvantaged middle school students</t>
  </si>
  <si>
    <t>International Documentary Association</t>
  </si>
  <si>
    <t>to support distribution of a feature-length film on the need for change in higher education and innovative approaches to that change</t>
  </si>
  <si>
    <t>George Mason University</t>
  </si>
  <si>
    <t>to prevent Campylobacter infections in young children in low- to middle- income settings by performing a longitudinal, birth cohort study to determine all the routes of transmission, both within households and from the environment</t>
  </si>
  <si>
    <t>Hope Enterprise Corporation</t>
  </si>
  <si>
    <t>Jackson</t>
  </si>
  <si>
    <t>Mississippi</t>
  </si>
  <si>
    <t>to provide evidence of the advances made in disaster risk management in the past 20 years after Hurricane Mitch devastated the region, and examples of effective locally-led humanitarian action in Central America</t>
  </si>
  <si>
    <t>Wellpinit School District</t>
  </si>
  <si>
    <t>to support sharing of an example of innovation and collaboration in Washington State public schools</t>
  </si>
  <si>
    <t>Wellpinit</t>
  </si>
  <si>
    <t>to provide core support to Speak up Africa Senegal.</t>
  </si>
  <si>
    <t>Global Growth &amp; Opportunity|Global Health|Global Policy and Advocacy</t>
  </si>
  <si>
    <t>Global Health and Development Public Awareness and Analysis|Malaria|Neglected Tropical Diseases|Water, Sanitation and Hygiene</t>
  </si>
  <si>
    <t>Hawaii Pacific University</t>
  </si>
  <si>
    <t>to provide conference support for the Hawaii Annual Code Challenge, an event generating ideas that will leverage technology, open data, and civic engagement to accelerate solutions</t>
  </si>
  <si>
    <t>Honolulu</t>
  </si>
  <si>
    <t>Hawaii</t>
  </si>
  <si>
    <t>Techbridge Girls</t>
  </si>
  <si>
    <t>Society of St. Vincent de Paul, Council of Seattle-King County</t>
  </si>
  <si>
    <t>Somali Youth &amp; Family Club</t>
  </si>
  <si>
    <t>Renton Area Youth And Family Services</t>
  </si>
  <si>
    <t>Communities In Schools of Renton</t>
  </si>
  <si>
    <t>to provide immediate relief to communities most affected by the impact of earthquakes and resulting tsunami in Sulawesi, Indonesia</t>
  </si>
  <si>
    <t>International Alliance for Biological Standardization</t>
  </si>
  <si>
    <t>to support the &amp;#34;Implementing non-animal approaches to human and veterinary vaccine testing: Achieving scientific and regulatory success for rabies and beyond&amp;#34; conference</t>
  </si>
  <si>
    <t>to foster the development of a network among key leaders in higher education that will align multiple efforts for dramatically increase credential completions and equity.</t>
  </si>
  <si>
    <t>Miami Dade College</t>
  </si>
  <si>
    <t>Miami</t>
  </si>
  <si>
    <t>to support the 2018 Inclusive Finance India Summit</t>
  </si>
  <si>
    <t>Communities Rise</t>
  </si>
  <si>
    <t>State Higher Education Executive Officers Association</t>
  </si>
  <si>
    <t>to increase network capacity (both systems of and individual community colleges) in using data to improve student success</t>
  </si>
  <si>
    <t>The Rotary Foundation of Rotary International</t>
  </si>
  <si>
    <t>to sponsor The Rotary Foundation's 2018 Annual World Polio Day event</t>
  </si>
  <si>
    <t>to examine antimicrobial resistance rates after a trial of azithromycin with seasonal malaria chemoprevention</t>
  </si>
  <si>
    <t>to support humanitarian response efforts in communities most affected by the earthquakes and resulting tsunami in Sulawesi, Indonesia</t>
  </si>
  <si>
    <t>Emergency Response|Global Health and Development Public Awareness and Analysis|Public Awareness and Analysis</t>
  </si>
  <si>
    <t>to ensure the quality of cold chain equipment deployments supported by the GAVI alliance</t>
  </si>
  <si>
    <t>to assess the current status of the Ethiopian Health Extension Program and provide cost recommendations for program optimization</t>
  </si>
  <si>
    <t>to provide conference support to protect medicines quality and access</t>
  </si>
  <si>
    <t>to develop scalable approaches to sustainably produce therapeutic antibodies against HIV, a disease which disproportionately affects the poor.</t>
  </si>
  <si>
    <t>to support the set-up of a Botswana Emergency Operating Center (EOC) and assessment and design for using the EOC to accelerate malaria elimination and prepare for other public health emergencies</t>
  </si>
  <si>
    <t>to fund the preparation of a clinical trial to determine whether a combination of broadly neutralizing antibodies can impact HIV remission</t>
  </si>
  <si>
    <t>to develop the evidence base on the economic impact of HIV to support country prioritization and decision making.  The resulting content will be widely available via a website</t>
  </si>
  <si>
    <t>to increase the efficiency and effectiveness of development financing for developing countries and achieve better coordination between difference sources of development financing, particularly new and existing multilateral development banks</t>
  </si>
  <si>
    <t>2018-05</t>
  </si>
  <si>
    <t>to fund OCCRL’s contributions to the Pathways work that endeavors to reach a future state where equitable outcomes can be achieved in postsecondary education</t>
  </si>
  <si>
    <t>to advance the understanding of technical feasibility for a micro-array patch system to deliver a 6-month dose of progestin for use as a female contraceptive, utilizing pre-clinical studies</t>
  </si>
  <si>
    <t>to develop a safe and effective TB vaccine for use in high burden countries</t>
  </si>
  <si>
    <t>to provide a landscape analysis of infection prevention control (IPC) practices, existing and novel tools, and policies that can be utilized to address antimicrobial resistance</t>
  </si>
  <si>
    <t>to provide technical coordination of the pneumococcus community to address issues in the pneumococcal field and in vaccine programs globally</t>
  </si>
  <si>
    <t>to enable innovative technologies to develop vaccine preservatives to ultimately achieve lower costs in vaccine manufacturing and greater supply to the developing world</t>
  </si>
  <si>
    <t>to build the evidence base on lessons from implementation of large-scale, multi-sectoral nutrition programs in high-burden countries, and to further enhance and share tools for optimizing results from nutrition investments to ensure efficie</t>
  </si>
  <si>
    <t>Firmenich</t>
  </si>
  <si>
    <t>to obtain and publicly disseminate data on the role of odor in sanitation-related decisions and to what extent the use of malodor counteractant products can encourage safer sanitation behavior in low-income urban settlements</t>
  </si>
  <si>
    <t>Satigny</t>
  </si>
  <si>
    <t>Hester Biosciences Africa Limited</t>
  </si>
  <si>
    <t>to increase consistent access to high quality, affordable animal vaccines and health products for smallholder farmers through the adoption and standardization of production at a local manufacturing facility</t>
  </si>
  <si>
    <t>Ilala</t>
  </si>
  <si>
    <t>to establish procedures for high-throughput genome editing for application in precision breeding to improve productivity, health, heat tolerance, and reproductive performance of tropical livestock</t>
  </si>
  <si>
    <t>to determine the extent to which breast milk nutrients, bioactive components, and microbiome vary by maternal nutritional status and to discern implications of breast milk quality on infant growth in rural Bangladesh</t>
  </si>
  <si>
    <t>MTEK Sciences Inc</t>
  </si>
  <si>
    <t>To support the Rwanda Biomedical Center to develop a functional health system dashboard to collate health information system data, visualize performance indicators and other analytical outputs, and support the use of data for decision making.</t>
  </si>
  <si>
    <t>Indonesian eHealth and Telemedicine Society</t>
  </si>
  <si>
    <t>to improve childhood vaccination coverage in Indonesia by running a pro-vaccination campaign to counteract negative social media content on vaccinations by equipping health workers and religious leaders with knowledge to overcome misconcept</t>
  </si>
  <si>
    <t>Equilibres et Populations</t>
  </si>
  <si>
    <t>to improve women's and young girl's status and their sexual and reproductive health rights in West Africa</t>
  </si>
  <si>
    <t>to accelerate the diagnosis and linkage to treatment of unreached PLHIV through optimizing existing HTS strategies, linkage of HIV negative high risk populations to prevention interventions, and facilitate strategic deployment of innovative</t>
  </si>
  <si>
    <t>Centre Hospitalier Universitaire Vaudois</t>
  </si>
  <si>
    <t>to optimize a novel broadly neutralizing antibody against HIV, LN02, and evaluate its potential for future clinical development</t>
  </si>
  <si>
    <t>Lausanne</t>
  </si>
  <si>
    <t>Global Antibiotic Research &amp; Development Partnership</t>
  </si>
  <si>
    <t>to understand the impact of antibiotic resistance on neonatal morbidity and mortality</t>
  </si>
  <si>
    <t>to support and intensify International AIDS Vaccine Initiative advocacy program in Europe, which in turn will increase support and funding for HIV vaccine</t>
  </si>
  <si>
    <t>Standard Code</t>
  </si>
  <si>
    <t>to strengthen the Expanded Special Project for Elimination of Neglected Tropical Diseases data gathering and reporting capabilities</t>
  </si>
  <si>
    <t>to study T-cell responses to mycobacterial lipid antigens in non-human primate models of tuberculosis</t>
  </si>
  <si>
    <t>to ensure safe and effective use of medications in pregnant women</t>
  </si>
  <si>
    <t>to improve the analytical tools available to track progress towards reducing new HIV infections and identify areas of focus for HIV prevention interventions.</t>
  </si>
  <si>
    <t>to provide general support</t>
  </si>
  <si>
    <t>Paediatric AIDS Treatment for Africa</t>
  </si>
  <si>
    <t>to reduce depression in HIV positive, adolescent mothers in Southern Africa by developing a training and supervision tool for young health workers that combines screening and support in an accessible format</t>
  </si>
  <si>
    <t>Innovators In Health (India)</t>
  </si>
  <si>
    <t>to help combat mental health disorders in young pregnant women and new mothers in India by connecting them via a social networking platform consisting of voice messages accessed via mobile phone and mediated by community health workers</t>
  </si>
  <si>
    <t>Human Development Research Foundation</t>
  </si>
  <si>
    <t>to help young newlyweds in poor areas of Pakistan cope with having children by identifying key life skills such as parenting and communication to incorporate into an existing psychology-based support program delivered by community health wo</t>
  </si>
  <si>
    <t>People In Need</t>
  </si>
  <si>
    <t>to improve the mental health of young mothers in Nepal by engaging them and mental health workers in developing two approaches, namely mobile phone voice messaging and workshops, to provide education and support</t>
  </si>
  <si>
    <t>Prague</t>
  </si>
  <si>
    <t>Praha</t>
  </si>
  <si>
    <t>Czech Republic</t>
  </si>
  <si>
    <t>Meilleur Acces aux Soins de Sante</t>
  </si>
  <si>
    <t>to improve timely childhood vaccinations and update unvaccinated children in Cameroon by training community workers to record demographic movements, births, and immunizations of newborns in their villages, and notify parents of vaccine sess</t>
  </si>
  <si>
    <t>to help vulnerable young mothers who sell sex in Zimbabwe by involving them in designing self help groups and virtual meetings via social media to build support networks and teach them life skills such as parenting and money management</t>
  </si>
  <si>
    <t>Manipal Academy of Higher Education</t>
  </si>
  <si>
    <t>to ensure full childhood vaccination coverage in India by using near field communication tags and colored beads to transform traditional bracelets worn by infants into portable vaccination records that better monitor migrant communities</t>
  </si>
  <si>
    <t>Manipal</t>
  </si>
  <si>
    <t>to improve immunization coverage in rural communities in Bihar, India by introducing communal games of snakes and ladders run by health workers in maternity wards and homes of pregnant couples to demonstrate the value of childhood immunizat</t>
  </si>
  <si>
    <t>to support the State Health Society and ICDS in Bihar for delivering Mobile Kunji for AWWs and ASHAs and Mobile Academy for AWWs, use the call center to promote usage and to provide technical support to Government of Bihar to take over the services</t>
  </si>
  <si>
    <t>to build pharmacometric capacity in Africa to efficiently and effectively support model-informed drug development, clinical research, and product registration</t>
  </si>
  <si>
    <t>to complete the laboratory development of the remaining two components of a new Shigella 4-valent Synthetic Conjugate Vaccine to prevent Shigella diarrhea and dysentery among children in LMICs.</t>
  </si>
  <si>
    <t>to improve therapeutic strategies in the treatment of cryptosporidiosis</t>
  </si>
  <si>
    <t>to raise awareness on the importance of investments in global health</t>
  </si>
  <si>
    <t>University Medical Center Groningen</t>
  </si>
  <si>
    <t>to improve treatment for tuberculosis in low-resource settings and limit deadly multi-drug resistant forms by developing two simple tests that measure the concentration of anti-tuberculosis drugs in treated patients to optimize dosage</t>
  </si>
  <si>
    <t>Groningen</t>
  </si>
  <si>
    <t>Treehouse</t>
  </si>
  <si>
    <t>to promote agriculture value chain development in Senegal to improve smallholder farmers’ livelihood, poverty eradication and national food security and disseminate learnings to promote up-scaling the model to other Sub-Saharan countries</t>
  </si>
  <si>
    <t>to support the learning community for our Road Map Superintendents</t>
  </si>
  <si>
    <t>Partners In Health A Nonprofit Corporation</t>
  </si>
  <si>
    <t>to expand the work to generate actionable and transferable knowledge from countries who are exemplars in reducing under-5 mortality (U5M) in the MDG era to share with policy makers, implementers, and donors to support the spread of effectiv</t>
  </si>
  <si>
    <t>to accelerate discovery of drug candidates for diseases of the developing world, with an initial focus on shortening the duration of TB treatment</t>
  </si>
  <si>
    <t>to develop widely-deployable ultrasound technologies that can assess gestational age and other important obstetric conditions while requiring minimal user expertise</t>
  </si>
  <si>
    <t>to further develop and scale the DiSARM platform, a spatial intelligence tool used by malaria programs to plan, implement and monitor intervention campaigns</t>
  </si>
  <si>
    <t>to improve incidence estimates of the global cholera burden and the size of the global population at-risk for cholera infection and to pioneer the use of new methods to measure the impact of cholera prevention and control tools, such as OCV</t>
  </si>
  <si>
    <t>to accelerate the Development of Innovative Preventive Approaches to Combat AMR</t>
  </si>
  <si>
    <t>to support continued federal postsecondary policy efforts and organizational strategic planning</t>
  </si>
  <si>
    <t>to support a state level teacher policy database and a review of teacher preparation program approval processes</t>
  </si>
  <si>
    <t>to develop and disseminate policy proposals in support of improved higher education affordability and accountability</t>
  </si>
  <si>
    <t>to develop a national malaria surveillance strengthening plan for Mozambique</t>
  </si>
  <si>
    <t>to support the assessment of front-end and back-end technologies to identify the best-performing combination of sample extraction and nucleic acid amplification and detection systems with the potential to integrate into a low-cost pathogen detection system</t>
  </si>
  <si>
    <t>to support the development and construction of affordable housing and social services targeting homeless American Indians/Alaskan Natives in Seattle</t>
  </si>
  <si>
    <t>to support a planning grant to prepare for the four-year investment in the five Renton Innovation Zone (RIZ) schools</t>
  </si>
  <si>
    <t>Advance Illinois NFP</t>
  </si>
  <si>
    <t>Purpose Campaigns LLC</t>
  </si>
  <si>
    <t>to pilot a campaigns lab program to identify the most effective ways to reach and mobilize public support for global development issues that disproportionately affect women and girls</t>
  </si>
  <si>
    <t>to support CCSSO strategic plan implementation, leadership transition and support for state education leaders in their commitments to equity</t>
  </si>
  <si>
    <t>to develop a research design that can be used to evaluate the effectiveness of HIV self-testing among MSM communities that have unmet needs for HIV testing services in Kenya</t>
  </si>
  <si>
    <t>to accelerate anti-malarial drug discovery and contributing to the goal of eradication of malaria</t>
  </si>
  <si>
    <t>International Society of Vaccines, Inc.</t>
  </si>
  <si>
    <t>to increase LMIC scientist participation at the ISV Congress by covering conference attendance fees for LMIC scientists whose work is selected for presentation by the Scientific committee based upon peer review of submitted abstracts</t>
  </si>
  <si>
    <t>World Health Organization Regional Office for the Eastern Mediterranean</t>
  </si>
  <si>
    <t>to develop and support the implementation of a review of World Health Organization’s country offices in the region in order to provide better technical assistance to countries to promote better health</t>
  </si>
  <si>
    <t>Cairo</t>
  </si>
  <si>
    <t>Egypt</t>
  </si>
  <si>
    <t>to help discover mechanisms of protection by IV BCG in the NHP model to advance TB vaccines and ultimately to prevent the global morbidity and mortality from Mtb infection</t>
  </si>
  <si>
    <t>to support college advising readiness</t>
  </si>
  <si>
    <t>Raikes Foundation</t>
  </si>
  <si>
    <t>to fund a hands-on workshop to collaboratively accelerate the development of the in vitro P.cynomolgi model to study malaria</t>
  </si>
  <si>
    <t>The University of Sydney</t>
  </si>
  <si>
    <t>to share the latest research evidence relevant to environmental reservoirs of enteric pathogens with a focus on S. Typhi</t>
  </si>
  <si>
    <t>University of British Columbia</t>
  </si>
  <si>
    <t>to share advances in the fields of maternal and neonatal immunization so that the health of infants and pregnant women are improved</t>
  </si>
  <si>
    <t>to improve newborn and infant survival by informing guidelines for feeding low birthweight infants</t>
  </si>
  <si>
    <t>to build a training and research laboratory in western Kenya that will transform clinical care and expand the reach of diagnostic training regionally and nationally</t>
  </si>
  <si>
    <t>Building Bridges Across the River</t>
  </si>
  <si>
    <t>Robin Hood Foundation</t>
  </si>
  <si>
    <t>to support community-based organizations to develop targeted interventions to address gaps in mobility from poverty (e.g., among different demographic groups or within geographic areas) and “loss points” (i.e., points during the life cycle</t>
  </si>
  <si>
    <t>to promote new collaborations and increase awareness around funding opportunities for scientists and global health funding organizations regarding innovative technology to further vaccine development and manufacturing for global needs</t>
  </si>
  <si>
    <t>to advance oral low cost biologics for prevention of enteric disease indications</t>
  </si>
  <si>
    <t>to support the establishment of microbiological capacity and strengthening of typhoid surveillance in Samoa.</t>
  </si>
  <si>
    <t>Horton’s Kids Inc.</t>
  </si>
  <si>
    <t>DC Rape Crisis Center</t>
  </si>
  <si>
    <t>Sasha Bruce Youthwork Inc</t>
  </si>
  <si>
    <t>to respond to the urgent needs of those affected by severe flooding in Somalia</t>
  </si>
  <si>
    <t>Bay Path University</t>
  </si>
  <si>
    <t>to support a conference for a network of institutions interested in shared programming for adult women learners</t>
  </si>
  <si>
    <t>Longmeadow</t>
  </si>
  <si>
    <t>to increase the likelihood that IVC’s atomization creates maximum value for the global health community</t>
  </si>
  <si>
    <t>to create and fund the Pearl Jam/Gates Foundation Homeless Students Matching Fund at DonorsChoose.com</t>
  </si>
  <si>
    <t>Family Homelessness|Public Awareness and Analysis</t>
  </si>
  <si>
    <t>to create a series of five papers on child and adolescent health which will address the changing epidemiology, conceptualize the life course and intergenerational aspects, and articulate an action and investment agenda</t>
  </si>
  <si>
    <t>Dog Tag Bakery, Inc.</t>
  </si>
  <si>
    <t>Homeless Children’s Playtime Project Inc</t>
  </si>
  <si>
    <t>Sedron Technologies</t>
  </si>
  <si>
    <t>to design a reinvented toilet system that dries and combusts solid waste produced by households for electricity generation and is ready for field testing in developing countries</t>
  </si>
  <si>
    <t>2018-06</t>
  </si>
  <si>
    <t>Sedro-Woolley</t>
  </si>
  <si>
    <t>to support the process development and scale up activities at SK Chemicals for the development of Vi-DT conjugate vaccine to support a large scale immunogenicity clinical trial (P3) and  WHO PQ of the vaccine in the 2020-2022 timeframe.</t>
  </si>
  <si>
    <t>to improve gender equality, increase access to quality sexual and reproductive health information and services  amongst youth in Kenya</t>
  </si>
  <si>
    <t>Groupe de Recherche et d'Echanges Technologiques</t>
  </si>
  <si>
    <t>to improve the availability and consumption of high nutritional value products for women and young children in Mali, Niger and Burkina Faso</t>
  </si>
  <si>
    <t>to transfer a self-limiting genetic platform into the malaria vector for future application in Meso-America and the Caribbean to reduce or eliminate this mosquito where it transmits malaria</t>
  </si>
  <si>
    <t>to enhance fruit and vegetable intake among low-income urban consumers in Nigeria and Vietnam</t>
  </si>
  <si>
    <t>to strengthen the enabling environment for the private sector to contribute to improving consumption of safe, affordable, nutritious foods among lower-income and nutritionally vulnerable populations in Sub-Saharan Africa and South/East Asia</t>
  </si>
  <si>
    <t>Centre for Research on Filariasis and Other Tropical Diseases</t>
  </si>
  <si>
    <t>to assist health systems in Central Africa in implementing an operational strategy to extend Ivermectin mass administration against hypoendemic onchocerciasis to areas endemic for loiasis in order to foster the elimination of this neglected</t>
  </si>
  <si>
    <t>to provide support for the practical development of coordination and learning platforms for CARI Phase II, such as the Steering Committee, cross learning events, and supporting regional cooperation in rice value chain in both West and East</t>
  </si>
  <si>
    <t>to help fund the development of Rubella master and working seed lots to be used for MR vaccine development for the benefit of the Expanded Programme on Immunization in Indonesia</t>
  </si>
  <si>
    <t>to improve the ability of underserved women and girls in Democratic Republic of Congo to access and use high quality family planning (FP) services, which are central to realizing one’s sexual and reproductive health (SRH)</t>
  </si>
  <si>
    <t>To support the design, building, and field demonstration with a potential commercial partner, and demonstration of the effectiveness and commercial promise of a supercritical water oxidation (SCWO) system for neighborhood scale treatment of</t>
  </si>
  <si>
    <t>to demonstrate the efficacy of a single-dose HPV Vaccine to prevent infection among girls/women aged 15-20 year in Kenya</t>
  </si>
  <si>
    <t>Tide Technocrats Private Limited</t>
  </si>
  <si>
    <t>to further the development of a technology solution and institutional framework to manage septage and fecal sludge from non-sewered toilets for safe treatment and disposal</t>
  </si>
  <si>
    <t>to acquire and curate non-clinical and clinical TB data; to expand the CPTR TB Data Collaboration Platform, including access and support to enable development of quantitative translational models to inform more efficient TB regimen developm</t>
  </si>
  <si>
    <t>The California Education Partners</t>
  </si>
  <si>
    <t>to support the California Education Partners to launch and run a 5-year Network for School Improvement in partnership with California districts and schools</t>
  </si>
  <si>
    <t>to evaluate targeted delivery of protective antibodies from mothers and infants</t>
  </si>
  <si>
    <t>to stabilize the supply and lower the cost of artemisinin, an essential precursor for ACTs for malaria treatment, through the development of scalable cost competitive semisynthetic manufacturing approaches for artemisinin</t>
  </si>
  <si>
    <t>to develop a generic self-injectable contraceptive to be made available to qualified purchasers in FP2020 countries, therefore facilitating greater choices for women and enhanced access to long acting contraceptives</t>
  </si>
  <si>
    <t>King George's Medical University</t>
  </si>
  <si>
    <t>to describe the impact of Pneumococcal Conjugate Vaccine introduction on radiologic pneumonia and Nasopharyngeal Pneumococcal carriage</t>
  </si>
  <si>
    <t>to provide technical assistance for surveillance of pneumococcal meningitis in India</t>
  </si>
  <si>
    <t>Society for Research in Child Development</t>
  </si>
  <si>
    <t>to support a second year of implementation of the Society for Research in Child Development early childhood education fellows program</t>
  </si>
  <si>
    <t>CORE Districts</t>
  </si>
  <si>
    <t>to support CORE Districts to launch a 5-year Network for School Improvement (NSI) in partnership with the eight districts that make up CORE</t>
  </si>
  <si>
    <t>to support Oxfam’s work to achieve robust and good quality Official Development Assistance in key donor markets, including for health and agriculture; and to champion investments in smallholder farmers in targeted countries in Africa</t>
  </si>
  <si>
    <t>Gender Equality|Global Growth &amp; Opportunity|Global Policy and Advocacy</t>
  </si>
  <si>
    <t>Agricultural Development|Empower Women and Girls|Global Health and Development Public Awareness and Analysis</t>
  </si>
  <si>
    <t>School's Out Washington</t>
  </si>
  <si>
    <t>to strengthen data and evaluation systems for the expanded learning opportunities field in King County</t>
  </si>
  <si>
    <t>to strengthen midwifery services in low and middle-income countries thereby reducing maternal and newborn mortality and morbidity</t>
  </si>
  <si>
    <t>to fund the creation of instruments for monitoring child development 0-3 years for programmatic evaluation and population based monitoring</t>
  </si>
  <si>
    <t>Swiss Federal Institute of Aquatic Science and Technology</t>
  </si>
  <si>
    <t>to build capacity of private consulting firms to plan, design and supervise implementation of urban sanitation services, thereby improving delivery of sanitation services to poor communities and increasing impact of sanitation investments i</t>
  </si>
  <si>
    <t>Dubendorf</t>
  </si>
  <si>
    <t>to examine antimicrobial resistance rates after mass azithromycin administration</t>
  </si>
  <si>
    <t>to support more sustainable and efficient operation and management of sanitation solutions, enhance health, and reduce pressure on natural resources for the benefit of both Rohingya refugees and host communities</t>
  </si>
  <si>
    <t>Emergency Response|Water, Sanitation and Hygiene</t>
  </si>
  <si>
    <t>to provide technical assistance for the development, evaluation, and promotion of low cost, patient-friendly tools to monitor and promote adherence to tuberculosis treatment</t>
  </si>
  <si>
    <t>Development of Solutions to Improve Global Health|Tuberculosis</t>
  </si>
  <si>
    <t>Pharmacometrics Africa</t>
  </si>
  <si>
    <t>to build the science of pharmacometrics on the African continent</t>
  </si>
  <si>
    <t>to demonstrate the feasibility, impact and cost of two electronic patient management systems on improving linkage to treatment for patients diagnosed with tuberculosis</t>
  </si>
  <si>
    <t>to support advocacy, research, communications, and mobilization efforts toward the goal of a fair and accurate count of the 2020 Census</t>
  </si>
  <si>
    <t>to provide evidence of the impact of rotavirus vaccine on rotavirus diarrhea, acute gastroenteritis and the overall health system of Bangladesh.</t>
  </si>
  <si>
    <t>Renton Regional Non-Profit Housing Corporation</t>
  </si>
  <si>
    <t>To support the renovation of an unused public library for use as a multiservice center to serve low-income Renton residents</t>
  </si>
  <si>
    <t>to promote the production and use of evidence from rigorous impact evaluations for policy decisions that improve social and economic development programs in low- and middle-income countries by making rigorous evidence available freely to th</t>
  </si>
  <si>
    <t>Bread for the World Institute Inc.</t>
  </si>
  <si>
    <t>to inform U.S. policymakers of the benefits of scaling up nutrition interventions in targeted high-burden countries to progress towards the World Health Assembly nutrition targets and the Sustainable Development Goal (SDG) 2.2</t>
  </si>
  <si>
    <t>Office of Superintendent of Public Instruction</t>
  </si>
  <si>
    <t>to provide research support to document the evidence base for indicators of social emotional development</t>
  </si>
  <si>
    <t>The Washington Monthly</t>
  </si>
  <si>
    <t>to promote alternative rankings of colleges and universities and assess the state of innovation in higher education</t>
  </si>
  <si>
    <t>to facilitate communications and interactions among the parties composing the Collaboration for AIDS Vaccine Discovery to accelerate the discovery and development of an HIV vaccine</t>
  </si>
  <si>
    <t>to support the California State University Chancellor’s Office in implementing the CSU Graduation Initiative 2025</t>
  </si>
  <si>
    <t>to engage state K12 and higher education leaders to implement policies and practices designed to close postsecondary readiness and attainment gaps</t>
  </si>
  <si>
    <t>to support the development of a policy agenda for Deans of teacher prep programs who advocate for high quality teacher preparation marked by adequate clinical practice, effective teacher educators, authentic partnerships with schools, and continuous improvement</t>
  </si>
  <si>
    <t>to develop a pre-clinical model for P. vivax infection</t>
  </si>
  <si>
    <t>Stockholm University</t>
  </si>
  <si>
    <t>to develop a method for surveillance of pediatric sepsis by generating accurate data at a high throughput, thus contributing to the effective management of sepsis in low resource settings</t>
  </si>
  <si>
    <t>Solna</t>
  </si>
  <si>
    <t>To evaluate what resources are required for investing in Primary Health Care in order to advance towards Universal Health Care.</t>
  </si>
  <si>
    <t>to convene governors and state executive staff to discuss the workforce needs of the future which will impact education delivery and content</t>
  </si>
  <si>
    <t>to coordinate regional action that brings together stakeholders from the East African Community (EAC), EAC Partner States, development partners, the private sector, and other key partners</t>
  </si>
  <si>
    <t>to support the growth and activities of a K12 advocacy hub in Florida, focused on ensuring excellent teaching and learning opportunities for Black, Latino and low-income students.</t>
  </si>
  <si>
    <t>to produce more accurate estimates of global anemia and micronutrient status</t>
  </si>
  <si>
    <t>Society for Functional Near Infrared Spectroscopy</t>
  </si>
  <si>
    <t>to increase the reach, application and impact of brain imaging technologies in global health research with the aim of reducing the burden of neurological and developmental deficit</t>
  </si>
  <si>
    <t>Winchester</t>
  </si>
  <si>
    <t>to develop a conceptual framework for Distributed Leadership and identify tools, resources and technical assistance partners</t>
  </si>
  <si>
    <t>America Succeeds</t>
  </si>
  <si>
    <t>to establish an organization which supports Ohio business leaders in being effective and engaged champions for high quality education for all students.</t>
  </si>
  <si>
    <t>to cultivate knowledge sharing and collaboration amongst influential philanthropic nutrition donors</t>
  </si>
  <si>
    <t>Purdue University</t>
  </si>
  <si>
    <t>to enable manufacture of quality medicines in Africa for Africans and to help ensure that every life is of equal value by eliminating medical inequality.</t>
  </si>
  <si>
    <t>West Lafayette</t>
  </si>
  <si>
    <t>to demonstrate the feasibility and efficacy of inhalation powder lung delivery of synthetic mRNA encoding broadly neutralizing antibodies against influenza infections in a rodent model</t>
  </si>
  <si>
    <t>to support new approaches to leveraging digital financial infrastructure and other digital platforms to accelerate the development of inclusive digital economies across Africa</t>
  </si>
  <si>
    <t>James B. Hunt, Jr. Institute for Educational Leadership and Policy Foundation, Inc.</t>
  </si>
  <si>
    <t>to support state policy analysis and policymaker engagement efforts within and across North Carolina.</t>
  </si>
  <si>
    <t>to initiate concerted effort towards improved stewardship and governance of the health sector in India</t>
  </si>
  <si>
    <t>to promote agricultural modernization and rural development in Africa</t>
  </si>
  <si>
    <t>GlobalGiving</t>
  </si>
  <si>
    <t>to create evidence about donor behavior change</t>
  </si>
  <si>
    <t>to support scoping for a potential future Women Leaders in Global Health Institute</t>
  </si>
  <si>
    <t>Enteric and Diarrheal Diseases|MNCH Discovery and Tools|Vaccine Development</t>
  </si>
  <si>
    <t>tbd</t>
  </si>
  <si>
    <t>to demonstrate that taste cell technologies can lead to the discovery of compounds that pharmacologically block the bitter and off-tastes of life-saving oral medicines, thereby significantly improving compliance in pediatric populations</t>
  </si>
  <si>
    <t>to develop a method for automated ultrasound placental image analysis and an algorithm to translate image-derived data into characterization of placental disease</t>
  </si>
  <si>
    <t>to develop  an interconnected network for relaying genomic and health data, linking the patient, the local health worker, the clinic, national sequencing labs, and public health officials in an integrated, seamless way</t>
  </si>
  <si>
    <t>Fogarty International Center</t>
  </si>
  <si>
    <t>to use big data approaches (combining digital surveillance indicators, satellite imagery, and socio-economic and political indicators) to forecast the trajectory of emerging infections which represent a significant threat to sub-Saharan Afr</t>
  </si>
  <si>
    <t>Central Union Mission</t>
  </si>
  <si>
    <t>National Building Museum</t>
  </si>
  <si>
    <t>to advance O-antigen-based Shigella vaccines through to licensure by providing the critical data on immunogenicity linked to efficacy required for immuno-bridging</t>
  </si>
  <si>
    <t>to advance O-antigen-based Shigella vaccines through to licensure by providing the critical data on immunogenicity linked to efficacy required for immunobridging</t>
  </si>
  <si>
    <t>to provide life-saving assistance and recovery support to households affected by the flooding in Kenya</t>
  </si>
  <si>
    <t>to fund the necessary activities associated with conducting a detailed site assessment at Mulago Hospital, Uganda to determine technical support needs, and capacity gaps in the context of a planned GBS sero-epidemiological study</t>
  </si>
  <si>
    <t>to provide emergency relief support for Ebola Outbreak Response and establishment of Mbandaka Emergency Operations Center</t>
  </si>
  <si>
    <t>Emergency Response|Vaccine Development</t>
  </si>
  <si>
    <t>World Health Organization Democratic Republic of Congo</t>
  </si>
  <si>
    <t>to support the polio outbreak response in the Democratic Republic of Congo</t>
  </si>
  <si>
    <t>to rapidly improve the quality of the cVDPV2 outbreak response in Democratic Republic of Congo (2018), strengthen Polio surveillance, provide technical support and advocacy to strengthen routine immunization in provinces of Tanganyika and H</t>
  </si>
  <si>
    <t>Delivery of Solutions to Improve Global Health|Global Health and Development Public Awareness and Analysis|Polio</t>
  </si>
  <si>
    <t>to enhance dissemination efforts for its upcoming report focused on strategic health diplomacy &amp; PEPFAR</t>
  </si>
  <si>
    <t>to respond to the emergency needs of people affected by the Fuego volcano eruption in Guatemala</t>
  </si>
  <si>
    <t>to prioritize indicators from the monitoring framework for the “Strategies toward Ending Preventable Maternal Mortality” for validation research</t>
  </si>
  <si>
    <t>to assess the impact of intrapartum administration of azithromycin on outcomes like long-term growth and neurodevelopment and microbiome diversity</t>
  </si>
  <si>
    <t>to developing a way to preserve Cryptosporidium oocysts for additional research into eliminating this enteric disease that affects the world's poorest populations</t>
  </si>
  <si>
    <t>to reduce mortality and increase case management capacity for SAM and MAM children affected by the nutrition crisis in Chad</t>
  </si>
  <si>
    <t>to establish a pay for performance mechanism within Rwanda’s Community Based Environmental Health Promotion Program</t>
  </si>
  <si>
    <t>2018-08</t>
  </si>
  <si>
    <t>to develop and implement a data system and associated policies and processes in support of WHO and partners’ immunization data needs</t>
  </si>
  <si>
    <t>to transition FP Dashboards to full MOH ownership in Kenya, Nigeria and Tanzania in order to ensure sustained visibility into health workforce capacity and FP program performance and improved use of data for decision-making</t>
  </si>
  <si>
    <t>Three Bird Swan Consulting Group LLC</t>
  </si>
  <si>
    <t>to field test Version 1 of the OMNUS and to design and build a Version 2 prototype. This Version 2 prototype will incorporate lessons learned during the Version 1 prototype field testing and be a field ready trial prototype that will advanc</t>
  </si>
  <si>
    <t>Newburgh</t>
  </si>
  <si>
    <t>Helen School</t>
  </si>
  <si>
    <t>Haidian District</t>
  </si>
  <si>
    <t>Indian Institute of Technology Bombay</t>
  </si>
  <si>
    <t>to produce pre-clinical proof of concept feasibility data for a self-administered 6 month long-acting contraceptive delivered by micro-array patch with single application through the skin</t>
  </si>
  <si>
    <t>to establish immune correlates and mechanisms of protection by intravenous BCG in order to help advance the field of TB vaccinology</t>
  </si>
  <si>
    <t>to improve the livelihoods and reduce the vulnerability to financial shocks of the economically active poor and productivity of smallholder farmers and MSMEs by facilitating and promoting the development of more inclusive financial markets</t>
  </si>
  <si>
    <t>X4 Pharmaceuticals, Inc.</t>
  </si>
  <si>
    <t>to optimize and further characterize anti respiratory syncytial virus (RSV) monoclonal antibodies (mAbs) towards the prevention of RSV in infants in the developing world</t>
  </si>
  <si>
    <t>Waltham</t>
  </si>
  <si>
    <t>to understand the scale and nature of the mis- and disinformation problem and determine how to effectively debunk health-related and other falsehoods traveling on social media platforms</t>
  </si>
  <si>
    <t>to generate evidence, build capacity, and improve policies related to marketing and consumption of breast milk substitutes and foods for infants and young children globally and in countries where evidence generation is supported</t>
  </si>
  <si>
    <t>to assess the value of vaccines to reduce the burden of antibiotic resistance</t>
  </si>
  <si>
    <t>to assess the value of vaccines to reduce the burden of antibiotic resistance.</t>
  </si>
  <si>
    <t>BRAC</t>
  </si>
  <si>
    <t>to support the initiation of South Asian Policy Leadership for Nutrition and Growth (SAPLING), a regional platform to build consensus in realigning the food system for delivery of accessible, affordable and healthy diets across South Asia</t>
  </si>
  <si>
    <t>Society for Applied Studies</t>
  </si>
  <si>
    <t>to achieve optimal growth and development in infants and children living in low resource settings in India through integrated delivery of a package of evidence-based interventions, innovations in delivery, effective engagement and facilit</t>
  </si>
  <si>
    <t>to refine a novel vaccine against foot and mouth disease by enhancing the breadth of protection against different virus strains.</t>
  </si>
  <si>
    <t>to strengthen Central Square Foundation’s reform efforts for improving quality of education for students from low-income backgrounds in India</t>
  </si>
  <si>
    <t>to enhance NSC's collection and reporting services to offer a comprehensive data collective for postsecondary education initiatives and institutions to enable their transparency and improvement efforts</t>
  </si>
  <si>
    <t>to contribute to DRC’s goal to increase the modern contraceptive prevalence rate in Kinshasa and Kongo Central through the institutionalization of innovative service delivery initiatives at the community-level</t>
  </si>
  <si>
    <t>to improve the electrochemical reactors and electrodes, through cost reductions and performance improvements, and accelerate adoption by our collaboration partners for use in China, India, and Africa</t>
  </si>
  <si>
    <t>to fund field testing of portable microbial pathogen detection systems in low-resource settings</t>
  </si>
  <si>
    <t>Health Systems Consult Limited</t>
  </si>
  <si>
    <t>to strengthen the strategic purchasing function of family planning services from private providers, to increase access and uptake of family planning services in Lagos State</t>
  </si>
  <si>
    <t>to increase access to post-pregnancy family planning services among women who deliver outside of the health system in the states of Nasarawa, Rivers and Lagos</t>
  </si>
  <si>
    <t>New Beginnings</t>
  </si>
  <si>
    <t>to fund the implementation of an intensive, short term advocacy intervention for families displaced by intimate partner violence, and the concurrent evaluation of the program and its influence on child, survivor parent, and family outcomes.</t>
  </si>
  <si>
    <t>to develop general and customizable staffing guidance for a range of funders</t>
  </si>
  <si>
    <t>IHE Delft</t>
  </si>
  <si>
    <t>to transfer IHE Delft’s Master of Science Program in Sanitation to regional universities in South Asia and Sub-Saharan Africa in order to make graduate education more accessible to sanitation professionals</t>
  </si>
  <si>
    <t>Delft</t>
  </si>
  <si>
    <t>GSMA Mobile for Development Foundation Inc.</t>
  </si>
  <si>
    <t>to drive industry collaboration on expanding mobile money use cases, interoperability and operational efficiencies to better serve poor people at lower cost</t>
  </si>
  <si>
    <t>to develop a framework for evaluating and costing targeted models of care for HIV to assess impact relative to traditional models of care and understand strengths and barriers to scale up of such models</t>
  </si>
  <si>
    <t>CIVITA</t>
  </si>
  <si>
    <t>to ensure more public interest in the development policy debate in Norway including increasing resources for Official Development Assistance (ODA) to bolster health and prosperity in the poorest parts of the world</t>
  </si>
  <si>
    <t>to generate strong protection against infectious diseases for which no vaccines are yet available, or existing vaccines are suboptimal</t>
  </si>
  <si>
    <t>to develop innovative tools that will help understand risk factors that contribute to poor health outcomes regarding anti microbial resistance and maternal and child health in Brazil and globally</t>
  </si>
  <si>
    <t>to improve the teacher preparation programs at four minority serving institutions</t>
  </si>
  <si>
    <t>Beijing Enjiu Non-Profit Organization Development Research Center</t>
  </si>
  <si>
    <t>to create knowledge about everyday giving space and therefore empower fundraising platforms, social organizations and all key stakeholders to advance giving in China</t>
  </si>
  <si>
    <t>to support continued development of three non-invasive, skin-interfaced sensors for Intrapartum and newborn monitoring</t>
  </si>
  <si>
    <t>MSC Global Consulting Private Limited</t>
  </si>
  <si>
    <t>to mitigate key barriers to access to financial services and significantly enhance digital financial services and digitized social transfers to bring about greater financial inclusion in Indonesia</t>
  </si>
  <si>
    <t>to accelerate introduction of safe, effective affordable vaccines into China’s Expanded Program on Immunization</t>
  </si>
  <si>
    <t>to inform family planning policy and family planning program initiatives in Sub-Saharan Africa through new approaches to understanding the demand for family planning</t>
  </si>
  <si>
    <t>To identify and prioritize opportunities for engaging African smallholder farmers in agricultural trade with China</t>
  </si>
  <si>
    <t>to find the potential mode(s) of action of compounds that are phenotypically active against the malaria parasite</t>
  </si>
  <si>
    <t>to support the production of research and conducting of education-related advocacy to push America's higher education system to produce more equitable outcomes</t>
  </si>
  <si>
    <t>to spur increased corporate support for workplace women’s health programs in global supply chains and the global workforce to increase the number of women able to access quality reproductive health information and services</t>
  </si>
  <si>
    <t>to expand bio-aerosol techniques and enable diagnosis and treatment response to Tuberculosis</t>
  </si>
  <si>
    <t>to design a payments architecture and roadmap for implementation, integrated and digitized Government to Person payments for the Government of Indonesia</t>
  </si>
  <si>
    <t>to connect partners in the area of Global Health Discovery with Global Health Development to facilitate increased research and development in areas of health that affect the world's poorest populations</t>
  </si>
  <si>
    <t>European Parliamentary Forum for Sexual and Reproductive Rights</t>
  </si>
  <si>
    <t>to mobilize European and African parliamentarians to take evidence-based actions that will increase political and financial support and accountability for women and children’s health, including family planning, and Universal Health Coverage</t>
  </si>
  <si>
    <t>King County - Public Health - Seattle &amp; King County</t>
  </si>
  <si>
    <t>To evaluate King County investments in school-community partnerships addressing root causes and mitigating impacts of student trauma and adversity</t>
  </si>
  <si>
    <t>to elevate policy-advocacy for students with disabilities in charter schools</t>
  </si>
  <si>
    <t>to improve access to college-level courses for high school students from underrepresented groups</t>
  </si>
  <si>
    <t>to help build an evidence base for supporting students with disabilities, which will contribute to the development of NCLD’s tools for young adults and teachers and to analyze the current resources that are supporting young adults in their</t>
  </si>
  <si>
    <t>Alliance to End Hunger</t>
  </si>
  <si>
    <t>to support the SDG2 Advocacy Hub to connect, educate, coordinate and activate civil society, the private sector, multilaterals including UN agencies, and other relevant stakeholders around the Zero Hunger goal</t>
  </si>
  <si>
    <t>Partnership for College Completion</t>
  </si>
  <si>
    <t>to provide support to advance state and institutional policy changes necessary to close the post-secondary completion gap</t>
  </si>
  <si>
    <t>to provide strategic input and analyses that would lead to an investment decision by the foundation on a program of work that would inform a World Health Organization Expanded Program on Immunization schedule shift.</t>
  </si>
  <si>
    <t>to address the lack of strategic and budget-constrained government prioritization of policies and public investments for driving agricultural transformation (with a particular focus on rural income growth) in Sub-Saharan Africa and South As</t>
  </si>
  <si>
    <t>Women Deliver, Inc.</t>
  </si>
  <si>
    <t>to support the expansion of the Young Leaders Program and its country-focused work and the communications and capacity-building for the Women Deliver 2019 Conference to increase investment in girls and women</t>
  </si>
  <si>
    <t>Empower Women and Girls|Family Planning|Maternal, Neonatal and Child Health</t>
  </si>
  <si>
    <t>Iodine Global Network</t>
  </si>
  <si>
    <t>to inform how salt fortification programs can be enhanced to achieve and sustain optimal micronutrient intake and prevent micronutrient deficiencies</t>
  </si>
  <si>
    <t>RISE Research Institutes of Sweden AB</t>
  </si>
  <si>
    <t>to assist food companies in developing areas to develop nutritious, affordable and safe food products by knowledge transfer in production and product development</t>
  </si>
  <si>
    <t>Borås</t>
  </si>
  <si>
    <t>to strengthen the networks and capacity of grassroots women’s activists in sub-Saharan Africa and document their impact through participatory research</t>
  </si>
  <si>
    <t>To better understand antibody profiles of populations who have been exposed to Ebola virus and other viral hemorrhagic fevers.</t>
  </si>
  <si>
    <t>NpM, Platform for Inclusive Finance</t>
  </si>
  <si>
    <t>to fund an innovation challenge seeking new ideas to use geospatial imagery to promote financial inclusion</t>
  </si>
  <si>
    <t>MK</t>
  </si>
  <si>
    <t>to pilot guidance and methods designed to support countries in transitioning their planning and expenditure tracking processes to align with the harmonized budget and expenditure categories agreed by major donors and multilaterals.</t>
  </si>
  <si>
    <t>to support decision makers and advocates in working together to create policy solutions that improve student outcomes in K12 and education beyond high school</t>
  </si>
  <si>
    <t>to support a tiered system of case management supports focused on the needs of K-8 students of color in targeted schools in South Seattle</t>
  </si>
  <si>
    <t>Diverse Charter Schools Coalition Inc.</t>
  </si>
  <si>
    <t>to support data and policy-advocacy capacity building within a national network of charter schools serving Black, Latino and low-income students</t>
  </si>
  <si>
    <t>to provide general operating support to the Washington State Charter Schools Association</t>
  </si>
  <si>
    <t>to understand the impact of divergent diets and lifestyles on microbiomes of Nepalese mothers and infants and to culture and characterize bacterial species that may be underrepresented due to modern practices</t>
  </si>
  <si>
    <t>to support capacity building for the Equity in Education Coalition</t>
  </si>
  <si>
    <t>to promote greater efficiencies within Complete College America processes by consolidating previous data collection efforts to leverage Complete College America Alliance members’ existing relationships with National Student Clearinghouse</t>
  </si>
  <si>
    <t>to support middle school math teachers in Yonkers to engage in data analysis, a root cause analysis, and PDSA cycles, resulting in a strong district-wide network of teacher leaders engaging in continuous improvement in pursuit of more equit</t>
  </si>
  <si>
    <t>to develop detection systems for parasite-specific biomarker(s) present in human subjects with viable adult females of Onchocerca volvulus (Ov) and to demonstrate their disappearance/diminution after drug administration targeted against the</t>
  </si>
  <si>
    <t>to fund the improvement of 8th grade math proficiency of African American, Latino and low-income students and build teachers as leaders in their content</t>
  </si>
  <si>
    <t>Center for Leadership and Educational Equity</t>
  </si>
  <si>
    <t>to convene a network of ten high schools to engage in cycles of continuous improvement to increase the rate and quality of 9th grade college-prep math course completion for students who are categorized as African American, Latino, Native Am</t>
  </si>
  <si>
    <t>Northwest Regional Education Service District</t>
  </si>
  <si>
    <t>to convene school teams to collaborate and reimagine the ninth grade experience</t>
  </si>
  <si>
    <t>Hillsboro</t>
  </si>
  <si>
    <t>to support a network of high schools in South Seattle and South King County to undergo system improvements in order to dramatically increase the number of low income students with access to the knowledge and supports needed to enroll in a p</t>
  </si>
  <si>
    <t>to dramatically increase the number of students of color and low-income students who graduate from high school academically prepared to succeed in college, by developing reliable systems for keeping students on-track and for identifying stu</t>
  </si>
  <si>
    <t>to catalyze school improvement that produces improved student ELA and Math achievement in 12 high-needs schools (6 middle schools and 6 high schools) in Dallas ISD and build a validated model for networks for school improvement focused on i</t>
  </si>
  <si>
    <t>High Tech High Graduate School of Education</t>
  </si>
  <si>
    <t>to increase the number of Black, Latinx and low-income students who apply, enroll and ultimately go to 4-year college, while building significant capacity in Southern California schools and districts to lead continuous improvement and colle</t>
  </si>
  <si>
    <t>to implement a continuous improvement framework across a network of 10 North Texas middle schools and develop capacity for partnership between Educate Texas, Learning Forward, and the Dana Center</t>
  </si>
  <si>
    <t>PeopleFirst Partnership</t>
  </si>
  <si>
    <t>to establish a Network for School Improvement(NSI) with 15 secondary schools in Shelby County, TN aligned to improve identified indicators associated with 8th and 9th grade on-track measures, incorporating: technology, continuous quality im</t>
  </si>
  <si>
    <t>Fund for Educational Excellence</t>
  </si>
  <si>
    <t>to improve Middle School On-Track outcomes and 9th Grade On-Track outcomes through forming networks of schools who will implement continuous improvement strategies</t>
  </si>
  <si>
    <t>AchieveMpls</t>
  </si>
  <si>
    <t>Management Sciences for Health</t>
  </si>
  <si>
    <t>to support the Joint Learning Network, a country-driven network of practitioners and policymakers who share practical implementation experience and co-develop global knowledge products to accelerate progress toward universal health coverage</t>
  </si>
  <si>
    <t>Housing Development Consortium of Seattle-King County</t>
  </si>
  <si>
    <t>to provide General Operating Support.</t>
  </si>
  <si>
    <t>to support the 2018 Women Leaders in Global Health Conference</t>
  </si>
  <si>
    <t>to expand high quality opportunities for early college experiences in high school</t>
  </si>
  <si>
    <t>to support national charter policy-advocacy on growth, quality and special education integration</t>
  </si>
  <si>
    <t>to support the principal leadership strand of work and develop additional communications capacity.</t>
  </si>
  <si>
    <t>to continue equity focused research, and data and policy analysis work, supporting key state level policy and advocacy partners</t>
  </si>
  <si>
    <t>Foundation for Professional Development Fund</t>
  </si>
  <si>
    <t>To undertake planning and stakeholder engagement to co-design a multi-year, UNICEF DHSSi-aligned investment to develop and professionalize healthcare management in support of improved district health systems terformance and improved health</t>
  </si>
  <si>
    <t>Pretoria 0040</t>
  </si>
  <si>
    <t>to improve global sanitation through the design and sustainable operation of Fecal Sludge Treatment Plants (FSTPs)</t>
  </si>
  <si>
    <t>to support policies which drive towards educational equity, while growing the policy and advocacy capacity of state, local, and national civil rights groups</t>
  </si>
  <si>
    <t>to support the initiatives of the Alliance for Excellent Education in national and state policy initiatives</t>
  </si>
  <si>
    <t>to enable the first phase of planning potential advanced research and development programs, including analyzing and publishing a public synthesis of learnings from the Advanced Education Research and Development Programs RFI</t>
  </si>
  <si>
    <t>to track and promote effective Australian aid through research and learning on four aspects: (a) aid volumes, where government aid is given and what it is focused on; (b) Australian aid effectiveness; (c) the work of Australian development</t>
  </si>
  <si>
    <t>GLOBAL|ASIA|OCEANIA</t>
  </si>
  <si>
    <t>to scope a technical solution that enables the Texas Education Agency to automate the collection, integration, and reporting of pre-service data from Educator Prep Programs with corresponding data on the in-service experiences of program graduates for the purpose of continuous improvement of educator preparation</t>
  </si>
  <si>
    <t>to create 23-27 articles focused on community-based maternal and child health interventions which will inform the global health community about best practice and innovation</t>
  </si>
  <si>
    <t>to support a Conference bringing together junior and senior scientists working at the forefront of interdisciplinary basic and translational research on Tropical Infectious Diseases</t>
  </si>
  <si>
    <t>Fondazione Achille Sclavo O.N.L.U.S.</t>
  </si>
  <si>
    <t>to provide support for the 2018 ADITEC meeting on Advanced Immunization Technologies</t>
  </si>
  <si>
    <t>Sienna</t>
  </si>
  <si>
    <t>to increase the impact of Latino student advocacy in New York.</t>
  </si>
  <si>
    <t>to scope a technical solution that enables the North Carolina Department of Public Instruction to automate the collection, integration, and reporting of pre-service data from Educator Prep Programs with corresponding data on the in-service experiences of program graduates for the purpose of continuous improvement of educator preparation</t>
  </si>
  <si>
    <t>Texas Education Agency</t>
  </si>
  <si>
    <t>to establish a demonstration of the impact of data sharing between State Education Agencies and Educator Preparation Programs, informing conversations state- and nation-wide on Educator Prep Program quality and practice</t>
  </si>
  <si>
    <t>to analyze the challenges and opportunities for improving governance and accountability in India using a comprehensive and systemic framework which will be developed through the grant.</t>
  </si>
  <si>
    <t>to build upon solutions to behavioral biases and barriers for more generous, intentional, and informed giving by all</t>
  </si>
  <si>
    <t>to equip nonprofit organizations with the digital tools and fluency they need to thrive in the 21st century</t>
  </si>
  <si>
    <t>to continue the #MyGivingStory campaign inspiring storytelling around giving in all its forms</t>
  </si>
  <si>
    <t>Chalkbeat, Inc.</t>
  </si>
  <si>
    <t>to expand coverage of education issues in target states and nationally, engaging parents and influencers in discussion of current education issues</t>
  </si>
  <si>
    <t>To support the development of a web based portal for CHIM researchers within The Global Health Network (TGHN).  TGHN provides a space for sharing knowledge and best practices, including: SOPs, information on active trials, capabilities of t</t>
  </si>
  <si>
    <t>to broaden the popular base of support for changes in higher education through federal advocacy and business leader mobilization efforts</t>
  </si>
  <si>
    <t>Watermark Insights, LLC</t>
  </si>
  <si>
    <t>to allow teacher preparation programs to integrate their candidate assessment data with other data elements so that it can be analyzed and used to inform support for individuals as well as larger program improvement efforts</t>
  </si>
  <si>
    <t>to support the 58th Annual Convention of the National Council of Negro Women</t>
  </si>
  <si>
    <t>to research a sensitive and accurate urine test for tuberculosis in underdeveloped countries that can lead to early detection and improved treatment outcomes</t>
  </si>
  <si>
    <t>to fund the publicity material production with the aim of disseminating messages around TB prevention and control in China and promoting China foreign exchange in this regard</t>
  </si>
  <si>
    <t>to identify how best to ensure gender integration throughout the CGIAR system</t>
  </si>
  <si>
    <t>PAVE Inc.</t>
  </si>
  <si>
    <t>for general operating purposes</t>
  </si>
  <si>
    <t>to produce evidence for the improved community-level safety of genetically-stabilized live-attenuated polio vaccines</t>
  </si>
  <si>
    <t>To provide support for voter education.</t>
  </si>
  <si>
    <t>Seattle King County Coalition on Homelessness</t>
  </si>
  <si>
    <t>To support voter education activities</t>
  </si>
  <si>
    <t>Entre Hermanos</t>
  </si>
  <si>
    <t>Washington Bus Education Fund</t>
  </si>
  <si>
    <t>to provide support for voter education to the NAACP Local Action Fund via the Seattle King County branch</t>
  </si>
  <si>
    <t>Social Venture Partners</t>
  </si>
  <si>
    <t>to support programming for individuals who are current Brainerd Fellows and introduce a nonprofit board peer learning group, professional mentorship opportunities, and engagement of Brainerd Fellow alumni as new program elements</t>
  </si>
  <si>
    <t>to support the Texas Philanthropy Leadership Circle.</t>
  </si>
  <si>
    <t>Atlanta Public Schools</t>
  </si>
  <si>
    <t>to enact the conditions &amp; develop capabilities needed to adopt a “to and through” approach to advising for high school students</t>
  </si>
  <si>
    <t>Chattanooga-Hamilton County Public Education Fund</t>
  </si>
  <si>
    <t>Columbus City School District</t>
  </si>
  <si>
    <t>Educational Service District 105</t>
  </si>
  <si>
    <t>To help students and teachers by funding classroom requests that benefit schools across the country while activating citizen philanthropists in the support of public education</t>
  </si>
  <si>
    <t>Grand Prairie Independent School District</t>
  </si>
  <si>
    <t>Grand Prarie</t>
  </si>
  <si>
    <t>Jefferson County Board of Education</t>
  </si>
  <si>
    <t>Birmingham</t>
  </si>
  <si>
    <t>to improve vaccine coverage by applying machine-learning algorithms to identify potentially falsified digital vaccination records in Pakistan in order to stop them biasing coverage predictions</t>
  </si>
  <si>
    <t>Yes We Must Coalition</t>
  </si>
  <si>
    <t>to support the 2018 Yes We Must Coalition National Conference</t>
  </si>
  <si>
    <t>Wayland</t>
  </si>
  <si>
    <t>Growth Philanthropy Network Inc.</t>
  </si>
  <si>
    <t>to support The Exchange 2019 Conference</t>
  </si>
  <si>
    <t>La Joya Independent School District</t>
  </si>
  <si>
    <t>La Joya</t>
  </si>
  <si>
    <t>New York City Outward Bound Center Inc</t>
  </si>
  <si>
    <t>Providence Public School District</t>
  </si>
  <si>
    <t>StriveTogether, INC.</t>
  </si>
  <si>
    <t>to provide support for the October 2018 network convening hosted by Strive Together focused on supporting the success of every child from cradle to career</t>
  </si>
  <si>
    <t>U.S. Economic Mobility &amp; Opportunity|Washington State Education and Human Service Needs</t>
  </si>
  <si>
    <t>Sacramento City Unified School District</t>
  </si>
  <si>
    <t>Springfield Public Schools</t>
  </si>
  <si>
    <t>Summit Education Initiative</t>
  </si>
  <si>
    <t>Akron</t>
  </si>
  <si>
    <t>Uplift Education</t>
  </si>
  <si>
    <t>to support the implementation of Bharat's ROTAVAC vaccine outside India.</t>
  </si>
  <si>
    <t>to grow education advocacy in New York.</t>
  </si>
  <si>
    <t>to further education advocacy in New York City</t>
  </si>
  <si>
    <t>to facilitate greater collaboration between global health institutions during the upcoming multi-replenishment period so as to ensure more cost-effective and sustainable global health programming over the course of the next replenishment pe</t>
  </si>
  <si>
    <t>to provide funding for a feasibility study to design an SDG Impact Accelerator which will provide support to enterprises from, and in benefit of, Least Developed Countries and refugee communities</t>
  </si>
  <si>
    <t>Burke Museum Association</t>
  </si>
  <si>
    <t>to support completion of the New Burke Museum</t>
  </si>
  <si>
    <t>to improve Educator Preparation Programs in the state of Texas through the development, analysis, and presentation of educator data</t>
  </si>
  <si>
    <t>PowerMyLearning, Inc.</t>
  </si>
  <si>
    <t>to explore connections between tier one and supplemental instructional resources to accelerate student learning</t>
  </si>
  <si>
    <t>to provide for General Operating Support.</t>
  </si>
  <si>
    <t>to support the publication of results from the Typhoid Fever Surveillance in Africa Program (TSAP) and Severe Typhoid in Africa (SETA) surveillance studies in a Clinical Infectious Diseases journal supplement.</t>
  </si>
  <si>
    <t>DigiLearn Digital Learning Institute</t>
  </si>
  <si>
    <t>to support DigiLearn's Teacher Prep Convening</t>
  </si>
  <si>
    <t>to contribute to the reduction of mortality and morbidity related to the Ebola outbreak in DRC</t>
  </si>
  <si>
    <t>East African Community Services</t>
  </si>
  <si>
    <t>Puget Sound Sage</t>
  </si>
  <si>
    <t>to provide critical humanitarian support to flood-affected people in Kerala State, India</t>
  </si>
  <si>
    <t>to explore the creation and global adoption of a centralized, open-access database of clinical research site capabilities</t>
  </si>
  <si>
    <t>to support donors and country governments in formalizing and operationalizing uniform budgeting and expenditure tracking</t>
  </si>
  <si>
    <t>to strengthen family planning and education services and develop Gates Youth Centers for young people in nine South African communities</t>
  </si>
  <si>
    <t>1999-08</t>
  </si>
  <si>
    <t>to provide logistical support for competition in the World Solar Challenge in Australia</t>
  </si>
  <si>
    <t>RFSU, Swedish Association for Sex Education</t>
  </si>
  <si>
    <t>to emphasize information, education, behavior change, and advocacy, and increase male involvement in family planning and HIV prevention</t>
  </si>
  <si>
    <t>World Neighbors</t>
  </si>
  <si>
    <t>to expand and sustain family planning in rural communities of Asia, Africa, and Latin America</t>
  </si>
  <si>
    <t>Oklahoma City</t>
  </si>
  <si>
    <t>Oklahoma</t>
  </si>
  <si>
    <t>The Grant Foundation</t>
  </si>
  <si>
    <t>to develop integrated family planning services for women in the Artibonite Valley of Haiti</t>
  </si>
  <si>
    <t>to establish the Bill &amp; Melinda Gates Chairs in Computer Science</t>
  </si>
  <si>
    <t>Pacific Northwest Education and Human Service Needs</t>
  </si>
  <si>
    <t>National Academy of Sciences</t>
  </si>
  <si>
    <t>to expand trachoma elimination and support programs in China, Burkina Faso, Cambodia, Mali, Morocco, Nepal, Niger, Tanzania, and Viet Nam, increasing their sustainability in addressing the significant burden of trachoma and blindness</t>
  </si>
  <si>
    <t>Planned Parenthood Federation of Canada</t>
  </si>
  <si>
    <t>to improve family planning programs implemented in developing countries with Canadian public and private support</t>
  </si>
  <si>
    <t>GLOBAL|ASIA|NORTH AMERICA|SOUTH AMERICA</t>
  </si>
  <si>
    <t>to support sleeping sickness surveillance and control in Tambura County, Sudan</t>
  </si>
  <si>
    <t>Nonprofits' Insurance Alliance of California</t>
  </si>
  <si>
    <t>to support an insurance program for nonprofit organizations</t>
  </si>
  <si>
    <t>to develop, test, and distribute vaginal microbicides</t>
  </si>
  <si>
    <t>to develop TB vaccines for global use</t>
  </si>
  <si>
    <t>American Red Cross - Seattle</t>
  </si>
  <si>
    <t>for general support</t>
  </si>
  <si>
    <t>Saint Martin's College</t>
  </si>
  <si>
    <t>to construct a new library</t>
  </si>
  <si>
    <t>Lacey</t>
  </si>
  <si>
    <t>Seattle University</t>
  </si>
  <si>
    <t>to support the Robert O'Brien Chair in the Albers School of Business and Economics</t>
  </si>
  <si>
    <t>to support the Gates Millennium Scholars Program</t>
  </si>
  <si>
    <t>Executive|U.S. Program</t>
  </si>
  <si>
    <t>Postsecondary Education|Public Awareness and Knowledge Sharing</t>
  </si>
  <si>
    <t>Supporters of the Center, Inc.</t>
  </si>
  <si>
    <t>to support the development of the Bank of America Performing Arts Center</t>
  </si>
  <si>
    <t>Wenatchee</t>
  </si>
  <si>
    <t>For All Kids Foundation</t>
  </si>
  <si>
    <t>Allendale</t>
  </si>
  <si>
    <t>Nargis Dutt Memorial Foundation, Inc.</t>
  </si>
  <si>
    <t>State of Washington Department of Social and Health Services</t>
  </si>
  <si>
    <t>to support efforts to recruit and retain Foster Parents</t>
  </si>
  <si>
    <t>Kent Youth and Family Services</t>
  </si>
  <si>
    <t>to upgrade computer and telecommunication systems</t>
  </si>
  <si>
    <t>Seattle Seahawks Charitable Foundation</t>
  </si>
  <si>
    <t>to support Take the Field for Kids to improve educational, social, health and athletic programs for young adults</t>
  </si>
  <si>
    <t>Lee County Public Library</t>
  </si>
  <si>
    <t>to expand public access to computers and the Internet</t>
  </si>
  <si>
    <t>Bishopville</t>
  </si>
  <si>
    <t>South Carolina</t>
  </si>
  <si>
    <t>Global Libraries</t>
  </si>
  <si>
    <t>Kershaw County Library</t>
  </si>
  <si>
    <t>Camden</t>
  </si>
  <si>
    <t>Lexington County Public Library System</t>
  </si>
  <si>
    <t>Clarendon County Library</t>
  </si>
  <si>
    <t>Manning</t>
  </si>
  <si>
    <t>Newberry County Library</t>
  </si>
  <si>
    <t>Newberry</t>
  </si>
  <si>
    <t>Orangeburg County Library</t>
  </si>
  <si>
    <t>Orangeburg</t>
  </si>
  <si>
    <t>Calhoun County Library</t>
  </si>
  <si>
    <t>Saint Matthews</t>
  </si>
  <si>
    <t>Saluda County Library</t>
  </si>
  <si>
    <t>Saluda</t>
  </si>
  <si>
    <t>Sumter County Library</t>
  </si>
  <si>
    <t>Sumter</t>
  </si>
  <si>
    <t>Fairfield County Library</t>
  </si>
  <si>
    <t>Winnsboro</t>
  </si>
  <si>
    <t>Richland County Public Library</t>
  </si>
  <si>
    <t>Columbia</t>
  </si>
  <si>
    <t>Spartanburg County Public Library</t>
  </si>
  <si>
    <t>Spartanburg</t>
  </si>
  <si>
    <t>Laurens County Library</t>
  </si>
  <si>
    <t>Laurens</t>
  </si>
  <si>
    <t>Union County Carnegie Library</t>
  </si>
  <si>
    <t>Union</t>
  </si>
  <si>
    <t>Charleston County Library</t>
  </si>
  <si>
    <t>Charleston</t>
  </si>
  <si>
    <t>Georgetown County Library System</t>
  </si>
  <si>
    <t>Georgetown</t>
  </si>
  <si>
    <t>Berkeley County Library</t>
  </si>
  <si>
    <t>Moncks Corner</t>
  </si>
  <si>
    <t>Dorchester County Library System</t>
  </si>
  <si>
    <t>St. George</t>
  </si>
  <si>
    <t>Colleton County Library</t>
  </si>
  <si>
    <t>Walterboro</t>
  </si>
  <si>
    <t>Florence County Library</t>
  </si>
  <si>
    <t>Florence</t>
  </si>
  <si>
    <t>Marlboro County Library</t>
  </si>
  <si>
    <t>Bennettsville</t>
  </si>
  <si>
    <t>Horry County Memorial Library</t>
  </si>
  <si>
    <t>Conway</t>
  </si>
  <si>
    <t>Darlington County Library</t>
  </si>
  <si>
    <t>Darlington</t>
  </si>
  <si>
    <t>Williamsburg County Library</t>
  </si>
  <si>
    <t>Kingstree</t>
  </si>
  <si>
    <t>Dillon County Library</t>
  </si>
  <si>
    <t>Latta</t>
  </si>
  <si>
    <t>Marion County Library</t>
  </si>
  <si>
    <t>Marion</t>
  </si>
  <si>
    <t>Chapin Memorial Library</t>
  </si>
  <si>
    <t>Myrtle Beach</t>
  </si>
  <si>
    <t>Greenville County Library System</t>
  </si>
  <si>
    <t>Greenville</t>
  </si>
  <si>
    <t>Anderson County Library</t>
  </si>
  <si>
    <t>Anderson</t>
  </si>
  <si>
    <t>Pickens County Library System</t>
  </si>
  <si>
    <t>Easley</t>
  </si>
  <si>
    <t>Abbeville-Greenwood Regional Library</t>
  </si>
  <si>
    <t>Greenwood</t>
  </si>
  <si>
    <t>Oconee County Library</t>
  </si>
  <si>
    <t>Walhalla</t>
  </si>
  <si>
    <t>Chester County Library</t>
  </si>
  <si>
    <t>Chester</t>
  </si>
  <si>
    <t>Chesterfield County Library</t>
  </si>
  <si>
    <t>Chesterfield</t>
  </si>
  <si>
    <t>Lancaster County Library</t>
  </si>
  <si>
    <t>Lancaster</t>
  </si>
  <si>
    <t>York County Library</t>
  </si>
  <si>
    <t>Rock Hill</t>
  </si>
  <si>
    <t>Aiken-Bamberg-Barnwell-Edgefield Regional Library</t>
  </si>
  <si>
    <t>Aiken</t>
  </si>
  <si>
    <t>Allendale-Hampton-Jasper Regional Library</t>
  </si>
  <si>
    <t>Mccormick County Library</t>
  </si>
  <si>
    <t>McCormick</t>
  </si>
  <si>
    <t>Beaufort County Library</t>
  </si>
  <si>
    <t>Beaufort</t>
  </si>
  <si>
    <t>Food Lifeline</t>
  </si>
  <si>
    <t>to support the collection and distribution of safe, usable food to food banks, meal programs and family shelters</t>
  </si>
  <si>
    <t>1999-07</t>
  </si>
  <si>
    <t>Seatlle</t>
  </si>
  <si>
    <t>to automate the college library to permit remote access by students, faculty and other educational institutions</t>
  </si>
  <si>
    <t>Kappa Kappa Gamma Foundation</t>
  </si>
  <si>
    <t>to support a scholarship fund</t>
  </si>
  <si>
    <t>La Salle High School</t>
  </si>
  <si>
    <t>Museum of Flight Foundation</t>
  </si>
  <si>
    <t>to provide matching funds for the Hangar Exhibit, which helps children improve their understanding of science, technology, and math</t>
  </si>
  <si>
    <t>Northwest Kiwanis Camp</t>
  </si>
  <si>
    <t>to construct a new septic system for a summer camp for children with emotional, physical, and developmental challenges in Northwest Washington</t>
  </si>
  <si>
    <t>Sequim</t>
  </si>
  <si>
    <t>to support the Northwest Giving Project</t>
  </si>
  <si>
    <t>Seattle Milk Fund</t>
  </si>
  <si>
    <t>Humanities Washington</t>
  </si>
  <si>
    <t>to support research on international refugee relief and conflict prevention</t>
  </si>
  <si>
    <t>to support a one-year, non-degree program designed to explore population and family planning issues in developing countries</t>
  </si>
  <si>
    <t>Neighborhood House Incorporated</t>
  </si>
  <si>
    <t>to provide social and educational services to low-income residents in Seattle, Auburn and Kent</t>
  </si>
  <si>
    <t>to produce two reports on men's role in family planning</t>
  </si>
  <si>
    <t>Center for Community Service Fund</t>
  </si>
  <si>
    <t>to support community and economic development in South Seattle</t>
  </si>
  <si>
    <t>Community for Youth</t>
  </si>
  <si>
    <t>Four Winds * Westward Ho Camp</t>
  </si>
  <si>
    <t>to support the scholarship program</t>
  </si>
  <si>
    <t>1999-04</t>
  </si>
  <si>
    <t>Deer Harbor</t>
  </si>
  <si>
    <t>Hispanic Culture Foundation</t>
  </si>
  <si>
    <t>Albuquerque</t>
  </si>
  <si>
    <t>to provide immediate relief to Kosovo refugees and seek long-term sustainable conditions for the humanitarian crisis</t>
  </si>
  <si>
    <t>Lakeside School</t>
  </si>
  <si>
    <t>Make A Wish Foundation of America</t>
  </si>
  <si>
    <t>Make-A-Wish Foundation of Alaska, Montana, Northern Idaho &amp; Washington</t>
  </si>
  <si>
    <t>National Center for State Courts</t>
  </si>
  <si>
    <t>Williamsburg</t>
  </si>
  <si>
    <t>Northwest Youth Corps</t>
  </si>
  <si>
    <t>to upgrade computer equipment for students and staff</t>
  </si>
  <si>
    <t>Eugene</t>
  </si>
  <si>
    <t>Northwest's Child</t>
  </si>
  <si>
    <t>to support the Malaria Vaccine Initiative</t>
  </si>
  <si>
    <t>to prevent micronutrient malnutrition in Asia, Latin America, and part Africa by fortifying rice with essential micronutrients</t>
  </si>
  <si>
    <t>to increase awareness of the need for family planning services for adolescents in India and improve the service capacity of local organizations</t>
  </si>
  <si>
    <t>Planned Parenthood Federation of America</t>
  </si>
  <si>
    <t>to empower individuals and NGOs as catalysts for improvements in global family planning</t>
  </si>
  <si>
    <t>Public Media Center</t>
  </si>
  <si>
    <t>to support the Advanced Leadership Program to raise awareness of population issues</t>
  </si>
  <si>
    <t>Ryderwood Community Center Trust</t>
  </si>
  <si>
    <t>to build a community center</t>
  </si>
  <si>
    <t>Ryderwood</t>
  </si>
  <si>
    <t>to upgrade the computer systems and improve mental health and rehabilitative services for adults</t>
  </si>
  <si>
    <t>Americans for UNFPA</t>
  </si>
  <si>
    <t>to plan a regional adolescent reproductive health and HIV/AIDS prevention program in Sub Saharan Africa</t>
  </si>
  <si>
    <t>American Battle Monuments Commission</t>
  </si>
  <si>
    <t>to support the World War II Memorial to honor the men and women who served their country</t>
  </si>
  <si>
    <t>YouthCare</t>
  </si>
  <si>
    <t>to support the campaign &amp;#34;Building a New House on the Corner,&amp;#34; to increase housing resources for youth in crisis in the University District</t>
  </si>
  <si>
    <t>Washington Dollars for Scholars</t>
  </si>
  <si>
    <t>to support scholarship programs for Washington State Students</t>
  </si>
  <si>
    <t>to support the Amazonian People Resources Initiative</t>
  </si>
  <si>
    <t>to support the William Howard Beasley, III Professorship</t>
  </si>
  <si>
    <t>United Way of Spokane County</t>
  </si>
  <si>
    <t>to improve information management systems</t>
  </si>
  <si>
    <t>American Red Cross</t>
  </si>
  <si>
    <t>to provide immediate refugee relief and seek long-term solutions to the crisis in Kosovo</t>
  </si>
  <si>
    <t>Children's Response Center</t>
  </si>
  <si>
    <t>to support services for children who are victims of sexual assault</t>
  </si>
  <si>
    <t>to reduce maternal deaths in developing countries by improving access to life-saving treatment for women with serious obstetric complications</t>
  </si>
  <si>
    <t>Communications Consortium Media Center</t>
  </si>
  <si>
    <t>to support the &amp;#34;6,000,000,000 and Counting: Population and the New Millennium&amp;#34; media campaign project</t>
  </si>
  <si>
    <t>Full Life Care</t>
  </si>
  <si>
    <t>to support the Adult Day-Health Care Program</t>
  </si>
  <si>
    <t>Craft Memorial Public Library</t>
  </si>
  <si>
    <t>Bluefield</t>
  </si>
  <si>
    <t>West Virginia</t>
  </si>
  <si>
    <t>Princeton Public Library</t>
  </si>
  <si>
    <t>McDowell County Public Library</t>
  </si>
  <si>
    <t>Welch</t>
  </si>
  <si>
    <t>Wyoming County Public Library</t>
  </si>
  <si>
    <t>Pineville</t>
  </si>
  <si>
    <t>War Public Library</t>
  </si>
  <si>
    <t>War</t>
  </si>
  <si>
    <t>Greenbrier County Public Library</t>
  </si>
  <si>
    <t>Lewisburg</t>
  </si>
  <si>
    <t>Alderson Public Library</t>
  </si>
  <si>
    <t>Alderson</t>
  </si>
  <si>
    <t>Pocahontas Cnty Public Library</t>
  </si>
  <si>
    <t>Peterstown Public Library</t>
  </si>
  <si>
    <t>Peterstown</t>
  </si>
  <si>
    <t>Ronceverte Public Library</t>
  </si>
  <si>
    <t>Ronceverte</t>
  </si>
  <si>
    <t>Monroe County Public Library</t>
  </si>
  <si>
    <t>White Sulphur Spgs Public Library</t>
  </si>
  <si>
    <t>White Sulphur Spr</t>
  </si>
  <si>
    <t>Clay County Public Library</t>
  </si>
  <si>
    <t>Clay</t>
  </si>
  <si>
    <t>Boone-Madison Public Library</t>
  </si>
  <si>
    <t>Nitro Public Library</t>
  </si>
  <si>
    <t>Nitro</t>
  </si>
  <si>
    <t>Jackson County Public Library</t>
  </si>
  <si>
    <t>Ripley</t>
  </si>
  <si>
    <t>Roane County Public Library</t>
  </si>
  <si>
    <t>Spencer</t>
  </si>
  <si>
    <t>Kanawha County Public Library</t>
  </si>
  <si>
    <t>South Charleston Public Library</t>
  </si>
  <si>
    <t>South Charleston</t>
  </si>
  <si>
    <t>Martinsburg-Berkeley Cnty Public Library</t>
  </si>
  <si>
    <t>Martinsburg</t>
  </si>
  <si>
    <t>Morgan County Public Library</t>
  </si>
  <si>
    <t>Berkeley Springs</t>
  </si>
  <si>
    <t>Bolivar-Harpers Ferry Public Library</t>
  </si>
  <si>
    <t>Harpers Ferry</t>
  </si>
  <si>
    <t>Paw Paw Public Library</t>
  </si>
  <si>
    <t>Paw Paw</t>
  </si>
  <si>
    <t>Shepherdstown Public Library</t>
  </si>
  <si>
    <t>Shepherdstown</t>
  </si>
  <si>
    <t>South Jefferson Public Library</t>
  </si>
  <si>
    <t>Summit Point</t>
  </si>
  <si>
    <t>Chapmanville Public Library</t>
  </si>
  <si>
    <t>Chapmanville</t>
  </si>
  <si>
    <t>Hamlin-Lincoln Cnty Public Library</t>
  </si>
  <si>
    <t>Hamlin</t>
  </si>
  <si>
    <t>Putnam County Public Library</t>
  </si>
  <si>
    <t>Hurricane</t>
  </si>
  <si>
    <t>Wayne County Public Library</t>
  </si>
  <si>
    <t>Kenova</t>
  </si>
  <si>
    <t>Mason County Public Library</t>
  </si>
  <si>
    <t>Point Pleasant</t>
  </si>
  <si>
    <t>Logan Area Public Library</t>
  </si>
  <si>
    <t>Logan</t>
  </si>
  <si>
    <t>Buffalo Creek Mem Public Library</t>
  </si>
  <si>
    <t>Man</t>
  </si>
  <si>
    <t>Williamson Public Library</t>
  </si>
  <si>
    <t>Williamson</t>
  </si>
  <si>
    <t>Mingo County Public Library</t>
  </si>
  <si>
    <t>Delbarton</t>
  </si>
  <si>
    <t>Cabell County Public Library</t>
  </si>
  <si>
    <t>Huntington</t>
  </si>
  <si>
    <t>Raleigh County Public Library</t>
  </si>
  <si>
    <t>Beckley</t>
  </si>
  <si>
    <t>Fayette County Public Library</t>
  </si>
  <si>
    <t>Oak Hill</t>
  </si>
  <si>
    <t>Summers County Public Library</t>
  </si>
  <si>
    <t>Hinton</t>
  </si>
  <si>
    <t>Rainelle Public Library</t>
  </si>
  <si>
    <t>Rainelle</t>
  </si>
  <si>
    <t>Rupert Public Library</t>
  </si>
  <si>
    <t>Rupert</t>
  </si>
  <si>
    <t>Ohio County Public Library</t>
  </si>
  <si>
    <t>Wheeling</t>
  </si>
  <si>
    <t>Lynn Murray Mem Public Library</t>
  </si>
  <si>
    <t>City-County Public Library</t>
  </si>
  <si>
    <t>Moundsville</t>
  </si>
  <si>
    <t>Swaney Memorial Public Library</t>
  </si>
  <si>
    <t>New Cumberland</t>
  </si>
  <si>
    <t>Mary H Weir Public Library</t>
  </si>
  <si>
    <t>Weirton</t>
  </si>
  <si>
    <t>Brooke County Public Library</t>
  </si>
  <si>
    <t>Wellsburg</t>
  </si>
  <si>
    <t>Parkersburg/Wood Cty Public Library</t>
  </si>
  <si>
    <t>Parkersburg</t>
  </si>
  <si>
    <t>Vienna Public Library</t>
  </si>
  <si>
    <t>Dora B Woodyard Public Library</t>
  </si>
  <si>
    <t>Elizabeth</t>
  </si>
  <si>
    <t>Grantsville</t>
  </si>
  <si>
    <t>Tyler County Public Library</t>
  </si>
  <si>
    <t>Middlebourne</t>
  </si>
  <si>
    <t>New Martinsville Public Library</t>
  </si>
  <si>
    <t>New Martinsville</t>
  </si>
  <si>
    <t>Paden City Public Library</t>
  </si>
  <si>
    <t>Paden City</t>
  </si>
  <si>
    <t>Pleasants County Public Library</t>
  </si>
  <si>
    <t>St. Marys</t>
  </si>
  <si>
    <t>Upshur County Public Library</t>
  </si>
  <si>
    <t>Buckhannon</t>
  </si>
  <si>
    <t>Craigsville Public Library</t>
  </si>
  <si>
    <t>Craigsville</t>
  </si>
  <si>
    <t>Cowen Public Library</t>
  </si>
  <si>
    <t>Cowen</t>
  </si>
  <si>
    <t>Helvetia Public Library</t>
  </si>
  <si>
    <t>Helvetia</t>
  </si>
  <si>
    <t>Elkins-Randolph Public Library</t>
  </si>
  <si>
    <t>Elkins</t>
  </si>
  <si>
    <t>Belington Public Library</t>
  </si>
  <si>
    <t>Belington</t>
  </si>
  <si>
    <t>Richwood Public Library</t>
  </si>
  <si>
    <t>Richwood</t>
  </si>
  <si>
    <t>Pioneer Memorial Public Library</t>
  </si>
  <si>
    <t>Harman</t>
  </si>
  <si>
    <t>Tygart Valley Public Library</t>
  </si>
  <si>
    <t>Mill Creek</t>
  </si>
  <si>
    <t>Five Rivers Public Library</t>
  </si>
  <si>
    <t>Parsons</t>
  </si>
  <si>
    <t>Webster-Addison Public Library</t>
  </si>
  <si>
    <t>Webster Springs</t>
  </si>
  <si>
    <t>Mountaintop Public Library</t>
  </si>
  <si>
    <t>Thomas</t>
  </si>
  <si>
    <t>Valley Head Public Library</t>
  </si>
  <si>
    <t>Valley Head</t>
  </si>
  <si>
    <t>Clarksburg-Harrison Public Library</t>
  </si>
  <si>
    <t>Clarksburg</t>
  </si>
  <si>
    <t>Nutter Fort Public Library</t>
  </si>
  <si>
    <t>Nutter Fort</t>
  </si>
  <si>
    <t>Bridgeport Public Library</t>
  </si>
  <si>
    <t>Bridgeport</t>
  </si>
  <si>
    <t>Burnsville Public Library</t>
  </si>
  <si>
    <t>Burnsville</t>
  </si>
  <si>
    <t>Gilmer Public Library</t>
  </si>
  <si>
    <t>Glenville</t>
  </si>
  <si>
    <t>Taylor County Public Library</t>
  </si>
  <si>
    <t>Grafton</t>
  </si>
  <si>
    <t>Ritchie County Public Library</t>
  </si>
  <si>
    <t>Harrisville</t>
  </si>
  <si>
    <t>Southern Area Public Library</t>
  </si>
  <si>
    <t>Lost Creek</t>
  </si>
  <si>
    <t>Philippi Public Library</t>
  </si>
  <si>
    <t>Philippi</t>
  </si>
  <si>
    <t>Pine Grove Public Library</t>
  </si>
  <si>
    <t>Pine Grove</t>
  </si>
  <si>
    <t>Lowe Public Library</t>
  </si>
  <si>
    <t>Shinnston</t>
  </si>
  <si>
    <t>Louis Bennett Public Library</t>
  </si>
  <si>
    <t>Weston</t>
  </si>
  <si>
    <t>Doddridge County Public Library</t>
  </si>
  <si>
    <t>West Union</t>
  </si>
  <si>
    <t>Morgantown Public Library</t>
  </si>
  <si>
    <t>Morgantown</t>
  </si>
  <si>
    <t>Kingwood Public Library</t>
  </si>
  <si>
    <t>Kingwood</t>
  </si>
  <si>
    <t>Marion County Public Library</t>
  </si>
  <si>
    <t>Fairmont</t>
  </si>
  <si>
    <t>Hundred Public Library</t>
  </si>
  <si>
    <t>Hundred</t>
  </si>
  <si>
    <t>Sutton Public Library</t>
  </si>
  <si>
    <t>Sutton</t>
  </si>
  <si>
    <t>Gassaway Public Library</t>
  </si>
  <si>
    <t>Gassaway</t>
  </si>
  <si>
    <t>Summersville Public Library</t>
  </si>
  <si>
    <t>Summersville</t>
  </si>
  <si>
    <t>Capon Bridge Public Library</t>
  </si>
  <si>
    <t>Capon Bridge</t>
  </si>
  <si>
    <t>Keyser-Mineral Cnty Public Library</t>
  </si>
  <si>
    <t>Keyser</t>
  </si>
  <si>
    <t>Piedmont Public Library</t>
  </si>
  <si>
    <t>Piedmont</t>
  </si>
  <si>
    <t>Hampshire County Public Library</t>
  </si>
  <si>
    <t>Romney</t>
  </si>
  <si>
    <t>Hardy County Public Library</t>
  </si>
  <si>
    <t>Moorefield</t>
  </si>
  <si>
    <t>Moomau Public Library</t>
  </si>
  <si>
    <t>Petersburg</t>
  </si>
  <si>
    <t>G-CAPP</t>
  </si>
  <si>
    <t>to support community initiatives designed to reduce the rate of adolescent pregnancy in Georgia</t>
  </si>
  <si>
    <t>1999-05</t>
  </si>
  <si>
    <t>Goodwill Industries of the Columbia Willamette</t>
  </si>
  <si>
    <t>to support the Technology Training Scholarship Fund</t>
  </si>
  <si>
    <t>Holy Family School</t>
  </si>
  <si>
    <t>to restore and renovate the school building</t>
  </si>
  <si>
    <t>Illinois National Guard</t>
  </si>
  <si>
    <t>to support the Lincoln Challenge Program, an alternative reading laboratory for high school dropouts</t>
  </si>
  <si>
    <t>New York Blood Center</t>
  </si>
  <si>
    <t>to support the International Consortium for Blood Safety</t>
  </si>
  <si>
    <t>Institute for Health Policy Analysis, Inc.</t>
  </si>
  <si>
    <t>to support the second phase of a program to control tuberculosis in the areas of Ekaterinburg, Kazan, and Khabarovsk in Russia</t>
  </si>
  <si>
    <t>to improve and strengthen health care for refugees by establishing a Health Resources Team</t>
  </si>
  <si>
    <t>to establish the Bill &amp; Melinda Gates Institute for Population and Reproductive Health to strengthen leadership and institutions in the developing countries</t>
  </si>
  <si>
    <t>to develop pilot family planning programs in urban, rural, and mountain tribal environments in India</t>
  </si>
  <si>
    <t>MexFam</t>
  </si>
  <si>
    <t>to expand and enhance the Gente Joven Program in the states of Sinaloa, Nayarit, and Coahuila</t>
  </si>
  <si>
    <t>Tlalpan</t>
  </si>
  <si>
    <t>to support the university's library internship program</t>
  </si>
  <si>
    <t>to complete the Tropical Butterfly House and Insect Village</t>
  </si>
  <si>
    <t>to expand its product development capability and increase the rate of progress with its current portfolio of affordable health technologies</t>
  </si>
  <si>
    <t>Population Communications International</t>
  </si>
  <si>
    <t>to focus on issues of population growth, consumption to improve social and environmental conditions</t>
  </si>
  <si>
    <t>Population Resource Center</t>
  </si>
  <si>
    <t>to support a program to increase public awareness of the relationship between population change and the well-being of the world's citizens</t>
  </si>
  <si>
    <t>Portland Children's Museum</t>
  </si>
  <si>
    <t>to support the Build a Better Future Campaign</t>
  </si>
  <si>
    <t>Landesa Rural Development Institute</t>
  </si>
  <si>
    <t>to support property rights and land reform activities for the world's farming families</t>
  </si>
  <si>
    <t>to eradicate polio in the Indian Sub-continent and Sub-Saharan Africa through immunization and surveillance activities</t>
  </si>
  <si>
    <t>to support education regarding UNFPA programs in China</t>
  </si>
  <si>
    <t>to produce the documentary, &amp;#34;Day of the Six Billionth Child&amp;#34;</t>
  </si>
  <si>
    <t>World Population Foundation</t>
  </si>
  <si>
    <t>to improve family planning programs in developing countries</t>
  </si>
  <si>
    <t>Hilversum</t>
  </si>
  <si>
    <t>to support activities of the special programme of research, development and training in family planning</t>
  </si>
  <si>
    <t>Virginia Mason Institute</t>
  </si>
  <si>
    <t>to support the Benaroya Research Institute</t>
  </si>
  <si>
    <t>University of Portland</t>
  </si>
  <si>
    <t>to support students who participate in local, regional, and national engineering design contests</t>
  </si>
  <si>
    <t>Admiral Theater Foundation</t>
  </si>
  <si>
    <t>to provide operating support</t>
  </si>
  <si>
    <t>Bremerton</t>
  </si>
  <si>
    <t>Africare</t>
  </si>
  <si>
    <t>to strengthen and replicate the Southern Regional Adolescent Reproductive Health Initiative in four countries hardest hit by the HIV/AIDS pandemic: Zimbabwe, South Africa, Malawi and Zambia</t>
  </si>
  <si>
    <t>to increase academic achievement, strong leadership and public and private support for Seattle schools</t>
  </si>
  <si>
    <t>American Cancer Society - Tacoma Office</t>
  </si>
  <si>
    <t>to support the Relay for Life</t>
  </si>
  <si>
    <t>Henderson/Nor'Wester Camp</t>
  </si>
  <si>
    <t>to support the capital campaign for a new camp</t>
  </si>
  <si>
    <t>Lopez Island</t>
  </si>
  <si>
    <t>Chess Mates Foundation</t>
  </si>
  <si>
    <t>to support the After-School Program</t>
  </si>
  <si>
    <t>Columbia Valley Gardens Elementary School</t>
  </si>
  <si>
    <t>to construct a covered, handicapped-accessible play area</t>
  </si>
  <si>
    <t>Longview</t>
  </si>
  <si>
    <t>Community Foundation of Silicon Valley</t>
  </si>
  <si>
    <t>to support the United Way of Santa Clara County</t>
  </si>
  <si>
    <t>to support the Second Annual Foster Parent Appreciation Picnic</t>
  </si>
  <si>
    <t>Gay City Health Project</t>
  </si>
  <si>
    <t>to reduce HIV transmission among gay and bisexual men through an innovative, science-based health promotion intervention</t>
  </si>
  <si>
    <t>1999-06</t>
  </si>
  <si>
    <t>to support the John F. Neilson Scholarship Fund</t>
  </si>
  <si>
    <t>Northwest Ecosystem Alliance - Seattle</t>
  </si>
  <si>
    <t>to protect the old growth forests and havens for rare wildlife in Washington state</t>
  </si>
  <si>
    <t>University of Oklahoma</t>
  </si>
  <si>
    <t>Norman</t>
  </si>
  <si>
    <t>University of South Carolina</t>
  </si>
  <si>
    <t>Tacoma Art Museum</t>
  </si>
  <si>
    <t>to support the Resource Center to provide innovation in the visual arts and in arts education from elementary through university levels</t>
  </si>
  <si>
    <t>United States Association for the United Nations High Commission for Refugees</t>
  </si>
  <si>
    <t>United States Student Association Foundation</t>
  </si>
  <si>
    <t>to commemorate the contribution made by post-World War II student leaders to student self-government, educational opportunity, international understanding, civil rights, and civic responsibility</t>
  </si>
  <si>
    <t>Washington Association for the Education of Young Children</t>
  </si>
  <si>
    <t>to provide scholarships for educators and childcare providers</t>
  </si>
  <si>
    <t>to promote literacy, communication skills, teamwork and higher level thinking through the kidLAW program</t>
  </si>
  <si>
    <t>Page Ahead Children's Literacy Program</t>
  </si>
  <si>
    <t>to support the literacy program for disadvantaged children</t>
  </si>
  <si>
    <t>Pueblo of Jemez</t>
  </si>
  <si>
    <t>Jemez Pueblo</t>
  </si>
  <si>
    <t>Belen Public Library</t>
  </si>
  <si>
    <t>Belen</t>
  </si>
  <si>
    <t>Town Of Bernalillo Public Library</t>
  </si>
  <si>
    <t>Bernalillo</t>
  </si>
  <si>
    <t>Cuba Community Library</t>
  </si>
  <si>
    <t>Cuba</t>
  </si>
  <si>
    <t>Edgewood Community Library</t>
  </si>
  <si>
    <t>Edgewood</t>
  </si>
  <si>
    <t>Estancia Public Library</t>
  </si>
  <si>
    <t>Estancia</t>
  </si>
  <si>
    <t>Mother Whiteside Memorial Library</t>
  </si>
  <si>
    <t>Grants</t>
  </si>
  <si>
    <t>Jemez Springs Community Library</t>
  </si>
  <si>
    <t>Jemez Springs</t>
  </si>
  <si>
    <t>Los Lunas Public Library</t>
  </si>
  <si>
    <t>Los Lunas</t>
  </si>
  <si>
    <t>Moriarty Community Library</t>
  </si>
  <si>
    <t>Moriarty</t>
  </si>
  <si>
    <t>Corrales Community Library</t>
  </si>
  <si>
    <t>Corrales</t>
  </si>
  <si>
    <t>Bosque Farms Public Library</t>
  </si>
  <si>
    <t>Bosque Farms</t>
  </si>
  <si>
    <t>Albuquerque-Bernalillo County Library System</t>
  </si>
  <si>
    <t>Rio Rancho Public Library</t>
  </si>
  <si>
    <t>Octavia Fellin Public Library</t>
  </si>
  <si>
    <t>Gallup</t>
  </si>
  <si>
    <t>Farmington Public Library</t>
  </si>
  <si>
    <t>Farmington</t>
  </si>
  <si>
    <t>Aztec Public Library</t>
  </si>
  <si>
    <t>Aztec</t>
  </si>
  <si>
    <t>Bloomfield Community Library</t>
  </si>
  <si>
    <t>Bloomfield</t>
  </si>
  <si>
    <t>Santa Fe Public Library</t>
  </si>
  <si>
    <t>Santa Fe</t>
  </si>
  <si>
    <t>Eleanor Daggett Memorial Library</t>
  </si>
  <si>
    <t>Chama</t>
  </si>
  <si>
    <t>Embudo Valley Library</t>
  </si>
  <si>
    <t>Dixon</t>
  </si>
  <si>
    <t>El Rito Public Library</t>
  </si>
  <si>
    <t>El Rito</t>
  </si>
  <si>
    <t>Espanola Public Library</t>
  </si>
  <si>
    <t>Espanola</t>
  </si>
  <si>
    <t>Los Alamos County Library System</t>
  </si>
  <si>
    <t>Los Alamos</t>
  </si>
  <si>
    <t>Red River Public Library</t>
  </si>
  <si>
    <t>Red River</t>
  </si>
  <si>
    <t>Taos Public Library</t>
  </si>
  <si>
    <t>Taos</t>
  </si>
  <si>
    <t>Carnegie Public Library</t>
  </si>
  <si>
    <t>Angel Fire Community Library</t>
  </si>
  <si>
    <t>Angel Fire</t>
  </si>
  <si>
    <t>Eagle Nest Public Library</t>
  </si>
  <si>
    <t>Eagle Nest</t>
  </si>
  <si>
    <t>David Cargo Public Library</t>
  </si>
  <si>
    <t>Mora</t>
  </si>
  <si>
    <t>Arthur Johnson Memorial Library</t>
  </si>
  <si>
    <t>Raton</t>
  </si>
  <si>
    <t>Fred Macaron Public Library</t>
  </si>
  <si>
    <t>Springer</t>
  </si>
  <si>
    <t>Socorro Public Library</t>
  </si>
  <si>
    <t>Socorro</t>
  </si>
  <si>
    <t>Magdalena Public Library</t>
  </si>
  <si>
    <t>Magdalena</t>
  </si>
  <si>
    <t>Truth Or Consequences Public Library</t>
  </si>
  <si>
    <t>Truth Or Consequences</t>
  </si>
  <si>
    <t>Hatch Public Library</t>
  </si>
  <si>
    <t>Hatch</t>
  </si>
  <si>
    <t>Thomas Branigan Memorial Library</t>
  </si>
  <si>
    <t>Las Cruces</t>
  </si>
  <si>
    <t>Valley Community Library</t>
  </si>
  <si>
    <t>Anthony</t>
  </si>
  <si>
    <t>Bayard Public Library</t>
  </si>
  <si>
    <t>Bayard</t>
  </si>
  <si>
    <t>Columbus Village Library</t>
  </si>
  <si>
    <t>Glenwood Community Library</t>
  </si>
  <si>
    <t>Glenwood</t>
  </si>
  <si>
    <t>Lordsburg-Hidalgo Library</t>
  </si>
  <si>
    <t>Lordsburg</t>
  </si>
  <si>
    <t>The Public Library</t>
  </si>
  <si>
    <t>Silver City</t>
  </si>
  <si>
    <t>Clovis-Carver Public Library</t>
  </si>
  <si>
    <t>Clovis</t>
  </si>
  <si>
    <t>Fort Sumner Public Library</t>
  </si>
  <si>
    <t>Fort Sumner</t>
  </si>
  <si>
    <t>Portales Public Library</t>
  </si>
  <si>
    <t>Portales</t>
  </si>
  <si>
    <t>Roswell Public Library</t>
  </si>
  <si>
    <t>Roswell</t>
  </si>
  <si>
    <t>Artesia Public Library</t>
  </si>
  <si>
    <t>Artesia</t>
  </si>
  <si>
    <t>Carlsbad Public Library</t>
  </si>
  <si>
    <t>Carlsbad</t>
  </si>
  <si>
    <t>Hobbs Public Library</t>
  </si>
  <si>
    <t>Hobbs</t>
  </si>
  <si>
    <t>Lovington Public Library</t>
  </si>
  <si>
    <t>Lovington</t>
  </si>
  <si>
    <t>Tatum Community Library</t>
  </si>
  <si>
    <t>Tatum</t>
  </si>
  <si>
    <t>Alamogordo Public Library</t>
  </si>
  <si>
    <t>Alamogordo</t>
  </si>
  <si>
    <t>Ruidoso Public Library</t>
  </si>
  <si>
    <t>Ruidoso</t>
  </si>
  <si>
    <t>Schlientz Memorial Library</t>
  </si>
  <si>
    <t>Tucumcari</t>
  </si>
  <si>
    <t>Albert W. Thompson Memorial Library</t>
  </si>
  <si>
    <t>Moise Memorial Library</t>
  </si>
  <si>
    <t>Santa Rosa</t>
  </si>
  <si>
    <t>Cochiti Lake Library</t>
  </si>
  <si>
    <t>Cochiti Lake</t>
  </si>
  <si>
    <t>Abiquiu Public Library</t>
  </si>
  <si>
    <t>Abiquiu</t>
  </si>
  <si>
    <t>Capitan Public Library</t>
  </si>
  <si>
    <t>Capitan</t>
  </si>
  <si>
    <t>Michael Nivison Library</t>
  </si>
  <si>
    <t>Cloudcroft</t>
  </si>
  <si>
    <t>to provide continued support for the development of a safe and effective AIDS vaccine</t>
  </si>
  <si>
    <t>1999-03</t>
  </si>
  <si>
    <t>Seattle Children's Hospital Foundation</t>
  </si>
  <si>
    <t>to support the Odessa Brown Children's Clinic serving children and adolescents in Central and Southeast Seattle</t>
  </si>
  <si>
    <t>Seattle Indian Center</t>
  </si>
  <si>
    <t>United Indians of All Tribes Foundation</t>
  </si>
  <si>
    <t>to provide cultural, recreational and educational supplies and activities for at-risk Native American/Alaskan youth in the King County Area</t>
  </si>
  <si>
    <t>Washington State Law Enforcement Memorial Foundation</t>
  </si>
  <si>
    <t>to construct a memorial to honor and recognize law enforcement officers who have died in the line of duty and their surviving families</t>
  </si>
  <si>
    <t>to support the oncology research program</t>
  </si>
  <si>
    <t>Chicken Soup Brigade</t>
  </si>
  <si>
    <t>to provide social services to men, women and children living with HIV/AIDS in King County</t>
  </si>
  <si>
    <t>Childhaven</t>
  </si>
  <si>
    <t>to support the Therapeutic Child Development, 24-hour Crisis Nursery, and Drug Affected Infant Programs</t>
  </si>
  <si>
    <t>Clallam County YMCA, Inc.</t>
  </si>
  <si>
    <t>to expand their facilities and programs</t>
  </si>
  <si>
    <t>Port Angeles</t>
  </si>
  <si>
    <t>Nelson County Public Library</t>
  </si>
  <si>
    <t>Bardstown</t>
  </si>
  <si>
    <t>Trimble County Public Library</t>
  </si>
  <si>
    <t>Henry County Public Library</t>
  </si>
  <si>
    <t>Eminence</t>
  </si>
  <si>
    <t>Oldham County Public Library</t>
  </si>
  <si>
    <t>LaGrange</t>
  </si>
  <si>
    <t>Lebanon</t>
  </si>
  <si>
    <t>Shelby County Public Library</t>
  </si>
  <si>
    <t>Shelbyville</t>
  </si>
  <si>
    <t>Washington County Public Library</t>
  </si>
  <si>
    <t>Spencer County Public Library</t>
  </si>
  <si>
    <t>Taylorsville</t>
  </si>
  <si>
    <t>Meade County Public Library</t>
  </si>
  <si>
    <t>Brandenburg</t>
  </si>
  <si>
    <t>Breckinridge County Public Library</t>
  </si>
  <si>
    <t>Hardinsburg</t>
  </si>
  <si>
    <t>Bullitt County Public Library District</t>
  </si>
  <si>
    <t>Shepherdsville</t>
  </si>
  <si>
    <t>Louisville Free Public Library</t>
  </si>
  <si>
    <t>Nicholas County Memorial Library</t>
  </si>
  <si>
    <t>Carlisle</t>
  </si>
  <si>
    <t>Menifee County Public Library</t>
  </si>
  <si>
    <t>Frenchburg</t>
  </si>
  <si>
    <t>Scott County Public Library</t>
  </si>
  <si>
    <t>Mercer County Public Library</t>
  </si>
  <si>
    <t>Harrodsburg</t>
  </si>
  <si>
    <t>Estill County Public Library</t>
  </si>
  <si>
    <t>Anderson County Public Library</t>
  </si>
  <si>
    <t>Lawrenceburg</t>
  </si>
  <si>
    <t>Rowan County Public Library</t>
  </si>
  <si>
    <t>Morehead</t>
  </si>
  <si>
    <t>Mount Sterling-Montgomery County Public Libra</t>
  </si>
  <si>
    <t>Mt. Sterling</t>
  </si>
  <si>
    <t>Withers Memorial Library</t>
  </si>
  <si>
    <t>Nicholasville</t>
  </si>
  <si>
    <t>Owen County Public Library</t>
  </si>
  <si>
    <t>Owenton</t>
  </si>
  <si>
    <t>Bath County Memorial Library</t>
  </si>
  <si>
    <t>Owingsville</t>
  </si>
  <si>
    <t>Paris-Bourbon County Public Library</t>
  </si>
  <si>
    <t>Powell County Public Library</t>
  </si>
  <si>
    <t>Stanton</t>
  </si>
  <si>
    <t>Logan Helm-Woodford County Library</t>
  </si>
  <si>
    <t>Versailles</t>
  </si>
  <si>
    <t>Clark County Public Library</t>
  </si>
  <si>
    <t>Boyle County Public Library</t>
  </si>
  <si>
    <t>Danville</t>
  </si>
  <si>
    <t>Garrard County Public Library</t>
  </si>
  <si>
    <t>Mckee</t>
  </si>
  <si>
    <t>Rockcastle County Public Library</t>
  </si>
  <si>
    <t>Mt. Vernon</t>
  </si>
  <si>
    <t>Madison County Public Library</t>
  </si>
  <si>
    <t>Harvey Helm Memorial Library</t>
  </si>
  <si>
    <t>Lexington Public Library</t>
  </si>
  <si>
    <t>Paul Sawyier Public Library</t>
  </si>
  <si>
    <t>Frankfort</t>
  </si>
  <si>
    <t>Corbin Public Library</t>
  </si>
  <si>
    <t>Corbin</t>
  </si>
  <si>
    <t>Laurel County Public Library</t>
  </si>
  <si>
    <t>Whitley County Public Library</t>
  </si>
  <si>
    <t>Harlan County Public Library</t>
  </si>
  <si>
    <t>Harlan</t>
  </si>
  <si>
    <t>Knox County Public Library</t>
  </si>
  <si>
    <t>Barbourville</t>
  </si>
  <si>
    <t>Bell County Public Library System</t>
  </si>
  <si>
    <t>Middlesboro</t>
  </si>
  <si>
    <t>Bracken County Public Library</t>
  </si>
  <si>
    <t>Brooksville</t>
  </si>
  <si>
    <t>Carroll County Public Library</t>
  </si>
  <si>
    <t>Carrollton</t>
  </si>
  <si>
    <t>Kenton County Public Library</t>
  </si>
  <si>
    <t>Covington</t>
  </si>
  <si>
    <t>Cynthiana Harrison County Public Library</t>
  </si>
  <si>
    <t>Cynthiana</t>
  </si>
  <si>
    <t>Pendleton County Public Library</t>
  </si>
  <si>
    <t>Falmouth</t>
  </si>
  <si>
    <t>Fleming County Public Library</t>
  </si>
  <si>
    <t>Flemingsburg</t>
  </si>
  <si>
    <t>Boone County Public Library</t>
  </si>
  <si>
    <t>Maysville</t>
  </si>
  <si>
    <t>Robertson County Public Library</t>
  </si>
  <si>
    <t>Mount Olivet</t>
  </si>
  <si>
    <t>Campbell County Public Library District</t>
  </si>
  <si>
    <t>Cold Spring</t>
  </si>
  <si>
    <t>Gallatin County Public Library</t>
  </si>
  <si>
    <t>Warsaw</t>
  </si>
  <si>
    <t>Grant County Public Library</t>
  </si>
  <si>
    <t>Williamstown</t>
  </si>
  <si>
    <t>Boyd County Public Library</t>
  </si>
  <si>
    <t>Ashland</t>
  </si>
  <si>
    <t>Greenup County Public Library</t>
  </si>
  <si>
    <t>Greenup</t>
  </si>
  <si>
    <t>Rhett Brown Memorial</t>
  </si>
  <si>
    <t>Sandy Hook</t>
  </si>
  <si>
    <t>Lewis County Public Library</t>
  </si>
  <si>
    <t>Vanceburg</t>
  </si>
  <si>
    <t>Martin County Public Library</t>
  </si>
  <si>
    <t>Inez</t>
  </si>
  <si>
    <t>Lawrence County Public Library</t>
  </si>
  <si>
    <t>Louisa</t>
  </si>
  <si>
    <t>Johnson County Public Library</t>
  </si>
  <si>
    <t>Paintsville</t>
  </si>
  <si>
    <t>Wolfe County Public Library</t>
  </si>
  <si>
    <t>Campton</t>
  </si>
  <si>
    <t>Beattyville</t>
  </si>
  <si>
    <t>Owsley County Public Library</t>
  </si>
  <si>
    <t>Booneville</t>
  </si>
  <si>
    <t>Breathitt County Public Library</t>
  </si>
  <si>
    <t>Magoffin County Public Library</t>
  </si>
  <si>
    <t>Salyersville</t>
  </si>
  <si>
    <t>John F. Kennedy Memorial Public Library</t>
  </si>
  <si>
    <t>West Liberty</t>
  </si>
  <si>
    <t>Pike County Public Library District</t>
  </si>
  <si>
    <t>Pikeville</t>
  </si>
  <si>
    <t>Floyd County Public Library</t>
  </si>
  <si>
    <t>Prestonsburg</t>
  </si>
  <si>
    <t>Perry County Public Library</t>
  </si>
  <si>
    <t>Hazard</t>
  </si>
  <si>
    <t>Leslie County Public Library</t>
  </si>
  <si>
    <t>Hyden</t>
  </si>
  <si>
    <t>Knott County Public Library</t>
  </si>
  <si>
    <t>Hindman</t>
  </si>
  <si>
    <t>Harry M. Caudill Memorial Library</t>
  </si>
  <si>
    <t>Paducah Public Library</t>
  </si>
  <si>
    <t>Paducah</t>
  </si>
  <si>
    <t>Ballard/Carlisle/Livingston Public Library Sy</t>
  </si>
  <si>
    <t>Bardwell</t>
  </si>
  <si>
    <t>Marshall County Public Library</t>
  </si>
  <si>
    <t>Benton</t>
  </si>
  <si>
    <t>Hickman County Memorial Library</t>
  </si>
  <si>
    <t>Clinton</t>
  </si>
  <si>
    <t>Lyon County Public Library</t>
  </si>
  <si>
    <t>Eddyville</t>
  </si>
  <si>
    <t>Fulton County Public Library</t>
  </si>
  <si>
    <t>Fulton</t>
  </si>
  <si>
    <t>Crittenden County Public Library</t>
  </si>
  <si>
    <t>Graves County Public Library</t>
  </si>
  <si>
    <t>Mayfield</t>
  </si>
  <si>
    <t>Calloway County Public Library</t>
  </si>
  <si>
    <t>Bowling Green Public Library</t>
  </si>
  <si>
    <t>Bowling Green</t>
  </si>
  <si>
    <t>Metcalfe County Public Library</t>
  </si>
  <si>
    <t>Goodnight Memorial Library</t>
  </si>
  <si>
    <t>Franklin</t>
  </si>
  <si>
    <t>Mary Wood Weldon Memorial Public Library</t>
  </si>
  <si>
    <t>Allen County Public Library</t>
  </si>
  <si>
    <t>Scottsville</t>
  </si>
  <si>
    <t>William B. Harlan Memorial Library</t>
  </si>
  <si>
    <t>Tompkinsville</t>
  </si>
  <si>
    <t>Edmonson County Public Library</t>
  </si>
  <si>
    <t>Brownsville</t>
  </si>
  <si>
    <t>Trigg County  Library</t>
  </si>
  <si>
    <t>Cadiz</t>
  </si>
  <si>
    <t>Todd County Public Library</t>
  </si>
  <si>
    <t>Elkton</t>
  </si>
  <si>
    <t>Hopkinsville-Christian County Library</t>
  </si>
  <si>
    <t>Hopkinsville</t>
  </si>
  <si>
    <t>Butler County Public Library</t>
  </si>
  <si>
    <t>Logan County Public Library</t>
  </si>
  <si>
    <t>Russellville</t>
  </si>
  <si>
    <t>Daviess County Public Library District</t>
  </si>
  <si>
    <t>Owensboro</t>
  </si>
  <si>
    <t>Muhlenberg County Library</t>
  </si>
  <si>
    <t>Hartford</t>
  </si>
  <si>
    <t>Hancock County Public Library</t>
  </si>
  <si>
    <t>Hawesville</t>
  </si>
  <si>
    <t>Webster County Public Library</t>
  </si>
  <si>
    <t>Henderson County Public Library</t>
  </si>
  <si>
    <t>Henderson</t>
  </si>
  <si>
    <t>Hopkins County-Madisonville Public Library</t>
  </si>
  <si>
    <t>Madisonville</t>
  </si>
  <si>
    <t>Union County Public Library District</t>
  </si>
  <si>
    <t>Morganfield</t>
  </si>
  <si>
    <t>George Coon Public Library</t>
  </si>
  <si>
    <t>Pulaski County Public Library</t>
  </si>
  <si>
    <t>Somerset</t>
  </si>
  <si>
    <t>Casey County Public Library</t>
  </si>
  <si>
    <t>Liberty</t>
  </si>
  <si>
    <t>Clinton County Public Library</t>
  </si>
  <si>
    <t>Russell County Public Library</t>
  </si>
  <si>
    <t>Jamestown</t>
  </si>
  <si>
    <t>Monticello</t>
  </si>
  <si>
    <t>McCreary County Public Library</t>
  </si>
  <si>
    <t>Whitley City</t>
  </si>
  <si>
    <t>Hardin County Public Library</t>
  </si>
  <si>
    <t>Elizabethtown</t>
  </si>
  <si>
    <t>Cumberland County Public Library</t>
  </si>
  <si>
    <t>Burkesville</t>
  </si>
  <si>
    <t>Campbellsville</t>
  </si>
  <si>
    <t>Adair County Public Library</t>
  </si>
  <si>
    <t>Green County Public Library</t>
  </si>
  <si>
    <t>Greensburg</t>
  </si>
  <si>
    <t>Larue County Public Library</t>
  </si>
  <si>
    <t>Hodgenville</t>
  </si>
  <si>
    <t>Grayson County Public Library</t>
  </si>
  <si>
    <t>Leitchfield</t>
  </si>
  <si>
    <t>Hart County Public Library</t>
  </si>
  <si>
    <t>Munfordville</t>
  </si>
  <si>
    <t>to increase the number of organizations involved in providing family planning in refugee settings</t>
  </si>
  <si>
    <t>1999-01</t>
  </si>
  <si>
    <t>Northwest Children's Fund</t>
  </si>
  <si>
    <t>Pacific Institute for Women's Health</t>
  </si>
  <si>
    <t>to support Women Connect, a project to strengthen the ability of African NGOs to provide family planning services</t>
  </si>
  <si>
    <t>Population Concern</t>
  </si>
  <si>
    <t>to support family planning programs in Bolivia and Peru</t>
  </si>
  <si>
    <t>to support the creation of the Waterfront Sculpture Park</t>
  </si>
  <si>
    <t>Tacoma Goodwill Industries</t>
  </si>
  <si>
    <t>to purchase two balers to expand productivity, improve service and refine recycling efforts</t>
  </si>
  <si>
    <t>YATMA</t>
  </si>
  <si>
    <t>to support the Daniel J. Evans School of Public Affairs</t>
  </si>
  <si>
    <t>to renovate the Collins Memorial Library</t>
  </si>
  <si>
    <t>Alvernia College</t>
  </si>
  <si>
    <t>to support the construction of a new student center</t>
  </si>
  <si>
    <t>Redding</t>
  </si>
  <si>
    <t>Atlantic Street Center</t>
  </si>
  <si>
    <t>to expand facilities to provide services to homeless and underserved children</t>
  </si>
  <si>
    <t>Children's Home Society of Washington</t>
  </si>
  <si>
    <t>to expand services in South King County</t>
  </si>
  <si>
    <t>East-West Center</t>
  </si>
  <si>
    <t>to prepare and disseminate a report on future trends of population in Asia</t>
  </si>
  <si>
    <t>Benton County Library</t>
  </si>
  <si>
    <t>Clarksdale</t>
  </si>
  <si>
    <t>First Regional Library</t>
  </si>
  <si>
    <t>Hernando</t>
  </si>
  <si>
    <t>Marshall County Library</t>
  </si>
  <si>
    <t>Holly Springs</t>
  </si>
  <si>
    <t>Marks-Quitman County Library</t>
  </si>
  <si>
    <t>Marks</t>
  </si>
  <si>
    <t>Union County Library System</t>
  </si>
  <si>
    <t>New Albany</t>
  </si>
  <si>
    <t>Washington County Library</t>
  </si>
  <si>
    <t>Bolivar County Library</t>
  </si>
  <si>
    <t>Sunflower County Library</t>
  </si>
  <si>
    <t>Indianola</t>
  </si>
  <si>
    <t>Lee-Itawamba Library System</t>
  </si>
  <si>
    <t>Tupelo</t>
  </si>
  <si>
    <t>Northeast Regional Library</t>
  </si>
  <si>
    <t>Corinth</t>
  </si>
  <si>
    <t>Pontotoc County Library</t>
  </si>
  <si>
    <t>Pontotoc</t>
  </si>
  <si>
    <t>Elizabeth Jones Library</t>
  </si>
  <si>
    <t>Grenada</t>
  </si>
  <si>
    <t>Humphreys County Library System</t>
  </si>
  <si>
    <t>Belzoni</t>
  </si>
  <si>
    <t>Madison County Library System</t>
  </si>
  <si>
    <t>Canton</t>
  </si>
  <si>
    <t>George W. Covington Memorial Library</t>
  </si>
  <si>
    <t>Hazlehurst</t>
  </si>
  <si>
    <t>Mid-Mississippi Regional Library</t>
  </si>
  <si>
    <t>Kosciusko</t>
  </si>
  <si>
    <t>Harriette Person Memorial Library</t>
  </si>
  <si>
    <t>Port Gibson</t>
  </si>
  <si>
    <t>Warren County-Vicksburg Public Library</t>
  </si>
  <si>
    <t>Vicksburg</t>
  </si>
  <si>
    <t>South Delta Library</t>
  </si>
  <si>
    <t>Yazoo City</t>
  </si>
  <si>
    <t>Jackson/Hinds Library System</t>
  </si>
  <si>
    <t>Central Mississippi Regional Library</t>
  </si>
  <si>
    <t>Pearl</t>
  </si>
  <si>
    <t>Meridian-Lauderdale County Public Library</t>
  </si>
  <si>
    <t>Meridian</t>
  </si>
  <si>
    <t>Noxubee County Library</t>
  </si>
  <si>
    <t>Macon</t>
  </si>
  <si>
    <t>Neshoba County Public Library</t>
  </si>
  <si>
    <t>Quitman Public Library</t>
  </si>
  <si>
    <t>Quitman</t>
  </si>
  <si>
    <t>Kemper-Newton Regional Library</t>
  </si>
  <si>
    <t>Waynesboro Memorial Library</t>
  </si>
  <si>
    <t>Waynesboro</t>
  </si>
  <si>
    <t>The Library of Hattiesburg, Petal &amp; Forrest County</t>
  </si>
  <si>
    <t>Hattiesburg</t>
  </si>
  <si>
    <t>South Mississippi Regional Library</t>
  </si>
  <si>
    <t>Laurel-Jones County Library</t>
  </si>
  <si>
    <t>Pearl River County Library System</t>
  </si>
  <si>
    <t>Picayune</t>
  </si>
  <si>
    <t>Lamar County Library System</t>
  </si>
  <si>
    <t>Purvis</t>
  </si>
  <si>
    <t>Richton Public Library</t>
  </si>
  <si>
    <t>Richton</t>
  </si>
  <si>
    <t>Harrison County Library System</t>
  </si>
  <si>
    <t>Gulfport</t>
  </si>
  <si>
    <t>Hancock County Library</t>
  </si>
  <si>
    <t>Bay Saint Louis</t>
  </si>
  <si>
    <t>Long Beach Public Library</t>
  </si>
  <si>
    <t>Jackson-George Regional Library System</t>
  </si>
  <si>
    <t>Pascagoula</t>
  </si>
  <si>
    <t>Lincoln-Lawrence-Franklin Regional Library</t>
  </si>
  <si>
    <t>Brookhaven</t>
  </si>
  <si>
    <t>McComb Public Library</t>
  </si>
  <si>
    <t>Mccomb</t>
  </si>
  <si>
    <t>Columbus-Lowndes Public Library</t>
  </si>
  <si>
    <t>Starkville-Oktibbeha County Public Library System</t>
  </si>
  <si>
    <t>Starkville</t>
  </si>
  <si>
    <t>Tombigbee Regional Library</t>
  </si>
  <si>
    <t>West Point</t>
  </si>
  <si>
    <t>Washington News Council</t>
  </si>
  <si>
    <t>to promote fairness, accuracy and balance within the Washington State news media</t>
  </si>
  <si>
    <t>1999-09</t>
  </si>
  <si>
    <t>Emerald Heights Academy</t>
  </si>
  <si>
    <t>to purchase new computer equipment</t>
  </si>
  <si>
    <t>Issaquah</t>
  </si>
  <si>
    <t>The Institute for Rehabilitation, Research and Recreation, Inc.</t>
  </si>
  <si>
    <t>to improve the water supply and treatment facilities of Meadowood Springs Speech and Hearing Camp</t>
  </si>
  <si>
    <t>Pendleton</t>
  </si>
  <si>
    <t>The Agora Foundation</t>
  </si>
  <si>
    <t>to develop instructional materials based upon &amp;#34;Dan Evans: Lessons in Leadership&amp;#34;</t>
  </si>
  <si>
    <t>Helping Hands for the Disabled, Inc.</t>
  </si>
  <si>
    <t>to repair and restore three residential homes for the disabled in East King County</t>
  </si>
  <si>
    <t>The Healing Lodge of the Seven Nations</t>
  </si>
  <si>
    <t>to use computers and the internet to improve services for Native American youths as they complete chemical dependency treatment programs</t>
  </si>
  <si>
    <t>to support a program to empower African adolescents</t>
  </si>
  <si>
    <t>American Red Cross Mount Rainier Chapter</t>
  </si>
  <si>
    <t>to support information technology and facility improvements</t>
  </si>
  <si>
    <t>to develop a participatory on-site training and electronic communications network to improve the availability and quality of family planning services for poor populations in Latin America</t>
  </si>
  <si>
    <t>United Way of King County</t>
  </si>
  <si>
    <t>to support the global initiative to eliminate maternal and neonatal tetanus</t>
  </si>
  <si>
    <t>to promote demographic literacy</t>
  </si>
  <si>
    <t>National Institute of Child Health and Human Development</t>
  </si>
  <si>
    <t>to support the Global Network for Maternal and Child Health, Population and Human Development</t>
  </si>
  <si>
    <t>Franciscan Sisters of the Eucharist</t>
  </si>
  <si>
    <t>to support the Island Sinfonia</t>
  </si>
  <si>
    <t>Shaw Island</t>
  </si>
  <si>
    <t>to support an alliance of five agencies to work collaboratively on preventing cervical cancer in developing countries</t>
  </si>
  <si>
    <t>Pan American Health and Education Foundation</t>
  </si>
  <si>
    <t>University of Southern Mississippi</t>
  </si>
  <si>
    <t>to support the university's librarianship scholarship program</t>
  </si>
  <si>
    <t>to provide matching support for the Century Endowment Fund</t>
  </si>
  <si>
    <t>Cystic Fibrosis Foundation</t>
  </si>
  <si>
    <t>to support the application of new technologies of combinatorial chemistry and high-throughput screening to the current base of knowledge about Cystic Fibrosis</t>
  </si>
  <si>
    <t>Central High School</t>
  </si>
  <si>
    <t>to support library renovation and technology improvements</t>
  </si>
  <si>
    <t>Omaha</t>
  </si>
  <si>
    <t>Millionair Club Charity</t>
  </si>
  <si>
    <t>Lifetime Advocacy Plus</t>
  </si>
  <si>
    <t>Accounting Career Awareness Program</t>
  </si>
  <si>
    <t>to support the Accounting Career Awareness Program, dedicated to building awareness of accounting and business related careers among minority high school students</t>
  </si>
  <si>
    <t>Multi-Service Center</t>
  </si>
  <si>
    <t>to support the Perk Up Place, a employment readiness program</t>
  </si>
  <si>
    <t>British Columbia Municipal Affairs Library Services Branch</t>
  </si>
  <si>
    <t>to support British Columbia's public libraries serving low-income communities with a gift of public access computers, internet access, and training of library staff</t>
  </si>
  <si>
    <t>Little Red School House, Inc.</t>
  </si>
  <si>
    <t>to support the development of the Children's Village</t>
  </si>
  <si>
    <t>Camp Fire Boys and Girls</t>
  </si>
  <si>
    <t>to improve the Camp Zanika Lache Water System</t>
  </si>
  <si>
    <t>ARCS Foundation, Inc.</t>
  </si>
  <si>
    <t>to support the Melinda Gates Graduate Fellowship in Computer Science</t>
  </si>
  <si>
    <t>Manitoba Dept. of Culture, Heritage and Citizenship</t>
  </si>
  <si>
    <t>to support Manitoba's public libraries serving low-income communities with a gift of public access computers, internet access, and training of library staff</t>
  </si>
  <si>
    <t>Brandon</t>
  </si>
  <si>
    <t>Ontario Ministry of Citizenship, Culture and Recreation</t>
  </si>
  <si>
    <t>to support Ontario's public libraries serving low-income communities with a gift of public access computers, internet access, and training of library staff</t>
  </si>
  <si>
    <t>New Brunswick Library Service</t>
  </si>
  <si>
    <t>to support New Brunswick's public libraries serving low-income communities with a gift of public access computers, internet access, and library staff training</t>
  </si>
  <si>
    <t>Fredericton</t>
  </si>
  <si>
    <t>New Brunswick</t>
  </si>
  <si>
    <t>Newfoundland Provincial Information and Library Resources Board</t>
  </si>
  <si>
    <t>to support Newfoundland's public libraries serving low-income communities with a gift of public access computers, internet access, and training of library staff</t>
  </si>
  <si>
    <t>St. John's</t>
  </si>
  <si>
    <t>Newfoundland and Labrador</t>
  </si>
  <si>
    <t>Nova Scotia Provincial Library</t>
  </si>
  <si>
    <t>to support Nova Scotia's public libraries serving low-income communities with a gift of public access computers, internet access, and training of library staff</t>
  </si>
  <si>
    <t>Halifax</t>
  </si>
  <si>
    <t>Nova Scotia</t>
  </si>
  <si>
    <t>Prince Edward Island Library Service</t>
  </si>
  <si>
    <t>to support Prince Edward Island's public libraries serving low-income communities with a gift of public access computers, internet access, and training of library staff</t>
  </si>
  <si>
    <t>Charlottetown</t>
  </si>
  <si>
    <t>Prince Edward Island</t>
  </si>
  <si>
    <t>Oregon Museum of Science and Industry</t>
  </si>
  <si>
    <t>Palm Beach County Library System</t>
  </si>
  <si>
    <t>West Palm Beach</t>
  </si>
  <si>
    <t>St. Lucie County Library System</t>
  </si>
  <si>
    <t>Fort Pierce</t>
  </si>
  <si>
    <t>Volusia County Public Library</t>
  </si>
  <si>
    <t>Daytona Beach</t>
  </si>
  <si>
    <t>Nassau County Public Library System</t>
  </si>
  <si>
    <t>Fernandina Beach</t>
  </si>
  <si>
    <t>Clay County Public Library System</t>
  </si>
  <si>
    <t>Orange Park</t>
  </si>
  <si>
    <t>Union County Public Library</t>
  </si>
  <si>
    <t>Lake Butler</t>
  </si>
  <si>
    <t>Columbia County Public Library</t>
  </si>
  <si>
    <t>Lake City</t>
  </si>
  <si>
    <t>Suwannee River Regional Library System</t>
  </si>
  <si>
    <t>Live Oak</t>
  </si>
  <si>
    <t>Three Rivers Regional Library System</t>
  </si>
  <si>
    <t>Mayo</t>
  </si>
  <si>
    <t>St. Johns County Public Library</t>
  </si>
  <si>
    <t>St. Augustine</t>
  </si>
  <si>
    <t>Bradford County Public Library</t>
  </si>
  <si>
    <t>Starke</t>
  </si>
  <si>
    <t>Lady Lake Public Library</t>
  </si>
  <si>
    <t>Lady Lake</t>
  </si>
  <si>
    <t>Putnam County Library System</t>
  </si>
  <si>
    <t>Palatka</t>
  </si>
  <si>
    <t>Jacksonville Public Library</t>
  </si>
  <si>
    <t>Jacksonville</t>
  </si>
  <si>
    <t>Leon County Public Library System</t>
  </si>
  <si>
    <t>Wakulla County Public Library</t>
  </si>
  <si>
    <t>Crawfordville</t>
  </si>
  <si>
    <t>Franklin County Public Library</t>
  </si>
  <si>
    <t>Eastpoint</t>
  </si>
  <si>
    <t>Jefferson County Public Library</t>
  </si>
  <si>
    <t>Perry</t>
  </si>
  <si>
    <t>Gadsden County Public Library</t>
  </si>
  <si>
    <t>Bay County Library</t>
  </si>
  <si>
    <t>Holmes County Library</t>
  </si>
  <si>
    <t>Bonifay</t>
  </si>
  <si>
    <t>Chipley</t>
  </si>
  <si>
    <t>Walton-Defuniak Library</t>
  </si>
  <si>
    <t>Defuniak Springs</t>
  </si>
  <si>
    <t>Calhoun County Public Library</t>
  </si>
  <si>
    <t>Blountstown</t>
  </si>
  <si>
    <t>Marianna</t>
  </si>
  <si>
    <t>West Florida Regional Library</t>
  </si>
  <si>
    <t>Pensacola</t>
  </si>
  <si>
    <t>Robert L.F. Sikes Public Library</t>
  </si>
  <si>
    <t>Crestview</t>
  </si>
  <si>
    <t>Fort Walton Beach Library</t>
  </si>
  <si>
    <t>Fort Walton Beach</t>
  </si>
  <si>
    <t>Mary Esther Public Library</t>
  </si>
  <si>
    <t>Mary Esther</t>
  </si>
  <si>
    <t>Alachua County Library District</t>
  </si>
  <si>
    <t>Ocala</t>
  </si>
  <si>
    <t>Eustis Memorial Library</t>
  </si>
  <si>
    <t>Eustis</t>
  </si>
  <si>
    <t>Fruitland Park Library</t>
  </si>
  <si>
    <t>Fruitland Park</t>
  </si>
  <si>
    <t>W.T.Bland Public Library</t>
  </si>
  <si>
    <t>Mount Dora</t>
  </si>
  <si>
    <t>Umatilla Public Library</t>
  </si>
  <si>
    <t>Umatilla</t>
  </si>
  <si>
    <t>Orange County Library District</t>
  </si>
  <si>
    <t>Orlando</t>
  </si>
  <si>
    <t>Brevard County Library System</t>
  </si>
  <si>
    <t>Cocoa</t>
  </si>
  <si>
    <t>John F. Kennedy Library</t>
  </si>
  <si>
    <t>Hialeah</t>
  </si>
  <si>
    <t>Monroe County Public Library System</t>
  </si>
  <si>
    <t>Key West</t>
  </si>
  <si>
    <t>Opa-Locka Public Library</t>
  </si>
  <si>
    <t>Opa-Locka</t>
  </si>
  <si>
    <t>Miami-Dade Public Library System</t>
  </si>
  <si>
    <t>Brockway Memorial Library</t>
  </si>
  <si>
    <t>Miami Shores</t>
  </si>
  <si>
    <t>Surf-Bal-Bay Public Library</t>
  </si>
  <si>
    <t>Surfside</t>
  </si>
  <si>
    <t>North Miami Public Library</t>
  </si>
  <si>
    <t>North Miami</t>
  </si>
  <si>
    <t>North Miami Beach Public Library</t>
  </si>
  <si>
    <t>North Miami Beach</t>
  </si>
  <si>
    <t>Broward County Division of Libraries</t>
  </si>
  <si>
    <t>Fort Lauderdale</t>
  </si>
  <si>
    <t>Wilton Manors Public Library</t>
  </si>
  <si>
    <t>Wilton Manors</t>
  </si>
  <si>
    <t>Helen B. Hoffman Public Library</t>
  </si>
  <si>
    <t>Plantation</t>
  </si>
  <si>
    <t>Oakland Park Library</t>
  </si>
  <si>
    <t>Oakland Park</t>
  </si>
  <si>
    <t>West Palm Beach Public Library</t>
  </si>
  <si>
    <t>Lake Park Public Library</t>
  </si>
  <si>
    <t>Lake Park</t>
  </si>
  <si>
    <t>Riviera Beach Public Library</t>
  </si>
  <si>
    <t>Riviera Beach</t>
  </si>
  <si>
    <t>Hendry County Library System</t>
  </si>
  <si>
    <t>Clewiston</t>
  </si>
  <si>
    <t>Lake Worth Public Library</t>
  </si>
  <si>
    <t>Lake Worth</t>
  </si>
  <si>
    <t>Delray Beach Library</t>
  </si>
  <si>
    <t>Delray Beach</t>
  </si>
  <si>
    <t>Bushnell Public Library</t>
  </si>
  <si>
    <t>Bushnell</t>
  </si>
  <si>
    <t>Coleman Library</t>
  </si>
  <si>
    <t>Coleman</t>
  </si>
  <si>
    <t>Panasoffkee Community Library</t>
  </si>
  <si>
    <t>Lake Panasoffkee</t>
  </si>
  <si>
    <t>Zephyrhills Library</t>
  </si>
  <si>
    <t>Zephyrhills</t>
  </si>
  <si>
    <t>Bruton Memorial Library</t>
  </si>
  <si>
    <t>Plant City</t>
  </si>
  <si>
    <t>E.C. Rowell Public Library</t>
  </si>
  <si>
    <t>Webster</t>
  </si>
  <si>
    <t>Gulfport Public Library</t>
  </si>
  <si>
    <t>St. Petersburg Public Library</t>
  </si>
  <si>
    <t>St. Petersburg</t>
  </si>
  <si>
    <t>Lakeland Public Library</t>
  </si>
  <si>
    <t>Desoto County Library</t>
  </si>
  <si>
    <t>Arcadia</t>
  </si>
  <si>
    <t>Bartow Public Library</t>
  </si>
  <si>
    <t>Bartow</t>
  </si>
  <si>
    <t>Eagle Lake Public Library</t>
  </si>
  <si>
    <t>Eagle Lake</t>
  </si>
  <si>
    <t>Fort Meade Public Library</t>
  </si>
  <si>
    <t>Fort Meade</t>
  </si>
  <si>
    <t>Latt Maxcy Memorial Library</t>
  </si>
  <si>
    <t>Frostproof</t>
  </si>
  <si>
    <t>Haines City Public Library</t>
  </si>
  <si>
    <t>Haines City</t>
  </si>
  <si>
    <t>Lake Alfred Public Library</t>
  </si>
  <si>
    <t>Lake Alfred</t>
  </si>
  <si>
    <t>Lake Wales Public Library</t>
  </si>
  <si>
    <t>Lake Wales</t>
  </si>
  <si>
    <t>Highlands County Library System/Sebring Public Library</t>
  </si>
  <si>
    <t>Sebring</t>
  </si>
  <si>
    <t>Hardee County Public Library</t>
  </si>
  <si>
    <t>Wauchula</t>
  </si>
  <si>
    <t>Winter Haven Public Library</t>
  </si>
  <si>
    <t>Winter Haven</t>
  </si>
  <si>
    <t>Lee County Library System</t>
  </si>
  <si>
    <t>Fort Myers</t>
  </si>
  <si>
    <t>Collier County Public Library</t>
  </si>
  <si>
    <t>Naples</t>
  </si>
  <si>
    <t>Charlotte-Glades Library System</t>
  </si>
  <si>
    <t>Port Charlotte</t>
  </si>
  <si>
    <t>Manatee County Public Library System</t>
  </si>
  <si>
    <t>Bradenton</t>
  </si>
  <si>
    <t>Sarasota County Library System</t>
  </si>
  <si>
    <t>Sarasota</t>
  </si>
  <si>
    <t>Citrus County Library System</t>
  </si>
  <si>
    <t>Beverly Hills</t>
  </si>
  <si>
    <t>Hernando County Public Library System</t>
  </si>
  <si>
    <t>New Port Richey Public Library</t>
  </si>
  <si>
    <t>New Port Richey</t>
  </si>
  <si>
    <t>Hudson Regional Library</t>
  </si>
  <si>
    <t>Hudson</t>
  </si>
  <si>
    <t>Osceola County Library System</t>
  </si>
  <si>
    <t>Kissimmee</t>
  </si>
  <si>
    <t>Leesburg Public Library</t>
  </si>
  <si>
    <t>Leesburg</t>
  </si>
  <si>
    <t>George Nichols Public Library</t>
  </si>
  <si>
    <t>Wildwood</t>
  </si>
  <si>
    <t>Sumter County Public Library System</t>
  </si>
  <si>
    <t>Sumterville</t>
  </si>
  <si>
    <t>Okeechobee County Library</t>
  </si>
  <si>
    <t>Okeechobee</t>
  </si>
  <si>
    <t>Stuart</t>
  </si>
  <si>
    <t>Emily Taber Library</t>
  </si>
  <si>
    <t>MacClenny</t>
  </si>
  <si>
    <t>Apalachicola Municipal Library</t>
  </si>
  <si>
    <t>Apalachicola</t>
  </si>
  <si>
    <t>Lynn Haven Public Library</t>
  </si>
  <si>
    <t>Lynn Haven</t>
  </si>
  <si>
    <t>Lantana Public Library</t>
  </si>
  <si>
    <t>Lantana</t>
  </si>
  <si>
    <t>Dundee Public Library</t>
  </si>
  <si>
    <t>Marion Baysinger Memorial Library</t>
  </si>
  <si>
    <t>Groveland</t>
  </si>
  <si>
    <t>Howey Library</t>
  </si>
  <si>
    <t>Howey-In-The-Hills</t>
  </si>
  <si>
    <t>Anadarko Community Library</t>
  </si>
  <si>
    <t>Anadarko</t>
  </si>
  <si>
    <t>Chickasha Public Library</t>
  </si>
  <si>
    <t>Chickasha</t>
  </si>
  <si>
    <t>Crescent Community Library</t>
  </si>
  <si>
    <t>Crescent</t>
  </si>
  <si>
    <t>El Reno Carnegie Library</t>
  </si>
  <si>
    <t>El Reno</t>
  </si>
  <si>
    <t>Geary Public Library</t>
  </si>
  <si>
    <t>Geary</t>
  </si>
  <si>
    <t>Guthrie Public Library</t>
  </si>
  <si>
    <t>Guthrie</t>
  </si>
  <si>
    <t>Hinton Public Library</t>
  </si>
  <si>
    <t>Lindsay Community Library</t>
  </si>
  <si>
    <t>Lindsay</t>
  </si>
  <si>
    <t>Marlow Public Library</t>
  </si>
  <si>
    <t>Marlow</t>
  </si>
  <si>
    <t>Maysville Public Library</t>
  </si>
  <si>
    <t>Addie Davis Memorial Library</t>
  </si>
  <si>
    <t>Mountain View</t>
  </si>
  <si>
    <t>Pioneer Library System</t>
  </si>
  <si>
    <t>Perry Carnegie Library</t>
  </si>
  <si>
    <t>Glover Spencer Memorial Library</t>
  </si>
  <si>
    <t>Rush Springs</t>
  </si>
  <si>
    <t>Wynnewood Public Library</t>
  </si>
  <si>
    <t>Wynnewood</t>
  </si>
  <si>
    <t>Metropolitan Library System</t>
  </si>
  <si>
    <t>Chickasaw Regional Library System</t>
  </si>
  <si>
    <t>Ardmore</t>
  </si>
  <si>
    <t>Ardmore Public Library</t>
  </si>
  <si>
    <t>Madill City Library</t>
  </si>
  <si>
    <t>Madill</t>
  </si>
  <si>
    <t>Lawton Public Library</t>
  </si>
  <si>
    <t>Lawton</t>
  </si>
  <si>
    <t>Southern Prairie Library System</t>
  </si>
  <si>
    <t>Altus</t>
  </si>
  <si>
    <t>Duncan Public Library</t>
  </si>
  <si>
    <t>Duncan</t>
  </si>
  <si>
    <t>Frederick Public Library</t>
  </si>
  <si>
    <t>Frederick</t>
  </si>
  <si>
    <t>Grandfield Public Library</t>
  </si>
  <si>
    <t>Grandfield</t>
  </si>
  <si>
    <t>Margaret Carder Library</t>
  </si>
  <si>
    <t>Mangum</t>
  </si>
  <si>
    <t>Walters Public Library</t>
  </si>
  <si>
    <t>Walters</t>
  </si>
  <si>
    <t>Waurika Public Library</t>
  </si>
  <si>
    <t>Waurika</t>
  </si>
  <si>
    <t>Elk City Carnegie Library</t>
  </si>
  <si>
    <t>Elk City</t>
  </si>
  <si>
    <t>Hobart Public Library</t>
  </si>
  <si>
    <t>Hobart</t>
  </si>
  <si>
    <t>Sayre Public Library</t>
  </si>
  <si>
    <t>Sayre</t>
  </si>
  <si>
    <t>Public Library Of Enid And Garfield County</t>
  </si>
  <si>
    <t>Enid</t>
  </si>
  <si>
    <t>Alva Public Library</t>
  </si>
  <si>
    <t>Alva</t>
  </si>
  <si>
    <t>Carmen Public Library</t>
  </si>
  <si>
    <t>Carmen</t>
  </si>
  <si>
    <t>Cherokee - City County Library</t>
  </si>
  <si>
    <t>Cherokee</t>
  </si>
  <si>
    <t>Fairview City Library</t>
  </si>
  <si>
    <t>Fairview</t>
  </si>
  <si>
    <t>Hennessey Public Library</t>
  </si>
  <si>
    <t>Hennessey</t>
  </si>
  <si>
    <t>Medford Public Library</t>
  </si>
  <si>
    <t>Okeene Public Library</t>
  </si>
  <si>
    <t>Okeene</t>
  </si>
  <si>
    <t>Watonga Public Library</t>
  </si>
  <si>
    <t>Watonga</t>
  </si>
  <si>
    <t>Woodward Public Library</t>
  </si>
  <si>
    <t>Woodward</t>
  </si>
  <si>
    <t>Shattuck Public Library</t>
  </si>
  <si>
    <t>Shattuck</t>
  </si>
  <si>
    <t>Waynoka Public Library</t>
  </si>
  <si>
    <t>Waynoka</t>
  </si>
  <si>
    <t>Beaver County Pioneer Library</t>
  </si>
  <si>
    <t>Beaver</t>
  </si>
  <si>
    <t>Soutar Memorial Library</t>
  </si>
  <si>
    <t>Boise City</t>
  </si>
  <si>
    <t>Guymon Public Library</t>
  </si>
  <si>
    <t>Guymon</t>
  </si>
  <si>
    <t>Olive Warner Memorial Library</t>
  </si>
  <si>
    <t>Hooker</t>
  </si>
  <si>
    <t>Ethel Briggs Memorial Library</t>
  </si>
  <si>
    <t>Barnsdall</t>
  </si>
  <si>
    <t>Bartlesville Public Library</t>
  </si>
  <si>
    <t>Bartlesville</t>
  </si>
  <si>
    <t>Montfort &amp; Allie Brown Jones Memorial Library</t>
  </si>
  <si>
    <t>Bristow</t>
  </si>
  <si>
    <t>Chelsea Public Library</t>
  </si>
  <si>
    <t>Chelsea</t>
  </si>
  <si>
    <t>Cleveland Public Library</t>
  </si>
  <si>
    <t>Cushing Public Library</t>
  </si>
  <si>
    <t>Cushing</t>
  </si>
  <si>
    <t>Tyler Memorial Library</t>
  </si>
  <si>
    <t>Dewey</t>
  </si>
  <si>
    <t>Drumright Public Library</t>
  </si>
  <si>
    <t>Drumright</t>
  </si>
  <si>
    <t>Inola Public Library</t>
  </si>
  <si>
    <t>Inola</t>
  </si>
  <si>
    <t>Kellyville Public Library</t>
  </si>
  <si>
    <t>Kellyville</t>
  </si>
  <si>
    <t>Mannford Public Library</t>
  </si>
  <si>
    <t>Mannford</t>
  </si>
  <si>
    <t>Nowata City-County Library</t>
  </si>
  <si>
    <t>Nowata</t>
  </si>
  <si>
    <t>Pawhuska Public Library</t>
  </si>
  <si>
    <t>Pawhuska</t>
  </si>
  <si>
    <t>Pawnee Public Library</t>
  </si>
  <si>
    <t>Pawnee</t>
  </si>
  <si>
    <t>Thomas-Wilhite Memorial Library</t>
  </si>
  <si>
    <t>Perkins</t>
  </si>
  <si>
    <t>Sapulpa Public Library</t>
  </si>
  <si>
    <t>Sapulpa</t>
  </si>
  <si>
    <t>Mounds Public Library - Mounds</t>
  </si>
  <si>
    <t>Mounds</t>
  </si>
  <si>
    <t>Stillwater Public Library</t>
  </si>
  <si>
    <t>Stillwater</t>
  </si>
  <si>
    <t>Stroud Public Library</t>
  </si>
  <si>
    <t>Stroud</t>
  </si>
  <si>
    <t>Yale Public Library</t>
  </si>
  <si>
    <t>Yale</t>
  </si>
  <si>
    <t>Tulsa City-County Library System</t>
  </si>
  <si>
    <t>Tulsa</t>
  </si>
  <si>
    <t>Vinita Public Library</t>
  </si>
  <si>
    <t>Vinita</t>
  </si>
  <si>
    <t>Langley Public Library</t>
  </si>
  <si>
    <t>Langley</t>
  </si>
  <si>
    <t>Locust Grove Public Library</t>
  </si>
  <si>
    <t>Locust Grove</t>
  </si>
  <si>
    <t>Miami Public Library</t>
  </si>
  <si>
    <t>Pryor Public Library</t>
  </si>
  <si>
    <t>Pryor</t>
  </si>
  <si>
    <t>Eastern Oklahoma District Library System</t>
  </si>
  <si>
    <t>Muskogee</t>
  </si>
  <si>
    <t>Coweta Public Library</t>
  </si>
  <si>
    <t>Coweta</t>
  </si>
  <si>
    <t>Henryetta Public Library</t>
  </si>
  <si>
    <t>Henryetta</t>
  </si>
  <si>
    <t>Okmulgee Public Library</t>
  </si>
  <si>
    <t>Okmulgee</t>
  </si>
  <si>
    <t>Wagoner Carnegie Library</t>
  </si>
  <si>
    <t>Wagoner</t>
  </si>
  <si>
    <t>McAlester Public Library</t>
  </si>
  <si>
    <t>McAlester</t>
  </si>
  <si>
    <t>Antlers Public Library</t>
  </si>
  <si>
    <t>Antlers</t>
  </si>
  <si>
    <t>Ponca City Library</t>
  </si>
  <si>
    <t>Ponca City</t>
  </si>
  <si>
    <t>Blackwell Public Library</t>
  </si>
  <si>
    <t>Blackwell</t>
  </si>
  <si>
    <t>Fairfax Public Library</t>
  </si>
  <si>
    <t>Newkirk Public Library</t>
  </si>
  <si>
    <t>Newkirk</t>
  </si>
  <si>
    <t>Tonkawa Public Library</t>
  </si>
  <si>
    <t>Tonkawa</t>
  </si>
  <si>
    <t>Robert L Williams Public Library</t>
  </si>
  <si>
    <t>Durant</t>
  </si>
  <si>
    <t>Chandler Public Library</t>
  </si>
  <si>
    <t>Chandler</t>
  </si>
  <si>
    <t>Grace Pickens Public Library</t>
  </si>
  <si>
    <t>Holdenville</t>
  </si>
  <si>
    <t>Kennedy Library Of Konawa</t>
  </si>
  <si>
    <t>Konawa</t>
  </si>
  <si>
    <t>Okemah Public Library</t>
  </si>
  <si>
    <t>Okemah</t>
  </si>
  <si>
    <t>Prague Public Library</t>
  </si>
  <si>
    <t>Seminole Public Library</t>
  </si>
  <si>
    <t>Seminole</t>
  </si>
  <si>
    <t>Chandler-Watts Library</t>
  </si>
  <si>
    <t>Stratford</t>
  </si>
  <si>
    <t>Wetumka Public Library</t>
  </si>
  <si>
    <t>Wetumka</t>
  </si>
  <si>
    <t>Wewoka Public Library</t>
  </si>
  <si>
    <t>Wewoka</t>
  </si>
  <si>
    <t>Gleason Memorial Library</t>
  </si>
  <si>
    <t>Ringling</t>
  </si>
  <si>
    <t>Catoosa Public Library</t>
  </si>
  <si>
    <t>Catoosa</t>
  </si>
  <si>
    <t>Will Rogers Library</t>
  </si>
  <si>
    <t>Claremore</t>
  </si>
  <si>
    <t>Cartwright Memorial Library</t>
  </si>
  <si>
    <t>Allen Public Library</t>
  </si>
  <si>
    <t>Allen</t>
  </si>
  <si>
    <t>Milwaukee French Immersion School</t>
  </si>
  <si>
    <t>to support the French homestay program</t>
  </si>
  <si>
    <t>1999-02</t>
  </si>
  <si>
    <t>Outward Bound West</t>
  </si>
  <si>
    <t>to provide ten Pinnacle Scholarships for high-potential, low-income youth</t>
  </si>
  <si>
    <t>Golden</t>
  </si>
  <si>
    <t>to facilitate NGO participation in the five-year review and appraisal of the ICPD Programme of Action</t>
  </si>
  <si>
    <t>Whitman College</t>
  </si>
  <si>
    <t>to support the Pemrose Memorial Library Capital Campaign</t>
  </si>
  <si>
    <t>Walla Walla</t>
  </si>
  <si>
    <t>Centre for Development and Population Activities</t>
  </si>
  <si>
    <t>to bring alumni and partners to the March 1999 meeting of the ICPD Program of Action</t>
  </si>
  <si>
    <t>The Filmmakers Collaborative</t>
  </si>
  <si>
    <t>to produce the PBS Documentary: Generation XY: Teenagers in the New Millennium</t>
  </si>
  <si>
    <t>Pine Bluff Jefferson County Library System</t>
  </si>
  <si>
    <t>Pine Bluff</t>
  </si>
  <si>
    <t>Arkansas</t>
  </si>
  <si>
    <t>Ashley County Library</t>
  </si>
  <si>
    <t>Southeast Arkansas Regional Library</t>
  </si>
  <si>
    <t>Union County Library</t>
  </si>
  <si>
    <t>El Dorado</t>
  </si>
  <si>
    <t>CLOC Regional Library</t>
  </si>
  <si>
    <t>Magnolia</t>
  </si>
  <si>
    <t>Southwest Arkansas Regional Library</t>
  </si>
  <si>
    <t>Hope</t>
  </si>
  <si>
    <t>Tri Lakes Regional Library</t>
  </si>
  <si>
    <t>Hot Springs</t>
  </si>
  <si>
    <t>Saline County Public Library</t>
  </si>
  <si>
    <t>Faulkner-Van Buren Regional Library</t>
  </si>
  <si>
    <t>Marjorie W. Mc Crary Public Library</t>
  </si>
  <si>
    <t>Lonoke</t>
  </si>
  <si>
    <t>Mid Arkansas Regional Library</t>
  </si>
  <si>
    <t>Malvern</t>
  </si>
  <si>
    <t>Conway County Library</t>
  </si>
  <si>
    <t>Morrilton</t>
  </si>
  <si>
    <t>Jackson County Library</t>
  </si>
  <si>
    <t>Newport</t>
  </si>
  <si>
    <t>William F. Laman Public Library</t>
  </si>
  <si>
    <t>North Little Rock</t>
  </si>
  <si>
    <t>White County Public Library</t>
  </si>
  <si>
    <t>Searcy</t>
  </si>
  <si>
    <t>Arkansas County Library</t>
  </si>
  <si>
    <t>Stuttgart</t>
  </si>
  <si>
    <t>Central Arkansas Library System</t>
  </si>
  <si>
    <t>Little Rock</t>
  </si>
  <si>
    <t>West Memphis Public Library</t>
  </si>
  <si>
    <t>West Memphis</t>
  </si>
  <si>
    <t>Mississippi\Crittenden County Reg. Library</t>
  </si>
  <si>
    <t>Blytheville</t>
  </si>
  <si>
    <t>Forrest City Public Library</t>
  </si>
  <si>
    <t>Forrest City</t>
  </si>
  <si>
    <t>Phillips-Lee-Monroe Regional Library</t>
  </si>
  <si>
    <t>Helena</t>
  </si>
  <si>
    <t>East Central Arkansas Regional</t>
  </si>
  <si>
    <t>Wynne</t>
  </si>
  <si>
    <t>Craighead County/Jonesboro Public Library (Crowley Ridge)</t>
  </si>
  <si>
    <t>Jonesboro</t>
  </si>
  <si>
    <t>Northeast Arkansas Regional Library</t>
  </si>
  <si>
    <t>Paragould</t>
  </si>
  <si>
    <t>Lawrence County Library</t>
  </si>
  <si>
    <t>Walnut Ridge</t>
  </si>
  <si>
    <t>White River Regional Library</t>
  </si>
  <si>
    <t>Batesville</t>
  </si>
  <si>
    <t>North Arkansas Regional Library</t>
  </si>
  <si>
    <t>Harrison</t>
  </si>
  <si>
    <t>Baxter County Library</t>
  </si>
  <si>
    <t>Mountain Home</t>
  </si>
  <si>
    <t>Washington County Library System</t>
  </si>
  <si>
    <t>Fayetteville</t>
  </si>
  <si>
    <t>Bentonville Public Library</t>
  </si>
  <si>
    <t>Bentonville</t>
  </si>
  <si>
    <t>Bella Vista Public Library</t>
  </si>
  <si>
    <t>Bella Vista</t>
  </si>
  <si>
    <t>Gentry Public Library</t>
  </si>
  <si>
    <t>Gentry</t>
  </si>
  <si>
    <t>Rogers Public Library</t>
  </si>
  <si>
    <t>Rogers</t>
  </si>
  <si>
    <t>Siloam Springs Public Library</t>
  </si>
  <si>
    <t>Siloam Springs</t>
  </si>
  <si>
    <t>Sulphur Springs Public Library</t>
  </si>
  <si>
    <t>Sulphur Springs</t>
  </si>
  <si>
    <t>Pope County Library System</t>
  </si>
  <si>
    <t>Arkansas River Valley Regional Library</t>
  </si>
  <si>
    <t>Dardanelle</t>
  </si>
  <si>
    <t>Fort Smith Public Library</t>
  </si>
  <si>
    <t>Fort Smith</t>
  </si>
  <si>
    <t>Scott Sebastian Regional Library</t>
  </si>
  <si>
    <t>Crawford County Library System</t>
  </si>
  <si>
    <t>Van Buren</t>
  </si>
  <si>
    <t>Texarkana Public Library</t>
  </si>
  <si>
    <t>Texarkana</t>
  </si>
  <si>
    <t>Compass Housing Alliance</t>
  </si>
  <si>
    <t>to support the Compass Cascade Women's Center</t>
  </si>
  <si>
    <t>1999-10</t>
  </si>
  <si>
    <t>Florida State University Research Foundation Inc.</t>
  </si>
  <si>
    <t>Young Women's Christian Association of Walla Walla</t>
  </si>
  <si>
    <t>to improve the facilities and services offered to women and children</t>
  </si>
  <si>
    <t>Vashon Island Community Care</t>
  </si>
  <si>
    <t>Vashon Island</t>
  </si>
  <si>
    <t>Overlake Hospital Foundation</t>
  </si>
  <si>
    <t>Cancer Lifeline of King County</t>
  </si>
  <si>
    <t>United Way of Mason County</t>
  </si>
  <si>
    <t>Shelton</t>
  </si>
  <si>
    <t>King County Sexual Assault Resource Center</t>
  </si>
  <si>
    <t>to support prevention education in Seattle and King County schools to reduce teen risk of sexual assault</t>
  </si>
  <si>
    <t>Sound Generations</t>
  </si>
  <si>
    <t>Foster Parents Association of WA State</t>
  </si>
  <si>
    <t>to support the Foster Parent Liaison Program</t>
  </si>
  <si>
    <t>Early Head Start Family Center of Portland</t>
  </si>
  <si>
    <t>to support a capital campaign for a child development center</t>
  </si>
  <si>
    <t>Ruth Dykeman Children's Center</t>
  </si>
  <si>
    <t>to support a state-of-the-art treatment home for boys and girls aged 6-12</t>
  </si>
  <si>
    <t>Women's and Children's Alliance</t>
  </si>
  <si>
    <t>Boise</t>
  </si>
  <si>
    <t>Idaho</t>
  </si>
  <si>
    <t>Caldwell County School</t>
  </si>
  <si>
    <t>to support CYBERschool</t>
  </si>
  <si>
    <t>Lenoir</t>
  </si>
  <si>
    <t>to support the School of Social Work's research on Families in Transition</t>
  </si>
  <si>
    <t>Shoah Foundation</t>
  </si>
  <si>
    <t>to preserve the memory of the Holocaust and establish a basis for tolerance education around the world for generations to come</t>
  </si>
  <si>
    <t>Young Women's Christian Association of Seattle-King County-Snohomish County</t>
  </si>
  <si>
    <t>to support the day care center</t>
  </si>
  <si>
    <t>Cord Blood Donor Foundation</t>
  </si>
  <si>
    <t>to support the Cord Blood Collection and Transplant Program</t>
  </si>
  <si>
    <t>San Bruno</t>
  </si>
  <si>
    <t>to support comprehensive benchmarking and review of academic standards and assessments between states</t>
  </si>
  <si>
    <t>The Literary Classics of the United States, Inc.</t>
  </si>
  <si>
    <t>to support the Humanities Library Collection for Historically Black Colleges and Universities</t>
  </si>
  <si>
    <t>to work with parents, community leaders, and educators to improve public education in Washington State</t>
  </si>
  <si>
    <t>Community Technology Institute</t>
  </si>
  <si>
    <t>to provide dignified access to communications as a step toward solving homelessness and unemployment among the poor</t>
  </si>
  <si>
    <t>Thurston High School</t>
  </si>
  <si>
    <t>to support production of a school newspaper</t>
  </si>
  <si>
    <t>Public Agenda</t>
  </si>
  <si>
    <t>to conduct qualitative and quantitative public opinion studies, and work with communities to engage their citizens on a range of public policy issues</t>
  </si>
  <si>
    <t>Western Governors University</t>
  </si>
  <si>
    <t>Residence XII</t>
  </si>
  <si>
    <t>Kirkland</t>
  </si>
  <si>
    <t>Outside In</t>
  </si>
  <si>
    <t>to build a new facility to serve homeless youth</t>
  </si>
  <si>
    <t>Boys &amp; Girls Clubs of King County</t>
  </si>
  <si>
    <t>to support a mobile computer lab for underserved youth</t>
  </si>
  <si>
    <t>First Place</t>
  </si>
  <si>
    <t>to support public access to computers and the Internet for low-income women and children</t>
  </si>
  <si>
    <t>Jemez Pueblo Community Library</t>
  </si>
  <si>
    <t>to support public access to computers and the Internet</t>
  </si>
  <si>
    <t>West Seattle High School</t>
  </si>
  <si>
    <t>to support a school library computer lab</t>
  </si>
  <si>
    <t>to support a technology access project</t>
  </si>
  <si>
    <t>United Way of Pierce County</t>
  </si>
  <si>
    <t>to support early childhood readiness efforts</t>
  </si>
  <si>
    <t>1999-11</t>
  </si>
  <si>
    <t>to support a youth program</t>
  </si>
  <si>
    <t>Gifts In Kind International</t>
  </si>
  <si>
    <t>to support expansion efforts</t>
  </si>
  <si>
    <t>to support the Thomas B. Foster Award for Excellence</t>
  </si>
  <si>
    <t>to develop iron and zinc- fortified wheat products to improve the health of Peruvian children</t>
  </si>
  <si>
    <t>to support the Mathematics, Engineering, Science Achievement program</t>
  </si>
  <si>
    <t>SUSTAIN</t>
  </si>
  <si>
    <t>to support innovations in fortification technologies to combat iron deficiency anemia</t>
  </si>
  <si>
    <t>Family Planning Association of India</t>
  </si>
  <si>
    <t>to provide continued support for the Small Family by Choice program</t>
  </si>
  <si>
    <t>to support the International Family Planning Leadership Development Program</t>
  </si>
  <si>
    <t>Help the Afghan Children, Inc.</t>
  </si>
  <si>
    <t>to maintain the primary and maternal/child health care services in southwestern Afghanistan</t>
  </si>
  <si>
    <t>Worldwide Documentaries</t>
  </si>
  <si>
    <t>to produce and distribute the film &amp;#34;A Closer Walk,&amp;#34; about the global AIDS crisis</t>
  </si>
  <si>
    <t>to reduce infant mortality and HIV transmission among adolescents through the expansion of social marketing programs in Ethiopia</t>
  </si>
  <si>
    <t>to support the production of a Digital Divide video</t>
  </si>
  <si>
    <t>to establish the Charles Putman Professorship</t>
  </si>
  <si>
    <t>Washington Planned Giving Council</t>
  </si>
  <si>
    <t>to support the Leave a Legacy campaign</t>
  </si>
  <si>
    <t>Achievement Rewards for College Scientists Foundation, Inc.</t>
  </si>
  <si>
    <t>China Foundation, Inc.</t>
  </si>
  <si>
    <t>to support the China Basic Health Services Project</t>
  </si>
  <si>
    <t>to eliminate lymphatic filariasis in Haiti while developing a model program for the global elimination of this infection</t>
  </si>
  <si>
    <t>University of California, Berkeley (DNU)</t>
  </si>
  <si>
    <t>to support the international family planning studies of the Bay Area International Group</t>
  </si>
  <si>
    <t>to provide leadership skills and tools to women, provide state-of-the-art technical assistance to local NGOs, and build their capacity to address the needs of women, children, and communities in the developing world</t>
  </si>
  <si>
    <t>Seattle Biomedical Research Institute</t>
  </si>
  <si>
    <t>to research malaria vaccine antigens that are necessary for an effective malaria vaccine</t>
  </si>
  <si>
    <t>to establish, sustain and reproduce a system to monitor, diagnose, and manage acute childhood respiratory diseases in Malawi</t>
  </si>
  <si>
    <t>to develop, evaluate, and introduce vaccines against diseases of the most impoverished including cholera, shigellosis, and typhoid</t>
  </si>
  <si>
    <t>to provide matching funds to support health and social service organizations through the United Way of King County</t>
  </si>
  <si>
    <t>Times Community Services</t>
  </si>
  <si>
    <t>to support the Clay Street Computer Learning Center for disadvantaged children, teenagers and adults in Annapolis, MD</t>
  </si>
  <si>
    <t>Nathan Hale High School</t>
  </si>
  <si>
    <t>to support the jazz ensemble performance at Carnegie Hall</t>
  </si>
  <si>
    <t>to strengthen surveillance and control of vaccine-preventable and epidemic prone diseases</t>
  </si>
  <si>
    <t>University of Alaska Museum</t>
  </si>
  <si>
    <t>to support a learning center</t>
  </si>
  <si>
    <t>1999-12</t>
  </si>
  <si>
    <t>Fairbanks</t>
  </si>
  <si>
    <t>Alaska</t>
  </si>
  <si>
    <t>Children's Trust Foundation</t>
  </si>
  <si>
    <t>to support an endowment for programs which offer strength, support and hope to parents under stress in an effort to prevent child abuse and neglect</t>
  </si>
  <si>
    <t>to support the Technology Adoption Project</t>
  </si>
  <si>
    <t>to expand and improve the base camp at Mazama</t>
  </si>
  <si>
    <t>to support the Avalon Mutual Housing Capital Campaign</t>
  </si>
  <si>
    <t>WACAP</t>
  </si>
  <si>
    <t>to support rehabilitation programs for children in China</t>
  </si>
  <si>
    <t>The GAVI Campaign</t>
  </si>
  <si>
    <t>to support the immunization of children in 74 countries through the purchase of new vaccines</t>
  </si>
  <si>
    <t>Captive Daughters</t>
  </si>
  <si>
    <t>to support production of a documentary film raising awareness about overseas sex trafficking</t>
  </si>
  <si>
    <t>Our Little Brothers and Sisters of Haiti</t>
  </si>
  <si>
    <t>to support a hospital and clinic</t>
  </si>
  <si>
    <t>to support a public television's conversion to digital broadcasting</t>
  </si>
  <si>
    <t>to establish the Washington Early Learning Foundation</t>
  </si>
  <si>
    <t>Waste to Resource Fund</t>
  </si>
  <si>
    <t>to improve the quality of life of the urban poor in secondary cities in Asia by enabling the provision of solid waste management services and employment through the operationalization of a revolving-equity carbon finance fund</t>
  </si>
  <si>
    <t>2012-10</t>
  </si>
  <si>
    <t>SAIDE</t>
  </si>
  <si>
    <t>to provide Open Educational Resources methods and approaches in crop and livestock science in African universities and research institutions to promote an institutional and small-holder centric approach to teaching, research and development</t>
  </si>
  <si>
    <t>to provide general operating support for the Centre for the Study of African Economies</t>
  </si>
  <si>
    <t>to accelerate the late stage development of diagnostic tests for neglected infectious diseases such as tuberculosis</t>
  </si>
  <si>
    <t>to develop and distribute improved maize hybrids for Africa that are drought-tolerant, insect-resistant, and higher yielding</t>
  </si>
  <si>
    <t>Indira Gandhi Institute of Development Research</t>
  </si>
  <si>
    <t>to contribute to the reduction of hunger and malnutrition among India’s poor and provide tools to decision makers to strengthen the pathways from agriculture to nutrition</t>
  </si>
  <si>
    <t>African Ministers' Council on Water</t>
  </si>
  <si>
    <t>to provide guidance and information on sanitation and hygiene best practices for African countries, leading to improved sanitation services, health, poverty reduction and higher national productivity</t>
  </si>
  <si>
    <t>to establish a senior advisory body in WHO to support the evaluation of techniques and tools for the control of all vector-borne diseases.</t>
  </si>
  <si>
    <t>Collaborative Africa Budget Reform Initiative</t>
  </si>
  <si>
    <t>to support CABRI’s efforts to enhance budget transparency, better public finance management, and improved spending in the agricultural sector in Africa</t>
  </si>
  <si>
    <t>to support matching local funders and sub-grantees to identify pathways for academic success and increase organizational capacity to build academic support systems that motivate and engage Latino students through the educational pipeline</t>
  </si>
  <si>
    <t>to support coordination and improvement of college access and success services in Seattle, WA</t>
  </si>
  <si>
    <t>to develop effective safety and regulatory systems in the field of modern biotechnology</t>
  </si>
  <si>
    <t>to support Early Learning and P-3 Professional Development</t>
  </si>
  <si>
    <t>to launch a planning effort to create a not-for-profit higher education consortium that jointly evaluates, implements, and promotes the acquisition and adoption of high quality interactive online learning</t>
  </si>
  <si>
    <t>to evaluate the safety of oral polio vaccine (OPV) by monitoring the incidence of vaccine-associated paralytic poliomyelitis (VAPP) in China, and to provide useful genomic &amp; bio-feature information for developing a safer OPV</t>
  </si>
  <si>
    <t>Australian Respiratory and Sleep Medicine Institute Limited</t>
  </si>
  <si>
    <t>to develop a reduced antigen and reduced dose inulin-adjuvanted inactivated poliovirus vaccine.</t>
  </si>
  <si>
    <t>Bedford Park</t>
  </si>
  <si>
    <t>South Australia</t>
  </si>
  <si>
    <t>University System of Georgia</t>
  </si>
  <si>
    <t>to enhance quality assurance and control in seed production and delivery in Uganda</t>
  </si>
  <si>
    <t>to create Global Public Goods by selecting successful germplasm for global distribution along with the data, to create a strong, viable and sustainable 2-line rice hybrid breeding platform</t>
  </si>
  <si>
    <t>to develop low cost yam virus diagnostics for quick and reliable field testing of planting material distributed to small holder farmers</t>
  </si>
  <si>
    <t>to support the improvement of the prequalification process of diagnostics at the WHO.</t>
  </si>
  <si>
    <t>to develop a genetic and genomic resource that enables a better understanding of the phenotypic variation that will assist sorghum researchers to translate such knowledge into practical applications in sorghum improvement</t>
  </si>
  <si>
    <t>to improve health outcomes through the provision of quality health services targeted at women at highest risk of cervical cancer</t>
  </si>
  <si>
    <t>PATH Vaccine Solutions</t>
  </si>
  <si>
    <t>to advance clinical development of second-generation rotavirus vaccine candidates by developing-country manufacturers, increasing global competitiveness of the products and improving access to sustainable rotavirus vaccine introduction</t>
  </si>
  <si>
    <t>to develop a strategy for the non-invasive diagnosis of environmental enteropathy, which causes malnutrition and growth failure in young children in the developing world</t>
  </si>
  <si>
    <t>The NEA Foundation for the Improvement of Education</t>
  </si>
  <si>
    <t>to build and enhance teacher voice in the development and implementation of the teacher and leader Professional Growth and Effectiveness System and the Common Core State Standards</t>
  </si>
  <si>
    <t>K-12 Education|U.S. Education, Poverty, and Family Homelessness Public Awareness and Analysis</t>
  </si>
  <si>
    <t>to support activities in TFA Colorado and TFA Louisiana designed to improve the instructional quality of their corps members through the use of video technology and to increase the leadership development and voice of corps members and alumni</t>
  </si>
  <si>
    <t>to develop standardized costing methods for malaria service delivery</t>
  </si>
  <si>
    <t>to increase support, action, and funding for ending polio in key donor countries</t>
  </si>
  <si>
    <t>to develop a novel anti-Wolbachia (A-WOL) based macrofilaricidal drug for the treatment of onchocerciasis and lymphatic filariasis that is capable of achieving clinical cure within a specified dosage regimen</t>
  </si>
  <si>
    <t>to support research on primaquine to improve the safe and effective deployment in a variety of transmission and geographical settings in order to optimize a global strategy for the radical cure of P. vivax</t>
  </si>
  <si>
    <t>to accelerate the development of new effective antimalarial drugs through the identification of Plasmodium falciparum targets of novel scaffolds via a chemical genomic approach</t>
  </si>
  <si>
    <t>to provide leadership, coordination, and technical support for an emergency response to artemisinin resistance in the Greater Mekong Subregion</t>
  </si>
  <si>
    <t>to drive action for improved maternal health service delivery and utilization by advocating for new or improved policies, sufficient resource allocation, proper implementation of policies and expenditure of resources; and addressing other barriers</t>
  </si>
  <si>
    <t>to address the barriers to making quality-assured, three-monthly injectable contraception widely available</t>
  </si>
  <si>
    <t>to support a project to reduce adverse outcomes for pregnant women and newborns due to congenital syphilis and other maternal infections</t>
  </si>
  <si>
    <t>Society for Family Health</t>
  </si>
  <si>
    <t>to improve public health project administration by providing technical and managerial support, as well as administrative and financial oversight</t>
  </si>
  <si>
    <t>Nigeria Governors' Forum</t>
  </si>
  <si>
    <t>to assist the Nigerian Governors’ Forum in implementing the Immunization Leadership Challenge by engaging the Executive Governors with the Challenge, increasing their involvement and accountability towards polio eradication and immunization goals</t>
  </si>
  <si>
    <t>to evaluate the impact of ultrasound introduced in low-resource settings to reduce maternal morbidity and mortality and fetal and neonatal mortality through a multi-country cluster randomized trial in high burden countries</t>
  </si>
  <si>
    <t>to strengthen Francophone country advocacy to follow up on the Ouagadougou and Dakar meeting</t>
  </si>
  <si>
    <t>to develop and test a surveillance model to improve essential MNCH service uptake in a rural district of Bangladesh</t>
  </si>
  <si>
    <t>to establish a PPR vaccine bank, increase the supply of PPR vaccines, and develop a pilot strategy to progressively control/eradicate PPR in Africa</t>
  </si>
  <si>
    <t>to support development of a unique identifier system for NGOs working globally to ease collaboration and provide a vital link between private philanthropy and official aid</t>
  </si>
  <si>
    <t>to renew the foundation’s membership commitment to the Education Funders Strategy Group (EFSG)</t>
  </si>
  <si>
    <t>University of Zurich</t>
  </si>
  <si>
    <t>to produce rice and sorghum that are resistant to specific pathogenic fungi by introducing a known disease resistance gene, Lr34, from wheat.</t>
  </si>
  <si>
    <t>to increase the sustainable yield of food crop varieties for resource poor farmers through improved photosynthetic efficiency</t>
  </si>
  <si>
    <t>to support the &amp;#34;Aspen Teacher Leaders&amp;#34; 2012 conference</t>
  </si>
  <si>
    <t>World University Service of Canada</t>
  </si>
  <si>
    <t>to build on a successful pilot in Ethiopia using the proven technology of radio communications to scale up the adoption of at least 15 technologies to reach 20 million smallholder farmers</t>
  </si>
  <si>
    <t>Eau et Vie - Ji Duma</t>
  </si>
  <si>
    <t>to develop new architectural and construction guidelines for vaccine storage rooms in hot climates that incorporate passive solar thermal technologies to keep vaccines at recommended temperatures.</t>
  </si>
  <si>
    <t>Georgia Charter Schools Association Inc.</t>
  </si>
  <si>
    <t>Colorado Education Initiative</t>
  </si>
  <si>
    <t>to support Colorado school districts in implementing new educator evaluation systems and instructional strategies, with an emphasis on the central role of teachers leading in the design and use of these resources and tools</t>
  </si>
  <si>
    <t>to support the development of courses, aligned to the Common Core State Standards, for the purposes of helping teacher’s transition to common core and increasing their students' ability to master the content</t>
  </si>
  <si>
    <t>to support the America Achieves Fellowship for Teachers and Principals, which selects outstanding educators from across the United States; trains and supports them to amplify their voices in national conversations on education policy and practice</t>
  </si>
  <si>
    <t>to build a more comprehensive approach to improving and scaling the United Teacher Residency model and its implementation in urban districts around the nation</t>
  </si>
  <si>
    <t>to improve scientific and public health understanding of hypernatremia as a complication of diarrhea to guide better understanding of the disease and its deleterious impact on the brain and to develop better treatment options</t>
  </si>
  <si>
    <t>Idea Public Schools</t>
  </si>
  <si>
    <t>to provide general operating support to IDEA Public Schools</t>
  </si>
  <si>
    <t>Weslaco</t>
  </si>
  <si>
    <t>Washington Early Learning Fund</t>
  </si>
  <si>
    <t>to provide capacity support for Thrive by Five to mobilize, sustain, and advance the development of a robust early learning system in Washington state</t>
  </si>
  <si>
    <t>Pahara Institute, Inc</t>
  </si>
  <si>
    <t>to support the Pahara Institute and its two leadership programs, the Pahara-Aspen Education Fellowship Program and a new emerging leaders program designed to accelerate the development of high potential emerging leaders of color</t>
  </si>
  <si>
    <t>Napa</t>
  </si>
  <si>
    <t>Rose Community Foundation</t>
  </si>
  <si>
    <t>for a one-year project entitled the Colorado Civil Rights and Equity Alliance Project</t>
  </si>
  <si>
    <t>U.S. Education, Poverty, and Family Homelessness Public Awareness and Analysis</t>
  </si>
  <si>
    <t>Urban League of Greater Miami, Inc.</t>
  </si>
  <si>
    <t>to create a systematic means of informing and educating the Liberty City community about issues crucial to advancing student achievement and to influence public policy by bringing this informed public opinion to local, district and state levels</t>
  </si>
  <si>
    <t>Sanofi Aventis Groupe</t>
  </si>
  <si>
    <t>to donate 120 million diethylcarbamazine (DEC) 100 mg tablets over 2 years to the WHO, for distribution to countries partaking in the Global Programme to Eliiminate Lymphatic Filariasis (GPELF), launched by the World Health Organization in 2000</t>
  </si>
  <si>
    <t>Antony</t>
  </si>
  <si>
    <t>to evaluate the Safe and Clean Delivery training for Health Extension Workers in Ethiopia</t>
  </si>
  <si>
    <t>to conduct an independent third-party evaluation of three technologies for their appropriateness as potential typhoid surveillance tools and to assess their readiness to go into a three-way head-to-head field evaluation</t>
  </si>
  <si>
    <t>National Congress of American Indians</t>
  </si>
  <si>
    <t>to continue public engagement and action project to advance the policies and priorities of A+ Washington through the Excellent Schools Now (ESN) Coalition</t>
  </si>
  <si>
    <t>KCETLink</t>
  </si>
  <si>
    <t>to support Stand-Up Planet, a TV series to test the effectiveness of an entertainment format for improving awareness on global health and development issues among targeted audiences</t>
  </si>
  <si>
    <t>Burbank</t>
  </si>
  <si>
    <t>Center for Effective Philanthropy, Inc.</t>
  </si>
  <si>
    <t>to support CEP/YouthTruth in scaling and streamlining its existing program and operating model and to diversify offerings to include teacher level student perception surveys connected with the MET research</t>
  </si>
  <si>
    <t>Eskenazi Health Foundation, Inc.</t>
  </si>
  <si>
    <t>to support crib and car seat distribution to low-income families in Marion County, Indiana</t>
  </si>
  <si>
    <t>to support efforts to build partnerships in South King County and explore development of a private sector affordable housing fund</t>
  </si>
  <si>
    <t>The Innovation Unit Limited</t>
  </si>
  <si>
    <t>to bring together a coalition of thought leaders, policy-makers, consultants and practitioners as part of the Global Education Leaders’ Program and deliver two convenings in Rio de Janeiro in November 2012 and in Australia in Spring 2013</t>
  </si>
  <si>
    <t>to support development of better data systems and data collection by youth development organizations</t>
  </si>
  <si>
    <t>to provide nine community and technical colleges in FL, IN, TX, and WA  with direct support in adopting competency-based models of higher education</t>
  </si>
  <si>
    <t>International Union of Immunological Societies (IUIS)</t>
  </si>
  <si>
    <t>to support the 15th International Congress of Immunology.</t>
  </si>
  <si>
    <t>Queen Mary &amp; Westfield College</t>
  </si>
  <si>
    <t>to work with colleagues to identify and evaluate candidate biomarkers of environmental enteropathy, which causes growth failure in children in the developing world. The aim is to drive the development of new treatments.</t>
  </si>
  <si>
    <t>to generate a new biomarker panel to assess disease activity in environmental enteropathy, which causes stunted growth and malnutrition. The biomarker panel will ultimately aid in evaluating interventions to prevent and treat enteric diseas</t>
  </si>
  <si>
    <t>to test whether known biomarkers of gut dysfunction can accurately predict impaired neurodevelopment and stunting, which reflects chronic malnutrition and is associated with increased morbidity and mortality in young children.</t>
  </si>
  <si>
    <t>to increase the dairy income and create more sustainable livelihoods for smallholder rural dairy producers in North and Northwest Bangladesh, through their participation in a sustainable dairy hub model</t>
  </si>
  <si>
    <t>to significantly enhance the understanding, quality and outreach of agent networks to deliver digital money-based financial inclusion across the globe</t>
  </si>
  <si>
    <t>Young Men's Christian Association of Greater Seattle</t>
  </si>
  <si>
    <t>to support college access programs at Garfield High School</t>
  </si>
  <si>
    <t>Lumina Foundation for Education, Inc.</t>
  </si>
  <si>
    <t>to support of the second annual convening, The FAFSA Completion Project</t>
  </si>
  <si>
    <t>Rutgers, The State University of NJ</t>
  </si>
  <si>
    <t>to enable the discovery of effective drug regimens for drug sensitive and drug resistant tuberculosis (TB) disease, by integrating plasma and lesion pharmacokinetic profiling of existing drugs, hits, leads, and clinical development candidates.</t>
  </si>
  <si>
    <t>JUMP Math</t>
  </si>
  <si>
    <t>to support aligning its K-12 mathematics curriculum to the Common Core State Standards and expanding its school partnerships to the United States</t>
  </si>
  <si>
    <t>to facilitate identification of correlates of vaccine-induced immunity and (eventually) protection from TB, enabling iterative design of improved TB vaccines that will play a critical role in the fight to end this deadly disease.</t>
  </si>
  <si>
    <t>to conduct accurate and timely assessments of population immunity to poliovirus in the DRC</t>
  </si>
  <si>
    <t>to provide conference support for Sunnylands Math Strategy Group as it convenes three workshops in 2013</t>
  </si>
  <si>
    <t>University of Colorado Boulder</t>
  </si>
  <si>
    <t>to elucidate the key hormonal and epigenetic correlates of positive and negative growth deviance in rural African children</t>
  </si>
  <si>
    <t>Discovery and Translational Sciences|Nutrition</t>
  </si>
  <si>
    <t>to support targeted area alignment of pre-school providers with three Kent School District elementary schools</t>
  </si>
  <si>
    <t>to conduct an epidemiological analysis of the implications of an association between use of hormonal contraceptives and HIV risk</t>
  </si>
  <si>
    <t>to create a Global Investment Network of women leaders committed to personal investment, advocacy and lasting change</t>
  </si>
  <si>
    <t>Nutrition International</t>
  </si>
  <si>
    <t>to support Micronutrient Forum 2014</t>
  </si>
  <si>
    <t>to build empirical evidence around promotion of fortified complementary foods, home fortification products and encourage use to inform national, regional and global decision making to scale up nutrition interventions of infants and young children</t>
  </si>
  <si>
    <t>North American Council for Online Learning</t>
  </si>
  <si>
    <t>to develop a performance-based state funding model for online K-12 courses that equally treats traditional and online courses, provides equal access to at-risk students, and rewards student growth and attainment</t>
  </si>
  <si>
    <t>City of Aarhus</t>
  </si>
  <si>
    <t>to support Aarhus Public LIbrary's &amp;#34;Next Library 2013&amp;#34; conference</t>
  </si>
  <si>
    <t>Aarhus</t>
  </si>
  <si>
    <t>National Center for Research in Advanced Information and Digital Technologies</t>
  </si>
  <si>
    <t>to support districts in sharing knowledge and building demand for digital content and tools</t>
  </si>
  <si>
    <t>Washington DC</t>
  </si>
  <si>
    <t>to develop a predictive algorithm that correlates LLIN field performance to textile testing methods</t>
  </si>
  <si>
    <t>to support the development of a strategic plan for a new initiative called eXponential Learning</t>
  </si>
  <si>
    <t>Virginia Tech (VPI&amp;SU)</t>
  </si>
  <si>
    <t>to identify anti-malarial compounds that function as inhibitors of the cytostomal endocytic pathway used by the malaria parasite P. falciparum to internalize host erythrocyte proteins.</t>
  </si>
  <si>
    <t>Blacksburg</t>
  </si>
  <si>
    <t>Oklahoma State University</t>
  </si>
  <si>
    <t>to develop a vaccine for Salmonella that uses a serotype-independent Salmonella antigen combined with an adjuvant to deliver immunity against all serotypes of the bacteria.</t>
  </si>
  <si>
    <t>to develop and test a low-cost, reusable warming jacket for use in preventing hypothermia in preterm babies.</t>
  </si>
  <si>
    <t>To develop vaccine supply chain optimization software to help public health programs in low- to middle-income countries design localized immunization supply systems with low environmental and health impacts.</t>
  </si>
  <si>
    <t>to support family engagement efforts in the Kent School District</t>
  </si>
  <si>
    <t>to support family engagement efforts in the Federal Way School District</t>
  </si>
  <si>
    <t>White Center Community Development Association</t>
  </si>
  <si>
    <t>to support family engagement efforts in White Center</t>
  </si>
  <si>
    <t>to develop a high throughput assay that uses luciferase‐expressing parasites and microsphere-barcoded compound libraries to identify compounds that block malaria transmission.</t>
  </si>
  <si>
    <t>to explore the manufacturability and delivery of electrospun fibers as a multi-purpose protection device.</t>
  </si>
  <si>
    <t>to landscape production and delivery options for dual protection vaginal films</t>
  </si>
  <si>
    <t>Green River Community College</t>
  </si>
  <si>
    <t>to support efforts in South King County (WA) to increase high school graduation and college success</t>
  </si>
  <si>
    <t>to assess whether the consumption of beta-carotene-enhanced rice can contribute to the control of vitamin A deficiency in poor, rural populations</t>
  </si>
  <si>
    <t>to support the Government of Bihar to reduce morbidity and mortality due to Kala Azar in districts of Bihar and accelerate progress toward eliminating the disease</t>
  </si>
  <si>
    <t>to identify endophytes for important food plants in Sub-Saharan Africa that can help increase crop production while preventing the invasion of disease-causing pathogens.</t>
  </si>
  <si>
    <t>to screen the antimalarial compounds to identify combination therapies where the molecular mechanism that develops to induce resistance of the parasite to one of the drugs is the target for the other drug.</t>
  </si>
  <si>
    <t>LIMR Chemical Genomics Center Inc</t>
  </si>
  <si>
    <t>to develop and validate a new drug screening approach to discover new drug combinations for the treatment of malaria.</t>
  </si>
  <si>
    <t>to encapsulate vaccine components into nanoparticles that can slip through the mucus barriers of respiratory and gastrointestinal tracts to deliver the payload to cells responsible for immune responses.</t>
  </si>
  <si>
    <t>to develop a fungal resistant, aflatoxin-free groundnut by suppressing fungal growth and inhibiting the fungus’ ability to biosynthesize the mycotoxin compound.</t>
  </si>
  <si>
    <t>Sensor Development Corporation</t>
  </si>
  <si>
    <t>to develop a portable device that analyzes gases to detect the pheromones of the larger grain borer and the mold gases associated with aflatoxin</t>
  </si>
  <si>
    <t>Rocky River</t>
  </si>
  <si>
    <t>to modify the autophagy pathway that plants use to sequester and degrade damaged proteins, to instead target and destroy proteins of pathogenic viruses.</t>
  </si>
  <si>
    <t>Centre de recherche du Centre Hospitalier de l'Universite de Montreal (CRCHUM)</t>
  </si>
  <si>
    <t>to leverage two highly successful literacy initiatives to increase immunization levels in communities in India by incorporating immunization messages into the literacy campaigns.</t>
  </si>
  <si>
    <t>to test the theory that lysozyme, an antimicrobial component of human milk, can mitigate the detrimental effects of malnutrition by inducing resistance to diarrheal disease.</t>
  </si>
  <si>
    <t>to develop a non-invasive diagnostic platform for the detection of tuberculosis (TB).</t>
  </si>
  <si>
    <t>to test direct repeat- induced gene silencing for its ability to target multiple crop viruses at once, allowing the development of a wheat strain resistant to multiple major diseases.</t>
  </si>
  <si>
    <t>Oregon State University</t>
  </si>
  <si>
    <t>to develop rice plants that accumulate higher levels of thiamine (vitamin B1) to test the theory that boosting thiamine enhances the plant’s resistance to disease.</t>
  </si>
  <si>
    <t>Corvallis</t>
  </si>
  <si>
    <t>to identify small molecules that impair the ability of  M. tuberculosis to develop resistance to current drug therapies, for use in a new class of tuberculosis antibiotics.</t>
  </si>
  <si>
    <t>GALEWiLL Design LLC</t>
  </si>
  <si>
    <t>to create new, simpler messages about the impact of aid and disseminate them to aid workers via a digital tool to help them better communicate their work to the  general public.</t>
  </si>
  <si>
    <t>University of Massachusetts</t>
  </si>
  <si>
    <t>to optimize the therapeutic activity and production of non-toxic, anti-roundworm proteins in food-grade bacteria to provide a cure for hookworms and other soil-transmitted helminths.</t>
  </si>
  <si>
    <t>to characterize how metabolosomes enable tuberculosis to enter and exit latency and whether they can be used as targets for new drug therapies for TB.</t>
  </si>
  <si>
    <t>Yeshiva University</t>
  </si>
  <si>
    <t>to further study if radioimmunotherapy can kill cells latently infected with HIV, and whether eradication of HIV in the central nervous system is an effective and safe modality.</t>
  </si>
  <si>
    <t>John Innes Centre</t>
  </si>
  <si>
    <t>to investigate the ability of plant symbiotic bacteria to deliver plasmids that express viral coat proteins to crop plant cells and stimulate immunity against new viral infections.</t>
  </si>
  <si>
    <t>Norwich</t>
  </si>
  <si>
    <t>The Chinese University of Hong Kong</t>
  </si>
  <si>
    <t>to engineer crops to produce insecticidal Cry protein crystals that encapsulate the antibacterial protein lysozyme and release it when a plant’s defense mechanisms indicate biotic stress</t>
  </si>
  <si>
    <t>University of Copenhagen</t>
  </si>
  <si>
    <t>to further optimize the immune response to a combined placental malaria and cervical cancer vaccine and investigate the scalability and efficient production of such a vaccine for the developing world.</t>
  </si>
  <si>
    <t>1165 Copenhagen K</t>
  </si>
  <si>
    <t>D-Tree International</t>
  </si>
  <si>
    <t>to scale up and test a phone-based application aimed at increasing facility-based deliveries and post-partum care by reducing the informational, logistical, and financial barriers to such services.</t>
  </si>
  <si>
    <t>to develop a portable diagnostic system that uses  plastic assay cartridges to wick samples into chambers loaded with reagents and detect bacteria associated with neonatal sepsis.</t>
  </si>
  <si>
    <t>Simha Foundation</t>
  </si>
  <si>
    <t>to develop an incentive-based game that engages mothers both in the developed world and in disadvantaged communities to encourage immunization and financial planning.</t>
  </si>
  <si>
    <t>to develop silica nanopore-based assays to capture unique low molecular weight proteins and identify biomarkers associated with host resistance to HIV.</t>
  </si>
  <si>
    <t>Clinton Global Initiative Inc.</t>
  </si>
  <si>
    <t>to support the 2012 Clinton Global Initiative</t>
  </si>
  <si>
    <t>Wayne State University</t>
  </si>
  <si>
    <t>to test whether oral consumption of linoleic acid could be used as a low-cost therapeutic to block the production of cholera toxin which causes diarrhea.</t>
  </si>
  <si>
    <t>Mobile Assay Inc</t>
  </si>
  <si>
    <t>to develop a low-cost, highly sensitive smartphone-based platform that employs phone cameras to image and amplify signals from immunoassays to detect Botrytis and aflatoxin infection in seeds or soil.</t>
  </si>
  <si>
    <t>Niwot</t>
  </si>
  <si>
    <t>to demonstrate that protozoa can be used to spatially disseminate beneficial bacteria throughout the zone of soil around the plant roots.</t>
  </si>
  <si>
    <t>to strengthen the technical underpinnings and rigor for country-led SUN planning and monitoring in high malnutrition-burden countries in Africa</t>
  </si>
  <si>
    <t>ProSocial, LLC</t>
  </si>
  <si>
    <t>to develop a network television series that tells the story of aid workers around the world, for use as an anchor for a public education campaign focusing on the relevance of international aid.</t>
  </si>
  <si>
    <t>to support Seattle University’s efforts to provide a forum for family homelessness advocates in the Puget Sound region to coordinate and leverage their efforts</t>
  </si>
  <si>
    <t>to improve prevention and control of cholera by helping WHO to revitalize the Global Task Force on Cholera Control as a means for harnessing and coordinating the expertise, resources, and advocacy of the entire range of stakeholders</t>
  </si>
  <si>
    <t>for the development of novel gastrointestinal biomarkers for use in HIV incidence determination in a Sub Saharan African setting</t>
  </si>
  <si>
    <t>Beneficent Technology Inc.</t>
  </si>
  <si>
    <t>to develop an accessibility metadata specification and support adoption by Schema.org in coordination with LRMI</t>
  </si>
  <si>
    <t>University of Rochester</t>
  </si>
  <si>
    <t>to develop superhydrophobic surfaces that repel waste, resulting in a self-cleaning surface for latrines; research will focus on technologies to reduce the cost of production processes and materials</t>
  </si>
  <si>
    <t>Rochester</t>
  </si>
  <si>
    <t>Plymouth Marine Laboratory</t>
  </si>
  <si>
    <t>to develop a low cost, vortex-based bioreactor to dewater fecal sludge and introduce agents to decontaminate the waste and effluent from bacteria, viruses, and helminth eggs allowing it to be safely recycled or discharged</t>
  </si>
  <si>
    <t>Plymouth</t>
  </si>
  <si>
    <t>to develop a revolutionary new biomarker assay to enable HIV prevention programs to obtain high quality HIV incidence data and thereby provide the means to evaluate and select new interventions strategies with maximum cost-effectiveness</t>
  </si>
  <si>
    <t>to develop live bacterial-based contraceptive vaccines that deliver testis- and sperm-specific antigens to sterilize rodent populations that destroy food crops.</t>
  </si>
  <si>
    <t>Livvon LLC</t>
  </si>
  <si>
    <t>to develop and test a simple toilet with integrated waste treatment that dewaters fecal sludge and decontaminates it of bacteria and helminth eggs, turning it into safe, dry, odorless pellets that can be used for fertilizer or fuel</t>
  </si>
  <si>
    <t>Queen's University Belfast</t>
  </si>
  <si>
    <t>to engineer crop plant roots to secrete specific neuropeptides that interfere with nematode development to help reduce crop losses.</t>
  </si>
  <si>
    <t>Belfast</t>
  </si>
  <si>
    <t>to provide for the application of mathematical models to guide and evaluate malaria control and elimination programs</t>
  </si>
  <si>
    <t>Carnegie Institution for Science</t>
  </si>
  <si>
    <t>to develop GMO-free rice lines that can block the ability of pathogens to access host nutrients.</t>
  </si>
  <si>
    <t>Asilomar Bio</t>
  </si>
  <si>
    <t>to induce early germination of the parasitic plant witchweed in the absence of a host, resulting in its rapid death</t>
  </si>
  <si>
    <t>to uncover genetic targets in plants that interact with specific structures buried within the RNA of viral genomes to allow viruses to replicate and cause disease in food crops.</t>
  </si>
  <si>
    <t>Biomedical Research Institute of New Mexico</t>
  </si>
  <si>
    <t>to develop biopolymers that encapsulate and protect fungal biopesticides to kill desert locusts that destroy crops in Africa.</t>
  </si>
  <si>
    <t>to identify key genes in African sweetpotato weevils that can be used as targets for RNA interference strategies.</t>
  </si>
  <si>
    <t>Swansea University</t>
  </si>
  <si>
    <t>to use the symbiotic gut bacteria of the Western Flower Thrips to deliver interfering RNA that will disable the larvae of this major agricultural pest.</t>
  </si>
  <si>
    <t>Swansea</t>
  </si>
  <si>
    <t>to modify existing genes in cassava plants that are essential for the translation and replication of Cassava brown streak virus.</t>
  </si>
  <si>
    <t>to develop a genetic system that enables targeted delivery and release of antimicrobial proteins across the extrahaustorial membrane, the appendage used by pathogens to penetrate host plant cells.</t>
  </si>
  <si>
    <t>to engineer a benign parasite as a biological control mechanism against herbivorous insect pests.</t>
  </si>
  <si>
    <t>ISCA Technologies, Inc.</t>
  </si>
  <si>
    <t>to build ultra-cheap laser bug sensors that accurately count and identify flying insect pests from a distance.</t>
  </si>
  <si>
    <t>to develop targeted nucleases that can be used to engineer cassava-infecting geminivirus resistance into staple African cassava varieties.</t>
  </si>
  <si>
    <t>University of Alcalá</t>
  </si>
  <si>
    <t>to develop maize kernels to increase the expression of anti-fungal genes in the transfer cell layer, which transports nutrients and protect filial tissues in the adjacent growing seeds.</t>
  </si>
  <si>
    <t>Alcalá de Henares</t>
  </si>
  <si>
    <t>The College of William &amp; Mary</t>
  </si>
  <si>
    <t>to design and test &amp;#34;nets&amp;#34; of sound that block vocal communication and hearing in pest bird species, causing them to move away from crop areas.</t>
  </si>
  <si>
    <t>to support KCTS's educator recognition initiative, the Golden Apple Awards by partnering with the Washington State Board of Education</t>
  </si>
  <si>
    <t>to improve the quality of education journalism by providing resources to journalists and developing collaborative reporting projects on key issues with multiple outlets</t>
  </si>
  <si>
    <t>to identify the best immunization policy to support the eradication polio in the world</t>
  </si>
  <si>
    <t>Discovery and Translational Sciences|Polio</t>
  </si>
  <si>
    <t>Trust for Vaccines and Immunization</t>
  </si>
  <si>
    <t>to develop children’s ankle bands with electrochemical indicators that change color at specified intervals to remind mothers of their childrens’ vaccine due dates.</t>
  </si>
  <si>
    <t>TEMPTIME Corp</t>
  </si>
  <si>
    <t>to develop a vial-level indicator device that provides a signal not only when vaccines have had damaging exposure to high temperatures, but also have reached a cumulative heat exposure threshold.</t>
  </si>
  <si>
    <t>Morris Plains</t>
  </si>
  <si>
    <t>Freshpoint Holdings SA</t>
  </si>
  <si>
    <t>to develop a printable label for vaccine vials to indicate when they have been exposed to temperatures below a set threshold, which would compromise activity.</t>
  </si>
  <si>
    <t>to develop an immunization tracking system using smart phone and palm scanning technology to create and store vaccination records in cloud computers.</t>
  </si>
  <si>
    <t>Health Care Without Harm</t>
  </si>
  <si>
    <t>to design and test a decision-making tool that compares the costs, benefits, and environmental impacts of autoclaving, recycling, and/or disposing of various types of conventional and safety syringes.</t>
  </si>
  <si>
    <t>to develop a printable label that can be used on vaccines to indicate when contents have surpassed a set temperature threshold or exceeded a cumulative temperature limit.</t>
  </si>
  <si>
    <t>True Energy</t>
  </si>
  <si>
    <t>to create a prototype vaccine storage device that uses the properties of water density to maintain vaccines at 4°C during the “last mile” of the cold chain.</t>
  </si>
  <si>
    <t>Tywyn Gwynedd Wales</t>
  </si>
  <si>
    <t>University of Texas at Dallas</t>
  </si>
  <si>
    <t>to develop and test an aluminum wicking medium that can be used in an evaporative, passive-cooling refrigeration system for vaccine storage and delivery in dry climates.</t>
  </si>
  <si>
    <t>Richardson</t>
  </si>
  <si>
    <t>Logistics Management Institute</t>
  </si>
  <si>
    <t>to develop a software-based modeling tool that allows vaccine program managers to analyze all clinical and logistical factors that determine the cost per dose administered.</t>
  </si>
  <si>
    <t>Ghana Health Service</t>
  </si>
  <si>
    <t>To set up a monitoring system using paper reports and SMS mobile phone technology to assess the management of vaccines at randomly selected storage points throughout the country.</t>
  </si>
  <si>
    <t>to support participation in developing public access technology benchmarks for public libraries</t>
  </si>
  <si>
    <t>to research whether fungi that kill insect pests can become endophytic in crop seeds, allowing the fungi to live in resulting plants without harming them.</t>
  </si>
  <si>
    <t>StelaGenomics, Inc.</t>
  </si>
  <si>
    <t>to produce crop plants that express an enzyme allowing them to take up a unique source of phosphorous as fertilizer, and to greatly compromise weed growth.</t>
  </si>
  <si>
    <t>to conduct a series of policy projects aimed at promoting innovative, cost-effective methods of helping large numbers of traditionally underserved students earn college degrees</t>
  </si>
  <si>
    <t>City of Seattle, Mayor's Office</t>
  </si>
  <si>
    <t>to support the Mayor’s efforts to improve academic achievement and graduation rates by ensuring kids go to school through an incentive program</t>
  </si>
  <si>
    <t>to profile red blood cells infected with the malarial parasite P. falciparum to characterize the metabolic pathways that are altered or targeted by the anti-malarial compounds.</t>
  </si>
  <si>
    <t>to develop a microfluidic device that can be used to screen anti-malarial drugs for the development of drug resistance with single cell resolution.</t>
  </si>
  <si>
    <t>Heidelberg University Hospital/Universitätsklinikum Heidelberg</t>
  </si>
  <si>
    <t>to test whether malaria protection seen in individuals with sickle cell anemia is caused by increased hemoglobin oxidation in sickle cells, and whether this can be transferred to healthy human blood cells to produce the same effect.</t>
  </si>
  <si>
    <t>Griffith University</t>
  </si>
  <si>
    <t>to identify individual binding domains between anti-malarial compounds and the malaria parasite proteome that can be used as specific drug targets.</t>
  </si>
  <si>
    <t>to create a quantum physics computer model of liver-stage malaria parasite infection to screen commercial drug and compound databases to identify molecules that possess liver-stage specific anti-malarial activity.</t>
  </si>
  <si>
    <t>to drive MOH-led Implementation of Male Circumcision Scale-up in Zambia</t>
  </si>
  <si>
    <t>to quantify the burden of viral hepatitis, especially Hepatitis E, during pregnancy in rural Nepal, and to evaluate virus and host characteristics associated with disease in this population</t>
  </si>
  <si>
    <t>to support increased access to and quality of training related to nonprofit organizational development in Washington state</t>
  </si>
  <si>
    <t>to support a new concept for human waste treatment</t>
  </si>
  <si>
    <t>Future Buro Pty Ltd</t>
  </si>
  <si>
    <t>to turn “0.7%,”  the UN's target for aid donations from the Gross Domestic Product of developed countries – into a brand to tell the story about the small amount of financial resources needed to make an impact in the developing world.</t>
  </si>
  <si>
    <t>to recover scarce resources from waste to finance safer disposal of excreta in a user-friendly and socially acceptable manner in the context of low income countries</t>
  </si>
  <si>
    <t>to transform the non-urban toilet into a sustainable, fossil-fuel-free self-contained treatment system for improved sanitation and hygiene with the goal of improving overall health and water quality</t>
  </si>
  <si>
    <t>Stockholm Environment Institute</t>
  </si>
  <si>
    <t>to reduce poor-sanitation-related morbidity and mortality in developing countries and countries in transition due to sanitation-related diseases via reaching higher access to sustainable sanitation services resulting from a higher level of awareness</t>
  </si>
  <si>
    <t>to support coordinated efforts to plan sustainable community development in the central Puget Sound region</t>
  </si>
  <si>
    <t>to develop an attractive grid-free dry diversion toilet appropriate for poor populations in the developing world, which provides water for flushing, comfortable personal hygiene and for hand washing</t>
  </si>
  <si>
    <t>to support a project to improve uptake of Malaria in Pregnancy (MiP) interventions</t>
  </si>
  <si>
    <t>UNC-TV</t>
  </si>
  <si>
    <t>to explore whether providing older men in Nyanza Province with compensation for transport costs and lost work can increase VMMC uptake</t>
  </si>
  <si>
    <t>to foster engaged discourse among Members of Congress and key analysts and regional participants driven by the aspiration that better informed and engaged legislators will make wiser policy choices</t>
  </si>
  <si>
    <t>University of Canberra</t>
  </si>
  <si>
    <t>to develop a regional support network for medical supply managers in Pacific Island countries to help them to better apply the formal training they received to manage vaccine supply systems.</t>
  </si>
  <si>
    <t>Canberra</t>
  </si>
  <si>
    <t>Australian Capital Territory</t>
  </si>
  <si>
    <t>Alma Sana</t>
  </si>
  <si>
    <t>to develop and field test an inexpensive immunization tracking bracelet for babies that uses numbers and symbols instead of written instructions to track the types and dates of vaccinations required.</t>
  </si>
  <si>
    <t>Carmel</t>
  </si>
  <si>
    <t>to develop strains of the malaria-causing parasite P. falciparum in which individual gene expression can be regulated for use in testing anti-malarial compounds.</t>
  </si>
  <si>
    <t>to provide proof-of-principle that a new technology for down-regulating the expression of genes in the malaria-causing parasite P. falciparum can be used to identify specific drug targets.</t>
  </si>
  <si>
    <t>CSIR-Institute of Microbial Technology</t>
  </si>
  <si>
    <t>to attempt to selectively kill cells latently infected with HIV by engineeringing reagents that initiate killing only upon specific binding to proviral DNA.</t>
  </si>
  <si>
    <t>Chandigarh</t>
  </si>
  <si>
    <t>to generate apicoplast-free P. falciparum parasites to identify anti-malarial compounds that specifically target this organelle, which is essential for malaria parasite survival.</t>
  </si>
  <si>
    <t>NuGo</t>
  </si>
  <si>
    <t>to support an international workshop of nutritional, systems biology, and bioinformatics and computational researchers to assess the added value of systems biology - based research programs in reaching the millennium goals related to nutrition.</t>
  </si>
  <si>
    <t>to support an early learning strategy and design the longer-term components of that strategy</t>
  </si>
  <si>
    <t>Marquette University</t>
  </si>
  <si>
    <t>to create an interactive digital platform that features case studies focused on successful solutions and innovations that address major social issues.</t>
  </si>
  <si>
    <t>Stichting 1 Procentclub (1%Club)</t>
  </si>
  <si>
    <t>to develop reporting tools for mobile devices that allow people to post information on aid projects, allow aid users to comment on projects, and connect a global audience to these projects</t>
  </si>
  <si>
    <t>Deep International Ltd</t>
  </si>
  <si>
    <t>to develop an online tool that connects children in the developed world with children from developing countries who share their birthday and have benefited from foreign aid.</t>
  </si>
  <si>
    <t>Nicosia</t>
  </si>
  <si>
    <t>Cyprus</t>
  </si>
  <si>
    <t>Habitat Seven</t>
  </si>
  <si>
    <t>to create an interactive children’s e-book series for tablet devices that tells personal stories of children whose lives have been touched by aid efforts</t>
  </si>
  <si>
    <t>Center for National Policy</t>
  </si>
  <si>
    <t>to produce a short film trailer that communicates the concept that foreign support is effective and essential to national security</t>
  </si>
  <si>
    <t>to create and pilot a newsroom staffed by students from the U.S. and Kenya who will create news stories focusing on successful aid projects for placement in mainstream media outlets.</t>
  </si>
  <si>
    <t>Housing Authority of Snohomish County</t>
  </si>
  <si>
    <t>to support the work of the Housing Authority of Snohomish County to more effectively coordinate housing and homelessness resources through the Snohomish County Inter-Jurisdictional Housing Committee</t>
  </si>
  <si>
    <t>Naval Medical Research Center</t>
  </si>
  <si>
    <t>to identify malaria peptide antigens that present themselves on the surface of infected liver cells for use in the development of new malaria vaccines.</t>
  </si>
  <si>
    <t>Washington State University</t>
  </si>
  <si>
    <t>to produce the fatty acid DHA and the carotenoid lutein for use as a nutritional supplement by pregnant and nursing mothers to enhance early stage child development and prevent disease.</t>
  </si>
  <si>
    <t>Pullman</t>
  </si>
  <si>
    <t>to develop and validate a low-cost, low-technology whole body cooling device that operates on a proven servo-controlled algorithm to reduce death and disability resulting from neonatal encephalopathy.</t>
  </si>
  <si>
    <t>to produce libraries of DNA fragments encoding thousands of peptides from malaria parasite proteins, for use in production and testing of malaria vaccine formulations</t>
  </si>
  <si>
    <t>to test the hypothesis that immunizing newborns with soluble rather than particulate antigens will overcome maternal-mediated suppression of infant immune responses to vaccines.</t>
  </si>
  <si>
    <t>to develop bioelectrical impedance analysis instruments on a smart phone platform to assess nutritional status in mothers, infants, and children.</t>
  </si>
  <si>
    <t>Nortis Bio</t>
  </si>
  <si>
    <t>to develop a tissue-engineered model of the mosquito midgut for use in an in vitro assay on a disposable, chip-like microfluidic device.</t>
  </si>
  <si>
    <t>AgResearch</t>
  </si>
  <si>
    <t>to develop a tuberculosis vaccine that uses polyester biobeads produced in mycobacteria that carry a large repertoire of known and undiscovered antigens on their surface.</t>
  </si>
  <si>
    <t>to mobilize the faith community in support of effective teaching in Shelby County, Tennessee and Pittsburgh</t>
  </si>
  <si>
    <t>to develop a new vaccine for tuberculosis that uses an arabinomannan-protein conjugate to elicit strong antibody-mediated immunity.</t>
  </si>
  <si>
    <t>to investigate how different progestins currently used in contraceptives might affect susceptibility to and transmission of HIV-1.</t>
  </si>
  <si>
    <t>Khalifa University</t>
  </si>
  <si>
    <t>to build a low-cost, non-invasive abdominal phonogram device that can be used on a mobile phone to assess sounds that indicate fetal well being such as heart rate and body movement</t>
  </si>
  <si>
    <t>Novartis Vaccines Institute for Global Health</t>
  </si>
  <si>
    <t>to develop a technology platform for the production of highly immunogenic and affordable polysaccharide vaccines.</t>
  </si>
  <si>
    <t>to investigate whether inhibiting intimin, a virulence factor protein of E. coli, can help clear the bacteria from infected patients.</t>
  </si>
  <si>
    <t>to test a new model for eliciting neutralizing serum antibody to HIV-1, based on the identification and use of “nearest neighbor” antigens.</t>
  </si>
  <si>
    <t>Discovery and Translational Sciences|HIV</t>
  </si>
  <si>
    <t>Ecole Polytechnique Fédérale de Lausanne</t>
  </si>
  <si>
    <t>to develop a framework for source localization of epidemic outbreaks.</t>
  </si>
  <si>
    <t>to develop a better and cheaper process for manufacturing the anti-malarial drug artemesinin</t>
  </si>
  <si>
    <t>To fund participation in international conference on cause of death and AIDS mortality measurement in Africa for scientists working in (or collaborating with) community-based HIV surveillance studies in Africa.</t>
  </si>
  <si>
    <t>to convene organizations with the most successfully marketed bottom of the pyramid consumer products to share best practices with development agencies, funders, and other practitioners</t>
  </si>
  <si>
    <t>to develop an optimized RTI MicroPEM for young children in IAP settings</t>
  </si>
  <si>
    <t>to support the development of a business plan to “drive innovation in next generation learning in Chicago” through an initiative called eXponential Learning</t>
  </si>
  <si>
    <t>The Mind Trust Inc.</t>
  </si>
  <si>
    <t>to support additional operational capacity and programmatic activity related to next generation learning within the Cities for Education Entrepreneurship Trust (“CEE-Trust”) initiative</t>
  </si>
  <si>
    <t>inBloom, Inc.</t>
  </si>
  <si>
    <t>to support the completion of the wind down of operations in furtherance of the charitable objectives of the project</t>
  </si>
  <si>
    <t>Global Health Strategies Initiatives</t>
  </si>
  <si>
    <t>to convene an international conference to increase support for comprehensive cervical cancer prevention in developing countries</t>
  </si>
  <si>
    <t>Statens Serum Institut</t>
  </si>
  <si>
    <t>to develop an IPV vaccine adjuvanted with CAF01 that is able to promote significant dose-sparing and enhance mucosal immunity.</t>
  </si>
  <si>
    <t>Copenhagen S.</t>
  </si>
  <si>
    <t>Children First for Oregon</t>
  </si>
  <si>
    <t>to increase academic and life achievement among current and former foster youth in the Greater Portland area of Oregon</t>
  </si>
  <si>
    <t>to support the Somali Parent Engagement Project in Southeast Seattle and South King County</t>
  </si>
  <si>
    <t>Everett Rotary Youth Foundation</t>
  </si>
  <si>
    <t>to support the Next Generation Project that is underwriting AVID students within Everett Public Schools</t>
  </si>
  <si>
    <t>to support college access and completion by low income students in the Seattle metro area</t>
  </si>
  <si>
    <t>United Way of Thurston County</t>
  </si>
  <si>
    <t>to support Right from the Start, an early learning parent resource center at Rochester Primary School in Thurston county</t>
  </si>
  <si>
    <t>Yakima Valley Farm Workers Clinic</t>
  </si>
  <si>
    <t>to support the Yakima Valley College Access Network</t>
  </si>
  <si>
    <t>to provide general operating support to RTI, an independent, nonprofit institution that provides research, development, and technical services to government and commercial clients worldwide.</t>
  </si>
  <si>
    <t>to support the second meeting: “Blended Learning Community of Practice” in New Orleans, Louisiana</t>
  </si>
  <si>
    <t>Davidson County Community College Foundation Inc</t>
  </si>
  <si>
    <t>to provide a professional development program for key leaders, focusing on current research findings and promising practices that inform successful college completion efforts</t>
  </si>
  <si>
    <t>to support a planning process focused on improving academic and mental health outcomes for Seattle elementary students</t>
  </si>
  <si>
    <t>to support the long term success of the regional coordination frame</t>
  </si>
  <si>
    <t>NorthEast Washington Educational Service District 101</t>
  </si>
  <si>
    <t>Educational Service District 112</t>
  </si>
  <si>
    <t>Educational Service District 113</t>
  </si>
  <si>
    <t>Tumwater</t>
  </si>
  <si>
    <t>Educational Service District 123</t>
  </si>
  <si>
    <t>Pasco</t>
  </si>
  <si>
    <t>North Central Educational Service District #171</t>
  </si>
  <si>
    <t>Northwest Educational Service District 189</t>
  </si>
  <si>
    <t>Anacortes</t>
  </si>
  <si>
    <t>Olympic Educational Service District 114</t>
  </si>
  <si>
    <t>to support strategic planning for the sustainability of the Common Core State Standards and the two multi-state assessment consortia tasked with designing assessments aligned with those standards</t>
  </si>
  <si>
    <t>to Provide General Operating Support for HKI</t>
  </si>
  <si>
    <t>Prichard Committee for Academic Excellence</t>
  </si>
  <si>
    <t>Economic Opportunity Institute</t>
  </si>
  <si>
    <t>to conduct longitudinal research on economic mobility trends of families in Washington State</t>
  </si>
  <si>
    <t>Change the Equation Inc</t>
  </si>
  <si>
    <t>to support an emergency response to flooding in Assam, North-East India</t>
  </si>
  <si>
    <t>Santa Fe Institute</t>
  </si>
  <si>
    <t>to support collection, organization and analyses of community based survey data from informal settlements</t>
  </si>
  <si>
    <t>santa fe</t>
  </si>
  <si>
    <t>Kentucky Department of Education</t>
  </si>
  <si>
    <t>to provide support to the Kentucky Department of Education for the Global Education Leaders Program (GELP) conference</t>
  </si>
  <si>
    <t>Henry Gallery Association, Inc.</t>
  </si>
  <si>
    <t>for endowment support</t>
  </si>
  <si>
    <t>Cuyahoga Community College Foundation</t>
  </si>
  <si>
    <t>to develop and implement a high quality Massive Open Online Course that will engage a broad range of students in successfully advancing their general and developmental education</t>
  </si>
  <si>
    <t>Ohio Alliance for Public Charter Schools</t>
  </si>
  <si>
    <t>to support the 2012 National Best Cooperative Conference in Denver, CO</t>
  </si>
  <si>
    <t>Anacortes School District #103</t>
  </si>
  <si>
    <t>to support the Anacortes and Noonsack Valley School Districts tripod student survey work</t>
  </si>
  <si>
    <t>Reel Grrls</t>
  </si>
  <si>
    <t>Ashoka</t>
  </si>
  <si>
    <t>Rosehedge</t>
  </si>
  <si>
    <t>Fair Chance DC</t>
  </si>
  <si>
    <t>to support the first launch of an annual LDC/MDC open-invitation conference as part of the larger effort to move LDC and MDC into a broader community of users</t>
  </si>
  <si>
    <t>Washington Student Achievement Council</t>
  </si>
  <si>
    <t>to support the planning of a strategic action plan and facilitation and external engagement</t>
  </si>
  <si>
    <t>to support an emergency response to floods in Nigeria</t>
  </si>
  <si>
    <t>Queensland University of Technology</t>
  </si>
  <si>
    <t>to develop East African Highland Bananas with significantly increased levels of pro-vitamin A and iron to help address the problem of micronutrient malnutrition in Uganda</t>
  </si>
  <si>
    <t>Chinese Academy of Agricultural Sciences</t>
  </si>
  <si>
    <t>to increase food &amp; income security of poor smallholder farmers, particularly women, in sub-Saharan Africa, Southeast and South Asia through the breeding and dissemination of rice cultivars that are efficient and resistant to stresses</t>
  </si>
  <si>
    <t>to improve scientific and public health understanding of how dietary mycotoxin exposure, in conjunction with other risk factors for diarrheal diseases, affects child growth development in low-income nations</t>
  </si>
  <si>
    <t>to test the theory that gut bacterial flora and nutrition influence inflammation, immune activation, and HIV disease progression.</t>
  </si>
  <si>
    <t>Vedantra Pharmaceuticals, Inc.</t>
  </si>
  <si>
    <t>to develop an efficacious vaccine against malaria using novel nanoparticle-based technologies termed Interbilayer-Crosslinked Multilamellar Vesicles (ICMVs) and malarial antigens</t>
  </si>
  <si>
    <t>Community Technology Centers of the Dominican Republic</t>
  </si>
  <si>
    <t>to support ATLA 2012</t>
  </si>
  <si>
    <t>2012-08</t>
  </si>
  <si>
    <t>Santo Domingo</t>
  </si>
  <si>
    <t>Distrito Nacional (Santo Domingo)</t>
  </si>
  <si>
    <t>Dominican Republic</t>
  </si>
  <si>
    <t>National League of Cities Institute</t>
  </si>
  <si>
    <t>to support planning around reworking Community Partnerships to align with refreshed strategy</t>
  </si>
  <si>
    <t>After School Matters Inc.</t>
  </si>
  <si>
    <t>to support an endowment</t>
  </si>
  <si>
    <t>to improve regulatory capacity for the efficient and high-quality evaluation of clinical trials applications in Africa</t>
  </si>
  <si>
    <t>To mainstream Most-at-Risk-Populations (MARPs) through building social accountability and community leadership for collaboration with government, civil society and media for increased access to HIV reduction services.</t>
  </si>
  <si>
    <t>The NROC Project</t>
  </si>
  <si>
    <t>to develop EdReady, a direct-to-student, free, online college readiness diagnostic and customized remediation tool utilizing NROC developmental math; and research, planning, design, and creation of two online developmental English courses</t>
  </si>
  <si>
    <t>Marina</t>
  </si>
  <si>
    <t>Universitätsklinikum Erlangen (The University Hospital Erlangen)</t>
  </si>
  <si>
    <t>to support the development of an HIV vaccine that induces broadly-active HIV Env antibodies in the absence of HIV specific T helper cell responses</t>
  </si>
  <si>
    <t>Erlangen</t>
  </si>
  <si>
    <t>to support the International Water Management Institute’s (IWMI) Strategic Research Program (SRP) on Wastewater/Fecal Sludge Resource Recovery and Reuse</t>
  </si>
  <si>
    <t>City of Dakar</t>
  </si>
  <si>
    <t>to support Dakar to successfully access capital markets to fund long-term investment that directly benefits the urban poor</t>
  </si>
  <si>
    <t>to futher develop “homing factors” as vaccine adjuvants that induce the development of memory T cells and generate site-specific immunity against pathogens in the gut.</t>
  </si>
  <si>
    <t>Deutsche Investitions- und Entwicklungsgesellschaft mbH</t>
  </si>
  <si>
    <t>to double the yields of 85,000 Tanzanian coffee farmers</t>
  </si>
  <si>
    <t>Cologne</t>
  </si>
  <si>
    <t>to support building institutional and system data analytic capacity in a select number of 2- and 4-year higher ed institutions in CO that will allow college completion goals to result in sustained changes in practice with a focus on equity</t>
  </si>
  <si>
    <t>Water and Sanitation for Africa</t>
  </si>
  <si>
    <t>to develop and test adaptable, scalable, effective and efficient economic and financial solutions for sanitation pricing and tariffs for the benefit of the urban poor</t>
  </si>
  <si>
    <t>to catalyze the establishment of the Africa Sanitation Think Tank</t>
  </si>
  <si>
    <t>to accelerate African gender-responsive agricultural development by strengthening the scientific and leadership skills of women agricultural researchers in sub-Saharan Africa</t>
  </si>
  <si>
    <t>to support the globally accessible and transparent MIS platform, and build the capacity of Bangladesh, India, Nigeria and other countries to produce, disseminate and analyze quality agriculture market statistics using digital technologies</t>
  </si>
  <si>
    <t>to improve the productivity of chickens in Uganda</t>
  </si>
  <si>
    <t>to reduce the burden of cervical cancer among women worldwide by promoting, and appropriately evaluating the impact of human papillomavirus (HPV) vaccination and HPV-based screening programs in low- and middle-income countries (LMIC)</t>
  </si>
  <si>
    <t>Pennsylvania Business Council Education Foundation</t>
  </si>
  <si>
    <t>to educate Pennsylvanians about the Common Core State Standards and aligned assessments</t>
  </si>
  <si>
    <t>Harrisburg</t>
  </si>
  <si>
    <t>to increase the level of attention and investment in global health issues by the research-based biopharmaceutical industry, and coordinate activities to achieve greater impact and efficiency with respect to neglected tropical and other diseases</t>
  </si>
  <si>
    <t>Access to Global Health Solutions</t>
  </si>
  <si>
    <t>European Foundation Centre</t>
  </si>
  <si>
    <t>Family Care International</t>
  </si>
  <si>
    <t>to accelerate progress toward the reduction of maternal, newborn and child mortality in high-burden countries by building the capacity of civil society organizations in those countries</t>
  </si>
  <si>
    <t>to build a coalition of voices calling for broader student aid reform, develop reform options, and document and disseminate these options in a manner to facilitate wide-scale adoption</t>
  </si>
  <si>
    <t>to support a randomized field trial testing the welfare benefits to poor households who access IFMR's KGFS (Vellaru Kshetriya Gramin Financial Services) banking model which involves placing branches in rural villages in India that then offer a full range of financial products including a variety of types of loans, savings products, payments, and insurance</t>
  </si>
  <si>
    <t>to further test the feasibility of using the varicose vein treatment polidocanol in a foam format as a potential method of permanent contraception</t>
  </si>
  <si>
    <t>to provide capacity support to the Ministry of Agriculture and Rural Development for the implementation of the Agricultural Transformation Agenda in Nigeria</t>
  </si>
  <si>
    <t>Education Development Center, Inc.</t>
  </si>
  <si>
    <t>to create, test, and scale “Zoom-In,” a suite of digital tools in middle school social studies and history</t>
  </si>
  <si>
    <t>Center for Teaching Quality, Inc.</t>
  </si>
  <si>
    <t>to support virtual communities of teacher leaders</t>
  </si>
  <si>
    <t>Carrboro</t>
  </si>
  <si>
    <t>to inform PS knowledge around programs of study and publish articles to build awareness of Programs of Study as learned through prior investments</t>
  </si>
  <si>
    <t>Rocketship Education</t>
  </si>
  <si>
    <t>to support the continued refinement of the RISE technology platform which leverages products from Junyo as well as custom applications to facilitate student access to multiple digital content providers and provide educators access to useful data</t>
  </si>
  <si>
    <t>International Institute for Environment and Development</t>
  </si>
  <si>
    <t>to plan for developing a field of learning analytics and education data mining</t>
  </si>
  <si>
    <t>to expand the existing specimen and data repository created by the Consortium for the Performance and Evaluation of HIV Incidence Assays (CEPHIA)</t>
  </si>
  <si>
    <t>The Colorado Education Association Foundation for Teacher Quality and Student Achievement</t>
  </si>
  <si>
    <t>to augment communications to teachers, de-bunk myths, create teacher buy-in for SB 191 and College Ready Work tools in integration pilot districts</t>
  </si>
  <si>
    <t>Leadership for Educational Achievement Foundation Inc.</t>
  </si>
  <si>
    <t>to extend the capacity of NYCOSS and LEAF to provide ongoing training and support for all of NY’s school district leaders as they work to implement NY’s new teacher and principal performance regulations</t>
  </si>
  <si>
    <t>to support a training program for teacher leaders</t>
  </si>
  <si>
    <t>Auburn School District #408</t>
  </si>
  <si>
    <t>to support PreK-3rd alignment in the Auburn School District in support of the Road Map for Education Results</t>
  </si>
  <si>
    <t>All Hands Raised</t>
  </si>
  <si>
    <t>to support a community-based educational outcomes improvement project in the metro Portland, OR area</t>
  </si>
  <si>
    <t>to fund the implementation phase of Completion by Design for the Florida cadre</t>
  </si>
  <si>
    <t>Guilford Technical Community College</t>
  </si>
  <si>
    <t>to fund the implementation phase of Completion by Design for the North Carolina cadre</t>
  </si>
  <si>
    <t>Sinclair Community College</t>
  </si>
  <si>
    <t>to fund the implementation phase of Completion by Design for the Ohio cadre</t>
  </si>
  <si>
    <t>to support School’s Out Washington’s annual conference addressing how educators and afterschool professionals can work better together</t>
  </si>
  <si>
    <t>Southern Africa Trust</t>
  </si>
  <si>
    <t>to support a convening aimed at promoting African philanthropic organizations</t>
  </si>
  <si>
    <t>Midrand</t>
  </si>
  <si>
    <t>to provide support for the African Green Revolution Forum in September 2012</t>
  </si>
  <si>
    <t>Native American Youth and Family Center</t>
  </si>
  <si>
    <t>to develop a culturally responsive parent engagement program to increase educational outcomes for Native American youth</t>
  </si>
  <si>
    <t>Nooksack Indian Tribe</t>
  </si>
  <si>
    <t>to provide a culturally-responsive, interactive learning lab for Native American youth</t>
  </si>
  <si>
    <t>Deming</t>
  </si>
  <si>
    <t>Lewis &amp; Clark College</t>
  </si>
  <si>
    <t>to develop a statewide K-12 Indian Histories and Sovereignty curriculum aligned to Oregon Educational Standards</t>
  </si>
  <si>
    <t>to support Grantmakers for Education to conduct research with their member foundations and develop a toolkit on strategies for engaging teachers in grant-funded reform initiatives</t>
  </si>
  <si>
    <t>To undertake facility-level quality assessment of ART programs in Uganda</t>
  </si>
  <si>
    <t>to support a research project</t>
  </si>
  <si>
    <t>to prototype a means of dealing effectively and cost-efficiently with human waste for those who currently lack access to safe and affordable sanitation</t>
  </si>
  <si>
    <t>Eram Scientific Solutions Pvt. Ltd.</t>
  </si>
  <si>
    <t>to prototype a means of dealing effectively and cost-efficiently with human waste</t>
  </si>
  <si>
    <t>to prototype a means of dealing effectively and cost-efficiently with human waste for the two billion people on earth who currently lack access to safe and affordable sanitation</t>
  </si>
  <si>
    <t>to prototype a means of dealing effectively and cost-efficiently with human waste for more than two billion people on earth who currently lack access to safe and affordable sanitation</t>
  </si>
  <si>
    <t>GreatNonprofits</t>
  </si>
  <si>
    <t>to support technology infrastructure improvements</t>
  </si>
  <si>
    <t>to provide general operations support to FIND</t>
  </si>
  <si>
    <t>Malaria|Neglected Tropical Diseases|Tuberculosis</t>
  </si>
  <si>
    <t>Hutchinson Center Research Institute of South Africa</t>
  </si>
  <si>
    <t>to expand laboratory and training capacity in South Africa</t>
  </si>
  <si>
    <t>Corporation for Enterprise Development</t>
  </si>
  <si>
    <t>to support CFED's 2012 Assets Learning Conference (ALC)</t>
  </si>
  <si>
    <t>to support research and dissemination regarding federal financial aid programs and the development of innovative policy options leading to a system better aligned towards increasing the attainment of credentials with labor market value</t>
  </si>
  <si>
    <t>to support the “Student Voices for Reform” project, which will aim to capture and mobilize student and youth interest in federal financial aid reform and identify broad-based policy options</t>
  </si>
  <si>
    <t>to engage NCAN membership and other strategic partners to increase support for broader federal financial aid reform and financial aid programs focused on improving student outcomes</t>
  </si>
  <si>
    <t>to support the production of proteins for the Collaboration for AIDS Vaccine Discovery (CAVD) central service facilities, CAVD grantees, and others in the field on fee for service basis</t>
  </si>
  <si>
    <t>to conduct research focused on the governance and validation of academic standards</t>
  </si>
  <si>
    <t>International Pharmaceutical Federation</t>
  </si>
  <si>
    <t>to support High-level stakeholder Roundtables at the FIP Centennial Congress</t>
  </si>
  <si>
    <t>to support an awareness campaign among APLU member leaders regarding federal student aid programs and to publish a white paper presenting policy options with supporting analysis and background data</t>
  </si>
  <si>
    <t>To support Malaria Control Programme managers in countries of the Sahel and sub Sahel to develop plans for implementation of Seasonal Malaria Chemoprevention in children through regional meetings.</t>
  </si>
  <si>
    <t>Global Alliance for Rabies Control</t>
  </si>
  <si>
    <t>to leverage the Partners for Rabies Prevention PRP group to develop models to assess the comparative cost-effectiveness of six rabies control projects, and take first steps towards developing and promoting comprehensive global elimination plans.</t>
  </si>
  <si>
    <t>Manhattan</t>
  </si>
  <si>
    <t>for proteomic identification of novel surface and secreted antigens as targets to block malaria infection.</t>
  </si>
  <si>
    <t>Center for Curriculum Redesign Inc.</t>
  </si>
  <si>
    <t>to examine the Mathematics Common Core State Standards in light of 21st Century Skills</t>
  </si>
  <si>
    <t>Trudeau Institute Inc.</t>
  </si>
  <si>
    <t>to generate a mouse model of latent tuberculosis.</t>
  </si>
  <si>
    <t>Saranac Lake</t>
  </si>
  <si>
    <t>to plan, conceptualize and prepare work in different Latin American countries to evaluate the induction of mucosal and humoral immunity of IPV in infants primed with bOPV</t>
  </si>
  <si>
    <t>to launch a national public awareness and action campaign to ignite a sense of urgency, optimism, and responsibility for high quality education in America</t>
  </si>
  <si>
    <t>to provide emergency response to flood-affected communities in the Philippines</t>
  </si>
  <si>
    <t>to field test origami-based paper microscopes for their ability to diagnose diseases in the field.</t>
  </si>
  <si>
    <t>to support an emergency response for internally displaced people in Assam, India</t>
  </si>
  <si>
    <t>to support epidemiological modeling in partnership with field researchers to improve strategies for monitoring and management of wheat rust and cassava virus diseases</t>
  </si>
  <si>
    <t>to evaluate the ability of nanoparticle based vaccines to induce Env-specific protective antibody responses against HIV infection in non human primates</t>
  </si>
  <si>
    <t>to collect, organize and analyze data to provide evidence-based assessments of the impact of CGIAR research investments on productivity, poverty and food security</t>
  </si>
  <si>
    <t>2012-11</t>
  </si>
  <si>
    <t>Workforce Development Council Snohomish County</t>
  </si>
  <si>
    <t>to support infrastructure costs necessary to implement the Snohomish County family homelessness plan</t>
  </si>
  <si>
    <t>to increase the competitiveness of African cashew production and achieve sustainable poverty reduction in its project countries</t>
  </si>
  <si>
    <t>to support the creation of a Doing Business Index in agriculture and rank countries on their pro-famer, pro agriculture policies, to contribute toward increasing productivity sustainably</t>
  </si>
  <si>
    <t>GLOBAL|AFRICA|ASIA|EUROPE|SOUTH AMERICA</t>
  </si>
  <si>
    <t>to contribute to efforts to achieve the Millennium Development Goal for sanitation through the development and implementation of model approaches in two countries and enhanced global learning for sanitation programing in two regions</t>
  </si>
  <si>
    <t>SNV USA</t>
  </si>
  <si>
    <t>to strengthen the technical and managerial capacities of agricultural cooperatives in Ethiopia</t>
  </si>
  <si>
    <t>to define the role of mass azithromycin treatments as an intervention for reducing childhood morbidity and mortality</t>
  </si>
  <si>
    <t>Enteric and Diarrheal Diseases|Malaria|MNCH Discovery and Tools|Neglected Tropical Diseases|Pneumonia</t>
  </si>
  <si>
    <t>OPKO Health Inc.</t>
  </si>
  <si>
    <t>to support the invention of a reliable diagnostic test to distinguish latent vs. active tuberculosis, and the development of a diagnostic test to determine if TB drugs had had a sterilizing effect in patients.</t>
  </si>
  <si>
    <t>to support the drug discovery programs of the Product Development Partnerships (PDPs), namely the Medicines for Malaria Ventures (MMV) and the Global Alliance for TB Drug Development (GATB), pharmaceutical companies and other foundation funded programs</t>
  </si>
  <si>
    <t>to improve health outcomes through the provision of quality private sector health care targeted at the poor in Nigeria, Kenya and Ghana</t>
  </si>
  <si>
    <t>to identify, refine, and support the adoption of affordable and effective ways to increase the coverage and use of essential intervention packages to improve newborn health and survival in low-resource settings</t>
  </si>
  <si>
    <t>to provide technical assistance to develop a research plan for the impact evaluation of pneumococcal conjugate vaccine in India</t>
  </si>
  <si>
    <t>International Center for Journalists, Inc.</t>
  </si>
  <si>
    <t>to support the establishment of an editorial fund in Africa to advance compelling and evidence-based coverage of health and development issues, and data journalism training for African media</t>
  </si>
  <si>
    <t>to develop a sustainable framework for scaling up sanitation facilities for the urban poor and women in India</t>
  </si>
  <si>
    <t>to support a project identifying strategic opportunities for promoting incomes and food security</t>
  </si>
  <si>
    <t>to improve the sustainability and effectiveness of school water, sanitation and hygiene programs in Kenya</t>
  </si>
  <si>
    <t>to improve public expenditure policy outcomes in twenty developing countries by improving quality of public expenditure data, facilitating rigorous expenditure analysis, and improving fiscal transparency</t>
  </si>
  <si>
    <t>to generate evidence on the effects &amp; cost-effectiveness of providing supply-side health service interventions aimed at improving service quality and demand-side financing aimed at improving access to services through an integrated delivery</t>
  </si>
  <si>
    <t>GLOBAL|AFRICA|NORTH AMERICA|SOUTH AMERICA</t>
  </si>
  <si>
    <t>to support African researchers to investigate knowledge-based solutions for the many unintended technical and operational consequences of dry onsite sanitation systems in low-income urban and rural settings</t>
  </si>
  <si>
    <t>to help improve the efficiency and effectiveness of the HIV response and to help countries achieve better outcomes with the available HIV funding</t>
  </si>
  <si>
    <t>to support a multi-donor fund focused on creating innovative agricultural development pilots which will be structured to pay for outputs instead of inputs, results instead of intentions</t>
  </si>
  <si>
    <t>to identify new policies and incentive structures needed to facilitate early entry into well-defined programs of study, as well as document the policy barriers that need to be removed to facilitate their implementation</t>
  </si>
  <si>
    <t>Water and Sanitation for the Urban Poor</t>
  </si>
  <si>
    <t>to promote the scale up of sanitation tools and technologies that have the potential to make sanitation services safe and affordable for everyone</t>
  </si>
  <si>
    <t>Restless Development</t>
  </si>
  <si>
    <t>to enhance the engagement of volunteers at each stage of their volunteer journey</t>
  </si>
  <si>
    <t>Iringa</t>
  </si>
  <si>
    <t>Sesame Workshop</t>
  </si>
  <si>
    <t>to develop an evidence-based multi-media intervention for the promotion of positive behaviors related to sanitation and hygiene in children and their caregivers in Bangladesh, India, and Nigeria</t>
  </si>
  <si>
    <t>to reduce the risk of outbreaks, mortality and morbidity due to fecal oral contamination in the most vulnerable households in the flood prone areas of Pikine and Guédiawaye, two neighborhoods of Dakar, Senegal</t>
  </si>
  <si>
    <t>Consumer Unity &amp; Trust Society</t>
  </si>
  <si>
    <t>to understand regulatory challenges in high-yielding varieties of rice seed trade between Eastern India and Bangladesh, through policy analysis and advocacy, to increase small-holder farmer productivity via increased seed trade</t>
  </si>
  <si>
    <t>Jaipur</t>
  </si>
  <si>
    <t>Rajasthan</t>
  </si>
  <si>
    <t>Exosect</t>
  </si>
  <si>
    <t>to bring to market safe, sustainable, and easy to apply insect control products for the protection of stored maize and other staple grains in Sub-Saharan Africa, with an overall goal of reducing hunger and poverty in Ghana and Tanzania</t>
  </si>
  <si>
    <t>Hampshire</t>
  </si>
  <si>
    <t>to improve the capacity of African countries to make evidence-based agricultural policies &amp; decisions that improve livelihoods of the rural poor &amp; increase national food security, through relevant, cost-effective &amp; timely agricultural stati</t>
  </si>
  <si>
    <t>Georgia Association of Educational Leaders</t>
  </si>
  <si>
    <t>to engage instructional coaches, curriculum directors and other school- and district-level education leaders in Georgia in support of the Literacy Design Collaborative (LDC) and Math Design Collaborative (MDC) tools</t>
  </si>
  <si>
    <t>to provide technical and managerial support to expand the adoption and scaling-up of an effective vaccine against Japanese encephalitis in endemic countries in the South-East Asia and Western Pacific regions</t>
  </si>
  <si>
    <t>Genesis Laboratories, Inc</t>
  </si>
  <si>
    <t>to determine whether oral fipronil treatment of cattle will reduce the seroincidence of visceral leishmaniasis (VL) in Bihar, India, with the long term objective to reduce or eliminate visceral leishmaniasis in northeastern India and surrounding regions.</t>
  </si>
  <si>
    <t>Wellington</t>
  </si>
  <si>
    <t>Durham University</t>
  </si>
  <si>
    <t>to maximize and sustain the impact of existing control tools and strategies against malaria and other vector borne diseases, including dengue, leishmaniasis, lymphatic filariasis, onchocerciasis and trypanosomiasis</t>
  </si>
  <si>
    <t>Development of Solutions to Improve Global Health|Global Health and Development Public Awareness and Analysis|Neglected Tropical Diseases</t>
  </si>
  <si>
    <t>to insure that populations at risk of cholera will benefit from receiving oral cholera vaccine (OCV) in an appropriate and effective manner.</t>
  </si>
  <si>
    <t>to reduce diarrhea-related mortality by developing and scaling effective product presentation and delivery models to rapidly and cost-efficiently increase coverage of oral rehydration salts (ORS) and zinc with a focus on high burden areas of India</t>
  </si>
  <si>
    <t>Enteric and Diarrheal Diseases|Global Health and Development Public Awareness and Analysis</t>
  </si>
  <si>
    <t>to develop accurate, effective, and field-deployable research and diagnostic tools to guide malaria  elimination and eradication efforts, using genotyping and sequencing technologies and based on the  population genetics of malaria parasites</t>
  </si>
  <si>
    <t>to create evidence to support the maximization of benefit and sustaining of impact of a newly approved malaria control approach, Seasonal Malaria Chemoprevention (SMC), through the development of a community delivery model</t>
  </si>
  <si>
    <t>to maximize effectiveness of vaccinations by improving vaccine coverage, timeliness, and drop-out rates through use of a mobile phone based systems employing short message service reminders and/or demand-side monetary incentives</t>
  </si>
  <si>
    <t>to expand the Indian Rotavirus Surveillance Network (IRSN) to cover almost all of India, including upwards of 20 sentinel sites</t>
  </si>
  <si>
    <t>to develop an affordable, easy-to-use, and effective stable liquid multi-dose rotavirus vaccine delivery system for introduction to vaccine partners in developing countries</t>
  </si>
  <si>
    <t>to inform state and local policies on teacher evaluation as a significant and valuable tool</t>
  </si>
  <si>
    <t>to reduce the number of deaths and hospitalizations of infants due to pneumonia and invasive pneumococcal disease (IPD) in the developing world by advancing the development of safe, effective and affordable new vaccines against S. pneumoniae</t>
  </si>
  <si>
    <t>to raise awareness of sanitation sector challenges in developing countries to software professionals in the country and globally</t>
  </si>
  <si>
    <t>Ministry of Health - Zambia</t>
  </si>
  <si>
    <t>to create a template for allocating resources more efficiently for HIV/AIDS programming in Zambia,  including systems for resource and expenditure mapping and a tool to identify high impact interventions.</t>
  </si>
  <si>
    <t>Max Planck Society for the Advancement of Science EV</t>
  </si>
  <si>
    <t>to define a biosignature for increased risk of developing TB to: (i) accelerate clinical vaccine trials, (ii) facilitate design of preventive drug therapy and (iii) provide guidelines for improved diagnosis.</t>
  </si>
  <si>
    <t>München</t>
  </si>
  <si>
    <t>to scale up immunization services in priority countries to ensure that target populations are immunized with appropriate quality vaccines based on the country schedule</t>
  </si>
  <si>
    <t>to enhance routine immunization services by improving recording, reporting, validation and use of immunization program data by improving immunization supply system performance and leveraging performance improvement of immunization staff</t>
  </si>
  <si>
    <t>to assist the Government of Ethiopia to sustain and improve the effectiveness of its Health Extension Program Platform</t>
  </si>
  <si>
    <t>to develop fund flow and quality assessment tools; establish benchmarks, identify gaps associated with quality of services; assess budget allocation; provide information for evidence-based decision making</t>
  </si>
  <si>
    <t>Infectious Disease Research Institute</t>
  </si>
  <si>
    <t>to develop and provide access to industry quality adjuvants and formulations to foundation grantees/collaborators and to bring forward one lead vaccine candidate for a foundation high priority disease.</t>
  </si>
  <si>
    <t>to normalize early growth of offspring of mothers in poor communities with high rates of early growth faltering by evaluating a new paradigm based on optimizing maternal nutrition starting before the critical periconception/first trimester</t>
  </si>
  <si>
    <t>Child Health Foundation</t>
  </si>
  <si>
    <t>to organize an advanced vaccinology course in India and expand the work of grantees in 2011 that helped build an expanded cadre of experts in the areas of vaccine science, vaccine policy, and vaccine programs in India</t>
  </si>
  <si>
    <t>Gandhidham-Kutch</t>
  </si>
  <si>
    <t>To support the Ministry of Health of Rwanda to scale up VMMC by establishing a monitoring platform for rigorously tracking minor, moderate and severe adverse events related to the use of PrePex device for the first 10,000 cases.</t>
  </si>
  <si>
    <t>to develop and deliver an intervention package and strategies for the eradication of Polio to be imparted at community level which can contribute to the eradication of Polio from Pakistan in collaboration with all relevant stake holders</t>
  </si>
  <si>
    <t>to evaluate targeted delivery and optimize uptake and sustained use of antiretroviral-based prevention strategies</t>
  </si>
  <si>
    <t>Delivery of Solutions to Improve Global Health|HIV</t>
  </si>
  <si>
    <t>to leverage German and European Union funds for global health and global development</t>
  </si>
  <si>
    <t>to serve as the fiscal agent for National Urban League as it works with OGF to help identify local Ohio NUL affiliates interested in engaging in statewide education policy advocacy</t>
  </si>
  <si>
    <t>American Youth Policy Forum</t>
  </si>
  <si>
    <t>to pursue a body of work of that will advance  our College Ready and Postsecondary Success strategies, and complement our growing sophistication in working with audiences especially our Civil Rights and Equity Organization grantees</t>
  </si>
  <si>
    <t>to increase equitable coverage of proven interventions to reduce maternal, neonatal and child mortality in countries where more than 95 percent of all maternal and child deaths occur</t>
  </si>
  <si>
    <t>To support Partnership for Maternal Newborn and Child Health partners in their efforts to reduce maternal, newborn and child morbidity and mortality in high disease burden countries</t>
  </si>
  <si>
    <t>to support an integrated longitudinal database to analyze child welfare outcomes</t>
  </si>
  <si>
    <t>Oregon Department of Education</t>
  </si>
  <si>
    <t>to support the Oregon Department of Education to engage in a strategic planning process to explore viable business models for the Oregon Direct Access to Achievement (DATA) Project to maintain its presence in Oregon and scale across state lines</t>
  </si>
  <si>
    <t>to complete multidisciplinary studies of embedded, unobtrusive assessments in an instrumented game that measure persistence, creative, and conceptual physics understanding</t>
  </si>
  <si>
    <t>The Fund For Transforming Education in Kentucky Inc</t>
  </si>
  <si>
    <t>to examine the use of high-quality curriculum to accelerate common core state standards implementation</t>
  </si>
  <si>
    <t>Pittsburgh Public Schools</t>
  </si>
  <si>
    <t>to support Pittsburgh Public Schools teachers share their teacher effectiveness work with each other and key community members by engaging in workshops &amp; other learning opportunities that will elevate and celebrate effective teaching in Pittsburgh</t>
  </si>
  <si>
    <t>NYSUT Education and Learning Trust</t>
  </si>
  <si>
    <t>to support a consortium of districts in New York and Rhode Island to work with labor-management teams to design and pilot more differentiated teacher development and evaluation systems</t>
  </si>
  <si>
    <t>Latham</t>
  </si>
  <si>
    <t>The Teaching Channel</t>
  </si>
  <si>
    <t>to support and document a group of teachers reflecting on how to improve their practice and how to advocate for their profession</t>
  </si>
  <si>
    <t>to determine financial and resource allocation implications of blended learning schools in K-12</t>
  </si>
  <si>
    <t>Louisiana Association of Public Charter Schools</t>
  </si>
  <si>
    <t>to coordinate Literacy Design Collaborative activities</t>
  </si>
  <si>
    <t>Colorado Seminary</t>
  </si>
  <si>
    <t>to support the alignment of professional development to effective teaching practices in middle grades mathematics</t>
  </si>
  <si>
    <t>to support research on innovative teacher professional development systems</t>
  </si>
  <si>
    <t>to support capacity building efforts</t>
  </si>
  <si>
    <t>Global Health and Development Public Awareness and Analysis|Public Awareness and Analysis|Water, Sanitation and Hygiene</t>
  </si>
  <si>
    <t>to catalyze the consumer market for sanitation in Kenya and East Africa by working with large-scale manufacturers to develop better sanitation products and by enhancing supportive market mechanisms</t>
  </si>
  <si>
    <t>to support the expansion of the Washington State Kindergarten Inventory of Developing Skills (WaKIDS)</t>
  </si>
  <si>
    <t>African Evaluation Association</t>
  </si>
  <si>
    <t>to strengthen measurement and evaluation capacity to design and implement high caliber evaluations of grantees across the African continent</t>
  </si>
  <si>
    <t>to establish educator panels composed of individuals committed to locally designing and championing the implementation of the recently passed teacher and leader effectiveness policies</t>
  </si>
  <si>
    <t>to re-focus its stable of education policy advocates on college completion issues that are important to Ohio’s students, families and that are closely aligned with the post-secondary work of the foundation</t>
  </si>
  <si>
    <t>to effectively engage, partner, and drive policy strategies in supporting of college-readiness and postsecondary success for all Texas students</t>
  </si>
  <si>
    <t>United Ways of Washington</t>
  </si>
  <si>
    <t>to sustain resources for quality family planning programs, contribute to universal access to reproductive health services, Millennium Development Goal 5b, and the vision of the London Summit on Family Planning</t>
  </si>
  <si>
    <t>to improve the design and outcomes of maternal, newborn, and child health programs through impact evaluation analytical work and research</t>
  </si>
  <si>
    <t>Institute for the Study of Knowledge Management in Education</t>
  </si>
  <si>
    <t>to curate a set of high quality, openly accessible texts aligned to the Common Core State Standards</t>
  </si>
  <si>
    <t>Half Moon Bay</t>
  </si>
  <si>
    <t>to launch Principal Pipeline work in Washington State</t>
  </si>
  <si>
    <t>Tennessee Department of Education</t>
  </si>
  <si>
    <t>to support multiple measures of effective teaching including the use of student surveys and video recordings of best practices of teaching</t>
  </si>
  <si>
    <t>GOOD Worldwide LLC</t>
  </si>
  <si>
    <t>to support a multi-functional online global citizenship hub to promote engagement on health, development, and related issues</t>
  </si>
  <si>
    <t>AlJazeera Media Network</t>
  </si>
  <si>
    <t>to support a documentary series on infectious diseases</t>
  </si>
  <si>
    <t>Doha</t>
  </si>
  <si>
    <t>Qatar</t>
  </si>
  <si>
    <t>The Project Syndicate, o.p.s.</t>
  </si>
  <si>
    <t>to support Visionary Voices</t>
  </si>
  <si>
    <t>Prague 2</t>
  </si>
  <si>
    <t>Ministry of Urban Development and Construction: Government of Ethiopia</t>
  </si>
  <si>
    <t>to support modernization of urban property taxation in Ethiopia, thereby generating revenues that will enable cities to provide basic services to the urban poor</t>
  </si>
  <si>
    <t>to develop and license a quadrivalent HPV vaccine available to the masses at an affordable cost</t>
  </si>
  <si>
    <t>to improve the lives of those with access to poor or insufficient sanitation by enabling poorer populations to achieve healthier household and neighbourhood environments through improved and sustainable sanitation options</t>
  </si>
  <si>
    <t>to determine signatures of risk of tuberculosis (TB) disease, to ultimately be used for targeted therapy of persons subclinically infected with Mycobacterium tuberculosis (Mtb), and for enrollment of participants into trials of new TB vacci</t>
  </si>
  <si>
    <t>Joan Ganz Cooney Center for Educational Media and Research Inc</t>
  </si>
  <si>
    <t>to support and establish exemplar work in the digital games and learning sector</t>
  </si>
  <si>
    <t>to support the Achievement School District and Aspire Public Schools collaboration to establish the ASD Special Education Services Alliance and ensure high quality, effective special education services to eligible students with disabilities</t>
  </si>
  <si>
    <t>to support the establishment of a “situation room” to assist ten countries with the highest number of malaria cases and deaths in sub-Saharan African to resolve bottlenecks in financing, supply, scale up of interventions, and public health impacts</t>
  </si>
  <si>
    <t>to support young students in South King County (WA) to persist in and complete college</t>
  </si>
  <si>
    <t>to support educational and workforce success for young adults in South King County, Washington</t>
  </si>
  <si>
    <t>Black Alliance for Educational Options Inc.</t>
  </si>
  <si>
    <t>to contract a consultant to develop a strategic plan that enhances BAEO’s ability to advocate for college ready education and college completion</t>
  </si>
  <si>
    <t>to develop and validate non-invasive metabolic biomarkers of gut health to identify children at risk of environmental enteropathy and developmental impairment, in order to assess interventions.</t>
  </si>
  <si>
    <t>Mayo Clinic</t>
  </si>
  <si>
    <t>to develop a non-invasive test of small intestinal permeability to improve the reliability of detection of environmental enteropathy, which causes childhood growth failure</t>
  </si>
  <si>
    <t>The Asia Society</t>
  </si>
  <si>
    <t>to support the Asia Society’s Global Cities Education Network and the participation of Denver in that network</t>
  </si>
  <si>
    <t>to test a selected group of candidate biomarkers to identify and monitor environmental enteropathy, which causes malnutrition and stunting. The results will provide insight into disease pathophysiology and enable the development of interventions.</t>
  </si>
  <si>
    <t>to improve scientific and public health understanding of aflatoxin as a potential food toxicant in children under five, and to develop better preventive options</t>
  </si>
  <si>
    <t>to establish the link between mycotoxin exposure, gut dysfunction and stunting in Zimbabwean infants</t>
  </si>
  <si>
    <t>to support the Innovation in Development Reporting fund</t>
  </si>
  <si>
    <t>to support building the bridge between informal Massive Open Online Course (MOOC) learning and college credit by testing the viability of MOOCs as a direct-to-student use case</t>
  </si>
  <si>
    <t>African Economic Research Consortium</t>
  </si>
  <si>
    <t>to provide general operating support to strengthen organizational capacity</t>
  </si>
  <si>
    <t>Public Health England</t>
  </si>
  <si>
    <t>to develop point of care tests  to assess immunity to tetanus and measles using oral fluid samples</t>
  </si>
  <si>
    <t>Diagnostics for All</t>
  </si>
  <si>
    <t>To facilitate the assessment of vaccination coverage in children in the developing world through the development and deployment of a rapid, non-invasive, ultra-low cost diagnostic assay for immune status against tetanus and measles.</t>
  </si>
  <si>
    <t>to develop a non-invasive device to verify tetanus vaccination in children</t>
  </si>
  <si>
    <t>to develop a hand-held, robust device that can rapidly, reliably and affordably determine whether an infant or young child has protective levels of antibodies against vaccine-preventable infections</t>
  </si>
  <si>
    <t>to develop and characterize a naturally infected Guinea Pig model that can be used for vaccine evaluation.</t>
  </si>
  <si>
    <t>to contribute new knowledge regarding causes of fetal and early infant under nutrition in resource-poor settings and to identify novel targets of intervention to improve child growth before age two</t>
  </si>
  <si>
    <t>Discovery and Translational Sciences|Nutrition|Pneumonia</t>
  </si>
  <si>
    <t>University of Auckland</t>
  </si>
  <si>
    <t>to identify sensitive pathways and markers of intrauterine growth restriction and infant and childhood stunting in developing countries</t>
  </si>
  <si>
    <t>to improve infant vaccine responses and early childhood development by identifying the mechanisms of and solutions to the detrimental impact of maternal parasitic infection.</t>
  </si>
  <si>
    <t>to discover new, more effective and faster-acting TB treatments, suitable for clinical development.</t>
  </si>
  <si>
    <t>Research Institute of the McGill University Health Centre</t>
  </si>
  <si>
    <t>to improve both infant and maternal health through integrating deworming into routine postpartum care.</t>
  </si>
  <si>
    <t>to define skeletal muscle dysregulation and provide a rationale for using well-characterized adrenergic drugs to improve neonatal muscle growth and metabolism.</t>
  </si>
  <si>
    <t>to demonstrate the efficiency and effectiveness of various innovative models for increasing the demand for medical male circumcision and promoting the beneficial use of HIV self-tests in order to enhance HIV prevention</t>
  </si>
  <si>
    <t>EnLearn</t>
  </si>
  <si>
    <t>to support the development of an adaptive platform for data-driven optimization of digital learning environments</t>
  </si>
  <si>
    <t>to support the Access to Success program in helping to provide data, evidence, best practices, and training to campuses in support of continuous improvement in providing equal opportunity for access and success to underrepresented minorities</t>
  </si>
  <si>
    <t>Khan Academy Inc.</t>
  </si>
  <si>
    <t>to support the creation of new hubs for health entertainment education in India and Nigeria to improve health issue awareness and behavior among target audiences</t>
  </si>
  <si>
    <t>4Point0 Schools</t>
  </si>
  <si>
    <t>to support entrepreneurs responding to school needs through innovation in product design and development</t>
  </si>
  <si>
    <t>The Learning Accelerator</t>
  </si>
  <si>
    <t>to (1) share information about blended learning with districts; (2) align ecosystem to improve efficiency and reduce redundancy among implementation organizations</t>
  </si>
  <si>
    <t>Cupertino</t>
  </si>
  <si>
    <t>Boston Private Industry Council Inc</t>
  </si>
  <si>
    <t>to advance collaboration between “traditional” district schools and public charter schools to pilot and spread College Ready strategies, focused on teacher effectiveness, college ready tools and supports, and personalized learning</t>
  </si>
  <si>
    <t>Denver Public Schools</t>
  </si>
  <si>
    <t>Hartford Public Schools</t>
  </si>
  <si>
    <t>to support district-charter collaboration to support effective teaching, college ready tools and supports, and personalized learning</t>
  </si>
  <si>
    <t>Philadelphia Schools Project</t>
  </si>
  <si>
    <t>Spring Branch Independent School District</t>
  </si>
  <si>
    <t>to design and assess the performance of minimally invasive autopsy tools for investigation of infectious diseases as cause of death, and to evaluate the acceptability and feasibility of using such tools in rural communities worldwide</t>
  </si>
  <si>
    <t>to support a conference with the goal of communicating best practices in medical laboratory science, developments in new diagnostics and showcase the work of African researchers.</t>
  </si>
  <si>
    <t>to support implementation of the World Language Credit Program in South Seattle and South King County</t>
  </si>
  <si>
    <t>South King Council of Human Services</t>
  </si>
  <si>
    <t>to support family engagement efforts in South King County</t>
  </si>
  <si>
    <t>to support leadership development in school districts and community colleges in Seattle and South King County, WA</t>
  </si>
  <si>
    <t>To produce cheap vaginal contraceptives, which are safer and more effective, by refining and testing an engineered nanoparticle contraceptive that blocks sperm motility required for fertilization using animal models.</t>
  </si>
  <si>
    <t>to support the development of the OACC Driving Success Initiative (DSI)</t>
  </si>
  <si>
    <t>to continue broad dissemination and technical support in using an online survey to help local libraries identify the impact of their public access computers</t>
  </si>
  <si>
    <t>Florida Association of District School Superintendents</t>
  </si>
  <si>
    <t>to further support the implementation of teacher evaluation systems in Florida</t>
  </si>
  <si>
    <t>MicroLab Devices Ltd</t>
  </si>
  <si>
    <t>to develop an electrochemical point-of-care device to provide rapid diagnosis of malaria and serious bacterial infections in children using a finger-prick blood sample.</t>
  </si>
  <si>
    <t>Leeds</t>
  </si>
  <si>
    <t>National Sanitation Office of Senegal</t>
  </si>
  <si>
    <t>to develop a technical and business model that demonstrates the ability to generate added value from sanitation processes for the benefit of low-income households</t>
  </si>
  <si>
    <t>National Office for Water and Sanitation of Burkina Faso</t>
  </si>
  <si>
    <t>to develop a technical solution and a business model that demonstrates the ability to generate added value from excreta for the benefit of poor households in urban areas in Burkina Faso</t>
  </si>
  <si>
    <t>Ouagadougou 01</t>
  </si>
  <si>
    <t>Metabolistics Inc.</t>
  </si>
  <si>
    <t>to develop and deliver a urinary screening approach for HIV incidence measurement for use in high burden countries based on a new approach for incidence based on measurement of metabolites in urine or blood.</t>
  </si>
  <si>
    <t>501 Commons</t>
  </si>
  <si>
    <t>to develop a global HIV-1 incidence assay encompassing two different concepts.</t>
  </si>
  <si>
    <t>CORDS Association</t>
  </si>
  <si>
    <t>to link regional and sub-regional disease surveillance networks to share key information and real-time data, and conduct collaborative efforts to improve global capacity to respond to infectious diseases</t>
  </si>
  <si>
    <t>aPEEL Technology, Inc.</t>
  </si>
  <si>
    <t>to develop a natural molecular camouflage to create a barrier that renders the foods’ natural surfaces unrecognizable to bacteria, fungi, and insects.</t>
  </si>
  <si>
    <t>to support the Joint Campaign on Food and Hunger</t>
  </si>
  <si>
    <t>to provide accurate and current information on the expected impact of rotavirus vaccination in India  in order to assist planning for the introduction and rollout of rotavirus vaccines</t>
  </si>
  <si>
    <t>to encourage scientists worldwide to expand the pipeline of ideas to fight our greatest health challenges, including downstream innovations addressing the needs of in-country immunization systems</t>
  </si>
  <si>
    <t>Quidel Corporation</t>
  </si>
  <si>
    <t>to develop, manufacture, and validate a  quantitative, low-cost, nucleic acid assay for HIV drug treatment monitoring on the integrated Wildcat MDx platform for limited resource settings.</t>
  </si>
  <si>
    <t>Ithaka Harbors, Inc.</t>
  </si>
  <si>
    <t>to assist in the implementation, measurement, and analysis of learning outcomes and potential system-wide cost savings via multiple massive open online course-based (MOOC) blended learning pilots within the University of Maryland System</t>
  </si>
  <si>
    <t>Staying Alive Foundation, Inc.</t>
  </si>
  <si>
    <t>to raise awareness of HIV and sexual and reproductive health among young people in high-epidemic environments</t>
  </si>
  <si>
    <t>to contribute important stakeholder information to guide and shape the larger Reimagining Aid Design and Delivery project</t>
  </si>
  <si>
    <t>Washington State Board for Community &amp; Technical Colleges</t>
  </si>
  <si>
    <t>to improve efficacy quality of the current ESL community college system by creating a model in Washington state that blends online learning and classroom instruction combining digital literacy, English literacy and vocational/career topics</t>
  </si>
  <si>
    <t>to support a research project seeking to understand what conditions and supports will need to be in place for principals and other key stakeholders to productively use new measures of teaching becoming available</t>
  </si>
  <si>
    <t>to support a communication fellowship program</t>
  </si>
  <si>
    <t>to provide general operating support for Jobs for the Future’s College Ready strategy and its focus on supporting low-income students through early college schools and next-generation pathways</t>
  </si>
  <si>
    <t>Wieden+Kennedy</t>
  </si>
  <si>
    <t>to develop a digital platform that collects real-time data from devices that measure human activity as it relates to aid and integrates that data with content that tells stories of foreign aid progress</t>
  </si>
  <si>
    <t>Delft University of Technology</t>
  </si>
  <si>
    <t>to support a project where micro-wave plasma gasification technology will be used to upgrade human waste into fuel, leading to an affordable modular build self-sustained toilet facility, functioning independent of any grid</t>
  </si>
  <si>
    <t>to support the continued implementation of Achievement First’s Teacher Career Pathway system</t>
  </si>
  <si>
    <t>Jumoke Academy Inc</t>
  </si>
  <si>
    <t>to support the development of the cell line for manufacturing of a pilot lot of gp120 Clade B/E protein for a Phase I bridging study</t>
  </si>
  <si>
    <t>to assist state education agencies in integrating college- and career-readiness initiatives with educator effectiveness initiatives</t>
  </si>
  <si>
    <t>River Energy Networks</t>
  </si>
  <si>
    <t>to develop and field test a simple inexpensive micro-hydroturbine that can drive a generator to power vaccine refrigerators and other health care facility equipment.</t>
  </si>
  <si>
    <t>Bath Avon</t>
  </si>
  <si>
    <t>ZanaAfrica Group</t>
  </si>
  <si>
    <t>to improve health and productivity of women and girls in Kenya by expanding access to safe, affordable sanitary pads from renewable resources</t>
  </si>
  <si>
    <t>to strengthen the International Vaccine Institute’s systems and organizational capabilities in order for it to operate more effectively and efficiently, which will maximize its global health impact and help it deliver on its mission</t>
  </si>
  <si>
    <t>Novartis Pharmaceuticals Corporation</t>
  </si>
  <si>
    <t>to convene a unique group of academic students and professors with resources from a global pharmaceutical company to address global health issues.</t>
  </si>
  <si>
    <t>Pan American Health Organization</t>
  </si>
  <si>
    <t>to strengthen the technical capacity in countries to make evidence-based decisions on new vaccine introduction</t>
  </si>
  <si>
    <t>to support family engagement efforts in High Point</t>
  </si>
  <si>
    <t>Faith in Public Life Inc.</t>
  </si>
  <si>
    <t>to develop and refine resources from a faith perspective for education advocacy organizations and state and local advocates to better inform the dialogue on education reform</t>
  </si>
  <si>
    <t>Center for Public Justice</t>
  </si>
  <si>
    <t>to provide support for key audiences (pastors, business, teachers, parents) that equips them for lasting action and investment in education reform issues in the city, namely effective teaching in support of the Pittsburgh  EET initiative</t>
  </si>
  <si>
    <t>to the Congressional Hispanic Caucus Institute Graduate Fellows Program to aid in its focus on College Ready and Postsecondary Education strategy aligned policies</t>
  </si>
  <si>
    <t>to support implementation of the Common Core State Standards by building the capacity of school leaders and teachers to address the instructional shifts through interim assessments, coaching, network collaboration, and access to resources</t>
  </si>
  <si>
    <t>Seattle King County Association of Realtors</t>
  </si>
  <si>
    <t>to support an annual event recognizing volunteerism in the community</t>
  </si>
  <si>
    <t>Inflexion, Inc.</t>
  </si>
  <si>
    <t>to create an instructional task bank offering an alternative pathway for students to demonstrate proficiency and college readiness</t>
  </si>
  <si>
    <t>to support KIPP Foundation’s technology innovation strategy</t>
  </si>
  <si>
    <t>to develop novel vesicle-derived vaccines against Mycobacterium tuberculosis.</t>
  </si>
  <si>
    <t>University of Lausanne</t>
  </si>
  <si>
    <t>to develop optimized aluminium-based formulations of IPV vaccine to achieve dose-reduction with the ultimate goal of accelerating polio eradication and pursue safe vaccination during the post-eradication era.</t>
  </si>
  <si>
    <t>To support new vaccine introductions and the concurrent introduction of pneumococcal and rotavirus vaccines in Tanzania through technical assistance, strengthening the capacity of the government to effectively execute</t>
  </si>
  <si>
    <t>to promote sustainable rural development in Africa</t>
  </si>
  <si>
    <t>EdSurge</t>
  </si>
  <si>
    <t>to support product reviews of innovative professional development tools in an effort to strengthen public education in the United States</t>
  </si>
  <si>
    <t>Burlingame</t>
  </si>
  <si>
    <t>to test the Feedback System Control modeling system to rapidly optimize combinatorial drug therapy.</t>
  </si>
  <si>
    <t>to develop an economically donor-friendly IPV vaccine with a reduced IPV dose of at least 5 fold. This vaccine will despite the lower dose of IPV show an immunogenicity which equals or surpasses the current full dose IPV vaccine.</t>
  </si>
  <si>
    <t>Housing Authority of the City of Seattle</t>
  </si>
  <si>
    <t>to support efforts by the Seattle Housing Authority to improve high school and college graduation rates for its residents</t>
  </si>
  <si>
    <t>King County Housing Authority</t>
  </si>
  <si>
    <t>to support efforts by King County Housing Authority to increase student literacy for residents of subsidized housing through greater parent participation</t>
  </si>
  <si>
    <t>to support efforts that boost student engagement and achievement by residents of housing subsidized by the Tacoma Housing Authority</t>
  </si>
  <si>
    <t>to add to the existing MET project longitudinal database by collecting, cleaning and analyzing three additional years of student data from the MET project partner districts</t>
  </si>
  <si>
    <t>to understand how measures of effective teaching can accelerate skills development for teaching candidates enrolled in USC Rossier School of Education’s Masters of Arts in Teaching program</t>
  </si>
  <si>
    <t>to create a partnership to fight neglected infectious disease in Mesoamerica</t>
  </si>
  <si>
    <t>Delivery of Solutions to Improve Global Health|Development of Solutions to Improve Global Health|Neglected Tropical Diseases</t>
  </si>
  <si>
    <t>Teachers as Scholars, Inc.</t>
  </si>
  <si>
    <t>to support Teachers as Scholars and the Cambridge Public Schools in planning an innovative professional development experience beginning in the 2013-2014 school year</t>
  </si>
  <si>
    <t>Jefferson Parish Public School System</t>
  </si>
  <si>
    <t>to support the implementation of rater certification in Jefferson Parish Public Schools in Louisiana for the purposes of ensuring reliable observations to provide teachers with feedback and evaluation</t>
  </si>
  <si>
    <t>Harvey</t>
  </si>
  <si>
    <t>to create a three year strategic plan and also carrying out a new model for community engagement to reach underrepresented populations</t>
  </si>
  <si>
    <t>to support the Frontiers of Innovation initiative in Washington state</t>
  </si>
  <si>
    <t>Americas Promise-The Alliance For Youth</t>
  </si>
  <si>
    <t>to amplify voices calling for financial aid reform and to help prime the national dialogue by widely disseminating information on the need to reimagine financial aid to improve student outcomes</t>
  </si>
  <si>
    <t>to build the evidence-base on costing and financing of routine immunization programs and new vaccine introduction</t>
  </si>
  <si>
    <t>St. Bernard Parish Public Schools</t>
  </si>
  <si>
    <t>to support the implementation of student perception surveys in St Bernard Parish Public Schools in Louisiana for the purposes of teacher feedback and evaluation</t>
  </si>
  <si>
    <t>Chalmette</t>
  </si>
  <si>
    <t>to improve measurement and evaluation of the impacts of public interest media</t>
  </si>
  <si>
    <t>to support  a “demonstration collaboration” between and among the NYSED and a cohort of school districts that seek to conduct high quality teacher evaluations that connect to meaningful, effective teacher supports</t>
  </si>
  <si>
    <t>to partner with the Colorado Association of School Boards (CASB) to enrich the ongoing work of the Colorado Integration Initiative through an effort to support local school boards in executing their responsibility to govern and lead</t>
  </si>
  <si>
    <t>to support the Chiefs for Change Policy Forum for district leaders in Tennessee to be ambassadors for education reform</t>
  </si>
  <si>
    <t>Center for Inspired Teaching</t>
  </si>
  <si>
    <t>to analyze existing research data and to refine and implement a blended learning approach for the Inspired Teaching model</t>
  </si>
  <si>
    <t>to coordinate across a consortium of projects aimed at developing a set of biomarkers for enteric dysfunction in children.</t>
  </si>
  <si>
    <t>The Center for Better Schools</t>
  </si>
  <si>
    <t>to support a training program for advanced teachers 3 to 8 years into their career</t>
  </si>
  <si>
    <t>to support the launch of a fellowship program for teacher leaders in the Detroit metropolitan area</t>
  </si>
  <si>
    <t>to collaborate with Teach for America on the redesign of its pre-service program, including its Summer Institute, to better prepare novice teachers to enact a core set of teaching practices</t>
  </si>
  <si>
    <t>to support the Kentucky Teacher Engagement Project to mobilize local and national partners around educator effectiveness to create a Teacher Leadership Network, a cohort of deeply knowledgeable teacher-leaders on key issues of practice and policy</t>
  </si>
  <si>
    <t>Relay Graduate School of Education</t>
  </si>
  <si>
    <t>to support a strategic growth plan for Relay Graduate School of Education</t>
  </si>
  <si>
    <t>to support family engagement efforts in South Seattle and South King County</t>
  </si>
  <si>
    <t>to establish the basis for effective and large-scale engagement of PPMVs to improve management of childhood diarrhea, pneumonia and malaria in Nigeria</t>
  </si>
  <si>
    <t>Delivery of Solutions to Improve Global Health|Pneumonia</t>
  </si>
  <si>
    <t>IRC International Water and Sanitation Centre</t>
  </si>
  <si>
    <t>to provide new tools that will help WASH sector practitioners use life-cycle costs information to adapt their plans and achieve water and sanitation services that last for generations</t>
  </si>
  <si>
    <t>PRIDE Foundation</t>
  </si>
  <si>
    <t>to support organizations working to reduce LGBTQ youth homelessness in Washington state and greater Portland, Oregon</t>
  </si>
  <si>
    <t>Blue Mountain Community Foundation</t>
  </si>
  <si>
    <t>to support organizations working to reduce poverty in Walla Walla, Columbia, and Garfield counties</t>
  </si>
  <si>
    <t>United Way of Snohomish County</t>
  </si>
  <si>
    <t>to support organizations working to reduce poverty in Snohomish County</t>
  </si>
  <si>
    <t>Community Foundation Of South Puget Sound</t>
  </si>
  <si>
    <t>to support organizations working to reduce poverty in Lewis, Mason and Thurston counties</t>
  </si>
  <si>
    <t>Shack Dwellers International</t>
  </si>
  <si>
    <t>to support a slum profile database project</t>
  </si>
  <si>
    <t>Mowbray</t>
  </si>
  <si>
    <t>to develop product review pages focusing on math and literacy courseware and to reorient the EdSurge site from a reporting-intensive model to one to that engages users in dialog around education technology</t>
  </si>
  <si>
    <t>to provide startup funds for developing a new, longitudinal, nationally representative panel survey of teachers</t>
  </si>
  <si>
    <t>United Way Of Benton &amp; Franklin Counties</t>
  </si>
  <si>
    <t>to support organizations working to reduce poverty in Benton and Franklin counties</t>
  </si>
  <si>
    <t>Kennewick</t>
  </si>
  <si>
    <t>Community Foundation Of North Central Washington</t>
  </si>
  <si>
    <t>to support organizations working to reduce poverty in Chelan, Douglas and Okanogan counties</t>
  </si>
  <si>
    <t>to determine costs of program completion strategies in community colleges and deepen understanding how community colleges are allocating instructional-related resources</t>
  </si>
  <si>
    <t>Postsecondary Education|U.S. Education, Poverty, and Family Homelessness Public Awareness and Analysis</t>
  </si>
  <si>
    <t>Wake Technical Community College</t>
  </si>
  <si>
    <t>Mt. San Jacinto College</t>
  </si>
  <si>
    <t>San Jacinto</t>
  </si>
  <si>
    <t>to support the Council of Chief State School Officers (CCSSO) in helping States’ to build their data inoperability capability and IT leadership capacity</t>
  </si>
  <si>
    <t>to develop and implement high quality Massive Open Online Courses that will engage a broad range of students in successfully advancing their general and developmental education</t>
  </si>
  <si>
    <t>to develop and implement three high quality Massive Open Online Courses that will engage a broad range of students in successfully advancing their general and developmental education</t>
  </si>
  <si>
    <t>to support the New York City Department of Education’s integration of Common Core implementation strategies with new forms of teacher professional development to align with emerging functionalities and capacity of Shared Learning Infrastructure</t>
  </si>
  <si>
    <t>to further advance the ongoing relationship with state education policy makers</t>
  </si>
  <si>
    <t>Technology Access Foundation</t>
  </si>
  <si>
    <t>to support its teacher scientist partnership program</t>
  </si>
  <si>
    <t>to strengthen demand and supply of affordable, nutritious foods for women</t>
  </si>
  <si>
    <t>to support an emergency response to floods in Pakistan</t>
  </si>
  <si>
    <t>Learning Matters, Inc.</t>
  </si>
  <si>
    <t>to fund the completion of a film about the revitalization and recovery of New Orleans, including the public education system, after Hurricane Katrina</t>
  </si>
  <si>
    <t>Consejo Counseling &amp; Referral Service</t>
  </si>
  <si>
    <t>to support an emergency response to the earthquake in Guatemala</t>
  </si>
  <si>
    <t>to support an emergency response in Haiti for Hurricane Sandy</t>
  </si>
  <si>
    <t>to generate step change in the capacity and productivity of sorghum breeding programs in sub-Saharan Africa and to provide a strategic platform to underpin genetic gain for productivity in environments that are water limited</t>
  </si>
  <si>
    <t>PATH Drug Solutions</t>
  </si>
  <si>
    <t>to establish the viability, across development stages, of an injectable form of pre exposure prophylaxis (PrEP) as an intervention for HIV prevention within the portfolio of alternatives.</t>
  </si>
  <si>
    <t>to develop a tool that combines formative assessment &amp; technology called &amp;#34;Formative Assessment with Computational Technologies (FACT)&amp;#34; designed to provide information about students’ performance during learning activities &amp; help improve learning</t>
  </si>
  <si>
    <t>to prevent growth faltering due to environmental enteropathy in infants in low-income countries</t>
  </si>
  <si>
    <t>Discovery and Translational Sciences|Enteric and Diarrheal Diseases|Nutrition</t>
  </si>
  <si>
    <t>to support a project designed to define the baseline status of the immune system immediately before, and during the earliest events in HIV infection, and to define events leading to the development of effective protective immunity</t>
  </si>
  <si>
    <t>to support the pilot scale GMP manufacturing of a clade C protein trimer</t>
  </si>
  <si>
    <t>to collaborate with radio stations and national champions in West Africa to produce radio programs that will increase production and consumption of orange-fleshed sweetpotato thus enhancing vitamin A sufficiency and improved household nutrition</t>
  </si>
  <si>
    <t>2012-09</t>
  </si>
  <si>
    <t>to provide incentive matching funds to Snohomish, King and Pierce counties to stimulate the realignment of existing resources, and the alignment of new funds, across the multiple systems that touch at-risk and homeless families</t>
  </si>
  <si>
    <t>to reinvest in the Saving Lives at Birth Partnership with USAID, Grand Challenges Canada, and the Government Norway for the funding of seed grants focusing on Science and Technology, Service Delivery, and Demand Generation</t>
  </si>
  <si>
    <t>Discovery and Translational Sciences|Maternal, Neonatal and Child Health</t>
  </si>
  <si>
    <t>to develop a novel vector/protein HIV-1 Env vaccine for the developing world</t>
  </si>
  <si>
    <t>Rajiv Gandhi Charitable Trust</t>
  </si>
  <si>
    <t>to establish the efficacy of community institutions of the poor in program villages to adopt safe and healthy sanitation and menstrual behaviours and practices</t>
  </si>
  <si>
    <t>Raebareli</t>
  </si>
  <si>
    <t>to increase dramatically the rate of improvement for the staple root crop cassava, beginning by strengthening conventional breeding programs in Nigeria and Uganda by hastening the time to flower and improving the seed set of cassava</t>
  </si>
  <si>
    <t>to support outputs from interdisciplinary research on rice, wheat and maize cropping systems, which will be delivered through public-private partnerships using a hub model to reach 2,000,000 farmers and increase farm family incomes by $350/year</t>
  </si>
  <si>
    <t>Sugarcane Research Institute - Kibaha</t>
  </si>
  <si>
    <t>to support the Sugarcane Research Institute - Kibaha to improve cassava production in Tanzania through community-based control and management of cassava brown streak disease using phytosanitation in order to managing cassava virus diseases</t>
  </si>
  <si>
    <t>Kibaha</t>
  </si>
  <si>
    <t>to accelerate a reduction in global cervical cancer incidence and mortality by helping countries with a high burden of cervical cancer introduce new screening technologies and cervical cancer prevention best practices</t>
  </si>
  <si>
    <t>to generate a comprehensive evidence base for product development and strategic operations related to the efficient use of existing and new diagnostic technologies for malaria infection detection in near-elimination and elimination-phase programs</t>
  </si>
  <si>
    <t>Access to Medicine Foundation</t>
  </si>
  <si>
    <t>to increase global access to medicine by enticing drug companies to raise their performance through the use of an industry index that assesses best practice</t>
  </si>
  <si>
    <t>to continue researching, understanding and promoting better human capital policies to benefit all public school students and to tackle the implications of developing education reforms</t>
  </si>
  <si>
    <t>to improve the affordability of medicines in low- middle-income countries</t>
  </si>
  <si>
    <t>Neglected Tropical Diseases|Research and Learning Opportunities</t>
  </si>
  <si>
    <t>to identify changes in HIV-target cells occuring in the genital tract of women initiating hormonal contraception</t>
  </si>
  <si>
    <t>to anchor high-level political support for family planning (FP) into new, increased and maintained funding allocations from five European donor countries and from six key developing countries</t>
  </si>
  <si>
    <t>to provide general operating support for the Center on Nonprofits and Philanthropy</t>
  </si>
  <si>
    <t>Philanthropy Roundtable</t>
  </si>
  <si>
    <t>National Council of Nonprofits</t>
  </si>
  <si>
    <t>to operationalize Transfer Programs of Study in STEM</t>
  </si>
  <si>
    <t>to support funding for Quantway/Statway, Productive Persistence, and Network Improvement Community</t>
  </si>
  <si>
    <t>to raise awareness and advocate for governments, international organizations and private sector businesses who make large cash payments to move to digital payments</t>
  </si>
  <si>
    <t>to help tomorrow’s leaders in financial services regulation &amp; policymaking become efficient change agents and thereby accelerate financial inclusion</t>
  </si>
  <si>
    <t>to support ethnographic studies on the decline in equal opportunity on American working class youth</t>
  </si>
  <si>
    <t>Brigham Young University</t>
  </si>
  <si>
    <t>to support a two year research study to measure and evaluate whether changes in the cost of textbooks or other educational curricular resources used by faculty (such as OER) has any measurable impact on student learning and student success</t>
  </si>
  <si>
    <t>to convene an international conference to foster communication and training among African immunologists. Specific focus areas will include HIV, TB, and malaria, vaccinology, and non-communicable and veterinary diseases.</t>
  </si>
  <si>
    <t>to develop an early warning system across 7 districts in the Road Map region</t>
  </si>
  <si>
    <t>to fund an innovative Ferguson Education Leadership Fellowship program for the next generation of young leaders. The fellows will serve high need K-5 charter school students in San Jose, California</t>
  </si>
  <si>
    <t>Action for Enterprise</t>
  </si>
  <si>
    <t>to build the capacity of seed trade associations in Tanzania and Nigeria</t>
  </si>
  <si>
    <t>University of Medicine and Dentistry of New Jersey</t>
  </si>
  <si>
    <t>to provide a meeting platform for researchers from academia, industry, NGOs and funding agencies of developing and developed countries, and discuss new results, ideas and issues in TB, malaria and neglected disease drug discovery.</t>
  </si>
  <si>
    <t>Piscataway</t>
  </si>
  <si>
    <t>to model the population level effects of availability of potential new HIV diagnostic technology with defined specifications in order to generate a target product profile for one or more potential new diagnostic tools</t>
  </si>
  <si>
    <t>to support the development and deployment of the VFA Data Tool and empower colleges by garnering wide-spread use of the VFA metrics and data tools</t>
  </si>
  <si>
    <t>to support reporting trips of key bloggers, reporters, analysts to visit and learn about key global health and development challenges and solutions</t>
  </si>
  <si>
    <t>Oakland Public Education Fund</t>
  </si>
  <si>
    <t>to support the conversion of four Oakland Unified Schools to personalized blended learning</t>
  </si>
  <si>
    <t>to make the case to key audiences that federal financial aid reform is necessary now and that aid programs must go beyond simply funding access to a higher education and to develop a coherent package of broad-based financial aid reform options</t>
  </si>
  <si>
    <t>Athabasca University</t>
  </si>
  <si>
    <t>to provide conference support to Massive Open Online Courseware event</t>
  </si>
  <si>
    <t>Athabasca</t>
  </si>
  <si>
    <t>DePaul University</t>
  </si>
  <si>
    <t>to fund a conference around the build-out of the Literacy Design Collaborative tools</t>
  </si>
  <si>
    <t>to provide the first systematic empirical evidence for the potential of the “lean peer review” funding approach</t>
  </si>
  <si>
    <t>to convene a series of conferences to establish global written standards of Typhoid Vi Capsular Polysaccharide Conjugate Vaccine</t>
  </si>
  <si>
    <t>to support a study of global dietary habits among woman, price and income elasticities, and validity of food balance sheets</t>
  </si>
  <si>
    <t>EduInnovation</t>
  </si>
  <si>
    <t>to support OpenBlend, a day-long event in Tacoma, WA, which will bring together hundreds of educators to learn about blended learning from leading organizations such as Khan Academy, DreamBox, MIND Research (ST Math) and i-Ready</t>
  </si>
  <si>
    <t>to review the latest data on the cost and distribution of federal grants, loans, and tax benefits, and analyze the impact of existing proposals and seek to develop new ones that would have the greatest positive effect on college access and success</t>
  </si>
  <si>
    <t>Institute for a Competitive Workforce</t>
  </si>
  <si>
    <t>to engage the business community to develop a set of core principles that reflect their needs regarding financial aid reform; then to use these as a platform to engage the business community more broadly and build a larger constituency for reform</t>
  </si>
  <si>
    <t>To improve the health of vulnerable infants through access to safe donor milk is the goal of this project. This award will fund a convening of international human milk banking experts to create a global implementation framework.</t>
  </si>
  <si>
    <t>to convene a meeting of the previous GC6-74 consortium to consolidate future foundation funded activities, and to plan future, complementary activities, to be funded from other sources.</t>
  </si>
  <si>
    <t>University of Iowa</t>
  </si>
  <si>
    <t>to study antibody mediated protection against plasmodium sporozoites</t>
  </si>
  <si>
    <t>Iowa City</t>
  </si>
  <si>
    <t>National Institutes of Health</t>
  </si>
  <si>
    <t>to test whether “unnatural immunity” (antibodies that are not generated in natural infection) against structures that form a capsule uniquely on the surface of infecting promastigotes, can prevent infection in the mammalian host, as well block the development of infectious promastigotes in the sand fly vector</t>
  </si>
  <si>
    <t>to identify the genes that control how tuberculosis exits latency by separating damaged proteins from functional proteins for use in screens to find new and more powerful TB therapies.</t>
  </si>
  <si>
    <t>to strengthen existing approaches to estimating clinical incidence of malaria in high-endemic African countries</t>
  </si>
  <si>
    <t>to develop a portable, battery-powered microscope and test its ability to image the superficial vasculature in humans and quantify infected red blood cells.</t>
  </si>
  <si>
    <t>to conduct a Prospective Evaluation of the Integrated Community Case Management program in the Oromia region, Ethiopia</t>
  </si>
  <si>
    <t>District of Columbia College Success Foundation</t>
  </si>
  <si>
    <t>Community Engagement Grantmaking|Postsecondary Education</t>
  </si>
  <si>
    <t>to offer a unique multidisciplinary leadership training activity for individuals with diverse backgrounds and broad experiences in malaria control and elimination to develop and direct malaria control, elimination, and eradication programs</t>
  </si>
  <si>
    <t>Committee for Economic Development</t>
  </si>
  <si>
    <t>to support a four month, two-pronged initiative to refocus the national higher education conversation on student financial aid</t>
  </si>
  <si>
    <t>to begin pressure testing possible education finance reform solutions—both substantively and politically</t>
  </si>
  <si>
    <t>to develop and publicize a fact base about challenges to low-income Latino student postsecondary success caused by the current financial aid system, and engage decision makers in discussion of concrete financial aid reform efforts</t>
  </si>
  <si>
    <t>Grassroot Soccer, Inc.</t>
  </si>
  <si>
    <t>To increase uptake of medical male circumcision (MMC) among young Zimbabwean men aged 16-20</t>
  </si>
  <si>
    <t>Nowich</t>
  </si>
  <si>
    <t>to protect the lives, rebuild the livelihoods and enhance the resilience of vulnerable communities in western Niger and northern Mali through a community led, livestock market-driven approach</t>
  </si>
  <si>
    <t>to reduce disability and deaths due to cholera in epidemic and outbreak settings through the introduction of an additional control tool, oral cholera vaccines</t>
  </si>
  <si>
    <t>to employ its network of education stakeholders to make the case that the nation’s federal student aid system is in urgent need of reform and to propose viable reform options</t>
  </si>
  <si>
    <t>to hold a conference on technical issues related to improving the quality of data reported to the WHO Rotavirus Surveillance Network that supports global introduction of vaccines against rotavirus gastroenteritis</t>
  </si>
  <si>
    <t>to develop global consensus on regulatory specifications for evaluation of second generation HPV vaccines</t>
  </si>
  <si>
    <t>to fund CCER to help the seven Road Map Project area districts in South King County apply for the Race to the Top-District (RTTT-D) Competition sponsored by the U.S. Department of Education</t>
  </si>
  <si>
    <t>Lifelong AIDS Alliance</t>
  </si>
  <si>
    <t>to support the Lancet Commission on “Investing in Health: World Bank World Development Report 1993 at 20 years”</t>
  </si>
  <si>
    <t>Mikocheni Agricultural Research Institute</t>
  </si>
  <si>
    <t>to support the Mikocheni Agricultrual Research Institute to continue work on cassava disease diagnostics and strengthen local capacity</t>
  </si>
  <si>
    <t>Dar Es Salaam</t>
  </si>
  <si>
    <t>The Martinez Foundation</t>
  </si>
  <si>
    <t>to support an emergency response for a cholera outbreak in Sierra Leone</t>
  </si>
  <si>
    <t>Water First International</t>
  </si>
  <si>
    <t>Global Partnerships</t>
  </si>
  <si>
    <t>Association of Fundraising Professionals</t>
  </si>
  <si>
    <t>LifeWire</t>
  </si>
  <si>
    <t>to support an emergency response for flooding in Cameroon</t>
  </si>
  <si>
    <t>to support an emergency response for flooding in Senegal</t>
  </si>
  <si>
    <t>Group Health Foundation</t>
  </si>
  <si>
    <t>Queen Anne Helpline Inc</t>
  </si>
  <si>
    <t>to improve the livelihoods of smallholder cotton farmers and their family members in Benin, Burkina Faso, Côte d’Ivoire, Malawi, Mozambique, and Zambia</t>
  </si>
  <si>
    <t>to develop improved vaccines against HIV/AIDS for use throughout the world, in particular in high disease burden countries</t>
  </si>
  <si>
    <t>National Institute of Malaria Research</t>
  </si>
  <si>
    <t>to assess the impact of insecticide resistance in prevailing malaria vectors on vector control interventions and malaria transmission in a malaria endemic area</t>
  </si>
  <si>
    <t>to support the 2012 launch of the new community college focused on new models of completion</t>
  </si>
  <si>
    <t>2012-06</t>
  </si>
  <si>
    <t>Association of African Business Schools</t>
  </si>
  <si>
    <t>to partner with member schools in Tanzania, Nigeria and Ghana to develop agribusiness management and training programs to support foundation grantees, strengthen local institutions, and build value-chain capacity</t>
  </si>
  <si>
    <t>International Institute of Tropical Agriculture</t>
  </si>
  <si>
    <t>to improve cassava productivity, sustainability, and food security in Eastern and Southern African regions by deploying virus-free cassava varieties with dual resistance to cassava mosaic disease  and cassava brown streak disease</t>
  </si>
  <si>
    <t>to test the feasibility of developing cereal crops capable of fixing nitrogen as an environmentally-sustainable approach for small farmers in sub-Saharan Africa to increase maize yields</t>
  </si>
  <si>
    <t>to improve maternal and newborn health interventions in low-income settings in Gombe and Adamawa states-Northeast Nigeria and disseminate lessons learned among Government and key stakeholders within the region</t>
  </si>
  <si>
    <t>to create a forum and a platform for immunization program managers to share experiences, increase learning and contribute to global dialogue</t>
  </si>
  <si>
    <t>To support efforts to develop a low-cost polysaccharide conjugate vaccine against Streptococcus pneumoniae to reduce childhood morbidity and mortality from lower respiratory infections in low-income regions.</t>
  </si>
  <si>
    <t>to improve the effectiveness, efficiency, inclusion and sustainability of total sanitation approaches for the poor and underserved in Nigerian states, and through the learning so generated contribute to national and regional good practices</t>
  </si>
  <si>
    <t>Umande Trust</t>
  </si>
  <si>
    <t>to develop sustainable and scalable models for efficiently delivering safe, accessible, decent sanitation for the poor living in Africa's urban informal settlements</t>
  </si>
  <si>
    <t>to grow capacity to support teachers and to strengthen operations</t>
  </si>
  <si>
    <t>Digital Green</t>
  </si>
  <si>
    <t>to disseminate agricultural information via participatory video and mediated instruction in partnership with India’s Natural Rural Livelihood Mission, in order to raise income and improve food security for 500,000 smallholder farmer househo</t>
  </si>
  <si>
    <t>Tetragenetics, Inc.</t>
  </si>
  <si>
    <t>to further research the production and immune stimulating effects of multi-antigen and adjuvant formulations that could be used in a low-cost, long-lasting malaria vaccine.</t>
  </si>
  <si>
    <t>Hervana Bio</t>
  </si>
  <si>
    <t>to further test a biological vaginal formulation to arrive at a long-acting, safe, and effective contraceptive that is ready for evaluation in human trials</t>
  </si>
  <si>
    <t>Beit Shemesh</t>
  </si>
  <si>
    <t>to address the sanitation needs of marginal communities living in unauthorized and under-served settlements in India</t>
  </si>
  <si>
    <t>League For Innovation in the Community College</t>
  </si>
  <si>
    <t>to develop a national consortium of leading online 2- and 4-year colleges, facilitated by the League, to develop a student value proposition superior to that of any one institution, and in particular the for-profits</t>
  </si>
  <si>
    <t>Mahilia Housing SEWA Trust</t>
  </si>
  <si>
    <t>to pilot a women-led model of sanitation service delivery in Bihar, India</t>
  </si>
  <si>
    <t>to support the development of a chapter regarding the differential relationships between Protocol for Language Arts Teaching Observation (PLATO) and value-added models for the edited volume of the MET project</t>
  </si>
  <si>
    <t>to strengthen and expand the ADP Network, provide more support to states for CCSS implementation, and build strategic national and statewide alliances by engaging directly with key stakeholders</t>
  </si>
  <si>
    <t>to develop and distribute a high-titered anti-Vi IgG reference serum to facilitate the development of novel efficacious capsular polysaccharide Vi-typhoid conjugate vaccine candidates that may be administered during infancy.  This reference serum may obviate the need for manufacturers to undergo costly clinical trials with disease outcomes to potentially having licensed commercial products faster and cheaper</t>
  </si>
  <si>
    <t>to provide a platform for the major progress and challenges in the research and development of vaccines against a wide range of major pathogens and other disease targets prevalent in the world.</t>
  </si>
  <si>
    <t>to support discovery of novel gametocyte specific antigens in human saliva that, in turn, will inform the design and development of a rapid gametocyte antigen detection test</t>
  </si>
  <si>
    <t>GlassLab, Inc.</t>
  </si>
  <si>
    <t>to establish the Games and Assessment Innovation Lab</t>
  </si>
  <si>
    <t>to develop novel pulsed antigen-releasing single-injection vaccine delivery systems to facilitate pediatric immunizations in Developing World circumstances where repeated patient access can be problematic.</t>
  </si>
  <si>
    <t>to provide technical assistance for scaling up effective urban reproductive health interventions</t>
  </si>
  <si>
    <t>Rotary International District 5020</t>
  </si>
  <si>
    <t>to support local Rotary Club efforts to provide assistance for homeless families within the Rotary 5020 geography</t>
  </si>
  <si>
    <t>Gig Harbor</t>
  </si>
  <si>
    <t>PAULEE CLEANTEC LTD</t>
  </si>
  <si>
    <t>to create next generation sanitation technology to help make sanitation services truly safe and sustainable for the poor</t>
  </si>
  <si>
    <t>Ramat</t>
  </si>
  <si>
    <t>HCM Strategists, LLC</t>
  </si>
  <si>
    <t>to lead an effort designed to assess the empirical and political feasibility of ways federal student aid investments could incent higher completion and attainment of high-value credentials</t>
  </si>
  <si>
    <t>to determine the structure of mosquito olfactory receptors and how they bind to small molecule anti-malarial compounds.</t>
  </si>
  <si>
    <t>American Federation Of Teachers Educational Foundation</t>
  </si>
  <si>
    <t>to support the AFT Innovation Fund and work on teacher development and Common Core State Standards</t>
  </si>
  <si>
    <t>Consortium for Educational Change</t>
  </si>
  <si>
    <t>to support a training and certification program for Illinois teacher and principal evaluators</t>
  </si>
  <si>
    <t>Lombard</t>
  </si>
  <si>
    <t>to produce content to illustrate the Common Core State Standards for Mathematics</t>
  </si>
  <si>
    <t>to support the Teaching Channel, a multi-platform service delivering professional development to teachers</t>
  </si>
  <si>
    <t>to develop and offer a new, free prototype introductory computer science Massive Open Online Course (MOOC) via the edX platform and partner with a less selective postsecondary institution that serves large numbers of low-income young adults</t>
  </si>
  <si>
    <t>to develop target product profiles (TPPs) for point-of-care (POC) TB testing to accelerate further development and validation work in this area</t>
  </si>
  <si>
    <t>to support teachers nationwide in understanding and implementing the Common Core State Standards</t>
  </si>
  <si>
    <t>for the Stanford Center for Opportunity Policy in Education (SCOPE) to focus on a timely project analyzing the financial feasibility of performance assessments</t>
  </si>
  <si>
    <t>to support research and analysis to produce a new Lancet Series on Nutrition</t>
  </si>
  <si>
    <t>Foundation of the University of Medicine and Dentistry of New Jersey</t>
  </si>
  <si>
    <t>to hold the second in a series of international scientific meetings on the most recent findings in basic and translational research leading to description of new biomarkers, biosignatures or correlates of immunity related to tuberculosis.</t>
  </si>
  <si>
    <t>to support the development of a Shared Formative Assessment Item Bank for broader public use</t>
  </si>
  <si>
    <t>to complete a statewide communications campaign in Florida delivering the message on why there is a drop in school grades, why it is temporary, and how raising the bar on education standards leads to greater student success</t>
  </si>
  <si>
    <t>to support their education policy work in four distinct areas: Exploring the Challenges of Common Core, Future of American Education Working Groups, Innovations in Financial Aid, and Bridging K-12 and Higher Ed with Technology</t>
  </si>
  <si>
    <t>Clemson University</t>
  </si>
  <si>
    <t>to facilitate a month-long immersion experience for six Clemson Bioengineering students to observe and document needs of maternity and child health front-line workers and assess medical technology infrastructure at two Tanzanian hospitals</t>
  </si>
  <si>
    <t>Clemson</t>
  </si>
  <si>
    <t>to convene an international symposium in South Africa on new paradigms in drug discovery relating to two Foundation priority diseases prevalent in Africa and in developing countries, malaria and tuberculosis.</t>
  </si>
  <si>
    <t>Fayette County Public Schools</t>
  </si>
  <si>
    <t>to support professional development opportunities for teachers to share their perspectives and present their work related to teacher effectiveness</t>
  </si>
  <si>
    <t>Seattle Pacific University</t>
  </si>
  <si>
    <t>to fund research and data analysis by the University of Pennsylvania to better understand the connection between adverse childhood experiences and homelessness for specific subsets of the general population, including parents and veterans</t>
  </si>
  <si>
    <t>to convene a series of 16 conferences that accelerate discoveries in the area of HIV, TB, Malaria and other neglected or vaccine preventable diseases.</t>
  </si>
  <si>
    <t>NATIVE Project</t>
  </si>
  <si>
    <t>to increase on-time graduation rates, reduce drop-out rates, as well as improve employment opportunities for urban Indian youth and young adults in Spokane, Washington</t>
  </si>
  <si>
    <t>to develop and implement a certification program and professional development based on the &amp;#34;Since Time Immemorial: Tribal Sovereignty in Washington State&amp;#34; curriculum</t>
  </si>
  <si>
    <t>Tribal Leadership Forum</t>
  </si>
  <si>
    <t>to create a pipeline of Native educators to teach in K-12 schools throughout the Northwest and provide additional support along the way with cultural, academic and social supports</t>
  </si>
  <si>
    <t>to support the development of a chapter regarding the sensitivity of state tests to instructional content and quality for the edited volume of the MET project</t>
  </si>
  <si>
    <t>Lower Elwha Klallam Tribe</t>
  </si>
  <si>
    <t>to increase career options available to students that live on or near the Lower Elwha Klallam reservation</t>
  </si>
  <si>
    <t>Northwest Indian Colleges</t>
  </si>
  <si>
    <t>to increase retention and graduation rates by building connections among first-year students, faculty, and staff at all NWIC campuses</t>
  </si>
  <si>
    <t>Bellingham</t>
  </si>
  <si>
    <t>Toppenish School District #202</t>
  </si>
  <si>
    <t>to implement structural changes in the Toppenish and Wapato school districts to improve the academic performance of Native American youth</t>
  </si>
  <si>
    <t>Jes &amp; Co Inc.</t>
  </si>
  <si>
    <t>to support operations and business development of the Achievement Standards Network</t>
  </si>
  <si>
    <t>The RP Group Inc.</t>
  </si>
  <si>
    <t>to provide technical assistance funding to RP Group for support planning and the initial implementation of this supprt for the implementation phase of Completion by Design</t>
  </si>
  <si>
    <t>Educational Testing Service</t>
  </si>
  <si>
    <t>to support development of an edited volume of the Measures of Effective Teaching (MET) Project</t>
  </si>
  <si>
    <t>to support the National Academy for Advanced Teacher Education</t>
  </si>
  <si>
    <t>to develop the next level of digital identifiers necessary to make the Common Core State Standards interoperable with curriculum, instructional, professional development, and accountability systems</t>
  </si>
  <si>
    <t>to identify and build capacity among early career researchers to produce impactful research from the MET Longitudinal Database (LDB)</t>
  </si>
  <si>
    <t>to further integrate personalized blended learning model in Rainier and Tahoma pilot schools serving 400 9th and 10th graders for the 2012-13 school years utilizing Summit’s Optimized School Model and redesigned learning spaces and experiences</t>
  </si>
  <si>
    <t>Envision Education Inc</t>
  </si>
  <si>
    <t>to expand personalized blended learning program to City Arts &amp; Technology and Metropolitan Arts &amp; Technology School in San Francisco, and Impact Academy of Arts &amp; Technology School in Hayward</t>
  </si>
  <si>
    <t>to support development of a chapter about the grade level variation in observational measures of teacher effectiveness for the edited volume of the Measures of Effective Teaching project</t>
  </si>
  <si>
    <t>to support development of a chapter about Quality Science Teaching instrument for the edited volume of the Measures of Effective Teaching project</t>
  </si>
  <si>
    <t>Congressional Hunger Center</t>
  </si>
  <si>
    <t>to support development of a chapter about the relationship of classroom observations to student to survey responses for the edited volume of the Measures of Effective Teaching project</t>
  </si>
  <si>
    <t>Asian and Pacific Islander American Scholarship Fund</t>
  </si>
  <si>
    <t>to support development of a chapter about the relationship of student to teacher survey responses for the edited volume of the Measures of Effective Teaching project</t>
  </si>
  <si>
    <t>College Success Foundation</t>
  </si>
  <si>
    <t>Portland Homeless Family Solutions</t>
  </si>
  <si>
    <t>to support the Family Support Team Partnership</t>
  </si>
  <si>
    <t>Vera Institute of Justice Inc.</t>
  </si>
  <si>
    <t>to support and provide postsecondary access and supports to young adults in prison, for two years at pre-release, at transition point, and two years subsequent to release</t>
  </si>
  <si>
    <t>2012-04</t>
  </si>
  <si>
    <t>TuBerculosis Vaccine Initiative</t>
  </si>
  <si>
    <t>to improve tuberculosis control by developing and introducing new technologies to prevent, diagnose and treat the disease</t>
  </si>
  <si>
    <t>Lelystad</t>
  </si>
  <si>
    <t>to support improving  potency and breadth of natural bNabs from HIV-infected humans using structure-based design</t>
  </si>
  <si>
    <t>to develop, test, document and promote commercially-sustainable supply chains for affordable quality assured cassava seed, serving small farmers in Nigeria</t>
  </si>
  <si>
    <t>to develop optimized aluminum-based formulations of IPV vaccine to achieve dose-reduction with the ultimate goal of accelerating polio eradication and pursue safe vaccination during the post-eradication era.</t>
  </si>
  <si>
    <t>to target T-cells against ERV antigens. If true, new host-directed vaccines could be developed to eliminate HIV infected cells.</t>
  </si>
  <si>
    <t>to identify the molecules that cue African trypanosomes, which are parasites that cause fatal sleeping sickness, to differentiate into the life stages necessary for transmission of the parasite.</t>
  </si>
  <si>
    <t>University of Illinois at Chicago</t>
  </si>
  <si>
    <t>to investigate if S-acylated cell surface proteins could be used to detect cells latently infected with HIV.</t>
  </si>
  <si>
    <t>chicago</t>
  </si>
  <si>
    <t>The International Research &amp; Exchanges Board</t>
  </si>
  <si>
    <t>to support a project which addresses community information needs through a limited, sustainable network of modern public libraries in Moldova, while learning about how to scale such a program nationally</t>
  </si>
  <si>
    <t>to foster change in communications and media through strategic philanthropy and innovative projects</t>
  </si>
  <si>
    <t>to continue work on skill supply and demand; new focus on competency definition, measurement, linking to curricula; particular interest to Incentives and Next Generation Models work</t>
  </si>
  <si>
    <t>to promote policy change and increased resources to accelerate access to new global health technologies to reduce the rates of morbidity and mortality in the developing world</t>
  </si>
  <si>
    <t>to collect an integrated set of maternal, fetal, and newborn health data using existing trial cohorts located in sub-Saharan Africa and South Asia, to better understand maternal, neonatal, and fetal morbidity and mortality</t>
  </si>
  <si>
    <t>to support the advancement of policies which support greater outcomes for children in Washington through more strategic and effective coordination of organizations advocating for early learning</t>
  </si>
  <si>
    <t>Early Learning|Pacific Northwest Education and Human Service Needs</t>
  </si>
  <si>
    <t>to support the ongoing development and implementation of the eVAL Evaluation Management Tool as the anchor of the Washington Teacher Principal Evaluation Project (TPEP)</t>
  </si>
  <si>
    <t>Proteus Digital Health</t>
  </si>
  <si>
    <t>to develop an enhanced TB treatment monitoring strategy called Wirelessly Observed Therapy (WOT) for use in high TB burden countries starting with China</t>
  </si>
  <si>
    <t>Northwest Harvest EMM</t>
  </si>
  <si>
    <t>University of Massachusetts Boston</t>
  </si>
  <si>
    <t>to support the launch of the Massachusetts Education-Labor Relations Academy</t>
  </si>
  <si>
    <t>to improve the availability of polio vaccines for the vulnerable populations in Chad through various activities</t>
  </si>
  <si>
    <t>Eulysis UK Limited</t>
  </si>
  <si>
    <t>to test an innovative single vial system (SVS) technology that allows for easier transport, reconstitution, and storage of vaccines with lyophilized components</t>
  </si>
  <si>
    <t>Roslin</t>
  </si>
  <si>
    <t>Midlothian</t>
  </si>
  <si>
    <t>to test a naturally occurring RNA virus in Leishmania parasites that aids parasite survival and causes an inflammatory response in humans as a target for a vaccine against leishmaniasis.</t>
  </si>
  <si>
    <t>to create a Science Luminary event that will increase public awareness of the role scientific innovation plays in reducing disease and expanding access to safe, affordable and sustainable sanitation</t>
  </si>
  <si>
    <t>to design and deliver a two-day institute in the summer of 2012 focused on disseminating SDP tools, methods, and lessons learned in the education sector</t>
  </si>
  <si>
    <t>to support the NEA Foundation Institute for Innovation in Teaching and Learning</t>
  </si>
  <si>
    <t>to test a mobile phone platform that can perform measurements of bilirubin to accurately identify jaundiced newborns.</t>
  </si>
  <si>
    <t>to design and produce a large library of antimicrobial peptides that might be used to treat tuberculosis.</t>
  </si>
  <si>
    <t>New England Biolabs, Inc.</t>
  </si>
  <si>
    <t>to synthetically reconstruct biological processes of Mycobacterium tuberculosis to screen small-molecule therapeutics against multi-drug resistant M. tuberculosis.</t>
  </si>
  <si>
    <t>Ipswich</t>
  </si>
  <si>
    <t>Solar Electric Light Fund</t>
  </si>
  <si>
    <t>to develop and field test solar powered, battery-free icepack freezers to cool vaccines during transport and immunization sessions.</t>
  </si>
  <si>
    <t>State of Washington Department of Social and Health Services (Parent Org)</t>
  </si>
  <si>
    <t>to increase cross-agency collaboration within state service systems that promote child well-being</t>
  </si>
  <si>
    <t>Zagaya</t>
  </si>
  <si>
    <t>to explore a new production method for artemisinin to reduce treatment costs for malaria patients in developing countries.</t>
  </si>
  <si>
    <t>to field test a cloud-based mobile phone system that allows for access to vaccination records, sends vaccine reminders and messaging, and provide incentives to parents and health care workers via a phone application.</t>
  </si>
  <si>
    <t>to characterize the effects of probiotics on the uptake of the fatty acid butyrate to inform strategies to treat and malnutrition in children.</t>
  </si>
  <si>
    <t>to screen respiratory specimens from hospitals in Kenya for pathogens, bacteria and viruses that cause lower respiratory tract illnesses.</t>
  </si>
  <si>
    <t>Salzburg Global Seminar Inc.</t>
  </si>
  <si>
    <t>to convene a multi-sector global session to focus on improving health care quality and safety to meet the Millennium Development Goals</t>
  </si>
  <si>
    <t>to support the continued efforts of the National State Teacher of the Year</t>
  </si>
  <si>
    <t>U.S. Department of Education</t>
  </si>
  <si>
    <t>to support a national labor-management collaboration conference</t>
  </si>
  <si>
    <t>to develop and test an electron paramagnetic resonance (EPR) sensor that uses radio-frequency interference to boost its sensitivity for the detection of malaria pigment in a single red or white blood cell.</t>
  </si>
  <si>
    <t>to develop an oral vaccine for tuberculosis that uses rice seeds that express proteins that will induce immunity in the gastrointestinal tract and in the respiratory mucosa.</t>
  </si>
  <si>
    <t>to test the use of feeding bowls with illustrations of appropriate feeding practices, along with sieved spoons that can be used to test the appropriate thickness of infant meals, to improve infant nutrition and growth.</t>
  </si>
  <si>
    <t>Epsilon Therapeutics, Inc.</t>
  </si>
  <si>
    <t>to test the hypothesis that selling vaccines through medicine shops in emerging markets can lead to profits for both vaccine developers and the small business owners.</t>
  </si>
  <si>
    <t>Texas A&amp;M Research Foundation</t>
  </si>
  <si>
    <t>to develop a system whereby drugs for defeating new antibiotic-resistant strains of Mycobacterium tuberculosis can be developed in the laboratory before these strains emerge in human populations.</t>
  </si>
  <si>
    <t>to provide pregnant women with coupons for a low-cost ration of silver fish to improve fetal growth and newborn survival.</t>
  </si>
  <si>
    <t>to develop a low-cost point-of-care urine test that can safely and accurately identify tuberculosis patients who poorly absorb anti-TB drugs.</t>
  </si>
  <si>
    <t>to examine genetic and environmental influences that affect the accumulation of phytonutrients, specifically iron and zinc, in potatoes.</t>
  </si>
  <si>
    <t>to demonstrate that malarial mosquitoes in Africa have a strong preference for biting on ankles and feet, and by using repellants in the early evening a major reduction in malaria transmission can be achieved.</t>
  </si>
  <si>
    <t>to engineer the probiotic bacterium Lactobacillus gasseri to detect and kill Vibrio cholerae in the human intestine.</t>
  </si>
  <si>
    <t>Ella Foundation</t>
  </si>
  <si>
    <t>to test for use in a vaccine a live single-cycle poliovirus that has been modified to eliminate its ability to re-emerge as vaccine-derived poliovirus.</t>
  </si>
  <si>
    <t>to use light entrainment of plant circadian rhythms and mechanical perturbation to enhance crop biotic stress resistance.</t>
  </si>
  <si>
    <t>to use a synthetic biosensor strain and high-throughput screening to discover compounds that inhibit tuberculosis persistence.</t>
  </si>
  <si>
    <t>Policy Innovators In Education Network, Inc.</t>
  </si>
  <si>
    <t>to build an inexpensive and robust nanodevice that uses DNA as a scaffold to detect proteins and nucleic acid markers of pathogens.</t>
  </si>
  <si>
    <t>to investigate the ability of the aryl hydrocarbon receptor (AHR) to modulate intestinal inflammation and general intestine health.</t>
  </si>
  <si>
    <t>Public Awareness and Analysis|Research and Learning Opportunities</t>
  </si>
  <si>
    <t>Lawson Research Institute</t>
  </si>
  <si>
    <t>to test whether supplemented yogurt can benefit under-nourished pregnant women by restoring intestinal microbial community and improving their breast milk quality.</t>
  </si>
  <si>
    <t>Instituto de Estudios de la Inmunidad Humoral, CONICET</t>
  </si>
  <si>
    <t>to study if a bacterial protease inhibitor from Brucella is a new molecular pattern that could be useful for improving mucosal (oral) delivery of anti-infectious vaccines</t>
  </si>
  <si>
    <t>to meet the immediate food and non-food needs of more than 134,000 people in Burkino Faso, Mali and Niger through a cash-for-work and asset-building approach</t>
  </si>
  <si>
    <t>Justice at Stake</t>
  </si>
  <si>
    <t>Learning Forward</t>
  </si>
  <si>
    <t>to support Learning Forward's annual conference and a special issue of the organization's magazine</t>
  </si>
  <si>
    <t>to create requirements and engineering specifications to develop new “net zero energy” warehouse and distribution systems for vaccines and drugs in developing countries.</t>
  </si>
  <si>
    <t>Nexleaf Analytics</t>
  </si>
  <si>
    <t>to develop cell phone sensors that monitor refrigerated vaccine stocks and generate geo-tagged alerts when vaccines reach critical temperatures.</t>
  </si>
  <si>
    <t>Casa De Maryland, Inc.</t>
  </si>
  <si>
    <t>Langley Park</t>
  </si>
  <si>
    <t>Logistimo</t>
  </si>
  <si>
    <t>to develop a mobile-phone based “bulletin-board” for capturing and broadcasting availability and demand information for vaccines and medicines.</t>
  </si>
  <si>
    <t>to establish an internet-based global monitoring and rapid alert system for finding, analyzing, and counteracting misinformation communication campaigns regarding vaccines to support global immunization efforts.</t>
  </si>
  <si>
    <t>to develop and field test a durable liner for vaccine carriers to protect vaccines from freezing.</t>
  </si>
  <si>
    <t>to develop compostable vaccine packaging to diminish the environmental impact of mass vaccination campaigns in developing countries lacking adequate disposal infrastructure.</t>
  </si>
  <si>
    <t>to develop a cloud-based mobile supply chain platform that enables information sharing and decision support to maximize immunization coverage for children.</t>
  </si>
  <si>
    <t>VSolvIT LLC</t>
  </si>
  <si>
    <t>to develop a customizable Geographical Information System web application platform that integrates existing data in a particular region to maximize delivery of vaccines to target populations.</t>
  </si>
  <si>
    <t>Fillmore</t>
  </si>
  <si>
    <t>to analyze how dietary supplementation of certain nutrients in pregnant mothers could alleviate the effects of malnutrition on infants</t>
  </si>
  <si>
    <t>to research whether feeding patterns regulate growth and metabolism in an effort to optimize healthy growth in children where nutrient availability is limited.</t>
  </si>
  <si>
    <t>West Virginia University Research Corporation</t>
  </si>
  <si>
    <t>to develop a starch that ferments in the colon to restore a normal microbiota that will control chronic diarrhea and combat its effects.</t>
  </si>
  <si>
    <t>USDA, Agricultural Research Service</t>
  </si>
  <si>
    <t>to simultaneously analyze multiple micronutrients in human milk to evaluate how nutritional interventions during lactation affect micronutrients in milk and subsequent infant status.</t>
  </si>
  <si>
    <t>to evaluate the impact of seasonal dietary aflatoxin exposure of pregnant women in rural Africa by identifying biomarkers of exposure, growth impairment, and disease risk.</t>
  </si>
  <si>
    <t>Women &amp; Infants Hospital</t>
  </si>
  <si>
    <t>to test whether delaying umbilical cord cutting after birth by as little as five minutes allows the placenta to transfer iron-rich blood cells to the newborn, reducing anemia and promoting brain neurodevelopment.</t>
  </si>
  <si>
    <t>University of Cincinnati</t>
  </si>
  <si>
    <t>to test the theory that low levels of plasma cholesterol in pregnant mothers is a factor limiting fetal growth in poor populations.</t>
  </si>
  <si>
    <t>to better understand the mechanisms underlying intrauterine growth restriction in an effort to lead to better outcomes for infants in low-resource areas.</t>
  </si>
  <si>
    <t>to use a non-invasive optical brain imaging technology (near-infrared spectroscopy) to study cognitive function in malnourished infants and children.</t>
  </si>
  <si>
    <t>to examine the role that chronic placental and fetal exposure to infectious diseases during gestation plays in low birth weight.</t>
  </si>
  <si>
    <t>to develop and validate a methodology to measure infant memory and cognition for use in a larger study on the effects of dietary choline on infant development in The Gambia.</t>
  </si>
  <si>
    <t>to test whether histone deacetylase (HDAC) inhibitors can enhance catch-up growth after nutrient restriction, providing evidence for epigenetic pathways that might underlie stunting in malnourished children.</t>
  </si>
  <si>
    <t>to engineer yeast-based biosensors that can identify pathogen biomarkers in samples like blood and urine.</t>
  </si>
  <si>
    <t>to develop synthetic compounds that target essential proteins in the Plasmodium parasite to aid drug development efforts to combat malaria</t>
  </si>
  <si>
    <t>to search for artificial transcription factors (ATF) that are candidates to treat P. falciparum infections.</t>
  </si>
  <si>
    <t>to use synthetic DNA techniques to transform Wolbachia, a bacterial parasite that infects most insect species, in an effort to engineer mosquitoes to be immune to malaria parasites.</t>
  </si>
  <si>
    <t>University of Rome, Tor Vergata</t>
  </si>
  <si>
    <t>to develop molecular nanoswitches that provide a visual cue when they bind to HIV antibodies for use in a rapid test to detect and quantify HIV antibodies in serum samples.</t>
  </si>
  <si>
    <t>to develop protein-based metabolite biosensors to create a diagnostic test for pneumonia that is based on specific metabolite signatures found in urine.</t>
  </si>
  <si>
    <t>University of Natural Resources and Life Sciences, Vienna</t>
  </si>
  <si>
    <t>to produce antigens for use in edible vaccines against infectious diseases.</t>
  </si>
  <si>
    <t>1190 Wien</t>
  </si>
  <si>
    <t>Jenner Institute</t>
  </si>
  <si>
    <t>to use synthetic nucleic acid molecules known as aptamers to develop a model that can be used to predict the success or failure of new vaccines in clinical trials.</t>
  </si>
  <si>
    <t>Plymouth Housing Group</t>
  </si>
  <si>
    <t>to develop an interactive digital pen that works in conjunction with the partograph, a widely adopted labor monitoring graph, to validate data entered on the graph and provide alerts to health care workers.</t>
  </si>
  <si>
    <t>to design and test self-assembling peptide vaccine materials that are stable in the face of significant temperature fluctuations.</t>
  </si>
  <si>
    <t>Lundquist Institute for Biomedical Innovation at Harbor-UCLA Medical Center</t>
  </si>
  <si>
    <t>to develop an aerosol formulation of an advanced synthetic lung surfactant to treat lung surfactant deficiency and improve lung function in premature infants.</t>
  </si>
  <si>
    <t>Torrance</t>
  </si>
  <si>
    <t>to design a fluorescent sCD4 protein that changes color when it binds to the HIV pg120 protein for early HIV detection.</t>
  </si>
  <si>
    <t>University of Southern Maine</t>
  </si>
  <si>
    <t>to develop a vaccine platform that uses bacteriophages that are structurally stable in extreme environments to manufacture inexpensive, stable, and easy-to-produce vaccines.</t>
  </si>
  <si>
    <t>to investigate how feeding on selected compounds affects male Anopheles mosquito fertility and subsequently, mating competiveness in an effort to reduce malaria transmission.</t>
  </si>
  <si>
    <t>Istituto Superiore di Sanità</t>
  </si>
  <si>
    <t>to develop a new vaccine technology that accumulates a high number of antigen-specific cells in the lymph nodes at the time of immunization to improve vaccine effectiveness</t>
  </si>
  <si>
    <t>to develop microcapsules that allow vaccines to be released only after bypassing the acidic stomach environment and arriving at the mucosal tissues of the lower gastrointestinal tract</t>
  </si>
  <si>
    <t>to develop a self-sampling micro-needle patch device for the collection of small volumes of blood that allows for non-refrigerated transport of collected blood for diagnosis of infectious disease.</t>
  </si>
  <si>
    <t>to apply a new liquid stabilizing technology to create thermostable vaccines that can withstand extremes of temperature and eliminate the need for a cold chain.</t>
  </si>
  <si>
    <t>to develop wireless tattoo-like electronics to continuously monitor vital signs of the pregnant mother and fetus.</t>
  </si>
  <si>
    <t>to develop a membrane that can be placed in the mother’s vagina just prior to delivery to facilitate the baby’s passage through the birth canal</t>
  </si>
  <si>
    <t>to develop a new vaccine for rotavirus that uses low-technology engineering methods suitable for the developing world.</t>
  </si>
  <si>
    <t>to develop Unmanned Aerial Vehicles (UAVs) that can be deployed via cell phones to transport vaccines to rural locations</t>
  </si>
  <si>
    <t>to test a mobile phone short message service (SMS) system that provides texts to parents to improve timely immunizations, increase vaccine acceptance, and report of side effects.</t>
  </si>
  <si>
    <t>to use of bar code technology to improve vaccine supply and logistics management as well as strategic forecasting of vaccine supply and demand.</t>
  </si>
  <si>
    <t>to develop an inexpensive, safe, and effective oral vaccine against invasive Salmonella disease using gas-filled bacterial vesicles.</t>
  </si>
  <si>
    <t>to accelerate Nigeria’s progress towards polio eradication by deploying additional staff supporting national efforts to improve quality and coverage of eradication efforts in high risk areas identified in the 2012 Polio Eradication Emergency Plan</t>
  </si>
  <si>
    <t>Yakima Valley Community Foundation</t>
  </si>
  <si>
    <t>to support organizations working to reduce poverty in Yakima and Kittitas Counties</t>
  </si>
  <si>
    <t>to support organizations working to reduce poverty in Spokane County</t>
  </si>
  <si>
    <t>Whatcom Community Foundation</t>
  </si>
  <si>
    <t>to support organizations working to reduce poverty in Whatcom County</t>
  </si>
  <si>
    <t>to support organizations working to reduce poverty in Pierce County</t>
  </si>
  <si>
    <t>Innovia Foundation</t>
  </si>
  <si>
    <t>to support organizations working to reduce poverty in Eastern Washington</t>
  </si>
  <si>
    <t>United Way of Central Washington</t>
  </si>
  <si>
    <t>to support Tribal organizations working to reduce poverty in Native communities in Washington state and greater Portland, Oregon</t>
  </si>
  <si>
    <t>LAAMScience, Inc.</t>
  </si>
  <si>
    <t>to develop a hygienic, reusable menstrual napkin to decrease the incidence of reproductive tract infections acquired from current menstrual practices in developing countries</t>
  </si>
  <si>
    <t>Morrisville</t>
  </si>
  <si>
    <t>to support the Executive Director transition</t>
  </si>
  <si>
    <t>Eisenhower Foundation</t>
  </si>
  <si>
    <t>Abilene</t>
  </si>
  <si>
    <t>KIPP LA Schools</t>
  </si>
  <si>
    <t>to implement a third party technology infrastructure that will facilitate a classroom rotation-based blended learning program in KIPP Empower Academy during the 2012-13 school year.</t>
  </si>
  <si>
    <t>National Geographic Society</t>
  </si>
  <si>
    <t>to provide access for students that reside in low-income Washington state neighborhoods to the National Geographic Live! Speaker Series - Student Matinees, a monthly, free event that showcases presenters from National Geographic</t>
  </si>
  <si>
    <t>Youth Leadership Institute</t>
  </si>
  <si>
    <t>to provide technical assistance and advance disconnected youth engagement strategies</t>
  </si>
  <si>
    <t>San Rafael</t>
  </si>
  <si>
    <t>to create a &amp;#34;Future of Schooling&amp;#34; exhibit at Maker Faire Bay Area 2012</t>
  </si>
  <si>
    <t>to provide scientists and public policy makers from developing countries with the opportunity to attend the Vaccine Technologies IV conference and learn vaccine development</t>
  </si>
  <si>
    <t>National Institute for Staff and Organizational Development</t>
  </si>
  <si>
    <t>to support the National Institute for Staffing and Organizational Development's 34th annual International Conference on Teaching and Leadership Excellence</t>
  </si>
  <si>
    <t>to convene an international workshop to estimate the impact and cost of introducing new prevention technologies (including PrEP, HIV vaccines, microbicides and scale up of ART as prevention) on the future course of the HIV epidemic</t>
  </si>
  <si>
    <t>Woodrow Wilson International Center for Scholars</t>
  </si>
  <si>
    <t>International Centre for Genetic Engineering and Biotechnology - India</t>
  </si>
  <si>
    <t>to Identify and optimize compounds that target host proteins required for M. tuberculosis to survive for possible use in new drug therapies.</t>
  </si>
  <si>
    <t>NBCUniversal Media, LLC</t>
  </si>
  <si>
    <t>to support the 2012 Education Nation Summit</t>
  </si>
  <si>
    <t>Universal City</t>
  </si>
  <si>
    <t>Cascade Bicycle Club Education Foundation</t>
  </si>
  <si>
    <t>World Food Program USA</t>
  </si>
  <si>
    <t>to assist and support WFP’s work through a diagnostic assessment</t>
  </si>
  <si>
    <t>Interim Community Development Association</t>
  </si>
  <si>
    <t>to improve the crop yields of smallholder farmers in sub-Saharan African countries through quality assessment, institutionalizing processes for testing and regulatory procedures and dissemination of effective agricultural commercial products</t>
  </si>
  <si>
    <t>Institute of Medical Biology, Chinese Academy of Medical Sciences</t>
  </si>
  <si>
    <t>to explore alternative cost-effective delivery methods for inactivated poliovirus vaccine based on the Sabin strains (Sabin-IPV)</t>
  </si>
  <si>
    <t>to explore the role of mammalian microRNAs maternally transmitted to infants through milk for the development of nutritional supplements correcting unhealthy growth or protecting infants from pathogens</t>
  </si>
  <si>
    <t>Seattle Public Schools</t>
  </si>
  <si>
    <t>to support the implementation of WaKIDS in Seattle Public Schools, one of three school districts involved in the PreK-3 Cross District Leadership Coalition</t>
  </si>
  <si>
    <t>2012-05</t>
  </si>
  <si>
    <t>to decrease hunger and poverty by enhancing the capabilities of African breeding programs that deliver products to smallholders by establishing a nonprofit, African based, service provider that generates fixed lines for maize breeders (private and public) using rapid fixation technologies (single-seed-decent procedures and dihaploid technology)</t>
  </si>
  <si>
    <t>Enclude, Ltd.</t>
  </si>
  <si>
    <t>to facilitate inclusive financial transactions in India in an accessible, affordable and secure manner by connecting the last mile through a network of business correspondent outlets (BCOs)</t>
  </si>
  <si>
    <t>to improve the effectiveness of oral poliovirus vaccine in lower-income settings</t>
  </si>
  <si>
    <t>Discovery and Translational Sciences|Enteric and Diarrheal Diseases|Polio</t>
  </si>
  <si>
    <t>Aquaya</t>
  </si>
  <si>
    <t>to improve the public health outcomes of water, sanitation and hygiene programs in sub-Saharan Africa by developing evidence-based strategies for efficient, accurate and systematic microbial water quality testing</t>
  </si>
  <si>
    <t>to develop dimimeric IgA human monoclonal antibodies as passive therapy for HIV-1 prevention</t>
  </si>
  <si>
    <t>To catalyze new resources from private donors/individuals for neglected tropical diseases (NTDs) in Africa</t>
  </si>
  <si>
    <t>to test the effects of dietary rice bran and rice varietal differences in bacterial and viral pathogen disease prevention models</t>
  </si>
  <si>
    <t>to test the theory that a measured dose of vitamin A (retinoic acid) given with an oral vaccine will enhance immunoglobulin secretions in the gut, thus boosting the mucosal immune response. If successful, vitamin A could be used as an effective adjuvant for oral vaccines that target diarrhea, a leading cause of death among children worldwide.</t>
  </si>
  <si>
    <t>Public Radio International</t>
  </si>
  <si>
    <t>to support radio and multi-media coverage that increases awareness and engagement around health and development issues among US and UK audiences through PRI's The World</t>
  </si>
  <si>
    <t>All Things Bugs, LLC</t>
  </si>
  <si>
    <t>to develop a method for the efficient production of nutritionally dense food using insect species.</t>
  </si>
  <si>
    <t>Center for Development Research at the University of Bonn</t>
  </si>
  <si>
    <t>to improve the health and nutrition status of poor people in Africa and South Asia by guiding investments for a more effective water, sanitation and hygiene nexus, also considering the related links to agriculture</t>
  </si>
  <si>
    <t>Thrive Networks Global</t>
  </si>
  <si>
    <t>to significantly increase sanitation adoption and accelerate hygiene behavior change among rural poor communities in Vietnam and Cambodia</t>
  </si>
  <si>
    <t>Eastside Pathways</t>
  </si>
  <si>
    <t>to support capacity for Eastside Pathways in the implementation of the third phase of their collective impact model</t>
  </si>
  <si>
    <t>to support an age-related macular degeneration research project</t>
  </si>
  <si>
    <t>Pact Institute</t>
  </si>
  <si>
    <t>to support the reduction of maternal and neonatal mortality by strengthening the organizational, adaptive, and influencing capacities necessary to ensure more efficient, effective, relevant, and sustainable MNCH responses across northeast Nigeria</t>
  </si>
  <si>
    <t>to provide long-term strategies for protecting wheat against rust fungi which threaten the food supply in multiple developing countries</t>
  </si>
  <si>
    <t>To provide core support for the Washington Global Health Alliance</t>
  </si>
  <si>
    <t>to convene researchers in an effort to improve all current efforts, and address existing gaps, in typhoid transmission and disease burden modeling</t>
  </si>
  <si>
    <t>Funders Together to End Homelessness, Inc.</t>
  </si>
  <si>
    <t>to support your efforts to build networks of regional philanthropic partners that will fund and catalyze local and national efforts to end homelessness</t>
  </si>
  <si>
    <t>to develop methodology with the goal of identifying further novel antigens that can induce sterile, long-lasting protection against malaria liver stage and thus infection</t>
  </si>
  <si>
    <t>to test if Spiroplasma, a bacterial symbiont in Drosophila that confers resistance to nematodes, can be used in crops to confer resistance to plant-parasitic nematodes.</t>
  </si>
  <si>
    <t>to produce plants expressing RNAi designed to sterilize ant queens in an effort to reduce populations of ants that act as bodyguards to the aphids that damage plant crops.</t>
  </si>
  <si>
    <t>Functional Circulation, LLC</t>
  </si>
  <si>
    <t>to augment bowls used by women to transport cassava roots to market by incorporating pest controlling elements</t>
  </si>
  <si>
    <t>Northbrook</t>
  </si>
  <si>
    <t>to provide AFT conference support</t>
  </si>
  <si>
    <t>Jomo Kenyatta University of Agriculture and Technology</t>
  </si>
  <si>
    <t>to prevent aflatoxin contamination in maize by introducing RNA interference of key enzymes that enable fungi to synthesize aflatoxin.</t>
  </si>
  <si>
    <t>Technion – Israel Institute of Technology</t>
  </si>
  <si>
    <t>to develop and test self-administered adhesive sensors that can be put on the skin of the chest to detect biomarkers emitted through the skin that indicate tuberculosis infection.</t>
  </si>
  <si>
    <t>Haifa</t>
  </si>
  <si>
    <t>to support the work of the Education Affinity Group (EAG) and build on the EAG’s early progress and initial success by enabling the EAG find expertise on education policy and advocacy in Florida</t>
  </si>
  <si>
    <t>to investigate variations that might influence a plant’s ability to adapt to its environment, and exploit those for more rapid breeding of more robust and stress-tolerant crops.</t>
  </si>
  <si>
    <t>Bioforsk</t>
  </si>
  <si>
    <t>to engineer a plant virus to express genes that will initiate RNA silencing in the sweet potato feather mottle virus, one of the most damaging crop viruses in Africa.</t>
  </si>
  <si>
    <t>Aas</t>
  </si>
  <si>
    <t>Evolutionary Genomics</t>
  </si>
  <si>
    <t>to screen for genes that confer resistance to Ug99 stem rust to introduce into cultivated regional African wheat varieties to increase crop yields.</t>
  </si>
  <si>
    <t>Lafayette</t>
  </si>
  <si>
    <t>to develop a low-cost stamp to directly print biosensors on maize leaves for the detection of biotic stresses.</t>
  </si>
  <si>
    <t>to generate whitefly-resistant plants using RNAi targeted against genes essential to whitefly survival and reproduction.</t>
  </si>
  <si>
    <t>The Sainsbury Laboratory</t>
  </si>
  <si>
    <t>to test the feasibility of altering characteristics in plant crops to speed the introduction and multiplication of variants of resistance against pathogens</t>
  </si>
  <si>
    <t>Lotus Innovative Sciences Inc.</t>
  </si>
  <si>
    <t>to develop the white powdery wax from winter melon into a safe and effective preservative against various biotic stresses for fruits and grains.</t>
  </si>
  <si>
    <t>Castro Valley</t>
  </si>
  <si>
    <t>Institut de Recherche pour le Développement</t>
  </si>
  <si>
    <t>to use new TALEN technology to modify the genomes of rice varieties to elevate resistance in these crops to emerging bacterial diseases.</t>
  </si>
  <si>
    <t>Marseille</t>
  </si>
  <si>
    <t>to develop a ‘BioClay’ technology to deliver biological agents that kill crop pathogens and pests.</t>
  </si>
  <si>
    <t>to test a virulent strain of the endosymbiotic bacteria, Wolbachia, as a biocontrol agent for controlling the whitefly and reducing whitefly-transmitted plant viruses.</t>
  </si>
  <si>
    <t>Institut National de la Recherche Agronomique</t>
  </si>
  <si>
    <t>to target a newly described structure at the tip of aphid stylet to block transmission of plant viruses and disturb insect feeding.</t>
  </si>
  <si>
    <t>Montpellier (Cedex 2)</t>
  </si>
  <si>
    <t>to develop protocols to produce synthetic seeds for propagation of disease-free true-type cassava plants.</t>
  </si>
  <si>
    <t>to introduce compounds into in-vitro growth media used to propagate cloned food crops in an effort to eliminate plan viruses.</t>
  </si>
  <si>
    <t>Mississippi State University</t>
  </si>
  <si>
    <t>to develop portable and cost effective technology to rapidly detect aflatoxin contamination in whole maize ears in rural areas of developing countries.</t>
  </si>
  <si>
    <t>Mississippi State</t>
  </si>
  <si>
    <t>Hokkaido University Catalysis Research Center</t>
  </si>
  <si>
    <t>to develop photoactive materials with antiseptic and antifungal properties for a new coating that can be used on food storage containers</t>
  </si>
  <si>
    <t>Sapporo</t>
  </si>
  <si>
    <t>Hokkaidô [Hokkaido]</t>
  </si>
  <si>
    <t>Egerton University</t>
  </si>
  <si>
    <t>to develop a simple, cost-effective, solar-powered grain drying unit for prevention of aflatoxin contamination in stored grain.</t>
  </si>
  <si>
    <t>Njoro</t>
  </si>
  <si>
    <t>Université Paris-Sud</t>
  </si>
  <si>
    <t>to develop a biodegradable, water-soluble business card impregnated with bacteriophages targeting bacterial pathogens.</t>
  </si>
  <si>
    <t>Orsay</t>
  </si>
  <si>
    <t>to develop a biodegradable cellulose matrix platform comprising active ingredients that can be used for seed treatment.</t>
  </si>
  <si>
    <t>to provide a better understanding of the impacts of high oil prices on African agricultural productivity and food security and ways to assess and mitigate those impacts</t>
  </si>
  <si>
    <t>to support development and expansion of an ethics and leadership learning course</t>
  </si>
  <si>
    <t>to support the creation of the Aspen Forum for Community Solutions and the launching of the “Opportunity Youth Incentive Fund”</t>
  </si>
  <si>
    <t>to revise and reach new consensus about aspects of surveillance, vaccine development and new techniques for the diagnosis and characterization of EPEC and Shigella spp</t>
  </si>
  <si>
    <t>to conduct a detailed analysis of prominent 9-12 literacy and math content vendors for use in blended learning models and to disseminate findings broadly via an online database</t>
  </si>
  <si>
    <t>to support UNICEF's Statistics &amp; Monitoring Section to ensure the collection, analysis, dissemination and sustainable resourcing of data on children and women</t>
  </si>
  <si>
    <t>The Community Foundation for Southwest Washington</t>
  </si>
  <si>
    <t>to support organizations working to reduce poverty in Clark, Cowlitz and Skamania Counties</t>
  </si>
  <si>
    <t>Forum for Youth Investment</t>
  </si>
  <si>
    <t>Public Allies, Inc.</t>
  </si>
  <si>
    <t>YouthBuild USA, Inc.</t>
  </si>
  <si>
    <t>to provide low-income youth access to education, employment training, community service and leadership development opportunities</t>
  </si>
  <si>
    <t>to provide a one-year education and job training program for urban young adults ages 18 to 24</t>
  </si>
  <si>
    <t>Corporate Voices for Working Families Inc</t>
  </si>
  <si>
    <t>The Corps Network</t>
  </si>
  <si>
    <t>to support effective and cost-efficient programming for Opportunity Youth</t>
  </si>
  <si>
    <t>Family Independence Initiative</t>
  </si>
  <si>
    <t>to create an opportunity-rich environment that invests resources in low-income communities</t>
  </si>
  <si>
    <t>National Center for Arts and Technology</t>
  </si>
  <si>
    <t>Be the Change, Inc.</t>
  </si>
  <si>
    <t>to create pathways for disconnected youth and connecting them through career and technical education and sector-based employment programs</t>
  </si>
  <si>
    <t>to identify how a collective impact approach could be used to better support Opportunity Youth</t>
  </si>
  <si>
    <t>to develop a set of performance metrics for full-time online K-12 schools and for supplemental online courses</t>
  </si>
  <si>
    <t>to support the establishment of Philanthropic Partnership for Public Education Fund IV</t>
  </si>
  <si>
    <t>Colorado Library Consortium</t>
  </si>
  <si>
    <t>to support the Colorado R-Squared Conference</t>
  </si>
  <si>
    <t>Centennial</t>
  </si>
  <si>
    <t>to provide essential training to malaria control leaders from endemic countries over more than 40 hours with leading researchers</t>
  </si>
  <si>
    <t>Baton Rouge Area Foundation</t>
  </si>
  <si>
    <t>to provide organizational support to the Louisiana Department of Education related to implementation of the Common Core State Standards &amp; teacher development and evaluation systems</t>
  </si>
  <si>
    <t>Baton Rouge</t>
  </si>
  <si>
    <t>Everett Public Schools Foundation</t>
  </si>
  <si>
    <t>to support the implementation of WaKIDS in Everett Public Schools, one of three school districts involved in the PreK-3 Cross District Leadership Coalition</t>
  </si>
  <si>
    <t>Edmonds School District #15</t>
  </si>
  <si>
    <t>to support the implementation of WaKIDS in Edmonds Public Schools, one of three school districts involved in the PreK-3 Cross District Leadership Coalition</t>
  </si>
  <si>
    <t>to create a regional network of young librarians, building a community that will promote modern libraries and librarianship across East European countries</t>
  </si>
  <si>
    <t>Green Dot Public Schools California</t>
  </si>
  <si>
    <t>Alliance for College-Ready Public Schools</t>
  </si>
  <si>
    <t>to support professional development opportunities for teachers to share their perspectives and present their work as it pertains to the teacher effectiveness strategies underway across the Intensive and Accelerator Partnership district sites</t>
  </si>
  <si>
    <t>Chicago Public Schools</t>
  </si>
  <si>
    <t>to support professional development opportunities for teachers to share their perspectives and present their work as it relates to teacher effectiveness strategies</t>
  </si>
  <si>
    <t>Hillsborough County Public Schools</t>
  </si>
  <si>
    <t>to support professional development opportunities for teachers to share their perspectives and present their work as it pertains to teacher effectiveness</t>
  </si>
  <si>
    <t>Memphis City Schools</t>
  </si>
  <si>
    <t>Aspire Public Schools</t>
  </si>
  <si>
    <t>Prince George's County Public Schools</t>
  </si>
  <si>
    <t>Upper Marlboro</t>
  </si>
  <si>
    <t>Noble Network of Charter Schools</t>
  </si>
  <si>
    <t>Tulsa Public Schools</t>
  </si>
  <si>
    <t>Partnerships to Uplift Communities Lakeview Terrace</t>
  </si>
  <si>
    <t>Entrepreneurial Ventures in Education Inc.</t>
  </si>
  <si>
    <t>to pilot personalized blended learning summer school programs for K-8 students</t>
  </si>
  <si>
    <t>to support educator training in standards based grading in the Road Map area</t>
  </si>
  <si>
    <t>to improve family health by establishing consensus around priority actions for increasing the availability, affordability, accessibility and rational use of essential commodities for maternal and child health</t>
  </si>
  <si>
    <t>to support development of a chapter about classroom observation protocols for the edited volume of the Measures of Effective Teaching project</t>
  </si>
  <si>
    <t>to support a pilot project integrating WaKIDS into the district's PreK-3rd professional development, with a focus on the first nine weeks of kindergarten</t>
  </si>
  <si>
    <t>Trust for Public Land</t>
  </si>
  <si>
    <t>United Way of the Columbia-Willamette</t>
  </si>
  <si>
    <t>to support organizations working to reduce poverty in Clark, Clackamas, Multnomah and Washington counties</t>
  </si>
  <si>
    <t>to support a comprehensive assessment process</t>
  </si>
  <si>
    <t>Children and Youth Justice Center</t>
  </si>
  <si>
    <t>to establish a network of private funders to share information and explore aligned or pooled funding on issues relating to the child welfare system, the juvenile justice system, and other associated systems such as the homeless system</t>
  </si>
  <si>
    <t>to support a research internship for the League of Education Voters</t>
  </si>
  <si>
    <t>to support development of a chapter about the UTeach Observation Protocol for the edited volume of the Measures of Effective Teaching project</t>
  </si>
  <si>
    <t>to provide conference support dollars for the development of  a national consortium of leading online 2- and 4-year colleges</t>
  </si>
  <si>
    <t>Literacy Source</t>
  </si>
  <si>
    <t>The Moyer Foundation</t>
  </si>
  <si>
    <t>New Futures</t>
  </si>
  <si>
    <t>to increase yield by increasing the photosynthetic efficiency of rice</t>
  </si>
  <si>
    <t>University of the People</t>
  </si>
  <si>
    <t>to support a start-up university with a low-cost model to earn national accreditation</t>
  </si>
  <si>
    <t>2012-02</t>
  </si>
  <si>
    <t>to promote financial inclusion of the rural population in Ethiopia by electronic distribution of financial services</t>
  </si>
  <si>
    <t>Independence Public Library</t>
  </si>
  <si>
    <t>to support excellence in rural library services through the Best Small Library in America awards program</t>
  </si>
  <si>
    <t>Independence</t>
  </si>
  <si>
    <t>Dover Town Library</t>
  </si>
  <si>
    <t>Decatur Public Library</t>
  </si>
  <si>
    <t>Mennonite Economic Development Associates</t>
  </si>
  <si>
    <t>to develop, test, document and promote commercially-sustainable supply chains for affordable quality-assured cassava seed systems serving small farmers in Tanzania</t>
  </si>
  <si>
    <t>to establish a vaccine immunology statistical center that will provide statistical and data management support to the Vaccine Discovery Centers</t>
  </si>
  <si>
    <t>to accelerate the adoption sustainability of Community-led Total Sanitation by enabling communities to take action to end open defecation and adopt hygienic behaviors, leading to improved dignity, health, and well-being of the impoverished</t>
  </si>
  <si>
    <t>Farm Foundation NFP</t>
  </si>
  <si>
    <t>to support African and South Asian participation in the 28th International Conference of Agricultural Economists: The Global Bio-Economy</t>
  </si>
  <si>
    <t>Oak Brook</t>
  </si>
  <si>
    <t>to support a conference that will engage a unique set of actors and experts working at the intersection of agriculture, public health, and private sector growth to identify opportunities for improving nutritional outcomes in India</t>
  </si>
  <si>
    <t>Bush Global Health Initiative</t>
  </si>
  <si>
    <t>to support human papilloma virus vaccination, breast cancer awareness, increased access to cervical cancer screening and treatment, and mobilizing communities sub-Saharan Africa and Latin America</t>
  </si>
  <si>
    <t>to convene an open, abstract-driven workshop for researchers involved in HIV/AIDS in treatment as prevention to share data, protocols, and findings, and to foster an open collaborative environment regarding this important area of research</t>
  </si>
  <si>
    <t>to support a scholarship endowment</t>
  </si>
  <si>
    <t>College Entrance Examination Board</t>
  </si>
  <si>
    <t>to provide i3 matching funds to improve the STEM College Readiness of high-need students by providing their teachers professional development that enhances their ability to differentiate instruction</t>
  </si>
  <si>
    <t>to provide i3 matching funds for an online professional development program designed to improve student outcomes in rural school districts</t>
  </si>
  <si>
    <t>to enhance a project to educate district superintendents about effective teaching reforms and build new champions who are willing to be vocal supporters for effective teaching</t>
  </si>
  <si>
    <t>Seattle Symphony Orchestra, Inc.</t>
  </si>
  <si>
    <t>Foundation for Early Learning</t>
  </si>
  <si>
    <t>Associated Recreation Council</t>
  </si>
  <si>
    <t>NPower Seattle</t>
  </si>
  <si>
    <t>to provide emergency response to the tropical storm-affected populations of Mozambique</t>
  </si>
  <si>
    <t>National Foundation for Infectious Diseases</t>
  </si>
  <si>
    <t>King County Library System Foundation</t>
  </si>
  <si>
    <t>Conservation International Foundation</t>
  </si>
  <si>
    <t>to develop a monitoring system to collect and analyze data on the environmental impacts of agricultural development in sub-Saharan Africa</t>
  </si>
  <si>
    <t>to accelerate development and licensure of an improved TB vaccine for use in high burden countries</t>
  </si>
  <si>
    <t>2012-01</t>
  </si>
  <si>
    <t>Tuberculosis|Vaccine Development</t>
  </si>
  <si>
    <t>Flinders University</t>
  </si>
  <si>
    <t>to identify the best way to improve zinc status in children in developing countries who are at risk of acute diarrhea, and to reduce the impact of acute diarrhoeal disease on rates of malnutrition, stunted development and death</t>
  </si>
  <si>
    <t>Adelaide SA</t>
  </si>
  <si>
    <t>National Bureau of Asian Research</t>
  </si>
  <si>
    <t>to support the Pacific Health Summit conference in 2012</t>
  </si>
  <si>
    <t>SomaLogic, Inc</t>
  </si>
  <si>
    <t>to develop and validate our aptamer-based tuberculosis (TB) biomarker assay for the accurate identification of persons with active TB with theh ope of providing measurable impact on disease transmission and promotion of timely access to therapy</t>
  </si>
  <si>
    <t>To identify novel cell wall glycan biomarkers to facilitate the diagnosis of tuberculosis worldwide.</t>
  </si>
  <si>
    <t>to support the Closing the Gap Conference</t>
  </si>
  <si>
    <t>Next Dimension Technologies, Inc.</t>
  </si>
  <si>
    <t>to develop and clinically validate a simple, breath-based diagnostic system for tuberculosis using chemiresistive sensor arrays</t>
  </si>
  <si>
    <t>to hold a conference to strengthen the analysis, design, and implementation of programs and policies aimed at fostering development and reducing poverty in developing countries</t>
  </si>
  <si>
    <t>to support college access programs in Seattle Public Schools</t>
  </si>
  <si>
    <t>to support targeted projects in the Badges for Lifelong Learning Competition and Research Competition</t>
  </si>
  <si>
    <t>Harmony Hill of Union</t>
  </si>
  <si>
    <t>Design Concepts DMC, LLC</t>
  </si>
  <si>
    <t>to provide conference support for the HigherEdTech conference to advance education</t>
  </si>
  <si>
    <t>Closter</t>
  </si>
  <si>
    <t>to provide prize money and administrative costs for the Harvard Graduate School of Education's 2012 Education Innovation Pitch Competition, which is designed to generate new entrepreneurial concepts in the education sector</t>
  </si>
  <si>
    <t>Dr. Asm Amjad Hossain</t>
  </si>
  <si>
    <t>to support the recipient of the 2012 Vaccine Innovation Award</t>
  </si>
  <si>
    <t>to provide i3 match funding in order to support teacher-led inquiry and ongoing targeted professional development for mathematics teachers</t>
  </si>
  <si>
    <t>to initiate a strategic planning process in order to develop an operating plan for the organization and its work with the League of Innovation Schools</t>
  </si>
  <si>
    <t>New Media Centers</t>
  </si>
  <si>
    <t>to provide conference support for the Horizon Project</t>
  </si>
  <si>
    <t>Donald Danforth Plant Science Center</t>
  </si>
  <si>
    <t>to support a conference that is part of a triennial series of global meetings on cassava coordinated by the Global Cassava Partnership for the 21st Century</t>
  </si>
  <si>
    <t>St Louis</t>
  </si>
  <si>
    <t>enterpriseSeattle Foundation</t>
  </si>
  <si>
    <t>to partially support the 2012 PreK-3rd Grade Institute for enhanced PreK-3rd professional development and long-term strategic planning to sustain PreK-3rd grade efforts in their school districts, regions and states</t>
  </si>
  <si>
    <t>to support emergency response to conflict and displacement in the states of South Kordofan, Abyei and Blue Nile in Sudan</t>
  </si>
  <si>
    <t>to support the Mobile Money for the Unbanked initiative in providing poor households with basic mobile money accounts along with formal savings, credit, and insurance services</t>
  </si>
  <si>
    <t>University Health Network</t>
  </si>
  <si>
    <t>to identify biomarkers that could be used in low resource settings to reliably identify children with life-threatening infections requiring antimicrobial therapy</t>
  </si>
  <si>
    <t>2012-07</t>
  </si>
  <si>
    <t>to support understanding how to engage private health care providers in Uttar Pradesh to improve access to quality family health services</t>
  </si>
  <si>
    <t>to provide the China National Program Management Office (NPMO) and the National Tuberculosis Reference Lab (NTRL) with technical assistance to ensure effective implementation of the China-Gates Foundation Tuberculosis Phase 2 project</t>
  </si>
  <si>
    <t>to support evidence-based, research-based and promising home visiting programs for pregnant women and children from birth to age five</t>
  </si>
  <si>
    <t>to demonstrate the potential for market-based solutions to increase sustained access to and use of improved toilet facilities among the poor in Bihar, India allowing them to live healthier, more productive lives</t>
  </si>
  <si>
    <t>to support College Application Week, a voluntary college access program</t>
  </si>
  <si>
    <t>Online Computer Library Center, Inc.</t>
  </si>
  <si>
    <t>to support reinvestment in the expansion of the data analytics service to colleges at scale</t>
  </si>
  <si>
    <t>Rwanda Ministry of Health</t>
  </si>
  <si>
    <t>to generate rigorous evidence about the effectiveness of the Community Hygiene Clubs approach in Rwanda</t>
  </si>
  <si>
    <t>Ministry of Lands, Housing and Urban Development; Government of Uganda</t>
  </si>
  <si>
    <t>to increase access to improved municipal infrastructure for the poor in Uganda</t>
  </si>
  <si>
    <t>New York Hall Of Science</t>
  </si>
  <si>
    <t>to develop mobile apps and digital courseware that support middle school students in applying STEM knowledge and skills to real-world problems</t>
  </si>
  <si>
    <t>Queens</t>
  </si>
  <si>
    <t>The King Center Charter School</t>
  </si>
  <si>
    <t>to develop tools, such as games and social networks, that address major barriers in the college-going process</t>
  </si>
  <si>
    <t>Buffalo</t>
  </si>
  <si>
    <t>ASEAN Foundation</t>
  </si>
  <si>
    <t>to catalyze collaborative initiatives and commitments and to provide a forum for strategy alignment and the formation of new partnerships</t>
  </si>
  <si>
    <t>Jakarta</t>
  </si>
  <si>
    <t>to support a 30-month effort by the Frontline Health Workers Coalition to encourage the US government to adopt and implement an evidence-based strategy that will expand access to qualified, supported and empowered frontline health workers</t>
  </si>
  <si>
    <t>University of New South Wales</t>
  </si>
  <si>
    <t>to engage and mobilize governments in the Pacific region to increase their policy and financial support for global health and development more broadly and the Global Fund and GAVI more specifically</t>
  </si>
  <si>
    <t>The Sustainability Institute Trust</t>
  </si>
  <si>
    <t>to create and test a social enterprise model that integrates shack upgrading with modular upgradable infrastructure systems</t>
  </si>
  <si>
    <t>to develop an effective, low cost, oral, human neonatal rotavirus vaccine aimed at prevention of rotavirus gastroenteritis from birth, for infants and children worldwide</t>
  </si>
  <si>
    <t>Premiere Urgence Internationale</t>
  </si>
  <si>
    <t>to establish the public health advantage of oral cholera vaccines in a refugee camp and evaluate the campaign’s impact both in terms of effectiveness and operational feasibility.</t>
  </si>
  <si>
    <t>Center for Law and Social Policy</t>
  </si>
  <si>
    <t>to lead an effort designed to maximize the federal higher education investment to increase college completion of low-income students</t>
  </si>
  <si>
    <t>Magic Johnson Foundation, Inc.</t>
  </si>
  <si>
    <t>to support the engagement of communities of color in thoughtful discussion and social action around proven interventions that enhance educational outcomes for minority communities</t>
  </si>
  <si>
    <t>to research the origin and nature of characteristic odor cues produced by malaria-infected patients, and develop assays capable of detecting them for diagnosis under real-world conditions.</t>
  </si>
  <si>
    <t>to improve the stability of an oxytocin inhalant powder and further characterize the effectiveness of oxytocin delivered to the lungs for possible use as a treatment for post-partum bleeding.</t>
  </si>
  <si>
    <t>The Pittsburgh Promise Foundation</t>
  </si>
  <si>
    <t>to support the Pittsburgh Promise during the first class to graduate from a 4 year college</t>
  </si>
  <si>
    <t>to support Teach Plus’s Teaching Policy Fellows, Teach+ Network, and Turnaround Teachers Teams Initiatives</t>
  </si>
  <si>
    <t>to support the effective teaching work underway as well as to strengthen the capacity of their national office to deliver state of the art organizing programs to other state affiliates throughout the country</t>
  </si>
  <si>
    <t>Grand Valley State University</t>
  </si>
  <si>
    <t>to support the learning process in foundations through online access to resources, tools, and trainings and to increase efficiency in the sector in regards to knowledge sharing</t>
  </si>
  <si>
    <t>Grand Rapids</t>
  </si>
  <si>
    <t>Future is Now</t>
  </si>
  <si>
    <t>to support and organize public school teachers in the pursuit of educator-led actions that improve their schools, districts, and unions</t>
  </si>
  <si>
    <t>to understand the role of face-to-face social networks in the uptake of, and attitudes towards, a skin-care intervention to reduce neonatal mortality in a resource-poor setting in India</t>
  </si>
  <si>
    <t>to fund scientists from developing countries to attend the 10th, 11th &amp; 12th International Rotavirus Symposiums</t>
  </si>
  <si>
    <t>Team Pennsylvania Foundation</t>
  </si>
  <si>
    <t>to support a research partnership with Mathematica that will inform the Pennsylvania Department of Education's work on a new teacher evaluation system</t>
  </si>
  <si>
    <t>InvestED</t>
  </si>
  <si>
    <t>Pacific Northwest Education and Human Service Needs|Public Awareness and Analysis</t>
  </si>
  <si>
    <t>Nashville Public Education Foundation</t>
  </si>
  <si>
    <t>to engage other funders in education policy and host site visit to Memphis IPS for Federal staff and others</t>
  </si>
  <si>
    <t>Mapleton Public Schools</t>
  </si>
  <si>
    <t>to generate evidence of the effectiveness and scalability of Community Health Clubs on health and behavioral outcomes</t>
  </si>
  <si>
    <t>to provide support for rental space required to complete activities described in TB vaccine proposal</t>
  </si>
  <si>
    <t>Helianthus Media</t>
  </si>
  <si>
    <t>to support a documentary to increase global understanding that the urban poor must be active participants in their own development, and to inspire and motivate urban slum communities to mobilize and work for change</t>
  </si>
  <si>
    <t>Portola Vally</t>
  </si>
  <si>
    <t>Baylor College of Medicine</t>
  </si>
  <si>
    <t>to fund the Eleventh International Symposium on Double-Stranded RNA Viruses</t>
  </si>
  <si>
    <t>Univision Communications Inc.</t>
  </si>
  <si>
    <t>to foster a college-going culture and provide resources for college-readiness in US-based Hispanic communities</t>
  </si>
  <si>
    <t>University of Limpopo</t>
  </si>
  <si>
    <t>to convene African countries and rotavirus experts across the globe regarding rotavirus disease prevention in Africa. The theme of the symposium is improving diarrhoea management in Africa</t>
  </si>
  <si>
    <t>IAS</t>
  </si>
  <si>
    <t>to support XIX International AIDs conference</t>
  </si>
  <si>
    <t>to integrate and expand personalized blended learning initiatives at KIPP Empower Academy (230 students, K-1), KIPP Comienza Comm. Prep (105 students, 1st), KIPP LA Prep (2445 students; 5-6th) to enhance math and literacy small‐group instruction</t>
  </si>
  <si>
    <t>KIPP Chicago Schools</t>
  </si>
  <si>
    <t>to expand personalized blended learning models in literacy and math in two of KIPP Chicago's schools – KIPP Ascend Primary and KIPP Ascend Middle</t>
  </si>
  <si>
    <t>Firstline Schools Inc.</t>
  </si>
  <si>
    <t>to implement a school-wide, deeply integrated, personalized blended learning model at Langston Hughes Academy and Clark Prep High School in New Orleans serving approximately 1,040 students</t>
  </si>
  <si>
    <t>High Tech High Foundation</t>
  </si>
  <si>
    <t>to expand the implementation of ST Math, a software package aiming to develop students’ understanding of math ideas, to an additional 400 elementary, 1650 middle and 500 high school students across High Tech High’s 10-school network</t>
  </si>
  <si>
    <t>to deepen integration of personalized blended learning pilot at Amistad High in New Haven, CT ensuring 145 scholars in 10-12th grades have access to high-impact internet-based curriculum, assessments &amp; tools outside of school in ‘12-‘13</t>
  </si>
  <si>
    <t>KIPP Bay Area Schools</t>
  </si>
  <si>
    <t>to expand personalized blended learning pilots in five KIPP middle schools and two KIPP high schools in the Bay Area serving 10-12 classes impacting 300-350 students; exploring new blended learning solution while still leveraging Khan Academy</t>
  </si>
  <si>
    <t>Perspectives Charter School</t>
  </si>
  <si>
    <t>to expand blended learning models at Perspectives Leadership Academy and Perspectives Middle Academy campuses in the South Side of Chicago serving approximately 900 students</t>
  </si>
  <si>
    <t>to convert Aspire ERES Academy in Oakland, CA to a school in which all classrooms use personalized blended learning and thereby ensure that all 220+ ERES students experience the powerful differentiation facilitated by blended learning</t>
  </si>
  <si>
    <t>to convene an international conference on global progress regarding the development of new TB vaccines</t>
  </si>
  <si>
    <t>to bring together scientists working at the forefront of research on molecular and cellular aspects of both invertebrate and vertebrate host-pathogen interactions, with the aim of developing new tools, strategies and partnerships to control TIDs.</t>
  </si>
  <si>
    <t>to strengthen the outreach and community engagement efforts for SCT’s production of Danny, King of the Basement, a play about family homelessness</t>
  </si>
  <si>
    <t>Tacoma School District #10</t>
  </si>
  <si>
    <t>to fund the next-phase development of the Lincoln Center Enrichment Program (LCEP), the wrap-aroundcommunity, cultural and academic support arm of The Lincoln Center</t>
  </si>
  <si>
    <t>Family Health International</t>
  </si>
  <si>
    <t>to determine whether use of hormonal contraception increases the risk of HIV acquisition among women by conducting an individual participant meta-analysis using data from 15-20 high quality prospective studies</t>
  </si>
  <si>
    <t>to support efforts to increase K-12 school attendance in Benton and Franklin counties</t>
  </si>
  <si>
    <t>Young Men's Christian Association of Snohomish County</t>
  </si>
  <si>
    <t>to support the Minority Achievers Program efforts to achieve academic and career goals of low-income, minority and first-generation youth in Snohomish County</t>
  </si>
  <si>
    <t>Washington State Mentors</t>
  </si>
  <si>
    <t>to support growth of mentoring opportunities focused on academic achievement in South King County, WA</t>
  </si>
  <si>
    <t>to support an alliance of community institutions focused on student success from early childhood through college in the Grays Harbor, WA region</t>
  </si>
  <si>
    <t>to provide classroom teachers with modest financial support and inspire broader awareness and engagement in strengthening educational opportunities for students in King County, Washington</t>
  </si>
  <si>
    <t>South Carolina Research Foundation</t>
  </si>
  <si>
    <t>to support a conference to exchange scientific information concerning improvement of sorghum as high quality, resilient food and feed grain throughout the world</t>
  </si>
  <si>
    <t>to support a multi-state conference</t>
  </si>
  <si>
    <t>to convene prelaunch meetings of the key AHME stakeholders in country to assure a smooth and expedited start to the AHME programme</t>
  </si>
  <si>
    <t>to support Polio eradication efforts</t>
  </si>
  <si>
    <t>to provide convening support for the Crosswalks II Convening</t>
  </si>
  <si>
    <t>Washington State Department of Commerce</t>
  </si>
  <si>
    <t>to enhance collective, integrated planning activities and housing and service delivery across the multiple state agencies and local partners engaged in addressing the needs of Washington State's most vulnerable families</t>
  </si>
  <si>
    <t>2012-12</t>
  </si>
  <si>
    <t>Florida Council of 100 Inc</t>
  </si>
  <si>
    <t>to educate Florida's business and civic leaders on the need for rigorous standards &amp; assessments</t>
  </si>
  <si>
    <t>Fondation EurActiv Politech</t>
  </si>
  <si>
    <t>to produce a multi-lingual on-line content section dedicated to development policy</t>
  </si>
  <si>
    <t>to promote African agricultural transformation, food security and improved livelihoods for smallholder farmers through increased commitments by African states to the Comprehensive Africa Agriculture Development Program</t>
  </si>
  <si>
    <t>École de Technologie Supérieure</t>
  </si>
  <si>
    <t>to detect serious medical conditions such as heart defects and infections.  Cry production in newborns can be influenced by neurological and physiological states. In this project’s Phase I, Tadj and his team analyzed cries from 120 healthy</t>
  </si>
  <si>
    <t>East Lake Foundation, Inc.</t>
  </si>
  <si>
    <t>United States Olympic Committee</t>
  </si>
  <si>
    <t>to support an athlete tuition assistance program</t>
  </si>
  <si>
    <t>Albert Lea</t>
  </si>
  <si>
    <t>Microchips Biotech, Inc.</t>
  </si>
  <si>
    <t>to develop a personal system that enables women to regulate their fertility</t>
  </si>
  <si>
    <t>to support an emergency response to the crisis in  Democratic Republic of the Congo</t>
  </si>
  <si>
    <t>to support an emergency response to the humanitarian crisis in Rakhine State, Myanmar</t>
  </si>
  <si>
    <t>to support an emergency response to the Typhoon Bopha affected population in the Philippines</t>
  </si>
  <si>
    <t>Electronic Transactions Association</t>
  </si>
  <si>
    <t>to support the ETA Annual Meeting &amp; Expo and help bring to market new, innovative electronic payments technology products or services that serve the poor</t>
  </si>
  <si>
    <t>to support an emergency response for the floods in Sri Lanka</t>
  </si>
  <si>
    <t>American Gastroenterological Association</t>
  </si>
  <si>
    <t>to convene a conference to understand the impact of H. pylori in children in developing countries.</t>
  </si>
  <si>
    <t>2012-03</t>
  </si>
  <si>
    <t>to develop online games that help middle school students build academic persistence</t>
  </si>
  <si>
    <t>African Monitor</t>
  </si>
  <si>
    <t>to enhance knowledge-sharing and awareness on agricultural biotechnology for improved understanding and appreciation</t>
  </si>
  <si>
    <t>to contribute to reducing human suffering and material losses of communities living in conditions of poverty and vulnerability which are affected by disasters in four countries in Central America</t>
  </si>
  <si>
    <t>to increase awareness of global development issues among key audiences via the Council on Foreign Relations Development Channel and to produce case studies researching lessons learned from development transitions in select countries</t>
  </si>
  <si>
    <t>to develop a robust, reproducible set of assays that can be used to identify anti-malarial compounds that prevent the development of gametocytes or have transmission-blocking activities.</t>
  </si>
  <si>
    <t>The Aaron Diamond AIDS Research Center</t>
  </si>
  <si>
    <t>to support the development, optimization, and selection of engineered bispecific bNabs for HIV prevention.</t>
  </si>
  <si>
    <t>to improve the quality of primary and facility-based maternal and infant health care and services in all countries and reduce maternal and infant mortality and morbidity</t>
  </si>
  <si>
    <t>to develop a bivalent vaccine by conjugating a fusion of three novel, highly-conserved pneumococcal antigens to the already approved Vi polysaccharide vaccine used for typhoid</t>
  </si>
  <si>
    <t>Enteric and Diarrheal Diseases|Pneumonia</t>
  </si>
  <si>
    <t>Environment and Population Research Centre</t>
  </si>
  <si>
    <t>to ensure gender mainstreamed effective total sanitation for well-being and to minimize health hazards in rural Bangladesh</t>
  </si>
  <si>
    <t>Hanseatic Institute of Technology e.V.</t>
  </si>
  <si>
    <t>to develop a biometrics program for immunization campaigns that can identify children by analyzing images of their ears and foot creases captured by regular cell phone cameras.</t>
  </si>
  <si>
    <t>Rostock</t>
  </si>
  <si>
    <t>Washington State Institute for Public Policy</t>
  </si>
  <si>
    <t>to conduct a research study measuring the effectiveness of  state identified &amp;#34;innovative schools&amp;#34; in Washington state on student achievement</t>
  </si>
  <si>
    <t>Tony Blair Africa Governance Initiative</t>
  </si>
  <si>
    <t>Riecken Foundation</t>
  </si>
  <si>
    <t>Emerald Hills</t>
  </si>
  <si>
    <t>to develop policies for the rational introduction of new drugs for the treatment of tuberculosis into countries, with the view to ensure optimal access and benefit for all patients in need</t>
  </si>
  <si>
    <t>Shelby County Schools Education Foundation</t>
  </si>
  <si>
    <t>to support the Transition Planning Commission</t>
  </si>
  <si>
    <t>Bartlett</t>
  </si>
  <si>
    <t>University of Central Florida Foundation Inc.</t>
  </si>
  <si>
    <t>to support TeachLivE, a simulation for teacher development</t>
  </si>
  <si>
    <t>to build resources to help teachers develop their practice and teach the Common Core State Standards</t>
  </si>
  <si>
    <t>Los Angeles Parents Union</t>
  </si>
  <si>
    <t>to help execute upon the mission to transform public education by empowering parents to transform their children’s underperforming schools through community organizing</t>
  </si>
  <si>
    <t>to improve and facilitate clinical research in developing countries by creating a platform for organizations to share research and information</t>
  </si>
  <si>
    <t>Enteric and Diarrheal Diseases|Malaria|Maternal, Neonatal and Child Health|Neglected Tropical Diseases|Pneumonia|Research and Learning Opportunities</t>
  </si>
  <si>
    <t>The Association of Educational Publishers</t>
  </si>
  <si>
    <t>to support acceptance and implementation of the Learning Resource Metadata Initiative (LRMI) framework among educational publishers, inform the Schema.org adoption process, and encourage ongoing support of LRMI among educational content creators</t>
  </si>
  <si>
    <t>to engage communities in supporting teaching effectiveness</t>
  </si>
  <si>
    <t>to support continued impact to the thinking and practices of leaders and organizations that drive impact on issues, especially those that relate to disadvantaged populations in education reform, youth development, and community revitalization</t>
  </si>
  <si>
    <t>to support the work of increasing the number of low income students and students of color taking college ready courses (AP and IB)</t>
  </si>
  <si>
    <t>to design and develop guidelines and training for evaluating school principals in Washington</t>
  </si>
  <si>
    <t>Seton Education Partners</t>
  </si>
  <si>
    <t>to support the Phaedrus Initiative in planning and initial implemention of a new blended learning model pilot in Seattle area</t>
  </si>
  <si>
    <t>WNET</t>
  </si>
  <si>
    <t>to support the The International Summit on the Future of the Teacher Profession</t>
  </si>
  <si>
    <t>to support African delegates to the International African Vaccinology Conference</t>
  </si>
  <si>
    <t>Worldwide Initiatives for Grantmaker Support, Inc.</t>
  </si>
  <si>
    <t>Sao Paulo</t>
  </si>
  <si>
    <t>New Philanthropy Capital</t>
  </si>
  <si>
    <t>to support a research project on charitable giving in the United Kingdom</t>
  </si>
  <si>
    <t>London, City of</t>
  </si>
  <si>
    <t>to support a mentorship and community-building conference and resulting follow-up activities</t>
  </si>
  <si>
    <t>to educate the general public about the crime-prevention impact and other benefits of expanding access to high-quality early learning and evidence-based home visiting programs</t>
  </si>
  <si>
    <t>to contribute to reducing human suffering and material losses in poor and vulnerable communities in the face of natural disasters in Central America</t>
  </si>
  <si>
    <t>to convene academia, government, private sector, and development to review progress made in mobile money, consider opportunities, trends, and growth strategies, showcase innovations, and expanding financial inclusion for the poor</t>
  </si>
  <si>
    <t>to support a multi-cultural coalition of stakeholders in Southeast Seattle</t>
  </si>
  <si>
    <t>Foundation for Private Enterprise Education</t>
  </si>
  <si>
    <t>to support Washington Business Week, a summer educational enrichment program for high school students in Washington</t>
  </si>
  <si>
    <t>to convene an international stakeholder meeting and to launch the implementation of the harmonization of medicines registration effort in Africa as a means to increase patients’ access to safe and effective essential medicines of good quality.</t>
  </si>
  <si>
    <t>to support development and installation of a museum exhibit</t>
  </si>
  <si>
    <t>Council on Foundations, Inc.</t>
  </si>
  <si>
    <t>Association of Charitable Foundations</t>
  </si>
  <si>
    <t>to develop synthetic biology platforms to improve the scale and efficiency of microbial systems used to discover, develop, and produce drugs based on natural products.</t>
  </si>
  <si>
    <t>University of Calgary</t>
  </si>
  <si>
    <t>to evaluate whether treating children who have gastroenteritis with the anti-nausea and anti-vomiting medication ondansetron could help them better tolerate oral rehydration therapy</t>
  </si>
  <si>
    <t>to generate chimeric Plasmodium falciparum that expresses the antigens of another malaria parasite, P. vivax, allowing them to be evaluated as vaccine candidates.</t>
  </si>
  <si>
    <t>Touro University California</t>
  </si>
  <si>
    <t>to test the ability of a low-cost plant-based synthetic biology method to produce an RNA malaria vaccine.</t>
  </si>
  <si>
    <t>to create learning opportunities for a network of funders that support nonprofit capacity building</t>
  </si>
  <si>
    <t>to harness the inherent properties of a recently discovered class of bacterial enzymes that bind and cleave specific short RNA sequences for detection of non-invasive detection of infectious pathogens</t>
  </si>
  <si>
    <t>to support an invitational research symposium on technology enhanced assessments</t>
  </si>
  <si>
    <t>Innovar Scientific, Inc.</t>
  </si>
  <si>
    <t>to develop and test a device for rapid detection of freeze-damage in widely used adjuvant-type vaccines.</t>
  </si>
  <si>
    <t>Lucas</t>
  </si>
  <si>
    <t>to support a convening aimed at exploring the creative potential of digital media in shaping education investments</t>
  </si>
  <si>
    <t>to test whether healthy women in India produce less arginine, an amino acid critical for a successful pregnancy, than pregnant Jamaican and American women to find interventions to reduce the number of low birth weight babies in India.</t>
  </si>
  <si>
    <t>to test whether oral fluids suctioned from newborns mouths immediately after delivery can be used in a surfactant foam stability test to diagnose lung immaturity and predict respiratory distress syndrome.</t>
  </si>
  <si>
    <t>University of New Mexico</t>
  </si>
  <si>
    <t>to test the theory that the inhaled live BCG immunization will elicit a stronger and more sustained immune response in mammals that have been exposed to mycobacteria than conventional intradermal BCG immunization.</t>
  </si>
  <si>
    <t>to support effective implementation of the Common Core State Standards through the development and dissemination of an official set of identifiers and metadata</t>
  </si>
  <si>
    <t>to support the Community College Research Center research agenda in the areas of learner relationships management, diagnostic assessment, and blended learning</t>
  </si>
  <si>
    <t>Seattle Jazzed</t>
  </si>
  <si>
    <t>to support a portion of a Data Management and Program Analyst position at the Seattle University Youth Initiative, a partnership among Seattle University, the Seattle Housing Authority and Seattle Public Schools at Yesler Terrace.</t>
  </si>
  <si>
    <t>American Friends of the Royal Society</t>
  </si>
  <si>
    <t>to convene an international symposium to discuss the practice and policy of H5N1 influenza research</t>
  </si>
  <si>
    <t>Executive|Global Health</t>
  </si>
  <si>
    <t>Community Engagement Grantmaking|Pneumonia</t>
  </si>
  <si>
    <t>to provide emergency relief for conflict-affected communities in Upper Nile, Republic of South Sudan</t>
  </si>
  <si>
    <t>Ryther</t>
  </si>
  <si>
    <t>One by One</t>
  </si>
  <si>
    <t>to support bilingual graduate training in Agricultural Economics in Francophone Africa</t>
  </si>
  <si>
    <t>to expand and deepen the preeminent platform for economic and biophysical modeling of agricultural technology and policy driven food supply response to allow research to be better targeted to small farmers</t>
  </si>
  <si>
    <t>2013-09</t>
  </si>
  <si>
    <t>to support the Sanitation and Water for All Partnership to engage developing countries and donors in meeting the water and sanitation Millennium Development Goals</t>
  </si>
  <si>
    <t>Ewha University-Industry Collaboration Foundation</t>
  </si>
  <si>
    <t>to support advocacy work around global health and development</t>
  </si>
  <si>
    <t>American Library Association</t>
  </si>
  <si>
    <t>to address a critical need of the field by developing and distributing new tools, resources and support for librarians to engage with their communities in new ways; strengthens librarians as community leaders and change agents; and strengthens ALA’s capacity as a lead library support entity</t>
  </si>
  <si>
    <t>to improve budget transparency and accountability in order to contribute to the equity and efficiency of public spending, particularly for poor and marginalized communities in three target countries</t>
  </si>
  <si>
    <t>to reverse the current, negative trend of the Spanish Official Development Assistance (AOD) and promote an improvement in quantitative and qualitative terms</t>
  </si>
  <si>
    <t>to develop and assess – with smallholder farmer participation – modern, relevant and appropriate cassava weed management technologies suitable for sustainable intensification in major agro-ecological and socio-economic conditions of Nigeria</t>
  </si>
  <si>
    <t>to support initiatives to ensure high-quality teacher feedback and evaluation systems, improved district policies and practices, and improved teacher preparation and entry</t>
  </si>
  <si>
    <t>Colorado Children's Campaign</t>
  </si>
  <si>
    <t>to educate the public about the implementation of standards, assessments, and educator evaluation systems in Colorado</t>
  </si>
  <si>
    <t>to support governors in implementing the Common Core State Standards and improving teacher and principal preparation</t>
  </si>
  <si>
    <t>to support African Governments’ efforts to put in place policies and regulations that attract and facilitate increased private sector investment in local agribusinesses that deliver improved input technologies to poor smallholder farmers, a</t>
  </si>
  <si>
    <t>Welthungerhilfe</t>
  </si>
  <si>
    <t>to hold the German government accountable to agriculture overseas development aid commitments and build public support for agriculture investments</t>
  </si>
  <si>
    <t>to hold French government accountable to Nutrition ODA commitments and build public support for Nutrition ODA</t>
  </si>
  <si>
    <t>for general operating support including 2014 membership dues</t>
  </si>
  <si>
    <t>to develop a system for future improvements to yam varieties</t>
  </si>
  <si>
    <t>to understand hygiene and sanitation behavior of seasonal migrant workers in Bangladesh</t>
  </si>
  <si>
    <t>Rajiv Gandhi Foundation</t>
  </si>
  <si>
    <t>to develop the district libraries of Rae Bareli and Barabanki in India as socially inclusive spaces that enable access to information, skills, and opportunities</t>
  </si>
  <si>
    <t>National Crops Resources Research Institute</t>
  </si>
  <si>
    <t>to increase bean yields and improve livelihoods of smallholder farmers by developing bean varieties that are resistant to bean root rots</t>
  </si>
  <si>
    <t>to develop and field test a novel surveillance and case detection strategy for Human African Trypanosomiasis (HAT), making use of new developments in diagnostic tests and communication technology</t>
  </si>
  <si>
    <t>CRDF Global</t>
  </si>
  <si>
    <t>to expand efforts to identify populations and build capacity in India where future pivotal TB vaccine trials can be conducted</t>
  </si>
  <si>
    <t>to conduct a pneumococcal vaccine impact assessment in Bangladesh</t>
  </si>
  <si>
    <t>to assess the dengue vaccine development efforts underway at Chengdu Institute of Biological Products (CDIBP)</t>
  </si>
  <si>
    <t>to improve the quality of integrated antenatal and postnatal care for better maternal and perinatal health outcomes</t>
  </si>
  <si>
    <t>to determine the performance characteristics of TAC-based genotyping in comparison to currently used conventional genotyping assays  in order to better assess the role of different enteric pathogens in diarrhea requiring hospitalization among children under 5</t>
  </si>
  <si>
    <t>to support procurement and delivery of Sayana Press to aid a pilot introduction project offering women increased choice and access to effective voluntary contraceptive methods</t>
  </si>
  <si>
    <t>Institute of Medicine</t>
  </si>
  <si>
    <t>to establish the Forum on Investing in Young Children Globally that will engage in dialogue and discussion to connect the best science on how to support children's growth and development</t>
  </si>
  <si>
    <t>to collaborate with various institutions in India on the production of a journal supplement focused on rotavirus diarrhea and rotavirus vaccine in the context of India</t>
  </si>
  <si>
    <t>to strengthen Japan’s contributions to global health through increased funding, technical assistance, and innovative partnerships</t>
  </si>
  <si>
    <t>Worldreader Org</t>
  </si>
  <si>
    <t>to pilot and testing the use of portable, online-connected reading devices in libraries in sub-Saharan Africa to meet user needs, and improver users lives, by increasing their access to and usage of books</t>
  </si>
  <si>
    <t>Digital Public Library of America Inc</t>
  </si>
  <si>
    <t>to effectively and efficiently give public librarians new digital skills, in the process expanding the access to their local collections</t>
  </si>
  <si>
    <t>The Hesperian Foundation</t>
  </si>
  <si>
    <t>to increase broad, global access to free, actionable health information through public libraries</t>
  </si>
  <si>
    <t>To test digital approaches to detect and model the effects of novel mutations in cassava, with a view to improving the accuracy of genomic selection predictions in cassava breeding</t>
  </si>
  <si>
    <t>to leverage the potential of new mobile money technologies in poverty reduction through an open, participatory competition to develop new products and service delivery models</t>
  </si>
  <si>
    <t>Regents University Of California Los Angeles</t>
  </si>
  <si>
    <t>to develop a tool that helps states on Common Core-aligned assessments</t>
  </si>
  <si>
    <t>Equity Bank Limited</t>
  </si>
  <si>
    <t>to create and distribute a set of banking and credit services relevant to the poor segment of the population via mobile banking platforms and in parallel to vastly increase the use and acceptance of electronic cash</t>
  </si>
  <si>
    <t>to support quality monitoring and evaluation of an oral cholera vaccine stockpile.</t>
  </si>
  <si>
    <t>to support educational success in Bellevue, WA</t>
  </si>
  <si>
    <t>to build core advocacy capacity of AGRA, with modules linked to Policy Hubs and AGRA Comms</t>
  </si>
  <si>
    <t>to support the impact of improved executive function on children’s achievement</t>
  </si>
  <si>
    <t>to support the Emerging Leader Program for teacher leaders</t>
  </si>
  <si>
    <t>Grays Harbor Community Foundation</t>
  </si>
  <si>
    <t>to support organizations working to reduce poverty in Grays Harbor and Pacific counties</t>
  </si>
  <si>
    <t>Hoquiam</t>
  </si>
  <si>
    <t>Kitsap Community Foundation</t>
  </si>
  <si>
    <t>to support organizations working to reduce poverty in Kitsap County</t>
  </si>
  <si>
    <t>Silverdale</t>
  </si>
  <si>
    <t>to support school districts' efforts to redesign procurement processes</t>
  </si>
  <si>
    <t>Partnership for Public Service Inc</t>
  </si>
  <si>
    <t>to help create a more innovative, collaborative and results-oriented U.S Department of Education by providing training and technical assistance to help US ED improve its employee engagement and organizational effectiveness</t>
  </si>
  <si>
    <t>to increase the capacity of community and school district partners that provide parent engagement programs and support in the Road Map region</t>
  </si>
  <si>
    <t>Schools, Health &amp; Libraries Broadband Coalition</t>
  </si>
  <si>
    <t>to promote, develop consensus around, and advocate for government programs and policies that will enable libraries, schools and other community anchor institutions to obtain open, affordable, high-capacity broadband connections to the internet, resulting in improved online learning, economic growth and access to information for all Americans</t>
  </si>
  <si>
    <t>To support FHI360 as a valued partner in the successful execution of their Family Planning (FP) portfolio</t>
  </si>
  <si>
    <t>to determine the extent to which global and liver-specific knockout (ko) of the polymeric immunoglobulin receptor (Pigr) gene in mice recapitulates human environmental enteropathy (EE)</t>
  </si>
  <si>
    <t>Civic Builders Inc.</t>
  </si>
  <si>
    <t>to support Civic Builders operations</t>
  </si>
  <si>
    <t>to launch a global panel to review emerging research evidence on agriculture and food systems and provide global leadership for investments and policies in nutrition-sensitive agriculture, accelerating progress in tackling undernutrition.</t>
  </si>
  <si>
    <t>Tigo Tanzania</t>
  </si>
  <si>
    <t>to accelerate the adoption of m-commerce and create a sustainable mobile money ecosystem in rural communities in Tanzania</t>
  </si>
  <si>
    <t>to support partner engagement in early-stage education technology investments for K-12 students</t>
  </si>
  <si>
    <t>Colorado Succeeds</t>
  </si>
  <si>
    <t>to support business community efforts to improve Colorado students’ college and career readiness</t>
  </si>
  <si>
    <t>to support the Postsecondary National Policy Institute (PNPI), which serves as a source of continuing education and independent policy formation for Congressional staff working on postsecondary issues</t>
  </si>
  <si>
    <t>to play a supporting role in the development of a cohesive plan for the introduction of IPV and withdrawal of tOPV and help coordinate and drive the implementation of the plan with all key stakeholders within IMG and the six working groups</t>
  </si>
  <si>
    <t>to convene the 11th international symposium on rotavirus in September 2014 in New Delhi, India</t>
  </si>
  <si>
    <t>to convene the 12th International Double Stranded RNA Virus Symposium in October 2015 in Goa, India</t>
  </si>
  <si>
    <t>Community Engagement Grantmaking|Pacific Northwest Education and Human Service Needs</t>
  </si>
  <si>
    <t>Institute for Healthcare Improvement</t>
  </si>
  <si>
    <t>to support a planning grant to lay the groundwork for major sustainable improvements in maternal, neonatal, and child outcomes, accelerating Ethiopia’s progress towards its Millennium Development Goals (MDGs)</t>
  </si>
  <si>
    <t>to conduct research and evaluation on district efforts to improve professional development systems</t>
  </si>
  <si>
    <t>Grameen Foundation USA</t>
  </si>
  <si>
    <t>to develop and deploy enhancements to the MOTECH-based ICT services in Bihar (the “Ananya” Project) and simultaneously improve the capabilities of the MOTECH mobile health platform</t>
  </si>
  <si>
    <t>to support the 2013 Education Nation Summit’s Teacher Town Hall and expand education coverage</t>
  </si>
  <si>
    <t>EducationSuperHighway</t>
  </si>
  <si>
    <t>to support broader access to reliable, high capacity Internet access in U.S. K-12 public schools</t>
  </si>
  <si>
    <t>to support the 2013 Partnerships for Poverty Summit, an annual conference with the mission of encouraging development practitioners and other stakeholders to use microfinance as a means toward ending global poverty</t>
  </si>
  <si>
    <t>Minnesota Public Radio</t>
  </si>
  <si>
    <t>to strengthen its K-12 and higher education reporting, with a focus on the impact of technology on learning</t>
  </si>
  <si>
    <t>St Paul</t>
  </si>
  <si>
    <t>to produce systematically reviewed and evidence-based estimates of maternal, neonatal and child causes of death and illness to be utilized in the assessment of global and national priorities and in planning and evaluation of intervention programs and initiatives</t>
  </si>
  <si>
    <t>Bridgeport Public Schools</t>
  </si>
  <si>
    <t>to support Bridgeport Public Schools implementation of an innovative professional development system for teachers</t>
  </si>
  <si>
    <t>to support improved access to high speed broadband connectivity for schools, libraries, museums, and public institutions that support teaching and learning</t>
  </si>
  <si>
    <t>to support six public workshops over three years as part of the Institute of Medicine Forum on Public-Private Partnerships for Global Health and Safety</t>
  </si>
  <si>
    <t>to develop a multi-institutional consortium and research platform that will conduct clinical trials of new potential therapeutics and interventions to treat/prevent environmental enteric dysfunction and childhood stunting in high-prevalence settings</t>
  </si>
  <si>
    <t>National Catholic Educational Association</t>
  </si>
  <si>
    <t>to support trainings and provision of follow-up materials for teachers on implementing the Common Core State Standards</t>
  </si>
  <si>
    <t>to support three school districts in reviewing current knowledge and research on blended learning and then developing the best models for blended learning implementation in six schools within the districts</t>
  </si>
  <si>
    <t>Center for Strategic &amp; International Studies, Inc.</t>
  </si>
  <si>
    <t>to support efforts to advocate for and increase support for global health and development policies and investments by supporting stakeholder engagement in the Asia-Pacific region</t>
  </si>
  <si>
    <t>to fund the Learning Forward Annual Conference</t>
  </si>
  <si>
    <t>Henry M. Jackson Foundation for the Advancement of Military Medicine</t>
  </si>
  <si>
    <t>to reinforce Thailand’s regional leadership in HIV research, care and control by bringing together public health experts, leading scientists, community advocates and the biopharmaceutical industry to discuss the state-of-the-art in AIDS prevention and control.</t>
  </si>
  <si>
    <t>University of Texas at Arlington</t>
  </si>
  <si>
    <t>to discuss the current state of MOOCs, challenges, emerging opportunities, and future directions with leading researchers</t>
  </si>
  <si>
    <t>to support personalized learning in existing schools</t>
  </si>
  <si>
    <t>Euphemia L Haynes Public Charter School, Inc.</t>
  </si>
  <si>
    <t>to support personalized learning in mathematics at E.L. Haynes High School</t>
  </si>
  <si>
    <t>to support personalized learning in mathematics at two school sites</t>
  </si>
  <si>
    <t>to leverage open data for development impact</t>
  </si>
  <si>
    <t>Agency for Technical Cooperation and Development (ACTED)</t>
  </si>
  <si>
    <t>to conduct the Convergences World Forum, an international forum to fight against poverty and to contribute to reach the Millenium Development Goals. The Convergences World Forum helps to bridge the gap between public, private and solidarity-based sector to create powerful partnerships towards an fair and sustainable world</t>
  </si>
  <si>
    <t>National Journal Group Inc.</t>
  </si>
  <si>
    <t>to support four Next America (changing demographics of the U.S.) events.</t>
  </si>
  <si>
    <t>KIPP, Inc.</t>
  </si>
  <si>
    <t>KIPP New York Inc.</t>
  </si>
  <si>
    <t>to support the USDOE execution of a conference: HBCUs Facing Forward: A New Paradigm for Education the 21st Century Students</t>
  </si>
  <si>
    <t>Mastery Charter High School</t>
  </si>
  <si>
    <t>The College-Ready Promise</t>
  </si>
  <si>
    <t>to increase student achievement and literacy skills by participation in the Literacy Design Collaborative, through the creation, jurying, professional development, and best practice sharing of two modules per participating teacher in 2013-2014</t>
  </si>
  <si>
    <t>Endowment for Equal Justice</t>
  </si>
  <si>
    <t>to support an endowment aimed to ensure civil legal aid will be available for vulnerable Washingtonians</t>
  </si>
  <si>
    <t>to support the participation of a teacher leader from Denver, Colorado and Fayette County, Kentucky in the Global Cities Education Network</t>
  </si>
  <si>
    <t>Tabor 100</t>
  </si>
  <si>
    <t>to improve the quality of data collection and reporting in low-income countries to affect improvements in data-driven decision-making for health systems by improving the usability, maturity, and functionality of ODK Scan</t>
  </si>
  <si>
    <t>to support technology demonstrations at iNACOL 2013 conference</t>
  </si>
  <si>
    <t>to support the implementation of early-stage collaboration projects</t>
  </si>
  <si>
    <t>Child Care Resources</t>
  </si>
  <si>
    <t>to support participation in the Global Education Leader’s Program in Delhi, India</t>
  </si>
  <si>
    <t>Fractured Atlas Productions, Inc.</t>
  </si>
  <si>
    <t>to support the Pacific Northwest Home Tour, a series of concerts designed to strengthen networks of housing residents, providers, and public officials committed to providing and preserving affordable housing</t>
  </si>
  <si>
    <t>for event sponsorship</t>
  </si>
  <si>
    <t>to support registration for SREE’s Fall 2013 conference fees for 11 individuals from LEAs, SEAs and non-profit organizations</t>
  </si>
  <si>
    <t>Dallas Independent School District</t>
  </si>
  <si>
    <t>to support the development of a system-level strategic plan for personalized learning</t>
  </si>
  <si>
    <t>Lake County Schools</t>
  </si>
  <si>
    <t>Tavares</t>
  </si>
  <si>
    <t>Los Angeles Unified School District</t>
  </si>
  <si>
    <t>Montgomery County Public Schools</t>
  </si>
  <si>
    <t>Pasadena Independent School District</t>
  </si>
  <si>
    <t>School Board of Pinellas County, Florida</t>
  </si>
  <si>
    <t>Largo</t>
  </si>
  <si>
    <t>Riverside Unified School District</t>
  </si>
  <si>
    <t>to address the most pressing needs resulting from the Syrian refugee crisis in Jordan</t>
  </si>
  <si>
    <t>to address the most pressing needs resulting from the floods in Dakar</t>
  </si>
  <si>
    <t>FareStart</t>
  </si>
  <si>
    <t>National Library of South Africa</t>
  </si>
  <si>
    <t>to support a pilot project that focuses on strengthening local communities through the provision of access to information, technologies and relevant training in selected public libraries in South Africa as a precursor to a national large-scale implementation plan</t>
  </si>
  <si>
    <t>2013-10</t>
  </si>
  <si>
    <t>to support the Faith and Family Homelessness Project, an initiative to provide leadership and support for local faith communities as they work in partnership to end the cycle of family homelessness</t>
  </si>
  <si>
    <t>to improve nutrition and public health by breeding and disseminating staple food crops that are rich in vitamins and minerals</t>
  </si>
  <si>
    <t>Bremen Overseas Research and Development Association</t>
  </si>
  <si>
    <t>to develop government and private sector capacity and market incentives for delivering quality operation and maintenance services for decentralized sanitation systems in urban areas, particularly treatment works</t>
  </si>
  <si>
    <t>Bremen</t>
  </si>
  <si>
    <t>to provide funding for family homelessness Systems Innovation Grants, which promote the reallocation of public sector funds to better meet the needs of homeless families in Pierce, King and Snohomish Counties</t>
  </si>
  <si>
    <t>Community Water and Sanitation Agency</t>
  </si>
  <si>
    <t>to assist rural communities and small towns in four regions in Ghana to have access to safe sanitation and drastically reduce open defecation</t>
  </si>
  <si>
    <t>WASH United</t>
  </si>
  <si>
    <t>to support Civil Society Advocacy in Sanitation - to tackle taboos related to sanitation and hygiene and raise the profile of sanitation and hygiene in Sub-Saharan Africa and South Asia</t>
  </si>
  <si>
    <t>to conduct advocacy campaigns on sanitation policy in Africa and South Asia</t>
  </si>
  <si>
    <t>to build a portfolio of projects exploring potential anti-secretory drug targets in the gastrointestinal tract and develop drug candidate(s) to complement oral rehydration therapy (ORT)</t>
  </si>
  <si>
    <t>to apply market and behavioral economics principles to the development and delivery of digital financial products that are targeted for poor and low-income clients, and designed to achieve scale</t>
  </si>
  <si>
    <t>Martynas Mažvydas National Library</t>
  </si>
  <si>
    <t>to increase development opportunities for Lithuanian communities and reduce digital divide, by providing sustainable, relevant and innovative information services and training through the public libraries using free access to technology</t>
  </si>
  <si>
    <t>Vilnius</t>
  </si>
  <si>
    <t>Lithuania</t>
  </si>
  <si>
    <t>to develop optimized drug leads for Malaria and Tuberculosis infections for use in high disease burden countries</t>
  </si>
  <si>
    <t>to develop a potentially scalable community-based intervention of topical emollient use and/or improved skin care practices, and evaluate its impact on neonatal mortality in India</t>
  </si>
  <si>
    <t>Reading &amp; Writing Foundation</t>
  </si>
  <si>
    <t>to improve European Union (EU) policies to secure new outcomes that benefit EU public libraries, actively support public access and skills to find information and to create knowledge, and sustain results achieved by other Global Libraries investments in the EU</t>
  </si>
  <si>
    <t>Professional Assistance for Development Action</t>
  </si>
  <si>
    <t>to develop sustainable agri-based livelihood systems for women-led families in India</t>
  </si>
  <si>
    <t>to evaluate the potential of perennial grain crops for African smallholder farmer systems</t>
  </si>
  <si>
    <t>to significantly increase the efficiency and genetic gain in irrigated rice breeding programs by using modern breeding tools and approaches to increase food and income security of resource-poor farmers, and to ensure rice food security in Asia and Africa</t>
  </si>
  <si>
    <t>to improve vaccines for the control of East Coast fever in cattle in Africa</t>
  </si>
  <si>
    <t>to develop and set up innovative strategies of case-finding and surveillance to reach the sustainable elimination of gambiense Human African Trypanosomiasis (HAT)</t>
  </si>
  <si>
    <t>to develop varieties of enset banana that are resistant to bacterial wilt to protect a critical food security crop in Ethiopia</t>
  </si>
  <si>
    <t>to improve smallholder farmer productivity and income by training plant breeders to better serve seed companies and public institutions by designing and operating state of the art breeding pipelines, increasing genetic gains and acceleratin</t>
  </si>
  <si>
    <t>Hunter College Foundation Inc</t>
  </si>
  <si>
    <t>to support CUNY’s effort to host an informative forum on the potential and impact of high quality education</t>
  </si>
  <si>
    <t>to implement Project SOAR to enhance educational opportunities for the African American community</t>
  </si>
  <si>
    <t>Enhancing Financial Innovation &amp; Access Ltd/GTE</t>
  </si>
  <si>
    <t>to make the Nigerian financial system more access to the poor by expanding the diversity of affordable financial services allowing poor families to better mitigate shocks and avail opportunities thus improving  household welfare</t>
  </si>
  <si>
    <t>to support papers, policy briefs, and convenings regarding systems to prepare, develop, and support effective teaching</t>
  </si>
  <si>
    <t>to support Common Core implementation in Kentucky</t>
  </si>
  <si>
    <t>to engage the faith community in improving educational opportunities and outcomes for low-income and minority students</t>
  </si>
  <si>
    <t>to support states in their continued implementation of the Common Core State Standards</t>
  </si>
  <si>
    <t>Military Child Education Coalition</t>
  </si>
  <si>
    <t>to support implementation of the Common Core State Standards by engaging military leaders and families</t>
  </si>
  <si>
    <t>Harker Heights</t>
  </si>
  <si>
    <t>to support high level advocacy to critical EU donors to promote smallholder agriculture and resilience as primary approach to agriculture development investment</t>
  </si>
  <si>
    <t>GuideStar USA Inc.</t>
  </si>
  <si>
    <t>For Philanthropy, Policy and Technology initiative research informing sector of potentially disruptive learning</t>
  </si>
  <si>
    <t>to assess and evaluate the aid reporting practices of key donors and the aid profiles of selected recipients</t>
  </si>
  <si>
    <t>to support the Clinton Global Initiative in 2013, 2014, and 2015</t>
  </si>
  <si>
    <t>for the identification and development of a biomarker assay for live Onchocerca volvulus female worms that is specific and sensitive in order to monitor O. volvulus infections, during and after mass drug administration (MDA) is halted</t>
  </si>
  <si>
    <t>to establish a small mammal disease model of lymphatic filariasis that can be used to test promising novel antifilarial medications</t>
  </si>
  <si>
    <t>Discovery and Translational Sciences|Neglected Tropical Diseases</t>
  </si>
  <si>
    <t>Janssen Vaccines &amp; Prevention B.V.</t>
  </si>
  <si>
    <t>to perform pre-clinical and clinical safety and immunogenicity studies to determine if inactivated poliomyelitis vaccine (IPV) derived from PER.C6 produced virus has the biological properties that would justify commercial production</t>
  </si>
  <si>
    <t>2333 CP Leiden</t>
  </si>
  <si>
    <t>to develop a research tool to identify individuals infected with Leishmania donovani parasites in the absence of visceral leishmaniasis disease to better understand their role in transmission.</t>
  </si>
  <si>
    <t>to develop appropriate methodology and estimate the true burden of dengue in selected countries</t>
  </si>
  <si>
    <t>to describe treatment delays between identification of RR by Xpert and start of MDR-TB treatment and determine the critical points along this pathway at which delay occurs</t>
  </si>
  <si>
    <t>to build new or strengthen existing collaborations among current CAVD members and promote the exchange of persons, specimens, data, and/or a technology within a time limited program that promises to provide an additive benefit to the research</t>
  </si>
  <si>
    <t>to build a maternal immunization platform in conjunction with antenatal care in low and middle-income countries</t>
  </si>
  <si>
    <t>To develop a regional meningitis surveillance network to evaluate the impact of MenAfriVac introduction in the African Meningitis Belt</t>
  </si>
  <si>
    <t>to reduce disability and deaths due to cholera in epidemic settings through the introduction of oral cholera vaccines, an additional control tool</t>
  </si>
  <si>
    <t>to design a provider-friendly, inexpensive, versatile tool for detection and management of term and preterm labor</t>
  </si>
  <si>
    <t>to leverage social networks for the spread of health innovations in Bihar, India</t>
  </si>
  <si>
    <t>to maintain progress on malaria control and eventually elimination in Africa and sustain funding for malaria, political commitment by high-level African policymakers</t>
  </si>
  <si>
    <t>Terre des Hommes Fondation</t>
  </si>
  <si>
    <t>to improve the management of febrile illness in children under five</t>
  </si>
  <si>
    <t>to allow the use of new molecular epidemiology tools to explore the drivers of epidemics, specifically focusing on the relative importance of key populations in generalized epidemics and to support the testing of samples from African popula</t>
  </si>
  <si>
    <t>to support a project to increase access to quality hormonal implant services in a context of informed choice</t>
  </si>
  <si>
    <t>to develop a list of consensus HIV-1 antiretroviral (ARV) drug-resistance mutations (DRMs) for the sensitive and specific diagnosis of HIV-1 drug resistance in resource-limited settings and to create “Consensus Mutations” and “Assay Validation” guidance documents to assist technology companies developing POC multiplexed assays for HIV-1 drug resistance</t>
  </si>
  <si>
    <t>to provide evidence for the impact and mechanism(s) of action of topical sunflower seed oil applications to newborn skin on neonatal mortality and morbidity</t>
  </si>
  <si>
    <t>to reduce the delivery time for chlorhexidine in Ethiopia, and help pave the way for future procurements of a locally produced, high quality chlorhexidine product</t>
  </si>
  <si>
    <t>International Planned Parenthood Federation European Network</t>
  </si>
  <si>
    <t>to strengthen awareness and support amongst European Union and European country leadership for  FP2020 commitments and Reproductive Health/Family Planning to ensure these issues are adequately supported and prioritized within development agendas</t>
  </si>
  <si>
    <t>to determine whether an integrated intervention of oral HIV pre-exposure prophylaxis and testing and HIV treatment for prevention can be feasibly implemented and is acceptable within a combination prevention and care approach tailored to the needs of female sex workers (FSWs), in the context of limited health system resources..</t>
  </si>
  <si>
    <t>Pangaea Global AIDS Foundation</t>
  </si>
  <si>
    <t>to develop methods to identify “best practices” and evaluate effective approaches of HIV treatment and prevention service delivery</t>
  </si>
  <si>
    <t>to accelerate the uptake and application of evidence supporting Family Planning/HIV integration into policy and practice in sub-Saharan Africa</t>
  </si>
  <si>
    <t>ABT Associates, Inc.</t>
  </si>
  <si>
    <t>to improve choices for couples in Bihar and UP to plan the number and timing of their children by increasing knowledge of, access to and use of an expanded basket of contraceptives including injectable contraceptives</t>
  </si>
  <si>
    <t>Centers for Disease Control and Prevention</t>
  </si>
  <si>
    <t>to validate a qualitative enzyme-linked immunoassay (EIA) for measurement of poliovirus population immunity in endemic countries and in countries at risk of importation worldwide</t>
  </si>
  <si>
    <t>to increase access to quality and safe essential medicines to the African populations, by accelerating and deepening medicines regulatory harmonization on the continent</t>
  </si>
  <si>
    <t>to support the execution of the Stop Tuberculosis (TB) Partnership’s Operational strategy in contributing to the Global Plan to Stop TB</t>
  </si>
  <si>
    <t>to optimize the process of WHO biannual influenza vaccine virus selection towards appropriate influenza vaccine composition recommendations for tropical countries</t>
  </si>
  <si>
    <t>to improve maternal, newborn, and child health outcomes by strengthening the capacity of leading civil society partners engaged in the Healthy Families Nigeria movement</t>
  </si>
  <si>
    <t>Instituto de Medicina Molecular</t>
  </si>
  <si>
    <t>to develop a vaccine against malaria, based on the use of Plasmodium berghei rodent malaria parasites as a platform for the delivery of immunogenic antigens of human-infective Plasmodia</t>
  </si>
  <si>
    <t>Lisbon</t>
  </si>
  <si>
    <t>Portugal</t>
  </si>
  <si>
    <t>to improve the effectiveness of agricultural research, extension, policy and education through enhanced access to and effective use of the international and local agricultural knowledge-base</t>
  </si>
  <si>
    <t>to improve the livelihoods of smallholder rice farmers and their family members in Nigeria, Ghana, Burkina Faso, and Tanzania</t>
  </si>
  <si>
    <t>Charles Sturt University</t>
  </si>
  <si>
    <t>to increase milk production in Pakistani dairy buffaloes by testing a device that enables the controlled internal release of progesterone to induce pregnancy and thereby reduce the long calving interval.</t>
  </si>
  <si>
    <t>Wagga Wagga</t>
  </si>
  <si>
    <t>to support a cohort of school district superintendents to advocate for improving teaching, learning, and results in Louisiana public schools</t>
  </si>
  <si>
    <t>to support high-performing charter school management organizations that are implementing effecting teaching systems and the Common Core State Standards in collaboration with districts</t>
  </si>
  <si>
    <t>for the analysis of samples and data from Scientific Advisory Board-approved vaccine trials and natural history studies</t>
  </si>
  <si>
    <t>for the analysis of samples and data from Scientific Advisory Board-approved vaccine trials and natural history studies,  in order to, as part of a Systems Biology/ Systems Immunology Consortium, uncover signatures, correlates, and mechanis</t>
  </si>
  <si>
    <t>to establish an experimental model of natural Mycobacterium tuberculosis transmission using non-human primates as the source of aerosols for guinea pigs</t>
  </si>
  <si>
    <t>to accelerate the introduction and uptake of cervical cancer screening and treatment in African countries by supporting the AFRO Intercountry Support Teams (ISTs) to provide technical expertise for country planning and scale up</t>
  </si>
  <si>
    <t>to enhance the productivity of smallholder farmers by breeding intrinsic, stable, but non-genetic (epigenetic) yield gain</t>
  </si>
  <si>
    <t>to support existing MRC centers and academic centers of excellence in the areas of translational research and experimental medicine</t>
  </si>
  <si>
    <t>Discovery and Translational Sciences|HIV|Tuberculosis</t>
  </si>
  <si>
    <t>to support the Council of Chief State School Officers to work with several states to strengthen teacher preparation in order to improve academic outcomes for students</t>
  </si>
  <si>
    <t>to support a teacher leader development program designed to increase academic achievement among low-income and minority students</t>
  </si>
  <si>
    <t>Farm Concern International</t>
  </si>
  <si>
    <t>for a landscape analysis of banana and orange sweetpotato to assess viable opportunities, barriers, consumer markets, sustainable innovations, and the business environment along the seed-farmer-market-consumer value chain to form the basis of comprehensive programmatic market-led interventions</t>
  </si>
  <si>
    <t>NAIROBI</t>
  </si>
  <si>
    <t>to build capacity at the PSESD to coordinate the Road Map Project activities and oversee the RTTT Project 1 for Investments in Teachers and Principal Leadership</t>
  </si>
  <si>
    <t>to support analyses of human services and education data</t>
  </si>
  <si>
    <t>to increase the number of educators with English Language Learner Endorsements in South Seattle and South King County</t>
  </si>
  <si>
    <t>to support a clear focus on racial equity for the Road Map Consortium</t>
  </si>
  <si>
    <t>to support development of a plan to promote adoption of non-punitive approaches to student discipline by school districts in South King County</t>
  </si>
  <si>
    <t>to support Thrive By Five and it's efforts to advance the Early Learning Plan and sustainability of Race to the Top initiatives</t>
  </si>
  <si>
    <t>to support technical assistance and consultation support to enhanced early learning investment strategy and support leadership transitions and reorganization at Thrive by Five Washington</t>
  </si>
  <si>
    <t>to support a learning community for practitioners and funders of collective impact efforts</t>
  </si>
  <si>
    <t>New Voice Strategies</t>
  </si>
  <si>
    <t>to support growth of VIVA Teachers and VIVA Idea Exchanges</t>
  </si>
  <si>
    <t>Vax Trials</t>
  </si>
  <si>
    <t>to assess the safety, reactogenicity, immunogenicity and impact on intestinal shedding of 1 dose of a monovalent type 2 high dose inactivated poliovirus vaccine compared to a licensed trivalent inactivated poliovirus vaccine when given concomitantly with bOPV to infants early in life</t>
  </si>
  <si>
    <t>Ciudad de Panama</t>
  </si>
  <si>
    <t>to develop Mycobacteria tuberculosis glycolipid antigen formulations that activate strong and durable CD1/glycolipid-specific T cell responses</t>
  </si>
  <si>
    <t>to support participation of investigators at an international conference on new developments in vaccines for enteric diseases of global public health significance</t>
  </si>
  <si>
    <t>Australian Library and Information Association Ltd</t>
  </si>
  <si>
    <t>to create a regional network of emerging library leaders, foster collaboration and partnerships among stakeholders in the region and pilot a regional adaptation of the GL INELI program model</t>
  </si>
  <si>
    <t>Deakin</t>
  </si>
  <si>
    <t>Ediciones El País, S.L.</t>
  </si>
  <si>
    <t>to inform and engage Spanish-speaking audiences on priority topics related to the sustainable development goals.</t>
  </si>
  <si>
    <t>ISPPD Association</t>
  </si>
  <si>
    <t>to convene an international conference on pneumococcal disease and its control thereby sharing among scientists, public health practitioners, students, and vaccine producers advances on pneumococcal biology, epidemiology, treatment, and vaccines to accelerate disease control</t>
  </si>
  <si>
    <t>to support creation of an implementation plan for a new program to provide leadership development opportunities for refugee and immigrant communities in Seattle’s Rainier Valley</t>
  </si>
  <si>
    <t>to optimize nutrition systems in Cameroon</t>
  </si>
  <si>
    <t>to build market dynamics analysis and strategy capacity</t>
  </si>
  <si>
    <t>to support organizations working to reduce poverty in King County</t>
  </si>
  <si>
    <t>Consortium for School Networking</t>
  </si>
  <si>
    <t>to support the professional development of education technology leaders in service of the growth of personalized learning models in public school districts</t>
  </si>
  <si>
    <t>CELT Corporation</t>
  </si>
  <si>
    <t>to support the scaling of personalized learning school models by developing the discipline of enterprise architecture in school system redesign</t>
  </si>
  <si>
    <t>Marlborough</t>
  </si>
  <si>
    <t>Brazilian Institute of Geography and Statistics</t>
  </si>
  <si>
    <t>For the ICAS Conference, which convenes senior agricultural statisticians from all over the world, mainly representatives from national statistical offices and ministries of agriculture.</t>
  </si>
  <si>
    <t>Brasilia-DF</t>
  </si>
  <si>
    <t>to support implementation of the state's professional growth and effectiveness system</t>
  </si>
  <si>
    <t>to catalyze the creation of socially beneficial, scalable ventures by increasing opportunities for invention, technology innovation and entrepreneurship in research</t>
  </si>
  <si>
    <t>to contribute to the control of enteric diseases in endemic countries by accelerating the pre-clinical, clinical development, licensure and introduction of bivalent enteric fever conjugate vaccine(s)</t>
  </si>
  <si>
    <t>to evaluate the safety, pharmacokinetics and antiretroviral effects of two human anti-HIV monoclonal antibodies, alone and in combination in HIV-infected and HIV-uninfected individuals</t>
  </si>
  <si>
    <t>to inform the foundation's malaria elimination strategy in the region by characterizing malaria parasite carriage prevalence and developing malaria curative, diagnostic, and surveillance methods</t>
  </si>
  <si>
    <t>Delivery of Solutions to Improve Global Health|Malaria</t>
  </si>
  <si>
    <t>to foster family engagement through the development of tools that help parents better understand student learning standards</t>
  </si>
  <si>
    <t>to develop a robust, efficient genetic system for production of hybrid seed of important cereal crops that can be used by small seed companies and smallholder seed producers in Africa and South Asia</t>
  </si>
  <si>
    <t>to provide support to Achievement First in collaboration with YES Prep and Aspire Public Schools to develop a pilot leadership program for emerging charter management organizations</t>
  </si>
  <si>
    <t>to support Aspire Public Schools for a partnership with KIPP and Partnerships to Uplift Communities  toward implementing Common Core-aligned assessments</t>
  </si>
  <si>
    <t>to provide support to the Consortium on Chicago School Research’s Becoming Effective Learners Survey Development Project</t>
  </si>
  <si>
    <t>to support the Financial Inclusion Secretariat (FIS) to drive Nigeria's National Strategy for Financial Inclusion</t>
  </si>
  <si>
    <t>to support the implementation of student surveys as part of teacher feedback and professional development</t>
  </si>
  <si>
    <t>to develop a platform that will iteratively and continually model the spatial distributions of malaria (Plasmodium falciparum and P. vivax), dengue and polio</t>
  </si>
  <si>
    <t>to hold a series of four biostatistics courses for African scientists</t>
  </si>
  <si>
    <t>to develop a prototype software platform that enables integration and analysis of health indicators to support decisions about disease control interventions and program funding</t>
  </si>
  <si>
    <t>to link savings groups and individual member via mobile technology-enabled financial services to formal financial institutions in Kenya and Tanzania, thereby reducing their vulnerability to income shocks and enhancing their ability to invest in income generating opportunities</t>
  </si>
  <si>
    <t>to prevent freezing of vaccines through a new class of passive cold chain equipment</t>
  </si>
  <si>
    <t>to support two years of the &amp;#34;Milken Institute Global Conference&amp;#34; and three years of the &amp;#34;Milken Institute London Summit&amp;#34;</t>
  </si>
  <si>
    <t>Research for Action Inc</t>
  </si>
  <si>
    <t>to study teacher collaboration strategies that support school and district implementation of Common Core State Standards</t>
  </si>
  <si>
    <t>to support the Youth Development Executive of King County</t>
  </si>
  <si>
    <t>to test approaches to generate demand for and expand women’s access to contraceptives in Ethiopia through a social marketing approach in rural market towns</t>
  </si>
  <si>
    <t>to help health care workers and the lay public explain the benefits and risks inherent in family planning, drawing on the information in the evidence map developed in this proposal</t>
  </si>
  <si>
    <t>to support states in their efforts to implement college and career-ready assessments aligned to the Common Core State Standards</t>
  </si>
  <si>
    <t>to support a collaborative effort to develop a strategic framework to assemble and report post-collegiate outcomes both now and in the future</t>
  </si>
  <si>
    <t>to continue NALEO's national, Washington State and other state-specific work informing policymakers about education</t>
  </si>
  <si>
    <t>to enable the National Indian Education Association to help Native American students attending U.S. public schools and the Bureau of Indian Education (BIE) develop stronger academic and non-academic skills and abilities leading to college and career success, including universal exposure to and mastery of Common Core Standards and Assessments</t>
  </si>
  <si>
    <t>to support  the Southeast Asian American Action and Visibility in Education (SAVE) Project in the areas of data disaggregation and Common Core State state standards implementation</t>
  </si>
  <si>
    <t>to support CMV vector-based Vaccine Concept</t>
  </si>
  <si>
    <t>ICS Integrare</t>
  </si>
  <si>
    <t>to inform global and country policy dialogues on how to accelerate the effective coverage and quality of midwifery services in low- and middle-income countries</t>
  </si>
  <si>
    <t>Sussex</t>
  </si>
  <si>
    <t>to use novel modeling approaches to improve measles and rubella vaccination strategies</t>
  </si>
  <si>
    <t>University of the West of England, Bristol</t>
  </si>
  <si>
    <t>to develop Microbial Fuel Cells into a mature sustainable energy technology with a direct application in everyday life, at or near to the intended use that could change the way people think about energy and human waste</t>
  </si>
  <si>
    <t>to develop technology to reduce the pathogen load of helminthes and bacteria found in fecal wastes; thereby lowering the transmission rate of infectious diseases</t>
  </si>
  <si>
    <t>National University of Mexico</t>
  </si>
  <si>
    <t>to provide a digital tool for many water survey facilities around the world, so faster and reliable water quality analysis reduce heminthioses among other enteric diseases in many communities worldwide</t>
  </si>
  <si>
    <t>Cuernavaca</t>
  </si>
  <si>
    <t>Beijing Sunnybreeze Technology Inc</t>
  </si>
  <si>
    <t>to develop a waterless toilet including an inexpensive Mini Waste Processor to benefit targeted segments of more than 2 billion people that lack sanitation</t>
  </si>
  <si>
    <t>to improve and develop a low-cost, portable auger-based technology that can reliably and hygienically empty a wide variety of pit latrines and septic tanks (pits) containing wastes with a range of moisture contents</t>
  </si>
  <si>
    <t>to renew the foundation’s membership commitment to the Education Funders Strategy Group</t>
  </si>
  <si>
    <t>to support Jefferson County’s outreach to parents, educators and the community about its efforts to help teachers tailor learning for all students</t>
  </si>
  <si>
    <t>to build capacity for a state-wide public charter school support organization in Washington State</t>
  </si>
  <si>
    <t>to improve the support from quantitative sciences into the decision-making for product development and implementation for diagnostics across a range of infectious diseases</t>
  </si>
  <si>
    <t>to educate Members of Congress about the impact of foreign assistance through a learning trip to Zambia</t>
  </si>
  <si>
    <t>to provide policymakers with a first-hand look at development programs and how American investments make a difference</t>
  </si>
  <si>
    <t>to build the capability and capacity of Lagos State Wastewater Management Office (LSWMO) to extend services to all the poor areas in the densely populated urban market of the city</t>
  </si>
  <si>
    <t>to convene international stakeholders in order to plan and prepare transition of meningitis A vaccinations from campaigns to routine systems in countries of the African meningitis belt</t>
  </si>
  <si>
    <t>to engineer low-cost, small foot-print, hand/bicycle/motor-driven vortex bioreactors which can completely sterilize pathogen contaminated water in 2-3 minutes</t>
  </si>
  <si>
    <t>to extend the capabilities of our solar steam sterilizer into a self-contained human waste-to-fuel converter for the manufacturing of clean, safe fuel (or sanitized biosolids) to satisfy the demand for fuels (and soil enrichment) and the problem of waste remediation in the developing world</t>
  </si>
  <si>
    <t>to design, construct and establish a functional facility for the exposure of guinea pigs to airborne Mycobacteria tuberculosis generated by patients with active pulmonary tuberculosis</t>
  </si>
  <si>
    <t>Kilimo Trust</t>
  </si>
  <si>
    <t>to support the International Symposium on Agricultural Development on the Occasion of All  EAC Partner States @ 50 years of Independence with the objective of increasing income, food and nutrition security for smallholder farmers through integrated deeper markets among the East African Community (EAC).</t>
  </si>
  <si>
    <t>Bugolobi</t>
  </si>
  <si>
    <t>AJ Vaccines A/S</t>
  </si>
  <si>
    <t>to develop and clinically test economically donor-friendly adjuvanted trivalent Inactivated Polio virus (IPV) vaccines with reduced IPV doses</t>
  </si>
  <si>
    <t>Copenhagen S</t>
  </si>
  <si>
    <t>Discovery and Translational Sciences|Polio|Vaccine Development</t>
  </si>
  <si>
    <t>to improve the impact of Indoor Residual Spraying (IRS) of insecticides in Bihar State, India by developing and validating a Visceral Leishmaniasis Decision Support System, which would then be made available free of charge to control programme operators in all VL endemic areas</t>
  </si>
  <si>
    <t>Walter Reed Army Institute of Research</t>
  </si>
  <si>
    <t>to determine the suitability of ivermectin mass drug administration for malaria transmission control in Southeast Asia</t>
  </si>
  <si>
    <t>to support a professional learning community (PLC) of the Educational Serfice Districts Early Learning (EL) leads to improve their knowledge on multiple issues of EL and K-12 integration</t>
  </si>
  <si>
    <t>World Health Partners</t>
  </si>
  <si>
    <t>to develop a provider mobile training program on the MOTECH platform using Interactive Voice Response to improve knowledge retention and promote behavior change among WHP’s large scale rural provider network in Bihar</t>
  </si>
  <si>
    <t>World Economic Forum</t>
  </si>
  <si>
    <t>to support an Urban Anthologies project that aims to equip city leaders and major urban stakeholders in regions facing urbanization challenges with easy-to-understand knowledge to support their cities</t>
  </si>
  <si>
    <t>To develop the systems and protocols necessary to determine the relative ability of human subject groups to serve as reservoirs of L. donovani infection across the visceral leishmaniasis infection spectrum</t>
  </si>
  <si>
    <t>to support Pathways to Excellence Awards</t>
  </si>
  <si>
    <t>to support a group of school district leaders in their efforts to implement the Common Core standards</t>
  </si>
  <si>
    <t>National Board for Professional Teaching Standards Inc</t>
  </si>
  <si>
    <t>to support an upcoming conference</t>
  </si>
  <si>
    <t>to provide technical assistance to the Vaccine Product Acceleration Network (V-PAN) that was discussed at the 2013 Global Health Product Development Forum in Seattle, Washington. Specifically, PATH Vaccine Solutions (PVS) will audit and assess Chemistry, Manufacturing, and Controls (CMC) service providers used by global health product development partnerships (PDPs).</t>
  </si>
  <si>
    <t>Global Health Innovative Technology Fund</t>
  </si>
  <si>
    <t>to develop new drugs for the prevention and treatment of malaria, tuberculosis, Chagas, and visceral leishmaniasis</t>
  </si>
  <si>
    <t>University of Oregon</t>
  </si>
  <si>
    <t>to improve the functionality of male condoms by reducing the thickness and improving the fit using a tailored shape-memory polymer that can also incorporate anti-microbial molecules to block sexually transmitted diseases.</t>
  </si>
  <si>
    <t>to reinvigorate Family Planning in Indonesia through supporting the development of an operational plan to implement a catalytic supply demand- approach aimed at repositioning, expanding and promoting access to long acting reversible contraceptives (LARCs)</t>
  </si>
  <si>
    <t>to improve diagnosis and treatment of Animal African Trypanosomiasis (Nagata), which threatens 50 million cattle in sub-Saharan countries, by identifying a genetic profile from the causative parasites that marks variations between infections.</t>
  </si>
  <si>
    <t>National Agricultural Research Organization</t>
  </si>
  <si>
    <t>to save time and labor for women smallholder farmers in Uganda and neighboring countries who harvest cassava by designing and evaluating a simple, low cost tool that can be operated in an upright manner and be locally fabricated.</t>
  </si>
  <si>
    <t>to improve treatment of parasitic worm (helminth) infections such as schistosomiasis by using mouse infection models  to test the feasibility of blocking parasite microRNAs that may be required for infectivity as a novel therapeutic.</t>
  </si>
  <si>
    <t>to improve detection and monitoring of helminth infections, which are caused by parasitic worms, by developing a diagnostic to detect parasitic microRNAs present within small extracellular vesicles (exosomes) in blood samples from infected people.</t>
  </si>
  <si>
    <t>to reduce soil-transmitted helminth infections, which are some of the most common infections worldwide, by encouraging at-risk populations to wear flip-flop style sandals using a hologram designed to symbolize the health benefits of using t</t>
  </si>
  <si>
    <t>to improve the experience of using condoms by using nano-carbons such as graphene or carbon nanotubes incorporated into the condom material to enhance their thermal conductivity.</t>
  </si>
  <si>
    <t>to improve aid efforts by hosting a web service providing an easily accessible database that centralizes mapping of social infrastructure such as clinics and water points collected using multiple platforms to improve data accuracy and value.</t>
  </si>
  <si>
    <t>Akeso, LLC</t>
  </si>
  <si>
    <t>to improve labor productivity of women smallholder farmers by testing the efficacy of treating hookworm infections that lead to the development of anemia, which is associated with reduced aerobic work capacity.</t>
  </si>
  <si>
    <t>Washington State Coalition Against Domestic Violence</t>
  </si>
  <si>
    <t>to support a planning process to incorporate promotion of housing stability into domestic violence services throughout Washington state</t>
  </si>
  <si>
    <t>Animal Health and Veterinary Laboratories Agency</t>
  </si>
  <si>
    <t>to aid efforts to control brucellosis, which is a bacterial disease affecting both humans and animals, by creating a vaccine and associated diagnostic that can distinguish between infected and vaccinated animals, which is not currently possible.</t>
  </si>
  <si>
    <t>Addlestone</t>
  </si>
  <si>
    <t>to reduce the incidence of Rift Valley fever by developing one vaccine that can protect a variety of susceptible species including humans and cattle using a defective simian adenovirus as a safe vector that is easy and cheap to manufacture.</t>
  </si>
  <si>
    <t>to develop a recombinant adeno-associated virus (rAAV) vector that is both more robust at transducing human muscle cells in vivo, and more resilient to neutralization by pre-existing human antibodies</t>
  </si>
  <si>
    <t>to evaluate of 10-valent pneumococcal conjugate vaccine impact on invasive pneumococcal diseases in Bangladesh</t>
  </si>
  <si>
    <t>to facilitate the development of college readiness and postsecondary transitions policies at the state level by creating Blueprint 2.0</t>
  </si>
  <si>
    <t>DCVMN International</t>
  </si>
  <si>
    <t>to convene an international gathering of professionals working in research, development, manufacturing and supply of vaccines, towards the common goal of protecting people against known and emerging viral and bacterial infectious diseases by increasing the availability of high-quality vaccines produced in developing countries</t>
  </si>
  <si>
    <t>Nyon</t>
  </si>
  <si>
    <t>ICCO Foundation</t>
  </si>
  <si>
    <t>to create low-cost and environmentally sound on-site sanitation opportunities among the residents of urban slums in Bangladesh</t>
  </si>
  <si>
    <t>to develop a toilet technology prototype that deals effectively and cost-efficiently with human waste for those who currently lack access to safe and affordable sanitation</t>
  </si>
  <si>
    <t>to enhance performance of veterinary services in sub-Saharan Africa and South Asia that will improve the prevention and control of animal diseases worldwide, generating global impacts and benefits</t>
  </si>
  <si>
    <t>to support the work of Living Cities, focusing on its Integration Initiativethat supports place-based community transformation in a cohort of metropolitan sites across the U.S. pro The efforts will include technical assistance, knowledge sharing, public sector innovation, grant making, program related investments and advocacy</t>
  </si>
  <si>
    <t>to support the 1000+ OBGYN, Expanding Obstetric Capacity in sub-Saharan Africa Conference</t>
  </si>
  <si>
    <t>Global Development Network</t>
  </si>
  <si>
    <t>to undertake four country case studies on the institutional and policy environment for social science research with a view to assessing possible objective indicators for a future index</t>
  </si>
  <si>
    <t>Tufts Medical Center</t>
  </si>
  <si>
    <t>to create a central repository that can be accessed by donors, researchers, in-country policy makers, etc containing robust cost-effectiveness information on various health interventions</t>
  </si>
  <si>
    <t>to support outreach on Common Core State Standards in Tennessee</t>
  </si>
  <si>
    <t>University of Padua</t>
  </si>
  <si>
    <t>to target G-quadruplexes within HIV to induce a signal for DNA degradation</t>
  </si>
  <si>
    <t>Padova</t>
  </si>
  <si>
    <t>to carry out a systematic analysis of the global market for cryotechnologies to determine if there are market shortcomings, and if so, the nature of those shortcomings</t>
  </si>
  <si>
    <t>to support the regional Teacher Union Reform Networks (TURN) in advancing teaching and learning through labor-management collaboration</t>
  </si>
  <si>
    <t>Mozilla Foundation</t>
  </si>
  <si>
    <t>to develop a set of online career pathways in partnership with K-12 and postsecondary institutions and businesses</t>
  </si>
  <si>
    <t>Council for Scientific and Industrial Research</t>
  </si>
  <si>
    <t>to develop a more effective labor-saving practice or device by evaluating perceptions of labor and the need for labor-saving efforts for women smallholder farmers in three diverse regions of South Africa.</t>
  </si>
  <si>
    <t>to promote dry season cultivation in small farms in Northern Ghana by field-testing different models of water catchment, storage and irrigation systems, and performing cost-benefit analyses</t>
  </si>
  <si>
    <t>to support policy analysis, thought leadership and communications activities</t>
  </si>
  <si>
    <t>to promote widespread adoption of a milk churner used to prolong the life of milk harvested in the evening by consulting women in Uganda to help make it more ergonomic and culturally appropriate for women users.</t>
  </si>
  <si>
    <t>Universidade Federal de Viçosa</t>
  </si>
  <si>
    <t>to improve land and labor productivity of African smallholder farms by designing and testing a new concept for a seeder machine, which uses only two rotating parts, to enable more efficient and effective planting of crops.</t>
  </si>
  <si>
    <t>Viçosa</t>
  </si>
  <si>
    <t>to reduce the environmental and labor costs of cooking stoves in developing countries by improving the performance and reducing the cost of their energy storage device, which collects and stores solar energy for indoor or night-time cooking.</t>
  </si>
  <si>
    <t>to promote the widespread adoption of labor-saving weeder machines tailored for smallholder women farmers in Cambodia by launching a marketing strategy to stimulate demand, and working with local fabrication businesses to promote supply.</t>
  </si>
  <si>
    <t>The Smallholders Foundation</t>
  </si>
  <si>
    <t>to save labor costs associated with processing cassava, a major staple food grown by women smallholder farmers, by improving and testing their Box in a Truck design for extending the lifespan of harvested cassava.</t>
  </si>
  <si>
    <t>Owerri Imo State</t>
  </si>
  <si>
    <t>to prepare the GEMS-1 and GEMS-1A repositories  and generate a GEMS-1 nucleic acids archive for access by the wider scientific community</t>
  </si>
  <si>
    <t>Ahmadu Bello University</t>
  </si>
  <si>
    <t>to aid female farmers in Nigeria by producing a mini participatory reality TV show with incentives for public voting to educate females in the use of draught animals for farming practices and increase cultural acceptance.</t>
  </si>
  <si>
    <t>Zaria</t>
  </si>
  <si>
    <t>Innosight Institute Inc</t>
  </si>
  <si>
    <t>to bring together mycotoxin experts in epidemiology, child health and agriculture to independently review and evaluate the current evidence on the broader health effects of mycotoxins to shift the debate from mycotoxins as a trade issue to mycotoxins as a public health issue</t>
  </si>
  <si>
    <t>to reduce the time and labor needed to process groundnuts by developing and testing a simple plucking tool to remove the pods, utilizing input from Ugandan women smallholder farmers, and teaching local manufacturers to fabricate them.</t>
  </si>
  <si>
    <t>Hampshire College</t>
  </si>
  <si>
    <t>to increase the yield of pearl millet, which is a staple crop in sub-Saharan Africa, by developing a cheap and simple threshing machine to help women smallholder farmers more easily and carefully extract the edible grains.</t>
  </si>
  <si>
    <t>Amherst</t>
  </si>
  <si>
    <t>to support Common Core implementation</t>
  </si>
  <si>
    <t>Send a Cow Rwanda</t>
  </si>
  <si>
    <t>to empower Rwandan women to make financial and domestic decisions by educating men and women on gender barriers and social behavior issues in order to stimulate the use of available energy-saving stoves for cooking, thereby saving time and labor.</t>
  </si>
  <si>
    <t>Instituto Kairós</t>
  </si>
  <si>
    <t>to increase crop yield and decrease associated time and labor costs for African smallholder farmers by producing and testing a new seed planting system using biodegradable paper strips, which protects the seeds and improves growth.</t>
  </si>
  <si>
    <t>Nova Lima</t>
  </si>
  <si>
    <t>to build consensus on the vaccine impact methodology and study design and maintain the surveillance and infrastructure at the GEMS sites in this interim period before the impact studies begin</t>
  </si>
  <si>
    <t>Episcopal Relief and Development</t>
  </si>
  <si>
    <t>to decrease labor costs and increase productivity of women smallholder farmers in sub-Saharan Africa by promoting the use of donkeys with ploughs for draught power by training potential users and providing affordable financing options.</t>
  </si>
  <si>
    <t>to promote farming-related trade between rural African villages by developing a mobile phone platform for ordering and paying for farming-related materials, products and services, as well as establishing a distribution and supply network.</t>
  </si>
  <si>
    <t>Montana State University Bozeman</t>
  </si>
  <si>
    <t>to increase crop yield for women smallholder farmers by field-testing their developed fungal strain as an easily distributable and safe biological control method for eliminating the parasitic weed Striga, which inhibits crop growth.</t>
  </si>
  <si>
    <t>Bozeman</t>
  </si>
  <si>
    <t>Montana</t>
  </si>
  <si>
    <t>to examine how conflict and instability in West Africa affect agricultural development activities</t>
  </si>
  <si>
    <t>to catalyze and accelerate the establishment of a self-sustaining, local market for Chlorhexidine (CHX) to prevent infection of the umbilical cord and to reduce associated neonatal deaths</t>
  </si>
  <si>
    <t>to support the design and testing of behavioral interventions  within the financial aid system to improve student access and success, and demonstrate the value of those interventions to practitioners and policy-makers</t>
  </si>
  <si>
    <t>to support enhancement of the Seattle Housing Authority's partnerships with Seattle Public Schools to promote educational attainment for children living in public housing and subsidized housing units</t>
  </si>
  <si>
    <t>to provide support for the second national conference on Housing First and Systems Change, organized by the Downtown Emergency Service Center and Pathways to Housing</t>
  </si>
  <si>
    <t>Crown Prince Court of Abu Dhabi</t>
  </si>
  <si>
    <t>to support communications activities related to polio eradication</t>
  </si>
  <si>
    <t>to inform and engage students</t>
  </si>
  <si>
    <t>to develop and deploy a low-cost, easy-to-use remote temperature monitoring system for cold chain monitoring which sends SMS alerts to reduce vaccine spoilage and integrates with existing electronic logistics management systems to improve distribution and management of vaccines at different levels of the supply chain</t>
  </si>
  <si>
    <t>to support integrating P-3 evaluation into the Early Learning impact model</t>
  </si>
  <si>
    <t>Community Schools Collaboration</t>
  </si>
  <si>
    <t>to provide learning, leadership, and school transition support for students as well as school and community engagement opportunities for parents and families</t>
  </si>
  <si>
    <t>Zeno</t>
  </si>
  <si>
    <t>to support extracurricular math activities for elementary school age children and their families and teachers</t>
  </si>
  <si>
    <t>Whatcom Family and Community Network</t>
  </si>
  <si>
    <t>to support administration of a survey about adverse experiences and resiliency among middle school students</t>
  </si>
  <si>
    <t>Parent Trust for Washington Children</t>
  </si>
  <si>
    <t>to support parent education for parents participating in long-term drug and alcohol treatment</t>
  </si>
  <si>
    <t>to support efforts to increase knowledge and understanding of the impact of adverse childhood experiences and to implement strategies to develop resiliency in elementary school students in Renton</t>
  </si>
  <si>
    <t>Highline Community College</t>
  </si>
  <si>
    <t>to increase the number of Latinos who attend and succeed at college</t>
  </si>
  <si>
    <t>Des Moines</t>
  </si>
  <si>
    <t>Safe Streets Campaign</t>
  </si>
  <si>
    <t>to support youth development programming at a high poverty middle school in Tacoma, Washington</t>
  </si>
  <si>
    <t>to establish a community-centered, culturally responsive approach to engaging Native American students toward STEM disciplines in Yakama, Washington</t>
  </si>
  <si>
    <t>Hearing, Speech &amp; Deafness Center</t>
  </si>
  <si>
    <t>to support the Parent-Infant Program</t>
  </si>
  <si>
    <t>Vancouver School District No. 37 Foundation</t>
  </si>
  <si>
    <t>to implement an early intervention and community support program that reduces chronic and severely chronic absenteeism for students in Vancouver, Washington</t>
  </si>
  <si>
    <t>PDX Summer School</t>
  </si>
  <si>
    <t>to support program expansion for ELL students in Portland, Oregon</t>
  </si>
  <si>
    <t>to support the Fostering Success initiative, to ensure the experience of foster care does not impede educational attainment or future independence and success</t>
  </si>
  <si>
    <t>to increase retention and graduation rates of Native American college students in Portland, Oregon</t>
  </si>
  <si>
    <t>to expand services for low income, limited English proficient families in the Casino Road community of Snohomish County</t>
  </si>
  <si>
    <t>Pathfinders of Oregon</t>
  </si>
  <si>
    <t>to support the Rockwood Youth Violence Prevention Initiative in Multnomah County, Oregon</t>
  </si>
  <si>
    <t>Youthnet</t>
  </si>
  <si>
    <t>to provide direct academic support and bilingual family engagement services to low income English language learners in Mount Vernon, Washington</t>
  </si>
  <si>
    <t>Mount Vernon</t>
  </si>
  <si>
    <t>VaxTrac</t>
  </si>
  <si>
    <t>to increase the impact of the immunization registry by broadening its scope and extending its geographic reach in accordance with Ministry of Health requirements</t>
  </si>
  <si>
    <t>for policy-oriented technical studies in order to define more effective policy and institutional actions for improving diets and raising levels of nutrition</t>
  </si>
  <si>
    <t>to develop, pilot and implement routine unit costing approaches for key health interventions in Kenya</t>
  </si>
  <si>
    <t>to develop and assess the feasibility of implementing routine approaches to intervention costing in Tanzania</t>
  </si>
  <si>
    <t>to reduce rates of mechanical condom failure by designing and fabricating a low-cost durable male condom with a super-hydrophilic nanoparticle coating, which decreases breakage and thereby transmission of infection.</t>
  </si>
  <si>
    <t>Apex Medical Technologies, Inc.</t>
  </si>
  <si>
    <t>to enhance the sensitivity and strength of male condoms by using collagen fibrils from bovine tendons, which provide a hydrated micro-rough skin-like surface texture that facilitates heat transfer to produce a more natural sensation.</t>
  </si>
  <si>
    <t>Essential Access Health</t>
  </si>
  <si>
    <t>to increase condom use by developing a stronger and thinner male condom made of polyethylene, which wraps and clings to the skin rather than squeezes, thereby enhancing sensation and enabling easier application.</t>
  </si>
  <si>
    <t>to enhance the experience of using condoms by developing and producing a prototype made from superelastomers (a highly elastic polymer), which will enable the manufacture of thinner, softer male condoms.</t>
  </si>
  <si>
    <t>to create male condoms that mimic mucosal tissue and increase sensation by using hydrophilic polyurethane elastomers, which, when hydrated, behave in the same way as natural tissue while retaining strength, elasticity and manufacturability.</t>
  </si>
  <si>
    <t>Cambridge Design Partnership LLP</t>
  </si>
  <si>
    <t>to improve the performance and safety of male condoms by designing a composite anisotropic material that exerts lower contact pressure during use to improve sensation while maintaining a close fit by creating mechanical forces during intercourse.</t>
  </si>
  <si>
    <t>Kimbranox (Pty) Limited</t>
  </si>
  <si>
    <t>to speed up the application and therefore promote the use of condoms by testing their applicator, the Rapidom, which is designed for an easy, technique-free application of male condoms to minimize interruption.</t>
  </si>
  <si>
    <t>HOUSE OF PETITE PTY. LTD</t>
  </si>
  <si>
    <t>to reduce the risk of disease transmission and unplanned pregnancy from incorrect condom use by testing their universal condom applicator pack, which is designed to ensure that male condoms can be quickly, accurately, safely and easily fitt</t>
  </si>
  <si>
    <t>SYDNEY</t>
  </si>
  <si>
    <t>HLL Lifecare Ltd</t>
  </si>
  <si>
    <t>to improve the safety and enhance the experience of using condoms by incorporating graphene, along with other small molecules, into condom making materials to produce thinner, heat conducting male condoms.</t>
  </si>
  <si>
    <t>Trivandrum</t>
  </si>
  <si>
    <t>to enhance the therapeutic effect of anthelmintics, which are drugs used to expel parasitic worms, and bypass the development of drug resistance by testing them in combination with inhibitors of multidrug transporters in mouse infection models.</t>
  </si>
  <si>
    <t>to promote community participation in Mass Drug Administration campaigns by educating leaders and health workers about local perceptions of the diseases, and supporting dialogue sessions with the community to identify concerns.</t>
  </si>
  <si>
    <t>University Enterprises, Inc.</t>
  </si>
  <si>
    <t>to engage with partners in California who will help to identify policy options for boosting K-12/postsecondary alignment and promoting increased attainment</t>
  </si>
  <si>
    <t>to enable the high-throughput screening of new drug candidates for toxicity specifically towards adult helminth parasites, which cause a range of diseases, by developing imaging and analysis methods.</t>
  </si>
  <si>
    <t>to promote safer and more effective treatment strategies for parasite infections by generating models based on satellite imaging and geographical data to predict the locations of the insect vectors that transmit these diseases.</t>
  </si>
  <si>
    <t>to better monitor the effect of drugs on parasitic worm infections by developing a cheap electromagnetic detector incorporated into a bandage to simply and non-invasively monitor parasite viability.</t>
  </si>
  <si>
    <t>to enhance eradication of parasitic worm infections by incorporating an antihistamine with standard antifilarial drugs to specifically target adult worms thereby shortening treatment courses.</t>
  </si>
  <si>
    <t>Instituto de Investigaciones Bioquímicas de Bahía</t>
  </si>
  <si>
    <t>to identify new anthelmintic drugs to treat parasitic nematodes by using the related free-living and genetically tractable model nematode Caenorhabditis elegans to screen natural plant extracts and isolate potentially novel drugs.</t>
  </si>
  <si>
    <t>Bahía Blanca</t>
  </si>
  <si>
    <t>Brunel University</t>
  </si>
  <si>
    <t>to reduce human infections caused by the parasite Schistosoma mansoni by identifying chemicals from their intermediate snail host that attract the parasite and that could be used as a trap to help destroy them.</t>
  </si>
  <si>
    <t>to determine infection risks of the parasitic flatworm Schistosoma mansoni and support control efforts by developing a floating device with chemicals to attract the larvae, and a substrate to quantify the parasites via a measurable color change.</t>
  </si>
  <si>
    <t>to identify new drugs that destroy adult filarid parasitic worms by genetically engineering the related free-living and genetically tractable model nematode Caenorhabditis elegans to carry an essential parasite gene, and using it for drug screens.</t>
  </si>
  <si>
    <t>to directly measure and map in real-time the density of insects that transmit parasitic diseases to help plan intervention and treatment programs by designing a sensor based on wingbeat frequency and time of day, and associated software.</t>
  </si>
  <si>
    <t>to develop an in vivo drug screening platform for assessing the activity of candidate drugs for treating parasitic filarial worms by developing imaging tools to detect live adult parasites in mice.</t>
  </si>
  <si>
    <t>to eradicate diseases transmitted by the parasite Schistosoma by testing whether other parasites known as amphistome flukes can infect schistosome-transmitting snails and block and/or prevent infections in these snails.</t>
  </si>
  <si>
    <t>to develop sterile schistosomes as a nonpathogenic biological delivery vector for RNA and peptide-mediated anthelmintic therapy</t>
  </si>
  <si>
    <t>Smith College</t>
  </si>
  <si>
    <t>to better monitor disease transmission dynamics of parasitic worms that cause lymphatic filariasis by developing a cost and labor-saving approach involving collecting and testing excreta of the mosquito vectors</t>
  </si>
  <si>
    <t>Northampton</t>
  </si>
  <si>
    <t>to enable high-throughput screening of candidate drugs for treating infections caused by parasitic filarial worms by developing a cell line derived from the worms that can proliferate continuously in vitro.</t>
  </si>
  <si>
    <t>to identify safer drugs for treating the parasitic disease onchocerciasis in people who are coinfected with the Loa loa parasite by developing a small animal model to sustain early stage parasites that can be used for in vivo drug screens.</t>
  </si>
  <si>
    <t>to empower local citizens to improve education in their communities by combining data generated by citizens and governments into an interactive interface that can be easily accessed and used by the public.</t>
  </si>
  <si>
    <t>to improve the value of datasets on topics including education and health, which are often reported with different geographic units, by developing general techniques to realign them to a common unit so they can be directly compared.</t>
  </si>
  <si>
    <t>NetHope</t>
  </si>
  <si>
    <t>to better inform humanitarian decision-makers in crisis situations by developing a cloud-based interoperability platform using common standards that enables information from different humanitarian groups to be easily accessed and utilized.</t>
  </si>
  <si>
    <t>to support enhanced communications capacity for the Road Map Project's cradle-to-career education work in South King County, WA</t>
  </si>
  <si>
    <t>Midwestern Higher Education Compact</t>
  </si>
  <si>
    <t>to support the Midwest Higher Education Compact (MHEC) annual conference</t>
  </si>
  <si>
    <t>to reduce the incidence of vaccine preventable diseases in Nigeria by combining child and animal vaccination programs to better appeal to the highly mobile rural communities who depend on their livestock.</t>
  </si>
  <si>
    <t>to help determine the incidence of Mycobacterium bovis, which causes currently unknown levels of tuberculosis in humans and cattle, by evaluating a simple immunoassay that they have developed to detect M.bovis in human sputum or urine sampl</t>
  </si>
  <si>
    <t>Shanghai Veterinary Research Institute</t>
  </si>
  <si>
    <t>to control the dominant tick species Rhiphicephalus haemaphysaloides, which causes human and animal diseases in south Asian countries, by developing anti-tick biological agents composed of dsRNAs that will inhibit two selected tick proteins.</t>
  </si>
  <si>
    <t>Thomas Jefferson University</t>
  </si>
  <si>
    <t>to control the incidence of human rabies, which is mostly spread by dogs, by developing a combined contraceptive rabies single-dose vaccine for dogs that both protects against rabies and reduces population levels.</t>
  </si>
  <si>
    <t>to reduce the incidence of sleeping sickness in humans by genetically modifying a gut bacterium in the tsetse fly, which transmits the causative trypanosome parasites, to deliver double stranded (ds) RNAs to block two important parasite proteins.</t>
  </si>
  <si>
    <t>to expand NPR education coverage and broaden its audience’s engagement on the issue</t>
  </si>
  <si>
    <t>to help better monitor human welfare and predict changes by integrating data on animal health and its determinants, such as environmental factors, to generate an enhanced human health metric</t>
  </si>
  <si>
    <t>to improve childhood growth and development by testing whether the gut microbial communities in co-residing animal and human members of smallholder households are linked, and if this can be exploited to improve health.</t>
  </si>
  <si>
    <t>Public Health Foundation of India</t>
  </si>
  <si>
    <t>to improve health and food security by using Multi Criteria Decision Analysis to integrate perspectives from the environment, animal, and human health sectors on the impact of intervention of zoonotic diseases, which infect animals and humans.</t>
  </si>
  <si>
    <t>to better achieve consensus from the disparate agricultural, animal husbandry and human health sectors on activities such as disease control by developing a combined metric using Multi Criteria Decision Analysis.</t>
  </si>
  <si>
    <t>to produce a low-cost single-dose vaccination strategy to protect ruminents from a variety of severe viral diseases by developing a multivalent vector vaccine from the ubiquitous Orf virus that can also pass to non-vaccinated animals.</t>
  </si>
  <si>
    <t>to develop an effective vaccine against the parasite Theileria parva, which causes East Coast Fever in cattle, by conjugating parasite lysates to nanobeads, which act as an adjuvant to induce a strong immune response.</t>
  </si>
  <si>
    <t>to aid peste des petits ruminants (PPR) disease control efforts by developing a thermo-tolerant vaccine based on human adenovirus 5 that enables differentiating infected from vaccinated animals (DIVA).</t>
  </si>
  <si>
    <t>to produce an in vitro culture of the parasite Cryptosporidium, which causes severe diarrhoea in humans and animals, by differentiating epithelial cells from isolated stem cells to mimic the small intestine, for high-throughput drug screens.</t>
  </si>
  <si>
    <t>Université des Montagnes</t>
  </si>
  <si>
    <t>to block the transmission of Human African Trypanosomosis (sleeping sickness) by tsetse flies by identifying different chemical blends to effectively repel the flies as an environmentally friendly method of disease control.</t>
  </si>
  <si>
    <t>Bangangte</t>
  </si>
  <si>
    <t>to identify drugs that can be repurposed to treat the parasite Cryptosporidium, which causes severe diarrhoea in humans and cattle, by developing an infected animal model using calves, which closely mimics the human disease.</t>
  </si>
  <si>
    <t>to promote new discoveries for treating disease by developing a search and document clustering software environment so that researchers can better utilize the vast and currently divergent literature on human and veterinary medicine.</t>
  </si>
  <si>
    <t>to better measure the economic burden of disease by developing a combined metric to incorporate disease impact on the health of both human and livestock systems.</t>
  </si>
  <si>
    <t>Institute of Chemical Technology</t>
  </si>
  <si>
    <t>to protect animals and humans from brucellosis, which is an infectious disease, by developing a nanoparticle vaccine using Brucella species antigens bound to immunostimulatory molecules and mucoadhesive polymers for intranasal administration.</t>
  </si>
  <si>
    <t>University of Reading</t>
  </si>
  <si>
    <t>to determine the impact of both human and animal diseases on poverty by devising a one health metric combining standardized poverty impact metrics of individual livestock diseases, and of human disease, using global datasets</t>
  </si>
  <si>
    <t>Reading Berkshire</t>
  </si>
  <si>
    <t>to reduce the incidence and severity of malaria and East Coast Fever (ECF) in humans and cattle respectively, by testing the effect of treating co-occurring helminth parasitic infections that may exacerbate them via modulating the immune system.</t>
  </si>
  <si>
    <t>to provide support to Achievement First in partnership with Mastery Charter Schools and Denver School of Science and Technology Public Schools to develop a shared Common Core aligned interim assessment system</t>
  </si>
  <si>
    <t>to provide support to Summit Public Schools for a partnership with Green Dot Public Schools and Match Education to pursue cognitive assessments aligned to the Common Core</t>
  </si>
  <si>
    <t>New Haven Public Schools</t>
  </si>
  <si>
    <t>to support organizations to develop innovative professional development systems to create personalized learning systems for teachers; design and test innovative modes of delivery; and build the capacity at every level of the organization to design learning and direct resources efficiently and effectively</t>
  </si>
  <si>
    <t>to identify and address the major challenges that require innovative solutions in the humanitarian Water Sanitation and Hygiene (WSH) sector in the context of the complex emergency unfolding in Syria and the surrounding region</t>
  </si>
  <si>
    <t>to produce a Reg1B Fecal Enzyme Immunoassay as a Potential Biomarker of Childhood Stunting</t>
  </si>
  <si>
    <t>to strengthen UNICEF’s recruitment and advocacy capacity</t>
  </si>
  <si>
    <t>to engage the Pennsylvania business community in support of improving college and career-readiness for Pennsylvania’s students</t>
  </si>
  <si>
    <t>to optimize and implement an open access platform that delivers analyzed, high quality evidence in real time to policy makers, supporting assessment, planning and effective operation of elimination strategies in diverse regions</t>
  </si>
  <si>
    <t>Bio-Manguinhos</t>
  </si>
  <si>
    <t>to formulate, manufacture and develop a vaccine against measles and rubella for use in GAVI countries and other low- and middle-income countries</t>
  </si>
  <si>
    <t>Center for Education Reform</t>
  </si>
  <si>
    <t>to advance high quality charter policies</t>
  </si>
  <si>
    <t>Mississippi First Inc.</t>
  </si>
  <si>
    <t>to support high-quality charter schools in Mississippi</t>
  </si>
  <si>
    <t>to use a novel animal model to determine the relative attenuation phenotype or immunogenicity of new oral polio vaccine (OPV) viruses including those made by the consortium for a new OPV-2 as benchmarked against virus Sabin-2</t>
  </si>
  <si>
    <t>Polio|Support Innovative Technology Solutions|Vaccine Development</t>
  </si>
  <si>
    <t>to support research to understand how teachers use data to inform instructional practice</t>
  </si>
  <si>
    <t>Children's Defense Fund</t>
  </si>
  <si>
    <t>to develop a Freedom Schools Teacher Institute and support system that helps teachers help all students, including low income students, achieve academically</t>
  </si>
  <si>
    <t>to support sublingual IPV continuation</t>
  </si>
  <si>
    <t>to understand how evaluation can be better used as a tool for teacher development and provide districts with a cost-effective route to improving teaching quality and student achievement</t>
  </si>
  <si>
    <t>to leverage recent discoveries involving the immunobiology of TLR11 to develop a tractable small animal model for preclinical testing of ETEC vaccine candidates.</t>
  </si>
  <si>
    <t>to develop safe, effective, and affordable vaccines for introduction into the developing world</t>
  </si>
  <si>
    <t>to convene a three-day international symposium on Modeling Voluntary Male Circumcision (VMCC) and scaling up Early Infant Male Circumcision (EIMC)</t>
  </si>
  <si>
    <t>to assist developing-country vaccine manufacturers (DCVMs) in establishing effective auditing and compliance systems through on-site inspections, mentoring, and training activities</t>
  </si>
  <si>
    <t>Civil Society Information Services India</t>
  </si>
  <si>
    <t>to make it easier for non-profit organisations (NGOs) to access support from philanthropic intermediaries by developing tools to set up a common web-based repository that can receive, validate and store information on NGOs from multiple sources.</t>
  </si>
  <si>
    <t>to enable the design and build out of a collective funding model for scaling proven innovations in education (Social Impact Exchange)</t>
  </si>
  <si>
    <t>to develop a heritable, self-sustaining biocontrol method to interrupt transmission of dengue virus</t>
  </si>
  <si>
    <t>to support the planning phase of the University Alliance project, whose members will test strategies for their effectiveness in impacting merics of access, quality and cost</t>
  </si>
  <si>
    <t>Africa Rice Center</t>
  </si>
  <si>
    <t>to facilitate exchange of information about the improvement of rice production, processing and marketing to support rice sector development in Africa to the benefit of rice farmers and rice consumers. The Congress provides an opportunity for rice scientists, development partners and rice value chain actors to meet and discuss.</t>
  </si>
  <si>
    <t>to expand the MOTECH service to additional geographic areas in rural Ghana and evaluate the impact of the MOTECH mobile health program on key maternal, newborn, and child health interventions in rural Ghana</t>
  </si>
  <si>
    <t>to help more people better assess the impact of spending in areas such as education in developing countries by creating a toolkit to generate a single interoperable dataset from diverse datasets that can be accessed via a web-based tool.</t>
  </si>
  <si>
    <t>to support the New Venture Fund in managing the final year of the Cross-State Learning Collaborative.</t>
  </si>
  <si>
    <t>Universidad Peruana Cayetano Heredia</t>
  </si>
  <si>
    <t>to convene an expert meeting on the feasibility of implementing a malaria elimination project in Peru based on targeted parasite elimination strategies</t>
  </si>
  <si>
    <t>to convene an international symposium on innovative approaches to tuberculosis (TB) drug discovery that embrace translational medicine i.e. from the laboratory to the clinic and from the clinic to the laboratory</t>
  </si>
  <si>
    <t>to demonstrate that existing Demographic and Health Surveys (DHS) and Multiple Indicator Cluster Surveys (MICS) data can be used to create detailed spatial information about patterns in childhood growth, nutrition, disease and related service delivery</t>
  </si>
  <si>
    <t>to provide a supply of Onchocerca volvulus L3 worms for use in macrofilaricide screening activities, supporting the discovery of new therapeutics for onchocerciasis</t>
  </si>
  <si>
    <t>to use Mobile phone call data records (CDRs) to identify how seasonal and spatially heterogeneous travel contributes to the spread of polio and the emergence of wild polio virus (WPV), providing specific targets for surveillance and control</t>
  </si>
  <si>
    <t>Long Beach Unified School District</t>
  </si>
  <si>
    <t>to support research to better understand and promote methods to improve teaching effectiveness</t>
  </si>
  <si>
    <t>to support teacher engagement in the development and implementation of teacher evaluation systems</t>
  </si>
  <si>
    <t>to support a pooled fund for lower cost, short term opportunities in the Road Map project</t>
  </si>
  <si>
    <t>European &amp; Developing Countries Clinical Trials Partnership (EDCTP)</t>
  </si>
  <si>
    <t>to convene an international forum for frontier-research combating the three main poverty-related diseases (HIV/AIDS, tuberculosis and malaria) and their interaction with other neglected infectious diseases, as well as the appropriate capacity development and networking activities</t>
  </si>
  <si>
    <t>to support advocacy, communications, and policy development efforts</t>
  </si>
  <si>
    <t>ILID Inc</t>
  </si>
  <si>
    <t>to fund the creation of a low-cost network of tutors who can remotely support students from low income communities</t>
  </si>
  <si>
    <t>Pennington</t>
  </si>
  <si>
    <t>to support statewide coalition building between youth development and education institutions</t>
  </si>
  <si>
    <t>Charlotte-Mecklenburg Schools</t>
  </si>
  <si>
    <t>Excellent Schools Detroit</t>
  </si>
  <si>
    <t>Great Schools Partnership Inc.</t>
  </si>
  <si>
    <t>Henry County Schools</t>
  </si>
  <si>
    <t>McDonough</t>
  </si>
  <si>
    <t>Houston Independent School District Foundation</t>
  </si>
  <si>
    <t>State of Washington Department of Early Learning</t>
  </si>
  <si>
    <t>to support to planning and execution of the expansion of ECEAP and Head Start within Early Achievers</t>
  </si>
  <si>
    <t>University of Memphis</t>
  </si>
  <si>
    <t>to determine if obesity models can quantitatively characterize stunting and impaired growth when energy intake and energy expenditure are known</t>
  </si>
  <si>
    <t>Portland Public Schools</t>
  </si>
  <si>
    <t>International Peace Institute, Inc.</t>
  </si>
  <si>
    <t>to support teacher participation in a convening</t>
  </si>
  <si>
    <t>to enhance the impact of immunization on childhood mortality by defining the potential heterologous effects of vaccines, and adjusting immunization policies if deemed appropriate</t>
  </si>
  <si>
    <t>to support reporting on the Common Core State Standards</t>
  </si>
  <si>
    <t>to support a feasibility study on the development and launch of an inclusive model charter school in Washington state</t>
  </si>
  <si>
    <t>to support community awareness of the Common Core State Standards and assessments</t>
  </si>
  <si>
    <t>to develop and distribute knowledge (e.g., technical assistance documents, policy briefs, blog posts) regarding competency-based education and personalized learning</t>
  </si>
  <si>
    <t>Massachusetts Business Alliance for Education, Inc.</t>
  </si>
  <si>
    <t>to fund a study of Massachusetts' current K-12 system and how it compares to public education systems in other states and nations that consistently achieve high levels of student performance</t>
  </si>
  <si>
    <t>Business Higher Education Forum</t>
  </si>
  <si>
    <t>to support a business plan/proposal for the scaled delivery of industry-validated certificates/certifications in a manner that leverages technology, (e.g. cloud-based services) to deliver shared content, instruction, and credentials</t>
  </si>
  <si>
    <t>Manufacturing Institute</t>
  </si>
  <si>
    <t>National Laboratory for Education Transformation</t>
  </si>
  <si>
    <t>to support a business plan/proposal  for the scaled delivery of industry-validated certificates/certifications  in a manner that leverages technology, (e.g. cloud-based services)  to deliver shared content, instruction, and credentials</t>
  </si>
  <si>
    <t>Northern Illinois University, Office of Education Innovation</t>
  </si>
  <si>
    <t>Board of Trustees of St. Petersburg College</t>
  </si>
  <si>
    <t>St Petersburg</t>
  </si>
  <si>
    <t>Medical Research Council</t>
  </si>
  <si>
    <t>to develop pathophysiologically-based systems models to provide a quantitative framework for characterizing the complex causal link between nutrition intake, physical and cognitive growth and development, and health as a function of time</t>
  </si>
  <si>
    <t>Swindon</t>
  </si>
  <si>
    <t>Kano State Government</t>
  </si>
  <si>
    <t>to improve Kano State cold chain infrastructure</t>
  </si>
  <si>
    <t>Kano</t>
  </si>
  <si>
    <t>to support for increased participation of African and South Asian scholars and policy makers at the 2014 ICABR Annual Meeting</t>
  </si>
  <si>
    <t>to conduct short-cycle testing of digital content using CFY’s free PowerMyLearning platform to give developers information to help them improve their content, and help educators better select and incorporate digital content to personalize learning and improve student achievement</t>
  </si>
  <si>
    <t>to support the Graphite, a service designed to help K-12 educators discover, use, and share the best apps, games, websites, and digital curricula for their students by providing unbiased ratings and insights from an active community of teachers</t>
  </si>
  <si>
    <t>BrightBytes, Inc.</t>
  </si>
  <si>
    <t>to support the development of a web application that will allow teachers and vendors to run trials for online learning applications and ultimately make recommendations for school and district purchasing decisions</t>
  </si>
  <si>
    <t>Motion Math, Inc.</t>
  </si>
  <si>
    <t>to support the development of personalized learning tools</t>
  </si>
  <si>
    <t>to support the eLearn Innovation Hub and foster the development and adoption of education technology products to increase access to personalized learning content, scale the use of innovative tools, and ensure that educators and entrepreneurs are working together to develop and utilize the best data-driven tools</t>
  </si>
  <si>
    <t>Silicon Valley Education Foundation</t>
  </si>
  <si>
    <t>to support the Learning Innovation Hub that will bring together entrepreneurs, educators, researchers and investors to pilot innovative products that enhance STEM (Science, Technology, Engineering and Math) education</t>
  </si>
  <si>
    <t>to collaborate together to design and extend the functionality of the existing Family Homelessness Tri-County Dashboard, incorporating new requirements from King, Pierce and Snohomish counties</t>
  </si>
  <si>
    <t>Pierce County</t>
  </si>
  <si>
    <t>Boys &amp; Girls Clubs of South Puget Sound</t>
  </si>
  <si>
    <t>to support a community youth center</t>
  </si>
  <si>
    <t>to coordinate the technology vendors to present their IPAS systems at the Educause conference</t>
  </si>
  <si>
    <t>Low Income Housing Institute</t>
  </si>
  <si>
    <t>Junior League of Seattle, Inc.</t>
  </si>
  <si>
    <t>to provide relief interventions to flood-affected communities</t>
  </si>
  <si>
    <t>to rapidly meet the basic needs of this highly vulnerable IDP population</t>
  </si>
  <si>
    <t>to rapidly meet the critical health needs of the internally displaced person in Central African Republic</t>
  </si>
  <si>
    <t>to help overcome the agricultural and livelihood losses of the affected populations</t>
  </si>
  <si>
    <t>Radboud University</t>
  </si>
  <si>
    <t>to investigate protective efficacy against heterologous parasite strains in P. falciparum parasite populations</t>
  </si>
  <si>
    <t>to identify novel immune targets and studies on mechanisms of protective immunity in order to accelerate rational vaccine development</t>
  </si>
  <si>
    <t>to use RNAi technologies to identify gene knockdown events that increase RV replication</t>
  </si>
  <si>
    <t>Discovery and Translational Sciences|Enteric and Diarrheal Diseases</t>
  </si>
  <si>
    <t>to increase productivity and reduce labor and associated physical injuries of smallholder rice farmers in Asia by optimizing the design and promoting the local implementation of their planting and weeding tools.</t>
  </si>
  <si>
    <t>to support effective collaboration among key Early Learning stakeholders in Washington state through two convenings in the 2013-2014 school year</t>
  </si>
  <si>
    <t>Hacettepe Technopolis Technology Transfer Center</t>
  </si>
  <si>
    <t>to implement free access to information and Information and Communication Technology services in Turkey through public libraries</t>
  </si>
  <si>
    <t>2013-04</t>
  </si>
  <si>
    <t>Ankara</t>
  </si>
  <si>
    <t>Turkey</t>
  </si>
  <si>
    <t>to conduct a rigorous impact evaluation to develop the evidence base on the value of transparency interventions as mechanisms for strengthening financing and service delivery in our priority sectors</t>
  </si>
  <si>
    <t>Pomona College</t>
  </si>
  <si>
    <t>to support the first phase of a comprehensive strategic planning initiative that will allow Pomona College to re-envision its Advancement Program</t>
  </si>
  <si>
    <t>to generate a reference genome sequence for pearl millet, which will contribute to the improved rate of genetic gain though development of improved varieties and hybrids in sub-Saharan Africa and South Asia</t>
  </si>
  <si>
    <t>to support ongoing implementation of education reforms in LA through support to a coalition of advocacy organizations</t>
  </si>
  <si>
    <t>to build essential capacity to enable global and country-level annual reporting of contraceptive use and related estimates in a standard and systematic manner, building accountability platforms, and tracking FP2020 resources and commitments</t>
  </si>
  <si>
    <t>University of Leeds</t>
  </si>
  <si>
    <t>to explore the mechanistic pathways by which aflatoxin, a frequent food fungal metabolite, may lead to child growth faltering in sub-Saharan Africa. Relevant biomarkers will be identified for applications in child cohort and intervention studies</t>
  </si>
  <si>
    <t>Lovelace Respiratory Research Institute</t>
  </si>
  <si>
    <t>to test the hypothesis that exposure to hardwood smoke will lead to increased density of Streptococcus pneumoniae in colonized individuals</t>
  </si>
  <si>
    <t>to support the development and initial implementation of the Student Achievement Measure (SAM) Project</t>
  </si>
  <si>
    <t>The Liya Kebede Foundation</t>
  </si>
  <si>
    <t>to build the capacity and reach of the Liya Kebede Foundation to mobilize resources and support to improve the quality and availability of MNCH services in Ethiopia</t>
  </si>
  <si>
    <t>to allow teachers to directly purchase learning tools and technologies for their classrooms through Donors Choose</t>
  </si>
  <si>
    <t>to develop three tools for the state of Texas that counselors, students, and parents can use to make more informed decisions about how their educational choices will impact future employment and earnings</t>
  </si>
  <si>
    <t>to promote accountability</t>
  </si>
  <si>
    <t>to support UNICEF's activities as part of the Global Polio Eradication Initiative (GPEI) in 2013</t>
  </si>
  <si>
    <t>to complete the eradication and containment of all wild, vaccine-related and Sabin polioviruses, such that no child ever again suffers paralytic poliomyelitis</t>
  </si>
  <si>
    <t>to identify the best immunization policy to support the eradication of polio in the world.</t>
  </si>
  <si>
    <t>for general operating support in association with OPP1067751, &amp;#34;Pneumococal Nasal Colonization and Wood Smoke Exposure: A Human Exposure Study&amp;#34;</t>
  </si>
  <si>
    <t>to support the Learning Analytics Summer Institute, which will convene researchers at different stages of their career to develop their skills and knowledge</t>
  </si>
  <si>
    <t>The Global Social Observatory</t>
  </si>
  <si>
    <t>to develop a transparent process to address perceived conflicts of interest &amp; handle credible claims of conflict of interest within the Scaling Up Nutrition Movement in order to achieve delivering better nutritional outcomes</t>
  </si>
  <si>
    <t>Pennsylvania Partnerships for Children</t>
  </si>
  <si>
    <t>to enhance understanding and support to implement the new teacher evaluation system and the Common Core to improve student achievement and ensure our high school students graduate college-ready</t>
  </si>
  <si>
    <t>To improve detection and monitoring of common soil-transmitted helminth infections (intestinal worms) by testing a cheap, simple and quantitative cell-phone-based diagnostic.</t>
  </si>
  <si>
    <t>Media Trust</t>
  </si>
  <si>
    <t>To produce the first television, online and mobile channel run by young people to disseminate stories on development by combining an existing television channel with media partnerships and creative young people from developed and developing countries.</t>
  </si>
  <si>
    <t>to develop, build and evaluate a novel technique for treatment of fecal sludge in developing countries using supercritical water oxidation</t>
  </si>
  <si>
    <t>To enhance participation in international development causes by evaluating the effectiveness of the House Party marketing model, which utilizes literature, short films and other materials to engage a broad network of long-term supporters.</t>
  </si>
  <si>
    <t>To generate the first semi-automated, medium-throughput platform for identifying new drugs to treat soil-transmitted helminthic infections using a microfluidics and electrophysiological approach.</t>
  </si>
  <si>
    <t>To develop food crops to target and kill parasitic worms and the mosquitos that transmit them upon ingestion by humans using selected microRNAs tested in rodent infection models.</t>
  </si>
  <si>
    <t>To help eliminate common filarial infections, which are caused by parasitic nematodes, by developing a diagnostic to identify circulating microRNAs associated with adult nematodes (macrofilariae).</t>
  </si>
  <si>
    <t>To produce a novel therapeutic for treating and preventing multiple common parasitic worm infections by adapting dawadawa, a staple food in western Africa, to release parasite-killing proteins upon ingestion.</t>
  </si>
  <si>
    <t>to conduct an observational substudy in South Africa, nested within the TB Fast Track trial, to determine the autopsy prevalence of major treatable and preventable infectious disease, particularly TB</t>
  </si>
  <si>
    <t>to support maximizing the benefits to undocumented youth and their families provided by the Deferred Action for Childhood Arrivals (DACA)</t>
  </si>
  <si>
    <t>to convert the energy contained in human waste into electricity and remove the organic matter and nutrients that deteriorate ecosystems and allow pathogens to persist in water using a modular Microbial Fuel Cell (MFC) designed to retrofit existing composting latrines</t>
  </si>
  <si>
    <t>American Environmental Systems, Inc.</t>
  </si>
  <si>
    <t>to develop novel low-cost, durable, self-cleaning, and anti-microbial surfaces for sanitary units based upon silicone polymers embedded with nanoparticles</t>
  </si>
  <si>
    <t>Ellicott City</t>
  </si>
  <si>
    <t>Greater Washington Community Foundation</t>
  </si>
  <si>
    <t>to coordinate and support funder engagement in local and national projects supporting struggling students</t>
  </si>
  <si>
    <t>to build the evidence base, and capacity, for improved management and oversight of natural resource wealth by local authorities and parliaments in developing countries.</t>
  </si>
  <si>
    <t>to support the African Association of Agricultural Economists, African Association of Agricultural Economists, Asian Society of Agricultural Economists, and International Conference of Agricultural Economists conference</t>
  </si>
  <si>
    <t>Vita</t>
  </si>
  <si>
    <t>To save operating times and costs of cooking in Ethiopia by developing a sustainable financial and social model to locally produce and implement more efficient cooking stoves.</t>
  </si>
  <si>
    <t>Dublin 7</t>
  </si>
  <si>
    <t>The Southern African Confederation of Agricultural Unions</t>
  </si>
  <si>
    <t>to demonstrate the effectiveness and potential for wider replication of an electronic farmer management system that enhances the market position of large numbers of smallholder farmers and improves the performance of farmers’ organizations</t>
  </si>
  <si>
    <t>Centurion</t>
  </si>
  <si>
    <t>African Women Education and Development Forum</t>
  </si>
  <si>
    <t>To overcome cultural taboos that reduce productivity by inhibiting women from farming while menstruating by providing innovative reusable menstrual cups and related community education.</t>
  </si>
  <si>
    <t>Woodbridge</t>
  </si>
  <si>
    <t>Institute of Soil Science, Chinese Academy of Sciences</t>
  </si>
  <si>
    <t>To improve rice productivity and save labor in Southern China by developing and testing a cheap periphyton biofilm fertilizer, which is composed of a mixture of microorganisms, as a safer and more effective alternative to chemical fertilizer.</t>
  </si>
  <si>
    <t>Nanjing</t>
  </si>
  <si>
    <t>to deploy streamlined vaccine logistics, an electronic logistics management information system, and a transport services solution in Mozambique to improve delivery and management of immunization services.</t>
  </si>
  <si>
    <t>Martha's Table</t>
  </si>
  <si>
    <t>to create a roadmap to interoperability in Tanzania through a consultative process with industry members, beginning with a market demand study, and ending with a draft implementation plan for stakeholder consideration</t>
  </si>
  <si>
    <t>Swiss Philanthropy Foundation</t>
  </si>
  <si>
    <t>to create a sheltered fund within the Swiss Philanthropy Foundation called the “The Shefa Fund: A Collaboration of Middle Eastern Donors and the Bill &amp; Melinda Gates Foundation” which will support health initiatives.</t>
  </si>
  <si>
    <t>to generate and to evaluate a clade C SHIV challenge stock</t>
  </si>
  <si>
    <t>to improve the coordination and quality of TB-related modeling by strengthening the Tuberculosis Modeling and Analysis Consortium (TB MAC)</t>
  </si>
  <si>
    <t>to reduce the global burden of rotavirus by providing policymakers with the latest data for decision making around the use of rotavirus vaccines in the context of a comprehensive approach to diarrheal disease control</t>
  </si>
  <si>
    <t>to strengthen existing health policy institutes in low resource settings with high maternal, neonatal, and child mortality by translating evidence into actionable policy making materials</t>
  </si>
  <si>
    <t>to support a study and report regarding the appropriate protections for subjects in behavioral, social, and educational research</t>
  </si>
  <si>
    <t>to support a multi-state pilot on education preparation</t>
  </si>
  <si>
    <t>to support the formation of an independent Washington State charter school organization</t>
  </si>
  <si>
    <t>to test the antioxidant melatonin as a simple and inexpensive intervention to reduce birth-related brain injury</t>
  </si>
  <si>
    <t>To identify drugs that potentially provide long-lasting protection against malaria by screening for compounds that specifically block the final liver maturation stage of the causative Plasmodium parasites.</t>
  </si>
  <si>
    <t>to develop a new class of potentially effective antimalarial drugs by evaluating inhibitors of tRNA-synthetases, which are enzymes that are essential for survival of the malaria parasite</t>
  </si>
  <si>
    <t>To enable the design of effective combinations of next-generation anti-malarials for overcoming drug resistance by classifying anti-malarial drug candidates using a modified yeast strain displaying enhanced drug sensitivity.</t>
  </si>
  <si>
    <t>to better prioritize antimalarial drug candidates by identifying those compounds that inhibit the efficacy of drugs used to treat HIV and tuberculosis (TB) when administered to the same person using an in vitro human microliver model</t>
  </si>
  <si>
    <t>To identify antimalarial compounds that specifically target membrane biogenesis in the parasite Plasmodium falciparum, which transmits the disease, as potential inhibitors of both infection and transmission by employing optogenetics technology.</t>
  </si>
  <si>
    <t>to support 2013 Citizen University (formerly Guiding Lights Weekend)</t>
  </si>
  <si>
    <t>To promote the discovery of new drugs for treating parasitic roundworm (filariae) infections by developing a method for the long-term maintenance of adult filariae in cell-free culture, which will improve drug screening capabilities.</t>
  </si>
  <si>
    <t>To enhance treatment efficacy for parasitic roundworm infections by identifying molecular features that can easily penetrate these nematodes and testing them using a novel drug predicted to inhibit the nematode’s nervous system.</t>
  </si>
  <si>
    <t>To facilitate screens for identifying new drugs to treat filarial worm infections by developing a 3-dimensional in vitro culturing system to support the lifecycle of infective parasitic filarial larvae through to adulthood.</t>
  </si>
  <si>
    <t>Compatible Technology International</t>
  </si>
  <si>
    <t>To improve quality and yield of pearl millet in West Africa by testing a suite of four manually-operated devices for processing this major food source, and exploring local financing and manufacturing possibilities.</t>
  </si>
  <si>
    <t>To improve treatments for common and debilitating filarial infections by developing the first small animal model of the parasitic disease onchocerciasis for in vitro drug screening and preclinical testing of candidate drugs.</t>
  </si>
  <si>
    <t>UNISA</t>
  </si>
  <si>
    <t>to support UNISA's second African Library Summit, with a focus on bringing public libraries to the event and helping to facilitate follow-ons to the 2012 APLS</t>
  </si>
  <si>
    <t>Schutter Energy Ltd</t>
  </si>
  <si>
    <t>To provide a biogas system, which also generates quality biofertilizer, to women farmers in Kenya as a cheaper and labor-saving alternative to traditional fuels by refining the technology and developing an affordable ‘pay as you go’ model.</t>
  </si>
  <si>
    <t>University of Adelaide</t>
  </si>
  <si>
    <t>To identify sustainable and broadly applicable labor-saving solutions in developing countries by creating a virtual Evolutionary Learning Laboratory to incorporate and develop views from farmers, policy makers, and developers.</t>
  </si>
  <si>
    <t>Adelaide</t>
  </si>
  <si>
    <t>Oxfam Solidarité</t>
  </si>
  <si>
    <t>To design, produce and test labor-saving hoes for tilling and weeding in Northern Mozambique by bringing together women smallholder farmers, local blacksmiths and scientists in a participatory approach.</t>
  </si>
  <si>
    <t>Oxfam Intermón Fundación</t>
  </si>
  <si>
    <t>To reduce the labor intensity of parboiled rice production for Burkinabe women by developing and evaluating more efficient and durable rice husk furnaces and lower-cost rice sorting equipment.</t>
  </si>
  <si>
    <t>To promote widespread adoption of cheap and labor-saving groundnut shellers for Ethiopian women farmers by incorporating also the private sector and the Ethiopian Agricultural Extension System in the design and development process.</t>
  </si>
  <si>
    <t>Food and Agricultural Research Management Limited</t>
  </si>
  <si>
    <t>To improve access and use of existing labor-saving technologies for women farmers in Ethiopia growing maize and sorghum by supporting trial and financing, and by promoting social acceptance and local manufacturing.</t>
  </si>
  <si>
    <t>Eduardo Mondlane University</t>
  </si>
  <si>
    <t>To increase rice production in women-run smallholder farms by establishing ducks and azolla plants as environmentally friendly alternatives to fertilizers, insecticides and herbicides.</t>
  </si>
  <si>
    <t>To improve productivity and incomes for Indian smallholder farmers by designing and testing a micro-franchise system incorporating financing, training and equipment maintenance for renting out small and mid-sized timesaving agricultural implements.</t>
  </si>
  <si>
    <t>To save time, labor and costs, and extend storage life of harvested grains for women smallholder farmers by developing a mobile solar powered grain dryer to rapidly reduce the moisture content of grains.</t>
  </si>
  <si>
    <t>Global Cycle Solution</t>
  </si>
  <si>
    <t>To decrease labor and costs associated with threshing a variety of crops for women smallholder farmers by evaluating an affordable, portable hand-powered multi-crop thresher and exploring local manufacturability and dissemination strategies.</t>
  </si>
  <si>
    <t>To enable the rapid and non-invasive diagnosis of the filarial roundworm Loa loa, which causes the painful skin and eye disease loaisis commonly found in western and central Africa, by developing a cheap paper-based urine test.</t>
  </si>
  <si>
    <t>To identify new drugs for treating common human parasitic diseases caused by nematode worms that target their essential bacterial symbiont, Wolbachia, by developing a screening strategy based on the model nematode Caenorhabditis elegans.</t>
  </si>
  <si>
    <t>To save labor and time for smallholder women farmers in Uganda by designing and evaluating a simple, portable, hand-operated seed cleaner, which also enhances grain quality.</t>
  </si>
  <si>
    <t>American Friends of Guinea</t>
  </si>
  <si>
    <t>To improve diagnosis and treatment of prevalent parasite infections by introducing a community-based surveillance system where residents are taught how to recognize symptoms and report them to a mobile laboratory using SMS.</t>
  </si>
  <si>
    <t>Houston TX</t>
  </si>
  <si>
    <t>National University of Ireland Galway</t>
  </si>
  <si>
    <t>To enable women smallholder farmers in Tanzania to design and develop their own labor-saving agricultural tools for local manufacturing.</t>
  </si>
  <si>
    <t>Galway</t>
  </si>
  <si>
    <t>Vivus Ltd.</t>
  </si>
  <si>
    <t>To provide cargo motorbikes to rural women smallholder farmers to reduce labor costs and enable access to remote markets by testing financing models and establishing infrastructure for provision and maintenance.</t>
  </si>
  <si>
    <t>Muni University</t>
  </si>
  <si>
    <t>To promote widespread adoption of a small seeds planter that saves time and labor, and increases yield for smallholder women farmers in Uganda by running full-scale field trials of workshops, demonstrations and radio presentations.</t>
  </si>
  <si>
    <t>Arua</t>
  </si>
  <si>
    <t>Greater Houston Community Foundation</t>
  </si>
  <si>
    <t>to support Texans Deserve Great Schools, a Field of Interest Fund established at the Greater Houston Community Foundation to improve public education in Texas</t>
  </si>
  <si>
    <t>Synovision Solutions, LLC</t>
  </si>
  <si>
    <t>To recycle waste into valuable materials by developing equipment to convert waste plastic shopping bags into drip irrigation tubing suitable for use by women smallholder farmers in developing countries.</t>
  </si>
  <si>
    <t>Burke</t>
  </si>
  <si>
    <t>To improve candidate drug testing and development for lymphatic filariasis parasite infections by developing a model of a human lymphatic vessel to support adult-stage lymphatic filariasis parasites in vitro.</t>
  </si>
  <si>
    <t>KEL Growing Nations Trust</t>
  </si>
  <si>
    <t>To save labor and time for small-scale women farmers planting maize and other grain crops by developing and testing an adapted rotary punch seed planter.</t>
  </si>
  <si>
    <t>Mohaleshoek</t>
  </si>
  <si>
    <t>Lesotho</t>
  </si>
  <si>
    <t>University of Toledo</t>
  </si>
  <si>
    <t>To promote the identification of novel drug targets for treating common parasitic nematode (worm) infections by developing a high throughput screening platform using a modified version of the free-living model nematode, Caenorhabditis elega</t>
  </si>
  <si>
    <t>Toledo</t>
  </si>
  <si>
    <t>to promote the rapid and quantitative detection of Loa loa helminthic parasites in the bloodstream by developing and testing a low cost handheld device that uses fluorescent photometry</t>
  </si>
  <si>
    <t>Global Virus Network</t>
  </si>
  <si>
    <t>to support a one-day workshop on vaccine durability</t>
  </si>
  <si>
    <t>Hellenic Agricultural Organization - Demeter</t>
  </si>
  <si>
    <t>to support an international conference for scientists working on whitefly-related crop problems</t>
  </si>
  <si>
    <t>Greece</t>
  </si>
  <si>
    <t>To help predict premature delivery and post partum recovery, thereby reducing new mother-child mortality rates, by developing an affordable paper based diagnostic to quickly and precisely measure plasma gelsolin levels in expectant mothers.</t>
  </si>
  <si>
    <t>Windmill Health Technologies</t>
  </si>
  <si>
    <t>to improve the success of newborn resuscitation by front-line health workers by measuring the performance of an easy-to-use foot operated manual resuscitator to support progress into clinical trials</t>
  </si>
  <si>
    <t>Seagull BioSolutions</t>
  </si>
  <si>
    <t>to develop a vaccine against the dengue virus by engineering a defective version of the measles virus to express dengue virus proteins (a so-called virosome), which can induce protective immunity, and testing it in an animal model.</t>
  </si>
  <si>
    <t>To enhance treatment of tuberculosis (TB) by developing a microneedle based nanoparticle drug delivery system that controls the release of drug combinations upon exposure to light, and testing drug bioavailability using a small animal model</t>
  </si>
  <si>
    <t>To block the transmission of soil-transmitted helminth infections (intestinal worms), which occurs via parasite eggs in human feces, by engineering consumable probiotic bacteria to release toxins that kill the eggs.</t>
  </si>
  <si>
    <t>To improve the safety and efficacy of therapies for treating common filarial diseases caused by parasitic nematodes (worms) by combining them with engineered nanoparticles and testing them in infected rodent models.</t>
  </si>
  <si>
    <t>To improve deworming treatments of schoolchildren in developing countries by designing and testing fortified cornflour with deworming properties as an ingredient in school meals.</t>
  </si>
  <si>
    <t>To identify new and more effective drugs for treating common and debilitating filarial worm infections by developing a yeast-based screen using selected enzymes important for the adult stages of the parasite life cycle.</t>
  </si>
  <si>
    <t>La Trobe University</t>
  </si>
  <si>
    <t>To enable the systematic assessment of candidate drugs for treating the parasitic nematode Onchocerca volvulus, which causes river blindness, by establishing a rat model of infection.</t>
  </si>
  <si>
    <t>Bundoora</t>
  </si>
  <si>
    <t>to support an implementation study of the Common Core State Standards in Mathematics</t>
  </si>
  <si>
    <t>Serviceplan</t>
  </si>
  <si>
    <t>to encourage donations to developing countries by developing and testing a simple method incorporating location-based network applications and collaborations with local retail partners.</t>
  </si>
  <si>
    <t>Environics Trust</t>
  </si>
  <si>
    <t>to promote the value of foreign aid by utilizing an Interactive Voice Response (IVR) system to collect and disseminate personal narratives of the impact of aid programs, and assessing its effect on the perception of aid in rural India</t>
  </si>
  <si>
    <t>Spatial Collective</t>
  </si>
  <si>
    <t>To help improve living conditions in developing countries by creating an interactive community platform accessible via SMS to promote communication between citizens, service providers, local government and members of the international community.</t>
  </si>
  <si>
    <t>Belle &amp; Wissell, Co.</t>
  </si>
  <si>
    <t>to promote a more positive perception of aid between the developing and the developed world by creating a worldwide radio channel for children aged eight to broadcast aid-related first person stories, music, and cultural exchanges</t>
  </si>
  <si>
    <t>to increase the capacity of the Smarter Balanced Assessment Consortium to develop open source applications and to support state implementation by funding a Chief Technology Officer</t>
  </si>
  <si>
    <t>Princess Nikky Breast Cancer Foundation</t>
  </si>
  <si>
    <t>to support Stop Cervical Cancer in Africa Conferences</t>
  </si>
  <si>
    <t>to support the 6th International Congress of Vector Ecology</t>
  </si>
  <si>
    <t>Sociedade Brasileira de Medicina Tropical</t>
  </si>
  <si>
    <t>to support WorldLeish5 Fifth World Congress on Leishmaniasis</t>
  </si>
  <si>
    <t>Ogilvy Public Relations</t>
  </si>
  <si>
    <t>to enable young people to identify major development challenges and educate them to communicate the effectiveness of aid by launching an online platform for student teams to campaign for their chosen challenges</t>
  </si>
  <si>
    <t>Coxswain Social Investment plus</t>
  </si>
  <si>
    <t>To encourage young people to solicit or offer solutions to development challenges by developing and evaluating an open digital platform using crowdsourcing.</t>
  </si>
  <si>
    <t>to support financial services providers, regulators, investors and others to understand the steps that need to be taken and the role they can play in reaching full financial inclusion in the world by 2020</t>
  </si>
  <si>
    <t>to fund the development of a comprehensive financial disclosure template for the charter school bond sector and one symposium for lenders and borrowers</t>
  </si>
  <si>
    <t>to support performance held at ECET2 in San Diego</t>
  </si>
  <si>
    <t>to support the professional development of principals in the area of the new evaluation system</t>
  </si>
  <si>
    <t>to help support the development of a research report on the science of children’s development, birth to age 8, to inform policy and practice</t>
  </si>
  <si>
    <t>American Red Cross Serving King &amp; Kitsap Counties Chapter</t>
  </si>
  <si>
    <t>to expand access to long-acting and permanent methods of family planning services</t>
  </si>
  <si>
    <t>to encourage resource mobilization skills amongst Avahan community-based organizations through small grant support for innovative projects to support children vulnerable to and living with HIV/AIDS</t>
  </si>
  <si>
    <t>to support a four-year effort that will provide technical assistance to Promise Neighborhoods implementation and planning grantees, and issue-based technical assistance for key areas of the cradle-to-career pipeline of expanded learning</t>
  </si>
  <si>
    <t>Within Reach</t>
  </si>
  <si>
    <t>to support CalTURN meeting, which will focus on collaborative implementation of common core standards, and achieving equity by ensuring all students have access to well-prepared, committed teachers</t>
  </si>
  <si>
    <t>to develop and validate a potential new test for enteric fever diagnosis, the Antibody-in-Lymphocyte Supernatant (ALS) assay, in Nepal</t>
  </si>
  <si>
    <t>to support participation in the Global Education Leader’s Program in Sydney, Australia</t>
  </si>
  <si>
    <t>New York City Department of Education</t>
  </si>
  <si>
    <t>to fund participation in a teacher advisory council</t>
  </si>
  <si>
    <t>American Bar Foundation</t>
  </si>
  <si>
    <t>to support the Fellows Campaign for a Research Chair in Diversity</t>
  </si>
  <si>
    <t>Law College Association of the University of Arizona</t>
  </si>
  <si>
    <t>Seattle Central Community College Foundation</t>
  </si>
  <si>
    <t>to provide funding for a conference to bring together key leaders in the cassava field to coordinate a road map for dealing with cassava viruses in Africa</t>
  </si>
  <si>
    <t>Bellingham Public Schools Foundation</t>
  </si>
  <si>
    <t>Pratham Education Foundation</t>
  </si>
  <si>
    <t>to make the library a space that is easily accessible to its surrounding community and to ensure that the library's resources are optimally utilized</t>
  </si>
  <si>
    <t>2013-07</t>
  </si>
  <si>
    <t>to broaden the support base to improve maternal, neonatal, and child health through best practices in family planning</t>
  </si>
  <si>
    <t>Family Planning|Public Awareness and Analysis</t>
  </si>
  <si>
    <t>to discover, develop, and facilitate access to new antimalarial medicines..</t>
  </si>
  <si>
    <t>One Acre Fund</t>
  </si>
  <si>
    <t>to significantly increase smallholder farmer adoption of existing and impactful technologies</t>
  </si>
  <si>
    <t>Creative Commons Corporation</t>
  </si>
  <si>
    <t>Biofilcom Limited</t>
  </si>
  <si>
    <t>to further develop an innovative system for on-site processing of human waste so that it is safer, more affordable, and more available to all, especially the poor</t>
  </si>
  <si>
    <t>to better understand levels and trends of diseases, injuries, and risk factors across the world and link those with expenditures, expanding the evidence base for donors and others to best judge existing challenges and the impact of interven</t>
  </si>
  <si>
    <t>Washington State Budget &amp; Policy Center</t>
  </si>
  <si>
    <t>to provide general operating support to the Washington State Budget &amp; Policy Center</t>
  </si>
  <si>
    <t>to support rigorous impact evaluation for AGRA and IFAD investments in the areas of markets, post-harvest losses, and seeds</t>
  </si>
  <si>
    <t>to educate and engage stakeholders about the Common Core and teacher development</t>
  </si>
  <si>
    <t>to support advancement of quality Charter Schools in California</t>
  </si>
  <si>
    <t>to support the Denver Public Schools in finding, growing and keeping talented educators in the district to ensure their students have an effective teacher in every classroom every year</t>
  </si>
  <si>
    <t>North Carolina Association of Community College Trustees</t>
  </si>
  <si>
    <t>to develop and recruit champions for the completion agenda among NC community college trustees; the project scope will focus on building training curricula and delivering training modules for members</t>
  </si>
  <si>
    <t>to catalyze rapid, broad-based growth in Tanzania’s agricultural sector by capacitating the government to coordinate an efficient and professional set of interventions to promote greater yields and generate demand pull for smallholder farme</t>
  </si>
  <si>
    <t>Asian Development Bank</t>
  </si>
  <si>
    <t>to contribute to a healthier, more productive urban poor in Asia through supporting innovations in policies, business models, and technologies for sanitation and septage management services</t>
  </si>
  <si>
    <t>Fundación In Terris</t>
  </si>
  <si>
    <t>to dramatically increase the affordability of water-free and energy-free household toilets for rural low-income families in Latin America and other regions, while promoting water conservation and recovering nutrients</t>
  </si>
  <si>
    <t>Guayaquil</t>
  </si>
  <si>
    <t>Ecuador</t>
  </si>
  <si>
    <t>Loowatt Ltd.</t>
  </si>
  <si>
    <t>to develop the products, systems and implementation strategies of a commodity-generating waterless toilet system, offering a sustainable, affordable solution for urban sanitation globally</t>
  </si>
  <si>
    <t>International Development Enterprises</t>
  </si>
  <si>
    <t>to complete and launch LimaLinks, a mobile phone-based tool that connects small-scale horticultural farmers with output markets</t>
  </si>
  <si>
    <t>to conduct a digital auscultation study of pneumonia etiology research for child health</t>
  </si>
  <si>
    <t>to support the IAS in developing a new program focused on key populations and neglected geographies.</t>
  </si>
  <si>
    <t>to plan and convene a two-day public workshop on “Lessons Learned in the Conduct of Large Scale, Complex, Multi-National Global Health Program Evaluations”</t>
  </si>
  <si>
    <t>to combine paper-microfluidics and flexible-electronics technology to create devices that are point of care and quantitative, in order to lower access barriers associated with dependence on fixed infrastructure, like centralized clinical facilities and electrical grids, enabling quantitative diagnostics in the field</t>
  </si>
  <si>
    <t>to develop an accurate and tested low-cost solution to improve antenatal detection of hypertension associated with pre-eclampsia, and hypotension associated with PPH and sepsis, by adapting existing tools for blood pressure measurement for use by frontline health care providers working at a community level and in first-level clinics</t>
  </si>
  <si>
    <t>to support the Center on Education Policy's continuing efforts to survey, analyze, and report on state and school district efforts to implement the Common Core State Standards</t>
  </si>
  <si>
    <t>to organize supportive parents and teachers in Jefferson Parish, LA, to implement reforms that ensure that all children, regardless of their background, graduate from high school prepared for and with access to a college education</t>
  </si>
  <si>
    <t>to facilitate dramatic increases in academic achievement for students by building and validating a 6th-grade digital math courseware</t>
  </si>
  <si>
    <t>to support the development of new teacher preparation programs and training tools that will improve academic outcomes for students</t>
  </si>
  <si>
    <t>International Society for Developmental Origins of Health and Disease</t>
  </si>
  <si>
    <t>to provide grant support for junior and senior scientists, researchers and public health officials from developing countries to attend the 8th World Congress on the Developmental Origins of Health and Disease</t>
  </si>
  <si>
    <t>Southampton</t>
  </si>
  <si>
    <t>Center for Study of Science, Technology &amp; Policy</t>
  </si>
  <si>
    <t>to develop a decision support tool that will help cities provide cost-effective and sustainable sanitation options for all, especially the urban poor</t>
  </si>
  <si>
    <t>to validate a rabbit model that mimics the range of human manifestations of pulmonary TB as a platform for evaluating candidate TB vaccines for the ability to induce sterilizing immunity and/or protect against progression to cavitary TB following challenge with diverse Mtb strains.</t>
  </si>
  <si>
    <t>Literacy Design Collaborative, Inc</t>
  </si>
  <si>
    <t>to incubate an anchor Literacy Design Collaborative (LDC) organization to further expand reach and impact</t>
  </si>
  <si>
    <t>to support revision of the National Board certification process</t>
  </si>
  <si>
    <t>Future Library</t>
  </si>
  <si>
    <t>to support the 2nd annual Future Library Unconference; the unconference will further bolster and sustain the national network of Greek public libraries that Future Library aims to strengthen and revitalize through their ongoing work</t>
  </si>
  <si>
    <t>Veria</t>
  </si>
  <si>
    <t>The University of Edinburgh</t>
  </si>
  <si>
    <t>to improve current global estimates of morbidity and mortality due to RSV–associated acute lower respiratory infections in young children</t>
  </si>
  <si>
    <t>International Federation of Library Associations and Institutions</t>
  </si>
  <si>
    <t>to build the capacity of library associations to lead their communities and the profession in pursuit of equitable access to information and improved library services for all</t>
  </si>
  <si>
    <t>GLOBAL|AFRICA|ASIA|NORTH AMERICA|OCEANIA|SOUTH AMERICA</t>
  </si>
  <si>
    <t>to support Education Next’s work in four critical areas: Common Core standards and assessments, digital learning, teacher effectiveness, and charter schools</t>
  </si>
  <si>
    <t>to build capacity for Startup Weekend EDU</t>
  </si>
  <si>
    <t>to develop a business and operation plan for the Digital Learning Institute (DigiLEARN)</t>
  </si>
  <si>
    <t>to support the development of a multi-year business plan for the Raise the Bar Initiative</t>
  </si>
  <si>
    <t>to support the development of high quality assessments to measure the Common Core State Standards</t>
  </si>
  <si>
    <t>to support WaKIDS implementation grants</t>
  </si>
  <si>
    <t>to support the First Five Years Fund</t>
  </si>
  <si>
    <t>to support teachers to be leaders in policy development and implementation</t>
  </si>
  <si>
    <t>Ghent University Hospital</t>
  </si>
  <si>
    <t>to help generate data on safety, reactogenicity and impact of using a monovalent type-2 IPV formulation to facilitate the polio eradication program and its endgame.</t>
  </si>
  <si>
    <t>Ghent</t>
  </si>
  <si>
    <t>to validate reliability in teacher evaluation models</t>
  </si>
  <si>
    <t>Prince George's Community College Foundation, Inc</t>
  </si>
  <si>
    <t>to identify successful existing or promising IPAS implementations through a RFP, develop case studies of results, ROI, and implementation challenges, and disseminate to encourage greater adoption</t>
  </si>
  <si>
    <t>to build a parent voice for quality early learning opportunities for all children through increased online, on-the-ground, media, and other engagement strategies</t>
  </si>
  <si>
    <t>Government of the State of Sao Paulo</t>
  </si>
  <si>
    <t>to support ATLA 2013</t>
  </si>
  <si>
    <t>to develop innovative professional development systems to create personalized learning systems for teachers</t>
  </si>
  <si>
    <t>Jefferson County School District R-1</t>
  </si>
  <si>
    <t>Fresno Unified School District</t>
  </si>
  <si>
    <t>Fresno</t>
  </si>
  <si>
    <t>to support the continuation of district convenings jointly hosted by Prichard Committee and the Kentucky Department of Education</t>
  </si>
  <si>
    <t>to determine the ability of high transmission strains of tuberculosis to grow in the relevant guinea pig small animal model</t>
  </si>
  <si>
    <t>to application of epidemiological models to guide and evaluate control of vaccine-preventable infections</t>
  </si>
  <si>
    <t>to bring together 3 leading infectious disease modelling centers to address needs for modeling within the Global Health Discovery program in the Foundation</t>
  </si>
  <si>
    <t>to support a cohort of National Education Association Master Teachers in the development of Common Core-aligned lessons in K-5 mathematics and K-12 English Language Arts</t>
  </si>
  <si>
    <t>to test solutions-oriented education journalism that leads to problem-solving and positive outcomes with the Seattle Times</t>
  </si>
  <si>
    <t>Benchmark Education Company LLC</t>
  </si>
  <si>
    <t>to fund development of Common Core-aligned units foucsed in argumentative writing</t>
  </si>
  <si>
    <t>Pelham</t>
  </si>
  <si>
    <t>Liquid Interactive</t>
  </si>
  <si>
    <t>to fund a proof of concept for Writelike, a web-based tool to help improve writing skills</t>
  </si>
  <si>
    <t>to implement an application that supports literacy development through collaboration, individualized learning, and ongoing assessment</t>
  </si>
  <si>
    <t>Quill</t>
  </si>
  <si>
    <t>to continue building a website that provides personalized grammar lessons for students</t>
  </si>
  <si>
    <t>to support underachieving writers in grades 4-8 to improve their competencies by developing a Web-based tool that is freely available in an online social learning environment</t>
  </si>
  <si>
    <t>Filament Games, LLC</t>
  </si>
  <si>
    <t>to design a web-based tool for teaching well-structured argumentation that will allow teachers to effectively and efficiently meet Common Core literacy standards across the curriculum and grade levels</t>
  </si>
  <si>
    <t>LightSIDE Labs LLC</t>
  </si>
  <si>
    <t>to develop a system that automatically assesses and gives feedback on student writing, and supports the revision process for students</t>
  </si>
  <si>
    <t>Whipsmart Learning LLC</t>
  </si>
  <si>
    <t>to support a personalized literacy solution for K-12 classrooms</t>
  </si>
  <si>
    <t>to support an argumentative writing courseware aligned to the Common Core literacy standards</t>
  </si>
  <si>
    <t>On Deck Systems LLC</t>
  </si>
  <si>
    <t>to support the development of innovative digital courseware that allows for personalized learning among 4th and 5th grade students in the area of opinion essay writing</t>
  </si>
  <si>
    <t>LightSail Inc.</t>
  </si>
  <si>
    <t>to support a literacy solution that uses complex texts, ongoing assessments, social media, and teacher supports to deliver a complete CCSS-aligned curriculum</t>
  </si>
  <si>
    <t>New York City</t>
  </si>
  <si>
    <t>Classroom, Inc.</t>
  </si>
  <si>
    <t>to support a comprehensive, online ELA series for struggling 6th-8th graders</t>
  </si>
  <si>
    <t>Six Red Marbles LLC</t>
  </si>
  <si>
    <t>to build a system to facilitate interactive personalized learning experiences for students in grades 4-8 as they pursue mastery of the Common Core literacy standards</t>
  </si>
  <si>
    <t>ConnectEDU, Inc. - CONSULT LEGAL</t>
  </si>
  <si>
    <t>to build an innovative technology platform that will empower students to master Common Core standards for literacy through an engaging, personalized, and collaborative learning experience</t>
  </si>
  <si>
    <t>to support the capacity of state NEA affiliates to advance teaching and learning issues and student success in collaboration with local affiliates</t>
  </si>
  <si>
    <t>Fashion Arts Foundation</t>
  </si>
  <si>
    <t>to raise awareness and support of the Global Fund to Fight AIDS, Tuberculosis and Malaria and the plight of those suffering from these three pandemics</t>
  </si>
  <si>
    <t>to produce and disseminate a collection of case studies to improving the understanding of global health progress and catalyzing action among a broad array of audiences</t>
  </si>
  <si>
    <t>Triumph Learning, LLC</t>
  </si>
  <si>
    <t>to develop an adaptive learning platform for elementary and middle school reading and writing</t>
  </si>
  <si>
    <t>American Agora Foundation Inc</t>
  </si>
  <si>
    <t>to create a supplemental solution for supporting Common Core-aligned reading and writing experiences for 6th-8th-grade students</t>
  </si>
  <si>
    <t>Actively Learn Inc.</t>
  </si>
  <si>
    <t>to create a reading and writing solution for grades 4-8 with a technology that provides many of the benefits of one-to-one teacher instruction</t>
  </si>
  <si>
    <t>Lexia Learning Systems, Inc.</t>
  </si>
  <si>
    <t>to develop technology that allows students to build on foundational literacy skills and develop the critical connection between deep reading and writing. Students plan, draft, edit, revise and publish digital texts through online activities</t>
  </si>
  <si>
    <t>Concord</t>
  </si>
  <si>
    <t>Common Ground Software Inc.</t>
  </si>
  <si>
    <t>to enhance an online web writing environment that offers a variety of modes of formative assessment, as well as a dashboard of writing analytics for students and teachers, to cover all Common Core standards for writing in grades 4 to 8</t>
  </si>
  <si>
    <t>to support the implementation of rater certification in St Bernard Parish Public Schools in Louisiana for the purposes of ensuring reliable observations to provide teachers with feedback and evaluation</t>
  </si>
  <si>
    <t>to provide intensive educational and wraparound services to Native American youth</t>
  </si>
  <si>
    <t>First Nations Development Institute</t>
  </si>
  <si>
    <t>to provide culturally-appropriate financial education to Native American high school students and their families</t>
  </si>
  <si>
    <t>Longmont</t>
  </si>
  <si>
    <t>Red Eagle Soaring</t>
  </si>
  <si>
    <t>to provide wraparound cultural and behavioral support for middle school students in Seattle</t>
  </si>
  <si>
    <t>Eastside Native American Parent Committee</t>
  </si>
  <si>
    <t>to build positive identity and develop better school atmospheres in Bellevue, Northshore, and Lake Washington School Districts</t>
  </si>
  <si>
    <t>to support a culturally-based summer program focused on STEM experiences for middle school students in Washington State</t>
  </si>
  <si>
    <t>to promote opportunities for one to one mentoring relationships on the Port Madison Indian Reservation</t>
  </si>
  <si>
    <t>HonorWorks</t>
  </si>
  <si>
    <t>to support middle and high school students in an examination of the heritage of Native Americans in Whatcom County</t>
  </si>
  <si>
    <t>Ferndale</t>
  </si>
  <si>
    <t>Quackenworth Inc.</t>
  </si>
  <si>
    <t>to enhance writetify a web-based courseware solution for writing</t>
  </si>
  <si>
    <t>Culver Ciity</t>
  </si>
  <si>
    <t>GameDesk Inc.</t>
  </si>
  <si>
    <t>to build a roadmap for CollaboWrite, a platform that effectively models writing as an interactive process and dialogue between writer and audience, targeted at students in grades 4-8</t>
  </si>
  <si>
    <t>Playa Del Rey</t>
  </si>
  <si>
    <t>to develop interactive learning courseware to address writing and literacy skills for students in grades 7-8</t>
  </si>
  <si>
    <t>Ednovo</t>
  </si>
  <si>
    <t>to extend Gooru's existing capabilities and content with an online task management suite for 5th-12th grade writing across STEM subjects, ELA, and Social Sciences</t>
  </si>
  <si>
    <t>Design Innovation Factory</t>
  </si>
  <si>
    <t>to refine and expand Catalyst Writing and Reading, an adaptive learning game and assessment platform for grades 4-8</t>
  </si>
  <si>
    <t>LearnZillion, Inc.</t>
  </si>
  <si>
    <t>to develop high-quality lessons, assessments, and activities aligned to the Common Core literacy standards created by top teachers from around the country</t>
  </si>
  <si>
    <t>ThinkCERCA</t>
  </si>
  <si>
    <t>to support a web-based platform that teaches critical thinking by delivering the tools and content teachers need to design personalized lessons</t>
  </si>
  <si>
    <t>ACIAS LLC</t>
  </si>
  <si>
    <t>to build an online platform that recommends differentiated eBook and eJournal experiences and allows teachers to assign literacy modules that foster reading and writing growth</t>
  </si>
  <si>
    <t>to build an adaptive learning platform for the reading and the writing process, for grades 3-8. The system offers students many types of help, meaningful feedback, and different content approaches to achieve differentiated instruction</t>
  </si>
  <si>
    <t>to support the implementation of the Common Core State Standards</t>
  </si>
  <si>
    <t>Expeditionary Learning Outward Bound, Inc.</t>
  </si>
  <si>
    <t>to support implementation of the Common Core State Standards</t>
  </si>
  <si>
    <t>National Council of Teachers of English</t>
  </si>
  <si>
    <t>Urbana</t>
  </si>
  <si>
    <t>Battelle For Kids</t>
  </si>
  <si>
    <t>to support the implementation for the Common Core State Standards</t>
  </si>
  <si>
    <t>Center for Applied Linguistics</t>
  </si>
  <si>
    <t>to support the creation of the next generation of adaptive courses to enable student success</t>
  </si>
  <si>
    <t>Perkins School for the Blind</t>
  </si>
  <si>
    <t>National Center for Families Learning</t>
  </si>
  <si>
    <t>Region 8 ESC of Northeast Indiana</t>
  </si>
  <si>
    <t>National Math and Science Initiative Inc.</t>
  </si>
  <si>
    <t>Arkansas Public School Resource Center Inc</t>
  </si>
  <si>
    <t>Association for Supervision and Curriculum Development</t>
  </si>
  <si>
    <t>Facing History and Ourselves National Foundation, Inc.</t>
  </si>
  <si>
    <t>to focus on redesigning grants and work study loans for Phase II of the Reimagining Aid Design &amp; Delivery (RADD) project</t>
  </si>
  <si>
    <t>Board of Trustees of Essex County College</t>
  </si>
  <si>
    <t>Excelsior College</t>
  </si>
  <si>
    <t>Maricopa County Community College District</t>
  </si>
  <si>
    <t>Saint Leo University Inc</t>
  </si>
  <si>
    <t>Saint Leo</t>
  </si>
  <si>
    <t>Savannah Technical College</t>
  </si>
  <si>
    <t>Savannah</t>
  </si>
  <si>
    <t>Gainesville State College Foundation, Inc</t>
  </si>
  <si>
    <t>to support the Global Newborn Action Plan</t>
  </si>
  <si>
    <t>Native Youth Leadership Alliance</t>
  </si>
  <si>
    <t>to provide support for the expansion of intertribal fellowship program for young Native leaders in Washington state</t>
  </si>
  <si>
    <t>Pine Ridge</t>
  </si>
  <si>
    <t>South Dakota</t>
  </si>
  <si>
    <t>to provide project management support for the Teacher Wallets pilot program</t>
  </si>
  <si>
    <t>for general opperating support</t>
  </si>
  <si>
    <t>to accelerate Nigeria’s progress towards interruption of poliovirus transmission through timely and high quality response to polio cases (including cVDPV) as contained in the 2013 Polio Eradication Emergency Plan</t>
  </si>
  <si>
    <t>to support the planning of the Puget Sound Educational School Districts’ BlendEd  Schools initiative on blended learning by attending the 2013 Digital Conversion Summer Connection in Mooresville, North Carolina</t>
  </si>
  <si>
    <t>to provide emergency support to flood and landslide affected populations in Uttarakhand, India</t>
  </si>
  <si>
    <t>University System of Georgia Foundation, Inc.</t>
  </si>
  <si>
    <t>to enable states and state systems working with new models to accelerate the work of these early adopters; set examples and standards as reputation leaders; create a public agenda focus; use their considerable capacity to execute on significant scale; and inform the design and implementation of a multi-state collaborative</t>
  </si>
  <si>
    <t>to improve iron status and vaccine responses of children in the developing world through new strategies of iron supplementation guided by measurement of the iron regulatory hormone, hepcidin.</t>
  </si>
  <si>
    <t>to examine key aspects of fecal sludge treatment using sequential anaerobic fermentation and digestion</t>
  </si>
  <si>
    <t>to support infrastructure costs associated with the continuing implementation of the King County family homelessness plan</t>
  </si>
  <si>
    <t>2013-06</t>
  </si>
  <si>
    <t>to achieve open defecation free status in 200-250 villages covering about 25,000 rural households in the states of Gujarat and Jharkhand in India through an integrated delivery model for water and sanitation</t>
  </si>
  <si>
    <t>to understand the molecular and genetic basis of maize x sorghum hybrids and set precedence for systematic crosses between maize and sorghum using a wider range of germplasm</t>
  </si>
  <si>
    <t>for general operating support of the Aspen Institute’s Philanthropy &amp; Social Innovation Program</t>
  </si>
  <si>
    <t>Merck KGaA</t>
  </si>
  <si>
    <t>to support development and registration of new Praziquantel pediatric formulation for the treatment of schistosomiasis</t>
  </si>
  <si>
    <t>Darmstadt</t>
  </si>
  <si>
    <t>to support the general operating needs of Washington Low Income Housing Alliance</t>
  </si>
  <si>
    <t>to provide local institutions and development practitioners with a low-cost and effective Agricultural Remote Sensing Information System (ARSIS) for gathering data on cropping areas and other data services related to smallholder agriculture</t>
  </si>
  <si>
    <t>to support the Council of Chief State School Officers’ partnership to support high quality implementation of the Common Core State Standards</t>
  </si>
  <si>
    <t>to support a coordinated program that targets specific questions about the design, delivery, and scale of MOOCs in higher education</t>
  </si>
  <si>
    <t>to develop new health technologies as a result of funding and development collaborations with Japanese industry and government</t>
  </si>
  <si>
    <t>to create an open-source compound collection of 400 molecules as a resource to jump-start drug discovery efforts across a wide range of pathogens</t>
  </si>
  <si>
    <t>to support the Common Core Communications Collaborative in communications efforts related to the Common Core</t>
  </si>
  <si>
    <t>to support a development plan for the organization and its efforts to provide training and information to implement Common Core State Standards</t>
  </si>
  <si>
    <t>to establish a working group to understand potential for greater use of fiscal federalism in country financing in developing countries to foster progress towards the health MDGs</t>
  </si>
  <si>
    <t>to prepare for and support a Program for Emerging Agricultural Research Leaders (PEARL) in sub-Saharan Africa</t>
  </si>
  <si>
    <t>Hope Street Group</t>
  </si>
  <si>
    <t>to support teacher leadership and ensure teacher input into the new evaluation system in Kentucky</t>
  </si>
  <si>
    <t>to improve global access to second line TB drugs by creating a platform for the consolidated use of existing products and the introduction of new drugs and diagnostics</t>
  </si>
  <si>
    <t>American Standard</t>
  </si>
  <si>
    <t>to provide new, affordable latrine products that are more effective in reducing the spread of diarrheal diseases and provide for a more pleasant user experience, benefiting the health and wellbeing of Africa’s rural poor</t>
  </si>
  <si>
    <t>Nasscom Foundation</t>
  </si>
  <si>
    <t>to create models of public libraries that are scalable and aligned to the changing perceptions, needs and demands of the communities they serve</t>
  </si>
  <si>
    <t>Digital Empowerment Foundation</t>
  </si>
  <si>
    <t>to improve access to critical information and knowledge resources for disadvantaged groups towards social and economic empowerment</t>
  </si>
  <si>
    <t>Blue Mountain Action Council Inc</t>
  </si>
  <si>
    <t>to support services for teen parents and their children in Walla Walla, Washington</t>
  </si>
  <si>
    <t>to provide general opreating support to JSI Research &amp; Training Institute's International Division, which has worked to develop new, innovative, and effective systems, tools and techniques</t>
  </si>
  <si>
    <t>to support preparation leading to the development of a plan for a research center of excellence devoted to the development of a voluntary low-cost, highly acceptable, and easily administered non-surgical method of permanent female contraception</t>
  </si>
  <si>
    <t>to address global HIV topics in epidemiological analysis, allocative efficiency, intervention planning and evaluation and serving multiple partners through a steering committee which generates topics</t>
  </si>
  <si>
    <t>to develop an interface which will allow users to utilize existing globally accepted tools to provide an opportunity to more systematically focus on the needs of women and children</t>
  </si>
  <si>
    <t>Teachers United</t>
  </si>
  <si>
    <t>to elevate the voice of teachers for education policies and build sustainable organizational capacity</t>
  </si>
  <si>
    <t>to support a community-wide education improvement initiative</t>
  </si>
  <si>
    <t>to build a new rural U.S. constituency of champions for global agricultural development</t>
  </si>
  <si>
    <t>International Monetary Fund</t>
  </si>
  <si>
    <t>to support the IMF’s Financial Access Survey which provides high-quality, internationally-comparable data on financial inclusion</t>
  </si>
  <si>
    <t>View Ridge Parent-Teacher Association</t>
  </si>
  <si>
    <t>to support the View Ridge Elementary playground project</t>
  </si>
  <si>
    <t>Intiman Theatre</t>
  </si>
  <si>
    <t>for capacity building support</t>
  </si>
  <si>
    <t>to assist SCS, including its work with The Boston Consulting Group for services and consultation with respect to merger activities</t>
  </si>
  <si>
    <t>to support Common Core Implementation</t>
  </si>
  <si>
    <t>Learning Games Network Inc</t>
  </si>
  <si>
    <t>to fund a national cadre of teachers to collaborate on the use of games, and learning and assessment tools</t>
  </si>
  <si>
    <t>to support public engagement in projects aimed at improving the lives of women and girls through a crowd-funding platform</t>
  </si>
  <si>
    <t>Southwest Youth and Family Services</t>
  </si>
  <si>
    <t>to build the capacity for their organization to represent communities of color to strengthen opportunities for children of color</t>
  </si>
  <si>
    <t>King Baudouin Foundation United States Inc.</t>
  </si>
  <si>
    <t>to provide the GBD Up To Date Project with the best possible guidance and input to ensure high quality, objective, relevant, and timely results, and that these are used as evidence in decision making by policymakers, donors, and other stakeholders</t>
  </si>
  <si>
    <t>to support Funders Together’s efforts to build partnerships between philanthropy and federal agencies and non-profits to fund and catalyze local and national efforts to end homelessness</t>
  </si>
  <si>
    <t>to provide general operating support for Solid Ground</t>
  </si>
  <si>
    <t>to support a short-cycle planning effort to design OpenSUNY, an initiative that will consolidate disparate online instructional capacity and leverage it to increase the number of bachelor degrees produced by the system by 100,000 per year</t>
  </si>
  <si>
    <t>to support cholera modeling activities using data from endemic and epidemic settings, in order to better understand how to target vaccine use for highest impact</t>
  </si>
  <si>
    <t>Austin Peay State University</t>
  </si>
  <si>
    <t>Clarksville</t>
  </si>
  <si>
    <t>Montgomery County Community College Foundation</t>
  </si>
  <si>
    <t>Blue Bell</t>
  </si>
  <si>
    <t>Morgan State University Foundation Inc</t>
  </si>
  <si>
    <t>Chinese Academy of Governance</t>
  </si>
  <si>
    <t>to support evidence-based research on an enabling policy and institutional environment for social organizations in China</t>
  </si>
  <si>
    <t>EFIS-EJI Ruggero Ceppellini Advanced School of Immunology</t>
  </si>
  <si>
    <t>to support the course: Novel Vaccination Strategies Against The Three Major Killers, wherein participants will review aspects of the immunology of Malaria, Tuberculosis, HIV/AIDS important for vaccine and biomarker development</t>
  </si>
  <si>
    <t>to identify successful IPAS implementations, develop case studies of results, ROI, and implementation challenges, and encourage greater adoption</t>
  </si>
  <si>
    <t>Northeast Wisconsin Technical College</t>
  </si>
  <si>
    <t>Green Bay</t>
  </si>
  <si>
    <t>Stanly Community College</t>
  </si>
  <si>
    <t>Albemarle</t>
  </si>
  <si>
    <t>to provide technical assistance to state and local agencies to establish a high quality charter school program in Washington state</t>
  </si>
  <si>
    <t>Lorain County Community College Foundation</t>
  </si>
  <si>
    <t>to identify successful existing or promising LRM implementations through a RFP, develop case studies of results, ROI, and implementation challenges, and disseminate to encourage greater adoption</t>
  </si>
  <si>
    <t>Elyria</t>
  </si>
  <si>
    <t>to support general operating functions</t>
  </si>
  <si>
    <t>to engage administrative and instructional leaders in Edmonds, Everett, Federal Way, Highline and Seattle School Districts to expand knowledge of the impact a PreK-3 on student achievement and support this work for critical decision makers</t>
  </si>
  <si>
    <t>to support delivery of group based psycho-social interventions to Seattle elementary students impacted by trauma</t>
  </si>
  <si>
    <t>Lions Festivals Limited</t>
  </si>
  <si>
    <t>to support the Cannes Chimera Initiative, which will facilitate an annual, global creative competition that will build a pipeline of innovative ideas to support the communications work on foundation priority issues</t>
  </si>
  <si>
    <t>to plan, design, and initiate technical and ethical reviews of a four-armed multi-center prospective randomized clinical trial of progestin-only hormonal contraception and the copper intrauterine device (IUD)</t>
  </si>
  <si>
    <t>East Mississippi Community College</t>
  </si>
  <si>
    <t>Scooba</t>
  </si>
  <si>
    <t>Whatcom Community College</t>
  </si>
  <si>
    <t>Colorado State University Foundation</t>
  </si>
  <si>
    <t>South Texas College</t>
  </si>
  <si>
    <t>McAllen</t>
  </si>
  <si>
    <t>to focus on student loans, and provide the most comprehensive research and analysis to date on income–based repayment (IBR), while exploring the range of potential reforms and offering “Pros” and “Cons” of different approaches</t>
  </si>
  <si>
    <t>to focus on ways to simplify and better target federal higher education tax benefits</t>
  </si>
  <si>
    <t>to research policy options to simplify and make further transparent the federal financial aid system, with the goal of  increasing access, improving college choice and improving student outcomes</t>
  </si>
  <si>
    <t>Board of Trustees of Southern Illinois University</t>
  </si>
  <si>
    <t>Carbondale</t>
  </si>
  <si>
    <t>to enable to Fayette County Public Schools in Kentucky to overcome financial barriers to effective implementation of instructional reforms and to develop resource alignment knowledge that other districts can use to overcome similar challenges.</t>
  </si>
  <si>
    <t>to advance the knowledge and understanding of private development finance and aid, the interactions between the two, and relationships with other finance flows</t>
  </si>
  <si>
    <t>Knox County Schools</t>
  </si>
  <si>
    <t>to enable to Knox County Public Schools in Tennessee to overcome financial barriers to effective implementation of instructional reforms and to develop resource alignment knowledge that other districts can use to overcome similar challenges</t>
  </si>
  <si>
    <t>to enable to Lake County Public Schools in Florida to overcome financial barriers to effective implementation of instructional reforms and to develop resource alignment knowledge that other districts can use to overcome similar challenges</t>
  </si>
  <si>
    <t>Global HIV Vaccine Enterprise</t>
  </si>
  <si>
    <t>to convene researchers, advocates, clinicians, policy makers, private sector partners and public health experts in South Africa to share and discuss the latest research in ARV-based prevention, vaccines and related areas of HIV prevention</t>
  </si>
  <si>
    <t>To support the Respiratory Syncytial Virus (RSV) Vaccine Forum and Live Attenuated Influenza Vaccine (LAIV) Clinical Data Review Meeting</t>
  </si>
  <si>
    <t>Asheville-Buncombe Technical Community College</t>
  </si>
  <si>
    <t>Asheville</t>
  </si>
  <si>
    <t>Durham Technical Community College Foundation Inc</t>
  </si>
  <si>
    <t>Mary Walker School District #207</t>
  </si>
  <si>
    <t>to support the planning and development of a blended algebra course designed for rural school districts</t>
  </si>
  <si>
    <t>Springdale</t>
  </si>
  <si>
    <t>to learn lessons from the 2011-2012 Horn of Africa Crisis</t>
  </si>
  <si>
    <t>to bring together 3 leading infectious disease modelling centers to address needs for modelling within the Global Health Discovery program in the foundation</t>
  </si>
  <si>
    <t>for conference and membership support</t>
  </si>
  <si>
    <t>to provide technical and managerial support to expand the adoption of live attenuated SA 14-14-2 Japanese Encephalitis (JE) vaccine and scale up the Expanded Program for Immunization (EPI) in the JE-endemic districts of India</t>
  </si>
  <si>
    <t>to provide support for a professional development and university certificate program</t>
  </si>
  <si>
    <t>Wisdom of the Elders, Inc.</t>
  </si>
  <si>
    <t>to train Native American youth in science and technology in ways that will engage them in STEM educational and career pursuits</t>
  </si>
  <si>
    <t>to support the professional development initiative INSPIRE (Innovations in System-wide Professional Improvement and Redesigns in Education)</t>
  </si>
  <si>
    <t>to sponsor an event for the White Center Community Development Association</t>
  </si>
  <si>
    <t>America SCORES</t>
  </si>
  <si>
    <t>Centerstone of Seattle</t>
  </si>
  <si>
    <t>to provide emergency response for the measles outbreak in Punjab, Pakistan</t>
  </si>
  <si>
    <t>to support the facilitation of a funders collaborative focused on child well-being</t>
  </si>
  <si>
    <t>to support infrastructure costs associated with the continuing implementation of the Pierce County family homelessness plan</t>
  </si>
  <si>
    <t>2013-11</t>
  </si>
  <si>
    <t>International Development Research Centre</t>
  </si>
  <si>
    <t>to strengthen a select group of independent policy research organizations based in developing countries to enable these organizations to better provide objective, high-quality research that can inform policy</t>
  </si>
  <si>
    <t>to increase biological nitrogen fixation and productivity of grain legumes among African smallholder farmers, contributing to enhanced soil fertility, improved household nutrition and increased cash income</t>
  </si>
  <si>
    <t>The McKnight Foundation</t>
  </si>
  <si>
    <t>to pilot a wide range of innovations under the broad theme of sustainable agro-ecological intensification and to build African national capacity in this area through a grant making program that is co-funded at 53% by the McKnight Foundation</t>
  </si>
  <si>
    <t>to develop the optimal techniques for cryopreservation of human mucosal tissues for use in assessing HIV vaccines and microbicides.</t>
  </si>
  <si>
    <t>Jamaica Library Board</t>
  </si>
  <si>
    <t>to enrich lives and ultimately contribute to the achievement of the country’s Vision 2030, “Jamaica, the place of choice to live, work, raise families and do business”</t>
  </si>
  <si>
    <t>Kingston 5</t>
  </si>
  <si>
    <t>Jamaica</t>
  </si>
  <si>
    <t>to bring performing and affordable malodor counteracting solutions to the beneficiaries of the Foundation’s WSH initiatives by making the use of affected toilets a more desirable experience</t>
  </si>
  <si>
    <t>University of Science and Technology Beijing</t>
  </si>
  <si>
    <t>to improve the health and environmental status of poor communities in China as well as in African and Asian countries through introduction, adaptation and adoption of sanitation innovations at scale</t>
  </si>
  <si>
    <t>to include the faculty voice in the national Completion Agenda conversation as a strategy for driving faculty use of technology-enabled personalized learning (TEPL) at individual and institutional levels, thereby transforming instructional practice to improve student success and completion</t>
  </si>
  <si>
    <t>to increase the use of improved tools for measuring respiratory rate and oxygen saturation among community health workers in Sub-Saharan Africa and South-East Asia</t>
  </si>
  <si>
    <t>to support the Delta Teacher Efficacy Campaign</t>
  </si>
  <si>
    <t>to support effective implementation of instructional reforms by aligning resources and developing knowledge that other districts can use</t>
  </si>
  <si>
    <t>to demonstrate the bioequivalence of stavudine at a dose of 0.5mg/kg/dose in children aged 3-9 years and of stavudine at a dose of 20mg/dose in adults</t>
  </si>
  <si>
    <t>to cultivate an in-country network of health economists</t>
  </si>
  <si>
    <t>to develop biodegradable polymer coated copper T 380A to eliminate the side effects due to bulk release of</t>
  </si>
  <si>
    <t>Fundación Democracia y Desarrollo</t>
  </si>
  <si>
    <t>to foster civic engagement through public libraries, facilitating the involvement of citizens using social media in the decision-making process of local governments</t>
  </si>
  <si>
    <t>Santiago</t>
  </si>
  <si>
    <t>Chile</t>
  </si>
  <si>
    <t>to support the development of innovative general education pathways in postsecondary education, General Education Maps (GEMS) and Valid Assessment of Learning in Undergraduate Education (VALUE), to better serve undergraduate students.</t>
  </si>
  <si>
    <t>Pacific News Service</t>
  </si>
  <si>
    <t>to improve ethnic media’s coverage of education reform in the four target cities</t>
  </si>
  <si>
    <t>Vihara Innovation Network Private Limited</t>
  </si>
  <si>
    <t>to implement creative, practical, user-centric solutions, informed by detailed ethnography, to serious challenges in primary health service delivery – spanning routine immunization, maternal health, newborn health, and nutrition</t>
  </si>
  <si>
    <t>Aman Health Care Services</t>
  </si>
  <si>
    <t>to increase the use of modern family planning amongst 1 million underserved beneficiary populations in Karachi through both demand and supply related inputs</t>
  </si>
  <si>
    <t>karachi</t>
  </si>
  <si>
    <t>to reduce poverty and hunger and increasing food and income security of resource-poor farm families and rice consumers in sub-Saharan Africa through acceleration of the development of abiotic stress tolerant rice varieties by exploiting gen</t>
  </si>
  <si>
    <t>to improve food security, increase profits and timely access to disease-free cassava planting material by small-scale farmers resident in cassava brown streak disease (CBSD) and cassava mosaic disease (CMD) affected areas of Uganda</t>
  </si>
  <si>
    <t>National Conference of State Legislatures</t>
  </si>
  <si>
    <t>to continue its support of state legislators on Common Core and teacher effectiveness</t>
  </si>
  <si>
    <t>to support Common Core State Standards implementation</t>
  </si>
  <si>
    <t>to inform the adoption of a spatial repellent paradigm and spatial repellent products to provide maximum health benefits against malaria and dengue infections in multiple disease transmission settings.</t>
  </si>
  <si>
    <t>to support CGAP V (CGAP’s framework for the period FY14-FY18) including supporting the development of  i) robust ecosystems that offer a range of digital financial services, ii) a global financial policy architecture that balances innovatio</t>
  </si>
  <si>
    <t>to engage key Pittsburgh community leaders in support of improvements in the public education system</t>
  </si>
  <si>
    <t>to promote nonsmokers' rights to a smoke free environment through public advocacy around the harmful effects of secondhand smoke</t>
  </si>
  <si>
    <t>Tegemeo Institute of Agricultural Policy &amp; Development</t>
  </si>
  <si>
    <t>to allow Tegemeo to reach the next level of its development and remove the barriers to growth, including finding new accommodation for the Institute, strengthening the relationship with Egerton University, and embedding Tegemeo as a national leader within Kenya</t>
  </si>
  <si>
    <t>to support the institutional capacity of ISSER, help it achieve its goals and contribute to it becoming an important regional hub for MLE within the Agricultural Learning and Impacts Network (ALINe) initiative</t>
  </si>
  <si>
    <t>to promote innovative business models for fecal sludge management in rural Bihar and West Bengal, India</t>
  </si>
  <si>
    <t>to create credible donor score-cards on agriculture through detailed information and analyses of agricultural foreign aid, to help provide more and better aid resources to long-term small-holder led, sustainable agricultural development</t>
  </si>
  <si>
    <t>to explore policy options and propose specific mechanisms and tools to enable donors, governments and the private sector to effectively respond to the main challenges posed by middle income countries and rising domestic revenues from extractive resources</t>
  </si>
  <si>
    <t>to provide monitoring, learning and evaluation support to reinforce ongoing program navigation and learning from evidence to strengthen results and evaluate performance and outcomes of the Uttar Pradesh Technical Support Unit</t>
  </si>
  <si>
    <t>Delivery of Solutions to Improve Global Health|Family Planning|Global Health and Development Public Awareness and Analysis|Maternal, Neonatal and Child Health|Nutrition</t>
  </si>
  <si>
    <t>to support continued work on a differentiated teacher support and evaluation project in NY and RI districts</t>
  </si>
  <si>
    <t>to improve consumers’ access to better nutrition by providing companies with a tool for benchmarking their nutrition practices and serving as an impartial source of information for interested stakeholders</t>
  </si>
  <si>
    <t>to advance the development and evaluation of typhoid and paratyphoid vaccines using controlled human infection models of enteric fever with the aim of accelerating a global reduction in the burden of typhoid and paratyphoid</t>
  </si>
  <si>
    <t>to reduce morbidity and mortality among infants and children in the developing world due to influenza, both seasonal and pandemic, by advancing the development of safe, effective, and affordable new vaccines against influenza virus that are</t>
  </si>
  <si>
    <t>to facilitate, coordinate and manage research studies focusing on burden, health, social and economic consequences, and development of strategies and innovations to improve outcome in children with pneumonia in India</t>
  </si>
  <si>
    <t>to increase care-seeking behaviors for childhood illness in select high burden Nigerian states, by addressing demand creation and supply of essential medicines to treat diarrhea</t>
  </si>
  <si>
    <t>to monitor pneumococcal carriage and vaccine impact</t>
  </si>
  <si>
    <t>to provide support to the Family Planning Division, MoHFW, GoI, as the GoI takes leadership and management in providing voluntary, high-quality FP services in India with a special focus on the six high TFR states of UP, Bihar, Jharkhand, Ra</t>
  </si>
  <si>
    <t>to provide technical assistance to governments in key geographies to facilitate the introduction of new vaccines and expand access to routine vaccines</t>
  </si>
  <si>
    <t>Delivery of Solutions to Improve Global Health|Enteric and Diarrheal Diseases|Pneumonia|Polio</t>
  </si>
  <si>
    <t>to support a disease-specific expenditure tracking platform in order to gain a better understanding of how national health accounts are divided and apportioned by individual diseases and health initiatives</t>
  </si>
  <si>
    <t>Delivery of Solutions to Improve Global Health|Family Planning|HIV</t>
  </si>
  <si>
    <t>International Institute for Population Sciences</t>
  </si>
  <si>
    <t>to support a national survey conducted by the Government of India to provide essential data on heath and demographic trends</t>
  </si>
  <si>
    <t>Enteric and Diarrheal Diseases|Family Planning|Global Health and Development Public Awareness and Analysis|HIV|Maternal, Neonatal and Child Health|Nutrition</t>
  </si>
  <si>
    <t>to ensure that Family Planning service delivery system are well-functioning at the community level, especially for populations with a high unmet Family Planning need, and that existing bottlenecks are addressed proactively</t>
  </si>
  <si>
    <t>to support the Bihar government in accelerating progress toward achieving maternal, newborn and child mortality reduction goals, improving nutrition and family planning outcomes and improving coverage, quality and equity of health services</t>
  </si>
  <si>
    <t>to establish the Family Planning 2020 Task Team</t>
  </si>
  <si>
    <t>to increase availability of and access to appropriate family planning services and fertility awareness for women, men and adolescents in order to improve FP uptake and reduce unintended pregnancies healthy birth timing and spacing</t>
  </si>
  <si>
    <t>to accelerate the development of the ex vivo challenge assay to provide an optimized bio-indicator of product efficacy</t>
  </si>
  <si>
    <t>to enhance routine use of Health Management Information System (HMIS) data for monitoring, evaluation, and impact of HIV programs, leading to better information for policy makers in Tanzania, Zambia and Malawi</t>
  </si>
  <si>
    <t>to reduce the adverse health and development outcomes to families, mothers, newborns and children by achieving high reach, coverage and quality of effective interventions and services for health (maternal, neonatal and child health, family</t>
  </si>
  <si>
    <t>Family Planning|Global Health and Development Public Awareness and Analysis|Maternal, Neonatal and Child Health|Pneumonia</t>
  </si>
  <si>
    <t>to provide core services across the HIV vaccine development process</t>
  </si>
  <si>
    <t>To increase immunization coverage through the use of better immunization data of better quality. The grant will leverage the experience of selected Latin American countries regarding the implementation and use of electronic immunization registries for broad dissemination within the global immunization community.</t>
  </si>
  <si>
    <t>Canadian Institutes of Health Research</t>
  </si>
  <si>
    <t>to reduce HIV infections by supporting research addressing the role of mucosal immunology in HIV protection for vaccine development.</t>
  </si>
  <si>
    <t>to strengthen immunization systems by building capacity of sub-national immunization program staff, thereby reducing the number of mothers and infants who die during and immediately after birth</t>
  </si>
  <si>
    <t>to reduce the global disease burden of both measles and rubella, by improving the use of data in the planning, implementation and monitoring of control strategies</t>
  </si>
  <si>
    <t>to demonstrate that an HIV ENV based immunogen(s) can be designed to elicit bnAbs in humans and has the potential to prevent HIV infection.</t>
  </si>
  <si>
    <t>to ensure that quality-assured health products are available to procurers for the prevention, diagnosis and treatment of priority diseases, including HIV, malaria, tuberculosis, polio, and neglected tropical diseases</t>
  </si>
  <si>
    <t>Development of Solutions to Improve Global Health|Family Planning|Malaria|Neglected Tropical Diseases</t>
  </si>
  <si>
    <t>Selecta Biosciences</t>
  </si>
  <si>
    <t>to support pre-clinical evaluation of a nano particle (Synthetic Vaccine Particles (SVPs)) platform for malaria vaccine candidates</t>
  </si>
  <si>
    <t>to assess the utility of DNA vaccination as a platform to accelerate the discovery of HIV-1 immunogens capable of inducing broadly neutralizing antibodies in humans</t>
  </si>
  <si>
    <t>To generate information around the implementation of the new 116e rotavirus vaccine in selected sites in multiple states in India</t>
  </si>
  <si>
    <t>to help educate and inform policymakers on the importance of U.S. foreign assistance, particularly as it relates to global health and international development outcomes for women and their families</t>
  </si>
  <si>
    <t>to reduce the incidence and mortality of cervical cancer caused by human papillomavirus (HPV) infection by helping establish routine use of effective HPV-DNA screening tests in countries with high burdens of disease</t>
  </si>
  <si>
    <t>to support the Bihar government in reducing the burden of VL through scale up and coverage of effective VL control and elimination interventions</t>
  </si>
  <si>
    <t>Rural Education and Development, Inc</t>
  </si>
  <si>
    <t>to provide access to educational resources, information, and livelihoods to the people in the Terai region of Nepal through the establishment and upgrade of 11 READ Centers across 4 districts</t>
  </si>
  <si>
    <t>RemovAid AS</t>
  </si>
  <si>
    <t>to improve access to complete family planning services and reversible contraception by development and clinical testing of a device to facilitate safe removal of subdermal contraceptive implants (CI) by mid- and lower-level health workers i</t>
  </si>
  <si>
    <t>to strengthen the technical, informational and institutional capacity for making resource allocation decisions at the international, national and regional levels, hence improving the effectiveness, efficiency and equity of health care decision-making</t>
  </si>
  <si>
    <t>to support Colorado school districts in implementing and sustaining new educator evaluation systems and instructional strategies, with an emphasis on sustainability of the work and the central role of teachers leading in the design and use of resources and tools</t>
  </si>
  <si>
    <t>Academy for Urban School Leadership</t>
  </si>
  <si>
    <t>to support the Teacher Development Program and Academy for Urban School Leadership Institute</t>
  </si>
  <si>
    <t>to provide support for district-charter compacts</t>
  </si>
  <si>
    <t>to support a three-month strategic and organizational planning process</t>
  </si>
  <si>
    <t>to increase capacity to conduct HIV vaccine clinical trials, including licensure trials, in highly impacted populations in clade C region of southern Africa.</t>
  </si>
  <si>
    <t>First Bank of Nigeria</t>
  </si>
  <si>
    <t>to deepen penetration of Firstmonie financial services in Nigeria, where 40% of the adult population is financially excluded, especially to areas with little or no access to payments and financial services</t>
  </si>
  <si>
    <t>to provide general operating support to grow New Teacher Center's comprehensive mentoring program for new teachers</t>
  </si>
  <si>
    <t>The Center for Better Schools - NAATE Program</t>
  </si>
  <si>
    <t>to support the growth of a teacher-leader development program to increase the leadership capacity in participating schools and benefit the academic achievement of students</t>
  </si>
  <si>
    <t>to protect infants through RSV maternal immunization</t>
  </si>
  <si>
    <t>Agence de Médecine Préventive</t>
  </si>
  <si>
    <t>to evaluate the impact of pnuemococcal conjugate vaccine in Togo</t>
  </si>
  <si>
    <t>to demonstrate financially viable and sustainable fecal sludge management solutions for cities and towns in Bangladesh, which improve the health and well-being of the low-income urban population</t>
  </si>
  <si>
    <t>The Council for the Accreditation of Educator Preparation</t>
  </si>
  <si>
    <t>to support a pilot project to provide student teachers with feedback from surveys of their students</t>
  </si>
  <si>
    <t>Harbin Veterinary Research Institute, CAAS</t>
  </si>
  <si>
    <t>to evaluate the ability of the BEN-1 vaccine to act as a highly effective and safe Contagious Bovine Pleuropneumonia (CBPP) vaccine that meets target product profile and that is a pivotal enabler for the control and then possibly elimination of the disease in Africa</t>
  </si>
  <si>
    <t>Harbin</t>
  </si>
  <si>
    <t>to improve the livelihoods of smallholder and poor farmers in South Asia, sub-Saharan Africa and China through developing and disseminating a long-acting injectable suspension of ivermectin (LA-IVM) to control parasites in ruminant livestoc</t>
  </si>
  <si>
    <t>M-KOPA</t>
  </si>
  <si>
    <t>to use a combination of mobile payments and digitally enabled equipment to enable low-income households to save money and improve livelihoods with expansion this service to scale in Kenya and expanding to new markets</t>
  </si>
  <si>
    <t>to develop cassava varieties for Nigerian farmers that are compatible with a modern and appropriate integrated weed management system</t>
  </si>
  <si>
    <t>to support ancillary research and training efforts related to the Pox-Protein Public-Private Partnership (P5)</t>
  </si>
  <si>
    <t>For the CGIAR in transforming its policies, practices and performance with regard to delivering free and open access to CGIAR research and data products.</t>
  </si>
  <si>
    <t>The Broad Center for the Management of School Systems</t>
  </si>
  <si>
    <t>to support the smooth transition to district leadership, acceleration of instructional improvement and student achievement results for the office of  Superintendent of Shelby County</t>
  </si>
  <si>
    <t>to support a trans-media campaign in Kenya and Tanzania promoting public health and agribusiness</t>
  </si>
  <si>
    <t>Global Development|Global Growth &amp; Opportunity|Global Policy and Advocacy</t>
  </si>
  <si>
    <t>Agricultural Development|Family Planning|Global Health and Development Public Awareness and Analysis|Tobacco Control</t>
  </si>
  <si>
    <t>to elaborate a country vision and road map for maximizing the capacity of Gas revenues to advance human development outcomes</t>
  </si>
  <si>
    <t>to collaborate with four sub-Saharan African countries with diverse malaria transmission patterns to demonstrate the feasibility of malaria elimination in the near term given sufficient resources and political commitment</t>
  </si>
  <si>
    <t>to develop and test new malaria elimination strategies and tools</t>
  </si>
  <si>
    <t>to support preschool through fifth grade mathematics instruction through the use of effective instructional tools and job embedded, professional learning for teachers and administrators across the seven Road Map districts</t>
  </si>
  <si>
    <t>to support Washington State College- and Career-Ready Standards Implementation</t>
  </si>
  <si>
    <t>to support the Puget Sound Coalition for College and Career Readiness</t>
  </si>
  <si>
    <t>to support the Alliance for Early Success in their work for vulnerable children ages birth to eight</t>
  </si>
  <si>
    <t>to support the development of the Early Achiever’s Coaching Companion</t>
  </si>
  <si>
    <t>to analyze the patterns of student teachers and their placements after graduation</t>
  </si>
  <si>
    <t>to support a 20-month project of the Council of Chief State School Officers to help 7-10 member states and a subset of their school districts to integrate implementation of the Common Core State Standards with their reform efforts in teacher effectiveness in ways that produce measurable impact at the school and district level</t>
  </si>
  <si>
    <t>University of Bern</t>
  </si>
  <si>
    <t>to support Option B+ antiretroviral therapy for pregnant and breastfeeding women in Malawi</t>
  </si>
  <si>
    <t>Bern</t>
  </si>
  <si>
    <t>to implement an effective, integrated, and sustainable multi-channel communication strategy to increase early care-seeking for childhood pneumonia and diarrhea in two Northern Nigerian states</t>
  </si>
  <si>
    <t>Enteric and Diarrheal Diseases|Maternal, Neonatal and Child Health|Pneumonia</t>
  </si>
  <si>
    <t>to support planning and establishment of The Center for Strategic Analysis, Research and Training (START)</t>
  </si>
  <si>
    <t>to develop and implement surveillance for quality of tuberculosis (TB) care using standardized &amp;#34;mystery clients&amp;#34; among private and public providers in Mumbai and Patna</t>
  </si>
  <si>
    <t>to support family engagement efforts in the High Point community located in West Seattle</t>
  </si>
  <si>
    <t>to promote early TB diagnosis and accountable treatment for patients seeking care from private health care sector outlets in Patna</t>
  </si>
  <si>
    <t>to conduct an impact assessment of intensified urban tuberculosis (TB) control intervention in Mumbai and Patna to ensure early and accurate diagnosis of TB</t>
  </si>
  <si>
    <t>to develop a new measles-rubella vaccine for low and middle income countries</t>
  </si>
  <si>
    <t>to support the Armed Forces Research Institute of Medical Sciences to conceptualize and pilot a system for malaria radical cure, diagnosis, and surveillance amongst Cambodian servicemen and women and their dependents</t>
  </si>
  <si>
    <t>Regional Universities Forum for Capacity Building in Agriculture</t>
  </si>
  <si>
    <t>to support improved agricultural productivity and wealth creation by developing effective agricultural universities with graduates dedicated to improving rural livelihoods and by promoting research relevant to smallholder farmers in Africa</t>
  </si>
  <si>
    <t>Sundance Institute</t>
  </si>
  <si>
    <t>to engage professional and amateur filmmakers on building awareness of global health, poverty and development issues</t>
  </si>
  <si>
    <t>Park City</t>
  </si>
  <si>
    <t>to improve the diagnosis and surveillance of typhoid in order to improve clinical care, enhance estimates of disease burden and to facilitate vaccine evaluation, with the overall aim of accelerating a global reduction in the burden of typhoid</t>
  </si>
  <si>
    <t>to expand and improve educational opportunities for public school students in California by supporting successful implementation of the Common Core State Standards</t>
  </si>
  <si>
    <t>Brazilian Agricultural Research Corporation</t>
  </si>
  <si>
    <t>To enable Brazilian and African agriculture research organizations to collaborate on agricultural innovations on the African continent that will improve the productivity of smallholder farmers in Sub-Saharan Africa</t>
  </si>
  <si>
    <t>Belem</t>
  </si>
  <si>
    <t>Pará</t>
  </si>
  <si>
    <t>to support leadership training, coaching, and materials on Common Core implementation</t>
  </si>
  <si>
    <t>to accelerate advancement of medical research for treatment, prevention and elimination of malaria diseases</t>
  </si>
  <si>
    <t>to bring together a coalition of thought leaders, policy-makers, consultants and practitioners as part of the Global Education Leaders’ Program (GELP) and support them through a convening</t>
  </si>
  <si>
    <t>Cibus US LLC</t>
  </si>
  <si>
    <t>to promote early TB diagnosis and accountable treatment for patients seeking care from private health care sector outlets in Mumbai</t>
  </si>
  <si>
    <t>to perform an independent immunization and challenge experiment in a cohort of nonhuman primates in an effort to repeat the results of recently performed study.</t>
  </si>
  <si>
    <t>to develop the Global Technical Strategy and Global Malaria Action Plan 2</t>
  </si>
  <si>
    <t>to ensure greater access to HIV/AIDS and tuberculosis (TB) health resources through strategic and global advocacy</t>
  </si>
  <si>
    <t>Hope Through Healing Hands</t>
  </si>
  <si>
    <t>to develop a consortium of U.S.-based partners and leaders that will help to build a broader base of support for maternal, newborn, and child health, including healthy birth timing and spacing, for women in developing countries</t>
  </si>
  <si>
    <t>to contribute to the implementation of the Project for Introduction and Evaluation of Sayana® Press (the Project) in Burkina Faso</t>
  </si>
  <si>
    <t>to rapidly test the MPER liposome immunogen in a small phase 0/1 clinical trial in order to determine if relevant broad neutralizing antibody (BnAb) germline antibody-producing B cells can be engaged by the immunogen, and  BnAb B cell linea</t>
  </si>
  <si>
    <t>to contribute to increasing access to Family Planning in selected focus countries, by piloting the introduction of an alternate and novel injectable contraceptive as a mean to increase choice of method</t>
  </si>
  <si>
    <t>Sapling Foundation</t>
  </si>
  <si>
    <t>to support TEDx events</t>
  </si>
  <si>
    <t>Plexus Institute, Inc.</t>
  </si>
  <si>
    <t>African Women’s Development Fund</t>
  </si>
  <si>
    <t>Executive|Global Development|Global Growth &amp; Opportunity|Global Policy and Advocacy</t>
  </si>
  <si>
    <t>Agricultural Development|Community Engagement Grantmaking|Global Health and Development Public Awareness and Analysis|Maternal, Neonatal and Child Health|Public Awareness and Analysis</t>
  </si>
  <si>
    <t>to develop technical resource materials, including operational and training guidelines and tools, to support the introduction of rotavirus vaccine in low-resource settings, including countries that meet guidelines for support by GAVI, as well as develop several demand forecasts</t>
  </si>
  <si>
    <t>to provide support to Summit Public Schools create Summit Washington and launch two high performing charter high schools (grades 9-12) and one high performing charter middle and high school (grades 6-12)</t>
  </si>
  <si>
    <t>To provide reliable evidence on the effects of Tranexamic acid in women with postpartum hemorrhage and to use the evidence to improve maternal health with rapid global dissemination and implementation</t>
  </si>
  <si>
    <t>to critically review and reimagine HIV prevention in young African women through identifying gaps in knowledge, reinvisioning better approaches to HIV prevention product development and roll-out, and prioritizing actionable steps for research and implementation</t>
  </si>
  <si>
    <t>to examine the etiology of cases of diarrhea at one rotavirus vaccine clinical trial site in India in order to gather data that will help establish priorities for future enteric vaccine development</t>
  </si>
  <si>
    <t>to contribute mathematical modeling and analysis tools in support of tuberculosis control in India, and to catalyze the establishment of in-country expertise in the development and application of these tools</t>
  </si>
  <si>
    <t>to support the mapping of the postsecondary market structure in order to potentially develop a market segmentation system designed to inform policy makers and institutional leaders around institutional comparisons and students around college choice options</t>
  </si>
  <si>
    <t>to inform discussion around calls for a data revolution and work with partners to build a roadmap and support for improvements in development data</t>
  </si>
  <si>
    <t>to complete the eradication and containment of all wild and vaccine-related poliovirus, such that no child ever again suffers paralytic poliomyelitis</t>
  </si>
  <si>
    <t>to lend support to education leaders to move forward with Common Core implementation and support</t>
  </si>
  <si>
    <t>China Rural Technology Development Center</t>
  </si>
  <si>
    <t>to strengthen the capacity of the MOST Partnership Operations Office that is responsible for managing the day-to-day operations for the partnership between MOST and the Foundation</t>
  </si>
  <si>
    <t>to support CoreSpring, an initiative to build a bank of shared Common Core aligned formative item and assessment resources that assure improved discoverability, availability and interoperability</t>
  </si>
  <si>
    <t>Rainier Valley Leadership Academy</t>
  </si>
  <si>
    <t>to support the expansion of Green Dot Public Schools into the State of Washington</t>
  </si>
  <si>
    <t>to help member school districts to align implementation of the Common Core State Standards with their reform efforts in teacher effectiveness and prepare for new PARCC and SBAC online assessments</t>
  </si>
  <si>
    <t>Cooperative Educational Service Agency #2</t>
  </si>
  <si>
    <t>to develop and study guidance to improve the quality of teacher-developed assessments</t>
  </si>
  <si>
    <t>Whitewater</t>
  </si>
  <si>
    <t>to support four projects designed to advance the design of sound and effective systems of educator effectiveness across their 16-state region. The projects will benchmark the design of state systems of teacher effectiveness with the Foundation’s nine MET principles; examine state efforts to improve observation practices as part of teacher evaluation; convene state and district leaders to learn from the experiences of select IPS districts; and develop a plan for a longer-term effort to demonstrate what instruction aligned with the Common Core State Standards looks like in the classroom</t>
  </si>
  <si>
    <t>to provide an analysis and understanding of the current quality and utilization of maternal neonatal and child health (MNCH) services in Adamawa and Gombe states in Nigeria</t>
  </si>
  <si>
    <t>to facilitate and speed up the drug discovery process for neglected tropical diseases</t>
  </si>
  <si>
    <t>to develop and encourage adoption of a Livestock Development Strategy for Africa as well as finalizing a framework for monitoring public investments in the livestock sector</t>
  </si>
  <si>
    <t>to complete a study that will identify critical research and development (R&amp;D), technologies, and resource needs for research in the field of animal agriculture, both nationally and internationally (with particular focus on sub-Saharan Africa and South Asia)</t>
  </si>
  <si>
    <t>to engage Tennessee business community in support of improving college and career-readiness for Tennessee students</t>
  </si>
  <si>
    <t>to develop a vaginal diaphragm to detect changes in cervical collagen and wirelessly alert health providers before preterm labor begins. This device would identify a new pre-labor “window” during which intervention could reduce mortality and disability resulting from pre-term birth among at-risk pregnant women.</t>
  </si>
  <si>
    <t>to investigate new methods to produce empty poliovirus capsids. These are virus-like particles that stimulate the same immunity as poliovirus itself but are completely non-infectious. A successful technology could offer cost and safety benefits leading to the replacement of traditional polio vaccines.</t>
  </si>
  <si>
    <t>to develop and test a low-cost, cell-phone-based networked sensing system to provide safety monitoring of low-technology flash- heating pasteurization of breast milk designated for donation. The goal is to scale-up human milk banking for vulnerable infants in resource-limited settings.</t>
  </si>
  <si>
    <t>to support a genetic approach to optimizing the antigenicity of HIV-1 envelope immunogens</t>
  </si>
  <si>
    <t>to develop and apply a comprehensive framework to analyze the impact of taxation and public spending on inequality and poverty in low-income countries (pilot cases: Ghana and Tanzania); and, to develop indicators to assess the efficiency and effectiveness of revenue collection and public spending in low-income countries, with special emphasis on resource-rich countries.</t>
  </si>
  <si>
    <t>to accelerate the implementation of high-quality blended learning across the U.S. by strengthening the ecosystem and creating examples of district-wide implementation both independently and in partnership with the Foundation’s NextGen Systems Initiative</t>
  </si>
  <si>
    <t>to support strategic planning for the Aspen Education and Society Program</t>
  </si>
  <si>
    <t>Ergo-Tech, Incorporated</t>
  </si>
  <si>
    <t>to improve irrigation methods for women smallholder farmers in Africa by building and testing an irrigation system from cheap, well built and widely available automobile parts, for which their are locally available expertise for repair.</t>
  </si>
  <si>
    <t>Itasca</t>
  </si>
  <si>
    <t>Intravacc</t>
  </si>
  <si>
    <t>to investigate the use of lyophilized Salk IPV to serve as basis for a combination vaccine strategy with a pentavalent vaccine</t>
  </si>
  <si>
    <t>Bilthoven</t>
  </si>
  <si>
    <t>to increase production of cassava, which is a major staple crop grown by women smallholder farmers, by designing and testing a low-cost movable dryer called CassavaTech to easily and more quickly dry large quantities of cassava.</t>
  </si>
  <si>
    <t>San Jose Unified School District</t>
  </si>
  <si>
    <t>to support the scaling of SJUSD’s College Readiness Indicator Systems (CRIS)</t>
  </si>
  <si>
    <t>to support Dallas ISD to further operationalize its College Readiness Indicator System (CRIS)</t>
  </si>
  <si>
    <t>Seneca Family of Agencies</t>
  </si>
  <si>
    <t>to provide support to the Seneca Family of Agencies for the development of integrated systems of support for at-risk students in Washington State charter schools</t>
  </si>
  <si>
    <t>Participant Media, LLC</t>
  </si>
  <si>
    <t>to support TakePart Live</t>
  </si>
  <si>
    <t>to support public housing authority and school district collaboration in Tacoma</t>
  </si>
  <si>
    <t>to support Read to Succeed, an initiative to increase the academic success of children living in three King County Housing Authority communities in the Kent East Hill neighborhood</t>
  </si>
  <si>
    <t>The SEED Foundation, Inc.</t>
  </si>
  <si>
    <t>to explore partnerships with current and potential College Ready Compact cities that have the greatest likelihood of partnering with the SEED Foundation to pilot and spread college ready strategies related to teacher effectiveness, common core state standards, and personalized learning models</t>
  </si>
  <si>
    <t>SRI International</t>
  </si>
  <si>
    <t>to study technology tools for teachers that support literacy instruction</t>
  </si>
  <si>
    <t>to improve our understanding of, and effective use of, current control tools and measures (including vaccines) against peste des petits ruminants and foot and mouth disease, two serious diseases affecting livestock that are widespread in developing countries</t>
  </si>
  <si>
    <t>to support research to better understand how low-income Latino children and their families engage with technology for learning purposes</t>
  </si>
  <si>
    <t>to support the launch of 3-6 new schools in Fall 2014 that are implementing blended instructional practices in service of personalized learning</t>
  </si>
  <si>
    <t>Business Innovation Factory</t>
  </si>
  <si>
    <t>to create and pilot a design course for teachers</t>
  </si>
  <si>
    <t>to conduct pilot survey to monitor varietal adoption and rice production in South Asia</t>
  </si>
  <si>
    <t>to support the continuing work of the Global Cities Education Network</t>
  </si>
  <si>
    <t>China National Biotech Group Company Limited</t>
  </si>
  <si>
    <t>for research and pre-clinical development activities to accelerate the creation and evaluation of a new OPV-2, in which, CNBG will provide their expertise, knowledge and materials for generating new OPV vaccine candidates.</t>
  </si>
  <si>
    <t>to identify, research and disseminate taxation, tariff and subsidy policy changes that have the greatest impact on health, focusing on India and South Africa</t>
  </si>
  <si>
    <t>to provide support as implementing partner to the secretariat of the African High Level Committee</t>
  </si>
  <si>
    <t>to make the U.S. approach to development more transparent and accountable and more responsive to the people and governments of developing countries</t>
  </si>
  <si>
    <t>to support public understanding and successful implementation of college and career ready standards in states</t>
  </si>
  <si>
    <t>ACT Foundation</t>
  </si>
  <si>
    <t>to support the creation of the National Network of Business and Industry Associations (NNBIA) to engage and unify business and industry voice in designing postsecondary-to-employment learning solutions</t>
  </si>
  <si>
    <t>to support NYC to develop innovative professional development systems to create personalized learning systems for teachers; experiment with innovative modes of delivery; and build the capacity at every level of the organization to design learning and direct resources efficiently and effectively</t>
  </si>
  <si>
    <t>to support organizations in a strategic visioning phase to develop their innovative professional development theory of action and strategies</t>
  </si>
  <si>
    <t>to strengthen regional cooperation and promote strategies for disease prevention and control for the migrant and mobile populations among host governments, international and local organizations, and the private sector</t>
  </si>
  <si>
    <t>National Center on Education &amp; the Economy</t>
  </si>
  <si>
    <t>to research professional learning for teachers in high-achieving nations</t>
  </si>
  <si>
    <t>Florida Immigrant Coalition Inc.</t>
  </si>
  <si>
    <t>to support the National Immigrant Integration Conference which will bring together practitioners, researchers and policy makers who work in immigrant integration</t>
  </si>
  <si>
    <t>to support more efficient and higher quality transfer experiences for students coming to the University of Washington from community colleges</t>
  </si>
  <si>
    <t>to support the development and implementation of summer Teacher and Leader Academies and build the technological and systemic infrastructure necessary to collaborate with and provide support for communities of professional learners throughout the Puget Sound region</t>
  </si>
  <si>
    <t>to position Washington to develop and implement a professional development model to drive high quality implementation of full day kindergarten</t>
  </si>
  <si>
    <t>to develop a mathematical model of poliovirus transmission and fit to surveillance data in high-risk countries to estimate key parameters associated with the spatial spread of the virus, sensitivity of surveillance and impact of vaccination and outbreak response activities</t>
  </si>
  <si>
    <t>to study approaches for measuring academic achievement and growth in non-tested grades and subjects</t>
  </si>
  <si>
    <t>to characterize dietary intakes of women and children globally and to assess the health impact of various dietary risk factors throughout the lifespan</t>
  </si>
  <si>
    <t>to optimize and augment methods to identify mucosal immune factors that may contribute to HIV prevention and vaccine-induced protection.</t>
  </si>
  <si>
    <t>to plan, design, and initiate certain activities to prepare for implementation of a four-armed multi-center prospective randomized clinical trial of progestin-only hormonal contraception and the copper intrauterine device (IUD)</t>
  </si>
  <si>
    <t>Family Planning|HIV</t>
  </si>
  <si>
    <t>to support a Cities Alliance project to strengthen organizations of the urban poor and to help local governments increase the provision of land and services to the urban poor and recognize their right to the city through granting of citizenship</t>
  </si>
  <si>
    <t>to systematically analyze and address key supply chain management-related challenges, through interventions at country, regional and global levels</t>
  </si>
  <si>
    <t>to provide evaluation and technical support for practitioners to increase Native student success</t>
  </si>
  <si>
    <t>to advance global health and development coverage</t>
  </si>
  <si>
    <t>to support research of the ongoing College Readiness Indicator Systems (CRIS) work in the San Jose Unified School District and Dallas Independent School District</t>
  </si>
  <si>
    <t>to support organizations in a strategic visioning engagement to develop their innovative professional development theory of action and implementation strategies</t>
  </si>
  <si>
    <t>STRIVE Preparatory Schools</t>
  </si>
  <si>
    <t>to detect, quantify and characterize differentially-culturable bacterial subpopulations in tuberculous sputum</t>
  </si>
  <si>
    <t>to develop innovative professional development systems to create personalized learning systems for teachers; experiment with innovative modes of delivery; and build the capacity at every level of the organization to design learning and direct resources efficiently and effectively</t>
  </si>
  <si>
    <t>School District of Philadelphia</t>
  </si>
  <si>
    <t>to support School District of Philadelphia teachers to share their teacher effectiveness work with each other and key community members by engaging in workshops and other learning opportunities that will elevate and celebrate effective teaching in Philadelphia</t>
  </si>
  <si>
    <t>Council of Large Public Housing Authorities</t>
  </si>
  <si>
    <t>to support a national convening on the topic of how housing authorities and public school districts can more effectively partner to improve the educational outcomes for children residing in public housing or receiving federal housing subsidies</t>
  </si>
  <si>
    <t>to strengthen the voice of civil society in building an inclusive development agenda in the G20 through the Australian C20, and to catalyze a movement across the Australian community to understand the challenges of extreme poverty and strengthen Australia’s aid program</t>
  </si>
  <si>
    <t>to build the capacity of the Spokane Public Schools in advancing college ready strategies across district and charter schools, as both the first district authorizer and first district-charter compact site in Washington State</t>
  </si>
  <si>
    <t>to advance the understanding and use of improvement science methods in education</t>
  </si>
  <si>
    <t>Charter Board Partners</t>
  </si>
  <si>
    <t>to provide support to Charter Board Partners for expansion into Washington State</t>
  </si>
  <si>
    <t>to support Green Dot Public Schools increase effective teaching and promote teacher voice through a teacher and leader exchange as part of national expansion to Memphis</t>
  </si>
  <si>
    <t>to support research to better understand and promote methods to improve effective teaching</t>
  </si>
  <si>
    <t>to study whether feedback from students and/or trained classroom observers can lead to more effective teaching</t>
  </si>
  <si>
    <t>eSpark Inc.</t>
  </si>
  <si>
    <t>to develop a solution that measures the effects of specific educational applications on student achievement and engagement</t>
  </si>
  <si>
    <t>to create new approaches for evaluating and improving the efficacy of digital courseware</t>
  </si>
  <si>
    <t>to provide up-to-date surveillance data on all causes of under five childhood morbidity and mortality, in an African setting with a high prevalence of maternal HIV-infection</t>
  </si>
  <si>
    <t>to make informed decisions around health interventions through strengthening data gathering and surveillance systems in Bangladesh and South Africa. The grant is a step in the process of creating a robust dataset for global health community to make informed decisions to improve health outcomes in the under-developed and developing world.</t>
  </si>
  <si>
    <t>Pacific Charter School Development Inc.</t>
  </si>
  <si>
    <t>to develop school facilities in Washington State</t>
  </si>
  <si>
    <t>Seattle Aquarium Society</t>
  </si>
  <si>
    <t>to support master planning and design efforts for a potential, future campaign</t>
  </si>
  <si>
    <t>Cryout</t>
  </si>
  <si>
    <t>to contribute to efforts to advance health and reduce poverty in low-income settings by helping ensure that low-cost sanitation is delivered to target households in a manner that ensures uptake and use</t>
  </si>
  <si>
    <t>Resources for the Future</t>
  </si>
  <si>
    <t>to help identify innovative policy solutions in which resource recovery from treatment of non-fecal waste can cross-subsidize treatment of fecal waste, thus cost effectively reducing the prevalence of pathogens in the environment</t>
  </si>
  <si>
    <t>to create a white paper that describes the theoretical and practical advantages to applying performance-based payment structures for sanitation service delivery</t>
  </si>
  <si>
    <t>Service Board</t>
  </si>
  <si>
    <t>Executive Development Institute</t>
  </si>
  <si>
    <t>to facilitate food purchase from smallholder farmers in Kenya to supply the Kakuma Refugee camp school feeding  programme, support refugees and the local community to generate income through value addition on grains, and implement school health and nutrition interventions in the camp</t>
  </si>
  <si>
    <t>to convene an intensive high-level training course for managers/director of national malaria and vector borne diseases programme, as well as researchers from the nine countries participating in the Mesoamerica and Hispaniola malaria elimination initiative (EMMIE).</t>
  </si>
  <si>
    <t>to create and use a shared, global platform to aggregate and integrate innovation knowledge as a public good</t>
  </si>
  <si>
    <t>to provide support to the emergency response effort to meet the urgent needs of populations affected by Super Typhoon Haiyan (locally known as Yolanda) in the Philippines</t>
  </si>
  <si>
    <t>to provide support to the emergency response effort to meet the urgent needs of populations and specifically children affected by Super Typhoon Haiyan (locally known as Yolanda) in the Philippines</t>
  </si>
  <si>
    <t>Greater Seattle Business Association Scholarship Fund</t>
  </si>
  <si>
    <t>to provide support to the emergency response effort and meet the urgent needs of populations affected by the tropical cyclone that has hit the coastal areas of Puntland in Somalia</t>
  </si>
  <si>
    <t>Heifer Project International</t>
  </si>
  <si>
    <t>to enable smallholder dairy farmers to increase their dairy productivity and income through the dairy hub approach, and achieve replication of the approach through private sector and government investment</t>
  </si>
  <si>
    <t>to produce and disseminate relevant and actionable cost effective innovations aiming at improving HIV treatment program outcomes</t>
  </si>
  <si>
    <t>to develop and implement, at a practical scale, a new sanitation method that benefits from “breathable membrane” technology</t>
  </si>
  <si>
    <t>GlaxoSmithKline I+D, S.L.</t>
  </si>
  <si>
    <t>to access a first in class technology platform to identify the molecular targets of up to 10 anti-TB and anti-malaria lead compounds for the benefit of the wider Malaria and TB drug discovery communities</t>
  </si>
  <si>
    <t>Tres Cantos</t>
  </si>
  <si>
    <t>to promote the adoption of analytics based systems like Integrated Planning and Advisory Services (IPAS) among 2- and 4-year institutions of higher education</t>
  </si>
  <si>
    <t>2013-05</t>
  </si>
  <si>
    <t>to increase the coverage of efficient, effective, and equitable primary health care services in Africa</t>
  </si>
  <si>
    <t>To achieve sustained increases in immunization coverage through support for country-owned, country-led policies, practices, and information system tools that enable evidence-based decision-making.</t>
  </si>
  <si>
    <t>to develop a safe macrofilaricide treatment regime for onchocerciasis and lymphatic filariasis</t>
  </si>
  <si>
    <t>to support the shared development of the Program Management Unit that will serve as the execution arm for joint projects between the India Department of Biotechnology and the Foundation as part of Grand Challenges India</t>
  </si>
  <si>
    <t>to identify high leverage strategies for reducing cost to students in higher education institutions</t>
  </si>
  <si>
    <t>to support SOAR's work investigating student organizing models in King County, Washington</t>
  </si>
  <si>
    <t>Chicago Public Library Foundation</t>
  </si>
  <si>
    <t>to develop a replicable and scalable innovation model that will help the participating libraries deliver better services to users, and increase their community impact</t>
  </si>
  <si>
    <t>Lake Zone Agricultural Research and Development Institute</t>
  </si>
  <si>
    <t>to increase sweet potato productivity for improved food security and incomes in Uganda and Tanzania by adopting, adapting, and deploying a novel system for producing disease-free (“clean”) planting material of acceptable varieties.</t>
  </si>
  <si>
    <t>Climate foundation</t>
  </si>
  <si>
    <t>to develop and to demonstrate a pyrolysis reactor that can convert human solid waste into agriculturally useful biochar..</t>
  </si>
  <si>
    <t>Woods Hole</t>
  </si>
  <si>
    <t>University of KwaZulu-Natal</t>
  </si>
  <si>
    <t>to help develop innovative and affordable sanitation technologies for the developing world by studying the physical and chemical properties of excreta streams from dry on-site and decentralized low-water consuming sanitation systems</t>
  </si>
  <si>
    <t>Novartis Vaccines and Diagnostics S.r.l</t>
  </si>
  <si>
    <t>to build capacity in Vaccinology and Vaccine Clinical Development in developing countries, with the aim to contribute to public health and policy making focused on the immunization field at large</t>
  </si>
  <si>
    <t>Every Mother Counts</t>
  </si>
  <si>
    <t>to expand the U.S. MNCH constituency by providing information and linkages to effective programs around the world, building partnerships with private sector players, and working with advocates to better coordinate and align messaging</t>
  </si>
  <si>
    <t>to execute the role of state policy lead for Completion by Design in North Carolina</t>
  </si>
  <si>
    <t>to provide space and use of facilities for developement organizations in Tanzania</t>
  </si>
  <si>
    <t>to support the prequalification of devices to assist in performing circumcisions and the development of guidelines on the use of devices; with bottleneck analysis on barriers in priority countries</t>
  </si>
  <si>
    <t>to educate parents and communities on the Common Core State Standards and provide support for district leaders</t>
  </si>
  <si>
    <t>to focus on re-positioning polio eradication efforts in Islamic countries so that it is perceived as a local activity, addresses community concerns and strengthens local ownership and visibility</t>
  </si>
  <si>
    <t>to study the impact of the Obama Administration’s Deferred Action for Childhood Arrivals (DACA) program, the most significant solution to date for undocumented immigrant youth to remain in the U.S. and pursue their education and careers</t>
  </si>
  <si>
    <t>Unilever PLC</t>
  </si>
  <si>
    <t>to advance the application of pyrolysis technology to treat human waste, as a solution that can increase access to safe sanitation through offering a modular system appropriate for urban environments in developing countries</t>
  </si>
  <si>
    <t>Grantmakers Concerned with Immigrants and Refugees</t>
  </si>
  <si>
    <t>to support undocumented youth to benefit from DACA, and the broader opportunity to advance postsecondary completion through DACA’s potential to act as an incentive for education</t>
  </si>
  <si>
    <t>Sebastopol</t>
  </si>
  <si>
    <t>The Jenner Trust</t>
  </si>
  <si>
    <t>Desmond Tutu HIV Foundation</t>
  </si>
  <si>
    <t>to support a youth center</t>
  </si>
  <si>
    <t>to promote international and multidisciplinary collaboration while supporting influenza research by supporting the Options for the Control of Influenza VIII conference,</t>
  </si>
  <si>
    <t>to enable the American Federation of Teachers Educational Foundation to support the Minnesota Guild of Public Charter Schools to become a self-sustaining organization</t>
  </si>
  <si>
    <t>to improve the performance of Canada’s aid by advocating for a sustained approach to aid that embraces leading principles on effective development and positions Canada as a leader in poverty alleviation</t>
  </si>
  <si>
    <t>to make new discoveries that will lead to development of diagnostic tests for use in onchocerciasis elimination programs</t>
  </si>
  <si>
    <t>to support an improved online content search experience for educational resources</t>
  </si>
  <si>
    <t>HopeWorks Social Enterprises</t>
  </si>
  <si>
    <t>to help homeless and low-income residents in Snohomish County attain economic self-sufficiency</t>
  </si>
  <si>
    <t>to provide conference support for the Agricultural Technology Adoption Initiative Conference Series</t>
  </si>
  <si>
    <t>to conduct research on the effectiveness and utility of exit exams and develop and distribute policy options for states as they develop their Common Core assessment systems</t>
  </si>
  <si>
    <t>to ensure that vaccine products, packaging, delivery devices, and cold chain equipment incorporate features to reduce total systems costs, ease logistics, improve safety, maximize access and meet needs of developing-country immunization programs</t>
  </si>
  <si>
    <t>Columbia Global Center - Africa</t>
  </si>
  <si>
    <t>to expand the effective use of scientific information to ensure that Africa’s soil and landscape resources are described, understood and used effectively to help sustainably raise agricultural productivity</t>
  </si>
  <si>
    <t>Prince Henry's Institute of Medical Research</t>
  </si>
  <si>
    <t>to test the utility of measuring blood levels of the HtrA3 protein for the early diagnosis of preeclampsia</t>
  </si>
  <si>
    <t>to develop sanitation business models that serve the poorest and improve how waste is handled in densely populated, urban settings</t>
  </si>
  <si>
    <t>American Society of Tropical Medicine and Hygiene</t>
  </si>
  <si>
    <t>to support and enhance the career development of promising investigators from resource poor regions in tropical medicine and global health through the provision of Travel Awards enabling them to attend and participate in the ASTMH Annual Meeting</t>
  </si>
  <si>
    <t>Malaria|Neglected Tropical Diseases</t>
  </si>
  <si>
    <t>to assess the feasibility and costs and benefits of integrating the diagnosis and treatment of pneumonia into large-scale malaria programs</t>
  </si>
  <si>
    <t>to support activities that build the capacity to use data to improve student learning</t>
  </si>
  <si>
    <t>University of Dar es Salaam</t>
  </si>
  <si>
    <t>to provide support to implement the expansion of the Tanzania Project Mapping Tool</t>
  </si>
  <si>
    <t>Leo Burnett Company</t>
  </si>
  <si>
    <t>to better publicize the success of aid by creating a working stock ticker on the New York Stock Exchange that will track daily performance, and an associated news site containing daily updates of activities and relevant data</t>
  </si>
  <si>
    <t>to develop BRAC's International Emergency Preparedness Program</t>
  </si>
  <si>
    <t>Pulitzer Center on Crisis Reporting</t>
  </si>
  <si>
    <t>to support editorial projects focused on global health issues</t>
  </si>
  <si>
    <t>to provide sponsorship for the United Way of King County’s All-Start Softball Classic for Homeless Youth</t>
  </si>
  <si>
    <t>to develop methodology with the goal of identifying novel antigens that can induce sterile, long-lasting protection against malaria liver stage and thus infection</t>
  </si>
  <si>
    <t>to support research on practice-based teacher preparation</t>
  </si>
  <si>
    <t>Ministry of Urban Development, Government of Nepal</t>
  </si>
  <si>
    <t>to support the Fifth South Asia Conference on Sanitation (SACOSAN-V)</t>
  </si>
  <si>
    <t>to conduct efforts to summarize the work of the Reimagining Aid Design &amp; Delivery (RADD) project to date</t>
  </si>
  <si>
    <t>to support training for school system staff in how to use analytics to support the educational objectives of their agencies</t>
  </si>
  <si>
    <t>to develop a guide for implementing the Common Core State Standards</t>
  </si>
  <si>
    <t>to support high quality WaKIDS implementation through a collaborative approach with Everett, Highline and Seattle School Districts</t>
  </si>
  <si>
    <t>to support high quality WaKIDS implementation through a collaborative approach with Edmonds, Highline and Seattle School Districts</t>
  </si>
  <si>
    <t>to support high quality WaKIDS implementation through a collaborative approach with Edmonds, Everett and Highline School Districts</t>
  </si>
  <si>
    <t>to support high quality WaKIDS implementation through a collaborative approach with Edmonds, Everett and Seattle School Districts</t>
  </si>
  <si>
    <t>to support regional Early Achievers conferences</t>
  </si>
  <si>
    <t>Harvey Mudd College</t>
  </si>
  <si>
    <t>to support the creation of online courses in computer science and physics</t>
  </si>
  <si>
    <t>Rocky Mountain Preparatory School</t>
  </si>
  <si>
    <t>to support a 40-student personalized learning pilot during summer 2013</t>
  </si>
  <si>
    <t>to support the 2013 Governor’s Education Symposium, which brings together governors in a productive dialogue about critical education issues</t>
  </si>
  <si>
    <t>to reduce maternal and neonatal morbidity and mortality in Malawi by strengthening the Presidential Initiative on Maternal Health and Safe Motherhood</t>
  </si>
  <si>
    <t>American Educational Research Association</t>
  </si>
  <si>
    <t>to fund the selection and support of nine doctoral scholars who will conduct research in the area of teaching effectiveness using the Measures of Effective Teaching longitudinal database</t>
  </si>
  <si>
    <t>to bring together leading international scientists from diverse disciplines to focus on the most recent advances in malaria.</t>
  </si>
  <si>
    <t>to conduct research on family social and economic mobility in Washington state</t>
  </si>
  <si>
    <t>to develop a special issue of the Lancet addressing issues of sex workers, treatment, community empowerment, legal issues, male and transgender sex workers</t>
  </si>
  <si>
    <t>Giving Back Fund Inc.</t>
  </si>
  <si>
    <t>to support the 2013 Social Innovation Summit at the United Nations</t>
  </si>
  <si>
    <t>general operating support</t>
  </si>
  <si>
    <t>Agahozo-Shalom Youth Village</t>
  </si>
  <si>
    <t>Women's Funding Alliance</t>
  </si>
  <si>
    <t>to provide for Building Changes’ core infrastructure needs to function as an effective intermediary for the Family Homelessness Initiative from 2014-2016</t>
  </si>
  <si>
    <t>2013-12</t>
  </si>
  <si>
    <t>Pine River Public Library District</t>
  </si>
  <si>
    <t>Bayfield</t>
  </si>
  <si>
    <t>St. Helena Public Library</t>
  </si>
  <si>
    <t>St. Helena</t>
  </si>
  <si>
    <t>Bertha Voyer Memorial Library</t>
  </si>
  <si>
    <t>Honey Grove</t>
  </si>
  <si>
    <t>to fund a Financial Inclusion Fellow who will work be seconded as a policy expert for to the U.S. Department of the Treasury through the Intergovernmental Personnel Act to develop a comprehensive strategy to increase financial inclusion for the poor through the use of digital payment systems</t>
  </si>
  <si>
    <t>to support a study on the implementation and effectiveness of the developmental education efforts in Florida</t>
  </si>
  <si>
    <t>to support the planning and design of an innovative approach to teacher preparation</t>
  </si>
  <si>
    <t>to provide the opportunity for scientists and public policy makers from developing countries with overwhelming public health concerns to attend the Vaccine Technology V conference, learn about vaccine development and contribute with their experiences.</t>
  </si>
  <si>
    <t>for general conference support</t>
  </si>
  <si>
    <t>to host 48th US-Japan Cholera Conference</t>
  </si>
  <si>
    <t>to accerate the availability and use of disease surveillance data for public health decision-making based on current and effective best practice</t>
  </si>
  <si>
    <t>Hands for a Bridge</t>
  </si>
  <si>
    <t>to support The Give Effect project</t>
  </si>
  <si>
    <t>to provide emergency relief for conflict-affected communities in the Central African Republic</t>
  </si>
  <si>
    <t>to meet immediate needs, accelerate economic recovery and build financial resilience in the wake of Typhoon Haiyan</t>
  </si>
  <si>
    <t>Public Affairs Centre</t>
  </si>
  <si>
    <t>to improve governance and accountability of the Nirmal Bharat Abhiyan, a sanitation campaign in India, by including citizen voices</t>
  </si>
  <si>
    <t>2013-08</t>
  </si>
  <si>
    <t>Acuitus, Inc.</t>
  </si>
  <si>
    <t>to fund early-stage research and development for digital algebra instruction</t>
  </si>
  <si>
    <t>Center for Research and Teaching in Economics</t>
  </si>
  <si>
    <t>to convene a South-South Roundtable for increasing awareness among developing countries about the importance of reducing the Evaluation Gap through the institutionalization of evaluation</t>
  </si>
  <si>
    <t>Obregon</t>
  </si>
  <si>
    <t>to achieve reductions in morbidity and mortality associated with vaccine-preventable diseases by improving the quality and coverage of the routine immunization program in India and by creating a vaccine delivery system</t>
  </si>
  <si>
    <t>Delivery of Solutions to Improve Global Health|Enteric and Diarrheal Diseases|Global Health and Development Public Awareness and Analysis|Pneumonia</t>
  </si>
  <si>
    <t>to develop and introduce, through a strong focus on global partnerships, new and strategically important contraceptives to provide quality affordable and acceptable products for those most in need</t>
  </si>
  <si>
    <t>to initiate a network of South African hospitals to conduct intussusception surveillance and apply the resource-efficient and scientifically sound case-series analysis to generate vital evidence for monitoring the safety of rotavirus vaccin</t>
  </si>
  <si>
    <t>Kansas State University</t>
  </si>
  <si>
    <t>to analyze comprehensively the interaction between many hundreds of genes in a crop plant and infecting fungal disease, with the goal of generating new resources to protect farmers from crop losses</t>
  </si>
  <si>
    <t>University of New England</t>
  </si>
  <si>
    <t>to identify germplasm needs and deliver proposed solutions to dairy cattle genetic supply for existing and rapidly expanding smallholder dairy systems in the target countries</t>
  </si>
  <si>
    <t>Armidale</t>
  </si>
  <si>
    <t>to advocate for greater awareness and political commitment for effective food security and nutrition programs globally in the context of the post 2015 debate, regionally at the AU and within SADC and nationally in Southern Africa with emphasis in two pilot countries</t>
  </si>
  <si>
    <t>to address regulatory standards for financial inclusion through a multi-stakeholder Task Force and strategic policy outreach to identify and enable financial regulatory frameworks that drive innovation</t>
  </si>
  <si>
    <t>to equip government ministries, banks, and agent network managers with the data and technical resources required to expand the poor’s access to digital financial services in India</t>
  </si>
  <si>
    <t>to support work with the Ministry of Health and Social Action to scale up implementation of an Informed Push Model for contraceptives throughout Senegal to contribute to an increased contraceptive prevalence rate</t>
  </si>
  <si>
    <t>University of Yaounde I</t>
  </si>
  <si>
    <t>to convene an international conference on malaria in Africa, which will be a forum for disseminating new knowledge and forming international collaborations between malaria control programs in Africa and the global malaria research community</t>
  </si>
  <si>
    <t>The Chicago Council on Global Affairs</t>
  </si>
  <si>
    <t>to support the design, adoption, implementation and accountability of U.S. policy for international agricultural development.</t>
  </si>
  <si>
    <t>Good Business</t>
  </si>
  <si>
    <t>to reduce tobacco-related death and disease in Africa by preventing the initiation of new smokers and decreasing overall tobacco use through the use of  positive social marketing prompts aimed at making tobacco less appealing</t>
  </si>
  <si>
    <t>to raise awareness of and mobilize resources in support of Millennium Development Goals 4, 5 and 6</t>
  </si>
  <si>
    <t>Delivery of Solutions to Improve Global Health|Family Planning|Global Health and Development Public Awareness and Analysis|Malaria|Polio|Public Awareness and Analysis</t>
  </si>
  <si>
    <t>to identify host- and parasite-specific biomarker(s) present in human subjects with viable adult females of Onchocerca volvulus (Ov) and to develop and configure rapid point of care methods to detect (or sense) these biomarkers</t>
  </si>
  <si>
    <t>Public Library of Science</t>
  </si>
  <si>
    <t>to develop a bivalent conjugate vaccine against S. Typhi and S. Paratyphi A</t>
  </si>
  <si>
    <t>to study and understand the trends in key maternal and child health indicators, as well as the unique determinants of maternal health outcomes in urban settings</t>
  </si>
  <si>
    <t>to research the acute and long term consequences of RSV infection in children</t>
  </si>
  <si>
    <t>to further develop and refine the structure, assumptions and outputs of the Lives Saved Tool (LiST), and to support the use of LiST for planning and programming at global, national, and sub-national levels</t>
  </si>
  <si>
    <t>to increase the frequency and quality of data on intervention coverage for MNCH interventions that are available to governments and their development partners for use in guiding their investments and programs</t>
  </si>
  <si>
    <t>to support product development and access of Multipurpose Prevention Technologies through the Initiative for Multipurpose Prevention Technologies</t>
  </si>
  <si>
    <t>to develop RNA silencing as a novel therapeutic approach for treatment of preeclampsia in the developing world</t>
  </si>
  <si>
    <t>Erasmus MC, Department of Public Health</t>
  </si>
  <si>
    <t>to estimate the health and socioeconomic impact of the ideal situation that the targets for all ten neglected tropical diseases (NTDs) of the London Declaration are met</t>
  </si>
  <si>
    <t>to conduct an impact evaluation on the MTV Shuga campaign, a behavioral communication intervention</t>
  </si>
  <si>
    <t>to develop a delivery platform for essential micronutrients that will extend the benefit of fortification of foods to the malnourished population of the developing world</t>
  </si>
  <si>
    <t>Development of Solutions to Improve Global Health|MNCH Discovery and Tools|Nutrition</t>
  </si>
  <si>
    <t>to support the Film and Family Homelessness Project at Seattle University</t>
  </si>
  <si>
    <t>to reduce newborn mortality in Ghana through low-dose high-frequency training approaches</t>
  </si>
  <si>
    <t>Association for Research on Nonprofit Organizations and Voluntary Action</t>
  </si>
  <si>
    <t>to effectively manage the maize lethal necrosis (MLN) disease through accelerated development of elite germplasm with MLN resistance, thereby contributing to enhanced maize production, livelihoods, and food security of eastern African smallholder farmers who are dependent on maize</t>
  </si>
  <si>
    <t>to fund a partnership for influenza vaccine introduction in low and lower middle-income countries</t>
  </si>
  <si>
    <t>To accelerate the use of national immunization registries (NIRs) in Latin America and to leverage the region’s experience in this area in order to disseminate it more broadly within the immunization community.</t>
  </si>
  <si>
    <t>to support research on how teachers use content-focused educational games to support formative assessment practices</t>
  </si>
  <si>
    <t>Lone Star College System</t>
  </si>
  <si>
    <t>The Woodlands</t>
  </si>
  <si>
    <t>to support the development and implementation of Early Warning Indicator Systems (EWIS) in the seven Road Map Consortium school districts</t>
  </si>
  <si>
    <t>SchoolSeed Foundation</t>
  </si>
  <si>
    <t>to convene district teachers and leaders to elevate and celebrate effective teaching and teachers across the Unified Shelby County Schools District</t>
  </si>
  <si>
    <t>to support Excelencia in Education and the proposed consortia members that will focus on redesigning grants and work study, for Phase II of the Reimagining Aid Design &amp; Delivery (RADD) project</t>
  </si>
  <si>
    <t>to host a conference to discuss strategies for banana and plantain improvement</t>
  </si>
  <si>
    <t>to convene, educate and support member organizations of the 3KT group (KASA, KASS and KSBA), to collectively provide high-quality trainings and information about Kentucky’s new Teacher and Principal Professional Growth and Effectiveness System (PGES)</t>
  </si>
  <si>
    <t>to provide general operating support over two years to help ensure all students have access to effective teaching</t>
  </si>
  <si>
    <t>Makah Cultural and Research Center</t>
  </si>
  <si>
    <t>to support language learning for Makah Nation students and their families</t>
  </si>
  <si>
    <t>Neah Bay</t>
  </si>
  <si>
    <t>to conduct a study of governance models to determine how and where current models are most problematic, to generate new ideas on best practices, policies, and procedures for governance, and to make recommendations for new governance practices</t>
  </si>
  <si>
    <t>to build a Native American teacher pipeline for Washington State</t>
  </si>
  <si>
    <t>to support an online, game-based learning experience for reading and writing aligned to Common Core literacy standards</t>
  </si>
  <si>
    <t>Hindustan Latex Family Planning Promotion Trust</t>
  </si>
  <si>
    <t>to provide support to the Global Health Conference on Social Marketing &amp; Social Franchising</t>
  </si>
  <si>
    <t>to support the demonstration of a routine efficiency measurement system (REMS) in Zambia</t>
  </si>
  <si>
    <t>to improve household decision-making for the management of pediatric pneumonia in Uttar Pradesh and Bihar, India</t>
  </si>
  <si>
    <t>University of Missouri - Columbia</t>
  </si>
  <si>
    <t>to support the Tony Blair Africa Governance Initiative</t>
  </si>
  <si>
    <t>Worcester Polytechnic Institute</t>
  </si>
  <si>
    <t>to define the combination of tools and strategies to interrupt transmission of P. falciparum and eliminate malaria in Mozambique</t>
  </si>
  <si>
    <t>to help build and codify knowledge of teaching practices</t>
  </si>
  <si>
    <t>to support one of the two major components of Hope Street Group's Jobs &amp; Workforce initiative, focused on creating and marshalling key stakeholders to move on a policy agenda to transform the nation's workforce system</t>
  </si>
  <si>
    <t>to convene an international meeting and follow-up roundtables in order to identify the best ways to combat antimicrobial resistance.</t>
  </si>
  <si>
    <t>to support the development of broadcast quality videos in which teachers demonstrate classroom strategies to teach the Common Core State Standards</t>
  </si>
  <si>
    <t>to develop novel pulsed antigen-releasing single-injection vaccine delivery systems to facilitate pediatric immunizations in developing world circumstances in which repeated patient access may be problematic</t>
  </si>
  <si>
    <t>to support a conference on maintaining cereal productivity under climate change through international collaboration</t>
  </si>
  <si>
    <t>U.S. Education Delivery Institute, Inc.</t>
  </si>
  <si>
    <t>to support state and district implementation of high-quality teacher development and evaluation systems</t>
  </si>
  <si>
    <t>to improve health outcomes in low-resource countries in the areas of polio and other vaccine-preventable diseases, enteric diseases, maternal and child health and others, through the development of a training program to prepare mid-level public health managers.</t>
  </si>
  <si>
    <t>to develop new oral drug delivery devices and technologies for the extended-release of therapeutics to maximize patient adherence to medication regimens, in order to provide robust pharmacokinetics for cure, and to minimize development of drug resistance in resource-constrained settings</t>
  </si>
  <si>
    <t>to support participation in the 2013 Global Education Leader’s Program conference in Delhi, India</t>
  </si>
  <si>
    <t>to provide the opportunity for scientists and engineers from developing countries with overwhelming public health concerns to attend the conference and learn about the latest vaccine delivery and stabilization technologies</t>
  </si>
  <si>
    <t>to provide outreach and administer the i3 Registry on behalf of the education field</t>
  </si>
  <si>
    <t>to support a research project on philanthropic capital flows to fund social sector’s “infrastructure&amp;#34;</t>
  </si>
  <si>
    <t>to support NIH scientists to participate in technical, strategic and advisory meetings as requested</t>
  </si>
  <si>
    <t>to provide an emergency response to communities affected by flash floods in Sudan</t>
  </si>
  <si>
    <t>to support a benchmarking and demand analysis of education software usage among charter networks and smaller school districts</t>
  </si>
  <si>
    <t>American Association for the Advancement of Science</t>
  </si>
  <si>
    <t>to support a symposium hosted by AAAS on broadening access to science, technology, engineering, and math education through technology</t>
  </si>
  <si>
    <t>to support The Alliance for Financial Inclusion (AFI) scale their activities and create a sustainable, member-owned institution which supports smart financial inclusion policy solutions</t>
  </si>
  <si>
    <t>to diagnose, characterize, monitor and sustainably manage viruses affecting cassava productivity in East and Southern Africa and enhance capacity of national cassava research programs located in sub-Saharan Africa</t>
  </si>
  <si>
    <t>2013-01</t>
  </si>
  <si>
    <t>to improve the access of endemic populations to interventions targeting neglected tropical diseases (NTDs) and to ensure the effectiveness and impact of these interventions</t>
  </si>
  <si>
    <t>to develop and deliver a technical assistance program aimed at increasing the capacity of financial services regulators in developing countries in the specific area of risk-based approaches to AML/CFT</t>
  </si>
  <si>
    <t>to provide general operating support to the University of Washington's iSchool, TASCHA program</t>
  </si>
  <si>
    <t>Center for Excellence in Educational Leadership</t>
  </si>
  <si>
    <t>to educate and engage school principals executives  around the elements of teacher evaluation and academic standards</t>
  </si>
  <si>
    <t>Englewood</t>
  </si>
  <si>
    <t>Fundacion para Estudios Biomedicos Avanzados de la Facultad de Medicina</t>
  </si>
  <si>
    <t>to aid in the definition of the best vaccine strategies for eradication of polio during the transition phase from live oral polio vaccines (OPV) to inactivated polio vaccines (IPV), in line with at least 2 strategic components within GPEI</t>
  </si>
  <si>
    <t>Alpine Public Library Asso, Inc</t>
  </si>
  <si>
    <t>Alpine</t>
  </si>
  <si>
    <t>Bell/Whittington Public Library</t>
  </si>
  <si>
    <t>to support Gooru’s development of a free web-scale recommendation service coupled with a wiki-based mechanism to gauge resource quality and source new content</t>
  </si>
  <si>
    <t>to support The Ninth Elsinore Meeting on Infection Immunity</t>
  </si>
  <si>
    <t>to support the Aspen Institute’s Urban Superintendents Network, develop resources to integrate Common Core State Standards and educator effectiveness policies and practices, and use lessons from the field to inform national policy</t>
  </si>
  <si>
    <t>to provide prize money and administrative costs for the Harvard Graduate School of Education's 2013 Education Innovation Pitch Competition, which is designed to generate new entrepreneurial concepts in the education sector</t>
  </si>
  <si>
    <t>to generate clinical trials data required to facilitate a transition to IPV as a 9 month booster immunization within the EPI schedule</t>
  </si>
  <si>
    <t>to develop whitefly diagnostics, infectious clones of Cassava Brown Streak Virus and standard operating procedures for virologists and breeders that will improve cassava productivity</t>
  </si>
  <si>
    <t>Initiative for Global Development</t>
  </si>
  <si>
    <t>Drug Information Association Inc</t>
  </si>
  <si>
    <t>to bring key stakeholders together for meaningful discussion that will contribute to the accessibility of quality medications that will help to improve the health and well-being of patients throughout Asia</t>
  </si>
  <si>
    <t>National Paideia Center Inc</t>
  </si>
  <si>
    <t>to design and pilot humanities courses aligned to the Common Core State Standards</t>
  </si>
  <si>
    <t>to fund innovative professional development in Long Beach School District</t>
  </si>
  <si>
    <t>to support innovative professional development in Jefferson County</t>
  </si>
  <si>
    <t>to support innovative professional development in Fresno Unified School District</t>
  </si>
  <si>
    <t>to fund innovative professional development in New Haven Public Schools</t>
  </si>
  <si>
    <t>to support innovative professional development in Bridgeport Public Schools</t>
  </si>
  <si>
    <t>Tower Foundation of San Jose State University</t>
  </si>
  <si>
    <t>to support online pilot courses in partnership with Udacity</t>
  </si>
  <si>
    <t>Margarida Matsinhe</t>
  </si>
  <si>
    <t>to support the recipient of the 2013 Vaccine Innovation Award</t>
  </si>
  <si>
    <t>Transportation Choices Coalition</t>
  </si>
  <si>
    <t>Startup Weekend</t>
  </si>
  <si>
    <t>to support Startup Weekend EDU events</t>
  </si>
  <si>
    <t>to reduce the burden of dengue in developing countries by accelerating the introduction of safe and broadly protective dengue vaccines into public sector programs, especially for children, and support the development of dengue vaccine candidates</t>
  </si>
  <si>
    <t>2013-03</t>
  </si>
  <si>
    <t>Policy Cures</t>
  </si>
  <si>
    <t>to increase current and future development of new products for neglected diseases of the developing world, such as HIV, TB, malaria and the neglected tropical diseases, by supporting increased investment into their research and development</t>
  </si>
  <si>
    <t>Surry Hills</t>
  </si>
  <si>
    <t>To produce new and more potent vaccines with increased stability by testing a vaccine platform based on protein crystals (MicroCubes) produced by insect viruses for developing a candidate vaccine against HIV.</t>
  </si>
  <si>
    <t>to provide affordable and effective sanitation for developing countries without the input of electricity</t>
  </si>
  <si>
    <t>South Africa Development Fund</t>
  </si>
  <si>
    <t>to optimize and support the South African National Strategic Plan for HIV, STIs and TB in targeted advocacy, monitoring and evaluation</t>
  </si>
  <si>
    <t>to explore the potential impact and optimal structure of a national fund to support high performing CMOs expanding nationally, and as a first investment, invest in Aspire Public School’s expansion into Tennessee</t>
  </si>
  <si>
    <t>to support evaluation of community initiatives to reduce adverse childhood experiences in Washington state</t>
  </si>
  <si>
    <t>to develop benchmarking of instructional-related expenditures to enable strategic resource alignment in K-12</t>
  </si>
  <si>
    <t>to provide general support for the International Vaccine Access Center with the Johns Hopkins School of Public Health</t>
  </si>
  <si>
    <t>to develop a scalable process for cGMP manufacturing for use in clinical and commercial manufacturing of multiple vector constructs, and for multiple disease areas.</t>
  </si>
  <si>
    <t>to drive catalytic policy priorities forward, as part of the Completion by Design initiative, intended to create more targeted student success mechanisms for Florida College System students</t>
  </si>
  <si>
    <t>to elevate community college institutional innovations funded by the foundation to model the practice and leadership required of all Ohio community colleges to increase college completion and credential attainment</t>
  </si>
  <si>
    <t>National Philanthropic Trust</t>
  </si>
  <si>
    <t>to provide professional charitable services to support the grantmaking goals of the Gates Foundation, its partners and its grantees, through the Fund for Global Health and Development</t>
  </si>
  <si>
    <t>Jenkintown</t>
  </si>
  <si>
    <t>Polio|Public Awareness and Analysis</t>
  </si>
  <si>
    <t>to help convene an international conference to explore the legacy of John Snow’s work across a number of disciplines both including and beyond global health and epidemiology</t>
  </si>
  <si>
    <t>to support GFE's upcoming member briefing Collective Impact: Strengthening the Practice of Cross-Sector Collaboration</t>
  </si>
  <si>
    <t>to significantly strengthen routine immunization services and achieve child health outcomes in Kano State, Nigeria</t>
  </si>
  <si>
    <t>Santec, LLC</t>
  </si>
  <si>
    <t>to provide a portable sanitation system that will improve the quality of life and health for global regions that currently lack access to adequate sanitation</t>
  </si>
  <si>
    <t>to support Next Generation Learning Challenges Wave IV</t>
  </si>
  <si>
    <t>to support conferences to deepen teacher understanding of the Common Core standards</t>
  </si>
  <si>
    <t>to support  The Chicago Council  on Global Affairs senior fellow Roger Thurow’s new book on global hunger and malnutrition</t>
  </si>
  <si>
    <t>to provide support for the National Alliance for Public Charter Schools to foster a strong charter sector that allows every family to choose a high performing public school that delivers an excellent education for their children</t>
  </si>
  <si>
    <t>AVINA Americas</t>
  </si>
  <si>
    <t>to support a conference to discuss the set-up, funding and management of a cassava germplasm bank for East Africa applying a more farmer-centric approach</t>
  </si>
  <si>
    <t>to support strategic planning for SkillUp Washington, an education-workforce collaboration in King County, WA</t>
  </si>
  <si>
    <t>to explore ways in which Washington state can be a leader in the most cutting-edge innovations and uses of technology in education via a forum hosted by the Center on Reinventing Public Education at the University of Washington</t>
  </si>
  <si>
    <t>To promote production and marketing of  safe agricultural inputs generated from fecal sludge treatment byproducts to improve the sustainability of fecal sludge management</t>
  </si>
  <si>
    <t>to support the Fifth Annual P-3 Starting Strong Institute</t>
  </si>
  <si>
    <t>to support families in transitional housing with the Promoting First Relationships - a program which supports the development of secure and healthy relationships between caregivers and young children</t>
  </si>
  <si>
    <t>Washington Alliance For Better Schools</t>
  </si>
  <si>
    <t>to support the expansion of the Natural Leaders Program</t>
  </si>
  <si>
    <t>Shoreline</t>
  </si>
  <si>
    <t>to support the Advocate Community in Childhood Education for Student Success (ACCESS) Program</t>
  </si>
  <si>
    <t>to support an after-school peer mentoring program for middle school students in King County</t>
  </si>
  <si>
    <t>Metropolitan Family Service</t>
  </si>
  <si>
    <t>to support child literacy and enhance evaluation of school community partnerships in the North Clackamas (OR) School District</t>
  </si>
  <si>
    <t>Maasai Wilderness Conservation Fund</t>
  </si>
  <si>
    <t>to provide general operating support for Maasai Wilderness Conservation Fund</t>
  </si>
  <si>
    <t>to support participation in the 2013 Global Education Leader’s Program conference in Sydney Australia</t>
  </si>
  <si>
    <t>Microfinance Information Exchange, Inc.</t>
  </si>
  <si>
    <t>Foundations for a Better Oregon</t>
  </si>
  <si>
    <t>to support the design and planning process of the Foundations for a Better Oregon’s new TeachOregon project</t>
  </si>
  <si>
    <t>to provide access for students in low-income neighborhoods to the National Geographic Live! Speaker Series, a monthly event for Washington State students that showcases National Geographic explorers, scientists, photographers, and filmmakers</t>
  </si>
  <si>
    <t>to provide insight into decision-making for WASH investments within Finance Ministries in developing countries to support the Sanitation and Water for All partnership</t>
  </si>
  <si>
    <t>to identify research priorities in maternal and perinatal health</t>
  </si>
  <si>
    <t>to provide emergency response to damage caused by Cyclone Haruna in Madagascar</t>
  </si>
  <si>
    <t>The Berry Center</t>
  </si>
  <si>
    <t>New Castle</t>
  </si>
  <si>
    <t>to provide emergency response for the measles outbreak in Nigeria</t>
  </si>
  <si>
    <t>to promote the benefits of science and technology for African agriculture by promoting discussion and dissemination in Africa of an African Union commissioned and endorsed independent, expert report issued by the African High-level Panel on Biotec</t>
  </si>
  <si>
    <t>to co-fund a cholera vaccine stockpile once a mechanism is established, and guidelines developed</t>
  </si>
  <si>
    <t>2013-02</t>
  </si>
  <si>
    <t>Government Finance Officers Association of the United States and Canada</t>
  </si>
  <si>
    <t>to support resource best practices in K-12 school districts and community colleges</t>
  </si>
  <si>
    <t>to increase women’s access to safe, effective and discreet contraception by facilitating introduction and delivery of subcutaneous contraceptive (depo-subQ in uniject (Sayana Press)) through community, clinic and social marketing channels and undertaking evidence-generating studies of home and self-injection delivery</t>
  </si>
  <si>
    <t>to conduct a dialogue that shapes a new value proposition for public libraries in the information age and to accelerate the transformation of U.S. public libraries to better meet community information needs</t>
  </si>
  <si>
    <t>to develop the capacity of the Reproductive Health Supply coalition</t>
  </si>
  <si>
    <t>to identify prospective immune correlates of risk of tuberculosis (TB) disease following natural infection with Mycobacterium tuberculosis</t>
  </si>
  <si>
    <t>Alere Inc.</t>
  </si>
  <si>
    <t>to integrate the Alere TB NEAR Assay into the qNAT Analyzer platform</t>
  </si>
  <si>
    <t>to support agency capacity building</t>
  </si>
  <si>
    <t>A+ Schools: Pittsburgh's Community Alliance For Public Education</t>
  </si>
  <si>
    <t>to support “Organizing for Great Teaching in Pittsburgh”, an organizing and communications program aligned with the foundation’s College Ready strategy</t>
  </si>
  <si>
    <t>Rice Institute Inc.</t>
  </si>
  <si>
    <t>to promote evidence-based sanitation policy-making in India that can reduce open defecation and improve children’s health by promoting latrine use</t>
  </si>
  <si>
    <t>Amston</t>
  </si>
  <si>
    <t>Delaware Department of Education</t>
  </si>
  <si>
    <t>to fund the use of literacy and math tools statewide in Delaware in support of the state’s implementation of the Common Core of State Standards</t>
  </si>
  <si>
    <t>Three Rivers Community Foundation</t>
  </si>
  <si>
    <t>to support a planning process to expand community leadership roles</t>
  </si>
  <si>
    <t>Richland</t>
  </si>
  <si>
    <t>Africa Progress Panel Foundation</t>
  </si>
  <si>
    <t>to support the Africa Progress Panel Foundation to keep donor and developing countries accountable for commitments to development</t>
  </si>
  <si>
    <t>Woodland Park Zoo</t>
  </si>
  <si>
    <t>to commercialize clean sweetpotato seed production in areas with a long dry season</t>
  </si>
  <si>
    <t>Johnson County Community College</t>
  </si>
  <si>
    <t>to develop a benchmarking system of instructional-related expenditures to enable strategic resource alignment in community colleges</t>
  </si>
  <si>
    <t>Overland Park</t>
  </si>
  <si>
    <t>to create content for the 2013 ECET2 conference</t>
  </si>
  <si>
    <t>City of Harare</t>
  </si>
  <si>
    <t>to support the city of Harare to respond to the challenge of informal settlements through replicating successful interventions that are based on strong city-community partnerships</t>
  </si>
  <si>
    <t>to convene a workshop to promote the development and improvement of maternal and child health (MCH) point of care tests, adequate to the diverse needs and contexts of developing countries</t>
  </si>
  <si>
    <t>to develop a grant proposal for a program of work that will support improved allocation and use of public sector resources for the delivery of primary health care (PHC) in India and Ethiopia</t>
  </si>
  <si>
    <t>Internationals Network For Public Schools Inc</t>
  </si>
  <si>
    <t>to fund Project RISE: Realizing Internationals Supports for English Language Learners (i3 Match)</t>
  </si>
  <si>
    <t>to assess the micro-epidemiology of resistant falciparum malaria in South East Asia and to perform and evaluate an intervention with targeted chemo-elimination through a modified mass drug administration approach</t>
  </si>
  <si>
    <t>to facilitate a guinea pig natural transmission study, further the development of this natural transmission model, and establish cell based assays to detect M. tuberculosis infection regardless of vaccination status</t>
  </si>
  <si>
    <t>to help train teachers and teacher leaders on implementation of CO teacher evaluation system, academic standards and accountability system, in support of integration work led by Colorado Legacy Foundation</t>
  </si>
  <si>
    <t>to support the East, Central and Southern Africa CAADP Nutrition Capacity Development Workshop conferences</t>
  </si>
  <si>
    <t>to provide public researchers working to improve the wheat crop with access to the most efficient and effective technologies for modifying the crop</t>
  </si>
  <si>
    <t>Kids Can Free The Children</t>
  </si>
  <si>
    <t>to support a program that educates, engages, and empowers youth on service learning and active citizenship</t>
  </si>
  <si>
    <t>to support the launch of a new Center for Innovation in Education to advance implementation of the common core and more personalized learning for students and teachers that will enable young people to graduate career and college ready</t>
  </si>
  <si>
    <t>to understand the pattern of mortality among HIV positive adults in Eastern and Southern Africa in the era of antiretroviral therapy</t>
  </si>
  <si>
    <t>to support a project to conduct a detailed market analysis in Nigeria and Burkina Faso to understand user and health provider experience in treating diarrhea/pneumonia</t>
  </si>
  <si>
    <t>Seattle Opera</t>
  </si>
  <si>
    <t>to estimate demand for Global Fund resources against malaria</t>
  </si>
  <si>
    <t>GLOBAL|ASIA|NORTH AMERICA|OCEANIA</t>
  </si>
  <si>
    <t>to support the systems and documentation needed for the launch of the GHIT Fund</t>
  </si>
  <si>
    <t>to provide emergency response to flooding in Mozambique</t>
  </si>
  <si>
    <t>to provide emergency response to increased violence and displacement in Sudan</t>
  </si>
  <si>
    <t>Northwest African American Museum</t>
  </si>
  <si>
    <t>Perry School Community Services Center, Inc.</t>
  </si>
  <si>
    <t>Global Child Nutrition Foundation Inc.</t>
  </si>
  <si>
    <t>Finance and Resource Planning|Global Development</t>
  </si>
  <si>
    <t>Innovative Finance Investments|Polio</t>
  </si>
  <si>
    <t>to accelerate the development of safe, affordable, and efficacious new vaccines to reduce the morbidity and mortality caused by ETEC and Shigella in infants and young children in the developing world</t>
  </si>
  <si>
    <t>to strengthen national policy enabling environments for agricultural development by identifying, assessing and supporting the approval and implementation of at least fifteen reforms to inputs, trade, markets and investment policies, across</t>
  </si>
  <si>
    <t>2014-05</t>
  </si>
  <si>
    <t>To improve the income and food security of cassava farmers and of other stakeholders by developing doubled haploid technology for the production of inbred lines that will be used by cassava breeders to increase rates of genetic gain for traits of importance along the value chain</t>
  </si>
  <si>
    <t>to improve our understanding of the role of livestock in the smallholder farming sector and experiment with and identify effective approaches to provide policy assistance in the livestock sector</t>
  </si>
  <si>
    <t>The Miami Foundation Inc.</t>
  </si>
  <si>
    <t>to raise awareness about the solvability of persistent global health and development issues that are often perceived as intractable, in order to build support among US and UK publics and spur innovation for investment in development...</t>
  </si>
  <si>
    <t>to provide general operating support and promote the production and use of evidence from rigorous impact evaluations for policy decisions that improve social and economic development programs in low- and middle-income countries</t>
  </si>
  <si>
    <t>Colombia Ministry of Culture</t>
  </si>
  <si>
    <t>to implement the overall vision of libraries in Colombia being spaces with adequate technology and resources where people, according to their needs, access services that promote digital inclusion, culture, education and e-Government</t>
  </si>
  <si>
    <t>to examine the opportunity for application of behavioral science approaches and techniques in the development and implementation of integrated advising systems that will lead to improved student learning and success in college</t>
  </si>
  <si>
    <t>University of Twente</t>
  </si>
  <si>
    <t>to test novel remote sensing-based solutions that offer the potential to better and more cost-effectively meet the information needs of stakeholders in the smallholder-based food production systems and value chains of sub-Saharan Africa and South Asia</t>
  </si>
  <si>
    <t>to support the development of a new Global Nutrition Report, which is the primary means through which follow up and accountability to the Nutrition for Growth Summit will be tracked</t>
  </si>
  <si>
    <t>to find the best therapeutic time window, evaluating the anti-apoptotic, anti-autophagy dysfunction pathways associated with the agonist-melatonin receptor 1 axis</t>
  </si>
  <si>
    <t>to eliminate African sleeping sickness by preventing parasite transmission through vector control using insecticide-treated ‘tiny targets’</t>
  </si>
  <si>
    <t>to research, design and test new models for using Radio 2.0 to create a Listening Post (LP) Service that will meet the listening needs of a wide variety of stakeholders, from grantmakers to extension services, farmers’ organizations to research institutions</t>
  </si>
  <si>
    <t>to support the implementation and coordination of the “Next Horizons Essay Contest” on the theme of Development Assistance and the future of Foreign Aid</t>
  </si>
  <si>
    <t>LVCT Health</t>
  </si>
  <si>
    <t>to support a PrEP demonstration project that will inform future HIV prevention strategies in Kenya and around the globe</t>
  </si>
  <si>
    <t>to improve retention across the cascade to care by understanding drivers of loss to follow up in Zambia</t>
  </si>
  <si>
    <t>to improve urban sanitation by developing resource-conserving, hygienic eToilets integrated with environmentally friendly wastewater treatment solutions that can generate resources and are self-sustainable, which would benefit urban citizens, espectially the urban poor, who currently lack access to safe, affordable, and quality sanitation</t>
  </si>
  <si>
    <t>to develop more specific criteria for diagnosis and prognostic indicators for pneumonia in under 5 year old children</t>
  </si>
  <si>
    <t>Friends of the Global Fight Against AIDS, Tuberculosis and Malaria</t>
  </si>
  <si>
    <t>to develop better quantitative measures of the severity of RSV disease, an important cause of serious lung infections and death in young children globally</t>
  </si>
  <si>
    <t>to support the design of a world-class health sciences university in Rwanda that will serve as a regional and global hub for expanding medical education and building the field of global health delivery science to improve health outcomes in the world’s poorest and most remote communities</t>
  </si>
  <si>
    <t>to facilitate the interruption of wild poliovirus in Nigeria, through intensive household and community engagement activities in the highest risk LGAs, long-term entertainment education radio programming and media engagement, and improving and sustaining the engagement of influential religious leaders</t>
  </si>
  <si>
    <t>South African Society for Paediatric Infectious Diseases</t>
  </si>
  <si>
    <t>to attract experts in the field to address current issues/challenges in the epidemiology, clinical, diagnostics, molecular biology, immunology and pathogenicity of RSV</t>
  </si>
  <si>
    <t>Capetown</t>
  </si>
  <si>
    <t>to support the general operations of Seattle Biomedical Research Institute</t>
  </si>
  <si>
    <t>to support a network of districts in amplifying their voice on education improvement efforts and professional development resources</t>
  </si>
  <si>
    <t>for the creation of &amp;#34;The State of Vaccine Confidence Report” and web-based supplemental resources</t>
  </si>
  <si>
    <t>to develop a new manufacturing process for nevirapine, a widely prescribed treatment for HIV-infected patients, with a focus to employ new synthetic and manufacturing methods in order to provide the necessary health care requirements to all who need them</t>
  </si>
  <si>
    <t>Development of Solutions to Improve Global Health|HIV</t>
  </si>
  <si>
    <t>to support the postsecondary sector’s access to timely and dynamic, market ecosystem information about educational technologies and innovations that can improve student outcomes and advance personalized learning</t>
  </si>
  <si>
    <t>to support improving student success using multi-institutional predictive models and collaborative frameworks to identify critical points of student risk and to identify the benchmarks, interventions and services to help at-risk students</t>
  </si>
  <si>
    <t>to fund development of a web-based tool to help improve students’ writing skills</t>
  </si>
  <si>
    <t>to bring together junior and senior scientists working at the forefront of interdisciplinary basic and translational research on Tropical Infectious Diseases.</t>
  </si>
  <si>
    <t>to support the Next Generation Learning Challenges – Breakthrough Schools Fund</t>
  </si>
  <si>
    <t>to hold a convening about post marketing surveillance needs for rotavirus vaccines focused on intussusception</t>
  </si>
  <si>
    <t>to bring together African researchers, vaccine implementers and public health academics to share information regarding rotavirus vaccines within Africa, and to exchange information and lessons regarding the impact of the vaccines</t>
  </si>
  <si>
    <t>Trustee of the Wellcome Trust</t>
  </si>
  <si>
    <t>to determine how cryptosporidium (an organism that causes diarrhea) can be effectively controlled by exploring synergies between human and animal infections</t>
  </si>
  <si>
    <t>to support The Colorado Civil Rights and Equity Alliance to help parents in low-income and communities of color play a more active role in the implementation of Colorado’s education strategy. And to empower parents to play a critical role  in their children’s lives so all students achieve academic success</t>
  </si>
  <si>
    <t>to provide a credit guarantee that will test the viability of digitizing value chains and other information to make informed, sustainable lending decisions</t>
  </si>
  <si>
    <t>to support a convening of global experts and public health practitioners engaged in community-based prevention and treatment of moderate acute malnutrition (MAM) in infants and children. The purpose of the convening is to review the latest developments in the management of MAM and identify any knowledge gaps that may delay or restrict program implementation</t>
  </si>
  <si>
    <t>to provide conference support to the two and a half-day expansion of the 2014 Aspen Ideas Festival, Spotlight: Health</t>
  </si>
  <si>
    <t>to support for KIPP Schools Summit 2014</t>
  </si>
  <si>
    <t>Denver Public Schools Foundation</t>
  </si>
  <si>
    <t>to implement a strategic plan for personalized learning</t>
  </si>
  <si>
    <t>to develop  and apply computational methods to calculate the changes in binding affinity of broadly neutralizing antibodies (bNAbs) against various epitopes on the HIV viral spike.</t>
  </si>
  <si>
    <t>Discovery and Translational Sciences|HIV|Research and Learning Opportunities</t>
  </si>
  <si>
    <t>to foster exploration and innovation needed to identify, develop and deliver the right global health products to those most in need</t>
  </si>
  <si>
    <t>To foster exploration and innovation needed to identify, develop and deliver the right global health products to those most in need.</t>
  </si>
  <si>
    <t>to provide support for the New Venture Fund to identify and manage LDC/MDC teacher networks</t>
  </si>
  <si>
    <t>to determine the impact of enteric infections/diarrhea that alter gut function and impair children’s nutrition in order  to enable informed strategies for treatment and prevention of morbidity from childhood enteric infection</t>
  </si>
  <si>
    <t>to support implementation of SREB's strategic plan</t>
  </si>
  <si>
    <t>to support the attendance of Master Teachers at the NEA’s Empowered Educators conference and provide an opportunity for these educators to share their learnings and leadership experiences related to the Common Core.</t>
  </si>
  <si>
    <t>to provide emergency relief and vital support for people affected by the humanitarian crisis in northeastern Nigeria</t>
  </si>
  <si>
    <t>Greater Trinity Christian Learning Academy</t>
  </si>
  <si>
    <t>to support the transportation needs of underserved students</t>
  </si>
  <si>
    <t>Qatar Red Crescent Society</t>
  </si>
  <si>
    <t>to support outbreak response to vaccine preventable disease</t>
  </si>
  <si>
    <t>to produce high-yielding and disease-resistant varieties of sweet potato as well as tools for improved seed systems for farming families in Sub-Saharan Africa</t>
  </si>
  <si>
    <t>2014-06</t>
  </si>
  <si>
    <t>Meridian Institute</t>
  </si>
  <si>
    <t>to support a U.S. initiative on food and agriculture policy</t>
  </si>
  <si>
    <t>Dillon</t>
  </si>
  <si>
    <t>to support the UN Secretary General’s Special Advocate for Inclusive Finance for Development to raise awareness and promote adoption of sound policies that facilitate financial inclusion by connecting poor people to a broad range of financial tools</t>
  </si>
  <si>
    <t>to build political will and public support for the reduction of hunger and poverty through sustained Canadian foreign assistance levels for agricultural development</t>
  </si>
  <si>
    <t>Tostan</t>
  </si>
  <si>
    <t>to support monitoring systems to improve community responsiveness, program effectiveness, and strategic planning within a leading integrated community-driven development model</t>
  </si>
  <si>
    <t>to support the core business of Financial Inclusion Support Framework to accelerate the expansion of financial inclusion through enabling the achievement of country commitments and targets, including through digital delivery mechanisms</t>
  </si>
  <si>
    <t>to support a series of capacity building activities of the advancement office and a capital campaign</t>
  </si>
  <si>
    <t>to improve the knowledge of key influencers and decision makers in India for the urgent need to increase availability of quality family planning services, including access to a broad range of contraceptive options in the country</t>
  </si>
  <si>
    <t>to evaluate the use of Wolbachia in Aedes aegypti for dengue control</t>
  </si>
  <si>
    <t>to support Nigeria’s Saving One Million Lives Initiative (SOMLI) program which endeavors to save the lives of 1,000,000 mothers and children</t>
  </si>
  <si>
    <t>to develop a thermostable dosage form of the oral polyomielitis vaccine that could efficiently circumvent the cold chain storage requirements and provide a vehicle for high potency global OPV vaccination</t>
  </si>
  <si>
    <t>Access to Seeds Foundation</t>
  </si>
  <si>
    <t>to support the development of and implementation of a Global and East African Access to Seeds Index, which are biennial rankings, measuring the performance of the world’s and regional leading seed companies with respect to their efforts enhancing the degree by which smallholder farmers benefit from their knowledge, technologies, varieties and seed.</t>
  </si>
  <si>
    <t>Haarlem</t>
  </si>
  <si>
    <t>to enhance the governance of food security and nutrition by supporting the activities of the Committee on World Food Security (CFS) to enable it to realize its vision and roles</t>
  </si>
  <si>
    <t>to conduct testing for polio neutralizing antibodies in dried blood spots collected in the Democratic Republic of Congo Demographic Health Survey and provide insight into immunity gaps, at-risk populations &amp; operational program efficacy, gu</t>
  </si>
  <si>
    <t>to support Bloomberg Family Foundation’s general operations, including the Bloomberg Initiative to Reduce Tobacco Use</t>
  </si>
  <si>
    <t>Campaign for Tobacco-Free Kids</t>
  </si>
  <si>
    <t>to support the Campaign for Tobacco-Free Kids, which engages in advocacy and capacity building work in Africa and elsewhere</t>
  </si>
  <si>
    <t>Alaska Center for Rural Health</t>
  </si>
  <si>
    <t>To support the World Congress of Epidemiology of the International Epidemiological Association</t>
  </si>
  <si>
    <t>Anchorage</t>
  </si>
  <si>
    <t>The British Council</t>
  </si>
  <si>
    <t>to create a comprehensive understanding of the library and information needs of the people of Bangladesh and the current provision for Libraries and Information Services (LIS) to fulfill that need</t>
  </si>
  <si>
    <t>to support a global agricultural communications platform that will improve understanding of science-based agricultural technologies</t>
  </si>
  <si>
    <t>to support achievement of the polio eradication milestones and strategies set by GPEI under Objective 2 of the Polio Eradication Endgame Strategic Plan 2013-2018 (Endgame) including support for IPV introduction. Recognizing the Global Polio Eradication Initiative’s (GPEI) responsibility for eradicating polio, the goal of GAVI’s work on polio eradication is to improve immunisation services in accordance with GAVI’s mission and goals while supporting eradication by harnessing the complementary strengths of GAVI and GPEI in support of countries</t>
  </si>
  <si>
    <t>to convene an international conference to secure the commitment of all 54 Member States that comprise the African Continent and their partners to attain and sustain the required vaccination quality and coverage through the Global Vaccine Action Plan (GVAP)</t>
  </si>
  <si>
    <t>to enhance the SUN Secretariat's impact and effectiveness to achieve its mission to scale up nutrition</t>
  </si>
  <si>
    <t>to strengthen the capacity of global professional medical associations to serve as techno-advocates for life-saving maternal, newborn and child health interventions</t>
  </si>
  <si>
    <t>to expedite the generation of new medicines that address unmet global health needs and to which access will be provided regardless of financial incentives</t>
  </si>
  <si>
    <t>to contribute to a measurable and sustainable reduction in the burden of preterm birth (PTB)</t>
  </si>
  <si>
    <t>to support activities as part of the Global Polio Eradication Initiative (GPEI) in 2014</t>
  </si>
  <si>
    <t>to build support for the Common Core State Standards by engaging stakeholders and community leaders nationally and locally</t>
  </si>
  <si>
    <t>to identify and support groundbreaking prevention and treatment approaches for pregnant women and newborns in poor, hard-to-reach communities around the time of childbirth</t>
  </si>
  <si>
    <t>to support drug discovery and development involving academic and biotech partnerships by matching innovative assays to yield new leads and drug candidates.</t>
  </si>
  <si>
    <t>CSIRO</t>
  </si>
  <si>
    <t>to improve our common understanding of productivity yield gaps for smallholder livestock farmers in Africa and Asia, in order to improve the targeting of donor and national livestock investments for increasing incomes and food security in developing countries</t>
  </si>
  <si>
    <t>to support involvement and engagement of youth development organizations in a regional effort to improve education outcomes</t>
  </si>
  <si>
    <t>to increase the number and wider country coverage of trained product development clinicians in LMICs capable of planning, conducting and managing clinical trials for new products</t>
  </si>
  <si>
    <t>to create an accountability mechanism for country commitments and national strategies for financial inclusion</t>
  </si>
  <si>
    <t>to provide general operating support to the Center on Budget and Policy Priorities</t>
  </si>
  <si>
    <t>to support institutional capacity for using data to better inform decision-making and to explore models for increasing such capacity across institutions and systems</t>
  </si>
  <si>
    <t>to assess the benefits of an enhanced approach to community case management for pneumonia contributing to the evidence base for revision of WHO/UNICEF integrated community case management (iCCM) tool and its harmonization with the integrate</t>
  </si>
  <si>
    <t>MNCH Discovery and Tools|Pneumonia</t>
  </si>
  <si>
    <t>to create a globally accessible database of uniquely identified entities in order to revolutionize data sharing and enhance transparency in the social sector</t>
  </si>
  <si>
    <t>to support the implementation of CCSSO's 2014-2015 Strategic Plan</t>
  </si>
  <si>
    <t>to support an implementation study of multiple measures at six colleges in the North Carolina community college system</t>
  </si>
  <si>
    <t>to support genomic resource development, software tools and piloting of modern breeding approaches to adopt modern breeding technologies for our focus legume crops</t>
  </si>
  <si>
    <t>to encourage the inclusion of issues important to the HIV epidemic in Sub-Saharan Africa and the participation of African researchers, civil society and policy makers at the AIDS2014 Conference</t>
  </si>
  <si>
    <t>Neighborcare Health</t>
  </si>
  <si>
    <t>to support Univision Educacion, a multi-year media campaign to inform Hispanic parents/caregivers and students of the critical importance of education to college and career success, and to provide information on national and local resources that help promote college readiness and college completion.</t>
  </si>
  <si>
    <t>to inform and educate state policy makers and key stakeholders about the importance of the Pennsylvania Core Standards, aligned assessments, more rigorous graduation requirements and the educator effectiveness system in preparing student to be college ready</t>
  </si>
  <si>
    <t>to provide preliminary evidence in order to determine the most effective vaccine strategy for Hepatitis E virus (HEV)</t>
  </si>
  <si>
    <t>QIMR Berghofer Medical Research Institute</t>
  </si>
  <si>
    <t>To enable future studies of the effects of anti-malarial candidates on individuals with G6PD deficiency.</t>
  </si>
  <si>
    <t>Herston</t>
  </si>
  <si>
    <t>to improve the quality of global health statistics</t>
  </si>
  <si>
    <t>Maternal, Neonatal and Child Health|Research and Learning Opportunities</t>
  </si>
  <si>
    <t>LEAP Innovations</t>
  </si>
  <si>
    <t>to help facilitate short-cycle feedback on digital courseware product efficacy</t>
  </si>
  <si>
    <t>for the National Alliance for Public Charter schools to advance its mission for high quality public charter schools</t>
  </si>
  <si>
    <t>to support tailored technical assistance to states in developing integrated systems and blending resources</t>
  </si>
  <si>
    <t>Boao Forum Seattle, LLC</t>
  </si>
  <si>
    <t>to strengthen the relationship with Boao Forum, allowing the foundation to enhance its advocacy and government relations reach in China regarding global health and development issues by cultivating relationships among key government leaders and facilitating policy dialogue</t>
  </si>
  <si>
    <t>The Woodrow Wilson National Fellowship Foundation</t>
  </si>
  <si>
    <t>to support the development of a competency-based model for preparing secondary math and science teachers in partnership with an urban public schools system and an affiliated higher education institution</t>
  </si>
  <si>
    <t>to increase access to contraceptive implants in the developing world as part of a larger effort to ensure that all women have access to the broadest range of family planning methods possible</t>
  </si>
  <si>
    <t>to support the 6th Annual Starting Strong P-3 Institute</t>
  </si>
  <si>
    <t>Education Cities, Inc</t>
  </si>
  <si>
    <t>to support efforts to provide customized support on personalized learning to its members</t>
  </si>
  <si>
    <t>Rhode Island Mayoral Academies</t>
  </si>
  <si>
    <t>to support personalized learning strategy development</t>
  </si>
  <si>
    <t>to support The Tennessee Educator Fellowship</t>
  </si>
  <si>
    <t>to develop a novel modeling framework that will inform the development of new TB drug dosing and scheduling guidelines designed to improve patient outcomes</t>
  </si>
  <si>
    <t>Global Health Corps</t>
  </si>
  <si>
    <t>Washington State Commission on Asian Pacific American Affairs</t>
  </si>
  <si>
    <t>to provide sponsorship for the Commission on Asian Pacific American Affairs' 40th Anniversary</t>
  </si>
  <si>
    <t>College of Basic and Applied Sciences</t>
  </si>
  <si>
    <t>to increase the diversity of quality ideas coming through the Grand Challenges Explorations pipeline</t>
  </si>
  <si>
    <t>Lund University Foundation Inc.</t>
  </si>
  <si>
    <t>to bring together stakeholders from the surgical and wider health communities in low- and middle-income countries in order to discuss the issues they face in providing surgical services, and the potential solutions</t>
  </si>
  <si>
    <t>Culver City</t>
  </si>
  <si>
    <t>to more rapidly increase global pandemic influenza preparedness and health security by securing real-time access to pandemic influenza vaccines for countries in need at the time of a pandemic</t>
  </si>
  <si>
    <t>to bring together stakeholders from different disciplines to discuss potential risks and benefits of immunizing children between 6 months and 2 years of age in low- and middle-income countries (LMICs) with live-attenuated influenza vaccine (LAIV)</t>
  </si>
  <si>
    <t>Center for Reform of School Systems Inc.</t>
  </si>
  <si>
    <t>to support the design and implementation of innovative professional development</t>
  </si>
  <si>
    <t>The College of Physicians of Philadelphia</t>
  </si>
  <si>
    <t>to support the HistoryofVaccines.org website to help people learn about the role of immunization in the human experience and understand its continuing contributions to human health</t>
  </si>
  <si>
    <t>to produce a case study on the approach to student engagement and self-directed learning</t>
  </si>
  <si>
    <t>to prepare for a site inspection at the Lusaka, Zambia research site in preparation for activities related to testing whether passive maternal immunity resulting from maternal Tdap will provide an effective bridge between birth and when infants are able to mount their own immune responses to vaccines.</t>
  </si>
  <si>
    <t>to support the Partnership for L.A. Schools to pilot new personalized learning approaches in math</t>
  </si>
  <si>
    <t>National Writing Project</t>
  </si>
  <si>
    <t>To mobilize teacher learning focused on the Common Core</t>
  </si>
  <si>
    <t>To advance Common Core learning by furthering the instructional expertise and leadership of teachers.</t>
  </si>
  <si>
    <t>The National Association of System Heads</t>
  </si>
  <si>
    <t>to support a public meeting to discuss regulatory pathways for HIV cure research</t>
  </si>
  <si>
    <t>to support an assessment of the feasibility and resource requirements for developing a group B streptococcus vaccine</t>
  </si>
  <si>
    <t>to use data utilization and modelling to support TB control policy and practice in South Africa</t>
  </si>
  <si>
    <t>Urban Libraries Council</t>
  </si>
  <si>
    <t>to advance the professionalism of the public library field, build greater connections between libraries and their communities, and increase the number of people that have opportunities to enrich and improve their lives through the exceptional information, communication, and technology services in public libraries</t>
  </si>
  <si>
    <t>2014-03</t>
  </si>
  <si>
    <t>to support charter school expansion efforts</t>
  </si>
  <si>
    <t>African Health Research Network</t>
  </si>
  <si>
    <t>to support the building of a sustainable HIV PrEP program for female sex workers in Dakar, Senegal</t>
  </si>
  <si>
    <t>to reduce poverty and hunger and increase food and income security for farm families and rice consumers in South Asia and sub-Saharan Africa through the development and dissemination of high-yielding rice varieties tolerant of abiotic stresses</t>
  </si>
  <si>
    <t>to support greater outcomes for children in Washington through more strategic and effective coordination of organizations advocating for early learning</t>
  </si>
  <si>
    <t>to support the International Peace Institute's efforts related to peace and health in developing countries</t>
  </si>
  <si>
    <t>to support a proof-of-concept primate study exploring a possible schistosomiasis vaccine candidate</t>
  </si>
  <si>
    <t>to evaluate the development of a potential fund focused on the digital financial services sector while creating support in the industry, and to encourage additional investment in digital financial services that will benefit and be accessible by the poor</t>
  </si>
  <si>
    <t>to support in-depth education journalism to improve the level of informed debate and decision-making and engaged participation</t>
  </si>
  <si>
    <t>Office of the President and Cabinet, Government of Malawi</t>
  </si>
  <si>
    <t>to support a Malawian government-led planning process to develop a plan to strengthen systems and capacities for using data to improve the efficiency and impact of Malawi’s response to HIV/AIDS</t>
  </si>
  <si>
    <t>lilongwe</t>
  </si>
  <si>
    <t>Malawi</t>
  </si>
  <si>
    <t>US HUPO</t>
  </si>
  <si>
    <t>to convene a conference on the global effort on proteomics technology development and translational applications to cover human proteins and diseases that effect humans globally</t>
  </si>
  <si>
    <t>Computer History Museum</t>
  </si>
  <si>
    <t>to measure the acute and long-term health burden from cryptosporidiosis on infants in rural and urban Bangladesh through innovative diagnostic approaches, with the goal of improving prevention and treatment</t>
  </si>
  <si>
    <t>to develop a plan for universal access to safe sanitation in Warangal City in Andhra Pradesh, India with a focus on the poor leading to an open-defecation free city by providing non-networked services with the involvement of private sector</t>
  </si>
  <si>
    <t>to provide safe and improved access to sustainable sanitation through private sector engagement and regulation of fecal sludge management</t>
  </si>
  <si>
    <t>to increase college affordability and completion for low-income students</t>
  </si>
  <si>
    <t>Dartmouth-Hitchcock Clinic</t>
  </si>
  <si>
    <t>to develop more accurate and timely measurement of population immunity generated by polio vaccines</t>
  </si>
  <si>
    <t>to improve the quality of life of children suffering from polio related disabilities in Pakistan</t>
  </si>
  <si>
    <t>to explore the feasibility of establishing a gender-informed girls court in Washington State</t>
  </si>
  <si>
    <t>to support general opperations of the Alliance for Education</t>
  </si>
  <si>
    <t>Family Homelessness|Pacific Northwest Education and Human Service Needs</t>
  </si>
  <si>
    <t>Nelson Mandela Children's Fund USA Inc</t>
  </si>
  <si>
    <t>to support a capital campaign for a new children's hospital in South Africa</t>
  </si>
  <si>
    <t>to advance collaboration between traditional district schools and public charter schools in Chicago</t>
  </si>
  <si>
    <t>Illinois Network Of Charter Schools</t>
  </si>
  <si>
    <t>to deliver a better sanitation solution to people who lack sufficient access to safe and effective sanitation</t>
  </si>
  <si>
    <t>to access new sources of chemical/physicochemical diversity for phenotypic screening against priority pathogens</t>
  </si>
  <si>
    <t>Athletes for Hope</t>
  </si>
  <si>
    <t>Invisible Children</t>
  </si>
  <si>
    <t>to support Invisible Children in their mission to ensure the equal and inherent value of all human life</t>
  </si>
  <si>
    <t>to enable conference support to SXSW EDU for both 2014-2015</t>
  </si>
  <si>
    <t>to educate state policy and postsecondary leaders about the State Authorization Reciprocity Agreement (SARA)</t>
  </si>
  <si>
    <t>The Sure Chill Company Limited</t>
  </si>
  <si>
    <t>to develop a passive vaccine storage device with a 35 day+ cold life which will support delivery of more effective immunization programs in remote locations across the developing world</t>
  </si>
  <si>
    <t>Tywyn</t>
  </si>
  <si>
    <t>Gwynedd</t>
  </si>
  <si>
    <t>to provide response for vaccine-preventable epidemic threats and improvement of routine immunization</t>
  </si>
  <si>
    <t>to support building the capacity of local Child Care Aware agencies to support Early Achievers participants</t>
  </si>
  <si>
    <t>to support a professional development conference designed and delivered by the National Board, Teaching &amp; Learning 2014</t>
  </si>
  <si>
    <t>The Child Care Action Council of Thurston County</t>
  </si>
  <si>
    <t>Catholic Charities Diocese of Yakima</t>
  </si>
  <si>
    <t>City of Tacoma</t>
  </si>
  <si>
    <t>HIP of Spokane County</t>
  </si>
  <si>
    <t>to improve the quantity and quality of comparative policy data available as part of the No Ceilings Initiative to government leaders, citizens, civil society, and researchers around the world on how laws and policies affecting the status of girls and women have changed since the Beijing Platform for Action</t>
  </si>
  <si>
    <t>to determine the possibility of aligning multiple organizations’ efforts currently focused on transfer to more widely and effectively deploy solutions</t>
  </si>
  <si>
    <t>Minnesota State Colleges &amp; Universities</t>
  </si>
  <si>
    <t>to advance the planning and implementation work of public state college and university systems seeking to dramatically improve access and success for underserved students</t>
  </si>
  <si>
    <t>University of Hawaii Foundation</t>
  </si>
  <si>
    <t>to advance the planning and implementation work of public state college and university systems seeking to dramatically improve access and success for underserved students.</t>
  </si>
  <si>
    <t>California State University</t>
  </si>
  <si>
    <t>Tennessee Board of Regents</t>
  </si>
  <si>
    <t>Utah System of Higher Education</t>
  </si>
  <si>
    <t>Montana University System</t>
  </si>
  <si>
    <t>University System of Maryland Foundation</t>
  </si>
  <si>
    <t>Adelphi</t>
  </si>
  <si>
    <t>Californians Dedicated to Education Foundation</t>
  </si>
  <si>
    <t>to support the Common Core State Standards for educators and the public</t>
  </si>
  <si>
    <t>Boao Forum For Asia</t>
  </si>
  <si>
    <t>For support of the Boao Forum for Asia Annual Conference 2014, which aims to facilitate inter-Asian dialogue, exchange and cooperation, particularly among emerging economies in the region</t>
  </si>
  <si>
    <t>American Association of Museums</t>
  </si>
  <si>
    <t>Yian Ling Cheong</t>
  </si>
  <si>
    <t>to redesign the home-based health record in order to improve their accuracy and availability, and ultimately improve health program performance.</t>
  </si>
  <si>
    <t>to provide emergency response for vaccine preventable disease outbreaks</t>
  </si>
  <si>
    <t>to work with governments to develop policies and guidelines to support the introduction of Sayana Press in Niger, Burkina Faso, Senegal, Uganda and Bangladesh (and possibly other countries)</t>
  </si>
  <si>
    <t>Shriners Hospital for Children - Portland</t>
  </si>
  <si>
    <t>to develop novel markers of bone growth in children, thereby facilitating rapid determination of efficacy of interventions designed to improve growth and development of children in resource-restricted environments</t>
  </si>
  <si>
    <t>ICT Agency of Sri Lanka (ICTA)</t>
  </si>
  <si>
    <t>to support the 2014 Access to Learning Award (ATLA). Given by the Gates Foundation's Global Libraries initiative, the Access to Learning Award (ATLA) recognizes the innovative efforts of public libraries or similar organizations outside the United States to connect people to information through free access to computers and the Internet</t>
  </si>
  <si>
    <t>2014-08</t>
  </si>
  <si>
    <t>Kirimandala</t>
  </si>
  <si>
    <t>Food, Agriculture and Natural Resources Policy Analysis Network</t>
  </si>
  <si>
    <t>to break the intergenerational cycle of under-nutrition in four Sub-Saharan African countries and improve the nutrition of smallholder farm families and poor households through tailored nutrition sensitive agriculture programs that ultimate</t>
  </si>
  <si>
    <t>to develop modern genomic, genetic, and bioinformatics tools to facilitate crop improvement and improve genetic gains in sweet potato, an important food security and cash crop with highly recognized potential to alleviate hunger, vitamin A</t>
  </si>
  <si>
    <t>To enable accelerated research and development for new diagnostic tools that are suitable for use at the point-of-care (POC) in resource-limited endemic countries and can serve to diagnose patients who are currently difficult to diagnose (i.e. patients who cannot produce sputum) and treat (i.e. patients who have drug-resistant TB) in addition to all other patients with TB. With the development of treatment monitoring tools this project will also aid TB drug development.</t>
  </si>
  <si>
    <t>Flowminder Foundation</t>
  </si>
  <si>
    <t>to develop methods for using anonymous mobile operator data across settings, to determine spatial distributions and individual prediction of socio-economic levels, poverty-related indicators and selected variables relating to agricultural productivity</t>
  </si>
  <si>
    <t>to reduce the burden of disability, disease and death caused by tobacco use, to protect present and future generations in the African Region from the devastating health, social and economic consequences of tobacco use and exposure to tobacco smoke</t>
  </si>
  <si>
    <t>to strengthen African CSOs’ capacity to enable strong and well-implemented tobacco control policies across the region, and ensure that CSOs’ work is better coordinated and more targeted</t>
  </si>
  <si>
    <t>Samagra Waste Management Private Limited</t>
  </si>
  <si>
    <t>to scale up to a successful working model of community toilet block management in the urban slums of India</t>
  </si>
  <si>
    <t>to host and provide secured access to select Measures of Effective Teaching classroom videos</t>
  </si>
  <si>
    <t>to optimize profitability and productivity by catalyzing market oriented value chain- wide competitiveness and investments in banana and sweet potato for increased household income</t>
  </si>
  <si>
    <t>to operate, in collaboration with partners in Myanmar, a fellows program to develop the capacity of emerging leaders in information strategies, establish a Myanmar Information Lab, implement strategic information initiatives around peacebuilding and elections, and deliver information and digital literacy training through the country’s libraries. The program includes explicit focus on public libraries and includes public librarians and librarian decision makers</t>
  </si>
  <si>
    <t>to develop methods and computational tools in biostatistics, computational biology, and mathematical modeling that will improve the quantitative science insightfulness and rigor of the HVTN 701 and 702 trial design and analysis for assessing immune correlates</t>
  </si>
  <si>
    <t>to support education policy work in the K-12 and higher education space through research, empirical studies, and impactful convenings</t>
  </si>
  <si>
    <t>to provide organizational development and capacity building support to the Ethiopian Agricultural Transformation Agency and to the Ministry of Agriculture to advance Ethiopia's agricultural development</t>
  </si>
  <si>
    <t>to evaluate whether, and to what extent, structural barriers can be reduced through community organizations and an integrated set of interventions combining crisis response, financial inclusion, ensuring social entitlements, and sustained c</t>
  </si>
  <si>
    <t>Overseas Development Institute</t>
  </si>
  <si>
    <t>to increase the evidence base and to disseminate knowledge on emerging trends in development finance and public finance, thereby promoting better understanding among development experts, policy makers and government representatives about how to improve the efficiency and effectiveness of domestic public finance and external development finance</t>
  </si>
  <si>
    <t>to support the development of an ecosystem of alternative credit and promote greater acceptance of alternative credit by higher education institutions and systems, which will create smoother and more flexible pathways for more Americans to earn high-quality postsecondary credentials</t>
  </si>
  <si>
    <t>To inform malaria eradication strategy in the Greater Mekong Sub-Region by creating local capacity for and integrating model development into the key malaria decision-making, control, surveillance and research systems in the region. The project will formalize a “feedback loop” to ensure that as model-aided strategies are deployed, further data become available and the resulting updated models will have increased predictive power and utility to inform the ongoing eradication strategy.</t>
  </si>
  <si>
    <t>to increase the productivity and incomes of poor farmers by facilitating the growth of the input and output markets associated with sorghum and millet in the Sahel</t>
  </si>
  <si>
    <t>to hold a consultative meeting focused on gathering current data on the global burden of disease and epidemiology of norovirus infections resulting in a 'white paper' of the current burden of noroviruses and vaccine prospects</t>
  </si>
  <si>
    <t>To reduce child mortality through increasing vaccine visibility in 6 states, and through increasing availability of vaccines in Lagos state.</t>
  </si>
  <si>
    <t>to develop an economical sanitation infrastructure for the people that lack it that will improve health, enhance economic development, and increase access to education</t>
  </si>
  <si>
    <t>to support the capacity development of country ActionAid affiliates and CSO partners in priority countries to advocate for better public financing allocations to smallholder farmer priorities</t>
  </si>
  <si>
    <t>to improve the productivity of smallholder farms in Sub-Saharan Africa by developing a cost-effective tool for controlling the parasitic plant Striga through the field application of a low-cost synthetic strigolactone before planting to induce germination and death of the Striga parasite in the absence of a host</t>
  </si>
  <si>
    <t>to establish a global repository of current antimicrobial use and susceptibility/resistance data in order to make it available to policymakers, journalists, researchers and the public to help understand geographical and temporal variations in antimicrobial resistance and use</t>
  </si>
  <si>
    <t>to convene global leaders to identify and implement actionable solutions to the world’s most pressing issues, and to provide a platform for advocating for increased funding to support global health R&amp;D, with a specific focus on malaria and tuberculosis, in front of an influential audience, including potential donors</t>
  </si>
  <si>
    <t>to increase access to effective treatment for childhood pneumonia by addressing barriers to amoxicillin DT uptake at the supplier, country, and global levels</t>
  </si>
  <si>
    <t>Delivery of Solutions to Improve Global Health|MNCH Discovery and Tools|Pneumonia</t>
  </si>
  <si>
    <t>to deploy a Lab-on-Mobile-Device platform on smartphones for use by Sub-Saharan Africa to quantify mycotoxins in grain and then develop an integrated mobile ozone decontamination treatment system for contaminated material</t>
  </si>
  <si>
    <t>The Trustees of Columbia University in the City of New York</t>
  </si>
  <si>
    <t>to support a meeting that will establish a forum to discuss timely issues of relevance to the HIV global response, by paying special attention to ensuring representation from the Global South, and to support the costs of researchers, implementers, and policy-makers from low- and middle-income countries</t>
  </si>
  <si>
    <t>to support adoption of trauma informed instructional and student support practices in K-12 schools in South Seattle and South King County</t>
  </si>
  <si>
    <t>to convene a meeting on the disease burden of typhoid and invasive non-typhoidal salmonella (iNTS) in sub-Saharan Africa</t>
  </si>
  <si>
    <t>to understand families’ uses of technology for learning outside of school</t>
  </si>
  <si>
    <t>to contribute to a better understanding of what will be required to lead to malaria elimination in El Salvador</t>
  </si>
  <si>
    <t>to provide programmatic support for mobilization of the Pacific Tower Innovations Center</t>
  </si>
  <si>
    <t>to coordinate a coalition of advocacy organizations interested in supporting district-led initiatives in personalized learning</t>
  </si>
  <si>
    <t>to support teacher collaboration in the Literacy Design Collaborative to identify meaningful solutions for their classrooms, schools, and communities by participating in online challenges</t>
  </si>
  <si>
    <t>to support Across Women's Lives, a multi-platform content initiative that aims to increase awareness and support for the role of women in improving health and development outcomes</t>
  </si>
  <si>
    <t>to support a two-day retreat for leadership from the tri-county family homelessness systems initiative to support collective learning and leadership opportunities</t>
  </si>
  <si>
    <t>to assess the trajectory and causes of growth faltering in children in Dhanusha district, Nepal, whose growth patterns are heavily influenced by monsoon seasonality. These findings will help characterize and quantify different patterns of growth and development of the child, and are especially important for detecting the timing and pattern of growth faltering.</t>
  </si>
  <si>
    <t>MindWires, LLC</t>
  </si>
  <si>
    <t>to increase knowledge in the educational community around research-validated innovations in personalized learning</t>
  </si>
  <si>
    <t>Redwood Estates</t>
  </si>
  <si>
    <t>to provide counsel and technical assistance to postsecondary state agencies and intermediaries in at least 12 states to advance the adoption and implementation of policies that boost postsecondary success</t>
  </si>
  <si>
    <t>Chalmers University of Technology</t>
  </si>
  <si>
    <t>To generate knowledge and public communication of learning to move child nutrition field forward.</t>
  </si>
  <si>
    <t>Nuestra Casa</t>
  </si>
  <si>
    <t>to support family and community roles that are critical to student success</t>
  </si>
  <si>
    <t>Sunnyside</t>
  </si>
  <si>
    <t>Parents of Public Schools of Seattle, Inc.</t>
  </si>
  <si>
    <t>Bellevue Schools Foundation</t>
  </si>
  <si>
    <t>Parenting Matters Foundation</t>
  </si>
  <si>
    <t>Empower Schools Inc.</t>
  </si>
  <si>
    <t>to support a set of pilot activities designed to increase the number of high-quality school seats in Massachusetts by leveraging flexibilities with Common Core instruction</t>
  </si>
  <si>
    <t>to rapidly accelerate the development of “pneumonia” journal and ensure free and open access to the journal’s contents, especially to the research community in the developing world</t>
  </si>
  <si>
    <t>Pro Bono Net Inc.</t>
  </si>
  <si>
    <t>to leverage and develop grantee's existing online DACA application assistance tools into an end-to-end system of support including customized and just-in-time virtual assistance</t>
  </si>
  <si>
    <t>Genocea Biosciences, Inc.</t>
  </si>
  <si>
    <t>to identify novel protein antigens that could, either by themselves or in combination with existing antigens, afford superior protective efficacy against malaria and pave the road towards an affordable, mass-produced prophylactic vaccine</t>
  </si>
  <si>
    <t>to develop an innovation framework to serve as a guide for institutions, policymakers, innovators, and funders in the postsecondary space</t>
  </si>
  <si>
    <t>to conduct research on the current limitations and preferred features of learning management system (LMS) and other technology platforms so they can effectively deliver more personalized and blended instruction that enhances student outcomes</t>
  </si>
  <si>
    <t>Spokane Tribal Network</t>
  </si>
  <si>
    <t>to support the success of Native American students and their families</t>
  </si>
  <si>
    <t>Kalispel Tribe of Indians</t>
  </si>
  <si>
    <t>Usk</t>
  </si>
  <si>
    <t>Quinault Indian Nation</t>
  </si>
  <si>
    <t>Taholah</t>
  </si>
  <si>
    <t>to support research and analysis on the enabling environment for philanthropy globally</t>
  </si>
  <si>
    <t>to provide support for teacher practice networks nationally, and with a focus in California</t>
  </si>
  <si>
    <t>Center for Collaborative Education</t>
  </si>
  <si>
    <t>to assist in developing, disseminating, and supporting readiness and planning for iPD by leveraging organizations with existing networks</t>
  </si>
  <si>
    <t>Low Income Investment Fund</t>
  </si>
  <si>
    <t>to support Charter School Lenders Coalition</t>
  </si>
  <si>
    <t>to provide open-source assays for all M. tuberculosis proteins to study the interactions of potential drugs on targets as well as off target effects</t>
  </si>
  <si>
    <t>to provide quantified sample panels to diagnostic test developers being funded by the Bill &amp; Melinda Gates Foundation and perform unbiased evaluations and appraisals of diagnostic technologies upon request</t>
  </si>
  <si>
    <t>Development of Solutions to Improve Global Health|Support Innovative Technology Solutions</t>
  </si>
  <si>
    <t>to provide support for high performing charters and districts in Florida to collaborate</t>
  </si>
  <si>
    <t>to support development and piloting of Common Core-aligned course design in high schools</t>
  </si>
  <si>
    <t>to support work that JFF will do with key K-12 and IHE partners in select states to help create a set of transition strategies, so that more 12th graders, particularly low-income students, graduate ready to succeed in college</t>
  </si>
  <si>
    <t>Friends of Breakthrough Schools</t>
  </si>
  <si>
    <t>to support district charter collaboration in Cleveland</t>
  </si>
  <si>
    <t>to cover pregnancy disorders touching on susceptibility to disorders, infections and immunity in pregnancy, transplantation tolerance, and the fetal immune system adaptability</t>
  </si>
  <si>
    <t>To inform policymakers seeking an understanding of how to implement automatic income-based repayment to help simplify and streamline student loan repayment processes</t>
  </si>
  <si>
    <t>Claflin University</t>
  </si>
  <si>
    <t>to advance the understanding of the planning and activities required to achieve transformative and sustainable change that improves student success</t>
  </si>
  <si>
    <t>Dillard University</t>
  </si>
  <si>
    <t>Spelman College</t>
  </si>
  <si>
    <t>Xavier University of Louisiana</t>
  </si>
  <si>
    <t>Delaware State University Foundation Inc.</t>
  </si>
  <si>
    <t>To bring together core stakeholders in order to share, validate, and refine a core set of postsecondary measures to improve data systems in support of broader student financial aid reform goals and to offer additional policy opportunities</t>
  </si>
  <si>
    <t>Johnson C Smith University</t>
  </si>
  <si>
    <t>To support continued federal policy recommendations dedicated to achieving practical improvements in federal financial aid policies that will lead to increased uptake of federal aid and increased completion rates for Pell Grant recipients</t>
  </si>
  <si>
    <t>to refine existing and develop new policy options with the central goals of simplifying the student aid system and promoting the success of adult students</t>
  </si>
  <si>
    <t>Jackson State University</t>
  </si>
  <si>
    <t>to support the development of new performance measures and benchmarking approaches that are well adapted to postsecondary colleges that implement new instructional methods and business models</t>
  </si>
  <si>
    <t>to help more than 3,000 teachers successfully complete their classroom project requests, providing them with materials and experiences to help them kick off the school year</t>
  </si>
  <si>
    <t>Global Health and Development Public Awareness and Analysis|K-12 Education</t>
  </si>
  <si>
    <t>to provide administrative support for the i3 Foundation Registry process</t>
  </si>
  <si>
    <t>to conduct a landscape analysis assessing the current knowledge gaps, operational barriers, and opportunities for implementing antenatal pertussis immunization programs in low-resource countries.</t>
  </si>
  <si>
    <t>March of Dimes Foundation</t>
  </si>
  <si>
    <t>to support a conference to bring participants up to date on the issues relevant to current research on the causes of preterm birth</t>
  </si>
  <si>
    <t>White Plains</t>
  </si>
  <si>
    <t>to support influenza research activities in Africa, educate African scientists on influenza epidemiology and laboratory science, and establish the burden of influenza disease for future vaccine deployment among pregnant women, young children, or other risk groups</t>
  </si>
  <si>
    <t>to support the 2014 United Way Day of Caring</t>
  </si>
  <si>
    <t>to support a research project examining the return on investment accrued by the State of Washington's College Bound Scholarship</t>
  </si>
  <si>
    <t>to support the development of a knowledge exchange plan between district and charter schools</t>
  </si>
  <si>
    <t>to cover the expenses for the initial activities which are necessary in order to prepare Intravacc to be ready to start to produce, test  and document new Oral Polio Vaccine type 2 (nOPV2) poliovirus Master- and Working seed lots (for two concepts) to ensure future production of live polio vaccines as soon as possible after the Product Development</t>
  </si>
  <si>
    <t>to respond to the cholera outbreak in the Far North region in Cameroon and to address the humanitarian needs of CAR refugees in the East and Adamawa regions of Cameroon</t>
  </si>
  <si>
    <t>to help African governments build functional regulatory systems for biotech crops, helping them to make science-based decisions that enhance agricultural productivity while protecting human health and the environment</t>
  </si>
  <si>
    <t>to generate globally standardized data to track tobacco use and key tobacco control measures across Sub-Saharan Africa that will enhance and strengthen tobacco control research and policy capacity in the region, and contribute to the prevention of a tobacco epidemic</t>
  </si>
  <si>
    <t>to reduce manufacturing costs of mass-immunization vaccine candidates and simultaneously improve manufacturing efficiencies..</t>
  </si>
  <si>
    <t>Fayetteville State University</t>
  </si>
  <si>
    <t>to increase the use of hermetic storage technologies by 20% of grain stored on-farm in target countries, thereby reducing cereal and legume grain post-harvest losses and so increasing incomes and improving food security of smallholder farme</t>
  </si>
  <si>
    <t>2014-04</t>
  </si>
  <si>
    <t>to ensure ethical trials and swift implementation of effective biomedical prevention strategies in order to reduce HIV incidence and prevalence</t>
  </si>
  <si>
    <t>to support the government of Niger’s efforts to accelerate access to family planning, with a particular focus on access to injectables and long-acting reversible contraception (LARC), among three target groups: married and unmarried youth, postabortion care and postpartum clients, and other women of reproductive age with unmet need for contraception</t>
  </si>
  <si>
    <t>to support development of a low-cost field diagnostic for heat detection in bovine animals, in order to improve milk yields for smallholder farmers</t>
  </si>
  <si>
    <t>to build sustainable seed systems and increase nutritional and economic value capture for orange-fleshed sweet potato (OFSP) farmers, particularly women, in the West African countries of Ghana, Nigeria, and Burkina Faso. It will test and evaluate different approaches to integrating OFSP into diversified markets as a pathway to ensure the successful, accelerated introduction of a highly nutritious product that combats vitamin A deficiency into the food economy. Additionally, a public health component will enable ante-natal care practitioners to provide nutritional information and access to OFSP planting material to pregnant mothers, ensuring supply of a cheap source of vitamin A to mothers and their infants.</t>
  </si>
  <si>
    <t>FTSE</t>
  </si>
  <si>
    <t>to catalyze and verify improved practices from the major global manufacturers of infant formula and food products on the issue of breastmilk substitutes’ marketing, which will have an impact on the levels of breastfeeding globally, contributing to improved infant nutrition and health</t>
  </si>
  <si>
    <t>to support Global Yield Gap Atlas in providing robust estimates of exploitable gaps in yield and water productivity for the world’s major food crops, enabling farmers, governments, policy makers, agricultural research and extension institutions, funders of agricultural research, foundations, private sector organizations to identify regions with the greatest potential to sustainably increase global food supply with improved management practices. This information also supports efforts to identify causes of yield gaps and taking improved agronomic technologies to scale</t>
  </si>
  <si>
    <t>Swasti</t>
  </si>
  <si>
    <t>for strengthening community organizations of HIV vulnerable key populations in Maharashtra, Karnataka, Andhra Pradesh and Tamil Nadu to address structural barriers, build sustainable organizations and reduce social and economic vulnerabilities that increase their HIV risk.</t>
  </si>
  <si>
    <t>to investigate unaddressed research questions involving the Shang Ring male circumcision device (including the use of the no-flip technique and the use of topical anesthesia) to support the scale-up of voluntary medical male circumcision services to prevent new HIV infections in developing countries</t>
  </si>
  <si>
    <t>to foster engaged discourse among Members of Congress, key analysts and regional participants driven by the aspiration that better informed and engaged legislators will make wiser policy choices</t>
  </si>
  <si>
    <t>UbIQ World</t>
  </si>
  <si>
    <t>to promote the use of the male condom by using nanofabrication technology to engineer the condom surface to more closely mimic human skin, thereby enhancing sensation</t>
  </si>
  <si>
    <t>Origami Healthcare Products, Inc</t>
  </si>
  <si>
    <t>to make condoms safer and more pleasurable to use by testing their internal silicone condom, which was designed to mimic human tissue and for both vaginal and anal intercourse, in a small, randomized crossover controlled trial</t>
  </si>
  <si>
    <t>Marina del Rey</t>
  </si>
  <si>
    <t>HealthRock LLC</t>
  </si>
  <si>
    <t>to promote the use and performance of female condoms by testing their self-inflating design made of near-silent polyurethane that better mimics the shape of the female cavity and also provides additional stimulation for both partners during</t>
  </si>
  <si>
    <t>to provide general operating support to TSRI to support a variety of scientific research and purchase of a Titan Krios electron microscope will be used to solve cryo-EM structures of HIV-1 immunogens to guide rational vaccine design efforts</t>
  </si>
  <si>
    <t>to develop a strategy for a financial inclusion data platform that will aggregate, analyze, and visualize supply-and demand-side data to support comprehensive market assessment and monitoring</t>
  </si>
  <si>
    <t>Infrastructure Development Corporation (Karnataka)</t>
  </si>
  <si>
    <t>to transform non-piped sanitation systems and explore sustainable options for service delivery with private-sector engagement to benefit underserved sections of the population residing in slums who currently do not have access to sanitation facilities</t>
  </si>
  <si>
    <t>to support creation of an institute whose aim is to provide state agencies with operational support and technical assistance in advancing measurement of student success and labor market outcomes</t>
  </si>
  <si>
    <t>to support improvements to Kentucky’s Professional Growth and Effectiveness System</t>
  </si>
  <si>
    <t>to build evidence regarding the ideal duration of treatment with amoxicillin dispersible tablets (DT) for fast-breathing and chest-indrawing childhood pneumonia in malaria-endemic settings in Africa</t>
  </si>
  <si>
    <t>to help inform evidence-based dialogue and public health policy related to vaccines in India, working closely with the Indian Ministry of Health, local experts, and local partners on including vaccines within comprehensive approaches to protect children from life-threatening diseases - namely diarrhea, pneumonia, and meningitis</t>
  </si>
  <si>
    <t>Columbia Legal Services</t>
  </si>
  <si>
    <t>to support efforts to better provide housing and educational services to homeless students</t>
  </si>
  <si>
    <t>to develop water treatment and reuse practices to be implemented on-site in an energy sustainable and economical manner to benefit the 2.5 billion people worldwide who don’t have access to safe, affordable sanitation</t>
  </si>
  <si>
    <t>to improve the lives of low and middle-income Americans by developing and disseminating progressive policy ideas to improve postsecondary access, affordability, and quality</t>
  </si>
  <si>
    <t>StoryCorps, Inc.</t>
  </si>
  <si>
    <t>to capture and document the stories of homeless families throughout the Puget Sound region</t>
  </si>
  <si>
    <t>to enhance the quality and accessibility of geospatial information on global malaria epidemiology, supporting decision-making by global and national policy-makers addressing malaria control and elimination</t>
  </si>
  <si>
    <t>European Scientific Working Group on Influenza</t>
  </si>
  <si>
    <t>to promote international and multidisciplinary collaboration to develop new intervention strategies to better protect pregnant women and their unborn children against both seasonal and pandemic influenza</t>
  </si>
  <si>
    <t>Laarne</t>
  </si>
  <si>
    <t>The University of Southampton</t>
  </si>
  <si>
    <t>to construct high resolution spatial estimates of demographic characteristics and mobility patterns of populations in resource poor settings</t>
  </si>
  <si>
    <t>Texas A&amp;M AgriLife Research</t>
  </si>
  <si>
    <t>to improve vaccination strategies for diseases that infect both humans and livestock, such as tuberculosis, by developing single vaccines that can protect both species and be locally produced in goats milk.</t>
  </si>
  <si>
    <t>to enhance sexual pleasure and better protect against STD transmission by developing an inexpensive male condom from a strong and highly elastic three-dimensional hydropolymer (hydrogel) that is embedded with the antioxidant quercetin.</t>
  </si>
  <si>
    <t>University of Wollongong</t>
  </si>
  <si>
    <t>to produce male condoms that enhance sensitivity during intercourse by testing tough hydrogel as an alternative material to latex that can also incorporate lubrication and be coupled to stimulants and anti-viral drugs</t>
  </si>
  <si>
    <t>Wollongong</t>
  </si>
  <si>
    <t>to promote drug discovery efforts for treating secretory diarrhea, which causes significant mortality in young children, by generating a mouse model in which a specific receptor in selected intestinal cells is hyperactivated.</t>
  </si>
  <si>
    <t>to provide support to Polio and Primary Health Care work in Nigeria</t>
  </si>
  <si>
    <t>to reduce the incidence of insect-transmitted human diseases such as malaria by developing a human pheromone spray to lure the insects to animals, which are disease-resistant and can be used to destroy the insects and associated parasites.</t>
  </si>
  <si>
    <t>University of Surrey</t>
  </si>
  <si>
    <t>to generate an effective vaccine and complementary diagnostic test for human and bovine tuberculosis that can enable the distinction between infected and vaccinated individuals, thereby supporting control efforts in developing countries.</t>
  </si>
  <si>
    <t>Guildford</t>
  </si>
  <si>
    <t>to improve maternal, newborn and child health (MNCH) in developing countries by testing a financial incentives approach to stimulate women to regularly visit health clinics during pregnancy and after birth.</t>
  </si>
  <si>
    <t>to boost the discovery of new treatments for typhoid fever, which causes enteric dysfunction, by evaluating two genetically engineered mouse models that can be infected with the same Salmonella bacterium that causes the human disease.</t>
  </si>
  <si>
    <t>To rapidly reorient national malaria programs towards elimination in Mesoamerica and Hispaniola by providing direct, targeted technical support to governments and actively preparing the region for sustainable elimination by 2020.  A supplement investment also seeks to inform the establishment of a high level political advocacy platform to ensure the appropriate level of domestic financing is secured within the region to fund the overall effort.</t>
  </si>
  <si>
    <t>to reduce the risk of polio transmission, expand coverage of maternal, newborn and child health interventions, and analyze integrated mobile outreach, in hard-to-reach settlements in Bauchi, Borno, Kano and Yobe</t>
  </si>
  <si>
    <t>to help inform the public debate around key questions facing the higher education community that ultimately impact the access and success of an entire generation trying to attain a degree and better themselves economically</t>
  </si>
  <si>
    <t>to understand the need and necessary inputs for the development of a reliable, robust, and scalable oxygen concentrator platform technology to accelerate oxygen delivery in low-resource settings.</t>
  </si>
  <si>
    <t>to maintain the foundation’s coordinated support of national civil rights organizations whose national advocacy on behalf of communities of color align with the foundation's US Program education strategies</t>
  </si>
  <si>
    <t>to use the knowledge and expertise of women smallholder farmers in developing countries to better inform agricultural development projects for food security by using special interview techniques and providing visual communication aids.</t>
  </si>
  <si>
    <t>to increase male circumcision rates to reduce HIV incidence by exploiting the influence of the church to educate communities in Tanzania on medical, religious, and social aspects of male circumcision.</t>
  </si>
  <si>
    <t>to promote the coffee industry in Rwanda by facilitating communication between smallholder coffee producers and district coffee taskforces, which consider issues including production and market access, using smartphones and visual presentations.</t>
  </si>
  <si>
    <t>Keystone Accountability</t>
  </si>
  <si>
    <t>to support African agricultural development decisions by building an open web-based processing system to organize feedback collected directly from farmers and enable data analysis by agricultural institutions.</t>
  </si>
  <si>
    <t>to optimize business-focused agricultural services that use technology, such as mobile-phone delivered courses on business planning, by testing different ways of obtaining feedback on their performance and value directly from farmers.</t>
  </si>
  <si>
    <t>Centre for Remote Sensing and Geographic Information Services</t>
  </si>
  <si>
    <t>to facilitate agricultural project development and farm productivity by developing an integrated system using existing technologies to gain feedback from smallholder farmers on agricultural projects that can then be analyzed by stakeholders.</t>
  </si>
  <si>
    <t>to support agricultural development projects by involving all stakeholders including local farmers using a feedback approach built around cycles of five questions with an integrated web platform to enable general discussions.</t>
  </si>
  <si>
    <t>to reduce the incidence of HIV in sub-Saharan Africa by stimulating individuals to use self-testing HIV kits to screen their current and future sexual partners for HIV status in order to inform sexual decision making.</t>
  </si>
  <si>
    <t>Consorcio de Investigación sobre VIH SIDA TB CISIDAT, A.C</t>
  </si>
  <si>
    <t>Morelos</t>
  </si>
  <si>
    <t>to improve care and nutrition for pregnant women and infants by establishing a system whereby mobile phones are used to receive regular nutritional advice and financial incentives for healthy behavior.</t>
  </si>
  <si>
    <t>Development Media International</t>
  </si>
  <si>
    <t>to promote maternal and child health in Burkina Faso by producing short entertaining films in the local language on health-related topics such as the importance of breastfeeding to be viewed and easily shared via mobile phone.</t>
  </si>
  <si>
    <t>Amherst College</t>
  </si>
  <si>
    <t>to improve the quality of daycare centers in India by evaluating different methods of financially rewarding caregivers for improving weight-for-height of visiting malnourished children.</t>
  </si>
  <si>
    <t>International Centre for Reproductive Health Kenya</t>
  </si>
  <si>
    <t>to support 10 – 24 year olds with HIV safely through to adulthood and improve adherence to treatment by developing a website that enables individuals to access HIV-related information, health professionals, and their health data.</t>
  </si>
  <si>
    <t>to promote the use of primary health clinics in Mali by training staff to provide better patient hospitality, which is a key factor currently deterring individuals from visiting the clinics.</t>
  </si>
  <si>
    <t>to improve reproductive health by establishing simple touch screens in Kenyan health clinics to get immediate feedback from young women on their experience as they leave the clinic to motivate health providers to improve performance.</t>
  </si>
  <si>
    <t>to improve child development by providing growth charts and arranging community meetings to help parents more accurately assess their child’s development and thereby more likely to seek necessary treatment.</t>
  </si>
  <si>
    <t>to increase adherence to tuberculosis treatment, which lasts six months, in the urban poor by individually tailoring information and communication technologies (ICTs) such as SMS for sending reminders and rewarding compliance.</t>
  </si>
  <si>
    <t>to increases the safety of childbirth by motivating pregnant women to choose an appropriate health care facility for giving birth prior to the onset of labor, along with offering free transportation to that facility.</t>
  </si>
  <si>
    <t>to develop a new type of drug for treating human and animal diseases caused by African trypanosomes by identifying unconventional antibodies that bind fixed epitopes on trypanosomes thereby inhibiting their growth.</t>
  </si>
  <si>
    <t>Oliver's Planet, Inc</t>
  </si>
  <si>
    <t>to promote the funding and success of agricultural projects in developing countries by building an online platform using SMS to crowd source expertise directly from rural farmers for creating feasible solutions to relevant agricultural issues.</t>
  </si>
  <si>
    <t>to improve treatment of African trypanosomiasis in humans and cattle by testing the ability of a drug that was originally developed for treating cancer and heart disease to cure trypanosome infections, and evaluating its mechanism of action.</t>
  </si>
  <si>
    <t>to enable buyers of human and animal medications to assess their quality by developing a cheap paper card to easily and quickly measure the chemical composition of fifty common drugs using colorimetric changes.</t>
  </si>
  <si>
    <t>Ultimate Medical Products LLC</t>
  </si>
  <si>
    <t>to promote male condom use by refining and testing their low-cost disposable applicator, which enables condoms to be put on easily and quickly with one hand, ensuring a correct fit for optimum protection.</t>
  </si>
  <si>
    <t>Rockville Centre</t>
  </si>
  <si>
    <t>QX System</t>
  </si>
  <si>
    <t>to promote female condom use by developing and testing a reusable applicator based on the tampon that makes condoms easier and more comfortable to apply.</t>
  </si>
  <si>
    <t>Milpitas</t>
  </si>
  <si>
    <t>Regenex Pharmaceuticals Ltd.</t>
  </si>
  <si>
    <t>to reduce the thickness of condoms made from natural latex and thereby enhance sensitivity during use by testing conditions to modify and remove aggregates that weaken natural latex below 40um thick.</t>
  </si>
  <si>
    <t>to improve treatment of enteric dysfunction by using a cell model using microfluidics to mimic the human gut to test genetically engineered non-pathogenic bacteria as potential diagnostics, and for future drug discovery efforts.</t>
  </si>
  <si>
    <t>to promote the development of new treatments for acute secretory diarrheas and environmental enteric dysfunction by analyzing their genetic zebrafish disease models and establishing assays for future screening efforts.</t>
  </si>
  <si>
    <t>to develop an environmentally friendly male condom by modifying the biodegradable polymer poly(glycerol sebacate), which can be combined with anti-viral drugs, contraceptives and vasodilators to enhance safety and user experience.</t>
  </si>
  <si>
    <t>to develop a new class of drugs for acute diarrhea, which is the second leading cause of death, by establishing a cell culture model mimicking the human intestine to study NaCl absorption, which is blocked in almost all diarrheal diseases.</t>
  </si>
  <si>
    <t>to promote the use of male condoms by coating them with a material that mimics the hydrophilic and hydrophobic surface of skin cells to improve sensitivity, coupled with nitric oxide to enhance arousal.</t>
  </si>
  <si>
    <t>to provide an educational resource for policymakers on international development issues</t>
  </si>
  <si>
    <t>to boost the effect of vaccines against rotavirus infection, which causes diarrhea, by developing a pig model to mimic the gut conditions of children in developing countries who do not respond to vaccines, which can be used to test interventions.</t>
  </si>
  <si>
    <t>to study the role of pathogenic and naturally-occurring gut microbes in diarrheal diseases by developing an in vitro model system composed of three dimensional intestinal tissue (organoids) and microfluidics to mimic the human gut.</t>
  </si>
  <si>
    <t>to facilitate testing of candidate therapies for secretory diarrhea by producing a mouse model infected with a bacterium genetically engineered to express a toxin from Escherichia coli, which is a common cause of moderate to severe diarrhea.</t>
  </si>
  <si>
    <t>to study how the human gut is affected by pathogens that cause diarrhea by developing a three dimensional cell culture model (organoid) of the human intestine, which can also be used to identify novel drug targets and evaluate candidate drugs.</t>
  </si>
  <si>
    <t>to better study enteropathies and promote the development and clinical success of candidate treatments by establishing pig models of environmental enteric dysfunction (EED) and acute secretory diarrhea (ASD).</t>
  </si>
  <si>
    <t>to improve treatment of environmental enteric dysfunction (EED) by developing a three dimensional cell culture model (enteroid) of the human intestine from intestinal crypts isolated from unused surgical samples from infected children.</t>
  </si>
  <si>
    <t>to more accurately and rapidly assess gut permeability, which is increased in environmental enteropathy, by testing whether ingested fluorescent molecules of specified sizes can be measured non-invasively through the skin.</t>
  </si>
  <si>
    <t>University of Texas System</t>
  </si>
  <si>
    <t>State University of New York</t>
  </si>
  <si>
    <t>to support two critical meetings with high-level stakeholders to advance the ending of preventable maternal mortality and improving quality of care arenas of work</t>
  </si>
  <si>
    <t>Institute for Stem Cell Biology and Regenerative Medicine</t>
  </si>
  <si>
    <t>to screen for new anti-malarial drugs that can destroy the causative parasite Plasmodium vivax in liver cells by developing an assay with human hepatocytes produced from induced pluripotent stem cells derived from infected individuals</t>
  </si>
  <si>
    <t>to reduce infant mortality rates caused by sickle cell disease by producing a simple diagnostic composed of a microfluidic chip with image capture and analysis by mobile phone for use by untrained individuals in tribal populations in India.</t>
  </si>
  <si>
    <t>AbGenics LifeSciences Pvt Ltd</t>
  </si>
  <si>
    <t>to develop a long-term treatment for intestinal worm (helminth) infections using probiotic strains of the bacterium Lactobacillus, which can live in the human gut, modified to produce RNA molecules that target and destroy cohabiting helminths.</t>
  </si>
  <si>
    <t>to provide general operating support to the Housing Development Consortium, King County's leading housing and homelessness advocacy voice</t>
  </si>
  <si>
    <t>Tacoma Community College Foundation</t>
  </si>
  <si>
    <t>Student Health Options</t>
  </si>
  <si>
    <t>ChildStrive</t>
  </si>
  <si>
    <t>Portland Opportunities Industrialization Center Inc</t>
  </si>
  <si>
    <t>to support the Hope Street Group State Teacher Fellows in two additional locations</t>
  </si>
  <si>
    <t>Adelante Mujeres</t>
  </si>
  <si>
    <t>Forest Grove</t>
  </si>
  <si>
    <t>to support research on the status of use of labor market outcome data for different audiences</t>
  </si>
  <si>
    <t>to evaluate the extent and duration of boosting of intestinal immunity by IPV in OPV primed children in a developing country; demonstration of sustained boosting of mucosal immunity by IPV will support wider use of IPV in the polio eradication effort</t>
  </si>
  <si>
    <t>to provide funds for a conference on the Fusarium pathogen infecting bananas in Africa; the conference will enable major stakeholders to come together to develop consensus on addressing the current disease outbreak in Mozambique and preparing other countries against its spread and/or future introduction, defining roles and activities among stakeholders, and identifying and approaching donors for financial assistance</t>
  </si>
  <si>
    <t>to continue building a website that provides personalized grammar lessons and interactive peer writing tools for students</t>
  </si>
  <si>
    <t>Assistance Coordination Unit (ACU)</t>
  </si>
  <si>
    <t>to support efforts to improve child health</t>
  </si>
  <si>
    <t>Gaziantep</t>
  </si>
  <si>
    <t>to reduce the risk of poliovirus transmission, expand coverage of maternal, newborn and child health interventions, and analyze integrated mobile outreach, in hard-to-reach settlements in northern Nigeria</t>
  </si>
  <si>
    <t>to improve immunity against polio in children located in Borno, Yobe and Akwa Ibom states</t>
  </si>
  <si>
    <t>SIFF</t>
  </si>
  <si>
    <t>to provide assistance with three film screenings based on foundation relevant issues in order to increase public engagement</t>
  </si>
  <si>
    <t>to support hosting the Remote Area Medical Clinic at the Seattle Center</t>
  </si>
  <si>
    <t>to support the facility needs of charter schools in Washington State</t>
  </si>
  <si>
    <t>The Foundation for Vaccine Research</t>
  </si>
  <si>
    <t>to inform members of Congress that 1) U.S. investments in vaccine research and development are working, 2) that there are some exciting new directions in vaccine research that could lead to new or improved vaccines for many of the most intractable infectious diseases, for which we do not have vaccines or only partially effective vaccines, and 3) to provide an outline of the resources needed that could dramatically accelerate these advances</t>
  </si>
  <si>
    <t>to support a better understanding of student population, their needs, and how to drive higher persistence and graduation rates</t>
  </si>
  <si>
    <t>to support founding teachers to attend the 15-year anniversary of Aspire Public Schools</t>
  </si>
  <si>
    <t>to support broad literacy and current awareness around vaccines and global health</t>
  </si>
  <si>
    <t>to support the Sabin Vaccine Institute 20th Anniversary Scientific Symposium to convene experts from around the world to examine key lessons from recent efforts to address pressing global health challenges and share insights on emerging immunization trends.</t>
  </si>
  <si>
    <t>Enteric and Diarrheal Diseases|Neglected Tropical Diseases|Pneumonia</t>
  </si>
  <si>
    <t>Classical 98.1</t>
  </si>
  <si>
    <t>to support a music education outreach program</t>
  </si>
  <si>
    <t>to support Seattle Housing Authority’s 75th Anniversary events</t>
  </si>
  <si>
    <t>to provide sponsorship for the United Way of King County’s All-Star Softball Classic for Homeless Youth</t>
  </si>
  <si>
    <t>to support participants from Colorado to attend the Global Education Leaders' Program</t>
  </si>
  <si>
    <t>to support participants from Kentucky to attend the Global Education Leaders' Program</t>
  </si>
  <si>
    <t>to implement a system-level strategic plan for personalized learning</t>
  </si>
  <si>
    <t>Broward College</t>
  </si>
  <si>
    <t>Out &amp; Equal</t>
  </si>
  <si>
    <t>Human Rights Campaign Foundation</t>
  </si>
  <si>
    <t>to provide emergency relief for displaced communities affected by conflict in Darfur, Sudan</t>
  </si>
  <si>
    <t>to support a 2014 Member Briefing related to “States as the unit of change”</t>
  </si>
  <si>
    <t>Construction for Change</t>
  </si>
  <si>
    <t>to provide scholarships for black and Hispanic leaders to attend the NewSchools’ 2014 Summit</t>
  </si>
  <si>
    <t>to support participants from New York to attend the Global Education Leaders' Program</t>
  </si>
  <si>
    <t>to support PATH’s next phase of infrastructure that will support the discovery, development and delivery of global health interventions to those who need them most</t>
  </si>
  <si>
    <t>to provide more rational and adaptive trial designs for future PrEP development to reduce the risk of study failure (Type III process failure) due to poor adherence and other influential outcome variables. Related to this, the project will provide readily available decision management tools for clinicians to engage more rationally in discussion of HIV risk and dosing scenarios appropriate to that risk in the absence of RCT data. Both of these will provide key tools in the development and implementation or HIV pre-exposure prophylaxis to reduce the burden of HIV infection through prevention</t>
  </si>
  <si>
    <t>to prevent deaths from vaccine-preventable diseases (VPD) by developing an accurate and field-friendly method to assess effective vaccination coverage in young children</t>
  </si>
  <si>
    <t>to accelerate Nigeria’s progress towards the interruption of poliovirus transmission through Supplementary Immunization Activities (SIAs)</t>
  </si>
  <si>
    <t>to enhance sexual experience by developing an easy-to-use and more comfortable female condom with a more natural elliptical opening and localized texturing for internal stimulation.</t>
  </si>
  <si>
    <t>World Cocoa Foundation</t>
  </si>
  <si>
    <t>to improve the livelihoods of West African smallholder cocoa farmers by improving marketing efficiency, production efficiency and income security</t>
  </si>
  <si>
    <t>2014-01</t>
  </si>
  <si>
    <t>Evergreen School</t>
  </si>
  <si>
    <t>to provide support for a capital campaign</t>
  </si>
  <si>
    <t>to mobilize resources and improve non-legislative policy across five continents to increase equitable access to priority health interventions for the reduction and prevention of poverty-related diseases</t>
  </si>
  <si>
    <t>Enteric and Diarrheal Diseases|Global Health and Development Public Awareness and Analysis|Nutrition|Pneumonia|Polio|Tuberculosis</t>
  </si>
  <si>
    <t>to improve the data systems and data available to countries to scale and improve cervical cancer screening and treatment programs</t>
  </si>
  <si>
    <t>to promote improvements in college completion rates nationally by working with an alliance of states committed to increasing college completion</t>
  </si>
  <si>
    <t>Treatment Action Group</t>
  </si>
  <si>
    <t>to advocate for increased funding for TB vaccine research and development; the development of new and more effective products to prevent, diagnose and cure TB; and accelerated uptake of innovative global regulatory and normative guidance</t>
  </si>
  <si>
    <t>to explore new models that support student success at urban liberal arts colleges and comprehensive independent universities.</t>
  </si>
  <si>
    <t>CHU de Quebec</t>
  </si>
  <si>
    <t>to support evaluation of HIV prevention strategies using antiretroviral drugs among female sex workers in Benin</t>
  </si>
  <si>
    <t>to develop a platform for the control and eradications of diseases in plants and livestock in sub-Saharan Africa and south Asia</t>
  </si>
  <si>
    <t>to develop safe and effective drugs against drug-resistant Animal African Trypanosomosis (AAT) as well as a diagnostic test for field diagnosis of infection in cattle, and improving the quality control of existing trypanocides used by smallholder livestock keepers in sub-Saharan Africa</t>
  </si>
  <si>
    <t>to support development of teacher leadership training</t>
  </si>
  <si>
    <t>to provide an occasion for farmers and rural producers’ organizations at grassroots, national, and regional-levels from around the world to share experiences, further engage in international policy dialogue on agricultural development, and generate synergies with IFAD country programs</t>
  </si>
  <si>
    <t>Dushtha Shasthya Kendra (DSK)</t>
  </si>
  <si>
    <t>to develop fecal sludge management strategies to pave the path for better sanitation service availability and improved health and living environment for the urban poor communities of Dhaka</t>
  </si>
  <si>
    <t>to create evidence-based, commercially viable sanitation models, and advocate for supportive municipal policies, to increase access to and use of quality sanitation products and services, reduce open defecation, and facilitate the market for fecal sludge management</t>
  </si>
  <si>
    <t>to develop an operational framework that would enable Kampala residents, particularly the urban poor, to realize public health and environmental benefits associated with reliable and complete sanitation</t>
  </si>
  <si>
    <t>to convene an international conference on the biology of acute respiratory infections, a leading cause of morbidity and mortality in the world</t>
  </si>
  <si>
    <t>to support membership in the International Aid and Transparency Initiative (IATI)</t>
  </si>
  <si>
    <t>to support a scholarship program that provides immigrant students with scholarships for quality, affordable college educations that lead to career-ready degrees</t>
  </si>
  <si>
    <t>Social Science Research Council</t>
  </si>
  <si>
    <t>to engage faculty and other stakeholders in discussions about field-specific learning goals for undergraduates and develop tools to improve student learning</t>
  </si>
  <si>
    <t>to support research and dissemination of effective teacher leadership practices</t>
  </si>
  <si>
    <t>Centre for Humanitarian Dialogue</t>
  </si>
  <si>
    <t>to strengthen and expand the Coalition for Cholera Prevention and Control (CCPC, the Coalition)</t>
  </si>
  <si>
    <t>Eastside Preparatory School</t>
  </si>
  <si>
    <t>to provide emergency relief for conflict-affected communities in South Sudan</t>
  </si>
  <si>
    <t>Virginia Mason Health System</t>
  </si>
  <si>
    <t>Homeward Pet Adoption Center</t>
  </si>
  <si>
    <t>Woodinville</t>
  </si>
  <si>
    <t>to enhance food security and improved livelihoods by increasing productivity and sustainability of yam cultivation through more productive and consumer-preferred varieties, reducing the costs for smallholder producers and consumers in West</t>
  </si>
  <si>
    <t>2014-10</t>
  </si>
  <si>
    <t>to increase food security in Uganda, Tanzania and Malawi by reducing the spread of whitefly-borne cassava-virus pandemics, carrying out research to understand factors that drive populations of the vector of these diseases, African cassava whitefly, to become super-abundant</t>
  </si>
  <si>
    <t>to contribute to the reduction of mortality and morbidity due to diseases preventable by new vaccines against pneumococcus, rotavirus, Human Papillomavirus and other vaccine-preventable diseases</t>
  </si>
  <si>
    <t>to work with a mix of donors and stakeholders to institutionalize sustainable support for modern public libraries that respond to community needs, particularly to provide public access to technology and the internet. The program will address critical development issues around the needs of the information poor and the digital divide</t>
  </si>
  <si>
    <t>to increase smallholder production of the staple crop, bananas, through the development of locally accepted cultivars resistant to the devastating disease, banana bunchy top disease</t>
  </si>
  <si>
    <t>to enhance regional food security and livelihoods significantly and sustainably through an efficient East African highland banana breeding pipeline that produces high yielding and more nutritious cooking banana cultivars acceptable to consu</t>
  </si>
  <si>
    <t>Christian Connections for International Health</t>
  </si>
  <si>
    <t>to improve the policy and funding environment for family planning in Kenya and Zambia, by engaging and training faith-based organizations as advocates, and creating a replicable model for faith-based advocacy for family planning.</t>
  </si>
  <si>
    <t>to increase the effectiveness and efficiency of plant breeding programs serving smallholder farmers in Sub-Saharan Africa and South Asia by providing them with state-of-the-art data management and decision support tools</t>
  </si>
  <si>
    <t>to communicate best practices in medical laboratory science, to discuss developments in new diagnostics, and to showcase the research of African scientists.</t>
  </si>
  <si>
    <t>to support the Roll Back Malaria (RBM) Partnership to advance the global fight against malaria</t>
  </si>
  <si>
    <t>to provide general operating support and support evidence-based tobacco control measures, implementation and monitoring in six countries in Southeast Asia to curb the escalating tobacco epidemic and reduce morbidity and mortality caused by tobacco-related diseases</t>
  </si>
  <si>
    <t>to support catalytic funding for philanthropic resource mobilization to control, eliminate or eradicate a set of Neglected Tropical Diseases</t>
  </si>
  <si>
    <t>to focus on innovation introduction and reducing policy barriers to service delivery implementation</t>
  </si>
  <si>
    <t>Delivery of Solutions to Improve Global Health|Enteric and Diarrheal Diseases|Global Health and Development Public Awareness and Analysis|HIV|Maternal, Neonatal and Child Health|Neglected Tropical Diseases|Pneumonia</t>
  </si>
  <si>
    <t>to coordinate the Our Schools Coalition to work with parents and key leaders on the characteristics of highly effective school boards</t>
  </si>
  <si>
    <t>African Health Economics and Policy Association</t>
  </si>
  <si>
    <t>to provide quality analytical work and enhance AfHEA’s capacity to conduct research that will fill in the existing knowledge gaps on effective health financing approaches to achieve optimal health outcomes in African countries.</t>
  </si>
  <si>
    <t>to accelerate the development and availability of point-of-care diagnostic tests for G6PD deficiency that ensure that this class of drugs can be safely distributed in low-resource settings where P. vivax is most endemic and has the largest</t>
  </si>
  <si>
    <t>International Council of AIDS Service Organizations</t>
  </si>
  <si>
    <t>to monitor and advocate for effective implementation of the Global Fund’s New Funding Model</t>
  </si>
  <si>
    <t>to develop sustainable sanitation solutions, including new technologies, products, and services, that can address the many challenges facing poor and vulnerable urban and rural populations in India and the developing world</t>
  </si>
  <si>
    <t>to evaluate the implementation and impact on student achievement and postsecondary outcomes of math options in Tennessee for high school seniors, including the SAILS Program in Tennessee, which delivers content in keeping with a college-level remedial math sequence to high school seniors through a blended learning model</t>
  </si>
  <si>
    <t>to support increase in awareness about Canada’s investments in developing countries and their impact</t>
  </si>
  <si>
    <t>to ensure availability and access of 10-valent pneumococcal conjugate vaccine to India and Gavi-eligible countries and other low and middle income countries (LMICs)</t>
  </si>
  <si>
    <t>to build the technical capacity of policymakers to use financial inclusion data and evidence, and to employ innovative measurement techniques to improve the formulation of policies and programs that help the world’s poorest people seize opp</t>
  </si>
  <si>
    <t>to understand how humans resist infection with MTB, which could lead to insights into mechanisms of immunity as well as the development of novel vaccine and immunomodulatory treatment strategies</t>
  </si>
  <si>
    <t>to contribute to the Government of Indonesia’s 2020 family planning goal by addressing barriers to supply and demand in select districts that align with government priorities</t>
  </si>
  <si>
    <t>to raise incomes and increase food security of smallholder farming communities in Ethiopia through improved sustainable agronomic practices and technologies by scaling and enhancing a locally relevant, cost-effective agricultural extension</t>
  </si>
  <si>
    <t>to raise awareness and support in Myanmar for scaling Targeted Parasite Elimination (TPE) via diplomatic effort in the civilian and military sectors and pilot scale evidence development required by local stakeholders to eventually go to scale</t>
  </si>
  <si>
    <t>to support the achievement of Indonesia national family planning goals to expand access to voluntary and high quality family planning through testing and scaling up proven interventions in selected provinces and districts</t>
  </si>
  <si>
    <t>To discuss scientific advances and develop a research agenda for more effective vaccines and vaccination strategies In low-income countries with participation from low and middle income researchers.</t>
  </si>
  <si>
    <t>to support six countries in southern Africa and four in the Greater Mekong Subregion to sustainably accelerate regional efforts to eliminate indigenous cases of Plasmodium falciparum malaria over 2015-2020 by providing direct technical and</t>
  </si>
  <si>
    <t>to produce a ceramic device specifically designed for cutting umbilical cords that is simple, safe, and reusable and can promote clean birthing hygiene particularly in low-resource environments</t>
  </si>
  <si>
    <t>to improve maternal and newborn health and related RMNCH indicators nationally to help achieve MDG 4 and 5, in India by catalyzing commitment and action for RMNCH+A</t>
  </si>
  <si>
    <t>Family Planning|Maternal, Neonatal and Child Health|Nutrition</t>
  </si>
  <si>
    <t>to support the update of the National Research Council's report on advances in learning</t>
  </si>
  <si>
    <t>to provide a global public health good in the form of best practices guidelines in order to facilitate successful data sharing, to ultimately lead to improved and more effective public health interventions</t>
  </si>
  <si>
    <t>To support a multi-sited research project aimed at examining the educational pathways of hard-to-reach youth among the Deferred Action for Childhood Arrivals eligible population</t>
  </si>
  <si>
    <t>To stimulate innate immunity as a new approach to allowing genetic improvement of cattle breeds in the resource-poor farming communities.</t>
  </si>
  <si>
    <t>Belgrade Community Library</t>
  </si>
  <si>
    <t>Belgrade</t>
  </si>
  <si>
    <t>to develop a low cost rotavirus vaccine that could be used in a developing world setting to prevent vaccine preventable deaths in infants and children</t>
  </si>
  <si>
    <t>to identify best practice in relation to development policy, providing pragmatic suggestions on how Norway can ensure the effectiveness and efficiency of its ODA in pursuit of reducing poverty, hunger and disease in the developing world</t>
  </si>
  <si>
    <t>to enable the evaluation of new antimalarial medicines with a focus on novel and easy-to-administer combination treatments that will support the elimination and eventual eradication of malaria..</t>
  </si>
  <si>
    <t>to advance early clinical development of the bovine-human reassortant rotavirus strains (BRV) candidate ultimately expanding the global rotavirus vaccine market to increase affordability and improve access</t>
  </si>
  <si>
    <t>Chief Officers of State Library Agencies, Inc.</t>
  </si>
  <si>
    <t>to develop much needed new treatments for filarial diseases (onchocerciasis and lymphatic filariasis), human African trypanosomiasis and visceral leishmaniasis that are safe, effective, easy-to-use (oral) and affordable..</t>
  </si>
  <si>
    <t>to continue and deepen GCIR's Delivering the Dream initiative to maximize philanthropic support for DACA implementation at local, state and national levels</t>
  </si>
  <si>
    <t>to support Hope Street Group Kentucky Partner Expansion and Regional Engagement Projects</t>
  </si>
  <si>
    <t>Texas Biomedical Research Institute</t>
  </si>
  <si>
    <t>to conduct initial primate studies that can significantly accelerate the clinical development of a safe, effective AIDS vaccine with activity across clades</t>
  </si>
  <si>
    <t>to advance emergency contraceptives (EC) access and integration at the global level while pursuing key “game changers” to increase EC access in selected countries, in collaboration with local partners</t>
  </si>
  <si>
    <t>to support equity focused post-secondary work and strategic planning</t>
  </si>
  <si>
    <t>Sunnah Global Media Ltd.</t>
  </si>
  <si>
    <t>to establish a cohort of credible, reliable and well informed Islamic leaders to act as champions and advocates for primary health care in Nigeria, including polio, routine immunization, maternal, newborn and child health, water, sanitation and hygiene and nutrition</t>
  </si>
  <si>
    <t>Delivery of Solutions to Improve Global Health|Global Health and Development Public Awareness and Analysis|Maternal, Neonatal and Child Health|Polio</t>
  </si>
  <si>
    <t>to support the generation of a neutralizing human monoclonal antibody (mAb) to the typhoid toxin for proof of concept (PoC) experimental medicine testing of a toxoid vaccine against typhoid and paratyphoid</t>
  </si>
  <si>
    <t>to support the implementation of college ready standards and assessments to support effective teaching</t>
  </si>
  <si>
    <t>to improve facility-based quality of care for mother and newborns; increase optimal breastfeeding practices; improve postnatal care for mothers and newborns and community care for infants; and support countries to develop, implement and monitor costed data-driven national and subnational plans</t>
  </si>
  <si>
    <t>Delivery of Solutions to Improve Global Health|Enteric and Diarrheal Diseases|Maternal, Neonatal and Child Health|Nutrition|Pneumonia</t>
  </si>
  <si>
    <t>to implement and evaluate a performance-based financing scheme for antiretroviral service delivery at the facility and provider level in select countries</t>
  </si>
  <si>
    <t>to give small and marginal dairy farmers access to the latest livestock breeding technologies through supply of sexed semen and high quality genetics, with the goal of increasing the productivity and incomes of more than four million smallh</t>
  </si>
  <si>
    <t>To ensure that those living in countries across the African meningitis belt are protected against invasive meningococcal disease caused by group A Neisseria meningitidis (Meningitis A) in a sustainable manner and to improve the response to</t>
  </si>
  <si>
    <t>to strengthen library training providers’ ability to deliver high-quality leadership training to public librarians in order to help the librarians position their public libraries to meet critical community needs and to offer access to information and knowledge</t>
  </si>
  <si>
    <t>to provide high-quality evidence and new methods and tools for improving our understanding of the linkages between agricultural development and nutrition, and how agricultural policies can most effectively help reducing undernutrition</t>
  </si>
  <si>
    <t>to demonstrate innovative approaches to strengthen capacity to deliver in the context of Tanzania, a leading nation within the Scaling Up Nutrition (SUN) movement, with the ultimate goal of helping nations achieve nutrition goals globally</t>
  </si>
  <si>
    <t>to partner with existing preterm birth (PTB) and/or microbiome investigators to leverage ongoing studies to more in depth analysis of the role the microbiome might play in preterm birth (PTB)</t>
  </si>
  <si>
    <t>to determine the heterologous effects of Bacillus Calmette–Guérin (BCG) vaccination in healthy, BCG-naive UK adults</t>
  </si>
  <si>
    <t>National Agricultural Research Laboratories</t>
  </si>
  <si>
    <t>to develop and be able to provide new varieties of groundnut with resistance to mycotoxin contamination and reduce the toxic and carcinogenic effects in the communities that depend on this crop for food and nutrition security, to improve ov</t>
  </si>
  <si>
    <t>Jimma University</t>
  </si>
  <si>
    <t>To enhance the drought tolerance of Ethiopian sorghum germplasm.</t>
  </si>
  <si>
    <t>Jimma</t>
  </si>
  <si>
    <t>Oromia</t>
  </si>
  <si>
    <t>CSIR - Crops Research Institute, Ghana</t>
  </si>
  <si>
    <t>to support the Crops Research Institute's efforts to evaluate and develop new high beta carotene varieties of cassava to combat the scourge of Vitamin A deficiency in rural populations</t>
  </si>
  <si>
    <t>KUMASI</t>
  </si>
  <si>
    <t>Ashanti</t>
  </si>
  <si>
    <t>Rwanda Agriculture Board</t>
  </si>
  <si>
    <t>to respond effectively to the Maize Lethal Necrosis epidemic threatening food security in Rwanda and the entire Eastern African region</t>
  </si>
  <si>
    <t>Federal University of Agriculture, Abeokuta</t>
  </si>
  <si>
    <t>To create stable parental populations of improved high-productive chicken lines for subsequent multiplication and use in low-input production systems by smallholders in West Africa.</t>
  </si>
  <si>
    <t>Abeokuta</t>
  </si>
  <si>
    <t>Ogun</t>
  </si>
  <si>
    <t>to provide consistent monitoring on the availability and accessibility of Family Planning products and identify areas where work needs to be done to increase access</t>
  </si>
  <si>
    <t>to maximize immunization coverage for children across the developing world by reliably providing vaccines at the point-of-care</t>
  </si>
  <si>
    <t>to ensure high population immunity in China against polioviruses during the introduction of Inactivated Polio Virus into the China immunization program, consistent with the Global Polio Eradication Initiative’s Polio Endgame Strategic Plan</t>
  </si>
  <si>
    <t>to contribute to the design of a project aimed at improving access to and utilization of primary healthcare services particularly by the poor and those residing in remote areas of Uttarakhand and to expand health financial risk protection for the state’s residents</t>
  </si>
  <si>
    <t>to support the work of the Alliance for Reproductive Maternal Newborn Health Secretariat to accelerate progress towards Millennium Development Goals (MDGs) 4 and 5 and document the results once the partnership is complete in September 2015</t>
  </si>
  <si>
    <t>Grameen Research, Inc.</t>
  </si>
  <si>
    <t>to increase the number of Ugandans that can access information and knowledge through the creation and support of financially self-sustainable community libraries</t>
  </si>
  <si>
    <t>Woburn</t>
  </si>
  <si>
    <t>INDEPTH Network</t>
  </si>
  <si>
    <t>to help inform policy in the area of &amp;#34;Out of Pocket&amp;#34; expenditure and contribute to decreasing the financial burdens, which will benefit households, particularly poorer households</t>
  </si>
  <si>
    <t>to provide training and guidance to developing country vaccine manufacturers through their Network organization</t>
  </si>
  <si>
    <t>to assess the feasibility of a project to establish poliovirus surveillance in Cap Verde following a switch from oral polio vaccine (OPV) to inactivated polio vaccine (IPV) to monitor ongoing viral circulation and to use a challenge study to understand the sensitivity of environmental surveillance and to develop a project protocol based on this feasibility study</t>
  </si>
  <si>
    <t>to validate reliability in implementation processes</t>
  </si>
  <si>
    <t>Philips Electronics Nederland B.V.</t>
  </si>
  <si>
    <t>to develop a point-of-care diagnostic system to make health care locally accessible for people most in need in low and middle-income countries where access to centralized health care is difficult</t>
  </si>
  <si>
    <t>Eindhoven</t>
  </si>
  <si>
    <t>Leibniz-Institut DSMZ-Deutsche Sammlung von Mikroorganismen und Zellkulturen GmbH</t>
  </si>
  <si>
    <t>to screen South American cassava germplasm to identify new resistance that can be introduced into African cassava</t>
  </si>
  <si>
    <t>Braunschweig</t>
  </si>
  <si>
    <t>to support a study that will determine the need and nature of adherence interventions that may be required to expand treatment to people with early HIV disease as an essential step to reducing HIV incidence</t>
  </si>
  <si>
    <t>to support the Commission on Investing in Health to make the case for investing in health within specific Donor, Low-Income and Middle-Income Countries</t>
  </si>
  <si>
    <t>to reduce cholera's disease burden as much as possible through use of evidence-based practices and increased stakeholder collaboration</t>
  </si>
  <si>
    <t>Center for Digital Inclusion</t>
  </si>
  <si>
    <t>to transform Brazilian Public Libraries into places of access of information, education, and community mobilization through information and communications technology (ICT) and citizenship education</t>
  </si>
  <si>
    <t>to identify and advance a low-cost point-of-care diagnostic system to test donor milk for microbial contamination</t>
  </si>
  <si>
    <t>to support Auburn School District (ASD) to further their high quality professional development with early learning providers across the district and K-5 teachers-focused on Science and Social Studies</t>
  </si>
  <si>
    <t>to provide a platform to characterize the serotype distribution of Streptococcus pneumoniae causing invasive disease among children in India, provide evidence for the selection of optimal pneumococcal conjugate vaccines (PCVs), and provide baseline data to assess the impact of PCV on the serotypes causing invasive disease in India</t>
  </si>
  <si>
    <t>Development Research and Projects Centre</t>
  </si>
  <si>
    <t>to support Nigerian civil society organizations to build partnerships that will advocate for national and state governments to fulfill commitments and initiate reforms in support of child and family health in Nigeria</t>
  </si>
  <si>
    <t>Delivery of Solutions to Improve Global Health|Enteric and Diarrheal Diseases|Family Planning|Nutrition|Pneumonia</t>
  </si>
  <si>
    <t>to provide English language instructional model that will help potential beneficiaries qualify for the federal Deferred Action for Childhood Arrivals (DACA) program</t>
  </si>
  <si>
    <t>to strengthen the political and public prioritization of reproductive, maternal and child health issues in Uttar Pradesh, leading to an improved environment for policy and programming in the state</t>
  </si>
  <si>
    <t>Family Planning|Global Health and Development Public Awareness and Analysis|Maternal, Neonatal and Child Health|Nutrition</t>
  </si>
  <si>
    <t>to support implementation of teacher and leader effectiveness initiatives in targeted geographies</t>
  </si>
  <si>
    <t>to develop measures of impact and an active community of informed users to capture consistent public library service outcomes, through communication and support materials that will guide libraries in strategically applying data and lay the groundwork for the integration of performance measurement into everyday library practice, thereby helping libraries to clearly illustrate the outcomes of services</t>
  </si>
  <si>
    <t>Copia Global Inc.</t>
  </si>
  <si>
    <t>to support the implementation of an innovative digital system of payments and catalog-based shopping that is broadly distributed in communities serving predominantly a “bottom of the pyramid” peri-urban and rural poor customer base and collect accurate and detailed data on the results which will help prove the efficacy of digitization of payment streams across a vertical business, demonstrate to others in the sector and elsewhere that such investments are worthwhile and not risky and help the foundation further refine its strategy and approach with real-world data</t>
  </si>
  <si>
    <t>Kiel Institute for the World Economy</t>
  </si>
  <si>
    <t>to support targeted research which will strengthen the inclusion of sound development policy into the G7 agenda in 2015</t>
  </si>
  <si>
    <t>Kiel</t>
  </si>
  <si>
    <t>to expand the regional Interstate Passport Initiative pilot to a national Phase II of the project, intended to create a new framework for block transfer of lower division general education based on learning outcomes mapped to courses, expanding the scope beyond pilot to double the state and institutional commitment and implement the necessary infrastructure for adoption and scale</t>
  </si>
  <si>
    <t>to estimate the incidence of severe pertussis-associated hospitalizations in infants under six months old in Soweto, South Africa</t>
  </si>
  <si>
    <t>to define the protective nature of antibodies that emerge after boosting of the RV144 vaccines</t>
  </si>
  <si>
    <t>to advance global standards and norms for respiratory syncytial virus (RSV) vaccine development, WHO prequalification and ultimately use of RSV vaccines to protect kids in low and middle income countries</t>
  </si>
  <si>
    <t>Sonatel</t>
  </si>
  <si>
    <t>to support the follow-up research necessary to progress towards the development of products and services on the most relevant development opportunities identified during the challenge Data for Development (D4D)</t>
  </si>
  <si>
    <t>to inform and accelerate the use of simplified management of sick young infants up to two months of age with possible serious bacterial infection</t>
  </si>
  <si>
    <t>to develop and deploy a low-cost, easy-to-use remote temperature monitoring (RTM) system for cold chain monitoring, which sends SMS alerts to reduce vaccine spoilage and integrates with existing electronic logistics management systems to improve distribution and management of vaccines at different levels of the supply chain</t>
  </si>
  <si>
    <t>KineMed, Inc.</t>
  </si>
  <si>
    <t>to validate a novel, non-invasive, and accurate measurement of skeletal muscle mass in infants and children and to measure change with growth, to provide a means to assess nutritional status and the effects of nutritional support or other interventions that has not been available previously and may allow more effective strategies to identify and combat highly prevalent conditions, such as malnutrition and growth stunting, that have potential long-term consequences on the capacity of individuals to reach their full adult potential</t>
  </si>
  <si>
    <t>to demonstrate the feasibility of critical technologies that could accelerate development of high value products complimenting the sanitation value chain, and other &amp;#34;Reinvented Toilet&amp;#34; systems, resulting in a more efficient and affordable sanitation approach for the people who lack access to adequate sanitation</t>
  </si>
  <si>
    <t>to increase evidence and understanding of effective interventions for engaging communities to tackle low, declining or stagnating vaccination coverage in sub-Saharan Africa and South Asia</t>
  </si>
  <si>
    <t>Mills College</t>
  </si>
  <si>
    <t>Welfare Association</t>
  </si>
  <si>
    <t>to make a distinguished contribution toward furthering the progress of the Palestinians and building civil society, with a focus on children and youth, by using public libraries to play a key role in fighting poverty through improving access to information to a large segment of the local population</t>
  </si>
  <si>
    <t>Ramallah</t>
  </si>
  <si>
    <t>Palestine, State of</t>
  </si>
  <si>
    <t>Vitalant Research Institute, Vitalant Laboratory</t>
  </si>
  <si>
    <t>to deliver one or more high-throughput assay(s) with well-characterized performance characteristics that are optimized for all major HIV subtypes and which provide robust estimates of the size of the replication-competent HIV-1 reservoir</t>
  </si>
  <si>
    <t>to develop improved monoclonal broad neutralizing antibodies to be used for either therapy of HIV infection, prevention of HIV infection, or both</t>
  </si>
  <si>
    <t>to support New Classrooms’ efforts to expand the reach and impact of its middle school math model, Teach to One: Math</t>
  </si>
  <si>
    <t>to support the development of communications materials for the Livestock Global Alliance (LGA)</t>
  </si>
  <si>
    <t>to support coaching for Pre-Kindergarten, First and Second Grade teachers and principals at Everett Public Schools to support high quality and consistent instruction</t>
  </si>
  <si>
    <t>to demonstrate how nasopharyngeal (NP) carriage surveillance in hospitalized children with respiratory illness or pneumonia can be used to estimate the pneumococcal conjugate vaccine coverage required to show evidence of herd immunity</t>
  </si>
  <si>
    <t>to support a network of high performing teacher residency programs</t>
  </si>
  <si>
    <t>to support the Hunt-Kean Leadership Fellows program</t>
  </si>
  <si>
    <t>to provide data on malaria connectivity and mobility patterns at the national and sub-national levels in order to inform targeting of malaria elimination efforts by national malaria programs, global donors, and implementing partners</t>
  </si>
  <si>
    <t>to refine and further validate English Innovations model for delivering language instruction to limited English proficient adults, and deploy it in service to potential beneficiaries of the federal Deferred Action for Childhood Arrivals (DACA) program</t>
  </si>
  <si>
    <t>to support the Comeback City High Expectations Project (CHEP)</t>
  </si>
  <si>
    <t>to support the formation of a Digital Learning Research Network (dLRN) that will partner top learning scientists and researchers with classrooms and communities where quality learning is most needed in order to ensure that high quality teaching and learning approaches are utilized to help all learners succeed in digital environments..</t>
  </si>
  <si>
    <t>Islamic Relief</t>
  </si>
  <si>
    <t>to establish a link between libraries and primary schools and build their capacity to improve quality of education across Mednine Governorate in close coordination with the Tunisian Government</t>
  </si>
  <si>
    <t>Televisa Foundation Inc</t>
  </si>
  <si>
    <t>to develop and deliver targeted communications strategy to build awareness of Deferred Action for Childhood Arrivals (DACA)</t>
  </si>
  <si>
    <t>to strengthen the Global Cassava Partnership (GCP), an international network of institutions and individuals interested in improving the productivity of cassava across the value chain from research through development to processing, and to</t>
  </si>
  <si>
    <t>to research scalability of digital college and financial aid application tools</t>
  </si>
  <si>
    <t>IMS Global Learning Consortium, Inc.</t>
  </si>
  <si>
    <t>to support the development of open standards (freely available and royalty-free) and provide developer resources to make it easier to deploy a wide diversity of innovative learning resources, content, tools, apps and platforms in an integra</t>
  </si>
  <si>
    <t>Lake Mary</t>
  </si>
  <si>
    <t>to make a diagnostic test available for programmatic use to know whether Lymphatic Filariasis (LF) interventions are needed in unmapped areas, and to understand if LF has been eliminated and suffering and disability averted</t>
  </si>
  <si>
    <t>to support improving icddr,b's ability to engage with advocacy partners and influence the global dialogue around child health</t>
  </si>
  <si>
    <t>to improve detection of abnormal brain development in low-income settings by using a non-invasive handheld optical coherence tomography device to measure the thickness of the retina over the first five years of life</t>
  </si>
  <si>
    <t>to support two municipal Brazilian Library systems in a concerted effort to increase engagement with and use of open government services, resources, and datasets, using a community-centered design methodology that will develop new collaborations, resources, and technology tools</t>
  </si>
  <si>
    <t>INMED Partnerships for Children</t>
  </si>
  <si>
    <t>to enhance the benefit of semi-annual deworming treatments and the new school feeding program in Peru on childhood nutrition and health by implementing on-site sustainable food production using aquaponics and associated education</t>
  </si>
  <si>
    <t>Ashburn</t>
  </si>
  <si>
    <t>to support media and communications efforts to advance the work of the global development, health and United States education communities</t>
  </si>
  <si>
    <t>to reduce the incidence of malaria, lymphatic filariasis and soil transmitted helminth infections in Burkina Faso by administering the anti-parasitic drug ivermectin and insecticide treated nets during the dry-to-rainy seasonal transition</t>
  </si>
  <si>
    <t>to enable marginalized communities in India to organize self-help groups to improve  health behaviors and practices and improve access to health services</t>
  </si>
  <si>
    <t>to contribute to the elimination of meningococcal meningitis epidemics as a public health problem in sub-Saharan Africa</t>
  </si>
  <si>
    <t>to increase knowledge and awareness of Nigerian stakeholders on the need to develop and maintain functional Primary Health Care, agriculture and related matters, thereby improving the quality of life and well-being of the citizenry</t>
  </si>
  <si>
    <t>to contribute to control of the global Tuberculosis (TB) epidemic by designing a clinical trial to test a Correlates of Risk-targeted screen-and-treat strategy, which will identify people at highest risk of developing TB disease and treat them, before they become ill and transmit TB to others</t>
  </si>
  <si>
    <t>The Aurum Institute NPC</t>
  </si>
  <si>
    <t>to identify immune mechanisms associated with protection against tuberculosis (TB) infection that can be used to develop novel TB vaccines that prevent TB infection in adolescents and adults and host directed therapies</t>
  </si>
  <si>
    <t>to assemble a multidisciplinary team to address systematically the bacterial, host and environmental factors, which contribute to tuberculosis (TB) transmission in high-burden regions</t>
  </si>
  <si>
    <t>to support the digitization of data and strengthening of a functional and scalable health information system for the National Trypansomiasis Control Program (PNTHLA) in the Democratic Republic of Congo</t>
  </si>
  <si>
    <t>American Academy of Pediatrics</t>
  </si>
  <si>
    <t>to train and support birth attendants in areas of high neonatal mortality to implement evidence based and low-cost interventions to help ensure newborns survive and thrive</t>
  </si>
  <si>
    <t>To fund research to determine which components of CLTS lead to better outcomes and advocate improvements in the approach globally.</t>
  </si>
  <si>
    <t>to support the use of student perception surveys to provide feedback for teachers</t>
  </si>
  <si>
    <t>University of Florida Foundation Inc.</t>
  </si>
  <si>
    <t>to support redesign of professional development for teachers</t>
  </si>
  <si>
    <t>to support individual teachers' projects to help improve their practice</t>
  </si>
  <si>
    <t>United States Conference of Mayors</t>
  </si>
  <si>
    <t>to support the US Conference of Mayors mayoral leadership and involvement in education initiative</t>
  </si>
  <si>
    <t>Stand Up for Sacramento Schools</t>
  </si>
  <si>
    <t>to inspire community leaders and advocates to become vocal education champions</t>
  </si>
  <si>
    <t>Scaramento</t>
  </si>
  <si>
    <t>to generate and communicate new scientific evidence to deliver better maternal health programs in low and middle-income countries</t>
  </si>
  <si>
    <t>Sacramento County Office of Education</t>
  </si>
  <si>
    <t>to support the expansion of the Common Assignment study</t>
  </si>
  <si>
    <t>to support the development of principal effectiveness</t>
  </si>
  <si>
    <t>to inform public policy decision-making regarding the impact of oral polio vaccine (OPV) vaccination rates on continued OPV circulation within households and its impact on community transmission</t>
  </si>
  <si>
    <t>to support New York City Department of Education with strategic planning</t>
  </si>
  <si>
    <t>to raise awareness and support for post-2015 development goals</t>
  </si>
  <si>
    <t>to support the implementation of Kentucky's education initiatives</t>
  </si>
  <si>
    <t>to investigate the hypothesis that there exists a tipping point for tuberculosis (TB) infection, where cell death of some of the TB infected immune cells which are also responsible for TB control leads to the creation of a new niche for mycobacterial growth</t>
  </si>
  <si>
    <t>to support the partnership between Highline School District and the King County Housing Authority to improve early learning outcomes for children at Greenbridge</t>
  </si>
  <si>
    <t>Lionman Foundation</t>
  </si>
  <si>
    <t>to provide support for students to attend an education conference</t>
  </si>
  <si>
    <t>Success Academy Charter Schools Inc</t>
  </si>
  <si>
    <t>to support development of tools to support English Language Learners</t>
  </si>
  <si>
    <t>to raise visibility of global health issues, increase effectiveness and partnership across the global health community and achieve organizational and financial efficacy for sustained impact</t>
  </si>
  <si>
    <t>Aristide Aplogan</t>
  </si>
  <si>
    <t>to support a recipient of the 2014 Vaccine Innovation Award</t>
  </si>
  <si>
    <t>Anaïs Colombini</t>
  </si>
  <si>
    <t>Archamps</t>
  </si>
  <si>
    <t>to boost the development of new vaccines and therapies against human noravirus and related enteric viruses by using small interfering RNA libraries to engineer mammalian cell lines that support replication of the virus and can grow in cultu</t>
  </si>
  <si>
    <t>to support the partnership between the Kent School District and the King County Housing Authority to develop of a Science, Technology, Engineering, Art and Math (STEAM) afterschool program for 4th grade students</t>
  </si>
  <si>
    <t>to support the expansion of the partnership between Tacoma Public Schools and the Tacoma Housing Authority to additional elementary schools</t>
  </si>
  <si>
    <t>to develop a multi-year plan to improve educational outcomes for students served by both the Seattle Housing Authority and Seattle Public Schools</t>
  </si>
  <si>
    <t>to test a new potential drug regimen for cryptosporidiosis, and validate a translational model for assessing new anti-cryptosporidial therapies</t>
  </si>
  <si>
    <t>Philippe Jaillard</t>
  </si>
  <si>
    <t>Dorothy Leab</t>
  </si>
  <si>
    <t>Viet Nam</t>
  </si>
  <si>
    <t>Daniel Ekra</t>
  </si>
  <si>
    <t>to support Education Lab: solutions-oriented education reporting and community dialogue</t>
  </si>
  <si>
    <t>GAIA Vaccine Foundation</t>
  </si>
  <si>
    <t>to reduce cervical cancer rates in West Africa by distributing a brightly colored fabric printed with images of the causative human papilloma virus, cervix and cancer cells combined with a media campaign to advertise the benefits of screening</t>
  </si>
  <si>
    <t>to find treatments for malnutrition and pathogen-associated enteropathy in young children by developing a pig model that recapitulates the disease to study the underlying biology and test dietary interventions and therapies</t>
  </si>
  <si>
    <t>to support Common Core implementation and teacher effectiveness programs</t>
  </si>
  <si>
    <t>to provide critical evidence about the population impact of a highly promising pneumococcal conjugate vaccine, PCV10, on radiologically and ultrasound confirmed pneumonia in rural Bangladesh</t>
  </si>
  <si>
    <t>to provide evidence for achieving large-scale malaria control and elimination with existing tools in Southeast Asia</t>
  </si>
  <si>
    <t>to improve linkages within workforce data systems and to educational data systems with the aims of developing greater understanding and spurring improvement in postsecondary practice, policy, and human capital development strategies</t>
  </si>
  <si>
    <t>to provide estimates of vaccine impact across relevant countries and under various scenarios</t>
  </si>
  <si>
    <t>to fund the economic analysis of the impact of mobile money taxation on poor clients and households, domestic revenue generation and market development of mobile money</t>
  </si>
  <si>
    <t>to calculate gestational age in weeks of newborns by developing an algorithm derived from metabolic markers taken during routine screenings to help monitor brain-related functions and development in infants whose gestational age is unknown</t>
  </si>
  <si>
    <t>to improve diagnosis of fetal brain injury by developing a highly sensitive assay that involves using smartphones to detect biomarkers from a drop of blood on an assay card for use by untrained individuals</t>
  </si>
  <si>
    <t>to contribute towards delineating the public-health importance of invasive Group B Streptococcus (GBS) disease across different low income countries and, particularly, the likely role of GBS as cause of invasive disease during the newborn p</t>
  </si>
  <si>
    <t>to generate evidence and a prediction model to inform vaccine scheduling and the design of alternative Pneumococcal conjugate vaccine regimens focused on reducing carriage, person-to-person transmission and optimizing herd protection from d</t>
  </si>
  <si>
    <t>International Telecommunication Union</t>
  </si>
  <si>
    <t>to support the GEM-TECH Awards 2014 which aims to create awareness, empower and recognize gender equality and mainstreaming in the area of technology</t>
  </si>
  <si>
    <t>Pace University</t>
  </si>
  <si>
    <t>to develop a robust continuous culture system that will provide researchers with a consistent population of Cryptosporidium parvum and Cryptosporidium hominis to better understand the complex interactions between pathogens, host nutrition, inflammation and the intestinal microbiome</t>
  </si>
  <si>
    <t>SchoolWorks, LLC</t>
  </si>
  <si>
    <t>to support the Tuberculosis (TB) Drug Discovery and Development Gordon Research Conference</t>
  </si>
  <si>
    <t>to support high academic standards for Colorado students</t>
  </si>
  <si>
    <t>to educate and inform Texas policymakers and stakeholders about effective strategies for improving success of low-income students in completing a postsecondary credential of value</t>
  </si>
  <si>
    <t>to strengthen and simplify the monitoring of intermediate results and associated feedback mechanisms for improved delivery of organization-supported health and related programs</t>
  </si>
  <si>
    <t>to support business and communication planning</t>
  </si>
  <si>
    <t>Malaria No More</t>
  </si>
  <si>
    <t>to provide a structured roadmap to make malaria eradication possible by 2040</t>
  </si>
  <si>
    <t>to support the implementation of the Multisectoral National Strategic Plan for Family Planning in the Democratic Republic of Congo: 2014 – 2020, as well as ongoing efforts to increase modern contraceptive use in the capital city of Kinshasa</t>
  </si>
  <si>
    <t>to bridge the knowledge gap in understanding how and why different financial aid packages, types of aid, amounts, and timing of receipt of financial aid during college can indirectly or directly affect a student’s college retention, graduation, and their post-collegiate student loan repayment activities..</t>
  </si>
  <si>
    <t>to estimate the incidence of radiological pneumonia in children under five years of age in Uttar Pradesh and Bihar states of India, which would give the magnitude of burden of pneumonia</t>
  </si>
  <si>
    <t>to develop understanding on the current state of play on income sharing agreements and their potential to help students pay for their education beyond high school</t>
  </si>
  <si>
    <t>to develop a learning map prototype for Common Core State Math Standards</t>
  </si>
  <si>
    <t>to further develop a skill map for a next generation learning model in math</t>
  </si>
  <si>
    <t>to create two primary learning resources to help students and teachers to capitalize on the personalization of learning paths in mathematics</t>
  </si>
  <si>
    <t>to support a new Lancet Series on Early Childhood Development</t>
  </si>
  <si>
    <t>to provide support for intermediary lifecycle strategic planning activities, in order to best inform the activities of our family homelessness anchor partner in their work moving forward</t>
  </si>
  <si>
    <t>to support greater collaboration between school districts and their community-based organization partners in South King County, WA</t>
  </si>
  <si>
    <t>Snohomish County</t>
  </si>
  <si>
    <t>to provide infrastructure support to Snohomish County to implement their family homelessness systems change initiative</t>
  </si>
  <si>
    <t>to support the Florida Philanthropic Network's Education Affinity Group</t>
  </si>
  <si>
    <t>BEMPU Technologies</t>
  </si>
  <si>
    <t>to reduce the incidence of hypothermia and related disabilities in newborns in India by developing a cheap temperature monitoring baby bracelet to be worn during the first two months that sounds an alarm to prompt the parent to warm the infant</t>
  </si>
  <si>
    <t>Reagan-Udall Foundation</t>
  </si>
  <si>
    <t>to support a mid- to senior-level Fellow in the relevant FDA review division, namely the Division of Anti-Infective Products, to work on specific regulatory science challenges in TB drug and drug regimens</t>
  </si>
  <si>
    <t>to provide for general conference support</t>
  </si>
  <si>
    <t>to increase the evidence base on the effectiveness of  influenza vaccination of pregnant women to protect against severe illness requiring hospitalization among young-infants, including those born to mothers living with HIV</t>
  </si>
  <si>
    <t>to support a study that will inform a national framework for strengthening the capacity of parents of young children, birth to age eight</t>
  </si>
  <si>
    <t>Karma Healthcare</t>
  </si>
  <si>
    <t>to improve adherence to tuberculosis medication in India by combining personalized pill packaging with mobile phones to report when medication has been taken and to receive reminders</t>
  </si>
  <si>
    <t>Udaipur</t>
  </si>
  <si>
    <t>Universidade de Fortaleza</t>
  </si>
  <si>
    <t>to improve health and reduce crime rates in Brazilian slums by evaluating a program established in 1990 at a public hospital designed to promote father-newborn baby bonding and thereby a &amp;#34;life-valuing&amp;#34; ethos</t>
  </si>
  <si>
    <t>to promote adherence to HIV treatment in Tanzania by using behavioral priming methods such as associational cues and social influence that indirectly or subconsciously influence behavior</t>
  </si>
  <si>
    <t>to encourage positive behavior in developing countries such as taking medication or attending school by designing a human computational game involving mobile phone messages and images, self evaluations, and rewards</t>
  </si>
  <si>
    <t>to better study environmental enteropathies and identify effective treatments by generating mice with intestinal tracts primed by fecal transplantation from healthy children to mimic the human intestine and its response to enteric infections</t>
  </si>
  <si>
    <t>to find new treatments to repair the damage caused by repeat intestinal infections in young children from developing countries by generating an in vitro model of the gut using stem cells and immune cells</t>
  </si>
  <si>
    <t>to advance the work of the global development community by providing targeted funding to support global development policy, communications, and advocacy efforts</t>
  </si>
  <si>
    <t>Gender Equality|Global Development|Global Growth &amp; Opportunity|Global Health|Global Policy and Advocacy</t>
  </si>
  <si>
    <t>Agricultural Development|Delivery of Solutions to Improve Global Health|Empower Women and Girls|Enteric and Diarrheal Diseases|Family Planning|Financial Services for the Poor|Global Health and Development Public Awareness and Analysis|HIV|Malaria|Maternal, Neonatal and Child Health|Nutrition|Pneumonia|Polio|Public Awareness and Analysis|Research and Learning Opportunities|Tobacco Control|Tuberculosis|Water, Sanitation and Hygiene</t>
  </si>
  <si>
    <t>to reduce the transmission of tuberculosis in South Africa by running a campaign to promote the use of a humorous catchphrase by uninfected individuals to express displeasure when someone in their presence coughs without covering their mouths</t>
  </si>
  <si>
    <t>Asociación Benéfica PRISMA</t>
  </si>
  <si>
    <t>to combat tuberculosis in poor and vulnerable communities by using conditional cash incentives to motivate newly diagnosed individuals in those communities to identify fellow sufferers and enable them to be treated</t>
  </si>
  <si>
    <t>to improve maternal and child health in Bangladesh by replacing traditional one-on-one prenatal care with prenatal classes for women to promote support networks, social interactions, and learning</t>
  </si>
  <si>
    <t>to reduce HIV risk and prompt healthy behavior in crack cocaine users in Mexico city by projecting short 3-D messages on selected walls and buildings to illustrate the dangers and promote HIV testing in local communities</t>
  </si>
  <si>
    <t>Penda Health</t>
  </si>
  <si>
    <t>to motivate more low-income women and their families to attend medical centers in Kenya by offering free manicures to female visitors</t>
  </si>
  <si>
    <t>New Incentives</t>
  </si>
  <si>
    <t>to prevent mother-to-child transmission of HIV in Nigeria by offering cash to HIV-positive pregnant women when they undergo specific preventative measures, and providing incentives to health workers to provide the relevant treatments</t>
  </si>
  <si>
    <t>Rakai Health Sciences Program</t>
  </si>
  <si>
    <t>to reduce HIV incidence by giving a personalized HIV risk index to Ugandan males during testing to encourage them to undergo safe voluntary male medical circumcision as a preventative intervention</t>
  </si>
  <si>
    <t>Georgia Institute of Technology</t>
  </si>
  <si>
    <t>to develop more effective treatments for enteric diseases in children by using pollen to probe the properties of the mucus lining the gastrointestinal tract, which varies depending on health status</t>
  </si>
  <si>
    <t>to increase rice productivity in South Asia and improve agricultural policies</t>
  </si>
  <si>
    <t>to support a chief financial officers network</t>
  </si>
  <si>
    <t>to increase food security and food availability by decreasing pathogen susceptibility of crops, and to make new breeding lines of rice available to breeders and farmers in Africa and Asia</t>
  </si>
  <si>
    <t>to improve the annual reporting for deworming programs among children 12-59 months reached through Child Health Days (CHDs), and to strengthen the global supply forecasts for deworming medications used in CHDs.</t>
  </si>
  <si>
    <t>National Literacy Project Inc.</t>
  </si>
  <si>
    <t>to support successful implementation of the Florida State Standards for Career and College Readiness</t>
  </si>
  <si>
    <t>to improve detection and treatment of select neglected tropical diseases in South Sudan by exploiting and further developing an existing health infrastructure that has successfully reduced the incidence of guinea worm disease</t>
  </si>
  <si>
    <t>Global Development Analytics</t>
  </si>
  <si>
    <t>to provide localized agricultural meteorological information to agriculture researchers, extension agents and smallholder farmers in Africa and South Asia to manage against climate variability and to increase productivity and food security</t>
  </si>
  <si>
    <t>Community Engagement Grantmaking|Research and Learning Opportunities</t>
  </si>
  <si>
    <t>to support the work of Ready Nation in Washington state</t>
  </si>
  <si>
    <t>to strengthen Uganda’s routine immunization (RI) system through affordable, proven approaches so that it is capable of protecting children from vaccine-preventable diseases on a sustained basis</t>
  </si>
  <si>
    <t>to reduce the spread of parasite infections in school children from developing countries by comparing the provision of deworming drugs and improved hygiene practices to the entire community as opposed to just in the schools</t>
  </si>
  <si>
    <t>to optimize and implement novel pre-clinical research models to robustly test Onchocerca macrofilaricidal drug candidates</t>
  </si>
  <si>
    <t>to establish metabolic signature profiles for malaria parasite responses to a broad range of anti-malarial drugs</t>
  </si>
  <si>
    <t>Ben-Gurion University of the Negev</t>
  </si>
  <si>
    <t>to support mass drug eradication efforts to reduce parasitic worm infections in Ethiopia by mentoring local students to provide disease-related education, and supplying water and sanitation facilities</t>
  </si>
  <si>
    <t>Beer-Sheva</t>
  </si>
  <si>
    <t>to reduce the incidence of helminth infections in vulnerable populations by supplying women of reproductive age with deworming medication to improve maternal and child health</t>
  </si>
  <si>
    <t>to characterize the ability of compounds that inhibit the DosR regulon in order to shorten tuberculosis (TB) therapy in model systems</t>
  </si>
  <si>
    <t>Health &amp; Development International (HDI)</t>
  </si>
  <si>
    <t>to identify and treat individuals with severe chronic morbidities caused by infectious diseases in Togo by training local health workers who are established in peripheral centers across the country, and providing surgical treatments</t>
  </si>
  <si>
    <t>to decrease the incidence and severity of intestinal parasites in school children in Honduras by integrating deworming, education, vitamin A supplements, and improved water quality and sanitation together with national vaccination campaigns</t>
  </si>
  <si>
    <t>National Institute for Medical Research</t>
  </si>
  <si>
    <t>to treat parasitic worm infections in nomad communities in Tanzania by coupling the provision of treatment with other medications for livestock, which are highly valued by this community</t>
  </si>
  <si>
    <t>to eradicate persistent neglected tropical diseases in Tanzania by integrating the provision of treatments with water, hygiene and sanitation programs to lower costs and maximize the use of resources</t>
  </si>
  <si>
    <t>Denver School of Science and Technology Inc</t>
  </si>
  <si>
    <t>The Match Foundation, Inc.</t>
  </si>
  <si>
    <t>to motivate healthier behavior by enhancing the mental resources of low-income Mexican women using an automatic savings plan to reduce financial insecurity and chronic stress</t>
  </si>
  <si>
    <t>to simplify diagnosis and aid treatment of brain defects in infants by using arm movements as a non-invasive proxy for neural development</t>
  </si>
  <si>
    <t>Ottawa Hospital Research Institute</t>
  </si>
  <si>
    <t>to measure gestational age in newborns for evaluating brain development in low-income countries by developing a statistical model based on the presence of specific metabolic analytes in blood that correlate with age</t>
  </si>
  <si>
    <t>to create new knowledge and deeper understanding of supply chains for health technologies in developing country health programs</t>
  </si>
  <si>
    <t>to predict levels of cognitive ability such as language and motor functions that emerge later in childhood by measuring myelination in the infant brain using magnetic resonance imaging</t>
  </si>
  <si>
    <t>to enable simple and low-cost measurement of brain maturation in children in developing countries by developing a non-localized magnetic resonance imaging method to measure brain myelin content</t>
  </si>
  <si>
    <t>to help predict defective neurodevelopment in infants by identifying specific metabolites such as fatty acids and amino acids in the hair of pregnant women that can be used as early biomarkers</t>
  </si>
  <si>
    <t>to promote the healthy development of premature infants by identifying the functional neural connectivity defects related to language in preterm infants, and uncovering the genetic and epigenetic mechanisms involved</t>
  </si>
  <si>
    <t>to aid in the global eradication of polio</t>
  </si>
  <si>
    <t>to enable non-invasive monitoring of prenatal brain development also in low-income countries by developing a method involving a dual array of magnetic sensors placed around the mother’s torso</t>
  </si>
  <si>
    <t>to identify pre- and early post-natal biomarkers that can predict the later aberrant development of certain cognitive functions important for many social and academic skills, to enable early treatment</t>
  </si>
  <si>
    <t>to enable sharing of data and biological samples with investigators worldwide to facilitate research studies of adverse pregnancy outcomes with a focus on pre-eclampsia</t>
  </si>
  <si>
    <t>to easily and inexpensively track neural development in infants by monitoring eye movements during the first year of life when the brain is more plastic and thus would be more amenable to the correction of developmental defects</t>
  </si>
  <si>
    <t>to monitor the neural development of preterm newborns particularly in low-middle income settings by producing an algorithm and image analysis software to predict gestational age from an image of the retina taken by mobile phone</t>
  </si>
  <si>
    <t>to improve the health of babies born preterm in low-middle income countries by developing a software-based analysis tool that calculates gestational age from simple videos of newborn faces and feet</t>
  </si>
  <si>
    <t>to identify children at high risk of developing cognitive impairments also in adulthood by developing a simple scoring system from existing epidemiological data that can be used on diverse populations and in low resource settings</t>
  </si>
  <si>
    <t>to identify infants at risk of developing neurological disorders by measuring sleep quality and relating it to brain functions such as language and cognitive development</t>
  </si>
  <si>
    <t>VITO</t>
  </si>
  <si>
    <t>to study the effects of stress on neurodevelopment in children by generating a database of biological markers measured in salivary samples that were taken after laboratory-controlled or natural stress events</t>
  </si>
  <si>
    <t>Mol</t>
  </si>
  <si>
    <t>NorthShore University HealthSystem</t>
  </si>
  <si>
    <t>to improve treatment of childhood learning and memory disorders by associating their development with the quality of olfactory learning in newborns, which is non-invasive and simple to measure</t>
  </si>
  <si>
    <t>to predict gestational age using a set of newborn metabolic biomarkers and identifying associations with long-term academic achievement</t>
  </si>
  <si>
    <t>Electrical Geodesics, Inc.</t>
  </si>
  <si>
    <t>to predict the development of neurological defects in childhood by developing a protocol based on electroencephalography for the automated and low-cost measurement of functional networks in the infant brain</t>
  </si>
  <si>
    <t>to identify children at risk of neurodevelopmental defects by utilizing functional near-infrared spectroscopy to measure how brain activity changes in young children over time</t>
  </si>
  <si>
    <t>Institute of Biophysics, Chinese Academy of Sciences</t>
  </si>
  <si>
    <t>to monitor the activity of the fetal brain in utero by adapting electroencephalography and developing software to detect the weaker signals through the mother’s abdomen and subtract background noise</t>
  </si>
  <si>
    <t>Braingaze S.L.</t>
  </si>
  <si>
    <t>to detect atypical cognitive development in infants by developing a simple, low-cost application for a smart phone that displays images and records eye positioning as a proxy for cognitive development</t>
  </si>
  <si>
    <t>Mataro</t>
  </si>
  <si>
    <t>University of Essex</t>
  </si>
  <si>
    <t>to help identify children at risk of developing poor intellectual and social abilities by tracking the development of cognitive and behavioral skills in infants over time</t>
  </si>
  <si>
    <t>Colchester</t>
  </si>
  <si>
    <t>to promote healthy childhood development by teaching positive parenting skills such as hugging, reading and playing to parents with young children in Armenia</t>
  </si>
  <si>
    <t>to establish a Malaria Modeling Consortium to inform Malaria eradication strategies</t>
  </si>
  <si>
    <t>Hadassah Medical Organization</t>
  </si>
  <si>
    <t>to develop a non-invasive approach to easily and accurately determine gestational age by analyzing patterns of methylation along DNA in cells from umbilical cord blood</t>
  </si>
  <si>
    <t>Jerusalem</t>
  </si>
  <si>
    <t>Temple University -- Of The Commonwealth System of Higher Education</t>
  </si>
  <si>
    <t>to develop a simple and non-invasive method for monitoring fetal neurodevelopment by identifying microRNA molecules in the blood of pregnant women that correlate with neurodevelopmental parameters in fetal brain tissue</t>
  </si>
  <si>
    <t>to increase food security by using television programs to teach innovative agricultural practices to dairy farmers in Kenya, and promoting the use of mobile phones to gather feedback and measure performance</t>
  </si>
  <si>
    <t>Vredeseilanden</t>
  </si>
  <si>
    <t>to capture and organize feedback from smallholder farmers on inclusion in modern markets by utilizing pattern detection software (SenseMaker) to produce quantitative data that can be easily queried by development program managers</t>
  </si>
  <si>
    <t>Foundations for Farming</t>
  </si>
  <si>
    <t>to promote knowledge sharing between local farmers in Zimbabwe by developing a low cost mobile phone platform that hosts &amp;#34;buddy&amp;#34; chat groups to encourage real-time conversations and enables the collection of feedback</t>
  </si>
  <si>
    <t>to provide a new market for local farmers in Kenya by developing a mobile phone-based platform that advertises tenders from schools for the home grown school meals programs</t>
  </si>
  <si>
    <t>to apply novel visualization, analytics and modeling approaches to develop new hypotheses and characterize child growth and physical and cognitive growth outcomes</t>
  </si>
  <si>
    <t>to ensure strong global public engagement in 2015 around the post-2015 development agenda</t>
  </si>
  <si>
    <t>to provide support for organizing a meeting on evidence-based programming for adolescents, with a strong focus on presenting the latest evidence, convening key stakeholders - including representation from focus countries and youth-led non-governmental organizations - and identifying an action agenda for girl-centered programs and policies</t>
  </si>
  <si>
    <t>Education Northwest</t>
  </si>
  <si>
    <t>to identify policies and practices to improve percent of credits transferred for two-year students transferring to four-year institutions</t>
  </si>
  <si>
    <t>to support teacher evaluation and feedback systems in Tennessee</t>
  </si>
  <si>
    <t>to increase the evidence base regarding the efficacy of vaccination of women during pregnancy against pertussis, thereby supporting efforts to make available a potentially high-impact intervention to reduce pertussis in mothers and newborns</t>
  </si>
  <si>
    <t>to evaluate opportunities for impact through behavior change communication in India, Ethiopia and Nigeria</t>
  </si>
  <si>
    <t>to strengthen the African Parliamentarians’ Network on Development Evaluation in improving the environment for development evaluation and the use of evaluation evidence in informing public policy and decision making</t>
  </si>
  <si>
    <t>to fund the collection of outcome panel data in areas with high development agency investments in Tanzania</t>
  </si>
  <si>
    <t>to engage faith leaders to better understand and support education initiatives</t>
  </si>
  <si>
    <t>to support implementation of the Excellence and Equity Commission’s recommendations through a broad-based coalition</t>
  </si>
  <si>
    <t>to educate and engage business leaders about college ready standards for Pennsylvania students</t>
  </si>
  <si>
    <t>Kentucky Chamber Foundation, Inc.</t>
  </si>
  <si>
    <t>to boost the voice of business, community, and opinion leaders on postsecondary performance and improvement issues in Kentucky, specifically, outcome-based funding, workforce linkages, and accountability</t>
  </si>
  <si>
    <t>to contribute to the reduction of pneumonia and child mortality by supporting the optimum use and implementation of pneumococcal conjugate vaccine (PCV)</t>
  </si>
  <si>
    <t>Urban League of Middle Tennessee</t>
  </si>
  <si>
    <t>to support a statewide effort to engage parents and leaders in the African American community in support of improved college-readiness rates in Tennessee</t>
  </si>
  <si>
    <t>Urban League of Lexington – Fayette County</t>
  </si>
  <si>
    <t>to support African American leaders to better understand and support education initiatives in Fayette and Jefferson County Kentucky school systems</t>
  </si>
  <si>
    <t>Edvance Foundation</t>
  </si>
  <si>
    <t>to prepare and release a comprehensive, national research study of the practices and protocol of two-year students when they transfer to four-year independent colleges and universities</t>
  </si>
  <si>
    <t>University of Maryland Foundation</t>
  </si>
  <si>
    <t>to learn more about the needs of an emergent community of academic transformation leaders, practitioners, and change agents who serve the currently underserved students we all want to see succeed in larger numbers</t>
  </si>
  <si>
    <t>Reach Out And Read Inc</t>
  </si>
  <si>
    <t>to support Reach Out And Read's program expansion in the Road Map region</t>
  </si>
  <si>
    <t>to design and test ways to better organize markets for sanitation services in peri-urban communities in order to improve the pricing of sanitation services, improve access to sanitation services, and increase household welfare in peri-urban households not connected to sewer networks</t>
  </si>
  <si>
    <t>to conduct analyses of the integrated health care delivery network in Haiti to identify new mechanisms for financing health care delivery in low-income countries</t>
  </si>
  <si>
    <t>to support greater involvement of and input by students in the work of the Road Map Project and in issues of importance to them</t>
  </si>
  <si>
    <t>to support the overall coordination of the control and elimination of Lymphatic Filariasis, onchocerciasis, Soil Transmitted Helminths, and schistosomiasis in endemic countries with a more collaborative approach from partners</t>
  </si>
  <si>
    <t>to increase oral polio vaccine (OPV) coverage in Borno State, Nigeria, by ensuring that all children who receive treatment at Primary Health Care centers (PHC) as part of the Community Management of Acute Malnutrition (CMAM) program are vaccinated</t>
  </si>
  <si>
    <t>to accelerate Ebola Vaccine Production and Development order to treat those affected by the Ebola epidemic in West Africa</t>
  </si>
  <si>
    <t>Land O' Lakes International Development Fund</t>
  </si>
  <si>
    <t>to create a report that explores the potential for private-sector investment in artificial insemination of cows, with the goal of getting more productive animals into the hands of farmers in East Africa and boosting their incomes</t>
  </si>
  <si>
    <t>Shoreview</t>
  </si>
  <si>
    <t>HealthforAnimals</t>
  </si>
  <si>
    <t>to support a roundtable convening, white paper and a Global Animal Health Conference in 2015 identifying opportunities to improve veterinary medicines regulations in sub-Saharan Africa</t>
  </si>
  <si>
    <t>to support the development of tools to improve teaching effectiveness</t>
  </si>
  <si>
    <t>to increase access to high-quality postsecondary education for all citizens of the West, this effort will reduce barriers for students pursuing further education as they participate in on-line educational offerings offered across state lines, not only in the West but throughout the entire United States</t>
  </si>
  <si>
    <t>to support anaylsis and strategy development to support education priorities in the district</t>
  </si>
  <si>
    <t>to support the work of the Excellent Schools Now Coalition to build a high quality education system from early learning through K-12 and post-secondary education, for all Washington students, with a focus on those who are underserved</t>
  </si>
  <si>
    <t>to create a global data resource that will provide timely and accurate tracking of infectious and preventable causes of death for children under five</t>
  </si>
  <si>
    <t>to support the 2014 Inclusive India Summit in New Delhi</t>
  </si>
  <si>
    <t>to identify and compare institutional responses to different types of outcome-based funding models to improve understanding of their impact and thus inform design and modification of new models</t>
  </si>
  <si>
    <t>Data &amp; Society Research Institute</t>
  </si>
  <si>
    <t>to support the “Big Data and Civil Rights” conference</t>
  </si>
  <si>
    <t>Learning First Alliance</t>
  </si>
  <si>
    <t>Seattle Counseling Center</t>
  </si>
  <si>
    <t>to provide critical emergency support to populations affected by the Ebola virus disease outbreak</t>
  </si>
  <si>
    <t>to provide for  general operating support</t>
  </si>
  <si>
    <t>Coalition for Humane Immigrant Rights of Los Angeles</t>
  </si>
  <si>
    <t>to provide support for community outreach efforts</t>
  </si>
  <si>
    <t>to fund a new WHO Ebola Science Group that will offer perspectives from their review of the science in relation to the epidemiology, clinical features, diagnostic and virological findings, and the impact (including the behavioral aspects) of the disease control measures on the evolution of the outbreak.</t>
  </si>
  <si>
    <t>The Nature Conservancy</t>
  </si>
  <si>
    <t>to support policy on personalized learning, students with disabilities, and English Language Learners</t>
  </si>
  <si>
    <t>to provide critical emergency support to populations affected by the Ebola virus disease outbreak in West Africa</t>
  </si>
  <si>
    <t>Clinical Research Management, Inc.</t>
  </si>
  <si>
    <t>to conduct clinical trials for Ebola virus disease treatment in West Africa providing important clinical, immunologic and virologic data to inform strategic planning, design of further clinical trials and potential future treatments</t>
  </si>
  <si>
    <t>Hinckley</t>
  </si>
  <si>
    <t>to develop a preliminary plan to manufacture immunoglobulin from convalescent plasma for treatment of Ebola Virus Disease</t>
  </si>
  <si>
    <t>International Justice Mission</t>
  </si>
  <si>
    <t>to provide technical support to identify what is required to scale up ZMapp production in CHO cells as a potential Ebola therapy..</t>
  </si>
  <si>
    <t>Urban League of Metropolitan Seattle</t>
  </si>
  <si>
    <t>to tailor aerosol delivery of synthetic lung surfactant to premature infants with breathing problems who insufficiently respond to noninvasive ventilation</t>
  </si>
  <si>
    <t>to prevent congenital syphilis by improving effectiveness of routine screen-and-treat of pregnant women in antenatal care</t>
  </si>
  <si>
    <t>University of Malaya</t>
  </si>
  <si>
    <t>to reduce the incidence of parasitic diseases in Yemen by training youths and young researchers from rural areas to educate their communities on disease prevention and treatments</t>
  </si>
  <si>
    <t>to create and develop functional data analysis techniques for novel analytics methodology and big data visualizations which allow us to understand the role of phenotypical characteristics in early childhood development</t>
  </si>
  <si>
    <t>to improve surveillance, reporting, response and preparedness for the Ebola Virus Disease Outbreak in Nigeria</t>
  </si>
  <si>
    <t>2014-02</t>
  </si>
  <si>
    <t>to provide an analysis and dissemination of Brazilian institutional food procurement experiences and food-based safety net programs that source food from smallholder farmers</t>
  </si>
  <si>
    <t>to help 200,000 smallholder farmers sell 2 million tons of cassava roots to make processed products such as high quality cassava flour, chips for animal feed and cassava starch across Nigeria, Ghana, Uganda, Tanzania and Malawi</t>
  </si>
  <si>
    <t>to develop a sustainable system in Moldova that provides access to relevant information in public libraries to enrich people’s lives through new services, technology and trained librarians who can guide them</t>
  </si>
  <si>
    <t>to support the Core Practice Consortium to develop, implement, and study teacher education pedagogies</t>
  </si>
  <si>
    <t>to develop methods to detect specific volatile organic compound (VOCs) signatures in Mycobacterium tuberculosis infected guinea pigs</t>
  </si>
  <si>
    <t>to sustain funding and find new sources of funding for malaria elimination and evolve the global dialogue on malaria from a focus on malaria control to malaria elimination and eradication</t>
  </si>
  <si>
    <t>to discover biomarkers in blood that can be used to identify individuals at risk of developing active tuberculosis (TB) for priority enrollment into TB vaccine trials</t>
  </si>
  <si>
    <t>to conduct a feasibility assessment study of respiratory syncytial virus &amp;#34;RSV&amp;#34; attributable community mortality tracking in Pakistan</t>
  </si>
  <si>
    <t>to improve the lives of millions of people living in extreme poverty by providing mServices technology that can transform frontline programs’ ability to deliver high-value services and increase their impact</t>
  </si>
  <si>
    <t>to diminish neonatal deaths that occur each year due to premature birth and respiratory insufficiency, by optimization and implementation of a low cost, easy to use and maintain, respiratory support device</t>
  </si>
  <si>
    <t>to develop and implement a range of activities to build a more inclusive, efficient and interconnected digital financial services ecosystem in Uganda that reaches the poor</t>
  </si>
  <si>
    <t>Practical Action</t>
  </si>
  <si>
    <t>to improve the urban environment and public health of city dwellers by establishing a decent working environment while increasing the income of community fecal sludge cleaners</t>
  </si>
  <si>
    <t>Rugby</t>
  </si>
  <si>
    <t>to bring sustainable and equitable sanitation services to the poor and underserved in small and medium towns in Maharashtra, India</t>
  </si>
  <si>
    <t>WASTE</t>
  </si>
  <si>
    <t>to include the poor population of Blantyre in the services provided by sanitation service providers</t>
  </si>
  <si>
    <t>GOAL</t>
  </si>
  <si>
    <t>to identify viable public private partnership approaches to improve the sanitary collection and disposal of fecal sludge and reduce public health risks to communities of Freetown, Sierra Leone</t>
  </si>
  <si>
    <t>Khanyisa Projects</t>
  </si>
  <si>
    <t>to explore opportunities for the management of urine diversion toilet products and testing various systems for removal and beneficial use in partnerships with private organizations or individuals to ensure a safe, efficient, quality service for urban residents including lower-income populations</t>
  </si>
  <si>
    <t>PnuVax, Inc. - CONSULT LEGAL</t>
  </si>
  <si>
    <t>to increase the availability of low-cost PCV-13 to the developing world</t>
  </si>
  <si>
    <t>Kingston</t>
  </si>
  <si>
    <t>to support commitments from the California State Legislature and the William and Flora Hewlett Foundation to create the California Open Education Resource Council and the first version of the California Open Source Digital Library to increase adoption of open textbooks</t>
  </si>
  <si>
    <t>to support the Ready Washington Coalition and stakeholder groups to improve communications and outreach around the Common Core State Standards</t>
  </si>
  <si>
    <t>International Interfaith Peace Corps</t>
  </si>
  <si>
    <t>to convene a group of sub-Saharan African religious leaders and doctors to discuss their support for child health, prevention of disease and immunization specifically. Discussions will focus on actions they can take to help empower their own communities on these issues</t>
  </si>
  <si>
    <t>to provide support for facility relocation and improvements</t>
  </si>
  <si>
    <t>Children's Hospital Foundation</t>
  </si>
  <si>
    <t>to support a technical meeting to evaluate current knowledge on potential vitamin A toxicity with nutrition interventions, and prepare a research agenda for better assessing, monitoring, and preventing this health risk</t>
  </si>
  <si>
    <t>National Association of State Budget Officers</t>
  </si>
  <si>
    <t>to identify and address the information gap that exists between state budget officials and higher education officials to foster constructive dialogue between these two groups and help inform resource allocation decisions that lead to better higher education outcomes</t>
  </si>
  <si>
    <t>to provide prize money and administrative costs for the Harvard Graduate School of Education's 2014 Education Innovation Pitch Competition, which is designed to generate new entrepreneurial concepts in the education sector</t>
  </si>
  <si>
    <t>to promote deep implementation and scaling of evidence-based innovations and reform by Trade Adjustment Act Community College and Career Training (TAACCCT) Consortia (comprised of community colleges) that are part of the Transformative Change Initiative (TCI).</t>
  </si>
  <si>
    <t>Rutgers University Foundation</t>
  </si>
  <si>
    <t>to analyze the value of maternal vaccination against group B streptococcus in order to help low-income sub-Saharan African countries prevent neonatal deaths</t>
  </si>
  <si>
    <t>to provide TechnoServe with General Operating funds to help support regional offices</t>
  </si>
  <si>
    <t>National Center for Higher Education Management Systems</t>
  </si>
  <si>
    <t>To develop formulations of state policies and accreditation requirements that are supportive of innovative approaches to educational delivery that can substantially improve access and success for low-income adults</t>
  </si>
  <si>
    <t>to help libraries from around the world learn how to be more flexible and responsive to the changing needs of their patrons, and become the centers for learning ecosystems in their communities</t>
  </si>
  <si>
    <t>to promote adoption of “a grand convergence in global health” as the Sustainable Development Goal for the health sector, through modeling the health outcomes that could be achieved by 2030, developing a roadmap for implementation of the convergence agenda, and conducting targeted advocacy and policy outreach</t>
  </si>
  <si>
    <t>to build awareness of and engage communities in supporting teachers and their development</t>
  </si>
  <si>
    <t>Water for People</t>
  </si>
  <si>
    <t>to support a conference titled &amp;#34;Unclogging the  Blockages in Sanitation: East and Southern Africa Action Exchange&amp;#34;</t>
  </si>
  <si>
    <t>to support ETA's annual conference to create a new platform for discovery and launch of innovative new products and services that bring financial capabilities to underserved consumers</t>
  </si>
  <si>
    <t>Claire Doussard</t>
  </si>
  <si>
    <t>to redesign the home-based health record in order to improve their accuracy and availability, and ultimately improve health program performance</t>
  </si>
  <si>
    <t>Gravity Tank, Inc</t>
  </si>
  <si>
    <t>Douglas V. O'Dell</t>
  </si>
  <si>
    <t>Montclair</t>
  </si>
  <si>
    <t>ILUSTRARTE SL (iconi)</t>
  </si>
  <si>
    <t>MADRID</t>
  </si>
  <si>
    <t>Maryland Institute</t>
  </si>
  <si>
    <t>to support research that will create modern-day guidance for private foundation’s to make appropriate operating-model choices</t>
  </si>
  <si>
    <t>Women's Policy, Inc.</t>
  </si>
  <si>
    <t>to support the Fund for Public Schools</t>
  </si>
  <si>
    <t>Summer Search</t>
  </si>
  <si>
    <t>Viva Hispanic Foundation NW</t>
  </si>
  <si>
    <t>to support travel and accomodations of 5 local early learning leaders to site visits in Boston and Jersey City and a learning session in Washington D.C.</t>
  </si>
  <si>
    <t>Lisa Scharoun</t>
  </si>
  <si>
    <t>Canberra, ACT</t>
  </si>
  <si>
    <t>to support African national agricultural research scientists in driving and leading strategy and implementation of research for development projects, leading to sustainable productivity increases for smallholder farmers across Africa</t>
  </si>
  <si>
    <t>2014-11</t>
  </si>
  <si>
    <t>Université Félix Houphouët-Boigny</t>
  </si>
  <si>
    <t>to increase the productivity and sustainability of root and tuber crops in farmers’ fields across West Africa through improved understanding and coordinated management of virus disease threats</t>
  </si>
  <si>
    <t>to support international agencies and national and regional institutions at the country level in providing technical assistance to selected countries on tobacco policies consistent with the Framework Convention on Tobacco Control, to make tobacco products less affordable and hence decrease their consumption, encourage tobacco users to quit, and reduce tobacco-related diseases</t>
  </si>
  <si>
    <t>The Nelson Mandela African Institution of Science and Technology</t>
  </si>
  <si>
    <t>to conduct applied research in service of executing the foundation’s livestock commodity implementation plans and provide research intensive training at the PhD and postdoctoral levels in tropical animal health and production, so that scien</t>
  </si>
  <si>
    <t>Icahn School of Medicine at Mount Sinai</t>
  </si>
  <si>
    <t>to develop a universal influenza virus vaccine that provides long-lasting protection against seasonal and pandemic influenza virus infections without the need of annual re-vaccination for infants, children and adults</t>
  </si>
  <si>
    <t>Ustar Biotechnologies</t>
  </si>
  <si>
    <t>to develop a sample-in, answer-out, fully-automated diagnostic platform for the diagnosis of tuberculosis in level I clinics and microscopy centers in high-burden countries</t>
  </si>
  <si>
    <t>Hangzhou</t>
  </si>
  <si>
    <t>To conduct an RCT on a social accountability approach in two countries to better address and meet women’s and girls’ contraceptive needs</t>
  </si>
  <si>
    <t>to facilitate the routine use of genomic data in public plant breeding programs serving smallholder farmers with a focus on poverty alleviation and food security for the poor</t>
  </si>
  <si>
    <t>to provide DNA marker technologies (and related support services) that have already revolutionized plant breeding in temperate commercial agriculture to plant breeders serving African farmers, with the goal of enhancing the rate of genetic</t>
  </si>
  <si>
    <t>to develop an affordable, rapid, simple and automated, instrument-based nucleic acid amplification HIV viral load test for the point-of-care (POC) monitoring of HIV drug treatment in low-resource settings</t>
  </si>
  <si>
    <t>MasterCard Labs Kenya Holdings Pte LTD</t>
  </si>
  <si>
    <t>to support a MasterCard Lab for Financial Inclusion which will create products and services that at scale will directly increase usage of digital financial products by poor adults in the &amp;#34;Base of the Pyramid&amp;#34;</t>
  </si>
  <si>
    <t>to support the prevention and control of cholera in Africa by integrating oral cholera vaccine (OCV) into the list of measures used by cholera-affected countries, thus preventing thousands of early deaths each year</t>
  </si>
  <si>
    <t>Graves Ventures, LLC</t>
  </si>
  <si>
    <t>to inform and educate African American influencers and key stakeholders about their important role in improving education systems and to foster impactful collaboration between the business, public, and education sectors</t>
  </si>
  <si>
    <t>to carry out experimental studies in humans to determine if and how novel adjuvant and HIV-1 envelope immunogen combinations can induce higher levels, longer lasting, and qualitatively improved HIV-1 antibodies that may protect against HIV-</t>
  </si>
  <si>
    <t>to support a coalition focused on ensuring high and consistent standards and aligned assessments in New York state</t>
  </si>
  <si>
    <t>to support research that contributes to a better understanding of a potential mechanism of action for hormonal contraceptive use and HIV risk that would inform policy and use of hormonal contraceptives in areas of high HIV incidence</t>
  </si>
  <si>
    <t>to support studies that will define the correlates of protection against dengue</t>
  </si>
  <si>
    <t>to develop a stand-alone test consisting of an adhesive patch that allows immediate diagnosis of Tuberculosis within 2-5 min at much lower costs and greater affordability than the current approaches in use</t>
  </si>
  <si>
    <t>to support one-time, concrete unanticipated gaps that any Family Planning 2020 country might encounter as they work towards achieving Family Planning 2020 goals</t>
  </si>
  <si>
    <t>to expand modern contraceptive prevalence with a focus on long-acting reversible contraception</t>
  </si>
  <si>
    <t>Fondation Merieux</t>
  </si>
  <si>
    <t>to develop and implement an integrated approach for efficient and sustainable control of dengue</t>
  </si>
  <si>
    <t>69002  Lyon</t>
  </si>
  <si>
    <t>Agriterra</t>
  </si>
  <si>
    <t>to develop policy papers that will highlight the needs of smallholder farmers and bring this focus into the Dutch development policy dialogue</t>
  </si>
  <si>
    <t>Arnhem</t>
  </si>
  <si>
    <t>Utviklingsfondet</t>
  </si>
  <si>
    <t>to identify best practice and provide pragmatic suggestions on how Norway can maximize the effectiveness and efficiency of its investments in agriculture to reduce poverty, hunger and malnutrition in the developing world</t>
  </si>
  <si>
    <t>to enable these high quality sites in India to come together as a network, harmonize their protocols, collaborate both internally and globally to advance Healthy Birth Growth and Development agenda</t>
  </si>
  <si>
    <t>to provide support for case studies and analyses of aid management practices in order to improve how aid is used and to inform financing for development discussions in Africa</t>
  </si>
  <si>
    <t>to strengthen the Ouagadougou Partnership (OP) Coordination Unit to serve as a communication hub among countries and donors, provide technical support for national plan updates and monitoring, organize study tours for cross-country learning and dissemination of impactful practices, and strengthen linkages among select countries of francophone West Africa, the core OP donors and other existing and potential donors</t>
  </si>
  <si>
    <t>to provide a competitive granting fund that will be used to scale up a range of proven information and communication technologies to support the adoption of proven and appropriate agriculture technologies by smallholder farmers in select Af</t>
  </si>
  <si>
    <t>to study the nonhuman primate model of HIV infection to identify novel biomarkers of latently infected cells (the persistent HIV reservoir) that in turn could facilitate the development of novel approaches to achieving HIV remission</t>
  </si>
  <si>
    <t>to improve the quantity, quality, transparency and accessibility to country programs of key family planning indicators and the population data (denominators) that are fundamental to their calculation and accuracy</t>
  </si>
  <si>
    <t>to support the development and clinical evaluation of an HIV vaccine regimen, in the region of the globe most heavily burdened by the HIV epidemic, specifically clade C epidemic in Southern Africa</t>
  </si>
  <si>
    <t>to support the expeditious discovery of HIV vaccines with increased global relevance, effectiveness, efficiency, and accessibility</t>
  </si>
  <si>
    <t>Pew Charitable Trusts</t>
  </si>
  <si>
    <t>to inform the public and key target audiences how to meet critical information needs in their communities and helping those key audiences understand where libraries stand..</t>
  </si>
  <si>
    <t>to support research into products which provide both contraception and HIV prevention to women</t>
  </si>
  <si>
    <t>to support the 9th African Immunology Conference focused on human and clinical immunology to showcase how immunology as a medical discipline is helping to resolve long-standing health challenges posed by infectious diseases such as malaria, HIV, TB and neglected tropical diseases and how it can also provide the impetus to confront the increasing challenges of non-communicable diseases in Africa such as cancer, heart disease and diabetes</t>
  </si>
  <si>
    <t>Red Hook Public Library</t>
  </si>
  <si>
    <t>Red Hook</t>
  </si>
  <si>
    <t>Mill Valley Public Library</t>
  </si>
  <si>
    <t>Mill Valley</t>
  </si>
  <si>
    <t>to revise the population-based HIV survey guidelines of the U.S. President's Emergency Plan for AIDS Relief and latest data on HIV recency tests in order to align international guidance to assist in all donors using data from a single data</t>
  </si>
  <si>
    <t>to understand the impact of rotavirus vaccine introduction on rotavirus gastroenteritis and other key diarrheal disease pathogens in sub-Saharan Africa</t>
  </si>
  <si>
    <t>to improve the overall engineering design and operational efficiency of sustainable-toilet prototypes in order to improve sanitary conditions in the developing world</t>
  </si>
  <si>
    <t>to conduct a study in Bihar and Uttar Pradesh that will establish the levels, patterns and trends in the situation of younger and older adolescents, including the extent to which these adolescents are endowed with a set of assets (or disadv</t>
  </si>
  <si>
    <t>to develop onsite treatment technologies that can be used in &amp;#34;Reinvented Toilets&amp;#34; for people in the developing world who do not have access to adequate sanitation that will allow for the processing of a family’s waste into a safe-to-handle material, while also producing fertilizer nutrients for local planting</t>
  </si>
  <si>
    <t>to develop a set of initiatives that create a conducive environment for the development of innovative payment mechanisms to promote and ease financial access to the unbanked and bring about a large scale shift of Government to Person (G2P)</t>
  </si>
  <si>
    <t>Global Libraries - Bulgaria Foundation</t>
  </si>
  <si>
    <t>to develop the organizational capacity of the Global Libraries-Bulgaria Foundation to build on the institutional knowledge developed through the initial Global Libraries Bulgaria grant, and to secure and apply ongoing funding to creating strong public libraries that act as centers for sustainable community development</t>
  </si>
  <si>
    <t>Sofia</t>
  </si>
  <si>
    <t>Sofiya</t>
  </si>
  <si>
    <t>Bulgaria</t>
  </si>
  <si>
    <t>Forum for Family Planning &amp; Development</t>
  </si>
  <si>
    <t>to support national and sub-national advocacy efforts to improve the policy environment and to ensure sufficient resources for family planning in the Philippines</t>
  </si>
  <si>
    <t>to test the Nearest Neighbor immunogen hypothesis and could lead to significantly improved next generation HIV-1 Env vaccine candidates</t>
  </si>
  <si>
    <t>to test an innovative voluntary male medical circumcision demand creation strategy, the Stylish Man Program, which if successful, can have a significant impact on voluntary male medical circumcision programs in the African region</t>
  </si>
  <si>
    <t>to increase access to domestic funding, primarily through International Development Assistance (IDA), for the implementation of NTD control and elimination programs, with an emphasis on deworming. Specifically to support technical assistanc</t>
  </si>
  <si>
    <t>Centre for Development and Enterprise</t>
  </si>
  <si>
    <t>to identify and assess policy options to expand development opportunities in middle income countries</t>
  </si>
  <si>
    <t>to catalyze a farmer-centric, public-private partnership model for chicken breeding and delivery, with the goal of increasing productivity, reducing poverty, increasing household animal protein intake, and empowering women farmers in rural</t>
  </si>
  <si>
    <t>to rapidly expand the effective use of scientific data and information to ensure that Africa’s soil and landscape resources are described, understood and used effectively to help raise agricultural production and lower ecological footprints</t>
  </si>
  <si>
    <t>to improve maternal and newborn survival in three sub-Saharan countries through use of better evidence and improved advocacy and accountability in Ethiopia, Malawi and Nigeria</t>
  </si>
  <si>
    <t>to contribute to increased common bean production through reduced incidence of viral diseases</t>
  </si>
  <si>
    <t>University of Ibadan</t>
  </si>
  <si>
    <t>to progress the development of cost-effective insect pest management practices (semio-chemicals) to increase production and to help address food insecurity and boost livelihoods</t>
  </si>
  <si>
    <t>Sokoine University of Agriculture</t>
  </si>
  <si>
    <t>to develop and introduce sustainable rodent management strategies for small-scale farmers in Tanzania and Uganda</t>
  </si>
  <si>
    <t>Morogoro</t>
  </si>
  <si>
    <t>to support the reduction of new HIV infections in priority countries in east and southern Africa by setting norms and standards for voluntary medical male circumcision</t>
  </si>
  <si>
    <t>to increase availability and use of gender data that will guide policy, better leverage development investments, and inform global development agendas, and to build partnerships that address gaps in internationally comparable gender data, including through innovative data sources</t>
  </si>
  <si>
    <t>to provide technical and project management support for a novel typhoid conjugate vaccine</t>
  </si>
  <si>
    <t>to improve the reliable delivery of a comprehensive package of interventions known to improve preterm newborn outcomes</t>
  </si>
  <si>
    <t>Kohler</t>
  </si>
  <si>
    <t>to design and fabricate closed loop flush toilet systems for field testing in developing world locations without adequate sanitation</t>
  </si>
  <si>
    <t>to increase access to improved services, technologies and market outlets for smallholder livestock producers by encouraging higher quality public-sector provision of these services and technologies as well as greater private-sector investme</t>
  </si>
  <si>
    <t>UONGOZI Institute</t>
  </si>
  <si>
    <t>to improve the living standards of Tanzanian citizens by supporting natural resource management</t>
  </si>
  <si>
    <t>Coco Beach</t>
  </si>
  <si>
    <t>to increase knowledge of the burden of enteric fever through the creation of a surveillance network in Asia, where the disease is highly endemic</t>
  </si>
  <si>
    <t>to develop standards that can be implemented to foster the digital financial services ecosystem and allow market participants to provide affordable and innovative financial products and services to the poor</t>
  </si>
  <si>
    <t>to address and help to rectify the critical issues of food consumption data scarcity, high cost, inaccessibility, low quality, and under-use that are current barriers to effective food, nutrition and agricultural policy and programming</t>
  </si>
  <si>
    <t>to assess the effects of a commonly occurring intestinal disorder (environmental enteric dysfunction) on the absorption and retention of minerals and vitamins by young children to determine whether this conditional modifies their nutrient requirements</t>
  </si>
  <si>
    <t>Enteric and Diarrheal Diseases|Nutrition</t>
  </si>
  <si>
    <t>to expand Agricultural Science and Technology Indicators (ASTI) activities in order to increase information on agricultural research and development investments through two consecutive survey rounds, conduct additional policy-relevant analy</t>
  </si>
  <si>
    <t>to support the Secretariat of the Asia Pacific Leaders Malaria Alliance (APLMA) to galvanize leadership and mobilize resources to help realize a regional aspiration to eliminate malaria for the people at risk in the Greater Mekong sub-Region</t>
  </si>
  <si>
    <t>to develop a microneedle patch that can be used for safe, efficacious and cost-effective delivery of inactivated poliovirus vaccine (IPV) as part of the polio Eradication and Endgame strategic plan to stop the use of oral polio vaccine (OPV</t>
  </si>
  <si>
    <t>Friedrich-Alexander-University Erlangen-Nuremberg</t>
  </si>
  <si>
    <t>to develop high yielding cassava plants by transferring current knowledge from other crop plants to cassava and by building a cassava-specific knowledgebase (metabolites, transcripts, proteins and carbon-fluxes) which will be used to develo</t>
  </si>
  <si>
    <t>to support international agricultural research institutions and national agricultural research and extensions programs, non-governmental organizations, and businesses working with smallholder maize-based farmers in Ethiopia, Nigerian and Ta</t>
  </si>
  <si>
    <t>to sustain and increase political support and financing for HIV vaccine research and development from European Union institutions and key Member States to help accelerate product development by ensuring a robust pipeline of vaccine candidates</t>
  </si>
  <si>
    <t>to provide decision-makers with the best possible information about which health facilities are providing the highest quality, most efficient and lowest cost antiretroviral care, and what facility-specific programs or characteristics have allowed them to do so</t>
  </si>
  <si>
    <t>to establish a state-of-the-art center for immunological analysis at Stanford University, with the goal of accelerating global health and vaccine research by engaging the talents of some of the world leaders in immunology.</t>
  </si>
  <si>
    <t>Community Engagement Grantmaking|Development of Solutions to Improve Global Health|Discovery and Translational Sciences|Enteric and Diarrheal Diseases|HIV|Malaria|Pneumonia|Tuberculosis</t>
  </si>
  <si>
    <t>Le Monde</t>
  </si>
  <si>
    <t>to expand coverage and to build a community of interest in France and the francophone world about reporting on innovation, global health and development issues in Africa</t>
  </si>
  <si>
    <t>Paris Cedex 13</t>
  </si>
  <si>
    <t>The Conversation Media Group Limited</t>
  </si>
  <si>
    <t>to support a content platform for an informed debate in sub-Saharan Africa and the United States and contribute to the search for solutions to the most pressing development problems locally and globally</t>
  </si>
  <si>
    <t>to support partnership with DonorsChoose.org to create opportunities to support classroom activities for teachers in King County, Washington and raise awareness of the regional Road Map initiative for student success</t>
  </si>
  <si>
    <t>to combine many different types of data related to preterm birth in order to better understand the causes of this disorder</t>
  </si>
  <si>
    <t>Commercial Bank of Africa</t>
  </si>
  <si>
    <t>to increase digital financial inclusion through a mobile-centric savings and loans service to Kenya, Tanzania, Uganda and other Africa countries with a robust credit scoring model that enables poor people to benefit from the services and ad</t>
  </si>
  <si>
    <t>to alleviate the burden of debilitating human schistosomiasis in rural poor populations in the Senegal River Basin by interrupting transmission through restoration of native prawn to consume parasite-transmitting snails</t>
  </si>
  <si>
    <t>to build capacity for yam disease management in yam growing communities in Nigeria and Ghana, which will result in increased yam production and incomes for smallholder farmers</t>
  </si>
  <si>
    <t>to enhance the leadership skills of emerging library leaders, create a vibrant network of library leaders in the region, build capacity to provide ongoing leadership training, and foster collaboration and partnership among stakeholders in the region</t>
  </si>
  <si>
    <t>to expand the availability and use of immunization data for strategic planning and program implementation at all levels of the immunization program in Nigeria</t>
  </si>
  <si>
    <t>to support the island of Hispaniola to eliminate indigenous cases of malaria through evidence generation on new strategies using current tools, operational planning support, resource mobilization, surveillance strengthening, and support to</t>
  </si>
  <si>
    <t>to establish feasibility for a new generation of in vitro diagnostic (IVDs) tools, applied to proof-of-concept studies in Mycobacterium tuberculosis (MTB) infected persons and patients with TB disease</t>
  </si>
  <si>
    <t>to advance the availability and uptake of programmatically suitable tools to improve the efficiency of data-driven vaccination systems in collaboration with country and global stakeholders</t>
  </si>
  <si>
    <t>to increase sweet potato production, consumption and enhance nutritional status by smallholder farmers in Tanzania and Uganda through timely access to preferred and improved varieties of sweetpotato. It will pilot the use of rural school-going children as modes to fast-track introduction of improved varieties in their communities, especially women farmers. Students will receive agronomy and nutritional education using orange fleshed sweetpotato as an entry point, and then  given small bundles of vines of the promoted varieties to take to their mothers for planting</t>
  </si>
  <si>
    <t>to expand access to high quality early learning by extending best practices and promoting effective policies</t>
  </si>
  <si>
    <t>to support the First Five Years Fund's work to inform and educate around federal policy</t>
  </si>
  <si>
    <t>Aerosan</t>
  </si>
  <si>
    <t>to consult with partners within the humanitarian emergency sector and work with these partners to develop a low-cost sanitation system that is quickly deployed in emergency relief areas</t>
  </si>
  <si>
    <t>to improve the quality and coverage of maternal, neonatal, and child health (MNCH) services in Gombe state through a combination of improved capacity, governance, accountability and public participation in the public primary health care sys</t>
  </si>
  <si>
    <t>to develop new potential therapeutic agents and inform on the best strategy to generate protective responses induced by vaccination</t>
  </si>
  <si>
    <t>to apply and further develop a set of tools to define vaccine signatures associated with protection from infection to guide future vaccine design</t>
  </si>
  <si>
    <t>to provide technical support for the national rollout of an optimized vaccine supply chain/logistics system model, including building the capacities of Beninese immunization logistics stakeholders and providing material resources in select health zones, so as to ensure that routine and new vaccines are delivered to the right place, at the right time, and in the right conditions</t>
  </si>
  <si>
    <t>to develop an effective bird deterrent that relies on a naturally occurring metabolite, methyl anthranilate (MA), produced by the sorghum plant and proven to repel bird pests such as the red-billed quelea</t>
  </si>
  <si>
    <t>NEO Philanthropy, Inc</t>
  </si>
  <si>
    <t>to assist potential beneficiaries of the federal Deferred Action for Childhood Arrivals (DACA) program, especially those from underrepresented Asian Pacific Islander communities</t>
  </si>
  <si>
    <t>to increase dairy productivity and incomes of poor smallholder dairy farmers through provision of information and tools allowing farmers to optimize acquisition, use and replacement of appropriate dairy cattle</t>
  </si>
  <si>
    <t>to develop highly sensitive malaria Rapid Diagnostic Tests (RDT) in order to facilitate malaria elimination and eradication goals by detecting and treating parasitemia in, and therefore transmission from, the asymptomatic reservoir</t>
  </si>
  <si>
    <t>CONRAD/Eastern Virginia Medical School</t>
  </si>
  <si>
    <t>to support research into delivery platforms for multipurpose technologies that could prevent both HIV acquisition and unplanned pregnancies</t>
  </si>
  <si>
    <t>to assess different potential delivery forms for prevention of HIV and unintended pregnancy by eliciting the attitudes, preferences, and experiences of female end-users, their male partners, and healthcare providers</t>
  </si>
  <si>
    <t>FinMark Trust</t>
  </si>
  <si>
    <t>to support a facility that aims to improve the quality, relevance and comparability of the indicators of financial inclusion that inform decision making to trigger an increase in the quantity and value of financial services for poor househo</t>
  </si>
  <si>
    <t>to accelerate the development of new vaccines for high priority diseases such as malaria, tuberculosis (TB), and HIV by permitting external investigators access to Adjuvant Systems that have been properly formulated and thus “optimized” for</t>
  </si>
  <si>
    <t>to scale up voluntary male medical circumcision coverage among adolescent and adult males in Lusaka district, Central and Southern provinces of Zambia, with a particular focus on reaching those aged 15-29 years</t>
  </si>
  <si>
    <t>to create a Networked Improvement Community (NIC) to support successful implementation of the Common Core State Standards in Math</t>
  </si>
  <si>
    <t>to develop a comprehensive harmonized database validating genetic variations predictive of resistance to current and future Tuberculosis drug regimens</t>
  </si>
  <si>
    <t>Marie Stopes International - US</t>
  </si>
  <si>
    <t>to demonstrate an innovative model of provision of quality family planning services through mobile clinical outreach teams in select districts of Bihar and advocate for the scale up of this model into the remaining districts of Bihar</t>
  </si>
  <si>
    <t>to reduce mortality due to pneumonia and diarrhea in children under five in selected districts in Bihar, India through frontline worker and health care provider capacity building and health system strengthening</t>
  </si>
  <si>
    <t>Enteric and Diarrheal Diseases|Global Health and Development Public Awareness and Analysis|Pneumonia</t>
  </si>
  <si>
    <t>to advance the &amp;#34;Reinvented Toilet&amp;#34; technology from early prototypes to beta-level prototypes that can be manufactured commercially with the goal of providing improved sanitation to developing countries in Africa, South Asia, Southeast Asia, the Philippines, and China</t>
  </si>
  <si>
    <t>to accelerate the successful uptake of human papillomavirus vaccine in Gavi eligible countries and other low-resource settings by providing key information for national decision-making and planning on human papillomavirus vaccine introduction</t>
  </si>
  <si>
    <t>to support the development and implementation of and to provide back-office support and operations support services for public charter schools in Washington state</t>
  </si>
  <si>
    <t>to support the CORE Group Polio Project's (CGPP) work to halt the importation and/or transmission of the wild poliovirus in South Sudan and Angola through increased population immunity and community-based Acute Flaccid Paralysis (AFP) surveillance</t>
  </si>
  <si>
    <t>to support the reconfiguration of the International Zinc Consultative Group to conduct advocacy, provide technical assistance and support research on assessing population zinc status and evaluation of safe and effective, scalable interventions to prevent zinc deficiency</t>
  </si>
  <si>
    <t>Bibliotheques Sans Frontieres</t>
  </si>
  <si>
    <t>to improve the capacity and leadership ability of library staff in Francophone Africa, as a critical input to libraries’ ability to contribute to development in the region</t>
  </si>
  <si>
    <t>to support strengthening of organization delivery model towards improving health outcomes across programs of work</t>
  </si>
  <si>
    <t>University of Newcastle Upon Tyne</t>
  </si>
  <si>
    <t>to support research in three low income countries to assess the safety and effectiveness of large-scale intervention programs to control Vitamin A deficiency</t>
  </si>
  <si>
    <t>Newcastle Upon Tyne</t>
  </si>
  <si>
    <t>to provide a neutral platform to foster collaboration between African regulatory authorities and the pharmaceutical industry</t>
  </si>
  <si>
    <t>to accelerate the clinical development and licensure of a safe, efficacious, and affordable new typhoid conjugate vaccine</t>
  </si>
  <si>
    <t>to standardize a method to measure Plasmodium falciparum (Pf) parasite number and validate for use in place of slide microscopy</t>
  </si>
  <si>
    <t>to reduce mortality due to pneumonia and diarrhea in children under five in selected districts in Uttar Pradesh, India through frontline worker and health care provider capacity building and health system strengthening</t>
  </si>
  <si>
    <t>Enteric and Diarrheal Diseases|Global Health and Development Public Awareness and Analysis|MNCH Discovery and Tools|Pneumonia</t>
  </si>
  <si>
    <t>Apprise Bio</t>
  </si>
  <si>
    <t>to develop new technologies to identify and characterize the HIV reservoir to better understand the barrier to HIV cure approaches</t>
  </si>
  <si>
    <t>To advance the search for a cure for HIV infection that would allow patients to stop antiretroviral therapy without experiencing viral rebound</t>
  </si>
  <si>
    <t>to provide product development expertise to a consortium of academic investigators to evaluate the performance of HIV incidence assays (CEPHIA-I), removing most of the management, coordination, and decision making activities off of their shoulders so that they can focus on the discovery work</t>
  </si>
  <si>
    <t>to ensure equitable access to quality family planning services at scale, maintaining Family Planning as a global development priority through favorable policies and resource mobilization, and using evidence to optimize services</t>
  </si>
  <si>
    <t>to demonstrate the benefits of engaging the private sector to help achieve Family Planning 2020 goals and improve the knowledge of key influencers and decision makers in India for efficient public-private partnerships in family planning</t>
  </si>
  <si>
    <t>to support the development of the operating model and governance for a transparent marketplace and enhance partnership with the private sector</t>
  </si>
  <si>
    <t>to accelerate the development of a safer, faster-acting and more efficacious drug regimen(s) for the treatment of tuberculosis (TB) by curating data to inform the development of new tests which rapidly detect drug-specific resistance and susceptibility</t>
  </si>
  <si>
    <t>to define a shared strategy and related action plan as well as Monitoring and Evaluation framework to enhance sustainable access to vaccines in Middle Income countries (MICs)</t>
  </si>
  <si>
    <t>Private Sector Health Alliance of Nigeria</t>
  </si>
  <si>
    <t>to catalyze a sustained system wide drive towards using evidence based approaches to assess, measure, and improve healthcare quality in public and private facilities in Nigeria</t>
  </si>
  <si>
    <t>Victoria Island</t>
  </si>
  <si>
    <t>to expand the Advance Family Planning (AFP) Opportunity Fund (OF) to include a new grant stream earmarked to support Faith Based Organization (FBO) advocacy for family planning at the national level, and provide technical assistance</t>
  </si>
  <si>
    <t>to utilize the dengue human infection model (DHIM) to systematically interrogate the human immune response to denge virus (DENV) infection</t>
  </si>
  <si>
    <t>to produce and broadly disseminate research analyzing public attitudes in sub-Saharan Africa toward major development issues such as economic well-being, education and employment, public health, government performance and human rights to key target audiences</t>
  </si>
  <si>
    <t>to create a network of sites to generate baseline data for intussusception (IS) and establish a platform for monitoring a trend of IS amongst infants in India</t>
  </si>
  <si>
    <t>to facilitate the necessary infrastructure and collaborative platform for an efficient global clinical research response to respiratory infection outbreaks and pandemic preparedness</t>
  </si>
  <si>
    <t>to support a clinical study of the impact of rotavirus vaccine introduction on moderate to severe diarrhea among children ages 0–59 months in Gambia, Kenya, and Mali</t>
  </si>
  <si>
    <t>to support the collection, characterization and access to well characterized parasite specimens that are needed to support the development of new highly sensitive Rapid Diagnostic Tests (RDTs)</t>
  </si>
  <si>
    <t>to strengthen the role of the network in the diffusion and scale up family planning behaviors and practices in Nigeria</t>
  </si>
  <si>
    <t>to increase capacity at Thrive by Five Washington</t>
  </si>
  <si>
    <t>to help save the lives of millions of children through advocating for improved health and nutrition outcomes and a Post-2015 framework that puts human development at its core</t>
  </si>
  <si>
    <t>Delivery of Solutions to Improve Global Health|Global Health and Development Public Awareness and Analysis|Maternal, Neonatal and Child Health|Nutrition|Public Awareness and Analysis</t>
  </si>
  <si>
    <t>to support the development of a center for teaching and learning</t>
  </si>
  <si>
    <t>to support the development of typhoid conjugate vaccine cost-effectiveness models to inform optimal delivery strategy</t>
  </si>
  <si>
    <t>Rennie Center for Education Research &amp; Policy, Inc.</t>
  </si>
  <si>
    <t>to support the Massachusetts Education Partnership, a coalition designed to help Massachusetts districts implement systemic changes that advance student achievement</t>
  </si>
  <si>
    <t>to test the latest in cutting-edge sanitation solutions in order to assess and evaluate for feasibility of widespread use and commercialization in South Africa and provide safe and adequate sanitation facilities, particularly in undeveloped</t>
  </si>
  <si>
    <t>to research strategies and best practices used to ensure students are on track to graduation</t>
  </si>
  <si>
    <t>to conduct the second phase of effort in Zambia to build a comprehensive automated routine efficiency measurement system in the Government of Zambia</t>
  </si>
  <si>
    <t>Franklin-McKinley School District</t>
  </si>
  <si>
    <t>to support district-charter collaboration as it relates to Common Core implementation</t>
  </si>
  <si>
    <t>to raise the bar on literacy instruction in order to ensure that students are prepared to meet the demands of the Common Core</t>
  </si>
  <si>
    <t>to development of a new safer Oral Polio Vaccine against type 2 strain (nOPV2) with lower risk of circulating vaccine derived polio virus (cVDVP) or vaccine associated paralytic poliomyelitis (VAPP) than existing Sabin mOPV 2</t>
  </si>
  <si>
    <t>to ensure that an evidence based messaging on the value of immunization is communicated in support of investments in programs that can save lives and prevent serious illness</t>
  </si>
  <si>
    <t>to support development of new strategies for building self-regulation skills in caregivers and children</t>
  </si>
  <si>
    <t>to support efforts in reducing mortality due to pneumonia, diarrhea and malaria among children under five years old living in hard to reach areas by expanding the reach of the Integrated Community Case Management (iCCM) in Nigeria</t>
  </si>
  <si>
    <t>Bellevue Boys &amp; Girls Club</t>
  </si>
  <si>
    <t>to support a partnership to develop an afterschool program for low income middle school students with a particular focus on children living in King County Housing Authority housing</t>
  </si>
  <si>
    <t>to create a Mobile Hub which aims to unite key public and private sector stakeholders to improve the effectiveness of digital products and services that seek to improve the lives of the poor</t>
  </si>
  <si>
    <t>Global Development|Global Growth &amp; Opportunity|Global Health</t>
  </si>
  <si>
    <t>Agricultural Development|Delivery of Solutions to Improve Global Health|Development of Solutions to Improve Global Health|Financial Services for the Poor|Malaria|Research and Learning Opportunities|Vaccine Development</t>
  </si>
  <si>
    <t>to improve the health and livelihoods of men, women and children living in low income areas of Kumasi and Accra through the provision of improved sanitation facilities and associated services which are affordable and sustainable</t>
  </si>
  <si>
    <t>to support development of a Social Marketing and Social Franchising strategy to ensure the success of public health programs in achieving universal health coverage in India</t>
  </si>
  <si>
    <t>to support the expansion of housing options for domestic violence survivors in Washington State</t>
  </si>
  <si>
    <t>to support the Shortening Treatments by Advancing Novel Drugs (STAND) trial, which is the first Phase III registration trial testing a drug regimen for use against both Tuberculosis and multidrug-resistant Tuberculosis (MDR-TB)</t>
  </si>
  <si>
    <t>to the support the Lancet Commission on Adolescent Health to develop a report that summarizes the latest evidence for supporting comprehensive adolescent health programs to achieve health and development outcomes</t>
  </si>
  <si>
    <t>to develop resources and training for districts to protect privacy of student data</t>
  </si>
  <si>
    <t>to build grantee storytelling capacity, find platforms to elevate their voices and build a diversity of stories about their work through workshops and events</t>
  </si>
  <si>
    <t>to provide a forum for aligning the data collection, which will be critical for determining methods and reporting for the collection of typhoid and paratyphoid data from high burden areas</t>
  </si>
  <si>
    <t>to determine if live attenuated influenza vaccine (LAIV) or trivalent influenza vaccine (TIV) affects the density and / or duration of pneumococcal colonization in healthy adults using the EHPC (Experimental Human Pneumococcal Carriage) mod</t>
  </si>
  <si>
    <t>to leverage the Village Health, Sanitation and Nutrition Days (VHSNDs) to improve the reach of Community Health Workers (CHWs) in Bihar for improving range and quality of services being delivered at VHSNDs</t>
  </si>
  <si>
    <t>to fund epidemiological and clinical endpoint definition studies in support of adjuvanted purified and inactivated vaccine development</t>
  </si>
  <si>
    <t>to support the high-quality integration of Common Core State Standards and new teacher feedback and evaluation systems</t>
  </si>
  <si>
    <t>to improve natural product-based lead structure discovery against global health pathogens and to revitalize clinically used natural product based antibiotics for global health</t>
  </si>
  <si>
    <t>to support a pilot in two small cities in the state of Odisha in order to demonstrate a city-wide sanitation system for small cities strongly incorporating fecal sludge management techniques for on-site sanitation systems</t>
  </si>
  <si>
    <t>to support the development of planning tools for districts engaged in innovation</t>
  </si>
  <si>
    <t>to demonstrate and document the how-to of at-scale delivery of accessible intermittent preventative treatment of malaria in pregnancy (IPTp) and the expected ancillary benefits of a reduction in the prevalence of low birthweight and in stillbirths</t>
  </si>
  <si>
    <t>to provide general operating support for vaccine immunology statistical center and related projects</t>
  </si>
  <si>
    <t>to contribute to the elimination of malaria from the Greater Mekong Subregion by establishing genetic technologies and analytic tools to produce relevant, actionable knowledge that supports the goals and strategies of elimination programs</t>
  </si>
  <si>
    <t>to provide infrastructure support to Pierce County to implement their family homelessness systems change initiative</t>
  </si>
  <si>
    <t>to advance the responsible use of data in education</t>
  </si>
  <si>
    <t>to support the World Health Organization’s 2020 Roadmap on Neglected Tropical Diseases (NTDs) and the London Declaration on NTDs, with coordination, communication, reporting, advocacy, and logistical support to key stakeholder groups who ar</t>
  </si>
  <si>
    <t>to develop an easy-to-understand advocacy, decision and monitoring tool which has the potential to shift the focus of attention, money and activities towards better fecal sludge management, thereby improving the situation of all urban poor residents</t>
  </si>
  <si>
    <t>to explore development of a nimble and focused experimental medicine (EM) approach to vaccine research</t>
  </si>
  <si>
    <t>to support the Micronutrient Forum to facilitate cross-agency coordination, evidence-based advocacy, and the development and dissemination of tools and information resources to advance effective micronutrient program implementation</t>
  </si>
  <si>
    <t>Nutrition|Public Awareness and Analysis</t>
  </si>
  <si>
    <t>to accelerate the identification of malaria-eradicating drugs by developing a higher-throughput standard membrane feeding assay to identify transmission blocking anti-malarials</t>
  </si>
  <si>
    <t>to carry out a planning phase to facilitate coordination of clinical studies of a typhoid conjugate vaccine (TCV), with the ultimate goal of successful World Health Organization (WHO) prequalification of the vaccine for public sector use</t>
  </si>
  <si>
    <t>to synthesize scientific, regulatory, and logistical information for key decisions and build capacity of a multidisciplinary team of researchers to implement a randomized trial to measure the effects of mycotoxin mitigation on child stunting</t>
  </si>
  <si>
    <t>Sanergy</t>
  </si>
  <si>
    <t>to promote the safe collection of fecal sludge and the delivery of hygienic sanitation services to low-income populations in urban informal settlements by establishing scalable supply chains for sourcing fecal sludge, developing processes to convert fecal sludge into saleable by-products, and developing the markets for by-products of fecal sludge</t>
  </si>
  <si>
    <t>to develop a collaborative business model between employers and community colleges that provides postsecondary students with the much needed workforce development skills and credentials that employers demand of new hires</t>
  </si>
  <si>
    <t>to support malaria medicine access research</t>
  </si>
  <si>
    <t>to further incentivize the local scale up of voluntary male medical circumcision and provide lessons and advocacy tools to apply elsewhere by evaluating the impact on the organization and delivery of voluntary male medical circumcision services and their impact on the spread of HIV</t>
  </si>
  <si>
    <t>to develop additional safe, effective, acceptable and accessible methods of permanent or very long-acting contraception that will fill an unmet need for women who have reached their desired family size and do not wish to become pregnant again</t>
  </si>
  <si>
    <t>State of Washington Department of Children, Youth, and Families</t>
  </si>
  <si>
    <t>to support a statewide collaboration focused on promoting safe, stable, nurturing relationships for children in Washington state</t>
  </si>
  <si>
    <t>to advance the development and evaluation of the promising new dmLT adjuvant by ensuring an expanded supply of high-quality clinical-grade material for use in trials designed to further investigate its ability to improve the immunogenicity</t>
  </si>
  <si>
    <t>to assess the capacity for scale-up of the non human primate (NHP) to guinea pig (GP) natural transmission model of tuberculosis (TB) to enable evaluation of interventions which can prevent infection or disease</t>
  </si>
  <si>
    <t>to test computational design and experimental approaches that could lead to significantly improved next generation vaccine candidates for human immunodeficiency virus/simian immunodeficiency virus (HIV/SIV)</t>
  </si>
  <si>
    <t>to support a collaborative project among Seattle and South King County community colleges to increase college completion rates for low-income and students of color</t>
  </si>
  <si>
    <t>Ministry of Health and Social Action Senegal</t>
  </si>
  <si>
    <t>to support the implementation of the National Strategic Plan for Community Health in Senegal</t>
  </si>
  <si>
    <t>to support strategic communications for Seattle University's Project on Family Homelessness</t>
  </si>
  <si>
    <t>Foundation for Healthy Generations</t>
  </si>
  <si>
    <t>to research the population level prevalence of and interrelationships among Adverse Childhood Experiences and a variety of resilience factors in Washington state</t>
  </si>
  <si>
    <t>to facilitate the input of objective programmatic guidance, as identified by the global immunization community, into key immunization issues as a critical step to ensuring the necessary programmatic evidence is generated, analyzed and utili</t>
  </si>
  <si>
    <t>to boost African news media organizations to deliver high-quality health and development news that engages their audiences and leads to healthier behavior and better policies</t>
  </si>
  <si>
    <t>to identify and share with the public a set of practices that U.S. public school districts can use to pilot learning technology products as part of the procurement process</t>
  </si>
  <si>
    <t>to test the ability of a mobile phone platform to perform measurements of bilirubin with sufficient sensitivity to accurately identify jaundiced newborns, using the phone’s camera and simple applications to detect levels of bilirubin throug</t>
  </si>
  <si>
    <t>to educate school district leaders and other stakeholders on how state instructional materials policies and funding can support the procurement of effective, standards-aligned digital content and software by educators to help personalize learning..</t>
  </si>
  <si>
    <t>to develop low cost, self-cleaning and anti-fouling superhydrophobic plastics that will require virtually no operation and maintenance costs, which can be used in sanitation solutions</t>
  </si>
  <si>
    <t>to develop an optimal treatment adherence strategy as part of the tuberculosis (TB) delivery strategy</t>
  </si>
  <si>
    <t>to support the development and dissemination of tools and processes to improve teacher effectiveness, create pathways for teacher leaders, and develop personalized learning tools</t>
  </si>
  <si>
    <t>to validate the trans cerebellar diameter in late pregnancy as a measure of gestational age</t>
  </si>
  <si>
    <t>to validate the Transcerebellar diameter in late pregnancy as measure of gestational age</t>
  </si>
  <si>
    <t>to validate transcerebellar diameter in late pregnancy as a measure of gestational age</t>
  </si>
  <si>
    <t>to build the technical capacity of the government at the national and selected local government authority (LGA) level to ensure the establishment of strong structures to oversee and coordinate an integrated community health strategy</t>
  </si>
  <si>
    <t>to expand what is known about immunization programs’ resource use and productive efficiency to ensure that these programs are adequately funded and efficiently operated</t>
  </si>
  <si>
    <t>to support collaboration between community organizations, school districts, and colleges to support college access in South King County, Washington</t>
  </si>
  <si>
    <t>to improve the adoption rate of sustainable sanitation services and their intrinsic health benefits through the development of odor control and mitigation solutions for various &amp;#34;Reinvented Toilet&amp;#34; systems and fecal sludge management technologies</t>
  </si>
  <si>
    <t>to produce a baseline understanding of the landscape and advances in competency-based education to help inform higher education stakeholders</t>
  </si>
  <si>
    <t>Fulton County School System</t>
  </si>
  <si>
    <t>to support districts in the implementation of personalized learning models</t>
  </si>
  <si>
    <t>School Board of Orange County</t>
  </si>
  <si>
    <t>to augment the services provided to transformative technology grantees and sanitation practitioners wishing to demonstrate their technologies in Eastern Africa</t>
  </si>
  <si>
    <t>PARCC Inc.</t>
  </si>
  <si>
    <t>to engage educators, higher education, and community members in the work of the Partnership for Assessment of Readiness for College and Careers (PARCC)</t>
  </si>
  <si>
    <t>to examine early pre and post-natal development and associated changes in energy metabolism, body composition, nutrition, microbioata and genetics, to help clarify the early developmental influences that best predict cognitive outcomes, and lay the foundation for further studies examining additional stimuli (e.g., learning, toxin exposure, etc.) as well as potential therapeutic strategies</t>
  </si>
  <si>
    <t>Smart Sparrow LLC</t>
  </si>
  <si>
    <t>to develop, distribute, and implement a new generation of digital courseware that is high-quality, personalized, affordable, scalable, and improves student outcomes, particularly among low-income and disadvantaged students in high enrollment undergraduate general education courses</t>
  </si>
  <si>
    <t>CogBooks Limited</t>
  </si>
  <si>
    <t>to test the potential efficacy for enhancing autophagy activation during Mycobacterium tuberculosis infection and to evaluate if the newly-discovered autophagy agonist, DMXAA, will promote Mycobacterium tuberculosis clearance and synergize with antibiotics to eradicate persistent Mycobacterium tuberculosis infections in vivo</t>
  </si>
  <si>
    <t>to inform HIV policy and service provision by improving measurement and surveillance of HIV in low- and middle-income countries</t>
  </si>
  <si>
    <t>to support the collection, analysis and publication of data related to indicators of community health in King County</t>
  </si>
  <si>
    <t>to strengthen routine immunization in Chad using polio eradication gains</t>
  </si>
  <si>
    <t>to facilitate the Chinese government's establishment of and operating use of special funds for community based organizations (CBOs) participating in HIV/AIDS prevention and control, to increase the coverage of rapid testing provided by CBOs in high risk populations, and to assist with the implementation of The National HIV/AIDS Prevention and Control plan and decrease HIV incidence and mortality rate by 2017</t>
  </si>
  <si>
    <t>China Friendship Foundation for Peace and Development</t>
  </si>
  <si>
    <t>to support the 6th biennial China-U.S. Relations Conference, which will leverage high-quality government relations resources</t>
  </si>
  <si>
    <t>to promote the international exchanges in the field of public welfare and philanthropy</t>
  </si>
  <si>
    <t>to test and measure a new narrative for global development programs which was developed by, and for, partners..</t>
  </si>
  <si>
    <t>to design, produce, characterize and assess the immunogenicity of nanoparticles of multiple, specific symmetries that present the prefusion forms of human respiratory syncytial virus (hRSV) F and human metapneumonia virus (hMPV) F, to poten</t>
  </si>
  <si>
    <t>Discovery and Translational Sciences|Pneumonia</t>
  </si>
  <si>
    <t>to support advocacy for education systems that ensure students graduate from high school ready for college and prepared to achieve a postsecondary degree or certificate with labor-market value</t>
  </si>
  <si>
    <t>to examine the process and best ways to leverage Integrated Planning and Advising Services technologies to create meaningful and lasting change that can support student success and to build knowledge about promising approaches to transformative institutional change</t>
  </si>
  <si>
    <t>to develop an aligned Preschool through Third Grade approach for state-funded preschool programs and partner school districts in Southeast Washington</t>
  </si>
  <si>
    <t>Center for Biologics Evaluation and Research, FDA</t>
  </si>
  <si>
    <t>to support a proof of concept study in a baboon model in order to determine if maternal vaccination with pertussis toxoid alone is sufficient to confer protection to newborns</t>
  </si>
  <si>
    <t>to support improving quality instruction and child outcomes in publicly-funded early learning centers in Washington</t>
  </si>
  <si>
    <t>to leverage high and growing mobile phone penetration in India to provide a national platform for mobile health services capable of mobilizing large-scale changes in knowledge, attitudes and behavior on key maternal, newborn and child health and family planning issues</t>
  </si>
  <si>
    <t>to provide research on gender and philanthropy that summarizes existing studies and presents new findings on key questions</t>
  </si>
  <si>
    <t>to support purchase of evidence-based curricula to increase the quality of Washington’s state-funded preschool program, aligned with current research</t>
  </si>
  <si>
    <t>to support the creation of a statewide Urban League affiliate coalition to educate community members on education issues</t>
  </si>
  <si>
    <t>to support a coalition of organizations working to improve student outcomes in Louisiana schools</t>
  </si>
  <si>
    <t>to support business planning and materials development for a center focused on harnessing new technologies to improve mathematics instruction..</t>
  </si>
  <si>
    <t>to build the capacity of online crowdfunding platform, HIPGive, for the benefit of nonprofits working to increase Latino education outcomes</t>
  </si>
  <si>
    <t>to organize workshop to provide a platform for  discussion on the potential risks and benefits of novel vaccination strategies for respiratory syncytial virus (RSV) and to define the criteria for advancing vaccine studies in different populations</t>
  </si>
  <si>
    <t>Mexican American Legal Defense and Educational Fund</t>
  </si>
  <si>
    <t>to produce and release a &amp;#34;Records Request Toolkit;&amp;#34; that would function as a comprehensive guide for immigration practitioners and requestors seeking to obtain evidentiary records from a wide variety of local, state, federal, and non-governmental institutions in order to apply for Deferred Action for Childhood Arrivals (DACA) and the new affirmative relief program</t>
  </si>
  <si>
    <t>to interrupt wild poliovirus transmission in Eastern Mediterranean Region by conducting activities in the endemic country of Afghanistan as well as those affected by outbreaks</t>
  </si>
  <si>
    <t>to provide funding for the Community College Association of Texas Trustees to build training curricula and deliver professional development to Texas trustees</t>
  </si>
  <si>
    <t>Hispanic Scholarship Fund</t>
  </si>
  <si>
    <t>to provide the technology foundation and basic content needed to establish Hispanic Scholarship Fund University which will, when built, provide Hispanic parents and students with comprehensive, bilingual college readiness education and information at no charge through a web-based platform and on mobile devices..</t>
  </si>
  <si>
    <t>Gardena</t>
  </si>
  <si>
    <t>Edward Charles Foundation</t>
  </si>
  <si>
    <t>to build partner capacity by providing highly trained and qualified students to work on projects related to vaccines and Millennium Development Goal (MDG) 4 (reduction in childhood mortality), with the training and mentoring provided to stu</t>
  </si>
  <si>
    <t>to provide a safe and cost effective faecal waste removal service to low income rural homesteads making use of Urine Diversion Toilets within the eThekwini Municipality in order to improve health levels and ultimately quality of life</t>
  </si>
  <si>
    <t>to build the capacity of the municipality of Faridpur in Bangladesh to develop a city-wide fecal sludge management system which will eliminate the dumping of untreated human excreta in the local environment</t>
  </si>
  <si>
    <t>to expand the provision of sanitation services to the poor population of Blantyre, Malawi</t>
  </si>
  <si>
    <t>to implement sanitation solutions for the city of Warangal in India that are non-networked, cover the entire sanitation value chain, are equitable, sustainable, tailored to local needs and suited to local policy and physical environment</t>
  </si>
  <si>
    <t>to bring universal sanitation services across the value chain to two small towns in Maharashtra, India and capture the lessons in order to build the capacity of other small and medium cities in the state of Maharashta and India to implement</t>
  </si>
  <si>
    <t>New York Academy of Medicine</t>
  </si>
  <si>
    <t>to support the 12th International Conference on Urban Health to take place in Dhaka, Bangladesh to further disseminate the findings from the Urban Health Initiative findings and continue to share best practices to expand access to voluntary Family Planning (FP) for the urban poor</t>
  </si>
  <si>
    <t>to provide community/social networking functionality to the teachers who are members of the National Board of Professional Teaching Standards</t>
  </si>
  <si>
    <t>to strengthen the Punjab state HIV program through exposure to and training in the various Avahan learnings and best practices</t>
  </si>
  <si>
    <t>to support the development of tools and processes that help principals use multiple measures to improve teaching</t>
  </si>
  <si>
    <t>ActionAid Italy</t>
  </si>
  <si>
    <t>to increase awareness of global health and development issues in Europe through a sub grant to New Venture Fund Grant Catalyst Facility (OPP1112935)</t>
  </si>
  <si>
    <t>Milano</t>
  </si>
  <si>
    <t>NCDO</t>
  </si>
  <si>
    <t>Global Utmaning</t>
  </si>
  <si>
    <t>to characterize population genetics of Cryptosporidium in children with acute diarrhea and their accompanying caregivers and use molecular techniques to characterize caregiver to child transmission</t>
  </si>
  <si>
    <t>to develop a comprehensive plan to catalyze investment and drive implementation of Nigeria's Transformative Partnership on High Energy Nutritious Foods in Africa</t>
  </si>
  <si>
    <t>to support convening and coordinating role to accelerate development, licensure and use of high quality, safe and effective Ebola interventions</t>
  </si>
  <si>
    <t>to reduce malaria infection in pregnancy through increasing the coverage of malaria preventive strategies</t>
  </si>
  <si>
    <t>to support the development of a guide to improve teacher effectiveness evaluations</t>
  </si>
  <si>
    <t>to support the implementation of the Family Homelessness Strategy’s “five pillar” approach through leveraged Systems Innovation Grant investments in our three-county target geography</t>
  </si>
  <si>
    <t>Cepheid</t>
  </si>
  <si>
    <t>to rapidly develop an Xpert Ebola assay for use in the GeneXpert instrument system in response to the urgent epidemic in West Africa. The product will be suitable for use in low resource settings for triage care and for contact tracing where possible</t>
  </si>
  <si>
    <t>Sunnyvale</t>
  </si>
  <si>
    <t>APANO</t>
  </si>
  <si>
    <t>to close educational disparities for Asian Pacific Islander families in the Portland metro area through coalition building and leadership development</t>
  </si>
  <si>
    <t>to strengthen collaboration and build capacity of low-income communities of color in South Seattle and South King County</t>
  </si>
  <si>
    <t>to empower low-income Latino youth in Seattle to become engaged leaders through education, training, and mentoring</t>
  </si>
  <si>
    <t>to provide technical assistance for guideline development on Human Milk Banking in India</t>
  </si>
  <si>
    <t>to support an evaluation of the DC Achievers and HERO programs</t>
  </si>
  <si>
    <t>to build capacity of Somali and East African families in King County to align priorities and improve the quality of early learning programs</t>
  </si>
  <si>
    <t>Skyway Solutions</t>
  </si>
  <si>
    <t>to build leadership capacity for low-income families of color in Skyway to drive systems change toward equitable student achievement</t>
  </si>
  <si>
    <t>Institut National de la Transfusion Sanguine</t>
  </si>
  <si>
    <t>to identify compounds that block malaria transmission by preventing the deformability of gametocytes and inducing their clearance by the spleen</t>
  </si>
  <si>
    <t>Ceres Nanosciences, Inc</t>
  </si>
  <si>
    <t>to support effective detection of Ebolavirus using a noninvasive oral fluid collection tool, coupled with a highly sensitive diagnostic approach as a solution for rapid identification and confirmation of infected individuals without requiring highly-trained personnel</t>
  </si>
  <si>
    <t>Manassas</t>
  </si>
  <si>
    <t>to provide emergency support that meets the needs of those affected by Cyclone Hudhud in India</t>
  </si>
  <si>
    <t>Bethel USA</t>
  </si>
  <si>
    <t>Friends of KEXP</t>
  </si>
  <si>
    <t>to support World AIDs Day programming at KEXP</t>
  </si>
  <si>
    <t>to further study the connection between cholesterol levels and fetal growth to determine whether increasing plasma cholesterol in pregnant mothers from developing countries can improve fetal growth rates and reduce the associated risk of mortality and developmental defects</t>
  </si>
  <si>
    <t>to build a strong Adverse Events Following Immunization (AEFI) surveillance system, which will ensure public confidence in the country’s routine immunization program and help identify vaccine safety signals critical for the introduction of new and underutilized vaccines, leading to the strengthening of quality and addressing the inequities in the program</t>
  </si>
  <si>
    <t>to increase awareness of global health and development issues in Europe</t>
  </si>
  <si>
    <t>to develop a sustainable, affordable, paper-like seed treatment for crop protection from soil borne pathogens and pests for smallholder farmers in sub-Saharan Africa</t>
  </si>
  <si>
    <t>to support clinical development of the RTS,S, malaria vaccine</t>
  </si>
  <si>
    <t>Cerego, LLC</t>
  </si>
  <si>
    <t>bKash Limited</t>
  </si>
  <si>
    <t>to support bKash in building a scalable mobile money platform that will allow poor Bangladeshis to store, transfer, and receive money safely via their mobile phones</t>
  </si>
  <si>
    <t>2014-09</t>
  </si>
  <si>
    <t>Dhaka Cantonment</t>
  </si>
  <si>
    <t>to develop a prototype precision Integrated Pest Management (IPM) platform for the control of major cowpea pests in West Africa that will lay the foundation for the doubling of cowpea yields by smallholder farmers</t>
  </si>
  <si>
    <t>to support advocacy efforts that ensure needed momentum in support of the London Declaration, eliminating or significantly reducing the threat that select neglected tropical diseases (NTDs) pose worldwide</t>
  </si>
  <si>
    <t>to support the Global Economy and Development program at the Brookings Institution to advance economic opportunity and positive development outcomes for the world’s most vulnerable populations through better policy. Specific focus areas will include informing the post-2015 agenda, including how it is shaped and financed; promoting U.S. leadership in global development; and ensuring that policy priorities articulate and reflect Africa’s needs</t>
  </si>
  <si>
    <t>to create a Pakistan Centre for Digital Financial Inclusion that will work to increase the poor’s access to digital financial services (including savings, insurance, credit, and payment services) through mobile phones and other digital inte</t>
  </si>
  <si>
    <t>China International Center for Economic and Technical Exchanges</t>
  </si>
  <si>
    <t>to strengthen China’s role as a development partner to Africa through strategic aid and investments</t>
  </si>
  <si>
    <t>to support governments to utilize policy and regulatory reforms to create an enabling environment for increasing access to improved services, technologies and market outlets for smallholder livestock producers by encouraging higher quality</t>
  </si>
  <si>
    <t>Government of Japan</t>
  </si>
  <si>
    <t>to procure OPV for the eradication of polio in Nigeria</t>
  </si>
  <si>
    <t>to support the Leadership Conference on Civil Rights Education Fund, Inc. to educate, inform, convene and communicate with its national coalition of civil rights advocates about the US Program’s Education Strategies</t>
  </si>
  <si>
    <t>General Incorporated Association Japan Institute for Global Health</t>
  </si>
  <si>
    <t>To increase awareness of, interest in, and ultimately resources for the polio campaign and other global health initiatives</t>
  </si>
  <si>
    <t>to accelerate the development of malaria vaccines that meet the needs of malaria-endemic countries.</t>
  </si>
  <si>
    <t>to provide fundamental research on a new type of vaccine-elicited CD8+ T cell immunity with the potential to control and clear HIV, thereby enabling development of a safe and effective HIV/AIDS vaccine for use in high burden countries</t>
  </si>
  <si>
    <t>to improve livestock diagnostics tools for use by smallholder farmers in low and middle-income countries by undertaking a landscape analysis of livestock diagnostics and recommending a broader investment strategy aimed at furthering the fie</t>
  </si>
  <si>
    <t>to launch a Delhi-based Centre for Digital Financial Inclusion (CDFI) which will increase the poor’s access to savings, insurance, credit and payment services through mobile phones and other digital interfaces</t>
  </si>
  <si>
    <t>to develop models and theory to support large-scale regional planning and for staging sustainable malaria elimination. We will analyze maps describing malaria transmission and human movement to identify regions of the world where malaria el</t>
  </si>
  <si>
    <t>to help the charity sector make informed, data-driven decisions in how they use social media, the Social Media Impact Measurement program will create quantitative social media impact measurement structures and methodologies, identify import</t>
  </si>
  <si>
    <t>To better understand the mechanisms linking maternal nutrition and child health, we propose to establish a multidisciplinary team of experts to develop a new highly relevant and translational nonhuman primate (NHP) model in which to systematically dissect the complex physiological and behavioral outcomes in offspring associated with maternal malnutrition.</t>
  </si>
  <si>
    <t>to deliver a means of dealing effectively and cost-efficiently with human waste in the home for the two billion people on earth who currently lack access to safe and affordable sanitation</t>
  </si>
  <si>
    <t>to assess the effects of early biological and psychosocial adversity on neurocognitive development using a range of neuroimaging and behavioral assessment tools</t>
  </si>
  <si>
    <t>to provide technical assistance to pilot and demonstrate the promotion of farmers producer organizations to strengthen their efforts of building agriculture based livelihoods</t>
  </si>
  <si>
    <t>to provide global civil society coordination on advocacy for Global Fund resource mobilization through the Global Fund Advocates Network (GFAN), including developing joint advocacy campaigns that can be used at the national level by country-level advocates, and provide flexibility to be responsive to additional country-specific advocacy needs leading up to the Replenishment in 2016</t>
  </si>
  <si>
    <t>to increase public awareness of Australia's aid program and policy</t>
  </si>
  <si>
    <t>to increase the capacity of Excelencia in Education to identify innovative ways to change postsecondary strategies and increase college completion for Latinos and other post-traditional students while building momentum for action with diver</t>
  </si>
  <si>
    <t>to understand the mechanism of reversion in sweetpotato from virus infected to healthy, which occurs at a high frequency in some cultivars of sweetpotato in East Africa, is a heritable characteristic and an opportunity to enable cheap and sustainable seed distribution schemes in subsistence farming systems</t>
  </si>
  <si>
    <t>to provide technical assistance and support to potential district charter school authorizer applicants and to districts wishing to explore potential partnerships with public charter schools in Washington State</t>
  </si>
  <si>
    <t>to use implementation research to develop and test an approach to overcome implementation barriers for scaling up Kangaroo Mother Care in Ethiopia, India, and Nigeria</t>
  </si>
  <si>
    <t>to support Phase II of research on social and economic mobility for families in Washington State</t>
  </si>
  <si>
    <t>to reduce the morbidity and mortality rates among infants and children in the developing world due to diarrheal disease by advancing the development of safe, affordable, and efficacious new vaccines to prevent the leading bacterial causes o</t>
  </si>
  <si>
    <t>to support the National Crops Resources Research Institute's project to implement the use of biochemistry-based election of weevil resistance to develop high yielding, nutrient rich and weevil resistant sweetpotato varieties for improved incomes, health and livelihoods of communities in Uganda</t>
  </si>
  <si>
    <t>Kebbi State University of Science and Technology, Aliero</t>
  </si>
  <si>
    <t>to increase food security and economic development of farmers in northern Nigeria by reducing the threat of cassava virus diseases by developing local capacity by setting up a molecular laboratory for cassava disease diagnosis in the region, training researchers, extension workers and quarantine officials for preventing the introduction of Cassava Brown Streak Disease (CBSD) to the region, and screening cassava germplasm for resistance to control severe forms of Cassava Mosaic Disease (CMD)</t>
  </si>
  <si>
    <t>Aliero</t>
  </si>
  <si>
    <t>Kebbi</t>
  </si>
  <si>
    <t>Gulu University</t>
  </si>
  <si>
    <t>to characterize sweet potato viruses in East Africa using next generation sequencing tools and to develop simple, low-cost paper-based diagnostic assays suited to resource-limited setting of Africa for effective disease management, control, production of virus-free planting materials, leading to increased crop yield and improved food security of smallholder farmers</t>
  </si>
  <si>
    <t>Gulu</t>
  </si>
  <si>
    <t>to promote sustainable agricultural livelihoods of smallholder farmers in East Africa through improved techniques for diagnosis, surveillance and modeling of viral crop diseases in cassava</t>
  </si>
  <si>
    <t>to support the Sugarcane Research Institute - Kibaha's contributions to improved banana productivity through sustainable management of banana nematodes in Tanzania by use of proper and improved diagnostic tools</t>
  </si>
  <si>
    <t>Université d’Abomey-Calavi</t>
  </si>
  <si>
    <t>to increase the productivity of yams in Benin to meet the national needs and stimulate a sustainable increase in incomes for smallholder yam producers and contribute to their food security and economic development</t>
  </si>
  <si>
    <t>Dassa</t>
  </si>
  <si>
    <t>National Root Crops Research Institute Umudike</t>
  </si>
  <si>
    <t>to develop high pro-vitamin A, post-harvest physiological deterioration (PPD) tolerant cassava lines adapted to Nigeria to reduce root losses and improve the nutritional and economic value of this staple crop</t>
  </si>
  <si>
    <t>Umuahia</t>
  </si>
  <si>
    <t>to support a dialogue among Ministers of Finance on the importance of investing in health and opportunities to enhance efficiency in the sector.</t>
  </si>
  <si>
    <t>to ensure that the information workers of libraries, archives and museums are able to build the knowledge, skills, and support they need to address the continually evolving needs of the public. The recently formed Coalition to Advance Learning in Archives, Libraries, and Museums will work to provide a framework for effective, sustainable continuing education programs, tackle barriers to coordinated efforts through the development of a prototype, and identify new opportunities for collaboration among continuing education providers</t>
  </si>
  <si>
    <t>to engage librarians and library stakeholders including policy makers in India to share and exchange information, knowledge, tools and strategies that will contribute to building a shared vision for public library transformation in technologies, systems, library workers’ professional development and library users’ and citizens’ perception of libraries</t>
  </si>
  <si>
    <t>to support an innovative leadership development effort designed to prepare and inspire an emerging generation of health professionals, decision makers and program managers and implementers from countries harboring the highest burden of maternal and neonatal mortality</t>
  </si>
  <si>
    <t>to support work of the WHO Global Malaria Programme including support for the Malaria Policy Advisory Committee Framework which provides independent and evidence-based strategic advice and technical input to WHO for the development of policies related to malaria control and elimination</t>
  </si>
  <si>
    <t>to disseminate lessons and best practices to improve performance of agricultural structured demand programs to key stakeholders including smallholder farmers, donors and other partners</t>
  </si>
  <si>
    <t>to convene professionals from developing countries working in research, development, manufacturing and supply of vaccines, towards the common goal of increasing the availability of high-quality vaccines</t>
  </si>
  <si>
    <t>to support development and implementation of an interactive museum exhibit and program focused on philanthropy in America</t>
  </si>
  <si>
    <t>to develop a comprehensive framework and tools for a systematic and coordinated approach to rotavirus vaccine implementation evaluation at country, regional, and global levels</t>
  </si>
  <si>
    <t>to improve the performance of human immunodeficiency virus type-1 (HIV-1) envelope glycoprotein (Env) vaccine antigens by using chemical cross-linking strategies to enhance the antigenicity and stability of soluble, next-generation Env.</t>
  </si>
  <si>
    <t>Asian Institute of Technology</t>
  </si>
  <si>
    <t>to accelerate the effective and sustainable implementation of fecal sludge management projects in the urban poor communities where disposal of their excreta still relies upon non-sewer sanitation systems</t>
  </si>
  <si>
    <t>Klong Luang</t>
  </si>
  <si>
    <t>The Library of Congress</t>
  </si>
  <si>
    <t>to support the Congressional Research Services' new member orientation</t>
  </si>
  <si>
    <t>To provide data analytics and modeling support to identify what intervention packages are the most cost effective for improving healthy growth for what population groups at what stage in the lifecycle.</t>
  </si>
  <si>
    <t>to improve how online media is created, packaged and distributed to enhance content creators’ capacity to more effectively inform and engage the public on the critical issues of global health and poverty</t>
  </si>
  <si>
    <t>to support the 5th International Roundtable on China-Africa Health Cooperation to advance China's role in promoting Africa's development in health sector and to help China become a more effective development partner to improve health and development outcomes in Africa</t>
  </si>
  <si>
    <t>for general operating support for GuideStar’s growth and transformation</t>
  </si>
  <si>
    <t>to enable dramatic, scalable and sustainable improvements in global health by the year 2030 through increasing broader awareness and learning of the potentially game-changing innovations.</t>
  </si>
  <si>
    <t>to bring together representatives from academia, industry, regulatory authorities and public health agencies to discuss the scientific and regulatory framework required for safe and ethical conduct of human challenge trials.</t>
  </si>
  <si>
    <t>to support a consortium effort in which Harvard has partnered with Barcelona Institute for Global Health and the Swiss Tropical and Public Health Institute to convene the leadership course, Science of Eradication: Malaria</t>
  </si>
  <si>
    <t>to support the travel for endemic country participants to attend a meeting of the Roll Back Malaria Residual Transmission Workstream Core Group at the 2014 ASTMH Annual Meeting</t>
  </si>
  <si>
    <t>to support organizations to develop innovative professional development systems to create personalized learning systems for teachers; experiment with innovative modes of delivery; and build the capacity at every level of the organization to design learning and direct resources efficiently and effectively.</t>
  </si>
  <si>
    <t>to assess PCV impact among lower- and higher-income populations in three middle-income countries</t>
  </si>
  <si>
    <t>to provide support for Seattle Public Schools to develop P-5 schools that will deliver high quality PreK within the context of P-5 buildings in collaboration and alignment with other regional efforts</t>
  </si>
  <si>
    <t>To support 3 provinces in Southern Mozambique (around 4M people) to eliminate indigenous cases of malaria by creating sustainable mechanisms to support the national government in elimination planning, advocating for additional resources, im</t>
  </si>
  <si>
    <t>to provide general operating support to the policy and advocacy division of CARE US</t>
  </si>
  <si>
    <t>to support planning, development, and execution of education-centered learning opportunities in Florida</t>
  </si>
  <si>
    <t>to support the design and launch of a cross-sector universal student enrollment system for the city of Boston</t>
  </si>
  <si>
    <t>to support building principals' knowledge and leadership in Pre-Kindergarten - 3rd grade, in partnership with local early learning providers</t>
  </si>
  <si>
    <t>to support district-charter compact cities in advancing college ready strategies</t>
  </si>
  <si>
    <t>to highlight cutting edge research and areas of research need in basic and translational science on the pathogenic Neisseria</t>
  </si>
  <si>
    <t>to disseminate research findings on Common Core-aligned instructional supports for teachers</t>
  </si>
  <si>
    <t>Royal Society of Tropical Medicine and Hygiene</t>
  </si>
  <si>
    <t>to enabling young investigators from the developing world to attend and present at an international scientific meeting.</t>
  </si>
  <si>
    <t>Institute of Play, Inc.</t>
  </si>
  <si>
    <t>to support the University Innovation Alliance, whose members will test, implement, and share interventions and learnings to improve access, quality, and cost for low-income and first-generation students</t>
  </si>
  <si>
    <t>Family Online Safety Institute</t>
  </si>
  <si>
    <t>to support the Family Online Safety Institute 2014 Annual Conference</t>
  </si>
  <si>
    <t>The Money Event</t>
  </si>
  <si>
    <t>to support a three-day conference to create awareness of the difficulties faced by the unbanked poor and the opportunities to help address these difficulties for the purpose of catalyzing innovations by conference attendees that could help lift the unbanked poor out of poverty</t>
  </si>
  <si>
    <t>Capital Normal University</t>
  </si>
  <si>
    <t>to support the development of a classification and accreditation system of nonprofits in China for the clarification and administration of tax benefits</t>
  </si>
  <si>
    <t>to accelerate the demographic transition in the Sahel Region</t>
  </si>
  <si>
    <t>to build awareness and understanding of the need for solutions in professional learning redesign</t>
  </si>
  <si>
    <t>to support the development of best practices that improve instruction of teachers and increases college readiness rates for students</t>
  </si>
  <si>
    <t>to produce immunological and microbiological evidence of the effectiveness of alternate dosing schedules of pneumococcal conjugate vaccines using fewer doses</t>
  </si>
  <si>
    <t>to support the Common Core in New York</t>
  </si>
  <si>
    <t>to provide support, education, and expertise to equip state boards of education to better safeguard student data</t>
  </si>
  <si>
    <t>to support the Common Core State Standards in California</t>
  </si>
  <si>
    <t>To determine the representativeness of surveillance site location for a network to maximize situational awareness of global childhood disease and pathogen specific incidence.</t>
  </si>
  <si>
    <t>Bull City Learning, Inc.</t>
  </si>
  <si>
    <t>to provide greater insight into the way that routine immunizations are administered to inform improvements that will enable the global health community to more effectively serve difficult to reach populations</t>
  </si>
  <si>
    <t>to support an emergency response for populations affected by the earthquake in Guatemala</t>
  </si>
  <si>
    <t>to support a partnership with the Washington Education Association providing teachers and paraeducator members with innovative standards implementation and professional development opportunities designed and led by educators</t>
  </si>
  <si>
    <t>To create an endowed fellowship for the Doctorate of Education Leadership at the Harvard Graduate School of Education</t>
  </si>
  <si>
    <t>To provide support to prepare for an observational study investigating the dynamics of Oral Polio Vaccine (OPV) transmission, the outcomes of which will inform public policy decision-making regarding the impact of OPV vaccination rates on continued OPV circulation in communities</t>
  </si>
  <si>
    <t>to support the 2015-2016 centennial year to AAC&amp;U by providing financial support to embolden their communications and engagement activities</t>
  </si>
  <si>
    <t>to support local and national funders to align investments for &amp;#34;Opportunity Youth&amp;#34; and other students struggling to complete their educations</t>
  </si>
  <si>
    <t>to support the development of a Washington State and Idaho charter support organization regional collaboration feasibility study</t>
  </si>
  <si>
    <t>eHealth &amp; Information Systems Africa</t>
  </si>
  <si>
    <t>to eradicate polio in Kano State, Nigeria</t>
  </si>
  <si>
    <t>to sponsor the 49th U.S.-Japan Joint Conference on Cholera and Other Bacterial Enteric Infections</t>
  </si>
  <si>
    <t>to improve knowledge about the full health burden attributable to diarrheal diseases, so public health organizations can select priority programs and interventions to maximize public health impact</t>
  </si>
  <si>
    <t>to support the formative evaluation of the Road Map Project</t>
  </si>
  <si>
    <t>to support the Starting Gates partnership</t>
  </si>
  <si>
    <t>to support the Coalescing for Change: Community Based Health Solutions conference in Seattle, Washington</t>
  </si>
  <si>
    <t>to provide emergency relief to refugee populations in Gambella, Ethiopia</t>
  </si>
  <si>
    <t>to provide emergency relief to populations affected by severe flooding and landslides in Nepal</t>
  </si>
  <si>
    <t>to provide critical emergency support to populations affected by the Ebola Virus Disease Outbreak in West Africa</t>
  </si>
  <si>
    <t>Mockingbird Society</t>
  </si>
  <si>
    <t>to support an emergency response to the severe flooding in Jammu and Kashmir State in India</t>
  </si>
  <si>
    <t>Mapp Biopharmaceutical, Inc.</t>
  </si>
  <si>
    <t>to accelerate the production of an experimental drug in order to treat those affected by the Ebola epidemic in West Africa</t>
  </si>
  <si>
    <t>To improve knowledge about health reforms and strategies addressing different types of efficiency problems in their health systems and demonstrate them as evidence-informed advocacy by disseminating them to inspire other countries to take similar actions, raise the profile of the efficiency agenda in their reforms and increase the priority for PHC in resource allocation</t>
  </si>
  <si>
    <t>to provide critical emergency support to populations affected by the Ebola Virus Disease Outbreak in Sierra Leone through the support of a National Emergency Response Operations Center</t>
  </si>
  <si>
    <t>to develop high yielding sorghum and cowpea hybrids from which seeds can be saved and grown by smallholder farmers without loss of yield or quality</t>
  </si>
  <si>
    <t>to advance the development of two vaccine components potentially useful for preventing diseases common in low-resource countries using a technology that should make them available in higher quantities and at lower costs</t>
  </si>
  <si>
    <t>to deliver improved nutritional management of malnourished and overnourished infants</t>
  </si>
  <si>
    <t>Stichting DLO Centre for Development Innovation</t>
  </si>
  <si>
    <t>to develop a market-oriented, pluralistic, vibrant and dynamic seed sector in Africa for providing smallholder farmers access to quality seed of superior varieties.</t>
  </si>
  <si>
    <t>2014-07</t>
  </si>
  <si>
    <t>Charities Aid Foundation</t>
  </si>
  <si>
    <t>to provide reactive and rapid support for small-scale strategic initiatives in Europe to mobilize targeted political and financial support for global health and development</t>
  </si>
  <si>
    <t>to understand the role of face-to-face social networks in the uptake of and attitudes towards neonatal and infant health interventions in rural Honduras</t>
  </si>
  <si>
    <t>to implement the next round of the Family Planning Effort Scores that measures the public sector effort towards providing family planning services. This is an ongoing index that has been applied for the last three decades in over 80 countries. This round is adding a new set of questions intended to measure specific government program components that are inline with FP2020 focus on family planning services being implemented within a rights and empowerment framework</t>
  </si>
  <si>
    <t>National Agency for the Control of HIV and AIDS</t>
  </si>
  <si>
    <t>to support a demonstration project to provide insight on the appropriate processes for including PrEP and TasP in the HIV prevention package for serodiscordant couples in Nigeria</t>
  </si>
  <si>
    <t>Instituto de Politicas Relacionais</t>
  </si>
  <si>
    <t>to improve the engagement of public libraries to the community in Brazil so that they can better meet community information needs through information and communications technologies</t>
  </si>
  <si>
    <t>to undertake an economic modeling study that would determine the economic costs of child marriage</t>
  </si>
  <si>
    <t>The Salvation Army</t>
  </si>
  <si>
    <t>Agence Nationale de Recherche sur le Sida et les Hepatites Virales</t>
  </si>
  <si>
    <t>to support data generation that will provide information on how to reduce HIV incidence in high risk populations using on demand PrEP, and how people can adhere to this strategy</t>
  </si>
  <si>
    <t>Oregon Health and Science University Foundation</t>
  </si>
  <si>
    <t>To hold an international summit in May 2015 for nutrition scientists and developing country program implementers, to encourage dialogue and collaboration for the purpose of improving preconception and maternal nutritional status among adolescent girls and young women in developing countries, to benefit their health and the associated growth and development of future offspring linked with the “1,000 days window” from conception to two years of age.</t>
  </si>
  <si>
    <t>to accelerate the testing of the prototype(s) live attenuated CMV based HIV vaccine in first in human experimental medicine trial</t>
  </si>
  <si>
    <t>Bill, Hillary &amp; Chelsea Clinton Foundation</t>
  </si>
  <si>
    <t>to develop new prevention and treatment strategies to reduce the burden of preterm birth</t>
  </si>
  <si>
    <t>to evaluate whether a combination of ART and bNab treatment in HIV-infected individuals could potentially contribute to prolonged and/or lifelong treatment interruption</t>
  </si>
  <si>
    <t>to support low- and middle-income countries to protect and defend their right to implement strong tobacco control laws against litigation involving international trade agreements</t>
  </si>
  <si>
    <t>to support the appointment of a committee of experts to conduct a workshop to assess the determinants of the slow fertility transition in sub-Saharan Africa</t>
  </si>
  <si>
    <t>Dana-Farber Cancer Institute</t>
  </si>
  <si>
    <t>to provide immunogens and a vaccine strategy to elicit broadly neutralizing antibodies (BNAbs) against the HIV-1 gp41 membrane proximal external region (MPER) segment affording protective global immunity to prevent HIV-1/AIDS</t>
  </si>
  <si>
    <t>to support policy change at national, regional and international levels by building capacity in library networks to advocate for policy frameworks that support public access to digital information in public libraries</t>
  </si>
  <si>
    <t>Mexican Association of Parasitology</t>
  </si>
  <si>
    <t>to bring together researchers from all over the world, experts in all areas of parasitology, to discuss the impact of parasites and the diseases that they cause on the health of the inhabitants of the world and particularly from developing countries, as well as animal health and ecology</t>
  </si>
  <si>
    <t>Mexico City</t>
  </si>
  <si>
    <t>to support efforts to provide PrEP effectively within targeted HIV preventive intervention programs in India</t>
  </si>
  <si>
    <t>to contribute to a fund to support charter schools in Washington state</t>
  </si>
  <si>
    <t>to address the gaps in Neglected Tropical Diseases (NTD) diagnostics by catalyzing the diagnostics industry to advance the development and commercialization of new diagnostic tools needed by the NTD community. More sensitive and specific tools are required to monitor the progress toward achieving the control and elimination targets identified in the London Declaration 2020 goals...</t>
  </si>
  <si>
    <t>Pivot Ltd.</t>
  </si>
  <si>
    <t>to develop a large scale proof-of-concept and commercialization of a fecal sludge-to-solid fuel factory, thus dramatically lowering the barrier to delivering complete sanitation services in low-income urban areas of developing countries.</t>
  </si>
  <si>
    <t>to conduct pilot testing of the GCE-funded digital tool, VIOO</t>
  </si>
  <si>
    <t>to support a stronger community of advocates for better agricultural policies and improved allocations to support smallholder farmers, especially women</t>
  </si>
  <si>
    <t>to make high-quality, real-time and periodic data about Ethiopian agricultural institutions accessible to public and private-sector stakeholders through a web-based portal and analytics</t>
  </si>
  <si>
    <t>e.Republic, Inc.</t>
  </si>
  <si>
    <t>for a series of events on Common Core efforts in key states among state and local policy makers and education leaders.</t>
  </si>
  <si>
    <t>Folsom</t>
  </si>
  <si>
    <t>National Institute for Viral Disease Control and Prevention, Chinese Center for Disease Control and Prevention</t>
  </si>
  <si>
    <t>to set up a new poliovirus surveillance tool by monitoring mutation hot spots in complete genomes of polioviruses</t>
  </si>
  <si>
    <t>WestRock Belgium SPRL</t>
  </si>
  <si>
    <t>To perform clinical trials using MWV Aardex’s Medication Event Monitoring System in order to understand if the PrEP applications can be scaled to populations in the foundation’s priority areas and devise methods to increase and sustain adherence patterns to those most in need in low and middle income countries.</t>
  </si>
  <si>
    <t>Visé</t>
  </si>
  <si>
    <t>to identify compounds that will speed up treatment for tuberculosis.</t>
  </si>
  <si>
    <t>to provide a historical reanalysis of historical (2009-2013) hourly, global, gridded multi-satellite rainfall estimates that will support crop modeling, variety selection, weather-indexed insurance (in conjunction with terrestrial weather stations) and other derived uses to support value-chain decisions and logistics in service  of smallholder farmers in Africa and South Asia</t>
  </si>
  <si>
    <t>To improve the quality of classroom instruction, Pre-K through third grade across Highline Public Schools and pursue an aligned, collaborative approach with Seattle Public Schools.</t>
  </si>
  <si>
    <t>to improve the quality of classroom instruction, Pre-K through third grade across Seattle Public Schools’ 30 Title I buildings and pursue an aligned, collaborative approach with Highline Public Schools</t>
  </si>
  <si>
    <t>to support a field of interest fund to help states in their efforts to implement high quality, college and career-ready assessments aligned to the Common Core State Standards</t>
  </si>
  <si>
    <t>to fund an interim fellow at the University of Cape Town</t>
  </si>
  <si>
    <t>PharmaTrain Federation</t>
  </si>
  <si>
    <t>to support a workshop to identify optimal methods and practical approaches for extending teaching of medicines development, regulation and training of clinical investigators to countries with emerging economies</t>
  </si>
  <si>
    <t>Basel-Stadt (de)</t>
  </si>
  <si>
    <t>Editorial Projects in Education, Inc.</t>
  </si>
  <si>
    <t>to support coverage on implementation of Common Core State Standards</t>
  </si>
  <si>
    <t>to enable improved tracking of pregnancies and their outcomes at the state and national level to reduce maternal mortality and provide data for informed health health system decisions in India</t>
  </si>
  <si>
    <t>to measure the indirect effect of PCV10 in children less than 2 years of age in a rural community in Matiari, Sindh, Pakistan</t>
  </si>
  <si>
    <t>to support teachers new teachers to collaborate with one another to identify meaningful solutions for their classroom, school, or community by participating in online challenges</t>
  </si>
  <si>
    <t>to support teachers on LearnZillion to collaborate with one another to identify meaningful solutions for their classroom, school, or community by participating in online challenges</t>
  </si>
  <si>
    <t>To increase the level of awareness, knowledge dissemination and sharing of research and implementation results in the areas of sanitation innovation and its promotion</t>
  </si>
  <si>
    <t>to increase students’ access to financial aid for postsecondary education and, in turn, their college access and success</t>
  </si>
  <si>
    <t>to address the food security challenge for both smallholder farmers and urban populations in Ethiopia by developing a tef planter machine</t>
  </si>
  <si>
    <t>North Carolina Community Foundation Inc</t>
  </si>
  <si>
    <t>to enhance the educational and career outcomes for North Carolina students by bringing together organizations funding across the education spectrum in the state</t>
  </si>
  <si>
    <t>to provide a fresh view of the contributions of breastfeeding to global child health in the context of demographic, economic, and nutritional transitions in countries and regions and new perspectives on how its coverage can be expanded in order to maximize its impact on the health and human capital of future generations</t>
  </si>
  <si>
    <t>to provide general operating support to the Center for U.S. Global Leadership</t>
  </si>
  <si>
    <t>George W. Bush Foundation</t>
  </si>
  <si>
    <t>to support teaching summits focused on communicating practices that support college-readiness efforts in the US</t>
  </si>
  <si>
    <t>to provide support to the African Delegations to the Global Fund Board and on the Global Fund’s strategy to Increase Domestic Financing (IDF)</t>
  </si>
  <si>
    <t>to reach more children with life-savings vaccines through a collaborative new partnership to rehabilitate the cold chain, conduct more immunization sessions, and provide quality training and supervision to health workers</t>
  </si>
  <si>
    <t>to expand and enhance a multi-state longitudinal data exchange to improve the quality and use of information about postsecondary and workforce outcomes for an increasingly mobile student population</t>
  </si>
  <si>
    <t>to conduct behavioral research on philanthropic giving and effectiveness</t>
  </si>
  <si>
    <t>to identify issues facing students transitioning into postsecondary education across states employing different assessments aligned with the Common Core State Standards and options for addressing those issues</t>
  </si>
  <si>
    <t>to support coordinated multi-jurisdictional affordable housing and homelessness planning in Snohomish County</t>
  </si>
  <si>
    <t>to support modeling efforts to understand within- and between-child variability in growth outcomes and to quantify and rank potential risk factors</t>
  </si>
  <si>
    <t>to increase student success in postsecondary education by focusing on and sharing best practices in state-level data gathering and use  to drive continuous improvement in higher education</t>
  </si>
  <si>
    <t>to strengthen the rural financial system in Ethiopia to address existing gaps for small holder farmers and improve the affordability of better quality agricultural inputs</t>
  </si>
  <si>
    <t>to provide support for Common Core State Standards training with community based organizations focused on education in economically and racially/ethnically diverse communities</t>
  </si>
  <si>
    <t>support for a case study convening by the National Academies of Sciences to explore the relationship between homelessness and health care reform, and potential new opportunities for synergy</t>
  </si>
  <si>
    <t>University of Nebraska Foundation</t>
  </si>
  <si>
    <t>to support the annual Water for Food Conferences which bring together experts from around the world to discuss the advances that can provide potential solutions for water resource management for rapidly growing at-risk populations</t>
  </si>
  <si>
    <t>to engage and increase the understanding of  parliamentarians on health issues through a series of roundtable sessions, learning and field visits to highlight the key issues pertaining to maternal and child health, family planning, vaccines, nutrition and financial services for the poor in India</t>
  </si>
  <si>
    <t>to provide timely, useful information to California educators and policymakers, highlighting effective models and strategies intended to improve student outcomes</t>
  </si>
  <si>
    <t>to generate knowledge and public communication of learnings to move the child nutrition field forward</t>
  </si>
  <si>
    <t>Association for Career and Technical Education, Inc</t>
  </si>
  <si>
    <t>to develop engaging online training experience for educators</t>
  </si>
  <si>
    <t>American Council on the Teaching of Foreign Languages Inc</t>
  </si>
  <si>
    <t>to develop and incorporate professional development based on the Common Core State Standards</t>
  </si>
  <si>
    <t>Central Savannah River Area Regional Educational Service Agency</t>
  </si>
  <si>
    <t>To develop and implement trainings that create instructional shifts in support of the Common Core</t>
  </si>
  <si>
    <t>Dearing</t>
  </si>
  <si>
    <t>To improve the effectiveness of teachers by supporting the implementations of the Common Core math and literacy strategies</t>
  </si>
  <si>
    <t>Constitutional Rights Foundation</t>
  </si>
  <si>
    <t>To provide professional development opportunities for teachers to further hardwire the Common Core curriculum</t>
  </si>
  <si>
    <t>Chattahoochee Flint Regional Educational Service Agency</t>
  </si>
  <si>
    <t>to facilitate the instructional shifts necessary in teacher practice to implement the Common Core</t>
  </si>
  <si>
    <t>Ellaville</t>
  </si>
  <si>
    <t>National Council for the Social Studies</t>
  </si>
  <si>
    <t>To operationalize a plan designed to help social studies teachers implement the Common Core State Standards</t>
  </si>
  <si>
    <t>ReadWorks, Inc</t>
  </si>
  <si>
    <t>To leverage existing networks to create instructional shifts relevant to  the Common Core State Standards.</t>
  </si>
  <si>
    <t>Southwest Georgia Regional Educational Service Agency</t>
  </si>
  <si>
    <t>to expand teacher trainings for the Common Core throughout the districts in Southwest Georgia</t>
  </si>
  <si>
    <t>Camilla</t>
  </si>
  <si>
    <t>To expand and implement LDC across multiple districts in Louisiana.</t>
  </si>
  <si>
    <t>To further develop National Paideia Center’s online literacy course with the goal of providing needed instructional support for the Common Core Standards</t>
  </si>
  <si>
    <t>to provide general operating support over two years to the Washington Low Income Housing Alliance</t>
  </si>
  <si>
    <t>to increase coordination between and support from funders aligned to the Road Map Project, a regional initiative to increase education outcomes</t>
  </si>
  <si>
    <t>to support the development of a technical assistance provider organization to support school districts across NY state with Common Core and Educator Effectiveness</t>
  </si>
  <si>
    <t>Rodel Charitable Foundation DE</t>
  </si>
  <si>
    <t>to help funders and policy makers deepen the impact of their work by demonstrating how to leverage cross-sector partnerships and international advisors in transforming systems of education at the state level in the U.S.</t>
  </si>
  <si>
    <t>to close the access and achievement gaps for students enrolled in Rigorous course work in the Tacoma Public Schools</t>
  </si>
  <si>
    <t>to identify and characterize patterns of growth and development in order to identify risk factors explaining observed growth trajectory variability to determine which cohorts of children need what extensive interventions and when</t>
  </si>
  <si>
    <t>The Electrochemical Society</t>
  </si>
  <si>
    <t>to provide seed funding for innovative research proposals for water, sanitation and hygiene engineering solutions</t>
  </si>
  <si>
    <t>Makah Indian Tribe</t>
  </si>
  <si>
    <t>to support the continued implementation of the King County family homelessness plan</t>
  </si>
  <si>
    <t>to support the participating districts of the Next Generation Systems Initiative (NGSI) to develop competency-based progression components of personalized learning models</t>
  </si>
  <si>
    <t>to support the 2014 Higher Education Summit focusing on creating meaningful change for Asian-American and Pacific Islander students</t>
  </si>
  <si>
    <t>to convene experts to prioritize the key research questions in diarrheal treatment and operationalize how to answer the top questions</t>
  </si>
  <si>
    <t>American Association of School Administrators, Inc.</t>
  </si>
  <si>
    <t>to support the 2014 Annual Conference in further developing iPD for its members</t>
  </si>
  <si>
    <t>American Architectural Foundation</t>
  </si>
  <si>
    <t>to support design workshops with school leaders, district and school staff, and community members to explore how the use of existing space or design of new space can support new learning models</t>
  </si>
  <si>
    <t>William D. Ruckelshaus Center Foundation</t>
  </si>
  <si>
    <t>to support New Profit Learning for Career and Civic Success Initiative</t>
  </si>
  <si>
    <t>To provide emergency relief and vital support for displaced populations affected by the humanitarian crisis resulting from the military operations in North Waziristan Agency, Pakistan.</t>
  </si>
  <si>
    <t>to support an emergency response to the Ebola outbreak in West Africa</t>
  </si>
  <si>
    <t>to support an emergency response to the humanitarian crisis in Gaza</t>
  </si>
  <si>
    <t>to create a mouse model of environmental enteropathy that mimics the gut mucosal histopathology of children and adults who lack access to safe water and good nutrition.</t>
  </si>
  <si>
    <t>to support governors and their advisors regarding efficiency and effectiveness metrics for postsecondary education; strategic finance; and policies related to new credentialing models</t>
  </si>
  <si>
    <t>to target the relationship between agriculture, nutrition, and health to reduce the high incidence of low birth weight and early stunting and wasting among Indian infants</t>
  </si>
  <si>
    <t>2014-12</t>
  </si>
  <si>
    <t>Agricultural Development|Discovery and Translational Sciences|Nutrition</t>
  </si>
  <si>
    <t>to measure the burden of severe and non-severe pertussis disease among young African infants in a setting of very high maternal HIV seroprevalence</t>
  </si>
  <si>
    <t>to support and sustain efforts to implement Colorado Academic standards and assessments</t>
  </si>
  <si>
    <t>to support and expand efforts to implement Kentucky's Academic Standards</t>
  </si>
  <si>
    <t>Teva Pharmaceutical Industries, LTD</t>
  </si>
  <si>
    <t>to support the family planning needs of women in low income countries</t>
  </si>
  <si>
    <t>Rapperswil SG</t>
  </si>
  <si>
    <t>Development of Solutions to Improve Global Health|Family Planning</t>
  </si>
  <si>
    <t>to test the hypothesis that addition of blockade of type I interferon (IFN) activity to anti-retroviral therapy (ART) will facilitate immune-mediated clearance of human immunodeficiency virus (HIV), allowing for elite control off of ART</t>
  </si>
  <si>
    <t>to contribute to a measurable and sustainable reduction in maternal and neonatal morbidity and mortality in Bihar, India</t>
  </si>
  <si>
    <t>to support Vietnam to build the necessary evidence, tools, strategies and partnerships to accelerate progress and achieve elimination of Plasmodium falciparum malaria by 2020</t>
  </si>
  <si>
    <t>to support system and integration efforts for Early Achievers</t>
  </si>
  <si>
    <t>to support improving math instruction and math achievement for young children by upgrading the technology and impact of the Building Blocks Learning Trajectories into a Learning and Teaching with Learning Trajectories tool</t>
  </si>
  <si>
    <t>Fundación Instituto de Investigaciones Biotecnológicas</t>
  </si>
  <si>
    <t>to employ novel, rational design strategies to generate an oral/mucosal vaccine formulation that could significantly contribute to developing vaccines to improve global health</t>
  </si>
  <si>
    <t>San Martin</t>
  </si>
  <si>
    <t>to support the partnership between the Seattle Housing Authority and Seattle Public Schools to benefit children in Section 8 and Public Housing</t>
  </si>
  <si>
    <t>to support a new service learning model for leadership development and organizational capacity building in Southeast Seattle</t>
  </si>
  <si>
    <t>to contribute to the reduction of pneumonia and child mortality by supporting the optimum use and implementation of pneumococcal conjugate vaccine</t>
  </si>
  <si>
    <t>Entertainment Industry Foundation</t>
  </si>
  <si>
    <t>to support a multi-year national media campaign on education, with the purpose of empowering students and teachers</t>
  </si>
  <si>
    <t>to develop a sustainable platform for supporting African scientists and their institutions in research leadership, scientific excellence and innovation which impacts on global health and development</t>
  </si>
  <si>
    <t>to host conferences to train a new cadre of African scientists on proposal development techniques and increase the diversity of quality ideas coming through the Grand Challenges Explorations pipeline</t>
  </si>
  <si>
    <t>to increase housing stability and improve the child welfare system for African American and Native American youth in Portland’s foster care system</t>
  </si>
  <si>
    <t>to support organizational capacity and infrastructure for the Black Education Strategy Roundtable</t>
  </si>
  <si>
    <t>Corgenix Medical Corporation</t>
  </si>
  <si>
    <t>to rapidly develop a simple, inexpensive diagnostic test in response to the urgent Ebola epidemic in West Africa, suitable for use in low resource settings for triage care and for contact tracing where possible..</t>
  </si>
  <si>
    <t>Fio Corporation</t>
  </si>
  <si>
    <t>to adapt technology for rapid deployment to Ebola crisis areas by integrating intelligent mobile devices for diagnosis, treatment, and data capture with cloud-based information services, delivering data from frontline health workers to remote health managers and organizations responding to the Ebola outbreak</t>
  </si>
  <si>
    <t>to support coordination and facilitation for the Road Map English Language Learner (ELL) Workgroup</t>
  </si>
  <si>
    <t>to facilitate the collaboration of partners in prioritizing and later implementing the recommendations of experts in the field, to better leverage country health measurement needs with systems, platforms and investments</t>
  </si>
  <si>
    <t>to create a Health Emergency Operations Center in Senegal, in response to the Ebola crisis</t>
  </si>
  <si>
    <t>to support the Peter J. Donaldson Fund to support research to address critical health and development issues</t>
  </si>
  <si>
    <t>to respond to the emergency humanitarian needs of the population affected by violence and displacement in Libya</t>
  </si>
  <si>
    <t>to support the development and implementation of community-designed plans to end transmission of Ebola virus</t>
  </si>
  <si>
    <t>to support an emergency response to Typhoon Hagupit in the Philippines</t>
  </si>
  <si>
    <t>to respond to the emergency needs of the refugees and returnees from Nigeria in the Diffa Region of Niger</t>
  </si>
  <si>
    <t>to provide critical support to populations affected by Typhoon Hagupit in the Philippines</t>
  </si>
  <si>
    <t>Acrobatiq, Inc.</t>
  </si>
  <si>
    <t>Friends of the Foundation for Community Development</t>
  </si>
  <si>
    <t>to support the development of partnerships to strengthen the capacity of disadvantaged communities in Mozambique</t>
  </si>
  <si>
    <t>2000-03</t>
  </si>
  <si>
    <t>Puget Sound Blood Center</t>
  </si>
  <si>
    <t>to support a program aimed at increasing the availability of rare blood types to battle leukemia, sickle cell anemia, thalassemia and other fatal illnesses</t>
  </si>
  <si>
    <t>San Jose State University Foundation</t>
  </si>
  <si>
    <t>to support the Washington School Assessment Center</t>
  </si>
  <si>
    <t>to support ongoing flood relief and rehabilitation efforts in Mozambique</t>
  </si>
  <si>
    <t>to support flood and cyclone relief efforts in the Northern Inhambane Province of Mozambique</t>
  </si>
  <si>
    <t>to support emergency medical assistance and assessment efforts in response to the floods in Mozambique</t>
  </si>
  <si>
    <t>to support the White Ribbon Alliance for Safe Motherhood</t>
  </si>
  <si>
    <t>Delekling Tibetan Settlement</t>
  </si>
  <si>
    <t>to provide health and sanitation services in Nepal</t>
  </si>
  <si>
    <t>Solu Khumbu</t>
  </si>
  <si>
    <t>Resource: The Council for Museums, Archives and Libraries</t>
  </si>
  <si>
    <t>to support public library development in public access computing and internet access in the United Kingdom</t>
  </si>
  <si>
    <t>to support a memorial fund</t>
  </si>
  <si>
    <t>to enhance the use of technology at the School of Social Work</t>
  </si>
  <si>
    <t>Royal Government of Bhutan</t>
  </si>
  <si>
    <t>to support Bhutan Health Trust Fund</t>
  </si>
  <si>
    <t>2000-06</t>
  </si>
  <si>
    <t>Thimphu</t>
  </si>
  <si>
    <t>Bhutan</t>
  </si>
  <si>
    <t>Pueblo of San Felipe</t>
  </si>
  <si>
    <t>to support public access to computers and the Internet for the tribe</t>
  </si>
  <si>
    <t>San Felipe Pueblo</t>
  </si>
  <si>
    <t>Pueblo of Sandia</t>
  </si>
  <si>
    <t>Pueblo of Acoma</t>
  </si>
  <si>
    <t>Pueblo of Santo Domingo</t>
  </si>
  <si>
    <t>Santo Domingo Pueblo</t>
  </si>
  <si>
    <t>Pueblo of Cochiti</t>
  </si>
  <si>
    <t>Cochiti Pueblo</t>
  </si>
  <si>
    <t>Pueblo of Nambe</t>
  </si>
  <si>
    <t>Pueblo of Pojoaque</t>
  </si>
  <si>
    <t>Pueblo of San Ildefonso</t>
  </si>
  <si>
    <t>Sante Fe</t>
  </si>
  <si>
    <t>Jicarilla Apache</t>
  </si>
  <si>
    <t>Dulce</t>
  </si>
  <si>
    <t>Pueblo of Picuris</t>
  </si>
  <si>
    <t>Penasco</t>
  </si>
  <si>
    <t>Pueblo of San Juan</t>
  </si>
  <si>
    <t>San Juan Pueblo</t>
  </si>
  <si>
    <t>Taos Pueblo</t>
  </si>
  <si>
    <t>Mescalero Apache Tribe</t>
  </si>
  <si>
    <t>Mescalero</t>
  </si>
  <si>
    <t>Cambridge University Development Office in the United States Inc (CUDOUS)</t>
  </si>
  <si>
    <t>to endow a global scholarship program at the post-baccalaureate level for academically gifted students</t>
  </si>
  <si>
    <t>to expand services to homeless and underserved children</t>
  </si>
  <si>
    <t>to provide superintendents and principals from public and private schools access to quality leadership development focused on technology integration and whole systems change</t>
  </si>
  <si>
    <t>Indiana Department of Education</t>
  </si>
  <si>
    <t>Mississippi Department of Education</t>
  </si>
  <si>
    <t>Rhode Island Foundation</t>
  </si>
  <si>
    <t>Planned Parenthood of Central Washington</t>
  </si>
  <si>
    <t>to support the Walla Walla Clinic capital campaign</t>
  </si>
  <si>
    <t>to support Bringing Hope to Children: Community Based Solutions for African Children Affected by HIV/AIDS</t>
  </si>
  <si>
    <t>to support the capital campaign for a new facility and expand the education and health services for children and families who are homeless or in transition</t>
  </si>
  <si>
    <t>International Society for Infectious Diseases</t>
  </si>
  <si>
    <t>to support ProMED-mail, an e-mail based emerging disease detection and reporting system</t>
  </si>
  <si>
    <t>Texas Leadership Center</t>
  </si>
  <si>
    <t>North Kitsap School District</t>
  </si>
  <si>
    <t>to support personalized learning environments where all students achieve (David H Wolfle Elementary School)</t>
  </si>
  <si>
    <t>Poulsbo</t>
  </si>
  <si>
    <t>Lake Washington School District</t>
  </si>
  <si>
    <t>to support personalized learning environments where all students achieve (Environmental and Adventure School)</t>
  </si>
  <si>
    <t>Monroe School District</t>
  </si>
  <si>
    <t>to support personalized learning environments where all students achieve (Hidden River Middle School)</t>
  </si>
  <si>
    <t>Monroe</t>
  </si>
  <si>
    <t>White Salmon Valley School District #405-17</t>
  </si>
  <si>
    <t>to support personalized learning environments where all students achieve (Hulan L Whitson Elementary School)</t>
  </si>
  <si>
    <t>White Salmon</t>
  </si>
  <si>
    <t>Burlington-Edison School District #100</t>
  </si>
  <si>
    <t>to support personalized learning environments where all students achieve (Lucille Umbarger Elementary School)</t>
  </si>
  <si>
    <t>Mead School District #354</t>
  </si>
  <si>
    <t>to support personalized learning environments where all students achieve (Mead New School)</t>
  </si>
  <si>
    <t>Mead</t>
  </si>
  <si>
    <t>to support personalized learning environments where all students achieve (Meadowdale Elementary School)</t>
  </si>
  <si>
    <t>Wahluke School District #73</t>
  </si>
  <si>
    <t>to support personalized learning environments where all students achieve (Morris Schott Middle School)</t>
  </si>
  <si>
    <t>Mattawa</t>
  </si>
  <si>
    <t>Centralia School District #401</t>
  </si>
  <si>
    <t>to support personalized learning environments where all students achieve (Oakview Elementary School)</t>
  </si>
  <si>
    <t>Centralia</t>
  </si>
  <si>
    <t>Prosser School District #116</t>
  </si>
  <si>
    <t>to support personalized learning environments where all students achieve (Prosser Heights Elementary School)</t>
  </si>
  <si>
    <t>Prosser</t>
  </si>
  <si>
    <t>Royal School District #160</t>
  </si>
  <si>
    <t>to support personalized learning environments where all students achieve (Royal Middle School)</t>
  </si>
  <si>
    <t>Royal City</t>
  </si>
  <si>
    <t>Orting School District #344</t>
  </si>
  <si>
    <t>to support personalized learning environments where all students achieve (The Partnership School)</t>
  </si>
  <si>
    <t>Orting</t>
  </si>
  <si>
    <t>Boys &amp; Girls Clubs of Whatcom County</t>
  </si>
  <si>
    <t>to construct a new Boys and Girls Club in the Roosevelt neighborhood</t>
  </si>
  <si>
    <t>to support the Foster Parents Appreciation Dinner</t>
  </si>
  <si>
    <t>Hands on Children's Museum</t>
  </si>
  <si>
    <t>to support the capital campaign for the expansion of the museum</t>
  </si>
  <si>
    <t>Northwest Behavioral Associates</t>
  </si>
  <si>
    <t>to support an autistic caregiver training program</t>
  </si>
  <si>
    <t>Illinois State University</t>
  </si>
  <si>
    <t>Normal</t>
  </si>
  <si>
    <t>Yukon Department of Education</t>
  </si>
  <si>
    <t>to support Yukon's public libraries serving low-income communities with a gift of public access computers, internet access, and training of library staff</t>
  </si>
  <si>
    <t>Whitehorse</t>
  </si>
  <si>
    <t>Yukon Territory</t>
  </si>
  <si>
    <t>to support the Vaccine Leadership Conference</t>
  </si>
  <si>
    <t>to support health and social service organizations through the United Way of King County</t>
  </si>
  <si>
    <t>Southwestern Indian Polytechnic Institute</t>
  </si>
  <si>
    <t>to support Native American Access to Technology Program internships</t>
  </si>
  <si>
    <t>Georgia Public Library Service</t>
  </si>
  <si>
    <t>Jefferson County Library System</t>
  </si>
  <si>
    <t>Middle Georgia Regional Library</t>
  </si>
  <si>
    <t>Central Library</t>
  </si>
  <si>
    <t>Sequoyah Regional Library System</t>
  </si>
  <si>
    <t>West Georgia Regional Library</t>
  </si>
  <si>
    <t>Bartow County Public Library System</t>
  </si>
  <si>
    <t>Cartersville</t>
  </si>
  <si>
    <t>Sara Hightower Regional Library</t>
  </si>
  <si>
    <t>Conyers-Rockdale Library System</t>
  </si>
  <si>
    <t>Conyers</t>
  </si>
  <si>
    <t>Flint River Regional Library</t>
  </si>
  <si>
    <t>Griffin</t>
  </si>
  <si>
    <t>Clayton County Library System</t>
  </si>
  <si>
    <t>Troup-Harris-Coweta Regional Library</t>
  </si>
  <si>
    <t>Henry County Library System</t>
  </si>
  <si>
    <t>Statesboro Regional Library</t>
  </si>
  <si>
    <t>Statesboro</t>
  </si>
  <si>
    <t>Screven-Jenkins Regional Library System</t>
  </si>
  <si>
    <t>Sylvania</t>
  </si>
  <si>
    <t>Ohoopee Regional Library System</t>
  </si>
  <si>
    <t>Vidalia</t>
  </si>
  <si>
    <t>Hall County Library</t>
  </si>
  <si>
    <t>Northeast Georgia Regional Library</t>
  </si>
  <si>
    <t>Clarkesville</t>
  </si>
  <si>
    <t>Chestatee Regional Library System</t>
  </si>
  <si>
    <t>Dahlonega</t>
  </si>
  <si>
    <t>Mountain Regional Library</t>
  </si>
  <si>
    <t>Young Harris</t>
  </si>
  <si>
    <t>Athens Regional Library System</t>
  </si>
  <si>
    <t>Elbert County Library System</t>
  </si>
  <si>
    <t>Elberton</t>
  </si>
  <si>
    <t>Hart County Library</t>
  </si>
  <si>
    <t>Hartwell</t>
  </si>
  <si>
    <t>Uncle Remus Regional Library</t>
  </si>
  <si>
    <t>Bartram Trail Regional Library</t>
  </si>
  <si>
    <t>Piedmont Regional Library</t>
  </si>
  <si>
    <t>Winder</t>
  </si>
  <si>
    <t>Northwest Georgia Regional Library</t>
  </si>
  <si>
    <t>Dalton</t>
  </si>
  <si>
    <t>Dade County Public Library</t>
  </si>
  <si>
    <t>LaFayette</t>
  </si>
  <si>
    <t>Chattooga County Library</t>
  </si>
  <si>
    <t>Summerville</t>
  </si>
  <si>
    <t>East Central Georgia Regional Library</t>
  </si>
  <si>
    <t>Augusta</t>
  </si>
  <si>
    <t>Ocmulgee Regional Library System</t>
  </si>
  <si>
    <t>Eastman</t>
  </si>
  <si>
    <t>Peach Public Libraries</t>
  </si>
  <si>
    <t>Fort Valley</t>
  </si>
  <si>
    <t>Houston County Public Library</t>
  </si>
  <si>
    <t>Live Oak Public Library</t>
  </si>
  <si>
    <t>Okefenokee Regional Library System</t>
  </si>
  <si>
    <t>Waycross</t>
  </si>
  <si>
    <t>Brunswick-Glynn County Regional Library</t>
  </si>
  <si>
    <t>Brunswick</t>
  </si>
  <si>
    <t>Satilla Regional Library System</t>
  </si>
  <si>
    <t>Douglas</t>
  </si>
  <si>
    <t>South Georgia Regional Library</t>
  </si>
  <si>
    <t>Valdosta</t>
  </si>
  <si>
    <t>Brooks County Public Library</t>
  </si>
  <si>
    <t>Lake Blackshear Regional Library</t>
  </si>
  <si>
    <t>Americus</t>
  </si>
  <si>
    <t>Southwest Georgia Regional Library</t>
  </si>
  <si>
    <t>Bainbridge</t>
  </si>
  <si>
    <t>Roddenbery Memorial Library</t>
  </si>
  <si>
    <t>Desoto Trail Regional Library</t>
  </si>
  <si>
    <t>Kinchafoonee Regional Library</t>
  </si>
  <si>
    <t>Dawson</t>
  </si>
  <si>
    <t>Fitzgerald-Ben Hill County Library</t>
  </si>
  <si>
    <t>Fitzgerald</t>
  </si>
  <si>
    <t>Lee County Library</t>
  </si>
  <si>
    <t>Thomas County Public Library</t>
  </si>
  <si>
    <t>Thomasville</t>
  </si>
  <si>
    <t>Coastal Plain Regional Library</t>
  </si>
  <si>
    <t>Tifton</t>
  </si>
  <si>
    <t>Pine Mountain Regional Library</t>
  </si>
  <si>
    <t>Chattahoochee Valley Regional Library System</t>
  </si>
  <si>
    <t>Newton County Library System</t>
  </si>
  <si>
    <t>Marshall Public Library</t>
  </si>
  <si>
    <t>Pocatello</t>
  </si>
  <si>
    <t>Aberdeen Public Library</t>
  </si>
  <si>
    <t>Aberdeen</t>
  </si>
  <si>
    <t>American Falls Library District</t>
  </si>
  <si>
    <t>American Falls</t>
  </si>
  <si>
    <t>Lost Rivers Community Library</t>
  </si>
  <si>
    <t>Arco</t>
  </si>
  <si>
    <t>Snake River School/Community Library</t>
  </si>
  <si>
    <t>Blackfoot</t>
  </si>
  <si>
    <t>Lucy Boyle Public Library</t>
  </si>
  <si>
    <t>Challis Public</t>
  </si>
  <si>
    <t>Challis</t>
  </si>
  <si>
    <t>South Bannock District</t>
  </si>
  <si>
    <t>Downey</t>
  </si>
  <si>
    <t>Grace District</t>
  </si>
  <si>
    <t>Grace</t>
  </si>
  <si>
    <t>Mackay Free Library District</t>
  </si>
  <si>
    <t>Mackay</t>
  </si>
  <si>
    <t>Oneida County District</t>
  </si>
  <si>
    <t>Malad</t>
  </si>
  <si>
    <t>Bear Lake County District</t>
  </si>
  <si>
    <t>Montpelier</t>
  </si>
  <si>
    <t>Preston Carnegie Library</t>
  </si>
  <si>
    <t>Preston</t>
  </si>
  <si>
    <t>Rockland School/Community</t>
  </si>
  <si>
    <t>Rockland</t>
  </si>
  <si>
    <t>North Bingham County District Library</t>
  </si>
  <si>
    <t>Shelley</t>
  </si>
  <si>
    <t>Twin Falls Public Library Foundation, Inc.</t>
  </si>
  <si>
    <t>Twin Falls</t>
  </si>
  <si>
    <t>Buhl Public Library</t>
  </si>
  <si>
    <t>Buhl</t>
  </si>
  <si>
    <t>Burley Public Library</t>
  </si>
  <si>
    <t>Burley</t>
  </si>
  <si>
    <t>Little Wood River District Library</t>
  </si>
  <si>
    <t>Carey</t>
  </si>
  <si>
    <t>Camas County District</t>
  </si>
  <si>
    <t>Gooding Public Library</t>
  </si>
  <si>
    <t>Gooding</t>
  </si>
  <si>
    <t>Hagerman Public</t>
  </si>
  <si>
    <t>Hagerman</t>
  </si>
  <si>
    <t>Hansen District</t>
  </si>
  <si>
    <t>Hansen</t>
  </si>
  <si>
    <t>Jerome Public</t>
  </si>
  <si>
    <t>Jerome</t>
  </si>
  <si>
    <t>Oakley District</t>
  </si>
  <si>
    <t>Oakley</t>
  </si>
  <si>
    <t>De Mary  Memorial Library</t>
  </si>
  <si>
    <t>Shoshone Public Library</t>
  </si>
  <si>
    <t>Shoshone</t>
  </si>
  <si>
    <t>Idaho Falls Public</t>
  </si>
  <si>
    <t>Idaho Falls</t>
  </si>
  <si>
    <t>Jefferson County District</t>
  </si>
  <si>
    <t>Menan</t>
  </si>
  <si>
    <t>Madison Library District</t>
  </si>
  <si>
    <t>Rexburg</t>
  </si>
  <si>
    <t>Rigby Public Library</t>
  </si>
  <si>
    <t>Rigby</t>
  </si>
  <si>
    <t>Roberts Public Library</t>
  </si>
  <si>
    <t>Roberts</t>
  </si>
  <si>
    <t>Sugar Salem School/Community Library</t>
  </si>
  <si>
    <t>Sugar City</t>
  </si>
  <si>
    <t>Valley Of The Tetons District</t>
  </si>
  <si>
    <t>Victor</t>
  </si>
  <si>
    <t>Lemhi County Library District</t>
  </si>
  <si>
    <t>Salmon</t>
  </si>
  <si>
    <t>Prairie-River Library District</t>
  </si>
  <si>
    <t>Lapwai</t>
  </si>
  <si>
    <t>Clearwater County Free Library District</t>
  </si>
  <si>
    <t>Orofino</t>
  </si>
  <si>
    <t>Pierce Free Public Library</t>
  </si>
  <si>
    <t>Pierce</t>
  </si>
  <si>
    <t>Salmon River Public Library</t>
  </si>
  <si>
    <t>Riggins</t>
  </si>
  <si>
    <t>Bruneau Valley Library District</t>
  </si>
  <si>
    <t>Bruneau</t>
  </si>
  <si>
    <t>Caldwell Public</t>
  </si>
  <si>
    <t>Caldwell</t>
  </si>
  <si>
    <t>Cambridge District</t>
  </si>
  <si>
    <t>Cascade Public</t>
  </si>
  <si>
    <t>Cascade</t>
  </si>
  <si>
    <t>Council Valley District</t>
  </si>
  <si>
    <t>Council</t>
  </si>
  <si>
    <t>Emmett Public</t>
  </si>
  <si>
    <t>Emmett</t>
  </si>
  <si>
    <t>Glenns Ferry Public</t>
  </si>
  <si>
    <t>Glenns Ferry</t>
  </si>
  <si>
    <t>Eastern Owyhee County District</t>
  </si>
  <si>
    <t>Grand View</t>
  </si>
  <si>
    <t>Homedale Public</t>
  </si>
  <si>
    <t>Homedale</t>
  </si>
  <si>
    <t>Horseshoe Bend District</t>
  </si>
  <si>
    <t>Horseshoe Bend</t>
  </si>
  <si>
    <t>Boise Basin District</t>
  </si>
  <si>
    <t>Idaho City</t>
  </si>
  <si>
    <t>McCall Public Library</t>
  </si>
  <si>
    <t>McCall</t>
  </si>
  <si>
    <t>Lizard Butte District Library</t>
  </si>
  <si>
    <t>Marsing</t>
  </si>
  <si>
    <t>Meridian Free Library District</t>
  </si>
  <si>
    <t>Middleton Public Library</t>
  </si>
  <si>
    <t>Middleton</t>
  </si>
  <si>
    <t>Midvale Community Library</t>
  </si>
  <si>
    <t>Midvale</t>
  </si>
  <si>
    <t>Mountain Home Public Library</t>
  </si>
  <si>
    <t>Nampa Public Library</t>
  </si>
  <si>
    <t>Nampa</t>
  </si>
  <si>
    <t>Armoral Tuttle Public</t>
  </si>
  <si>
    <t>New Plymouth</t>
  </si>
  <si>
    <t>Notus Public Library</t>
  </si>
  <si>
    <t>Notus</t>
  </si>
  <si>
    <t>Ola District</t>
  </si>
  <si>
    <t>Ola</t>
  </si>
  <si>
    <t>Patricia Romanko Public Library</t>
  </si>
  <si>
    <t>Parma</t>
  </si>
  <si>
    <t>Payette Public Library</t>
  </si>
  <si>
    <t>Payette</t>
  </si>
  <si>
    <t>Weiser Public</t>
  </si>
  <si>
    <t>Weiser</t>
  </si>
  <si>
    <t>Wilder District</t>
  </si>
  <si>
    <t>Wilder</t>
  </si>
  <si>
    <t>Boise Public Library</t>
  </si>
  <si>
    <t>Ada County Library District</t>
  </si>
  <si>
    <t>Garden City Public</t>
  </si>
  <si>
    <t>Garden City</t>
  </si>
  <si>
    <t>Boundary County Library District</t>
  </si>
  <si>
    <t>Bonners Ferry</t>
  </si>
  <si>
    <t>Clarkia District</t>
  </si>
  <si>
    <t>Clarkia</t>
  </si>
  <si>
    <t>Coeur d'Alene Public Library</t>
  </si>
  <si>
    <t>Coeur d'Alene</t>
  </si>
  <si>
    <t>Benewah District</t>
  </si>
  <si>
    <t>Fernwood</t>
  </si>
  <si>
    <t>Kootenai-Shoshone Area Libraries</t>
  </si>
  <si>
    <t>Hayden</t>
  </si>
  <si>
    <t>Kellogg Public</t>
  </si>
  <si>
    <t>Kellogg</t>
  </si>
  <si>
    <t>Latah County Library District</t>
  </si>
  <si>
    <t>Moscow</t>
  </si>
  <si>
    <t>Mullan Public Library</t>
  </si>
  <si>
    <t>Mullan</t>
  </si>
  <si>
    <t>Osburn Public</t>
  </si>
  <si>
    <t>Osburn</t>
  </si>
  <si>
    <t>Plummer Public Library</t>
  </si>
  <si>
    <t>Plummer</t>
  </si>
  <si>
    <t>Post Falls Public Library</t>
  </si>
  <si>
    <t>Post Falls</t>
  </si>
  <si>
    <t>Priest River Public Library</t>
  </si>
  <si>
    <t>Priest River</t>
  </si>
  <si>
    <t>St. Maries Public Library</t>
  </si>
  <si>
    <t>St. Maries</t>
  </si>
  <si>
    <t>East Bonner County District</t>
  </si>
  <si>
    <t>Sandpoint</t>
  </si>
  <si>
    <t>Wallace Public Library</t>
  </si>
  <si>
    <t>Wallace</t>
  </si>
  <si>
    <t>Island Park Library</t>
  </si>
  <si>
    <t>Macks Inn</t>
  </si>
  <si>
    <t>Priest Lake Public Library</t>
  </si>
  <si>
    <t>Priest Lake</t>
  </si>
  <si>
    <t>Big Timber</t>
  </si>
  <si>
    <t>Bridger Public Library</t>
  </si>
  <si>
    <t>Bridger</t>
  </si>
  <si>
    <t>Stillwater County Library</t>
  </si>
  <si>
    <t>Big Horn County Public Library</t>
  </si>
  <si>
    <t>Hardin</t>
  </si>
  <si>
    <t>Harlowton Public Library</t>
  </si>
  <si>
    <t>Harlowton</t>
  </si>
  <si>
    <t>Joliet Community Library</t>
  </si>
  <si>
    <t>Joliet</t>
  </si>
  <si>
    <t>Laurel Public Library</t>
  </si>
  <si>
    <t>Livingston-Park County Public Library</t>
  </si>
  <si>
    <t>Livingston</t>
  </si>
  <si>
    <t>Red Lodge Carnegie Library</t>
  </si>
  <si>
    <t>Red Lodge</t>
  </si>
  <si>
    <t>Roundup Community Library</t>
  </si>
  <si>
    <t>Roundup</t>
  </si>
  <si>
    <t>Petroleum County Community Library</t>
  </si>
  <si>
    <t>Winnett</t>
  </si>
  <si>
    <t>Parmly Billings Library</t>
  </si>
  <si>
    <t>Billings</t>
  </si>
  <si>
    <t>Roosevelt County Library</t>
  </si>
  <si>
    <t>Wolf Point</t>
  </si>
  <si>
    <t>George McCone Memorial County Library</t>
  </si>
  <si>
    <t>Circle</t>
  </si>
  <si>
    <t>Glasgow City County Library</t>
  </si>
  <si>
    <t>Sheridan County Library</t>
  </si>
  <si>
    <t>Plentywood</t>
  </si>
  <si>
    <t>Daniels County Library</t>
  </si>
  <si>
    <t>Scobey</t>
  </si>
  <si>
    <t>Sidney Public Library</t>
  </si>
  <si>
    <t>Sidney</t>
  </si>
  <si>
    <t>Miles City Public Library</t>
  </si>
  <si>
    <t>Miles City</t>
  </si>
  <si>
    <t>Fallon County Library</t>
  </si>
  <si>
    <t>Baker</t>
  </si>
  <si>
    <t>Henry Malley Memorial Library</t>
  </si>
  <si>
    <t>Broadus</t>
  </si>
  <si>
    <t>Ekalaka Public Library</t>
  </si>
  <si>
    <t>Ekalaka</t>
  </si>
  <si>
    <t>Rosebud County Library</t>
  </si>
  <si>
    <t>Forsyth</t>
  </si>
  <si>
    <t>Glendive Public Library</t>
  </si>
  <si>
    <t>Glendive</t>
  </si>
  <si>
    <t>Garfield County Library</t>
  </si>
  <si>
    <t>Jordan</t>
  </si>
  <si>
    <t>Prairie County Library</t>
  </si>
  <si>
    <t>Terry</t>
  </si>
  <si>
    <t>Wibaux Public Library</t>
  </si>
  <si>
    <t>Wibaux</t>
  </si>
  <si>
    <t>Great Falls Public Library</t>
  </si>
  <si>
    <t>Great Falls</t>
  </si>
  <si>
    <t>Wedsworth Memorial Library</t>
  </si>
  <si>
    <t>Choteau Public Library</t>
  </si>
  <si>
    <t>Choteau</t>
  </si>
  <si>
    <t>Conrad Public Library</t>
  </si>
  <si>
    <t>Conrad</t>
  </si>
  <si>
    <t>Glacier County Library</t>
  </si>
  <si>
    <t>Cut Bank</t>
  </si>
  <si>
    <t>Dutton Public Library</t>
  </si>
  <si>
    <t>Dutton</t>
  </si>
  <si>
    <t>Fairfield Public Library</t>
  </si>
  <si>
    <t>Chouteau County Library</t>
  </si>
  <si>
    <t>Fort Benton</t>
  </si>
  <si>
    <t>Lewistown Public Library</t>
  </si>
  <si>
    <t>Lewistown</t>
  </si>
  <si>
    <t>Moore Memorial Library</t>
  </si>
  <si>
    <t>Moore</t>
  </si>
  <si>
    <t>Toole County Library</t>
  </si>
  <si>
    <t>Shelby</t>
  </si>
  <si>
    <t>Judith Basin County Free Library</t>
  </si>
  <si>
    <t>Valier Public Library</t>
  </si>
  <si>
    <t>Valier</t>
  </si>
  <si>
    <t>Havre-Hill County Library</t>
  </si>
  <si>
    <t>Havre</t>
  </si>
  <si>
    <t>Liberty County Library</t>
  </si>
  <si>
    <t>Blaine County Library</t>
  </si>
  <si>
    <t>Chinook</t>
  </si>
  <si>
    <t>Harlem Public Library</t>
  </si>
  <si>
    <t>Harlem</t>
  </si>
  <si>
    <t>Phillips County Library</t>
  </si>
  <si>
    <t>Malta</t>
  </si>
  <si>
    <t>Lewis and Clark Library</t>
  </si>
  <si>
    <t>Broadwater School &amp; Community Library</t>
  </si>
  <si>
    <t>Townsend</t>
  </si>
  <si>
    <t>Meagher County-City Library</t>
  </si>
  <si>
    <t>White Sulphur Springs</t>
  </si>
  <si>
    <t>Butte-Silver Bow Public Library</t>
  </si>
  <si>
    <t>Butte</t>
  </si>
  <si>
    <t>Hearst Free Library</t>
  </si>
  <si>
    <t>Anaconda</t>
  </si>
  <si>
    <t>Belgrade Public Library</t>
  </si>
  <si>
    <t>Bozeman Public Library</t>
  </si>
  <si>
    <t>Wm K. Kohrs Memorial Library</t>
  </si>
  <si>
    <t>Deer Lodge</t>
  </si>
  <si>
    <t>Dillon City Library</t>
  </si>
  <si>
    <t>Madison Valley Public Library</t>
  </si>
  <si>
    <t>Ennis</t>
  </si>
  <si>
    <t>Manhattan Community Library</t>
  </si>
  <si>
    <t>Sheridan Public Library</t>
  </si>
  <si>
    <t>Sheridan</t>
  </si>
  <si>
    <t>Three Forks Community Library</t>
  </si>
  <si>
    <t>Three Forks</t>
  </si>
  <si>
    <t>Twin Bridges Public Library</t>
  </si>
  <si>
    <t>Twin Bridges</t>
  </si>
  <si>
    <t>Thompson-Hickman County Library</t>
  </si>
  <si>
    <t>Virginia City</t>
  </si>
  <si>
    <t>West Yellowstone Public Library</t>
  </si>
  <si>
    <t>West Yellowstone</t>
  </si>
  <si>
    <t>Missoula Public Library</t>
  </si>
  <si>
    <t>Missoula</t>
  </si>
  <si>
    <t>Darby Public Library</t>
  </si>
  <si>
    <t>Darby</t>
  </si>
  <si>
    <t>Bitterroot Public Library</t>
  </si>
  <si>
    <t>Preston Hot Springs Town County Library</t>
  </si>
  <si>
    <t>Philipsburg Public Library</t>
  </si>
  <si>
    <t>Philipsburg</t>
  </si>
  <si>
    <t>Plains District Library</t>
  </si>
  <si>
    <t>Plains</t>
  </si>
  <si>
    <t>Polson City Library</t>
  </si>
  <si>
    <t>Polson</t>
  </si>
  <si>
    <t>Ronan City Library</t>
  </si>
  <si>
    <t>Ronan</t>
  </si>
  <si>
    <t>Saint Ignatius Public Library</t>
  </si>
  <si>
    <t>Saint Ignatius</t>
  </si>
  <si>
    <t>North Valley Public Library</t>
  </si>
  <si>
    <t>Stevensville</t>
  </si>
  <si>
    <t>Mineral County Public Library</t>
  </si>
  <si>
    <t>Superior</t>
  </si>
  <si>
    <t>Thompson Falls Public Library</t>
  </si>
  <si>
    <t>Thompson Falls</t>
  </si>
  <si>
    <t>Flathead County Library</t>
  </si>
  <si>
    <t>Kalispell</t>
  </si>
  <si>
    <t>Lincoln County Public Library</t>
  </si>
  <si>
    <t>Libby</t>
  </si>
  <si>
    <t>2000-10</t>
  </si>
  <si>
    <t>to support the Schistosomiasis Control Initiative</t>
  </si>
  <si>
    <t>United Way International</t>
  </si>
  <si>
    <t>to support a child development center for low-income families who are homeless or at risk of homelessness in east King County</t>
  </si>
  <si>
    <t>Yakima Valley Museum</t>
  </si>
  <si>
    <t>to support programs for children and their families</t>
  </si>
  <si>
    <t>to support public access to health information via the Internet for Southwest Tribes</t>
  </si>
  <si>
    <t>to mobilize support in the French, European, and global francophone communities for family planning and education activities</t>
  </si>
  <si>
    <t>to support View Ridge Elementary School</t>
  </si>
  <si>
    <t>Friends of Legal Services Corporation</t>
  </si>
  <si>
    <t>Rose City Park United Methodist Church</t>
  </si>
  <si>
    <t>to support a youth and community program designed to teach computer and technical skills</t>
  </si>
  <si>
    <t>Tamarack Center</t>
  </si>
  <si>
    <t>to support quality treatment for severely disturbed children through automation initiatives</t>
  </si>
  <si>
    <t>Sprague-Lamont 4-H TECS</t>
  </si>
  <si>
    <t>to provide hardware for computer training and community tech support</t>
  </si>
  <si>
    <t>Sprague</t>
  </si>
  <si>
    <t>to develop a comprehensive global strategy for ensuring family planning commodity security</t>
  </si>
  <si>
    <t>Hood Canal School District #404</t>
  </si>
  <si>
    <t>to support an arts education program</t>
  </si>
  <si>
    <t>to support an online youth program</t>
  </si>
  <si>
    <t>Discovery Institute</t>
  </si>
  <si>
    <t>to support the Cascadia Transportation Initiative</t>
  </si>
  <si>
    <t>to establish the Washington Early Childhood Learning Foundation</t>
  </si>
  <si>
    <t>South Everett Youth and Community Center</t>
  </si>
  <si>
    <t>to support basic skills and school completion program for at risk youth</t>
  </si>
  <si>
    <t>to support the &amp;#34;Strengthening and Sustaining Teachers&amp;#34; Project in the Seattle School system</t>
  </si>
  <si>
    <t>New Mission High School</t>
  </si>
  <si>
    <t>to support New Mission High School in their mission to show the value of small schools in providing a quality education to all children</t>
  </si>
  <si>
    <t>Roxbury</t>
  </si>
  <si>
    <t>Sumner School District #320</t>
  </si>
  <si>
    <t>to support the development of a career pathways within the Information and Technical Career cluster for all students in the Sumner School District</t>
  </si>
  <si>
    <t>Sumner</t>
  </si>
  <si>
    <t>South Kitsap School District #402</t>
  </si>
  <si>
    <t>to create a connected learning environment that provides and/or leads students to industry-based technology certifications</t>
  </si>
  <si>
    <t>Port Orchard</t>
  </si>
  <si>
    <t>to provide supplementary food to drought-affected nomad and subsistence farming families in the provinces of Baluchistan and Sindh, Pakistan</t>
  </si>
  <si>
    <t>to study education reform initiatives in Washington State</t>
  </si>
  <si>
    <t>to support the GAVI Secretariat</t>
  </si>
  <si>
    <t>Massachusetts Elementary School Principals Education Foundation</t>
  </si>
  <si>
    <t>to support a recognition dinner</t>
  </si>
  <si>
    <t>Foundation for Educational Administration</t>
  </si>
  <si>
    <t>Little Voice Productions</t>
  </si>
  <si>
    <t>to support the production of the documentary film entitled &amp;#34;Haiti's Small Miracles&amp;#34;</t>
  </si>
  <si>
    <t>Little Elm Community Library</t>
  </si>
  <si>
    <t>Little Elm</t>
  </si>
  <si>
    <t>The Library at Cedar Creek Lake</t>
  </si>
  <si>
    <t>Seven Points</t>
  </si>
  <si>
    <t>Jefferson Carnegie Library</t>
  </si>
  <si>
    <t>Jefferson</t>
  </si>
  <si>
    <t>Noonday Community Library</t>
  </si>
  <si>
    <t>Tyler</t>
  </si>
  <si>
    <t>Bullard Community Library</t>
  </si>
  <si>
    <t>Bullard</t>
  </si>
  <si>
    <t>Stella Hill Memorial Library</t>
  </si>
  <si>
    <t>Alto</t>
  </si>
  <si>
    <t>McMullen Memorial Library</t>
  </si>
  <si>
    <t>Valley Mills Public Library</t>
  </si>
  <si>
    <t>Valley Mills</t>
  </si>
  <si>
    <t>Jennie Trent Dew Library</t>
  </si>
  <si>
    <t>Goldthwaite</t>
  </si>
  <si>
    <t>Dilley Public Library</t>
  </si>
  <si>
    <t>Dilley</t>
  </si>
  <si>
    <t>Lakehills Library And Community Association</t>
  </si>
  <si>
    <t>Lakehills</t>
  </si>
  <si>
    <t>Hidalgo Public Library</t>
  </si>
  <si>
    <t>Hidalgo</t>
  </si>
  <si>
    <t>La Joya Municipal Library</t>
  </si>
  <si>
    <t>San Juan Public Library</t>
  </si>
  <si>
    <t>Reeves County Library</t>
  </si>
  <si>
    <t>Pecos</t>
  </si>
  <si>
    <t>Texas State Library and Archives Commission</t>
  </si>
  <si>
    <t>Celina Community Library</t>
  </si>
  <si>
    <t>Celina</t>
  </si>
  <si>
    <t>Irving Public Library</t>
  </si>
  <si>
    <t>Irving</t>
  </si>
  <si>
    <t>Denison Public Library</t>
  </si>
  <si>
    <t>Denison</t>
  </si>
  <si>
    <t>Grand Prairie Memorial Library</t>
  </si>
  <si>
    <t>Grand Prairie</t>
  </si>
  <si>
    <t>McKinney Memorial Public Library</t>
  </si>
  <si>
    <t>McKinney</t>
  </si>
  <si>
    <t>Plano Public Library System</t>
  </si>
  <si>
    <t>Plano</t>
  </si>
  <si>
    <t>Sherman Public Library</t>
  </si>
  <si>
    <t>Sherman</t>
  </si>
  <si>
    <t>Van Alstyne Public Library</t>
  </si>
  <si>
    <t>Van Alstyne</t>
  </si>
  <si>
    <t>Van Zandt County Library</t>
  </si>
  <si>
    <t>Corsicana Public Library</t>
  </si>
  <si>
    <t>Corsicana</t>
  </si>
  <si>
    <t>Ennis Public Library</t>
  </si>
  <si>
    <t>Ellen Brooks West Memorial Library</t>
  </si>
  <si>
    <t>Forney</t>
  </si>
  <si>
    <t>Grand Saline Public Library</t>
  </si>
  <si>
    <t>Grand Saline</t>
  </si>
  <si>
    <t>Hutchins-Atwell Public Library</t>
  </si>
  <si>
    <t>Hutchins</t>
  </si>
  <si>
    <t>Kaufman County Library</t>
  </si>
  <si>
    <t>Kaufman</t>
  </si>
  <si>
    <t>Tri-County Library/Family Resource Center</t>
  </si>
  <si>
    <t>Mabank</t>
  </si>
  <si>
    <t>Red Waller Community Library</t>
  </si>
  <si>
    <t>Malakoff</t>
  </si>
  <si>
    <t>Mesquite Public Library</t>
  </si>
  <si>
    <t>Mesquite</t>
  </si>
  <si>
    <t>Seagoville Public Library</t>
  </si>
  <si>
    <t>Seagoville</t>
  </si>
  <si>
    <t>Terrell Public Library</t>
  </si>
  <si>
    <t>Terrell</t>
  </si>
  <si>
    <t>Nicholas P. Sims Library &amp; Lyceum</t>
  </si>
  <si>
    <t>Waxahachie</t>
  </si>
  <si>
    <t>E. M. Gilliam Memorial Public Library</t>
  </si>
  <si>
    <t>Wilmer</t>
  </si>
  <si>
    <t>Cockrell Hill Public Library</t>
  </si>
  <si>
    <t>Cockrell Hill</t>
  </si>
  <si>
    <t>W. Walworth Harrison Public Library</t>
  </si>
  <si>
    <t>Bonham Public Library</t>
  </si>
  <si>
    <t>Bonham</t>
  </si>
  <si>
    <t>Red River County Public Library</t>
  </si>
  <si>
    <t>Commerce Public Library</t>
  </si>
  <si>
    <t>Commerce</t>
  </si>
  <si>
    <t>Delta County Public Library</t>
  </si>
  <si>
    <t>Cooper</t>
  </si>
  <si>
    <t>Rains County Public Library</t>
  </si>
  <si>
    <t>Emory</t>
  </si>
  <si>
    <t>Leonard Public Library</t>
  </si>
  <si>
    <t>Leonard</t>
  </si>
  <si>
    <t>Melissa Public Library</t>
  </si>
  <si>
    <t>Melissa</t>
  </si>
  <si>
    <t>Mt. Pleasant Public Library</t>
  </si>
  <si>
    <t>Mt. Pleasant</t>
  </si>
  <si>
    <t>Franklin County Library</t>
  </si>
  <si>
    <t>Howe Community Library</t>
  </si>
  <si>
    <t>Howe</t>
  </si>
  <si>
    <t>Paris Public Library</t>
  </si>
  <si>
    <t>Whitewright Public Library</t>
  </si>
  <si>
    <t>Whitewright</t>
  </si>
  <si>
    <t>Gilbreath Memorial Library</t>
  </si>
  <si>
    <t>Wolfe City Public Library</t>
  </si>
  <si>
    <t>Wolfe City</t>
  </si>
  <si>
    <t>Atlanta Public Library</t>
  </si>
  <si>
    <t>Maud Public Library</t>
  </si>
  <si>
    <t>Maud</t>
  </si>
  <si>
    <t>Longview Public Library</t>
  </si>
  <si>
    <t>Sammy Brown Library</t>
  </si>
  <si>
    <t>Carthage</t>
  </si>
  <si>
    <t>Daingerfield Public Library</t>
  </si>
  <si>
    <t>Daingerfield</t>
  </si>
  <si>
    <t>Upshur County Library</t>
  </si>
  <si>
    <t>Gilmer</t>
  </si>
  <si>
    <t>Lee Public Library</t>
  </si>
  <si>
    <t>Gladewater</t>
  </si>
  <si>
    <t>Rusk County Library System</t>
  </si>
  <si>
    <t>Kilgore Public Library</t>
  </si>
  <si>
    <t>Kilgore</t>
  </si>
  <si>
    <t>Marshall</t>
  </si>
  <si>
    <t>Pittsburg-Camp County Library</t>
  </si>
  <si>
    <t>Pittsburg</t>
  </si>
  <si>
    <t>Tyler Public Library</t>
  </si>
  <si>
    <t>Henderson County Clint W. Murchison Memorial</t>
  </si>
  <si>
    <t>Allen Memorial Public Library</t>
  </si>
  <si>
    <t>Hawkins</t>
  </si>
  <si>
    <t>Lindale Library</t>
  </si>
  <si>
    <t>Lindale</t>
  </si>
  <si>
    <t>Mineola Memorial Library</t>
  </si>
  <si>
    <t>Mineola</t>
  </si>
  <si>
    <t>Singletary Memorial Library</t>
  </si>
  <si>
    <t>Rusk</t>
  </si>
  <si>
    <t>Troup Municipal Library</t>
  </si>
  <si>
    <t>Troup</t>
  </si>
  <si>
    <t>Palestine Public Library</t>
  </si>
  <si>
    <t>Palestine</t>
  </si>
  <si>
    <t>Buffalo Public Library</t>
  </si>
  <si>
    <t>J.H. Wootters-Crockett Public Library</t>
  </si>
  <si>
    <t>Crockett</t>
  </si>
  <si>
    <t>Fairfield Library</t>
  </si>
  <si>
    <t>Teague Public Library</t>
  </si>
  <si>
    <t>Teague</t>
  </si>
  <si>
    <t>Blanche K. Werner Public Library</t>
  </si>
  <si>
    <t>Trinity</t>
  </si>
  <si>
    <t>Kurth Memorial Library</t>
  </si>
  <si>
    <t>Lufkin</t>
  </si>
  <si>
    <t>T. L. L. Temple Memorial Library</t>
  </si>
  <si>
    <t>Diboll</t>
  </si>
  <si>
    <t>J.R. Huffman Public Library</t>
  </si>
  <si>
    <t>Hemphill</t>
  </si>
  <si>
    <t>Jasper Public Library</t>
  </si>
  <si>
    <t>Jasper</t>
  </si>
  <si>
    <t>Kirbyville Public Library</t>
  </si>
  <si>
    <t>Kirbyville</t>
  </si>
  <si>
    <t>Nacogdoches Public Library</t>
  </si>
  <si>
    <t>Nacogdoches</t>
  </si>
  <si>
    <t>Newton County Public Library</t>
  </si>
  <si>
    <t>Arthur Temple, Sr. Memorial Library</t>
  </si>
  <si>
    <t>Pineland</t>
  </si>
  <si>
    <t>San Augustine Public Library</t>
  </si>
  <si>
    <t>San Augustine</t>
  </si>
  <si>
    <t>Allan Shivers Library &amp; Museum</t>
  </si>
  <si>
    <t>Woodville</t>
  </si>
  <si>
    <t>Alvarado Public Library</t>
  </si>
  <si>
    <t>Alvarado</t>
  </si>
  <si>
    <t>Arlington Public Library System</t>
  </si>
  <si>
    <t>Azle Public Library</t>
  </si>
  <si>
    <t>Azle</t>
  </si>
  <si>
    <t>Boyd Public Library</t>
  </si>
  <si>
    <t>Boyd</t>
  </si>
  <si>
    <t>Breckenridge Public Library</t>
  </si>
  <si>
    <t>Breckenridge</t>
  </si>
  <si>
    <t>Chico Public Library</t>
  </si>
  <si>
    <t>Chico</t>
  </si>
  <si>
    <t>Hood County Public Library</t>
  </si>
  <si>
    <t>Granbury</t>
  </si>
  <si>
    <t>Grapevine Public Library</t>
  </si>
  <si>
    <t>Grapevine</t>
  </si>
  <si>
    <t>Gladys Johnson Ritchie Public Library</t>
  </si>
  <si>
    <t>Jacksboro</t>
  </si>
  <si>
    <t>Mansfield Public Library</t>
  </si>
  <si>
    <t>Mansfield</t>
  </si>
  <si>
    <t>Boyce Ditto Public Library</t>
  </si>
  <si>
    <t>Mineral Wells</t>
  </si>
  <si>
    <t>Venus High School &amp; Hall Community Library</t>
  </si>
  <si>
    <t>Venus</t>
  </si>
  <si>
    <t>White Settlement Public Library</t>
  </si>
  <si>
    <t>White Settlement</t>
  </si>
  <si>
    <t>Haltom City Public Library</t>
  </si>
  <si>
    <t>Haltom City</t>
  </si>
  <si>
    <t>Denton Public Library</t>
  </si>
  <si>
    <t>Denton</t>
  </si>
  <si>
    <t>Alvord Public Library</t>
  </si>
  <si>
    <t>Alvord</t>
  </si>
  <si>
    <t>Aubrey Area Library</t>
  </si>
  <si>
    <t>Aubrey</t>
  </si>
  <si>
    <t>Cooke County Library</t>
  </si>
  <si>
    <t>Muenster Public Library</t>
  </si>
  <si>
    <t>Muenster</t>
  </si>
  <si>
    <t>Whitesboro Public Library</t>
  </si>
  <si>
    <t>Whitesboro</t>
  </si>
  <si>
    <t>Archer Public Library</t>
  </si>
  <si>
    <t>Archer City</t>
  </si>
  <si>
    <t>Edwards Public Library</t>
  </si>
  <si>
    <t>Henrietta</t>
  </si>
  <si>
    <t>Olney Community Library And Arts Center</t>
  </si>
  <si>
    <t>Olney</t>
  </si>
  <si>
    <t>Stephenville Public Library</t>
  </si>
  <si>
    <t>Stephenville</t>
  </si>
  <si>
    <t>De Leon City County Library</t>
  </si>
  <si>
    <t>Deleon</t>
  </si>
  <si>
    <t>Dublin Public Library</t>
  </si>
  <si>
    <t>Temple Public Library</t>
  </si>
  <si>
    <t>Temple</t>
  </si>
  <si>
    <t>Gatesville Public Library</t>
  </si>
  <si>
    <t>Gatesville</t>
  </si>
  <si>
    <t>Lampasas Public Library</t>
  </si>
  <si>
    <t>Lampasas</t>
  </si>
  <si>
    <t>Lucy Hill Patterson Memorial Library</t>
  </si>
  <si>
    <t>Rockdale</t>
  </si>
  <si>
    <t>Taylor Public Library</t>
  </si>
  <si>
    <t>Taylor</t>
  </si>
  <si>
    <t>Maffett Memorial Library</t>
  </si>
  <si>
    <t>Groesbeck</t>
  </si>
  <si>
    <t>Hillsboro City Library</t>
  </si>
  <si>
    <t>Gibbs Memorial Library</t>
  </si>
  <si>
    <t>Mexia</t>
  </si>
  <si>
    <t>Mount Calm Regional Library</t>
  </si>
  <si>
    <t>Mount Calm</t>
  </si>
  <si>
    <t>Waco-McLennan County Library</t>
  </si>
  <si>
    <t>Waco</t>
  </si>
  <si>
    <t>Brownwood Public Library</t>
  </si>
  <si>
    <t>Brownwood</t>
  </si>
  <si>
    <t>Carnegie Library Of Ballinger</t>
  </si>
  <si>
    <t>Ballinger</t>
  </si>
  <si>
    <t>F.M. (Buck) Richards Memorial Library</t>
  </si>
  <si>
    <t>Brady</t>
  </si>
  <si>
    <t>Mason County/Eckert Memorial Library</t>
  </si>
  <si>
    <t>Mason</t>
  </si>
  <si>
    <t>Harry Benge Crozier Memorial Library</t>
  </si>
  <si>
    <t>Paint Rock</t>
  </si>
  <si>
    <t>Tom Green County Library System</t>
  </si>
  <si>
    <t>San Angelo</t>
  </si>
  <si>
    <t>Reagan County Library</t>
  </si>
  <si>
    <t>Big Lake</t>
  </si>
  <si>
    <t>Schleicher County Public Library</t>
  </si>
  <si>
    <t>Eldorado</t>
  </si>
  <si>
    <t>Irion County Library</t>
  </si>
  <si>
    <t>Mertzon</t>
  </si>
  <si>
    <t>Sutton County Library</t>
  </si>
  <si>
    <t>Sonora</t>
  </si>
  <si>
    <t>Sterling County Public Library</t>
  </si>
  <si>
    <t>Sterling City</t>
  </si>
  <si>
    <t>Montgomery County Memorial Library</t>
  </si>
  <si>
    <t>Conroe</t>
  </si>
  <si>
    <t>Austin Memorial Library</t>
  </si>
  <si>
    <t>Coldspring Area Public Library, Inc.</t>
  </si>
  <si>
    <t>Coldspring</t>
  </si>
  <si>
    <t>Huntsville Public Library</t>
  </si>
  <si>
    <t>Huntsville</t>
  </si>
  <si>
    <t>Murphy Memorial Library</t>
  </si>
  <si>
    <t>New Waverly Public Library</t>
  </si>
  <si>
    <t>New Waverly</t>
  </si>
  <si>
    <t>Bellaire City Library</t>
  </si>
  <si>
    <t>Bellaire</t>
  </si>
  <si>
    <t>Bay City Public Library</t>
  </si>
  <si>
    <t>Bay City</t>
  </si>
  <si>
    <t>Fort Bend County Libraries</t>
  </si>
  <si>
    <t>Virgil &amp; Josephine Gordon Memorial Library</t>
  </si>
  <si>
    <t>Sealy</t>
  </si>
  <si>
    <t>Austin County Library System</t>
  </si>
  <si>
    <t>Wallis</t>
  </si>
  <si>
    <t>Wharton County Library</t>
  </si>
  <si>
    <t>Wharton</t>
  </si>
  <si>
    <t>Pasadena Public Library</t>
  </si>
  <si>
    <t>Mae S. Bruce Library</t>
  </si>
  <si>
    <t>Chambers County Library System</t>
  </si>
  <si>
    <t>Anahuac</t>
  </si>
  <si>
    <t>Brazoria County Library System</t>
  </si>
  <si>
    <t>Angleton</t>
  </si>
  <si>
    <t>Sterling Municipal Library</t>
  </si>
  <si>
    <t>Baytown</t>
  </si>
  <si>
    <t>Edmund E. &amp; Nida Smith Jones Library</t>
  </si>
  <si>
    <t>Rosenberg Library</t>
  </si>
  <si>
    <t>Galveston</t>
  </si>
  <si>
    <t>Genevieve Miller Hitchcock Public Library</t>
  </si>
  <si>
    <t>Hitchcock</t>
  </si>
  <si>
    <t>Liberty Municipal Library</t>
  </si>
  <si>
    <t>Moore Memorial Public Library</t>
  </si>
  <si>
    <t>Texas City</t>
  </si>
  <si>
    <t>Bridge City Public Library</t>
  </si>
  <si>
    <t>Bridge City</t>
  </si>
  <si>
    <t>Buna Public Library</t>
  </si>
  <si>
    <t>Buna</t>
  </si>
  <si>
    <t>Kountze Public Library</t>
  </si>
  <si>
    <t>Kountze</t>
  </si>
  <si>
    <t>Orange Public Library</t>
  </si>
  <si>
    <t>Silsbee Public Library</t>
  </si>
  <si>
    <t>Silsbee</t>
  </si>
  <si>
    <t>Alma M. Carpenter Public Library</t>
  </si>
  <si>
    <t>Sour Lake</t>
  </si>
  <si>
    <t>Beaumont Public Library System</t>
  </si>
  <si>
    <t>Beaumont</t>
  </si>
  <si>
    <t>Bryan/College Station Public Library System</t>
  </si>
  <si>
    <t>Bryan</t>
  </si>
  <si>
    <t>Victoria Public Library</t>
  </si>
  <si>
    <t>Cuero Public Library</t>
  </si>
  <si>
    <t>Cuero</t>
  </si>
  <si>
    <t>Goliad County Library</t>
  </si>
  <si>
    <t>Goliad</t>
  </si>
  <si>
    <t>Friench Simpson Memorial Library</t>
  </si>
  <si>
    <t>Hallettsville</t>
  </si>
  <si>
    <t>Port Lavaca</t>
  </si>
  <si>
    <t>Carl &amp; Mary Welhausen Library</t>
  </si>
  <si>
    <t>Yoakum</t>
  </si>
  <si>
    <t>Bandera County Library</t>
  </si>
  <si>
    <t>Bandera</t>
  </si>
  <si>
    <t>Boerne Public Library</t>
  </si>
  <si>
    <t>Boerne</t>
  </si>
  <si>
    <t>Castroville Public Library</t>
  </si>
  <si>
    <t>Castroville</t>
  </si>
  <si>
    <t>Alexander Memorial Library</t>
  </si>
  <si>
    <t>Cotulla</t>
  </si>
  <si>
    <t>Driscoll Public Library</t>
  </si>
  <si>
    <t>Devine</t>
  </si>
  <si>
    <t>Jourdanton Community Library</t>
  </si>
  <si>
    <t>Jourdanton</t>
  </si>
  <si>
    <t>Butt-Holdsworth Memorial Library</t>
  </si>
  <si>
    <t>Kerrville</t>
  </si>
  <si>
    <t>Laredo Public Library</t>
  </si>
  <si>
    <t>Laredo</t>
  </si>
  <si>
    <t>Lytle Public Library</t>
  </si>
  <si>
    <t>Lytle</t>
  </si>
  <si>
    <t>Pearsall Public Library</t>
  </si>
  <si>
    <t>Pearsall</t>
  </si>
  <si>
    <t>Pleasanton Public Library</t>
  </si>
  <si>
    <t>Pleasanton</t>
  </si>
  <si>
    <t>Poteet Public Library</t>
  </si>
  <si>
    <t>Poteet</t>
  </si>
  <si>
    <t>Zapata County Public Library</t>
  </si>
  <si>
    <t>Zapata</t>
  </si>
  <si>
    <t>Bee County Public Library</t>
  </si>
  <si>
    <t>Beeville</t>
  </si>
  <si>
    <t>Sam Fore, Jr. Wilson County Public Library</t>
  </si>
  <si>
    <t>Floresville</t>
  </si>
  <si>
    <t>New Braunfels Public Library</t>
  </si>
  <si>
    <t>New Braunfels</t>
  </si>
  <si>
    <t>Universal City Public Library</t>
  </si>
  <si>
    <t>Schertz Public Library</t>
  </si>
  <si>
    <t>Schertz</t>
  </si>
  <si>
    <t>Seguin-Guadalupe County Public Library</t>
  </si>
  <si>
    <t>Seguin</t>
  </si>
  <si>
    <t>Yorktown Public Library</t>
  </si>
  <si>
    <t>Yorktown</t>
  </si>
  <si>
    <t>Ingleside Public Library</t>
  </si>
  <si>
    <t>Ingleside</t>
  </si>
  <si>
    <t>Robert J. Kleberg Public Library</t>
  </si>
  <si>
    <t>Kingsville</t>
  </si>
  <si>
    <t>Mathis Public Library</t>
  </si>
  <si>
    <t>Mathis</t>
  </si>
  <si>
    <t>Della Mae Baylor Public Library</t>
  </si>
  <si>
    <t>Odem</t>
  </si>
  <si>
    <t>Dennis M. O'Connor Public Library</t>
  </si>
  <si>
    <t>Refugio</t>
  </si>
  <si>
    <t>Duval County/San Diego Public Library</t>
  </si>
  <si>
    <t>Sinton Public Library</t>
  </si>
  <si>
    <t>Sinton</t>
  </si>
  <si>
    <t>Taft Public Library</t>
  </si>
  <si>
    <t>Taft</t>
  </si>
  <si>
    <t>Corpus Christi Public Libraries</t>
  </si>
  <si>
    <t>Corpus Christi</t>
  </si>
  <si>
    <t>McAllen Memorial Library</t>
  </si>
  <si>
    <t>Harlingen Public Library</t>
  </si>
  <si>
    <t>Harlingen</t>
  </si>
  <si>
    <t>Speer Memorial Library</t>
  </si>
  <si>
    <t>Mission</t>
  </si>
  <si>
    <t>Pharr Memorial Library</t>
  </si>
  <si>
    <t>Pharr</t>
  </si>
  <si>
    <t>Laguna Vista Public Library</t>
  </si>
  <si>
    <t>Laguna Vista</t>
  </si>
  <si>
    <t>Reber Memorial Library</t>
  </si>
  <si>
    <t>Raymondville</t>
  </si>
  <si>
    <t>Rio Hondo Public Library</t>
  </si>
  <si>
    <t>Rio Hondo</t>
  </si>
  <si>
    <t>Weslaco Public Library</t>
  </si>
  <si>
    <t>Blanco Library, Inc.</t>
  </si>
  <si>
    <t>Blanco</t>
  </si>
  <si>
    <t>Georgetown Public Library</t>
  </si>
  <si>
    <t>Johnson City Library</t>
  </si>
  <si>
    <t>Johnson City</t>
  </si>
  <si>
    <t>Dr. Eugene Clark Library</t>
  </si>
  <si>
    <t>Lockhart</t>
  </si>
  <si>
    <t>El Progreso Memorial Library</t>
  </si>
  <si>
    <t>Uvalde</t>
  </si>
  <si>
    <t>Nueces Canyon Public Library</t>
  </si>
  <si>
    <t>Barksdale</t>
  </si>
  <si>
    <t>Camp Wood Public Library</t>
  </si>
  <si>
    <t>Camp Wood</t>
  </si>
  <si>
    <t>Dimmit County Public Library</t>
  </si>
  <si>
    <t>Carrizo Springs</t>
  </si>
  <si>
    <t>Crystal City Memorial Library</t>
  </si>
  <si>
    <t>Crystal City</t>
  </si>
  <si>
    <t>Eagle Pass Public Library</t>
  </si>
  <si>
    <t>Eagle Pass</t>
  </si>
  <si>
    <t>Hondo Public Library</t>
  </si>
  <si>
    <t>Hondo</t>
  </si>
  <si>
    <t>Real County Public Library</t>
  </si>
  <si>
    <t>Leakey</t>
  </si>
  <si>
    <t>Quemado Public Library</t>
  </si>
  <si>
    <t>Quemado</t>
  </si>
  <si>
    <t>Utopia Memorial Library</t>
  </si>
  <si>
    <t>Utopia</t>
  </si>
  <si>
    <t>Nesbitt Memorial Library</t>
  </si>
  <si>
    <t>Schulenburg Public Library</t>
  </si>
  <si>
    <t>Schulenburg</t>
  </si>
  <si>
    <t>Weimar Public Library</t>
  </si>
  <si>
    <t>Weimar</t>
  </si>
  <si>
    <t>Booker School/Public Library</t>
  </si>
  <si>
    <t>Booker</t>
  </si>
  <si>
    <t>Canyon Public Library</t>
  </si>
  <si>
    <t>Canyon</t>
  </si>
  <si>
    <t>Claude Public Library</t>
  </si>
  <si>
    <t>Claude</t>
  </si>
  <si>
    <t>Rhoads Memorial Library</t>
  </si>
  <si>
    <t>Dimmitt</t>
  </si>
  <si>
    <t>Killgore Memorial Library</t>
  </si>
  <si>
    <t>Dumas</t>
  </si>
  <si>
    <t>Friona Public Library</t>
  </si>
  <si>
    <t>Friona</t>
  </si>
  <si>
    <t>Hale Center Public Library, Inc.</t>
  </si>
  <si>
    <t>Hale Center</t>
  </si>
  <si>
    <t>Deaf Smith County Library</t>
  </si>
  <si>
    <t>Hereford</t>
  </si>
  <si>
    <t>Higgins Public Library</t>
  </si>
  <si>
    <t>Higgins</t>
  </si>
  <si>
    <t>Lovett Memorial Library - McLean</t>
  </si>
  <si>
    <t>Lovett Memorial Library - Pampa</t>
  </si>
  <si>
    <t>Pampa</t>
  </si>
  <si>
    <t>Perry Memorial Library</t>
  </si>
  <si>
    <t>Perryton</t>
  </si>
  <si>
    <t>Unger Memorial Library</t>
  </si>
  <si>
    <t>Plainview</t>
  </si>
  <si>
    <t>Shamrock Public Library</t>
  </si>
  <si>
    <t>Shamrock</t>
  </si>
  <si>
    <t>Hansford County Library</t>
  </si>
  <si>
    <t>Spearman</t>
  </si>
  <si>
    <t>Sherman County Public Library</t>
  </si>
  <si>
    <t>Swisher County Library</t>
  </si>
  <si>
    <t>Tulia</t>
  </si>
  <si>
    <t>Oldham County Library</t>
  </si>
  <si>
    <t>Vega</t>
  </si>
  <si>
    <t>Collingsworth Public Library</t>
  </si>
  <si>
    <t>Childress Public Library</t>
  </si>
  <si>
    <t>Childress</t>
  </si>
  <si>
    <t>Floyd County Library</t>
  </si>
  <si>
    <t>Floydada</t>
  </si>
  <si>
    <t>Motley County Library</t>
  </si>
  <si>
    <t>Matador</t>
  </si>
  <si>
    <t>Thompson-Sawyer Public Library</t>
  </si>
  <si>
    <t>Quanah</t>
  </si>
  <si>
    <t>Caprock Public Library</t>
  </si>
  <si>
    <t>Quitaque</t>
  </si>
  <si>
    <t>Silverton Public Library</t>
  </si>
  <si>
    <t>Silverton</t>
  </si>
  <si>
    <t>Abernathy Public Library</t>
  </si>
  <si>
    <t>Abernathy</t>
  </si>
  <si>
    <t>Kendrick Memorial Library</t>
  </si>
  <si>
    <t>Brownfield</t>
  </si>
  <si>
    <t>Crosby County Library</t>
  </si>
  <si>
    <t>Crosbyton</t>
  </si>
  <si>
    <t>Yoakum County/Cecil Bickley Library</t>
  </si>
  <si>
    <t>Denver City</t>
  </si>
  <si>
    <t>Idalou Public Library</t>
  </si>
  <si>
    <t>Idalou</t>
  </si>
  <si>
    <t>Dawson County Library</t>
  </si>
  <si>
    <t>Lamesa</t>
  </si>
  <si>
    <t>Hockley County Memorial Library</t>
  </si>
  <si>
    <t>Levelland</t>
  </si>
  <si>
    <t>Lamb County Library</t>
  </si>
  <si>
    <t>Littlefield</t>
  </si>
  <si>
    <t>Cochran County/Love Memorial Library</t>
  </si>
  <si>
    <t>Morton</t>
  </si>
  <si>
    <t>Muleshoe Area Public Library</t>
  </si>
  <si>
    <t>Muleshoe</t>
  </si>
  <si>
    <t>Yoakum County Library</t>
  </si>
  <si>
    <t>Post Public Library</t>
  </si>
  <si>
    <t>Post</t>
  </si>
  <si>
    <t>Gaines County Library</t>
  </si>
  <si>
    <t>Slaton City Library</t>
  </si>
  <si>
    <t>Slaton</t>
  </si>
  <si>
    <t>Dickens County-Spur Public Library</t>
  </si>
  <si>
    <t>Spur</t>
  </si>
  <si>
    <t>City-County Library - Tahoka</t>
  </si>
  <si>
    <t>Tahoka</t>
  </si>
  <si>
    <t>Lubbock City-County Library</t>
  </si>
  <si>
    <t>Anson Public Library</t>
  </si>
  <si>
    <t>Anson</t>
  </si>
  <si>
    <t>Mitchell County Public Library</t>
  </si>
  <si>
    <t>Colorado City</t>
  </si>
  <si>
    <t>Haskell County Library</t>
  </si>
  <si>
    <t>Haskell</t>
  </si>
  <si>
    <t>Kent County Library</t>
  </si>
  <si>
    <t>Jayton</t>
  </si>
  <si>
    <t>Stamford Carnegie Library</t>
  </si>
  <si>
    <t>County-City Library</t>
  </si>
  <si>
    <t>Sweetwater</t>
  </si>
  <si>
    <t>Winters Public Library</t>
  </si>
  <si>
    <t>Winters</t>
  </si>
  <si>
    <t>Abilene Public Library</t>
  </si>
  <si>
    <t>Midland County Public Library</t>
  </si>
  <si>
    <t>Midland</t>
  </si>
  <si>
    <t>Andrews County Library</t>
  </si>
  <si>
    <t>Andrews</t>
  </si>
  <si>
    <t>Howard County Library</t>
  </si>
  <si>
    <t>Big Spring</t>
  </si>
  <si>
    <t>Jeff Davis County Library</t>
  </si>
  <si>
    <t>Fort Davis</t>
  </si>
  <si>
    <t>Fort Stockton Public Library</t>
  </si>
  <si>
    <t>Fort Stockton</t>
  </si>
  <si>
    <t>Winkler County Library</t>
  </si>
  <si>
    <t>Kermit</t>
  </si>
  <si>
    <t>Upton County Public Library</t>
  </si>
  <si>
    <t>McCamey</t>
  </si>
  <si>
    <t>Ward County Library</t>
  </si>
  <si>
    <t>Monahans</t>
  </si>
  <si>
    <t>Ector County Library</t>
  </si>
  <si>
    <t>Rankin Public Library</t>
  </si>
  <si>
    <t>Rankin</t>
  </si>
  <si>
    <t>Grace Grebing Public/School Library</t>
  </si>
  <si>
    <t>Dell City</t>
  </si>
  <si>
    <t>Fort Hancock/Hudspeth County Public Library</t>
  </si>
  <si>
    <t>Fort Hancock</t>
  </si>
  <si>
    <t>City Of Presidio Library</t>
  </si>
  <si>
    <t>Presidio</t>
  </si>
  <si>
    <t>Van Horn City-County Library</t>
  </si>
  <si>
    <t>Van Horn</t>
  </si>
  <si>
    <t>to support public access to computers and the Internet for the school</t>
  </si>
  <si>
    <t>2000-08</t>
  </si>
  <si>
    <t>Shiprock Boys &amp; Girls Club</t>
  </si>
  <si>
    <t>to support public access to computers and the Internet for the tribal community</t>
  </si>
  <si>
    <t>Shiprock</t>
  </si>
  <si>
    <t>Navajo Nation</t>
  </si>
  <si>
    <t>to support public access to computers and the Internet for the tribal chapter houses</t>
  </si>
  <si>
    <t>Window Rock</t>
  </si>
  <si>
    <t>to support an education program for low-income individuals including goal planning, budgeting and money management education</t>
  </si>
  <si>
    <t>to develop a stealth measles vaccine which can be administered safely to young infants</t>
  </si>
  <si>
    <t>The Family Federation of Finland</t>
  </si>
  <si>
    <t>to  promote and expand support of international family planning</t>
  </si>
  <si>
    <t>Arkansas Department of Education</t>
  </si>
  <si>
    <t>Louisiana Department of Education</t>
  </si>
  <si>
    <t>Maine Department of Education</t>
  </si>
  <si>
    <t>The Arc of Spokane</t>
  </si>
  <si>
    <t>to provide matching funds for the development of a new facility to serve persons living with developmental disabilities</t>
  </si>
  <si>
    <t>to demonstrate an effective and transferable program model (DOTS-Plus) for the control of multi-drug resistant tuberculosis in Peru and assist WHO/CDC in the development of an integrated strategy for global TB elimination</t>
  </si>
  <si>
    <t>GLOBAL|EUROPE|NORTH AMERICA|SOUTH AMERICA</t>
  </si>
  <si>
    <t>to support the expansion of outreach and networking efforts on key global health issues</t>
  </si>
  <si>
    <t>to reactivate the International Task Force for Disease Eradication</t>
  </si>
  <si>
    <t>Young Women's Christian Association of Kitsap County</t>
  </si>
  <si>
    <t>to provide support services for the families in the only domestic violence shelter for women and children in Kitsap County</t>
  </si>
  <si>
    <t>Seattle Girls' School</t>
  </si>
  <si>
    <t>to support the creation of an independent school for girls in grades 5 through 8 with an emphasis on math and science</t>
  </si>
  <si>
    <t>Armed Services YMCA of the USA/Kitsap Family YMCA</t>
  </si>
  <si>
    <t>to support the expansion of the Friday Night Teen Program in Bremerton</t>
  </si>
  <si>
    <t>The Big Picture Company</t>
  </si>
  <si>
    <t>to change how people think about high school education by modeling and building new small schools</t>
  </si>
  <si>
    <t>to expand social services, including physical and speech therapies, special education, counseling, nutrition and feeding interventions, and foster care</t>
  </si>
  <si>
    <t>to support the Institute for K-12 Leadership</t>
  </si>
  <si>
    <t>EdVisions Inc</t>
  </si>
  <si>
    <t>to support the creation of at least 15 new schools using the New Country Schools model across the nation</t>
  </si>
  <si>
    <t>The Petrolia School</t>
  </si>
  <si>
    <t>to support a communication and awareness-raising activities for South Asia that addresses the issues of protection of children against sexwork, trafficking and HIV/AIDS</t>
  </si>
  <si>
    <t>Petrolia</t>
  </si>
  <si>
    <t>Communities In Schools of Washington State</t>
  </si>
  <si>
    <t>to meet its mission of championing the connection of needed resources into schools to help young people stay in school, successfully learn, and prepare for life</t>
  </si>
  <si>
    <t>to support the Commission for Macroeconomics and Health</t>
  </si>
  <si>
    <t>to support existing small schools, work with districts to launch up to 20 new small schools over the next five years, serve as a clearinghouse of research on small schools, and develop a cadre of new small school leaders</t>
  </si>
  <si>
    <t>to develop a stealth measles vaccine that is safe and effective in immunizing young infants</t>
  </si>
  <si>
    <t>to provide information to teachers about steps they can take in their school buildings and classrooms to successfully help students achieve higher standards</t>
  </si>
  <si>
    <t>to support &amp;#34;Rekindling the Dream&amp;#34; program in the Providence School District</t>
  </si>
  <si>
    <t>Communities in Schools, Inc.</t>
  </si>
  <si>
    <t>to help build capacity to serve at-risk students throughout the nation by bringing resources, services, parents, and volunteers into schools to meet students' needs so they can concentrate on learning</t>
  </si>
  <si>
    <t>Port Angeles School District #121</t>
  </si>
  <si>
    <t>to improve teaching and learning by enhancing student access to technology</t>
  </si>
  <si>
    <t>University of Minnesota Foundation</t>
  </si>
  <si>
    <t>to help two urban districts (St Paul MN and Cincinnati OH) and one suburban district (West Clermont OH) convert ten large high schools into small, excellent public schools of choice</t>
  </si>
  <si>
    <t>Community Studies Inc</t>
  </si>
  <si>
    <t>to support 39 New York City high schools in educational reform for small schools and performance assessment coalition</t>
  </si>
  <si>
    <t>to support the Teacher Center</t>
  </si>
  <si>
    <t>Stuart C. Dodd Institute for Social Innovation</t>
  </si>
  <si>
    <t>to support the Multi-Sensory Third World Museum</t>
  </si>
  <si>
    <t>Catholic Community Services of Western Washington</t>
  </si>
  <si>
    <t>to support Harrington House a homeless shelter for pregnant women and women with children</t>
  </si>
  <si>
    <t>to support the Institute for Conservation Biology</t>
  </si>
  <si>
    <t>Helsinki City Library</t>
  </si>
  <si>
    <t>to confer the Access to Learning Award in recognition of their outstanding efforts to provide public access to computers and the Internet in useful and innovative ways</t>
  </si>
  <si>
    <t>State of Washington Office of Superintendent of Public Instruction</t>
  </si>
  <si>
    <t>to develop and deliver a web-based classroom assessment pilot program in reading, mathematics, and writing</t>
  </si>
  <si>
    <t>Collin County Catholic High School</t>
  </si>
  <si>
    <t>to support technology infrastructure upgrades</t>
  </si>
  <si>
    <t>Jesuit College Preparatory School</t>
  </si>
  <si>
    <t>to support the production of Northwest Week</t>
  </si>
  <si>
    <t>to support Coventry School District in a district-wide whole school improvement/reform by redesigning district structures and building capacity</t>
  </si>
  <si>
    <t>to support a program dedicated to building awareness of accounting and business related careers among minority high school students</t>
  </si>
  <si>
    <t>Wilderness Technology Alliance</t>
  </si>
  <si>
    <t>to support a research program that identifies the optimal combination of Vitamin A and related micronutrients for maximizing reductions in childhood and maternal mortality in the developing world</t>
  </si>
  <si>
    <t>to establish the Malaria Center at the London School of Hygiene and Tropical Medicine</t>
  </si>
  <si>
    <t>to support the Dracunculiasis Eradication Trust Fund, in order to facilitate the remaining activities required to completely eradicate Dracunculiasis in the sixteen African countries where the disease is still endemic</t>
  </si>
  <si>
    <t>Health Systems Trust</t>
  </si>
  <si>
    <t>to support and evaluate LoveLife Health Adolescents HIV/AIDS campaign to reduce incidence of HIV infection among young South Africans</t>
  </si>
  <si>
    <t>Rondebosch</t>
  </si>
  <si>
    <t>to provide sustainable access to priority drugs, vaccines and essential health commodities in underserved areas</t>
  </si>
  <si>
    <t>University of North Texas</t>
  </si>
  <si>
    <t>International HIV/AIDS Alliance</t>
  </si>
  <si>
    <t>to support the expansion of community action on AIDS in Developing Countries</t>
  </si>
  <si>
    <t>Crownpoint Institute of Technology</t>
  </si>
  <si>
    <t>2000-07</t>
  </si>
  <si>
    <t>Crownpoint</t>
  </si>
  <si>
    <t>Santa Fe Indian School</t>
  </si>
  <si>
    <t>Institute of American Indian Arts</t>
  </si>
  <si>
    <t>Dine College (Main Campus Tsaile)</t>
  </si>
  <si>
    <t>Tsaile</t>
  </si>
  <si>
    <t>Bellevue College</t>
  </si>
  <si>
    <t>to support the Campaign for Excellence in Childcare and Family Learning</t>
  </si>
  <si>
    <t>to support the Pinnacle Scholarship Program for low-income, high-potential students</t>
  </si>
  <si>
    <t>to expand music and art programs for youth</t>
  </si>
  <si>
    <t>ACAP Child and Family Services</t>
  </si>
  <si>
    <t>to support the ACAP Courthouse Child Development Center</t>
  </si>
  <si>
    <t>Northwest Parkinson's Foundation</t>
  </si>
  <si>
    <t>to support the establishment of a Parkinson's care and treatment center to serve the Northwest region</t>
  </si>
  <si>
    <t>Mercer Island</t>
  </si>
  <si>
    <t>to research and promote the development of topical agents to prevent HIV/AIDS and STDs</t>
  </si>
  <si>
    <t>Britain-Nepal Medical Trust</t>
  </si>
  <si>
    <t>to support the Tuberculosis/Leprosy Control Program in  Nepal</t>
  </si>
  <si>
    <t>to support the commission on macroeconomics and health</t>
  </si>
  <si>
    <t>Cataldo Catholic School</t>
  </si>
  <si>
    <t>to support personalized learning environments where all students achieve</t>
  </si>
  <si>
    <t>to support the Chess Mates After School Program</t>
  </si>
  <si>
    <t>to support the Washington State Education Policy Forum</t>
  </si>
  <si>
    <t>United Friends of the Children</t>
  </si>
  <si>
    <t>Arts West</t>
  </si>
  <si>
    <t>to develop resources which will promote the creation of small high schools</t>
  </si>
  <si>
    <t>to provide scholarships in environmental sciences and other scientific fields in which Hispanics are historically underrepresented</t>
  </si>
  <si>
    <t>Peace Corps</t>
  </si>
  <si>
    <t>to address the devastating health, social, and economic effects of the HIV/AIDS epidemic</t>
  </si>
  <si>
    <t>to support The Change Leadership Group at Harvard Graduate School of Education</t>
  </si>
  <si>
    <t>University of the Witwatersrand Foundation</t>
  </si>
  <si>
    <t>to support Palliative Medicine Institute</t>
  </si>
  <si>
    <t>Motion Picture &amp; Television Fund Foundation</t>
  </si>
  <si>
    <t>Woodland Hills</t>
  </si>
  <si>
    <t>to support a high school technology program</t>
  </si>
  <si>
    <t>Funders Concerned About AIDS</t>
  </si>
  <si>
    <t>to increase the overall amount of philanthropic resources and numbers and diversity of involved grantmakers addressing HIV/AIDS domestically and internationally</t>
  </si>
  <si>
    <t>to contribute to the academic achievement of all Seattle School District students by making them effective users of ideas and information through their school librarians</t>
  </si>
  <si>
    <t>Francois-Xavier Bagnoud US Foundation</t>
  </si>
  <si>
    <t>to support the HIV/AIDS/STD Prevention Program in Rural Rajasthan, India</t>
  </si>
  <si>
    <t>University of Costa Rica</t>
  </si>
  <si>
    <t>to support the Central American Center for Population Studies and Training</t>
  </si>
  <si>
    <t>Costa Rica</t>
  </si>
  <si>
    <t>Library of Michigan</t>
  </si>
  <si>
    <t>Lansing</t>
  </si>
  <si>
    <t>Kalamazoo Public Library</t>
  </si>
  <si>
    <t>Kalamazoo</t>
  </si>
  <si>
    <t>Hazel Park Memorial Library</t>
  </si>
  <si>
    <t>Hazel Park</t>
  </si>
  <si>
    <t>Lenox Township Library</t>
  </si>
  <si>
    <t>St. Clair County Library</t>
  </si>
  <si>
    <t>Port Huron</t>
  </si>
  <si>
    <t>Warren Public Library</t>
  </si>
  <si>
    <t>Warren</t>
  </si>
  <si>
    <t>Ann Arbor District Library</t>
  </si>
  <si>
    <t>Monroe County Library System</t>
  </si>
  <si>
    <t>Wayne Public Library</t>
  </si>
  <si>
    <t>Bacon Memorial District Library</t>
  </si>
  <si>
    <t>Wyandotte</t>
  </si>
  <si>
    <t>Ypsilanti District Library</t>
  </si>
  <si>
    <t>Ypsilanti</t>
  </si>
  <si>
    <t>McGregor Public Library</t>
  </si>
  <si>
    <t>Highland Park</t>
  </si>
  <si>
    <t>Hamtramck Public Library</t>
  </si>
  <si>
    <t>Hamtramck</t>
  </si>
  <si>
    <t>Ferndale Public Library</t>
  </si>
  <si>
    <t>Oak Park Public Library</t>
  </si>
  <si>
    <t>Oak Park</t>
  </si>
  <si>
    <t>Pontiac Public Library</t>
  </si>
  <si>
    <t>Pontiac</t>
  </si>
  <si>
    <t>Bad Axe Public Library</t>
  </si>
  <si>
    <t>Bad Axe</t>
  </si>
  <si>
    <t>Thomas E. Fleschner Memorial Library</t>
  </si>
  <si>
    <t>Birch Run</t>
  </si>
  <si>
    <t>Brown City Public Library</t>
  </si>
  <si>
    <t>Brown City</t>
  </si>
  <si>
    <t>Taymouth Township Library</t>
  </si>
  <si>
    <t>Burt</t>
  </si>
  <si>
    <t>William H. Aitkin Memorial Library</t>
  </si>
  <si>
    <t>Croswell</t>
  </si>
  <si>
    <t>Deckerville Public Library</t>
  </si>
  <si>
    <t>Deckerville</t>
  </si>
  <si>
    <t>Harbor Beach Area District Library</t>
  </si>
  <si>
    <t>Harbor Beach</t>
  </si>
  <si>
    <t>Holly Township Library</t>
  </si>
  <si>
    <t>Holly</t>
  </si>
  <si>
    <t>Ruth Hughes Memorial District Library</t>
  </si>
  <si>
    <t>Imlay City</t>
  </si>
  <si>
    <t>Lapeer County Library</t>
  </si>
  <si>
    <t>Lapeer</t>
  </si>
  <si>
    <t>Moore Public Library</t>
  </si>
  <si>
    <t>North Branch Township Library</t>
  </si>
  <si>
    <t>North Branch</t>
  </si>
  <si>
    <t>Elk Township Library</t>
  </si>
  <si>
    <t>Peck</t>
  </si>
  <si>
    <t>Sanilac District Library</t>
  </si>
  <si>
    <t>Port Sanilac</t>
  </si>
  <si>
    <t>Sandusky District  Library</t>
  </si>
  <si>
    <t>Sandusky</t>
  </si>
  <si>
    <t>Sleeper Public Library</t>
  </si>
  <si>
    <t>Ubly</t>
  </si>
  <si>
    <t>Vernon District Public Library</t>
  </si>
  <si>
    <t>Vernon</t>
  </si>
  <si>
    <t>Flint Public Library</t>
  </si>
  <si>
    <t>Flint</t>
  </si>
  <si>
    <t>Genesee District Library</t>
  </si>
  <si>
    <t>Public Libraries Of Saginaw</t>
  </si>
  <si>
    <t>Saginaw</t>
  </si>
  <si>
    <t>Howe Memorial Library</t>
  </si>
  <si>
    <t>Chesaning Public Library</t>
  </si>
  <si>
    <t>Chesaning</t>
  </si>
  <si>
    <t>Garfield Memorial Library</t>
  </si>
  <si>
    <t>Clare</t>
  </si>
  <si>
    <t>Surrey Township Public Library</t>
  </si>
  <si>
    <t>Farwell</t>
  </si>
  <si>
    <t>Gladwin County Library</t>
  </si>
  <si>
    <t>Gladwin</t>
  </si>
  <si>
    <t>Harrison Community Library</t>
  </si>
  <si>
    <t>Houghton Lake Public Library</t>
  </si>
  <si>
    <t>Houghton Lake</t>
  </si>
  <si>
    <t>Merrill District Library</t>
  </si>
  <si>
    <t>Merrill</t>
  </si>
  <si>
    <t>Grace A. Dow Memorial Library</t>
  </si>
  <si>
    <t>Oscoda County Library</t>
  </si>
  <si>
    <t>Mio</t>
  </si>
  <si>
    <t>Ogemaw District Library</t>
  </si>
  <si>
    <t>Rose City</t>
  </si>
  <si>
    <t>St. Charles District Library</t>
  </si>
  <si>
    <t>St. Charles</t>
  </si>
  <si>
    <t>West Branch Public Library</t>
  </si>
  <si>
    <t>West Branch</t>
  </si>
  <si>
    <t>Bay County Library System</t>
  </si>
  <si>
    <t>Caro Area District Library</t>
  </si>
  <si>
    <t>Caro</t>
  </si>
  <si>
    <t>Rawson Memorial Library</t>
  </si>
  <si>
    <t>Cass City</t>
  </si>
  <si>
    <t>Fairgrove District Library</t>
  </si>
  <si>
    <t>Fairgrove</t>
  </si>
  <si>
    <t>Curtis Township Library</t>
  </si>
  <si>
    <t>Glennie</t>
  </si>
  <si>
    <t>Alcona County Library</t>
  </si>
  <si>
    <t>Jacquelin E. Opperman Memorial Library</t>
  </si>
  <si>
    <t>Mayville District Public Library</t>
  </si>
  <si>
    <t>Mayville</t>
  </si>
  <si>
    <t>Millington Township Library</t>
  </si>
  <si>
    <t>Millington</t>
  </si>
  <si>
    <t>Iosco-Arenac District Library</t>
  </si>
  <si>
    <t>Tawas City</t>
  </si>
  <si>
    <t>Bullard Sanford Memorial Library</t>
  </si>
  <si>
    <t>Vassar</t>
  </si>
  <si>
    <t>Alma Public Library</t>
  </si>
  <si>
    <t>Alma</t>
  </si>
  <si>
    <t>Alvah N. Belding Memorial Library</t>
  </si>
  <si>
    <t>Belding</t>
  </si>
  <si>
    <t>Carson City Public Library</t>
  </si>
  <si>
    <t>Carson City</t>
  </si>
  <si>
    <t>Corunna Public Library</t>
  </si>
  <si>
    <t>Corunna</t>
  </si>
  <si>
    <t>Shiawassee County Library</t>
  </si>
  <si>
    <t>East Lansing Public Library</t>
  </si>
  <si>
    <t>Elsie Public Library</t>
  </si>
  <si>
    <t>Elsie</t>
  </si>
  <si>
    <t>Flat River Community Library</t>
  </si>
  <si>
    <t>Hall-Fowler Memorial Library</t>
  </si>
  <si>
    <t>Ionia</t>
  </si>
  <si>
    <t>Thompson Home Public Library</t>
  </si>
  <si>
    <t>Laingsburg Public Library</t>
  </si>
  <si>
    <t>Laingsburg</t>
  </si>
  <si>
    <t>Lake Odessa Community Library</t>
  </si>
  <si>
    <t>Lake Odessa</t>
  </si>
  <si>
    <t>Tamarack Public Library</t>
  </si>
  <si>
    <t>Lakeview</t>
  </si>
  <si>
    <t>Lyons Village Library</t>
  </si>
  <si>
    <t>Lyons</t>
  </si>
  <si>
    <t>Maple Rapids Public Library</t>
  </si>
  <si>
    <t>Maple Rapids</t>
  </si>
  <si>
    <t>Chippewa River District  Library</t>
  </si>
  <si>
    <t>Shiawassee District Library</t>
  </si>
  <si>
    <t>Owosso</t>
  </si>
  <si>
    <t>Edna C. Bentley Memorial Library</t>
  </si>
  <si>
    <t>Seville Township Public Library</t>
  </si>
  <si>
    <t>Riverdale</t>
  </si>
  <si>
    <t>Theodore A. Cutler Memorial Library</t>
  </si>
  <si>
    <t>White Pine Library</t>
  </si>
  <si>
    <t>Sunfield District Library</t>
  </si>
  <si>
    <t>Sunfield</t>
  </si>
  <si>
    <t>Richland Township Library</t>
  </si>
  <si>
    <t>Vestaburg</t>
  </si>
  <si>
    <t>Capital Area District Library</t>
  </si>
  <si>
    <t>Parchment Community Library</t>
  </si>
  <si>
    <t>Parchment</t>
  </si>
  <si>
    <t>Allegan Public Library</t>
  </si>
  <si>
    <t>Allegan</t>
  </si>
  <si>
    <t>Willard Public Library</t>
  </si>
  <si>
    <t>Battle Creek</t>
  </si>
  <si>
    <t>Bellevue Township Library</t>
  </si>
  <si>
    <t>Benton Harbor Public Library</t>
  </si>
  <si>
    <t>Benton Harbor</t>
  </si>
  <si>
    <t>Burlington Township Library</t>
  </si>
  <si>
    <t>Burr Oak Township Library</t>
  </si>
  <si>
    <t>Burr Oak</t>
  </si>
  <si>
    <t>Cass District Library</t>
  </si>
  <si>
    <t>Cassopolis</t>
  </si>
  <si>
    <t>Nottawa Township Library</t>
  </si>
  <si>
    <t>Centreville</t>
  </si>
  <si>
    <t>Branch District Library System</t>
  </si>
  <si>
    <t>Coldwater</t>
  </si>
  <si>
    <t>Coloma Public Library</t>
  </si>
  <si>
    <t>Coloma</t>
  </si>
  <si>
    <t>Colon Township Library</t>
  </si>
  <si>
    <t>Colon</t>
  </si>
  <si>
    <t>Comstock Township Library</t>
  </si>
  <si>
    <t>Comstock</t>
  </si>
  <si>
    <t>Constantine Township Library</t>
  </si>
  <si>
    <t>Constantine</t>
  </si>
  <si>
    <t>Van Buren District Library</t>
  </si>
  <si>
    <t>Dowagiac Public Library</t>
  </si>
  <si>
    <t>Dowagiac</t>
  </si>
  <si>
    <t>Hartford Public Library</t>
  </si>
  <si>
    <t>Hastings Public Library</t>
  </si>
  <si>
    <t>Hastings</t>
  </si>
  <si>
    <t>Marcellus Township-Wood Memorial Library</t>
  </si>
  <si>
    <t>Marcellus</t>
  </si>
  <si>
    <t>Mendon Township Library</t>
  </si>
  <si>
    <t>Mendon</t>
  </si>
  <si>
    <t>Putnam District Library</t>
  </si>
  <si>
    <t>Maud Preston Palenske Memorial Library</t>
  </si>
  <si>
    <t>St. Joseph</t>
  </si>
  <si>
    <t>South Haven Memorial Library</t>
  </si>
  <si>
    <t>South Haven</t>
  </si>
  <si>
    <t>Sturgis Public Library</t>
  </si>
  <si>
    <t>Sturgis</t>
  </si>
  <si>
    <t>Tekonsha Township Public Library</t>
  </si>
  <si>
    <t>Tekonsha</t>
  </si>
  <si>
    <t>Three Rivers Public Library</t>
  </si>
  <si>
    <t>Three Rivers</t>
  </si>
  <si>
    <t>Vermontville Township Library</t>
  </si>
  <si>
    <t>Vermontville</t>
  </si>
  <si>
    <t>Watervliet District Library</t>
  </si>
  <si>
    <t>Watervliet</t>
  </si>
  <si>
    <t>White Pigeon Township Library</t>
  </si>
  <si>
    <t>White Pigeon</t>
  </si>
  <si>
    <t>Berrien Springs Community Library</t>
  </si>
  <si>
    <t>Berrien Springs</t>
  </si>
  <si>
    <t>Buchanan Public Library</t>
  </si>
  <si>
    <t>Buchanan</t>
  </si>
  <si>
    <t>Eau Claire District Library</t>
  </si>
  <si>
    <t>Eau Claire</t>
  </si>
  <si>
    <t>Sodus Township Library</t>
  </si>
  <si>
    <t>Sodus</t>
  </si>
  <si>
    <t>Three Oaks Township Library</t>
  </si>
  <si>
    <t>Three Oaks</t>
  </si>
  <si>
    <t>Jackson District Library</t>
  </si>
  <si>
    <t>Lenawee County Library</t>
  </si>
  <si>
    <t>Adrian</t>
  </si>
  <si>
    <t>Adrian Public Library</t>
  </si>
  <si>
    <t>Albion Public Library</t>
  </si>
  <si>
    <t>Albion</t>
  </si>
  <si>
    <t>Camden Township Library</t>
  </si>
  <si>
    <t>Mitchell Public Library</t>
  </si>
  <si>
    <t>Hillsdale</t>
  </si>
  <si>
    <t>Homer Public Library</t>
  </si>
  <si>
    <t>Homer</t>
  </si>
  <si>
    <t>Hudson Public Library</t>
  </si>
  <si>
    <t>Litchfield District Library</t>
  </si>
  <si>
    <t>Litchfield</t>
  </si>
  <si>
    <t>Stair Public Library</t>
  </si>
  <si>
    <t>Morenci</t>
  </si>
  <si>
    <t>North Adams Community Memorial Library</t>
  </si>
  <si>
    <t>North Adams</t>
  </si>
  <si>
    <t>Pittsford Public Library</t>
  </si>
  <si>
    <t>Pittsford</t>
  </si>
  <si>
    <t>Reading Community Library</t>
  </si>
  <si>
    <t>Waldron District Library</t>
  </si>
  <si>
    <t>Waldron</t>
  </si>
  <si>
    <t>Barryton Public Library</t>
  </si>
  <si>
    <t>Barryton</t>
  </si>
  <si>
    <t>Cedar Springs Public Library</t>
  </si>
  <si>
    <t>Cedar Springs</t>
  </si>
  <si>
    <t>Hopkins Public Library</t>
  </si>
  <si>
    <t>Hopkins</t>
  </si>
  <si>
    <t>Reynolds Township Library</t>
  </si>
  <si>
    <t>Howard City</t>
  </si>
  <si>
    <t>Morton Township Public Library</t>
  </si>
  <si>
    <t>Mecosta</t>
  </si>
  <si>
    <t>Walton Erickson Public Library</t>
  </si>
  <si>
    <t>Morley</t>
  </si>
  <si>
    <t>Newaygo Carnegie Library</t>
  </si>
  <si>
    <t>Newaygo</t>
  </si>
  <si>
    <t>White Cloud Community Library</t>
  </si>
  <si>
    <t>White Cloud</t>
  </si>
  <si>
    <t>Allendale Township Library</t>
  </si>
  <si>
    <t>Fennville District Library</t>
  </si>
  <si>
    <t>Fennville</t>
  </si>
  <si>
    <t>Fremont Area District Library</t>
  </si>
  <si>
    <t>Fremont</t>
  </si>
  <si>
    <t>Loutit District Library</t>
  </si>
  <si>
    <t>Grand Haven</t>
  </si>
  <si>
    <t>Hart Area Public Library</t>
  </si>
  <si>
    <t>Hart</t>
  </si>
  <si>
    <t>Hesperia Public Library</t>
  </si>
  <si>
    <t>Hesperia</t>
  </si>
  <si>
    <t>Mason County District Library</t>
  </si>
  <si>
    <t>Ludington</t>
  </si>
  <si>
    <t>Hackley Public Library</t>
  </si>
  <si>
    <t>Muskegon</t>
  </si>
  <si>
    <t>Muskegon County Library</t>
  </si>
  <si>
    <t>Pentwater Township Library</t>
  </si>
  <si>
    <t>Pentwater</t>
  </si>
  <si>
    <t>Shelby Area District Library</t>
  </si>
  <si>
    <t>Kent District Library</t>
  </si>
  <si>
    <t>Comstock Park</t>
  </si>
  <si>
    <t>Grand Rapids Public Library</t>
  </si>
  <si>
    <t>Cadillac-Wexford County Public Library</t>
  </si>
  <si>
    <t>Cadillac</t>
  </si>
  <si>
    <t>Helena Township Public Library</t>
  </si>
  <si>
    <t>Alden</t>
  </si>
  <si>
    <t>Bellaire Public Library</t>
  </si>
  <si>
    <t>Benzonia Public Library</t>
  </si>
  <si>
    <t>Benzonia</t>
  </si>
  <si>
    <t>Beulah Public Library</t>
  </si>
  <si>
    <t>Beulah</t>
  </si>
  <si>
    <t>Central Lake District Library</t>
  </si>
  <si>
    <t>Central Lake</t>
  </si>
  <si>
    <t>Chase Township Public Library</t>
  </si>
  <si>
    <t>Chase</t>
  </si>
  <si>
    <t>Glen Lake Community Library</t>
  </si>
  <si>
    <t>Empire</t>
  </si>
  <si>
    <t>Falmouth Area Library</t>
  </si>
  <si>
    <t>Fife Lake Public Library</t>
  </si>
  <si>
    <t>Fife Lake</t>
  </si>
  <si>
    <t>Benzie Shores District Library</t>
  </si>
  <si>
    <t>Idlewild Public Library</t>
  </si>
  <si>
    <t>Idlewild</t>
  </si>
  <si>
    <t>Kalkaska County Library</t>
  </si>
  <si>
    <t>Kalkaska</t>
  </si>
  <si>
    <t>Missaukee District Library</t>
  </si>
  <si>
    <t>Leland Township Public Library</t>
  </si>
  <si>
    <t>Leland</t>
  </si>
  <si>
    <t>Luther Area Public Library</t>
  </si>
  <si>
    <t>Luther</t>
  </si>
  <si>
    <t>McBain Community Library</t>
  </si>
  <si>
    <t>McBain</t>
  </si>
  <si>
    <t>Mancelona Township Library</t>
  </si>
  <si>
    <t>Mancelona</t>
  </si>
  <si>
    <t>Manistee County Library</t>
  </si>
  <si>
    <t>Manistee</t>
  </si>
  <si>
    <t>Suttons Bay Area District Library</t>
  </si>
  <si>
    <t>Suttons Bay</t>
  </si>
  <si>
    <t>Betsie Valley District Library</t>
  </si>
  <si>
    <t>Thompsonville</t>
  </si>
  <si>
    <t>Traverse Area District Library</t>
  </si>
  <si>
    <t>Traverse City</t>
  </si>
  <si>
    <t>Mackinaw Area Public Library</t>
  </si>
  <si>
    <t>Mackinaw City</t>
  </si>
  <si>
    <t>Alpena County Library</t>
  </si>
  <si>
    <t>Alpena</t>
  </si>
  <si>
    <t>Montmorency County Public Libraries</t>
  </si>
  <si>
    <t>Boyne District Library</t>
  </si>
  <si>
    <t>Boyne City</t>
  </si>
  <si>
    <t>Cheboygan Area Public Library</t>
  </si>
  <si>
    <t>Cheboygan</t>
  </si>
  <si>
    <t>De Tour Area School And Public Library</t>
  </si>
  <si>
    <t>Detour Village</t>
  </si>
  <si>
    <t>Jordan Valley District Library</t>
  </si>
  <si>
    <t>East Jordan</t>
  </si>
  <si>
    <t>Otsego County Library</t>
  </si>
  <si>
    <t>Gaylord</t>
  </si>
  <si>
    <t>Crawford County Library</t>
  </si>
  <si>
    <t>Grayling</t>
  </si>
  <si>
    <t>Indian River Area Library</t>
  </si>
  <si>
    <t>Indian River</t>
  </si>
  <si>
    <t>Mackinac Island Public Library</t>
  </si>
  <si>
    <t>Mackinac Island</t>
  </si>
  <si>
    <t>Presque Isle District Library</t>
  </si>
  <si>
    <t>Rogers City</t>
  </si>
  <si>
    <t>Rudyard School-Public Library</t>
  </si>
  <si>
    <t>Rudyard</t>
  </si>
  <si>
    <t>St. Ignace Public Library</t>
  </si>
  <si>
    <t>St. Ignace</t>
  </si>
  <si>
    <t>Beaver Island District Library</t>
  </si>
  <si>
    <t>Beaver Island</t>
  </si>
  <si>
    <t>Bayliss Public Library</t>
  </si>
  <si>
    <t>Sault Ste. Marie</t>
  </si>
  <si>
    <t>Topinabee Public Library</t>
  </si>
  <si>
    <t>Topinabee</t>
  </si>
  <si>
    <t>Crooked Tree District Library</t>
  </si>
  <si>
    <t>Walloon Lake</t>
  </si>
  <si>
    <t>Wolverine Community Library</t>
  </si>
  <si>
    <t>Wolverine</t>
  </si>
  <si>
    <t>Dickinson County Library</t>
  </si>
  <si>
    <t>Iron Mountain</t>
  </si>
  <si>
    <t>Escanaba Public Library</t>
  </si>
  <si>
    <t>Escanaba</t>
  </si>
  <si>
    <t>Gladstone Area School &amp; Public Library</t>
  </si>
  <si>
    <t>Gladstone</t>
  </si>
  <si>
    <t>Forsyth Township Public Library</t>
  </si>
  <si>
    <t>Gwinn</t>
  </si>
  <si>
    <t>Ishpeming Carnegie Public Library</t>
  </si>
  <si>
    <t>Ishpeming</t>
  </si>
  <si>
    <t>Manistique School &amp; Public Library</t>
  </si>
  <si>
    <t>Manistique</t>
  </si>
  <si>
    <t>Peter White Public Library</t>
  </si>
  <si>
    <t>Marquette</t>
  </si>
  <si>
    <t>Spies Public Library</t>
  </si>
  <si>
    <t>Menominee</t>
  </si>
  <si>
    <t>Munising School-Public Library</t>
  </si>
  <si>
    <t>Munising</t>
  </si>
  <si>
    <t>Negaunee Public Library</t>
  </si>
  <si>
    <t>Negaunee</t>
  </si>
  <si>
    <t>Tahquamenon Area Public Library</t>
  </si>
  <si>
    <t>Richmond Township Library</t>
  </si>
  <si>
    <t>Palmer</t>
  </si>
  <si>
    <t>Republic-Michigamme Public Library</t>
  </si>
  <si>
    <t>Republic</t>
  </si>
  <si>
    <t>Menominee County Library</t>
  </si>
  <si>
    <t>Stephenson</t>
  </si>
  <si>
    <t>Bessemer Public Library</t>
  </si>
  <si>
    <t>Bessemer</t>
  </si>
  <si>
    <t>Calumet Public-School Library</t>
  </si>
  <si>
    <t>Calumet</t>
  </si>
  <si>
    <t>Osceola Township School Public Library</t>
  </si>
  <si>
    <t>Dollar Bay</t>
  </si>
  <si>
    <t>McMillan Township Library</t>
  </si>
  <si>
    <t>Ewen</t>
  </si>
  <si>
    <t>Hancock School Public Library</t>
  </si>
  <si>
    <t>Hancock</t>
  </si>
  <si>
    <t>Portage Lake District Library</t>
  </si>
  <si>
    <t>Houghton</t>
  </si>
  <si>
    <t>West Iron District Library</t>
  </si>
  <si>
    <t>Iron River</t>
  </si>
  <si>
    <t>Ironwood Carnegie Library</t>
  </si>
  <si>
    <t>Ironwood</t>
  </si>
  <si>
    <t>Lake Linden-Hubbell Public School Library</t>
  </si>
  <si>
    <t>Lake Linden</t>
  </si>
  <si>
    <t>L'Anse Area School-Public Library</t>
  </si>
  <si>
    <t>L'anse</t>
  </si>
  <si>
    <t>Ontonagon Township Library</t>
  </si>
  <si>
    <t>Ontonagon</t>
  </si>
  <si>
    <t>Wakefield Public Library</t>
  </si>
  <si>
    <t>Wakefield</t>
  </si>
  <si>
    <t>Ashley District Library</t>
  </si>
  <si>
    <t>Ashley</t>
  </si>
  <si>
    <t>Pueblo of Santa Ana</t>
  </si>
  <si>
    <t>2000-04</t>
  </si>
  <si>
    <t>Pueblo of Isleta</t>
  </si>
  <si>
    <t>Isleta Pueblo</t>
  </si>
  <si>
    <t>Pueblo of Laguna</t>
  </si>
  <si>
    <t>Laguna</t>
  </si>
  <si>
    <t>Pueblo of Zia</t>
  </si>
  <si>
    <t>Zia Pueblo</t>
  </si>
  <si>
    <t>Pueblo of Zuni</t>
  </si>
  <si>
    <t>Zuni Pueblo</t>
  </si>
  <si>
    <t>Pueblo of Santa Clara</t>
  </si>
  <si>
    <t>The Children's Health Fund</t>
  </si>
  <si>
    <t>to perform a feasibility study to improve vaccine manufacturing and delivery in Russia</t>
  </si>
  <si>
    <t>Boys &amp; Girls Aid Society of Oregon</t>
  </si>
  <si>
    <t>to support a leadership and development program for girls</t>
  </si>
  <si>
    <t>to support 2000 E. Donnall Thomas Medal of Achievement</t>
  </si>
  <si>
    <t>to raise awareness of global health issues</t>
  </si>
  <si>
    <t>IslandWood</t>
  </si>
  <si>
    <t>to support environmental and arts education programs</t>
  </si>
  <si>
    <t>Bainbridge Island</t>
  </si>
  <si>
    <t>Southside Senior Activity Center</t>
  </si>
  <si>
    <t>to support the construction of a new senior activity center</t>
  </si>
  <si>
    <t>Portland Art Museum</t>
  </si>
  <si>
    <t>to support the Project for the Millennium capital campaign</t>
  </si>
  <si>
    <t>Young Women's Christian Association of Portland</t>
  </si>
  <si>
    <t>to develop a new Downtown Community Center and Senior Center</t>
  </si>
  <si>
    <t>to support the John Stanford Endowment to promote educational innovation and ensure Seattle schools and teachers keep pace with a changing world</t>
  </si>
  <si>
    <t>Quebec Ministere de la Culture et des Communications</t>
  </si>
  <si>
    <t>to support Quebec's public libraries serving low-income communities with a gift of public access computers, internet access, and training of library staff</t>
  </si>
  <si>
    <t>Quebec City</t>
  </si>
  <si>
    <t>Northwest Territories Public Library Services</t>
  </si>
  <si>
    <t>to support Northwest Territories' public libraries serving low-income communities with a gift of public access computers, internet access, and training of library staff</t>
  </si>
  <si>
    <t>Hay River</t>
  </si>
  <si>
    <t>to develop new tools to predict and prevent the leading causes of maternal death: ectopic pregnancy, premature rupture of fetal membranes, and preeclampsia</t>
  </si>
  <si>
    <t>Coastal Community Action Program</t>
  </si>
  <si>
    <t>Peninsula Children's Center</t>
  </si>
  <si>
    <t>Portland Rescue Mission</t>
  </si>
  <si>
    <t>to support the Shepherd's Door Campaign to provide shelter and services for homeless women</t>
  </si>
  <si>
    <t>to support the annual Vaccine Colloquia</t>
  </si>
  <si>
    <t>to provide technical assistance and educational resources to reduce maternal mortality through the promotion of skilled birth care at deliveries in Burkina Faso, Kenya, and Tanzania</t>
  </si>
  <si>
    <t>to develop a vaccine for leishmaniasis by focusing on the scientific and practical issues leading to the development of effective vaccines and therapies, initially in Brazil and India</t>
  </si>
  <si>
    <t>to develop a genetically engineered recombinant hookworm vaccine</t>
  </si>
  <si>
    <t>to promote the discovery and development of anti-malarial drugs at prices that are affordable to the populations worst hit by the disease</t>
  </si>
  <si>
    <t>Queen's University  at Kingston</t>
  </si>
  <si>
    <t>to develop an anti-malaria therapy to prevent the entry of the malarial parasite into the host cells and tissues of infected humans</t>
  </si>
  <si>
    <t>to reduce neonatal deaths in developing countries by focusing on increasing global and national attention, strengthening policies and programs, and improving technologies and approaches available to address this critical need</t>
  </si>
  <si>
    <t>to improve the health status of youth in China</t>
  </si>
  <si>
    <t>to support the development of a new student center</t>
  </si>
  <si>
    <t>Instituto Chileno de Medicina Reproductiva</t>
  </si>
  <si>
    <t>to develop human resources for family planning in Latin America</t>
  </si>
  <si>
    <t>to evaluate the impact of Integrated Management of Childhood Illness (IMCI) on improving child health and its cost-effectiveness in developing countries</t>
  </si>
  <si>
    <t>Elizabeth Glaser Pediatric AIDS Foundation</t>
  </si>
  <si>
    <t>to successfully implement interventions to prevent mother to child transmission of HIV in developing countries, and to lay the foundation for more comprehensive care and support for families with HIV</t>
  </si>
  <si>
    <t>to reduce the incidence of HIV/AIDS, STIs, and unintended pregnancies by designing and implementing comprehensive, sustainable adolescent family planning programs in Botswana, Ghana, Tanzania, and Uganda</t>
  </si>
  <si>
    <t>to support the Campaign for Kids</t>
  </si>
  <si>
    <t>to support a summer  program for underprivileged youth</t>
  </si>
  <si>
    <t>Whatcom Museum Society</t>
  </si>
  <si>
    <t>to support the Children's Museum</t>
  </si>
  <si>
    <t>Seattle Emergency Housing Service</t>
  </si>
  <si>
    <t>Child Abuse Prevention Foundation, Inc.</t>
  </si>
  <si>
    <t>to support the Oak Harbor Crisis Nursery</t>
  </si>
  <si>
    <t>Coupeville</t>
  </si>
  <si>
    <t>to support peer-to-peer support groups for teens and their parents to break the cycle of violence, neglect and social isolation hindering healthy adulthood</t>
  </si>
  <si>
    <t>Raphael House of Portland</t>
  </si>
  <si>
    <t>to create a new, 33-bed emergency shelter for victims of domestic violence</t>
  </si>
  <si>
    <t>to support international education through the Global Classroom Program</t>
  </si>
  <si>
    <t>Cross City Campaign for Urban School Reform</t>
  </si>
  <si>
    <t>to support the annual meeting in Baltimore on October 26-29, 2000</t>
  </si>
  <si>
    <t>2000-05</t>
  </si>
  <si>
    <t>to support the Rhode Island Model Classrooms Project</t>
  </si>
  <si>
    <t>Bellingham School District #501</t>
  </si>
  <si>
    <t>Enumclaw School District</t>
  </si>
  <si>
    <t>Enumclaw</t>
  </si>
  <si>
    <t>Evergreen School District #114</t>
  </si>
  <si>
    <t>to improve student access to technology</t>
  </si>
  <si>
    <t>Hockinson School District #98</t>
  </si>
  <si>
    <t>Brush Prairie</t>
  </si>
  <si>
    <t>Kennewick School District</t>
  </si>
  <si>
    <t>Mabton School District #120</t>
  </si>
  <si>
    <t>Mabton</t>
  </si>
  <si>
    <t>Nooksack Valley School District #506</t>
  </si>
  <si>
    <t>Everson</t>
  </si>
  <si>
    <t>Spokane School District #81</t>
  </si>
  <si>
    <t>Self Enhancement, Inc.</t>
  </si>
  <si>
    <t>to support youth development programs</t>
  </si>
  <si>
    <t>E &amp; Co</t>
  </si>
  <si>
    <t>to support infrastructure improvements in Nepal</t>
  </si>
  <si>
    <t>to endow a chair for Women's Sports Medicine and Fitness</t>
  </si>
  <si>
    <t>to produce the documentary 'Lives Together, Worlds Apart' a documentary on the state of gender equity and population in a rapidly changing world</t>
  </si>
  <si>
    <t>St. Thomas School</t>
  </si>
  <si>
    <t>to support a faculty compensation endowment</t>
  </si>
  <si>
    <t>Medina</t>
  </si>
  <si>
    <t>Tech Foundation</t>
  </si>
  <si>
    <t>to support an Internet Café for the women participating in Women 2000: Gender Equality, Development and Peace in the 21st Century</t>
  </si>
  <si>
    <t>Cambirdge</t>
  </si>
  <si>
    <t>Points of Light Foundation</t>
  </si>
  <si>
    <t>to support the National Youth Summit</t>
  </si>
  <si>
    <t>to provide emergency drought relief in the Gode, Afdheer, Libaan, and Borena regions of the Horn of Africa</t>
  </si>
  <si>
    <t>to support the Farta Emergency Relief Project in the South Gondor region of Ethiopia, which is experiencing a deteriorating drought situation</t>
  </si>
  <si>
    <t>to provide drought relief and famine prevention in Ethiopia</t>
  </si>
  <si>
    <t>World Links for Development</t>
  </si>
  <si>
    <t>to support a technology program for low-income communities in Uganda</t>
  </si>
  <si>
    <t>1818 H St NW #G2-001</t>
  </si>
  <si>
    <t>Alberta Library</t>
  </si>
  <si>
    <t>to support Alberta's public libraries serving low-income communities with a gift of public access computers, internet access, and training of library staff</t>
  </si>
  <si>
    <t>Saskatchewan Library Association</t>
  </si>
  <si>
    <t>to support Saskatchewan's public libraries serving low-income communities with a gift of public access computers, internet access, and training of library staff</t>
  </si>
  <si>
    <t>Regina</t>
  </si>
  <si>
    <t>Saskatchewan</t>
  </si>
  <si>
    <t>to support the Capital Campaign for Kids</t>
  </si>
  <si>
    <t>Ronald McDonald House Charities of Western Washington &amp; Alaska</t>
  </si>
  <si>
    <t>to provide matching support for the hockey challenge</t>
  </si>
  <si>
    <t>Partners in Population and Development</t>
  </si>
  <si>
    <t>to support the Global Training Program in Family Planning and Population: A Framework of Enhanced South-to-South Cooperation</t>
  </si>
  <si>
    <t>Clark Atlanta University</t>
  </si>
  <si>
    <t>Olympic Park Institute</t>
  </si>
  <si>
    <t>to support environmental education programs</t>
  </si>
  <si>
    <t>Deepam Educational Society for Health</t>
  </si>
  <si>
    <t>to support family planning programs in India</t>
  </si>
  <si>
    <t>Richard Hugo House</t>
  </si>
  <si>
    <t>Young Women's Christian Association of Wenatchee</t>
  </si>
  <si>
    <t>to support building renovation</t>
  </si>
  <si>
    <t>to support family planning services in Asia</t>
  </si>
  <si>
    <t>2000-11</t>
  </si>
  <si>
    <t>Fund for the Capitol Visitor Center</t>
  </si>
  <si>
    <t>Jubilee Women's Center</t>
  </si>
  <si>
    <t>to establish a Learning and Technology Center for women in transition</t>
  </si>
  <si>
    <t>to support the development of novel drug candidates for the treatment of human African trypanosomiasis and leishmaniasis</t>
  </si>
  <si>
    <t>to eliminate blinding trachoma in 10 countries and to further improve the tools for fighting trachoma</t>
  </si>
  <si>
    <t>to eliminate iodine deficiency worldwide by 2005 through universal salt iodization</t>
  </si>
  <si>
    <t>to improve the safety of blood for transfusion in the region of the Americas</t>
  </si>
  <si>
    <t>to bring greater visibility and understanding to Safe Motherhood issues</t>
  </si>
  <si>
    <t>to support development of new TB diagnostics to enhance tuberculosis control</t>
  </si>
  <si>
    <t>to support services, land acquisition, and an endowment for the Archdiocesan Housing Authority's shelter and affordable housing programs</t>
  </si>
  <si>
    <t>Medical Library Association Inc.</t>
  </si>
  <si>
    <t>to support attendence at the 2001 IFLA Conference</t>
  </si>
  <si>
    <t>Museum of Science</t>
  </si>
  <si>
    <t>to support community-based technology education programs, providing a safe caring environments to underserved communities</t>
  </si>
  <si>
    <t>to support the Global Alliance for the Elimination of Lymphatic Filariasis</t>
  </si>
  <si>
    <t>to support AIDS Prevention in Nigeria (APIN)</t>
  </si>
  <si>
    <t>to establish and implement the initial phase of the Gates Award for Global Health</t>
  </si>
  <si>
    <t>I Am Your Child Foundation</t>
  </si>
  <si>
    <t>to support the national campaign to promote a healthy start and school readiness for every child</t>
  </si>
  <si>
    <t>to support the Tak Malaria Initiative to accelerate global efforts to control the emergence and spread of resistance to antimalarial drugs</t>
  </si>
  <si>
    <t>New Technology Foundation</t>
  </si>
  <si>
    <t>to support the first phase of the Western States New Technology Public School system vision to reality over the next five years by opening ten new schools</t>
  </si>
  <si>
    <t>Benton Foundation</t>
  </si>
  <si>
    <t>to support the Digital Divide Network</t>
  </si>
  <si>
    <t>West Virginia Department of Education</t>
  </si>
  <si>
    <t>to provide holiday gifts and food to foster children</t>
  </si>
  <si>
    <t>to support the Relay for Life 2001</t>
  </si>
  <si>
    <t>to support the administration of the West Seattle Learns community computer lab program</t>
  </si>
  <si>
    <t>Camp Fire Boys and Girls Inland Empire Council</t>
  </si>
  <si>
    <t>to fund the improvements to the pool facility at Camp Dart-Lo which serves families in Spokane County</t>
  </si>
  <si>
    <t>to launch the Global Action Network, an online community designed to connect, educate and empower young people working in the global population and family planning field</t>
  </si>
  <si>
    <t>to provide high quality computer equipment for the classroom, to purchase and install a computer lab in its new building at time of occupancy and to define required support services</t>
  </si>
  <si>
    <t>to create a strong infrastructure for recruiting, supporting, and using National Board-certified teachers</t>
  </si>
  <si>
    <t>Chapel Hill Breast Cancer Research Foundation</t>
  </si>
  <si>
    <t>to support breast cancer research</t>
  </si>
  <si>
    <t>United Nations Association of the USA Inc.</t>
  </si>
  <si>
    <t>to support UNA-USA's Adopt-A-Minefield Campaign, which includes landmine clearance and a 'cyber classroom' that will engage students in the global landmine crisis</t>
  </si>
  <si>
    <t>to support 'The UN System and Global Health' project</t>
  </si>
  <si>
    <t>New Mexico State Library</t>
  </si>
  <si>
    <t>to support a tribal libraries OPAC system</t>
  </si>
  <si>
    <t>to support literary outreach programs in King County</t>
  </si>
  <si>
    <t>2000-02</t>
  </si>
  <si>
    <t>to support coverage and increase understanding of global health issues and crises</t>
  </si>
  <si>
    <t>Tilden Public Library</t>
  </si>
  <si>
    <t>to establish a technology center</t>
  </si>
  <si>
    <t>Tilden</t>
  </si>
  <si>
    <t>Washington Literacy</t>
  </si>
  <si>
    <t>Washington Women's Foundation</t>
  </si>
  <si>
    <t>to develop a best practices handbook on philanthropy</t>
  </si>
  <si>
    <t>West Virginia Wesleyan College</t>
  </si>
  <si>
    <t>to support the Dale Turner Scholarship Fund</t>
  </si>
  <si>
    <t>International Society for Techology in Education</t>
  </si>
  <si>
    <t>to support the Center for Applied Research in Educational Technology</t>
  </si>
  <si>
    <t>Washington Technology in Education Trust</t>
  </si>
  <si>
    <t>to provide superintendents and principals from public and private schools access to quality leadership development focused on technology integration and whole systems change through the Smart Tools Academy</t>
  </si>
  <si>
    <t>The Institute of Computer Technology</t>
  </si>
  <si>
    <t>to support and enhance the Intel 'Teach to the Future' program by training Master Teachers</t>
  </si>
  <si>
    <t>to support an autism center</t>
  </si>
  <si>
    <t>The Global Fund for Women, Inc.</t>
  </si>
  <si>
    <t>to support grant-making programs in the areas of women's primary and reproductive health; access to communications technology and the media; civic participation and leadership; and the prevention of violence against women</t>
  </si>
  <si>
    <t>to support the Kids for Kids program</t>
  </si>
  <si>
    <t>Williams College</t>
  </si>
  <si>
    <t>to support the Herbert A. Allen Scholarship Fund</t>
  </si>
  <si>
    <t>to provide capital and equipment infrastructure grants to King County nonprofit agencies</t>
  </si>
  <si>
    <t>Bristol Public Library</t>
  </si>
  <si>
    <t>Cheatham County Public Library</t>
  </si>
  <si>
    <t>Ashland City</t>
  </si>
  <si>
    <t>Smith County Public Library</t>
  </si>
  <si>
    <t>Hickman County Public Library</t>
  </si>
  <si>
    <t>Centerville</t>
  </si>
  <si>
    <t>Clarksville Montgomery County Public Library</t>
  </si>
  <si>
    <t>Dickson County Public Library</t>
  </si>
  <si>
    <t>Dickson</t>
  </si>
  <si>
    <t>Stewart County Public Library</t>
  </si>
  <si>
    <t>Eagleville Bicentennial Community Library</t>
  </si>
  <si>
    <t>Eagleville</t>
  </si>
  <si>
    <t>Erin</t>
  </si>
  <si>
    <t>Williamson County Public Library</t>
  </si>
  <si>
    <t>Edward Ward Carmack-Sumner County Public Libraries</t>
  </si>
  <si>
    <t>Gallatin</t>
  </si>
  <si>
    <t>Fred A Vaught Memorial Library</t>
  </si>
  <si>
    <t>Hartsville</t>
  </si>
  <si>
    <t>South Cheatham Public Library</t>
  </si>
  <si>
    <t>Kingston Springs</t>
  </si>
  <si>
    <t>Macon County Public Library</t>
  </si>
  <si>
    <t>Lebanon-Wilson County Public Library</t>
  </si>
  <si>
    <t>Marshall County Memorial Library</t>
  </si>
  <si>
    <t>Linden</t>
  </si>
  <si>
    <t>Wm. H. &amp; Edgar Magness Community House &amp; Libr</t>
  </si>
  <si>
    <t>McMinnville</t>
  </si>
  <si>
    <t>Linebaugh Public Library</t>
  </si>
  <si>
    <t>Murfreesboro</t>
  </si>
  <si>
    <t>Elmer Hinton Memorial Public Library</t>
  </si>
  <si>
    <t>Argie Cooper Public Library</t>
  </si>
  <si>
    <t>Justin Potter Library</t>
  </si>
  <si>
    <t>Smithville</t>
  </si>
  <si>
    <t>Gorham Macbane Public Library</t>
  </si>
  <si>
    <t>Humphreys County Public Library</t>
  </si>
  <si>
    <t>Waverly</t>
  </si>
  <si>
    <t>Westmoreland Public Library</t>
  </si>
  <si>
    <t>Westmoreland</t>
  </si>
  <si>
    <t>Dr. And Mrs. J. F. Adams Memorial Library</t>
  </si>
  <si>
    <t>Woodbury</t>
  </si>
  <si>
    <t>Altamont Public Library</t>
  </si>
  <si>
    <t>Altamont</t>
  </si>
  <si>
    <t>E.G. Fisher Public Library</t>
  </si>
  <si>
    <t>Beersheba Springs Public Library</t>
  </si>
  <si>
    <t>Beersheba Springs</t>
  </si>
  <si>
    <t>Calhoun Public Library</t>
  </si>
  <si>
    <t>Calhoun</t>
  </si>
  <si>
    <t>Coalmont Public Library</t>
  </si>
  <si>
    <t>Coalmont</t>
  </si>
  <si>
    <t>Clyde W. Roddy Public Library</t>
  </si>
  <si>
    <t>Meigs - Decatur Public Library</t>
  </si>
  <si>
    <t>Sequatchie County Public</t>
  </si>
  <si>
    <t>Dunlap</t>
  </si>
  <si>
    <t>Englewood Public Library</t>
  </si>
  <si>
    <t>Etowah Carnegie Library</t>
  </si>
  <si>
    <t>Etowah</t>
  </si>
  <si>
    <t>Fayetteville-Lincoln County Public Library</t>
  </si>
  <si>
    <t>Graysville Public Library</t>
  </si>
  <si>
    <t>Graysville</t>
  </si>
  <si>
    <t>Palmer Public Library</t>
  </si>
  <si>
    <t>Moore County Public Library</t>
  </si>
  <si>
    <t>Lynchburg</t>
  </si>
  <si>
    <t>Madisonville Public Library</t>
  </si>
  <si>
    <t>Coffee County Manchester Public Library</t>
  </si>
  <si>
    <t>May Justus Memorial Library</t>
  </si>
  <si>
    <t>Monteagle</t>
  </si>
  <si>
    <t>Bledsoe County Library</t>
  </si>
  <si>
    <t>Beene-Pearson Public</t>
  </si>
  <si>
    <t>South Pittsburg</t>
  </si>
  <si>
    <t>Audrey Pack Memorial Library</t>
  </si>
  <si>
    <t>Spring City</t>
  </si>
  <si>
    <t>Tellico Plains Public Library</t>
  </si>
  <si>
    <t>Tellico Plains</t>
  </si>
  <si>
    <t>Tracy City Public Library</t>
  </si>
  <si>
    <t>Tracy City</t>
  </si>
  <si>
    <t>Coffee County Lannom Memorial Library</t>
  </si>
  <si>
    <t>Tullahoma</t>
  </si>
  <si>
    <t>Orena Humphreys Public Library</t>
  </si>
  <si>
    <t>Whitwell</t>
  </si>
  <si>
    <t>Chattanooga-Hamilton County Bicentennial Library</t>
  </si>
  <si>
    <t>Sullivan County Public Library</t>
  </si>
  <si>
    <t>Blountville</t>
  </si>
  <si>
    <t>Elizabethton /Carter County Public Library</t>
  </si>
  <si>
    <t>Elizabethton</t>
  </si>
  <si>
    <t>Mt. Carmel Library</t>
  </si>
  <si>
    <t>Mt. Carmel</t>
  </si>
  <si>
    <t>Unicoi County Public Library</t>
  </si>
  <si>
    <t>Erwin</t>
  </si>
  <si>
    <t>Washington County-Jonesborough Public Library</t>
  </si>
  <si>
    <t>Jonesborough</t>
  </si>
  <si>
    <t>Kingsport Public Library</t>
  </si>
  <si>
    <t>Kingsport</t>
  </si>
  <si>
    <t>Mountain City</t>
  </si>
  <si>
    <t>Bean Station Community Library</t>
  </si>
  <si>
    <t>Bean Station</t>
  </si>
  <si>
    <t>Blaine Community Library</t>
  </si>
  <si>
    <t>Blaine</t>
  </si>
  <si>
    <t>Briceville Public Library</t>
  </si>
  <si>
    <t>Briceville</t>
  </si>
  <si>
    <t>Caryville Public Library</t>
  </si>
  <si>
    <t>Caryville</t>
  </si>
  <si>
    <t>Clinton Public Library</t>
  </si>
  <si>
    <t>Cosby Community Library</t>
  </si>
  <si>
    <t>Cosby</t>
  </si>
  <si>
    <t>Dandridge Memorial Library</t>
  </si>
  <si>
    <t>Dandridge</t>
  </si>
  <si>
    <t>Deer Lodge Public Library</t>
  </si>
  <si>
    <t>Marie Ellison Memorial Community Library</t>
  </si>
  <si>
    <t>Del Rio</t>
  </si>
  <si>
    <t>Anna Porter Public Library</t>
  </si>
  <si>
    <t>Gatlinburg</t>
  </si>
  <si>
    <t>Greenback Public Library</t>
  </si>
  <si>
    <t>Greenback</t>
  </si>
  <si>
    <t>Greeneville-Greene County Public Library</t>
  </si>
  <si>
    <t>Greeneville</t>
  </si>
  <si>
    <t>Harriman Public Library</t>
  </si>
  <si>
    <t>Harriman</t>
  </si>
  <si>
    <t>Jacksboro Public Library</t>
  </si>
  <si>
    <t>Jefferson City Public Library</t>
  </si>
  <si>
    <t>Jefferson City</t>
  </si>
  <si>
    <t>Jellico Public Library</t>
  </si>
  <si>
    <t>Jellico</t>
  </si>
  <si>
    <t>Kingston Public Library</t>
  </si>
  <si>
    <t>Lafollette Public Library</t>
  </si>
  <si>
    <t>LaFollette</t>
  </si>
  <si>
    <t>Lake City Public Library</t>
  </si>
  <si>
    <t>Lenoir City Public Library</t>
  </si>
  <si>
    <t>Lenoir City</t>
  </si>
  <si>
    <t>Loudon Public Library</t>
  </si>
  <si>
    <t>Loudon</t>
  </si>
  <si>
    <t>Luttrell Community Library</t>
  </si>
  <si>
    <t>Luttrell</t>
  </si>
  <si>
    <t>Blount County Public Library</t>
  </si>
  <si>
    <t>Maryville</t>
  </si>
  <si>
    <t>Maynardville Public Library</t>
  </si>
  <si>
    <t>Maynardville</t>
  </si>
  <si>
    <t>Mosheim Public Library</t>
  </si>
  <si>
    <t>Mosheim</t>
  </si>
  <si>
    <t>Morristown-Hamblen Public Library</t>
  </si>
  <si>
    <t>Morristown</t>
  </si>
  <si>
    <t>Stokely Memorial Library</t>
  </si>
  <si>
    <t>Niota Community Library</t>
  </si>
  <si>
    <t>Niota</t>
  </si>
  <si>
    <t>Norris Community Library</t>
  </si>
  <si>
    <t>Norris</t>
  </si>
  <si>
    <t>Oakdale Public Library</t>
  </si>
  <si>
    <t>Oakdale</t>
  </si>
  <si>
    <t>Oak Ridge Public Library</t>
  </si>
  <si>
    <t>Oak Ridge</t>
  </si>
  <si>
    <t>Oliver Springs Public Library</t>
  </si>
  <si>
    <t>Oliver Springs</t>
  </si>
  <si>
    <t>Oneida Public Library</t>
  </si>
  <si>
    <t>Oneida</t>
  </si>
  <si>
    <t>Parrottsville Community Library</t>
  </si>
  <si>
    <t>Parrottsville</t>
  </si>
  <si>
    <t>Petros Public Library</t>
  </si>
  <si>
    <t>Petros</t>
  </si>
  <si>
    <t>Philadelphia Public Library</t>
  </si>
  <si>
    <t>Rockwood Public Library</t>
  </si>
  <si>
    <t>Rockwood</t>
  </si>
  <si>
    <t>H. B. Stamps Memorial Library</t>
  </si>
  <si>
    <t>Rogersville</t>
  </si>
  <si>
    <t>Grainger County Public Library</t>
  </si>
  <si>
    <t>Rutledge</t>
  </si>
  <si>
    <t>Sevier County Public Library</t>
  </si>
  <si>
    <t>Sevierville</t>
  </si>
  <si>
    <t>Sneedville</t>
  </si>
  <si>
    <t>Parrott-Wood Memorial Library</t>
  </si>
  <si>
    <t>Strawberry Plains</t>
  </si>
  <si>
    <t>Sweetwater Public Library</t>
  </si>
  <si>
    <t>Barbara Reynolds Carr Memorial Library</t>
  </si>
  <si>
    <t>Tazewell</t>
  </si>
  <si>
    <t>Vonore Public Library</t>
  </si>
  <si>
    <t>Vonore</t>
  </si>
  <si>
    <t>Wartburg Public Library</t>
  </si>
  <si>
    <t>Wartburg</t>
  </si>
  <si>
    <t>Washburn Community Library</t>
  </si>
  <si>
    <t>Washburn</t>
  </si>
  <si>
    <t>White Pine Public Library</t>
  </si>
  <si>
    <t>White Pine</t>
  </si>
  <si>
    <t>Winfield Public Library</t>
  </si>
  <si>
    <t>Winfield</t>
  </si>
  <si>
    <t>Knox County Public Library System</t>
  </si>
  <si>
    <t>Crockett County Library</t>
  </si>
  <si>
    <t>Alamo</t>
  </si>
  <si>
    <t>Bolivar Hardeman County Library</t>
  </si>
  <si>
    <t>Bolivar</t>
  </si>
  <si>
    <t>Elma Ross Public Library</t>
  </si>
  <si>
    <t>Tipton County Public Library</t>
  </si>
  <si>
    <t>Mciver's Grant Public</t>
  </si>
  <si>
    <t>Dyersburg</t>
  </si>
  <si>
    <t>Grand Junction Community Library</t>
  </si>
  <si>
    <t>Grand Junction</t>
  </si>
  <si>
    <t>Halls Public Library</t>
  </si>
  <si>
    <t>Halls</t>
  </si>
  <si>
    <t>Middleton Community Library</t>
  </si>
  <si>
    <t>Munford-Tipton Memorial Public Library</t>
  </si>
  <si>
    <t>Munford</t>
  </si>
  <si>
    <t>Newbern City Library</t>
  </si>
  <si>
    <t>Newbern</t>
  </si>
  <si>
    <t>Lauderdale County Public Library</t>
  </si>
  <si>
    <t>Somerville-Fayette County Library</t>
  </si>
  <si>
    <t>Lee Ola Roberts Public Library</t>
  </si>
  <si>
    <t>Whiteville</t>
  </si>
  <si>
    <t>Tiptonville Public Library</t>
  </si>
  <si>
    <t>Tiptonville</t>
  </si>
  <si>
    <t>Ridgely Public Library</t>
  </si>
  <si>
    <t>Ridgely</t>
  </si>
  <si>
    <t>McKenzie Memorial Library</t>
  </si>
  <si>
    <t>McKenzie</t>
  </si>
  <si>
    <t>Ned R. Mcwherter Weakley County Library</t>
  </si>
  <si>
    <t>Dresden</t>
  </si>
  <si>
    <t>Gleason</t>
  </si>
  <si>
    <t>Dr. Nathan Porter Public Library</t>
  </si>
  <si>
    <t>Greenfield</t>
  </si>
  <si>
    <t>C. E. Weldon Public Library</t>
  </si>
  <si>
    <t>Martin</t>
  </si>
  <si>
    <t>W. G. Rhea Public Library</t>
  </si>
  <si>
    <t>Sharon Public Library</t>
  </si>
  <si>
    <t>Sharon</t>
  </si>
  <si>
    <t>Trimble Public Library</t>
  </si>
  <si>
    <t>Trimble</t>
  </si>
  <si>
    <t>Obion County Public Library</t>
  </si>
  <si>
    <t>Union City</t>
  </si>
  <si>
    <t>Jackson/Madison County Library</t>
  </si>
  <si>
    <t>Irving Meek, Jr. Public Library</t>
  </si>
  <si>
    <t>Adamsville</t>
  </si>
  <si>
    <t>Benton County Public Library</t>
  </si>
  <si>
    <t>Decatur County Library</t>
  </si>
  <si>
    <t>Decaturville</t>
  </si>
  <si>
    <t>Humboldt Public Library</t>
  </si>
  <si>
    <t>Humboldt</t>
  </si>
  <si>
    <t>Carroll County Library</t>
  </si>
  <si>
    <t>Huntingdon</t>
  </si>
  <si>
    <t>Everett Horn Public Library</t>
  </si>
  <si>
    <t>Mildred G. Fields Memorial Library</t>
  </si>
  <si>
    <t>Milan</t>
  </si>
  <si>
    <t>Parsons Public Library</t>
  </si>
  <si>
    <t>Hardin County Library</t>
  </si>
  <si>
    <t>Jack Mcconnico Memorial Library</t>
  </si>
  <si>
    <t>Selmer</t>
  </si>
  <si>
    <t>Gibson County Memorial Library</t>
  </si>
  <si>
    <t>Trenton</t>
  </si>
  <si>
    <t>Maury County Public Library</t>
  </si>
  <si>
    <t>Ardmore Community Library</t>
  </si>
  <si>
    <t>Hohenwald</t>
  </si>
  <si>
    <t>Robert B. Jones Memorial Library And Museum</t>
  </si>
  <si>
    <t>Lynnville</t>
  </si>
  <si>
    <t>Minor Hill Community Library</t>
  </si>
  <si>
    <t>Minor Hill</t>
  </si>
  <si>
    <t>Giles County Public Library</t>
  </si>
  <si>
    <t>Pulaski</t>
  </si>
  <si>
    <t>Pickett County Library</t>
  </si>
  <si>
    <t>Byrdstown</t>
  </si>
  <si>
    <t>Art Circle Public Library</t>
  </si>
  <si>
    <t>Crossville</t>
  </si>
  <si>
    <t>Fentress County Library</t>
  </si>
  <si>
    <t>Charles Ralph Holland Memorial Library</t>
  </si>
  <si>
    <t>Gainesboro</t>
  </si>
  <si>
    <t>Overton County Public Library</t>
  </si>
  <si>
    <t>Sparta</t>
  </si>
  <si>
    <t>Burritt Memorial Library</t>
  </si>
  <si>
    <t>Putnam County Library</t>
  </si>
  <si>
    <t>Cookeville</t>
  </si>
  <si>
    <t>Sunbright Public Library</t>
  </si>
  <si>
    <t>Sunbright</t>
  </si>
  <si>
    <t>Coalfield Public Library</t>
  </si>
  <si>
    <t>Coalfield</t>
  </si>
  <si>
    <t>Tellico Village Public Library</t>
  </si>
  <si>
    <t>to establish the Washington State Achievers Scholarship Program</t>
  </si>
  <si>
    <t>2000-12</t>
  </si>
  <si>
    <t>to develop a network of new charter schools across the United States</t>
  </si>
  <si>
    <t>to design and open five small charter high schools</t>
  </si>
  <si>
    <t>Pacific Northwest Trail Association</t>
  </si>
  <si>
    <t>to outfit a SKY program classroom with reliable computers and printers to increase computer literacy among at-risk students</t>
  </si>
  <si>
    <t>Sedro Woolley</t>
  </si>
  <si>
    <t>to develop High Tech High in San Diego and replicate the program in other communities</t>
  </si>
  <si>
    <t>to fund the Brave Kids program to develop a directory of health care resources for seriously ill children in Washington State</t>
  </si>
  <si>
    <t>Evergreen Children's Association</t>
  </si>
  <si>
    <t>to support high quality childcare through the use of information technology</t>
  </si>
  <si>
    <t>to create small high schools and redesign existing large high schools with special focus on the lowest performing high schools in New York City</t>
  </si>
  <si>
    <t>Community Youth Services</t>
  </si>
  <si>
    <t>to provide capital funding for a larger building to better facilitate their programs to needy youth</t>
  </si>
  <si>
    <t>to expand the Andean initiative, designed to meet the family planning needs of young people across Bolivia and Peru</t>
  </si>
  <si>
    <t>Western Forest Industries Museum</t>
  </si>
  <si>
    <t>to fund capital improvements and acquisition-related expenses to enhance the collection of the Museum</t>
  </si>
  <si>
    <t>to support the Lifelong Learning project which will expand successful educational and health promotion programs</t>
  </si>
  <si>
    <t>to support the Small Schools Initiative</t>
  </si>
  <si>
    <t>to support an online campaign and communication program</t>
  </si>
  <si>
    <t>Indian Council for Research on International Economic Relations</t>
  </si>
  <si>
    <t>to provide a research study to the Commission for Macroeconomics in Health on the current state of health systems in India</t>
  </si>
  <si>
    <t>The Education Resources Institute</t>
  </si>
  <si>
    <t>to increase college preparation, access, and success for students from groups currently under-represented in higher education</t>
  </si>
  <si>
    <t>to support education and outreach on key health issues related to the 2001 World Summit for Children</t>
  </si>
  <si>
    <t>to update technology in the math and language labs at  the Detention School</t>
  </si>
  <si>
    <t>Facing the Future</t>
  </si>
  <si>
    <t>to support solutions-oriented education and outreach programs on population and development issues</t>
  </si>
  <si>
    <t>Wildwood Elementary School</t>
  </si>
  <si>
    <t>to support the creation of the  Wildwood School Outreach Center for the promotion of small, personalized secondary schools</t>
  </si>
  <si>
    <t>Peace Links USA</t>
  </si>
  <si>
    <t>to support efforts to  increase cooperation and peace, and decrease violence throughout the world</t>
  </si>
  <si>
    <t>to support the &amp;#34;Moving Women and Families Forward&amp;#34; Campaign</t>
  </si>
  <si>
    <t>Arizona State Library, Archives &amp; Public Records</t>
  </si>
  <si>
    <t>Apache Junction Public Library</t>
  </si>
  <si>
    <t>Apache Junction</t>
  </si>
  <si>
    <t>Casa Grande Public Library</t>
  </si>
  <si>
    <t>Casa Grande</t>
  </si>
  <si>
    <t>Arizona City Community Library</t>
  </si>
  <si>
    <t>Arizona City</t>
  </si>
  <si>
    <t>Coolidge Public Library</t>
  </si>
  <si>
    <t>Coolidge</t>
  </si>
  <si>
    <t>Eloy Public Library</t>
  </si>
  <si>
    <t>Eloy</t>
  </si>
  <si>
    <t>Pinal County Library District</t>
  </si>
  <si>
    <t>Florence Community Library</t>
  </si>
  <si>
    <t>Hayden Public Library</t>
  </si>
  <si>
    <t>Arthur E. Pomeroy Public Library</t>
  </si>
  <si>
    <t>Kearny</t>
  </si>
  <si>
    <t>Maricopa Community Library</t>
  </si>
  <si>
    <t>Maricopa</t>
  </si>
  <si>
    <t>Scottsdale Public Library</t>
  </si>
  <si>
    <t>Scottsdale</t>
  </si>
  <si>
    <t>Stanfield Community Center Library</t>
  </si>
  <si>
    <t>Stanfield</t>
  </si>
  <si>
    <t>Superior Public Library</t>
  </si>
  <si>
    <t>Tempe Public Library</t>
  </si>
  <si>
    <t>Glendale Public Library</t>
  </si>
  <si>
    <t>Glendale</t>
  </si>
  <si>
    <t>Avondale Public Library</t>
  </si>
  <si>
    <t>Avondale</t>
  </si>
  <si>
    <t>Buckeye Public Library</t>
  </si>
  <si>
    <t>Buckeye</t>
  </si>
  <si>
    <t>Parker Public Library</t>
  </si>
  <si>
    <t>Parker</t>
  </si>
  <si>
    <t>Peoria Public Library</t>
  </si>
  <si>
    <t>Peoria</t>
  </si>
  <si>
    <t>Tolleson Public Library</t>
  </si>
  <si>
    <t>Tolleson</t>
  </si>
  <si>
    <t>Wickenburg Public Library</t>
  </si>
  <si>
    <t>Wickenburg</t>
  </si>
  <si>
    <t>Yuma County Library District</t>
  </si>
  <si>
    <t>Yuma</t>
  </si>
  <si>
    <t>Globe Public Library</t>
  </si>
  <si>
    <t>Globe</t>
  </si>
  <si>
    <t>Clifton/Greenlee County Public Library</t>
  </si>
  <si>
    <t>Clifton</t>
  </si>
  <si>
    <t>Miami Memorial Library</t>
  </si>
  <si>
    <t>Isabelle Hunt Memorial Public Library</t>
  </si>
  <si>
    <t>Pine</t>
  </si>
  <si>
    <t>Safford City - Graham County Library</t>
  </si>
  <si>
    <t>Safford</t>
  </si>
  <si>
    <t>Payson Public Library</t>
  </si>
  <si>
    <t>Payson</t>
  </si>
  <si>
    <t>Tonto Basin Community/School Library</t>
  </si>
  <si>
    <t>Tonto Basin</t>
  </si>
  <si>
    <t>Young Public Library</t>
  </si>
  <si>
    <t>Young</t>
  </si>
  <si>
    <t>Benson Public Library</t>
  </si>
  <si>
    <t>Benson</t>
  </si>
  <si>
    <t>Cochise County Library District</t>
  </si>
  <si>
    <t>Bisbee</t>
  </si>
  <si>
    <t>Copper Queen Library</t>
  </si>
  <si>
    <t>Huachuca City Public Library</t>
  </si>
  <si>
    <t>Huachuca City</t>
  </si>
  <si>
    <t>Mammoth Public Library</t>
  </si>
  <si>
    <t>Mammoth</t>
  </si>
  <si>
    <t>Nogales City/Santa Cruz County Public Library</t>
  </si>
  <si>
    <t>Nogales</t>
  </si>
  <si>
    <t>Oracle Public Library</t>
  </si>
  <si>
    <t>Oracle</t>
  </si>
  <si>
    <t>Patagonia Public Library</t>
  </si>
  <si>
    <t>Patagonia</t>
  </si>
  <si>
    <t>San Manuel Public Library</t>
  </si>
  <si>
    <t>San Manuel</t>
  </si>
  <si>
    <t>Sierra Vista Public Library</t>
  </si>
  <si>
    <t>Sierra Vista</t>
  </si>
  <si>
    <t>Tombstone City Library</t>
  </si>
  <si>
    <t>Tombstone</t>
  </si>
  <si>
    <t>Show Low Public Library</t>
  </si>
  <si>
    <t>Show Low</t>
  </si>
  <si>
    <t>Larson Memorial Public Library</t>
  </si>
  <si>
    <t>Lakeside</t>
  </si>
  <si>
    <t>Forest Lakes Community Library</t>
  </si>
  <si>
    <t>Forest Lakes</t>
  </si>
  <si>
    <t>Apache County Library District</t>
  </si>
  <si>
    <t>St. Johns</t>
  </si>
  <si>
    <t>Snowflake-Taylor Public Library</t>
  </si>
  <si>
    <t>Snowflake</t>
  </si>
  <si>
    <t>Flagstaff City/Coconino County Library</t>
  </si>
  <si>
    <t>Flagstaff</t>
  </si>
  <si>
    <t>Fredonia Public Library</t>
  </si>
  <si>
    <t>Fredonia</t>
  </si>
  <si>
    <t>Grand Canyon Community Library</t>
  </si>
  <si>
    <t>Grand Canyon National Park</t>
  </si>
  <si>
    <t>Holbrook Public Library</t>
  </si>
  <si>
    <t>Holbrook</t>
  </si>
  <si>
    <t>Tuba City Public Library</t>
  </si>
  <si>
    <t>Tuba City</t>
  </si>
  <si>
    <t>Williams Public Library</t>
  </si>
  <si>
    <t>Williams</t>
  </si>
  <si>
    <t>Roxanne Whipple Memorial Library</t>
  </si>
  <si>
    <t>Winslow</t>
  </si>
  <si>
    <t>Prescott Public Library</t>
  </si>
  <si>
    <t>Prescott</t>
  </si>
  <si>
    <t>Prescott Valley Public Library</t>
  </si>
  <si>
    <t>Prescott Valley</t>
  </si>
  <si>
    <t>Ash Fork Public Library</t>
  </si>
  <si>
    <t>Ash Fork</t>
  </si>
  <si>
    <t>Bagdad Public Library</t>
  </si>
  <si>
    <t>Bagdad</t>
  </si>
  <si>
    <t>Camp Verde Community Library</t>
  </si>
  <si>
    <t>Camp Verde</t>
  </si>
  <si>
    <t>Marion Lassa/Chino Valley Public Library</t>
  </si>
  <si>
    <t>Chino Valley</t>
  </si>
  <si>
    <t>Black Canyon City Community Library</t>
  </si>
  <si>
    <t>Black Canyon City</t>
  </si>
  <si>
    <t>Clark Memorial Library</t>
  </si>
  <si>
    <t>Clarkdale</t>
  </si>
  <si>
    <t>Cottonwood Public Library</t>
  </si>
  <si>
    <t>Cottonwood</t>
  </si>
  <si>
    <t>Congress Public Library</t>
  </si>
  <si>
    <t>Congress</t>
  </si>
  <si>
    <t>Cathy Prentice Memorial Library</t>
  </si>
  <si>
    <t>Wilhoit</t>
  </si>
  <si>
    <t>Mayer Public Library</t>
  </si>
  <si>
    <t>Mayer</t>
  </si>
  <si>
    <t>Sedona Public Library</t>
  </si>
  <si>
    <t>Sedona</t>
  </si>
  <si>
    <t>Seligman Public Library</t>
  </si>
  <si>
    <t>Seligman</t>
  </si>
  <si>
    <t>Crown King Public Library</t>
  </si>
  <si>
    <t>Crown King</t>
  </si>
  <si>
    <t>Yarnell Public Library</t>
  </si>
  <si>
    <t>Yarnell</t>
  </si>
  <si>
    <t>Mohave County Library District</t>
  </si>
  <si>
    <t>Kingman</t>
  </si>
  <si>
    <t>Clay Springs Public Library</t>
  </si>
  <si>
    <t>Clay Springs</t>
  </si>
  <si>
    <t>Rim Community Library</t>
  </si>
  <si>
    <t>Heber</t>
  </si>
  <si>
    <t>Woodruff Community Library</t>
  </si>
  <si>
    <t>Woodruff</t>
  </si>
  <si>
    <t>Colorado City Public Library</t>
  </si>
  <si>
    <t>Jerome Public Library</t>
  </si>
  <si>
    <t>2000-01</t>
  </si>
  <si>
    <t>to support research on vitamin A-rich foods as a treatment for nightblindness and to assess fortified 'ultra-rice' as a potential source of vitamin A and other nutrients</t>
  </si>
  <si>
    <t>Oasis Teen Shelter</t>
  </si>
  <si>
    <t>Prince of Peace Catholic Community</t>
  </si>
  <si>
    <t>to support the Millennium Fund Expansion Program</t>
  </si>
  <si>
    <t>Saint Dominic School</t>
  </si>
  <si>
    <t>to upgrade the computer lab</t>
  </si>
  <si>
    <t>The Dian Fossey Gorilla Fund</t>
  </si>
  <si>
    <t>to support educational, socio-economic and conservation management activities to build support for the preservation of the Mountain Gorilla</t>
  </si>
  <si>
    <t>Washington Junior Golf Association</t>
  </si>
  <si>
    <t>to support a youth golf tournament</t>
  </si>
  <si>
    <t>Fircrest</t>
  </si>
  <si>
    <t>FilmAid</t>
  </si>
  <si>
    <t>to support FilmAid 2000</t>
  </si>
  <si>
    <t>Northwest Resource Associates</t>
  </si>
  <si>
    <t>to expand the Northwest Adoption Exchange</t>
  </si>
  <si>
    <t>to construct a social service facility and expand space and programs available to refugee and immigrant women, children, and families</t>
  </si>
  <si>
    <t>Secret Harbor School</t>
  </si>
  <si>
    <t>to support the school endowment</t>
  </si>
  <si>
    <t>The Young Men's Christian Association of Grays Harbor</t>
  </si>
  <si>
    <t>to construct an indoor recreation center to serve the needs of the community</t>
  </si>
  <si>
    <t>to study accountability for school performance</t>
  </si>
  <si>
    <t>to support the Teacher Leadership Project</t>
  </si>
  <si>
    <t>Phoenix Public Library</t>
  </si>
  <si>
    <t>Tucson-Pima Public Library</t>
  </si>
  <si>
    <t>Maricopa County Library District</t>
  </si>
  <si>
    <t>Mesa Public Library</t>
  </si>
  <si>
    <t>Mesa</t>
  </si>
  <si>
    <t>Fresno County Public Library</t>
  </si>
  <si>
    <t>Los Angeles Public Library</t>
  </si>
  <si>
    <t>County of Los Angeles Public Library</t>
  </si>
  <si>
    <t>San Diego Public Library</t>
  </si>
  <si>
    <t>San Diego County Library</t>
  </si>
  <si>
    <t>San Bernardino County Library</t>
  </si>
  <si>
    <t>Santa Ana Public Library</t>
  </si>
  <si>
    <t>Santa Ana</t>
  </si>
  <si>
    <t>Orange County Public Library</t>
  </si>
  <si>
    <t>Anaheim Public Library</t>
  </si>
  <si>
    <t>Anaheim</t>
  </si>
  <si>
    <t>Ventura County Library Services Agency</t>
  </si>
  <si>
    <t>Ventura</t>
  </si>
  <si>
    <t>Kern County Library</t>
  </si>
  <si>
    <t>Bakersfield</t>
  </si>
  <si>
    <t>San Francisco Public Library</t>
  </si>
  <si>
    <t>Contra Costa County Library</t>
  </si>
  <si>
    <t>Pleasant Hill</t>
  </si>
  <si>
    <t>Solano County Library</t>
  </si>
  <si>
    <t>Oakland Public Library</t>
  </si>
  <si>
    <t>San Jose Public Library</t>
  </si>
  <si>
    <t>Stockton-San Joaquin County Public Library</t>
  </si>
  <si>
    <t>Stockton</t>
  </si>
  <si>
    <t>Stanislaus County Free Library</t>
  </si>
  <si>
    <t>Modesto</t>
  </si>
  <si>
    <t>Sonoma County Library</t>
  </si>
  <si>
    <t>Sacramento Public Library</t>
  </si>
  <si>
    <t>Riverside County Library System</t>
  </si>
  <si>
    <t>Denver Public Library</t>
  </si>
  <si>
    <t>Pikes Peak Library District</t>
  </si>
  <si>
    <t>Colorado Springs</t>
  </si>
  <si>
    <t>DeKalb County Public Library</t>
  </si>
  <si>
    <t>Atlanta-Fulton Public Library</t>
  </si>
  <si>
    <t>Chicago Public Library</t>
  </si>
  <si>
    <t>Indianapolis-Marion County Public Library</t>
  </si>
  <si>
    <t>Fort Wayne</t>
  </si>
  <si>
    <t>Wichita Public Library</t>
  </si>
  <si>
    <t>Wichita</t>
  </si>
  <si>
    <t>Louisiana State University</t>
  </si>
  <si>
    <t>Boston Public Library</t>
  </si>
  <si>
    <t>Enoch Pratt Central</t>
  </si>
  <si>
    <t>Prince George's County Memorial Library</t>
  </si>
  <si>
    <t>Hyattsville</t>
  </si>
  <si>
    <t>Baltimore County Public Library</t>
  </si>
  <si>
    <t>Towson</t>
  </si>
  <si>
    <t>Anne Arundel County Public Library</t>
  </si>
  <si>
    <t>Annapolis</t>
  </si>
  <si>
    <t>Detroit Public Library</t>
  </si>
  <si>
    <t>Westland</t>
  </si>
  <si>
    <t>Minneapolis Public Library</t>
  </si>
  <si>
    <t>Saint Louis Public Library-Central</t>
  </si>
  <si>
    <t>Saint Louis</t>
  </si>
  <si>
    <t>Saint Louis County Library</t>
  </si>
  <si>
    <t>Wake County Public Libraries</t>
  </si>
  <si>
    <t>Public Library of Charlotte &amp; Mecklenburg Co.</t>
  </si>
  <si>
    <t>Omaha Public Library</t>
  </si>
  <si>
    <t>Las Vegas-Clark County District Library</t>
  </si>
  <si>
    <t>New York Public Library</t>
  </si>
  <si>
    <t>Buffalo &amp; Erie County Public Library</t>
  </si>
  <si>
    <t>Brooklyn Public Library</t>
  </si>
  <si>
    <t>Queens Borough Public Library</t>
  </si>
  <si>
    <t>Onondaga County Public Library</t>
  </si>
  <si>
    <t>Syracuse</t>
  </si>
  <si>
    <t>Toledo-Lucas County Public Library</t>
  </si>
  <si>
    <t>Akron-Summit Cnty Public Library</t>
  </si>
  <si>
    <t>Dayton Metro Library</t>
  </si>
  <si>
    <t>Multnomah County Library</t>
  </si>
  <si>
    <t>Free Library Of Philadelphia</t>
  </si>
  <si>
    <t>Westmoreland County Library System</t>
  </si>
  <si>
    <t>Murrysville</t>
  </si>
  <si>
    <t>Allegheny County Library Association</t>
  </si>
  <si>
    <t>York County Library System</t>
  </si>
  <si>
    <t>Library System Of Lancaster Co</t>
  </si>
  <si>
    <t>Luzerne County Library System</t>
  </si>
  <si>
    <t>Wilkes-Barre</t>
  </si>
  <si>
    <t>Bucks County Free Library</t>
  </si>
  <si>
    <t>Doylestown</t>
  </si>
  <si>
    <t>Delaware County Library System</t>
  </si>
  <si>
    <t>Media</t>
  </si>
  <si>
    <t>Exton</t>
  </si>
  <si>
    <t>Berks County Public Libraries</t>
  </si>
  <si>
    <t>Nashville Public Library System</t>
  </si>
  <si>
    <t>Memphis-Shelby County Public Library</t>
  </si>
  <si>
    <t>Dallas Public Library</t>
  </si>
  <si>
    <t>Fort Worth Public Library</t>
  </si>
  <si>
    <t>Fort Worth</t>
  </si>
  <si>
    <t>Houston Public Library</t>
  </si>
  <si>
    <t>San Antonio Public Library</t>
  </si>
  <si>
    <t>El Paso Public Library</t>
  </si>
  <si>
    <t>El Paso</t>
  </si>
  <si>
    <t>Harris County Public Library</t>
  </si>
  <si>
    <t>Austin Public Library</t>
  </si>
  <si>
    <t>Salt Lake County Library System</t>
  </si>
  <si>
    <t>Fairfax County Public Library</t>
  </si>
  <si>
    <t>Virginia Beach Public Library</t>
  </si>
  <si>
    <t>Virginia Beach</t>
  </si>
  <si>
    <t>Sno-Isle Regional</t>
  </si>
  <si>
    <t>Marysville</t>
  </si>
  <si>
    <t>Timberland Regional Library</t>
  </si>
  <si>
    <t>Fort Vancouver Regional Library</t>
  </si>
  <si>
    <t>Milwaukee Public Library</t>
  </si>
  <si>
    <t>Downey City Library</t>
  </si>
  <si>
    <t>Inglewood Public Library</t>
  </si>
  <si>
    <t>Inglewood</t>
  </si>
  <si>
    <t>Santa Monica Public Library</t>
  </si>
  <si>
    <t>Whittier Public Library</t>
  </si>
  <si>
    <t>Whittier</t>
  </si>
  <si>
    <t>Santa Fe Springs City Library</t>
  </si>
  <si>
    <t>Santa Fe Springs</t>
  </si>
  <si>
    <t>Signal Hill Public Library</t>
  </si>
  <si>
    <t>Signal Hill</t>
  </si>
  <si>
    <t>Altadena Library District</t>
  </si>
  <si>
    <t>Altadena</t>
  </si>
  <si>
    <t>Monrovia Public Library</t>
  </si>
  <si>
    <t>Monrovia</t>
  </si>
  <si>
    <t>Pasadena Central Library</t>
  </si>
  <si>
    <t>Burbank Public Library</t>
  </si>
  <si>
    <t>Azusa City Library</t>
  </si>
  <si>
    <t>Azusa</t>
  </si>
  <si>
    <t>Covina Public Library</t>
  </si>
  <si>
    <t>Covina</t>
  </si>
  <si>
    <t>Bruggemeyer Memorial Library</t>
  </si>
  <si>
    <t>Monterey Park</t>
  </si>
  <si>
    <t>Ontario City Library</t>
  </si>
  <si>
    <t>Pomona Public Library</t>
  </si>
  <si>
    <t>Pomona</t>
  </si>
  <si>
    <t>Upland Public Library</t>
  </si>
  <si>
    <t>Upland</t>
  </si>
  <si>
    <t>Alhambra Public Library</t>
  </si>
  <si>
    <t>Alhambra</t>
  </si>
  <si>
    <t>Chula Vista Public Library-Civic Center</t>
  </si>
  <si>
    <t>Chula Vista</t>
  </si>
  <si>
    <t>National City Public Library</t>
  </si>
  <si>
    <t>Escondido Public Library</t>
  </si>
  <si>
    <t>Escondido</t>
  </si>
  <si>
    <t>Oceanside Public Library</t>
  </si>
  <si>
    <t>Oceanside</t>
  </si>
  <si>
    <t>Banning Unified School District Library District</t>
  </si>
  <si>
    <t>Banning</t>
  </si>
  <si>
    <t>Beaumont Library District Library</t>
  </si>
  <si>
    <t>Palo Verde Valley District Library</t>
  </si>
  <si>
    <t>Blythe</t>
  </si>
  <si>
    <t>Brawley Public Library</t>
  </si>
  <si>
    <t>Brawley</t>
  </si>
  <si>
    <t>Camarena Memorial Public Library</t>
  </si>
  <si>
    <t>Calexico</t>
  </si>
  <si>
    <t>Imperial County Library</t>
  </si>
  <si>
    <t>El Centro</t>
  </si>
  <si>
    <t>El Centro Public Library</t>
  </si>
  <si>
    <t>Palm Springs Public Library</t>
  </si>
  <si>
    <t>Palm Springs</t>
  </si>
  <si>
    <t>Colton Public Library - Main Library</t>
  </si>
  <si>
    <t>Colton</t>
  </si>
  <si>
    <t>A. K. Smiley Public Library</t>
  </si>
  <si>
    <t>Redlands</t>
  </si>
  <si>
    <t>San Bernardino Public Library</t>
  </si>
  <si>
    <t>Riverside Public Central Library</t>
  </si>
  <si>
    <t>Hemet Public Library</t>
  </si>
  <si>
    <t>Hemet</t>
  </si>
  <si>
    <t>Fullerton Main Library</t>
  </si>
  <si>
    <t>Fullerton</t>
  </si>
  <si>
    <t>Huntington Beach Library</t>
  </si>
  <si>
    <t>Huntington Beach</t>
  </si>
  <si>
    <t>Placentia Library</t>
  </si>
  <si>
    <t>Placentia</t>
  </si>
  <si>
    <t>Oxnard Public Library</t>
  </si>
  <si>
    <t>Oxnard</t>
  </si>
  <si>
    <t>Blanchard Community Library</t>
  </si>
  <si>
    <t>Santa Paula</t>
  </si>
  <si>
    <t>Santa Barbara Public Library</t>
  </si>
  <si>
    <t>Coalinga -- Huron USD Library District</t>
  </si>
  <si>
    <t>Coalinga</t>
  </si>
  <si>
    <t>Kings County Library</t>
  </si>
  <si>
    <t>Hanford</t>
  </si>
  <si>
    <t>Porterville Public Library</t>
  </si>
  <si>
    <t>Porterville</t>
  </si>
  <si>
    <t>Tulare Public Library</t>
  </si>
  <si>
    <t>Tulare</t>
  </si>
  <si>
    <t>Tulare County Free Library</t>
  </si>
  <si>
    <t>Visalia</t>
  </si>
  <si>
    <t>San Luis Obispo City-County Library</t>
  </si>
  <si>
    <t>San Luis Obispo</t>
  </si>
  <si>
    <t>Lompoc Public Library</t>
  </si>
  <si>
    <t>Lompoc</t>
  </si>
  <si>
    <t>Paso Robles Public Library</t>
  </si>
  <si>
    <t>Paso Robles</t>
  </si>
  <si>
    <t>Santa Maria Public Library</t>
  </si>
  <si>
    <t>Santa Maria</t>
  </si>
  <si>
    <t>Mono County Free Library</t>
  </si>
  <si>
    <t>Mammoth Lakes</t>
  </si>
  <si>
    <t>Inyo County Free Library</t>
  </si>
  <si>
    <t>Madera County Library</t>
  </si>
  <si>
    <t>Madera</t>
  </si>
  <si>
    <t>Salinas Public Library</t>
  </si>
  <si>
    <t>Salinas</t>
  </si>
  <si>
    <t>Monterey County Free Libraries</t>
  </si>
  <si>
    <t>Serramonte Library</t>
  </si>
  <si>
    <t>Daly City</t>
  </si>
  <si>
    <t>Menlo Park Public Library</t>
  </si>
  <si>
    <t>Hayward Public Library</t>
  </si>
  <si>
    <t>Napa City-County Library</t>
  </si>
  <si>
    <t>Berkeley Public Library - Central</t>
  </si>
  <si>
    <t>Richmond Public Library</t>
  </si>
  <si>
    <t>Marin County Free Library</t>
  </si>
  <si>
    <t>San Benito County Free Library</t>
  </si>
  <si>
    <t>Hollister</t>
  </si>
  <si>
    <t>San Juan Bautista City Library</t>
  </si>
  <si>
    <t>San Juan Bautista</t>
  </si>
  <si>
    <t>Central Branch Library (Santa Cruz Public)</t>
  </si>
  <si>
    <t>Watsonville Public Library</t>
  </si>
  <si>
    <t>Watsonville</t>
  </si>
  <si>
    <t>Lodi Public Library</t>
  </si>
  <si>
    <t>Lodi</t>
  </si>
  <si>
    <t>Calaveras County Library</t>
  </si>
  <si>
    <t>San Andreas</t>
  </si>
  <si>
    <t>Mariposa Library</t>
  </si>
  <si>
    <t>Mariposa</t>
  </si>
  <si>
    <t>Merced County Library</t>
  </si>
  <si>
    <t>Merced</t>
  </si>
  <si>
    <t>Tuolumne County Free Library</t>
  </si>
  <si>
    <t>Lake County Library</t>
  </si>
  <si>
    <t>Lakeport</t>
  </si>
  <si>
    <t>Mendocino County Library</t>
  </si>
  <si>
    <t>Ukiah</t>
  </si>
  <si>
    <t>Del Norte County Library District</t>
  </si>
  <si>
    <t>Crescent City</t>
  </si>
  <si>
    <t>Auburn-Placer County Library</t>
  </si>
  <si>
    <t>Lincoln Public Library</t>
  </si>
  <si>
    <t>Yolo County Library</t>
  </si>
  <si>
    <t>Woodland</t>
  </si>
  <si>
    <t>Woodland Public Library</t>
  </si>
  <si>
    <t>Yuba County Library</t>
  </si>
  <si>
    <t>Colusa County Free Library</t>
  </si>
  <si>
    <t>Colusa</t>
  </si>
  <si>
    <t>Orland Free Library</t>
  </si>
  <si>
    <t>Orland</t>
  </si>
  <si>
    <t>Butte County Library</t>
  </si>
  <si>
    <t>Oroville</t>
  </si>
  <si>
    <t>Plumas County Library</t>
  </si>
  <si>
    <t>Sutter County Library</t>
  </si>
  <si>
    <t>Yuba City</t>
  </si>
  <si>
    <t>Shasta County Library</t>
  </si>
  <si>
    <t>Tehama County Library</t>
  </si>
  <si>
    <t>Red Bluff</t>
  </si>
  <si>
    <t>Trinity County Free Library</t>
  </si>
  <si>
    <t>Weaverville</t>
  </si>
  <si>
    <t>Siskiyou County Free Library</t>
  </si>
  <si>
    <t>Yreka</t>
  </si>
  <si>
    <t>Modoc County Library</t>
  </si>
  <si>
    <t>Alturas</t>
  </si>
  <si>
    <t>Alpine County Library</t>
  </si>
  <si>
    <t>Markleeville</t>
  </si>
  <si>
    <t>Susanville District Library</t>
  </si>
  <si>
    <t>Susanville</t>
  </si>
  <si>
    <t>Humboldt County Library</t>
  </si>
  <si>
    <t>Eureka</t>
  </si>
  <si>
    <t>El Dorado County Library</t>
  </si>
  <si>
    <t>Placerville</t>
  </si>
  <si>
    <t>2000-09</t>
  </si>
  <si>
    <t>to support the acquisition of technology equipment for a community center</t>
  </si>
  <si>
    <t>Alaska Council of School Administrators</t>
  </si>
  <si>
    <t>to provide technical assistance to six rural, low-income, culturally diverse Alaska school districts</t>
  </si>
  <si>
    <t>to support emergency drought relief efforts in the northern Afghanistan province of Faryab</t>
  </si>
  <si>
    <t>to mitigate the economic and nutritional impacts of the drought emergency on pastoral communities in Garissa District, Kenya</t>
  </si>
  <si>
    <t>to provide protein supplements to malnourished children in the drought-stricken Turkana District of Kenya</t>
  </si>
  <si>
    <t>Fulfillment Fund</t>
  </si>
  <si>
    <t>Oxfam Great Britain</t>
  </si>
  <si>
    <t>to provide emergency food supplementations for 85,000 vulnerable, drought-affected people in Kenya</t>
  </si>
  <si>
    <t>to prevent the displacement of the drought-affected population of Chora District, Afghanistan, through the promotion of food and livelihood security</t>
  </si>
  <si>
    <t>Mission Hill School</t>
  </si>
  <si>
    <t>to support Mission School in their mission to show the value of small schools in providing a quality education to all children</t>
  </si>
  <si>
    <t>Charles N. Fortes Magnet Academy</t>
  </si>
  <si>
    <t>to support Charles N. Fortes Magnet Academy in its mission to show the value of small schools in providing a quality education to all children</t>
  </si>
  <si>
    <t>to support implementation of a model information technology program at Lynnwood High School</t>
  </si>
  <si>
    <t>to developanti-TB drugs affordable worldwide through public-private partnerships</t>
  </si>
  <si>
    <t>Gandhi Institute of Computer Education and Information Technology</t>
  </si>
  <si>
    <t>to support expansion of a free computer education program throughout India</t>
  </si>
  <si>
    <t>Town of Collins Public Library</t>
  </si>
  <si>
    <t>Collins</t>
  </si>
  <si>
    <t>to support a clinical trial comparing HIV incidence and contraceptive benefits in women using three family planning methods in four sub-Saharan African countries</t>
  </si>
  <si>
    <t>2015-06</t>
  </si>
  <si>
    <t>Bharat Biotech International, Ltd.</t>
  </si>
  <si>
    <t>to support construction of a manufacturing facility eligible for World Health Organization prequalification, thereby ensuring availability and access to second generation liquid rotavirus vaccine for India and Gavi-eligible countries</t>
  </si>
  <si>
    <t>to enable the National Network of State Teachers of the Year (NNSTOY) to improve student learning across the nation by defining, sharing and advocating for effective teaching practices and policies</t>
  </si>
  <si>
    <t>Ethiopian Development Research Institute</t>
  </si>
  <si>
    <t>to improve the quality of health and agriculture policy and to help develop an Ethiopian perspective on Financing for Development by strengthening the analytical capacity of the Economic Policy Analysis Unit (EPAU)</t>
  </si>
  <si>
    <t>to build the evidence base on the impact of financial products and services for the poor, specifically to conduct rigorous research on the welfare effects of enabling access to and usage of better financial products and the digitization of</t>
  </si>
  <si>
    <t>to accelerate HIV-1 vaccine research to help identify the best vaccine candidates for HIV-1 eradication</t>
  </si>
  <si>
    <t>to test a large scale deployment of 75 passive vaccine storage devices in different rural settings across Ethiopia</t>
  </si>
  <si>
    <t>to provide Special Education program support, consultation and technical assistance and services to Washington State public charter schools</t>
  </si>
  <si>
    <t>to develop and evaluate novel antibody based molecules with enhanced in vivo activity for use in prevention of HIV-1 infection</t>
  </si>
  <si>
    <t>to provide support for developing country investigators to attend major biannual conference on meningitis</t>
  </si>
  <si>
    <t>to enable the rapid development of vaccines for HIV and TB</t>
  </si>
  <si>
    <t>Discovery and Translational Sciences|Enteric and Diarrheal Diseases|HIV|Tuberculosis</t>
  </si>
  <si>
    <t>to support the creation of a tangible, doable roadmap for the targeted introduction of the available WHO prequalified oral cholera vaccine in India, which will mainly benefit the marginalized population living in cholera endemic areas</t>
  </si>
  <si>
    <t>to understand characteristics of Mtb-containing aerosols to design natural transmission models needed to study early events after infection and develop new interventions to interrupt transmission</t>
  </si>
  <si>
    <t>to help accelerate access to immunization in sub-Saharan Africa by facilitating faith-based advocacy communities working in support of immunization goals</t>
  </si>
  <si>
    <t>to create a long-term network of high-quality sites for the collection of primary data to track the preventable causes of childhood death globally</t>
  </si>
  <si>
    <t>Discovery and Translational Sciences|Enteric and Diarrheal Diseases|Malaria|Maternal, Neonatal and Child Health|MNCH Discovery and Tools|Neglected Tropical Diseases|Pneumonia|Vaccine Development</t>
  </si>
  <si>
    <t>Kyle House Group</t>
  </si>
  <si>
    <t>to educate policymakers on the impact of US foreign assistance programs on global health and development</t>
  </si>
  <si>
    <t>to provide general operating support including 2015 membership dues</t>
  </si>
  <si>
    <t>Minister of State Office</t>
  </si>
  <si>
    <t>to provide response for vaccine-preventable disease</t>
  </si>
  <si>
    <t>to develop novel targeted interventions to achieve improved child nutrition programs</t>
  </si>
  <si>
    <t>to enhance acute flaccid paralysis (AFP) surveillance in South Sudan</t>
  </si>
  <si>
    <t>to map the pneumonia-related research investments made to institutions in the G20 countries, with the aim of presenting the direction of the research spend in pneumonia and making recommendations on research gaps, priorities and relevant areas of policy</t>
  </si>
  <si>
    <t>to develop a risk score for predicting preterm birth early in pregnancy and to assess gestational age at birth using emerging methods and technologies</t>
  </si>
  <si>
    <t>to develop safe and effective urine-based high sensitivity rapid diagnostics tools for active pulmonary tuberculosis detection</t>
  </si>
  <si>
    <t>to support Malaria eradication strategies with a new quantitative Malaria Antigen</t>
  </si>
  <si>
    <t>to support Highline School District's Human Resources Department redesign of its recruiting and selecting of educators to improve the strength and diversity of its workforce</t>
  </si>
  <si>
    <t>to accelerate scale-up of voluntary male medical circumcision by strengthening the capacity of the national programs within the governments of Zambia, Zimbabwe and South Africa</t>
  </si>
  <si>
    <t>to help facilitate digital courseware product efficacy</t>
  </si>
  <si>
    <t>to work with young people in 94 developing and developed countries to equip them with the skills and experience to advocate for young people’s needs and perspectives on Family Planning, Maternal, Newborn and Child Health issues</t>
  </si>
  <si>
    <t>to assess the ability of a new signal enhancement technology in significantly increasing the sensitivity of detecting Ebola virus antigens</t>
  </si>
  <si>
    <t>Vista Therapeutics</t>
  </si>
  <si>
    <t>to test the feasibility of the Field Effect Transistor for ultrasensitive detection of malarial proteins</t>
  </si>
  <si>
    <t>to develop scalable low cost Active Pharmaceutical Ingredient (&amp;#34;API&amp;#34;) synthesis for a subset of tenofovir drugs</t>
  </si>
  <si>
    <t>to provide a roadmap that the Foundation and others global donors can follow to (1) improve the quality and comparability of results information and (2) use and share existing results data more effectively</t>
  </si>
  <si>
    <t>Advenio TecnoSys Pvt. Ltd.</t>
  </si>
  <si>
    <t>to test the feasibility of a hardware neutral computer assisted detection plugin to screen for parenchymal TB in developing countries that have limited resources</t>
  </si>
  <si>
    <t>to support the International Symposium on Pneumococci and Pneumococcal Diseases, the international pneumococcal experts meeting held in Glasgow, Scotland in June 2016</t>
  </si>
  <si>
    <t>to inform and encourage thoughtful and more impactful giving in the Middle East and Northern Africa region</t>
  </si>
  <si>
    <t>to provide specific practical tools and approaches that developing country participants can use to strengthen surveillance, education and delivery of services directed to improving the prevention of birth defects, preterm birth and care</t>
  </si>
  <si>
    <t>to improve and sustain engagement of Nigeria’s most influential traditional and religious leaders in the country’s polio eradication and immunization efforts, in order to stop transmission of polio virus in Nigeria and improve child health</t>
  </si>
  <si>
    <t>to expedite the generation of new medicines to address unmet global health needs to which access will be provided regardless of financial incentives by using drugs and drug candidates that have been discovered initially for developed world</t>
  </si>
  <si>
    <t>to improve the quality of immunization expenditure data reported through the WHO-UNICEF joint reporting form</t>
  </si>
  <si>
    <t>to identify and address ethical challenges, ethics-related risk, and policy gaps that have the potential to undermine the impact of potential life-saving technologies and interventions in global health and development research</t>
  </si>
  <si>
    <t>to support school design and district implementation for districts participating in the Next Generation Systems Initiative</t>
  </si>
  <si>
    <t>Premise Data Corporation</t>
  </si>
  <si>
    <t>to test a model of crowdsource data from a network of contributors using smartphones in a cost-effective and scalable way through collection of financial access point locations in multiple locations in Nigeria</t>
  </si>
  <si>
    <t>to assess the sensitivity of an Ebola antigen test using signal enhancement technology</t>
  </si>
  <si>
    <t>Catapult Design</t>
  </si>
  <si>
    <t>to design, prototype, and commercialize an improved and affordable gari roaster for smallholder farmers that will be implemented in Ghana and Nigeria</t>
  </si>
  <si>
    <t>to increase education and awareness of practices and systems most likely to improve the quality of teaching and elevate the profession overall</t>
  </si>
  <si>
    <t>to support the Pakistan National Immunization Support Project (NISP),  a mechanism to provide financial support to operationalize the new national comprehensive multiyear plan for immunization</t>
  </si>
  <si>
    <t>to provide women living farthest from health facilities with access to quality facility-based delivery services by utilizing maternity waiting homes in rural Zambia</t>
  </si>
  <si>
    <t>to support a series of workshops, retreats and learning trips for Hill staff, aimed at increasing congressional staff engagement on new models of effective use of foreign assistance</t>
  </si>
  <si>
    <t>Cherie Blair Foundation for Women</t>
  </si>
  <si>
    <t>to identify the barriers that exist in a women’s adoption and usage of digital financial services</t>
  </si>
  <si>
    <t>to inform the public and educators about key areas in K-12 education improvement</t>
  </si>
  <si>
    <t>to support the continuing partnership of Seattle Housing Authority and Seattle Public Schools to improve educational outcomes for students and families</t>
  </si>
  <si>
    <t>to support a partnership between the Tacoma Housing Authority and Tacoma Public Schools aimed at improving educational outcomes for co-served students and the schools they attend</t>
  </si>
  <si>
    <t>to generate new knowledge, tools, and capacity to help policymakers and system managers in low to middle income countries improve primary health care to support achievement of population health goals</t>
  </si>
  <si>
    <t>to provide general operating support to Funders Together to End Homelessness, the nation’s leading affinity group for private foundations that support efforts to end homelessness in their communities</t>
  </si>
  <si>
    <t>to support the Clayton Christensen Institute’s education program’s mission of transforming today’s monolithic, factory-model education system that serves only a minority of students well into a student-centered system that personalizes for every child and therefore educates every student successfully so that each can realize his or her fullest human potential</t>
  </si>
  <si>
    <t>CoreSpring Inc.</t>
  </si>
  <si>
    <t>to support growth of the CoreSpring platform and the development of a sustainable business model</t>
  </si>
  <si>
    <t>to describe the proportion of hospitalizations from enteric pathogens among hospitalized patients with diarrhea and febrile illness in each of the seven divisions of Bangladesh in order to design wider country wide program</t>
  </si>
  <si>
    <t>The Edcamp Foundation</t>
  </si>
  <si>
    <t>to strengthen and enhance teacher-driven professional development in order to build effective learning communities for teachers and to enhance student learning in the classroom</t>
  </si>
  <si>
    <t>to support a network intermediary to facilitate a community of practice with professional development partners</t>
  </si>
  <si>
    <t>to support state boards of education to implement policies fostering high standards and expectations for students</t>
  </si>
  <si>
    <t>to support the development of deeper state-level investments in primary health care in Nigeria and to support develop a model of diffusion for taking system improvements from one state to another</t>
  </si>
  <si>
    <t>to estimate the effect of indoor air pollution and its reduction on pneumococcal nasopharyngeal carriage</t>
  </si>
  <si>
    <t>to build Brazilian leadership in nutrition and expand access to its knowledge and lessons learned around nutrition strategies among African countries through South-South cooperation</t>
  </si>
  <si>
    <t>to increase the data capacity of Building Changes and the Tri-Counties (King, Pierce and Snohomish counties) to analyze family homelessness data and make data-driven decisions</t>
  </si>
  <si>
    <t>to convene vector control experts to review the current state of insecticide resistance and the means to mitigate its impact on ongoing and planned vector control activities</t>
  </si>
  <si>
    <t>Achievement School District</t>
  </si>
  <si>
    <t>to develop and support schools and school systems that implement high quality and highly aligned systems to improve instruction (CCSS implementation; Feedback and Evaluation; Teacher Development)</t>
  </si>
  <si>
    <t>to support the development of a country-owned national health information system to improve the immunization supply chain and cold chain in Tanzania</t>
  </si>
  <si>
    <t>to support the Ministry of Health of Tanzania through the joint development of Vaccine Information Management System and support better management of the immunization supply chain</t>
  </si>
  <si>
    <t>to catalyse behavior change among women and girls on the need for a regular intake of iron and folic acid and thereby address the issue of severe anemia and its implication on the health of women and infants in the State of Maharashtra</t>
  </si>
  <si>
    <t>to strengthen the capacity of the U.S. NGO sector to communicate effectively about global development with the engaged public</t>
  </si>
  <si>
    <t>Universiteit Antwerpen</t>
  </si>
  <si>
    <t>to support the planning of a phase I clinical trial in Belgium for the Oral Polio Vaccines being developed by a consortium of researchers</t>
  </si>
  <si>
    <t>to support the Aspen Institute in leading a yearlong initiative looking at tackling poverty and inequality in the United States. Specifically, the grant will support Aspen to host a series of convenings, infused with their policy and analytical expertise, to examine and elevate innovative ideas and potential solutions</t>
  </si>
  <si>
    <t>to advance the understanding of the efficacy of competency-based education (CBE) in postsecondary settings</t>
  </si>
  <si>
    <t>to support an improved strategy intended to further advance UNICEF Health’s integrated approach to child survival and development through strengthening key primary health care systems and platforms in countries</t>
  </si>
  <si>
    <t>to support research of local education data to inform the public of the current education landscape in Nashville, Tennessee</t>
  </si>
  <si>
    <t>to complete a study and publication on the evidence for the currently used definition of diarrhea, as well as systematic reviews related to dehydration and Shigella indications</t>
  </si>
  <si>
    <t>Agence Française de Développement</t>
  </si>
  <si>
    <t>to support GAVI country programs that will increase vaccination coverage and strengthening of health systems in the countries of the Sahel</t>
  </si>
  <si>
    <t>to generate policy proposals on state and federal financial aid and grant programs to meet the needs of low-income adult learners while driving adoption of these proposals through the building of critical coalitions of support and action</t>
  </si>
  <si>
    <t>to support continuation of the National Urban League’s Equity and Excellence Project</t>
  </si>
  <si>
    <t>to support a campaign that will kickoff the back-to-school season on DonorsChoose.org, ensuring that teachers begin the year with the resources they need</t>
  </si>
  <si>
    <t>to support sustainability planning and implementation of new financial and management systems</t>
  </si>
  <si>
    <t>to develop and source a medication event monitor box for use in clinical trial and ultimately scaled for deployment in Indian and Chinese TB control programs</t>
  </si>
  <si>
    <t>Development of Solutions to Improve Global Health|HIV|Tuberculosis</t>
  </si>
  <si>
    <t>to support the New Teacher Center's work in California</t>
  </si>
  <si>
    <t>to support the 2015 APIASF Higher Education Summit focusing on Creating Meaningful Change for API students</t>
  </si>
  <si>
    <t>to develop a holistic, multidisciplinary, integrated approach to establish and deliver effective intervention that is tailored to local life cycle and pathology</t>
  </si>
  <si>
    <t>Boston Public Schools</t>
  </si>
  <si>
    <t>To support Boston Public Schools Listening Campaign and Development of a 100 Day Plan</t>
  </si>
  <si>
    <t>to inform and strengthen public dialogue regarding goals and future direction for postsecondary education in Kentucky</t>
  </si>
  <si>
    <t>Pre-K Our Way</t>
  </si>
  <si>
    <t>to provide funding for local district outreach to expand New Jersey’s high-quality preschool so that additional three- and four-year-old children are prepared for kindergarten success</t>
  </si>
  <si>
    <t>Florham Park</t>
  </si>
  <si>
    <t>to raise awareness about college access, success, and attainment issues in Florida, focusing on the state’s philanthropic community</t>
  </si>
  <si>
    <t>to refine and plan implementation of a Master Data Management process and tool</t>
  </si>
  <si>
    <t>to increase the understanding of the Strategic Finance institutional capacity by reviewing relevant information available in the field, synthesizing the most salient, forward-thinking practices, developing a select set of tools based on those practices.  These tools will be tested with some of the most forward-thinking professionals in the field and then shared for additional feedback with institutional partners in September.  This refined early version (including the aforementioned practitioner feedback) will serve as an initial frame for future efforts</t>
  </si>
  <si>
    <t>Real Change Homeless Empowerment Project</t>
  </si>
  <si>
    <t>to support efforts in Oakland to increase educational opportunity and support stronger outcomes for students</t>
  </si>
  <si>
    <t>to support efforts in Stockton to increase educational opportunity and support stronger outcomes for students</t>
  </si>
  <si>
    <t>to understand what the reservoirs and transmission routes of Non-typhoidal Salmonellae are in sub-Saharan Africa; and how asymptomatic infection of children by Non-typhoidal Salmonellae affects serodiagnostic tests</t>
  </si>
  <si>
    <t>to contribute to establishing a stronger vaccine supply system in Nigeria</t>
  </si>
  <si>
    <t>2015-07</t>
  </si>
  <si>
    <t>to inform a strategy about how to leverage support in France to help prioritize development issues amongst new and existing stakeholders and create greater engagement of the public and other decision-makers on international development issu</t>
  </si>
  <si>
    <t>to support the Center for Education Policy Research</t>
  </si>
  <si>
    <t>to support preventive chemotherapy coordination by increasing the technical capacity and enhancing data management systems of Neglected Tropical Diseases programs in high-burden countries</t>
  </si>
  <si>
    <t>to support improved microplanning, outbreak response, and other vaccination-related activities in Cameroon</t>
  </si>
  <si>
    <t>to provide research support to UNICEF in order to improve the social impact and cost-effectiveness of UNICEF’s water, sanitation and hygiene interventions</t>
  </si>
  <si>
    <t>to contribute to polio eradication in Nigeria by improving immunization activities and health delivery systems</t>
  </si>
  <si>
    <t>to create new varieties of cassava that are resistant to two of the major diseases currently constraining smallholder cassava production across Sub-Saharan Africa</t>
  </si>
  <si>
    <t>to maximize the impact of the Ethiopia iCCM execution plan that will be jointly developed by both partners in close collaboration with the Ethiopian government</t>
  </si>
  <si>
    <t>Babban Gona Farmer Services Limited</t>
  </si>
  <si>
    <t>to demonstrate the sustainability of an innovative social enterprise to enable smallholder farmers to increase their incomes and improve their livelihoods and to publicly disseminate the lessons learned from such project</t>
  </si>
  <si>
    <t>to develop, publish and broadly disseminate WHO Guidelines for Sanitation and Health, which will provide a sound normative basis for maximizing the health benefits of sanitation interventions</t>
  </si>
  <si>
    <t>Yixing Entrustech Environmental Co., Ltd</t>
  </si>
  <si>
    <t>to develop a semi-automated production line for semi-conductor coated metal-base anodes and cathodes in order to make electrode sets available at reasonable prices to companies that are developing prototype toilets</t>
  </si>
  <si>
    <t>Yixing</t>
  </si>
  <si>
    <t>to utilize both online and on-the-ground strategies to educate the parents, media, and leaders of America about the importance of every child having access to affordable, high quality early learning opportunities</t>
  </si>
  <si>
    <t>to enhance knowledge-sharing and awareness on agricultural biotechnology</t>
  </si>
  <si>
    <t>to generate data on effectiveness and impact of rotavirus vaccination in early introducing regions of India</t>
  </si>
  <si>
    <t>to fund a clinical trial to examine if adding host-directed therapy to standard antimicrobial treatment could result in a shorter and improved treatment of TB</t>
  </si>
  <si>
    <t>to bring sustainable change in TB test prescription behavior of private providers, expand availability of low cost and validated TB diagnostics at private labs, and strengthen systems for private laboratory notification of TB cases in India</t>
  </si>
  <si>
    <t>to improve the quality of patient-centered care for maternal and neonatal health and post-partum family planning among urban, poor women in Uttar Pradesh, India and East Africa</t>
  </si>
  <si>
    <t>to support timely and efficient disaster response in four targeted disaster prone countries of Central America</t>
  </si>
  <si>
    <t>to generate and disseminate evidence-based recommendations on how to improve health care provider performance in low and middle income countries</t>
  </si>
  <si>
    <t>to permit better understanding and use of immunologic markers (correlates) of protection and identify the optimal immunologic responses and variables inhibiting responsiveness to rotavirus vaccination</t>
  </si>
  <si>
    <t>to develop a novel, highly automated method of gestational age estimation at delivery appropriate for use in low income countries, by developing a predictive algorithm based on images of neonatal lens vascularity and simple biophysical measures</t>
  </si>
  <si>
    <t>to identify a correlate of protection against rotavirus gastroenteritis</t>
  </si>
  <si>
    <t>to examine a new mechanism that may influence rotavirus vaccine take, and improve our understanding of immunological correlates of protection</t>
  </si>
  <si>
    <t>to develop five operations research proposals that take a comprehensive approach to addressing maternal, newborn and child health across the continuum in Pakistan</t>
  </si>
  <si>
    <t>to support a program of research and advocacy that aims to increase aid effectiveness and ensure that public support for the private sector is channeled through effective and accountable institutions</t>
  </si>
  <si>
    <t>Phillips Consulting Limited</t>
  </si>
  <si>
    <t>to improve the livelihoods and well-being of smallholder farmers in Nigeria by enhancing the capacity of agricultural leaders to prioritize and deliver effective agricultural investment programs</t>
  </si>
  <si>
    <t>to provide research, develop and improve technologies and manufacture vaccines to improve health in developing countries</t>
  </si>
  <si>
    <t>Fundacion Universidad de Antioquia</t>
  </si>
  <si>
    <t>to facilitate the exchange of scientific information and to foster collaboration among Latin American immunologists and between the Latin American Immunology Societies</t>
  </si>
  <si>
    <t>Medellín</t>
  </si>
  <si>
    <t>to support a global meeting on neonatal and maternal immunization, to be held in the Gambia in March 2015</t>
  </si>
  <si>
    <t>to support a library of robust school model designs demonstrating increased collaborative learning time for teachers</t>
  </si>
  <si>
    <t>to apply highly sensitive quantitative molecular diagnostics for pathogens to understand the etiology of severe diarrhea in post-rotavirus vaccine communities</t>
  </si>
  <si>
    <t>to provide information on the global prevalence and recent trends of under nutrition among women of reproductive age</t>
  </si>
  <si>
    <t>Educational Results Partnership</t>
  </si>
  <si>
    <t>to improve outcomes for all students in college, career, and life by helping schools and school systems across the country learn and apply what works from high performing systems and schools</t>
  </si>
  <si>
    <t>Just-Evotec Biologics, Inc.</t>
  </si>
  <si>
    <t>to develop novel technologies to lower the commercial cost of monoclonal antibodies (mAbs) for infectious diseases in low income markets</t>
  </si>
  <si>
    <t>to strengthen the case for introduction of injectables at public health centers in India by conducting a pilot in Haryana and adding injectable contraceptives as a measure to ensure more choice is available at health care providers</t>
  </si>
  <si>
    <t>Salvation Army World Service Office</t>
  </si>
  <si>
    <t>to strengthen acute flaccid paralysis (AFP) surveillance in Angola</t>
  </si>
  <si>
    <t>Centre du Support en Sante Internationale</t>
  </si>
  <si>
    <t>to strengthen acute flaccid paralysis (AFP) surveillance in Hadjer Lamis, Chad</t>
  </si>
  <si>
    <t>N’djamena</t>
  </si>
  <si>
    <t>Chad</t>
  </si>
  <si>
    <t>Sanru Asbl</t>
  </si>
  <si>
    <t>to strengthen acute flaccid paralysis (AFP) surveillance in Democratic Republic of Congo</t>
  </si>
  <si>
    <t>to conduct research on the physiological mechanism of virus transmission by phloem-sucking insects</t>
  </si>
  <si>
    <t>to understand how intestinal bacteria contribute to the growth and overall health of children in developing countries and to identify at least one lead product that may advance the intestinal health of children in developing countries</t>
  </si>
  <si>
    <t>Boston University Center for Global Health and Development</t>
  </si>
  <si>
    <t>to develop a simple, effective and inexpensive lung surfactant delivery platform that can be made readily available in developing regions</t>
  </si>
  <si>
    <t>to develop a stronger, thinner, low-cost condom to enhance user acceptability and increase frequency of condom use as a tool for preventing HIV in developing countries</t>
  </si>
  <si>
    <t>to support data and policy analysis on high quality Pre-K</t>
  </si>
  <si>
    <t>to support local educators as they seek to improve instruction and reconcile multiple and concurrent policy demands in support of the Common Core Standards</t>
  </si>
  <si>
    <t>to support partnerships between the King County Housing Authority and the Highline, Kent, and Bellevue school districts aimed at closing the opportunity and educational achievement gap faced by low income families</t>
  </si>
  <si>
    <t>to support Financial Inclusion 2020 (FI2020) as a driving force in building a financial inclusion movement and community</t>
  </si>
  <si>
    <t>to provide dedicated time for analysis of the quantitative molecular data generated through TaqMan Array Card re-testing of stools collected in the MAL-ED and other studies</t>
  </si>
  <si>
    <t>to connect teachers to each other and support their professional development, providing them with unique opportunities to implement best practices and emerge as leaders in education</t>
  </si>
  <si>
    <t>to provide technical support to India’s Revised National TB Control Program (RNTCP) and states to expand a private sector engagement model for TB, monitor progress, disseminate successes, and facilitate scale-up of these services</t>
  </si>
  <si>
    <t>to inform efforts to reduce AIDS mortality, improve the health of people living with HIV, and prevent new infections in sub-Saharan Africa, by reducing errors in the HIV rapid test results given to people tested in routine health programs</t>
  </si>
  <si>
    <t>to fund the replication of Accelerated Study in Associate Programs (ASAP) in three Ohio community colleges and explore alternate variable cost models for the delivery of ASAP to a broad range of community colleges across the country</t>
  </si>
  <si>
    <t>to promote and support research in low and middle income countries and globally towards tuberculosis elimination (WHO End TB Strategy)</t>
  </si>
  <si>
    <t>to provide necessary steps to avoid global supply crisis for low cost, quality yellow fever vaccine needed for outbreak response, campaign, and routine vaccination in endemic countries</t>
  </si>
  <si>
    <t>to increase collective knowledge and understanding of yam badnaviruses, their vectors and transmission and to strengthen diagnostic research capacity at Kebbi State University in northwest Nigeria</t>
  </si>
  <si>
    <t>to develop a simple, effective and inexpensive LS delivery platform that avoids these limitations and can be made readily available in developing regions</t>
  </si>
  <si>
    <t>Seattle International Foundation</t>
  </si>
  <si>
    <t>to increase and enhance global philanthropy efforts by convening leading and emerging philanthropists in Seattle</t>
  </si>
  <si>
    <t>to support education campaign that ignites a sense of excitement for learning and establishes education as the pathway to opportunity and success</t>
  </si>
  <si>
    <t>to engage collaboratively with educators and administers in the six Next Generation System Initiative districts to create new models for learning environments in support of better outcomes through personalized learning</t>
  </si>
  <si>
    <t>The Vellore Christian Medical College Foundation, Inc.</t>
  </si>
  <si>
    <t>to subsidize and provide scholarships/bursaries for developing world attendees for the Advanced Vaccinology Courses</t>
  </si>
  <si>
    <t>to develop a technology to quickly and accurately capture and classify fingerprints in rural settings and provide unique identification based on the biometric</t>
  </si>
  <si>
    <t>to test the hypothesis that it is both safe and beneficial to extend current indications for skin-to-skin contact to unstable, at-risk low birth weight neonates from birth</t>
  </si>
  <si>
    <t>to develop and update an assessment framework for the long-term viability of vaccine manufacturers for the traditional Expanded Program on Immunization vaccines and insights into factors that influence their success</t>
  </si>
  <si>
    <t>to connect scientists from developed countries and low- and middle-income countries (LMICs) to accelerate progress in biomedical research and to promote discoveries that will solve urgent global health and development problems</t>
  </si>
  <si>
    <t>IDDRI</t>
  </si>
  <si>
    <t>The Highlander Institute</t>
  </si>
  <si>
    <t>to advance the development of prophylactic HIV-1 vaccines based on trimeric forms of the viral envelope glycoproteins designed to induce protective neutralizing antibodies in clinical studies.</t>
  </si>
  <si>
    <t>Kitamba, Inc.</t>
  </si>
  <si>
    <t>to improve teaching and learning by bringing teachers together to measure their practices and adopt promising ones, assess which practices lead to improvement, and share learnings with colleagues in their schools and districts</t>
  </si>
  <si>
    <t>Society for Mucosal Immunology, Inc.</t>
  </si>
  <si>
    <t>to support low-and-middle-income-country scientists’ attendance at the Society for Mucosal Immunology's annual conference, the International Congress of Mucosal Immunology 2015</t>
  </si>
  <si>
    <t>Menomonee Falls</t>
  </si>
  <si>
    <t>to provide support for tools, partnerships and networks for the voices of a variety of faith leaders and faith traditions in the national conversation about standards and aligned assessments</t>
  </si>
  <si>
    <t>to support the leadership and organizational development of Charter Management Organizations (CMOs) led by leaders of color through the Charter Network Accelerator</t>
  </si>
  <si>
    <t>American National Standards Institute</t>
  </si>
  <si>
    <t>to develop internationally recognized standards for Reinvented Toilets that will facilitate widespread deployment of low-cost, safe and effective toilets in areas of need worldwide</t>
  </si>
  <si>
    <t>to support the implementation of Quantway/Statway across 30 campuses reaching 50% of developmental education students on each campus</t>
  </si>
  <si>
    <t>to leverage open data and big data for development impact</t>
  </si>
  <si>
    <t>to study and disseminate information on African health policy</t>
  </si>
  <si>
    <t>to carry out additional analysis on the data set to see if there are new lessons to be learned (examples include stratifying by birthweight and maternal factors) from the recent Althabe steroid trial</t>
  </si>
  <si>
    <t>to support and enable the development of adaptive digital courseware that can contribute to a more personalized teaching and learning experience</t>
  </si>
  <si>
    <t>to establish a high-caliber scientific course that would cover various aspects of parasitology from molecular biology and epidemiology to genomics targeted for students in the Middle East and Sub-Saharan Africa</t>
  </si>
  <si>
    <t>Janssen Sciences Ireland UC</t>
  </si>
  <si>
    <t>to support project planning and compatibility studies to enable the first phase of the formulation development, and to ensure the smooth transition to end-to-end development of this single table regimen (STR)</t>
  </si>
  <si>
    <t>to develop and implement a policy framework for a second phase of the Complete College Georgia initiative, targeting outcome-based funding; competency-based education; adult-friendly policies and practices; and student financial aid</t>
  </si>
  <si>
    <t>to support the leadership development and civic engagement programs of Leadership Tennessee participants around key secondary and post secondary activities</t>
  </si>
  <si>
    <t>to provide general operating support to grow the organization's Core Advocates work in over 20 states and reach over one million teachers</t>
  </si>
  <si>
    <t>to support the growth of Core Advocates work to over 20 states and one million teachers, enabling teachers, districts and networks to understand, practice and advocate for the instructional shifts required by the Common Core Standards</t>
  </si>
  <si>
    <t>to provide outreach and administer the Foundation Registry i3 on behalf of the education field</t>
  </si>
  <si>
    <t>to explore the role of HLA-E in HIV-1 infection</t>
  </si>
  <si>
    <t>to convene an expert working group to strengthen our nation’s ability to collect and use high-quality information about our postsecondary system by developing technical and policy options to improve the postsecondary data infrastructure</t>
  </si>
  <si>
    <t>to provide evidence and integrated analysis that can guide the development of programs and policies to improve the welfare of African smallholder farmers and consumers</t>
  </si>
  <si>
    <t>Council of State Governments</t>
  </si>
  <si>
    <t>to raise policymaker awareness of key issues and trends in postsecondary policy, particularly in the areas of finance/financial aid, data/information, college readiness, and innovative delivery models</t>
  </si>
  <si>
    <t>to support and promote college completion in Ohio through engagement of state and local philanthropic networks</t>
  </si>
  <si>
    <t>to improve the free, robust online educator evaluation management system, introduce the voices of students into the dialogue about educator performance, and glean best practices and lessons learned from districts finding success</t>
  </si>
  <si>
    <t>to design and implement a series of pathway design institutes</t>
  </si>
  <si>
    <t>to continue the nationwide scaling of the EdReady college readiness system</t>
  </si>
  <si>
    <t>RC24 Foundation Inc</t>
  </si>
  <si>
    <t>to provide funding to the Yes We Must Coalition towards its 2015 Members Institute, a conference for private independent colleges serving significant proportions of Pell-eligible students</t>
  </si>
  <si>
    <t>to continue Ohio’s Completion by Design state policy and scaling work led by the Ohio Association of Community Colleges</t>
  </si>
  <si>
    <t>to engage a network of policymakers, practitioners and private sector representatives from West Africa to strengthen essential health interventions and finance support technology solutions at scale</t>
  </si>
  <si>
    <t>to support the Early Learning Fellows program and NCSL annual conference in Seattle</t>
  </si>
  <si>
    <t>to provide an understanding of the current landscape of Ebola-focused clinical studies including prevention and treatment trials that will be useful for strategy planning purposes in an effort to accelerate the development of effective interventions</t>
  </si>
  <si>
    <t>to inform research, donor, and government programming related to agricultural productivity in Africa to improve livelihoods and help lift people out of poverty in South Saharan Africa</t>
  </si>
  <si>
    <t>to provide general operating support to PATH Drug Solutions</t>
  </si>
  <si>
    <t>to convene a meeting to evaluate how invasive weeds can hinder malaria eradication and to determine interventions to mitigate their harm</t>
  </si>
  <si>
    <t>to strengthen acute flaccid paralysis (AFP) surveillance in Somali Region, Ethiopia</t>
  </si>
  <si>
    <t>to facilitate analyses of pooled data to address critical question regarding the long-term consequences for human health of variations in circumstances at birth, specifically term/preterm status, birth weight, postnatal growth patterns, and morbidity</t>
  </si>
  <si>
    <t>to convene an international gathering of professionals from developing countries working in research, development, manufacturing and supply of vaccines, towards the common goal of protecting people against known and emerging viral and bacterial infectious diseases by increasing the availability of high-quality vaccines</t>
  </si>
  <si>
    <t>Wright State University</t>
  </si>
  <si>
    <t>to host a town hall meeting at the National Council of La Raza annual conference, to build issue awareness and advocacy support around financial aid simplification and data and information work, and other issues affecting Latino students</t>
  </si>
  <si>
    <t>to support the planning for a set of vaccine clinical trials in pediatric populations with monovalent Oral Polio Vaccine (mOPV) and trivalent Oral Polio Vaccine (tOPV) in Latin America or epidemiologically relevant regions</t>
  </si>
  <si>
    <t>to respond to the emergency needs of refugees from Burundi in Tanzania, Democratic Republic of Congo and Rwanda</t>
  </si>
  <si>
    <t>to address critical research and operational questions regarding the use of serological surveillance for vaccine-preventable diseases in low income countries and to assess the feasibility of its use in such settings</t>
  </si>
  <si>
    <t>2015-11</t>
  </si>
  <si>
    <t>to increase the efficiency and effectiveness of HIV and TB programs by launching a cost consortium and publically-accessible database that seeks to improve the scope, quality, transparency, and use of cost information</t>
  </si>
  <si>
    <t>to develop a Micro‐Electro‐Mechanical System as a portable and reliable microbial monitoring system that can be integrated into safe and sustainable sanitation solutions in the developing world and enable onsite testing for pathogens</t>
  </si>
  <si>
    <t>International Development Association</t>
  </si>
  <si>
    <t>to support the increase in equitable immunization coverage against vaccine preventable diseases, including polio, for children between 0 to 23 months in Pakistan, through the National Immunization Support Project</t>
  </si>
  <si>
    <t>to determine whether a vaccine that establishes abundant tissue-resident memory T cells could prevent Simian Immunodeficiency Virus (SIV) infection in a primate model of Human Immunodeficiency Virus (HIV)</t>
  </si>
  <si>
    <t>to increase the agricultural productivity of women farmers in Uttar Pradesh by leveraging the Self-Help Group platform to strengthen informal seed systems in a gender transformative manner with an emphasis on rice and wheat, complemented wi</t>
  </si>
  <si>
    <t>to accelerate the transition from cash to digital payments in order drive inclusive growth and reduce poverty by increasing access to financial services among the world’s poor people</t>
  </si>
  <si>
    <t>to provide more accurate estimates and a better understanding of adoption and turnover of improved seed by wheat and maize smallholder farmers in Ethiopia using DNA fingerprinting technology</t>
  </si>
  <si>
    <t>to identify malaria vaccine targets for the liver-stage of infection using novel, parasite cultivation strategies. These newly identified antigens may be used to supplement the existing RTS,S vaccine, improving levels of protection from malaria</t>
  </si>
  <si>
    <t>to establish a surveillance system that globally monitors the efficacy of benzimidazole drugs and spread of anthelmintic resistance in Soil Transmitted Helminth programs</t>
  </si>
  <si>
    <t>Global India Fund</t>
  </si>
  <si>
    <t>to provide NGOs in India with a comprehensive platform to showcase their work, give them access to CSR opportunities and augment their capacity to implement CSR projects within the context of the new Companies Law in India</t>
  </si>
  <si>
    <t>to develop a knowledge resource guide on excreta and water related disease risks and intervention measures in order to improve the management of sanitation and wastewater</t>
  </si>
  <si>
    <t>to scale-up the implementation of a financial information tracking tool for the Water, Sanitation and Hygiene sector in order to provide countries and donors much needed information for sound, evidence-based decision-making</t>
  </si>
  <si>
    <t>Ministry of Health and Public Hygiene, Mali</t>
  </si>
  <si>
    <t>to help Mali strengthen the response coordination and its overall preparedness required to address emergencies and risks posed by the Ebola Virus Disease</t>
  </si>
  <si>
    <t>to improve the media environment for TB advocacy and raise public awareness of TB control and prevention in China</t>
  </si>
  <si>
    <t>to develop and validate novel biomarkers of exclusive breast feeding and other infant feeding practices to enable verification of reported feeding practices during large scale surveys</t>
  </si>
  <si>
    <t>to continue the validation of the minimally invasive tissue sampling (MITS) tool for its wider use for cause of death surveillance in children from developing countries and create a training and research center for the evaluation of cause of death that can support current and future initiatives and research in this topic</t>
  </si>
  <si>
    <t>to contribute to sustainable improvements in health in Kano State through enhanced Routine Immunization service delivery coverage, consistency and quality</t>
  </si>
  <si>
    <t>to examine the feasibility of obtaining population-based estimates of Respiratory Syncytial Virus (RSV) attributable community mortality in children under two years of age from a site in India</t>
  </si>
  <si>
    <t>to identify new solutions and expand innovative programs that address the most pressing problems facing women and infants in low resource settings</t>
  </si>
  <si>
    <t>Discovery and Translational Sciences|Maternal, Neonatal and Child Health|MNCH Discovery and Tools</t>
  </si>
  <si>
    <t>to bolster the productivity of sorghum, pearl and finger millet small holder farmers in six sub-Saharan Africa countries (Mali, Burkina Faso, Nigeria, Tanzania, Uganda and Ethiopia) by supporting development of new varieties and their deliv</t>
  </si>
  <si>
    <t>Natural History Museum</t>
  </si>
  <si>
    <t>to identify effective drug-delivery strategies to interrupt soil-transmitted helminth transmission</t>
  </si>
  <si>
    <t>to develop and introduce novel drugs and drug regimens to make treatment of all forms of TB more effective, safe and affordable</t>
  </si>
  <si>
    <t>Boys &amp; Girls Clubs of Broward County, Inc.</t>
  </si>
  <si>
    <t>Ft. Lauderdale</t>
  </si>
  <si>
    <t>Ethiopian Public Health Association</t>
  </si>
  <si>
    <t>to provide interim policy support to the African Delegations to the Global Fund and to continue preparations for the establishment of the African Constituencies Bureau</t>
  </si>
  <si>
    <t>to develop management strategies to enable continued banana-plantain production in areas of Sub-Saharan Africa severely affected by banana bunchy top disease, restrict further spread of the disease, and to search in Southeast Asia for banan</t>
  </si>
  <si>
    <t>Bangladesh Rice Research Institute</t>
  </si>
  <si>
    <t>to enable the Bangladesh Rice Research Institute to deliver a sustainably increased rate of genetic gain to rice growers in Bangladesh, the world’s most rice-dependent country, thereby increasing food security and incomes of the poor and su</t>
  </si>
  <si>
    <t>Gazipur</t>
  </si>
  <si>
    <t>to establish a low-cost and fast-turnaround genotyping facilities to CGIAR and partners for enhancing genetic gains in breeding programs serving smallholder farmers in Sub-Saharan Africa and South Asia, providing these programs with genotyp</t>
  </si>
  <si>
    <t>to improve the livelihoods and well-being of smallholder farmers in Nigeria by enhancing the capacity of state-level agricultural leaders and institutions to prioritize and deliver effective agricultural development interventions</t>
  </si>
  <si>
    <t>to eliminate supply and demand barriers to family planning in order to increase contraceptive use in Nigeria</t>
  </si>
  <si>
    <t>to develop a cassava seed system in Nigeria that can sustainably supply high quality planting materials to small-holder farmers who rely on this root crop for food security and income</t>
  </si>
  <si>
    <t>to provide technical assistance for the Institute of Medical Biology’s pursuit of World Health Organization prequalification for their Sabin Inactivated Poliovirus vaccine (sIPV)</t>
  </si>
  <si>
    <t>Albert Wisner Public Library</t>
  </si>
  <si>
    <t>Warwick</t>
  </si>
  <si>
    <t>Ames Free Library of Easton Inc</t>
  </si>
  <si>
    <t>North Easton</t>
  </si>
  <si>
    <t>to support African governments’ efforts to design and implement policies and regulations that facilitate and sustain smallholder farmer adoption of biotech crops to improve their food security, nutrition, and economic status</t>
  </si>
  <si>
    <t>to build capacity of African graduate programs to apply e-curriculum effectively, and to support the faculty of three African universities in improving their effectiveness in training plant breeders to manage cultivar development programs t</t>
  </si>
  <si>
    <t>to reduce HIV incidence in Kenya by expanding adolescent voluntary male medical circumcision, introducing early infant male circumcision and increasing the focus on program safety</t>
  </si>
  <si>
    <t>Penn State, The Ecology Institute</t>
  </si>
  <si>
    <t>To prove the value of low-cost housing improvements that will prevent malaria transmission</t>
  </si>
  <si>
    <t>to expand low-income and un/underbanked women’s access and usage of digital financial services, specifically the Diamond Y’ello mobile-based bank account in Nigeria, and become a demonstration model for digital initiatives globally</t>
  </si>
  <si>
    <t>to enable crop breeders to improve productivity of rice and sorghum in Sub-Saharan Africa and South Asia by developing disease resistance qualities that reduce losses caused by a range of pathogens</t>
  </si>
  <si>
    <t>National Foundation for India</t>
  </si>
  <si>
    <t>to create a favorable environment that would yield incremental improvements in the availability, affordability, quality and accessibility of basic healthcare services at the ground level in India</t>
  </si>
  <si>
    <t>to expand the New Mathways Project into five additional states and create compelling evidence for the field writ large to advance the multiple pathways approach nationally to improve student success</t>
  </si>
  <si>
    <t>Context Global Development</t>
  </si>
  <si>
    <t>to test, refine and select successful programs for realizing agricultural productivity gains for smallholder farmers growing sorghum and pearl millet in the Sahel</t>
  </si>
  <si>
    <t>to contribute to our long term goal of increasing genetic gains in the public breeding programs we support by funding the creation of an institutional home for our Breeding Program Assessment Tool and for assessments of key breeding program</t>
  </si>
  <si>
    <t>to improve sanitation, and environmental impact, at household and community levels during emergencies through low-cost, high-impact methods</t>
  </si>
  <si>
    <t>to better understand the impact and pathways of self-help groups (SHGs) on women’s and children’s nutrition in India</t>
  </si>
  <si>
    <t>to improve the efficiency with which new antimalarial drugs are developed using conditionally regulated strains to identify targets of novel anti-malarial compound</t>
  </si>
  <si>
    <t>to support the development of a household waterless toilet with the purpose of treating human waste in a safe, enduring, environmentally sound manner and in a way that it will be widely acceptable by the poor in developing countries</t>
  </si>
  <si>
    <t>to maintain malaria high on the political and policy agenda within ALMA member states through regional and national scorecards that track progress, mobilize resources and identify and respond to bottlenecks that impede progress</t>
  </si>
  <si>
    <t>African Water Association</t>
  </si>
  <si>
    <t>to expand non-sewered sanitation and fecal sludge management services to populations without access to municipal sanitation services in Sub-Saharan Africa</t>
  </si>
  <si>
    <t>to strengthen malaria case management and surveillance to accelerate malaria elimination in Cambodia, Lao PDR, Myanmar, and Vietnam</t>
  </si>
  <si>
    <t>to increase and improve funding from Germany and the EU for global health and development, to increase access to family planning funds by local civil society organizations in Africa, and to increase country finance for family planning in Af</t>
  </si>
  <si>
    <t>to research the root causes of women’s underrepresentation in the field of education administration and expand supports and networking opportunities for their professional growth</t>
  </si>
  <si>
    <t>to create a facility to shape, manage and disseminate short, time-limited data analysis and research projects to build the evidence base on digital financial services</t>
  </si>
  <si>
    <t>to lay the groundwork for a rethinking of the methods and application of cost-effectiveness analysis in global health, toward a science of comparative strategy evaluation</t>
  </si>
  <si>
    <t>Acumen Fund, Inc.</t>
  </si>
  <si>
    <t>to unlock the latent potential of Ethiopia’s poultry market as a means to improve the wellbeing of smallholder farmers</t>
  </si>
  <si>
    <t>to increase rates of HIV self-testing in South Africa</t>
  </si>
  <si>
    <t>Friends of The British Council USA Inc.</t>
  </si>
  <si>
    <t>to partner with the Government of Bangladesh to improve access to information for all the people of Bangladesh, particularly the information poor, by supporting a national strategy for free access libraries in Bangladesh</t>
  </si>
  <si>
    <t>to expand public libraries in India to provide need-based information, resources, and an array of services that will impact citizens’ lives and their livelihood, in alignment with the 2030 Sustainable Development Goals</t>
  </si>
  <si>
    <t>to improve measurement and monitoring of progress toward achieving the Global Nutrition Targets 2025, to develop and disseminate guidance on healthy diets and effective nutrition actions, and to mobilize commitment and resources to accelera</t>
  </si>
  <si>
    <t>to increase the rate of genetic gain and systematically reduce the world's vulnerability to wheat diseases, heat and drought stress, benefitting smallholder wheat farmers and consumers in East Africa and South Asia</t>
  </si>
  <si>
    <t>to sustainably catalyze change through public and private sector intermediaries so that farmers have better knowledge of, and access to, science-informed best management practices that reduce risk, increase food security, and boost incomes</t>
  </si>
  <si>
    <t>Lifebox Foundation</t>
  </si>
  <si>
    <t>to aid in the development of a pulse-oximeter suitable for use in young infants and neonates and available for use by a frontline health worker in low income settings</t>
  </si>
  <si>
    <t>to assess the need for double-fortified salt (containing iodine and iron) in Uttar Pradesh, and the feasibility of distributing this salt through the existing Public Distribution System</t>
  </si>
  <si>
    <t>to reduce aflatoxin prevalence on groundnuts and maize grown by smallholder farmers in eleven countries in Africa through facilitating the manufacture and distribution of a breakthrough biocontrol product, aflasafe</t>
  </si>
  <si>
    <t>to drive the widespread availability of key commodities for the treatment of pneumonia and diarrhea in under-five children in Pakistan</t>
  </si>
  <si>
    <t>Enteric and Diarrheal Diseases|MNCH Discovery and Tools|Pneumonia</t>
  </si>
  <si>
    <t>to enhance Acute Flaccid Paralysis (AFP) surveillance in the Somali Region of Ethiopia</t>
  </si>
  <si>
    <t>to correctly identify infected individuals with low parasite densities who contribute to transmission and to improve the conduct of malaria clinical trials</t>
  </si>
  <si>
    <t>to build imaging capacity (PET-CT scanning) of the University of Pittsburgh for TB vaccine studies as a part of a service component of the Collaboration for TB Vaccine Discovery (CTVD)</t>
  </si>
  <si>
    <t>to build a body of knowledge on health care financing and primary care in India</t>
  </si>
  <si>
    <t>To address the regulatory gaps and market structures that inhibit financial inclusion of Nigerians at the bottom of the pyramid</t>
  </si>
  <si>
    <t>to improve postharvest loss estimates in Sub-Saharan Africa, contribute to the Community of Practice on Food Loss Reduction and strengthen the livelihoods and food security of smallholder farmers</t>
  </si>
  <si>
    <t>International Centre for Agricultural Research in the Dry Areas</t>
  </si>
  <si>
    <t>to improve livelihood of farmers and contributing to enhancing food security through increasing the productivity of the wheat-based systems practiced in Arab countries</t>
  </si>
  <si>
    <t>Amman</t>
  </si>
  <si>
    <t>Khaldia Real Estate Development Company Limited</t>
  </si>
  <si>
    <t>to support a two-year fellowship program within Saudi Arabia to encourage talented young Saudis to enter the non-profit sector</t>
  </si>
  <si>
    <t>Riyadh</t>
  </si>
  <si>
    <t>Dewey Square Group, LLC</t>
  </si>
  <si>
    <t>to support the Dewey Square Group’s (DSG) efforts to expand the policy conversation with civil rights and equity organizations in the field, around issues affecting the K-12 and PS education spaces, with a focus on building a platform of best practices at engaging these groups in the education conversation, that can be replicated across states</t>
  </si>
  <si>
    <t>to research sanitation technologies that could better serve populations in refugee camp settings</t>
  </si>
  <si>
    <t>to construct consistent and comparable global maps of population distributions and demographics for the 1990-2020 period that will be made freely available to the global community</t>
  </si>
  <si>
    <t>to respond to the increasing and urgent need to accelerate and document promising practical, cost-effective, scalable, and replicable best practices in implant removal services</t>
  </si>
  <si>
    <t>CEVA</t>
  </si>
  <si>
    <t>to improve the lives of smallholder and poor village farmers by improving the health and productive capacity of poultry and cattle, species with significant economic importance to poor livestock keepers in developing countries</t>
  </si>
  <si>
    <t>Libourne</t>
  </si>
  <si>
    <t>to develop on-line learning for model based drug development skills and hands on training and development of skills needed to analyze data from drug evaluations, clinical drug development trials, and existing published literature</t>
  </si>
  <si>
    <t>Empower Schools Co.</t>
  </si>
  <si>
    <t>to support Empower Schools’ growth and work with Massachusetts school districts dedicated to implementing higher standards and providing teachers with meaningful feedback and aligned professional development</t>
  </si>
  <si>
    <t>To better understand if clearance of malaria will improve T cell function and improve immune responses to vaccines</t>
  </si>
  <si>
    <t>to meet the contraceptive needs of adolescents aged 15-19 year olds by using a user-centered design and youth-driven approach in the three project countries of Ethiopia, Nigeria, and Tanzania</t>
  </si>
  <si>
    <t>to develop a highly sensitive Plasmodium falciparum HRP2 Malaria rapid diagnostic test (RDT) to identify individuals with low parasite densities who are not diagnosed with current RDTs but contribute significantly to transmission</t>
  </si>
  <si>
    <t>to examine the interactions between gender norms, agency and innovation in agriculture and natural resource management in rural communities, drawing on the voices and perspectives of women and men of different ages and socio-economic groups</t>
  </si>
  <si>
    <t>to understand better the Kenyan financial services system from the perspective of low income,  rural and urban youth, and use this knowledge to develop and test different ways in which young people’s natural affinity for technology may be h</t>
  </si>
  <si>
    <t>Changa Labs</t>
  </si>
  <si>
    <t>to answer key questions about enhancing social network engagement, mitigating fundraising shortfalls, and the potential for mobile fundraising to be a locally-led driver of financial inclusion</t>
  </si>
  <si>
    <t>to test new methods for collecting outcome data associated with improving smallholder agricultural productivity</t>
  </si>
  <si>
    <t>to strengthen family planning connections: working with very young adolescents, faith-based organizations and religious leaders</t>
  </si>
  <si>
    <t>Financial Times Ltd</t>
  </si>
  <si>
    <t>to provide credible and independent information on maternal health and child mortality in order to raise awareness and increase knowledge and understanding of these vital issues</t>
  </si>
  <si>
    <t>to improve adoption of modern and higher yielding varieties of maize, rice, banana and selected legumes by smallholder farmers in Tanzania</t>
  </si>
  <si>
    <t>to reduce the vulnerabilities of at risk communities of Bihar State of India by strengthening the institutional leadership for disaster preparedness to respond to and recover from disasters</t>
  </si>
  <si>
    <t>to support a study to introduce a group antenatal care model in Kenya and in Nigeria to determine its effectiveness, acceptability, and feasibility, compared to traditional antenatal care</t>
  </si>
  <si>
    <t>to develop a safe controlled human mycobacterial challenge model for tuberculosis that could be used both to guide vaccine selection and facilitate identification and validation of potential immunological correlates of protection</t>
  </si>
  <si>
    <t>to inform programmatic action through the development of a research program that scientifically justifies and empirically evaluates a model for fertility transitions and a role for family planning behavioral change</t>
  </si>
  <si>
    <t>to measure the social structures that enhance or limit the adoption of modern contraceptives in Ethiopia</t>
  </si>
  <si>
    <t>to provide technical assistance and play a catalytic role in unlocking funds to support the strengthening of nutrition programs in India</t>
  </si>
  <si>
    <t>to support the development and optimization of an approach to community-based cause of death ascertainment and Minimally Invasive Tissue Sampling (MITS) collection, in support of the ongoing work conducted by the Child Health and Mortality Prevention Surveillance (CHAMPS) Network</t>
  </si>
  <si>
    <t>to provide a minimally invasive means for obtaining detailed information on infantile intestinal tissue that is needed for the development of effective environmental enteropathy (EE) interventions</t>
  </si>
  <si>
    <t>National Institute of Urban Affairs</t>
  </si>
  <si>
    <t>To build capacity of individuals, government and private institutions working in the area of sanitation and ensure improved delivery of sustainable sanitation to the un-served and underserved</t>
  </si>
  <si>
    <t>to generate new knowledge on how digital payment schemes for social programs can be optimally designed to enable the financial inclusion of low-income women, and how this, in turn, affects women’s socio-economic well-being</t>
  </si>
  <si>
    <t>to provide overall project management and technical assistance to local organizations to improve TB control and prevention in China</t>
  </si>
  <si>
    <t>Nutopia Limited</t>
  </si>
  <si>
    <t>to create a worldwide conversation about innovation, how it happens and how to have more of it – on broadcast, online and print media across the world</t>
  </si>
  <si>
    <t>to support the Ghana Ministry of Health to improve maternal and newborn health outcomes and to create a sustainable infrastructure for quality improvement of health care delivery</t>
  </si>
  <si>
    <t>Craft Technologies Inc</t>
  </si>
  <si>
    <t>to develop simplified methods for collection and analysis of blood specimens used for assessing nutritional status and monitoring the effectiveness of nutrition intervention programs designed to improve the nutrition, health and productivity of women and children in impoverished countries</t>
  </si>
  <si>
    <t>Wilson</t>
  </si>
  <si>
    <t>to develop and propose a comprehensive health framework based on multiple indicators that can better guide decision making by bilateral and multilateral donors as well as governments in developing countries for cost-effective interventions to achieve equitable access in health</t>
  </si>
  <si>
    <t>to deliver evidence-based gender training for agricultural researchers in sub-Saharan Africa, developing a cadre of researchers who implement gender-responsive strategies to develop better solutions for smallholder farmers, women and men</t>
  </si>
  <si>
    <t>Global Canada Initiative</t>
  </si>
  <si>
    <t>to increase Canada’s positive impact in international development and global heath through increased collaboration on these issues by leading Canadian individuals and public and private institutions</t>
  </si>
  <si>
    <t>Westmount</t>
  </si>
  <si>
    <t>to establish an international standard for both manufacturers and regulators of Sabin Inactivated Polio Vaccine as they proceed down the development pathway to licensure and WHO Pre-qualification</t>
  </si>
  <si>
    <t>to help improve the media and communication field's impact through the Media Impact Project</t>
  </si>
  <si>
    <t>to support activities critical to access and availability of infection detection interventions and future malaria diagnostic tests for elimination</t>
  </si>
  <si>
    <t>to provide state-of-the-art and timely support while also addressing key needs of the Federal Ministry of Health in Ethiopia to execute its Health Sector Transformation Plan</t>
  </si>
  <si>
    <t>Delivery of Solutions to Improve Global Health|Enteric and Diarrheal Diseases|Global Health and Development Public Awareness and Analysis|MNCH Discovery and Tools|Pneumonia</t>
  </si>
  <si>
    <t>to restore public and bi-partisan political support for official development assistance in Australia</t>
  </si>
  <si>
    <t>to determine the current role and impact of paper-based health information systems on health system performance in developing countries</t>
  </si>
  <si>
    <t>to increase the amount of timely and standardized data on agricultural investments iby updating the industry standards</t>
  </si>
  <si>
    <t>to increase demand for contraception and strengthen access, availability and quality of family planning services in the DRC, India, Kenya, Nigeria, Pakistan, Senegal</t>
  </si>
  <si>
    <t>Afrivac Foundation</t>
  </si>
  <si>
    <t>to support resource mobilization from the private sector to fund Senegalese immunization through the GAVI transition</t>
  </si>
  <si>
    <t>to support three round tables for the Disease Control Priorities volume 3 about country-level experiences implementing scalable child and adolescent health programs in select countries in Africa</t>
  </si>
  <si>
    <t>to foster a greater United States commitment to reducing global food and nutrition insecurity and poverty through stronger policy, international leadership and investment in agricultural development</t>
  </si>
  <si>
    <t>D-Implement Inc.</t>
  </si>
  <si>
    <t>to strengthen dynamic problem solving and management skills for use in stimulating positive change in Tanzania’s capacity to deliver services and products to the farmer</t>
  </si>
  <si>
    <t>to improve the food security and well-being of smallholder farmers across Sub-Saharan Africa by supporting the Alliance for a Green Revolution in Africa as a leading institution in African agricultural development</t>
  </si>
  <si>
    <t>to better understand barriers that impede small holder farmers from using Digital Financial Services in Tanzania</t>
  </si>
  <si>
    <t>CCRDA</t>
  </si>
  <si>
    <t>to support an analysis of agricultural and health local organizations in Ethiopia</t>
  </si>
  <si>
    <t>to support the development of government-funded programs and policies for scaling-up sanitation services in urban areas in India through evidenced-based research</t>
  </si>
  <si>
    <t>Teach For All</t>
  </si>
  <si>
    <t>to increase impact of global leaders in education</t>
  </si>
  <si>
    <t>to support networks of Massachusetts school districts dedicated to quality implementation of higher standards and providing teachers with meaningful feedback and aligned professional development</t>
  </si>
  <si>
    <t>to significantly increase pearl millet productivity, by providing knowledge and alternative Striga control strategy, which will enhance smallholder farmers food and nutritional security in Striga-prone regions</t>
  </si>
  <si>
    <t>to develop a broad-spectrum ‘universal’ vaccine effective against infective sporozoites, disease-causing blood-stages and transmissible sexual stages of most species of human malaria</t>
  </si>
  <si>
    <t>to support the engagement of countries and donors in increasing commitments to sanitation and water supply for the poorest; strengthening country-level planning; and policies that work for the poor</t>
  </si>
  <si>
    <t>to create a demonstrative effect that will inspire the vaccine manufacturers in China, encourage WHO prequalification activities, provide new supply to UNICEF and GAVI, bring more quality and affordable vaccines to the international market,</t>
  </si>
  <si>
    <t>to build bipartisan support for healthy timing and spacing of pregnancies in order to help ensure continued US investments that save women and children’s lives</t>
  </si>
  <si>
    <t>to provide technical assistance to countries to improve the design and use of home-based records in immunization program</t>
  </si>
  <si>
    <t>to develop a single-injection delayed-release T-solium (swine tapeworm) vaccine that would require a one-time access to facilitate control programs in the Developing World</t>
  </si>
  <si>
    <t>to strengthen natural resource revenue management in four countries: Democratic Republic of Congo, Ghana, Nigeria, and Tanzania</t>
  </si>
  <si>
    <t>to improve the quality of life of urban poor women, particularly those living in highly vulnerable habitats and settlements in India</t>
  </si>
  <si>
    <t>to develop human experimental challenge models in which adult volunteers will be given the protozoan pathogen Cryptosporidium hominis in order to lay a rational foundation for vaccine development</t>
  </si>
  <si>
    <t>to accelerate the development of therapeutics and vaccines by formalizing an experimental medicine model of Cryptosporidium hominis, the most prevalent cause of human cryptosporidiosis, that can be used to test candidate therapeutics and vaccines</t>
  </si>
  <si>
    <t>to deepen awareness and improve on the ground implementations of personalized learning at postsecondary institutions thereby improving student mastery, course completion, student advising, degree planning, and student retention</t>
  </si>
  <si>
    <t>to develop a universally accepted protocol for prevention, diagnosis and treatment of Environmental Enteropathy</t>
  </si>
  <si>
    <t>to evaluate the impact of the PEPFAR DREAMS initiative</t>
  </si>
  <si>
    <t>to support antenatal corticosteroids implementation research</t>
  </si>
  <si>
    <t>to support the Assessment for Learning Project that will support educational assessment in the U.S. around systems of assessment to support assessment for learning and the attainment of college and career readiness by all students</t>
  </si>
  <si>
    <t>to improve the metrics of maternal and neonatal health by utilizing resident enumerators and local health workers to provide rapid and timely estimates of evidence-based intervention coverage at a national level</t>
  </si>
  <si>
    <t>to support the Maverick Collective, a philanthropic model to deepen learning while giving to issues related to women and girls</t>
  </si>
  <si>
    <t>to enable in-country immunization professionals to complete more training, more often, in closer proximity to the point of need, and with greater educational effectiveness</t>
  </si>
  <si>
    <t>to contribute to the reduction of neonatal mortality and morbidity</t>
  </si>
  <si>
    <t>to promote Global Sustainable Development Goals, Global Economic Growth and Employment through Advocacy on G20 Development and Economic and Trade Cooperation</t>
  </si>
  <si>
    <t>to identify the T cell and B cell adaptive immune responses that are associated with the localized immune control of Mycobacterium tuberculosis (Mtb) within human lung granulomas</t>
  </si>
  <si>
    <t>Zipline International Inc.</t>
  </si>
  <si>
    <t>to conduct rapid, on-demand aerial delivery of health commodities in Africa and conduct research on the cost-effectiveness and public health impacts of such deliveries in Africa, improving health care supply chains in the world</t>
  </si>
  <si>
    <t>To address market challenges in for HPV/cervical cancer treatment, glucose-6-phosphate dehydrogenase diagnostic tests and O2/oxygen concentrators for pneumonia</t>
  </si>
  <si>
    <t>Delivery of Solutions to Improve Global Health|Malaria|Pneumonia</t>
  </si>
  <si>
    <t>to foster a community of more informed, motivated and better-trained journalists, editors, senior media executives and other influencers to help better communicate priority issues in a China-Africa partnership in the broad health and develo</t>
  </si>
  <si>
    <t>to bring organizations and individuals together to find sustainable solutions for sanitation through dissemination of best practices, partnerships and collaboration, and advocacy</t>
  </si>
  <si>
    <t>To refine and improve a set of tools and supports for institutions to use to comprehensively improve their ability to deliver equitable and efficient student supports, including integrated planning and advising, courseware, and developmental pathways</t>
  </si>
  <si>
    <t>National Health Commission of the People’s Republic of China</t>
  </si>
  <si>
    <t>to support China to scale-up an innovative TB control program in 3 provinces, thereby providing a model for national scale-up</t>
  </si>
  <si>
    <t>to improve the sanitation situation of poor urban dwellers and improve the public health and environmental status of cities by finding sanitation management solutions and to provide evidence-based results for rapid uptake and mainstreaming</t>
  </si>
  <si>
    <t>to support the generation of new knowledge on the health impacts of urban sanitation</t>
  </si>
  <si>
    <t>to promote increased commodities exchange, investments and technology transfer which improves the accessibility, affordability and quality of healthcare products in Africa and eventually benefit Africa’s population</t>
  </si>
  <si>
    <t>to develop and assess the social and economic impact of innovations on a mobile money platform, with a focus on expanding access and utilization to marginalized segments of the Kenyan and Ugandan populations, including women, rural resident</t>
  </si>
  <si>
    <t>to support the American Association of State Colleges and Universities to work with a cohort of institutions that can engage in first-year program redesign as a critical first step towards defining pathways for regional comprehensive univer</t>
  </si>
  <si>
    <t>to improve the quality of immunization service delivery in Nigeria's resource-constrained environment, which will contribute to saving the lives of children in Nigeria from vaccine preventable diseases</t>
  </si>
  <si>
    <t>to research the influence of media narratives on informing and addressing discriminatory social norms against girls and women</t>
  </si>
  <si>
    <t>to support implementation of college- and career-ready standards and systems of teacher effectiveness in SREB states</t>
  </si>
  <si>
    <t>to promote accountability and country ownership within United States global development policy</t>
  </si>
  <si>
    <t>MORE Partnerships</t>
  </si>
  <si>
    <t>to support a strengthened network of millennials to increase awareness and political support for foreign assistance in the United States</t>
  </si>
  <si>
    <t>50CAN, Inc.</t>
  </si>
  <si>
    <t>To support YouCan, a part-time training program for emerging education advocates and community leaders</t>
  </si>
  <si>
    <t>Futures Group Global Outreach, Inc.</t>
  </si>
  <si>
    <t>to build an evidence base on the benefits to implementing the Voluntary Rights-Based Family Planning Framework at the facility level in Nigeria</t>
  </si>
  <si>
    <t>to synthesize evidence on nutritional risks associated with adolescence and assess the impact of nutritional interventions for adolescents living in low and middle income settings</t>
  </si>
  <si>
    <t>to help reduce under-nutrition amongst populations vulnerable to micronutrient deficiency by providing new knowledge and capacities for increasing their access to biofortified crops</t>
  </si>
  <si>
    <t>to enhance the rural poor’s year round access to affordable food quality by assisting in the design of ongoing and future agricultural projects, programs and policies</t>
  </si>
  <si>
    <t>to support outreach and engagement with policymakers and stakeholders on the issues of high quality, aligned standards, assessments and supports for effective teaching</t>
  </si>
  <si>
    <t>to convene experts to explore the availability of data and requirements for collecting new data appropriate to estimating the broader social economic and social benefits of vaccines, and to evaluate the effects of vaccination on poverty</t>
  </si>
  <si>
    <t>to develop and validate a mouse model for Environmental Enteric Dysfunction (EED) that will generate the opportunity to evaluate drugs and other interventions to better control EED</t>
  </si>
  <si>
    <t>to support African ministries of finance in strengthening their public financial management systems for effective service delivery through work on value for money in health financing and budget transparency and accountability</t>
  </si>
  <si>
    <t>to mobilize a percentage of the $25 trillion controlled by large, long-term investors on behalf of development, social impact, and good governance</t>
  </si>
  <si>
    <t>Jhpiego South Africa NPC</t>
  </si>
  <si>
    <t>to provide assistance and support in the scale up of family planning options in South Africa</t>
  </si>
  <si>
    <t>to increase the evidence base on the impact of digital financial services, specifically on the welfare effects of enabling access to and usage of mobile financial services during negative shocks for the poor in different contexts</t>
  </si>
  <si>
    <t>to gather and summarize information and recent learning around primary health care and to foster a global coalition of actors who will define a shared vision of the mixed Primary Health Care system of the future</t>
  </si>
  <si>
    <t>to conduct a rigorous market analysis and develop a beef and livestock export strategy for the Ethiopia with a set of recommendations and interventions to increase smallholder farmers’ income and export earnings from live cattle and beef</t>
  </si>
  <si>
    <t>to develop and implement personalized learning models</t>
  </si>
  <si>
    <t>A Medium Corporation</t>
  </si>
  <si>
    <t>to foster conversation and awareness about global health, development and education among communities of technologists, investors and designers</t>
  </si>
  <si>
    <t>To evaluate the effectiveness and feasibility of reactive targeted parasite elimination versus reactive case detection for malaria</t>
  </si>
  <si>
    <t>The Poynter Institute for Media Studies, Inc.</t>
  </si>
  <si>
    <t>to improve the accuracy in worldwide media of claims related to global health and development</t>
  </si>
  <si>
    <t>National Institute of Public Finance and Policy</t>
  </si>
  <si>
    <t>to improve the state of policy formulation and implementation in the health sector through the development of appropriate datasets and measurement tools</t>
  </si>
  <si>
    <t>to support increased high school graduation and college completion by students in Seattle and South King County, WA</t>
  </si>
  <si>
    <t>to help tomorrow’s leaders in financial services regulation and policymaking become efficient change agents and thereby accelerate financial inclusion</t>
  </si>
  <si>
    <t>to reinvigorate the integrated management of newborn and childhood illness by examining past successes and future opportunities in order to increase coverage of high quality integrated care for sick newborns, infants and children</t>
  </si>
  <si>
    <t>Enteric and Diarrheal Diseases|Maternal, Neonatal and Child Health|Nutrition|Pneumonia</t>
  </si>
  <si>
    <t>to help postsecondary institutions adopt personalized learning solutions and improve undergraduate teaching and learning generated via high quality digital courseware and improvements to student advising and degree planning</t>
  </si>
  <si>
    <t>to engage and support existing Grand Challenges grantees in Africa to increase the likelihood of success and impact of their projects</t>
  </si>
  <si>
    <t>to contribute to increased understanding of the biological mechanisms affecting healthy birth, growth and development that operate during the pre- and peri-conceptional period, through pregnancy, childbirth and postnatal periods</t>
  </si>
  <si>
    <t>Discovery and Translational Sciences|Enteric and Diarrheal Diseases|Maternal, Neonatal and Child Health|MNCH Discovery and Tools|Pneumonia</t>
  </si>
  <si>
    <t>to reduce childhood morbidity and mortality in Nigeria through improved, equitable and sustainable vaccine coverage and stronger immunization health systems which ensure adequacy and potency of new and routine vaccines</t>
  </si>
  <si>
    <t>Rhize</t>
  </si>
  <si>
    <t>to support organizations working in the space of youth advocacy to find the best way to strategically engage with networks of young activists in order to increase their ability to generate meaningful solutions for global development</t>
  </si>
  <si>
    <t>GLOBAL|EUROPE|NORTH AMERICA|OCEANIA</t>
  </si>
  <si>
    <t>to create accessible knowledge bases and online communities of practice around the topic of personalized learning for postsecondary education, especially for digital courseware</t>
  </si>
  <si>
    <t>to support the Global Fund’s efforts to increase the level of national financial commitments in the health sector in select African countries to impact long-term sustainability of health sector programs and transition out of donor support</t>
  </si>
  <si>
    <t>to identify a non-invasive biomarker signature(s) of small intestine physical integrity and physiologic health to develop interventions to prevent stunted growths of children in developing countries</t>
  </si>
  <si>
    <t>to support improvements within the World Health Organization Regional Office for Africa to improve health outcomes in Africa</t>
  </si>
  <si>
    <t>gut.org</t>
  </si>
  <si>
    <t>to support German partners to maintain momentum for building interest in development by supporting communications and amplifying voices through new channels</t>
  </si>
  <si>
    <t>to contribute to the Global Financing Facility (GFF) in Support of Every Woman, Every Child, a multi-donor trust fund housed at the World Bank in order to provide financial support to enable countries to invest in strategies and interventio</t>
  </si>
  <si>
    <t>Delivery of Solutions to Improve Global Health|Enteric and Diarrheal Diseases|Family Planning|Maternal, Neonatal and Child Health|Nutrition|Pneumonia|Research and Learning Opportunities</t>
  </si>
  <si>
    <t>to evaluate the infant response to pneumococcal vaccination in a Belgian cohort of infants whose mothers were previously vaccinated with tetanus, diphtheria, acellular pertussis vaccine (Tdap)</t>
  </si>
  <si>
    <t>Leping Social Entrepreneur Foundation</t>
  </si>
  <si>
    <t>to promote social innovation to improve the charitable sector in China and elevate the skills and capacity in this philanthropic and charitable field through cultivating community philanthropists and scaling up the impact of charitable organizations</t>
  </si>
  <si>
    <t>to support the alignment between World Health Organization’s People-Centered Integrated health service strategy with Primary Health Care Performance Initiative</t>
  </si>
  <si>
    <t>to provide African researchers with the tools and skills that they need to collaborate with partners, share and publish their findings and data, and efficiently manage their research, in order to increase the impact of the work being done t</t>
  </si>
  <si>
    <t>to conduct an assessment of management capacity in the primary care system in the UP and Bihar states of India, developing strategies to improve the existing management systems to enhance performance of the healthcare delivery system</t>
  </si>
  <si>
    <t>to reduce morbidity and mortality due to childhood malnutrition in children under five in 25 High Priority Districts in Uttar Pradesh by strengthening Maternal, Infant and Young Child Nutrition service delivery through government programs</t>
  </si>
  <si>
    <t>to strengthen the Government of Sierra Leone’s immediate Ebola response coordination efforts, whilst also strengthening capacity for future crisis response within the Government of Sierra Leone</t>
  </si>
  <si>
    <t>to support the TB REACH program, which provides awards to test and evaluate innovative approaches to TB control in populations that are poor, vulnerable and have limited access to care</t>
  </si>
  <si>
    <t>to improve the availability of effective and potent vaccines to health care workers serving the people, particularly children, of Pakistan, and thereby reducing morbidity and mortality of vaccine-preventable diseases</t>
  </si>
  <si>
    <t>to develop and test a methodology for measuring efficiency of in-country immunization supply chains</t>
  </si>
  <si>
    <t>Jamsetji Tata Trust</t>
  </si>
  <si>
    <t>to establish a joint platform for policy and research on nutrition and agricultural development in India</t>
  </si>
  <si>
    <t>to create inclusive programming environments</t>
  </si>
  <si>
    <t>to support the development of novel vaccine approaches that aim to decrease transmission of the Malaria parasite from mosquito to human</t>
  </si>
  <si>
    <t>to evaluate novel formulations of primaquine for the treatment of P. vivax malaria</t>
  </si>
  <si>
    <t>to support low and middle-income countries strengthen PHC measurement for improvement, ultimately improving their Primary Health Care systems and accelerating progress toward Primary Health Care oriented universal health coverage</t>
  </si>
  <si>
    <t>to enhance the capacity of Economic Community Of West African States (ECOWAS) member states to rapidly detect and respond to public health threats of national and international concern</t>
  </si>
  <si>
    <t>to develop and disseminate evidence-based knowledge products to mobilize greater commitment, resources, and action in support of achieving the gender dimensions of the Sustainable Development Goals</t>
  </si>
  <si>
    <t>to build awareness of the Sustainable Development Goals (SDGs), build synergies of SDGs with state policies and programmes, develop a framework for implementing the SDGs, and build political priority toward effective implementation of SDGs</t>
  </si>
  <si>
    <t>to maximize progress toward targets of health, hunger and nutrition by providing a body of knowledge and dialogues with stakeholders, aimed at developing an implementation framework for the Sustainable Development Goals</t>
  </si>
  <si>
    <t>to help make quality teacher preparation financially sustainable by securing dedicated public funding to support it</t>
  </si>
  <si>
    <t>Kurzgesagt</t>
  </si>
  <si>
    <t>to advocate and communicate for increased and effective global health research and development funding through digital storytelling</t>
  </si>
  <si>
    <t>Munich</t>
  </si>
  <si>
    <t>to strengthen the policies and practices of governments and development partners as low income and middle income countries transition from external to domestic financing in the health sector</t>
  </si>
  <si>
    <t>to increase the amount of publically available opinion data on higher education issues and illuminate the voice of underrepresented groups—such as low-income and minority students— who are rarely accounted for in policymaking discussions</t>
  </si>
  <si>
    <t>to provide reliable in vitro culture systems for Cryptosporidium, thereby enabling future studies of basic biology, screening of drugs, and development of vaccines to combat infection</t>
  </si>
  <si>
    <t>to investigate why digital financial services have not been adopted by those who need it most, identifying the promising innovations to increase digital financial services adoption, and building a path forward for key actors in the system t</t>
  </si>
  <si>
    <t>to support the K-12 Open Educational Resources (OER) Collaborative</t>
  </si>
  <si>
    <t>to create an enabling environment in India at the national level that promotes evidence-based RMNCH+A policy initiatives</t>
  </si>
  <si>
    <t>to monitor and control outdoor-biting, disease-causing mosquitoes in the Greater Mekong Subregion using cow-baited tents sprayed with insecticide.</t>
  </si>
  <si>
    <t>to support collaboration between Vanderbilt and the Tennessee Department of Education in the area of education research and improvement</t>
  </si>
  <si>
    <t>to connect teachers interested in the maker movement to one another to share best practices, cocreate, and lead</t>
  </si>
  <si>
    <t>to consolidate learning on the National Rural Livelihood Mission and its effectiveness and implementation based on review of existing evidence and stakeholder consultations</t>
  </si>
  <si>
    <t>to increase capacity as an implementation hub, serve member districts and rural district consortia like NEFEC and Heartland, and organize new convenings, including ECET2 convenings in priority districts</t>
  </si>
  <si>
    <t>to improve preparedness and response operations at the local level by building capacity of emerging humanitarian leaders</t>
  </si>
  <si>
    <t>to improve the sanitary collection and transport of fecal sludge in Sierra Leone through a strengthened regulatory environment and public infrastructure, and increasing public awareness and utilization of fecal sludge management services</t>
  </si>
  <si>
    <t>to gather evidence of the impacts on student outcomes of Integrated Planning and Advising for Student Success and to provide insight into the process and outcomes of technology-mediated advising reforms within colleges</t>
  </si>
  <si>
    <t>to provide training and resources for teachers and administrators designed to improve the quality of instruction in full-day kindergarten across the seven Road Map districts</t>
  </si>
  <si>
    <t>to support culturally relevant opportunities for parents, families, and community stakeholders to become genuine partners in addressing educational priorities for students of color in Highline Public Schools</t>
  </si>
  <si>
    <t>to enhance the sustained empowerment of adolescent girls in rural communities in Central Malawi for family planning and ultimately achieve better life outcomes</t>
  </si>
  <si>
    <t>to design and repurpose from existing facilities a capability to perform large-scale studies using a natural transmission infection model of tuberculosis</t>
  </si>
  <si>
    <t>to support immediate food and nutritional needs of crisis affected families, while building resilience through improved livelihoods and recovery systems in the south of Madagascar</t>
  </si>
  <si>
    <t>to provide funding and mentorship to pre-investable digital financial inclusion start-ups to allow them to test and refine their digital products, resulting in innovative products that demonstrate new ways of serving poor households</t>
  </si>
  <si>
    <t>to support the condom technical support group while Government of India's Ministry of Health finalizes roadmap for a revised social marketing program</t>
  </si>
  <si>
    <t>to generate and disseminate the information needed to understand primary health care performance to promote data driven decision making and improving policies and provision of high quality person-centered care</t>
  </si>
  <si>
    <t>to enable development of the Vaccine Development and Introduction Platforms, which will position PATH to evaluate and progress a robust pipeline of global health vaccine projects from product concept to impact with industry-standard quality</t>
  </si>
  <si>
    <t>Delivery of Solutions to Improve Global Health|Enteric and Diarrheal Diseases|Malaria|Pneumonia|Polio|Research and Learning Opportunities|Vaccine Development</t>
  </si>
  <si>
    <t>Biomass Controls, LLC</t>
  </si>
  <si>
    <t>to develop a system that can power an appliance for sanitation in areas where electricity is not available or economically feasible, e.g. Africa, thus enabling self-sustaining technologies for use by the poor in the developing world</t>
  </si>
  <si>
    <t>Putnam</t>
  </si>
  <si>
    <t>To investigate the capabilities of microbial bio-electrochemical systems which can play a central role in water quality and sanitation management</t>
  </si>
  <si>
    <t>to understand the features of an immune response that can clear TB infection will provide a roadmap to guide TB vaccine development</t>
  </si>
  <si>
    <t>to boost the value of bacteriophage for treating childhood diarrheal diseases by engineering them to produce an antimicrobial compound for release by susceptible bacteria, thereby destroying resistant neighboring bacteria</t>
  </si>
  <si>
    <t>INSEAD North America</t>
  </si>
  <si>
    <t>to synthesize disperate sources of agricultural and rural development information, and consolidate them into a central repository that allows the creation of numerous services appropriately targeting information service providers (academics</t>
  </si>
  <si>
    <t>to improve health outcomes by strengthening national health information systems and data use in key countries, building evidence of data systems and use practices that improve health outcomes</t>
  </si>
  <si>
    <t>to support the on-going work with LIFT and to provide guidance/oversight for teacher engagement efforts through ECET2s and teacher leader network development</t>
  </si>
  <si>
    <t>to conduct an assessment at WHO regional and HQ levels to identify the best approach for strengthening the WHO regional level data system for routine and measles immunization data</t>
  </si>
  <si>
    <t>to provide information technology capacity building support to a trusted research partner</t>
  </si>
  <si>
    <t>Delivery of Solutions to Improve Global Health|Financial Services for the Poor|Water, Sanitation and Hygiene</t>
  </si>
  <si>
    <t>to estimate state-level vaccination coverage in Nigeria for better prioritizing interventions to reach populations with the lowest and least equitable coverage</t>
  </si>
  <si>
    <t>To support new analyses, writing, publication and dissemination of a series of four papers summarizing the global burden of gender inequalities and steps to eliminate theses inequalities and advance the development of societies worldwide</t>
  </si>
  <si>
    <t>to help Worldreader begin to mainstream gender across their work, beginning with a two-year learning phase in Kenya to gather data, build partnerships, content and infrastructure, and build internal capacity</t>
  </si>
  <si>
    <t>Nonprofit Finance Fund</t>
  </si>
  <si>
    <t>to create a revolving loan fund for school districts to access to pay the upfront provider costs for strategic resource reallocation</t>
  </si>
  <si>
    <t>to design and test approaches to networking Institutional Partnership (IP) sites in ways that leverage peer-to-peer and collective learning in order to accelerate and increase the sites’ effectiveness and that of the field</t>
  </si>
  <si>
    <t>to solidify the capacities which foundation P-3 grants have seeded in Educational School Districts across the state and support a system of Early Learning Fellows to drive and lead high-quality P-3 approaches</t>
  </si>
  <si>
    <t>Juntos Finanzas</t>
  </si>
  <si>
    <t>to create definitive and accessible evidence regarding the use of a data based approach to communication and behavior change in digital financial services for financially underserved consumers living on $2 or less daily</t>
  </si>
  <si>
    <t>to catalyze the development and scaling of services that drive financial inclusion, reduce the cost of financial transactions, and increase the financial sophistication of the products used by low-income users</t>
  </si>
  <si>
    <t>to test the potential use of adjuvant anti-angiogenic and anti-fibrotic treatment to improve drug delivery and increase the efficacy of existing tuberculosis drugs, potentially shortening treatment duration, and thereby improving and simpli</t>
  </si>
  <si>
    <t>to create a research and development conduit for high quality research of technology in the digital financial services market and development of technology tools and applications for addressing pain points in the digital financial services</t>
  </si>
  <si>
    <t>to equip global and country level leaders with the evidence, guidance, and tools needed to assess when, where, and how the selection of vaccine presentations affects timely, equitable, safe vaccination coverage, and systems costs</t>
  </si>
  <si>
    <t>to support the WHO Global Malaria Programme to achieve the goals and targets as described in the Global Technical Strategy for Malaria 2016-2030 and for an analysis on strategies to achieve malaria eradication</t>
  </si>
  <si>
    <t>University of Warwick</t>
  </si>
  <si>
    <t>to support a conference organised by the Warwick Business School, in the context of communication and advocacy objectives of the Level One Project</t>
  </si>
  <si>
    <t>Coventry</t>
  </si>
  <si>
    <t>to improve the delivery of India’s anti-poverty programs by generating rigorous data on the impact of the government’s direct benefit transfer (DBT) efforts</t>
  </si>
  <si>
    <t>to provide academic research that anticipates, monitors, compares, analyzes, and advises on  the policies likely to affect the development of a healthy, competitive and innovative DFS and mobile financial services ecosystem, and assessing t</t>
  </si>
  <si>
    <t>to continue development of an easy-to-understand advocacy, decision and monitoring tool to help shift the focus of attention, money and activities towards more effective urban sanitation investments for the benefit of the urban poor</t>
  </si>
  <si>
    <t>to develop a private technical standard leading to an International Workshop Agreement for safe and sustainable off-grid community scale sanitation technologies, to ensure safe and sustainable solutions for the poor in developing countries</t>
  </si>
  <si>
    <t>to create postsecondary institutional policy capacity rubrics and assessment tools</t>
  </si>
  <si>
    <t>Schoolzilla</t>
  </si>
  <si>
    <t>to explore the feasibility of enhancing the sketschaschool.org site to serve the needs of small systems engaged in time redesign</t>
  </si>
  <si>
    <t>to re-evaluate the evidence on the health, nutritional, cognitive and educational benefits of deworming, and investigate how benefits are modified by individual and external factors</t>
  </si>
  <si>
    <t>to reduce the lengthy timelines for review and approval of clinical trials, leading to improved access to health products and thereby reducing the burden of neglected diseases which affect the poorest in Africa</t>
  </si>
  <si>
    <t>to test an innovative approach to improving women’s equitable influence over household financial decisions, utilizing mobile financial technology</t>
  </si>
  <si>
    <t>to provide technical support for a national Emergency Obstetric and Newborn Care assessment in Ethiopia that will yield high-quality data to strengthen the health system towards improving access to high quality maternal and newborn health services</t>
  </si>
  <si>
    <t>to support the development of a strong philanthropic sector policy platform and inter-ministerial dialogue, particularly with regards to sector tax policy, as well as a landscaping study and pilots for talent development programs  for more professionals to work in the sector</t>
  </si>
  <si>
    <t>University of International Business and Economics</t>
  </si>
  <si>
    <t>to support African countries to more successfully participate in Global Value Chain (GVC), especially in Agricultual and Health areas, based on the experiences China obtain during its succesful growth in the past decades</t>
  </si>
  <si>
    <t>to establish an implementation hub for six Florida districts to support quality and aligned implementation of standards, teacher evaluation and professional development</t>
  </si>
  <si>
    <t>Université de Montréal</t>
  </si>
  <si>
    <t>to develop and test an integrated synthetic biology platform to identify urgently needed new drug leads to treat tuberculosis, attributable for 1.5 million deaths in the most economically challenged areas of the world</t>
  </si>
  <si>
    <t>To support a planning process to explore affordable housing provider-school district partnerships to improve educational outcomes for children living in low-income housing in King County</t>
  </si>
  <si>
    <t>to raise policymaker awareness of emerging postsecondary policy issues and trends, especially those affecting college access and completion</t>
  </si>
  <si>
    <t>to support the development of a national community of practice on the topic of housing and education</t>
  </si>
  <si>
    <t>to assess the efficacy and safety of a novel iron compound for the treatment of iron deficiency in young children at risk of diarrhea, a known complication of iron supplementation</t>
  </si>
  <si>
    <t>MNCH Discovery and Tools|Research and Learning Opportunities</t>
  </si>
  <si>
    <t>WaterSHED Cambodia</t>
  </si>
  <si>
    <t>to build a mentorship network and work to reduce barriers that prevent the full participation of women in rural value chains</t>
  </si>
  <si>
    <t>to expand the global evidence base surrounding the role of menstrual health-focused interventions in gender parity, health, and development</t>
  </si>
  <si>
    <t>to support a work-study scholarship program</t>
  </si>
  <si>
    <t>to develop advocacy (state) partnerships in each of the states (focus and non focus), where IP investments land, to create and sustain early and ongoing awareness among policymakers, and critical stakeholders, through evidence and best practices, of the aspirations and efforts of the IP institutions; thereby creating enabling conditions and a supportive environment for the success of each of the institutional 'capacities'</t>
  </si>
  <si>
    <t>Tennessee College Access and Success Network</t>
  </si>
  <si>
    <t>to develop advocacy (state) partnerships in each of the states (focus and non-focus), where institutional partnership investments land; to create and sustain early and ongoing awareness among policymakers and critical stakeholders, through evidence and best practices, of the aspirations and efforts of the IP institutions, thereby creating enabling conditions and a supportive environment for the success of each of the institutional 'capacities'</t>
  </si>
  <si>
    <t>to provide state based advocacy and technical assistance support to target states</t>
  </si>
  <si>
    <t>to support the Oliver project, an initiative to improve the data collection, reporting and coordination systems used to serve children, youth, and families involved in child welfare and runaway homeless youth programs</t>
  </si>
  <si>
    <t>United Nations Office for Project Services, Afghanistan</t>
  </si>
  <si>
    <t>to construct a permanent emergency operations center which will serve the polio program with critical tools and technologies and enhance decision making, data management and the ability of the program to respond to challenges</t>
  </si>
  <si>
    <t>to provide general operating support to RTI's work to optimize the Enhanced Children’s MicroPEMs (ECMs) within existing field trials and to perform a scaled build of the ECMs</t>
  </si>
  <si>
    <t>DreamBox Learning, Inc.</t>
  </si>
  <si>
    <t>to support the development of a prototype professional development module for teachers</t>
  </si>
  <si>
    <t>to support NIEA’s long term sustainability, with a focus on strengthening its work in capacity building, research, and advocacy, and building out its internal infrastructure to ensure continued visibility and sustainability of its work</t>
  </si>
  <si>
    <t>to enhance economic wellbeing and food and nutrition security among women smallholder farmers in Burundi</t>
  </si>
  <si>
    <t>Grand Challenges Canada</t>
  </si>
  <si>
    <t>to help fund the curation, brokering, and investment activity of a new “Innovation Marketplace” which aims to identify, nurture, invest in, and sustainably scale innovations with potential for worldwide health impact</t>
  </si>
  <si>
    <t>to identify and develop novel liver stage antimalarials for chemoprotection of populations in malaria endemic areas that will harness natural exposure to infectious mosquito bites to drive immune protection</t>
  </si>
  <si>
    <t>Biomedical Primate Research Centre</t>
  </si>
  <si>
    <t>to support the development of novel reporter strains (P. vivax and/or P. cynomolgi) for hypnozoite detection in assays and animal models</t>
  </si>
  <si>
    <t>Rijswijk</t>
  </si>
  <si>
    <t>to identify the mechanism of action of candidate antimalarial chemical compounds, so that they can be turned into new effective and inexpensive drugs for malaria</t>
  </si>
  <si>
    <t>to expand the evidence for understanding the dynamics of typhoid disease incidence and carriage Nepal, Bangladesh, and Malawi</t>
  </si>
  <si>
    <t>to design and test various strategies to reach attract lowest income groups to the opportunities offered by digital financial services</t>
  </si>
  <si>
    <t>to move forward the digital financial inclusion agenda by bringing together stakeholders to meet, discuss and identify best practices and solutions to ensure that people considered “financially excluded” from the formal banking sector are not left aside of the digital economy</t>
  </si>
  <si>
    <t>to develop advocacy (state) partnerships in each of the states (focus and non-focus), where institutional partnership investments land; to create and sustain early and ongoing awareness among policymaker and critical stakeholders, through evidence and best practices, of the aspirations and efforts of the IP institutions, thereby creating enabling conditions and a supportive environment for the success of each of the institutional 'capacities'</t>
  </si>
  <si>
    <t>to facilitate and coordinate teacher leaders through a High Impact Teacher Corps develop culture/mindset in the Florida Department of Education (FL DOE) and redesign professional development policy</t>
  </si>
  <si>
    <t>to document case stories of communities which have successfully eradicated or reduced open defecation in India so that stakeholders can better learn about what works and why, with the aim of replicating these successes elsewhere</t>
  </si>
  <si>
    <t>to stop transmission of Guinea Worm Disease through community-based behavioral approaches and surveillance networks, filtration of all drinking water, and treatment of stagnant water sources in the effort to achieve global eradication</t>
  </si>
  <si>
    <t>Tennessee Business Roundtable Foundation</t>
  </si>
  <si>
    <t>to develop approaches for identifying and reaching out to working adults with some college but no credential, with the goal of putting them on a path to earning a credential</t>
  </si>
  <si>
    <t>to develop an algorithm based on blood values obtained from a heel prick to estimate the gestational age of a child at birth which can be used to guide assessments and therapy for that child</t>
  </si>
  <si>
    <t>University of Missouri - Kansas City</t>
  </si>
  <si>
    <t>To support the design, analysis, build and testing of viscous heating technology units which can be used to deactivate soil-transmitted parasites found in feces and allow for the safe handling and transportation of fecal sludge</t>
  </si>
  <si>
    <t>Kansas City</t>
  </si>
  <si>
    <t>to support reporting on issues related to the implementation of the Common Core, next-generation assessments, personalized learning, and college and career readiness in Education Week</t>
  </si>
  <si>
    <t>to support the piloting, building, evolving based on evidence, and codifying Achievement First Greenfield school model and to explore opportunities to spread personalized learning systems change across all Achievement First schools and beyond</t>
  </si>
  <si>
    <t>to transform gender relations and enhance women’s status within the household and the broader community through an intervention that generates an enabling environment for greater female participation in household decision-making and beyond</t>
  </si>
  <si>
    <t>Ministry of Health, Liberia</t>
  </si>
  <si>
    <t>to gather information on the Ebola response to inform future response to public health</t>
  </si>
  <si>
    <t>Paynesville</t>
  </si>
  <si>
    <t>Liberia</t>
  </si>
  <si>
    <t>to support initial work to source, select, and prime the next group of visionary school operator partners to develop new models of education to improve students outcomes of low income students</t>
  </si>
  <si>
    <t>to support the establishment of hard-to-measure competencies as an integral part of educational policy and practice</t>
  </si>
  <si>
    <t>to foster innovative and productive partnerships of the Grand Challenges program, aimed at providing solutions to some of the world’s biggest challenges in health and development</t>
  </si>
  <si>
    <t>IlliniCloud</t>
  </si>
  <si>
    <t>to support planning activities of a collection of K-12 organizations collaborating on a common set of open-source components</t>
  </si>
  <si>
    <t>Murphysboro</t>
  </si>
  <si>
    <t>to determine the necessary components of a robust Federal Work Study program and to surface innovative and emerging practices relative to awarding and financing the program</t>
  </si>
  <si>
    <t>to utilize the strengths of a joint learning network to help countries in transition from GAVI prepare for sustained programs and financing, and to tackle challenges related to domestic resource mobilization and  institutional strengthening</t>
  </si>
  <si>
    <t>to support for New Visions' activity as a high quality technical assistance provider to New York State, districts, school leaders, and teachers</t>
  </si>
  <si>
    <t>to prepare a landscape analysis of malaria advocacy partner networks in India and to prepare a national malaria elimination feasibility assessment for India</t>
  </si>
  <si>
    <t>to provide organizational capacity support to the Literacy Design Collaborative to assist their ability to reach a larger number of teachers across the US</t>
  </si>
  <si>
    <t>to support the New York Department of Education’s strategic planning and research and data capacity</t>
  </si>
  <si>
    <t>to support timely, rapid, and short-run communications, research, and policy analysis efforts associated with federal financial aid</t>
  </si>
  <si>
    <t>to support the establishment of teacher preparation transformation centers that will provide technical assistance, serve as a data center, and serve as a disseminator of practice</t>
  </si>
  <si>
    <t>to develop a comprehensive and sustainable approach to ensure that our teachers receive the training and coaching supports they need to foster an ambitious, culturally conscious, and academically challenging learning environment in today’s multi-faceted and diverse classrooms</t>
  </si>
  <si>
    <t>to provide General operating funds to increase the number of Board-certified teachers nationally and provide support toward financially sustainable operations model for the organization</t>
  </si>
  <si>
    <t>to improve educational outcomes for students by sharing market research, decision-making tools, and taxonomies for digital courseware and Integrated Planning and Advising for Student Success</t>
  </si>
  <si>
    <t>National Council of Applied Economic Research</t>
  </si>
  <si>
    <t>to measure, rate and publish indices showing the readiness of each Indian State to implement direct benefit transfers</t>
  </si>
  <si>
    <t>4-H Ghana</t>
  </si>
  <si>
    <t>to empower girls to be contributing members of society by developing life and livelihood skills and relationships with caring adults to advance their agency and economic status</t>
  </si>
  <si>
    <t>Foundation Strategy Office|Gender Equality</t>
  </si>
  <si>
    <t>Koforidua,  Eastern Region</t>
  </si>
  <si>
    <t>to support a project designed to provide financial incentive for the women who honor all their clinic appointments while pregnant, deliver under skilled attendants and take their children for all health appointments in their first year of l</t>
  </si>
  <si>
    <t>to establish a world-class institute where basic and translational research into the most pressing problems of infectious diseases affecting global health is performed</t>
  </si>
  <si>
    <t>to develop the capacity of all involved in designing, building or developing the national payments systems so that these systems can contribute towards equitable economic growth and financial inclusion</t>
  </si>
  <si>
    <t>to develop and validate an approach to efficiently incorporate recipient preferences in allocating aid and charitable resources across programs intended to improve lives in low-income countries</t>
  </si>
  <si>
    <t>to support the development of the strategy for the overall coordination of the control and elimination of Onchocerciasis and other Neglected Tropical Diseases in endemic countries with a more collaborative approach from partners</t>
  </si>
  <si>
    <t>to understand and address challenges in the establishment and growth of payment banks through evidence-based outreach to enhance financial inclusion of unserved and underserved low-income sections of society by improved access to banking</t>
  </si>
  <si>
    <t>to support common core implementation, professional development or personalized learning</t>
  </si>
  <si>
    <t>to support ongoing family planning program navigation and learning from evidence to strengthen results, and to evaluate the performance and outcomes related to program investments in both public and private sectors</t>
  </si>
  <si>
    <t>to provide evidence to inform the scale-up of family planning strategies in India so that government programs and the private sector can reach rural and urban poor women with quality services more effectively, efficiently and equitably</t>
  </si>
  <si>
    <t>to generate evidence on the success of programs in contributing towards RMNCH+N outcomes in Bihar through a systems strengthening approach</t>
  </si>
  <si>
    <t>to promote use of data for decision-making, summative assessments on key interventions’ effectiveness, and process tracking and assessments of responsiveness and sustainability</t>
  </si>
  <si>
    <t>to support the Government of Uttar Pradesh to scale up its activities under the State Rural Livelihood Mission</t>
  </si>
  <si>
    <t>to further knowledge and share experience with improving access, quality, and use of family planning services</t>
  </si>
  <si>
    <t>to provide general operating support for the Washington State Charter Schools Association</t>
  </si>
  <si>
    <t>to further the development of an Anaerobic Digestion Pasteurization Latrine (ADPL), a simple, energy neutral self-contained sanitation technology relying on anaerobic digestion and pasteurization of the treated effluent</t>
  </si>
  <si>
    <t>Federal University Birnin Kebbi</t>
  </si>
  <si>
    <t>to promote the economic empowerment, agency, and voice of rural adolescent girls by supporting their transition from secondary school to tertiary training in midwifery, medicine, nursing and other health careers in rural Northern Nigeria</t>
  </si>
  <si>
    <t>Birnin Kebbi</t>
  </si>
  <si>
    <t>to demonstrate the ability to convert fecal sludge to biofuel in order to enhance the sanitation value chain and help to lower the quantity of fecal sludge that ends up in the drinking water supply</t>
  </si>
  <si>
    <t>to support innovative ways to collect data on education initiatives underway and to efficiently and effectively get that data and information into the hands of practitioners to ensure teachers and students receive the support they need to succeed</t>
  </si>
  <si>
    <t>Unbounded Learning, Inc.</t>
  </si>
  <si>
    <t>to promote capacity-building focused on Common Core supports for teachers, schools, and districts</t>
  </si>
  <si>
    <t>Preva Group, LLC</t>
  </si>
  <si>
    <t>to deliver increased data quality and response rates for data collection from educators resulting in lower administrative cost and time burden, automated measurement of alignment to Common Core for classroom teachers resulting in better implementation of Common Core lessons, and automated measurement of indicators of sustainability for education initiatives resulting in shorter surveys and rapid measurement</t>
  </si>
  <si>
    <t>to establish a portal for school districts, based on a common data set, where successful student performance initiatives can be evaluated and disseminated</t>
  </si>
  <si>
    <t>to support planning and capacity building for LEAF to launch and support a Knowledge Network for NY school districts through BOCES</t>
  </si>
  <si>
    <t>to support a national charter implementation hub</t>
  </si>
  <si>
    <t>to advance district capacity to implement college- and career-readiness standards, ensuring that all urban students—particularly historically-underserved student groups such as males of color and English language learners—have access to high quality instruction, materials, interventions, and programming</t>
  </si>
  <si>
    <t>to develop systematic tools for assessing personalized learning intermediary organizations’ immediate and evolving capacity to achieve transformative change</t>
  </si>
  <si>
    <t>Zvitambo Institute for Maternal and Child Health Research</t>
  </si>
  <si>
    <t>to provide causal evidence for the independent and combined effects of interrupting fecal ingestion and optimizing infant dietary quality on stunting and anemia at 18 months</t>
  </si>
  <si>
    <t>Discovery and Translational Sciences|Enteric and Diarrheal Diseases|Nutrition|Water, Sanitation and Hygiene</t>
  </si>
  <si>
    <t>to support the National Center for Learning Disabilities to deepen understanding of the importance of sound policy and practice around personalized learning for all students with disabilities</t>
  </si>
  <si>
    <t>to support research and policy analysis, and communicate broadly the value of a well prepared and well compensated workforce</t>
  </si>
  <si>
    <t>to support education of state policymakers</t>
  </si>
  <si>
    <t>to provide evidence-based policy choices to African leaders and stakeholders so that they can make informed decisions regarding adoption and application of emerging technologies for socio-economic development</t>
  </si>
  <si>
    <t>Kindling Group</t>
  </si>
  <si>
    <t>to provide general operating support to the Kindling Group</t>
  </si>
  <si>
    <t>Urban Schools Human Capital Academy, Inc</t>
  </si>
  <si>
    <t>to support efforts of the Urban Schools Human Capital Academy to codify and share its knowledge and learning about district talent management</t>
  </si>
  <si>
    <t>to develop an open-source information and communication technology (ICT) ecosystem for improved tuberculosis care and program management services, tailored for India but adaptable, covering services delivered by public and private providers</t>
  </si>
  <si>
    <t>to expand knowledge of teacher networks—in particular, network approaches and structures and ways that teachers engage with networks that are associated with improved teacher practice</t>
  </si>
  <si>
    <t>to understand options to scaling community platforms to improve health outcomes by converging supply and demand interventions</t>
  </si>
  <si>
    <t>to evaluate India’s agricultural growth experience at the national and state levels and to examine the linkages between agricultural growth and poverty alleviation and reduction in malnutrition at the state level</t>
  </si>
  <si>
    <t>to evaluate genetic stability of Sabin type 2 poliovirus and develop a direct detection algorithm for the detection of poliovirus in stool specimens for application in the new oral polio vaccine clinical development</t>
  </si>
  <si>
    <t>to develop evidence-based, actionable policy recommendations to support health financing improvement processes in India</t>
  </si>
  <si>
    <t>to test the effectiveness of various matching campaigns during the #GivingTuesday fundraising season</t>
  </si>
  <si>
    <t>to fund planning for school district participation in a community of practice that uses information to improve instruction</t>
  </si>
  <si>
    <t>to implement  programs  that will help the region get to and stay at zero Ebola cases, and support Ebola survivors as they seek follow on medical care and reintegrate into their communities</t>
  </si>
  <si>
    <t>to provide general operating support for the organization</t>
  </si>
  <si>
    <t>to bring together three mission-driven, visionary university presidents focused on improving undergraduate completion rates and advancing the quality of life for neighboring schools and communities through innovation, entrepreneurship, and resource and infrastructure development.</t>
  </si>
  <si>
    <t>to support Global Youth Meet (GYM) 2015, which will focus on youth-led innovative strategies and techniques to advocate for supportive health policies, both nationally and globally</t>
  </si>
  <si>
    <t>to seat the “Finding Time” work in 3 networks to develop a replicable approach and deliver training while making the connection between finance (Smarter School Spending) and productivity/instruction (School by Design)</t>
  </si>
  <si>
    <t>to increase the amount of time teachers have to collaborate with each other on their practice without adding cost</t>
  </si>
  <si>
    <t>to provide General Operating Support to CARE</t>
  </si>
  <si>
    <t>Higher Achievement Program Inc.</t>
  </si>
  <si>
    <t>Arthritis Foundation Inc</t>
  </si>
  <si>
    <t>Thrive DC</t>
  </si>
  <si>
    <t>Wegene Ethiopian Foundation</t>
  </si>
  <si>
    <t>Town Hall Seattle</t>
  </si>
  <si>
    <t>Humane Society for Seattle-King Co</t>
  </si>
  <si>
    <t>Society of Gynaecology and Obstetrics of Nigeria</t>
  </si>
  <si>
    <t>to mobilize high-skilled medical professionals from tertiary health institutions to provide services, training, and mentorship for quality and coverage of MNCH care at secondary and primary healthcare levels in settings that have been affected by insecurity in Northeast Nigeria</t>
  </si>
  <si>
    <t>to optimize the Enhanced Children’s MicroPEMs (ECMs) within existing field trials and to perform a scaled build of the ECMs</t>
  </si>
  <si>
    <t>to catalyze transformative and sustainable change in the design and delivery of relevant services in the public library system in Turkey at large, providing improvements in the lives of people across Turkey who visit public libraries</t>
  </si>
  <si>
    <t>to support the study of proposed methodology tests to make sure results are consistent regardless of the lab running the tests, and test all current World Health Organization Pesticide Evaluation Scheme recommended Long Lasting Insecticidal Nets</t>
  </si>
  <si>
    <t>to support partners in Nigeria to improve investments effectiveness and outcomes</t>
  </si>
  <si>
    <t>to develop complementary food interventions to treat and prevent unhealthy infant growth by restoring a healthy gut microbiota</t>
  </si>
  <si>
    <t>to develop a tool for using naturally-occurring genomic markers to help dairy farmers in India identify high-producing cows whose milk is naturally enriched as another source of vitamin A</t>
  </si>
  <si>
    <t>to investigate the genotypic characteristics of aerosolized MTB bacilli in order to better understand and ultimately to design interventions to prevent aerosolized transmission</t>
  </si>
  <si>
    <t>to improve teaching and learning practice and ultimately student outcomes</t>
  </si>
  <si>
    <t>to support the identification of teacher leader fellows and coordinator teacher leader fellowship network and building virtual teacher experiences for fellows and teachers in Florida</t>
  </si>
  <si>
    <t>Metis Associates, INC</t>
  </si>
  <si>
    <t>to support critical education initiatives in New York City and throughout the United States, including Common Core State Standards and robust teacher evaluation and reporting systems</t>
  </si>
  <si>
    <t>Zhejiang Normal University</t>
  </si>
  <si>
    <t>to strengthen China's aid and assistance to Africa through inclusion of key initiatives into the Forum on China-Africa cooperation</t>
  </si>
  <si>
    <t>Jinhua</t>
  </si>
  <si>
    <t>to strengthen the Government of Malawi ability to collect, analyze, and use data to improve health sector planning, performance management, and service delivery</t>
  </si>
  <si>
    <t>to support the development, production and dissemination of communication materials by building capacity in the information supply chain from research to practitioners and policy makers to benefit small holder farmers</t>
  </si>
  <si>
    <t>2015-05</t>
  </si>
  <si>
    <t>to support an endowment to reduce health disparities globally and locally and to train the next generation of global health leaders</t>
  </si>
  <si>
    <t>to determine the potential role of probe-based optical imaging in the examination of lesions of the gut, particularly for children, with the aim of identifying imaging markers for quantifiable measurement of gut dysfunction</t>
  </si>
  <si>
    <t>to gain a deep understanding of the drivers of food choice among the poor in developing countries in South Asia and Sub-Saharan Africa</t>
  </si>
  <si>
    <t>to support American Youth Policy Forum’s efforts to provide policymakers, advocates, and researchers the opportunity to learn more about college ready policies</t>
  </si>
  <si>
    <t>Arab Federation for Libraries &amp; Information</t>
  </si>
  <si>
    <t>National Library of the Philippines</t>
  </si>
  <si>
    <t>Manila City</t>
  </si>
  <si>
    <t>to contribute to funding for polio eradication, as outlined by the Global Polio Eradication Initiative (GPEI)</t>
  </si>
  <si>
    <t>to validate and measure women’s empowerment so that agricultural development projects can design appropriate strategies to diagnosis, design, and measure progress toward women’s empowerment</t>
  </si>
  <si>
    <t>ClinVet International Ltd.</t>
  </si>
  <si>
    <t>to identify and collect the ectoparasites and endoparasites with the highest prevalence and economic impact on livestock of small-scale rural farmers in selected areas of three Eastern African and three Western African countries</t>
  </si>
  <si>
    <t>Bloemfontein</t>
  </si>
  <si>
    <t>Free State</t>
  </si>
  <si>
    <t>to provide short-term support on nutrition monitoring and evaluation</t>
  </si>
  <si>
    <t>to improve information and close the knowledge gap for improved decision making and coordination within the agricultural sector in Tanzania</t>
  </si>
  <si>
    <t>to bring together much of the data and knowledge gained over the past 20 years in the public library field for easy access to those working in the field</t>
  </si>
  <si>
    <t>to compare the virulence of wild type S. Typhi with that of a toxin-defective mutant in a human volunteer model of S. Typhi infection</t>
  </si>
  <si>
    <t>to provide information on the structure and conformational dynamics of antigens that may lead to improved vaccine designs by illuminating the structural properties that correlate with antigenicity and potentially immunogenicity</t>
  </si>
  <si>
    <t>to develop novel targeted interventions to achieve better return on investment in child nutrition programs</t>
  </si>
  <si>
    <t>to evaluate India’s agricultural growth experience at the national and state levels since the introduction of economic reforms in 1991 and to examine the linkages between agri-growth and poverty alleviation and reduction in malnutrition at</t>
  </si>
  <si>
    <t>to develop an ultra-rapid freezing protocol using quartz microcapillary tubes in order to provide a more immediate cryopreservation method that can be quickly delivered to the malaria community</t>
  </si>
  <si>
    <t>to contribute to the global policy guidance, monitoring and strategic support required for the End TB Strategy</t>
  </si>
  <si>
    <t>to support the participation of key investigators at an international conference on new developments in the field of vaccines for enteric diseases that are of global public health significance</t>
  </si>
  <si>
    <t>to explore a partnership with the African Development Bank for the roll out of a digital financial services platform solution to accelerate financial inclusion in Africa</t>
  </si>
  <si>
    <t>Comic Relief, Inc.</t>
  </si>
  <si>
    <t>to provide matching funds to programs supported by the first annual Red Nose Day US</t>
  </si>
  <si>
    <t>to optimize the phased transition of the Indian Visceral Leishmaniasis indoor residual spraying program</t>
  </si>
  <si>
    <t>GLOBAL|ASIA|EUROPE</t>
  </si>
  <si>
    <t>to identify the transmission patterns of Cryptosporidium, a leading cause of diarrhea in young children, in Bangladesh</t>
  </si>
  <si>
    <t>to reduce cholera burden globally and make the case for rational use of oral cholera vaccines by evaluating strategies to most effectively deploy Oral Cholera Vaccines across multiple settings</t>
  </si>
  <si>
    <t>to improve the performance and management of vaccine supply chain and logistics systems in 6 states in northern Nigeria – Kano, Bauchi, Kaduna, Sokoto, Borno, and Yobe</t>
  </si>
  <si>
    <t>Sera Prognostics, Inc.</t>
  </si>
  <si>
    <t>to develop a preterm birth test that will be effective for use in low income settings in Asia and Africa to improve outcomes for preterm infants</t>
  </si>
  <si>
    <t>to help ensure appropriate resources and effective policies for TB in India and utilize the political leverage of emerging economies to influence the global TB community to adopt the principles of modernized TB control</t>
  </si>
  <si>
    <t>to reduce malaria transmission by producing a wearable self-powered device that slowly releases the compound VUAA known to repel the malaria vector mosquito</t>
  </si>
  <si>
    <t>to support the University of Washington's work as the local evaluation partner for Educare Seattle</t>
  </si>
  <si>
    <t>to make a detailed clinical and epidemiological description of the Typhoid fever epidemic in Blantyre, Malawi, including the association between Typhoid and HIV, morbidity including “surgical” disease (perforation and hemorrhage), mortality and risk factors for long-term carriage and to perform whole-genome sequencing on the bacterial isolates and model the transmission of the epidemic</t>
  </si>
  <si>
    <t>to better understand the effect of the environment on early brain development by analyzing the relationship between the numbers and types of microbes found in the gut (microbiome) with brain and cognitive development in infants</t>
  </si>
  <si>
    <t>to improve health and treat the parasitic disease lymphatic filariasis in Haiti by encouraging emigrants residing in the U.S. to purchase food vouchers so their families in Haiti can buy salt fortified with iodine and the drug DEC</t>
  </si>
  <si>
    <t>to help determine gestational age in low resource settings by developing a simple to use smartphone-based mobile ultrasound device that measures the diameter of the fetal cerebellum and automatically calculates gestational age</t>
  </si>
  <si>
    <t>to provide technical assistance and build capacity of state and national mission teams to implement, monitor and evaluate thematic interventions through community platforms created as part of the National Rural Livelihoods Mission in India</t>
  </si>
  <si>
    <t>to improve the availability of medical commodities and supplies in low-income countries by developing a strong and vibrant open source logistics management information system platform and a supporting community</t>
  </si>
  <si>
    <t>Mount Kenya University Trust</t>
  </si>
  <si>
    <t>to reduce costs and improve treatment coverage against malaria, schistosomiasis and soil transmitted helminthes (worms) in five Lake Victoria islands by integrating disease surveillance and control efforts</t>
  </si>
  <si>
    <t>Gateway Health Institute NPC</t>
  </si>
  <si>
    <t>to increase the stability and safety of the antibiotic amoxicillin for treating pneumonia by developing a ready-packed oil-based formula that doesn't require refrigeration</t>
  </si>
  <si>
    <t>Covidien LP</t>
  </si>
  <si>
    <t>to develop a simple and durable device that can measure heart and respiration rates and blood oxygen levels in people of all ages, including newborns, in low resource settings</t>
  </si>
  <si>
    <t>to better diagnose pneumonia in young children in low resource settings by creating a single device that measures both respiratory rate and oxygen saturation in all children between 0 and 5 years old</t>
  </si>
  <si>
    <t>to ensure the availability of oxygen in low resource settings with unreliable electricity supplies by building a device that stably stores oxygen ready for treating children with pneumonia</t>
  </si>
  <si>
    <t>to provide oxygen to children with pneumonia in low resource settings by adding new functions to oxygen concentrators including manual powering and oxygen storage for use during power outages</t>
  </si>
  <si>
    <t>GearJump Technologies, LLC</t>
  </si>
  <si>
    <t>to more safely and effectively utilize pesticides and mosquito repellants to reduce malaria transmission by producing a low cost biodegradable device that can be used outdoors for the controlled release of chemicals in a defined area</t>
  </si>
  <si>
    <t>to reduce malaria transmission by combining outdoor baited traps with a repellant applied to the outside of houses to specifically target outdoor disease-spreading mosquitoes without the use of potentially harmful chemicals</t>
  </si>
  <si>
    <t>Eunice Kennedy Shriver National Institute of Child Health and Human Development</t>
  </si>
  <si>
    <t>to help clinicians with limited resources better estimate gestational age even without ultrasound by developing a model to translate different types of measurements taken at different times during pregnancy</t>
  </si>
  <si>
    <t>to boost malaria treatment and control in Malawi by linking it with a school-based mass drug administration program for neglected tropical diseases, and improving uptake by engaging school children to reach those who are not in school</t>
  </si>
  <si>
    <t>Wajir County Government</t>
  </si>
  <si>
    <t>to identify risk factors for visceral leishmaniasis by ascertaining disease burden in Wajir County, Kenya, combined with a mass drug administration effort to treat soil-transmitted helminth (parasitic worm) infections</t>
  </si>
  <si>
    <t>Wajir</t>
  </si>
  <si>
    <t>Centre for Schistosomiasis and Parasitology</t>
  </si>
  <si>
    <t>to eliminate one species of parasitic flatworm that causes disease in certain regions of Cameroon by integrating current school-based mass drug administration efforts with other health programs to treat individuals of all ages</t>
  </si>
  <si>
    <t>Babson College</t>
  </si>
  <si>
    <t>to fund Babson College in creating and delivering curriculum materials appropriate for secondary students; and expand the reach of Underwater Dreams and related curriculum to low-income students with the goal of inspiring these students to consider a STEM career as a pathway forward</t>
  </si>
  <si>
    <t>Babson Park</t>
  </si>
  <si>
    <t>to discover how early skin-to-skin contact (kangaroo mother care) between mother and newborn influences neurodevelopment by measuring neurosteroid levels in full and preterm infants from birth to 72 hours of age</t>
  </si>
  <si>
    <t>Kid Risk, Inc.</t>
  </si>
  <si>
    <t>to help inform the optimal strategy to achieve polio eradication with certification by 2018 and minimize long-term risks</t>
  </si>
  <si>
    <t>to provide American Association of State Colleges and Universities the resources necessary to design and launch an initiative to redesign first year programs among its member institutions</t>
  </si>
  <si>
    <t>to landscape and critically assess the current state of knowledge and practice regarding the above-facility costs (AFC) of major global health programs</t>
  </si>
  <si>
    <t>to conduct research on gender dynamics in tobacco farming and the health, economic and livelihood realities of women tobacco farmers</t>
  </si>
  <si>
    <t>to provide resources for time, travel and meetings to a group of investigators to prepare their sites in challenging, high mortality areas to be competitive applicants to become sites for the Child Health and Mortality Prevention Surveillance (CHAMPS) network</t>
  </si>
  <si>
    <t>to generate actionable recommendations to enhance the impact of donor support to family planning and health, consistent with FP2020 goals and commitments, in a sample of focus countries</t>
  </si>
  <si>
    <t>to improve the efficiency and cost-effectiveness of disease control efforts against malaria and schistosomiasis in Yemen by evaluating different methods to integrate the two currently separate  control programs</t>
  </si>
  <si>
    <t>to identify a range of methods currently used to determine gestational age before and after birth, assess the validity of these methods, and identify potential new methods for application in low- and middle-income countries (LMIC)</t>
  </si>
  <si>
    <t>to develop a focused evaluation strategy for the DREAMS Initiative of PEPFAR to provide evidence to improve the lives of adolescent girls and young women in sub-Saharan Africa</t>
  </si>
  <si>
    <t>to support the Duke Global Health Institute’s growth as a leader in global health education and research</t>
  </si>
  <si>
    <t>to provide ongoing management, coordination, and strategy development of the Statewide Capacity Collaborative as well as funds to contribute to a pooled SCC fund to support building the capacity of the statewide nonprofit sector</t>
  </si>
  <si>
    <t>to provide conference support to the two and a half-day expansion of the 2015 Aspen Ideas Festival, Spotlight: Health</t>
  </si>
  <si>
    <t>to provide general operating support for a network of diverse community members to engage around issues of educational opportunities</t>
  </si>
  <si>
    <t>to support the creation of a comprehensive report that will consist of a rigorous analysis of options for improving governance and finance for matters of global health security</t>
  </si>
  <si>
    <t>to support the Learning Platform Bundle that will serve as a resource to educators and administrative/district personnel to inform decisions on platform implementation and adaptive learning apps in their schools</t>
  </si>
  <si>
    <t>to communicate research in a way that is relevant and useful to education technology developers and practitioners seeking to improve learning outcomes for students</t>
  </si>
  <si>
    <t>to understand and identify solutions of poor physical development of children in developing countries</t>
  </si>
  <si>
    <t>Rensselaer Polytechnic Institute</t>
  </si>
  <si>
    <t>to develop a holistic, multidisciplinary, integrated approach for establishing and delivering effective interventions that are tailored to local life cycle and pathology</t>
  </si>
  <si>
    <t>Troy</t>
  </si>
  <si>
    <t>to support the development of an organization that advocates for the continuing improvement of postsecondary opportunity and success in Tennessee</t>
  </si>
  <si>
    <t>to strengthen acute flaccid paralysis (AFP) surveillance in Mali and Democratic Republic of the Congo</t>
  </si>
  <si>
    <t>to provide general operating support to Jobs for the Future</t>
  </si>
  <si>
    <t>to evaluate recent trends in public financing of postsecondary education and identify critical questions to be addressed by policymakers and practitioners</t>
  </si>
  <si>
    <t>Canadian Evaluation Society</t>
  </si>
  <si>
    <t>to support an evaluation conference to improve the field to better serve development programs</t>
  </si>
  <si>
    <t>CSU Fullerton Auxiliary Services Corporation</t>
  </si>
  <si>
    <t>to convene California teachers statewide at a one-day conference to generate momentum around teacher impact on college and career readiness and provide teacher exposure to resources and strategies for Common Core implementation</t>
  </si>
  <si>
    <t>To convene large numbers of teachers on a single day in regions across the state of California to generate momentum around the singular impact of teachers on college and career readiness and directly impact teacher exposure to materials, resources and strategies for Common Core implementation</t>
  </si>
  <si>
    <t>to convene California teachers statewide for one day to generate momentum around the impact of teachers on college and career readiness and provide teacher exposure to materials, resources and strategies for Common Core implementation</t>
  </si>
  <si>
    <t>to be a sponsor for the Grantmakers for Education Annual Conference &amp;#34;Education Without Limits: Shaping the Future of Grantmaking&amp;#34; to be held in San Francisco, California on October 21 to 23, 2015</t>
  </si>
  <si>
    <t>Kentucky Community and Technical College System Foundation, Inc.</t>
  </si>
  <si>
    <t>to support the development of a multi-year strategic plan for the 16-campus system, with a particular focus on engaging local and regional economic needs and innovative policies and practices</t>
  </si>
  <si>
    <t>Asian American LEAD</t>
  </si>
  <si>
    <t>to support an emergency response to conflict and displacement in Iraq</t>
  </si>
  <si>
    <t>to develop an international standard for safe and sustainable off-grid sanitation technologies to help ensure that only safe and sustainable solutions are being procured, installed and used for the poor in developing countries</t>
  </si>
  <si>
    <t>to develop rigorous, objective assessments of National Strategic Plans (NSPs) for HIV</t>
  </si>
  <si>
    <t>2015-03</t>
  </si>
  <si>
    <t>to support a capital campaign to address short-term renovation needs that include seismic and climate control upgrades that are important to the building’s structure and critical for protecting and preserving the art within</t>
  </si>
  <si>
    <t>Regional Center for Book Development in Latin America and the Caribbean (CERLALC)</t>
  </si>
  <si>
    <t>to implement a training program for the development of leadership and innovation skills among library staff of select countries in Latin America, seeking to build a network and a platform of project ideas that can be implemented in other Latin American public libraries</t>
  </si>
  <si>
    <t>Bogotá, D.C.</t>
  </si>
  <si>
    <t>to improve the nutritional status of women and children in Burkina Faso through an integrated strategy that increases household poultry production and incomes, and empowers women in society, economy, and households</t>
  </si>
  <si>
    <t>to develop differentiated care strategies to deliver life-long ART and adherence support for well people living with HIV in Zambia</t>
  </si>
  <si>
    <t>to develop and test analytically rigorous estimates of the economic value of the cognitive improvements attributable to breastfeeding</t>
  </si>
  <si>
    <t>to strengthen the position of HIV prevention in global conversations and help define the role of different organisations in HIV prevention</t>
  </si>
  <si>
    <t>to establish a field testing platform in Dakar, Senegal for the Omni-Processor as an innovative fecal sludge processing and recovery technology</t>
  </si>
  <si>
    <t>to contribute to changing social norms around family planning, increase engagement of young people, and support the development of a sustainability plan for social and behavior change communication with a focus on entertainment education</t>
  </si>
  <si>
    <t>to enable China Food and Drug Administration's Membership (CFDA) to make an informed decision on applying for membership in the Pharmaceutical Inspection Cooperation Scheme (PIC/S). CFDA, being part of the PIC/S community, will contribute to its vision of becoming a sustainable functional regulatory authority that achieves an advanced international level of regulatory capacity and international leadership in the regulation of medicinal products and ensure the quality of pharmaceutical products manufactured in China</t>
  </si>
  <si>
    <t>to develop a data collection toolkit for 11-13 year olds (and associated field guides) to explore gender norms, attitudes and beliefs as well as the emergence of healthy sexuality in francophone West Africa</t>
  </si>
  <si>
    <t>to help educate and inform policymakers on the importance of foreign assistance, particularly as it relates to global health and international development</t>
  </si>
  <si>
    <t>to raise visibility and awareness of the importance of sustained leadership for global health; to increase member effectiveness, sharing, and partnership across the global health community; and to achieve impact for Global Heath Council and the community of health advocates</t>
  </si>
  <si>
    <t>to support Oxfam’s work to achieve robust and good quality Official Development Assistance in key donor markets, including for health and agriculture; and to champion investments in small holder farmers in targeted countries in Africa</t>
  </si>
  <si>
    <t>Agricultural Development|Empower Women and Girls|Global Health and Development Public Awareness and Analysis|Public Awareness and Analysis</t>
  </si>
  <si>
    <t>to improve understanding of how conjugate vaccines impact pneumococcal ecology and to inform how vaccines of higher valences can be most effectively used to reduce the burden of pneumococcal illness</t>
  </si>
  <si>
    <t>Pacific Northwest Research Institute</t>
  </si>
  <si>
    <t>to apply new Information Theory-based analysis methods to complex, multi-variable child development data in order to better understand key dependencies without the limits of model-dependent assumptions</t>
  </si>
  <si>
    <t>to enable the creation of tool that shows who is doing what, where, and with whom in the agricultural sector in Ethiopia</t>
  </si>
  <si>
    <t>Virology Education</t>
  </si>
  <si>
    <t>to support participation from scientists from resource-limited settings in the 1st International workshop on Microbiome in HIV Pathogenesis, Treatment and Prevention</t>
  </si>
  <si>
    <t>to support a convening of global key stakeholders to review of best Practices on Postpartum Family Planning (PPFP), including incorporation of Long Acting Reversible Contraceptives (LARCs) into national PPFP programs</t>
  </si>
  <si>
    <t>to evaluate the immunogenicity and impact of a reduced 13 valent pneumococcal conjugate vaccine (PCV13) dosing schedule</t>
  </si>
  <si>
    <t>to support research and development on priority neglected livestock diseases; the Livestock Vaccine Innovation Fund will discover new vaccine innovations and make existing vaccines safer, more effective, more accessible and more affordable</t>
  </si>
  <si>
    <t>to support the provision of technical assistance to community philanthropy organizations in Washington state</t>
  </si>
  <si>
    <t>to enable the discovery and development of more effective drug regimens for drug sensitive and drug resistant tuberculosis (TB) disease</t>
  </si>
  <si>
    <t>to bring researchers and clinicians involved in Clinical Pharmacology of HIV &amp; Hepatitis together to present and discuss the latest developments in the field</t>
  </si>
  <si>
    <t>to support successful grant making and management of 2015 Native Student Success funds</t>
  </si>
  <si>
    <t>American Society of News Editors Foundation</t>
  </si>
  <si>
    <t>to support the Tennessee Tough Issues Forums</t>
  </si>
  <si>
    <t>to develop novel targeted interventions to improve child nutrition programs</t>
  </si>
  <si>
    <t>to develop shared equity outcomes among philanthropic, institutional, and community partners</t>
  </si>
  <si>
    <t>Intentional Futures, LLC</t>
  </si>
  <si>
    <t>to provide technical assistance for Next Generation Courseware Challenge grantees and to build a vibrant grantee community</t>
  </si>
  <si>
    <t>to provide support for attendees at the P vivax Malaria Conference in Bali, Indonesia</t>
  </si>
  <si>
    <t>to sustain knowledge, information and support for career and college ready standards and assessments across the state of Colorado</t>
  </si>
  <si>
    <t>Biophysical Society</t>
  </si>
  <si>
    <t>to provide partial funding for an upcoming Biophysical Society Conference in South Africa from November 16th - 20th, 2015</t>
  </si>
  <si>
    <t>to improve mortality and morbidity by providing cryptosporidium burden estimates through data generated from major studies in combination with systematic literature reviews for the most up-to-date series of data on cryptosporidium</t>
  </si>
  <si>
    <t>to support the Boao Forum for Asia Annual Conference 2015-17, which aims to facilitate inter-Asian dialogue, exchange and cooperation on economic and social development issues, particularly among emerging economies in the region</t>
  </si>
  <si>
    <t>to support a conference to convene multi-disciplinary, cross-sector actors that can surface new knowledge, build community, and promote collaboration intended to help the mobile money field advance its understanding of and develop new ideas to address the barriers to the adaption and use of digital financial service products by the base-of-the-pyramid customers</t>
  </si>
  <si>
    <t>Shanghai Institutes for International Studies</t>
  </si>
  <si>
    <t>to position China in a leading role in the contribution to and shaping of a post-2015 global development agenda, working towards a more development-oriented and strategic approach</t>
  </si>
  <si>
    <t>to develop a set of common postsecondary metrics providing postsecondary stakeholders with critical information on inputs, outputs, and outcomes; strengthen the higher education data community’s ability to drive clarity and convergence through the Postsecondary Data Collaborative; and support IHEP’s continued organizational health and growth by developing and implementing informed changes to its business model</t>
  </si>
  <si>
    <t>GSV Event Media, LLC</t>
  </si>
  <si>
    <t>to support conference focused on improving market information platforms</t>
  </si>
  <si>
    <t>to provide support for the Common Core Teaching and Learning conference</t>
  </si>
  <si>
    <t>to bring together research stakeholders across Africa with Forum partners and other international experts to discuss the benefits and challenges in the African context for widening access to research data in ways that will accelerate improvements in health</t>
  </si>
  <si>
    <t>to conduct an analysis of the current charter facilities market, ascertain where the market is failing charter operators and seek a sustainable and long-term solution for facilities financing</t>
  </si>
  <si>
    <t>Women in Government Foundation, Inc.</t>
  </si>
  <si>
    <t>to give women state legislators access to balanced information and safe spaces to exchange their opportunities and challenges related to higher education, so that they can make positive changes in their states and improve attainment rates</t>
  </si>
  <si>
    <t>Urban Teacher Center</t>
  </si>
  <si>
    <t>to support the Next Generation Learning Challenge Study</t>
  </si>
  <si>
    <t>to develop new biologic strategies to control transmission of the mosquito-borne diseases malaria and dengue</t>
  </si>
  <si>
    <t>to improve the International Vaccine Institute's ability to successfully execute program objectives to deliver a long term reduction in global mortality burden</t>
  </si>
  <si>
    <t>to support the Education Innovation Pitch Competition, which is designed to generate new entrepreneurial concepts in the education sector</t>
  </si>
  <si>
    <t>to provide support to parents in California to understand the transition to new Common Core aligned assessments</t>
  </si>
  <si>
    <t>to support for the 2015 Sabin Gold Medal Award which recognizes individuals who have helped to reduce needless human suffering from vaccine-preventable and neglected tropical diseases</t>
  </si>
  <si>
    <t>Delivery of Solutions to Improve Global Health|Enteric and Diarrheal Diseases</t>
  </si>
  <si>
    <t>Nevada Succeeds</t>
  </si>
  <si>
    <t>to support the implementation of an innovative professional development approach in Clark County Nevada</t>
  </si>
  <si>
    <t>to provide critical emergency support to populations affected by conflict and displacement in the Philippines</t>
  </si>
  <si>
    <t>International Community Health Services Foundation</t>
  </si>
  <si>
    <t>to fund the predevelopment for 2016 schools</t>
  </si>
  <si>
    <t>to digitize the health payment system in Bihar and Uttar Pradesh, to improve the impact of health incentive payments, improve efficiency of front-line health workers, reduce time required to process payments, and improve health outcomes</t>
  </si>
  <si>
    <t>2015-02</t>
  </si>
  <si>
    <t>Delivery of Solutions to Improve Global Health|Financial Services for the Poor|Maternal, Neonatal and Child Health</t>
  </si>
  <si>
    <t>to provide data to empower governments and the global investment and research communities to make better decisions on behalf of the rural poor in Africa</t>
  </si>
  <si>
    <t>to understand the impact of antibiotic resistance on neonatal morbidity and mortality, as well as to identify possible solutions to minimize its impact</t>
  </si>
  <si>
    <t>Muzzy Lane Software, Inc.</t>
  </si>
  <si>
    <t>to explore the potential and viability of a game-based approach for postsecondary courseware to improve performance of low income and disadvantaged students</t>
  </si>
  <si>
    <t>Newburyport</t>
  </si>
  <si>
    <t>Innovative Medicines for Tuberculosis Foundation (iM4TB)</t>
  </si>
  <si>
    <t>to accelerate the development of the new TB drug candidate PBTZ169, that has a strong potential, in combination with other anti-TB agents, to shorten and simplify the treatment of multidrug-resistant- and extensively drug-resistant tuberculosis</t>
  </si>
  <si>
    <t>Access Bio, Inc.</t>
  </si>
  <si>
    <t>to facilitate malaria eradication by allowing detection and proper treatment of difficult malaria cases such as very low number of parasites or low concentration of malaria antigen in the human patients..</t>
  </si>
  <si>
    <t>to raise profile and support for key global health and development issues and policies among government officials, policymakers and political influencers, develop new champions, meet health-related security challenges and build global expert networks</t>
  </si>
  <si>
    <t>Global Development|Global Growth &amp; Opportunity|Global Health|Global Policy and Advocacy</t>
  </si>
  <si>
    <t>Agricultural Development|Delivery of Solutions to Improve Global Health|Family Planning|HIV|Malaria|Maternal, Neonatal and Child Health|Nutrition|Polio|Public Awareness and Analysis|Tuberculosis</t>
  </si>
  <si>
    <t>to further develop a suite of tools to identify more cost-effective strategies for reducing micronutrient deficiencies, and pilot approaches to integrate these tools and analytics into policy and program decision-making processes</t>
  </si>
  <si>
    <t>to support the “Accelerate to Zero” Malaria eradication strategy through developing a new highly sensitive infection detection test</t>
  </si>
  <si>
    <t>to determine the effectiveness of bubble CPAP in the treatment of high-risk Malawian children 1-59 months of age with World Health Organization severe pneumonia complicated by malnutrition and/or HIV-exposure or infection</t>
  </si>
  <si>
    <t>to overcome the many challenges of getting oxygen to seriously ill children with severe pneumonia in remote rural hospitals and health centers</t>
  </si>
  <si>
    <t>GLOBAL|AFRICA|OCEANIA</t>
  </si>
  <si>
    <t>Maternal, Neonatal and Child Health|Pneumonia</t>
  </si>
  <si>
    <t>to support the UK’s association of development NGOs to make the case for development aid</t>
  </si>
  <si>
    <t>to evaluate the costs and public health impacts of maternal acellular pertussis vaccine immunization to prevent infant disease and deaths from Bordetella pertussis in low- and middle-income countries</t>
  </si>
  <si>
    <t>to fund travel costs and conference fees of scholarship recipients from low and middle income countries who do not otherwise have the means to travel to Chapel Hill, NC to attend the 2015 Water and Health Conference and present their work</t>
  </si>
  <si>
    <t>to explore the potential of applying Annual Status of Education Report survey methodologies, including participatory measurement and understandable measures, to the health sector in India</t>
  </si>
  <si>
    <t>to develop and pilot approaches for the estimation of the fraction of human excreta unsafely returned to the environment</t>
  </si>
  <si>
    <t>to support teacher engagement in Tennessee</t>
  </si>
  <si>
    <t>to promote best practices in improving initial teacher education</t>
  </si>
  <si>
    <t>to strengthen the capacity of governments and national and international organizations to promote equitable, safe, affordable medicines used to enhance global health</t>
  </si>
  <si>
    <t>African Library &amp; Information Associations &amp; Institutions</t>
  </si>
  <si>
    <t>to be an essential forum where critical issues relating to the transformation of the library and information service sector in Africa into 21st Century libraries will be debated, and knowledge sharing and exchange through in depth discussions amongst high profile African librarians attending the summit will be facilitated</t>
  </si>
  <si>
    <t>to evaluate the cardiac safety of the antimalarial drug combination dihydroartemisinin-piperaquine</t>
  </si>
  <si>
    <t>to improve performance of frontline workers to drive coverage, uptake, and behavior change and deliver health information and reminders to pregnant women and their families including family planning, nutrition, maternal and child health</t>
  </si>
  <si>
    <t>to support and expedite the publication of previously unpublished data on the disease burden of typhoid and invasive non-typhoidal Salmonella (iNTS) in sub-Saharan Africa</t>
  </si>
  <si>
    <t>to provide general operating support to the third phase of the Strategic Data Project, based at Harvard University</t>
  </si>
  <si>
    <t>to increase diversity in the education leadership pipeline</t>
  </si>
  <si>
    <t>to support the Road Map Project backbone function, and collective impact infrastructure, to advance educational attainment in South King County, WA</t>
  </si>
  <si>
    <t>to enable Research for Action to become a coordinating partner for multi-state research on Multiple Measures</t>
  </si>
  <si>
    <t>to contribute to the understanding of whether the frequency and intensity of social contact affects pneumococcal carriage rates and density, and if so, whether pneumococcal conjugate vaccination is able to overcome the effects of social contact on the carriage of vaccine serotypes</t>
  </si>
  <si>
    <t>to raise expectations for all students no matter their neighborhood, background, or family income level to ensure high school graduates are indeed college and career ready</t>
  </si>
  <si>
    <t>to support a public information campaign on changes in US K-12 education</t>
  </si>
  <si>
    <t>to support the adoption of Completion  by Design principles and processes by amplifying lessons learned</t>
  </si>
  <si>
    <t>to support building a critical mass of global citizens who will campaign for and increase political support for the Sustainable Development Goals, particularly those that focus on reproductive, maternal, newborn and child health</t>
  </si>
  <si>
    <t>GLOBAL|ASIA|EUROPE|NORTH AMERICA|OCEANIA</t>
  </si>
  <si>
    <t>Agricultural Development|Delivery of Solutions to Improve Global Health|Enteric and Diarrheal Diseases|Global Health and Development Public Awareness and Analysis|Nutrition|Pneumonia|Polio</t>
  </si>
  <si>
    <t>to fund proof of principle for the expression of CHO-derived ZMapp™ monoclonal antibodies to provide the basis for a CHO-based process to supply larger amounts of CHO-derived ZMapp™ drug product to Africa for early phase testing and compassionate use to those suffering from Ebola virus disease, thereby assisting in the control of the spread of this lethal disease</t>
  </si>
  <si>
    <t>to leverage technology to help grantees and program officers interact while reducing costs</t>
  </si>
  <si>
    <t>Craft3</t>
  </si>
  <si>
    <t>to support public charter school facility development for the benefit of low income children</t>
  </si>
  <si>
    <t>Ilwaco</t>
  </si>
  <si>
    <t>to support the Malaria Gordon Research Conference</t>
  </si>
  <si>
    <t>to develop novel targeted interventions to improve integrated child nutrition-diarrheal disease control programs</t>
  </si>
  <si>
    <t>to enable participation by vaccine experts from developing countries in a workshop to be held on the MIT campus to improve technology transfer and improve local vaccine development and manufacturing so that vaccines can be provided at an affordable price, which will, in turn, lead to local employment</t>
  </si>
  <si>
    <t>World Federation of Public Health Associations</t>
  </si>
  <si>
    <t>to support the World Congress on Public Health (WCPH) that brings together public health practitioners, researchers and members of the global public health community with counterparts from other sectors and disciplines to discuss and seek solutions and to create the ways and means to address a wide range of issues affecting the public’s health</t>
  </si>
  <si>
    <t>to explore Girl's Social Norms to Catalyze Empowerment and Global Health Interventions</t>
  </si>
  <si>
    <t>to sponsor a reception of 100 higher education attendees of the 68th Education Writers Association National Seminar</t>
  </si>
  <si>
    <t>to support the Starting Gates Partnership</t>
  </si>
  <si>
    <t>to support a capital campaign for a new university in Rwanda</t>
  </si>
  <si>
    <t>2015-04</t>
  </si>
  <si>
    <t>to support the relief of poverty and provide benefits to the African community by improving the African Development Fund that contributes to the promotion of economic and social development in the least developed African countries</t>
  </si>
  <si>
    <t>to bolster the productivity of groundnut, chickpea, cowpea and common bean small holder farmers in seven sub-Saharan Africa countries (Nigeria, Tanzania, Ethiopia, Ghana, Mali, Burkina Faso) by supporting development of resilient, market-pr</t>
  </si>
  <si>
    <t>Kala-Azar Medical Research Centre</t>
  </si>
  <si>
    <t>to study the role of individuals from across the infection spectrum in maintaining the transmission cycle of Leishmania donovani and provide epidemiological and clinical evidence required to guide the VL elimination efforts in Bihar, India</t>
  </si>
  <si>
    <t>Muzaffarpur</t>
  </si>
  <si>
    <t>to test a portable, bio-aerosol sampler for mycobacteria would enable the formal characterization of the transmissible form of M. tuberculosis and open for the development and deployment of novel tools of impact for prevention of TB</t>
  </si>
  <si>
    <t>Saint Louis University</t>
  </si>
  <si>
    <t>to further identify and test novel antigens in protection against low dose TB challenge in non-human primates</t>
  </si>
  <si>
    <t>Chinese Academy of Agricultural Mechanization Sciences</t>
  </si>
  <si>
    <t>to produce fully-functional motorized small scale machinery to benefit smallholder farmers, including women, by increasing production and productivity of tef, an important traditional crop in Ethiopia</t>
  </si>
  <si>
    <t>to introduce Sayana Press in the private sector in urban areas of Nigeria, specifically Lagos and Ibadan, to help inform how best to expand its use through the private sector in Nigeria and other countries</t>
  </si>
  <si>
    <t>to support innovative and transformative research that will improve the health, equity and development of mothers and children in India and other low or middle income countries</t>
  </si>
  <si>
    <t>to identify, evaluate, and apply platform vaccine formulation and stabilization technologies to accelerate the development and introduction of safe, efficacious, and programmatically suitable vaccines in low- to middle-income countries</t>
  </si>
  <si>
    <t>Delivery of Solutions to Improve Global Health|Discovery and Translational Sciences|Vaccine Development</t>
  </si>
  <si>
    <t>The Surge Institute</t>
  </si>
  <si>
    <t>to provide financial support for the Surge Fellowship, a new minority leadership development program that seeks to change the face of leadership in education reform by cultivating a community of high-capacity Latino and African American leaders across diverse education organizations and institutions</t>
  </si>
  <si>
    <t>to provide rigorous evidence of the effectiveness, cost-effectiveness and mechanism of action of the Gram Vikas sanitation program to end open defecation and yield positive health outcomes in rural India</t>
  </si>
  <si>
    <t>to understand host factors associated with infection of tuberculosis in order to develop new diagnostic tools, host-directed therapeutics or vaccines</t>
  </si>
  <si>
    <t>to support the expansion of Charter Board Partners' work in Washington State</t>
  </si>
  <si>
    <t>to evaluate the factors which have led to the reduction in the incidence of typhoid over time through a review of case studies in select countries</t>
  </si>
  <si>
    <t>The Asan Institute for Policy Studies</t>
  </si>
  <si>
    <t>to support the effort to sustain and increase engagement on global health and development issues by Korea</t>
  </si>
  <si>
    <t>to drive strategic communications for the Global Polio Eradication Initiative</t>
  </si>
  <si>
    <t>Ethiopia Ministry of Agriculture, Agricultural Mechanization Directorate</t>
  </si>
  <si>
    <t>to address food security for smallholder farmers and the urban population through developing fully functional, motorized small-scale machinery for tef production</t>
  </si>
  <si>
    <t>to provide support to launch Global Health Vaccine Accelerator Platform (GH-VAP) for the adjuvants and formulations platform</t>
  </si>
  <si>
    <t>to support the redesign of student advising services at higher education institutions and an evaluation assessing the impact of the approach on student and institutional outcomes</t>
  </si>
  <si>
    <t>Centrum voor Onderzoek in Diergeneeskunde en Agrochemie-Centre d'Etude et de Recherches Veterinaires et Agrochimiques</t>
  </si>
  <si>
    <t>to create a new, efficient and safe inactivated vaccine will support sustainable agriculture for poor small farmers by reducing financial losses and increasing food production</t>
  </si>
  <si>
    <t>American College of Obstetricians and Gynecologists</t>
  </si>
  <si>
    <t>to support a maternal immunization session at the World Congress of Gynecology and Obstetrics</t>
  </si>
  <si>
    <t>to estimate the costs and financing of World Health Assembly targets for nutrition</t>
  </si>
  <si>
    <t>to increase action and investment in nutrition by the United States and other donor countries, particularly during the 1,000 day window from a woman’s pregnancy through a child’s second birthday, when good nutrition can have a life-changing</t>
  </si>
  <si>
    <t>to support training for teams of Colorado educators to build critical understanding of standards, research on instructional strategies, use of assessments, understanding accountability, and connections to the state’s educator evaluation process</t>
  </si>
  <si>
    <t>to estimate the rates of adoption of improved cassava cultivars in Nigeria to help understand the drivers of adoption</t>
  </si>
  <si>
    <t>to document the role that maternal immunization will have in providing protective antibody levels to tetanus, diphtheria, and pertussis (Tdap) antigens to their infants and to assess the mechanism of local and systemic reactions to Tdap if they would occur</t>
  </si>
  <si>
    <t>to deepen the implementation of the Common Core by leveraging effective tools and strategies; teacher leaders capable of scaling them to teachers in national and local networks; and network/system partnerships</t>
  </si>
  <si>
    <t>to support policy and program analysis related to Head Start and high quality Pre-K</t>
  </si>
  <si>
    <t>to support the Faith and Family Homelessness initiative at Seattle University, an effort to foster understanding within religious communities in King, Pierce and Snohomish Counties on the topic of family homelessness</t>
  </si>
  <si>
    <t>to gain additional knowledgeable around instructional leadership in Federal Way School District within a sample of elementary schools</t>
  </si>
  <si>
    <t>to share data and knowledge that provides key information on the characteristics of farmers in Nigeria and India including key crops, livestock, input use, market access, livelihood strategies and location</t>
  </si>
  <si>
    <t>to synthesize available information on human milk nutrient composition and identify areas were new information is needed</t>
  </si>
  <si>
    <t>to provide conference support for improving global TB control by coordinating and promoting mathematical modelling and other quantitative research</t>
  </si>
  <si>
    <t>to chart the nature and pace of neurocognitive development from birth to 24 months of age in infants and children from the UK and sub-Saharan Africa</t>
  </si>
  <si>
    <t>Discovery and Translational Sciences|MNCH Discovery and Tools|Nutrition</t>
  </si>
  <si>
    <t>to provide support for families facing food insecurity as a result of the prolonged drought in Central America</t>
  </si>
  <si>
    <t>to develop a set of easy-to-access country fact sheets that explain how different countries organize primary healthcare in their healthcare system</t>
  </si>
  <si>
    <t>to synthesize available information on the adequacy of protein intakes by pregnant women and young children in low-income countries</t>
  </si>
  <si>
    <t>to conduct a comprehensive WA statewide study of the teacher training pipeline from student teaching to workforce outcomes with a focus on diversity, science, technology, engineering and math and special education employment in districts</t>
  </si>
  <si>
    <t>to build and support school systems’ commitment to protecting student data</t>
  </si>
  <si>
    <t>to support the International Conference on Infectious Diseases (ICID) sponsored by the International Society of Infectious Diseases (ISID) will be held  on March 2-5, 2016 in Hyderabad, India</t>
  </si>
  <si>
    <t>to enable secure mobile money payments using inexpensive non-smart mobile phones by incorporating ultrathin near field communication (NFC) ferrite sheet antennas affixed to the back of SIM cards into cheap handsets</t>
  </si>
  <si>
    <t>to educate policy makers and the public about the crime-prevention impact and other benefits of expanding access to high-quality early learning</t>
  </si>
  <si>
    <t>Complutense University of Madrid</t>
  </si>
  <si>
    <t>to better monitor diseases transmitted by mosquitoes by developing a portable photoluminescent device that can identify mosquitoes infected with human pathogens such as the Dengue virus by detecting specific micro (mi)RNA molecules</t>
  </si>
  <si>
    <t>to align global procurement and programmatic immunization stakeholders on the problem statement around vial sizes and objectives for selecting optimal vial sizes for developing country markets to minimize wastage and safety concerns and maximize coverage and efficacy</t>
  </si>
  <si>
    <t>to aid mass rearing of different disease-relevant mosquito species for control efforts</t>
  </si>
  <si>
    <t>to make a stable and child-friendly mixture of the antibiotic amoxicillin for treating pneumonia in developing countries</t>
  </si>
  <si>
    <t>to introduce or to provide additional information on the district portfolio approach</t>
  </si>
  <si>
    <t>Embryyo Technologies Private Limited</t>
  </si>
  <si>
    <t>to help monitor neonatal health in low resource settings by developing a portable head scanner that can measure the weight and volume of the brain of a newborn</t>
  </si>
  <si>
    <t>Monet (Private) Limited</t>
  </si>
  <si>
    <t>to promote the use of mobile money for financial transactions in Pakistan by developing an electronic commerce platform to connect a range of mobile phones, networks, and banks, thus providing more payment options</t>
  </si>
  <si>
    <t>MMINDZS Ltd.</t>
  </si>
  <si>
    <t>to improve business operations for small and medium sized enterprise merchants in Africa by developing a simple and low cost mobile accounting system that tracks and records money payments made through their mobile phones</t>
  </si>
  <si>
    <t>to reduce mosquito-borne diseases by developing a low cost and easy to use handheld device that utilizes widely available pregnancy test strips to identify mosquitoes carrying specific pathogens such as the dengue virus</t>
  </si>
  <si>
    <t>to adapt the antibiotic amoxicillin for children with pneumonia in developing countries by encapsulating it in lipid nanoparticles incorporated into a skin patch to avoid the bad taste and the need for multiple daily doses</t>
  </si>
  <si>
    <t>LoftyInc Allied Partners Limited</t>
  </si>
  <si>
    <t>to increase business for poor small-scale retailers in Nigeria by partnering with trade associations to provide a low-cost mobile phone-based payment card reader incorporating a bookkeeping function for receipt of card payments</t>
  </si>
  <si>
    <t>to support the Congressional Hispanic Caucus Institute Graduate Fellows program and improvements to CHCI's fellowship program</t>
  </si>
  <si>
    <t>Sofdia Systems Ltd.</t>
  </si>
  <si>
    <t>to facilitate saving and borrowing money for poor people in Nigeria by developing a mobile banking service that incorporates a form of peer-to-peer banking known as Osusu</t>
  </si>
  <si>
    <t>Lekki</t>
  </si>
  <si>
    <t>to promote the use of mobile money in West Africa by enabling the low-cost transfer of money safely and directly from individuals to an institution like a school, along with the generation of receipts and transaction records</t>
  </si>
  <si>
    <t>Weeve Ltd.</t>
  </si>
  <si>
    <t>to promote the use of mobile money payments by simplifying the process so that individuals can pay at retail merchants by dialing a number on their mobile phones</t>
  </si>
  <si>
    <t>Kifiya Technology PLC</t>
  </si>
  <si>
    <t>to promote mobile money use in Ethiopia by enabling merchants to both accept digital payments from customers and provide them with associated services such as prepaying so they can also make digital payments elsewhere</t>
  </si>
  <si>
    <t>Bitsoko Ghana Limited</t>
  </si>
  <si>
    <t>to promote mobile money use in Africa by developing their platform Bitsoko that integrates Blockchain technology for the simple and low cost payments of household bills, shopping, and more, mediated by bitcoins</t>
  </si>
  <si>
    <t>Medical University of Graz</t>
  </si>
  <si>
    <t>to better detect neurological defects and predict cognitive outcome in children in low resource settings by developing a mobile phone app to video body movements in infants under 6 months and relay the acquired data directly to an expert</t>
  </si>
  <si>
    <t>Graz</t>
  </si>
  <si>
    <t>to simultaneously treat pneumonia and boost nutrition in children from developing countries by combining peanut butter with the antibiotic amoxicillin to produce an inexpensive, stable, and ready-to-use medicine</t>
  </si>
  <si>
    <t>to identify infants at risk of developing neurodevelopmental disorders in low resource settings by evaluating whether non-invasive measurements of heart rate patterns in the fetus during pregnancy reflect brain function and development</t>
  </si>
  <si>
    <t>Universidade Federal de Minas Gerais</t>
  </si>
  <si>
    <t>to more easily and cheaply determine gestational age in newborns by developing a portable electronic device to non invasively measure epidermal properties of the skin</t>
  </si>
  <si>
    <t>Belo Horizonte</t>
  </si>
  <si>
    <t>Minas Gerais</t>
  </si>
  <si>
    <t>to more easily estimate gestational age of newborns, which is important for maternal and child health, by building a handheld device to measure skin thickness and structure using non-invasive diffuse optical spectroscopy</t>
  </si>
  <si>
    <t>to quantify the effects of malnutrition on brain function in young children in Columbia by using a portable optical imaging technique to image selected functional brain networks in low resource settings</t>
  </si>
  <si>
    <t>to better predict gestational age during pregnancy by measuring changes in a range of plasma metabolites in women over the full course of pregnancy using liquid chromatography coupled to mass spectrometry</t>
  </si>
  <si>
    <t>to automatically estimate gestational age at all stages of pregnancy from a routine ultrasound image without the need for a sonographer by developing a computational tool called Autodate that identifies physical features of the fetal brain</t>
  </si>
  <si>
    <t>to support university-community efforts to foster equitable community development in the greater Yesler neighborhood and its surrounding communities through the Yesler Community Collaborative</t>
  </si>
  <si>
    <t>to reduce child fatalities from pneumonia in developing countries by adapting the antibiotic amoxicillin to be administered rectally rather than as an unpleasant tasting tablet, and for long-term storage in hot climates</t>
  </si>
  <si>
    <t>to predict the development of neurological disorders in children by producing a simple, low cost tool to record muscle twitching during REM sleep that can be used in low resource settings</t>
  </si>
  <si>
    <t>to reduce the spread of malaria by identifying specific small proteins that cause death when ingested by larvae from several mosquito species to complement other control strategies such as insecticide treated nets</t>
  </si>
  <si>
    <t>to support mass rearing of mosquitoes for disease control efforts by developing a blood-based meal that is dried and vacuum-packed for long term storage</t>
  </si>
  <si>
    <t>to estimate the natural population structure and infection rates of mosquitoes for implementing control approaches by producing a sticky, electrically charged net to trap live mosquitoes</t>
  </si>
  <si>
    <t>New Mexico State University</t>
  </si>
  <si>
    <t>to facilitate rearing the large numbers of mosquitoes needed for control strategies by developing an artificial protein-based meal to replace currently used vertebrate blood, which has extensive region-specific regulatory requirements</t>
  </si>
  <si>
    <t>to aid mosquito control efforts by testing whether selected acoustic signals in traps can attract specific disease-causing species of mosquitoes, particularly males</t>
  </si>
  <si>
    <t>to improve the success and reduce associated costs of three currently independent disease elimination programs in Haiti by evaluating different integration strategies</t>
  </si>
  <si>
    <t>to decrease soil transmitted helminth (worm) infections and rabies in Tanzania by integrating a mass drug administration campaign with a mass dog vaccination campaign to extend coverage and reduce costs</t>
  </si>
  <si>
    <t>to fund the Early Learning Design Lab to catalyze early childhood learning</t>
  </si>
  <si>
    <t>to allow typhoid, scientific, and global health communities access to new information, thereby facilitating an open dialogue on the importance of this and other pathogens in in sub-Sahara Africa and the required interventions needed for their control</t>
  </si>
  <si>
    <t>to provide opportunities for K-12 teachers in the United States to collaborate with one another to improve their teaching and leadership abilities, as well as broaden their networks</t>
  </si>
  <si>
    <t>to enhance field knowledge about outcome-based funding for postsecondary education, and support application of that knowledge in states</t>
  </si>
  <si>
    <t>to strengthen acute flaccid paralysis (AFP) surveillance in Central African Republic</t>
  </si>
  <si>
    <t>Coordinating Office for Control of Trypanosomiasis in Uganda</t>
  </si>
  <si>
    <t>to initiate cross-border, collaborative efforts toward control and elimination of Human African Trypanosomosis (HAT) in Democratic Republic of Congo, South Sudan, and Uganda</t>
  </si>
  <si>
    <t>to reduce disease incidence by grouping treatments for three neglected tropical diseases and motivating people to get treated by offering incentives such as free shoes or free school meals</t>
  </si>
  <si>
    <t>to ensure that the Oral Cholera Vaccine is available at a low cost</t>
  </si>
  <si>
    <t>to help Harlem Children's Zone students attain a college degree through a scholarship fund</t>
  </si>
  <si>
    <t>to serve as a forum for teachers to express their views on the most important issues in education</t>
  </si>
  <si>
    <t>to strengthen acute flaccid paralysis (AFP) surveillance in Cameroon</t>
  </si>
  <si>
    <t>to support Implementation Networks and TA providers in coordinating resources with instructional priorities in California</t>
  </si>
  <si>
    <t>to provide support to the Tennessee Department of Education with an existing survey</t>
  </si>
  <si>
    <t>to support Starting Strong a Washington's annual P-3 conference</t>
  </si>
  <si>
    <t>to collect data on the key drivers of activities which affect international remittance flows and to measure the impact on those countries sending/receiving remittances</t>
  </si>
  <si>
    <t>to provide for general operating support for Global Donors Exchange 2015</t>
  </si>
  <si>
    <t>East Bay Community Foundation</t>
  </si>
  <si>
    <t>to explore new models that support student success at urban liberal arts colleges and comprehensive independent universities</t>
  </si>
  <si>
    <t>to provide general opertaing support</t>
  </si>
  <si>
    <t>Suklaa Limited</t>
  </si>
  <si>
    <t>to provide conference support for the 2015 Oppi Festival held in New York City and focusing on making the best practices in education accessible to all</t>
  </si>
  <si>
    <t>to respond to emergency needs of populations in Yemen affected by escalating conflict and displacement</t>
  </si>
  <si>
    <t>to provide general operating support for the 2015 King County/Seattle Clinic</t>
  </si>
  <si>
    <t>to provide emergency relief to populations affected the devastating earthquake in Nepal</t>
  </si>
  <si>
    <t>to provide emergency relief to populations affected by the devastating earthquake in Nepal</t>
  </si>
  <si>
    <t>University of Rwanda</t>
  </si>
  <si>
    <t>to assess and design a decision-support system for dairy germplasm development to improve dairy productivity for smallholder farmers</t>
  </si>
  <si>
    <t>2015-09</t>
  </si>
  <si>
    <t>to develop an evidence base for the determinants of maternal vaccine acceptance to inform future maternal vaccination demand creation strategies in low- and middle-income countries</t>
  </si>
  <si>
    <t>Ondo State Primary Health Care Development Board</t>
  </si>
  <si>
    <t>to significantly strengthen routine immunization services, including the vaccine supply chain, and achieve child and maternal health outcomes in Ondo State, Nigeria</t>
  </si>
  <si>
    <t>Akure</t>
  </si>
  <si>
    <t>Ondo</t>
  </si>
  <si>
    <t>to build on the success of Citizens’ Hearings and other global, national and local WRA-led advocacy initiatives, and to help ensure commitments to maternal and newborn health goals (as included in the Sustainable Development Goals) are honored at national and local levels</t>
  </si>
  <si>
    <t>to support the strengthening of AFLIA to build a strong sustainable library community in Africa, strengthen public libraries to manage modern public library systems and facilitate knowledge sharing through the African Library Summit series</t>
  </si>
  <si>
    <t>to evaluate whether antibiotic treatment focused on a subset of severe cases of diarrhea can lead to improved survival and health outcomes</t>
  </si>
  <si>
    <t>to support the transition of the MDGs to the SDGs through RMNCAH at the global, regional and country levels and ensuring the implementation of the new development framework at the country level</t>
  </si>
  <si>
    <t>to address the limitation of immediate postpartum family planning (PPFP) available to breastfeeding women by supporting a multi-country study to examine options in Kenya, Indonesia and Burkina Faso</t>
  </si>
  <si>
    <t>Novavax, Inc.</t>
  </si>
  <si>
    <t>to advance to WHO Pre-Qualification the development of a respiratory syncytial virus (RSV) vaccine for maternal immunization to reduce the burden of RSV disease in infants less than six months of age in developing countries</t>
  </si>
  <si>
    <t>Shanghai Zerun Biotechnology Co., Ltd.</t>
  </si>
  <si>
    <t>to improve women's access to low-cost bivalent HPV vaccine in GAVI-supported countries</t>
  </si>
  <si>
    <t>Pudong New District</t>
  </si>
  <si>
    <t>to generate evidence on the severity, complications and long-term sequelae of invasive salmonellosis, including the relevance of carriers in typhoid transmission, and delineate the types of interventions needed to prevent the disease in hig</t>
  </si>
  <si>
    <t>to fund research projects at the World Health Organization in support of the Global Polio Eradication Initiative 2015-2018</t>
  </si>
  <si>
    <t>to support informed country decision making about dengue vaccine introduction to optimally protect the public from morbidity and mortality due to dengue</t>
  </si>
  <si>
    <t>to support the implementation of the Multisectoral National Strategic Plan for Family Planning in the DRC</t>
  </si>
  <si>
    <t>to support data management, analysis, and publication of scientific results associated with the 0-24 month and 25-60 month cohort data collected from the 8 MAL-ED sites in low- and middle-income countries</t>
  </si>
  <si>
    <t>to facilitate establishing a research pathologist position at K-RITH for detailed immunological studies</t>
  </si>
  <si>
    <t>to strengthen existing and future leadership capacity in the humanitarian and disaster risk management sectors by developing and offering contextually relevant training and education</t>
  </si>
  <si>
    <t>to undertake agronomic research linked to the priorities of dissemination partners such as national extension services, NGOs, input suppliers, and processers in Nigeria, Ghana, Tanzania, and Uganda to identify improved crop management pract</t>
  </si>
  <si>
    <t>to contribute towards sustainably improving health practices within communities and the primary level health care system through the application of innovative solutions that are informed by evidence-based best practices</t>
  </si>
  <si>
    <t>Delivery of Solutions to Improve Global Health|Enteric and Diarrheal Diseases|Family Planning|Global Health and Development Public Awareness and Analysis|Maternal, Neonatal and Child Health|MNCH Discovery and Tools|Pneumonia</t>
  </si>
  <si>
    <t>to improve the performance management capacity of leadership and create a culture of accountability within the PHCU, at the woreda, primary hospital and health center levels in Ethiopia</t>
  </si>
  <si>
    <t>Delivery of Solutions to Improve Global Health|Global Health and Development Public Awareness and Analysis|Maternal, Neonatal and Child Health</t>
  </si>
  <si>
    <t>to apply highly sensitive quantitative molecular diagnostics for pathogens to understand the etiology of community diarrhea and the relationship and effects of enteropathogens on healthy growth</t>
  </si>
  <si>
    <t>to estimate the potential impact of maternal Group B Stretpococcus (GBS) immunization on birth outcomes in developing countries</t>
  </si>
  <si>
    <t>to test a partially humanized antibody generated against the catalytic subunit of pertussis toxin for its potential to prevent severe pertussis in neonate baboons</t>
  </si>
  <si>
    <t>to understand the causes, mechanisms and processes resulting in inpatient and post-discharge mortality amongst sick undernourished children across Sub-Saharan Africa and South Asia, and to determine the risk factors for these outcomes.</t>
  </si>
  <si>
    <t>Enteric and Diarrheal Diseases|MNCH Discovery and Tools|Nutrition|Pneumonia|Vaccine Development</t>
  </si>
  <si>
    <t>University of Parakou, Benin</t>
  </si>
  <si>
    <t>to diagnose, characterize, and sustainably manage weevil pests associated with sweet potato production and stored tubers in Benin and Ghana and to enhance research capacity of national sweet potato research programs in West Africa</t>
  </si>
  <si>
    <t>Djougou</t>
  </si>
  <si>
    <t>Donga</t>
  </si>
  <si>
    <t>to support early learning workforce research and policy analysis</t>
  </si>
  <si>
    <t>to draw lessons from innovative regional efforts and develop and propose recommendations to improve postsecondary success in California</t>
  </si>
  <si>
    <t>to reduce the global burden of enteric fever and invasive non-typhoidal salmonella disease through ensuring appropriate vaccination policies, improving availability and access to typhoid vaccines of assured quality</t>
  </si>
  <si>
    <t>to improve performance and efficiency of contraceptive, vaccine, and public health supply chains through better data visibility and use of data</t>
  </si>
  <si>
    <t>to evaluate the feasibility of passive protection using a novel entry inhibitor, eCD4-Ig, to prevent HIV-1 infection</t>
  </si>
  <si>
    <t>to identify biological transmission links between individuals infected with malaria</t>
  </si>
  <si>
    <t>to provide support for an operating endowment</t>
  </si>
  <si>
    <t>to support the development of a global HIV drug resistance strategy</t>
  </si>
  <si>
    <t>to improve the international development agenda and institutions for efficient and inclusive development by helping to accelerate the pace at which private sector investments incorporate the poor, multilateral development bank reform includes inclusive and effective development in recipient countries, international players take action to make progress towards implementing and financing global goals, and data – open, big and core country data – becomes mainstream in the development dialogue and is improved in the context of the post-2015 data revolution</t>
  </si>
  <si>
    <t>to study the reproducibility of the piglet diarrhea model for Cryptosporidium hominis as a potential model for development of treatments for cryptosporidiosis in children</t>
  </si>
  <si>
    <t>to provide capacity building support and capital aggregation for foundation non-profit investees</t>
  </si>
  <si>
    <t>to develop and execute a plan for the private sector rollout of Sayana Press in Nigeria</t>
  </si>
  <si>
    <t>to reduce tobacco-related death and disease in Africa by preventing the initiation of new smokers and decreasing overall tobacco use through the use of positive social marketing prompts aimed at making tobacco less appealing</t>
  </si>
  <si>
    <t>to support the establishment of a Massachusetts-based teacher engagement coalition that takes responsibility for developing a collective teacher engagement strategy and deeper analysis of existing organizations working in this space</t>
  </si>
  <si>
    <t>to drive the widespread availability of key commodities for the treatment of pneumonia and diarrhea in under-five children in Ethiopia</t>
  </si>
  <si>
    <t>to build the capacity of the African Union Commission to support transformation in Africa’s economies through improved agricultural productivity, food security, improved incomes and livelihoods for smallholder farmers through increased comm</t>
  </si>
  <si>
    <t>to inspire, inform, motivate and mobilize parliamentarians in Europe and in “Ouagadougou Partnership” countries to take evidence-based actions that will increase political and financial support and accountability for Family Planning RMNCAH in developing countries</t>
  </si>
  <si>
    <t>to conduct a detailed analysis of the technical, financial and management performance of existing small-scale sanitation systems in South Asia</t>
  </si>
  <si>
    <t>to improve control of tuberculosis, and facilitate the WHO’s initiative to eliminate tuberculosis by 2050, by better, faster and more targeted treatment of drug-resistant tuberculosis via genetic resistance prediction for all first-line drugs</t>
  </si>
  <si>
    <t>to promote respectful maternity care in low and middle income countries and thereby improve the quality of care in facility-based maternal and newborn health services</t>
  </si>
  <si>
    <t>to support PBS NewsHour's in-depth coverage of higher education issues throughout the year to bring attention to and better inform the public</t>
  </si>
  <si>
    <t>to propose decentralized sanitation technologies and solutions in selected towns, using innovative private sector engagement and financing models for scaling up in other towns in the state of Andhra Pradesh</t>
  </si>
  <si>
    <t>to provide scientific evidence to national and subnational programs on how best to prevent zinc deficiency and to safely administer micronutrient powders</t>
  </si>
  <si>
    <t>to support a focused assessment of emerging tools for identifying potential drug targets for Cryptosporidium</t>
  </si>
  <si>
    <t>to support the macrofilaricidal drug development by testing drug candidates in vivo, in vitro, and ex vivo using the filarial nematode Litomosoides sigmodontis</t>
  </si>
  <si>
    <t>Foundation Fighting Blindness, Inc.</t>
  </si>
  <si>
    <t>to refine our understanding of emergency aid programs offered in the field, as well as which components, or combination thereof, define a well-developed and successful emergency aid program that improves student retention and persistence</t>
  </si>
  <si>
    <t>to support a community of practice for school district and network staff so they are better able to use information and technology to improve professional development and classroom instruction</t>
  </si>
  <si>
    <t>to advance learning and advocacy for health entertainment education in India and Nigeria in order to improve health issue awareness and behavior among target audiences</t>
  </si>
  <si>
    <t>to support the development of the Tennessee Department of Education’s 8 Centers for Regional Excellence (CORE) offices into implementation “hubs” supporting teachers and leaders implementing TN Postsecondary and Workforce Standards and buil</t>
  </si>
  <si>
    <t>National Louis University</t>
  </si>
  <si>
    <t>to support a one-day symposium during which leading higher education and Common Core practitioners and thinkers discuss and generate shared knowledge on linkages and opportunities between P-12 and postsecondary education</t>
  </si>
  <si>
    <t>to benefit smallholder farmers in Africa by distilling key lessons and insights from the Ethiopia Commodity Exchange diagnostic for the public realm</t>
  </si>
  <si>
    <t>to bring together a diverse group of advocates to develop and execute an advocacy strategy for the purpose of advancing primary health care at the global and country level</t>
  </si>
  <si>
    <t>to improve the maternal and child nutritional outcomes of millions of women and children living in extreme poverty in India, by providing mobile technology that enables AWWs to deliver high value services and increase their impact</t>
  </si>
  <si>
    <t>to promote agricultural transformation in Africa through studies, dissemination and policy convenings aimed at policy reforms. Agricultural transformation will increase the incomes of farmers, improve lives in rural areas, reduce hunger in both the rural and urban areas, and support the overall transformation of African economies</t>
  </si>
  <si>
    <t>Desmond &amp; Leah Tutu Legacy Foundation NPC</t>
  </si>
  <si>
    <t>to develop a Grand Challenges science exhibit concept with the goal of increasing awareness of the importance and potential of science to change people’s lives</t>
  </si>
  <si>
    <t>to provide free quality immunization services to children &lt;5 years of age in Sokoto state in order to boost their immunity against vaccine preventable diseases and reduce child morbidity in the state</t>
  </si>
  <si>
    <t>to provide free quality immunization services to children &lt;5 years of age in Yobe state in order to boost their immunity against vaccine preventable diseases and reduce child morbidity in the state</t>
  </si>
  <si>
    <t>to provide free quality immunization services to children &lt;5 years of age in Borno state in order to boost their immunity against vaccine preventable diseases and reduce child morbidity and mortality in the state</t>
  </si>
  <si>
    <t>to bring together a group of faculty for a listening exercise that will yield concrete and specific information about how to implement changes in ways that can best be adopted by institutions and their faculty</t>
  </si>
  <si>
    <t>to raise the global profile of antibiotic access and resistance in countries in Asia and sub-Saharan Africa</t>
  </si>
  <si>
    <t>to support UNICEF's global staffing for the polio program</t>
  </si>
  <si>
    <t>to provide special education services and technical assistance support for public charter schools in Washington state</t>
  </si>
  <si>
    <t>to support the US Department of Education’s 2015 National HBCU Week Conference September 21-22, 2015</t>
  </si>
  <si>
    <t>to identify efficient service delivery models for optimizing early HIV treatment initiation in high HIV prevalence areas in sub-Saharan Africa</t>
  </si>
  <si>
    <t>Rio Salado College</t>
  </si>
  <si>
    <t>to support the planning of a completion and student success initiative that can be scaled and replicated</t>
  </si>
  <si>
    <t>to support the development of a consumer information impact plan for students seeking postsecondary education</t>
  </si>
  <si>
    <t>to support multiple programs and services to increase the quality and quantity of media coverage of education and to better inform the public</t>
  </si>
  <si>
    <t>to support Great Schools’ development of online tools that help parents understand their children’s scores on Common Core aligned assessments and engage further with their children’s education</t>
  </si>
  <si>
    <t>to produce an evidence brief and recommendations for practice based on a review of research supporting whether integrated student support services improve outcomes for males of color in postsecondary education</t>
  </si>
  <si>
    <t>to support the development innovative, rigorous, and meaningful school-based, district and regional teacher leader models</t>
  </si>
  <si>
    <t>to publish a review of the effectiveness of community-based primary health care in improving maternal, newborn and child health in low-resource settings</t>
  </si>
  <si>
    <t>African Fertilizer and Agribusinesses Partnership</t>
  </si>
  <si>
    <t>to analyze past global donor agrodealer development efforts and current economics of agrodealers to provide improvement recommendations to benefit small holder farmers</t>
  </si>
  <si>
    <t>to improve smallholder farmers' fertilizer access as well as the economics underlying the lack of distribution</t>
  </si>
  <si>
    <t>LearnPlatform, Inc</t>
  </si>
  <si>
    <t>The Joseph L. Mailman School of Public Health</t>
  </si>
  <si>
    <t>to detail TB transmission patterns in a high HIV burden setting, information that will be important understanding pathogen, host and spatial factors that are catazlying the epidemic</t>
  </si>
  <si>
    <t>Riverside County Office of Education</t>
  </si>
  <si>
    <t>to support networks of LEAs in California focused on implementing CCSS with an emphasis on teacher professional development</t>
  </si>
  <si>
    <t>San Bernardino County Superintendent of Schools</t>
  </si>
  <si>
    <t>to convene a network of women to share their philanthropic experiences in giving to issues around women and girls with a goal of inspiring and activating others to engage more deeply for impact</t>
  </si>
  <si>
    <t>to support a professional development implementation network</t>
  </si>
  <si>
    <t>Shasta County Office of Education</t>
  </si>
  <si>
    <t>to accelerate progress to improve quality of care of family planning services in India</t>
  </si>
  <si>
    <t>to support dissemination of information associated with communities of practice</t>
  </si>
  <si>
    <t>to provide parents and guardians with trusted, actionable information and high quality tools and resources about education</t>
  </si>
  <si>
    <t>to promote parent engagement and increased knowledge of educational shifts in areas such as the Common Core, local funding, and teacher quality through trainings, seminars, and coaching</t>
  </si>
  <si>
    <t>to support states in their efforts to implement high quality, college and career-ready assessments aligned to the Common Core State Standards</t>
  </si>
  <si>
    <t>to support the Rural Alliance to continue to build on ways to prepare low income students and students of color for college and career success in Eastern Washington</t>
  </si>
  <si>
    <t>to support and promote the solutions journalism approach to reporting and public engagement</t>
  </si>
  <si>
    <t>to build and sustain a network between local funders across the state of Tennessee engaged in work supporting high standards, effective teaching, and personalized learning opportunities for students</t>
  </si>
  <si>
    <t>to provide general operating support to Solid Ground Washington</t>
  </si>
  <si>
    <t>to build evidence about the ways in which multiple interventions can work together to cost-effectively support the success of low-income students who begin their studies at community colleges with an intention to transfer and complete a four year degree</t>
  </si>
  <si>
    <t>to support essential community engagement activities that will encourage local participation in the Ebola Natural History Study</t>
  </si>
  <si>
    <t>to support the Postsecondary National Policy Institute’s efforts to provide nonpartisan information and resources on higher education to Congressional staff</t>
  </si>
  <si>
    <t>to provide technical support to the governments of Bihar and Uttar Pradesh for reduction in Case Fatality Rate due to encephalopathy and Acute Encephalitis Syndrome</t>
  </si>
  <si>
    <t>to design and conduct an iterative faculty engagement process that will improve the quality of collaboration and problem-solving around interventions in guided pathways with a particular focus students in need of academic remediation</t>
  </si>
  <si>
    <t>to support the Conference Reception for the Post Secondary Access and Achievement council at the annual Grant Makers for Education conference in San Francisco</t>
  </si>
  <si>
    <t>to support the Third Biannual National Housing First Conference organized by Pathways to Housing and the Downtown Emergency Service Center</t>
  </si>
  <si>
    <t>to provide a unique opportunity for participating partners and organizations to share the latest research and technologies for reducing postharvest losses, as well as discuss market and social issues and policies focused on postharvest loss reduction strategies and technologies that can impact the lives of small holder farmers</t>
  </si>
  <si>
    <t>to support a planning grant for optimizing the Enhanced Children's Monitors (ECMs) within existing field trials and performing a scaled build of the ECMs</t>
  </si>
  <si>
    <t>to document problems grantmakers and nonprofit organizations have with access to financial services, propose solutions and promote an enabling environment for grantmakers and nonprofit organizations in counterterrorism regulatory frameworks</t>
  </si>
  <si>
    <t>to increase teacher voice through the creation of the Washington State Teacher Advisory Council as part of the Office of Superintendent of Public Instruction’s Teacher of the Year Program</t>
  </si>
  <si>
    <t>to support an influential forum for exchanges on global Financial Inclusion experiences and the development of healthy Chinese micro-finance industry sector targeting the unbanked and underbanking population</t>
  </si>
  <si>
    <t>to support a core team from Washington to participate with other states and national partners to develop plans for strengthening the early learning workforce, based on the Institute of Medicine’s birth-age 8 workforce report</t>
  </si>
  <si>
    <t>to support education technology entrepreneurs</t>
  </si>
  <si>
    <t>Foundation for the Seattle Colleges</t>
  </si>
  <si>
    <t>to support analysis of student data, support institutional change processes and create better student outcomes</t>
  </si>
  <si>
    <t>to raise awareness among and mobilize college access and success providers on FAFSA Simplification and create spaces to leverage their technical expertise to improve the development and implementation of policy solutions</t>
  </si>
  <si>
    <t>Friends of the US Pavilion Milano 2015 Inc.</t>
  </si>
  <si>
    <t>to provide sponsorship support for partnership, planning and execution of events at the USA Pavilion on World Food Day at the 2015 Milan Expo</t>
  </si>
  <si>
    <t>to support the 2015 Inclusive Finance India Summit to be held in New Delhi December 2015</t>
  </si>
  <si>
    <t>to provide for general operating support to CARE in honor of deceased employees on VL project implementation</t>
  </si>
  <si>
    <t>to support civil society organizations in their efforts to advocate for increased support for nutrition efforts in high-burden countries</t>
  </si>
  <si>
    <t>MassChallenge, Inc</t>
  </si>
  <si>
    <t>to support initial launch activities for a MA-based teacher practice network dedicated to Common Core aligned professional development</t>
  </si>
  <si>
    <t>to support classroom technology</t>
  </si>
  <si>
    <t>National Council for State Authorization Reciprocity Agreements</t>
  </si>
  <si>
    <t>to increase state-level stakeholder awareness of the State Authorization Reciprocity Agreement (SARA)</t>
  </si>
  <si>
    <t>to sponsor Carnegie Foundation for the Advancement of Teaching's annual education improvement summit to be held in March 2016</t>
  </si>
  <si>
    <t>EdFuel</t>
  </si>
  <si>
    <t>to support the development of central office leadership talent in school districts and charter management organizations</t>
  </si>
  <si>
    <t>Ten Thousand Villages Seattle</t>
  </si>
  <si>
    <t>to enable schools to access resources to improve teaching and learning</t>
  </si>
  <si>
    <t>to respond to the immediate emergency needs of migrants and refugees arriving in Europe</t>
  </si>
  <si>
    <t>Grassroot Soccer</t>
  </si>
  <si>
    <t>To provide for general operating support</t>
  </si>
  <si>
    <t>to strengthen the capacity of Nigeria's public sector Family Planning programs</t>
  </si>
  <si>
    <t>Mail &amp; Guardian</t>
  </si>
  <si>
    <t>to engage thought leaders in Africa through web and mobile capacity, with smart news aggregation and original content and commentary on Global Health issues</t>
  </si>
  <si>
    <t>to develop best practices for near-term application of existing methods to reduce vector transmission of malaria</t>
  </si>
  <si>
    <t>to support governments in high HIV prevalence, resource-limited countries in designing and implementing novel models of antiretroviral therapy provision</t>
  </si>
  <si>
    <t>to support MAP testing in the 29 schools launching in Fall 2015 across the six Next Generation System Initiative districts for the 2015-16 and 2016-17 school years in order to enable impact analysis of these schools in a manner similar to the RAND personalized learning study</t>
  </si>
  <si>
    <t>to improve knowledge of and disseminate resources on policy options and best-practices for sustainable immunization financing in developing countries</t>
  </si>
  <si>
    <t>to develop methodologies that ultimately will allow the identification of better and shorter treatment regimens for tuberculosis</t>
  </si>
  <si>
    <t>2015-10</t>
  </si>
  <si>
    <t>to create new and indigenous technologies to improve the public health situation in India and progressively to other less developed countries</t>
  </si>
  <si>
    <t>to ensure long-term public and political support for tobacco control and the reduction of smoking in China</t>
  </si>
  <si>
    <t>to support the 2013 Vaccine Innovation Award</t>
  </si>
  <si>
    <t>to support the launch of, The Girl Effect, a project to drive innovative, high-impact interventions to secure assets that adolescent girls need to overcome poverty and achieve their potential</t>
  </si>
  <si>
    <t>to establish a coherent and unified monitoring framework for water and sanitation in order to improve data collection and analysis and support informed country decision-making</t>
  </si>
  <si>
    <t>to evaluate diagnostic performance characteristics of Rapid Diagnostic Test kits for Vibrio cholera in India to enable timely detection of cholera outbreaks and plan public health control programs with vaccines and other strategies</t>
  </si>
  <si>
    <t>to support the application of genetics, genomics, informatics, and reproductive biotechnologies to address tropical livestock constraints, to increase productivity and adaptability of chickens and dairy cows owned by poor smallholders in su</t>
  </si>
  <si>
    <t>to scale-up and strengthen Sexual, Reproductive, Maternal, Newborn and Child Health services as well as the effective management of the midwifery workforce by implementing the Midwifery Services Framework and establishing an accreditation system for midwifery education</t>
  </si>
  <si>
    <t>to establish a functioning global Respiratory Syncytial Virus (RSV) surveillance system to understand strain circulation, seasonality, and associated disease burden in order to assess the impact of RSV interventions</t>
  </si>
  <si>
    <t>to develop an online tool for public access to compare data regarding the relative costs, efficacy, and impact of diarrhea prevention and treatment measures</t>
  </si>
  <si>
    <t>to promote greater economic opportunities for women through development of indicators related to tax, property rights, and identification documents; enhanced analysis of indicators against outcomes, and strategic dissemination and outreach</t>
  </si>
  <si>
    <t>Sanofi Pasteur, S.A.</t>
  </si>
  <si>
    <t>to explore the technical and regulatory feasibility of Micropellet technology for the development of cost-effective novel combination vaccines that are thermal stable</t>
  </si>
  <si>
    <t>to address the main structural determinants constraining adolescent girls’ empowerment in rural Ethiopia, and to improve their family planning, nutrition, and education outcomes</t>
  </si>
  <si>
    <t>Delivery of Solutions to Improve Global Health|Family Planning|Maternal, Neonatal and Child Health|Nutrition</t>
  </si>
  <si>
    <t>to provide evidence, analysis, communication and novel approaches to support strategic insight and decision making to improve vaccine coverage, equity, delivery and impact</t>
  </si>
  <si>
    <t>to facilitate the implementation of a process to ensure that all Global Vaccine Action Plan stakeholders meet their commitments and sustain their efforts</t>
  </si>
  <si>
    <t>to improve the system for generating, sharing and acting upon data and information in the social sector</t>
  </si>
  <si>
    <t>to increase the output of improved pest and disease resistant cowpea varieties to better serve the nutritional and economic wellbeing of smallholder farmers in Sub-Saharan Africa</t>
  </si>
  <si>
    <t>to expedite the generation of new medicines that address unmet global health needs at affordable prices by repurposing drugs and drug candidates</t>
  </si>
  <si>
    <t>to contribute to more efficient use of resources for malaria elimination by helping to guide targeting of these interventions at sources of malaria through better prediction of the spread of malaria and antimalarial resistance</t>
  </si>
  <si>
    <t>to develop high-yielding rice varieties for smallholder farmers through the introduction of C4 photosynthetic traits</t>
  </si>
  <si>
    <t>Aga Khan Foundation</t>
  </si>
  <si>
    <t>to leverage India's Jeevika platform of Self Help Groups to reduce small ruminant mortality to 10%, increase income from goat rearing by 50%, and empower 50,000 women in Bihar</t>
  </si>
  <si>
    <t>to provide foundation grantees with novel and innovative industry quality adjuvants and formulations to enhance the success of pre-clinical and clinical vaccine development</t>
  </si>
  <si>
    <t>to gather the necessary market intelligence to inform future foundation work on HIV self-testing</t>
  </si>
  <si>
    <t>to provide Good Manufacturing Practices material  for human clinical trials and maintain clinical readiness of the facility and compliance with Food and Drug Administration regulations</t>
  </si>
  <si>
    <t>to support the development of a publicly available costing tool that allows for costing of adolescent health interventions that are delivered with human papillomavirus vaccines</t>
  </si>
  <si>
    <t>Evestra</t>
  </si>
  <si>
    <t>to develop an injectable contraceptive with efficacy of six months or longer</t>
  </si>
  <si>
    <t>to support a public-private partnership to establish national systems for dairy cattle genetic and productivity gain in Ethiopia and Tanzania</t>
  </si>
  <si>
    <t>to improve the lives of South African citizens through the provision of free access to public library services, sustained through partnerships and facilitated by librarians, who understand and respond to the evolving needs of their users</t>
  </si>
  <si>
    <t>Bowen University</t>
  </si>
  <si>
    <t>to identify indicators that can be used in characterizing food quality traits by public yam breeding programs in order to develop varieties preferred by consumers with superior taste and culinary properties</t>
  </si>
  <si>
    <t>Iwo</t>
  </si>
  <si>
    <t>Osun</t>
  </si>
  <si>
    <t>to develop high quality master seed viruses and cell lines that are relevant for foot-and-mouth disease virus vaccine production for East Africa</t>
  </si>
  <si>
    <t>to explore the potential for MAIT cell targeted vaccination to prevent TB</t>
  </si>
  <si>
    <t>to support the implementation of phase IV clinical trials in adults to evaluate the safety and reactogenicity of monovalent type 2 and trivalent Oral Polio Vaccine for future comparisons with data on new Oral Polio Vaccines</t>
  </si>
  <si>
    <t>to support the redesign of supply systems in countries as a pillar to achieving coverage, equity, and new vaccine introduction goals</t>
  </si>
  <si>
    <t>Brandtone LTd.</t>
  </si>
  <si>
    <t>to gain real-time insights into women’s choice of contraceptive options, quality of care, and access to products in Nigeria using mobile platforms to generate evidence to family planning options to all women</t>
  </si>
  <si>
    <t>to develop and validate a new tool based on 3-dimensional imaging and related software that will simplify measurements of child growth and improve on the accuracy and reproducibility of these measurements in field settings</t>
  </si>
  <si>
    <t>to expand the evidence base for effective policymaking in health by substantially improving the spatial and temporal resolution at which we can map, and therefore track, major global health challenges, including the major causes of under-5</t>
  </si>
  <si>
    <t>Nutrition|Vaccine Development</t>
  </si>
  <si>
    <t>to support the development of a strong monitoring, learning and evaluation strategy for this body of work and will sub-contract local Ethiopia universities to support the work at the regional level</t>
  </si>
  <si>
    <t>to combine two effective slowly eliminated antimalarial drugs together with an artemisinin derivative in a triple artemisinin combination therapy (TACT) to discover if cure rates in artemisinin resistant malaria can be increased</t>
  </si>
  <si>
    <t>British Broadcasting Corporation</t>
  </si>
  <si>
    <t>to raise awareness regarding gender inequality of women in Africa and methods to empower women and girls in Africa</t>
  </si>
  <si>
    <t>to develop a prototype system into a decision framework forming the basis of the surveillance and response systems necessary to achieve malaria elimination in Swaziland and Zimbabwe</t>
  </si>
  <si>
    <t>to improve the landscape of available vector control tools by enhancing monitoring and evaluation processes as well as developing guidance for entomological surveillance of vector-borne diseases</t>
  </si>
  <si>
    <t>to design a financially sustainable agribusiness accelerator model to expand value addition activities and increase market opportunities, health conditions and income for rural smallholder farmers in Ethiopia</t>
  </si>
  <si>
    <t>to set up Maternal &amp; Newborn Monitoring &amp; Evaluation Reference Group to provide guidance and norms for improving maternal and newborn metrics in the post-Millennium Development Goal era that will contribute to better tracking of progress to</t>
  </si>
  <si>
    <t>to enable the widespread availability of key commodities for diarrhea and pneumonia treatment for under-five children at appropriate levels of care in three high burden states of Nigeria</t>
  </si>
  <si>
    <t>SEEK Development, Strategic and Organizational Consultants GmbH</t>
  </si>
  <si>
    <t>to unlock advocacy potential in 14 major OECD Development Assistance Committee (DAC) donor countries that collectively account for 90% of global Official Development Assistance (ODA), by providing advocates focused on these donors free acce</t>
  </si>
  <si>
    <t>The Commonwealth of Massachusetts Department of Elementary and Secondary Education</t>
  </si>
  <si>
    <t>to support the Massachusetts Department of Elementary and Secondary Education to launch, execute, and utilize implementation data collection at the state-level</t>
  </si>
  <si>
    <t>Malden</t>
  </si>
  <si>
    <t>to facilitate access to Group B Streptococcal (GBS) vaccines in low and middle income countries, in particular, where the global severe disease burden is focused</t>
  </si>
  <si>
    <t>Partos</t>
  </si>
  <si>
    <t>to raise awareness, enhance trust and encourage engagement amongst the Dutch general public of the progress that has been made on the Millennium Development Goals, and the impact that Dutch development aid can still have as we work towards</t>
  </si>
  <si>
    <t>Land O' Lakes International Development</t>
  </si>
  <si>
    <t>to establish sustainable channels for more efficient and effective private and public sector-led doorstep delivery of cattle artificial insemination (AI) and related dairy cattle development services to farmers in Ethiopia and Tanzania</t>
  </si>
  <si>
    <t>Saint Paul</t>
  </si>
  <si>
    <t>to conduct preclinical research for the development of vaccine for Group B Streptococcus (GBS), benefitting communities in low-middle income settings where the burden of invasive GBS disease is greatest</t>
  </si>
  <si>
    <t>to accelerate the production of credentials of value, especially for low-income, first generation students, while documenting increasing and sharing new knowledge about the institutional change process</t>
  </si>
  <si>
    <t>to accelerate the production of credentials of value, especially for low-income, first generation students, while documenting and sharing learnings from the institutional change process</t>
  </si>
  <si>
    <t>to accelerate the production of credentials of value, especially for low-income, first generation students, while documenting and sharing learnings from the perspective of a state system office facilitating institutional, regional, and stat</t>
  </si>
  <si>
    <t>to accelerate the production of credentials of value, especially for low-income, first generation students, while documenting and sharing learnings from the perspective of a state system office facilitating institutional, regional, and statewide transformation</t>
  </si>
  <si>
    <t>to support the development of a proposal to form an institute dedicated to low cost, high efficiency synthesis of active pharmaceutical ingredients (APIs)</t>
  </si>
  <si>
    <t>to catalyze strategic advocacy that enables timely, evidence-based policies and decisions to bridge the funding gap for immunization in Nigeria</t>
  </si>
  <si>
    <t>to provide the global coordination and develop the normative guidance for diverse populations and settings to enable countries to realize the potential of HIV self testing products</t>
  </si>
  <si>
    <t>to support a process evaluation of a prioritized list of differentiated models of HIV care currently being implemented as part of Malawi’s national HIV program</t>
  </si>
  <si>
    <t>to strengthen the leadership of the Senegal Ministry of Health and Social Action (MOHSA) and improve its ability to implement and manage the performance of the national Family Planning program</t>
  </si>
  <si>
    <t>to elevate the discussion and public engagement on higher education issues in Texas through in-depth reporting and public events</t>
  </si>
  <si>
    <t>to develop and implement electronic reimbursements to chemists for first-line anti-TB drugs issued to notified TB patients receiving care by qualified private providers under India’s ‘Universal Access to TB Care’ project</t>
  </si>
  <si>
    <t>to sustainably increase coverage with safe and potent vaccines by improving vaccines cold chain systems in Ethiopia, India, and Tanzania, as well as the global cold chain equipment market dynamics</t>
  </si>
  <si>
    <t>to improve the Government of Malawi's HIV/AIDS data systems and use to improve the quality and efficiency of its HIV/AIDS response</t>
  </si>
  <si>
    <t>Delivery of Solutions to Improve Global Health|HIV|Maternal, Neonatal and Child Health</t>
  </si>
  <si>
    <t>to support an institute dedicated to educating students, faculty, professionals, and entrepreneurs from around the world to collaborate on real-world technology and design projects</t>
  </si>
  <si>
    <t>to reduce nutrition-related death and disability in India</t>
  </si>
  <si>
    <t>to support WestEd to serve as “Data Sponsor” in support of the California State Board of Education’s effort to learn more about the statewide implementation of the California Standards, related shifts in teacher development and supports, and related improvements in teachers’ ELA and Math instructional practices to align with the California Standards</t>
  </si>
  <si>
    <t>Speak Up Africa</t>
  </si>
  <si>
    <t>to support advocacy and communications efforts around child health and sanitation in Senegal, Nigeria and Ethiopia</t>
  </si>
  <si>
    <t>Pneumonia|Water, Sanitation and Hygiene</t>
  </si>
  <si>
    <t>to support strategy development and planning activity for a “hub“ organization that will coach, support and facilitate collaboration between and among networks of districts in Massachusetts</t>
  </si>
  <si>
    <t>to increase understanding of how digital financial service innovations are diffused in mobile-first countries and what aspects of smartphones positively impact the adoption and use of digital financial services amongst the poor</t>
  </si>
  <si>
    <t>to establish cholera surveillance in Bangladesh and update an investment case for consideration of introduction of oral cholera vaccine</t>
  </si>
  <si>
    <t>to empower youth through storytelling and implement innovative, youth-developed solutions to barriers in contraceptive service delivery and uptake</t>
  </si>
  <si>
    <t>to raise awareness around the opportunity to improve maternal and newborn child health outcomes in low resource settings by improving on the quality of care provided in the Labour Ward as well as increasing community demand for and understanding of quality of care at time of delivery</t>
  </si>
  <si>
    <t>to provide public health benefits and city-wide sanitation improvements for urban populations in Tamil Nadu by demonstrating innovations in two model urban locations, as well as enabling a state-wide scaling up</t>
  </si>
  <si>
    <t>to rigorously test the triggers and obstacles for uptake and usage of mobile money and digital financial services by poor households in developing countries, by supporting digital financial service providers to adopt and use A/B testing and</t>
  </si>
  <si>
    <t>REPOA</t>
  </si>
  <si>
    <t>to learn the pathway from mobile phone ownership to financial inclusion among women in a developing country by understanding which mobile devices, service packages and distribution mechanisms best cause uptake of digital financial services and the overall impact on women’s livelihoods</t>
  </si>
  <si>
    <t>to accelerate understanding of how epigenetic processes in the very early embryo can lead to adverse fetal outcomes if a mother lacks appropriate nutrients</t>
  </si>
  <si>
    <t>to design, develop, and test a device to verify correct Kangaroo Mother Care baby position as well as measure newborn temperatures in a continuous and real-time manner for corrective action</t>
  </si>
  <si>
    <t>CanSino Biologics Inc.</t>
  </si>
  <si>
    <t>to expand CanSino’s capability to conduct clinical trials in Africa so that, in the future, CanSino will be able to provide low cost and high quality vaccines to African countries and to help prevent common diseases for poor, low-income or otherwise underserved communities that otherwise would lack access to such vaccines at an affordable price</t>
  </si>
  <si>
    <t>to support the gathering of legume researchers from Africa and internationally to share research findings, discuss agriculture sector development challenges, consider solutions and opportunities for collaboration in pulse/grain legume research for a better future</t>
  </si>
  <si>
    <t>to provide high quality data and analysis for ensuring accountability on meeting the health Sustainable Development Goals (SDGs), particularly child nutrition and child mortality</t>
  </si>
  <si>
    <t>to inform guidelines on therapeutic zinc supplementation by performing a dose-response evaluation of the impact of zinc in the care of children with diarrhea</t>
  </si>
  <si>
    <t>to increase the equity and poverty reduction impact of fiscal policies in developing countries, in particular Africa, through the support to the Commitment to Equity Institute</t>
  </si>
  <si>
    <t>to enhance IDRI’s capabilities to provide industry quality adjuvants and formulations for the development of vaccines for diseases in the developing world</t>
  </si>
  <si>
    <t>to develop a modified TB bacterium that can be given to humans, following vaccination, to determine whether immunity induced by the vaccine can control growth of the bacterium</t>
  </si>
  <si>
    <t>to support the GSMA Mobile Money Program in providing poor households with mobile money services</t>
  </si>
  <si>
    <t>Online Learning Consortium</t>
  </si>
  <si>
    <t>to support building awareness, assessing readiness, and providing guidance on using next generation digital courseware to improve student success especially among minority, first generation and other disadvantaged groups</t>
  </si>
  <si>
    <t>to validate a blood test for predicting, early in pregnancy, which women are likely to go into spontaneous preterm labor</t>
  </si>
  <si>
    <t>Preston Health-Care Consulting LTD</t>
  </si>
  <si>
    <t>to improve the organizational and operating capacity of the State Primary Healthcare Boards and to strengthen the leadership and management capacity of key State Primary Healthcare Boards staff in select Northern Nigeria states</t>
  </si>
  <si>
    <t>Area 11, Garki</t>
  </si>
  <si>
    <t>to plan for the development of a network amongst school systems and their partners working to help students stay on-track for high school graduation and postsecondary success</t>
  </si>
  <si>
    <t>to support for the Molecular Aspects to Malaria Conference 2016</t>
  </si>
  <si>
    <t>to expand Alive &amp; Thrive to reduce nutrition-related infant death and disability through advancement of infant and young child feeding policies, products and practices at scale in Nigeria</t>
  </si>
  <si>
    <t>to provide general operating support for The New Teacher Project, enabling it to strengthen its core priority programs</t>
  </si>
  <si>
    <t>to reduce the burden of neglected infectious diseases on the world's poorest people through targeted and effective control, elimination, and eradication efforts</t>
  </si>
  <si>
    <t>Delivery of Solutions to Improve Global Health|Neglected Tropical Diseases</t>
  </si>
  <si>
    <t>to support the training and engagement of parent volunteers around Common Core assessments and forthcoming assessment results</t>
  </si>
  <si>
    <t>to support the International AIDS Vaccine Initiative for the Design and Development Lab</t>
  </si>
  <si>
    <t>to support the development of short, actionable education technology-focused lessons designed to help teachers build knowledge, skills and confidence in teaching with technology</t>
  </si>
  <si>
    <t>to understand how credit transfer and articulation policies and programs improve students’ progress toward their baccalaureate degree and to develop and disseminate a shared transfer research plan among leading national experts</t>
  </si>
  <si>
    <t>to work on a landscape analysis and recommendations for maternal immunization safety surveillance requirements in support of global efforts to reduce maternal and newborn morbidity and mortality due to vaccine-preventable diseases</t>
  </si>
  <si>
    <t>to improve the user experience of the Smarter School Spending website and tools</t>
  </si>
  <si>
    <t>to identify opportunities for diversifying cereal-based crop systems with potato and sweet potato to improve the nutritional quality of diets and increase agricultural income of poor rural farming families in India</t>
  </si>
  <si>
    <t>Teacher Preparation Inspection-US, Inc.</t>
  </si>
  <si>
    <t>to support the inspection process in a set of teacher preparation transformation centers providers who are actualizing key drivers</t>
  </si>
  <si>
    <t>to support the Consortium on Chicago School Research to plan for how to spread their on-track work, and further analyses focused on supporting struggling students</t>
  </si>
  <si>
    <t>to use implementation research to develop and test an approach for scaling up Kangaroo Mother Care (KMC) in Ethiopia and India</t>
  </si>
  <si>
    <t>to Strengthen mathematics instruction in San Diego County</t>
  </si>
  <si>
    <t>to support high-quality mathematics instruction in southern California</t>
  </si>
  <si>
    <t>Nafundi</t>
  </si>
  <si>
    <t>to contribute to stopping polio transmission in endemic and outbreak countries and raising population immunity in at-risk currently non-infected countries, through the improvement of data quality</t>
  </si>
  <si>
    <t>to enroll 100 leaders in the P-3 Executive Leadership Certificate Program and bolster systemic P-3 changes at a broader scale around Washington State and, especially, within the Road Map Region</t>
  </si>
  <si>
    <t>South African Tuberculosis Vaccine Initiative</t>
  </si>
  <si>
    <t>to contribute to control of the global TB epidemic by testing a strategy to identify undiagnosed TB and those at high risk of developing TB disease using Correlates of Risk so they may be treated before transmitting the disease to others</t>
  </si>
  <si>
    <t>to support a planning period to develop an approach for County Office Collaboration</t>
  </si>
  <si>
    <t>Collaborative for Teaching and Learning</t>
  </si>
  <si>
    <t>to create opportunities and support for teachers to lead from their classrooms in order to impact their schools by building teachers’ leadership confidence and skills and also demonstrating the effectiveness of teachers in non-traditional leadership roles built to boost students’ success</t>
  </si>
  <si>
    <t>to deepen understanding on and propose solutions to address issues of quality and equity in maternal health and family planning in India</t>
  </si>
  <si>
    <t>Impact Foundation (India)</t>
  </si>
  <si>
    <t>to form a community of practice around urban sanitation in India, focusing on priority areas such as non-sewered sanitation and fecal sludge management</t>
  </si>
  <si>
    <t>to support the planning and implementation of a set of vaccine clinical trials in adults and pediatric population with monovalent Oral Polio Vaccine and trivalent Oral Polio Vaccine in Latin America or epidemiologically relevant regions</t>
  </si>
  <si>
    <t>Centre for Budget and Governance Accountability</t>
  </si>
  <si>
    <t>to facilitate the availability of government budget data in the public domain in such a manner that policymakers, researchers, civil society organizations, journalists and common citizens get free, easy and timely access</t>
  </si>
  <si>
    <t>to collect, analyze, and consolidate key data from IPS sites for the production of dashboards to be used for assessing progress and informing stock-take discussions</t>
  </si>
  <si>
    <t>Graduate Institute of Geneva</t>
  </si>
  <si>
    <t>to support an in-depth study on the European context and social and political barriers to polio eradication</t>
  </si>
  <si>
    <t>1211 Geneva 1</t>
  </si>
  <si>
    <t>To create and disseminate a new Adding it Up report that will increase investment and improve policies and programs to meet the sexual and reproductive health needs of adolescents in the Global South.</t>
  </si>
  <si>
    <t>to promote sexual health messaging and encourage behavior change among young people in Nigeria while also getting young people tested for HIV and adhering to treatment</t>
  </si>
  <si>
    <t>Humanitarian OpenStreetMap Team</t>
  </si>
  <si>
    <t>to develop participatory, local community-based crowdsourced maps that include critical financial service access points not currently being collected that will better inform service gaps in financial inclusion</t>
  </si>
  <si>
    <t>Children's AIDS Fund International</t>
  </si>
  <si>
    <t>to support work with faith leaders to develop support for US ODA, building on the 2010-2015 Advocates for Development Assistance effort</t>
  </si>
  <si>
    <t>Sterling</t>
  </si>
  <si>
    <t>to support the communications capacities of development experts and advocates through mentoring and training programs</t>
  </si>
  <si>
    <t>Agricultural Development|Global Health and Development Public Awareness and Analysis|Polio</t>
  </si>
  <si>
    <t>Institute of Economic Growth</t>
  </si>
  <si>
    <t>to understand the impact of national policies, like fiscal transfers and Centrally Sponsored Schemes, on state budgets, state budget formulation process, and health funding, and facilitate better policy through robust analysis and evidence</t>
  </si>
  <si>
    <t>Dehli</t>
  </si>
  <si>
    <t>Red Onion</t>
  </si>
  <si>
    <t>to support efforts to ensure Germany’s continued interest and commitment to fighting poverty post-2015</t>
  </si>
  <si>
    <t>to identify and develop new liver stage (LS)-directed interventions against malaria and interrogate underlying biology using novel assays and model systems</t>
  </si>
  <si>
    <t>to enable smooth introduction of RVV in UP and avert a portion of the estimated 78,000 deaths, 87,000 inpatient admissions and 3 million outpatient visits related to rotavirus in India by providing support to managers and frontline workers</t>
  </si>
  <si>
    <t>Reach Management, LLC</t>
  </si>
  <si>
    <t>to collaborate on education technology with members of the early stage, education technology ecosystem</t>
  </si>
  <si>
    <t>to empower teachers to become dynamic leaders in their schools and districts by employing available levers to transform schools and systems</t>
  </si>
  <si>
    <t>to accurately measure the absence of malaria transmission in a number of countries reaching pre-elimination phase for malaria</t>
  </si>
  <si>
    <t>to conduct and communicate research related to promotion of foods that are consumed by children under age two with the goal of helping policymakers craft and enforce policies to safeguard infant and child health</t>
  </si>
  <si>
    <t>Qualis Health</t>
  </si>
  <si>
    <t>To prepare for a workshop/symposium on primary care in the U.S. to help inform global primary care activities</t>
  </si>
  <si>
    <t>to accelerate the demographic transition (i.e. reduced fertility and child mortality) and thus to achieve the broader goals of triggering the demographic dividend (i.e. economic gains) and reducing gender inequality in the Sahel region</t>
  </si>
  <si>
    <t>to support the Early Childhood Education Campaign</t>
  </si>
  <si>
    <t>to support implementation of the Global Strategy 2:0 for Every Woman Every Child through strengthened social accountability in selected countries</t>
  </si>
  <si>
    <t>National Women's Law Center</t>
  </si>
  <si>
    <t>to research and analyze the barriers hindering marginalized girls’ educational success at the secondary level and the best means to address them</t>
  </si>
  <si>
    <t>to support the planning of a multi-disciplinary research center</t>
  </si>
  <si>
    <t>Lindsay Unified School District</t>
  </si>
  <si>
    <t>to build the foundation for the California Consortium for Development and Dissemination of Personalized Education (C2D2) by identifying the key questions they plan to address together, build specific deliverables and a strategic plan for future work, and develop a strong operating model for an effective long-term partnership</t>
  </si>
  <si>
    <t>to support infrastructure support to Snohomish County to implement their family homelessness systems change initiative</t>
  </si>
  <si>
    <t>Thrive Washington</t>
  </si>
  <si>
    <t>to support Early Learning leadership and advocacy in Washington state</t>
  </si>
  <si>
    <t>to better understand the impact of various interventions (process chemistry, sourcing, market shaping) toward reducing the prices of vital medicines</t>
  </si>
  <si>
    <t>to build broader interest and support in priority areas by supporting African partner's participation in technical, strategic and advisory meetings and engaging scientific journalists from across Africa</t>
  </si>
  <si>
    <t>to support the creation of a Livestock Master Plan for Tanzania, which will help the country meet its development objectives including improved nutrition through the consumption of meat, milk and eggs</t>
  </si>
  <si>
    <t>to rapidly and accurately diagnose pneumonia in children in low resource settings by developing an inexpensive breath-testing device to capture non-volatile pathogen markers from the lungs that can be easily measured using commercial kits.</t>
  </si>
  <si>
    <t>University of Central Florida Research Foundation</t>
  </si>
  <si>
    <t>to better monitor vector mosquitoes in low resource settings by producing a simple attractant-based trap that works without electricity and uses a color change to signal the presence of a specific human disease-causing pathogen.</t>
  </si>
  <si>
    <t>to produce a better artificial meal for breeding blood-feeding mosquitoes in the lab using a high-throughput screening approach involving molecular barcodes for tagging different test meals eaten by live mosquitoes</t>
  </si>
  <si>
    <t>to strengthen UNICEF’s institutional capacity to leverage the full data continuum to improve decision-making for children</t>
  </si>
  <si>
    <t>to provide India’s rural poor a transparent, verifiable, and easy way to access information about bank account balances and receive government benefits by using an Interactive Voice Response (IVR) system to generate automated voice calls</t>
  </si>
  <si>
    <t>Kopo Kopo, Inc.</t>
  </si>
  <si>
    <t>to promote the use of mobile money in Uganda using a software platform that gives particularly lower-income merchants in Uganda the possibility to receive every mobile money service on the market by registering with only one bank</t>
  </si>
  <si>
    <t>to find and eliminate thousands of breeding vector mosquitoes that can cause diseases such as malaria by developing acoustic software to locate forming mosquito swarms by their sound.</t>
  </si>
  <si>
    <t>Institute of Hygiene and Tropical Medicine</t>
  </si>
  <si>
    <t>to improve mosquito breeding in the laboratory for studying vector-borne diseases like malaria by exploiting a peptide in human blood that activates a G protein-coupled receptor in the female mosquito and promotes reproduction</t>
  </si>
  <si>
    <t>Lisboa</t>
  </si>
  <si>
    <t>to develop sequence optimized anti-HIV molecules that will be significantly less expensive to manufacture and have improved stability allowing for easier distribution outside of the cold chain in low and middle income countries</t>
  </si>
  <si>
    <t>to broaden education digital media capacity in the U.S. to share analysis, best practice, and current innovation in public education.</t>
  </si>
  <si>
    <t>Washington Nonprofits</t>
  </si>
  <si>
    <t>to improve the effectiveness of the nonprofit sector by increasing the quality and availability of nonprofit technical assistance, promoting more effective sector advocacy, and building sector capacity to lead</t>
  </si>
  <si>
    <t>to develop technology to enable secure offline mobile phone-to-phone and card-to-mobile-phone payments between customers and merchants in low-resource settings</t>
  </si>
  <si>
    <t>to strengthen and streamline organizational effectiveness and accountability to enhance UNICEF’s ability to improve the lives of children</t>
  </si>
  <si>
    <t>to make the national education policy conversation more reflective and inclusive of a civil rights framework of equity and access by including more diverse voices and perspectives</t>
  </si>
  <si>
    <t>to systematically assess state-of-the-art cryopreservation methods for their ability to allow long-term storage of viable, infectious, and phenotypically stable Cryptosporidium parasites, to provide a valuable resource for development of new interventions</t>
  </si>
  <si>
    <t>to support activities of the phase IV trials, coordinating the complex lab support/assay related activities, and develop an product development plan for nOPV</t>
  </si>
  <si>
    <t>Instituto Promundo</t>
  </si>
  <si>
    <t>to generate knowledge from quantitative and qualitative studies which will be used to drive program development and policy decision-making towards increasing gender equality</t>
  </si>
  <si>
    <t>to broaden the existing showcase of innovations that can improve U.S. K-12 public education through continued support for effective implementation of Common Cores State Standards (CCSS) by developing a robust, collaborative communications plan to share successful implementation strategies — and the educators who lead them — more broadly</t>
  </si>
  <si>
    <t>Camelback Ventures, Inc.</t>
  </si>
  <si>
    <t>to map access to and use of digital financial services in Ghana by combining data on mobile phone calls and mobile money use with photographs taken of local infrastructures  and applying machine learning methods</t>
  </si>
  <si>
    <t>to promote the uptake of mobile money by using network marketing and offering financial rewards to merchants for recommending their mobile money platform to other merchants within their community</t>
  </si>
  <si>
    <t>to enable secure purchases in low network connectivity areas and by illiterate parties by representing the purchase in a single mobile phone photo containing all the relevant details for validation by a third party who transfers payment</t>
  </si>
  <si>
    <t>to identify children with co-existing pneumonia and malnutrition, which can be lethal, by developing a simple, low-cost ultrasound device that measures ventilation and subcutaneous fat levels and reports the results on a cell phone display</t>
  </si>
  <si>
    <t>TIWA, LLC</t>
  </si>
  <si>
    <t>to enable illiterate users make accurate transactions by developing a finance-application tool for a tablet that can be used to scan barcodes or manually add products, and automatically displays the final cost using images of real money</t>
  </si>
  <si>
    <t>to better treat environmental enteropathy in infants in developing countries by engineering bacteriophage to selectively target the causative gut pathogens such as Shigella and Salmonella using CRISPR-Cas9 nucleases.</t>
  </si>
  <si>
    <t>to support the Foundation for Excellence in Education’s policy, advocacy and communications work in states</t>
  </si>
  <si>
    <t>to enhance the capacity of local non-profits to deliver effectively programs of life-saving and human development nature in health, agriculture and financial service for the poor</t>
  </si>
  <si>
    <t>to support outstanding minority students from low income backgrounds by providing them financial support through a scholarship program and ensuring they have access to the resources and support services needed to complete their degree</t>
  </si>
  <si>
    <t>University College Dublin</t>
  </si>
  <si>
    <t>to better diagnose bacterial pneumonia in children with acute respiratory infection in low resource settings so that the correct treatments are used by identifying biomarkers and combining them with a selected panel of clinical symptoms</t>
  </si>
  <si>
    <t>What Works Association, Inc.</t>
  </si>
  <si>
    <t>to yield learning on the long-term effects of family planning programming for young adolescents and recommendations for strengthening current programming</t>
  </si>
  <si>
    <t>to support development of a field-facing analytic model a web-based data visualization tool to demonstrate the expected impact of a variety of changes</t>
  </si>
  <si>
    <t>to design and plan the implementation of a State-level program aiming to increase the services offered by Polio team supervisors and vaccinators engaged in the door-to-door campaigns</t>
  </si>
  <si>
    <t>to better understand and treat the inflammatory gut condition environmental enteropathy, which is highly prevalent in low resource settings and causes malnutrition, by identifying specific gut bacteriophage associated with the disease</t>
  </si>
  <si>
    <t>to restore healthy gut bacteria in children to reduce stunting by comparing the types of phage and bacteria found in stunted versus healthy children and analyzing the effect of specific phage on gut microbe composition under different conditions.</t>
  </si>
  <si>
    <t>Firefish Networks Pvt. Ltd.</t>
  </si>
  <si>
    <t>to make credit available with reduced risk to low-income customers by rewarding merchants for using a credit platform – mLakshmi – that uses SMS to notify of credit balances, pay for goods, and monitor credit</t>
  </si>
  <si>
    <t>to further socialize and validate the Next Generation Digital Learning Environment with learning and technology community experts, strategic partners in the corporate community and senior academic leadership</t>
  </si>
  <si>
    <t>Hub Culture Services Ltd.</t>
  </si>
  <si>
    <t>to improve financial inclusion by providing the global poor, merchants and partner NGOs with easy access to digital currency for making and receiving payments or distributing aid with no transaction costs using mobile phones</t>
  </si>
  <si>
    <t>to determine whether RNA bacteriophage can modify bacterial populations (microbiome) in the body and thereby be used to treat associated diseases such as environmental enteropathy, as well as identifying novel human resistance genes</t>
  </si>
  <si>
    <t>to better treat environmental enteropathy and other potentially deadly childhood diseases caused by enteric pathogens such as Escherichia coli by isolating and/or engineering selective bacteriophage (viruses that infect bacteria)</t>
  </si>
  <si>
    <t>Nagasaki University Institute of Tropical Medicine</t>
  </si>
  <si>
    <t>to evaluate Pneumococcal Conjugate Vaccine (PCV) dosing schedules to achieve sustainable immunization programs in low- and middle-income countries</t>
  </si>
  <si>
    <t>Nagasaki</t>
  </si>
  <si>
    <t>to better treat diarrheal diseases by identifying bacteriophage (viruses that infect bacteria) that can destroy three different pathogenic gut bacteria to restore healthy bacterial populations using their pig enteric model.</t>
  </si>
  <si>
    <t>EpiBiome</t>
  </si>
  <si>
    <t>to improve children’s gut health by exploiting the development of resistance to bacteriophage by pathogenic bacteria that cause diarrhea to ensure any resistant bacteria become less harmful to humans</t>
  </si>
  <si>
    <t>Qrios Networks</t>
  </si>
  <si>
    <t>to simplify mobile money payments by building a platform for all customer accounts and merchants, and leveraging a stable carrier signaling network using low cost, automated communication technologies</t>
  </si>
  <si>
    <t>eCash Express</t>
  </si>
  <si>
    <t>to promote mobile money uptake in the Ivory Coast by providing free prepaid debit cards for customers to pay for goods, and free Android devices to merchants to accept payments for which they receive commission</t>
  </si>
  <si>
    <t>Blaineville</t>
  </si>
  <si>
    <t>to educate and engage stakeholders around the Common Core and high quality preschool</t>
  </si>
  <si>
    <t>Early Learning|Public Awareness and Analysis</t>
  </si>
  <si>
    <t>Pegasus Technologies Limited</t>
  </si>
  <si>
    <t>to recruit more merchants to accept mobile money payments by developing an online portal for simple online registration that can also provide training, supplemented with attractive incentives and an online and phone-based helpline</t>
  </si>
  <si>
    <t>Software Group Ke Ltd</t>
  </si>
  <si>
    <t>to provide one system for smaller merchants in developing economies to receive mobile money payments from customers with different providers, and to digitize sales and inventory, by developing a smartphone App</t>
  </si>
  <si>
    <t>expressPay Ghana Ltd</t>
  </si>
  <si>
    <t>to stimulate the use of mobile money in developing countries by producing a low-cost, contactless device for merchants to more easily and quickly accept and process transactions using existing mobile money providers</t>
  </si>
  <si>
    <t>to enable merchants to easily and quickly receive secure mobile money payments in India by developing a fingerprint scanning device to identify consumers and link to phone service providers and banks</t>
  </si>
  <si>
    <t>to block residual malaria transmission by vaccinating cattle with selected, essential antigens from the mosquito Anopheles so that they produce antibodies that are lethal to the mosquitoes that feed on them.</t>
  </si>
  <si>
    <t>to exploit non-lytic bacteriophage for treating enteric infections in low resource settings by engineering them to encode a CRISPR-Cas9 defense system targeted to pathogenic bacteria such as Shigella.</t>
  </si>
  <si>
    <t>Vital Wave Consulting, Inc.</t>
  </si>
  <si>
    <t>to improve health outcomes by strengthening national health information systems and data use in key countries</t>
  </si>
  <si>
    <t>to improve laboratory breeding of malaria-transmitting mosquitoes for research by developing a diet based on soft-bodied insect larvae such as lepidopteran larvae to replace more costly mammalian-blood meals</t>
  </si>
  <si>
    <t>to better monitor mosquito populations in the field using ultra bright nanoparticles coated with selected monoclonal antibodies to detect associated microbes such as Wolbachia, coupled with a low-cost readout device.</t>
  </si>
  <si>
    <t>to provide lasting protection from infections that cause childhood diarrhea and stunting by using CRISPR technology to make protective healthy bacteria resistant to phage for reconstituting the gut so they can outcompete pathogens</t>
  </si>
  <si>
    <t>University of the Sunshine Coast</t>
  </si>
  <si>
    <t>to rapidly identify mosquitoes infected with pathogens such as the malaria parasite and dengue virus by developing a simple diagnostic test that can detect DNA from multiple pathogens in parallel and be used in the field</t>
  </si>
  <si>
    <t>Sippy Downs</t>
  </si>
  <si>
    <t>to block residual malaria transmission by producing fabrics and nets treated with the dibenzoylhydrazine (DBH) compound methoxyfenozide, which is toxic to malaria-transmitting mosquitoes, to prevent them entering households and spreading disease.</t>
  </si>
  <si>
    <t>Miti Health</t>
  </si>
  <si>
    <t>to promote mobile money use by Kenyan pharmacists by integrating their software application, which digitally records sales and purchases, with an existing mobile payment system, and offering automatic registration and access to loans</t>
  </si>
  <si>
    <t>Kisumu</t>
  </si>
  <si>
    <t>NovoBiotic Pharmaceuticals, LLC</t>
  </si>
  <si>
    <t>to evaluate two new antimicrobials: teixobactin and lassomycin, for treatment of tuberculosis</t>
  </si>
  <si>
    <t>to support laboratory breeding of mosquitoes for studying human diseases by developing an artificial meal based on algae as a simple, low-cost protein source that can be freeze dried for stable storage, and a reusable feeding system</t>
  </si>
  <si>
    <t>The BOMA Project, Inc.</t>
  </si>
  <si>
    <t>to enroll poor women from the drylands of Northern Kenya in an innovative poverty graduation program that helps women to establish their own income and savings, and to assess the changes in household decision-making</t>
  </si>
  <si>
    <t>Manchester Center</t>
  </si>
  <si>
    <t>Louisiana State University and Agricultural &amp; Mechanical College</t>
  </si>
  <si>
    <t>to reduce malaria transmission by developing a trap containing combinations of chemicals to attract and kill pregnant Anopheles mosquitoes and their larvae.</t>
  </si>
  <si>
    <t>to support mass-rearing of mosquitoes infected with Wolbachia for preventing transmission of the dengue virus by developing a low-cost artificial diet based on protein and fat with readily available ingredients</t>
  </si>
  <si>
    <t>Wayo Company Ltd</t>
  </si>
  <si>
    <t>to drive improvement of retail services by implementing a technology that allows customers to provide immediate feedback on their experience in retail shops using their mobile phone, which also enables it to be analyzed from any location</t>
  </si>
  <si>
    <t>Mobiles4All</t>
  </si>
  <si>
    <t>to boost mobile money use across Africa by providing at-cost mobile phones and incentives for users to answer phone-based surveys, which will generate rich datasets of value to policymakers</t>
  </si>
  <si>
    <t>TNS US, LLC</t>
  </si>
  <si>
    <t>to promote uptake of digital financial services such as mobile money by sending SMS-based surveys to users to track their financial transactions in near real-time to inform development agendas</t>
  </si>
  <si>
    <t>to support the KY Chamber of Commerce, in partnership with the Prichard Committee for Academic Excellence, to deliver a targeted communications campaign in support of Kentucky’s higher academic standards</t>
  </si>
  <si>
    <t>to support communications and outreach efforts supporting higher academic standards and aligned assessments for career and college readiness in Colorado</t>
  </si>
  <si>
    <t>to support procurement effectiveness by helping to build smarter demand so that districts can leverage their collective buying power of instructional content and tools</t>
  </si>
  <si>
    <t>to aid analysis and research on digital financial services in Sub-Saharan Africa by developing smartphone applications to put users in control of providing anonymous data on their mobile phone activity in near real-time</t>
  </si>
  <si>
    <t>Awaaz De Infosystems Pvt Ltd</t>
  </si>
  <si>
    <t>to improve digital financial services and promote uptake in India by sending interactive podcasts by mobile phone to inform local users on relevant services and to automatically collect audio feedback on specific issues</t>
  </si>
  <si>
    <t>Real Impact Analytics</t>
  </si>
  <si>
    <t>to identify individuals, who are often women, with limited digital financial access for financial inclusion by developing a platform and applications that can extract their likely unique cell phone behavior from vast telecom datasets</t>
  </si>
  <si>
    <t>Luxembourg</t>
  </si>
  <si>
    <t>Spatial Development International</t>
  </si>
  <si>
    <t>to increase the efficiency and reduce the cost of collecting data related to financial services in developing countries by using geosocial data mining, analysis and modeling to map the location of financial activities (touch points)</t>
  </si>
  <si>
    <t>to expand support for poverty-focused Official Development Assistance (ODA) in key geographies by enabling increased, effective advocacy by the Catholic Church</t>
  </si>
  <si>
    <t>OkHi</t>
  </si>
  <si>
    <t>to provide up-to-date information on financial access endpoints in Kenya such as ATM locations by crowdsourcing data from smartphones from a network of users who are offered financial incentives</t>
  </si>
  <si>
    <t>to improve treatment for children with pneumonia and malnutrition by using bioelectric impedance vector analysis (BIVA) to more accurately measure nutritional status</t>
  </si>
  <si>
    <t>to better identify children at increased risk of dying from pneumonia by adapting near-infrared spectroscopy (NIRS) that can measure tissue oxygenation levels, which will be reduced in children with malnutrition.</t>
  </si>
  <si>
    <t>to better identify malnutrition in children from developing countries, which puts them at increased risk of death from disease, by developing an image processing algorithm that can measure three key growth parameters from a smartphone photograph.</t>
  </si>
  <si>
    <t>to diagnose bacterial pneumonia in children from developing countries where X-ray is unavailable by developing a low-cost, portable thermal imaging system for a smartphone to detect asymmetric “hot spots” of high temperatures in the lungs</t>
  </si>
  <si>
    <t>to better assess malnutrition in young children in low resource settings, which is a strong risk factor for disease-associated mortality, by building a handheld three-dimensional scanner that automatically analyzes body shape</t>
  </si>
  <si>
    <t>to rapidly and automatically detect the potentially lethal co-occurrence of malnutrition and pneumonia by untrained care workers in low resource settings by developing a low-cost lung ultrasound device with associated algorithms for data analysis.</t>
  </si>
  <si>
    <t>to build out and pilot through 2-3 cohorts, a training course for district budget staff to better help them support strategic resource allocation in schools and across the district</t>
  </si>
  <si>
    <t>to increase the capacity of local education foundations in Florida in becoming aligned to college-ready funding priorities</t>
  </si>
  <si>
    <t>to provide General Operating Support to Forum of Regional Associations of Grantmakers</t>
  </si>
  <si>
    <t>to enable King, Snohomish and Pierce counties and Building Changes to make better data-driven decisions about how they allocate resources and develop programs in their ongoing effort to make homelessness rare, brief and one-time</t>
  </si>
  <si>
    <t>to create and sustain early and ongoing awareness through evidence and best practices of the aspirations and efforts of institutions</t>
  </si>
  <si>
    <t>Mercy Housing Northwest</t>
  </si>
  <si>
    <t>to support the planning of affordable housing and health data systems integration</t>
  </si>
  <si>
    <t>to support a partnership with teacher preparation providers to assess the benefits of a model of pre-service clinical preparation that combines high-quality placements with structured evaluation and feedback</t>
  </si>
  <si>
    <t>to develop and support an advocacy campaign in support of the implementation of Common Core, and on behalf of the interest of military-connected students by leveraging the voices and actions of its military-connected network</t>
  </si>
  <si>
    <t>to equip and empower parents and caregivers to advocate for continued  implementation of rigorous standards and aligned high quality assessments</t>
  </si>
  <si>
    <t>to develop a community based advocacy plan that addresses the needs of parents and youth in the Road Map by those most impacted by the opportunity gap</t>
  </si>
  <si>
    <t>to provide access to postsecondary training and certification, and ultimately careers in high-demand areas that also provide higher than average earnings in order to lift families out of poverty</t>
  </si>
  <si>
    <t>to support completion of an ECEAP facility needs analysis and recommendations</t>
  </si>
  <si>
    <t>to convene developing country vaccine manufacturers for a series of meetings that will contribute to the accelerated development and introduction of safe, affordable, and accessible rotavirus vaccines for use in the public sector of high-bu</t>
  </si>
  <si>
    <t>to support Seattle University’s efforts to raise public awareness about the issue of family homelessness in the Puget Sound region</t>
  </si>
  <si>
    <t>to support research of local education data to inform the public of the current education landscape in Chattanooga, Tennessee</t>
  </si>
  <si>
    <t>The Great Schools Partnership Charitable Trust</t>
  </si>
  <si>
    <t>to support a “teacherpreneur” program, a  teacher engagement strategy that promotes the inclusion of teacher voice and ideas in innovation in classroom redesign</t>
  </si>
  <si>
    <t>to provide capacity building support for International Vaccine Institute to execute its 2015 strategic plan in support of its mission to discover, develop and deliver safe, effective, and affordable vaccines for global health</t>
  </si>
  <si>
    <t>to support partners and grantees of the Climb Higher Colorado Coalition and the Equity Alliance, from the grassroots to grass tops, to advocate for high-quality, equitable, standards-aligned education in Colorado</t>
  </si>
  <si>
    <t>Bay Area Video Coalition, Inc.</t>
  </si>
  <si>
    <t>to create content and a community to examine ways to measure impact for social good in the digital age, linking together documentaries, investigative journalism, film and entertainment with digital tools, social media and research</t>
  </si>
  <si>
    <t>Media Impact Funders</t>
  </si>
  <si>
    <t>to improve the Media Grants Knowledge Center through research, outreach and data quality assurance</t>
  </si>
  <si>
    <t>GLOBAL|ASIA|EUROPE|NORTH AMERICA|OCEANIA|SOUTH AMERICA</t>
  </si>
  <si>
    <t>to support capacity building and increased public will around Common Core standards and aligned assessments in four states, as well as positive teacher effectiveness policy changes</t>
  </si>
  <si>
    <t>DIE</t>
  </si>
  <si>
    <t>North Rhine-Westphalia</t>
  </si>
  <si>
    <t>Real Instituto Elcano</t>
  </si>
  <si>
    <t>to support construction of a new downtown facility</t>
  </si>
  <si>
    <t>to assist countries to undertake health intervention and technology assessments, to ensure cost effective health decision-making in support of universal health coverage</t>
  </si>
  <si>
    <t>to Support the Education Funders Strategy Group</t>
  </si>
  <si>
    <t>The Boston Foundation, Inc.</t>
  </si>
  <si>
    <t>to support a strategic planning and restructuring effort by the Massachusetts Department of Education that will lead to sustained Common Core and Educator Effectiveness implementation and impact post-Race to the Top</t>
  </si>
  <si>
    <t>to provide general operating support to 501 Commons</t>
  </si>
  <si>
    <t>to systematically link smallholder farmers in Ethiopia to domestic and international food systems to create more financially sustainable engagements for smallholder farmers</t>
  </si>
  <si>
    <t>to educate American Society of Tropical Medicine and Hygiene Meeting attendees about the Ebola outbreak by providing a three dimensional learning opportunity in an actual size mockup of an Ebola Treatment Unit used in West Africa</t>
  </si>
  <si>
    <t>to provide communications support to Mission Indradhanush - Government of India's flagship program for improving full immunization coverage in India</t>
  </si>
  <si>
    <t>to translate the History of Vaccines website into Hindi, Urdu and Arabic and increase the reach of the site to audiences that currently have little access to reliable information about vaccines in their native languages</t>
  </si>
  <si>
    <t>to support governor leadership for high standards that lead to improved outcomes for K-12 students.</t>
  </si>
  <si>
    <t>to support research on narrowing the opportunity gap for low-income children</t>
  </si>
  <si>
    <t>to support teacher advocacy, teacher practice, and Civil Rights: building bridges for high standards and quality teaching</t>
  </si>
  <si>
    <t>to advance high standards for K-12 students</t>
  </si>
  <si>
    <t>to demonstrate how high standards improve the education of K-12 students</t>
  </si>
  <si>
    <t>to build United Way New York City's capacity as an advocate, school-based technical assistance provider and community-based organization trainer in support of Common Core in NYC and NY state</t>
  </si>
  <si>
    <t>to support Implementation Network Planning for New York Big Districts - Buffalo, Syracuse, Rochester, Yonkers and Utica</t>
  </si>
  <si>
    <t>to promote a world in which microfinance has a maximum beneficial impact on the lives of the poor and underserved</t>
  </si>
  <si>
    <t>to strengthen routine immunization in 15 districts in Chad through enhanced community mobilization</t>
  </si>
  <si>
    <t>to facilitate collaboration among teacher preparation transformation centers for the purpose of creating classroom-ready teachers and advancing learning and innovation in teacher preparation through technical support, design-based research and transparent use of data</t>
  </si>
  <si>
    <t>to support the Teacher Leadership professional development track at TFA's 25th Anniversary Summit, providing participants the opportunity to dive deep into content and exchange ideas with peers and experts in the field in order to advance their knowledge and instructional practice</t>
  </si>
  <si>
    <t>to promote innovations and best practices in microfinance by supporting the expansion of practices that reliably measure movement out of extreme poverty</t>
  </si>
  <si>
    <t>to establish a national research partnership and commission that will work to examine contributing factors and promising solutions to persistent poverty and stagnant mobility in the U.S</t>
  </si>
  <si>
    <t>Research and Learning Opportunities|U.S. Economic Mobility &amp; Opportunity</t>
  </si>
  <si>
    <t>to increase advance educational equity and accountability for students of color across Tennessee through convening and collaborating with a network of minority serving organizations and developing a common education policy agenda and action plan</t>
  </si>
  <si>
    <t>to accelerate global health drug development and registration by creating a public database of chemistry, manufacturing, and controls (CMC) regulatory requirements for target global health countries</t>
  </si>
  <si>
    <t>New Paradigm for Education Inc.</t>
  </si>
  <si>
    <t>The New York Immigration Coalition, Inc.</t>
  </si>
  <si>
    <t>to support the National Immigrant Integration Conference held on December 13-15, 2015 in New York City</t>
  </si>
  <si>
    <t>to support a professional development conference designed and delivered by the National Board, Teaching and Learning 2016</t>
  </si>
  <si>
    <t>Idaho Business for Education</t>
  </si>
  <si>
    <t>to support the collaboration between the Idaho Business for Education, the JA and Kathryn Albertson Family Foundation, and the Helmsley Foundation</t>
  </si>
  <si>
    <t>to provide emergency relief to communities affected by the Badakhshan earthquake in Afghanistan and Pakistan</t>
  </si>
  <si>
    <t>to accelerate the introduction of rotavirus vaccines through the use of evidence and strategic communications targeting key audiences in low and middle income countries</t>
  </si>
  <si>
    <t>to organize and implement journalism challenges for African news media to develop innovative and data-driven health and development news reports to help African media to better contribute to setting development agendas and furthering public accountability.</t>
  </si>
  <si>
    <t>to help develop improved treatments for the intestinal parasite Cryptosporidium</t>
  </si>
  <si>
    <t>to develop a new preterm birth treatment strategy that decreases risk and simplifies treatment with antenatal steroids to realize their benefits in low resource countries</t>
  </si>
  <si>
    <t>to build imaging capacity (containment pods for PET-CT scanning) of Public Health England for TB vaccine studies</t>
  </si>
  <si>
    <t>to support the analyses of inequalities in the empowerment and health of adolescent girls and women as well as to discern women who are not being reached by modern contraceptive methods to inform public policies</t>
  </si>
  <si>
    <t>to sustain and increase public and political awareness and understanding about the inordinate health burden of pneumonia and other preventable childhood diseases and underscore the importance of protecting from and treating childhood pneumonia and severe diarrhea</t>
  </si>
  <si>
    <t>University of Idaho</t>
  </si>
  <si>
    <t>to combat enteropathogenic Escherichia coli (EPEC) diarrhea – a major cause of infant mortality – by adapting the CRISPR-Cas9 genome editing system in a dual approach to selectively destroy EPEC in the intestinal tract and to prevent reinfection.</t>
  </si>
  <si>
    <t>to identify new treatments for environmental enteropathy, a chronic inflammatory disease of the gut caused by repeat bacterial infections, by developing an animal model to test different bacteriophage, which are viruses that kill bacteria.</t>
  </si>
  <si>
    <t>to increase the efficiency and effectiveness of the TB Drug Accelerator program and the Macrofilaricide Drug Accelerator program by ensuring that these two efforts have appropriate project and portfolio management capabilities in place</t>
  </si>
  <si>
    <t>International Institute of Social Studies</t>
  </si>
  <si>
    <t>to quantify consistency – inclusion of predictive variables and their corresponding effect sizes in survey datasets, with the ultimate goal of improving and prioritizing nutrition-related interventions</t>
  </si>
  <si>
    <t>to develop data-driven strategies to improve and prioritize lifecycle-targeted intervention packages</t>
  </si>
  <si>
    <t>to reduce the morbidity and mortality of Japanese encephalitis (JE) and ensure that every child at risk of JE infection is protected by a safe, efficacious, and affordable vaccine</t>
  </si>
  <si>
    <t>2015-01</t>
  </si>
  <si>
    <t>Social Money, LLC</t>
  </si>
  <si>
    <t>to develop and test a new, low-cost, highly flexible, and ultimately scalable goal-based savings solution designed to meet the needs of India's very poorest citizens</t>
  </si>
  <si>
    <t>West Des Moines</t>
  </si>
  <si>
    <t>to advance the quality, affordability, and accessibility of postsecondary education by catalyzing innovation with technology and collaborating with a range of organizations and initiatives to bring them to the field</t>
  </si>
  <si>
    <t>Falkland Road Inc.</t>
  </si>
  <si>
    <t>to support the production and strategic distribution of the sequel to the 1984 documentary Streetwise in order to increase awareness regarding family homelessness</t>
  </si>
  <si>
    <t>Brighton Collaboration</t>
  </si>
  <si>
    <t>to improve data generated for strengthening programs of immunization in pregnancy by harmonizing maternal, pregnancy, fetal, and neonatal health outcome assessment with specific focus on Low and Middle Income Countries (LMIC)</t>
  </si>
  <si>
    <t>to support self-funding countries manage payment delays (primarily the Nigerian government), to assure timely availability of vaccines such that they can reach children and contribute to an improved functioning of a country’s supply chain</t>
  </si>
  <si>
    <t>to provide a new dimension to vaccine development for malaria and tuberculosis (TB) by deeper analysis of transcriptomics data that are being generated in clinical studies, by promoting collaboration between different partners involved in S</t>
  </si>
  <si>
    <t>to deliver Inactivated Poliovirus Vaccine coupled with maternal neonatal child care services and routine immunization through low cost health camps as a strategy to introduce IPV at scale and to eradicate Polio from Pakistan</t>
  </si>
  <si>
    <t>to assess the effect of malaria on childhood growth</t>
  </si>
  <si>
    <t>Durban University of Technology</t>
  </si>
  <si>
    <t>to develop publicly available environmental analytical methods that present uniformity and consistency in assessing and quantifying the global problem with Soil Transmitted Helminthes and their detection</t>
  </si>
  <si>
    <t>to develop an enhanced rapid diagnostic test for malaria to further the &amp;#34;accelerate to Zero&amp;#34; malaria eradication strategy</t>
  </si>
  <si>
    <t>ChemBio Diagnostics Systems, Inc</t>
  </si>
  <si>
    <t>to expedite the feasibility and development of a rapid diagnostic test to correctly identify individuals infected with the Plasmodium falciparum parasite and further progress toward &amp;#34;Accelerate to Zero&amp;#34; Malaria eradication strategy</t>
  </si>
  <si>
    <t>Scholarship Fund for Rainier Scholars</t>
  </si>
  <si>
    <t>to establish an endowment that will provide partial tuition assistance and thereby increase the enrollment of Rainier Scholars students at Seattle area independent schools</t>
  </si>
  <si>
    <t>to obtain, and make immediately available, current and accurate Ebola virus genetic sequence to help ensure that up-to-date information is available to support the global efforts to develop or deploy diagnostics, therapeutics and vaccines for the current Ebola epidemic</t>
  </si>
  <si>
    <t>University of Southern Denmark</t>
  </si>
  <si>
    <t>to use child growth data from the Danish National Birth Cohort to provide important information about how growth relates to cognitive development</t>
  </si>
  <si>
    <t>Odense M</t>
  </si>
  <si>
    <t>to support the 4th Global Forum on Tuberculosis (TB) Vaccines intended to build on the success of the prior three conferences in bringing together researchers from all sectors for an in depth review and discussion of progress and gaps in TB vaccine research and development</t>
  </si>
  <si>
    <t>to improve knowledge about the burden attributable to specific diarrheal agents to inform priority programs and interventions to maximize health and long-term outcomes for at-risk children and adults in developing countries around the world</t>
  </si>
  <si>
    <t>Foundation International One Health Congress</t>
  </si>
  <si>
    <t>to support the 2015 International One Health Congress and its exchange of global knowledge and best practices in infectious diseases of animals and humans, ecological health and epidemics</t>
  </si>
  <si>
    <t>American Society for Microbiology</t>
  </si>
  <si>
    <t>to promote international and multidisciplinary collaboration to enhance and accelerate the diagnosis, prevention and treatment of infectious diseases around the world</t>
  </si>
  <si>
    <t>to evaluate the safety of the Cerus Corporation’s Intercept Platform’s ability to inactivate the Ebola virus in human plasma</t>
  </si>
  <si>
    <t>to support assessment of research needed to address critical questions on immunology in pregnant women and neonates to understand the effect of the immune response in pregnancy and neonates on the safety and efficacy of maternal immunization</t>
  </si>
  <si>
    <t>to support the School Children Access Program</t>
  </si>
  <si>
    <t>to fill in existing knowledge gaps of the dynamics of Sabin virus transmission at a population level and on the impact of different vaccination schedules on such potential risk of transmission</t>
  </si>
  <si>
    <t>to support a conference to help breeding programs develop practical plans for making high density and high throughput genotyping available to breeders serving smallholder farmers in Africa and South Asia</t>
  </si>
  <si>
    <t>to sustain community support and public will to accelerate teaching effectiveness</t>
  </si>
  <si>
    <t>to conduct clinical trials for Ebola Virus Disease (EVD) treatments in West Africa including monotherapy and dual therapy, providing important clinical, immunologic and virologic data to inform potential future treatments</t>
  </si>
  <si>
    <t>to leverage high mobile phone penetration in India to provide a national platform for mobile health services to mobilize changes in knowledge, attitudes and behavior on key maternal, newborn and child health and family planning issues</t>
  </si>
  <si>
    <t>to support professional development for community foundation and United Way staff and board members in Washington state</t>
  </si>
  <si>
    <t>to provide funding for external advisory services related to the vaccine manufacturing operation</t>
  </si>
  <si>
    <t>to provide critical emergency support to populations affected by floods and landslides in Sri Lanka</t>
  </si>
  <si>
    <t>to develop an implementation science strategy for the DREAMS Initiative of U.S. President’s Emergency Plan for AIDS Relief (PEPFAR) to provide evidence to improve the lives of adolescent girls and young women in sub-Saharan Africa</t>
  </si>
  <si>
    <t>to provide critical emergency support to populations affected by the severe flooding in Malawi</t>
  </si>
  <si>
    <t>Ipsos Mori UK Limited</t>
  </si>
  <si>
    <t>to support the creation of a sustainable data source on the spending behaviors and food consumption of  target populations, focused especially on those living on $2 U.S. dollars or less per day, and with specific attention to girls and women, in Nigeria, Ethiopia and Uttar Pradesh, India, through a public private partnership model, to inform strategic and tactical decision making by its partners for improving food consumption in these under-represented populations</t>
  </si>
  <si>
    <t>2015-08</t>
  </si>
  <si>
    <t>M.S. Swaminathan Research Foundation</t>
  </si>
  <si>
    <t>to create a network of emerging public library leaders, foster collaboration and partnerships among stakeholders across India and South Asia and implement an adaptation of the GL INELI program model in the region</t>
  </si>
  <si>
    <t>to optimize CARICOM and Member State regulatory capacity in ways that are appropriate for the Caribbean’s unique context, that promote an efficient, value-added and predictable system, and that ultimately improve access to needed, quality m</t>
  </si>
  <si>
    <t>to provide support for high-quality research and policy analysis on sanitation in India that can help reduce open defecation and improve children’s health by promoting latrine use</t>
  </si>
  <si>
    <t>to enable all those working in maternal health to access, debate, and contribute to the knowledge base for better policies, programs, and health care</t>
  </si>
  <si>
    <t>Novartis Pharma AG</t>
  </si>
  <si>
    <t>to test the feasibility and development of malaria and Ebola diagnostic tests for use in developing countries</t>
  </si>
  <si>
    <t>Basel-Stadt</t>
  </si>
  <si>
    <t>Coca-Cola Foundation Indonesia (CCFI)</t>
  </si>
  <si>
    <t>to reduce information poverty and improve community education, health, and economic development outcomes in Indonesia by transforming district and village libraries into information-rich centers of learning that meet their communities’ needs through improved access to technology and relevant services</t>
  </si>
  <si>
    <t>Cabinet EDE International</t>
  </si>
  <si>
    <t>to replicate a sanitation utility service delivery model developed in Dakar in at least three countries in Africa and validate its application at scale for the benefit of urban poor</t>
  </si>
  <si>
    <t>to ensure affordable and high quality contraceptive technologies are widely available to women and girls in lower and middle income countries</t>
  </si>
  <si>
    <t>to develop and validate a novel vaccine for Animal African Trypanosomiasis</t>
  </si>
  <si>
    <t>Biomedical Sciences Institutes</t>
  </si>
  <si>
    <t>to generate predictive models of critical child growth and development stages in order to develop novel targeted interventions in child nutrition programs</t>
  </si>
  <si>
    <t>to establish and deliver effective intervention and explore new insights into potential risk factors for growth restriction and/or impaired cognitive development</t>
  </si>
  <si>
    <t>to show that the goat subsector contributes to poverty alleviation and enables donors to partner with private and public sector and producers to improve productivity in small ruminant value chains in Bihar, Odisha and UP, India</t>
  </si>
  <si>
    <t>to fill knowledge gaps regarding norovirus epidemiology, immunity, and natural history in children in low-income settings</t>
  </si>
  <si>
    <t>to support the efforts of the Ethiopian Federal Ministry of Health to save lives of mothers and newborns while strengthening capacity of Ethiopian health system leaders and practitioners</t>
  </si>
  <si>
    <t>to provide scholarships and internships to African students to study barriers to smallholder farmer productivity growth and find options to overcome these barriers</t>
  </si>
  <si>
    <t>EthioChicken</t>
  </si>
  <si>
    <t>to enable smallholder farmers in Ethiopia to benefit from improved egg and market weight poultry production through the expansion of superior poultry stock hatching, brooding, and dissemination capabilities</t>
  </si>
  <si>
    <t>Port Louis</t>
  </si>
  <si>
    <t>St. Michael's Hospital</t>
  </si>
  <si>
    <t>to develop a comprehensive model of how community and stakeholder engagement should be designed, implemented, managed, and evaluated to inform the practices and policies of funders, researchers, implementers and host country partners</t>
  </si>
  <si>
    <t>The Learning First Group</t>
  </si>
  <si>
    <t>to build the evidence base on best practices and implementation of initial teacher education</t>
  </si>
  <si>
    <t>Collingwood</t>
  </si>
  <si>
    <t>GLOBAL|EUROPE|NORTH AMERICA|OCEANIA|SOUTH AMERICA</t>
  </si>
  <si>
    <t>to support New York City’s Small Schools of Choice in learning more about whether the effects on high school graduation continue in respect to postsecondary education</t>
  </si>
  <si>
    <t>to test methods for scaling the adoption of products and services through the use of decision-focused, rapid, low-cost randomized controlled trials</t>
  </si>
  <si>
    <t>Australasian Society for HIV Medicine</t>
  </si>
  <si>
    <t>to provide general support to the International Society for Sexually Transmitted Disease Research (ISSTDR) conference for dissemination of science in the field of HIV, sexually transmitted diseases, and sexual health</t>
  </si>
  <si>
    <t>to conduct an in-depth analysis on laws and policies that are most effective at improving equitable health and development outcomes for women and girls</t>
  </si>
  <si>
    <t>Empower Women and Girls|Maternal, Neonatal and Child Health</t>
  </si>
  <si>
    <t>University Corporation for Atmospheric Research</t>
  </si>
  <si>
    <t>to identify barriers, the means to overcome barriers, and potential opportunities for women resulting in improved overall implementation of vector control activities</t>
  </si>
  <si>
    <t>Empower Women and Girls|Malaria|Neglected Tropical Diseases</t>
  </si>
  <si>
    <t>Code.org</t>
  </si>
  <si>
    <t>to support Gender Equality in Tech: Focus on Classroom Teachers (#IGCF Round 1)</t>
  </si>
  <si>
    <t>to synthesize existing knowledge and tools to serve as prototypes for new tools and processes in support of informed decision-making and program delivery for integrated approaches</t>
  </si>
  <si>
    <t>to extend the shelf-life of crops without refrigeration and protect them from being eaten by pests by developing a molecular camouflage that uses cutin from plant extracts to create an edible, ultrathin barrier on the crop surfaces</t>
  </si>
  <si>
    <t>to address the issue of undernutrition among women and children in rural Bangladesh using a three-pronged approach that will: (1) increase the availability of, and access to a more diverse diet, either directly via increasing production div</t>
  </si>
  <si>
    <t>to conduct the formative research necessary for rigorous evaluation of the nutritional and health impact of agronomic biofortification with zinc in Ethiopia and promote   nutrition-sensitive policy formulation</t>
  </si>
  <si>
    <t>Vrutti</t>
  </si>
  <si>
    <t>to conduct formative research in the State of Madhya Pradesh, India on the effect of agricultural income seasonality on the health of pregnant women and infant children, the results will be used to design interventions that can help households reduce seasonal health vulnerabilities</t>
  </si>
  <si>
    <t>to inform the public and education leaders on education policy opportunities related to teaching effectiveness, personalized learning, and new accountability models</t>
  </si>
  <si>
    <t>to consolidate regional technical expertise to provide support for strengthening countries' existing drug shop programs, and expansion of programs to engage drug shops in the delivery of high-quality, low-cost basic services into other coun</t>
  </si>
  <si>
    <t>to build imaging capacity (PET-CT scanning) of BPRC for TB vaccine studies as a part of a service component of the Collaboration for TB Vaccine Discovery (CTVD)</t>
  </si>
  <si>
    <t>to identify new pathways that may lead to diagnostic tools to alert healthy individuals of their susceptibility to TB as well as to the development of personalized interventions</t>
  </si>
  <si>
    <t>to fund the Puget Sound Education Service District to work with school districts and high schools in the Road Map on interventions to reduce the number of 9th graders (with a focus on racial disparities) who trigger early warning indicators of absenteeism and course failure</t>
  </si>
  <si>
    <t>to continue provision of support to the National AIDS Control Organisation (NACO) for execution of the prevention components until the end of the National AIDS Control Programme (NACP IV, 2012-17)</t>
  </si>
  <si>
    <t>National Heart, Lung, and Blood Institute (NHLBI)</t>
  </si>
  <si>
    <t>to develop a research framework to produce a stronger evidence base linking reduction in households air pollution (HAP) exposures to defined health outcomes for populations in Low- and Middle-income countries (LMICs)</t>
  </si>
  <si>
    <t>BETHESDA</t>
  </si>
  <si>
    <t>Girls Not Brides: The Global Partnership to End Child Marriage</t>
  </si>
  <si>
    <t>University of Calabar</t>
  </si>
  <si>
    <t>to increase the rate of production and dissemination of virus free yam seedlings in Nigeria</t>
  </si>
  <si>
    <t>Calabar</t>
  </si>
  <si>
    <t>Cross River</t>
  </si>
  <si>
    <t>to discover and use genetic markers to breed cowpea varieties with early maturity, low soil phosphorus tolerance and high yield to enable modern breeding of improved cowpeas for small holder farmers</t>
  </si>
  <si>
    <t>to improve food security and farm incomes in Uganda through the development of knowledge-based management practices for bean leaf beetles on common bean</t>
  </si>
  <si>
    <t>to improve women and adolescents’ sexual and reproductive health and rights in West Africa, with a focus on family planning issues, through advocacy, social mobilization and networking</t>
  </si>
  <si>
    <t>Lapis Middle East and Africa FZ-LLC</t>
  </si>
  <si>
    <t>to engage the Pakistani diaspora and influential voices in the Gulf in support of polio eradication and child health efforts</t>
  </si>
  <si>
    <t>to quantify the association between periodontal disease in pregnancy and preterm birth</t>
  </si>
  <si>
    <t>Pwani University</t>
  </si>
  <si>
    <t>to develop essential genetic and genomics resources and knowledge that will help accelerate targeted improvement of finger millet for blast resistance</t>
  </si>
  <si>
    <t>Kilifi</t>
  </si>
  <si>
    <t>to provide capacity to systematically aggregate demand from community colleges within a state, pull down key interventions from a coalition of national partners, and provide a channel to deliver those interventions with ongoing technical assistance to institutions. In addition, this investment will build capacity to serve a network management role for an expanded postsecondary state policy network that includes all of the Foundation’s focus states and an expanded number of student success centers</t>
  </si>
  <si>
    <t>Scion</t>
  </si>
  <si>
    <t>to design and develop a proof-of-concept toilet system at household scale based on sub-critical wet oxidation that will safely and affordably treat human waste</t>
  </si>
  <si>
    <t>Rotorua</t>
  </si>
  <si>
    <t>to evaluate efficiency of PnuVax's novel conjugation chemistry for making pneumococcal conjugate vaccine</t>
  </si>
  <si>
    <t>to provide support for implementing Nigeria’s Food Security and Nutrition Strategy including promoting nutrition-sensitive agriculture through data-driven programs and initiatives</t>
  </si>
  <si>
    <t>to support an open access, digital data capture platform for the benefit of the international development community</t>
  </si>
  <si>
    <t>to support documentation, technical assistance and dissemination of policies related to college readiness</t>
  </si>
  <si>
    <t>to increase coverage of effective teaching with a focus on teacher preparation, and coverage of access and completion issues in post-secondary education in the US</t>
  </si>
  <si>
    <t>to adopt and implement an Academic Cost Structure and Performance Management system to better understand the resources currently used around instruction and to build a model to share with other educational institutions</t>
  </si>
  <si>
    <t>to identify new compounds with specific activity against M. tuberculosis, which increases the likelihood of treating the disease while leaving the gastrointestinal microbiota intact</t>
  </si>
  <si>
    <t>to leverage high mobile phone penetration in India to provide a national platform for mobile health services to mobilize large-scale changes in knowledge, attitudes and behavior on key reproductive, maternal, newborn and child health issues</t>
  </si>
  <si>
    <t>to improve market information regarding edtech products in order to help teachers and school districts select the most effective of these</t>
  </si>
  <si>
    <t>to organize a community of practice of districts and TA provider working to align resources with instructional priorities in California</t>
  </si>
  <si>
    <t>to provide project support to the U.S. Department of Education, through University of Wisconsin, to focus on competency-based innovation and accreditation</t>
  </si>
  <si>
    <t>Business for Social Responsibility</t>
  </si>
  <si>
    <t>to increase financial inclusion of low-income factory workers in Bangladesh, India and Pakistan by increasing access to and use of formal financial products and services through their workplaces</t>
  </si>
  <si>
    <t>to support the implementation of the Common Core Standards</t>
  </si>
  <si>
    <t>to elevate the voice of teachers and district leaders within the national discourse on education</t>
  </si>
  <si>
    <t>to synthesize research and engage stakeholders to develop a taxonomy and framework as well as a field playbook for integrated transfer interventions</t>
  </si>
  <si>
    <t>The Evergreen State College Foundation</t>
  </si>
  <si>
    <t>to enable agricultural and livelihood development stakeholders, including the agricultural philanthropic community, to develop clear strategies grounded in the latest empirical evidence and findings from the field in order to best leverage our resources for farm and household-level impact</t>
  </si>
  <si>
    <t>to provide education and analysis to policy makers and education leaders on systems to improve teaching effectiveness.</t>
  </si>
  <si>
    <t>to develop predictive models that can be used to support clinical trial design, help prioritize investments, and guide targeted intervention strategies</t>
  </si>
  <si>
    <t>Development of Solutions to Improve Global Health|Discovery and Translational Sciences|Global Health and Development Public Awareness and Analysis</t>
  </si>
  <si>
    <t>to support the Swachh Bharat Mission (Urban) being implemented by the Ministry of Urban Development by providing technical assistance and best practices in sanitation to improve consumer uptake and delivery of safe sanitation services</t>
  </si>
  <si>
    <t>to develop a model-based platform for antimalarial drug development and to optimize the treatment of existing antimalarial drugs. This will maximize the utility of existing antimalarial drugs as well as bring new antimalarial drugs to clini</t>
  </si>
  <si>
    <t>to determine whether community-based ART delivery is more effective, safe, acceptable, and cost-effective than clinic ART delivery</t>
  </si>
  <si>
    <t>to develop interventions, specific to the African context, which are focused on saving the lives of mothers and newborns and on promoting healthy development of children to the age of five</t>
  </si>
  <si>
    <t>to create a vaccine development plan for a new inactivated rotavirus vaccine (IRV), with a goal of creating a more effective, low-cost rotavirus vaccine suitable for developing countries</t>
  </si>
  <si>
    <t>to build consensus among the world’s immunization costing experts on how best to systematically improve immunization service delivery costs for by donors, national governments, and multilateral agencies to advance vaccine development and health policies and programs aimed at reducing vaccine preventable diseases among children, adolescents and adult populations</t>
  </si>
  <si>
    <t>Center for Investigative Reporting, Inc.</t>
  </si>
  <si>
    <t>to advance the field of media impact measurement through workshops and mentoring</t>
  </si>
  <si>
    <t>to improve the capacity and effectiveness of think tanks in India for improved policy making in healthcare, including the development of a road map for improved research and policy making capacity in health care in India</t>
  </si>
  <si>
    <t>to create a culture of improvement and measurement and build local and systemic capacity to support high quality teaching and learning in an era of college and career ready standards</t>
  </si>
  <si>
    <t>to enhance Acute Flaccid Paralysis (AFP) surveillances in Somali Region, Ethiopia</t>
  </si>
  <si>
    <t>to better understand instruction resources and to build a model to share with other nniversities, community colleges and educational institutions by implementing an Academic Cost Structure and Performance Management system</t>
  </si>
  <si>
    <t>to develop and disseminate research responding to emerging questions, issues, and trends facing the development sector on agriculture, policy, and financial services for the poor as well as issues of gender, adoption, and measurement</t>
  </si>
  <si>
    <t>to support teacher network organizations to: build effective Common-Core aligned tools, resources, and professional development opportunities; connect teachers to one another to share and refine best practices; develop teacher leaders to scale and spread tools and training; measure the spread and impact of the work</t>
  </si>
  <si>
    <t>to provide free quality immunization services to children &lt;5 years of age in Kaduna state in order to boost their immunity against vaccine preventable diseases and reduce child morbidity in the state</t>
  </si>
  <si>
    <t>to support the use of improvement science to strengthen the outcomes of educational networks</t>
  </si>
  <si>
    <t>to provide operating support for EdReports to enable them to build their core priorities of publishing reviews of instructional materials, and to grow their operations and capacity to include teacher feedback of such materials</t>
  </si>
  <si>
    <t>to launch Student Success Centers in three states in the Fall of 2015</t>
  </si>
  <si>
    <t>to advance the role of livestock on the global development agenda with the objective of informing financial commitments to the sector, and ultimately engaging in in-country advocacy on livestock issues in a few priority countries in sub-Saharan Africa and South Asia</t>
  </si>
  <si>
    <t>Citizen Schools, Inc.</t>
  </si>
  <si>
    <t>to support the Center for Teaching Quality to refine, test, and study its Virtual Community Organizer model, which utilizes teacher leaders to grow virtual communities of practice</t>
  </si>
  <si>
    <t>to support the 18th International Society for Research in Human Milk and Lactation (ISRHML) Conference in Stellenbosch South Africa in  March 2016</t>
  </si>
  <si>
    <t>to enhance Acute Flaccid Paralysis (AFP) surveillance in the Central African Republic (CAR)</t>
  </si>
  <si>
    <t>to support internal program redesign and provide support to the broader field around how principals enable teachers and students to excel in the Common Core era</t>
  </si>
  <si>
    <t>to provide an initial grant to support the establishment of an on-campus learning center that will provide intensive, high quality and innovative tutoring to ~1000 local high school students</t>
  </si>
  <si>
    <t>to support a research study focused on learning about the most effective methods to scale personalized learning in districts and regional eco-systems</t>
  </si>
  <si>
    <t>to continue providing general operating support</t>
  </si>
  <si>
    <t>LearnLaunch Institute</t>
  </si>
  <si>
    <t>to support the 2015 iNACOL Blended and Online Learning Symposium and iNACOL’s leadership capacity</t>
  </si>
  <si>
    <t>Santa Cruz County Office of Education</t>
  </si>
  <si>
    <t>to support network implementation of teacher professional development in California</t>
  </si>
  <si>
    <t>to apply behavioral science to explore opportunities to shift the giving behavior of individual donors in the US</t>
  </si>
  <si>
    <t>to provide planning support for strengthening and sustaining the CORE district network in California</t>
  </si>
  <si>
    <t>Tulare County Superintendent of Schools</t>
  </si>
  <si>
    <t>to provide planning support for a network approach to strengthening instructional practice in rural school systems</t>
  </si>
  <si>
    <t>to support the professional development of education technology leaders</t>
  </si>
  <si>
    <t>to support the Social Impact Exchange, a collaborative designed to bring philanthropic funders together to share knowledge and increase investment in scaling effective social programs</t>
  </si>
  <si>
    <t>to model the costs and distributional effects of various FAFSA simplification proposals</t>
  </si>
  <si>
    <t>to equip Florida’s business community to produce and disseminate analyses on expected human capital needs in the state</t>
  </si>
  <si>
    <t>to develop transformative pathways for increasing the performance of agricultural advisory and extension systems to better respond to demands of and provide advisory support to smallholder farmers for increasing their productivity</t>
  </si>
  <si>
    <t>to improve knowledge of global communities in an effort to improve frontline health worker performance through handheld devices</t>
  </si>
  <si>
    <t>Delivery of Solutions to Improve Global Health|Development of Solutions to Improve Global Health</t>
  </si>
  <si>
    <t>to provide conference support grant for the NEXT Library 2015 conference, an international gathering of forward-thinking library professionals, innovators and decision-makers who are pushing boundaries and making changes that support learning in the 21st century</t>
  </si>
  <si>
    <t>Coalition of Communities of Color</t>
  </si>
  <si>
    <t>to support a new learning community for grass-roots coalitions and community based organizations</t>
  </si>
  <si>
    <t>to strengthen student voices in conversations about innovation and change in postsecondary education through digital storytelling</t>
  </si>
  <si>
    <t>to support a pooled fund for small grants supporting educational attainment in the Road Map project</t>
  </si>
  <si>
    <t>to develop a statewide system for sharing, implementing, evaluating and scaling blended learning and instructional personalization across the state of Rhode Island</t>
  </si>
  <si>
    <t>to support the Summit BaseCamp Program that will bring Next Generation learning at no cost to all partner schools that are accepted into the program</t>
  </si>
  <si>
    <t>to support continuation of the National Association of Latino Elected and Appointed Officials’ (NALEO) work to increase policymakers’ understanding of education issues affecting Hispanic students</t>
  </si>
  <si>
    <t>to develop of an intellectual property management plan for the potential third phase of the C4 rice project to increase the photosynthetic efficiency of rice</t>
  </si>
  <si>
    <t>to highlight and make visible innovative and effective practices that advance student success for non-traditional, low-income, and underrepresented students</t>
  </si>
  <si>
    <t>to respond to the emergency needs of those affected by floods and displacement in Myanmar</t>
  </si>
  <si>
    <t>to respond to the emergency needs of those affected by escalating conflict and displacement in South Sudan</t>
  </si>
  <si>
    <t>to support an integrated response to the Measles outbreak and upsurge in Malaria cases in Katanga, Democratic Republic of Congo</t>
  </si>
  <si>
    <t>to develop safe and effective nematode inhibitors in order to protect staple food crops of sub-Saharan Africa, such as plantain, from plant parasitic nematodes</t>
  </si>
  <si>
    <t>to engage the Pakistani diaspora as champions of polio eradication</t>
  </si>
  <si>
    <t>to establish a training institute for legislative education staff in two Postsecondary Success focus states</t>
  </si>
  <si>
    <t>Croix-Rouge de la RDC</t>
  </si>
  <si>
    <t>to enhance acute flaccid paralysis (AFP) surveillance in the Democratic Republic of the Congo</t>
  </si>
  <si>
    <t>2015-12</t>
  </si>
  <si>
    <t>Kymab Limited</t>
  </si>
  <si>
    <t>to generate an effective human neutralising antibody against the toxin of Bordetella pertussis, the causative agent of whooping cough</t>
  </si>
  <si>
    <t>to develop new anti-malarial drugs to reduce the burden from drug resistance by suppressing its emergence</t>
  </si>
  <si>
    <t>to develop a multivalent Shigella vaccine focused on the needs of developing countries where Shigellosis is a public health concern</t>
  </si>
  <si>
    <t>to guide national and global decision-makers to effective and efficient healthcare resource allocation strategies for improving people’s health</t>
  </si>
  <si>
    <t>to improve HIV response by supporting a community-to-community learning site (Ashodaya Academy) for capacity building for sex workers and sex worker organizations</t>
  </si>
  <si>
    <t>to provide support for delegates from Low-Income Countries to ensure their participation in the International Congress of Immunology</t>
  </si>
  <si>
    <t>to assess the impact and cost-effectiveness of a novel, multisectoral agriculture and nutrition program to improve maternal and child nutrition in India</t>
  </si>
  <si>
    <t>to conduct and support implementation science research within the PEPFAR DREAMS initiative</t>
  </si>
  <si>
    <t>Rommelag</t>
  </si>
  <si>
    <t>to provide alternative packaging systems utilizing Blow Fill Seal technology that could allow for lower cost of vaccine manufacturing and higher quality vaccine delivery to the developing world</t>
  </si>
  <si>
    <t>Waiblingen</t>
  </si>
  <si>
    <t>to encourage greater collaboration between relevant sectors - particularly security and global health - to improve disease control and broader health outcomes in fragile contexts</t>
  </si>
  <si>
    <t>to understand the drivers of intimate partner violence in India, particularly in Uttar Pradesh and Bihar, and review successful approaches to dealing with violence that use platforms of local governance, health workers, and self-help groups</t>
  </si>
  <si>
    <t>to generate evidence and improved understanding of children with acute illness and undernutrition focusing in particular on the factors that result in their vulnerability and working to identify targets of intervention which can help to avert the high mortality and poor outcomes within this group</t>
  </si>
  <si>
    <t>Swiss Agency for Therapeutic Products</t>
  </si>
  <si>
    <t>to contribute expertise and share best practices in order to strengthen regulatory systems in sub-Saharan Africa, emphasizing reliance and work-sharing approaches which will enable faster access to global health products in sub-Saharan Afri</t>
  </si>
  <si>
    <t>Berne</t>
  </si>
  <si>
    <t>to improve fecal sludge management in the vulnerable poor areas of Kampala City through an efficient and affordable private sector-led service delivery model</t>
  </si>
  <si>
    <t>to support SEARAC’s strategic planning with a focus on building a smart growth model, expanding its focus to the post-secondary space, and extending its communications infrastructure to raise the visibility and sustainability of its work</t>
  </si>
  <si>
    <t>Vital Voices Global Partnership</t>
  </si>
  <si>
    <t>to evaluate the Innovative Partnerships Initiative, which partners with high-potential women leaders to increase their credibility and visibility, raise awareness for the issues they are tackling, and facilitate connections and partnerships</t>
  </si>
  <si>
    <t>to accelerate the development of vaccines against many of the world's most important infectious diseases through the application of controlled human infection models (CHIM)</t>
  </si>
  <si>
    <t>to test an integrated and innovative women-centered homestead food production model as a means to improve food security, nutrition and women’s empowerment in Cambodia for future scale up</t>
  </si>
  <si>
    <t>to support greater family engagement in Highline Public Schools through partnership with the White Center Community Development Authority, and to continue to support P-3 leaders in Highline Public Schools and the Kent School District</t>
  </si>
  <si>
    <t>to enable a better understanding of the causes of preterm birth by providing more accurate gestational age measures and to identify better methods to track the occurrence and outcomes of preterm birth in the lowest resource settings</t>
  </si>
  <si>
    <t>to use a sport as a tool to empower girls at critical time of adolescent transition</t>
  </si>
  <si>
    <t>Empower Women and Girls|Family Planning</t>
  </si>
  <si>
    <t>International Center for Not for Profit Law Inc.</t>
  </si>
  <si>
    <t>to inform laws and policies affecting cross-border philanthropy, help philanthropic and charitable organizations navigate the legal and policy framework for philanthropy</t>
  </si>
  <si>
    <t>to increase the quantity, visibility, readership, and impact of development coverage in French speaking markets across the globe</t>
  </si>
  <si>
    <t>to generate evidence on the effectiveness and sustainability of large scale community mobilization through state and non-governmental programs on maternal, newborn, and child health, and nutrition (maternal and child) outcomes</t>
  </si>
  <si>
    <t>Agricultural Development|Enteric and Diarrheal Diseases|Maternal, Neonatal and Child Health|MNCH Discovery and Tools|Nutrition</t>
  </si>
  <si>
    <t>to develop interventions with broad health impact within Brazil and beyond by focusing on integrated solutions for achieving healthy birth, growth, and development</t>
  </si>
  <si>
    <t>Discovery and Translational Sciences|Maternal, Neonatal and Child Health|MNCH Discovery and Tools|Nutrition</t>
  </si>
  <si>
    <t>to analyze the debate about Common Core and other education topics on Twitter and to investigate policymakers use of social media and its influence on their decision making</t>
  </si>
  <si>
    <t>Trust for Advancement of Agricultural Sciences</t>
  </si>
  <si>
    <t>to support a conference to facilitate a dialogue in India on innovative agricultural extension systems for smallholder farmers’ empowerment and welfare</t>
  </si>
  <si>
    <t>to provide support for an endowment</t>
  </si>
  <si>
    <t>to support the University of Washington Marching Band</t>
  </si>
  <si>
    <t>to implement the Virtual Innovation Studio which is designed to accelerate personalized learning opportunities that will close student achievement gaps</t>
  </si>
  <si>
    <t>to support conference documentation, speakers and travel/registration support for SBCC professionals from low and middle-income countries who could not otherwise attend</t>
  </si>
  <si>
    <t>Husky Marching Band Alumni Association</t>
  </si>
  <si>
    <t>for music instrument renovations and purchases</t>
  </si>
  <si>
    <t>to provide critical lifesaving and sustaining support due to extreme drought in Ethiopia</t>
  </si>
  <si>
    <t>to support innovative portfolio options and collaborative partnerships in Washington State</t>
  </si>
  <si>
    <t>to provide critical humanitarian support to flood affected people in Tamil Nadu and Andhra Pradesh, India</t>
  </si>
  <si>
    <t>to support critical needs as a result of complex crisis in Yemen</t>
  </si>
  <si>
    <t>to develop a controlled human infection model employing a standardized and stable Enterotoxigenic Escherichia coli (ETEC) strain expressing CS6 antigen to accelerate vaccine development for use in developing countries</t>
  </si>
  <si>
    <t>to assess the implementation and fidelity of the Common Core State Standards and education effectiveness system through a diagnostic analysis to ensure that students meet college ready standards</t>
  </si>
  <si>
    <t>to support Laurelhurst Elementary School</t>
  </si>
  <si>
    <t>1997-11</t>
  </si>
  <si>
    <t>Empowerment Africa Foundation</t>
  </si>
  <si>
    <t>to support literacy and poverty reduction programs</t>
  </si>
  <si>
    <t>Bainbridge Island Trust</t>
  </si>
  <si>
    <t>to Assist in the Purchase of the the Remaining Ten Acre Wildlife Corridor Parcel</t>
  </si>
  <si>
    <t>to support a Capital Campaign</t>
  </si>
  <si>
    <t>to support the Northwest Center for Emerging Technologies</t>
  </si>
  <si>
    <t>1997-07</t>
  </si>
  <si>
    <t>Sacred Heart Church and School</t>
  </si>
  <si>
    <t>to support a capital campaign and technology enhancements</t>
  </si>
  <si>
    <t>to support the &amp;#34;Help Can't Wait&amp;#34; Preparedness Campaign</t>
  </si>
  <si>
    <t>to support the Institute's educational programs in India</t>
  </si>
  <si>
    <t>Children's Museum of Spokane</t>
  </si>
  <si>
    <t>to establish a children's museum</t>
  </si>
  <si>
    <t>1997-04</t>
  </si>
  <si>
    <t>Forest Ridge School of the Sacred Heart</t>
  </si>
  <si>
    <t>to support technology plans for the school</t>
  </si>
  <si>
    <t>to support the Institute for Population and Reproductive Health to strengthen leadership and institutions in the developing countries</t>
  </si>
  <si>
    <t>Women Helping Women Fund</t>
  </si>
  <si>
    <t>to purchase office and computer equipment</t>
  </si>
  <si>
    <t>1997-12</t>
  </si>
  <si>
    <t>to support the auction</t>
  </si>
  <si>
    <t>St. Mary's Dominican High School</t>
  </si>
  <si>
    <t>to support the St. Mary's Dominican High School Multimedia Learning Center</t>
  </si>
  <si>
    <t>Operation Smile - Norfolk</t>
  </si>
  <si>
    <t>to promote small family norms and use of family planning through entertainment programs on radio and television</t>
  </si>
  <si>
    <t>Kiwanis Club of West Seattle</t>
  </si>
  <si>
    <t>1997-08</t>
  </si>
  <si>
    <t>Technology Resource Institute</t>
  </si>
  <si>
    <t>1997-06</t>
  </si>
  <si>
    <t>Archdiocese of Seattle</t>
  </si>
  <si>
    <t>to support the 150th Anniversary Campaign of Catholic Church in Western Washington</t>
  </si>
  <si>
    <t>Seattle Community Colleges</t>
  </si>
  <si>
    <t>to support the Dan Evans Awards for Distinguished Teaching</t>
  </si>
  <si>
    <t>1997-02</t>
  </si>
  <si>
    <t>Jesuit College</t>
  </si>
  <si>
    <t>to support the Modernization Project</t>
  </si>
  <si>
    <t>University of Alabama</t>
  </si>
  <si>
    <t>1997-09</t>
  </si>
  <si>
    <t>Tuscaloosa</t>
  </si>
  <si>
    <t>Girls Incorporated of Sioux City</t>
  </si>
  <si>
    <t>Sioux City</t>
  </si>
  <si>
    <t>Glenvil Youth Pride</t>
  </si>
  <si>
    <t>to support a capital campaign for a new playground</t>
  </si>
  <si>
    <t>1997-10</t>
  </si>
  <si>
    <t>Glenvil</t>
  </si>
  <si>
    <t>City Year, Inc.</t>
  </si>
  <si>
    <t>to help young people make significant positive impact in their communities, develop leadership and citizenship skills, and connect to the region's social and economic mainstream</t>
  </si>
  <si>
    <t>Initiative for a Competitive Inner City</t>
  </si>
  <si>
    <t>1997-05</t>
  </si>
  <si>
    <t>to support Leonardo Lives: The Codex Leicester and Leonardo da Vinci's Legacy of Art and Science</t>
  </si>
  <si>
    <t>The Self-Help Action and Rap Experience for Post-Mastectomy Women, Inc.</t>
  </si>
  <si>
    <t>1997-03</t>
  </si>
  <si>
    <t>Moody Public Library</t>
  </si>
  <si>
    <t>1997-01</t>
  </si>
  <si>
    <t>Moody</t>
  </si>
  <si>
    <t>Adelia M. Russell Library</t>
  </si>
  <si>
    <t>Alexander City</t>
  </si>
  <si>
    <t>Arab Public Library</t>
  </si>
  <si>
    <t>Arab</t>
  </si>
  <si>
    <t>Blountsville Public Library</t>
  </si>
  <si>
    <t>Blountsville</t>
  </si>
  <si>
    <t>Calera Public Library</t>
  </si>
  <si>
    <t>Calera</t>
  </si>
  <si>
    <t>Brent-Centreville Public Library</t>
  </si>
  <si>
    <t>Earle A. Rainwater Memorial Library</t>
  </si>
  <si>
    <t>Childersburg</t>
  </si>
  <si>
    <t>Chilton-Clanton Public Library</t>
  </si>
  <si>
    <t>Clanton</t>
  </si>
  <si>
    <t>Harrison Regional Library System</t>
  </si>
  <si>
    <t>Columbiana</t>
  </si>
  <si>
    <t>Columbiana Public Library</t>
  </si>
  <si>
    <t>Cullman County Public Library System</t>
  </si>
  <si>
    <t>Cullman</t>
  </si>
  <si>
    <t>Goodwater Public Library</t>
  </si>
  <si>
    <t>Goodwater</t>
  </si>
  <si>
    <t>Helena Public Library</t>
  </si>
  <si>
    <t>Jemison Public Library</t>
  </si>
  <si>
    <t>Jemison</t>
  </si>
  <si>
    <t>Parnell Memorial Library</t>
  </si>
  <si>
    <t>Montevallo</t>
  </si>
  <si>
    <t>Odenville Public Library</t>
  </si>
  <si>
    <t>Odenville</t>
  </si>
  <si>
    <t>Oneonta Public Library</t>
  </si>
  <si>
    <t>Oneonta</t>
  </si>
  <si>
    <t>St. Clair County Library System</t>
  </si>
  <si>
    <t>Ashville</t>
  </si>
  <si>
    <t>Pell City Public Library</t>
  </si>
  <si>
    <t>Pell City</t>
  </si>
  <si>
    <t>Ragland Public Library</t>
  </si>
  <si>
    <t>Ragland</t>
  </si>
  <si>
    <t>Rockford Public Library</t>
  </si>
  <si>
    <t>Rockford</t>
  </si>
  <si>
    <t>Springville Public Library</t>
  </si>
  <si>
    <t>Springville</t>
  </si>
  <si>
    <t>B. B. Comer Memorial Library</t>
  </si>
  <si>
    <t>Sylacauga</t>
  </si>
  <si>
    <t>Talladega Public Library</t>
  </si>
  <si>
    <t>Talladega</t>
  </si>
  <si>
    <t>Thorsby Public Library</t>
  </si>
  <si>
    <t>Thorsby</t>
  </si>
  <si>
    <t>Lallouise F. McGraw Library</t>
  </si>
  <si>
    <t>Vincent</t>
  </si>
  <si>
    <t>West Blocton Public Library</t>
  </si>
  <si>
    <t>West Blocton</t>
  </si>
  <si>
    <t>Wilsonville Public Library</t>
  </si>
  <si>
    <t>Wilsonville</t>
  </si>
  <si>
    <t>Birmingham Public Library</t>
  </si>
  <si>
    <t>Jefferson County Library Cooperative</t>
  </si>
  <si>
    <t>Hoover Public Library</t>
  </si>
  <si>
    <t>Hoover</t>
  </si>
  <si>
    <t>Midfield Public Library</t>
  </si>
  <si>
    <t>Midfield</t>
  </si>
  <si>
    <t>North Shelby County Library</t>
  </si>
  <si>
    <t>Tuscaloosa Public Library</t>
  </si>
  <si>
    <t>Aliceville Public Library</t>
  </si>
  <si>
    <t>Aliceville</t>
  </si>
  <si>
    <t>Carrollton Public Library</t>
  </si>
  <si>
    <t>James C. Poole Jr. Memorial Library (Grenne County)</t>
  </si>
  <si>
    <t>Eutaw</t>
  </si>
  <si>
    <t>Gordo Public Library</t>
  </si>
  <si>
    <t>Gordo</t>
  </si>
  <si>
    <t>Sumter County Library System (Ruby Pickens Tartt Public Library)</t>
  </si>
  <si>
    <t>Reform Public Library</t>
  </si>
  <si>
    <t>Reform</t>
  </si>
  <si>
    <t>Jasper Public Library (Carl Elliott Regional)</t>
  </si>
  <si>
    <t>MCHS Community Library</t>
  </si>
  <si>
    <t>Guin</t>
  </si>
  <si>
    <t>Clyde Nix Public Library</t>
  </si>
  <si>
    <t>Kennedy Public Library</t>
  </si>
  <si>
    <t>Kennedy</t>
  </si>
  <si>
    <t>Millport Public Library</t>
  </si>
  <si>
    <t>Millport</t>
  </si>
  <si>
    <t>Weatherford Public Library</t>
  </si>
  <si>
    <t>Red Bay</t>
  </si>
  <si>
    <t>Sulligent Public Library</t>
  </si>
  <si>
    <t>Sulligent</t>
  </si>
  <si>
    <t>Mary Wallace Cobb Memorial Library</t>
  </si>
  <si>
    <t>Athens-Limestone Public Library</t>
  </si>
  <si>
    <t>Cherokee Public Library</t>
  </si>
  <si>
    <t>Courtland Public Library</t>
  </si>
  <si>
    <t>Courtland</t>
  </si>
  <si>
    <t>Eva Public Library</t>
  </si>
  <si>
    <t>Eva</t>
  </si>
  <si>
    <t>Falkville Public Library</t>
  </si>
  <si>
    <t>Falkville</t>
  </si>
  <si>
    <t>Florence-Lauderdale Public Library</t>
  </si>
  <si>
    <t>Hartselle Public Library</t>
  </si>
  <si>
    <t>Hartselle</t>
  </si>
  <si>
    <t>Killen Public Library</t>
  </si>
  <si>
    <t>Killen</t>
  </si>
  <si>
    <t>Moulton</t>
  </si>
  <si>
    <t>Rogersville Public Library</t>
  </si>
  <si>
    <t>Russellville Public Library</t>
  </si>
  <si>
    <t>Sheffield Public Library</t>
  </si>
  <si>
    <t>Muscle Shoals Public Library</t>
  </si>
  <si>
    <t>Helen Keller Public Library</t>
  </si>
  <si>
    <t>Tuscumbia</t>
  </si>
  <si>
    <t>Grant Public Library</t>
  </si>
  <si>
    <t>Grant</t>
  </si>
  <si>
    <t>Scottsboro Public Library</t>
  </si>
  <si>
    <t>Scottsboro</t>
  </si>
  <si>
    <t>Stevenson Public Library</t>
  </si>
  <si>
    <t>Stevenson</t>
  </si>
  <si>
    <t>Woodville Public Library</t>
  </si>
  <si>
    <t>Huntsville-Madison Co. Public Library</t>
  </si>
  <si>
    <t>Rainbow City Public Library</t>
  </si>
  <si>
    <t>Rainbow City</t>
  </si>
  <si>
    <t>Albertville Public Library</t>
  </si>
  <si>
    <t>Albertville</t>
  </si>
  <si>
    <t>Ashville Public Library</t>
  </si>
  <si>
    <t>Attalla-Etowah County Public Library</t>
  </si>
  <si>
    <t>Attalla</t>
  </si>
  <si>
    <t>Boaz Public Library</t>
  </si>
  <si>
    <t>Boaz</t>
  </si>
  <si>
    <t>Cherokee County Public Library</t>
  </si>
  <si>
    <t>Collinsville Public Library</t>
  </si>
  <si>
    <t>Collinsville</t>
  </si>
  <si>
    <t>Crossville Public Library</t>
  </si>
  <si>
    <t>Fort Payne</t>
  </si>
  <si>
    <t>Geraldine Public Library</t>
  </si>
  <si>
    <t>Geraldine</t>
  </si>
  <si>
    <t>Guntersville Public Library</t>
  </si>
  <si>
    <t>Guntersville</t>
  </si>
  <si>
    <t>Ider Public Library</t>
  </si>
  <si>
    <t>Ider</t>
  </si>
  <si>
    <t>Rainsville Public Library</t>
  </si>
  <si>
    <t>Rainsville</t>
  </si>
  <si>
    <t>Steele Public Library</t>
  </si>
  <si>
    <t>Steele</t>
  </si>
  <si>
    <t>Gadsden-Etowah County Public Library</t>
  </si>
  <si>
    <t>Gadsden</t>
  </si>
  <si>
    <t>Brantley Public Library</t>
  </si>
  <si>
    <t>Brantley</t>
  </si>
  <si>
    <t>Tupper Lightfoot Memorial Library</t>
  </si>
  <si>
    <t>Brundidge</t>
  </si>
  <si>
    <t>Town and County Public Library</t>
  </si>
  <si>
    <t>Elton B. Stephens Library</t>
  </si>
  <si>
    <t>Clio</t>
  </si>
  <si>
    <t>Tallassee Community Library</t>
  </si>
  <si>
    <t>East Tallassee</t>
  </si>
  <si>
    <t>Eufaula Carnegie Library</t>
  </si>
  <si>
    <t>Eufaula</t>
  </si>
  <si>
    <t>Greenville-Butler County Public Library</t>
  </si>
  <si>
    <t>Hayneville/Lowndes Public Library</t>
  </si>
  <si>
    <t>Hayneville</t>
  </si>
  <si>
    <t>White Hall Public Library</t>
  </si>
  <si>
    <t>White Hall</t>
  </si>
  <si>
    <t>Louisville Public Library</t>
  </si>
  <si>
    <t>Luverne Public Library</t>
  </si>
  <si>
    <t>Luverne</t>
  </si>
  <si>
    <t>Millbrook Public Library</t>
  </si>
  <si>
    <t>Millbrook</t>
  </si>
  <si>
    <t>Autauga-Prattville Public Library</t>
  </si>
  <si>
    <t>Prattville</t>
  </si>
  <si>
    <t>Troy Public Library</t>
  </si>
  <si>
    <t>Wetumpka Public Library</t>
  </si>
  <si>
    <t>Wetumpka</t>
  </si>
  <si>
    <t>Montgomery City-County Public Library</t>
  </si>
  <si>
    <t>Montgomery</t>
  </si>
  <si>
    <t>Anniston-Calhoun County Public Library</t>
  </si>
  <si>
    <t>Anniston</t>
  </si>
  <si>
    <t>Oxford Public Library</t>
  </si>
  <si>
    <t>Ashland City Public Library</t>
  </si>
  <si>
    <t>Lineville Public Library</t>
  </si>
  <si>
    <t>Lineville</t>
  </si>
  <si>
    <t>Annie L. Awbrey Public Library</t>
  </si>
  <si>
    <t>Roanoke</t>
  </si>
  <si>
    <t>Houston-Love Memorial Library</t>
  </si>
  <si>
    <t>Dothan</t>
  </si>
  <si>
    <t>Abbeville Memorial Library</t>
  </si>
  <si>
    <t>Abbeville</t>
  </si>
  <si>
    <t>Enterprise Public Library</t>
  </si>
  <si>
    <t>Enterprise</t>
  </si>
  <si>
    <t>Emma Knox Kenan Public Library</t>
  </si>
  <si>
    <t>Blanche R. Solomon Memorial Library</t>
  </si>
  <si>
    <t>Headland</t>
  </si>
  <si>
    <t>Mary Berry Brown Memorial Library</t>
  </si>
  <si>
    <t>Midland City</t>
  </si>
  <si>
    <t>Newton Public Library</t>
  </si>
  <si>
    <t>Ozark-Dale County Public Library</t>
  </si>
  <si>
    <t>Ozark</t>
  </si>
  <si>
    <t>Evergreen-Conecuh County Public Library</t>
  </si>
  <si>
    <t>Evergreen</t>
  </si>
  <si>
    <t>Andalusia Public Library</t>
  </si>
  <si>
    <t>Andalusia</t>
  </si>
  <si>
    <t>Brewton Public Library</t>
  </si>
  <si>
    <t>Brewton</t>
  </si>
  <si>
    <t>Flomaton Public Library</t>
  </si>
  <si>
    <t>Flomaton</t>
  </si>
  <si>
    <t>Florala Public Library</t>
  </si>
  <si>
    <t>Florala</t>
  </si>
  <si>
    <t>Grove Hill Public Library</t>
  </si>
  <si>
    <t>Grove Hill</t>
  </si>
  <si>
    <t>Monroeville</t>
  </si>
  <si>
    <t>Opp Public Library</t>
  </si>
  <si>
    <t>Opp</t>
  </si>
  <si>
    <t>Atmore Public Library</t>
  </si>
  <si>
    <t>Atmore</t>
  </si>
  <si>
    <t>Bay Minette Public Library (Hampton D. Ewing Public)</t>
  </si>
  <si>
    <t>Bay Minette</t>
  </si>
  <si>
    <t>Mose Hudson Tapia Public Library</t>
  </si>
  <si>
    <t>Bayou La Batre</t>
  </si>
  <si>
    <t>Chatom</t>
  </si>
  <si>
    <t>Citronelle Memorial Library</t>
  </si>
  <si>
    <t>Citronelle</t>
  </si>
  <si>
    <t>Daphne Public Library</t>
  </si>
  <si>
    <t>Daphne</t>
  </si>
  <si>
    <t>Fairhope Public Library</t>
  </si>
  <si>
    <t>Fairhope</t>
  </si>
  <si>
    <t>Foley Public Library</t>
  </si>
  <si>
    <t>Foley</t>
  </si>
  <si>
    <t>Thomas B. Norton Public Library</t>
  </si>
  <si>
    <t>Gulf Shores</t>
  </si>
  <si>
    <t>White Smith Memorial Library</t>
  </si>
  <si>
    <t>Loxley Public Library</t>
  </si>
  <si>
    <t>Loxley</t>
  </si>
  <si>
    <t>Orange Beach Public Library</t>
  </si>
  <si>
    <t>Orange Beach</t>
  </si>
  <si>
    <t>Baldwin County Library Cooperative</t>
  </si>
  <si>
    <t>Robertsdale</t>
  </si>
  <si>
    <t>Satsuma Public Library</t>
  </si>
  <si>
    <t>Satsuma</t>
  </si>
  <si>
    <t>Oscar Johnson Memorial Library</t>
  </si>
  <si>
    <t>Silverhill</t>
  </si>
  <si>
    <t>Mobile Public Library</t>
  </si>
  <si>
    <t>Mobile</t>
  </si>
  <si>
    <t>Prichard Public Library</t>
  </si>
  <si>
    <t>Prichard</t>
  </si>
  <si>
    <t>Ina Pullen Smallwood Memorial Library</t>
  </si>
  <si>
    <t>Chickasaw</t>
  </si>
  <si>
    <t>Selma-Dallas County Public Library</t>
  </si>
  <si>
    <t>Selma</t>
  </si>
  <si>
    <t>Wilcox County Library</t>
  </si>
  <si>
    <t>Demopolis Public Library</t>
  </si>
  <si>
    <t>Demopolis</t>
  </si>
  <si>
    <t>Hale County-Greensboro Library</t>
  </si>
  <si>
    <t>Marengo County Public Library</t>
  </si>
  <si>
    <t>Maplesville Public Library</t>
  </si>
  <si>
    <t>Maplesville</t>
  </si>
  <si>
    <t>Marion-Perry County Library</t>
  </si>
  <si>
    <t>Thomasville Public Library</t>
  </si>
  <si>
    <t>Uniontown Public Library</t>
  </si>
  <si>
    <t>Uniontown</t>
  </si>
  <si>
    <t>Lewis Cooper Jr. Memorial Library</t>
  </si>
  <si>
    <t>Opelika</t>
  </si>
  <si>
    <t>Dadeville Public Library</t>
  </si>
  <si>
    <t>Dadeville</t>
  </si>
  <si>
    <t>H. Grady Bradshaw-Chambers County Library</t>
  </si>
  <si>
    <t>Valley</t>
  </si>
  <si>
    <t>Phenix City-Russell County Public Library</t>
  </si>
  <si>
    <t>Phenix City</t>
  </si>
  <si>
    <t>Choctaw County Public Library</t>
  </si>
  <si>
    <t>Butler</t>
  </si>
  <si>
    <t>Hightower Memorial Public Library</t>
  </si>
  <si>
    <t>Union Springs Public Library</t>
  </si>
  <si>
    <t>Union Springs</t>
  </si>
  <si>
    <t>Sanaria Inc</t>
  </si>
  <si>
    <t>to support development of an attenuated Plasmodium falciparum sporozoite vaccine to reduce malaria infection, morbidity, and mortality in infants and children in Africa</t>
  </si>
  <si>
    <t>2006-10</t>
  </si>
  <si>
    <t>to raise awareness of global health, hunger, and poverty through the &amp;#34;ONE&amp;#34; Campaign</t>
  </si>
  <si>
    <t>to address the needs of street and other vulnerable children in the Democratic Republic of Congo</t>
  </si>
  <si>
    <t>to strengthen contraceptive supply security in developing countries</t>
  </si>
  <si>
    <t>to support development, implementation and evaluation of an integrated health package for poor populations in Burkina Faso, Niger, and Tanzania</t>
  </si>
  <si>
    <t>to develop a model for integrated health interventions and demonstrate in Nigeria that the model is feasible, replicable, and effective at controlling multiple priority diseases</t>
  </si>
  <si>
    <t>to integrate malaria and lymphatic filariasis (LF) programs in seven southeastern states of Nigeria to demonstrate proof of concept that insecticide impregnated (bed)nets (ITNs) alone can eliminate lymphatic filariasis transmission</t>
  </si>
  <si>
    <t>African Malaria Network Trust (AMANET)</t>
  </si>
  <si>
    <t>to strengthen institutional capacities in health research ethics (HRE) in Africa, also foster and promote discussion, debate, research and publications in HRE, highlighting African perspectives</t>
  </si>
  <si>
    <t>Dar-Es-Salaam</t>
  </si>
  <si>
    <t>to ensure that the IPTi consortium outcomes are collated, assessed by international experts, and result in a WHO policy recommendation</t>
  </si>
  <si>
    <t>to determine the impact of integrated trachoma and lymphatic filariasis control programs on infection prevalence and health infrastructures in Mali and develop a model for integration that will inform future integration efforts for other co</t>
  </si>
  <si>
    <t>to support the development of a global surveillance network to track HIV susceptibility to anti retro-viral drugs</t>
  </si>
  <si>
    <t>Fundacio Clinic per a la Recerca Biomedica</t>
  </si>
  <si>
    <t>to measure drug resistance in areas where IPTi trials are being conducted in order to predict efficacy of IPTi in areas of varying antimalarial drug efficacy</t>
  </si>
  <si>
    <t>to support malaria endemic countries in Southern Africa to successfully deploy Global Fund resources and scale up malaria control interventions</t>
  </si>
  <si>
    <t>to study the implementation and acceptance of IPTi in a wide variety of settings in Africa</t>
  </si>
  <si>
    <t>to provide essential treatment for lymphatic filariasis (LF) and intestinal helminths with the goal of eliminating LF from Haiti</t>
  </si>
  <si>
    <t>to prevent disease (Human African Trypanosomiasis) through research to develop an effective vector control strategy</t>
  </si>
  <si>
    <t>Washington State Library/OSOS</t>
  </si>
  <si>
    <t>to promote the sustainability of public access computing in rural libraries</t>
  </si>
  <si>
    <t>to support WebJunction's site redesign, business planning efforts and on-going operations</t>
  </si>
  <si>
    <t>to support a project to improve malaria patient care and disease control through the use of improved diagnostics</t>
  </si>
  <si>
    <t>Friends of Youth</t>
  </si>
  <si>
    <t>to support a capital campaign for the Duvall Community Service Center</t>
  </si>
  <si>
    <t>Orphan Support Africa</t>
  </si>
  <si>
    <t>to foster effective and sustainable programs in Africa that improve the protection and well being of orphaned and vulnerable children and nurture these children to become self reliant adults</t>
  </si>
  <si>
    <t>Hingham</t>
  </si>
  <si>
    <t>to develop a replicable model for empowering orphaned and vulnerable children, their families, and their communities in Malawi to cope sustainably with the impacts of the HIV/AIDS crisis</t>
  </si>
  <si>
    <t>Fraunhofer USA, Inc.</t>
  </si>
  <si>
    <t>to engineer, produce, and assess target antigens for developing a potent and cost-effective vaccine to control and prevent influenza infections</t>
  </si>
  <si>
    <t>to accelerate the development of a safe, affordable and efficacious rotavirus vaccine for the developing world</t>
  </si>
  <si>
    <t>University of Texas Medical Branch at Galveston</t>
  </si>
  <si>
    <t>to improve the control of influenza epidemics in the developing world</t>
  </si>
  <si>
    <t>to build awareness and commitment and engage developing countries in finding solutions to the shortfall of family planning supplies in the developing world</t>
  </si>
  <si>
    <t>to support policy research on innovative financing for global health</t>
  </si>
  <si>
    <t>Camp Fire USA Central Puget Sound Council</t>
  </si>
  <si>
    <t>to support programs for low-income families</t>
  </si>
  <si>
    <t>to support pre-clinical development and evaluation of target antigens for development of malaria transmission blocking vaccines</t>
  </si>
  <si>
    <t>to support policy development and funding research</t>
  </si>
  <si>
    <t>Boston College</t>
  </si>
  <si>
    <t>to strengthen the infrastructure and research capacity of Boston College's Center on Wealth and Philanthropy</t>
  </si>
  <si>
    <t>Chestnut Hill</t>
  </si>
  <si>
    <t>to enable ongoing supply of affordable first-line HIV/AIDS medicines to developing countries and to share the Clinton Foundation's technique and expertise</t>
  </si>
  <si>
    <t>Deaconess Children's Services</t>
  </si>
  <si>
    <t>to support an afterschool youth program</t>
  </si>
  <si>
    <t>Peace for the Streets by Kids from the Streets</t>
  </si>
  <si>
    <t>to support a homeless youth program</t>
  </si>
  <si>
    <t>Institute For Community Leadership</t>
  </si>
  <si>
    <t>to facilitate the safe repatriation of Sudanese refugees</t>
  </si>
  <si>
    <t>to support a conference on strengthening health leadership and management in low income countries</t>
  </si>
  <si>
    <t>to enhance the well-being, security, and economic empowerment of displaced women and adolescents</t>
  </si>
  <si>
    <t>to bolster support from the US to the Global Fund's fight against AIDS, tuberculosis and malaria</t>
  </si>
  <si>
    <t>to support youth programs</t>
  </si>
  <si>
    <t>to fund pre-emptive use of a cholera vaccine in vulnerable populations at risk</t>
  </si>
  <si>
    <t>to coordinate the development and adoption of international public health policies aimed at integrating disease-specific interventions and expand the coordinated use of anthelminthic drugs</t>
  </si>
  <si>
    <t>to support the International Association of National Public Health Institutes (IANPHI) in improving health in low-resource countries</t>
  </si>
  <si>
    <t>to support STI research and resources platforms for the development, validation and application of public health tools in developing countries</t>
  </si>
  <si>
    <t>to improve the likelihood of identifying efficacious, safe, affordable and acceptable HIV prevention interventions in developing countries by recommending approaches to address emerging methodological challenges in HIV prevention trials</t>
  </si>
  <si>
    <t>to resolve the critical challenges now facing the global program to eliminate lymphatic filariasis</t>
  </si>
  <si>
    <t>My Fathers House A Community Shelter Inc</t>
  </si>
  <si>
    <t>to support a capital campaign for a homeless family shelter</t>
  </si>
  <si>
    <t>Gresham</t>
  </si>
  <si>
    <t>to enhance prevention of mother-to-child transmission programs for the control of HIV in resource limited settings around the world</t>
  </si>
  <si>
    <t>African Comprehensive HIV/AIDS Partnerships, Inc.</t>
  </si>
  <si>
    <t>to support the staffing needs for the planning of a program to provide public access computers with Internet in Botswana public libraries and village reading rooms</t>
  </si>
  <si>
    <t>Whitehouse Station</t>
  </si>
  <si>
    <t>Chinese Information &amp; Service Center</t>
  </si>
  <si>
    <t>Association for the Study of Higher Education</t>
  </si>
  <si>
    <t>California County Superintendents Educational Services Association</t>
  </si>
  <si>
    <t>to strengthen a district invention and support model for California by building county/regional capacity to use the model</t>
  </si>
  <si>
    <t>to support a capital campaign for the High Point Neighborhood Center</t>
  </si>
  <si>
    <t>Education Service Center Region I of Texas</t>
  </si>
  <si>
    <t>to build capacity at Region One to create a high school redesign framework  for district and school site transformation</t>
  </si>
  <si>
    <t>Edinburg</t>
  </si>
  <si>
    <t>The Henry Ford Learning Institute</t>
  </si>
  <si>
    <t>to develop new schools in urban, disadvantaged communities</t>
  </si>
  <si>
    <t>Dearborn</t>
  </si>
  <si>
    <t>to support the replication of Performance Learning Centers (PLCs) across the national network</t>
  </si>
  <si>
    <t>to strengthen education organizing to be a powerful school improvement tool, both nationally and locally</t>
  </si>
  <si>
    <t>The Efficacy Institute Incorporated</t>
  </si>
  <si>
    <t>to engage parents and community stakeholders in efforts to provide instructional support for low income, African American and Latino students in Boston in order to raise student state assessment scores</t>
  </si>
  <si>
    <t>NCSL Foundation for State Legislatures</t>
  </si>
  <si>
    <t>to support a national policy alliance for early learning birth to five at a national level</t>
  </si>
  <si>
    <t>Urban Assembly Inc</t>
  </si>
  <si>
    <t>to support the development of a hybrid periodic assessment model for Urban Assembly's network of schools</t>
  </si>
  <si>
    <t>to support national research about advocacy campaign activities to improve public funding for public access computing in libraries</t>
  </si>
  <si>
    <t>to support an annual survey of library public funding and connectivity trends</t>
  </si>
  <si>
    <t>Friends of the Children of King County</t>
  </si>
  <si>
    <t>Opportunity International Inc.</t>
  </si>
  <si>
    <t>To create or expand commercial banks for the poor across certain African countries</t>
  </si>
  <si>
    <t>Center for Strengthening the Teaching Profession</t>
  </si>
  <si>
    <t>to support rural school districts and Educational Service Districts to implement a new teacher induction program developed in Washington state</t>
  </si>
  <si>
    <t>to hold an international forum on vaccine R&amp;D issues, with emphasis on GAVI priority diseases, vaccines, technologies, vaccination strategies, with leading scientists and representatives of vaccine industry from developed &amp; developing countries</t>
  </si>
  <si>
    <t>to support the completion of the Bay Area Cluster of schools and the start-up of the Fresno County Cluster</t>
  </si>
  <si>
    <t>to convene an international HIV/AIDS symposium which will further advance global cooperation with particular emphasis on mainstreaming private sector into national HIV/AIDS epidemic migration strategies</t>
  </si>
  <si>
    <t>to convene an international symposium to discuss the latest information on ETEC vaccines</t>
  </si>
  <si>
    <t>The William and Flora Hewlett Foundation</t>
  </si>
  <si>
    <t>to improve the quality of education in the developing world, through grant making and related activities</t>
  </si>
  <si>
    <t>Ancient Egypt Research Associates</t>
  </si>
  <si>
    <t>to support a field archaeological training project in Egypt</t>
  </si>
  <si>
    <t>to support the VIII Regional Meeting of the Observatories of Human Resources for Health</t>
  </si>
  <si>
    <t>to support a two-day conference for State Board of Education chairs on high school reform priorities</t>
  </si>
  <si>
    <t>to convene a policy summit of NBCT to develop recommendations for education policy makers on supporting and staffing high-needs schools to close achievement gaps</t>
  </si>
  <si>
    <t>to provide core support to the Roll Back Malaria Partnership</t>
  </si>
  <si>
    <t>to support a project entitled &amp;#34;New legal structures to manage and sustain research centers in Africa: the Manhiça foundation&amp;#34;</t>
  </si>
  <si>
    <t>to support state, national, and federal policy efforts to promote high graduation and high achievement rates</t>
  </si>
  <si>
    <t>to fund a conference called Stop Cervical Cancer: Accelerating Global Access to HPV Vaccines</t>
  </si>
  <si>
    <t>to provide immediate relief assistance in Sri Lanka</t>
  </si>
  <si>
    <t>to support increasing the number of low-income students who attain a college degree through educational and financial incentives and mentoring to gain admission to the colleges</t>
  </si>
  <si>
    <t>to improve the educational experience in all high schools by reorganizing them into small schools and smaller learning communities that will provide more relevant and rigorous instruction</t>
  </si>
  <si>
    <t>Washington Metropolitan Scholars</t>
  </si>
  <si>
    <t>to establish a citywide parent-led coalition advocating equal opportunity for all students by engaging other community-based orgs, develop a training program for organizers and leaders, and create a long-term fundraising plan for sustainability</t>
  </si>
  <si>
    <t>to support the capacity of San Diego Unified School District to open new small high schools at the Lincoln Complex and to strengthen existing small high schools</t>
  </si>
  <si>
    <t>Institute for Research and Reform in Education Inc.</t>
  </si>
  <si>
    <t>to support IRRE, in collaboration with the Milwaukee Public Schools to create a new charter high school organized around the First Things First (FTF) reform framework</t>
  </si>
  <si>
    <t>Toms River</t>
  </si>
  <si>
    <t>to support the Global Fund in its efforts to address HIV/AIDS, tuberculosis, and malaria in low and middle income countries</t>
  </si>
  <si>
    <t>2006-07</t>
  </si>
  <si>
    <t>to enhance policies, strategies and programs for Disease Control and Health System Development at country and sub-regional levels based on current evidence</t>
  </si>
  <si>
    <t>to design, test and develop safe, effective and affordable novel HIV/AIDS vacccine candidates that elicit potent, durable and protective T cell responses</t>
  </si>
  <si>
    <t>to develop novel recombinant adenovirus, plasmid DNA, and mycobacteria vector-based vaccines for HIV-1</t>
  </si>
  <si>
    <t>to determine whether the V3 loop of gp120 can induce broadly reactive, cross-neutralizing antibodies that will protect against infection with HIV-1</t>
  </si>
  <si>
    <t>to fund a vaccine discovery (antibody) consortium</t>
  </si>
  <si>
    <t>to use novel recombinant Adenovirus (Ad) vector technologies to develop an HIV vaccine</t>
  </si>
  <si>
    <t>to develop a vaccine that elicits durable cellular and humoral immunity to HIV-1 by targeting dendritic cells</t>
  </si>
  <si>
    <t>to support a sustainable increase in the resource flow for a comprehensive malaria strategy</t>
  </si>
  <si>
    <t>to effectively reduce morbidity and mortality from vaccine-preventable diseases by strengthening WHO's normative and policy-setting processes for immunization</t>
  </si>
  <si>
    <t>Unitus Inc.</t>
  </si>
  <si>
    <t>to study, identify, and test key process improvements to increase the efficiency of the global microfinance business model</t>
  </si>
  <si>
    <t>to develop and deliver a master plan for Orleans Parish Pre-K through 12th grade public education</t>
  </si>
  <si>
    <t>to increase commitments to implement the Global Plan to Stop TB, 2006-2015</t>
  </si>
  <si>
    <t>to produce and disseminate a report on the state of education in Ohio for developing and implementing a public engagement/education process involving the gubernatorial candidates, key stakeholders and a series of regional events across the state</t>
  </si>
  <si>
    <t>Ministry of Culture of the Republic of Lithuania</t>
  </si>
  <si>
    <t>to support planning for implementation of a program to provide public access computers with Internet access in Lithuanian public libraries</t>
  </si>
  <si>
    <t>Institute for Teaching</t>
  </si>
  <si>
    <t>to help create strong partnerships that will advocate and plan a strategy for change in schools of greatest need</t>
  </si>
  <si>
    <t>to support a conference entitled &amp;#34;Vaccines for viruses in developing countries&amp;#34;</t>
  </si>
  <si>
    <t>to bring together a community of global leaders to devise and implement innovative solutions to the world's most pressing challenges in the areas of poverty, religion, energy and global health</t>
  </si>
  <si>
    <t>to support construction at Duvall Family Housing and provide services to families in crisis during their period of transition to a more stable condition</t>
  </si>
  <si>
    <t>Alesek Institute</t>
  </si>
  <si>
    <t>to support construction at Bridges Village and provide services to families in crisis during their period of transition to a more stable condition</t>
  </si>
  <si>
    <t>Fife</t>
  </si>
  <si>
    <t>Civil Society Institute, Inc.</t>
  </si>
  <si>
    <t>to develop effective strategies for building an early learning system in Washington State</t>
  </si>
  <si>
    <t>to support Philanthropy Northwest's 30th anniversary conference activities</t>
  </si>
  <si>
    <t>to support an internship program to develop leaders in public access computing in public libraries</t>
  </si>
  <si>
    <t>Village Theatre</t>
  </si>
  <si>
    <t>to support a community planning process for early learning</t>
  </si>
  <si>
    <t>Zero To Three - National Center for infants, toddlers and families</t>
  </si>
  <si>
    <t>to support a &amp;#34;Birth to five&amp;#34; policy analysis report</t>
  </si>
  <si>
    <t>Accordia Global Health Foundation</t>
  </si>
  <si>
    <t>Center on Education Policy</t>
  </si>
  <si>
    <t>to support an analysis of exit exams across the states</t>
  </si>
  <si>
    <t>to support transformation of high schools by building capacity of Talent Development High School model</t>
  </si>
  <si>
    <t>to support two conferences and the creation of a guidebook for donors on improving teacher and principal quality</t>
  </si>
  <si>
    <t>Clover Park School District #400</t>
  </si>
  <si>
    <t>to expand on lessons learned from the Achievers grant in other secondary schools through systemwide mission alignment, community engagement, support and accountability systems, and further high school transformation</t>
  </si>
  <si>
    <t>Lakewood</t>
  </si>
  <si>
    <t>Coalition of Essential Schools Northwest</t>
  </si>
  <si>
    <t>to provide coaching and professional development to Washington grantee districts and their high schools as they transform to ensure that all students graduate college or that they are work-ready</t>
  </si>
  <si>
    <t>2006-11</t>
  </si>
  <si>
    <t>to bring quality prevention, care and treatment to people living with HIV/AIDS and to improve health systems in resource-poor settings</t>
  </si>
  <si>
    <t>to prevent HIV/AIDS transmission in high prevalence districts of four Indian states by using mass media to promote condom use</t>
  </si>
  <si>
    <t>to increase access to financial services for the poor by testing and promoting the use of innovative information and communication technologies</t>
  </si>
  <si>
    <t>to support organizational capacity building for early learning and policy programs</t>
  </si>
  <si>
    <t>to conduct a landscape analysis of potential pandemic flu vaccine technologies</t>
  </si>
  <si>
    <t>to enhance participatory vector-borne ecohealth approaches to prevent communicable diseases in Latin American and the Caribbean</t>
  </si>
  <si>
    <t>World Council of Credit Unions, Inc.</t>
  </si>
  <si>
    <t>to increase access to financial services in the developing world by doubling credit union membership in participating credit unions</t>
  </si>
  <si>
    <t>to strengthen rapid scale up of Maternal, Neonatal and Child Health interventions in Africa</t>
  </si>
  <si>
    <t>Ministry of Culture of the Republic of Latvia</t>
  </si>
  <si>
    <t>to support the installation of public access computers with internet access, training for staff, and implementation support for the public libraries of Latvia</t>
  </si>
  <si>
    <t>Riga</t>
  </si>
  <si>
    <t>Latvia</t>
  </si>
  <si>
    <t>to provide conceptual and empirical foundations for policy development aimed at expanding access to financial services for low-income individuals in developing countries</t>
  </si>
  <si>
    <t>to create a centralized, comprehensive, integrated and publicly accessible bioinformatics platform that will enable TB drug and vaccine discovery missions</t>
  </si>
  <si>
    <t>to improve U.S. international assistance and to increase U.S. funding for core humanitarian and development programs</t>
  </si>
  <si>
    <t>BRAC Tanzania</t>
  </si>
  <si>
    <t>to implement integrated microfinance, agriculture, and health programs aimed at the poorest segments of the rural population in Tanzania</t>
  </si>
  <si>
    <t>Austin Independent School District</t>
  </si>
  <si>
    <t>to support implementation of AISD's redesigned secondary education program</t>
  </si>
  <si>
    <t>Metropolitan Planning Council</t>
  </si>
  <si>
    <t>to support a community engagement and communications campaign for school finance reform through the A+ Illinois campaign</t>
  </si>
  <si>
    <t>to raise the question of the importance of health in determining economic growth</t>
  </si>
  <si>
    <t>to provide capacity support for early learning advocacy</t>
  </si>
  <si>
    <t>to conduct data collection in single-sex schools in NYC, Atlanta and Portland areas along with other comparison schools over five years</t>
  </si>
  <si>
    <t>Institute of Museum &amp; Library Services</t>
  </si>
  <si>
    <t>to support research on the impact of public access computing on its users</t>
  </si>
  <si>
    <t>ProCredit Holding, A.G.</t>
  </si>
  <si>
    <t>to increase the access of microentrepreneurs, small businesses and low income groups to responsible banking services in Africa, especially savings accounts</t>
  </si>
  <si>
    <t>Frankfurt am Main</t>
  </si>
  <si>
    <t>to assist with the development of infrastructure to manage discount software replacement</t>
  </si>
  <si>
    <t>to develop small-plot water technologies, technology markets, and connect farmers to fruit and vegetable markets in Ethiopia, Zambia, Nepal, and Myanmar</t>
  </si>
  <si>
    <t>to amplify the impact of policy research and outreach on key public policy debates affecting health, education, governance and economic outcomes in the developing world</t>
  </si>
  <si>
    <t>to explore the use of biomarkers for the diagnosis of prevalent infections in children attending a rural health facility in Africa</t>
  </si>
  <si>
    <t>to support the Vital Voices Pan-African Women's Leadership Summit</t>
  </si>
  <si>
    <t>to support research and analyses of state fiscal issues with particular emphasis on impacts for low and moderate-income persons</t>
  </si>
  <si>
    <t>to support a project to establish a regional learning community among certain African countries and develop a set of practices for scaling malaria control for impact</t>
  </si>
  <si>
    <t>to create incentive for international lenders to provide long-term capital to credit unions in developing countries</t>
  </si>
  <si>
    <t>PeerForward</t>
  </si>
  <si>
    <t>to demonstrate a scalable, systemic model for college access that enables New York City high schools to raise college-going rates affordably</t>
  </si>
  <si>
    <t>to support the New York City Department of Education's implementation of the Transfer School Leaders initiative, in support of the NYCDOE's Multiple Pathways to Graduation strategy</t>
  </si>
  <si>
    <t>United Nations Environment Programme</t>
  </si>
  <si>
    <t>to increase commercial microfinance levels in Africa</t>
  </si>
  <si>
    <t>to carry out activities aimed at helping a national audience of journalists report on issues arising from the national movement to transform the American high school</t>
  </si>
  <si>
    <t>to increase gubernatorial awareness of the need to improve math and science achievement and create new models for teaching math and science in their states</t>
  </si>
  <si>
    <t>to build Public Awareness and Resource Mobilization Capacity in Support of the Global Fund</t>
  </si>
  <si>
    <t>to create and support transfer schools in New York City</t>
  </si>
  <si>
    <t>to establish a second network of alternative (transfer) high schools in New York City that are designed using the Diploma Plus school model</t>
  </si>
  <si>
    <t>to support the integration of the ECHS model into existing foundation-funded high schools in California</t>
  </si>
  <si>
    <t>Aspira Inc of Illinois</t>
  </si>
  <si>
    <t>to support the planning and launch of ASPIRA Charter School and to build out a strategic replication plan, including teaching and learning supports as well as additional business planning</t>
  </si>
  <si>
    <t>to support the analysis of Boston's over-age and off-track high school student population and develop a portfolio strategy aimed to enable BPS to better serve the these young people</t>
  </si>
  <si>
    <t>to support the U.S. component of an international study of mathematics teacher preparation that will inform national policy discussions about teacher preparedness and quality in STEM fields</t>
  </si>
  <si>
    <t>to support increased library participation in the federal E-rate Program and conduct an analysis of library connectivity</t>
  </si>
  <si>
    <t>Council For Excellence In Government</t>
  </si>
  <si>
    <t>New Technology Fund</t>
  </si>
  <si>
    <t>to web-enable the student view of the New Tech High Learning System suite of tools</t>
  </si>
  <si>
    <t>to support the construction of an early learning center</t>
  </si>
  <si>
    <t>to build organizational capacity to drive both academic excellence and strong back office functions for schools participating in the Milwaukee Parental Chioce Program and independent charter schools in Milwaukee</t>
  </si>
  <si>
    <t>North Carolina Department of Public Instruction</t>
  </si>
  <si>
    <t>to support 'turnaround' high priority high schools (less than 60% proficiency) through strategic technical assistance, professional development, and school redesign</t>
  </si>
  <si>
    <t>Milwaukee Public Schools</t>
  </si>
  <si>
    <t>to support a project that will plan and launch a new small learning community high school using the &amp;#34;First Things First&amp;#34; framework developed and supported by the Institute for Research and Reform in Education</t>
  </si>
  <si>
    <t>to support Portland Public Schools in building capacity to lead high school change through the formation of the Office of High Schools</t>
  </si>
  <si>
    <t>to support a conference for national and state leaders of Learning First Alliance member organizations</t>
  </si>
  <si>
    <t>to support a community planning process to create an early learning demonstration community</t>
  </si>
  <si>
    <t>to support the work of vertical teams by creating a Commission for a College and Career Ready Texas</t>
  </si>
  <si>
    <t>to provide funds for travel and events management  in conjunction with the Nobel Prize for Peace awarded to Muhammed Yunus and the Grameen Bank</t>
  </si>
  <si>
    <t>Office of the Mayor of Los Angeles</t>
  </si>
  <si>
    <t>to support planning and capacity-building for the Mayor's Community Partnership for School Excellence in Los Angeles</t>
  </si>
  <si>
    <t>to provide emergency water and sanitation interventions in the West Darfur region of Sudan</t>
  </si>
  <si>
    <t>to provide emergency feeding and primary healthcare for internally displaced and war-affected people in Darfur, Sudan</t>
  </si>
  <si>
    <t>to support the transition of the WHO Director-General Elect</t>
  </si>
  <si>
    <t>The Links</t>
  </si>
  <si>
    <t>to create a sustainable state charter school membership organization</t>
  </si>
  <si>
    <t>to alleviate micronutrient deficiencies</t>
  </si>
  <si>
    <t>2006-08</t>
  </si>
  <si>
    <t>to improve access to family planning commodities</t>
  </si>
  <si>
    <t>to develop new hand-held field ready platforms for nucleic acid-based diagnostics and immunochemistry and create a novel structure for developing diagnostics products</t>
  </si>
  <si>
    <t>Fraunhofer Gesellschaft</t>
  </si>
  <si>
    <t>to develop a Global HIV Vaccine Research Cryorepository (GHRC)</t>
  </si>
  <si>
    <t>Bavaria</t>
  </si>
  <si>
    <t>to develop one potential vaccine strategy that may contribute to the global effort of stopping the HIV pandemic</t>
  </si>
  <si>
    <t>to develop an effective and transferable program for the global prevention of HIV</t>
  </si>
  <si>
    <t>to improve HIV vaccines that can control the AIDS epidemic</t>
  </si>
  <si>
    <t>to use novel computational and biological approaches for the design and evaluation of HIV vaccine candidates</t>
  </si>
  <si>
    <t>to develop highly effective, inexpensive new drugs to treat late stages of trypanosomiasis and leishmaniasis</t>
  </si>
  <si>
    <t>to produce an effective, manufacturable, affordable and sustainable Human Hookworm Vaccine (HHV)</t>
  </si>
  <si>
    <t>to eliminate leishmaniasis by developing a vaccine for use in both treatment and prevention</t>
  </si>
  <si>
    <t>Global Justice</t>
  </si>
  <si>
    <t>to train student leaders in global health issues</t>
  </si>
  <si>
    <t>Louisiana Library Foundation, Inc.</t>
  </si>
  <si>
    <t>to inform and contribute to professional media training by supporting improved provision of and access to information regarding global health</t>
  </si>
  <si>
    <t>to improve family planning commodity security by making upstream supplies management more efficient by creating - at country program donor levels - a community of practice</t>
  </si>
  <si>
    <t>to reduce undernutrition among children 6-24 months through the identification of sustainable, market-driven models that will increase access to fortified complementary foods (and food supplements) among low-income populations</t>
  </si>
  <si>
    <t>to build state of the art model to assist in making agricultural technology development and adoption investment choices</t>
  </si>
  <si>
    <t>University Research Corporation International</t>
  </si>
  <si>
    <t>to assess the impact of grants made to develop innovative financial services for the poor</t>
  </si>
  <si>
    <t>to support community drought response for the Middle Juba region of Somalia</t>
  </si>
  <si>
    <t>to improve health conditions and enhance capacity to restore livelihood assets in the drought-affected Borana Zone of Ethiopia</t>
  </si>
  <si>
    <t>Community Transitional School</t>
  </si>
  <si>
    <t>to support a capital campaign for a school for homeless children</t>
  </si>
  <si>
    <t>to support a capital campaign for a tribal college</t>
  </si>
  <si>
    <t>to support a workshop for EPI managers and PAHO field staff from Latin America and the Caribbean to provide an introduction to decision analysis and economic evaluation methods related to vaccines</t>
  </si>
  <si>
    <t>The Vera Project</t>
  </si>
  <si>
    <t>Lyrasis, Inc.</t>
  </si>
  <si>
    <t>to support Louisiana &amp; Mississippi public libraries damaged or destroyed by Hurricanes Katrina &amp; Rita</t>
  </si>
  <si>
    <t>Colorado State Library</t>
  </si>
  <si>
    <t>Florida Department of State</t>
  </si>
  <si>
    <t>Hawaii State Public Library System</t>
  </si>
  <si>
    <t>Idaho Commission for Libraries</t>
  </si>
  <si>
    <t>Maryland State  Department of Education</t>
  </si>
  <si>
    <t>State of Minnesota Department of Education</t>
  </si>
  <si>
    <t>Roseville</t>
  </si>
  <si>
    <t>State Library of North Carolina</t>
  </si>
  <si>
    <t>North Dakota State Library</t>
  </si>
  <si>
    <t>Bismarck</t>
  </si>
  <si>
    <t>North Dakota</t>
  </si>
  <si>
    <t>Commonwealth of Pennsylvania Dept of Education Office of Commonwealth Libraries</t>
  </si>
  <si>
    <t>SD Department of Education-Office of the State Library</t>
  </si>
  <si>
    <t>Pierre</t>
  </si>
  <si>
    <t>Wyoming State Library</t>
  </si>
  <si>
    <t>Cheyenne</t>
  </si>
  <si>
    <t>Wyoming</t>
  </si>
  <si>
    <t>The Mountains to Sound Greenway Trust</t>
  </si>
  <si>
    <t>to support an endowment campaign</t>
  </si>
  <si>
    <t>to support research and assessment of juvenile justice programs in Washington state</t>
  </si>
  <si>
    <t>University Child Development School</t>
  </si>
  <si>
    <t>to test new approaches to generate sanitation demand at scale and increase the supply of sanitation products and services</t>
  </si>
  <si>
    <t>National Institute for Health and Welfare</t>
  </si>
  <si>
    <t>to convene an international workshop on pneumococcal colonization, aiming at development of novel methods for improved analysis, understanding &amp; prediction of global effects of pneumococcal vaccines</t>
  </si>
  <si>
    <t>to support technical assistance to Los Angeles Unified School District for development of a high school progress report</t>
  </si>
  <si>
    <t>Society for International Development</t>
  </si>
  <si>
    <t>to address critical humanitarian needs in Lebanon that have resulted from the conflict between the Israel Defense Forces and Hezbollah</t>
  </si>
  <si>
    <t>to address critical humanitarian needs in Lebanon</t>
  </si>
  <si>
    <t>Greater Kansas City Community Foundation</t>
  </si>
  <si>
    <t>to continue support of improvement of urban high schools in both Kansas City, KS and MO through First Things First! and Achievement First</t>
  </si>
  <si>
    <t>to support an early college high school planning grant in Chicago</t>
  </si>
  <si>
    <t>to support creation of a new education policy network promoting equitable education reform</t>
  </si>
  <si>
    <t>to support independent research and analysis of federal education funding</t>
  </si>
  <si>
    <t>West Valley School District #363</t>
  </si>
  <si>
    <t>to support lessons learned from the Achievers grant to transform other secondary schools through systemwide mission alignment, community engagement, expanding support and accountability systems and continuing high school transformation work</t>
  </si>
  <si>
    <t>to support the launch of high-performing charter high schools in the Jefferson high school community</t>
  </si>
  <si>
    <t>St. HOPE Academy</t>
  </si>
  <si>
    <t>to improve capacity of St Hope to carry out activities in support of higher student achievement and better enrollment figures</t>
  </si>
  <si>
    <t>to improve college-ready graduation rates with specific focus on Algebra instruction</t>
  </si>
  <si>
    <t>North Carolina New Schools Project, Inc.</t>
  </si>
  <si>
    <t>to support a three-year initiative to engage state, district, and local stakeholders to create a more supportive environment for high school redesign in North Carolina</t>
  </si>
  <si>
    <t>The American Jewish Committee of Greater Seattle</t>
  </si>
  <si>
    <t>Big Brothers Big Sisters of Metropolitan Portland</t>
  </si>
  <si>
    <t>to support expansion of youth programs</t>
  </si>
  <si>
    <t>to provide supplemental support for the randomized trial of male circumcision for prevention of HIV and STD infection in women in Rakai, Uganda</t>
  </si>
  <si>
    <t>2006-09</t>
  </si>
  <si>
    <t>to develop the capacity of NGOs working within Europe to increase interest and support of governments and institutions in achieving three global health Millennium Development Goals</t>
  </si>
  <si>
    <t>to fund identification and evaluation of innovative programs to address factors inhibiting access to health services in developing and transition countries</t>
  </si>
  <si>
    <t>to channel EU resources to help NGOs fight poverty and improve health, especially in Sub-Saharan Africa and Central/Eastern Europe</t>
  </si>
  <si>
    <t>to expand and deepen the understanding and involement of congregations and people of faith in the United States on global health and poverty issues related to the ONE Campaign</t>
  </si>
  <si>
    <t>to support the creation of networks of sites in developing countries to develop clinical research centers</t>
  </si>
  <si>
    <t>Physicians for Human Rights</t>
  </si>
  <si>
    <t>to develop an effective global response to the HIV/AIDS pandemic and other global health challenges that is consistent with the best public health practices, scientific knowledge, and human rights principles</t>
  </si>
  <si>
    <t>to fund a meeting to initiate creation of a public, web-based database of current and historical patterns of drug resistance in malaria parasites</t>
  </si>
  <si>
    <t>to build financial systems that serve the poor</t>
  </si>
  <si>
    <t>Training Programs in Epidemiology and Public Health Interventions Network</t>
  </si>
  <si>
    <t>to support the fourth TEPHINET Global Scientific Conference</t>
  </si>
  <si>
    <t>to  conduct the Global Health Series of conferences on HIV/AIDS, tuberculosis, malaria, parasitic diseases, and common infectious disease challenges, such as vaccine development</t>
  </si>
  <si>
    <t>to collaborate and develop a comprehensive conference for the Members of Parliament of the Southern African Development Community on the knowledge and tools necessary to design, support, and implement successful national HIV/AIDS research programs</t>
  </si>
  <si>
    <t>to support the attendance of researchers from developing countries for the Fifth International Conference on Urban Health</t>
  </si>
  <si>
    <t>to generate and disseminate rigorous evidence from randomized evaluations on what works in rural water in developing countries</t>
  </si>
  <si>
    <t>to address key issues regarding HIV/AIDS in resource-scarce settings</t>
  </si>
  <si>
    <t>Kentucky Department for Libraries &amp; Archives</t>
  </si>
  <si>
    <t>Mississippi Library Commission</t>
  </si>
  <si>
    <t>Oregon State Library</t>
  </si>
  <si>
    <t>Wisconsin Department of Public Instruction</t>
  </si>
  <si>
    <t>to enhance access to safe water, sanitation and hygiene education in the Nyanza Province of Kenya through the expansion of an existing school-based program</t>
  </si>
  <si>
    <t>to support clinic renovations in support of the Center for HIV/AIDS Vaccine Immunology clinical trials in Africa</t>
  </si>
  <si>
    <t>to scale up the procurement and production of quality medicines for HIV/AIDS, TB and malaria</t>
  </si>
  <si>
    <t>to support the Global Polio Eradication Initiative in accelerating polio eradication in Nigeria and preventing international spread of wild poliovirus across west and central Africa</t>
  </si>
  <si>
    <t>to support the development of a network of Pre-K through 12th grade charter schools in Houston</t>
  </si>
  <si>
    <t>to provide planning support for the development of a new Manual High School</t>
  </si>
  <si>
    <t>Cristo Rey Network</t>
  </si>
  <si>
    <t>to support expansion of Cristo Rey Network and improve the quality of existing Cristo Rey schools</t>
  </si>
  <si>
    <t>to support the New York Performance Standards Consortium's efforts to lead state advocacy for quality assessment thorough technical assistance, professional development, outcome research, publications, and oversight/accountability</t>
  </si>
  <si>
    <t>to support a project with the premise that when high school curriculum and instruction drive authentic assessment, student outcomes will improve</t>
  </si>
  <si>
    <t>National Coalition of Community Foundations for Youth</t>
  </si>
  <si>
    <t>to support strategic communication plans for the Youth Transition Funders Group, specifically the roll-out of the Safe Passage report</t>
  </si>
  <si>
    <t>to provide technical assistance to First Things First strategies and build capacity at Austin ISD Office of Redesign</t>
  </si>
  <si>
    <t>to support two conferences that will be the first in a series of meetings to engage Ministers of Health in the Global Women's Health Initiative</t>
  </si>
  <si>
    <t>to build academic capacity dedicated to poverty alleviation &amp; provide a better understanding of the role of cross-disciplinary efforts in sustainable development in agriculture, health, policy and infrastructure</t>
  </si>
  <si>
    <t>to support an accelerated development of a web-based, districtwide, college-ready aligned instructional system</t>
  </si>
  <si>
    <t>to provide technical assistance and to build capacity in Region One Education Service Center for First Things First strategies in high schools</t>
  </si>
  <si>
    <t>to support extended analyses of the Talent Development and First Things First evaluations</t>
  </si>
  <si>
    <t>National Academy Foundation</t>
  </si>
  <si>
    <t>to launch Academies of Engineering in urban centers across the U.S.</t>
  </si>
  <si>
    <t>Education Sector Inc</t>
  </si>
  <si>
    <t>to support two college access research projects as part of the Pathways to College Network Research Program</t>
  </si>
  <si>
    <t>to hold a Conference on Innovations in Development Finance: Lessons Learned and the Way Forward - Wilton Park</t>
  </si>
  <si>
    <t>Youth Venture Inc</t>
  </si>
  <si>
    <t>to support increased high school graduation rates of Latino youth through Latino youth-led social change</t>
  </si>
  <si>
    <t>Association for the Advancement of Mexican Americans</t>
  </si>
  <si>
    <t>American Evaluation Association</t>
  </si>
  <si>
    <t>Fairhaven</t>
  </si>
  <si>
    <t>to create small learning communities in  South Atlanta High School and Therrell High School in Atlanta, Georgia</t>
  </si>
  <si>
    <t>Good Shepherd Services</t>
  </si>
  <si>
    <t>to support the creation of an additional GSS model transfer school and several third party adaptations known as Pelletier Schools</t>
  </si>
  <si>
    <t>Eleanor Roosevelt Center at Val-Kill</t>
  </si>
  <si>
    <t>Washington State Child Care Resource &amp; Referral Network</t>
  </si>
  <si>
    <t>The Africa-America Institute</t>
  </si>
  <si>
    <t>Washington State University Foundation</t>
  </si>
  <si>
    <t>2006-01</t>
  </si>
  <si>
    <t>to foster AIDS prevention in Nigeria</t>
  </si>
  <si>
    <t>Charter School Leadership Council</t>
  </si>
  <si>
    <t>to determine if application of a safe, cheap disinfectant to the birth canal during labor and newborn at birth prevents maternal and newborn bacterial infections in resource poor settings with high maternal and neonatal morbidity and mortality</t>
  </si>
  <si>
    <t>to identify and develop policies and strategies that will enable countries to deliver critical maternal and neonatal mortality interventions</t>
  </si>
  <si>
    <t>MIHR USA</t>
  </si>
  <si>
    <t>to improve access to health technologies for the poor through improved management of intellectual property</t>
  </si>
  <si>
    <t>Skillpoint Alliance</t>
  </si>
  <si>
    <t>to enhance Austin Independent School District's High School Redesign through support of the techonolgy and business community</t>
  </si>
  <si>
    <t>Charter Schools Policy Institute</t>
  </si>
  <si>
    <t>to support the development of models to reduce the prevalance of human trafficking</t>
  </si>
  <si>
    <t>to inventory the knowledge and skills researchers have recommended for a responsive citizenry and evaluate results in light of current standards and curricula in the school</t>
  </si>
  <si>
    <t>to provide safe, affordable water and sanitation services on a fee-for-service basis</t>
  </si>
  <si>
    <t>to support knowledge building for the Avahan initiative</t>
  </si>
  <si>
    <t>to identify innovative approaches to providing sustainable, affordable and safe water, sanitation and hygiene services</t>
  </si>
  <si>
    <t>to improve the health and nutritional status in Southern Sudan</t>
  </si>
  <si>
    <t>to increase the quality of health care leadership</t>
  </si>
  <si>
    <t>to develop a framework for assessing  the impact of grants made to develop innovative financial services for the poor</t>
  </si>
  <si>
    <t>to support the expansion of International High Schools in New York and California, and to develop a pilot common language model for Spanish-speaking English Language Learners</t>
  </si>
  <si>
    <t>Life Sciences Discovery Fund Authority</t>
  </si>
  <si>
    <t>to support Washington state's participation in life sciences research</t>
  </si>
  <si>
    <t>The Angiogenesis Foundation, Inc.</t>
  </si>
  <si>
    <t>St. Clare's Hospital of Schenectady, New York, Foundation Inc</t>
  </si>
  <si>
    <t>to support a medical imaging facility</t>
  </si>
  <si>
    <t>Schenectady</t>
  </si>
  <si>
    <t>to support graduate scholarships in Public Health in the Gates Milliennium Scholars program</t>
  </si>
  <si>
    <t>to develop a community education and engagement strategy to support the Oakland Unified School District's implementation of the Expect Success! Initiative</t>
  </si>
  <si>
    <t>for conference support among key K-12 constituencies and leaders on current policy challenges in California: school accountability and finance reform</t>
  </si>
  <si>
    <t>Oakland Community Organization</t>
  </si>
  <si>
    <t>to engage key stakeholders in Oakland schools and educate state and local policy makers about means to increase graduation rates and college readiness</t>
  </si>
  <si>
    <t>International Women's Health Coalition</t>
  </si>
  <si>
    <t>for conference support to help Washington high schools meet the challenges of the state graduation requirements for the class of 2008</t>
  </si>
  <si>
    <t>to support human services for children and families on a national basis</t>
  </si>
  <si>
    <t>to support opening Diploma Plus schools in California</t>
  </si>
  <si>
    <t>California Tomorrow</t>
  </si>
  <si>
    <t>to improve educational outcomes of public school youth in Oakland by supporting the Parent Leadership Education Academy initiative</t>
  </si>
  <si>
    <t>to support the continuation of the Gates Award for Global Health</t>
  </si>
  <si>
    <t>to strengthen the capability of developing countries to reduce cervical cancer incidence and deaths</t>
  </si>
  <si>
    <t>2006-06</t>
  </si>
  <si>
    <t>to define the qualities of an HIV vaccine that will make it sufficiently immunogenic to elicit protective responses in humans</t>
  </si>
  <si>
    <t>to accelerate the introduction of cholera vaccines in endemic countries and evaluate their use for the prevention and control of epidemics</t>
  </si>
  <si>
    <t>to develop a safe, effective and affordable vaccine for the prevention and control of HIV-AIDS, especially in developing countries</t>
  </si>
  <si>
    <t>to establish a global laboratory support network that will benefit AIDS vaccine development as it relates to vaccine-elicited antibody responses</t>
  </si>
  <si>
    <t>to create a consortium of immune testing laboratories within the top HIV vaccine  networks</t>
  </si>
  <si>
    <t>to establish a Vaccine Immunology Statistical Center (VISC) to provide statistical and data management support to the Vaccine Discovery Centers</t>
  </si>
  <si>
    <t>to elucidate the mechanisms of drug tolerance in Mycobacterium tuberculosis</t>
  </si>
  <si>
    <t>to ensure a sustainable supply of artemisinin for treatment of malaria</t>
  </si>
  <si>
    <t>to promote public health research</t>
  </si>
  <si>
    <t>Horn of Africa Services</t>
  </si>
  <si>
    <t>to support a program to enhance the involvement of immigrant parents in their children's academic success</t>
  </si>
  <si>
    <t>to build a case for broader public investment to reduce poverty and improve people's lives in Sub-Saharan Africa</t>
  </si>
  <si>
    <t>to develop, and prepare for implementation, an operational plan for a global subsidy of artemisinin-based combination therapies (ACTs) to treat malaria, to make effective antimalarials accessible to all who need them, worldwide</t>
  </si>
  <si>
    <t>ACORN</t>
  </si>
  <si>
    <t>to ensure that underserved students and parents in low-income areas of Brooklyn and Manhattan are informed as to options and strategies involved with filling out High School Choice forms</t>
  </si>
  <si>
    <t>to support a conference on the productivity and profitability of the crop-based production systems of the world's poor and undernourished</t>
  </si>
  <si>
    <t>Market Matters, Inc.</t>
  </si>
  <si>
    <t>to explore the best way to support development of private seed companies</t>
  </si>
  <si>
    <t>to support partnerships in five cities to build on strategic assessments aimed at improving the educational options and outcomes for struggling students and out-of-school youth and new support for two cities</t>
  </si>
  <si>
    <t>CIDA Foundation</t>
  </si>
  <si>
    <t>to provide a low-cost Bachelor of Business Administration degree to disadvantaged South African students</t>
  </si>
  <si>
    <t>to support a European NGO network for dialogue and co-operation in the field of family planning</t>
  </si>
  <si>
    <t>to support a capital campaign for a youth and employment center</t>
  </si>
  <si>
    <t>to support a capital campaign for a tribal early learning center</t>
  </si>
  <si>
    <t>to support a septic loan program to benefit low-income people in the Hood Canal watershed area</t>
  </si>
  <si>
    <t>Washington Public Affairs Network</t>
  </si>
  <si>
    <t>to support reintegration of returning refugees and internally displaced families to their communities in the Democratic Republic of Congo</t>
  </si>
  <si>
    <t>to support a youth philanthropy program</t>
  </si>
  <si>
    <t>to support a tribal youth development program</t>
  </si>
  <si>
    <t>to support community technology efforts in Washington state</t>
  </si>
  <si>
    <t>City of Seattle Department of Information Technology</t>
  </si>
  <si>
    <t>Stone Soup</t>
  </si>
  <si>
    <t>One Economy Corporation</t>
  </si>
  <si>
    <t>East African Center for the Empowerment of Women and Children</t>
  </si>
  <si>
    <t>to increase literacy for women and children, improve health status, and eradicate poverty</t>
  </si>
  <si>
    <t>to support the Mailman School of Public Health Building Campaign</t>
  </si>
  <si>
    <t>Doctors of the World</t>
  </si>
  <si>
    <t>to review evidence for STI interventions in HIV prevention and issue evidence-based recommendations for countries and program managers</t>
  </si>
  <si>
    <t>to provide emergency relief in response to the earthquake in Indonesia</t>
  </si>
  <si>
    <t>to support the first meeting of the International Advisory Panel for the National Rural Health Mission</t>
  </si>
  <si>
    <t>Chaya</t>
  </si>
  <si>
    <t>California Business for Education Excellence Foundation</t>
  </si>
  <si>
    <t>to support mobilization of local business champions to lead the effort to raise student achievement</t>
  </si>
  <si>
    <t>to support increased media attention as well as public dialogue around K-12 student achievement and school finance in California</t>
  </si>
  <si>
    <t>Make The Road By Walking</t>
  </si>
  <si>
    <t>to support the Urban Youth Collaborative's effort to elevate demand that schools work more diligently to increase the number of students who can satisfy higher standards and graduate high school ready for college</t>
  </si>
  <si>
    <t>to develop regional American Diploma Projects in Sacramento /Silicon Valley/San Bernardino region</t>
  </si>
  <si>
    <t>to support ACE partnership with Achieve, NASH, and SHEEO to engage higher education leaders in the American Diploma Project efforts</t>
  </si>
  <si>
    <t>Public Interest Productions Inc</t>
  </si>
  <si>
    <t>to support national, local and web-based communication initiatives to engage adults in ensuring all young people leave high school prepared for college, work and citizenship</t>
  </si>
  <si>
    <t>to support a national research study on charter schools</t>
  </si>
  <si>
    <t>to support final phase field trials for plant germ plasm for global distribution of CNAP artemisinin technology</t>
  </si>
  <si>
    <t>to provide supplemental training funds for a demonstration project to eliminate cysticercosis</t>
  </si>
  <si>
    <t>2006-04</t>
  </si>
  <si>
    <t>Families USA Foundation</t>
  </si>
  <si>
    <t>to support advocacy in support of TB and malaria research</t>
  </si>
  <si>
    <t>to conduct Phase III trials and obtain regulatory approval for an oral drug for early stage African sleeping sickness</t>
  </si>
  <si>
    <t>Research America</t>
  </si>
  <si>
    <t>to increase investment in research focused on diseases and health conditions that have the greatest burden in the developing world</t>
  </si>
  <si>
    <t>The Henry J. Kaiser Family Foundation</t>
  </si>
  <si>
    <t>to help reduce the spread of HIV/AIDS by increasing information on stigma and prevention in hard-hit regions</t>
  </si>
  <si>
    <t>to fund simulation modeling of the epidemiological impact and cost-effectiveness of malaria interventions</t>
  </si>
  <si>
    <t>to provide news and information to Americans on issues of global health</t>
  </si>
  <si>
    <t>to mobilize greater engagement by Japan in the campaign against AIDS, TB and malaria</t>
  </si>
  <si>
    <t>to support a project to develop a public haplotype resource for monitoring drug resistance, vaccine responses, and markers of disease severity in malaria</t>
  </si>
  <si>
    <t>Program for Early Parent Support</t>
  </si>
  <si>
    <t>Senegalese Society of Immunology</t>
  </si>
  <si>
    <t>to support the 6th Congress of the Federation of African Immunological Societies (FAIS)</t>
  </si>
  <si>
    <t>to support a capital campaign for Native American youth and families</t>
  </si>
  <si>
    <t>to convene a global conference of those committed to responding to the HIV/AIDS epidemic</t>
  </si>
  <si>
    <t>to support the establishment of early college high schools by aligning state-level professional development and design structures and practices with leading national organizations</t>
  </si>
  <si>
    <t>to support a capital campaign for the Teaching and Research Complex</t>
  </si>
  <si>
    <t>to establish additional redesigned high schools</t>
  </si>
  <si>
    <t>to produce a series of papers on undernutrition in women and children</t>
  </si>
  <si>
    <t>to support the Early Childhood Education finance research project</t>
  </si>
  <si>
    <t>The Philanthropic Initiative, Inc.</t>
  </si>
  <si>
    <t>to develop and disseminate high-quality information about effective practices in the nonprofit sector</t>
  </si>
  <si>
    <t>to support work with charter management organizations, and extend the model of scalable high quality schools through the development of hybrid organizations</t>
  </si>
  <si>
    <t>to support an expanded community safety net, affordable housing, and supportive services</t>
  </si>
  <si>
    <t>to support a scholarship program and capacity building</t>
  </si>
  <si>
    <t>to provide schools, districts, charter organizations and support providers with knowledge about school redesign and to sustain equitable schools to be high performing and provide all students access to college</t>
  </si>
  <si>
    <t>to provide curriculum and support for teachers as a part of a transformation that aims to prepare all Chicago Public School students for success in post-secondary education and employment</t>
  </si>
  <si>
    <t>to convene an international meeting to review the latest research findings on prevention and treatment of postpartum hemorrhage</t>
  </si>
  <si>
    <t>to review UNICEF's strategic direction and organizational capacity, and the formulation of a plan to strengthen its leadership, management and professional expertise</t>
  </si>
  <si>
    <t>Ohio Business Alliance for Higher Education and the Economy</t>
  </si>
  <si>
    <t>Arizona Memorial Museum Association</t>
  </si>
  <si>
    <t>to support the Pearl Harbor Memorial Museum and Visitor Center</t>
  </si>
  <si>
    <t>Municipal League Foundation</t>
  </si>
  <si>
    <t>to support research and analysis of mentoring programs in Washington State</t>
  </si>
  <si>
    <t>OMG Center for Collaborative Learning</t>
  </si>
  <si>
    <t>Global Solutions for Infectious Diseases</t>
  </si>
  <si>
    <t>to acquire and disseminate information that will further the development of a safe and effective HIV vaccine.</t>
  </si>
  <si>
    <t>2006-05</t>
  </si>
  <si>
    <t>to support the Joint United Nations Programme on HIV/AIDS: UNAIDS, the main advocate for global action on the epidemic</t>
  </si>
  <si>
    <t>to support creation of a cost-effectiveness working group to collect information on the costs, health effects and direct economic benefits of the IPTi intervention in a range of settings.</t>
  </si>
  <si>
    <t>The North American Foundation for the University of Leeds, Inc.</t>
  </si>
  <si>
    <t>to develop a textile that kills mosquito vectors of malaria without insecticidal treatment</t>
  </si>
  <si>
    <t>Cohasset</t>
  </si>
  <si>
    <t>Washington Association of Churches</t>
  </si>
  <si>
    <t>to guide development of broadly effective vaccines against enteric infections by measuring etiology and burden of severe diarrhea among young children in developing countries</t>
  </si>
  <si>
    <t>Enteric and Diarrheal Diseases|Water, Sanitation and Hygiene</t>
  </si>
  <si>
    <t>to create a global malaria advocacy program</t>
  </si>
  <si>
    <t>to support community development</t>
  </si>
  <si>
    <t>to decrease tuberculosis mortality by developing new anti-TB treatments</t>
  </si>
  <si>
    <t>Academic Medical Center, University of Amsterdam</t>
  </si>
  <si>
    <t>to support the AIDS Vaccine 2006 conference which will bring together scientists in the field of HIV vaccine research.</t>
  </si>
  <si>
    <t>Partnership for Child Health</t>
  </si>
  <si>
    <t>to increase the effectiveness of public education and advocacy activities in support of child health</t>
  </si>
  <si>
    <t>to develop and revise grantee business plans to improve strategies, organization and impact, and to share broadly the lessons learned from these plans</t>
  </si>
  <si>
    <t>to research zinc supplementation and its potential role in combating disease</t>
  </si>
  <si>
    <t>to support the three goals of: building community awareness/support; increasing community demand for high quality, autonomous schools that provide parents with choices; and building partnerships between community stakeholders and operators</t>
  </si>
  <si>
    <t>to support the Center on Philanthropy Panel Study</t>
  </si>
  <si>
    <t>National Press Foundation</t>
  </si>
  <si>
    <t>to support a professional development program for media scholarship winners selected by the International AIDS Society at its Toronto 2006 meeting</t>
  </si>
  <si>
    <t>Seattle School District #1</t>
  </si>
  <si>
    <t>to build math capacity for students and teachers using the College Readiness Standards, local solutions and support of standards-based curricula and instruction</t>
  </si>
  <si>
    <t>to sponsor a briefing on the status of global research on microbicide to prevent HIV/AIDS</t>
  </si>
  <si>
    <t>to support emergency response to combat cholera in Angola</t>
  </si>
  <si>
    <t>to support an international conference on Vaginal Microbicides for the prevention of HIV and STI</t>
  </si>
  <si>
    <t>2006-03</t>
  </si>
  <si>
    <t>to create a sustainable and open access journal that addresses neglected tropical diseases</t>
  </si>
  <si>
    <t>British Society for Parasitology</t>
  </si>
  <si>
    <t>to support the 11th International Congress of Parasitology</t>
  </si>
  <si>
    <t>Staffordshire</t>
  </si>
  <si>
    <t>to support a portfolio of pneumococcal vaccine projects</t>
  </si>
  <si>
    <t>Seattle Jr. Golf Foundation</t>
  </si>
  <si>
    <t>to increase resources to fight three devastating diseases and to direct those resources to areas of greatest need</t>
  </si>
  <si>
    <t>Pro Mujer</t>
  </si>
  <si>
    <t>to develop a wider range of loan products for a broader market of low-income clients in Latin America</t>
  </si>
  <si>
    <t>to support the Reproductive Health Supplies Coalition (RHSC)</t>
  </si>
  <si>
    <t>to support a capital campaign for a learning commons and library</t>
  </si>
  <si>
    <t>to provide sustainable public access computer hardware and software upgrades to previous grantees</t>
  </si>
  <si>
    <t>to support a public education project on the impact and benefits of expanding access to quality early learning, especially for at-risk children and families</t>
  </si>
  <si>
    <t>to assist public libraries in sustaining public access computing through discovery and dissemination of best practices in technical support</t>
  </si>
  <si>
    <t>Tampa-Hillsborough County Public Library</t>
  </si>
  <si>
    <t>to engage key stakeholders in a dialogue about male circumcision</t>
  </si>
  <si>
    <t>to convene an HIV/AIDS conference  in Eastern Europe and Central Asia to address the particular characteristics of the epidemic in the region</t>
  </si>
  <si>
    <t>Friends of the Pasco County Library System Inc</t>
  </si>
  <si>
    <t>District of Columbia Public Library</t>
  </si>
  <si>
    <t>Pierce County Library Foundation</t>
  </si>
  <si>
    <t>The County of Fresno</t>
  </si>
  <si>
    <t>to contribute to the establishment of institutions of public health in India</t>
  </si>
  <si>
    <t>Yakima Valley Regional Library</t>
  </si>
  <si>
    <t>Northwestern Band of Shoshone Cultural / Natural Resource Program</t>
  </si>
  <si>
    <t>Brigham City</t>
  </si>
  <si>
    <t>Polk County Library Cooperative</t>
  </si>
  <si>
    <t>The Library Network Cooperative</t>
  </si>
  <si>
    <t>Southgate</t>
  </si>
  <si>
    <t>to support a computer-based academic and technology training program for low-income youth and their families</t>
  </si>
  <si>
    <t>Kansas City Public Library</t>
  </si>
  <si>
    <t>Pinellas Public Library Cooperative Inc</t>
  </si>
  <si>
    <t>Clearwater</t>
  </si>
  <si>
    <t>Foundation for the Library</t>
  </si>
  <si>
    <t>Iowa City Public Library</t>
  </si>
  <si>
    <t>Bridges.org</t>
  </si>
  <si>
    <t>East Baton Rouge Parish Library</t>
  </si>
  <si>
    <t>Free Library of Philadelphia Foundation</t>
  </si>
  <si>
    <t>Menominee Tribal County Library</t>
  </si>
  <si>
    <t>Keshena</t>
  </si>
  <si>
    <t>Seattle Parks Foundation</t>
  </si>
  <si>
    <t>to support a capital campaign for the South Lake Union Park</t>
  </si>
  <si>
    <t>to support a capital campaign for a youth development center</t>
  </si>
  <si>
    <t>to support five year capacity building plans to improve performance of existing career academies, strategically add new academies to the network, and ultimately serve a large number of academies across the country</t>
  </si>
  <si>
    <t>to convene an international symposium to discuss upstream rotavirus vaccine candidates and worldwide supply issues.</t>
  </si>
  <si>
    <t>to support efforts to strengthen the structure of the charitable sector</t>
  </si>
  <si>
    <t>to support a non-partisan education program focused on bringing education research and expertise around issue-specific topics</t>
  </si>
  <si>
    <t>to support a stategic communications and grassroots advocacy project to increase the awareness and support for Illinois' charter schools</t>
  </si>
  <si>
    <t>Jefferson Parish Library</t>
  </si>
  <si>
    <t>Metairie</t>
  </si>
  <si>
    <t>New Orleans Public Library Foundation</t>
  </si>
  <si>
    <t>Alabama Public Library Service</t>
  </si>
  <si>
    <t>Arkansas State Library</t>
  </si>
  <si>
    <t>California State Library Foundation</t>
  </si>
  <si>
    <t>to pilot the EXCELerator school model within a number of existing high schools with the aim of creating a rigorous academic environment and college-going culture</t>
  </si>
  <si>
    <t>Library of Michigan Foundation</t>
  </si>
  <si>
    <t>Montana State Library</t>
  </si>
  <si>
    <t>Oklahoma Department of Libraries</t>
  </si>
  <si>
    <t>South Carolina State Library</t>
  </si>
  <si>
    <t>Tennessee State Library &amp; Archives</t>
  </si>
  <si>
    <t>West Virginia Library Commission</t>
  </si>
  <si>
    <t>New Mexico Community Foundation</t>
  </si>
  <si>
    <t>Library Foundation of Los Angeles</t>
  </si>
  <si>
    <t>Airline Ambassadors</t>
  </si>
  <si>
    <t>Santa Rosa County Library System</t>
  </si>
  <si>
    <t>Milton</t>
  </si>
  <si>
    <t>to support a capital campaign for a longhouse and multipurpose facility for Native Americans</t>
  </si>
  <si>
    <t>2006-02</t>
  </si>
  <si>
    <t>to support at-risk infants and their mothers</t>
  </si>
  <si>
    <t>Docs For Tots</t>
  </si>
  <si>
    <t>to support an early learning advocacy project in Washington state</t>
  </si>
  <si>
    <t>Washington Information Network 2-1-1</t>
  </si>
  <si>
    <t>to support access to information and referral services statewide for low-income families</t>
  </si>
  <si>
    <t>to support the 2006 International Conference on Women and Infectious Diseases (ICWID)</t>
  </si>
  <si>
    <t>Boys &amp; Girls Clubs of Portland Metropolitan Area</t>
  </si>
  <si>
    <t>Lummi CEDAR Project</t>
  </si>
  <si>
    <t>to support an intergenerational youth mentoring and leadership program</t>
  </si>
  <si>
    <t>to support the development of an autonomous network of high performing public schools and implement a systemic K-12 literacy intervention for students in East Baton Rouge Parish affected by Hurricane Katrina</t>
  </si>
  <si>
    <t>Northwest Communities Education Center</t>
  </si>
  <si>
    <t>to support a capital campaign for a multipurpose facility for farmworkers</t>
  </si>
  <si>
    <t>Granger</t>
  </si>
  <si>
    <t>Washington State Department of Health</t>
  </si>
  <si>
    <t>to support the creation and dissemination of child health promotion materials</t>
  </si>
  <si>
    <t>to establish the Malaria Clinical Trials Alliance (MCTA)</t>
  </si>
  <si>
    <t>to develop and apply a participatory impact assessment tool for humanitarian assistance in Sub-Saharan Africa</t>
  </si>
  <si>
    <t>to support an evaluation project for arts organizations serving low-income youth</t>
  </si>
  <si>
    <t>to convene an international think tank on Pediatric HIV Vaccine Development</t>
  </si>
  <si>
    <t>to support a research and convening project focused on current reform efforts in the Boston Public Schools</t>
  </si>
  <si>
    <t>to engage the American public to see the urgency of the crisis of high school education in the United States</t>
  </si>
  <si>
    <t>to improve the delivery of health care to the poor of the world through training, research, and dissemination</t>
  </si>
  <si>
    <t>Milanof-Schock Library</t>
  </si>
  <si>
    <t>to support the organization's charitable mission by providing general operating support, and funds for professional affinity membership fees and conference costs</t>
  </si>
  <si>
    <t>Mount Joy</t>
  </si>
  <si>
    <t>Federal Way Education and Communities in Schools Foundation</t>
  </si>
  <si>
    <t>Yakima Interfaith Coalition</t>
  </si>
  <si>
    <t>Pratt Fine Arts Center</t>
  </si>
  <si>
    <t>to support arts-based youth development programming</t>
  </si>
  <si>
    <t>2006-12</t>
  </si>
  <si>
    <t>to support the Water and Sanitation Program to improve and  protect the health of poor rural and urban families living in developing countries by effectively promoting handwashing behavior change</t>
  </si>
  <si>
    <t>Maxine Mimms Academies</t>
  </si>
  <si>
    <t>to provide educational and supportive services to expelled and suspended students</t>
  </si>
  <si>
    <t>to identify new scientific knowledge and promising technology with the potential to transform the production capabilities of farmers in Sub-Saharan Africa and South Asia</t>
  </si>
  <si>
    <t>to support enhanced educational services for struggling students</t>
  </si>
  <si>
    <t>to increase access of smallholder farmers to improved crop varieties using a variety of production and distribution strategies</t>
  </si>
  <si>
    <t>to support a youth development/violence prevention program for young women</t>
  </si>
  <si>
    <t>Northwest Family Life Learning and Counseling Center</t>
  </si>
  <si>
    <t>to support an expanded domestic violence advocacy program</t>
  </si>
  <si>
    <t>to support WebJunction in the acquisition of TechAtlas</t>
  </si>
  <si>
    <t>African Virtual University</t>
  </si>
  <si>
    <t>to expand bandwidth access to more universities and national research and educational networks in Africa</t>
  </si>
  <si>
    <t>Bradley-Angle House</t>
  </si>
  <si>
    <t>to support a capital campaign for a domestic violence shelter</t>
  </si>
  <si>
    <t>to decrease hunger and increase food and income security of resource-poor farm families in sub-Saharan Africa through development and dissemination of drought-tolerant maize varieties</t>
  </si>
  <si>
    <t>Asian Vegetable Research and Development Center</t>
  </si>
  <si>
    <t>to increase vegetable production, marketing and consumption and foster rural development in order to improve the health of vulnerable groups, in particular poor women and children in sub-Saharan Africa</t>
  </si>
  <si>
    <t>Tainan</t>
  </si>
  <si>
    <t>FISH Food Banks Of Pierce County</t>
  </si>
  <si>
    <t>Family Services of King County</t>
  </si>
  <si>
    <t>to develop, model, evaluate, and introduce strategies for sustainably fulfilling global needs for safe water through household water treatment products</t>
  </si>
  <si>
    <t>Vine Maple Place</t>
  </si>
  <si>
    <t>to support construction at Vine Maple Place and provide services to families in crisis during their period of transition to a more stable condition</t>
  </si>
  <si>
    <t>Maple Valley</t>
  </si>
  <si>
    <t>to support a writing, math and technology program for children</t>
  </si>
  <si>
    <t>to promote, through NPR's coverage of education issues, informed discourse and provide nearly 26 million weekly listeners with the information they need to thoughtfully evaluate public policies and program choices</t>
  </si>
  <si>
    <t>KidsOhio.org</t>
  </si>
  <si>
    <t>to provide strategic research and staff support on education policy issues</t>
  </si>
  <si>
    <t>to support a secondary school model expansion and the development and codification of critical systems to support future replication</t>
  </si>
  <si>
    <t>to support an evaluation project</t>
  </si>
  <si>
    <t>to convene the annual AIDS Vaccine 2007 International Conference</t>
  </si>
  <si>
    <t>Act Inc</t>
  </si>
  <si>
    <t>to establish a baseline of student achievement in certain critical high school core courses, both in terms of course subject matter knowledge and skills and college readiness</t>
  </si>
  <si>
    <t>to foster high-level discussion about the challenge of HIV/AIDS in India between U.S. and Indian policy makers</t>
  </si>
  <si>
    <t>DC Public Education Fund</t>
  </si>
  <si>
    <t>to support the launch of the DCPS secondary reform effort including planning and initial interventions</t>
  </si>
  <si>
    <t>Calvert Social Investment Foundation</t>
  </si>
  <si>
    <t>to support investments in affordable housing, micro-enterprise loans and other community services</t>
  </si>
  <si>
    <t>to recruit and develop outstanding school leaders to lead approximately two-thirds of the city's schools and impact students by working with coalition partners in New Orleans</t>
  </si>
  <si>
    <t>to support a local shoreline conservation fund</t>
  </si>
  <si>
    <t>to support a conference entitled &amp;#34;Avian Influenza Vaccines: Building a Model for Global Collaboration&amp;#34;</t>
  </si>
  <si>
    <t>2002-10</t>
  </si>
  <si>
    <t>to support fundraising efforts</t>
  </si>
  <si>
    <t>to support follow-up on the Commission of Macroeconomics and Health (CMH) report at the country, regional, and global levels</t>
  </si>
  <si>
    <t>Rotary International District 9910</t>
  </si>
  <si>
    <t>to support The Vector Borne Disease Project in Vanuatu</t>
  </si>
  <si>
    <t>Orewa</t>
  </si>
  <si>
    <t>to support a capacity building program for nonprofits</t>
  </si>
  <si>
    <t>to support the planning process to create a population and health leadership center for French-speaking sub-saharan Africa</t>
  </si>
  <si>
    <t>to support the Women's Global Health Imperative's work researching the protection of the cervix as a method of HIV prevention</t>
  </si>
  <si>
    <t>to evaluate aerosol measles vaccination versus syringe</t>
  </si>
  <si>
    <t>Center for Career Alternatives</t>
  </si>
  <si>
    <t>to support expansion of a career readiness program</t>
  </si>
  <si>
    <t>Health Alliance International</t>
  </si>
  <si>
    <t>to support the introduction and assessment of a rapid diagnostic test for syphilis in prenatal care clinics of rural Mozambique</t>
  </si>
  <si>
    <t>to support media coverage of global health issues</t>
  </si>
  <si>
    <t>Clallam County Family YMCA</t>
  </si>
  <si>
    <t>to support the Teen Scene program for teens including professional counseling, art programs, smoking cessation classes, and computer training</t>
  </si>
  <si>
    <t>Healthy Families of Clallam County</t>
  </si>
  <si>
    <t>Seattle Chinatown International District Preservation and Development Authority</t>
  </si>
  <si>
    <t>to support a community center</t>
  </si>
  <si>
    <t>Centro Latino SER Jobs for Progress</t>
  </si>
  <si>
    <t>to support UNAIDS policy development, advocacy and communications</t>
  </si>
  <si>
    <t>Vision House</t>
  </si>
  <si>
    <t>to support the construction of the Children's Village</t>
  </si>
  <si>
    <t>to fund WHO support for building global partnerships for schistosomiasis and intestinal worm control</t>
  </si>
  <si>
    <t>to conduct an independent evaluation of psychosocial interventions for children in Palestine</t>
  </si>
  <si>
    <t>to support the renovation of the Theater Off Broadway</t>
  </si>
  <si>
    <t>Springboard Alliance</t>
  </si>
  <si>
    <t>Cocoon House</t>
  </si>
  <si>
    <t>to identify effective process indicators for assessing the Skilled Care project intervention model to reduce maternal mortality in Burkina Faso, Kenya, and Tanzania</t>
  </si>
  <si>
    <t>to provide 100,000 vulnerable farm households in Zambia and southern Malawi with seeds for drought-resistant crops</t>
  </si>
  <si>
    <t>to support the National Theme School Network website hosted by the National Alliance on the American High School</t>
  </si>
  <si>
    <t>to support forum discussion on small-school reform at the Fifth International Conference of the Learning Sciences</t>
  </si>
  <si>
    <t>Pueblo of Tesuque</t>
  </si>
  <si>
    <t>Alaska State Library, Archives &amp; Museums</t>
  </si>
  <si>
    <t>to support sustainability of public access computing training in public libraries</t>
  </si>
  <si>
    <t>Juneau</t>
  </si>
  <si>
    <t>Grey Hills High School Tribal Administration Office</t>
  </si>
  <si>
    <t>2002-04</t>
  </si>
  <si>
    <t>to reassess and update the 1993 World Bank publications- Disease Control Priorities in Developing Countries and World Development Report, 1993; Investing in Health</t>
  </si>
  <si>
    <t>to support a Global Health Forum to identify criteria for selecting appropriate international post-eradication polio immunization policies</t>
  </si>
  <si>
    <t>Samaritan Healthcare Foundation</t>
  </si>
  <si>
    <t>to support a program for low-income patients and community members access computers and Internet-based health information</t>
  </si>
  <si>
    <t>Moses Lake</t>
  </si>
  <si>
    <t>Harborview Medical Center</t>
  </si>
  <si>
    <t>to support a computer lab dedicated to job skills training for chronically unemployed and underemployed individuals with mental health disabilities</t>
  </si>
  <si>
    <t>Thurston County Literacy Network</t>
  </si>
  <si>
    <t>to support family literacy through a portable computer lab which will serve disadvantaged populations of Thurston County</t>
  </si>
  <si>
    <t>Port Gamble S'Klallam Tribe</t>
  </si>
  <si>
    <t>to support a capital campaign for a community center</t>
  </si>
  <si>
    <t>to begin testing of Carraguard, the leading candidate microbicide</t>
  </si>
  <si>
    <t>Enterprise for Progress in the Community</t>
  </si>
  <si>
    <t>to support early childhood education and community outreach in the Yakima Valley</t>
  </si>
  <si>
    <t>Burns Paiute Tribe Foundation</t>
  </si>
  <si>
    <t>to support construction of a community center</t>
  </si>
  <si>
    <t>Burns</t>
  </si>
  <si>
    <t>Women's Resource Center of North Central Washington</t>
  </si>
  <si>
    <t>Washington State Youth Suicide Prevention Program</t>
  </si>
  <si>
    <t>Catholic Charities, Inc.</t>
  </si>
  <si>
    <t>to support the capital campaign for Elizabeth House</t>
  </si>
  <si>
    <t>National Community Building Network</t>
  </si>
  <si>
    <t>to support a program which trains and places students to work as volunteer health aids at the Veterans Hospital</t>
  </si>
  <si>
    <t>Do Something, Inc.</t>
  </si>
  <si>
    <t>to support youth leadership and citizenship initiatives in Washington state schools</t>
  </si>
  <si>
    <t>SE Works, Inc</t>
  </si>
  <si>
    <t>to support the ejournal: Journal of Technology, Learning, and Assessment (JTLA)</t>
  </si>
  <si>
    <t>Portland YouthBuilders</t>
  </si>
  <si>
    <t>to support renovations to a building where Portland YouthBuilders provide education, vocational training and leadership development for youth</t>
  </si>
  <si>
    <t>to support community-based housing and human services</t>
  </si>
  <si>
    <t>St. Paul Parish</t>
  </si>
  <si>
    <t>to support the capital campaign for three south Seattle Catholic schools</t>
  </si>
  <si>
    <t>to support six Town Hall forums</t>
  </si>
  <si>
    <t>New Subiaco Abbey and Academy</t>
  </si>
  <si>
    <t>to support a minority scholarship program</t>
  </si>
  <si>
    <t>Subiaco</t>
  </si>
  <si>
    <t>Friends of Carmel Unified Schools</t>
  </si>
  <si>
    <t>Uintah River High School</t>
  </si>
  <si>
    <t>Fort Duchesne</t>
  </si>
  <si>
    <t>to support a preemptive response to a devastating food shortage in Malawi that is causing hunger, malnutrition, and disease among vulnerable children</t>
  </si>
  <si>
    <t>to implement the Malawi Food and Nutrition Security Program in response to a severe drought-related food shortage</t>
  </si>
  <si>
    <t>Black Women in Sisterhood for Action, Inc.</t>
  </si>
  <si>
    <t>Queen of Angels Catholic School</t>
  </si>
  <si>
    <t>to support the school's technology program upgrades</t>
  </si>
  <si>
    <t>to support the a youth awareness program for leaders</t>
  </si>
  <si>
    <t>The Library of Virginia</t>
  </si>
  <si>
    <t>Friends of the New York State Library</t>
  </si>
  <si>
    <t>New York Charter School Resource Center Inc</t>
  </si>
  <si>
    <t>to support creation of two new high schools: East Harlem in Manhattan and East New York  in Brooklyn</t>
  </si>
  <si>
    <t>Society of St. Vincent de Paul</t>
  </si>
  <si>
    <t>Whitman County Rural Library District</t>
  </si>
  <si>
    <t>Colfax</t>
  </si>
  <si>
    <t>Seattle Children's Home</t>
  </si>
  <si>
    <t>to support the Continuum of Care Assessment Center for the integrated assessment of physical and behavioral health needs of emotionally disturbed children</t>
  </si>
  <si>
    <t>2002-12</t>
  </si>
  <si>
    <t>Okanogan County Community Action Council</t>
  </si>
  <si>
    <t>to support a public access computing and training program for low-income residents of northern Okanogan County</t>
  </si>
  <si>
    <t>Okanogan</t>
  </si>
  <si>
    <t>The Lighthouse for the Blind, Inc.</t>
  </si>
  <si>
    <t>to support a computer training and technology access program for visually impaired members of the community</t>
  </si>
  <si>
    <t>Save Our County's Kids</t>
  </si>
  <si>
    <t>to support computer training for at-risk and low-income youth through a community computer learning center</t>
  </si>
  <si>
    <t>Gauteng Partnerships for Grassroots AIDS Action</t>
  </si>
  <si>
    <t>to strengthen grassroots HIV/AIDS response in South Africa</t>
  </si>
  <si>
    <t>to foster greater business engagement globally in the fight against HIV/AIDS, TB and Malaria</t>
  </si>
  <si>
    <t>to improve child health through a better understanding of health epidemiologic data</t>
  </si>
  <si>
    <t>to support public access computing sustainability efforts in public libraries</t>
  </si>
  <si>
    <t>to re-establish IPPF in a position of leadership in international family planning</t>
  </si>
  <si>
    <t>to support a program for underserved youth</t>
  </si>
  <si>
    <t>to develop rapid HPV-testing technologies for cervical cancer prevention in developing countries</t>
  </si>
  <si>
    <t>to improve access to community-based obstetrical care in the West Bank and Gaza Strip</t>
  </si>
  <si>
    <t>to support an expansion in planning grants for all 17 districts in the Ohio High School Transformation Initiative (OHSTI) to spearhead the development of smaller high schools throughout Ohio</t>
  </si>
  <si>
    <t>Chiloquin Visions In Progress</t>
  </si>
  <si>
    <t>to support construction of a community center in Oregon</t>
  </si>
  <si>
    <t>Chiloquin</t>
  </si>
  <si>
    <t>Insights Teen Parent Program</t>
  </si>
  <si>
    <t>to support a homeless teen parent program</t>
  </si>
  <si>
    <t>Libraries for the Future</t>
  </si>
  <si>
    <t>to support the Access Libraries Network, a multifaceted training program that assists public librarians and patrons</t>
  </si>
  <si>
    <t>Lao Highland Association of King County</t>
  </si>
  <si>
    <t>to support the construction of a community center</t>
  </si>
  <si>
    <t>YMCA of Columbia-Willamette</t>
  </si>
  <si>
    <t>to support &amp;#34;An Ounce of Prevention, a Pound of Care&amp;#34; capital campaign</t>
  </si>
  <si>
    <t>to support education and research programs</t>
  </si>
  <si>
    <t>International Women's Media Foundation</t>
  </si>
  <si>
    <t>to support the Global Health Media project in Africa</t>
  </si>
  <si>
    <t>Seattle Repertory Theatre</t>
  </si>
  <si>
    <t>to support the endowment</t>
  </si>
  <si>
    <t>to carry out yellow fever immunization campaigns in five health districts in Senegal</t>
  </si>
  <si>
    <t>Friends of the Seattle Public Library</t>
  </si>
  <si>
    <t>to support the Friends of the Seattle Public Library's charitable activities</t>
  </si>
  <si>
    <t>to support the creation of new schools using the New Country Schools model across the nation</t>
  </si>
  <si>
    <t>San Lucy District Library &amp; Archives</t>
  </si>
  <si>
    <t>Gila Bend</t>
  </si>
  <si>
    <t>to create additional high tech high schools</t>
  </si>
  <si>
    <t>to continue the Washington State Achievers Scholarship Program</t>
  </si>
  <si>
    <t>Kent State University</t>
  </si>
  <si>
    <t>Easter Seals Washington</t>
  </si>
  <si>
    <t>to support Easter Seals Washington's charitable activities</t>
  </si>
  <si>
    <t>Rigpe Dorje Foundation</t>
  </si>
  <si>
    <t>to support promotion of a documentary film raising awareness about overseas sex trafficking</t>
  </si>
  <si>
    <t>Cistercian Preparatory School</t>
  </si>
  <si>
    <t>to support a minority scholarship endowment</t>
  </si>
  <si>
    <t>to create a network of experts who will systematically develop and implement a research agenda on key policy questions in global health</t>
  </si>
  <si>
    <t>Asbury Park Free Public Library</t>
  </si>
  <si>
    <t>Asbury Park</t>
  </si>
  <si>
    <t>Atlantic City Free Public Library</t>
  </si>
  <si>
    <t>Atlantic City</t>
  </si>
  <si>
    <t>Atlantic County Library</t>
  </si>
  <si>
    <t>Mays Landing</t>
  </si>
  <si>
    <t>Bayonne Free Public Library</t>
  </si>
  <si>
    <t>Bayonne</t>
  </si>
  <si>
    <t>Belleville Public Library and Information Center</t>
  </si>
  <si>
    <t>Belleville</t>
  </si>
  <si>
    <t>Bradley Beach Public Library</t>
  </si>
  <si>
    <t>Bradley Beach</t>
  </si>
  <si>
    <t>Bridgeton Free Public Library</t>
  </si>
  <si>
    <t>Bridgeton</t>
  </si>
  <si>
    <t>Camden City Free Public Library</t>
  </si>
  <si>
    <t>Carteret Public Library</t>
  </si>
  <si>
    <t>Carteret</t>
  </si>
  <si>
    <t>Central Jersey Regional Library Cooperative</t>
  </si>
  <si>
    <t>Freehold</t>
  </si>
  <si>
    <t>Cumberland County Library</t>
  </si>
  <si>
    <t>Elizabeth Public Library</t>
  </si>
  <si>
    <t>Gill Memorial Library</t>
  </si>
  <si>
    <t>Paulsboro</t>
  </si>
  <si>
    <t>Gloucester City Library</t>
  </si>
  <si>
    <t>Gloucester City</t>
  </si>
  <si>
    <t>Gloucester County Library System</t>
  </si>
  <si>
    <t>Mullica Hill</t>
  </si>
  <si>
    <t>Haledon Public Library</t>
  </si>
  <si>
    <t>Haledon</t>
  </si>
  <si>
    <t>Highlands Regional Library Cooperative</t>
  </si>
  <si>
    <t>Denville</t>
  </si>
  <si>
    <t>Hoboken Public Library</t>
  </si>
  <si>
    <t>Hoboken</t>
  </si>
  <si>
    <t>INFOLINK The Eastern NJ Regional Library Coop</t>
  </si>
  <si>
    <t>Irvington Public Library</t>
  </si>
  <si>
    <t>Irvington</t>
  </si>
  <si>
    <t>Jersey City Free Public Library</t>
  </si>
  <si>
    <t>Jersey City</t>
  </si>
  <si>
    <t>John F. Kennedy Memorial Library</t>
  </si>
  <si>
    <t>Wallington</t>
  </si>
  <si>
    <t>Kearny Public Library</t>
  </si>
  <si>
    <t>Long Branch Free Public Library</t>
  </si>
  <si>
    <t>Long Branch</t>
  </si>
  <si>
    <t>Millville Public Library</t>
  </si>
  <si>
    <t>Millville</t>
  </si>
  <si>
    <t>Monroe Township Free Public Library (Gloucester)</t>
  </si>
  <si>
    <t>Neptune Township Public Library</t>
  </si>
  <si>
    <t>Neptune</t>
  </si>
  <si>
    <t>New Brunswick Free Public Library</t>
  </si>
  <si>
    <t>New Jersey State Library</t>
  </si>
  <si>
    <t>North Bergen Free Public Library</t>
  </si>
  <si>
    <t>North Bergen</t>
  </si>
  <si>
    <t>Ocean County Library</t>
  </si>
  <si>
    <t>Passaic Public Library</t>
  </si>
  <si>
    <t>Passaic</t>
  </si>
  <si>
    <t>Paterson Free Public Library</t>
  </si>
  <si>
    <t>Paterson</t>
  </si>
  <si>
    <t>Pennsauken Free Public Library</t>
  </si>
  <si>
    <t>Pennsauken</t>
  </si>
  <si>
    <t>Perth Amboy Free Public Library</t>
  </si>
  <si>
    <t>Perth Amboy</t>
  </si>
  <si>
    <t>Phillipsburg Public Library</t>
  </si>
  <si>
    <t>Phillipsburg</t>
  </si>
  <si>
    <t>Plainfield Free Public Library</t>
  </si>
  <si>
    <t>Plainfield</t>
  </si>
  <si>
    <t>Red Bank Public Library</t>
  </si>
  <si>
    <t>Red Bank</t>
  </si>
  <si>
    <t>Salem Free Public Library</t>
  </si>
  <si>
    <t>South Jersey Regional Library Cooperative</t>
  </si>
  <si>
    <t>Gibbsboro</t>
  </si>
  <si>
    <t>The Newark Public Library</t>
  </si>
  <si>
    <t>Trenton Free Public Library</t>
  </si>
  <si>
    <t>Union City Public Library</t>
  </si>
  <si>
    <t>Vineland Public Library</t>
  </si>
  <si>
    <t>Vineland</t>
  </si>
  <si>
    <t>Weehawken Free Public Library</t>
  </si>
  <si>
    <t>Weehawken</t>
  </si>
  <si>
    <t>West New York Public Library</t>
  </si>
  <si>
    <t>West New York</t>
  </si>
  <si>
    <t>West Orange Public Library</t>
  </si>
  <si>
    <t>Woodbury Public Library</t>
  </si>
  <si>
    <t>Ainsworth Public Library</t>
  </si>
  <si>
    <t>Ainsworth</t>
  </si>
  <si>
    <t>Alliance Public Library</t>
  </si>
  <si>
    <t>Alliance</t>
  </si>
  <si>
    <t>Arapahoe Public Library</t>
  </si>
  <si>
    <t>Arapahoe</t>
  </si>
  <si>
    <t>Arthur County Library</t>
  </si>
  <si>
    <t>Arthur</t>
  </si>
  <si>
    <t>Ashland Public Library</t>
  </si>
  <si>
    <t>Atkinson Public Library</t>
  </si>
  <si>
    <t>Atkinson</t>
  </si>
  <si>
    <t>Auburn Memorial Library</t>
  </si>
  <si>
    <t>Auld Doudna Public Library</t>
  </si>
  <si>
    <t>Guide Rock</t>
  </si>
  <si>
    <t>Auld Public Library</t>
  </si>
  <si>
    <t>Red Cloud</t>
  </si>
  <si>
    <t>Axtell Public Library</t>
  </si>
  <si>
    <t>Axtell</t>
  </si>
  <si>
    <t>Bancroft Public Library</t>
  </si>
  <si>
    <t>Bancroft</t>
  </si>
  <si>
    <t>Bartley Public Library</t>
  </si>
  <si>
    <t>Bartley</t>
  </si>
  <si>
    <t>Battle Creek Public Library</t>
  </si>
  <si>
    <t>Beatrice Public Library</t>
  </si>
  <si>
    <t>Beatrice</t>
  </si>
  <si>
    <t>Beaver City Public Library</t>
  </si>
  <si>
    <t>Beaver City</t>
  </si>
  <si>
    <t>Beaver Crossing Community Library</t>
  </si>
  <si>
    <t>Beaver Crossing</t>
  </si>
  <si>
    <t>Bloomfield Public Library</t>
  </si>
  <si>
    <t>Blue Hill Public Library</t>
  </si>
  <si>
    <t>Blue Hill</t>
  </si>
  <si>
    <t>Bob &amp; Wauenta Burkley Library &amp; Resource Center</t>
  </si>
  <si>
    <t>Dewitt</t>
  </si>
  <si>
    <t>Brenizer Public Library</t>
  </si>
  <si>
    <t>Merna</t>
  </si>
  <si>
    <t>Broadwater Public Library</t>
  </si>
  <si>
    <t>Broadwater</t>
  </si>
  <si>
    <t>Broken Bow Public Library</t>
  </si>
  <si>
    <t>Broken Bow</t>
  </si>
  <si>
    <t>Brunswick Public Library</t>
  </si>
  <si>
    <t>Bruun Memorial Library</t>
  </si>
  <si>
    <t>Butler Memorial Library</t>
  </si>
  <si>
    <t>Byron Public Library</t>
  </si>
  <si>
    <t>Byron</t>
  </si>
  <si>
    <t>Carroll Public Library</t>
  </si>
  <si>
    <t>Carroll</t>
  </si>
  <si>
    <t>Cedar Rapids Public Library</t>
  </si>
  <si>
    <t>Cedar Rapids</t>
  </si>
  <si>
    <t>Central City Public Library</t>
  </si>
  <si>
    <t>Central City</t>
  </si>
  <si>
    <t>Chadron Public Library</t>
  </si>
  <si>
    <t>Chadron</t>
  </si>
  <si>
    <t>Chappell Memorial Library &amp; Art Gallery</t>
  </si>
  <si>
    <t>Chappell</t>
  </si>
  <si>
    <t>Chester Public Library</t>
  </si>
  <si>
    <t>Clarks Public Library</t>
  </si>
  <si>
    <t>Clarks</t>
  </si>
  <si>
    <t>Clarkson Public Library</t>
  </si>
  <si>
    <t>Clarkson</t>
  </si>
  <si>
    <t>Clay Center Public Library</t>
  </si>
  <si>
    <t>Clay Center</t>
  </si>
  <si>
    <t>Clearwater Public Library</t>
  </si>
  <si>
    <t>Cordelia B. Preston Memorial Library</t>
  </si>
  <si>
    <t>Orleans</t>
  </si>
  <si>
    <t>Cravath Memorial Library</t>
  </si>
  <si>
    <t>Hay Springs</t>
  </si>
  <si>
    <t>Crawford Public Library</t>
  </si>
  <si>
    <t>Crawford</t>
  </si>
  <si>
    <t>Creighton Public Library</t>
  </si>
  <si>
    <t>Creighton</t>
  </si>
  <si>
    <t>Crete Public Library</t>
  </si>
  <si>
    <t>Crete</t>
  </si>
  <si>
    <t>Culbertson Public Library</t>
  </si>
  <si>
    <t>Culbertson</t>
  </si>
  <si>
    <t>Davenport Public Library</t>
  </si>
  <si>
    <t>Davenport</t>
  </si>
  <si>
    <t>Daykin Public Library</t>
  </si>
  <si>
    <t>Daykin</t>
  </si>
  <si>
    <t>Deshler Public Library</t>
  </si>
  <si>
    <t>Deshler</t>
  </si>
  <si>
    <t>Dorchester Public Library</t>
  </si>
  <si>
    <t>Dorchester</t>
  </si>
  <si>
    <t>Dundy County Library</t>
  </si>
  <si>
    <t>Benkelman</t>
  </si>
  <si>
    <t>Dvoracek Memorial Library</t>
  </si>
  <si>
    <t>Wilber</t>
  </si>
  <si>
    <t>Eastern Library System</t>
  </si>
  <si>
    <t>Eastern Township Library</t>
  </si>
  <si>
    <t>Crofton</t>
  </si>
  <si>
    <t>Elven A. Butterfield Memorial Neligh Public Library</t>
  </si>
  <si>
    <t>Neligh</t>
  </si>
  <si>
    <t>Emerson Public Library</t>
  </si>
  <si>
    <t>Emerson</t>
  </si>
  <si>
    <t>Exeter Public Library</t>
  </si>
  <si>
    <t>Exeter</t>
  </si>
  <si>
    <t>Fairbury Public Library</t>
  </si>
  <si>
    <t>Fairbury</t>
  </si>
  <si>
    <t>Fairmont Public Library</t>
  </si>
  <si>
    <t>Farnam Public Library</t>
  </si>
  <si>
    <t>Farnam</t>
  </si>
  <si>
    <t>Finch Memorial Library</t>
  </si>
  <si>
    <t>Arnold</t>
  </si>
  <si>
    <t>Franklin Public Library</t>
  </si>
  <si>
    <t>Fullerton Public Library</t>
  </si>
  <si>
    <t>Burwell</t>
  </si>
  <si>
    <t>Geneva Public Library</t>
  </si>
  <si>
    <t>Genoa Public Library</t>
  </si>
  <si>
    <t>Genoa</t>
  </si>
  <si>
    <t>Gering Public Library</t>
  </si>
  <si>
    <t>Gering</t>
  </si>
  <si>
    <t>Gilbert Public Library</t>
  </si>
  <si>
    <t>Friend</t>
  </si>
  <si>
    <t>Goodall City Library</t>
  </si>
  <si>
    <t>Ogallala</t>
  </si>
  <si>
    <t>Gordon City Library</t>
  </si>
  <si>
    <t>Gordon</t>
  </si>
  <si>
    <t>Gothenburg Public Library</t>
  </si>
  <si>
    <t>Grand Island Public Library</t>
  </si>
  <si>
    <t>Grand Island</t>
  </si>
  <si>
    <t>Grant County Library</t>
  </si>
  <si>
    <t>Hyannis</t>
  </si>
  <si>
    <t>Graves Public Library</t>
  </si>
  <si>
    <t>Greeley Public Library</t>
  </si>
  <si>
    <t>Greeley</t>
  </si>
  <si>
    <t>Greenwood Public Library</t>
  </si>
  <si>
    <t>Hartington Public Library</t>
  </si>
  <si>
    <t>Hartington</t>
  </si>
  <si>
    <t>Harvard Public Library</t>
  </si>
  <si>
    <t>Harvard</t>
  </si>
  <si>
    <t>Hastings Memorial Library</t>
  </si>
  <si>
    <t>Hayes Center Public Library</t>
  </si>
  <si>
    <t>Hayes Center</t>
  </si>
  <si>
    <t>Hebron Secrest Library</t>
  </si>
  <si>
    <t>Hebron</t>
  </si>
  <si>
    <t>Hemingford Public Library</t>
  </si>
  <si>
    <t>Hemingford</t>
  </si>
  <si>
    <t>Hildreth Public Library</t>
  </si>
  <si>
    <t>Hildreth</t>
  </si>
  <si>
    <t>Hoesch Memorial Library</t>
  </si>
  <si>
    <t>Hooker County Library</t>
  </si>
  <si>
    <t>Mullen</t>
  </si>
  <si>
    <t>House Memorial Library</t>
  </si>
  <si>
    <t>Pender</t>
  </si>
  <si>
    <t>Howells Public Library</t>
  </si>
  <si>
    <t>Howells</t>
  </si>
  <si>
    <t>Hruska Memorial Public Library</t>
  </si>
  <si>
    <t>David City</t>
  </si>
  <si>
    <t>Humphrey Public Library</t>
  </si>
  <si>
    <t>Humphrey</t>
  </si>
  <si>
    <t>Imperial Public Library</t>
  </si>
  <si>
    <t>Imperial</t>
  </si>
  <si>
    <t>Jensen Memorial Library</t>
  </si>
  <si>
    <t>Minden</t>
  </si>
  <si>
    <t>John A. Stahl Library</t>
  </si>
  <si>
    <t>John Rogers Memorial Library</t>
  </si>
  <si>
    <t>Dodge</t>
  </si>
  <si>
    <t>Karlen Memorial Library</t>
  </si>
  <si>
    <t>Beemer</t>
  </si>
  <si>
    <t>Kearney Public Library And Information Center</t>
  </si>
  <si>
    <t>Kearney</t>
  </si>
  <si>
    <t>Keene Memorial Library</t>
  </si>
  <si>
    <t>Keya Paha County Library</t>
  </si>
  <si>
    <t>Springview</t>
  </si>
  <si>
    <t>Kimball Public Library</t>
  </si>
  <si>
    <t>Kimball</t>
  </si>
  <si>
    <t>Klyte Burt Memorial Library</t>
  </si>
  <si>
    <t>Curtis</t>
  </si>
  <si>
    <t>Laurel Community Learning Center</t>
  </si>
  <si>
    <t>Leigh Public Library</t>
  </si>
  <si>
    <t>Leigh</t>
  </si>
  <si>
    <t>Lewellen Public Library</t>
  </si>
  <si>
    <t>Lewellen</t>
  </si>
  <si>
    <t>Lincoln City Libraries</t>
  </si>
  <si>
    <t>Lincoln Township Library</t>
  </si>
  <si>
    <t>Wausa</t>
  </si>
  <si>
    <t>Little Priest Tribal College/Public Library</t>
  </si>
  <si>
    <t>Winnebago</t>
  </si>
  <si>
    <t>Loup City Library</t>
  </si>
  <si>
    <t>Loup City</t>
  </si>
  <si>
    <t>Lydia Bruun Woods Memorial Library</t>
  </si>
  <si>
    <t>Falls City</t>
  </si>
  <si>
    <t>Lyman Public Library</t>
  </si>
  <si>
    <t>Lyman</t>
  </si>
  <si>
    <t>Lynch Public Library</t>
  </si>
  <si>
    <t>Lynch</t>
  </si>
  <si>
    <t>Lyons Public Library</t>
  </si>
  <si>
    <t>Madison Public Library</t>
  </si>
  <si>
    <t>McCook Public Library</t>
  </si>
  <si>
    <t>McCook</t>
  </si>
  <si>
    <t>Meadow Grove Public Library</t>
  </si>
  <si>
    <t>Meadow Grove</t>
  </si>
  <si>
    <t>Meridian Library System</t>
  </si>
  <si>
    <t>Milligan Public Library</t>
  </si>
  <si>
    <t>Milligan</t>
  </si>
  <si>
    <t>Minatare Public Library</t>
  </si>
  <si>
    <t>Minatare</t>
  </si>
  <si>
    <t>Mitchell</t>
  </si>
  <si>
    <t>Morrill Public Library</t>
  </si>
  <si>
    <t>Morrill</t>
  </si>
  <si>
    <t>Morton-James Public Library</t>
  </si>
  <si>
    <t>Nebraska City</t>
  </si>
  <si>
    <t>Nancy Fawcett Memorial Library</t>
  </si>
  <si>
    <t>Lodgepole</t>
  </si>
  <si>
    <t>NE Indian Community College Lib-Santee Tribal Lib</t>
  </si>
  <si>
    <t>Niobrara</t>
  </si>
  <si>
    <t>NE Indian Community College/Public Library</t>
  </si>
  <si>
    <t>Macy</t>
  </si>
  <si>
    <t>Nebraska Library Commission</t>
  </si>
  <si>
    <t>Nelson Public Library</t>
  </si>
  <si>
    <t>Nelson</t>
  </si>
  <si>
    <t>Newman Grove Public Library</t>
  </si>
  <si>
    <t>Newman Grove</t>
  </si>
  <si>
    <t>Nigel Sprouse Memorial Library</t>
  </si>
  <si>
    <t>Callaway</t>
  </si>
  <si>
    <t>Niobrara Public Library</t>
  </si>
  <si>
    <t>North Bend Public Library</t>
  </si>
  <si>
    <t>North Bend</t>
  </si>
  <si>
    <t>North Loup Public Library</t>
  </si>
  <si>
    <t>North Loup</t>
  </si>
  <si>
    <t>North Platte Public Library</t>
  </si>
  <si>
    <t>North Platte</t>
  </si>
  <si>
    <t>Northeast Library System</t>
  </si>
  <si>
    <t>O'Neill Public Library</t>
  </si>
  <si>
    <t>O'Neill</t>
  </si>
  <si>
    <t>Oconto Public Library</t>
  </si>
  <si>
    <t>Oconto</t>
  </si>
  <si>
    <t>Orchard Public Library</t>
  </si>
  <si>
    <t>Orchard</t>
  </si>
  <si>
    <t>Ord Township Library</t>
  </si>
  <si>
    <t>Ord</t>
  </si>
  <si>
    <t>Osceola Public Library</t>
  </si>
  <si>
    <t>Osceola</t>
  </si>
  <si>
    <t>Oshkosh Public Library</t>
  </si>
  <si>
    <t>Oshkosh</t>
  </si>
  <si>
    <t>Osmond Public Library</t>
  </si>
  <si>
    <t>Osmond</t>
  </si>
  <si>
    <t>Oxford Municipal Library</t>
  </si>
  <si>
    <t>Palisade Public Library</t>
  </si>
  <si>
    <t>Palisade</t>
  </si>
  <si>
    <t>Panhandle Library System</t>
  </si>
  <si>
    <t>Scottsbluff</t>
  </si>
  <si>
    <t>Pawnee City Carnegie Public Library</t>
  </si>
  <si>
    <t>Pawnee City</t>
  </si>
  <si>
    <t>Paxton Public Library</t>
  </si>
  <si>
    <t>Paxton</t>
  </si>
  <si>
    <t>Pierce Public Library</t>
  </si>
  <si>
    <t>Pilger Public Library</t>
  </si>
  <si>
    <t>Pilger</t>
  </si>
  <si>
    <t>Plainview Carnegie Library</t>
  </si>
  <si>
    <t>Plymouth Public Library</t>
  </si>
  <si>
    <t>Polk Public Library</t>
  </si>
  <si>
    <t>Polk</t>
  </si>
  <si>
    <t>Ponca Public Library</t>
  </si>
  <si>
    <t>Ponca</t>
  </si>
  <si>
    <t>Randolph Public Library</t>
  </si>
  <si>
    <t>Ravenna Public Library</t>
  </si>
  <si>
    <t>Ravenna</t>
  </si>
  <si>
    <t>Republican Valley Library System</t>
  </si>
  <si>
    <t>Rock County Public Library</t>
  </si>
  <si>
    <t>Bassett</t>
  </si>
  <si>
    <t>Rushville Public Library</t>
  </si>
  <si>
    <t>Rushville</t>
  </si>
  <si>
    <t>Saint Edward Public Library</t>
  </si>
  <si>
    <t>St. Edward</t>
  </si>
  <si>
    <t>Sargent Township Library</t>
  </si>
  <si>
    <t>Sargent</t>
  </si>
  <si>
    <t>Schuyler Public Library</t>
  </si>
  <si>
    <t>Schuyler</t>
  </si>
  <si>
    <t>Scottsbluff Public Library</t>
  </si>
  <si>
    <t>Shelton Township Library</t>
  </si>
  <si>
    <t>Sioux County Public Library</t>
  </si>
  <si>
    <t>Snyder Public Library</t>
  </si>
  <si>
    <t>Snyder</t>
  </si>
  <si>
    <t>South Sioux City Public Library</t>
  </si>
  <si>
    <t>South Sioux City</t>
  </si>
  <si>
    <t>Southeast Library System</t>
  </si>
  <si>
    <t>Spalding Public Library</t>
  </si>
  <si>
    <t>Spalding</t>
  </si>
  <si>
    <t>Stanton Public Library</t>
  </si>
  <si>
    <t>Stella Community Library</t>
  </si>
  <si>
    <t>Stella</t>
  </si>
  <si>
    <t>Stratton Public Library</t>
  </si>
  <si>
    <t>Stratton</t>
  </si>
  <si>
    <t>Struckman-Baatz Public Library</t>
  </si>
  <si>
    <t>Western</t>
  </si>
  <si>
    <t>Syracuse Public Library</t>
  </si>
  <si>
    <t>Table Rock Public Library</t>
  </si>
  <si>
    <t>Table Rock</t>
  </si>
  <si>
    <t>Talmage Public Library</t>
  </si>
  <si>
    <t>Talmage</t>
  </si>
  <si>
    <t>Tecumseh Public Library</t>
  </si>
  <si>
    <t>Tecumseh</t>
  </si>
  <si>
    <t>Tekamah Public Library</t>
  </si>
  <si>
    <t>Tekamah</t>
  </si>
  <si>
    <t>Thomas County Library</t>
  </si>
  <si>
    <t>Thedford</t>
  </si>
  <si>
    <t>Trenton Public Library</t>
  </si>
  <si>
    <t>Ulysses Township Library</t>
  </si>
  <si>
    <t>Ulysses</t>
  </si>
  <si>
    <t>Valentine Public Library</t>
  </si>
  <si>
    <t>Valentine</t>
  </si>
  <si>
    <t>Verdigre Public Library</t>
  </si>
  <si>
    <t>Verdigre</t>
  </si>
  <si>
    <t>Village of Verdon Library</t>
  </si>
  <si>
    <t>Verdon</t>
  </si>
  <si>
    <t>Walthill Public Library</t>
  </si>
  <si>
    <t>Walthill</t>
  </si>
  <si>
    <t>Wauneta Public Library</t>
  </si>
  <si>
    <t>Wauneta</t>
  </si>
  <si>
    <t>Webermeier Memorial Library</t>
  </si>
  <si>
    <t>Milford</t>
  </si>
  <si>
    <t>Weeping Water Public Library</t>
  </si>
  <si>
    <t>Weeping Water</t>
  </si>
  <si>
    <t>Wilson Public Library</t>
  </si>
  <si>
    <t>Cozad</t>
  </si>
  <si>
    <t>Winside Public Library</t>
  </si>
  <si>
    <t>Winside</t>
  </si>
  <si>
    <t>Wisner Public Library</t>
  </si>
  <si>
    <t>Wisner</t>
  </si>
  <si>
    <t>Wolbach Library</t>
  </si>
  <si>
    <t>Wolbach</t>
  </si>
  <si>
    <t>Wymore Public Library</t>
  </si>
  <si>
    <t>Wymore</t>
  </si>
  <si>
    <t>Cliffside Park Free Public Library</t>
  </si>
  <si>
    <t>to expand public access to computers and the internet</t>
  </si>
  <si>
    <t>Cliffside Park</t>
  </si>
  <si>
    <t>Library Company of Burlington</t>
  </si>
  <si>
    <t>Nevada State Library and Archives</t>
  </si>
  <si>
    <t>Young Men's Library Association</t>
  </si>
  <si>
    <t>To expand public access to computers and the Internet</t>
  </si>
  <si>
    <t>Ware</t>
  </si>
  <si>
    <t>Ruby Community Library</t>
  </si>
  <si>
    <t>Ruby</t>
  </si>
  <si>
    <t>China Academy of Health Policy</t>
  </si>
  <si>
    <t>to promote health policy research in China</t>
  </si>
  <si>
    <t>2002-05</t>
  </si>
  <si>
    <t>Haidian, Beijing</t>
  </si>
  <si>
    <t>to support the African AIDS Vaccine Programme Forum</t>
  </si>
  <si>
    <t>Consejo Nacional para la Cultura y Las Artes</t>
  </si>
  <si>
    <t>to support Mexico's National Council on Culture and Arts develop a proposal for a countrywide public access to computing and Internet program for Mexico's public libraries</t>
  </si>
  <si>
    <t>Col. Centro</t>
  </si>
  <si>
    <t>Tonto Apache Tribal Office</t>
  </si>
  <si>
    <t>to provide matching contribution for general operating support</t>
  </si>
  <si>
    <t>Fundacio Barcelona Sida 2002</t>
  </si>
  <si>
    <t>to support the XIV International AIDS Conference in Barcelona</t>
  </si>
  <si>
    <t>Greater Seattle B'nai B'rith</t>
  </si>
  <si>
    <t>Steamer Virginia V Foundation</t>
  </si>
  <si>
    <t>to support the restoration of the Steamer Virginia V</t>
  </si>
  <si>
    <t>to support the 4th World Congress on Tuberculosis</t>
  </si>
  <si>
    <t>to support a working conference on using the 'No Child Left Behind Act' to improve achievement of students in the middle grades</t>
  </si>
  <si>
    <t>Habitat for Humanity of Mason County</t>
  </si>
  <si>
    <t>The Exploratorium</t>
  </si>
  <si>
    <t>to support changes needed to transform high school education in the United States</t>
  </si>
  <si>
    <t>to provide continued support for the adolescent family planning initiative in Bhutan, Malawi, Nepal and VietNam</t>
  </si>
  <si>
    <t>to bring about changes in knowledge, attitudes and behavior to empower youth in Ethiopia</t>
  </si>
  <si>
    <t>to provide continued support for the Adolescent Reproductive Health Initiative in four countries hardest hit by the HIV/AIDS pandemic: Zimbabwe, South Africa, Malawi and Zambia</t>
  </si>
  <si>
    <t>Margaret Fraase Public Library</t>
  </si>
  <si>
    <t>Turtle Mountain Community College Library</t>
  </si>
  <si>
    <t>Belcourt</t>
  </si>
  <si>
    <t>Cankdeska Cikana Community College</t>
  </si>
  <si>
    <t>Fort Totten</t>
  </si>
  <si>
    <t>Sitting Bull Library</t>
  </si>
  <si>
    <t>Fort Yates</t>
  </si>
  <si>
    <t>Fort Berthold Community College</t>
  </si>
  <si>
    <t>New Town</t>
  </si>
  <si>
    <t>Enderlin Municipal Library</t>
  </si>
  <si>
    <t>Enderlin</t>
  </si>
  <si>
    <t>Alfred Dickey Public Library</t>
  </si>
  <si>
    <t>Lisbon Public Library</t>
  </si>
  <si>
    <t>Satre Memorial Library</t>
  </si>
  <si>
    <t>Milnor</t>
  </si>
  <si>
    <t>Valley City-Barnes County Public Library</t>
  </si>
  <si>
    <t>Valley City</t>
  </si>
  <si>
    <t>Leach Public Library</t>
  </si>
  <si>
    <t>Wahpeton</t>
  </si>
  <si>
    <t>Fargo Public Library</t>
  </si>
  <si>
    <t>Fargo</t>
  </si>
  <si>
    <t>Grand Forks Public Library</t>
  </si>
  <si>
    <t>Grand Forks</t>
  </si>
  <si>
    <t>Cavalier County Library</t>
  </si>
  <si>
    <t>Langdon</t>
  </si>
  <si>
    <t>Devils Lake</t>
  </si>
  <si>
    <t>Bottineau County Library</t>
  </si>
  <si>
    <t>Bottineau</t>
  </si>
  <si>
    <t>Harvey Public Library</t>
  </si>
  <si>
    <t>Maddock Community Library</t>
  </si>
  <si>
    <t>Maddock</t>
  </si>
  <si>
    <t>Rolla Public Library</t>
  </si>
  <si>
    <t>Rolla</t>
  </si>
  <si>
    <t>Heart Of America Library</t>
  </si>
  <si>
    <t>Stutsman County Library</t>
  </si>
  <si>
    <t>Griggs County Library</t>
  </si>
  <si>
    <t>Cooperstown</t>
  </si>
  <si>
    <t>Edgeley Public Library</t>
  </si>
  <si>
    <t>Edgeley</t>
  </si>
  <si>
    <t>Ellendale Public Library</t>
  </si>
  <si>
    <t>Ellendale</t>
  </si>
  <si>
    <t>Bismarck Veterans Memorial Public Library</t>
  </si>
  <si>
    <t>Garrison Public Library</t>
  </si>
  <si>
    <t>Garrison</t>
  </si>
  <si>
    <t>Harry L. Petrie Public Library</t>
  </si>
  <si>
    <t>Linton</t>
  </si>
  <si>
    <t>Mandan Public Library</t>
  </si>
  <si>
    <t>Mandan</t>
  </si>
  <si>
    <t>Morton County  Library</t>
  </si>
  <si>
    <t>Mclean/Mercer Regional Library</t>
  </si>
  <si>
    <t>Turtle Lake Public Library</t>
  </si>
  <si>
    <t>Turtle Lake</t>
  </si>
  <si>
    <t>Underwood Public Library</t>
  </si>
  <si>
    <t>Underwood</t>
  </si>
  <si>
    <t>Dickinson Public Library</t>
  </si>
  <si>
    <t>Dickinson</t>
  </si>
  <si>
    <t>Hebron Public Library</t>
  </si>
  <si>
    <t>Adams County Library</t>
  </si>
  <si>
    <t>Hettinger</t>
  </si>
  <si>
    <t>Mott Public Library</t>
  </si>
  <si>
    <t>Mott</t>
  </si>
  <si>
    <t>Minot Public Library</t>
  </si>
  <si>
    <t>Minot</t>
  </si>
  <si>
    <t>Ward County Public Library</t>
  </si>
  <si>
    <t>Velva School &amp; Public Library</t>
  </si>
  <si>
    <t>Velva</t>
  </si>
  <si>
    <t>Williston Community Library</t>
  </si>
  <si>
    <t>Williston</t>
  </si>
  <si>
    <t>Cando Community Library</t>
  </si>
  <si>
    <t>Cando</t>
  </si>
  <si>
    <t>Central Citizens' Library District</t>
  </si>
  <si>
    <t>Washoe County Library</t>
  </si>
  <si>
    <t>Storey County Library</t>
  </si>
  <si>
    <t>Sisters Organization for Activities and Recreation</t>
  </si>
  <si>
    <t>2002-02</t>
  </si>
  <si>
    <t>Sisters</t>
  </si>
  <si>
    <t>to support the Aspen Strategy Group convene meetings on global health issues</t>
  </si>
  <si>
    <t>Family Resource Center</t>
  </si>
  <si>
    <t>Harbor Afterschool</t>
  </si>
  <si>
    <t>to support after-school programs</t>
  </si>
  <si>
    <t>Washington Wilderness Coalition</t>
  </si>
  <si>
    <t>to support a program which educate youth about wilderness survival skills, team building exercises and other activities that help reinforce self-reliance and cooperation skills</t>
  </si>
  <si>
    <t>Housing Hope</t>
  </si>
  <si>
    <t>to provide a challenge grant to construct the Building Hope Learning Center and Tomorrows Hope Childcare Center</t>
  </si>
  <si>
    <t>LifeWorks Northwest</t>
  </si>
  <si>
    <t>Girl Scouts - Pacific Peaks Council</t>
  </si>
  <si>
    <t>Dupont</t>
  </si>
  <si>
    <t>Community Action Council of Lewis, Mason and Thurston Counties</t>
  </si>
  <si>
    <t>to support the acquisition of a community service center</t>
  </si>
  <si>
    <t>Kitsap Mental Health Services</t>
  </si>
  <si>
    <t>to support the renovation of a treatment center for adolescents</t>
  </si>
  <si>
    <t>Peace Community Center</t>
  </si>
  <si>
    <t>Whitworth College</t>
  </si>
  <si>
    <t>World Forestry Center</t>
  </si>
  <si>
    <t>Children's Relief Nursery</t>
  </si>
  <si>
    <t>to support the renovation of the early childhood center for abused and neglected children</t>
  </si>
  <si>
    <t>Ira Hayes Memorial Library</t>
  </si>
  <si>
    <t>Sacaton</t>
  </si>
  <si>
    <t>Clackamas Women's Services</t>
  </si>
  <si>
    <t>Milwaukie</t>
  </si>
  <si>
    <t>Indiana University Foundation</t>
  </si>
  <si>
    <t>to diminish the incidence of HIV transmission in selected communities in Kenya through a comprehensive program</t>
  </si>
  <si>
    <t>Great Peninsula Conservancy</t>
  </si>
  <si>
    <t>to redesign neighborhood high schools and create new Innovation High Schools in Baltimore, Maryland</t>
  </si>
  <si>
    <t>United Nations Department of Economic and Social Affairs</t>
  </si>
  <si>
    <t>to facilitate global dialogue on financing for development</t>
  </si>
  <si>
    <t>to create next generation models of accountability in partnership with The Aspen Institute</t>
  </si>
  <si>
    <t>to support redesign of additional schools in St. Paul MN and West Clermont and Cincinnati OH</t>
  </si>
  <si>
    <t>Colorado River Indian Tribal Library</t>
  </si>
  <si>
    <t>Southern Ute Cultural Center Museum</t>
  </si>
  <si>
    <t>Ignacio</t>
  </si>
  <si>
    <t>to create next generation models of accountability in partnership with the Education Commission of the States</t>
  </si>
  <si>
    <t>to implement a task force to research and make recommendations regarding virtual education in Washington State</t>
  </si>
  <si>
    <t>The Hopi Tribe</t>
  </si>
  <si>
    <t>Kykotsmovi</t>
  </si>
  <si>
    <t>African American Dollars for Scholars</t>
  </si>
  <si>
    <t>to support construction of a new, multidisciplinary science facility</t>
  </si>
  <si>
    <t>Aliquippa District Library Center</t>
  </si>
  <si>
    <t>Aliquippa</t>
  </si>
  <si>
    <t>Citizens Library</t>
  </si>
  <si>
    <t>Cambria Library Association</t>
  </si>
  <si>
    <t>Johnstown</t>
  </si>
  <si>
    <t>New Castle Public Library</t>
  </si>
  <si>
    <t>Oil Creek District Library Center</t>
  </si>
  <si>
    <t>Oil City</t>
  </si>
  <si>
    <t>Warren Library Association</t>
  </si>
  <si>
    <t>Altoona Area Public Library</t>
  </si>
  <si>
    <t>Altoona</t>
  </si>
  <si>
    <t>Central Pennsylvania District Library</t>
  </si>
  <si>
    <t>Bellefonte</t>
  </si>
  <si>
    <t>Dauphin County Library System</t>
  </si>
  <si>
    <t>Franklin County Library System</t>
  </si>
  <si>
    <t>Chambersburg</t>
  </si>
  <si>
    <t>James V. Brown Library</t>
  </si>
  <si>
    <t>Williamsport</t>
  </si>
  <si>
    <t>Pottsville Free Public Library</t>
  </si>
  <si>
    <t>Pottsville</t>
  </si>
  <si>
    <t>Easton Area Public Library &amp; District Center</t>
  </si>
  <si>
    <t>Easton</t>
  </si>
  <si>
    <t>Allentown Public Library</t>
  </si>
  <si>
    <t>Allentown</t>
  </si>
  <si>
    <t>Lackawanna County Library System</t>
  </si>
  <si>
    <t>Scranton</t>
  </si>
  <si>
    <t>Bucks County Free Library District</t>
  </si>
  <si>
    <t>Montgomery County-Norristown Public Library</t>
  </si>
  <si>
    <t>Norristown</t>
  </si>
  <si>
    <t>Beaver Cnty Fed Library System</t>
  </si>
  <si>
    <t>Monaca</t>
  </si>
  <si>
    <t>Brownsville Free Public Library</t>
  </si>
  <si>
    <t>Carnegie Free Library</t>
  </si>
  <si>
    <t>Connellsville</t>
  </si>
  <si>
    <t>German Masontown Pub Library</t>
  </si>
  <si>
    <t>Masontown</t>
  </si>
  <si>
    <t>Mary S Biesecker Pub Library</t>
  </si>
  <si>
    <t>Somerset County Fed Library System</t>
  </si>
  <si>
    <t>Bedford Cnty Fed Lib System</t>
  </si>
  <si>
    <t>Apollo Memorial Library</t>
  </si>
  <si>
    <t>Apollo</t>
  </si>
  <si>
    <t>Saltsburg Free Library</t>
  </si>
  <si>
    <t>Saltsburg</t>
  </si>
  <si>
    <t>Indiana Free Library</t>
  </si>
  <si>
    <t>Blairsville Public Library</t>
  </si>
  <si>
    <t>Blairsville</t>
  </si>
  <si>
    <t>Dubois Public Library</t>
  </si>
  <si>
    <t>Dubois</t>
  </si>
  <si>
    <t>Jefferson County Lib System</t>
  </si>
  <si>
    <t>Brockway</t>
  </si>
  <si>
    <t>Cameron County Public Library</t>
  </si>
  <si>
    <t>Emporium</t>
  </si>
  <si>
    <t>Cambria County Library System</t>
  </si>
  <si>
    <t>Butler County Fed Lib System</t>
  </si>
  <si>
    <t>Lawrence County Library System</t>
  </si>
  <si>
    <t>Stey-Nevant Public Library</t>
  </si>
  <si>
    <t>Farrell</t>
  </si>
  <si>
    <t>Mercer Area Library</t>
  </si>
  <si>
    <t>Mercer</t>
  </si>
  <si>
    <t>Shenango Valley Com Library</t>
  </si>
  <si>
    <t>Clarion County Library System</t>
  </si>
  <si>
    <t>Clarion</t>
  </si>
  <si>
    <t>Ford City Public Library</t>
  </si>
  <si>
    <t>Ford City</t>
  </si>
  <si>
    <t>Marienville Area Library</t>
  </si>
  <si>
    <t>Marienville</t>
  </si>
  <si>
    <t>Cooperstown Public Library</t>
  </si>
  <si>
    <t>Sheffield Township Library</t>
  </si>
  <si>
    <t>Sugar Grove Free Library</t>
  </si>
  <si>
    <t>Sugar Grove</t>
  </si>
  <si>
    <t>Tidioute Public Library</t>
  </si>
  <si>
    <t>Tidioute</t>
  </si>
  <si>
    <t>Sarah S Bovard Mem Library</t>
  </si>
  <si>
    <t>Tionesta</t>
  </si>
  <si>
    <t>Youngsville Public Library</t>
  </si>
  <si>
    <t>Youngsville</t>
  </si>
  <si>
    <t>Albion Area Public Library</t>
  </si>
  <si>
    <t>Corry Public Library, Inc.</t>
  </si>
  <si>
    <t>Corry</t>
  </si>
  <si>
    <t>McCord Memorial Library</t>
  </si>
  <si>
    <t>North East</t>
  </si>
  <si>
    <t>Erie County Public Library</t>
  </si>
  <si>
    <t>Erie</t>
  </si>
  <si>
    <t>Blair County Library System</t>
  </si>
  <si>
    <t>Huntingdon County Library</t>
  </si>
  <si>
    <t>Bradford Area Public Library</t>
  </si>
  <si>
    <t>Bradford</t>
  </si>
  <si>
    <t>Mount Jewett Memorial Library</t>
  </si>
  <si>
    <t>Mount Jewett</t>
  </si>
  <si>
    <t>Samuel W Smith Mem Pub Library</t>
  </si>
  <si>
    <t>Port Allegany</t>
  </si>
  <si>
    <t>Hamlin Memorial Library</t>
  </si>
  <si>
    <t>Smethport</t>
  </si>
  <si>
    <t>Centre Co Fed Of Pub Libraries</t>
  </si>
  <si>
    <t>Clearfield Co Pub Lib Fed</t>
  </si>
  <si>
    <t>Curwensville</t>
  </si>
  <si>
    <t>Potter County Library System</t>
  </si>
  <si>
    <t>Coudersport</t>
  </si>
  <si>
    <t>Tioga County Library System</t>
  </si>
  <si>
    <t>Bradford County Library System</t>
  </si>
  <si>
    <t>Community Lib Of W Perry Co</t>
  </si>
  <si>
    <t>Blain</t>
  </si>
  <si>
    <t>Cumberland County Library System</t>
  </si>
  <si>
    <t>Hershey Public Library</t>
  </si>
  <si>
    <t>Hershey</t>
  </si>
  <si>
    <t>Mifflin County Library</t>
  </si>
  <si>
    <t>Lebanon County Library System</t>
  </si>
  <si>
    <t>Middletown Public Library</t>
  </si>
  <si>
    <t>Middletown</t>
  </si>
  <si>
    <t>Juniata County Library</t>
  </si>
  <si>
    <t>Mifflintown</t>
  </si>
  <si>
    <t>Newport Public Library</t>
  </si>
  <si>
    <t>Fulton County Library</t>
  </si>
  <si>
    <t>Mcconnellsburg</t>
  </si>
  <si>
    <t>Adams County Library System</t>
  </si>
  <si>
    <t>Gettysburg</t>
  </si>
  <si>
    <t>Lycoming County Library System</t>
  </si>
  <si>
    <t>Annie Halenbake Ross Library</t>
  </si>
  <si>
    <t>Lock Haven</t>
  </si>
  <si>
    <t>John R Kauffman,  Jr. Public Library</t>
  </si>
  <si>
    <t>Sunbury</t>
  </si>
  <si>
    <t>Bloomsburg Public Library</t>
  </si>
  <si>
    <t>Bloomsburg</t>
  </si>
  <si>
    <t>Columbia Cnty Traveling Lib</t>
  </si>
  <si>
    <t>Milton Public Library</t>
  </si>
  <si>
    <t>Mount Carmel Public Library</t>
  </si>
  <si>
    <t>Mt Carmel</t>
  </si>
  <si>
    <t>Snyder County Library System</t>
  </si>
  <si>
    <t>Selinsgrove</t>
  </si>
  <si>
    <t>Shamokin &amp; Coal Township Public Library, Inc.</t>
  </si>
  <si>
    <t>Shamokin</t>
  </si>
  <si>
    <t>Schuylkill County Library System</t>
  </si>
  <si>
    <t>Easton Area Public Library</t>
  </si>
  <si>
    <t>Dimmick Memorial Library</t>
  </si>
  <si>
    <t>Jim Thorpe</t>
  </si>
  <si>
    <t>Lehighton Area Memorial Library</t>
  </si>
  <si>
    <t>Lehighton</t>
  </si>
  <si>
    <t>Tamaqua Public Library</t>
  </si>
  <si>
    <t>Tamaqua</t>
  </si>
  <si>
    <t>Wayne Library Authority</t>
  </si>
  <si>
    <t>Honesdale</t>
  </si>
  <si>
    <t>Berwick Public Library</t>
  </si>
  <si>
    <t>Berwick</t>
  </si>
  <si>
    <t>Sullivan County Library</t>
  </si>
  <si>
    <t>Dushore</t>
  </si>
  <si>
    <t>Susquehanna Cty Hist Society &amp; Free Lib Assoc</t>
  </si>
  <si>
    <t>Montrose</t>
  </si>
  <si>
    <t>Cheltenham Twnshp Lib System</t>
  </si>
  <si>
    <t>Glenside</t>
  </si>
  <si>
    <t>Morrisville Fr Lib Association</t>
  </si>
  <si>
    <t>Montgomery Co-Norristown Public Library</t>
  </si>
  <si>
    <t>Wyomissing Public Library</t>
  </si>
  <si>
    <t>Wyomissing</t>
  </si>
  <si>
    <t>Greene County Library System</t>
  </si>
  <si>
    <t>Waynesburg</t>
  </si>
  <si>
    <t>Burrell Township Library</t>
  </si>
  <si>
    <t>Black Lick</t>
  </si>
  <si>
    <t>Greenville Area Public Library Association</t>
  </si>
  <si>
    <t>Martin Library Association</t>
  </si>
  <si>
    <t>Meadville Library Art and Historical Association</t>
  </si>
  <si>
    <t>Meadville</t>
  </si>
  <si>
    <t>Monessen Public Library</t>
  </si>
  <si>
    <t>Monessen</t>
  </si>
  <si>
    <t>Mount Pleasant Free Library Association, Inc.</t>
  </si>
  <si>
    <t>Mount Pleasant</t>
  </si>
  <si>
    <t>North Schuylkill Public Library Association</t>
  </si>
  <si>
    <t>Frackville</t>
  </si>
  <si>
    <t>Mahanoy City Public Library</t>
  </si>
  <si>
    <t>Mahanoy City</t>
  </si>
  <si>
    <t>Margaret R. Grundy Memorial Library</t>
  </si>
  <si>
    <t>to expand public  access to computers and the Internet</t>
  </si>
  <si>
    <t>to support the Schistosomiasis Control Initiative (SCI) in Africa</t>
  </si>
  <si>
    <t>2002-06</t>
  </si>
  <si>
    <t>to establish a student support component for the Washington State Achievers' Program</t>
  </si>
  <si>
    <t>to support a youth in transition program at a shelter for abused women and children</t>
  </si>
  <si>
    <t>to support the William H. Foege Global Health Fellowship Program</t>
  </si>
  <si>
    <t>to support the development of an institute which evaluates best practices in youth development programs</t>
  </si>
  <si>
    <t>to support a youth education program</t>
  </si>
  <si>
    <t>to support a capital campaign for the Colman School and Northwest African American Museum</t>
  </si>
  <si>
    <t>Boys &amp; Girls Club of Salem, Marion and Polk Counties</t>
  </si>
  <si>
    <t>to support a center which provides career counseling, technology education, social recreation and a music and video production lab for teens</t>
  </si>
  <si>
    <t>Youth Employment Institute</t>
  </si>
  <si>
    <t>Minnesota Association of School Administrators</t>
  </si>
  <si>
    <t>to support a youth recidivism reduction program</t>
  </si>
  <si>
    <t>to support a Web-based, public access computing portal for public libraries and other organizations that provide open access to information</t>
  </si>
  <si>
    <t>to disseminate information on small school development</t>
  </si>
  <si>
    <t>to support publication of 'Technology Support Index', a technology support anaylsis tool that can be used by districts to analyze their technology support capability</t>
  </si>
  <si>
    <t>Big Brothers Big Sisters of King and Pierce Counties</t>
  </si>
  <si>
    <t>Seattle Theatre Group</t>
  </si>
  <si>
    <t>to support a theater production</t>
  </si>
  <si>
    <t>to support the Aspen Urban Superintendents Network, a continuing series of urban superintendent forums</t>
  </si>
  <si>
    <t>Avon Products Foundation</t>
  </si>
  <si>
    <t>to support the Avon Breast Cancer Walk</t>
  </si>
  <si>
    <t>Rye</t>
  </si>
  <si>
    <t>to support the development of effective practices and policies that improve academic and developmental outcomes for high school youth</t>
  </si>
  <si>
    <t>Bison Public Library</t>
  </si>
  <si>
    <t>Bison</t>
  </si>
  <si>
    <t>Alcester Community Library</t>
  </si>
  <si>
    <t>Alcester</t>
  </si>
  <si>
    <t>Beresford Public Library</t>
  </si>
  <si>
    <t>Beresford</t>
  </si>
  <si>
    <t>Brookings Public Library</t>
  </si>
  <si>
    <t>Brookings</t>
  </si>
  <si>
    <t>Elkton Community/School Library</t>
  </si>
  <si>
    <t>Freeman Public Library</t>
  </si>
  <si>
    <t>Freeman</t>
  </si>
  <si>
    <t>Irene Public Library</t>
  </si>
  <si>
    <t>Irene</t>
  </si>
  <si>
    <t>Vermillion Public Library</t>
  </si>
  <si>
    <t>Vermillion</t>
  </si>
  <si>
    <t>Viborg Public Library</t>
  </si>
  <si>
    <t>Viborg</t>
  </si>
  <si>
    <t>Wakonda Public Library</t>
  </si>
  <si>
    <t>Wakonda</t>
  </si>
  <si>
    <t>Yankton Community Library</t>
  </si>
  <si>
    <t>Yankton</t>
  </si>
  <si>
    <t>Siouxland Libraries</t>
  </si>
  <si>
    <t>Sioux Falls</t>
  </si>
  <si>
    <t>Watertown Regional Library</t>
  </si>
  <si>
    <t>Clear Lake City Library</t>
  </si>
  <si>
    <t>Clear Lake</t>
  </si>
  <si>
    <t>Hazel L Meyer Memorial Library</t>
  </si>
  <si>
    <t>Desmet</t>
  </si>
  <si>
    <t>Gary Public Library</t>
  </si>
  <si>
    <t>Gary</t>
  </si>
  <si>
    <t>Milbank</t>
  </si>
  <si>
    <t>Sisseton Memorial Library</t>
  </si>
  <si>
    <t>Sisseton</t>
  </si>
  <si>
    <t>Waubay Public Library</t>
  </si>
  <si>
    <t>Waubay</t>
  </si>
  <si>
    <t>Webster Public Library</t>
  </si>
  <si>
    <t>Deubrook Community Library</t>
  </si>
  <si>
    <t>White</t>
  </si>
  <si>
    <t>Alexandria Public Library</t>
  </si>
  <si>
    <t>Carthage Public Library</t>
  </si>
  <si>
    <t>Cozard Memorial Library</t>
  </si>
  <si>
    <t>Chamberlain</t>
  </si>
  <si>
    <t>Priscilla Club Library</t>
  </si>
  <si>
    <t>Corsica</t>
  </si>
  <si>
    <t>Howard Public Library</t>
  </si>
  <si>
    <t>Howard</t>
  </si>
  <si>
    <t>Huron Public Library</t>
  </si>
  <si>
    <t>Huron</t>
  </si>
  <si>
    <t>Hand County Library</t>
  </si>
  <si>
    <t>Miller</t>
  </si>
  <si>
    <t>Mt Vernon Public Library</t>
  </si>
  <si>
    <t>Mt Vernon</t>
  </si>
  <si>
    <t>Parkston Public Library</t>
  </si>
  <si>
    <t>Parkston</t>
  </si>
  <si>
    <t>Platte Public Library</t>
  </si>
  <si>
    <t>Platte</t>
  </si>
  <si>
    <t>Wessington Public Library</t>
  </si>
  <si>
    <t>Wessington</t>
  </si>
  <si>
    <t>Wessington Springs Carnegie Library</t>
  </si>
  <si>
    <t>Wessington Spring</t>
  </si>
  <si>
    <t>Woonsocket City Library</t>
  </si>
  <si>
    <t>Woonsocket</t>
  </si>
  <si>
    <t>Alexander Mitchell Public Library</t>
  </si>
  <si>
    <t>Reverend Martin Bieber Public Lib</t>
  </si>
  <si>
    <t>Bowdle</t>
  </si>
  <si>
    <t>Sherwood Memorial Library</t>
  </si>
  <si>
    <t>Doland</t>
  </si>
  <si>
    <t>Kathryn Schulkoski Public Library</t>
  </si>
  <si>
    <t>Faulk County Library</t>
  </si>
  <si>
    <t>Faulkton</t>
  </si>
  <si>
    <t>Emma Burnham Public Library</t>
  </si>
  <si>
    <t>Potter County Free Library</t>
  </si>
  <si>
    <t>Wage Memorial Library</t>
  </si>
  <si>
    <t>Groton</t>
  </si>
  <si>
    <t>Langford Public Library</t>
  </si>
  <si>
    <t>Langford</t>
  </si>
  <si>
    <t>Leola Public Library</t>
  </si>
  <si>
    <t>Leola</t>
  </si>
  <si>
    <t>Redfield Carnegie Library</t>
  </si>
  <si>
    <t>Redfield</t>
  </si>
  <si>
    <t>Selby Community/school Library</t>
  </si>
  <si>
    <t>Selby</t>
  </si>
  <si>
    <t>R E Rawlins Municipal Library</t>
  </si>
  <si>
    <t>Burke Public Library</t>
  </si>
  <si>
    <t>Gregory Public Library</t>
  </si>
  <si>
    <t>Gregory</t>
  </si>
  <si>
    <t>Kadoka</t>
  </si>
  <si>
    <t>Bennett County Library</t>
  </si>
  <si>
    <t>Sully Area Library</t>
  </si>
  <si>
    <t>Onida</t>
  </si>
  <si>
    <t>Haakon Community Library</t>
  </si>
  <si>
    <t>Philip</t>
  </si>
  <si>
    <t>Presho Public Library</t>
  </si>
  <si>
    <t>Presho</t>
  </si>
  <si>
    <t>Tripp County Library</t>
  </si>
  <si>
    <t>Winner</t>
  </si>
  <si>
    <t>A H Brown Public Library</t>
  </si>
  <si>
    <t>Mobridge</t>
  </si>
  <si>
    <t>Faith Public Library</t>
  </si>
  <si>
    <t>Faith</t>
  </si>
  <si>
    <t>Lemmon Public Library</t>
  </si>
  <si>
    <t>Lemmon</t>
  </si>
  <si>
    <t>Rapid City Public Library</t>
  </si>
  <si>
    <t>Rapid City</t>
  </si>
  <si>
    <t>Northwest Regional Library</t>
  </si>
  <si>
    <t>Belle Fourche</t>
  </si>
  <si>
    <t>Belle Fourche Public Library</t>
  </si>
  <si>
    <t>Custer County Library</t>
  </si>
  <si>
    <t>Custer</t>
  </si>
  <si>
    <t>Deadwood Public Library</t>
  </si>
  <si>
    <t>Deadwood</t>
  </si>
  <si>
    <t>Hill City Public Library</t>
  </si>
  <si>
    <t>Hill City</t>
  </si>
  <si>
    <t>Hot Springs Public Library</t>
  </si>
  <si>
    <t>Keystone Town Library</t>
  </si>
  <si>
    <t>Keystone</t>
  </si>
  <si>
    <t>Phoebe Aperson Hearst Library</t>
  </si>
  <si>
    <t>Lead</t>
  </si>
  <si>
    <t>Grace Balloch Memorial Library</t>
  </si>
  <si>
    <t>Spearfish</t>
  </si>
  <si>
    <t>Wall Community Library</t>
  </si>
  <si>
    <t>Wall</t>
  </si>
  <si>
    <t>Dakota Valley/ North Sioux City School/Community Library</t>
  </si>
  <si>
    <t>North Sioux City</t>
  </si>
  <si>
    <t>Sinte Gleska University Library</t>
  </si>
  <si>
    <t>Oglala Lakota College Learning Resource Center</t>
  </si>
  <si>
    <t>Kyle</t>
  </si>
  <si>
    <t>Britton City Library</t>
  </si>
  <si>
    <t>Britton</t>
  </si>
  <si>
    <t>Plankinton City Library</t>
  </si>
  <si>
    <t>Plankinton</t>
  </si>
  <si>
    <t>Whitewood Public Library</t>
  </si>
  <si>
    <t>Whitewood</t>
  </si>
  <si>
    <t>to expand family planning programs in Asia and Africa</t>
  </si>
  <si>
    <t>2002-03</t>
  </si>
  <si>
    <t>to strengthening Japan's support to global initiatives in population and health</t>
  </si>
  <si>
    <t>Tokya</t>
  </si>
  <si>
    <t>La Plaza Telecommunity</t>
  </si>
  <si>
    <t>to support ongoing public access computing efforts in tribal communities</t>
  </si>
  <si>
    <t>to support ongoing public access computing efforts for tribal communities</t>
  </si>
  <si>
    <t>Indigenous Language Institute</t>
  </si>
  <si>
    <t>Utah Partnership Foundation</t>
  </si>
  <si>
    <t>to support the development of New Century High Schools in Utah</t>
  </si>
  <si>
    <t>to support the new early college initiative by leading and coordinating analysis, advocacy, and convening activities at launch</t>
  </si>
  <si>
    <t>Middle College High School National Consortium Inc</t>
  </si>
  <si>
    <t>to support the creation of eight new early college high schools and the redesign of 12 existing middle college high schools offering a five-year, seamless, accelerated early college program for at-risk youth</t>
  </si>
  <si>
    <t>to support the development of an Ohio-based network of five early college high schools</t>
  </si>
  <si>
    <t>to create nine new early college high schools and redesign one high school based on the Bard Early College model</t>
  </si>
  <si>
    <t>Desmond Tutu Peace Foundation</t>
  </si>
  <si>
    <t>Antioch University</t>
  </si>
  <si>
    <t>to establish eight early college models in tribal Bureau of Indian Affairs (BIA) schools and public schools serving Native American youth in Washington State</t>
  </si>
  <si>
    <t>to create new early college charter high schools and redesign existing charter high schools</t>
  </si>
  <si>
    <t>SECME, Inc.</t>
  </si>
  <si>
    <t>to establish eight new early college high school sites in SECME school districts, on or adjacent to SECME member campuses</t>
  </si>
  <si>
    <t>to support the National Forum to Accelerate Middle-Grades Reform</t>
  </si>
  <si>
    <t>to support their program with the University of Nairobi to prevent the transmission of STDs/HIV among commercial sex workers and their clients</t>
  </si>
  <si>
    <t>Quillayute Valley School District #402</t>
  </si>
  <si>
    <t>to support a small, personalized, technology-enriched high school offering students real world learning as a part of the Connecting Schools &amp; Communities Initiative</t>
  </si>
  <si>
    <t>Forks</t>
  </si>
  <si>
    <t>Coalition of Essential Schools</t>
  </si>
  <si>
    <t>to support quarterly editions of &amp;#34;Horace&amp;#34;, the national publication of the Coalition of Essential Schools</t>
  </si>
  <si>
    <t>Center for Empowerment</t>
  </si>
  <si>
    <t>to support the John Neilson endowment fund</t>
  </si>
  <si>
    <t>Pascua Neighborhood Center, Recreation/Library</t>
  </si>
  <si>
    <t>Pascua Yaqui Tribal Complex - Guadalupe Office</t>
  </si>
  <si>
    <t>Guadalupe</t>
  </si>
  <si>
    <t>Quechan Indian Tribe of the Fort Yuma</t>
  </si>
  <si>
    <t>FosStars Institute</t>
  </si>
  <si>
    <t>to support World Vision's charitable activities</t>
  </si>
  <si>
    <t>Idaho Association of School Administrators</t>
  </si>
  <si>
    <t>North Suburban Library System</t>
  </si>
  <si>
    <t>DuPage Library System</t>
  </si>
  <si>
    <t>Heritage Trail Library System</t>
  </si>
  <si>
    <t>Shorewood</t>
  </si>
  <si>
    <t>Suburban Library System</t>
  </si>
  <si>
    <t>Burr Ridge</t>
  </si>
  <si>
    <t>Northern Illinois Library System</t>
  </si>
  <si>
    <t>River Bend Library System</t>
  </si>
  <si>
    <t>Coal Valley</t>
  </si>
  <si>
    <t>Alliance Library System</t>
  </si>
  <si>
    <t>Perkin</t>
  </si>
  <si>
    <t>Lincoln Trail Libraries System</t>
  </si>
  <si>
    <t>Lewis &amp; Clark Library System</t>
  </si>
  <si>
    <t>Edwardsville</t>
  </si>
  <si>
    <t>Rolling Prairie Library System</t>
  </si>
  <si>
    <t>West Sangamon Public Library District</t>
  </si>
  <si>
    <t>New Berlin</t>
  </si>
  <si>
    <t>Kinmundy Public Library</t>
  </si>
  <si>
    <t>Kinmundy</t>
  </si>
  <si>
    <t>Shawnee Library System</t>
  </si>
  <si>
    <t>Carterville</t>
  </si>
  <si>
    <t>Illinois Secretary of State</t>
  </si>
  <si>
    <t>Highwood Public Library</t>
  </si>
  <si>
    <t>Highwood</t>
  </si>
  <si>
    <t>North Chicago Public Library</t>
  </si>
  <si>
    <t>North Chicago</t>
  </si>
  <si>
    <t>Waukegan Public Library</t>
  </si>
  <si>
    <t>Waukegan</t>
  </si>
  <si>
    <t>Zion-Benton Public Library District</t>
  </si>
  <si>
    <t>Zion</t>
  </si>
  <si>
    <t>Bellwood Public Library</t>
  </si>
  <si>
    <t>Bellwood</t>
  </si>
  <si>
    <t>Creston-Dement Library District</t>
  </si>
  <si>
    <t>Creston</t>
  </si>
  <si>
    <t>Dekalb Public Library</t>
  </si>
  <si>
    <t>Dekalb</t>
  </si>
  <si>
    <t>Gail Borden Public Library District</t>
  </si>
  <si>
    <t>Elgin</t>
  </si>
  <si>
    <t>Malta Township Public Library</t>
  </si>
  <si>
    <t>Maywood Public Library District</t>
  </si>
  <si>
    <t>Maywood</t>
  </si>
  <si>
    <t>Melrose Park Public Library</t>
  </si>
  <si>
    <t>Melrose Park</t>
  </si>
  <si>
    <t>City of Blue Island Public Library</t>
  </si>
  <si>
    <t>Blue Island</t>
  </si>
  <si>
    <t>Calumet City Public Library</t>
  </si>
  <si>
    <t>Calumet City</t>
  </si>
  <si>
    <t>Chicago Heights Free Public Library</t>
  </si>
  <si>
    <t>Chicago Heights</t>
  </si>
  <si>
    <t>Nancy L McConathy Public Library District</t>
  </si>
  <si>
    <t>Sauk Village</t>
  </si>
  <si>
    <t>Dolton Public Library District</t>
  </si>
  <si>
    <t>Dolton</t>
  </si>
  <si>
    <t>Harvey Public Library District</t>
  </si>
  <si>
    <t>Anderson Oglesby Public Library</t>
  </si>
  <si>
    <t>Markham</t>
  </si>
  <si>
    <t>Joliet Public Library</t>
  </si>
  <si>
    <t>Odell Public Library District</t>
  </si>
  <si>
    <t>Odell</t>
  </si>
  <si>
    <t>William Leonard Public Library District</t>
  </si>
  <si>
    <t>Robbins</t>
  </si>
  <si>
    <t>Summit Public Library District</t>
  </si>
  <si>
    <t>Summit</t>
  </si>
  <si>
    <t>Aurora Public Library</t>
  </si>
  <si>
    <t>Aurora</t>
  </si>
  <si>
    <t>Earl Township Public Library</t>
  </si>
  <si>
    <t>Earlville</t>
  </si>
  <si>
    <t>Hodgkins Public Library District</t>
  </si>
  <si>
    <t>Hodgkins</t>
  </si>
  <si>
    <t>Riverdale Public Library District</t>
  </si>
  <si>
    <t>Elmwood Park Public Library</t>
  </si>
  <si>
    <t>Elmwood Park</t>
  </si>
  <si>
    <t>Cicero Public Library</t>
  </si>
  <si>
    <t>Cicero</t>
  </si>
  <si>
    <t>Kankakee Public Library</t>
  </si>
  <si>
    <t>Kankakee</t>
  </si>
  <si>
    <t>Bourbonnais Public Library District</t>
  </si>
  <si>
    <t>Bourbonnais</t>
  </si>
  <si>
    <t>Bradley Public Library District</t>
  </si>
  <si>
    <t>Bradley</t>
  </si>
  <si>
    <t>Chatsworth Township Library</t>
  </si>
  <si>
    <t>Chatsworth</t>
  </si>
  <si>
    <t>Hoopeston Public Library District</t>
  </si>
  <si>
    <t>Hoopeston</t>
  </si>
  <si>
    <t>Melvin Public Library</t>
  </si>
  <si>
    <t>Melvin</t>
  </si>
  <si>
    <t>Milford District Library</t>
  </si>
  <si>
    <t>Edward Chipman Public Library</t>
  </si>
  <si>
    <t>Momence</t>
  </si>
  <si>
    <t>Onarga Community Public Library District</t>
  </si>
  <si>
    <t>Onarga</t>
  </si>
  <si>
    <t>Paxton Carnegie Library</t>
  </si>
  <si>
    <t>Piper City Public Library District</t>
  </si>
  <si>
    <t>Piper City</t>
  </si>
  <si>
    <t>Watseka Public Library</t>
  </si>
  <si>
    <t>Watseka</t>
  </si>
  <si>
    <t>Ida Public Library</t>
  </si>
  <si>
    <t>Belvidere</t>
  </si>
  <si>
    <t>Chadwick Public Library District</t>
  </si>
  <si>
    <t>Chadwick</t>
  </si>
  <si>
    <t>Dixon Public Library</t>
  </si>
  <si>
    <t>East Dubuque District Library</t>
  </si>
  <si>
    <t>East Dubuque</t>
  </si>
  <si>
    <t>Elizabeth Township Library</t>
  </si>
  <si>
    <t>Freeport Public Library</t>
  </si>
  <si>
    <t>Freeport</t>
  </si>
  <si>
    <t>Hanover Township Library</t>
  </si>
  <si>
    <t>Hanover</t>
  </si>
  <si>
    <t>Lanark Public Library</t>
  </si>
  <si>
    <t>Lanark</t>
  </si>
  <si>
    <t>Pearl City Public Library District</t>
  </si>
  <si>
    <t>Pearl City</t>
  </si>
  <si>
    <t>Polo Public Library</t>
  </si>
  <si>
    <t>Polo</t>
  </si>
  <si>
    <t>Flagg-Rochelle Public Library District</t>
  </si>
  <si>
    <t>Rochelle</t>
  </si>
  <si>
    <t>Rock Falls Public Library District</t>
  </si>
  <si>
    <t>Rock Falls</t>
  </si>
  <si>
    <t>Savanna Public Library District</t>
  </si>
  <si>
    <t>Savanna</t>
  </si>
  <si>
    <t>South Beloit Public Library</t>
  </si>
  <si>
    <t>South Beloit</t>
  </si>
  <si>
    <t>Sterling Public Library</t>
  </si>
  <si>
    <t>Warren Township Public Library</t>
  </si>
  <si>
    <t>Rock Island Public Library</t>
  </si>
  <si>
    <t>Rock Island</t>
  </si>
  <si>
    <t>Aledo Mercer Carnegie Public Library District</t>
  </si>
  <si>
    <t>Aledo</t>
  </si>
  <si>
    <t>Cambridge Public Library District</t>
  </si>
  <si>
    <t>Twin Rivers District Public Library</t>
  </si>
  <si>
    <t>Colona</t>
  </si>
  <si>
    <t>East Moline Public Library</t>
  </si>
  <si>
    <t>East Moline</t>
  </si>
  <si>
    <t>Erie Public Library District</t>
  </si>
  <si>
    <t>Schmaling Memorial Public Library District</t>
  </si>
  <si>
    <t>Moore Memorial Library District</t>
  </si>
  <si>
    <t>Moline Public Library</t>
  </si>
  <si>
    <t>Moline</t>
  </si>
  <si>
    <t>Henry C Adams Memorial Library</t>
  </si>
  <si>
    <t>Prophetstown</t>
  </si>
  <si>
    <t>Sherrard Library District</t>
  </si>
  <si>
    <t>Sherrard</t>
  </si>
  <si>
    <t>Silvis Public Library</t>
  </si>
  <si>
    <t>Silvis</t>
  </si>
  <si>
    <t>York Township Public Library</t>
  </si>
  <si>
    <t>Thomson</t>
  </si>
  <si>
    <t>Lasalle Public Library</t>
  </si>
  <si>
    <t>Lasalle</t>
  </si>
  <si>
    <t>Pankhurst Memorial Library</t>
  </si>
  <si>
    <t>Amboy</t>
  </si>
  <si>
    <t>Mason Memorial Public Library</t>
  </si>
  <si>
    <t>Buda</t>
  </si>
  <si>
    <t>Leepertown Township Public Library</t>
  </si>
  <si>
    <t>Bureau</t>
  </si>
  <si>
    <t>Amity Township Public Library</t>
  </si>
  <si>
    <t>Cornell</t>
  </si>
  <si>
    <t>Selby Township Library District</t>
  </si>
  <si>
    <t>Depue</t>
  </si>
  <si>
    <t>Putnam County Public Library District</t>
  </si>
  <si>
    <t>Hennepin</t>
  </si>
  <si>
    <t>Lostant Community Library</t>
  </si>
  <si>
    <t>Lostant</t>
  </si>
  <si>
    <t>Marseilles Public Library</t>
  </si>
  <si>
    <t>Marseilles</t>
  </si>
  <si>
    <t>Graves-Hume Public Library District</t>
  </si>
  <si>
    <t>Mendota</t>
  </si>
  <si>
    <t>Mineral-Gold Public Library District</t>
  </si>
  <si>
    <t>Mineral</t>
  </si>
  <si>
    <t>Neponset Public Library</t>
  </si>
  <si>
    <t>Neponset</t>
  </si>
  <si>
    <t>Oglesby Public Library District</t>
  </si>
  <si>
    <t>Oglesby</t>
  </si>
  <si>
    <t>Ohio Public Library District</t>
  </si>
  <si>
    <t>Reddick Library</t>
  </si>
  <si>
    <t>Peru Public Library</t>
  </si>
  <si>
    <t>Matson Public Library</t>
  </si>
  <si>
    <t>Streator Public Library</t>
  </si>
  <si>
    <t>Streator</t>
  </si>
  <si>
    <t>Tiskilwa Township Library</t>
  </si>
  <si>
    <t>Tiskilwa</t>
  </si>
  <si>
    <t>Utica Public Library District</t>
  </si>
  <si>
    <t>Utica</t>
  </si>
  <si>
    <t>Walnut Public Library District</t>
  </si>
  <si>
    <t>Raymond A Sapp Memorial Township Library</t>
  </si>
  <si>
    <t>Wyanet</t>
  </si>
  <si>
    <t>Galesburg Public Library</t>
  </si>
  <si>
    <t>Galesburg</t>
  </si>
  <si>
    <t>John Mosser Public Library District</t>
  </si>
  <si>
    <t>Ransom Memorial Public Library</t>
  </si>
  <si>
    <t>Altona</t>
  </si>
  <si>
    <t>Village Of Avon Public Library</t>
  </si>
  <si>
    <t>Avon</t>
  </si>
  <si>
    <t>Henderson County Public Library District</t>
  </si>
  <si>
    <t>Biggsville</t>
  </si>
  <si>
    <t>Blandinsville-Hire Library District</t>
  </si>
  <si>
    <t>Blandinsville</t>
  </si>
  <si>
    <t>Bradford Public Library District</t>
  </si>
  <si>
    <t>Bushnell Public Library District</t>
  </si>
  <si>
    <t>Spoon River Public Library District</t>
  </si>
  <si>
    <t>Valley District Library</t>
  </si>
  <si>
    <t>Galva Public Library District</t>
  </si>
  <si>
    <t>Galva</t>
  </si>
  <si>
    <t>Kewanee Public Library District</t>
  </si>
  <si>
    <t>Kewanee</t>
  </si>
  <si>
    <t>Knoxville Public Library</t>
  </si>
  <si>
    <t>Ira C Reed Public Library</t>
  </si>
  <si>
    <t>La Harpe Carnegie Public Library District</t>
  </si>
  <si>
    <t>Laharpe</t>
  </si>
  <si>
    <t>Macomb Public Library District</t>
  </si>
  <si>
    <t>Macomb</t>
  </si>
  <si>
    <t>Warren County Public Library District</t>
  </si>
  <si>
    <t>Monmouth</t>
  </si>
  <si>
    <t>Toulon Public Library District</t>
  </si>
  <si>
    <t>Toulon</t>
  </si>
  <si>
    <t>Vermont Public Library</t>
  </si>
  <si>
    <t>Viola Public Library District</t>
  </si>
  <si>
    <t>Viola</t>
  </si>
  <si>
    <t>Williamsfield Public Library District</t>
  </si>
  <si>
    <t>Williamsfield</t>
  </si>
  <si>
    <t>Wyoming Public Library District</t>
  </si>
  <si>
    <t>Astoria Public Library District</t>
  </si>
  <si>
    <t>Astoria</t>
  </si>
  <si>
    <t>Parlin-Ingersoll Public Library</t>
  </si>
  <si>
    <t>Chillicothe Public Library District</t>
  </si>
  <si>
    <t>Chillicothe</t>
  </si>
  <si>
    <t>Eureka Public Library District</t>
  </si>
  <si>
    <t>Farmington Public Library District</t>
  </si>
  <si>
    <t>Lewistown Carnegie Public Library District</t>
  </si>
  <si>
    <t>Manito Public Library District</t>
  </si>
  <si>
    <t>Manito</t>
  </si>
  <si>
    <t>Illinois Prairie District Public Library</t>
  </si>
  <si>
    <t>Metamora</t>
  </si>
  <si>
    <t>Pekin Public Library</t>
  </si>
  <si>
    <t>Pekin</t>
  </si>
  <si>
    <t>South Pekin Public Library</t>
  </si>
  <si>
    <t>South Pekin</t>
  </si>
  <si>
    <t>Washington District Library</t>
  </si>
  <si>
    <t>Salem Township Public Library</t>
  </si>
  <si>
    <t>Yates City</t>
  </si>
  <si>
    <t>Creve Coeur Public Library District</t>
  </si>
  <si>
    <t>Creve Coeur</t>
  </si>
  <si>
    <t>Fondulac Public Library District</t>
  </si>
  <si>
    <t>East Peoria</t>
  </si>
  <si>
    <t>Bloomington Public Library</t>
  </si>
  <si>
    <t>Vespasian Warner Public Library District</t>
  </si>
  <si>
    <t>Martin Township Public Library</t>
  </si>
  <si>
    <t>Hudson Area Public Library District</t>
  </si>
  <si>
    <t>Normal Public Library</t>
  </si>
  <si>
    <t>Urbana Free Library</t>
  </si>
  <si>
    <t>Catlin Public Library District</t>
  </si>
  <si>
    <t>Catlin</t>
  </si>
  <si>
    <t>Champaign Public Library</t>
  </si>
  <si>
    <t>Danville Public Library</t>
  </si>
  <si>
    <t>Potomac Public Library</t>
  </si>
  <si>
    <t>Potomac</t>
  </si>
  <si>
    <t>Rantoul Public Library</t>
  </si>
  <si>
    <t>Rantoul</t>
  </si>
  <si>
    <t>Elwood Township Carnegie Library</t>
  </si>
  <si>
    <t>Ridge Farm</t>
  </si>
  <si>
    <t>Sidell District Library</t>
  </si>
  <si>
    <t>Sidell</t>
  </si>
  <si>
    <t>Westville Public Library District</t>
  </si>
  <si>
    <t>Westville</t>
  </si>
  <si>
    <t>Arcola Public Library District</t>
  </si>
  <si>
    <t>Arcola</t>
  </si>
  <si>
    <t>Arthur Public Library District</t>
  </si>
  <si>
    <t>Atwood-Hammond Public Library District</t>
  </si>
  <si>
    <t>Atwood</t>
  </si>
  <si>
    <t>Charleston Carnegie Public Library</t>
  </si>
  <si>
    <t>Chrisman Public Library</t>
  </si>
  <si>
    <t>Chrisman</t>
  </si>
  <si>
    <t>Kansas Community Memorial Library</t>
  </si>
  <si>
    <t>Lovington Public Library District</t>
  </si>
  <si>
    <t>Mattoon Public Library</t>
  </si>
  <si>
    <t>Mattoon</t>
  </si>
  <si>
    <t>Newman Township Library</t>
  </si>
  <si>
    <t>Newman</t>
  </si>
  <si>
    <t>Paris Carnegie Public Library</t>
  </si>
  <si>
    <t>Elizabeth Titus Memorial Library</t>
  </si>
  <si>
    <t>Sullivan</t>
  </si>
  <si>
    <t>Tuscola Public Library</t>
  </si>
  <si>
    <t>Tuscola</t>
  </si>
  <si>
    <t>Hayner Public Library District</t>
  </si>
  <si>
    <t>Alton</t>
  </si>
  <si>
    <t>South County Public Library District</t>
  </si>
  <si>
    <t>Bunker Hill Public Library</t>
  </si>
  <si>
    <t>Bunker Hill</t>
  </si>
  <si>
    <t>East Alton Public Library District</t>
  </si>
  <si>
    <t>East Alton</t>
  </si>
  <si>
    <t>Edwardsville Public Library</t>
  </si>
  <si>
    <t>Gillespie Public Library</t>
  </si>
  <si>
    <t>Gillespie</t>
  </si>
  <si>
    <t>Granite City Public Library District</t>
  </si>
  <si>
    <t>Granite City</t>
  </si>
  <si>
    <t>Greenfield Public Library</t>
  </si>
  <si>
    <t>Hartford Public Library District</t>
  </si>
  <si>
    <t>Hillsboro Public Library</t>
  </si>
  <si>
    <t>Jerseyville Public Library</t>
  </si>
  <si>
    <t>Jerseyville</t>
  </si>
  <si>
    <t>Litchfield Carnegie Public Library</t>
  </si>
  <si>
    <t>Mt. Olive Public Library</t>
  </si>
  <si>
    <t>Mount Olive</t>
  </si>
  <si>
    <t>Nokomis Public Library</t>
  </si>
  <si>
    <t>Nokomis</t>
  </si>
  <si>
    <t>Ramsey Public Library</t>
  </si>
  <si>
    <t>Ramsey</t>
  </si>
  <si>
    <t>Roodhouse Public Library</t>
  </si>
  <si>
    <t>Roodhouse</t>
  </si>
  <si>
    <t>Roxana Public Library District</t>
  </si>
  <si>
    <t>Roxana</t>
  </si>
  <si>
    <t>Staunton Public Library</t>
  </si>
  <si>
    <t>Staunton</t>
  </si>
  <si>
    <t>Venice Public Library</t>
  </si>
  <si>
    <t>Venice</t>
  </si>
  <si>
    <t>White Hall Township Library</t>
  </si>
  <si>
    <t>Wood River Public Library</t>
  </si>
  <si>
    <t>Wood River</t>
  </si>
  <si>
    <t>East St. Louis Public Library</t>
  </si>
  <si>
    <t>East St. Louis</t>
  </si>
  <si>
    <t>Cahokia Public Library District</t>
  </si>
  <si>
    <t>Cahokia</t>
  </si>
  <si>
    <t>Belleville Public Library</t>
  </si>
  <si>
    <t>Case-Halstead Public Library</t>
  </si>
  <si>
    <t>Carlyle</t>
  </si>
  <si>
    <t>Caseyville Public Library District</t>
  </si>
  <si>
    <t>Caseyville</t>
  </si>
  <si>
    <t>Coulterville Public Library</t>
  </si>
  <si>
    <t>Coulterville</t>
  </si>
  <si>
    <t>Cutler Public Library</t>
  </si>
  <si>
    <t>Cutler</t>
  </si>
  <si>
    <t>Daugherty Public Library District</t>
  </si>
  <si>
    <t>Dupo</t>
  </si>
  <si>
    <t>Evansville Public Library</t>
  </si>
  <si>
    <t>Evansville</t>
  </si>
  <si>
    <t>Greenville Public Library</t>
  </si>
  <si>
    <t>Lebanon Public Library</t>
  </si>
  <si>
    <t>Marissa Area Public Library District</t>
  </si>
  <si>
    <t>Marissa</t>
  </si>
  <si>
    <t>Mascoutah Public Library</t>
  </si>
  <si>
    <t>Mascoutah</t>
  </si>
  <si>
    <t>Nashville Public Library</t>
  </si>
  <si>
    <t>Pinckneyville Public Library</t>
  </si>
  <si>
    <t>Pinckneyville</t>
  </si>
  <si>
    <t>Sparta Public Library</t>
  </si>
  <si>
    <t>Steeleville Area Public Library District</t>
  </si>
  <si>
    <t>Steeleville</t>
  </si>
  <si>
    <t>Greater West Central Public Library District</t>
  </si>
  <si>
    <t>Quincy Public Library</t>
  </si>
  <si>
    <t>Barry Public Library</t>
  </si>
  <si>
    <t>Barry</t>
  </si>
  <si>
    <t>Camp Point Public Library District</t>
  </si>
  <si>
    <t>Camp Point</t>
  </si>
  <si>
    <t>Carthage Public Library District</t>
  </si>
  <si>
    <t>Clayton Public Library District</t>
  </si>
  <si>
    <t>Colchester District Library</t>
  </si>
  <si>
    <t>Griggsville Public Library</t>
  </si>
  <si>
    <t>Griggsville</t>
  </si>
  <si>
    <t>Hamilton Public Library</t>
  </si>
  <si>
    <t>Four Star Public Library District</t>
  </si>
  <si>
    <t>Brown County Public Library District</t>
  </si>
  <si>
    <t>Pittsfield Public Library</t>
  </si>
  <si>
    <t>Pittsfield</t>
  </si>
  <si>
    <t>Warsaw Public Library</t>
  </si>
  <si>
    <t>Casey Township Library</t>
  </si>
  <si>
    <t>Casey</t>
  </si>
  <si>
    <t>Dry Point Township Library</t>
  </si>
  <si>
    <t>Cowden</t>
  </si>
  <si>
    <t>Greenup Township Carnegie Library</t>
  </si>
  <si>
    <t>Herrick Township Public Library</t>
  </si>
  <si>
    <t>Herrick</t>
  </si>
  <si>
    <t>Martinsville Public Library District</t>
  </si>
  <si>
    <t>Martinsville</t>
  </si>
  <si>
    <t>Neoga District Library</t>
  </si>
  <si>
    <t>Neoga</t>
  </si>
  <si>
    <t>Olney Public Library</t>
  </si>
  <si>
    <t>Palestine Public Library District</t>
  </si>
  <si>
    <t>Robinson Public Library District</t>
  </si>
  <si>
    <t>Robinson</t>
  </si>
  <si>
    <t>St. Elmo Public Library District</t>
  </si>
  <si>
    <t>St Elmo</t>
  </si>
  <si>
    <t>Sumpter Township Library</t>
  </si>
  <si>
    <t>Evans Public Library</t>
  </si>
  <si>
    <t>Vandalia</t>
  </si>
  <si>
    <t>West Salem Public Library</t>
  </si>
  <si>
    <t>West Salem</t>
  </si>
  <si>
    <t>West Union District Library</t>
  </si>
  <si>
    <t>Farmersville-Waggoner Public Library District</t>
  </si>
  <si>
    <t>Farmersville</t>
  </si>
  <si>
    <t>Carnegie-Schuyler Library</t>
  </si>
  <si>
    <t>Pana</t>
  </si>
  <si>
    <t>Ashland Public Library District</t>
  </si>
  <si>
    <t>Auburn Public Library</t>
  </si>
  <si>
    <t>Beardstown Houston Memorial Library</t>
  </si>
  <si>
    <t>Beardstown</t>
  </si>
  <si>
    <t>Bluffs Public Library</t>
  </si>
  <si>
    <t>Bluffs</t>
  </si>
  <si>
    <t>Carlinville Public Library</t>
  </si>
  <si>
    <t>Carlinville</t>
  </si>
  <si>
    <t>Girard Township Library</t>
  </si>
  <si>
    <t>Girard</t>
  </si>
  <si>
    <t>Havana Public Library District</t>
  </si>
  <si>
    <t>Havana</t>
  </si>
  <si>
    <t>Lincoln Public Library District</t>
  </si>
  <si>
    <t>Mason City Public Library District</t>
  </si>
  <si>
    <t>Mason City</t>
  </si>
  <si>
    <t>M-C River Valley Public Library District</t>
  </si>
  <si>
    <t>Meredosia</t>
  </si>
  <si>
    <t>Grand Prairie Of The West Public Library District</t>
  </si>
  <si>
    <t>Virden</t>
  </si>
  <si>
    <t>Virginia Memorial Public Library</t>
  </si>
  <si>
    <t>Waverly Public Library</t>
  </si>
  <si>
    <t>Winchester Public Library</t>
  </si>
  <si>
    <t>Lincoln Library</t>
  </si>
  <si>
    <t>Centralia Regional Library District</t>
  </si>
  <si>
    <t>Ashley Public Library</t>
  </si>
  <si>
    <t>Benton Public Library District</t>
  </si>
  <si>
    <t>Carmi Public Library</t>
  </si>
  <si>
    <t>Carmi</t>
  </si>
  <si>
    <t>Christopher Public Library</t>
  </si>
  <si>
    <t>Christopher</t>
  </si>
  <si>
    <t>Dahlgren Public Library</t>
  </si>
  <si>
    <t>Dahlgren</t>
  </si>
  <si>
    <t>Duquoin Public Library</t>
  </si>
  <si>
    <t>Duquoin</t>
  </si>
  <si>
    <t>Flora Public Library</t>
  </si>
  <si>
    <t>Flora</t>
  </si>
  <si>
    <t>Grayville Carnegie Public Library</t>
  </si>
  <si>
    <t>Grayville</t>
  </si>
  <si>
    <t>McCoy Memorial Library</t>
  </si>
  <si>
    <t>Mcleansboro</t>
  </si>
  <si>
    <t>Mount Carmel</t>
  </si>
  <si>
    <t>C E Brehm Memorial Public Library District</t>
  </si>
  <si>
    <t>Norris City Memorial Public Library District</t>
  </si>
  <si>
    <t>Norris City</t>
  </si>
  <si>
    <t>Patoka Public Library</t>
  </si>
  <si>
    <t>Patoka</t>
  </si>
  <si>
    <t>Bryan-Bennett Library</t>
  </si>
  <si>
    <t>Sesser Public Library</t>
  </si>
  <si>
    <t>Sesser</t>
  </si>
  <si>
    <t>Wayne City Public Library</t>
  </si>
  <si>
    <t>Wayne City</t>
  </si>
  <si>
    <t>West Frankfort Public Library</t>
  </si>
  <si>
    <t>West Frankfort</t>
  </si>
  <si>
    <t>Stinson Memorial Public Library District</t>
  </si>
  <si>
    <t>Anna</t>
  </si>
  <si>
    <t>Cairo Public Library</t>
  </si>
  <si>
    <t>Carrier Mills-Stonefort Public Library District</t>
  </si>
  <si>
    <t>Carrier Mills</t>
  </si>
  <si>
    <t>Carterville Public Library</t>
  </si>
  <si>
    <t>Dongola Public Library District</t>
  </si>
  <si>
    <t>Dongola</t>
  </si>
  <si>
    <t>Eldorado Memorial Public Library District</t>
  </si>
  <si>
    <t>Rick Warren Memorial Public Library</t>
  </si>
  <si>
    <t>Elkville</t>
  </si>
  <si>
    <t>Golconda Public Library</t>
  </si>
  <si>
    <t>Golconda</t>
  </si>
  <si>
    <t>Grand Tower Public Library</t>
  </si>
  <si>
    <t>Grand Tower</t>
  </si>
  <si>
    <t>Harrisburg Public Library District</t>
  </si>
  <si>
    <t>Herrin City Library</t>
  </si>
  <si>
    <t>Herrin</t>
  </si>
  <si>
    <t>Johnston City Public Library</t>
  </si>
  <si>
    <t>Johnston City</t>
  </si>
  <si>
    <t>Crab Orchard Public Library District</t>
  </si>
  <si>
    <t>Marion Carnegie Library</t>
  </si>
  <si>
    <t>Metropolis Public Library</t>
  </si>
  <si>
    <t>Metropolis</t>
  </si>
  <si>
    <t>Mound City Public Library</t>
  </si>
  <si>
    <t>Mound City</t>
  </si>
  <si>
    <t>Mounds Public Library</t>
  </si>
  <si>
    <t>Sallie Logan Public Library</t>
  </si>
  <si>
    <t>Dodge Memorial Public Library District</t>
  </si>
  <si>
    <t>Olive Branch</t>
  </si>
  <si>
    <t>Olmsted Public Library</t>
  </si>
  <si>
    <t>Olmsted</t>
  </si>
  <si>
    <t>Rosiclare Memorial Public Library</t>
  </si>
  <si>
    <t>Rosiclare</t>
  </si>
  <si>
    <t>Royalton Public Library District</t>
  </si>
  <si>
    <t>Royalton</t>
  </si>
  <si>
    <t>Shawneetown Public Library</t>
  </si>
  <si>
    <t>Shawneetown</t>
  </si>
  <si>
    <t>Vienna Carnegie Public Library</t>
  </si>
  <si>
    <t>Zeigler Public Library</t>
  </si>
  <si>
    <t>Zeigler</t>
  </si>
  <si>
    <t>Ford Heights Public Library District</t>
  </si>
  <si>
    <t>Ford Heights</t>
  </si>
  <si>
    <t>Pembroke Township Public Library</t>
  </si>
  <si>
    <t>Stanne</t>
  </si>
  <si>
    <t>Frank Bertetti Benld Public Library</t>
  </si>
  <si>
    <t>Benld</t>
  </si>
  <si>
    <t>Village of Washington Park Public Library</t>
  </si>
  <si>
    <t>Washington Park</t>
  </si>
  <si>
    <t>Centreville Public Library</t>
  </si>
  <si>
    <t>Galatia Public Library District</t>
  </si>
  <si>
    <t>Galatia</t>
  </si>
  <si>
    <t>to reduce the impact of HIV/AIDS/STIs by increasing the range and quality of women's choices of prevention methods</t>
  </si>
  <si>
    <t>2002-01</t>
  </si>
  <si>
    <t>to support youth development and student achievement programs in Seattle public middle schools</t>
  </si>
  <si>
    <t>to provide support for the James B. Hunt, Jr. Institute for Educational Leadership and Policy</t>
  </si>
  <si>
    <t>Metropolitan Development Council</t>
  </si>
  <si>
    <t>to support the construction of Pacific Courtyard and provide services to families in crisis during their period of transition to a more stable condition</t>
  </si>
  <si>
    <t>to support the construction of the Hillside Gardens and provide services to families in crisis during their period of transition to a more stable condition</t>
  </si>
  <si>
    <t>to support the construction of the Eliza McCabe Townhomes and provide services to families in crisis during their period of transition to a more stable condition</t>
  </si>
  <si>
    <t>Kirkland Interfaith Transitions in Housing</t>
  </si>
  <si>
    <t>to support the construction of Kingsgate II and provide services to families in crisis during their period of transition to a more stable condition</t>
  </si>
  <si>
    <t>to support an invitational conference to discuss a current reform in public education: virtual high schools</t>
  </si>
  <si>
    <t>Council on Library and Information Resources</t>
  </si>
  <si>
    <t>to support the 2002 Gates Access to Learning Award 2002</t>
  </si>
  <si>
    <t>to support broad dissemination of &amp;#34;Transforming the American High School: New Directions for State and Local Policy&amp;#34;</t>
  </si>
  <si>
    <t>to support new and redesigned schools in four to six urban districts in academic crisis in Ohio</t>
  </si>
  <si>
    <t>Dominican University</t>
  </si>
  <si>
    <t>River Forest</t>
  </si>
  <si>
    <t>to provide water sanitation, shelter, and basic healthcare services to the people of Goma, Congo effected by the volcano eruption</t>
  </si>
  <si>
    <t>Foundation for Reproductive Health and Family Education</t>
  </si>
  <si>
    <t>to increase access to comprehensive, high quality family planning information and services to youth in Haiti</t>
  </si>
  <si>
    <t>Port-au-Prince</t>
  </si>
  <si>
    <t>Haiti</t>
  </si>
  <si>
    <t>to support the Intel Teach to the Future Program in 2002</t>
  </si>
  <si>
    <t>to support King County nonprofit health and human service agencies</t>
  </si>
  <si>
    <t>Worth County Library</t>
  </si>
  <si>
    <t>Grant City</t>
  </si>
  <si>
    <t>Pulaski County Library</t>
  </si>
  <si>
    <t>Missouri State Library</t>
  </si>
  <si>
    <t>Crystal City Public Library</t>
  </si>
  <si>
    <t>De Soto Public Library</t>
  </si>
  <si>
    <t>De Soto</t>
  </si>
  <si>
    <t>Festus Public Library</t>
  </si>
  <si>
    <t>Festus</t>
  </si>
  <si>
    <t>Scenic Regional Library</t>
  </si>
  <si>
    <t>University City Public Library</t>
  </si>
  <si>
    <t>University City</t>
  </si>
  <si>
    <t>Ferguson Municipal Public Library</t>
  </si>
  <si>
    <t>Ferguson</t>
  </si>
  <si>
    <t>Joseph R Palmer Family Memorial Library</t>
  </si>
  <si>
    <t>Elsberry</t>
  </si>
  <si>
    <t>Louisiana Public Library</t>
  </si>
  <si>
    <t>Montgomery City Public Library</t>
  </si>
  <si>
    <t>Montgomery City</t>
  </si>
  <si>
    <t>Wellsville Public Library</t>
  </si>
  <si>
    <t>Wellsville</t>
  </si>
  <si>
    <t>Hannibal Free Public Library</t>
  </si>
  <si>
    <t>Hannibal</t>
  </si>
  <si>
    <t>Canton Public Library</t>
  </si>
  <si>
    <t>Clarence Public Library</t>
  </si>
  <si>
    <t>Clarence</t>
  </si>
  <si>
    <t>Northeast Missouri Library Service</t>
  </si>
  <si>
    <t>Kahoka</t>
  </si>
  <si>
    <t>Monroe City Public Library</t>
  </si>
  <si>
    <t>Monroe City</t>
  </si>
  <si>
    <t>Palmyra Bicentennial Public Library</t>
  </si>
  <si>
    <t>Palmyra</t>
  </si>
  <si>
    <t>Shelbina Carnegie Public Library</t>
  </si>
  <si>
    <t>Shelbina</t>
  </si>
  <si>
    <t>Kirksville</t>
  </si>
  <si>
    <t>Macon Public Library</t>
  </si>
  <si>
    <t>Laplata Public Library</t>
  </si>
  <si>
    <t>Laplata</t>
  </si>
  <si>
    <t>Scotland County Memorial Library</t>
  </si>
  <si>
    <t>Unionville</t>
  </si>
  <si>
    <t>Park Hills Public Library</t>
  </si>
  <si>
    <t>Park Hills</t>
  </si>
  <si>
    <t>Bonne Terre Memorial Library</t>
  </si>
  <si>
    <t>Bonne Terre</t>
  </si>
  <si>
    <t>Reynolds County Library District</t>
  </si>
  <si>
    <t>Ozark Regional Library</t>
  </si>
  <si>
    <t>Ironton</t>
  </si>
  <si>
    <t>Cape Girardeau Public Library</t>
  </si>
  <si>
    <t>Cape Girardeau</t>
  </si>
  <si>
    <t>Riverside Regional Library</t>
  </si>
  <si>
    <t>Bollinger County Library</t>
  </si>
  <si>
    <t>Marble Hill</t>
  </si>
  <si>
    <t>Sikeston Public Library</t>
  </si>
  <si>
    <t>Sikeston</t>
  </si>
  <si>
    <t>Caruthersville Public Library</t>
  </si>
  <si>
    <t>Caruthersville</t>
  </si>
  <si>
    <t>Keller Public Library</t>
  </si>
  <si>
    <t>Dexter</t>
  </si>
  <si>
    <t>Mississippi County Library</t>
  </si>
  <si>
    <t>Dunklin County Library</t>
  </si>
  <si>
    <t>Kennett</t>
  </si>
  <si>
    <t>Poplar Bluff Public Library</t>
  </si>
  <si>
    <t>Poplar Bluff</t>
  </si>
  <si>
    <t>Doniphan-Ripley County Library District</t>
  </si>
  <si>
    <t>Doniphan</t>
  </si>
  <si>
    <t>Puxico Public Library</t>
  </si>
  <si>
    <t>Puxico</t>
  </si>
  <si>
    <t>Holden Public Library</t>
  </si>
  <si>
    <t>Holden</t>
  </si>
  <si>
    <t>Ray County Library</t>
  </si>
  <si>
    <t>Trails Regional Library</t>
  </si>
  <si>
    <t>Warrensburg</t>
  </si>
  <si>
    <t>North Kansas City Public Library</t>
  </si>
  <si>
    <t>North Kansas City</t>
  </si>
  <si>
    <t>Bethany Public Library</t>
  </si>
  <si>
    <t>Bethany</t>
  </si>
  <si>
    <t>Cameron Public Library</t>
  </si>
  <si>
    <t>Cameron</t>
  </si>
  <si>
    <t>Maryville Public Library</t>
  </si>
  <si>
    <t>Atchison County Library</t>
  </si>
  <si>
    <t>Rock Port</t>
  </si>
  <si>
    <t>Gentry County Library</t>
  </si>
  <si>
    <t>Stanberry</t>
  </si>
  <si>
    <t>River Bluffs Regional Library</t>
  </si>
  <si>
    <t>Livingston County Library</t>
  </si>
  <si>
    <t>Daviess County Library</t>
  </si>
  <si>
    <t>Marceline Carnegie Library</t>
  </si>
  <si>
    <t>Marceline</t>
  </si>
  <si>
    <t>Mercer County Library</t>
  </si>
  <si>
    <t>Grundy County Library</t>
  </si>
  <si>
    <t>Cass County Public Library</t>
  </si>
  <si>
    <t>Harrisonville</t>
  </si>
  <si>
    <t>Appleton City Public Library</t>
  </si>
  <si>
    <t>Appleton City</t>
  </si>
  <si>
    <t>Henry County Library</t>
  </si>
  <si>
    <t>Barton County Library</t>
  </si>
  <si>
    <t>Lamar</t>
  </si>
  <si>
    <t>Nevada Public Library</t>
  </si>
  <si>
    <t>Joplin Public Library</t>
  </si>
  <si>
    <t>Joplin</t>
  </si>
  <si>
    <t>Neosho-Newton County Library</t>
  </si>
  <si>
    <t>Neosho</t>
  </si>
  <si>
    <t>McDonald County Library</t>
  </si>
  <si>
    <t>Sarcoxie Public Library</t>
  </si>
  <si>
    <t>Sarcoxie</t>
  </si>
  <si>
    <t>Webb City Public Library</t>
  </si>
  <si>
    <t>Webb City</t>
  </si>
  <si>
    <t>Camden County Library District</t>
  </si>
  <si>
    <t>Camdenton</t>
  </si>
  <si>
    <t>Price James Memorial Library</t>
  </si>
  <si>
    <t>Tipton</t>
  </si>
  <si>
    <t>Morgan County Library</t>
  </si>
  <si>
    <t>Missouri River Regional Library</t>
  </si>
  <si>
    <t>University of Missouri</t>
  </si>
  <si>
    <t>Daniel Boone Regional Library</t>
  </si>
  <si>
    <t>Centralia Public Library</t>
  </si>
  <si>
    <t>Howard County District Library</t>
  </si>
  <si>
    <t>Fayette</t>
  </si>
  <si>
    <t>Lewis Library Of Glasgow</t>
  </si>
  <si>
    <t>Mexico-Audrain County Library</t>
  </si>
  <si>
    <t>Little Dixie Regional Libraries</t>
  </si>
  <si>
    <t>Moberly</t>
  </si>
  <si>
    <t>Dulany Library</t>
  </si>
  <si>
    <t>Salisbury</t>
  </si>
  <si>
    <t>Boonslick Regional Library</t>
  </si>
  <si>
    <t>Sedalia</t>
  </si>
  <si>
    <t>Sedalia Public Library</t>
  </si>
  <si>
    <t>Slater Public Library</t>
  </si>
  <si>
    <t>Slater</t>
  </si>
  <si>
    <t>Sweet Springs Public Library</t>
  </si>
  <si>
    <t>Sweet Springs</t>
  </si>
  <si>
    <t>Texas County Library</t>
  </si>
  <si>
    <t>Lebanon-Laclede County Library</t>
  </si>
  <si>
    <t>Mountain View Public Library</t>
  </si>
  <si>
    <t>James Memorial Library</t>
  </si>
  <si>
    <t>Saint James</t>
  </si>
  <si>
    <t>Salem Public Library</t>
  </si>
  <si>
    <t>Heartland Regional Library</t>
  </si>
  <si>
    <t>Oregon County Library District</t>
  </si>
  <si>
    <t>Polk County Public Library</t>
  </si>
  <si>
    <t>Taneyhills Community Library</t>
  </si>
  <si>
    <t>Branson</t>
  </si>
  <si>
    <t>Dallas County Library</t>
  </si>
  <si>
    <t>Stone County Library</t>
  </si>
  <si>
    <t>Galena</t>
  </si>
  <si>
    <t>Wright County Library</t>
  </si>
  <si>
    <t>Hartville</t>
  </si>
  <si>
    <t>Hickory County Library</t>
  </si>
  <si>
    <t>Hermitage</t>
  </si>
  <si>
    <t>Webster County Library</t>
  </si>
  <si>
    <t>Marshfield</t>
  </si>
  <si>
    <t>Christian County Library</t>
  </si>
  <si>
    <t>Seymour Community Library</t>
  </si>
  <si>
    <t>Seymour</t>
  </si>
  <si>
    <t>West Plains Public Library</t>
  </si>
  <si>
    <t>West Plains</t>
  </si>
  <si>
    <t>Cedar County Library</t>
  </si>
  <si>
    <t>Springfield-Greene County</t>
  </si>
  <si>
    <t>Barry-Lawrence Regional Library</t>
  </si>
  <si>
    <t>Monett</t>
  </si>
  <si>
    <t>Edith Bishel Center for the Blind and Visually Impaired</t>
  </si>
  <si>
    <t>to support technology training programs for visually impaired persons</t>
  </si>
  <si>
    <t>2002-09</t>
  </si>
  <si>
    <t>to support two &amp;#34;Staying Alive&amp;#34; concerts in Seattle and Capetown benefitting Youth AIDS and HIV/AIDS prevention</t>
  </si>
  <si>
    <t>to develop an E-Learning Certification Programme in Global Health</t>
  </si>
  <si>
    <t>to support personalized learning environments where all students achieve (Discovery Lab School)</t>
  </si>
  <si>
    <t>to support research on new contraceptive technologies</t>
  </si>
  <si>
    <t>to support a coordinated research approach to determine the safety and effectiveness of Tenofovir Disoproxil Fumarate (TDF) for HIV prevention</t>
  </si>
  <si>
    <t>to support consortium organization, protocol development and site preparation (Phase 1) for the evaluation of novel strategies in the reduction of HIV-related tuberculosis</t>
  </si>
  <si>
    <t>to reduce non-viral STIs in Latin America through new and existing technologies</t>
  </si>
  <si>
    <t>Albina Head Start</t>
  </si>
  <si>
    <t>to support a homeless shelter in Kitsap County</t>
  </si>
  <si>
    <t>Ute Mountain Tribe of the Ute Mountain Reservation</t>
  </si>
  <si>
    <t>Towaoc</t>
  </si>
  <si>
    <t>to support the capital campaign to benefit ambulatory care facilities and uncompensated care</t>
  </si>
  <si>
    <t>to initiate emergency child and maternal health interventions, in partnership with the International Medical Corps,  in Kibala municipality, Angola</t>
  </si>
  <si>
    <t>Senator George J Mitchell Scholarship Research Institute</t>
  </si>
  <si>
    <t>to support the creation of 10-12 model high schools in rural and urban communities in Maine and develop a replication process for future schools</t>
  </si>
  <si>
    <t>Chicago Charter School Foundation</t>
  </si>
  <si>
    <t>to support creation of charter school campuses and contract schools in the Chicago Public School system</t>
  </si>
  <si>
    <t>Washington Association of School Administrators</t>
  </si>
  <si>
    <t>to sponsor the WASA 2003 Fall Conference</t>
  </si>
  <si>
    <t>Pascua Yaqui Education Department</t>
  </si>
  <si>
    <t>to support an Intel Computer Clubhouse to provide community-based technology education programs</t>
  </si>
  <si>
    <t>Organization Development Network</t>
  </si>
  <si>
    <t>to support the 2002 Fall Conference 'Cultivating Adaptive Systems: The Nature of Organization Development'</t>
  </si>
  <si>
    <t>South Orange</t>
  </si>
  <si>
    <t>to analyze and prepare a report on Washington State's K-12 funding crisis</t>
  </si>
  <si>
    <t>to respond to meningitis epidemics in Rwanda and Burundi by conducting vaccination campaigns</t>
  </si>
  <si>
    <t>to support a capital campaign for the University of Washington's Genome Sciences project</t>
  </si>
  <si>
    <t>Maine State Library</t>
  </si>
  <si>
    <t>State Library of Ohio</t>
  </si>
  <si>
    <t>University of Aberdeen Development Trust</t>
  </si>
  <si>
    <t>to improve the health and survival of women in developing countries during and after pregnancy, by identifying effective and affordable strategies of care</t>
  </si>
  <si>
    <t>Patterson</t>
  </si>
  <si>
    <t>to support a randomized trial of male circumcision for prevention of HIV and STD infection in women in Rakai, Uganda</t>
  </si>
  <si>
    <t>Anacortes Public Library</t>
  </si>
  <si>
    <t>Asotin County Library</t>
  </si>
  <si>
    <t>Clarkston</t>
  </si>
  <si>
    <t>Bellingham Public Library</t>
  </si>
  <si>
    <t>Bleyhl Community Library</t>
  </si>
  <si>
    <t>Grandview</t>
  </si>
  <si>
    <t>Burlington Public Library</t>
  </si>
  <si>
    <t>Camas Public Library</t>
  </si>
  <si>
    <t>Camas</t>
  </si>
  <si>
    <t>Carpenter Memorial Library</t>
  </si>
  <si>
    <t>Cle Elum</t>
  </si>
  <si>
    <t>Castle Rock Public Library</t>
  </si>
  <si>
    <t>Castle Rock</t>
  </si>
  <si>
    <t>Cathlamet Public Library</t>
  </si>
  <si>
    <t>Cathlamet</t>
  </si>
  <si>
    <t>Colville Public Library</t>
  </si>
  <si>
    <t>Colville</t>
  </si>
  <si>
    <t>Confederated Tribes of the Chehalis Reservation</t>
  </si>
  <si>
    <t>Oakville</t>
  </si>
  <si>
    <t>Cowlitz Indian Tribe</t>
  </si>
  <si>
    <t>Denny Ashby Memorial Library</t>
  </si>
  <si>
    <t>Pomeroy</t>
  </si>
  <si>
    <t>Ellensburg Public Library</t>
  </si>
  <si>
    <t>Ellensburg</t>
  </si>
  <si>
    <t>Everett Public Library</t>
  </si>
  <si>
    <t>Hesseltine Public Library</t>
  </si>
  <si>
    <t>Wilbur</t>
  </si>
  <si>
    <t>Hoh Tribe</t>
  </si>
  <si>
    <t>Jamestown S'Klallam Tribe</t>
  </si>
  <si>
    <t>Kalama Public Library</t>
  </si>
  <si>
    <t>Kalama</t>
  </si>
  <si>
    <t>Kelso Public Library</t>
  </si>
  <si>
    <t>Kelso</t>
  </si>
  <si>
    <t>Kettle Falls Public Library</t>
  </si>
  <si>
    <t>Kettle Falls</t>
  </si>
  <si>
    <t>Kittitas Public Library</t>
  </si>
  <si>
    <t>Kittitas</t>
  </si>
  <si>
    <t>Mount Vernon City Library</t>
  </si>
  <si>
    <t>Neill Public Library</t>
  </si>
  <si>
    <t>North Central Regional Library</t>
  </si>
  <si>
    <t>North Olympic Library System</t>
  </si>
  <si>
    <t>Ocean Shores Public Library</t>
  </si>
  <si>
    <t>Ocean Shores</t>
  </si>
  <si>
    <t>Odessa Public Library</t>
  </si>
  <si>
    <t>Pend Oreille County Library District</t>
  </si>
  <si>
    <t>Port Townsend Public Library</t>
  </si>
  <si>
    <t>Port Townsend</t>
  </si>
  <si>
    <t>Quileute Tribe</t>
  </si>
  <si>
    <t>LaPush</t>
  </si>
  <si>
    <t>Reardan Memorial Library</t>
  </si>
  <si>
    <t>Reardan</t>
  </si>
  <si>
    <t>Richland Public Library</t>
  </si>
  <si>
    <t>Ritzville Library District #2</t>
  </si>
  <si>
    <t>Ritzville</t>
  </si>
  <si>
    <t>Roslyn Public Library</t>
  </si>
  <si>
    <t>Roslyn</t>
  </si>
  <si>
    <t>Samish Indian Nation</t>
  </si>
  <si>
    <t>Sauk Suiattle Indian Tribe</t>
  </si>
  <si>
    <t>Darrington</t>
  </si>
  <si>
    <t>Sedro-Wooley Public Library</t>
  </si>
  <si>
    <t>Shoalwater Bay Indian Tribe</t>
  </si>
  <si>
    <t>Tokeland</t>
  </si>
  <si>
    <t>Skokomish Indian Tribe</t>
  </si>
  <si>
    <t>Snoqualmie Tribe</t>
  </si>
  <si>
    <t>Spokane County Library District</t>
  </si>
  <si>
    <t>Spokane Public Library</t>
  </si>
  <si>
    <t>Spokane Tribe of Indians</t>
  </si>
  <si>
    <t>Sprague Public Library</t>
  </si>
  <si>
    <t>Squaxin Island Tribe</t>
  </si>
  <si>
    <t>Stevens County Rural Library District</t>
  </si>
  <si>
    <t>Loon Lake</t>
  </si>
  <si>
    <t>Stillaguamish Tribe of Indians</t>
  </si>
  <si>
    <t>The Confederated Tribes of the Colville Reservation</t>
  </si>
  <si>
    <t>Nespelem</t>
  </si>
  <si>
    <t>The Suquamish Tribe</t>
  </si>
  <si>
    <t>Waitsburg (Weller) Library</t>
  </si>
  <si>
    <t>Waitsburg</t>
  </si>
  <si>
    <t>Walla Walla County Rural Library District</t>
  </si>
  <si>
    <t>Walla Walla Public Library</t>
  </si>
  <si>
    <t>Yakama Nation</t>
  </si>
  <si>
    <t>Nisqually Indian Tribe</t>
  </si>
  <si>
    <t>Northwest Indian College Foundation</t>
  </si>
  <si>
    <t>Coastal Resource Sharing Network</t>
  </si>
  <si>
    <t>Tillamook</t>
  </si>
  <si>
    <t>Adams Public Library</t>
  </si>
  <si>
    <t>Adams</t>
  </si>
  <si>
    <t>Agness Community Library District</t>
  </si>
  <si>
    <t>Agness</t>
  </si>
  <si>
    <t>Albany Public Library</t>
  </si>
  <si>
    <t>Amity Public Library</t>
  </si>
  <si>
    <t>Amity</t>
  </si>
  <si>
    <t>Arlington Public Library</t>
  </si>
  <si>
    <t>Astoria Public Library</t>
  </si>
  <si>
    <t>Athena Public Library</t>
  </si>
  <si>
    <t>Athena</t>
  </si>
  <si>
    <t>Baker County Library District</t>
  </si>
  <si>
    <t>Baker City</t>
  </si>
  <si>
    <t>Bandon Public Library</t>
  </si>
  <si>
    <t>Bandon</t>
  </si>
  <si>
    <t>Beaverton City Library</t>
  </si>
  <si>
    <t>Beaverton</t>
  </si>
  <si>
    <t>Brownsville Community Library</t>
  </si>
  <si>
    <t>Canby Public Library</t>
  </si>
  <si>
    <t>Canby</t>
  </si>
  <si>
    <t>Chemeketa Cooperative Regional Library Service</t>
  </si>
  <si>
    <t>Chetco Community Public Library</t>
  </si>
  <si>
    <t>Clatskanie Library District</t>
  </si>
  <si>
    <t>Clatskanie</t>
  </si>
  <si>
    <t>Coos Bay Public Library</t>
  </si>
  <si>
    <t>Coos Bay</t>
  </si>
  <si>
    <t>Coos County Library Service District</t>
  </si>
  <si>
    <t>Coquille Public Library</t>
  </si>
  <si>
    <t>Coquille</t>
  </si>
  <si>
    <t>Cornelius Public Library</t>
  </si>
  <si>
    <t>Cornelius</t>
  </si>
  <si>
    <t>Corvallis-Benton County Public Library</t>
  </si>
  <si>
    <t>Cottage Grove Public Library</t>
  </si>
  <si>
    <t>Cottage Grove</t>
  </si>
  <si>
    <t>Crook County Library</t>
  </si>
  <si>
    <t>Prineville</t>
  </si>
  <si>
    <t>Curry Public Library District</t>
  </si>
  <si>
    <t>Gold Beach</t>
  </si>
  <si>
    <t>Deschutes Public Library</t>
  </si>
  <si>
    <t>Bend</t>
  </si>
  <si>
    <t>Dora Public Library</t>
  </si>
  <si>
    <t>Myrtle Point</t>
  </si>
  <si>
    <t>Douglas County Library System</t>
  </si>
  <si>
    <t>Roseburg</t>
  </si>
  <si>
    <t>Driftwood Public Library</t>
  </si>
  <si>
    <t>Lincoln City</t>
  </si>
  <si>
    <t>Echo Public Library</t>
  </si>
  <si>
    <t>Echo</t>
  </si>
  <si>
    <t>Elgin Public Library</t>
  </si>
  <si>
    <t>Estacada Public Library</t>
  </si>
  <si>
    <t>Estacada</t>
  </si>
  <si>
    <t>Eugene Public Library</t>
  </si>
  <si>
    <t>Fern Ridge Library District</t>
  </si>
  <si>
    <t>Veneta</t>
  </si>
  <si>
    <t>Flora M. Laird Memorial Library</t>
  </si>
  <si>
    <t>Forest Grove City Library</t>
  </si>
  <si>
    <t>Fossil Public Library</t>
  </si>
  <si>
    <t>Fossil</t>
  </si>
  <si>
    <t>Gilliam County Library</t>
  </si>
  <si>
    <t>Condon</t>
  </si>
  <si>
    <t>John Day</t>
  </si>
  <si>
    <t>Harney County Library</t>
  </si>
  <si>
    <t>Harrisburg Public Library</t>
  </si>
  <si>
    <t>Hazel M. Lewis Library</t>
  </si>
  <si>
    <t>Powers</t>
  </si>
  <si>
    <t>Helix Public Library</t>
  </si>
  <si>
    <t>Helix</t>
  </si>
  <si>
    <t>Hermiston Public Library</t>
  </si>
  <si>
    <t>Hermiston</t>
  </si>
  <si>
    <t>Hood River County Library</t>
  </si>
  <si>
    <t>Hood River</t>
  </si>
  <si>
    <t>Jefferson County Library District</t>
  </si>
  <si>
    <t>Madras</t>
  </si>
  <si>
    <t>Jefferson Public Library</t>
  </si>
  <si>
    <t>Joseph City Library</t>
  </si>
  <si>
    <t>Joseph</t>
  </si>
  <si>
    <t>Josephine County Library System</t>
  </si>
  <si>
    <t>Grants Pass</t>
  </si>
  <si>
    <t>Junction City Public Library</t>
  </si>
  <si>
    <t>Junction City</t>
  </si>
  <si>
    <t>Klamath County Library Service District</t>
  </si>
  <si>
    <t>Klamath Falls</t>
  </si>
  <si>
    <t>La Grande Public Library</t>
  </si>
  <si>
    <t>La Grande</t>
  </si>
  <si>
    <t>Lake County Library District</t>
  </si>
  <si>
    <t>Lakeside Public Library</t>
  </si>
  <si>
    <t>Langlois Public Library</t>
  </si>
  <si>
    <t>Langlois</t>
  </si>
  <si>
    <t>Lincoln County Library District</t>
  </si>
  <si>
    <t>Malheur County Library</t>
  </si>
  <si>
    <t>Mary Gilkey City Library</t>
  </si>
  <si>
    <t>McMinnville Public Library</t>
  </si>
  <si>
    <t>Milton-Freewater Public Library</t>
  </si>
  <si>
    <t>Milton-Freewater</t>
  </si>
  <si>
    <t>Molalla Public Library</t>
  </si>
  <si>
    <t>Molalla</t>
  </si>
  <si>
    <t>Monmouth Public Library</t>
  </si>
  <si>
    <t>Mt. Angel Public Library</t>
  </si>
  <si>
    <t>Mt. Angel</t>
  </si>
  <si>
    <t>Newberg Public Library</t>
  </si>
  <si>
    <t>Newberg</t>
  </si>
  <si>
    <t>Nyssa Public Library</t>
  </si>
  <si>
    <t>Nyssa</t>
  </si>
  <si>
    <t>Oakridge Public Library</t>
  </si>
  <si>
    <t>Oakridge</t>
  </si>
  <si>
    <t>Oregon Trail Library District</t>
  </si>
  <si>
    <t>Boardman</t>
  </si>
  <si>
    <t>Pendleton Public Library</t>
  </si>
  <si>
    <t>Pilot Rock Public Library</t>
  </si>
  <si>
    <t>Pilot Rock</t>
  </si>
  <si>
    <t>Port Orford Public Library</t>
  </si>
  <si>
    <t>Port Orford</t>
  </si>
  <si>
    <t>Rainier City Library</t>
  </si>
  <si>
    <t>Rainier</t>
  </si>
  <si>
    <t>Scappoose Public Library District</t>
  </si>
  <si>
    <t>Scappoose</t>
  </si>
  <si>
    <t>Scio Public Library</t>
  </si>
  <si>
    <t>Scio</t>
  </si>
  <si>
    <t>Seaside Public Library</t>
  </si>
  <si>
    <t>Seaside</t>
  </si>
  <si>
    <t>Sherman County Public/School Library</t>
  </si>
  <si>
    <t>Moro</t>
  </si>
  <si>
    <t>Silver Falls Library District</t>
  </si>
  <si>
    <t>Siuslaw Public Library District</t>
  </si>
  <si>
    <t>Southern Oregon Library Information System</t>
  </si>
  <si>
    <t>Southern Wasco County Library</t>
  </si>
  <si>
    <t>Maupin</t>
  </si>
  <si>
    <t>Springfield Public Library</t>
  </si>
  <si>
    <t>St. Helens Public Library</t>
  </si>
  <si>
    <t>St Helens</t>
  </si>
  <si>
    <t>Stanfield Public Library</t>
  </si>
  <si>
    <t>Stayton Public Library</t>
  </si>
  <si>
    <t>Stayton</t>
  </si>
  <si>
    <t>Sweet Home Public Library</t>
  </si>
  <si>
    <t>Sweet Home</t>
  </si>
  <si>
    <t>The Dalles-Wasco County Library</t>
  </si>
  <si>
    <t>The Dalles</t>
  </si>
  <si>
    <t>Tillamook County Library</t>
  </si>
  <si>
    <t>Toledo Public Library</t>
  </si>
  <si>
    <t>Ukiah Public Library</t>
  </si>
  <si>
    <t>Umatilla County Special Library District</t>
  </si>
  <si>
    <t>Union Carnegie Public Library</t>
  </si>
  <si>
    <t>Vale Public Library</t>
  </si>
  <si>
    <t>Vale</t>
  </si>
  <si>
    <t>Vernonia Public Library</t>
  </si>
  <si>
    <t>Vernonia</t>
  </si>
  <si>
    <t>Wagner Community Library</t>
  </si>
  <si>
    <t>Waldport Public Library</t>
  </si>
  <si>
    <t>Waldport</t>
  </si>
  <si>
    <t>Wallowa County Library</t>
  </si>
  <si>
    <t>Wallowa Public Library</t>
  </si>
  <si>
    <t>Wallowa</t>
  </si>
  <si>
    <t>Warrenton Community Library</t>
  </si>
  <si>
    <t>Warrenton</t>
  </si>
  <si>
    <t>Weston Public Library</t>
  </si>
  <si>
    <t>Willamina Public Library</t>
  </si>
  <si>
    <t>Willamina</t>
  </si>
  <si>
    <t>Woodburn Public Library</t>
  </si>
  <si>
    <t>Woodburn</t>
  </si>
  <si>
    <t>Yachats Public Library</t>
  </si>
  <si>
    <t>Yachats</t>
  </si>
  <si>
    <t>to support a computer lab and technology training to low-income Hispanic community members in the Yakima area</t>
  </si>
  <si>
    <t>2002-11</t>
  </si>
  <si>
    <t>to support a project for low-income girls to get access to enriched science, math and technology afterschool programs</t>
  </si>
  <si>
    <t>EdLab Group Foundation</t>
  </si>
  <si>
    <t>to support an after school computer club for low-income, at-risk middle school girls</t>
  </si>
  <si>
    <t>to support prevention of maternal-to-child transmission of HIV (MTCT-Plus)</t>
  </si>
  <si>
    <t>to launch a social marketing project that will deliver condom, oral, and injectable contraceptives in Afghanistan</t>
  </si>
  <si>
    <t>to support a community-wide initiative to foster broad-based public understanding of comprehensive school transformation in the Seattle School District</t>
  </si>
  <si>
    <t>to support a research program 'Sub District Funding Policies Project' that makes evident the real-dollar differences in the per-pupil amounts districts allocate to schools</t>
  </si>
  <si>
    <t>to support the creation of a professorship and scholarship</t>
  </si>
  <si>
    <t>YouthForce</t>
  </si>
  <si>
    <t>to support youth employment programs and agency capacity building</t>
  </si>
  <si>
    <t>to support the design, evaluation, refinement, scale-up and preparation for full Washington state rollout of the Washington Digital Learning Commons</t>
  </si>
  <si>
    <t>to design, develop, and initiate interventions that will improve the health and food security of displaced Angolan families</t>
  </si>
  <si>
    <t>to support a forum to evaluate human services programs in Washington</t>
  </si>
  <si>
    <t>to support a countrywide public access to technology and the Internet program for Mexico's public libraries</t>
  </si>
  <si>
    <t>to implement a comprehensive response to drought emergencies and food shortages across Southern and Eastern Africa</t>
  </si>
  <si>
    <t>Imagine Children's Museum</t>
  </si>
  <si>
    <t>to support the capital campaign to purchase a new facility</t>
  </si>
  <si>
    <t>to support the Multilateral Initiative on Malaria conference in Arusha, Tanzania</t>
  </si>
  <si>
    <t>Thurgood Marshall Scholarship Fund</t>
  </si>
  <si>
    <t>to support development to redesign low-performing high schools and create new charter high schools under the early college model in collaboration with HBCU in the South</t>
  </si>
  <si>
    <t>New England Foundation for the Arts</t>
  </si>
  <si>
    <t>to support the Access to College Project, a national education and media initiative</t>
  </si>
  <si>
    <t>to support interventions in Malawi, Zambia, and Zimbabwe that will help preempt a famine and prevent further disaster across the region</t>
  </si>
  <si>
    <t>Indiana State Library</t>
  </si>
  <si>
    <t>to support a one-day meeting to prepare a publication focusing on turning around low-performing high schools to be presented at the NGA's Winter Meeting</t>
  </si>
  <si>
    <t>University of Mississippi Foundation</t>
  </si>
  <si>
    <t>to support a restricted endowment for scholarships allocated to Jackson State University (JSU), Alcorn State University (ASU), and Mississippi Valley State University (MVSU) through the University of Mississippi Foundation</t>
  </si>
  <si>
    <t>University</t>
  </si>
  <si>
    <t>to support a capital campaign to build a new facility in Auburn</t>
  </si>
  <si>
    <t>Vermont Department of Libraries</t>
  </si>
  <si>
    <t>Council for Christian Colleges &amp; Universities</t>
  </si>
  <si>
    <t>to support student programs, professional development programs for faculty and administrators, and leadership initiatives to member colleges and universities</t>
  </si>
  <si>
    <t>National Commission on Teachings &amp; America's Future</t>
  </si>
  <si>
    <t>to support the summit on Schools as Professional Learning Communities</t>
  </si>
  <si>
    <t>to determine how resources invested in Leadership Development Challenge Grant projects facilitated new state-level professional development programs and structures</t>
  </si>
  <si>
    <t>to train family planning leaders from developing country</t>
  </si>
  <si>
    <t>American Fork Library</t>
  </si>
  <si>
    <t>American Fork</t>
  </si>
  <si>
    <t>Beaver Public Library</t>
  </si>
  <si>
    <t>Carbon County Bookmobile Library</t>
  </si>
  <si>
    <t>Cedar City Public Library</t>
  </si>
  <si>
    <t>Cedar City</t>
  </si>
  <si>
    <t>Delta City Library</t>
  </si>
  <si>
    <t>Delta</t>
  </si>
  <si>
    <t>Duchesne County Library System</t>
  </si>
  <si>
    <t>Roosevelt</t>
  </si>
  <si>
    <t>Eagle Mountain Public Library</t>
  </si>
  <si>
    <t>Eagle Mountain</t>
  </si>
  <si>
    <t>Emery County Library</t>
  </si>
  <si>
    <t>Castle Dale</t>
  </si>
  <si>
    <t>Ephraim Public Library</t>
  </si>
  <si>
    <t>Ephraim</t>
  </si>
  <si>
    <t>Garfield County / Panguitch City Library</t>
  </si>
  <si>
    <t>Panguitch</t>
  </si>
  <si>
    <t>Grand County Public Library</t>
  </si>
  <si>
    <t>Moab</t>
  </si>
  <si>
    <t>Gunnison Civic Library</t>
  </si>
  <si>
    <t>Gunnison</t>
  </si>
  <si>
    <t>Helper City Library</t>
  </si>
  <si>
    <t>Helper</t>
  </si>
  <si>
    <t>Iron County Bookmobile Library</t>
  </si>
  <si>
    <t>Enoch</t>
  </si>
  <si>
    <t>Kanab City Library</t>
  </si>
  <si>
    <t>Kanab</t>
  </si>
  <si>
    <t>Lewiston Public Library</t>
  </si>
  <si>
    <t>Lewiston</t>
  </si>
  <si>
    <t>Logan Library</t>
  </si>
  <si>
    <t>Manti Public Library</t>
  </si>
  <si>
    <t>Manti</t>
  </si>
  <si>
    <t>Milford Public Library</t>
  </si>
  <si>
    <t>Minersville Public Library</t>
  </si>
  <si>
    <t>Minersville</t>
  </si>
  <si>
    <t>Monroe City Library</t>
  </si>
  <si>
    <t>Murray Library</t>
  </si>
  <si>
    <t>Newton Town Library</t>
  </si>
  <si>
    <t>Parowan Public Library</t>
  </si>
  <si>
    <t>Parowan</t>
  </si>
  <si>
    <t>Payson City Library</t>
  </si>
  <si>
    <t>Pleasant Grove Public Library</t>
  </si>
  <si>
    <t>Pleasant Grove</t>
  </si>
  <si>
    <t>President Millard Fillmore Library</t>
  </si>
  <si>
    <t>Price City Library</t>
  </si>
  <si>
    <t>Price</t>
  </si>
  <si>
    <t>Provo City Library</t>
  </si>
  <si>
    <t>Richfield Public Library</t>
  </si>
  <si>
    <t>Richfield</t>
  </si>
  <si>
    <t>Salina Public Library</t>
  </si>
  <si>
    <t>Salina</t>
  </si>
  <si>
    <t>Salt Lake City Public Library</t>
  </si>
  <si>
    <t>San Juan County Library</t>
  </si>
  <si>
    <t>Blanding</t>
  </si>
  <si>
    <t>Sanpete County Bookmobile Library</t>
  </si>
  <si>
    <t>Santaquin Public Library</t>
  </si>
  <si>
    <t>Santaquin</t>
  </si>
  <si>
    <t>Summit County Library System</t>
  </si>
  <si>
    <t>Tooele City Public Library</t>
  </si>
  <si>
    <t>Tooele</t>
  </si>
  <si>
    <t>Tooele County Bookmobile Library</t>
  </si>
  <si>
    <t>Uintah County Library</t>
  </si>
  <si>
    <t>Vernal</t>
  </si>
  <si>
    <t>Utah County Bookmobile Headquarters</t>
  </si>
  <si>
    <t>Mapleton</t>
  </si>
  <si>
    <t>Utah State Library</t>
  </si>
  <si>
    <t>Wayne County Bookmobile Library</t>
  </si>
  <si>
    <t>Bicknell</t>
  </si>
  <si>
    <t>Weber County Library System</t>
  </si>
  <si>
    <t>Ogden</t>
  </si>
  <si>
    <t>Amargosa Valley Community Library</t>
  </si>
  <si>
    <t>Amargosa Valley</t>
  </si>
  <si>
    <t>Beatty Library District</t>
  </si>
  <si>
    <t>Beatty</t>
  </si>
  <si>
    <t>Churchill County Library</t>
  </si>
  <si>
    <t>Fallon</t>
  </si>
  <si>
    <t>Douglas County Public Library</t>
  </si>
  <si>
    <t>Elko-Lander-Eureka County Library System</t>
  </si>
  <si>
    <t>Elko</t>
  </si>
  <si>
    <t>Esmeralda County Library</t>
  </si>
  <si>
    <t>Silverpeak</t>
  </si>
  <si>
    <t>Henderson District Public Libraries</t>
  </si>
  <si>
    <t>Winnemucca</t>
  </si>
  <si>
    <t>Lincoln County Library</t>
  </si>
  <si>
    <t>Pioche</t>
  </si>
  <si>
    <t>Lyon County Library</t>
  </si>
  <si>
    <t>Yerington</t>
  </si>
  <si>
    <t>Mineral County Library</t>
  </si>
  <si>
    <t>Hawthorne</t>
  </si>
  <si>
    <t>North Las Vegas Library District</t>
  </si>
  <si>
    <t>North Las Vegas</t>
  </si>
  <si>
    <t>Pahrump Community Library</t>
  </si>
  <si>
    <t>Pahrump</t>
  </si>
  <si>
    <t>Pershing County Library</t>
  </si>
  <si>
    <t>Lovelock</t>
  </si>
  <si>
    <t>Tonopah Library District</t>
  </si>
  <si>
    <t>Tonopah</t>
  </si>
  <si>
    <t>White Pine County Library</t>
  </si>
  <si>
    <t>Ely</t>
  </si>
  <si>
    <t>Hepler City Library</t>
  </si>
  <si>
    <t>Hepler</t>
  </si>
  <si>
    <t>Seattle Goodwill Industries</t>
  </si>
  <si>
    <t>to support computer access and training to low-income, rural residents of Skagit County</t>
  </si>
  <si>
    <t>2002-08</t>
  </si>
  <si>
    <t>Transitions</t>
  </si>
  <si>
    <t>to support a technology center for homeless women</t>
  </si>
  <si>
    <t>to support a learning lab and improve access to technology and training for low-income children and families</t>
  </si>
  <si>
    <t>to support technology programs at Interagency Schools</t>
  </si>
  <si>
    <t>to build mapping tools for rapid analysis of infectious disease incidence and prevalence</t>
  </si>
  <si>
    <t>The Compass Center</t>
  </si>
  <si>
    <t>to support a capital campaign for a human services center for the homeless</t>
  </si>
  <si>
    <t>Office of Rural and Farmworker Housing</t>
  </si>
  <si>
    <t>to support affordable housing units for migrant and seasonal farm workers</t>
  </si>
  <si>
    <t>Affiliated Tribes of Northwest Indians Economic Development Corporation</t>
  </si>
  <si>
    <t>to support the Tribal Technologies Program provide technology planning assistance to Washington State tribes</t>
  </si>
  <si>
    <t>Trillium Family Services</t>
  </si>
  <si>
    <t>Community Day School Association</t>
  </si>
  <si>
    <t>Passages Northwest</t>
  </si>
  <si>
    <t>to support outreach efforts</t>
  </si>
  <si>
    <t>to support the U.S. National Student Association Anthology Project</t>
  </si>
  <si>
    <t>to support local graduate student assistantships</t>
  </si>
  <si>
    <t>to support the capital campaign for the Martin Luther King, Jr. Day Home Center</t>
  </si>
  <si>
    <t>Spokane Valley Community Center</t>
  </si>
  <si>
    <t>to expand the Wearhouse services to Department of Children and Family Services (DCFS) foster families in King County</t>
  </si>
  <si>
    <t>to support the acquisition and renovation of a building which will serve as a shelter for chronically homeless persons in Seattle</t>
  </si>
  <si>
    <t>Camp Fire USA Portland Metro Council</t>
  </si>
  <si>
    <t>to support a youth development program</t>
  </si>
  <si>
    <t>to support a U.S. committee to increase support for lymphatic filariasis elimination</t>
  </si>
  <si>
    <t>Paiute Tribe Department of Economic Development</t>
  </si>
  <si>
    <t>Kaibab Paiute Indians Library</t>
  </si>
  <si>
    <t>Pipe Spring</t>
  </si>
  <si>
    <t>Lancaster Foundation for Educational Enrichment</t>
  </si>
  <si>
    <t>to support creation of effective, personalized learning environments for students in grades 6 through 12</t>
  </si>
  <si>
    <t>to support &amp;#34;The Effects of Scholarship and School Reform on the Transition from High School to College in Washington State&amp;#34;</t>
  </si>
  <si>
    <t>Clackamas County Children's Commission</t>
  </si>
  <si>
    <t>to support renovations for the Head Start facility</t>
  </si>
  <si>
    <t>Manhattan Institute for Policy Research Inc</t>
  </si>
  <si>
    <t>to generate accurate graduation rate data for the State of Washington and a dozen districts in Washington</t>
  </si>
  <si>
    <t>Venito Garcia Library and Archives</t>
  </si>
  <si>
    <t>Sells</t>
  </si>
  <si>
    <t>Hualapai Training Center</t>
  </si>
  <si>
    <t>Peach Springs</t>
  </si>
  <si>
    <t>Fort McDowell H-Man Day School Computer Lab</t>
  </si>
  <si>
    <t>Fort McDowell</t>
  </si>
  <si>
    <t>Friendly Planet, Inc.</t>
  </si>
  <si>
    <t>to support an educational book series</t>
  </si>
  <si>
    <t>to support a technology-based tribal language project</t>
  </si>
  <si>
    <t>Yavapai-Apache Nation Cultural Center</t>
  </si>
  <si>
    <t>to support administration of a 2003 award program that honors international organizations offering the public free access to information technology</t>
  </si>
  <si>
    <t>to support GFE through a major re-design of their website to enhance member services and support networking among funders</t>
  </si>
  <si>
    <t>to support a computer resource center for persons transitioning out of homelessness</t>
  </si>
  <si>
    <t>to support a program that addresses core women's human rights issues</t>
  </si>
  <si>
    <t>Almena City Library</t>
  </si>
  <si>
    <t>Almena</t>
  </si>
  <si>
    <t>Arkansas City Public Library</t>
  </si>
  <si>
    <t>Arkansas City</t>
  </si>
  <si>
    <t>Arlington City Library</t>
  </si>
  <si>
    <t>Arma City Library</t>
  </si>
  <si>
    <t>Arma</t>
  </si>
  <si>
    <t>Atchison Public Library</t>
  </si>
  <si>
    <t>Atchison</t>
  </si>
  <si>
    <t>Atwood Public Library</t>
  </si>
  <si>
    <t>Barnard Library, La Crosse</t>
  </si>
  <si>
    <t>LaCrosse</t>
  </si>
  <si>
    <t>Barnes Reading Room</t>
  </si>
  <si>
    <t>Everest</t>
  </si>
  <si>
    <t>Beck-Bookman Library</t>
  </si>
  <si>
    <t>Holton</t>
  </si>
  <si>
    <t>Bern Community Library</t>
  </si>
  <si>
    <t>Bird City Public Library</t>
  </si>
  <si>
    <t>Bird City</t>
  </si>
  <si>
    <t>Bison Community Library</t>
  </si>
  <si>
    <t>Blue Rapids Public Library</t>
  </si>
  <si>
    <t>Blue Rapids</t>
  </si>
  <si>
    <t>Bradford Memorial Library El Dorado</t>
  </si>
  <si>
    <t>Bronson Public Library</t>
  </si>
  <si>
    <t>Bronson</t>
  </si>
  <si>
    <t>Bucklin Public Library</t>
  </si>
  <si>
    <t>Bucklin</t>
  </si>
  <si>
    <t>Burlingame Community Library</t>
  </si>
  <si>
    <t>Burnley Memorial Library</t>
  </si>
  <si>
    <t>Cottonwood Falls</t>
  </si>
  <si>
    <t>Burns Public Library</t>
  </si>
  <si>
    <t>Burr Oak City Library</t>
  </si>
  <si>
    <t>Caldwell Carnegie Library</t>
  </si>
  <si>
    <t>Caney City Library</t>
  </si>
  <si>
    <t>Caney</t>
  </si>
  <si>
    <t>Canton Carnegie Township Library</t>
  </si>
  <si>
    <t>Carbondale City Library</t>
  </si>
  <si>
    <t>Cawker City Public Library</t>
  </si>
  <si>
    <t>Cawker City</t>
  </si>
  <si>
    <t>Cedar Vale Memorial Library</t>
  </si>
  <si>
    <t>Cedar Vale</t>
  </si>
  <si>
    <t>Centralia Community Library</t>
  </si>
  <si>
    <t>Chanute Public Library</t>
  </si>
  <si>
    <t>Chanute</t>
  </si>
  <si>
    <t>Chapman Public Library</t>
  </si>
  <si>
    <t>Chapman</t>
  </si>
  <si>
    <t>Cherryvale Public Library</t>
  </si>
  <si>
    <t>Cherryvale</t>
  </si>
  <si>
    <t>Chetopa City Library</t>
  </si>
  <si>
    <t>Chetopa</t>
  </si>
  <si>
    <t>Clay Center Carnegie Library</t>
  </si>
  <si>
    <t>Clifton Public Library</t>
  </si>
  <si>
    <t>Coffey County Library</t>
  </si>
  <si>
    <t>Coffeyville Public Library</t>
  </si>
  <si>
    <t>Coffeyville</t>
  </si>
  <si>
    <t>Colony City Library</t>
  </si>
  <si>
    <t>Colony</t>
  </si>
  <si>
    <t>Columbus Public Library</t>
  </si>
  <si>
    <t>Copeland Public Library</t>
  </si>
  <si>
    <t>Copeland</t>
  </si>
  <si>
    <t>Corning City Library</t>
  </si>
  <si>
    <t>Corning</t>
  </si>
  <si>
    <t>Council Grove Public Library</t>
  </si>
  <si>
    <t>Council Grove</t>
  </si>
  <si>
    <t>Courtland Community Library</t>
  </si>
  <si>
    <t>Delaware Township Library</t>
  </si>
  <si>
    <t>Valley Falls</t>
  </si>
  <si>
    <t>Delphos Public Library</t>
  </si>
  <si>
    <t>Delphos</t>
  </si>
  <si>
    <t>Dixon Township Library</t>
  </si>
  <si>
    <t>Argonia</t>
  </si>
  <si>
    <t>Dodge City Public Library|SW KS Library System</t>
  </si>
  <si>
    <t>Dodge City</t>
  </si>
  <si>
    <t>Dorothy Bramlage Public Library</t>
  </si>
  <si>
    <t>Downs Carnegie Library</t>
  </si>
  <si>
    <t>Downs</t>
  </si>
  <si>
    <t>Edna Public Library</t>
  </si>
  <si>
    <t>Edna</t>
  </si>
  <si>
    <t>Effingham Community Library</t>
  </si>
  <si>
    <t>Effingham</t>
  </si>
  <si>
    <t>Ellinwood School-Community Library</t>
  </si>
  <si>
    <t>Ellinwood</t>
  </si>
  <si>
    <t>Ellis Public Library</t>
  </si>
  <si>
    <t>Ellis</t>
  </si>
  <si>
    <t>Elm Creek Township Library Wilsey</t>
  </si>
  <si>
    <t>Wilsey</t>
  </si>
  <si>
    <t>Elmendaro Township Library Hartford</t>
  </si>
  <si>
    <t>Emporia Public Library</t>
  </si>
  <si>
    <t>Emporia</t>
  </si>
  <si>
    <t>Erie City Public Library</t>
  </si>
  <si>
    <t>Eureka Carnegie Library</t>
  </si>
  <si>
    <t>Farmer Township Community Library</t>
  </si>
  <si>
    <t>Bushton</t>
  </si>
  <si>
    <t>Finney County Public Library</t>
  </si>
  <si>
    <t>Florence Public Library</t>
  </si>
  <si>
    <t>Ford City Library</t>
  </si>
  <si>
    <t>Ford</t>
  </si>
  <si>
    <t>Formoso Public Library</t>
  </si>
  <si>
    <t>Formoso</t>
  </si>
  <si>
    <t>Fort Scott Public Library</t>
  </si>
  <si>
    <t>Fort Scott</t>
  </si>
  <si>
    <t>Frank Carlson Library Concordia</t>
  </si>
  <si>
    <t>Concordia</t>
  </si>
  <si>
    <t>Galena Public Library</t>
  </si>
  <si>
    <t>Garnett Public Library</t>
  </si>
  <si>
    <t>Garnett</t>
  </si>
  <si>
    <t>Girard Public Library</t>
  </si>
  <si>
    <t>Glasco City Library</t>
  </si>
  <si>
    <t>Glasco</t>
  </si>
  <si>
    <t>Glen Elder Library</t>
  </si>
  <si>
    <t>Glen Elder</t>
  </si>
  <si>
    <t>Goessel Public Library</t>
  </si>
  <si>
    <t>Goessel</t>
  </si>
  <si>
    <t>Goodland Public Library</t>
  </si>
  <si>
    <t>Goodland</t>
  </si>
  <si>
    <t>Gove City Library</t>
  </si>
  <si>
    <t>Gove</t>
  </si>
  <si>
    <t>Grainfield City Library</t>
  </si>
  <si>
    <t>Grainfield</t>
  </si>
  <si>
    <t>Great Bend Public Library|Central KS Lib System</t>
  </si>
  <si>
    <t>Great Bend</t>
  </si>
  <si>
    <t>Greeley County Public Library</t>
  </si>
  <si>
    <t>Tribune</t>
  </si>
  <si>
    <t>Grenola Public Library</t>
  </si>
  <si>
    <t>Grenola</t>
  </si>
  <si>
    <t>Gypsum Community Library</t>
  </si>
  <si>
    <t>Gypsum</t>
  </si>
  <si>
    <t>Hamilton City Library</t>
  </si>
  <si>
    <t>Hamilton County Public Library</t>
  </si>
  <si>
    <t>Hanover Public Library</t>
  </si>
  <si>
    <t>Hardtner Public Library</t>
  </si>
  <si>
    <t>Hardtner</t>
  </si>
  <si>
    <t>Harper Public Library</t>
  </si>
  <si>
    <t>Harper</t>
  </si>
  <si>
    <t>Hays Public Library</t>
  </si>
  <si>
    <t>Hays</t>
  </si>
  <si>
    <t>Herington Public Library</t>
  </si>
  <si>
    <t>Herington</t>
  </si>
  <si>
    <t>Hillcrest Public Library</t>
  </si>
  <si>
    <t>Hoisington Public Library</t>
  </si>
  <si>
    <t>Hoisington</t>
  </si>
  <si>
    <t>Horton Public Library</t>
  </si>
  <si>
    <t>Horton</t>
  </si>
  <si>
    <t>Howard City Library</t>
  </si>
  <si>
    <t>Hutchinson Public Library|S Central KS Lib System</t>
  </si>
  <si>
    <t>Hutchinson</t>
  </si>
  <si>
    <t>Ida Long Goodman Memorial Library</t>
  </si>
  <si>
    <t>St. John</t>
  </si>
  <si>
    <t>Independent Township Library</t>
  </si>
  <si>
    <t>Claflin</t>
  </si>
  <si>
    <t>Iola Free Public Library|SE KS Library System</t>
  </si>
  <si>
    <t>Iola</t>
  </si>
  <si>
    <t>J.H. Robbins Memorial Library Ellsworth</t>
  </si>
  <si>
    <t>Ellsworth</t>
  </si>
  <si>
    <t>Jay Johnson Public Library</t>
  </si>
  <si>
    <t>Quinter</t>
  </si>
  <si>
    <t>Jennings City Library</t>
  </si>
  <si>
    <t>Jennings</t>
  </si>
  <si>
    <t>Jetmore Public Library</t>
  </si>
  <si>
    <t>Jetmore</t>
  </si>
  <si>
    <t>Jewell Public Library</t>
  </si>
  <si>
    <t>Jewell</t>
  </si>
  <si>
    <t>Johnston Public Library</t>
  </si>
  <si>
    <t>Baxter Springs</t>
  </si>
  <si>
    <t>Jordaan Memorial Library Larned</t>
  </si>
  <si>
    <t>Larned</t>
  </si>
  <si>
    <t>Kanopolis Public Library</t>
  </si>
  <si>
    <t>Kanopolis</t>
  </si>
  <si>
    <t>Kansas City, Kansas Public Library</t>
  </si>
  <si>
    <t>Kansas State Library</t>
  </si>
  <si>
    <t>Topeka</t>
  </si>
  <si>
    <t>Kensington Community/School Library</t>
  </si>
  <si>
    <t>Kensington</t>
  </si>
  <si>
    <t>Kingman Carnegie Library</t>
  </si>
  <si>
    <t>Kinsley Library</t>
  </si>
  <si>
    <t>Kinsley</t>
  </si>
  <si>
    <t>Kiowa County Library</t>
  </si>
  <si>
    <t>Kiowa Public Library</t>
  </si>
  <si>
    <t>Kiowa</t>
  </si>
  <si>
    <t>Kirwin City Library</t>
  </si>
  <si>
    <t>Kirwin</t>
  </si>
  <si>
    <t>Kismet Public Library</t>
  </si>
  <si>
    <t>Kismet</t>
  </si>
  <si>
    <t>Lane County Library</t>
  </si>
  <si>
    <t>Dighton</t>
  </si>
  <si>
    <t>Lang Memorial Library Wilson</t>
  </si>
  <si>
    <t>Lansing Community Library</t>
  </si>
  <si>
    <t>Lawrence Public Library</t>
  </si>
  <si>
    <t>Leavenworth Public Library</t>
  </si>
  <si>
    <t>Leavenworth</t>
  </si>
  <si>
    <t>Lebanon Community Library</t>
  </si>
  <si>
    <t>Lenora Public Library</t>
  </si>
  <si>
    <t>Lenora</t>
  </si>
  <si>
    <t>Leonardville Public Library</t>
  </si>
  <si>
    <t>Leonardville</t>
  </si>
  <si>
    <t>Liberal Memorial Library</t>
  </si>
  <si>
    <t>Liberal</t>
  </si>
  <si>
    <t>Library District #1 Doniphan County</t>
  </si>
  <si>
    <t>Library District #1, Linn County</t>
  </si>
  <si>
    <t>Library District #2 Of Linn County LaCygne</t>
  </si>
  <si>
    <t>Lacygne</t>
  </si>
  <si>
    <t>Library District #3 Of Linn County Blue Mound</t>
  </si>
  <si>
    <t>Blue Mound</t>
  </si>
  <si>
    <t>Lincoln Carnegie Library</t>
  </si>
  <si>
    <t>Lincoln Library Medicine Lodge</t>
  </si>
  <si>
    <t>Medicine Lodge</t>
  </si>
  <si>
    <t>Lindsborg Community Library</t>
  </si>
  <si>
    <t>Lindsborg</t>
  </si>
  <si>
    <t>Little River Community Library</t>
  </si>
  <si>
    <t>Little River</t>
  </si>
  <si>
    <t>Logan Public Library</t>
  </si>
  <si>
    <t>Long Island Community Library</t>
  </si>
  <si>
    <t>Long Island</t>
  </si>
  <si>
    <t>Lucas Public Library</t>
  </si>
  <si>
    <t>Lyndon Carnegie Library</t>
  </si>
  <si>
    <t>Lyndon</t>
  </si>
  <si>
    <t>Lyon County Library District #1</t>
  </si>
  <si>
    <t>Manhattan Public Library|N Central KS Lib System</t>
  </si>
  <si>
    <t>Mankato City Library</t>
  </si>
  <si>
    <t>Mankato</t>
  </si>
  <si>
    <t>Mary Cotton Public Library Sabetha</t>
  </si>
  <si>
    <t>Sabetha</t>
  </si>
  <si>
    <t>Mary Sommerville Free Library</t>
  </si>
  <si>
    <t>Marysville Public Library</t>
  </si>
  <si>
    <t>McCune City Library</t>
  </si>
  <si>
    <t>McCune</t>
  </si>
  <si>
    <t>Meade Public Library</t>
  </si>
  <si>
    <t>Meade</t>
  </si>
  <si>
    <t>Meadowlark Library</t>
  </si>
  <si>
    <t>Lewis</t>
  </si>
  <si>
    <t>Montezuma Township Library</t>
  </si>
  <si>
    <t>Montezuma</t>
  </si>
  <si>
    <t>Moore Family Library</t>
  </si>
  <si>
    <t>Grinnell</t>
  </si>
  <si>
    <t>Moran Public Library</t>
  </si>
  <si>
    <t>Moran</t>
  </si>
  <si>
    <t>Morton County Library</t>
  </si>
  <si>
    <t>Elkhart</t>
  </si>
  <si>
    <t>Mound Valley Public Library</t>
  </si>
  <si>
    <t>Mound Valley</t>
  </si>
  <si>
    <t>Ness City Public Library</t>
  </si>
  <si>
    <t>Ness City</t>
  </si>
  <si>
    <t>Nickerson Public Library</t>
  </si>
  <si>
    <t>Nickerson</t>
  </si>
  <si>
    <t>Nora E. Larabee Memorial Library, Stafford</t>
  </si>
  <si>
    <t>Stafford</t>
  </si>
  <si>
    <t>Norcatur Public Library</t>
  </si>
  <si>
    <t>Norcatur</t>
  </si>
  <si>
    <t>Northeast Kansas Library System</t>
  </si>
  <si>
    <t>Norton Public Library|NW KS Library System</t>
  </si>
  <si>
    <t>Norton</t>
  </si>
  <si>
    <t>Nortonville Public Library</t>
  </si>
  <si>
    <t>Nortonville</t>
  </si>
  <si>
    <t>Norwich Public Library</t>
  </si>
  <si>
    <t>Oakley Public Library</t>
  </si>
  <si>
    <t>Oberlin City Library</t>
  </si>
  <si>
    <t>Oberlin</t>
  </si>
  <si>
    <t>Osborne Public Library</t>
  </si>
  <si>
    <t>Osborne</t>
  </si>
  <si>
    <t>Oskaloosa Public Library</t>
  </si>
  <si>
    <t>Oskaloosa</t>
  </si>
  <si>
    <t>Oswego Public Library</t>
  </si>
  <si>
    <t>Oswego</t>
  </si>
  <si>
    <t>Otis Community Library</t>
  </si>
  <si>
    <t>Otis</t>
  </si>
  <si>
    <t>Ottawa Library</t>
  </si>
  <si>
    <t>Palco Public Library</t>
  </si>
  <si>
    <t>Palco</t>
  </si>
  <si>
    <t>Partridge Public Library</t>
  </si>
  <si>
    <t>Partridge</t>
  </si>
  <si>
    <t>Peabody Township Library</t>
  </si>
  <si>
    <t>Peabody</t>
  </si>
  <si>
    <t>Phillipsburg City Library</t>
  </si>
  <si>
    <t>Pioneer Memorial Library</t>
  </si>
  <si>
    <t>Colby</t>
  </si>
  <si>
    <t>Pittsburg Public Library</t>
  </si>
  <si>
    <t>Plainville Memorial Library</t>
  </si>
  <si>
    <t>Plainville</t>
  </si>
  <si>
    <t>Pleasanton Lincoln Library</t>
  </si>
  <si>
    <t>Prescott City Public Library</t>
  </si>
  <si>
    <t>Protection Township Library</t>
  </si>
  <si>
    <t>Protection</t>
  </si>
  <si>
    <t>Rae Hobson Memorial Library Republic</t>
  </si>
  <si>
    <t>Randall Public Library</t>
  </si>
  <si>
    <t>Randall</t>
  </si>
  <si>
    <t>Randolph-decker Public Library, Clyde</t>
  </si>
  <si>
    <t>Clyde</t>
  </si>
  <si>
    <t>Ransom Public Library</t>
  </si>
  <si>
    <t>Ransom</t>
  </si>
  <si>
    <t>Russell Public Library</t>
  </si>
  <si>
    <t>Russell</t>
  </si>
  <si>
    <t>Ruth Dole Public Library</t>
  </si>
  <si>
    <t>Burrton</t>
  </si>
  <si>
    <t>Savonburg Public Library</t>
  </si>
  <si>
    <t>Savonburg</t>
  </si>
  <si>
    <t>Scandia City Library</t>
  </si>
  <si>
    <t>Scandia</t>
  </si>
  <si>
    <t>Sedan Public Library</t>
  </si>
  <si>
    <t>Sedan</t>
  </si>
  <si>
    <t>Selden Public Library</t>
  </si>
  <si>
    <t>Selden</t>
  </si>
  <si>
    <t>Seneca Free Library</t>
  </si>
  <si>
    <t>Seneca</t>
  </si>
  <si>
    <t>Sharon Springs Public Library</t>
  </si>
  <si>
    <t>Sharon Springs</t>
  </si>
  <si>
    <t>Sheridan County Public Library</t>
  </si>
  <si>
    <t>Hoxie</t>
  </si>
  <si>
    <t>Solomon Public Library</t>
  </si>
  <si>
    <t>Solomon</t>
  </si>
  <si>
    <t>Spearville Township Library</t>
  </si>
  <si>
    <t>Spearville</t>
  </si>
  <si>
    <t>St. Francis Public Library</t>
  </si>
  <si>
    <t>St. Francis</t>
  </si>
  <si>
    <t>Stanton County Public Library</t>
  </si>
  <si>
    <t>Johnson</t>
  </si>
  <si>
    <t>Sterling Free Public Library</t>
  </si>
  <si>
    <t>Stevens County Library</t>
  </si>
  <si>
    <t>Hugoton</t>
  </si>
  <si>
    <t>Stockton Public Library</t>
  </si>
  <si>
    <t>Summerfield Public Library</t>
  </si>
  <si>
    <t>Summerfield</t>
  </si>
  <si>
    <t>Sylvan Grove Public Library</t>
  </si>
  <si>
    <t>Sylvan Grove</t>
  </si>
  <si>
    <t>Sylvia Public Library</t>
  </si>
  <si>
    <t>Sylvia</t>
  </si>
  <si>
    <t>Thayer Friday Reading Club City Library</t>
  </si>
  <si>
    <t>Thayer</t>
  </si>
  <si>
    <t>Toronto Public Library</t>
  </si>
  <si>
    <t>Turon Community Library</t>
  </si>
  <si>
    <t>Turon</t>
  </si>
  <si>
    <t>W. A. Rankin Memorial Library</t>
  </si>
  <si>
    <t>Neodesha</t>
  </si>
  <si>
    <t>Wakeeney Public Library</t>
  </si>
  <si>
    <t>Wakeeney</t>
  </si>
  <si>
    <t>Wamego Public Library</t>
  </si>
  <si>
    <t>Wamego</t>
  </si>
  <si>
    <t>Washington Library</t>
  </si>
  <si>
    <t>Waterville Public Library</t>
  </si>
  <si>
    <t>Waterville</t>
  </si>
  <si>
    <t>Weir Public Library</t>
  </si>
  <si>
    <t>Weir</t>
  </si>
  <si>
    <t>Wellsville City Library</t>
  </si>
  <si>
    <t>Wetmore Public Library</t>
  </si>
  <si>
    <t>Wetmore</t>
  </si>
  <si>
    <t>White City Public Library</t>
  </si>
  <si>
    <t>White City</t>
  </si>
  <si>
    <t>Yates Center Public Library</t>
  </si>
  <si>
    <t>Yates Center</t>
  </si>
  <si>
    <t>Zenda Public Library</t>
  </si>
  <si>
    <t>Zenda</t>
  </si>
  <si>
    <t>Central Kansas Library System</t>
  </si>
  <si>
    <t>North Central Kansas Libraries System</t>
  </si>
  <si>
    <t>Northwest Kansas Library System</t>
  </si>
  <si>
    <t>South Central Kansas Library System</t>
  </si>
  <si>
    <t>Southeast Kansas Library System</t>
  </si>
  <si>
    <t>Southwest Kansas Library System</t>
  </si>
  <si>
    <t>Cunningham Public Library</t>
  </si>
  <si>
    <t>Cunningham</t>
  </si>
  <si>
    <t>to support scholarship programs for Washington state students</t>
  </si>
  <si>
    <t>2002-07</t>
  </si>
  <si>
    <t>to support the drug development program for visceral leishmaniasis</t>
  </si>
  <si>
    <t>to support technical improvements at the World Bank for processing loans addressing communicable diseases in developing countries</t>
  </si>
  <si>
    <t>to support advanced malarial research through analysis of the Burden of Malaria in Africa (BOMA) Project's database</t>
  </si>
  <si>
    <t>Commonwealth Regional Health Community Secretariat</t>
  </si>
  <si>
    <t>to strengthen the health sector response to HIV/AIDS in East, Central and Southern Africa</t>
  </si>
  <si>
    <t>Coupeville School District #204</t>
  </si>
  <si>
    <t>to support personalized learning environments where all students achieve (Coupeville Middle and High School)</t>
  </si>
  <si>
    <t>to strengthen the use of data and analysis on population and health issues in developing countries</t>
  </si>
  <si>
    <t>to synthsize drug products in order to demonstrate the safety of CRA-3316 in treating Chagas disease</t>
  </si>
  <si>
    <t>to support a school-based teacher preparation program  targeted towards the staffing needs of small innovative schools</t>
  </si>
  <si>
    <t>to support an apprenticeship-based principal preparation and credentialing program for the New England Small Schools Network called the Principals Residency Network</t>
  </si>
  <si>
    <t>to support a community and family service center providing social services to youth and families is Southeast Portland</t>
  </si>
  <si>
    <t>to expand psychosocial interventions for children and youth in the West Bank and Gaza Strip</t>
  </si>
  <si>
    <t>to develop a field guide for redesigning large high schools into smaller learning communities</t>
  </si>
  <si>
    <t>to support the International Alexis de Tocqueville Society</t>
  </si>
  <si>
    <t>to support educational programs for journalists at the XIV International AIDS Conference July 2002</t>
  </si>
  <si>
    <t>District of Columbia College Access Program</t>
  </si>
  <si>
    <t>to support a scholarship fund for low-income youth</t>
  </si>
  <si>
    <t>to support further expansion of the College Ed course in 7th grade classrooms around the country</t>
  </si>
  <si>
    <t>to support Friends of Youth's charitable activities</t>
  </si>
  <si>
    <t>to support families in crisis during their period of transition to a more stable condition at the First Steps Transitional Housing Program</t>
  </si>
  <si>
    <t>to provide services to families in crisis during their period of transition to a more stable condition at Maple Leaf Meadows</t>
  </si>
  <si>
    <t>to provide services to families in crisis at Housing Hope Village during their period of transition to a more stable condition</t>
  </si>
  <si>
    <t>Snohomish County Center for Battered Women</t>
  </si>
  <si>
    <t>to support services to families participating in the Partnership for Positive Transition Program during their period of transition to a more stable condition</t>
  </si>
  <si>
    <t>Delridge Neighborhoods Development Association</t>
  </si>
  <si>
    <t>to support the construction of Croft Place transitional housing and to provide services to families in crisis during their period of transition to a more stable condition</t>
  </si>
  <si>
    <t>Housing Resources Group</t>
  </si>
  <si>
    <t>to support the construction of Genesee Housing and provide services to families in crisis during their period of transition to a more stable condition</t>
  </si>
  <si>
    <t>Community Psychiatric Clinic</t>
  </si>
  <si>
    <t>to support the construction of the Willows transitional housing and to provide services to families in crisis during their period of transition to a more stable condition</t>
  </si>
  <si>
    <t>to support construction of the Children's Village and to provide services to families in crisis during their period of transition to a more stable condition</t>
  </si>
  <si>
    <t>Archdiocesan Housing Authority</t>
  </si>
  <si>
    <t>to support the construction of Katharine's Place transitional housing and provide services to families in crisis during their period of transition to a more stable condition</t>
  </si>
  <si>
    <t>Linking Education and Economic Development in Sacramento</t>
  </si>
  <si>
    <t>to support the start-up of small schools in Sacramento, CA</t>
  </si>
  <si>
    <t>Mather</t>
  </si>
  <si>
    <t>County of Marlboro</t>
  </si>
  <si>
    <t>to support construction of the Marion Wright Edelman Public Library</t>
  </si>
  <si>
    <t>Links Foundation, Inc.</t>
  </si>
  <si>
    <t>to provide support to WGU through membership in their National Advisory Board</t>
  </si>
  <si>
    <t>to support a Better Life Options program for girls and young women in India and Nepal</t>
  </si>
  <si>
    <t>to increase resource flows in support of family planning and population programs in developing countries</t>
  </si>
  <si>
    <t>Sublette County Library</t>
  </si>
  <si>
    <t>Pinedale</t>
  </si>
  <si>
    <t>Laramie County Library System</t>
  </si>
  <si>
    <t>Albany County Library System</t>
  </si>
  <si>
    <t>Laramie</t>
  </si>
  <si>
    <t>Platte County Library System</t>
  </si>
  <si>
    <t>Wheatland</t>
  </si>
  <si>
    <t>Niobrara County Library</t>
  </si>
  <si>
    <t>Lusk</t>
  </si>
  <si>
    <t>Goshen County Library</t>
  </si>
  <si>
    <t>Torrington</t>
  </si>
  <si>
    <t>Carbon County Library System</t>
  </si>
  <si>
    <t>Rawlins</t>
  </si>
  <si>
    <t>Big Horn County Library System</t>
  </si>
  <si>
    <t>Basin</t>
  </si>
  <si>
    <t>Park County Library System</t>
  </si>
  <si>
    <t>Cody</t>
  </si>
  <si>
    <t>Hot Springs County Library</t>
  </si>
  <si>
    <t>Thermopolis</t>
  </si>
  <si>
    <t>Fremont County Library System</t>
  </si>
  <si>
    <t>Lander</t>
  </si>
  <si>
    <t>Natrona County Library System</t>
  </si>
  <si>
    <t>Casper</t>
  </si>
  <si>
    <t>Converse County Library System</t>
  </si>
  <si>
    <t>Weston County Library System</t>
  </si>
  <si>
    <t>Newcastle</t>
  </si>
  <si>
    <t>Campbell County Public Library</t>
  </si>
  <si>
    <t>Gillette</t>
  </si>
  <si>
    <t>Crook County Library System</t>
  </si>
  <si>
    <t>Sundance</t>
  </si>
  <si>
    <t>Sheridan County Library System</t>
  </si>
  <si>
    <t>Johnson County Library System</t>
  </si>
  <si>
    <t>Sweetwater County Library System</t>
  </si>
  <si>
    <t>Green River</t>
  </si>
  <si>
    <t>Teton County Library</t>
  </si>
  <si>
    <t>Lincoln County Library System</t>
  </si>
  <si>
    <t>Kemmerer</t>
  </si>
  <si>
    <t>East Orange Public Library</t>
  </si>
  <si>
    <t>East Orange</t>
  </si>
  <si>
    <t>Netherlands Institute of Ecology</t>
  </si>
  <si>
    <t>to improve the crop productivity and income for smallholder farmers in sub-Saharan Africa by engineering the microbiomes of sorghum agro-ecosystems for protection against the parasitic weed Striga</t>
  </si>
  <si>
    <t>2016-07</t>
  </si>
  <si>
    <t>to demonstrate that subnational malaria elimination is feasible in an endemic country in sub-Saharan Africa using available tools in new ways</t>
  </si>
  <si>
    <t>to support development of the Columbia Tutoring and Learning Center as a state of the art, technology enabled tutoring program with the objective of dramatically improving learning outcomes for low income, disadvantaged secondary school stu</t>
  </si>
  <si>
    <t>to support the Partnership for Maternal, Newborn &amp; Child Health to unite the reproductive, maternal, newborn, child and adolescent health sectors; to provide a forum where policies are debated and shaped, financing initiatives are harmonize</t>
  </si>
  <si>
    <t>to create a mechanism for jointly sponsoring, managing and co-funding research projects in India across the foundation’s global health and development strategies</t>
  </si>
  <si>
    <t>Agricultural Development|Discovery and Translational Sciences|MNCH Discovery and Tools|Nutrition</t>
  </si>
  <si>
    <t>to support a technical assistance and matching-fund mechanism to rapidly scale up Urban Reproductive Health Initiative (URHI) in new geographies, while laying the foundation for long-term Family Planning provision</t>
  </si>
  <si>
    <t>to demonstrate and document an effective model for how oral Pre-exposure prophylaxis (PrEP) can be scaled up as an HIV-prevention intervention in low-resource settings</t>
  </si>
  <si>
    <t>to identify and support a cadre of experts with strong knowledge of country health systems who can provide guidance on user and health system needs concept/prototype development and delivery issues</t>
  </si>
  <si>
    <t>to optimize growth and development of children living in impoverished communities by empowering community health promoters to deliver an integrated cost-effected package of interventions</t>
  </si>
  <si>
    <t>Discovery and Translational Sciences|MNCH Discovery and Tools|Water, Sanitation and Hygiene</t>
  </si>
  <si>
    <t>To facilitate the discovery and licensure of a safe, effective and practical HIV vaccine, or long-acting pharmacologic intervention, to reduce the acquisition of HIV infection.</t>
  </si>
  <si>
    <t>to support an efficacy trial of a candidate HIV vaccine in the Republic of South Africa to determine if this vaccine can improve upon the modest efficacy results obtained with a similar vaccine in the “RV144” trial conducted in Thailand.</t>
  </si>
  <si>
    <t>Instituto Gulbenkian de Ciencia</t>
  </si>
  <si>
    <t>to test a potentially novel vaccine target towards malaria eradication</t>
  </si>
  <si>
    <t>Oeiras</t>
  </si>
  <si>
    <t>to plan for the elimination of cholera transmission in Haiti via the implementation of a package of oral cholera vaccine complemented by water interventions in a specific catchment area with research to document best practices</t>
  </si>
  <si>
    <t>to assess the feasibility of electrochemically inactivating Helminth eggs using a packed bed electrochemical reactor in order to enable treated water to be safely reused</t>
  </si>
  <si>
    <t>To conduct a carriage evaluation of N. Meningitidis and N. Lactamica in Burkina Faso as part of a larger initiative to introduce a novel serogroup A conjugate meningococcal vaccine in Africa and eliminate epidemic meningitis</t>
  </si>
  <si>
    <t>to build on the Delivering Oral Cholera Vaccines Effectively project to demonstrate the impact of rational use of Oral Cholera Vaccine (OCV) and to assist countries in including OCV when responding to or minimizing the risk of cholera</t>
  </si>
  <si>
    <t>to develop and test a comprehensive program to boost empowerment and employability for vulnerable adolescent girls through a personal advancement curriculum and multi-level interventions with male peers, schools, businesses and communities</t>
  </si>
  <si>
    <t>to track progress in coverage of evidence-based, life-saving interventions in maternal and newborn health in focus geographies, to support the use of evidence in decision-making for maternal and newborn health, and to increase the sustainab</t>
  </si>
  <si>
    <t>to measure the effectiveness of an innovative comprehensive TB control program in 3 provinces in China and assess the feasibility for scaling up the program within the provinces and nationwide</t>
  </si>
  <si>
    <t>to support and oversee development of a genetically-stabilized, low-cost novel OPV2 vaccine for use in outbreak control.</t>
  </si>
  <si>
    <t>to explore new approaches to improve companies’ practices with regards to marketing of breast milk substitutes with the goal of improving the nutrition of infants and young children</t>
  </si>
  <si>
    <t>to design and develop an efficient fecal sludge dewatering system that minimizes energy requirements and could be integrated into thermal energy systems for operation in developing countries</t>
  </si>
  <si>
    <t>to establish one or more self-sustaining rural latrine delivery models in Vietnam and Cambodia</t>
  </si>
  <si>
    <t>to support a cohort of KY districts to use Smarter School Spending tool and process to better align budgets, time management and schedules with academic priorities, and to build capacity within the state to continue this work long-term</t>
  </si>
  <si>
    <t>to develop a special theme Series on the global HIV, viral hepatitis, and TB epidemics among prisoners and detainees to be published in The Lancet scientific journal</t>
  </si>
  <si>
    <t>to build the bench of young African Primary Health Care advocates and leaders, supporting increased advocacy capacity and strengthened champions within the wider Global Health Corps community and 2-3 African countries over three years</t>
  </si>
  <si>
    <t>Independent Television Service, Inc.</t>
  </si>
  <si>
    <t>to support a media evaluation to track, measure and understand the impact of documentary film on knowledge, attitude and behavior, with a focus on selected communities in India, the issue of gender-based violence, and impact-assessment tool development</t>
  </si>
  <si>
    <t>to identify antibody correlates of protection for efficacious vaccines to enable product development</t>
  </si>
  <si>
    <t>to develop and pilot test a simplified, contextualized, evidence-based and scalable quality assurance model for family planning and influence policy for effective scale-up by the Ministry of Health and Family Welfare</t>
  </si>
  <si>
    <t>to support Gombe State to establish a payment system for Village Health Workers as part of primary health care</t>
  </si>
  <si>
    <t>Project Everyone</t>
  </si>
  <si>
    <t>to fund creative and engaging communications supporting and promoting the UN’s Sustainable Development Goals</t>
  </si>
  <si>
    <t>Otsuka Pharmaceutical Co., Ltd.</t>
  </si>
  <si>
    <t>to develop two integrated product development plans to evaluate a novel, 21st century treatment paradigm for tuberculosis patients</t>
  </si>
  <si>
    <t>to bring the bioethics community, both international and developing world, together and shift it towards a more practical, enabling community for global health technologies and interventions</t>
  </si>
  <si>
    <t>to design and deliver several Access to Nutrition Indexes and related activities including action research on key nutrition topics and engagement with key stakeholders to amplify the impact of the Indexes</t>
  </si>
  <si>
    <t>to support the generation and dissemination of policy ideas to advance state higher education financial aid policy redesign and the development of intentional federal – state funding partnerships in postsecondary education</t>
  </si>
  <si>
    <t>to develop practical approaches to amplifying the voice, and incorporating the perspective, of African thought-leaders and stakeholders in global health research and development</t>
  </si>
  <si>
    <t>to support the Urban Leagues of Lexington and Louisville to engage African American parents and community leaders in education reform advocacy</t>
  </si>
  <si>
    <t>to fund a network aimed at expanding access to high-quality HIV care in selected countries in sub-Saharan Africa.</t>
  </si>
  <si>
    <t>to extend the reach of Highlander Institute programming throughout RI, including Fuse RI to half of the state of RI (over 70,000 students and 8,000 teachers) and the EdTechRI Testbed Network, with the goal of expanding, deepening and sustaining blended and personalized learning models, particularly in high need districts</t>
  </si>
  <si>
    <t>to amplify Overseas Development Assistance (ODA) advocacy through enhanced marketing and communications capacity</t>
  </si>
  <si>
    <t>BusinessDay Media Ltd</t>
  </si>
  <si>
    <t>to provide coverage around financial inclusion, digital financial services and help build a network of influencers that actively drive depths and widths of the conversation in Nigeria</t>
  </si>
  <si>
    <t>to provide communications, policy and advocacy support for high standards, aligned, quality systems of assessment and accountability and improved outcomes for students in Kentucky</t>
  </si>
  <si>
    <t>to strengthen the capacity of two WHO Country Offices to  provide guidance and support to the Ministry of Health to deliver health care, and coordinate actions to prevent, prepare for, detect, rapidly respond to and recover from outbreaks a</t>
  </si>
  <si>
    <t>to support the Ethiopian Agricultural Transformation Agency in holistically addressing systemic issues in Ethiopia’s agriculture sector and reaching smallholder farmers with crops and livestock technologies and solutions that will improve p</t>
  </si>
  <si>
    <t>to address systemic issues in Ethiopia’s agriculture sector and reach smallholder farmers with crops and livestock technologies and solutions that will improve productivity and incomes</t>
  </si>
  <si>
    <t>to raise awareness of and build demand for evidence-backed innovations and to support Educause in the development of editorial content and related communications activities</t>
  </si>
  <si>
    <t>to provide a teacher engagement networking venue to focus on improving instruction that supports college and career ready standards</t>
  </si>
  <si>
    <t>to develop an effective and safer poliovirus vaccine to prevent paralytic poliomyelitis</t>
  </si>
  <si>
    <t>EdNavigator, Inc.</t>
  </si>
  <si>
    <t>to support and grow EdNavigator’s efforts to provide personalized, high-quality educational support to working families</t>
  </si>
  <si>
    <t>National Head Start Association</t>
  </si>
  <si>
    <t>to engage Head Start grantees and the Head Start community in a dialogue about key elements for effective Head Start practice and to build learning and replication of these elements among Head Start grantees</t>
  </si>
  <si>
    <t>to establish the Alan J. Magill Fellowship and two annual forums at the American Society of Tropical Medicine and Hygiene</t>
  </si>
  <si>
    <t>Community Engagement Grantmaking|Malaria</t>
  </si>
  <si>
    <t>Wilfrid Laurier University</t>
  </si>
  <si>
    <t>to grow African scholarship through mentoring, fostering scholarly writing, and publication on the subject of Africa’s HIV-AIDS epidemic for an African and global audience of researchers, thereby supporting efficient use of resources by increasing access to research on costing, budgeting, expenditure data, and effective means of deploying resources</t>
  </si>
  <si>
    <t>to move beyond the aim of India's Swachh Bharat Mission of making cities Open Defecation Free (ODF) and support cities in Maharashtra to become ODF+</t>
  </si>
  <si>
    <t>to redesign of the National Board Certification process which focuses on the use of student outcome data and assessment competency for teachers, and will ensure that certification reflects multiple measures of effective teaching aligned with high instructional standards. The NB certification process was last updated in 2001 this investment will support the use of data and increased access and flexibility for teachers undertaking the certification process.</t>
  </si>
  <si>
    <t>to deepen pre-doctoral researchers’ understanding of child development and Pre-K policy, provide access to research expertise to state agencies, and expand the diversity of the Pre-K policy workforce</t>
  </si>
  <si>
    <t>Convergence Center for Policy Resolution</t>
  </si>
  <si>
    <t>to support Convergence Center for Policy Resolution's  Education Reimagined's convening efforts aimed at accelerating the growth and impact of the learner-centered education movement</t>
  </si>
  <si>
    <t>to support two projects through the League of Innovative Schools: 1) convening a League of Innovative Schools competency-based education working group and moving its ideas to action, and 2) conducting short-cycle product efficacy studies in League schools, and disseminating the research model and findings nationally</t>
  </si>
  <si>
    <t>to support capacity building and sustainability efforts</t>
  </si>
  <si>
    <t>to increase support for and reduce opposition to the Common Core and high-quality assessments, and to promote high-quality early childhood education through strategic advocacy efforts that bring new voices into the early childhood movement</t>
  </si>
  <si>
    <t>Bitsoko Kenya</t>
  </si>
  <si>
    <t>to bring free merchant and payment services to merchants in Kenya serving those who live on less than $2/day</t>
  </si>
  <si>
    <t>to support the continued development of two new publications: Bright and Development Set and the expansion of solutions journalism projects in more newsrooms</t>
  </si>
  <si>
    <t>to disseminate the evidence obtained from costing studies in HIV prevention and treatment</t>
  </si>
  <si>
    <t>to provide management, implementation and technical support to four separate Florida school districts</t>
  </si>
  <si>
    <t>to identify the role Education Cities can play in supporting Personalized Learning adoption in member cities</t>
  </si>
  <si>
    <t>to translate Massachusetts educator survey data into user-friendly reports</t>
  </si>
  <si>
    <t>to evaluate the effectiveness of digital courseware</t>
  </si>
  <si>
    <t>to facilitate communications and interactions among the parties composing the CAVD, in the belief that collaborative approaches will accelerate the discovery and development of an HIV vaccine</t>
  </si>
  <si>
    <t>to produce HIV-1 Envelope proteins and antibodies to HIV-1 to aid in basic and translational research conducted by members of the CAVD research community</t>
  </si>
  <si>
    <t>to support for the 2017 Women's Philanthropy Institute Symposium</t>
  </si>
  <si>
    <t>to support scholarship recipients from low and middle income countries to attend the Water and Health Conference in Chapel Hill, NC and present their work</t>
  </si>
  <si>
    <t>to support the financial inclusion Forum in China prior to the G20 Summit</t>
  </si>
  <si>
    <t>to host the 6th conference at Cold Spring Harbor Laboratory about HIV/AIDS research</t>
  </si>
  <si>
    <t>to support a research project examining how K-12 student perception data can be used in teacher training</t>
  </si>
  <si>
    <t>to provide conference support prior to the AIDS 2016 gathering to set out the scientific, public health, and financial resources that are needed to achieve the globally agreed HIV-AIDS targets that will help to bring the global AIDS epidemic truly under control</t>
  </si>
  <si>
    <t>to invest in the growth and long-term sustainability of a healthy implant market while supporting scale-up of expanded family planning method mix access and use in four countries through the use of data for decision-making</t>
  </si>
  <si>
    <t>to build on existing momentum, transform the culture of working in funding silos, and cement a collaborative spirit as the new normal for education philanthropy in North Carolina</t>
  </si>
  <si>
    <t>to provide general operating support to International Federation of Library Associations and Institutions</t>
  </si>
  <si>
    <t>Jacksonville Public Education Fund Inc.</t>
  </si>
  <si>
    <t>to support the strategic planning and growth initiative of the Jacksonville Public Education Fund</t>
  </si>
  <si>
    <t>to plan for our Road Map Early Mathematics PreKGrade 5 initiative</t>
  </si>
  <si>
    <t>to support establishment of a small grant/journalism challenge fund for global health and development projects in Germany</t>
  </si>
  <si>
    <t>Florida Association of School Administrators Foundation Inc</t>
  </si>
  <si>
    <t>to expand the impact of the Florida Commissioner’s Leadership Academy to build principal, assistant principal and instructional leadership team capacity in select schools within Florida implementation network districts</t>
  </si>
  <si>
    <t>FrameWorks Institute</t>
  </si>
  <si>
    <t>to support effective approaches to meeting the linguistic and academic needs of dual language learners</t>
  </si>
  <si>
    <t>to support the Education Trust’s policy research and coalition work</t>
  </si>
  <si>
    <t>to support states in addressing the quality of their standards and state assessment systems as well as coalition and advocacy support to states in their Every Student Succeeds Act development and implementation</t>
  </si>
  <si>
    <t>to support a campaign that will kick off the back to school season on DonorsChoose.org, ensuring that teachers begin the year with the resources that they need for a great school year.</t>
  </si>
  <si>
    <t>to increase access to rigorous English language learner instruction by leveraging a suite of online tools, improving quality, increasing effectiveness of instruction, and provide adult learners with skills to transition into programs that l</t>
  </si>
  <si>
    <t>to increase participation in the International Society for Vaccines (ISV) Congress by low and middle income country (LMIC) scientists</t>
  </si>
  <si>
    <t>Philanthropy for Active Civic Engagement</t>
  </si>
  <si>
    <t>to support the general operations of Philanthropy for Active Civic Engagement (PACE)</t>
  </si>
  <si>
    <t>to support a RSV (Respiratory syncytial virus) burden of disease study and to research the acute and long term consequences of RSV infection in children</t>
  </si>
  <si>
    <t>to enhance coordination, planning and implementation of AFP surveillance and immunization activities in cross border areas through real-time, daily interaction involving the concerned national polio programs in the Lake Chad Basin</t>
  </si>
  <si>
    <t>to establish a community of practice that aligns teaching effectiveness measurement practices to the principles outlined in Feedback for Better Teaching: Nine Principles for Using Measures of Effective Teaching</t>
  </si>
  <si>
    <t>to produce a plan of action that will allow institutions to develop and/or strengthen programs that will provide graduates with the skills, experiences and knowledge required by employers to be “job-ready” immediately upon graduation</t>
  </si>
  <si>
    <t>Portland State University</t>
  </si>
  <si>
    <t>to fund the development of visual storyboards with supporting case studies, highlighting key insights of success among Frontier Set institutions and facilitating dialogue and knowledge sharing</t>
  </si>
  <si>
    <t>to fund the creation of a set of tools and curriculum designed to empower stakeholders across the Cradle-to-Completion pipeline, including students, teachers, faculty, advisors and senior leaders to turn data into insight and action that promotes student success</t>
  </si>
  <si>
    <t>to contribute a framework of understanding through a year-long effort to collaborate and define plans and policy changes for sustainable degree innovation which serves both students and communities</t>
  </si>
  <si>
    <t>to support a conference to inform and improve the response of those nations most affected by the Ebola outbreak for potential outbreaks and epidemics in the future in order minimize the health and economic consequences</t>
  </si>
  <si>
    <t>to design and plan a professional development program for emerging public health leaders in governments throughout the developing world</t>
  </si>
  <si>
    <t>to reduce Zika-related pregnancy complications and birth defects by providing family planning methods at no cost to women living in Puerto Rico who want to delay or avoid pregnancy during the Zika virus outbreak</t>
  </si>
  <si>
    <t>to create a primer on costs and finance in higher education reviewing the most recent and relevant data and research in the field to identify promising practices as well as critical areas in need of further research and development</t>
  </si>
  <si>
    <t>Washington Area Womens Foundation Inc.</t>
  </si>
  <si>
    <t>The Female Experience</t>
  </si>
  <si>
    <t>Dawliffe Hall Educational Foundation</t>
  </si>
  <si>
    <t>to provide support for the Baytree Center Project</t>
  </si>
  <si>
    <t>Dementia UK</t>
  </si>
  <si>
    <t>Generation Hope</t>
  </si>
  <si>
    <t>A Wider Circle, Inc.</t>
  </si>
  <si>
    <t>N Street Village</t>
  </si>
  <si>
    <t>to support grantmaking in Washington state that will end youth and young adults homelessness, develop a system of high-quality after-school programs, and support education and employment outcomes for 16-24 year olds in King County</t>
  </si>
  <si>
    <t>to support a national strategy to improve educational outcomes for students of color and those from low-income backgrounds.</t>
  </si>
  <si>
    <t>Friends of Seattle Waterfront</t>
  </si>
  <si>
    <t>to support the development of Seattle's new 26-block waterfront park</t>
  </si>
  <si>
    <t>to provide critical support to populations most affected by conflict in South Sudan</t>
  </si>
  <si>
    <t>to provide teachers with opportunities to grow, collaborate, and lead in ways that will enhance their capacity as leaders and instructional providers and result in students’ improved academic performance and the strengthening of the profession by supporting teachers to host their own ECET2 events</t>
  </si>
  <si>
    <t>Biogen, Inc.</t>
  </si>
  <si>
    <t>to support the assessment of a number of host cell systems toward making Protein therapeutics more accessible to patients worldwide by simplifying and reducing costs of manufacturing</t>
  </si>
  <si>
    <t>Zenysis Technologies Inc.</t>
  </si>
  <si>
    <t>to create software data analysis tools to query health information across multiple national databases</t>
  </si>
  <si>
    <t>To verify the provision of plot-level sanitation services in high density, urban slums of Kenya</t>
  </si>
  <si>
    <t>to support the Global Fund to Fight AIDS, Tuberculosis, and Malaria</t>
  </si>
  <si>
    <t>2016-11</t>
  </si>
  <si>
    <t>to provide matching funds to the Global Fund for programs supported by Comic Relief's Red Nose Day and Sport Relief events</t>
  </si>
  <si>
    <t>China Global Philanthropy Institute</t>
  </si>
  <si>
    <t>to create philanthropic education and training, to develop a philanthropic management system, and to promote a strong exchange platform to connect with the global philanthropic community, which will encourage Chinese philanthropy to serve t</t>
  </si>
  <si>
    <t>to help produce low-cost, efficacious nonavalent HPV vaccine to be made available to low- and middle-income countries</t>
  </si>
  <si>
    <t>Stichting IFLA Global Libraries</t>
  </si>
  <si>
    <t>to provide a Legacy Grant to Stichting SIGL for Leaving the Field Strong</t>
  </si>
  <si>
    <t>to determine how Environmental Enteric Dysfunction affects the bioavailability of dietary protein and tryptophan in young children aged 18-24 months</t>
  </si>
  <si>
    <t>MNCH Discovery and Tools|Nutrition</t>
  </si>
  <si>
    <t>to build capacity of the Global Health Innovation Accelerator to drive growth in the local health innovation ecosystem and actively commercialize locally transformative health technologies to address the primary healthcare needs of South Af</t>
  </si>
  <si>
    <t>The Jean Mayer USDA Human Nutrition Research Center on Aging, Tufts University</t>
  </si>
  <si>
    <t>to support research that will inform safer iron-supplementation programs, particularly those conducted in malaria-endemic areas</t>
  </si>
  <si>
    <t>Paris Descartes University</t>
  </si>
  <si>
    <t>to engineer a live vaccine delivery platform that can be given by oral administration to reduce the global diarrheal burden in young children due to infections by enteric pathogens</t>
  </si>
  <si>
    <t>Haydom Lutheran Hospital</t>
  </si>
  <si>
    <t>to test whether linear growth can be improved through delivery of antibiotics and/or provision of nicotinamide during pregnancy and early childhood</t>
  </si>
  <si>
    <t>Haydom Mbulu</t>
  </si>
  <si>
    <t>Manyara</t>
  </si>
  <si>
    <t>to increase propagation rates of cassava through developing a durable, storable, shorter planting stake that can reduce the number of field generations and increase the proportion of virus-free and productive plants grown by smallholder farmers in Africa</t>
  </si>
  <si>
    <t>Danisco US Inc.</t>
  </si>
  <si>
    <t>To develop a strain producing an engineered anti-RSV (Respiratory Syncytial Virus) antibody used toward developing a large scale, low-cost production system for monoclonal antibodies fit for use in developing countries</t>
  </si>
  <si>
    <t>to develop global guidance and provide technical support for the use of various pre-exposure prophylaxis (PrEP) products for HIV prevention</t>
  </si>
  <si>
    <t>Takeda Vaccines Inc</t>
  </si>
  <si>
    <t>to support the Langer Lab in the development of an effective single injection/ multi-dose formulation of inactivated poliovirus vaccine</t>
  </si>
  <si>
    <t>Deerfield</t>
  </si>
  <si>
    <t>to develop Reference Values for nutrients and other constituents of human milk, to improve estimates of nutrient requirements and intake gaps for infants and lactating women, and evaluation of breast milk composition and nutrition intervent</t>
  </si>
  <si>
    <t>Enteric and Diarrheal Diseases|MNCH Discovery and Tools|Nutrition</t>
  </si>
  <si>
    <t>to develop an objective biomarker of adherence to prescribed nutrient supplements, so as to facilitate the interpretation of results of nutrition intervention trials and nutrition programs</t>
  </si>
  <si>
    <t>to pilot in target localities in the Philippines a crowdsourcing approach to monitoring compliance with local laws designed to protect and promote breastfeeding</t>
  </si>
  <si>
    <t>to develop mathematical models to predict the effects of novel treatment strategies for Human Immunodeficiency Virus (HIV)</t>
  </si>
  <si>
    <t>to fund efforts to: scale-up food fortification, especially foods to reach the most vulnerable populations; and analytical work to fill knowledge gaps in the area of multisectoral nutrition actions to improve child nutrition</t>
  </si>
  <si>
    <t>Beijing University of Technology</t>
  </si>
  <si>
    <t>to develop and evaluate a new system to identify early contractions and signal those that will lead to preterm delivery</t>
  </si>
  <si>
    <t>beijing</t>
  </si>
  <si>
    <t>To develop a distributed system that reliably identifies and quantifies the helminth egg pathogen, resulting in reduction of the complexity and cost of helminth diagnostics</t>
  </si>
  <si>
    <t>to develop a showcase toilet superstructure and build fundamental knowledge in the properties and usefulness of human waste products</t>
  </si>
  <si>
    <t>To produce and field test a fully integrated working prototype of the Cranfield Nano Membrane Toilet, a sanitation system designed for household use in slum dwellings in developing countries</t>
  </si>
  <si>
    <t>to support phase I clinical trials with the new oral polio vaccine-2 formulation</t>
  </si>
  <si>
    <t>Great Public Schools Now</t>
  </si>
  <si>
    <t>to replicate the number of high-quality public schools in Los Angeles, increase the quality and retention teachers and leaders, engage families and communities, and remove barriers to facilities</t>
  </si>
  <si>
    <t>Segovia</t>
  </si>
  <si>
    <t>to support the development and deployment of a bulk payment solution that enables digital payments to low income recipients and inform best practices of driving market adoption of bulk in other markets for the benefit of the poor</t>
  </si>
  <si>
    <t>to strengthen Primary Health Care system in the country’s states leading to improved health among Nigerian citizens, especially in the area of maternal and newborn child health, and to support and track progress on improving the revenue gen</t>
  </si>
  <si>
    <t>to build civil society capacity and support advocacy efforts within the Republic of Korea to prioritize global health and development with an emphasis on girls' health in developing countries</t>
  </si>
  <si>
    <t>to determine critical environmental transmission pathways of typhoid in low-income urban areas and design environmental surveillance strategies to monitor typhoid in the environment</t>
  </si>
  <si>
    <t>to strengthen the health care systems at the state level in Nigeria</t>
  </si>
  <si>
    <t>to support the Florida Department of Education's implementation of a state Request-for-Proposal focused on district - charter collaboration</t>
  </si>
  <si>
    <t>to support high performing charter management organizations with professional learning, instructional tools and data collection</t>
  </si>
  <si>
    <t>to support emerging leaders of color in education</t>
  </si>
  <si>
    <t>to strengthen prevention in monitoring and analysis of the heath sector cascade, in updated program review guidance, and apply this in two countries with a high burden of HIV</t>
  </si>
  <si>
    <t>PathAI, Inc.</t>
  </si>
  <si>
    <t>to improve our ability to develop computer assisted diagnostic tools to more precisely diagnose and monitor disease in the developing world</t>
  </si>
  <si>
    <t>to support the goals of HAT elimination through the development of a demographic model for the Democratic Republic of the Congo</t>
  </si>
  <si>
    <t>to identify and validate biological fungicides to control one or more of three major crop diseases important in Sub-Saharan Africa including sorghum anthracnose, black Sigatoka in banana, and aflatoxin contamination in maize</t>
  </si>
  <si>
    <t>to discover novel pathways of host defense against Mtb that will impact development of vaccines and host-directed therapies for tuberculosis</t>
  </si>
  <si>
    <t>to identify unique immune responses in individuals who resist tuberculosis infection to guide future vaccine design</t>
  </si>
  <si>
    <t>BudgIT</t>
  </si>
  <si>
    <t>to increase the availability, profile and usability of budget data at the Federal and state level in Nigeria to improve public sector efficiency and service delivery for citizens.</t>
  </si>
  <si>
    <t>to determine the capacity of antibodies to protect against naturally-transmitted Mycobacterium tuberculosis (Mtb)</t>
  </si>
  <si>
    <t>Endemol Shine Beyond Germany GmbH</t>
  </si>
  <si>
    <t>to strengthen capacity among German development NGOs to grow their youth audiences on social media channels, and to encourage solidarity among German youth for alleviating global poverty</t>
  </si>
  <si>
    <t>to assess markers of iron metabolism among term, pre-term and small-for-gestational-age infants during the early post-partum period, and to evaluate possible relationships between iron metabolism and the risk of newborn infections</t>
  </si>
  <si>
    <t>to fund African-led scientific innovations that could help African countries achieve targets for the Sustainable Development Goals related to health and developmental challenges</t>
  </si>
  <si>
    <t>to expand and consistently update the high-quality, scientific, quantitative evidence base to improve population health</t>
  </si>
  <si>
    <t>Communications|Global Development|Global Health|Global Policy and Advocacy</t>
  </si>
  <si>
    <t>Delivery of Solutions to Improve Global Health|Family Planning|Global Health and Development Public Awareness and Analysis|Maternal, Neonatal and Child Health|MNCH Discovery and Tools|Neglected Tropical Diseases|Nutrition|Public Awareness and Knowledge Sharing|Research and Learning Opportunities|Vaccine Development</t>
  </si>
  <si>
    <t>to generate an evidence base on the prevalence of aflatoxin in Africa, disseminate knowledge about tools and strategies to combat aflatoxins and engage with public and private sector stakeholders to increase an aflatoxin-free food supply</t>
  </si>
  <si>
    <t>to support the production of a robust evidence base and innovative ideas to optimize the role of key policy and finance actors in delivering effective development for the poorest and most vulnerable</t>
  </si>
  <si>
    <t>to strengthen Global Fund investments in building Resilient Sustainable Systems for Health (RSSH)</t>
  </si>
  <si>
    <t>China Development Research Foundation</t>
  </si>
  <si>
    <t>to promote optimal breastfeeding in China, which will benefit China’s public health</t>
  </si>
  <si>
    <t>to coordinate a multi-site international effort to understand the cellular and molecular mechanisms underlying Environmental Enteropathy and Dysfunction in children</t>
  </si>
  <si>
    <t>The Beijing Huayi Health and Drug Research Institute</t>
  </si>
  <si>
    <t>to identify new drug candidates for diseases that disproportionally affect the worlds poorest populations.</t>
  </si>
  <si>
    <t>to set up the Centre for Social Impact and Philanthropy to promote strategic philanthropy and capacity building initiatives for social leadership in India</t>
  </si>
  <si>
    <t>to develop and promote new tools which can be used to improve the efficiency and effectiveness of investments in urban sanitation in the context of ongoing climate change</t>
  </si>
  <si>
    <t>Chinese Association on Tobacco Control</t>
  </si>
  <si>
    <t>to support the establishment of the China Tobacco Control and Health Fund</t>
  </si>
  <si>
    <t>to create an innovation unit to generate ongoing evidence to improve priority Government of India programs working to better the lives of India’s poorest citizens</t>
  </si>
  <si>
    <t>Agricultural Development|Financial Services for the Poor|Water, Sanitation and Hygiene</t>
  </si>
  <si>
    <t>CONCORD</t>
  </si>
  <si>
    <t>to strengthen the quantity and quality of European development aid</t>
  </si>
  <si>
    <t>to build the capacity of the Recovery Café Network</t>
  </si>
  <si>
    <t>to address systemic failures in maize foundation seed that limit current SME seed company’s ability to reach scale, and smallholder farmers access to newer, better performing, climate resilient products developed through global public goods</t>
  </si>
  <si>
    <t>University of Massachusetts Amherst</t>
  </si>
  <si>
    <t>to provide a sustainable and long-term solution for routine monitoring of key health indicators at the district level, across all 69 FP2020 countries</t>
  </si>
  <si>
    <t>to generate evidence and guidance that decision-makers in Uganda, other FP2020 countries and at the global level can use to design, introduce and advance scalable self-injection programs</t>
  </si>
  <si>
    <t>National Institute for Research in Tuberculosis</t>
  </si>
  <si>
    <t>to evaluate the validity, uptake, acceptability, and costs of different low-cost pill-in-hand adherence monitoring tools available to improve treatment completion among TB patients in India</t>
  </si>
  <si>
    <t>to create a new manufacturing platform to enable ultra-low cost, high quality, recombinant subunit vaccines at 15¢ a dose for global health initiatives</t>
  </si>
  <si>
    <t>Enteric and Diarrheal Diseases|Vaccine Development</t>
  </si>
  <si>
    <t>Univercells</t>
  </si>
  <si>
    <t>to fund the development of a breakthrough vaccine manufacturing platform, able to produce vaccines more cost-effectively than existing technologies, thereby addressing the needs of Gavi-eligible communities</t>
  </si>
  <si>
    <t>Gosselies</t>
  </si>
  <si>
    <t>to increase family planning uptake and reduce unmet family planning methods in 4 countries in the Africa through the WHO Africa Regional Office (AFRO)</t>
  </si>
  <si>
    <t>Planet Earth Institute Foundation - Mauritius</t>
  </si>
  <si>
    <t>to mobilize local, national, and global support for increased research-and-development investment in Africa, and to foster country-level discussion on national policies, strategies, and initiatives to support increased research-and-development investment in Africa</t>
  </si>
  <si>
    <t>Plaines Wilhems</t>
  </si>
  <si>
    <t>to increase smallholder productivity and income by enabling an economically sustainable, commercial cassava seed model in Tanzania through which superior, disease-resistant and tolerant varieties will be promoted and sold. It will develop a</t>
  </si>
  <si>
    <t>to enable low-cost, high-throughput, sustainable surveillance for the presence of filarial and malarial parasites</t>
  </si>
  <si>
    <t>to use biomarkers to predict successfully which patients will benefit from a shortened duration of TB therapy and to validate urine and blood biomarkers that simplify the identification of these patients</t>
  </si>
  <si>
    <t>ReadCoor Inc.</t>
  </si>
  <si>
    <t>to identify promising opportunities for improved pathogen identification in post mortem tissue specimens and invest in the development of methods and demonstration of performance in difficult to interpret specimens</t>
  </si>
  <si>
    <t>Research and Learning Opportunities|Support Innovative Technology Solutions|Vaccine Development</t>
  </si>
  <si>
    <t>to support the establishment of the Expanded Special Project for Elimination of Neglected Tropical Diseases (ESPEN)</t>
  </si>
  <si>
    <t>to test the concept that targeted release of all trans retinoic acid (ATRA) within a lymph node will imprint memory cells with gut-homing capacity, while avoiding toxicity associated with systemic ATRA exposure</t>
  </si>
  <si>
    <t>to develop a novel modular vaccination strategy that targets protective immune responses to the small intestine to prevent enteric infections and diarrheal diseases</t>
  </si>
  <si>
    <t>to explore platforms by which to maximize the impact of child health investments in India through financial services approaches targeting the ultra-poor</t>
  </si>
  <si>
    <t>to deliver a working demonstration of the integration of sub-critical wet oxidation into an effective non-sewered toilet that can be used in the developing world</t>
  </si>
  <si>
    <t>to better target and increase investment in the livestock sector for its greater contribution to the alleviation of poverty</t>
  </si>
  <si>
    <t>ClinGlobal</t>
  </si>
  <si>
    <t>to evaluate the effectiveness of different products against ecto- and endo-parasite species with the highest prevalence and economic impact on livestock (small and large ruminants) of small-scale rural farmers in three East African and thre</t>
  </si>
  <si>
    <t>Black River</t>
  </si>
  <si>
    <t>to support research on pushing forward the ongoing China-US Development Cooperation to a mutually beneficial and more effective direction which will ultimately benefit developing countries which both China and the US seek to assist</t>
  </si>
  <si>
    <t>Vaxess Technologies Inc.</t>
  </si>
  <si>
    <t>to support the preclinical development and manufacture of a thermostable microneedle patch with the aim of lowering barriers to vaccine access by simplifying dosing and administration, alleviating cold chain constraints, and lowering costs</t>
  </si>
  <si>
    <t>to accelerate the elimination of lymphatic filariasis, onchocerciasis and the Gambian form of human African trypanosomiasis by using spatial models to provide estimates of the impact of different intervention strategies in priority countrie</t>
  </si>
  <si>
    <t>to understand how to bridge the gaps between theory and practice in sanitation service delivery in rapidly urbanizing areas in East African countries</t>
  </si>
  <si>
    <t>to support structure based immunogen design for next-generation vaccines</t>
  </si>
  <si>
    <t>Discovery and Translational Sciences|Enteric and Diarrheal Diseases|HIV|Malaria|Pneumonia|Research and Learning Opportunities</t>
  </si>
  <si>
    <t>to fund the collection, analysis and dissemination of actionable indicators to identify and prioritize creating enabling environments for inclusive agriculture and agribusiness growth</t>
  </si>
  <si>
    <t>to support the Government to develop and implement a comprehensive implementation plan of its Health Care Financing Strategy</t>
  </si>
  <si>
    <t>to pilot agronomic and farming systems approaches in Bihar to reduce losses and increase the production of pulses, enhancing nutrition and income security for the poor</t>
  </si>
  <si>
    <t>to support clinical trial design, help prioritize investments, guide and develop data-driven strategies to improve and prioritize lifecycle-targeted intervention packages</t>
  </si>
  <si>
    <t>World Poultry Foundation</t>
  </si>
  <si>
    <t>to support a women-centered integrated delivery of more-productive and appropriate chicken genetics and associated feed, vaccines, and technical support to empower rural women in order to increase poultry production and productivity, increa</t>
  </si>
  <si>
    <t>Stone Mountain</t>
  </si>
  <si>
    <t>Enviu</t>
  </si>
  <si>
    <t>to develop viable sanitation ventures with local business partners in urban India based on existing treatment and reuse business models</t>
  </si>
  <si>
    <t>to create an applied research network that will develop the evidence base on the delivery, impact and regulation of digital credit products in emerging markets</t>
  </si>
  <si>
    <t>to further develop the Ethiopian economy through the enhancement of the Ethiopian Investment Commission (EIC), elevating Ethiopia to middle income country status and enabling all Ethiopians to improve their economic status</t>
  </si>
  <si>
    <t>to identify the potential causal role of antibodies in MTB control in vivo in an effort to guide future vaccine design</t>
  </si>
  <si>
    <t>to demonstrate the use of available mortality data for the assessment of pneumococcal conjugate vaccine (PCV) impact on mortality in children</t>
  </si>
  <si>
    <t>Hester Biosciences Kenya Limited</t>
  </si>
  <si>
    <t>to reduce smallholder farmers’ livestock mortality while improving productivity gains and income through the establishment of an accessible distribution model of affordable high quality epidemiologically relevant animal health products for the control of livestock diseases</t>
  </si>
  <si>
    <t>to improve the collection and use of health information in Ethiopia</t>
  </si>
  <si>
    <t>Delivery of Solutions to Improve Global Health|Enteric and Diarrheal Diseases|Global Health and Development Public Awareness and Analysis|Maternal, Neonatal and Child Health|MNCH Discovery and Tools|Nutrition|Pneumonia</t>
  </si>
  <si>
    <t>to strengthen the World Health Organization Performance, Quality and Safety team’s ability to accelerate prequalification of improved cold chain equipment and increase quality assurance oversight of installed cold chain equipment</t>
  </si>
  <si>
    <t>Tanzania Social Action Fund</t>
  </si>
  <si>
    <t>to develop the capacity and systems to digitize unconditional &amp; conditional cash transfers and develop appropriate financial services for the poorest 15% of households in Tanzania</t>
  </si>
  <si>
    <t>to support innovative analysis on how to incorporate behavioral science in the design of poverty reduction interventions with a focus on women and girls, as well as increase the effectiveness of multilateral financing institutions in target</t>
  </si>
  <si>
    <t>to help development actors use results data to allocate development resources in ways that will reduce poverty and help people lead healthy and fulfilling lives.</t>
  </si>
  <si>
    <t>to support the activities of Scaling Up Nutrition (SUN) Movement Secretariat in its role helping the SUN Movement achieve three key objectives</t>
  </si>
  <si>
    <t>Ericsson AB</t>
  </si>
  <si>
    <t>to support the development and deployment of Open APIs and interoperability tools that enable ultra low cost digital financial services at scale that allow the financially underserved to send and receive payments from and to anyone</t>
  </si>
  <si>
    <t>to support a strengthened network of millennials to increase awareness and support for foreign assistance in the United States</t>
  </si>
  <si>
    <t>National Cancer Institute</t>
  </si>
  <si>
    <t>to establish a laboratory that will standardize and harmonize serological assays for Human Papillomavirus (HPV) antibody testing, thereby accelerating development of HPV vaccines in resource-limited countries where cervical cancer is a majo</t>
  </si>
  <si>
    <t>to study social norms and networks to understand how they influence open defecation behavior</t>
  </si>
  <si>
    <t>to improve the quality and timeliness of estimates of the impact of Gavi-funded vaccination programs via the establishment of a Vaccine Impact Modelling Consortium</t>
  </si>
  <si>
    <t>to design and test a tool for adult learning that clearly defines competencies adults need to master to implement personalized learning, highlights the systematic barriers that stand in the way of adults mastering those competencies</t>
  </si>
  <si>
    <t>Infore Environment Technology Co. Ltd</t>
  </si>
  <si>
    <t>to reduce the amount of untreated waste released into the environment in urban and peri-urban locations in China, India and Sub-Saharan Africa by developing and commercializing foundation-funded Reinvented Toilet technologies</t>
  </si>
  <si>
    <t>Foshan</t>
  </si>
  <si>
    <t>to research the associations between social/gender norms and adolescent health behaviors and outcomes using existing data</t>
  </si>
  <si>
    <t>Gender Equality|Global Development|Global Growth &amp; Opportunity|Global Health</t>
  </si>
  <si>
    <t>Delivery of Solutions to Improve Global Health|Empower Women and Girls|Family Planning|HIV|Nutrition|Water, Sanitation and Hygiene</t>
  </si>
  <si>
    <t>to train a new generation of sanitation professionals who will help create of a world where children and families lead healthier, more productive lives</t>
  </si>
  <si>
    <t>Vaxxas Pty Ltd</t>
  </si>
  <si>
    <t>to fund the pre-clinical development of Nanopatch microarray patch technology for the delivery of measles rubella vaccine, with the aim of overcoming gaps in measles rubella vaccine coverage particularly in low and middle-income countries</t>
  </si>
  <si>
    <t>Delivery of Solutions to Improve Global Health|Discovery and Translational Sciences|Pneumonia</t>
  </si>
  <si>
    <t>to support the evaluation and scaling effort of the California Acceleration Project to reform developmental education at the California community colleges</t>
  </si>
  <si>
    <t>to inspire and inform the reform of persistent legal inequalities that undermine women’s financial inclusion and participation in the economic sphere</t>
  </si>
  <si>
    <t>to support the development of commercial innovative toilet solutions to be fully compliant with Reinvented Toilet specifications</t>
  </si>
  <si>
    <t>Yixing Eco-Sanitary Manufacture Co., Ltd</t>
  </si>
  <si>
    <t>to support prototype development and field testing of reinvented toilet concepts for the purpose of demonstrating scale and feasibility of standalone toilet designs</t>
  </si>
  <si>
    <t>to increase Germany’s engagement in global development by forming a coalition of respected Germans who are willing to dedicate their time and voice to the importance of Germany’s role in the world and commitment to global development</t>
  </si>
  <si>
    <t>to undertake critical evaluation of the impact of vaccines on broad economic benefits, and to bring results of Value of Vaccination research to the attention of ministers of finance and health</t>
  </si>
  <si>
    <t>Georgia Budget and Policy Institute</t>
  </si>
  <si>
    <t>to build and sustain a research-driven policy advocacy ecosystem focused on improving the racial and economic equity in access and completion rates among Georgia postsecondary students</t>
  </si>
  <si>
    <t>to support research of developmental education policies and practices in the California community colleges focusing on improving the outcomes of underprepared students</t>
  </si>
  <si>
    <t>to develop an intervention that renders populations of Anopheles gambiae mosquitoes unable to become infected with the malaria parasite thus preventing disease transmission to humans</t>
  </si>
  <si>
    <t>to support leadership and organizational development of Charter Management Organizations led by leaders of color, through the Charter Network Accelerator</t>
  </si>
  <si>
    <t>to implement a post-drought malaria threat assessment program, providing for successful management of malaria and elimination programs that will help those most affected by the disease</t>
  </si>
  <si>
    <t>to support innovators in addressing key solution and knowledge gaps aligned to Global Health strategies and platform needs</t>
  </si>
  <si>
    <t>To support innovators in addressing key solution and knowledge gaps aligned to Global Health strategies and platform needs</t>
  </si>
  <si>
    <t>to support individuals from low income countries to become leaders in negotiating a better future for health</t>
  </si>
  <si>
    <t>to create evidence for action: exploring whether the ASER approach is applicable for health sector in India (field pilots)</t>
  </si>
  <si>
    <t>to build a global network of activists who are equipped to wage and win their own women and girl rights issue battles, in India and globally</t>
  </si>
  <si>
    <t>to support the organization of a health and medical symposium with the purpose of helping China become a more effective development partner for Sub-Saharan Africa to accelerate achievement of sustainable development goals</t>
  </si>
  <si>
    <t>to support county's data systems by providing expertise in state-of-the-art technology and methods in large-scale data manipulation and analytics</t>
  </si>
  <si>
    <t>to execute a carefully designed process to identify, refine, and evaluate transformative innovations to address non use of modern family planning methods among women who do not wish to become pregnant, across diverse geographic and program</t>
  </si>
  <si>
    <t>to assess the safety and performance of the ShangRing in an effort to provide early infant male circumcision in sub-Saharan Africa and thus reduce HIV transmission and HIV incidence</t>
  </si>
  <si>
    <t>to block the spread of antibiotic resistance in low-income settings by developing a portable device based on a smartphone to identify antimicrobial resistance genes specifically on plasmid DNA, which is easily spread between bacteria</t>
  </si>
  <si>
    <t>Sevenzo</t>
  </si>
  <si>
    <t>to test a new approach for codifying, testing, and spreading promising personalized learning practices</t>
  </si>
  <si>
    <t>to expand the body of knowledge about the sexual and reproductive health needs of early adolescents in Tanzania</t>
  </si>
  <si>
    <t>to apply a social enterprise approach that will grow the market for family planning in India through volume and value expansion.</t>
  </si>
  <si>
    <t>to provide support and training to school and school district administrators for developing strategic plans focused on equity under California’s new accountability system</t>
  </si>
  <si>
    <t>to provide capacity building support</t>
  </si>
  <si>
    <t>to generate new data on the unit costs of Tuberculosis interventions to enable global organizations to allocate resources in an efficient way</t>
  </si>
  <si>
    <t>Delivery of Solutions to Improve Global Health|Tuberculosis</t>
  </si>
  <si>
    <t>Jefferson Education Accelerator, LLC</t>
  </si>
  <si>
    <t>to develop an open, searchable, national database of education researchers designed to affect the quality, utility, and impact of research on student outcomes</t>
  </si>
  <si>
    <t>to support educators to select, implement and adapt high-quality, aligned curriculum materials</t>
  </si>
  <si>
    <t>to launch and operate a platform that supports collective engagement of partners and countries to jointly learn and solve issues related to transition planning and implementation</t>
  </si>
  <si>
    <t>GLOBAL|AFRICA|ASIA|EUROPE|OCEANIA</t>
  </si>
  <si>
    <t>to identify new leads and drug candidates to shorten the duration of TB drug therapy for all TB patients</t>
  </si>
  <si>
    <t>to launch a program designed to support teacher to teacher collaboration and engagement by sharing lessons learned within schools and district wide through participating in a networked improvement community</t>
  </si>
  <si>
    <t>to support the field testing of Microbial Fuel Cell toilets in order to demonstrate their potential for wider deployment and application in humanitarian contexts</t>
  </si>
  <si>
    <t>to develop and test new private-sector yam seed production and distribution models that will increase the rate of multiplication of early generation seed to accelerate the introduction of new varieties of yam to farmers</t>
  </si>
  <si>
    <t>Idee e Prodotti Srl</t>
  </si>
  <si>
    <t>to develop, test and validate a pump capable of effectively handling trash for pit latrine emptying in developing countries</t>
  </si>
  <si>
    <t>Cavenago di Brianza</t>
  </si>
  <si>
    <t>to provide tools and analysis to support Government of Ethiopia investment decisions in the health sector</t>
  </si>
  <si>
    <t>to deliver lessons for the development community in how to provide policymakers with the evidence and data they need, in the formats and contexts that make the most sense, so that they can make decisions informed by the best information ava</t>
  </si>
  <si>
    <t>Communications|Global Development</t>
  </si>
  <si>
    <t>to deploy, on a pilot basis, a Level One Project aligned interoperability service for transfers and payments within the West African Economic Monetary Union</t>
  </si>
  <si>
    <t>Georgia Partnership for Excellence in Education Inc.</t>
  </si>
  <si>
    <t>to support communication and policymaker engagement strategies related to issues of equity in education in the Southeast</t>
  </si>
  <si>
    <t>to leverage the voices of business leaders on issues related to high quality teacher preparation and equity</t>
  </si>
  <si>
    <t>to close immunization gaps with quality data</t>
  </si>
  <si>
    <t>Factom, Inc.</t>
  </si>
  <si>
    <t>to build a Proof of Concept prototype of a digitized medical record system for individuals living in remote developing areas of the world</t>
  </si>
  <si>
    <t>To increase Canada’s positive impact in international development and global heath through increased collaboration on these issues by leading Canadian individuals and public and private institutions</t>
  </si>
  <si>
    <t>Family Planning|Global Health and Development Public Awareness and Analysis|Maternal, Neonatal and Child Health|Public Awareness and Analysis</t>
  </si>
  <si>
    <t>to accelerate the release of Wolbachia introgressed mosquitos to combat the spread of dengue, Zika, and Chikungunya in regions of the Americas that are battling these diseases</t>
  </si>
  <si>
    <t>to provide a charitable gift supporting the sustainability of the Varanasi Research Group laboratory, in the area of developing innovative technologies for Global Health.</t>
  </si>
  <si>
    <t>to support the development of engineered interfaces to enable delivery of high viscosity vaccine/drug formulations for the developing world</t>
  </si>
  <si>
    <t>to support policy-focused sanitation campaigns in West Africa and South Asia and to ensure accountability for the effective implementation of the WSH-related Sustainable Development Goals</t>
  </si>
  <si>
    <t>to increase awareness of global development challenges and how Norway can best contribute to solutions</t>
  </si>
  <si>
    <t>Campaign Bootcamp</t>
  </si>
  <si>
    <t>to support Campaign Bootcamp’s international expansion</t>
  </si>
  <si>
    <t>Oath, Inc.</t>
  </si>
  <si>
    <t>to raise awareness and understanding of neglected diseases through content creation and engagement around immersive and 360 videos</t>
  </si>
  <si>
    <t>to determine if vaccination can reduce Campylobacter infection and environmental enteric dysfunction (EED), thereby improving gut health while increasing infant growth trajectories</t>
  </si>
  <si>
    <t>to test interventions to encourage Housing Choice Voucher recipients with school age children to move to higher opportunity neighborhoods in Seattle and King County</t>
  </si>
  <si>
    <t>Community Engagement Grantmaking|U.S. Economic Mobility &amp; Opportunity|Washington State Education and Human Service Needs</t>
  </si>
  <si>
    <t>to support expansion of housing options for domestic violence survivors in Washington state</t>
  </si>
  <si>
    <t>Maternity Foundation</t>
  </si>
  <si>
    <t>to scale up The Safe Delivery App in a documented, sustainable and impactful way to positively impact maternal and newborn health outcomes by improving the skills and knowledge of skilled birth attendants</t>
  </si>
  <si>
    <t>Copenhagen</t>
  </si>
  <si>
    <t>to support the Malaria Modeling Consortium and epidemiological modeling work towards the eradication of malaria</t>
  </si>
  <si>
    <t>to develop vaccines and therapeutic antibodies to pathogens of infectious diseases in the developing world</t>
  </si>
  <si>
    <t>to strengthen skills related to economics and financing of national immunization programs to improve the sustainability of vaccine delivery in low and middle income countries</t>
  </si>
  <si>
    <t>to generate an IPV vaccination policy for post-cessation era</t>
  </si>
  <si>
    <t>to develop and evaluate innovative solutions to address provider bias and to increase young people’s access to quality family planning needs, counseling and methods</t>
  </si>
  <si>
    <t>to advance malaria elimination in priority regions of southern Africa and the Asia Pacific, and support the global goal of malaria eradication, through evidence generation, technical assistance, resource mobilization and capacity building</t>
  </si>
  <si>
    <t>Malaria|Support Innovative Technology Solutions</t>
  </si>
  <si>
    <t>to conduct statistical analyses to identify momentum and loss points, track long-term academic outcomes for students referred to English as a Second Language and developmental English in pre- and post-reform contexts, and quantify the impac</t>
  </si>
  <si>
    <t>Shanghai United Foundation</t>
  </si>
  <si>
    <t>to support the talent development for China’s charitable sector</t>
  </si>
  <si>
    <t>to build a platform of research, capacity building, implementation and communications between China and Africa based on China’s development experience in order to achieve sustainable poverty reduction and economic opportunities for the poor</t>
  </si>
  <si>
    <t>to expand the MTV Shuga media campaign in Nigeria over the next 3 years, and shift the focus from HIV to include increased messaging on family planning and contraceptive use</t>
  </si>
  <si>
    <t>ProInspire</t>
  </si>
  <si>
    <t>to advance global financial inclusion as an integral part of overseas development assistance</t>
  </si>
  <si>
    <t>to support the creation and implementation of an evaluation and training system to certify development practitioners in applied gender and development skills, leading to  improved gender programming and results throughout UNICEF</t>
  </si>
  <si>
    <t>to improve the lives of Tanzanians and Kenyans by providing them with information that they can use to advocate for improvements in local level service delivery across the health, education, agriculture, and financial services sectors</t>
  </si>
  <si>
    <t>to improve the institutional capacity and preparedness to respond and recover from disasters in Ethiopia</t>
  </si>
  <si>
    <t>Institute of Primate Research</t>
  </si>
  <si>
    <t>to help identify new treatments for Cryptosporidium infections, which cause substantial morbidity and mortality in developing countries, by developing an infant baboon model that mimics the disease in human infants under two years old.</t>
  </si>
  <si>
    <t>to motivate family planning such as using contraception by testing whether access to home pregnancy tests in rural areas of sub-Saharan Africa increases contraceptive use or earlier contact with prenatal health services</t>
  </si>
  <si>
    <t>to evaluate 2-3 potential novel drug product development technologies</t>
  </si>
  <si>
    <t>to support system-wide shifts, working with both state and local levels, around the implementation of the Common Core, and the adoption of personalized and deeper learning strategies</t>
  </si>
  <si>
    <t>to provide core support for the Bloomberg Tobacco Initiative to Reduce Tobacco Use</t>
  </si>
  <si>
    <t>to develop and launch a philanthropy curriculum</t>
  </si>
  <si>
    <t>to support the Lives and Livelihoods Fund operations and fully achieve the fund’s mandate for reducing deaths of mothers and children, increasing productivity of smallholder farms and lifting people out of poverty</t>
  </si>
  <si>
    <t>Agricultural Development|Financial Services for the Poor|Global Health and Development Public Awareness and Analysis|Neglected Tropical Diseases|Water, Sanitation and Hygiene</t>
  </si>
  <si>
    <t>to support understanding and implementation of Tennessee’s new governance paradigm</t>
  </si>
  <si>
    <t>CureVac AG</t>
  </si>
  <si>
    <t>to test several messenger RNA vaccine candidates for picornaviruses with the goal to identify a safe and stable next generation vaccine for diseases with a disproportionate negative impact on smallholder farmers and their families</t>
  </si>
  <si>
    <t>Tübingen</t>
  </si>
  <si>
    <t>to develop new drugs against the parasite Cryptosporidium, which causes severe childhood diarrhea in developing countries, by identifying human genes required for infection using a genetic screen with CRISPR-Cas9 gene knockout technology</t>
  </si>
  <si>
    <t>to prevent unwanted pregnancies in Rwanda by developing a multi-level strategy incorporating the knowledge, attitudes, and practices of couples and health workers on the use of intrauterine contraceptive devices shortly after birth to promote use</t>
  </si>
  <si>
    <t>to increase family planning use amongst married adolescents and youth in order to advance progress towards FP2020 goals</t>
  </si>
  <si>
    <t>to test biological markers of growth stunting and gut dysfunction in children in the developing world in order to develop better diagnostics and therapies for these related conditions</t>
  </si>
  <si>
    <t>to convene global stakeholders to develop consensus with respect to preferred product characteristics for a TB vaccine</t>
  </si>
  <si>
    <t>to develop sustainable, genetics-based approaches to controlling malaria parasite transmission by the vector mosquito, Anopheles gambiae</t>
  </si>
  <si>
    <t>to close the information gap on global health and development in China with reporting that covers key health and agriculture topics, such as malaria and agricultural development for poverty alleviation</t>
  </si>
  <si>
    <t>Beijing Riverstone Water Environment Ecological Restoration Technology Institute</t>
  </si>
  <si>
    <t>to recommend appropriate solutions for the sanitation needs of China’s poor people previously not provided with sanitation services and to help create an enabling ecosystem for new technologies, especially non-sewer system, in China, one of the world’s biggest potential markets for RT (reinvent the toilets)</t>
  </si>
  <si>
    <t>to strengthen capacity for national and regional evidence-based planning, implementation, monitoring, and mutual accountability to achieve the CAADP goals of ending hunger and halving poverty through inclusive agricultural transformation</t>
  </si>
  <si>
    <t>to support and spread the successful achievement-gap closing approach of RGV FOCUS in collaboration with regional school districts and postsecondary institutions</t>
  </si>
  <si>
    <t>to enable the study of Cryptosporidium infection and help identify new treatments by developing a new animal model using rabbits that more closely mimics the human disease, which causes severe diarrhea in young children</t>
  </si>
  <si>
    <t>to equip policymakers and practitioners with the knowledge, tools, and skills they need to build strong health care systems for universal health coverage, focusing on information systems and use, provider payment mechanisms, and people-cent</t>
  </si>
  <si>
    <t>to help produce new drugs for treating Cryptosporidium infection, which can cause lethal diarrheal disease in young children in developing countries, by developing a gene knockdown approach to evaluate the targets of candidate drugs</t>
  </si>
  <si>
    <t>to develop lower cost and more effective female contraceptives by using their cell-based screening platform to identify compounds that target one of the earliest stages of follicle development in the ovary</t>
  </si>
  <si>
    <t>to develop novel non-hormonal female contraceptives using their fly-based ovulation assay to screen for compounds that block the rupture of follicles, which is required to release eggs for fertilization also in mammals</t>
  </si>
  <si>
    <t>to develop small molecule male contraceptives by building a drug discovery platform using DNA-Encoded Chemistry Technology to generate a two billion compound library and identifying inhibitors on a panel of novel male fertility proteins</t>
  </si>
  <si>
    <t>to understand synergistic effects of multiple postsecondary student success initiatives in Washington state and then use the findings to enhance implementation of these initiatives</t>
  </si>
  <si>
    <t>to serve as an educational resource for Members of Congress to increase their understanding of pertinent policy issues related to U.S. interests in developing countries</t>
  </si>
  <si>
    <t>to disseminate experiences, approaches, and successes of emergency aid programs at exemplar institutions in Texas</t>
  </si>
  <si>
    <t>News Deeply</t>
  </si>
  <si>
    <t>to elevate critical issues surrounding women and girls in the developing world by educating the public with the ultimate goal of alleviating poverty, improving health and education among women and girls in developing countries</t>
  </si>
  <si>
    <t>to generate an in-depth analysis of perinatal deaths occurring despite the availability of existing maternal, neonatal, and child health interventions in Karachi, Pakistan</t>
  </si>
  <si>
    <t>to trial, disseminate and drive adoption of new or improved delivery models targeting smallholder farmer access to locally adapted agronomic recommendations and efficient, affordable financial services at scale</t>
  </si>
  <si>
    <t>to evaluate drug candidates for treating Cryptosporidium infections, which can cause severe diarrhea in young children from developing countries, by developing a cell model of the intestinal wall for measuring localized drug activity</t>
  </si>
  <si>
    <t>to monitor bacterial antibiotic resistance in low-income settings by developing a new approach for large-scale surveillance involving shotgun sequencing pools of large numbers of fecal and rectal swab samples</t>
  </si>
  <si>
    <t>to develop better treatments for children with cryptosporidiosis by using a mouse model colonized with human fecal transplants to study the effect of the infection and of treatment on the bacterial populations (microbiome) in the human gut</t>
  </si>
  <si>
    <t>to discover new male contraceptive drugs by developing automated high-throughput assays to measure two separate activities of sperm required for fertilization, motility and formation of the acrosome on the head of the sperm cells</t>
  </si>
  <si>
    <t>to better treat and prevent cryptosporidiosis by developing a more natural mouse model that displays similar symptoms to humans for studying the effects of malnutrition and bacteria in the gut on infection and on the efficacy of treatments</t>
  </si>
  <si>
    <t>to support the Center for Postsecondary Success in research and dissemination of actionable evidence on Florida postsecondary education outcomes and reforms</t>
  </si>
  <si>
    <t>to identify new drug targets in Cryptosporidium, which causes severe diarrhea in young children in developing countries, by silencing selected genes with premade protein and small RNA complexes that can be scaled up for high-throughput scre</t>
  </si>
  <si>
    <t>to support research and convening activities related to improving the college search features available through major search engines</t>
  </si>
  <si>
    <t>to improve the outcome of antibiotic resistant infections in low income countries by conducting a pilot Matched Parallel Cohort (MPC) study to examine the impact of antibiotic resistance on morbidity and mortality</t>
  </si>
  <si>
    <t>to support a privacy and security fellow to provide expert advice and analysis of proposals to improve on the collection and dissemination of data on postsecondary education</t>
  </si>
  <si>
    <t>to provide flexible on-demand funding to support institutions in their transformation efforts, all of which will be to be analyzed and documented, and included in the Postsecondary institutional learning agenda</t>
  </si>
  <si>
    <t>to support an enterprise management approach to double enrollment, improve equity in access and success, and serve as a national scale university exemplar</t>
  </si>
  <si>
    <t>to limit the spread of antibiotic resistant bacteria (superbugs) by mapping resistance genes in harmless bacteria residing in humans, and determining the chance that these genes will be transferred to pathogenic bacteria</t>
  </si>
  <si>
    <t>to track the abundance, and transmission of antimicrobial resistance elements among connected natural and human ecosystems in East Africa by developing an in vitro “CRISPR-capture” technology</t>
  </si>
  <si>
    <t>to identify compounds that reversibly block sperm production and could be used as male contraceptives by developing a screening platform that mimics the development of sperm cells in humans</t>
  </si>
  <si>
    <t>to block the spread of antimicrobial resistance genes to pathogens, which renders antibiotics ineffective, by quantifying the effect of the routine use of antibiotics to treat non-infectious conditions such as malnutrition</t>
  </si>
  <si>
    <t>to conduct research activities and perform technical assistance in support of Reinvented Toilet field testing and systems operation in China, India and Africa</t>
  </si>
  <si>
    <t>to reduce the spread of drug-resistant pathogens in developing countries by quantifying the effect of factors such as antibiotic use and hospitalization, in infants on the emergence of drug-resistant E.coli</t>
  </si>
  <si>
    <t>to support six community-based collaboratives serving low-income and communities of color</t>
  </si>
  <si>
    <t>to enable discovery of new contraceptives by developing an automated in vitro model of ovulation using mouse follicles with hormones delivered by microfluidic and microdynamic systems to mimic the human 28-day menstrual cycle</t>
  </si>
  <si>
    <t>to help Indian and Bangladeshi rice breeding programs deliver higher rates of genetic gains in the farmers' fields by improving product design, shorten breeding cycles, increase selection pressure, and improve heritability</t>
  </si>
  <si>
    <t>to improve the design and implementation of social marketing programs aimed at improving resilience among adolescents to resist social pressures to smoke</t>
  </si>
  <si>
    <t>to inform and engage readers on vital health and development issues</t>
  </si>
  <si>
    <t>to collect, develop and share approaches for measuring the impact of media by supporting applied research, thought leadership, and the Media Impact Project Data Repository</t>
  </si>
  <si>
    <t>to increase household income of smallholder farmers in Mozambique, improve local nutritional status, promoting high-yield seeds, training to farmers on practical planting and breeding technologies, strengthening their access to markets and</t>
  </si>
  <si>
    <t>International Poverty Reduction Center in China</t>
  </si>
  <si>
    <t>to promote poverty alleviation and development in China, and facilitate the sharing of the learning with less developed countries to benefit their poverty alleviation work</t>
  </si>
  <si>
    <t>to support African countries to improve public health capacity</t>
  </si>
  <si>
    <t>Black Education Strategy Roundtable</t>
  </si>
  <si>
    <t>to support organizational capacity building and implementation of a new strategic plan</t>
  </si>
  <si>
    <t>to accelerate the planning and preparation for the application of gene drive technology to the control of malaria transmission in Africa</t>
  </si>
  <si>
    <t>to boost drug development for Cryptosporidium, which causes substantial morbidity and mortality in developing countries, by screening for compounds that inhibit Cryptosporidium differentiation in in vitro culture</t>
  </si>
  <si>
    <t>to partially fund the national TB prevalence survey and understand associated health seeking behavior so that appropriate interventions can be developed to reduce TB incidence and mortality</t>
  </si>
  <si>
    <t>to provide technical assistance to the Government of Uttar Pradesh in 25 High Priority Districts to strengthen service delivery of key maternal and child health interventions</t>
  </si>
  <si>
    <t>to enhance the execution capacity of the Government of Uttar Pradesh (GoUP) through a systems strengthening approach to improve its performance across key reproductive, maternal and child health indicators, including nutrition</t>
  </si>
  <si>
    <t>to fund a Lancet Global Health Commission to provide the evidence for effective, scalable healthcare quality measurement and improvement in low- and middle-income countries</t>
  </si>
  <si>
    <t>to support SREB in its efforts to help its partner districts provide meaningful feedback to teachers on their instructional practice via the use of student surveys</t>
  </si>
  <si>
    <t>to develop improved methods for collecting data in population-based surveys for use in measuring and interpreting intervention-centric and client-centric HIV prevention cascades for major interventions that focus on at risk groups for which</t>
  </si>
  <si>
    <t>to support the establishment of Africa Constituencies Bureau, with aim of encouraging an effective engagement of the African constituencies in the Global Fund Board processes</t>
  </si>
  <si>
    <t>to help women identify the method of contraception best suited to their individual needs and reduce the number of unwanted pregnancies in Botswana, by developing a mobile phone application comprising a simple set of questions</t>
  </si>
  <si>
    <t>Design without Borders Uganda Ltd.</t>
  </si>
  <si>
    <t>to encourage effective family planning for individuals and communities by co-creating an interactive game-based learning tool with a target population in Uganda to understand how and why decisions on family planning are made</t>
  </si>
  <si>
    <t>to rigorously research agricultural policies for improved policy development, program design, and nutrition outcomes in sub-Saharan Africa</t>
  </si>
  <si>
    <t>to validate a novel, non-invasive, and accurate measurement of skeletal muscle mass in infants and children and to measure change with growth</t>
  </si>
  <si>
    <t>to support the development of a technology solution and institutional framework to manage septage and fecal sludge from non-sewered toilets for safe treatment and disposal</t>
  </si>
  <si>
    <t>to improve vaccine stock visibility and adequacy in Nigeria across 3 states – Rivers, Niger, Lagos – and 68 local government areas, as well as building the capacity of the Nigerian national and state government to manage this work at scale</t>
  </si>
  <si>
    <t>American International Health Alliance</t>
  </si>
  <si>
    <t>to efficiently and responsibly distribute funds to the FMOH to develop and extend the capacity of the FMOH to effectively and efficiently implement its priorities under the transformation agendas of the HSTP, through support to workshops an</t>
  </si>
  <si>
    <t>Phase Diagnostics, Inc</t>
  </si>
  <si>
    <t>to help eliminate malaria in low-resource regions with low densities of infection by developing a sensitive, non-invasive diagnostic test that does not require equipment, electricity or trained technicians</t>
  </si>
  <si>
    <t>Garden Grove</t>
  </si>
  <si>
    <t>TerraFrame, Inc.</t>
  </si>
  <si>
    <t>to develop an extract, transform and load (ETL) plugin to easily import diverse data formats on disease incidence, spread, and interventions into the District Health Information Software version 2 (DHIS2) open-source platform</t>
  </si>
  <si>
    <t>Westminster</t>
  </si>
  <si>
    <t>Educate78</t>
  </si>
  <si>
    <t>to design and launch new public schools, support teacher and leader retention, engage families and build coalitions in support of a more equitable and high-quality public education system in Oakland, CA</t>
  </si>
  <si>
    <t>this grant will be used to grow and support high-quality public charter schools in Oakland, California through school development supports and building advocacy strength</t>
  </si>
  <si>
    <t>to motivate young men in Mali, Nigeria, India, and Kenya to use family planning tools by developing methods to identify the social factors such as family and social media that influence how young men make family planning decisions</t>
  </si>
  <si>
    <t>Athena Infonomics India Private Limited</t>
  </si>
  <si>
    <t>to better monitor and react to the spread of malaria by developing a real-time surveillance model and simple recommendation engine incorporating existing data from multiple sources for local governments in India</t>
  </si>
  <si>
    <t>Med Biotech Laboratories</t>
  </si>
  <si>
    <t>to improve diagnosis of soil-transmitted helminth infections, which cause considerable morbidity in developing countries, by developing a defined medium that is optimized for storage and preservation of stool-derived helminth eggs</t>
  </si>
  <si>
    <t>to increase the use of contraceptives, particularly over the long term, across South Africa by using a multisensory approach to explore how different contraceptives are perceived and identify barriers against uptake</t>
  </si>
  <si>
    <t>The Good Samaritan Foundation (KCMC)</t>
  </si>
  <si>
    <t>to promote the use of contraception in Ethiopia and Tanzania by using mobile phones, interviews and group discussions to learn about the contraceptive needs, and the sexual and contraceptive behaviors of young unmarried men</t>
  </si>
  <si>
    <t>Moshi</t>
  </si>
  <si>
    <t>to conduct operations research around the implementation of interventions to address post-partum hemorrhage (PPH) control, newborn asphyxia and breastfeeding</t>
  </si>
  <si>
    <t>to support the consolidation of existing literature and publication of credible evidence related to cholera, in a reputed journal like 'Vaccine', with a special focus on Asia</t>
  </si>
  <si>
    <t>to strengthen institutional capacity of MoHFW and NACO to manage and implement the social marketing program through a Technical Support Group</t>
  </si>
  <si>
    <t>to inform future family planning investments that are intended to lead to long-term increases in urban women’s, couples’, and adolescents’ modern family planning adoption and use</t>
  </si>
  <si>
    <t>to support efforts to eliminate malaria by building an open source software platform implementing features from two existing disease data management platforms including insect monitoring, outbreak alerts, and intervention planning</t>
  </si>
  <si>
    <t>to predict malaria outbreaks and identify effective intervention strategies by developing a model using supervised machine learning on available data including weather, demographics, and malaria incidence</t>
  </si>
  <si>
    <t>to support malaria elimination efforts by developing an analytical method to more accurately determine the origin of new cases of malaria in regions with low levels of the disease</t>
  </si>
  <si>
    <t>to identify cultural barriers that limit the use of contraceptives by South African adolescent girls by applying a novel method, cultural consensus modeling (CCM), which involves questions and interviews</t>
  </si>
  <si>
    <t>to create a network that would support school systems using or interested in the use of on-track/early warning data to increase graduation and college-readiness rates</t>
  </si>
  <si>
    <t>CSGF Facility Fund III, LLC</t>
  </si>
  <si>
    <t>to support the operating costs of Charter School Growth Fund's Facility Fund</t>
  </si>
  <si>
    <t>to improve the diagnosis and treatment of intestinal helminth infections, which are endemic in developing countries, by developing a simple, low-cost method for collecting and stabilizing stool samples in remote locations</t>
  </si>
  <si>
    <t>Quinnipiac University</t>
  </si>
  <si>
    <t>to improve contraceptive education in Karnataka, India, by designing a game-like tool that creates and manages the user’s ideal virtual family to identify cultural norms that influence family planning decisions</t>
  </si>
  <si>
    <t>Hamden</t>
  </si>
  <si>
    <t>to prevent soil-transmitted parasite infections by testing different methods to preserve fresh stool for long distance transport to central laboratories where it can be used to detect and quantify eggs from different helminths</t>
  </si>
  <si>
    <t>to explore technical methods to effectively capture and identify microbial nucleic acids from blood and/or cerebrospinal fluid to gain further understanding of infectious diseases</t>
  </si>
  <si>
    <t>to diagnose infectious diseases from different sample types by developing a low-cost miniaturized diagnostic that uses magnetic nanopore filters to enhance sensitivity and a simplified nucleic-acid detection system</t>
  </si>
  <si>
    <t>to develop a new malaria diagnostic that combines sample concentration and multiplex detection into one rapid test that can detect the low levels of the malaria parasite in asymptomatic patients</t>
  </si>
  <si>
    <t>Institute of Advanced Studies of the University of São Paulo</t>
  </si>
  <si>
    <t>to determine the cause of death, in low-resource settings, when families do not consent to a full autopsy by developing a minimally invasive autopsy method that combines body imaging with needle skin punctures to sample tissue for analysis</t>
  </si>
  <si>
    <t>to support a Swedish Institute for Global Health Transformation to foster collaboration among Swedish entities and global stakeholders to inform global health priorities in Sweden and promote improvements in global health with a focus on the world’s poorest and most vulnerable women and children</t>
  </si>
  <si>
    <t>to develop a vaccine strategy that can induce strong broadly neutralizing antibodies (bNAbs) against HIV, which remains the greatest challenge for AIDS vaccine development</t>
  </si>
  <si>
    <t>Fudan University</t>
  </si>
  <si>
    <t>to individualize treatment for TB subjects so that treatment length is commensurate to each subject’s level of disease and ability to respond to treatment</t>
  </si>
  <si>
    <t>to support Boston Charters Compact's execution of its unified enrollment plan</t>
  </si>
  <si>
    <t>to launch the Rennie Center as the “hub of MA-based implementation network hubs&amp;#34;</t>
  </si>
  <si>
    <t>to support the MA Department of Elementary and Secondary Education work with district networks</t>
  </si>
  <si>
    <t>to assess the impact of the fourth phase of Ethiopia's Productive Safety Net Programme (PSNP) on the nutritional status of women and pre-school children</t>
  </si>
  <si>
    <t>Agricultural Development|Global Health and Development Public Awareness and Analysis|Nutrition</t>
  </si>
  <si>
    <t>to develop and solidify a model and training approach to build district and local TA capacity to accurately assess classroom practice and support deep implementation of the new standards with the goal to build an &amp;#34;army&amp;#34; of practitioners to support better instruction</t>
  </si>
  <si>
    <t>to aid malaria elimination efforts by developing an analytical tool to derive relevant information such as bednet distribution from OpenStreetMap, which is a crowd sourced map of the world, and to identify areas needing more detailed mapping</t>
  </si>
  <si>
    <t>to develop and evaluate the clinical proof-of-concept of a non-hormonal, more effective and safer alternative contraceptive for women</t>
  </si>
  <si>
    <t>to enable testing of double mutant heat-labile toxin of E. coli (dmLT) Inactivated Polio Vaccine in inducing immune responses, which could have important implications in global polio preparedness and eradication</t>
  </si>
  <si>
    <t>Adey Tensae Media &amp; Entertainment Plc.</t>
  </si>
  <si>
    <t>to empower the women of Ethiopia by increasing public awareness of political, socio-economic and cultural barriers hindering women’s development interests</t>
  </si>
  <si>
    <t>United Way of Greater St. Louis, Inc.</t>
  </si>
  <si>
    <t>to support the iterative development of best practices for community-driven Racial Equity work</t>
  </si>
  <si>
    <t>University of Bergen, Norway</t>
  </si>
  <si>
    <t>to support training in health economics.</t>
  </si>
  <si>
    <t>Bergen</t>
  </si>
  <si>
    <t>to connect disparate malaria data sources</t>
  </si>
  <si>
    <t>to test three promising drug candidates for the potential to protect newborn babies against brain injury and cerebral palsy using a custom experimental model</t>
  </si>
  <si>
    <t>Office of the First Lady, Ethiopia</t>
  </si>
  <si>
    <t>to support national, regional, and community level advocacy efforts to improve the nutrition and health status of children and women of reproductive age, and enhance the economic empowerment of women and young girls</t>
  </si>
  <si>
    <t>Adis Abeba</t>
  </si>
  <si>
    <t>to prototype, iterate with teachers, build, and launch a rigorous and engaging digital teacher training experience focused on teachers’ math pedagogical content knowledge and how to personalize live instructional time</t>
  </si>
  <si>
    <t>to develop and pilot tools for mapping laboratory capacity, systems and networks in Africa in order to improve health outcomes</t>
  </si>
  <si>
    <t>to help colleges improve their performance, increase the number of students progressing toward and completing credentials, and close equity and achievement gaps by scaling evidence-based practices and policies related to guided pathways</t>
  </si>
  <si>
    <t>to provide evidence about the public health impact and benefits on child health after the introduction of rotavirus vaccine into the Pakistan National Immunization Program system.</t>
  </si>
  <si>
    <t>3S</t>
  </si>
  <si>
    <t>to develop and commercialize an Uber-like app that can reduce the amount of untreated waste released into the environment in urban and peri-urban locations in 2 pilot cities in India, thereby improving the health and livelihoods of the poor</t>
  </si>
  <si>
    <t>to support the work of the Achievement Network as they work alongside district leaders at the intersection of high-quality instructional tools, professional learning, and a vision for great teaching</t>
  </si>
  <si>
    <t>to establish a joint platform to support and catalyze programs around Maternal, Infant, and Young Child Nutrition and large scale food fortification in India</t>
  </si>
  <si>
    <t>to enhance China’s role as a development partner to Asia and Africa and further encourage global knowledge sharing to inform development aid policies and strategies, leading towards more effective development assistance and eventually benef</t>
  </si>
  <si>
    <t>to fund evaluation activities that will generate an evidence base regarding the effects and causal pathways of an intensive, theory-driven family planning mass communication campaign</t>
  </si>
  <si>
    <t>HJF Medical Research International Inc.</t>
  </si>
  <si>
    <t>to understand typhoid transmission dynamics in a highly endemic setting in Kenya, thereby informing effective prevention strategies, including vaccination</t>
  </si>
  <si>
    <t>to provide funding to support core operations of Building Changes for 2017-2020, our lead Family Homelessness intermediary for the foundation's family homelessness strategy</t>
  </si>
  <si>
    <t>to create a system for measuring, monitoring and evaluating improvements in gender equality and generate innovative ideas for mainstreaming gender in the operations of the African Development Bank</t>
  </si>
  <si>
    <t>to continue support of The Expectations Project's (TEP) work in engaging the faith community in effective education advocacy strategies</t>
  </si>
  <si>
    <t>to improve access to health commodities including contraceptives and vaccines in Guinea by providing a technology platform and management tools for ensuring commodities are available at service delivery points throughout the country</t>
  </si>
  <si>
    <t>Delivery of Solutions to Improve Global Health|Family Planning|Polio|Research and Learning Opportunities</t>
  </si>
  <si>
    <t>Vaccine Formulation Institute (CH) Ltd</t>
  </si>
  <si>
    <t>to optimize vaccine formulations and evaluate their potential at inducing immune responses relevant to protection</t>
  </si>
  <si>
    <t>Plan-les-Ouates</t>
  </si>
  <si>
    <t>to enable planning for a collaboration between UNCDF and UN Women, to create a 4-year program that will have a lasting effect on the economic lives of poor women in at least 4 countries</t>
  </si>
  <si>
    <t>to support the National College AIDS Prevention Fund to provide financial and technical assistance to support to college students’ participation in youth’s HIV/AIDS prevention and control in China</t>
  </si>
  <si>
    <t>to accelerate the production and use of gender data and to guide policy, better leverage investments, and inform global development agendas</t>
  </si>
  <si>
    <t>to generate evidence of the community-based pertussis- and respiratory syncytial virus (RSV)-related mortality burden among young infants in Zambia, to inform pertussis and respiratory syncytial virus (RSV) maternal immunization strategies</t>
  </si>
  <si>
    <t>to improve private and policy decisions on agriculture and food security by local, national and global actors, as a result of more timely, relevant and available information on development finance, agriculture inputs, processes and outputs</t>
  </si>
  <si>
    <t>to create a world class social and behavior change communications center in India that will generate evidence to change behaviors, practices and monitor outcomes to improve the lives of the poor</t>
  </si>
  <si>
    <t>to co-lead the advocacy, coalition building and mobilization work required for effective ESSA implementation that reflects a unified civil rights voice that drives equity for low income children and students of color</t>
  </si>
  <si>
    <t>to co-lead the advocacy, coalition building and mobilization work required for effective Every Student Succeeds Act implementation that reflects a unified civil rights voice that drives equity for low income children and students of color</t>
  </si>
  <si>
    <t>AbCellera Biologics Inc.</t>
  </si>
  <si>
    <t>to generate antibody reagents that enable the development of rapid and low-cost point-of-care tests for tuberculosis infection</t>
  </si>
  <si>
    <t>to establish a sustainable system for monitoring mortality and child causes of death in Mozambique bringing together data from a sample registration system, verbal autopsy and minimally invasive tissue sampling in support of health programs</t>
  </si>
  <si>
    <t>to provide tools to determine the bacteria and viruses that contribute to morbidity and mortality in the developing world</t>
  </si>
  <si>
    <t>to develop a clinical trial candidate against Zika virus infection</t>
  </si>
  <si>
    <t>To disseminate and inform through use of data and evidence on issues of health and development</t>
  </si>
  <si>
    <t>to offer expertise and technical assistance to leading newsrooms to cover health and development issues</t>
  </si>
  <si>
    <t>to support district implementation of the Literacy Design Collaborative framework/tools as a strategy to deepen standards-aligned instruction in Florida</t>
  </si>
  <si>
    <t>to grant for state based advocacy re-granting and technical assistance</t>
  </si>
  <si>
    <t>to evaluate novel diagnostic platforms that could inform heath authorities on the current burden of infections, as well as on emerging infections and potential outbreaks</t>
  </si>
  <si>
    <t>To establish a global platform to build evidence and establish best practices on addressing harmful discriminatory and gendered social norms that adversely impact the wellbeing of adolescent girls and young women in the Global South</t>
  </si>
  <si>
    <t>Delivery of Solutions to Improve Global Health|Empower Women and Girls</t>
  </si>
  <si>
    <t>to provide local guidance for surveys, and plan and execute data use and dissemination activities</t>
  </si>
  <si>
    <t>to support preschool quality improvement efforts</t>
  </si>
  <si>
    <t>to provide support for systems innovation and sustainability of progress made in making family homelessness brief and one time in three demonstration communities of King, Pierce and Snohomish Counties</t>
  </si>
  <si>
    <t>to improve vaccines for East Coast Fever in cattle</t>
  </si>
  <si>
    <t>to develop safer, novel, monovalent oral polio vaccines against poliovirus types 1 and 3 for outbreak use</t>
  </si>
  <si>
    <t>to fund the data platform development and promote the development of the China charity sector</t>
  </si>
  <si>
    <t>to inform the charitable sector to promote more generous, informed giving in China</t>
  </si>
  <si>
    <t>to identify and address gaps in measurement of gender equity and empowerment, supporting best evidence measures for monitoring and evaluation of programs, policies and initiatives designed to improve gender equity and empowerment</t>
  </si>
  <si>
    <t>Executive|Gender Equality|Global Development</t>
  </si>
  <si>
    <t>Community Engagement Grantmaking|Empower Women and Girls|Global Health and Development Public Awareness and Analysis</t>
  </si>
  <si>
    <t>to provide an evidence base to inform state and national-level scale-up and global efforts to improve maternal and child health outcomes</t>
  </si>
  <si>
    <t>to assist in evidence based decision making for good governance and usher growth in the areas of health, nutrition, education, housing and shelter and transportation</t>
  </si>
  <si>
    <t>to support National Vector Borne Disease Control Program for strengthening the process for control and elimination of vector-borne diseases</t>
  </si>
  <si>
    <t>to assess food fortification vehicles and technologies in Senegal in order to determine appropriate strategies for addressing micronutrient nutrition in Senegal and West Africa, including through the use of bouillon cubes</t>
  </si>
  <si>
    <t>to research and evaluate the impact of place-based and place-conscious interventions on economic mobility in the United States</t>
  </si>
  <si>
    <t>to fund rigorous impact evaluations of promising programs that have shown initial indications of being able to increase economic mobility</t>
  </si>
  <si>
    <t>to provide match funds to individual fundraisers for 501c3's created on Facebook on #GivingTuesday</t>
  </si>
  <si>
    <t>to support and strengthen efforts to raise academic achievement in Kentucky</t>
  </si>
  <si>
    <t>to enhance the evidence base on family planning and reproductive health through methodological expansions to the PMA2020 surveillance platform, and to improve monitoring of the 120 X 20 goal and beyond to the Sustainable Development Goals</t>
  </si>
  <si>
    <t>to develop efficient tracking systems for monitoring family planning program effectiveness at sub-national levels</t>
  </si>
  <si>
    <t>to evaluate the impact of self help groups on planned community strengthening and agricultural behavior change to increase income, productivity and nutrition</t>
  </si>
  <si>
    <t>Nellie Mae Education Foundation, Inc.</t>
  </si>
  <si>
    <t>to provide professional development experiences that enable teachers to engage in sustained learning that drives improvements in instruction</t>
  </si>
  <si>
    <t>to provide an accurate picture of teacher leadership development efforts in Kentucky</t>
  </si>
  <si>
    <t>to support the work of the Asia Pacific Malaria Elimination Network Vivax Working Group to enhance malaria control activities that will lead to regional elimination of malaria</t>
  </si>
  <si>
    <t>HomeSight</t>
  </si>
  <si>
    <t>to support the Regional Equity Network to advance a community-led agenda in the Puget Sound region</t>
  </si>
  <si>
    <t>To support the development of a platform comprising a broad sensoring architecture that can be implemented across the Reinvented Toilets portfolio and will allow data collection and system communication during field testing and operation</t>
  </si>
  <si>
    <t>to produce a publication that will provide researchers and practitioners worldwide with consistent and comparable faecal sludge field and laboratory methods</t>
  </si>
  <si>
    <t>to support the research of drying characteristics and data of faecal matter, and dissemination of findings to sanitation practitioners working in developing countries</t>
  </si>
  <si>
    <t>University of East Anglia</t>
  </si>
  <si>
    <t>to assess impact of significant adversity in Uttar Pradesh on the emergence of functional brain networks in early development and create new assessment tools for large-scale community-based interventions targeting working memory in infancy</t>
  </si>
  <si>
    <t>Tongji University</t>
  </si>
  <si>
    <t>to encourage upgraded technologies that address health and environment risks related with sanitation, helping poor families in China to enjoy improved and qualified sanitation and ultimately benefit developing countries and people due to the increased supplies of qualified NSS systems</t>
  </si>
  <si>
    <t>to improve the fact base available to donors and implementing partners operating in the health sector in Yemen</t>
  </si>
  <si>
    <t>to develop an integrated health information system that improves health system performance and clinical care for patients with tuberculosis and / or human immunodeficiency virus infection</t>
  </si>
  <si>
    <t>to advance preclinical development of the measles rubella vaccine microarray patch combination product</t>
  </si>
  <si>
    <t>Africa Harvest Biotech Foundation International</t>
  </si>
  <si>
    <t>to fund confined field trial work in Kenya and Nigeria to enable delivery of biofortified sorghum that will reduce vitamin A, iron, and zinc deficiencies of millions of people in Africa who rely upon sorghum as their stable diet</t>
  </si>
  <si>
    <t>to design and implement a cutting-edge communications effort to enhance the public perception of key issues in education, and to position ERN’s president as a national spokesperson for the education movement and related civil rights topics</t>
  </si>
  <si>
    <t>to fund the site maintenance, content updates and marketing for AgriKnowledge, a publicly available online library that provides easy, searchable access to analyses, reports and research</t>
  </si>
  <si>
    <t>to increase awareness of state activity on the Every Student Succeeds Act (ESSA) and elevate the voices and perspectives of key stakeholders in states</t>
  </si>
  <si>
    <t>to provide support at the regional and country levels to support 8 priority countries expected to develop transition plans in 2016</t>
  </si>
  <si>
    <t>to aid drug discovery efforts targeting the parasite Cryptosporidium, which causes potentially lethal diarrhea in young children in developing countries, by developing a three-dimensional model of the human intestine</t>
  </si>
  <si>
    <t>to provide important information on the pathways responsible for stunted growth in children in developing countries by examining the metabolic profiles of children involved in a protein supplementation trial</t>
  </si>
  <si>
    <t>to expand capacity and engage parents and communities on policy, advocacy strategies, communications, and best practices in targeted ESSA states</t>
  </si>
  <si>
    <t>to elucidate associations between RSV, influenza and pneumococcal colonization</t>
  </si>
  <si>
    <t>Sociedad Latina, Inc.</t>
  </si>
  <si>
    <t>to raise community awareness around Every Student Succeeds Act</t>
  </si>
  <si>
    <t>to explore innovative models, strategies, tools, and technologies to improve immunization training with a focus on promoting learning and demonstration of skill and knowledge, and evidence for what works</t>
  </si>
  <si>
    <t>Phi Delta Kappa International, Inc.</t>
  </si>
  <si>
    <t>to support analysis of media coverage pertaining to the Every Student Succeeds Act (ESSA)</t>
  </si>
  <si>
    <t>Urban One, Inc.</t>
  </si>
  <si>
    <t>to fund a multi-platform media campaign that raises awareness on the importance of components of ESSA and empowers parents and opinion leaders to advocate for these policies</t>
  </si>
  <si>
    <t>to fund a 36-month multi-media public awareness campaign focused on the unique opportunities and challenges of ESSA through a series of educational events, editorial content, and media buys.</t>
  </si>
  <si>
    <t>To develop analytics infrastructure to support precision public health and HBGDki (Healthy Birth, Growth and Development knowledge integration) efforts</t>
  </si>
  <si>
    <t>Brooke School Foundation</t>
  </si>
  <si>
    <t>to develop and share instructional tools and resources designed to help their students achieve at the highest levels of Massachusetts state math assessments (MCAS)</t>
  </si>
  <si>
    <t>Roslindale</t>
  </si>
  <si>
    <t>to influence the Italian G7 presidency agenda to elevate food, nutrition, women’s rights and migration and to coordinate the CSO community behind these priorities</t>
  </si>
  <si>
    <t>to support the Auto-Visual AFP Detection And Reporting (AVADAR) Project application to strengthen acute flaccid paralysis surveillance in priority countries by providing technological hardware to local health workers, provide operational an</t>
  </si>
  <si>
    <t>to conduct cell-based laboratory studies to investigate whether the antibiotic azithromycin can be used to treat malaria infections caused by drug-resistant strains of Plasmodium falciparum</t>
  </si>
  <si>
    <t>to support the campus expansion project</t>
  </si>
  <si>
    <t>to support the Borno State Government during Polio campaigns by providing health kits</t>
  </si>
  <si>
    <t>to support the US Department of Education’s 2016 Remedies for Remediation conference on December 9, 2016</t>
  </si>
  <si>
    <t>To complete funding of a pivotal trial to enable licensure of a domestically supplied oral cholera vaccine for Bangladesh.</t>
  </si>
  <si>
    <t>Beyond Housing</t>
  </si>
  <si>
    <t>Affinia Healthcare</t>
  </si>
  <si>
    <t>to broaden and deepen the coverage of the Access to Seeds Index to influence the behavior and business models of leading seed companies to improve access to quality seeds of improved varieties for smallholder farmers</t>
  </si>
  <si>
    <t>to provide critical lifesaving and sustaining support to conflict affected populations across the Lake Chad Basin</t>
  </si>
  <si>
    <t>to provide a low cost pneumococcal vaccine to reduce morbidity and mortality from pneumococcal diseases of infants and children in developing countries</t>
  </si>
  <si>
    <t>QuantuMDx Group Limited</t>
  </si>
  <si>
    <t>to develop sample preparation and concentration technologies that will support the eradication of TB by developing simple to use, lab-standard quality, ultra-low cost Multi-Drug Resistant TB Drug Susceptibility Testing</t>
  </si>
  <si>
    <t>to support late preclinical and early clinical development of a novel treatment for cryptosporidiosis</t>
  </si>
  <si>
    <t>Sahel Consulting Agriculture &amp; Nutrition Limited</t>
  </si>
  <si>
    <t>to support interventions in the dairy value chain that will provide evidence and structure to support the emergence of a vibrant local dairy industry which will integrate previously marginalized smallholder milk suppliers and increase their incomes, as well as produce actionable evidence on interventions to help improve nutrition outcomes and promote women empowerment in dairy communities in Nigeria</t>
  </si>
  <si>
    <t>to build the capacity of this intermediary to coordinate high leverage and promising teacher leadership activities in NY</t>
  </si>
  <si>
    <t>to aid contraceptive and therapeutic drug discovery by developing a three-dimensional cell model that mimics the interior of the human uterus (endometrium), which comprises different cell types and a vascular system</t>
  </si>
  <si>
    <t>Mass General Brigham Incorporated</t>
  </si>
  <si>
    <t>to develop the critical monoclonal library tools to develop more effective diagnostics and therapeutics against Mycobacterium Tuberculosis</t>
  </si>
  <si>
    <t>to build a public constituency of support for family planning policies and resources through a national and local level transmedia campaign in Kenya that visualizes how family planning unlocks the potential of women and girls and helps drive economic and social development</t>
  </si>
  <si>
    <t>to provide relevant news and information on development issues targeted to highly engaged French and African audiences</t>
  </si>
  <si>
    <t>to create point-of-care diagnostics for multiple diseases at low costs by developing molecular technologies hosted by cell-free systems embedded into paper that are stable for 12 months without refrigeration</t>
  </si>
  <si>
    <t>University of Kent</t>
  </si>
  <si>
    <t>to find new drugs for treating diarrhea caused by Cryptosporidium, a major cause of death in young children in developing countries, by building a screening platform with cells that can be stably infected and grown in the laboratory</t>
  </si>
  <si>
    <t>Canterbury</t>
  </si>
  <si>
    <t>to prevent the spread of antibiotic resistance by developing an approach to identify the individual bacterial species carrying antibiotic resistance genes within large, complex microbial communities</t>
  </si>
  <si>
    <t>to provide support to a key organization working in the K-12 education sector in its transition from a for-profit to a nonprofit organization</t>
  </si>
  <si>
    <t>to encourage family planning in Niger, which has the highest fertility rate in the world, by learning how the husbands of young women view contraception, and how their choices are influenced by other men in their social networks</t>
  </si>
  <si>
    <t>to increase awareness of “home-grown” innovation in southern Asia and Africa and seek to understand what impact it can have on economic development, health, education and equality</t>
  </si>
  <si>
    <t>to optimize resource allocation for malaria control efforts in the Democratic Republic of Congo by developing a simple software model that measures the risk of localized malaria outbreaks in real-time</t>
  </si>
  <si>
    <t>Universidade Federal da Bahia (UFBA)</t>
  </si>
  <si>
    <t>to support malaria elimination efforts in Brazil by building a platform that routinely integrates surveillance data from malaria with socioeconomic and health care data, and also provides open access and support for data analysis and mining</t>
  </si>
  <si>
    <t>Salvador</t>
  </si>
  <si>
    <t>Bahia</t>
  </si>
  <si>
    <t>to support malaria elimination efforts by developing an analytic framework to integrate dynamic surveillance data that is currently scattered in different formats and languages across diverse organizations making it difficult to access</t>
  </si>
  <si>
    <t>to prevent unintended pregnancies in Malawi by performing a prospective study to identify barriers inhibiting the use of specific contraceptives that community health workers can help breakdown during healthcare appointments</t>
  </si>
  <si>
    <t>to support the development of low cost highly sensitive lateral flow immunoassay diagnostics for the developing world</t>
  </si>
  <si>
    <t>to successfully demonstrate proof of concept for supersensitive low-cost diagnostic products that can then be deployed into low- and middle-income countries (LMICs)</t>
  </si>
  <si>
    <t>to bring stakeholders in teacher preparation to some agreement about which type of research would improve programs and which study designs and data could be used to carry out that research</t>
  </si>
  <si>
    <t>To develop and test process modules for lowering the energy usage of meeting liquid discharge standards in electrochemical-based human waste treatment systems that can be deployed in developing countries to serve vulnerable populations</t>
  </si>
  <si>
    <t>To design and test a thermal-to-electrical energy conversion subsystem that can be implemented in Reinvented Toilets for use in developing countries so that Reinvented Toilet systems can operate without grid-based electrical power</t>
  </si>
  <si>
    <t>to support the creation of the Nebraska Food for Health Center at the University of Nebraska</t>
  </si>
  <si>
    <t>2016-09</t>
  </si>
  <si>
    <t>to build a new YMCA facility in Seattle’s University District</t>
  </si>
  <si>
    <t>Sidai Africa (Kenya) Limited</t>
  </si>
  <si>
    <t>to support the building of an innovative, and financially sustainable, social business that provides vital inputs and services to smallholder farmers enabling them to increase their incomes and family welfare, by improving the profitability</t>
  </si>
  <si>
    <t>to expand and accelerate the development and deployment of advanced sorghum phenotyping and breeding technologies in support of improved varieties for smallholder farmers</t>
  </si>
  <si>
    <t>to increase availability of disease-free sweetpotato, yam, and cassava germplasm for breeding and seed systems through faster elimination of viruses and subsequent determination of their infection status, increasing productivity gains, food</t>
  </si>
  <si>
    <t>to identify the minimum number of doses needed to confer durable Human Papillomavirus, HPV, protection</t>
  </si>
  <si>
    <t>Delivery of Solutions to Improve Global Health|Research and Learning Opportunities|Vaccine Development</t>
  </si>
  <si>
    <t>Pfizer Inc.</t>
  </si>
  <si>
    <t>to support development of a Group B streptococcus (GBS) vaccine for developing country access</t>
  </si>
  <si>
    <t>to create effective decision-support tools for farmers and extension agents in Uganda and Tanzania to improve banana productivity for resource-poor banana farmers and ensure crop resilience against future challenges including climate variab</t>
  </si>
  <si>
    <t>to test existing models of gestational age prediction using newborn metabolic profiles and build new models using banked cord blood specimens</t>
  </si>
  <si>
    <t>to establish clinical trial design, regulatory approval, and recommendation pathways for ETEC and Shigella vaccines, in order to accelerate and facilitate access to enterics vaccines in low and middle income countries</t>
  </si>
  <si>
    <t>to improve the livelihoods of maize farming households through Ms44 SPT by delivering reduced seed production costs, improved seed quality and certified hybrid seed that utilizes inputs more efficiently to produce higher grain yield for res</t>
  </si>
  <si>
    <t>to achieve high and equitable coverage of life-saving vaccines by increasing the availability of sustainable and predictable finance</t>
  </si>
  <si>
    <t>Panzi Foundation DRC</t>
  </si>
  <si>
    <t>to test if simultaneous multi-sector interventions addressing economic, nutritional and social status issues can provide vulnerable women and girls in Kinshasa means to improve their livelihoods</t>
  </si>
  <si>
    <t>Bukavu</t>
  </si>
  <si>
    <t>to better understand growth and development of infants and young children in Africa, South East Asia, Western Pacific and Latin America</t>
  </si>
  <si>
    <t>to generate evidence on the feasibility, effectiveness, and efficiency of a clinical mentorship program for improving quality of maternal and newborn care</t>
  </si>
  <si>
    <t>to develop evidence-based policy recommendations for China to achieve the health-related sustainable development goals (SDGs) and enable China to better support other developing countries to achieve these goals</t>
  </si>
  <si>
    <t>to conduct a pilot to positively influence the knowledge, attitude and perceptions of the youth on gender-based violence, particularly violence against women and girls, through sustained digital media interventions and engagement</t>
  </si>
  <si>
    <t>to promote the giving culture in China among the younger generation, especially college students, by designing and organizing the annual Social Good Summit and a series of thematic activities and salon activities that can help advance the y</t>
  </si>
  <si>
    <t>to develop a method for six months or longer delivery of Tenofovir Alafenamide (TAF) for HIV prevention</t>
  </si>
  <si>
    <t>to study the etiology of diarrhea in specimens collected from five of the six WHO regions using a standardized specimen selection protocol and TAC technology as a pan-molecular detection strategy</t>
  </si>
  <si>
    <t>to increase understanding of the need for, and commitment to, investing in the Research and Development of new tools for neglected diseases of the developing world</t>
  </si>
  <si>
    <t>to generate new rigorous evidence on the effectiveness of nutrition and gender sensitive poultry value chain interventions on the diets, health, and nutritional status of women and children</t>
  </si>
  <si>
    <t>to reduce root and tuber crop yield losses due to viruses in sub-Saharan Africa, by carrying out research and developing diagnostic tools that enable East and West African cassava and yam breeders and virologists to understand the epidemiol</t>
  </si>
  <si>
    <t>to develop the ability of young trainees in Africa and Latin America to formulate innovative ideas that will address the scientific strategies of the foundation</t>
  </si>
  <si>
    <t>Enteric and Diarrheal Diseases|HIV|Tuberculosis</t>
  </si>
  <si>
    <t>to identify and develop a Group B streptococcus glyco-conjugate vaccine candidate by an African vaccine manufacturer.</t>
  </si>
  <si>
    <t>to setup the Africa Resource Center as a platform to mobilize the private sector and academia to complement other actors supporting public health supply chain systems to accelerate and sustain improvement in key supply chain outcomes</t>
  </si>
  <si>
    <t>to support the Government of Nigeria in developing a set of harmonized guidelines for the states on implementation of the National Health Act, while providing advisory support and building institutional capacity at the state level through a</t>
  </si>
  <si>
    <t>to develop new maternal biomarkers that predict risk for preterm birth and assess the potential utility of selenium supplementation to prevent preterm birth</t>
  </si>
  <si>
    <t>to develop technology to identify and treat gut dysfunction in children residing in resource-poor settings throughout the world</t>
  </si>
  <si>
    <t>to support the work of a consortium of American, Nigerian, Ugandan, and Kenyan institutions to develop disease-resistant and nutritionally enhanced cassava varieties to improve the livelihoods and health status of African farm families</t>
  </si>
  <si>
    <t>to develop predictive models to support clinical trial design, help prioritize investments, guide and develop data-driven strategies to improve and prioritize lifecycle-targeted intervention packages</t>
  </si>
  <si>
    <t>to generate analysis and policy recommendations that demonstrate the rationale for sustained US and global leadership for nutrition sensitive agricultural development</t>
  </si>
  <si>
    <t>to increase Human African Trypanosomiasis screening and treatment coverage in central Africa trans boundary areas</t>
  </si>
  <si>
    <t>to support formative research that has high potential to contribute to the reduction of anemia and associated morbidity and mortality among adolescent girls and women of reproductive age in Ghana</t>
  </si>
  <si>
    <t>Reos US Inc</t>
  </si>
  <si>
    <t>to demonstrate the feasibility of emergency financial aid solutions for high risk students in order to improve college graduation rates</t>
  </si>
  <si>
    <t>to build a community of practice and awareness around emergency aid as a lever for retention and graduation</t>
  </si>
  <si>
    <t>to create a consumer segmentation framework as a public good in order to help Digital Financial Service practitioners accelerate the design and delivery of digital financial products for low-income consumers</t>
  </si>
  <si>
    <t>to discover therapeutics for prevention of antibiotic resistance development</t>
  </si>
  <si>
    <t>to support programmatic as well as advocacy, communications, and engagement efforts for innovative deans of education and the development of outcome-based measures for teacher preparation.</t>
  </si>
  <si>
    <t>to produce better and cheaper vaccines against polio</t>
  </si>
  <si>
    <t>to support the analysis of historic reductions in childhood diarrheal disease mortality to improve our understanding of programmatic impact and to inform future control efforts</t>
  </si>
  <si>
    <t>to advance objectives for vaccines, family planning, the Global Fund, malaria, and the Sustainable Development Goals</t>
  </si>
  <si>
    <t>Delivery of Solutions to Improve Global Health|Empower Women and Girls|Family Planning|Global Health and Development Public Awareness and Analysis|Malaria|Polio|Research and Learning Opportunities</t>
  </si>
  <si>
    <t>to create a global open earth observation imagery, geospatial data, and tools platform</t>
  </si>
  <si>
    <t>to support learning component of the Saudi philanthropy fellowship program</t>
  </si>
  <si>
    <t>Nation Media Group</t>
  </si>
  <si>
    <t>to increase public knowledge and awareness by boosting the quality and quantity of health and science reportage focusing on such areas as child health, maternal health, preventable and communicable diseases, nutrition, food security and developments in agriculture as well as environmental issues</t>
  </si>
  <si>
    <t>to support construction of the Center for Collaborative Computing and Creativity</t>
  </si>
  <si>
    <t>to provide professional charitable services to support the grantmaking goals of the Gates Foundation and its partners and grantees through the Fund for Global Health and Development</t>
  </si>
  <si>
    <t>To support laboratory and clinical capacity essential for enteric and diarrheal disease research</t>
  </si>
  <si>
    <t>to support research on nonprofit and key tax policy issues currently facing charitable organizations</t>
  </si>
  <si>
    <t>to develop an independent assessment of SDG implementation for girls and women and advocate for countries’ improvement of gender-sensitive policies and investments to meet SDG commitments to girls and women</t>
  </si>
  <si>
    <t>to fund a landscaping report on adolescent family planning in Indonesia and provide support to a national youth summit, including development of a draft action plan and implementation plan</t>
  </si>
  <si>
    <t>Jal Seva Charitable Foundation</t>
  </si>
  <si>
    <t>to develop and demonstrate a technically, economically, and socially effective and viable FSM management model for low-income settlements of Delhi and other similar urban areas in India</t>
  </si>
  <si>
    <t>to support the development and application of improvement science and Networked Improvement Communities in education to support high quality implementation of instructional support systems at scale</t>
  </si>
  <si>
    <t>Lighthouse Trust</t>
  </si>
  <si>
    <t>to establish Point-of-care HIV Viral Load measurements to monitor effectiveness of antiretroviral therapy at Lighthouse and Martin-Preuss ART Clinics, in Lilongwe, Malawi.</t>
  </si>
  <si>
    <t>Lilongwe</t>
  </si>
  <si>
    <t>to support implementation of comprehensive, intensive, technology-mediated advising and conduct rigorous research to establish its impact on student success</t>
  </si>
  <si>
    <t>to support the engagement of private providers for TB control in Mumbai via an innovative ‘interface agency’ model, and eventually integrate the interface agency services into routine TB program operations</t>
  </si>
  <si>
    <t>to develop an algorithmic framework that can analyze historic patient data to identify opportunities for interventions that can change the health status of patients, in particular children, to improve their development</t>
  </si>
  <si>
    <t>to apply emergent technologies to the study of active tuberculosis</t>
  </si>
  <si>
    <t>to provide future direction and structure to enable the organization to achieve the vision set out by its Executive Committee and General Body to aid in the improvement of public health planning, services and performance in India</t>
  </si>
  <si>
    <t>to increase educational equity by supporting successful implementation of the Every Student Succeeds Act, promoting messages on elevating the teaching profession, and developing high-quality research and policy products focused on teacher p</t>
  </si>
  <si>
    <t>to determine the barriers to milk consumption among women and children in the Greater Accra and eastern Regions of Ghana and assess opportunities for enhancing the consumption of milk and milk products for improved maternal and child nutrition outcomes</t>
  </si>
  <si>
    <t>Australian Society of Parasitology</t>
  </si>
  <si>
    <t>to fund travel for tropical medicine and malaria researchers from low and middle income countries who do not otherwise have any means to travel to attend the International Congress for Tropical Medicine and Malaria 2016</t>
  </si>
  <si>
    <t>Birla Institute of Technology and Science</t>
  </si>
  <si>
    <t>to field test an electrochemical sanitation system and its effectiveness in eliminating helminth and helminth ova</t>
  </si>
  <si>
    <t>Sancoale Village</t>
  </si>
  <si>
    <t>Goa</t>
  </si>
  <si>
    <t>to provide general operating support to Worldreader Org</t>
  </si>
  <si>
    <t>to provide an analytic basis for confident planning and actions for agricultural adaptation and transformation</t>
  </si>
  <si>
    <t>to accelerate the development of the Personalized Learning space through scaling select grantees via New Profit’s approach and provide more understanding of capital aggregation, capacity building, and opportunities for aligned action to spr</t>
  </si>
  <si>
    <t>to increase instructional rigor in personalized learning</t>
  </si>
  <si>
    <t>to support the continued development of research-driven higher education policies to address structural problems standing in the way of greater student success</t>
  </si>
  <si>
    <t>to support the leadership, financing and coordinated technical assistance required to eliminate malaria from Asia-Pacific</t>
  </si>
  <si>
    <t>to develop high sensitivity assays for a short candidate list of Mtb pathogen biomarkers to determine the presence and concentration in patient samples</t>
  </si>
  <si>
    <t>Support Innovative Technology Solutions|Tuberculosis</t>
  </si>
  <si>
    <t>to advocate for sustained U.S. government commitment and global leadership on nutrition in light of the transition to a new administration and Congress, including increased investment and better coordination and integration to scale up nutr</t>
  </si>
  <si>
    <t>Sirenas, LLC</t>
  </si>
  <si>
    <t>to generate a set of early leads from marine natural products with promise in neglected diseases, with a specific focus on tuberculosis (TB), malaria and cryptosporidium</t>
  </si>
  <si>
    <t>to test the efficacy of host directed therapy on sterilizing Mtb (Mycobacterium TB) during latent infection and preventing reactivation</t>
  </si>
  <si>
    <t>to support the Nigerian Federal Ministry of Agriculture and Rural Development (FMARD) in implementing its agricultural development strategy</t>
  </si>
  <si>
    <t>Collaborative Drug Discovery, Inc.</t>
  </si>
  <si>
    <t>to provide advanced, collaborative informatics capabilities to accelerate preclinical discovery of effective new treatments for Tuberculosis</t>
  </si>
  <si>
    <t>to inform policies and practices related to attracting, developing, identifying, and retaining great educators in the nation’s public elementary and secondary schools.</t>
  </si>
  <si>
    <t>to increase the base of evidence around how schools characterize personalized learning, what implementation looks like and what are schools’ pathways to building these models</t>
  </si>
  <si>
    <t>to review and synthesize existing scientific literature to assess the risk to human health posed by exposure to poorly managed animal feces</t>
  </si>
  <si>
    <t>to encourage positive, solutions-oriented media coverage and public engagement on education issues</t>
  </si>
  <si>
    <t>to elevate voices in the education blogger and social media space.</t>
  </si>
  <si>
    <t>to develop an evidence-based report that identifies how personalized learning is emerging in the United States, what the drivers for moving to personalized learning are, and identification of patterns of why and how personalized learning is taking hold</t>
  </si>
  <si>
    <t>to create case studies on personalized learning models and personalized learning networks</t>
  </si>
  <si>
    <t>to provide a better understanding of a causal link between the gut microbiome and failure of rotavirus vaccines in resource poor settings.</t>
  </si>
  <si>
    <t>to improve outcomes for California students by supporting collaboration across districts</t>
  </si>
  <si>
    <t>to use Local Education Agencies Implementation Networks to support instructional improvement aligned with Common Core State Standards</t>
  </si>
  <si>
    <t>to build policy-maker knowledge and awareness of state higher education finance policy and practice using the lens of affordability</t>
  </si>
  <si>
    <t>to build capacity in the Hub Implementation Network so its members recognize, support and improve CCSS-aligned instructional practice</t>
  </si>
  <si>
    <t>to perform the laboratory analysis for inactivated polio vaccine (IPV) pre-clinical studies</t>
  </si>
  <si>
    <t>to evaluate the Common Application System m-health intervention, generate evidence and provide feedback for the implementation and scale-up of the program</t>
  </si>
  <si>
    <t>to produce more accurate estimates of global micronutrient status</t>
  </si>
  <si>
    <t>to support the 2016 Inclusive Finance India Summit to be held in New Delhi in December 2016</t>
  </si>
  <si>
    <t>to support states as they develop and implement Every Student Succeeds Act plans</t>
  </si>
  <si>
    <t>to support state Every Student Succeeds Act plan development with meaningful engagement of the higher education community to validate high quality standards leading to college entrance without remediation</t>
  </si>
  <si>
    <t>to fund a dinner and early childhood speaker for a meeting of the Equity Leaders Action Network and the National Black Child Development Institute</t>
  </si>
  <si>
    <t>to evaluate the effectiveness of organizations that provide transformational assistance to colleges and universities so that more of the students they serve graduate</t>
  </si>
  <si>
    <t>To support the public awareness and dialogue about development among youth audiences, particularly at the fringes of Germany’s development flagship event ‘conference of the future’</t>
  </si>
  <si>
    <t>to provide support for advocacy, communications, and engagement efforts for state level policy makers implementing state-driven plans for standards, accountability and school improvement efforts</t>
  </si>
  <si>
    <t>to provide technical assistance and knowledge management support to district charter compact cities</t>
  </si>
  <si>
    <t>New York Academy of Sciences</t>
  </si>
  <si>
    <t>to review evidence on populations most at risk of vitamin D and thiamin deficiencies, determine the public health importance of such deficiencies, and decide whether and what programmatic interventions should be promoted to address them</t>
  </si>
  <si>
    <t>Cochrane Collaboration</t>
  </si>
  <si>
    <t>to promote evidence-informed health decision-making by producing high-quality, relevant, accessible systematic reviews and other synthesized research evidence</t>
  </si>
  <si>
    <t>to support the development of teacher communities of practice focused on equity and the achievement gap; to network leaders of communities to share, learn, and scale best practices and resources</t>
  </si>
  <si>
    <t>to use financial information for better decision making</t>
  </si>
  <si>
    <t>to measure Pre-exposure prophylaxis (PrEP) adherence (hair and plasma samples for TDF levels) and to pay the importation taxes in Kenya on donated Truvada from Gilead—all of which will contribute to rigorous study that will provide insights into the delivery of PREP in Sub-Saharan Africa in a setting</t>
  </si>
  <si>
    <t>to develop a point of care biometric device</t>
  </si>
  <si>
    <t>to establish a fully-functioning, self-sustaining secretariat that is well-positioned to mobilize and connect scientific experts, promote information exchange and develop strategic partnerships</t>
  </si>
  <si>
    <t>to increase career exploration and academic readiness by students in King County, WA</t>
  </si>
  <si>
    <t>to stimulate the development of a new therapeutic for cryptosporidium</t>
  </si>
  <si>
    <t>to demonstrate that taste cell technologies will lead to discovery of compounds that pharmacologically block the bitter and off-tastes of life-saving oral medicines, thereby significantly improving compliance in pediatric populations</t>
  </si>
  <si>
    <t>to support the White House Initiative on Historically Black Colleges and Universities (HBCUs) 2016 and 2017 HBCUs Week Conferences</t>
  </si>
  <si>
    <t>to support simulation exercises to demonstrate and improve capacity for pandemic preparedness</t>
  </si>
  <si>
    <t>Foundation Strategy Office</t>
  </si>
  <si>
    <t>to enable broader access of DCPS Cornerstones to the field and the opportunity for districts and charters to adapt and use the Cornerstones material to support for more rigorous classroom learning</t>
  </si>
  <si>
    <t>to support the Agriculture Finance Support Facility (AFSF), which will finance selected initiatives aimed at improving rural smallholders access to finance</t>
  </si>
  <si>
    <t>to support continued improvement of operations and performance at the Department of Education during the transition to a new administration</t>
  </si>
  <si>
    <t>to encourage and support the practice of strategic and effective philanthropy from ultrahigh net worth individuals.</t>
  </si>
  <si>
    <t>to support state-level investments for high quality Pre-K programs</t>
  </si>
  <si>
    <t>to inform citizens and influence health policy on prevailing health issues such as malaria, tuberculosis, infant and maternal mortality, nutrition and HIV/AIDS in Nigeria through a dedicated health journalism platform as well as through events promoting health services</t>
  </si>
  <si>
    <t>to support the development of Schoolhouse Washington, a partnership to address the academic and housing needs of pre-K-12 students in Washington state</t>
  </si>
  <si>
    <t>To leverage InterAction’s extensive international non-government organization network to advocate for ongoing/increased United States global engagement through a series of issue/policy materials, briefings and events</t>
  </si>
  <si>
    <t>to support the exploration of an initiative or organization to support implementation efforts across Florida's education sector</t>
  </si>
  <si>
    <t>to support small projects that will increase collaboration and education system success in the Road Map Project of King County, WA</t>
  </si>
  <si>
    <t>to develop a cost effective manufacturing process for poorly water soluble drugs used to treat diseases afflicting developing countries</t>
  </si>
  <si>
    <t>to address intergenerational poverty through local community philanthropy</t>
  </si>
  <si>
    <t>to support the Early Learning Center at Building 9 at Sand Point, which will be co-located with 144 new units of permanent housing</t>
  </si>
  <si>
    <t>to prepare for a broad-based initiative to implement innovative postsecondary education design principles and build the staff and organizational capacity of the initiative</t>
  </si>
  <si>
    <t>to generate a public debate about the role of journalism in society in Germany, France, and the UK, as well as how philanthropy can best support this public service</t>
  </si>
  <si>
    <t>Meningitis Research Foundation</t>
  </si>
  <si>
    <t>to convene a new 3-day residential summit in the United Kingdom of 40 of the world’s leading experts in meningitis and septicemia to start the process of creating an action plan to 2030 aligned to the Sustainable Development Goals</t>
  </si>
  <si>
    <t>to support Gram Panchayats in program implementation, capacity development, strategic behavior change communication and demand generation for sustained safe sanitation practices among rural populations, monitoring, learning and evaluation</t>
  </si>
  <si>
    <t>to introduce or to provide additional information on the district portfolio approach in Washington State</t>
  </si>
  <si>
    <t>Beyond Sport Foundation</t>
  </si>
  <si>
    <t>Policy Cures Research</t>
  </si>
  <si>
    <t>to increase current and future development of new products for neglected diseases of the developing world, by supporting increased investment into the research and development of these new products</t>
  </si>
  <si>
    <t>PTA Florida Congress of Parents and Teachers</t>
  </si>
  <si>
    <t>to foster community dialogue around educational disparities through the use of a radio and public forum campaign</t>
  </si>
  <si>
    <t>to explore and understand the capacity and alignment of a respected Technical Assistance provider in the field, and test their ability to participate in our solution networks and effectively support practitioners that serve low income and minority students</t>
  </si>
  <si>
    <t>to support Southern New Hampshire to assess feasibility of and document efficacy of College for America to reach opportunity youth populations through a community partner approach</t>
  </si>
  <si>
    <t>Partners Asia</t>
  </si>
  <si>
    <t>to conduct a country-level diagnostic to determine which barriers must be overcome to create innovations that ensures poor, women, rural, and marginalized people in Myanmar adopt and use digital financial services to help improve their lives</t>
  </si>
  <si>
    <t>to provide general operating support to the Washington State Budget and Policy Center</t>
  </si>
  <si>
    <t>to provide a venue for in-depth review, analysis and discussion of key issues pertinent to global HIV efforts</t>
  </si>
  <si>
    <t>Provincial Health Services Authority</t>
  </si>
  <si>
    <t>to provide support for the I-ReV (Influenza - Repeat Vaccination) Symposium, which is intended to chart a multi-disciplinary research vision and strategy to clarify immuno-epidemiological mechanisms and implications</t>
  </si>
  <si>
    <t>to support general operations of Reach Out and Read</t>
  </si>
  <si>
    <t>To provide general operating support to the Clinton Global Initiative Annual Meeting</t>
  </si>
  <si>
    <t>Nonprofit Assistance Center</t>
  </si>
  <si>
    <t>to develop the Delta Model for capacity building for organizations led by and serving communities of color</t>
  </si>
  <si>
    <t>to provide funds to Pierce County and the City of Tacoma to participate in a year-long national initiative on the topic of racism and homelessness and how services can be delivered in a more effective way to communities of color</t>
  </si>
  <si>
    <t>Our Lady of Guadalupe Catholic Church</t>
  </si>
  <si>
    <t>to support a debt elimination capital campaign</t>
  </si>
  <si>
    <t>to expand and reinforce family planning services to reduce the impact of the Zika virus on the population living in Haiti’s Lower Artibonite Valley</t>
  </si>
  <si>
    <t>to support research examining impact of collective impact work when the framework is followed with fidelity</t>
  </si>
  <si>
    <t>Vicente Ferrer Foundation USA</t>
  </si>
  <si>
    <t>Emerald Cities Collaborative</t>
  </si>
  <si>
    <t>to develop new community change career pathways especially for low income communities of color</t>
  </si>
  <si>
    <t>to convene global experts to consider the issues around the design and delivery of effectiveness studies for typhoid conjugate vaccines.</t>
  </si>
  <si>
    <t>to facilitate and support the work of the Latino Student Success Funders Group</t>
  </si>
  <si>
    <t>Summit Community Institute</t>
  </si>
  <si>
    <t>to gather thought-leaders and experts around the subject of block chain technology with the goal of developing creative solutions and uses of this technology to improve livelihoods in the developing world</t>
  </si>
  <si>
    <t>Eden</t>
  </si>
  <si>
    <t>to support a convening on dual-enrollment experimental site evaluation</t>
  </si>
  <si>
    <t>to provide conference support for the &amp;#34;Enhancing Teacher Efficacy - Building Sustainable Learning Networks&amp;#34; in Vancouver (December 3-7,2016)</t>
  </si>
  <si>
    <t>Social Justice Fund Northwest</t>
  </si>
  <si>
    <t>to provide for support of Raise DC program</t>
  </si>
  <si>
    <t>to aid Plasmodium vivax diagnosis toward elimination/eradication of the disease in many endemic countries in the elimination stage</t>
  </si>
  <si>
    <t>to support a conference and workshops focused on improving veterinary medicine regulatory systems in South Asia and Africa for the benefit of smallholder farmers in these regions by providing quality solutions to help reduce animal disease burden and productivity losses</t>
  </si>
  <si>
    <t>to examine the role that teacher leaders and influencers play in driving adoption of tools and resources in digital communities and understand if/how high quality tools can spread in digital spaces, a vehicle for delivering and driving adoption of high quality materials to teachers.</t>
  </si>
  <si>
    <t>to generate the evidence needed around governance, funding efficiencies and economic impact to strengthen the business case for investments in global health research and development of new vaccines, treatments and diagnostics</t>
  </si>
  <si>
    <t>to discover biomarkers that reflect placental and placental membrane development and function using a minimally invasive approach across the entire gestational time frame in maternal liquid biopsies (exosomes)</t>
  </si>
  <si>
    <t>to provide institutions ROI analysis and/or tools for better decision making in order to scale digital learning efforts, especially those that are most beneficial to outcomes for low income and underrepresented minority students</t>
  </si>
  <si>
    <t>to support the design of strategies for global malaria eradication</t>
  </si>
  <si>
    <t>to landscape constraints and opportunities in small ruminant livestock value chains in Burkina Faso and Ethiopia</t>
  </si>
  <si>
    <t>2016-06</t>
  </si>
  <si>
    <t>to develop and test a public toilet plus treatment system for India that will benefit the underprivileged and will offer solutions to address sanitation requirements of the poor</t>
  </si>
  <si>
    <t>to support a work-study scholarship endowment</t>
  </si>
  <si>
    <t>to support the transformation of public libraries worldwide through research and innovation</t>
  </si>
  <si>
    <t>for the Ophelia Dahl Endowment Fund</t>
  </si>
  <si>
    <t>To improve family planning commodity security through strengthened supply chain management and integration of family planning commodities in existing supply chain redesign efforts in three states in the Republic of Nigeria.</t>
  </si>
  <si>
    <t>to develop a rationally designed complimentary food for children with moderate acute malnutrition and growth stunting that promotes expansion of growth-promoting intestinal bacteria</t>
  </si>
  <si>
    <t>to effectively curb the spread and impact of the maize lethal necrosis (MLN) epidemic in sub-Saharan Africa which is threatening the food security and livelihoods of smallholder farmers and the economic viability of the maize-based seed ind</t>
  </si>
  <si>
    <t>to contribute to a sustainable and cost-effective new tool for preventing malaria transmission, in support of the global goal of eradicating malaria</t>
  </si>
  <si>
    <t>National Research Institute for Family Planning</t>
  </si>
  <si>
    <t>to find markers showing meconium can reflect intrauterine accumulated nutrition of neonate, which could simply, accurately and non-invasively evaluate the neonatal nutrition in the intrauterine</t>
  </si>
  <si>
    <t>to conduct feeding trials in cattle and buffalos to demonstrate the utility and impact of AFEX feed on cow productivity, milk composition, and quality in India to reduce the seasonality in access to quality feed helping small-holder farmers</t>
  </si>
  <si>
    <t>to facilitate the discovery and development of a safe and effective HIV vaccine to reduce HIV acquisition through detailed monitoring of vaccine-induced immune responses and exploring their relevance to protection from HIV infection</t>
  </si>
  <si>
    <t>to create to safe and effective antiviral drugs to treat the last individuals excreting poliovirus</t>
  </si>
  <si>
    <t>Room to Read</t>
  </si>
  <si>
    <t>to support a 100 ­school randomized controlled trial to evaluate the impact of a Girls’ Education Program on school progression, participation in child labor, life skills and academic achievement</t>
  </si>
  <si>
    <t>to generate a body of evidence that can help inform decision-making about what works, why, for whom and when, in order to increase latrine use in rural India</t>
  </si>
  <si>
    <t>to test a novel universal influenza vaccine</t>
  </si>
  <si>
    <t>to provide support for eHealth to build stronger health systems through the design and implementation of data-driven solutions that provide underserved communities with tools to lead healthier lives</t>
  </si>
  <si>
    <t>to support efforts in improving college ready outcomes for Kentucky students by deepening standards implementation, human capital strategies, and teacher engagement efforts throughout the state</t>
  </si>
  <si>
    <t>Northern Kentucky Education Council, Inc.</t>
  </si>
  <si>
    <t>to support college-readiness efforts through the networks established by the Kentucky Valley Education Cooperative to design new assessments and support district and school instructional leadership teams toward high quality implementation</t>
  </si>
  <si>
    <t>to convene large numbers of teachers on a single day in regions across the state of California to generate momentum around the singular impact of teachers on college and career readiness and directly impact teacher networking and collective practice, exposure to materials, resources and strategies for Common Core implementation</t>
  </si>
  <si>
    <t>to convene large numbers of teachers on a single day in regions across the state of California to generate momentum around the singular impact of teachers on college and career readiness and directly impact teacher networking and collective</t>
  </si>
  <si>
    <t>to fund engineering, fabrication and testing of a prototype technology that provides impact to clean water and sanitation shortages currently being experienced globally</t>
  </si>
  <si>
    <t>To create immunogenic Multiple Antigen Presenting System complexes that generate antibody against Mycobacterium Tuberculosis surface lipids</t>
  </si>
  <si>
    <t>to establish the Global Health Drug Discovery Institute in Beijing</t>
  </si>
  <si>
    <t>to strengthen individual level patient monitoring and case surveillance by scaling up effective approaches to unique patient identification to better measure and manage treatment outcomes.</t>
  </si>
  <si>
    <t>Fannie and John Hertz Foundation</t>
  </si>
  <si>
    <t>to support the Hertz Fellowships for Global Health and Development</t>
  </si>
  <si>
    <t>Livermore</t>
  </si>
  <si>
    <t>National Library of Medicine</t>
  </si>
  <si>
    <t>to house peer-reviewed articles that fall under the Bill &amp; Melinda Gates Foundation’s Open Access policy in the National Library of Medicine’s PubMed Central (PMC)</t>
  </si>
  <si>
    <t>to support a logistics and cold chain management software system that helps maximize immunization coverage for the whole of India’s birth cohort, by ensuring availability of routine vaccine logistics data</t>
  </si>
  <si>
    <t>to establish an external data management and routine monitoring system to ensure high quality and adherence to protocol across all 7 sites of the Antibiotics for Children with Severe Diarrhea (ABCD) trial</t>
  </si>
  <si>
    <t>to reinvest in ongoing efforts at the Center for American Progress focused on bringing high-quality, affordable education beyond high school which is necessary to rebuild the middle class and advance national competitiveness</t>
  </si>
  <si>
    <t>to support an endowment for an annual National Academy of Sciences Prize in Food and Agriculture Sciences</t>
  </si>
  <si>
    <t>International Centre for Biosaline Agriculture</t>
  </si>
  <si>
    <t>to strengthen the skills and build the capacity of the next generation of young Arab women leaders in agricultural scientific research and academia</t>
  </si>
  <si>
    <t>to determine the prevalence of cryptosporidium infection among adults with HIV infection using a rapid diagnostic stool test in order to design a therapeutic intervention study</t>
  </si>
  <si>
    <t>Avantha Foundation</t>
  </si>
  <si>
    <t>to improve maternal, infant, and young child nutrition indicators by promoting nutrition-specific interventions for pregnant women and children in selected tribal blocks of Maharashtra</t>
  </si>
  <si>
    <t>to fund research and innovation aimed at leveraging recent developments in India to expand access to high-quality digital financial services to the poor in India, while addressing systemic and customer protection risks in the process</t>
  </si>
  <si>
    <t>to perform research that will improve the treatment of vivax malaria and thereby progress efforts to eliminate this parasite</t>
  </si>
  <si>
    <t>to help champions from the economically developing world craft first-person stories and share them with both decision-makers and a mass audience</t>
  </si>
  <si>
    <t>to develop more sensitive immunodetection assays for measurement of Mycobacterium lipoarabinomannan (ManLAM) in TB patient samples</t>
  </si>
  <si>
    <t>to explore innovative and cost-effective ways to regularly capture tobacco use and attitudinal data in Africa</t>
  </si>
  <si>
    <t>to streamline pharmaceutical manufacturing processes in order to meet current and future global health requirements and in doing so, reduce medication cost and improve patient access for all who need them</t>
  </si>
  <si>
    <t>To create a conducive environment for improved access to informed and expanded contraceptive choices in India, aimed at improving health indicators among women and children through the voices of credible, informed champions</t>
  </si>
  <si>
    <t>to support the effective implementation of IRS for VL elimination in India</t>
  </si>
  <si>
    <t>to evaluate a new strategy using the Correlates of Risk signature to determine whether it can be used within a high risk population to detect undiagnosed TB and those at high risk of developing TB disease</t>
  </si>
  <si>
    <t>to support and enhance the career development of tropical medicine investigators from low-resource regions</t>
  </si>
  <si>
    <t>to reduce poverty in Bangladesh by focusing on local development and financial inclusion</t>
  </si>
  <si>
    <t>to plan for clinical and environmental surveillance of enteric fever in India, and to identify sites of vaccine evaluation with or without complementary sanitary interventions</t>
  </si>
  <si>
    <t>Rochester Institute of Technology</t>
  </si>
  <si>
    <t>to further develop and validate a mathematical model that optimizes procurement across various market segments to maximize savings to GAVI, ensure healthy markets and sustainable business for vaccine manufacturers</t>
  </si>
  <si>
    <t>to provide training and technical assistance in selected locations focused on preschool program implementation</t>
  </si>
  <si>
    <t>to support the Washington Professional Educator Standards Board to partner with Educators Rising to extend the power and footprint of Recruiting Washington Teachers programs through a virtual campus</t>
  </si>
  <si>
    <t>to generate evidence for efficacious and sustainable pneumococcal immunization programs</t>
  </si>
  <si>
    <t>to provide general operating support to the National Alliance to End Homelessness</t>
  </si>
  <si>
    <t>Central Kentucky Education Cooperative</t>
  </si>
  <si>
    <t>to support and expand high quality implementation of college ready standards and professional learning opportunities for teachers through the regional cooperative working alongside district and school leaders</t>
  </si>
  <si>
    <t>to support pre-clinical and early clinical development of a novel TB vaccine for use in high burden countries in the developing world</t>
  </si>
  <si>
    <t>to determine how administrative technology will evolve to integrate new student facing modules and applications</t>
  </si>
  <si>
    <t>to improve the sustainability of Educare Seattle</t>
  </si>
  <si>
    <t>to support the Seattle Preschool Special Education program</t>
  </si>
  <si>
    <t>to magnify the voice of American teachers and school leaders regarding important topics of educational effectiveness</t>
  </si>
  <si>
    <t>to determine what kinds of tissues are infected by the Zika virus</t>
  </si>
  <si>
    <t>International Centre for Infectious Diseases</t>
  </si>
  <si>
    <t>to fund the activities of the ACO which support the Alliance in their work on developing a safe, effective and globally accessible HIV vaccine</t>
  </si>
  <si>
    <t>to support a college- and career-readiness strategy across its 16 southern states</t>
  </si>
  <si>
    <t>to help fund an ad hoc committee under the auspices of the National Academies will study how to fund early care and education for children from birth to kindergarten entry that is accessible, affordable to families, and of high quality, including a well-qualified and adequately supported workforce consistent with the vision outlined in the report Transforming the Workforce for Children Birth Through 8</t>
  </si>
  <si>
    <t>Canadian Institute for Advanced Research</t>
  </si>
  <si>
    <t>to support a conference to create the conditions for interdisciplinary dialogue on emerging research questions of importance to improving the lives of the world’s most vulnerable children</t>
  </si>
  <si>
    <t>to provide bursary support for developing country attendees to the 2016 One Health EcoHealth Congress in Melbourne, Australia</t>
  </si>
  <si>
    <t>to evaluate the diagnostic and operational performance of point-of-care testing with light emitting diode (LED) microscopy in the detection of Cryptosporidium infection in a low-income country with high burden of childhood diarrhea</t>
  </si>
  <si>
    <t>to implement Projecting Health, a community-led video education project, enabling a cluster-randomized trial to evaluate the impact of the intervention on immunization coverage in Uttar Pradesh, India</t>
  </si>
  <si>
    <t>to bring NJ’s existing high-quality pre-k to additional communities</t>
  </si>
  <si>
    <t>to provide NPR with resources needed to sustain the vital journalism of NPR’s education and global health and development desks</t>
  </si>
  <si>
    <t>to support Colorado’s Climb Higher Coalition and the Colorado Education Organizing Fund</t>
  </si>
  <si>
    <t>to provide support in designing innovative accountability systems and systems of assessments which address personalized learning and competency based schools to states and districts</t>
  </si>
  <si>
    <t>to support field testing of donor segmentation defined by Money for Good 2015 research</t>
  </si>
  <si>
    <t>to provide Leadership Florida with the ability to plan, develop and execute education-centered learning opportunities for Florida’s current and emerging education stakeholders</t>
  </si>
  <si>
    <t>to support increased quality of summer learning programs and evaluate their results</t>
  </si>
  <si>
    <t>to support the staffing and general infrastructure necessary to develop a new organization of talented leaders of color who are uniquely positioned to transform the national and local education landscape to achieve improvement on a scale that we all seek in the education and lives of underserved children of color</t>
  </si>
  <si>
    <t>to provide general operating support to Data Quality Campaign</t>
  </si>
  <si>
    <t>to make data work for students by ensuring policymakers prioritize building the culture, capacity and conditions to use data in service of student learning from early childhood through K-12, postsecondary and the workforce</t>
  </si>
  <si>
    <t>to produce powerful news coverage and social engagement around gender equity and its impact on health and development around the world, targeted at ethnically-diverse American Millennials</t>
  </si>
  <si>
    <t>to provide Special Education services and support for public schools in Washington State</t>
  </si>
  <si>
    <t>to support Bill &amp; Melinda Gates Foundation’s 2-year membership in The Social and Emotional Learning Funders Collaborative</t>
  </si>
  <si>
    <t>to select, train and build a network for teachers to help drive sustainable policy, practice and perception improvements at local and state levels</t>
  </si>
  <si>
    <t>to promote the use and share the experience of adaptive courseware and advising systems as part of a broader transformation within universities that seek dramatically to improve credentialing productivity and reduce attainment gaps</t>
  </si>
  <si>
    <t>to Relay Graduate School of Education to support Communications and dissemination activities for the Teacher Prep Transformation Centers</t>
  </si>
  <si>
    <t>to provide a systematic, objective and impartial assessment of the national health management information systems in Ethiopia</t>
  </si>
  <si>
    <t>To support an implementation network in Santa Cruz county focused on increasing college readiness rates</t>
  </si>
  <si>
    <t>Forterra NW</t>
  </si>
  <si>
    <t>to help protect the 3,000-acre Port Gamble Forest</t>
  </si>
  <si>
    <t>to support convening of the Early Learning Fellows at the annual NCSL conference</t>
  </si>
  <si>
    <t>to support the Bill Henningsgaard Brain Studio at the Institute of Learning &amp; Brain Sciences</t>
  </si>
  <si>
    <t>to develop a set of field-facing rubrics to enable institutions to assess quality and scale of implementation of key solutions and institutional capacities</t>
  </si>
  <si>
    <t>Borno State Government, Ministry for Reconstruction, Rehabilitation and Resettlement</t>
  </si>
  <si>
    <t>to provide critical lifesaving and sustaining support to conflict affected populations in Borno State, Nigeria</t>
  </si>
  <si>
    <t>Emergency Response|Global Health and Development Public Awareness and Analysis|Nutrition</t>
  </si>
  <si>
    <t>to provide general operating support to CARE in honor of an employee who was killed and one who was injured while working on VL project implementation</t>
  </si>
  <si>
    <t>to support investigators and junior scientists from low- and middle-income disease endemic countries attending the research conference</t>
  </si>
  <si>
    <t>to deepen knowledge and awareness of state and federal reforms, including the Common Core standards and the Every Student Succeeds Act, through regular reporting on successful strategies as well as challenges that need to be overcome</t>
  </si>
  <si>
    <t>Boston Schools Fund Inc</t>
  </si>
  <si>
    <t>to enable Boston Schools Fund to work with Boston Public Schools to develop a strategic and operational plan</t>
  </si>
  <si>
    <t>American Friends of Sentebale Foundation</t>
  </si>
  <si>
    <t>to support Charter facilities planning in Boston</t>
  </si>
  <si>
    <t>to develop a data set capturing current Charter Management Organization leadership demographics, labor market realities, and other contextual factors to inform the charter strategy</t>
  </si>
  <si>
    <t>to support development of innovative programmatic interventions focused on the connection between greater student ownership/agency and student persistence for closing the achievement gap</t>
  </si>
  <si>
    <t>to enhance coordination, planning and implementation of AFP surveillance and immunization activities in cross border areas through real-time, daily interaction involving the concerned national polio programs in the Lake Chad Basin, supporte</t>
  </si>
  <si>
    <t>to discover beneficial microbes for deployment to smallholder farmers in African nations to control sweet potato weevils, a major pest of African subsistence crops</t>
  </si>
  <si>
    <t>To accelerate development of low-cost, liquid RV3-BB rotavirus vaccine at BioFarma for use in Indonesian public markets and Gavi countries through formulation development and bulk process optimization</t>
  </si>
  <si>
    <t>to foster the exploration and innovation needed to identify, develop and deliver the right TB vaccines to those most in need</t>
  </si>
  <si>
    <t>to build the capacity of public libraries to better align with community priorities, increasing library impact on overall community development through a robust program of services, communications, and partnerships</t>
  </si>
  <si>
    <t>2016-05</t>
  </si>
  <si>
    <t>to expand family planning choice for women in Senegal, Niger and Burkina Faso</t>
  </si>
  <si>
    <t>AIM Group</t>
  </si>
  <si>
    <t>to understand the barriers caused by the lack of a verifiable, persistent and cost-effective means of identification in Tanzania and to propose solutions for addressing these barriers to increase access to financial services by the poor</t>
  </si>
  <si>
    <t>Dar es salaam</t>
  </si>
  <si>
    <t>to provide funding to the National Academies of Sciences, Engineering and Medicine to support a national study of how housing and other programmatic responses to homelessness for a range of populations reduce homelessness and simultaneously improve health outcomes and health care system costs</t>
  </si>
  <si>
    <t>to support the Catholic community in advocacy for Women and Girls in global development on behalf of the global poor</t>
  </si>
  <si>
    <t>to accelerate country and global reductions in diarrhea mortality by preventing rotavirus-related diarrheal deaths and morbidity</t>
  </si>
  <si>
    <t>to determine the efficacy of three community based interventions using e-platform in improving the recall of the date of last menstrual period and thereby increase the accuracy of gestational age estimation in rural resource poor settings</t>
  </si>
  <si>
    <t>to ensure more secure land rights and improved livelihoods for poor women farmers and agricultural laborers in India</t>
  </si>
  <si>
    <t>Institut de recherches cliniques de Montréal</t>
  </si>
  <si>
    <t>to support the development of  a preventive vaccine against HIV-1</t>
  </si>
  <si>
    <t>HIV|Research and Learning Opportunities</t>
  </si>
  <si>
    <t>to help educate women in Bangladesh to use Menstruation Tracking Calendar (MTC) to make them aware about their date of the first day of the last menstrual period (LMP) that will help them date the pregnancy and link them with skilled providers to promote healthy practices during pregnancy, delivery and post delivery period</t>
  </si>
  <si>
    <t>to support the organization and execution of a convening of rotavirus experts, who gather, aggregate, and package existing data around optimal use of rotavirus vaccine for presentation to the WHO's Strategic Advisory Group of Experts (SAGE)</t>
  </si>
  <si>
    <t>to support the African Local Initiative for Vaccinology Expertise, a vaccinology flagship program for Africa which has the goal of significantly reducing vaccine-preventable diseases over the next 15 years</t>
  </si>
  <si>
    <t>University of Malawi</t>
  </si>
  <si>
    <t>Blantyre</t>
  </si>
  <si>
    <t>to study transmitted HIV drug resistance among adults initiating antiretroviral treatment in Mozambique</t>
  </si>
  <si>
    <t>to raise awareness of the importance and value of smart foreign aid from France and to help encourage stakeholders to champion increased aid</t>
  </si>
  <si>
    <t>to measure the impact of the digital savings product on low-income savings group members using it</t>
  </si>
  <si>
    <t>to preserve and expand gains against malaria by developing new products that stop transmission of the parasites from mosquitoes to humans</t>
  </si>
  <si>
    <t>to develop new tools to detect and manage tuberculosis</t>
  </si>
  <si>
    <t>to support efforts in improving college ready outcomes for Colorado students by deepening standards implementation, human capital strategies, and teacher engagement efforts throughout the state</t>
  </si>
  <si>
    <t>Kentucky Valley Education Cooperative</t>
  </si>
  <si>
    <t>to engage and build capacity in two regional cooperatives to deepen the implementation of College Ready Standards and Assessment and Systems to Support Effective Teaching in regional locations across the state</t>
  </si>
  <si>
    <t>to contribute to women’s, children’s and adolescents’ health by collecting, synthesizing, analyzing and reporting on the best available data on coverage of effective health and nutrition interventions across the continuum of care and key co</t>
  </si>
  <si>
    <t>to support creation of the National Commission on Social, Emotional, and Academic Development that seeks to harness the research emerging in social and emotional development and kindred fields to further explore the evidence base for improving student outcomes by integrating social and emotional development into the design of pre K-12 educational programs and teaching and learning and to examine the implications for policy and practice</t>
  </si>
  <si>
    <t>To scale down the size and improve the performance of microbial fuel cell (MFC) technology in order to further opportunities to implement this technology to address energy access issues in developing countries</t>
  </si>
  <si>
    <t>to build imaging capacity (PET-CT scanning) of the Tulane National Primate Research Center for TB vaccine studies as a part of a service component of the Collaboration for TB Vaccine Discovery (CTVD)</t>
  </si>
  <si>
    <t>to support the lab work related to serum neutralization assays and viral shedding analyses of the samples from clinical trials (comparator trials and phase I and II trials with the investigational vaccine) for the novel Oral Polio Vaccine d</t>
  </si>
  <si>
    <t>to increase the quality of German development policies and programs in the field of food and nutrition security, as well as the public funding (ODA) for this purpose</t>
  </si>
  <si>
    <t>to provide market analysis ensuring sustained access to treatment and diagnostics for HIV positive patients</t>
  </si>
  <si>
    <t>to support eradication of Polio in Pakistan</t>
  </si>
  <si>
    <t>to support ongoing development of the Caltech Solar Toilet technology and to identify and test further cost reductions in order to help make the technology available and accessible to the poor in developing countries</t>
  </si>
  <si>
    <t>to support the development of WHO recommendations on partner notification services to increase the number of people tested and treated for HIV.</t>
  </si>
  <si>
    <t>to fund three Annual Asia-Pacific Rotavirus Meetings for the year 2016-17, 2017-18, and 2018-19</t>
  </si>
  <si>
    <t>to identify and advance changes to federal student aid programs which help more low-income students graduate with high-quality credentials without burdensome debt</t>
  </si>
  <si>
    <t>To promote effective policies and investments in African agriculture and food systems, with a focus on smallholder agriculture; to advocate for increased financial and political commitment to nutrition; and to encourage participation in accountability mechanisms for SDG 2 and CAADP to improve food and nutrition security in African and beyond.</t>
  </si>
  <si>
    <t>Institute for Tropical Medicine</t>
  </si>
  <si>
    <t>to convene experts on trypanotolerance and animal reservoirs for elimination of Human African Trypanosomiasis.</t>
  </si>
  <si>
    <t>to develop a low cost, scalable platform based on Flash Nano Precipitation to prepare difficult-to-deliver therapeutics into powders for oral drug delivery</t>
  </si>
  <si>
    <t>to gain evidence on impact of insecticide resistance on the efficacy of malaria vector control and on the feasibility of managing resistance</t>
  </si>
  <si>
    <t>to improve a malaria vaccine by combining it with a monoclonal antibody to increase competition for the vaccine antigen by antibody-producing immune cells, and with a molecule to prolong the survival of those immune cells</t>
  </si>
  <si>
    <t>to support high performing charters with the recruitment, training and on-boarding of board members</t>
  </si>
  <si>
    <t>to support development of tools for personalized learning</t>
  </si>
  <si>
    <t>to evaluate the implementation and impact of high-quality degree pathways using Open Educational Resources (OER) in community colleges</t>
  </si>
  <si>
    <t>Genetics Society of America</t>
  </si>
  <si>
    <t>to provide access to a wide range of researchers, including those in low and middle income countries, who would benefit from and contribute to discussions about genetics and model organism research at The Allied Genetics Conference</t>
  </si>
  <si>
    <t>NG Biotech</t>
  </si>
  <si>
    <t>to evaluate the feasibility to develop a malaria saliva based rapid test to support the malaria elimination strategy</t>
  </si>
  <si>
    <t>Guipry</t>
  </si>
  <si>
    <t>to support and scale Common Core State Standards implementation and leverage established local relationships and teacher leaders to drive deeper use of high quality, standards-aligned tools and practices</t>
  </si>
  <si>
    <t>to help in increasing the availability of Hepatitis E vaccine for use in endemic countries and facilitate its use during Hepatitis E Virus outbreaks</t>
  </si>
  <si>
    <t>to support a Washington State teacher led study of the quality of the Smarter Balanced assessments in Washington</t>
  </si>
  <si>
    <t>to provide general operating support to the Washington Low Income Housing Alliance</t>
  </si>
  <si>
    <t>to provide estimates of health intervention impacts, at different spatial scales, targeting lymphatic filariasis, onchocerciasis and Gambian sleeping sickness in Africa in order to accelerate disease elimination</t>
  </si>
  <si>
    <t>Spot On Sciences</t>
  </si>
  <si>
    <t>to improve test results and capabilities from finger stick blood samples</t>
  </si>
  <si>
    <t>to support the Planned Professional Learning Program at Ursuline Academy of Dallas</t>
  </si>
  <si>
    <t>to complete their formative evaluation work of the Road Map in South King County</t>
  </si>
  <si>
    <t>To support tools development to help schools mitigate the impact of adversity on learning and drive health development and academic achievement for all students</t>
  </si>
  <si>
    <t>to conduct a workshop exploring the practical challenges of introducing viral load testing into national HIV programs</t>
  </si>
  <si>
    <t>to provide funds for the first year of operations of the International Institute for Primary Health Care in Ethiopia</t>
  </si>
  <si>
    <t>to support the capacity building of the statewide Equity in Education Coalition</t>
  </si>
  <si>
    <t>To conduct a landscape analysis of continuing professional development in South Africa, Malawi and Tanzania towards improving HIV/TB care and delivery.</t>
  </si>
  <si>
    <t>to evaluate the effectiveness of the United States Interagency Council on Homelessness in coordinating federal efforts to end homelessness</t>
  </si>
  <si>
    <t>to advance sector knowledge to reduce equality gaps in urban WASH services by capturing current knowledge and state of global best practices in providing WASH services to the urban poor areas, and to identify future learning needs</t>
  </si>
  <si>
    <t>to support a networked improvement community focused on improved instruction in Shasta County</t>
  </si>
  <si>
    <t>to facilitate learning in the areas of teacher preparation and personalized learning</t>
  </si>
  <si>
    <t>to support a networked improvement community focused on improved instruction in Tulare County</t>
  </si>
  <si>
    <t>to support the activities of the Product Development Partnerships Funders Group to share information in order to make better informed funding decisions and identify areas where it would be beneficial for funders to coordinate their work</t>
  </si>
  <si>
    <t>to engage over four million parents, particularly minority and low income parents, in education issues</t>
  </si>
  <si>
    <t>to educate, support and mobilize business leaders to be champions for equity in the state of Colorado</t>
  </si>
  <si>
    <t>to support a civic engagement campaign led by the Seattle Public Library to raise awareness and build public support for efforts to combat youth and family homelessness through the photographic exhibition of Streetwise Revisited</t>
  </si>
  <si>
    <t>to convene a working session of teacher leaders to explore and design a potential teacher leadership and engagement network for Massachusetts teachers</t>
  </si>
  <si>
    <t>to provide the opportunity for scientists and policy makers from developing countries with overwhelming public health concerns to attend the Vaccine Technology VI conference, learn about vaccine development, and form new collaborations</t>
  </si>
  <si>
    <t>to enhance cooperation and coordination of Livestock Global Alliance members and their partners, and to strengthen evidence-based communication on sustainable livestock development issues</t>
  </si>
  <si>
    <t>Scholarship America, Inc.</t>
  </si>
  <si>
    <t>to field test agent liquidity management techniques in order to improve access to financial services for the poor</t>
  </si>
  <si>
    <t>to Texas Tech University to support communications and dissemination activities for the Teacher Prep Transformation Centers</t>
  </si>
  <si>
    <t>Silicon Valley Community Foundation</t>
  </si>
  <si>
    <t>National Association of City Transportation Officials Inc.</t>
  </si>
  <si>
    <t>PAWS</t>
  </si>
  <si>
    <t>to provide critical support to populations most affected by flooding and landslides in Sri Lanka</t>
  </si>
  <si>
    <t>to provide critical support to communities most affected by Tropical Storm Roanu in Bangladesh</t>
  </si>
  <si>
    <t>Takeda Pharmaceutical Company, Ltd</t>
  </si>
  <si>
    <t>to increase total global capacity to meet potential demand for Inactivated Poliovirus Vaccine (IPV) in 2019/2020, and ensure adequate vaccine supply at an affordable cost.</t>
  </si>
  <si>
    <t>osaka-shi</t>
  </si>
  <si>
    <t>to systematically compare and analyze a broad range of genomic and transcriptomic datasets to establish up-to-date reference genome sequences and functional annotation for human-infecting Cryptosporidium species</t>
  </si>
  <si>
    <t>to develop operational guidance for institutionalizing quality of care improvement in maternal and newborn health services in high burden countries as well as build and share the evidence for effective quality improvement approaches</t>
  </si>
  <si>
    <t>2016-01</t>
  </si>
  <si>
    <t>to save children's lives and protect people's health by increasing equitable use of vaccines in lower income countries</t>
  </si>
  <si>
    <t>Arab Foundations Forum</t>
  </si>
  <si>
    <t>to support the strengthening of the philanthropic sector in the Arab world, with a specific focus on the gulf coast countries</t>
  </si>
  <si>
    <t>to conduct research on women’s mobile money customer journey in 2-3 markets in Africa, by a methodology that will allow them to analyze the journey with a gender lens in several markets in Africa</t>
  </si>
  <si>
    <t>to support the AMP Health services and their supports of countries addressing the root causes of suboptimal health services at the community level through convening, job training, tech support and mentorship</t>
  </si>
  <si>
    <t>Empower Women and Girls|Nutrition</t>
  </si>
  <si>
    <t>ModernaTX, Inc.</t>
  </si>
  <si>
    <t>to develop a novel platform technologies for antibodies or vaccines to reduce HIV acquisition in developing countries</t>
  </si>
  <si>
    <t>EdBuild, Inc.</t>
  </si>
  <si>
    <t>to support an assessment of the per pupil spending in districts as compared to their border districts</t>
  </si>
  <si>
    <t>to support LearnLaunch Across Boundaries Conference</t>
  </si>
  <si>
    <t>to provide general operating support for the League of Education Voters</t>
  </si>
  <si>
    <t>to support the implementation of equity walks</t>
  </si>
  <si>
    <t>826DC</t>
  </si>
  <si>
    <t>to increase the productivity and incomes of smallholder farmers by developing and delivering high-yielding, stress-tolerant, and disease-resistant rice varieties to farmers in Sub-Saharan Africa and South Asia</t>
  </si>
  <si>
    <t>2016-03</t>
  </si>
  <si>
    <t>to improve productivity and increase food and income security of resource-poor farm families in sub-Saharan Africa (SSA) through development and dissemination of improved multiple stress tolerant and well-adapted maize varieties and hybrids</t>
  </si>
  <si>
    <t>to catalyze the scale-up of Voluntary Medical Male Circumcision targeting Zimbabwean men 13-29 years old while supporting the transition of the national VMMC program to a more sustainable model targeting younger adolescents and sharing crit</t>
  </si>
  <si>
    <t>to expand coverage of high-impact interventions to ensure that women and newborns survive and stay healthy during childbirth and beyond in refugee settings in Africa and the Middle East</t>
  </si>
  <si>
    <t>Emergency Response|Maternal, Neonatal and Child Health</t>
  </si>
  <si>
    <t>to connect smallholder farmers to the grains and legumes markets</t>
  </si>
  <si>
    <t>to develop a cheaper, safer means of protecting cattle in eastern Africa against East Coast fever, which threatens 49 million cattle in eastern Africa, mostly owned by poor small holder farmers and pastoralists</t>
  </si>
  <si>
    <t>to support preliminary design of an interoperable, mobile payment system, pre-integrated and packaged for rapid deployment in the immediate aftermath of a disaster</t>
  </si>
  <si>
    <t>to evaluate oral swab analysis as a novel alternative to sputum analysis for pulmonary tuberculosis diagnosis</t>
  </si>
  <si>
    <t>Research and Learning Opportunities|Support Innovative Technology Solutions|Tuberculosis</t>
  </si>
  <si>
    <t>Technical University of Madrid</t>
  </si>
  <si>
    <t>to increase the opportunities of Sub-Saharan Africa and South East Asia small farmers to overcome poverty by increasing cereal crop productivity while lowering costs and preserving the environment</t>
  </si>
  <si>
    <t>to support a sub-study of Link4Health to determine the effectiveness of a combination intervention strategy as compared to standard of care on viral load suppression</t>
  </si>
  <si>
    <t>to improve vaccine availability, safety, and cost-efficiency of immunization supply chains by accelerating the transition of modern, next-generation immunization supply chains across Gavi-eligible countries</t>
  </si>
  <si>
    <t>to support sessions on Universal Influenza  organized and planned by International Society for Influenza and other Respiratory Virus Diseases (ISIRV) and a Gates Travel Award Program for developing world scientists to attend the Options IX for the control of Influenza Meeting</t>
  </si>
  <si>
    <t>Masimo Corporation</t>
  </si>
  <si>
    <t>to help adapt the design of a combined pulse-oximeter/repsiratory rate timer tool for evaluate its impact on diagnosis and identification of severe pneumonia cases for referral in a high burden setting such as Ethiopia</t>
  </si>
  <si>
    <t>To provide support for Charter School Growth Fund - Fund III and Emerging Charter Management Organization Fund</t>
  </si>
  <si>
    <t>to support Action Contre La Faim to lead advocacy around nutrition accountability at the global and national levels, as well as targeted resource mobilization work in France and Francophone Africa</t>
  </si>
  <si>
    <t>to support the third H3D Symposium in South Africa in 2016</t>
  </si>
  <si>
    <t>to develop data-driven strategies for delivering the right intervention(s) to the right child, at the right time, and at the right price</t>
  </si>
  <si>
    <t>to support the TB 2016 and AIDS 2016 Conferences in Durban, South Africa</t>
  </si>
  <si>
    <t>to determine the baseline limit of detection of Plasmodium Lactate Dehydrogenase-based Rapid Diagnostic Tests to guide the development of improved diagnostics to support malaria elimination in low-resource settings</t>
  </si>
  <si>
    <t>IBM Research - Africa</t>
  </si>
  <si>
    <t>to conduct some preliminary work in the development and testing of a digital financial product targeted to the Islamic banking sector, improving service delivery to poor, Muslim consumers</t>
  </si>
  <si>
    <t>to develop usable, trusted, objective, and timely policy-relevant information and data on U.S. global health policy, funding, and programs</t>
  </si>
  <si>
    <t>to lead efforts to drive successful uptake of diagnostic solutions suitable for different settings found in endemic countries, to address more effectively TB and other infectious diseases of poverty</t>
  </si>
  <si>
    <t>to support an independent preclinical efficacy study and continued analysis of a promising experimental HIV vaccine with significant potential to advance into human clinical testing</t>
  </si>
  <si>
    <t>to support the Roll Back Malaria Harmonisation Working Group secure resources to fill key gaps, through the Global Fund; address implementation bottlenecks, and support resource mobilization strategies and national strategy development</t>
  </si>
  <si>
    <t>to provide support for travel, accommodations, food, and registration fees (in particular those from low- and middle-income countries) to participate in the Emerging Diseases from A to Z: Emerging Challenges and Opportunities symposium</t>
  </si>
  <si>
    <t>SADC Banking Association</t>
  </si>
  <si>
    <t>to leverage the cooperative, multicounty framework developed by the Southern African Development Community to improve access to low-cost, safe and sound cross-border-remittances in the region</t>
  </si>
  <si>
    <t>Centre for Global Health Research, Inc.</t>
  </si>
  <si>
    <t>to help define the AIDS Treatment Mortality Measurement Module for Verbal Autopsy survey instruments and sampling methods</t>
  </si>
  <si>
    <t>to support the development of potential solutions that will make it possible for Omni Ingestor (OI), a road side unit plus extraction solution, to more effectively process trash</t>
  </si>
  <si>
    <t>to develop a standardized analytical commutability protocol that Developing Country Vaccine Manufacturers may use for evaluating Vi-conjugate ELISA assays and reference standards to support product registration</t>
  </si>
  <si>
    <t>To support enhancements to Global Giving’s platform that more closely link Non-Government Organizations performance and funding</t>
  </si>
  <si>
    <t>Tavis Smiley Foundation - CONSULT LEGAL</t>
  </si>
  <si>
    <t>to raise awareness of key postsecondary opportunities and challenges among diverse audiences</t>
  </si>
  <si>
    <t>to expand and test the use of storytelling to increase giving by all</t>
  </si>
  <si>
    <t>to support the 4th International Fecal Sludge Management Conference, which supports the global initiative of disseminating sustainable solutions for managing human wastes (fecal sludge)</t>
  </si>
  <si>
    <t>to enable delegates from low income countries to attend the conference in order to share their experiences and best practices with peers; to support personnel involved in organizing the conference; and to produce a report on the influence of animal protein on nutrition during the first 1000 days of life</t>
  </si>
  <si>
    <t>to provide emergency drought relief support by establishing a back-up seed supply</t>
  </si>
  <si>
    <t>Health Systems Global</t>
  </si>
  <si>
    <t>to support organization and management of the Fourth Global Symposium on Health Systems Research in Vancouver, BC, 14-18 November 2016</t>
  </si>
  <si>
    <t>Wabern</t>
  </si>
  <si>
    <t>to provide event support for the April 5-6, 2016 Harvard Institute being sponsored by the Grantmakers for Education Policy Impact Group</t>
  </si>
  <si>
    <t>to develop and characterize a non-human primate (NHP) model of environmental enteric dysfunction (EED) that can be used to down-select and de-risk potential preventative and therapeutic interventions</t>
  </si>
  <si>
    <t>to support the development of a framework to coordinate, align and rationalize all investments and work surrounding the Tri-County Family Homelessness Initiative for the next three years, 2016-2018</t>
  </si>
  <si>
    <t>to fund the work plan to develop and launch the DevEd Initiative, as well as support the Post Secondary Access and Attainment Impact Group (PSA2)</t>
  </si>
  <si>
    <t>to enable conference support to SXSWEdu 2016</t>
  </si>
  <si>
    <t>to provide critical life-saving interventions to children and pregnant women affected by the El Niño driven drought in Ethiopia</t>
  </si>
  <si>
    <t>to support travel, registration, housing and meals for endemic country scientists to attend the Gordon Conference Biology of Host-Parasite Interactions</t>
  </si>
  <si>
    <t>to raise awareness of and build demand for evidence-backed innovations, support the development of editorial content and related events that profile key innovators, and provide a look at emerging trends and developments/innovations to watch</t>
  </si>
  <si>
    <t>to support the annual Blended and Personalized Learning Conference</t>
  </si>
  <si>
    <t>to support Potlatch Fund as a re-granting partner and capacity builder for Tribes and Native non-profits</t>
  </si>
  <si>
    <t>to promote independent validation of peer-reviewed publications around financial services for the poor</t>
  </si>
  <si>
    <t>for general operating support.</t>
  </si>
  <si>
    <t>to contribute to the evolution of the humanitarian system by supporting increased engagement of local and national institutions</t>
  </si>
  <si>
    <t>to support the Milken Institute Global Conference and the Milken Institute London Summit</t>
  </si>
  <si>
    <t>to accelerate the work of a set of high-potential institutions through testing, learning, and sharing focused practices for student success as identified at Interaction Effect 2015</t>
  </si>
  <si>
    <t>to provide general operating support for the CORE Districts</t>
  </si>
  <si>
    <t>to support Friends of Recovery Café’s permanent endowment</t>
  </si>
  <si>
    <t>to increase credential production and improve equity in access and success to higher education through identifying and developing an enterprise model and growth plan for Arizona State University, while identifying and sharing critical factors for success</t>
  </si>
  <si>
    <t>to support the Reach Campaign focusing on the areas of greatest disparity and potential impact including malaria elimination, women's and reproductive health, maternal and newborn health, and child health</t>
  </si>
  <si>
    <t>to enable the rapid development and scale up of risk communication programs in the United States and the 28 nations and territories of the Americas currently affected by the Zika virus outbreak</t>
  </si>
  <si>
    <t>to support for the 2016 Sabin Gold Medal Award which recognizes individuals who have helped to reduce needless human suffering from vaccine-preventable and neglected tropical diseases</t>
  </si>
  <si>
    <t>to illustrate the costs, resource shifts, processes and structures necessary for school districts to carry out key elements of a redesigned professional learning system for teachers</t>
  </si>
  <si>
    <t>Rebuilding Together Seattle</t>
  </si>
  <si>
    <t>to support a strategic programming initiative for athletics</t>
  </si>
  <si>
    <t>to develop a simple single dose rectally administered antibiotic treatment that can be given rapidly by a village health worker</t>
  </si>
  <si>
    <t>Maropack AG</t>
  </si>
  <si>
    <t>to explore the value proposition and technical feasibility of blow-fill-seal for oral and injectable vaccines (IPV, Penta, HPV, PCV, Rota and Cholera), including other pipeline vaccines in development</t>
  </si>
  <si>
    <t>Zell Lu</t>
  </si>
  <si>
    <t>to accelerate acceptance of common evaluation frameworks for digital courseware by providing technical assistance and support to institutions conducting evaluations of high quality next generation digital courseware</t>
  </si>
  <si>
    <t>to support the Scaling for Impact project, a leadership program for education entrepreneurs</t>
  </si>
  <si>
    <t>European Commission</t>
  </si>
  <si>
    <t>to provide technical support for the design, implementation, and operation of country-led National Information Platforms for Nutrition in up to 10 pilot countries</t>
  </si>
  <si>
    <t>2016-02</t>
  </si>
  <si>
    <t>to fund a multi-country process, outcomes and cost-effectiveness evaluation of “Adolescents 360”, a four-year program aimed at identifying youth-driven solutions through user-centered design processes</t>
  </si>
  <si>
    <t>Foundation Strategy Office|Global Development</t>
  </si>
  <si>
    <t>Family Planning|Research and Learning Opportunities</t>
  </si>
  <si>
    <t>to support the creation of a Market Manager program that will inform HIV product development, accelerate new product introduction, and help build sustainable HIV prevention delivery platforms</t>
  </si>
  <si>
    <t>to develop novel vaccines for African trypanosomiasis, a neglected disease of animals and humans in sub-Saharan Africa that is transmitted by an infected tsetse fly bite</t>
  </si>
  <si>
    <t>Swaziland Action Group Against Abuse (SWAGAA)</t>
  </si>
  <si>
    <t>to introduce testing and new approaches targeting the most vulnerable girls and build gender-equitable attitudes among boys and build capacity with community-based groups and government institutions</t>
  </si>
  <si>
    <t>Manzini</t>
  </si>
  <si>
    <t>Swaziland</t>
  </si>
  <si>
    <t>to facilitate direct benefit transfer payments across four major programs in Bihar, Uttar Pradesh, Madhya Pradesh, and Odisha, reaching India's poorest and most vulnerable populations</t>
  </si>
  <si>
    <t>to build capacity within the University of Washington Information School by linking Library &amp; Information Science education more directly with leading practice in the public library field to ensure a vibrant future for public libraries</t>
  </si>
  <si>
    <t>Video Veracity, Inc.</t>
  </si>
  <si>
    <t>to assist in the production and editing of the feature documentary film, Free For All</t>
  </si>
  <si>
    <t>to develop new faster, cheaper, and more sensitive ways of diagnosing malaria to enable better management and control of the disease, leading to reduced numbers of infections and deaths</t>
  </si>
  <si>
    <t>To increase depth of knowledge within the US postsecondary educational community of research-validated innovations in personalized learning</t>
  </si>
  <si>
    <t>Centre for Innovation in Regulatory Science Limited</t>
  </si>
  <si>
    <t>to support a regulatory performance metrics assessment program that will help document how our regulatory optimization investments are helping agencies improve their efficiency, and monitor the effectiveness of work-sharing across selected</t>
  </si>
  <si>
    <t>to fund the generation of an international Vi serum standards and to develop a serological assay to detect anti-Vi antibodies in serum</t>
  </si>
  <si>
    <t>to convene an international conference to discuss and share broadly the latest HIV vaccine, microbicide, and ARV-based prevention research</t>
  </si>
  <si>
    <t>To develop malaria Ag P.v or Pan Lactate Dehydrogenase Rapid Diagnostic Test which will be a critical tool in contributing to the Malaria Eradication strategies</t>
  </si>
  <si>
    <t>Center for Financial Services Innovation</t>
  </si>
  <si>
    <t>to explore financial health as a global framework to improve outcomes for low-income consumers</t>
  </si>
  <si>
    <t>India Heritage Research Foundation</t>
  </si>
  <si>
    <t>to execute a behavior change campaign in India, using a progressive faith-based approach, to change negative social norms around sanitation, and advocate for effective fecal sludge management, with an eye toward curbing river pollution</t>
  </si>
  <si>
    <t>Rishikesh</t>
  </si>
  <si>
    <t>to support developing country investigators to attend the Harmonized Safety Monitoring of Immunization in Pregnancy conference</t>
  </si>
  <si>
    <t>to conduct research on the relationship between attributes of place, income and life expectancy in the United States and to study policy interventions that can improve economic and health outcomes of disadvantaged populations</t>
  </si>
  <si>
    <t>to promote preparedness and resiliency against natural and unnatural disasters at community colleges while maintaining their commitment to student success, completion, and equity following such events</t>
  </si>
  <si>
    <t>to provide Conference Support for 8th Asia Pacific Conference on Family Planning and Rights</t>
  </si>
  <si>
    <t>to support the campus amelioration project</t>
  </si>
  <si>
    <t>to support campus master planning</t>
  </si>
  <si>
    <t>to fund the design of a payments architecture, and a roadmap for its implementation, for digitized government to person and person to government payment architecture for the Government of Bangladesh</t>
  </si>
  <si>
    <t>to support community health workforces in the Ebola-affected countries of West Africa, through discussion and sharing of lessons learned, and by aligning them with global community efforts to develop Community Health Workers programs</t>
  </si>
  <si>
    <t>Seattle Storm Foundation</t>
  </si>
  <si>
    <t>The University of the West Indies</t>
  </si>
  <si>
    <t>to derive global population based indicators for child development using innovative quantitative methods, which are freely available in the public domain</t>
  </si>
  <si>
    <t>to develop and test novel simian-human immunodeficiency viruses (in nonhuman primates) that elicit broadly neutralizing antibodies and could serve as a guide for iterative HIV/AIDS vaccine development</t>
  </si>
  <si>
    <t>to help the foundation develop data-driven strategies for delivering the right intervention(s) to the right child, at the right time, and at the right price</t>
  </si>
  <si>
    <t>2016-10</t>
  </si>
  <si>
    <t>to support the generation of evidence and improved implementation capacity for central and state universal health coverage initiatives in India</t>
  </si>
  <si>
    <t>to support a community-based trial to evaluate pregnancy deferral and preconceptional micronutrient supplementation to enhance growth and nutrition of young married women and reduce adverse first pregnancy outcomes in rural Bangladesh</t>
  </si>
  <si>
    <t>Discovery and Translational Sciences|Family Planning|MNCH Discovery and Tools|Nutrition</t>
  </si>
  <si>
    <t>to fund planned field and lab activities in support of AFP and environmental surveillance in Nigeria</t>
  </si>
  <si>
    <t>to evaluate and support an intervention in Malawi to end child marriage</t>
  </si>
  <si>
    <t>Beijing Huairou Future Forum Science and Technology Development Center</t>
  </si>
  <si>
    <t>to help to create a platform at which scientific stakeholders, business leaders and academic communities can convene to discuss the most significant health and development issues facing the poor today</t>
  </si>
  <si>
    <t>to inform policy debates and develop practical recommendations on best practice in cross-government approaches to aid and development</t>
  </si>
  <si>
    <t>to bring together policymakers, system managers, practitioners, advocates, partners, and communities to catalyze primary health care improvement in low/middle income countries through better measurement, knowledge management, and country en</t>
  </si>
  <si>
    <t>to evaluate the impact of zinc interventions on the health of infants, young children and women of reproductive age, and to disseminate guidance on assessing zinc status and implementing programs to prevent zinc deficiency worldwide</t>
  </si>
  <si>
    <t>to consolidate, generate and mobilize data and evidence for nutrition, by engaging a variety of stakeholders, with the goal of supporting strategic nutrition policy and program actions in India</t>
  </si>
  <si>
    <t>to implement the Effective Transfer Practices Playbook</t>
  </si>
  <si>
    <t>to strengthen the role of civil society and other partners in Japan to ensure prioritization of key global health issues within Japan's foreign and development policy</t>
  </si>
  <si>
    <t>to engage the international nutrition community on the need to standardize methodologies for nutrient intake recommendations on a global scale and generate an analysis of its application on a population group across both developed and developing countries</t>
  </si>
  <si>
    <t>to inform implementation strategies for interventions that can demonstrably increase the diagnosis and linkage to care of people living with HIV in priority countries</t>
  </si>
  <si>
    <t>to assess the utility of using novel chemical probes to detect tuberculosis in oral swabs and sputum samples with the aim of offering a rapid, low cost diagnostic that is easily adaptable to current diagnostic methods</t>
  </si>
  <si>
    <t>Research and Learning Opportunities|Tuberculosis</t>
  </si>
  <si>
    <t>to build out publicly available high-quality coursework for early learning leaders and teachers</t>
  </si>
  <si>
    <t>to develop technology for reducing zinc deficiencies through zinc fortification of (cooking) salt.</t>
  </si>
  <si>
    <t>to catalyze and accelerate Primary Health Care improvement in low- and middle-income countries through better measurement, knowledge management, advocacy, and country engagement in order to achieve quality universal health coverage more qui</t>
  </si>
  <si>
    <t>to bring vital programming to a larger number of local community members so they have improved access to quality education and dignified work, as well as strengthen the ability of librarians to respond to the unique needs of their communities</t>
  </si>
  <si>
    <t>to support the Duke Center for Policy Impact for Global Health to engage at the global and country level to develop innovative evidence-based policy solutions to tough challenges in global health financing</t>
  </si>
  <si>
    <t>to evaluate the impact of Kangaroo Mother Care (KMC) started immediately after birth for preterm/low birth weight babies</t>
  </si>
  <si>
    <t>to develop and test a nutrition indicator module for use with the Performance Monitoring and Accountability 2020 data platform with the aim of promoting data-driven decision-making and improving nutrition programs in Burkina Faso and Kenya</t>
  </si>
  <si>
    <t>to provide conference support for international participation in the 2016 Zika International Conference</t>
  </si>
  <si>
    <t>to assess new molecular approaches that can be used to monitor or diagnose Environmental Enteric Dysfunction, Tuberculosis and Soil Transmitted Helminthes infection</t>
  </si>
  <si>
    <t>to examine whether there are identifiable relationships between histologically diagnosed environmental enteric dysfunction and the configuration the proximal small intestinal and fecal microbiota</t>
  </si>
  <si>
    <t>to increase the quality, availability, accessibility and use of data and evidence to better target key resources to improve the lives of the poorest and most vulnerable people</t>
  </si>
  <si>
    <t>Huawei Software Technologies Co., Ltd.</t>
  </si>
  <si>
    <t>to support the development and deployment of Open APIs and interoperability tools that enable ultra low cost digital financial services at scale that allow poor people to send and receive payments from and to anyone</t>
  </si>
  <si>
    <t>to advance development and conduct a phase 1 clinical trial with VSV G-Env.BG505, a new HIV Env vaccine based on a novel live chimeric virus</t>
  </si>
  <si>
    <t>to improve the effectiveness of the SuSanA platform as a knowledge management resource that promotes increased collaboration and information-sharing within the WASH sector and to support the long-term sustainability of the platform</t>
  </si>
  <si>
    <t>to improve the geospatial information available to countries planning and implementing malaria control and elimination activities</t>
  </si>
  <si>
    <t>to build the financial technology capacity of financial regulators and supervisors to employ regulatory technology to oversee and support the provision of digital financial services</t>
  </si>
  <si>
    <t>to develop an integrated and scalable package that can simultaneously improve women’s empowerment, gender equity, access to family planning, and nutrition within women-centered and managed gardens in Niger</t>
  </si>
  <si>
    <t>Family Planning|Nutrition</t>
  </si>
  <si>
    <t>to develop “single-shot” ultra-stable vaccine formulations that reduce costs for vaccinations</t>
  </si>
  <si>
    <t>to support the Government of Malawi to catalyze adoption of a coherent national health data system architecture, and strengthen the Government of Malawi’s ability to collect, analyze, and use routine data to improve health sector planning,</t>
  </si>
  <si>
    <t>Forum for the Future of Higher Education</t>
  </si>
  <si>
    <t>to give conference support for the Aspen Symposium</t>
  </si>
  <si>
    <t>to complete a data dossier on albendazole-ivermectin for the treatment of soil-transmitted helminths (STHs) and conduct preliminary studies to guide conduct of combination therapy trials against STHs</t>
  </si>
  <si>
    <t>to support the digitization of social benefit payments to the poor, and of a loan scheme targeted at traditionally marginalized micro-entrepreneurs in Nigeria</t>
  </si>
  <si>
    <t>to increase post-approval knowledge about the safety and appropriate use of pyronaridine-artesunate in broader patient populations beyond those evaluated in the drug’s clinical development program</t>
  </si>
  <si>
    <t>to reduce the impact of vector-borne diseases and contribute to their control and elimination by improving vector control tools, supporting enhanced evaluation processes, facilitating quality of products and improving their judicious and sa</t>
  </si>
  <si>
    <t>Obafemi Awolowo University</t>
  </si>
  <si>
    <t>to establish a baseline household and crop adoption data to guide policy making and philanthropic investments in Nigeria</t>
  </si>
  <si>
    <t>Ile-Ife</t>
  </si>
  <si>
    <t>to develop and validate innovative, accurate, rapid, and cost-effective surveillance tools that will enable country-based surveillance of micronutrient deficiency</t>
  </si>
  <si>
    <t>to generate global public goods in the form of new knowledge and published papers about the mechanisms through which primary health care systems improve performance and attain population-level maternal and neonatal health outcomes in low- a</t>
  </si>
  <si>
    <t>to drive policy change and increased investment in national immunization programs through stronger, better coordinated civil society organizations</t>
  </si>
  <si>
    <t>to test and validate the concept of an agribusiness accelerator in Ethiopia by providing finance and technical assistance to increase productivity and income of smallholder farmers</t>
  </si>
  <si>
    <t>to provide statistical support to generate novel analytic methods and tools, and clinical and pre-clinical trial design and analysis</t>
  </si>
  <si>
    <t>Discovery and Translational Sciences|Enteric and Diarrheal Diseases|Malaria|Neglected Tropical Diseases|Pneumonia|Polio|Tuberculosis</t>
  </si>
  <si>
    <t>to define the molecular signature of effective germinal center dynamics in order to optimize timing, antigen format and memory T cell help in ways that can be rapidly utilized to assess effective vaccine strategies</t>
  </si>
  <si>
    <t>to fund testing and analysis of existing biologic samples from disparate global populations of pregnant women, utilizing emerging technology</t>
  </si>
  <si>
    <t>Atomo Diagnostics Pty LTD</t>
  </si>
  <si>
    <t>to develop, launch and post launch activities of a novel HIV Self Test designed specifically for populations in resource poor settings which will support the goal of 90% of the people living with HIV knowing their status</t>
  </si>
  <si>
    <t>Leichhardt</t>
  </si>
  <si>
    <t>United Nations Development Programme - Uganda Country Office</t>
  </si>
  <si>
    <t>to create the statistical models and software tools needed in order to create actionable and timely insights to support financial inclusion from mobile money transaction records</t>
  </si>
  <si>
    <t>to improve the lives of poor people by spurring innovations and advancing knowledge and solutions that promote responsible and inclusive financial markets</t>
  </si>
  <si>
    <t>to support the World Health Organization's support of national HIV programmes and implementing partners to further reduce HIV infections,  mortality and morbidity through the provision of high quality, up to date, clinical and service deliv</t>
  </si>
  <si>
    <t>to expand testing and treatment of populations at risk for Human African Trypanosomiasis in the Democratic Republic of Congo</t>
  </si>
  <si>
    <t>Delivery of Solutions to Improve Global Health|Neglected Tropical Diseases|Research and Learning Opportunities</t>
  </si>
  <si>
    <t>to gather participants and help individual donors make informed and intentional decisions about giving</t>
  </si>
  <si>
    <t>to generate evidence to establish feasibility and acceptability of blood based rapid diagnostic tests for HIV self-testing in high burden African countries</t>
  </si>
  <si>
    <t>to provide basic information on the ability of adjuvants to increase the diversity of antibodies generated by vaccination</t>
  </si>
  <si>
    <t>to contribute to the Global Water Security and Sanitation Partnership as a platform for innovation and scale, testing innovative ideas, building capacity, promoting robust learning and leveraging investment to help countries reach MDG 6</t>
  </si>
  <si>
    <t>to co-create a better and more accepted hydrogel condom via a use-driven condom development process focused on people from developing nations</t>
  </si>
  <si>
    <t>Universal Postal Union</t>
  </si>
  <si>
    <t>to advance financial inclusion by supporting the digitization of financial services offered through postal networks</t>
  </si>
  <si>
    <t>CODE Innovation</t>
  </si>
  <si>
    <t>to support the continued development of the Self Help Group digital platform, its functionality, content and monitoring and feedback mechanisms, in order to improve the user experience and encourage wider adoption of the tool</t>
  </si>
  <si>
    <t>Delivery of Solutions to Improve Global Health|Empower Women and Girls|Financial Services for the Poor</t>
  </si>
  <si>
    <t>to better monitor viral infections and vaccine efficacy in populations throughout the world in order to enhance our ability to improve human health and detect emerging epidemics</t>
  </si>
  <si>
    <t>to support the University of Washington in providing research and analytic support to global and public health organizations</t>
  </si>
  <si>
    <t>Delivery of Solutions to Improve Global Health|Development of Solutions to Improve Global Health|Neglected Tropical Diseases|Research and Learning Opportunities</t>
  </si>
  <si>
    <t>to conduct research on transformative approaches to adaptation in the agriculture sector, and to use the resulting knowledge to inform global climate finance policies and programming</t>
  </si>
  <si>
    <t>to establish a sustainable center for dietary intake assessment to respond to the global need for reliable measurement of dietary practices among vulnerable populations and the use of that data to inform the development of evidence-based po</t>
  </si>
  <si>
    <t>To develop, validate, and integrate genomic tools and data into actionable information for malaria control and elimination decision-making in priority regions</t>
  </si>
  <si>
    <t>to strengthen National Network of State Teachers of the Year growth to be a leader in the field, ultimately increasing the numbers of teachers &amp; students impacted by practices and policies implemented with input from teachers</t>
  </si>
  <si>
    <t>to create and spotlight new teacher leadership opportunities by facilitating the generation and dissemination of teachers’ most innovative ideas for instruction</t>
  </si>
  <si>
    <t>to support training military medical officers in malaria and tropical medicine</t>
  </si>
  <si>
    <t>to assess delivery strategies for tetanus vaccine during pregnancy and to understand how antenatal care and maternal immunization can be strengthened to optimally deliver current and future vaccines to pregnant women</t>
  </si>
  <si>
    <t>to improve the quality of fortified foods in low-resource settings</t>
  </si>
  <si>
    <t>to assess the improvement of student achievement</t>
  </si>
  <si>
    <t>to accelerate design and development of next generation Identification systems supporting a wide range of developmental needs, enabling inclusion and access to essential services for all</t>
  </si>
  <si>
    <t>to evaluate the potential of a market-based intervention in the informal dairy section and identify policy and behavioral constraints to milk consumption that could be leveraged to improve nutrition outcomes among vulnerable populations</t>
  </si>
  <si>
    <t>Centro de Investigación y Desarrollo Tecnológico en Electroquímica, SC.</t>
  </si>
  <si>
    <t>to develop technology for use in the developing world which can decontaminate domestic wastewater on-site by killing parasite eggs</t>
  </si>
  <si>
    <t>Pedro Escobedo</t>
  </si>
  <si>
    <t>Querétaro</t>
  </si>
  <si>
    <t>To secure broad political and public support for maintaining/increasing Official Development Assistance within the United States and an increase to the International Assistance Envelope in Canada, with a particular focus on maternal and chi</t>
  </si>
  <si>
    <t>Family Planning|Maternal, Neonatal and Child Health|Public Awareness and Analysis</t>
  </si>
  <si>
    <t>to provide digital instructional content and tools to help teachers accelerate student learning</t>
  </si>
  <si>
    <t>to assess safety and tolerability of different vaccine regimens with Ad26.Mos4.HIV, Ad26.Mos.HIV and Clade C gp140 and immunogenicity between the different vaccine regimens with Ad26.Mos4.HIV, Ad26.Mos.HIV and Clade C gp140</t>
  </si>
  <si>
    <t>to provide general operating support to Seattle University’s Project on Family Homelessness</t>
  </si>
  <si>
    <t>Guardian News &amp; Media LLC</t>
  </si>
  <si>
    <t>to support the pilot of the  ‘Action Button’ technology and audience engagement outreach embedded on a reporting project around the crisis of homelessness in the western states of the United States of America</t>
  </si>
  <si>
    <t>to fund the Global Fund to Fight AIDS, Tuberculosis and Malaria’s supply chain strategy, which will have a positive impact on the health outcomes of the world’s poorest through increased availability of health commodities</t>
  </si>
  <si>
    <t>to bring together active monitoring and analytics of women’s, children’s and adolescents’ health and facilitate attaining the goals of the Global Strategy on Women’s, Children’s and Adolescents’ Health 2016 – 2030</t>
  </si>
  <si>
    <t>to continue refinement and dissemination of the Center for Health Market Innovations platform</t>
  </si>
  <si>
    <t>To support the Canadian International Development Platform in its aggregation and presentation of Canadian aid data to support Canadian civil society and the wider development stakeholder community within Canada and internationally.</t>
  </si>
  <si>
    <t>to increase coordination and campaign activity in support of Canada’s increased engagement in sustainable development</t>
  </si>
  <si>
    <t>to fund the participation of 1,400 educators from 140 schools and partner organizations in the Summit Basecamp Program in 2016-17, enabling them to bring personalized learning to over 20,000 students from 26 states and the District of Columbia</t>
  </si>
  <si>
    <t>Africa AHEAD</t>
  </si>
  <si>
    <t>to increase hygiene behavior changes and reduce diarrhea in Community Health Clubs in Rwanda</t>
  </si>
  <si>
    <t>to bring financial services and products closer to excluded poor populations dwelling in remote and rural communities by using computational methods and optimization algorithms to expand digital financial services infrastructure</t>
  </si>
  <si>
    <t>to investigate the legal barriers to women’s financial inclusion</t>
  </si>
  <si>
    <t>to develop advocacy capacity and resource mobilization efforts toward achieving the London Declaration goals for Neglected Tropical Diseases and the WHO 2020 Roadmap</t>
  </si>
  <si>
    <t>to provide general operating support associated with the Vaccine Statistical Support platform</t>
  </si>
  <si>
    <t>Discovery and Translational Sciences|Enteric and Diarrheal Diseases|Malaria|Pneumonia|Polio|Tuberculosis</t>
  </si>
  <si>
    <t>Campaign for Black Male Achievement</t>
  </si>
  <si>
    <t>to support engagement efforts to improve student achievement for Black males in and across Kentucky</t>
  </si>
  <si>
    <t>to continue Xcelerator workshop support for 2016/2017 in collaboration with USAID</t>
  </si>
  <si>
    <t>to deliver prototype community toilet systems, which are designed to service the urban poor in developing countries, for third-party testing in both South Africa and India</t>
  </si>
  <si>
    <t>Urban League of Metropolitan Denver</t>
  </si>
  <si>
    <t>to support increased parent and community engagement and advocacy in education in Denver and surrounding communities</t>
  </si>
  <si>
    <t>to estimate the burden and severity of invasive Salmonella infections in Moshi, Tanzania</t>
  </si>
  <si>
    <t>to drive the global agenda for enhancing pro-equity immunization programming</t>
  </si>
  <si>
    <t>to generate evidence to improve global guidelines for use of amoxicillin in community-based treatment of pneumonia</t>
  </si>
  <si>
    <t>to support Botswana, South Africa, Zimbabwe, Cambodia, Laos, and Vietnam to eliminate indigenous malaria transmission by deploying targeted interventions guided by strong surveillance systems in high priority regions.</t>
  </si>
  <si>
    <t>to support communications to parents and community members around the Common Core and the Smarter Balanced Assessments in California</t>
  </si>
  <si>
    <t>to support the study on how receipt of cash transfers to young girls and women influence their sexual behavior and financial decisions</t>
  </si>
  <si>
    <t>to accelerate greater and smarter giving by HNI, UHNI and Billionaire Families within India and those interested in giving to India by providing a comprehensive suite of philanthropy-oriented products and services</t>
  </si>
  <si>
    <t>to increase the access of local leaders and communities to research-based information that can help them make informed decisions in California’s newly decentralized education policy context</t>
  </si>
  <si>
    <t>Third Future Schools</t>
  </si>
  <si>
    <t>to support for Leaders of Color for Academy for Advanced Learning</t>
  </si>
  <si>
    <t>to gather information on the cost and financing of national immunization programs, ensuring they are adequately funded and efficiently operated, optimizing the potential to save children’s lives in low- and middle-income countries</t>
  </si>
  <si>
    <t>to target married adolescents, those without children, to find creative models to help them delay that first birth and achieve their desired fertility intentions</t>
  </si>
  <si>
    <t>to further research intended to increase the efficacy of drug treatment of malaria and ultimately reduce the public health threat posed by malaria in developing countries</t>
  </si>
  <si>
    <t>to develop, field-test and disseminate new and improved ways to measure and assess the public health significance of, untreated human waste in the environment</t>
  </si>
  <si>
    <t>to establish a searchable video library of teaching practices</t>
  </si>
  <si>
    <t>to support leadership in digital instructional materials</t>
  </si>
  <si>
    <t>University of Zimbabwe</t>
  </si>
  <si>
    <t>to conduct research into the factors contributing to bilirubin encephalopathy in Zimbabwe and to develop interventions to reduce morbidity attributable to this condition</t>
  </si>
  <si>
    <t>to fund the training and engagement of funders on the implementation challenges of Florida Standards</t>
  </si>
  <si>
    <t>to create new specifications that will improve the availability of novel vector control tools to prevent transmission of malaria</t>
  </si>
  <si>
    <t>to support the Government of India in design, development, implementation and evaluation of strategic and effective sanitation communications focusing on behaviour change, reducing open defecation and management of faecal sludge</t>
  </si>
  <si>
    <t>to inform low-income parents and parents of color in Newark, Detroit, and New York about K-12 education</t>
  </si>
  <si>
    <t>to inform and engage Spanish-speaking audiences on priority topics related to the sustainable development goals</t>
  </si>
  <si>
    <t>to assess pneumococcal carriage in children 4 -5 years after introduction of PCV10 (Pneumococcal conjugate vaccine) in Kenya</t>
  </si>
  <si>
    <t>to improve sanitation conditions for vulnerable people living in flooded and flood prone zones and assist the government of Senegal in providing sustainable sanitation solutions for the urban poor through a market-based approach</t>
  </si>
  <si>
    <t>to develop farmer producer organization approaches to poverty alleviation for women smallholder farmers in Bihar</t>
  </si>
  <si>
    <t>to improve the accuracy of gestational age estimation, currently one of the biggest clinical barriers for successful neonatal intervention in developing countries</t>
  </si>
  <si>
    <t>Development of Solutions to Improve Global Health|MNCH Discovery and Tools|Research and Learning Opportunities</t>
  </si>
  <si>
    <t>to strengthen the capacity of local food processing industries to produce high quality foods fortified with essential vitamins and minerals in Kenya, Nigeria and Tanzania</t>
  </si>
  <si>
    <t>Institute for Reproductive Health, Georgetown University</t>
  </si>
  <si>
    <t>to develop a Learning Collaborative to Advance Normative Change to coordinate activities, leverage resources, set priorities for learning and action, advance thinking, share evidence and foster communities of practice</t>
  </si>
  <si>
    <t>to support national Veterinary Services in overcoming obstacles and initiating public-private partnerships to improve the quality of animal health, the health and well-being of people and the reliability and universality of veterinary servi</t>
  </si>
  <si>
    <t>Nine Medical, Inc</t>
  </si>
  <si>
    <t>to achieve in vivo proof of concept of a cervical coating that protects expectant mothers from infections that cause preterm birth in order to improve health outcomes of women in Asia and Sub-Saharan Africa</t>
  </si>
  <si>
    <t>California School Boards Foundation</t>
  </si>
  <si>
    <t>to support the design of an equity-focused curriculum for training school and county board members and to use the new state tools in order to close opportunity gaps and promote improved outcomes for students.</t>
  </si>
  <si>
    <t>West Sacramento</t>
  </si>
  <si>
    <t>to increase awareness and engagement of postsecondary improvement issues in Texas, and to develop metrics for assessing audience impact</t>
  </si>
  <si>
    <t>to develop an efficient medium density genotyping assay that can accelerate plant and animal breeding efforts focused on providing a more stable and nutritious food supply throughout the developing world</t>
  </si>
  <si>
    <t>to produce a special reporting project on the refugee and migration crisis, across Europe, with diverse voices and diverse creative and engaging platforms</t>
  </si>
  <si>
    <t>to identify, understand, and share what works to accelerate the production of credentials of value, especially for low-income, first generation students, while documenting and sharing new knowledge about the institutional change process</t>
  </si>
  <si>
    <t>to support the development of guidance for conducting high quality, comparable cost-benefit analyses</t>
  </si>
  <si>
    <t>To support Guatemala, Honduras, and Panama to eliminate indigenous malaria transmission and advance regional elimination</t>
  </si>
  <si>
    <t>to research, develop and evaluate new ways to improve sexual and reproductive health behaviors and financial fitness among adolescents and youth in Kenya using Shujaaz interactive media</t>
  </si>
  <si>
    <t>to raise awareness and build understanding for equity in education</t>
  </si>
  <si>
    <t>to provide quantitative evidence of which approaches to human papillomavirus vaccination adoption and delivery optimize health benefits and efficiency in the poorest countries</t>
  </si>
  <si>
    <t>to explore feasibility of human papillomavirus vaccine impact in a low resource setting</t>
  </si>
  <si>
    <t>Tennessee Charter School Center</t>
  </si>
  <si>
    <t>to provide strategic support for the Tennessee Charter School Center</t>
  </si>
  <si>
    <t>to contribute to better health-related outcomes for children and their caregivers in West and Central Africa through strengthening systems to collect and use health-related data</t>
  </si>
  <si>
    <t>to create a state of the art data architecture that will allow UNICEF to report on the status of children and women in a more accurate and timely manner</t>
  </si>
  <si>
    <t>to disseminate state policy learnings related to education business models to improve student completion and equity outcomes</t>
  </si>
  <si>
    <t>to develop a drug candidate for oral treatment of tuberculosis</t>
  </si>
  <si>
    <t>to identify and develop 2 or 3 novel cross-cutting platform technologies which will significant impact pediatric product development in global health</t>
  </si>
  <si>
    <t>City of Seattle (Parent Org)</t>
  </si>
  <si>
    <t>to support the Seattle Preschool Program through Access and Accountability</t>
  </si>
  <si>
    <t>to increase the overall general awareness, understanding of and engagement with global public health and development issues around the globe</t>
  </si>
  <si>
    <t>Policy Exchange Ltd</t>
  </si>
  <si>
    <t>to reinforce support in the UK for development aid-funded research</t>
  </si>
  <si>
    <t>to identify field-applicable platforms for an antigen detection assay to detect individuals with active but low grade infections of Schistosoma haematobium for use by national schistosomiasis control programs</t>
  </si>
  <si>
    <t>Hover, LLC</t>
  </si>
  <si>
    <t>to enable the development of Digital Financial Services targeted at the poor by catalyzing the development of an alternative set of de facto mobile money APIs in markets where mobile money penetration is prime for the development of DFS targeted at the poor</t>
  </si>
  <si>
    <t>to enhance gender responsiveness across African agricultural research and development by strengthening the ability of research institutions and scientists to conduct more inclusive, better targeted, and better designed research</t>
  </si>
  <si>
    <t>to maximize impact and accelerate development of new TB vaccines by creating and applying novel mathematical models to estimate the main target product profiles drivers for epidemiological impact of new TB vaccines</t>
  </si>
  <si>
    <t>to explore the potential for an innovation lab that surfaces new and more appropriate financial products and services designed specifically for low-income populations across the globe</t>
  </si>
  <si>
    <t>to co-create and document a framework for implementation services and supports that will lead to dramatically improved credential completions by students attending community colleges, and to closing the equity gap for those completing</t>
  </si>
  <si>
    <t>Praekelt Foundation</t>
  </si>
  <si>
    <t>to support operations research to improve understanding of patient engagement via mobile technologies and how this engagement can be leveraged to improved health systems and outcomes</t>
  </si>
  <si>
    <t>to mitigate the effects of the Zika virus epidemic by increasing availability and usage of modern family planning methods in the lower Artibonite and Central Plateau of Haiti</t>
  </si>
  <si>
    <t>to support initiatives to diversify the educator workforce in the Road Map and to support statewide efforts to discuss strategies for diversification on recruitment retention, peer engagement and developing local pipeline opportunities</t>
  </si>
  <si>
    <t>to support the continuation for Innovation in Development Reporting project</t>
  </si>
  <si>
    <t>to evaluate the performance of typhoid diagnostics in a confined population, during an outbreak of typhoid in Zomba and Malosa, Malawi.</t>
  </si>
  <si>
    <t>To support development of a comprehensive landscape of current efforts to improve data infrastructure and explore the relationship between data and interventions capable of dramatically improving mobility from poverty.</t>
  </si>
  <si>
    <t>to establish a knowledge base around the adoption, use, perceived efficacy, and challenges of teacher feedback and observation tools that have an existing evidence base to support effectiveness</t>
  </si>
  <si>
    <t>to discover, expose and share high yield leadership strategies that are resulting in reducing and eliminating equity gaps across .K-12 schools in our state</t>
  </si>
  <si>
    <t>Ghana Center for Democratic Development</t>
  </si>
  <si>
    <t>to collect and disseminate public opinion data on gender equality in Africa</t>
  </si>
  <si>
    <t>to support the development of a business model and growth plan for National Academy of Advanced Teacher Education (NAATE) to sustainably scale its program on a regional level and address the professional learning challenges for school and teacher leaders and teachers.</t>
  </si>
  <si>
    <t>Jiangnan University</t>
  </si>
  <si>
    <t>to limit the spread of malaria in Jiangsu province, China, by developing a smartphone application to track migrant workers that go to work in countries with high levels of malaria to speed up diagnosis and treatment</t>
  </si>
  <si>
    <t>Wuxi</t>
  </si>
  <si>
    <t>to manage the Primary Health Care Performance Initiative's (PHCPI) operational and administrative functions, working under the guidance of the PHCPI Steering Group</t>
  </si>
  <si>
    <t>to develop and test a manualized, participatory self-help-group program for female sex workers in Harare which can be then be scaled up to other areas of Zimbabwe and the region</t>
  </si>
  <si>
    <t>to develop a randomized control trial to assess the non-specific effects of oral poliovirus vaccine in Bangladesh</t>
  </si>
  <si>
    <t>The Massachusetts Institute for A New Commonwealth, Inc.</t>
  </si>
  <si>
    <t>to support college and career ready advocacy in Gateway Cities</t>
  </si>
  <si>
    <t>to increase the capacity of the Global Fund to improve the quality and volume of its grants supporting HIV prevention interventions</t>
  </si>
  <si>
    <t>to launch LEAP (LEarning together to Advance our Practice), a new program of the DC Public Schools that is designed to improve the quality of education and accelerate student achievement outcomes</t>
  </si>
  <si>
    <t>Social Venture Partners International</t>
  </si>
  <si>
    <t>to develop and distribute philanthropy development curricula that will improve the effectiveness of individual philanthropists and volunteers</t>
  </si>
  <si>
    <t>to build on and expand the Common Assignment Project across Kentucky and the professional capacity of educators through work with Co-ops</t>
  </si>
  <si>
    <t>to increase policymakers’ understanding of education issues affecting Hispanic students, empowering them to develop and implement sound and effective education policies that will help their students become college and career ready</t>
  </si>
  <si>
    <t>to test the use of Mobile Vaani, a voice-based community media platform to create behavior change in health and nutrition outcomes among 10,000 SHGs in the state of Bihar, India</t>
  </si>
  <si>
    <t>to improve philanthropy as a collaborative effort among funders</t>
  </si>
  <si>
    <t>To provide city-wide sanitation improvements (with focus on FSM) for urban populations in Andhra Pradesh, with increased access to safe sanitation for underserved populations, and a reduction in untreated fecal matter in the environment</t>
  </si>
  <si>
    <t>to seed, scale and communicate about new and successful teacher leadership opportunities in Massachusetts in order to impact a greater number of educators, resulting in better classroom instruction, enhanced collaboration, and improved student achievement</t>
  </si>
  <si>
    <t>to support a conference that provides participants from funding agencies, academia, and the biotechnology and pharmaceutical industry with a forum for the discussion of state-of-the art technologies and approaches in TB drug discovery</t>
  </si>
  <si>
    <t>to provide general operating support to the United Ways of Washington</t>
  </si>
  <si>
    <t>to support the 2017 Summit on Improvement in Education Conference</t>
  </si>
  <si>
    <t>to support continuation of and expand the National Urban League’s Equity and Excellence Project, building more effective and impactful advocates for, and participants in, local, state and federal/national education change</t>
  </si>
  <si>
    <t>to provide general operating support to The Aspen Institute</t>
  </si>
  <si>
    <t>to support country delegations whose home institutions are unable to support their participation to ensuring that important community health leaders in the field are able to engage in this important global event</t>
  </si>
  <si>
    <t>to improve AFP surveillance in prioritized areas with current surveillance gaps to timely detect any polioviruses and respond accordingly to interrupt transmission</t>
  </si>
  <si>
    <t>to implement the AVADAR application to strengthen AFP surveillance in priority countries through increased reporting of AFP cases to quickly detect any polioviruses transmission and respond to the outbreak</t>
  </si>
  <si>
    <t>to contribute to define causes, etiologies, and risk factors for mortality in children under five years in low-income regions and to identify strategies to support adoption of Minimally Invasive Tissue Sampling (MITS) in the community.</t>
  </si>
  <si>
    <t>to support the strengthening of WHO’s organizational delivery model towards improving health outcomes across programs of work</t>
  </si>
  <si>
    <t>to support the development of an International Workshop Agreement as a necessary precursor to an international performance standard for the Omni-Processor sewage treatment technology</t>
  </si>
  <si>
    <t>Totem S.R.L.</t>
  </si>
  <si>
    <t>to accelerate the international collaborative movement and network to eradicate financial exclusion</t>
  </si>
  <si>
    <t>Chiavari (GE)</t>
  </si>
  <si>
    <t>to conduct outreach and training with selected target countries in Africa and South Asia in order to raise awareness and encourage participation in the development of an international standard for the Reinvented Toilet</t>
  </si>
  <si>
    <t>to expand opportunities and supports for educators across Greater Boston to collaborate and innovate in order to capitalize on school-level autonomies and unleash educators’ potential to accelerate the rate of improvement across schools</t>
  </si>
  <si>
    <t>to develop strategies for two Agricultural Technology Demonstration Centers in Mozambique and Zambia to scale up their reach and become more financially sustainable over time</t>
  </si>
  <si>
    <t>to set up an institute that will generate high quality analytics and evidence on health, and use this evidence to inform policy and health systems design in the state of Bihar</t>
  </si>
  <si>
    <t>to build technical capacity at the WHO Africa regional office, WHO country offices, and selected Ministries of Health in the African region in the use of global information systems (GIS) and mobile technology to improve disease surveillance</t>
  </si>
  <si>
    <t>to design and adopt alternate model(s) for training medical specialists at district hospitals in select Indian states</t>
  </si>
  <si>
    <t>to provide support for symposium organisers, speakers and key opinion leaders to attend the symposium: Strategies to control Hepatitis E virus, an emerging global pathogen, held at the annual meeting of American Society of Tropical Medicine and Hygiene, in Atlanta, October 2016.</t>
  </si>
  <si>
    <t>Deutsche AIDS-Stiftung</t>
  </si>
  <si>
    <t>to increase awareness of the scale and scope of the HIV/Aids epidemic among German influencers and policy makers through the AIDS Foundation’s flagship event in Berlin</t>
  </si>
  <si>
    <t>to inform the study design of a larger trial testing the efficacy of various interventions in reducing stunting</t>
  </si>
  <si>
    <t>to support most vulnerable populations affected by flooding in North Hamgyong Province, Democratic People´s Republic of Korea</t>
  </si>
  <si>
    <t>D C Public Charter School Association Inc</t>
  </si>
  <si>
    <t>to update existing and develop new resources for donors as part of Rockefeller's Philanthropy Roadmap series to educate about and encourage thoughtful, effective philanthropy</t>
  </si>
  <si>
    <t>to support research, data collection and knowledge management</t>
  </si>
  <si>
    <t>to ensure the greatest impact on health can be achieved from available resources and technologies through making better decisions based on better metrics of value</t>
  </si>
  <si>
    <t>Urban Impact</t>
  </si>
  <si>
    <t>to support an emergency response for populations affected by Hurricane Matthew in Haiti</t>
  </si>
  <si>
    <t>Emergency Response|Enteric and Diarrheal Diseases|Research and Learning Opportunities</t>
  </si>
  <si>
    <t>to provide critical water, sanitation, and hygiene support to populations most affected by Hurricane Matthew in Haiti</t>
  </si>
  <si>
    <t>Mission Africa</t>
  </si>
  <si>
    <t>Birthday Dreams</t>
  </si>
  <si>
    <t>HopeCentral</t>
  </si>
  <si>
    <t>South Sound Outreach Services</t>
  </si>
  <si>
    <t>Community Lunch on Capitol Hill</t>
  </si>
  <si>
    <t>Youth In Focus</t>
  </si>
  <si>
    <t>The Conversation Africa</t>
  </si>
  <si>
    <t>to inform the public on developmental issues such as agriculture, food security, economic development, health and education, using research and expertise from the university and research sector, and create informed public discourse</t>
  </si>
  <si>
    <t>to apply and refine design thinking processes to development of public library services at partner organizations and share lessons from partners with the public library field through training and outreach activities</t>
  </si>
  <si>
    <t>2016-08</t>
  </si>
  <si>
    <t>Mahila Abhivruddhi Society, Andhra Pradesh</t>
  </si>
  <si>
    <t>to implement a research project to ascertain the effectiveness of urban self help groups for improved maternal, newborn and child health outcomes</t>
  </si>
  <si>
    <t>to pilot menstrual hygiene management interventions among urban and rural schools in Bangladesh</t>
  </si>
  <si>
    <t>Access Bank Tanzania</t>
  </si>
  <si>
    <t>to support developing new, digital offerings provided under a ‘freemium model’ allowing free digital payment and account services to overcome key barriers preventing poor people from accessing, understanding and using financial services to</t>
  </si>
  <si>
    <t>to define cell immune responses induced by hyperacute and chronic HIV infection to inform vaccine design</t>
  </si>
  <si>
    <t>to catalyze increased trial and use of modern contraception in African, Asian, and Latin American countries</t>
  </si>
  <si>
    <t>to support planning and implementation of racial equity strategies in Road Map school districts</t>
  </si>
  <si>
    <t>to accelerate the production of credentials of value especially for low-income, first generation students while documenting and sharing new knowledge about the institutional change process</t>
  </si>
  <si>
    <t>Child In Need Institute</t>
  </si>
  <si>
    <t>to ensure that couples (women age 15-24) are empowered and have skills to make equitable decisions, leading to use of appropriate family planning methods for better maternal health outcomes in Gumla and Khunti districts of Jharkhand, India</t>
  </si>
  <si>
    <t>Pin</t>
  </si>
  <si>
    <t>West Bengal</t>
  </si>
  <si>
    <t>to roll-out proven and effective maternal, newborn, child, and adolescent health interventions at scale within existing platforms at the community and facility level, and fill the evidence gaps to improve health and survival</t>
  </si>
  <si>
    <t>Enteric and Diarrheal Diseases|Maternal, Neonatal and Child Health|MNCH Discovery and Tools|Pneumonia</t>
  </si>
  <si>
    <t>to support translation of evidence around new approaches (as well as existing and new tools) for elimination into actionable and fundable strategies, plans, and measurable impact in Ethiopia and Senegal</t>
  </si>
  <si>
    <t>to demonstrate various effective, scalable, and sustainable models for an integrated program of both facility- and community-based management of children with severe acute malnutrition</t>
  </si>
  <si>
    <t>Innovative Medicines Initiative</t>
  </si>
  <si>
    <t>to gain a more thorough scientific understanding of the pathogenesis of Bordetella and of the underlying molecular mechanisms and biomarkers of protective immunity to pertussis</t>
  </si>
  <si>
    <t>to support development of a modified viral load cartridge that can use finger stick whole blood as its input sample enabling use in limited resource settings</t>
  </si>
  <si>
    <t>to characterize novel DNA sequences that enhance or confer resistance to Cassava Mosaic Disease, identify new sources of resistance, and provide training for Tanzanian pre-doctoral and postdoctoral scientists</t>
  </si>
  <si>
    <t>Lixil</t>
  </si>
  <si>
    <t>to accelerate access to and increase use of affordable sanitary products for rural and peri-urban communities across ten target countries by enabling an additional 11 million people to obtain improved sanitation products by the end of 2020</t>
  </si>
  <si>
    <t>to develop a high-quality marking for young children that provides their immunization history and status.</t>
  </si>
  <si>
    <t>Gihon Laboratorios Quimicos S.R.L.</t>
  </si>
  <si>
    <t>to manufacture a twelve-month stockpile of thimerosal to be used in the case of an unexpected change in policy or unavailability of thimerosal product, ensuring the continuous production and preservation of human and veterinary vaccines</t>
  </si>
  <si>
    <t>Mar del Plata</t>
  </si>
  <si>
    <t>to inform audiences on family planning and to challenge existing social norms and dogmas associated with family planning through popular TV programs, in an effort to create awareness and shift attitudes around these issues</t>
  </si>
  <si>
    <t>to provide statistical support and a data sharing portal to foundation grantees working to design candidate HIV vaccines and evaluate those vaccines in laboratory studies and clinical trials</t>
  </si>
  <si>
    <t>to build the communications and advocacy capacity within the Neglected Tropical Diseases sector</t>
  </si>
  <si>
    <t>Access to Global Health Solutions|Neglected Tropical Diseases</t>
  </si>
  <si>
    <t>to advocate for sustained or increased European donor funding, increase quality of aid and political leadership for sexual and reproductive health and for family planning</t>
  </si>
  <si>
    <t>Endeavor Global, Inc.</t>
  </si>
  <si>
    <t>to develop insights for catalyzing entrepreneurship ecosystems that support companies within the FinTech and IT sectors, which will benefit members of impoverished communities and increase access to finance and digital inclusion as companies grow</t>
  </si>
  <si>
    <t>to support the Ouagadougou Partnership’s efforts to increase access to and utilization of family planning information and services in Francophone West Africa</t>
  </si>
  <si>
    <t>to identify the outstanding research areas to answer key questions around what it will take to break transmission of Visceral Leishmaniasis in India and translate existing research findings into policy and program recommendations</t>
  </si>
  <si>
    <t>to improve the safety and safe use of medicines and vaccines and ultimately, the treatment of diseases of poverty in low and middle income countries</t>
  </si>
  <si>
    <t>Development of Solutions to Improve Global Health|Pneumonia</t>
  </si>
  <si>
    <t>to address crucial gaps in the understanding of the connection between anti-money laundering policy, derisking, cross-border payment flows, and the impact on recipients in order to make recommendations for beneficial policy actions</t>
  </si>
  <si>
    <t>to develop the online publication OurWorldInData.org that shows how living conditions around the world are changing and why</t>
  </si>
  <si>
    <t>to take a human centered design thinking approach to identify factors that lead to poor health outcomes for children under 5 in Bihar and develop potential solutions</t>
  </si>
  <si>
    <t>Delivery of Solutions to Improve Global Health|Empower Women and Girls|Enteric and Diarrheal Diseases|Pneumonia</t>
  </si>
  <si>
    <t>to increase understanding of and resources for safe, equitable, economically and environmentally sustainable livestock development and its role in addressing a range of development goals</t>
  </si>
  <si>
    <t>Logimac</t>
  </si>
  <si>
    <t>to provide technical and advisory support to the Ministry of Industry, Trade and Investments and the Ministry of Agriculture, Livestock, and Fisheries including contributing to a white paper focused on reducing poverty by improving participation of small business and smallholder farmers in income generating activities</t>
  </si>
  <si>
    <t>to strengthen the Postsecondary Data Collaborative, elevate advocacy efforts, and enhance communications infrastructure at the Institute for Higher Education Policy (IHEP) by increasing their capacity to serve as a strong policy research pa</t>
  </si>
  <si>
    <t>Consortium for DEWATS Dissemination Society</t>
  </si>
  <si>
    <t>to provide technical support to governments and sanitation sector partners, to design, build and operate end-to-end faecal sludge management systems that improve public health, living conditions and the environment in South Asian cities</t>
  </si>
  <si>
    <t>GLOBAL|OCEANIA|SOUTH AMERICA</t>
  </si>
  <si>
    <t>to develop standard Group B streptococcus reference sera, as well as a  standardized protocol for the assessment of serotype-specific antibody against Group B streptococcus</t>
  </si>
  <si>
    <t>to advance the CAVD-supported projects through the translational stage and into clinical evaluation, ultimately resulting in successful new HIV/AIDS interventions</t>
  </si>
  <si>
    <t>to build credit models for Opportunity’s core Education Finance products in Uganda to enable a wider-scale implementation throughout developing countries</t>
  </si>
  <si>
    <t>to support the engagement of private providers for TB control in Patna via an innovative ‘interface agency’ model, and the integration of the interface agency services into routine TB program operations</t>
  </si>
  <si>
    <t>to provide conference support grant for the NEXT Library 2017 conference, which will facilitate the sharing and development of cutting edge rethinking and practices of public libraries between the participants, the library field and innovators from the world outside libraries</t>
  </si>
  <si>
    <t>to support the Leadership Conference Education Fund’s work to improve education for students of color</t>
  </si>
  <si>
    <t>to support increased school choice and collaboration among all types of public schools</t>
  </si>
  <si>
    <t>to support the Student Achievement Measure project in strengthening consensus around improved outcome metrics and improving national postsecondary data infrastructure to collect and report more accurate student outcomes metrics for all inst</t>
  </si>
  <si>
    <t>to provide matching funds to programs supported by the second annual Red Nose Day US</t>
  </si>
  <si>
    <t>to expand support use of the American Teacher Panel and American School Leader Panel to 22 states, and administration of for state-level surveys of the Foundation’s priority outcomes</t>
  </si>
  <si>
    <t>to evaluate a more efficient way to deliver genes to improve antibody production in humans for use as a technology to prevent HIV in sub-Saharan Africa</t>
  </si>
  <si>
    <t>to fund an evaluation and design of a proposed Nigerian entity to drive agricultural transformation to benefit smallholder farmers</t>
  </si>
  <si>
    <t>to enhance public understanding and concern about how food relates to broader global issues of agriculture and nutrition by capitalizing on the universal interest in online content about food</t>
  </si>
  <si>
    <t>to improve the emergency preparedness, response and recovery from disasters in Asia by strengthening humanitarian leadership and technical capacity of local humanitarian nongovernmental organizations</t>
  </si>
  <si>
    <t>to support the evaluation and pilot testing of low-cost and patient-friendly adherence monitoring technologies, among TB patients in public sector and private sector service delivery settings in India</t>
  </si>
  <si>
    <t>to improve cell lines to increase virus yields for foot-and-mouth disease virus vaccine production</t>
  </si>
  <si>
    <t>to help organizations achieve transformative impact, while developing a model to be replicated</t>
  </si>
  <si>
    <t>Hackensack University Medical Center</t>
  </si>
  <si>
    <t>to enable the discovery and development of more effective, faster acting drug regimens for drug sensitive and drug resistant TB</t>
  </si>
  <si>
    <t>Hackensack</t>
  </si>
  <si>
    <t>Village Capital</t>
  </si>
  <si>
    <t>to establish a clear set of strategies enabling stakeholders in the Indian and Sub-Saharan African communities to effectively leverage their resources to catalyze growth for financial inclusion innovations that will help the unserved and underserved population</t>
  </si>
  <si>
    <t>to better target and tailor HIV prevention programs through research on the risk profile of male partners of young women at high risk of HIV infection in sub-Saharan Africa</t>
  </si>
  <si>
    <t>to develop innovative new technologies to address global health needs</t>
  </si>
  <si>
    <t>to support communications and dissemination activities for the Teacher Prep Transformation Centers</t>
  </si>
  <si>
    <t>to support the Teacher Leadership and Policy &amp; Advocacy Programs, which engage and empower forward-thinking teachers as leaders in the movement toward educational equity</t>
  </si>
  <si>
    <t>to engage, connect, and coalesce a syndicate of funders behind a common goal to support and fund the financial aid structures suite of solutions</t>
  </si>
  <si>
    <t>to create a core network of partners to advocate for increased postsecondary attainment and equity in student outcomes</t>
  </si>
  <si>
    <t>To support provision of technical assistance and grants to build the community engagement and multi-sector collaboration capacities of community philanthropy organizations in Washington state</t>
  </si>
  <si>
    <t>Complete Tennessee</t>
  </si>
  <si>
    <t>to catalyze the creation of an independent organization that will advance student success and postsecondary attainment in Tennessee</t>
  </si>
  <si>
    <t>British Association for the Advancement of Science</t>
  </si>
  <si>
    <t>to support young people’s engagement with the role of science and innovation in global health and development</t>
  </si>
  <si>
    <t>to provide general operating support to Funders Together to End Homelessness</t>
  </si>
  <si>
    <t>to develop methods to identify environmental reservoirs of S. Typhi, and use these findings to inform targeted intervention strategies for typhoid fever through spatial modeling</t>
  </si>
  <si>
    <t>to provide support to market and scale growfund</t>
  </si>
  <si>
    <t>Science Museum</t>
  </si>
  <si>
    <t>to support the Science Museum in organizing a Lates event themed around infectious diseases and innovation</t>
  </si>
  <si>
    <t>to inform the Blue Ribbon Commission for Children and Families</t>
  </si>
  <si>
    <t>to generate estimates for stunting, wasting, and underweight, prematurity, and small for gestational age</t>
  </si>
  <si>
    <t>to sustain the ongoing development and promotion of the poverty measurement tool and scale across a wide range of countries and international development organizations</t>
  </si>
  <si>
    <t>to inform state board of education members about changes in federal law that will affect student achievement and district accountability</t>
  </si>
  <si>
    <t>to contribute to the field of knowledge that will be available for scholars, practitioners, and funders to use in considering additional research questions and possible interventions around barriers to mobility from poverty</t>
  </si>
  <si>
    <t>to examine how governments can leverage digital payment and identity infrastructure to improve public service delivery and reduce poverty</t>
  </si>
  <si>
    <t>to elevate China’s medical products regulatory capabilities and standards to int'l levels, gradually establishing China as a sustainable, functional regulatory auth in an effort to promote global drug accessibility, to those most in need</t>
  </si>
  <si>
    <t>Development of Solutions to Improve Global Health|Global Health and Development Public Awareness and Analysis</t>
  </si>
  <si>
    <t>to support the digital publication and outreach strategy for Band of Reformers</t>
  </si>
  <si>
    <t>to assess the serological protection against polioviruses in selected endemic zones and provide data to National Immunization Authorities to make strategic decisions about accelerating poliovirus eradication in Pakistan</t>
  </si>
  <si>
    <t>to provide support to ELL expert advisory board</t>
  </si>
  <si>
    <t>to promote consistent and collaborative communications and stakeholder engagement regarding pathways for postsecondary student success</t>
  </si>
  <si>
    <t>to increase awareness and knowledge among Hispanic parents concerning how their children can improve academically in order to narrow the achievement gap among Hispanic students</t>
  </si>
  <si>
    <t>to support the participation of developing country manufacturing members and partners to attend the Developing Country Manufacturing Network Annual Conference</t>
  </si>
  <si>
    <t>to manage a product development website and user network serving the broad global health community to speed up progress toward implementing new solutions</t>
  </si>
  <si>
    <t>to support national communications work around Common Core, high-quality and aligned assessments, and ESSA implementation</t>
  </si>
  <si>
    <t>to evaluate the impact of lung ultrasound on the management of childhood pneumonia in developing countries</t>
  </si>
  <si>
    <t>to support the Kent Education and Equity Partnership’s to build and sustain strategies that close opportunity gaps for students of color</t>
  </si>
  <si>
    <t>to support states as they develop and implement ESSA plans, utilizing the resources of Education Commission of the States and their state policy membership</t>
  </si>
  <si>
    <t>to explore the feasibility of replicating the state-focused work of organizations to support Personalized Learning adoption in states leveraging the new ESSA guidelines</t>
  </si>
  <si>
    <t>to build competencies of media partners focused on global health and development issues and/or education issues to address the gap in coverage of these issues</t>
  </si>
  <si>
    <t>to develop a strategy and implementation plan for improving the Nigerian fertilizer sector for the benefit of smallholder farmers</t>
  </si>
  <si>
    <t>Meridian International Center</t>
  </si>
  <si>
    <t>to build awareness of benefits of digital financial inclusion among foreign ambassadors, embassies, and senior diplomatic corps in Washington, DC</t>
  </si>
  <si>
    <t>Tideline LLC</t>
  </si>
  <si>
    <t>to develop and disseminate knowledge for Product Development Partnership (PDP) practitioners and others regarding the practical considerations of integrating impact investment as a supplemental source of funding for PDPs, as a means of potentially increasing the amount of capital available to invest in global health R&amp;D</t>
  </si>
  <si>
    <t>to match Comic Relief’s contribution to the Global Fund from Red Nose Day US 2016 fundraising</t>
  </si>
  <si>
    <t>to convene meetings to discuss population-based data sources for estimation of the burden of vector borne and neglected tropical diseases and their risk factors in India and to explore how state-level findings can inform health policy</t>
  </si>
  <si>
    <t>to help the Yes We Must coalition support a cohort of colleges and universities seeking to improve student success on campuses where 50% or more students are Pell-eligible</t>
  </si>
  <si>
    <t>to support the expansion and implementation of the #MyGivingStory contest</t>
  </si>
  <si>
    <t>to support the development of higher education policies and plans for increasing field advocacy capacity in support of low-income student access and success</t>
  </si>
  <si>
    <t>to support integration of youth development supports in the Road Map Project and increase quality of afterschool care</t>
  </si>
  <si>
    <t>to raise public awareness about Canada’s leadership in the fight to end extreme poverty and the opportunity to deliver a bold package of poverty-fighting initiatives</t>
  </si>
  <si>
    <t>National Association for the Education of Young Children</t>
  </si>
  <si>
    <t>to ensure consideration of the role of early learning leaders as NAEYC leads a collaborative effort to establish a shared framework of career pathways, knowledge and competencies, qualifications, standards, and compensation that unifies the entire profession, which will lead to a comprehensive policy and financing strategy for their systemic adoption and implementation</t>
  </si>
  <si>
    <t>to provide general operating support for the League of Education Voters Foundation</t>
  </si>
  <si>
    <t>to build awareness, understanding and support for college and career ready learning standards and assessments</t>
  </si>
  <si>
    <t>to advocate for equitable policies and practices in K-12 school</t>
  </si>
  <si>
    <t>to sustain a data-driven culture in King, Pierce, and Snohomish counties and help more homeless families find a safe place to call home</t>
  </si>
  <si>
    <t>to strengthen the agricultural development research portfolio by providing expertise in allocating funding to more effective results</t>
  </si>
  <si>
    <t>to sponsor the Grantmakers for Education Annual Conference &amp;#34;Equity in Education: Conversations We're Not Having&amp;#34; to be held in Denver, Colorado on October 26 to 28, 2016</t>
  </si>
  <si>
    <t>to identify and fill the knowledge gap in genetics and genomics by training healthcare professionals from under resourced countries</t>
  </si>
  <si>
    <t>to support an emergency response to populations affected by the complex crisis in Yemen</t>
  </si>
  <si>
    <t>to support the Barbara Frederick Fund for Innovation in Cancer Support</t>
  </si>
  <si>
    <t>to support an emergency response to populations affected by the complex refugee crisis in Uganda</t>
  </si>
  <si>
    <t>National Partnership for New Americans</t>
  </si>
  <si>
    <t>to support the National Immigrant Integration Conference (NIIC) to be held in Nashville, TN on December 11-13, 2016</t>
  </si>
  <si>
    <t>to provide assistance in study design, assay development, data interpretation, and a data sharing portal to foundation grantees working to design candidate HIV vaccines and evaluate those vaccines in laboratory studies and clinical trials</t>
  </si>
  <si>
    <t>to secure speakers for Philanthropy Ohio’s annual Learning Institute meeting</t>
  </si>
  <si>
    <t>to sponsor and support Facing Race: A National Conference, to be held 11/10-12/2016 in Atlanta GA</t>
  </si>
  <si>
    <t>to provide general operating support to LEV Foundation</t>
  </si>
  <si>
    <t>to strengthen implementation of kala-azar activities in nine affected districts of UP and provide technical assistance to the Government of UP to achieve and sustain the elimination</t>
  </si>
  <si>
    <t>to deliver improved data and evidence that better informs the design and targeting of development interventions aimed at improving tropical smallholder livestock health and productivity</t>
  </si>
  <si>
    <t>2016-04</t>
  </si>
  <si>
    <t>to improve the lives of women and girls, particularly through promoting the use of modern Primary Health Care services including routine immunization, Maternal health services and promoting girls education in Kano state</t>
  </si>
  <si>
    <t>to create a better condom leading to increased usage, which could significantly reduce the incidence of HIV, STI’s, and unplanned pregnancy in Sub-Saharan African and Southeast Asian countries</t>
  </si>
  <si>
    <t>To support general operating costs for work on structure-based immunogen design of a Pfs25 transmission-blocking vaccine for falciparum malaria</t>
  </si>
  <si>
    <t>Jacaranda Health</t>
  </si>
  <si>
    <t>to assess the implementation of the new, globally-validated measurement tools from the INTERGROWTH-21st Project, and test the effects these new tools have on antenatal care</t>
  </si>
  <si>
    <t>to assess effect of Pneumococcal conjugate vaccine (PCV) immunization on school performance, hearing, and economic outcomes</t>
  </si>
  <si>
    <t>to support an effectiveness evaluation of the nationally-produced rotavirus vaccine, Rotavin, in Vietnam, potentially promoting uptake of vaccine in Vietnam, and to generate valuable rotavirus vaccine impact data in an Asian country</t>
  </si>
  <si>
    <t>to fund the work of the Committee on World Food Security (CFS) as it explores the modalities of its engagement with the Sustainable Development Goals (SDGs), ensuring that the inclusive, multi-stakeholder and integrated approach prevailing during the design of Agenda 2030 and the SDGs, further accompany the follow-up and review process regarding progress on food security, nutrition and sustainable agriculture related goals</t>
  </si>
  <si>
    <t>to support the preparation of clinical materials, execution of toxicology studies and data analyses for CAVD investigators towards development of an HIV/AIDS vaccine</t>
  </si>
  <si>
    <t>to support the 10th iteration of a biannual symposium for dissemination of information on rotavirus disease and epidemiology, clinical developments and rotavirus vaccine introduction in Africa, continuing to enable rotavirus scientists, clinicians, policy-­‐makers and health officials to share impact data, strain diversity updates, best practices for disease surveillance and post-licensure surveillance, and other relevant learnings across organizations and countries, and to continue the momentum for rotavirus vaccine introduction in Africa</t>
  </si>
  <si>
    <t>to create and publish editorial content to raise awareness of global development issues among European public policy professionals</t>
  </si>
  <si>
    <t>to understand the immunological basis of susceptibility to invasive nontyphoidal Salmonella disease, and to facilitate the analysis and publication of Salmonella bacteremia incidence data from 11 RTS,S-AS01 phase 3 clinical trial sites</t>
  </si>
  <si>
    <t>to rigorously evaluate the social and economic impacts of the introduction of mobile phone technology in previously isolated villages, and to create a test bed for the development and deployment of new digital financial services</t>
  </si>
  <si>
    <t>Pilgrim</t>
  </si>
  <si>
    <t>to drive down malaria prevalence in two communities in a high transmission area, and maintain it at a low level, using novel sequences of currently available control interventions</t>
  </si>
  <si>
    <t>to expand investment for global health and lead to better policies that support the continuum of care, and to ensure healthy outcomes through coordinated advocacy and educational outreach with U.S. policymakers</t>
  </si>
  <si>
    <t>Maternal, Neonatal and Child Health|Public Awareness and Analysis</t>
  </si>
  <si>
    <t>to elevate the status of the teaching profession, promote students’ feeling of agency in their own learning, and create public will for rigorous, innovative teaching and learning by building a new national narrative about our education system.</t>
  </si>
  <si>
    <t>to build the evidence base on impact of connection to an e-commerce terminal on economic, digital and financial lives of households in rural China</t>
  </si>
  <si>
    <t>to reduce deaths of mothers and children, increase productivity of smallholder farmers and lift people out of poverty across the 31 lower-middle income and least developed Islamic Development Bank member countries</t>
  </si>
  <si>
    <t>University Medical Center Utrecht, Netherlands</t>
  </si>
  <si>
    <t>to establish a global mortality registry for respiratory syncytial virus (RSV) to track vital information</t>
  </si>
  <si>
    <t>to provide project support to evaluate competency-based education programs</t>
  </si>
  <si>
    <t>University of Ottawa</t>
  </si>
  <si>
    <t>to rapidly detect fake or substandard medicines such as antibiotics in resource-poor settings by developing software for a portable infra-red (FTIR) spectrometer</t>
  </si>
  <si>
    <t>to improve the power of vaccines against pathogens such as HIV that cluster at mucosal sites in the body by developing a new strategy using a protein to stimulate antibody-producing immune cells to travel to the gut mucosa</t>
  </si>
  <si>
    <t>Human Network International</t>
  </si>
  <si>
    <t>to promote the use of mobile-based financial services in Malawi by providing free information to mobile phone users, and collecting relevant data such as mobile call details to better design and deliver financial services</t>
  </si>
  <si>
    <t>Gestion de Servicios Ambientales S.A.C.</t>
  </si>
  <si>
    <t>to monitor pathogenic diseases and antibiotic resistance in developing countries by analyzing samples from portable toilets found across Pacific coastal regions in South America that can be mapped and correlated with local medical reports</t>
  </si>
  <si>
    <t>to bring delegates from low- and middle-income countries to the WHO Framework Convention Tobacco Control Conference of the Parties, train delegates to participate effectively and to use the FCTC more effectively to advance tobacco control</t>
  </si>
  <si>
    <t>to create a robust, nationally-representative data set of institutional developmental education practices which can be used by the field to support developmental education reform efforts</t>
  </si>
  <si>
    <t>to convene in spring 2016 a diverse group of health, science, and technology experts, from government, academia, and the private sector, to explore how to unlock the full potential of precision public health</t>
  </si>
  <si>
    <t>to provide analytical support to amplify the Texas higher education strategic plan</t>
  </si>
  <si>
    <t>to support the transition of management for vaccine supply chain to the Pharmaceuticals Fund and Supply Agency, through increased visibility and use of logistics data for decision making, and improved transportation and storage of vaccines</t>
  </si>
  <si>
    <t>to support the travel, accommodation and participation of researchers from low- and middle-income countries to attend the 2016 International Calicivirus Conference</t>
  </si>
  <si>
    <t>to support innovation in toilet technologies for the poor as well as leverage Chinese resources in supporting upgraded toilet technologies for the poor in other developing areas in the world</t>
  </si>
  <si>
    <t>to engage stakeholders to understand the ways in which they desire to use data for continuous improvement</t>
  </si>
  <si>
    <t>to develop a simple, low-cost method to quantify levels of the tuberculosis-causing bacteria Mycobacterium tuberculosis in different tissues by measuring fluorescence emitted by one of its proteins, F420</t>
  </si>
  <si>
    <t>to improve the safety and efficacy of phage – bacteria-infecting viruses – for treating enteric diseases in newborns by engineering synthetic phage that can be easily adapted to target specific bacteria and that can be switched off</t>
  </si>
  <si>
    <t>to support ongoing efforts led by the National College Access Network to implement a transition to prior-prior year income information and advocacy efforts to further simplify the underlying needs analysis formula</t>
  </si>
  <si>
    <t>to reinvest in Complete College America to significantly increase the number of Americans with quality career certificates or college degrees and to close attainment gaps for traditionally underrepresented populations</t>
  </si>
  <si>
    <t>to support the UN Secretary-General's Special Adviser on the 2030 Agenda and team to carry out their mandate, advancing progress on implementation of and accountability for the Sustainable Development Goals</t>
  </si>
  <si>
    <t>to convene experts from several areas of knowledge with the aim to advance the field of vaccines and diagnostics in Brazil, focusing on public health priorities</t>
  </si>
  <si>
    <t>to develop a rapid diagnostic test to identify individuals infected with Plasmodium falciparum parasite and address the need of detecting individuals infected with low parasite densities that contribute to the transmission of the disease</t>
  </si>
  <si>
    <t>to support research on higher education opportunities in the central Puget Sound (WA) area and to understand student and workforce needs for higher education in the region</t>
  </si>
  <si>
    <t>Chigari Foundation</t>
  </si>
  <si>
    <t>to support community engagement by traditional leaders in six States in Northern Nigeria to achieve 80% coverage with routine immunization.</t>
  </si>
  <si>
    <t>Gwarinmpa</t>
  </si>
  <si>
    <t>to expand access to microloans for the poor in Bangladesh by piloting a simple credit-scoring test for rating individuals using mobile data, such as top-up frequency, psychological testing, and social surveys to analyze local financial need</t>
  </si>
  <si>
    <t>Pivot Access Ltd</t>
  </si>
  <si>
    <t>to improve access to credit for poor individuals in Rwanda by developing a credit scoring system incorporating mobile phone data and utility bill payments so that digital financial service providers can better estimate risk</t>
  </si>
  <si>
    <t>to boost development of phage-based therapeutics for treating infectious diseases and promoting child health in developing countries by studying phage behavior in a mouse model built to mimic conditions in the infant gut</t>
  </si>
  <si>
    <t>to better treat HIV patients in resource-poor settings by developing a simple digital assay to determine viral load without needing complicated blood sample preparation or expensive equipment</t>
  </si>
  <si>
    <t>Trade Co.</t>
  </si>
  <si>
    <t>to facilitate trade for small-scale farmers in developing countries by developing an SMS-based platform to provide information on market prices, handle mobile money payments, and arrange for transportation of goods</t>
  </si>
  <si>
    <t>Tamale</t>
  </si>
  <si>
    <t>to support scientists from low and middle income countries in attending the 2016 Gordon Research Conference on drug resistance</t>
  </si>
  <si>
    <t>to assist four selected school districts in Florida identify their highest priority areas for improvement and build a work plan for these districts to work together to improve their teaching effectiveness</t>
  </si>
  <si>
    <t>to expand access to financial services in developing countries by developing web- and phone-based applications that enable individuals to locate their nearest financial services such as an ATM, and help providers identify the best new locations</t>
  </si>
  <si>
    <t>EnBiotix</t>
  </si>
  <si>
    <t>to identify new treatments for enteric diseases by building a computational model of the genetic and molecular interactions between pathogenic gut microbes and the host, and analyzing the effect of bacteria-destroying phage</t>
  </si>
  <si>
    <t>to inform disease-control efforts by developing an analysis tool combined with RNA sequencing that can identify viruses, bacteria, fungi and parasites in post-mortem samples to determine cause of death in the many unknown cases</t>
  </si>
  <si>
    <t>to improve mobile money services for the poor in Haiti by developing algorithms that track changes in living standards simply by using mobile phone records and use it to evaluate new mobile money saving products</t>
  </si>
  <si>
    <t>to study whether filamentous phage – viruses that infect bacteria – direct structural changes in the intestinal lining and thereby promote the growth of healthy bacteria to protect against infectious diarrhea and environmental enteropathy</t>
  </si>
  <si>
    <t>to better diagnose tuberculosis in low-resource settings by developing a quantitative imaging technology that uses acoustics to measure the total body levels of Mycobacterium tuberculosis</t>
  </si>
  <si>
    <t>to treat enteric diseases in infants by engineering phage to bind to multiple sites of an essential protein found on several pathogenic bacteria to ensure they only infect the target bacteria and resistance is unlikely to develop</t>
  </si>
  <si>
    <t>Groundtruth, LLC</t>
  </si>
  <si>
    <t>to improve the accuracy of rainfall measurements, which are used to settle crop-loss insurance claims by small-scale farmers, by combining farmer-reports of rainfall via SMS with data from low-cost field sensors deposited in a cloud server</t>
  </si>
  <si>
    <t>to surface insights that can become “playbooks” for institutions of higher education to use in efficiently scaling interventions to support student success</t>
  </si>
  <si>
    <t>to fill knowledge gaps in developing countries that hamper development and spread particularly of financial services by modeling financial behavior across Tanzania using real-time mobile phone call records and mobile financial transactions</t>
  </si>
  <si>
    <t>University of Leicester</t>
  </si>
  <si>
    <t>to develop a bacteriophage to destroy the diarrhea-causing bacterium Shigella, which is a leading cause of death in children under five years old in the developing world, and study its effect on the microbial populations in the gut</t>
  </si>
  <si>
    <t>EFL Global Ltd.</t>
  </si>
  <si>
    <t>to promote access to financial services for poor communities by producing an automated psychometric test for distribution by SMS that can identify promising customers and evaluate risk of lending</t>
  </si>
  <si>
    <t>Bermuda</t>
  </si>
  <si>
    <t>to develop a low-cost, paper-based, diagnostic test using wax for controlling fluid flow that can detect HIV from a pinprick of blood for use in low-resource settings</t>
  </si>
  <si>
    <t>FINCA International, Inc.</t>
  </si>
  <si>
    <t>to promote financial inclusion in the Democratic Republic of Congo by partnering financial institutions with mobile network operators to promote the sharing of data, and building a credit-scoring model for individuals based on mobile phone use</t>
  </si>
  <si>
    <t>to design and execute an impactful and participatory forum on health that aims to shape policies and cultivate a future generation of advocates and champions that are working to advance common goals and priorities</t>
  </si>
  <si>
    <t>to better monitor antibiotic resistance by developing a test that can be used in remote and low-resource settings based on flow cytometry and fluorescent dyes to rapidly detect changes in bacterial cells upon initial antibiotic exposure</t>
  </si>
  <si>
    <t>to rapidly and safely detect malaria by developing a low-cost skin patch that uses microneedles to painlessly collect interstitial fluid from beneath the skin surface that are then tested for parasite proteins</t>
  </si>
  <si>
    <t>to better monitor the evolution and spread of microbial resistance to antibiotics, which is a major public health concern, by developing a simple method to identify resistance motifs and adapting a small portable DNA sequencer</t>
  </si>
  <si>
    <t>to lower the cost of monitoring the spread of antibiotic resistance, which is a major public health concern, by first enriching samples for 30 antibiotic-resistance genes using oligo-coated magnetic beads to increase sequencing efficiency</t>
  </si>
  <si>
    <t>to boost the efficacy of vaccines by studying how low levels of the immune system-stimulating molecule C3d attached to protein from a pathogen (antigen) can lead to the production of large numbers of pathogen-fighting antibodies</t>
  </si>
  <si>
    <t>to monitor the spread of antimicrobial resistance by generating a global map of bacterial species, resistance genes and markers, and modified bases (epigenetics) from samples taken monthly over one year from 24 developed and developing cities</t>
  </si>
  <si>
    <t>to improve the quality and availability of technical assistance to school districts and charter management organizations in California</t>
  </si>
  <si>
    <t>to stimulate new thinking and approaches to study and elucidate the enigma of preterm birth</t>
  </si>
  <si>
    <t>to develop a simple low-cost paper-based test to detect cervical cancer from self-collected vaginal swabs that can be used by women in regions with limited health care where there are no effective screening programs</t>
  </si>
  <si>
    <t>Hospital de Câncer de Barretos</t>
  </si>
  <si>
    <t>to develop a low-cost test for cervical cancer that women can easily perform at home even in low-resource settings based on an antibody-coated nitrocellulose strip to detect the cancer-causing E6 protein in urine</t>
  </si>
  <si>
    <t>Barretos</t>
  </si>
  <si>
    <t>to develop a low-cost diagnostic that uses well-established glucose biosensors to rapidly detect the DNA of infectious pathogens in bodily fluids such as serum and saliva</t>
  </si>
  <si>
    <t>to improve the diagnosis of malaria in developing countries by developing a cost-effective, portable test that uses microfluidics to rapidly diagnose malaria from saliva samples</t>
  </si>
  <si>
    <t>to aid malaria-elimination efforts by developing a low-cost diagnostic using an electrical immunosensor platform that can detect very low levels of the malaria parasite in blood and saliva samples</t>
  </si>
  <si>
    <t>to support the institutionalization of the Primary Health Care Performance Initiative (PHCPI), to catalyze and accelerate improvements in primary health care systems through better measurement and public reporting, knowledge-sharing of best practices, and practical tools to manage and improve the delivery of essential health services</t>
  </si>
  <si>
    <t>to support the Washington State Achievement Council conduct a survey of seniors and recent graduates eligible for the college bound scholarship that did not enroll in a post-secondary institution to learn what obstacles could be removed for future students</t>
  </si>
  <si>
    <t>to conduct interviews, assess, and make recommendations on increasing the support capacity for the development, implementation, and support services for the District Health Information System</t>
  </si>
  <si>
    <t>Friends of FOKAL</t>
  </si>
  <si>
    <t>to support the 2016 ACURIL HAITI conference, which is focusing on leadership and innovation to help strengthen the libraries in the Caribbean</t>
  </si>
  <si>
    <t>to support the development of a student-led accountability agenda, engagement in the policy process, and student-led advocacy to build towards changes in the higher education system</t>
  </si>
  <si>
    <t>to sponsor a reception of 150 higher education attendees of the 69th Education Writers Association National Seminar</t>
  </si>
  <si>
    <t>to support NSVF 2016 Summit to provide participant scholarships for leaders of color and build communities of practice among education innovation leaders</t>
  </si>
  <si>
    <t>to provide critical humanitarian support to communities most affected by the earthquake in Ecuador</t>
  </si>
  <si>
    <t>University College Cork</t>
  </si>
  <si>
    <t>to better prevent and treat enteric and diarrheal diseases by studying how bacteriophage – viruses that kill bacteria – affect both beneficial and pathogenic bacterial populations over time in the guts of infants from developing countries</t>
  </si>
  <si>
    <t>Cork</t>
  </si>
  <si>
    <t>Advanced Medical Research Institute of Canada</t>
  </si>
  <si>
    <t>to prevent enteric diseases by genetically engineering phage that infect pathogenic bacteria to express proteins and RNAs that block multiple bacterial functions</t>
  </si>
  <si>
    <t>to engineer bacteria-infecting viruses (phage) that are functionally defective to safely modify bacteria in the infant gut and thereby protect against disease and malnutrition</t>
  </si>
  <si>
    <t>to block the reemergence of malaria in disease-free regions by training dogs to identify specific odors that are released from people carrying the malaria parasite</t>
  </si>
  <si>
    <t>to better diagnose malaria in resource-poor settings by developing a non-invasive diagnostic test that uses iron-oxide nanoparticles coated with antibodies to bind the parasite in saliva samples and concentrate them with a magnet</t>
  </si>
  <si>
    <t>Instituto de Medicina Tropical, UCV</t>
  </si>
  <si>
    <t>to better diagnose malaria and other diseases by developing a simple, low-cost test based on the detection of parasite antigens that can be used on saliva samples in low-resource settings</t>
  </si>
  <si>
    <t>Caracas</t>
  </si>
  <si>
    <t>Venezuela, Bolivarian Republic of</t>
  </si>
  <si>
    <t>Elanco US, Incorporated</t>
  </si>
  <si>
    <t>to provide dairy and poultry smallholder farmers in East Africa (Kenya, Uganda, and Tanzania) with both knowledge transfer and consistent access to reliable, high quality animal health products at an affordable price</t>
  </si>
  <si>
    <t>2016-12</t>
  </si>
  <si>
    <t>to measure how butyrate- and niacin-related molecules activate macrophages and control TB growth</t>
  </si>
  <si>
    <t>to fund activities focused on generating political will and building momentum for investment in nutrition at country level and supporting the development and implementation of the nutrition scorecard to assess progress on nutrition</t>
  </si>
  <si>
    <t>to develop a novel set of tools to expedite the development of safe and effective clustered regularly interspaced short palindromic repeats nuclease-based gene drive solutions for genetic control of human malaria vector Anopheles gambiae</t>
  </si>
  <si>
    <t>Association of Chief Academic Officers, Inc.</t>
  </si>
  <si>
    <t>to support the adoption and implementation of digital learning\courseware which research indicates promise for improvements in increased success in general education\gateway courses for new majority students and in reducing equity gaps</t>
  </si>
  <si>
    <t>to understand what drives sustained low-level typhoid transmission in Santiago, Chile, where typhoid was once highly endemic, and to use these lessons to assess the feasibility of typhoid elimination</t>
  </si>
  <si>
    <t>Council for Adult and Experiential Learning</t>
  </si>
  <si>
    <t>to provide learners with relevant and up-to-date career exploration data and information by creating and promoting a Career Action Platform in Tennessee</t>
  </si>
  <si>
    <t>to increase the capacity of the Global Fund to improve the quality and volume of its grants addressing the health needs of adolescent girls and young women in high HIV burden settings in sub-Saharan Africa</t>
  </si>
  <si>
    <t>to validate biomarkers of growth stunting and environmental enteric dysfunction for the purpose of better understanding and diagnosing these related disease states</t>
  </si>
  <si>
    <t>Community Foundation for Greater Atlanta, Inc</t>
  </si>
  <si>
    <t>to support a planning process that brings together community organizations, leaders, funders and others within the Georgia community to explore working together on postsecondary attainment issues for low-income students in Georgia</t>
  </si>
  <si>
    <t>to implement scalable genetic technologies to enhance antimalarial drug target identification and vaccine development efforts</t>
  </si>
  <si>
    <t>Discovery and Translational Sciences|Support Innovative Technology Solutions</t>
  </si>
  <si>
    <t>to make the first description of specific histo-blood group antigens (HBGAs) in Zambian children and to assess their influence on immunogenicity of rotavirus vaccines.</t>
  </si>
  <si>
    <t>Phagebiotics Research Foundation</t>
  </si>
  <si>
    <t>to support scientists and students from various African countries in attending the 22nd Biennial Evergreen International Phage Meeting</t>
  </si>
  <si>
    <t>to collect and analyze existing data from multiple data streams from Asian and African sites to characterize early burden of rotavirus disease, which is less-well characterized than age distribution of disease in later infancy. These data will be helpful in evaluating ideal dosing rotavirus vaccine schedules by geography, and in understanding whether age distribution of rotavirus disease burden is shifting over time.</t>
  </si>
  <si>
    <t>to establish MOTECH Suite as a sustainable technology platform that improves the impact of frontline programs by serving as a foundation for digital services at scale</t>
  </si>
  <si>
    <t>to support pneumococcal NP carriage studies in India by providing microbiology training and external quality control</t>
  </si>
  <si>
    <t>to improve outcomes for English Language Learners in Seattle and South King County</t>
  </si>
  <si>
    <t>to support the Center on Education and the Workforce's research and policy agenda to better align postsecondary education and the workforce, with an emphasis on inequalities in the education and labor market based on race, income, and gende</t>
  </si>
  <si>
    <t>to support evaluation and data collection at Educare Seattle</t>
  </si>
  <si>
    <t>to increase awareness and understanding of the Every Student Succeeds Act (ESSA), including how states are implementing the new law, among other key education issues</t>
  </si>
  <si>
    <t>to provide general operating support and to support efforts to give all girls a secondary education</t>
  </si>
  <si>
    <t>to support 15-20 selected community colleges in California in the implementation of guided pathways, while also building capacity within the state for spreading that work to a much larger numbers of colleges</t>
  </si>
  <si>
    <t>Village Health Works</t>
  </si>
  <si>
    <t>to support construction of a Women’s Health Pavilion in Kigutu, Burundi.</t>
  </si>
  <si>
    <t>to fund cholera / enteric researchers to attend the 51st US-Japan Cholera Conference that they would otherwise not be able to afford to contribute</t>
  </si>
  <si>
    <t>to provide matching i3 funds with the goal of building professional capacity through effective professional development for teacher leaders and principals to improve college ready outcomes for low-income and minority students in Chicago and the surrounding area schools</t>
  </si>
  <si>
    <t>To provide capacity building support for Seattle City Club programs</t>
  </si>
  <si>
    <t>to provide vital life-saving and sustaining support to populations most affected by conflict in Syria</t>
  </si>
  <si>
    <t>to support populations highly affected by complex crisis in Yemen</t>
  </si>
  <si>
    <t>to provide critical humanitarian relief to populations most affected by conflict in Iraq and Syria</t>
  </si>
  <si>
    <t>to support TB control decision making through the use of better models</t>
  </si>
  <si>
    <t>2017-01</t>
  </si>
  <si>
    <t>to provide for general operating support of the Stop TB Partnership Operational Strategy (2017-2019)</t>
  </si>
  <si>
    <t>to establish and facilitate an early childhood development (ECD) assessment platform leading to a harmonized measurement framework for population based assessment and programmatic evaluation</t>
  </si>
  <si>
    <t>to conduct an external evaluation of Aga Khan University’s Umeed-e-nau (UeN) initiative, which aims to scale-up MNCH intervention packages in select districts of Pakistan</t>
  </si>
  <si>
    <t>to support The Equity in Excellence project’s Equity Scorecard—designed by the Center for Urban Education (CUE) at the Rossier School of Education, USC, which helps campuses address the structural problems that impede the success of underse</t>
  </si>
  <si>
    <t>to foster increased or sustained levels of U.S. foreign assistance and the adoption of evidence-based policies by undertaking a comprehensive set of advocacy approaches</t>
  </si>
  <si>
    <t>to determine a set of standardized leading indicators of student success</t>
  </si>
  <si>
    <t>to support ONE’s policy, advocacy and public awareness-raising work in the fight to end extreme poverty and preventable disease, particularly in sub-Saharan Africa</t>
  </si>
  <si>
    <t>Delivery of Solutions to Improve Global Health|Enteric and Diarrheal Diseases|Global Health and Development Public Awareness and Analysis|HIV|Nutrition|Pneumonia|Public Awareness and Analysis</t>
  </si>
  <si>
    <t>To transfer technology and to develop the manufacturing processes for the P2-VP8 trivalent non-replicating rotavirus vaccine at SK Chemicals, Seoul, South Korea; a potential vaccine against severe rotavirus disease in infants</t>
  </si>
  <si>
    <t>Aisha Buhari Foundation</t>
  </si>
  <si>
    <t>to build the advocacy and communications capacities and competencies of the Aisha Buhari Foundation to address the maternal, newborn, child health and nutrition challenges faced by Nigeria at federal and state levels</t>
  </si>
  <si>
    <t>to engage leading clinicians around the important topic of Environmental Enteric Dysfunction (EED) in children in developing countries and the growth impacts of this condition.</t>
  </si>
  <si>
    <t>Malta Medicines Authority</t>
  </si>
  <si>
    <t>to improve the understanding of and utilization of Article 58 and other EMA scientific outputs for reliance decisions by African regulators</t>
  </si>
  <si>
    <t>San Gwann</t>
  </si>
  <si>
    <t>to support Philanthropy Age, a dual-language media platform, to inform and encourage thoughtful and more impactful giving in the Middle East and Northern Africa regions</t>
  </si>
  <si>
    <t>to assess the impact of pneumococcal conjugate vaccine used in a 3+0 schedule</t>
  </si>
  <si>
    <t>to provide assistance to King County for completion of the annual Point in Time Count of people who are homeless</t>
  </si>
  <si>
    <t>to support the efforts of the California State Board of Education and California Department of Education to continue to learn about the statewide implementation of the California Standards</t>
  </si>
  <si>
    <t>to provide general operating support for Grants Managers Network</t>
  </si>
  <si>
    <t>to support the 2017 Center for Effective Philanthropy, Inc. biannual conference</t>
  </si>
  <si>
    <t>to convene a group of experts to discuss the value of vaccines in reducing the impact of antimicrobial resistance</t>
  </si>
  <si>
    <t>to support effective use of instructional tools</t>
  </si>
  <si>
    <t>Rx-360</t>
  </si>
  <si>
    <t>to increase the global health drug development efficiency specifically related to Good Manufacturing Practice (GMP) quality compliance</t>
  </si>
  <si>
    <t>New Market</t>
  </si>
  <si>
    <t>to support NSVF 2017 Summit to provide participant scholarships for leaders of color and build communities of practice among education innovation leaders</t>
  </si>
  <si>
    <t>Evening Standard Ltd</t>
  </si>
  <si>
    <t>to showcase young people's ability to catalyze social change and improve lives around the world</t>
  </si>
  <si>
    <t>to support annual conference</t>
  </si>
  <si>
    <t>Development of Solutions to Improve Global Health|Enteric and Diarrheal Diseases|HIV|Pneumonia|Research and Learning Opportunities|Vaccine Development</t>
  </si>
  <si>
    <t>Sacred Heart Church</t>
  </si>
  <si>
    <t>Latin American Youth Center, Inc.</t>
  </si>
  <si>
    <t>Washington, DC</t>
  </si>
  <si>
    <t>to work with rural women and women Self Help groups to empower women on all the identified health indicators and make significant impact in their behavior change management</t>
  </si>
  <si>
    <t>2017-11</t>
  </si>
  <si>
    <t>Family Planning|Global Health and Development Public Awareness and Analysis|Nutrition</t>
  </si>
  <si>
    <t>to support phase II clinical trials for Polio with the new OPV-2 formulation</t>
  </si>
  <si>
    <t>CIIE Initiatives</t>
  </si>
  <si>
    <t>to enable development of pro-poor financial services use cases, so that the poor will be able to benefit from financial services such as payments, lending, insurance, savings and wealth advisory</t>
  </si>
  <si>
    <t>to establish a sustainable system for monitoring mortality and child causes of death in Sierra Leone</t>
  </si>
  <si>
    <t>to add physical and neurocognitive measures out to at least 2 years of age in a subset of the infants enrolled in a kangaroo mother care study</t>
  </si>
  <si>
    <t>to describe patterns and risks for HIV incidence in selected communities in Southern and Eastern Africa</t>
  </si>
  <si>
    <t>to generate immunogenicity and safety data on the BBIL rotavirus vaccine, ROTAVAC and ROTAVAC 5C, in one African country, which will support WHO SAGE policy recommendations and country-level decision-making on potential use of these vaccine</t>
  </si>
  <si>
    <t>to determine the cause of death among preterm infants in Asia</t>
  </si>
  <si>
    <t>Maternal, Neonatal and Child Health|MNCH Discovery and Tools|Pneumonia|Vaccine Development</t>
  </si>
  <si>
    <t>to make progress towards influenza and malaria vaccines that will be of great benefit for global health</t>
  </si>
  <si>
    <t>Discovery and Translational Sciences|Malaria|Pneumonia</t>
  </si>
  <si>
    <t>Health and Nutrition Development Society (HANDS)</t>
  </si>
  <si>
    <t>to improve access to quality family planning counseling and services in under-served rural areas of Sindh through social franchise model of Marvi workers</t>
  </si>
  <si>
    <t>to support the research and development of passive dietary intake monitoring tools for nutritional studies in LMICs, and support the validation studies of these tools in Kenya and Ghana</t>
  </si>
  <si>
    <t>to provide valuable public health information to be published in peer reviewed journals and to develop expertise among junior scientists and researchers in the field of epidemiology for statistical analyses and writing of manuscripts.</t>
  </si>
  <si>
    <t>to support a mixed methods evaluation of MTV’s Shuga series V into the BMGF-funded impact evaluation of DREAMS</t>
  </si>
  <si>
    <t>to demonstrate the role of optimally targeted surveillance and parasite attack strategies as key elimination accelerators in Mandalay Region, Myanmar</t>
  </si>
  <si>
    <t>to support 4 high TB-burden countries to optimize the use of their available data and analysis for programmatic planning and resource allocation.</t>
  </si>
  <si>
    <t>to study a preterm birth intervention that is widely used in the developed world, but that has not been well studied in high-risk women living in low and middle-income countries.</t>
  </si>
  <si>
    <t>Always Be Learning, Inc.</t>
  </si>
  <si>
    <t>to create school operating models</t>
  </si>
  <si>
    <t>to advance development of one or more innovative, longer-acting, easy-to-use injectable contraceptive candidate products</t>
  </si>
  <si>
    <t>to make the first 1,000 days concept a ‘household name’—to increase awareness of the critical nature of maternal and early childhood nutrition, and their transformative effects over time</t>
  </si>
  <si>
    <t>to support establishment of a small grants journalism challenge fund for global health and development projects in France</t>
  </si>
  <si>
    <t>to support National School of Development at Peking University, an educational institute and knowledge platform to share knowledge and best practices in economic growth and inclusive and sustainable development with other developing countri</t>
  </si>
  <si>
    <t>to improve the quality of family planning services in Lagos and Kaduna States, and support the creation of an enabling environment for the sustainable delivery of these services</t>
  </si>
  <si>
    <t>to strengthen AMCOW’s financial sustainability, capacity to develop continent-wide guidelines and frameworks for sanitation policy, and to strengthen existing AMCOW-led platforms</t>
  </si>
  <si>
    <t>Kuehne Foundation</t>
  </si>
  <si>
    <t>to fund new university degree programs in supply chain and carry out professional supply chain seminars</t>
  </si>
  <si>
    <t>Schindellegi</t>
  </si>
  <si>
    <t>To improve access of the population of Malawi to high quality maternal, newborn and child health services through linking high quality health information with quality improvement measures of those services</t>
  </si>
  <si>
    <t>to develop a private pharmacy and drug shop network in Kinshasa to offer quality services and supplies for a broad range of modern contraceptives</t>
  </si>
  <si>
    <t>to fund the oversight of technical measurement, learning and evaluation (MLE) of frontline health workers (FLWs) and assist organizations’ cross-country design, standards setting, and capture of performance metrics for FLW performance measu</t>
  </si>
  <si>
    <t>to provide short-term grants in FP2020 commitment countries that expand access to modern contraception by resolving immediate barriers, meeting training needs, or taking advantage of emerging or unanticipated opportunities</t>
  </si>
  <si>
    <t>to finalize the methodology and test use cases around the concept of total system effectiveness for evaluating vaccines investment decisions for coverage and equity impact</t>
  </si>
  <si>
    <t>Centre for Development Economics</t>
  </si>
  <si>
    <t>to build technical and research capacity among scholars and faculty in Indian institutions of higher education and fund primary research to promote country-relevant knowledge on public service delivery that form a basis for effective policy</t>
  </si>
  <si>
    <t>to produce robust costing estimates of HIV services for key populations</t>
  </si>
  <si>
    <t>to fund a consortium to analyze HIV genetic sequence data; to curate, share and continue to generate these data; and so to generate evidence that will underpin targeted HIV prevention</t>
  </si>
  <si>
    <t>to develop Vectored Skin Immunoprophylaxis (VSIP) against HIV which is the largest epidemic in history, affecting over 34 million people worldwide and resulting in 200+ deaths every hour</t>
  </si>
  <si>
    <t>to develop a GBS (Group B Strep) vaccine value proposition comprising economic and public health considerations to provide an investment case for the broader Research &amp; Development community.  While focused on low and middle income countrie</t>
  </si>
  <si>
    <t>to support the translational sciences in drug development for therapies to treat diseases that affect the world's poorest populations</t>
  </si>
  <si>
    <t>to improve the quality and accessibility of global education data, with a special focus on learning outcomes data</t>
  </si>
  <si>
    <t>to improve the incomes, livelihoods and nutrition of smallholder farmers by increasing the productivity of their livestock through quality feeds and to determine the cause and mitigation strategies for environmental enteric dysfunction</t>
  </si>
  <si>
    <t>to develop efficient cassava breeding programs with accelerated genetic gains, leading to the release of improved cassava cultivars that meet the agronomic and end-user needs of smallholder farmers in Africa and increase agricultural produc</t>
  </si>
  <si>
    <t>to develop a malaria vaccine that induces enhanced and durable immune responses against malaria infection</t>
  </si>
  <si>
    <t>to provide technical support to countries that are already committed to establishing regular national processes to produce high quality health expenditure data according to the System of Health Accounts 2011 framework</t>
  </si>
  <si>
    <t>to support global and country-based metrics capabilities and use data to support institutionalization of SNL 3's work on coverage of high-impact interventions through knowledge management, sharing of lessons learned and strength of implemen</t>
  </si>
  <si>
    <t>to raise awareness and harness support among target audiences around priority issues in global health &amp; development</t>
  </si>
  <si>
    <t>to provide support for symposium organizers, as well as to ensure speakers, key opinion leaders, and researchers from Low-Middle Income Countries (LMICs) are able to attend and participate in this leading symposium.</t>
  </si>
  <si>
    <t>to develop a Customer &amp; Client care digital platform to increase access to contraceptive products, services, information and reduce discontinuation of chosen method by women and young people in Nigeria</t>
  </si>
  <si>
    <t>Crane Engineering</t>
  </si>
  <si>
    <t>to develop a mobile fecal sludge treatment processor to make pit emptying and treatment more economical in order to improve overall sanitation conditions for the poor in developing countries by reducing their exposure to fecal sludge</t>
  </si>
  <si>
    <t>Kimberly</t>
  </si>
  <si>
    <t>to establish qualified labs and testing facilities to accelerate the development and implementation of nonsewered resource recovery technologies for the benefit of the poor in developing countries</t>
  </si>
  <si>
    <t>to bring together a high-level group of frontier thinkers to inject new perspectives, provocative ideas, compelling evidence and meaningful policy solutions into debates on inclusive growth, governance and development in an era of technolog</t>
  </si>
  <si>
    <t>to enable informed participation of civil society in budget processes in order to improve the quality and quantity of public spending on health and development</t>
  </si>
  <si>
    <t>to develop the tools and instruments to enable the World Bank and the broader policy community to tackle public finance problems that constrain service delivery in the health sector</t>
  </si>
  <si>
    <t>to strengthen the budget credibility and expenditure efficiency of India’s public finance system</t>
  </si>
  <si>
    <t>to convene a Working Group to investigate options for strengthening the global architecture of donor support to public financial management reform in developing countries</t>
  </si>
  <si>
    <t>to establish a fund that finances innovative projects of tax administrations and ministries of finance in Africa that increase the functionality and effectiveness of the Domestic Revenue Mobilization system</t>
  </si>
  <si>
    <t>to build the capabilities of finance, budget and selected line ministries that are critical for the implementation of spending plans and effective delivery of public services</t>
  </si>
  <si>
    <t>to support an independent roundtable focused on revenue generation to support development in Nigeria</t>
  </si>
  <si>
    <t>To support the creation of a report which estimates the annual spending on primary health care in 132 low- and middle-income countries from 2000 through 2015, and the impact this spending has had on disease burden, estimate total health exp</t>
  </si>
  <si>
    <t>to develop, test and introduce new varieties of biofortified wheat, rice, and lentils with ever-increasing levels of micronutrient content, and to scale up their production and consumption through existing seed and food systems to help addr</t>
  </si>
  <si>
    <t>to provide sequence/structure assessment and optimization of 3 candidate monoclonal antibodies, and process development and GMP manufacturing of 2 of the 3 optimized candidates</t>
  </si>
  <si>
    <t>Discovery and Translational Sciences|Malaria|Pneumonia|Tuberculosis</t>
  </si>
  <si>
    <t>to accelerate bovine tuberculosis control in developing countries</t>
  </si>
  <si>
    <t>to undertake research to further our understanding of how best to leverage agriculture for improving diets and nutrition outcomes in the developing world.</t>
  </si>
  <si>
    <t>to support the global coverage on economic opportunity and empowerment for women and girls and other critical global development and health issues</t>
  </si>
  <si>
    <t>to increase the rate of genetic gain delivered directly by CGIAR breeding programs and improve their ability to support the modernization of national systems</t>
  </si>
  <si>
    <t>to develop a new medicine for the treatment of children and adults with diarrhea caused by Cryptosporidium</t>
  </si>
  <si>
    <t>to provide general operating support to further public library impact, data, and advocacy efforts.</t>
  </si>
  <si>
    <t>to support Snohomish County’s implementation of their family homelessness strategic plan</t>
  </si>
  <si>
    <t>To ensure that government of Bihar makes available quality health care and nutrition services to women and children in all districts of Bihar</t>
  </si>
  <si>
    <t>to validate the freedom from infection tools to confirm the absence of malaria infection with know levels of certainty</t>
  </si>
  <si>
    <t>to build responsive feedback mechanisms to fuel a test and learn culture on health interventions in low to middle income countries</t>
  </si>
  <si>
    <t>Delivery of Solutions to Improve Global Health|Empower Women and Girls|Family Planning|Global Health and Development Public Awareness and Analysis</t>
  </si>
  <si>
    <t>to understand the biological mechanisms of successful or failed control of Mtb infection and generate testable hypotheses to lead to new interventions against tuberculosis, such as novel TB vaccines and/or other new preventive strategies</t>
  </si>
  <si>
    <t>to finalize and verify falciparum malaria elimination in four townships of Eastern Myanmar</t>
  </si>
  <si>
    <t>to fund the development of the organizational structure along with the piloting and evaluation, of a professional development model based on a new pedagogical framework designed to maximize the impact of Black teacher on the academic and so</t>
  </si>
  <si>
    <t>to improve innovative toilet technologies through cooperation with commercialization partners by developing products adapted to different sanitation market segments with a focus on affordable products that can serve the poorest people</t>
  </si>
  <si>
    <t>CCPIT Academy Limited Company</t>
  </si>
  <si>
    <t>to conduct research to encourage effective delivery of Chinese investment in agriculture in Africa to reduce poverty, benefit small holder farmers and promote local economic growth</t>
  </si>
  <si>
    <t>to accelerate access to a highly optimal HIV treatment, dolutegravir, for people living with HIV</t>
  </si>
  <si>
    <t>to support planning and implementation of Gambian sleeping sickness interventions through the use of mathematical modelling predictions and economic analyses</t>
  </si>
  <si>
    <t>to examine new nutritional approaches to reduce stunting in young infants of 0-12 months of age</t>
  </si>
  <si>
    <t>Discovery and Translational Sciences|Enteric and Diarrheal Diseases|MNCH Discovery and Tools</t>
  </si>
  <si>
    <t>to improve the nutrition and health of Children in poor areas</t>
  </si>
  <si>
    <t>Tax Justice Network Africa</t>
  </si>
  <si>
    <t>to support civil society in Africa to support effective tobacco control measures in order to prevent tobacco use</t>
  </si>
  <si>
    <t>SNV Netherlands Development Organisation</t>
  </si>
  <si>
    <t>to further strengthen, professionalize and scale the fecal sludge management approach in urban centers in Bangladesh by establishing Khulna as a model city and capacity development for replication at different levels</t>
  </si>
  <si>
    <t>to support service delivery in 57 toilet blocks across Pune’s lowest income communities, and help implement a replicable and financially viable business that fundamentally increases the number of low income urban residents served</t>
  </si>
  <si>
    <t>The Hebrew University of Jerusalem</t>
  </si>
  <si>
    <t>To discover candidate drugs for on-demand contraception which will be non-hormonal and safe</t>
  </si>
  <si>
    <t>Precision Agriculture for Development Inc.</t>
  </si>
  <si>
    <t>to improve the effectiveness of agricultural extension services in India’s State of Odisha using the latest available technologies, including mobile phones, and research methods</t>
  </si>
  <si>
    <t>to improve efficiency and effectiveness of collection and use of data under the Government of India’s Integrated Child Development Scheme by scaling up use of a digital platform, Computer Aided Software (CAS) across eight states in India</t>
  </si>
  <si>
    <t>to empower female scientists in the field of agriculture in Middle East and North Africa</t>
  </si>
  <si>
    <t>Rutgers</t>
  </si>
  <si>
    <t>to build the knowledge base and youth advocacy capacity that will strengthen adolescent sexual reproductive health programming in Indonesia</t>
  </si>
  <si>
    <t>Agricultural and Rural Prospective Initiative</t>
  </si>
  <si>
    <t>to cultivate demand driven evidence-based research to inform policies and practices in the field of urban sanitation with a focus on NSS and FSM in Senegal and other West African countries and municipalities to achieve SDG 6.2.</t>
  </si>
  <si>
    <t>To fund a study seeking to understand how to increase farmers’ incomes in some of India’s poorest states by improving their access to agricultural markets and bargaining power with market intermediaries.</t>
  </si>
  <si>
    <t>to disseminate the Global Polio Eradication Initiative (GPEI) knowledge assets to global health audiences to facilitate life-saving programs globally, and the legacy of the GPEI in advancing global health beyond polio eradication</t>
  </si>
  <si>
    <t>Last Mile Health</t>
  </si>
  <si>
    <t>To support the collection of evidence on frontline delivery, generated by USAID/UNICEF, to provide governments with evidence-based pathways to scale</t>
  </si>
  <si>
    <t>to improve national and municipal sanitation policies and ensure sustainable financing in South Asia, focused in Nepal and Bangladesh, by strengthening local governments’ leadership and skills on non-sewered sanitation.</t>
  </si>
  <si>
    <t>to support the Center for Global Public Health of China CDC to explore an adaptive and effective working mechanism for engaging in global health</t>
  </si>
  <si>
    <t>to support preparation activities relating to an efficacy study of the non-replicating rotavirus vaccine (NRRV).</t>
  </si>
  <si>
    <t>To improve the overall quality of government sponsored nutrition schemes and ensure that benefits reach India’s needy and vulnerable populations</t>
  </si>
  <si>
    <t>CIRAD (French Agricultural Research Center for International Development)</t>
  </si>
  <si>
    <t>to develop the tools to allow better definition of product profiles for breeders, and tools that will allow them to breed for quality traits of roots, tubers, and bananas (RTB)</t>
  </si>
  <si>
    <t>to develop an inexpensive, broadly protective (universal) influenza A virus vaccine in pre-clinical animal studies</t>
  </si>
  <si>
    <t>to use a combination of social science and design research perspectives to identify existing rituals, motivations, and social dynamics among frontline health workers in Bihar, India and to use this knowledge to design a set of service solut</t>
  </si>
  <si>
    <t>to train, mobilize and connect young people in India and Tanzania to fuel a global accountability youth movement for SDG 5 and country level FP2020 commitments to improve family planning outcomes and gender equality.</t>
  </si>
  <si>
    <t>to assist countries to introduce ShangRing into national Voluntary Medical Male Circumcision programs in four eastern and southern African countries in order to achieve targets efficiently and build sustainability</t>
  </si>
  <si>
    <t>to support the recognition of an international standard that will facilitate widespread deployment of low-cost, safe, and effective toilets in areas of need worldwide in order to achieve access to adequate and equitable sanitation for all</t>
  </si>
  <si>
    <t>to give a global overview and to show changes over time, using longitudinal health and development data</t>
  </si>
  <si>
    <t>to fund strategic policy, advocacy and campaigning work in priority donor markets and implementing countries</t>
  </si>
  <si>
    <t>to establish a key backbone and coordinating role for an emerging collective impact network focused on improving student success and outcomes for minority, low-income undergraduates via scaled and impactful implementation of high quality ad</t>
  </si>
  <si>
    <t>to fill priority gaps and strengthen systems of digital tools for malaria elimination</t>
  </si>
  <si>
    <t>to support the development of a Gender Analytics Cell toward generation of high quality analyses of NFHS-4 data on gender outcomes and norms to advance thinking and inform decision-makers at national and sub-national levels</t>
  </si>
  <si>
    <t>to support the Tacoma Housing Authority-Tacoma School District Partnership to improve student outcomes for children growing up in THA housing</t>
  </si>
  <si>
    <t>to initiate gender-focused data and evidence building to support gender equality and enhance the impact of government programs and policy for women and girls in Bihar</t>
  </si>
  <si>
    <t>to support the training and refresh knowledge of 200,000 rural sanitation facilitators across eight states in India using an on-demand IVR driven curriculum</t>
  </si>
  <si>
    <t>to develop a CSP-based malaria vaccine candidate, driven by antigen-encoding mRNA technology, with the ability to induce high and long-lasting levels of anti-CSP antibodies and to protect against malaria challenge</t>
  </si>
  <si>
    <t>to evaluate the suitability of a new imaging technology, the AutoAnthro system from Body Surface Translations, Inc., for assessing recumbent length and height among children ages six to 59 months in a minimum of two national surveillance/su</t>
  </si>
  <si>
    <t>Inter-American Development Bank</t>
  </si>
  <si>
    <t>to contribute to the Malaria Elimination Blending Facility</t>
  </si>
  <si>
    <t>to strengthen the Ethiopian government’s soil health program in support of smallholder agriculture through strategic investment planning using geo-referenced soil data and evidence</t>
  </si>
  <si>
    <t>Foundation Munich Security Conference</t>
  </si>
  <si>
    <t>to support high-level conferences and events on global health and human security</t>
  </si>
  <si>
    <t>Coalition for Global Prosperity</t>
  </si>
  <si>
    <t>to promote understanding of international development in the United Kingdom</t>
  </si>
  <si>
    <t>To examine the results and sustainable development goals orientation in aid allocation decisions in Germany and across Europe</t>
  </si>
  <si>
    <t>to develop 3 new Malaria Rapid Diagnostic Tests to improve the performance in clinical case management and extend the diagnostic tool for broader Plasmodium species detection</t>
  </si>
  <si>
    <t>Beijing Guokr Interactive Technology Media Co. Ltd</t>
  </si>
  <si>
    <t>to increase awareness of priority issues in global health and development among science community and engaged public</t>
  </si>
  <si>
    <t>The Daily Telegraph</t>
  </si>
  <si>
    <t>to support content production to raise awareness in the UK around global health security and engage audiences in solutions, greater research and cooperation</t>
  </si>
  <si>
    <t>to continue to strengthen nutrition advocacy and build political will in the southern Africa region, with an emphasis on Malawi, Mozambique and Tanzania</t>
  </si>
  <si>
    <t>to support the continuing implementation of the Pierce County family homelessness strategic plan</t>
  </si>
  <si>
    <t>to generate data on the etiology of anemia in Ethiopia and produce evidence for decision-making on implementation of iron fortification and other anemia control interventions</t>
  </si>
  <si>
    <t>to support a strategic purchasing resource center in Africa that will harness and build regional expertise to respond to the growing interest and demand for assistance in strategic purchasing in Africa</t>
  </si>
  <si>
    <t>to improve implementation of anemia control programs for women and children in Kenya, Uganda, and Zambia through strengthened implementation science and a galvanized coalition of policy makers, program actors, and researchers in each countr</t>
  </si>
  <si>
    <t>to develop a freely available web-based tool that synthesizes existing evidence and helps countries make informed choices about funding allocation for health benefits and contributes to minimizing health burden, maximizing equity and ensuri</t>
  </si>
  <si>
    <t>to generate robust evidence for fortified balanced energy-protein supplement use among pregnant and lactating women, for improvement of birth weight and postnatal growth in a low income peri-urban slum of Karachi, Pakistan</t>
  </si>
  <si>
    <t>Central Bank of Jordan</t>
  </si>
  <si>
    <t>to promote financial inclusion of refugees and vulnerable Jordanians, empower them to build financial resilience, and improve their quality of life, and to improve the emergency response efforts of local and global humanitarian and governme</t>
  </si>
  <si>
    <t>to identify and address opportunities to reduce cost and improve availability of diagnostic and therapeutic commodities for screening and treatment of syphilis</t>
  </si>
  <si>
    <t>The George Institute for Global Health</t>
  </si>
  <si>
    <t>to understand factors that influence the provision of healthy affordable food to vulnerable population groups in India, and how to deliver a more nutritious food supply.</t>
  </si>
  <si>
    <t>to generate an alternative tool for malaria control which can be integrated into existing approaches which target disease elimination</t>
  </si>
  <si>
    <t>to promote the improvement, scale-up, adaptation and replication of promising health innovations that have the potential to improve the lives of the poor</t>
  </si>
  <si>
    <t>to support implementation and maintenance of the global fortification data repository.</t>
  </si>
  <si>
    <t>to support Educare and high-quality programming and supports for children and families in the Road Map</t>
  </si>
  <si>
    <t>to develop a novel circumsporozoite protein (CSP) immunogen that selectively elicits durable antibodies against protective CSP target epitopes thereby blocking CSP function, Pf infection, and malaria disease</t>
  </si>
  <si>
    <t>to explore the ability of anti-Mycobacterium tuberculosis nanobodies to penetrate granulomas</t>
  </si>
  <si>
    <t>to demonstrate the value of global health and development instruments in Spain that benefit the most vulnerable people worldwide</t>
  </si>
  <si>
    <t>to explore higher education applications of artificial intelligence/machine learning and virtual reality/mixed reality/augmented reality to solve challenges in HigherEd for first generation, low income and underrepresented minority students</t>
  </si>
  <si>
    <t>to increase the availability of quality, affordable fertilizers to smallholder farmers in sub-Saharan Africa</t>
  </si>
  <si>
    <t>China Technology Investment &amp; Trade Asset Management (Beijing) Co. Ltd.</t>
  </si>
  <si>
    <t>to help promote Chinese agricultural investment in Africa to speed up African agricultural transformation and enhance the engagement of smallholder farmers in the agricultural value chain and ultimately increase their family income and live</t>
  </si>
  <si>
    <t>The Center for Water Security and Cooperation</t>
  </si>
  <si>
    <t>to pilot an urban sanitation technical policy support service for sanitation partners and governments and to develop an Africa water and sanitation law and policy analysis platform</t>
  </si>
  <si>
    <t>to fund research and development of vaccines against emerging infectious diseases for populations in need</t>
  </si>
  <si>
    <t>Altasciences Company Inc.</t>
  </si>
  <si>
    <t>to fund the execution of multiple open-label single dose crossover bioequivalence studies in healthy volunteers comparing Biltricide® 600 milligram tablet to 600 milligram Praziquantel generic tablets</t>
  </si>
  <si>
    <t>Laval</t>
  </si>
  <si>
    <t>University of the Free State</t>
  </si>
  <si>
    <t>to improve our understanding rotaviral evolution and the genetic diversity of the wildtype virus population, aspects critical for the ongoing development and success of rotavirus vaccine programs</t>
  </si>
  <si>
    <t>to support all nine Ouagadougou Partnership countries to achieve their national goals for family planning, preventable maternal and child deaths, and maternal nutrition and infant and young child feeding practices</t>
  </si>
  <si>
    <t>to support the generation of better information on population folate status and to contribute to the control of maternal folate deficiency and related infant neural tube defects.</t>
  </si>
  <si>
    <t>to establish a PET/CT imaging facility at the University of Cape Town to monitor treatment response and predict relapse of tuberculosis patients</t>
  </si>
  <si>
    <t>Microbiome Health Research Institute</t>
  </si>
  <si>
    <t>to examine the safety of fecal microbiota transplantation</t>
  </si>
  <si>
    <t>to strengthen the capacity of civil society leaders and organizations to advocate for governmental accountability and policies that advance girls’ and women’s economic empowerment in India by developing a collective impact model of deliveri</t>
  </si>
  <si>
    <t>to support covid-19 relief efforts at the state level</t>
  </si>
  <si>
    <t>Delivery of Solutions to Improve Global Health|Enteric and Diarrheal Diseases|Family Planning|Pneumonia</t>
  </si>
  <si>
    <t>to develop new synthetic DNA vaccines encoding designed CSP antigens to provide a new generation advanced CSP component for a prophylactic malaria vaccine</t>
  </si>
  <si>
    <t>Centre for Research, Evaluation Resources and Development (CRERD)</t>
  </si>
  <si>
    <t>to improve health data quality and health performance management in the Kaduna Bureau of Statistics</t>
  </si>
  <si>
    <t>to determine the performance of a pilot serological diagnostic test for hypnozoite carriage</t>
  </si>
  <si>
    <t>to build evidence on local humanitarian leadership approaches</t>
  </si>
  <si>
    <t>to build disaster preparedness model and emergency response capacity building of local actors and country programs prone to disasters</t>
  </si>
  <si>
    <t>to provide new evidence to support policy makers in the Agriculture, Nutrition and Public Health sectors make decisions to reduce the burden of micronutrient deficiencies (MNDs) in Ethiopia, Malawi, and the wider region of sub-Saharan Afric</t>
  </si>
  <si>
    <t>to generate a vaccine that is able elicit a broad protection against influenza viruses</t>
  </si>
  <si>
    <t>to expand access to quality family planning information and services to nomadic and semi-nomadic pastoralists in Northern Kenya and elsewhere</t>
  </si>
  <si>
    <t>to fund the design and implementation of a vaccine demand generation system in northern Nigeria</t>
  </si>
  <si>
    <t>To boost the production capacity of Africa’s only yellow fever vaccine manufacturing facility and help secure a more reliable yellow fever vaccine supply for endemic countries</t>
  </si>
  <si>
    <t>Reseau Africain de l’Education pour la santé</t>
  </si>
  <si>
    <t>to improve access to health information in Africa, particularly for young people aged 12-25, by developing entertaining television series, radio shows, community engagement activities, and online social media resources</t>
  </si>
  <si>
    <t>Babylon Holdings Limited</t>
  </si>
  <si>
    <t>To support the expansion of digital healthcare services in Rwanda, including the implementation of clinical artificial intelligence with a focus on diseases and health challenges relevant to the developing world</t>
  </si>
  <si>
    <t>to develop a novel research tool that assists the scientific community in finding new targets for the control and eventual eradication of malaria as well as developing broader principles for machine-learning application to microscopy imagin</t>
  </si>
  <si>
    <t>to support the Interlm Community Development Center's Seattle Chinatown-International District (CID) 2020 Healthy Community Action Plan</t>
  </si>
  <si>
    <t>to strengthen Leading Educators’ human capital and organizational capacity to support school districts in their efforts to leverage the power of teacher leaders to develop systems of distributed leadership and professional learning</t>
  </si>
  <si>
    <t>Recursion Pharmaceuticals</t>
  </si>
  <si>
    <t>to rapidly identify treatments with the potential to eradicate malaria</t>
  </si>
  <si>
    <t>to enhance the global knowledge base on men and boys, SRHR and gender equality, to identify gaps, and to make this knowledge actionable in terms of data collection and research, programming, and policy to shift the paradigm on men, gender e</t>
  </si>
  <si>
    <t>MOMODa Foundation</t>
  </si>
  <si>
    <t>to support the impact evaluation of a Government to Person (G2P) payments digitization program</t>
  </si>
  <si>
    <t>Tacoma Community House</t>
  </si>
  <si>
    <t>to support the Tacoma Community House Capital Campaign</t>
  </si>
  <si>
    <t>Kasha Global Inc.</t>
  </si>
  <si>
    <t>to enable women in Kenya to confidentially receive health products such as contraceptives and sanitary pads ordered via mobile phone by adapting their ecommerce platform and establishing distribution networks and pick-up points</t>
  </si>
  <si>
    <t>ReUp Education</t>
  </si>
  <si>
    <t>to improve student success outcomes by funding the evaluation of low cost, more accessible business models and their efficacy, and validation of student success factors, to assist students with some college but no degree to reenroll and gra</t>
  </si>
  <si>
    <t>to increase access to high quality post-pregnancy family planning, and more specifically post-abortion family planning, with a focus on young women (age 15-24) in Sindh and Punjab Provinces in Pakistan</t>
  </si>
  <si>
    <t>Sinostream AB</t>
  </si>
  <si>
    <t>to ensure health clinics in low-resource settings are properly stocked by using machine-learning algorithms to calculate consumption patterns and automatically predict future demand without the need for training, Internet access, or electri</t>
  </si>
  <si>
    <t>to deliver a unique project that supports adolescent girls in achieving healthy transitions to an adulthood and contribute to a body of evidence on gender-transformative and scalable programming</t>
  </si>
  <si>
    <t>Upswing</t>
  </si>
  <si>
    <t>to improve student success outcomes through retention and advising technology which scales on-campus resources by bringing them online, facilitating advising and academic coaching for nontraditional students</t>
  </si>
  <si>
    <t>to support countries of Ivory Coast, Djibouti, Burkina-Faso and Niger to develop technical studies and viable project proposals for improved fecal sludge management, which will increase access to improved sanitation in those countries and h</t>
  </si>
  <si>
    <t>Viridis Learning</t>
  </si>
  <si>
    <t>to improve student success by developing outcome tracking and reporting through enhanced connections to a machine learning &amp; predictive analytics platform that facilitates career pathway exploration for community college students</t>
  </si>
  <si>
    <t>to support the collection, analysis, and distribution of global vaccine market data to improve access to information and uninterrupted supply of affordable vaccines to all countries</t>
  </si>
  <si>
    <t>to build an evidence base around local capacity building that will draw from successful humanitarian practices and approaches</t>
  </si>
  <si>
    <t>BetterWeekdays, Inc</t>
  </si>
  <si>
    <t>to connect students, universities and employers via technology that develops personalized career pathways and helps universities improve and measure job placement outcomes of grads</t>
  </si>
  <si>
    <t>to improve access to quality Primary Health Care (PHC) services and reduce out-of-pocket expenditure for health for vulnerable populations in Jordan, including Syrian refugees residing in Jordan</t>
  </si>
  <si>
    <t>to strengthen the capacities of the Government of Ethiopia and stakeholders to enable monitoring of and compliance to fortification standards and the Code on marketing of breastmilk substitutes</t>
  </si>
  <si>
    <t>to revitalize the poultry livelihoods and markets in Nigeria’s Borno State through the establishment of mother units and the provision of chickens to vulnerable households</t>
  </si>
  <si>
    <t>Agricultural Development|Emergency Response</t>
  </si>
  <si>
    <t>to strengthen the capacity of Afar and Somali’s Regional Health Bureaus to improve equity and coverage of immunization and of child health services in two emerging regions of Ethiopia</t>
  </si>
  <si>
    <t>to enhance China’s capacity on engagement of Global Health Governance and Health Diplomacy</t>
  </si>
  <si>
    <t>to strengthen governments in the production and use of census data to advance their development</t>
  </si>
  <si>
    <t>Hemalytics, LLC</t>
  </si>
  <si>
    <t>to ensure patients in low-resource settings receive timely test results by creating a web portal and smartphone application to store patient and sample data, capture laboratory results, and send results to patients and health workers</t>
  </si>
  <si>
    <t>Goshen</t>
  </si>
  <si>
    <t>to create and sustain early and ongoing awareness among policymakers, and critical stakeholders, through evidence and best practices, of critical higher education policies</t>
  </si>
  <si>
    <t>to support increasing the capacity of partners through a combination of storytelling workshops, live events, and broadcast opportunities</t>
  </si>
  <si>
    <t>to help the Center for Investigative Reporting to build the capacity of media organizations to measure and record the impact of their journalism on global health and development and/or education issues</t>
  </si>
  <si>
    <t>Public Advocates Inc.</t>
  </si>
  <si>
    <t>to support capacity building of Public Advocates’ Education Equity Team</t>
  </si>
  <si>
    <t>to design a research, policy and communications institute in Abu Dhabi, focusing on diseases of global and regional health concern</t>
  </si>
  <si>
    <t>to help poultry enterprises improve the nutritional and positive gender impacts on smallholder farming households; to better understand the impact of foreign breeds of chickens on smallholder farming households and poultry consumers in Nige</t>
  </si>
  <si>
    <t>to ensure that geospatial reference data, including accurate place locations and population estimates, are made available in priority countries, and that countries build the capacity to manage, curate, and sustain these datasets</t>
  </si>
  <si>
    <t>Delivery of Solutions to Improve Global Health|Malaria|Polio|Vaccine Development</t>
  </si>
  <si>
    <t>to build capacity among decision makers in the water, sanitation and hygiene (WASH) sector in identifying different types of evidence and subsequently using quality evidence to design effective, relevant WASH programming</t>
  </si>
  <si>
    <t>to create high-resolution maps of immunization coverage for key vaccines across space and time in the 94 countries covered under the Decade of Vaccines Initiative</t>
  </si>
  <si>
    <t>To raise funds from the private sector to support the fight against Neglected Tropical Diseases</t>
  </si>
  <si>
    <t>to learn the extent to which a social norms-based approach can reduce anemia capacity among women of reproductive age and during pregnancy and improve physical work in women in Odisha, India, by changing behaviors related to the uptake of i</t>
  </si>
  <si>
    <t>Agricultural Development|Delivery of Solutions to Improve Global Health|Nutrition</t>
  </si>
  <si>
    <t>to boost childhood vaccination coverage in Nigeria by setting up an immunization tracking system based on SMS to register children’s immunizations, send out reminders, and educate families on the importance of timely immunization</t>
  </si>
  <si>
    <t>to validate the need for future non-human primate or human efficacy trials for a low cost neuroprotective agent that will treat encephalopathic newborns in low-resource settings</t>
  </si>
  <si>
    <t>Water Sector Trust Fund</t>
  </si>
  <si>
    <t>to develop technical and economic guidelines for decentralized fecal sludge treatment facilities in support of AfDB’s urban sanitation investment in Kenya</t>
  </si>
  <si>
    <t>Institute of Social Studies Trust</t>
  </si>
  <si>
    <t>to landscape gender transformative approaches in addressing inequities, create models and evidence; and build a program of learning academies, research projects, dialogue and mentoring to foster gender integration in India</t>
  </si>
  <si>
    <t>to analyze changes in the cost and affordability of nutritious diets in Africa and South Asia, using new price indexes to measure how rural market infrastructure and farming systems alter food access in Ghana, Tanzania, Ethiopia, Bangladesh</t>
  </si>
  <si>
    <t>to ensure timely childhood vaccinations in Kenya by developing a simple electronic system using basic phone technology that registers the birth and immunizations of all children using a standard mobile phone, and can send vaccination remind</t>
  </si>
  <si>
    <t>to better care for newborns in remote settings by developing a low-cost, wearable device for use during kangaroo mother care (skin-to-skin contact) that monitors the infants temperature and breathing, and can issue simple alerts</t>
  </si>
  <si>
    <t>SOAS University of London</t>
  </si>
  <si>
    <t>to identify suitable investments that improve the affordability and availability of nutritious fresh produce in local markets serving poor and nutritionally vulnerable consumers in South Asia and Ethiopia</t>
  </si>
  <si>
    <t>to support city-wide sanitation improvements with a focus on FSM to transform Warangal’s sanitation situation and to trigger city level change and replication in other cities in India</t>
  </si>
  <si>
    <t>to model food demand systems in Africa and explore the implications for achieving nutritional outcomes through agricultural policies and investments</t>
  </si>
  <si>
    <t>to rank Mycobacterium tuberculosis proteins as targets for tuberculosis (TB) drug development and to identify strategies to shorten TB chemotherapy</t>
  </si>
  <si>
    <t>to develop a case definition of thiamine responsive disorder (TRD) based on clinical signs and illness recovery in response to an intramuscular thiamine injection and to evaluate biochemical indicators associated with increased risk of TRD.</t>
  </si>
  <si>
    <t>Medtronic plc</t>
  </si>
  <si>
    <t>to better manage and treat pregnant women with hypertension in Kenya by developing a wearable sensor combined with a mobile device and application that can continuously monitor blood pressure in the home</t>
  </si>
  <si>
    <t>Visterra, Inc.</t>
  </si>
  <si>
    <t>to engineer a monoclonal antibody or antibody-drug conjugate that, upon single administration, blocks infection by the malaria parasite for the entirety of the rainy season</t>
  </si>
  <si>
    <t>to support the design and implementation of multi-sectoral value chain interventions with high potential to contribute to the reduction of anemia among adolescent girls and women of reproductive age in Ghana</t>
  </si>
  <si>
    <t>to strengthen capacity and uptake in data and analytics at regional and country levels in Africa</t>
  </si>
  <si>
    <t>to develop the technical and operational bases for conducting onchocerciasis elimination mapping in low transmission settings in Africa</t>
  </si>
  <si>
    <t>EdelGive Foundation</t>
  </si>
  <si>
    <t>To build a strong philanthropic ecosystem of giving by creating strong funding collaborations and donor-NGO network</t>
  </si>
  <si>
    <t>to help accelerate efforts to estimate the global burden of preterm birth</t>
  </si>
  <si>
    <t>to help those concerned with whether the unfettered flow of information online is undermining democracy or the deployment of objective scientific research, in particular by policy makers, by furthering our understanding of what is and what</t>
  </si>
  <si>
    <t>to improve and promote equity within K-12 education via convenings, tools and publications, and partnerships with education leaders across policy and practice</t>
  </si>
  <si>
    <t>to enhance and use available evidence to inform programs and policies to expand family planning method choice among youth</t>
  </si>
  <si>
    <t>to build up the capacity of the NPHCDA to provide technical assistance to States to strengthen PHC systems</t>
  </si>
  <si>
    <t>to provide support for a project manager to provide targeted clinical and regulatory support to BioFarma’s RV3 rotavirus vaccine development program</t>
  </si>
  <si>
    <t>West African Health Organisation</t>
  </si>
  <si>
    <t>to strengthen the West African Health Organisation’s capacity to support member countries in improving delivery of and advocating for better family planning services, particularly for adolescents and young people</t>
  </si>
  <si>
    <t>to aid the development of drugs to treat children from life-threatening diarrheal disease</t>
  </si>
  <si>
    <t>to catalyze everyday giving through online platforms and to improve the sustainability and impact of the government-led Yingyangbao Project through piloting better management system</t>
  </si>
  <si>
    <t>to get a proof of concept for use of a machine learning approach, linked with a computational model, to predict adverse perinatal outcomes from fetal and placental Doppler flow patterns</t>
  </si>
  <si>
    <t>to build the capacity of national intermediaries to support the distribution, implementation and refinement of comprehensive institution change models</t>
  </si>
  <si>
    <t>to understand and learn about methods and models of creating public engagement on health and development in India</t>
  </si>
  <si>
    <t>to promote the use of evidence in public health policy, practice and media coverage of public health</t>
  </si>
  <si>
    <t>to fund a nine-month scoping phase for the relaunch of the International Association for Immunization Managers (IAIM) Network in order to support professional development of immunization managers globally</t>
  </si>
  <si>
    <t>To develop innovative data collection methods in the fields of gender, financial inclusion, health, and agriculture towards evidence-based policymaking as well as economic growth and improved public service delivery for the poor.</t>
  </si>
  <si>
    <t>Collective Good Foundation</t>
  </si>
  <si>
    <t>to leverage Corporate Social Responsibility funding for sanitation projects by building partnerships among companies, government and NGOs in Maharashtra, India</t>
  </si>
  <si>
    <t>to support the research, identification, piloting, and monitoring/assessment of innovative and cost-effective wastewater treatment solutions for informal tented settlements in Lebanon to benefit refugee and host communities</t>
  </si>
  <si>
    <t>to provide better estimates of Dengue, Zika, Chikungunya, and yellow fever disease burden globally which are imprecise due to lack of systems to track these diseases in many places where they could exist due to geographic and entomologic co</t>
  </si>
  <si>
    <t>to support programmatic and evaluation efforts</t>
  </si>
  <si>
    <t>to support student engagement</t>
  </si>
  <si>
    <t>to analyze and disseminate strategies for best in class community and stakeholder engagement in global health and global development</t>
  </si>
  <si>
    <t>Muso Inc.</t>
  </si>
  <si>
    <t>to build a Malaria Rapid Diagnostic Tests suite for community health, a closed loop system of mobile health tools that will improve quality, coverage, and equity of diagnosis and care</t>
  </si>
  <si>
    <t>Ipas Development Foundation</t>
  </si>
  <si>
    <t>to accelerate contraceptive uptake through post-pregnancy-care models in the context of family planning in India.</t>
  </si>
  <si>
    <t>to accelerate college and career readiness rates in four highly challenged high schools and to understand the root causes of low college and career readiness of Black, Latino, and low-income students in Hamilton County</t>
  </si>
  <si>
    <t>to help improve access to, and use of, appropriate sanitation solutions and safe fecal sludge management across the sanitation value chain with a particular focus on vulnerable populations, including refugees and internally displaced people</t>
  </si>
  <si>
    <t>to help the implementation of G6PD testing in populations from vivax malaria endemic areas eligible to use tafenoquine, a new single-dose, radical-cure drug</t>
  </si>
  <si>
    <t>to fund the development of cell therapies/vaccines to enable long-term antibody based immunity to HIV and other normally antibody resistant pathogens of global concern for which no effective vaccines exists</t>
  </si>
  <si>
    <t>to fund a research project about donor behavior and Chinese charitable donations online</t>
  </si>
  <si>
    <t>to fund approved areas of research identified by expert groups in the earlier LSTM grant OPP 1152082 in the areas of surveillance, transmission, health systems and modelling identified, to define the gaps in our understanding that threaten</t>
  </si>
  <si>
    <t>to implement a certification mark for nutritious foods that will help low-income and nutritionally vulnerable consumers make healthier food purchasing decisions for themselves and their children in Zambia</t>
  </si>
  <si>
    <t>to promote increased availability and consumption of nutritious food products for women in Ghana through the implementation and testing of the Obaasima quality seal</t>
  </si>
  <si>
    <t>to support the launch of the Equality of Opportunity Institute</t>
  </si>
  <si>
    <t>to perform research relevant to implementation of new adherence interventions for improving tuberculosis treatment completion rates</t>
  </si>
  <si>
    <t>to generate robust data as part of the single-dose HPV evidence generation process.</t>
  </si>
  <si>
    <t>to generate robust data as part of the single-dose HPV evidence generation process</t>
  </si>
  <si>
    <t>Peptidream, Inc.</t>
  </si>
  <si>
    <t>to fund drug candidate identification for TB and Malaria</t>
  </si>
  <si>
    <t>Kawasaki-Ku</t>
  </si>
  <si>
    <t>to support the implementation of a pilot study to establish the feasibility of post-mortem minimally invasive tissue sampling (MITS) among approximately 200 children under five years and stillbirths in a tertiary hospital setting in New Del</t>
  </si>
  <si>
    <t>To support the World Bank in incorporating the use of the PHCPI instruments (global scorecard, vital signs and diagnostic indicators, and stages of development model) in its operations, with a special focus on the GFF countries.</t>
  </si>
  <si>
    <t>to build support in the African-American community for high-quality aligned college- and career-ready standards</t>
  </si>
  <si>
    <t>to provide quantitative modelling and analyses to inform the design of intervention programs for seven neglected tropical diseases</t>
  </si>
  <si>
    <t>to determine the impact of a combined package of maternal infection and nutrition interventions in pregnancy on infant birth size, and if proven to be successful, to provide the evidence and ANC platform for scale-up of the intervention.</t>
  </si>
  <si>
    <t>Global Health and Development Public Awareness and Analysis|Maternal, Neonatal and Child Health|MNCH Discovery and Tools|Nutrition</t>
  </si>
  <si>
    <t>to create an evidence hub in India to undertake research and synthesis evidence on programs and policies related to women's economic empowerment that can shift the meter on gender equality in India</t>
  </si>
  <si>
    <t>to support the development of a 5-year Livestock Master Plan for Bihar in partnership with the State government to achieve improved productivity of the livestock sector, smallholder farmer incomes and nutrition outcomes</t>
  </si>
  <si>
    <t>to provide support for research and to produce findings and resources that strengthen the capacity of historically black colleges and universities to serve as anchor institutions that work with local residents and key allies to foster economic mobility in low-income communities</t>
  </si>
  <si>
    <t>to support the Seattle Center Resident Organizations Racial Equity, Access and Community Engagement Initiative</t>
  </si>
  <si>
    <t>to cultivate and engage multi-sector leadership to create an innovative, dynamic civic infrastructure.</t>
  </si>
  <si>
    <t>WhereBy.Us Enterprises Inc.</t>
  </si>
  <si>
    <t>to design and produce innovative media, storytelling, dialogue, and events that engage a broader and more diverse Seattle area audience around the foundation’s priorities</t>
  </si>
  <si>
    <t>to pilot metabolic gestational age dating at international implementation sites to inform estimates of the burden of preterm birth in low-resource settings</t>
  </si>
  <si>
    <t>to map relationships and assess the capacity and influence of current coalition membership, potential stakeholders and alliances, coalition task forces and intergovernmental organizing to leverage regional and national power dynamics</t>
  </si>
  <si>
    <t>to support increased access to reproductive, maternal, newborn, child, and adolescent health and nutrition services at community and primary health levels in Borno State, Nigeria</t>
  </si>
  <si>
    <t>Emergency Response|Family Planning|Maternal, Neonatal and Child Health|Nutrition</t>
  </si>
  <si>
    <t>to support India’s LF elimination goals by stimulating demand for Lymphatic Filariasis (LF) drugs and improving drug compliance during Mass Drug Administration rounds in eight LF endemic states in India through social mobilization activitie</t>
  </si>
  <si>
    <t>To overcome animal health product registration barriers and initiate distribution initiatives that will significantly improve smallholder livestock productivity through access to, and awareness of, usage of effective animal health products.</t>
  </si>
  <si>
    <t>to monitor the effects of malnutrition on brain development in young children in low-resource settings by developing a portable, optical neuroimaging technology (high-density diffuse optical tomography [HD-DOT]) and movie-based protocol</t>
  </si>
  <si>
    <t>to identify markers of brain development in infants that can be detected from heart rate measurements during pregnancy in limited-resource settings to help warn of emerging brain abnormalities for timely treatment</t>
  </si>
  <si>
    <t>to evaluate nasopharyngeal carriage in children with pneumonia 4 years post introduction of pneumococcal conjugate vaccine vaccination to determine herd impact on unimmunized</t>
  </si>
  <si>
    <t>to identify and test SIgA and probiotic combinations that act synergistically to prevent environmental enteropathy in at risk infants.</t>
  </si>
  <si>
    <t>to evaluate the effects of nicotinamide supplementation on hepatic metabolic, intestinal and immune, in particular neutrophil, function in in vivo and in vitro models of severe malnutrition</t>
  </si>
  <si>
    <t>Lankenau Institute for Medical Research</t>
  </si>
  <si>
    <t>to establish methods to deliver active secretory IgA antibodies (sIgAs)  to the intestine, which will be a foundation for safe and cost-effective treatments for a wide variety of intestinal pathogens, including bacteria, viruses, and toxins</t>
  </si>
  <si>
    <t>to support research which will assess how income supports for families affect the cognitive, emotional and brain development of infants and toddlers in various communities across the United States</t>
  </si>
  <si>
    <t>to facilitate discovery, development and optimal use of the treatment to meet global health needs</t>
  </si>
  <si>
    <t>to bring together pandemic preparedness stakeholders to strengthen vital partnerships among academic institutions and their students, government, industry, and the non-profit sector, and to galvanize action to prepare for the next pandemic.</t>
  </si>
  <si>
    <t>to support short-term, emergency aid for post-secondary students extensively impacted by the effects of Hurricane Harvey</t>
  </si>
  <si>
    <t>to plan for how organizations will implement and scale next generation pathogen sequencing for use in rapid detection of outbreaks</t>
  </si>
  <si>
    <t>to provide ongoing data analysis support for pregnancy risk stratification</t>
  </si>
  <si>
    <t>to perform the laboratory analysis for Inactivated Polio Virus (IPV) clinical trials</t>
  </si>
  <si>
    <t>to support developing country researchers to participate in the 52nd US-Japan Cholera Meeting in Thailand in February 2018.</t>
  </si>
  <si>
    <t>to build additional capability in portfolio optimization to better support the advancement and development of interventions that will help eliminate diseases that affect the world’s poorest populations</t>
  </si>
  <si>
    <t>to support the travel of researchers from developing countries to attend the biannual conference on meningitis to be held September 2018 in Asilomar, California.</t>
  </si>
  <si>
    <t>to improve integration and modeling of child health and mortality data to enable better decision making at the global, national, and local levels</t>
  </si>
  <si>
    <t>to update Global Burden of Disease Disability Adjusted Life Years (DALYs) estimates for typhoid fever based on incremental risk associated with chronic carriage of typhoid and associated complications, including gall bladder cancer.</t>
  </si>
  <si>
    <t>to accelerate the elimination of lymphatic filariasis, onchocerciasis and human African trypanosomiasis by using spatial models to provide estimates of the impact of different intervention strategies in priority countries</t>
  </si>
  <si>
    <t>Montgomery County Community College</t>
  </si>
  <si>
    <t>Community College of Denver Foundation</t>
  </si>
  <si>
    <t>Georgia State University Foundation Inc</t>
  </si>
  <si>
    <t>Florida State University</t>
  </si>
  <si>
    <t>to generate more accurate estimates of key intervention project characteristics to better support the advancement and development of interventions that will help eliminate diseases that affect the world’s poorest populations</t>
  </si>
  <si>
    <t>The Wave Foundation</t>
  </si>
  <si>
    <t>to mobilize resources for African research and development through advocacy</t>
  </si>
  <si>
    <t>to support the Global Digital Health Forum meeting in December 2017</t>
  </si>
  <si>
    <t>to focus on trial rationale, protocol development, and trial implementation planning for synbiotics in the prevention of neonatal sepsis</t>
  </si>
  <si>
    <t>PSESD Learning Communities Foundation</t>
  </si>
  <si>
    <t>to support building the capacity of Educare Seattle</t>
  </si>
  <si>
    <t>to support the 2018 Sabin Gold Medal Award which recognizes individuals who have helped to reduce needless human suffering from vaccine-preventable and neglected tropical diseases</t>
  </si>
  <si>
    <t>to ensure that medicine regulatory authorities - the keystones of ensuring patients access good quality medicines - can be supported globally.</t>
  </si>
  <si>
    <t>to clarify molecular mechanisms of IgG transport form mother to child to enhance passive immunization against infections and viruses in the world's most affected populations</t>
  </si>
  <si>
    <t>to plan for biannual azithromycin distribution in Mali.</t>
  </si>
  <si>
    <t>to assess the industrialization potential of antibodies that may serve to develop new schistosomiasis diagnostics highly needed to guide future control and elimination programs</t>
  </si>
  <si>
    <t>to support international violence reduction and public health to save lives and accelerate peace</t>
  </si>
  <si>
    <t>to help evaluate the utility of in vivo monoclonal antibody expression as a therapy for infectious diseases</t>
  </si>
  <si>
    <t>to inform and engage French and African audiences on relevant news and information on development issues, as well as making available the results of its research on the WhatsApp platform use as a media tool in Africa and Europe</t>
  </si>
  <si>
    <t>to plan and lay the foundation of the GSMA Mobile Money Technology &amp; Innovation Lab, including support of Casablanca and development of an L1P sandbox, in order to scale digital financial inclusion for the poor and underserved</t>
  </si>
  <si>
    <t>to support discovery, development and delivery of proven life-saving technologies to meet the unmet needs of the world’s poorest populations</t>
  </si>
  <si>
    <t>to evaluate whether a two-dose schedule of pneumococcal conjugate vaccine (PCV) is as effective as a three-dose schedule, thereby enhancing the prevention of pneumonia and other pneumococcal diseases in low- and middle-income countries</t>
  </si>
  <si>
    <t>2017-09</t>
  </si>
  <si>
    <t>to develop and test low-cost sanitary public waste facilities suitable for implementation in poor communities</t>
  </si>
  <si>
    <t>to understand how food intake during pregnancy can be improved in an undernourished South Asian population using a fortified balanced energy-protein food supplement to enhance birth outcomes.</t>
  </si>
  <si>
    <t>to support and strengthen a mission-aligned coalition of private independent higher education institutions seeking to improve the retention and completion of its members</t>
  </si>
  <si>
    <t>to understand the epidemiology of childhood diseases in Ethiopia</t>
  </si>
  <si>
    <t>to ensure that those living in the 15 priority countries of sub-Saharan Africa will be better protected against HIV infection through Voluntary Male Medical Circumcision</t>
  </si>
  <si>
    <t>to prioritize, validate, test, and provide focused country- and regional-level support for adoption of core indicators for Ending Preventable Maternal Mortality (EPMM)</t>
  </si>
  <si>
    <t>to support research and education that will reduce poverty by improving the quality and impact of UK aid</t>
  </si>
  <si>
    <t>to ensure that Relay GSE stakeholders have access to actionable and timely data for the purpose of continuous improvement and will serve as a model for implementing a data standard and integrated data system that can be shared with other te</t>
  </si>
  <si>
    <t>to assess the impact of incorporating virtual reality technology in trainings on health worker performance of neonatal resuscitation, and explore implications for the use of VR technology for health worker learning more broadly.</t>
  </si>
  <si>
    <t>to conduct a randomized, controlled effectiveness trial of a IV ferric carboxymaltose treatment for moderate-to-severe anemia in pregnancy compared to oral iron in Malawi.</t>
  </si>
  <si>
    <t>to explore novel scientific approaches that will facilitate the treatment of childhood undernutrition</t>
  </si>
  <si>
    <t>To support field testing of two anaerobic membrane bioreactor units in South Africa for complete wastewater treatment and resource recovery that can be used in developing countries without adequate sanitation</t>
  </si>
  <si>
    <t>to increase the availability, accessibility, analysis and use of gender statistics so that advocacy and accountability for delivering gender equality and women’s empowerment are improved, and decisions are based on data and statistics</t>
  </si>
  <si>
    <t>National AIDS Control Program; Ministry of Health, Community Development, Gender, Elderly and Children</t>
  </si>
  <si>
    <t>to develop and disseminate the Tanzanian health sector’s HIV research and evaluation agenda for the period 2018-2022</t>
  </si>
  <si>
    <t>Dodoma</t>
  </si>
  <si>
    <t>to provide a means for sustainably increasing the yield of food crop varieties for resource-poor farmers through improved photosynthetic efficiency</t>
  </si>
  <si>
    <t>to characterize IgA and IgG antibodies in human milk to key diarrheal, respiratory and sepsis pathogens in different geographic locations and in relation to disease outcomes in infants</t>
  </si>
  <si>
    <t>To improve the quality of obstetric and neonatal care through mentoring and simulation training in Bihar and Uttar Pradesh</t>
  </si>
  <si>
    <t>to catalyze increased quantity and improved quality of public investment in agriculture through enhanced citizens’ participation in policy making to increase the productivity and well-being of smallholder farmers.</t>
  </si>
  <si>
    <t>to develop a woman-centered insights framework and service prototypes to address challenges faced by women in a more efficient, targeted and successful manner</t>
  </si>
  <si>
    <t>to identify gaps, limitations and constraints that impede present surveillance programs used by the National Malaria Control Programs from achieving the implementation of best practices</t>
  </si>
  <si>
    <t>to support accelerated coordination, generation, and use of program and policy-relevant nutrition data globally and in the Foundation’s focus geographies as well as replication countries and regions.</t>
  </si>
  <si>
    <t>to deliver high-quality and policy-relevant research, aiming to inform EU practice on international development and deliver greater impact for developing countries</t>
  </si>
  <si>
    <t>to accelerate supply chain maturity that impacts performance to enable sustained health commodity availability</t>
  </si>
  <si>
    <t>to equip government ministries in India with the data and technical resources to expand the poor’s access to digital financial services and to improve their access to welfare benefits for food, fertilizer, and fuel in India and other FSP fo</t>
  </si>
  <si>
    <t>to assess the conceptual framework for complementary local urban environmental services, which is the bundling of front-line service for fecal sludge management and solid waste management in developing low income cities</t>
  </si>
  <si>
    <t>Urban Management Centre</t>
  </si>
  <si>
    <t>to provide technical assistance to National Urban Livelihoods Mission to strengthen community engagement platforms to deliver services to urban poor and enable low income populations to access sanitation linked livelihoods</t>
  </si>
  <si>
    <t>to support for the 2017 UNESCO GEM Report</t>
  </si>
  <si>
    <t>to analyze data, author, and publish an action-oriented research paper on access to sanitation services in cities of the global South as part of the World Resources Report</t>
  </si>
  <si>
    <t>to further our understanding of the identification and generation of tissue-resident memory T cells, which play an important role in infections, cancer, and auto-immune disease</t>
  </si>
  <si>
    <t>to apply genomic approaches to investigate microbial populations and their interaction with human hosts</t>
  </si>
  <si>
    <t>to fund mechanistic investigation of humoral immunity that should lead to new basic and practical principles for improved antibody vaccines and therapies</t>
  </si>
  <si>
    <t>to build national thought-leader networks, build awareness and help advance broader policy adoption to advance student outcomes</t>
  </si>
  <si>
    <t>to demonstrate local disruption of residual malaria transmission by targeting and eliminating Anopheles funestus mosquitoes, by combining innovative techniques that maximize behavioral and physiological susceptibility of the vectors</t>
  </si>
  <si>
    <t>to advance research and practice on using digital advances to improve public finance in developing countries, both via a book collecting proceedings of a conference on “Digital Revolutions in Public Finance” and country pilots</t>
  </si>
  <si>
    <t>Institute of Zoology, Chinese Academy of Sciences</t>
  </si>
  <si>
    <t>to understand the metabolic principles critical to muscle regeneration during aging</t>
  </si>
  <si>
    <t>to support a sustainable environment for the development and adoption of reusable Global Goods in order to improve the quality of health information at national, regional, and global levels</t>
  </si>
  <si>
    <t>Options for International Health</t>
  </si>
  <si>
    <t>to improve maternal and newborn survival in three sub-Saharan countries through use of better evidence and improved advocacy and accountability for RMNCAH resource allocation in Nigeria, Kenya and Tanzania</t>
  </si>
  <si>
    <t>Africa Check C.I.C.</t>
  </si>
  <si>
    <t>To increase accuracy of health claims by public officials and promote use of accurate information by policy makers, the public, and the media to increase awareness around key health and development topics, leading to better use of accurate evidence in communication, health and life outcomes</t>
  </si>
  <si>
    <t>africapractice</t>
  </si>
  <si>
    <t>to establish a new African digital information service to improve availability of data and analysis for human development programming</t>
  </si>
  <si>
    <t>The Art of Discovery, SL</t>
  </si>
  <si>
    <t>to assist academic researchers, pharmaceutical companies and charities in the development of new medicines for malaria eradication through the development and validation of new animal models for drug development</t>
  </si>
  <si>
    <t>Bilbao</t>
  </si>
  <si>
    <t>Basque Country</t>
  </si>
  <si>
    <t>to establish a partnership program to enable fecal sludge management professionals in India, Bangladesh, Indonesia, and Nepal to visit and learn from successful projects in the Philippines, Thailand, Malaysia, and Indonesia</t>
  </si>
  <si>
    <t>Center for Effective Foreign Assistance</t>
  </si>
  <si>
    <t>to maintain existing and develop new champions on Capitol Hill willing to engage others in promoting effective, efficient and transparent development assistance that leads to global health advancements and poverty reduction around the world</t>
  </si>
  <si>
    <t>Hudson Institute, Inc.</t>
  </si>
  <si>
    <t>to educate policymakers about the strategic role of development assistance in pursuit of broader U.S. foreign policy goals</t>
  </si>
  <si>
    <t>to put actionable and timely data into the hands of US PREP program stakeholders for the purpose of continuous improvement and serve as a model for implementing a data standard and integrated data system that can be shared with other prep p</t>
  </si>
  <si>
    <t>Foundation for Food and Agriculture Research</t>
  </si>
  <si>
    <t>to research tools and technology developing or predicting crop phenotypes for climate and resource availability and build partnerships increasing scientific and technological research and innovation enhancing sustainable production of nutri</t>
  </si>
  <si>
    <t>to work collaboratively with teacher prep programs to develop a dashboard and reporting tool that integrates data from the Ed-Fi Teacher Preparation Data Model, producing a cost-effective, open-source solution for teacher prep programs to p</t>
  </si>
  <si>
    <t>to investigate and support inter-institutional learning processes and related outcomes among teacher education programs participating in a “networked improvement community” supported by the Teacher Preparation Transformation Centers project</t>
  </si>
  <si>
    <t>to use mathematical modelling to evaluate the added-value of a schistosomiasis vaccine to current Mass Drug Administration approaches and identify optimal delivery systems</t>
  </si>
  <si>
    <t>to populate the data from additional 10 excipients and update the existing data in the Safety and Toxicity of Excipients for Paediatric (STEP) database</t>
  </si>
  <si>
    <t>to help seed and scale a new type of graduate school of education that will be able to operate without significant, on-going philanthropy and to create opportunity and cultivate success for K12 students by recruiting and educating excellent teachers and leaders who reflect our school communities</t>
  </si>
  <si>
    <t>to support the launch of NTC’s School Leadership program in 4-8 field test sites across California (and selected additional locations) to establish proof points and learning for the field regarding effective school leadership development th</t>
  </si>
  <si>
    <t>to provide strategic support on major replenishment campaigns, for health promotion, and raising domestic counterpart financing for HIV, TB, and Malaria</t>
  </si>
  <si>
    <t>Global Health and Development Public Awareness and Analysis|HIV|Public Awareness and Analysis</t>
  </si>
  <si>
    <t>to improve the availability of optimal and functional cold chain equipment and interventions and to advance controlled temperature chain use of vaccines to ensure that effective vaccines are available to all who need them</t>
  </si>
  <si>
    <t>to demonstrate successful colonization and genetically characterize Anopheles funestus as the major driver of malaria transmission in Eastern and Southern African settings to inform potential novel approaches to large-scale malaria control and elimination efforts</t>
  </si>
  <si>
    <t>to generate new rigorous evidence on the effectiveness of integrated agriculture nutrition interventions on the diets and nutritional status of children</t>
  </si>
  <si>
    <t>to establish an international data collaborative for high quality, openly accessible georeferenced population, human settlement, and infrastructure data to support sustainable development applications</t>
  </si>
  <si>
    <t>to provide rigorous evidence of the impact of using mobile phones for reaching the most marginalized women with messages on reproductive, maternal, neonatal and child health, and nutrition outcomes, in rural Bihar</t>
  </si>
  <si>
    <t>to expand financial inclusion of nonprofit flows such as philanthropy and humanitarian aid</t>
  </si>
  <si>
    <t>to situate the needs of working students within the federal higher education debate and align advocacy and communications efforts towards their improvement</t>
  </si>
  <si>
    <t>to support the development and amplification of higher education solutions from beyond traditional policy circles which improve economic mobility</t>
  </si>
  <si>
    <t>to build the capacity of a multi state postsecondary organization</t>
  </si>
  <si>
    <t>to develop communications and engagement strategies related to closing achievement gaps in the Southeast.</t>
  </si>
  <si>
    <t>to enhance the quantity and quality of media engagement with a focus on: prioritizing the RMNCHA+N programme</t>
  </si>
  <si>
    <t>Nasarawa State Primary Healthcare Development Agency (NAPHDA)</t>
  </si>
  <si>
    <t>to support the improvement of structures and systems of governance and leadership, performance management, and financing of Primary Health Care for the benefits of the people of Nasarawa state</t>
  </si>
  <si>
    <t>Lafia</t>
  </si>
  <si>
    <t>National Black Child Development Institute Inc.</t>
  </si>
  <si>
    <t>to support NBCDI’s policy analysis on the PreK workforce</t>
  </si>
  <si>
    <t>Accord Network</t>
  </si>
  <si>
    <t>to educate faith-based leaders on how to share with decision-makers the importance of poverty-focused foreign aid.</t>
  </si>
  <si>
    <t>to update and expand a feminist movements database and analyze movements’ impact on economic empowerment, policies, and rights—ultimately in service of informing tradeoffs and policymaker decisions regarding funding and support for local wo</t>
  </si>
  <si>
    <t>to build a state advocacy organization network</t>
  </si>
  <si>
    <t>to monitor and protect high standards and launch effective communications and political strategies in support of successful ESSA implementation</t>
  </si>
  <si>
    <t>to examine barriers to postsecondary attainment with the aim of raising Washington’s attainment rate to 70 percent by the year 2023</t>
  </si>
  <si>
    <t>to support stakeholder engagement to disseminate the research findings and policy recommendations to legislative decision makers</t>
  </si>
  <si>
    <t>to create a unified student voice that engages and educates policymakers about the importance of supporting higher education for all Washingtonians</t>
  </si>
  <si>
    <t>to advance postsecondary success opportunities in Washington’s regional economic centers</t>
  </si>
  <si>
    <t>to generate evidence on the effectiveness of two national level digital health programs in India and identify areas for improving program performance</t>
  </si>
  <si>
    <t>to support a conference on women leaders in global health</t>
  </si>
  <si>
    <t>Immunethep</t>
  </si>
  <si>
    <t>to assess if oral delivered anti-GAPDH antibodies can prevent GBS infections</t>
  </si>
  <si>
    <t>Cantanhede</t>
  </si>
  <si>
    <t>to provide seed funding to help the African Academy of Sciences establish the Coalition for African Research &amp; Innovation (CARI), an initiative aiming to accelerate scientific breakthrough in Africa</t>
  </si>
  <si>
    <t>to support coverage of family homelessness solutions journalism in the Seattle Times modeled after the successful Education Lab series</t>
  </si>
  <si>
    <t>to build an effective and sustainable monitoring and evaluation (M&amp;E) ecosystem, improve local research and inform policy making and program design towards eliminating poverty</t>
  </si>
  <si>
    <t>to leverage school and community partnerships with a shared interest in improving outcomes for Seattle's youth and invest in efforts aimed at eliminating opportunity gaps for all students but with a specific focus on young African-American males and other students of color</t>
  </si>
  <si>
    <t>to measure elementary school students' math attitudes in the Renton School District</t>
  </si>
  <si>
    <t>to mobilize key stakeholders to participate in events to raise awareness of the need for France to increase its support on development aid</t>
  </si>
  <si>
    <t>to support strengthening local partnerships</t>
  </si>
  <si>
    <t>to fund improvements to polio campaigns in Afghanistan</t>
  </si>
  <si>
    <t>Rajiv Gandhi Centre for Biotechnology</t>
  </si>
  <si>
    <t>to engage with researchers in the field of gut health, enteric fever, and diarrheal disease in developing countries</t>
  </si>
  <si>
    <t>to develop and deploy prototype software systems capable of decentralizing the storage and retrieval of medical records to provide inexpensive and broad access to patients and clinicians in poor countries</t>
  </si>
  <si>
    <t>to support Chapin Hall's Voices of Youth Count, a national research and policy initiative focused on runaway, homeless, and unstably housed youth</t>
  </si>
  <si>
    <t>Nelson Mandela Foundation</t>
  </si>
  <si>
    <t>to support processes for and conduct of clinical research in India</t>
  </si>
  <si>
    <t>to organize a conference of African Ministers for Culture &amp; Libraries and key library and information professionals in Africa to deliberate on implementation of library policies by governments to transform the library and information service sector in Africa</t>
  </si>
  <si>
    <t>to develop a comprehensive value proposition for Group B Streptococcus (GBS) vaccination, on the basis of a thorough assessment of the burden of disease and economic impact of GBS, and the costs and gains that can be expected through vaccin</t>
  </si>
  <si>
    <t>to support the deployment of a CDC subject matter expert to the WHO Health Emergencies Program to provide technical assistance to regional and country offices and member states to develop national action plans based on needs/gaps identified</t>
  </si>
  <si>
    <t>to prioritize elimination of Lymphatic Filariasis, a neglected tropical disease in India, through targeted stakeholder engagement and utilization of newer technologies/drugs with sustained availability of resources</t>
  </si>
  <si>
    <t>BeMORE</t>
  </si>
  <si>
    <t>One Degree Academy</t>
  </si>
  <si>
    <t>MDC, Inc.</t>
  </si>
  <si>
    <t>to fund the strategic dissemination of MDC's Philanthropy as the South's Passing Gear report</t>
  </si>
  <si>
    <t>to support district superintendent transition research and support activities</t>
  </si>
  <si>
    <t>The Bassuk Center on Homeless and Vulnerable Children &amp; Youth</t>
  </si>
  <si>
    <t>to support the Bassuk Center and Center for Social Innovation's Racial Equity and Homelessness Summit</t>
  </si>
  <si>
    <t>Needham</t>
  </si>
  <si>
    <t>Living Goods</t>
  </si>
  <si>
    <t>to fund the creation of a new Community Health Innovation Network to research, test, and prove the viability of emerging diagnostic and health technologies that extend beyond the lab setting to reach global clients at the community level</t>
  </si>
  <si>
    <t>to support health system and policy analyses in Odisha and train Indian researchers/analysts in health system and policy research that contributes to innovative health system reform</t>
  </si>
  <si>
    <t>to support a landscape analysis of aligned funders for programmatic work</t>
  </si>
  <si>
    <t>to support your general operations</t>
  </si>
  <si>
    <t>Tangen Biosciences</t>
  </si>
  <si>
    <t>to assess novel, low cost nucleic acid detection technologies for use in low resource settings</t>
  </si>
  <si>
    <t>BeeHyv Software Solutions Private Limited</t>
  </si>
  <si>
    <t>to fund the technology development for scaling of National Health Resources Repository (NHRR) for health facility data mapping as a nationwide project.</t>
  </si>
  <si>
    <t>Aceso Global</t>
  </si>
  <si>
    <t>to support thematic papers on the organization and provision of healthcare service delivery transformation in India</t>
  </si>
  <si>
    <t>to contribute to the Kellye Y. Testy Endowed Professorship in Law</t>
  </si>
  <si>
    <t>to support enhanced technology infrastructure</t>
  </si>
  <si>
    <t>to develop a public good which will be utilized within the foundation and partners in the conduct of investment valuations and prioritization</t>
  </si>
  <si>
    <t>to support a secure and predictable means of vaccine delivery and to strengthen demand for immunization services in the Lake Chad region</t>
  </si>
  <si>
    <t>to support a national conference on higher education and upward mobility in America</t>
  </si>
  <si>
    <t>to encourage positive, solutions-oriented civic dialogue in Seattle</t>
  </si>
  <si>
    <t>to support the African Green Revolution Forum (AGRF) as a premier platform for African and global leaders to accelerate sustainable agricultural transformation in Africa</t>
  </si>
  <si>
    <t>Friz Biochem</t>
  </si>
  <si>
    <t>Neuried</t>
  </si>
  <si>
    <t>to provide conference support for the Carnegie Foundation's annual summit</t>
  </si>
  <si>
    <t>Alveo Technologies</t>
  </si>
  <si>
    <t>Alameda</t>
  </si>
  <si>
    <t>The National Military Family Association, Inc.</t>
  </si>
  <si>
    <t>to mobilize and elevate the military family voice to support and advocate for high academic standards and consistent high-quality education across military postings in the US.</t>
  </si>
  <si>
    <t>to accelerate adoption of evidence-based interventions for youth with the development of a youth module toolkit.</t>
  </si>
  <si>
    <t>to host a conference to study the potential of Open Science to accelerate research by decreasing barriers for study in diseases that affect the world’s poorest populations</t>
  </si>
  <si>
    <t>to support pilot of subscription giving model for Network for Good</t>
  </si>
  <si>
    <t>Akonni Biosystems</t>
  </si>
  <si>
    <t>Integrated Nano-Technologies</t>
  </si>
  <si>
    <t>to procure next-generation, insecticide-treated, long-lasting bed nets to coincide with a Malaria campaign</t>
  </si>
  <si>
    <t>to support and catalyze projects or immediate needs that will significantly contribute to advancing the WHO Director-General’s agenda, including relevant programmatic, managerial and governance-related activities</t>
  </si>
  <si>
    <t>to provide urgent and immediate relief to those affected by the Rohingya humanitarian crisis</t>
  </si>
  <si>
    <t>to sustainably improve access to essential drugs and modern methods of contraception/family planning services by strengthening supply chain systems for public funded health initiatives in India</t>
  </si>
  <si>
    <t>to optimize the nucleic acid-based expression of HIV broadly neutralizing antibodies</t>
  </si>
  <si>
    <t>Tankesmien Agenda</t>
  </si>
  <si>
    <t>to generate a broader understanding and more informed debate about Norwegian development assistance</t>
  </si>
  <si>
    <t>2017-02</t>
  </si>
  <si>
    <t>to fund technical activities for supporting Government of India in pneumococcal conjugate vaccine introduction and identifying ways to address gaps in the immunization programme</t>
  </si>
  <si>
    <t>to introduce high-impact, integrated day-of-birth and post-pregnancy interventions in DRC</t>
  </si>
  <si>
    <t>to work on early development of a long acting method to deliver tenofovir alafenamide for HIV prevention</t>
  </si>
  <si>
    <t>to support the secretariat for the South African National HIV Think Tank and to fund research and pilot programs to test the feasibility of innovative ideas to respond to the AIDS pandemic</t>
  </si>
  <si>
    <t>to contribute towards improving health systems serving citizens of low-income countries by identifying key knowns, unknowns and processes in the field of comparative health systems performance analysis in low income countries</t>
  </si>
  <si>
    <t>Center for Human Services</t>
  </si>
  <si>
    <t>to increase use of viral load results to improve patient outcomes</t>
  </si>
  <si>
    <t>to develop a mobile solution to detect developmental delays and disorders in Bangladeshi children at or under the age of 4</t>
  </si>
  <si>
    <t>to evaluate the amplification of HA stem antibody responses with LAIV- Prime boost approach for universal influenza vaccine development</t>
  </si>
  <si>
    <t>to cultivate political will and citizen engagement to drive public policy and build the political, parliamentary and congressional champions needed to achieve global health and development priorities</t>
  </si>
  <si>
    <t>Agricultural Development|Delivery of Solutions to Improve Global Health|Family Planning|Global Health and Development Public Awareness and Analysis|Neglected Tropical Diseases|Nutrition|Polio|Public Awareness and Analysis|Water, Sanitation and Hygiene</t>
  </si>
  <si>
    <t>to accelerate the development of developmental mathematics courseware that is aligned to the next generation courseware taxonomy (Courseware in Context – CwiC)</t>
  </si>
  <si>
    <t>to advance the malaria eradication agenda, while supporting enhanced leadership accountability, transparency and action</t>
  </si>
  <si>
    <t>to understand student and school data in the Washington State charter public school sector</t>
  </si>
  <si>
    <t>to mount a compelling, evidence-based case for new investments and policies aimed at meeting the unmet need for family planning and other SRMNH services in the developing world</t>
  </si>
  <si>
    <t>Zoetis</t>
  </si>
  <si>
    <t>to alleviate the livestock disease burden and improve the economic and health outcomes of smallholder farmers in sub-Saharan Africa, by reducing barriers to entry into the animal health market, to ensure a sustainable and affordable supply</t>
  </si>
  <si>
    <t>Louvain La Neuve</t>
  </si>
  <si>
    <t>to develop and commit to implementing government-led gender action plans to improve women's and girls' status in India</t>
  </si>
  <si>
    <t>Association of Small Foundations</t>
  </si>
  <si>
    <t>to improve the effectiveness and adoption of courseware that is demonstrating real potential for improving college success for new majority students who begin their college careers not fully prepared for academic success in math</t>
  </si>
  <si>
    <t>to increase persistence and graduation rates for low income students who would otherwise be prevented from continuing their education due to unpaid balances resulting in financial holds on their student account</t>
  </si>
  <si>
    <t>to advance the philanthropic sector’s knowledge about engaging and supporting high-net worth individuals to dramatically improve their philanthropy impact to benefit those most in need</t>
  </si>
  <si>
    <t>to identify microbiota-directed nutritional interventions in infants and children, based on knowledge of the functional state of maturation of a child’s microbiota, that may be applicable to children as young as 6 months of age</t>
  </si>
  <si>
    <t>to support the Roll Board Malaria Partnership to provide a coordinated global platform to accelerate action and investment towards a malaria free world</t>
  </si>
  <si>
    <t>to support states on ESSA implementation with a particular focus on advancing equity and excellence for each child by cultivating strategic partner involvement towards an innovative, culturally relevant, community revitalization process</t>
  </si>
  <si>
    <t>to support the production of a feature-length film on higher education challenges and promising efforts to address them</t>
  </si>
  <si>
    <t>to build an information repository of consolidated data sets from among large longitudinal studies to explore enteric pathogen influence on morbidity and mortality in young children</t>
  </si>
  <si>
    <t>to support background research for the 2018 World Development Report on Education</t>
  </si>
  <si>
    <t>to improve polio data quality, in turn contributing to stopping transmission in endemic and outbreak countries and raising population immunity in at-risk currently non-infected countries</t>
  </si>
  <si>
    <t>to fund pre-clinical development of monoclonal antibodies (mAbs) for the prevention of respiratory syncytial virus (RSV) infection in newborns</t>
  </si>
  <si>
    <t>to bring together thought leaders and contributors in the field of women’s economic empowerment facilitating dialogue among leading stakeholders, building global learning connections, and promoting effective practice and policy</t>
  </si>
  <si>
    <t>to better understand the landscape of vector control challenges/barriers and promising practices at the municipality level to be share with summit attendees.</t>
  </si>
  <si>
    <t>Development of Solutions to Improve Global Health|Vaccine Development</t>
  </si>
  <si>
    <t>To provide conference support for the 2017 ASM Meeting: TB Past, Present, and Future</t>
  </si>
  <si>
    <t>2018 Special Olympics USA Games</t>
  </si>
  <si>
    <t>to develop and validate programs and products to support institutions in conducting formative and summative assessment of the quality and scale of their implementation of emergency aid</t>
  </si>
  <si>
    <t>to develop a pilot toolkit for preschool teachers and family to increase math fluency</t>
  </si>
  <si>
    <t>to allow Zeno to increase its capacity to gather feedback from families on our program materials and methods of engagement through Family Discussion Groups</t>
  </si>
  <si>
    <t>to support SXSWEdu 2017 Conference</t>
  </si>
  <si>
    <t>Mary's Center for Maternal &amp; Child Care, Inc.</t>
  </si>
  <si>
    <t>Seattle Jobs Initiative</t>
  </si>
  <si>
    <t>the project’s aim is to increase BA attainment rates in Riverside and San Bernardino Counties by focusing on math achievement and alignment with postsecondary expectations.  The focus will be on the development and implementation of a fourth year high school math course designed in partnership with regional postsecondary institutions and aligned with the Common Core Standards. They seek to (1) increase mathematics achievement rates (one of the most significant barriers to college completion faced by Inland Empire); (2) decrease remediation rates in mathematics; and (3) increase college completion rates</t>
  </si>
  <si>
    <t>to improve the Acute Flaccid Paralysis surveillance system in the Republic of South Sudan</t>
  </si>
  <si>
    <t>to provide support for Surge Institute team members to attend Harvard's 'Scaling For Impact' training conference for growing successful education nonprofits</t>
  </si>
  <si>
    <t>International Health Economics Association</t>
  </si>
  <si>
    <t>to support the participation of health economists from low- and middle-income countries in the 12th World Congress on Health Economics</t>
  </si>
  <si>
    <t>to design and deliver a course for strengthening capacities of bureaucrats and local institutions in India for health systems and sustainable health financing.</t>
  </si>
  <si>
    <t>South Seattle Community College Foundation</t>
  </si>
  <si>
    <t>to support cross-discipline collaboration and engagement of faculty, advisors, counselors, and students in the student success initiative known as Guided Pathways</t>
  </si>
  <si>
    <t>to fund the African Rotavirus Symposium in Malawi in May 2017, and the organization and travel expenses that will enable African investigators, policy-makers and health officials to attend.</t>
  </si>
  <si>
    <t>Pearl Initiative</t>
  </si>
  <si>
    <t>to enhance the impact and effectiveness of the philanthropic and non-profit sector in the Gulf Region</t>
  </si>
  <si>
    <t>2017-08</t>
  </si>
  <si>
    <t>Sharjah</t>
  </si>
  <si>
    <t>to develop and demonstrate a sustainable private sector model for increasing and sustaining demand for Sayana Press in key geographies</t>
  </si>
  <si>
    <t>to support increasing access to a comprehensive choice of contraceptive methods to those who need it most and by transitioning to a sustainable commercial social marketing organization</t>
  </si>
  <si>
    <t>to  leverage biospecimen samples from ongoing and existing studies, and accompanying anthropometric data of pregnant mothers and their children, to better understand the relationship between aflatoxin exposure and linear growth during the f</t>
  </si>
  <si>
    <t>to provide evidence to help understand why vaccine recipients in some instances do not respond to an oral rotavirus vaccine</t>
  </si>
  <si>
    <t>to support the development and testing of patient centered strategies with the goal of improving the health outcomes of individuals living with HIV in Zambia</t>
  </si>
  <si>
    <t>to provide data to determine the appropriate time since death for tissue collection which would still allow for reliable identification of etiologic agents associated with cause of death</t>
  </si>
  <si>
    <t>To support the scale up The Primary Health Care Performance Initiative’s (PHCPI) activities and influence in an effort to bring the initiative to a global scale by 2030</t>
  </si>
  <si>
    <t>to help develop an effective long-acting prevention intervention that could substantially reduce HIV-1 incidence</t>
  </si>
  <si>
    <t>to improve and support policy and program decisions and actions in West Africa to accelerate reductions in maternal and child undernutrition through an inclusive process of knowledge generation and mobilization.</t>
  </si>
  <si>
    <t>to expand and modernize the Evans School’s learning environment so that future public service leaders are best equipped to tackle the world’s most challenging public problems.</t>
  </si>
  <si>
    <t>to bring together representatives from academia, industry, regulatory authorities, public health agencies, and funding organizations to discuss the scientific and regulatory framework required for safe and ethical conduct of human challenge trials</t>
  </si>
  <si>
    <t>to firmly establish an expanding innovation network to support and accelerate real-world diagnostic innovations aimed at improving the laboratory and laboratory-clinic interface to impact on patient care</t>
  </si>
  <si>
    <t>to identify antibodies against enteric pathogens, which are important causes of diarrheal infection and mortality in newborns and infants living in regions where high mortality due to GI infections is reported</t>
  </si>
  <si>
    <t>To assist the African Health Economic Association provide high quality technical assistance to African countries</t>
  </si>
  <si>
    <t>Prospera International Network of Women's Funds</t>
  </si>
  <si>
    <t>to strengthen Prospera as a network and provide its member funds with key services to strengthen and contribute to women’s funds overall growth and sustainability</t>
  </si>
  <si>
    <t>to develop a 13 valent pneumococcal conjugate vaccine that is available to Gavi countries at an affordable price</t>
  </si>
  <si>
    <t>to measure the quality of TB and TB-HIV care in the private sector in two provinces in South Africa using standardized (mystery) patients</t>
  </si>
  <si>
    <t>to complete the AF Greenfield K-8 curriculum and design build to ready it for expansion at additional AF schools, as well as sharing with others</t>
  </si>
  <si>
    <t>to identify the regions of the Schistosoma mansoni genome that underlie resistance to the drug praziquantel and thereby provide a starting point for identifying and validating genetic markers for monitoring drug resistance in schistosomiasi</t>
  </si>
  <si>
    <t>to leverage the deep scientific capacity in SA to support the NDoH in making strategic and policy decisions related to the introduction of new tools as well as the allocation of new and existing resources</t>
  </si>
  <si>
    <t>to create an in vitro model of environmental enteric dysfunction (EED), which may be used to test potential EED therapeutics in the future</t>
  </si>
  <si>
    <t>to support the placement a small scale demonstration of a fully functioning Global Visibility &amp; Analytics Network (VAN) for reproductive health needs.</t>
  </si>
  <si>
    <t>to collect and analyze data on household income, consumption, and welfare following activities by Agha Kahn Foundation to increase pulse production in rural Bihar</t>
  </si>
  <si>
    <t>to develop high quality data and information systems to improve evidence-based policy making, strategic planning, implementation and mutual accountability to actions and impact at the African Union and at member state levels to drive agricu</t>
  </si>
  <si>
    <t>to fund studies that will accelerate progress to malaria elimination by targeting the infectious reservoir</t>
  </si>
  <si>
    <t>to support the continuing partnerships of King County Housing Authority and the Bellevue, Highline and Kent school districts to improve educational outcomes for students whose families receive support from King County Housing Authority</t>
  </si>
  <si>
    <t>Phages for Global Health</t>
  </si>
  <si>
    <t>to train East African scientists to isolate and characterize bacteriophages as antibiotic alternatives against antimicrobial-resistant bacteria</t>
  </si>
  <si>
    <t>to facilitate availability of novel vaccine products and presentations to increase coverage and equity and improve global and government decision making around new product or presentation choices</t>
  </si>
  <si>
    <t>to support the initial phases of the Health Systems Governance Collaborative which will contribute to demonstrate the critical impact of governance on the success of Universal Health Coverage (UHC) and the Sustainable Development Goals (SDG</t>
  </si>
  <si>
    <t>to support African students and young investigators in attending the Federation of African Immunological Societies 10th African Congress of Immunology Conference</t>
  </si>
  <si>
    <t>to undertake technical validation and marketization of two onsite septage treatment products to target the fecal sludge and septage management needs of cities and towns across India</t>
  </si>
  <si>
    <t>to characterize the penetration and distribution of new TB drug candidates in the lung to guide the selection of optimal regimens for the treatment of TB</t>
  </si>
  <si>
    <t>to convert the financial health indicators into simple, cost-effective, accurate, and standardized set of metrics in a global context</t>
  </si>
  <si>
    <t>to support the collection and use of data that will inform the connection between postsecondary education and the workforce</t>
  </si>
  <si>
    <t>Social Finance, Inc.</t>
  </si>
  <si>
    <t>to conduct a feasibility study exploring the potential of sustainable financing models for scaling the ASAP program at Lorain County Community College, and to understand broader opportunities for capital aggregation</t>
  </si>
  <si>
    <t>to develop and test self-contained waste treatment systems in India and South Africa with a focus on transitioning these technologies to field-ready prototypes</t>
  </si>
  <si>
    <t>to support the coordination of the Early Learning Action Alliance and participate on the Washington State's Pre-K Improvement Project team</t>
  </si>
  <si>
    <t>to provide capacity and professional development support to Seattle Public Schools P-5 schools as they increase preschool offerings through the Seattle Preschool Program</t>
  </si>
  <si>
    <t>to provide independent commentary on the South African National Strategic Plan for HIV, STIs and TB implementation and enable select TB and HIV analytical and technical support</t>
  </si>
  <si>
    <t>to support FPF's work in creating and supporting both effective use of student data and privacy protections.</t>
  </si>
  <si>
    <t>to enable National Louis University to further strengthen and grow their Harrison Professional Pathways Program, so that thousands more first-generation, minority students succeed, graduate, and find meaningful and sustainable employment up</t>
  </si>
  <si>
    <t>to support the development of incorporating new data sources, and the training Federal Ministry Of Health staff to enable more effective analysis of Ethiopian health data</t>
  </si>
  <si>
    <t>to equip developing world scientists with the skillsets to develop new medicines and improve public health through a training program on coordinating and managing clinical trials</t>
  </si>
  <si>
    <t>to contribute to efforts in developing an HIV-1 vaccine, which is urgently needed to combat the AIDS pandemic</t>
  </si>
  <si>
    <t>to identify gaps in researches and services in global health to assist the health policy decision making in China and Africa</t>
  </si>
  <si>
    <t>to develop software and deploy prototype systems that will facilitate the retrieval of patients’ medical records to improve the quality of healthcare provided in poor countries</t>
  </si>
  <si>
    <t>to develop evidence-based policy proposals to advance women’s economic empowerment; conduct advocacy to promote those proposals across multiple geographies; continue building on initial successes in the leadership of an advocacy campaign for a more feminist United Nations; and to conduct maintenance and updates of the facts database on women and girls</t>
  </si>
  <si>
    <t>to plan, coordinate, and track implementation, and share information on progress and results for the introduction, scale-up, and integration of the DMPA SubQ injectable contraceptive into national family planning programs</t>
  </si>
  <si>
    <t>to support an evaluation of the behavioral and contextual barriers to optimal usage of a Uterine Balloon Tamponade (UBT) package, identify the optimal levers for uptake acceleration, and implement an updated the training package</t>
  </si>
  <si>
    <t>to provide college scholarships to enable highly motivated, low-income DREAMers to graduate with career-ready degrees</t>
  </si>
  <si>
    <t>to support a partnership between the Housing Development Consortium, King County Housing Authority, School's Out Washington, and the Youth Development Executives of King County to develop a network between housing and out of school time pro</t>
  </si>
  <si>
    <t>to support communities of practice to assist states working to improve common issues with their postsecondary data systems; implementing improvements to an annual survey of state data systems</t>
  </si>
  <si>
    <t>to provide support for the organization to allow early career researchers to attend the 1st International Workshop on Gastroeteritus Viruses</t>
  </si>
  <si>
    <t>to support the analyzing and reporting data related to the state of Pre-K quality in the United States</t>
  </si>
  <si>
    <t>to address significant evidence gaps on people’s diets worldwide, create and disseminate a platform of the most comprehensive available estimates and uncertainty of global dietary intakes, and investigate how metrics of maternal and child d</t>
  </si>
  <si>
    <t>to scale Texas’ Board of Trustees Institute training to all community college trustees in the state</t>
  </si>
  <si>
    <t>to better understand and improve equity of access and attainment as an element of outcome-based funding policies</t>
  </si>
  <si>
    <t>National Campus Leadership Council</t>
  </si>
  <si>
    <t>to develop knowledge which better quantifies institutional commitment to and investment in student engagement</t>
  </si>
  <si>
    <t>to enhance understanding among the American public about education policies needed to drive improvement in student outcomes</t>
  </si>
  <si>
    <t>to support instructional material adoption</t>
  </si>
  <si>
    <t>to develop new maternal and fetal biomarkers of preterm birth and fetal/infant growth impairment, and to specifically assess the potential role of selenium in preterm birth</t>
  </si>
  <si>
    <t>to equip teachers with the leadership skills to seek out and implement innovative strategies. Teachers who can build community in their classrooms and schools find that they’ve built an environment in which those strategies have an opportunity to take root and grow</t>
  </si>
  <si>
    <t>to design a roadmap leading to the use of ivermectin as a public health intervention for complementary malaria vector control in endemic areas</t>
  </si>
  <si>
    <t>to support South King County elementary schools in implementing social-emotional learning models</t>
  </si>
  <si>
    <t>to support the Washington Teachers Advisory Council at the Office of the Superintendent of Public Instruction</t>
  </si>
  <si>
    <t>to protect funding for and improve the design of student aid programs through policy and advocacy efforts of college access professionals</t>
  </si>
  <si>
    <t>to provide general operating support to Charity Projects; matching funds to Charity Projects and Comic Relief Inc. to support Gavi and the GFATM; and other opportunities</t>
  </si>
  <si>
    <t>Delivery of Solutions to Improve Global Health|Family Planning|Global Health and Development Public Awareness and Analysis|Public Awareness and Analysis</t>
  </si>
  <si>
    <t>Delivery of Solutions to Improve Global Health|Global Health and Development Public Awareness and Analysis|Nutrition|Public Awareness and Analysis</t>
  </si>
  <si>
    <t>21/64</t>
  </si>
  <si>
    <t>to develop and disseminate research, thought leadership, and tools for multigenerational philanthropic families and advisors who are engaging their next generations in philanthropy</t>
  </si>
  <si>
    <t>to support the design and execution of a Family Math Fluency Convening</t>
  </si>
  <si>
    <t>to support Council of Chief State School Officers’s Early Learning network</t>
  </si>
  <si>
    <t>to progress a novel TB drug candidate through preclinical studies.</t>
  </si>
  <si>
    <t>to support districts and states implement ESSA's financial transparency reporting requirements.</t>
  </si>
  <si>
    <t>to provide general operating support and to support U.S. leadership in global health and global food security, essential to improving the lives of the world’s vulnerable populations</t>
  </si>
  <si>
    <t>Foundation Strategy Office|Global Development|Global Growth &amp; Opportunity|Global Health|Global Policy and Advocacy</t>
  </si>
  <si>
    <t>Agricultural Development|Delivery of Solutions to Improve Global Health|Family Planning|Global Health and Development Public Awareness and Analysis|HIV|Nutrition|Polio|Public Awareness and Analysis|Research and Learning Opportunities|Tuberculosis</t>
  </si>
  <si>
    <t>Institut National de Santé Publique du Québec (INSPQ)</t>
  </si>
  <si>
    <t>to provide for conference support</t>
  </si>
  <si>
    <t>to Sponsor the fifth anniversary of the Equity in Education Coalition event</t>
  </si>
  <si>
    <t>to support dissemination of MAL-ED TAC results across sites</t>
  </si>
  <si>
    <t>to build and support a group of diverse faith leaders in Georgia and Tennessee engaged in education advocacy at the state and local levels.</t>
  </si>
  <si>
    <t>Julius Clinical Research B.V.</t>
  </si>
  <si>
    <t>to convene global experts to address RSV vaccine research and development issues</t>
  </si>
  <si>
    <t>to support research and understand the determinants of effective education in India</t>
  </si>
  <si>
    <t>to strengthen domestic institutions for ensuring adequate prioritization and financing of immunization program in India by providing strong technical evidence and addressing vaccine hesitancy concerns</t>
  </si>
  <si>
    <t>Gates Medical Research Institute</t>
  </si>
  <si>
    <t>to develop transformative therapies, biologics, vaccines, and biomarkers that will improve the lives of the world's poorest populations</t>
  </si>
  <si>
    <t>Discovery and Translational Sciences|Enteric and Diarrheal Diseases|Malaria|MNCH Discovery and Tools|Pneumonia|Research and Learning Opportunities|Tuberculosis</t>
  </si>
  <si>
    <t>to elevate and leverage the U.S. Chamber of Commerce Foundation’s voice and mobilize their federation of more than 2,500 state and local business chambers in support of education advocacy</t>
  </si>
  <si>
    <t>Early Learning|K-12 Education|Public Awareness and Analysis</t>
  </si>
  <si>
    <t>to fund the development of a minimum viable product for the Global Digital Health Index, forming a multi stakeholder initiative, and support the strengthening of the initiative for long-term operational sustainability</t>
  </si>
  <si>
    <t>To educate potential future governors about the importance of college and career readiness in their state</t>
  </si>
  <si>
    <t>Lasell College</t>
  </si>
  <si>
    <t>to further the work of the Lower Cost Models for Independent Colleges Consortium through support of several virtual meetings and one in person meeting</t>
  </si>
  <si>
    <t>to convene an international conference on malaria in Africa which will serve as a forum to disseminate new knowledge, best practices and policies to strengthen malaria control, while also serving as a focal point to intensify commitments to malaria research and control</t>
  </si>
  <si>
    <t>to attract and support creative thinkers from across the African continent to work in global health and development</t>
  </si>
  <si>
    <t>to generate knowledge, develop evidence based models for building technical capacity, peer to peer learning and create implementation framework for different levels of government</t>
  </si>
  <si>
    <t>to train educators on policy and advocacy, equipping them with the skills to develop and lead effective mobilization and decision maker engagement tactics in their communities</t>
  </si>
  <si>
    <t>The Barack Obama Foundation</t>
  </si>
  <si>
    <t>to support the planning, design, and preparation of the Obama Presidential Center.</t>
  </si>
  <si>
    <t>to bring together scientists, students and practitioners from across the globe to discuss the latest research findings and enhance understanding of vector and disease ecology across the varied scientific disciplines that contribute to and define modern vector ecology</t>
  </si>
  <si>
    <t>to facilitate the practice of Human-Centered Design amongst WHO’s local Ethiopian and Indian partners in order to design and develop more successful and scalable solutions to the barriers of Kangaroo Mother Care uptake in these countries.</t>
  </si>
  <si>
    <t>to support the organization of the Forum with the purpose of helping China to better fulfill the SDGs and becoming a more effective development partner for Belt and Road Initiative related countries, especially in health related areas</t>
  </si>
  <si>
    <t>to help students and teachers by funding classroom requests that benefit schools across the country while activating citizen philanthropists  in the support of public education</t>
  </si>
  <si>
    <t>Public Awareness and Analysis|Public Awareness and Knowledge Sharing</t>
  </si>
  <si>
    <t>to build grassroots capacity for both advocacy and solution building to address disproportionate exclusionary discipline in the Road Map region</t>
  </si>
  <si>
    <t>to be a sponsor for the Grantmakers for Education Annual Conference &amp;#34;Equity in Education: Empowering Community Voice&amp;#34; to be held in Washington DC on October 15-18, 2017</t>
  </si>
  <si>
    <t>to develop on behalf of the Global Health Clinical Consortium a training program for study coordinators working on clinical trials addressing major public health concerns in Lower-Middle-Income Country (LMIC) settings</t>
  </si>
  <si>
    <t>to support a convening to define the barriers that need to be reduced and the supports that need to be in place in order to accelerate faculty adoption of our digital learning solutions.</t>
  </si>
  <si>
    <t>to undertake technical validation and marketization of two onsite septage treatment products for the purpose of meeting the fecal sludge and septage management needs of cities/towns across India</t>
  </si>
  <si>
    <t>The Seattle Globalist</t>
  </si>
  <si>
    <t>Real Escape from the Sex Trade</t>
  </si>
  <si>
    <t>to support the HSR2018 Conference: Advancing Universal Health Coverage Agenda in the SDG Era</t>
  </si>
  <si>
    <t>to fund Tableau training for research/analytic staff in Road Map school districts</t>
  </si>
  <si>
    <t>Florida Coalition on Black Civic Participation Inc</t>
  </si>
  <si>
    <t>to advance Real Talk’s 2017-2018 goals of generating greater parent and community involvement in helping to protect equitable policy solutions in Florida’s plan for the Every Student Succeeds Act (ESSA)</t>
  </si>
  <si>
    <t>Titusville</t>
  </si>
  <si>
    <t>to support a national gathering of Black male educators with the goal of encouraging building infrastructure, connections and support for the ongoing recruitment and retention of African American males in school districts across the country</t>
  </si>
  <si>
    <t>to support an emergency response for populations affected by violence in the Kasai region of DRC</t>
  </si>
  <si>
    <t>Hawaii Open Data</t>
  </si>
  <si>
    <t>to provide conference support for the 2017 Hawaii Annual Code Challenge, an event generating ideas that will leverage technology, open data, and civic engagement to accelerate solutions</t>
  </si>
  <si>
    <t>For General Operating Purposes</t>
  </si>
  <si>
    <t>to support the development of new and innovative approaches to shifting the narrative on mobility from poverty and strengthen these proposals through dialogue with diverse thought leaders from creative, academic, philanthropic, and public policy sectors</t>
  </si>
  <si>
    <t>This grant will be used respond to the devastating mudslides and flooding in Sierra Leone</t>
  </si>
  <si>
    <t>to optimize a new point of care diagnostic test to enable rapid screening of TB suspects (triage) or definitive diagnosis (case detection) of TB</t>
  </si>
  <si>
    <t>to generate an evidence base that stakeholders throughout California can use to guide decision-making</t>
  </si>
  <si>
    <t>to evaluate the feasibility to develop a malaria saliva based rapid test to support the foundation’s Malaria Elimination strategy</t>
  </si>
  <si>
    <t>To support a special issue of AJLM on the role of African laboratories in antimicrobial resistance surveillance.</t>
  </si>
  <si>
    <t>to contribute to the sustainable management and development of water resources and to improve water and sanitation services in India</t>
  </si>
  <si>
    <t>2017-04</t>
  </si>
  <si>
    <t>to increase college access, retention and graduation rates for students in Wards 7 and 8 by providing financial and wraparound support services for a cohort of students starting in 7th grade through college graduation</t>
  </si>
  <si>
    <t>to engage communities in Mozambique to participate in mass drug administration programs for neglected tropical diseases by building trust between them and the health system and addressing misconceptions during organized meetings</t>
  </si>
  <si>
    <t>to support strengthening of design and implementation of government sponsored health insurance schemes</t>
  </si>
  <si>
    <t>to enhance the National Student Clearinghouse Research Center's data collective to support the transparency and improvement efforts of post-secondary education initiatives and institutions</t>
  </si>
  <si>
    <t>to support governments in Africa implement effective tobacco control measures</t>
  </si>
  <si>
    <t>to establish a key backbone and coordinating role for an emerging collective impact network focused on improving student success and outcomes for minority, low-income undergraduates via scaled and impactful implementation of high quality di</t>
  </si>
  <si>
    <t>to synthesize novel HIV-1 immunogens from the Chinese specific strains</t>
  </si>
  <si>
    <t>to support a national developmental education transformation effort to engage and support a network, create resources for the field, and scale work in states</t>
  </si>
  <si>
    <t>to evaluate therapies and technologies in models relevant to improve gut health and prevent stunting for children in developing countries</t>
  </si>
  <si>
    <t>to identify natural compounds in human milk that protect infants from environmental enteric disease and diarrhea</t>
  </si>
  <si>
    <t>Université libre de Bruxelles</t>
  </si>
  <si>
    <t>to bring together scientists, clinicians and public health experts from all countries to present, discuss and debate opportunities and challenges that maternal and neonatal immunization can bring during this International conference</t>
  </si>
  <si>
    <t>Charleroi</t>
  </si>
  <si>
    <t>Caritas Congo Asbl</t>
  </si>
  <si>
    <t>to conduct substantive analytical and statistical research for assessing human development and deprivation in various aspects of human lives with the goal of coming up with better measures</t>
  </si>
  <si>
    <t>to support a procurement study that will result in an agency-specific action plan for implementation</t>
  </si>
  <si>
    <t>to fund a substudy of a pneumococcal conjugate vaccine (PCV) impact, to evaluate the impact of PCV-13 introduction on the incidence of respiratory syncytial virus and/or influenza related severe pneumonia among children under age 5</t>
  </si>
  <si>
    <t>to provide a technology platform and support knowledge transfer to positively impact the developing world’s greatest social, economic and environmental challenges using geospatial technology</t>
  </si>
  <si>
    <t>to support the 5th Global Forum on TB Vaccines, which brings together stakeholders from around the world and across all areas of research to facilitate dialogue and to promote partnership and collaboration with the goal of accelerating TB vaccine R&amp;D</t>
  </si>
  <si>
    <t>to build a new program model that aims to develop a diverse cadre of middle school math and ELA coaches who can provide high quality, standards-focused professional development to the teachers they serve in Florida and Massachusetts and wil</t>
  </si>
  <si>
    <t>to ensure a supportive policy environment is in place to allow for the full implementation and funding of the comprehensive RH law</t>
  </si>
  <si>
    <t>to support the critical process to update stage gating criteria for product development of new TB vaccines. This investment is to support TBVI to accomplish this with Aeras.</t>
  </si>
  <si>
    <t>to conduct a study in Ghana and Burkina Faso that will generate evidence on the state of access to contraceptive implant removal services</t>
  </si>
  <si>
    <t>to support evidence-based advocacy, accountability, and strategic planning efforts for nutrition by generating data on donor investments in nutrition</t>
  </si>
  <si>
    <t>to mobilize the collective strengths of our member organizations to increase access to a full range of affordable, quality reproductive health supplies in low and middle income countries</t>
  </si>
  <si>
    <t>to increase the number of students who receive an exceptional education in Computer Science &amp; Engineering, thereby preparing them for leadership roles in all sectors of society</t>
  </si>
  <si>
    <t>to build the capacity of One America to increase grassroots advocacy around education issues in the Road Map Project with a cross-racial and dual generation focus</t>
  </si>
  <si>
    <t>Foundation for Control of HIV Drug Resistance</t>
  </si>
  <si>
    <t>to hold a workshop to enrich professional knowledge for Infectious Disease Physicians, HIV Specialists and other health care professionals</t>
  </si>
  <si>
    <t>to collate model-based evidence to inform target product profiles of malaria transmission prevention tools</t>
  </si>
  <si>
    <t>to field test toilet prototypes in disadvantaged areas of eThekwini Municipality with the ultimate aim of rollout in other parts of the world in order to improve sanitation services to the poor</t>
  </si>
  <si>
    <t>to develop better and safer drugs against the intestinal parasite Cryptosporidium, which causes severe and sometimes deadly diarrhea in young children in low-resource settings, by testing if a virus that infects the parasite is a good drug target</t>
  </si>
  <si>
    <t>Ventria Bioscience</t>
  </si>
  <si>
    <t>to fund the development of therapeutics targeting Enterotoxigenic Escherichia coli (&amp;#34;ETEC&amp;#34;), one of the leading bacterial causes of diarrhea in the developing world</t>
  </si>
  <si>
    <t>Humabs BioMed</t>
  </si>
  <si>
    <t>to fund the discovery, characterization and selection of human monoclonal IgA antibodies with pre-clinical efficacy against three enteric pathogens responsible for life-threating diarrhea in neonates</t>
  </si>
  <si>
    <t>to support travel for investigators from developing countries to their 2017 International Congress of Mucosal Immunology.</t>
  </si>
  <si>
    <t>The University of Tokyo</t>
  </si>
  <si>
    <t>to stop regional malaria transmission, which is linked to human mobility, by developing a simple, universal system using call detail records to reveal the movements of all individuals in a population divided into age and gender</t>
  </si>
  <si>
    <t>to develop rapid and reversible male contraceptive therapies by setting up a spermatogonial stem cell culture system that can be used to identify genes required for the first stage of sperm formation – meiotic division of the spermatogonial</t>
  </si>
  <si>
    <t>to provide general operating support to Potlatch Fund</t>
  </si>
  <si>
    <t>to better prioritize areas for malaria elimination efforts by developing a user-friendly web-based application to integrate currently disparate data on disease risk, seasonal population dynamics, and past intervention efforts</t>
  </si>
  <si>
    <t>University of South Australia</t>
  </si>
  <si>
    <t>to develop a female contraceptive that targets male sperm to minimize risks by developing a three-dimensional, bioprinted model of the fallopian tube (oviduct) as a screening platform to identify compounds that block sperm activation</t>
  </si>
  <si>
    <t>to help develop new contraceptives for women in Ghana by conducting longitudinal surveys to identify factors associated with satisfaction and particularly with discontinuation of use, which is common in Ghana.</t>
  </si>
  <si>
    <t>to help guide the use of maternal multiple micronutrient supplements during pregnancy in Low and Middle Income Countries</t>
  </si>
  <si>
    <t>to convene a meeting with experts in the field of serological biomarkers of malaria exposure and develop strategies to best apply these biomarkers in malaria elimination programs</t>
  </si>
  <si>
    <t>to create forums in which Congressional staff can engage in facilitated dialogue and problem-solving sessions with a nonpartisan and ideologically diverse group of policy experts and practitioners to consider issues related to economic mobility</t>
  </si>
  <si>
    <t>to create a data browsing and extract system for the Performance and Monitoring Accountability 2020 survey and to promote the system to prospective users</t>
  </si>
  <si>
    <t>Ark</t>
  </si>
  <si>
    <t>to support Ark to continue work on international education</t>
  </si>
  <si>
    <t>to help develop better drugs against the parasite Cryptosporidium, which is a major cause of diarrhea-associated infant deaths in developing countries, by using a genetically-modified yeast strain to identify the target of candidate compoun</t>
  </si>
  <si>
    <t>Women Friendly Initiative</t>
  </si>
  <si>
    <t>to help design new male contraceptives that men are more likely to use by developing and conducting surveys to identify the reasons why Nigerian men prefer certain types of contraceptives</t>
  </si>
  <si>
    <t>Abuja, FCT</t>
  </si>
  <si>
    <t>to improve fertility planning for young, sexually active women in West Africa who are approaching marriage and tend to use unsafe or ineffective practices by using applied behavioral research to better understand why they make those decisio</t>
  </si>
  <si>
    <t>to help develop new contraceptives with fewer side effects by developing a new model, the spiny mouse, which is the only rodent that naturally menstruates and mimics several features of the human menstrual cycle including premenstrual tensi</t>
  </si>
  <si>
    <t>to find new female contraceptives with fewer side effects by developing a high-throughput screening platform to identify compounds that block two processes essential for female fertility without affecting ovulation or hormone production</t>
  </si>
  <si>
    <t>to maintain and expand the contents of the Global Health Cost Effectiveness Analysis Registry, to investigate key analytic questions about the literature and to eventually increase the use of health economic information for global health</t>
  </si>
  <si>
    <t>to aid malaria elimination efforts in Zimbabwe by building an ontology-based data integration framework to translate diverse datasets such as disease incidence and rainfall into visual patterns of malaria progression across time and space</t>
  </si>
  <si>
    <t>to eliminate malaria by using GPS data from mobile phones of infected patients to map transmission hotspots and find the elusive asymptomatic cases that continue to spread the disease</t>
  </si>
  <si>
    <t>Stichting Akvo</t>
  </si>
  <si>
    <t>to help combat malaria by building a data integration platform that assembles existing data from a variety of sources and enables them to be easily visualized, analyzed, and shared by all types of users to ensure it becomes a valuable resource</t>
  </si>
  <si>
    <t>to help eliminate malaria also across country borders by developing methods to standardize existing national malaria surveillance databases from bordering countries, which are currently largely incompatible</t>
  </si>
  <si>
    <t>to support uptake of differentiated HIV service delivery through the development and implementation of decision frameworks</t>
  </si>
  <si>
    <t>to help eliminate malaria by developing a map widget that enables data on malaria such as disease incidence and intervention efforts collected using different platforms to be accurately mapped and therefore more effectively integrated</t>
  </si>
  <si>
    <t>to better inform malaria control efforts by developing an open platform that combines real-time data on health and the environment, and near real-time satellite data to extract population density, in order to detect high-risk areas</t>
  </si>
  <si>
    <t>to help develop new male and female contraceptives that could remain effective for weeks by developing a zebrafish model for high-throughput screens to identify compounds that specifically inhibit the formation of gametes (sperm or eggs)</t>
  </si>
  <si>
    <t>Womens World Banking</t>
  </si>
  <si>
    <t>to support the Women's World Banking biennial summit which convenes cross-sector stakeholders focused on women’s financial inclusion</t>
  </si>
  <si>
    <t>to help develop drugs for the intestinal parasite Cryptosporidium, which causes diarrhea and often death in young children, by developing a genetic tool that uses light to rapidly turn off essential parasite genes to reveal their function</t>
  </si>
  <si>
    <t>to help develop contraceptives tailored to adolescents in Malawi by using a mixed methods approach including in person and electronic focus discussion groups to identify their needs, and engaging them in workshops to contribute to solutions</t>
  </si>
  <si>
    <t>to establish a portfolio of small molecule hits, leads and clinical assets against drug-resistant shigellosis and other enteric bacterial pathogens</t>
  </si>
  <si>
    <t>Claremont BioSolutions</t>
  </si>
  <si>
    <t>to validate novel, low cost sample preparation technologies for use in low resource settings</t>
  </si>
  <si>
    <t>Paratus Diagnostics</t>
  </si>
  <si>
    <t>to increase knowledge in the postsecondary and higher education community around research-validated innovations in personalized learning (high quality digital courseware) to increase broad awareness of these innovations as well as to encourage greater usage of more appropriate terminology to describe these efforts</t>
  </si>
  <si>
    <t>to support implementation</t>
  </si>
  <si>
    <t>to support Seattle Human Service Coalition's 2017 Human Services Award Program</t>
  </si>
  <si>
    <t>to support Education Leaders of Color (EdLoC) as it expands its work to recruit, develop, support and network leaders of color in the education sector</t>
  </si>
  <si>
    <t>to ensure the K-12 team’s work in equity is grounded in the real experiences of teachers, we must engage them directly in our learning</t>
  </si>
  <si>
    <t>Mossyrock School District</t>
  </si>
  <si>
    <t>Mossyrock</t>
  </si>
  <si>
    <t>Warp Drive Bio</t>
  </si>
  <si>
    <t>to fund a research program for discovery of novel natural products with antibiotic activity against drug-resistant M. tuberculosis and Gram-negative pathogens</t>
  </si>
  <si>
    <t>to respond to the emergency needs of those affected by Cyclone Enawo in Madagascar</t>
  </si>
  <si>
    <t>Legal Foundation of Washington</t>
  </si>
  <si>
    <t>to support the 2017 King County Health Clinic</t>
  </si>
  <si>
    <t>to provide transition funding to the Quantway and Statway math pathways model for its long-term sustainability</t>
  </si>
  <si>
    <t>to sponsor the 2017 SHEEO Higher Education Policy Conference</t>
  </si>
  <si>
    <t>Foundation for International Understanding Through Students</t>
  </si>
  <si>
    <t>The Northwest School of the Arts Humanities and Environment</t>
  </si>
  <si>
    <t>International Development Law Organization</t>
  </si>
  <si>
    <t>Loyola University of Chicago</t>
  </si>
  <si>
    <t>The World Justice Project</t>
  </si>
  <si>
    <t>BMe Community</t>
  </si>
  <si>
    <t>Communications|Executive</t>
  </si>
  <si>
    <t>Global Visionaries</t>
  </si>
  <si>
    <t>to further disseminate and amplify the Othering &amp; Belonging framework</t>
  </si>
  <si>
    <t>EOOS</t>
  </si>
  <si>
    <t>to support development of an improved source separating dry toilet user interface for sitting and squatting toilets for family use in developing countries</t>
  </si>
  <si>
    <t>to encourage women in Vietnam to use effective contraception by adapting a computer-based psychological test – the Implicit Association Test – to measure their true opinions about hormonal contraceptives to understand why many women avoid them</t>
  </si>
  <si>
    <t>to identify new, more effective family planning methods for Mozambique by collecting data on quantitative beliefs of women to measure the relative importance of factors such as fear of side effects that inhibit contraceptive use</t>
  </si>
  <si>
    <t>to help design new contraceptives by using a journey mapping and group discussion approach to document over time the perceptions, experiences, and behaviors of women and family planning providers in Zimbabwe regarding hormonal contraceptives</t>
  </si>
  <si>
    <t>to support an emergency response for populations affected by floods in Peru</t>
  </si>
  <si>
    <t>to collect and analyze agricultural labor market data in two countries to help identify key factors constraining women farmers to bridge the gender gap in access and returns to agricultural labor</t>
  </si>
  <si>
    <t>2017-12</t>
  </si>
  <si>
    <t>to support coalition-building, policy advocacy and public engagement to strengthen Dutch support and ODA commitments for R&amp;D, HIV and TB</t>
  </si>
  <si>
    <t>to help control the ceftriaxone resistant Salmonella typhi outbreak at Hyderabad city of Sindh, Pakistan</t>
  </si>
  <si>
    <t>to support research and policy dialogue of the Global Economy and Development Program at Brookings on achieving Agenda 2030, development finance, and Africa’s development challenges and opportunities</t>
  </si>
  <si>
    <t>to complete the proposed Multiple Ascending Dose/Early Bactericidal Activity clinical trial as a first step to establish a novel treatment paradigm for tuberculosis patients</t>
  </si>
  <si>
    <t>to advocate for evidence-based policy change and implementation and to mobilize domestic and global resources that will advance women's and children's health in the Democratic Republic of Congo, Kenya, Uganda and globally, and advance globa</t>
  </si>
  <si>
    <t>Delivery of Solutions to Improve Global Health|Enteric and Diarrheal Diseases|Family Planning|Global Health and Development Public Awareness and Analysis|HIV|Maternal, Neonatal and Child Health|Neglected Tropical Diseases|Pneumonia</t>
  </si>
  <si>
    <t>to enhance the Child Trends, Urban Institute, and Brookings model which uses data from both evaluation studies of policies and practices, and longitudinal surveys to estimate the long-term benefits of a range of social interventions</t>
  </si>
  <si>
    <t>to develop a plan for the identification of immune correlates of vaccine efficacy that will enable vaccine product development and licensure to improve global population health</t>
  </si>
  <si>
    <t>to leverage Chinese investment, technology and foreign aid to meet absolute health needs and reduce health inequities for the poorest and most disadvantaged people in African countries</t>
  </si>
  <si>
    <t>to advance our goals in Africa by supporting academic research for a scholarly book on Africa-China development and economic transformation, and through knowledge dissemination amongst key leaders including policymakers in Africa.</t>
  </si>
  <si>
    <t>to address gaps in comparable, timely and transparent information on family planning and underlying population data to expand knowledge on family planning and population issues</t>
  </si>
  <si>
    <t>to expand access to quality low cost, high impact essential neonatal care, and maternal health care and family planning from community to facility level</t>
  </si>
  <si>
    <t>to build the capacity of national intermediaries to collaboratively support the distribution, implementation and refinement of institution change models that increase completions and equity through coach training</t>
  </si>
  <si>
    <t>to build a platform of research, capacity building, implementation and communications between China and Africa in order to achieve sustainable poverty reduction and economic opportunities for the poor in Sub-Sahara Africa</t>
  </si>
  <si>
    <t>to communicate to policymakers, education stakeholders, and influencers the need for state and local ESSA implementation plans that serve the interests of students generally, and low-income students and students of color particularly</t>
  </si>
  <si>
    <t>to support capacity building and increased public will around high quality standards and aligned assessments</t>
  </si>
  <si>
    <t>to support the participation of endemic country scientists in the Genomic Epidemiology of Malaria meeting</t>
  </si>
  <si>
    <t>to support the AgResults Brucellosis Vaccine Prize, which incentivizes the development of a high-quality and affordable vaccine for a livestock disease which disproportionately affects poor and smallholder farmers in developing countries</t>
  </si>
  <si>
    <t>Finance and Resource Planning|Global Growth &amp; Opportunity</t>
  </si>
  <si>
    <t>Agricultural Development|Innovative Finance Investments</t>
  </si>
  <si>
    <t>to celebrate the success of bringing two new rotavirus vaccines through WHO pre-qualification</t>
  </si>
  <si>
    <t>to foster greater innovation, collaboration and coordination within the TB vaccine landscape.</t>
  </si>
  <si>
    <t>Brandeis University</t>
  </si>
  <si>
    <t>to develop innovative data collection methods in the fields of gender, financial inclusion, health, and agriculture towards evidence-based policymaking as well as economic growth and improved public service delivery for the poor</t>
  </si>
  <si>
    <t>Boys &amp; Girls Clubs of Metro Atlanta</t>
  </si>
  <si>
    <t>to support the roll out of key population services in Zimbabwe</t>
  </si>
  <si>
    <t>to assist with potential typhoid fever related studies in endemic settings of developing countries, including diagnostic development, immune response to infection, and identifying correlates of protection</t>
  </si>
  <si>
    <t>Palladium International LLC</t>
  </si>
  <si>
    <t>to strengthen the capacity of Nigeria National Family Planning leadership</t>
  </si>
  <si>
    <t>to provide urgent and immediate relief to those affected by the humanitarian crisis in Yemen combining violence, lack of access, cholera and Diphtheria outbreak and famine</t>
  </si>
  <si>
    <t>to provide urgent and immediate relief to those affected by the Rohingya humanitarian crisis in Myanmar</t>
  </si>
  <si>
    <t>to support the Primary Health Care Performance Initiative, a partnership that brings together country policymakers, health system managers, practitioners, advocates, other development partners, and communities to catalyze and accelerate Pri</t>
  </si>
  <si>
    <t>2017-05</t>
  </si>
  <si>
    <t>to accelerate and diversify funding sources for long term financial stability in order to support a greater number of underserved minority students nationwide</t>
  </si>
  <si>
    <t>Intarcia Therapeutics, Inc.</t>
  </si>
  <si>
    <t>to develop a HIV pre-exposure prophylaxis technology for use in the developing world in order to further reduce the incidence rate of HIV infections</t>
  </si>
  <si>
    <t>to establish a national surveillance system for enteric fever in India</t>
  </si>
  <si>
    <t>to increase the voluntary use of modern family planning methods among post pregnancy women from the lowest quintiles in public and private facilities in Lagos</t>
  </si>
  <si>
    <t>to catalyze the number of school-age children, in particular girls, attending secondary school by providing the rural poor with access to digital financial services for secure payment and recording of school fees.</t>
  </si>
  <si>
    <t>to provide evidence about the public health impact and benefits on child health after the introduction of rotavirus vaccine, into the second round of state introductions in India.</t>
  </si>
  <si>
    <t>to study further understanding of the school level resources necessary to lead to better outcomes for students</t>
  </si>
  <si>
    <t>to investigate whole eggs as a nutritional supplement for children 6 months of age in Malawi</t>
  </si>
  <si>
    <t>to tackle the barriers to epidemic vaccine development, advancing safe, effective and affordable vaccines that can help to contain outbreaks at the earliest possible stage.</t>
  </si>
  <si>
    <t>to support TheDream.US in developing a strategic narrative frame to effectively communicate our scholars’ and partners stories; creating a story bank of scholar’s and partner college stories for media outreach, educational purposes, reachin</t>
  </si>
  <si>
    <t>to develop HIV-1 Env based vaccine candidates capable of inducing neutralizing antibodies.</t>
  </si>
  <si>
    <t>to provide program capacity-building support and to highlight institutional efforts to increase Latino student success</t>
  </si>
  <si>
    <t>to validate the murine model of malnutrition and environmental enteric disease</t>
  </si>
  <si>
    <t>to operate a network of thirty diverse high-performing, high-potential postsecondary institutions and organizational partners from across higher education</t>
  </si>
  <si>
    <t>to support the scale up of policies, innovations, interventions/programs, and generate learning and share knowledge to improve breastfeeding, complementary feeding, and maternal nutrition in foundation and replication geographies</t>
  </si>
  <si>
    <t>The Norwegian Forum for Development and Environment</t>
  </si>
  <si>
    <t>to help maintain and strengthen Norway's role as a global leader on fulfillment of the Sustainable Development Goals and global health</t>
  </si>
  <si>
    <t>Everwell Health Solutions</t>
  </si>
  <si>
    <t>to support expanded use of open-source adherence monitoring technology for tuberculosis patients in India</t>
  </si>
  <si>
    <t>to establish secretariat and Consortium of Global funders on Universal influenza vaccine development</t>
  </si>
  <si>
    <t>to test and upgrade closed loop flush toilet systems in third world locations without adequate sanitation, the ultimate goal of which is to improve, in a cost-effective manner, how human waste is handled and thereby improve public health</t>
  </si>
  <si>
    <t>to reduce micronutrient deficiencies by providing a rigorous, evidence-based analysis to optimize the combination and geographic scope of micronutrient interventions that will cost-effectively move vulnerable populations to a state of micro</t>
  </si>
  <si>
    <t>to establish the Jill Wakefield Emergency Scholarship Fund</t>
  </si>
  <si>
    <t>to support the expansion of three new Centers for Strong Family sites in Pierce County</t>
  </si>
  <si>
    <t>The Research Institute at Nationwide Childrens Hospital</t>
  </si>
  <si>
    <t>to investigate trascriptomics in the diagnosis of pneumonia in children in LMICs</t>
  </si>
  <si>
    <t>to support the Vaccinology Master’s Level Course in order to build capacity within the scientific community</t>
  </si>
  <si>
    <t>Achaogen, Inc</t>
  </si>
  <si>
    <t>to generate monoclonal antibodies for the prevention of neonatal sepsis in developing countries</t>
  </si>
  <si>
    <t>to engage social mobilizers, communities, religious leaders and others to support continued outbreak response, create demand for the polio vaccine, and overcome remaining social barriers to the eradication of polio in Nigeria</t>
  </si>
  <si>
    <t>ImmuniMed Inc</t>
  </si>
  <si>
    <t>to cure Cryptosporidiosis, which causes chronic diarrhea and often death in young children, by producing polyclonal antibodies in chicken eggs against key proteins of the intestinal parasite Cryptosporidium that can be administered orally</t>
  </si>
  <si>
    <t>to expand the scope and depth of the Trusted Learning Environment (TLE) program, which builds and supports school systems’ commitment to protecting student data</t>
  </si>
  <si>
    <t>to help develop new family planning methods for young people in urban regions of Kenya by using mobile technology to conduct surveys to find out their opinions on contraceptives, and engaging them to brainstorm solutions</t>
  </si>
  <si>
    <t>to create a public website that empowers citizens to access accurate information on trends in violence—at the local, city, and national levels—which are retrievable using tools that are intuitive, easy to use, and based on reliable data</t>
  </si>
  <si>
    <t>to develop contraceptives to block ovulation, avoiding the side effects of hormonal contraceptives, by developing an automated drug screening assay to measure adhesion in the cumulus-oocyte complex, which enables oocyte release from the ova</t>
  </si>
  <si>
    <t>to provide proof of concept data on the ability to create unique immature aquatic Anopheles species habitat spectral signatures</t>
  </si>
  <si>
    <t>to improve methods to detect circulating polioviruses through environmental surveillance, helping polio eradication to be achieved and sustained</t>
  </si>
  <si>
    <t>to develop better family planning methods for women and adolescents in Kenya by conducting an automated SMS-based survey to analyze contraceptive use, reasons for discontinuation, and experience with side effects over a 6-month period</t>
  </si>
  <si>
    <t>Girl Effect</t>
  </si>
  <si>
    <t>to encourage married girls aged 15-19 years old in Northern Nigeria to use modern contraceptives by training a network of girl researchers to use their custom built mobile phone application to survey their needs and experiences</t>
  </si>
  <si>
    <t>to support elimination of Lymphatic Filariasis in India</t>
  </si>
  <si>
    <t>to be used to provide facilities support and solutions for charter public schools in Washington State</t>
  </si>
  <si>
    <t>to identify, cultivate, and support the next generation of Kenyan and Tanzanian champions and influencers, who can use their voices and platforms to amplify campaigns and accelerate gender equality for women and girls living in extreme pove</t>
  </si>
  <si>
    <t>to promote international and multidisciplinary collaboration and exchange of information between academia and public health officials/policymakers on the latest scientific achievements in influenza research</t>
  </si>
  <si>
    <t>to determine if an approved drug product for another indication will demonstrate efficacy in humans to treat diarrhea caused by Cryptospordidium</t>
  </si>
  <si>
    <t>Loop Medical SA</t>
  </si>
  <si>
    <t>to improve access to diagnostic by simplifying collection of blood samples in low resource settings where there is a lack of trained phlebotomists</t>
  </si>
  <si>
    <t>to explore changes in instruction resulting from Common Core State Standards, and their relationship to student learning</t>
  </si>
  <si>
    <t>to support resource development</t>
  </si>
  <si>
    <t>to develop a test to evaluate all pneumococcal serotypes causing meningitis</t>
  </si>
  <si>
    <t>LG Chem, Ltd.</t>
  </si>
  <si>
    <t>to fund clinical trial studies for developing the new Sabin Inactivated Polio Virus (IPV) candidate, in addition to installation of IPV production facility, to expand supply to GAVI eligible countries at an affordable price</t>
  </si>
  <si>
    <t>to evaluate the Primary Healthcare Service pilot program in Uttar Pradesh for potential implementation and scale-up of the program</t>
  </si>
  <si>
    <t>to improve the quality of health care delivery in Kano by coordinating and expanding the program interventions on the management of common illnesses such as pneumonia, diarrhea, malaria, nutrition as well as maternal health</t>
  </si>
  <si>
    <t>Enteric and Diarrheal Diseases|Global Health and Development Public Awareness and Analysis|Maternal, Neonatal and Child Health|MNCH Discovery and Tools|Pneumonia</t>
  </si>
  <si>
    <t>to ensure adequate funding for U.S. development programs, and preserve and build upon gains made in increasing the effectiveness of U.S. assistance</t>
  </si>
  <si>
    <t>Enterprise Community Partners, Inc.</t>
  </si>
  <si>
    <t>to support Home and Hope, an effort to accelerate the co-development of mixed use affordable housing and educational facilities projects in King County</t>
  </si>
  <si>
    <t>Community Engagement Grantmaking|Early Learning|K-12 Education</t>
  </si>
  <si>
    <t>to advance oral immunooprophylaxis against enteric pathogens</t>
  </si>
  <si>
    <t>to generate support for US foreign assistance across a range of global health and development priorities</t>
  </si>
  <si>
    <t>Agricultural Development|Public Awareness and Analysis</t>
  </si>
  <si>
    <t>to provide general operating support to Policy Innovators In Education Network, Inc</t>
  </si>
  <si>
    <t>to support operating costs of Washington Charter School Development as well as facilities solutions for charter public schools in Washington State</t>
  </si>
  <si>
    <t>to apply the Collective Impact model to the Vaccine Alliance immunization supply chain ecosystem (global level and select countries) to apply the model to improve coordination, performance and outcomes for the immunization supply chain</t>
  </si>
  <si>
    <t>to organize the first global scientific meeting focusing on advancing and accelerating Group B Strep (GBS) research and to provide scientists the opportunity to collaborate and exchange the latest research, successes, and challenges</t>
  </si>
  <si>
    <t>to support the general operations of the Northwest Immigrant Rights Project</t>
  </si>
  <si>
    <t>to build capacity to recruit and train more high-quality teachers in Oakland to meet the demand created by expanding high quality seats</t>
  </si>
  <si>
    <t>to strengthen the Directorate of Vector Borne Diseases in Uttar Pradesh to control and eliminate the key Neglected Tropical Diseases</t>
  </si>
  <si>
    <t>to support the SPU Fund, which includes campus learning facility and technology improvements</t>
  </si>
  <si>
    <t>This grant will enable vaccine experts from developing countries to participate in the Vaccine Bioprocess and Commercialization three-day workshop in June 2017. The skills learned will improve technology transfer and improve local vaccine development and manufacturing so that vaccines can be provided at an affordable price, which will, in turn, lead to local employment.</t>
  </si>
  <si>
    <t>Hearing Speech and Deafness Center</t>
  </si>
  <si>
    <t>to support Rosen Family Preschool to optimize its current model and build its capacity to serve more children in a more effective manner, strengthening its long-term sustainability</t>
  </si>
  <si>
    <t>to carry out a series of national level publicity activities to promote AIDS/TB prevention and control in China</t>
  </si>
  <si>
    <t>to support a conference to discuss research advances in the development of tools to control and eventually eliminate malaria</t>
  </si>
  <si>
    <t>to support an emergency response to populations affected by a Meningitis outbreak in Nigeria</t>
  </si>
  <si>
    <t>to support a conference designed to facilitate the translation of HIV research knowledge and best practices into actionable policies and practice in Kenya</t>
  </si>
  <si>
    <t>to support the Kentucky Department of Education’s (KDE) research and analytic capacity through an Agency Fellowship with the Strategy Data Project (SDP)</t>
  </si>
  <si>
    <t>to further Georgia State University’s efforts to document and share their learnings and story about transforming to successfully serve more first-generation, low income, and students of color</t>
  </si>
  <si>
    <t>Pongo Publishing</t>
  </si>
  <si>
    <t>to support poetry workshops for homeless students in four locations in Washington State</t>
  </si>
  <si>
    <t>Roses and Rosemary Inc.</t>
  </si>
  <si>
    <t>to provide evidence on how joint analysis of geo-referenced data and satellite imagery can be used to improve measures of coverage of family planning services to strengthen the targeting of FP programs</t>
  </si>
  <si>
    <t>to better understand how human milk helps fight off pathogens in the breastfed infant</t>
  </si>
  <si>
    <t>to support visceral Leishmaniasis elimination in South-East Asia with focus on India</t>
  </si>
  <si>
    <t>2017-03</t>
  </si>
  <si>
    <t>Salus Discovery</t>
  </si>
  <si>
    <t>to develop a new point of care (POC) test for diagnosis of TB</t>
  </si>
  <si>
    <t>to reduce cholera's disease burden in both epidemic and endemic settings through use of evidence-based practices, increased stakeholder collaboration and implementation of renewed strategies for cholera control</t>
  </si>
  <si>
    <t>InsideTrack, Inc.</t>
  </si>
  <si>
    <t>to implement coaching and proactive advising programs with community colleges that serve large populations of low income, minority and first-generation students to improve retention and graduation rates</t>
  </si>
  <si>
    <t>to undertake agricultural interventions to increase the productivity and incomes of at least 30 million smallholder farming households, and use data, evidence and technical capacity to support African countries to trigger and sustain inclus</t>
  </si>
  <si>
    <t>to interrupt transmission of Guinea Worm Disease in the remaining endemic countries  and certify the eight remaining countries as free of the disease when that goal is achieved</t>
  </si>
  <si>
    <t>to improve Family Planning, Maternal, Child and Newborn Health, and Nutrition outcomes in selected health zones in the city of Kinshasa</t>
  </si>
  <si>
    <t>The Association of Francophone Mayors</t>
  </si>
  <si>
    <t>to fund pilot projects in member municipalities and empower francophone cities in the fields of sanitation, family planning and emergency response</t>
  </si>
  <si>
    <t>Emergency Response|Family Planning|Water, Sanitation and Hygiene</t>
  </si>
  <si>
    <t>to identify, isolate and characterize fully human protective antibodies against tuberculosis</t>
  </si>
  <si>
    <t>to redesign global guidance to help countries achieve child health goals</t>
  </si>
  <si>
    <t>Maternal, Neonatal and Child Health|MNCH Discovery and Tools|Nutrition|Pneumonia</t>
  </si>
  <si>
    <t>to maintain and increase funding for TB delivery and R&amp;D and to support the adoption and implementation of policies that catalyze uptake of innovative interventions and service delivery models</t>
  </si>
  <si>
    <t>to provide critical information to further understanding of the contributions of early-life circumstances and child cognitive potential to the development of adult social and human capital</t>
  </si>
  <si>
    <t>to investigate the clinical safety, bioavailability and tolerability of a novel drug candidate for the treatment of tuberculosis (TB)</t>
  </si>
  <si>
    <t>to target developing world students to provide 18 months of intensive training in vaccinology</t>
  </si>
  <si>
    <t>to provide support and build capacity to provide Special Education technical services to Washington State public charter schools</t>
  </si>
  <si>
    <t>to improve the impact of European Union development policies and programs on the poorest and most vulnerable in developing countries through knowledge creation</t>
  </si>
  <si>
    <t>to support logistics for the 6th International Conference on Plasmodium vivax Research (ICPVR 2017)</t>
  </si>
  <si>
    <t>to evaluate effectiveness and impact of typhoid conjugate vaccine introduction program in Navi Mumbai, India</t>
  </si>
  <si>
    <t>to evaluate the performance of the High Sensitive Rapid Diagnostic Test (HS-RDT) as compared to a Polymerase Chain Reaction (PCR) reference test in pregnant women attending antenatal care visits in malaria-endemic settings</t>
  </si>
  <si>
    <t>TASK Foundation</t>
  </si>
  <si>
    <t>To support capacity to enable TB drug development globally through preservation and strengthening of a microbiology laboratory for early bactericidal activity (EBA) studies</t>
  </si>
  <si>
    <t>Bellville</t>
  </si>
  <si>
    <t>to provide support in developing resources for content and development</t>
  </si>
  <si>
    <t>To inform the debate and provide new thinking and strategies to guide Swedish international development cooperation</t>
  </si>
  <si>
    <t>to support the California Community Colleges Chancellor’s Office in a strategic planning process, and assist the Chancellor’s office in driving integration and effective implementation of various student success initiatives statewide</t>
  </si>
  <si>
    <t>to assist the National Writing Project's work in scale-up and evaluation of the program</t>
  </si>
  <si>
    <t>to support the Scientific Symposium on the Africa Centres for Disease Control and Prevention’s 5 Year Strategic Plan</t>
  </si>
  <si>
    <t>Foundation Strategy Office|Global Health</t>
  </si>
  <si>
    <t>to support sustained coverage of policy development on Global Health and Development issues in France, Germany and Belgium</t>
  </si>
  <si>
    <t>to improve outcomes for students by building professional learning communities, within and across urban schools districts, to improve teaching and learning</t>
  </si>
  <si>
    <t>to improve the detection of poliovirus in environmental samples using the bag-mediated filtration system</t>
  </si>
  <si>
    <t>to support a learning community of state chief academic officers</t>
  </si>
  <si>
    <t>to fund research and development of online tools and resources to build effective standards-driven educators in the classroom to improve student outcomes</t>
  </si>
  <si>
    <t>to support multiple programs and services for education journalists to increase the quantity of high-quality media coverage to better inform the public on college and career readiness, postsecondary access and success, and the post-election transition and its implications for education</t>
  </si>
  <si>
    <t>to generate data to inform country- and global-level decision-making related to fractional dose inactivated poliovirus vaccine (fIPV) introduction</t>
  </si>
  <si>
    <t>to promote a national dialogue on addressing equity gaps in higher education</t>
  </si>
  <si>
    <t>to train and support a developing pipeline of advocates working on education issues within their communities</t>
  </si>
  <si>
    <t>to increase the technical capacity of Indian Neglected Tropical Disease programs in data management and analysis</t>
  </si>
  <si>
    <t>to identify the “best in class” nucleic acid extraction technologies that may better enable diagnosis of disease at the point-of-care</t>
  </si>
  <si>
    <t>to strengthen the capacity of the Department of Health Planning, Research and Statistics (DPRS) for national coordination and consolidation of health information systems.</t>
  </si>
  <si>
    <t>Technology for Education Consortium</t>
  </si>
  <si>
    <t>to support digital content and education technology</t>
  </si>
  <si>
    <t>to support a meeting on Gambian human African trypanosomiasis (HAT) that will develop of set of mathematical modelling objectives to aid elimination planning, implementation and monitoring</t>
  </si>
  <si>
    <t>to provide general operating support to Washington State Charter Schools Association</t>
  </si>
  <si>
    <t>to conduct research activities towards the development of a candidate drug against human onchocerciasis</t>
  </si>
  <si>
    <t>to support an analysis of changes to school district boundaries over the past 30 years to understand the impact of boundary changes on racial segregation</t>
  </si>
  <si>
    <t>to support Job Ready Students Initiative in Colorado</t>
  </si>
  <si>
    <t>to develop new therapies to prevent and treat infant diarrheal diseases</t>
  </si>
  <si>
    <t>Minds Matter Seattle</t>
  </si>
  <si>
    <t>to execute the Aspen Institute Summit on Inequality &amp; Opportunity, including pre-event planning, day of event logistics, and programming</t>
  </si>
  <si>
    <t>to support the Michael Elliott Award for Excellence in African Storytelling</t>
  </si>
  <si>
    <t>Global Alliance for Children</t>
  </si>
  <si>
    <t>to ensure that the global monitoring framework and existing data collection processes include methodologies to ensure that all children represented and that truly representative and disaggregated data are used to inform targeted, appropriate, and accessible interventions</t>
  </si>
  <si>
    <t>to provide or general operating support</t>
  </si>
  <si>
    <t>to assemble national leaders and higher education innovators from the state of Florida to discuss and explore postsecondary best practices that are strategically focused upon access, affordability, achievement, and educational attainment</t>
  </si>
  <si>
    <t>to support the 2017 Seattle Center Youth Internship Program</t>
  </si>
  <si>
    <t>to characterize community acquired pneumonia etiology in children and adults in two areas of Lebanon characterized by a high proportion of Syrian refugees</t>
  </si>
  <si>
    <t>to support an emergency response to populations affected by drought and food insecurity in Somalia and South Sudan</t>
  </si>
  <si>
    <t>to support the phase III trial of long acting injectable drug, i.e., cabotegravir, for HIV prevention among women in sub-Saharan Africa</t>
  </si>
  <si>
    <t>2017-06</t>
  </si>
  <si>
    <t>American Indian Graduate Center Inc</t>
  </si>
  <si>
    <t>to enable financial independence for sustainable future growth</t>
  </si>
  <si>
    <t>Alburquerque</t>
  </si>
  <si>
    <t>to generate evidence quantifying the causal role of aflatoxin ingestion on post-natal growth</t>
  </si>
  <si>
    <t>Agricultural Development|MNCH Discovery and Tools|Nutrition</t>
  </si>
  <si>
    <t>to gather and support policy translation of current and emerging evidence on malaria elimination</t>
  </si>
  <si>
    <t>to guide and incentivize research-based pharmaceutical companies to improve access to medicine in low and middle-income countries</t>
  </si>
  <si>
    <t>to assess the child health impact of Pakistan's social welfare Benazir Income Support Program</t>
  </si>
  <si>
    <t>to increase the use of digital payments by low-income consumers in Nigeria by developing a low-cost mobile phone-based payment card reader with an array of functions so that small-scale retailers can better run their businesses at reduced c</t>
  </si>
  <si>
    <t>to support the pre-clinical development of a measles and rubella vaccine microarray patch</t>
  </si>
  <si>
    <t>to support a test of concept efficacy trial to determine if a novel experimental HIV vaccine prevents HIV infection in women in southern Africa who are at high risk for HIV infection.</t>
  </si>
  <si>
    <t>to develop a measles and rubella vaccine microarray patch that meets the preferred product characteristics and contributes to global measles and rubella elimination</t>
  </si>
  <si>
    <t>to support national implementation of proven policies to reduce consumption of tobacco in Africa.</t>
  </si>
  <si>
    <t>to provide evidence on whether one dose of human papillomavirus (HPV) vaccines can provide immune responses that are likely to be protective against HPV infection which may then allow cost reductions in the delivery of these vaccines in res</t>
  </si>
  <si>
    <t>to support the National Department of Health in South Africa scale up a national Quality Improvement program focused on reducing the gaps that exist in the TB cascade of care and in doing so, strengthen implementation at facility and distri</t>
  </si>
  <si>
    <t>To develop monoclonal antibodies to all pneumococcal serotypes and have a repository so that these can be used in future vaccine development</t>
  </si>
  <si>
    <t>to enable accelerated research and development of ground-breaking TB diagnostic tools that are suitable for use at lower levels of care in resource-limited countries</t>
  </si>
  <si>
    <t>to support a collaboration between the UNICEF Supply Division and WHO Medical Devices Division to clarify global normative and market-shaping guidance on oxygen systems</t>
  </si>
  <si>
    <t>National Jewish Health</t>
  </si>
  <si>
    <t>to develop a new method of measuring the effectiveness of tuberculosis treatment in humans</t>
  </si>
  <si>
    <t>to model the impact of maternal, newborn and child health intervention packages on under-5 mortality rates in the Sustainable Development Goals era</t>
  </si>
  <si>
    <t>Enteric and Diarrheal Diseases|Maternal, Neonatal and Child Health|MNCH Discovery and Tools|Nutrition|Pneumonia|Vaccine Development</t>
  </si>
  <si>
    <t>Asian Development Bank Institute</t>
  </si>
  <si>
    <t>to develop a leadership and learning program to enable policymakers and government officials to develop effective and evidence-based policies around non-sewered sanitation and fecal sludge management</t>
  </si>
  <si>
    <t>to help Sanergy demonstrate a financially sustainable urban sanitation model, ensuring that waste is safely removed from informal settlement communities and subsequently treated and transformed into usable products for agriculture</t>
  </si>
  <si>
    <t>to support field testing of sanitation system prototypes being developed for deployment in developing countries and the increased production of peer-reviewed publications supporting the sanitation sector</t>
  </si>
  <si>
    <t>to improve understanding and use of health data, including measurements and estimates, and improve quality of health estimates</t>
  </si>
  <si>
    <t>Delivery of Solutions to Improve Global Health|Maternal, Neonatal and Child Health|Vaccine Development</t>
  </si>
  <si>
    <t>to strengthen the Indian Council of Medical Research's communications capacity and enhance its position as a premier biomedical research institute in India and globally</t>
  </si>
  <si>
    <t>to fund the planning phase of the Lancet Standing Commission on Adolescent Health and Wellbeing, in order to provide the technical expertise and evidence for effective investments in adolescent health</t>
  </si>
  <si>
    <t>to identify lead small molecules to treat the neglected tropical disease of schistosomiasis in developing countries</t>
  </si>
  <si>
    <t>Storythings</t>
  </si>
  <si>
    <t>to support science journalism outlets to co-create and jointly syndicate content on global health security and pro-poor research and development for wide distribution, reach, and engagement</t>
  </si>
  <si>
    <t>Brighton and Hove</t>
  </si>
  <si>
    <t>to further characterize the global epidemiology and burden of cholera using novel methods to integrate data from multiple spatial and temporal scales and inform optimal strategies for the rational use of oral cholera vaccine.</t>
  </si>
  <si>
    <t>to support ongoing efforts by the Federal Government of Nigeria, to consolidate and further improve the quality of polio eradication activities in all 36 states and the Federal Capitol Territory as well as to contribute to the attainment of</t>
  </si>
  <si>
    <t>to improve the UNICEF Communications for Development section’s ability to deliver and support country level partners on effective cross-sectoral programming in development and humanitarian contexts by filling critical institutional gaps tha</t>
  </si>
  <si>
    <t>to strengthen evidence-based communications for advocacy to advance agenda-setting, policy, and financing priorities related to  RMNCAH+N continuum of care issues, including integrated delivery channels in developing countries, and to test</t>
  </si>
  <si>
    <t>Delivery of Solutions to Improve Global Health|Enteric and Diarrheal Diseases|Family Planning|Maternal, Neonatal and Child Health|Pneumonia</t>
  </si>
  <si>
    <t>to create a platform to build capacity for and sustain science journalism to promote economic development in Africa</t>
  </si>
  <si>
    <t>Mama Cash</t>
  </si>
  <si>
    <t>to support women, girls and trans people’s rights movements to successfully defend and advance their human rights by providing grantmaking and accompaniment globally, and influence donor communities to do the same</t>
  </si>
  <si>
    <t>Fundacion Capital</t>
  </si>
  <si>
    <t>to increase usage of formal financial services by the poorest households covered by the Tanzania Social Action Fund program by improving knowledge and skills about digital services through effective technology-based solutions for inclusion</t>
  </si>
  <si>
    <t>bogota</t>
  </si>
  <si>
    <t>to support the development of diagnostic tests able to detect all malaria infections that cannot be detected today due to lack of sensitive tests</t>
  </si>
  <si>
    <t>to support implementation of the Summit Learning program in targeted geographies, with the goal to increase the number of low-income and minority students achieving college ready outcomes</t>
  </si>
  <si>
    <t>to facilitate learning in teacher preparation among the five Transformation Centers and within the field more broadly</t>
  </si>
  <si>
    <t>to educate school leaders and policy makers on how personalized, competency-based education models can help all students, especially under-served students, to be college and career-ready</t>
  </si>
  <si>
    <t>to construct and disseminate comparable data on educational outcomes to help scholars, policymakers, educators, and parents improve educational opportunity for students</t>
  </si>
  <si>
    <t>to identify, explore, and vet the optimal opportunities for online and blended professional development in school leadership</t>
  </si>
  <si>
    <t>to raise awareness of innovative efforts to bridge postsecondary attainment gaps among key stakeholder audiences</t>
  </si>
  <si>
    <t>The Oregon Community Foundation</t>
  </si>
  <si>
    <t>to support the development of a pipeline of culturally-specific, culturally relevant and rural-based trainers to provide all levels of training for early childhood care and education providers for underserved families</t>
  </si>
  <si>
    <t>to support the University of Minnesota analyze existing data to better understand the individual and interrelated contributions of key components of early learning programs that relate to children's outcomes through elementary school.</t>
  </si>
  <si>
    <t>Valid International</t>
  </si>
  <si>
    <t>to provide an evidence-based model to inform the implementation of new guidelines on the management of severe acute malnutrition.</t>
  </si>
  <si>
    <t>to support low- and middle-income countries to develop stronger strategic purchasing practices of FP, MNCH and PHC services universal healthcare schemes</t>
  </si>
  <si>
    <t>United Nations Development Programme Bangladesh</t>
  </si>
  <si>
    <t>to develop and implement an integrated payment architecture for enabling the shift from cash to electronic government payments in Bangladesh</t>
  </si>
  <si>
    <t>to support a workshop to guide development of an exciting new class of antiretroviral drugs for underserved populations</t>
  </si>
  <si>
    <t>to provide support for the organization and planning of the International Rotavirus Symposium and to ensure participation of key opinion leaders as well as representatives from Lower Middle Income Countries (LMICs) in the International Rota</t>
  </si>
  <si>
    <t>to provide strategic advocacy, communication and resource mobilization support to the Expanded Special Project to End NTDs (ESPEN), to accelerate progress toward the control and elimination of neglected tropical diseases in targeted countri</t>
  </si>
  <si>
    <t>to improve educational outcomes for Seattle Housing Authority students attending Seattle Public Schools, with a particular emphasis on improving attendance rates among this population</t>
  </si>
  <si>
    <t>to implement a two-phased, mixed-methods, multidisciplinary research plan to study barriers to mobile phone adoption and usage for women in India.</t>
  </si>
  <si>
    <t>to support a global communications platform that will improve understanding of science-based agricultural technologies</t>
  </si>
  <si>
    <t>to develop and present a scientific conference on the development of long acting HIV prevention methods</t>
  </si>
  <si>
    <t>to understand if and how the severe acute malnutrition (SAM) incidence correction factor varies across time and place and to inform global guidance on estimation of the SAM burden/caseload for program planning and national-level priority se</t>
  </si>
  <si>
    <t>to support the Early Learning Lab and learnings and products derived from the L&amp;I experimentation model used in the Starting Smart and Strong (S3I) communities</t>
  </si>
  <si>
    <t>to educate policymakers on the impact of US foreign assistance programs and international family planning on global health and development in order to ensure that such programs continue to benefit people in developing countries</t>
  </si>
  <si>
    <t>to develop strategies or approaches to effectively and sustainably achieve higher mechanization usage by smallholder cassava farmers that will increase overall yield per unit area and productivity</t>
  </si>
  <si>
    <t>to accelerate policy reform and improve payment systems infrastructure in selected countries to increase the number of transaction accounts available to and used by poor consumers</t>
  </si>
  <si>
    <t>to facilitate advocacy efforts to improve existing higher education policies, support development of advocacy capacity across key partners, and increase demand for better outcomes for students</t>
  </si>
  <si>
    <t>to increase the number of transaction accounts available to and used by poor consumers</t>
  </si>
  <si>
    <t>to assess the implementation of youth-friendly family planning services in six countries, build the capacity of youth advocates to promote accountability for policy implementation, and develop communications materials that support advocacy</t>
  </si>
  <si>
    <t>Delivery of Solutions to Improve Global Health|Enteric and Diarrheal Diseases|Global Health and Development Public Awareness and Analysis|Maternal, Neonatal and Child Health|Nutrition|Pneumonia|Polio|Tuberculosis</t>
  </si>
  <si>
    <t>to support research project to examine the role of the elementary school principal in improving classroom instruction in two Road Map school districts</t>
  </si>
  <si>
    <t>to identify leads as starting points to generate new drugs to treat TB.</t>
  </si>
  <si>
    <t>to support the development of study designs and plans in order to maximize the utility of the newly formed Africa Health Research Institute (AHRI) in support of our TB strategy and research objectives</t>
  </si>
  <si>
    <t>to design and launch a learning and evaluation process for a statewide network of community philanthropists focused on collective action toward equity, especially in education</t>
  </si>
  <si>
    <t>to build awareness and foster support for the fight against global poverty and to drive long term interest and support for poverty alleviation efforts</t>
  </si>
  <si>
    <t>to convene networks of various kinds of giving circles from around the country</t>
  </si>
  <si>
    <t>to identify potential levers for increasing the quantity or quality of giving by small-scale donors</t>
  </si>
  <si>
    <t>to prevent and more rapidly detect and stop health threats</t>
  </si>
  <si>
    <t>to support the HopeWorks Station Phase II's implementation of a supportive housing and workforce development center</t>
  </si>
  <si>
    <t>to support the elevation and inclusion of student voices in improving state and federal postsecondary policies</t>
  </si>
  <si>
    <t>Somos Mayfair Inc</t>
  </si>
  <si>
    <t>to support an open source tool to support mobile data management to enhance long term impact in global development</t>
  </si>
  <si>
    <t>Agricultural Development|Delivery of Solutions to Improve Global Health|Malaria</t>
  </si>
  <si>
    <t>to coordinate advocacy strategies targeted to state policymakers, grass top leaders and parents to build public and political will to support the continued implementation of key education policies in Colorado.</t>
  </si>
  <si>
    <t>to support the work of Learning Heroes to inform and equip parents to be “learning heroes” so that their child, and every child, can succeed</t>
  </si>
  <si>
    <t>to respond to effects of Haor flooding and Cyclone Mora in Bangladesh</t>
  </si>
  <si>
    <t>Elizabeth Gregory Home</t>
  </si>
  <si>
    <t>Post-Prison Education Program</t>
  </si>
  <si>
    <t>KUOW - Puget Sound Public Radio</t>
  </si>
  <si>
    <t>to provide support for sharing ideas in volunteerism and service</t>
  </si>
  <si>
    <t>to provide support for the October 2017 convening hosted by StriveTogether Inc focused on supporting the success of every child from the cradle to career</t>
  </si>
  <si>
    <t>to provide critical emergency support to populations affected by conflict and displacement in and around Marawi, Philippines</t>
  </si>
  <si>
    <t>to contribute to the Grenfell Tower relief fund</t>
  </si>
  <si>
    <t>to examine the effectiveness, sustainability, and scalability of Maternity Waiting Homes (MWH) over and extended period of time with results contributing to the growing body of global evidence on MWHs as an intervention to improve both maternal and neonatal outcomes</t>
  </si>
  <si>
    <t>to evaluate the impact of RSV prevention in infancy on prevalence of asthma in 9 - 12 year-old American Indian children</t>
  </si>
  <si>
    <t>to fund the development and construction for Washington State charter schools</t>
  </si>
  <si>
    <t>Community Engagement Grantmaking|K-12 Education</t>
  </si>
  <si>
    <t>to encourage private contractors and other nonstate actors to partner with local governments to develop innovative and pragmatic business-oriented service models to improve the management of sanitation and fecal studge</t>
  </si>
  <si>
    <t>Health Research Inc</t>
  </si>
  <si>
    <t>to develop new therapies to prevent diarrheal diseases that afflict children and adults around the globe</t>
  </si>
  <si>
    <t>Rensselaer</t>
  </si>
  <si>
    <t>Heinrich Heine University</t>
  </si>
  <si>
    <t>to develop broad-spectrum blight resistant rice lines for subsistence farmers in India and Africa</t>
  </si>
  <si>
    <t>2017-07</t>
  </si>
  <si>
    <t>Düsseldorf</t>
  </si>
  <si>
    <t>to increase the number of young men in South Africa at high risk of contracting HIV who know their HIV status and, if positive, are utilizing appropriate treatment</t>
  </si>
  <si>
    <t>to determine the optimal characteristics for a new drug to combat Cryptospodioisis, an infectious parasitic disease that is a major cause of diarrhea and related chronic health problems in children worldwide</t>
  </si>
  <si>
    <t>to improve access to high quality HIV viral load testing and optimize the utilization of test results for patient management in Africa by strengthening essential but perennially weak laboratory systems</t>
  </si>
  <si>
    <t>to determine if linear growth can be improved through addition of dietary protein plus treatment of enteropathogens in South Asian infants</t>
  </si>
  <si>
    <t>to describe the transmission dynamics of SP colonization in 2 year old children who receive nasal influenza vaccines and their contacts</t>
  </si>
  <si>
    <t>to further understanding of metagenomics of the microbiome</t>
  </si>
  <si>
    <t>To identify research projects demonstrating how to improve disease surveillance and outbreak control in low-income settings using “Big Data” approaches</t>
  </si>
  <si>
    <t>to establish a national level think-tank that assists and facilitates different states across India to strengthen their health systems</t>
  </si>
  <si>
    <t>to identify and strengthen the ability of training organizations and resource centers to deliver high-quality capacity building services in non-sewered sanitation, targeting a wide range of practitioners in Sub-Saharan Africa and South Asia</t>
  </si>
  <si>
    <t>Ankur Scientific Energy Technologies Pvt. Ltd.</t>
  </si>
  <si>
    <t>to set up a Omni-Processor pilot in India in order to make it more technically reliable and efficient so that this sanitation technology can be proliferated sustainably in most developing nations across the world</t>
  </si>
  <si>
    <t>Vododara</t>
  </si>
  <si>
    <t>to improve the use, quality and analytics of nutrition data through appropriate information systems for accelerating the reduction of stunting in Bangladesh.</t>
  </si>
  <si>
    <t>to implement a system which moves routine immunization data to the government’s Health Management Information Systems and expand the availability and use of high quality data for strategic planning and program implementation in Nigeria</t>
  </si>
  <si>
    <t>to build a model of philanthropy that contributes toward a global goal of reaching additional young people with modern contraception.</t>
  </si>
  <si>
    <t>to enhance the global knowledge on quality improvement interventions that are effective, scalable and sustainable through joint learning and coordinated action and to halve maternal and newborn deaths in the participating health facilities in nine African countries over a period of five years</t>
  </si>
  <si>
    <t>to increase Dutch support for development cooperation and global health</t>
  </si>
  <si>
    <t>to improve service delivery and programming for maternal, newborn, child and adolescent health and nutrition in humanitarian crisis settings by reviewing existing evidence and guidelines and recommending new research priorities and guidance</t>
  </si>
  <si>
    <t>to support research that utilizes recently collected, large-scale datasets to examine how learning environments in K-12 and higher education can foster greater motivation for learning and expand educational opportunity</t>
  </si>
  <si>
    <t>to support the Government of Bihar in accelerating progress toward achieving maternal, newborn and child mortality reduction goals and improving coverage, quality and equity of health services</t>
  </si>
  <si>
    <t>to improve the performance of Tanzania’s Primary Health Care system through better use of data.</t>
  </si>
  <si>
    <t>to support and identify the range of technological tools and products available for supporting young Dual Language Learners</t>
  </si>
  <si>
    <t>to provide independent strategic advice and to strengthen supply chain systems by mobilizing the private sector, academia and other professional institutions to contribute to improving the availability of medicines and health commodities</t>
  </si>
  <si>
    <t>to support EdCamp's Urban Initiative</t>
  </si>
  <si>
    <t>to support the primary evaluation and data collection for the state exemplar initiative of the Early Learning Strategy</t>
  </si>
  <si>
    <t>to support the management and facilitation of a research and development portfolio of sanitation technology investments for potential future collaboration or acceleration</t>
  </si>
  <si>
    <t>To support the 18th International Conference on Infectious Diseases (ICID) sponsored by the International Society of Infectious Diseases in Buenos Aires, Argentina.</t>
  </si>
  <si>
    <t>to support The Hechinger Report’s investigative reporting on higher education and pre-K education, with a focus on inequality and innovation</t>
  </si>
  <si>
    <t>Early Learning|Postsecondary Education|Public Awareness and Analysis</t>
  </si>
  <si>
    <t>to complement the TSU Platform with specific activities to strengthen maternal and newborn care services in the health system</t>
  </si>
  <si>
    <t>to generate public opinion data that will amplify the voices and opinions of young adults, especially young adults of color in the public realm</t>
  </si>
  <si>
    <t>to fund a Performance Monitoring Agency that will closely review progress and support course corrections in the Primary Health Care Pilot Project that is being launched in Uttar Pradesh</t>
  </si>
  <si>
    <t>Centre for Asian Philanthropy and Society Ltd.</t>
  </si>
  <si>
    <t>to support research work in philanthropy and build capacity for more research and donor advisory projects in the philanthropic sector</t>
  </si>
  <si>
    <t>to develop a self-sustainable strategy against malaria by generating a genetically engineered Wolbachia strain capable of spreading through natural populations of Anopheles mosquitoes</t>
  </si>
  <si>
    <t>to support the delivery of proof-of-concept for the replacement of the current reference test, i.e. the immune trypanolysis test, by an alternative test, the gambiense-iELISA</t>
  </si>
  <si>
    <t>Emerging Ag Inc.</t>
  </si>
  <si>
    <t>to increase awareness, understanding and acceptance of possible gene drive applications for public good purposes</t>
  </si>
  <si>
    <t>AMREF Health Africa, Inc.</t>
  </si>
  <si>
    <t>to strengthen youth advocacy campaigns by linking and supporting youth networks in Kenya and advocacy across the region through trainings and technical assistance</t>
  </si>
  <si>
    <t>to continue and expand PAI’s Faith + Family Planning Fund to build the capacity of faith-based organizations in priority countries to hold their governments accountable for family planning commitments and to delivering high-quality family p</t>
  </si>
  <si>
    <t>to support the convening and pooled fund investments of the Statewide Capacity Collaborative in Washington State</t>
  </si>
  <si>
    <t>to identify soil transmitted helminth epitopes with diagnostic potential for serological detection of soil transmitted helminth infection</t>
  </si>
  <si>
    <t>to support the Immunization Division, MoHFW, GoI to strengthen routine immunization systems to catalyze accelerated achievement of 90% FIC by 2020; help scale-up of new vaccines</t>
  </si>
  <si>
    <t>to assess the potential utility of selenium supplementation, and possibly other micronutrients, to prevent preterm birth</t>
  </si>
  <si>
    <t>to develop an affordable pediatric vaccine for developing countries</t>
  </si>
  <si>
    <t>to understand the public’s relationship to news and information, driven by the belief that an informed public is a vital component of a healthy democracy</t>
  </si>
  <si>
    <t>to support financial inclusion in Indonesia by creating an enabling environment that allows a multitude of institutions to provide financial services, ensure biometric access for expedited Know Your Customer, and build infrastructure to exp</t>
  </si>
  <si>
    <t>to support implementation of the global Supplementary Immunizations Activity (SIA) calendar and program activities in Afghanistan and Pakistan to sustain interruption of wild poliovirus</t>
  </si>
  <si>
    <t>to support continuing education and independent policy formation for congressional staff working on postsecondary issues</t>
  </si>
  <si>
    <t>To improve knowledge about policies at both state and federal levels that can reduce poverty and increase mobility out of poverty</t>
  </si>
  <si>
    <t>to create globally-comparable estimates of the burden of AMR/DRI for bacteria-antibacterial drug combinations that currently pose the greatest threat to public health, and to provide estimates in an interactive visualization platform to tra</t>
  </si>
  <si>
    <t>to support math curriculum</t>
  </si>
  <si>
    <t>to develop a model for use of administrative data to assess PCV (Pneumococcal conjugate vaccine) impact in low and middle-income countries</t>
  </si>
  <si>
    <t>to enable the Road Map Region to benefit from previous early math systems change work and create networks of regional math and early learning leaders to build on and sustain P-2 math efforts</t>
  </si>
  <si>
    <t>to Schools Out Washington will the work of the Youth Executive Directors of King County efforts to build a deeper understanding of the Social Emotional Learning (SEL) landscape in South King County, build relationships between key players i</t>
  </si>
  <si>
    <t>to reduce the API manufacturing cost for a wide range of global health drugs either in market or in development to improve patient access and enable uptake of critical GH medicines</t>
  </si>
  <si>
    <t>to demonstrate an inclusive and implementable framework to address the gender gaps across the sanitation value chain in Andhra Pradesh, India.</t>
  </si>
  <si>
    <t>to improve primary healthcare and promote greater health systems accountability in Rajasthan in order to improve health outcomes</t>
  </si>
  <si>
    <t>to conduct applied macro and microeconomic analysis for improved health financing policies in India</t>
  </si>
  <si>
    <t>to support Funders for Housing and Opportunity, a national pooled fund focused on housing affordability and cross-systems housing partnerships</t>
  </si>
  <si>
    <t>to support the United Way New York City in its role as an intermediary technical assistance provider supporting NYC schools in improving student outcomes</t>
  </si>
  <si>
    <t>to assist the Government of Nigeria in mapping the reference data across Nigeria to improve resource planning, policy and decision making, and emergency preparedness and response to large scale epidemics</t>
  </si>
  <si>
    <t>to support district and school level innovation through strategic use of resources</t>
  </si>
  <si>
    <t>supplemental support for CORE to enable them to extend their index to build predictors of college success</t>
  </si>
  <si>
    <t>to deliver critical malaria prevention and treatment services, conduct epidemiological and entomological research, and support Angola to plan and coordinate malaria elimination efforts</t>
  </si>
  <si>
    <t>to support the Center for Teaching Quality to continue to evolve its service offerings and develop sustainable operations.</t>
  </si>
  <si>
    <t>to support the National Board of Professional Teaching Standards to continue their work in improving teacher effectiveness through Board Certification for teachers and support the organization’s path forward to fiscal stability by the end of 2018</t>
  </si>
  <si>
    <t>to assess the private sector’s contribution to the DRC health subsystem and generate practical recommendations for strengthening private sector provision of products and services in DRC</t>
  </si>
  <si>
    <t>to identify financing/business models for sustainable citywide FSSM services to take cities beyond ODF and move across the FSSM chain and demonstrate city level implementation models</t>
  </si>
  <si>
    <t>Rural Alliance</t>
  </si>
  <si>
    <t>to support the capacity of the Rural Alliance to ensure college and career success through its P-16 network of rural school districts and partners</t>
  </si>
  <si>
    <t>Deer Park</t>
  </si>
  <si>
    <t>to support a leadership and management program to build the capacity of emerging public health leaders in governments throughout the developing world</t>
  </si>
  <si>
    <t>to measure and increase trustee awareness of key higher education challenges and options for addressing them</t>
  </si>
  <si>
    <t>to support a professional development conference for K-12 educators in Washington state</t>
  </si>
  <si>
    <t>to develop an analytical framework that will inform soil transmitted helminth diagnostic target product profiles and trade-offs between diagnostic performance and costs</t>
  </si>
  <si>
    <t>To support the expansion and implementation of the #MyGivingStory contest</t>
  </si>
  <si>
    <t>to strengthen Public Agenda’s capacity to facilitate conversations about changing institutional policies and practices to increase student success</t>
  </si>
  <si>
    <t>Market Foundation</t>
  </si>
  <si>
    <t>to provide emergency support to populations affected by severe flooding in Northeast India</t>
  </si>
  <si>
    <t>to transform the business and operating model for PATH's vaccine development efforts in order to speed the efficient and effective progression of a vaccine pipeline with industry-standard quality</t>
  </si>
  <si>
    <t>Delivery of Solutions to Improve Global Health|Discovery and Translational Sciences|Enteric and Diarrheal Diseases|Malaria|Pneumonia|Polio|Research and Learning Opportunities|Vaccine Development</t>
  </si>
  <si>
    <t>to provide for operational support</t>
  </si>
  <si>
    <t>To support the 11th International Symposium on Pneumococci and Pneumococcal Diseases, the international pneumococcal experts meeting held Melbourne, Australia in 2018.</t>
  </si>
  <si>
    <t>to evaluate benefits of inactivated vaccine as a booster following vaccination with live attenuated influenza vaccine in young children in developing countries</t>
  </si>
  <si>
    <t>to develop an injectable formulation of Tenofovir Alafenamide that could provide 6 - 12 months protection against HIV infection for low-income, at-risk women in low-resource settings</t>
  </si>
  <si>
    <t>2017-10</t>
  </si>
  <si>
    <t>to develop a new Road Map Parent Leadership Capacity Building and Advocacy Plan</t>
  </si>
  <si>
    <t>to provide general operating support to further develop the platform into a useful data and advocacy hub for the public library field</t>
  </si>
  <si>
    <t>to clinically develop broadly neutralizing anti-HIV antibodies for the prevention of HIV in Sub-Saharan Africa.</t>
  </si>
  <si>
    <t>to fund a Lancet Commission to reframe child health and development for the Sustainable Development Goal era.</t>
  </si>
  <si>
    <t>to provide analytic skills and instruction on foundational malaria topics and to improve the application of evidence-based intervention strategies across malaria settings around the world</t>
  </si>
  <si>
    <t>to test the smoldering Reinvented Toilet prototype, and to support the subsequent design, build, and testing of multiple engineering validation units for foreign field testing. This effort supports our strategy to improve sanitation in the</t>
  </si>
  <si>
    <t>to support efforts to reduce HIV incidence in priority countries in Sub-Saharan Africa</t>
  </si>
  <si>
    <t>to test whether inactivated polio vaccine delivered intramuscularly with double mutant heat-labile toxin of E. coli induces gut mucosal immune responses and decreases shedding of poliovirus, reducing transmission in the population</t>
  </si>
  <si>
    <t>University of Newcastle</t>
  </si>
  <si>
    <t>to develop, pilot and evaluate voice, image and sensor technologies for assessment of individual food and nutrient intakes in low- to lower-middle income countries.</t>
  </si>
  <si>
    <t>Callaghan</t>
  </si>
  <si>
    <t>to support the refinement of market-based sanitation solutions and scale up successful sanitation interventions in Bihar for expansion across India</t>
  </si>
  <si>
    <t>to improve the effectiveness of public TB diagnostic services through the development and application of a methodology to map disease burden against diagnostic networks for TB</t>
  </si>
  <si>
    <t>to improve adolescent, maternal, infant, and young child nutrition by strengthening key elements of the health and agriculture systems in partnership with the Government of Ethiopia.</t>
  </si>
  <si>
    <t>to develop nitrogen-fixing maize for sustainable yield improvements, benefiting resource poor farmers in sub-Saharan Africa</t>
  </si>
  <si>
    <t>to deliver a proof of concept concerning the use of a market-based service to improve Patent and Proprietary Medicine Vendors (PPMVs) provision of primary health care and family planning to young Nigerian mothers in the lower half of the in</t>
  </si>
  <si>
    <t>to assess the impact of using a social transfer program to deliver maternal nutrition interventions during pregnancy on maternal and newborn health and nutrition outcomes.</t>
  </si>
  <si>
    <t>to improve evidence, estimates, and programming for maternal, newborn, and child health and nutrition.</t>
  </si>
  <si>
    <t>Emergency Response|Enteric and Diarrheal Diseases|Family Planning|Maternal, Neonatal and Child Health|MNCH Discovery and Tools|Nutrition|Pneumonia|Vaccine Development</t>
  </si>
  <si>
    <t>to understand barriers to adherence to high dose calcium supplementation in pregnancy and to test the non-inferiority of a low dose calcium regimen in reducing the risk of preeclampsia and preterm birth in Africa and South Asia.</t>
  </si>
  <si>
    <t>Maternal, Neonatal and Child Health|MNCH Discovery and Tools|Nutrition</t>
  </si>
  <si>
    <t>to determine – through an independent random assignment study - the impact of a low-cost, scalable growth mindset intervention on the academic outcomes of 9th grade students in a national sample of U.S. high schools</t>
  </si>
  <si>
    <t>to help ensure the sustainability of current soil transmitted helminth (STH) treatment strategies and new strategies to interrupt STH transmission by developing new molecular approaches to detecting and monitoring anthelminthic resistance</t>
  </si>
  <si>
    <t>to support the design, implement, and evaluate demand side financing mechanisms in Niger and Kaduna states</t>
  </si>
  <si>
    <t>to develop the taxonomy and identify effective practices and programs for administering, communicating, and sustaining on-campus work opportunities provided by colleges to students, including federal work study, internships, co-ops, and other opportunities</t>
  </si>
  <si>
    <t>to develop and deploy healthier rice varieties genetically engineered to improve the nutritional and health status of the poor in Asia, particularly in Bangladesh and the Philippines</t>
  </si>
  <si>
    <t>for Investment in Unitaid, a key health technologies global access partner, for their 2017-2021 strategy period.</t>
  </si>
  <si>
    <t>to improve our understanding of the non-replicating rotavirus vaccine approach, by undertaking activities to improve the understanding of vaccine interference which will be valuable for ongoing efforts involving combination approaches.</t>
  </si>
  <si>
    <t>to support continued microbiome and metabolomic analysis of the PROVIDE cohort to inform our understanding of the key drivers of stunting</t>
  </si>
  <si>
    <t>to strengthen and further develop the existing routine nutrition information systems (NIS) to inform policies, programs, and accountability tracking in Burkina Faso and other WCAR countries.</t>
  </si>
  <si>
    <t>to improve the policy and funding environment for Family Planning in the United States, Kenya, and Zambia, by engaging and training faith-based organizations and religious leaders as advocates</t>
  </si>
  <si>
    <t>to support the Pahara Institute’s Fellows and Next Gen leaders programming to ensure the development of diverse leadership across the education sector</t>
  </si>
  <si>
    <t>To build a sustainable, nimble, Africa-focused civil society coalition that harnesses North-South solidarity to execute evidence-driven advocacy in the three countries of Tanzania, Malawi, and Zimbabwe towards impactful HIV responses</t>
  </si>
  <si>
    <t>to support civil society partners at the global and country levels to improve and increase advocacy for strong PHC systems.</t>
  </si>
  <si>
    <t>to improve the ability of key Pacific Northwest Team grantees to make data-driven decisions using advanced data science techniques</t>
  </si>
  <si>
    <t>to strengthen the hybrid sorghum research and seed program in Ethiopia for capability to develop and commercialize drought and Striga tolerant sorghum hybrids by public, parastatal, and private agencies, towards raising income, food securit</t>
  </si>
  <si>
    <t>to foster transformation of informal sanitation workers into formal entrepreneurs while elevating their social and economic empowerment</t>
  </si>
  <si>
    <t>to build expert consensus, including an issue of a peer-reviewed journal, around key agricultural interventions to achieve SDG 2.3</t>
  </si>
  <si>
    <t>to contribute to the reduction of preventable newborn deaths by strengthening essential newborn care through scale-up of the management of possible serious bacterial infections among newborns in four countries over three years.</t>
  </si>
  <si>
    <t>to improve the use of accurate and sustainable data on the costs of HIV/AIDS interventions in three African countries</t>
  </si>
  <si>
    <t>to understand how food intake during pregnancy and lactation can be improved in undernourished populations with nutritious, fortified, balanced energy-protein food supplements to impact birth outcomes, breastmilk composition, and linear gro</t>
  </si>
  <si>
    <t>Samagra Development Associates</t>
  </si>
  <si>
    <t>to improve the quality, utility, availability, and use of data and evidence by Odisha state government officials, ideally resulting in improved resource allocation and policy decisions that better address the needs of smallholder farmers</t>
  </si>
  <si>
    <t>Office of Financial Management</t>
  </si>
  <si>
    <t>to expand capacity of Education Research and Data Center ability to increase access to state-level P-20 education data</t>
  </si>
  <si>
    <t>to validate bedaquiline provisional breakpoints in order to support the WHO policy recommendations for the Bedaquiline Treatment Guideline for multidrug resistant tuberculosis</t>
  </si>
  <si>
    <t>to study recurrent obesity, with the aim to achieve major insights into the factors determining the resilience of microbiome responses and a mechanistic, human-relevant understanding of microbiome-mediated metabolic diseases</t>
  </si>
  <si>
    <t>to support China-aided Zambia Agricultural Technology Demonstration Center to carry on works of technology demonstration and promotion for small-holder famers in Zambia, and realize the commercial operations and a sustainable development of</t>
  </si>
  <si>
    <t>IPAS</t>
  </si>
  <si>
    <t>to develop and test scalable non-facility-based models to increase post-pregnancy family planning uptake and continuation for women and adolescent girls in Kenya and Pakistan</t>
  </si>
  <si>
    <t>to carry out a broad range of activities aimed at improving the ability to assess population thiamine status, determining the extent of thiamine deficiency in selected countries in Asia and Africa, and developing intervention strategies and</t>
  </si>
  <si>
    <t>to undertake research to determine if tranexamic acid can reduce postpartum hemorrhage in anemic women and to explore the feasibility of giving tranexamic acid by mouth or by intramuscular injection so that it can be used in primary care</t>
  </si>
  <si>
    <t>Campbell Institute</t>
  </si>
  <si>
    <t>to support Children’s Institute PreK advocacy in Oregon</t>
  </si>
  <si>
    <t>Kapor Center for Social Impact</t>
  </si>
  <si>
    <t>to encourage innovation and discover promising new technologies and entrepreneurs in career advising in K12-Postsecondary spectrum to increase student efficiency, enable more informed academic decisions--ultimately improving student success</t>
  </si>
  <si>
    <t>to reduce health-related poverty through the improvement of basic healthcare system performance in rural China, and facilitate the sharing of the learning to benefit other developing countries</t>
  </si>
  <si>
    <t>to advocate for effective safely managed non-sewered sanitation policies, aligned with SDG6, in francophone West Africa, contributing to health, economic and gender equality outcomes for the region’s underserved</t>
  </si>
  <si>
    <t>to develop a low power toilet system that is affordable, recycles water for flushing and handwashing, and allows collection of the nutrients in the waste stream for further use. The &amp;#34;Reinvented Toilet&amp;#34; system is for people in the developing</t>
  </si>
  <si>
    <t>to foster peer-to-peer learning about how governments in low-income countries can more effectively translate health and education priorities into budgets and mobilize domestic resources</t>
  </si>
  <si>
    <t>to use research, evidence, and thoughtful engagement to improve the quality of development finance</t>
  </si>
  <si>
    <t>To convene workshops of academic researchers and policymakers to discuss cutting-edge research on public finance and public management and to identify ways to develop and support this research community</t>
  </si>
  <si>
    <t>to support Finance Ministers’ leadership for more effective financing in social sectors and promote collaboration with sectoral ministries</t>
  </si>
  <si>
    <t>Lugar Center</t>
  </si>
  <si>
    <t>to educate policy makers of the value of US foreign assistance programs for US foreign policy goals</t>
  </si>
  <si>
    <t>to develop new livestock vaccines and private sector based market development initiatives that will significantly improve smallholder income and productivity through access to, and, usage of effective animal products</t>
  </si>
  <si>
    <t>TEXT Private Limited</t>
  </si>
  <si>
    <t>to support improved community surveillance of vaccination and treatment of severe illness among children under-five in high mortality contexts</t>
  </si>
  <si>
    <t>to strengthen the advocacy capacity and leadership skills of young women in women’s rights organizations and movements across Kenya and Tanzania</t>
  </si>
  <si>
    <t>to develop a vaccine against tick infestation, that will greatly enhance productivity of small-scale rural farming in Africa</t>
  </si>
  <si>
    <t>to study if student long term success attributable to socio-emotional skills</t>
  </si>
  <si>
    <t>New Meridian Corporation</t>
  </si>
  <si>
    <t>to expand the availability of high-quality assessments that track students' progress toward college and career readiness using assessments and assessment content from the Partnership for Assessment of Readiness for College and Careers (PARCC)</t>
  </si>
  <si>
    <t>to provide general and technical supports for Washington State charter public schools</t>
  </si>
  <si>
    <t>to support the design of a priority package of evidence-based and cost-effective health interventions to be included in publicly-financed health system for implementation in Afghanistan</t>
  </si>
  <si>
    <t>to explore partnership among researcher, government and the local community to accelerate agricultural productivity for poverty reduction in Africa</t>
  </si>
  <si>
    <t>to elevate the voices of innovative institutional leaders in service of improving policies to improve college access, success, data transparency, and accountability</t>
  </si>
  <si>
    <t>to catalyze sustained system wide spread of the use of evidence-based approaches to assess, measure, improve and assure healthcare quality in public and private facilities in Lagos and Niger states, Nigeria.</t>
  </si>
  <si>
    <t>to enhance public awareness of HIV/AIDS response and eliminate mother-to-child transmission of HIV in Liangshan prefecture</t>
  </si>
  <si>
    <t>to provide research on the strategies, blueprint, and assessment mechanisms to Fund for South-South cooperation of China</t>
  </si>
  <si>
    <t>to unlock the ability to demonstrate a step increase in student outcomes and leverage New Classrooms' unique data set and R&amp;D efforts to help to support the dawn of a new era in K-12 education research</t>
  </si>
  <si>
    <t>to develop an adoption package for the assessment, selection, implementation and scale-up at the country level of digital tuberculosis adherence technologies</t>
  </si>
  <si>
    <t>to support the scale-up of effective HIV testing and linkage services</t>
  </si>
  <si>
    <t>to develop and apply new mass spectrometry-based technologies to rationally discover new drugs to treat TB</t>
  </si>
  <si>
    <t>to support the introduction and learning agenda for the hormonal IUS (LNG IUS) in coordination with global and country stakeholders.</t>
  </si>
  <si>
    <t>to find and test solutions addressing the challenges of data management in the immunization service delivery system in India</t>
  </si>
  <si>
    <t>to support the African Society for Laboratory Medicine (ASLM) as it designs and launches a laboratory learning network to foster exchange of best practices towards expanding the access, coverage and effective utilization of high quality lab</t>
  </si>
  <si>
    <t>to develop a new class of novel, orally active non-hormonal candidates and perform initial pre-clinical evaluations to provide preliminary data for the approach as an on-demand contraceptive method for women</t>
  </si>
  <si>
    <t>to build capacity of governors and their staff in the best practices around early care and education</t>
  </si>
  <si>
    <t>to improve the effectiveness of the Chinese funded Agricultural Technology Demonstration Centers (ATDC’s) in Mozambique, and Zambia as technology and innovation hubs, making them key contributors to country led, inclusive agricultural trans</t>
  </si>
  <si>
    <t>To build the evidence for how a strong PHC system can affect “vertical” system outcomes.</t>
  </si>
  <si>
    <t>to build sustainable capacity in pharmacovigilance in the low and middle income country settings</t>
  </si>
  <si>
    <t>to support a partner in establishing a coordinating body to support evidence generation, impact modeling, policy alignment and preparation for a sustained single-dose Human papillomavirus (HPV) strategy</t>
  </si>
  <si>
    <t>to improve contraceptive choices for women in the high fertility states such as Madhya Pradesh, Rajasthan, Jharkhand, Bihar and Uttar Pradesh by contributing to increasing family planning knowledge and access to and use of injectable contra</t>
  </si>
  <si>
    <t>to build the state and district level capacities for the governments of Assam and West Bengal to assess, plan, and train providers for postpartum and post pregnancy services and to institutionalize monitoring of services and data handling c</t>
  </si>
  <si>
    <t>to strengthen institutional capability at the state and select district levels in Karnataka and Maharashtra to enable them to deliver and monitor quality post pregnancy family planning services</t>
  </si>
  <si>
    <t>to develop farmer- and consumer-acceptable cooking bananas with significantly increased fruit levels of bioavailable pro-vitamin A for alleviating vitamin A deficiency in Uganda and potentially in surrounding countries</t>
  </si>
  <si>
    <t>to analyze and explain data about postsecondary credentials to practitioners and policymakers</t>
  </si>
  <si>
    <t>to evaluate the impact of a program of primary health care interventions in rural China, on reducing health related poverty, which will form the evidence base for policy recommendations</t>
  </si>
  <si>
    <t>to build a local and national young urban women’s movement in Kenya, and contribute to an already growing movement at the global level, which is strengthening young women-led advocacy for policies which advance and protect young women’s rig</t>
  </si>
  <si>
    <t>to reduce nutrition-related death and disability in women and children by strengthening the capacity of countries to deliver and scale-up evidence-based early childhood and women's nutrition including large-scale fortification interventions</t>
  </si>
  <si>
    <t>to provide a standardized platform to allow access of TAC technology as a uniform diagnostic assay to study the etiology of diarrhea in specimens collected from new and existing projects, to help improve global estimation of disease burden,</t>
  </si>
  <si>
    <t>to expand our coverage and provide meaningful training to key student privacy stakeholders (districts, teachers, and vendors) to ensure privacy is a core component of all decision making when selecting and implementing technology for kids i</t>
  </si>
  <si>
    <t>to build demand and show value for postsecondary enrollment data, highlight schools/districts that are &amp;#34;beating the odds&amp;#34; for targeted students</t>
  </si>
  <si>
    <t>to support a team of scientists to develop novel dosage forms compatible with pediatric administration</t>
  </si>
  <si>
    <t>Development of Solutions to Improve Global Health|Neglected Tropical Diseases</t>
  </si>
  <si>
    <t>to assist in transforming African agriculture towards increasing the continent's capacity for greater self-sufficiency in food production, thus improving the lives of millions of rural households</t>
  </si>
  <si>
    <t>to surface learnings and create a model mechanism to facilitate government's contracting of community health provision to non-state actors</t>
  </si>
  <si>
    <t>to support the formation of a Nutrition Modelers’ Consortium that will ultimately help low- and middle-income countries (LMIC) allocate their nutrition resources more efficiently through the use of nutrition modeling tools.</t>
  </si>
  <si>
    <t>to accelerate greater and smarter giving by High Net Worth Individuals (HNI) in India and members of the Indian diaspora in the US and to enable WSH partners to form a community of practice around urban sanitation in India</t>
  </si>
  <si>
    <t>Public Awareness and Analysis|Water, Sanitation and Hygiene</t>
  </si>
  <si>
    <t>to develop a single administration, extended release (14 days) capsule to deliver ivermectin as a malaria endectocide</t>
  </si>
  <si>
    <t>to evaluate the microbiome response to probiotic supplementation in infants suffering from severe acute malnutrition</t>
  </si>
  <si>
    <t>to provide research, technical assistance, and support for district-charter collaboration in Washington State</t>
  </si>
  <si>
    <t>to fund a study of the nutritional and genetic determinants of pregnancy outcomes in North India</t>
  </si>
  <si>
    <t>to generate, synthesize, publish, and use evidence to inform national policies and programs to increase optimal breastfeeding practices building on the findings and recommendations of the 2016 Lancet Breastfeeding Series</t>
  </si>
  <si>
    <t>to support communications and advocacy support to ensure high-quality Early Learning</t>
  </si>
  <si>
    <t>to develop a new global coalition and strategy that aims to advocate for new and accelerated commitments for food fortification which will in turn build, improve, and sustain programs at national levels</t>
  </si>
  <si>
    <t>To provide global civil society coordination on advocacy for Global Fund resource mobilization</t>
  </si>
  <si>
    <t>to develop and lead a customized learning workshop for high net worth clients, which will help them learn the principles and practices of strategic philanthropy and enhance greater giving</t>
  </si>
  <si>
    <t>to advance understanding of pharmacology of ivermectin and to enhance treatment of malaria</t>
  </si>
  <si>
    <t>to develop and conduct the first Chinese Version Vaccinology Course, in order to enhance the scientific perspectives of vaccine and immunization in all the stakeholders and optimize the ecosystem of immune community in China</t>
  </si>
  <si>
    <t>to strengthen China’s aid, investment and other assistance to Africa through inclusion of key initiatives into the Forum on China-Africa Cooperation</t>
  </si>
  <si>
    <t>to strengthen country data systems, improve global monitoring, and advance measurement for maternal, child, adolescent health and nutrition</t>
  </si>
  <si>
    <t>Executive|Global Development</t>
  </si>
  <si>
    <t>Community Engagement Grantmaking|Family Planning|Global Health and Development Public Awareness and Analysis|Maternal, Neonatal and Child Health|Nutrition</t>
  </si>
  <si>
    <t>to collect, synthesize, frame, and share evidence-informed learnings and best practices around the improvement and use of data to improve immunization outcomes.</t>
  </si>
  <si>
    <t>to improve the AutoAnthro system user interface, ensure against data loss, and correct for observed small biases in preliminary results before testing the device in field settings.</t>
  </si>
  <si>
    <t>to enable more affordable access to ever improving assessment items in a repository managed by OpenStax and a network of core partners</t>
  </si>
  <si>
    <t>to deliver ideas for strategically designed information and communication campaigns that can complement the existing health policy environment to strengthen incentives and norms of public health workers in Bihar, India</t>
  </si>
  <si>
    <t>to develop a toolkit of case studies that SSA seed system stakeholders can leverage in the formation of healthy early generation seed (EGS) public-private partnerships in their local context and suited for their crops and crop archetypes</t>
  </si>
  <si>
    <t>to provide funding for a year of system repair and maintenance that will enable the on-boarding of additional CBOs providing services to SPS students</t>
  </si>
  <si>
    <t>to improve the coverage of childhood immunizations in developing countries by developing a cloud-based platform to record the location, caregiver relationships, and immunization records, and provide personalized reminders via mobile phone</t>
  </si>
  <si>
    <t>Stichting eIFL.net</t>
  </si>
  <si>
    <t>to provide General Operating Support for efforts in building librarian capacity across Africa</t>
  </si>
  <si>
    <t>To landscape skills and competencies of nursing and midwifery practitioners and educators in public and private health facilities of different regions of India for evidence-based planning to improve quality of care for women and children</t>
  </si>
  <si>
    <t>to provide support to the Nigerian Centre for Disease Control to increase engagement across other public health agencies to better enable Nigeria’s capability for delivering against its core public health mandate</t>
  </si>
  <si>
    <t>University of Strathclyde</t>
  </si>
  <si>
    <t>to detect altered metabolite levels in newborns, which is a major cause of mortality, by developing a low-cost, wearable skin patch that painlessly monitors levels and can alert mothers and health workers to potential problems via mobile ph</t>
  </si>
  <si>
    <t>Glasgow, Scotland</t>
  </si>
  <si>
    <t>to improve patient care in Kenya by developing a simple application that displays information on the quality, location, and services of different pathology laboratories so that doctors and patients can choose the one that best suits their n</t>
  </si>
  <si>
    <t>Stichting Joep Lange Institute for Global Health and Development</t>
  </si>
  <si>
    <t>to support discussion regarding ways to continue effective scale up of the global HIV response in light of resource contractions and recent data indicating some current efforts to reduce new infections are faltering</t>
  </si>
  <si>
    <t>Odell Education, LLC</t>
  </si>
  <si>
    <t>to support multi-platform distribution</t>
  </si>
  <si>
    <t>Wesleyan University</t>
  </si>
  <si>
    <t>to collect rigorous evidence on the effect of a Bridge education on learning outcomes and to disseminate the results</t>
  </si>
  <si>
    <t>To inform solutions on the issue of low teacher attendance in Kenya and Uganda in order to inform solutions to improve teacher attendance and student outcomes</t>
  </si>
  <si>
    <t>to support work refining the geographic resolution at which key emerging infectious diseases are considered, integrating newly developed spatially resolved data related to factors driving subsequent secondary transmission, and creating nove</t>
  </si>
  <si>
    <t>to provide the first opportunity to measure change and to determine if the increased focus on family planning under FP2020 has led to identifiable changes in country family planning programs</t>
  </si>
  <si>
    <t>to promote the development of new antibiotics for the treatment of tuberculosis and other mycobacterial diseases</t>
  </si>
  <si>
    <t>to aid in the discovery of new drugs to treat tuberculosis (TB) through targeting protein turnover</t>
  </si>
  <si>
    <t>to support capacity building of a new cadre of Indian researchers/analysts in health systems design and to conduct relevant health systems research to contribute to improving people’s health, well-being and financial protection in India</t>
  </si>
  <si>
    <t>to support three regional grassroots community-led initiatives focused on increasing community members' voice, engagement, power, and influence – to increase health, social, economic and racial equity in King County</t>
  </si>
  <si>
    <t>to support Achieve's EQuIP and assessment inventory initiatives</t>
  </si>
  <si>
    <t>to provide core staffing support to the Bill &amp; Melinda Gates Institute and enable the Institute to execute and expand the impact of the International Conference on Family Planning, the world’s largest scientific and programmatic conference</t>
  </si>
  <si>
    <t>to support activities that support high quality college and career ready standards</t>
  </si>
  <si>
    <t>to provide timely, rigorous, and independent analysis on higher education policy issues</t>
  </si>
  <si>
    <t>to support strategic planning while assessing and responding to field gaps on higher education quality issues</t>
  </si>
  <si>
    <t>to scale up and institutionalize high-impact, evidence-based nutrition-specific interventions within a nutrition-sensitive framework to reduce stunting and save the lives of poor children and women in Ethiopia, Côte D’Ivoire and Rwanda.</t>
  </si>
  <si>
    <t>to support identification of back-end nucleic acid amplification and detection systems with the potential to integrate into a low-cost pathogen detection system</t>
  </si>
  <si>
    <t>To protect and increase the quality of PreK programs serving low-income children across the country and families and drive a national narrative on PreK quality</t>
  </si>
  <si>
    <t>to support FareStart’s program development and expansion of a new Foodservice Apprenticeship Program</t>
  </si>
  <si>
    <t>Contact Legal - Vayu, Inc.</t>
  </si>
  <si>
    <t>to improve the delivery of healthcare products and diagnostic samples in Senegal by using unmanned aerial vehicles integrated with existing healthcare supply chains to circumvent poor road infrastructures</t>
  </si>
  <si>
    <t>to improve vaccine delivery from district stores to local health centers in Lesotho, many of which experience stock-outs, by exploiting the transport network of motorcyclists who deliver clinical samples for diagnosis in the opposite direct</t>
  </si>
  <si>
    <t>Arthify Inc.</t>
  </si>
  <si>
    <t>to better track vaccines and improve supply chains in developing countries by using radio-frequency identification tags (RFID) on vaccine packages that can be detected by near field communication (NFC) found on most smartphones</t>
  </si>
  <si>
    <t>Johns Creek</t>
  </si>
  <si>
    <t>to support human resource capacity development and stakeholder convening for healthcare investors towards improving healthcare provision and poverty eradication in Ethiopia</t>
  </si>
  <si>
    <t>to support short-term, catalytic projects to meet key strategic needs that will significantly contribute to UNICEF’s ability to pursue its agenda and program of work</t>
  </si>
  <si>
    <t>Denominator Group</t>
  </si>
  <si>
    <t>to ensure working vaccines are available when needed by using blockchain, which is a decentralized, secure database, for stakeholders such as distributors and health workers to record and monitor the movement of a vaccine along the supply c</t>
  </si>
  <si>
    <t>to deliver medical supplies to remote areas by recruiting local shopkeepers who are able to overcome poor transport infrastructures to regularly travel to central suppliers, also during the rainy seasons, to maintain their own stocks</t>
  </si>
  <si>
    <t>to better supply medicines to local private pharmacies that service a large number of people across sub-Saharan Africa by developing a smartphone-based point-of-sale system and online ordering platform</t>
  </si>
  <si>
    <t>to contribute to the capital renovation of Town Hall Seattle’s historic building</t>
  </si>
  <si>
    <t>to boost childhood vaccination coverage in Tanzania by using statistical machine learning on supply chain data to anticipate demand and avoid health facilities carrying the wrong amounts or types of vaccines</t>
  </si>
  <si>
    <t>to improve maternal health in Uganda by developing a cloud-based digital tracking tool to record health and stock data at local health clinics, as well as diagnostic laboratory data, to optimize ordering of medical supplies</t>
  </si>
  <si>
    <t>to support Incepta to achieve licensure and to be able to reliably and consistently produce high-quality, low-cost oral cholera vaccine for Bangladesh</t>
  </si>
  <si>
    <t>to optimize and implement an open access platform that delivers analyzed, high quality evidence in real time to stakeholders, supporting assessment, planning and effective operation of elimination strategies in diverse regions</t>
  </si>
  <si>
    <t>to turn public data about global development and global health into public knowledge</t>
  </si>
  <si>
    <t>Clarivate Analytics</t>
  </si>
  <si>
    <t>to establish a long-term, sustainable, and marketable database of Chemistry, Manufacturing, and Controls (CMC) Regulatory Requirements for small molecule products in low and middle income countries (LMICs)</t>
  </si>
  <si>
    <t>to support the continuation of Sabin’s Coalition Against Typhoid’s hosting of an international meeting series on Typhoid and Other Invasive Salmonelloses, which is an important venue for global typhoid experts to share data and drive the gl</t>
  </si>
  <si>
    <t>to fund organizational capacity-building in support of the forthcoming Seal of Excelencia</t>
  </si>
  <si>
    <t>to create global public goods to be used to improve decision making and processes in health and development</t>
  </si>
  <si>
    <t>to grow the business community's support of and involvement in Tennessee's credential attainment efforts</t>
  </si>
  <si>
    <t>to transport patient samples quickly and at low-cost to laboratories for diagnostic testing in Ghana by developing a smartphone application that can be used by health centers to hire independent drivers</t>
  </si>
  <si>
    <t>to improve disease diagnosis and assist researchers in low-resource settings by developing a platform for real-time remote sensing and monitoring of specimens during transport from health centres to laboratories</t>
  </si>
  <si>
    <t>to reduce the costs and broaden the use of diagnostic tests in developing countries by making a simple plastic and paper fluidic card to collect, prepare, and store nucleic acid molecules from blood without needing refrigeration</t>
  </si>
  <si>
    <t>to bring together a core network of partners to advocate for increased postsecondary attainment and equity in student outcomes</t>
  </si>
  <si>
    <t>to accelerate diagnosis of diseases such as HIV and tuberculosis in Mozambique by creating a hub to coordinate and track the transport of clinical samples from health facilities to laboratories</t>
  </si>
  <si>
    <t>to improve collection and diagnostic analysis of blood samples from low-resource settings by developing paper-based cards that stabilize samples, control sample volume, and enable purification and pretreatments</t>
  </si>
  <si>
    <t>to enable diagnosis of infectious diseases in remote locations by developing a device that protects DNA in sputum, urine, and blood samples from degradation during transport to laboratories</t>
  </si>
  <si>
    <t>to evaluate the efficacy of free community colleges programs</t>
  </si>
  <si>
    <t>To support increased capacity for TICAS’s California policy advocacy efforts, including increasing their role as a technical assistance provider to advocates and policy makers</t>
  </si>
  <si>
    <t>to improve supply chains for health products in South Africa by developing a platform that analyzes real-time stock data in the clinics, and includes forecasting and decision-making tools for key players to ensure adequate supplies are avai</t>
  </si>
  <si>
    <t>to improve the supply of health care products in low to middle income countries by building a supply chain simulator incorporating the stakeholders and steps from manufacturer to individual under different conditions such as increased deman</t>
  </si>
  <si>
    <t>Maisha ICT Technologies PLC</t>
  </si>
  <si>
    <t>to ensure rapid delivery of blood from blood banks to all health facilities across Ethiopia, particularly to reduce incidence of maternal deaths, which are largely due to hemorrhage, by building and testing a low-cost drone</t>
  </si>
  <si>
    <t>to ensure quality vaccines are available when needed by developing an application along with blockchain technology to monitor the supply chains delivering vaccines from producers to health workers</t>
  </si>
  <si>
    <t>to support a comprehensive review of the available literature on methods to accurately assess pelvic size and bone plate growth and closure in girls and women, as the foundation for the development of a toolkit for use in LMIC settings</t>
  </si>
  <si>
    <t>to support the activities of the Product Development Partnerships Funders Group to make better informed funding decisions and identify areas where it would be beneficial for funders to coordinate their work</t>
  </si>
  <si>
    <t>to support the discovery and early development of novel therapeutic agents against cryptosporidiosis and malaria</t>
  </si>
  <si>
    <t>Community Partners</t>
  </si>
  <si>
    <t>to support capacity building of California Competes to advance postsecondary success advocacy priorities in California</t>
  </si>
  <si>
    <t>to support capacity building and the creation of the Ed Trust–West’s Higher Education Department</t>
  </si>
  <si>
    <t>to produce open access and high resolution data on population distributions across five priority countries, and other geospatial reference data layers, and develop capacity to use and update these datasets within national statistical office</t>
  </si>
  <si>
    <t>to develop low-cost formulations of antibodies for oral delivery</t>
  </si>
  <si>
    <t>to support and manage a postsecondary success place-based CREO innovation fund</t>
  </si>
  <si>
    <t>to support capacity building of the California EDGE Coalition to engage more deeply and long-term in postsecondary education policy advocacy</t>
  </si>
  <si>
    <t>Immunity Charm Foundation</t>
  </si>
  <si>
    <t>to encourage routine childhood immunizations in south Asia by providing a low-cost bracelet to children that has a colored bead added after each vaccination, tapping into a common belief that beaded bracelets protect children from evil spir</t>
  </si>
  <si>
    <t>Bushenyi Integrated Rural Development (BIRD)</t>
  </si>
  <si>
    <t>to boost routine immunization coverage in Uganda by developing a digital system for health centers to record births and vaccinations, send automated reminders and education messages to families via SMS, and monitor vaccine orders and supplies</t>
  </si>
  <si>
    <t>Bushenyi</t>
  </si>
  <si>
    <t>to fund oversight of outstanding agreements related to the licensing and commercialization of the Ov16 and Wb123 rapid diagnostic tests, affording control and elimination programs in endemic areas access to the tests</t>
  </si>
  <si>
    <t>to encourage parents in Nigeria to complete the full series of routine vaccinations for their children at the recommended times by sending them and their families regular reminder and information messages by mobile phone</t>
  </si>
  <si>
    <t>to fund policy research and support state-level advocacy to address issues of early childhood education workforce credentials for Hispanic teachers</t>
  </si>
  <si>
    <t>to improve vaccination coverage in remote villages in India by teaching community members to use traditional methods such as a drum to signal the arrival of the vaccination team so that all children can receive timely vaccinations</t>
  </si>
  <si>
    <t>to improve childhood immunization coverage in northwest Nigeria by making low-cost wristbands for infants from birth until nine months that uses flashing lights to remind mothers when one of the standard childhood vaccinations is due</t>
  </si>
  <si>
    <t>to ensure routine vaccinations are given to all infants during the first year of life in resource-limited settings by evaluating the feasibility of providing free, shared transportation to clinics, and timely text message reminders</t>
  </si>
  <si>
    <t>Lifespan Healthcare Resource Ltd</t>
  </si>
  <si>
    <t>to ensure all Nigerian children are fully vaccinated by developing a web-based platform to track immunization from birth, issue SMS reminders to parents and community members, and inform medical facilities when and which vaccines are needed</t>
  </si>
  <si>
    <t>Enugu</t>
  </si>
  <si>
    <t>to ensure all children are vaccinated on time in Zanzibar by developing an application that enables community health workers to register children before they are born and to better educate mothers on the importance of vaccinations</t>
  </si>
  <si>
    <t>Indian Institute of Technology Hyderabad</t>
  </si>
  <si>
    <t>to enable nurses in resource-poor settings to continuously monitor vital signs for life-threating events in multiple premature babies by developing a small, battery-operated wearable device that can be wirelessly connected and linked to an</t>
  </si>
  <si>
    <t>to boost the value and use of kangaroo mother care at home by combining a wearable sensor with a mobile device to monitor infant temperature and the duration of contact, and transmit the data for real time feedback via visual alerts to moth</t>
  </si>
  <si>
    <t>Janitri Innovations Private Limited</t>
  </si>
  <si>
    <t>to reduce newborn deaths caused by low oxygen during labor in low-resource settings in India by developing a low-cost, wearable device that monitors fetal heart rate and uterine contractions and generates simple, automatic alerts</t>
  </si>
  <si>
    <t>to prevent preeclampsia in pregnant women in remote, low-resource settings by developing a wearable sensor that automatically measures blood pressure and body position, and transmits the results to a medical unit to determine disease risk</t>
  </si>
  <si>
    <t>Cemicamp - Centro de Pesquisas em Saúde Reprodutiva de Campinas</t>
  </si>
  <si>
    <t>to help identify very early signs of serious conditions during pregnancy such as gestational diabetes by developing a small watch-like device to measure the sleep patterns and physical activity of pregnant women</t>
  </si>
  <si>
    <t>Campaign for College Opportunity</t>
  </si>
  <si>
    <t>to support the Campaign for College Opportunity in advancing postsecondary education success and attainment in California</t>
  </si>
  <si>
    <t>to match donations on #GivingTuesday.</t>
  </si>
  <si>
    <t>Cohen Veterans Bioscience, Inc</t>
  </si>
  <si>
    <t>to help get pregnant women in remote settings to health clinics in time for delivery by using wearable sensors to collect their temperature, heart rate, and other physiological data to identify patterns that predict the start of labor</t>
  </si>
  <si>
    <t>Ann &amp; Robert H. Lurie Children's Hospital of Chicago</t>
  </si>
  <si>
    <t>to enhance kangaroo mother care (KMC), which is a valuable method for keeping newborns warm and healthy in low resource settings, by developing a skin-like sensor that monitors temperature and breathing and emits alerts</t>
  </si>
  <si>
    <t>to improve early diagnosis of pregnancy-induced hypertension, which can be dangerous for mother and baby, by conducting a pilot study of a wrist-worn device that can continuously monitor blood pressure for the duration of pregnancy</t>
  </si>
  <si>
    <t>to promote kangaroo mother care in the home, which is constant skin-to-skin contact with newborns, in India by making a wearable sleeve displaying a flower that gradually blooms to signify the survival benefit to the child</t>
  </si>
  <si>
    <t>Ringstones Consulting International, Inc.</t>
  </si>
  <si>
    <t>to facilitate kangaroo mother care – skin contact between mother and infant ­– in low-resource areas by making a wearable wrap with biosensors and a smart phone application for monitoring, educating mothers, and communicating with health te</t>
  </si>
  <si>
    <t>Sugar Land</t>
  </si>
  <si>
    <t>to develop global criteria for tracking national policy progress on water and sanitation towards achieving SDG 6 and national water and sanitation targets</t>
  </si>
  <si>
    <t>to help Ugandan families identify potentially serious illnesses in their newborns at home by developing a simple monitoring system comprising a low-cost, paper sensor and a smartphone application</t>
  </si>
  <si>
    <t>to help strengthen the philanthropic ecosystems in India and the Middle East by generating deep, practical and action-oriented insights on the opportunities for and challenges of strategic giving in these regions</t>
  </si>
  <si>
    <t>to discover and functionally characterize novel antibiotics using deep learning</t>
  </si>
  <si>
    <t>To commission social and economic benefit-cost research on development solutions for Andhra Pradesh and Rajasthan, and to disseminate the research results to key stakeholders and the public, so that analyzed development solutions can be pri</t>
  </si>
  <si>
    <t>to support newsroom projects focused on solutions-oriented global health and development coverage, and to seed capacity for high-quality solutions journalism in East Africa</t>
  </si>
  <si>
    <t>to gather robust data on funders who support media projects and policy in Europe, Africa, and India and to serve as a first foray into understanding and sharing broader global trends in funding media in the public interest</t>
  </si>
  <si>
    <t>to support the Inclusive Finance India Summit</t>
  </si>
  <si>
    <t>to develop a scalable and cost-effective manufacturing process for artemisinic acid using bacterial fermentation</t>
  </si>
  <si>
    <t>to provide a set of high performing and high potential postsecondary education institutions with improved reporting capabilities</t>
  </si>
  <si>
    <t>to advance understanding and practice of the role of state system offices in supporting higher education institutions to close attainment gaps for low-income students, first-generation students, and students of color</t>
  </si>
  <si>
    <t>to support the design of an institute that will bring faith, education, policy, and advocacy leaders together to identify, understand, elevate, and replicate best practices for effective faith-based education programs</t>
  </si>
  <si>
    <t>to grow the critical knowledge base for the maturing and rapidly growing guided pathways movement, which provides an organizing framework for the institutional change models that increase completions and equity</t>
  </si>
  <si>
    <t>to create support and momentum for U.S. leadership of a 21st Century Green Revolution</t>
  </si>
  <si>
    <t>to provide general operating support for HIV vaccine research and product development capacity at IAVI’s Design and Development Laboratory</t>
  </si>
  <si>
    <t>to support scholarships to the 17th World Conference on Tobacco or Health</t>
  </si>
  <si>
    <t>to develop low-cost production in Spirulina of antimicrobial single-chain antibodies for oral delivery to infants</t>
  </si>
  <si>
    <t>to determine how immunoglobulins are digested in infants</t>
  </si>
  <si>
    <t>To conduct applied Macro and Microeconomic analysis for improved health financing policies in India</t>
  </si>
  <si>
    <t>to create tools for developing new treatments for childhood undernutrition and enteric disease</t>
  </si>
  <si>
    <t>to build capacity within the Ethiopia Ministry of Health to understand and utlize the science of global health informatics</t>
  </si>
  <si>
    <t>To continue to provide support for the VL elimination program in 33 districts in Bihar and 4 districts in Jharkhand as well as continue to support entomological sentinel work in Bihar, Jharkhand and West Bengal</t>
  </si>
  <si>
    <t>to support research on the status of China’s charitable trust, analyze the bottlenecks of current legal framework, and provide evidence-based policy recommendations</t>
  </si>
  <si>
    <t>to develop mobile phone rapid diagnostic test interpretation algorithms, as well as, investigating new holistic sensing approaches for using mobile phone sensors for screening and diagnosis of disease</t>
  </si>
  <si>
    <t>Roca, Inc.</t>
  </si>
  <si>
    <t>to support research on young people presenting with &amp;#34;elevated risk&amp;#34; in six locations across the United States to develop a better understanding of the factors impacting levels of crime, violence and substance abuse and what might be done to intervene to break the cycles of poverty, violence and incarceration</t>
  </si>
  <si>
    <t>to build the capacity of national intermediaries to collaboratively support the distribution, implementation and refinement of institution change models that increase completions and equity through regional pathways workshops</t>
  </si>
  <si>
    <t>Russell Sage Foundation</t>
  </si>
  <si>
    <t>to support publication on the topic of using administrative data for science and policy in an issue of RSF: The Russell Sage Foundation Journal of the Social Sciences, a peer reviewed and open-access journal</t>
  </si>
  <si>
    <t>to fund UNICEF’s 2017 World Pneumonia Day activities to increase the awareness of and political will for the importance of child health in achieving SDG3</t>
  </si>
  <si>
    <t>Nankai University</t>
  </si>
  <si>
    <t>to articulate China's development approach and ensure a shared understanding of the narrative amongst African countries, other donors and major multilateral organizations</t>
  </si>
  <si>
    <t>to explore and develop three components of a China National Institute for Health and Care Excellence like Health Technology Assessment mechanism - HTA process, methodology development and dissemination</t>
  </si>
  <si>
    <t>Global Health and Development Public Awareness and Analysis|Pneumonia|Tuberculosis|Vaccine Development</t>
  </si>
  <si>
    <t>to test the effectiveness of various matching campaigns</t>
  </si>
  <si>
    <t>to support the Government of India’s Swachh Bharat Mission – Urban being implemented by the Ministry of Housing and Urban Affairs (MoHUA) through technical assistance for effective program implementation in all of the country’s 4,041 statut</t>
  </si>
  <si>
    <t>IPE Global Limited</t>
  </si>
  <si>
    <t>To integrate evidence based specificities for Mother, Infant and Young Child Nutrition into Government of India’s platforms (ICDS in Rajasthan, RMNCH+A in Jharkhand and Livelihoods Mission in Odisha) and foster learning at national level to</t>
  </si>
  <si>
    <t>To refine the Global Fund’s investments in building resilient and sustainable systems for health (RSSH) by: (1) enabling evidence-based program design for more strategic health systems investments, particularly at the primary health care (P</t>
  </si>
  <si>
    <t>to provide a recommendation on the organizational structure needed to successfully manage the National Data Initiative</t>
  </si>
  <si>
    <t>to support general operations</t>
  </si>
  <si>
    <t>to map the processes, methods, and information products for articulating WHO ethical and evidence-based policy</t>
  </si>
  <si>
    <t>Nuclear Threat Initiative</t>
  </si>
  <si>
    <t>to develop and publish a Global Health Security Index, which will benchmark and track national-level preparedness for pandemic threats</t>
  </si>
  <si>
    <t>to support an emergency response to populations affected by Hurricane Maria in Puerto Rico</t>
  </si>
  <si>
    <t>Marine Corps Scholarship Foundation Inc</t>
  </si>
  <si>
    <t>to support the scholarship program of the Marine Corps Scholarship Foundation.</t>
  </si>
  <si>
    <t>to provide short term support in the build out of the Financial Services for the Poor Strategy</t>
  </si>
  <si>
    <t>GE2P2 Global Foundation</t>
  </si>
  <si>
    <t>to provide districts with supports for meeting the urgent needs of Gulf Coast K-12 students and redesigning schools that were devastated by Hurricane Harvey</t>
  </si>
  <si>
    <t>to assess Routine Immunization performance in 6 high priority states of Nigeria and guide the states to take corrective actions to ensure that all children under the age of one year are vaccinated optimally for all RI antigens</t>
  </si>
  <si>
    <t>Center for Open Science, Inc.</t>
  </si>
  <si>
    <t>to provide data analytics and modeling support to identify what intervention packages are the most cost effective for improving healthy growth for what population groups at what stage in the lifecycle</t>
  </si>
  <si>
    <t>to support the implementation of New Leaders' model to develop transformational school leaders and their efforts to advance policies and practices that allow great leaders to succeed</t>
  </si>
  <si>
    <t>Sage Bionetworks</t>
  </si>
  <si>
    <t>to support the Science of Learning and Development [SoLD] Project, as they bring together perspectives from a diverse set of thought leaders around how learning science can help shape educational systems</t>
  </si>
  <si>
    <t>to provide the opportunity for scientists and policy makers from developing countries with overwhelming public health concerns to attend the Vaccine Technology VII conference, learn about vaccine development, form new collaborations and contribute with their experiences and knowledge of local needs to building capacities for making vaccines available where needed</t>
  </si>
  <si>
    <t>to increase access to high quality FP services and commodities in Nigeria</t>
  </si>
  <si>
    <t>to evaluate ways forward for an invigorated and sustainable global health effort for HIV response, and prompt action for policy change at a national level</t>
  </si>
  <si>
    <t>Women Thrive Worldwide</t>
  </si>
  <si>
    <t>to support the creation of and accompany a coalition of grassroots women’s rights and gender equality advocates in building and implementing an advocacy strategy to influence the Tanzanian government's implementation of Sustainable Development Goal 5</t>
  </si>
  <si>
    <t>to support the development of North Carolina’s statewide educational attainment goal</t>
  </si>
  <si>
    <t>to reduce the cost of diagnostic tests for diseases such as malaria and HIV in resource-poor settings by creating heat stable enzyme reagents that can be simply produced on-site with minimal infrastructure and used directly in assays</t>
  </si>
  <si>
    <t>to quickly and efficiently transport clinical samples from health centers to diagnostic laboratories in low-resource settings by developing an algorithm that uses the locations of samples to design optimal courier routes</t>
  </si>
  <si>
    <t>SystemOne, LLC</t>
  </si>
  <si>
    <t>to improve HIV diagnosis in low-resource settings by developing a mobile application and online database to support people who are self-testing by providing test instructions, centrally recording results, and advising them where to seek help</t>
  </si>
  <si>
    <t>to remind families in low-resource settings when to get their children immunized by giving culturally-acceptable bracelets to infants with different colors to symbolize the order of the five routine childhood vaccinations</t>
  </si>
  <si>
    <t>Phyton Biotech GmbH</t>
  </si>
  <si>
    <t>to prove the concept of using plant cell culture for a sustainable direct Artemisinin production to stabilize the supply and lower the cost of Artemisinin facilitating the treatment of people in developing countries suffering from Malaria</t>
  </si>
  <si>
    <t>Ahrensburg</t>
  </si>
  <si>
    <t>to expand the Bill &amp; Melinda Gates Institute for Population and Reproductive Health to strengthen leadership and institutions in developing countries</t>
  </si>
  <si>
    <t>2005-04</t>
  </si>
  <si>
    <t>to fund a study regarding the prevention of cervical cancer in developing countries</t>
  </si>
  <si>
    <t>to fund a study regarding prevention of cervical cancer in developing countries</t>
  </si>
  <si>
    <t>to support an alliance aimed at preventing cervical cancer in developing countries</t>
  </si>
  <si>
    <t>to support The TATI Project - Phase II as part of  an alliance aimed at preventing cervical cancer in developing countries</t>
  </si>
  <si>
    <t>to accelerate access to HPV vaccines in developing countries</t>
  </si>
  <si>
    <t>to develop novel methodology to quantify geospatial/temporal distribution of diarrhea disease and evaluate prevention interventions</t>
  </si>
  <si>
    <t>Federación Red NicaSalud</t>
  </si>
  <si>
    <t>to improve child survival indicators in El Salvador, Guatemala, Honduras and Nicaragua</t>
  </si>
  <si>
    <t>Managua</t>
  </si>
  <si>
    <t>Nicaragua</t>
  </si>
  <si>
    <t>to support GAVI in saving children's lives and protecting health through the widespread use of current and new vaccines in the poorest countries</t>
  </si>
  <si>
    <t>to demonstrate the effectiveness of a vaginal HIV prevention method for use in the developing world</t>
  </si>
  <si>
    <t>to support a pre-clinical assessment for the development a cost effective African Trypanosomiasis vaccine</t>
  </si>
  <si>
    <t>Nuria Pages Foundation</t>
  </si>
  <si>
    <t>Brewster</t>
  </si>
  <si>
    <t>Friends of Children of Walla Walla</t>
  </si>
  <si>
    <t>to support expansion of a youth mentoring program</t>
  </si>
  <si>
    <t>to support the eradication of Guinea Worm Disease in the remaining endemic countries</t>
  </si>
  <si>
    <t>Sexual Assault Response Center</t>
  </si>
  <si>
    <t>to support sexual assault prevention and education programs</t>
  </si>
  <si>
    <t>to support the parent-infant program</t>
  </si>
  <si>
    <t>Jumping Mouse Children's Center</t>
  </si>
  <si>
    <t>to support a capital campaign for a children's therapeutic center</t>
  </si>
  <si>
    <t>to strengthen and expand maternal and newborn health efforts within the broader goals of poverty reduction, equity, and human rights</t>
  </si>
  <si>
    <t>Safe Harbor Crisis Nursery</t>
  </si>
  <si>
    <t>to support a capital campaign for a crisis nursery</t>
  </si>
  <si>
    <t>to support domestic violence services in Eastern Washington</t>
  </si>
  <si>
    <t>to support nonprofit agencies in Southwest Washington</t>
  </si>
  <si>
    <t>to produce and disseminate global consensus guidelines on cotrimoxazole prophylaxis in HIV/AIDS in resource-limited settings</t>
  </si>
  <si>
    <t>to support the 2006 Access to Learning Award</t>
  </si>
  <si>
    <t>to support a conference on the risk of HIV acquisition associated with hormonal contraception use</t>
  </si>
  <si>
    <t>to provide emergency relief assistance to rural households affected by the combined locust-drought disaster in 2004 in Burkina Faso, Mali, and Niger</t>
  </si>
  <si>
    <t>to support acquisition and rehabilitation of Sunset Meadows and provide services to families in crisis during their period of transition to a more stable condition</t>
  </si>
  <si>
    <t>to support the construction of Parkland Manor transitional housing and provide services to families in crisis during their period of transition to a more stable condition</t>
  </si>
  <si>
    <t>to support the construction of Sound Families units and to provide services to families in crisis during their period of transition to a more stable condition</t>
  </si>
  <si>
    <t>National Alliance of Black School Educators</t>
  </si>
  <si>
    <t>AIDS Society of India</t>
  </si>
  <si>
    <t>to support the first National Conference of the AIDS Society of India</t>
  </si>
  <si>
    <t>to support the GAVI Secretariat hosted at UNICEF</t>
  </si>
  <si>
    <t>to support the Phase III drug development program for visceral leishmaniasis</t>
  </si>
  <si>
    <t>2005-03</t>
  </si>
  <si>
    <t>to demonstrate the effectiveness of using FINCA's microfinance network to increase access to HIV prevention education to Malawian women</t>
  </si>
  <si>
    <t>to support the development, evaluation and application of diagnostics for the control and prevention of STIs</t>
  </si>
  <si>
    <t>to support the development of a web-based resource for use by low-income families, services providers and advocates in Washington</t>
  </si>
  <si>
    <t>to support a quality education system for Oregon students in K-12 public education</t>
  </si>
  <si>
    <t>to host a summit on global issues in women's health</t>
  </si>
  <si>
    <t>Highline Schools Fund for Excellence</t>
  </si>
  <si>
    <t>to begin the work of transforming all Highline high schools by creating a diverse, engaged group of community stakeholders at each school</t>
  </si>
  <si>
    <t>NCB Capital Impact</t>
  </si>
  <si>
    <t>to support the printing and distribution of &amp;#34;Charter School Facilities:  A Resource Guide for Development and Financing&amp;#34;</t>
  </si>
  <si>
    <t>Community Coalition for Substance Abuse Prevention &amp; Treatment</t>
  </si>
  <si>
    <t>to support a student-led outreach effort promoting universal access to college preparatory courses for South Los Angeles schools</t>
  </si>
  <si>
    <t>Lynnwood Food Bank</t>
  </si>
  <si>
    <t>to support a capital campaign for a food bank</t>
  </si>
  <si>
    <t>to fund a commission of non-partisan members to evaluate the effectiveness of NCLB as a gap closing tool</t>
  </si>
  <si>
    <t>National Association of Secondary School Principals</t>
  </si>
  <si>
    <t>to produce and disseminate a Leader's Guide to Adolescent Literacy that will outline what middle and high school principals can do to implement a schoolwide literacy program</t>
  </si>
  <si>
    <t>to support an international conference on health and human rights, and lessons learned from rights-based approaches to health</t>
  </si>
  <si>
    <t>Pacific Institute for Community Organizations</t>
  </si>
  <si>
    <t>to unite parents, educators and community members to decrease the dropout rate and increase the number of students who graduate college ready</t>
  </si>
  <si>
    <t>to develop business plans for eight school developers to inform their strategy to create new high schools, replicate schools, and convert high schools</t>
  </si>
  <si>
    <t>to support the Aspen 2005 HIV/AIDS conference in India</t>
  </si>
  <si>
    <t>to provide states with grants and assistance to develop and implement comprehensive plans for high school redesign and increase college-ready high school graduation rates</t>
  </si>
  <si>
    <t>to examine issues key to the promotion and use of female condom products</t>
  </si>
  <si>
    <t>to support community technology in Washington state for low-income individuals</t>
  </si>
  <si>
    <t>Progressive Policy Institute</t>
  </si>
  <si>
    <t>to support two meetings for philanthropists on leveraging resources to achieve dramatic K-12 improvements</t>
  </si>
  <si>
    <t>Metro IAF Inc</t>
  </si>
  <si>
    <t>to increase the access of students in high need communities to the Gates-sponsored new small high schools in New York City</t>
  </si>
  <si>
    <t>Rego Park</t>
  </si>
  <si>
    <t>to conduct outreach to increase the number of applicants for the new and existing small high schools in Brooklyn, particularly focusing on the least-informed students</t>
  </si>
  <si>
    <t>to support research into the school readiness of children in King County</t>
  </si>
  <si>
    <t>to provide basic necessities to meet primary health needs and agricultural training to restart agricultural production</t>
  </si>
  <si>
    <t>Crohn's &amp; Colitis Foundation of America - (WA)</t>
  </si>
  <si>
    <t>Arthur Ashe Institute for Urban Health</t>
  </si>
  <si>
    <t>to help avert visceral leishmaniasis-related morbidity and mortality in South Asia</t>
  </si>
  <si>
    <t>2005-10</t>
  </si>
  <si>
    <t>to evaluate the effect of pneumococcal conjugate vaccine given in the routine infant schedule</t>
  </si>
  <si>
    <t>to transfer HIV monitoring technologies into the resource-poor setting</t>
  </si>
  <si>
    <t>to support a project entitled Innovative Vector Control Consortium</t>
  </si>
  <si>
    <t>to support work on Human Resources in the Health (HRH) sector to achieve poverty reduction objectives and meet the health-related Millennium Development Goals</t>
  </si>
  <si>
    <t>to develop integrated community-directed interventions against diseases of neglected populations in africa</t>
  </si>
  <si>
    <t>to develop and deliver a simple, affordable, rapid and robust test to measure CD4+ T-lymphocytes</t>
  </si>
  <si>
    <t>to support development and field test tools and processes that allow school districts to measure and examine student outcomes data and effective school practices</t>
  </si>
  <si>
    <t>to develop a network of national public health institutes that can coordinate and collaborate with each other</t>
  </si>
  <si>
    <t>to  support a conference &amp;#34;Educating All of One Nation: Realizing America's Promise: Embracing Diversity, Discovery and Change&amp;#34;</t>
  </si>
  <si>
    <t>to further develop and accelerate antimalarial discovery and development projects</t>
  </si>
  <si>
    <t>to create a set of design principles and a plan for intermediaries to support the creation of university-assisted small high schools</t>
  </si>
  <si>
    <t>to implement a replicable outreach and fundraising campaign that engages civil society in support of malaria prevention and control through the Global Fund</t>
  </si>
  <si>
    <t>to prevent HIV infection among injecting drug users in high risk countries</t>
  </si>
  <si>
    <t>to support the enhancement of HIV/AIDS prevention and treatment control programs in developing countries</t>
  </si>
  <si>
    <t>Internews Network</t>
  </si>
  <si>
    <t>to increase frequency and improve the quality of health journalism in developing countries through the Health Journalism Project</t>
  </si>
  <si>
    <t>Arcata</t>
  </si>
  <si>
    <t>to reduce the prevalence of HIV/AIDS among Swazi youth</t>
  </si>
  <si>
    <t>to strengthen U.S. news coverage of preventable infectious disease in Africa</t>
  </si>
  <si>
    <t>to leverage dissemination tools and professional activities to engage State Boards of Education in high school redesign efforts</t>
  </si>
  <si>
    <t>to build the infrastructure for a longitudinal value-added database at the high school level to measure contributing factors to students' academic progress</t>
  </si>
  <si>
    <t>to reduce maternal, newborn and child mortality and morbidity through universal coverage of essential care.</t>
  </si>
  <si>
    <t>The ImagineNations Group</t>
  </si>
  <si>
    <t>to develop a detailed blueprint strategy for youth investment and employment creation in pilot countries</t>
  </si>
  <si>
    <t>Indianapolis Public Schools</t>
  </si>
  <si>
    <t>to support the district in building its internal capacity to ensure the success of its high school transformation</t>
  </si>
  <si>
    <t>to increase community-wide support for college readiness and access in communities served by the Washington State Achievers initiative</t>
  </si>
  <si>
    <t>to support the planning process to transform large New York City high schools into small learning communities</t>
  </si>
  <si>
    <t>to build the capacity of the New York City Department of Education to launch its overall Small Learning Communities (SLC) Project and to develop the SLC strategic and operating plan</t>
  </si>
  <si>
    <t>to develop and launch a comprehensive secondary reform plan for Atlanta Public Schools</t>
  </si>
  <si>
    <t>to support the implementation of strategic planning efforts to transform Chicago high schools</t>
  </si>
  <si>
    <t>to design and implement a district and community-wide agenda to transform and sustain excellence in all of Portland's secondary schools</t>
  </si>
  <si>
    <t>to support building stronger P-16 systems</t>
  </si>
  <si>
    <t>to support high school redesign efforts in NGA Honor States</t>
  </si>
  <si>
    <t>to develop a cadre of certified principal trainers in each of the NGA Honor States</t>
  </si>
  <si>
    <t>to support technical assistance and research-based information to NGA Honor States pursuing high school redesign efforts</t>
  </si>
  <si>
    <t>Asian University for Women Support Foundation</t>
  </si>
  <si>
    <t>to establish an innovative, world-class university in Bangladesh for gifted women from South, South East and West Asia</t>
  </si>
  <si>
    <t>Ohio Department of Education</t>
  </si>
  <si>
    <t>to promote systemic education reform so that every Ohio student can gain the skills and knowledge necessary for success in postsecondary education and the workforce</t>
  </si>
  <si>
    <t>to provide emergency relief and resettlement assistance to victims of severe flooding in the state of Maharashtra India</t>
  </si>
  <si>
    <t>to support the creation of a system that supports each of the state's school districts in helping high school students succeed in high school, prepared to enter the workforce or a post-secondary institution without needing remediation</t>
  </si>
  <si>
    <t>to support NAACP's efforts to improve high school and college completion rates for African American youth</t>
  </si>
  <si>
    <t>to explore the best means to convey the rising strategic significance of global health</t>
  </si>
  <si>
    <t>to coordinate an implementation plan for high school reform, develop new standards and assessments, develop a principals training institute, and construct affinity networks for theme schools</t>
  </si>
  <si>
    <t>to help states align secondary school math expectations with the demands of postsecondary education and work</t>
  </si>
  <si>
    <t>to web-enable the NTH Learning System to reduce costs and increase capacity to support the use of performance based, collaborative learning environments in high schools</t>
  </si>
  <si>
    <t>to provide emergency aid to areas in South Asia affected by the October 2005 earthquake</t>
  </si>
  <si>
    <t>to test and evaluate a critical set of newborn health care tools and technologies</t>
  </si>
  <si>
    <t>2005-11</t>
  </si>
  <si>
    <t>to develop a program on malaria intermittent preventive treatment in infants (IPTi)</t>
  </si>
  <si>
    <t>to expand the quality of charter schools in Los Angeles and model a needed approach to providing facilities for public schools</t>
  </si>
  <si>
    <t>to support an integrated client data management system for low-income families</t>
  </si>
  <si>
    <t>to develop nutritionally enhanced sorghum for the arid and semi-arid tropical areas of Africa</t>
  </si>
  <si>
    <t>to demonstrate that biofortified crops can be delivered effectively to farmers and consumers to reduce micronutrient malnutrition</t>
  </si>
  <si>
    <t>to accelerate  reductions in maternal mortality and morbidity through the Skilled Care Initiative</t>
  </si>
  <si>
    <t>to support tutoring and mentoring programs for sixth through tenth grade students</t>
  </si>
  <si>
    <t>to build on the momentum achieved by the Boston Pilot Schools Network and to assist model replication in other school districts nationally</t>
  </si>
  <si>
    <t>to increase the quantity and quality of private sector activities in TB and Malaria through the Global Health Initiative</t>
  </si>
  <si>
    <t>to reduce malnutrition by supporting food fortification and sustainable nutrition strategies</t>
  </si>
  <si>
    <t>to support a photography program focused on youth development</t>
  </si>
  <si>
    <t>to establish a health disaster response team capable of being rapidly deployed in the aftermath of sudden-impact disasters in Latin America and the Caribbean</t>
  </si>
  <si>
    <t>to develop and evaluate diagnostic tests to support the control of Human African Trypanosomiasis in Africa</t>
  </si>
  <si>
    <t>to support legal services for low-income immigrant women and children</t>
  </si>
  <si>
    <t>to support youth writing programs</t>
  </si>
  <si>
    <t>to support an advocacy, communications, and policy development initiative to promote effective federal high school policy reform</t>
  </si>
  <si>
    <t>to facilitate the successful and appropriate achievement of milestones in the Grand Challenges in Global Health projects.</t>
  </si>
  <si>
    <t>Young Men's Christian Association of Wenatchee</t>
  </si>
  <si>
    <t>SafeFutures Youth Center</t>
  </si>
  <si>
    <t>to support academic support programs for low-income youth</t>
  </si>
  <si>
    <t>to support a K-12 systems approach to prepare graduates ready for college, work and citizenship</t>
  </si>
  <si>
    <t>to engage the local community in education issues, implement a high school redesign, focus on K-12 math and science programs, and develop a culture and practice for adult learning, preparing students for college, work, and citizenship</t>
  </si>
  <si>
    <t>to support a capital campaign for a low-income senior center</t>
  </si>
  <si>
    <t>Neglected Tropical Diseases|Pneumonia</t>
  </si>
  <si>
    <t>to make systemic and high school program changes which will result in all students being ready for college, work, and citizenship</t>
  </si>
  <si>
    <t>to support capacity building and planning for the replication of one high school, based on the South Brooklyn Community High School model</t>
  </si>
  <si>
    <t>to develop and support a network of high performing math science technology academies serving disadvantaged students throughout Texas</t>
  </si>
  <si>
    <t>to build a system whereby Highline students graduate on time and are prepared for college, work and citizenship</t>
  </si>
  <si>
    <t>to continue redesign of a coherent K-12 system so that all students achieve high standards and graduate college ready</t>
  </si>
  <si>
    <t>to study the economic impact of tuberculosis in Africa</t>
  </si>
  <si>
    <t>United Ways of Texas Inc</t>
  </si>
  <si>
    <t>to support community engagement across Texas on the economic and social implications of students not graduating ready for college, work and citizenship</t>
  </si>
  <si>
    <t>to support the reinvention of the district high school as small schools of choice</t>
  </si>
  <si>
    <t>to build capacity at the regional, district and school site level through professional development and onsite coaching in high schools along the Texas/Mexico border</t>
  </si>
  <si>
    <t>to research graduation rates at the district level, produce an annual Graduation Counts report in Education Week, and related reports</t>
  </si>
  <si>
    <t>to support a capital campaign for homeless senior housing</t>
  </si>
  <si>
    <t>to support a conference to establish and improve relationships with educational organizations that are crucial to the success of the Texas High School Project</t>
  </si>
  <si>
    <t>to support improved high school math achievement and capacity and build public support for high school redesign</t>
  </si>
  <si>
    <t>Texas Public Policy Foundation</t>
  </si>
  <si>
    <t>to research and identify the K-12 reforms needed to expand the math-science pipeline and its impact on college and work readiness in Texas</t>
  </si>
  <si>
    <t>Austin Voices for Education and Youth</t>
  </si>
  <si>
    <t>to strengthen the high school redesign process in the Austin community</t>
  </si>
  <si>
    <t>To introduce and validate new business models for the provision of microfinance to the poor in India and sub-Saharan Africa</t>
  </si>
  <si>
    <t>Freedom from Hunger</t>
  </si>
  <si>
    <t>to provide health protection services to improve the commercial viability of microfinance for the very poor in Africa, Asia, and Latin America</t>
  </si>
  <si>
    <t>to create and sustain the Department of Global Health at the University of Washington</t>
  </si>
  <si>
    <t>to strengthen schools' performance in educating students for citizenship through policy and advocacy at the state and national level</t>
  </si>
  <si>
    <t>to increase Latino graduation rates by advocating for improved assessment practices, authentic accountability systems, and the strengthening of federal programs and policies serving high school students</t>
  </si>
  <si>
    <t>National Center For Educational Achievement</t>
  </si>
  <si>
    <t>to support a national campaign to increase the quality, completeness, and accessibility of state educational data systems</t>
  </si>
  <si>
    <t>to support the National Association of (University) System Heads to engage higher education leaders in high shcool redesign</t>
  </si>
  <si>
    <t>to support automated realtime collection of student data from local district data systems to a state data warehouse</t>
  </si>
  <si>
    <t>to support a capital campaign for a historic carousel and pavilion</t>
  </si>
  <si>
    <t>Norfolk Public Library</t>
  </si>
  <si>
    <t>Cumberland County Public Library &amp; Information Center</t>
  </si>
  <si>
    <t>to support a portfolio of excellent high schools in Boston</t>
  </si>
  <si>
    <t>to expand and strengthen public understanding, involvement, and demand in trasnforming secondary schools in Portland</t>
  </si>
  <si>
    <t>Carbondale Public Library</t>
  </si>
  <si>
    <t>Newport News Public Library System</t>
  </si>
  <si>
    <t>Newport News</t>
  </si>
  <si>
    <t>Paiute Indian Tribe of Utah</t>
  </si>
  <si>
    <t>Dakota Club Public Library</t>
  </si>
  <si>
    <t>Eagle Butte</t>
  </si>
  <si>
    <t>Dewey County Library</t>
  </si>
  <si>
    <t>Timber Lake</t>
  </si>
  <si>
    <t>Lake Andes Carnegie Public Library</t>
  </si>
  <si>
    <t>Lake Andes</t>
  </si>
  <si>
    <t>Every Child Can Learn Foundation</t>
  </si>
  <si>
    <t>to support the Secondary Redesign Initiative in secondary schools through the creation of small learning communities and small schools</t>
  </si>
  <si>
    <t>City of Seattle Office of Housing</t>
  </si>
  <si>
    <t>to support Sound Families initiative administrative costs</t>
  </si>
  <si>
    <t>to expand and support Milwaukee's portfolio of high school options by converting comprehensive high schools into small learning communities and initial planning</t>
  </si>
  <si>
    <t>to support the Initiative for Global Development Primer</t>
  </si>
  <si>
    <t>to support efforts to strengthen the structure of the philanthropic sector</t>
  </si>
  <si>
    <t>to support and advise superintendents in the implementation of district-wide changes</t>
  </si>
  <si>
    <t>to support AAMA school model and to develop organizational capacity</t>
  </si>
  <si>
    <t>to provide academic intervention to displaced students due to Hurricane Katrina</t>
  </si>
  <si>
    <t>Keep a Child Alive</t>
  </si>
  <si>
    <t>Zion Preparatory Academy</t>
  </si>
  <si>
    <t>to support the expansion of new early college high schools for at-risk youth</t>
  </si>
  <si>
    <t>2005-01</t>
  </si>
  <si>
    <t>Gateway to College National Network</t>
  </si>
  <si>
    <t>to support College Bound sites for at-risk youth</t>
  </si>
  <si>
    <t>to support the expansion of the College Board Schools Initiative in New York City</t>
  </si>
  <si>
    <t>to enhance the School Finance Redesign Project, in partnership with University of Washington</t>
  </si>
  <si>
    <t>to support an HIV/AIDS advocacy program through a multi-national network of NGOs</t>
  </si>
  <si>
    <t>National Commission for Human Development</t>
  </si>
  <si>
    <t>to support health education and services through community participation</t>
  </si>
  <si>
    <t>to accelerate access to safe and effective microbicides</t>
  </si>
  <si>
    <t>New Mexico Museum of Natural History Foundation, Inc.</t>
  </si>
  <si>
    <t>to stregthen a consortium of leading humanitarian aid organization to implement an emergency capacity building initiative that increases coordination and effectiveness in global emergency response at the country, regional and headquarters levels</t>
  </si>
  <si>
    <t>Bard College</t>
  </si>
  <si>
    <t>to implement a series of summer seminars for 100 fellows from Early College High Schools each year</t>
  </si>
  <si>
    <t>Annandale</t>
  </si>
  <si>
    <t>to develop model schools in Colorado</t>
  </si>
  <si>
    <t>to support a conference on the Human Papilloma Virus</t>
  </si>
  <si>
    <t>to develop free educational resources for training in clinical trial design, management, ethics and governance to low-income country institutions</t>
  </si>
  <si>
    <t>to fund new schools and assist other organizations in the design and  incubation of new schools</t>
  </si>
  <si>
    <t>to fund two new, small schools in Chicago and share successful practices with other educators</t>
  </si>
  <si>
    <t>to support the sustainability of public access computing in public libraries</t>
  </si>
  <si>
    <t>Rochester City School District</t>
  </si>
  <si>
    <t>to assist in the District's transition to a high-performing school program</t>
  </si>
  <si>
    <t>to define the mechanism for GAVI to fund technologies that support immunization</t>
  </si>
  <si>
    <t>to support an afterschool meal program</t>
  </si>
  <si>
    <t>to build principal leadership capacity in Texas to support new school and redesign activities</t>
  </si>
  <si>
    <t>Foundation Financial Officers Group Inc.</t>
  </si>
  <si>
    <t>Mt. Royal</t>
  </si>
  <si>
    <t>to support a business planning process for current reform efforts to improve performance in Chicago public high schools</t>
  </si>
  <si>
    <t>to support modification of complementary foods to improve health and development of infants in Zambia</t>
  </si>
  <si>
    <t>to rapidly develop, license, introduce and evaluate live attenuated polio vaccines in Egypt</t>
  </si>
  <si>
    <t>to procure a live attenuated monovalent polio vaccine to stop wild poliovirus transmission</t>
  </si>
  <si>
    <t>to raise public awareness about how California high schools could better prepare students for college and work</t>
  </si>
  <si>
    <t>to promote sustainable technology in rural libraries</t>
  </si>
  <si>
    <t>The Susan G. Komen Breast Cancer Foundation, Puget Sound Affiliate</t>
  </si>
  <si>
    <t>State of California: Office of the Secretary for Education</t>
  </si>
  <si>
    <t>to support California's efforts to turn around failing schools</t>
  </si>
  <si>
    <t>to benchmark international education and workforce systems in high performing economies and to establish a non-partisan commission on education, employment and training policies</t>
  </si>
  <si>
    <t>to evaluate the safety and effectiveness of oral tenofovir for HIV prevention in Africa</t>
  </si>
  <si>
    <t>2005-05</t>
  </si>
  <si>
    <t>to prevent micronutrient malnutrition in Asia, Latin America, and part of Africa by fortifying rice with essential micronutrients</t>
  </si>
  <si>
    <t>to support the Human Hookworm Vaccine Initiative</t>
  </si>
  <si>
    <t>to examine age/seasonal malaria patterns as applicable to intermittent preventive treatment for African children</t>
  </si>
  <si>
    <t>to evaluate and document the African Youth Alliance End-of-Program report</t>
  </si>
  <si>
    <t>to accelerate the development and introduction of prophylactic HPV vaccines in developing countries</t>
  </si>
  <si>
    <t>to support the expansion of the international high school model and the documentation of practices at existing and new schools</t>
  </si>
  <si>
    <t>Successful Practices Network Inc</t>
  </si>
  <si>
    <t>to develop comprehensive selection criteria and identify characteristics to analyze schools, and provide professional development to and conduct a five-year longitudinal study of high schools from the Foundation's focus states</t>
  </si>
  <si>
    <t>Rexford</t>
  </si>
  <si>
    <t>to increase support to the Global Fund's fight against AIDS, tuberculosis and malaria</t>
  </si>
  <si>
    <t>to provide new scientific evidence to address unmet need for contraception</t>
  </si>
  <si>
    <t>Progress Analytics Institute</t>
  </si>
  <si>
    <t>to compare per-pupil funding received by charter vs. traditional schools in 30 cities and explain funding disparities</t>
  </si>
  <si>
    <t>City of Seattle Reinvesting in Youth</t>
  </si>
  <si>
    <t>to support the reduction of youth in the juvenile justice system</t>
  </si>
  <si>
    <t>to strategize with key stakeholders on ways to invest in health technologies which address diseases of the poor in the developing world</t>
  </si>
  <si>
    <t>to support the 3rd  IAS conference on HIV/AIDS research and treatment</t>
  </si>
  <si>
    <t>to support an educational book project</t>
  </si>
  <si>
    <t>to promote European support for family planning</t>
  </si>
  <si>
    <t>to provide an empirically-based cost estimate of the transitional and ongoing costs of effectively implementing comprehensive high school reform</t>
  </si>
  <si>
    <t>to support the establishment of the Jean Joseph Dorvil Award scholarship fund</t>
  </si>
  <si>
    <t>to support a leadership symposium on innovations in supporting local health systems for global women's health</t>
  </si>
  <si>
    <t>Community Foundation of Greater Chattanooga</t>
  </si>
  <si>
    <t>to support the Jean Joseph Dorvil Memorial Fund</t>
  </si>
  <si>
    <t>to promote education policy reform that helps all California students receive a high quality and equitable education</t>
  </si>
  <si>
    <t>to increase public understanding of the philanthropic sector</t>
  </si>
  <si>
    <t>to bring together public broadcast systems from around the world to collaborate on public education on HIV/AIDS</t>
  </si>
  <si>
    <t>to provide basic services to Chadians living in refugee camps in eastern Chad</t>
  </si>
  <si>
    <t>to support the John. R. LaMontagne Memorial Symposium on Pandemic Influenza Research</t>
  </si>
  <si>
    <t>to conduct a high-level discussion on how performance-based funding is working in relation to global health spending on AIDS/TB and malaria</t>
  </si>
  <si>
    <t>to support the annual NewSchools' Summit and pre-Summit Community of Practice Events</t>
  </si>
  <si>
    <t>to convene an international symposium to discuss enteric diseases vaccines.</t>
  </si>
  <si>
    <t>to support the 16th meeting of the International Society of Sexually Transmittted Diseases Research (ISSTDR)</t>
  </si>
  <si>
    <t>for general operating support to benefit the safeco Scholarship Fund Event</t>
  </si>
  <si>
    <t>to convene an international conference on critical interdisciplinary themes in global health and identify interventions to ensure healthy societies</t>
  </si>
  <si>
    <t>to measure the impact of Hib vaccine introduction in Senegal</t>
  </si>
  <si>
    <t>2005-06</t>
  </si>
  <si>
    <t>BIO Ventures for Global Health</t>
  </si>
  <si>
    <t>to expand the development of new tools for global health</t>
  </si>
  <si>
    <t>Naturalia et Biologia</t>
  </si>
  <si>
    <t>to support a study of laboratory tests for HIV prevention in South Africa</t>
  </si>
  <si>
    <t>to increase global support for HPV, Japanese encephalitis and haemophilus influenzae type B in developing countries</t>
  </si>
  <si>
    <t>to fund the attendance of developing country young scientists and emerging scientific leaders at the Gordon Malaria Conference</t>
  </si>
  <si>
    <t>to produce three TV programs for the BBC World network to create awareness and focus of six diseases of the poor</t>
  </si>
  <si>
    <t>to support the Seattle Initiative for Global Development</t>
  </si>
  <si>
    <t>Southern Growth Policies Board</t>
  </si>
  <si>
    <t>to support the annual summit of southern governors, business executives, legislators and academic leaders and report of new strategies in rural development with a regional perspective</t>
  </si>
  <si>
    <t>to increase public awareness of the importance of college access and the need to expand access and capacity in California</t>
  </si>
  <si>
    <t>American India Foundation</t>
  </si>
  <si>
    <t>to raise human and financial resources to reduce AIDS-related stigma and discrimination in India</t>
  </si>
  <si>
    <t>to complete a study of pneumococcal conjugate vaccine for children in the Philippines</t>
  </si>
  <si>
    <t>to support programs aimed at building schools and providing scholarships for girls in Nepal, Cambodia, India and Vietnam</t>
  </si>
  <si>
    <t>to transform NYC Department of Education Human Resources from a personnel unit to a highly strategic, efficient, and effective organization</t>
  </si>
  <si>
    <t>to aid California in developing a school finance system that better fits the needs of the State and its students</t>
  </si>
  <si>
    <t>National Partnership for Women &amp; Families</t>
  </si>
  <si>
    <t>Netaid Foundation</t>
  </si>
  <si>
    <t>to strengthen U.S. leadership and build consensus around enhanced and informed U.S. engagement to fight the global HIV/AIDS pandemic</t>
  </si>
  <si>
    <t>2005-08</t>
  </si>
  <si>
    <t>to support a capital campaign for a girls residential treatment center</t>
  </si>
  <si>
    <t>to disseminate key messages from Disease Control Priorities in Developing Countries, 2nd Edition (DCP2).</t>
  </si>
  <si>
    <t>to facilitate the involvement of international agencies, national governments, non-governmental organizations, and private companies in the implementation of zinc treatment.</t>
  </si>
  <si>
    <t>to support the Fourth MIM Pan-African Malaria Conference</t>
  </si>
  <si>
    <t>to implement a nationally representative survey on HIV prevalence and related knowledge, attitudes and behavior in the general population of India</t>
  </si>
  <si>
    <t>Center for the Advancement of Health</t>
  </si>
  <si>
    <t>to assess the feasibility of a sustained initiative to raise the visibility and priority of disease prevention and trearment in Africa</t>
  </si>
  <si>
    <t>to support a capital campaign for a transitional housing women's center</t>
  </si>
  <si>
    <t>to provide financial support for participants from developing countries to attend an international conference on AIDS vaccine</t>
  </si>
  <si>
    <t>to support a capital campaign for the Lakewood HOPE Center</t>
  </si>
  <si>
    <t>to support a new public high school on the west side of Chicago that will also serve as a teaching academy for new Chicago Public School teachers</t>
  </si>
  <si>
    <t>Keys to Improving Dayton Schools, Inc.</t>
  </si>
  <si>
    <t>to support Ohio charter schools by helping k.i.d.s. develop academic expertise and the capability to be a charter management organization</t>
  </si>
  <si>
    <t>Turning Pointe Domestic Violence Service</t>
  </si>
  <si>
    <t>to support a young girls development and leadership program</t>
  </si>
  <si>
    <t>Volunteers of America Inc dba Volunteers of America Oregon</t>
  </si>
  <si>
    <t>to support a program to reduce recidivism rates in young offenders</t>
  </si>
  <si>
    <t>to support technology-based access-to-justice programs</t>
  </si>
  <si>
    <t>Skagit County Community Action Agency</t>
  </si>
  <si>
    <t>to support the construction rehabilitation of units at Garden Park 2 and provide services for families in crisis during their period of transition to a more stable condition</t>
  </si>
  <si>
    <t>to provide services at First Steps III apartments to families in crisis during their period of transition to a more stable condition</t>
  </si>
  <si>
    <t>to support construction at Fairview and East Terrace apartments and provide services to families in crisis during their period of transition to a more stable condition</t>
  </si>
  <si>
    <t>to educate state policymakers on promising and effective programs, strategies, practices, and policies to support high school redesign</t>
  </si>
  <si>
    <t>to support a local graduate student assistantship</t>
  </si>
  <si>
    <t>to support services to families in crisis at Salishan Phase I and II during their period of transition to a more stable condition</t>
  </si>
  <si>
    <t>to provide clean and safe drinking water for 57,000 people living in Nyabiondo and surrounding villages in the Congo</t>
  </si>
  <si>
    <t>Washington NCSL 2005 Host Committee</t>
  </si>
  <si>
    <t>to support the 2005 National Conference of State Legislators</t>
  </si>
  <si>
    <t>to convene experts in HIV virology and vaccinology to examine role of acute and early infections in HIV vaccine development.</t>
  </si>
  <si>
    <t>to provide improved access to emergency primary and reproductive healthcare services</t>
  </si>
  <si>
    <t>to support the Business Partnership for Early Learning</t>
  </si>
  <si>
    <t>to support the eradication of polio</t>
  </si>
  <si>
    <t>Safe Crossings Foundation</t>
  </si>
  <si>
    <t>Americans for Libraries Council</t>
  </si>
  <si>
    <t>to support an opinion research and economic assessment tool to build knowledge for libraries and public access computing advocacy</t>
  </si>
  <si>
    <t>to support improvements in student achievement and graduation in low performing Los Angeles high schools through implementation of the Talent Development High Schools comprehensive reform model</t>
  </si>
  <si>
    <t>to improve education outcomes for students in high schools and school districts through the implementation of a continuous improvement assistance model</t>
  </si>
  <si>
    <t>Sacramento Area Congregations Together</t>
  </si>
  <si>
    <t>to support Sacramento's high school reform efforts to  impact high school graduation rates and college attendance</t>
  </si>
  <si>
    <t>Mass Insight Education and Research Institute Inc.</t>
  </si>
  <si>
    <t>to design and produce recommendations for states and school districts seeking a flexible, systemic approach for improvement in underperforming high schools</t>
  </si>
  <si>
    <t>to facilitate a summit of global leaders to identify solutions to some of the world's most pressing problems</t>
  </si>
  <si>
    <t>to support a human services program for underserved immigrant and refugee populations</t>
  </si>
  <si>
    <t>to support furthering the peace process in connection with its Middle East Strategy Group</t>
  </si>
  <si>
    <t>to generate recommendations on the development and implementation of a viable short- and long-term fiscal strategy to advance academic achievement in every public school in Seattle</t>
  </si>
  <si>
    <t>to establish a professional learning community, consisting of practicing superintendents and leaders within the NWESD 189 region</t>
  </si>
  <si>
    <t>to provide evidence-based research for the implementation of effective, affordable, and replicable interventions for the HIV/AIDS program in India</t>
  </si>
  <si>
    <t>2005-12</t>
  </si>
  <si>
    <t>to support rehabilitation of substandard housing through the 21st Century Challenge project</t>
  </si>
  <si>
    <t>to support academic mentors for foster children</t>
  </si>
  <si>
    <t>to support the permanent establishment of an International Baccalaureate (&amp;#34;IB&amp;#34;) lab to build instructional tools and training models to facilitate IB implementation</t>
  </si>
  <si>
    <t>to demonstrate a demand creation model to enhance NRHM services that saves newborn lives and reduces maternal mortality and morbidity in communities in India (Uttar Pradesh and Maharashtra)</t>
  </si>
  <si>
    <t>to increase the access to life-saving treatment to MDR-TB patients in resource-limited settings</t>
  </si>
  <si>
    <t>to increase availability and accessibility of prevention, care and support services to orphans and vulnerable children</t>
  </si>
  <si>
    <t>Impact Northwest</t>
  </si>
  <si>
    <t>to support a program for early childhood development</t>
  </si>
  <si>
    <t>to support expansion of an afterschool tutoring program</t>
  </si>
  <si>
    <t>to support a capital campaign for seven YMCA facilities</t>
  </si>
  <si>
    <t>Aga Khan Foundation USA</t>
  </si>
  <si>
    <t>to create a viable and sustainable model for micro-insurance for the poor and implement in Pakistan, Tanzania, and Afghanistan</t>
  </si>
  <si>
    <t>to develop a trans-African network of new commercial banks for the poor</t>
  </si>
  <si>
    <t>Oregon Children's Foundation</t>
  </si>
  <si>
    <t>to support a literacy focused mentoring program</t>
  </si>
  <si>
    <t>to support the State Early Childhood Policy Leadership Forum</t>
  </si>
  <si>
    <t>to support a scholarship endowment for Archdiocese of Greater Seattle schools throughout western Washington</t>
  </si>
  <si>
    <t>Spokane Neighborhood Action Programs</t>
  </si>
  <si>
    <t>Aid for AIDS</t>
  </si>
  <si>
    <t>to expand and replicate a successful HIV prevention peer education project</t>
  </si>
  <si>
    <t>to support a community technology project serving low-income girls</t>
  </si>
  <si>
    <t>Skagit Preschool and Resource Center</t>
  </si>
  <si>
    <t>to support a community technology project for young disabled children</t>
  </si>
  <si>
    <t>to support a community technology project serving recent immigrants</t>
  </si>
  <si>
    <t>to support a community access technology project for low-income and formerly homeless housing residents</t>
  </si>
  <si>
    <t>to support a community technology project to increase employment for recent immigrants</t>
  </si>
  <si>
    <t>Jack Straw Foundation</t>
  </si>
  <si>
    <t>to support a community technology project for blind youth</t>
  </si>
  <si>
    <t>to support a community access technology project for Native American youth</t>
  </si>
  <si>
    <t>to support a community technology project for leadership and skills development in Native Americans</t>
  </si>
  <si>
    <t>to support a community access technology project supporting youth internships and access to employment information</t>
  </si>
  <si>
    <t>to support a Department of Bioengineering chair</t>
  </si>
  <si>
    <t>to support a capital campaign for a youth agency</t>
  </si>
  <si>
    <t>Kitsap Community Resources</t>
  </si>
  <si>
    <t>to address the rising rate of malnutrition in Malawi through a community-based program</t>
  </si>
  <si>
    <t>to improve the food security of vulnerable households in a drought-prone region of Zimbabwe</t>
  </si>
  <si>
    <t>to help communities in the north Dakoro region of Niger avert famine while strengthening community capacities</t>
  </si>
  <si>
    <t>to ensure that households in one of Zimbabwe's most food-insecure districts are able to plant crops in the coming agricultural season.</t>
  </si>
  <si>
    <t>to reduce household vulnerability to food insecurity by improving agricultural production and natural resources management.</t>
  </si>
  <si>
    <t>to improve food security in Mali through agricultural development training and microfinance activities</t>
  </si>
  <si>
    <t>Powerful Schools</t>
  </si>
  <si>
    <t>to support programs that help elementary school students succeed in math</t>
  </si>
  <si>
    <t>to support employment efforts for homeless individuals</t>
  </si>
  <si>
    <t>to support camp scholarships for low-income youth</t>
  </si>
  <si>
    <t>to support local evacuees of Hurricane Katrina</t>
  </si>
  <si>
    <t>to advance more effective education philanthropy to create tools to help high-wealth donors navigate grantmaking options and to develop capacity for foundations to improve their impact by pooling resources</t>
  </si>
  <si>
    <t>Delaware Division of Libraries</t>
  </si>
  <si>
    <t>State Library of Iowa</t>
  </si>
  <si>
    <t>Massachusetts Board of Library Commissioners</t>
  </si>
  <si>
    <t>New York State Library</t>
  </si>
  <si>
    <t>California State Library</t>
  </si>
  <si>
    <t>to provide educational, governance, and back-office support to public and private schools in Milwaukee</t>
  </si>
  <si>
    <t>to support a strategic planning process to implement a high school reform effort and an integrated set of process and policy expectations involved in the Baltimore City Public School System</t>
  </si>
  <si>
    <t>to establish the William H. Gates Public Service Law Scholarship Program</t>
  </si>
  <si>
    <t>to support the construction of the West Seattle Community Resources Center and to provide services to families in crisis during their period of transition to a more stable condition</t>
  </si>
  <si>
    <t>Downtown Action to Save Housing</t>
  </si>
  <si>
    <t>to support the construction of a low-income and special needs apartment complex project and to provide services to families in crisis during their period of transition to a more stable condition</t>
  </si>
  <si>
    <t>to provide services to families in crisis at Solid Ground Community Housing during their period of transition to a more stable condition</t>
  </si>
  <si>
    <t>to support a meeting on &amp;#34;Challenges in the African Meningitis Belt:  From Genomics to Prevention Strategies&amp;#34;</t>
  </si>
  <si>
    <t>2005-09</t>
  </si>
  <si>
    <t>to determine the evidence base for policies on the financing of health systems in low-income countries</t>
  </si>
  <si>
    <t>to increase the number of effective health care products delivered to the developing world</t>
  </si>
  <si>
    <t>to support a family stabilization project for families in transition</t>
  </si>
  <si>
    <t>Sexual Assault Center of Pierce County</t>
  </si>
  <si>
    <t>to support sexual assault services in the Latino community</t>
  </si>
  <si>
    <t>to focus on empowering families in Africa to respond to the AIDS epidemic</t>
  </si>
  <si>
    <t>to reduce the adverse effects of malaria in pregnancy</t>
  </si>
  <si>
    <t>to contribute to improved donor practices by disseminating analyses of major international funding for HIV/AIDS prevention</t>
  </si>
  <si>
    <t>to bring quality care and treatment to people living with HIV/AIDS and to improve health systems in resource-poor setting</t>
  </si>
  <si>
    <t>to fund a three year initiative to engage state, district, and local stakeholders and create a more supportive policy environment for high school redesign in North Carolina</t>
  </si>
  <si>
    <t>The Texas Lyceum Association, Inc.</t>
  </si>
  <si>
    <t>to support a conference to provide solutions and best practices to improve high school education throughout Texas</t>
  </si>
  <si>
    <t>Give2Asia</t>
  </si>
  <si>
    <t>to disseminate AIDS prevention messages to the Chinese public</t>
  </si>
  <si>
    <t>SeaWeb</t>
  </si>
  <si>
    <t>to extend the School Finance Redesign Project- a cost simulation study to accommodate technical assistance requests in OH and NC</t>
  </si>
  <si>
    <t>to implement a comprehensive HIV/AIDS prevention program in the &amp;#34;Corridor Region&amp;#34; in India</t>
  </si>
  <si>
    <t>to create awareness about the need for and challenges facing the research and development of HIV/AIDS vaccines for Africa</t>
  </si>
  <si>
    <t>to design a training program on research and statistics for reporters to bolster their use of statistics and to carry out reporting projects on important education issues</t>
  </si>
  <si>
    <t>to reduce the spread of HIV among persons engaging in high risk behavior in the Malwani area in Malad</t>
  </si>
  <si>
    <t>to help build capacity of a national school developer and to support the creation of new small schools</t>
  </si>
  <si>
    <t>Center for Teacher Leadership</t>
  </si>
  <si>
    <t>to create an institute that builds capacity of progressive teacher union locals through leadership development, training, coaching, networking and support of existing and emerging local teacher union leaders</t>
  </si>
  <si>
    <t>to extend the Evaluation of the New Century High Schools Initiative</t>
  </si>
  <si>
    <t>to support a comprehensive district-wide High School Redesign Plan for Austin Independent School District high schools</t>
  </si>
  <si>
    <t>Young Women’s Leadership Network, Inc.</t>
  </si>
  <si>
    <t>to partner with the NYC Department of Education to develop and support new small Young Women's Leadership Schools</t>
  </si>
  <si>
    <t>Digital Learning Commons</t>
  </si>
  <si>
    <t>to support an outreach program for Spanish-speaking patrons in order to increase their use of public access computing in libraries</t>
  </si>
  <si>
    <t>to support policies that increase graduation and college-going rates by educating students and parents in East Los Angeles to be advocates in their community</t>
  </si>
  <si>
    <t>to support a summit for healthcare leaders</t>
  </si>
  <si>
    <t>to convene a global workshop to strengthen the skills of developing country women managers, service providers, and advocates working to prevent the spread of HIV.</t>
  </si>
  <si>
    <t>The Tamilnadu Dr MGR Medical University</t>
  </si>
  <si>
    <t>to organize the  5th International Conference on AIDS INDIA</t>
  </si>
  <si>
    <t>Chennai -32.</t>
  </si>
  <si>
    <t>to support building knowledge for libraries and public access computing advocacy through analysis of the economic development impact of urban public libraries</t>
  </si>
  <si>
    <t>San Francisco Organizing Project</t>
  </si>
  <si>
    <t>to increase achievement and success in San Francisco public schools through organizing and training parent leaders</t>
  </si>
  <si>
    <t>to support the 2005 ASHE Annual Conference</t>
  </si>
  <si>
    <t>to build internal capacity for the development of alternative schools and programs through the department's Multiple Pathways to Graduation initiative</t>
  </si>
  <si>
    <t>Institute for Student Achievement, Inc</t>
  </si>
  <si>
    <t>to support planning to transform large comprehensive New York City high schools into small learning communities</t>
  </si>
  <si>
    <t>Carle Place</t>
  </si>
  <si>
    <t>to build Communities of Practice (share lessons, convene practitioners, and develop a web-based technology platform) and capture, codify, and share important intellectual capital to influence the broader ecosystem</t>
  </si>
  <si>
    <t>to support a report that analyzes the 2003 high school graduation rates overall, by race and for the 100 largest school districts in the U.S.</t>
  </si>
  <si>
    <t>to support planning for Talent Development High Schools in partnership with the New York City Department of Education</t>
  </si>
  <si>
    <t>to evaluate the San Diego City Schools' Blueprint for Student Success in its fifth year</t>
  </si>
  <si>
    <t>Cesar Chavez Public Policy Charter High School</t>
  </si>
  <si>
    <t>to improve the existing school model and open new schools in Washington, DC</t>
  </si>
  <si>
    <t>to convene an international symposium on enteric disease vaccine development</t>
  </si>
  <si>
    <t>to establish and convene the National Network of Constituent Organizations to build momentum around the National Governors Association Honor State efforts</t>
  </si>
  <si>
    <t>to develop a dynamic, web-based capacity analysis to identify the needs of schools and districts, and the 58 County Offices of Education across California</t>
  </si>
  <si>
    <t>Southern Governors' Association of The Council of State Governments</t>
  </si>
  <si>
    <t>to help targeted southern states develop outreach strategies to promote high school completion and readiness for college, post-secondary programs and/or employment</t>
  </si>
  <si>
    <t>to provide continual support for the improvement of Kansas City's urban high schools through First Things First and Achievement First</t>
  </si>
  <si>
    <t>to provide relief assistance to Hurricane Katrina victims in the Gulf States</t>
  </si>
  <si>
    <t>Kirkland Performance Center</t>
  </si>
  <si>
    <t>Citizens' Commission on Civil Rights</t>
  </si>
  <si>
    <t>to provide public access and understanding of teacher collective bargaining agreements in the nation’s largest public school system, in partnership with the National Council on Teacher Quality</t>
  </si>
  <si>
    <t>to provide assistance to Hurricane Katrina victims in the Gulf States</t>
  </si>
  <si>
    <t>America's Second Harvest</t>
  </si>
  <si>
    <t>Planned Parenthood of Western Washington</t>
  </si>
  <si>
    <t>to establish an endowment at Planned Parenthood of Western Washington to support the international family planning work</t>
  </si>
  <si>
    <t>to support the NALEO Summit on the State of Latino Education by convening key Latino policymakers to discuss how to strategically strengthen Latino student education performance and opportunity</t>
  </si>
  <si>
    <t>to convene a meeting on malaria.</t>
  </si>
  <si>
    <t>Global Business Coalition on HIV/AIDS, TB &amp; Malaria</t>
  </si>
  <si>
    <t>National Scholarship Providers Association</t>
  </si>
  <si>
    <t>Foolproof</t>
  </si>
  <si>
    <t>to improve media coverage of HIV/AIDS in six high-prevalence states of India</t>
  </si>
  <si>
    <t>2005-02</t>
  </si>
  <si>
    <t>Transatlantic Partners Against AIDS</t>
  </si>
  <si>
    <t>to support a media initiative that will enable Russia and the Ukraine to be more effective in their fight against AIDS</t>
  </si>
  <si>
    <t>to create a forum for African scientists to discuss recent research in genetics as it pertains to diseases in Africa</t>
  </si>
  <si>
    <t>Squaxin Island Museum Library and Research Center</t>
  </si>
  <si>
    <t>to support facilities for at-risk youth and community projects</t>
  </si>
  <si>
    <t>to produce a Lancet series placing neonatal survival as a priority within the context of maternal and child survival</t>
  </si>
  <si>
    <t>to support a workshop on the pathophysiology of severe malaria and trypanosomiasis</t>
  </si>
  <si>
    <t>to support program expansion</t>
  </si>
  <si>
    <t>Women's Safety &amp; Resource Center, Inc.</t>
  </si>
  <si>
    <t>to support a capital campaign for a domestic violence center</t>
  </si>
  <si>
    <t>Alliance for Microbicide Development</t>
  </si>
  <si>
    <t>to fund research and policy analysis in support of microbicide development</t>
  </si>
  <si>
    <t>Rochester Organization of Families</t>
  </si>
  <si>
    <t>to support afterschool and family services programs</t>
  </si>
  <si>
    <t>to support a therapeutic care program</t>
  </si>
  <si>
    <t>to develop and pilot a comprehensive strategy that will strengthen the CIS Network of Performance Learning Centers</t>
  </si>
  <si>
    <t>Eastern Oregon Mission Inc.</t>
  </si>
  <si>
    <t>to support a capital campaign for a food and clothing bank</t>
  </si>
  <si>
    <t>to support a capital campaign for a Native American community center</t>
  </si>
  <si>
    <t>to implement a three-year strategic communications and advocacy campaign to increase the awareness, support, and enrollment in California’s charter schools</t>
  </si>
  <si>
    <t>Marion-Polk Food Share, Inc.</t>
  </si>
  <si>
    <t>to support a capital campaign for a regional food distribution center</t>
  </si>
  <si>
    <t>to support the construction of Villa Esperanza transitional housing and provide services to families in crisis during their period of transition to a more stable condition</t>
  </si>
  <si>
    <t>Housing at the Crossroads</t>
  </si>
  <si>
    <t>to support the construction of Kensington Square and provide services to families in crisis during their period of transition to a more stable condition</t>
  </si>
  <si>
    <t>to support services for families at Alpine Ridge apartments during their period of transition to a more stable condition</t>
  </si>
  <si>
    <t>to support the construction of the Enumclaw Fourplexes transitional housing for families in crisis during their period of transition to a more stable condition</t>
  </si>
  <si>
    <t>to support the construction of Alder Crest Apartments and provide services to families in crisis during their period of transition to a more stable condition</t>
  </si>
  <si>
    <t>Shelter America Group</t>
  </si>
  <si>
    <t>to support the construction of the Lauren Heights Family Project and provide services to families in crisis during their period of transition to a more stable condition</t>
  </si>
  <si>
    <t>National Low Income Housing Coalition and Low Income Housing</t>
  </si>
  <si>
    <t>to support a national summit on the future of the federal housing voucher program</t>
  </si>
  <si>
    <t>Haines Borough Public Library</t>
  </si>
  <si>
    <t>to support the charitable mission through general operating support, professional affinity membership fees and conference costs</t>
  </si>
  <si>
    <t>Haines</t>
  </si>
  <si>
    <t>to support the development of an alternative course approval model for the University of California system</t>
  </si>
  <si>
    <t>to support the construction of Meadowdale Apartments and provide services to families in crisis during their period of transition to a more stable condition</t>
  </si>
  <si>
    <t>American Indian Institute</t>
  </si>
  <si>
    <t>Latino/a Educational Achievement Project (LEAP)</t>
  </si>
  <si>
    <t>National Center on Addiction and Substance Abuse at Columbia University</t>
  </si>
  <si>
    <t>to support a scholarship fund and internship program</t>
  </si>
  <si>
    <t>2005-07</t>
  </si>
  <si>
    <t>to support a project for Intermittent Preventive Treatment in infants for malaria in Papua New Guinea</t>
  </si>
  <si>
    <t>to support a technology program for Native American students in Washington state</t>
  </si>
  <si>
    <t>Communities in Schools of Lakewood WA</t>
  </si>
  <si>
    <t>to support a human services indicators report</t>
  </si>
  <si>
    <t>to engage the global health community in a creative and robust process to guide the future of health</t>
  </si>
  <si>
    <t>Camp Fire USA Inland Northwest Council</t>
  </si>
  <si>
    <t>to support afterschool programs</t>
  </si>
  <si>
    <t>Matlock Teen Night</t>
  </si>
  <si>
    <t>Matlock</t>
  </si>
  <si>
    <t>to create a favorable social environment for accelerated ethical research and global delivery of HIV/AIDS vaccines</t>
  </si>
  <si>
    <t>to identify molecular and immune responses of pathogens and patients which correlate with protection from TB</t>
  </si>
  <si>
    <t>University of Saskatchewan</t>
  </si>
  <si>
    <t>to develop single dose vaccines for neonates by linking innate and specific immunity</t>
  </si>
  <si>
    <t>Saskatoon</t>
  </si>
  <si>
    <t>to develop a live, recombinant, attenuated Salmonella anti-pneumococcal vaccine for newborns</t>
  </si>
  <si>
    <t>University of Santiago de Compostela</t>
  </si>
  <si>
    <t>to develop surface modified nanostructures as delivery vehicles for transmucosal vaccination</t>
  </si>
  <si>
    <t>Santiago de Compostela</t>
  </si>
  <si>
    <t>to develop needle-free vaccination via nanoparticle aerosoles</t>
  </si>
  <si>
    <t>to develop nanoemulsions and adjuvants for nasal-spray vaccines</t>
  </si>
  <si>
    <t>The Helmholtz Centre for Infection Research GmbH</t>
  </si>
  <si>
    <t>to create novel mouse models for testing HIV and HCV vaccines</t>
  </si>
  <si>
    <t>to create novel mouse models for testing live attenuated vaccines</t>
  </si>
  <si>
    <t>to develop a novel delivery strategy for HIV vaccine antigens</t>
  </si>
  <si>
    <t>to identify the mechanisms of HIV resistance in highly exposed uninfected women</t>
  </si>
  <si>
    <t>for molecular analysis and modeling of HIV-1 transmission, containment and escape</t>
  </si>
  <si>
    <t>to reduce the time and cost for trials of vaccines against bacterial pneumonia</t>
  </si>
  <si>
    <t>to develop bananas with increased micronutrient content</t>
  </si>
  <si>
    <t>Albert Ludwigs Universitat Freiburg</t>
  </si>
  <si>
    <t>to improve the nutritious value of rice by genetic fortification with vitamins, minerals and proteins</t>
  </si>
  <si>
    <t>Freiburg</t>
  </si>
  <si>
    <t>Ohio State University Research Foundation</t>
  </si>
  <si>
    <t>to develop cassava germplasm enriched with bioavailable nutrients</t>
  </si>
  <si>
    <t>University of Colorado</t>
  </si>
  <si>
    <t>to develop an inexpensive therapeutic vaccine for human papillomavirus</t>
  </si>
  <si>
    <t>to identify the molecular signatures of latent TB in human tissues, and target them with novel drugs</t>
  </si>
  <si>
    <t>to develop valid population health metrics for managing interventions</t>
  </si>
  <si>
    <t>to develop a point-of-care diagnostic system for the developing world</t>
  </si>
  <si>
    <t>to create vaccines that target molecular signatures of latent TB</t>
  </si>
  <si>
    <t>to engineer immunity against HIV and other dangerous pathogens</t>
  </si>
  <si>
    <t>to support women and girls programs in the Puget Sound region</t>
  </si>
  <si>
    <t>Maple Valley Food Bank and Emergency Services</t>
  </si>
  <si>
    <t>Rogue Community College</t>
  </si>
  <si>
    <t>to support a capital campaign for an early childhood center lab school</t>
  </si>
  <si>
    <t>Boys &amp; Girls Club of the Umpqua Valley</t>
  </si>
  <si>
    <t>to develop a publicly accessible web-based resource of collective bargaining agreements for large school districts</t>
  </si>
  <si>
    <t>Innovative Services NW</t>
  </si>
  <si>
    <t>to support a capital campaign for a children's therapy center</t>
  </si>
  <si>
    <t>Academy for Educational Development</t>
  </si>
  <si>
    <t>to convene an international Forum to discuss a plan to increase private sector involvement in child health in Africa</t>
  </si>
  <si>
    <t>SafePlace</t>
  </si>
  <si>
    <t>Society of St. Vincent de Paul - Rogue Valley Council</t>
  </si>
  <si>
    <t>Housing Authority of Portland</t>
  </si>
  <si>
    <t>to support a capital campaign for a learning center</t>
  </si>
  <si>
    <t>E3: Employers for Education Excellence</t>
  </si>
  <si>
    <t>to identify real and perceived barriers to high school reform, assist high schools engaged in reform efforts to overcome barriers, and educate state policymakers</t>
  </si>
  <si>
    <t>to support the creation of Education Sector, an independent, Washington, DC-based education think tank</t>
  </si>
  <si>
    <t>to expand regional food distribution in Western Washington</t>
  </si>
  <si>
    <t>to manage a process of knowledge generation and sharing, in collaboration with other reform support organizations and site-based practitioners, for redesigned school systems</t>
  </si>
  <si>
    <t>to support the XXVth International Population Conference in Tours, France</t>
  </si>
  <si>
    <t>to support nonprofit agencies in Southeast Washington</t>
  </si>
  <si>
    <t>to support knowledge sharing and use among school-based and district-level practitioners in OHSTI and ECHS schools</t>
  </si>
  <si>
    <t>to better understand the effects of state strategies for improving low-performing schools and to develop effective strategies for sustainable, long-term capacity building in low-performing schools</t>
  </si>
  <si>
    <t>to inform public debate and advance academic achievement in Ohio charter schools by convening charter school leaders, producing research, and disseminating information on charter school issues</t>
  </si>
  <si>
    <t>to support the activities of the Working Group on global health partnerships and a meeting to recommend future directions in international health after the conclusion of the High Level Forum</t>
  </si>
  <si>
    <t>to support the Fordham Foundation in its role as a community school sponsor in Ohio to recruit other high school developers and to share best practices across the field</t>
  </si>
  <si>
    <t>to support a youth tutoring program</t>
  </si>
  <si>
    <t>to support general operating costs</t>
  </si>
  <si>
    <t>Fresno County Office of Education</t>
  </si>
  <si>
    <t>to support the work of the Governor's non-partisan committee, charged with making policy recommendations on education funding, governance, teacher recruitment &amp; training, and the preparation and retention of quality school administrators</t>
  </si>
  <si>
    <t>University of Indianapolis</t>
  </si>
  <si>
    <t>to support a comprehensive leadership institute and technical assistance in year one of the redesign of the comprehensive high schools into autonomous small schools in Indianapolis</t>
  </si>
  <si>
    <t>Oakland Unified School District</t>
  </si>
  <si>
    <t>to launch a model urban school district comprising of a lean central office, a school support services organization, and networks of increasingly high achieving and equitable schools</t>
  </si>
  <si>
    <t>American Institute for Social Justice Inc</t>
  </si>
  <si>
    <t>to support a multi-year outreach campaign to achieve statewide education reform in California</t>
  </si>
  <si>
    <t>to support a one day conference that informs education investors, grantmakers, policymakers and school system leaders about high school improvement efforts and impactful leverage points in Washington</t>
  </si>
  <si>
    <t>to support overseas practicums</t>
  </si>
  <si>
    <t>to support advocacy activities in Ohio aimed toward making systemic change around high school redesign, improved college access and success</t>
  </si>
  <si>
    <t>to support planning for a network of Science, Technology, Engineering &amp; Math theme-based schools to be implemented in partnership with school districts</t>
  </si>
  <si>
    <t>to convene a regional conference to strengthen capacity and strategize for women's NGO networks to fight HIV/AIDS in Africa</t>
  </si>
  <si>
    <t>to create new middle and high schools within the High Tech High charter management organization</t>
  </si>
  <si>
    <t>The Tomas Rivera Policy Institute</t>
  </si>
  <si>
    <t>to support messaging and dissemination strategies for a College Knowledge Information Campaign for Latino students and their parents</t>
  </si>
  <si>
    <t>to support Envision's capacity to successfully open and operate a small high school in the Bay Area cluster</t>
  </si>
  <si>
    <t>to reduce death, illness, and disability in developing countries by providing information on improving resource allocations</t>
  </si>
  <si>
    <t>2004-04</t>
  </si>
  <si>
    <t>to research the efficacy and safety of pediatric immunization-linked preventive intermittent treatment with antimalarials in decreasing anemia and malaria in Kenya</t>
  </si>
  <si>
    <t>Voluntary Health Services</t>
  </si>
  <si>
    <t>to reduce the spread of HIV infection among female sex workers and their clients in Tamil Nadu, India</t>
  </si>
  <si>
    <t>to provide states with sophisticated, web-based data tools that will strengthen accountability and improve results through data-driven decision making</t>
  </si>
  <si>
    <t>to  connect the scientific community with conferences on global infectious diseases to catalyze information exchange and translation of basic science into new therapies</t>
  </si>
  <si>
    <t>EuroVacc Foundation</t>
  </si>
  <si>
    <t>to support the AIDS Vaccine Conference</t>
  </si>
  <si>
    <t>1011 Lausanne</t>
  </si>
  <si>
    <t>to support a homeless prevention program</t>
  </si>
  <si>
    <t>Camp Brotherhood, Inc.</t>
  </si>
  <si>
    <t>to support the development of an attenuated Plasmodium falciparum sporozoite vaccine to reduce malaria infection, morbidity, and mortality</t>
  </si>
  <si>
    <t>Northwest Cancer Partners</t>
  </si>
  <si>
    <t>Girl Scouts, Eastern Washington &amp; Northern Idaho</t>
  </si>
  <si>
    <t>to support an individual development accounts program for low-income individuals</t>
  </si>
  <si>
    <t>Seattle Preparatory School</t>
  </si>
  <si>
    <t>to support a financial aid endowment</t>
  </si>
  <si>
    <t>to increase access and equity of essential health care services for the under-served rural population of Ethiopia</t>
  </si>
  <si>
    <t>to support an International Symposium on Emerging Trends in Tuberculosis Research</t>
  </si>
  <si>
    <t>to develop a collaboration of national public health institutes to enable those with less resources to gain skills and assistance from those more established institutes</t>
  </si>
  <si>
    <t>to provide a policy and practice initative supporting the successful transition of students from high school to post-secondary mathematics</t>
  </si>
  <si>
    <t>to engage education leaders in the South to transfer lessons learned and strategies used by high performing rural high schools to under-performing rural high schools in the South</t>
  </si>
  <si>
    <t>to create an inventory of successful high schools for Latino students</t>
  </si>
  <si>
    <t>Seattle Section, National Council of Negro Women</t>
  </si>
  <si>
    <t>Crisis Clinic</t>
  </si>
  <si>
    <t>to provide humanitarian assistance to internally displaced people in Darfur, Sudan</t>
  </si>
  <si>
    <t>to provide humanitarian relief to families and children  displaced by conflict in West Darfur, Sudan</t>
  </si>
  <si>
    <t>to provide humanitarian relief to people severely affected by  the escalating conflict in South Darfur, Sudan</t>
  </si>
  <si>
    <t>to facilitate collaboration among online educators and administrators, and research to enhance K-12 online learning</t>
  </si>
  <si>
    <t>to produce, design, and disseminate 5,000 copies of report 'Creating New Schools: Promising Strategy for Change.'</t>
  </si>
  <si>
    <t>to support King County nonprofit agencies</t>
  </si>
  <si>
    <t>to support learning opportunities for youth in King County</t>
  </si>
  <si>
    <t>2004-11</t>
  </si>
  <si>
    <t>to expand the development of an Ohio-based network of early college high schools</t>
  </si>
  <si>
    <t>to expand the Early College High School model into tribal schools outside Washington state</t>
  </si>
  <si>
    <t>New Hampshire State Library</t>
  </si>
  <si>
    <t>to support the development of a novel treatment for secretory diarrhea in infants and children in the developing world</t>
  </si>
  <si>
    <t>to support the establishment of additional chapters</t>
  </si>
  <si>
    <t>Central House-Hampton Center for Human Development</t>
  </si>
  <si>
    <t>to support a youth leadership program</t>
  </si>
  <si>
    <t>to extend support for the Policy Research Network and to inform donor decision-making in global health</t>
  </si>
  <si>
    <t>to support a capital campaign for a new museum</t>
  </si>
  <si>
    <t>Cascade AIDS Project, Inc.</t>
  </si>
  <si>
    <t>to support human services for children and families</t>
  </si>
  <si>
    <t>to assess the feasibility of onchocerciasis elimination by ivermectin treatment in Africa</t>
  </si>
  <si>
    <t>Korean Women's Association</t>
  </si>
  <si>
    <t>Filipino Community of Seattle</t>
  </si>
  <si>
    <t>Better People</t>
  </si>
  <si>
    <t>to support employment programs to reduce recidivism</t>
  </si>
  <si>
    <t>Parents Action Council, Inc. / Umpqua Community Action Network</t>
  </si>
  <si>
    <t>to support a capital campaign for social services programs and a food bank distribution warehouse</t>
  </si>
  <si>
    <t>to support a capital campaign to expand youth program facilities</t>
  </si>
  <si>
    <t>to support a teen parent program</t>
  </si>
  <si>
    <t>Pediatric Interim Care Center</t>
  </si>
  <si>
    <t>to support a capital campaign for a Rainier Valley club</t>
  </si>
  <si>
    <t>to support a ticketing and donor management system for Seattle's nonprofit theatres</t>
  </si>
  <si>
    <t>to support a  business plan that will serve as a road map for growth</t>
  </si>
  <si>
    <t>to support public access computing sustainablity efforts in public libraries</t>
  </si>
  <si>
    <t>State of Rhode Island - Office of Library and Information Services</t>
  </si>
  <si>
    <t>to support a technology-based training program</t>
  </si>
  <si>
    <t>to support agency capacity building and training for tribal organizations and Native American nonprofits</t>
  </si>
  <si>
    <t>to develop and host a series of forums and roundtables to raise awareness of high school reform policies</t>
  </si>
  <si>
    <t>to support housing-based services in supportive housing programs for families with children experiencing homelessness within Washington</t>
  </si>
  <si>
    <t>to support planning to assist Oakland Unified School District in becoming a model urban district</t>
  </si>
  <si>
    <t>to support an education program</t>
  </si>
  <si>
    <t>to support a capital campaign for a Federal Way teen center</t>
  </si>
  <si>
    <t>to improve parent outreach and strengthen charter school accountability</t>
  </si>
  <si>
    <t>to facilitate cross-site health, social studies and impact assessments in resource constrained countries</t>
  </si>
  <si>
    <t>to support the early planning and implementation of  15 Talent Development High Schools in high-need cities and states</t>
  </si>
  <si>
    <t>to review the design and execution of the AIDS initiative evaluation in India</t>
  </si>
  <si>
    <t>to support a capital campaign for a new school</t>
  </si>
  <si>
    <t>to support examination of union-school district-community partnerships for closing achievement gaps</t>
  </si>
  <si>
    <t>2004-07</t>
  </si>
  <si>
    <t>to strengthen response to tuberculosis-HIV co-infection in partnership with community representatives from high-burden countries</t>
  </si>
  <si>
    <t>to support the development and dissemination of international growth standards for infants and young children</t>
  </si>
  <si>
    <t>to increase public awareness and understanding of global health issues and their interconnections with economic and social development around the world</t>
  </si>
  <si>
    <t>to support the development of a safe, efficient, and cost-effective pneumococcal common protein vaccine</t>
  </si>
  <si>
    <t>to provide technical assistance in developing STI control strategies in India</t>
  </si>
  <si>
    <t>Providence SoundHomeCare and Hospice</t>
  </si>
  <si>
    <t>to support parenting programs</t>
  </si>
  <si>
    <t>Pierce College Foundation</t>
  </si>
  <si>
    <t>to support a capital campaign for a childcare center</t>
  </si>
  <si>
    <t>to support family development programs to reduce child abuse and neglect</t>
  </si>
  <si>
    <t>to support an advanced computer skills training and GED completion program</t>
  </si>
  <si>
    <t>International District Housing Alliance</t>
  </si>
  <si>
    <t>to support a youth leadership development program</t>
  </si>
  <si>
    <t>Salish Sea Expeditions</t>
  </si>
  <si>
    <t>to support a science program for low-income youth</t>
  </si>
  <si>
    <t>Encompass Northwest</t>
  </si>
  <si>
    <t>to support early childhood parenting programs</t>
  </si>
  <si>
    <t>Our Sisters' House</t>
  </si>
  <si>
    <t>to support a violence prevention program for at-risk youth and their families</t>
  </si>
  <si>
    <t>Abused Deaf Women's Advocacy Services</t>
  </si>
  <si>
    <t>to support a capital campaign for transitional housing for homeless teenage mothers</t>
  </si>
  <si>
    <t>to support an afterschool literacy and soccer program</t>
  </si>
  <si>
    <t>to support a program aimed at strengthening the nonprofit sector</t>
  </si>
  <si>
    <t>Northwest Youth Services</t>
  </si>
  <si>
    <t>to support a program for runaway and homeless youth</t>
  </si>
  <si>
    <t>to conduct an analysis of pediatric enteric vaccine development</t>
  </si>
  <si>
    <t>to support a job training program for at-risk youth</t>
  </si>
  <si>
    <t>to support dialogues on race relations through large public forums</t>
  </si>
  <si>
    <t>to support Phase II in the Seattle Initiative for Global Development</t>
  </si>
  <si>
    <t>to help the UNDP oversee the research and strategy development of the Millennium Development Campaign effort in the U.S.</t>
  </si>
  <si>
    <t>to help create a cadre of skilled writers, editors and producers from nations heavily impacted by HIV/AIDS</t>
  </si>
  <si>
    <t>to support a math and science educational program for girls</t>
  </si>
  <si>
    <t>to support the development and implementation of early college high schools in Georgia</t>
  </si>
  <si>
    <t>to support multicultural youth leadership programs</t>
  </si>
  <si>
    <t>Birth to Three Developmental Center</t>
  </si>
  <si>
    <t>City of Bremerton</t>
  </si>
  <si>
    <t>to support a library renovation project</t>
  </si>
  <si>
    <t>to create and sustain a clearinghouse of state online learning laws and online learning providers</t>
  </si>
  <si>
    <t>to support five cities' efforts to improve the educational options and outcomes for out-of-school and underserved youth</t>
  </si>
  <si>
    <t>to support a documentary production, &amp;#34;Degrees of Excellence, Degrees of Mediocrity,&amp;#34; addressing the linkages between high school and college success</t>
  </si>
  <si>
    <t>Impact Strategies, Inc.</t>
  </si>
  <si>
    <t>to provide technical assistance in support of the 11 district grantees of the High School Pupil Success Act and their community partners in California</t>
  </si>
  <si>
    <t>Trinity Foundation</t>
  </si>
  <si>
    <t>to support a book project benefiting developmentally disabled individuals</t>
  </si>
  <si>
    <t>to support the transformation of secondary education in San Francisco Unified School District through innovative small schools and the redesign of existing schools</t>
  </si>
  <si>
    <t>to support public access computing sustainability efforts in public libraries through the identification of best practices and exploration of potential programs in the area of technical support</t>
  </si>
  <si>
    <t>to survey public libraries in the United States to determine issues surrounding public access computing</t>
  </si>
  <si>
    <t>Everett Housing Authority</t>
  </si>
  <si>
    <t>to support the renovations at Timber Hill apartments and provide services to families in crisis during their period of transition to a more stable condition</t>
  </si>
  <si>
    <t>to support the development and sustainability of effective charter schools in Washington State</t>
  </si>
  <si>
    <t>to support the construction of Belltown View Apartments and provide services to families in crisis during their period of transition to a more stable condition</t>
  </si>
  <si>
    <t>to provide relief assistance to individuals affected by torrential rains and flooding in Fonds Verrettes and Mapou in southeastern Haiti</t>
  </si>
  <si>
    <t>National Conference of Editorial Writers Foundation, Inc.</t>
  </si>
  <si>
    <t>to support visiting U.S.editorial writers at the International AIDS conference including site visits to programs in Asia</t>
  </si>
  <si>
    <t>to  fund technical assistance to intermediaries developing early college high schools</t>
  </si>
  <si>
    <t>2004-02</t>
  </si>
  <si>
    <t>to develop a strategic approach for more effective use of science and technology in addressing HIV/AIDS, malaria, tuberculosis, and other diseases</t>
  </si>
  <si>
    <t>to enhance quality assurance in fortified food aid commodities to improve nutrient delivery</t>
  </si>
  <si>
    <t>to develop and license an improved TB vaccine for use in high burden countries</t>
  </si>
  <si>
    <t>Organization of Chinese Americans, Inc.</t>
  </si>
  <si>
    <t>American Indian Graduate Center Scholars</t>
  </si>
  <si>
    <t>to hold a two-day expert meeting to assess the scientific issues associated with the public health use of DDT to prevent malaria</t>
  </si>
  <si>
    <t>to support a 2005 award program that honors international organizations offering the public free access to information technology</t>
  </si>
  <si>
    <t>to support a meeting to provide expert guidance for the scale up of antiretroviral treatment programs in order to minimize drug resistance and maximize the benefits to the populations under care</t>
  </si>
  <si>
    <t>Serving Hands International</t>
  </si>
  <si>
    <t>to support N Street Village's charitable activities</t>
  </si>
  <si>
    <t>to support a conference for California educators serving students in small learning communities</t>
  </si>
  <si>
    <t>to conduct a second phase evaluation of San Diego City School reform efforts</t>
  </si>
  <si>
    <t>to support a convening between educational grant makers and Latino policy makers to focus on policies and practices that accelerate educational attainment of Latino students K-16</t>
  </si>
  <si>
    <t>to develop, evaluate, and promote new applications to reduce the incidence of TB in populations with high HIV prevalence</t>
  </si>
  <si>
    <t>2004-06</t>
  </si>
  <si>
    <t>to support the assessment of family planning services and awareness in the international community</t>
  </si>
  <si>
    <t>University of Tuebingen</t>
  </si>
  <si>
    <t>to provide intermittent sulfadoxine-pyrimethamine administration to infants to reduce morbidity in Gabon Africa</t>
  </si>
  <si>
    <t>Tubingen</t>
  </si>
  <si>
    <t>to support an assessment of serological responses to vaccines in infants receiving Intermittent Preventive Treatment for Malaria</t>
  </si>
  <si>
    <t>to support  the Indian network of HIV positive people, to advocate for the reduction of stigma and discrimination</t>
  </si>
  <si>
    <t>to increase leadership and improve HIV/STI prevention and care in India</t>
  </si>
  <si>
    <t>to define the structure and range of activities for the Health Metrics Network through a collaborative process with partners and stakeholders across the globe</t>
  </si>
  <si>
    <t>to train young professionals from developing countries to become future leaders in public health</t>
  </si>
  <si>
    <t>to sponsor the participation of public health personnel from developing countries attending the third Global Scientific Conference</t>
  </si>
  <si>
    <t>to fund Policy Research Network Working Groups and related activities</t>
  </si>
  <si>
    <t>to save children's lives and protect health through the widespread use of current and new vaccines in the poorest countries</t>
  </si>
  <si>
    <t>to support a community technology evaluation project</t>
  </si>
  <si>
    <t>Lopez Island Family Resource Center</t>
  </si>
  <si>
    <t>Allen Renaissance</t>
  </si>
  <si>
    <t>Northwest Learning &amp; Achievement Group</t>
  </si>
  <si>
    <t>Wapato</t>
  </si>
  <si>
    <t>PROVAIL</t>
  </si>
  <si>
    <t>Northwest Kidney Centers</t>
  </si>
  <si>
    <t>to support the &amp;#34;Doing Choice Right&amp;#34; initiative which studies the design and implementation of school choice</t>
  </si>
  <si>
    <t>to develop a web-based family planning supply information sharing system</t>
  </si>
  <si>
    <t>Direccion de Bibliotecas, Archivos y Museos (DIBAM)</t>
  </si>
  <si>
    <t>to provide public access to computers and Internet access to the Santiago Public Library</t>
  </si>
  <si>
    <t>to demonstrate the importance of family planning to the achievement of the Millennium Development Goals</t>
  </si>
  <si>
    <t>to support publication of &amp;#34;Public High School Graduation and College Readiness Rates in the United States&amp;#34;</t>
  </si>
  <si>
    <t>to support the implementation of strategies and tools recommended in &amp;#34;Breaking Ranks II&amp;#34; report for 17 state associations of principals</t>
  </si>
  <si>
    <t>International Crisis Group</t>
  </si>
  <si>
    <t>to support an intensive effort aimed at the immediate action of preventing a humanitarian catastrophe in Darfur, Sudan</t>
  </si>
  <si>
    <t>to procure and distribute essential relief items to families in the Dominican Republic and Haiti where widespread flooding has occurred</t>
  </si>
  <si>
    <t>to suppport a study, &amp;#34;Identifying the Real Costs of Small High Schools in Seattle&amp;#34;</t>
  </si>
  <si>
    <t>to support the continuation and expansion of the work of the Malaria Vaccine Initiative</t>
  </si>
  <si>
    <t>2004-01</t>
  </si>
  <si>
    <t>to enable the eradication and certification of onchocerciasis eradication in the Americas and extending this success to Africa</t>
  </si>
  <si>
    <t>to support the youth golf tournament</t>
  </si>
  <si>
    <t>to adapt new technologies for the development of affordable diagnostics for HIV in developing countries</t>
  </si>
  <si>
    <t>to support the construction of A Place of Our Own transitional housing for deaf and deaf-blind victims of domestic violence and sexual assault</t>
  </si>
  <si>
    <t>to support a range of efforts to improve quality and quantity of global health reporting in the US and abroad</t>
  </si>
  <si>
    <t>to create a new mechanism for expanded contribution from the biotechnology sector to the development of new tools for global health</t>
  </si>
  <si>
    <t>to support Sound Families administrative costs</t>
  </si>
  <si>
    <t>to build capacity and improve coordination of advocacy efforts for global health and development</t>
  </si>
  <si>
    <t>to strengthen immunization services in Africa through measles mortality reduction</t>
  </si>
  <si>
    <t>to build public and political awareness and support for charter schools through targeted outreach, and the publication and dissemination of a report series</t>
  </si>
  <si>
    <t>The Diocese of Yakima</t>
  </si>
  <si>
    <t>to facilitate the collaboration of resources of Gonzaga University with high schools in the Diocese of Yakima to improve teaching skills and leadership</t>
  </si>
  <si>
    <t>to educate participants representing science, engineering, and technology,about the latest scientific advances</t>
  </si>
  <si>
    <t>to support research into the link between family planning and HIV/AIDS, specifically that between family planning and the prevention of mother to child transmission of HIV</t>
  </si>
  <si>
    <t>to provide services at First Steps II apartments to families in crisis during their period of transition to a more stable condition</t>
  </si>
  <si>
    <t>Salvation Army &amp; Its Components</t>
  </si>
  <si>
    <t>to provide services at New Tomorrows apartments to families in crisis during their period of transition to a more stable condition</t>
  </si>
  <si>
    <t>to support the construction of Autumn Leaf House and provide services to families in crisis during their period of transition to a more stable condition</t>
  </si>
  <si>
    <t>St. Andrew's Housing Group</t>
  </si>
  <si>
    <t>to support the construction of the Chalet Apartments and provide services to families in crisis during their period of transition to a more stable condition</t>
  </si>
  <si>
    <t>to support the construction of the Rose Crest at Talus project and provide services to families in crisis during their period of transition to a more stable condition</t>
  </si>
  <si>
    <t>to support the acquisition and renovation of Columbia Court apartments and provide services to families in crisis during their period of transition to a more stable condition</t>
  </si>
  <si>
    <t>to initiate responses for orphaned and separated children in Bam, Iran</t>
  </si>
  <si>
    <t>to provide emergency relief to earthquake victims in Bam, Iran</t>
  </si>
  <si>
    <t>to support a 500 family tent camp and distribution of essential non-food items to families in villages surrounding Bam, Iran</t>
  </si>
  <si>
    <t>to distribute urgently needed family hygiene, first aid, and underwear kits to 14,300 earthquake affected families in Bam, Iran and surrounding areas</t>
  </si>
  <si>
    <t>to examine the working relationships between foundations and higher education and K-12 schools leading to a conference, book, and continuing web-based dialogue</t>
  </si>
  <si>
    <t>Town Hall Los Angeles</t>
  </si>
  <si>
    <t>to support the Proof of Concept phase to test content and to design a scalable, sustainable model for delivering online educational resources to Washington state students, parents, and educators</t>
  </si>
  <si>
    <t>to support business analysis and planning</t>
  </si>
  <si>
    <t>2004-12</t>
  </si>
  <si>
    <t>Washington Assistive Technology Foundation</t>
  </si>
  <si>
    <t>to support a revolving loan fund for technology equipment for people with disabilities</t>
  </si>
  <si>
    <t>Project Hope</t>
  </si>
  <si>
    <t>to publish papers on global health issues in the US and abroad</t>
  </si>
  <si>
    <t>to support technology programs for low-income youth</t>
  </si>
  <si>
    <t>to support the development and evaluation of HPV vaccines and related diagnostics</t>
  </si>
  <si>
    <t>to provide technical assistance to leaders dedicated to improving African women's access to health care with regard to HIV/AIDS</t>
  </si>
  <si>
    <t>to support the Health Metrics Network (HMN)</t>
  </si>
  <si>
    <t>Murdoch University</t>
  </si>
  <si>
    <t>to provide solutions to the problem of HIV and host genetic diversity to HIV vaccine development</t>
  </si>
  <si>
    <t>to increase the quantity and quality of resources invested in priority interventions to control tuberculosis in high burden countries</t>
  </si>
  <si>
    <t>to introduce and monitor the effects of Haemophilus influenzae type b (Hib) conjugate vaccine in high-risk infant populations in Mali, West Africa</t>
  </si>
  <si>
    <t>to assess the advantage of  plant-derived vaccines as an inexpensive technique compared to traditional production methods</t>
  </si>
  <si>
    <t>to support effective strategies for using African role models to educate against the spread of HIV/AIDS in southern Africa</t>
  </si>
  <si>
    <t>to disseminate lessons learned in health biotechnology from the experiences of pioneering developing countries</t>
  </si>
  <si>
    <t>National Democratic Institute for International Affairs (NDI)</t>
  </si>
  <si>
    <t>to provide a forum for former African Heads of State to discuss humanitarian works and identify additional opportunities for constructive involvement</t>
  </si>
  <si>
    <t>to research information for the development of  GAVI's 10 year strategic plan</t>
  </si>
  <si>
    <t>Sargent Shriver National Center on Poverty Law</t>
  </si>
  <si>
    <t>to support legal assistance delivery to low-income people</t>
  </si>
  <si>
    <t>to support a disease outbreak detection program</t>
  </si>
  <si>
    <t>Eastern Washington Center of the Deaf &amp; Hard of Hearing</t>
  </si>
  <si>
    <t>to support technology access for deaf and hard of hearing persons</t>
  </si>
  <si>
    <t>to conduct clinical monitoring of the IPTi Consortium</t>
  </si>
  <si>
    <t>Northshore Senior Center</t>
  </si>
  <si>
    <t>to support a technology-based employment training program for people with disabilities</t>
  </si>
  <si>
    <t>Bothell</t>
  </si>
  <si>
    <t>Clatsop Community Action</t>
  </si>
  <si>
    <t>to support a capital campaign for a community action agency</t>
  </si>
  <si>
    <t>First Step Family Support Center</t>
  </si>
  <si>
    <t>Community Action Organization</t>
  </si>
  <si>
    <t>Olympia Child Care Center, Inc.</t>
  </si>
  <si>
    <t>to support professional development seminars and peer-learning forums for superintendents of large, complex urban school districts</t>
  </si>
  <si>
    <t>to support financial literacy programs for low-income families</t>
  </si>
  <si>
    <t>to support annual Mayors' National Education Summit</t>
  </si>
  <si>
    <t>to support a capital campaign for a multi-service center</t>
  </si>
  <si>
    <t>Foundation Northwest</t>
  </si>
  <si>
    <t>to support nonprofit health and human service agencies in Eastern Washington</t>
  </si>
  <si>
    <t>to support case management services</t>
  </si>
  <si>
    <t>Experience Learning Community (DBA Experience Music Project)</t>
  </si>
  <si>
    <t>BoardSource</t>
  </si>
  <si>
    <t>to support a board leadership program for nonprofits</t>
  </si>
  <si>
    <t>Broadway Bound Children's Theatre</t>
  </si>
  <si>
    <t>to support the establishment of Perspectives New Schools Initiative and the creation of the first Perspectives-style school</t>
  </si>
  <si>
    <t>to support resource centers overseas</t>
  </si>
  <si>
    <t>to support a series of seminars on education issues</t>
  </si>
  <si>
    <t>Parents United for Responsible Education P U R E</t>
  </si>
  <si>
    <t>to promote effective parent-school partnerships in the Chicago school system</t>
  </si>
  <si>
    <t>National Center for Family Philanthropy, Inc.</t>
  </si>
  <si>
    <t>to support a panel aimed at strengthening accountability in the nonprofit sector</t>
  </si>
  <si>
    <t>to develop individualized leadership training programs for several of Ohio's largest urban school districts</t>
  </si>
  <si>
    <t>New York State Education Department</t>
  </si>
  <si>
    <t>to support a statewide leadership development program</t>
  </si>
  <si>
    <t>to provide emergency aid to areas in Asia affected by the earthquake-generated tsunami</t>
  </si>
  <si>
    <t>Prime Minister's National Relief Fund</t>
  </si>
  <si>
    <t>to support relief efforts in India following the tsunami</t>
  </si>
  <si>
    <t>New Dehlhi</t>
  </si>
  <si>
    <t>2004-10</t>
  </si>
  <si>
    <t>Connecticut State Library</t>
  </si>
  <si>
    <t>to establish and validate a manufacturing process to make artemisinin-type drugs affordable for the world's poorest people</t>
  </si>
  <si>
    <t>to support the annual Advanced Courses of Vaccinology</t>
  </si>
  <si>
    <t>National Minority AIDS Council</t>
  </si>
  <si>
    <t>to support the attendance of international participants at the US Conference on AIDS</t>
  </si>
  <si>
    <t>Federal Employee Education and Assistance Fund</t>
  </si>
  <si>
    <t>Littleton</t>
  </si>
  <si>
    <t>to support the development of paper and web-enabled assessment score reports that are accessible to students, parents, and educators in Ohio</t>
  </si>
  <si>
    <t>to support the Malaria Control and Evaluation Program in Africa</t>
  </si>
  <si>
    <t>to develop a CollegeEd high school program</t>
  </si>
  <si>
    <t>to continue convening a series of national conferences dedicated to exploring the role of rigorous research in high school reform efforts</t>
  </si>
  <si>
    <t>to educate the Chinese public about HIV/AIDS through mass media</t>
  </si>
  <si>
    <t>NPower</t>
  </si>
  <si>
    <t>to develop a customized version of NPower's TechAtlas service to support public libraries and state agencies in their planning and management of hardware and software upgrades</t>
  </si>
  <si>
    <t>to raise national awareness about center-city education, focusing specifically on the Cristo Rey Network schools operating across the country</t>
  </si>
  <si>
    <t>to support a series of seminars, with relevant briefing publications, with regard to key issues in California education policy</t>
  </si>
  <si>
    <t>to support the largest annual tuberculosis conference</t>
  </si>
  <si>
    <t>to expand capacity for conversions of large underperforming high schools</t>
  </si>
  <si>
    <t>to provide relief assistance to hurricane victims in the Dominican Republic, Haiti and Grenada</t>
  </si>
  <si>
    <t>to inform the general public, educators and opinion leaders about Washington's academic standards, assessments and new graduation requirements</t>
  </si>
  <si>
    <t>CollegeCorps, Inc.</t>
  </si>
  <si>
    <t>to support a service learning program for undergraduates</t>
  </si>
  <si>
    <t>Clark University</t>
  </si>
  <si>
    <t>to train teachers and leaders in small high schools to implement proven strategies for student success</t>
  </si>
  <si>
    <t>Michigan Institute for Educational Management</t>
  </si>
  <si>
    <t>to provide superintendents and principals from public and private schools access to quality leadership development in Michigan</t>
  </si>
  <si>
    <t>to support the development of an operational strategy for campus design, facilities planning and visual branding</t>
  </si>
  <si>
    <t>2004-08</t>
  </si>
  <si>
    <t>Films of Record</t>
  </si>
  <si>
    <t>to document and raise awareness of the burden of malaria</t>
  </si>
  <si>
    <t>Ethnic Support Council</t>
  </si>
  <si>
    <t>to support agency capacity building and an outreach campaign to immigrants</t>
  </si>
  <si>
    <t>University of Wisconsin Foundation</t>
  </si>
  <si>
    <t>to assist the village of Muramba, Rwanda in implemeting several child health/emergency relief measures</t>
  </si>
  <si>
    <t>The Whatcom Dream</t>
  </si>
  <si>
    <t>to support financial literacy planning for low-income individuals</t>
  </si>
  <si>
    <t>Child &amp; Family Guidance Center</t>
  </si>
  <si>
    <t>to support a capital campaign for a new facility serving abused children</t>
  </si>
  <si>
    <t>to support a fellowship for journalists to study international issues including important health issues such as HIV/AIDS</t>
  </si>
  <si>
    <t>to support the capital campaign for supportive housing units</t>
  </si>
  <si>
    <t>Big Brothers Big Sisters of Southwest Washington</t>
  </si>
  <si>
    <t>to support the Trypanosomatid Pathogens Genome Meeting</t>
  </si>
  <si>
    <t>to promote leadership at the international AIDS Conference</t>
  </si>
  <si>
    <t>Grays Harbor and Pacific County Food Bank Distribution Center</t>
  </si>
  <si>
    <t>to support a capital campaign for a new food bank distribution warehouse</t>
  </si>
  <si>
    <t>Montesano</t>
  </si>
  <si>
    <t>Eastside Catholic High School</t>
  </si>
  <si>
    <t>to support an outreach program for Spanish-speaking library patrons</t>
  </si>
  <si>
    <t>to identify and analyze legal, regulatory and policy issues affecting the creation and operation of small high schools in California and Ohio</t>
  </si>
  <si>
    <t>to support the development and implementation of a strategic plan for an autonomy and accountability zone for NYC schools</t>
  </si>
  <si>
    <t>to support an initiative to understand the research-based policy reforms and implementation strategies that strengthen school reform</t>
  </si>
  <si>
    <t>to improve family planning policies and services by expanding leadership capacity in developing countries</t>
  </si>
  <si>
    <t>2004-09</t>
  </si>
  <si>
    <t>to strengthen the skills of Avahan partners in conducting communication activities required to sustain behavior change</t>
  </si>
  <si>
    <t>to help increase the capacity of public health leaders to collaborate effectively, particularly in coalitions and to produce a symposium and book to honor the thousands of workers in global health</t>
  </si>
  <si>
    <t>Harney Education Service District</t>
  </si>
  <si>
    <t>to support a capital campaign for an early childhood education center</t>
  </si>
  <si>
    <t>The Watermark Project</t>
  </si>
  <si>
    <t>to support a peer mentoring program</t>
  </si>
  <si>
    <t>Kids Discovery Museum</t>
  </si>
  <si>
    <t>to support a capital campaign for a new children's museum</t>
  </si>
  <si>
    <t>to support a family literacy program</t>
  </si>
  <si>
    <t>to monitor and evaluate the AVAHAN initiative in India</t>
  </si>
  <si>
    <t>to support the capital campaign to build a computer science building</t>
  </si>
  <si>
    <t>to create and disseminate large-scale, reliable epidemiological, biological and economic evidence that helps reduce the spread of HIV-1 in India</t>
  </si>
  <si>
    <t>Amara Parenting &amp; Adoption Services</t>
  </si>
  <si>
    <t>to develop an information system that captures and analyzes early college high school data for the years 2002-2013</t>
  </si>
  <si>
    <t>to use strategic action to remove three obstacles from providing effective support by the AIDS Medicines and Diagnostic Service</t>
  </si>
  <si>
    <t>Washington State Bar Foundation</t>
  </si>
  <si>
    <t>to support an online law and government education project</t>
  </si>
  <si>
    <t>Chelan-Douglas Community Action Council</t>
  </si>
  <si>
    <t>to support a capital campaign for a family services center</t>
  </si>
  <si>
    <t>KidsQuest Interactive Museum</t>
  </si>
  <si>
    <t>to support a conference for the California educational community about best practices toward improving high schools</t>
  </si>
  <si>
    <t>to support Midwest Region Practitioners' Forum for Teachers, Administrators, and Funders of the Small Schools Initiative</t>
  </si>
  <si>
    <t>for capacity building</t>
  </si>
  <si>
    <t>to support a randomized trial of potential drug regimens for seasonal intermittent preventive treatment of malaria in children in rural Senegal</t>
  </si>
  <si>
    <t>to provide general operating support for the Ministerial Summit on Health Research</t>
  </si>
  <si>
    <t>to support NGA Initiative: &amp;#34;Redesigning the American High School&amp;#34;</t>
  </si>
  <si>
    <t>to support renovations of the Hillside Terrace apartments and provide services to families in crisis during their period of transition to a more stable condition</t>
  </si>
  <si>
    <t>to create new secondary schools in New York City</t>
  </si>
  <si>
    <t>to support learning about effective reform models for stakeholders of low-performing high schools</t>
  </si>
  <si>
    <t>to assist victims of flooding in Eastern Nepal</t>
  </si>
  <si>
    <t>to provide immediate assistance to families affected by drought in Northwest Haiti</t>
  </si>
  <si>
    <t>to recruit, train, place, and support the next generation of outstanding principals for new small secondary schools across the nation</t>
  </si>
  <si>
    <t>Minority Legislative Education Program Inc</t>
  </si>
  <si>
    <t>MCcLean</t>
  </si>
  <si>
    <t>Alliance for a Better Community</t>
  </si>
  <si>
    <t>to raise community awareness of local high school issues in Los Angeles related to student retention and college readiness</t>
  </si>
  <si>
    <t>Alfred Mann Foundation</t>
  </si>
  <si>
    <t>Valencia</t>
  </si>
  <si>
    <t>A Territory Resource</t>
  </si>
  <si>
    <t>to provide relief activities in Haiti in areas affected by flooding from Hurricane Jeanne</t>
  </si>
  <si>
    <t>to improve access to essential medicines and commodities for family planning</t>
  </si>
  <si>
    <t>2004-03</t>
  </si>
  <si>
    <t>to research drug options for intermittent presumptive treatment for malaria in infants in an area with high resistance to sulfadoxine/pyrimethamine</t>
  </si>
  <si>
    <t>to support community effectiveness of intermittent preventive treatment delivered through the Expanded Programme of Immunisation for Malaria and Anaemia Control in Tanzanian Infants</t>
  </si>
  <si>
    <t>Global Forum for Health Research</t>
  </si>
  <si>
    <t>to address long-term financing for public-private partnerships</t>
  </si>
  <si>
    <t>to implement interventions with sex workers and their clients to reduce STD and HIV transmission in India</t>
  </si>
  <si>
    <t>to build capacity within various orgnizations to improve prevention of HIV/AIDS/STI in selected districts in India</t>
  </si>
  <si>
    <t>to reduce the incidence of HIV/AIDS in India by improving the quality of STI diagnosis and treatment</t>
  </si>
  <si>
    <t>to implement interventions with sex workers and their clients to mitigate the effects of HIV infection in India</t>
  </si>
  <si>
    <t>to galvanize the world's response to HIV/AIDS through increased commitment, leadership and accountability</t>
  </si>
  <si>
    <t>to increase immunization rates, efficacy and safety in Mozambique</t>
  </si>
  <si>
    <t>to support components of the Annual Conference on Vaccine Research</t>
  </si>
  <si>
    <t>A Child's Place Un Lugar Para Ninos</t>
  </si>
  <si>
    <t>to support a capital campaign for a bilingual childcare center</t>
  </si>
  <si>
    <t>to support the IWASIL Native American Boys &amp; Girls Club</t>
  </si>
  <si>
    <t>Dynamic Family Services</t>
  </si>
  <si>
    <t>to enable African scientific communities to provide education in the public interest</t>
  </si>
  <si>
    <t>to support a capital campaign for community facilities in West Seattle</t>
  </si>
  <si>
    <t>Pacific Lutheran University Foundation</t>
  </si>
  <si>
    <t>American Academy of Arts and Sciences</t>
  </si>
  <si>
    <t>to support the think tank: HIV Vaccines for Developing Countries: Initiation of Trials in Africa</t>
  </si>
  <si>
    <t>National Committee for Responsive Philanthropy</t>
  </si>
  <si>
    <t>Tibetan Nuns Project</t>
  </si>
  <si>
    <t>to support a scholarship fund and an internship program</t>
  </si>
  <si>
    <t>to develop a comprehensive system for tracking Chicago students from high school through their post-secondary paths</t>
  </si>
  <si>
    <t>to establish temporary health facilities and to purchase medical and non-medical items and reproductive health supplies</t>
  </si>
  <si>
    <t>to support a needs assessment for Sudanese people displaced by conflict</t>
  </si>
  <si>
    <t>Medical Education for South African Blacks</t>
  </si>
  <si>
    <t>Highline Community College Foundation</t>
  </si>
  <si>
    <t>to develop, in partnership with the Consortium for Chicago School Research, a comprehensive system for tracking post-secondary experiences of students from the Chicago Public Schools</t>
  </si>
  <si>
    <t>to support components of an Intermittent Preventive Treatment of Infants (IPTi) project focused on cost-effectiveness and a clinical and immunological rebound study of IPTi</t>
  </si>
  <si>
    <t>2004-05</t>
  </si>
  <si>
    <t>Healing the Divide Foundation</t>
  </si>
  <si>
    <t>to prevent a nation-wide HIV/AIDS epidemic in India through education</t>
  </si>
  <si>
    <t>to implement structural interventions for HIV prevention among high-risk groups in India</t>
  </si>
  <si>
    <t>to assess the effectiveness of interventions made through innovative global financing mechanisms to fight HIV/AIDS and other diseases</t>
  </si>
  <si>
    <t>to support a global youth HIV/AIDS network</t>
  </si>
  <si>
    <t>to support critical and timely communications activities surrounding the International AIDS Conference</t>
  </si>
  <si>
    <t>to support the 14th International Pathogenic Neisseria Conference</t>
  </si>
  <si>
    <t>to assist and encourage specific states to adopt high school graduation requirements that align with college entry requirements</t>
  </si>
  <si>
    <t>to support a national strategy to broaden support for high school transformation</t>
  </si>
  <si>
    <t>to support four convenings across the country with business leaders and education experts and practitioners to discuss ways to implement recommendations for education finance reform</t>
  </si>
  <si>
    <t>International Society for Equity in Health ISEqH</t>
  </si>
  <si>
    <t>to provide a forum for scientific interchange around health equity research, and establish an African regional network</t>
  </si>
  <si>
    <t>to support a professorship and athletic scholarship honoring retiring President Nan Keohane</t>
  </si>
  <si>
    <t>to support a report on the school-to-college transition for distribution to higher education leaders and related organizations</t>
  </si>
  <si>
    <t>to support a conference for Pacific Northwest grantmakers</t>
  </si>
  <si>
    <t>to reduce child mortality in the Darfur region of Sudan through the control and elimination of measles infection by providing immunization</t>
  </si>
  <si>
    <t>to support Seattle Public Schools' charitable activities</t>
  </si>
  <si>
    <t>to raise awareness and implement programs to help students meet minimum diploma requirements</t>
  </si>
  <si>
    <t>The New Common School Foundation</t>
  </si>
  <si>
    <t>to support a national charter school research center</t>
  </si>
  <si>
    <t>to support a conference for education, business, and policy leaders to address the charter school movement and the application of performance-based tools</t>
  </si>
  <si>
    <t>to expand and sustain family planning in rural communities of Africa, Asia, and Latin America</t>
  </si>
  <si>
    <t>2003-04</t>
  </si>
  <si>
    <t>WGBH Educational Foundation</t>
  </si>
  <si>
    <t>to produce a television series on global public health</t>
  </si>
  <si>
    <t>to strengthen global health public reporting through support to the WHO Journalism Fellowship Program</t>
  </si>
  <si>
    <t>Durbar Mahila Samanwaya Committee</t>
  </si>
  <si>
    <t>to determine the factors that contributed to the success of the Sonagachi Project, an HIV/AIDS prevention project in Calcutta, India, and design training materials for use in other settings</t>
  </si>
  <si>
    <t>Kolkata</t>
  </si>
  <si>
    <t>to eliminate cysticercosis and taeniasis from an endemic area in Peru</t>
  </si>
  <si>
    <t>Pacific University</t>
  </si>
  <si>
    <t>to support a capital campaign for a new child development center</t>
  </si>
  <si>
    <t>Medical Lake Food Bank</t>
  </si>
  <si>
    <t>Medical Lake</t>
  </si>
  <si>
    <t>International Union Against Tuberculosis and Lung Disease (IUATLD)</t>
  </si>
  <si>
    <t>to support a session on TB/HIV at the meeting of IUATLD</t>
  </si>
  <si>
    <t>to support the PEPS en Español program</t>
  </si>
  <si>
    <t>Jefferson Mental Health Services</t>
  </si>
  <si>
    <t>to support the construction of a child and family resource center</t>
  </si>
  <si>
    <t>Alliance of Information and Referral Systems, Inc.</t>
  </si>
  <si>
    <t>to provide planning and development support of Washington's and Oregon's statewide 2-1-1 information referral systems</t>
  </si>
  <si>
    <t>Family Services of Grant County</t>
  </si>
  <si>
    <t>to support a capital campaign for Head Start programs</t>
  </si>
  <si>
    <t>Royal Netherlands Academy of Arts and Sciences</t>
  </si>
  <si>
    <t>to produce a strategic plan for harnessing the best science and technology for substantially increasing agricultural productivity in Africa</t>
  </si>
  <si>
    <t>Girl Scouts of Western Washington</t>
  </si>
  <si>
    <t>to support a resource and crisis phone line service</t>
  </si>
  <si>
    <t>Simmons College</t>
  </si>
  <si>
    <t>University of Iowa Foundation</t>
  </si>
  <si>
    <t>University of Wisconsin-Milwaukee</t>
  </si>
  <si>
    <t>Citizens Against Domestic and Sexual Abuse</t>
  </si>
  <si>
    <t>to support an adopt a family program</t>
  </si>
  <si>
    <t>Oak Harbor</t>
  </si>
  <si>
    <t>Farmworker Housing Development Corporation</t>
  </si>
  <si>
    <t>to support a new multi-purpose facility including Head Start and child development center</t>
  </si>
  <si>
    <t>Boys &amp; Girls Clubs of Snohomish County</t>
  </si>
  <si>
    <t>to support the Global Alliance for Vaccines and Immunizations (GAVI) work plan</t>
  </si>
  <si>
    <t>to support the monitoring and evaluation of a vector control program in Vanuatu</t>
  </si>
  <si>
    <t>The Housing Improvement Program</t>
  </si>
  <si>
    <t>to support construction of 30 Sound Families transitional housing units and to provide services to families in crisis during their period of transition to a more stable condition</t>
  </si>
  <si>
    <t>to support the construction of 21 Sound Families units and to provide services to families in crisis during their period of transition to a more stable condition</t>
  </si>
  <si>
    <t>to support the construction of Sound Families units and to provide services to families in crisis</t>
  </si>
  <si>
    <t>to support the creation of Sound Families service-enriched housing units for homeless families in crisis during their period of transition to a more stable condition</t>
  </si>
  <si>
    <t>to support a colloquia on the topic of chlamydia vaccines</t>
  </si>
  <si>
    <t>to support conversion of large high schools into smaller learning communities and creation of new small high schools in Oregon State</t>
  </si>
  <si>
    <t>to support the Evans School of Public Affairs' Public Access Computing Project</t>
  </si>
  <si>
    <t>to support the creation of new public and private high schools and redesign of the comprehensive high schools into autonomous small schools in Indianapolis</t>
  </si>
  <si>
    <t>Chicago Community Foundation</t>
  </si>
  <si>
    <t>to support creation of new small high schools in Chicago</t>
  </si>
  <si>
    <t>to support study measuring the percentage of students who come out of high school adequately prepared for college</t>
  </si>
  <si>
    <t>Saint Edward State Park Playground</t>
  </si>
  <si>
    <t>to support construction of a community built playground</t>
  </si>
  <si>
    <t>Kenmore</t>
  </si>
  <si>
    <t>Donald W. Reynolds Center on Aging</t>
  </si>
  <si>
    <t>to support an operating endowment</t>
  </si>
  <si>
    <t>to support the uncompensated patient care program</t>
  </si>
  <si>
    <t>to support an annual campaign</t>
  </si>
  <si>
    <t>to develop a training program for female OB/GYNs at Rabia Balkhi Women's Hospital in Kabul, Afghanistan</t>
  </si>
  <si>
    <t>to support the Los Angeles Unified School District's (LAUSD) redesign of its secondary schools into new small schools or small learning communities</t>
  </si>
  <si>
    <t>Acworth Silsby Library</t>
  </si>
  <si>
    <t>Acworth</t>
  </si>
  <si>
    <t>Ashland Town Library</t>
  </si>
  <si>
    <t>Barrington Public Library</t>
  </si>
  <si>
    <t>Barrington</t>
  </si>
  <si>
    <t>Bartlett Public Library</t>
  </si>
  <si>
    <t>Berlin Public Library</t>
  </si>
  <si>
    <t>Bethlehem Public Library</t>
  </si>
  <si>
    <t>Bethlehem</t>
  </si>
  <si>
    <t>Colebrook Public Library</t>
  </si>
  <si>
    <t>Colebrook</t>
  </si>
  <si>
    <t>Dalton Public Library</t>
  </si>
  <si>
    <t>Dover Public Library</t>
  </si>
  <si>
    <t>Durham Public Library</t>
  </si>
  <si>
    <t>Errol Public Library</t>
  </si>
  <si>
    <t>Errol</t>
  </si>
  <si>
    <t>Fiske Free Library</t>
  </si>
  <si>
    <t>Freedom Public Library</t>
  </si>
  <si>
    <t>Freedom</t>
  </si>
  <si>
    <t>Goodwin Library</t>
  </si>
  <si>
    <t>Haverhill Library Association</t>
  </si>
  <si>
    <t>Haverhill</t>
  </si>
  <si>
    <t>Hill Public Library</t>
  </si>
  <si>
    <t>Hill</t>
  </si>
  <si>
    <t>Hooksett Public Library</t>
  </si>
  <si>
    <t>Hooksett</t>
  </si>
  <si>
    <t>Joseph Patch Library</t>
  </si>
  <si>
    <t>Manchester City Library</t>
  </si>
  <si>
    <t>Moultonboro Public Library</t>
  </si>
  <si>
    <t>Moultonborough</t>
  </si>
  <si>
    <t>Nashua Public Library</t>
  </si>
  <si>
    <t>Nashua</t>
  </si>
  <si>
    <t>Northumberland Public Library</t>
  </si>
  <si>
    <t>Groveton</t>
  </si>
  <si>
    <t>Ossipee Public Library</t>
  </si>
  <si>
    <t>Center Ossipee</t>
  </si>
  <si>
    <t>Pease Public Library</t>
  </si>
  <si>
    <t>Pillsbury Free Library</t>
  </si>
  <si>
    <t>Warner</t>
  </si>
  <si>
    <t>Richards Free Library</t>
  </si>
  <si>
    <t>Rochester Public Library</t>
  </si>
  <si>
    <t>Silsby Free Public Library</t>
  </si>
  <si>
    <t>Charlestown</t>
  </si>
  <si>
    <t>Unity Free Public Library</t>
  </si>
  <si>
    <t>Unity Center</t>
  </si>
  <si>
    <t>Whitefield Public Library</t>
  </si>
  <si>
    <t>Whitefield</t>
  </si>
  <si>
    <t>Woodsville Free Public Library</t>
  </si>
  <si>
    <t>Woodsville</t>
  </si>
  <si>
    <t>Bill Memorial Library</t>
  </si>
  <si>
    <t>Connecticut Heritage Foundation</t>
  </si>
  <si>
    <t>Danbury Public Library</t>
  </si>
  <si>
    <t>Danbury</t>
  </si>
  <si>
    <t>Derby Public Library</t>
  </si>
  <si>
    <t>Derby</t>
  </si>
  <si>
    <t>East Hartford Public Library</t>
  </si>
  <si>
    <t>East Hartford</t>
  </si>
  <si>
    <t>Eastern Connecticut Libraries</t>
  </si>
  <si>
    <t>Willimantic</t>
  </si>
  <si>
    <t>Hamden Library System</t>
  </si>
  <si>
    <t>Meriden Public Library</t>
  </si>
  <si>
    <t>Meriden</t>
  </si>
  <si>
    <t>New Britain Public Library</t>
  </si>
  <si>
    <t>New Britain</t>
  </si>
  <si>
    <t>New Haven Free Public Library</t>
  </si>
  <si>
    <t>Public Library Of New London</t>
  </si>
  <si>
    <t>New London</t>
  </si>
  <si>
    <t>Putnam Public Library</t>
  </si>
  <si>
    <t>Russell Library</t>
  </si>
  <si>
    <t>Silas Bronson Library</t>
  </si>
  <si>
    <t>Waterbury</t>
  </si>
  <si>
    <t>The Ferguson Library</t>
  </si>
  <si>
    <t>West Hartford Public Library</t>
  </si>
  <si>
    <t>West Hartford</t>
  </si>
  <si>
    <t>Windham Free Library Association</t>
  </si>
  <si>
    <t>Windham</t>
  </si>
  <si>
    <t>Akiachak School/Community Library</t>
  </si>
  <si>
    <t>Akiachak</t>
  </si>
  <si>
    <t>Akiak School/Community Library</t>
  </si>
  <si>
    <t>Akiak</t>
  </si>
  <si>
    <t>Anchor Point Public Library</t>
  </si>
  <si>
    <t>Anchor Point</t>
  </si>
  <si>
    <t>Anderson Village Library</t>
  </si>
  <si>
    <t>Aniak Public Library</t>
  </si>
  <si>
    <t>Aniak</t>
  </si>
  <si>
    <t>Big Lake Public Library</t>
  </si>
  <si>
    <t>Blackwell School/Community Library</t>
  </si>
  <si>
    <t>Anvik</t>
  </si>
  <si>
    <t>Charles Evans Community School Library</t>
  </si>
  <si>
    <t>Chukchi Consortium Library</t>
  </si>
  <si>
    <t>Kotzebue</t>
  </si>
  <si>
    <t>Coffman Cove Community Library</t>
  </si>
  <si>
    <t>Coffman Cove</t>
  </si>
  <si>
    <t>Cold Bay Public Library</t>
  </si>
  <si>
    <t>Cold Bay</t>
  </si>
  <si>
    <t>Copper Valley Community Library</t>
  </si>
  <si>
    <t>Glennallen</t>
  </si>
  <si>
    <t>Cordova Public Library</t>
  </si>
  <si>
    <t>Cordova</t>
  </si>
  <si>
    <t>Craig Public Library</t>
  </si>
  <si>
    <t>Craig</t>
  </si>
  <si>
    <t>Delta Community Library</t>
  </si>
  <si>
    <t>Delta Junction</t>
  </si>
  <si>
    <t>Dermott O'Toole Memorial Library</t>
  </si>
  <si>
    <t>Tenakee Springs</t>
  </si>
  <si>
    <t>Dillingham Public Library</t>
  </si>
  <si>
    <t>Dillingham</t>
  </si>
  <si>
    <t>Eagle Public Library</t>
  </si>
  <si>
    <t>Eagle</t>
  </si>
  <si>
    <t>Ernest Nylin Memorial Library</t>
  </si>
  <si>
    <t>Elim</t>
  </si>
  <si>
    <t>Esther Greenwald Library</t>
  </si>
  <si>
    <t>Hoonah</t>
  </si>
  <si>
    <t>Fairbanks North Star Borough Public Library &amp; Regional Center</t>
  </si>
  <si>
    <t>False Pass Public Library</t>
  </si>
  <si>
    <t>False Pass</t>
  </si>
  <si>
    <t>Grayling School/Community Library</t>
  </si>
  <si>
    <t>Gustavus Public Library</t>
  </si>
  <si>
    <t>Gustavus</t>
  </si>
  <si>
    <t>Holy Cross Community/School Library</t>
  </si>
  <si>
    <t>Holy Cross</t>
  </si>
  <si>
    <t>Hope Community Library</t>
  </si>
  <si>
    <t>Hyder Public Library</t>
  </si>
  <si>
    <t>Hyder</t>
  </si>
  <si>
    <t>Igiugig Tribal Library</t>
  </si>
  <si>
    <t>Igiugig</t>
  </si>
  <si>
    <t>Ipnatchiaq Library</t>
  </si>
  <si>
    <t>Deering</t>
  </si>
  <si>
    <t>Jessie Wakefield Memorial Library</t>
  </si>
  <si>
    <t>Port Lions</t>
  </si>
  <si>
    <t>Kasilof Public Library</t>
  </si>
  <si>
    <t>Kasilof</t>
  </si>
  <si>
    <t>Kenai Community Library</t>
  </si>
  <si>
    <t>Kenai</t>
  </si>
  <si>
    <t>Kenny Lake Public Library</t>
  </si>
  <si>
    <t>Copper Center</t>
  </si>
  <si>
    <t>Koyukuk Community Library</t>
  </si>
  <si>
    <t>Koyukuk</t>
  </si>
  <si>
    <t>Kuskokwim Consortium Library</t>
  </si>
  <si>
    <t>Bethel</t>
  </si>
  <si>
    <t>Lake Minchumina Community Library</t>
  </si>
  <si>
    <t>Lake Minchumina</t>
  </si>
  <si>
    <t>Martin Monsen Regional Library</t>
  </si>
  <si>
    <t>Naknek</t>
  </si>
  <si>
    <t>McGrath Community School Library</t>
  </si>
  <si>
    <t>McGrath</t>
  </si>
  <si>
    <t>Metlakatla Centennial Library</t>
  </si>
  <si>
    <t>Metlakatla</t>
  </si>
  <si>
    <t>Moose Pass Public Library</t>
  </si>
  <si>
    <t>Moose Pass</t>
  </si>
  <si>
    <t>Mountain Village Public Library</t>
  </si>
  <si>
    <t>Mountain Village</t>
  </si>
  <si>
    <t>Naqiaksrat Library</t>
  </si>
  <si>
    <t>White Mountain</t>
  </si>
  <si>
    <t>Nenana Public Library</t>
  </si>
  <si>
    <t>Nenana</t>
  </si>
  <si>
    <t>Nikolai Public Library</t>
  </si>
  <si>
    <t>Nikolai</t>
  </si>
  <si>
    <t>Ninilchik Community Library</t>
  </si>
  <si>
    <t>Ninilchik</t>
  </si>
  <si>
    <t>Northway Community Library</t>
  </si>
  <si>
    <t>Northway</t>
  </si>
  <si>
    <t>Ouzinkie Media Center</t>
  </si>
  <si>
    <t>Ouzinkie</t>
  </si>
  <si>
    <t>Pelican Public Library</t>
  </si>
  <si>
    <t>Pelican</t>
  </si>
  <si>
    <t>Russian Mission Community School Library</t>
  </si>
  <si>
    <t>Russian Mission</t>
  </si>
  <si>
    <t>Sand Point School/Community Library</t>
  </si>
  <si>
    <t>Sand Point</t>
  </si>
  <si>
    <t>Seldovia Public Library</t>
  </si>
  <si>
    <t>Seldovia</t>
  </si>
  <si>
    <t>Shageluk Community/School Library</t>
  </si>
  <si>
    <t>Shageluk</t>
  </si>
  <si>
    <t>Takotna Community Library</t>
  </si>
  <si>
    <t>Takotna</t>
  </si>
  <si>
    <t>Talkeetna Public Library</t>
  </si>
  <si>
    <t>Talkeetna</t>
  </si>
  <si>
    <t>Tanana Community/School Library</t>
  </si>
  <si>
    <t>Tanana</t>
  </si>
  <si>
    <t>Thorne Bay Public Library</t>
  </si>
  <si>
    <t>Thorne Bay</t>
  </si>
  <si>
    <t>Tok Community Library</t>
  </si>
  <si>
    <t>Tok</t>
  </si>
  <si>
    <t>Trapper Creek Public Library</t>
  </si>
  <si>
    <t>Trapper Creek</t>
  </si>
  <si>
    <t>Tri-Valley Community Library</t>
  </si>
  <si>
    <t>Healy</t>
  </si>
  <si>
    <t>Tuluksak School/Community Library</t>
  </si>
  <si>
    <t>Tuluksak</t>
  </si>
  <si>
    <t>Tuzzy Consortium Library</t>
  </si>
  <si>
    <t>Barrow</t>
  </si>
  <si>
    <t>Unalaska Public Library</t>
  </si>
  <si>
    <t>Unalaska</t>
  </si>
  <si>
    <t>Willow Public Library</t>
  </si>
  <si>
    <t>Willow</t>
  </si>
  <si>
    <t>Guilford Smith Memorial Library</t>
  </si>
  <si>
    <t>South Windham</t>
  </si>
  <si>
    <t>Madbury Public Library</t>
  </si>
  <si>
    <t>Madbury</t>
  </si>
  <si>
    <t>2003-11</t>
  </si>
  <si>
    <t>Center for Psychiatric Recovery and Rehabilitation Education</t>
  </si>
  <si>
    <t>to support a job training program for persons with psychiatric disabilities in Tacoma</t>
  </si>
  <si>
    <t>to support a public access computer lab for low-income youth and other residents of Lopez Island</t>
  </si>
  <si>
    <t>to support accelerating vaccine access for Japanese encephalitis</t>
  </si>
  <si>
    <t>Pierce County Housing Authority</t>
  </si>
  <si>
    <t>to support the Family Permanency Project and provide services to families in crisis during their period of transition to a more stable condition</t>
  </si>
  <si>
    <t>to support a conference on entertainment and its role in stemming the AIDS pandemic</t>
  </si>
  <si>
    <t>National Committee Against AIDS</t>
  </si>
  <si>
    <t>to support the sixth international conference on home and community care for people living with HIV/AIDS in Dakar, Senegal</t>
  </si>
  <si>
    <t>to support social enterprise programs that transform the lives of homeless people</t>
  </si>
  <si>
    <t>2003-12</t>
  </si>
  <si>
    <t>to expand the Early College High School Initiative</t>
  </si>
  <si>
    <t>Boys &amp; Girls Clubs of America</t>
  </si>
  <si>
    <t>to support technology centers for underserved youth throughout Washington</t>
  </si>
  <si>
    <t>to support a development plan for a Molecular Tetravalent Dengue Vaccine for the Global Prevention of Dengue Fever, Dengue Hemorrhagic Fever, and Dengue Shock Syndrome</t>
  </si>
  <si>
    <t>TCI Foundation</t>
  </si>
  <si>
    <t>to implement a large scale effective HIV preventive intervention in India</t>
  </si>
  <si>
    <t>to advance global health equity by strengthening the production, deployment, and empowerment of human resources for health in developing countries</t>
  </si>
  <si>
    <t>to promote greater demand for effective, international-quality STI prevention and treatment products and services in India</t>
  </si>
  <si>
    <t>to identify and validate new antigens for a vaccine to prevent malaria in pregnant women</t>
  </si>
  <si>
    <t>to support the expansion of a network of small public high schools in the San Francisco Bay Area</t>
  </si>
  <si>
    <t>to support technology training for low-income youth</t>
  </si>
  <si>
    <t>West Central Community Development Organization</t>
  </si>
  <si>
    <t>to support a community center expansion including Head Start classrooms</t>
  </si>
  <si>
    <t>to hold regional workshops that will bring together NGOs, academic institutions, and government officials from developing countries to plan for ways to improve their capacity to respond effectively to disasters</t>
  </si>
  <si>
    <t>to scale up effective programs for the prevention of HIV and other STIs in India</t>
  </si>
  <si>
    <t>to support a technology program for domestic violence agencies' staff and clients</t>
  </si>
  <si>
    <t>to replace three large struggling high schools with new schools and assist in the planning process to create other small high schools</t>
  </si>
  <si>
    <t>to oversee final steps of VAX003 study, ensure analysis of resulting data, and ensure availability of resulting data to the scientific community for future HIV/AIDS research</t>
  </si>
  <si>
    <t>to reduce the spread and impact of HIV and to build capacities for civil society response for addressing the challenges posed by HIV/AIDS in Andhra Pradesh, India</t>
  </si>
  <si>
    <t>to reduce HIV and STI prevalence in Andhra Pradesh, India</t>
  </si>
  <si>
    <t>De Paul Treatment Centers, Inc.</t>
  </si>
  <si>
    <t>to support the construction of a youth residential drug and alcohol treatment facility</t>
  </si>
  <si>
    <t>The Ark of Refuge, Inc.</t>
  </si>
  <si>
    <t>to equip gospel artists and leaders in South Africa to develop ways to reduce stigma and discrimination regarding HIV/AIDS</t>
  </si>
  <si>
    <t>to support a high school re-entry and completion program</t>
  </si>
  <si>
    <t>to create the Pull Mechanisms Working Group (part of the Global Health Policy Research Network)</t>
  </si>
  <si>
    <t>Big Bend Community College</t>
  </si>
  <si>
    <t>to support the construction of a child developmentt and Head Start center</t>
  </si>
  <si>
    <t>Children's Museum of Skagit County</t>
  </si>
  <si>
    <t>to support the capital campaign for a new children's museum</t>
  </si>
  <si>
    <t>to assess high school graduation requirements based on three forms of proficiency: Certificates of Initial Mastery, electronic portfolios, and senior projects</t>
  </si>
  <si>
    <t>German Marshall Fund of the US</t>
  </si>
  <si>
    <t>to support the Trade and Poverty Forum in its effort to build high-level support for innovative vaccine financing mechanisms</t>
  </si>
  <si>
    <t>Cascade Mental Health Care</t>
  </si>
  <si>
    <t>to support family therapy programs</t>
  </si>
  <si>
    <t>Chehalis</t>
  </si>
  <si>
    <t>to provide the latest research documenting the importance to U.S. national interests of achieving the goals established by the Internation Conference on Population and Development (ICPD)</t>
  </si>
  <si>
    <t>to create new and redesigned small schools in high minority areas along the Texas-Mexico border and in the state's large inner city schools</t>
  </si>
  <si>
    <t>to support a capital campaign for a Head Start facility</t>
  </si>
  <si>
    <t>to augment the Ohio School Transformation Initiative with the addition of three finalist sites and three professional development camps for high school teachers</t>
  </si>
  <si>
    <t>to provide an additional year of &amp;#34;deep planning&amp;#34; support and technical assistance to three high schools preparing for conversion; plan for development of 5-10 new schools</t>
  </si>
  <si>
    <t>to enhance prevention and control of infectious diseases among women worldwide</t>
  </si>
  <si>
    <t>to create high schools in Texas, New York, California and Washington, D.C. based on the best practices of the KIPP middle school model</t>
  </si>
  <si>
    <t>California Community Foundation</t>
  </si>
  <si>
    <t>to coordinate the creation of a strategic plan to transform Los Angeles Unified School District's secondary schools into small school communities</t>
  </si>
  <si>
    <t>for the production of the &amp;#34;California High School Status Report&amp;#34;</t>
  </si>
  <si>
    <t>to support general costs associated with a large-scale project aimed to develop alternative structural options for school finance in Texas</t>
  </si>
  <si>
    <t>Maple Street Foundation, Inc.</t>
  </si>
  <si>
    <t>to support the convening of thirty (30) model schools to share effective practices in attaining the &amp;#34;Attributes of High Achievement Schools/Districts&amp;#34; and &amp;#34;Essential Components of Teaching and Learning&amp;#34;</t>
  </si>
  <si>
    <t>Cystic Fibrosis Foundation - Washington Chapter</t>
  </si>
  <si>
    <t>to support cystic fibrosis research efforts</t>
  </si>
  <si>
    <t>Advocates for Youth</t>
  </si>
  <si>
    <t>to provide rice, maize and vegetable seeds;  distribute water purification kits; train communities in sanitation and hygiene</t>
  </si>
  <si>
    <t>to support emergency relief by providing improved access to clean water and sanitation for internally displaced people in Gulu</t>
  </si>
  <si>
    <t>to support emergency responses for children and families in drought-ravaged Northwestern Somaliland</t>
  </si>
  <si>
    <t>to ship medical aid shipments from the US to targeted hospitals in the Democratic Peoples Republic of Korea (DPRK) and purchase quantities of essential medicines for distribution into the remote northeastern North Hamgyon province of DPRK</t>
  </si>
  <si>
    <t>to support a water and sanitation project in Uganda</t>
  </si>
  <si>
    <t>2003-07</t>
  </si>
  <si>
    <t>to support development of small, innovative, high-performing public high schools in San Francisco Bay Area</t>
  </si>
  <si>
    <t>Africa Tomo no Kai</t>
  </si>
  <si>
    <t>to support an HIV/AIDS awareness project in Central African Republic</t>
  </si>
  <si>
    <t>Funders Network on Population, Reproductive Health &amp; Rights</t>
  </si>
  <si>
    <t>to enhance family planning grantmaking through informing, connecting, and supporting funders in the field</t>
  </si>
  <si>
    <t>to support the means of sharing scientific findings, developing new approaches to combating the HIV/AIDS pandemic, and addressing new issues about HIV/AIDS within Africa</t>
  </si>
  <si>
    <t>Marysville School District #25</t>
  </si>
  <si>
    <t>Waterville School District</t>
  </si>
  <si>
    <t>Everett Community College</t>
  </si>
  <si>
    <t>Eastmont School District #206</t>
  </si>
  <si>
    <t>East Wenatchee</t>
  </si>
  <si>
    <t>Stevenson-Carson School District #303</t>
  </si>
  <si>
    <t>Bethel School District #403</t>
  </si>
  <si>
    <t>Spanaway</t>
  </si>
  <si>
    <t>to support creation of new secondary schools in the Los Angeles area</t>
  </si>
  <si>
    <t>to design and field test a model for gender-sensitive Stigma and Violence Reduction Intervention (SVRI) programs to reduce the spread of HIV/AIDS among key mobile and mobility-affected populations in Andhra Pradesh, India</t>
  </si>
  <si>
    <t>to support the launch of new CES high schools, the improvement of current CES high schools, the creation of a network of CES Mentor high schools, and the establishment of a web-based resource for CES schools</t>
  </si>
  <si>
    <t>TALC New Vision Program</t>
  </si>
  <si>
    <t>to support the redesign of Milwaukee's large comprehensive public high schools and the development of small autonomous high schools throughout Milwaukee</t>
  </si>
  <si>
    <t>Village Academies Network</t>
  </si>
  <si>
    <t>to support Village Academies' two new high schools: East Harlem in Manhattan and East New York in Brooklyn</t>
  </si>
  <si>
    <t>to support research and dissemination of findings about effective practices in high-performing high schools and institutions of higher education, particularly those serving high concentrations of low-income and minority young people</t>
  </si>
  <si>
    <t>to support expansion of the Cristo Rey model schools</t>
  </si>
  <si>
    <t>to discuss the latest advances and progress in clinical work, epidemiology, basic sciences and research in HIV and STIs</t>
  </si>
  <si>
    <t>to create and develop small high schools within the Boston school system</t>
  </si>
  <si>
    <t>to support a feasability study, and incubate and support Charter Management Organizations</t>
  </si>
  <si>
    <t>Grand Rapids Public Schools</t>
  </si>
  <si>
    <t>to support a community planning process that will create a framework and implementation plan for secondary school re-structuring and re-invention</t>
  </si>
  <si>
    <t>to support Kansas City Missouri School District's high school transformation work</t>
  </si>
  <si>
    <t>to strenghten Ohio's charter school program by recruiting, training, and supporting quality sponsors for existing and future charter schools</t>
  </si>
  <si>
    <t>to research the quality of state exit exams in the United States</t>
  </si>
  <si>
    <t>What Kids Can Do</t>
  </si>
  <si>
    <t>to support a project that identifies and documents the capacity of high school students to undertake substantive research and inform action on community issues</t>
  </si>
  <si>
    <t>to support conference &amp;#34;From High School to College, Work and Citizenship: Learning Pathways for Youth&amp;#34;</t>
  </si>
  <si>
    <t>to support activities of CCSSO around educational issues, particularly related to secondary school reform</t>
  </si>
  <si>
    <t>to support implementation of six small high schools within Sacramento High</t>
  </si>
  <si>
    <t>to support the distribution of essential food, non-food items, and school supplies to 32,500 individuals severely affected by Tropical Cyclone Manou in the Vatomandry region of Madagascar</t>
  </si>
  <si>
    <t>to ensure basic food security, improve nutritional levels, and address the related community burden of HIV/AIDS by assisting 17,000 destitute farm families in Zimbabwe with seed and propagation material for diversified food crops</t>
  </si>
  <si>
    <t>to develop a coherent P-16 policy and implementation strategy for Washington State</t>
  </si>
  <si>
    <t>Center for Teacher Formation</t>
  </si>
  <si>
    <t>to support a project to inspire and sustain public educators in America</t>
  </si>
  <si>
    <t>to support the construction of Denny Park Apartments and provide services to families in crisis during their period of transition to a more stable condition</t>
  </si>
  <si>
    <t>to support phase two of the publication: &amp;#34;Dollars &amp; Sense: The Cost Effectiveness of Small Schools&amp;#34;</t>
  </si>
  <si>
    <t>to support a study on how finance structures constrain resource allocation and use for schools</t>
  </si>
  <si>
    <t>to partially underwrite a conference focusing on race and equity in education sponsored by the Civil Rights Project at Harvard University</t>
  </si>
  <si>
    <t>State of California</t>
  </si>
  <si>
    <t>to implement a technical assistance plan to support the High School Pupil Success Act (HSPSA) in California</t>
  </si>
  <si>
    <t>to support the publication &amp;#34;Bio-security in Public Health; in search of a global treatment&amp;#34;</t>
  </si>
  <si>
    <t>to support an infant drug-withdrawal program</t>
  </si>
  <si>
    <t>to sponsor the GEO Conference in Seattle</t>
  </si>
  <si>
    <t>to support an outreach campaign</t>
  </si>
  <si>
    <t>to support creation of small, personalized urban high schools based on the &amp;#34;Big Picture&amp;#34; principles and pedagogy</t>
  </si>
  <si>
    <t>to support the remodel project</t>
  </si>
  <si>
    <t>to support a conference on high school redesign and reform</t>
  </si>
  <si>
    <t>Congressional Coalition on Adoption Institute</t>
  </si>
  <si>
    <t>annual membership dues for the National Advisory Board at Western Governors University July 1, 2003 through June 30, 2004</t>
  </si>
  <si>
    <t>to support the Washington School Research Center</t>
  </si>
  <si>
    <t>Rahway Public Library</t>
  </si>
  <si>
    <t>Rahway</t>
  </si>
  <si>
    <t>United Way of the Mid-Willamette Valley</t>
  </si>
  <si>
    <t>2003-03</t>
  </si>
  <si>
    <t>to support assistive technology access and training  for low-income disabled persons in the Puget Sound region</t>
  </si>
  <si>
    <t>to support a technology-based job training program for disabled persons</t>
  </si>
  <si>
    <t>to support scholarships for research workers from malaria-endemic countries to the Gordon Malaria Conference</t>
  </si>
  <si>
    <t>to decrease HIV transmission by training professional soccer players to deliver HIV/AIDS prevention programs throughout southern Africa</t>
  </si>
  <si>
    <t>to provide global health research pilot-project funding to non-government organizations in King County, Washington to attract new investigators, research and collaboration in the Puget Sound community</t>
  </si>
  <si>
    <t>to support the development of Kaiser Family Foundation's global public education initiative on HIV/AIDS</t>
  </si>
  <si>
    <t>to identify and showcase exemplary high schools</t>
  </si>
  <si>
    <t>to highlight successes from Africa programs and key learnings around bringing programs to scale</t>
  </si>
  <si>
    <t>See Forever Foundation</t>
  </si>
  <si>
    <t>to create and open new See Forever campuses in Washington DC</t>
  </si>
  <si>
    <t>Communities in Schools of Georgia</t>
  </si>
  <si>
    <t>to establish small, personalized, high achievement secondary schools known as Performance Learning Centers (PLC) in Georgia</t>
  </si>
  <si>
    <t>to support programming and instructional improvement in existing Diploma Plus schools located in MA, and to create new Diploma Plus schools, in CA and in MA</t>
  </si>
  <si>
    <t>to establish new YouthBuild schools and to strengthen and expand existing YouthBuild schools</t>
  </si>
  <si>
    <t>Street Schools Network</t>
  </si>
  <si>
    <t>to improve teaching practice at existing schools and establish new schools based on the NASS core values</t>
  </si>
  <si>
    <t>to support the creation of new small high schools</t>
  </si>
  <si>
    <t>to support a national conference centered on the issues of high school reform and research</t>
  </si>
  <si>
    <t>to support a network of youth development organizations involved in the Alternative High School Initiative to improve academic programming and instruction</t>
  </si>
  <si>
    <t>to stimulate municipal leadership for the development of alternative secondary schools in diverse communities across the nation</t>
  </si>
  <si>
    <t>Portland Community College</t>
  </si>
  <si>
    <t>to support existing and develop new College Bound sites to support at-risk youth</t>
  </si>
  <si>
    <t>to support student and trainee experiences in developing countries and reciprocal experiences for foreign students, and interdisciplinary seminars and courses that bring together students and faculty sharing common interests in global health</t>
  </si>
  <si>
    <t>Association of Specialized and Cooperative Library Agencies</t>
  </si>
  <si>
    <t>to support a preconference for libraries on sustainability efforts</t>
  </si>
  <si>
    <t>to provide emergency health reconstruction in Maniema Province, Democratic Republic of the Congo (DRC)</t>
  </si>
  <si>
    <t>to facilitate the expansion of the Early College High School Initiative to include additional intermediaries and schools over the next five years</t>
  </si>
  <si>
    <t>to support community service learning projects in six rural Washington state communities</t>
  </si>
  <si>
    <t>to support expansion of the Charter School Development Initiative into new sites</t>
  </si>
  <si>
    <t>to support the development and implementation of early college high school sites in California</t>
  </si>
  <si>
    <t>to support production and dissemination of a report on increased data-driven decision making at the school site level by upgrading California's education data system</t>
  </si>
  <si>
    <t>to promote an ongoing national conversation on secondary school reform and raise the level of awareness and knowledge about what works (and what does not) in secondary school reform</t>
  </si>
  <si>
    <t>to support B.F. Day School's charitable activities</t>
  </si>
  <si>
    <t>to support a faculty fund endowment</t>
  </si>
  <si>
    <t>Barnard College</t>
  </si>
  <si>
    <t>to support the Barnard Summit: Women and Health on April 5, 2003</t>
  </si>
  <si>
    <t>Seattle Hebrew Academy</t>
  </si>
  <si>
    <t>to extend the Technology Academy for School Leaders an additional two years</t>
  </si>
  <si>
    <t>Aquinnah Public Library</t>
  </si>
  <si>
    <t>Aquinnah</t>
  </si>
  <si>
    <t>Athol Public Library</t>
  </si>
  <si>
    <t>Athol</t>
  </si>
  <si>
    <t>Attleboro Public Library</t>
  </si>
  <si>
    <t>Attleboro</t>
  </si>
  <si>
    <t>Berkshire Athenaeum</t>
  </si>
  <si>
    <t>Bigelow Free Public Library</t>
  </si>
  <si>
    <t>Boston Regional Library System</t>
  </si>
  <si>
    <t>Bradford M. Field Memorial Library</t>
  </si>
  <si>
    <t>Leverett</t>
  </si>
  <si>
    <t>Brockton Public Library System</t>
  </si>
  <si>
    <t>Brockton</t>
  </si>
  <si>
    <t>Brookline Public Library</t>
  </si>
  <si>
    <t>Buckland Public Library</t>
  </si>
  <si>
    <t>Buckland</t>
  </si>
  <si>
    <t>Cambridge Public Library</t>
  </si>
  <si>
    <t>Central Massachusetts Regional Library System, Inc.</t>
  </si>
  <si>
    <t>Shrewsbury</t>
  </si>
  <si>
    <t>Chicopee Public Library</t>
  </si>
  <si>
    <t>Chicopee</t>
  </si>
  <si>
    <t>Clarksburg Town Library</t>
  </si>
  <si>
    <t>Dennis Public Library</t>
  </si>
  <si>
    <t>Dennisport</t>
  </si>
  <si>
    <t>Fall River Public Library</t>
  </si>
  <si>
    <t>Fall River</t>
  </si>
  <si>
    <t>Fitchburg Public Library</t>
  </si>
  <si>
    <t>Fitchburg</t>
  </si>
  <si>
    <t>Florida Free Library</t>
  </si>
  <si>
    <t>Forbes Library</t>
  </si>
  <si>
    <t>Framingham Public Library</t>
  </si>
  <si>
    <t>Framingham</t>
  </si>
  <si>
    <t>Gilbertville Public Library</t>
  </si>
  <si>
    <t>Gilbertville</t>
  </si>
  <si>
    <t>Gloucester Lyceum &amp; Sawyer Free Library</t>
  </si>
  <si>
    <t>Gloucester</t>
  </si>
  <si>
    <t>Goodwin Memorial Library</t>
  </si>
  <si>
    <t>Graves Memorial Library</t>
  </si>
  <si>
    <t>Griswold Memorial Library</t>
  </si>
  <si>
    <t>Colrain</t>
  </si>
  <si>
    <t>Hatfield Public Library</t>
  </si>
  <si>
    <t>Hatfield</t>
  </si>
  <si>
    <t>Haverhill Public Library</t>
  </si>
  <si>
    <t>Holyoke Public Library</t>
  </si>
  <si>
    <t>Holyoke</t>
  </si>
  <si>
    <t>Hyannis Public Library Association</t>
  </si>
  <si>
    <t>Jacob Edwards Library</t>
  </si>
  <si>
    <t>Southbridge</t>
  </si>
  <si>
    <t>Jones Library, Inc.</t>
  </si>
  <si>
    <t>Leominster Public Library</t>
  </si>
  <si>
    <t>Leominster</t>
  </si>
  <si>
    <t>Levi Heywood Memorial Library</t>
  </si>
  <si>
    <t>Gardner</t>
  </si>
  <si>
    <t>Lilly Library</t>
  </si>
  <si>
    <t>Lynn Public Library</t>
  </si>
  <si>
    <t>Lynn</t>
  </si>
  <si>
    <t>M. N. Spear Memorial Library</t>
  </si>
  <si>
    <t>Shutesbury</t>
  </si>
  <si>
    <t>Metrowest Massachusetts Regional Library System, Inc.</t>
  </si>
  <si>
    <t>Millicent Library</t>
  </si>
  <si>
    <t>Montague Public Libraries</t>
  </si>
  <si>
    <t>Turners Falls</t>
  </si>
  <si>
    <t>Nevins Memorial Library</t>
  </si>
  <si>
    <t>Methuen</t>
  </si>
  <si>
    <t>New Bedford Free Public Library</t>
  </si>
  <si>
    <t>New Bedford</t>
  </si>
  <si>
    <t>New Salem Public Library</t>
  </si>
  <si>
    <t>New Salem</t>
  </si>
  <si>
    <t>North Adams Public Library</t>
  </si>
  <si>
    <t>Northeast Massachusetts Regional Library System, Inc.</t>
  </si>
  <si>
    <t>Danvers</t>
  </si>
  <si>
    <t>Otis Public Library</t>
  </si>
  <si>
    <t>Parlin Memorial Library</t>
  </si>
  <si>
    <t>Pearle L. Crawford Memorial Library</t>
  </si>
  <si>
    <t>Dudley</t>
  </si>
  <si>
    <t>Pelham Library</t>
  </si>
  <si>
    <t>Provincetown Public Library</t>
  </si>
  <si>
    <t>Provincetown</t>
  </si>
  <si>
    <t>Revere Public Library</t>
  </si>
  <si>
    <t>Revere</t>
  </si>
  <si>
    <t>Samuel S. Pollard Memorial Library</t>
  </si>
  <si>
    <t>Lowell</t>
  </si>
  <si>
    <t>Somerville Public Library</t>
  </si>
  <si>
    <t>South Hadley Public Library</t>
  </si>
  <si>
    <t>South Hadley</t>
  </si>
  <si>
    <t>Southeastern Massachusetts Regional Library System, Inc.</t>
  </si>
  <si>
    <t>Lakeville</t>
  </si>
  <si>
    <t>Springfield Library</t>
  </si>
  <si>
    <t>Swampscott Public Library</t>
  </si>
  <si>
    <t>Swampscott</t>
  </si>
  <si>
    <t>Taunton Public Library</t>
  </si>
  <si>
    <t>Taunton</t>
  </si>
  <si>
    <t>Tewksbury Public Library</t>
  </si>
  <si>
    <t>Truro Public Library</t>
  </si>
  <si>
    <t>North Truro</t>
  </si>
  <si>
    <t>Warwick Free Public Library</t>
  </si>
  <si>
    <t>Wellfleet Public Library</t>
  </si>
  <si>
    <t>Wellfleet</t>
  </si>
  <si>
    <t>Wendell Free Library</t>
  </si>
  <si>
    <t>Wendell</t>
  </si>
  <si>
    <t>West Springfield Public Library</t>
  </si>
  <si>
    <t>West Springfield</t>
  </si>
  <si>
    <t>Western Massachusetts Regional Library System, Inc.</t>
  </si>
  <si>
    <t>Westfield Athenaeum</t>
  </si>
  <si>
    <t>Westfield</t>
  </si>
  <si>
    <t>Wheeler Memorial Library</t>
  </si>
  <si>
    <t>Worcester Free Public Library</t>
  </si>
  <si>
    <t>Yarmouth Town Libraries</t>
  </si>
  <si>
    <t>South Yarmouth</t>
  </si>
  <si>
    <t>2003-01</t>
  </si>
  <si>
    <t>to strengthen the HIV/AIDS related advocacy and networking skills of local and national NGOs</t>
  </si>
  <si>
    <t>to establish community youth centers in the West Bank and Gaza for Palestinian children</t>
  </si>
  <si>
    <t>to continue support of the LoveLife HIV prevention program</t>
  </si>
  <si>
    <t>Dayton School District #2</t>
  </si>
  <si>
    <t>to support creation of a High Tech High School in the community</t>
  </si>
  <si>
    <t>Ferndale School District #502</t>
  </si>
  <si>
    <t>to support creation of a High Tech High School in the community to be named Windward High School</t>
  </si>
  <si>
    <t>San Juan Island School District No. 149</t>
  </si>
  <si>
    <t>Friday Harbor</t>
  </si>
  <si>
    <t>Quilcene School District #48</t>
  </si>
  <si>
    <t>Quilcene</t>
  </si>
  <si>
    <t>Quincy School District #144-101</t>
  </si>
  <si>
    <t>to support publication of a survey of how charter and alternative school facilities are financed nationally</t>
  </si>
  <si>
    <t>to develop a funding mechanism that will accelerate scientific progress in addressing the diseases of the most impoverished</t>
  </si>
  <si>
    <t>to support a planning grant to launch a national K-12 e-learning organization</t>
  </si>
  <si>
    <t>to track progress toward the United Nations Millennium Development Goals at the country level</t>
  </si>
  <si>
    <t>to support preparation of web-based and print materials to expand teacher knowledge with regard to curriculum, pedagogy, and assessment</t>
  </si>
  <si>
    <t>to support a planning grant to close Sacramento High School and recreate it as a new charter school based on the small schools concept</t>
  </si>
  <si>
    <t>BEST: Building Engineering &amp; Science Talent</t>
  </si>
  <si>
    <t>to support evaluation of pre-K-12 math and science interventions aimed at preparing under-represented groups in science, engineering, and technology for careers in those fields</t>
  </si>
  <si>
    <t>to explain the purpose, intent, and details of the state's graduation requirements to parents of 7th graders in Washington state</t>
  </si>
  <si>
    <t>Lakewood Area Shelter Association</t>
  </si>
  <si>
    <t>to support the construction of Flett Meadows and provide services to families in crisis during their period of transition to a more stable condition</t>
  </si>
  <si>
    <t>to support fundraising efforts for affordable housing and community development projects</t>
  </si>
  <si>
    <t>Tacoma Rescue Mission</t>
  </si>
  <si>
    <t>to support the construction of Tyler Square transitional housing and to provide services to families in crisis during their period of transition to a more stable condition</t>
  </si>
  <si>
    <t>to support construction of the Pantages Apartments and to provide services to families in crisis during their period of transition to a more stable condition</t>
  </si>
  <si>
    <t>to support the construction of Kingway Apartments and provide services to families in crisis during their period of transition to a more stable condition</t>
  </si>
  <si>
    <t>to support the renovation of Martin Court apartments and provide services to families in crisis during their period of transition to a more stable condition</t>
  </si>
  <si>
    <t>to support the construction of Tyree Scott apartments and provide services to families in crisis during their period of transition to a more stable condition</t>
  </si>
  <si>
    <t>to support services at Project Permanency to families in crisis during their period of transition to a more stable condition</t>
  </si>
  <si>
    <t>Way Back Inn Foundation</t>
  </si>
  <si>
    <t>to support the acquisition of the Highland Inn Duplex and provide services to families in crisis during their period of transition to a more stable condition</t>
  </si>
  <si>
    <t>to support transformation of two secondary schools and creation of two new schools in the San Francisco Unified School District</t>
  </si>
  <si>
    <t>to support emergency funds to conduct surveillance work for meningococcal meningitis in sub-Saharan Africa</t>
  </si>
  <si>
    <t>to support public access to computers and the Internet for low-income youth</t>
  </si>
  <si>
    <t>to assist the development of HTH-like affiliates outside the HTH network of grantees</t>
  </si>
  <si>
    <t>to support education related to global health and poverty reduction</t>
  </si>
  <si>
    <t>to carry out the public education and communications activities of the Global Partnership for Effective Assistance Campaign</t>
  </si>
  <si>
    <t>to support Downtown Emergency Service Center's charitable activities</t>
  </si>
  <si>
    <t>Healing Journeys</t>
  </si>
  <si>
    <t>to support production of Student Voices video</t>
  </si>
  <si>
    <t>Washoe County School District</t>
  </si>
  <si>
    <t>to support the Nevada School Leadership Academy for the final year of the state challenge grant in Nevada</t>
  </si>
  <si>
    <t>Houston A+ Challenge</t>
  </si>
  <si>
    <t>to support urban high school reform in the Houston Independent School District</t>
  </si>
  <si>
    <t>Boston Plan for Excellence in the Public Schools Foundation</t>
  </si>
  <si>
    <t>to support urban high school reform in the Boston Public School District</t>
  </si>
  <si>
    <t>to support urban high school reform in the Worcester (MA) School District</t>
  </si>
  <si>
    <t>Rhode Island Children's Crusade for Higher Education</t>
  </si>
  <si>
    <t>to support urban high school reform in the Providence School District</t>
  </si>
  <si>
    <t>to support urban high school reform in the Sacramento School District</t>
  </si>
  <si>
    <t>to support urban high school reform in the San Diego School District</t>
  </si>
  <si>
    <t>to support urban high school reform in the Chattanooga-Hamilton County School District</t>
  </si>
  <si>
    <t>Bridgeville Public Library</t>
  </si>
  <si>
    <t>Bridgeville</t>
  </si>
  <si>
    <t>Delmar Public Library</t>
  </si>
  <si>
    <t>Delmar</t>
  </si>
  <si>
    <t>Frankford Public Library</t>
  </si>
  <si>
    <t>Frankford</t>
  </si>
  <si>
    <t>Harrington Public Library</t>
  </si>
  <si>
    <t>Harrington</t>
  </si>
  <si>
    <t>Kent County Division Of Libraries</t>
  </si>
  <si>
    <t>Milford District Free Public Library</t>
  </si>
  <si>
    <t>Millsboro Public Library</t>
  </si>
  <si>
    <t>Millsboro</t>
  </si>
  <si>
    <t>Newark Free Library</t>
  </si>
  <si>
    <t>Seaford District Library</t>
  </si>
  <si>
    <t>Seaford</t>
  </si>
  <si>
    <t>Selbyville Public Library</t>
  </si>
  <si>
    <t>Selbyville</t>
  </si>
  <si>
    <t>Wilmington Institute</t>
  </si>
  <si>
    <t>Eastern Shore Regional Library, Inc.</t>
  </si>
  <si>
    <t>Allegany County Library</t>
  </si>
  <si>
    <t>Cumberland</t>
  </si>
  <si>
    <t>Caroline County Public Library</t>
  </si>
  <si>
    <t>Cecil County Public Library</t>
  </si>
  <si>
    <t>Dorchester County Public Library</t>
  </si>
  <si>
    <t>Frederick County Public Libraries</t>
  </si>
  <si>
    <t>Harford County Public Library</t>
  </si>
  <si>
    <t>Belcamp</t>
  </si>
  <si>
    <t>Kent County Public Library</t>
  </si>
  <si>
    <t>Chestertown</t>
  </si>
  <si>
    <t>Ruth Enlow Library of Garrett County</t>
  </si>
  <si>
    <t>Somerset County Library</t>
  </si>
  <si>
    <t>Princess Anne</t>
  </si>
  <si>
    <t>Talbot County Free Library</t>
  </si>
  <si>
    <t>Washington County Free Library</t>
  </si>
  <si>
    <t>Hagerstown</t>
  </si>
  <si>
    <t>Wicomico County Free Library</t>
  </si>
  <si>
    <t>Worcester County Library</t>
  </si>
  <si>
    <t>Snow Hill</t>
  </si>
  <si>
    <t>Southern Maryland Regional Library Assoc, Inc</t>
  </si>
  <si>
    <t>Charlotte Hall</t>
  </si>
  <si>
    <t>Western Maryland Public Libraries</t>
  </si>
  <si>
    <t>Manitowoc-Calumet Library System</t>
  </si>
  <si>
    <t>Manitowoc</t>
  </si>
  <si>
    <t>Nicolet Federated Library System</t>
  </si>
  <si>
    <t>Outagamie Waupaca Library System</t>
  </si>
  <si>
    <t>Appleton</t>
  </si>
  <si>
    <t>South Central Library System</t>
  </si>
  <si>
    <t>Winding Rivers Library System</t>
  </si>
  <si>
    <t>La Crosse</t>
  </si>
  <si>
    <t>Winnefox Library System</t>
  </si>
  <si>
    <t>Wisconsin Valley Library Service</t>
  </si>
  <si>
    <t>Wausau</t>
  </si>
  <si>
    <t>to expand public acces to computers and the Internet</t>
  </si>
  <si>
    <t>Abbotsford Public Library</t>
  </si>
  <si>
    <t>Abbotsford</t>
  </si>
  <si>
    <t>Allen-Dietzman Public Library</t>
  </si>
  <si>
    <t>Amery Public Library</t>
  </si>
  <si>
    <t>Amery</t>
  </si>
  <si>
    <t>Antigo Public Library</t>
  </si>
  <si>
    <t>Antigo</t>
  </si>
  <si>
    <t>Appleton Public Library</t>
  </si>
  <si>
    <t>Arcadia Free Public Library</t>
  </si>
  <si>
    <t>Argyle Public Library</t>
  </si>
  <si>
    <t>Argyle</t>
  </si>
  <si>
    <t>Arpin Public Library</t>
  </si>
  <si>
    <t>Arpin</t>
  </si>
  <si>
    <t>Arrowhead Library System</t>
  </si>
  <si>
    <t>Janesville</t>
  </si>
  <si>
    <t>Augusta Memorial Public Library</t>
  </si>
  <si>
    <t>Bad River Public Tribal Library</t>
  </si>
  <si>
    <t>Odanah</t>
  </si>
  <si>
    <t>Balsam Lake Public Library</t>
  </si>
  <si>
    <t>Balsam Lake</t>
  </si>
  <si>
    <t>Baraboo Public Library</t>
  </si>
  <si>
    <t>Baraboo</t>
  </si>
  <si>
    <t>Barron Public Library</t>
  </si>
  <si>
    <t>Barron</t>
  </si>
  <si>
    <t>Bayfield Carnegie Library</t>
  </si>
  <si>
    <t>Bekkum Memorial Public Library</t>
  </si>
  <si>
    <t>Westby</t>
  </si>
  <si>
    <t>Belmont Public Library</t>
  </si>
  <si>
    <t>Belmont</t>
  </si>
  <si>
    <t>Beloit Public Library</t>
  </si>
  <si>
    <t>Beloit</t>
  </si>
  <si>
    <t>Ben Guthrie--Lac du Flambeau Public Library</t>
  </si>
  <si>
    <t>Lac Du Flambeau</t>
  </si>
  <si>
    <t>Black River Falls Public Library</t>
  </si>
  <si>
    <t>Black River Falls</t>
  </si>
  <si>
    <t>Blair-Preston Public Library</t>
  </si>
  <si>
    <t>Blair</t>
  </si>
  <si>
    <t>Boyceville Public Library</t>
  </si>
  <si>
    <t>Boyceville</t>
  </si>
  <si>
    <t>Brewer Public Library</t>
  </si>
  <si>
    <t>Richland Center</t>
  </si>
  <si>
    <t>Brown County Library</t>
  </si>
  <si>
    <t>Bruce Area Public Library</t>
  </si>
  <si>
    <t>Bruce</t>
  </si>
  <si>
    <t>Burnett Community Library</t>
  </si>
  <si>
    <t>Cadott Community Library</t>
  </si>
  <si>
    <t>Cadott</t>
  </si>
  <si>
    <t>Calhoun Memorial Library</t>
  </si>
  <si>
    <t>Chetek</t>
  </si>
  <si>
    <t>Centuria Public Library</t>
  </si>
  <si>
    <t>Centuria</t>
  </si>
  <si>
    <t>Chippewa Falls Public Library</t>
  </si>
  <si>
    <t>Chippewa Falls</t>
  </si>
  <si>
    <t>Clarella Hackett Johnson Public Library</t>
  </si>
  <si>
    <t>Sand Creek</t>
  </si>
  <si>
    <t>Clear Lake Public Library</t>
  </si>
  <si>
    <t>Clintonville Public Library</t>
  </si>
  <si>
    <t>Clintonville</t>
  </si>
  <si>
    <t>Colby Public Library</t>
  </si>
  <si>
    <t>Coloma Library</t>
  </si>
  <si>
    <t>Cornell Public Library</t>
  </si>
  <si>
    <t>Crandon Public Library</t>
  </si>
  <si>
    <t>Crandon</t>
  </si>
  <si>
    <t>Cumberland Public Library</t>
  </si>
  <si>
    <t>Deer Park Public Library</t>
  </si>
  <si>
    <t>Dodgeville Public Library</t>
  </si>
  <si>
    <t>Dodgeville</t>
  </si>
  <si>
    <t>Door County Library</t>
  </si>
  <si>
    <t>Sturgeon Bay</t>
  </si>
  <si>
    <t>DR Moon Memorial Library</t>
  </si>
  <si>
    <t>Stanley</t>
  </si>
  <si>
    <t>Drummond Public Library</t>
  </si>
  <si>
    <t>Drummond</t>
  </si>
  <si>
    <t>Durand Community Library</t>
  </si>
  <si>
    <t>Durand</t>
  </si>
  <si>
    <t>Dwight T Parker Public Library</t>
  </si>
  <si>
    <t>Fennimore</t>
  </si>
  <si>
    <t>Eastern Shores Library System</t>
  </si>
  <si>
    <t>Sheboygan</t>
  </si>
  <si>
    <t>Eckstein Memorial Library</t>
  </si>
  <si>
    <t>Cassville</t>
  </si>
  <si>
    <t>Edith Evans Community Library</t>
  </si>
  <si>
    <t>Laona</t>
  </si>
  <si>
    <t>Eleanor Ellis Public Library</t>
  </si>
  <si>
    <t>Phelps</t>
  </si>
  <si>
    <t>Elisha D Smith Public Library</t>
  </si>
  <si>
    <t>Menasha</t>
  </si>
  <si>
    <t>Elmwood Public Library</t>
  </si>
  <si>
    <t>Elmwood</t>
  </si>
  <si>
    <t>Elroy Public Library</t>
  </si>
  <si>
    <t>Elroy</t>
  </si>
  <si>
    <t>Endeavor Public Library</t>
  </si>
  <si>
    <t>Endeavor</t>
  </si>
  <si>
    <t>Ethel Everhard Memorial Library</t>
  </si>
  <si>
    <t>Evelyn Goldberg Briggs Memorial Library</t>
  </si>
  <si>
    <t>Fairchild Public Library</t>
  </si>
  <si>
    <t>Fairchild</t>
  </si>
  <si>
    <t>Farnsworth Public Library</t>
  </si>
  <si>
    <t>Fond du Lac Public Library</t>
  </si>
  <si>
    <t>Fond Du Lac</t>
  </si>
  <si>
    <t>Forest Lodge Library</t>
  </si>
  <si>
    <t>Cable</t>
  </si>
  <si>
    <t>Frances L Simek Memorial Library Medford</t>
  </si>
  <si>
    <t>Frank B Koller Memorial Library Medford</t>
  </si>
  <si>
    <t>Manitowish Waters</t>
  </si>
  <si>
    <t>Frederic Public Library</t>
  </si>
  <si>
    <t>Frederic</t>
  </si>
  <si>
    <t>Gays Mills Public Library</t>
  </si>
  <si>
    <t>Gays Mills</t>
  </si>
  <si>
    <t>GE Bleskacek Family Memorial Library</t>
  </si>
  <si>
    <t>Bloomer</t>
  </si>
  <si>
    <t>Gillett Public Library</t>
  </si>
  <si>
    <t>Gillett</t>
  </si>
  <si>
    <t>Glenwood City Public Library</t>
  </si>
  <si>
    <t>Glenwood City</t>
  </si>
  <si>
    <t>Graham Public Library</t>
  </si>
  <si>
    <t>Union Grove</t>
  </si>
  <si>
    <t>Grantsburg Public Library</t>
  </si>
  <si>
    <t>Grantsburg</t>
  </si>
  <si>
    <t>Hancock Public Library</t>
  </si>
  <si>
    <t>Mauston</t>
  </si>
  <si>
    <t>Hauge Memorial Library</t>
  </si>
  <si>
    <t>Osseo</t>
  </si>
  <si>
    <t>Hawkins Area Library</t>
  </si>
  <si>
    <t>Hayward Carnegie Library</t>
  </si>
  <si>
    <t>Hazel Green Public Library</t>
  </si>
  <si>
    <t>Hazel Green</t>
  </si>
  <si>
    <t>Hedberg Public Library</t>
  </si>
  <si>
    <t>Hildebrand Memorial Library</t>
  </si>
  <si>
    <t>Boscobel</t>
  </si>
  <si>
    <t>Hurley Public Library</t>
  </si>
  <si>
    <t>Hurley</t>
  </si>
  <si>
    <t>Indianhead Federated Library System</t>
  </si>
  <si>
    <t>Irma Stein Memorial Library</t>
  </si>
  <si>
    <t>Presque Isle</t>
  </si>
  <si>
    <t>Irvin L Young Memorial Library</t>
  </si>
  <si>
    <t>Jane Morgan Memorial Library</t>
  </si>
  <si>
    <t>Cambria</t>
  </si>
  <si>
    <t>Jean M Thomsen Memorial Library</t>
  </si>
  <si>
    <t>Stetsonville</t>
  </si>
  <si>
    <t>Johnson Public Library</t>
  </si>
  <si>
    <t>Joseph W &amp; Emma L Wachute Memorial Library</t>
  </si>
  <si>
    <t>Prairie Du Chien</t>
  </si>
  <si>
    <t>Kendall Public Library</t>
  </si>
  <si>
    <t>Kendall</t>
  </si>
  <si>
    <t>Kenosha Public Library</t>
  </si>
  <si>
    <t>Kenosha</t>
  </si>
  <si>
    <t>Kewaunee Public Library</t>
  </si>
  <si>
    <t>Kewaunee</t>
  </si>
  <si>
    <t>Kilbourn Public Library</t>
  </si>
  <si>
    <t>Wisconsin Dells</t>
  </si>
  <si>
    <t>La Crosse County Library</t>
  </si>
  <si>
    <t>Holmen</t>
  </si>
  <si>
    <t>La Crosse Public Library</t>
  </si>
  <si>
    <t>La Valle Public Library</t>
  </si>
  <si>
    <t>La Valle</t>
  </si>
  <si>
    <t>Lac Courte Oreilles Ojibwa Community College Library</t>
  </si>
  <si>
    <t>Lakes Country Public Library</t>
  </si>
  <si>
    <t>Lakeshores Library System</t>
  </si>
  <si>
    <t>Waterford</t>
  </si>
  <si>
    <t>Land O' Lakes Public Library</t>
  </si>
  <si>
    <t>Land O' Lakes</t>
  </si>
  <si>
    <t>Lawton Memorial Library</t>
  </si>
  <si>
    <t>La Farge</t>
  </si>
  <si>
    <t>LE Phillips Memorial Public Library</t>
  </si>
  <si>
    <t>Legion Memorial Library</t>
  </si>
  <si>
    <t>Mellen</t>
  </si>
  <si>
    <t>Lena Public Library</t>
  </si>
  <si>
    <t>Lena</t>
  </si>
  <si>
    <t>Leon-Saxeville Public Library</t>
  </si>
  <si>
    <t>Pine River</t>
  </si>
  <si>
    <t>Lester Public Library of Rome</t>
  </si>
  <si>
    <t>Lone Rock Community Library</t>
  </si>
  <si>
    <t>Lone Rock</t>
  </si>
  <si>
    <t>Loyal Public Library</t>
  </si>
  <si>
    <t>Loyal</t>
  </si>
  <si>
    <t>Luck Public Library</t>
  </si>
  <si>
    <t>Luck</t>
  </si>
  <si>
    <t>Madeline Island Public Library</t>
  </si>
  <si>
    <t>La Pointe</t>
  </si>
  <si>
    <t>Manitowoc Public Library</t>
  </si>
  <si>
    <t>Marathon County Public Library</t>
  </si>
  <si>
    <t>Marinette County Consolidated Public Library Service</t>
  </si>
  <si>
    <t>Marinette</t>
  </si>
  <si>
    <t>McIntosh Memorial Library</t>
  </si>
  <si>
    <t>Viroqua</t>
  </si>
  <si>
    <t>Mead Public Library</t>
  </si>
  <si>
    <t>Menomonie Public Library</t>
  </si>
  <si>
    <t>Menomonie</t>
  </si>
  <si>
    <t>Mercer Public Library</t>
  </si>
  <si>
    <t>Mill Pond Public Library</t>
  </si>
  <si>
    <t>Milltown Public Library</t>
  </si>
  <si>
    <t>Milltown</t>
  </si>
  <si>
    <t>Mineral Point Public Library</t>
  </si>
  <si>
    <t>Mineral Point</t>
  </si>
  <si>
    <t>Mondovi Public Library</t>
  </si>
  <si>
    <t>Mondovi</t>
  </si>
  <si>
    <t>Montello Public Library</t>
  </si>
  <si>
    <t>Montello</t>
  </si>
  <si>
    <t>Montfort Public Library</t>
  </si>
  <si>
    <t>Montfort</t>
  </si>
  <si>
    <t>Muehl Public Library</t>
  </si>
  <si>
    <t>Muscoda Public Library</t>
  </si>
  <si>
    <t>Muscoda</t>
  </si>
  <si>
    <t>Necedah Memorial Library</t>
  </si>
  <si>
    <t>Necedah</t>
  </si>
  <si>
    <t>Neillsville Public Library</t>
  </si>
  <si>
    <t>Neillsville</t>
  </si>
  <si>
    <t>Neshkoro Public Library</t>
  </si>
  <si>
    <t>Neshkoro</t>
  </si>
  <si>
    <t>New Lisbon Memorial Library</t>
  </si>
  <si>
    <t>New Lisbon</t>
  </si>
  <si>
    <t>North Freedom Public Library</t>
  </si>
  <si>
    <t>North Freedom</t>
  </si>
  <si>
    <t>Northern Waters Library Service</t>
  </si>
  <si>
    <t>Norwalk Public Library</t>
  </si>
  <si>
    <t>Norwalk</t>
  </si>
  <si>
    <t>Oconto Falls Community Library</t>
  </si>
  <si>
    <t>Oconto Falls</t>
  </si>
  <si>
    <t>Ogema Public Library</t>
  </si>
  <si>
    <t>Ogema</t>
  </si>
  <si>
    <t>Oneida Community Library</t>
  </si>
  <si>
    <t>Ontario Public Library</t>
  </si>
  <si>
    <t>Owen Public Library</t>
  </si>
  <si>
    <t>Owen</t>
  </si>
  <si>
    <t>Packwaukee Public Library</t>
  </si>
  <si>
    <t>Packwaukee</t>
  </si>
  <si>
    <t>Park Falls Public Library</t>
  </si>
  <si>
    <t>Park Falls</t>
  </si>
  <si>
    <t>Patterson Memorial Library</t>
  </si>
  <si>
    <t>Wild Rose</t>
  </si>
  <si>
    <t>Pepin Public Library</t>
  </si>
  <si>
    <t>Pepin</t>
  </si>
  <si>
    <t>Phillips Public Library</t>
  </si>
  <si>
    <t>Phillips</t>
  </si>
  <si>
    <t>Pittsville Community Library</t>
  </si>
  <si>
    <t>Pittsville</t>
  </si>
  <si>
    <t>Plainfield Public Library</t>
  </si>
  <si>
    <t>Platteville Public Library</t>
  </si>
  <si>
    <t>Platteville</t>
  </si>
  <si>
    <t>Plum City Public Library</t>
  </si>
  <si>
    <t>Plum City</t>
  </si>
  <si>
    <t>Plum Lake Public Library</t>
  </si>
  <si>
    <t>Sayner</t>
  </si>
  <si>
    <t>Portage County Public Library</t>
  </si>
  <si>
    <t>Stevens Point</t>
  </si>
  <si>
    <t>Poy Sippi Public Library</t>
  </si>
  <si>
    <t>Poy Sippi</t>
  </si>
  <si>
    <t>Racine Public Library</t>
  </si>
  <si>
    <t>Racine</t>
  </si>
  <si>
    <t>Readstown Public Library</t>
  </si>
  <si>
    <t>Readstown</t>
  </si>
  <si>
    <t>Red Cliff Public Library</t>
  </si>
  <si>
    <t>Redgranite Public Library</t>
  </si>
  <si>
    <t>Redgranite</t>
  </si>
  <si>
    <t>Rhinelander District Library</t>
  </si>
  <si>
    <t>Rhinelander</t>
  </si>
  <si>
    <t>Rib Lake Public Library</t>
  </si>
  <si>
    <t>Rib Lake</t>
  </si>
  <si>
    <t>Rice Lake Public Library</t>
  </si>
  <si>
    <t>Rice Lake</t>
  </si>
  <si>
    <t>River Falls Public Library</t>
  </si>
  <si>
    <t>River Falls</t>
  </si>
  <si>
    <t>Rock Springs Public Library</t>
  </si>
  <si>
    <t>Rock Springs</t>
  </si>
  <si>
    <t>Rusk County Community Library</t>
  </si>
  <si>
    <t>Ladysmith</t>
  </si>
  <si>
    <t>Samson Memorial Library</t>
  </si>
  <si>
    <t>Granton</t>
  </si>
  <si>
    <t>Schreiner Memorial Library</t>
  </si>
  <si>
    <t>Shawano City-County Library</t>
  </si>
  <si>
    <t>Shawano</t>
  </si>
  <si>
    <t>Shell Lake Public Library</t>
  </si>
  <si>
    <t>Shell Lake</t>
  </si>
  <si>
    <t>Shullsburg Public Library</t>
  </si>
  <si>
    <t>Shullsburg</t>
  </si>
  <si>
    <t>Soldiers Grove Public Library</t>
  </si>
  <si>
    <t>Soldiers Grove</t>
  </si>
  <si>
    <t>Southwest Wisconsin Library System</t>
  </si>
  <si>
    <t>Sparta Free Library</t>
  </si>
  <si>
    <t>Spooner Memorial Library</t>
  </si>
  <si>
    <t>Spooner</t>
  </si>
  <si>
    <t>Spring Valley Public Library</t>
  </si>
  <si>
    <t>Spring Valley</t>
  </si>
  <si>
    <t>St Croix Falls Public Library</t>
  </si>
  <si>
    <t>St. Croix Falls</t>
  </si>
  <si>
    <t>Strum Public Library</t>
  </si>
  <si>
    <t>Strum</t>
  </si>
  <si>
    <t>Suring Area Public Library</t>
  </si>
  <si>
    <t>Suring</t>
  </si>
  <si>
    <t>T.B. Scott Free Library</t>
  </si>
  <si>
    <t>Taylor Memorial Library</t>
  </si>
  <si>
    <t>Thorp Public Library</t>
  </si>
  <si>
    <t>Thorp</t>
  </si>
  <si>
    <t>Tice Public Library</t>
  </si>
  <si>
    <t>Winter</t>
  </si>
  <si>
    <t>Tomah Public Library</t>
  </si>
  <si>
    <t>Tomah</t>
  </si>
  <si>
    <t>Tomahawk Public Library</t>
  </si>
  <si>
    <t>Tomahawk</t>
  </si>
  <si>
    <t>Torkelson Memorial Library</t>
  </si>
  <si>
    <t>Cashton</t>
  </si>
  <si>
    <t>Vaughn Public Library</t>
  </si>
  <si>
    <t>Viola Public Library</t>
  </si>
  <si>
    <t>Wabeno Public Library</t>
  </si>
  <si>
    <t>Wabeno</t>
  </si>
  <si>
    <t>Walter E Olson Memorial Library</t>
  </si>
  <si>
    <t>Eagle River</t>
  </si>
  <si>
    <t>Washburn Public Library</t>
  </si>
  <si>
    <t>Waukesha County Federated Library System</t>
  </si>
  <si>
    <t>Waukesha</t>
  </si>
  <si>
    <t>Waukesha Public Library</t>
  </si>
  <si>
    <t>Waupaca Area Public Library</t>
  </si>
  <si>
    <t>Waupaca</t>
  </si>
  <si>
    <t>Wautoma Public Library</t>
  </si>
  <si>
    <t>Wautoma</t>
  </si>
  <si>
    <t>Westboro Public Library</t>
  </si>
  <si>
    <t>Westboro</t>
  </si>
  <si>
    <t>Western Taylor County Public Library</t>
  </si>
  <si>
    <t>Gilman</t>
  </si>
  <si>
    <t>Whitehall Public Library</t>
  </si>
  <si>
    <t>Whitehall</t>
  </si>
  <si>
    <t>Wilton Public Library</t>
  </si>
  <si>
    <t>Wilton</t>
  </si>
  <si>
    <t>Wisconsin Dept. of Public Instruction</t>
  </si>
  <si>
    <t>Withee Public Library</t>
  </si>
  <si>
    <t>Withee</t>
  </si>
  <si>
    <t>Wonewoc Public Library</t>
  </si>
  <si>
    <t>Wonewoc</t>
  </si>
  <si>
    <t>to expand public access to computer and the Internet</t>
  </si>
  <si>
    <t>Lettie W. Jensen Public Library</t>
  </si>
  <si>
    <t>Anchorage Municipal Libraries</t>
  </si>
  <si>
    <t>Kegoaya Kozga Library</t>
  </si>
  <si>
    <t>Nome</t>
  </si>
  <si>
    <t>Klawock Public Library</t>
  </si>
  <si>
    <t>Klawock</t>
  </si>
  <si>
    <t>Koyuk Public Library</t>
  </si>
  <si>
    <t>Koyuk</t>
  </si>
  <si>
    <t>International Partnership for Microbicides</t>
  </si>
  <si>
    <t>to strengthen capacity in microbicide development</t>
  </si>
  <si>
    <t>2003-06</t>
  </si>
  <si>
    <t>to develop prevention initiatives to reduce the risk of HIV transmission through improved access to ARV therapies and treatment in Africa</t>
  </si>
  <si>
    <t>to fund effective and affordable dengue vaccines for children in dengue-endemic areas</t>
  </si>
  <si>
    <t>to support a sculpture park and expansion efforts</t>
  </si>
  <si>
    <t>to implement a zinc treatment program for diarrhea and pneumonia for children under five in Bangladesh and Ethiopia</t>
  </si>
  <si>
    <t>to support a 2004 award program that honors international organizations offering the public free access to information technology</t>
  </si>
  <si>
    <t>for general operating support of a transitional home for women</t>
  </si>
  <si>
    <t>to support a capital campaign for a performance hall</t>
  </si>
  <si>
    <t>to support a program for low-income refugee and immigrant families</t>
  </si>
  <si>
    <t>Centro Cultural of Washington County</t>
  </si>
  <si>
    <t>to support expansion of a childcare and family resource center</t>
  </si>
  <si>
    <t>to support the Better, Safer World Campaign</t>
  </si>
  <si>
    <t>to support a capital campaign and a program expansion project</t>
  </si>
  <si>
    <t>for Trinity College and the Fuqua School of Business</t>
  </si>
  <si>
    <t>J Bar J Youth Services</t>
  </si>
  <si>
    <t>to support the purchase of a homeless youth center</t>
  </si>
  <si>
    <t>to support a capital campaign for an early child development center</t>
  </si>
  <si>
    <t>to support the capital campaign for St. Anne's Children and Family Center</t>
  </si>
  <si>
    <t>Gay Men's Health Crisis</t>
  </si>
  <si>
    <t>to support a new initiative to develop simple, inexpensive, rapid, point-of-care assays for managing antiretroviral therapy in the developing world</t>
  </si>
  <si>
    <t>to support dissemination of 'Breaking Ranks Leadership: Mapping the Change of an American Institution', the second edition of 'Breaking Ranks: Changing an American Institution.'</t>
  </si>
  <si>
    <t>to support education on African AIDS and debt relief</t>
  </si>
  <si>
    <t>to support a fundraising match program</t>
  </si>
  <si>
    <t>to support the construction of Roxbury Transitional Housing and provide services to families in crisis during their period of transition to a more stable condition</t>
  </si>
  <si>
    <t>to support the construction of Nihonmachi Terrace apartments and provide services to families in crisis during their period of transition to a more stable condition</t>
  </si>
  <si>
    <t>Bibliographical Center for Research, Inc. Rocky Mountain Region</t>
  </si>
  <si>
    <t>European Centre for Population and Development (ECPD)</t>
  </si>
  <si>
    <t>to strengthen and maximize the availability and efficient use of human, institutional, and financial resource for reproductive health supplies through the development of a web-based information sharing system</t>
  </si>
  <si>
    <t>2003-08</t>
  </si>
  <si>
    <t>The Corporate Council on Africa (CCA)</t>
  </si>
  <si>
    <t>to strengthen USA corporate involvement in the battle against HIV/AIDS in Africa</t>
  </si>
  <si>
    <t>to support a project to transfer laboratory and diagnostic and monitoring technology to resource poor settings and to provide networks for clinical validation and QA/QC programs</t>
  </si>
  <si>
    <t>to promote AIDS awareness in Asia</t>
  </si>
  <si>
    <t>to support misoprostol development for post partum hemorrhage</t>
  </si>
  <si>
    <t>Washington Women's Employment and Education</t>
  </si>
  <si>
    <t>Washington Recreation &amp; Park Association</t>
  </si>
  <si>
    <t>to support the implementation of youth leadership programs in the Puget Sound</t>
  </si>
  <si>
    <t>to support the Carter Center Endowment Campaign</t>
  </si>
  <si>
    <t>Second Harvest Food Bank of the Inland Northwest</t>
  </si>
  <si>
    <t>to support capital improvements to the food bank warehouse</t>
  </si>
  <si>
    <t>to enhance and expand efforts to build a student constituency for global health</t>
  </si>
  <si>
    <t>Southern Oregon Adolescent Study and Treatment Center</t>
  </si>
  <si>
    <t>to support construction of a youth treatment facility</t>
  </si>
  <si>
    <t>to support respite daycare to reduce child abuse and neglect</t>
  </si>
  <si>
    <t>Franciscan Foundation Washington</t>
  </si>
  <si>
    <t>to support emergency housing and services for victims of domestic violence</t>
  </si>
  <si>
    <t>to support construction of a family resource center</t>
  </si>
  <si>
    <t>to support a web platform for genomic epidemiology of malaria</t>
  </si>
  <si>
    <t>to support the conference, &amp;#34;Sustainable Organizations&amp;#34;</t>
  </si>
  <si>
    <t>to host a conference on microbicides to prevent HIV infection</t>
  </si>
  <si>
    <t>St. James Family Center</t>
  </si>
  <si>
    <t>to support a school ticket subsidy program</t>
  </si>
  <si>
    <t>to support population and health in French-speaking Sub-Saharan Africa</t>
  </si>
  <si>
    <t>Parkside Community Preschool</t>
  </si>
  <si>
    <t>to support construction of an affordable child development center</t>
  </si>
  <si>
    <t>to support development of a community park</t>
  </si>
  <si>
    <t>to support a long-term transportation plan for the Puget Sound region</t>
  </si>
  <si>
    <t>to support the creation of new and redesigned high schools in North Carolina</t>
  </si>
  <si>
    <t>Portland State University Foundation</t>
  </si>
  <si>
    <t>The Leaders Project Inc.</t>
  </si>
  <si>
    <t>to illustrate global health has a direct impact on economic development and economic security</t>
  </si>
  <si>
    <t>to bring together worldwide researchers to discuss the latest findings and trends associated with TB vaccines</t>
  </si>
  <si>
    <t>DeLay Foundation, Inc.</t>
  </si>
  <si>
    <t>to support a foster home community project</t>
  </si>
  <si>
    <t>to support TAG's Second International TB/HIV Community Education and Mobilization workshop at the IUATLD</t>
  </si>
  <si>
    <t>to initiate emergency responses to the increase in malaria, measles, and cholera cases, secure safe water supplies and construct latrines, and provide non-food items to internally displaced people in Liberia</t>
  </si>
  <si>
    <t>to disseminate the most up-to-date information on gastric cancer and the development of possible vaccines; and to encourage research and collaboration on gastric cancer worldwide</t>
  </si>
  <si>
    <t>to support a public forum at Town Hall</t>
  </si>
  <si>
    <t>to support the distribution and evaluation of a chidren's book entitled &amp;#34;Staying Alive:  Fighting HIV/AIDS&amp;#34; for South African children</t>
  </si>
  <si>
    <t>2003-02</t>
  </si>
  <si>
    <t>International AIDS Trust</t>
  </si>
  <si>
    <t>to support start-up activities relating to the World Action Campaign to Stop AIDS</t>
  </si>
  <si>
    <t>The Balm in Gilead</t>
  </si>
  <si>
    <t>to build a sustainable HIV/AIDS education system within Tanzanian Christian communities</t>
  </si>
  <si>
    <t>Global AIDS Interfaith Alliance</t>
  </si>
  <si>
    <t>to support the reduction of HIV incidence through the Malawi Women's Empowerment Project</t>
  </si>
  <si>
    <t>to support a study that will evaluate trends in family planning in Central Asia</t>
  </si>
  <si>
    <t>to support the TDR Planning Group on needs and opportunities for STI Diagnostics</t>
  </si>
  <si>
    <t>to support a capital campaign for a new community services building</t>
  </si>
  <si>
    <t>to support a meeting to maximize the impact of new and established antimalarial drugs while postponing the development of drug resistance</t>
  </si>
  <si>
    <t>Helpline</t>
  </si>
  <si>
    <t>to support a study of whether the creation of KIPP high schools is feasible</t>
  </si>
  <si>
    <t>to evaluate the outcomes of regional meetings on family planning</t>
  </si>
  <si>
    <t>to convene an international symposium on new frontiers in contraceptive research</t>
  </si>
  <si>
    <t>to support a project to control Epidemic Meningococcal Disease Surveillance in the African Meningitis Belt</t>
  </si>
  <si>
    <t>Central Area Motivation Program</t>
  </si>
  <si>
    <t>to support agency capacity building and program support</t>
  </si>
  <si>
    <t>Martha &amp; Mary Children's Services</t>
  </si>
  <si>
    <t>to support the construction of a child development and Head Start facility</t>
  </si>
  <si>
    <t>to support a regional response to the refugee crisis in Cote d'Ivoire</t>
  </si>
  <si>
    <t>Preeclampsia Foundation</t>
  </si>
  <si>
    <t>to bring together leaders in the field of preeclampsia research and individual representatives from groups implementing preeclampsia intervention strategies in the developing world</t>
  </si>
  <si>
    <t>to purchase books for 3rd grade teachers, students, and parents at Thurgood Marshall Elementary School</t>
  </si>
  <si>
    <t>to support ongoing studies of secondary school reform</t>
  </si>
  <si>
    <t>Oquirrh Institute</t>
  </si>
  <si>
    <t>to support an invitational conference on competency-measured education</t>
  </si>
  <si>
    <t>to support a 2003 award program that honors international organizations offering the public free access to information technology</t>
  </si>
  <si>
    <t>The Shared Strategy for Puget Sound</t>
  </si>
  <si>
    <t>Campaign for Fiscal Equity Inc</t>
  </si>
  <si>
    <t>to support the New York Adequacy Study to ascertain the actual costs of providing  all students in New York with an education that equips them to meet the Regents Learning Standards</t>
  </si>
  <si>
    <t>Foundation for the National Capital Region</t>
  </si>
  <si>
    <t>to support a literacy program for public school libraries</t>
  </si>
  <si>
    <t>to support a forum and broadcast production of a global health dialogue between Bill Gates and Bill Moyer at Columbia University's Mailman School of Public Health</t>
  </si>
  <si>
    <t>Northwest Asian Weekly Foundation</t>
  </si>
  <si>
    <t>to support United Way International's China Earthquake Relief Fund, which was launched in response to a severe earthquake in western China</t>
  </si>
  <si>
    <t>2003-09</t>
  </si>
  <si>
    <t>to fund integrative malaria control with existing tools focusing on urban malaria</t>
  </si>
  <si>
    <t>to build a constituency of healthcare professionals dedicated to global health education in the US and abroad</t>
  </si>
  <si>
    <t>to support the activities of the HarvestPlus Challenge Program to reduce micronutrient deficiencies in developing countries by breeding higher levels of essential micronutrients into staple crops</t>
  </si>
  <si>
    <t>to support a membership agency dedicated to ensure equity for people of color</t>
  </si>
  <si>
    <t>to support the Council's efforts to educate and network on global health issues</t>
  </si>
  <si>
    <t>to support the protection, defense, and implementation of the global consensus on family planning</t>
  </si>
  <si>
    <t>to advance the development of priority thermostable vaccines</t>
  </si>
  <si>
    <t>to support additional New Tech High Schools in CA and other major urban districts nationally</t>
  </si>
  <si>
    <t>to conduct Minimum Initial Service Package (MISP)  assessments and advocate and facilitate implementation of the MISP by UN agencies and international organizations on the ground</t>
  </si>
  <si>
    <t>Center for New Creation</t>
  </si>
  <si>
    <t>to support substance abuse recovery programs for low-income Seattle men and women</t>
  </si>
  <si>
    <t>to identify how journalism training can improve the quantity and quality of media coverage of health issues in the developing world</t>
  </si>
  <si>
    <t>to bring together experts on cross-border technology transfer to discuss models of biotechnology transfer and policy</t>
  </si>
  <si>
    <t>to chair and moderate a seminar focusing on lowering women's vulnerability to HIV, reducing stigma and discrimination which hamper efforts to prevent HIV, and providing appropriate care and support for those affected by the pandemic</t>
  </si>
  <si>
    <t>to support a series of seminars designed to provide media with content knowledge needed to examine issues in high school reform and redesign</t>
  </si>
  <si>
    <t>to establish a network of small urban international studies secondary schools</t>
  </si>
  <si>
    <t>to support the University of Washington's Center on Reinventing Public Education (CRPE) research on legal barriers to the creation and success of small schools</t>
  </si>
  <si>
    <t>to support the Ohio State Board of Education's Task Force on Quality High Schools for a Lifetime of Opportunities</t>
  </si>
  <si>
    <t>to support creation of new, small, college-preparatory high schools in collaboration with the New York City Department of Education that will serve underserved, underperforming young people</t>
  </si>
  <si>
    <t>to create six new College Board Schools (grades 6 through 12) within the New York City Public School District over the next four years in collaboration with the New York City Department of Education and the National Urban Alliance</t>
  </si>
  <si>
    <t>Replications, Inc.</t>
  </si>
  <si>
    <t>to create/replicate high performing high schools in New York City</t>
  </si>
  <si>
    <t>to develop multi-dose, needle-free jet injectors to facilitate the delivery of mass immunization</t>
  </si>
  <si>
    <t>Pacific Council on International Policy</t>
  </si>
  <si>
    <t>to support a break-out discussion on &amp;#34;Global Health Concerns: Implications for Security, Welfare and Governance at the Council's Members' weekend</t>
  </si>
  <si>
    <t>LaGuardia Education Fund Incorporated</t>
  </si>
  <si>
    <t>to support creation of two new international high schools over next two years in various cities in the United States</t>
  </si>
  <si>
    <t>Outward Bound, Inc.</t>
  </si>
  <si>
    <t>to support the development of small, new Expeditionary Learning High Schools in New York City, Denver, and other opportune localities to be determined</t>
  </si>
  <si>
    <t>to support new early college high schools in New York City</t>
  </si>
  <si>
    <t>to support the physics program</t>
  </si>
  <si>
    <t>Saint George's School</t>
  </si>
  <si>
    <t>to support Vietnam's only anonymous HIV testing and counseling site</t>
  </si>
  <si>
    <t>2003-05</t>
  </si>
  <si>
    <t>ReInventing Schools Coalition</t>
  </si>
  <si>
    <t>to support additional Alaskan school districts in reinventing their school system and the creation of a Research and Development component of the RISC model</t>
  </si>
  <si>
    <t>to facilitate a multi-site study in Africa to assess the efficacy of acyclovir treatment on the transmission of HIV</t>
  </si>
  <si>
    <t>to improve prevention, treatment and management of obstetric fistula in African countries</t>
  </si>
  <si>
    <t>to support the establishment of a chair in Global Health Policy studies</t>
  </si>
  <si>
    <t>to support activities for the surveillance and containment of drug resistance in malaria, HIV and TB</t>
  </si>
  <si>
    <t>Southern Connecticut State University Foundation</t>
  </si>
  <si>
    <t>to support community technology centers</t>
  </si>
  <si>
    <t>to support the International Rescue Committee's Health Unit, a hub of centralized technical expertise that supports field operations in 26 countries</t>
  </si>
  <si>
    <t>to support conceptual advances in global public goods and development</t>
  </si>
  <si>
    <t>to support the 2003 TechFunders Summit</t>
  </si>
  <si>
    <t>Pendleton Academies</t>
  </si>
  <si>
    <t>to support a capital campaign for a children's treatment center</t>
  </si>
  <si>
    <t>Ronald McDonald House of New York Inc</t>
  </si>
  <si>
    <t>to establish community-based maternal and perinatal health care surveillance systems at the district level and collaborate with the CDC to provide a low-cost technology to produce safe drinking water and training in hand washing</t>
  </si>
  <si>
    <t>to support policy analysis, outreach and advocacy in support of the Ohio High School Transformation Initiative</t>
  </si>
  <si>
    <t>Building Better Futures</t>
  </si>
  <si>
    <t>to support a capital campaign for the Kent Family Center</t>
  </si>
  <si>
    <t>to support construction of the Springwood Community Center</t>
  </si>
  <si>
    <t>to support a multi-cultural education project</t>
  </si>
  <si>
    <t>University Congregational Church</t>
  </si>
  <si>
    <t>Northwest Association for Biomedical Research (NWABR)</t>
  </si>
  <si>
    <t>Northwest Iowa Library Services</t>
  </si>
  <si>
    <t>Northeast Iowa Library Service Area</t>
  </si>
  <si>
    <t>Ackley Public Library</t>
  </si>
  <si>
    <t>Ackley</t>
  </si>
  <si>
    <t>Agency Public Library</t>
  </si>
  <si>
    <t>Agency</t>
  </si>
  <si>
    <t>Akron Public Library</t>
  </si>
  <si>
    <t>Albert City Public Library</t>
  </si>
  <si>
    <t>Albert City</t>
  </si>
  <si>
    <t>Alexander Public Library</t>
  </si>
  <si>
    <t>Alexander</t>
  </si>
  <si>
    <t>Algona Public Library</t>
  </si>
  <si>
    <t>Algona</t>
  </si>
  <si>
    <t>Allerton Public Library</t>
  </si>
  <si>
    <t>Allerton</t>
  </si>
  <si>
    <t>Allison Public Library</t>
  </si>
  <si>
    <t>Allison</t>
  </si>
  <si>
    <t>Alta Vista Public Library</t>
  </si>
  <si>
    <t>Alta Vista</t>
  </si>
  <si>
    <t>Ames Public Library</t>
  </si>
  <si>
    <t>Anita Public Library</t>
  </si>
  <si>
    <t>Anita</t>
  </si>
  <si>
    <t>Aplington Legion Memorial Library</t>
  </si>
  <si>
    <t>Aplington</t>
  </si>
  <si>
    <t>Archer</t>
  </si>
  <si>
    <t>Armstrong Public Library</t>
  </si>
  <si>
    <t>Armstrong</t>
  </si>
  <si>
    <t>Arthur Public Library</t>
  </si>
  <si>
    <t>Ashton Public Library</t>
  </si>
  <si>
    <t>Ashton</t>
  </si>
  <si>
    <t>Atlantic Carnegie Public Library</t>
  </si>
  <si>
    <t>Atlantic</t>
  </si>
  <si>
    <t>Audubon Public Library</t>
  </si>
  <si>
    <t>Audubon</t>
  </si>
  <si>
    <t>Aurelia Public Library</t>
  </si>
  <si>
    <t>Aurelia</t>
  </si>
  <si>
    <t>Avoca Public Library</t>
  </si>
  <si>
    <t>Avoca</t>
  </si>
  <si>
    <t>Batavia Public Library</t>
  </si>
  <si>
    <t>Batavia</t>
  </si>
  <si>
    <t>Bedford Public Library</t>
  </si>
  <si>
    <t>Belle Plaine Community Library</t>
  </si>
  <si>
    <t>Belle Plaine</t>
  </si>
  <si>
    <t>Bennett Public Library</t>
  </si>
  <si>
    <t>Bennett</t>
  </si>
  <si>
    <t>Blairstown Public Library</t>
  </si>
  <si>
    <t>Blairstown</t>
  </si>
  <si>
    <t>Bode Public Library</t>
  </si>
  <si>
    <t>Bode</t>
  </si>
  <si>
    <t>Bonaparte Public Library</t>
  </si>
  <si>
    <t>Bonaparte</t>
  </si>
  <si>
    <t>Boyden Public Library</t>
  </si>
  <si>
    <t>Boyden</t>
  </si>
  <si>
    <t>Britt Public Library</t>
  </si>
  <si>
    <t>Britt</t>
  </si>
  <si>
    <t>Brown Memorial Library</t>
  </si>
  <si>
    <t>Dumont</t>
  </si>
  <si>
    <t>Buffalo Center Public Library</t>
  </si>
  <si>
    <t>Buffalo Center</t>
  </si>
  <si>
    <t>Bussey Community Library</t>
  </si>
  <si>
    <t>Bussey</t>
  </si>
  <si>
    <t>Calmar Public Library</t>
  </si>
  <si>
    <t>Calmar</t>
  </si>
  <si>
    <t>Camanche Public Library</t>
  </si>
  <si>
    <t>Camanche</t>
  </si>
  <si>
    <t>Cantril Public Library</t>
  </si>
  <si>
    <t>Cantril</t>
  </si>
  <si>
    <t>Carnegie Free Public Library</t>
  </si>
  <si>
    <t>Rockwell City</t>
  </si>
  <si>
    <t>Carnegie-Evans Public Library</t>
  </si>
  <si>
    <t>Albia</t>
  </si>
  <si>
    <t>Carnegie-Stout Public Library</t>
  </si>
  <si>
    <t>Dubuque</t>
  </si>
  <si>
    <t>Cascade Public Library</t>
  </si>
  <si>
    <t>Cedar Falls Public Library</t>
  </si>
  <si>
    <t>Cedar Falls</t>
  </si>
  <si>
    <t>Central Iowa Library Service Area</t>
  </si>
  <si>
    <t>Ankeny</t>
  </si>
  <si>
    <t>Chariton Free Public Library</t>
  </si>
  <si>
    <t>Chariton</t>
  </si>
  <si>
    <t>Charles City Public Library</t>
  </si>
  <si>
    <t>Charles City</t>
  </si>
  <si>
    <t>Churdan Public Library</t>
  </si>
  <si>
    <t>Churdan</t>
  </si>
  <si>
    <t>Clarinda Public Library</t>
  </si>
  <si>
    <t>Clarinda</t>
  </si>
  <si>
    <t>Clarion Public Library</t>
  </si>
  <si>
    <t>Clearfield Public Library</t>
  </si>
  <si>
    <t>Clearfield</t>
  </si>
  <si>
    <t>Clermont Public Library</t>
  </si>
  <si>
    <t>Clermont</t>
  </si>
  <si>
    <t>Clutier Public Library</t>
  </si>
  <si>
    <t>Clutier</t>
  </si>
  <si>
    <t>Colesburg Public Library</t>
  </si>
  <si>
    <t>Colesburg</t>
  </si>
  <si>
    <t>Columbus Junction Public Library</t>
  </si>
  <si>
    <t>Columbus Junction</t>
  </si>
  <si>
    <t>Coon Rapids Public Library</t>
  </si>
  <si>
    <t>Coon Rapids</t>
  </si>
  <si>
    <t>Coralville Public Library</t>
  </si>
  <si>
    <t>Coralville</t>
  </si>
  <si>
    <t>Corning Public Library</t>
  </si>
  <si>
    <t>Correctionville Public Library</t>
  </si>
  <si>
    <t>Correctionville</t>
  </si>
  <si>
    <t>Corwith Public Library</t>
  </si>
  <si>
    <t>Corwith</t>
  </si>
  <si>
    <t>Coulter Public Library</t>
  </si>
  <si>
    <t>Coulter</t>
  </si>
  <si>
    <t>Council Bluffs Public Library</t>
  </si>
  <si>
    <t>Council Bluffs</t>
  </si>
  <si>
    <t>Cresco Public Library</t>
  </si>
  <si>
    <t>Cresco</t>
  </si>
  <si>
    <t>Crew Public Library</t>
  </si>
  <si>
    <t>Curtis Memorial Library</t>
  </si>
  <si>
    <t>Dayton Public Library</t>
  </si>
  <si>
    <t>Decorah Public Library</t>
  </si>
  <si>
    <t>Decorah</t>
  </si>
  <si>
    <t>Delhi Public Library</t>
  </si>
  <si>
    <t>Dexter Public Library</t>
  </si>
  <si>
    <t>Dickens Public Library</t>
  </si>
  <si>
    <t>Dickens</t>
  </si>
  <si>
    <t>Dolores Tillinghast Memorial Library</t>
  </si>
  <si>
    <t>Doon Public Library</t>
  </si>
  <si>
    <t>Doon</t>
  </si>
  <si>
    <t>Dows Community Library</t>
  </si>
  <si>
    <t>Dows</t>
  </si>
  <si>
    <t>Drake Public Library</t>
  </si>
  <si>
    <t>Dubuque County Library</t>
  </si>
  <si>
    <t>Farley</t>
  </si>
  <si>
    <t>Duncan Memorial Library</t>
  </si>
  <si>
    <t>Duncombe Public Library</t>
  </si>
  <si>
    <t>Duncombe</t>
  </si>
  <si>
    <t>Dunkerton Public Library</t>
  </si>
  <si>
    <t>Dunkerton</t>
  </si>
  <si>
    <t>Dunlap Public Library</t>
  </si>
  <si>
    <t>Eagle Grove Memorial Library</t>
  </si>
  <si>
    <t>Eagle Grove</t>
  </si>
  <si>
    <t>East Central Library Services</t>
  </si>
  <si>
    <t>Eckels Memorial Library</t>
  </si>
  <si>
    <t>Eddyville Public Library</t>
  </si>
  <si>
    <t>Edgewood Public Library</t>
  </si>
  <si>
    <t>Edna Zybell Memorial Library</t>
  </si>
  <si>
    <t>Elberon Public Library</t>
  </si>
  <si>
    <t>Elberon</t>
  </si>
  <si>
    <t>Eldon Public Library</t>
  </si>
  <si>
    <t>Eldon</t>
  </si>
  <si>
    <t>Eldora Public Library</t>
  </si>
  <si>
    <t>Eldora</t>
  </si>
  <si>
    <t>Elk Horn Public Library</t>
  </si>
  <si>
    <t>Elk Horn</t>
  </si>
  <si>
    <t>Elkader Public Library</t>
  </si>
  <si>
    <t>Elkader</t>
  </si>
  <si>
    <t>Elliott Public Library</t>
  </si>
  <si>
    <t>Elliott</t>
  </si>
  <si>
    <t>Elma Public Library</t>
  </si>
  <si>
    <t>Elma</t>
  </si>
  <si>
    <t>Emmetsburg Public Library</t>
  </si>
  <si>
    <t>Emmetsburg</t>
  </si>
  <si>
    <t>Ericson Public Library</t>
  </si>
  <si>
    <t>Estherville Public Library</t>
  </si>
  <si>
    <t>Estherville</t>
  </si>
  <si>
    <t>Evansdale Public Library</t>
  </si>
  <si>
    <t>Evansdale</t>
  </si>
  <si>
    <t>Everly Public Library</t>
  </si>
  <si>
    <t>Everly</t>
  </si>
  <si>
    <t>Exira Public Library</t>
  </si>
  <si>
    <t>Exira</t>
  </si>
  <si>
    <t>Fairbank Public Library</t>
  </si>
  <si>
    <t>Fairbank</t>
  </si>
  <si>
    <t>Farmersburg Public Library</t>
  </si>
  <si>
    <t>Farmersburg</t>
  </si>
  <si>
    <t>Fayette Community Library</t>
  </si>
  <si>
    <t>Fenton Public Library</t>
  </si>
  <si>
    <t>Fenton</t>
  </si>
  <si>
    <t>Fonda Public Library</t>
  </si>
  <si>
    <t>Fonda</t>
  </si>
  <si>
    <t>Fontanelle Public Library</t>
  </si>
  <si>
    <t>Fontanelle</t>
  </si>
  <si>
    <t>Forest City Public Library</t>
  </si>
  <si>
    <t>Forest City</t>
  </si>
  <si>
    <t>Fort Atkinson Public Library</t>
  </si>
  <si>
    <t>Fort Atkinson</t>
  </si>
  <si>
    <t>Fort Dodge Public Library</t>
  </si>
  <si>
    <t>Fort Dodge</t>
  </si>
  <si>
    <t>Fort Madison Public Libraries</t>
  </si>
  <si>
    <t>Fort Madison</t>
  </si>
  <si>
    <t>Galva Public Library</t>
  </si>
  <si>
    <t>Garnavillo Public Library</t>
  </si>
  <si>
    <t>Garnavillo</t>
  </si>
  <si>
    <t>Garrett Memorial Library</t>
  </si>
  <si>
    <t>Garwin Public Library</t>
  </si>
  <si>
    <t>Garwin</t>
  </si>
  <si>
    <t>General N.B. Baker Library</t>
  </si>
  <si>
    <t>Sutherland</t>
  </si>
  <si>
    <t>George Public Library</t>
  </si>
  <si>
    <t>George</t>
  </si>
  <si>
    <t>Gibson Memorial Library</t>
  </si>
  <si>
    <t>Gilmore City Public Library</t>
  </si>
  <si>
    <t>Gilmore City</t>
  </si>
  <si>
    <t>Glenwood Public Library</t>
  </si>
  <si>
    <t>Glidden Public Library</t>
  </si>
  <si>
    <t>Glidden</t>
  </si>
  <si>
    <t>Graettinger Public Library</t>
  </si>
  <si>
    <t>Graettinger</t>
  </si>
  <si>
    <t>Grafton Public Library</t>
  </si>
  <si>
    <t>Grand Junction Public Library</t>
  </si>
  <si>
    <t>Greene Public Library</t>
  </si>
  <si>
    <t>Greene</t>
  </si>
  <si>
    <t>Griswold Public Library</t>
  </si>
  <si>
    <t>Griswold</t>
  </si>
  <si>
    <t>Guttenberg Public Library</t>
  </si>
  <si>
    <t>Guttenberg</t>
  </si>
  <si>
    <t>Hamburg Public Library</t>
  </si>
  <si>
    <t>Hampton Public Library</t>
  </si>
  <si>
    <t>Hampton</t>
  </si>
  <si>
    <t>Harcourt Public Library</t>
  </si>
  <si>
    <t>Harcourt</t>
  </si>
  <si>
    <t>Hartley Public Library</t>
  </si>
  <si>
    <t>Hartley</t>
  </si>
  <si>
    <t>Havelock Public Library</t>
  </si>
  <si>
    <t>Havelock</t>
  </si>
  <si>
    <t>Hawarden Public Library</t>
  </si>
  <si>
    <t>Hawarden</t>
  </si>
  <si>
    <t>Hawkeye Public Library</t>
  </si>
  <si>
    <t>Hawkeye</t>
  </si>
  <si>
    <t>Hedrick Public Library</t>
  </si>
  <si>
    <t>Hedrick</t>
  </si>
  <si>
    <t>Hopkinton Public Library</t>
  </si>
  <si>
    <t>Hopkinton</t>
  </si>
  <si>
    <t>Hospers Public Library</t>
  </si>
  <si>
    <t>Hospers</t>
  </si>
  <si>
    <t>Hubbard Public Library</t>
  </si>
  <si>
    <t>Hubbard</t>
  </si>
  <si>
    <t>Humeston Public Library</t>
  </si>
  <si>
    <t>Humeston</t>
  </si>
  <si>
    <t>Ida Grove Public Library</t>
  </si>
  <si>
    <t>Ida Grove</t>
  </si>
  <si>
    <t>Inwood Public Library</t>
  </si>
  <si>
    <t>Inwood</t>
  </si>
  <si>
    <t>Ionia Community Library</t>
  </si>
  <si>
    <t>J. J. Hands Library</t>
  </si>
  <si>
    <t>Lohrville</t>
  </si>
  <si>
    <t>James Kennedy Public Library</t>
  </si>
  <si>
    <t>Dyersville</t>
  </si>
  <si>
    <t>Joice Public Library</t>
  </si>
  <si>
    <t>Joice</t>
  </si>
  <si>
    <t>Juanita Earp Media Center</t>
  </si>
  <si>
    <t>Crystal Lake</t>
  </si>
  <si>
    <t>Kanawha Public Library</t>
  </si>
  <si>
    <t>Kanawha</t>
  </si>
  <si>
    <t>Karl Miles Lecompte Memorial Library</t>
  </si>
  <si>
    <t>Corydon</t>
  </si>
  <si>
    <t>Keck Memorial Library</t>
  </si>
  <si>
    <t>Wapello</t>
  </si>
  <si>
    <t>Kendall Young Library</t>
  </si>
  <si>
    <t>Webster City</t>
  </si>
  <si>
    <t>Kensett Public Library</t>
  </si>
  <si>
    <t>Kensett</t>
  </si>
  <si>
    <t>Keokuk Public Library</t>
  </si>
  <si>
    <t>Keokuk</t>
  </si>
  <si>
    <t>Keosauqua Public Library</t>
  </si>
  <si>
    <t>Keosauqua</t>
  </si>
  <si>
    <t>Kingsley Public Library</t>
  </si>
  <si>
    <t>Kingsley</t>
  </si>
  <si>
    <t>Kirchner-French Memorial Library</t>
  </si>
  <si>
    <t>Peterson</t>
  </si>
  <si>
    <t>Kothe Memorial Library</t>
  </si>
  <si>
    <t>Krabbenhoft Public Library</t>
  </si>
  <si>
    <t>Sabula</t>
  </si>
  <si>
    <t>Lacona Public Library</t>
  </si>
  <si>
    <t>Lacona</t>
  </si>
  <si>
    <t>Lake Mills Public Library</t>
  </si>
  <si>
    <t>Lake Mills</t>
  </si>
  <si>
    <t>Lake View Public Library</t>
  </si>
  <si>
    <t>Lake View</t>
  </si>
  <si>
    <t>Lakota Public Library</t>
  </si>
  <si>
    <t>Lakota</t>
  </si>
  <si>
    <t>Lamont Public Library</t>
  </si>
  <si>
    <t>Lamont</t>
  </si>
  <si>
    <t>Lansing Public Library</t>
  </si>
  <si>
    <t>Larchwood Public Library</t>
  </si>
  <si>
    <t>Larchwood</t>
  </si>
  <si>
    <t>Laurens Public Library</t>
  </si>
  <si>
    <t>Lawler Public Library</t>
  </si>
  <si>
    <t>Lawler</t>
  </si>
  <si>
    <t>Ledyard Public Library</t>
  </si>
  <si>
    <t>Ledyard</t>
  </si>
  <si>
    <t>Lehigh Public Library</t>
  </si>
  <si>
    <t>Lehigh</t>
  </si>
  <si>
    <t>Lenox Public Library</t>
  </si>
  <si>
    <t>Lenox</t>
  </si>
  <si>
    <t>Leon Public Library</t>
  </si>
  <si>
    <t>Leon</t>
  </si>
  <si>
    <t>Letts Public Library</t>
  </si>
  <si>
    <t>Letts</t>
  </si>
  <si>
    <t>Lied Public Library</t>
  </si>
  <si>
    <t>Essex</t>
  </si>
  <si>
    <t>Linn Grove Public Library</t>
  </si>
  <si>
    <t>Linn Grove</t>
  </si>
  <si>
    <t>Little Rock Public Library</t>
  </si>
  <si>
    <t>Livermore Public Library</t>
  </si>
  <si>
    <t>Lost Nation Public Library</t>
  </si>
  <si>
    <t>Lost Nation</t>
  </si>
  <si>
    <t>Louise &amp; Lucile Hink/Tama Public Library</t>
  </si>
  <si>
    <t>Tama</t>
  </si>
  <si>
    <t>Lowden Public Library</t>
  </si>
  <si>
    <t>Lowden</t>
  </si>
  <si>
    <t>Lu Verne Public Library</t>
  </si>
  <si>
    <t>Lu Verne</t>
  </si>
  <si>
    <t>Lytton Public Library</t>
  </si>
  <si>
    <t>Lytton</t>
  </si>
  <si>
    <t>M-C Community Library</t>
  </si>
  <si>
    <t>Cleghorn</t>
  </si>
  <si>
    <t>Mallard Public Library</t>
  </si>
  <si>
    <t>Mallard</t>
  </si>
  <si>
    <t>Malvern Public Library</t>
  </si>
  <si>
    <t>Manchester Public Library</t>
  </si>
  <si>
    <t>Manning Public Library</t>
  </si>
  <si>
    <t>Mapleton Public Library</t>
  </si>
  <si>
    <t>Maquoketa Public Library</t>
  </si>
  <si>
    <t>Maquoketa</t>
  </si>
  <si>
    <t>Marathon Public Library</t>
  </si>
  <si>
    <t>Marathon</t>
  </si>
  <si>
    <t>Marble Rock Public Library</t>
  </si>
  <si>
    <t>Marble Rock</t>
  </si>
  <si>
    <t>Marcus Public Library</t>
  </si>
  <si>
    <t>Marcus</t>
  </si>
  <si>
    <t>Marengo Public Library</t>
  </si>
  <si>
    <t>Marengo</t>
  </si>
  <si>
    <t>Marshalltown Public Library</t>
  </si>
  <si>
    <t>Marshalltown</t>
  </si>
  <si>
    <t>Mary Barnett Memorial Library</t>
  </si>
  <si>
    <t>Guthrie Center</t>
  </si>
  <si>
    <t>Mason City Public Library</t>
  </si>
  <si>
    <t>Massena Public Library</t>
  </si>
  <si>
    <t>Massena</t>
  </si>
  <si>
    <t>Maynard Community Library</t>
  </si>
  <si>
    <t>Maynard</t>
  </si>
  <si>
    <t>Mc Gregor</t>
  </si>
  <si>
    <t>Mechanicsville Public Library</t>
  </si>
  <si>
    <t>Mechanicsville</t>
  </si>
  <si>
    <t>Melcher-Dallas Public Library</t>
  </si>
  <si>
    <t>Melcher-Dallas</t>
  </si>
  <si>
    <t>Mellinger Memorial Library</t>
  </si>
  <si>
    <t>Morning Sun</t>
  </si>
  <si>
    <t>Menlo Public Library</t>
  </si>
  <si>
    <t>Menlo</t>
  </si>
  <si>
    <t>Merrill Public Library</t>
  </si>
  <si>
    <t>Meservey Public Library</t>
  </si>
  <si>
    <t>Meservey</t>
  </si>
  <si>
    <t>Mondamin Public Library</t>
  </si>
  <si>
    <t>Mondamin</t>
  </si>
  <si>
    <t>Monticello Public Library</t>
  </si>
  <si>
    <t>Moravia Public Library</t>
  </si>
  <si>
    <t>Moravia</t>
  </si>
  <si>
    <t>Mount Ayr Public Library</t>
  </si>
  <si>
    <t>Mount Ayr</t>
  </si>
  <si>
    <t>Mount Pleasant Public Library</t>
  </si>
  <si>
    <t>Monona</t>
  </si>
  <si>
    <t>Murray Public Library</t>
  </si>
  <si>
    <t>Musser Public Library</t>
  </si>
  <si>
    <t>Muscatine</t>
  </si>
  <si>
    <t>New Hampton Public Library</t>
  </si>
  <si>
    <t>New Hampton</t>
  </si>
  <si>
    <t>New Virginia Public Library</t>
  </si>
  <si>
    <t>New Virginia</t>
  </si>
  <si>
    <t>Newell Public Library</t>
  </si>
  <si>
    <t>Newell</t>
  </si>
  <si>
    <t>Nissen Public Library</t>
  </si>
  <si>
    <t>Saint Ansgar</t>
  </si>
  <si>
    <t>Nora Springs Public Library</t>
  </si>
  <si>
    <t>Nora Springs</t>
  </si>
  <si>
    <t>Norelius Community Library</t>
  </si>
  <si>
    <t>North Central Library Service Area</t>
  </si>
  <si>
    <t>Northwood Public Library</t>
  </si>
  <si>
    <t>Northwood</t>
  </si>
  <si>
    <t>Norway Public Library</t>
  </si>
  <si>
    <t>Ocheyedan Public Library</t>
  </si>
  <si>
    <t>Ocheyedan</t>
  </si>
  <si>
    <t>Odebolt Public Library</t>
  </si>
  <si>
    <t>Odebolt</t>
  </si>
  <si>
    <t>Oelwein Public Library</t>
  </si>
  <si>
    <t>Oelwein</t>
  </si>
  <si>
    <t>Olin Public Library</t>
  </si>
  <si>
    <t>Olin</t>
  </si>
  <si>
    <t>Onawa Public Library</t>
  </si>
  <si>
    <t>Onawa</t>
  </si>
  <si>
    <t>Ossian Public Library</t>
  </si>
  <si>
    <t>Ossian</t>
  </si>
  <si>
    <t>Ottumwa Public Library</t>
  </si>
  <si>
    <t>Ottumwa</t>
  </si>
  <si>
    <t>Panora Public Library</t>
  </si>
  <si>
    <t>Panora</t>
  </si>
  <si>
    <t>Paullina Public Library</t>
  </si>
  <si>
    <t>Paullina</t>
  </si>
  <si>
    <t>Perry Public Library</t>
  </si>
  <si>
    <t>Plover Public Library</t>
  </si>
  <si>
    <t>Plover</t>
  </si>
  <si>
    <t>Pocahontas Public Library</t>
  </si>
  <si>
    <t>Pocahontas</t>
  </si>
  <si>
    <t>Pomeroy Public Library</t>
  </si>
  <si>
    <t>Postville Public Library</t>
  </si>
  <si>
    <t>Postville</t>
  </si>
  <si>
    <t>Preston Public Library</t>
  </si>
  <si>
    <t>Primghar Public Library</t>
  </si>
  <si>
    <t>Primghar</t>
  </si>
  <si>
    <t>Public Library of Des Moines</t>
  </si>
  <si>
    <t>Public Resource Technology Center</t>
  </si>
  <si>
    <t>Orient</t>
  </si>
  <si>
    <t>Quimby Public Library</t>
  </si>
  <si>
    <t>Quimby</t>
  </si>
  <si>
    <t>Radcliffe Public Library</t>
  </si>
  <si>
    <t>Radcliffe</t>
  </si>
  <si>
    <t>Rake Public Library</t>
  </si>
  <si>
    <t>Rake</t>
  </si>
  <si>
    <t>Red Oak Public Library</t>
  </si>
  <si>
    <t>Red Oak</t>
  </si>
  <si>
    <t>Rembrandt Public Library</t>
  </si>
  <si>
    <t>Rembrandt</t>
  </si>
  <si>
    <t>Remsen Public Library</t>
  </si>
  <si>
    <t>Remsen</t>
  </si>
  <si>
    <t>Renwick Public Library</t>
  </si>
  <si>
    <t>Renwick</t>
  </si>
  <si>
    <t>Riceville Public Library</t>
  </si>
  <si>
    <t>Riceville</t>
  </si>
  <si>
    <t>Ringsted Public Library</t>
  </si>
  <si>
    <t>Ringsted</t>
  </si>
  <si>
    <t>Rippey Public Library</t>
  </si>
  <si>
    <t>Rippey</t>
  </si>
  <si>
    <t>Robert W. Barlow Memorial Library</t>
  </si>
  <si>
    <t>Iowa Falls</t>
  </si>
  <si>
    <t>Robey Memorial Library</t>
  </si>
  <si>
    <t>Waukon</t>
  </si>
  <si>
    <t>Rock Rapids Public Library</t>
  </si>
  <si>
    <t>Rock Rapids</t>
  </si>
  <si>
    <t>Rockwell Public Library</t>
  </si>
  <si>
    <t>Rockwell</t>
  </si>
  <si>
    <t>Rolfe Public Library</t>
  </si>
  <si>
    <t>Rolfe</t>
  </si>
  <si>
    <t>Rudd Public Library</t>
  </si>
  <si>
    <t>Rudd</t>
  </si>
  <si>
    <t>Ruth Suckow Memorial Library</t>
  </si>
  <si>
    <t>Ruthven Public Library</t>
  </si>
  <si>
    <t>Ruthven</t>
  </si>
  <si>
    <t>Sac City Public Library</t>
  </si>
  <si>
    <t>Sac City</t>
  </si>
  <si>
    <t>Schleswig Public Library</t>
  </si>
  <si>
    <t>Schleswig</t>
  </si>
  <si>
    <t>Schroeder Public Library</t>
  </si>
  <si>
    <t>Scott County Library System</t>
  </si>
  <si>
    <t>Eldridge</t>
  </si>
  <si>
    <t>Scranton Public Library</t>
  </si>
  <si>
    <t>Sheldon Public Library</t>
  </si>
  <si>
    <t>Sheldon</t>
  </si>
  <si>
    <t>Shenandoah Public Library</t>
  </si>
  <si>
    <t>Shenandoah</t>
  </si>
  <si>
    <t>Sigourney Public Library</t>
  </si>
  <si>
    <t>Sigourney</t>
  </si>
  <si>
    <t>Sioux Center Public Library</t>
  </si>
  <si>
    <t>Sioux Center</t>
  </si>
  <si>
    <t>Sioux City Public Library</t>
  </si>
  <si>
    <t>Sioux Rapids Memorial Library</t>
  </si>
  <si>
    <t>Sioux Rapids</t>
  </si>
  <si>
    <t>Sloan Public Library</t>
  </si>
  <si>
    <t>Sloan</t>
  </si>
  <si>
    <t>South English Public Library</t>
  </si>
  <si>
    <t>South English</t>
  </si>
  <si>
    <t>Southeastern Library Services</t>
  </si>
  <si>
    <t>Southwest Iowa Library Service Area</t>
  </si>
  <si>
    <t>Spencer Public Library</t>
  </si>
  <si>
    <t>Spillville Public Library</t>
  </si>
  <si>
    <t>Spillville</t>
  </si>
  <si>
    <t>Spirit Lake Public Library</t>
  </si>
  <si>
    <t>Spirit Lake</t>
  </si>
  <si>
    <t>Springmeir Public Library</t>
  </si>
  <si>
    <t>Tiffin</t>
  </si>
  <si>
    <t>Stacyville Public Library</t>
  </si>
  <si>
    <t>Stacyville</t>
  </si>
  <si>
    <t>Stanton Community Public Library</t>
  </si>
  <si>
    <t>Stanwood Public Library</t>
  </si>
  <si>
    <t>Stanwood</t>
  </si>
  <si>
    <t>Steamboat Rock Public Library</t>
  </si>
  <si>
    <t>Steamboat Rock</t>
  </si>
  <si>
    <t>Stewart Library</t>
  </si>
  <si>
    <t>Stockport Public Library</t>
  </si>
  <si>
    <t>Stockport</t>
  </si>
  <si>
    <t>Storm Lake Public Library</t>
  </si>
  <si>
    <t>Storm Lake</t>
  </si>
  <si>
    <t>Stratford Public Library</t>
  </si>
  <si>
    <t>Strawberry Point Public Library</t>
  </si>
  <si>
    <t>Strawberry Point</t>
  </si>
  <si>
    <t>Stuart Public Library</t>
  </si>
  <si>
    <t>Stubbs Memorial Library</t>
  </si>
  <si>
    <t>Holstein</t>
  </si>
  <si>
    <t>Sumner Public Library</t>
  </si>
  <si>
    <t>Swea City Public Library</t>
  </si>
  <si>
    <t>Swea City</t>
  </si>
  <si>
    <t>Tabor Public Library</t>
  </si>
  <si>
    <t>Tabor</t>
  </si>
  <si>
    <t>Terril Public Library</t>
  </si>
  <si>
    <t>Terril</t>
  </si>
  <si>
    <t>Thompson Public Library</t>
  </si>
  <si>
    <t>Thompson</t>
  </si>
  <si>
    <t>Thornton Public Library</t>
  </si>
  <si>
    <t>Thornton</t>
  </si>
  <si>
    <t>Tipton Public Library</t>
  </si>
  <si>
    <t>Tripoli Public Library</t>
  </si>
  <si>
    <t>Tripoli</t>
  </si>
  <si>
    <t>Truro</t>
  </si>
  <si>
    <t>Union Public Library</t>
  </si>
  <si>
    <t>Upham Memorial Library</t>
  </si>
  <si>
    <t>Fredericksburg</t>
  </si>
  <si>
    <t>Van Horne Public Library</t>
  </si>
  <si>
    <t>Van Horne</t>
  </si>
  <si>
    <t>Victor Public Library</t>
  </si>
  <si>
    <t>Villisca Public Library</t>
  </si>
  <si>
    <t>Villisca</t>
  </si>
  <si>
    <t>Vinton Public Library</t>
  </si>
  <si>
    <t>Vinton</t>
  </si>
  <si>
    <t>Volga Public Library</t>
  </si>
  <si>
    <t>Volga</t>
  </si>
  <si>
    <t>Wadena Public Library</t>
  </si>
  <si>
    <t>Wadena</t>
  </si>
  <si>
    <t>Wall Lake Public Library</t>
  </si>
  <si>
    <t>Wall Lake</t>
  </si>
  <si>
    <t>Walnut Public Library</t>
  </si>
  <si>
    <t>Washington Public Library</t>
  </si>
  <si>
    <t>Washta Public Library</t>
  </si>
  <si>
    <t>Washta</t>
  </si>
  <si>
    <t>Waterloo Public Library</t>
  </si>
  <si>
    <t>Waucoma Public Library</t>
  </si>
  <si>
    <t>Waucoma</t>
  </si>
  <si>
    <t>Webb Public Library</t>
  </si>
  <si>
    <t>Webb</t>
  </si>
  <si>
    <t>Wellsburg Public Library</t>
  </si>
  <si>
    <t>West Bend Public Library</t>
  </si>
  <si>
    <t>West Bend</t>
  </si>
  <si>
    <t>West Point Public Library</t>
  </si>
  <si>
    <t>West Union Community Library</t>
  </si>
  <si>
    <t>Westgate Public Library</t>
  </si>
  <si>
    <t>Westgate</t>
  </si>
  <si>
    <t>Westside Public Library</t>
  </si>
  <si>
    <t>Westside</t>
  </si>
  <si>
    <t>What Cheer Public Library</t>
  </si>
  <si>
    <t>What Cheer</t>
  </si>
  <si>
    <t>Whiting Public Library</t>
  </si>
  <si>
    <t>Whiting</t>
  </si>
  <si>
    <t>Whittemore Public Library</t>
  </si>
  <si>
    <t>Whittemore</t>
  </si>
  <si>
    <t>William Paton Public Library</t>
  </si>
  <si>
    <t>Paton</t>
  </si>
  <si>
    <t>Wilson Memorial Library</t>
  </si>
  <si>
    <t>Keota</t>
  </si>
  <si>
    <t>Winterset Public Library</t>
  </si>
  <si>
    <t>Winterset</t>
  </si>
  <si>
    <t>Winthrop Public Library</t>
  </si>
  <si>
    <t>Winthrop</t>
  </si>
  <si>
    <t>Woden Public Library</t>
  </si>
  <si>
    <t>Woden</t>
  </si>
  <si>
    <t>Woodbine Carnegie Public Library</t>
  </si>
  <si>
    <t>Woodbine</t>
  </si>
  <si>
    <t>Woodbury County Library</t>
  </si>
  <si>
    <t>Moville</t>
  </si>
  <si>
    <t>Wyoming Public Library</t>
  </si>
  <si>
    <t>Zearing Public Library</t>
  </si>
  <si>
    <t>Zearing</t>
  </si>
  <si>
    <t>Bellevue Public Library</t>
  </si>
  <si>
    <t>Central Falls Free Public Library</t>
  </si>
  <si>
    <t>Central Falls</t>
  </si>
  <si>
    <t>Cranston Public Library</t>
  </si>
  <si>
    <t>Cranston</t>
  </si>
  <si>
    <t>East Greenwich Free Library</t>
  </si>
  <si>
    <t>East Greenwich</t>
  </si>
  <si>
    <t>East Providence Public Library</t>
  </si>
  <si>
    <t>East Providence</t>
  </si>
  <si>
    <t>Jamestown Philomenian Library</t>
  </si>
  <si>
    <t>Narragansett Public Library</t>
  </si>
  <si>
    <t>Narragansett</t>
  </si>
  <si>
    <t>Pawtucket Public Library</t>
  </si>
  <si>
    <t>Pawtucket</t>
  </si>
  <si>
    <t>Providence Public Library</t>
  </si>
  <si>
    <t>West Warwick Public Library System</t>
  </si>
  <si>
    <t>West Warwick</t>
  </si>
  <si>
    <t>Woonsocket Harris Public Library</t>
  </si>
  <si>
    <t>Missouri Valley Public Library</t>
  </si>
  <si>
    <t>Missouri Valley</t>
  </si>
  <si>
    <t>Swaledale Public Library</t>
  </si>
  <si>
    <t>Swaledale</t>
  </si>
  <si>
    <t>to evaluate the effect of high levels of maternal antibody on the infant's response to pneumococcal conjugate vaccine given in the routine infant schedule</t>
  </si>
  <si>
    <t>2003-10</t>
  </si>
  <si>
    <t>to accelerate activities towards the elimination of MNT by 2005</t>
  </si>
  <si>
    <t>Operational Emergency Center</t>
  </si>
  <si>
    <t>to support the purchase of a building including a food bank</t>
  </si>
  <si>
    <t>to support creation of a coherent system of education pathways that lead students through at least the second year of college</t>
  </si>
  <si>
    <t>Palouse Discovery Science Center Inc.</t>
  </si>
  <si>
    <t>for support of the relocation and expansion of a children's museum</t>
  </si>
  <si>
    <t>The Support Center</t>
  </si>
  <si>
    <t>to support outreach services for Native American and Hispanic survivors of domestic violence</t>
  </si>
  <si>
    <t>Omak</t>
  </si>
  <si>
    <t>to support an after school program</t>
  </si>
  <si>
    <t>to support launch of the Strategic Education Research Partnership</t>
  </si>
  <si>
    <t>to provide an update on the understanding of the mechanisms that are involved in HIV infection, AIDS, viral elimination, and persistence</t>
  </si>
  <si>
    <t>Immigrant and Refugee Community Organization</t>
  </si>
  <si>
    <t>for general support of a conference on the Millennium Development Goals</t>
  </si>
  <si>
    <t>to increase housing and supportive service resources for chronically homeless people in Washington State</t>
  </si>
  <si>
    <t>Ivory Coast Medical Relief Team</t>
  </si>
  <si>
    <t>to promote the discovery and development of low cost anti-malarial drugs</t>
  </si>
  <si>
    <t>to support the general endowment</t>
  </si>
  <si>
    <t>1994-03</t>
  </si>
  <si>
    <t>to preserve and build upon gains made in increasing the effectiveness of U.S. foreign assistance programming</t>
  </si>
  <si>
    <t>2020-01</t>
  </si>
  <si>
    <t>to understand the shape of narrative, learn from disconnected fields, and synthesize what we know</t>
  </si>
  <si>
    <t>to fund the further development and use of cross-sectional longitudinal data sets in California to understand the broader context of educational success by California students</t>
  </si>
  <si>
    <t>to generate important information on how MITS protocols might be adapted or optimized in other settings, and potentially improve the quality of information and scientific research on causes of death.</t>
  </si>
  <si>
    <t>The project will provide evidence base on existing ability to pay and willingness to pay of beneficiaries across Ethiopia for informed CBHI roll out.</t>
  </si>
  <si>
    <t>to support regulatory performance metrics to help agencies improve their processes and accelerate access to needed medical products</t>
  </si>
  <si>
    <t>to create a place where next generation educators, researchers, communities and funders to find each other, conduct rapid research, learn and invent</t>
  </si>
  <si>
    <t>Landcent (China) Industrial &amp; Development Co. Ltd.</t>
  </si>
  <si>
    <t>to fund the development &amp; discovery of Novel Active Ingredients (AI)from Traditional Chinese Medicine (TCM) library for use in Vector Control originating to formulate these AIs into Insecticides  &amp; other potential solutions</t>
  </si>
  <si>
    <t>to leverage the New Nets Project surveys to validate whether the parasitemia and coverage data collected from ANC surveillance are valid and representative of the population as a whole, or, for parasitemia, how data mirror those among CU5</t>
  </si>
  <si>
    <t>Berliner Tafel e.V.</t>
  </si>
  <si>
    <t>to enhance the effectiveness of the Indonesia National Social Heath Insurance System and foster learning for India and selected African health systems</t>
  </si>
  <si>
    <t>to develop a highly sensitive urine-based test for TB, which has improved performance and may be used to detect TB in patients with or without HIV</t>
  </si>
  <si>
    <t>KEM Hospital Research Centre</t>
  </si>
  <si>
    <t>to evaluate PCV dosing schedules on pneumococcal nasopharyngeal carriage</t>
  </si>
  <si>
    <t>to support local innovators in developing needed demand-side immunization solutions addressing overall coverage and equity challenges</t>
  </si>
  <si>
    <t>to maintain and build support for US global agricultural development programs and agricultural R&amp;D investments through educational events with key policymakers</t>
  </si>
  <si>
    <t>to provide nonpartisan information and resources on P-12 education to Congressional staff</t>
  </si>
  <si>
    <t>to support the transition of the financial and contracting arrangements for a multi-country randomized control trial from one partner to another</t>
  </si>
  <si>
    <t>European Science Foundation</t>
  </si>
  <si>
    <t>to support the availability and distribution of publications and data from studies on interventions that help the world's poorest populations</t>
  </si>
  <si>
    <t>Strasbourg Cedex</t>
  </si>
  <si>
    <t>to support personnel and activities that will work to interrupt the transmission of polio virus</t>
  </si>
  <si>
    <t>to support international meeting on, &amp;#34;Cross learning experience human and animal vaccine licensure based on technology platforms&amp;#34; to facilitate and accelerate global health vaccine development</t>
  </si>
  <si>
    <t>to develop an alternative TB specimen collection device and method that will be simpler to use and may be successful in detecting TB in patients for whom specimen collection is a challenge</t>
  </si>
  <si>
    <t>to conduct action-oriented research to surface data and technology-enabled solutions in support of improved uptake of and access to priority federal public benefits</t>
  </si>
  <si>
    <t>to accelerate the harmonization of protocols across a portfolio of maternal nutrition trials</t>
  </si>
  <si>
    <t>To provide transition support for Green Dot Public Schools Washington and Rainier Valley Leadership Academy.</t>
  </si>
  <si>
    <t>to support research into better understanding  the relationship between employer type (e.g. size, industry, occupation) and job quality for low-wage workers, including upward mobility</t>
  </si>
  <si>
    <t>to support increased advocacy capacity building for improved educational outcomes in key geographies</t>
  </si>
  <si>
    <t>to whole genome sequence all Klebsiella pneumoniae associated with invasive disease isolated from neonates admitted to the Chatinkha neonatal unit between 1996-2019 in order to predict serotype and inform vaccine design</t>
  </si>
  <si>
    <t>Institute for Health Metrics and Evaluation</t>
  </si>
  <si>
    <t>to estimate potential cost-effectiveness of balanced energy protein nutrition supplements for pregnant and lactation women in low income countries</t>
  </si>
  <si>
    <t>to develop and build out the technical detail for UNFPA Supplies to operationalize the high-level country engagement model</t>
  </si>
  <si>
    <t>to support the convening of the annual African Medicines Quality Forum to advance harmonization of standards among quality control laboratories</t>
  </si>
  <si>
    <t>to support researchers from malaria-endemic countries to attend and present their work at the 2020 Genomic Epidemiology of Malaria conference</t>
  </si>
  <si>
    <t>to support educators of color, and allies of equity in education to ensure that they are a more present voice at large and small education conferences each year</t>
  </si>
  <si>
    <t>to support the response for coronavirus detection and containment in Africa</t>
  </si>
  <si>
    <t>Technische Universität München</t>
  </si>
  <si>
    <t>to cure TB by studying how a new antibiotic, which uniquely also activates proteins and targets dormant bacteria, kills Mycobacterium tuberculosis, in order to optimize its activity and eradicate strains resistant to current antibiotics</t>
  </si>
  <si>
    <t>Munchen</t>
  </si>
  <si>
    <t>to test and validate social capital program designs and measures</t>
  </si>
  <si>
    <t>2020-07</t>
  </si>
  <si>
    <t>to provide technical assistance related to racial equity-centered practices in planning and implementing Guided Pathways</t>
  </si>
  <si>
    <t>to support increased credential transparency and increased credential literacy in and across states, contributing key standards to the workforce-education data ecosystem</t>
  </si>
  <si>
    <t>to establish an Africa-based network of digital payment scheme experts to help countries, regional economic communities and pan-African institutional leaders to ensure access to all adults in Africa.</t>
  </si>
  <si>
    <t>to fund applied research and the development of a household sanitation system addressing the sanitation needs of disadvantaged populations.</t>
  </si>
  <si>
    <t>to support a health delivery model that brings a systematic approach to better utilize resources that are available to accelerate outcomes in the fight against HIV and TB/HIV</t>
  </si>
  <si>
    <t>to test and validate AgDev's hypotheses and metrics with respect to its Inclusive Agricultural Transformation (IAT) strategy, while gaining new insights into household and economy-wide IAT impacts.</t>
  </si>
  <si>
    <t>to expand an integrated model for empowering women and improving nutrition through the poultry value chain in Burkina Faso</t>
  </si>
  <si>
    <t>Support China CDC on Piloting project on building capacity of malaria molecular lab epidemiology network in Sierra Leone</t>
  </si>
  <si>
    <t>Strengthen CDD to provide technical capacity building support to government and private players on FSM systems and solutions</t>
  </si>
  <si>
    <t>to ensure that health and development issues that particularly affect the poorest people are highlighted through media, so that they reach decision makers who would in turn formulate and implement policies that improve lives</t>
  </si>
  <si>
    <t>to enhance the evidence base and to generate best practices aimed at reducing stigma as a barrier for people living with, and most vulnerable to HIV</t>
  </si>
  <si>
    <t>The Fuller Project</t>
  </si>
  <si>
    <t>to continue the campaign The Warriors by Elle UK, and expand to France, Germany and US.</t>
  </si>
  <si>
    <t>Westside Innovative School House, Inc.</t>
  </si>
  <si>
    <t>to codify essential elements of the WISH program</t>
  </si>
  <si>
    <t>Media Ecosystems Analysis Group, Inc.</t>
  </si>
  <si>
    <t>to challenge a group of selected, relevant academics attending the II Media Ecosystems Conference at Harvard University to develop impactful and insightful research on disinformation in global health and development</t>
  </si>
  <si>
    <t>to provide project management support for the Project to Accelerate Novel TB Drug Regimens Collaboration (PAN-TB) focused on clinical TB regimen development and evaluation</t>
  </si>
  <si>
    <t>Atomwise</t>
  </si>
  <si>
    <t>to accelerate the discovery of innovative potential therapeutics against TB and malaria to benefit individuals impacted by these two deadly diseases disproportionately affecting the low and middle-income countries</t>
  </si>
  <si>
    <t>to demonstrate the role of community-led monitoring in HIV treatment and key population programs in east and southern Africa.</t>
  </si>
  <si>
    <t>to apply unique human in vitro platforms to characterize immune responses of adjuvants that are being developed for Global Health vaccines</t>
  </si>
  <si>
    <t>to provide evidence, based on existing data and modeling, on the link between sanitation and public health, including the link between hygiene and COVID-19 infections.</t>
  </si>
  <si>
    <t>To provide funding for facilities solutions for charter public schools in Washington State.</t>
  </si>
  <si>
    <t>to evaluate monoclonal antibody and vaccine candidates for the ability to protect against plasmodium falciparum infection in a preclinical model</t>
  </si>
  <si>
    <t>to build the evidence base to support transformation to high quality health systems by improving measurement, testing solutions, and creating knowledge in partnership with change makers in low- and middle-income countries</t>
  </si>
  <si>
    <t>to engineer highly potent broadly neutralizing antibodies that in combination can prevent new HIV infections</t>
  </si>
  <si>
    <t>to evaluate the technical assistance provided to the Uttar Pradesh State Rural Livelihoods Mission (UPSRLM)</t>
  </si>
  <si>
    <t>to advance federal and state policy solutions that promote equitable education and workforce transitions for all learners, and, to drive and transform institutions and systems changes</t>
  </si>
  <si>
    <t>to document the experience of setting up inpatient care units for small and sick newborns in lower to middle income countries and to use this information to develop implementation guidance with global partners</t>
  </si>
  <si>
    <t>to complete and disseminate findings from the study in Nigeria so that others can benefit from lessons learned from the research and have access to the measurement criteria in order to build on Voluntary Rights-Based Family Planning</t>
  </si>
  <si>
    <t>to develop a low-cost and portable electromyometrial imaging system for managing human labor</t>
  </si>
  <si>
    <t>Guide Therapeutics, Inc.</t>
  </si>
  <si>
    <t>to explore new, low cost capabilities for the in vivo functional cure of sickle cell and/or durable suppression of HIV in developing countries</t>
  </si>
  <si>
    <t>Tucker</t>
  </si>
  <si>
    <t>to build an international agronomy research alliance towards improving the productivity and profitability of crops, increasing climate resilience, and rehabilitating soil health for sustainable intensification in the Global South</t>
  </si>
  <si>
    <t>C-CAMP</t>
  </si>
  <si>
    <t>to support EChO Network, a national program to provide a template for cross-disciplinary leadership in India with the specific focus of increasing research, knowledge, and awareness of Indian ecology and the environment</t>
  </si>
  <si>
    <t>to better understand the HIV prevention product delivery ecosystem in Kenya</t>
  </si>
  <si>
    <t>to make available affordable and scalable brain imaging of babies and infants in low-resource settings to optimize nutrition supplementation outcomes and birth asphyxia diagnosis and treatment</t>
  </si>
  <si>
    <t>to whole genome sequence Klebsiella pneumoniae and Escherichia coli isolates from bacteremic neonates hospitalized in a large neonatal intensive care unit in Zambia</t>
  </si>
  <si>
    <t>to develop predictive neuroimaging (MRI) biomarkers that are predictive of a child's neurodevelopmental outcomes, specifically school readiness and potential, that can be reliably obtained within the first two years of a child's life</t>
  </si>
  <si>
    <t>Haskins Laboratories</t>
  </si>
  <si>
    <t>To develop predictive neuroimaging (fNIRS) factors that are predictive of child neurodevelopmental outcomes that can be obtained wiht the 24 months of life.</t>
  </si>
  <si>
    <t>to mobilize resources and improve non-legislative policy to increase equitable access to priority health interventions for the reduction and prevention of poverty-related diseases</t>
  </si>
  <si>
    <t>to build national capacity to produce robust disease burden and risk factor estimates for each state of India and to inform actions to improve population health</t>
  </si>
  <si>
    <t>to support to the World Water Forum Secretariat through Speak Up Africa, to plan for  and make the 9th World Water Forum an effective policy platform</t>
  </si>
  <si>
    <t>to support the adoption of enabling regulations for digital financial inclusion in a manner consistent with global standards for safety and soundness, financial stability, financial system integrity, and consumer protection.</t>
  </si>
  <si>
    <t>to improve maternal and child health supply chains for nomadic communities in Kenya by developing a digital tool that combines paper-based methods with feature-phone cameras for low-literate health workers to record stocks and supplies</t>
  </si>
  <si>
    <t>to launch phase two (scaling and RCT) around Project Topeka</t>
  </si>
  <si>
    <t>to lower neonatal mortality rates in low-resource settings by developing a wireless, low-cost, wearable device for use in clinics and in the home to continuously monitor vital signs such as temperature, heart rate, and respiratory rate</t>
  </si>
  <si>
    <t>to seek treatments for COVID-19 as part of the foundation's emergency response efforts</t>
  </si>
  <si>
    <t>to assemble an anonymized, longitudinal dataset covering the US population over the past 70 years by creating and checking linkages between census records</t>
  </si>
  <si>
    <t>to support content creation and audience activation around key education issues</t>
  </si>
  <si>
    <t>to support reporting on key education issues</t>
  </si>
  <si>
    <t>African Institute for Development Policy</t>
  </si>
  <si>
    <t>to research patterns of and motivations for traditional contraceptive use in 4 sub-Saharan African countries to inform how the family planning field should account for traditional method users in FP measurement, goals and program strategies</t>
  </si>
  <si>
    <t>to support laboratory quality management system on analysis of high-strength wastewater and fecal sludge in compliance with ISO/IEC 17025</t>
  </si>
  <si>
    <t>to support the African Green Revolution Forum</t>
  </si>
  <si>
    <t>Re-Imagine Europa</t>
  </si>
  <si>
    <t>to engage with a broad set of European stakeholders on genome editing in the 21st century</t>
  </si>
  <si>
    <t>to improve functional MRI data signal-to-noise and build models that use resting-state functional connectivity data collected early in life to predict developmental outcomes</t>
  </si>
  <si>
    <t>Department of Public Health Engineering</t>
  </si>
  <si>
    <t>to scale City Wide Inclusive Sanitation Bangladesh to support the country in achieving SDG 6.2</t>
  </si>
  <si>
    <t>to support evaluation of client outcomes in COVID-driven permanent supportive housing interventions in King County</t>
  </si>
  <si>
    <t>Fund for the Global Fund</t>
  </si>
  <si>
    <t>to contribute towards efforts for greater advocacy and resource mobilization for a successful Global Fund 7th Replenishment</t>
  </si>
  <si>
    <t>Sperryville</t>
  </si>
  <si>
    <t>Narada Foundation</t>
  </si>
  <si>
    <t>to create a more conducive public opinion environment for nonprofits’ long-term development and more inclusive policy environment for the sector to help people suffering from diseases, poverty, gender inequality and other social issues</t>
  </si>
  <si>
    <t>Greenlight Biosciences</t>
  </si>
  <si>
    <t>to generate grounded evidence on what works to strengthen BOP women's collective enterprises in terms of efficiency, productivity, and market linkages; and improve viability as well as empowerment and social capital</t>
  </si>
  <si>
    <t>to provide data on epidemiology and seasonality of infant low birthweight, and detect indirect effects of the COVID-19 outbreak on MNCH outcomes in Haydom, Tanzania</t>
  </si>
  <si>
    <t>International Institute for Sustainable Development</t>
  </si>
  <si>
    <t>to support communications efforts to Ceres2030</t>
  </si>
  <si>
    <t>to coordinate and facilitate effective and impactful implementation of the AMRH initiative in Africa</t>
  </si>
  <si>
    <t>SCIFRO Inc</t>
  </si>
  <si>
    <t>to inspire college students in Africa to solve local health problems through science by holding workshops to teach the scientific method and the use of simple, inexpensive science tools including paper-based microscopes and chemistry kits</t>
  </si>
  <si>
    <t>Los Altos Hills</t>
  </si>
  <si>
    <t>to develop and refine statistical tools that can be used to understand effectiveness of biomedical prevention interventions</t>
  </si>
  <si>
    <t>to provide an analysis of the obstacles to polio eradication in Pakistan and Afghanistan and make strategic recommendations to improve program performance</t>
  </si>
  <si>
    <t>to improve digital information system for patient information management, patient notification, and supply management in health centers in Rwanda to help eliminate Hepatitis C infection in Rwanda</t>
  </si>
  <si>
    <t>to support the launch of a Network for School Improvement, which aims to improve student outcomes that are predictive of high school graduation and postsecondary success</t>
  </si>
  <si>
    <t>to support an organization that runs a network of high schools to identify and solve common problems using evidence-based interventions to improve student achievement</t>
  </si>
  <si>
    <t>to understand and identify key areas to improve the development and implementation processes of RMNCAH-N Investment Cases across GFF countries</t>
  </si>
  <si>
    <t>Common Application</t>
  </si>
  <si>
    <t>to better understand the experiences and needs of students at closing higher education institutions and design supports and services</t>
  </si>
  <si>
    <t>to evaluate the potential efficacy of a Ribonucleic acid (RNA) vaccine against COVID-19</t>
  </si>
  <si>
    <t>Decision making tool to support high quality digital learning decisions for the highest enrolling general education courses.</t>
  </si>
  <si>
    <t>HomeSight Community Development</t>
  </si>
  <si>
    <t>to study biologic pathways involved in preterm birth and intrauterine/placental infection during pregnancy</t>
  </si>
  <si>
    <t>to develop and support a learning community to support the scaling of social impact</t>
  </si>
  <si>
    <t>K-12 Education|Postsecondary Education|Washington State Education and Human Service Needs</t>
  </si>
  <si>
    <t>Aptuit (Oxford) Ltd</t>
  </si>
  <si>
    <t>to reproduce the process to make the oxothiolane intermediate for 3TC</t>
  </si>
  <si>
    <t>to support the development and publishing of the Global Health Security Index</t>
  </si>
  <si>
    <t>to generate data on the appropriate micronutrient dose to optimize maternal and child health</t>
  </si>
  <si>
    <t>to encourage private sector financial services providers to serve the poor, rural communities, and women in a sustainable way</t>
  </si>
  <si>
    <t>to accelerate MNCH-related research and information dissemination by making more priority data available through the UPenn ClinEpiDB platform, and by advancing the platform's core capabilities in data discovery, access, and analysis</t>
  </si>
  <si>
    <t>Development of Solutions to Improve Global Health|Maternal, Neonatal and Child Health|MNCH Discovery and Tools</t>
  </si>
  <si>
    <t>Enable the sub-national identification of the most vulnerable populations of mothers to include local area estimation of maternal mortality and its main drivers.</t>
  </si>
  <si>
    <t>to maintain a public database on school/district responses to COVID-19 and create knowledge products that capture learning from these data.</t>
  </si>
  <si>
    <t>to support personnel costs at the Child Health and Mortality Prevention Surveillance site in Kenya to strengthen pregnancy surveillance and service delivery as part of the antenatal and postnatal care research collective.</t>
  </si>
  <si>
    <t>to inform policy solutions that increase student success rates in Ohio Community Colleges</t>
  </si>
  <si>
    <t>to support the application of the science of teaching in low-resource settings to improve foundational literacy and numeracy (FLN) outcomes, focusing on early grades in Sub-Saharan Africa and South Asia</t>
  </si>
  <si>
    <t>to inform state policy related to debt collection, emergency aid, and high-value post-secondary pathways</t>
  </si>
  <si>
    <t>Building Bridges to Careers, Inc.</t>
  </si>
  <si>
    <t>to support key decisionmakers in strengthening student pathways from high school to post-secondary degrees and credentials</t>
  </si>
  <si>
    <t>Marietta</t>
  </si>
  <si>
    <t>Nexelis Laboratories Canada Inc.</t>
  </si>
  <si>
    <t>To provide centralized assays to support studies of vaccine and monoclonal antibody candidates</t>
  </si>
  <si>
    <t>to support rapid provision of excellent digital mathematics content in response to school closures related to COVID-19</t>
  </si>
  <si>
    <t>to improve key MNCH practices, care seeking behaviors, immunization coverage, nutritional status and community knowledge in Pakistan</t>
  </si>
  <si>
    <t>to document county successes in the reduction of anemia among women of reproductive age, and SDG indicator</t>
  </si>
  <si>
    <t>to support engagement with key constituents across Central Appalachia</t>
  </si>
  <si>
    <t>to cultivate enabling policy conditions to advance student-centered education systems and pathways</t>
  </si>
  <si>
    <t>to support the Government of Uganda to expand its testing capabilities to meet the need for COVID-19 case finding and strengthen contact tracing</t>
  </si>
  <si>
    <t>to support the Economic Task Force of the Rwandan government to ensure an effective response to COVID-19 across recovery and normalization phases</t>
  </si>
  <si>
    <t>to support high quality resource aggregation in K-12 education</t>
  </si>
  <si>
    <t>to create awareness of and inform ICMR's priorities and issues</t>
  </si>
  <si>
    <t>to provide communication support to Uttar Pradesh (UP) and Bihar on Covid-19 response</t>
  </si>
  <si>
    <t>to support improved usage of middle grades mathematics instructional materials</t>
  </si>
  <si>
    <t>to support increased African research &amp; development capacity to fight the Covid-19 pandemic in Africa</t>
  </si>
  <si>
    <t>to support citizen in a communications and advocacy campaign to reform the  health systems in West Africa following the COVID-19 outbreak</t>
  </si>
  <si>
    <t>to identify appropriate ways for independent software and financial service providers to connect to the Mojaloop open source platform via three bootcamps as well as supporting research, communications, and knowledge products</t>
  </si>
  <si>
    <t>to explore new, low cost capabilities for the in vivo delivery of durable suppression therapies of HIV in developing countries</t>
  </si>
  <si>
    <t>to provide in-depth and comprehensive research into the philanthropy in China and propose a development plan, by looking into its history, culture background, existing regulatory environment, and future trajectory</t>
  </si>
  <si>
    <t>PHINEO gAG</t>
  </si>
  <si>
    <t>to develop an understanding of civic engagement by the next generation of business leaders in Germany and to offer practical solutions and guidance</t>
  </si>
  <si>
    <t>Africa Public Health Foundation</t>
  </si>
  <si>
    <t>to support operations of Africa Public Health Foundation in aid of the goals and mission of the Africa Centers for Disease Control and Prevention</t>
  </si>
  <si>
    <t>STRM.BIO INCORPORATED</t>
  </si>
  <si>
    <t>to develop a low-cost solution for curing individuals with sickle cell disease in low income countries.</t>
  </si>
  <si>
    <t>to research on how China better engage in CGIAR led multi-lateral partnership in Ag areas</t>
  </si>
  <si>
    <t>to engage policymakers on foreign assistance and global health issues</t>
  </si>
  <si>
    <t>E25Bio Inc</t>
  </si>
  <si>
    <t>to accelerate the development and launch of critical Rapid Diagnostic Tests for the detection of COVID-19 infection in order to control the current global pandemic</t>
  </si>
  <si>
    <t>to enhance the impact of the DeWorm3 by applying enhanced approaches for study design, analysis and communication</t>
  </si>
  <si>
    <t>to increase our understanding of covid-19</t>
  </si>
  <si>
    <t>to contribute to and elevate messaging around gender equality</t>
  </si>
  <si>
    <t>Empower Women and Girls|Public Awareness and Analysis</t>
  </si>
  <si>
    <t>to provide resources necessary as charter public schools in Washington State adjust timelines and structures in response to COVID-19 impacts</t>
  </si>
  <si>
    <t>to improve measurement of gender dimensions of the COVID crisis in surveys and studies</t>
  </si>
  <si>
    <t>to plan for how to produce more equitable value for students in response to COVID-19 challenges</t>
  </si>
  <si>
    <t>to aid countries responding to COVID-19 with coordinated data and modeling support</t>
  </si>
  <si>
    <t>to describe the histopathology and immune response in fatal COVID-19 cases in Malawi, thereby generating knowledge that may inform effective immunomodulatory treatments</t>
  </si>
  <si>
    <t>to develop maps of optimized NTD surveillance networks for oncho, schisto and STH, to enable a determination of the cost-effectiveness of deploying various diagnostic tools</t>
  </si>
  <si>
    <t>to validate best practices in facilitating virtual peer-to-peer collaboration that supports increased uptake and use of high quality resources and tools by teachers</t>
  </si>
  <si>
    <t>to provide ex-ante modeling and other data analysis to inform the identification of policies and public investments for addressing covid-19 related impacts on inclusive agricultural transformation</t>
  </si>
  <si>
    <t>to support the development and use of High Impact Practice (HIP) Briefs</t>
  </si>
  <si>
    <t>to collect and analyze detailed data on how states have allocated funding for colleges and students and propose recommendations to improve student outcomes and close gaps by race and income</t>
  </si>
  <si>
    <t>to support the effort of the Government of Nigeria, in collaboration with other development partners, towards curbing the impact of the corona virus pandemic across the country</t>
  </si>
  <si>
    <t>to increase awareness and use of metrics related to the value of postsecondary education</t>
  </si>
  <si>
    <t>to enhance and expand informational resources about opinion research regarding postsecondary education</t>
  </si>
  <si>
    <t>to support the implementation of service delivery redesign in Kakamega County, and leverage the PROMPTS digital health platform to be a dynamic, direct-to-mother response tool that mitigates the indirect impacts of COVID-19</t>
  </si>
  <si>
    <t>to evaluate the signs and symptoms of COVID-19 in a data-consortium approach to inform better clinical decision making for diagnosis</t>
  </si>
  <si>
    <t>to develop and launch an improvement initiative to support communities serving Black, Latinx, and low-income high school juniors to secure a postsecondary plan by the end of fall of their senior year</t>
  </si>
  <si>
    <t>to surface immunization best practices and innovations in the field and related service delivery insights in response to COVID-19</t>
  </si>
  <si>
    <t>to facilitate an Action Community with a network of middle schools around a shared aim of increasing Black, Latino, and low-income students' resilience and sense of belonging using an evidence-based change package</t>
  </si>
  <si>
    <t>to support the African Medical Devices Forum technical working groups develop and offer scientific options on use of emerging COVID-19 diagnostics and other products to African countries</t>
  </si>
  <si>
    <t>Public Impact, LLC</t>
  </si>
  <si>
    <t>to support K-12 school systems and prep programs to implement sustainable residencies.</t>
  </si>
  <si>
    <t>to support Networks for School Improvement and their school partners with student progress monitoring and reporting</t>
  </si>
  <si>
    <t>to investigate the innovative uses of technologies and practices that might become models for all institutions in providing caring and equitable online student support services</t>
  </si>
  <si>
    <t>to provide conference support to JFF's Horizons Summit, a major dissemination platform for highlighting effective practices and innovative solutions from across the education and ecosytem</t>
  </si>
  <si>
    <t>to develop a toolkit that will provide youth-serving pathway providers and employment programs with best-in-class examples and how-to tools for implementing quality skills development and remote work strategies</t>
  </si>
  <si>
    <t>to develop an assay that could be used to enable rapid quantification of SARS-CoV-2 pathogens in wastewater</t>
  </si>
  <si>
    <t>to cultivate and empower the digital influencers and create a platform that amplifies the importance of advocating cross-cutting global health and development issues to ultimately help disadvantaged populations facing these challenges</t>
  </si>
  <si>
    <t>to create and disseminate social and behaviour change communication on Covid-19 issues in Bihar</t>
  </si>
  <si>
    <t>to support various ecosystem stakeholders to understand impact of budget and expenditure decisions as learning shifts virtual and budgets reduce</t>
  </si>
  <si>
    <t>to support the development and implementation of actions that promote exchange, sharing, learning and coordination of COVID-19 related topics, among the Global South actors and also with the Global North</t>
  </si>
  <si>
    <t>To screen ReFrame library using a human lung organoid system</t>
  </si>
  <si>
    <t>to provide high-dosage tutoring in mathematics for grade 9 students in New York City</t>
  </si>
  <si>
    <t>to provide timely guidance on debt management and policy development to inform ongoing state macro-budgetary decision-making processes</t>
  </si>
  <si>
    <t>Foundation for Empowering All Tennesseans</t>
  </si>
  <si>
    <t>to conduct research and gain understanding of public attitudes on education issues in Tennessee</t>
  </si>
  <si>
    <t>Harmony Labs Inc</t>
  </si>
  <si>
    <t>to further our understanding of how different defined audiences perceive economic mobility in the United States, including how those views are impacted by COVID-19</t>
  </si>
  <si>
    <t>to examine the virtual learning experiences of middle and high school students during COVID-19 closures and design change ideas to test in virtual, hybrid, or re-entry settings during the 2020-2021 school year</t>
  </si>
  <si>
    <t>to examine the impact of recent events on PreK  through Grade 2 students, teachers, and classroom practices in Tennessee Public Schools</t>
  </si>
  <si>
    <t>Dynavax Technologies Corporation</t>
  </si>
  <si>
    <t>to scale up production of the adjuvant CpG1018 to support the global COVID19 response</t>
  </si>
  <si>
    <t>to develop and test a mobile platform for polio campaign worker supervision and payment</t>
  </si>
  <si>
    <t>Biology Works LLC</t>
  </si>
  <si>
    <t>To optimize the performance of a novel instrument-free, point-of-care molecular diagnostic test for SARS-CoV-2</t>
  </si>
  <si>
    <t>to improve polio surveillance using a community-based approach in targeted districts in Chad, Cameroon, DR Congo and Niger</t>
  </si>
  <si>
    <t>Relation Therapeutics</t>
  </si>
  <si>
    <t>to develop a machine learning approach to discover new combinations of drugs against Covid</t>
  </si>
  <si>
    <t>to understand the comparative effectiveness of treatments for covid-19</t>
  </si>
  <si>
    <t>Giving Tuesday Inc.</t>
  </si>
  <si>
    <t>to create and support an API of generosity content</t>
  </si>
  <si>
    <t>to support schools in Texas to plan and respond to student learning that was lost due to the COVID-19 crisis</t>
  </si>
  <si>
    <t>to leverage their network assets to conduct a needs assessment that surfaces challenges faced by local decision-makers in developing evidence-based and equitable economic recovery plans</t>
  </si>
  <si>
    <t>to assemble and disseminate recommendations and resources on cross-sector strategies and tactics to connect and re-engage students due to disruptions caused by COVID-19</t>
  </si>
  <si>
    <t>to support CHCI 2020 Hispanic Heritage Month Events</t>
  </si>
  <si>
    <t>to fund two separate studies focusing on the implementation of Next Generation Science Standards with specific attention to the impact on students from traditionally under served and under resourced communities</t>
  </si>
  <si>
    <t>to support Lagos State's COVID 19 case management through the procurement and installation of up to 50 oxygen kiosks to rescue the high number of severe case of COVID 19 being recorded  in health facilities</t>
  </si>
  <si>
    <t>The Water Research Foundation</t>
  </si>
  <si>
    <t>to develop and compare methods for SARS-CoV-2 surveillance based on sewage and fecal sludge samples</t>
  </si>
  <si>
    <t>to produce a guide that promotes high quality instructional leadership and continuous improvement in a remote learning environment for intermediaries and school districts based on practitioner insights, needs, and experiences</t>
  </si>
  <si>
    <t>to evaluate the safety, immunogenicity, and potential efficacy of a candidate vaccine to prevent COVID-19 infection and/or disease in the South African population</t>
  </si>
  <si>
    <t>HIV|Pneumonia</t>
  </si>
  <si>
    <t>FIND proposes to deliver a multi-pronged COVID-19 diagnostic training program to support India’s COVID-19 laboratory network through five different workstreams.</t>
  </si>
  <si>
    <t>to enhance clinical trial site capacity in preparation for conducting Phase 3 COVID-19 vaccine efficacy trials in low- and middle-income countries</t>
  </si>
  <si>
    <t>to survey support for independent verification of bank loan to Government  of India for Tuberculosis</t>
  </si>
  <si>
    <t>to increase access to and capacity of quality laboratory services in Africa to support the efforts in eliminating the diseases that affect the world's poorest populations</t>
  </si>
  <si>
    <t>to support rapid synthesis of data on COVID-19 in pregnancy</t>
  </si>
  <si>
    <t>to support strategic learning capacity among grantees</t>
  </si>
  <si>
    <t>provided communication and dissemination support for the University of Florida research about the district COVID-19 response.</t>
  </si>
  <si>
    <t>to support the government of Benin to sustainably digitize public health campaigns to increase overall effectiveness and health outcomes</t>
  </si>
  <si>
    <t>to support the Donors of Color Network annual meeting</t>
  </si>
  <si>
    <t>to support the post-event activities of the REMOTE Summit hosted by ASU that aims to help HE faculty and support staff design and deliver high quality online courses informed by race-conscious teaching practices</t>
  </si>
  <si>
    <t>to support ASER in generating learning outcomes data for primary and secondary students across India</t>
  </si>
  <si>
    <t>2020-04</t>
  </si>
  <si>
    <t>to understand the student experience from the perspective of students of color and low-income students in order to plan for more equitable higher education outcomes</t>
  </si>
  <si>
    <t>to inform and optimize stakeholder operating models to achieve a sustainable HIV prevention program in Zimbabwe</t>
  </si>
  <si>
    <t>to support women's social and economic empowerment via women's empowerment collectives across six selected states and local government areas of Nigeria through leveraging the World Bank funded Nigeria for Women Project</t>
  </si>
  <si>
    <t>to understand the factors that contribute to or inhibit the sustainable of high-quality teacher preparation programs</t>
  </si>
  <si>
    <t>to operationalize a sustainable district-level system that deploys new and existing prevention technologies to accelerate the decline in HIV incidence in Blantyre, Malawi</t>
  </si>
  <si>
    <t>To strengthen the institutional capacity (design and operations) of the PMJAY health insurance scheme in 5 states of India</t>
  </si>
  <si>
    <t>to conduct impact and process evaluations of the three poultry companies under the APMI grant to understand the program's impact on productivity, income, diet quality, and women's empowerment.</t>
  </si>
  <si>
    <t>to strengthen Senegal’s public health Emergency Operations Center to accelerate malaria burden reduction and elimination and increase capacity to respond to other health threats</t>
  </si>
  <si>
    <t>to explore a sustainable financing model for electronic Logistics Management Information Systems (eLMIS)</t>
  </si>
  <si>
    <t>to strengthen immunization program in Uttar Pradesh for achieving 90% Full Immunization Coverage by 2022 and sustain thereafter</t>
  </si>
  <si>
    <t>to modernize and accelerate breeding of African yams for increasing stable yield, pest and disease resistance, and preferred food quality.</t>
  </si>
  <si>
    <t>to establish a landscaping on health workforce analytics and planning</t>
  </si>
  <si>
    <t>Investitionsbank Berlin (IBB)</t>
  </si>
  <si>
    <t>to support an R&amp;D investment fund for the development of new vaccines, drugs and diagnostics targeting Malaria through technical support to insure efficient management</t>
  </si>
  <si>
    <t>to engage with key audiences on issues around standards, assessments, accountability and equity in education</t>
  </si>
  <si>
    <t>to provide general operating support the Council on Foundations</t>
  </si>
  <si>
    <t>to provide general operating support to Independent Sector</t>
  </si>
  <si>
    <t>to support Charity Navigator build a new, more comprehensive nonprofit ratings system, with investment focused on creating a methodology and criteria to evaluate impact data reporting at scale</t>
  </si>
  <si>
    <t>To strengthen district-centered problem-solving in Amethi, in our priority geography UP, for improving health and nutrition outcomes to drive statewide policy and practice.</t>
  </si>
  <si>
    <t>to promote the use of open nonprofit data to improve knowledge, decision-making and collaboration in the social sector</t>
  </si>
  <si>
    <t>to build nonprofit capacity for fundraising</t>
  </si>
  <si>
    <t>LakePharma, Inc.</t>
  </si>
  <si>
    <t>to work primarily on mAbs for Malaria, a disease which disproportionately impacts the developing world, and COVID-19 mAbs</t>
  </si>
  <si>
    <t>Particle Sciences Inc</t>
  </si>
  <si>
    <t>to support the development of novel contraceptive technologies to meet the needs of women in low income countries who seek greater access to modern contraceptive methods</t>
  </si>
  <si>
    <t>to assess the safety of dolutegravir based antiretroviral therapy and HIV prevention products in pregnancy by establishing a National Pregnancy Exposure Registry across 3 provinces in South Africa</t>
  </si>
  <si>
    <t>Explorable Labs, Inc.</t>
  </si>
  <si>
    <t>to develop a cloud-based privacy-friendly health data pipeline for health providers in developing counties with inadequate resources</t>
  </si>
  <si>
    <t>to develop a pediatric vaccine for Gavi</t>
  </si>
  <si>
    <t>to strengthen the African Biosafety Network of Expertise to help African countries develop functional systems to regulate the testing and use of safe and productivity-enhancing agricultural biotechnologies</t>
  </si>
  <si>
    <t>to a platform with vetted TA providers for the intermediaries for scale cohort and provide supports in identifying and prioritizing areas for capability building</t>
  </si>
  <si>
    <t>to continue to improve our partners' ability to reallocate resources and implement Networks for School Improvement, and to better the fields understanding of the true cost of implementing Continuous Improvement within schools</t>
  </si>
  <si>
    <t>to update the methodology of Concord's AidWatch Report and to ensure it is a key input in debates around the quality and quantity of EU ODA, thus resulting in increased levels of genuine aid</t>
  </si>
  <si>
    <t>to carry out a series of national level publicity activities to promote HIV/AIDS and TB prevention and control in China</t>
  </si>
  <si>
    <t>to evaluate the landscape of potential partners and overlapping health and development priorities for future Grand Challenges in Pakistan</t>
  </si>
  <si>
    <t>to sustain the stewardship of the OpenLMIS community while it defines and establishes the future operating model including further exploring a partnership to handover</t>
  </si>
  <si>
    <t>to enhance capacity of development partners in scaling city-wide inclusive sanitation services</t>
  </si>
  <si>
    <t>to use mathematical modelling approaches to understand the emergence of antimalarial drug resistance, including in the context of multiple first-line therapies</t>
  </si>
  <si>
    <t>to strengthen the capacity and ability of the Public Health Emergency Response Operations Center to fulfill its mandate as the central information and coordination platform for the Government of Burkina Faso’s emergency response mechanism</t>
  </si>
  <si>
    <t>Emergency Response|Malaria</t>
  </si>
  <si>
    <t>CCX Inclusive Business Sarl</t>
  </si>
  <si>
    <t>to develop practical policy recommendations that will accelerate and advance financial inclusion in Nigeria, Indonesia and Egypt</t>
  </si>
  <si>
    <t>Cudrefin</t>
  </si>
  <si>
    <t>to develop anti-Tb drug candidates with novel mode of action</t>
  </si>
  <si>
    <t>to support communications and advocacy for the polio eradication program</t>
  </si>
  <si>
    <t>Unchained at Last</t>
  </si>
  <si>
    <t>To understand the magnitude of child marriage in the United States and connect findings to global evidence base for advancing SDG 5.3</t>
  </si>
  <si>
    <t>to customize a white label site for AASCU and develop a readiness tool for institutional transformation</t>
  </si>
  <si>
    <t>to support GPEI efforts to respond effectively to outbreaks of circulating vaccine derived polioviruses in the Africa region</t>
  </si>
  <si>
    <t>to characterize both pathogen and immune response to neonatal sepsis due to Klebsiella pneumoniae and E coli among infants in South Africa</t>
  </si>
  <si>
    <t>BioCrucible Ltd</t>
  </si>
  <si>
    <t>to develop a highly sensitive and specific Mdx diagnostic product for deployment in underdeveloped countries to test and treat individuals suffering from diseases caused by infectious agents</t>
  </si>
  <si>
    <t>Great Abington</t>
  </si>
  <si>
    <t>to provide Business Planning consulting support to InnovateEDU</t>
  </si>
  <si>
    <t>Oxfam Canada</t>
  </si>
  <si>
    <t>to support advocacy focused on increasing Canadian leadership for women's economic empowerment work, including throughout the 2021 Generation Equality Forum process</t>
  </si>
  <si>
    <t>to support international collaboration on anti-coronavirus products to increase the availability of safe and effective products for sustainable distribution and their use in China and the foundation’s target countries.</t>
  </si>
  <si>
    <t>to support international collaboration on development of anti-coronavirus vaccines, which will increase the availability of safe and effective vaccines for sustainable, global distribution and use</t>
  </si>
  <si>
    <t>to identify and develop, through proof of concept, of low cost approaches to the manufacture of key Global Health drugs</t>
  </si>
  <si>
    <t>Tampere University</t>
  </si>
  <si>
    <t>to monitor the impact of azithromycin mass treatment on antimicrobial resistance among Malian infants</t>
  </si>
  <si>
    <t>Tampere</t>
  </si>
  <si>
    <t>to develop a low cost synthetic process for Darunavir</t>
  </si>
  <si>
    <t>to support organizational development</t>
  </si>
  <si>
    <t>Fund for the City of New York</t>
  </si>
  <si>
    <t>to support research around the relationship between growth in SEL competencies and growth in academic outcomes</t>
  </si>
  <si>
    <t>to better predict crop losses caused by climate change and develop effective intervention strategies by using research greenhouses to develop mathematical models for how climate affects both crops and insect pests</t>
  </si>
  <si>
    <t>Echoing Green</t>
  </si>
  <si>
    <t>to support a summer education internship experience to promote black males working in the public education sector, including teaching.</t>
  </si>
  <si>
    <t>to support technology transfer of  Systems, Methods and Techniques for Waste Processing</t>
  </si>
  <si>
    <t>to provide evidence-based recommendations and technical assistance to improve China public health governance and system to better response to the pandemics such as COVID-19 outbreaks, in China and Globally</t>
  </si>
  <si>
    <t>to evaluate methods for precise gene insertion, which can be applied to combat infectious diseases</t>
  </si>
  <si>
    <t>to support the epidemiology study and identify the high risks of COVID-19 infection, which will contribute to national and international public health intervention strategy and product development</t>
  </si>
  <si>
    <t>to support a series of action studies to summarize social organizations’ responses at the forefront of COVID-19 relief efforts and the implications for peer organization and future learning</t>
  </si>
  <si>
    <t>to enable quality management and equitable access to diagnostic test materials for the novel 2019 coronavirus</t>
  </si>
  <si>
    <t>to  provide funding and ensure a diverse audience of participants collaborate at the Cold Spring Harbor Laboratory meeting</t>
  </si>
  <si>
    <t>The Public Theater</t>
  </si>
  <si>
    <t>Shenzhen Center for Disease Control and Prevention</t>
  </si>
  <si>
    <t>To support serological investigation in Shenzhen to assess resurging risks of COVID-19 or outbreaks and provide guidance on targeted outbreak response measures after the release of containment</t>
  </si>
  <si>
    <t>KT Corporation</t>
  </si>
  <si>
    <t>To generate insights on the transmission dynamics of nCoV and COVID-19 in settings of a rapidly evolving outbreak and high population density.</t>
  </si>
  <si>
    <t>seoul</t>
  </si>
  <si>
    <t>to fund a series of meetings in LICs with LIC regulators to help identify metrics by which to assess the impacts of formal and informal medicines regulatory reliance arrangements.</t>
  </si>
  <si>
    <t>to strengthen the public health response to Covid-19 in Pakistan, a key regional partner in South Asia, through support for epidemiological and laboratory capabilities.</t>
  </si>
  <si>
    <t>Food Chain LLC</t>
  </si>
  <si>
    <t>to improve health campaign planning and population health monitoring by developing a web-based tool that takes existing road network and population data to identify the closest health facility for each area based on type and time of travel</t>
  </si>
  <si>
    <t>to support the attendance of  researchers from malaria endemic countries at the  20th International Congress for Tropical Medicine and Malaria September 20-24 2020 in Bangkok, Thailand</t>
  </si>
  <si>
    <t>to deploy resources in LMICs with limited or no diagnostic capacity for surveillance (clinical) and diagnosis of SARS-CoV-2.</t>
  </si>
  <si>
    <t>to identify neglected and high-risk nomadic populations for inclusion in health databases and campaign planning by developing a modelling-based approach using remote sensing and geospatial analysis to capture population movements over time</t>
  </si>
  <si>
    <t>to harness gender for vector control programs to eliminate diseases such as Zika by conducting fieldwork in Brazil and analyzing existing data from Tanzania to determine how women impact these programs, and how they are affected by them</t>
  </si>
  <si>
    <t>to develop new drugs to eliminate malaria by identifying the molecules that enable the causative parasite Plasmodium vivax develop into a dormant hypnozoite form in the liver where it is resistant to most drugs and a major cause of disease</t>
  </si>
  <si>
    <t>to broaden the reach of health campaigns in low- and middle-income countries by developing a computational tool to predict the optimal numbers and locations of campaign posts needed to ensure adequate coverage within a given budget</t>
  </si>
  <si>
    <t>Connecti3 LLC</t>
  </si>
  <si>
    <t>to improve health campaign coverage in Rwanda, particularly of vulnerable populations, by developing computational methods that use existing dataset and predictive analytics to identify the target population and predict the resources needed</t>
  </si>
  <si>
    <t>to build empathy and understanding about those living with HIV/AIDS</t>
  </si>
  <si>
    <t>Center for Urban Families Inc.</t>
  </si>
  <si>
    <t>Macha Research Trust dba Malaria Institute at Macha</t>
  </si>
  <si>
    <t>to improve coverage during mass vaccination campaigns by developing a method combining field work with spatial intelligence to identify and map children who have never received vaccinations so they can be targeted by campaign workers</t>
  </si>
  <si>
    <t>Choma</t>
  </si>
  <si>
    <t>Southern</t>
  </si>
  <si>
    <t>to maximize the impact of health campaigns in low-income settings by developing a computational simulation tool using geospatial measures, community maps, and automated algorithms to optimize design</t>
  </si>
  <si>
    <t>National Public Health Institute of Liberia</t>
  </si>
  <si>
    <t>to improve the coverage and impact of health campaigns in Liberia by equipping health campaign staff with activity tracking devices and providing movement-based incentives to encourage more accurate reporting</t>
  </si>
  <si>
    <t>to respond to the COVID-19 pandemic by developing a SARS-CoV-2 vaccine evaluated through Phase 1 clinical testing</t>
  </si>
  <si>
    <t>to provide support conference support for Rise Up for Equity: A National Summit on Community Schools &amp; Family Engagement</t>
  </si>
  <si>
    <t>Research and Learning Opportunities|Washington State Education and Human Service Needs</t>
  </si>
  <si>
    <t>to screen for potential therapeutics against  low passage patient-isolate of the current pandemic coronavirus (SARS-CoV-2, England2)</t>
  </si>
  <si>
    <t>to improve treatments for bacterial vaginosis, which causes reproductive health complications and increases HIV risk, by studying the role of the epithelial-to-mesenchymal transition, which they have genetically linked to the condition</t>
  </si>
  <si>
    <t>Operation Fistula</t>
  </si>
  <si>
    <t>to end obstetric fistula for every woman by using facial recognition technology with existing automated patient registry to better track women in low-resource settings through their identification, treatment, and reintegration into society</t>
  </si>
  <si>
    <t>to reduce the mobile gender gap in emerging economies by testing whether promoting cooperative mobile phone use in households can improve their income and welfare by providing cost-free smart phones and joint training</t>
  </si>
  <si>
    <t>to improve our understanding of Covid-19 disease</t>
  </si>
  <si>
    <t>to provide representative data on household responses to and impacts from COVID-19 related to health, economic, education, household adaptation, sources of information, etc. for comparison across the outbreak of the disease</t>
  </si>
  <si>
    <t>Global Growth &amp; Opportunity|U.S. Program</t>
  </si>
  <si>
    <t>Financial Services for the Poor|K-12 Education|Postsecondary Education</t>
  </si>
  <si>
    <t>to analyze maternal/fetal physiological patterns during childbirth to identify high-risk predictors of stillbirth and/or birth asphyxia</t>
  </si>
  <si>
    <t>to provide the Africa CDC with communication capacity to support surge in demand for simple, clear, evidence-based health information</t>
  </si>
  <si>
    <t>to support a Harvard Strategic Data Fellow at Texas Education Agency</t>
  </si>
  <si>
    <t>to improve food security in low-resource settings by testing whether synthetic imaging data can replace ground reference data, which is difficult to collect, train machine learning algorithms better classify crop types from satellite images</t>
  </si>
  <si>
    <t>to collect nationally representative data from school leaders and teachers on impact of COVID-19 in the US</t>
  </si>
  <si>
    <t>myFutureNC, Inc</t>
  </si>
  <si>
    <t>to support improved and efficient strategic coordination for Nigeria's emergency response to COVID-19 outbreak</t>
  </si>
  <si>
    <t>DC Policy Center</t>
  </si>
  <si>
    <t>to provide general operating support for Education Forward</t>
  </si>
  <si>
    <t>Empowerk12 Inc.</t>
  </si>
  <si>
    <t>to provide for general operating support of EmpowerK12</t>
  </si>
  <si>
    <t>to test the efficacy of inhaled pulmonary surfactant replacement therapy in adults with COVID-19 disease</t>
  </si>
  <si>
    <t>The How We Feel Project, Inc.</t>
  </si>
  <si>
    <t>to create interactive surveys that participants may complete through their mobile devices or on the web to track the spread of COVID-19</t>
  </si>
  <si>
    <t>San Leandro</t>
  </si>
  <si>
    <t>to support the Risk Communications Pillar of the Nigeria Center for Disease Control (NCDC) Action Plan and Presidential Task Force (PTF) emergency response to the novel corona-virus outbreak in Nigeria</t>
  </si>
  <si>
    <t>Almac Clinical Services LLC</t>
  </si>
  <si>
    <t>To provide clinical trial supply service to accelerate the development of therapeutic drugs to combat COVID-19</t>
  </si>
  <si>
    <t>Souderton</t>
  </si>
  <si>
    <t>to leverage existing funded platforms for integration of COVID-19 research relevant to pregnant women, infants and young children in Mali.</t>
  </si>
  <si>
    <t>4YouandMe</t>
  </si>
  <si>
    <t>to evaluate the utility of digital biomarkers to evaluate frontline health workers stress and recovery in the COVID epidemic</t>
  </si>
  <si>
    <t>to provide general operating support to Advance Illinois</t>
  </si>
  <si>
    <t>Latino Policy Forum</t>
  </si>
  <si>
    <t>Thrive Chicago NFP</t>
  </si>
  <si>
    <t>to provide general operating support for Partnership for College Completion</t>
  </si>
  <si>
    <t>to document pandemic-induced changes in digital learning practice and technology use at the student, faculty and institutional levels</t>
  </si>
  <si>
    <t>Microfinance Opportunities, Inc</t>
  </si>
  <si>
    <t>to understand the use and benefits of digital financial services (DFS) for garment factory workers in Bangladesh and opportunities for DFS to promote greater resilience</t>
  </si>
  <si>
    <t>Epithelix Sàrl</t>
  </si>
  <si>
    <t>to support the global COVID-19 outbreak response by testing of selected compounds in the 3D in vitro human respiratory tissues, MucilAir™</t>
  </si>
  <si>
    <t>Plan-Les-Ouates</t>
  </si>
  <si>
    <t>to provide bridging financial support to maintain 2 public Oxford University websites that provide data regarding substandard and falsified medicines: The Medicine Quality Surveyor and The Medicine Quality Monitoring Globe</t>
  </si>
  <si>
    <t>to support the Risk Communications Pillar of the NCDC Action Plan and Presidential Task Force (PTF) emergency response to the novel coronavirus outbreak in Nigeria</t>
  </si>
  <si>
    <t>to improve child health in polio high-risk provinces of Afghanistan</t>
  </si>
  <si>
    <t>to provide emergency relief support in response to the COVID-19 pandemic in Ethiopia</t>
  </si>
  <si>
    <t>to develop a repository of essential diagnostics reagents, and to evaluate diagnostics tools for the novel SARS-CoV-2 virus</t>
  </si>
  <si>
    <t>to improve our understanding of Covid-19, which will inform the development of medicines to treat the disease</t>
  </si>
  <si>
    <t>to provide general operating support for Conexion Americas</t>
  </si>
  <si>
    <t>to contribute to an effort to identify novel broad-spectrum anti-coronavirus agents</t>
  </si>
  <si>
    <t>to understand prevalence and outcomes of COVID-19 in children and their adult contacts, and healthcare workers in low-resource settings</t>
  </si>
  <si>
    <t>to strengthen the response strategies of the Burkina Faso, DRC MoHs to the current outbreak of COVID-19, among other African countries, and to share expertise in epidemic preparedness and response</t>
  </si>
  <si>
    <t>to improve our understanding of covid-19 disease</t>
  </si>
  <si>
    <t>to develop a clinical study protocol and platform to support the evaluation of re-purposed drugs to prevent COVID-19 infection in health care workers</t>
  </si>
  <si>
    <t>to support the response to COVID-19 in Bangladesh</t>
  </si>
  <si>
    <t>to collect survey data on the economic and professional impacts of the COVID-19 outbreak on low-income, hourly workers across the United States</t>
  </si>
  <si>
    <t>to address important questions regarding the vertical transmission of COVID-19 virus and the transfer of maternal immunity through breastmilk</t>
  </si>
  <si>
    <t>The Health Foundation of South Africa NPC</t>
  </si>
  <si>
    <t>To develop a home delivery system for chronic medications in the Western Cape Province of South Africa</t>
  </si>
  <si>
    <t>to ensure malaria-endemic countries can access chloroquine for treatment</t>
  </si>
  <si>
    <t>to evaluate the efficacy of a single dose of azithromycin in the treatment of outpatient COVID-19 to prevent progression to hospitalization and severe disease.</t>
  </si>
  <si>
    <t>to rapidly assess the impact of therapeutic drugs to reduce viral shedding and progression of early SARS-CoV-2 infection</t>
  </si>
  <si>
    <t>to provide effective, accessible, scalable treatment for covid-19</t>
  </si>
  <si>
    <t>Teaching Matters, Inc.</t>
  </si>
  <si>
    <t>to strengthen the Government of Mali in its COVID-19 surveillance and response, and collect supporting sero-epidemiological and health system data</t>
  </si>
  <si>
    <t>to quickly provide high-frequency data on the economic impacts of Covid-19 in six key Sub-Saharan African economies to inform urgent public policy decisions</t>
  </si>
  <si>
    <t>to provide implementation support for new federal emergency aid grant programs</t>
  </si>
  <si>
    <t>to support postsecondary advising for high school students</t>
  </si>
  <si>
    <t>to develop and assess novel diagnostic tests for SARS-CoV-2, which may be useful in both the developed world as well as in low- and middle-income countries</t>
  </si>
  <si>
    <t>to create a continually updating symptom profile of the patients screened and tested for SARS-CoV-2.</t>
  </si>
  <si>
    <t>Balcony Labs</t>
  </si>
  <si>
    <t>to improve health campaigns by combining smartphone messaging with geographical information systems in a communication tool for health campaign managers to communicate directly with health workers and civilians in a specific location</t>
  </si>
  <si>
    <t>to support maternal and newborn care and document lessons in Kenya during the COVID-19 pandemic</t>
  </si>
  <si>
    <t>to evaluate the potential of the Bacillus Calmette-Guérin vaccine to protect against COVID-19 disease and to further understanding of how Bacillus Calmette-Guérin affects the human immune system</t>
  </si>
  <si>
    <t>to plan for creation of equitable value for postsecondary students in response to COVID-19 challenges</t>
  </si>
  <si>
    <t>to support availability and awareness of resources that support students with disabilities during distance learning due to COVID-19</t>
  </si>
  <si>
    <t>to create a remote data platform to support Benin’s Emergency Operations Center</t>
  </si>
  <si>
    <t>to support SHEEO members in assessing the short and long term financial impacts of COVID-19</t>
  </si>
  <si>
    <t>to provide early thoughts to state and district leaders on forthcoming K12 financial decisions in a post-COVID world</t>
  </si>
  <si>
    <t>to provide early thoughts to district and school leaders on how to make resource allocation decisions in a post-COVID era</t>
  </si>
  <si>
    <t>to provide early thoughts to state leaders on K12 resource allocation in a post-COVID era</t>
  </si>
  <si>
    <t>The University of Alabama at Birmingham</t>
  </si>
  <si>
    <t>to screen ReFrame library to identify molecules active on COVID-19</t>
  </si>
  <si>
    <t>to pilot approaches to and create playbooks for home internet connectivity and device access for K-12 school districts.</t>
  </si>
  <si>
    <t>to support the Nigeria government through the Nigeria Center for Disease Control to improve its testing capacity for COVID-19 pandemic</t>
  </si>
  <si>
    <t>to provide COVID-19 response support in Ethiopia with a focus on supporting health systems strengthening approaches that can prevent the adverse effects pandemics have on routine essential services such as maternal and newborn health</t>
  </si>
  <si>
    <t>to support COVID-19 response in Ethiopia by addressing gaps at quarantine and isolation centers to ensure that health and safety needs of this high risk population and those of the front line health care workers serving them is met</t>
  </si>
  <si>
    <t>to support Ethiopia's response to the COVID-19 pandemic by leveraging public private partnerships to ramp up and strengthen capacity for testing and diagnostics</t>
  </si>
  <si>
    <t>to support Ethiopia's response to the COVID-10 pandemic by prototyping the optimum digital health information system to facilitate rapid operationalization of public-private collaboration to conduct testing and follow-up in Addis Ababa</t>
  </si>
  <si>
    <t>to provide a lifesaving respiratory support bundle to Ethiopia-based health centers in anticipation of COVID-related needs, including procurement, local production, and asset/inventory tracking</t>
  </si>
  <si>
    <t>Global Health and Development Public Awareness and Analysis|Maternal, Neonatal and Child Health|MNCH Discovery and Tools</t>
  </si>
  <si>
    <t>to provide technical assistance to WA Dept of Health that will drive and sustain further reductions in community COVID-19 transmission and allow removal of physical distancing measures</t>
  </si>
  <si>
    <t>to conduct an independent analysis of contact tracing tools that can be used for COVID-19 disease surveillance in developing countries</t>
  </si>
  <si>
    <t>to support COVID-19 response efforts in Washington State</t>
  </si>
  <si>
    <t>to provide remote training and mentoring of bedside respiratory support care for COVID patients in Pakistan and beyond via videoconferencing with off-site, expert clinicians</t>
  </si>
  <si>
    <t>to develop and implement a rapid response for COVID-preparedness and COVID-management in the aspirational districts</t>
  </si>
  <si>
    <t>to produce equity principles that will inform state policy leaders as they assess the need and propose potential cuts to their funding systems</t>
  </si>
  <si>
    <t>to review globally-endorsed TB survey and surveillance tools with a view to consolidating data collection and analytical methods for more efficient use by countries</t>
  </si>
  <si>
    <t>to enhance government decision-making and improve public support to agricultural transformation and livelihoods</t>
  </si>
  <si>
    <t>to support the expansion of the current Road Map District Superintendent Collaborative model</t>
  </si>
  <si>
    <t>2020-03</t>
  </si>
  <si>
    <t>to develop bioanalytical methods for the measurement of an active pharmaceutical ingredient in blood samples of animal models</t>
  </si>
  <si>
    <t>to inform safe and effective use of medications in pediatrics</t>
  </si>
  <si>
    <t>to assess the state of neonatal infection control measures in a representative sample of hospitals across Africa</t>
  </si>
  <si>
    <t>to rapidly move toward elimination of Plasmodium falciparum in the Greater Mekong Subregion through sustainable and high quality malaria case management and surveillance in the private sector</t>
  </si>
  <si>
    <t>to develop a set of platform technologies to address the unmet need of dosing of patients on an infrequent basis and have the capacity to safely reside in the body for prolonged periods of time &gt;1 month and up to 12 months</t>
  </si>
  <si>
    <t>to support combination drug-device development efforts for treatment of respiratory distress syndrome in premature infants in the low-resource setting</t>
  </si>
  <si>
    <t>to enhance awareness, strengthen regulatory bodies and build regulatory research capacity relating to genetically based vector control technologies to ensure adequate capabilities to manage their deployment across the African Union</t>
  </si>
  <si>
    <t>to implement, evaluate and refine the Breeding Program Assessment Tool mechanism that provides standardized expert evaluations of key breeding programs that develop improved varieties of crops for smallholder farmers in Africa and S. Asia</t>
  </si>
  <si>
    <t>to increase access and use of the RAND American Educator Panel, Learn Together and American Instructional Resources data, specifically by scholars of color and under-resourced researchers</t>
  </si>
  <si>
    <t>to conduct a survey of best practices in vector control surveillance as part of a landscaping work being done to develop a comprehensive vector control surveillance strategy</t>
  </si>
  <si>
    <t>to support the Democratic Republic of Congo to ensure coordination for Polio preparedness, surveillance and outbreak response</t>
  </si>
  <si>
    <t>to accelerate the development and delivery of more productive, climate-resilient, market-demanded, and nutritious maize and wheat varieties in support of sustainable agricultural transformation in Sub-Saharan Africa and South Asia</t>
  </si>
  <si>
    <t>to develop vaccine formulation, quality and stability innovations in areas of global health need</t>
  </si>
  <si>
    <t>to establish a learning network for laboratory systems strengthening that will increase access to, and use of, HIV and TB testing, leading to improved treatment and HIV/TB outcomes in sub-Saharan Africa</t>
  </si>
  <si>
    <t>to increase prioritization of and political support for global health and development among key US decisionmakers</t>
  </si>
  <si>
    <t>to provide research on gender and philanthropy</t>
  </si>
  <si>
    <t>Global Philanthropic</t>
  </si>
  <si>
    <t>to provide conference support for the 2020 “Talking Philanthropy” conference in Singapore</t>
  </si>
  <si>
    <t>to achieve proof-of-concept for Group B streptococcus vaccine</t>
  </si>
  <si>
    <t>to help support the Islamic Development Bank's work in Water, Sanitation and Hygiene and to ensure the achievement of the SDG 6 Target 2 for its member countries</t>
  </si>
  <si>
    <t>to develop genetic expression techniques for alternative, Y-chromosome-based gene drives in Anopheles gambiae</t>
  </si>
  <si>
    <t>to support the development of a novel Ipa protein/LPS O-antigen-based glycoconjugate vaccines against shigellosis</t>
  </si>
  <si>
    <t>to enable opportunities for participants from regions who otherwise may not have been able to attend to learn about vaccine development, network and form new collaboration to further goal of reducing healthcare inequity</t>
  </si>
  <si>
    <t>to provide technical assistance to providers of professional learning on meeting the needs of students whose families speak a language other than English at home</t>
  </si>
  <si>
    <t>to provide technical and management staff and required support for the Pakistan/Afghanistan Polio Hub</t>
  </si>
  <si>
    <t>to develop assays that will improve cost and speed in manufacturing high quality vaccines to expand access to individuals in Gavi countries</t>
  </si>
  <si>
    <t>Archipel&amp;Co</t>
  </si>
  <si>
    <t>to enable building platforms to collect and analyze animal health market data in Ethiopia and Kenya leading to better informed and more impactful investment decisions and getting closer to inclusive livestock transformation</t>
  </si>
  <si>
    <t>to advocate for sustained investment and prioritization of research and development for new tools to accelerate the fight against tuberculosis including vaccines, drugs and diagnostics</t>
  </si>
  <si>
    <t>to develop an in-depth understanding of structural challenges faced by the Pharmaceutical and Medical Equipment Directorate and provide recommendations to address for improved supply chain functioning</t>
  </si>
  <si>
    <t>to provide expertise in TB immune correlates to the GMRI and their BCG revax correlates program</t>
  </si>
  <si>
    <t>to provide scientific input on TB immune correlates to the GMRI and their BCG revax correlates program</t>
  </si>
  <si>
    <t>to raise awareness and engagement of postsecondary value, economic mobility, and student-focused policy among institutional leaders, educators, and staff</t>
  </si>
  <si>
    <t>to develop new machine learning approaches to understand human health</t>
  </si>
  <si>
    <t>to support AFP surveillance and routine immunization in northern Syria</t>
  </si>
  <si>
    <t>to measure the cost of delivering human papillomavirus vaccines through routine immunization programs in Gavi-eligible countries</t>
  </si>
  <si>
    <t>Deendayal Research Institute</t>
  </si>
  <si>
    <t>To create a Poshan Culture Atlas of India's 127 agro-climatic zones</t>
  </si>
  <si>
    <t>to research critical questions on coherent instructional systems</t>
  </si>
  <si>
    <t>to engage and coordinate influential champions of gender equality from a range of sectors to advance commitments made at the Generation Equality Forum</t>
  </si>
  <si>
    <t>Community Engagement Grantmaking|Empower Women and Girls|Research and Learning Opportunities</t>
  </si>
  <si>
    <t>to conduct analyses of existing quantitative and qualitative data in select geographies to elucidate the diverse nature of Child, Early, and Forced Marriage (CEFM) and its outcomes</t>
  </si>
  <si>
    <t>to enhance the data, analysis, and capacity to more effectively target and deliver on child marriage programming at scale in select locations and for girls most in need</t>
  </si>
  <si>
    <t>to help highlight the work being supported by Foundation in India and also catalyzes thinking and debate amongst the various levels of policy and decision-makers countrywide</t>
  </si>
  <si>
    <t>to develop a landscape analysis of very young adolescents and sexual reproductive health</t>
  </si>
  <si>
    <t>to better understand how gender socialization in early adolescence occurs and how it shapes health and wellness for individuals and their communities</t>
  </si>
  <si>
    <t>to improve the public’s knowledge and understanding of state efforts to expand the availability of high-quality education to young children in the 21st century</t>
  </si>
  <si>
    <t>to support learning efforts on child marriage evidence and expand a platform for translation and dissemination of evidence to key stakeholders</t>
  </si>
  <si>
    <t>to support the Vital Voices Leadership Center &amp; Global Headquarters for Women in Washington, DC and to accelerate Vital Voices programming for developing women leaders across 181 countries through the 2020 Challenge Fund.</t>
  </si>
  <si>
    <t>to understand the genetics of bitter taste sensitivity to medicine in people of different ancestry from Sub-Saharan Africa, India and Southeast Asia and to create a potential tool to improve pediatric drug development for LMIC</t>
  </si>
  <si>
    <t>to support the Asia Pacific Conference on Tobacco Control</t>
  </si>
  <si>
    <t>to develop and design a mobile treatment unit to make pit emptying and treating more economical to reduce exposure to fecal sludge and associated pathogens impacting the health of young children and the very poor in developing countries</t>
  </si>
  <si>
    <t>to develop assessments aligned to the Illustrative Mathematics 9-12 curriculum and to develop instructional models to support district decision making re: curricula, assessments and data use</t>
  </si>
  <si>
    <t>to support activities related to successful spin-off and transition of the organization's existing portfolio of ventures and overall organizational wind down.</t>
  </si>
  <si>
    <t>to support a strategic planning effort for the Mindset Scholars Network</t>
  </si>
  <si>
    <t>to fund Community Based Vaccination (CBV) and Social Mobilization activities contributing to polio eradication in Pakistan</t>
  </si>
  <si>
    <t>Hyperfine Research</t>
  </si>
  <si>
    <t>Guilford</t>
  </si>
  <si>
    <t>to plan and establish the HIV Cure Africa Acceleration Partnership, a public-private partnership facilitating broad stakeholder engagement in the development and deployment of HIV cures to ensure rapid scalability to sub-Saharan Africa</t>
  </si>
  <si>
    <t>to produce public goods that more clearly define the connections between education policies and mobility from poverty in the United States for use by policymakers, advocates and other stakeholders</t>
  </si>
  <si>
    <t>to galvanize conversation and collective action on the opportunity to advance financial inclusion and women's economic empowerment through digitization of social protection programs globally</t>
  </si>
  <si>
    <t>to fund three research studies to a focus on the instructional core</t>
  </si>
  <si>
    <t>to support the full-time services of a professional facilitator who will ensure successful implementation of the March 2020 Performance Monitoring and Accountability (PMA) Conference</t>
  </si>
  <si>
    <t>to support a scope of work around grantmaker education and donor mobilization via a research project and side meeting event at the annual Commission on the Status of Women (CSW64)</t>
  </si>
  <si>
    <t>Xiamen University</t>
  </si>
  <si>
    <t>to support innovation of vaccine and  Point of Care Testing (POCT) through epitope identification, the modeling outputs of which will facilitate an evidence-based decision-making during the battle over 2019-nCoV outbreak</t>
  </si>
  <si>
    <t>Xiang'an District</t>
  </si>
  <si>
    <t>to deepen policy analysis and advocacy in support of Generation Equality Forum commitments</t>
  </si>
  <si>
    <t>to  identify and develop, through proof of concept, of low cost approaches to the manufacture of key Global Health drugs</t>
  </si>
  <si>
    <t>to contribute to building a universal, shorter, safer and simpler TB drug regimen by delivering new hits and chemical tools for TB drug discovery</t>
  </si>
  <si>
    <t>to evaluate oral delivery of phage lysins that target enteric pathogens critical in global health</t>
  </si>
  <si>
    <t>to support researchers from lower and middle income countries to share their pathogen genomics research at the ASMNGS2020 conference</t>
  </si>
  <si>
    <t>Malaria|MNCH Discovery and Tools|Vaccine Development</t>
  </si>
  <si>
    <t>to develop diagnostics and virology tools to enable a rapid response to the novel 2019 coronavirus</t>
  </si>
  <si>
    <t>to support the participation of demographers from the global south to ensure representation of diverse perspectives at Berlin Demography Days</t>
  </si>
  <si>
    <t>to strengthen epidemic preparedness capacity and mitigate harm related to the 2019 novel coronavirus (nCoV) in the African region</t>
  </si>
  <si>
    <t>to strengthen public health emergency preparedness and response in the WHO African region in the context of the novel coronavirus</t>
  </si>
  <si>
    <t>to produce models that will assist Low and Middle Income Countries in planning response activities for 2019-nCoV</t>
  </si>
  <si>
    <t>to support strategic planning efforts for New Leaders</t>
  </si>
  <si>
    <t>to screen prioritized FDA-approved drugs against SARS-CoV-2 in vitro</t>
  </si>
  <si>
    <t>Xi’an Jiaotong University</t>
  </si>
  <si>
    <t>To support epidemiological prediction and risk assessment, which will facilitate an evidence-based decision-making and allocoation of medical resourses during the battle over COVID-19 outbreak</t>
  </si>
  <si>
    <t>Xi'an</t>
  </si>
  <si>
    <t>Shanxi</t>
  </si>
  <si>
    <t>Sino Biological Inc.</t>
  </si>
  <si>
    <t>to support colloidal gold and ELISA diagnosis of COVID-19 to speed up innovation and increase the availability of effective and large-scale products for the sustainable distribution and use in both China and Foundation’s target countries</t>
  </si>
  <si>
    <t>Shanghai ZJ Bio-Tech Co., Ltd.</t>
  </si>
  <si>
    <t>To support the post-licensure clinical evaluation and comparison studies of nucleic acid detection reagent to demonstrate the key factors impact the sensitivity and specificity of diagnostics reagents of COVID</t>
  </si>
  <si>
    <t>to support the modeling of COVID-19</t>
  </si>
  <si>
    <t>to establish animal models for COVID-19 infection, to define the pathogenesis and immunology of infection, and to utilize these models to test vaccines and/or therapeutics</t>
  </si>
  <si>
    <t>to identify potent anti-SARS-CoV-2 mAbs to protect vulnerable populations from COVID-19</t>
  </si>
  <si>
    <t>to allow WHO to build surge capacity to detect and respond to COVID-19.</t>
  </si>
  <si>
    <t>to provide emergency funding for the response to the locust crisis in the Horn of Africa</t>
  </si>
  <si>
    <t>Executive|Global Development|Global Growth &amp; Opportunity</t>
  </si>
  <si>
    <t>Agricultural Development|Community Engagement Grantmaking|Emergency Response|Global Health and Development Public Awareness and Analysis|Research and Learning Opportunities</t>
  </si>
  <si>
    <t>to support continued research and action that expands understanding on disproportionality in special education in charter schools</t>
  </si>
  <si>
    <t>to screen Reframe library against Covid-19</t>
  </si>
  <si>
    <t>Drug Clinical Trial Center in Peking University Third Hospital</t>
  </si>
  <si>
    <t>to advance the use of novel quantitative methods to support optimal use and approval of drugs in China</t>
  </si>
  <si>
    <t>To support global COVID-19 detection and response in the Gambia</t>
  </si>
  <si>
    <t>to support global COVID-19 detection and response by leveraging GISRS platform for sentinel surveillance in low and middle income countries in WHO AFRO, SEARO, and EMRO regions</t>
  </si>
  <si>
    <t>to support the Plymouth Housing PROOF Campaign</t>
  </si>
  <si>
    <t>to strengthen the response capacities of Senegal’s Ministry of Health and Social Action and Cameroon’s Ministry of Public Health to COVID-19</t>
  </si>
  <si>
    <t>to support the Risk Communication segment of the COVID 19 Response plan of the Ministry of Health &amp; Family Welfare in the states of Bihar and Uttar Pradesh</t>
  </si>
  <si>
    <t>DemocracyLab</t>
  </si>
  <si>
    <t>to identify a novel broad-spectrum anti-coronavirus drug candidate.</t>
  </si>
  <si>
    <t>to assess burden of SARS-CoV-2-infections in African adults in a setting with high HIV and TB prevalence</t>
  </si>
  <si>
    <t>to evaluate post-exposure prophylactic measures against COVID-19 disease</t>
  </si>
  <si>
    <t>Ajou University Industry-Academic Cooperation Foundation</t>
  </si>
  <si>
    <t>Suwon</t>
  </si>
  <si>
    <t>to supply urgently needed materials to the UW site for the upcoming hydroxychloroquine(HCQ) post-exposure prophylaxis trial of persons with known COVID-19 exposure</t>
  </si>
  <si>
    <t>to support Public Health Seattle-King County COVID-19 response and mitigation efforts</t>
  </si>
  <si>
    <t>to strengthen preparedness, detection and response to COVID-19, globally</t>
  </si>
  <si>
    <t>to support critical gaps to fully implementing COVID-19 surveillance and response in Africa as well as ensure ongoing quality for all technical areas</t>
  </si>
  <si>
    <t>to develop and deploy a WhatsApp based self-triage tool in South Africa</t>
  </si>
  <si>
    <t>to support the Seattle Foundation's COVID-19 Response Fund.</t>
  </si>
  <si>
    <t>to support the COVID-19 Response Fund at the Greater Tacoma Community Foundation</t>
  </si>
  <si>
    <t>to support the Coronavirus Response Fund for Snohomish County</t>
  </si>
  <si>
    <t>to assist the Government of Afghanistan and partners in the COVID-19 response by protecting frontline workers and vulnerable communities</t>
  </si>
  <si>
    <t>to provide support for coordination of federal and state resources benefitting districts in response to the disruption of education due to the COVID-19 outbreak</t>
  </si>
  <si>
    <t>to support the Innovia Foundation COVID-19 Community Response Fund</t>
  </si>
  <si>
    <t>to support the Yakima Valley Resilience and Response Fund.</t>
  </si>
  <si>
    <t>to provide support for the Census Equity Fund</t>
  </si>
  <si>
    <t>Project Access Northwest</t>
  </si>
  <si>
    <t>to provide support for the Community Guardianship Program</t>
  </si>
  <si>
    <t>EvergreenHealth</t>
  </si>
  <si>
    <t>to accelerate the understanding of medical progression of Covid-19 patients</t>
  </si>
  <si>
    <t>to reduce the number of new HIV infections by advancing the effective and sustainable epidemiological and programmatic transition of Voluntary Medical Male Circumcisions, while informing the transition of other donor-supported HIV programs.</t>
  </si>
  <si>
    <t>to create self-reproducing hybrids of sorghum and cowpea, thereby increasing their yield and allowing developing world farmers to save seed.</t>
  </si>
  <si>
    <t>to develop a new tool for malaria control and elimination in sub-Saharan Africa</t>
  </si>
  <si>
    <t>This grant will provide additional funding for the National Information Platform for Nutrition in 10 countries to strengthen the quality of multi-sectoral policy dialogue to accelerate reductions in undernutrition.</t>
  </si>
  <si>
    <t>to fund a proof-of-concept study of a low-cost technology to achieve woman-controlled, drug-free, and continuous-wear contraception</t>
  </si>
  <si>
    <t>to strengthen WHO's capabilities in data governance, by allowing the Data, Analytics and Delivery for Impact team (DDI) to recruit and support two roles that will continue the implementation of the transformation plans for this team</t>
  </si>
  <si>
    <t>2020-06</t>
  </si>
  <si>
    <t>to contribute to a pooled fund for WA State-based charter public schools in Washington State</t>
  </si>
  <si>
    <t>to generate data on duration of immunity from one or two doses of Inactivated polio vaccine</t>
  </si>
  <si>
    <t>to support a senior advisory body in WHO to support the evaluation of techniques and tools for the control of all vector-borne diseases.</t>
  </si>
  <si>
    <t>This investment will be used to generate evidence for a group of antenatal nutrient interventions in preventing adverse birth outcomes including preterm birth, preeclampsia and stillbirth</t>
  </si>
  <si>
    <t>to support development agencies working in health, joining forces to shape a next generation of development assistance for health that is better aligned with country priorities</t>
  </si>
  <si>
    <t>to design and test population replacement integral gene drives in containment</t>
  </si>
  <si>
    <t>to offer a data collective for postsecondary education initiatives and institutions to enable their transparency and improvement efforts</t>
  </si>
  <si>
    <t>to provide electron microscopy services to guide the design and evaluation of HIV vaccine candidates</t>
  </si>
  <si>
    <t>to expand clinical research capacity to achieve public health goals</t>
  </si>
  <si>
    <t>to elevate practices and interventions that will accelerate reading mastery and close learning gaps in literacy to help students in grades K-8 achieve college and career readiness</t>
  </si>
  <si>
    <t>to analyze the feasibility of creating a network of organizations in South and Southeast Asia to facilitate philanthropic giving across countries</t>
  </si>
  <si>
    <t>to raise awareness among key audiences of educational issues from early learning through employment</t>
  </si>
  <si>
    <t>to create a map of the social sector infrastructure</t>
  </si>
  <si>
    <t>to explore the feasibility of conducting home-based minimally invasive tissue sampling (MITS) in Ethiopia and to learn whether MITS can be satisfactorily performed in this setting using different cadres of health professionals</t>
  </si>
  <si>
    <t>This grant will strengthen institutional capacity (policy dialogue, planning and research) on PHC in 5 states of India (UP, Bihar + 3 TBD), with particular emphasis on Health and Wellness Centers, and PHC contracting.</t>
  </si>
  <si>
    <t>Hiroshima University</t>
  </si>
  <si>
    <t>to provide smallholder dairy farmers access to highly-productive and well-adapted cows and buffaloes to increase their income</t>
  </si>
  <si>
    <t>Higashi-Hiroshima</t>
  </si>
  <si>
    <t>to support DRC's national plan to strengthen its polio surveillance system which will allow the early detection and investigation of Acute Flaccid Paralysis</t>
  </si>
  <si>
    <t>to develop a learning mindset intervention with 9th grade math teachers in Texas.</t>
  </si>
  <si>
    <t>to support HIV Quality Improvement at South Africa national level through Operation Phuthuma</t>
  </si>
  <si>
    <t>to contribute to finding treatments for tuberculosis, a disease that disproportionately effects the world's poorest populations.</t>
  </si>
  <si>
    <t>to support an Asia Regional Typhoid meeting in 2021.</t>
  </si>
  <si>
    <t>to prepare international GBS polysaccharides and human reference standards</t>
  </si>
  <si>
    <t>to support the Center for Financial Inclusion’s efforts to embed a gender lens throughout its work and operations</t>
  </si>
  <si>
    <t>to create and disseminate gender intentional investing educational materials and resources to philanthropists and the philanthropic sector</t>
  </si>
  <si>
    <t>support speaker fees for Zaretta Hammond at the OSPI MTSS Fest May 4-5, 2020.</t>
  </si>
  <si>
    <t>to improve decision-making on program optimization and to conduct prioritization across vaccines</t>
  </si>
  <si>
    <t>Delivery of Solutions to Improve Global Health|Enteric and Diarrheal Diseases|Pneumonia|Vaccine Development</t>
  </si>
  <si>
    <t>to provide funding for technical assistance, leadership incubation, and sector supports for Washington State charter public schools.</t>
  </si>
  <si>
    <t>to fund four teams as part of the MIT Solve annual primary health care challenge to contribute to reducing maternal and child deaths in priority countries</t>
  </si>
  <si>
    <t>to assess the demand for and feasibility of creating a strategic purchasing resource center in India</t>
  </si>
  <si>
    <t>to assist states in policy development and implementation in support of increasing postsecondary attainment of credentials of market value</t>
  </si>
  <si>
    <t>to support technology transfer of urine separation toilet technology</t>
  </si>
  <si>
    <t>to improve measurement of primary health care systems to support countries, advocates, and development partners to focus improvement efforts and guide health system investments</t>
  </si>
  <si>
    <t>to analyze data from the Better Birth trial for insights into the relationship between labor and delivery interventions and determinants of vulnerability</t>
  </si>
  <si>
    <t>to understand the causal factors behind UHC progress in three Asian countries and to identify Asian countries (and underlying factors) that have responded effectively to COVID</t>
  </si>
  <si>
    <t>to support the Women, Business &amp; Law Index to analyze historical data on laws and policies to identify trends and effective measures for Women’s Economic Empowerment, and build country case studies and summaries</t>
  </si>
  <si>
    <t>United Kingdom Research and Innovation</t>
  </si>
  <si>
    <t>to improve efficiency and accuracy in vaccine manufacturing quality testing</t>
  </si>
  <si>
    <t>InnoCore Pharmaceuticals</t>
  </si>
  <si>
    <t>to develop a long-acting biodegradable drug delivery implant</t>
  </si>
  <si>
    <t>to secure sustainable FP commodity security by contributing to a pooled donor financing mechanism that incentivizes domestic funding for FP supplies in Kenya</t>
  </si>
  <si>
    <t>to help shift the culture and practice of program evaluation to be more practitioner centered, efficient, and affordable</t>
  </si>
  <si>
    <t>to provide project management support to the End Malaria Council, and to provide members with assistance for priority projects</t>
  </si>
  <si>
    <t>To develop predictive neuroimaging (EEG) markers that are predictive of a child's neurodevelopmental outcomes, specifically school readiness and potential.</t>
  </si>
  <si>
    <t>to conduct an independent impact assessment of a tobacco control social marketing program in Ghana</t>
  </si>
  <si>
    <t>to increase polio vaccine coverage in Pakistan through improved motivation and engagement of frontline health workers</t>
  </si>
  <si>
    <t>A-Alpha Bio Inc.</t>
  </si>
  <si>
    <t>to use yeast-based antibody screening to optimize antibodies that target pathogens that effect LMIC populations</t>
  </si>
  <si>
    <t>United Nations University International Institute for Global Health</t>
  </si>
  <si>
    <t>to provide a platform for collaboration, practice-based learning, and co-production of critical evidence on how to maximize impact in global health programming through gender integration</t>
  </si>
  <si>
    <t>Bandar Tun Razak, Cheras</t>
  </si>
  <si>
    <t>to see immune cells in lungs affected by TB</t>
  </si>
  <si>
    <t>PT Polinasi Iddea Investama</t>
  </si>
  <si>
    <t>to better understand technology-based nudges that enable midwives to provide higher quality antenatal and intrapartum care.</t>
  </si>
  <si>
    <t>to train and test machine learning approaches for understanding and informing the response to the COVID-19 crisis in Africa</t>
  </si>
  <si>
    <t>to build a &amp;#34;birth cohort module&amp;#34; ensuring the existing digital vaccination system of Sindh Province, Pakistan, Zindagi Mehfooz, has the required functionality for the Expanded Program on Immunization and the Polio Eradication Initiative</t>
  </si>
  <si>
    <t>Tropical Health and Education Trust</t>
  </si>
  <si>
    <t>to support public understanding of the UK role in global health</t>
  </si>
  <si>
    <t>to operationalize a cross donor governance structure to increase alignment and impact of procurement and supply chain investments, improve visibility of supply chain performance and increase access to quality, affordable health products</t>
  </si>
  <si>
    <t>to further integrate the production of equitable outcomes into the design and planning of the Trusted Learner Network concept</t>
  </si>
  <si>
    <t>to support UNCF in leveraging the ITA process and tool with 24 HBCU institutions with the objective of seeking feedback as UNCF iteratively practices their deployment/reflection leadership skills, over a three year period</t>
  </si>
  <si>
    <t>to implement a beta test of a newly created framework and set of metrics designed to assess and track prospects for increasing mobility from poverty in the United States</t>
  </si>
  <si>
    <t>CAMBIA</t>
  </si>
  <si>
    <t>To strengthen the Lens' open global cyberinfrastructure for making the innovation system more efficient, FAIR, transparent and inclusive</t>
  </si>
  <si>
    <t>Arrowhead Café and Marketplace</t>
  </si>
  <si>
    <t>to amplify the voices of Native Americans living in poverty in a reservation setting who led a successful initiative to transformed their community by helping them tell their stories on different media platforms</t>
  </si>
  <si>
    <t>Whiteriver</t>
  </si>
  <si>
    <t>to conduct policy studies to improve China's participation and engagement in global governance regarding public health security and emergency preparedness and responses</t>
  </si>
  <si>
    <t>Savannah Miles</t>
  </si>
  <si>
    <t>to bring together diverse groups in small Christian communities under a common goal to overcome poverty and racial divides by running a four-part program that includes organized meetings and teaching skills, with incentives for participants</t>
  </si>
  <si>
    <t>to create a network of state and local leaders, surface key decisions, and translate and disseminate high-quality resources to support evidence-based decision-making</t>
  </si>
  <si>
    <t>to extend data and research capabilities through refining the Zearn platform</t>
  </si>
  <si>
    <t>to establish human organ chip model in BSL3 lab to assess potential Covid19 therapeutics</t>
  </si>
  <si>
    <t>to accelerate the work of the Every Learner Everywhere Digital Learning Solutions Network to provide assets and technical assistance to institutions making the pivot to online learning.</t>
  </si>
  <si>
    <t>to support the creation and convening of a policy forum – managed by key trusted partners and grantees – to flexibly outline critical issues and craft a series of state and federal policy recommendations related to COVID-19</t>
  </si>
  <si>
    <t>to study biologic pathways involved in lipid, or fat, metabolism and determine whether they are different in pregnancies with normal vs. abnormal fetal growth.</t>
  </si>
  <si>
    <t>to provide virtual synchronous professional learning to train two-year college math faculty to develop and teach high quality corequisite and gateway math courses online</t>
  </si>
  <si>
    <t>to enable the World Bank to support the efforts of Government of India to deal with the health, economic and social consequences of the Covid 19 emergency</t>
  </si>
  <si>
    <t>to assess the impact of COVID-19 on pregnancy and newborn health in the US and rapidly share the data with global partners</t>
  </si>
  <si>
    <t>to strengthen risk communications and community engagement within the global COVID-19 response</t>
  </si>
  <si>
    <t>to support Nigeria's COVID-19 Emergency Response Systems Readiness for case management</t>
  </si>
  <si>
    <t>to collect data to estimate the burden of COVID-19 in pregnancy; outcomes associated with COVID-19 in pregnancy and describe maternal and newborn morbidities associated with COVID-19 in Western Kenya</t>
  </si>
  <si>
    <t>MRIGlobal</t>
  </si>
  <si>
    <t>to establish virtual training modules for laboratory and data analytics work related to COVID-19 genomic epidemiology</t>
  </si>
  <si>
    <t>to study the effects of COVID-19 on maternal, newborn, and child health outcomes in an established network of pregnancy cohort studies</t>
  </si>
  <si>
    <t>to study the effects of COVID-19 on mother and newborn outcomes in an established pregnancy cohort study in South Africa</t>
  </si>
  <si>
    <t>To advance the goals of the Therapeutic Accelerator by enabling data sharing and critical collaborative analysis across a wide range of partners.</t>
  </si>
  <si>
    <t>Simon Fraser University</t>
  </si>
  <si>
    <t>To provide near-term and ongoing research, analysis and policy guidance on the gendered risks, impact &amp; response related to the COVID-19 pandemic in LMICs using qualitative and quantitative data</t>
  </si>
  <si>
    <t>Burnaby</t>
  </si>
  <si>
    <t>to provide timely, optimized dosing recommendations of re-purposed and new medications to combat COVID-19</t>
  </si>
  <si>
    <t>to generate a machine learning framework to answer researchers and decision makers questions related to COVID-19 symptoms and tracking mitigation</t>
  </si>
  <si>
    <t>to provide coordinated support to relief measures in the light of COVID 19</t>
  </si>
  <si>
    <t>to mitigate the indirect impact of COVID-19 on essential health services for pregnant mothers, newborns, children, adolescents and older adults</t>
  </si>
  <si>
    <t>Delivery of Solutions to Improve Global Health|Maternal, Neonatal and Child Health|MNCH Discovery and Tools</t>
  </si>
  <si>
    <t>to research the impact of emergency aid in contributing to the success of the most vulnerable post-secondary students during the COVID-19 pandemic and resulting economic crisis</t>
  </si>
  <si>
    <t>Certara USA Inc</t>
  </si>
  <si>
    <t>to identify factors that can reduce the risk of contracting COVID-19 by health care workers in resource constrained settings.</t>
  </si>
  <si>
    <t>to provide technical and decision support to the East African Community Secretariat to minimize the impact of the COVID-19 pandemic in the region</t>
  </si>
  <si>
    <t>to develop scalable in vivo gene targeting approaches for the durable production of anti-pathogen proteins from immune cells</t>
  </si>
  <si>
    <t>to support the development of serologic assays within a scaled laboratory network for detection of SARS-CoV-2 in specific populations in Kenya for decision-making</t>
  </si>
  <si>
    <t>to enhance capacity of COVID-19 RT-PCR diagnostic testing and to inform interventions to slow transmission in Bangladesh</t>
  </si>
  <si>
    <t>Global Health and Development Public Awareness and Analysis|Pneumonia|Vaccine Development</t>
  </si>
  <si>
    <t>to support COVID-19 response in Bangladesh</t>
  </si>
  <si>
    <t>to develop a contextually relevant agent-based disease model for India to understand public health impact</t>
  </si>
  <si>
    <t>Structure-guided stabilization of the SARS-CoV-2 spike protein for vaccines and diagnostics.</t>
  </si>
  <si>
    <t>to support the coordination and mobilization of civil society's response to COVID-19 to mitigate community transmission and minimize the health, social and economic impact at the subnational and community level</t>
  </si>
  <si>
    <t>Kleo Pharmaceuticals Inc.</t>
  </si>
  <si>
    <t>to explore rapid and low cost capabilities for the treatment of emerging viral disease in developing countries</t>
  </si>
  <si>
    <t>to develop a virtual tutoring program plan to support students in mathematics who are Black, Latino, and/or experiencing poverty</t>
  </si>
  <si>
    <t>to evaluate the safety and immune responses elicited by a candidate COVID-19 vaccine in the South African population including but not limited to individuals living with HIV</t>
  </si>
  <si>
    <t>DC Office of the State Superintendent of Education</t>
  </si>
  <si>
    <t>to support the development of a data strategy for Washington, D.C.</t>
  </si>
  <si>
    <t>to support non-governmental organizations and social enterprises/ organizations to catalyze or scale-up COVID-19 innovations</t>
  </si>
  <si>
    <t>To improve drug access for TB high burden LMIC region.</t>
  </si>
  <si>
    <t>to support Networks for School Improvement and their school partners with student progress monitoring and reporting in response to COVID-19 related changes</t>
  </si>
  <si>
    <t>to explore innovative mechanisms to link 'harder to reach' workers to services and benefits valuable during the current COVID crisis</t>
  </si>
  <si>
    <t>UCL Consultants Limited</t>
  </si>
  <si>
    <t>to expand the availability of gender disaggregated data for COVID, review the evidence on what works for gender responsive policymaking for the crisis, and advocate for improved gender-intentional responses and policymaking</t>
  </si>
  <si>
    <t>to develop methods to produce as close to real-time estimates of poverty in the United States as possible</t>
  </si>
  <si>
    <t>to assess whether malaria infection affects the clinical course of COVID-19 in Kenya</t>
  </si>
  <si>
    <t>HERE Education and Support Fund</t>
  </si>
  <si>
    <t>to support the management of the pilot community</t>
  </si>
  <si>
    <t>to assess the impact of COVID-19 on measles incidence and deaths, including delays or cancellations of SIAs (both reactive and planned) and decreases in routine MCV coverage</t>
  </si>
  <si>
    <t>to develop a cross-cutting online calendar that reflects planned and completed health service delivery campaign activities, and a knowledge hub containing key information about campaign-based delivery of goods and services</t>
  </si>
  <si>
    <t>University of Nebraska Medical Center</t>
  </si>
  <si>
    <t>to fund core lab capacity to conduct next-generation sequencing, data analysis, and visualization on SARS-CoV-2 in the DRC</t>
  </si>
  <si>
    <t>to research and identify policies and practices that produce more equitable and student-centered institutional practices around credit mobility, applicability, and transfer</t>
  </si>
  <si>
    <t>Women's Funding Network</t>
  </si>
  <si>
    <t>to support the Women’s Funding Network's Response, Recovery, and Resilience Collaborative Fund</t>
  </si>
  <si>
    <t>Funders for Reproductive Equity</t>
  </si>
  <si>
    <t>to pay BMGF's membership fees for 2020 to Funders for Reproductive Equity (FRE)</t>
  </si>
  <si>
    <t>to investigate the epidemiology of SARS-CoV-2 infection among health care workers who triage patients and provide care to COVID-19 patients, and laboratory personnel who test clinical samples for SARS-CoV-2 infection</t>
  </si>
  <si>
    <t>to  provide technical assistance and input into Maternal Infant and Young Child Nutrition portfolio</t>
  </si>
  <si>
    <t>to support improved high school to postsecondary transitions</t>
  </si>
  <si>
    <t>to support planning for resilient schools in light of the COVID-19 event</t>
  </si>
  <si>
    <t>to support schools in Tennessee to plan and respond to student learning that was lost due to the COVID-19 crisis</t>
  </si>
  <si>
    <t>to strengthen emergency preparedness and management systems of the Government of Bihar for managing the COVID-19 crisis so that impacts of at-risk communities would be minimized</t>
  </si>
  <si>
    <t>to support schools in Florida to plan and respond to student learning that was lost due to the COVID-19 crisis</t>
  </si>
  <si>
    <t>to support the preparation of a Shigella Vaccines Value Proposition</t>
  </si>
  <si>
    <t>to test the ReFrame library in human lung cell line infected with SARS2</t>
  </si>
  <si>
    <t>Henry Ford Health System</t>
  </si>
  <si>
    <t>to evaluate pre-exposure prophylactic measures against COVID-19 disease</t>
  </si>
  <si>
    <t>Stony Brook Foundation, Inc.</t>
  </si>
  <si>
    <t>to teach the next generation of TB scientists tools that make the sharing of scientific ideas and advances easy</t>
  </si>
  <si>
    <t>Stony Brook</t>
  </si>
  <si>
    <t>to evaluate the use of a digital health platform to make care for COVID more accessible to marginalized populations</t>
  </si>
  <si>
    <t>BacterioScan, Inc</t>
  </si>
  <si>
    <t>to evaluate a novel low-cost, portable format for conducting direct viral testing of COVID</t>
  </si>
  <si>
    <t>to support the Future-Ready Texas Campaign</t>
  </si>
  <si>
    <t>to provide timely revenue modeling and policy development to inform ongoing state macro-budgetary decision-making processes</t>
  </si>
  <si>
    <t>to support repurposing drugs to the treatment of COVID-19</t>
  </si>
  <si>
    <t>Better Future Forward</t>
  </si>
  <si>
    <t>to publish policy analysis on Income Share Agreements</t>
  </si>
  <si>
    <t>To provide general operating support to the Education Trust</t>
  </si>
  <si>
    <t>to generate support for US foreign assistance</t>
  </si>
  <si>
    <t>to create a webinar series and practice brief that surfaces key actions and lessons that help system leaders use improvement methods to respond to the educational crisis precipitated by COVID-19</t>
  </si>
  <si>
    <t>to support systems, districts and schools in the reopening of school in Fall 2020, particularly related to mathematics instruction for English Learners</t>
  </si>
  <si>
    <t>to inform and engage mayors in support of high quality education and post-secondary success</t>
  </si>
  <si>
    <t>To support the development of Acumen Circles, an initiative launched during the Covid-19 pandemic</t>
  </si>
  <si>
    <t>to support the New York City Department of Education in leveraging strategic partnerships to successfully recover from COVID-19, reopen schools, and re-engage students during the 2020-2021 school year</t>
  </si>
  <si>
    <t>to provide support for charter school leaders of color to address COVID-19 in their schools and to provide nonpartisan information to thought leaders and federal policymakers</t>
  </si>
  <si>
    <t>to develop requirements for data infrastructure and architecture modernization based on key Texas stakeholder needs</t>
  </si>
  <si>
    <t>to provide support for All In Washington</t>
  </si>
  <si>
    <t>to provide a co-branded (CCSSO and CFC) set of comprehensive COVID-19 state education reopening plans that address health and safety guidance at both the SEA and LEA levels</t>
  </si>
  <si>
    <t>to dispel the myth that poverty is an individual rather than a systemic problem by creating an interactive website that presents the annual receipts and pay stubs of five individuals to demonstrate how they navigate poverty every day</t>
  </si>
  <si>
    <t>to assess whether malaria infection affects the clinical course of COVID-19 in Kenya and Burkina Faso</t>
  </si>
  <si>
    <t>to gain deeper understanding of the mechanisms by which SARS-CoV-2 causes disease</t>
  </si>
  <si>
    <t>to develop a Covid-19 vaccine candidate that could be produced using the existing influenza virus vaccine manufacturing facilities</t>
  </si>
  <si>
    <t>to inform stronger family planning initiatives in Uttar Pradesh and Bihar</t>
  </si>
  <si>
    <t>to develop new drugs to boost the effects of tuberculosis vaccination by performing a genetic screen, Tn-seq, to identify specific bacterial genes protecting the causative Mycobacterium tuberculosis from vaccine-mediated immune destruction</t>
  </si>
  <si>
    <t>to help develop new therapies to fully eradicate HIV by identifying the molecular mechanisms inhibiting the entry of CD8 killer T cells into lymph nodes, where the virus accumulates to evade destruction by existing antiretrovirals</t>
  </si>
  <si>
    <t>Auburn University</t>
  </si>
  <si>
    <t>to fund a partner to identify and convene stakeholders to develop a research agenda regarding the student-centered framework Guided Pathways</t>
  </si>
  <si>
    <t>2020-11</t>
  </si>
  <si>
    <t>to support in-depth data capacity analysis of the IFS portfolio and piloting the use of strategic data fellows</t>
  </si>
  <si>
    <t>to generate learnings in leveraging social protection platforms to increase the uptake of quality RMNCH-N services in urban &amp; peri-urban areas of Ouagadougou towards improving Nutrition and RMNCH outcomes</t>
  </si>
  <si>
    <t>to support social, emotional and academic integration activities in Auburn elementary schools</t>
  </si>
  <si>
    <t>to model the performance characteristics of future medical interventions targeting malaria</t>
  </si>
  <si>
    <t>to support a national policy platform for ag innovation and value chain development</t>
  </si>
  <si>
    <t>to address systemic failures in foundation seed availability that limit SME seed companies' ability to reach scale and farmers access to newer, better performing, climate resilient seed developed through global public goods investments</t>
  </si>
  <si>
    <t>Kaivalya Education Foundation</t>
  </si>
  <si>
    <t>to prepare an action plan that can be used by Piramal Foundation and its affiliates for transforming public health using the Means, Motive, Opportunities framework</t>
  </si>
  <si>
    <t>to develop a twice-yearly injectable contraceptive to enable broader choice of modern contraceptives by women in low-resource settings who desire convenient and affordable methods to plan their families</t>
  </si>
  <si>
    <t>to identify challenges and provide local solutions to address gaps in coverage and equity at every level towards achieving full immunization coverage in Bihar</t>
  </si>
  <si>
    <t>to use CHAMPS data to identify and mitigate meningitis infection</t>
  </si>
  <si>
    <t>to better understand the size and scope of the global giving market across multiple segments, channels, platforms and countries</t>
  </si>
  <si>
    <t>to adapt and evaluate feasibility, acceptability, cost and effectiveness of the ARCHES model to improve FP outcomes and reduce GBV among women and girls seeking FP services in government health centers in Kenya</t>
  </si>
  <si>
    <t>to scale up fecal sludge management and city-wide inclusive sanitation in Senegal through the adoption of innovation and strengthening of the national sanitation utility to deliver safe, inclusive urban sanitation services</t>
  </si>
  <si>
    <t>to provide insights on the trends and causes of neonatal mortality in Bihar to facilitate saving lives of newborns in the state</t>
  </si>
  <si>
    <t>to generate evidence on use of social network-based approaches to accelerate scale and impact of social and behavior change family planning interventions</t>
  </si>
  <si>
    <t>to determine whether a CMV-vectored TB vaccine protects against TB disease in non-human primates vaccinated with BCG at birth</t>
  </si>
  <si>
    <t>to develop an effective and durable HIV vaccine</t>
  </si>
  <si>
    <t>to develop systematically specific inhibitors of amino acid tRNA synthetases (aaRS) for the treatment of TB and malaria</t>
  </si>
  <si>
    <t>to understand factors and evidence affecting antimalarial efficacy and the production of evidence to optimally use existing antimalarials, visceral leishmaniasis and lymphatic filariasis treatments, and to develop new drugs and treatments</t>
  </si>
  <si>
    <t>to use genetic technologies to contribute to the discovery of new drugs to treat TB</t>
  </si>
  <si>
    <t>to  support the development of drug candidates and regimens for the treatment of TB by identifying the most essential and vulnerable molecular mechanisms to target with drug discovery projects</t>
  </si>
  <si>
    <t>to provide in-depth country seed systems assessments resulting in prioritized and costed recommendations for system level improvements and institutional modernization that increase the delivery and farmer use of improved varieties of seed</t>
  </si>
  <si>
    <t>to evaluate Bacilli DNA specimens for the presence of antibiotic resistant genes</t>
  </si>
  <si>
    <t>to establish a Center of Excellence for structure-guided immunogen design for global health-related problems</t>
  </si>
  <si>
    <t>to develop novel methods of quickly discovering highly effective antigens to enable vaccine design for influenza and other high impact pathogens</t>
  </si>
  <si>
    <t>to support planning and implementation of gambiense sleeping sickness interventions through the use of mathematical modelling predictions and economic analyses</t>
  </si>
  <si>
    <t>to support online professional development for special education educators in Washington State</t>
  </si>
  <si>
    <t>BES, Inc.</t>
  </si>
  <si>
    <t>to determine the feasibility of developing or expanding a charter school leadership development program in Washington State</t>
  </si>
  <si>
    <t>to support start up costs for Transitional Kindergarten in Highline</t>
  </si>
  <si>
    <t>to identify and optimize potent anti-CSP mAbs to protect vulnerable populations in low and middle income countries from malaria</t>
  </si>
  <si>
    <t>Université de Thies</t>
  </si>
  <si>
    <t>...to assess the public health impact of not delivering Seasonal Malaria Chemoprevention during the malaria transmission season</t>
  </si>
  <si>
    <t>Thies</t>
  </si>
  <si>
    <t>to support continued partnership with WHO's Department of Immunization, Vaccines and Biologicals on various immunization topics</t>
  </si>
  <si>
    <t>Enteric and Diarrheal Diseases|Pneumonia|Tuberculosis|Vaccine Development</t>
  </si>
  <si>
    <t>to strengthen the Ethiopian government’s soil health program in support of smallholder agriculture by facilitating content development for agricultural advisory services</t>
  </si>
  <si>
    <t>to support country governments in Sub-Saharan Africa and South Asia to strengthen national and city-level enabling environments for city-wide inclusive sanitation</t>
  </si>
  <si>
    <t>to make well-informed strategic decisions regarding how best to catalytically implement solutions to improve access for priority MNCH products</t>
  </si>
  <si>
    <t>Education Design Lab</t>
  </si>
  <si>
    <t>to fund a partner to build a PS focused community of practice around Education to Employment</t>
  </si>
  <si>
    <t>to introduce self-injection within the basket of family planning choices in Punjab, Pakistan</t>
  </si>
  <si>
    <t>to advocate for universal access to routine immunization for children in the Middle East, neighbouring countries and globally</t>
  </si>
  <si>
    <t>to scale-up poultry vaccination coverage in Sub-Saharan Africa through innovative in-hatchery vaccination and sustainably increase availability of vaccinated quality day-old chicks for small scale poultry producers</t>
  </si>
  <si>
    <t>to generate new ways of understanding the financial needs of small firms and generate appropriate responses by policy makers, financial service providers, and donors</t>
  </si>
  <si>
    <t>To support strengthening of government sponsored health insurance programs for the low income population of India.</t>
  </si>
  <si>
    <t>to provide rigorous evaluation of the JSPVAT technical support partnership with the Government of Bihar via JEEViKA</t>
  </si>
  <si>
    <t>strengthen family planning interventions informed by learnings from state and sub-state levels including COVID-related essential service provisions insights from five states</t>
  </si>
  <si>
    <t>to support the collection, analysis and dissemination of actionable indicators of enabling environments for inclusive agriculture and agribusiness growth</t>
  </si>
  <si>
    <t>to strengthen the EOC network and improve the country’s preparedness and response to disease outbreaks by ensuring improved coordination and collaboration</t>
  </si>
  <si>
    <t>Nudge Foundation</t>
  </si>
  <si>
    <t>to setup a collaborative philanthropic platform to accelerate sustainable livelihoods in Uttar Pradesh</t>
  </si>
  <si>
    <t>to ensure a favorable environment for France, Spain and Italy to commit on development aid, global health and gender equality for 2021- 2023 period and contribute to the achievement of the Sustainable Development Goals by 2030</t>
  </si>
  <si>
    <t>to provide technical support for the Elimination of Neglected Tropical Diseases (LF &amp; VL) in India</t>
  </si>
  <si>
    <t>North South University</t>
  </si>
  <si>
    <t>to explore current status, understand possible reasons behind ongoing challenges and barriers, and finally to suggest possible intervention to ensure digital financial inclusion for women in Bangladesh using a qualitative study method</t>
  </si>
  <si>
    <t>to build monitoring and evaluation capacities of the Government of India's Development, Monitoring and Evaluation Office (DMEO)</t>
  </si>
  <si>
    <t>to scale up large scale food fortification using rice, oil, double fortified salt through the social safety net programs in India</t>
  </si>
  <si>
    <t>to help Mission Karmayogi design and launch the PM dashboard and an &amp;#34;Annual State of HR in Government Report&amp;#34; at a specially convened global HR in government summit</t>
  </si>
  <si>
    <t>to support the Government of Uttar Pradesh in rolling out effective digital job aid tools for the health front line workers</t>
  </si>
  <si>
    <t>To provide TA to MoHUA to scale-up and streamline FSM across Indian states</t>
  </si>
  <si>
    <t>to develop an PD component for Quill comprehension and the next 5-10 years of products on Quill's roadmap</t>
  </si>
  <si>
    <t>to implement a common agenda among stakeholders to improve Health System Strengthening evaluation</t>
  </si>
  <si>
    <t>to expand the ability of the Cidacs data center to a greater understanding of public health problems and improve the quality and performance of primary healthcare systems on a global scale</t>
  </si>
  <si>
    <t>Agulhas Applied Knowledge</t>
  </si>
  <si>
    <t>to investigate novel technical assistance methodologies to improve health care systems</t>
  </si>
  <si>
    <t>Islington</t>
  </si>
  <si>
    <t>to improve efficiency and effectiveness of digital health services</t>
  </si>
  <si>
    <t>to enable the UNICEF and Gates Foundation Partnership to accelerate progress on shared maternal, newborn, child and adolescent health, nutrition and well-being goals</t>
  </si>
  <si>
    <t>to enable developing country HPV vaccine manufacturers to access the monoclonals to assist in converting from in vivo potency testing to in vitro (mAb) potency testing, reducing COGS and increasing reliability of supply and delivery</t>
  </si>
  <si>
    <t>to provide technical assistance to Government of Uttar Pradesh in operationalizing of the National Digital Health Mission in the State</t>
  </si>
  <si>
    <t>to support policy research and African voices through Brookings' Global Economy and Development Program and the Africa Growth Initiative including on the need for more and better finance for development</t>
  </si>
  <si>
    <t>to support China CDC to develop and test the tobacco control monitoring indicators and systems and provide technical assistance to the relevant agencies to track the TC progress to better achieve Healthy China Initiative’s goals</t>
  </si>
  <si>
    <t>Council for Advancement and Support of Education</t>
  </si>
  <si>
    <t>to develop a coordinated campaign to amplify the findings of the Postsecondary Value Commission, as well as messaging around the public benefits of postsecondary education</t>
  </si>
  <si>
    <t>to fund practical research, capacity building, community cultivation and issue communication in the GH and GD space with the ultimate goal to help those who are suffering from infectious diseases, hunger and poverty.</t>
  </si>
  <si>
    <t>to enable African regulators to develop tools, trainings, programming that formalizes Citywide Inclusive Sanitation service systems globally</t>
  </si>
  <si>
    <t>AKADEMIYA2063</t>
  </si>
  <si>
    <t>to strengthen national data reporting for the CAADP biennial review process</t>
  </si>
  <si>
    <t>to increase the capacity of National Statistics Offices in LICs so that they are better able to collect and analyze data for the primary purposes of reporting against CAADP and SDGs</t>
  </si>
  <si>
    <t>to support the National Malaria Elimination Program in Nigeria to rapidly fill critical systems gaps and thereby achieve its objectives of malaria control and eventual elimination</t>
  </si>
  <si>
    <t>to provide resources and targeted facilitation of the largest global community of public health logisticians for supply chain capacity strengthening</t>
  </si>
  <si>
    <t>to support the GEM Report programme including regional reports tracking progress on learning outcomes in Sub-Saharan Africa</t>
  </si>
  <si>
    <t>to create a global center of excellence on responsible and gender intentional digital wage payments</t>
  </si>
  <si>
    <t>to accelerate financial inclusion in Bangladesh through strong public private engagement and partnership</t>
  </si>
  <si>
    <t>to develop Free Energy Perturbation (FEP) as an approach to optimize biologics against global health pathogens</t>
  </si>
  <si>
    <t>to develop rigorous evidence on the impact of Ama Krushi extension services on rice productivity, farm income, and women's empowerment in Odisha, India</t>
  </si>
  <si>
    <t>to conduct an evaluation of the Africa Health Diagnostic Platform (AHDP) and its aims to improve access and quality of diagnostic services for low income populations in sub-Saharan Africa by enabling public-private partnerships</t>
  </si>
  <si>
    <t>Lagos State Ministry of Health</t>
  </si>
  <si>
    <t>to support Lagos State primary healthcare revitalization agenda, health insurance advocacy and demand generation efforts  to delivery quality essential package of Maternal Newborn and Child Health and Family Planning services</t>
  </si>
  <si>
    <t>Open Institute Trust</t>
  </si>
  <si>
    <t>To help selected country governments in Kenya improve strengthen their data systems</t>
  </si>
  <si>
    <t>To support selected countries in Sub-Saharan Africa to strengthen sub-national data systems</t>
  </si>
  <si>
    <t>CRISPR Therapeutics Inc</t>
  </si>
  <si>
    <t>to explore new capabilities for in vivo targeted durable suppression of HIV in developing countries</t>
  </si>
  <si>
    <t>CityBridge Education</t>
  </si>
  <si>
    <t>to understand how pathway intermediaries drive learner outcomes and systems change in local education and employment systems and develop public goods to help mobilize and advance the capabilities of the field</t>
  </si>
  <si>
    <t>Urban Alliance</t>
  </si>
  <si>
    <t>to drive learner outcomes and systems change in local education and employment systems and to mobilize and advance the capabilities of the field</t>
  </si>
  <si>
    <t>to design and prototype a replicable and scalable  digital platform across the continuum of care</t>
  </si>
  <si>
    <t>to build capacity for data management and modeling in Tanzania to support the country's National Malaria Control Program, and train modelers to deploy to other malaria-endemic countries</t>
  </si>
  <si>
    <t>to explore and design a fully embedded support system to address the needs of racialized and low-income students enrolled in corequisite and gateway math and English courses</t>
  </si>
  <si>
    <t>to use research, communications, professional development, and strategic partnerships to strengthen colleges’ local AB 705 implementation and lay the groundwork for state policy change to substantially reduce remedial course offerings</t>
  </si>
  <si>
    <t>to understand how faculty and advisor mindsets influence their attitudes about developmental education reform and the practices they adopt in this context—and how these attitudes and practices influence students’ motivation and performance</t>
  </si>
  <si>
    <t>Spotlight Communications and Marketing PLC</t>
  </si>
  <si>
    <t>to provide timely, relevant and accurate information to effectively communicate with targeted communities to raise awareness, foster knowledge and encourage community dialogue on development issues</t>
  </si>
  <si>
    <t>Institute of International Education, Inc.</t>
  </si>
  <si>
    <t>to support future female leaders and innovators bridge the college to the career gap</t>
  </si>
  <si>
    <t>to advance knowledge of which advising reforms disproportionately benefit students of color and students experiencing poverty</t>
  </si>
  <si>
    <t>Beyond 12 Education Inc</t>
  </si>
  <si>
    <t>to expand social capital for students through virtual coaching</t>
  </si>
  <si>
    <t>The National Mentoring Partnership, Inc.</t>
  </si>
  <si>
    <t>to understand impact of virtual mentoring on social capital and occupational identity outcomes</t>
  </si>
  <si>
    <t>to search for novel compounds that provide behaviour modifying properties vs. Anopheles mosquitoes that can be incorporated into commonly used consumer products.</t>
  </si>
  <si>
    <t>to promote and enable national scale across Ouagadougou Partnership (OP) countries of client-centered, integrated service delivery during the antenatal and postnatal period</t>
  </si>
  <si>
    <t>to support bridging and bonding across key GPA PE&amp;I and PPT constituents in a post-COVID world</t>
  </si>
  <si>
    <t>to ensure that local institutions in DRC have the capacity and quality systems for women and newborns to survive and remain healthy before, during, and after childbirth and that women have options for voluntary contraception post-pregnancy</t>
  </si>
  <si>
    <t>to support and strengthen capacities of PRI members to strengthen health, nutrition, and sanitation service delivery in UP.</t>
  </si>
  <si>
    <t>to surface methodologies for bright spot identification in K-12 education</t>
  </si>
  <si>
    <t>to test new methods of environmental surveillance for control of enteric diseases in lesser resourced settings</t>
  </si>
  <si>
    <t>to support development of a more affordable, reliable, and expedient alternative lot release assay for attenuated polio vaccines</t>
  </si>
  <si>
    <t>to catalyze the improvement of CICO networks in target countries and to create a global hub of CICO knowledge and excellence</t>
  </si>
  <si>
    <t>to enable data collection, model development and integration of voice technologies in digital applications relevant for low income populations in Africa for finance and agriculture use cases</t>
  </si>
  <si>
    <t>to develop voice-based interfaces for mobile digital technologies that include the languages, dialects and accents of rural and low income populations</t>
  </si>
  <si>
    <t>to maintain the critical role of the Ouagadougou Partnership Coordination Unit for family planning in francophone West Africa, and establish a new host institution that is based in the region</t>
  </si>
  <si>
    <t>to strengthen the regulatory environment and financial services ecosystem for women’s financial inclusion in Nigeria</t>
  </si>
  <si>
    <t>Alternative Energies and Atomic Energy Commission</t>
  </si>
  <si>
    <t>to evaluate the impact of vaccine candidates and antibodies on COVID-19 disease outcomes and immune responses</t>
  </si>
  <si>
    <t>Fontenay-aux-Roses</t>
  </si>
  <si>
    <t>Fondation Jean-Jacques Laffont – Toulouse School of Economics</t>
  </si>
  <si>
    <t>to more deeply investigate competition, governance, and consumer welfare related to interoperability in digital payments services in low income country contexts through a combination of descriptive, theoretical, and empirical research.</t>
  </si>
  <si>
    <t>Toulouse</t>
  </si>
  <si>
    <t>to coordinate modeling across diseases on the health impacts of Essential Health Service disruptions caused by COVID-19, and translate the insights to inform policies and programs</t>
  </si>
  <si>
    <t>to understand the economic impacts of COVID-19 on poor and vulnerable communities in Indonesia</t>
  </si>
  <si>
    <t>to learn from and advance best practices in early L1P-aligned payment system deployments through process and impact evaluation</t>
  </si>
  <si>
    <t>to build and strengthen the capacity of the South Africa Social Security Agency (SASSA) to reduce cost and increase the payment options that end users or beneficiaries have through interoperable digital payment platforms</t>
  </si>
  <si>
    <t>This investment will be used to support the ongoing development and work of the College Promise Coalition in Washington state.</t>
  </si>
  <si>
    <t>MITRE Engenuity, LLC</t>
  </si>
  <si>
    <t>to create a comprehensive cyber threat model for mobile financial services in developing countries</t>
  </si>
  <si>
    <t>to use existing and newly collected data to assess the actual and potential use of digital financial services among MSMEs active in the midstream of the agricultural value chain.</t>
  </si>
  <si>
    <t>to drive experiments with business correspondent network managers to test alternate approaches to building scale and viability of agent networks in India</t>
  </si>
  <si>
    <t>to support analytic capacity at state agencies sharing education and workforce data</t>
  </si>
  <si>
    <t>to develop accurate predictive models for crop pest and disease occurrence, utilizing multiple data sources at different scales</t>
  </si>
  <si>
    <t>to catalyze innovation in measurement of unintended pregnancy and fertility intentions through rigorous international scientific convening of an IUSSP panel</t>
  </si>
  <si>
    <t>to explore the development of a high level commission to bring attention to and scale up effective interventions in agricultural development</t>
  </si>
  <si>
    <t>to support the office of the President of Burkina Faso in rethinking, redesigning, and implementing an updated HCD agenda, which has been severely affected by the Covid-19 pandemic</t>
  </si>
  <si>
    <t>to accelerate efforts towards achieving and sustaining Lymphatic filariasis and Visceral leishmaniasis elimination targets in Uttar Pradesh through strategic technical assistance</t>
  </si>
  <si>
    <t>BioNTech SE</t>
  </si>
  <si>
    <t>to development of a COVID-19 therapeutic approach</t>
  </si>
  <si>
    <t>Mainz</t>
  </si>
  <si>
    <t>to provide support to state or CMO teams to prototype and test an innovative assessment solution designed to address the root cause issues of people most proximate to the problem</t>
  </si>
  <si>
    <t>to support high-quality, evidence-based, and sustained coverage of global health and development issues including as affecting the world's poorest and most vulnerable people</t>
  </si>
  <si>
    <t>to develop a workflow tool that supports teacher training as well as a greater opportunity for teacher and students to practice all parts of the writing process with guided support</t>
  </si>
  <si>
    <t>Mikva Challenge</t>
  </si>
  <si>
    <t>to develop and validate an English Language Arts curriculum that will bring English Language Arts teachers into the work by engaging in argumentative writing</t>
  </si>
  <si>
    <t>CommonLit</t>
  </si>
  <si>
    <t>to develop a end to end workflow solution, with embedded digital PD,  for the entire writing process in Common Lit's Writing curriculum</t>
  </si>
  <si>
    <t>to support increased state capacity to advance educational equity</t>
  </si>
  <si>
    <t>to provide a novel hybrid maize seed production technology for Sub-Saharan Africa that both reduces the cost of seed and increases the yield of hybrids under the conditions of drought and low soil fertility faced by most African farmers.</t>
  </si>
  <si>
    <t>to create a semi-standardized pathogen NGS training curriculum for the African continent</t>
  </si>
  <si>
    <t>to strengthen a primary health care institution to serve as both a national and regional resource for the delivery of quality health care service for essential, curative, and preventive services</t>
  </si>
  <si>
    <t>to develop the organizational infrastructure needed to develop, deliver, and evaluate the effectiveness of virtual learning experiences</t>
  </si>
  <si>
    <t>to create a platform for adaptive clinical trials of interventions for vaginal dysbiosis and plan future studies.</t>
  </si>
  <si>
    <t>to provide strategic advocacy support to accelerate progress toward the control and elimination of malaria and neglected tropical diseases, improved sanitation outcomes and greater investment in health R&amp;D in targeted countries</t>
  </si>
  <si>
    <t>Delivery of Solutions to Improve Global Health|Global Health and Development Public Awareness and Analysis|Malaria|Neglected Tropical Diseases|Water, Sanitation and Hygiene</t>
  </si>
  <si>
    <t>to perform research in support of the next generation of development education reforms, which center around supporting students’ direct entry and success in college level math and English courses</t>
  </si>
  <si>
    <t>to benefit low and middle income women in rural Kenya gain access to needed family planning and other essential medicines in partnership with the local County health authorities</t>
  </si>
  <si>
    <t>to help with design and development of shared public digital infrastructure for public financial management</t>
  </si>
  <si>
    <t>Mobihealth International</t>
  </si>
  <si>
    <t>to develop a proof of concept for the use of telemedicine to increase primary health care service uptake in selected Local Government Areas (LGA) in Lagos, Kaduna and Kano states</t>
  </si>
  <si>
    <t>to support the 2020 Inclusive Finance India Summit, India's largest financial inclusion conference, to discuss key topical themes to accelerate financial inclusion in India</t>
  </si>
  <si>
    <t>to strengthen the international network of drinking-water regulators and to make sanitation part of its remit and area of engagement and expertise</t>
  </si>
  <si>
    <t>United Nations Human Settlements Programme (UN-Habitat)</t>
  </si>
  <si>
    <t>to strengthen and expand United Nations’ Habitat work on urban sanitation and wastewater in support of SDG 6.2 and 6.3, integrating low income communities into public service delivery mandates and service delivery</t>
  </si>
  <si>
    <t>Costa Mesa</t>
  </si>
  <si>
    <t>A grant to support a data fellowship program at the US Department of Education</t>
  </si>
  <si>
    <t>to codify inclusive practices for educators and provide guidance to caregivers during remote learning</t>
  </si>
  <si>
    <t>to support availability of awareness of resources that support students with disabilities during distance learning due to COVID-19</t>
  </si>
  <si>
    <t>to offer just-in-time support on special education content to the CMO pilot community</t>
  </si>
  <si>
    <t>to support research and advocacy on aid, finance and policies for development</t>
  </si>
  <si>
    <t>to provide thought leadership and evidence on the international development finance needed to support an inclusive recovery from the COVID-19 crisis</t>
  </si>
  <si>
    <t>to establish a program for fiscal analysis to provide South/Southern Africa with timely and high-quality analytical products that can help governments and social actors consider fiscal policy choices in the light of the best evidence</t>
  </si>
  <si>
    <t>to enable better learning across three public finance issues: how PFM systems can be enhanced to improve service delivery, how to support equitable fiscal policy making at the country level &amp; how digitalization can strengthen PFM processes</t>
  </si>
  <si>
    <t>Bharatiya Jain Sanghatana</t>
  </si>
  <si>
    <t>to provide support to Mumbai municipal corporation to tackle COVID-19 pandemic in the city's slums, COVID hotspots and containment zones</t>
  </si>
  <si>
    <t>to develop a project plan to produce distributional estimates of wealth and estimates of intergenerational wealth mobility at different levels of geography for the entire United States</t>
  </si>
  <si>
    <t>to engage researchers, advocacy groups, and champions in work to increase teacher diversity</t>
  </si>
  <si>
    <t>American Association of Colleges for Teacher Education</t>
  </si>
  <si>
    <t>to support research-based, equitable qualifying scores for teacher certification exams</t>
  </si>
  <si>
    <t>to support K-12 schools with human capital strategy</t>
  </si>
  <si>
    <t>Entrepreneur Backed Assets (EBA) Fund</t>
  </si>
  <si>
    <t>to support the Entrepreneur Backed Asset Fund in their efforts to boost CDFI lending</t>
  </si>
  <si>
    <t>Frontline Solutions International, LLC</t>
  </si>
  <si>
    <t>to conduct an RFP process in order to help uncover opportunities to achieve the overarching goal of closing the racial mobility gap in areas of economic success</t>
  </si>
  <si>
    <t>to produce evidence of digital health and telemedicine effectiveness in low-income country settings</t>
  </si>
  <si>
    <t>This grant will support members of Tax Justice Network Africa in the Democratic Republic of Congo, Ghana, Kenya, Nigeria, and Zambia in advocacy and research regarding tobacco taxation.</t>
  </si>
  <si>
    <t>to build the evidence base and identify ways to strengthen capacity, knowledge and preparation and planning for transition from development assistance in six countries</t>
  </si>
  <si>
    <t>to identify positive health system outliers, analyzing and understanding what makes these countries successful, and disseminating the core lessons so they can be replicated in comparable settings</t>
  </si>
  <si>
    <t>The Center</t>
  </si>
  <si>
    <t>to build capacity to contribute to the implementation of continuous improvement processes that maximize the impact of evidence-based interventions in schools, leading to improved outcomes for Black, Latino, and low-income students</t>
  </si>
  <si>
    <t>Center for Supportive Schools Inc.</t>
  </si>
  <si>
    <t>Shelby County Schools</t>
  </si>
  <si>
    <t>South Bend Empowerment Zone</t>
  </si>
  <si>
    <t>South Bend</t>
  </si>
  <si>
    <t>to establish a new team of researchers and leverage the expertise and resources of Novartis to explore, low cost capabilities for the in vivo functional cure of sickle cell and/or durable suppression of HIV in developing countries</t>
  </si>
  <si>
    <t>to plan for the integrated development of a Data Science Initiative in Pakistan</t>
  </si>
  <si>
    <t>to accelerate testing of candidate HIV vaccines in appropriate pre-clinical models</t>
  </si>
  <si>
    <t>to increase the use of evidence on what work to advance women's economic empowerment to inform policies and programs in East Africa</t>
  </si>
  <si>
    <t>to advance a novel longer-acting injectable for contraception</t>
  </si>
  <si>
    <t>to undertake a sero-epidemiology study of Hepatitis E virus infection across 19 African countries to help improve understanding of HEV burden across the continent</t>
  </si>
  <si>
    <t>to evaluate the feasibility of interrupting the transmission of intestinal worms and to improve the delivery of interventions to reach difficult to reach populations in low- and middle-income countries.</t>
  </si>
  <si>
    <t>to strengthen advocacy and communication efforts to drive evidence on women’s economic empowerment, inclusive of women's empowerment collectives into policy action in Nigeria</t>
  </si>
  <si>
    <t>to help optimize new, low cost capabilities for the in vivo functional cure of sickle cell and/or durable suppression of HIV in developing countries</t>
  </si>
  <si>
    <t>to coordinate and conduct high quality harmonization and synthesis of data generated from BEP clinical trials along with study PIs</t>
  </si>
  <si>
    <t>to learn about the use of edtech in the global education space, and explore whether this is meeting the challenges faced by low- and middle-income countries in relation to foundational literacy and numeracy outcomes in primary schools</t>
  </si>
  <si>
    <t>to increase women's representation and influence in key fields within the Global South</t>
  </si>
  <si>
    <t>to establish a francophone regional platform for training, peer exchange and knowledge dissemination for fecal sludge management and city wide inclusive sanitation</t>
  </si>
  <si>
    <t>to explore new platforms to induce protective antibodies in mucosal compartments as a first-line of defense</t>
  </si>
  <si>
    <t>to develop advocacy capacity and resource mobilization efforts toward achieving the London Declaration goals for Neglected Tropical Diseases</t>
  </si>
  <si>
    <t>Multiplier</t>
  </si>
  <si>
    <t>to promote equitable access to scientific information and treatments for the most vulnerable populations affected by COVID-19</t>
  </si>
  <si>
    <t>to pilot an approach for creating high quality, evidence based resources that are optimized for the user.</t>
  </si>
  <si>
    <t>Sherlock Biosciences, Inc.</t>
  </si>
  <si>
    <t>to develop a rapid, sensitive and easily deployable molecular diagnostic device for affordable SARS-CoV-2  detection in LMICs</t>
  </si>
  <si>
    <t>to support the collation of relevant data, production of models, and dissemination of results on projections of COVID-19 impact for the world</t>
  </si>
  <si>
    <t>to support adjunct faculty to implement high-quality courseware with evidence-based teaching practices, especially in high enrolling gateway courses necessary for credential completion for minoritized and low-income populations</t>
  </si>
  <si>
    <t>Nathan Associates Inc.</t>
  </si>
  <si>
    <t>to increase the salience of gender equality, women's economic empowerment, women's empowerment collectives, and gender integration within priority countries and influential regional and global forums and institutions</t>
  </si>
  <si>
    <t>to advance the R&amp;D and market expansion models of innovative enterprises leading the digitization of fortification quality, while addressing the impact of COVID on access to fortified foods by vulnerable populations</t>
  </si>
  <si>
    <t>to establish a demonstration platform to showcase reinvented toilet and other innovative sanitation technologies and to investigate sustainable business models in preparation for industrial-scale adoption to make impact in poor communities</t>
  </si>
  <si>
    <t>to generate new ways of understanding the financial needs of small firms in Uganda and generate appropriate responses by policy makers, financial service providers, and donors</t>
  </si>
  <si>
    <t>to fund a partner to support colleges and universities to improve the transition for students into the workforce</t>
  </si>
  <si>
    <t>to integrate digital technologies into Pakistan’s oil fortification program to drive accountability and transparency in the quality control system that will incentivize compliance with mandates and lead to sustainability of the program</t>
  </si>
  <si>
    <t>to develop a data infrastructure and processes that can produce experimental national statistics utilizing non-traditional data sources</t>
  </si>
  <si>
    <t>to support the government in its effort to combat and minimize the incidence of gender-based violence</t>
  </si>
  <si>
    <t>to strengthen national sanitation and WASH monitoring data and monitoring processes that will contribute to more publicly available data on WASH systems and sanitation policies</t>
  </si>
  <si>
    <t>to reduce the rate of cesarean sections and enhance the quality of care during childbirth in India by generating evidence to support the adoption of the new WHO Labor Care Guide, which is a monitoring and support tool for health workers</t>
  </si>
  <si>
    <t>GLOBAL|ASIA|OCEANIA|SOUTH AMERICA</t>
  </si>
  <si>
    <t>to reduce maternal mortality rates in Liberia by implementing a WhatsApp platform for medical staff and community health workers in rural areas to communicate with staff at larger hospitals to accelerate treatment of obstetric emergencies</t>
  </si>
  <si>
    <t>to ensure cesarean sections in South Africa are only provided when medically appropriate by assessing different contracting models for the new National Health Insurance system, which is managing all public and private health services</t>
  </si>
  <si>
    <t>to generate market information on malaria drugs and diagnostics by analyzing import and export data</t>
  </si>
  <si>
    <t>to increase the body of rigorous evidence on the effectiveness of a variety of innovative agricultural insurance interventions in improving farmers’ well-being</t>
  </si>
  <si>
    <t>to facilitate faster access to safe, efficacious, and quality essential medicines for treatment of conditions of public health importance in west Africa</t>
  </si>
  <si>
    <t>to support the growth of RULER in the 2020-21 school year</t>
  </si>
  <si>
    <t>to research the impact of covid19 on learning losses in Ethiopia</t>
  </si>
  <si>
    <t>to understand how the COVID-19 pandemic is changing postsecondary student enrollment, admissions policies and strategies, institutional pricing, and financial aid practices</t>
  </si>
  <si>
    <t>to support the further development and scaling of a leadership journey for mid-career women in global health</t>
  </si>
  <si>
    <t>Precision Nanosystems, Inc.</t>
  </si>
  <si>
    <t>to explore a method of modelling the environmental aspect of livestock interventions as a planning and implementation tool</t>
  </si>
  <si>
    <t>to research and test potential therapeutics to treat or eliminate mild COVID-19</t>
  </si>
  <si>
    <t>to support clinical development of COVID-19 vaccines by Chinese manufacturers in order to bolster supply of prequalified COVID-19 vaccines available for global health purposes</t>
  </si>
  <si>
    <t>Mississippi Center for Investigative Reporting Inc</t>
  </si>
  <si>
    <t>to assess the drug development pipeline for pregnancy and explore strengthening opportunities</t>
  </si>
  <si>
    <t>to support the activities of the RBM Partnership to End Malaria Secretariat around the strategic priorities of keeping malaria high on the agenda, increasing the financing envelope for malaria, and supporting a high performing Secretariat</t>
  </si>
  <si>
    <t>Peking Union Medical College</t>
  </si>
  <si>
    <t>to establish a new research and postgraduate education platform of Global Health and Public Health for mitigating the challenges of Women and Children Immunization</t>
  </si>
  <si>
    <t>to support DNA/RNA-level detail for infectious pathogen characterization, monitoring, and discovery via expansion of existing sequencing capability at a leading global health infectious disease laboratory</t>
  </si>
  <si>
    <t>Discovery and Translational Sciences|Enteric and Diarrheal Diseases|MNCH Discovery and Tools|Pneumonia</t>
  </si>
  <si>
    <t>to characterize the prevalence of SARS-CoV-2, TB co-infection, and impact of SARS-CoV-2 co-infection on TB treatment response in TB endemic regions</t>
  </si>
  <si>
    <t>to support the development of a learning community focused on race equity</t>
  </si>
  <si>
    <t>Stichting Open Access Scholarly Publishers Association</t>
  </si>
  <si>
    <t>to provide for a central information exchange hub streamlining the exchange of publication information for funders and researchers in global health and global development</t>
  </si>
  <si>
    <t>to support research on the ways in which COVID-19 has and will continue to impact K-12 education</t>
  </si>
  <si>
    <t>to support new academic thinking and narratives to advance racial inequity, and actionable ideas for workforce training and development</t>
  </si>
  <si>
    <t>Auburn Seminary</t>
  </si>
  <si>
    <t>to expand the community of leaders adept at tackling issues of economic justice and to create a map of innovation in economic justice across the United States</t>
  </si>
  <si>
    <t>to develop resources for state-level Chief Data Officers and other state officials to improve data culture within states and better understand and address the economic impacts of the COVID-19 pandemic</t>
  </si>
  <si>
    <t>to develop resources for city-level government leaders to better understand and address the economic impacts of the COVID-19 pandemic, and develop equitable recovery plans for the future</t>
  </si>
  <si>
    <t>Ad Council Edge</t>
  </si>
  <si>
    <t>to convene the advertising industry in an effort to build greater understanding of economic mobility and poverty in America</t>
  </si>
  <si>
    <t>to assess the feasibility, acceptability and protective efficacy of implementing seasonal malaria chemoprevention in Nampula province, Mozambique</t>
  </si>
  <si>
    <t>Civilla</t>
  </si>
  <si>
    <t>to support the development of a learning program to enable human-centered benefit delivery</t>
  </si>
  <si>
    <t>to develop and disseminate a playbook for equitable SMB recovery, targeted to different local government contexts</t>
  </si>
  <si>
    <t>to provide continued support of Seattle Foundation’s Civic Commons initiative</t>
  </si>
  <si>
    <t>to accelerate the development of non-hormonal contraceptives by performing imaging-based, high-throughput screens using adeno-associated virus delivery vectors to identify ovary-specific macromolecules that are essential for fertility</t>
  </si>
  <si>
    <t>to develop low-cost non-hormonal contraceptives with fewer side effects by engineering single-domain camelid antibodies (nanobodies) to block fusion between two exclusive sperm and egg proteins, which is required for fertilization</t>
  </si>
  <si>
    <t>to accelerate discovery and development of novel non-hormonal contraceptives by characterizing multiple responses of granulosa cells to progesterone and identifying downstream mechanisms that could be targeted by non-hormonal means</t>
  </si>
  <si>
    <t>to discover the molecular pathways that control human fertility for developing novel non-hormonal contraceptives by performing large-scale, human genetic studies to identify the genetic variants that influence fertility</t>
  </si>
  <si>
    <t>to further strengthen Emergency Operations Center capacity in Senegal and the region to prepare for and respond to public health emergencies</t>
  </si>
  <si>
    <t>Center for Educational Effectiveness, Inc.</t>
  </si>
  <si>
    <t>to support the COVID Response implementation of high quality resources through building effective and sustainable virtual communities of practice</t>
  </si>
  <si>
    <t>to improve treatment and coverage of infection in newborns</t>
  </si>
  <si>
    <t>to support the World Health Summit´s mission to make progress on SDG 3 and raise awareness for global health</t>
  </si>
  <si>
    <t>to rapidly test therapeutic antibodies in human organoid tissue cultures for efficacy to block infection with SARS-CoV-2</t>
  </si>
  <si>
    <t>to diagnose access challenges facing medical devices pertaining to MNCH by conducting rapid market landscapes and situational analyses for select products to further understand each product market</t>
  </si>
  <si>
    <t>to support the study of the impact of the pandemic on state-funded pre-K programs</t>
  </si>
  <si>
    <t>to increase access to critical data, streamline data analysis, and make guidance and tools for community outreach more broadly accessible</t>
  </si>
  <si>
    <t>to increase field understanding of how to use spatial extents and the neighborhood dynamics therein as inputs toward identifying how best to support schools serving Black, Latino, and low-income students</t>
  </si>
  <si>
    <t>to coordinate the development of  P. vivax serology-based diagnostic tools and their programmatic applications to accelerate malaria elimination</t>
  </si>
  <si>
    <t>to expand the safe and effective use of primaquine for radical cure in diverse locations</t>
  </si>
  <si>
    <t>to support countries to make progress toward the first 95 target: to diagnose 95% of people with HIV (PLHIV) and facilitate effective linkage to prevention and antiretroviral therapy</t>
  </si>
  <si>
    <t>PACE</t>
  </si>
  <si>
    <t>to facilitate optimization of direct detection methods for poliovirus surveillance</t>
  </si>
  <si>
    <t>to support the 2020 COVID-19 Resiliency Fund</t>
  </si>
  <si>
    <t>to support the COVID-19 Response and Recovery Fund</t>
  </si>
  <si>
    <t>Scholarship Junkies</t>
  </si>
  <si>
    <t>to support the Washington State COVID-19 Relief Fund for Undocumented Individuals</t>
  </si>
  <si>
    <t>to enable more effective house-to-house campaigns for delivery of MR and other antigens</t>
  </si>
  <si>
    <t>to increase the currently limited evidence on patterns of geospatial and racial vulnerability across the US with respect to maternal conditions</t>
  </si>
  <si>
    <t>to evaluate impact of SARS-CoV-2 on ACE2 and NAD metabolism pathways in a human intestine model</t>
  </si>
  <si>
    <t>to pilot a cohort-based model to improve public benefits access and administration</t>
  </si>
  <si>
    <t>to contribute to the Black Future Co-op Fund</t>
  </si>
  <si>
    <t>to develop and provide a tailored Ethics training program to African countries so they can effectively participate and apply AVAREF standards and procedures</t>
  </si>
  <si>
    <t>LumiraDx UK Limited</t>
  </si>
  <si>
    <t>to expand test strip manufacturing capacity for access to volume for LMICs</t>
  </si>
  <si>
    <t>to develop outreach materials that connect unemployed workers to postsecondary education and training opportunities</t>
  </si>
  <si>
    <t>Literacy Source - A Community Learning Center</t>
  </si>
  <si>
    <t>to test a therapeutic food product designed to improve microbiome health (microbiome-directed supplementary food [MDSF]) for improving growth in malnourished children</t>
  </si>
  <si>
    <t>to further refine and complete a field evaluation of a rapid diagnostic test for schistosomiasis that is based on detection of circulating anodic antigen</t>
  </si>
  <si>
    <t>to characterize the seasonality of the SARS-CoV2 virus is different setting around the world to best support mitigation efforts</t>
  </si>
  <si>
    <t>Public Awareness and Analysis|Research and Learning Opportunities|U.S. Economic Mobility &amp; Opportunity</t>
  </si>
  <si>
    <t>Freedom Education Project Puget Sound</t>
  </si>
  <si>
    <t>WithinReach</t>
  </si>
  <si>
    <t>Unkitawa</t>
  </si>
  <si>
    <t>to learn about community engagement in an emergency context</t>
  </si>
  <si>
    <t>to develop a comprehensive platform for Klebsiella pneumoniae genomic surveillance, with a focus on informing vaccine development and development of a Klebsiella genomic epidemiology community</t>
  </si>
  <si>
    <t>to inform sampling strategies for pathogen genomic sequencing for SARS-CoV-2 and Cholera.</t>
  </si>
  <si>
    <t>to provide field support (personnel) to manage DRC's 11th EVD outbreak</t>
  </si>
  <si>
    <t>to develop, pilot with and provide to NAFDAC a digital platform, for regulatory review and assessment of prospective clinical trial informativeness for the clinical trial applications that are submitted for review</t>
  </si>
  <si>
    <t>to review and assess existing evidence on how observed differences in incarceration might be reduced through public policy</t>
  </si>
  <si>
    <t>to supplement the Municipal Corporation of Greater Mumbai (MCGM)’s efforts to integrate and align RAT and RT-PCR testing strategies allowing for an effective and efficient approach for diagnosis of COVID-19</t>
  </si>
  <si>
    <t>University of Global Health Equity</t>
  </si>
  <si>
    <t>to translate research from the under-five mortality project into policy and program support for countries, and to  evaluate the resilience of evidence-based interventions to reduce U5M during the COVID-19 pandemic</t>
  </si>
  <si>
    <t>Special Olympics, Inc.</t>
  </si>
  <si>
    <t>to fund an intervention by the Special Olympics to expand the reach of its programs in conjunction with the UAE (current host of the Special Olympics)</t>
  </si>
  <si>
    <t>to provide technical assistance to the DRC government to develop and implement its Health - Polio agenda for the African Union DRC presidency from February 2021 - February 2022</t>
  </si>
  <si>
    <t>to support and advance the use of online diagnostic learning assessment to mitigate student learning loss based on the pandemic</t>
  </si>
  <si>
    <t>to improve the health of vulnerable and conflict-displaced populations of women and children in South Sudan</t>
  </si>
  <si>
    <t>to catalyze additional rigorous research at scale examining India's digitization of G2P, payments, and energy/ag subsidies</t>
  </si>
  <si>
    <t>to model impact of TB Control in India and South Africa</t>
  </si>
  <si>
    <t>to develop the Single use technology as a platform for converting multi-injection vaccines, that are important in LMICs, into single injection vaccines that have the potential to increase accessibility</t>
  </si>
  <si>
    <t>to make the entire Special Issue on Contraceptive Development open access, which will allow both the researchers and general public to access it freely</t>
  </si>
  <si>
    <t>to improve our understanding of molecular mechanism(s) underlying the neutralisation of pertussis toxin</t>
  </si>
  <si>
    <t>to secure African political leadership endorsement of interventions at the national level to accelerate regulatory approval of safe, efficacious, and quality manufacturer COVID-related vaccines and therapeutics</t>
  </si>
  <si>
    <t>To support understanding of immune response to SARS CoV 2 in low and middle income countries</t>
  </si>
  <si>
    <t>to provide humanitarian assistance to internally displaced people from the Nagorno-Karabakh conflict</t>
  </si>
  <si>
    <t>to build out pertinent research questions and methods that would help inform potential studies evaluating neonatal health and survival interventions</t>
  </si>
  <si>
    <t>The Trussell Trust</t>
  </si>
  <si>
    <t>to support the work of the Trussell Trust and their food bank center network to provide emergency food and support</t>
  </si>
  <si>
    <t>Wiltshire</t>
  </si>
  <si>
    <t>to develop clinical trial protocols to assess the safety and efficacy of less invasive or noninvasive surfactant delivery in South African neonates with Respiratory Distress Syndrome</t>
  </si>
  <si>
    <t>to accelerate elimination of trachoma by implementing and evaluating an enhanced mass drug administration strategy in South Sudan</t>
  </si>
  <si>
    <t>to support biochemical analyses of maternal plasma, breastmilk, and infant samples using a robust, ultra-high-throughput untargeted metabolomic analytical platform</t>
  </si>
  <si>
    <t>to provide humanitarian aid to people affected by Typhoon Molave in Vietnam</t>
  </si>
  <si>
    <t>to finalize standard operating procedures for typhoid Environmental Surveillance, serving as a low-cost tool for typhoid surveillance</t>
  </si>
  <si>
    <t>to build domestic institutional capacity for use of behavioural insights for designing and deploying effective behaviour change programs</t>
  </si>
  <si>
    <t>Financial Services for the Poor|Global Health and Development Public Awareness and Analysis|Water, Sanitation and Hygiene</t>
  </si>
  <si>
    <t>to provide humanitarian assistance to victims of tropical storm Eta in Honduras, Nicaragua, and Guatemala</t>
  </si>
  <si>
    <t>to provide humanitarian assistance to people affected by Typhoon Goni in the Philippines</t>
  </si>
  <si>
    <t>to improve veterinary paraprofessional (VPP) capacity to deliver essential animal health services in key geographies to help reduce animal mortality and increase the productivity of livestock assets for smallholder livestock keepers</t>
  </si>
  <si>
    <t>to demonstrate the strengths and ease of use for D2C platform in the context of IEC and BCC across different program areas</t>
  </si>
  <si>
    <t>IT For Change</t>
  </si>
  <si>
    <t>to provide policy and gender related inputs, feedback and expert opinion to advise the design and implementation of digital programs.</t>
  </si>
  <si>
    <t>to enable the next phase of planning potential advanced research and development programs in education</t>
  </si>
  <si>
    <t>2020-10</t>
  </si>
  <si>
    <t>to support funder field-building efforts around equitable evaluation</t>
  </si>
  <si>
    <t>to support deeper and more sustained use of workforce data for informed decision-making at the state and federal level</t>
  </si>
  <si>
    <t>to share experiences of operationalizing PHC within communities; enable stakeholders to share progress and solutions; inform policies and plans through evidence; and engage communities as resources and agents of national and local systems</t>
  </si>
  <si>
    <t>to accelerate gender equity in finance throughout Africa by incorporating gender more systematically into the strategy and operations of Financial Services Deepening Trust Africa (FSDA) and the affiliated FSDs.</t>
  </si>
  <si>
    <t>Mojaloop Foundation, Inc.</t>
  </si>
  <si>
    <t>to support establishment and early operation of a new open source software foundation to host collaborative development of the Mojaloop open source software in furtherance of financial inclusion through the Level One principles.</t>
  </si>
  <si>
    <t>to evaluate the impact on vaccine effectiveness of bacille Calmette-Guerin strain, potentially a key parameter in optimizing bacille Calmette-Guerin's ability to decrease Tuberculosis incidence</t>
  </si>
  <si>
    <t>to increase Canada's global leadership through investments in international development</t>
  </si>
  <si>
    <t>to advance rapid, low-cost fill/finish options for LMICs</t>
  </si>
  <si>
    <t>to establish a thriving learning collective that will spur innovation and effectiveness of gender mainstreaming approaches</t>
  </si>
  <si>
    <t>to develop a business plan to support sustainable growth in immunization field and to conduct WHO immunization Scholar courses</t>
  </si>
  <si>
    <t>to reduce mortality and morbidity from vaccine preventable diseases through ensuring access to new and existing vaccines and with an enhanced focus on equity</t>
  </si>
  <si>
    <t>to develop data driven and spatially explicit recommendations for the rehabilitation of acid soils in smallholder farming systems of East Africa</t>
  </si>
  <si>
    <t>African Seed Trade Association (AFSTA)</t>
  </si>
  <si>
    <t>to partner with seed companies and their national associations to co-design, test, and make recommendations for promotion campaigns that increase farmers awareness of the benefits of replacing their older varieties of crops with newer seed</t>
  </si>
  <si>
    <t>To assure effective and economical use of insecticides for prevention of malaria transmission through the use of indoor residual spraying and long-lasting insecticide-treated bed nets</t>
  </si>
  <si>
    <t>to develop and test methods to perform RT-PCR diagnostics in the field for better mosquito surveillance</t>
  </si>
  <si>
    <t>to produce global strategic demand forecasts for malaria products</t>
  </si>
  <si>
    <t>Air Tutors, LLC</t>
  </si>
  <si>
    <t>to implement and study an innovative approach to tutoring in middle years math to support students who are Black, Latinx, and/or experiencing poverty.</t>
  </si>
  <si>
    <t>Blueprint Schools Network, Inc.</t>
  </si>
  <si>
    <t>ASSISTments Foundation Inc</t>
  </si>
  <si>
    <t>to implement and study an innovative approach to tutoring in middle years math to support students who are Black, Latinx, and/or experiencing poverty</t>
  </si>
  <si>
    <t>to catalyze the introduction and uptake of a point-of-care diagnostic testing platform and high-quality, rapid COVID-19 direct antigen tests across African countries</t>
  </si>
  <si>
    <t>Development Outcomes and Support Center</t>
  </si>
  <si>
    <t>to facilitate an enabling policy environment for family planning and maternal, newborn, and child health service delivery, resulting in more effective access to equitable health services for Nigerian women and families</t>
  </si>
  <si>
    <t>ensure  effective regulation of health products to international standards, and, thus, help bring those quality-assured health products promptly to those who need them most</t>
  </si>
  <si>
    <t>to engage grantees and partners from China through a series of virtual webinars to learn about the US charitable giving data platforms, tax policy and regulatory environment related to philanthropic giving</t>
  </si>
  <si>
    <t>to accelerate greater and smarter philanthropy by HNI, UHNI and Billionaire Families within India and those interested in giving to India by providing a comprehensive suite of philanthropy-oriented products and services.</t>
  </si>
  <si>
    <t>to generate routine estimates of crop variety adoption and turnover in partner geographies</t>
  </si>
  <si>
    <t>to develop a single shot vaccine for vulnerable populations in low and middle income countries</t>
  </si>
  <si>
    <t>to develop novel approaches and products to control plant diseases</t>
  </si>
  <si>
    <t>to provide strategic institutional strengthening to one of our key partners in Nigeria, FMARD, in specific thematic areas to be mutually agreed via a needs assessment of technical gaps in the policy and technical capacity areas,</t>
  </si>
  <si>
    <t>to accelerate define and then scale up best practices in programming for advanced HIV disease</t>
  </si>
  <si>
    <t>to advance a novel, long-acting, progestin-only contraceptive formulation through IND-enabling studies and an initial Phase 1 clinical trial</t>
  </si>
  <si>
    <t>to develop antibody -based intervention to prevent HIV infection</t>
  </si>
  <si>
    <t>Hexagon Bio, Inc.</t>
  </si>
  <si>
    <t>to identify natural products versus Mtb and Pf targets by exploring biosynthetic gene clusters within fungal genome to benefit individuals impacted by TB and Malaria in the low and middle-income countries</t>
  </si>
  <si>
    <t>to support the discovery of novel and high-quality drug candidates to treat TB and malaria and novel non-hormonal contraceptives for those in low-resource settings.</t>
  </si>
  <si>
    <t>Discovery and Translational Sciences|Family Planning|Malaria|Tuberculosis</t>
  </si>
  <si>
    <t>to support the Western Cape Department of Health and the City of Cape Town to improve TB and HIV outcomes through scaling a package of data use cases, quality improvement and innovative approaches</t>
  </si>
  <si>
    <t>to provide support for the 17 Rooms Conference</t>
  </si>
  <si>
    <t>Community Engagement Grantmaking|Public Awareness and Knowledge Sharing</t>
  </si>
  <si>
    <t>to characterize the penetration, distribution and bactericidal activity of new anti-TB compounds in the lungs of rabbits, Kramnik mice and marmosets to guide the selection of preclinical and clinical candidate combinations active against TB</t>
  </si>
  <si>
    <t>to support comparative analyses of state level social emotional learning standards</t>
  </si>
  <si>
    <t>to develop evidence about how context, instructional materials, and implementation systems result in enacted curriculum</t>
  </si>
  <si>
    <t>to understand mode of action of anti-TB compounds using mycobacterial phenotyping</t>
  </si>
  <si>
    <t>to deliver a set of investable options for promoting market-based approaches to move prospective seed buyers, including women, through the stages of awareness and consideration that lead to the decision to purchase new varieties of seed</t>
  </si>
  <si>
    <t>to leverage mutational antigenic profiling to advance the design of vaccines and therapeutics to SARS-CoV-2, influenza virus and HIV</t>
  </si>
  <si>
    <t>To support a CGIAR Gender Research Platform that will catalyze targeted research on gender equality in agriculture and climate-resilient food systems</t>
  </si>
  <si>
    <t>to help build an inclusive, collaborative ecosystem in Odisha that achieves increased profitability and sustainability of farmer collectives and improves income gains from agriculture for small-scale producers in a gender intentional way</t>
  </si>
  <si>
    <t>to demonstrate commercially viable, scalable model using next generation technologies to support improved quality and better price realization for high value agriculture in Andhra Pradesh (AP)</t>
  </si>
  <si>
    <t>to maintain lab support for key clinical studies related to polio endgame</t>
  </si>
  <si>
    <t>to produce and disseminate country level data on WSH expenditures</t>
  </si>
  <si>
    <t>to support research in the Washington State charter sector</t>
  </si>
  <si>
    <t>Impact Public Schools</t>
  </si>
  <si>
    <t>to support professional development partnerships in Washington State</t>
  </si>
  <si>
    <t>to discover and develop HIV vaccine using platform mRNA technology</t>
  </si>
  <si>
    <t>to develop district-family engagement measures of success and develop best practices for family engagement in LIN schools</t>
  </si>
  <si>
    <t>to increase charitable giving to address global inequities by researching and overcoming barriers to large scale giving by ultra-high net worth donors.</t>
  </si>
  <si>
    <t>to support effective public-private partnerships to improve the quality of animal health, the health and well-being of people and the reliability and universality of veterinary service delivery</t>
  </si>
  <si>
    <t>to identify new insights and biomarkers for preterm birth and other pregnancy complications to inform prediction and treatment and improve maternal and neonatal health</t>
  </si>
  <si>
    <t>Center for Public Health Kinetics</t>
  </si>
  <si>
    <t>to identify new insights and biomarkers for preterm birth and other pregnancy complications to inform prediction and treatment and improve maternal and neonatal health.</t>
  </si>
  <si>
    <t>Zanzibar City</t>
  </si>
  <si>
    <t>to optimize methods for tracking patterns of malaria transmission using data from antenatal care visits</t>
  </si>
  <si>
    <t>to test a new HIV vaccine concept in animals using non-infectious &amp;#34;virus-like particles&amp;#34; encoded by an RNA vaccine with the goal of inducing protective virus neutralizing antibody responses</t>
  </si>
  <si>
    <t>to explore how impact is measured for organizations committed to improving student racial identity, understand approaches and explore how current measurement frameworks applied to programs focused specifically on racial identity</t>
  </si>
  <si>
    <t>to create structures that support improved mathematics outcomes in Los Angeles Unified School District (LAUSD)</t>
  </si>
  <si>
    <t>to develop tools that help expand access to social capital for Black and Latino young people and young people experiencing poverty</t>
  </si>
  <si>
    <t>to develop a platform to address global health challenges in Sub-Saharan Africa</t>
  </si>
  <si>
    <t>to leverage World Bank loans and support for statistical operations to engender surveys and statistical systems</t>
  </si>
  <si>
    <t>to develop, test and validate measures of women's agency for inclusion in large scale surveys</t>
  </si>
  <si>
    <t>to create a model of Klebsiella immunity in neonates, based on maternal immunity, neonatal health factors and exposure to Klebsiella</t>
  </si>
  <si>
    <t>to explore safe and effective methods for the in vivo functional cure of sickle cell and/or durable suppression of HIV in developing countries</t>
  </si>
  <si>
    <t>to provide operational support to countries in the implementation of the &amp;#34;Ending Cholera - a Global Roadmap to 2030&amp;#34;, which targets a 90% reduction in cholera deaths and cholera elimination in 20 countries</t>
  </si>
  <si>
    <t>to build the community engagement and multi-sector collaboration capacities of community philanthropy organizations in Washington state</t>
  </si>
  <si>
    <t>to shape and support South Asia component of the ReSAKSS regional platform</t>
  </si>
  <si>
    <t>to develop novel Livestock ectoparasiticides for Africa</t>
  </si>
  <si>
    <t>to provide professional learning, tools, feedback, and coaching to partner organizations across the BMGF Postsecondary Team’s Service Design and Delivery (SD&amp;D) ecosystem</t>
  </si>
  <si>
    <t>To generate and foster use of high quality, program relevant data in a timely manner to measure and track progress of select Aspirational Districts.</t>
  </si>
  <si>
    <t>to establish a coalition to strengthen the HPV immunization community in high-burden countries</t>
  </si>
  <si>
    <t>to test a scalable, cost-effective pathway for a group-based model to economically empower adolescent girls in Uganda, as well as generate evidence on the optimal content and dosage in terms of length and frequency of interventions</t>
  </si>
  <si>
    <t>Greater Good Studio</t>
  </si>
  <si>
    <t>to provide general design guidance on building an end to end workflow that can improve practice and feedback opportunities in argumentative writing for Black, Latino, and/or students experiencing poverty.</t>
  </si>
  <si>
    <t>to support the use of GRID3 resources for improved health system planning</t>
  </si>
  <si>
    <t>Bankable Frontier Associates LLC</t>
  </si>
  <si>
    <t>to generate a methodology and feasibility of specific approaches to onboarding women's collective enterprises to e-commerce platforms</t>
  </si>
  <si>
    <t>to support a coalition of state and district education technology buyers who wish to strengthen data privacy and interoperability in the products they procure</t>
  </si>
  <si>
    <t>to explore the opportunities and challenges faced by women in accessing work on digital labor platforms in select developing countries and determine effective tripartite solutions to address existing challenges</t>
  </si>
  <si>
    <t>for support for WHO staff to participate in Health Financing Accelerator, facilitate alignment with WHO-HQ and regional and country offices as well as coordinate WHO priorities and activities with members of the Accelerator</t>
  </si>
  <si>
    <t>to look into the impact of COVID-19 to Chinese philanthropic giving and aims to share useful content and direction to the philanthropic community</t>
  </si>
  <si>
    <t>To  strengthen the research of  vaccine safety and pharmacovigilance for COVID-19 vaccine and  NIP vaccine in China</t>
  </si>
  <si>
    <t>to support the production of the 2021 Equity Indicators report and accompanying efforts to make data on race and socioeconomic inequities in higher education  accessible to a variety of key stakeholders</t>
  </si>
  <si>
    <t>To support the World Bank's partnership with countries to advance their goals to eliminate or control neglected tropical diseases.</t>
  </si>
  <si>
    <t>Viable Helpers Development Organization</t>
  </si>
  <si>
    <t>to produce a framework for the MNCH team to use to apply a vulnerability lens to our work across the strategy</t>
  </si>
  <si>
    <t>Ethiopian Economics Association</t>
  </si>
  <si>
    <t>to create a cohesive analysis and research agenda that identifies the drivers of the gender profitability gap across various types of enterprises and sectors and take stock of solutions that systematically eliminate this gap</t>
  </si>
  <si>
    <t>to develop low-cost deployable approaches to block transmission of pathogens of global health importance and that primarily impact LMICs</t>
  </si>
  <si>
    <t>Ban Ki-Moon Centre for Global Citizens</t>
  </si>
  <si>
    <t>to build upon the Secretary General's twin legacies of the Paris Agreement and the SDGs to help build the adaptive capacity of smallholder farmers - who are on the front lines of climate change</t>
  </si>
  <si>
    <t>Wien</t>
  </si>
  <si>
    <t>Action Canada for Sexual Health and Rights</t>
  </si>
  <si>
    <t>to provide capacity support for Family Planning advocacy coordination in Canada</t>
  </si>
  <si>
    <t>to advance Canadian Leadership in international family planning through public engagement, and data support</t>
  </si>
  <si>
    <t>to contribute body of knowledge of high impact policy interventions in food systems for nutrition</t>
  </si>
  <si>
    <t>to engender measurement of informality by testing and revising measures and developing standards to better capture and improve our understanding of women's informal work</t>
  </si>
  <si>
    <t>To scale up the use of new price indexes to guide agricultural production and food markets for improved nutrition, globally and within high-risk countries</t>
  </si>
  <si>
    <t>to support African governments and the UN SALB program to update subnational administrative boundary datasets and make them openly available</t>
  </si>
  <si>
    <t>to build a translational, data-generating and effectiveness-testing research platform focused on antenatal and postnatal care in the UNC-UNZA site in Lusaka, Zambia</t>
  </si>
  <si>
    <t>to support sample collection for India ARC Platforms</t>
  </si>
  <si>
    <t>to support an organization that runs a network of middle schools to identify and solve common problems using evidence-based interventions to improve student achievement</t>
  </si>
  <si>
    <t>to explore the role of the built environment in facilities on maternal and newborn health, and develop global goods to support improved maternal and newborn health spaces</t>
  </si>
  <si>
    <t>to fund an evaluation in health equity in developing regions of Ethiopia to inform program design as we move forward into the Health Sector Transformation Plan II era</t>
  </si>
  <si>
    <t>SpringStar Inc.</t>
  </si>
  <si>
    <t>This investment will be used to develop a a more efficacious and globally available glue to be used on traps for black flies.</t>
  </si>
  <si>
    <t>to support the SDG2 Advocacy Hub to convene a broad set of stakeholders around ag, nutrition, food security and hunger to coordinate advocacy efforts and achieve SDG2 by 2030</t>
  </si>
  <si>
    <t>to increase cultural competence of preservice teachers and faculty.</t>
  </si>
  <si>
    <t>to analyze how communities can be better activated and supported to address their own risks in epidemic situations</t>
  </si>
  <si>
    <t>to support start up costs for Transitional Kindergarten in Federal Way</t>
  </si>
  <si>
    <t>to up-skill two-year college math faculty to teach statistics in a co-req environment, and train two-year college statistics faculty to teach statistics in a modern way using simulation from real data sets in a co-req environment</t>
  </si>
  <si>
    <t>to increase the quantity and quality of individual giving data in the US, in order to build better products, tools and platforms to increase giving</t>
  </si>
  <si>
    <t>to increase access to donor advised fund product to everyday givers</t>
  </si>
  <si>
    <t>to identify and analyze innovative advising technologies within an ideal advising framework, including case studies of two institutions with significant online presence</t>
  </si>
  <si>
    <t>to increase and improve data and insights on donor behavior</t>
  </si>
  <si>
    <t>to support the state of California in understanding the special education financing and system</t>
  </si>
  <si>
    <t>to support Institut Pasteur de Dakar to improve quality and scale of their yellow fever manufacturing facility</t>
  </si>
  <si>
    <t>College of Medicine of the University of Lagos</t>
  </si>
  <si>
    <t>to determine the comparative effectiveness of intravenous iron isomaltoside (intervention) versus oral ferrous sulphate (control) for treating iron deficiency anemia in pregnancy</t>
  </si>
  <si>
    <t>to provide a comprehensive overview of Vaccinology, including basic immunology, concepts of vaccine development, licensure, regulatory and policy requirements, and principles of new vaccine introduction into a country</t>
  </si>
  <si>
    <t>to create, curate, and distribute content that shifts public understanding of care-giving and its value</t>
  </si>
  <si>
    <t>to support ACE in building and leveraging a Micro-Credential in Startup Thinking for Campus Administrators to scale institutional transformation through leadership training and create systemic support for innovation</t>
  </si>
  <si>
    <t>to provide teacher preparation programs with professional development to address racial equity problems</t>
  </si>
  <si>
    <t>to support strengthening of Mozambique’s COVID-19 response and essential health services continuity</t>
  </si>
  <si>
    <t>to manage a cohort of state-based associations operating superintendent communities of practice</t>
  </si>
  <si>
    <t>Apolitical</t>
  </si>
  <si>
    <t>to support government policymakers to engage with the Generation Equality Forum processes and to develop and implement meaningful commitments that advance gender equality</t>
  </si>
  <si>
    <t>to leverage Uganda's Malaria Research Centres for enhanced malaria surveillance in the time of COVID-19, to understand how the pandemic is affecting malaria transmission and treatment-seeking</t>
  </si>
  <si>
    <t>to strengthen the surveillance focus of the Rollback Malaria Surveillance, Monitoring and Evaluation Reference Group</t>
  </si>
  <si>
    <t>to support the strategic planning of a Center for Transformational Educator Preparation at California State University</t>
  </si>
  <si>
    <t>to determine how to optimally design clinical trials for respiratory syncytial virus (RSV) using multiple endpoints for decision-making in lower and middle-income country settings</t>
  </si>
  <si>
    <t>NorthStar Education Partners LLC</t>
  </si>
  <si>
    <t>to design and implement a learning agenda and develop and facilitate a community of practice for the Middle Years Math organizations.</t>
  </si>
  <si>
    <t>Shenzhen Health Development and Research Center</t>
  </si>
  <si>
    <t>to establish the “The Vaccine &amp; Health Research Consortium” to fund and coordinate research on global health in China, with a focus on vaccine and immunization, to accelerate vaccine preventable disease and vaccine delivery research</t>
  </si>
  <si>
    <t>to establish an external technical assistance Hub to support global health research with a focus on vaccine implementation and immunization in China, and acts as an international academic collaboration facilitator</t>
  </si>
  <si>
    <t>to create a platform for adaptive clinical trials of interventions for vaginal dysbiosis and plan future studies</t>
  </si>
  <si>
    <t>to improve the quality of NTD microplanning in routine deworming programs in Kenya and Zimbabwe, through innovative solutions and tools and best practices successfully used by other health programs</t>
  </si>
  <si>
    <t>Carramore International Limited</t>
  </si>
  <si>
    <t>to provide technical support to African laboratories via the Africa CDC.</t>
  </si>
  <si>
    <t>Holmfirth</t>
  </si>
  <si>
    <t>to fill critical capacity gaps at the Africa CDC's Institute for Pathogen Genomics and enable them to lead on pathogen genomics on the continent</t>
  </si>
  <si>
    <t>to enhance cybersecurity capacity in Africa through institutions, tools, research and education</t>
  </si>
  <si>
    <t>to build a narrative around the importance of US government investment in foundational digital financial and identity infrastructure in low- and lower-middle-income countries.</t>
  </si>
  <si>
    <t>Global Forum on Cyber Expertise Foundation</t>
  </si>
  <si>
    <t>to help develop training modules and high level coordination for cybersecurity capacity development in Africa</t>
  </si>
  <si>
    <t>to support analytic capacity at postsecondary membership associations sharing education and workforce data</t>
  </si>
  <si>
    <t>to test rural business cases for digital economy solutions and explore how emerging tech platforms are, and are not, benefiting the working poor</t>
  </si>
  <si>
    <t>to understand imaging measures of COVID-19 disease severity in non-human primates</t>
  </si>
  <si>
    <t>to enable Tanzanian MFIs with knowledge on real-time retail payment systems in order to allow them to advocate for policy reforms and prepare to be onboarded to Tanzania Instant Payment System</t>
  </si>
  <si>
    <t>to build a sustainable, Africa-focused civil society coalitions that harnesses South-North solidarity to execute evidence-driven advocacy in Tanzania, Malawi, and Zimbabwe towards impactful HIV responses</t>
  </si>
  <si>
    <t>to leverage global and regional platforms to improve labor rights and protections for workers in the sanitation sector</t>
  </si>
  <si>
    <t>to assess Ethiopia's primary health care systems’ capacity</t>
  </si>
  <si>
    <t>to conduct research and development on approaches to virtual group tutoring in math</t>
  </si>
  <si>
    <t>to expand the scale of the Trusted Learning Environment (TLE) Seal program, which builds and supports school systems’ commitment to protecting student data</t>
  </si>
  <si>
    <t>Data Foundation</t>
  </si>
  <si>
    <t>to support CUNY in potential administrative updates</t>
  </si>
  <si>
    <t>to strengthen digital media efforts to activate, empower, engage and educate the Black community around equity in education and other issues</t>
  </si>
  <si>
    <t>to develop and analyze education finance policies that improve racial equity</t>
  </si>
  <si>
    <t>to provide rigorous and timely analyses of critical K12 and higher education financial policy issues at the state and federal level</t>
  </si>
  <si>
    <t>to support the organization's information management objectives</t>
  </si>
  <si>
    <t>to create a racial equity experts institute on state higher education policy</t>
  </si>
  <si>
    <t>Intellia Therapeutics Inc</t>
  </si>
  <si>
    <t>to explore new, low cost capabilities for the in vivo functional cure of sickle cell and/or durable suppression of HIV in developing countries.</t>
  </si>
  <si>
    <t>to empower continued U.S. leadership in global health</t>
  </si>
  <si>
    <t>Delivery of Solutions to Improve Global Health|Global Health and Development Public Awareness and Analysis|HIV|Public Awareness and Analysis|Vaccine Development</t>
  </si>
  <si>
    <t>to enable all MFI clients to access financial services digitally and receive social cash transfers by connecting the MFI industry to the mobile money industry while moving towards a Level One aligned long term solution</t>
  </si>
  <si>
    <t>to provide General Operating support the Campaign for College Opportunity</t>
  </si>
  <si>
    <t>to provide for General Operating support</t>
  </si>
  <si>
    <t>to support the EDGE Coalition in advancing postsecondary attainment in California</t>
  </si>
  <si>
    <t>to provide support to California Competes</t>
  </si>
  <si>
    <t>Southern California Grantmakers</t>
  </si>
  <si>
    <t>to support the activities of Philanthropy California, an initiative of Northern California Grantmakers, Southern California Grantmakers, and San Diego Grantmakers</t>
  </si>
  <si>
    <t>Massachusetts Eye and Ear Infirmary</t>
  </si>
  <si>
    <t>to bring further validation to the AAV vaccine platform</t>
  </si>
  <si>
    <t>to inform future policy and targeted incentives for quality non-degree credentials</t>
  </si>
  <si>
    <t>to convene a statewide community of committed stakeholder and advocates around key K12-PS/workforce issues</t>
  </si>
  <si>
    <t>to support US Digital Response's initial work to develop a vision for the organization in the months ahead, and surface a demand map of local needs</t>
  </si>
  <si>
    <t>to characterize the longitudinal immune response to SARS-CoV-2 in a Bangladeshi population</t>
  </si>
  <si>
    <t>to create an interconnected, pan-African network of public labs embedded within national public health institutes with expertise in NGS and ability to harness NGS for public health use</t>
  </si>
  <si>
    <t>to enable genomic epidemiology in low- and middle-income countries</t>
  </si>
  <si>
    <t>to understand and respond to students' academic and social emotional needs within coherent instructional systems</t>
  </si>
  <si>
    <t>to codify and share best practices around supporting students who are learning English in virtual/remote settings.</t>
  </si>
  <si>
    <t>to support China to develop the effective multisectoral collaboration mechanisms for its Development Assistance for Health Program, with China-Africa Malaria program as an exemplar</t>
  </si>
  <si>
    <t>to increase the capacity of Emergency Operations Centers in Burkina Faso, Cote d'Ivoire, Cameroon and Niger to respond to direct and indirect effects of COVID-19 through strengthened systems for data integration and use</t>
  </si>
  <si>
    <t>Delivery of Solutions to Improve Global Health|Global Health and Development Public Awareness and Analysis|Malaria|Maternal, Neonatal and Child Health</t>
  </si>
  <si>
    <t>General Delegation for Rapid Entrepreneurship of Women and Youth, Senegal</t>
  </si>
  <si>
    <t>to establish a financing mechanism to fund manufacturing of sanitation equipment in Senegal</t>
  </si>
  <si>
    <t>to provide research support and technical assistance to organizations supporting the implementation of effective instructional systems around high quality middle grades mathematics programs</t>
  </si>
  <si>
    <t>to build institutional mechanisms for profitability and sustainability of farmer groups, and accelerate uptake of biofortified seeds, nutri-cereals, post-harvest innovation, and climate-resilient technology, in a gender intentional way</t>
  </si>
  <si>
    <t>to develop an anti-SARS-CoV-2 mAb product for prevention of severe COVID-19 in vulnerable populations in low and middle income countries</t>
  </si>
  <si>
    <t>to support the continued development of Khan Academy in grades 3-12 mathematics.</t>
  </si>
  <si>
    <t>to inform and engage readers on key issues related to global education in general and foundational literacy and numeracy in particular</t>
  </si>
  <si>
    <t>to deepen decision makers’ understanding of the gendered impacts of the COVID-19 pandemic, by synthesizing evidence on economic and social responses, and identifying evidence-based solutions to address gender inequities</t>
  </si>
  <si>
    <t>DNALite Therapeutics, Inc.</t>
  </si>
  <si>
    <t>to generate new mucosal vaccination approaches that can be easily deployed to individuals in low resource settings</t>
  </si>
  <si>
    <t>to support the synthesis, translation and up-take of evidence in order to improve outcomes, academic and wider, for girls through education</t>
  </si>
  <si>
    <t>to develop a website that enables teachers to access high quality digital content and resources for the 2020-21 school year</t>
  </si>
  <si>
    <t>to increase equitable enrollment in rigorous high school courses</t>
  </si>
  <si>
    <t>to build an online tutoring platform that can be used by multiple tutoring providers in K-12 education.</t>
  </si>
  <si>
    <t>to inform the field about different strategies, practices, and school models implemented during the COVID-19 crisis that may better support education for students with disabilities in the long-term</t>
  </si>
  <si>
    <t>to support charter leaders of color in their work to improve leading indicators for outcomes for Black, Latino, and low-income students with disabilities</t>
  </si>
  <si>
    <t>to support R&amp;D for COVID-19 response</t>
  </si>
  <si>
    <t>European Council on Foreign Relations</t>
  </si>
  <si>
    <t>to improve EU-Africa understanding and strengthen European policy towards Africa</t>
  </si>
  <si>
    <t>to improve our understanding of the natural immunity induced by GBS colonization during pregnancy</t>
  </si>
  <si>
    <t>to support the aggregation and vetting of resources for students with special needs during COVID-19 as well as community-building for educators of students with special needs</t>
  </si>
  <si>
    <t>to evaluate a tool using doppler ultrasound to predict pregnancy complications.</t>
  </si>
  <si>
    <t>to develop novel long acting antiviral prophylactic therapies</t>
  </si>
  <si>
    <t>to conduct a landscape analysis of available metrics in assessing safety net benefits (SNAP, Medicaid, TANF) nationwide, and build an ideal scorecard for measuring and assessing human centered delivery</t>
  </si>
  <si>
    <t>Prosperity Now</t>
  </si>
  <si>
    <t>to demonstrate how operating support to Community Development Finance Institutions can enable increased investment in small and medium businesses that serve and employ people of color</t>
  </si>
  <si>
    <t>to develop and implement methods for SARS-CoV-2 detection and quantification in low and middle income countries, with a focus on populations not connected to underground sewers</t>
  </si>
  <si>
    <t>to develop with one voice, actionable policy solutions to increase state and system implementation of equitable strategies to accelerate postsecondary opportunities for Black, Latinx and other under served students</t>
  </si>
  <si>
    <t>Service Year Alliance</t>
  </si>
  <si>
    <t>to support high-quality, service-related education and employment pathways for young adults</t>
  </si>
  <si>
    <t>to expand access to effective postsecondary advising</t>
  </si>
  <si>
    <t>to support a landscape analysis of national service programs</t>
  </si>
  <si>
    <t>to support the development of online modules for implementing a continuous improvement process to reduce chronic absenteeism</t>
  </si>
  <si>
    <t>to understand the epidemiology of COVID-19 in Kibera, Kenya</t>
  </si>
  <si>
    <t>Karolinska University Hospital</t>
  </si>
  <si>
    <t>to support HPV one-dose through accurate HPV testing</t>
  </si>
  <si>
    <t>Battelle for Kids</t>
  </si>
  <si>
    <t>Hilliard</t>
  </si>
  <si>
    <t>EMERGE Fellowship</t>
  </si>
  <si>
    <t>Tulsa Community Foundation</t>
  </si>
  <si>
    <t>Businesses United in Investing, Lending and Development</t>
  </si>
  <si>
    <t>to support insight generation and co-creation opportunities with youth</t>
  </si>
  <si>
    <t>to develop serosurvey tools for cholera surveillance and ensure an accurate estimate of the burden of cholera in Bangladesh</t>
  </si>
  <si>
    <t>to improve access to broadband in Texas, especially rural communities</t>
  </si>
  <si>
    <t>NewLeef LLC</t>
  </si>
  <si>
    <t>to engage stakeholders to understand priority use cases.</t>
  </si>
  <si>
    <t>to support K-12 English learner policy development</t>
  </si>
  <si>
    <t>to explore the potential of tyrosine pathway inhibitors as novel vector control insecticides</t>
  </si>
  <si>
    <t>to standardize global definitions and guidance on the health services countries can make available for their populations and align other global initiatives</t>
  </si>
  <si>
    <t>to support direct teacher coaching and tools to promote successful use of Achievement First’s open source curriculum</t>
  </si>
  <si>
    <t>Publish What You Fund</t>
  </si>
  <si>
    <t>to increase the impact of donor funding on gender equality primarily women's economic empowerment, financial inclusion, women’s empowerment collectives, and gender integration</t>
  </si>
  <si>
    <t>to support the Puget Sound Educational Service District on COVID-19 related reentry and recovery planning and training</t>
  </si>
  <si>
    <t>to build a coalition for advocacy for Global Health R&amp;D in South Africa and in the SADC region</t>
  </si>
  <si>
    <t>to build a coalition for advocacy for Global Health R&amp;D in Kenya and in the East Africa Community</t>
  </si>
  <si>
    <t>to provide membership dues and support to the Global Donor Platform for Rural Development</t>
  </si>
  <si>
    <t>Benshi.ai</t>
  </si>
  <si>
    <t>to build a recommendation platform to assist LMIC frontline health workers in providing the most appropriate triage and care at the time of visit</t>
  </si>
  <si>
    <t>Catalonia</t>
  </si>
  <si>
    <t>Student Leadership Network</t>
  </si>
  <si>
    <t>to codify, pilot, and document continuous improvement practices in support of New York City's college-bound Black, Latinx, and low-income students</t>
  </si>
  <si>
    <t>Pine Trees Health, Inc.</t>
  </si>
  <si>
    <t>to support effective response to vulnerable communities affected by COVID-19 in Bangladesh</t>
  </si>
  <si>
    <t>to plan for a PrEP implementation experiment in Western Cape, South Africa</t>
  </si>
  <si>
    <t>to plan for a PrEP implementation experiment in Gauteng Province, South Africa</t>
  </si>
  <si>
    <t>to support phase one of the development of &amp;#34;Project Sunshine&amp;#34; to raise awareness and funds for global immunization efforts</t>
  </si>
  <si>
    <t>to strengthen capacity among digital financial services professionals in the fields of supervision, gender equality, and other fields related to financial inclusion.</t>
  </si>
  <si>
    <t>to support student and parent voices on equity in education</t>
  </si>
  <si>
    <t>DCN Diagnostics</t>
  </si>
  <si>
    <t>to accelerate the development of a COVID-19 direct antigen test available at an affordable price to LMIC populations</t>
  </si>
  <si>
    <t>to provide the additional staffing needed to complete the IHME data analysis for the Goalkeepers 2020 data report</t>
  </si>
  <si>
    <t>to assess state readiness to improve benefits delivery, particularly in SNAP, Medicaid, TANF, and unemployment insurance</t>
  </si>
  <si>
    <t>to provide matching funds to Charity Projects to support the Global Fund to Fight AIDS, Tuberculosis and Malaria (GFATM)</t>
  </si>
  <si>
    <t>GLOBAL|AFRICA|ASIA|NORTH AMERICA|OCEANIA</t>
  </si>
  <si>
    <t>to support the purchase and implementation of a learning management system</t>
  </si>
  <si>
    <t>to estimate excess deaths due to COVID 19 in Bangladesh.</t>
  </si>
  <si>
    <t>to model the potential impact of rapid diagnostics for COVID-19</t>
  </si>
  <si>
    <t>Institute of Plant Protection, Chinese Academy of Agricultural Sciences</t>
  </si>
  <si>
    <t>to generate learning from China's experience in establishing and improving early warning systems for major crops, which can be shared with less developed countries with such needs, especially in Sub-Saharan Africa</t>
  </si>
  <si>
    <t>to test antiviral compounds in hamster infection model for COVID-19</t>
  </si>
  <si>
    <t>to support the organisation of the 26th Nigeria Economic Summit which is focused on building partnerships to accelerate human capital development and sustainable development goals</t>
  </si>
  <si>
    <t>to support diversification of the teaching workforce</t>
  </si>
  <si>
    <t>to support the Government of Ethiopia's preparation and rolling out of its economic plan</t>
  </si>
  <si>
    <t>California Legislative Black Caucus Policy Institute</t>
  </si>
  <si>
    <t>to advance educational equity in the State of California</t>
  </si>
  <si>
    <t>to equip participants from high-impact groups in K12 and higher education to train others and provide student privacy guidance within their organizations</t>
  </si>
  <si>
    <t>South King County Food Coalition</t>
  </si>
  <si>
    <t>to supplement the CGIAR Big Data Platform Inspire Challenge track on Sustaining Farm Income to source and pilot new digital technology innovations in Smart Farming benefiting small scale producer entrepreneurs</t>
  </si>
  <si>
    <t>to expand manufacturing capacity of Covid-19 direct antigen RDTs to better serve demand in low and middle income countries.</t>
  </si>
  <si>
    <t>to understand how the social and other indirect impacts of COVID-19 (social distancing, quarantine, etc) and perceptions of risk  impact sexual risk behavior that could lead to HIV</t>
  </si>
  <si>
    <t>to develop a viable approach to generating timely mortality data using mobile phone surveys in low and lower-middle income countries</t>
  </si>
  <si>
    <t>Delivery of Solutions to Improve Global Health|Maternal, Neonatal and Child Health|MNCH Discovery and Tools|Vaccine Development</t>
  </si>
  <si>
    <t>to support a national survey that will provide baseline data on gender-based violence prevalence and patterns in South Africa and serve as a model for other countries in line with the African Union priorities</t>
  </si>
  <si>
    <t>to build capacity in data generation and use in health and agricultural sectors in Ethiopia</t>
  </si>
  <si>
    <t>Albright Stonebridge Group LLC</t>
  </si>
  <si>
    <t>to support Kenyan civil society organizations to scale up joint advocacy and communications work around potential Government of Kenya commitments to the Generation Equality Forum process</t>
  </si>
  <si>
    <t>to establish a central global hub to elevate evidence on women’s economic empowerment into policy action and increased funding with major global forums, institutions, and donor countries</t>
  </si>
  <si>
    <t>Latino Legislative Caucus Foundation</t>
  </si>
  <si>
    <t>to advance educational equity in the state of California</t>
  </si>
  <si>
    <t>Asian Pacific Islander Legislative Caucus Foundation</t>
  </si>
  <si>
    <t>to catalyze expansion of high-quality student success coach models</t>
  </si>
  <si>
    <t>to conduct in-depth analysis of existing gender data advocacy efforts that have effectively engaged policy makers to integrate gender data into specific data and measurement efforts and then to use that data advance gender equality reforms</t>
  </si>
  <si>
    <t>to evaluate and advance a novel technological platform to increase the potency and breadth of monoclonal antibodies against SARS-CoV-2 and other infectious disease agents</t>
  </si>
  <si>
    <t>to produce Phase II data for evaluation of a new alphacypermethrin-PBO LLIN</t>
  </si>
  <si>
    <t>World Food Prize Foundation</t>
  </si>
  <si>
    <t>to promote South Asia regional expansion of the International Borlaug Dialogue, hosted annually by World Food Prize</t>
  </si>
  <si>
    <t>to advance and sustain AKILIMO, a new agronomy platform with content and decision tools for increased productivity and income of cassava growers in Africa and to expand the approach to other crops</t>
  </si>
  <si>
    <t>to support Compass Camp and district school partnerships in Tennessee</t>
  </si>
  <si>
    <t>to support the National Equity Project's Kingmakers of Oakland programs during the 2020-21 school year</t>
  </si>
  <si>
    <t>to shorten the shipment times for polio and COVID-19 test samples and jump start a sustainable, integrated drone program in CAR</t>
  </si>
  <si>
    <t>to conduct a comprehensive management review of GPEI groups to evaluate alignment of mandate and operational structure in support of the GPEI</t>
  </si>
  <si>
    <t>Women Political Leaders</t>
  </si>
  <si>
    <t>to create galvanizing momentum around the central role of women as a driving force in economic recovery, making the case that female leadership will be needed for a successful and resilient rebuilding of the economy</t>
  </si>
  <si>
    <t>Reykjavík</t>
  </si>
  <si>
    <t>Iceland</t>
  </si>
  <si>
    <t>to provide technical assistance to the Government of India for scaling up Pneumococcal Conjugate Vaccine to 14 more states</t>
  </si>
  <si>
    <t>to forecast 3-month incidence of COVID 19 for 60-120 countries in order to assist COVID-19 vaccine developers with clinical trial site selection</t>
  </si>
  <si>
    <t>to lay the groundwork for evaluating student interventions using rapid cycle evaluation and inclusive R&amp;D techniques</t>
  </si>
  <si>
    <t>Akros, Inc</t>
  </si>
  <si>
    <t>to improve coverage of mass health campaigns by adapting an existing web-based mapping tool currently in use in multiple countries, which guides and maps the progress of campaigns, to also account for human movement</t>
  </si>
  <si>
    <t>Associação Académica de Nutrição e Segurança Alimentar (ANSA)</t>
  </si>
  <si>
    <t>to improve the outcome of health campaigns in Mozambique by developing a simple, interactive online mapping and data visualization tool of health-related indicators to identify high-risk and under-served populations</t>
  </si>
  <si>
    <t>The Sadie Collective</t>
  </si>
  <si>
    <t>to advance the power and influence of Black women in global economics</t>
  </si>
  <si>
    <t>to develop a portal with hyperlocal data on the drivers of COVID vulnerability that will equip local leaders and policymakers with information on how to best serve disproportionately impacted regions and populations in the United States</t>
  </si>
  <si>
    <t>to inform new investments in TB diagnostic tools by assessing their potential impact on TB case finding, delays to treatment, program costs and patient costs in selected High-Burden Countries</t>
  </si>
  <si>
    <t>Bluebird Bio, Inc.</t>
  </si>
  <si>
    <t>to support the development of two reports during the 20-21 school year on how students are experiencing the COVID-19 pandemic</t>
  </si>
  <si>
    <t>to maintain a public database on school/district responses to COVID-19 focused on social emotional learning and create knowledge products that capture learning</t>
  </si>
  <si>
    <t>to seed the development of a public data repository to support research on distance learning accessibility during COVOD closures.</t>
  </si>
  <si>
    <t>to support equitable and student-centered state K12 funding and provide insights into K12 finance mechanisms</t>
  </si>
  <si>
    <t>to support a visiting scholars program with Infinite Campus to explore key questions of education research</t>
  </si>
  <si>
    <t>to create more equitable school finance systems as states respond to the short- and long-term impacts of the COVID-19 pandemic</t>
  </si>
  <si>
    <t>Beijing New Sunshine Charity Foundation</t>
  </si>
  <si>
    <t>to fund a common fund which will engage local private and public founders in a joint effort to set up a grant-making common fund post COVID-19</t>
  </si>
  <si>
    <t>to create an actionable, equity-minded feedback loop between district-level practice and policy on resource allocation decisions</t>
  </si>
  <si>
    <t>Hovione FarmaCiencia, S.A.</t>
  </si>
  <si>
    <t>to support the exploratory development project of a low cost dry powder inhalation for the treatment of COVID19.</t>
  </si>
  <si>
    <t>Economic Mobility Pathways</t>
  </si>
  <si>
    <t>to initiate a rigorous evaluation of EMPath’s economic mobility coaching approach, Mobility Mentoring®</t>
  </si>
  <si>
    <t>to help districts understand scope, timing, and substance of forthcoming financial decisions precipitated by COVID-19</t>
  </si>
  <si>
    <t>to collect survey data on COVID impacts on GBV in different countries</t>
  </si>
  <si>
    <t>this investment will be used to elevate, support, and learn about early-stage culturally relevant education organizations</t>
  </si>
  <si>
    <t>to  support global vaccine delivery efforts including access, introduction, and scale of COVID-19 vaccines in countries eligible for the COVAX AMC</t>
  </si>
  <si>
    <t>to establish a validation network, beginning with two sites, to increase the efficiency and effectiveness of education R&amp;D</t>
  </si>
  <si>
    <t>to pilot approaches to and create playbooks for home internet connectivity and device access for K-12 school districts</t>
  </si>
  <si>
    <t>Beloved Community</t>
  </si>
  <si>
    <t>to support development to scale the Equity Audit Tool in school districts</t>
  </si>
  <si>
    <t>United Schools Network Inc</t>
  </si>
  <si>
    <t>to engage parents, teachers, and students in conversation around new and innovative measures of individual and environmental success.</t>
  </si>
  <si>
    <t>to enable evidence generation in Ghana about COVID-19 risk and seroprevalence</t>
  </si>
  <si>
    <t>to support partnerships to provide professional learning services for effective use of high quality instructional materials in ways that are efficacious for Black, Latino, EL-designated, and low-income students</t>
  </si>
  <si>
    <t>to develop well-tolerated, long-lasting non-hormonal contraceptives by building a hydration-based drug discovery platform for the cervix to identify drugs that alter hydration of the cervical mucus and thereby inhibit fertility</t>
  </si>
  <si>
    <t>to strengthen strategic development capacity within Mozambique's Ministry of Health and support the government's operationalization  plan to build sub-national Emergency Operations Center capacity</t>
  </si>
  <si>
    <t>to support countries with necessary evidence to mitigate impact of COVID-19 on neonatal mortality</t>
  </si>
  <si>
    <t>Sarhad Rural Support Programme (Guarantee) Limited</t>
  </si>
  <si>
    <t>to support community based organizations to improve basic infrastructure of health facilities in areas of Khyber Pakhtunkhwa at high risk for polio</t>
  </si>
  <si>
    <t>Peshawar</t>
  </si>
  <si>
    <t>National Education Equity Lab</t>
  </si>
  <si>
    <t>to support the National Education Equity Lab in providing more high school students access to college credit-bearing courses from top universities</t>
  </si>
  <si>
    <t>to strengthen education cybersecurity</t>
  </si>
  <si>
    <t>to support usage of  UChicago Impact's Cultivate survey in district networks during the 20-21 school year</t>
  </si>
  <si>
    <t>National Conference on Citizenship</t>
  </si>
  <si>
    <t>to support implementation of sustainable residencies.</t>
  </si>
  <si>
    <t>Mother Africa</t>
  </si>
  <si>
    <t>to support trial planning for a trial testing microbiome-directed ready to use therapeutic foods for children with moderate or severe wasting being treated in community management programs</t>
  </si>
  <si>
    <t>The Century Foundation Inc.</t>
  </si>
  <si>
    <t>to help build and sustain a pipeline of diverse thinkers and leaders in the educational equity space</t>
  </si>
  <si>
    <t>to support the execution of the anti-malaria drug discovery strategy by providing medicinal chemistry expertise and synthetic capability</t>
  </si>
  <si>
    <t>The Scholarship Academy</t>
  </si>
  <si>
    <t>to expand their partnerships with more schools, onboard more scholarship providers, and reach more student and family beneficiaries</t>
  </si>
  <si>
    <t>Project VOYCE</t>
  </si>
  <si>
    <t>to support Project VOYCE support other youth-led POC-centered organizations across the country to build their own leadership and advocacy training capacity</t>
  </si>
  <si>
    <t>International Association for the Evaluation of Educational Achievement</t>
  </si>
  <si>
    <t>to support a survey on the disruption of COVID 19 on education</t>
  </si>
  <si>
    <t>to support Social Justice League Fund</t>
  </si>
  <si>
    <t>African Community Housing &amp; Development</t>
  </si>
  <si>
    <t>Seatac</t>
  </si>
  <si>
    <t>to conduct a historical assessment of standards based assessment and accountability and a landscape analysis of key organizations and stakeholders in order to inform a common understanding within the foundation.</t>
  </si>
  <si>
    <t>to support the field testing component of the OpenSciEd Project</t>
  </si>
  <si>
    <t>to support EL Education in developing virtual professional development tools to support social emotional learning</t>
  </si>
  <si>
    <t>to support the planning of a Challenge-Based Science Learning program for middle school that is aligned to the Next Generation Science Standards</t>
  </si>
  <si>
    <t>Afghanistan Analysts Network</t>
  </si>
  <si>
    <t>to analyze household decision making and challenges in accessing health case in the southern region of Afghanistan</t>
  </si>
  <si>
    <t>Oranienburg</t>
  </si>
  <si>
    <t>Academisch Medisch Centrum</t>
  </si>
  <si>
    <t>to support reporting on racial inequities in education</t>
  </si>
  <si>
    <t>Pioneer Hi-Bred International, Inc.</t>
  </si>
  <si>
    <t>To expand molecular disease testing capacity to economically disadvantaged individuals and communities outside of clinical facilities or settings staffed by health professionals</t>
  </si>
  <si>
    <t>Johnston</t>
  </si>
  <si>
    <t>to support analysis of COVID-19 impacts to state Pre-K</t>
  </si>
  <si>
    <t>to support communication efforts among parents in Texas</t>
  </si>
  <si>
    <t>to accelerate preclinical testing of non-hormonal contraceptives in human-relevant models by developing imaging method using Positron Emission Tomography-Computed Tomography (PET-CT) to non-invasively visualize sperm in reproductive tracts</t>
  </si>
  <si>
    <t>Balancing the Equation</t>
  </si>
  <si>
    <t>to support students who are Black, Latino, and/or experiencing poverty to know, use and enjoy mathematics</t>
  </si>
  <si>
    <t>to reduce health inequalities by enhancing health care accessibility for poor households</t>
  </si>
  <si>
    <t>to support improved mathematics outcomes for students in California.</t>
  </si>
  <si>
    <t>to purchase oral polio vaccine</t>
  </si>
  <si>
    <t>to support effective and efficient implementation of the LumiraDx platform and COVID-19 antigen tests across 14 initial countries in sub-Saharan Africa</t>
  </si>
  <si>
    <t>to complete a landscape analysis to estimate whether there is sufficient, reliable, and representative data for African laboratory reference intervals for future clinical trials in Africa</t>
  </si>
  <si>
    <t>to create a brief that will be shared with policy makers that will help with the understanding of end user injectables vs. oral prep</t>
  </si>
  <si>
    <t>Academy of Nutrition and Dietetics Foundation</t>
  </si>
  <si>
    <t>to support technical writing and communications for the NIH's BEGIN project (Breastmimlk Ecology-Genesis of Infant Nutrition)</t>
  </si>
  <si>
    <t>Eiger BioPharmaceuticals, Inc.</t>
  </si>
  <si>
    <t>to investigate the potential of increasing productivity of the downstream process of a recombinant protein</t>
  </si>
  <si>
    <t>Roger Williams University</t>
  </si>
  <si>
    <t>to review efforts across the nation measuring equity in schools and districts, and to create a toolkit for developing school and district equity scorecards through a participatory design process.</t>
  </si>
  <si>
    <t>to support the KZN Dept of HEalth to establish a provincial health data centre to improve the control of TB and HIV in the province</t>
  </si>
  <si>
    <t>to provide immediate humanitarian assistance to internally displaced persons and host communities in Burkina Faso</t>
  </si>
  <si>
    <t>to host a series of convenings focused on bringing together representatives from K-12, state colleges and state universities to share best practices to inform policy and practice</t>
  </si>
  <si>
    <t>Akhter Hameed Khan Resource Center</t>
  </si>
  <si>
    <t>to help the government coordinate between different ministries and sub-nationally to support the COVID19 and other foundation priority diseases response and prevent disease among the poor and marginalized.</t>
  </si>
  <si>
    <t>to support the Urban Rest Stop program</t>
  </si>
  <si>
    <t>to create a playbook that provides guidance and tools to network hubs and key ecosystem actors on how to set up, launch, and manage networks in service of transformative, equity-oriented change</t>
  </si>
  <si>
    <t>to support high-level dialogue and boost coordinated global policies on how to respond to the COVID-19 pandemic</t>
  </si>
  <si>
    <t>to assess and describe the data used for day to day operational management of primary health case systems in Bangladesh and Uganda</t>
  </si>
  <si>
    <t>Internet Security Research Group</t>
  </si>
  <si>
    <t>to develop a privacy preserving service for reporting exposure notification to public health for Covid-19</t>
  </si>
  <si>
    <t>Golden Valley</t>
  </si>
  <si>
    <t>to support the coordination of the Ending Preventable Maternal Mortality steering and working group activities</t>
  </si>
  <si>
    <t>to support The Seattle Public Library's Virtual Student Success Program (Homework Help Program)</t>
  </si>
  <si>
    <t>to support phenotypic characterization of Klebsiella spp. and E. coli  strains</t>
  </si>
  <si>
    <t>to facilitate an Action Community with a network of 5-10 high schools in the New England region to increase enrollment and success in Advanced Placement for Black, Latino and low-income students</t>
  </si>
  <si>
    <t>To ensure safety, efficacy, and quality assessment of COVID-related products and their prequalification/emergency use listing.</t>
  </si>
  <si>
    <t>Andy Roddick Foundation</t>
  </si>
  <si>
    <t>to develop a resource that will support curriculum developers with both anticipating and overcoming these common challenges to creating high-quality, NGSS-designed materials</t>
  </si>
  <si>
    <t>Global Environment &amp; Technology Foundation</t>
  </si>
  <si>
    <t>to evaluate the availability of CO2 in Africa will help the development of strategies for equitable distribution of Covid-19 candidate vaccines requiring ultra cold chain</t>
  </si>
  <si>
    <t>to foster innovation and collaboration through the UW TB Research and Training Center (TRTC) - among investigators, trainees, and local institutions to enhance TB vaccine research and decrease the global burden of TB</t>
  </si>
  <si>
    <t>to better understand demand and to identify and address roadblocks to accessing antigen rapid diagnostic tests for COVID-19</t>
  </si>
  <si>
    <t>to provide humanitarian aid to people affected by flooding in Chad</t>
  </si>
  <si>
    <t>to increase access to COVID-19 testing at historically black colleges and universities (HBCUs) and their local communities in the US</t>
  </si>
  <si>
    <t>Texas Southern University Foundation</t>
  </si>
  <si>
    <t>to develop a district-level program that is able to own, manage and transition the VMMC program to sustainability, ultimately in order to accelerate the decline in HIV incidence in Zimbabwe</t>
  </si>
  <si>
    <t>To strengthen Priority Results Areas of the India National TB Elimination Strategic Plan 2020-25 through Implementation support and Technical Assistance Trust Fund</t>
  </si>
  <si>
    <t>2020-09</t>
  </si>
  <si>
    <t>The Commercial University ‘Luigi Bocconi’ in Milan</t>
  </si>
  <si>
    <t>to produce evidence on the effectiveness, affordability and sustainability of electronic immunization registries and logistics management information systems to support donor and country decision making</t>
  </si>
  <si>
    <t>to deepen evidence of ‘what works’ for women's economic empowerment in Kenya by building an in-country research and evidence hub for evaluative research, testing and analysis of policies and programs</t>
  </si>
  <si>
    <t>Crocus, LLC</t>
  </si>
  <si>
    <t>to create open-source tools that support teacher prep programs in using data to inform their work</t>
  </si>
  <si>
    <t>to identify new predictive biomarkers for preterm birth to enable treatment and triage to decrease the disease burden.</t>
  </si>
  <si>
    <t>to enhance private sector participation in the service of India’s family planning goals</t>
  </si>
  <si>
    <t>to advance data-driven, subnationally tailored malaria interventions in high burden Africa, along with targeted support to and time-limited transition from previously prioritized elimination geographies</t>
  </si>
  <si>
    <t>to provide a biological platform to help develop novel contraceptives for women in developing countries.</t>
  </si>
  <si>
    <t>Beijing Cihong Charity Foundation</t>
  </si>
  <si>
    <t>to convene leading Chinese Convene Corporate Foundations to adopt and improve impact-data infrastructure and results measurement</t>
  </si>
  <si>
    <t>to adapt and integrate innovative adolescent health models that support girls' agency and voluntary use of contraception while accelerating learning for greater impact</t>
  </si>
  <si>
    <t>to provide technical support to GoB for effective implementation of PMJAY in Bihar</t>
  </si>
  <si>
    <t>CNN.com</t>
  </si>
  <si>
    <t>to provide support to CNN to report on gender equality with a particular focus on least developed countries, producing journalism on the everyday inequalities endured by women and girls across the world.</t>
  </si>
  <si>
    <t>to support the new UNAIDS Executive Director and her transition team to establish strategic priorities, transform organizational culture and management and develop a five year strategy</t>
  </si>
  <si>
    <t>Fundación de la Universidad Nacional Autónoma de Honduras – FUNDAUNAH</t>
  </si>
  <si>
    <t>to update the Disaster Response Capacity Index in Honduras and pilot the methodology in other countries for potential broader replication</t>
  </si>
  <si>
    <t>Tegucigalpa</t>
  </si>
  <si>
    <t>Honduras</t>
  </si>
  <si>
    <t>to implement a network of schools and local partners in Seattle focused on responding to COVID related academic and social emotional challenges</t>
  </si>
  <si>
    <t>Sapient Bioanalytics, LLC</t>
  </si>
  <si>
    <t>to identify the optimal nutritional, disease-prevention, and disease-treatment interventions for women and infants via a best-in-class analysis system capable of rapid detection of thousands of biochemicals in blood and milk</t>
  </si>
  <si>
    <t>Finsys Limited</t>
  </si>
  <si>
    <t>to facilitate stakeholder engagement and implement a pro-poor interoperable payment system for low value cross border retail payments in the East African Community (EAC) region.</t>
  </si>
  <si>
    <t>Pwani</t>
  </si>
  <si>
    <t>to develop yeast as a production platform to provide affordable vaccine doses to the developing world</t>
  </si>
  <si>
    <t>to identify potent monoclonal antibodies to prevent infection by plasmodium falciparum and novel epitopes for vaccine design to provide optimal protection from infection</t>
  </si>
  <si>
    <t>to strengthen and enhance market access and market integration of tribal farmers in Odisha using the Agri Production Cluster model to build collective agency and improve returns from farming in a gender intentional way</t>
  </si>
  <si>
    <t>to enhance the World Health Organization's ability to attract, recruit and retain talent for successful programme delivery</t>
  </si>
  <si>
    <t>to develop a broadly neutralizing bNAb, N49X, to prevent HIV infection</t>
  </si>
  <si>
    <t>to assess the mortality impact of biannual single dose administration of azithromycin to children 1 to 60 months when integrated into Child Health Week platforms in Burkina Faso</t>
  </si>
  <si>
    <t>to support WHO in development of technical guidelines on the opportunities, strengths and weaknesses of various incidence measurement methods, with a focus on sustainable approaches that can be owned by national governments</t>
  </si>
  <si>
    <t>to develop drugs to treat tuberculosis, a disease that impacts the world's poorest populations</t>
  </si>
  <si>
    <t>to determine if tafenoquine in combination with an ACT will be effective in reducing gametocyte density and onward parasite transmission as part of case management</t>
  </si>
  <si>
    <t>To facilitate a multi-stakeholder process to support improved formula marketing practices in order to promote and protect breastfeeding and to allow companies to make more substantial contributions to addressing global nutrition challenges.</t>
  </si>
  <si>
    <t>to support the Ethiopia Integrated Health Plan's supply chain systems strengthening work and EPSA’s strategic plan for improving operational efficiency goals by integrating donor-funded health commodities into the public supply chain</t>
  </si>
  <si>
    <t>to create engineered cereals that are capable of nitrogen fixation and sustained yield under conditions of limited nitrogen and water.</t>
  </si>
  <si>
    <t>to use integrated VPD surveillance in India to drive higher immunization coverage, measure impact of new vaccines, prepare responsiveness to epidemics and contribute to disease control and elimination</t>
  </si>
  <si>
    <t>to support the development of solutions-journalism on sanitation challenges and innovation, in Sub-Saharan Africa, in order to increase awareness and knowledge of inclusive sanitation solutions among target audiences</t>
  </si>
  <si>
    <t>to support Covid response and maintain essential health services in Aspirational Districts</t>
  </si>
  <si>
    <t>to assist GoUP in operationalizing Health &amp; Wellness Centers for Comprehensive Primary Health Care</t>
  </si>
  <si>
    <t>Centre for Research in Infectious Diseases (CRID)</t>
  </si>
  <si>
    <t>to develop field-applicable DNA-based diagnostic assays for insecticide resistance in a malaria vector mosquito.</t>
  </si>
  <si>
    <t>Yaoundé</t>
  </si>
  <si>
    <t>to provide general operating support, and to support national implementation of proven policies to reduce tobacco use in Africa</t>
  </si>
  <si>
    <t>to design and launch the Inclusive Language Analytics Fellowship Program that will support the formative feedback prize in order to mitigate bias in language analytics</t>
  </si>
  <si>
    <t>to enable the optimization of anti-SARS-CoV-2 mAb candidates for developability and lowest cost of goods to produce a mAb product for the prevention of severe COVID-19 in vulnerable populations in low and middle income countries</t>
  </si>
  <si>
    <t>to develop rigorous evidence on the impact of Digital Green’s FarmStack interventions on farmer-level outcomes in productivity and income on two use cases of wheat and dairy</t>
  </si>
  <si>
    <t>to support the continued growth and engagement of the Summit on Improvement in Education’s improvement community and increasing its racial and ethnic diversity, by helping to defray the increased meeting expenses</t>
  </si>
  <si>
    <t>Equal Justice Initiative</t>
  </si>
  <si>
    <t>to curate and create a math practical measures for high leverage drivers of increased middle school math outcomes for Black, Latinx, and low income students and to support their use in school systems</t>
  </si>
  <si>
    <t>to increase the U.S. executive and legislative branch’s understanding of the role, objectives, and performance of multilateral development banks in supporting poverty reduction in low and lower middle-income countries</t>
  </si>
  <si>
    <t>Bank Information Center</t>
  </si>
  <si>
    <t>to evaluate typhoid conjugate vaccine effectiveness four years post-vaccination in Bangladesh</t>
  </si>
  <si>
    <t>to provide technical support and scientific tools in preparation for the potential COVID-19 vaccine implementation in China</t>
  </si>
  <si>
    <t>Caption Health, Inc.</t>
  </si>
  <si>
    <t>to develop an AI-based software product to help guide the diagnosis of lung disease in children without the need for highly trained physicians in resource-limited settings, including LMICs.</t>
  </si>
  <si>
    <t>to support the office of the President of Burkina Faso in rethinking, redesigning, and implementing its post Covide Economic recovery plan.</t>
  </si>
  <si>
    <t>to support additional colleges and universities joining a national data collective</t>
  </si>
  <si>
    <t>to conduct historical analysis on the role of agricultural price volatility and price volatility management in agricultural transformation processes</t>
  </si>
  <si>
    <t>to support the state agency's capacity for collecting and using data in decision making to drive child outcomes</t>
  </si>
  <si>
    <t>to develop indicators for measuring the resilience to climate change of water and sanitation services in urban and rural communities in Bangladesh, Nepal, Ethiopia, Senegal and Uganda</t>
  </si>
  <si>
    <t>to increase knowledge of and commitment by high school/college partnerships to serving Black, LatinX and low-income students through high-quality dual enrollment</t>
  </si>
  <si>
    <t>to produce a monitoring instrument for menstrual health and hygiene that can be used at country and global level</t>
  </si>
  <si>
    <t>Family Planning|Water, Sanitation and Hygiene</t>
  </si>
  <si>
    <t>to develop a publicly available, rigorous, and scientifically validated methodology for local resolution coverage estimates of FP indicators to enable targeted investments in FP policies and programs</t>
  </si>
  <si>
    <t>to provide the first detailed description of the spatial and temporal development of the early infant microbiome in Dhaka, Bangladesh</t>
  </si>
  <si>
    <t>to provide guidance and technical assistance to countries on how to improve the efficiency, effectiveness and equity of insecticide-treated net (ITN) distribution.</t>
  </si>
  <si>
    <t>to support a multi-center Shigella surveillance study to support the clinical development of vaccines against shigellosis</t>
  </si>
  <si>
    <t>to establish guidelines and standards, rooted in quality data and rigorous review, and improve access to tools that enable countries to implement the most effective strategies and measure progress against the targets of the 2030 NTD Roadmap</t>
  </si>
  <si>
    <t>to support the TBScience Day Conference as part of the Union World Conference on Lung Health to ensure the open sharing of the latest high quality data and information in the field of TB drug development</t>
  </si>
  <si>
    <t>to develop lessons learned and case studies about the foundation's investment in the American Association of Community College's Pathways Institutes</t>
  </si>
  <si>
    <t>to model the direct and indirect health and economic impacts of COVID-19 in LMICs</t>
  </si>
  <si>
    <t>to advance ethical and scientific rigor in research and evidence generation that supports broad health, education, and sustainability efforts</t>
  </si>
  <si>
    <t>to support business planning and practice in service of higher ed stakeholders engaged in public good development/design, testing and usage while stewarding the charitable purpose of each asset as it evolves</t>
  </si>
  <si>
    <t>to build up regional partnership with Shenzhen for joint efforts to promote local health capacity building and China’s engagement in global health</t>
  </si>
  <si>
    <t>to establish a digital learning network to improve the technical and managerial capacity of African NTD program managers and program performance.</t>
  </si>
  <si>
    <t>to determine the performance of PBO nets following field use and better understand the relationship between biologically available surface AI content and bioassay performance</t>
  </si>
  <si>
    <t>to develop laboratory proof-of-principle for population replacement gene drives in Anopheles farauti</t>
  </si>
  <si>
    <t>to inform policy solutions to increase equitable access to high quality P12 education and post-secondary success</t>
  </si>
  <si>
    <t>to provide a landscape analysis of Ohio's data system</t>
  </si>
  <si>
    <t>to test the effectiveness of intravenous iron as a novel treatment of anemia during pregnancy in Bangladesh</t>
  </si>
  <si>
    <t>to support The Guardian to produce regular reporting on global health and development topics in its Global Development section</t>
  </si>
  <si>
    <t>Gobee Group LLC</t>
  </si>
  <si>
    <t>to validate user personas and journeys for RDS treatment in Newborns in Ethiopia and South Africa</t>
  </si>
  <si>
    <t>to prevent enteric infections, improve immunization coverage, and decrease mortality in infants and young children by expanding primary health care services, including nutritional services and routine immunization, in Karachi, Pakistan</t>
  </si>
  <si>
    <t>To create R&amp;D partnerships with Shanghai to address global health and global development challenges in China and the world</t>
  </si>
  <si>
    <t>Foreign Talent Research Center, Ministry of Science and Technology of the People's Republic of China</t>
  </si>
  <si>
    <t>To research on CEPI and study on China's possible engagement in CEPI.</t>
  </si>
  <si>
    <t>to support She the People in bolstering the political power of women of color</t>
  </si>
  <si>
    <t>to support measurement and evaluation of occupational identity development strategies</t>
  </si>
  <si>
    <t>to evaluate the entomological performance of pyriproxyfen long-lasting insecticidal nets</t>
  </si>
  <si>
    <t>to plan to evaluate safety and immunogenicity of novel OPV2 when co-administered with bOPV in infants in a randomized control trial</t>
  </si>
  <si>
    <t>to develop a gender transformative family planning intervention that can be tested in two high priority geographies</t>
  </si>
  <si>
    <t>to reduce HIV-related morbidity and mortality and HIV incidence by improving viral suppression among people living with HIV in Malawi through a viral load test results return system</t>
  </si>
  <si>
    <t>to support the evidence generation and broad stakeholder use of African-based practitioner-led experiences in coping and mitigating the social and economic impacts of the COVID-19 pandemic on savings group women members</t>
  </si>
  <si>
    <t>to enhance cybersecurity capacity and resilience of the digital infrastructures and institutions in developing countries focused on providing financial services to the poor</t>
  </si>
  <si>
    <t>to increase public awareness and engagement of education issues in New York and Tennessee</t>
  </si>
  <si>
    <t>to support a coalition of Texas organizations to advocate for improvements in Texas data</t>
  </si>
  <si>
    <t>to promote the adoption of principles of good Technical Assistance by donors in support of countries</t>
  </si>
  <si>
    <t>to strengthen preparedness and response of the Africa CDC, one of its Regional Collaborating Centres and select African Union member states to detect, prepare for and respond to public health emergencies</t>
  </si>
  <si>
    <t>to develop high school data science math pathways</t>
  </si>
  <si>
    <t>to facilitate reinvented toilet commercialization</t>
  </si>
  <si>
    <t>to launch an open digital platform for greater visibility to, and uptake of the research methods that lead to informative outcomes in clinical research, part of our Design, Analyze, Communicate program</t>
  </si>
  <si>
    <t>to assess the immunogencitiy and protective capacity of leading CoV2 immunogen designs and co-administered adjuvants in non-human primates for further development and clinical evaluation</t>
  </si>
  <si>
    <t>to validate a point of care molecular test for SARS-CoV-2 and establish a plan for high capacity manufacturing to ensure affordability in LMICs</t>
  </si>
  <si>
    <t>to screen compounds in SARS2 infection model</t>
  </si>
  <si>
    <t>to support Covid response by developing and implementing an Integrated Approach to strengthen containment, detection &amp; treatment in Bangladesh</t>
  </si>
  <si>
    <t>to support key conversations on information management in New York</t>
  </si>
  <si>
    <t>to evaluate federal emergency student aid funding and provide technical assistance to financial aid administrators</t>
  </si>
  <si>
    <t>to analyze and develop policy around a federal state partnership in higher education and other issue areas</t>
  </si>
  <si>
    <t>to research, analyze, and develop state finance policy to related to developmental education form</t>
  </si>
  <si>
    <t>to optimize a drug-device combination product in development intended for treatment of premature infants with lung disease in the low-resource setting</t>
  </si>
  <si>
    <t>Cedars-Sinai Precision Biomarker Laboratories</t>
  </si>
  <si>
    <t>to identify the optimal nutritional, disease-prevention, and disease-treatment interventions for women and infants via a best-in-class analysis system capable of rapid detection of hundreds of proteins in blood and milk</t>
  </si>
  <si>
    <t>to support the Florida Chamber Foundation to host a series of regional business roundtables and convenings to inform strategic planning for post COVID recovery</t>
  </si>
  <si>
    <t>to support the Consortium to  increase the advocacy capacity of local education foundations in Florida to advance student-centered education systems and pathways</t>
  </si>
  <si>
    <t>to understand how HIV and TB change the course of COVID-19 infection, and whether COVID-19 influences HIV and TB</t>
  </si>
  <si>
    <t>to prepare and engage partners for potential self-limited mosquito field trials</t>
  </si>
  <si>
    <t>to evaluate novel potentially protective vaccines to identify new candidate vaccines for future clinical testing for SARS-CoV-2 prevention</t>
  </si>
  <si>
    <t>to build strong advocacy ecosystems, sustainable FP champions, and political will to advance voluntary access to FP by elevating voices of key population segments and mitigating against financial shocks and growing opposition</t>
  </si>
  <si>
    <t>to ensure solutions-oriented coverage of education issues</t>
  </si>
  <si>
    <t>to advance TB vaccine research and development by providing a product development consultative service to investigators with novel concepts or candidates for improved TB vaccines with potential to decrease the TB public health burden</t>
  </si>
  <si>
    <t>to enable the identification of highly efficacious human anti-SARS-CoV-2 mAbs to protect the most vulnerable populations in low and middle income countries from severe COVID-19</t>
  </si>
  <si>
    <t>to further, improve, and scale efforts in matching high-quality tutoring programs with states, districts, and CMOs to meet the needs of underserved students with unfinished learning</t>
  </si>
  <si>
    <t>To support African public health institutes to assess the impact and efficacy of various policy measures undertaken by African governments to respond to COVID-19, so as as to inform future responses to public health emergencies.</t>
  </si>
  <si>
    <t>to determine long-term immunogenicity and protective efficacy of a leading CoV2 vaccine produced in insect cells, co-administered with either a saponin-based adjuvant (Matrix M)</t>
  </si>
  <si>
    <t>to develop user friendly approaches to promote the concept of U=U (undetectable viral load = un-transmissible HIV transmission) that will improve HIV treatment initiation, retention, and viral lead suppression</t>
  </si>
  <si>
    <t>Open Cities Lab</t>
  </si>
  <si>
    <t>to help journalists better cover the COVID-19 pandemic in Africa by building a data hub that will improve their ability to identify stories and use visualizations and interactives in their coverage</t>
  </si>
  <si>
    <t>Search for Common Ground</t>
  </si>
  <si>
    <t>to build the capacity of government health officials to implement collaborative RCCE interventions to mitigate the spread of COVID-19 and future disease outbreaks</t>
  </si>
  <si>
    <t>Sibel Inc.</t>
  </si>
  <si>
    <t>to develop a low-cost, wireless EEG sensor system for neurodevelopment assessment in children that is deployable in LMIC environments.</t>
  </si>
  <si>
    <t>to conduct key modeling analyses to support policy and program decision making in South Africa</t>
  </si>
  <si>
    <t>to better understand how WECs are adapting to COVID-19 and help raise the voices of women and girls in the economic response efforts across 6 key African geographies</t>
  </si>
  <si>
    <t>to develop a rigorous evaluation design to test a gender-transformative family planning intervention for first-time parents in two African countries</t>
  </si>
  <si>
    <t>to develop public goods focused on supporting EL and newcomer students as teachers and schools prepare for intermittent closure and transitions to remote learning in the coming school year</t>
  </si>
  <si>
    <t>Good Reason Houston Inc.</t>
  </si>
  <si>
    <t>to support K-12 school systems and prep programs to implement sustainable residencies</t>
  </si>
  <si>
    <t>A grant to provide backbone support to the Data Funders Collaborative (DFC), a partnership of charitable foundations committed to the responsible use of data to address inequities in education and supports for children and families.</t>
  </si>
  <si>
    <t>to support the CBCF 2020 Virtual Annual Legislative Conference</t>
  </si>
  <si>
    <t>to secure alignment with other funders on funding for PDPs and strategic changes in the Product Development (PD) ecosystem</t>
  </si>
  <si>
    <t>This investment will be used to support the development of critical diagnostic tools necessary for NTD Programs to meet global elimination targets for Onchocerciasis and Lymphatic Filariasis.</t>
  </si>
  <si>
    <t>to support the Schott Foundation for Public Education's network strategic planning initiative</t>
  </si>
  <si>
    <t>to help the government improve COVID-19 testing access by supporting the efforts of the national and state governments to overcome key challenges around testing scale-up</t>
  </si>
  <si>
    <t>Greater Waco Collective Impact Initiative</t>
  </si>
  <si>
    <t>to support implementation of sustainable residencies</t>
  </si>
  <si>
    <t>to contribute to the P-16/W field's knowledge base</t>
  </si>
  <si>
    <t>to increase diagnostics and surveillance capacity</t>
  </si>
  <si>
    <t>Discovery and Translational Sciences|Global Health and Development Public Awareness and Analysis|Water, Sanitation and Hygiene</t>
  </si>
  <si>
    <t>to apply machine learning human olfaction models to mosquitoes</t>
  </si>
  <si>
    <t>to strengthen the ability of Mozambique’s communicable disease surveillance system to track and respond to direct and indirect impacts of COVID-19</t>
  </si>
  <si>
    <t>to accelerate preparedness and response to scale up high quality maternal and newborn health care and improve newborn health and well-being in fragile contexts</t>
  </si>
  <si>
    <t>to undertake research on the impact of COVID policies on women workers in the informal sector to inform gender-responsive policies and strategies to empower women to recover and rebuild their livelihoods</t>
  </si>
  <si>
    <t>Icosavax, Inc.</t>
  </si>
  <si>
    <t>To develop, manufacture and  conduct clinical testing of a novel nanoparticle displaying a SARS-CoV2 vaccine co-administered with a novel adjuvant.</t>
  </si>
  <si>
    <t>to improve birth attendants' skills in neonatal resuscitation</t>
  </si>
  <si>
    <t>Girls Health Ed</t>
  </si>
  <si>
    <t>Ayuda</t>
  </si>
  <si>
    <t>Lighthouse DC</t>
  </si>
  <si>
    <t>to provide external technical assistance (TA) to the Government of Bangladesh as part of the Gates Foundation COVID-19 mitigation efforts, addressing both essential health services and COVID-19 response</t>
  </si>
  <si>
    <t>to characterize viological features of exhaled breath in a COVID-19 positive cohort</t>
  </si>
  <si>
    <t>to support regulators and policymakers in their responses to safeguard and strengthen access for women, the poor, and other vulnerable groups to financial services during the ongoing crisis</t>
  </si>
  <si>
    <t>to build up R&amp;D partnership with Shanghai to address global health and development challenges in China and the world</t>
  </si>
  <si>
    <t>to build up regional cooperative platform based on Pujiang Innovation Forum and to create R&amp;D partnerships with Shanghai to address global health and global development challenges in China and the world</t>
  </si>
  <si>
    <t>to inform strategies for engaging private healthcare providers in TB care and prevention by generating evidence on the extent to which healthcare markets in priority countries have been disrupted by the Covid pandemic</t>
  </si>
  <si>
    <t>to increase the adaptation and harnessing of innovation and emerging technologies for the socio-economic development of African countries and to ensure health equity on the continent</t>
  </si>
  <si>
    <t>to improve 9th grade on-track outcomes for Black, Latino, and low-income students in northwest Oregon</t>
  </si>
  <si>
    <t>to implement and evaluate a comprehensive community-based antiretroviral therapy delivery model based on the findings of the &amp;#34;Delivery Optimization for Antiretroviral Therapy&amp;#34; trial</t>
  </si>
  <si>
    <t>to plan for a PrEP implementation experiment in KwaZulu-Natal, South Africa</t>
  </si>
  <si>
    <t>to develop proof-of-concept methods for SARS-CoV-2 surveillance based on sewage and fecal sludge samples</t>
  </si>
  <si>
    <t>Enteric and Diarrheal Diseases|Vaccine Development|Water, Sanitation and Hygiene</t>
  </si>
  <si>
    <t>Latitude Pharmaceuticals Inc.</t>
  </si>
  <si>
    <t>to develop parenteral administration strategies which fit into LMIC settings</t>
  </si>
  <si>
    <t>Almac</t>
  </si>
  <si>
    <t>to develop a biocatalytic approach for the development of Remdesivir</t>
  </si>
  <si>
    <t>Craigavon</t>
  </si>
  <si>
    <t>to support COVID-19 response in Indonesia</t>
  </si>
  <si>
    <t>to support racial equity work</t>
  </si>
  <si>
    <t>to implement the TeCHO platform for community health workers in Nigeria, develop federated biometrics and deploy WHO's care guidelines</t>
  </si>
  <si>
    <t>to evaluate mucosal antibodies against mucosal pathogens</t>
  </si>
  <si>
    <t>to develop more precise estimates of the accuracy of K type prediction from genome sequence data, on human clinical Klebsiella pneumoniae isolates</t>
  </si>
  <si>
    <t>to support optimal operations of agro-processing industrial parks in Ethiopia</t>
  </si>
  <si>
    <t>to quantitatively size the impact of crossroad moments impacting mobility and inequality and explore potential interventions</t>
  </si>
  <si>
    <t>to support the annual Grantmakers for Education conference to be held in October, 2020</t>
  </si>
  <si>
    <t>to set up a migrant cell with Department of Rural Development, GoUP to support returning migrants and SHG women in accessing various government entitlements to mitigate adverse financial implication of COVID-19 pandemic</t>
  </si>
  <si>
    <t>to support sustainable residencies.</t>
  </si>
  <si>
    <t>to support membership in Grantmakers for Thriving Youth</t>
  </si>
  <si>
    <t>to support Youth Guidance in strategic planning and support during the 2020-21 school year</t>
  </si>
  <si>
    <t>to determine the overall, age and gender specific prevalence of SARS CoV-2 in the general population of Gauteng, following the peak of the COVID-19 outbreak</t>
  </si>
  <si>
    <t>to support and strengthen the Government of Uganda's efforts in advancing several critical outputs to further the policy, regulatory and programming directions of savings groups as a strong vehicle for women's economic empowerment</t>
  </si>
  <si>
    <t>to improve the planning and performance, and lower the cost, of health campaigns by developing a “Digital Gateway” that provides managers easy and guided access to a comprehensive range of datasets for planning campaigns</t>
  </si>
  <si>
    <t>Raise Your Hand for Texas Education Fund</t>
  </si>
  <si>
    <t>support the improvement of teacher preparation programs in Texas</t>
  </si>
  <si>
    <t>to inform prioritization of vaccine innovations for low- and middle-income countries, at a global institutional level and in-country</t>
  </si>
  <si>
    <t>to provide general operating support for Wa Na Wari</t>
  </si>
  <si>
    <t>to determine the prevalence of maternal and fetal SARS‐CoV‐2 infection in cases of fetal death in Mozambique, where the COVID‐19 pandemic is established</t>
  </si>
  <si>
    <t>Gudina Tumsa Foundation</t>
  </si>
  <si>
    <t>to provide targeted technical capacity building, project and organizational support to the Government of Ethiopia</t>
  </si>
  <si>
    <t>to understand public perceptions of COVID-19 vaccines in Africa</t>
  </si>
  <si>
    <t>Global Health|U.S. Program</t>
  </si>
  <si>
    <t>to convene world leading TB drug discovery scientists to share and discuss the latest development in TB drug discovery</t>
  </si>
  <si>
    <t>Build domestic institution for use of behavioural insights for designing programs that help improve health and lives of poor and vulnerable in priority geographies</t>
  </si>
  <si>
    <t>to support the COVID Response Fellowship program</t>
  </si>
  <si>
    <t>to provide start-up funding for innovations in family homelessness crisis response systems in new Washington state counties</t>
  </si>
  <si>
    <t>Florida A&amp;M University Foundation</t>
  </si>
  <si>
    <t>to conduct a market assessment of syringe availability and plan procurement and placement scenarios.</t>
  </si>
  <si>
    <t>to support a planning grant considering a research agenda around fostering productive early learning experiences for children of color with goals driven by practice and policy needs</t>
  </si>
  <si>
    <t>The Morehouse School of Medicine Inc.</t>
  </si>
  <si>
    <t>Hampton University</t>
  </si>
  <si>
    <t>to provide humanitarian assistance to victims of flooding in South Sudan</t>
  </si>
  <si>
    <t>to provide humanitarian assistance to victims of flooding in Sudan</t>
  </si>
  <si>
    <t>Meharry Medical College</t>
  </si>
  <si>
    <t>to support a sponsorship for the Invention Opportunity Series</t>
  </si>
  <si>
    <t>to provide humanitarian assistance to internally displaced population in Cabo Delgado, Mozambique</t>
  </si>
  <si>
    <t>to provide reilef to people affected by the heavy flooding in Niger.</t>
  </si>
  <si>
    <t>to incubate and establish a self-sustaining public good conducting market research on education</t>
  </si>
  <si>
    <t>to expand an existing data collection by transitioning to a national data collective</t>
  </si>
  <si>
    <t>2020-08</t>
  </si>
  <si>
    <t>to build the capacity of a teacher prep transformation center that will support teacher preparation programs in California to ensure new teachers are prepared to support all students</t>
  </si>
  <si>
    <t>To advance data-driven, sub-nationally tailored malaria interventions in high burden Africa &amp; the GMS, along with targeted support to and time-limited transition from previously prioritized elimination geographies</t>
  </si>
  <si>
    <t>EcoHealth Alliance Inc</t>
  </si>
  <si>
    <t>to support India's Ministry of Animal Husbandry and Dairying for establishment of National One Health Platform</t>
  </si>
  <si>
    <t>To disseminate and diffuse lessons and best practices from projects in several African countries to accelerate progress toward effective, country-owned national health information systems and improved use of health data</t>
  </si>
  <si>
    <t>to improve the supply of quality Chinese COVID-19 medical products to low and middle income countries through technical assistance to accelerate their World Health Organization Emergency Use Listing application process</t>
  </si>
  <si>
    <t>to research everyday donors of color</t>
  </si>
  <si>
    <t>to support high quality research to better understand Chinese online donor behavior through big data analysis, sentiment analysis, social network mapping analysis, etc.</t>
  </si>
  <si>
    <t>Central University of Finance and Economics</t>
  </si>
  <si>
    <t>to support policy research and advocacy work in China to ensure high quality implementation of existing tax policies and provide opinions for future improvement</t>
  </si>
  <si>
    <t>to reduce the impact of vector-borne diseases and contribute to their control and elimination by improving vector control tools, supporting enhanced evaluation processes, facilitating quality of products and improving their judicious use</t>
  </si>
  <si>
    <t>to provide overarching evaluation support for the Agricultural Development team, its portfolios, and its key investments</t>
  </si>
  <si>
    <t>to support solutions journalism in Nigeria and Kenya using initial coverage of responses to the COVID‐19 crisis to create a strong foundation for broad‐based solutions reporting on a range of health and development issues</t>
  </si>
  <si>
    <t>to understand the HIV patient's journey and identify barriers to retention on antiretroviral therapy</t>
  </si>
  <si>
    <t>To support the Youth Development Executives of King County in strengthening the field of expanded learning opportunities in King County, Washington</t>
  </si>
  <si>
    <t>to contribute to delivering novel candidate drugs for the treatment of TB patients</t>
  </si>
  <si>
    <t>Norwegian Church Aid</t>
  </si>
  <si>
    <t>to drive Norwegian and Nordic progress on equitable access to healthcare, and the “leave no one behind” agenda of the UN Sustainable Development Goals (SDGs)</t>
  </si>
  <si>
    <t>to identify and test opportunities to drive women's financial inclusion and economic empowerment through digital delivery of humanitarian assistance and shock responsive safety nets.</t>
  </si>
  <si>
    <t>Acceligen,  Inc.</t>
  </si>
  <si>
    <t>to provide small scale dairy producers in sub-Saharan Africa access to highly-productive and well-adapted cows to increase their income</t>
  </si>
  <si>
    <t>Eagan</t>
  </si>
  <si>
    <t>to provide support to Summit Public Schools, create Summit Washington, and continue to launch high quality public schools in Washington State</t>
  </si>
  <si>
    <t>to allow for the addition of the GSED tool for assessment of those secondary outcomes at 6, 12, and 24 months and further validate the instrument for global use</t>
  </si>
  <si>
    <t>to design and implement a tool calculating the economic impact of animal diseases which improves resource prioritization to provide resilient incomes to people and organizations involved in livestock food systems.</t>
  </si>
  <si>
    <t>Mediana LLC</t>
  </si>
  <si>
    <t>to provide clinical trial simulation services to improve the informativeness and efficiency of COVID-19 clinical studies</t>
  </si>
  <si>
    <t>Carolina</t>
  </si>
  <si>
    <t>Puerto Rico</t>
  </si>
  <si>
    <t>Hailemariam &amp; Roman Foundation</t>
  </si>
  <si>
    <t>to support technical assistance for the implementation of polio activities in high-priority countries</t>
  </si>
  <si>
    <t>Sustainable public procurement</t>
  </si>
  <si>
    <t>to evaluate a newly licensed HPV vaccine in countries of highest potential impact</t>
  </si>
  <si>
    <t>to fund the development of Open Educational Resources to promote availability of affordable and high-quality curriculum in Postsecondary education</t>
  </si>
  <si>
    <t>to fund  a summit to take stock of the status of implementation of the NGSS across all of the states and territories, identify successes and challenges, and identify areas where additional resources or work is needed</t>
  </si>
  <si>
    <t>to carry out an 8-month planning process with the World Bank, and the Nigeria for Women Project (NFWP), Federal Project Coordination Unit on a potential investment that will support the integration of Tostan’s model in the NFWP initiative</t>
  </si>
  <si>
    <t>Mid Atlantic Equity Consortium</t>
  </si>
  <si>
    <t>to further develop, house, and maintain the CI for Equity resources and make them accessible for use by intermediaries and school support organizations that support continuous improvement in schools</t>
  </si>
  <si>
    <t>to support the Everyone Graduates Center to maintain the Pathways to Adult Success Network, and share artifacts and lessons from participating organizations with the broader K-12 community</t>
  </si>
  <si>
    <t>Edge Animal Health, Inc.</t>
  </si>
  <si>
    <t>to develop improved livestock vaccines utilizing CRISPR Cas.</t>
  </si>
  <si>
    <t>to support a Census Equity Fund evaluation</t>
  </si>
  <si>
    <t>to produce a comprehensive assessment of the funding landscape for malaria and identify options for more effective and efficient use of resources</t>
  </si>
  <si>
    <t>to support the 2020 SEL Exchange at the lead sponsor level</t>
  </si>
  <si>
    <t>to advance tobacco control measures compliant with the WHO Framework Convention on Tobacco Control in Africa</t>
  </si>
  <si>
    <t>to validate the efficacy of Automated Essay Scoring software in improving student outcomes in argumentative writing for students who are Black, Latino, and/or experiencing poverty</t>
  </si>
  <si>
    <t>Ecree</t>
  </si>
  <si>
    <t>to validate the efficacy of Automated Essay Scoring software in improving the student outcomes in argumentative writing for students who are Black, Latino, and/or experiencing poverty</t>
  </si>
  <si>
    <t>Measurement Incorporated</t>
  </si>
  <si>
    <t>Vantage Learning USA, LLC</t>
  </si>
  <si>
    <t>New Hope</t>
  </si>
  <si>
    <t>to provide technical support and capacity building to intermediaries that are implementing Networks for School Improvement, which aim to improve student outcomes for Black, Latino, and low-income students</t>
  </si>
  <si>
    <t>to increase the collaboration with GAP-f to accelerate pediatric medicine development and access</t>
  </si>
  <si>
    <t>to develop a continuous improvement learning experiences for intermediaries and school support organization that lead school improvement efforts</t>
  </si>
  <si>
    <t>to research the causes of budget credibility challenges and their impacts on public service delivery, using lessons to raise awareness and provide potential solutions for governments to address them</t>
  </si>
  <si>
    <t>to deepen evidence of 'what works' for women's economic empowerment in Kenya by building an in-country research and evidence hub for evaluative research, testing and analysis of programs and policies</t>
  </si>
  <si>
    <t>to support the development of a 20-acre, mixed-use, Seattle waterfront park.</t>
  </si>
  <si>
    <t>DAI Development Activities International Limited</t>
  </si>
  <si>
    <t>to support the conduct of Primary Health Care System Diagnostics in Gombe State, North East, Nigeria</t>
  </si>
  <si>
    <t>to support the long-term operational sustainability of Mary's Place.</t>
  </si>
  <si>
    <t>Boyce Thompson Institute</t>
  </si>
  <si>
    <t>To strengthen the only global communications platform that aims to elevate pro-science voices on agricultural technologies.</t>
  </si>
  <si>
    <t>to design an innovative approach for improving the provision of sickle cell disease testing linked to treatment programs in Ghana</t>
  </si>
  <si>
    <t>to assess the viability of methodologies to better measure student poverty</t>
  </si>
  <si>
    <t>to generate a first International Standard Serum for the quantification of Shigella antibodies in response to vaccination with candidate Shigella vaccines in development</t>
  </si>
  <si>
    <t>to facilitate the standardization of ELISA required for the licensure of Shigella vaccines</t>
  </si>
  <si>
    <t>to better understand giving through donor advised funds</t>
  </si>
  <si>
    <t>D-Prize</t>
  </si>
  <si>
    <t>to provide startup capital to entrepreneurs to solve DMPA-SC delivery challenges</t>
  </si>
  <si>
    <t>to support the Foundational Learning Compact, a trust fund by the World Bank to improve learning outcomes in the developing world</t>
  </si>
  <si>
    <t>Danielson Group</t>
  </si>
  <si>
    <t>to support educator coaching tools focused on social emotional learning and curricular planning</t>
  </si>
  <si>
    <t>Pharmaceutical Research Associates, Inc.</t>
  </si>
  <si>
    <t>to impact public health by making clinical research data more accessible to research and development partners in order to reduce and prevent the spread of COVID-19</t>
  </si>
  <si>
    <t>to investigate the gender norms that prevent women's leadership in Village Savings and Loans Associations, and whether gender quotas for females promote leadership among female committee members in Uganda</t>
  </si>
  <si>
    <t>to develop and test low cost digital tools and at home testing for surveillance of COVID-19</t>
  </si>
  <si>
    <t>Washington Regional Association of Grantmakers</t>
  </si>
  <si>
    <t>to support to the Walker's Legacy Foundation engagement with women of color business leaders</t>
  </si>
  <si>
    <t>to generate formative learning that supports California teacher preparation residencies</t>
  </si>
  <si>
    <t>To support COVID-19 response in Bangladesh</t>
  </si>
  <si>
    <t>to convene experts to create a roadmap for with new data capabilities and technologies for targeted malaria treatment subsidy programs, following the Affordable Medicines Facility for malaria experience</t>
  </si>
  <si>
    <t>to support the Government of Burkina Faso in the planning, resource mobilization and partner engagement for an effective response to the COVID-19 epidemic in the country</t>
  </si>
  <si>
    <t>to support service delivery by deploying a digital algorithm to triage and manage COVID-19 patients at primary health care facilities, and optimise date use</t>
  </si>
  <si>
    <t>ProMed Pharma LLC</t>
  </si>
  <si>
    <t>Shanghai Science and Technology Exchange Center</t>
  </si>
  <si>
    <t>to support a workshop to increase stakeholder’s awareness of global health and COVID-19 R&amp;D importance and discuss prioritized R&amp;D and clinical areas in the post-COVID-19 times</t>
  </si>
  <si>
    <t>Ilara Health Ltd.</t>
  </si>
  <si>
    <t>to accelerate development of point-of-care tools and home-based ANC innovations to pilot decentralized ANC risk stratification during COVID-19</t>
  </si>
  <si>
    <t>to support the improvement of teacher preparation programming in Texas</t>
  </si>
  <si>
    <t>to support improvement of teacher preparation programming.</t>
  </si>
  <si>
    <t>to improve the availability and quality of evidence to inform gender-responsive policy and programming for the COVID-19 crisis with a focus on Kenya and Bangladesh</t>
  </si>
  <si>
    <t>to better position decision-makers/policymakers globally and in 10 priority countries to use evidence to adopt gender-responsive policies during COVID focusing on paid sick leave, child care, and inter-sectional discrimination</t>
  </si>
  <si>
    <t>to strengthen the ability of their network to translate, curate, and disseminate resources</t>
  </si>
  <si>
    <t>Integrum Scientific LLC</t>
  </si>
  <si>
    <t>to provide COVID-19 sequencing support - in the form of procurement and distribution of key commodities - for a dozen African labs</t>
  </si>
  <si>
    <t>to conduct a qualitative comparative analysis (QCA) of health system and develop a tabletop exercises to improve the response and preparedness to the pandemic</t>
  </si>
  <si>
    <t>to support the increased policy, advocacy, and communications capacity and reach of civil rights groups and equity organizations at the national, state, and local levels</t>
  </si>
  <si>
    <t>Institute for Strategic Dialogue US</t>
  </si>
  <si>
    <t>to research public discourse on vaccines in Germany and address possible implications for the global COVID-19 response</t>
  </si>
  <si>
    <t>to improve emergency response capacity of the global humanitarian system by increasing access to innovations and adaptive learning around best practices and increase visibility of humanitarian causes, especially in the Middle East</t>
  </si>
  <si>
    <t>to identify factors related to effective service delivery and experiences of care of maternal and newborn health services in Kenya during the COVID-19 pandemic</t>
  </si>
  <si>
    <t>to support the DRC Ministry of Health in delivering &gt;35 Million doses of yellow fever vaccine to at risk populations throughout the country</t>
  </si>
  <si>
    <t>to provide useful and actionable information necessary to ameliorate gender inequalities in health.</t>
  </si>
  <si>
    <t>Empower Women and Girls|Maternal, Neonatal and Child Health|MNCH Discovery and Tools|Vaccine Development</t>
  </si>
  <si>
    <t>to enhance understanding among the American public about education policies needed to drive improvements in student outcomes amid a pandemic</t>
  </si>
  <si>
    <t>to support organizational resilience and growth among a community of high potential, highly vulnerable technical assistance providers</t>
  </si>
  <si>
    <t>to provide humanitarian relief to people affected by tropical storms in Central America while strengthening CRGR's staff and humanitarian teams in the context of COVID-19</t>
  </si>
  <si>
    <t>to provide general operating support to the Data Quality Campaign</t>
  </si>
  <si>
    <t>to provide general operating support for United Way of New York City</t>
  </si>
  <si>
    <t>New York State Association for College Admissions Counseling</t>
  </si>
  <si>
    <t>to develop and communicate nonpartisan analysis and proposals related to federal-state partnership, school closures, and other areas of federal higher education policy</t>
  </si>
  <si>
    <t>to analyze and publish information about how state outcomes based funding and college promise policies are shifting as a result of COVID-19</t>
  </si>
  <si>
    <t>to increase public awareness and engagement of education issues in Texas</t>
  </si>
  <si>
    <t>Montclair State University</t>
  </si>
  <si>
    <t>to add to the body of knowledge and produce a best practices guide for media entities seeking to amplify the impact of their health journalism by collaborating with advocacy stakeholders</t>
  </si>
  <si>
    <t>to summarize and share China malaria elimination experience in the past seven decades by documenting, filming and coordinating video shooting on China’s efforts</t>
  </si>
  <si>
    <t>to facilitate the Presidential Strategy and Policy Unit in its ambitions with gender and UHC as key development priorities in Kenya</t>
  </si>
  <si>
    <t>to understand disease severity and identify correlates of protection in human Sars-CoV-2 infection/Covid-19</t>
  </si>
  <si>
    <t>to support China CDC to evaluate the quality of COVID-19 serological diagnostic reagents in China and provide evidence for scientific use of reagents in clinical diagnosis and epidemiological survey</t>
  </si>
  <si>
    <t>National Institute for Communicable Disease Control and Prevention, Chinese Center for Disease Control and Prevention</t>
  </si>
  <si>
    <t>to summarize and document Chinese vector control experience and best practice for sharing with malaria epidemic countries</t>
  </si>
  <si>
    <t>to support malaria endemic countries to optimize the delivery and effectiveness of SMC to local contexts and improve the allocation of their resources for malaria control and eradication</t>
  </si>
  <si>
    <t>Oxford Policy Management India Private Limited</t>
  </si>
  <si>
    <t>to undertake data cleaning and report writing for primary data collected in Odisha state as part of a state wide health systems analysis at the request of state health leaders</t>
  </si>
  <si>
    <t>to support the affiliation of Charity Navigator with a nonprofit assessment startup</t>
  </si>
  <si>
    <t>to support research designed to document the challenges and triumphs of the Historically Black Colleges and Universities (HBCUs) community in response to COVID-19</t>
  </si>
  <si>
    <t>Safe Water &amp; AIDS Project</t>
  </si>
  <si>
    <t>to test the feasibility of differentiated ANC provisions through primary clinics and home care innovations in mitigating the disruption of ANC services due to COVID-19</t>
  </si>
  <si>
    <t>to support higher education opportunity in New York State</t>
  </si>
  <si>
    <t>to strengthen college access and success through near-peer advising</t>
  </si>
  <si>
    <t>to support Council of the Great City Schools member working groups develop tools and resources that can be broadly shared nationally for effective COVID-19 district reopening plans</t>
  </si>
  <si>
    <t>to support the NCNW 2020 Annual Convention</t>
  </si>
  <si>
    <t>Fort Worth Education Partnership</t>
  </si>
  <si>
    <t>Impact Audit Partners, Inc.</t>
  </si>
  <si>
    <t>to support the affiliation of ImpactMatters with a leading nonprofit ratings organization</t>
  </si>
  <si>
    <t>to support the Secretariat of the India Protector's Alliance to support front-line healthcare and sanitation workers in cities of India</t>
  </si>
  <si>
    <t>to enhance clinical trial site capabilities in preparation of conducting COVID-19 vaccine efficacy trials in LMIC</t>
  </si>
  <si>
    <t>Dhulikhel Hospital</t>
  </si>
  <si>
    <t>to support laboratory and epidemiological response to COVID-19 in Nepal</t>
  </si>
  <si>
    <t>Dhulikhel</t>
  </si>
  <si>
    <t>to enhance clinical trial site capabilities for Quality Assurance/Quality Control systems in preparation of conducting phase 3 COVID-19 vaccine efficacy trials in LMIC</t>
  </si>
  <si>
    <t>to provide special education technical assistance, services, and supports in Washington State</t>
  </si>
  <si>
    <t>to increase and enhance local news coverage of higher education trends and issues</t>
  </si>
  <si>
    <t>to evaluate transmission dynamics of SARS-CoV-2 in Karachi, Pakistan</t>
  </si>
  <si>
    <t>to design and develop a mental and physical wellness index to help educators better understand the differentiated needs of students</t>
  </si>
  <si>
    <t>to characterize SARS-CoV-2 transmission dynamics and understand perceptions and opinions of those affected in an high density poor urban setting in South Africa</t>
  </si>
  <si>
    <t>To provide technical assistance to the Department of Medical Education in UP to strengthen training of healthcare workers from L2 &amp; L3 facilities on COVID-19</t>
  </si>
  <si>
    <t>to rapidly collect and share bright spots with others in the field who are seeking models and strategies to address challenges for students with disabilities during COVID</t>
  </si>
  <si>
    <t>to convene a cross-disciplinary group of experts to discuss the health and future of the vaccine ecosystem and the future of vaccine development and subsequently publish a meeting report</t>
  </si>
  <si>
    <t>to develop and implement an MLE framework for urban community led C-19 response.</t>
  </si>
  <si>
    <t>to support the 2021 HEV Symposia that will convene global experts and country representatives, to improve understanding of HEV disease, vaccine strategies, and policy decisions</t>
  </si>
  <si>
    <t>Alexandria Seaport Foundation</t>
  </si>
  <si>
    <t>to summarize and curate evidence on the implementation, designs, and social/economic impacts of Covid-related social protection interventions with an emphasis on digitized cash transfers.</t>
  </si>
  <si>
    <t>to use models to project where COVID-19 cases are likely to be surging in the next 4-12 weeks in the United States and across the globe to best anticipate needs for future investment in therapeutics development</t>
  </si>
  <si>
    <t>to support operations in the Global Polio Eradication Initiative (GPEI) Hub</t>
  </si>
  <si>
    <t>to provide support to select slum communities in the city of Chennai, for reducing the spread of COVID-19 incidences, through Community Response Teams (CRTs)</t>
  </si>
  <si>
    <t>to fast track the development, production and equitable global access to safe, quality, effective and affordable COVID-19 diagnostics, therapeutics and vaccines so that lives can be spared and so that life can return to ‘normal’</t>
  </si>
  <si>
    <t>to improve understanding of what happens to students when their colleges close</t>
  </si>
  <si>
    <t>To test the feasibility of mixed reality technology to make GMP inspections by low-income country regulators more efficient and effective</t>
  </si>
  <si>
    <t>to ensure access to dexamethasone for treatment of severe COVID-19 disease in Africa</t>
  </si>
  <si>
    <t>to assess burden of maternal anemia in low- and middle-income countries</t>
  </si>
  <si>
    <t>to develop an automated high volume manufacturing process to supply diagnostics tests for pandemic, endemic diseases in normal times, and surge capacity for future pandemics to low and middle income countries</t>
  </si>
  <si>
    <t>to establish resources in LMICs for laboratory diagnosis of SARS-CoV-2</t>
  </si>
  <si>
    <t>to enable a lower cost process for production of Remdesivir API</t>
  </si>
  <si>
    <t>to support partners with data analyses around COVID-19 vaccines for low-resource settings</t>
  </si>
  <si>
    <t>to produce Phase I and Phase II data for evaluation of a new alphacypermethrin-PBO LLIN</t>
  </si>
  <si>
    <t>To provide project management support to the Dalberg group so they can complete the Phase 2 of the landscape analysis work in SSA pharma talent building</t>
  </si>
  <si>
    <t>to characterize the virological features of a cohort of COVID-19 positive patients for improving diagnostic test deployment and understanding of transmission between children and adults</t>
  </si>
  <si>
    <t>to amplify women's digital financial inclusion priorities at the Women's World Banking annual summit</t>
  </si>
  <si>
    <t>to support the 2020 Fintech innovation challenge aimed at accelerating DFS access and usage among low-income women</t>
  </si>
  <si>
    <t>to measure human monoclonal antibody interactions with hamster Fc gamma receptors to support preclinical studies for identification of human anti-SARS-CoV-2 monoclonal antibody product candidates</t>
  </si>
  <si>
    <t>to support the United Nations increased awareness and action on the SDG's</t>
  </si>
  <si>
    <t>to create additional partnerships between IM and PL organizations that develop and offer PL that is complementary to the existing IM catalog to give districts access to an expanded set of offerings to meet their specific needs</t>
  </si>
  <si>
    <t>to provide humanitarian assistance to victims of monsoon flooding in Bangladesh</t>
  </si>
  <si>
    <t>to improve success of mass drug administration campaigns in low-middle income regions using a benchmarking approach to guide the behavior of individuals and teams by presenting them with the desired behavior being displayed by their peers</t>
  </si>
  <si>
    <t>to establish a think tank to provide regulatory science research and technical support for vaccine ecosystem building suggestions</t>
  </si>
  <si>
    <t>to support the Mother and Newborn Information for Tracking Outcomes and Results (MoNITOR) and Global Action for Measurement of Adolescent health (GAMA) WHO advisory groups to develop norms for maternal, newborn and adolescent health metrics</t>
  </si>
  <si>
    <t>2020-05</t>
  </si>
  <si>
    <t>Capitol Impact, LLC</t>
  </si>
  <si>
    <t>to support educational and professional development opportunities for legislative staff</t>
  </si>
  <si>
    <t>to support civil rights educational research and convenings advancing educational equity and opportunity in California</t>
  </si>
  <si>
    <t>to support local and state advocacy that advances educational equity and economic mobility</t>
  </si>
  <si>
    <t>Yangzhou Pharmaceutical Co., Ltd.</t>
  </si>
  <si>
    <t>To achieve WHO Pre-qualification approval for Yangzhou LNG API.</t>
  </si>
  <si>
    <t>Yangzhou</t>
  </si>
  <si>
    <t>to establish local molecular, genetic, and genomic laboratory and analytic capacity to support malaria surveillance in Tanzania.</t>
  </si>
  <si>
    <t>to build a more effective plant breeding system that develops superior cultivars for critical African crops (cassava, yam, banana, cowpea, maize and soybean) through a partnership with a leading private-sector seed company.</t>
  </si>
  <si>
    <t>to strengthen India's institutional capacity in Health Technology Assessment through the Directorate of Health Research and its Academic Hub network, and through the health insurance scheme for the poor, at both national and state levels</t>
  </si>
  <si>
    <t>to optimize a nanopore-based sequencing assay for the detection of drug-resistant malaria and pilot the platform in Zambia</t>
  </si>
  <si>
    <t>Inland Empire Community Foundation</t>
  </si>
  <si>
    <t>to secure broad political and public support for maintaining/increasing foreign assistance within the United States with a particular focus on family planning</t>
  </si>
  <si>
    <t>to develop a non-invasive hemoglobin measurement tool for detecting maternal anemia in low resource settings</t>
  </si>
  <si>
    <t>to support CGAP with the implementation of its core strategy, including i) policy and regulatory frameworks for responsible financial inclusion, ii) enabling infrastructure, and iii) financial solutions for poor people at scale</t>
  </si>
  <si>
    <t>To screen food-based chemical libraries for growth of health-promoting and health-deteriorating gut microbes, and to establish a mouse model of environmental enteric dysfunction (EED).</t>
  </si>
  <si>
    <t>Global Forum for Media Development</t>
  </si>
  <si>
    <t>to provide long-term, sustained support for the Journalism Funders Forum, a group of media funders, hosted and organized by the European Journalism Center</t>
  </si>
  <si>
    <t>to develop economically sustainable seed systems for cassava farmers in Africa to improve their reliable access to high quality planting materials of improved cassava cultivars to enhance and protect their harvests</t>
  </si>
  <si>
    <t>to increase and improve the efficiency of philanthropic investments in media on issues in the US, through a series of reports, convenings and filed-building exercises to strengthen the media and philanthropy sector</t>
  </si>
  <si>
    <t>to support the development and execution of the 23rd International AIDS Conference (AIDS 2020)</t>
  </si>
  <si>
    <t>to support development of a surveillance system for maternal newborn and child health in Malawi during the COVID-19 epidemic</t>
  </si>
  <si>
    <t>Capital Medical University</t>
  </si>
  <si>
    <t>This investment will be used to support policy studies of provider payment and financing of TB services in China</t>
  </si>
  <si>
    <t>to summarize and synthesize the available evidence linking digital agricultural services to small scale producer outcomes</t>
  </si>
  <si>
    <t>to support development of a pediatric vaccine for Gavi</t>
  </si>
  <si>
    <t>to create an interactive data base of 127 agro-climatic zones on agriculture and nutrition convergence</t>
  </si>
  <si>
    <t>to create a series of resources that can be used by schools and districts to help them better understand how school scheduling impacts equity and access</t>
  </si>
  <si>
    <t>to support research and analysis on the role of stigma in HIV treatment and prevention programs</t>
  </si>
  <si>
    <t>to establish a knowledge exchange mechanism inclusive of bi-annual conference series for the maternal and newborn health community to accelerate declines in maternal and newborn mortality in high burden countries</t>
  </si>
  <si>
    <t>to enhance the impact of the HPV Thailand Study by applying enhanced approaches for study design, analysis and communication</t>
  </si>
  <si>
    <t>Artepharm Co., Ltd., China</t>
  </si>
  <si>
    <t>to achieve WHO Pre-qualification approval for AS-PQP by Artepharm</t>
  </si>
  <si>
    <t>Meizhou</t>
  </si>
  <si>
    <t>to support the ORCA Data for Planning Study</t>
  </si>
  <si>
    <t>to conduct curriculum audits and engage with states about procurement and instructional materials law challenges</t>
  </si>
  <si>
    <t>to increase awareness and understanding of possible gene drive applications for public good purposes within international policy forums</t>
  </si>
  <si>
    <t>to support strategic planning for RED</t>
  </si>
  <si>
    <t>to support the WHO's recommendations and guidance related to HIV prevention</t>
  </si>
  <si>
    <t>Ekiti State Government - Office of Development Partnerships &amp; SDGs</t>
  </si>
  <si>
    <t>to support the Ekiti State Government in developing and implementing a strategic framework for coordinating development priorities and partners while driving increased multi stakeholder investment in the SDGs</t>
  </si>
  <si>
    <t>Ado-Ekiti</t>
  </si>
  <si>
    <t>Ekiti</t>
  </si>
  <si>
    <t>to generate evidence that will contribute to the sustainability of the Ghana immunization program and inform other countries in the region on the potential value of switching rotavirus vaccines</t>
  </si>
  <si>
    <t>to support WHO AFRO in strengthening its operational response to cVDPV circulation, leading to better quality immunization activities and a more rapid closure of outbreaks</t>
  </si>
  <si>
    <t>to establish and deliver for clinical use an optimized formulation of encapsulated vitamin A palmitate</t>
  </si>
  <si>
    <t>Development of Solutions to Improve Global Health|Nutrition|Research and Learning Opportunities</t>
  </si>
  <si>
    <t>to expand  maternal, newborn and child health research and service delivery platform through the generation of key data and test new interventions and innovations for pregnant women and their children.</t>
  </si>
  <si>
    <t>to develop a single shot vaccine for vulnerable populations in low and middle income countries.</t>
  </si>
  <si>
    <t>to support emergency response and evaluation, and prepare China for the potential pandemic, which will not only help disease control and containment but contribute China’s experience to global health</t>
  </si>
  <si>
    <t>to support using and maintaining a VAN with established governance (people), processes, policies, and technology will ultimately lead to more efficient and effective supply chain management across more countries and products</t>
  </si>
  <si>
    <t>to explore and deepen philanthropic network for COVID and other health and developmental needs in Tier 2 and 3 cities in UP and Bihar</t>
  </si>
  <si>
    <t>to support the advancement of women into leadership roles in Global Health</t>
  </si>
  <si>
    <t>Empower Women and Girls|Vaccine Development</t>
  </si>
  <si>
    <t>Inland Empire Economic Partnership Foundation</t>
  </si>
  <si>
    <t>Rancho Cucamonga</t>
  </si>
  <si>
    <t>Vecotech Ltd</t>
  </si>
  <si>
    <t>to develop a proof of concept for a more accessible malaria diagnostic that could be used by a health worker or individual</t>
  </si>
  <si>
    <t>Norwegian Refugee Council USA</t>
  </si>
  <si>
    <t>to provide humanitarian relief to refugees and displaced peoples</t>
  </si>
  <si>
    <t>to optimize dosing of antimalarial drugs in malnourished children in low and middle income countries (LMICs)</t>
  </si>
  <si>
    <t>to support the assessment of the Ethiopian 1993 national women policy</t>
  </si>
  <si>
    <t>to conduct follow-up research on City Year's current analysis Exploring Social-Emotional, Academic and Predictive Indicator Outcomes</t>
  </si>
  <si>
    <t>to provide general operating support to the Carnegie Foundation for the Advancement of Teaching</t>
  </si>
  <si>
    <t>The Clayton Christensen Institute for Disruptive Innovation Inc.</t>
  </si>
  <si>
    <t>to understand what motivates districts to adopt continuous improvement practices to improve outcomes that are predictive of post-secondary success</t>
  </si>
  <si>
    <t>To support developing assays platform of drug screening and subunit vaccines of coronavirus, which will contribute to product innovation of COVID-19 pandemic control</t>
  </si>
  <si>
    <t>National Institutes for Food and Drug Control</t>
  </si>
  <si>
    <t>to support optimizing pseudovirus platforms for COVID-19 product innovation</t>
  </si>
  <si>
    <t>to understand and share how the changing structure of higher education may help or hinder the creation of equitable outcomes for students</t>
  </si>
  <si>
    <t>PAI Life Sciences Inc.</t>
  </si>
  <si>
    <t>to support the production of the SchistoShield vaccine for use in early human clinical studies in USA and Africa</t>
  </si>
  <si>
    <t>Zhejiang University</t>
  </si>
  <si>
    <t>to engage China play a bigger role in global governance and to contribute more to GAVI</t>
  </si>
  <si>
    <t>to support research and development for COVID-19 response</t>
  </si>
  <si>
    <t>to develop a COVID-19 vaccine that can be produced in large amounts at low cost to meet the pandemic-response needs of low- and middle-income countries</t>
  </si>
  <si>
    <t>The Community Foundation of San Joaquin</t>
  </si>
  <si>
    <t>to support the development of high-quality early college high schools in San Joaquin County</t>
  </si>
  <si>
    <t>to develop a first-in-class therapy designed to prevent and treat infections from harmful bacteria in the gut, which cause disproportionate mortality rates in infants living in unsanitary environments</t>
  </si>
  <si>
    <t>to support the Tacoma Housing Authority's Housing-Education Initiative</t>
  </si>
  <si>
    <t>to capture and disseminate learnings from a mixed methodological and sociologically nested approach to understanding ASHA motivation in Bihar State, India</t>
  </si>
  <si>
    <t>to enhance the performance of global health campaigns by adapting an organizational learning tool to enable them to draw on their experiences and improve their partner interactions</t>
  </si>
  <si>
    <t>to improve the impact of health campaigns in in low- and middle-income countries by developing a decision-making tool that considers competing interests of stakeholders</t>
  </si>
  <si>
    <t>to conduct infection prevention and control (IPC) trainings tailored to the COVID-19 response</t>
  </si>
  <si>
    <t>Mount Baker Housing Association</t>
  </si>
  <si>
    <t>to support scholarships at the Conference of the Parties for the WHO Framework Convention on Tobacco Control and at the World Conference on Tobacco or Health</t>
  </si>
  <si>
    <t>to harness society's natural empathy and concern for children by filming their stories and combining them with policy solutions to move audiences from compassion to action</t>
  </si>
  <si>
    <t>to inspire empathy for those who have suffered economic decline by gathering and disseminating their life histories to highlight the dynamic, underlying series of events and conditions</t>
  </si>
  <si>
    <t>to eliminate cholera by providing training and ongoing bioinformatics support as part of a West African disease surveillance network that leverages local pathogen genome sequencing efforts to guide disease control</t>
  </si>
  <si>
    <t>University of North Carolina Greensboro</t>
  </si>
  <si>
    <t>to portray young Black men in Baltimore as human beings deserving of dignity and investment by teaching them to take photographs to document the effects of violence on their lives, and using them in local and digital exhibits</t>
  </si>
  <si>
    <t>Enhancing and Strengthening North Dakota Nonprofits &amp; Communities</t>
  </si>
  <si>
    <t>to enable economic mobility for rural North Dakotans living in poverty by supporting them to take-up the local tradition of homesteading, using stories to breakdown barriers between new and longtime residents</t>
  </si>
  <si>
    <t>to change local justice systems and help end mass incarceration in smaller cities and rural communities by launching a narrative change campaign including a multi-stakeholder convening and a storytelling campaign of people's experiences</t>
  </si>
  <si>
    <t>US Dream Academy</t>
  </si>
  <si>
    <t>to reduce the stigma associated with parental incarceration that leads to poor education and mental health for Black and Brown communities by producing stories of their experiences introduced by influential people such as celebrities</t>
  </si>
  <si>
    <t>to provide pathways to economic mobility within segregated, low-income neighborhoods by using residents' voices to present their views about where they live and how to improve their situation disseminated through a website</t>
  </si>
  <si>
    <t>to elevate the voices and present the achievements of low-income, diverse families for driving change by producing and distributing a series of podcasts describing their success stories leading projects addressing local challenges</t>
  </si>
  <si>
    <t>Young Women's Christian Association of San Antonio</t>
  </si>
  <si>
    <t>to raise public awareness about the roles of race and gender in poverty by using videos of days in the lives of women of color working in hospitality, care-giving, and food service industries in San Antonio</t>
  </si>
  <si>
    <t>West Virginia Community Development Hub, Inc.</t>
  </si>
  <si>
    <t>to challenge cultural and economic stereotypes about Central Appalachia's diverse rural communities by capturing and sharing stories of the hard-won achievements of rural community leaders in the face of poverty</t>
  </si>
  <si>
    <t>to support the Seattle Public Schools Department of African American Male Achievement</t>
  </si>
  <si>
    <t>to enable access to samples from COVID-19 patients to support mAb discovery and identification of correlates of natural protection/disease severity.</t>
  </si>
  <si>
    <t>to support improved access to respiratory care equipment as part of a COVID-19 response in low- and middle-income countries</t>
  </si>
  <si>
    <t>University of Chicago Consortium on School Research</t>
  </si>
  <si>
    <t>to provide for General Operating Support for University of Chicago Consortium on School Research</t>
  </si>
  <si>
    <t>to develop a low cost and high-throughput method for COVID molecular testing to expand testing capacity</t>
  </si>
  <si>
    <t>to procure toilets for the 'Kubeta Ko' project in Manila - a demonstration of utility-managed container based toilet services in low income urban settlements</t>
  </si>
  <si>
    <t>to consider how Edtech can mitigate the impact of COVID-19 and support equitable education access and learning</t>
  </si>
  <si>
    <t>to support the National Academies of Sciences and Council of State Science Supervisors in coordinating NGSS professional learning needs in light of COVID-19</t>
  </si>
  <si>
    <t>to support Global Polio Eradication Initiative Novel Oral Polio Vaccine Type-2 (nOPV2) Working Group to facilitate nOPV2 introduction</t>
  </si>
  <si>
    <t>Evidation Health Inc</t>
  </si>
  <si>
    <t>to develop a digital biomarker of COVID-19 and understand an individual’s susceptibility to infection and cascading effects of disease</t>
  </si>
  <si>
    <t>to strengthen capacity of health workers in response to COVID 19</t>
  </si>
  <si>
    <t>to develop a COVID-19 vaccine</t>
  </si>
  <si>
    <t>to support publication for the Special Issue of Pathogens that is to be devoted to rotavirus and rotavirus vaccines</t>
  </si>
  <si>
    <t>to support leveraging high value data re-use and analytics to generate insights to solve complex and new questions around health systems resilience and social economic determinants of health</t>
  </si>
  <si>
    <t>3rd Stone Design, Inc.</t>
  </si>
  <si>
    <t>to protect perishable vaccines in campaigns in low-resource settings by adapting their portable vaccine refrigerator, which is battery powered and can be monitored remotely, to prolong charge life</t>
  </si>
  <si>
    <t>to support volunteer opportunities during COVID-19</t>
  </si>
  <si>
    <t>to support COVID-19 Emergency Response Systems Readiness in Kaduna State, Nigeria</t>
  </si>
  <si>
    <t>develop instructional videos, a pacing guide, and virtual professional learning tools for adapting Illustrative Mathematics to address expecting learning gaps due to COVID-19.</t>
  </si>
  <si>
    <t>to develop remote teaching assignments, expanded library access, and self-directed learning with parent support related to using the literacy tools</t>
  </si>
  <si>
    <t>to support animated storytelling for Global COVID-19 prevention</t>
  </si>
  <si>
    <t>Institut National de la Santé et de la Recherche Médicale</t>
  </si>
  <si>
    <t>to provide timely, optimized dosing recommendations of re-purposed and new medications to combat COVID-19.</t>
  </si>
  <si>
    <t>To facilitate the early development of a new COVID antigen detection assay</t>
  </si>
  <si>
    <t>to provide technical assistance to local actors across Asian Preparedness Partnership countries who are at the forefront of COVID -19 preparedness and response activities</t>
  </si>
  <si>
    <t>Understood for All</t>
  </si>
  <si>
    <t>to disseminate high quality resources to serve students with special needs and provide peer-to-peer community support</t>
  </si>
  <si>
    <t>to provide technical assistance to hygiene behavior change interventions to reduce the spread of COVID-19 in low and middle income countries.</t>
  </si>
  <si>
    <t>Edquity, Inc.</t>
  </si>
  <si>
    <t>to maximize the equitable provision of emergency aid to the most vulnerable post-secondary students —low-income students, first-generation students, and students of color—during this crisis</t>
  </si>
  <si>
    <t>to support the Government of Nigeria and the Presidential Task Force with rapid access to Epi, Surveillance and modeling information for rapid decision making  in response to COVID-19</t>
  </si>
  <si>
    <t>to contribute to the Uganda Ministry of Health COVID response through a catalytic partnership with the private sector</t>
  </si>
  <si>
    <t>to conduct a clinical study evaluating the efficacy of re-purposed drugs to prevent COVID-19 infection in health care workers in Sub-Saharan Africa</t>
  </si>
  <si>
    <t>to support the University of Nairobi data and analytics collaboration with their response to the COVID-19 emergency and strengthening of health data analytics</t>
  </si>
  <si>
    <t>to support the Center for Strengthening the Teaching Profession to develop and share professional development for teachers on the most commonly used Learning Management System platforms</t>
  </si>
  <si>
    <t>This grant will be used to operationalize validated COVID rapid diagnostic testing and sample self- collection in South Africa</t>
  </si>
  <si>
    <t>Percept Actuaries and Consultants</t>
  </si>
  <si>
    <t>to reduce the impact of COVID-19 on the most vulnerable populations in South Africa through innovative delivery solutions of essential products and services</t>
  </si>
  <si>
    <t>To strengthen and support the Uttar Pradesh Government's multi-pronged plan for containment and treatment of COVID-19</t>
  </si>
  <si>
    <t>to accelerate Kano State's response to COVID-19 through increasing efficiencies in delivering test samples to laboratories, strengthening surveillance, and providing additional expertise to the State Task Force</t>
  </si>
  <si>
    <t>to develop an inexpensive and high-throughput manufacturing and packaging system for the production of nasal swabs which are required for SARS-CoV-2 testing</t>
  </si>
  <si>
    <t>to explore and develop computer tools and cryptographic techniques that allow public health needs to be better balanced with privacy</t>
  </si>
  <si>
    <t>to improve postsecondary transitions in response to the disruption of education due to the COVID-19 outbreak</t>
  </si>
  <si>
    <t>to develop state revenue policy resources through evaluations of recent revenue proposals and debates within a select number of focus states</t>
  </si>
  <si>
    <t>to provide clear guidance to the global good community on digital health data models</t>
  </si>
  <si>
    <t>to support the Democratic Republic of the Congo Emergency Operations Center to effectively respond to COVID-19 and associated health threats, including malaria resurgence</t>
  </si>
  <si>
    <t>to provide deep characterization of a cohort of COVID-19-positive patients and insights into the virological and immunological features</t>
  </si>
  <si>
    <t>to develop and test integral gene drives in laboratory containment</t>
  </si>
  <si>
    <t>to support Lagos State's Strategic Communication Initiative to combat COVID 19 Stigma and increase early reporting through the state's &amp;#34; Creatives&amp;#34; Project</t>
  </si>
  <si>
    <t>GiveIndia</t>
  </si>
  <si>
    <t>to contribute to India Covid Response Fund, which will deploy resources towards disease spread prevention, healthcare delivery and system capacity, humanitarian needs and socioeconomic support areas</t>
  </si>
  <si>
    <t>to support grassroots givers in their response to COVID-19</t>
  </si>
  <si>
    <t>to capture and package lessons learned, templates, toolkits, etc. from the Seattle Foundation COVID-19 Response Fund as a model for other emergency response funds around the country</t>
  </si>
  <si>
    <t>to contribute to saving lives and building community resilience in response to drought and food and nutrition insecurity in Zimbabwe</t>
  </si>
  <si>
    <t>Friends of Brooklyn Laboratory Charter Schools, Inc.</t>
  </si>
  <si>
    <t>to build the capacity of funders to manage US-centric COVID-19 emergency funds effectively and efficiently.</t>
  </si>
  <si>
    <t>Crisis Text Line Inc.</t>
  </si>
  <si>
    <t>to provide support to Crisis Text Line during the Covid-19 Pandemic</t>
  </si>
  <si>
    <t>to provide for general operating support for Women’s Foundation Stand Together Fund</t>
  </si>
  <si>
    <t>to evaluate the efficacy of concentrated convalescent plasma enriched for anti-S IgG in high-risk elderly people post-exposure to SARS-CoV2</t>
  </si>
  <si>
    <t>to support the United Nations’ response to the ongoing COVID-19 pandemic</t>
  </si>
  <si>
    <t>Institut de Cardiologie de Montréal</t>
  </si>
  <si>
    <t>Montréal</t>
  </si>
  <si>
    <t>to fund participation on UPF's Giving &amp; Sector Infrastructure Advisory Board</t>
  </si>
  <si>
    <t>Asian American-Pacific Islanders in Philanthropy</t>
  </si>
  <si>
    <t>Grantmakers in Aging Inc</t>
  </si>
  <si>
    <t>to fund participation on United Philanthropy Forum's Giving and Sector Infrastructure Advisory Board</t>
  </si>
  <si>
    <t>to provide project management support to the WHO AFRO AVAREF program so that they can implement their revised procedure for clinical trial application review as efficiently as possible given the influx of COVID related applications expected</t>
  </si>
  <si>
    <t>to assess the performance of a novel tongue swab for detection of COVID and TB from the same specimen</t>
  </si>
  <si>
    <t>to catalog some of the most important lessons learned from past economic disasters and recovery efforts, in order to guide our thinking on what can be done now in response to the COVID-19 pandemic</t>
  </si>
  <si>
    <t>to support the development of guidance to schools, districts, and states around social emotional learning for the reopening of schools</t>
  </si>
  <si>
    <t>to support the planning and implementation of summer youth programming and COVID learning loss recovery for students in NYC to prepare them for a successful start of school</t>
  </si>
  <si>
    <t>To support a public outreach campaign, which will culminate with a globally promoted and distributed broadcast event by Global Citizen</t>
  </si>
  <si>
    <t>to conduct a rapid assessment of recent mortalities in Addis Ababa to examine whether or not the very low level of COVID-19 related mortalities registered so far (May 18, 2020) is mostly due to undetected cases</t>
  </si>
  <si>
    <t>to support charitable giving by donors to organizations around the world</t>
  </si>
  <si>
    <t>to support the work of Choose Love during the Covid-19 pandemic</t>
  </si>
  <si>
    <t>to provide early relief and recovery efforts to people suffering the impact of Typhoon Amphan in Bangladesh</t>
  </si>
  <si>
    <t>Ecobank</t>
  </si>
  <si>
    <t>To enable private sector engagement in advocating for increased political will and resources for malaria elimination activities in high burden countries, including Benin, Burkina Faso, Senegal, Cameroon, Zambia, and Mozambique</t>
  </si>
  <si>
    <t>Lome</t>
  </si>
  <si>
    <t>Maritime</t>
  </si>
  <si>
    <t>Togo</t>
  </si>
  <si>
    <t>to develop and disseminate a tool to collect and analyze high-quality individual quantitative dietary data to inform nutrition and agriculture program design and policy making</t>
  </si>
  <si>
    <t>2020-02</t>
  </si>
  <si>
    <t>to conduct research on the basic biology and population genetics of the major malaria vector Anopheles funestus</t>
  </si>
  <si>
    <t>to allow more donors - both domestically and globally - to access TPW and 21/64's donor education programs and serve as an example for partnership and collaboration in the donor education space</t>
  </si>
  <si>
    <t>to support expansion of manufacturing and filling capacity to allow for the accelerated production of nOPV2 for use after WHO EUL is achieved to then produce stockpile of 100M doses to allow for rapid substitution of nOPV2 for mOPV2</t>
  </si>
  <si>
    <t>to support the organization of Global Task Force on Cholera Control (GTFCC) Meetings and maintain a GTFCC website with key materials to ensure alignment among global partners and countries</t>
  </si>
  <si>
    <t>to explore the patterns of HIV acquisition and the associated risk factors to better understand who is acquiring HIV using data from the POPART trial</t>
  </si>
  <si>
    <t>to support the Emerging and Re-emerging Infectious Disease Conference.</t>
  </si>
  <si>
    <t>to expand and create sustainability plan for the MaverickNext philanthropy model</t>
  </si>
  <si>
    <t>to provide matching funds to Comic Relief, Inc. to support the Global Fund to Fight AIDS, Tuberculosis and Malaria (GFATM)</t>
  </si>
  <si>
    <t>theguardian.org</t>
  </si>
  <si>
    <t>to support a workshop at the International Journalism Festival to share practical tools, expertise and best practices on how philanthropy can support legacy and for-profit news organizations</t>
  </si>
  <si>
    <t>to generate further evidence on the use of intravenous iron for the treatment of moderate to severe maternal anemia and improving maternal and  fetal adverse outcomes</t>
  </si>
  <si>
    <t>City of Manila</t>
  </si>
  <si>
    <t>to procure and demonstrate innovative, safe, off-grid toilet products and utility services in low-income communities that are not safely reachable by incumbent toilet technologies or utility services</t>
  </si>
  <si>
    <t>Manila</t>
  </si>
  <si>
    <t>to convene a research study group to develop a roadmap and understanding of the conditions needed to enable exemplary use of federal government data in support of the upward mobility of students and workers</t>
  </si>
  <si>
    <t>to support general operations of the Community for Education Results</t>
  </si>
  <si>
    <t>to assess long term effects of alternate PCV Pneumococcal conjugate vaccine dosing schedules on pneumococcal nasopharyngeal carriage</t>
  </si>
  <si>
    <t>to support the International Social and Behavior Change Communication Summit 2020</t>
  </si>
  <si>
    <t>to catalyze and mobilize more capital into social investments and advocacy that helps to remove barriers for women, expand their economic opportunities, and improve outcomes for women and girls across the Asian region.</t>
  </si>
  <si>
    <t>to contribute expertise and know-how in building the capacity of continental frameworks, RECs and NRAs in Africa</t>
  </si>
  <si>
    <t>to test an &amp;#34;inclusive innovation&amp;#34; model for solving education challenges in secondary writing</t>
  </si>
  <si>
    <t>LEANLAB Education</t>
  </si>
  <si>
    <t>to build the process, tools, resources, and network of school communities necessary to accelerate the way cutting edge innovations are identified, trialed, validated, and disseminated across American schools</t>
  </si>
  <si>
    <t>to support PATH's One Billion Lives Fund</t>
  </si>
  <si>
    <t>To support planning activities and infrastructure for future nutritional studies of pregnant and lactating women.</t>
  </si>
  <si>
    <t>to support National Malaria Control Programs to use data to create stratified and tailored national strategic plans</t>
  </si>
  <si>
    <t>to learn and document lessons from the ground while supporting India’s Aspirational Districts program in a few districts which impact the poor and rural communities</t>
  </si>
  <si>
    <t>to systematically review the pathways through which an additional year of education affects health outcomes</t>
  </si>
  <si>
    <t>to support the conduct and synthesis of the Health Systems Global Symposium November 18-20 in Dubai with the theme &amp;#34;re-imagining health systems for better health and social justice&amp;#34;</t>
  </si>
  <si>
    <t>to support the Georgia Budget &amp; Policy Institute's annual policy conference Insights 2020</t>
  </si>
  <si>
    <t>to bring countries together to share programmatic experiences including data and research findings from piloting community intermittent preventive treatment in pregnancy (C-IPTp) and defining a way for sustainability and scale up</t>
  </si>
  <si>
    <t>to generate strong protection against infectious diseases for which no vaccines are yet available, or existing vaccines are sub-optimal</t>
  </si>
  <si>
    <t>to support Global Health Clinical Consortium (GHCC) members to participate in leadership roles that work to improve the health of the world's poorest populations</t>
  </si>
  <si>
    <t>to determine the prevalence of neonatal sepsis and antimicrobial resistance in two district level hospitals in Kenya</t>
  </si>
  <si>
    <t>to support a randomized controlled trial to evaluate the efficacy of a technology-enabled tool providing customized job recommendations to job seekers visiting American Job Centers</t>
  </si>
  <si>
    <t>to support development of a microneedle array patch for measles and rubella vaccination that enables house-to-house campaigns via administration by minimally-trained personnel, generation of no sharps waste, and improved thermostability</t>
  </si>
  <si>
    <t>to support the 2020 Albert B. Sabin Award, which recognizes individuals who have helped to reduce needless human suffering from vaccine-preventable and neglected tropical diseases.</t>
  </si>
  <si>
    <t>AbMax Biotechnology Co., Ltd.</t>
  </si>
  <si>
    <t>to speed up the innovation and increase the availability of effective and large scale product for sustainable distribution and use in both China and Foundation’s target countries</t>
  </si>
  <si>
    <t>To support the study of clinical epidemiology for 2019-nCoV outbreak and evaluation of IVD Diagnostics in China, which will contribute national and international public health intervention strategy development to against 2019-nCoV</t>
  </si>
  <si>
    <t>to support emergency relief efforts in the Democratic Republic of the Congo due to the measles outbreak</t>
  </si>
  <si>
    <t>Guangzhou Institute of Respiratory Health</t>
  </si>
  <si>
    <t>to develop a model to manage NCP assumptive and confirmed cases through an integrated healthcare approach for the patient treatment and quarantine.</t>
  </si>
  <si>
    <t>to strengthen public health emergency preparedness and response in the Nigeria in the context of the novel coronavirus</t>
  </si>
  <si>
    <t>to capture Florida district responses to the COVID-19 crisis.</t>
  </si>
  <si>
    <t>to develop and co-culture a defined complex microbial consortia of microbes as a therapeutic for environmental enteric dysfunction with microbial immaturity</t>
  </si>
  <si>
    <t>to evaluate the non-inferiority of 1-dose of Cervarix (HPV2) in girls vs. 3-doses of Gardasil (HPV4) in women</t>
  </si>
  <si>
    <t>to support development of a partnership with the International Fund for Agricultural Development to advance mutual programmatic interests in agricultural development.</t>
  </si>
  <si>
    <t>to drive the political will, leadership and momentum required to materially grow annual resources for malaria</t>
  </si>
  <si>
    <t>2020-12</t>
  </si>
  <si>
    <t>to contribute to national efforts of achieving 90% Full Immunization Coverage (FIC).</t>
  </si>
  <si>
    <t>to provide technical assistance to select states in India to support scale up of FSM systems and solutions</t>
  </si>
  <si>
    <t>to strengthen knowledge tracking of digital farmer services, ag-tech and farm-tech solutions benefiting smallholder farmers in low and middle income countries including monitoring farmer income, productivity and women’s access</t>
  </si>
  <si>
    <t>To improve the quality, availability, and utility of livestock data and evidence for the sector while also supporting the AgDev Livestock portfolio to develop and monitor key metrics for evidence-based investment prioritization.</t>
  </si>
  <si>
    <t>to support optimization of feeding guidelines for malnourished children with acute illness.</t>
  </si>
  <si>
    <t>to generate local evidence for the protective efficacy, cost effectiveness and programmatic feasibility of IPTi in Nigeria</t>
  </si>
  <si>
    <t>to characterize the microbes and metabolites of the maternal gut and locally produced fermented foods for the purpose of developing next generation nutritional and microbial interventions that improve maternal and child health</t>
  </si>
  <si>
    <t>to identify possible HIV vaccine candidates from the T cell responses of people who naturally control HIV</t>
  </si>
  <si>
    <t>to determine if an in vitro human tonsil organoid system can be used to study sex-based differences in antigen-specific immune responses to flu vaccines and adjuvants to inform early vaccine development.</t>
  </si>
  <si>
    <t>to provide strategic technical assistance to Ministry and 11 priority states to accelerate the scale up of NNM 1.0 as well as designing the NNM 2.0</t>
  </si>
  <si>
    <t>to generate evidence around the best way to implement ACS in LMICs with high fidelity to improve effective coverage to influence guideline development and evidence to inform uptake and scale of ACS in other settings</t>
  </si>
  <si>
    <t>BK TecHouse Limited</t>
  </si>
  <si>
    <t>to facilitate adoption and scaling of an integrated and digitally-enabled farmer services platform through mutually beneficial public-private sector-partnerships in Rwanda</t>
  </si>
  <si>
    <t>Ipsos Nigeria Limited</t>
  </si>
  <si>
    <t>to provide a comprehensive baseline mapping of women's groups and Women's Empowerment Collectives in Nigeria</t>
  </si>
  <si>
    <t>to understand the strategies used by Indian families to cope with catastrophic health spending, and to propose public policy (government, NGOs, self-help groups, etc) options to such end</t>
  </si>
  <si>
    <t>to accelerate the diffusion of health and nutrition work through leveraging the World Bank investments in priority States</t>
  </si>
  <si>
    <t>Askaan Santé</t>
  </si>
  <si>
    <t>to support the governments of Guinea and Niger to improve routine immunization service delivery in select subnational areas</t>
  </si>
  <si>
    <t>to improve the knowledge of Hepatitis E, by supporting partners and researchers interested in advancing the understanding and implementation of Hep E vaccine in LMIC</t>
  </si>
  <si>
    <t>to conduct and disseminate formative research to prepare early adopter countries for maternal immunization</t>
  </si>
  <si>
    <t>to support West Africa Health Organization (WAHO) to build its  Institutional Capacity  to ensure it is best positioned to fulfill its Health systems leadership mandate across the region - with attention to ensuring a gender approach</t>
  </si>
  <si>
    <t>to support strengthening of regional collaboration centers of the Africa Centers for Disease Control and Prevention</t>
  </si>
  <si>
    <t>to support the Partnership for Pre-K Improvement</t>
  </si>
  <si>
    <t>to provide support for data driven international development advocacy in Canada</t>
  </si>
  <si>
    <t>To evaluate the impact of the Malaria Molecular Epi Lab Network Pilot Projects in Sierra Leone and to promote integration and adoption by the local government and China-Africa health cooperation program for project sustainability</t>
  </si>
  <si>
    <t>Delivery Associates Ltd</t>
  </si>
  <si>
    <t>to support strategic visioning for the measles ecosystem and partnerships, in support of the Measles Strategic Response Plan (2020) and Immunization Agenda 2030</t>
  </si>
  <si>
    <t>The Antara Foundation</t>
  </si>
  <si>
    <t>to support Antara Foundation's work in the areas of Maternal Child Health and Nutrition program in Madhya Pradesh and/or Chhattisgarh</t>
  </si>
  <si>
    <t>to collect data on and develop insights into the experiences of Americans as they deal with the public health crisis and economic shocks engendered by the COVID-19 outbreak as well as crossroads moments in their lives</t>
  </si>
  <si>
    <t>to systematically and comprehensively research and document factors associated with rapid reduction in maternal and neonatal mortality over the past two decades in states of India</t>
  </si>
  <si>
    <t>to help optimize the end-to-end processes across WHO divisions in order to accelerate the innovation and development of interventions with potential impact for the health of the world’s poorest populations</t>
  </si>
  <si>
    <t>to identify long range attractants associated with sugar feeding behavior of Anopheles gambiae s.l.</t>
  </si>
  <si>
    <t>Delivery of Solutions to Improve Global Health|Empower Women and Girls|Enteric and Diarrheal Diseases|Global Health and Development Public Awareness and Analysis|HIV|Pneumonia|Public Awareness and Analysis</t>
  </si>
  <si>
    <t>The One Campaign / RED</t>
  </si>
  <si>
    <t>Project support to (RED) for advocacy and private sector resource mobilization</t>
  </si>
  <si>
    <t>To support an effective COVID-19 response in Bangladesh</t>
  </si>
  <si>
    <t>to measure antibody persistence to COVID infection in Mumbai</t>
  </si>
  <si>
    <t>University of Central Lancashire</t>
  </si>
  <si>
    <t>to help ensure that cesarean sections are performed for health indications and not to avoid litigation by developing an open-access multi-media evidence and behavioral program to educate lawyers and judges ruling in childbirth cases</t>
  </si>
  <si>
    <t>Lancashire</t>
  </si>
  <si>
    <t>to support the strategic planning of the Africa Centers for Disease Control and Prevention</t>
  </si>
  <si>
    <t>to upgrade the competencies of community health officers to provide better primary care at health and wellness centers in underserved areas of the country</t>
  </si>
  <si>
    <t>Institut National de la Recherche pour l'Agriculture, l'Alimentation et l'Environnement</t>
  </si>
  <si>
    <t>to improve contraceptive use in developing countries by engineering nanobody-based biologicals to block ovulation and to be secreted within the body as a more practical, non-hormonal contraceptive with fewer side effects</t>
  </si>
  <si>
    <t>Nouzilly</t>
  </si>
  <si>
    <t>to reduce the impact of the COVID-19 pandemic within low-income, lower-middle income, and IDA-eligible upper-middle income economies by accelerating the introduction and scale up of vaccines that protect against COVID-19</t>
  </si>
  <si>
    <t>Gender Justice League</t>
  </si>
  <si>
    <t>Syntegra, Inc.</t>
  </si>
  <si>
    <t>to develop COVID19 synthetic data for sharing</t>
  </si>
  <si>
    <t>to provide valuable public health information to be published in peer reviewed journals and to develop expertise among LMIC junior scientists and researchers in the field of epidemiology for statistical analyses and writing of manuscripts.</t>
  </si>
  <si>
    <t>BioIVT, LLC</t>
  </si>
  <si>
    <t>To enhance clinical performance of oral drug formulations to treat infectious diseases globally</t>
  </si>
  <si>
    <t>Westbury</t>
  </si>
  <si>
    <t>to support the development of a robust agenda for a consultation to ensure high-quality, locally relevant program / implementation science that actually influences program improvement</t>
  </si>
  <si>
    <t>to better assess the burden of severe enteric fever and hence inform decision-making around TCV introduction</t>
  </si>
  <si>
    <t>to test various approaches to promoting the flu vaccine</t>
  </si>
  <si>
    <t>to support the Africa Union to develop a gender intentional COVID-19 response</t>
  </si>
  <si>
    <t>To support the Innovation Alliance on Tuberculosis Diagnosis and Treatment to organize an international TB R&amp;D forum to promote TB research in China  and communications with international community.</t>
  </si>
  <si>
    <t>to support research on labor market inequality</t>
  </si>
  <si>
    <t>to optimize the planning, execution, and learning of lymphatic filariasis elimination programs in Haiti during COVID-19</t>
  </si>
  <si>
    <t>to improve the uptake of neonatal innovations</t>
  </si>
  <si>
    <t>to increase immunization coverage in the Haut Lomami, Lualaba, and Tanganyila provinces in the Democratic Republic of Congo</t>
  </si>
  <si>
    <t>to generate the data, identify the differentially expressed genes, and use qRT-PCR from the project &amp;#34;Credentialing Banked Placental Biospecimen Quality&amp;#34;</t>
  </si>
  <si>
    <t>to facilitate epidemiological and operational support to King County vaccination program and document lessons learned</t>
  </si>
  <si>
    <t>Executive|Global Development|Global Health</t>
  </si>
  <si>
    <t>Community Engagement Grantmaking|Delivery of Solutions to Improve Global Health|Vaccine Development</t>
  </si>
  <si>
    <t>to provide humanitarian assistance to people suffering from food insecurity and declining health services in Yemen</t>
  </si>
  <si>
    <t>to provide humanitarian aid to people affected by food insecurity in the Central African Republic</t>
  </si>
  <si>
    <t>Wadhwani Institute for Artificial Intelligence Foundation</t>
  </si>
  <si>
    <t>to support the use of big data, predictive data analysis and artificial intelligence in the response to COVID-19</t>
  </si>
  <si>
    <t>Los Altos</t>
  </si>
  <si>
    <t>2019-07</t>
  </si>
  <si>
    <t>to support effective postsecondary advising for high school students</t>
  </si>
  <si>
    <t>to fund research and research-connected technical assistance in the &amp;#34;Partnerships to advance professional learning services supporting implementation of high-quality instructional materials&amp;#34; project</t>
  </si>
  <si>
    <t>to support a Seattle intermediary that will launch and support cross-sector continuous improvement networks focused on improvement outcomes for students Prek through 5th grade</t>
  </si>
  <si>
    <t>to increase the number of high-quality schools in the Permian Basin region in Texas and in the Tampa Bay area in Florida</t>
  </si>
  <si>
    <t>to develop a low-cost portable subsystem that reliably and hygienically exclude trash during mechanical emptying of pit latrines and septic tanks</t>
  </si>
  <si>
    <t>to cross-map the priorities of pathway funders including definitions of pathways, current strategies/investments;  theories/drivers of change; and metrics of success to help drive collaboration and co-investment opportunities</t>
  </si>
  <si>
    <t>to develop a suite of globally adapted digital-health common goods to enable national governments to securely access, adapt, and implement fundamental digital assets to improve digital health environments at the country and national level</t>
  </si>
  <si>
    <t>to develop an analysis of health data systems in Burkina Faso and define a multi-year digital health strategy to enable better care to be provided to the users of the public health system, reducing the burden of disease</t>
  </si>
  <si>
    <t>Delivery of Solutions to Improve Global Health|Maternal, Neonatal and Child Health|Nutrition</t>
  </si>
  <si>
    <t>to support the design and prototyping of a leadership journey for mid-career women in global health, including establishment of curriculum, digital platform, and impact metrics</t>
  </si>
  <si>
    <t>Discovery and Translational Sciences|Enteric and Diarrheal Diseases|Malaria|MNCH Discovery and Tools|Pneumonia|Vaccine Development</t>
  </si>
  <si>
    <t>to develop and test a prototype open source framework that researchers and practitioners can use to understand, interpret, synthesize, and organize data in education R&amp;D</t>
  </si>
  <si>
    <t>to understand the nuances of using a technology platform to facilitate research cycles on school model innovations</t>
  </si>
  <si>
    <t>Capitol Hill Housing Foundation</t>
  </si>
  <si>
    <t>to support the local affordable housing crisis</t>
  </si>
  <si>
    <t>United Way of Kitsap County</t>
  </si>
  <si>
    <t>to support a capital campaign to build a permanent supportive housing facility in Kitsap County</t>
  </si>
  <si>
    <t>United Ways of the Pacific Northwest</t>
  </si>
  <si>
    <t>to partner with Boston math teachers in grades 3-8 to: identify math practices to improve, develop math practice spaces with MIT staff, and to evaluate the effect of these practice spaces on teacher learning and student learning.</t>
  </si>
  <si>
    <t>to support ongoing analysis and commentary on education journalism and trends in coverage</t>
  </si>
  <si>
    <t>to evolve LEAP's education R&amp;D process and data infrastructure to enable new types of research projects.</t>
  </si>
  <si>
    <t>to provide support to North Carolina for Community and Technical College System Office and the State Student Success Center</t>
  </si>
  <si>
    <t>to support the next Hunt Institute fellowship cohort and a new policy leaders program</t>
  </si>
  <si>
    <t>to advance understanding of how different industry structures and related interventions may help or hinder creation of equitable student outcomes</t>
  </si>
  <si>
    <t>to support a high-quality graduate school of education in its efforts to earn full accreditation and become financially sustainable.</t>
  </si>
  <si>
    <t>to support the broaden the engagement and perspectives of teachers in education policy discussions</t>
  </si>
  <si>
    <t>to support FPF's work in creating and supporting effective use of student data and privacy protections</t>
  </si>
  <si>
    <t>to support a coalition of business, education, government and civic leaders to advance policy solutions for closing Ohio's post-secondary attainment gap</t>
  </si>
  <si>
    <t>to build capacity across Ohio education agencies to formulate and enact aligned policies that strengthen student transitions and math outcomes across K12 and postsecondary environments</t>
  </si>
  <si>
    <t>to support the DC Policy center to use data to inform education policies and practice in Washington, DC</t>
  </si>
  <si>
    <t>To extend Excelencia’s strategic communications reach and impact to increase momentum for change among Hispanic-serving institutions.</t>
  </si>
  <si>
    <t>The Philadelphia Education Fund</t>
  </si>
  <si>
    <t>to build the capacity of Philadelphia Education Fund to lead a network for school improvement</t>
  </si>
  <si>
    <t>to support operational research to inform stopping decisions by executing an operational research protocol surrounding the triple-drug rollout in East New Britain, Papua New Guinea</t>
  </si>
  <si>
    <t>general operating support.</t>
  </si>
  <si>
    <t>Atlanta Volunteer Lawyers Foundation</t>
  </si>
  <si>
    <t>to supply a reagent to investigate responses induced by malaria vaccine candidates</t>
  </si>
  <si>
    <t>to determine if pyronaridine/artesunate (Pyramax) plus single low dose (SLD) primaquine (PQ) will be effective in reducing gametocyte density and onward parasite transmission as part of case management</t>
  </si>
  <si>
    <t>to develop costed workplans for interrupting transmission of soil-transmitted helminths and schistosomiasis in four African countries and establish an innovation hub for testing and documenting new approaches for achieving elimination</t>
  </si>
  <si>
    <t>Ministry of Public Health, Republic of Chad</t>
  </si>
  <si>
    <t>to strengthen routine immunization, ensuring 80% of children are receiving life-savings vaccines, while also protecting gains in polio eradication by ensuring high level immunity through Inactive Polio Vaccine (IPV)</t>
  </si>
  <si>
    <t>Ndjamena</t>
  </si>
  <si>
    <t>To develop ‘single-shot’, ultrastable vaccine formulations that improve vaccine coverage.</t>
  </si>
  <si>
    <t>The Organisation for Professionals in Regulatory Affairs</t>
  </si>
  <si>
    <t>to support African Medicine Regulatory Harmonization transition to African Medicines Agency</t>
  </si>
  <si>
    <t>to bring additional speakers with expertise in HIV cure research in order to broaden the information and collaborations of the meeting.</t>
  </si>
  <si>
    <t>Byrd Barr Place</t>
  </si>
  <si>
    <t>The Africa Center</t>
  </si>
  <si>
    <t>to support The Africa Center's programming and operations</t>
  </si>
  <si>
    <t>to provide project management support for discovery of drugs to treat TB, which has a disproportionate impact upon developing countries</t>
  </si>
  <si>
    <t>to support the 10th anniversary H3D symposium: celebrating a decade of infectious diseases drug discovery in Africa</t>
  </si>
  <si>
    <t>to develop a pipeline of diverse, nascent social science scholars that advance our understanding of economic mobility through their research</t>
  </si>
  <si>
    <t>to codify, refine, and scale best practices for recruiting and supporting pre-service male educators of color</t>
  </si>
  <si>
    <t>to identify monoclonal antibodies for the prevention of neonatal sepsis in developing countries by providing a place to store clinical isolates of pathogens associated with neonatal sepsis</t>
  </si>
  <si>
    <t>to support the Decolonizing Education Through Anti-Racism and Equity conference hosted by the Equity in Education Coalition</t>
  </si>
  <si>
    <t>to support a Global Maternal Mortality briefing</t>
  </si>
  <si>
    <t>to support the development of a protocol to evaluate the safety and immunogenicity of two novel oral polio type 2 vaccine candidates</t>
  </si>
  <si>
    <t>to update and improve our understanding of the estimated burden of malaria mortality in adults</t>
  </si>
  <si>
    <t>to develop a robust, quantitative landscape of campaign-based delivery channels</t>
  </si>
  <si>
    <t>Edward M. Kennedy Institute for the United States Senate</t>
  </si>
  <si>
    <t>NAACP Legal Defense and Educational Fund Inc.</t>
  </si>
  <si>
    <t>to test innovative malaria surveillance tools in Senegal, The Gambia and Zambia</t>
  </si>
  <si>
    <t>to provide scholarships for participants from low  and middle income countries to participate in the 2019 UNC Water and Health Conference</t>
  </si>
  <si>
    <t>to support New Leaders, Inc. in the Innovation for Equity Emerging Senior Leader Fellowship program</t>
  </si>
  <si>
    <t>to support the Global Partnership for Sustainable Development Data</t>
  </si>
  <si>
    <t>to enable attendance by a range of individuals from low and middle income countries to attend the International Society for Influenza and other Respiratory Virus Diseases meeting OPTIONS X for the Control of Influenza, Singapore 2019</t>
  </si>
  <si>
    <t>to support the 2019 Inclusive Finance India Summit, India's largest financial inclusion conference, to discuss key topical themes to accelerate financial inclusion in India</t>
  </si>
  <si>
    <t>to support the Teach Plus/Rennie Network for School Improvement convening</t>
  </si>
  <si>
    <t>Desire Line LLC</t>
  </si>
  <si>
    <t>to provide insights into policymakers, funders, providers, implementers, and clients of the VMMC program in Zambia in order inform ongoing external support to the program that is aligned with the new sustainability and transition paradigm.</t>
  </si>
  <si>
    <t>Teacher Education Division of the Council for Exceptional Children</t>
  </si>
  <si>
    <t>to support the 2019 conference of the Teacher Education Division of the Council for Exceptional Children</t>
  </si>
  <si>
    <t>to support the Housing First Partners Conference 2020 in Seattle, WA</t>
  </si>
  <si>
    <t>to provide life-saving assistance and recovery support to communities affected by flooding in Bangladesh</t>
  </si>
  <si>
    <t>to support the renovation of the Athletics and Recreation Center for Pomona College and Pomona-Pitzer Athletics</t>
  </si>
  <si>
    <t>to deliver affordable, safe, and adequate sanitation technology solutions to the urban poor</t>
  </si>
  <si>
    <t>to foster and strengthen Centers of Excellence in urban sanitation, supported by a vibrant community of practice, that puts urban India on the path to achieve safe management and treatment of all human fecal waste</t>
  </si>
  <si>
    <t>to improve the capacity of operators to deliver City-Wide Inclusive Sanitation through peer-exchange, training, networking and advocacy in order to provide safe sanitation to over ten million people in thirty cities in Sub-Saharan Africa</t>
  </si>
  <si>
    <t>to fund identifying and evaluating antibodies for the prevention of HIV-1 infection</t>
  </si>
  <si>
    <t>to strengthen the capacity of the Ethiopian Ministry of Agriculture to integrate nutrition into large-scale agriculture programs</t>
  </si>
  <si>
    <t>To strengthen national systems and enable countries to identify optimized district implementation models for quality care in health services that are effective, scalable and sustainable across the countries</t>
  </si>
  <si>
    <t>to identify the presence and abundance of species that can transmit diseases such as malaria, dengue, zika and chikungunya</t>
  </si>
  <si>
    <t>NIAB</t>
  </si>
  <si>
    <t>to optimize crop yield with maximal economic gain and minimal environmental impact by studying the molecular link between disease resistance and growth under different nutrient concentrations in wheat</t>
  </si>
  <si>
    <t>to reduce morbidity and mortality due to childhood malnutrition in children</t>
  </si>
  <si>
    <t>to develop engineered high-threshold mosquito gene drives for control of malaria-transmitting mosquitoes to laboratory proof-of-concept</t>
  </si>
  <si>
    <t>Westham CO</t>
  </si>
  <si>
    <t>to develop a product that represents a completely novel vector control tool that can be used to protect communities by enabling the use of insecticides not previously usable because of the way the insecticide is offered to the mosquito</t>
  </si>
  <si>
    <t>to explore in a head to head study nicotinamide riboside, nicotinamide, nicotinic acid, nicotinamide mononucleotide and tryptophan in a rat model for maternal and offspring outcomes</t>
  </si>
  <si>
    <t>to deliver validated and harmonized food systems methods and metrics, synthesize and facilitate uptake of interdisciplinary agriculture-nutrition-health research to inform policies and programs in agriculture for improved health and nutriti</t>
  </si>
  <si>
    <t>To gain insights into user-needs and preferences for the use of microarray-patch technology for contraceptive use and / or HIV prophylaxis</t>
  </si>
  <si>
    <t>to validate activity and initiate early product development of beneficial microbes for deployment to smallholder and pre-commercial farmers in sub-Saharan African nations to control sweet potato weevils, a major pest of sweet potatoes</t>
  </si>
  <si>
    <t>to reduce brain injury in preterm infants in low- middle-income countries by evaluating the neuroprotective effect of lactoferrin, a glycoprotein found in breast milk, and measuring its levels in mothers in those countries and from the U.S.</t>
  </si>
  <si>
    <t>to generate strategic, spatially-explicit information on the nature and scale of climate-induced risks and smallholder vulnerabilities in sub-Saharan Africa and South Asia and to map the potential efficacy of prioritized adaptation options</t>
  </si>
  <si>
    <t>to support The Africa Center’s capital campaign</t>
  </si>
  <si>
    <t>to design and implement a high quality comprehensive nationally representative micronutrient status household survey in Burkina Faso</t>
  </si>
  <si>
    <t>to understand attitudes, norms and narratives around giving</t>
  </si>
  <si>
    <t>to support pivotal conference activities, including funding the participation of young research scientists from Francophone and Anglophone Africa who conduct research on population matters, particularly on voluntary family planning</t>
  </si>
  <si>
    <t>to create and maintain a learning network (community of practice) around private provider engagement and tuberculosis, and support the End TB goal of engaging all providers</t>
  </si>
  <si>
    <t>to support the reporting and promotion of 20 champion stories of Chinese social entrepreneurs and youth ambassadors, with the aim to raise awareness and inspire actions to address social challenges with social innovation</t>
  </si>
  <si>
    <t>To develop genome editing approaches for sickle cell disease, which disproportionately affects people in sub-Saharan Africa</t>
  </si>
  <si>
    <t>to allow Lower/Middle Income Country medical entomologists to attend the EMBO Mosquito Kolymbari Meeting in Crete, Greece, July 2019</t>
  </si>
  <si>
    <t>to produce a durable influenza vaccine with broader protection against multiple strains by using a computational approach to engineer a more stable and immunogenic neuraminidase-like viral antigen</t>
  </si>
  <si>
    <t>to catalyze sustainable protection and productivity growth of root and tuber crops in West and Central Africa, through improved understanding and coordinated management of viral disease threats</t>
  </si>
  <si>
    <t>to distribute Long-lasting insecticidal nets to the populations in Benin, and enable children, and adults, to sleep under a bed net and reduce the transmission of malaria</t>
  </si>
  <si>
    <t>to develop improved methods for monitoring acaricidal resistance and confirm if an ectoparasiticide is suitable for the African livestock market</t>
  </si>
  <si>
    <t>to confirm if an ectoparasiticide is suitable for the African livestock market</t>
  </si>
  <si>
    <t>to improve HIV risk assessment in family planning counseling, through a systematic assessment of existing counseling tools, and development of a tool and FP decision-making guidance ready for field testing</t>
  </si>
  <si>
    <t>to test the ability of a light-based tool to diagnose soil transmitted helminths and schistosomiasis</t>
  </si>
  <si>
    <t>to inform country malaria surveillance strengthening activities through the development and deployment of a standardized malaria surveillance toolkit</t>
  </si>
  <si>
    <t>to support the expansion of a nonprofit outcomes taxonomy to help standardize data in the social sector</t>
  </si>
  <si>
    <t>to nurture individuals who have health sector leadership potential, and to provide future health leaders an opportunity  to meaningfully contribute in the health sector</t>
  </si>
  <si>
    <t>to scope out a possible innovation platform for agronomy R&amp;D across relevant international agricultural research centers in response to renewed demand for scaling agronomic innovations as a pathway for rural development</t>
  </si>
  <si>
    <t>to provide a blueprint for the diffusion of behavioral insights capabilities in India</t>
  </si>
  <si>
    <t>To support the facilitation and organization of a fall collaborative convening session in Singapore to discuss creating an ecosystem for large-scale collaborative philanthropy</t>
  </si>
  <si>
    <t>African Association of Agricultural Economists</t>
  </si>
  <si>
    <t>to engage with the African agricultural economist community on emerging analytical approaches to the prioritization of policies and public investments for driving inclusive agricultural transformation</t>
  </si>
  <si>
    <t>to support an internal validation of the China-Tanzania demonstration project on malaria control</t>
  </si>
  <si>
    <t>to provide advisory support to Federal Ministry of Health for the implementation of Basic Health Care Provision Fund</t>
  </si>
  <si>
    <t>to research what will help understand demand and supply side barriers for accelerating usage of relevant financial products by the poor and rural communities in India</t>
  </si>
  <si>
    <t>to support the Fourth National Conference on Family Planning in the DRC.</t>
  </si>
  <si>
    <t>to identify problem areas and possible solutions for FP commodity availability in Nigeria</t>
  </si>
  <si>
    <t>to develop an investment case for the creation of a global aggregator financing mechanism to fund late stage clinical trials of global health products under development</t>
  </si>
  <si>
    <t>to provide general operating support to International Planned Parenthood Federation (IPPF) to reform the organization’s governance and resource allocations structure to make it more fit for purpose.</t>
  </si>
  <si>
    <t>to support Ebola outbreak emergency relief activities in the DRC</t>
  </si>
  <si>
    <t>to promote the use of rotavirus vaccines through the use of evidence and strategic communications targeting key audiences in low- and middle-income countries</t>
  </si>
  <si>
    <t>2019-10</t>
  </si>
  <si>
    <t>to pursue whether a prime-boost vaccine strategy will provide an enhanced response when compared to the current routine vaccine administration strategies for rotavirus.</t>
  </si>
  <si>
    <t>OneGoal</t>
  </si>
  <si>
    <t>to support the further development and expansion of OneGoal's partnerships with schools, districts, and states</t>
  </si>
  <si>
    <t>to support expanding service offerings that support coherent instructional systems among schools serving priority student populations</t>
  </si>
  <si>
    <t>to identify and categorize issues facing Florida district leaders around awareness and selection of high-quality instructional materials (HQIM) and to gain buy in from district leaders to procure HQIM</t>
  </si>
  <si>
    <t>to overcome noted barriers to the representation of diverse talent within R&amp;D infrastructure</t>
  </si>
  <si>
    <t>to support the California State University’s existing teacher preparation data system</t>
  </si>
  <si>
    <t>to strengthen the technical, institutional, and organizational capacity for disaster risk management, as well as their ability to implement innovative humanitarian solutions, in South and Southeast Asian countries</t>
  </si>
  <si>
    <t>to generate evidences and actionable recommendations on how financing for Primary Health Care can be increased and used efficiently and effectively to achieve Primary Health Care/Universal Health Care targets</t>
  </si>
  <si>
    <t>to increase the total dollars spent in K-12 education technology procurement that requires or preferences that use of privacy and interoperability standards</t>
  </si>
  <si>
    <t>Grantmakers of Western Pennsylvania</t>
  </si>
  <si>
    <t>To improve community voice in R&amp;D processes such that research and development agendas are informed by the populations we seek to serve.</t>
  </si>
  <si>
    <t>to develop country-owned real-time tracking platforms for financial resources in healthcare systems on a routine basis for primary health care services  for vulnerable populations</t>
  </si>
  <si>
    <t>to coordinate the community of practice on postpartum hemorrhage and organize one in-person convening</t>
  </si>
  <si>
    <t>SCG Chemicals Co. LTD.</t>
  </si>
  <si>
    <t>to support the product development, pilot demonstration and commercialization of a multi-user reinvented toilets for schools and community uses in developing countries.</t>
  </si>
  <si>
    <t>Bangsue</t>
  </si>
  <si>
    <t>to support active surveillance in Jharkhand state, India, where the newly launched Rotavirus vaccine, RotaSiil, was recently introduced into the Indian universal immunization programme</t>
  </si>
  <si>
    <t>to provide resources to local improvement network partners in the Road Map Project region with the goal of improving math and social emotional development outcomes</t>
  </si>
  <si>
    <t>John M. Belk Endowment</t>
  </si>
  <si>
    <t>to support postsecondary attainment efforts within and across North Carolina</t>
  </si>
  <si>
    <t>to further understand the opportunity presented by applying behavioral insights to increase equitable coverage with immunization services</t>
  </si>
  <si>
    <t>Asosiasi FinTech Indonesia</t>
  </si>
  <si>
    <t>to improve the input by the fintech sector to the financial inclusion policy dialogue in Indonesia</t>
  </si>
  <si>
    <t>Jakarta Selatan</t>
  </si>
  <si>
    <t>to fill the gap in evidence on financial consumer protection by testing novel interventions for protecting consumers from abuse, enhancing consumers’ ability to report grievances and receive redress, and improving informed consumer choice.</t>
  </si>
  <si>
    <t>to strengthen country data systems and support global, regional and national monitoring of progress for women’s children’s and adolescents’ health and nutrition</t>
  </si>
  <si>
    <t>to support improvement in human capital management and teacher preparation outcomes in North Carolina</t>
  </si>
  <si>
    <t>to support policy analysis and policymaker engagement efforts within and across North Carolina</t>
  </si>
  <si>
    <t>to accelerate the production of credentials of value, especially for low-income students and students of color, while documenting and sharing new knowledge about the role of state system offices in facilitating institutional change</t>
  </si>
  <si>
    <t>to support MomsRising's advocacy and communications work in Washington state</t>
  </si>
  <si>
    <t>to test strengthening a local learning ecosystem with national scale postsecondary infrastructure</t>
  </si>
  <si>
    <t>to support rural principal leadership development in Washington State</t>
  </si>
  <si>
    <t>to support a second series of communities of practice that equip states to improve common issues with their postsecondary data systems, and an enhanced biennial survey of state data systems</t>
  </si>
  <si>
    <t>to support research and innovation leading to high quality developmental education reform at scale</t>
  </si>
  <si>
    <t>to create and support a networked improvement community for the intermediaries for scale portfolio</t>
  </si>
  <si>
    <t>Linnaeus Bioscience Inc.</t>
  </si>
  <si>
    <t>to develop platform technology for predicting inhibition of specific mycobacterial cellular processes/pathways by inhibitors</t>
  </si>
  <si>
    <t>to support improvements to allow teacher preparation programs to access data to inform their improvement efforts</t>
  </si>
  <si>
    <t>to fund a group to manage a project which will test the impact of automated formative feedback in argumentative essay writing with our target audience</t>
  </si>
  <si>
    <t>to build capacity of Highline School District's data infrastructure and data literacy with the goal of ultimately supporting PreK - 5th grade cross-sector learning improvement networks</t>
  </si>
  <si>
    <t>to support upgrades to their student information system to allow for intervention level tracking of students both for school staff and for community based organizations working with targeted services</t>
  </si>
  <si>
    <t>to support education advocacy activities that further equity in DC schools</t>
  </si>
  <si>
    <t>to support the California Collaborative on District Reform, a learning community of district leaders, policymakers, researchers  and support providers to improve outcomes and reduce opportunity gaps for underserved students</t>
  </si>
  <si>
    <t>to analyze public higher education policy proposals and disseminate findings</t>
  </si>
  <si>
    <t>This investment will be used to build the capacity of school and college counselors to raise their voice around student pathways and college graduation</t>
  </si>
  <si>
    <t>to support programs aimed at deepening state legislators understanding of complex education issues including educational pathways, education data literacy, and state-specific elements of Every Student Succeeds Act (ESSA)</t>
  </si>
  <si>
    <t>to understand which investments in novel clinical advances in TB vaccines would have greatest impact</t>
  </si>
  <si>
    <t>Eubiologics</t>
  </si>
  <si>
    <t>to increase the global supply of OCV for deployment in endemic settings and for the control of cholera epidemics in developing countries</t>
  </si>
  <si>
    <t>Gangwon-do</t>
  </si>
  <si>
    <t>LAST UPDATED PRE-PROPOSAL.  to simplify the current oral cholera vaccine by reducing the number of strains and optimizing a single manufacturing process to give higher yields of vaccine at a reduced cost of goods</t>
  </si>
  <si>
    <t>American University</t>
  </si>
  <si>
    <t>to support the planning and early stage implementation of a policy-advocacy partnership that elevates challenges and opportunities in equitable educator preparation policy</t>
  </si>
  <si>
    <t>to measure fetal electrocardiogram and uterine electromyogram for more effective intrapartum monitoring in limited resource settings</t>
  </si>
  <si>
    <t>to bring together country representatives, training providers and donors to support an integrated approach to digital health leadership capacity building</t>
  </si>
  <si>
    <t>to assess the availability of data to build quantitative models that assess the impact of drug adherence on the success of therapeutic strategies across the disease areas in which the Bill &amp; Melinda Gates Foundation is focused</t>
  </si>
  <si>
    <t>to produce global public data goods through public-private partnerships that help governments reach sustainable development goals.</t>
  </si>
  <si>
    <t>Fundação de Apoio ao Ensino, Pesquisa e Assistência</t>
  </si>
  <si>
    <t>to develop an action plan to strengthen provision of safe cesarean section in low income countries</t>
  </si>
  <si>
    <t>Ribeirao Preto</t>
  </si>
  <si>
    <t>to reduce the timelines to elimination of onchocerciasis</t>
  </si>
  <si>
    <t>to test a novel approach to vaccinating against TB</t>
  </si>
  <si>
    <t>to identify novel chemical starting points for new drugs to treat TB and malaria</t>
  </si>
  <si>
    <t>to study the role of Latino teacher and gender match in improving K-12 student outcomes</t>
  </si>
  <si>
    <t>to support continued development of electronic immunization registry (EIR) resources designed to support countries with successful implementation</t>
  </si>
  <si>
    <t>to design novel vaccine candidates to prevent HIV infection</t>
  </si>
  <si>
    <t>to develop and pilot a Common Geo-Registry platform</t>
  </si>
  <si>
    <t>to share knowledge, foster collaboration, enable solutions and expand support critical to the development of - and future access to - an HIV vaccine</t>
  </si>
  <si>
    <t>to develop and test a new formulation for double- and multiply-fortified salt with sensory improvements that will enhance access to critically-needed iron and other micronutrients by at-risk populations</t>
  </si>
  <si>
    <t>Sandia National Laboratories</t>
  </si>
  <si>
    <t>to support the development of tools to elevate risk-based decision making and practices at Polio Essential Facilities.</t>
  </si>
  <si>
    <t>to provide tools to enable the early stages of TB drug discovery</t>
  </si>
  <si>
    <t>Data Science Nigeria</t>
  </si>
  <si>
    <t>to explore the crowdsourcing approach of data collection by testing the feasibility, reliability and cost-effectiveness in our focus geographies towards the goal of improving health service, product availability and delivery effectiveness</t>
  </si>
  <si>
    <t>Delivery of Solutions to Improve Global Health|Family Planning|Malaria</t>
  </si>
  <si>
    <t>to uncover immunization data system and data use pain points in key geographies to inform future solution development</t>
  </si>
  <si>
    <t>to secure the gains of elimination of lymphatic filariasis</t>
  </si>
  <si>
    <t>to describe the mechanism-of-action of several key vaccine adjuvants.</t>
  </si>
  <si>
    <t>to share a model for meaningful impact in coaching police departments towards systems change</t>
  </si>
  <si>
    <t>to develop the next generation non-replicating rotavirus vaccines delivered by parenteral administration by supporting the preparation for a first in human phase 1 study in the USA</t>
  </si>
  <si>
    <t>to identify the most effective neuroprotective candidate drug for birth asphyxia prior to initiation of a human clinical trial</t>
  </si>
  <si>
    <t>to support Project Unicorn's Efforts to increase the use of interoperability standards in education technology through demand side mobilization</t>
  </si>
  <si>
    <t>mRelief</t>
  </si>
  <si>
    <t>to support the further piloting of mRelief's services to increase access to and uptake of the Supplemental Nutrition Assistance Program</t>
  </si>
  <si>
    <t>to bring together science experts of all disciplines and key stakeholders for Group B streptococcus disease (GBS) from all over the world to advance learning, exchange ideas, and help accelerate progress towards a GBS-disease-reduction</t>
  </si>
  <si>
    <t>to discover circulating markers to determine the size of the HIV reservoir in the body, to clinically test interventions that might reduce the size, and to discover novel interventions to induce durable, antiretroviral-free remission of HIV</t>
  </si>
  <si>
    <t>to increase the use of evidence based practices</t>
  </si>
  <si>
    <t>to determine if transcerebellar and biparietal diameter can provide a reliable estimate of gestational age/preterm birth and support additional sites to conduct minimally invasive tissue sampling</t>
  </si>
  <si>
    <t>to develop Tier 2 and 3 MTSS systems, structures, and supports concentrating on mathematics and SEL, utilizing data-based decision making and capacity-building across the system in Federal Way Public Schools</t>
  </si>
  <si>
    <t>to support advocacy and alignment among 1,000 plus partners in 192 countries driving towards improvements in women's, children's and adolescents' health</t>
  </si>
  <si>
    <t>Danish Medicines Agency</t>
  </si>
  <si>
    <t>to provide technical support to the Ethiopia Food and Drugs Authority to address specific gaps identified in their IDPs for the benefit of Ethiopian people and for the benefit of countries to which they export medical products</t>
  </si>
  <si>
    <t>to support Learning Tours and related advocacy in order to help build support for U.S. foreign assistance</t>
  </si>
  <si>
    <t>to evaluate the penetration of TB drugs at the site of infection and  inform improved translational approaches</t>
  </si>
  <si>
    <t>Global Integrity</t>
  </si>
  <si>
    <t>to produce problem-focused service delivery-related sector mappings that identify and examine potential points for policymakers to intervene and achieve discernible progress in accountability, fiscal governance, and anti-corruption</t>
  </si>
  <si>
    <t>to support further work on equitable DRM through the Innovations in Tax Compliance program within the World Bank Global Tax Team, focusing on the interaction between Enforcement, Facilitation, and Trust (EFT)</t>
  </si>
  <si>
    <t>to provide continued funding for the Graduates of Learning and Engagement Academy, a partnership between the King County Housing Authority and Highline Public Schools to improve kindergarten readiness</t>
  </si>
  <si>
    <t>to support equitable access to high quality instructional resources</t>
  </si>
  <si>
    <t>to scale known impactful interventions and test innovative ones to develop a scalable, technology enabled, low cost community-oriented primary care model</t>
  </si>
  <si>
    <t>Delivery of Solutions to Improve Global Health|HIV|Tuberculosis</t>
  </si>
  <si>
    <t>to develop an action guide for school leaders around the use of culture and climate surveys as well as other measures of student engagement</t>
  </si>
  <si>
    <t>to provide operational guidance for delivery of differentiated services to people living with HIV in sub-Saharan Africa according to their needs</t>
  </si>
  <si>
    <t>to explore new, low cost capabilities for the in vivo functional cure of sickle cell and/or durable suppression HIV in developing countries</t>
  </si>
  <si>
    <t>to plan, host, and convene a conference focused on the latest biomedical, behavioral and structural HIV prevention evidence</t>
  </si>
  <si>
    <t>to develop new analysis and economic and fiscal policy recommendations to contribute to the Growth and Transformation Plan III and provide on-demand policy relevant research</t>
  </si>
  <si>
    <t>to ensure internationally recognized critical standards and reagents are available to manufacturers (&amp; developers) of low-cost oral cholera vaccine for GAVI markets</t>
  </si>
  <si>
    <t>to provide critical spatial data and population estimates to support polio surveillance and eradication</t>
  </si>
  <si>
    <t>to support the discovery of new biomarkers predictive of the course of clinical malaria</t>
  </si>
  <si>
    <t>to perform a toxicology study on a bivalent typhoid/paratyphoid A vaccine as part of the vaccine development pathway</t>
  </si>
  <si>
    <t>to support K-12 school systems with human capital strategy</t>
  </si>
  <si>
    <t>to support SEEP Network events and opportunities to promote and amplify the Foundation's Africa Women's Empowerment Collectives strategy</t>
  </si>
  <si>
    <t>This investment will be used “to provide Technical Assistance to National and select State Missions of National Rural Livelihoods Mission to accelerate their efforts of health, nutrition and agriculture integration with SHGs platform”</t>
  </si>
  <si>
    <t>to integrate public rice breeding efforts in Africa into a modern, effective variety development system that develops higher-yielding, market-preferred, stress-tolerant varieties, and enables their delivery to African small-scale producers</t>
  </si>
  <si>
    <t>to develop a web-based tool to assess food systems &amp; inform micronutrient intervention strategies under current &amp; future scenarios to guide decision-makers on which approaches are most effective to move MND populations to nutrient adequacy</t>
  </si>
  <si>
    <t>to build and populate data dashboards that support decision-making by government and other stakeholders that benefit African smallholder farmers by promoting periodic replacement of better crop varieties and improving seed system efficiency</t>
  </si>
  <si>
    <t>to scale and accelerate retail philanthropy in India which will help to achieve India's growth and development goals</t>
  </si>
  <si>
    <t>Plan India</t>
  </si>
  <si>
    <t>to draft an evidence-informed roadmap for building delivery platforms in India, focusing on school-based delivery, for post-infancy vaccines like Td, MR, HPV, OCV etc. through routine and campaigns, and define the Foundation's role therein</t>
  </si>
  <si>
    <t>to design appropriate approach and solutions to engage men and boys in Self Help Group families to achieve mutual decision and behavior change related to Nutrition and Family Planning</t>
  </si>
  <si>
    <t>To establish self-sustaining mechanisms of improvement in quality of clinical care in public facilities in Bihar</t>
  </si>
  <si>
    <t>to improve maternal and newborn health outcomes</t>
  </si>
  <si>
    <t>to help CBGA  publish times series  data on all central and state budgets dis-aggregated by scheme and in select states by district and electoral constituency in an user friendly and machine readable format</t>
  </si>
  <si>
    <t>to create an enabling environment for the trained NPMs to function with the required autonomy as providers of high-quality respectful maternity care</t>
  </si>
  <si>
    <t>to generate knowledge of what policy advocacy strategy works under what contexts, and to help develop knowledge of how best to plan future advocacy grants to maximize influence and impacts</t>
  </si>
  <si>
    <t>&amp;#34;to provide technical and institutional support to select SRLMs towards strengthening of higher level SHGs federations for delivering health and livelihoods goals&amp;#34;</t>
  </si>
  <si>
    <t>to generate evidence on improving post-partum family planning</t>
  </si>
  <si>
    <t>to better understand the potential impact of therapeutic HPV vaccines and identify the ideal characteristics of a potential therapeutic vaccine to accelerate HPV elimination efforts</t>
  </si>
  <si>
    <t>to support Program Management Unit at BIRAC’s operational activities</t>
  </si>
  <si>
    <t>to provide a centralized training and knowledge building platform for multiple stakeholders ranging from policy makers, implementation partners, and state/municipal officials</t>
  </si>
  <si>
    <t>Uncommon Schools, Inc.</t>
  </si>
  <si>
    <t>to support increased capacity of charter schools to effectively implement practices that support students with disabilities</t>
  </si>
  <si>
    <t>Mastery Charter Schools Foundation</t>
  </si>
  <si>
    <t>to support continued advocacy efforts by GO Public Schools in Oakland</t>
  </si>
  <si>
    <t>Collegiate Academies</t>
  </si>
  <si>
    <t>Stem Preparatory Schools Inc.</t>
  </si>
  <si>
    <t>Ednovate Inc.</t>
  </si>
  <si>
    <t>to jointly support a workshop on global health to increase stakeholder’s awareness of R&amp;D importance</t>
  </si>
  <si>
    <t>to build a platform and processes to make education research and development more efficient, effective, and relevant.</t>
  </si>
  <si>
    <t>to support improved high school to postsecondary transitions for Black, Latino, and low-income students</t>
  </si>
  <si>
    <t>to identify potent and efficacious macrocyclic peptide-based inhibitors against Mtb phenylalanine-tRNA synthetase</t>
  </si>
  <si>
    <t>to develop a GS1 Product Registry software application</t>
  </si>
  <si>
    <t>to develop new laboratory and computational approaches to characterize tuberculosis infections</t>
  </si>
  <si>
    <t>to support initiatives that advance more equitable learning environments</t>
  </si>
  <si>
    <t>to increase academic success and degree completion of underprepared and underserved students by providing timely access on student performance for faculty &amp; staff and opening the platform for user authoring of contextualized mathematics</t>
  </si>
  <si>
    <t>to foster collaborative philanthropy for big, bold ideas that have the potential to spark global change</t>
  </si>
  <si>
    <t>Reproductive Health Matters</t>
  </si>
  <si>
    <t>to build capacity of researchers for communicating evidence for rights-based policy and programs</t>
  </si>
  <si>
    <t>to support the German Aids Foundation for its annual flagship event  in Berlin</t>
  </si>
  <si>
    <t>to improve maternal and child health and nutritional outcomes of tens of millions of women and children living in extreme poverty throughout all of India</t>
  </si>
  <si>
    <t>Responsive Technical Support to the government of Bihar to support the public health system in Bihar in addressing outbreaks</t>
  </si>
  <si>
    <t>to explore ways to strengthen the engagement with Chinese Goalkeepers, so as to mobilize the Goalkeepers to come up with ideas, form partnerships and take actions to accelerate progress toward the Global Goals</t>
  </si>
  <si>
    <t>Ikana Media LLC</t>
  </si>
  <si>
    <t>to support the production and dissemination of a documentary about the journey of China’s malaria elimination, aiming to generate awareness about the global malaria elimination effort and how China can play a role in it</t>
  </si>
  <si>
    <t>Aurisco Pharma</t>
  </si>
  <si>
    <t>to increase affordability of contraceptive products for women and girls in Low- and Middle-Income Countries, using Levonogestrel and Etonogestrel as the Active Pharmaceutical Ingredient</t>
  </si>
  <si>
    <t>Tiantai</t>
  </si>
  <si>
    <t>ScinoPharm Taiwan, Inc</t>
  </si>
  <si>
    <t>Taiwan, Province Of China</t>
  </si>
  <si>
    <t>to track global investment into research and development (R&amp;D) of new pharmaceutical tools for global health priority areas in China</t>
  </si>
  <si>
    <t>to investigate the impact of beta glucan on hematopoietic stem cells and innate immunity</t>
  </si>
  <si>
    <t>to evaluate infant deaths associated with pertussis and respiratory syncytial virus (RSV) in Pakistan</t>
  </si>
  <si>
    <t>to support the Community Leadership Institute</t>
  </si>
  <si>
    <t>Fuelium</t>
  </si>
  <si>
    <t>to demonstrate heating and lysis modules that enable field-based molecular testing on paper, all powered by disposable paper batteries</t>
  </si>
  <si>
    <t>to support the new journalism unit pursuing investigative and solutions journalism to more deeply engage readers in topics infrequently covered</t>
  </si>
  <si>
    <t>Legal Counsel for Youth and Children</t>
  </si>
  <si>
    <t>To support the next phase of the SDG Impact Accelerator, operated by UNDP based out of Turkey, which will fund and support companies exploring solutions in sanitation and digital identification to support refugees</t>
  </si>
  <si>
    <t>to provide rigorous analyses on global, regional and country progress on women’s children’s and adolescents’ health and support countries’ capacity for data analysis and use for their health and nutrition programs</t>
  </si>
  <si>
    <t>IPNC 2020 ZA</t>
  </si>
  <si>
    <t>to support the 22nd International Pathogenic Neisseria Conference, September 6-11, 2020 in Stellenbosch, South Africa</t>
  </si>
  <si>
    <t>National Bureau of Economic Research Inc.</t>
  </si>
  <si>
    <t>to organize a group of researchers with deep expertise committed to advancing the study of economic mobility</t>
  </si>
  <si>
    <t>Per Scholas</t>
  </si>
  <si>
    <t>to support the development of Per Scholas' bridge programming</t>
  </si>
  <si>
    <t>STRIVE International, Inc.</t>
  </si>
  <si>
    <t>to support job training programs</t>
  </si>
  <si>
    <t>to pilot tools to increase access to public benefits that support workers, such as SNAP, Medicaid, and the EITC</t>
  </si>
  <si>
    <t>Alliance for a Just Society</t>
  </si>
  <si>
    <t>to support research surrounding business practice shifts among small and medium businesses in the restaurant industry</t>
  </si>
  <si>
    <t>to support research into better understanding the landscape of job training programs and their potential to scale</t>
  </si>
  <si>
    <t>to build employer awareness of employment practices that boost both employer competitiveness and worker economic mobility, by developing a taxonomy of practices and assessing the evidence, adoption, and sentiments for each</t>
  </si>
  <si>
    <t>to identify and solve common problems in high schools using evidence-based interventions to improve student achievement</t>
  </si>
  <si>
    <t>to accurately measure the impact of antibiotic-resistant infections and inappropriate antibiotic use on individual mortality in low-income countries in sub-Saharan Africa</t>
  </si>
  <si>
    <t>Enesi Pharma</t>
  </si>
  <si>
    <t>to evaluate ImplaVax platform for enabling delivery of vaccines.</t>
  </si>
  <si>
    <t>To provide technical assistance to Department of Drinking Water &amp; Sanitation on Jal Shakti Abhiyaan for water conservation and security in the context of integrated water management and waste water.</t>
  </si>
  <si>
    <t>to improve coverage and quality of JE vaccination in high-endemic districts of Bihar</t>
  </si>
  <si>
    <t>to evaluate the impact of implementing real time feedback tools that support the construction of claims, evidence and robust arguments within curricula</t>
  </si>
  <si>
    <t>to develop a strategic plan for the launch of the new WHO Innovation Hub (IHub).</t>
  </si>
  <si>
    <t>to contribute to polio eradication in Afghanistan</t>
  </si>
  <si>
    <t>to establish baseline HPV prevalence among young women in Uganda prior to introduction of HPV vaccine</t>
  </si>
  <si>
    <t>to help smallholder dairy farmers through producer organizations in the Southern Highlands of Tanzania to partner with processors to increase the collection, chilling, procurement, processing, and sale of high quality milk</t>
  </si>
  <si>
    <t>to investigate the policy and advocacy levers that may lead to improved pricing transparency in education procurement</t>
  </si>
  <si>
    <t>to support student college transition and raise public awareness of the college guidance gap</t>
  </si>
  <si>
    <t>to support an organization that runs a network of schools to identify and solve common problems using evidence-based interventions to improve student achievement</t>
  </si>
  <si>
    <t>SurveyAuto</t>
  </si>
  <si>
    <t>to explore the crowdsourcing approach of data collection by testing the feasibility, reliability and cost-effectiveness  in our focus geographies towards the goal of improving health service, product availability and delivery effectiveness</t>
  </si>
  <si>
    <t>Lahore, Punjab</t>
  </si>
  <si>
    <t>to support government-led efforts to strengthen capacity for public service delivery in India</t>
  </si>
  <si>
    <t>to ensure the smooth coordination of Shigella vaccine development activities at Pasteur Institute</t>
  </si>
  <si>
    <t>to support an organization that runs networks of secondary schools to identify and solve common problems using evidence-based interventions to improve student achievement</t>
  </si>
  <si>
    <t>to plan for a multi-center Shigella surveillance study to support the clinical development of vaccines against shigellosis</t>
  </si>
  <si>
    <t>to support an initiative that will showcase, scale, strengthen and sustain giving circles and their networks in the US</t>
  </si>
  <si>
    <t>World Health Organization Central African Republic Country Office</t>
  </si>
  <si>
    <t>to improve routine immunization rates in Central African Republic in support of polio campaign response activities</t>
  </si>
  <si>
    <t>Bangui</t>
  </si>
  <si>
    <t>Central African Republic</t>
  </si>
  <si>
    <t>to support improved access to data for K-12 schools, teacher preparation programs, and key stakeholders</t>
  </si>
  <si>
    <t>National Fund for Workforce Solutions</t>
  </si>
  <si>
    <t>to identify factors influencing small- and medium-sized businesses in adopting practices that could support the upward mobility of low-wage workers, assess the impact of such practices on workers and businesses, and pilot interventions</t>
  </si>
  <si>
    <t>Humane Society International</t>
  </si>
  <si>
    <t>to improve efficiency and accuracy in manufacturing quality testing</t>
  </si>
  <si>
    <t>to develop an online community in order to learn more about teacher needs and concerns in writing instruction</t>
  </si>
  <si>
    <t>to generate public knowledge on countries experience with the education sector planning process</t>
  </si>
  <si>
    <t>Argusoft</t>
  </si>
  <si>
    <t>to enhance the services offered by Community Health Workers through the use of innovative technologies to provide better health outcomes to vulnerable populations</t>
  </si>
  <si>
    <t>to better understand the best practices for measuring and managing impact in complex social systems</t>
  </si>
  <si>
    <t>Yozu International Limited</t>
  </si>
  <si>
    <t>to explore the opportunity of bringing China's technology for building primary healthcare system in African countries</t>
  </si>
  <si>
    <t>Royal African Society</t>
  </si>
  <si>
    <t>to support a conference on mental health in Africa and to foster collaboration on health and development issues</t>
  </si>
  <si>
    <t>to support planning activities in service of Relay’s efforts to establish a sustainable teacher residency program in California</t>
  </si>
  <si>
    <t>to support the policy, advocacy and communications around postsecondary success</t>
  </si>
  <si>
    <t>National Entrepreneurship Network</t>
  </si>
  <si>
    <t>to support Atal Innovation Mission in building and scaling up domestic innovations for large impact</t>
  </si>
  <si>
    <t>Junior Achievement India Services</t>
  </si>
  <si>
    <t>to create an ecosystem for mass entrepreneurship that unlocks inclusive economic growth</t>
  </si>
  <si>
    <t>to conduct a deep standards review</t>
  </si>
  <si>
    <t>to support the career path of trainees in the contraceptive field</t>
  </si>
  <si>
    <t>to lead to a better understanding of the key ingredients of TSU Nutrition intervention processes that are essential to impact nutrition outcomes</t>
  </si>
  <si>
    <t>ChemPartner</t>
  </si>
  <si>
    <t>to enable greater uptake of the 5-FC process developed by Medicines for All</t>
  </si>
  <si>
    <t>to student advocacy for higher education policy reform</t>
  </si>
  <si>
    <t>ImmunArtes</t>
  </si>
  <si>
    <t>To develop non-antibiotic (including monoclonal antibody) approaches to reducing and preventing Anti Microbial Resistance sepsis in neonates.</t>
  </si>
  <si>
    <t>to support attendance to the 2019 ADITEC Meeting</t>
  </si>
  <si>
    <t>to support basic research on the important malaria vector Anopheles funestus</t>
  </si>
  <si>
    <t>to conduct a rapid assessment of the risks and benefits of long acting injectable antiretrovirals (ARVs) for HIV treatment</t>
  </si>
  <si>
    <t>to pilot an approach to give promising entrepreneurs (who share the marginalized experience of our primary beneficiaries) greater resources to focus on building their enterprises to be eligible for greater funding</t>
  </si>
  <si>
    <t>to  expand the public, LEA online community and resources to support the LEA Title IIA Leaders</t>
  </si>
  <si>
    <t>The Mifos Initiative</t>
  </si>
  <si>
    <t>to achieve production-readiness of the MIFOS Fineract Mojaloop Payment Hub to support deployments in the field</t>
  </si>
  <si>
    <t>To disseminate and inform through use of data and evidence on issues of RMNCHA+N and infectious diseases</t>
  </si>
  <si>
    <t>Community Leaders Roundtable of Seattle</t>
  </si>
  <si>
    <t>to support the final work products of a critical K12 finance organization in order to ensure future K12 funding efforts benefit from their expertise and lessons learned</t>
  </si>
  <si>
    <t>to provide travel, registration and conference accommodation support for researchers and scientists from malaria endemic countries  so that they can attend MAM2020</t>
  </si>
  <si>
    <t>to bring together African scholars and research institutions to develop a platform for improving funding to African research institutions</t>
  </si>
  <si>
    <t>to support the inclusion of a policy and advocacy focus in the Innovation for Equity Fellowship program</t>
  </si>
  <si>
    <t>Education Law Center Inc.</t>
  </si>
  <si>
    <t>to increase understanding and awareness of the role of litigation in past and future K12 funding efforts among policymakers, lawyers, advocates, funders, key education stakeholders, parents, and the broader public</t>
  </si>
  <si>
    <t>Delta Philanthropies</t>
  </si>
  <si>
    <t>to support the National Emergency Operation Center in Zimbabwe to be better prepared for disasters</t>
  </si>
  <si>
    <t>to better understand the reasons for and implications of ten-year decline in participation in giving by households in the US</t>
  </si>
  <si>
    <t>Klimb Hire Inc</t>
  </si>
  <si>
    <t>to support National Urban Livelihoods Mission to improve safety net of the urban poor and most vulnerable populations (incl. sanitation workers) and strengthen community engagement forums to enable improved delivery of services to the poor</t>
  </si>
  <si>
    <t>to integrate Plasmodium falciparum and anopheline genomic data into surveillance and decision-making at the NMCP in Senegal</t>
  </si>
  <si>
    <t>Disability Rights Washington</t>
  </si>
  <si>
    <t>to study the role of the alarmins, S100A8/9, in protection from enteric infections in the developing world</t>
  </si>
  <si>
    <t>to improve availability of market information via sustainable edtech journalism trusted by both educators and entrepreneurs</t>
  </si>
  <si>
    <t>to codify social capital measures and engage the research community</t>
  </si>
  <si>
    <t>to enhance dissemination of resources from i3 scale up grant</t>
  </si>
  <si>
    <t>to generate demand through social mobilization efforts and increase knowledge amongst the population for national VL/ LF elimination goals</t>
  </si>
  <si>
    <t>to support the attendance and participation of scientists from low and middle income countries at the 2020 Biology of Acute Respiratory Infection Gordon Research Conference</t>
  </si>
  <si>
    <t>to conduct environmental microbiological surveillance of surfaces and equipment in the neonatal ward of Chris Hani Baragwanath Hospital</t>
  </si>
  <si>
    <t>Cooperate Inc.</t>
  </si>
  <si>
    <t>Advancement Project</t>
  </si>
  <si>
    <t>to support Advancement Project's 20th Anniversary Gala</t>
  </si>
  <si>
    <t>New Orleans Airlift</t>
  </si>
  <si>
    <t>to raise awareness around sleeping sickness in DRC</t>
  </si>
  <si>
    <t>to support research, information, and communication around academic policies</t>
  </si>
  <si>
    <t>to provide curriculum support to Providence Public Schools</t>
  </si>
  <si>
    <t>to provide technical assistance to the Ministry of Housing &amp; Urban Affairs for urban sanitation and fecal sludge management</t>
  </si>
  <si>
    <t>Development Consortium</t>
  </si>
  <si>
    <t>Native Americans in Philanthropy</t>
  </si>
  <si>
    <t>to provide life-saving services in Northern Burundi in support of the Ministry of Health’s priority efforts to mitigate suffering, excessive illness (morbidity) and deaths from Malaria</t>
  </si>
  <si>
    <t>to inform prevention and treatment monitoring and transform the insights we have into tracking HIV incidence decline by improving the measurement and surveillance of HIV in sub-Saharan Africa</t>
  </si>
  <si>
    <t>to support a consortium of modelers to inform the planning of HIV programs in Sub-Saharan Africa and to understand the impact of current and future interventions</t>
  </si>
  <si>
    <t>IDS Georadar North America</t>
  </si>
  <si>
    <t>to develop and validate a ground penetrating radar platform capable of pre-harvest assessment of cassava root yield and associated root traits to enhance breeding for better varieties for smallholder farmers of Sub-Saharan Africa</t>
  </si>
  <si>
    <t>Lever for Change</t>
  </si>
  <si>
    <t>to overcome barriers to large scale giving by matching ultra-high net worth donors with high-quality philanthropic opportunities suited to their preferences and by building a pipeline of investable projects</t>
  </si>
  <si>
    <t>to get medical expert written information related to health issues in India in local languages</t>
  </si>
  <si>
    <t>Fan Milk PLC</t>
  </si>
  <si>
    <t>to pilot promotion and distribution activities to promote consumption of an affordable, fortified product that meets needs of vulnerable women, showing how corporations can contribute to better nutrition outcomes via a market-based approach</t>
  </si>
  <si>
    <t>to work closely with the Ministry of Health, the National Council for Population &amp; Development, the Reproductive and Maternal Health Services Unit and development partners to secure increased domestic financing for family planning (FP) comm</t>
  </si>
  <si>
    <t>to improve women's access to low-cost nonavalent HPV vaccine in GAVI-supported countries</t>
  </si>
  <si>
    <t>to support activities which genetic vector control tools can be safely, ethically and rigorously studied, tested, and, if warranted, responsibly implemented at appropriate scale</t>
  </si>
  <si>
    <t>to increase immunization coverage in low and middle income countries through optimizing the supply and affordability of life-saving vaccines</t>
  </si>
  <si>
    <t>to identify antibody immune correlates of protection for efficacious vaccines to enable product development</t>
  </si>
  <si>
    <t>Discovery and Translational Sciences|Malaria|MNCH Discovery and Tools|Neglected Tropical Diseases|Pneumonia|Tuberculosis</t>
  </si>
  <si>
    <t>Credence MedSystems, Inc.</t>
  </si>
  <si>
    <t>to advance development of a low-cost, intuitive and safe reconstitution/injection device for administration in the Global Health setting of drug/vaccine products that require storage in dried form until the time of injection</t>
  </si>
  <si>
    <t>Delivery of Solutions to Improve Global Health|Development of Solutions to Improve Global Health|Family Planning|Vaccine Development</t>
  </si>
  <si>
    <t>to advance a multi-networked T cell epitope immunogen through pre-clinical studies in order to support potential future clinical efficacy studies in human subjects</t>
  </si>
  <si>
    <t>to validate the prediction from a modelling study on an effective strategy to immunize internally displaced persons in humanitarian crisis settings</t>
  </si>
  <si>
    <t>to research challenges and potential solutions for national governance change on China’s National Immunization Program</t>
  </si>
  <si>
    <t>BCD Bioscience, Inc.</t>
  </si>
  <si>
    <t>to build an oligosaccharide library from natural food sources to further research on preventive interventions for diseases disproportionately affecting children in the developing world</t>
  </si>
  <si>
    <t>to apply more sensitive, specific, and quantitative molecular tests to malaria clinical trials in endemic areas to improve our ability to identify, understand, and advance candidate vaccines and drugs</t>
  </si>
  <si>
    <t>to develop high yielding rice varieties for smallholder farmers through the introduction of C4 photosynthetic traits</t>
  </si>
  <si>
    <t>to identify new targets for birth control methods that allow families in developing countries to plan their family growth at a self-determined pace, while also being able to maintain their cultural norms, and to improve adherence to existin</t>
  </si>
  <si>
    <t>to use genetic methods to understand how malaria is being transmitted in Guyana and Colombia, including closely monitoring the potential spread of drug resistance in the region</t>
  </si>
  <si>
    <t>To execute a step by step comprehensive program to determine the feasibility of establishing Centers of Excellence in evidence-based care in Maternal, Newborn and Child health and nutrition in Sub-Saharan Africa</t>
  </si>
  <si>
    <t>Indena</t>
  </si>
  <si>
    <t>to develop a drug pre-formulate with potential enhanced bioavailability which could allow the final drug product to be used at a lower dose in pediatric administration</t>
  </si>
  <si>
    <t>Denver Research Institute</t>
  </si>
  <si>
    <t>to further characterize a new test of the efficacy of tuberculosis treatment, thereby accelerating evaluation and development of new combination tuberculosis drug treatments</t>
  </si>
  <si>
    <t>to support the implementation of organizational changes to position CGIAR, a major foundation partner, in providing leadership in agricultural research required to transform agriculture and respond to changing climate.</t>
  </si>
  <si>
    <t>to support the government through World Bank executed Trust Fund, in realizing Government of Indonesia's vision for stunting prevention as articulated in the National Strategy to Accelerate Stunting Prevention (StraNas Stunting)</t>
  </si>
  <si>
    <t>Nutrition|Public Awareness and Analysis|Research and Learning Opportunities</t>
  </si>
  <si>
    <t>to assess the safety and acceptability of a product that has potential to improve vaccine coverage by providing more accurate data for mass immunization campaign planning and monitoring</t>
  </si>
  <si>
    <t>to increase local involvement, ownership, and integration of vector control implementation, surveillance and operational research for malaria elimination in Africa</t>
  </si>
  <si>
    <t>to identify, test and disseminate best practices in developing and implementing public health campaigns that effectively engage shared resources within a country</t>
  </si>
  <si>
    <t>to focus on creating an evidence base for precision public policy in India by triangulating various sources of data geo-coded to smaller geographic units</t>
  </si>
  <si>
    <t>to supply Sub-Saharan African (SSA) governments with improved access to country-specific data that will inform better tobacco control policy design and implementation</t>
  </si>
  <si>
    <t>to assist up to five WHO Framework Convention on Tobacco Control signatory countries in sub-Saharan Africa to advance the implementation of their national tobacco control policies</t>
  </si>
  <si>
    <t>The Dialogue Group</t>
  </si>
  <si>
    <t>to improve nutritional outcomes, especially in women and children, by mainstreaming high grain zinc content as a breeding target for wheat, greatly increasing the rate of genetic gain for grain zinc content and grain yield</t>
  </si>
  <si>
    <t>to support ILRI in planning for the implementation of strategic, organizational, and operational changes that will strengthen its contribution to the inclusive, sustainable transformation of animal food systems</t>
  </si>
  <si>
    <t>To empower the women of Ethiopia by increasing public awareness of political, socio-economic and cultural barriers hindering women’s development interests</t>
  </si>
  <si>
    <t>to deliver the leadership, financing and operational support required to eliminate malaria from Asia-Pacific by 2030</t>
  </si>
  <si>
    <t>to fund a health economic evaluation assisting the implementation of HPV vaccination in China</t>
  </si>
  <si>
    <t>to estimate the disease and economic burden of invasive pneumococcal disease in community and hospital populations and assess the direct and indirect effect and impact of use of PCV13 vaccination in under 5 years old children in China</t>
  </si>
  <si>
    <t>to support the Global Donor Platform for Rural Development to implement its Annual Work Programme</t>
  </si>
  <si>
    <t>to make an economic evaluation of introducing Haemophilus Influenzae Type b (Hib) vaccine into China’s National Immunization Program (NIP), which would provide evidences to China National Immunization Advisory Committee NIAC and China CDC f</t>
  </si>
  <si>
    <t>to support a two-day public workshop on family planning, women’s empowerment, and population and societal impacts</t>
  </si>
  <si>
    <t>to turn public data about global health and development into public knowledge via engaging data-driven content</t>
  </si>
  <si>
    <t>To identify the contextual facilitators and barriers in improving coverage and quality of the Civil Registration and Vital Statistics system in the Indian state of Uttar Pradesh that are essential for informing development of appropriate he</t>
  </si>
  <si>
    <t>To generate analysis and policy recommendations that support continued US leadership for agricultural development</t>
  </si>
  <si>
    <t>to support Project Syndicate to commission expert commentary on global health and development issues</t>
  </si>
  <si>
    <t>to provide technical assistance to NRLM on developing a strong foundational layer for data systems required to report and monitor the functioning of various programs of NRLM</t>
  </si>
  <si>
    <t>Global Health Media</t>
  </si>
  <si>
    <t>to improve health worker training and provide women/partners with reliable and accessible information to help them make more informed reproductive health decisions</t>
  </si>
  <si>
    <t>Waitsfield</t>
  </si>
  <si>
    <t>Federation University Australia</t>
  </si>
  <si>
    <t>to identify how S Typhi survives in streams in Papua New Guinea, from where it spreads typhoid fever, by investigating the role of water conditions and other microbes using network models and advanced environmental microbiology data</t>
  </si>
  <si>
    <t>Ballarat</t>
  </si>
  <si>
    <t>to test whether interaction between the typhoid fever-causing bacterium Salmonella Typhi and bacteriophage in water supplies and in the human gastrointestinal tract influence geographic and seasonal disease outbreaks in Bangladesh</t>
  </si>
  <si>
    <t>to reduce the incidence of typhoid fever by studying whether Acanthamoeba isolated from drinking water and sewage reservoirs harbor the causative bacterium S Typhi, and to identify virulence markers that give the bacteria a survival advanta</t>
  </si>
  <si>
    <t>to prevent transmission of typhoid fever by studying how so-called RNA thermometers and the proteins they control in a temperature-dependent manner enable the causative bacterium S Typhi to survive in water and adapt to human transmission</t>
  </si>
  <si>
    <t>Quadram Institute Bioscience</t>
  </si>
  <si>
    <t>to prevent the spread of typhoid fever, which is caused by the bacterium S Typhi, from contaminated water by identifying any co-residing protozoa in wastewater and poor-quality drinking water that may support its survival</t>
  </si>
  <si>
    <t>to better monitor typhoid fever and prevent transmission of the causative bacteria STyphi from contaminated water by analyzing the link between variations in genome structure and entry to a viable-but-non-culturable state, which limits dete</t>
  </si>
  <si>
    <t>to increase the motivation and confidence of unemployed caregivers in Nigeria to get their children fully immunized by providing education and vocational skills training together in small group settings</t>
  </si>
  <si>
    <t>to develop a social media-based intervention package to rebuild caregiver trust in childhood vaccination programs in China by holding a national crowdsourcing contest</t>
  </si>
  <si>
    <t>to boost vaccination coverage in low-resource settings by teaching health workers and caregivers simple techniques such as swaddling to reduce the pain of injections, which has been deterring caregivers from getting their children vaccinate</t>
  </si>
  <si>
    <t>to better understand the values of key constituents in Kenya, Nigeria and Tanzania as they relate to family planning, and develop messaging in support of family planning that reflects and respects those values</t>
  </si>
  <si>
    <t>to enable better use of data so as to close gender gaps in financial inclusion at national and global levels</t>
  </si>
  <si>
    <t>Directorate of Science, Technology and Innovation</t>
  </si>
  <si>
    <t>to develop an Integrated GIS Portal that will utilize technology, software and devices  to collect, label and model data  that will form the basis of real-time government and development partner decision making</t>
  </si>
  <si>
    <t>Freetown</t>
  </si>
  <si>
    <t>Sierra Leone</t>
  </si>
  <si>
    <t>Malaria No More UK</t>
  </si>
  <si>
    <t>to help galvanize the political and multi-sector leadership, visibility, funding and action needed to deliver the Commonwealth 2023 halving malaria target and support progress towards global 2030 targets on the road to malaria eradication</t>
  </si>
  <si>
    <t>RJH Biosciences Inc.</t>
  </si>
  <si>
    <t>to create cost-effective immunotherapies for a range of diseases including cancer for low-resource settings that uses nanoparticles in a hydrogel matrix to create a living bioreactor inside the body that can directly modify immune cells</t>
  </si>
  <si>
    <t>to identify the best mosquito control strategies for preventing malaria by developing technology that combines artificial intelligence and infrared spectroscopy to quantify mosquito age and disease transmission potential in real time</t>
  </si>
  <si>
    <t>to support an in-depth field research on how financial inclusion can better support China’s Rural Revitalization strategy and reduce poverty in rural context</t>
  </si>
  <si>
    <t>to design and plan for successful implementation of Aspen Impact Funds</t>
  </si>
  <si>
    <t>to provide 3-5 year strategy development for The END fund</t>
  </si>
  <si>
    <t>to strengthen reproductive health commodity security globally</t>
  </si>
  <si>
    <t>to convene thought leaders and stakeholders in developing new approaches for postpartum and postabortion family planning</t>
  </si>
  <si>
    <t>DAMAX Solutions</t>
  </si>
  <si>
    <t>to increase demand for vaccinations in developing countries by using human-centered design principles to develop a community-supported, social marketing approach that breaks down misconceptions and psychosocial barriers</t>
  </si>
  <si>
    <t>Agri Reseaux International</t>
  </si>
  <si>
    <t>to document and profile livestock agribusinesses in Africa to increase the flow of investment capital for scaling the delivery of quality inputs and services to rural small-scale producers</t>
  </si>
  <si>
    <t>2019-11</t>
  </si>
  <si>
    <t>Pacé</t>
  </si>
  <si>
    <t>To improve understanding of the drivers of undernutrition and acute illness which can be targeted through new interventions.</t>
  </si>
  <si>
    <t>to clinically implement a minimally invasive trans-nasal endoscopic device for sampling and characterizing the small intestine in mothers and children with environmental enteric dysfunction</t>
  </si>
  <si>
    <t>to create a sustainable mechanism to collect data from districts on their needs and opportunities for improvement to ultimately create supportive learning environments for Black, Latino, and low-income students</t>
  </si>
  <si>
    <t>to determine where in the chain of care morbidity and mortality occurs for newborns with respiratory distress syndrome (RDS) in order to optimize treatment interventions for maximal impact</t>
  </si>
  <si>
    <t>to increase data analysis capacity for analyzing connections between education and workforce data</t>
  </si>
  <si>
    <t>to build out the Urban Institute's Education Data Portal</t>
  </si>
  <si>
    <t>to increase the quality and adoptability of an existing National Student Clearinghouse visualization tool</t>
  </si>
  <si>
    <t>Association for Education Finance and Policy Inc.</t>
  </si>
  <si>
    <t>to increase the diversity of participants in the Association for Education Finance and Policy's annual conference and professional development opportunities</t>
  </si>
  <si>
    <t>to catalyze the field of primary health care research by convening, expanding, and strengthening a community of researchers focused on developing new knowledge on country identified priorities</t>
  </si>
  <si>
    <t>to benchmark a low-cost MRI device for neonatal and infant brain imaging against industry standard traditional MR imaging and determine its feasibility and utility in low-resource settings for asphyxiated infants</t>
  </si>
  <si>
    <t>Special Education Leader Fellowship, Inc</t>
  </si>
  <si>
    <t>to support the evaluation of the relationship between SELF and student outcomes for black, Latinx, and/or low-income students with disabilities and the codification of practices that contribute to improved outcomes</t>
  </si>
  <si>
    <t>to develop frameworks and identify strategies that increase the use of evidence by central office leaders and schools</t>
  </si>
  <si>
    <t>to conduct a landscape scan of measurement tools that assess professional (&amp;#34;soft&amp;#34;) skills development and acquisition among participants of intermediary-led pathway programs and test a set of tools with existing Equitable Futures' partners</t>
  </si>
  <si>
    <t>to improve health product procurement by expanding the capabilities and geographic reach of distributors of maternal and newborn health products to solve access challenges for women and infants in low-resource settings.</t>
  </si>
  <si>
    <t>to develop a regional good applicable to Francophone West Africa that assists primary care workers in managing quality of high-impact services with a focus on pregnant women and children under five</t>
  </si>
  <si>
    <t>Delivery of Solutions to Improve Global Health|Malaria|Maternal, Neonatal and Child Health</t>
  </si>
  <si>
    <t>to demonstrate a step change increase in student outcomes in middle years math, and leverage New Classrooms' unique R&amp;D efforts to help to support the dawn of a new era in K-12 education research</t>
  </si>
  <si>
    <t>to develop new perspectives and co-design primary health care solutions that support harmonized programming in maternal and newborn health and wellbeing</t>
  </si>
  <si>
    <t>to study the etiology of severe diarrhea in infants from the six WHO regions using a standardized specimen selection protocol and TAC technology as a pan-molecular detection strategy</t>
  </si>
  <si>
    <t>to evaluate learning and growth outcomes among Washington State school students, especially students attending public charter schools in Washington</t>
  </si>
  <si>
    <t>to design and test prototypes of elements of an effective education R&amp;D infrastructure: a universal intervention effectiveness report and a shareable intervention library.</t>
  </si>
  <si>
    <t>to test impacts of digitizing domestic remittances among rural migrant-sending households across diverse communities from multiple South Asian countries to evaluate the generalizability of promising early findings from Bangladesh</t>
  </si>
  <si>
    <t>to support policy intervention in East Africa that facilitates poverty reduction through collaborative interventions towards financial inclusion and regional bloc partnerships across East Africa.</t>
  </si>
  <si>
    <t>to create a measurement framework that allows policymakers, regulators, and other development professionals to measure the health of cash-in cash-out networks at the country level</t>
  </si>
  <si>
    <t>to conduct two trials to optimize the treatment of infants with possible serious bacterial infection</t>
  </si>
  <si>
    <t>create a comprehensive body of knowledge on how digitization of social protections can advance financial inclusion and women's economic empowerment and a guiding framework for action.</t>
  </si>
  <si>
    <t>CREST (INTERNATIONAL)</t>
  </si>
  <si>
    <t>to build trusted cybersecurity expertise in individuals and organizations in low-income countries and enable local markets to address the growing cyber-risk in digital financial services</t>
  </si>
  <si>
    <t>Slough</t>
  </si>
  <si>
    <t>to understand the effectiveness of existing financial grievance redress mechanisms in addressing the needs of the poor</t>
  </si>
  <si>
    <t>to accelerate design, development and implementation of next generation identification systems supporting a wider range of developmental needs, enabling inclusion and access to essential services for all</t>
  </si>
  <si>
    <t>BRAC University</t>
  </si>
  <si>
    <t>to accelerate research on the mechanisms that mediate the causal impacts of digital financial services on women's economic empowerment by establishing a new research initiative based at BRAC University</t>
  </si>
  <si>
    <t>Mohakhali</t>
  </si>
  <si>
    <t>to provide a understanding of financial inclusion and its contribution to economic well-being</t>
  </si>
  <si>
    <t>to provide a range of technical support to facilitate the establishment and maintenance of an enabling regulatory environment in Nigeria</t>
  </si>
  <si>
    <t>University of Birmingham</t>
  </si>
  <si>
    <t>to evaluate the effectiveness and cost-effectiveness of early detection and ‘first response’ treatment of PPH through a bundle of care in a cluster randomized trial</t>
  </si>
  <si>
    <t>to enable multiple countries to scale up MNCH, Nutrition and Family Planning innovations via optimized primary health care, food and social protection systems and will do so via UNICEF’s regional offices system</t>
  </si>
  <si>
    <t>to advance key enablers of financial inclusion, namely the updating and harmonization of regulations governing bank and fintech agents and the optimization of the government-to-persons payments approach.</t>
  </si>
  <si>
    <t>to research the efficacy of edtech products focused on improving basic literacy and numeracy outcomes in developing countries and provide policymakers with evidence on which to make informed decision related to edtech</t>
  </si>
  <si>
    <t>to establish an anchor trust fund for the World Bank as a global lever for the foundation with a focus on reimagining and transforming primary health care for better health and human capital</t>
  </si>
  <si>
    <t>to improve the quality and availability of research data in Texas</t>
  </si>
  <si>
    <t>to inform the early childhood field on the causes of teacher mobility in state pre-k programs and its resulting impact on program quality and child outcomes</t>
  </si>
  <si>
    <t>to support targeted local strategies to improve the implementation of prekindergarten programming and ultimately, educational opportunities for highly-impacted students, particularly those of low-socioeconomic status and children of color</t>
  </si>
  <si>
    <t>to leverage the Seal of Excelencia framework to understand how institutions transform  to accelerate equity and college completion for LatinX students</t>
  </si>
  <si>
    <t>to support field testing of select sanitation functional system prototypes being developed for deployment to global developing countries in Coimbatore, India.</t>
  </si>
  <si>
    <t>to support the evaluation of and learning from intermediaries for scale investments following the 2019 Request for Proposal</t>
  </si>
  <si>
    <t>Network Impact</t>
  </si>
  <si>
    <t>to support formative and summative evaluation of the Scaling Partners Network, a network of organizations focused on postsecondary student success</t>
  </si>
  <si>
    <t>to support the Washington Teacher Advisory Council</t>
  </si>
  <si>
    <t>to update the existing migration research and inform P16 data infrastructure development</t>
  </si>
  <si>
    <t>to launch a competition that improves the state of the art around automated formative feedback in argumentative writing</t>
  </si>
  <si>
    <t>to develop a consensus report that synthesizes the causes and consequences of the opportunity and achievement gaps for young children, and makes targeted recommendations to reduce the gaps to foster academic achievement and child well-being</t>
  </si>
  <si>
    <t>to discover correlations between antibody functional properties and vaccine-mediated protection for Bill &amp; Melinda Gates Foundation  priority diseases</t>
  </si>
  <si>
    <t>to support policy and advocacy efforts in support of English Learners in California</t>
  </si>
  <si>
    <t>to explore how to improve potency of anti-infection monoclonal antibodies for malaria</t>
  </si>
  <si>
    <t>to provide capacity-building support for California educational policy and advocacy priorities</t>
  </si>
  <si>
    <t>to explore the role of county offices of education in the state of California</t>
  </si>
  <si>
    <t>to support actionable policy research on Guided Pathways implementation and developmental education reforms</t>
  </si>
  <si>
    <t>to continue building public support for higher education accountability and value</t>
  </si>
  <si>
    <t>to expand Council for a Strong America's capacity to support improvements to California’s educational system and ensure educational equity</t>
  </si>
  <si>
    <t>to support organizational strategic planning and capacity building for policy and advocacy engagement</t>
  </si>
  <si>
    <t>to contribute to the TB drug target regimen profile by delivering new hits and leads for TB drug discovery</t>
  </si>
  <si>
    <t>The objective of this project is to harmonize the laboratory and bioinformatic methods used to analyze human milk samples.</t>
  </si>
  <si>
    <t>To develop a broad portfolio of adjuvants for use in Global Health vaccines</t>
  </si>
  <si>
    <t>to support the discovery and development of novel prophylactics for malaria infection.</t>
  </si>
  <si>
    <t>to support mass drug administration campaigns for neglected tropical diseases by developing a digital tally counter for community drug distributors to record data including GPS coordinates that can be safely stored and easily shared</t>
  </si>
  <si>
    <t>to develop and implement strategies to achieve HAT elimination in low-burden geographies, certify elimination in Uganda and Ivory Coast, drive to zero cases in Chad and Guinea, and integrate and sustain HAT programs for post-elimination</t>
  </si>
  <si>
    <t>The Global Health Assurance Partnership</t>
  </si>
  <si>
    <t>to support the government of Ethiopia's goals for a high functioning Food and Drug Administration by building its capacity in all aspects of regulatory operations and functions</t>
  </si>
  <si>
    <t>Crestview Strategy Inc.</t>
  </si>
  <si>
    <t>to increase Canadian engagement in Africa through mobilizing additional companions supportive of ODA increases</t>
  </si>
  <si>
    <t>to apply additional target validation and prioritization filters to a portfolio of potential male contraceptive drug targets that could accelerate development of male contraceptive methods, providing a broader set of family planning options</t>
  </si>
  <si>
    <t>to support the establishment of a working system for genomic surveillance of Plasmodium parasites and Anopheles mosquitoes that will overcome critical knowledge gaps and inform key decisions in malaria control.</t>
  </si>
  <si>
    <t>to discover and validate digital biomarkers of the onset, infectiousness, and severity of infectious disease through a well controlled human challenge model for flu</t>
  </si>
  <si>
    <t>to establish dose/concentration-response of single doses of tafenoquine in induced blood-stage malaria infections to facilitate dose-selection of to-be-expanded indications of this important antimalarial drug</t>
  </si>
  <si>
    <t>to review and identify best practices of nutrition social behavior change communication interventions delivered through agricultural platforms</t>
  </si>
  <si>
    <t>to identify novel antigens that could serve as the basis of third-generation Shigella vaccines</t>
  </si>
  <si>
    <t>Technical Advice Connect LTD/GTE</t>
  </si>
  <si>
    <t>to reduce gaps in the uptake of high impact interventions along the continuum of pregnancy, delivery, newborn and postnatal care, by supporting the adoption of Group-ANC as an alternate service delivery model in some Nigerian States</t>
  </si>
  <si>
    <t>Global Health and Development Public Awareness and Analysis|Malaria|Maternal, Neonatal and Child Health</t>
  </si>
  <si>
    <t>US Food and Drug Administration</t>
  </si>
  <si>
    <t>to assess the feasibility of exposure-based paradigm for the development of long acting contraceptive products</t>
  </si>
  <si>
    <t>to accelerate our fortification impact in focus geographies through systems innovations, while strengthening and scaling global fortification assets for the broader field</t>
  </si>
  <si>
    <t>to embed an evaluation of malaria prevalence in the endline survey of the Mali ProCCM trial in order to learn how proactive case detection by community health workers impacts the underlying reservoir of malaria-infected individuals</t>
  </si>
  <si>
    <t>to provide matching funds up to Rotary contributions to support community case management, community-based malaria interventions, and advocacy in in the Copperbelt Province of Zambia and other prioritized African settings</t>
  </si>
  <si>
    <t>To expand capacity and develop tools for integrated serosurveillance at the NRL in Nigeria, and make available results of multiplex testing for multiple diseases to inform public health programming in Nigeria.</t>
  </si>
  <si>
    <t>Malaria|Neglected Tropical Diseases|Vaccine Development</t>
  </si>
  <si>
    <t>to support a study to generate data on novel oral polio vaccines to mitigate the risk of vaccine derived polio viruses</t>
  </si>
  <si>
    <t>to help countries prepare prioritized national strategy plans for TB and to support WHO to develop global guidance on the preparation of these plans</t>
  </si>
  <si>
    <t>to assess the prevalence of soil-transmitted helminths following mass-drug administration, using a novel high-throughput quantitative polymerase chain reaction protocol</t>
  </si>
  <si>
    <t>to provide for planning of a phase 3 study</t>
  </si>
  <si>
    <t>to tackle the generation of T cell help with malaria vaccines</t>
  </si>
  <si>
    <t>to design new vaccines and therapies to prevent HIV infection</t>
  </si>
  <si>
    <t>to analyze the nature of improved neutralizing anti-HIV antibody responses obtained with the 3M-052 adjuvant; learnings will be applied to further improve antibody responses in future HIV vaccine studies</t>
  </si>
  <si>
    <t>to help build the necessary capacities in Central America to strengthen pharmacovigilance of critical medicines, including those needed for the elimination of malaria</t>
  </si>
  <si>
    <t>to design and validate approaches to measure vital signs and undiscovered markers of health using only a mobile phone.</t>
  </si>
  <si>
    <t>to support a south-south learning network for HIV prevention</t>
  </si>
  <si>
    <t>to support the joint health estimation work between WHO and IHME to optimize global health</t>
  </si>
  <si>
    <t>to expand the supply of Measles-Rubella (MR) vaccine, available in 5-dose vials for low and lower-middle income countries</t>
  </si>
  <si>
    <t>to support the WHO Department of Nutrition and Food Safety to improve access to essential nutrition actions in health services, strengthen country capacity in data and progress monitoring; and promote healthy diets.</t>
  </si>
  <si>
    <t>to improve civil registration and vital statistics in Mozambique through a coordinated partnership between the Bill &amp; Melinda Gates Foundation and Bloomberg. Philanthropies</t>
  </si>
  <si>
    <t>Polo d'Innovazione Genomica, Genetica, e Biologia SCaRL</t>
  </si>
  <si>
    <t>to develop improved methodologies and tools to develop gene drive mosquitoes for malaria control</t>
  </si>
  <si>
    <t>Siena</t>
  </si>
  <si>
    <t>to fund the development of a high-impact advising solution network to help institutions implement high quality, evidence-based advising to improve outcomes for students, particularly Black, Indigenous, Latinx, and low-income students</t>
  </si>
  <si>
    <t>to support the creation of and launch an online Teach to Reach course through the Scholar platform and network</t>
  </si>
  <si>
    <t>to support a multi-donor initiative to deepen evidence of ‘what works’ for women’s work and entrepreneurship through research and evaluation to inform policies and programs in East Africa to promote women’s labor market outcomes</t>
  </si>
  <si>
    <t>to create solutions-oriented news that constructively addresses economic mobility issues and advances positive change</t>
  </si>
  <si>
    <t>to develop a microneedle array patch for measles and rubella vaccination that enables house-to-house campaigns via administration by minimally-trained personnel, generation of no sharps waste, and improved thermostability.</t>
  </si>
  <si>
    <t>to evaluate the vaginal microbiome as a correlate of birth outcomes</t>
  </si>
  <si>
    <t>to optimize the development and deployment of typhoid environmental surveillance methods such that they most effectively inform country decision-making on Typhoid Conjugate Vaccine introduction</t>
  </si>
  <si>
    <t>to distill the evidence on the economic impact of HIV to inform national policy makers.</t>
  </si>
  <si>
    <t>to support the final stages of development and introduction of a new single-dose, oral drug treatment for sleeping sickness</t>
  </si>
  <si>
    <t>to support the development of a plan to integrate equity principles and best practices within both solution development and delivery within and across the three reform foci of the Postsecondary Success Solution Networks</t>
  </si>
  <si>
    <t>to support California educational policy research and advocacy</t>
  </si>
  <si>
    <t>to support college and career readiness in the state of California</t>
  </si>
  <si>
    <t>to support the California Studies Center at the California State University, Sacramento campus</t>
  </si>
  <si>
    <t>to support the Center for Social Innovation and its Inland California Rising initiative</t>
  </si>
  <si>
    <t>to support the Journal of Infectious Disease to publish a supplement devoted to the great success stories of immunization and their importance to global health</t>
  </si>
  <si>
    <t>to deliver new hits and leads for TB drug discovery for subsequent optimization and development to TB drug candidates that have the potential to contribute to a universal, shorter, safer and simpler TB drug regimen</t>
  </si>
  <si>
    <t>to establish the data governance, infrastructure, and research agenda for the updated Wisconsin Administrative Data Core, and develop a roadmap for other states to follow</t>
  </si>
  <si>
    <t>Network of Ethiopian Women's Association (NEWA)</t>
  </si>
  <si>
    <t>to support a gender equality agenda led by the government of Ethiopia and contribute to an evidence-based and participatory national gender roadmap process</t>
  </si>
  <si>
    <t>to establish a strategic planning grant for the HIV Frontiers Cure Core aimed at clinically testing interventions that might reduce the size, and to discover novel interventions to induce durable, antiretroviral-free remission of HIV</t>
  </si>
  <si>
    <t>to support family homelessness solutions</t>
  </si>
  <si>
    <t>to explore new, low cost capabilities for the durable suppression HIV in developing countries</t>
  </si>
  <si>
    <t>to evaluate the effect of rice bran on micronutrient bioavailability in women of child-bearing age</t>
  </si>
  <si>
    <t>to test how to develop constructive citizen-government feedback channels by utilizing technology.</t>
  </si>
  <si>
    <t>to analyze the data from the Every Newborn–Birth Indicators Research Tracking in Hospitals (EN-BIRTH) study to answer questions related to intrapartum care service delivery</t>
  </si>
  <si>
    <t>to identify the optimal trial design and set a baseline for a clinical/implementation trial for delivery of existing formulation of surfactant for newborns with respiratory distress syndrome (RDS) in low- and middle-income countries</t>
  </si>
  <si>
    <t>to contribute to building a universal, shorter, safer and simpler TB drug regimen by delivering new hits and leads for TB drug discovery</t>
  </si>
  <si>
    <t>to support data collection efforts from a cohort of racially diverse young adults, with a focus on non-marital births, immigrants and low-income families</t>
  </si>
  <si>
    <t>to create the conditions that support high quality social and emotional learning implementation in schools and systems</t>
  </si>
  <si>
    <t>to build the capabilities and service offerings of Transforming Education in supporting schools and systems implement social and emotional learning</t>
  </si>
  <si>
    <t>to support a pilot trial of lactating women at the site of the current ELICIT trial in Haydom.</t>
  </si>
  <si>
    <t>to provide technical assistance to the government of Andhra Pradesh for scaling Fecal Sludge Management solutions in urban areas with focus on urban poor</t>
  </si>
  <si>
    <t>To use these Rubella strain to prepare Master and Working virus seeds which will be used to produce GMP vaccine lots for MR.</t>
  </si>
  <si>
    <t>Chennai Mathematical Institute</t>
  </si>
  <si>
    <t>to measure and diagnose the impact of government payment delays on firms and to initiate dialogue on reform actions that need to be taken to improve the efficiency of the government payment process and its outcomes</t>
  </si>
  <si>
    <t>To develop a new Development Policy Innovation Initiative which creates a platform to bring together different actors within the economic, fiscal and private sector reform agenda space to improve policy development and implementation.</t>
  </si>
  <si>
    <t>to increase the utility of postsecondary outcomes data for high schools and college access organizations</t>
  </si>
  <si>
    <t>to test a novel digital reimbursement platform to distribute subsidies for high-impact health products at the point of care, in partnership with global health funders and pharmaceutical manufacturers</t>
  </si>
  <si>
    <t>to provide data in support of improved urban sanitation planning and improved global WSH monitoring</t>
  </si>
  <si>
    <t>to strengthen municipal finance and capacities in India</t>
  </si>
  <si>
    <t>to support the World Bank in providing high-quality policy advice, financing, and technical assistance on human capital to a group of 6 countries in Sub-Saharan Africa and South Asia</t>
  </si>
  <si>
    <t>To lower cost and increase feasibility for production of recombinant subunit vaccines.</t>
  </si>
  <si>
    <t>to support research into human capital formation in seven countries in Africa, facilitate the dissemination of that research to policymakers and the public, and strengthen the capacity of African policy research institutions.</t>
  </si>
  <si>
    <t>to reduce equity gaps in students' pathways through math, from high school through college</t>
  </si>
  <si>
    <t>to evaluate an universal influenza vaccine candidate that ultimately would be used in low income countries</t>
  </si>
  <si>
    <t>to support a network of experts to envision new approaches to improve the utility and usability of summative assessment of student learning, and a set of local and state agencies in planning how to develop and test new forms of assessment</t>
  </si>
  <si>
    <t>to strengthen federal and state-level data quality, coordination and use of data for decision making and strengthen human capacity development in Nigeria.</t>
  </si>
  <si>
    <t>to technically support Government of Bihar in strengthening capacity for supportive supervision and performance review and management of their frontline workers</t>
  </si>
  <si>
    <t>The data will be used to track and monitor the quality and progress of Family Planning program. The insights would be disseminated to states and nationally linked with other ongoing efforts to strengthen the public health system.</t>
  </si>
  <si>
    <t>to support the installation and governance of a new agriculture coordination hub located in the Office of the Nigerian Vice President, to guide and support the implementation of two pilot programs</t>
  </si>
  <si>
    <t>to combine current science and low-cost field-level agronomic diagnostics with advanced geospatial analytics to achieve increased cost-benefit of agronomic advisory for small-scale farmers in Africa.</t>
  </si>
  <si>
    <t>to sustainably increase the rate of genetic gain delivered in smallholder farmers' fields, in the form of nutritious, resilient, and market-preferred varieties, by the Bangladesh Rice Research Institute</t>
  </si>
  <si>
    <t>to support implementation and greater impact of agricultural development programs in the Africa region through enhanced aid effectiveness</t>
  </si>
  <si>
    <t>to support government efforts to build the policy making and implementation capacity of public officials in India</t>
  </si>
  <si>
    <t>IDFC Foundation</t>
  </si>
  <si>
    <t>to aid planning and management of service delivery across sectors by drawing the attention of stakeholders to the opportunities for reforming the transversal functions of the state</t>
  </si>
  <si>
    <t>This investment will be used “to build capabilities of Uttar Pradesh State Rural Livelihoods Mission to scale up social mobilization with quality institution building and integration of health and nutrition with SHG platform”</t>
  </si>
  <si>
    <t>ECOWAS Commission</t>
  </si>
  <si>
    <t>to support ECOWAS to develop and implement its Human Capital Development Protocol for the West Africa region</t>
  </si>
  <si>
    <t>Community Engagement Grantmaking|Family Planning|Global Health and Development Public Awareness and Analysis|Nutrition</t>
  </si>
  <si>
    <t>to support the design/re-activation of a platform for strategic coordination between the FMoH and its MDAs towards a holistic approach to Institutional Capacity Strengthening for universal health coverage for all Nigerians</t>
  </si>
  <si>
    <t>to improve PHC service delivery by improving cohesion, effectiveness, better coordination and tracking of technical assistance to some Nigerian States, as well as strengthening the states’ PHC Management Capacity</t>
  </si>
  <si>
    <t>to support the design and operation of a multi-sector implementation unit in the Office of the President in Burkina Faso.</t>
  </si>
  <si>
    <t>to build partnerships in animal health and dairy genetic gains, strengthen countries’ implementation of gender-intentional Livestock Master Plans, and advocate for investment in livestock development globally</t>
  </si>
  <si>
    <t>to support the development of a family of practical measures for instructional improvement that support and predict improvements in student literacy outcomes</t>
  </si>
  <si>
    <t>to focus on the development of tools and resources that support Next Generation Science Standards (NGSS)-adopted states in advancing equity and access for all students</t>
  </si>
  <si>
    <t>to support the OpenSciEd Project and develop a middle school science curriculum designed for the Next Generation Science Standards.</t>
  </si>
  <si>
    <t>To conduct technical and commercial feasibility assessments of point of care diagnostic tests through proof of concept, including a low-cost active TB disease test, a sickle cell disease test and three tests for maternal and antenatal care</t>
  </si>
  <si>
    <t>to strengthen Pradhan Mantri Jan Aarogya Yojana (PMJAY) at the national and state level and establish linkages to primary healthcare.</t>
  </si>
  <si>
    <t>to sustain the European Union's aid commitment in priority countries in Africa with a strong focus on poverty reduction and human capital</t>
  </si>
  <si>
    <t>to increase transparency on development finance institution financing as a first step to influence more accountable and effective use of public resources to finance private sector investments for development objectives</t>
  </si>
  <si>
    <t>to support experienced continuous improvement (CI) organizations to design and facilitate high-quality, relevant professional development for organizations that would like to support CI projects in their contexts</t>
  </si>
  <si>
    <t>to support school leader capacity for improved outcomes for students with disabilities</t>
  </si>
  <si>
    <t>Assembly International Relations Foundation</t>
  </si>
  <si>
    <t>to support the policymaker learning opportunities on education and poverty alleviation issues</t>
  </si>
  <si>
    <t>Nonwovens Innovation and Research Institute Ltd.</t>
  </si>
  <si>
    <t>to integrate fabric durability testing into product quality evaluation for long lasting insecticidal nets to prevent malaria and correlate those results to field durability data</t>
  </si>
  <si>
    <t>West Yorkshire</t>
  </si>
  <si>
    <t>Development Initiatives Poverty Research America Inc.</t>
  </si>
  <si>
    <t>to for general operating support</t>
  </si>
  <si>
    <t>to provide technical assistance to pneumococcal conjugate vaccine and cervical cancer vaccine studies and decision science that will strengthen evidence-based vaccine introduction decision making in middle-income countries</t>
  </si>
  <si>
    <t>to help improve the security and privacy features of an open source digital identity platform that is needed to drive many development outcomes such as financial inclusion, poverty alleviation and government delivery of services to citizens</t>
  </si>
  <si>
    <t>to conduct research and development of the use of an online tutoring platform to improve math learning with Black, latinx, and students experiencing poverty</t>
  </si>
  <si>
    <t>to obtain regulatory approval, manufacture, and deploy at scale the first low-cost, point of care rapid diagnostic test for measles and rubella</t>
  </si>
  <si>
    <t>to identify markers and understand the pathophysiology of severe acute malnutrition</t>
  </si>
  <si>
    <t>to promote improved research and development excellence</t>
  </si>
  <si>
    <t>to safeguard digital financial inclusion by strengthening the implementation of global anti-money laundering standards and prevent the abuse of innovative service providers such as non-bank mobile money services or mobile payments</t>
  </si>
  <si>
    <t>China National Center for Biotechnology Development</t>
  </si>
  <si>
    <t>to support the first CNCBD TB R&amp;D Conference to promote TB R&amp;D in China in order to catalyze research and capture lessons learned in the field</t>
  </si>
  <si>
    <t>to support advocacy efforts within the Republic of Korea to prioritize global health and development</t>
  </si>
  <si>
    <t>to support the transition of a small data collection to a national data collaborative</t>
  </si>
  <si>
    <t>to influence the program of work in the health sector of the Government of Nigeria and its development partners</t>
  </si>
  <si>
    <t>to collect ultrasound data that will enable the creation of a widely-deployable ultrasound device for assessing gestational age and other important obstetric conditions while requiring minimal operator expertise</t>
  </si>
  <si>
    <t>Entrepreneurial Training for Innovative Communities</t>
  </si>
  <si>
    <t>to develop a network of youth and business champions for Global Health</t>
  </si>
  <si>
    <t>to increase affordability of contraceptive products for women and girls in LMIC region, using LNG and ENG as the API</t>
  </si>
  <si>
    <t>to provide general operating support to Families of Color Seattle</t>
  </si>
  <si>
    <t>to support an analysis of special education needs</t>
  </si>
  <si>
    <t>to track and monitor the quality and progress of Family Planning program</t>
  </si>
  <si>
    <t>to develop interventions that influence opportunity narratives and occupational identity formation for Black, Latino and low-income young people</t>
  </si>
  <si>
    <t>to supplement an existing grant for work on entomological correlates for epidemiological impact of next generation long lasting insecticidal nets on Anopheles funestus in Mozambique</t>
  </si>
  <si>
    <t>to support building and deepening measurement, and understanding trends and drivers/barriers of key domains of women's economic empowerment through the addition of a gender module to the  India Human Development Survey panel survey</t>
  </si>
  <si>
    <t>to define the optimal frequency and timing of mass administration of azithromycin for improving child survival in high-mortality African settings and roll-out the optimal MDA strategy in three regions of Mali</t>
  </si>
  <si>
    <t>To mobilize global public support for the Sustainable Development Goals</t>
  </si>
  <si>
    <t>Delivery of Solutions to Improve Global Health|Enteric and Diarrheal Diseases|Global Health and Development Public Awareness and Analysis|Neglected Tropical Diseases|Pneumonia|Polio</t>
  </si>
  <si>
    <t>Sunflower Therapeutics PBC</t>
  </si>
  <si>
    <t>To research a new paradigm for ‘desktop’ manufacturing of vaccines for reducing development costs and accelerate new candidate vaccines addressing public health needs in infectious diseases.</t>
  </si>
  <si>
    <t>to generate cohorts of newborn BCG vaccinated non-human primates for ultimate novel TB vaccine testing</t>
  </si>
  <si>
    <t>to support the World Bank's assignment of a secondee to the Bank for International Settlements who will develop materials for central banks and supervisory authorities on promoting financial services for the poor in a safe and sound manner</t>
  </si>
  <si>
    <t>to document and understand the conditions under which social networks enhance economic mobility for poor and low-income Americans</t>
  </si>
  <si>
    <t>to integrate Plasmodium falciparum and anopheline genomic data into surveillance and decision-making at the National Malaria Control Program in Senegal</t>
  </si>
  <si>
    <t>to test and optimize medicinal surfactant formulations for aerosolized, noninvasive delivery to the lungs in the benchtop and small animals in preparation for human clinical trials</t>
  </si>
  <si>
    <t>Washington Center for Equitable Growth Inc.</t>
  </si>
  <si>
    <t>to seed new research that has the potential to significantly increase our understanding of critical questions related to economic mobility and pathways to opportunity in the United States</t>
  </si>
  <si>
    <t>to develop plans for pilot implementation of azithromycin MDA and its evaluation in high mortality settings in northern Côte d'Ivoire</t>
  </si>
  <si>
    <t>CFLeads</t>
  </si>
  <si>
    <t>to establish a network of community foundations dedicated to implementing an economic mobility agenda</t>
  </si>
  <si>
    <t>Accord</t>
  </si>
  <si>
    <t>to support the development of multi-disciplinary, cross-institutional infrastructure to better understand and leverage media for social development work</t>
  </si>
  <si>
    <t>Olson Zaltman</t>
  </si>
  <si>
    <t>to conduct qualitative research to better understand how people think and feel about poverty and those experiencing poverty</t>
  </si>
  <si>
    <t>to support the establishment of a collaborative research network focused on supporting the long-term stability and upward mobility of low-wage workers, by developing fundamental insights and actionable solutions</t>
  </si>
  <si>
    <t>to analyze the wage and occupational trajectories of early career workers to identify factors affecting wage growth and potential strategies to promote upward economic mobility</t>
  </si>
  <si>
    <t>to explore innovative mechanisms to link 'harder to reach' workers to services and benefits supporting upward mobility</t>
  </si>
  <si>
    <t>Benefits Data Trust</t>
  </si>
  <si>
    <t>to pilot a benefits eligibility solution allowing health and human services organizations to screen clients for multiple key public benefits simultaneously</t>
  </si>
  <si>
    <t>to increase production capacity of the typhoid conjugate vaccine and improve presentation of the fully liquid rotavirus vaccine, which will ensure that each vaccine is available to more children and at a competitive price</t>
  </si>
  <si>
    <t>to conduct new research and analysis of worker transitions between jobs to better understand what occupations and pathways offer promising avenues to higher income and future mobility</t>
  </si>
  <si>
    <t>to support the development of a business-to-business marketplace to enable inclusive hiring among small and medium businesses</t>
  </si>
  <si>
    <t>The Workers Lab</t>
  </si>
  <si>
    <t>to enable broad and targeted calls for proposals to build the field around worker supports and identify promising innovations</t>
  </si>
  <si>
    <t>to establish a cohort of women's foundations to create locally-based economic mobility hubs for women</t>
  </si>
  <si>
    <t>to increase awareness and identify system elements around continuous improvement work occurring in WA schools and districts where data shows promising improvements for black, latinx and low income populations.</t>
  </si>
  <si>
    <t>to create a research platform dedicated to “Women’s Roles in Modern Economies&amp;#34; for convening leading scholars from the most influential academic and policy institutions for discussions anchored in women and gender-related topics</t>
  </si>
  <si>
    <t>Diinsider Co., Ltd</t>
  </si>
  <si>
    <t>to build an enabling environment for advocacy on China-Africa partnership in health and development through strategic communications, the ultimate goal is to help those we are suffering in infectious diseases, hunger and poverty</t>
  </si>
  <si>
    <t>to help those who are suffering from infectious diseases, the lack of life-saving vaccines and drugs and other development opportunities by building an enabling environment for advocacy through strategic communications</t>
  </si>
  <si>
    <t>to strengthen service delivery and drive ANC and PNC implementation research, including testing and integration of new tools, in three countries and disseminate learnings globally</t>
  </si>
  <si>
    <t>to understand needs for strengthening Chemistry Manufacturing and Controls capacity in the vaccine ecosystem</t>
  </si>
  <si>
    <t>to develop a microneedle array patch for measles and rubella vaccination that enables house-to-house campaigns via administration by minimally-trained personnel and improved thermostability</t>
  </si>
  <si>
    <t>to reduce maternal morbidity and mortality by enhancing the Maternal and Perinatal Death Surveillance and Response approach in humanitarian settings, initially in Chad and Cameroon</t>
  </si>
  <si>
    <t>Improvement Collective</t>
  </si>
  <si>
    <t>to generate knowledge on the globally circulating pneumococcal strains to better understand the emergence and spread of vaccine-escape mutations and antibiotic resistance.</t>
  </si>
  <si>
    <t>to support a research and policy agenda to better align postsecondary education and the workforce and advance the Postsecondary Value Commission's emerging value definition and measurement framework, through an equity lens</t>
  </si>
  <si>
    <t>Columbia Basin Health Association</t>
  </si>
  <si>
    <t>Othello</t>
  </si>
  <si>
    <t>To support water conservation and rejuvenation agenda with special focus on reducing river pollution</t>
  </si>
  <si>
    <t>To provide sustainability to the digital assets of Love Matters that provides information and support to millions of young people in India on sexual and reproductive health and family planning related issues</t>
  </si>
  <si>
    <t>to establish a baseline understanding of the key segments, players and trends in the nascent college advising/access ecosystem</t>
  </si>
  <si>
    <t>to build a translational, data-generating and effectiveness-testing research platform focused on antenatal and postnatal care in the CHAMPS site in Kisumu, Kenya.</t>
  </si>
  <si>
    <t>to develop and test innovations to improve antenatal care for pregnant women in Ethiopia and apply lessons learned to improving program delivery in low-resource settings</t>
  </si>
  <si>
    <t>to support the Nigeria Governors Forum in increasing its capacity to build Governor-level accountability by tracking specific health indicators and performance management</t>
  </si>
  <si>
    <t>to develop quadrivalent foot-and-mouth disease virus vaccine technology</t>
  </si>
  <si>
    <t>To support an initiative to rigorously evaluate innovative policies and programs to improve women's labor market potential and outcomes, and improve the  measurement of women's economic agency.</t>
  </si>
  <si>
    <t>to establish a core secretariat function for PHA4GE at the South African National Bioinformatics Institute (SANBI), in partnership with H3Africa and Africa CDC</t>
  </si>
  <si>
    <t>Enteric and Diarrheal Diseases|Pneumonia|Vaccine Development</t>
  </si>
  <si>
    <t>To support the school district to operate an improvement network of middle schools to identify and solve common problems using evidence-based interventions to improve eight grade on-track outcomes for Black, Latino, and low-income students.</t>
  </si>
  <si>
    <t>to implement a three-state pilot initiative that will test a model for leveraging the Cooperative Extension System (CES) network to develop and disseminate community-driven, data science-based approaches to advancing economic mobility</t>
  </si>
  <si>
    <t>to develop sensitive methods for characterizing HIV infection and transmission</t>
  </si>
  <si>
    <t>to create a national network of state-level chief data officers</t>
  </si>
  <si>
    <t>to support school system and teacher preparation stakeholders with data tools to inform their improvement efforts</t>
  </si>
  <si>
    <t>to support the improvement of teacher preparation programs</t>
  </si>
  <si>
    <t>to identify and catalog the most pressing needs for local decision-makers, and assess which of these are best suited to randomized evaluation</t>
  </si>
  <si>
    <t>to support capacity building and coalition efforts in California for faith-based leaders</t>
  </si>
  <si>
    <t>to support the generation of a public good dataset for pregnancy, antenatal and postnatal care across multiple sites</t>
  </si>
  <si>
    <t>to understand whether environmental characteristics are responsible for prolonged survival and transmission of S. Typhi, and hence, to assess feasibility of eliminating typhoid as a public health problem globally</t>
  </si>
  <si>
    <t>to support Government of Indonesia capacity to drive financial inclusion and increase knowledge of women's economic empowerment challenges that may be addressed through financial inclusion activities</t>
  </si>
  <si>
    <t>Central Valley Community Foundation</t>
  </si>
  <si>
    <t>to develop the capacity of Hope Enterprise Corporation to create and maintain pathways to opportunity in the Deep South</t>
  </si>
  <si>
    <t>to develop a comprehensive program for contextual artificial intelligence in global health</t>
  </si>
  <si>
    <t>to provide agenda-setting training through hands-on and experiential workshops, mentoring, knowledge transfer from subject matter experts to the journalists from media houses in Nigeria, with a focus on our core priority areas in Nigeria</t>
  </si>
  <si>
    <t>to support the Government of Ethiopia in developing and implementing the gender mainstreaming agenda to further women's and girls' empowerment</t>
  </si>
  <si>
    <t>to develop and improve content-based instruction that is inclusive of EL student needs</t>
  </si>
  <si>
    <t>to perform a chemogenomics screen to identify drug targets and pathways in the ovary that could be the basis of novel contraceptive discovery</t>
  </si>
  <si>
    <t>to build an inter-operable care delivery platform to augment community health workers</t>
  </si>
  <si>
    <t>VisualDx</t>
  </si>
  <si>
    <t>to develop an app to assist front line health workers in diagnosing common conditions</t>
  </si>
  <si>
    <t>to design, develop and share best practices for a targeted univeralist approach to the high-quality digital implementation of 5 Practices</t>
  </si>
  <si>
    <t>to scale up the manufacturing process of a pediatric vaccine for Gavi</t>
  </si>
  <si>
    <t>to provide assistance and build capacity and resilience in communities affected by drought and floods in Central America</t>
  </si>
  <si>
    <t>to work with Gavi transitioning or transitioned countries on generating robust, country-specific evidence on economic benefits of vaccines and to be used for mobilizing additional financing for immunization programs</t>
  </si>
  <si>
    <t>to improve training and retention for health workers</t>
  </si>
  <si>
    <t>to support MDA campaigns in schools and the community by developing a user-friendly electronic data collection tool to track progress, such as numbers and locations of administered drugs, and identify areas with low coverage</t>
  </si>
  <si>
    <t>to provide basic clinical and routine immunization services through the government's Basic Health Units and Rural Health Centers in 12 high risk UCs in Killa Abdullah District</t>
  </si>
  <si>
    <t>to assist the neglected tropical diseases diagnostic development community needs to have access to well characterized biological specimens for validating new assays</t>
  </si>
  <si>
    <t>to develop new technologies that will enable vaccination in low resource settings</t>
  </si>
  <si>
    <t>to demonstrate and showcase the achievements and innovations in the health, nutrition and women and child development space</t>
  </si>
  <si>
    <t>to ensure the right drugs are in the right place at the right time during mass drug administration campaigns in Nigeria by developing a mobile Application to record and track donated drugs and forecast need</t>
  </si>
  <si>
    <t>to develop a platform for the discovery and development of vaccine candidates, antigenic constructs, compounds with adjuvant activity, and other immunogens</t>
  </si>
  <si>
    <t>to provide strategic phased financial support on mainstreaming gender and health financing (Phase 1) to enable successful development and implementation of Gavi  5.0 (2021-25).</t>
  </si>
  <si>
    <t>To generate demand through social mobilization efforts and increase knowledge amongst the population for national VL/ LF elimination goals</t>
  </si>
  <si>
    <t>to prioritize the elimination of Lymphatic Filariasis and Visceral Leishmaniasis through targeted stakeholder engagement and utilization of sustained and newer technologies/drugs with sustained availability of resources</t>
  </si>
  <si>
    <t>to ensure the capacity building is embedded in the system and the grant activities are successfully transitioned to the National Vector Borne Diseases Control Program Secretariat</t>
  </si>
  <si>
    <t>to design and implement climate smart and resilient recovery programs boosting immediate livelihood and future response capacity in local governments and communities affected by Cyclone Idai in Mozambique</t>
  </si>
  <si>
    <t>to advance financial inclusion, gender equality, data protection and regional interoperability of legal identity across the African Continent</t>
  </si>
  <si>
    <t>to establish the tools, technologies, and partnerships needed to implement an early warning plant health system in east Africa</t>
  </si>
  <si>
    <t>to cultivate a network of leaders in North Texas school districts</t>
  </si>
  <si>
    <t>to analyze and higher education and labor market segregation and its implications for policy</t>
  </si>
  <si>
    <t>to develop and make high-performance RDTs for in-field use in detecting individuals harbouring filarial parasites that cause Onchocerciasis volvulus to guide an elimination strategy based on mass drug administration in low income settings</t>
  </si>
  <si>
    <t>to improve health product procurement by improving the quality, reliability and service offerings of distributors of maternal and newborn health products to solve access challenges for women and infants in low-resource settings</t>
  </si>
  <si>
    <t>querstadtein e.V.</t>
  </si>
  <si>
    <t>to develop innovative tools that will help diagnose malaria cases, control malaria transmission and improve effectiveness of malaria treatment in the Brazilian Amazon to advance malaria elimination goals</t>
  </si>
  <si>
    <t>to increase the availability and quality of research available that illuminates the opportunities and challenges around diversifying leadership in the education sector</t>
  </si>
  <si>
    <t>to evaluate the function of antibodies in the context of chronic viral infection</t>
  </si>
  <si>
    <t>to confirm new malaria drug targets predicted by computer vision</t>
  </si>
  <si>
    <t>Together Education, Inc.</t>
  </si>
  <si>
    <t>Basta</t>
  </si>
  <si>
    <t>to provide a focal event space for the Decade of Action for Delivery of the SDGs from 2020-2030</t>
  </si>
  <si>
    <t>to develop a concrete set of resources and supports that will enable teachers, school leaders, and school system leaders to regularly collect student input and act on the feedback collected</t>
  </si>
  <si>
    <t>to support the national measles coordinating committee in Democratic Republic of Congo for response to measles outbreaks and national measles vaccination campaign</t>
  </si>
  <si>
    <t>Seattle Against Slavery</t>
  </si>
  <si>
    <t>Prison Pet Partnership Program</t>
  </si>
  <si>
    <t>to development a platform that will help evaluate the differences in breast milk in low and middle income countries</t>
  </si>
  <si>
    <t>The ClementJames Centre</t>
  </si>
  <si>
    <t>Tacoma SEED</t>
  </si>
  <si>
    <t>to support innovation initiatives and plan for prospective data collection focused on lung ultrasound for pneumonia in low-resource settings</t>
  </si>
  <si>
    <t>African Americans Reach &amp; Teach Health Ministry</t>
  </si>
  <si>
    <t>Totem Star</t>
  </si>
  <si>
    <t>Dignity for Divas</t>
  </si>
  <si>
    <t>to directly support Ebola virus sequencing in DRC for more accurate and timely laboratory characterization to support the public health response</t>
  </si>
  <si>
    <t>to conduct a two-round campaign in Somalia with fractional doses of inactivated polio vaccine</t>
  </si>
  <si>
    <t>to understand the immune responses by live attenuated influenza vaccine in young children naïve vs minimally exposed to seasonal influenza viruses and to use those insights to develop a long lasting and broadly protective influenza vaccine</t>
  </si>
  <si>
    <t>Africa Enterprise Challenge Fund</t>
  </si>
  <si>
    <t>to provide general operating support to AECF through 2020</t>
  </si>
  <si>
    <t>to support advancing gender equality, and international development through United Nations platforms</t>
  </si>
  <si>
    <t>B Lab Company</t>
  </si>
  <si>
    <t>to Enable thousands of businesses around the world to measure, manage, and improve their actions against the United Nation's Sustainable Development Goals</t>
  </si>
  <si>
    <t>Berwyn</t>
  </si>
  <si>
    <t>Shining Hope for Communities Inc.</t>
  </si>
  <si>
    <t>to support the World Poverty Forum in which Shining Hope for Communities will gather CEOs, NGOs, and government leaders to discuss delivering solutions on the front line of global poverty</t>
  </si>
  <si>
    <t>German Cancer Research Center</t>
  </si>
  <si>
    <t>to generate and assess human CSP antibodies that can protect from Plasmodium falciparum infection and malaria</t>
  </si>
  <si>
    <t>to monitor the quality and progress of Family Planning programs to help improve services/meet needs of women</t>
  </si>
  <si>
    <t>to develop a preventive HIV vaccine using a vaccine candidate with a novel immune mechanism</t>
  </si>
  <si>
    <t>to support national societies of obstetricians and gynecologists in efforts to improve outcomes from postpartum hemorrhage</t>
  </si>
  <si>
    <t>to support the endowment of the Andrew W. Mellon Directorship at the Smithsonian's National Museum of African American History &amp; Culture</t>
  </si>
  <si>
    <t>BFG International</t>
  </si>
  <si>
    <t>to develop prototype commercial autonomous sanitary systems for communal, domestic and train applications in developing countries</t>
  </si>
  <si>
    <t>Manama</t>
  </si>
  <si>
    <t>Bahrain</t>
  </si>
  <si>
    <t>N.V. Organon</t>
  </si>
  <si>
    <t>to double Implanon NXT volumes to 10 million units per year that will be made available to FP2020 countries and continue the previously established access price through 2025</t>
  </si>
  <si>
    <t>to enable coordination of key stakeholders to improve the resource environment for livestock development.</t>
  </si>
  <si>
    <t>to develop new approaches to active and passive immunity against HIV</t>
  </si>
  <si>
    <t>to improve large survey-based data to get sharper insights on how to improve women's access and use to spacing/contraceptives especially for lower parity couples</t>
  </si>
  <si>
    <t>to evaluate the effect of childhood pneumococcal conjugate immunization programs on mortality in adults in selected Latin American countries</t>
  </si>
  <si>
    <t>to update and revise the Emergency Obstetric and Newborn Care Monitoring Framework handbook to further use of evidence for improved quality of care and maternal and newborn outcomes in delivery</t>
  </si>
  <si>
    <t>to get to the “ground truth” of Mycobacterial Lipoarabinomannan (LAM) presence, concentration and temporality as a urine biomarker for TB, informing critical decisions for development of TB point-of-care diagnostics</t>
  </si>
  <si>
    <t>to continue the Program in Applied Vaccine Experiences (PAVE), a program for graduate students to complete vaccine-related internships at the partner organizations</t>
  </si>
  <si>
    <t>Mylan Laboratories Limited</t>
  </si>
  <si>
    <t>to co-formulate Tenofovir Disoproxil Fumarate/Emtricitabine or Emtricitabine/ Tenofovir Alafenamide with a hormone as a dual oral pill for HIV and pregnancy prevention</t>
  </si>
  <si>
    <t>to create a continental Africa framework for safety of priority global health products</t>
  </si>
  <si>
    <t>to advance the development of a 6-month injectable contraceptive suitable for low-income settings</t>
  </si>
  <si>
    <t>Centivax Inc</t>
  </si>
  <si>
    <t>to complete pre-clinical studies of a universal influenza vaccine to protect humans and livestock</t>
  </si>
  <si>
    <t>to support a contest to collect and evaluate innovative toilet technologies, products and typical exemplars to promote innovative solutions that will benefit people in rural China who lack of safe and heathy sanitation solutions</t>
  </si>
  <si>
    <t>to investigate the intersection of tax policy and digital financial payment and digital ID infrastructure thru research, technical assistance, and capacity building</t>
  </si>
  <si>
    <t>to develop a soil information service for improving soil fertility and land use management by smallholder farmers in Rwanda.</t>
  </si>
  <si>
    <t>to advocate for the use, research and technical assistance to advance digital payments</t>
  </si>
  <si>
    <t>Emergency Response|Financial Services for the Poor</t>
  </si>
  <si>
    <t>to continue to develop a dissolvable microneedle array patch for the sustained dermal delivery of a progestin contraceptive, including the conduct of preclinical proof of concept studies, and completion of the design of a user-friendly appl</t>
  </si>
  <si>
    <t>to accelerate evaluation of potential HIV vaccine candidates</t>
  </si>
  <si>
    <t>to design support to World Bank India Country office for building state capability through Chief Minister's delivery units (CMDU)</t>
  </si>
  <si>
    <t>to pilot innovative promotion and distribution activities to increase consumption of an affordable, fortified product that meets needs of vulnerable women of reproductive age in India</t>
  </si>
  <si>
    <t>to strengthen mutual understanding and establish working partnerships between key stakeholders in Africa and China to explore solutions for sustainable supply of affordable, quality pharmaceuticals and health commodities in Africa</t>
  </si>
  <si>
    <t>To help China address the inter-generational transmission of poverty due to malnutrition among the poor rural population through the effective scale up of the YYB program and its related Complementary Feeding Programs, and to document this</t>
  </si>
  <si>
    <t>PULA Advisors GmbH</t>
  </si>
  <si>
    <t>to improve adoption of agriculture insurance through bundling with farm inputs, and using innovative distribution platforms and partnerships to drive uptake and impact on smallholder farmers</t>
  </si>
  <si>
    <t>Mollis</t>
  </si>
  <si>
    <t>PUNCH Nigeria Limited</t>
  </si>
  <si>
    <t>to help generate accurate, in-depth coverage of Nigeria’s health sector, with the aim of increasing knowledge and awareness, as well as holding decision makers accountable, in order to strengthen the national health system</t>
  </si>
  <si>
    <t>Magboro</t>
  </si>
  <si>
    <t>to boost the WBG’s Gender Data Portal’s depth, reach, appeal, understanding and engagement by a wider range of users, intermediaries, and policy makers, as a public good to influence awareness, programs, and policies to address gender inequ</t>
  </si>
  <si>
    <t>to build a conducive environment for young people to have access to information and services for family planning including focus on strengthening counseling and monitoring frameworks.</t>
  </si>
  <si>
    <t>to enhance the productivity of small holder dairy farmers, particularly amplifying the economic empowerment of women and improving nutrition, by helping to strengthen public-private partnerships</t>
  </si>
  <si>
    <t>Network for Health, Equity and Development LTE/GTE</t>
  </si>
  <si>
    <t>to  strengthen PHC system performance measurement at national and sub-national levels in Nigeria</t>
  </si>
  <si>
    <t>to provide ex-ante modeling and other data analysis to inform the identification of policies and public investments for driving inclusive agricultural transformation in two countries</t>
  </si>
  <si>
    <t>ZabBio Inc.</t>
  </si>
  <si>
    <t>to support conducting pre-clinical studies of a potential novel, non-hormonal female contraceptive</t>
  </si>
  <si>
    <t>Del Mar</t>
  </si>
  <si>
    <t>to establish methods for antibody discovery, manipulation and testing in livestock species</t>
  </si>
  <si>
    <t>to fund a preventative tobacco control multimedia program aimed at young people in Sub-Saharan Africa.</t>
  </si>
  <si>
    <t>Empower Women and Girls|Financial Services for the Poor|Global Health and Development Public Awareness and Analysis|Tobacco Control</t>
  </si>
  <si>
    <t>to support the Ministry of Health and Family Welfare to scale up the introduction of midwifery in India, with particular focus on UP and Bihar</t>
  </si>
  <si>
    <t>to conduct the 2019 Youth Reproductive Health Survey (including a user-study on contraceptive use and preferences) in China to generate data for informing youth FP and SRH stakeholder engagement</t>
  </si>
  <si>
    <t>to strengthen the human resource system of the Ethiopian Ministry of Agriculture.</t>
  </si>
  <si>
    <t>to improve the synthesis and use of implementation research and thereby accelerate a data-driven, evidence-informed, global public health response to HIV</t>
  </si>
  <si>
    <t>to investigate the origin and evolution of the smallpox vaccine</t>
  </si>
  <si>
    <t>to generate the necessary analysis and relationships to support the FAO and other international institutions strengthen their support for agricultural statistics with respect to their mandate and responsibilities</t>
  </si>
  <si>
    <t>to develop a silk fibroin-based MAP for sustained dermal delivery of progestin contraceptive and conduct proof of concept studies including in vitro release, in vitro skin insertion, in vivo pharmacokinetics, tolerance and stability studies</t>
  </si>
  <si>
    <t>RHIA Ventures</t>
  </si>
  <si>
    <t>to coordinate the development and execution of CT investments as part of a larger reproductive health venture fund.</t>
  </si>
  <si>
    <t>The Bureau of Investigative Journalism</t>
  </si>
  <si>
    <t>to report regularly and in-depth on global health security issues</t>
  </si>
  <si>
    <t>To conduct rigorous applied research to optimize approaches to implementing self-injection of DMPA-SC within a full basket of contraceptive choices and answer crucial questions about whether SI can enable contraceptive use for women</t>
  </si>
  <si>
    <t>to provide recommendations on the optimization of China National Immunization Program (NIP) and primary healthcare policies, how to build capacity, the advocacy approach and narrative to relevant stakeholders</t>
  </si>
  <si>
    <t>Clue</t>
  </si>
  <si>
    <t>to enhance knowledge of contraceptive needs and preferences in order to inform decision-making for the development of novel contraceptive technologies that better meet user needs</t>
  </si>
  <si>
    <t>to identify the contextual facilitators and barriers in improving coverage and quality of the Civil Registration and Vital Statistics system in the Indian state of Bihar that are essential for informing development of appropriate health pol</t>
  </si>
  <si>
    <t>to strengthen current HCD/ASRH projects and advance the field of HCD/ASRH</t>
  </si>
  <si>
    <t>to reduce typhoid fever transmission from contaminated water in Pakistan and prevent drug resistance by analyzing water samples to identify microbes that may protect the causative Salmonella Typhi in biofilms and enable resistance gene exch</t>
  </si>
  <si>
    <t>Nigerien Association of Social Marketing</t>
  </si>
  <si>
    <t>to improve and expand community-based distribution of ANIMAS-Sutura’s overbranded contraceptives in Niger, including condoms, oral contraceptive pills and DMPA-SC</t>
  </si>
  <si>
    <t>Niamey</t>
  </si>
  <si>
    <t>to establish the role of protist-bacteria associations in the growth and transmission of typhoid disease-causing strains of S Typhi in Malawi by cell sorting and single-cell DNA sequencing using water and soil samples</t>
  </si>
  <si>
    <t>to reduce the transmission of S Typhi, which is the bacterium that causes typhoid fever and is spread largely through contaminated water, by identifying the water microbes that promote its survival and may help it to infect humans</t>
  </si>
  <si>
    <t>to increase vaccination coverage in Nigeria by providing more convenient and accessible vaccinations for children of working mothers including mobile clinics, priority appointments, and smartphone application-based tracking and reminders</t>
  </si>
  <si>
    <t>Corona Management Systems</t>
  </si>
  <si>
    <t>to increase childhood vaccine coverage in Nigeria by using a human-centered approach with the input of stakeholders to develop a community theater production that showcases real stories on the value of vaccinations to better engage caregive</t>
  </si>
  <si>
    <t>to improve vaccination coverage in Somalia by supporting the leaders of existing women’s groups to share knowledge and experience on the value of vaccinations and facilitate cycles of learning and reflection based around discussions of chil</t>
  </si>
  <si>
    <t>to rebuild trust in vaccines in the Philippines by developing a story-based intervention from local narratives that bridges vaccine-hesitant families and community health workers</t>
  </si>
  <si>
    <t>to promote childhood vaccine equity by developing a program to seize vaccination opportunities when children are hospitalized that uses existing technology and resources, and involves caregiver education, in-patient care, and community outr</t>
  </si>
  <si>
    <t>BroadReach Group LLC</t>
  </si>
  <si>
    <t>to boost childhood vaccine coverage in African cross-border populations by developing mobile technology to equip caregivers with digital health cards that can be used in different countries, and to forecast demand to ensure vaccines are in</t>
  </si>
  <si>
    <t>to better inform caregivers about the importance of vaccines and their local vaccination services by printing them on food labels and receipts that are disseminated through existing food distribution networks in Africa</t>
  </si>
  <si>
    <t>Trustees of Dartmouth College</t>
  </si>
  <si>
    <t>to leverage the power of social networks to improve vaccine knowledge and promote positive attitudes toward vaccination to overcome the hysteresis effect, an unprecedented roadblock for increasing the demand for childhood vaccinations</t>
  </si>
  <si>
    <t>to assist African and Southeast Asian countries to develop and build capacity to effectively regulate electronic nicotine delivery systems and where applicable, heated tobacco products, and develop, implement and enforce tobacco and related</t>
  </si>
  <si>
    <t>to support regulatory system strengthening and promote WHO PQ advocacy through think tank to enable innovation ecosystem to deliver more PQed vaccines and other high-quality affordable medical products with global standard</t>
  </si>
  <si>
    <t>to simplify vaccine manufacturing in low-income countries by creating a cell-free synthetic biology platform that produces freeze-dried, thermostable, polysaccharide-based vaccines in single tubes, which only require water before use</t>
  </si>
  <si>
    <t>to prevent insect vector-borne diseases in Africa by collecting aerial samples across a network of stations, analyzing them for disease vectors and pathogens, and combining results with weather information to better target control efforts</t>
  </si>
  <si>
    <t>to pre-clinically validate a molecular treatment for the control and prevention of preeclampsia using short interfering RNAs delivered to target cells via a high-density lipoprotein nanocarrier</t>
  </si>
  <si>
    <t>to help eliminate malaria by developing a biochip that recreates the midgut of Anopheles mosquitoes to test the ability of candidate drugs and vaccines to block transmission of the malaria-causing Plasmodium parasite to humans</t>
  </si>
  <si>
    <t>to provide accurate estimates of evictions across the United States, examine the drivers of the housing crisis and support local narrative change around housing issues</t>
  </si>
  <si>
    <t>to strengthen UN Women's capacity to lead the Generation Equality Forum, alongside France and Mexico, in order to mark the 25th anniversary of the UN World Conference on Women, as well as to accelerate momentum and new commitments on gender</t>
  </si>
  <si>
    <t>to translate evidence into advocacy tools, messages and visuals that support global health advocacy efforts to sustain support for vaccines in donor and implementing countries</t>
  </si>
  <si>
    <t>J.C. Flowers Foundation</t>
  </si>
  <si>
    <t>to facilitate an organized coalition of well-informed, trusted, and proactive religious leaders who actively advocate for more effective national-level malaria policies and financing to support these policies, in each of the four focus coun</t>
  </si>
  <si>
    <t>to support a landscape review of donor education and produce a public report</t>
  </si>
  <si>
    <t>to support the Africa Polio Rapid Response Team operations to support the countries and other administrative and coordination needs for good outbreak response management</t>
  </si>
  <si>
    <t>to enhance youth voice on key education issues across the nation</t>
  </si>
  <si>
    <t>2019-09</t>
  </si>
  <si>
    <t>to support the development of high-quality data management in DC schools</t>
  </si>
  <si>
    <t>to support enhanced policy making at the State University of New York system office and campuses across New York State</t>
  </si>
  <si>
    <t>to strengthen UNCF's ability to support the long-term sustainability of Historically Black Colleges and Universities</t>
  </si>
  <si>
    <t>to advance O-antigen-based Shigella vaccines with the view to licensure and introduction of a vaccine that will prevent mortality and morbidity from Shigella diarrhea and dystentery among children in LMICs</t>
  </si>
  <si>
    <t>National Academy of Education</t>
  </si>
  <si>
    <t>to engage experts in teacher preparation in developing and disseminating recommendations regarding appropriate ways to measure the impact of teacher preparation</t>
  </si>
  <si>
    <t>to enhance postsecondary affordability advising for high school students</t>
  </si>
  <si>
    <t>to continue development of a minimally invasive trans-nasal endoscopic device for sampling and characterizing the small intestine in mothers and children with environmental enteric dysfunction.</t>
  </si>
  <si>
    <t>to support access to and use of survey data collected through the RAND American Educator Panels and other data sources.</t>
  </si>
  <si>
    <t>to evaluate a data set around the impact of an automated essay scoring tool with black, Latino and low-income students and disseminate or make available research findings to the research community</t>
  </si>
  <si>
    <t>to support Chief Talent Officers from urban districts in addressing human capital needs of their school systems.</t>
  </si>
  <si>
    <t>to inform Bill &amp; Melinda Gates Foundation’s hypotheses related to the core components of a high quality pathway program intermediary</t>
  </si>
  <si>
    <t>to better understand how to move National Plans from policy to impact using oxygen systems in Uganda as an example</t>
  </si>
  <si>
    <t>to provide support to the New York State Office of Community colleges and the NY Student Success Center</t>
  </si>
  <si>
    <t>to support the commercialization and scale of reinvented toilets in South Africa for the benefit of schools and communities who lack dignified and safe sanitation solutions while being gender intentional in all planned activities</t>
  </si>
  <si>
    <t>to focus support for states to design and implement policies to reach greater postsecondary attainment goals towards credentials of value and pathways to upwardly mobile careers</t>
  </si>
  <si>
    <t>to strengthen fiscal accountability in Nigeria at the state and federal levels and support the efficient use and allocation of scarce public resources</t>
  </si>
  <si>
    <t>to measure and codify approaches to expanding students’ social capital</t>
  </si>
  <si>
    <t>To increase the availability of timely and relevant research related to digital financial inclusion for policy makers in Bangladesh.</t>
  </si>
  <si>
    <t>to accelerate and scale up access to digital financial services through the work and financing of the World Bank in those countries and regions where the needs of the poor are greatest</t>
  </si>
  <si>
    <t>to inform FSP's approach to engaging with the growing fintech sector in Indonesia in a way that is consistent with our objectives and reflects value for philanthropic investment</t>
  </si>
  <si>
    <t>to track priority tools, diagnostics, drugs and interventions for MNCH and better understand barriers and enablers to uptake globally</t>
  </si>
  <si>
    <t>to articulate the steps to scale quality improvement (QI) practices within immunization programs</t>
  </si>
  <si>
    <t>to improve quality of care by understanding how digital tools impact health worker knowledge, skills, and confidence in context, how to integrate digital tools into health worker training, and how to sustainably scale digital tools</t>
  </si>
  <si>
    <t>to understand behaviors in primary healthcare supply chain data collection and data use by health clinic staff and pilot solutions for improved supply chain performance and visibility to serve vulnerable populations in more remote settings</t>
  </si>
  <si>
    <t>to support state and local funders of educational improvement efforts within and across North Carolina</t>
  </si>
  <si>
    <t>to support efforts to improve educational outcomes for homeless students</t>
  </si>
  <si>
    <t>to support the enhancement of the Education Commission of the States (ECS) Early Childhood Governance database to conduct complex searches across states, and years to make comparisons, examine trends, or estimate the impact of policies</t>
  </si>
  <si>
    <t>Latino Network</t>
  </si>
  <si>
    <t>to support the Latino Network to advocate for high quality preschool in Oregon</t>
  </si>
  <si>
    <t>to support advocacy building efforts in Washington state</t>
  </si>
  <si>
    <t>to show the health impact of low-cost, Indian-made rotavirus vaccines in high burden, low-income countries of Africa and Asia</t>
  </si>
  <si>
    <t>to advocate for policy solutions which better enable adult students in Ohio who have some college but no degree, to return and complete a postsecondary degree</t>
  </si>
  <si>
    <t>to develop and advance policies that increase equity and opportunity in our higher education system</t>
  </si>
  <si>
    <t>to increase counselor participation in policy discussions around student needs</t>
  </si>
  <si>
    <t>to support the Florida Chamber of Commerce Foundation to host a series of regional business roundtables and convenings to inform the strategic plans of the Talent Development Council</t>
  </si>
  <si>
    <t>to amplify the impact of data regarding student pathways, and to support a collective commitment to student success</t>
  </si>
  <si>
    <t>to enhance understanding among the American public about education policies needed to drive improvements in student outcomes</t>
  </si>
  <si>
    <t>to support a model for continuous improvement and build capacity to run a network for school improvement</t>
  </si>
  <si>
    <t>to support US Program staff participation in a funder learning community for scaled impact in education</t>
  </si>
  <si>
    <t>to support an organization that runs a network of high schools to identify and solve common problems using evidence-based interventions to improve student achievement.</t>
  </si>
  <si>
    <t>Asian Americans Advancing Justice -AAJC Inc.</t>
  </si>
  <si>
    <t>to understand teacher practices that lead to better outcomes for students</t>
  </si>
  <si>
    <t>to better understand the mechanism of action of vaccine and adjuvant candidates using human chip models.</t>
  </si>
  <si>
    <t>to fund student led research exploring an HIV cure</t>
  </si>
  <si>
    <t>to digitize the LLIN campaigns in Benin</t>
  </si>
  <si>
    <t>to develop Reference Values for nutrients and other constituents of human milk</t>
  </si>
  <si>
    <t>to triage over a dozen potential neuroprotective compounds in rodents in order to prioritize a small subset for analysis in larger animals and, subsequently, testing in a human clinical trial</t>
  </si>
  <si>
    <t>WorkLife Partnership</t>
  </si>
  <si>
    <t>to support the further development of the WorkLife Partnership model</t>
  </si>
  <si>
    <t>to provide technical assistance to support quality teacher residencies in California</t>
  </si>
  <si>
    <t>to build Renton School District capacity to support support data needs of the Renton Innovation Zone's PreK-5 local improvement cross-sector networks</t>
  </si>
  <si>
    <t>to determine conditions that allow for the development of long-term plasma cells producing anti-pathogen antibodies against infectious diseases of global health priority</t>
  </si>
  <si>
    <t>to contribute to the delivery of a new drug candidate to treat TB</t>
  </si>
  <si>
    <t>to support successful execution of Census 2020 Get out the Count efforts</t>
  </si>
  <si>
    <t>to identify signatures of a compromised anti-microbial peptide barrier signature in the guts of children with growth stunting and environmental enteric dysfunction</t>
  </si>
  <si>
    <t>to ensure quality and timely data collection and analysis of interventions and evaluation of social safety net program digitization in Bangladesh</t>
  </si>
  <si>
    <t>to develop a research innovation agenda that will systematically examine practices, programming, and policies that ensure equitable learning opportunities</t>
  </si>
  <si>
    <t>The Chronicle of Higher Education Inc</t>
  </si>
  <si>
    <t>to advance reporting and stakeholder engagement on the role of education after high school in promoting economic and social mobility</t>
  </si>
  <si>
    <t>to build the capacity of Quantitative and Market Shaping Directorate (QMSD) of the Ethiopia Pharmaceutical Agency (EPSA) to improve availability of essential commodities and medicines</t>
  </si>
  <si>
    <t>Office of the Governor, North Carolina</t>
  </si>
  <si>
    <t>to provide support to communications and data supports for improving student outcomes in North Carolina</t>
  </si>
  <si>
    <t>to contribute to our understanding of when infants across global geographies and epidemiological contexts become susceptible to measles and rubella due to loss of protective maternal antibodies</t>
  </si>
  <si>
    <t>to promote greater capacity for data collection and analysis within NC's community colleges</t>
  </si>
  <si>
    <t>to collect survey data on scheduling unpredictability and instability from 25,000 low-income, hourly workers in the United States.</t>
  </si>
  <si>
    <t>to model the global epidemiology and transmission patterns of cholera</t>
  </si>
  <si>
    <t>to provide technical assistance to a Hib and PCV vaccine impact modeling study that will strengthen vaccine introduction evidence in middle-income countries</t>
  </si>
  <si>
    <t>to support informed advocacy on the UK's role in global health</t>
  </si>
  <si>
    <t>to create an image-based algorithm that automates inventory counting process of family planning commodities for improved inventory management and decreased stock-outs for retail outlets</t>
  </si>
  <si>
    <t>to generate safety data on typhoid conjugate vaccine use in endemic settings</t>
  </si>
  <si>
    <t>to support the Black Male Educator Convening</t>
  </si>
  <si>
    <t>to finalize and disseminate findings from the comparative nurse mentoring effectiveness study conducted by Nossal Institute in collaboration with program and evaluation partners</t>
  </si>
  <si>
    <t>to strengthen the philanthropic ecosystem and build platform to engage philanthropists and influencers</t>
  </si>
  <si>
    <t>to facilitate the scaling and sustainability of Mobile Vaani - an IVR based health information sharing and dissemination platform - through Jeevika in Bihar</t>
  </si>
  <si>
    <t>to create an open African clinical trials database as a single platform for critical information that will guide investments and collaborations for Global Health capacity in Africa</t>
  </si>
  <si>
    <t>to support global poliovirus containment efforts managed by the World Health Organization</t>
  </si>
  <si>
    <t>to understand the efficiencies in resource use for schools that employ inclusive practices</t>
  </si>
  <si>
    <t>to investigate the ethical dimensions of one-dose HPV strategy</t>
  </si>
  <si>
    <t>to build capacity among researchers in low- and middle-income settings for bacterial vaccine development, and among researchers in high-income settings for understanding the challenges and rewards of working in low-income settings</t>
  </si>
  <si>
    <t>to perform a technical assessment of Dimagi's CommCare platform to understand its ability to scale to over 1M users in India and serve as a guide to other groups who will scale their digital health applications in the developing world</t>
  </si>
  <si>
    <t>to study culturally responsive instructional leadership around elementary math instruction and develop a corresponding framework for use by the field broadly</t>
  </si>
  <si>
    <t>to test, inform, refine, and publish an observation tool for Next Generation Science Standards classrooms</t>
  </si>
  <si>
    <t>to create technical knowledge on risk pooling and private sector opportunities for Indian health system</t>
  </si>
  <si>
    <t>to explore the feasibility of teacher housing to address recruitment and retention gaps and a new SELPA model to benefit students with disabilities</t>
  </si>
  <si>
    <t>“ to convene a cross-section of key education leaders/organizations to build knowledge and will around select, high-leverage topics…”</t>
  </si>
  <si>
    <t>to develop guidance for implementation of Valor's Compass Model that is inclusive of students with special needs</t>
  </si>
  <si>
    <t>to foster improvements in immunization service delivery by bringing new capabilities to key partners</t>
  </si>
  <si>
    <t>to support Routine Immunization expansion to the partially accessible communities in Borno north east Nigeria, ensuring all the children are immunized and protected from vaccine preventable diseases and untimely deaths</t>
  </si>
  <si>
    <t>to help build political will among policymakers to support Tennessee’s VPK program</t>
  </si>
  <si>
    <t>to provide sustainable access to safe water to vulnerable communities affected by drought in Somalia</t>
  </si>
  <si>
    <t>to identify new protective antigens for tuberculosis (TB) vaccines by sequencing human T cell receptors</t>
  </si>
  <si>
    <t>to support the employer engagement strategies which support high quality career technical education</t>
  </si>
  <si>
    <t>to support the Women in Global Health Seattle (WGH Seattle)  in support of reducing gender equity in global health leadership through support of personal and professional networks of women in the Seattle Region</t>
  </si>
  <si>
    <t>Campion Foundation</t>
  </si>
  <si>
    <t>to support accurate information sharing on homelessness issues</t>
  </si>
  <si>
    <t>to support a homeless services information guide</t>
  </si>
  <si>
    <t>Bellwether Housing</t>
  </si>
  <si>
    <t>to support the Building Opportunity Campaign, an initiative to build 750 units of affordable housing for 2400 residents in four different locations in King County</t>
  </si>
  <si>
    <t>Nexus Youth and Families</t>
  </si>
  <si>
    <t>to support the construction of the New Arcadia Homeless Youth Campus in Auburn, Washington</t>
  </si>
  <si>
    <t>to support renovation of a community center in Everett, Washington</t>
  </si>
  <si>
    <t>to support the Hope Beyond Hunger capital campaign</t>
  </si>
  <si>
    <t>to support the continued study of intervention scalability within a network of schools</t>
  </si>
  <si>
    <t>to provide the statistical support on the Global Pediatric Diarrhea Surveillance platform at WHO, that will improve our estimation of diarrhea burden on multiple diarrheal pathogens across multiple settings</t>
  </si>
  <si>
    <t>to establish a Sino-Africa Collaboration to support Voluntary Male Medical Circumcision in sub-Saharan Africa for contribution to reduce HIV incidence</t>
  </si>
  <si>
    <t>to support the development of an evaluation plan for a promising coaching intervention</t>
  </si>
  <si>
    <t>to conduct an academic literature review of skills-based education and training interventions</t>
  </si>
  <si>
    <t>to develop a cohesive definition and framework for “good jobs” which incorporates long-term economic mobility and other important attributes which could be used to assess job quality</t>
  </si>
  <si>
    <t>to undertake an epidemiological study to monitor the impact of rotavirus vaccination on the diarrheal disease burden on infants after introduction into the Egyptian immunization program</t>
  </si>
  <si>
    <t>to support technology transfer of the Cranfield Nano Membrane Toilet</t>
  </si>
  <si>
    <t>to support novel approaches to high quality instructional systems</t>
  </si>
  <si>
    <t>to support  expansion of both manufacturing and filling capacity to allow for the accelerated production of nOPV2 for potential use after WHO EUL is achieved, which will also support eventual product licensure and WHO PQ for nOPV2</t>
  </si>
  <si>
    <t>to establish a Learning Collaborative is to improve programming and research that addresses the social norms that influence the success of development programs in Nigeria across multiple health and development areas</t>
  </si>
  <si>
    <t>to support the Loving Cities Index</t>
  </si>
  <si>
    <t>to accelerate implementation of the Q-plexTM Human Micronutrient 7-plex kit via market research of previous and pending surveillance activities</t>
  </si>
  <si>
    <t>to support a pre-conference focused on the social and emotional learning (SEL) assessment landscape at the inaugural SEL Exchange Conference sponsored by CASEL</t>
  </si>
  <si>
    <t>to facilitate elimination of malaria in sub-Saharan Africa by providing essential data for vector mosquito risk assessment, surveillance, and control</t>
  </si>
  <si>
    <t>to engage and develop partnerships with community members in sub-Saharan Africa involved in health care and research to ensure distribution of curative interventions for HIV disease and sickle cell disease</t>
  </si>
  <si>
    <t>University of Helsinki</t>
  </si>
  <si>
    <t>to support the  Europic 2020 conference</t>
  </si>
  <si>
    <t>to support increased diversity in the teaching profession</t>
  </si>
  <si>
    <t>to share insights and lessons learned in addressing primary health care needs in fragile settings</t>
  </si>
  <si>
    <t>to support the Uncommon Height Gala</t>
  </si>
  <si>
    <t>to support a strategic plan for the improving the diversity of the teaching profession</t>
  </si>
  <si>
    <t>to identify shifts and opportunities in policy to support innovative practices in pathway strategies</t>
  </si>
  <si>
    <t>to select and promote MNCH data science innovators to bring new insights that improve maternal, neonatal and child health in Africa from analysis and data integration of existing databases</t>
  </si>
  <si>
    <t>to support travel for up to 100 participants from LMICs to attend the International Society for Priority Setting in Health Conference, learning from top-class plenary speakers, and create efficient satellite and training meetings</t>
  </si>
  <si>
    <t>to support a DNA-encoded library screen against PfCLK3, a key protein regulating RNA splicing in malaria parasite, to generate novel anti-malarial therapeutic agents</t>
  </si>
  <si>
    <t>this investment will provide specific support for selected activities associated with the rotavirus vaccine prime-boost study</t>
  </si>
  <si>
    <t>Catalist</t>
  </si>
  <si>
    <t>to support the 2020 PowerUP! The Spark that Ignites Change National Conference</t>
  </si>
  <si>
    <t>to evaluate multiply-fortified salt as a means of improving the micronutrient status of non-pregnant women of reproductive age in Haryana, India</t>
  </si>
  <si>
    <t>to identify the most promising innovations in medical technology and speed their path from bench to bedside impact</t>
  </si>
  <si>
    <t>to test scalable approaches to increase use of PPFP among young mothers ages 15-24 through program enhancements to health and other development projects implemented at scale</t>
  </si>
  <si>
    <t>to pilot a ‘Utility Intrapreneurship Challenge’ which will find and support intrapreneurs from two utilities to develop new ideas for models that can meet the sanitation needs of low-income consumers</t>
  </si>
  <si>
    <t>to promote and embed the Shit-flow Diagram approach into urban sanitation analysis</t>
  </si>
  <si>
    <t>to promote sharing among scientists and public health practitioners on topics relevant to pneumococcal biology, epidemiology, treatment, and vaccines</t>
  </si>
  <si>
    <t>to support the development and validation of influenza strains that could eventually be utilized to evaluate candidate universal influenza vaccines in human challenge studies</t>
  </si>
  <si>
    <t>to contribute to the increase in Ethiopian smallholder farmer income by creating a public-led digital platform to support agricultural advisory services, which will enable government, private and civil society actors across value chains to</t>
  </si>
  <si>
    <t>to ensure the poorest have access to the same opportunities as those in the developed world by providing a 2020 campaign with a longer-term strategy for delivering the Sustainable Development Goals and ensuring commitments are met by 2030</t>
  </si>
  <si>
    <t>To optimize interventions and tools to enable the elimination and eradication of prioritized Neglected Tropical Diseases (NTDs) as identified by the London Declaration</t>
  </si>
  <si>
    <t>to support ASLM and Africa CDC in developing a proposal to implement pathogen genome sequencing for endemic diseases such as malaria and TB</t>
  </si>
  <si>
    <t>to develop an effective sweet potato breeding system and a functional early seed generation system, in select African countries, capable of delivering rapid genetic gains for farmers with added benefits for both rural and urban households</t>
  </si>
  <si>
    <t>Impact Research and Development Organization</t>
  </si>
  <si>
    <t>to place adolescents and young people at the center of the fight against HIV and the journey towards epidemic control eastern and southern Africa</t>
  </si>
  <si>
    <t>to accelerate learning about multi-country and regional HIV initiatives focused on key populations</t>
  </si>
  <si>
    <t>CEPT Research and Development Foundation (CRDF)</t>
  </si>
  <si>
    <t>to support the Government of Maharashtra in advancing scale up of fecal sludge and septage management solutions across urban areas of the state, and ensuring that sanitation service delivery is inclusive and equitable</t>
  </si>
  <si>
    <t>to develop an effective banana breeding system capable of delivering rapid genetic gains in yield, pest and disease resistance, and eating quality for East and Central African farmers</t>
  </si>
  <si>
    <t>to fund the generation of modeled disease and economic outputs which will inform a report on the likelihood and feasibility of measles and rubella eradication to be presented to SAGE in October 2019 and later integrated into a report to the</t>
  </si>
  <si>
    <t>to support the Central and State governments of India to implement flagship programs that contribute to the achievement of Universal Health Coverage, and integrate these into the broader health system</t>
  </si>
  <si>
    <t>to provide the technical support to yellow fever yellow fever endemic countries to introduce or bolster vaccine coverage and protect vulnerable populations</t>
  </si>
  <si>
    <t>to advance the work of the global health and development community by providing targeted funding primarily to support policy, advocacy, and communications efforts</t>
  </si>
  <si>
    <t>Agricultural Development|Delivery of Solutions to Improve Global Health|Empower Women and Girls|Enteric and Diarrheal Diseases|Family Planning|Financial Services for the Poor|Global Health and Development Public Awareness and Analysis|HIV|Malaria|Maternal, Neonatal and Child Health|Nutrition|Pneumonia|Tobacco Control|Tuberculosis|Water, Sanitation and Hygiene</t>
  </si>
  <si>
    <t>To improve health security and surveillance data quality, through the digitalization of the surveillance information systems in Kano and Kaduna States, using SORMAS in all the LGAs and priority health facilities</t>
  </si>
  <si>
    <t>to establish a framework to facilitate evaluation and accelerate implementation of innovative diagnostics with the aim to improve patient-access to quality assured health services.</t>
  </si>
  <si>
    <t>to assess and advance micronutrient and sodium reduction innovations to support bouillon fortification</t>
  </si>
  <si>
    <t>to accelerate the uptake of, and progress toward, select Sustainable Development Goals, including and especially those related to global health, through targeted advocacy, policy, and communications activities</t>
  </si>
  <si>
    <t>Agricultural Development|Delivery of Solutions to Improve Global Health|Enteric and Diarrheal Diseases|Family Planning|Global Health and Development Public Awareness and Analysis|Malaria|Pneumonia|Polio|Public Awareness and Analysis</t>
  </si>
  <si>
    <t>to build salience of family planning and population dynamics as critical development issues in Nigeria and Kenya by building an effective team of authentic and credible influencers to expand the conversation and engage the public and key de</t>
  </si>
  <si>
    <t>to support the Ethiopia Ministry of Health in its agenda to institutionalize a quality culture across the health sector and achieve a high- performing, resilient health system in which providers want to work, and people want to seek care</t>
  </si>
  <si>
    <t>to improve coordination, integration and consolidation of data collected from various data sources to support the Lagos Bureau of Statistics (LBS) to establish an integrated data management platform</t>
  </si>
  <si>
    <t>To learn from and apply evidence generated by improved measurement systems and processes across the organization, contributing to increased impact and influence at scale.</t>
  </si>
  <si>
    <t>Global Change Data Lab</t>
  </si>
  <si>
    <t>to provide general operating support to a new data non-profit entity to increase web development capacity, develop a business plan, and increase content outputs related to global health and development.</t>
  </si>
  <si>
    <t>to synthesize knowledge, convene intermediaries and stakeholders, and advance understanding of charitable giving trends and tax policy incentives</t>
  </si>
  <si>
    <t>to support the organization and the follow-up activities of the fifth Investing and Africa Forum (IAF) which will examine how best to support economic diversification and jobs creation in African countries</t>
  </si>
  <si>
    <t>to prevent the spread of typhoid from riverbeds to humans by identifying the microbes, nutrients, and soil composition around bacterial biofilms that support the survival and transmission of the causative S Typhi bacterium</t>
  </si>
  <si>
    <t>Ellucian</t>
  </si>
  <si>
    <t>to reduce institutional burden when submitting data to a national collective</t>
  </si>
  <si>
    <t>2019-12</t>
  </si>
  <si>
    <t>to  increase in the availability and access of data, research, and analysis</t>
  </si>
  <si>
    <t>to conduct implementation research on effective antenatal care packages designed to meet the 8-contact WHO guideline model, and validate digital global good tools to facilitate antenatal care implementation</t>
  </si>
  <si>
    <t>The Alan Turing Institute</t>
  </si>
  <si>
    <t>to fund research that aims to enhance the security and privacy technologies used in national scale identity systems by driving creation, innovation, demonstration and implementation of new technologies</t>
  </si>
  <si>
    <t>to develop a cost-effective package of interventions in order to ensure successful linkage of men and other hard-to-reach groups that have learned their status via HIV self-testing</t>
  </si>
  <si>
    <t>to faciliate a global networking hub for countries and technical experts to convene around analytical approaches for guiding better decisions in health systems design and implementation</t>
  </si>
  <si>
    <t>to support California system and college leaders in implementing recently enacted state policy reforms</t>
  </si>
  <si>
    <t>to support California educational data analysis for policymakers</t>
  </si>
  <si>
    <t>This investment will be used to evaluate pneumococcal proteins that could be used as vaccine targets</t>
  </si>
  <si>
    <t>to test the efficacy and safety of antenatal corticosteroids (both standard dose and lower dose) for improving perinatal outcomes in pregnancies at risk of preterm birth in LMICs.</t>
  </si>
  <si>
    <t>to generate RSV genomic surveillance data from low and middle income country geographies leveraging the Respiratory Syncytial Virus Global Influenza Surveillance and Response System platform</t>
  </si>
  <si>
    <t>PepsiCo Foods Nigeria Limited</t>
  </si>
  <si>
    <t>To co-fund a pilot of innovative promotion and distribution activities for an affordable, nutritious and fortified product designed to meet the needs of women of reproductive age from lower-income groups in Nigeria.</t>
  </si>
  <si>
    <t>to standardize the definition of endpoint definitions for TB clinical trials to enhance learnings' across clinical studies</t>
  </si>
  <si>
    <t>to provide “bridge” funding to the WHO Department of Immunization, Vaccine and Biologicals (IVB) to cover an array of ongoing and selected new immunization-related activities while WHO IVB completes a strategy and reorganization process</t>
  </si>
  <si>
    <t>To generate surveillance data to improve understanding of the burden of adverse pregnancy and perinatal conditions and to inform a future pregnancy risk stratification algorithm.</t>
  </si>
  <si>
    <t>to provide insight into the demographics and pathways of Gates Millennium Scholarship scholars and finalists to the broader education research community</t>
  </si>
  <si>
    <t>to assess the impact of biannual single dose azithromycin to prevent all-cause mortality across different age groups of children living in high under five mortality settings in Niger</t>
  </si>
  <si>
    <t>to support &amp;#34;The Engagement Project&amp;#34; at Stanford University focused on improving student engagement in school</t>
  </si>
  <si>
    <t>to support the Government of Ethiopia to improve gender equality in policy and programming through the development of a gender transformative leadership program and to contribute to the national gender roadmap process.</t>
  </si>
  <si>
    <t>to monitor the circulation of known and novel pathogens, and to provide critical intelligence to guide public health strategies for preventing and controlling epidemics, through the use of pathogen genetic sequences in LMIC</t>
  </si>
  <si>
    <t>Stellapps Technologies Private Limited</t>
  </si>
  <si>
    <t>to test a digital platform for the dairy value chain in India to improve economic outcomes and relieve conditions of poverty for smallholder farmers</t>
  </si>
  <si>
    <t>BANGALORE</t>
  </si>
  <si>
    <t>to promote the development and use of education-workforce interoperability standards</t>
  </si>
  <si>
    <t>Office of the Special Advisor to the Secretary-General on the Preparations for the Commemoration of the 75th Anniversary of the United Nations</t>
  </si>
  <si>
    <t>to increase the benefits of new technologies and mitigate their risks by engaging the private sector, Member States, civil society and academia towards the responsible use of technologies in support of the 2030 agenda</t>
  </si>
  <si>
    <t>To develop a low-cost Electrochemical reactor for reinvented toilet application</t>
  </si>
  <si>
    <t>to supply key reagents for the development of novel prophylactics for malaria</t>
  </si>
  <si>
    <t>to support research to better understand what creative content exists related to poverty</t>
  </si>
  <si>
    <t>to conduct a landscape of integrated data systems to better categorize, assess, and communicate IDS approaches, and produce a series of case studies to capture the local impetus for and impact of having an IDS in place</t>
  </si>
  <si>
    <t>to optimize CARICOM Member States' regulatory capacity to promote an efficient, value-added and predictable system, and that ultimately improves access to needed, quality medicines and health technologies in the Caribbean</t>
  </si>
  <si>
    <t>to provide a software framework that brings together widely utilised front-facing pathogen genomics analytical tools with to a robust data warehouse and storage platform</t>
  </si>
  <si>
    <t>to understand reservoir and transmission dynamics of Campylobacter infection in early life and to enhance the health and development of children in low- and middle-income countries</t>
  </si>
  <si>
    <t>to support the Women Leaders in Global Health 2020 conference</t>
  </si>
  <si>
    <t>to provide integrated planning support to the Ministry of Health in Burkina Faso to deliver against their strategic priorities</t>
  </si>
  <si>
    <t>to synthesize existing evidence regarding the impact of increased access to digital financial services on health behaviors and outcomes</t>
  </si>
  <si>
    <t>to enable the Centre for Effective Governance of Indian States to support state governments in India to put in place an outcome based performance management system that drives both budgets and career management of officials</t>
  </si>
  <si>
    <t>to improve routine immunization in Somalia in limited geographic areas having limited or no immunization services</t>
  </si>
  <si>
    <t>to support PEAK's annual conference</t>
  </si>
  <si>
    <t>to understand the molecular and cellular basis of how antigenic imprinting may have shaped the inadequate immune responses in victims of the 1918 influenza pandemic and to use those insights to improve influenza vaccination</t>
  </si>
  <si>
    <t>to evaluate the effects of environmental conditions on the survival and interaction of probiotic (Bacillus) species</t>
  </si>
  <si>
    <t>to evaluate the long term effects of mass azithromycin administration among populations included in the Macrolides Oraux pour Réduire les Décès avec un Oeil sur la Résistance trial in Malawi</t>
  </si>
  <si>
    <t>to determine incidence of hospital acquired infections during and following introduction of novel environmental cleaning agents</t>
  </si>
  <si>
    <t>to sponsor a program series of keynotes, lectures, workshops, and receptions at the annual SXSW.edu conference focused on solutions to eliminate equity gaps for students of color and low income students</t>
  </si>
  <si>
    <t>Institute for Advanced Study</t>
  </si>
  <si>
    <t>to undertake an external evaluation of the Center for Global Development’s organizational model and strategies for measuring and communicating around influence and impact</t>
  </si>
  <si>
    <t>to perform metagenomic sequencing and analysis using DNA on 75 mother infant dyad stool samples</t>
  </si>
  <si>
    <t>to provide life-saving assistance and recovery support to communities affected by flooding in Central African Republic</t>
  </si>
  <si>
    <t>to provide humanitarian assistance to Venezuelan refugees and Colombia returnees in Colombia</t>
  </si>
  <si>
    <t>to provide humanitarian assistance during the Cholera outbreak in Cameroon</t>
  </si>
  <si>
    <t>to provide humanitarian aid to Syrian refugees and Iraqi returnees in Iraq</t>
  </si>
  <si>
    <t>to provide humanitarian assistance to people who have been impacted by flooding in Uganda</t>
  </si>
  <si>
    <t>to establish a TB drug discovery program</t>
  </si>
  <si>
    <t>to support the Global Financing Facility's strategic refresh to allow for greater impact</t>
  </si>
  <si>
    <t>to develop a second generation vaccine to prevent malaria infection</t>
  </si>
  <si>
    <t>to enhance the collection, processing, management and dissemination of development data across Africa, with a special focus on SDGs.</t>
  </si>
  <si>
    <t>to support countries to prepare for the end of donor finance and long-term sustainability of health programs</t>
  </si>
  <si>
    <t>2019-08</t>
  </si>
  <si>
    <t>this investment will be used to build support for postsecondary student success in New York State</t>
  </si>
  <si>
    <t>to support equity voices in education</t>
  </si>
  <si>
    <t>to support education policy activities in New York City and state</t>
  </si>
  <si>
    <t>to generate evidence for a group of antenatal nutrient interventions in preventing adverse birth outcomes including preterm birth, preeclampsia and stillbirth</t>
  </si>
  <si>
    <t>to support evaluation of regional multi-sector collective action efforts anchored in community philanthropy</t>
  </si>
  <si>
    <t>to develop and advocate for policies to reform federal and state financial aid</t>
  </si>
  <si>
    <t>mPharma</t>
  </si>
  <si>
    <t>to test the operational feasibility and commercial viability of a new distribution model for health products to serve second-tier pharmacies/drug shops/PPMVs that serve low income and rural/peri-urban customers</t>
  </si>
  <si>
    <t>United Way of Salt Lake</t>
  </si>
  <si>
    <t>to build United Way of Salt Lake’s capacity to run networks for school improvement to address the systemic barriers that keep the low-income, Black, and Latinx secondary students across our region from achieving secondary grade outcomes</t>
  </si>
  <si>
    <t>to support pilot approaches to answer learning agenda questions regarding the K-12 Education strategy</t>
  </si>
  <si>
    <t>to build partner operational capacity through the implementation of an ERP system at a major hospital in Bangladesh</t>
  </si>
  <si>
    <t>to support the creation of the Peabody Incentive Fund</t>
  </si>
  <si>
    <t>Comunidad Andina</t>
  </si>
  <si>
    <t>to strengthen capacities for disaster risk management in member countries of Andean Community: Bolivia, Colombia, Ecuador, and Peru</t>
  </si>
  <si>
    <t>to support increased access to high quality expanded learning opportunities in Washington state</t>
  </si>
  <si>
    <t>to prototype a solution aimed at overcoming noted barriers to the representation of diverse talent within R&amp;D infrastructure</t>
  </si>
  <si>
    <t>to facilitate an enabling environment for increasing supply chain maturity in Kinshasa province of Democratic Republic of Congo</t>
  </si>
  <si>
    <t>to support The Century Foundation in addressing misconceptions that charter schools exacerbate racial and socioeconomic segregation</t>
  </si>
  <si>
    <t>to advance understanding of how emergency financial aid programs impact student and institutional performance indicators</t>
  </si>
  <si>
    <t>to study what design, conditions, and implementation data needs to be collected to understand the key dimensions of innovative school models</t>
  </si>
  <si>
    <t>to pilot an innovative user-centered R&amp;D process that (1) surfaces teacher and district stakeholders’ needs and (2) facilitates inclusive rapid-cycle co-development, prototyping, implementation, and evaluation of possible solutions</t>
  </si>
  <si>
    <t>to provide support for their new Innovation Learning Center &amp; Gathering Space capital campaign</t>
  </si>
  <si>
    <t>to contribute to the Connie and Gus Kravas Endowed Presidential Scholarship in honor of Connie’s leadership and legacy</t>
  </si>
  <si>
    <t>to support refinement and evaluation of a whole school approach to social emotional learning, and restorative, trauma-informed practices</t>
  </si>
  <si>
    <t>to test the feasibility of a maternal sepsis response bundle with pulse oximetry and near patient lactate testing</t>
  </si>
  <si>
    <t>to drastically improve the biological processing approach for human excreta, reducing complexity and size, thereby developing an inexpensive treatment component for disadvantaged populations in developing countries</t>
  </si>
  <si>
    <t>To increase women’s financial inclusion in Myanmar and advance global knowledge on strategies to accelerate financial inclusion through women’s networks.</t>
  </si>
  <si>
    <t>Executive|Global Growth &amp; Opportunity</t>
  </si>
  <si>
    <t>Community Engagement Grantmaking|Financial Services for the Poor</t>
  </si>
  <si>
    <t>to understand the potential of existing provider-side data for providing unique insights into the caregivers' vaccine-seeking behavior, in order to help intervention design that increases vaccine uptake in developing countries</t>
  </si>
  <si>
    <t>to improve vaccination coverage in Tanzania by applying statistical machine learning to the supply chain to predict demand at individual health clinics in near real-time, to ensure the right vaccines and levels are always in stock</t>
  </si>
  <si>
    <t>to apply systems design thinking and use of systems mapping to better identify points of friction and collision where new interventions can be introduced to increase program effectiveness</t>
  </si>
  <si>
    <t>to support the education of Texas policymakers on issues critical to student success.</t>
  </si>
  <si>
    <t>to support an education equity coalition in Texas</t>
  </si>
  <si>
    <t>to support advocacy for high-quality pre-kindergarten in Oregon</t>
  </si>
  <si>
    <t>to strengthen digital media efforts to activate, empower, and educate the African American community around equity in education</t>
  </si>
  <si>
    <t>to provide resources for direct services and supports, professional development, and technical assistance for charter public schools to serve students with special needs in Washington State</t>
  </si>
  <si>
    <t>to support the Community Fellows Program</t>
  </si>
  <si>
    <t>to produce safer contraceptives that block ovulation without altering hormone levels and cause fewer side effects by developing an automated, high-throughput in vitro screening platform measuring cell adhesion in the cumulus-oocyte complex</t>
  </si>
  <si>
    <t>to provide support to the Thrive Data Partnership</t>
  </si>
  <si>
    <t>to support the recognition and development of high-quality data management in DC schools</t>
  </si>
  <si>
    <t>to provide support to Good Reason Houston to increase community engagement in education</t>
  </si>
  <si>
    <t>to advance research and policy development through the Bipartisan Policy Center's Higher Education Task Force</t>
  </si>
  <si>
    <t>to update and disseminate information related to equity and state outcomes based funding policy</t>
  </si>
  <si>
    <t>to generate evidence on the antibody response induced by a prime-boost approach for universal influenza vaccination</t>
  </si>
  <si>
    <t>to address policies surrounding college students who transfer between public colleges in New York City</t>
  </si>
  <si>
    <t>San Francisco Coalition of Essential Small Schools</t>
  </si>
  <si>
    <t>to develop systems and capacity to expand and facilitate a Network for School Improvement that cultivates the conditions for equity-centered transformation</t>
  </si>
  <si>
    <t>Newark Trust for Education</t>
  </si>
  <si>
    <t>to build the capacity of The Newark Trust to sustainably support secondary school-level continuous improvement with a commitment to equity</t>
  </si>
  <si>
    <t>to catalyze Student Leadership Network’s ability to strengthen and refine our model for running a Network for School Improvement (NSI)</t>
  </si>
  <si>
    <t>To address the unmet need for an in vitro phenotypic platform of the cycling and pregnant human endometrium to improve our understanding of reproductive physiology as well as advance therapeutic or contraceptive drug development</t>
  </si>
  <si>
    <t>to increase national policy and advocacy capacity</t>
  </si>
  <si>
    <t>to evaluate new machine vision approaches in image-based malaria drug screening assays</t>
  </si>
  <si>
    <t>To develop an intervention that would protect against influenza related disease in low income countries.</t>
  </si>
  <si>
    <t>to use mathematical models for country-level stratification and intervention planning to accelerate countries towards malaria elimination</t>
  </si>
  <si>
    <t>to determine the feasibility of an affordable insurance product to reduce the risk of in country vaccines spoilage due to cold chain failures in GAVI countries</t>
  </si>
  <si>
    <t>to estimate the number of blood stem cells available for gene therapy in sickle cell disease, which disproportionately impacts populations in sub-Saharan Africa</t>
  </si>
  <si>
    <t>to support Mahatma Gandhi National Rural Employment Guarantee Scheme in India to enhance its contribution to Women’s Economic Empowerment</t>
  </si>
  <si>
    <t>Say Yes Buffalo Scholarship Inc</t>
  </si>
  <si>
    <t>to support focus on measurement and evaluation and to design and provide a comprehensive set of professional development and technical assistance services</t>
  </si>
  <si>
    <t>to isolate and manufacture Plasmodium falciparum reference strains for challenge models that represent better the global genetic diversity of this pathogen</t>
  </si>
  <si>
    <t>to build the capacity and tools available to the foundation's current and future Network for School Improvement grantees</t>
  </si>
  <si>
    <t>to characterize populations of long-lived plasma cells and memory cells in order to develop anti-pathogen engineered B-cell therapies</t>
  </si>
  <si>
    <t>to determine optimal conditions for therapy with engineered b-cells producing antibodies against global health priority pathogens</t>
  </si>
  <si>
    <t>to landscape service delivery models that leverage networks of care, and publish case studies of networks of care to raise global awareness and prominence of this concept</t>
  </si>
  <si>
    <t>to ensure long term storage of clinical samples from a critical study involving volunteers from a challenge study with malaria</t>
  </si>
  <si>
    <t>STEMCELL Technologies Canada, Inc</t>
  </si>
  <si>
    <t>to develop optimized methods for the generation of antibody producing B-cells from stem cells to be used to protect against infectious diseases in the developing world</t>
  </si>
  <si>
    <t>to develop a rural community college policy agenda</t>
  </si>
  <si>
    <t>to generate evidence using on how childhood stunting reduction can be accelerated in high burden countries using mixed methods, and to disseminate findings to inform global best practices and national level decision-making</t>
  </si>
  <si>
    <t>to provide start-up funding for the creation of a digital media platform to expand reporting in and about rural America</t>
  </si>
  <si>
    <t>to support the &amp;#34;I am a Rural Teacher&amp;#34; campaign to bolster the recruitment, preparation, placement and retention of rural educators across America</t>
  </si>
  <si>
    <t>to support research and analysis of key education policy issues in North Carolina</t>
  </si>
  <si>
    <t>National Coalition on Black Civic Participation, Inc.</t>
  </si>
  <si>
    <t>to support the study of equitable resource distribution in DC Public Schools</t>
  </si>
  <si>
    <t>to convene a high-level, cross-sectoral group to discuss Vaccine Acceptance</t>
  </si>
  <si>
    <t>to support LMIC scientist participation at the 2019 IUIS Beijing Congress</t>
  </si>
  <si>
    <t>Yazmi USA LLC</t>
  </si>
  <si>
    <t>to support the multi-sectoral approach to realize Ethiopia's Health Sector Woreda Transformation agenda in the 33 woredas under the Sekota Declaration through data connectivity solutions using satellite technology</t>
  </si>
  <si>
    <t>to fund a study testing the hypothesis that broadly neutralizing antibodies against HIV-1 produced by gene editing can protect against infection</t>
  </si>
  <si>
    <t>to determine if sulphadoxine-pyrimethamine (SP) has anti-inflammatory properties and if intermittent preventive treatment (IPTp) with SP results in maternal immune activation and pathogen clearance</t>
  </si>
  <si>
    <t>to improve access to family planning information and decision resources through expansion of Mai Kuchh Bhi Kar Sakti Hun TV drama reach and impact</t>
  </si>
  <si>
    <t>to share information on infectious disease problems and prevention through vaccines, especially cholera, typhoid, and AMR, and the consequences of enteric diseases on childhood malnutrition and gut enteropathy</t>
  </si>
  <si>
    <t>Silicon Schools</t>
  </si>
  <si>
    <t>to support the feasibility study of an instructional quality initiative</t>
  </si>
  <si>
    <t>Building 21</t>
  </si>
  <si>
    <t>to support increased capacity in the areas of continuous improvement methods, facilitating networks, and supporting schools</t>
  </si>
  <si>
    <t>to support the Internationals Network for Public Schools in strengthening and refining components of their network model</t>
  </si>
  <si>
    <t>to increase capacity in the areas of continuous improvement methods, student progress monitoring, knowledge management, and school engagement and support</t>
  </si>
  <si>
    <t>to build capacity in the area of continuous improvement</t>
  </si>
  <si>
    <t>To support WHO to implement quality and timely outbreak vaccination activities in response to the circulation of vaccine-derived viruses, particularly in the Africa region.</t>
  </si>
  <si>
    <t>to support UNICEF to implement quality and timely outbreak vaccination activities in response to the circulation of vaccine-derived viruses, particularly in the Africa region.</t>
  </si>
  <si>
    <t>to ensure international attention to reducing the burden of cholera and other diarrheal diseases among the most vulnerable populations globally</t>
  </si>
  <si>
    <t>to hold a workshop to develop a research protocol and site-specific implementation plans for the multi-country, multi-center “Optimizing place of treatment and antibiotic regimens for young infants presenting with signs of PSBI” trial</t>
  </si>
  <si>
    <t>to increase attendance by participants from low- and middle-income countries and to ensure gender equity amongst participants at a series of conferences covering innovations in manufacturing for biological drugs and vaccines</t>
  </si>
  <si>
    <t>to establish collective impact focused on Cradle to Career continuum in the Yakima Valley with a rural and resilience-building focus</t>
  </si>
  <si>
    <t>to support the Seattle/King County Clinic that provides access to affordable healthcare services necessary to support underinsured or uninsured individuals</t>
  </si>
  <si>
    <t>to support partnerships to provide professional learning services for effective use of high quality instructional materials in ways that are efficacious for Black, Latino, EL-designated, and low-income student</t>
  </si>
  <si>
    <t>to support the November 2019 Unity Summit in Seattle</t>
  </si>
  <si>
    <t>to provide support for Ebola outbreak response through training on pathogen genetic sequencing analysis and visualization to support public health decision making</t>
  </si>
  <si>
    <t>to support the Annual Leadership Conference and Annual Awards Gala</t>
  </si>
  <si>
    <t>to support the 2019 Annual Legislative Conference</t>
  </si>
  <si>
    <t>to support a new publication on the history and impact of the Olympic Sculpture Park</t>
  </si>
  <si>
    <t>to provide medical assistance to vulnerable populations in Mail, Niger, and Burkina Faso affected by the Sahel Crisis</t>
  </si>
  <si>
    <t>The Government of the Federal Republic of Nigeria</t>
  </si>
  <si>
    <t>to support Nigeria through its transition from Gavi, the Vaccine Alliance by providing additional financing for its primary health care system</t>
  </si>
  <si>
    <t>to assess the efficacy of intrapartum delivery of azithromycin in reducing neonatal and maternal sepsis/mortality in South Asia and Sub Saharan Africa</t>
  </si>
  <si>
    <t>to help us learn deepen our underpinning of processes and user journeys for different sets of women’s empowerment collectives, develop use cases for where digital can help amplify effects bring efficiencies, and close gender gaps for women</t>
  </si>
  <si>
    <t>To develop a long-acting system for drug delivery to prevent HIV transmission.</t>
  </si>
  <si>
    <t>to advocate for the end of malnutrition in West African countries, through increased and more qualitative nutrition interventions</t>
  </si>
  <si>
    <t>to support the safe storage of biological specimens collected during the WASH Benefits Bangladesh trial for future analyses which will provide insights to improve health among low-income children globally</t>
  </si>
  <si>
    <t>to prioritize investment in sanitation technologies to expedite development and increase commercial viability.</t>
  </si>
  <si>
    <t>to ensure the commitments made at the World Humanitarian Summit towards a more efficient and effective humanitarian ecosystem are measured using a localization performance measurement framework while supporting NEAR’s growth as a network.</t>
  </si>
  <si>
    <t>to fill the current data gap on the prevalence and health impact of micronutrient malnutrition</t>
  </si>
  <si>
    <t>To consolidate progress made so far and ensure that EPSA is able to sustainably ensure that cold rooms provide safe and consistent storage for vaccines</t>
  </si>
  <si>
    <t>National Center for Drug Screening</t>
  </si>
  <si>
    <t>to support target-based screenings against Mtb protease ClpP1P2 and tRNA transferase PheRS by accessing compound collection at Chinese National Compound Library and working with GHDDI for follow up hit confirmation</t>
  </si>
  <si>
    <t>to optimize interventions and tools to enable the elimination and eradication of prioritized Neglected Tropical Diseases (NTDs) as identified by the London Declaration</t>
  </si>
  <si>
    <t>To increase the efficiency of resources aimed at addressing the HIV epidemic through improved budgeting and financial planning</t>
  </si>
  <si>
    <t>to provide technical assistance to the Ministry of Health (MOH) of Ethiopia, in continuation of work started under a project titled Start-up of the International Institute for Primary Health Care in Ethiopia</t>
  </si>
  <si>
    <t>to develop broadly effective influenza vaccines by mixing millions of different, non-naturally occurring viral protein fragments with conserved fragments to reduce the need to constantly replace the vaccine</t>
  </si>
  <si>
    <t>Unleash Global Good LLC</t>
  </si>
  <si>
    <t>to improve the quality and quantity of charitable giving by everyday donors</t>
  </si>
  <si>
    <t>to explore male contraceptive candidates for the birth control worldwide and build awareness among researchers, donors and the general public about the demand and status of novel male contraceptive methods</t>
  </si>
  <si>
    <t>to evaluate the use of physiologically-based pharmacokinetic (PBPK) modeling and simulations to inform safe and effective use of medications in pregnant women in both high income countries and less developed countries</t>
  </si>
  <si>
    <t>to produce a universal influenza vaccine using an informatics-based approach including modeling structural flexibility to identify specific epitopes from three viral proteins most suited to induce a strong and broad immune response</t>
  </si>
  <si>
    <t>to promote the development, dissemination, and uptake of new staple crop varieties containing enhanced levels of iron, pro-vitamin A, and zinc as a complementary strategy to address micro-nutrient malnutrition in Africa and South Asia</t>
  </si>
  <si>
    <t>to develop a vaccine that provides lifelong immunity against influenza by using a cytomegalovirus vector expressing conserved influenza antigens to induce an effector memory T cell response that persists in the lungs and blocks viral replic</t>
  </si>
  <si>
    <t>to advance development of innovative, long-acting, injectable HIV PrEP candidate products</t>
  </si>
  <si>
    <t>to enable the development of a platform technology that can support single dose oral administration of pharmaceutical agents that can produce effective concentrations of the agent for at least one week.</t>
  </si>
  <si>
    <t>to generate evidence for policy decision making regarding the China-Tanzania 1-7 mRCT-Response approach and offer new opportunities for collaboration and capacity building under the China-Harvard-Africa Network</t>
  </si>
  <si>
    <t>to support the eradication of Polio in Pakistan.</t>
  </si>
  <si>
    <t>to deliver an effective, universal influenza vaccine candidate ready for clinical trials in 24 months by combining digital design and high-throughput synthetic biology to select and optimize antigens from three essential viral proteins</t>
  </si>
  <si>
    <t>to develop a universal influenza vaccine using fragments of conserved viral proteins from multiple strains guided by immunogenicity screens using a large panel of human antibodies, to elicit more effective, and durable immune protection</t>
  </si>
  <si>
    <t>to develop a universal influenza vaccine by applying computer modeling, machine learning, and affinity maturation antibody simulations to an influenza protein from multiple hosts to identify vaccine cocktails that provide broad immune prote</t>
  </si>
  <si>
    <t>to produce HIV-1 Envelope proteins, HIV-1 Env SOSIP trimers, antibodies, and other proteins as needed to aid in basic and translational research conducted by members of the CAVD research community</t>
  </si>
  <si>
    <t>to provide the technical support to yellow fever endemic countries to introduce or bolster vaccine coverage and protect vulnerable populations</t>
  </si>
  <si>
    <t>to improve maternal and neonatal clinical outcomes by improving the BEmONC and CEmONC skills of frontline workers in facilities throughout the state of Bihar.</t>
  </si>
  <si>
    <t>to establish an expanding innovation system to support and accelerate diagnostic innovations aimed at improving the laboratory and laboratory-clinic interface to impact on patient care</t>
  </si>
  <si>
    <t>to support the II Media Ecosystems conference that will provide an overview of the current state of research on media ecosystems by showcasing the most significant work in the field.</t>
  </si>
  <si>
    <t>to encourage and reinforce a culture of giving by creating new donor experiences and learning about giving behaviors within emerging donor communities</t>
  </si>
  <si>
    <t>Africa Check</t>
  </si>
  <si>
    <t>to increase accuracy of health claims by public figures and promote use of evidence backed information by policy makers, the media and the public, when addressing public health and development issues</t>
  </si>
  <si>
    <t>to develop and pilot market relevant revised curriculum in three Indian State Agricultural Universities and assist Indian Council for Agricultural Research in future curriculum reform</t>
  </si>
  <si>
    <t>to build impact measurement competencies of media partners focused on global health and development issues.</t>
  </si>
  <si>
    <t>to advance women’s economic empowerment, using evidence-based policy recommendations; to build on our success advocating for a more feminist United Nations and defining Feminist Foreign Policy; and to explore expanded advocacy on SDG5 in Ea</t>
  </si>
  <si>
    <t>to deepen understanding of the factors which lead states to prioritize nutrition and strengthen the Supplementary Nutrition Program under ICDS</t>
  </si>
  <si>
    <t>to prepare a five-year strategic and sustainability plan that is a reflection of local youth’s sexual and reproductive health needs and the movement galvanized in their communities</t>
  </si>
  <si>
    <t>To develop plans, including the research design, for an experimental study (to be funded separately) on the use of social network theory to accelerate scale and impact of FP interventions for married youth/first-time parents (aged 15-24)</t>
  </si>
  <si>
    <t>I.G. Advisors</t>
  </si>
  <si>
    <t>to engage a new and diverse community of philanthropists and influencers as a means to unlock more capital for high impact NGOs</t>
  </si>
  <si>
    <t>to develop and execute a plan to transfer Celmatix IP assets to a third party to make them available for use in women’s health and contraceptive drug discovery.</t>
  </si>
  <si>
    <t>to  help the healthy development of  Internet public fundraising in China by providing research, demonstration, convenings, policy advise and support from related stakeholders of the China Internet public fundraising platforms</t>
  </si>
  <si>
    <t>Guangzhou Tongdao Social Development Center</t>
  </si>
  <si>
    <t>to enhance giving culture among everyday givers in China by promote giving story sharing on internet platforms, with leading nonprofit organizations and among their donors, so as ultimately to encourage more informed and intentional giving</t>
  </si>
  <si>
    <t>to improve effectiveness of an important channel for disseminating evidence-based family planning practices to program implementers</t>
  </si>
  <si>
    <t>to improve child vaccination coverage in urban slums in Bangladesh by providing free, tablet-based vaccines and education in existing homeless shelters during evening hours to minimize inconvenience to caregivers</t>
  </si>
  <si>
    <t>to illuminate the applied learning component of a student's journey within post-secondary education</t>
  </si>
  <si>
    <t>2019-06</t>
  </si>
  <si>
    <t>to increase the policy, advocacy and communications capacity of the 100 Black Men of America national office and local chapter affiliates to bolster improved educational outcomes in key geographies</t>
  </si>
  <si>
    <t>Duquesne University of the Holy Spirit</t>
  </si>
  <si>
    <t>to plan a solution aimed at overcoming noted barriers to the representation of diverse talent within Research and Development infrastructure.</t>
  </si>
  <si>
    <t>CBSR Education Foundation</t>
  </si>
  <si>
    <t>to educate the Canadian private sector regarding the importance of the Sustainable Development Goals and develop additional champions for development</t>
  </si>
  <si>
    <t>to generate evidence about the impact of FP benefits offered through NHIA in Ghana, for wider applicability to the Africa region</t>
  </si>
  <si>
    <t>to facilitate collaboration and shared learning across teacher prep transformation centers and disseminate learning with the field.</t>
  </si>
  <si>
    <t>to support communications and advocacy to increase student success across the education spectrum</t>
  </si>
  <si>
    <t>to learn how the foundation can accelerate P-16 community progress</t>
  </si>
  <si>
    <t>Foundation for Tacoma Students</t>
  </si>
  <si>
    <t>to learn how the foundation can best accelerate P-16 community progress</t>
  </si>
  <si>
    <t>to develop an open-source primary health care costing tool that governments can use to calculate the financial resources needed to provide PHC services and systems to their populations</t>
  </si>
  <si>
    <t>to support the Census 2020 Convening and resources for journalists covering the 2020 Census</t>
  </si>
  <si>
    <t>to improve the outcomes of Black, Latino, and low-income students, through a lab school and playbook designed to help aspiring schools undertake learner- and school community-centered approaches to participatory research</t>
  </si>
  <si>
    <t>to  expand the Character Lab Research network to  expand the diversity of schools included and promote the voices of students and teachers as research collaborators.</t>
  </si>
  <si>
    <t>to support SEARAC's work of increasing its policy and advocacy capacity for greater impact towards improved education outcomes for its communities at the national and state levels</t>
  </si>
  <si>
    <t>to develop research, data and analysis in support of post secondary equity and student success in Georgia</t>
  </si>
  <si>
    <t>to characterize the sugars decorating the surfaces of our body including the lining of the gut and better understand their role as a barrier against pathogen invasion</t>
  </si>
  <si>
    <t>Nadia's Initiative</t>
  </si>
  <si>
    <t>to provide support for the VOW- Tn End Child Marriage initiative</t>
  </si>
  <si>
    <t>to analyze the development finance policies of the US Development Finance Corporation</t>
  </si>
  <si>
    <t>to help students and teachers by funding classroom requests that benefit schools across the country while activating citizen philanthropists in support of public education</t>
  </si>
  <si>
    <t>to continue immunological assessment of naturally-acquired immunity to iNTS disease following infection in Sub-Saharan Africa</t>
  </si>
  <si>
    <t>to bring issues of importance for rural Texas into the statewide policy conversation</t>
  </si>
  <si>
    <t>to support the annual Grantmakers for Education conference to be held in October, 2019 in New Orleans, LA</t>
  </si>
  <si>
    <t>to understand how teacher practice correlates with student enjoyment and performance in mathematics</t>
  </si>
  <si>
    <t>to understand and document the current and potential reach and impact of national scale/national service higher education institutions</t>
  </si>
  <si>
    <t>to support polling, research, analytics program, to more fully understand public perceptions on key reform priorities in Tennessee</t>
  </si>
  <si>
    <t>Partnership for Southern Equity</t>
  </si>
  <si>
    <t>to support a regional convening of education, workforce and economic development experts to identify sustainable solutions to advance equitable educational and economic opportunities for low-income individuals and communities of color</t>
  </si>
  <si>
    <t>to generate a fluorescent reporter system to screen and identify novel male contraceptives that could be used to positively impact the health of the world's poorest populations</t>
  </si>
  <si>
    <t>Tahirih Justice Center</t>
  </si>
  <si>
    <t>The PEN/Faulkner Foundation</t>
  </si>
  <si>
    <t>to increase capacity of quality laboratory services in Africa to support the efforts in eliminating the diseases that affect the world's poorest populations</t>
  </si>
  <si>
    <t>to build a coalition and identify a strategy for evaluating a novel approach to preventing child mortality at scale in Burkina Faso</t>
  </si>
  <si>
    <t>to facilitate the purchase of an integrated accounting and operations management system, which will help AFI achieve its existing outcomes with greater efficiency and effectiveness.</t>
  </si>
  <si>
    <t>Urban Upbound</t>
  </si>
  <si>
    <t>to provide general operating support to Urban Upbound</t>
  </si>
  <si>
    <t>to convene a network of innovative thinkers in education to formulate hypotheses about the future of school, in the context of future economic, technological and social trends</t>
  </si>
  <si>
    <t>Brooklyn Workforce Innovations</t>
  </si>
  <si>
    <t>to provide general operating support to Brooklyn Workforce Innovations</t>
  </si>
  <si>
    <t>New Tech Network</t>
  </si>
  <si>
    <t>to codify and amplify toolkits and lessons learned around principal initiatives in San Antonio</t>
  </si>
  <si>
    <t>to evaluate a novel single shot platform for controlling disease in HIV infected individuals</t>
  </si>
  <si>
    <t>This investment will be used to support NYU's Metro Center on the Transformation of Schools to present their early findings of a Gates Foundation commissioned study on disproportionality in special education in charter schools.</t>
  </si>
  <si>
    <t>to identify the priority existing interventions and innovative game changers if they were developed which would give the greatest return on investment in meeting the SDGs and African Union's Agenda 2063 across the African continent</t>
  </si>
  <si>
    <t>to ascertain the effect of maternal Respiratory Syncytial Virus vaccination versus placebo on the incidence of Respiratory Sncytial Virus associated lower respiratory tract infection and hospitalization in children 12-24 months of age</t>
  </si>
  <si>
    <t>Family Works</t>
  </si>
  <si>
    <t>to further develop a manufacturing platform (consisting of NevoLine equipment and a manufacturing process) that can deliver concentrated measles and rubella drug substance at low cost, to help eradicate measles and rubella in developing cou</t>
  </si>
  <si>
    <t>to build a global body of knowledge, expertise, and capacity among leaders in the utility and utility regulatory sectors</t>
  </si>
  <si>
    <t>to assess both the micronutrient status and dietary intake among key population groups in Nigeria and provide a baseline from which to monitor and evaluate current interventions to inform policies and programmes.</t>
  </si>
  <si>
    <t>to understand the contribution of long non-coding RNAs in the effects induced by BCG vaccination and Mtb infection</t>
  </si>
  <si>
    <t>to supply TCV vaccine for underprivileged children through public health organizations like UNICEF/ GAVI thereby increasing the adoption and coverage of this vaccine by the poorest of countries</t>
  </si>
  <si>
    <t>to develop a bivalent enteric fever vaccine to protect children in LMICs from typhoid and paratyphoid fever</t>
  </si>
  <si>
    <t>to generate evidence to support the use of model-based methods to address various global health research and development and regulatory questions pertaining to dose selection</t>
  </si>
  <si>
    <t>to develop high yielding cassava genotypes by genetic engineering and supporting advanced breeding strategies</t>
  </si>
  <si>
    <t>to determine whether it is feasible to target enzymes known as flap endonucleases in the organisms that cause malaria and tuberculosis in order to develop new classes of antimicrobial drugs</t>
  </si>
  <si>
    <t>to provide key technical inputs that will jumpstart the implementation of the recommendations endorsed by the Council of Common Interest in 2018 to achieve sustainable population growth by helping meet the unmet needs of seven million women</t>
  </si>
  <si>
    <t>to enable the WHO Global Malaria Programme to support Member States to achieve the goals and targets of the Global Technical Strategy for Malaria 2016 - 2030</t>
  </si>
  <si>
    <t>DevCon</t>
  </si>
  <si>
    <t>to support in scaling City Wide Inclusive Sanitation and Fecal Sludge Management program that contribute in achieving Sustainable Development Goals 6.2 in South Asia</t>
  </si>
  <si>
    <t>to increase the capacity of the journalism community in Europe to report on global health and development issues</t>
  </si>
  <si>
    <t>to characterize pregnancy surveillance networks in low and low middle income countries and requirements for sites for active sentinel vaccine safety surveillance</t>
  </si>
  <si>
    <t>to enhance the responsiveness of financial services providers (FSPs) in designing and delivering products that improve the financial well-being of Nigerians, particularly the poor, women and rural dwellers</t>
  </si>
  <si>
    <t>to explore, develop and test more scalable investment vehicles for philanthropists in the Greater Seattle region</t>
  </si>
  <si>
    <t>to enable mapping of Loa loa prevalence and intensity through the production of LoaScope devices, software, and capillaries</t>
  </si>
  <si>
    <t>to produce estimates of annual immunization spending, disaggregated by funding source, by activity (routine or supplementary), and by country for all low and middle-income countries from 2000 through 2017</t>
  </si>
  <si>
    <t>to supply LHV to target populations through UNICEF, PAHO and GAVI agencies at affordable rates, thereby increasing adoption and coverage of this vaccine</t>
  </si>
  <si>
    <t>BRAC Afghanistan</t>
  </si>
  <si>
    <t>to improve routine immunization in Helmand Provine</t>
  </si>
  <si>
    <t>To provide an initial proof-of-concept on if an ultrasound device can identify chest and/or abdominal pathology and differentiate from other respiratory morbidities in investigations for pulmonary tuberculosis</t>
  </si>
  <si>
    <t>to establish and operate a Secretariat of the Fecal Sludge Management Alliance in order to increase the Alliance’s organizing power to convene, to generate evidence on FSM systems, to form partnerships and to develop policy options</t>
  </si>
  <si>
    <t>to develop a simplified gene therapy approach for Sickle Cell Anemia that is suitable for resource-poor countries</t>
  </si>
  <si>
    <t>to improve routine immunization coverage in Gadap UC4 of Karachi</t>
  </si>
  <si>
    <t>to fund the activities of an IUSSP Scientific Panel to produce explanatory and predictive models of contraceptive use in developing regions that will be relevant for contemporary family planning policy and programming</t>
  </si>
  <si>
    <t>Council of Governors</t>
  </si>
  <si>
    <t>to strengthen the capacity within the Kenyan Council of Governors to provide high quality strategic support to counties to enable them to adopt and implement evidence-based policies and to provide sustainable financing of family planning an</t>
  </si>
  <si>
    <t>to enable the uptake of ALVAC vCP2438 and gp120 TV1/1086C prime boost HIV vaccine if it is found to have &gt;50% efficacy at 3 years</t>
  </si>
  <si>
    <t>to support an HIV broadly neutralizing antibody (bNAb) profiling study of ~75 founder clade C viruses from the FRESH cohort</t>
  </si>
  <si>
    <t>to work with SAHPRA by hiring external international experts at SAHPRA's request who will undertake the assessment of specific backlog applications under SAHPRA's oversight</t>
  </si>
  <si>
    <t>to assess Uganda’s antiretroviral delivery systems and leverage private sector opportunities to innovate new ways of providing consistent access to essential medications</t>
  </si>
  <si>
    <t>to build accountability systems to track service delivery and health system performance including health outcomes</t>
  </si>
  <si>
    <t>to investigate the technical feasibility of incorporating wireless charging and control along with test calibration into a robust and affordable point-of-care tests for low- and middle-income countries and publish results and lessons</t>
  </si>
  <si>
    <t>to maintain a biorepository of well-characterized clinical specimens and conduct prospective clinical evaluations of emerging TB diagnostics, with an emphasis on novel urine LAM assays, among adults and children in a high TB-burden setting</t>
  </si>
  <si>
    <t>to strengthen the impact and outcomes of youth advocacy for gender equality and sexual and reproductive health and rights in five counties across Kenya.</t>
  </si>
  <si>
    <t>Sensory Spectrum</t>
  </si>
  <si>
    <t>to develop taste-neutral oral formulations to enable high compliance drug delivery to pediatric populations</t>
  </si>
  <si>
    <t>New Providence</t>
  </si>
  <si>
    <t>to increase giving and engagement from new and lapsed donors</t>
  </si>
  <si>
    <t>to support service delivery design for future fit health systems through World Bank operations</t>
  </si>
  <si>
    <t>buildOn</t>
  </si>
  <si>
    <t>to support the UNFPA Country Engagement working group as part of a wider UNFPA Supplies program reform effort to improve performance and refresh procedures in preparation for 2020.</t>
  </si>
  <si>
    <t>to strengthen the capacity and provide inspirational leadership in the context of rapid change for public sector leaders in Nigeria</t>
  </si>
  <si>
    <t>For general operating support</t>
  </si>
  <si>
    <t>2019-05</t>
  </si>
  <si>
    <t>PowHERful Foundation</t>
  </si>
  <si>
    <t>to support investigative journalism and storytelling around economic mobility and low-income student barriers to higher education</t>
  </si>
  <si>
    <t>This investment will support the third Women Leaders in Global Health Conference in Rwanda in 2019</t>
  </si>
  <si>
    <t>Truesdell Education Campus</t>
  </si>
  <si>
    <t>to provide opportunities for the full K-12 team to advance our learning together</t>
  </si>
  <si>
    <t>to conduct innovative research and development in executive function skill development and math learning</t>
  </si>
  <si>
    <t>to complete a scientific synthesis on inclusive math environments and identify gaps in the current scientific knowledge base that could warrant further research</t>
  </si>
  <si>
    <t>Deliver a summer program in 10-50 school districts for grade 6-8 students focused on mindset and belonging with high-quality mathematical experiences (number sense and algebraic reasoning taught through mathematical practices).</t>
  </si>
  <si>
    <t>University of Houston</t>
  </si>
  <si>
    <t>to support a Handbook of Research on Teachers of Color</t>
  </si>
  <si>
    <t>to help the field identify and align around a common set of high-quality and scalable, practices and outcome measures for education (K-12-PS) and employment pathway programs across the field</t>
  </si>
  <si>
    <t>to support prototype refinement and commercial strategy development for a CPAP device designed to provide breathing support to newborns with respiratory distress</t>
  </si>
  <si>
    <t>To hold an international conference that will foster debate; enhance collaboration; and accelerate the development of vaccines against Shigella and other neglected enteric diseases towards reducing morbidity/deaths due to diarrheal disease.</t>
  </si>
  <si>
    <t>to support the codification of a sustainable residency model.</t>
  </si>
  <si>
    <t>Association Senegalaise de Normalisation</t>
  </si>
  <si>
    <t>to support the dissemination of international standards for non-sewered sanitation systems, fecal sludge treatment units, and fecal sludge management in Sub-Saharan African countries</t>
  </si>
  <si>
    <t>to  support the growth of high-quality schools in a set of cities in California and Texas</t>
  </si>
  <si>
    <t>to support UNFPA to be integrated, results-focused, agile and innovative and, therefore, scale-up its capacities to achieve its Strategic Plan, 2018-2021 and to support countries to deliver its transformative results by 2030</t>
  </si>
  <si>
    <t>to develop a plan to pilot  the LeanLab model concurrently in three different American cities with engaged black and Latino school communities</t>
  </si>
  <si>
    <t>Strategic Education Research Partnership Institute</t>
  </si>
  <si>
    <t>to plan for the creation of two proof points of an effective research, development, and professional learning infrastructure in K-12 public schools.</t>
  </si>
  <si>
    <t>to determine whether meeting key benchmarks identified as leading to adult success actually results in successful outcomes for young adults</t>
  </si>
  <si>
    <t>to put in place tools necessary to implement rapid cycle evaluation practices that will allow timely, actionable, and accurate decisions about how to meaningfully improve outcomes for Black, Latino, and low-income students</t>
  </si>
  <si>
    <t>to support multiple programs for education journalists to increase the quantity of high-quality media coverage and better inform the public on barriers and opportunities to improve education as well as social and economic mobility</t>
  </si>
  <si>
    <t>to support policy analysis and advocacy around stronger accountability for student loan defaults, better data on student outcomes, and more affordable postsecondary education.</t>
  </si>
  <si>
    <t>to build a plan for a more scalable education research and development infrastructure</t>
  </si>
  <si>
    <t>to support the Opportunity Institute to continue its work of education policy analysis, advocacy, and implementation at the national and state levels</t>
  </si>
  <si>
    <t>to study the adoption behaviors of districts who are now using high quality common core curriculum and better understand their &amp;#34;switching behaviors&amp;#34;</t>
  </si>
  <si>
    <t>to develop policy that will make the federal aid application process more efficient and streamlined for students and families</t>
  </si>
  <si>
    <t>to support a coalition of organizations committed to a unified civil rights voice on education policy and advocacy that drives equity for low income children and students of color</t>
  </si>
  <si>
    <t>to support a strategic planning project at the Tennessee Department of Education.</t>
  </si>
  <si>
    <t>to enable transfer of Innovative Treatments in Pneumonia study data to the Global Health Analytics Platform</t>
  </si>
  <si>
    <t>to ensure postsecondary solution delivery networks rapidly collaborate to move learning to action as they serve institutions</t>
  </si>
  <si>
    <t>to support Ohio Mayors in leading their communities to make postsecondary completion a reality for all</t>
  </si>
  <si>
    <t>to build understanding among leaders and future state leaders about education issues</t>
  </si>
  <si>
    <t>Posse Foundation</t>
  </si>
  <si>
    <t>to support student participation in the PossePlus Summit in Texas in June 2019</t>
  </si>
  <si>
    <t>to support the work and capacity of the Tennessee State Board of Education</t>
  </si>
  <si>
    <t>to support the activities of the CEO Roundtable to bring greater attention and investment in global health interventions that will positively impact the world’s poorest populations</t>
  </si>
  <si>
    <t>White Center Food Bank</t>
  </si>
  <si>
    <t>Yoga Behind Bars</t>
  </si>
  <si>
    <t>Kitsap Immigrant Assistance Center</t>
  </si>
  <si>
    <t>Holocaust Center for Humanity</t>
  </si>
  <si>
    <t>Magnuson Community Garden</t>
  </si>
  <si>
    <t>Seattle Audubon Society</t>
  </si>
  <si>
    <t>Work Opportunities Inc.</t>
  </si>
  <si>
    <t>to revamp the malaria surveillance system in Mozambique by establishing an integrated malaria information storage system to better manage malaria-related data and institutionalize a data use culture to improve evidence-based decision making</t>
  </si>
  <si>
    <t>to support the activities related to development of the microbial fuel cell as a urine and effluent treatment component for use by the world most vulnerable populations and the movement of the technology towards commercialization at a price</t>
  </si>
  <si>
    <t>to design and evaluate potentially more immunogenic and protective anti-sporozoite immunogens targeting the P. falciparum circumsporozoite protein based on the hepatitis B virus-like-particle platform</t>
  </si>
  <si>
    <t>Guangdong University of Finance and Economics</t>
  </si>
  <si>
    <t>to study charity-related tax policies to identify gaps within the existing policies and analyze the direction of future policy reforms so as to promote the development of charitable undertakings in China</t>
  </si>
  <si>
    <t>To provide technical assistance and staffing support to the Nigerian government’s National Economic Council Core Working Group on Human Capital Investment</t>
  </si>
  <si>
    <t>to create a pilot-ready program that trains school principals to produce improved results in students with special needs</t>
  </si>
  <si>
    <t>to improve quality, rights-based family planning services, by accelerating the use of evidence, through a South to South Learning exchange, and direct technical support to advance AYSRH policy and program</t>
  </si>
  <si>
    <t>to provide support for the California Community Colleges Chancellor's Office and the Student Success Center</t>
  </si>
  <si>
    <t>to assess the safety and acceptability of a new combination of HIV medicines that are expected to become the new first line treatment.</t>
  </si>
  <si>
    <t>to define the protective effect of polysaccharide-specific memory B cells against pneumococcal carriage in children</t>
  </si>
  <si>
    <t>to evaluate impact of pneumococcal conjugate vaccine on carriage using 2 different vaccination schedules</t>
  </si>
  <si>
    <t>to strengthen supply chain performance in Gavi-eligible countries through the use of data and evidence at the both the country and global/partner level to drive coordinated, appropriate investments in country supply chains</t>
  </si>
  <si>
    <t>Civic Software Foundation</t>
  </si>
  <si>
    <t>to develop a secure reproducible model to de-identify and aggregate student achievement data in order to assist educators and school districts in making decisions in education to improve student achievement</t>
  </si>
  <si>
    <t>to further catalyze impact, by supporting national ownership of supply chain investments at the country level through UNICEF</t>
  </si>
  <si>
    <t>to develop a scalable and sustainable curation-based product offering for individual donors.</t>
  </si>
  <si>
    <t>to supply the global discovery project portfolio with quality Early Lead chemical series for TB and malaria</t>
  </si>
  <si>
    <t>to research methods to increase the quantity and quality of charitable giving</t>
  </si>
  <si>
    <t>to provide data on malaria connectivity and mobility patterns at the regional, national and sub-national levels in order to inform targeting of malaria interventions by national malaria programs, global donors, and implementing partners</t>
  </si>
  <si>
    <t>to provide leadership, change management process, and staff capacity support to WHO's Department of Immunization, Vaccines, and Biologicals (IVB)</t>
  </si>
  <si>
    <t>to develop a constructive and evidence-based collaborative platform to evaluate China’s impact to the U.S. and global economy</t>
  </si>
  <si>
    <t>to facilitate elimination of malaria in sub-Saharan Africa by providing essential data for understanding the effect of specific interventions on vector mosquito risk assessment, surveillance, and control</t>
  </si>
  <si>
    <t>National Malaria Control Programme</t>
  </si>
  <si>
    <t>to provide Bootcamp acceleration services to support innovation teams strengthen their products and services to improve vaccines coverage and equity.</t>
  </si>
  <si>
    <t>to develop long-acting formulations of HIV anti-retroviral and FP contraceptive drugs, which will create new HIV prevention and contraceptive options in LMICs.</t>
  </si>
  <si>
    <t>to assess the feasibility of creating a network of philanthropists and private sector leaders who will commit to action on improving the outcomes for gender equality in the South and Southeast Asia</t>
  </si>
  <si>
    <t>to better detect, prevent, and respond to deadly infectious diseases by combining next-generation DNA sequencing technology with a simple, web-based data collection, processing, and distribution platform to track global spread in real-time</t>
  </si>
  <si>
    <t>to support Women's World Banking's conference &amp;#34;Making Finance Work for Women&amp;#34; in Singapore in October 2019</t>
  </si>
  <si>
    <t>to support critical collaborative activities in the global TB vaccine space</t>
  </si>
  <si>
    <t>to better protect crops by building a software platform that leverages artificial intelligence to predict the occurrence of plant diseases and pests from weather and satellite data, and alerts farmers to check their crops</t>
  </si>
  <si>
    <t>to help develop more effective tuberculosis drugs that target human proteins by using positron emission tomography-computed tomography (PET/CT) to non-invasively assess the effect of candidate compounds on disease lesions in patients</t>
  </si>
  <si>
    <t>to accelerate the clinical testing of new drugs to treat onchocerciasis - an infectious disease common in Africa caused by a parasitic worm - by using artificial intelligence to automate time-consuming manual analysis of microscopy samples</t>
  </si>
  <si>
    <t>to conduct the third-party verification of key indicators under the National Immunization Support Project (NISP) in Pakistan</t>
  </si>
  <si>
    <t>to support and expand DCSL's research, teaching and fellowship programs to engage scholars, practitioners and policy communities in generating new knowledge and tools for the sector</t>
  </si>
  <si>
    <t>to disseminate and increase access to knowledge to future leaders and participants in the continued growth of the Ethiopian economy</t>
  </si>
  <si>
    <t>to fund applied research and development addressing global sanitation</t>
  </si>
  <si>
    <t>to improve health in marginalized slum populations in Kenya by training community health volunteers and other stakeholders to use geospatial mapping (GIS) to map their spatial and social infrastructures and identify their specific health ne</t>
  </si>
  <si>
    <t>to increase resources and/or improve policies for gender equality in Kenya, increase salience of issues related to gender equality on the agenda of decision-makers in Tanzania and Nigeria.</t>
  </si>
  <si>
    <t>to better diagnose bacterial and viral infections, including those caused by novel pathogens, in newborns and infants in Pakistan by establishing a metagenomic sequencing approach</t>
  </si>
  <si>
    <t>to enhance vaccine coverage in Nigeria by redesigning clinic workflows to improve the efficiency and delivery of routine immunizations using a human centered design approach that considers the perspective of clinic users and workers</t>
  </si>
  <si>
    <t>to promote inclusive agricultural transformation in Tanzania by resolving conflicts between two major agricultural policies to improve the national policy framework in a way that will both protect smallholder farmers and promote stable grow</t>
  </si>
  <si>
    <t>OneKeyCare Ventures Private Limited</t>
  </si>
  <si>
    <t>to increase vaccination coverage in India using voice-based, smartphone-independent systems to store immunization data, remind caregivers of vaccination due dates, and increase education on and interest in immunization compliance</t>
  </si>
  <si>
    <t>Precision Health Consultants</t>
  </si>
  <si>
    <t>to increase childhood vaccination coverage in Pakistan by developing a speech recognition system for healthcare workers to record data that will allow them more time for meaningful interaction with caregivers to build trust</t>
  </si>
  <si>
    <t>to reduce transmission of vector-borne diseases in Cambodia using a mixed approach of next-generation sequencing, vector saliva profiling, and geospatial analyses, to map disease burden and identify areas for targeting interventions</t>
  </si>
  <si>
    <t>to reduce neonatal deaths and stillbirths from infectious diseases by using next generation sequencing and IDseq software on blood samples to identify causative pathogens and help develop more effective diagnostics and treatments</t>
  </si>
  <si>
    <t>to reduce neonatal infections and track anti-microbial resistance in sub-Saharan Africa by locally implementing protocols and equipment for next generation sequencing and analysis to detect infectious pathogens from a range of sample types</t>
  </si>
  <si>
    <t>to identify bat-derived viruses that cause human infectious diseases in Madagascar and help develop new diagnostics by locally establishing next generation sequencing capacity with new equipment and training</t>
  </si>
  <si>
    <t>Children's Hospital 1</t>
  </si>
  <si>
    <t>to improve diagnosis and treatment of childhood encephalitis in Vietnam by implementing next generation sequencing and analysis in a hospital setting to identify the specific viral causes</t>
  </si>
  <si>
    <t>Ho Chi Minh City</t>
  </si>
  <si>
    <t>Siolta Therapeutics</t>
  </si>
  <si>
    <t>to produce infant gut biotherapeutics for low-resource settings by developing a manufacturing process that enables co-culturing of multiple bacterial strains in specialized media using a low-cost bioreactor similar to that used in modern br</t>
  </si>
  <si>
    <t>to enhance yield and lower production costs of gut microbial therapeutics by immobilizing multiple bacterial strains on plastic microbeads and culturing them together in naturally-occurring combinations</t>
  </si>
  <si>
    <t>to develop a low-cost, scalable bioreactor platform to simultaneously optimize growth conditions of multiple bacterial species for large scale production of biotherapeutics</t>
  </si>
  <si>
    <t>to produce gut bacterial biotherapeutics in low-resource settings by developing a low-cost bioreactor that uses glucose oxidase to create an oxygen gradient that mimics the anaerobic conditions of the human GI tract for optimal bacterial gr</t>
  </si>
  <si>
    <t>to improve diagnosis and treatment of fatal acute encephalitis in Nepal by installing a sequencing laboratory at the teaching hospital in Kathmandu for metagenomic, next generation sequencing of clinical samples to identify causative pathog</t>
  </si>
  <si>
    <t>Lilongwe Medical Relief Fund Trust</t>
  </si>
  <si>
    <t>to identify pathogens causing infectious diseases that can be fatal in young infants to ensure rapid treatment with appropriate therapy, while minimizing unnecessary antibiotic use in Malawi</t>
  </si>
  <si>
    <t>to reduce infant deaths from infectious diseases in low-resource settings by applying metagenomic analyses to samples of patients with suspected infectious diseases to identify the causative pathogens for optimizing treatment</t>
  </si>
  <si>
    <t>to develop new diagnostics for severe infectious diseases and identify emerging pathogens by establishing metagenomic next generation sequencing in clinical settings in an urban region of Brazil within an infectious disease ‘hot spot’</t>
  </si>
  <si>
    <t>to leverage existing infrastructure and mobile tools of commercial partners to develop a regional, field-level early warning system to identify crop disease hotspots in Africa, and create a public portal for information sharing</t>
  </si>
  <si>
    <t>Ausvet Pty Ltd</t>
  </si>
  <si>
    <t>to minimize crop losses in Kenya by building an SMS-based communication system for farmers to anonymously report crop diseases and pest infestations, and use it to improve surveillance and control measures, and provide early warnings</t>
  </si>
  <si>
    <t>to protect crops on smallholder farms in rural Africa by using artificial intelligence to mine local radio broadcasts for the latest information on crop pests and diseases to generate surveillance data that enables timely responses to threa</t>
  </si>
  <si>
    <t>Congretype</t>
  </si>
  <si>
    <t>to improve rural crop surveillance in developing countries by designing a low-cost, real-time pest detection and control system based on solar-powered insect traps and wireless image sensors linked to a TV white space network</t>
  </si>
  <si>
    <t>Hartebeespoort</t>
  </si>
  <si>
    <t>to identify the best TB drug regimen candidates through non-clinical evaluation and prioritize them for clinical development in adaptive phase 2b/c studies</t>
  </si>
  <si>
    <t>Christian Aid</t>
  </si>
  <si>
    <t>to promote vaccination uptake in rural Myanmar by establishing a Facebook-based platform for communication among healthcare workers and caregivers to provide education, coordinate appointments, and generate positive peer pressure</t>
  </si>
  <si>
    <t>to increase vaccination coverage in peri-urban slum communities in Pakistan by educating and empowering adolescent girls in school to act as community advocates for timely and complete childhood immunization</t>
  </si>
  <si>
    <t>to improve vaccine coverage in Pakistan by developing Bablibot, a text-based chatbot that uses artificial intelligence to provide vaccine information and interactive support to caregivers, easing the burden on overworked health workers</t>
  </si>
  <si>
    <t>to develop an online, personalized messaging platform to improve vaccine coverage in India by sending daily communications including practical infant health education and vaccination reminders to new parents</t>
  </si>
  <si>
    <t>to improve vaccine coverage and female independence in Pakistan by providing a subsidized carpool service for women in poor areas to access vaccination centres with their children</t>
  </si>
  <si>
    <t>Community Health Center Busabala</t>
  </si>
  <si>
    <t>to improve childhood vaccination coverage on Ugandan islands by implementing mobile technology to register expectant mothers, connect local health teams with mainland healthcare workers, and providing subsidized boat transportation</t>
  </si>
  <si>
    <t>Solidarité Sida</t>
  </si>
  <si>
    <t>to implement a campaign in France to mobilize public support for the Global Fund 6th Replenishment</t>
  </si>
  <si>
    <t>to increase vaccinations in developing countries by producing a decision support tool for health workers that maps the diverse needs of local parents and caregivers to enable them to better meet those needs and work more efficiently</t>
  </si>
  <si>
    <t>Centre for Integrated Health Programs</t>
  </si>
  <si>
    <t>to improve childhood vaccination coverage in Nigeria by teaching parents who fully immunize their children how to leverage their own motivations so that they can act as mentors and hold community discussions to motivate others</t>
  </si>
  <si>
    <t>to improve sanitation in urban slums of Cote D’Ivoire by establishing an electronic support system that connects groups of households with affordable, professional disposal services to drive behavior change towards safer management of human</t>
  </si>
  <si>
    <t>Pit Vidura</t>
  </si>
  <si>
    <t>to encourage safe, professional emptying of pit latrines in remote areas in Rwanda by developing an interactive, SMS-based communication platform to improve coordination among customers and thereby decrease cost and wait-times</t>
  </si>
  <si>
    <t>to produce purified drinking water for families in Kenyan slums using a solar-powered ozonation system that monitors water quality and can be delivered by local water vendors or community water co-operatives</t>
  </si>
  <si>
    <t>to provide affordable, safe drinking water for poor households by developing a prototype supply platform for Mexico City using digital technology to optimize the cost and logistics of water delivered by vehicles and by existing infrastructu</t>
  </si>
  <si>
    <t>to improve access to clean water in Vietnam by developing a small, low-cost, water quality test device and a GIS-based monitoring system that together provide maps of water quality in real time</t>
  </si>
  <si>
    <t>Safi Sana Holding BV</t>
  </si>
  <si>
    <t>to improve waste and sanitation management in low-resource settings and encourage new community enterprises that transform waste into resources by providing comprehensive data on all elements of waste processing to better inform decision-ma</t>
  </si>
  <si>
    <t>Weesp</t>
  </si>
  <si>
    <t>to increase vaccination coverage in rural Pakistan by developing an android application that presents real-time performance data of health workers who administer vaccinations to their supervisors to improve accountability and vaccine suppli</t>
  </si>
  <si>
    <t>to improve vaccine coverage in rural Pakistan by designing a targeted vaccination program using an artificial intelligence model trained with data collected from the mobile phones of rural healthcare workers</t>
  </si>
  <si>
    <t>to support nine National TB Control Programs to develop people-centered, optimized, and evidence based National Strategic Plans (NSPs) that may be used as the basis for simplified “NSP-based applications” being piloted by the Global Fund</t>
  </si>
  <si>
    <t>to fund surveillance of carriage in severe acute respiratory infection patients in Kenya</t>
  </si>
  <si>
    <t>to evaluate a novel ultrasound device with respect to its potential to improve the screening and/or diagnosis of pulmonary tuberculosis in adults</t>
  </si>
  <si>
    <t>to limit the spread of devastating crop viruses in East Africa by developing a low-cost, smartphone-based assay that uses chemical amplification and synthetic nucleic acid aptamers for rapid diagnosis and reporting in the field</t>
  </si>
  <si>
    <t>Geegah LLC</t>
  </si>
  <si>
    <t>to detect nematode pests and reduce economically-damaging crop losses in rural Africa by developing ultrasonic imagers that consume minimal battery power and wirelessly transmit data for monitoring large farming areas</t>
  </si>
  <si>
    <t>The Aftermath Project</t>
  </si>
  <si>
    <t>to support Everyday Project's program that teaches photography and media literacy skills to refugee students in south Seattle</t>
  </si>
  <si>
    <t>to provide financial support to scientists and physicians from LMICs and early career researchers and scientists in the RSV field to attend the 2019 RSVVW Conference</t>
  </si>
  <si>
    <t>to better understand human tuberculosis in order to develop better vaccines that prevent it</t>
  </si>
  <si>
    <t>to provide overall project management support to the China Malaria Program, to ensure timely and successful implementation of their work plan and strategic objectives</t>
  </si>
  <si>
    <t>to address the problem of misplaced live polio vaccine vials causing potential vaccine-derived poliovirus outbreaks by developing and validating a multilevel, simple proxy vial accountability system</t>
  </si>
  <si>
    <t>to identify a novel antigen for malaria vaccine development</t>
  </si>
  <si>
    <t>to support the attendance of LMIC researchers and the presentation of topics relevant to LMIC environments at the annual CHRO conference, the premier meeting on Campylobacter research</t>
  </si>
  <si>
    <t>to support the development of a country engagement plan by the end of 2019 that will inform countries about the current vision for and the value proposition to them of AMA and to help assure alignment at the policy level within member state</t>
  </si>
  <si>
    <t>to develop and validate a standardized and high-throughput protocol for real-time PCR-based testing of DeWorm3 stool samples for soil-transmitted helminth infection</t>
  </si>
  <si>
    <t>to inform a broad range of German stakeholders on key global health topics</t>
  </si>
  <si>
    <t>to support the execution of the IV International Symposium on Immunobiologicals</t>
  </si>
  <si>
    <t>to fund a P5-level Senior Expert, who will support the implementation of the EUL procedure for critical products for the Polio Eradication Initiative</t>
  </si>
  <si>
    <t>to support LMIC scientist attendance at the International Society for Vaccines (ISV) Annual Congress in Ghent, Belgium from October 27-29, 2019</t>
  </si>
  <si>
    <t>to provide life-saving assistance and recovery support to communities affected by Cyclone Kenneth in Mozambique</t>
  </si>
  <si>
    <t>to address both immediate emergency shelter and early recovery needs of the most affected communities in Odisha State in India</t>
  </si>
  <si>
    <t>to support new response strategies in the fight against the Ebola outbreak in Democratic Republic of Congo</t>
  </si>
  <si>
    <t>Emergency Response|Research and Learning Opportunities|Vaccine Development</t>
  </si>
  <si>
    <t>Impatience Ltd</t>
  </si>
  <si>
    <t>to create a Pathways rubric for the ITA that incorporates field feedback and is tailored for four-year institutions</t>
  </si>
  <si>
    <t>2019-04</t>
  </si>
  <si>
    <t>to increase the availability of advising-related learning mindset supports and practices</t>
  </si>
  <si>
    <t>To validate the Elevate [Math] program, to seek if students who complete two consecutive summer programs between 6-8th grades continue to make significant gains in math knowledge and increase student growth mindset.</t>
  </si>
  <si>
    <t>To support Sibel and Northwestern's continued development of wearable wireless labor monitoring sensors</t>
  </si>
  <si>
    <t>develop a sustainable model to support states and local school districts to effectively implement peer-led college access campaigns</t>
  </si>
  <si>
    <t>New York Public Radio</t>
  </si>
  <si>
    <t>to support the creation of a broadcast radio news report on how evictions create a barrier to economic mobility and opportunity</t>
  </si>
  <si>
    <t>The Art of Problem Solving Initiative, Inc.</t>
  </si>
  <si>
    <t>To create pathways for 6th grade Black, Latinx, and low-income students to become mathematicians with advanced math opportunities and a community of support, and to test the ability to transfer a summer program to school districts</t>
  </si>
  <si>
    <t>Cambridge Education, LLC</t>
  </si>
  <si>
    <t>To evaluate The Calculus Project's model to support Black, Latino, and low-income students to know, use, and enjoy mathematics, focusing on uncovering evidence of promise</t>
  </si>
  <si>
    <t>Cambridge Central School District</t>
  </si>
  <si>
    <t>to support the validation and scale of a teacher residency</t>
  </si>
  <si>
    <t>to extend the reach and impact of student voice in college and university decision-making via the Student Voice Index</t>
  </si>
  <si>
    <t>Eye-to-Eye</t>
  </si>
  <si>
    <t>support the growth and expansion of a self-advocacy program for students with disabilities in charter schools.</t>
  </si>
  <si>
    <t>to support development of the Childhood Acute Illness and Nutrition Network (CHAIN) Omics Consortium Project</t>
  </si>
  <si>
    <t>to support content development and audience engagement related to innovations in K-12 and postsecondary education</t>
  </si>
  <si>
    <t>This investment will be used to develop a comprehensive landscape of the current state of standardized assessment.</t>
  </si>
  <si>
    <t>CORE Group</t>
  </si>
  <si>
    <t>to enhance the coordination of development partners to better engage the private sector in health for the ultimate benefit of poor populations in LMIC</t>
  </si>
  <si>
    <t>to support governance and structural analysis of the MFAN project, sponsored by New Venture Fund</t>
  </si>
  <si>
    <t>This investment will be used to assess the feasibility of scalable methods for measuring WSH exposure.</t>
  </si>
  <si>
    <t>to ensure the timely development of quality assured normative and technical guidance that will allow the global ecosystem to allocate resources efficiently and increase uptake of products and interventions at country level</t>
  </si>
  <si>
    <t>Global Health and Development Public Awareness and Analysis|Maternal, Neonatal and Child Health|Research and Learning Opportunities</t>
  </si>
  <si>
    <t>Research and develop higher education policy related to data, accountability, affordability, and simplification.</t>
  </si>
  <si>
    <t>to provide general operating support to the Lake City Collective</t>
  </si>
  <si>
    <t>Sound Child Care Solutions</t>
  </si>
  <si>
    <t>to provide general operating support to Southwest Early Learning (SWEL)</t>
  </si>
  <si>
    <t>to support the Blake Nordstrom Celebration Gift at the University of Washington</t>
  </si>
  <si>
    <t>to expedite the necessary preclinical testing of multiple candidate drug formulations to determine the best drug formulation to use in future human clinical trials of noninvasive surfactant delivery for respiratory distress syndrome (RDS).</t>
  </si>
  <si>
    <t>to support a landscape study of demand measurement tools to inform development of new vaccine demand metrics</t>
  </si>
  <si>
    <t>To simulate the population level impact of various potential interventions.</t>
  </si>
  <si>
    <t>to support participation of researchers and scientists from Lower-Middle Income Countries (LMIC) in the Annual Gordon Research Conference</t>
  </si>
  <si>
    <t>to provide learning opportunities for equity organizations and advocacy organizations interested in higher education policy.</t>
  </si>
  <si>
    <t>to support NMPA reform priorities to achieve international standards of regulatory capacity and create an enabling environment for more high quality affordable public health products for those most in need in the developing world</t>
  </si>
  <si>
    <t>to develop new, innovative approaches to engage and motivate healthcare workers for improved performance</t>
  </si>
  <si>
    <t>to assess whether the addition of azithromycin to the malaria Intermittent Preventative Treatment in infants (IPTi) program yields an incremental child mortality benefit</t>
  </si>
  <si>
    <t>Malaria|MNCH Discovery and Tools</t>
  </si>
  <si>
    <t>to develop and make available high-performance immunoassays (at low cost) for the diagnosis of malaria infection</t>
  </si>
  <si>
    <t>to support strengthening of the Forum on China-Africa Agricultural Cooperation (FOCAAC) in supporting Inclusive Agricultural Transformation through the generation of relevant analysis and support for convening key stakeholders</t>
  </si>
  <si>
    <t>to provide new evidence about an optimal immunization schedule for infants, potentially leading to a revised EPI schedule</t>
  </si>
  <si>
    <t>to support the development of a low-cost typhoid conjugate vaccine for Gavi and other public markets</t>
  </si>
  <si>
    <t>to ensure efficient regulation of health products to international standards, and help bring those quality-assured health products promptly, to those who need them most</t>
  </si>
  <si>
    <t>Corporation for Supportive Housing</t>
  </si>
  <si>
    <t>to develop a regional action plan and provide change management support to address homelessness in Seattle and King County, Washington</t>
  </si>
  <si>
    <t>to describe the pathogen specific etiology, antimicrobial susceptibility, and clinical of profile of neonatal sepsis at different levels of healthcare facilities across South Africa</t>
  </si>
  <si>
    <t>to increase the number and quality of drug development candidates entering the pre-clinical and clinical development pipelines of the PDPs to deliver drugs to treat the diseases prioritized by the Foundation.</t>
  </si>
  <si>
    <t>to improve the availability, quality, and use of local data for evidence-based decision-making to guide long-term health improvements for the Ethiopian population</t>
  </si>
  <si>
    <t>to address core challenges to effective application for and implementation of Malawi’s current Global Fund HIV and TB grant</t>
  </si>
  <si>
    <t>to provide support for establishing the Early Steps for School Success programs in eastern Washington</t>
  </si>
  <si>
    <t>to build capacity for better use of evidence to strengthen primary healthcare systems for provision of maternal and newborn healthcare in sub-Saharan Africa</t>
  </si>
  <si>
    <t>to prepare the PCV Pneumococcal Conjugate Vaccine program in Burkina Faso to change from a 3+0 to a 2+1 schedule and measure impact of this change</t>
  </si>
  <si>
    <t>to support research on advocating for broad, nonprofit sector-wide interests and how to strengthen this advocacy</t>
  </si>
  <si>
    <t>to generate impact data and information to improve donor decision-making</t>
  </si>
  <si>
    <t>to support pediatric leadership for the assessment of pneumonia incidence as baseline for evaluation of impact of household air pollution intervention</t>
  </si>
  <si>
    <t>to translate the newly published &amp;#34;Sanitation and Health Guidelines&amp;#34; into additional languages and contribute to roll-out and application of the guidelines at country level</t>
  </si>
  <si>
    <t>Shopfront Ltd</t>
  </si>
  <si>
    <t>to test new models of extending credit to rural merchants to build digital credit market in Bangladesh.</t>
  </si>
  <si>
    <t>Tropical Diseases Research Centre</t>
  </si>
  <si>
    <t>Ndola</t>
  </si>
  <si>
    <t>to facilitate malaria elimination in sub-Saharan Africa by providing essential data for  an effective risk assessment, surveillance, and control of mosquito vectors of malaria</t>
  </si>
  <si>
    <t>Organization for the Coordination of the fight against Endemic diseases in Central Africa (OCEAC)</t>
  </si>
  <si>
    <t>to support a currently funded study on hospital-based surveillance of pneumonia in children less than 5 years of age in Uttar Pradesh and Bihar</t>
  </si>
  <si>
    <t>University of Siena</t>
  </si>
  <si>
    <t>to build human capacity in emerging countries with focus in vaccinology, drug and vaccine clinical development, with the aim to impact global health where it is most needed, using continuous education as a tool and with an honorable degree</t>
  </si>
  <si>
    <t>to analyse data from a completed Bacille Calmette-Guerin (BCG) revaccination trial to inform current BCG vaccination strategy</t>
  </si>
  <si>
    <t>to fund a proof-of-concept for rice produced anti-bacterial proteins that target enteric infections that disproportionately impact the developing world</t>
  </si>
  <si>
    <t>to fund the conduct of a clinical trial to determine whether a combination of broadly neutralizing antibodies can impact HIV remission</t>
  </si>
  <si>
    <t>to generate an updated estimate of the cost of adapting agriculture to climate change</t>
  </si>
  <si>
    <t>to develop an injection device for sensitive contraceptive drugs and vaccines, which meet cost targets for global health and facilitate delivery to target populations</t>
  </si>
  <si>
    <t>to assess AlphaSeq as an approach to discover and optimize broadly cross-reactive biologics against infectious diseases prevalent in developing countries.</t>
  </si>
  <si>
    <t>to cultivate and engage influencers in the science community to advocate for key issues in global health and development, which aims to help those effected by these issues, such as people living in poverty, hunger and diseases etc.</t>
  </si>
  <si>
    <t>Rohrer AG</t>
  </si>
  <si>
    <t>to finalize a new innovative low cost Dual Chamber Blister Device for Injection to enable the global healthcare system to achieve affordable vaccines and contraceptives to fulfill the unmet medical needs in lower income countries</t>
  </si>
  <si>
    <t>Möhlin</t>
  </si>
  <si>
    <t>to build an innovative digital learning platform in collaboration with developed and developing country Veterinary Education Establishments for educational resources aligned with to the OIE Day 1 Competencies and Core Curriculum and work wi</t>
  </si>
  <si>
    <t>to improve the capacity of Uganda and Kenya to meet international standards for animal health and to promote the sustainable development of local and regional communities, through local workforce development, improved animal health, food sa</t>
  </si>
  <si>
    <t>to improve through knowledge creation and brokering, the impact of European Union development policies, programs and finances on the poorest and most vulnerable in developing countries</t>
  </si>
  <si>
    <t>to shape the overall European narrative on international development, keeping the focus on poverty and human development and improving EU collective action with regard to achieving Agenda 2030 and leaving no-one behind</t>
  </si>
  <si>
    <t>National Population Commission</t>
  </si>
  <si>
    <t>to support the Nigeria Demographic and Health Survey that collects high quality data on demographic and health indicators</t>
  </si>
  <si>
    <t>to provide support for travel to and attendance at the 19th International Congress of Infectious Diseases for early career investigators from Lower, Middle Income countries</t>
  </si>
  <si>
    <t>to build on efforts made so far on shifting the center of gravity for knowledge generation and evidence-based decision-making on scientific priorities for health and development to Africa itself</t>
  </si>
  <si>
    <t>to provide program continued management of the inherited Backlog Clearance Program and both develop and initiate implementation of a transition strategy with medicines registration and variation applications for the South African Health Products Regulatory Authority using methodologies and learnings from the inherited backlog elimination program.</t>
  </si>
  <si>
    <t>to promote healthy newborn development by studying the effect of the widespread cultural practice of giving ritual foods like honey before breastfeeding begins, which delays breastfeeding and may disrupt the gut microbiome and impact health</t>
  </si>
  <si>
    <t>to increase timeliness of the birth dose of BCG vaccination for tuberculosis in rural Bangladesh by developing a digital communication system for healthcare workers that prioritizes higher risk newborns, and sends tailored reminders to pare</t>
  </si>
  <si>
    <t>to reduce poverty in Africa by building models that combine existing household survey data and datasets on agricultural resources and potential to help prioritize national agricultural investments for maximum impact on the poorest families</t>
  </si>
  <si>
    <t>to develop injectable treatments for sickle cell disease and HIV, which disproportionately impacts millions of disadvantaged people in sub-Saharan Africa</t>
  </si>
  <si>
    <t>to better prioritize agricultural policy in Ethiopia using an agent-based modeling approach that forecasts future events and incorporates variation such as climate and household characteristics, rather than analyzing past, static observatio</t>
  </si>
  <si>
    <t>to develop a transparent method for prioritization of diverse agricultural policy options based on local knowledge and a Bayesian network model using Tanzania’s Agricultural Food Security Investment Plan as a case study</t>
  </si>
  <si>
    <t>to explore and define several work streams that individually or collectively lead to a larger investment where they will apply their Design expertise in the form of technical assistance with and on behalf of existing partners</t>
  </si>
  <si>
    <t>to maximize yield and minimize cost of growing probiotic strains of human gut microbes in batch fermenters by building an algorithm from metabolomic and growth data that predicts the optimal strain combinations for specific growth condition</t>
  </si>
  <si>
    <t>City University of Hong Kong</t>
  </si>
  <si>
    <t>to lower the production costs for biotherapeutics by developing a bioreactor that immobilizes multiple strains of bacteria on a plant-based hydrogel with variable surface chemistry and porosity to support diverse growth requirements</t>
  </si>
  <si>
    <t>Hong Kong SAR</t>
  </si>
  <si>
    <t>to model the dynamics of a mixed, synthetic microbial community in order to optimize stability and growth, and facilitate large-scale, low-cost production of diverse bacterial populations for biotherapeutics</t>
  </si>
  <si>
    <t>to enhance the production and activity of live biotherapeutics by pairing healthy human gut bacteria with plant-based food sources specific to each strain to promote growth in mixed-cultures and colonization of the gut</t>
  </si>
  <si>
    <t>to complete pre-clinical safety studies and submit an Investigational New Drug application to the FDA for an anti-campylobacter spirulina-VHH prophylactic compound that will ultimately benefit individuals in the developing world</t>
  </si>
  <si>
    <t>to increase demand for routine immunizations among poor populations in Ethiopia and Cameroon by leveraging the strong social influence of ROSCAs –groups who save and borrow together– using a human-centered design approach</t>
  </si>
  <si>
    <t>to decrease childhood mortality from vaccine-preventable diseases in Niger by producing an illustrated childhood vaccination calendar printed on traditional, fabric baby wraps to inform and remind caregivers</t>
  </si>
  <si>
    <t>to evaluate the effectiveness of the organization and identify potential improvements in strategy, management, and partnership that could enhance the rate of genetic gain delivered to smallholder farmers</t>
  </si>
  <si>
    <t>Kyoto University</t>
  </si>
  <si>
    <t>to protect clean water supply in Asian cities by automating and regulating removal and disposal of fecal sludge from septic tanks</t>
  </si>
  <si>
    <t>Kyoto</t>
  </si>
  <si>
    <t>to improve solid waste management in Nepal using technology including geographic information systems (GIS) to optimize collection routes, mobile phone-based customer services, and digital monitoring systems for the municipality and private</t>
  </si>
  <si>
    <t>Community Health Charities</t>
  </si>
  <si>
    <t>to support workplace charitable giving</t>
  </si>
  <si>
    <t>to strengthen polio environmental surveillance in the African region</t>
  </si>
  <si>
    <t>to support attendance by scientists from malaria-endemic countries at the European Congress of Tropical Medicine and International Health</t>
  </si>
  <si>
    <t>to assess the feasiblity of adding the trivalent NRRV antigens to currently available multidose pediatric combination vaccine formulations, thus resulting in the introduction of a low cost, heptavalent pediatric vaccine for the developing w</t>
  </si>
  <si>
    <t>to identify novel macrofilacidal drugs to combat onchocerciasis and lymphatic filariasis, the project will evaluate combination therapies of albendazole and ABBV-4083 in regard to different treatment regimens, which are essential for subsequent human clinical studies</t>
  </si>
  <si>
    <t>to support the Biennial Maisha HIV and AIDS Conference which provides a platform that brings together international, local and regional groups to share emerging evidence and lessons learnt for HIV response</t>
  </si>
  <si>
    <t>to support attendance by 20 young professionals from lower/middle income countries at the Global Vector Control Response Conference organized by WHO and Wageningen University and Research</t>
  </si>
  <si>
    <t>to support Funders for Reproductive Equity (FRE) during their leadership transition, including search firm and legal fees, consulting, strategic planning, coaching and leadership development; also includes BMGF's membership fees for 2019.</t>
  </si>
  <si>
    <t>to advocate for increased funding from African governments for African R&amp;D and recruit African scientific champions</t>
  </si>
  <si>
    <t>to support the Integrated Continuous Biomanufacturing IV conference.</t>
  </si>
  <si>
    <t>2019-02</t>
  </si>
  <si>
    <t>to fund EdNavigator’s research, publication, and development of work related to improving the communication of student progress, particularly to families and students</t>
  </si>
  <si>
    <t>provide for general operating support</t>
  </si>
  <si>
    <t>support general operations of Washington Nonprofits</t>
  </si>
  <si>
    <t>support the Road Map English Language Learner Work Group</t>
  </si>
  <si>
    <t>investigate the landscape of value-based care and how it could potentially be leveraged in low- and middle-income countries.</t>
  </si>
  <si>
    <t>to contribute to increasing the number of post-secondary graduates with credentials of workplace value by 11 million by 2025.</t>
  </si>
  <si>
    <t>provide support for the 2019 Othering and Belonging Conference.</t>
  </si>
  <si>
    <t>To conceptualize and plan for the implementation of two MNCH surveillance and translational research sites in India.</t>
  </si>
  <si>
    <t>support the American History Initiative at The Woodrow Wilson Foundation</t>
  </si>
  <si>
    <t>support the 2019 National Charter Collaborative Leaders Convening.</t>
  </si>
  <si>
    <t>This investment will be used to support the capacity of Black Child Development Institute of Seattle, African Community Housing and Development, and Somali Parent Education Board to participate in Renton Innovation Zone.</t>
  </si>
  <si>
    <t>Document successful examples of donor collaboration in developing countries in support of country digital health systems to facilitate defining approaches for future donor alignment efforts.</t>
  </si>
  <si>
    <t>to ensure the contractual and legal arrangements are in place to allow the use of a lyophilised preparation of Shigella sonnei to be used in controlled human infection model studies of shigellosis in man</t>
  </si>
  <si>
    <t>to conduct an evaluation of the WorldFish aquaculture project ‘Aquaculture: increasing income, diversifying diets, and empowering women in Bangladesh'</t>
  </si>
  <si>
    <t>to optimize the social marketing channel so that young women and men get the information, products and services they need in the Democratic Republic of Congo</t>
  </si>
  <si>
    <t>to optimize innovative seed multiplication and distribution models, improving smallholder farmer access to recently released varieties of bananas that are higher yielding and more resistant in the Great Lakes region of Africa</t>
  </si>
  <si>
    <t>to enable quantitative understanding and effective management of drug-drug interactions in low income countries</t>
  </si>
  <si>
    <t>to change the existing regulatory paradigm for new PrEP interventions to a feasible, pragmatic and scientifically robust approach</t>
  </si>
  <si>
    <t>to help support data driven coverage of gender equality and public health issues in Kenya</t>
  </si>
  <si>
    <t>to provide travel support for emerging researchers to attend the 7th International Calicivirus conference to be held in Sydney Australia, Oct 2019.</t>
  </si>
  <si>
    <t>Vayu Global Health Innovations</t>
  </si>
  <si>
    <t>to advance to proof-of-concept the development of a prototype ultra-low-cost novel adjustable blender for oxygen delivery for newborns and infants</t>
  </si>
  <si>
    <t>to eradicate Campylobacter in infants in low- to middle-income countries using genomic sequencing and PCR on stool and breast milk samples to test whether persistent infections and mother-to-child transmission are major causes of infection</t>
  </si>
  <si>
    <t>to conduct secondary analyses of data to understand patterns of gestational weight gain, its predictors and risk of adverse pregnancy outcomes in the context of low and middle income countries</t>
  </si>
  <si>
    <t>Eastside Interfaith Social Concerns Council</t>
  </si>
  <si>
    <t>to provide general operating support for the Backpack Meals for Kids program</t>
  </si>
  <si>
    <t>To examine the use of neuroimaging in assessing and predicting children at-risk of developmental delay within the first two years of life.</t>
  </si>
  <si>
    <t>to provide advocates for global development with free access to high-quality, comparative, up-to-date analyses of donor policies, investments, and decision-making processes, thereby contributing to more effective and efficient advocacy for</t>
  </si>
  <si>
    <t>to empower patients and healthcare workers by providing better and easier access to clinical diagnostics in low resource settings</t>
  </si>
  <si>
    <t>IMA World Health</t>
  </si>
  <si>
    <t>to support the elimination of Visceral Leishmania in South Sudan by maintaining 26 critical VL diagnostic and treatment service centers in the Upper Nile, Jonglei, Unity and Eastern Equatoria regions of South Sudan.</t>
  </si>
  <si>
    <t>to fund participants from LMIC's to attend a three-day workshop that will explore the critical issues at each stage of vaccine development</t>
  </si>
  <si>
    <t>to provide a systematic, rapid, and cost effective geo-spatial assessment of attainable yield, yield constraints and management options for smallholder maize farmers in Ethiopia, Tanzania, and Nigeria</t>
  </si>
  <si>
    <t>to develop and improve vaccine technologies to help manufacture quality vaccines at affordable prices for all GAVI eligible countries.</t>
  </si>
  <si>
    <t>to extend The Conversation Africa’s coverage of - and reach into - Nigeria specifically and West Africa generally, bringing expert knowledge on critical developmental issues to policy-makers and the public in an accessible way</t>
  </si>
  <si>
    <t>to reduce the cost of active pharmaceutical ingredient for new TB drugs especially for diarylquinoline class molecules. This will improve the access of new TB drugs and decrease TB disease burden particularly for low and mid-income countrie</t>
  </si>
  <si>
    <t>to provide travel support for scientists from low and middle income countries to attend the ISIRV International Influenza Vaccine Meeting</t>
  </si>
  <si>
    <t>to support the conference on non-animal testing with the aim of reducing the use of animals for vaccine testing and quality control.</t>
  </si>
  <si>
    <t>to produce five policy briefs that will seek to provide Gavi, The Vaccine Alliance’s Board and the broader global health community with independent analysis and options to consider for Gavi’s 2021-25 strategy, which will form the basis for</t>
  </si>
  <si>
    <t>to test programmatic integration for seamless high-quality donor education</t>
  </si>
  <si>
    <t>to support a course in Vaccinology in Fajara, Banjul, The Gambia. This year’s course is hosted at the UK MRC Unit in The Gambia, which includes a high concentration of scientific expertise and quality research platforms</t>
  </si>
  <si>
    <t>to support scientists from low and middle-income countries to attend the conference as well as support the professional growth of woman scientists</t>
  </si>
  <si>
    <t>to support developing country manufacturers in production of oral cholera vaccine</t>
  </si>
  <si>
    <t>to generate and disseminate timely objective, nonpartisan, and credible data and information needed to inform decision-making</t>
  </si>
  <si>
    <t>2019-03</t>
  </si>
  <si>
    <t>Family Planning|HIV|Public Awareness and Analysis</t>
  </si>
  <si>
    <t>PRE-PROPOSAL -   to evaluate the relative efficacy of a trivalent P2-VP8 parenteral rotavirus vaccine compared to a licensed oral rotavirus vaccine to prevent severe rotavirus gastroenteritis in infants in lower-income settings</t>
  </si>
  <si>
    <t>to increase the use of high-quality instructional materials and increase the percentage of teachers receiving professional development connected to these materials.</t>
  </si>
  <si>
    <t>District of Columbia Public Schools</t>
  </si>
  <si>
    <t>to support civil rights and equity partners’ communications efforts through multi-media training</t>
  </si>
  <si>
    <t>to facilitate the integration of a gender perspective in the realization of the Big Four Agenda, and to support smooth coordination of the Development Partners for Health in Kenya group in their support to the Kenya health sector</t>
  </si>
  <si>
    <t>Delivery of Solutions to Improve Global Health|Empower Women and Girls|Family Planning</t>
  </si>
  <si>
    <t>to support the convening of the ACAO Digital Learning Fellows</t>
  </si>
  <si>
    <t>to provide financial support to paper-presenting researchers from low- and lower-middle-income countries to attend the 2019 International Health Economics Association Congress 2019</t>
  </si>
  <si>
    <t>to enable the WHO Eastern Mediterranean Region to develop a one-year Action Plan and Results Management Framework, conduct Regional Office and Country Office Functional Reviews, and develop a Communications Strategy and Implementation Plan</t>
  </si>
  <si>
    <t>This investment will be used to plan, organize and host a peer-learning convening among EMR grantees and partners from the Capacity Building portfolio.</t>
  </si>
  <si>
    <t>To support a maternal azithromycin research harmonization workshop.</t>
  </si>
  <si>
    <t>to support the Aspen Early Childhood Health forum</t>
  </si>
  <si>
    <t>to design and develop a multi-year strategy to build in-country financial inclusion capabilities to serve the poor in Bangladesh</t>
  </si>
  <si>
    <t>to improve a urinary LAM RDT that will be useful to identify previously undiagnosed people with TB, in order to initiate treatment more quickly and to prevent further spread of the disease</t>
  </si>
  <si>
    <t>to fund development of the new DTwP-HepB-Hib-IPV hexavalent vaccine in order to supply to GAVI countries at an affordable price.</t>
  </si>
  <si>
    <t>to fund an age-descending, Pasteur Shigella Flex 2a,  Clinical Trial study in Kenya (Kericho site) aiming at providing safety and immunogenicity data in the targeted population ( infants between 6-12 mo –old).</t>
  </si>
  <si>
    <t>to support Kenyan women and adolescents to access contraceptives faster, more conveniently and confidentially, and at lower cost using mobile phones; and to support learning agendas on digital platform and last-mile delivery</t>
  </si>
  <si>
    <t>to improve city-wide inclusive sanitation service delivery in Nepal and Senegal through policy interventions, development of innovative business models and bankable project design</t>
  </si>
  <si>
    <t>to fund research to optimize mass drug administration to accelerate elimination of lymphatic filariasis and onchocerciasis</t>
  </si>
  <si>
    <t>to assess the feasibility of mRNA technology to deliver antibody combinations in selected neonates in low resource settings in order to reduce the impact of neonatal sepsis in this vulnerable population</t>
  </si>
  <si>
    <t>to provide additional funding to the European Fund for Sustainable Development Guarantee, which includes the African Health Diagnostics Platform to support projects that increase access to cost-effective, quality diagnostic testing services</t>
  </si>
  <si>
    <t>to evaluate whether implementation of an adherence technology (pill box) with real-time monitoring, using differentiated care is able to increase the proportion of patients who achieve higher than 80% adherence to TB treatment</t>
  </si>
  <si>
    <t>to optimize the clinical development regulatory landscape in Africa including confusing processes for product developers involving regulatory agencies and ethics committees</t>
  </si>
  <si>
    <t>To create effective social and behaviour change communication interventions to shape demand and practices on Faecal Sludge Management in four focus states, and leverage government resources to disseminate them.</t>
  </si>
  <si>
    <t>to test novel SOSIP and SHIV combinations for their ability to elicit broadly neutralizing antibodies in rhesus macaques as a “molecular guide” to inform and accelerate HIV/AIDS vaccine development in humans</t>
  </si>
  <si>
    <t>to inform the design of a two to three year Agriculture Policy Support Program pilot</t>
  </si>
  <si>
    <t>to strengthen development and economic rationale for investing in rights-based Family Planning programs by outlining in development economics framework the multisectoral benefits to improve human welfare that come from increasing access to Family Planning</t>
  </si>
  <si>
    <t>to support the scientific program of the World Society for Pediatric Infectious Diseases 2019 congress by funding a symposium on pneumonia and  award travel grants for physicians from low and lower-middle income countries</t>
  </si>
  <si>
    <t>to design an affordable and durable pit-side pumping system that can handle slurry fecal sludge and trash/debris to be used to help provide safe sanitation services to the poor in the developing world</t>
  </si>
  <si>
    <t>Foundation for Research in Health Systems</t>
  </si>
  <si>
    <t>to support the government of India in the elimination of Visceral Leishmaniasis, by strengthening the monitoring and review mechanism and building M&amp;E capacity of the National Vector Borne Disease Control Program.</t>
  </si>
  <si>
    <t>to facilitate collective giving, philanthropic asset management, and the philanthropic activity of individuals, ultimately encouraging strategic giving</t>
  </si>
  <si>
    <t>to strengthen ioby’s capacity to complete research on donor behavior in the local context to inform the field</t>
  </si>
  <si>
    <t>1% For The Planet</t>
  </si>
  <si>
    <t>to understand what motivates people to be more generous and informed donors</t>
  </si>
  <si>
    <t>to strengthen the capacity of VolunteerMatch to provide data on volunteer opportunities to more people through other platforms</t>
  </si>
  <si>
    <t>to create new ways to give</t>
  </si>
  <si>
    <t>to utilize ID4Africa knowledge sharing and advocacy platform for identity matters in Africa to drive focus on financial inclusion as a key pillar for socioeconomic development</t>
  </si>
  <si>
    <t>to further Kofi Annan’s legacy in global peace, security and sustainable development</t>
  </si>
  <si>
    <t>to support Le Monde Afrique’s coverage of development and global health in Africa and inform and engage its audiences through high quality journalism</t>
  </si>
  <si>
    <t>to support the convening of the world’s leading philanthropists, thought leaders, and influencers at the Women Moving Millions’ Annual Summit</t>
  </si>
  <si>
    <t>to expand OpenLMIS, an open source global public good, that can enable improvements in health supply chain management for low-resource countries</t>
  </si>
  <si>
    <t>to support the generation of expert consensus on the most effective interventions needed to sustainably double small-scale productivity and income by 2030 as defined under Sustainable Development Goals 2.3 and 2.4 and an estimate on the cos</t>
  </si>
  <si>
    <t>to enhance the value of the Global Fortification Data Exchange by expanding the data and visualizations, developing analytical indicators, and focusing on sustainability</t>
  </si>
  <si>
    <t>To explore the use of bacteriophage-loaded microparticles for treatment of drug resistant TB.</t>
  </si>
  <si>
    <t>The Centre for Global Equality Limited</t>
  </si>
  <si>
    <t>to help develop innovative solutions to health and agricultural challenges in Ethiopia by establishing a collaborative program at Bahir Dar University with support from other groups and companies to provide training and financial resources</t>
  </si>
  <si>
    <t>to design and prepare to implement a trial to monitor efficacy and antimicrobial resistance as part of the programmatic implementation of biannual oral azithromycin distribution to reduce under-5 mortality in Niger</t>
  </si>
  <si>
    <t>to accelerate the delivery and stockpiling of nOPV2 vaccine for use in outbreak settings</t>
  </si>
  <si>
    <t>to produce better malaria vaccines by imaging the three-dimensional ultrastructure of the circumsporozoite protein (CSP) as it appears on surfaces of the causative Plasmodium parasite using adapted purification and cryopreservation methods</t>
  </si>
  <si>
    <t>KADAFRICA Limited</t>
  </si>
  <si>
    <t>to empower refugee adolescent girls in Uganda by providing them with land, knowledge, skills, and assets to begin their own sustainable passion fruit farming cooperatives and thereby break the poverty cycle and improve health and well-being</t>
  </si>
  <si>
    <t>Fort Portal</t>
  </si>
  <si>
    <t>to combat anti-microbial resistant diseases by using nanopore sequencers in rural laboratories to monitor the spread of resistance in low-resource areas of Africa, and combining it with genome editing to improve diagnosis and treatment</t>
  </si>
  <si>
    <t>to evaluate whether new long-lasting insecticide-treated nets (LLINs) designed to overcome insecticide resistance with a synergist chemical have an additional public health impact over conventional LLINs</t>
  </si>
  <si>
    <t>to combat malaria insecticide resistance by developing a curriculum to teach African scientists how to use genetic approaches to identify resistance markers in mosquitoes and ensure timely changes to insecticide applications</t>
  </si>
  <si>
    <t>to develop new diagnostics and therapies for tuberculosis by studying the role of specific proteins associated with immune cell death in disease progression and lung damage in patients</t>
  </si>
  <si>
    <t>to help Nepal deal better with outbreaks of vector-borne diseases like dengue by providing entomological training for health science students and medical professionals on disease surveillance and control, and increasing community awareness</t>
  </si>
  <si>
    <t>To develop a protocol and stakeholder partnership for a scientific trial that would test the effect and feasibility of azithromycin mass drug administration on childhood mortality in Mali, using existing NTD and other platforms.</t>
  </si>
  <si>
    <t>To support a high performing supply chain system, which supports EIHP's overall strategic goal of effective leadership and accountable governance, at national and regional levels, ​to support delivery of evidence-based, high impact, health</t>
  </si>
  <si>
    <t>to improve survival and brain function in infants born with neonatal encephalopathy - a common type of brain damage - in LMIC countries by characterizing the disease in this setting and testing an affordable and simple treatment</t>
  </si>
  <si>
    <t>to predict the global impact of crop pests and diseases in order to prioritize research and policy on plant health by designing a platform to collect, analyze, and disseminate high quality data</t>
  </si>
  <si>
    <t>Benaroya Research Institute at Virginia Mason</t>
  </si>
  <si>
    <t>to develop new diagnostics and therapeutics for infectious diseases by building an imaging platform combining expansion microbiology and confocal virtual reality to better visualize multiple host-pathogen interactions in tissues and cells</t>
  </si>
  <si>
    <t>to develop and refine sustainable approaches to using information to improve supply chain systems and understand how to implement in different country settings.</t>
  </si>
  <si>
    <t>to bring together representatives from academia, industry, regulatory authorities, public health agencies and funding organizations to discuss best practices for conducting human challenge trials</t>
  </si>
  <si>
    <t>to support Charity Navigator explore affiliation options in the sector</t>
  </si>
  <si>
    <t>to evaluate the landscape of potential partners and overlapping health and development priorities for future Grand Challenges in Pakistan.</t>
  </si>
  <si>
    <t>to build capacity of journalists and advocates to plan for, understand and respond to the Evidence for Contraceptive Options and HIV Outcomes trial results, and policy implications</t>
  </si>
  <si>
    <t>to support GAVI, the Foundation and WHO with total system effectiveness analysis of new vaccines product innovations</t>
  </si>
  <si>
    <t>to increase understanding of the need for, and commitment to investing in, Research and Development of new tools for neglected diseases of the developing world, with a focus on Australia’s contribution</t>
  </si>
  <si>
    <t>to fund the Africa-Asia Partnerships in Health and Healthcare Delivery for Women &amp; Youth in order to engage researchers and policy makers to support expansion of China-Africa public health collaboration</t>
  </si>
  <si>
    <t>to build momentum for health and development innovation and foster scientific collaboration among national and international groups and researchers</t>
  </si>
  <si>
    <t>to support financial aid for students at University of Global Health Equity</t>
  </si>
  <si>
    <t>to support a symposium on midwifery at Women Deliver conference and develop a national roadmap for midwifery led care in India</t>
  </si>
  <si>
    <t>to identify issues and gaps for African women in the professions of entomology and vector control and to outline a program to address the identified gaps</t>
  </si>
  <si>
    <t>to reduce crop losses from insect pests in Africa by developing methods for monitoring agricultural pest outbreaks using data from dual-polarization weather radar</t>
  </si>
  <si>
    <t>to foster a network of trainers who deliver high-impact campaigner training programmes</t>
  </si>
  <si>
    <t>to provide short term funding to CHAI as dedicated TA to FP donors and NCPD to support development and packaging of analytics required for decision making at ministerial level that recognizes FP commodities as national strategic commodities and subsequent</t>
  </si>
  <si>
    <t>to increase vaccination coverage among low income urban populations in India by designing a mobile vaccine service and smartphone-based vaccine management application to provide customized vaccinations at homes and schools, and at lower cos</t>
  </si>
  <si>
    <t>to increase childhood vaccinations in Nepal by improving the facilities and environment at health centres to make them more enjoyable and practical places for mothers to bring their children and to motivate health workers to provide better</t>
  </si>
  <si>
    <t>to provide critical support to populations most affected by flooding in Malawi</t>
  </si>
  <si>
    <t>to provide life-saving assistance and recovery support to communities affected by Cyclone Idai in Mozambique</t>
  </si>
  <si>
    <t>to provide life-saving assistance and recovery support to communities affected by Cyclone Idai in Zimbabwe</t>
  </si>
  <si>
    <t>support a larger consortium focused on optimizing feeding strategies to promote growth and resilience among low birth weight infants.</t>
  </si>
  <si>
    <t>2019-01</t>
  </si>
  <si>
    <t>to map the UN system to increase effectiveness for development community engagement with the UN</t>
  </si>
  <si>
    <t>provide general operating support for New America's Early Learning Program</t>
  </si>
  <si>
    <t>to support the dissemination and engagement of research on the state of race/ethnicity in higher education.</t>
  </si>
  <si>
    <t>Agile Mind</t>
  </si>
  <si>
    <t>to enhance smart phone math applications and associated grading and reporting in order to improve teacher effectiveness and math achievement of low-income, Black, and Latino students</t>
  </si>
  <si>
    <t>to evaluate the relative efficacy of a trivalent P2-VP8 parenteral rotavirus vaccine compared to a licensed live oral rotavirus vaccine to prevent severe rotavirus gastroenteritis in infants residing in lower-income settings.</t>
  </si>
  <si>
    <t>National Institute of Population Studies</t>
  </si>
  <si>
    <t>to generate reliable estimates of maternal mortality in Pakistan to support design of policies and programs to end maternal mortality</t>
  </si>
  <si>
    <t>Chakshahzad</t>
  </si>
  <si>
    <t>to support the development of a platform connecting global public health leaders around the world</t>
  </si>
  <si>
    <t>to adopt the newly established ISO 24521 fecal sludge management service standards in Nepal based on a technical validation first at Mahalaxmi Municipality, then based on the piloting, later in two additional municipalities</t>
  </si>
  <si>
    <t>to support key training and communication platforms to strengthen scientific knowledge and efficiency regarding vaccine manufacturing to improve access to quality affordable vaccines for developing countries</t>
  </si>
  <si>
    <t>to improve routine immunization coverage rates in Qilla Abdullah and Dukki Districts of Balochistan.</t>
  </si>
  <si>
    <t>to contribute to the USAID health systems strengthening accelerator and support participating countries that wish to improve healthcare to vulnerable populations</t>
  </si>
  <si>
    <t>to provide support to A Way Home Washington with their work on the Anchor Community Initiative to end youth homelessness in Washington State by 2020</t>
  </si>
  <si>
    <t>to sustain and further develop a website as the main online resource for the immunization community, strengthening immunization supply chain practitioners’ capacity and disseminating standards and norms, best practices, resources and tools</t>
  </si>
  <si>
    <t>South Sound Young Men’s Christian Association</t>
  </si>
  <si>
    <t>to support a capital campaign for a new YMCA facility in Shelton, Washington</t>
  </si>
  <si>
    <t>to create a reference method and standards to qualify the performance of new tools that can improve the detection of LAM from urine to enable the development of a triage test for the early identification of active cases of TB</t>
  </si>
  <si>
    <t>to fund the preparations for and implementation of the LBOP2 international conference</t>
  </si>
  <si>
    <t>to contribute to knowledge about the potential users of HIV prevention tools</t>
  </si>
  <si>
    <t>to better understand the evidence for mutual benefits from ODA, through the contribution of UK health partnerships to innovation in both the NHS and developing countries</t>
  </si>
  <si>
    <t>to impact philanthropy through the participation of people of color</t>
  </si>
  <si>
    <t>to bring together some of the most prominent figures in the field of malaria research who will provide an up-to-date review of the advances made thanks to Dr. Nusssenzweig, existing challenges and future steps towards eradication of malaria</t>
  </si>
  <si>
    <t>to explore opportunities for integration of services and possible merger between TPW and 21/64</t>
  </si>
  <si>
    <t>to support Pakistan's national and provincial governments in implementing the family planning Task Force recommendations</t>
  </si>
  <si>
    <t>to further scope and develop details for two-year grant that will provide a variety of support for the Vaccine Delivery team focused primarily on overall Ideas2Scale ecosystem enablers and Innovation &amp;#34;Discovery and Exploration&amp;#34; needs</t>
  </si>
  <si>
    <t>to provide support for Lower-Middle Income Country participation in the World Health Organization's March 2019 Consultation Meeting</t>
  </si>
  <si>
    <t>to support Mandela 100th USA</t>
  </si>
  <si>
    <t>to support countries in development of their HIV National Strategic Plans (NSPs) and assess needs for development of skills, capabilities and resources that will facilitate ownership of future NSPs</t>
  </si>
  <si>
    <t>Ak-Chin Indian Community Center</t>
  </si>
  <si>
    <t>2001-06</t>
  </si>
  <si>
    <t>to develop a Garden Park Play Area</t>
  </si>
  <si>
    <t>First Mesa Community Building</t>
  </si>
  <si>
    <t>Polacca</t>
  </si>
  <si>
    <t>Upper Moencopi Village Youth Center</t>
  </si>
  <si>
    <t>Hotevilla Community Building</t>
  </si>
  <si>
    <t>Hotevilla</t>
  </si>
  <si>
    <t>Shungopavi Community Building</t>
  </si>
  <si>
    <t>Second Mesa</t>
  </si>
  <si>
    <t>to support the community activities of the Urban Enterprise Center</t>
  </si>
  <si>
    <t>Reed College</t>
  </si>
  <si>
    <t>to improve the campus library</t>
  </si>
  <si>
    <t>Northern Arizona University</t>
  </si>
  <si>
    <t>University of Montana</t>
  </si>
  <si>
    <t>Magellan Foundation Inc</t>
  </si>
  <si>
    <t>to provide superintendents and principals from public and private schools access to quality leadership development focused on technology integration and whole systems change (NY)</t>
  </si>
  <si>
    <t>Salt River Tribal Library</t>
  </si>
  <si>
    <t>Scottdale</t>
  </si>
  <si>
    <t>South Carolina Department of Education</t>
  </si>
  <si>
    <t>to construct a new science building and renovate existing science facilities</t>
  </si>
  <si>
    <t>to support construction of a community center in the International District Village Square</t>
  </si>
  <si>
    <t>to establish a Continuum of Care Assessment Center for the integrated assessment of physical and behavioral health needs of emotionally disturbed children</t>
  </si>
  <si>
    <t>Boys &amp; Girls Clubs of the Rogue Valley</t>
  </si>
  <si>
    <t>to support the renovation of the clubhouse</t>
  </si>
  <si>
    <t>Seattle Chinese Garden Society</t>
  </si>
  <si>
    <t>to build a classical Chinese Garden in West Seattle</t>
  </si>
  <si>
    <t>to prepare talented minority students for academically challenging programs</t>
  </si>
  <si>
    <t>The Learning Space Foundation</t>
  </si>
  <si>
    <t>to support Tomorrow's Classroom 2001 with a &amp;#34;Presenting Sponsorship&amp;#34; August 17-18 in Seattle</t>
  </si>
  <si>
    <t>to demonstrate the feasibility and sustainability of a computerized perinatal medical record system in Zambia</t>
  </si>
  <si>
    <t>to support the elimination of epidemic meningitis in Sub-Saharan Africa</t>
  </si>
  <si>
    <t>University Preparatory Academy</t>
  </si>
  <si>
    <t>Him-Dak Eco Museum</t>
  </si>
  <si>
    <t>San Xavier Education Center</t>
  </si>
  <si>
    <t>Yavapai-Prescott Tribal Library</t>
  </si>
  <si>
    <t>San Carlos Public Library</t>
  </si>
  <si>
    <t>White Mesa Education Center</t>
  </si>
  <si>
    <t>White Mesa</t>
  </si>
  <si>
    <t>Ute Mountain Ute Tribal Education Department</t>
  </si>
  <si>
    <t>Freeland Holmes Library</t>
  </si>
  <si>
    <t>Saint Peter Public Library</t>
  </si>
  <si>
    <t>St. Peter</t>
  </si>
  <si>
    <t>Mishawaka-Penn Public Library</t>
  </si>
  <si>
    <t>Mishawaka</t>
  </si>
  <si>
    <t>Alexandria-Monroe Public Library</t>
  </si>
  <si>
    <t>Anderson City, Anderson, Stony Creek &amp; Union Townships Public Library</t>
  </si>
  <si>
    <t>North Madison County Public Library System</t>
  </si>
  <si>
    <t>Elwood</t>
  </si>
  <si>
    <t>Frankfort Community Public Library</t>
  </si>
  <si>
    <t>Beech Grove Public Library</t>
  </si>
  <si>
    <t>Beech Grove</t>
  </si>
  <si>
    <t>Edinburgh Wright-Hageman Public Library</t>
  </si>
  <si>
    <t>Roachdale-Franklin Township Public Library</t>
  </si>
  <si>
    <t>Roachdale</t>
  </si>
  <si>
    <t>East Chicago Public Library</t>
  </si>
  <si>
    <t>East Chicago</t>
  </si>
  <si>
    <t>Hammond Public Library</t>
  </si>
  <si>
    <t>Hammond</t>
  </si>
  <si>
    <t>Lake Village</t>
  </si>
  <si>
    <t>La Porte County Public Library</t>
  </si>
  <si>
    <t>La Porte</t>
  </si>
  <si>
    <t>Lowell Public Library</t>
  </si>
  <si>
    <t>Michigan City Public Library</t>
  </si>
  <si>
    <t>Michigan City</t>
  </si>
  <si>
    <t>North Judson-Wayne Township Public Library</t>
  </si>
  <si>
    <t>North Judson</t>
  </si>
  <si>
    <t>Porter County Public Library System</t>
  </si>
  <si>
    <t>Valparaiso</t>
  </si>
  <si>
    <t>Lake County Public Library</t>
  </si>
  <si>
    <t>Merrillville</t>
  </si>
  <si>
    <t>Argos Public Library</t>
  </si>
  <si>
    <t>Argos</t>
  </si>
  <si>
    <t>Culver-Union Township Public Library</t>
  </si>
  <si>
    <t>Culver</t>
  </si>
  <si>
    <t>Elkhart Public Library</t>
  </si>
  <si>
    <t>Starke County Public Library System</t>
  </si>
  <si>
    <t>Knox</t>
  </si>
  <si>
    <t>Middlebury Community Library</t>
  </si>
  <si>
    <t>Middlebury</t>
  </si>
  <si>
    <t>Berne Public Library</t>
  </si>
  <si>
    <t>Huntington City-Township Public Library</t>
  </si>
  <si>
    <t>LaGrange County Public Library</t>
  </si>
  <si>
    <t>Ligonier Public Library</t>
  </si>
  <si>
    <t>Ligonier</t>
  </si>
  <si>
    <t>Kokomo-Howard County Public Library</t>
  </si>
  <si>
    <t>Kokomo</t>
  </si>
  <si>
    <t>Delphi Public Library</t>
  </si>
  <si>
    <t>Delphi</t>
  </si>
  <si>
    <t>Fairmount Public Library</t>
  </si>
  <si>
    <t>Fairmount</t>
  </si>
  <si>
    <t>Gas City-Mill Township Public Library</t>
  </si>
  <si>
    <t>Gas City</t>
  </si>
  <si>
    <t>Kewanna-Union Township Public Library</t>
  </si>
  <si>
    <t>Kewanna</t>
  </si>
  <si>
    <t>Logansport-Cass County Public Library</t>
  </si>
  <si>
    <t>Logansport</t>
  </si>
  <si>
    <t>Marion Public Library</t>
  </si>
  <si>
    <t>Monterey-Tippecanoe Township Public Library</t>
  </si>
  <si>
    <t>Monterey</t>
  </si>
  <si>
    <t>Barton Rees Pogue Memorial Public Library</t>
  </si>
  <si>
    <t>Wabash Carnegie Public Library</t>
  </si>
  <si>
    <t>Wabash</t>
  </si>
  <si>
    <t>Aurora Public Library District</t>
  </si>
  <si>
    <t>Whitewater Valley Community Library District</t>
  </si>
  <si>
    <t>Brookville</t>
  </si>
  <si>
    <t>Lawrenceburg Public Library</t>
  </si>
  <si>
    <t>Osgood Public Library</t>
  </si>
  <si>
    <t>Osgood</t>
  </si>
  <si>
    <t>Rising Sun</t>
  </si>
  <si>
    <t>Tyson Library Association, Inc</t>
  </si>
  <si>
    <t>Switzerland County Public Library</t>
  </si>
  <si>
    <t>Vevay</t>
  </si>
  <si>
    <t>Charlestown Clark County Public Library</t>
  </si>
  <si>
    <t>Crawford County Public Library</t>
  </si>
  <si>
    <t>English</t>
  </si>
  <si>
    <t>Jeffersonville Township Public Library</t>
  </si>
  <si>
    <t>Jeffersonville</t>
  </si>
  <si>
    <t>New Albany-Floyd County Public Library</t>
  </si>
  <si>
    <t>Scottsburg</t>
  </si>
  <si>
    <t>Bartholomew County Public Library</t>
  </si>
  <si>
    <t>Brownstown Public Library</t>
  </si>
  <si>
    <t>Brownstown</t>
  </si>
  <si>
    <t>Greensburg-Decatur County Contractual Public Library</t>
  </si>
  <si>
    <t>Madison-Jefferson County Public Library</t>
  </si>
  <si>
    <t>Jennings County Public Library</t>
  </si>
  <si>
    <t>North Vernon</t>
  </si>
  <si>
    <t>Muncie Center Township Public Library</t>
  </si>
  <si>
    <t>Muncie</t>
  </si>
  <si>
    <t>Cambridge City Public Library</t>
  </si>
  <si>
    <t>Cambridge City</t>
  </si>
  <si>
    <t>Connersville</t>
  </si>
  <si>
    <t>Hartford City Public Library</t>
  </si>
  <si>
    <t>Hartford City</t>
  </si>
  <si>
    <t>Washington Township Public Library</t>
  </si>
  <si>
    <t>New Castle-Henry County Public Library</t>
  </si>
  <si>
    <t>Morrisson-Reeves Library</t>
  </si>
  <si>
    <t>Winchester Community Library</t>
  </si>
  <si>
    <t>Bloomfield-Eastern Greene County Public Libra</t>
  </si>
  <si>
    <t>Melton Public Library</t>
  </si>
  <si>
    <t>French Lick</t>
  </si>
  <si>
    <t>Jasonville Public Library</t>
  </si>
  <si>
    <t>Jasonville</t>
  </si>
  <si>
    <t>Margaret Cooper Public Library</t>
  </si>
  <si>
    <t>Mitchell Community Public Library</t>
  </si>
  <si>
    <t>Orleans Town &amp; Township Public Library</t>
  </si>
  <si>
    <t>Paoli Public Library</t>
  </si>
  <si>
    <t>Worthington Jefferson Township Public Library</t>
  </si>
  <si>
    <t>Worthington</t>
  </si>
  <si>
    <t>Washington Carnegie Public Library</t>
  </si>
  <si>
    <t>Bicknell-Vigo Township Public Library</t>
  </si>
  <si>
    <t>Cannelton Public Library</t>
  </si>
  <si>
    <t>Cannelton</t>
  </si>
  <si>
    <t>Huntingburg Public Library</t>
  </si>
  <si>
    <t>Huntingburg</t>
  </si>
  <si>
    <t>Loogootee Public Library</t>
  </si>
  <si>
    <t>Loogootee</t>
  </si>
  <si>
    <t>Odon Winkelpleck Public Library</t>
  </si>
  <si>
    <t>Odon</t>
  </si>
  <si>
    <t>Shoals Public Library</t>
  </si>
  <si>
    <t>Shoals</t>
  </si>
  <si>
    <t>Tell City-Perry County Public Lib</t>
  </si>
  <si>
    <t>Tell City</t>
  </si>
  <si>
    <t>Vincennes</t>
  </si>
  <si>
    <t>Boonville-Warrick County Public Library</t>
  </si>
  <si>
    <t>Boonville</t>
  </si>
  <si>
    <t>Alexandrian Public Library</t>
  </si>
  <si>
    <t>New Harmony Workingmen's Institute</t>
  </si>
  <si>
    <t>New Harmony</t>
  </si>
  <si>
    <t>Rockport</t>
  </si>
  <si>
    <t>Oakland City-Columbia Township Public Library</t>
  </si>
  <si>
    <t>Oakland City</t>
  </si>
  <si>
    <t>Evansville-Vanderburgh Public Library</t>
  </si>
  <si>
    <t>Willard Library</t>
  </si>
  <si>
    <t>Vigo County Public Library</t>
  </si>
  <si>
    <t>Terre Haute</t>
  </si>
  <si>
    <t>Brazil Public Library</t>
  </si>
  <si>
    <t>Montezuma Public Library</t>
  </si>
  <si>
    <t>Tippecanoe County Public Library</t>
  </si>
  <si>
    <t>West Lafayette Public Library</t>
  </si>
  <si>
    <t>Boswell-Grant Township Public Library</t>
  </si>
  <si>
    <t>Boswell</t>
  </si>
  <si>
    <t>Covington-Veedersburg Public Library</t>
  </si>
  <si>
    <t>Goodland-Grant Township Public Library</t>
  </si>
  <si>
    <t>Kingman-Millcreek Public Library</t>
  </si>
  <si>
    <t>Monon Town &amp; Township Public Library</t>
  </si>
  <si>
    <t>Monon</t>
  </si>
  <si>
    <t>Monticello-Union Township Public Library</t>
  </si>
  <si>
    <t>Newport-Vermillion County Library</t>
  </si>
  <si>
    <t>Kendallville Public Library</t>
  </si>
  <si>
    <t>Kendallville</t>
  </si>
  <si>
    <t>Winamac</t>
  </si>
  <si>
    <t>Greencastle</t>
  </si>
  <si>
    <t>COSA Foundation</t>
  </si>
  <si>
    <t>2001-07</t>
  </si>
  <si>
    <t>SuccessLink</t>
  </si>
  <si>
    <t>to provide superintendents and principals from public and private schools access to quality leadership development focused on technology integration and whole systems change (MO)</t>
  </si>
  <si>
    <t>to support the creation of an office in India for the promotion of land reform</t>
  </si>
  <si>
    <t>to support the construction of Edmonds Highlands and provide services to families in crisis during their period of transition to a more stable condition</t>
  </si>
  <si>
    <t>to support the second building phase of Lincoln Way Apartments, and serve families in crisis during their transition period</t>
  </si>
  <si>
    <t>to support the construction of Maple Leaf Meadows and provide services to families in crisis during their period of transition to a more stable condition</t>
  </si>
  <si>
    <t>Nebraska Department of Education</t>
  </si>
  <si>
    <t>Plymouth House of Healing</t>
  </si>
  <si>
    <t>to renovate and expand a residential home for people suffering from mental illness</t>
  </si>
  <si>
    <t>Helping Hand House</t>
  </si>
  <si>
    <t>to support the construction of Rural Bright Futures and provide services to families in crisis during their period of transition to a more stable condition</t>
  </si>
  <si>
    <t>Puyallup</t>
  </si>
  <si>
    <t>to support the construction of Cate Apartments and provide services to families in crisis during their period of transition to a more stable condition</t>
  </si>
  <si>
    <t>to support the construction of Avondale Park transitional housing and provide services to families in crisis during their period of transition to a more stable condition</t>
  </si>
  <si>
    <t>to support development of a new, small high school focusing on the Arts and providing a personalized learning environment for students and staff (The Center School)</t>
  </si>
  <si>
    <t>to support a collaborative induction model, professional development program, and placement of pre-service teachers in Enumclaw School District by Seattle Pacific University</t>
  </si>
  <si>
    <t>to support a collaborative induction model, professional development program, and placement of pre-service teachers in Kennewick School District by Washington State University</t>
  </si>
  <si>
    <t>to support a collaborative induction model, professional development programs, and placement of pre-service teachers in Nooksack Valley School District in partnership with Western Washington University</t>
  </si>
  <si>
    <t>to support a collaborative induction model, professional development programs, and placement of pre-service teachers in Bellingham School District in partnership with Western Washington University</t>
  </si>
  <si>
    <t>The Global Fund for Children</t>
  </si>
  <si>
    <t>to support grantmaking programs benefiting impoverished children in the developing world</t>
  </si>
  <si>
    <t>to support school redesign, implement early college awareness, and remove financial barriers (Lincoln High School)</t>
  </si>
  <si>
    <t>to support FosStars Institute's charitable activities</t>
  </si>
  <si>
    <t>to support a mobile computer lab which offers county-wide opportunities and skills in computer education, access to the Internet and work readiness to underserved youth</t>
  </si>
  <si>
    <t>Alonzo Mourning Charities, Inc.</t>
  </si>
  <si>
    <t>to support Zo's Mega Groove concert to benefit charities in Southern Florida</t>
  </si>
  <si>
    <t>Key Biscayne</t>
  </si>
  <si>
    <t>Broadview P.T.A.</t>
  </si>
  <si>
    <t>to support Broadview P.T.A.'s charitable activities</t>
  </si>
  <si>
    <t>to match funds raised through the Microsoft Hockey Challenge</t>
  </si>
  <si>
    <t>to increase access to high-quality, low-priced contraceptives for lower-income populations in the major urban areas of Indonesia</t>
  </si>
  <si>
    <t>Kettle Falls School District #212</t>
  </si>
  <si>
    <t>to support personalized learning environments where all students achieve (Kettle Falls Elementary School)</t>
  </si>
  <si>
    <t>to support personalized learning environments where all students achieve (Emerald Park Elementary School)</t>
  </si>
  <si>
    <t>to support personalized learning environments where all students achieve (Emerson Elementary School)</t>
  </si>
  <si>
    <t>Rochester School District #401</t>
  </si>
  <si>
    <t>to support personalized learning environments where all students achieve (Grand Mound Elementary School)</t>
  </si>
  <si>
    <t>to support personalized learning environments where all students achieve (Horizon Middle School)</t>
  </si>
  <si>
    <t>to support personalized learning environments where all students achieve (Monument Elementary School)</t>
  </si>
  <si>
    <t>to support personalized learning environments where all students achieve (Mountlake Terrace High School)</t>
  </si>
  <si>
    <t>to support personalized learning environments where all students achieve (Mullenix Ridge Elementary School)</t>
  </si>
  <si>
    <t>Peninsula School District #401</t>
  </si>
  <si>
    <t>to support personalized learning environments where all students achieve (Vaughn Elementary School)</t>
  </si>
  <si>
    <t>to support personalized learning environments where all students achieve (West Valley City School)</t>
  </si>
  <si>
    <t>to support personalized learning environments where all students achieve (Whitstran Elementary School)</t>
  </si>
  <si>
    <t>Mukilteo School District #6</t>
  </si>
  <si>
    <t>to support school redesign, implement early college awareness, and remove financial barriers</t>
  </si>
  <si>
    <t>to improve high school education and access to higher education in Washington state through supporting school redesign, implementing early college awareness, and removing financial barriers (Mabton High School)</t>
  </si>
  <si>
    <t>to support school redesign, implement early college awareness, and remove financial barriers (Henry Foss High School)</t>
  </si>
  <si>
    <t>Tukwila School District #406</t>
  </si>
  <si>
    <t>to support school redesign, implement early college awareness, and remove financial barriers (Foster High School)</t>
  </si>
  <si>
    <t>to support school redesign, implement early college awareness, and remove financial barriers (Cleveland High School)</t>
  </si>
  <si>
    <t>to support school redesign, implement early college awareness, and remove financial barriers (Clover Park High School)</t>
  </si>
  <si>
    <t>to support school redesign, implement early college awareness, and remove financial barriers (West Valley High School)</t>
  </si>
  <si>
    <t>Tonasket School District #404</t>
  </si>
  <si>
    <t>to support school redesign, implement early college awareness, and remove financial barriers (Tonasket High School)</t>
  </si>
  <si>
    <t>Tonasket</t>
  </si>
  <si>
    <t>to improve high school education and access to higher education in Washington state through school redesign, early college awareness, and removing financial barriers</t>
  </si>
  <si>
    <t>to support high school redesign, implement early college awareness, and remove financial barriers (Davis High School)</t>
  </si>
  <si>
    <t>Kittitas School District #403</t>
  </si>
  <si>
    <t>to support school redesign, implement early college awareness, and remove financial barriers (Kittitas High School)</t>
  </si>
  <si>
    <t>to improve high school education and access to higher education in Washington state through supporting school redesign, implementing early college awareness, and removing financial barriers (Mount Tahoma High School)</t>
  </si>
  <si>
    <t>Washington Health Foundation</t>
  </si>
  <si>
    <t>to support the campaign to ensure that all children and youth in King County have health insurance</t>
  </si>
  <si>
    <t>to launch a global initiative to address the needs of African children affected by HIV/AIDS and to mobilize resources</t>
  </si>
  <si>
    <t>Mesa County Public Library District</t>
  </si>
  <si>
    <t>Geauga County Public Library</t>
  </si>
  <si>
    <t>Chardon</t>
  </si>
  <si>
    <t>Portage County District Library</t>
  </si>
  <si>
    <t>Garrettsville</t>
  </si>
  <si>
    <t>Clermont County Public Library</t>
  </si>
  <si>
    <t>Brown County Public Library</t>
  </si>
  <si>
    <t>Mt. Orab</t>
  </si>
  <si>
    <t>Delaware County District Library</t>
  </si>
  <si>
    <t>Pickaway County District Public Library</t>
  </si>
  <si>
    <t>Circleville</t>
  </si>
  <si>
    <t>Southwest Public Libraries</t>
  </si>
  <si>
    <t>Grove City</t>
  </si>
  <si>
    <t>Fairfield County District Library</t>
  </si>
  <si>
    <t>Logan-Hocking County District Library</t>
  </si>
  <si>
    <t>London Public Library</t>
  </si>
  <si>
    <t>Mount Sterling Public Library</t>
  </si>
  <si>
    <t>Washington C H</t>
  </si>
  <si>
    <t>Logan County District Library</t>
  </si>
  <si>
    <t>Bellefontaine</t>
  </si>
  <si>
    <t>Mount Gilead Public Library</t>
  </si>
  <si>
    <t>Mt. Gilead</t>
  </si>
  <si>
    <t>Ridgemont Public Library</t>
  </si>
  <si>
    <t>Mt. Victory</t>
  </si>
  <si>
    <t>Wood County District Public Library</t>
  </si>
  <si>
    <t>Birchard Public Library Of Sandusky County</t>
  </si>
  <si>
    <t>Ida Rupp Public Library</t>
  </si>
  <si>
    <t>Port Clinton</t>
  </si>
  <si>
    <t>Defiance Public Library</t>
  </si>
  <si>
    <t>Defiance</t>
  </si>
  <si>
    <t>Normal Memorial Library</t>
  </si>
  <si>
    <t>Muskingum County Library System</t>
  </si>
  <si>
    <t>Zanesville</t>
  </si>
  <si>
    <t>Barnesville Hutton Memorial Public Library</t>
  </si>
  <si>
    <t>Barnesville</t>
  </si>
  <si>
    <t>Kate Love Simpson-Morgan County Library</t>
  </si>
  <si>
    <t>McConnelsville</t>
  </si>
  <si>
    <t>Perry County District Library</t>
  </si>
  <si>
    <t>New Lexington</t>
  </si>
  <si>
    <t>Monroe County District Library</t>
  </si>
  <si>
    <t>Woodsfield</t>
  </si>
  <si>
    <t>Coshocton Public Library</t>
  </si>
  <si>
    <t>Coshocton</t>
  </si>
  <si>
    <t>Newcomerstown Public Library</t>
  </si>
  <si>
    <t>Newcomerstown</t>
  </si>
  <si>
    <t>Puskarich Public Library</t>
  </si>
  <si>
    <t>Carnegie Public Library - East Liverpool</t>
  </si>
  <si>
    <t>East Liverpool</t>
  </si>
  <si>
    <t>Martins Ferry Public Library</t>
  </si>
  <si>
    <t>Martins Ferry</t>
  </si>
  <si>
    <t>St. Clairsville Public Library</t>
  </si>
  <si>
    <t>St. Clairsville</t>
  </si>
  <si>
    <t>Steubenville &amp; Jefferson County, Pl Of</t>
  </si>
  <si>
    <t>Steubenville</t>
  </si>
  <si>
    <t>Wellsville Carnegie Public Library</t>
  </si>
  <si>
    <t>Andover Public Library</t>
  </si>
  <si>
    <t>Andover</t>
  </si>
  <si>
    <t>Ashtabula Cnty District Library</t>
  </si>
  <si>
    <t>Ashtabula</t>
  </si>
  <si>
    <t>Harbor-Topky Memorial Library</t>
  </si>
  <si>
    <t>Ashtabula Harbor</t>
  </si>
  <si>
    <t>Burton Public Library</t>
  </si>
  <si>
    <t>Burton</t>
  </si>
  <si>
    <t>Conneaut Public  Library</t>
  </si>
  <si>
    <t>Conneaut</t>
  </si>
  <si>
    <t>Elyria Public Library</t>
  </si>
  <si>
    <t>Kingsville Public Library</t>
  </si>
  <si>
    <t>Lorain Public Library System</t>
  </si>
  <si>
    <t>Lorain</t>
  </si>
  <si>
    <t>Oberlin Public Library</t>
  </si>
  <si>
    <t>Grand Valley Public Library</t>
  </si>
  <si>
    <t>Orwell</t>
  </si>
  <si>
    <t>Fairport Harbor Public Library</t>
  </si>
  <si>
    <t>Fairport Harbor</t>
  </si>
  <si>
    <t>Morley Library</t>
  </si>
  <si>
    <t>Painesville</t>
  </si>
  <si>
    <t>Rock Creek Public Library</t>
  </si>
  <si>
    <t>Rock Creek</t>
  </si>
  <si>
    <t>Lakewood Public Library</t>
  </si>
  <si>
    <t>East Cleveland Public Library</t>
  </si>
  <si>
    <t>East Cleveland</t>
  </si>
  <si>
    <t>Cleveland Heights-University Heights Public Library</t>
  </si>
  <si>
    <t>Cleveland Hts</t>
  </si>
  <si>
    <t>Shaker Heights Public Library</t>
  </si>
  <si>
    <t>Shaker Heights</t>
  </si>
  <si>
    <t>Euclid Public Library</t>
  </si>
  <si>
    <t>Euclid</t>
  </si>
  <si>
    <t>Barberton Public Library</t>
  </si>
  <si>
    <t>Barberton</t>
  </si>
  <si>
    <t>Kent Free Library</t>
  </si>
  <si>
    <t>Medina County District Library</t>
  </si>
  <si>
    <t>Reed Memorial Library</t>
  </si>
  <si>
    <t>Mary Lou Johnson-Hardin Cnty District Library</t>
  </si>
  <si>
    <t>Kenton</t>
  </si>
  <si>
    <t>Kinsman Free Public Library</t>
  </si>
  <si>
    <t>Kinsman</t>
  </si>
  <si>
    <t>Community Public Library - Leetonia</t>
  </si>
  <si>
    <t>Leetonia</t>
  </si>
  <si>
    <t>McKinley Memorial Library</t>
  </si>
  <si>
    <t>Niles</t>
  </si>
  <si>
    <t>Warren-Trumbull County Public Library</t>
  </si>
  <si>
    <t>Youngstown And Mahoning County, Public Library of</t>
  </si>
  <si>
    <t>Youngstown</t>
  </si>
  <si>
    <t>Rodman Public Library</t>
  </si>
  <si>
    <t>Carroll County District Library</t>
  </si>
  <si>
    <t>Massillon Public Library</t>
  </si>
  <si>
    <t>Massillon</t>
  </si>
  <si>
    <t>Holmes County District Public Library</t>
  </si>
  <si>
    <t>Millersburg</t>
  </si>
  <si>
    <t>Minerva Public Library</t>
  </si>
  <si>
    <t>Minerva</t>
  </si>
  <si>
    <t>Tuscarawas County Public Library</t>
  </si>
  <si>
    <t>New Philadelphia</t>
  </si>
  <si>
    <t>Claymont School District Public Library</t>
  </si>
  <si>
    <t>Uhrichsville</t>
  </si>
  <si>
    <t>Wooster</t>
  </si>
  <si>
    <t>Bowerston Public Library</t>
  </si>
  <si>
    <t>Bowerston</t>
  </si>
  <si>
    <t>Stark County District Library</t>
  </si>
  <si>
    <t>Bucyrus Public Library</t>
  </si>
  <si>
    <t>Bucyrus</t>
  </si>
  <si>
    <t>Loudonville Public Library</t>
  </si>
  <si>
    <t>Loudonville</t>
  </si>
  <si>
    <t>Sandusky Library</t>
  </si>
  <si>
    <t>Tiffin-Seneca Public Library</t>
  </si>
  <si>
    <t>Willard Memorial Library</t>
  </si>
  <si>
    <t>Willard</t>
  </si>
  <si>
    <t>Mansfield-Richland County Public Library</t>
  </si>
  <si>
    <t>Lane Public Library</t>
  </si>
  <si>
    <t>Middletown Free Public Library</t>
  </si>
  <si>
    <t>Highland County District Library</t>
  </si>
  <si>
    <t>Adams County Public Library</t>
  </si>
  <si>
    <t>Union Township Public Library</t>
  </si>
  <si>
    <t>Sabina Public Library</t>
  </si>
  <si>
    <t>Sabina</t>
  </si>
  <si>
    <t>Wilmington Public Library Of Clinton County</t>
  </si>
  <si>
    <t>Bradford Public Library</t>
  </si>
  <si>
    <t>Preble County District Library</t>
  </si>
  <si>
    <t>Eaton</t>
  </si>
  <si>
    <t>Flesh Public Library</t>
  </si>
  <si>
    <t>Piqua</t>
  </si>
  <si>
    <t>Greene County Public Library</t>
  </si>
  <si>
    <t>Xenia</t>
  </si>
  <si>
    <t>Chillicothe And Ross County Public Library</t>
  </si>
  <si>
    <t>Dr. Samuel L. Bossard Memorial Library</t>
  </si>
  <si>
    <t>Gallipolis</t>
  </si>
  <si>
    <t>Briggs Lawrence County Public Library System</t>
  </si>
  <si>
    <t>Jackson City Library</t>
  </si>
  <si>
    <t>Herbert Wescoat Memorial Library</t>
  </si>
  <si>
    <t>McArthur</t>
  </si>
  <si>
    <t>Oak Hill Public Library</t>
  </si>
  <si>
    <t>Portsmouth Public Library</t>
  </si>
  <si>
    <t>Portsmouth</t>
  </si>
  <si>
    <t>Garnet A. Wilson Pl Of Pike Co</t>
  </si>
  <si>
    <t>Sylvester Memorial Wellston Public Library</t>
  </si>
  <si>
    <t>Wellston</t>
  </si>
  <si>
    <t>Nelsonville Public Library</t>
  </si>
  <si>
    <t>Nelsonville</t>
  </si>
  <si>
    <t>Meigs County District Public Library</t>
  </si>
  <si>
    <t>Lima Public Library</t>
  </si>
  <si>
    <t>Alger Public Library</t>
  </si>
  <si>
    <t>Alger</t>
  </si>
  <si>
    <t>Hardin Northern Public Library</t>
  </si>
  <si>
    <t>Dunkirk</t>
  </si>
  <si>
    <t>Findlay Hancock Cnty Dist Public Library</t>
  </si>
  <si>
    <t>Findlay</t>
  </si>
  <si>
    <t>Paulding County Carnegie Library</t>
  </si>
  <si>
    <t>Paulding</t>
  </si>
  <si>
    <t>to document the strong linkages between AIDS and instability</t>
  </si>
  <si>
    <t>2001-04</t>
  </si>
  <si>
    <t>Our Lady of Lourdes Catholic Parish</t>
  </si>
  <si>
    <t>to construct new school and parish facilities</t>
  </si>
  <si>
    <t>to help prevent large-scale population displacements by continuing drought-relief activities in northern Afghanistan</t>
  </si>
  <si>
    <t>to help rural communities in western Afghanistan survive the drought by reestablishing agricultural means of livelihoods and improving communities' abilities to prevent and respond to future drought emergencies</t>
  </si>
  <si>
    <t>to provide superintendents and principals from public and private schools access to quality leadership development focused on technology integration and whole systems change (Virginia)</t>
  </si>
  <si>
    <t>City of Seattle Department of Neighborhoods</t>
  </si>
  <si>
    <t>to help support the Wallingford Playfield Project</t>
  </si>
  <si>
    <t>to support their grant making program and provide annual operating support</t>
  </si>
  <si>
    <t>to prepare, inspire, and connect students to college and university opportunities by delivering a semester course called College Ed to seventh or eighth graders in the entire country</t>
  </si>
  <si>
    <t>to improve the health of poor, and to protect the poor from further impoverishment through illness</t>
  </si>
  <si>
    <t>to reduce iron deficiency anemia by increasing bioavailability of elemental iron powders used for food fortification</t>
  </si>
  <si>
    <t>to document the benefits of family planning services</t>
  </si>
  <si>
    <t>Minnesota Department of Children, Families &amp; Learning</t>
  </si>
  <si>
    <t>Wisconsin Foundation for Educational</t>
  </si>
  <si>
    <t>to support the Overlake Hospital's capital campaign</t>
  </si>
  <si>
    <t>Prince William Public Library System</t>
  </si>
  <si>
    <t>Prince William</t>
  </si>
  <si>
    <t>Pamunkey Regional Library</t>
  </si>
  <si>
    <t>County of Henrico Public Library</t>
  </si>
  <si>
    <t>Nottoway County Public Library System</t>
  </si>
  <si>
    <t>Crewe</t>
  </si>
  <si>
    <t>Arlington County Public Library</t>
  </si>
  <si>
    <t>Central Rappahannock Regional Library</t>
  </si>
  <si>
    <t>Caroline Library, Inc.</t>
  </si>
  <si>
    <t>Lancaster Community Library</t>
  </si>
  <si>
    <t>Kilmarnock</t>
  </si>
  <si>
    <t>Heathsville</t>
  </si>
  <si>
    <t>Essex Public Library</t>
  </si>
  <si>
    <t>Tappahannock</t>
  </si>
  <si>
    <t>Richmond County Public Library</t>
  </si>
  <si>
    <t>Handley Regional Library</t>
  </si>
  <si>
    <t>Samuels Public Library</t>
  </si>
  <si>
    <t>Front Royal</t>
  </si>
  <si>
    <t>Culpeper County Library</t>
  </si>
  <si>
    <t>Culpeper</t>
  </si>
  <si>
    <t>Madison County Library</t>
  </si>
  <si>
    <t>Massanutten Regional Library</t>
  </si>
  <si>
    <t>Harrisonburg</t>
  </si>
  <si>
    <t>Shenandoah County Library</t>
  </si>
  <si>
    <t>Jefferson-Madison Regional Library</t>
  </si>
  <si>
    <t>Augusta County Library</t>
  </si>
  <si>
    <t>Fishersville</t>
  </si>
  <si>
    <t>Waynesboro Public Library</t>
  </si>
  <si>
    <t>James L. Hamner Public Library</t>
  </si>
  <si>
    <t>Amelia</t>
  </si>
  <si>
    <t>Fluvanna County Library</t>
  </si>
  <si>
    <t>Fork Union</t>
  </si>
  <si>
    <t>Gloucester Library System</t>
  </si>
  <si>
    <t>Middlesex County Public Library</t>
  </si>
  <si>
    <t>Urbanna</t>
  </si>
  <si>
    <t>Williamsburg Regional Library</t>
  </si>
  <si>
    <t>Eastern Shore Public Library</t>
  </si>
  <si>
    <t>Accomac</t>
  </si>
  <si>
    <t>Chesapeake Public Library System</t>
  </si>
  <si>
    <t>Chesapeake</t>
  </si>
  <si>
    <t>Petersburg Public Library System</t>
  </si>
  <si>
    <t>Chesterfield County Public Library</t>
  </si>
  <si>
    <t>Walter Cecil Rawls Library And Museum</t>
  </si>
  <si>
    <t>Appomattox Regional Library System</t>
  </si>
  <si>
    <t>Hopewell</t>
  </si>
  <si>
    <t>Meherrin Regional Library</t>
  </si>
  <si>
    <t>Lawrenceville</t>
  </si>
  <si>
    <t>Southside Regional Library</t>
  </si>
  <si>
    <t>Boydton</t>
  </si>
  <si>
    <t>Charlotte County Library</t>
  </si>
  <si>
    <t>Charlotte Court House</t>
  </si>
  <si>
    <t>Botetourt County Library</t>
  </si>
  <si>
    <t>Roanoke City Public Library</t>
  </si>
  <si>
    <t>Roanoke County Public Library</t>
  </si>
  <si>
    <t>Montgomery-Floyd Regional Library System</t>
  </si>
  <si>
    <t>Christiansburg</t>
  </si>
  <si>
    <t>Blue Ridge Regional Library</t>
  </si>
  <si>
    <t>Iris Brammer Public Library</t>
  </si>
  <si>
    <t>Narrows</t>
  </si>
  <si>
    <t>Pearisburg Public Library</t>
  </si>
  <si>
    <t>Pearisburg</t>
  </si>
  <si>
    <t>Radford Public Library</t>
  </si>
  <si>
    <t>Radford</t>
  </si>
  <si>
    <t>Rocky Mount</t>
  </si>
  <si>
    <t>Lonesome Pine Regional Library</t>
  </si>
  <si>
    <t>Wise</t>
  </si>
  <si>
    <t>Pulaski County Library System</t>
  </si>
  <si>
    <t>Galax-Carroll Regional Library</t>
  </si>
  <si>
    <t>Galax</t>
  </si>
  <si>
    <t>Wythe-Grayson Regional Library</t>
  </si>
  <si>
    <t>Smyth-Bland Regional Library</t>
  </si>
  <si>
    <t>Rockbridge Regional Library</t>
  </si>
  <si>
    <t>Highland County Public Library</t>
  </si>
  <si>
    <t>Lynchburg Public Library</t>
  </si>
  <si>
    <t>J. Robert Jamerson Memorial Library</t>
  </si>
  <si>
    <t>Appomattox</t>
  </si>
  <si>
    <t>Bedford Public Library System</t>
  </si>
  <si>
    <t>Pittsylvania County Public Library</t>
  </si>
  <si>
    <t>Halifax County/South Boston Regional Library</t>
  </si>
  <si>
    <t>Rustburg</t>
  </si>
  <si>
    <t>Buchanan County Public Library</t>
  </si>
  <si>
    <t>Grundy</t>
  </si>
  <si>
    <t>Tazewell County Public Library</t>
  </si>
  <si>
    <t>Alexandria Library</t>
  </si>
  <si>
    <t>Pembroke Library</t>
  </si>
  <si>
    <t>Pembroke</t>
  </si>
  <si>
    <t>Central Virginia Regional Library</t>
  </si>
  <si>
    <t>Farmville</t>
  </si>
  <si>
    <t>Amherst County Public Library</t>
  </si>
  <si>
    <t>to provide high school students with 21st century skills in the area of information technology and biotechnology</t>
  </si>
  <si>
    <t>2001-05</t>
  </si>
  <si>
    <t>to organize and ensure civil society participation in the United Nations General Assembly Special Session on HIV/AIDS</t>
  </si>
  <si>
    <t>Kansas State Department of Education</t>
  </si>
  <si>
    <t>to prevent the additional displacement of the drought-affected populations in the Chora District of Afghanistan by building sustainable livelihoods and food security</t>
  </si>
  <si>
    <t>to support the Pinnacle Scholarship Program for high-potential, low-income youth in Washington state</t>
  </si>
  <si>
    <t>Young Men's Chrisitian Association of Grants Pass Oregon</t>
  </si>
  <si>
    <t>to support a capital expansion project to construct a gymnasium, multi-purpose room, meeting room, locker rooms and office area necessary to expand services</t>
  </si>
  <si>
    <t>to support the establishment of the Eloise Evans Chair</t>
  </si>
  <si>
    <t>to support the Thomas H. Wolff Memorial Fund</t>
  </si>
  <si>
    <t>Laurelhurst Elementary School</t>
  </si>
  <si>
    <t>to support development of a technology plan</t>
  </si>
  <si>
    <t>to support the annual conference in Seattle October 1-3, 2001</t>
  </si>
  <si>
    <t>The Government of Nunavut</t>
  </si>
  <si>
    <t>to support Nunavut's public libraries serving low-income communities with a gift of public access computers</t>
  </si>
  <si>
    <t>Iqaluit</t>
  </si>
  <si>
    <t>Northwest Territories</t>
  </si>
  <si>
    <t>to help families affected by the drought in Ethiopia recover their lost asset bases through improved agricultural production and increased access to water sources</t>
  </si>
  <si>
    <t>New Horizons Ministries</t>
  </si>
  <si>
    <t>to support a capital campaign purchase a drop in center for homeless youth</t>
  </si>
  <si>
    <t>to support emergency drought relief efforts in the Somali Region of Ethiopia</t>
  </si>
  <si>
    <t>Reporters Committee for Freedom of the Press</t>
  </si>
  <si>
    <t>Busy Buddies Child Development Center</t>
  </si>
  <si>
    <t>to support the computer education program serving low-income children</t>
  </si>
  <si>
    <t>Boys &amp; Girls Club of the Columbia Basin</t>
  </si>
  <si>
    <t>to purchase and renovate the Othello Branch clubhouse</t>
  </si>
  <si>
    <t>to expand the Steps Ahead program which provides mentoring and skill building services to high school students</t>
  </si>
  <si>
    <t>to support a mentoring program for women interested in science, engineering and mathematics</t>
  </si>
  <si>
    <t>Eritrean Association in Greater Seattle</t>
  </si>
  <si>
    <t>Charles Pinckney Jones Memorial Library, Inc.</t>
  </si>
  <si>
    <t>to expand public access computers and the Internet</t>
  </si>
  <si>
    <t>Citizens International  Development Fund</t>
  </si>
  <si>
    <t>to support the development of a new health care delivery model in Nigeria</t>
  </si>
  <si>
    <t>2001-10</t>
  </si>
  <si>
    <t>to support capital projects in King, Pierce and Spokane Counties</t>
  </si>
  <si>
    <t>to support the Global Alliance for Improved Nutrition (GAIN), to save lives and improve health through the elimination of vitamin and mineral deficiencies in developing countries</t>
  </si>
  <si>
    <t>to support a collaborative induction model, professional development programs, and placement of pre-service teachers in Port Angeles School District in partnership with the University of Washington</t>
  </si>
  <si>
    <t>Community Outreach, Inc.</t>
  </si>
  <si>
    <t>to build a new service center</t>
  </si>
  <si>
    <t>to renovate and expand the facility</t>
  </si>
  <si>
    <t>to implement non-formal education for raising vaccination rates in 250 villages in Senegal</t>
  </si>
  <si>
    <t>to match funds raised during the Wishmaker Match segment of the Gala Auction</t>
  </si>
  <si>
    <t>to support a National Working Commission on Choice in K-12 Education through The Brookings Institution</t>
  </si>
  <si>
    <t>Hospitality House</t>
  </si>
  <si>
    <t>to support a homeless shelter for women</t>
  </si>
  <si>
    <t>Saint Mary's Academy</t>
  </si>
  <si>
    <t>for building improvements</t>
  </si>
  <si>
    <t>to support Mississippi's TeachNETT2 (T2T) Teacher Leadership Project</t>
  </si>
  <si>
    <t>Vermont State Department of Education</t>
  </si>
  <si>
    <t>Michigan Virtual University</t>
  </si>
  <si>
    <t>Iowa State Department of Education</t>
  </si>
  <si>
    <t>to support the capital campaign for Griffin Home</t>
  </si>
  <si>
    <t>The University of Connecticut Foundation, Inc.</t>
  </si>
  <si>
    <t>Seabeck Christian Conference</t>
  </si>
  <si>
    <t>to renovate the retreat facility</t>
  </si>
  <si>
    <t>Seabeck</t>
  </si>
  <si>
    <t>Wyoming Department of Education</t>
  </si>
  <si>
    <t>Therapeutic Health Services</t>
  </si>
  <si>
    <t>to renovate the facility</t>
  </si>
  <si>
    <t>Young Women's Christian Association of Bellingham</t>
  </si>
  <si>
    <t>Portland House of Umoja</t>
  </si>
  <si>
    <t>to support a residential program for middle school age African-American boys to decrease the risk of gang involvement</t>
  </si>
  <si>
    <t>St. Mary's Home</t>
  </si>
  <si>
    <t>to purchase property to build a child development and educational center</t>
  </si>
  <si>
    <t>to expand the Morris Polack Food Bank</t>
  </si>
  <si>
    <t>to support the Relay for Life 2002</t>
  </si>
  <si>
    <t>Edmonds Community College Foundation</t>
  </si>
  <si>
    <t>to support the Center for Families capital campaign</t>
  </si>
  <si>
    <t>to support the 17th annual awards dinner</t>
  </si>
  <si>
    <t>to support community forums in response to the September 11th terrorist attacks</t>
  </si>
  <si>
    <t>Frederick Douglass Academy</t>
  </si>
  <si>
    <t>to support model school program at FDA</t>
  </si>
  <si>
    <t>IDSA Foundation</t>
  </si>
  <si>
    <t>to support programs that improve the health and welfare of youth</t>
  </si>
  <si>
    <t>to support the 20th Anniversary Founders Forum</t>
  </si>
  <si>
    <t>to identify best practices in our state leadership projects</t>
  </si>
  <si>
    <t>to provide public access to computers and Internet access to libraries in Chile</t>
  </si>
  <si>
    <t>to improve the analytic capabilities of Epi Info</t>
  </si>
  <si>
    <t>to build capacity for an effective and sustained community response to HIV focused on high-risk groups</t>
  </si>
  <si>
    <t>Plains &amp; Peaks Regional Library Service System</t>
  </si>
  <si>
    <t>Arkansas Valley Regional Library Service System</t>
  </si>
  <si>
    <t>Pueblo</t>
  </si>
  <si>
    <t>Aguilar Public Library</t>
  </si>
  <si>
    <t>Aguilar</t>
  </si>
  <si>
    <t>Wetmore Community Library</t>
  </si>
  <si>
    <t>Southwest Regional Library Service System</t>
  </si>
  <si>
    <t>Durango</t>
  </si>
  <si>
    <t>Pathfinder Regional Library Service System</t>
  </si>
  <si>
    <t>Lafayette Public Library</t>
  </si>
  <si>
    <t>Elbert County Library District</t>
  </si>
  <si>
    <t>Arapahoe Library District</t>
  </si>
  <si>
    <t>Boulder Public Library</t>
  </si>
  <si>
    <t>Gilpin County Public Library</t>
  </si>
  <si>
    <t>Black Hawk</t>
  </si>
  <si>
    <t>John Tomay Memorial Library</t>
  </si>
  <si>
    <t>Grand County Library District</t>
  </si>
  <si>
    <t>Granby</t>
  </si>
  <si>
    <t>Idaho Springs Public Library</t>
  </si>
  <si>
    <t>Idaho Springs</t>
  </si>
  <si>
    <t>Leadville</t>
  </si>
  <si>
    <t>East Routt Library District</t>
  </si>
  <si>
    <t>Steamboat Springs</t>
  </si>
  <si>
    <t>Walden</t>
  </si>
  <si>
    <t>Longmont Public Library</t>
  </si>
  <si>
    <t>Dacono Public Library</t>
  </si>
  <si>
    <t>Dacono</t>
  </si>
  <si>
    <t>Fort Collins Public Library</t>
  </si>
  <si>
    <t>Loveland Public Library</t>
  </si>
  <si>
    <t>Loveland</t>
  </si>
  <si>
    <t>Wellington Public Library</t>
  </si>
  <si>
    <t>Weld Library District</t>
  </si>
  <si>
    <t>East Morgan County Library District</t>
  </si>
  <si>
    <t>Brush</t>
  </si>
  <si>
    <t>Heginbotham Library</t>
  </si>
  <si>
    <t>Wray Public Library</t>
  </si>
  <si>
    <t>Wray</t>
  </si>
  <si>
    <t>Yuma Public Library</t>
  </si>
  <si>
    <t>Southern Teller County Library District</t>
  </si>
  <si>
    <t>Cripple Creek</t>
  </si>
  <si>
    <t>Hugo Public Library</t>
  </si>
  <si>
    <t>Hugo</t>
  </si>
  <si>
    <t>Limon Memorial Library</t>
  </si>
  <si>
    <t>Limon</t>
  </si>
  <si>
    <t>Manitou Springs Public Library</t>
  </si>
  <si>
    <t>Manitou Springs</t>
  </si>
  <si>
    <t>Rampart Library District</t>
  </si>
  <si>
    <t>Woodland Park</t>
  </si>
  <si>
    <t>Pueblo City-County Library District</t>
  </si>
  <si>
    <t>Kiowa County Public Library District</t>
  </si>
  <si>
    <t>Eads</t>
  </si>
  <si>
    <t>Fowler Public Library</t>
  </si>
  <si>
    <t>Fowler</t>
  </si>
  <si>
    <t>Holly Public Library</t>
  </si>
  <si>
    <t>Woodruff Memorial Library</t>
  </si>
  <si>
    <t>La Junta</t>
  </si>
  <si>
    <t>Lamar Public Library</t>
  </si>
  <si>
    <t>Las Animas/Bent County Library</t>
  </si>
  <si>
    <t>Las Animas</t>
  </si>
  <si>
    <t>La Veta Public Library District</t>
  </si>
  <si>
    <t>La Veta</t>
  </si>
  <si>
    <t>Manzanola Public Library</t>
  </si>
  <si>
    <t>Manzanola</t>
  </si>
  <si>
    <t>Ordway Public Library</t>
  </si>
  <si>
    <t>Ordway</t>
  </si>
  <si>
    <t>Rocky Ford Public Library</t>
  </si>
  <si>
    <t>Rocky Ford</t>
  </si>
  <si>
    <t>Baca County Library</t>
  </si>
  <si>
    <t>Carnegie Public Library/Trinidad</t>
  </si>
  <si>
    <t>Trinidad</t>
  </si>
  <si>
    <t>Spanish Peaks Library District</t>
  </si>
  <si>
    <t>Walsenburg</t>
  </si>
  <si>
    <t>Southern Peaks Public Library</t>
  </si>
  <si>
    <t>Alamosa</t>
  </si>
  <si>
    <t>Butch McClanahan Memorial Library</t>
  </si>
  <si>
    <t>Conejos County Library</t>
  </si>
  <si>
    <t>La Jara</t>
  </si>
  <si>
    <t>Rio Grande Library District</t>
  </si>
  <si>
    <t>Monte Vista</t>
  </si>
  <si>
    <t>Upper San Juan Library District</t>
  </si>
  <si>
    <t>Pagosa Springs</t>
  </si>
  <si>
    <t>Saguache County Public Library</t>
  </si>
  <si>
    <t>Saguache</t>
  </si>
  <si>
    <t>Northern Chaffee County Library District</t>
  </si>
  <si>
    <t>Buena Vista</t>
  </si>
  <si>
    <t>Canon City Public Library</t>
  </si>
  <si>
    <t>Canon City</t>
  </si>
  <si>
    <t>Gunnison County Public Library</t>
  </si>
  <si>
    <t>Penrose Community Library District</t>
  </si>
  <si>
    <t>Penrose</t>
  </si>
  <si>
    <t>West Custer County Library District</t>
  </si>
  <si>
    <t>Westcliffe</t>
  </si>
  <si>
    <t>Durango Public Library</t>
  </si>
  <si>
    <t>Cortez Public Library</t>
  </si>
  <si>
    <t>Cortez</t>
  </si>
  <si>
    <t>Dolores Public Library District (Montezuma)</t>
  </si>
  <si>
    <t>Dolores</t>
  </si>
  <si>
    <t>Dolores County School/Public Library/Dove Creek</t>
  </si>
  <si>
    <t>Dove Creek</t>
  </si>
  <si>
    <t>Mancos Public Library</t>
  </si>
  <si>
    <t>Mancos</t>
  </si>
  <si>
    <t>Montrose Regional Library District</t>
  </si>
  <si>
    <t>Nucla Public Library</t>
  </si>
  <si>
    <t>Nucla</t>
  </si>
  <si>
    <t>Ouray Library District</t>
  </si>
  <si>
    <t>Ouray</t>
  </si>
  <si>
    <t>San Miguel County Library District # 1</t>
  </si>
  <si>
    <t>Telluride</t>
  </si>
  <si>
    <t>Moffat County Libraries</t>
  </si>
  <si>
    <t>Meeker Regional Library</t>
  </si>
  <si>
    <t>Meeker</t>
  </si>
  <si>
    <t>Garfield County Public Library Sys</t>
  </si>
  <si>
    <t>Rangely Regional Library</t>
  </si>
  <si>
    <t>Rangely</t>
  </si>
  <si>
    <t>Red Feather Lakes Community Library</t>
  </si>
  <si>
    <t>Red Feather Lakes</t>
  </si>
  <si>
    <t>Fleming Community Library</t>
  </si>
  <si>
    <t>Fleming</t>
  </si>
  <si>
    <t>East Cheyenne County Library District</t>
  </si>
  <si>
    <t>Cheyenne Wells</t>
  </si>
  <si>
    <t>Flagler Community Library</t>
  </si>
  <si>
    <t>Flagler</t>
  </si>
  <si>
    <t>Swink Public Library</t>
  </si>
  <si>
    <t>Swink</t>
  </si>
  <si>
    <t>Minnesota Library Development and Services</t>
  </si>
  <si>
    <t>East Central Regional Library System</t>
  </si>
  <si>
    <t>Metropolitan Library Service Agency</t>
  </si>
  <si>
    <t>St. Paul</t>
  </si>
  <si>
    <t>Sibley County Library System</t>
  </si>
  <si>
    <t>Southeastern Libraries Cooperating</t>
  </si>
  <si>
    <t>Leroy Public Library</t>
  </si>
  <si>
    <t>Leroy</t>
  </si>
  <si>
    <t>Traverse des Sioux Library System</t>
  </si>
  <si>
    <t>North Mankato Taylor Library</t>
  </si>
  <si>
    <t>N Mankato</t>
  </si>
  <si>
    <t>Blue Earth Community Library</t>
  </si>
  <si>
    <t>Blue Earth</t>
  </si>
  <si>
    <t>Elmore Public Library</t>
  </si>
  <si>
    <t>Elmore</t>
  </si>
  <si>
    <t>Wells Public Library</t>
  </si>
  <si>
    <t>Wells</t>
  </si>
  <si>
    <t>Muir Library</t>
  </si>
  <si>
    <t>Plum Creek Library System</t>
  </si>
  <si>
    <t>Pioneerland Library System</t>
  </si>
  <si>
    <t>Willmar</t>
  </si>
  <si>
    <t>Great River Regional Library System</t>
  </si>
  <si>
    <t>St. Cloud</t>
  </si>
  <si>
    <t>Kitchigami Regional Library</t>
  </si>
  <si>
    <t>Viking Library System</t>
  </si>
  <si>
    <t>Fergus Falls</t>
  </si>
  <si>
    <t>Lake Agassiz Regional Library System</t>
  </si>
  <si>
    <t>Moorehead</t>
  </si>
  <si>
    <t>Northwest Regional Library System</t>
  </si>
  <si>
    <t>Thief River Falls</t>
  </si>
  <si>
    <t>East Central Regional Library</t>
  </si>
  <si>
    <t>Northfield Public Library</t>
  </si>
  <si>
    <t>Owatonna Public Library</t>
  </si>
  <si>
    <t>Owatonna</t>
  </si>
  <si>
    <t>Taylors Falls Public Library</t>
  </si>
  <si>
    <t>Taylors Falls</t>
  </si>
  <si>
    <t>Saint Paul Public Library</t>
  </si>
  <si>
    <t>Grand Marais Public Library</t>
  </si>
  <si>
    <t>Grand Marais</t>
  </si>
  <si>
    <t>Babbitt Public Library</t>
  </si>
  <si>
    <t>Babbitt</t>
  </si>
  <si>
    <t>Bovey Public Library</t>
  </si>
  <si>
    <t>Bovey</t>
  </si>
  <si>
    <t>Calumet Public Library</t>
  </si>
  <si>
    <t>Carlton Public Library</t>
  </si>
  <si>
    <t>Chisholm Public Library</t>
  </si>
  <si>
    <t>Chisholm</t>
  </si>
  <si>
    <t>Cloquet Public Library</t>
  </si>
  <si>
    <t>Cloquet</t>
  </si>
  <si>
    <t>Coleraine Public Library</t>
  </si>
  <si>
    <t>Coleraine</t>
  </si>
  <si>
    <t>Cook Public Library</t>
  </si>
  <si>
    <t>Cook</t>
  </si>
  <si>
    <t>Ely Public Library</t>
  </si>
  <si>
    <t>Eveleth Public Library</t>
  </si>
  <si>
    <t>Eveleth</t>
  </si>
  <si>
    <t>Gilbert</t>
  </si>
  <si>
    <t>Grand Rapids Area Library</t>
  </si>
  <si>
    <t>Hibbing Public Library</t>
  </si>
  <si>
    <t>Hibbing</t>
  </si>
  <si>
    <t>Hoyt Lakes Public Library</t>
  </si>
  <si>
    <t>Hoyt Lakes</t>
  </si>
  <si>
    <t>Keewatin Public Library</t>
  </si>
  <si>
    <t>Keewatin</t>
  </si>
  <si>
    <t>Kinney Public Library</t>
  </si>
  <si>
    <t>Kinney</t>
  </si>
  <si>
    <t>McKinley Public Library</t>
  </si>
  <si>
    <t>McKinley</t>
  </si>
  <si>
    <t>Moose Lake Public Library</t>
  </si>
  <si>
    <t>Moose Lake</t>
  </si>
  <si>
    <t>Mountain Iron Public Library</t>
  </si>
  <si>
    <t>Mountain Iron</t>
  </si>
  <si>
    <t>Virginia Public Library</t>
  </si>
  <si>
    <t>Duluth  Public Library</t>
  </si>
  <si>
    <t>Duluth</t>
  </si>
  <si>
    <t>Chatfield Public Library</t>
  </si>
  <si>
    <t>Chatfield</t>
  </si>
  <si>
    <t>Harmony Public Library</t>
  </si>
  <si>
    <t>Harmony</t>
  </si>
  <si>
    <t>LaCrescent Public Library</t>
  </si>
  <si>
    <t>LaCrescent</t>
  </si>
  <si>
    <t>Lanesboro Public Library</t>
  </si>
  <si>
    <t>Lanesboro</t>
  </si>
  <si>
    <t>Mabel Public Library</t>
  </si>
  <si>
    <t>Mabel</t>
  </si>
  <si>
    <t>Rushford Public Library</t>
  </si>
  <si>
    <t>Rushford</t>
  </si>
  <si>
    <t>St. Charles Public Library</t>
  </si>
  <si>
    <t>Wabasha Public Library</t>
  </si>
  <si>
    <t>Wabasha</t>
  </si>
  <si>
    <t>Winona Public Library</t>
  </si>
  <si>
    <t>Winona</t>
  </si>
  <si>
    <t>Blue Earth County Library Systems</t>
  </si>
  <si>
    <t>Albert Lea Public Library</t>
  </si>
  <si>
    <t>Comfrey Community Library</t>
  </si>
  <si>
    <t>Comfrey</t>
  </si>
  <si>
    <t>Martin County Library</t>
  </si>
  <si>
    <t>Watonwan County Library</t>
  </si>
  <si>
    <t>St. James</t>
  </si>
  <si>
    <t>Dyckman Free  Library</t>
  </si>
  <si>
    <t>Sleepy Eye</t>
  </si>
  <si>
    <t>Waseca-le Sueur  Regional  Library</t>
  </si>
  <si>
    <t>Waseca</t>
  </si>
  <si>
    <t>Windom Public Library</t>
  </si>
  <si>
    <t>Windom</t>
  </si>
  <si>
    <t>Runals Memorial Library</t>
  </si>
  <si>
    <t>Edgerton</t>
  </si>
  <si>
    <t>Fulda Memorial Library</t>
  </si>
  <si>
    <t>Fulda</t>
  </si>
  <si>
    <t>Siverson Public Library</t>
  </si>
  <si>
    <t>Hendricks</t>
  </si>
  <si>
    <t>Ivanhoe Public Library</t>
  </si>
  <si>
    <t>Ivanhoe</t>
  </si>
  <si>
    <t>Lake Benton Public Library</t>
  </si>
  <si>
    <t>Lake Benton</t>
  </si>
  <si>
    <t>Lamberton Public Library</t>
  </si>
  <si>
    <t>Lamberton</t>
  </si>
  <si>
    <t>Rock County Community  Library</t>
  </si>
  <si>
    <t>Mountain Lake Public Library</t>
  </si>
  <si>
    <t>Mountain Lake</t>
  </si>
  <si>
    <t>Pipestone  Community Library</t>
  </si>
  <si>
    <t>Pipestone</t>
  </si>
  <si>
    <t>Slayton Public Library</t>
  </si>
  <si>
    <t>Slayton</t>
  </si>
  <si>
    <t>Tracy Public Library</t>
  </si>
  <si>
    <t>Tracy</t>
  </si>
  <si>
    <t>Westbrook Public Library</t>
  </si>
  <si>
    <t>Westbrook</t>
  </si>
  <si>
    <t>Nobles County Library</t>
  </si>
  <si>
    <t>Browns Valley Public Library</t>
  </si>
  <si>
    <t>Browns Valley</t>
  </si>
  <si>
    <t>Hancock Community Library</t>
  </si>
  <si>
    <t>Marshall-lyon County Library</t>
  </si>
  <si>
    <t>Minneota Public Library</t>
  </si>
  <si>
    <t>Minneota</t>
  </si>
  <si>
    <t>Morgan Public Library</t>
  </si>
  <si>
    <t>Morgan</t>
  </si>
  <si>
    <t>Morris Public Library</t>
  </si>
  <si>
    <t>Morris</t>
  </si>
  <si>
    <t>Redwood Falls Public Library</t>
  </si>
  <si>
    <t>Redwood Falls</t>
  </si>
  <si>
    <t>Wabasso Public Library</t>
  </si>
  <si>
    <t>Wabasso</t>
  </si>
  <si>
    <t>Wheaton Community Library</t>
  </si>
  <si>
    <t>Wheaton</t>
  </si>
  <si>
    <t>Great River Regional Library</t>
  </si>
  <si>
    <t>Douglas County Library</t>
  </si>
  <si>
    <t>Thorson Memorial Library</t>
  </si>
  <si>
    <t>Elbow Lake</t>
  </si>
  <si>
    <t>Fergus Falls Public Library</t>
  </si>
  <si>
    <t>Lake Agassiz Regional Library</t>
  </si>
  <si>
    <t>Moorhead</t>
  </si>
  <si>
    <t>New York Mills Public Library</t>
  </si>
  <si>
    <t>New York Mills</t>
  </si>
  <si>
    <t>Pelican Rapids Public Library</t>
  </si>
  <si>
    <t>Pelican Rapids</t>
  </si>
  <si>
    <t>Perham Public Library</t>
  </si>
  <si>
    <t>Perham</t>
  </si>
  <si>
    <t>Baudette Public Library</t>
  </si>
  <si>
    <t>Baudette</t>
  </si>
  <si>
    <t>International Falls Public Library</t>
  </si>
  <si>
    <t>Int'l Falls</t>
  </si>
  <si>
    <t>East Grand Forks Public Library</t>
  </si>
  <si>
    <t>East Grand Forks</t>
  </si>
  <si>
    <t>Delta County Public Library District</t>
  </si>
  <si>
    <t>to continue and strengthen existing drought-relief activities in Northern Afghanistan</t>
  </si>
  <si>
    <t>2001-11</t>
  </si>
  <si>
    <t>to support adolescent health and development in developing countries</t>
  </si>
  <si>
    <t>Klickitat School District #402</t>
  </si>
  <si>
    <t>to support personalized learning environments where all students achieve (Klickitat School)</t>
  </si>
  <si>
    <t>Klickitat</t>
  </si>
  <si>
    <t>East Valley School District #361</t>
  </si>
  <si>
    <t>to support personalized learning environments where all students achieve (Continuous Curriculum School)</t>
  </si>
  <si>
    <t>to support a collaborative induction model, professional development programs, and placement of pre-service teachers in Spokane School District in partnership with Washington State University</t>
  </si>
  <si>
    <t>Yelm Community Schools #2</t>
  </si>
  <si>
    <t>to support personalized learning environments where all students achieve (Yelm Prairie Elementary School)</t>
  </si>
  <si>
    <t>Yelm</t>
  </si>
  <si>
    <t>Hoquiam School District #28</t>
  </si>
  <si>
    <t>to support personalized learning environments where all students achieve (Lincoln Elementary School)</t>
  </si>
  <si>
    <t>to support personalized learning environments where all students achieve (Orchard Center Elementary School)</t>
  </si>
  <si>
    <t>to support personalized learning environments where all students achieve (Monroe High School)</t>
  </si>
  <si>
    <t>to support Five College Consortium's African Studies Residency Program</t>
  </si>
  <si>
    <t>to support HIV/AIDS policy analysis, vaccine advocacy, and outreach efforts</t>
  </si>
  <si>
    <t>South Whidbey Youth Center</t>
  </si>
  <si>
    <t>to support after school youth programs</t>
  </si>
  <si>
    <t>North Dakota Lead Center</t>
  </si>
  <si>
    <t>Housing Resources Board</t>
  </si>
  <si>
    <t>to support the establishment of CARE's humanitarian operations in the Democratic Republic of Congo</t>
  </si>
  <si>
    <t>Tech Corps Hawaii</t>
  </si>
  <si>
    <t>Providence ElderPlace</t>
  </si>
  <si>
    <t>to support the construction of the new Providence ElderPlace Center</t>
  </si>
  <si>
    <t>Carnegie Corporation of New York</t>
  </si>
  <si>
    <t>to support urban high school reform through the Schools for a New Society initiative</t>
  </si>
  <si>
    <t>Emergency Food Network</t>
  </si>
  <si>
    <t>to support the expansion of a farm and cannery project to increase distribution of canned foods to local food banks</t>
  </si>
  <si>
    <t>Camp Fire USA Snohomish County Council</t>
  </si>
  <si>
    <t>to support the construction of a new storage, laundry and program planning center at Camp Killoqua</t>
  </si>
  <si>
    <t>to create new small high schools in partnership with school districts in Detroit,  MI; Cleveland and Cincinnati, OH; East St Louis, IL; Clark County, NV; Boston,  MA; Rochester, NY; and Compton, CA</t>
  </si>
  <si>
    <t>Pennsylvania Department of Education</t>
  </si>
  <si>
    <t>Loaves and Fishes Centers, Inc.</t>
  </si>
  <si>
    <t>to build a new centralized kitchen</t>
  </si>
  <si>
    <t>Institute for Family Development</t>
  </si>
  <si>
    <t>to support the purchase and renovation of new office space</t>
  </si>
  <si>
    <t>to rebuild infrastructure necessary to maintain global health operations after the 9/11 terrorist attacks in New York destroyed their global headquarters office</t>
  </si>
  <si>
    <t>to create five new small high schools  and provide assistance to four small charter high schools in St. Paul, MN area</t>
  </si>
  <si>
    <t>to support CARE's humanitarian response in Afghanistan, which includes providing immediate winter emergency relief to 12,000 families (about 72,000 people) in the Eastern region of Afghanistan</t>
  </si>
  <si>
    <t>to support a program in assisting people, communities and government agencies overcome telecommunication disparities</t>
  </si>
  <si>
    <t>to help the most vulnerable Afghans survive by improving food security and basic living conditions for 750,000 of the most vulnerable families in the northern, western, and eastern regions of Afghanistan</t>
  </si>
  <si>
    <t>to support the archival process of the Brock Adams Papers</t>
  </si>
  <si>
    <t>to support the Dress for Success Program</t>
  </si>
  <si>
    <t>to support the Extended Learning Program for at-risk and homeless Seattle youth</t>
  </si>
  <si>
    <t>to support the health worker training and midwifery services of the Amazonian Peoples Resources Initiative in Peru</t>
  </si>
  <si>
    <t>to send volunteer medical teams and supplies to serve the most vulnerable in northern Afghanistan</t>
  </si>
  <si>
    <t>City of Seattle Police Department</t>
  </si>
  <si>
    <t>to support the Seattle Police Department K-9 Unit</t>
  </si>
  <si>
    <t>to support expansion of Michigan's capacity to deliver technology integration training to classroom teachers</t>
  </si>
  <si>
    <t>Friends of the Nelson Mandela Foundation</t>
  </si>
  <si>
    <t>to combat AIDS, improve immunization efforts and develop models of educational excellence in South Africa</t>
  </si>
  <si>
    <t>Chimacum School District #49</t>
  </si>
  <si>
    <t>to support personalized learning environments where all students achieve (Chimacum Middle School)</t>
  </si>
  <si>
    <t>Chimacum</t>
  </si>
  <si>
    <t>Griffin School District #324</t>
  </si>
  <si>
    <t>to support personalized learning environments where all students achieve (Griffin School)</t>
  </si>
  <si>
    <t>to support personalized learning environments where all students achieve (Jefferson Elementary School)</t>
  </si>
  <si>
    <t>to support personalized learning environments where all students achieve (Shiloh Hills Elementary School)</t>
  </si>
  <si>
    <t>Federated States of Micronesia Department of Health, Education &amp; Social Affairs</t>
  </si>
  <si>
    <t>to expand the availability of public access computing, and to provide access to the Internet and to digital information through the public library</t>
  </si>
  <si>
    <t>Palikir, Pohnpei</t>
  </si>
  <si>
    <t>Joeten-Kiyu Public Library</t>
  </si>
  <si>
    <t>Saipan</t>
  </si>
  <si>
    <t>Feleti Barstow Public Library</t>
  </si>
  <si>
    <t>Pago Pago</t>
  </si>
  <si>
    <t>Republic of Palau, Ministry of Education, Palau Public Library</t>
  </si>
  <si>
    <t>Koror</t>
  </si>
  <si>
    <t>Commonwealth of Puerto Rico Dept. of Education Library and Information Services Program</t>
  </si>
  <si>
    <t>U.S. Virgin Islands Government/Dept. of Planning and Natural Resources</t>
  </si>
  <si>
    <t>St. Thomas</t>
  </si>
  <si>
    <t>to support the creation of the African First Ladies Alliance Against AIDS</t>
  </si>
  <si>
    <t>2001-08</t>
  </si>
  <si>
    <t>to support a conference on gene-based vaccine mechanisms, delivery systems and efficacy</t>
  </si>
  <si>
    <t>to support a family literacy program and to expand services to South King County</t>
  </si>
  <si>
    <t>The Vishnevskaya-Rostropovich Foundation</t>
  </si>
  <si>
    <t>to create a mechanism for sustainability of the vaccination initiative for children in Russia</t>
  </si>
  <si>
    <t>to support the capital and endowment campaign</t>
  </si>
  <si>
    <t>to support Health InterNetwork pilot project in India</t>
  </si>
  <si>
    <t>Boys &amp; Girls Club of Spokane County</t>
  </si>
  <si>
    <t>to support initial start-up costs of the Bard High School Early College in Brooklyn, NY, a high school program culminating in AA degree</t>
  </si>
  <si>
    <t>Alliance for Language Immersion, Inc.</t>
  </si>
  <si>
    <t>to create and maintain a digital language immersion resource center</t>
  </si>
  <si>
    <t>to provide support for five drug addicted babies</t>
  </si>
  <si>
    <t>Young Men's Christian Association of Ashland</t>
  </si>
  <si>
    <t>University of South Florida Foundation</t>
  </si>
  <si>
    <t>to renovate the Seattle Center Opera House and construct the Marion Oliver McCaw Hall</t>
  </si>
  <si>
    <t>to support the Minority Executive Directors Coalition of King County's 20th anniversary reception</t>
  </si>
  <si>
    <t>to provide additional housing for seriously ill children and their families</t>
  </si>
  <si>
    <t>to support high quality learning opportunities for youth in King County</t>
  </si>
  <si>
    <t>Proyecto Bibliotecas Guatemala (Probigua)</t>
  </si>
  <si>
    <t>to support the 2001 Access to Learning Award</t>
  </si>
  <si>
    <t>Antigua</t>
  </si>
  <si>
    <t>Guatemala</t>
  </si>
  <si>
    <t>Biblioteca del Congreso de la Nación</t>
  </si>
  <si>
    <t>to build a permanent dock facility</t>
  </si>
  <si>
    <t>Expanding the Circle of Excellence</t>
  </si>
  <si>
    <t>to support the education summit</t>
  </si>
  <si>
    <t>Bowie</t>
  </si>
  <si>
    <t>Center for Policy Studies</t>
  </si>
  <si>
    <t>to support national meeting October 29-30, 2001 in St Paul MN - New Schools=Great Cities: How Cities Can Grow Strong New Public Schools</t>
  </si>
  <si>
    <t>to provide a one-year scholarship for one student through the Costco Scholarship Fund annual breakfast</t>
  </si>
  <si>
    <t>Project HOME</t>
  </si>
  <si>
    <t>to support the Project Home Gala benefiting the Honickman Roberts Learning Center</t>
  </si>
  <si>
    <t>to significantly expand product development and increase the rate of progress with its current portfolio of technologies</t>
  </si>
  <si>
    <t>to identify and develop innovative approaches to address the family planning needs of developing countries</t>
  </si>
  <si>
    <t>to support assistive technology programs for people with disabilities in rural and underserved communities in Washington state</t>
  </si>
  <si>
    <t>to reduce adolescent HIV infection in Burkina Faso, Ghana, Malawi, and Uganda</t>
  </si>
  <si>
    <t>to support personalized learning environments where all students achieve (Kenroy Elementary School)</t>
  </si>
  <si>
    <t>to support personalized learning environments where all students achieve (Talbot Hills Elementary School)</t>
  </si>
  <si>
    <t>Mount Vernon School District #320</t>
  </si>
  <si>
    <t>to support the development of personalized learning environments where all students achieve at Madison Elementary School</t>
  </si>
  <si>
    <t>to develop the plan for the Initiative for Maternal Mortality Programme Assessment (IMMPACT) Research Programme</t>
  </si>
  <si>
    <t>to improve high school education and access to higher education in Washington State through supporting school redesign, implementing early college awareness, and removing financial barriers at Stevenson High School</t>
  </si>
  <si>
    <t>to support school redesign, implement early college awareness, and remove financial barriers (Kent-Meridian High School)</t>
  </si>
  <si>
    <t>Town Square Community Library</t>
  </si>
  <si>
    <t>Sabattus</t>
  </si>
  <si>
    <t>South Thomaston Public Library</t>
  </si>
  <si>
    <t>South Thomaston</t>
  </si>
  <si>
    <t>McArthur Public Library</t>
  </si>
  <si>
    <t>Biddeford</t>
  </si>
  <si>
    <t>Bridgton Public Library</t>
  </si>
  <si>
    <t>Bridgton</t>
  </si>
  <si>
    <t>Denmark Public Library</t>
  </si>
  <si>
    <t>Bolsters Mills Village Library Association</t>
  </si>
  <si>
    <t>Otisfield</t>
  </si>
  <si>
    <t>Caswell Public Library</t>
  </si>
  <si>
    <t>Soldiers Memorial Library</t>
  </si>
  <si>
    <t>Hiram</t>
  </si>
  <si>
    <t>Dyer Library Association</t>
  </si>
  <si>
    <t>Saco</t>
  </si>
  <si>
    <t>Springvale Public Library Association</t>
  </si>
  <si>
    <t>Springvale</t>
  </si>
  <si>
    <t>Walker Memorial Library</t>
  </si>
  <si>
    <t>Portland Public Library</t>
  </si>
  <si>
    <t>Ludden Memorial Library</t>
  </si>
  <si>
    <t>Dixfield</t>
  </si>
  <si>
    <t>Treat Memorial Library</t>
  </si>
  <si>
    <t>Livermore Falls</t>
  </si>
  <si>
    <t>Mexico Free Public Library</t>
  </si>
  <si>
    <t>Jay-Niles Memorial Library</t>
  </si>
  <si>
    <t>North Jay</t>
  </si>
  <si>
    <t>Norway Memorial Library</t>
  </si>
  <si>
    <t>Rumford Public Library</t>
  </si>
  <si>
    <t>Rumford</t>
  </si>
  <si>
    <t>South Paris</t>
  </si>
  <si>
    <t>Wilton Free Public Library</t>
  </si>
  <si>
    <t>Lithgow Public Library</t>
  </si>
  <si>
    <t>Bridge Academy Public Library</t>
  </si>
  <si>
    <t>Gardiner Public Library</t>
  </si>
  <si>
    <t>Gardiner</t>
  </si>
  <si>
    <t>Dr. Shaw Memorial Library</t>
  </si>
  <si>
    <t>Bangor Public Library</t>
  </si>
  <si>
    <t>Bangor</t>
  </si>
  <si>
    <t>Trustees of the John B. Curtis Free Public Library</t>
  </si>
  <si>
    <t>Brewer</t>
  </si>
  <si>
    <t>Simpson Memorial Library</t>
  </si>
  <si>
    <t>Witherle Memorial Library</t>
  </si>
  <si>
    <t>Castine</t>
  </si>
  <si>
    <t>Thompson Free Library</t>
  </si>
  <si>
    <t>Dover-Foxcroft</t>
  </si>
  <si>
    <t>Atkins Memorial Library</t>
  </si>
  <si>
    <t>Shaw Public Library</t>
  </si>
  <si>
    <t>Guilford Memorial Library</t>
  </si>
  <si>
    <t>Lincoln Memorial Library</t>
  </si>
  <si>
    <t>Monson Public Library</t>
  </si>
  <si>
    <t>Monson</t>
  </si>
  <si>
    <t>Old Town Public Library</t>
  </si>
  <si>
    <t>Old Town</t>
  </si>
  <si>
    <t>Orono Public Library</t>
  </si>
  <si>
    <t>Orono</t>
  </si>
  <si>
    <t>Sangerville Public Library</t>
  </si>
  <si>
    <t>Sangerville</t>
  </si>
  <si>
    <t>Patten Free Library</t>
  </si>
  <si>
    <t>Bath</t>
  </si>
  <si>
    <t>Skidompha Public Library</t>
  </si>
  <si>
    <t>Damariscotta</t>
  </si>
  <si>
    <t>Mayhew Library Assn</t>
  </si>
  <si>
    <t>Addison</t>
  </si>
  <si>
    <t>Frenchmans Bay Library</t>
  </si>
  <si>
    <t>East Sullivan</t>
  </si>
  <si>
    <t>Jesup Memorial Library</t>
  </si>
  <si>
    <t>Calais Free Library</t>
  </si>
  <si>
    <t>Calais</t>
  </si>
  <si>
    <t>Great Cranberry Library</t>
  </si>
  <si>
    <t>Cranberry Isles</t>
  </si>
  <si>
    <t>Eastport Public Library Association</t>
  </si>
  <si>
    <t>Eastport</t>
  </si>
  <si>
    <t>Harrington Library Association</t>
  </si>
  <si>
    <t>Lubec Memorial Library</t>
  </si>
  <si>
    <t>Lubec</t>
  </si>
  <si>
    <t>Porter Memorial Library</t>
  </si>
  <si>
    <t>Machias</t>
  </si>
  <si>
    <t>Whitneyville Library Association, Inc.</t>
  </si>
  <si>
    <t>Whitneyville</t>
  </si>
  <si>
    <t>Milbridge Public Library</t>
  </si>
  <si>
    <t>Milbridge</t>
  </si>
  <si>
    <t>Dorcas Library</t>
  </si>
  <si>
    <t>Prospect Harbor</t>
  </si>
  <si>
    <t>Southwest Harbor Public Library</t>
  </si>
  <si>
    <t>Southwest Harbor</t>
  </si>
  <si>
    <t>Henry D. Moore Library</t>
  </si>
  <si>
    <t>Steuben</t>
  </si>
  <si>
    <t>Stonington Public Library</t>
  </si>
  <si>
    <t>Stonington</t>
  </si>
  <si>
    <t>Cary Library</t>
  </si>
  <si>
    <t>Houlton</t>
  </si>
  <si>
    <t>Ashland Community Library</t>
  </si>
  <si>
    <t>Caribou Public Library</t>
  </si>
  <si>
    <t>Caribou</t>
  </si>
  <si>
    <t>Walter T. A. Hansen Memorial Library</t>
  </si>
  <si>
    <t>Mars Hill</t>
  </si>
  <si>
    <t>Veterans Memorial Library</t>
  </si>
  <si>
    <t>Patten</t>
  </si>
  <si>
    <t>Turner Memorial Library-Presque Isle</t>
  </si>
  <si>
    <t>Washburn Memorial Library</t>
  </si>
  <si>
    <t>Alice L. Pendleton Library</t>
  </si>
  <si>
    <t>Islesboro</t>
  </si>
  <si>
    <t>Mildred Stevens Williams Memorial Library</t>
  </si>
  <si>
    <t>Winslow Public Library</t>
  </si>
  <si>
    <t>Belfast Free Library</t>
  </si>
  <si>
    <t>Stewart Free Library</t>
  </si>
  <si>
    <t>Corinna</t>
  </si>
  <si>
    <t>Abbott Memorial Library</t>
  </si>
  <si>
    <t>Jackman Public Library</t>
  </si>
  <si>
    <t>Jackman</t>
  </si>
  <si>
    <t>Webster Free Library</t>
  </si>
  <si>
    <t>Kingfield</t>
  </si>
  <si>
    <t>Ivan O. Davis Liberty Library</t>
  </si>
  <si>
    <t>New Sharon Town Library</t>
  </si>
  <si>
    <t>New Sharon</t>
  </si>
  <si>
    <t>New Portland Community Library</t>
  </si>
  <si>
    <t>North New Portland</t>
  </si>
  <si>
    <t>Rangeley Public Library</t>
  </si>
  <si>
    <t>Rangeley</t>
  </si>
  <si>
    <t>Searsmont Town Library</t>
  </si>
  <si>
    <t>Searsmont</t>
  </si>
  <si>
    <t>Carver Memorial Library</t>
  </si>
  <si>
    <t>Searsport</t>
  </si>
  <si>
    <t>Skowhegan Free Public Library</t>
  </si>
  <si>
    <t>Skowhegan</t>
  </si>
  <si>
    <t>Pike County Public Library</t>
  </si>
  <si>
    <t>Three Rivers Regional Library Service System</t>
  </si>
  <si>
    <t>Glenwood Springs</t>
  </si>
  <si>
    <t>Spring Grove Public Library</t>
  </si>
  <si>
    <t>Spring Grove</t>
  </si>
  <si>
    <t>International Institute of Rural Reconstruction</t>
  </si>
  <si>
    <t>to generate and support the demand for contraceptive services as an integral part of community health and well-being in eight Ethiopian communities</t>
  </si>
  <si>
    <t>2001-09</t>
  </si>
  <si>
    <t>to launch a Task Force on HIV/AIDS in collaboration with CDC and USAID</t>
  </si>
  <si>
    <t>to support a collaborative induction model, professional development programs, and placement of pre-service teachers in Mabton School District in partnership with Heritage College</t>
  </si>
  <si>
    <t>to support a project in HIV prevention and care in  Uganda - the Rakai Project</t>
  </si>
  <si>
    <t>Ceres</t>
  </si>
  <si>
    <t>to support the Global Reporting Initiative in establishment of an  HIV/AIDS-related  information disclosure standard for the mining, trucking, forestry, and itinerant agriculture workplace</t>
  </si>
  <si>
    <t>Helping Hand of South Whidbey</t>
  </si>
  <si>
    <t>State of Alabama</t>
  </si>
  <si>
    <t>Maryland State Department of Education</t>
  </si>
  <si>
    <t>to support restructuring high school education in Chicago</t>
  </si>
  <si>
    <t>Christian Schools International</t>
  </si>
  <si>
    <t>to establish models of excellence in private urban schools in Chicago and tribal schools in New Mexico</t>
  </si>
  <si>
    <t>to support a forum, &amp;#34;Preventing Mother-to-Child Transmission of HIV: Making Programs Work&amp;#34;</t>
  </si>
  <si>
    <t>to support the Maine Learning Technology Endowment: A Teacher Leadership Project</t>
  </si>
  <si>
    <t>Kitsap County Historical Society</t>
  </si>
  <si>
    <t>to support the museum's purchase of movable storage units</t>
  </si>
  <si>
    <t>to support the 2002 Global Leadership Award Dinner</t>
  </si>
  <si>
    <t>Klamath-Lake Counties Food Bank</t>
  </si>
  <si>
    <t>to provide back-to-school clothing and supplies for children in the Klamath Basin who have been impacted by the economic crisis</t>
  </si>
  <si>
    <t>North Country Church</t>
  </si>
  <si>
    <t>to support a mobile dental clinic for low-income clients</t>
  </si>
  <si>
    <t>Yacolt</t>
  </si>
  <si>
    <t>to support the National Education Summit in Palisades, NY on October 9-10, 2001</t>
  </si>
  <si>
    <t>to support the September 11th Fund for victims of the terrorist attacks in New York and Washington, D.C.</t>
  </si>
  <si>
    <t>New York Times Neediest Cases Fund</t>
  </si>
  <si>
    <t>to support the 9/11 Fund established for families of the victims of the September 11th terrorist attacks on the World Trade Center</t>
  </si>
  <si>
    <t>to support the National Disaster Relief Fund in the wake of the September 11th terrorist attacks</t>
  </si>
  <si>
    <t>to support programs aimed at strengthening the nonprofit sector</t>
  </si>
  <si>
    <t>to support construction of a new Computer Science and Engineering Building</t>
  </si>
  <si>
    <t>to support entertainment-education programs that empower people to make informed individual choices</t>
  </si>
  <si>
    <t>to support the Education Policymakers Exchange (previously known as Education Policy Forum)</t>
  </si>
  <si>
    <t>to support school redesign, implement early college awareness, and remove financial barriers (Yelm High School)</t>
  </si>
  <si>
    <t>to create collaboration between public and private sectors to reduce HIV transmission and advance treatment</t>
  </si>
  <si>
    <t>State of Vermont Midstate Regional Library</t>
  </si>
  <si>
    <t>Proctor Library</t>
  </si>
  <si>
    <t>Weathersfield</t>
  </si>
  <si>
    <t>Groton Free Public Library</t>
  </si>
  <si>
    <t>Tenney Memorial Library</t>
  </si>
  <si>
    <t>Newbury</t>
  </si>
  <si>
    <t>Quechee Library Association</t>
  </si>
  <si>
    <t>Quechee</t>
  </si>
  <si>
    <t>Baxter Memorial Library</t>
  </si>
  <si>
    <t>Royalton Memorial Library</t>
  </si>
  <si>
    <t>South Royalton</t>
  </si>
  <si>
    <t>Morrill Memorial &amp; Harris Library</t>
  </si>
  <si>
    <t>Strafford</t>
  </si>
  <si>
    <t>Tunbridge Public Library</t>
  </si>
  <si>
    <t>Tunbridge</t>
  </si>
  <si>
    <t>Baldwin Memorial Library</t>
  </si>
  <si>
    <t>Wells River</t>
  </si>
  <si>
    <t>Rockingham Free Public Library</t>
  </si>
  <si>
    <t>Bellows Falls</t>
  </si>
  <si>
    <t>Fletcher Memorial Library</t>
  </si>
  <si>
    <t>Ludlow</t>
  </si>
  <si>
    <t>Springfield Town Library</t>
  </si>
  <si>
    <t>Bennington Free Library</t>
  </si>
  <si>
    <t>Bennington</t>
  </si>
  <si>
    <t>John G. McCullough Free Library</t>
  </si>
  <si>
    <t>North Bennington</t>
  </si>
  <si>
    <t>Brooks Memorial Library</t>
  </si>
  <si>
    <t>Brattleboro</t>
  </si>
  <si>
    <t>Guilford Free Library</t>
  </si>
  <si>
    <t>Whitingham Free Public Library</t>
  </si>
  <si>
    <t>Westminster West Public Library</t>
  </si>
  <si>
    <t>Putney</t>
  </si>
  <si>
    <t>Stamford Community Library</t>
  </si>
  <si>
    <t>Wardsboro Free Public Library</t>
  </si>
  <si>
    <t>Wardsboro</t>
  </si>
  <si>
    <t>Fletcher Free Library</t>
  </si>
  <si>
    <t>Winooski Memorial Library</t>
  </si>
  <si>
    <t>Winooski</t>
  </si>
  <si>
    <t>Alburg Public Library</t>
  </si>
  <si>
    <t>Alburg</t>
  </si>
  <si>
    <t>H. F. Brigham Free Public Library</t>
  </si>
  <si>
    <t>Enosburgh Public Library</t>
  </si>
  <si>
    <t>Enosburg Falls</t>
  </si>
  <si>
    <t>Haston Library</t>
  </si>
  <si>
    <t>Highgate Public Library</t>
  </si>
  <si>
    <t>Highgate Center</t>
  </si>
  <si>
    <t>Isle La Motte Free Public Library</t>
  </si>
  <si>
    <t>Isle La Motte</t>
  </si>
  <si>
    <t>North Hero Public Library</t>
  </si>
  <si>
    <t>North Hero</t>
  </si>
  <si>
    <t>Arvin A. Brown Public Library</t>
  </si>
  <si>
    <t>Richford</t>
  </si>
  <si>
    <t>St. Albans Free Library</t>
  </si>
  <si>
    <t>St. Albans</t>
  </si>
  <si>
    <t>Aldrich Public Library</t>
  </si>
  <si>
    <t>Barre</t>
  </si>
  <si>
    <t>Cabot Public Library</t>
  </si>
  <si>
    <t>Cabot</t>
  </si>
  <si>
    <t>Lanpher Memorial Library</t>
  </si>
  <si>
    <t>Jaquith Public Library</t>
  </si>
  <si>
    <t>Morristown Centennial Library</t>
  </si>
  <si>
    <t>Glee Merritt Kelley Community Library</t>
  </si>
  <si>
    <t>Wolcott</t>
  </si>
  <si>
    <t>Woodbury Community Library</t>
  </si>
  <si>
    <t>Rutland Free Library</t>
  </si>
  <si>
    <t>Rutland</t>
  </si>
  <si>
    <t>Brandon Free Public Library</t>
  </si>
  <si>
    <t>Castleton Free Library</t>
  </si>
  <si>
    <t>Castleton</t>
  </si>
  <si>
    <t>Fair Haven Free Library</t>
  </si>
  <si>
    <t>Fair Haven</t>
  </si>
  <si>
    <t>Hancock Free Public Library</t>
  </si>
  <si>
    <t>Ilsley Public Library</t>
  </si>
  <si>
    <t>Bailey Memorial Library</t>
  </si>
  <si>
    <t>North Clarendon</t>
  </si>
  <si>
    <t>St. Johnsbury Athenaeum Library</t>
  </si>
  <si>
    <t>St. Johnsbury</t>
  </si>
  <si>
    <t>Barton Public Library</t>
  </si>
  <si>
    <t>Barton</t>
  </si>
  <si>
    <t>Craftsbury Public Library</t>
  </si>
  <si>
    <t>Craftsbury Common</t>
  </si>
  <si>
    <t>Dailey Memorial Library</t>
  </si>
  <si>
    <t>Haskell Free Library</t>
  </si>
  <si>
    <t>Derby Line</t>
  </si>
  <si>
    <t>Greensboro Free Library</t>
  </si>
  <si>
    <t>Jeudevine Memorial Library</t>
  </si>
  <si>
    <t>Hardwick</t>
  </si>
  <si>
    <t>Island Pond Public Library</t>
  </si>
  <si>
    <t>Island Pond</t>
  </si>
  <si>
    <t>Cobleigh Public Library</t>
  </si>
  <si>
    <t>Lyndonville</t>
  </si>
  <si>
    <t>Goodrich Memorial Library</t>
  </si>
  <si>
    <t>William H. And Lucy F. Rand Memorial Library</t>
  </si>
  <si>
    <t>North Troy</t>
  </si>
  <si>
    <t>Jones Memorial Library</t>
  </si>
  <si>
    <t>Walden Community Library</t>
  </si>
  <si>
    <t>Alice Ward Memorial Library</t>
  </si>
  <si>
    <t>Canaan</t>
  </si>
  <si>
    <t>2001-01</t>
  </si>
  <si>
    <t>Literary Celebrations, Inc.</t>
  </si>
  <si>
    <t>to develop a Mobile Publishing Center that will provide Washington State children with limited access to technology and the opportunity to write, edit, illustrate, typeset and bind their own books</t>
  </si>
  <si>
    <t>to support an initiative on public-private partnerships for the promotion of global health equity</t>
  </si>
  <si>
    <t>Family Planning Association of Pakistan</t>
  </si>
  <si>
    <t>to improve access to family planning through an innovative and integrated, community-participation approach in Balochistan, Pakistan</t>
  </si>
  <si>
    <t>to strengthen the quality of family planning services throughout the global International Planned Parenthood Federation network</t>
  </si>
  <si>
    <t>to support the training of public library leaders to be more effective community players</t>
  </si>
  <si>
    <t>to accelerate the global effort to create and distribute an AIDS vaccine via vaccine design studies, clinical infrastructure and non-human primate studies</t>
  </si>
  <si>
    <t>to support development of a new, small high school focusing on the Arts to provide a personalized learning environment for students and staff (Tacoma Arts High School)</t>
  </si>
  <si>
    <t>to create a learning collaborative under Stanford University's College of Education's leadership to help school leaders develop a broader knowledge base about school design, learning, curriculum and assessment, and professional development</t>
  </si>
  <si>
    <t>to support contraceptive logistics and management information systems in Myanmar (Burma)</t>
  </si>
  <si>
    <t>to support communication strategies and key activities for the Global Movement for Children</t>
  </si>
  <si>
    <t>The Fund for Colorado's Future</t>
  </si>
  <si>
    <t>to support the construction of New Century House and provide services to families in crisis during their period of transition to a more stable condition</t>
  </si>
  <si>
    <t>St. Stephen Housing Association</t>
  </si>
  <si>
    <t>to support the construction of Auburn Transitional Housing for Families and provide services to families in crisis during their period of transition to a more stable condition</t>
  </si>
  <si>
    <t>to support construction of the Vision House (phase II) and to provide services to families in crisis during their period of transition to a more stable condition</t>
  </si>
  <si>
    <t>to support the construction of Views at Madison and provide services to families in crisis during their period of transition to a more stable condition</t>
  </si>
  <si>
    <t>to support the construction of Meadowbrook View apartments and provide services to families in crisis during their period of transition to a more stable condition</t>
  </si>
  <si>
    <t>to conduct two national opinion research studies on smaller schools</t>
  </si>
  <si>
    <t>St. Joseph Parish</t>
  </si>
  <si>
    <t>to support the campaign to rebuild St. Joseph Church in Yakima, Washington</t>
  </si>
  <si>
    <t>Strategic Education Centers</t>
  </si>
  <si>
    <t>to provide technology training and health education in an after-school setting to 14-17 year-old young women in Swaziland</t>
  </si>
  <si>
    <t>to support the re-establishment of services, especially those affecting children, in the region affected by the January 26, 2001 earthquake centered in western India</t>
  </si>
  <si>
    <t>to support the re-establishment of services, especially those affecting children, in the region affected by the January 13, 2001 earthquake centered in El Salvador</t>
  </si>
  <si>
    <t>to expand the Intel Teach to the Future Program from 500 master teachers in 2000 to 1500 teachers in 2001</t>
  </si>
  <si>
    <t>Syracuse University</t>
  </si>
  <si>
    <t>Ridgeville Public Library</t>
  </si>
  <si>
    <t>Ridgeville</t>
  </si>
  <si>
    <t>Mount Vernon Public Library</t>
  </si>
  <si>
    <t>The Field Library</t>
  </si>
  <si>
    <t>Peekskill</t>
  </si>
  <si>
    <t>White Plains Public Library</t>
  </si>
  <si>
    <t>Yonkers Public Library</t>
  </si>
  <si>
    <t>Yonkers</t>
  </si>
  <si>
    <t>New Rochelle Public Library</t>
  </si>
  <si>
    <t>New Rochelle</t>
  </si>
  <si>
    <t>Haverstraw Kings Daughters Public Library</t>
  </si>
  <si>
    <t>Haverstraw</t>
  </si>
  <si>
    <t>Highland Mills</t>
  </si>
  <si>
    <t>Middletown Thrall Library</t>
  </si>
  <si>
    <t>Monroe Free Library</t>
  </si>
  <si>
    <t>Finkelstein Memorial Library</t>
  </si>
  <si>
    <t>Hempstead Public Library</t>
  </si>
  <si>
    <t>Hempstead</t>
  </si>
  <si>
    <t>Peninsula Public Library</t>
  </si>
  <si>
    <t>Brentwood Public Library</t>
  </si>
  <si>
    <t>Brentwood</t>
  </si>
  <si>
    <t>Wyandanch Public Library</t>
  </si>
  <si>
    <t>Wyandanch</t>
  </si>
  <si>
    <t>Riverhead Free Library</t>
  </si>
  <si>
    <t>Riverhead</t>
  </si>
  <si>
    <t>Amsterdam Free Library</t>
  </si>
  <si>
    <t>D. R. Evarts Library</t>
  </si>
  <si>
    <t>The Community Library</t>
  </si>
  <si>
    <t>Cobleskill</t>
  </si>
  <si>
    <t>Cohoes Public Library</t>
  </si>
  <si>
    <t>Cohoes</t>
  </si>
  <si>
    <t>Heermance Memorial Library</t>
  </si>
  <si>
    <t>Coxsackie</t>
  </si>
  <si>
    <t>Frothingham Free Library</t>
  </si>
  <si>
    <t>Gloversville Free Library</t>
  </si>
  <si>
    <t>Gloversville</t>
  </si>
  <si>
    <t>Johnstown Public Library</t>
  </si>
  <si>
    <t>Middleburgh Library</t>
  </si>
  <si>
    <t>Middleburgh</t>
  </si>
  <si>
    <t>Northville Public Library</t>
  </si>
  <si>
    <t>Northville</t>
  </si>
  <si>
    <t>Petersburg Public Library</t>
  </si>
  <si>
    <t>Petersburgh</t>
  </si>
  <si>
    <t>Rensselaer City Library</t>
  </si>
  <si>
    <t>Schoharie Free Library Association</t>
  </si>
  <si>
    <t>Schoharie</t>
  </si>
  <si>
    <t>Stamford Village Library</t>
  </si>
  <si>
    <t>Watervliet Public Library</t>
  </si>
  <si>
    <t>Worcester Free Library</t>
  </si>
  <si>
    <t>Schenectady County Public Library</t>
  </si>
  <si>
    <t>Kingston Library</t>
  </si>
  <si>
    <t>Town Of Ulster Public Library</t>
  </si>
  <si>
    <t>Catskill Public Library</t>
  </si>
  <si>
    <t>Catskill</t>
  </si>
  <si>
    <t>Cragsmoor Free Library</t>
  </si>
  <si>
    <t>Cragsmoor</t>
  </si>
  <si>
    <t>Ellenville Public Library and Museum</t>
  </si>
  <si>
    <t>Ellenville</t>
  </si>
  <si>
    <t>Skene Memorial Library</t>
  </si>
  <si>
    <t>Fleischmanns</t>
  </si>
  <si>
    <t>Hunter Public Library</t>
  </si>
  <si>
    <t>Hunter</t>
  </si>
  <si>
    <t>Fairview Public Library</t>
  </si>
  <si>
    <t>Margaretville</t>
  </si>
  <si>
    <t>Phoenicia Library</t>
  </si>
  <si>
    <t>Phoenicia</t>
  </si>
  <si>
    <t>Morton Memorial Library</t>
  </si>
  <si>
    <t>Pine Hill</t>
  </si>
  <si>
    <t>Town Of Esopus Port Ewen Library</t>
  </si>
  <si>
    <t>Port Ewen</t>
  </si>
  <si>
    <t>Rosendale Library</t>
  </si>
  <si>
    <t>Rosendale</t>
  </si>
  <si>
    <t>Roxbury Library</t>
  </si>
  <si>
    <t>Saugerties Public Library</t>
  </si>
  <si>
    <t>Saugerties</t>
  </si>
  <si>
    <t>Windham Public Library</t>
  </si>
  <si>
    <t>Amenia Free Library</t>
  </si>
  <si>
    <t>Amenia</t>
  </si>
  <si>
    <t>Howland Public Library</t>
  </si>
  <si>
    <t>Beacon</t>
  </si>
  <si>
    <t>Highland Public Library</t>
  </si>
  <si>
    <t>Highland</t>
  </si>
  <si>
    <t>Hillsdale Library</t>
  </si>
  <si>
    <t>Hudson Area Association Library</t>
  </si>
  <si>
    <t>Claverack Free Library and Reading Room Association</t>
  </si>
  <si>
    <t>Claverack</t>
  </si>
  <si>
    <t>North East-Millerton Library</t>
  </si>
  <si>
    <t>Millerton</t>
  </si>
  <si>
    <t>Plattekill Library</t>
  </si>
  <si>
    <t>Modena</t>
  </si>
  <si>
    <t>Newburgh Free Library</t>
  </si>
  <si>
    <t>Poughkeepsie Public Library District</t>
  </si>
  <si>
    <t>Poughkeepsie</t>
  </si>
  <si>
    <t>Ethelbert B Crawford Public Library</t>
  </si>
  <si>
    <t>Western Sullivan Public Library Delaware Free Branch</t>
  </si>
  <si>
    <t>Callicoon</t>
  </si>
  <si>
    <t>Daniel Pierce Library</t>
  </si>
  <si>
    <t>Grahamsville</t>
  </si>
  <si>
    <t>Western Sullivan Public Library</t>
  </si>
  <si>
    <t>Liberty Public Library</t>
  </si>
  <si>
    <t>Livingston Manor Free Library</t>
  </si>
  <si>
    <t>Livingston Manor</t>
  </si>
  <si>
    <t>Narrowsburg</t>
  </si>
  <si>
    <t>Port Jervis Free Library</t>
  </si>
  <si>
    <t>Port Jervis</t>
  </si>
  <si>
    <t>Roscoe Free Library</t>
  </si>
  <si>
    <t>Roscoe</t>
  </si>
  <si>
    <t>Crandall Public Library</t>
  </si>
  <si>
    <t>Glens Falls</t>
  </si>
  <si>
    <t>Bolton Free Library</t>
  </si>
  <si>
    <t>Bolton Landing</t>
  </si>
  <si>
    <t>Horicon Free Public Library</t>
  </si>
  <si>
    <t>Brant Lake</t>
  </si>
  <si>
    <t>Corinth Free Library</t>
  </si>
  <si>
    <t>Hillview Free Library</t>
  </si>
  <si>
    <t>Diamond Point</t>
  </si>
  <si>
    <t>Caldwell-Lake George Library</t>
  </si>
  <si>
    <t>Lake George</t>
  </si>
  <si>
    <t>Hadley-Luzerne Public Library</t>
  </si>
  <si>
    <t>Lake Luzerne</t>
  </si>
  <si>
    <t>Saratoga Springs Public Library</t>
  </si>
  <si>
    <t>Saratoga Springs</t>
  </si>
  <si>
    <t>Schroon Lake Public Library</t>
  </si>
  <si>
    <t>Schroon Lake</t>
  </si>
  <si>
    <t>Schuylerville Public Library</t>
  </si>
  <si>
    <t>Schuylerville</t>
  </si>
  <si>
    <t>Stony Creek Free Library</t>
  </si>
  <si>
    <t>Stony Creek</t>
  </si>
  <si>
    <t>Ticonderoga Public Library</t>
  </si>
  <si>
    <t>Ticonderoga</t>
  </si>
  <si>
    <t>Richards Library</t>
  </si>
  <si>
    <t>Whitehall Free Library</t>
  </si>
  <si>
    <t>Plattsburgh Public Library</t>
  </si>
  <si>
    <t>Plattsburgh</t>
  </si>
  <si>
    <t>Ausable Forks Free Library</t>
  </si>
  <si>
    <t>Ausable Forks</t>
  </si>
  <si>
    <t>Champlain Memorial Library</t>
  </si>
  <si>
    <t>Champlain</t>
  </si>
  <si>
    <t>Chateaugay Memorial Library</t>
  </si>
  <si>
    <t>Chateaugay</t>
  </si>
  <si>
    <t>Chazy Public Library</t>
  </si>
  <si>
    <t>Chazy</t>
  </si>
  <si>
    <t>Clifton Community Library</t>
  </si>
  <si>
    <t>Cranberry Lake</t>
  </si>
  <si>
    <t>Hammond Library Of Crown Point</t>
  </si>
  <si>
    <t>Crown Point</t>
  </si>
  <si>
    <t>Dannemora Free Library</t>
  </si>
  <si>
    <t>Dannemora</t>
  </si>
  <si>
    <t>Elizabethtown Library Association</t>
  </si>
  <si>
    <t>Keene Public Library</t>
  </si>
  <si>
    <t>Keene</t>
  </si>
  <si>
    <t>Keeseville Free Library</t>
  </si>
  <si>
    <t>Keeseville</t>
  </si>
  <si>
    <t>Lake Placid Public Library</t>
  </si>
  <si>
    <t>Lake Placid</t>
  </si>
  <si>
    <t>The Wead Library</t>
  </si>
  <si>
    <t>Malone</t>
  </si>
  <si>
    <t>Mooers Free Library</t>
  </si>
  <si>
    <t>Mooers</t>
  </si>
  <si>
    <t>Peru Free Library</t>
  </si>
  <si>
    <t>Sherman Free Library</t>
  </si>
  <si>
    <t>Port Henry</t>
  </si>
  <si>
    <t>Dodge Memorial Library</t>
  </si>
  <si>
    <t>Rouses Point</t>
  </si>
  <si>
    <t>Saranac Lake Free Library</t>
  </si>
  <si>
    <t>Goff Nelson Memorial Library</t>
  </si>
  <si>
    <t>Tupper Lake</t>
  </si>
  <si>
    <t>Wells Memorial Library</t>
  </si>
  <si>
    <t>Upper Jay</t>
  </si>
  <si>
    <t>Wadhams Free Library</t>
  </si>
  <si>
    <t>Wadhams</t>
  </si>
  <si>
    <t>Westport Library Association</t>
  </si>
  <si>
    <t>Westport</t>
  </si>
  <si>
    <t>Paine Memorial Library</t>
  </si>
  <si>
    <t>Willsboro</t>
  </si>
  <si>
    <t>E.M. Cooper Memorial Public Library</t>
  </si>
  <si>
    <t>Seymour Public Library District</t>
  </si>
  <si>
    <t>Aurora Free Library</t>
  </si>
  <si>
    <t>Stewart B. Lang Memorial Library</t>
  </si>
  <si>
    <t>Cato</t>
  </si>
  <si>
    <t>Kellogg Free Library</t>
  </si>
  <si>
    <t>Cincinnatus</t>
  </si>
  <si>
    <t>Cortland Free Library</t>
  </si>
  <si>
    <t>Cortland</t>
  </si>
  <si>
    <t>Deruyter Free Library</t>
  </si>
  <si>
    <t>Deruyter</t>
  </si>
  <si>
    <t>East Syracuse Free Library</t>
  </si>
  <si>
    <t>East Syracuse</t>
  </si>
  <si>
    <t>Village of Fair Haven Public Library</t>
  </si>
  <si>
    <t>Fulton Public Library</t>
  </si>
  <si>
    <t>Groton Public Library</t>
  </si>
  <si>
    <t>Hannibal Free Library</t>
  </si>
  <si>
    <t>Phillips Free Library</t>
  </si>
  <si>
    <t>Lamont Memorial Free Library</t>
  </si>
  <si>
    <t>Mcgraw</t>
  </si>
  <si>
    <t>Mexico Public Library</t>
  </si>
  <si>
    <t>Powers Library Association</t>
  </si>
  <si>
    <t>New Woodstock Free Library</t>
  </si>
  <si>
    <t>New Woodstock</t>
  </si>
  <si>
    <t>Oswego City Library</t>
  </si>
  <si>
    <t>Hazard Library Association</t>
  </si>
  <si>
    <t>Poplar Ridge</t>
  </si>
  <si>
    <t>Pulaski Public Library</t>
  </si>
  <si>
    <t>Red Creek Free Library</t>
  </si>
  <si>
    <t>Red Creek</t>
  </si>
  <si>
    <t>Annie Porter Ainsworth Memorial Library</t>
  </si>
  <si>
    <t>Sandy Creek</t>
  </si>
  <si>
    <t>Mynderse Library</t>
  </si>
  <si>
    <t>Seneca Falls</t>
  </si>
  <si>
    <t>Springport Free Library</t>
  </si>
  <si>
    <t>Waterloo Library and Historical Society</t>
  </si>
  <si>
    <t>Weedsport Free Library</t>
  </si>
  <si>
    <t>Weedsport</t>
  </si>
  <si>
    <t>Barneveld Free Library Association</t>
  </si>
  <si>
    <t>Barneveld</t>
  </si>
  <si>
    <t>Beaver Falls Library</t>
  </si>
  <si>
    <t>Beaver Falls</t>
  </si>
  <si>
    <t>Erwin Library &amp; Institute</t>
  </si>
  <si>
    <t>Bridgewater Free Library</t>
  </si>
  <si>
    <t>Bridgewater</t>
  </si>
  <si>
    <t>Canajoharie Library And Art Gallery</t>
  </si>
  <si>
    <t>Canajoharie</t>
  </si>
  <si>
    <t>Cherry Valley Memorial Library</t>
  </si>
  <si>
    <t>Cherry Valley</t>
  </si>
  <si>
    <t>Constableville Library</t>
  </si>
  <si>
    <t>Constableville</t>
  </si>
  <si>
    <t>Croghan Free Library</t>
  </si>
  <si>
    <t>Croghan</t>
  </si>
  <si>
    <t>Dolgeville-Manheim Public Library</t>
  </si>
  <si>
    <t>Dolgeville</t>
  </si>
  <si>
    <t>Earlville Free Library</t>
  </si>
  <si>
    <t>Fort Plain Free Library</t>
  </si>
  <si>
    <t>Fort Plain</t>
  </si>
  <si>
    <t>Frankfort Free Library</t>
  </si>
  <si>
    <t>Kinney Memorial Library</t>
  </si>
  <si>
    <t>Hartwick</t>
  </si>
  <si>
    <t>Frank J. Basloe Library of Herkimer, New York</t>
  </si>
  <si>
    <t>Herkimer</t>
  </si>
  <si>
    <t>Ilion Free Public Library</t>
  </si>
  <si>
    <t>Ilion</t>
  </si>
  <si>
    <t>Jordanville Public Library</t>
  </si>
  <si>
    <t>Jordanville</t>
  </si>
  <si>
    <t>Little Falls Public Library</t>
  </si>
  <si>
    <t>Little Falls</t>
  </si>
  <si>
    <t>Lowville Free Library</t>
  </si>
  <si>
    <t>Lowville</t>
  </si>
  <si>
    <t>Lyons Falls Library</t>
  </si>
  <si>
    <t>Lyons Falls</t>
  </si>
  <si>
    <t>William H Bush Memorial Library</t>
  </si>
  <si>
    <t>Middleville Free Library</t>
  </si>
  <si>
    <t>Middleville</t>
  </si>
  <si>
    <t>Weller Library</t>
  </si>
  <si>
    <t>Mohawk</t>
  </si>
  <si>
    <t>Morrisville Library</t>
  </si>
  <si>
    <t>New Berlin Library</t>
  </si>
  <si>
    <t>Newport Free Library</t>
  </si>
  <si>
    <t>C W Clark Memorial Library</t>
  </si>
  <si>
    <t>Oriskany Falls</t>
  </si>
  <si>
    <t>Cogswell Free Library</t>
  </si>
  <si>
    <t>Port Leyden Community Library</t>
  </si>
  <si>
    <t>Port Leyden</t>
  </si>
  <si>
    <t>Didymus Thomas Memorial Library</t>
  </si>
  <si>
    <t>Richfield Springs Public Library</t>
  </si>
  <si>
    <t>Richfield Springs</t>
  </si>
  <si>
    <t>Jervis Public Library Association, Inc.</t>
  </si>
  <si>
    <t>Margaret Reaney Memorial Library</t>
  </si>
  <si>
    <t>St. Johnsville</t>
  </si>
  <si>
    <t>Kirby Free Library Of Salisbury</t>
  </si>
  <si>
    <t>Salisbury Center</t>
  </si>
  <si>
    <t>Sharon Springs Free Library</t>
  </si>
  <si>
    <t>Sherburne Public Library</t>
  </si>
  <si>
    <t>Sherburne</t>
  </si>
  <si>
    <t>Smyrna Public Library</t>
  </si>
  <si>
    <t>Smyrna</t>
  </si>
  <si>
    <t>B. Elizabeth Strong Memorial Library Of Turin</t>
  </si>
  <si>
    <t>Turin</t>
  </si>
  <si>
    <t>Western Town Library</t>
  </si>
  <si>
    <t>Westernville</t>
  </si>
  <si>
    <t>West Winfield Free Library</t>
  </si>
  <si>
    <t>West Winfield</t>
  </si>
  <si>
    <t>Utica Public Library</t>
  </si>
  <si>
    <t>Roswell P Flower Memorial Library</t>
  </si>
  <si>
    <t>East Hounsfield Free Library</t>
  </si>
  <si>
    <t>Adams Free Library</t>
  </si>
  <si>
    <t>Adams Center Free Library</t>
  </si>
  <si>
    <t>Adams Center</t>
  </si>
  <si>
    <t>Macsherry Library</t>
  </si>
  <si>
    <t>Alexandria Bay</t>
  </si>
  <si>
    <t>Crosby Public Library</t>
  </si>
  <si>
    <t>Philomathean Free Library</t>
  </si>
  <si>
    <t>Black River Free Library</t>
  </si>
  <si>
    <t>Canton Free Library</t>
  </si>
  <si>
    <t>Cape Vincent Community Library</t>
  </si>
  <si>
    <t>Cape Vincent</t>
  </si>
  <si>
    <t>Carthage Free Library</t>
  </si>
  <si>
    <t>Lyme Free Library</t>
  </si>
  <si>
    <t>Chaumont</t>
  </si>
  <si>
    <t>Hawn Memorial Library</t>
  </si>
  <si>
    <t>Hepburn Library</t>
  </si>
  <si>
    <t>Dexter Free Library</t>
  </si>
  <si>
    <t>Hepburn Library of Edwards</t>
  </si>
  <si>
    <t>Edwards</t>
  </si>
  <si>
    <t>Ellisburg Free Library</t>
  </si>
  <si>
    <t>Ellisburg</t>
  </si>
  <si>
    <t>Evans Mills Public Library</t>
  </si>
  <si>
    <t>Evans Mills</t>
  </si>
  <si>
    <t>Reading Room Association Of Gouverneur</t>
  </si>
  <si>
    <t>Gouverneur</t>
  </si>
  <si>
    <t>Hammond Free Library</t>
  </si>
  <si>
    <t>Harrisville Free Library</t>
  </si>
  <si>
    <t>Henderson Free Library</t>
  </si>
  <si>
    <t>Hepburn Library of Hermon</t>
  </si>
  <si>
    <t>Hermon</t>
  </si>
  <si>
    <t>Heuvelton Free Library</t>
  </si>
  <si>
    <t>Heuvelton</t>
  </si>
  <si>
    <t>Town of Lisbon Library</t>
  </si>
  <si>
    <t>Hepburn Library of Madrid</t>
  </si>
  <si>
    <t>Mannsville Free Library</t>
  </si>
  <si>
    <t>Mannsville</t>
  </si>
  <si>
    <t>Morristown Public Library</t>
  </si>
  <si>
    <t>Hepburn Library of Norfolk</t>
  </si>
  <si>
    <t>Norwood Library</t>
  </si>
  <si>
    <t>Norwood</t>
  </si>
  <si>
    <t>Ogdensburg Public Library</t>
  </si>
  <si>
    <t>Ogdensburg</t>
  </si>
  <si>
    <t>Bodman Memorial Library</t>
  </si>
  <si>
    <t>Potsdam Public Library</t>
  </si>
  <si>
    <t>Potsdam</t>
  </si>
  <si>
    <t>Richville Free Library</t>
  </si>
  <si>
    <t>Richville</t>
  </si>
  <si>
    <t>Hay Memorial Library</t>
  </si>
  <si>
    <t>Sackets Harbor</t>
  </si>
  <si>
    <t>Theresa Free Library</t>
  </si>
  <si>
    <t>Theresa</t>
  </si>
  <si>
    <t>Hepburn Library of Waddington</t>
  </si>
  <si>
    <t>Waddington</t>
  </si>
  <si>
    <t>Afton Free Library</t>
  </si>
  <si>
    <t>Afton</t>
  </si>
  <si>
    <t>Andes Public Library</t>
  </si>
  <si>
    <t>Andes</t>
  </si>
  <si>
    <t>Berkshire Free Library</t>
  </si>
  <si>
    <t>Berkshire</t>
  </si>
  <si>
    <t>Candor Free Library</t>
  </si>
  <si>
    <t>Candor</t>
  </si>
  <si>
    <t>Cannon Free Library</t>
  </si>
  <si>
    <t>Deposit Free Library</t>
  </si>
  <si>
    <t>Deposit</t>
  </si>
  <si>
    <t>George F Johnson Memorial Library</t>
  </si>
  <si>
    <t>Endicott</t>
  </si>
  <si>
    <t>Franklin Free Library</t>
  </si>
  <si>
    <t>Gilbertsville Free Library</t>
  </si>
  <si>
    <t>Gilbertsville</t>
  </si>
  <si>
    <t>Louise Adelia Read Memorial Library</t>
  </si>
  <si>
    <t>Your Home Public Library</t>
  </si>
  <si>
    <t>Lisle Free Library</t>
  </si>
  <si>
    <t>Lisle</t>
  </si>
  <si>
    <t>Peck Memorial Library</t>
  </si>
  <si>
    <t>Milford Free Library</t>
  </si>
  <si>
    <t>George P &amp; Susan Platt Cady Library</t>
  </si>
  <si>
    <t>Nichols</t>
  </si>
  <si>
    <t>Nineveh Public Library Of Colesville Township</t>
  </si>
  <si>
    <t>Nineveh</t>
  </si>
  <si>
    <t>Harris Memorial Library</t>
  </si>
  <si>
    <t>Otego</t>
  </si>
  <si>
    <t>Coburn Free Library</t>
  </si>
  <si>
    <t>Owego</t>
  </si>
  <si>
    <t>Sidney Memorial Public Library</t>
  </si>
  <si>
    <t>Unadilla Public Library</t>
  </si>
  <si>
    <t>Unadilla</t>
  </si>
  <si>
    <t>William B Ogden Free Library</t>
  </si>
  <si>
    <t>Walton</t>
  </si>
  <si>
    <t>Broome County Public Library</t>
  </si>
  <si>
    <t>Binghamton</t>
  </si>
  <si>
    <t>Eagle Free Library</t>
  </si>
  <si>
    <t>Bliss</t>
  </si>
  <si>
    <t>Delevan-Yorkshire Public Library</t>
  </si>
  <si>
    <t>Delevan</t>
  </si>
  <si>
    <t>Dunkirk Free Library</t>
  </si>
  <si>
    <t>Darwin R Barker Library Association</t>
  </si>
  <si>
    <t>Gowanda Free Library</t>
  </si>
  <si>
    <t>Gowanda</t>
  </si>
  <si>
    <t>Lockport Public Library</t>
  </si>
  <si>
    <t>Lockport</t>
  </si>
  <si>
    <t>King Memorial Library</t>
  </si>
  <si>
    <t>Lee-Whedon Memorial Library</t>
  </si>
  <si>
    <t>Pike Library</t>
  </si>
  <si>
    <t>Pike</t>
  </si>
  <si>
    <t>Anderson-Lee Library</t>
  </si>
  <si>
    <t>Silver Creek</t>
  </si>
  <si>
    <t>Town Of Tonawanda Public Library</t>
  </si>
  <si>
    <t>Cheektowaga Public Library</t>
  </si>
  <si>
    <t>Cheektowaga</t>
  </si>
  <si>
    <t>Niagara Falls Public Library</t>
  </si>
  <si>
    <t>Niagara Falls</t>
  </si>
  <si>
    <t>Swan Library</t>
  </si>
  <si>
    <t>Branchport Free Library</t>
  </si>
  <si>
    <t>Branchport</t>
  </si>
  <si>
    <t>Seymour Library</t>
  </si>
  <si>
    <t>Brockport</t>
  </si>
  <si>
    <t>Cordelia A. Greene Library</t>
  </si>
  <si>
    <t>Castile</t>
  </si>
  <si>
    <t>Dansville Public Library</t>
  </si>
  <si>
    <t>Dansville</t>
  </si>
  <si>
    <t>Wadsworth Library</t>
  </si>
  <si>
    <t>Geneseo</t>
  </si>
  <si>
    <t>Geneva Free Library</t>
  </si>
  <si>
    <t>Lyons School District Public Library</t>
  </si>
  <si>
    <t>Mount Morris Library</t>
  </si>
  <si>
    <t>Mount Morris</t>
  </si>
  <si>
    <t>Naples Library</t>
  </si>
  <si>
    <t>Newark Public Library</t>
  </si>
  <si>
    <t>Bell Memorial Library</t>
  </si>
  <si>
    <t>Nunda</t>
  </si>
  <si>
    <t>Edith B. Ford Memorial Library</t>
  </si>
  <si>
    <t>Ovid</t>
  </si>
  <si>
    <t>Penn Yan Public Library</t>
  </si>
  <si>
    <t>Penn Yan</t>
  </si>
  <si>
    <t>Rose Free Library</t>
  </si>
  <si>
    <t>Rose</t>
  </si>
  <si>
    <t>Sodus Free Library</t>
  </si>
  <si>
    <t>Wayland Free Library</t>
  </si>
  <si>
    <t>Wolcott Civic Free Library</t>
  </si>
  <si>
    <t>Fluvanna Free Library</t>
  </si>
  <si>
    <t>James Prendergast Library Association</t>
  </si>
  <si>
    <t>Allegany Public Library</t>
  </si>
  <si>
    <t>Allegany</t>
  </si>
  <si>
    <t>Ashville Free Library</t>
  </si>
  <si>
    <t>Belfast Public Library</t>
  </si>
  <si>
    <t>Bolivar Free Library</t>
  </si>
  <si>
    <t>Ahira Hall Memorial Library</t>
  </si>
  <si>
    <t>Brocton</t>
  </si>
  <si>
    <t>Cattaraugus Free Library</t>
  </si>
  <si>
    <t>Cattaraugus</t>
  </si>
  <si>
    <t>Smith Memorial Library</t>
  </si>
  <si>
    <t>Chautauqua</t>
  </si>
  <si>
    <t>Clymer-French Creek Free Library</t>
  </si>
  <si>
    <t>Clymer</t>
  </si>
  <si>
    <t>Cuba Circulating Library Association</t>
  </si>
  <si>
    <t>Ellicottville Memorial Library</t>
  </si>
  <si>
    <t>Ellicottville</t>
  </si>
  <si>
    <t>Farman Free Library of Ellington</t>
  </si>
  <si>
    <t>Ellington</t>
  </si>
  <si>
    <t>Falconer Public Library</t>
  </si>
  <si>
    <t>Falconer</t>
  </si>
  <si>
    <t>Wide Awake Club Library</t>
  </si>
  <si>
    <t>Blount Library</t>
  </si>
  <si>
    <t>Franklinville</t>
  </si>
  <si>
    <t>Friendship Free Library</t>
  </si>
  <si>
    <t>Friendship</t>
  </si>
  <si>
    <t>Kennedy Free Library</t>
  </si>
  <si>
    <t>Genesee Library</t>
  </si>
  <si>
    <t>Little Genesee</t>
  </si>
  <si>
    <t>Memorial Library Of Little Valley</t>
  </si>
  <si>
    <t>Little Valley</t>
  </si>
  <si>
    <t>Mayville Library</t>
  </si>
  <si>
    <t>Olean Public Library</t>
  </si>
  <si>
    <t>Olean</t>
  </si>
  <si>
    <t>Portville Free Library</t>
  </si>
  <si>
    <t>Portville</t>
  </si>
  <si>
    <t>Randolph Free Library</t>
  </si>
  <si>
    <t>Colonial Library</t>
  </si>
  <si>
    <t>Richburg</t>
  </si>
  <si>
    <t>Ripley Free Library</t>
  </si>
  <si>
    <t>Rushford Free Library</t>
  </si>
  <si>
    <t>Seneca Nation Library</t>
  </si>
  <si>
    <t>Salamanca</t>
  </si>
  <si>
    <t>Salamanca Public Library</t>
  </si>
  <si>
    <t>Minerva Free Library</t>
  </si>
  <si>
    <t>Sinclairville Free Library</t>
  </si>
  <si>
    <t>Sinclairville</t>
  </si>
  <si>
    <t>Mary E. Seymour Memorial Free Library</t>
  </si>
  <si>
    <t>Patterson Library</t>
  </si>
  <si>
    <t>Addison Public Library</t>
  </si>
  <si>
    <t>Andover Free Library</t>
  </si>
  <si>
    <t>E. J. Cottrell Memorial Library</t>
  </si>
  <si>
    <t>Avoca Free Library</t>
  </si>
  <si>
    <t>Dormann Library</t>
  </si>
  <si>
    <t>Free Library Of The Belmont Literary And Historical Society</t>
  </si>
  <si>
    <t>Wimodaughsian Free Library</t>
  </si>
  <si>
    <t>Canisteo</t>
  </si>
  <si>
    <t>Southeast Steuben County Library</t>
  </si>
  <si>
    <t>Woman's Study Club and Library</t>
  </si>
  <si>
    <t>Hammondsport Public Library</t>
  </si>
  <si>
    <t>Hammondsport</t>
  </si>
  <si>
    <t>Hornell Public Library</t>
  </si>
  <si>
    <t>Hornell</t>
  </si>
  <si>
    <t>Interlaken Public Library</t>
  </si>
  <si>
    <t>Interlaken</t>
  </si>
  <si>
    <t>Tompkins County Public Library</t>
  </si>
  <si>
    <t>Jasper Free Library</t>
  </si>
  <si>
    <t>Montour Falls Memorial Library</t>
  </si>
  <si>
    <t>Montour Falls</t>
  </si>
  <si>
    <t>Newfield Public Library</t>
  </si>
  <si>
    <t>Newfield</t>
  </si>
  <si>
    <t>Dutton S. Peterson Memorial Library</t>
  </si>
  <si>
    <t>Prattsburgh Free Library</t>
  </si>
  <si>
    <t>Prattsburgh</t>
  </si>
  <si>
    <t>Pulteney Free Library</t>
  </si>
  <si>
    <t>Pulteney</t>
  </si>
  <si>
    <t>Savona Free Library</t>
  </si>
  <si>
    <t>Savona</t>
  </si>
  <si>
    <t>Scio Free Library</t>
  </si>
  <si>
    <t>Watkins Glen Central School District Free Public Library</t>
  </si>
  <si>
    <t>Watkins Glen</t>
  </si>
  <si>
    <t>Waverly Free Library</t>
  </si>
  <si>
    <t>David A Howe Public Library</t>
  </si>
  <si>
    <t>Whitesville Public Library</t>
  </si>
  <si>
    <t>Whitesville</t>
  </si>
  <si>
    <t>Steele Memorial Library Association</t>
  </si>
  <si>
    <t>Elmira</t>
  </si>
  <si>
    <t>Town Of Chester Public Library</t>
  </si>
  <si>
    <t>Town Of Johnsburg Library</t>
  </si>
  <si>
    <t>North Creek</t>
  </si>
  <si>
    <t>Ellenburg Sarah A. Munsil Free Library</t>
  </si>
  <si>
    <t>Ellenburg Depot</t>
  </si>
  <si>
    <t>Port Byron Library</t>
  </si>
  <si>
    <t>Port Byron</t>
  </si>
  <si>
    <t>Springfield Center</t>
  </si>
  <si>
    <t>Alexander Findley Community Library</t>
  </si>
  <si>
    <t>Findley Lake</t>
  </si>
  <si>
    <t>Cohocton Public Library</t>
  </si>
  <si>
    <t>Cohocton</t>
  </si>
  <si>
    <t>Myers Memorial Library</t>
  </si>
  <si>
    <t>Frewsburg</t>
  </si>
  <si>
    <t>Seattle Indian Services Commission</t>
  </si>
  <si>
    <t>to support a technology and training center serving Native Americans in Seattle</t>
  </si>
  <si>
    <t>2001-12</t>
  </si>
  <si>
    <t>to support a collaborative induction model, professional development programs, and placement of pre-service teachers in Hockinson School District in partnership with  Washington State University</t>
  </si>
  <si>
    <t>to support a collaborative induction model, professional development programs, and placement of pre-service teachers in Evergreen School District in partnership with Washington State University</t>
  </si>
  <si>
    <t>to support computer access and training workshops for homeless persons in Seattle</t>
  </si>
  <si>
    <t>to help support expansion of the 4-H Teen Tech Corps program to additional low-income rural communities in Washington</t>
  </si>
  <si>
    <t>National Council on the Aging, Inc.</t>
  </si>
  <si>
    <t>to expand access of rural and homebound elders to BenefitsCheckup, an on-line information services of public benefits in Washington State</t>
  </si>
  <si>
    <t>Information &amp; Referral - Volunteer Connection Inc</t>
  </si>
  <si>
    <t>to increase the training capacity of neighborhood technology centers in Spokane and bring technology training directly into other low-income community organizations</t>
  </si>
  <si>
    <t>Washington State Grange Foundation</t>
  </si>
  <si>
    <t>to provide computing and Internet access to twenty underserved rural communities in Washington state</t>
  </si>
  <si>
    <t>to support two computer labs serving Tacoma's low-income, immigrant, refugee and minority populations</t>
  </si>
  <si>
    <t>Central Washington University Foundation</t>
  </si>
  <si>
    <t>to create a mobile computer lab to serve rural Kittitas County and to create a youth computer lab</t>
  </si>
  <si>
    <t>to support the technology center in Wapato and address the learning needs of  Hispanic and Native American youth and adults</t>
  </si>
  <si>
    <t>Lilac Blind Foundation</t>
  </si>
  <si>
    <t>to provide training on assistive technologies to blind and low vision residents of 19 Eastern Washington counties</t>
  </si>
  <si>
    <t>Indochinese Cultural and Service Center</t>
  </si>
  <si>
    <t>to create a multimedia computer lab for at-risk youth and provide computer training and access for SE Asian/Pacific Islander immigrants in Tacoma</t>
  </si>
  <si>
    <t>King County Law Library</t>
  </si>
  <si>
    <t>to establish a training center for public access to computer and internet legal research to foster citizen participation in the court system</t>
  </si>
  <si>
    <t>Seattle Business Assistance Center</t>
  </si>
  <si>
    <t>to provide computer training and technology counseling for low-income minority and women entrepreneurs and small business owners</t>
  </si>
  <si>
    <t>to promote the role of business in the global response to the HIV/AIDS epidemic</t>
  </si>
  <si>
    <t>to expand community access to technology in poor rural communities</t>
  </si>
  <si>
    <t>eTech Ohio</t>
  </si>
  <si>
    <t>to provide tuition scholarships for successful Teacher Leadership Program participants to earn their M.Ed. in learning and technology at Western Governors University</t>
  </si>
  <si>
    <t>to support the Hate Free Zone</t>
  </si>
  <si>
    <t>San Diego State University Foundation</t>
  </si>
  <si>
    <t>to support San Diego Unified School District's Blueprint for Student Success</t>
  </si>
  <si>
    <t>New Hampshire Department of Education</t>
  </si>
  <si>
    <t>to support the housing search and stabilization services</t>
  </si>
  <si>
    <t>to provide technology assessment, training and implementation services to rural organizations and lead rural community technology capacity building efforts</t>
  </si>
  <si>
    <t>to support student programs, professional development programs for faculty and administrators, and leadership initiatives to its member colleges and universities</t>
  </si>
  <si>
    <t>to support construction of the Michael Dertouzos Amphitheatre</t>
  </si>
  <si>
    <t>Moxie Firecracker Films</t>
  </si>
  <si>
    <t>to support production of a documentary examining the global AIDS crisis</t>
  </si>
  <si>
    <t>2001-02</t>
  </si>
  <si>
    <t>to support a children's educational exhibit</t>
  </si>
  <si>
    <t>to support improvements of the children's play area at Rogers Playfield</t>
  </si>
  <si>
    <t>Nevus Outreach, Inc.</t>
  </si>
  <si>
    <t>to support the scholarship endowment for future women athletes at Duke University</t>
  </si>
  <si>
    <t>to support a Faculty Development Endowed Fund</t>
  </si>
  <si>
    <t>to support a teen internship program</t>
  </si>
  <si>
    <t>to support the United Nations Population Fund (UNFPA) reorganization efforts</t>
  </si>
  <si>
    <t>to evaluate the Sound Families Initiative</t>
  </si>
  <si>
    <t>to convene a meeting for professional staff development directors in state departments of education in Dallas TX on February 26-27, 2001</t>
  </si>
  <si>
    <t>Davie County Public Library</t>
  </si>
  <si>
    <t>Mocksville</t>
  </si>
  <si>
    <t>Forsyth County Public Library</t>
  </si>
  <si>
    <t>Winston-Salem</t>
  </si>
  <si>
    <t>Randolph County Public Library</t>
  </si>
  <si>
    <t>Asheboro</t>
  </si>
  <si>
    <t>Central North Carolina Regional Library</t>
  </si>
  <si>
    <t>High Point Public Library</t>
  </si>
  <si>
    <t>High Point</t>
  </si>
  <si>
    <t>Hyconeechee Regional Library</t>
  </si>
  <si>
    <t>Hillsborough</t>
  </si>
  <si>
    <t>Rockingham County Public Library</t>
  </si>
  <si>
    <t>Davidson County Public Library System</t>
  </si>
  <si>
    <t>Sanford</t>
  </si>
  <si>
    <t>Chapel Hill Public Library</t>
  </si>
  <si>
    <t>Wayne County Public Library, Inc.</t>
  </si>
  <si>
    <t>Goldsboro</t>
  </si>
  <si>
    <t>H. Leslie Perry Memorial Library</t>
  </si>
  <si>
    <t>Harnett County Public Library</t>
  </si>
  <si>
    <t>Lillington</t>
  </si>
  <si>
    <t>Louisburg</t>
  </si>
  <si>
    <t>Granville County Library System</t>
  </si>
  <si>
    <t>Public Library Of Johnston Co. &amp; Smithfield</t>
  </si>
  <si>
    <t>Smithfield</t>
  </si>
  <si>
    <t>Warren County Memorial Library</t>
  </si>
  <si>
    <t>Durham County Library</t>
  </si>
  <si>
    <t>Thomas Hackney Braswell Memorial Library</t>
  </si>
  <si>
    <t>Farmville Public Library</t>
  </si>
  <si>
    <t>Halifax County Library System</t>
  </si>
  <si>
    <t>Sheppard Memorial Library</t>
  </si>
  <si>
    <t>Edgecombe County Memorial Library</t>
  </si>
  <si>
    <t>Tarboro</t>
  </si>
  <si>
    <t>BHM Regional Library</t>
  </si>
  <si>
    <t>George H. And Laura E. Brown Public Library</t>
  </si>
  <si>
    <t>Wilson County Public Library</t>
  </si>
  <si>
    <t>East Albemarle Regional Library</t>
  </si>
  <si>
    <t>Elizabeth City</t>
  </si>
  <si>
    <t>Pettigrew Regional Library</t>
  </si>
  <si>
    <t>Albemarle Regional Library</t>
  </si>
  <si>
    <t>Winton</t>
  </si>
  <si>
    <t>Stanly County Public Library</t>
  </si>
  <si>
    <t>Cabarrus County Public Library</t>
  </si>
  <si>
    <t>Gaston-Lincoln Regional Library</t>
  </si>
  <si>
    <t>Gastonia</t>
  </si>
  <si>
    <t>Jacob Mauney Memorial Library</t>
  </si>
  <si>
    <t>Kings Mountain</t>
  </si>
  <si>
    <t>Rowan Public Library</t>
  </si>
  <si>
    <t>Cleveland County Memorial Library</t>
  </si>
  <si>
    <t>Rutherford County Library</t>
  </si>
  <si>
    <t>Spindale</t>
  </si>
  <si>
    <t>Sampson-Clinton Public Library</t>
  </si>
  <si>
    <t>Bladen County Public Library</t>
  </si>
  <si>
    <t>Duplin County Library</t>
  </si>
  <si>
    <t>Kenansville</t>
  </si>
  <si>
    <t>Laurinburg</t>
  </si>
  <si>
    <t>Robeson County Public Library</t>
  </si>
  <si>
    <t>Lumberton</t>
  </si>
  <si>
    <t>Sandhill Regional Library System</t>
  </si>
  <si>
    <t>Rockingham</t>
  </si>
  <si>
    <t>Southern Pines Public Library</t>
  </si>
  <si>
    <t>Southern Pines</t>
  </si>
  <si>
    <t>New Hanover County Public Library</t>
  </si>
  <si>
    <t>Pender County Public Library</t>
  </si>
  <si>
    <t>Burgaw</t>
  </si>
  <si>
    <t>Brunswick County Library</t>
  </si>
  <si>
    <t>Southport</t>
  </si>
  <si>
    <t>Columbus County Public Library</t>
  </si>
  <si>
    <t>Neuse Regional Library</t>
  </si>
  <si>
    <t>Kinston</t>
  </si>
  <si>
    <t>Onslow County Public Library</t>
  </si>
  <si>
    <t>Craven-Pamlico-Carteret Regional Library</t>
  </si>
  <si>
    <t>New Bern</t>
  </si>
  <si>
    <t>Hickory Public Library</t>
  </si>
  <si>
    <t>Hickory</t>
  </si>
  <si>
    <t>Northwestern Regional Library</t>
  </si>
  <si>
    <t>Elkin</t>
  </si>
  <si>
    <t>Caldwell County Public Library</t>
  </si>
  <si>
    <t>Burke County Public Library</t>
  </si>
  <si>
    <t>Morganton</t>
  </si>
  <si>
    <t>Catawba County Library</t>
  </si>
  <si>
    <t>Appalachian Regional Library</t>
  </si>
  <si>
    <t>North Wilkesboro</t>
  </si>
  <si>
    <t>Alexander County Library</t>
  </si>
  <si>
    <t>Iredell County Library</t>
  </si>
  <si>
    <t>Statesville</t>
  </si>
  <si>
    <t>Transylvania County Library</t>
  </si>
  <si>
    <t>Fontana Regional Library</t>
  </si>
  <si>
    <t>Bryson City</t>
  </si>
  <si>
    <t>Avery-Mitchell-Yancey Regional Library</t>
  </si>
  <si>
    <t>Haywood County Public Library</t>
  </si>
  <si>
    <t>Waynesville</t>
  </si>
  <si>
    <t>Asheville-Buncombe Library System</t>
  </si>
  <si>
    <t>Nantahala Regional Library</t>
  </si>
  <si>
    <t>Murphy</t>
  </si>
  <si>
    <t>Harold D. Cooley Public Library</t>
  </si>
  <si>
    <t>Phinney Neighborhood Association</t>
  </si>
  <si>
    <t>to support renovations to the Phinney Neighborhood Center</t>
  </si>
  <si>
    <t>2001-03</t>
  </si>
  <si>
    <t>to support a capital campaign for rebuilding the Yale University Art Gallery</t>
  </si>
  <si>
    <t>to improve teaching and learning by enhancing student access to technology as part of the Washington State school district initiative</t>
  </si>
  <si>
    <t>South Dakota Department of Education &amp; Cultural Affairs</t>
  </si>
  <si>
    <t>Western Foundation</t>
  </si>
  <si>
    <t>to support the creation of the Ralph Munro Endowment for Civic Education at Western Washington University</t>
  </si>
  <si>
    <t>to support the implementation of CIS strategy</t>
  </si>
  <si>
    <t>to support creation of an NPower Toolkit for Nonprofit Organizations</t>
  </si>
  <si>
    <t>to support symposium on small schools, race, and high school reform on the UW campus on Tuesday, June 19, 2001</t>
  </si>
  <si>
    <t>to improve educational resources for at-risk youth by constructing three microwave towers and completing a communication bridge between Cypress Island and the mainland</t>
  </si>
  <si>
    <t>to support FilmAid 2001</t>
  </si>
  <si>
    <t>Mary Queen of Viet-Nam Church</t>
  </si>
  <si>
    <t>to support a computer lab for low-income residents</t>
  </si>
  <si>
    <t>to support installation and promotion costs for &amp;#34;The Endurance:  Shackleton's Legendary Antarctic Expedition&amp;#34; at the Burke Museum</t>
  </si>
  <si>
    <t>to support foster parent appreciation and support activities</t>
  </si>
  <si>
    <t>to assist the State Library Agency in promoting long-term sustainability of public access computing in public libraries</t>
  </si>
  <si>
    <t>to support implementation of a coordinated community partnership project to increase postsecondary completion rates</t>
  </si>
  <si>
    <t>2010-08</t>
  </si>
  <si>
    <t>to support a financial aid delivery project</t>
  </si>
  <si>
    <t>to support an investment pool to fund emerging hybrid learning models and ongoing research in select districts</t>
  </si>
  <si>
    <t>Center for Energy Workforce Development</t>
  </si>
  <si>
    <t>to synch education-career pathways between employers and community colleges (in concurrent postsecondary credential attainment and career attachment), creating additional learn and earn opportunities for students in several states</t>
  </si>
  <si>
    <t>The World Food Prize Foundation</t>
  </si>
  <si>
    <t>to support an annual multi-day international forum on issues of food security and agricultural development</t>
  </si>
  <si>
    <t>to produce a number of related papers, blog posts, and convenings on the effectiveness of federal K-12 funding and to promote expansion of plans to lower-income families to provide additional resources and evaluate impact on student behavior</t>
  </si>
  <si>
    <t>to support the design, adoption, implementation, and accountability of U.S. policy for international agricultural development</t>
  </si>
  <si>
    <t>to support the development of a solid waste management system that promotes waste as a resource and integrates the urban poor in the management of municipal waste services</t>
  </si>
  <si>
    <t>to monitor the impact of development programs on poor communities in Africa, elevate the voices of African citizens in development decisions, and build support in Africa for pro-poor policies</t>
  </si>
  <si>
    <t>to gather, analyze, and disseminate evidence on malaria elimination and to synthesize new evidence into practical guidance for strategic planning and decision making at global, regional, and country levels</t>
  </si>
  <si>
    <t>to explore the effects of state student aid programs on completion</t>
  </si>
  <si>
    <t>Lilongwe City Assembly</t>
  </si>
  <si>
    <t>to improve the general livelihood of Lilongwe's informal settlements through a detailed survey of the needs of their residents and a range of interventions aimed at upgraded service delivery</t>
  </si>
  <si>
    <t>Monrovia City Corporation</t>
  </si>
  <si>
    <t>to work with community groups and city officials to create a sustainable municipal solid waste management and recycling system</t>
  </si>
  <si>
    <t>to support project to improve high quality computing in public libraries through National Telecommunications and Information Administration's Broadband Technology Opportunities Program</t>
  </si>
  <si>
    <t>to support Kentucky Department for Libraries &amp; Archives' project to improve high quality computing in public libraries through National Telecommunications and Information Administration's Broadband Technology Opportunities Program</t>
  </si>
  <si>
    <t>to support Oklahoma Department of Libraries' project to improve high quality computing in public libraries through National Telecommunications and Information Administration's Broadband Technology Opportunities Program.</t>
  </si>
  <si>
    <t>to support an online nonprofit technical assistance referral system</t>
  </si>
  <si>
    <t>to identify the most promising early warning systems in the country, support this development from a focus on high school graduation to college-readiness, and test their effectiveness through empirical research</t>
  </si>
  <si>
    <t>to support platform technology for immunogenic, thermostable, needle-free, dose-sparing, and low cost protective vaccines via intradermal administration</t>
  </si>
  <si>
    <t>to help develop and test  the next generation of district and school diagnostic systems that incorporate and respond to a wider range of student supports than existing systems</t>
  </si>
  <si>
    <t>World Faiths Development Dialogue International Inc.</t>
  </si>
  <si>
    <t>to enhance the understanding of non-traditional actors, such as faith-inspired organizations, in agricultural development</t>
  </si>
  <si>
    <t>to conduct high-quality policy research focused on sustainable economic development in Africa, while amplifying the voice of African researchers in policymaking in the United States and Africa</t>
  </si>
  <si>
    <t>to develop a quality early learning system in Whatcom County through building on the success at Nooksack Valley, focusing on increasing the knowledge and skills of early childhood teachers and increasing services to families</t>
  </si>
  <si>
    <t>Middlesex University</t>
  </si>
  <si>
    <t>to research the role of floodplain community based organizations in coping with risk</t>
  </si>
  <si>
    <t>to support a national website to promote and disseminate leading national indicators on education and workforce outcomes</t>
  </si>
  <si>
    <t>to drive a state-level K-12 advocacy agenda, specifically incorporating clear, consistent standards as key to graduating high school ready for college and careers</t>
  </si>
  <si>
    <t>to support the expansion and evaluation of the Dream Project’s college access model in Washington state</t>
  </si>
  <si>
    <t>to support ongoing research on the most prominent portfolio districts, which include New York, New Orleans, Chicago, Denver, and DC, and a national network of districts that are adopting all or key parts of the portfolio strategy</t>
  </si>
  <si>
    <t>to scale college ready reforms in Texas through large urban district, regional, and charter networks</t>
  </si>
  <si>
    <t>to research how optical irradiation might be used to physically disrupt mosquitoes’ sensory systems to mitigate the transmission of malaria</t>
  </si>
  <si>
    <t>to establish a network of private funders to meet on a more formal basis to share information and explore aligned or pooled funding on issues relating to the child welfare and juvenile justice systems, and other associated systems</t>
  </si>
  <si>
    <t>to support research that will reduce the spread of disease in poultry</t>
  </si>
  <si>
    <t>to incubate TTV US, a multimedia platform to promote teaching as a profession; to build a next generation professional development platform; and to develop high quality content</t>
  </si>
  <si>
    <t>to support efforts to improve Tennessee's statewide community college system</t>
  </si>
  <si>
    <t>to execute a social action campaign that will complement the campaign of Waiting for Superman</t>
  </si>
  <si>
    <t>Rural School and Community Trust</t>
  </si>
  <si>
    <t>to provide matching support for Investing in Innovation Fund (i3) award recipients</t>
  </si>
  <si>
    <t>to support a planning effort that will lead to a new permanent supportive housing facility serving Seattle’s homeless Native American population</t>
  </si>
  <si>
    <t>Communities In Schools Of Spokane County</t>
  </si>
  <si>
    <t>to support a planning process for health centers in Spokane area schools</t>
  </si>
  <si>
    <t>to support trauma services for high need families, which will increase safety and stability for families in housing sites in Multnomah County by providing trauma recovery services for children and adults</t>
  </si>
  <si>
    <t>to support an academic tutoring and mentoring program for high school students, and increase support to graduates seeking postsecondary education</t>
  </si>
  <si>
    <t>to connect community services with school needs and proactively facilitate school and community collaborations to improve student success</t>
  </si>
  <si>
    <t>Garden Raised Bounty</t>
  </si>
  <si>
    <t>to support GRuB and Olympia High School's planning efforts to create an embedded GRuB program inside Olympia High School to support struggling students</t>
  </si>
  <si>
    <t>to evaluate and assess the humanitarian responses to the earthquake in Haiti</t>
  </si>
  <si>
    <t>to support low-income parents through English language instruction, workshops, and a leadership program that will produce academically successful students and parents</t>
  </si>
  <si>
    <t>CAP - Center for Community Building to End Poverty</t>
  </si>
  <si>
    <t>to support  low-income students to successfully navigate systems of higher education and to equip community college faculty and staff  to increase graduation and retention</t>
  </si>
  <si>
    <t>to organize and convene an international meeting on diagnostics for enteric typhoid fever</t>
  </si>
  <si>
    <t>Dream Builders Educational Foundation</t>
  </si>
  <si>
    <t>Riverside Community College District</t>
  </si>
  <si>
    <t>City of Mesa</t>
  </si>
  <si>
    <t>City and County of San Francisco</t>
  </si>
  <si>
    <t>Pro Publica, Inc.</t>
  </si>
  <si>
    <t>to support the 2010 Clinton Global Initiative</t>
  </si>
  <si>
    <t>to support planning for creation of a community schools system for the Seattle Public Schools</t>
  </si>
  <si>
    <t>to commission papers and convene a working conference to document the educational reforms in NYC to inform future educational improvement efforts in the city</t>
  </si>
  <si>
    <t>to support emergency relief for flood affected communities in Pakistan</t>
  </si>
  <si>
    <t>to support emergency response to the measles outbreak in southern Africa</t>
  </si>
  <si>
    <t>Government of Khyber Pakhtunkhwa</t>
  </si>
  <si>
    <t>to provide emergency response to the floods in Pakistan</t>
  </si>
  <si>
    <t>Khyber Pakhtunkhwa, Peshawar</t>
  </si>
  <si>
    <t>to support youth in Renton Washington, who are at high risk of dropping out of school</t>
  </si>
  <si>
    <t>Fundação Ataulpho de Paiva</t>
  </si>
  <si>
    <t>to ensure the successful delivery and integration of innovative tools for Tuberculosis control into the Brazilian public health system while generating data and creating partnerships that promote Tuberculosis innovation in other countries</t>
  </si>
  <si>
    <t>Rio de Janeiro - RJ</t>
  </si>
  <si>
    <t>to support Vermont Department of Libraries' project to improve high quality computing in public libraries through National Telecommunications and Information Administration's Broadband Technology Opportunities Program</t>
  </si>
  <si>
    <t>to convene a conference on the impact of tobacco tax adjustment on tobacco control in China and recommend further reform.</t>
  </si>
  <si>
    <t>2010-07</t>
  </si>
  <si>
    <t>to support the School of One team in further developing the technology to drive its student and learning management system</t>
  </si>
  <si>
    <t>to promote efficiencies and accountability for prevention through global advocacy</t>
  </si>
  <si>
    <t>Development Workshop Angola</t>
  </si>
  <si>
    <t>to promote more inclusive public planning processes that will help improve basic services for 4.5 million of Luanda's residents</t>
  </si>
  <si>
    <t>Luanda</t>
  </si>
  <si>
    <t>Angola</t>
  </si>
  <si>
    <t>to assess how well current donor and grant programs address gender inequalities in developing countries in order to improve women's control and ownership of productive assets</t>
  </si>
  <si>
    <t>to support a strategic dialogue among large U.S. development and humanitarian organizations on issues of concern in the area of development assistance</t>
  </si>
  <si>
    <t>to support the African Human Development Report on Food Security for Human Development</t>
  </si>
  <si>
    <t>to support a project to bring together a diverse group of postsecondary researchers, policymakers, and practitioners to examine the public policies that shape incentives for postsecondary institutions. Stanford University will develop a series of white papers on institutional practices and promote and distribute findings. All papers will build awareness and engage partners specifically at an institutional and policy-making level around effective strategies to scale and implement to reduce cost and increase quality of postsecondary education.</t>
  </si>
  <si>
    <t>to support one-time expenditures necessary to implement aspects of each county’s family homelessness plan</t>
  </si>
  <si>
    <t>to communicate the importance of education reforms and support progressive states seeking to implement them</t>
  </si>
  <si>
    <t>to support the American Federation of Teachers Innovation Fund and the union's teacher development and evaluation programs</t>
  </si>
  <si>
    <t>to support the Alliance's strategic direction for 2010-2012 to address quality, growth and sustainability in the charter sector</t>
  </si>
  <si>
    <t>to conduct strategic resource reviews for selected districts</t>
  </si>
  <si>
    <t>to support Arizona State Library's project to improve high quality computing in public libraries through National Telecommunications and Information Administration's Broadband Technology Opportunities Program</t>
  </si>
  <si>
    <t>to support New Jersey State Library's project to improve high quality computing in public libraries through National Telecommunications and Information Administration's Broadband Technology Opportunities Program</t>
  </si>
  <si>
    <t>to support Montana State Library's project to improve high quality computing in public libraries through National Telecommunications and Information Administration's Broadband Technology Opportunities Program</t>
  </si>
  <si>
    <t>to further program work in Yakima that is likely to lead to child outcomes, and may also fund small-scale capital improvement projects to improve the environments and programs for local providers</t>
  </si>
  <si>
    <t>Lincoln Square Productions, LLC</t>
  </si>
  <si>
    <t>to bring greater public awareness to critical, underreported health issues plaguing the poorest of the poor around the globe, and to inspire and motivate the millions of viewers to take action</t>
  </si>
  <si>
    <t>to establish a national center focused on creating next-generation learning models in game-based pedagogy</t>
  </si>
  <si>
    <t>to further develop the Purdue Online Writing Lab and align its resources to the Common Core State Standards</t>
  </si>
  <si>
    <t>to support the continued development of the Digital Youth Network – digitalyouthnetwork.org, and the Affinity Learning Model</t>
  </si>
  <si>
    <t>to develop literacy instructional tools for middle and high school students</t>
  </si>
  <si>
    <t>to support regional nonprofit capacity building projects in Washington state</t>
  </si>
  <si>
    <t>to provide support for the education topic blog</t>
  </si>
  <si>
    <t>National 4-H Council</t>
  </si>
  <si>
    <t>to support an African-based program that will help youth participate productively in the agricultural sector</t>
  </si>
  <si>
    <t>to support pilot research and validation of instructional tools in mathematics and literacy aligned to the common core state standards</t>
  </si>
  <si>
    <t>South Bend School District #118</t>
  </si>
  <si>
    <t>to strengthen the district's current program and further partnerships with early learning providers and families to prepare children to enter school ready to learn</t>
  </si>
  <si>
    <t>to enhance and expand early learning opportunities for children ages birth to five years in the Anacortes Community</t>
  </si>
  <si>
    <t>to develop a new method to assess specific T cell responses to vaccinations</t>
  </si>
  <si>
    <t>Alliance For Education, Inc.</t>
  </si>
  <si>
    <t>to create stakeholder buy-in at the teacher and principal level on the teacher effectiveness elements of Louisiana’s Race to the Top application</t>
  </si>
  <si>
    <t>Shreveport</t>
  </si>
  <si>
    <t>to support the Education Funders Affinity Group’s work to engage the philanthropic community in civic and political dialogue around education policy and education reform</t>
  </si>
  <si>
    <t>Worcester Public Schools</t>
  </si>
  <si>
    <t>to participate in Literacy Design Collaborative  and support related module development, teacher professional development, project coordination, and research and validation work</t>
  </si>
  <si>
    <t>to study the use of nanocrystal therapeutics for the treatment of multi-drug resistant pathogens</t>
  </si>
  <si>
    <t>to assist with the design of the digital learning initiative, market it to the field, recruit applicants and advisors, and process applications</t>
  </si>
  <si>
    <t>to disseminate Memphis City Schools' progress and lessons learned regarding current teacher effectiveness work and to access other practitioners' insights about their work</t>
  </si>
  <si>
    <t>to conduct analyses of the COHORTS database to  inform policy surrounding early child development, complementary feeding, nutritional rehabilitation, and supplemental food assistance programs</t>
  </si>
  <si>
    <t>to organize the first advanced course in Vaccinology in India, on the ADVAC model of Vaccinology courses, while aiming to provide a comprehensive overview of Vaccinology, and strengthen the capacity within India in this field</t>
  </si>
  <si>
    <t>to support implementation of the Literacy Design Collaborative tools with DC teachers</t>
  </si>
  <si>
    <t>to develop criteria for certifying teacher evaluation systems</t>
  </si>
  <si>
    <t>Ecoagriculture International  Inc.</t>
  </si>
  <si>
    <t>to support the 2010 National Race &amp; Pedagogy Conference</t>
  </si>
  <si>
    <t>to support a convening of Washington state community foundations</t>
  </si>
  <si>
    <t>to support the National Education Summit</t>
  </si>
  <si>
    <t>Global Health and Development Public Awareness and Analysis|K-12 Education|U.S. Education, Poverty, and Family Homelessness Public Awareness and Analysis</t>
  </si>
  <si>
    <t>Southeastern Council of Foundations, Inc.</t>
  </si>
  <si>
    <t>to support a pre-conference session at the Southeastern Council of Foundations' Annual Meeting for secondary and post-secondary education funders to share learnings</t>
  </si>
  <si>
    <t>to ensure broad participation by African researchers at the International Rotavirus Symposium  in Johannesburg and the related African Rotavirus Symposium through PATH-directed support to conference hosts</t>
  </si>
  <si>
    <t>to develop and test sustainable business models for sanitation service delivery in Africa and Asia</t>
  </si>
  <si>
    <t>to support balanced, in-depth coverage of global health and development in the developing world</t>
  </si>
  <si>
    <t>European Molecular Biology Laboratory</t>
  </si>
  <si>
    <t>to support the development of strategies to protect cereals against rust pathogens and diagnostic tools for rust research</t>
  </si>
  <si>
    <t>to design strategies for livelihood improvement in marginal environments</t>
  </si>
  <si>
    <t>to support the development of an open access lecture series on agriculture and development</t>
  </si>
  <si>
    <t>State of Washington Department of Social and Health Services (FPC)</t>
  </si>
  <si>
    <t>to increase access to government benefits through the development and implementation of an online benefit portal</t>
  </si>
  <si>
    <t>Minnesota State Colleges and Universities Foundation</t>
  </si>
  <si>
    <t>to build on success of initial “action analytics” – using data to improve college and university performance – to enable the leaders of this movement to continue meeting, draw in interested institutions, and define an agenda for their growth</t>
  </si>
  <si>
    <t>2010-04</t>
  </si>
  <si>
    <t>to support the launch of the United States Education Delivery Institute, a new organization dedicated to building public education capacity to implement plans to increase college readiness and post secondary completion rates nationally</t>
  </si>
  <si>
    <t>to catalyze United Kingdom and European Union leadership for Millenium Development Goals achievement</t>
  </si>
  <si>
    <t>Ohio Board of Regents</t>
  </si>
  <si>
    <t>to increase the educational attainment and earnings potential of lower-income working young adults</t>
  </si>
  <si>
    <t>Mobilizing America's Youth Inc</t>
  </si>
  <si>
    <t>to convene summits that bring together young people to discuss the challenges and opportunities they face individually and as a community, to increasing college completion, and to create solutions to the problems identified</t>
  </si>
  <si>
    <t>to develop and administer a program to develop strong leaders and spur innovation to improve our nation’s schools</t>
  </si>
  <si>
    <t>to educate North Carolina policymakers about the low rates of postsecondary completion in the state</t>
  </si>
  <si>
    <t>to convene a conference of scientific experts to review and prioritize opportunities for technical interventions that will lead to reductions in commodity spending for the treatment of HIV/AIDS in emerging markets</t>
  </si>
  <si>
    <t>to test a new vaccine technology that modulates a host cytokine response to HIV vaccines. If successful, this technology may also enhance T-cell mediated immunity to other vaccine antigens, such as Tuberculosis.</t>
  </si>
  <si>
    <t>Miami Institute of Renal Medicine</t>
  </si>
  <si>
    <t>to develop low-cost, rapid, multiplexed detection of Tuberculosis</t>
  </si>
  <si>
    <t>to provide support for a policymaker roundtable on the Millennium Development Goals and the UN Summit</t>
  </si>
  <si>
    <t>to convene experts from the public and private sector in agricultural development to help establish the dimensions of the food security challenge and explore how to sustainably meet growing food demands during the coming decades</t>
  </si>
  <si>
    <t>to develop an inexpensive, hand-held electronic device that will allow healthcare workers in the developing world to rapidly and conveniently quantify antibodies indicative of vaccination status or inherent mucosal immunity</t>
  </si>
  <si>
    <t>to test the theory that DNA of the Tuberculosis bacterium can be detected in exhaled breath.</t>
  </si>
  <si>
    <t>to develop a new diagnostic test which utilizes nanoparticles which bind to specific biomarkers in saliva that are present during infection.</t>
  </si>
  <si>
    <t>to develop a disposable paper-based diagnostic device embedded with ultrathin, photosensitive electronics to provide HIV viral loads via light transmittance detection</t>
  </si>
  <si>
    <t>to develop point-of-care diagnostic platforms using microfluidic structures fabricated onto compact disc (CD) media for detection in conventional computer compact disk drives</t>
  </si>
  <si>
    <t>University of Oklahoma Health Sciences Center</t>
  </si>
  <si>
    <t>to develop low-cost delivery of controlled short and low-voltage Square-Wave Electrical Pulses (SWEP) in the vicinity of lymphoid tissues (non invasive) to induce the long-lived, robust immunity by enhancing the immune-functions of dendritic cells</t>
  </si>
  <si>
    <t>to engineer enzymes that disassemble protein fibrils found in semen, which are known to allow for the transmission of HIV infection</t>
  </si>
  <si>
    <t>to engineer a live virus with a self-destruct sequence for use in a vaccine</t>
  </si>
  <si>
    <t>to identify single gene mutations that are critical to immunity against bacterial infections to provide insight into a genetic basis for the susceptibility of some children to Tuberculosis and inform a recombinant IFN-y drug therapy</t>
  </si>
  <si>
    <t>to oversee and administer a program related investment to help Aspire Public Schools and potentially other charter management organizations access affordable tax-exempt bond financing</t>
  </si>
  <si>
    <t>to use phage display technology to engineer a commensal “sentinel” bacteria that be introduced into the gut flora to destroy existing bacterial toxins</t>
  </si>
  <si>
    <t>to perform crystallization experiments on a key olfactory receptor used by mosquitoes to detect humans to develop drug therapies to block these receptors</t>
  </si>
  <si>
    <t>to develop a novel low-cost device that can detect the presence of malaria-infected red blood cells in a drop of blood using an egg beater as a centrifuge</t>
  </si>
  <si>
    <t>to develop and test a vaccine delivery system that uses Norovirus virus-like particles (VLPs) to deliver desired antigens directly to the gut mucosa</t>
  </si>
  <si>
    <t>Crosscut Public Media</t>
  </si>
  <si>
    <t>to bring together leaders in health and medical research to identify innovative approaches for accelerating progress to finding cures for neglected diseases</t>
  </si>
  <si>
    <t>to communicate to key audiences the findings of the aids2031 Costs &amp; Financing project</t>
  </si>
  <si>
    <t>China University of Petroleum (East China)</t>
  </si>
  <si>
    <t>to research whether early-stage pneumonia infection produces specific biomarkers that can be detected in a breath analysis.</t>
  </si>
  <si>
    <t>Qingdao</t>
  </si>
  <si>
    <t>Daystar University</t>
  </si>
  <si>
    <t>to develop a biological control for sandflies using fungi found in the local soil in Kenya</t>
  </si>
  <si>
    <t>to assemble a diverse group of representatives from government, research institutions, and the private sector to focus on issues of water for agricultural production</t>
  </si>
  <si>
    <t>to build stable, low-cost protein capture agents to target proteins in an effort to replace expensive and unstable monoclonal antibodies that are currently needed for diagnostic tests</t>
  </si>
  <si>
    <t>to develop nanoparticles which react to the presence of pathogenic microbes by releasing encapsulated substances that quickly amplify the binding signals</t>
  </si>
  <si>
    <t>to test the feasibility of a lens-free cell phone microscope for rapid, automated and accurate diagnosis of malaria in field settings</t>
  </si>
  <si>
    <t>to test the theory that a measured dose of vitamin A (retinoic acid) given with an oral vaccine will enhance immunoglobulin secretions in the gut, thus boosting the mucosal immune response</t>
  </si>
  <si>
    <t>to improve the income and food security of poor people in developing countries through improved public and private sector investment in the agriculture and rural sectors</t>
  </si>
  <si>
    <t>One World Now Organizing Committee</t>
  </si>
  <si>
    <t>to provide additional support to an event in Seattle to increase understanding between the United States and the Muslim world, including cultural exchanges for young people</t>
  </si>
  <si>
    <t>to support polio eradication efforts by increasing vaccination coverage to reduce the number of missed children and non-compliance through intensified social mobilization/communications activities led by Red Cross National Societies in Africa</t>
  </si>
  <si>
    <t>to sponsor the grand opening of the South Lake Union Park</t>
  </si>
  <si>
    <t>to support programming, strengthen data and analytical systems, and enhance development capacity</t>
  </si>
  <si>
    <t>to support the development of a cross-sector plan that represents new levels of collaboration between Uplift, a high-performing CMO, and Dallas ISD, along with other partners</t>
  </si>
  <si>
    <t>to support the 2011 Community Resource Exchange</t>
  </si>
  <si>
    <t>Community Engagement Grantmaking|Maternal, Neonatal and Child Health</t>
  </si>
  <si>
    <t>to conduct an expert consensus process to offer conclusions and recommendations on a long term strategy for responding to the global HIV/AIDS burden as it is projected to be manifest 10 to 15 years in the future</t>
  </si>
  <si>
    <t>to support technical assistance work with communities in the South to form sustainable local partnerships aimed at increasing postsecondary completion rates</t>
  </si>
  <si>
    <t>to contribute to the development of improved legume varieties in sub-Saharan Africa and South Asia by advancing molecular breeding for traits of importance in both regions</t>
  </si>
  <si>
    <t>to conduct research to identify ways to increase the availability of safe savings services for the poor through improving regulated chit funds</t>
  </si>
  <si>
    <t>to test novel technologies for developing more effective neonatal vaccines to improve infant health and survival, particularly in low income countries and the world's poorest communities</t>
  </si>
  <si>
    <t>to support the Pilot Opportunity Online broadband grant program</t>
  </si>
  <si>
    <t>Institute for Women's Policy Research</t>
  </si>
  <si>
    <t>to support a single parents policy, research, and practitioner network</t>
  </si>
  <si>
    <t>Children's Justice Alliance</t>
  </si>
  <si>
    <t>to support family and community violence prevention through stabilization services, existing public supports, community engagement, employment, and advocacy</t>
  </si>
  <si>
    <t>2010-03</t>
  </si>
  <si>
    <t>to support a workshop reforming the Consultative Group on International Agricultural Research’s Participatory Research and Gender Analysis Program, supporings gender-sensitive participatory research on agricultural issues focused on farmer needs</t>
  </si>
  <si>
    <t>to convene a meeting to discuss findings on the status of medical education in Sub-Saharan Africa, policy development implication, and how to move forward</t>
  </si>
  <si>
    <t>to support the launch of a Year Up chapter in Seattle</t>
  </si>
  <si>
    <t>Guaranteach</t>
  </si>
  <si>
    <t>to enrich teaching and to determine whether the use of short-form instructional videos will increase engagement and student achievement</t>
  </si>
  <si>
    <t>to increase vegetable production, marketing, and consumption in order to reduce poverty and increase the livelihood of vulnerable groups; in particular woman and children in Sub-Saharan Africa</t>
  </si>
  <si>
    <t>Fiorello H. LaGuardia Foundation</t>
  </si>
  <si>
    <t>to provide support for a conference in Brazil to design a Program of Projects to transfer successful smallholder conservation agricultural strategies from Latin America to Africa</t>
  </si>
  <si>
    <t>to commemorate the 30th anniversary of the declaration that smallpox was eradicated and bring together persons involved to determine lessons that might be applied to future global collaborative efforts</t>
  </si>
  <si>
    <t>Stichting Global Voices</t>
  </si>
  <si>
    <t>to provide conference support for the Global Voices annual summit, to be held at the Santiago Public Library in Chile</t>
  </si>
  <si>
    <t>to launch a study that will test the effectiveness of a comprehensive early education program for children birth to age 3 from low-income families in a multi-site randomized clinical trial</t>
  </si>
  <si>
    <t>National Indian Child Welfare Association</t>
  </si>
  <si>
    <t>to develop complement-based antibiotic microbeads to create new ways to protect against infectious disease</t>
  </si>
  <si>
    <t>to support the Vaccine Technology III conference that addresses process engineering techonolgy aspects of vaccine production and how the vaccine development cycle integrates with regulatory issues, clinical development, and public policy</t>
  </si>
  <si>
    <t>to support a series of conferences that will educate policymakers and leaders on the topic of common core standards</t>
  </si>
  <si>
    <t>to provide emotional and psychological support to children affected by the earthquake in Haiti</t>
  </si>
  <si>
    <t>to convene an international conference and forum for the dissemination and discussion of new research findings into parasites</t>
  </si>
  <si>
    <t>to support the development of a cross-sector plan that represents a new level of collaboration between the Internationals School Network, National Council of La Raza, and one or more districts, including NYCDOE</t>
  </si>
  <si>
    <t>to support the development of a cross-sector proposal to pilot test the new common core standards in a set of selected cities</t>
  </si>
  <si>
    <t>New Beginnings Christian Fellowship</t>
  </si>
  <si>
    <t>to support an in-person meeting of the Planning Committee of the NEA Foundation Institute for Local Innovation in Teaching and Learning</t>
  </si>
  <si>
    <t>Renton Community Foundation</t>
  </si>
  <si>
    <t>to support the Polio Antivirals Initiative</t>
  </si>
  <si>
    <t>Center for the Study of the Presidency</t>
  </si>
  <si>
    <t>to support an endowed fellowship for leadership, ethics, and integrity</t>
  </si>
  <si>
    <t>for general operating support for First Tee of Greater Seattle program</t>
  </si>
  <si>
    <t>to support efforts to accelerate breeding of cassava for greater productivity, disease resistance and other traits that will benefit smallholder farmers in the developing world</t>
  </si>
  <si>
    <t>to improve Internet connections in public libraries lacking high-speed broadband today and establish sustainability strategies that will support the provision and improvement of connectivity over time</t>
  </si>
  <si>
    <t>to raise the incomes and livelihoods of millions of smallholder farmers in African countries through meaningful improvements to their farm business operations and the market infrastructure of core food staples</t>
  </si>
  <si>
    <t>2010-09</t>
  </si>
  <si>
    <t>to support programs that ensure high quality early learning experiences for Washington's youngest learners</t>
  </si>
  <si>
    <t>to enable the UK, French, and European Commission governments to provide more effective agricultural development support for smallholder farmers in sub-Saharan Africa</t>
  </si>
  <si>
    <t>to build capacity for drug regulatory harmonization in Africa</t>
  </si>
  <si>
    <t>to research and test the relevance and economic viability of urine nutrient recovery tools and technologies in developing countries</t>
  </si>
  <si>
    <t>to understand political economy determinants of food policy decisions</t>
  </si>
  <si>
    <t>to support a broad based coalition including labor, business, entertainment, and education leaders that will highlight the urgency of increasing college completion rates</t>
  </si>
  <si>
    <t>to support parent empowerment and the teacher effectiveness effort</t>
  </si>
  <si>
    <t>to support Nebraska Library Commission's project to improve high quality computing in public libraries through National Telecommunications and Information Administration's Broadband Technology Opportunities Program</t>
  </si>
  <si>
    <t>to support a special issue of Lancet  on population and family planning in relation to achieving Millennium Development Goals</t>
  </si>
  <si>
    <t>to support a leadership education program for banking policymakers from developing countries and accelerate their leadership on financial inclusion</t>
  </si>
  <si>
    <t>to to support a project that provides information, training, resource referrals, and direct client services in a culturally appropriate way to the Native American population</t>
  </si>
  <si>
    <t>to support a reporting fellowship to influential journalists in the U.S. media to cover global health stories in different countries around the world</t>
  </si>
  <si>
    <t>for conference support for annual meetings of the American Society of Tropical Medicine and Hygiene</t>
  </si>
  <si>
    <t>Enteric and Diarrheal Diseases|Malaria|Pneumonia</t>
  </si>
  <si>
    <t>to establish the Consortium of Universities for Global Health (CUGH) as a self-sustaining organization representing North American university-based global health programs</t>
  </si>
  <si>
    <t>to serve as an effective secretariat for the Coalition against Typhoid</t>
  </si>
  <si>
    <t>to allow broad evaluation of available compounds that can be used in mass drug administration programs to kill adult filarial worms (a macrofilaricide) that cause Onchocerciasis and Lymphatic Filariasis</t>
  </si>
  <si>
    <t>for Onchocerciasis xenomonitoring fly trap needed to guide treatment areas and monitor for recurrence after elimination</t>
  </si>
  <si>
    <t>to support a group of major university and community college system heads to build better data systems, financial aid policies, and student support services</t>
  </si>
  <si>
    <t>Greater Atlanta Chamber Foundation, Inc.</t>
  </si>
  <si>
    <t>to deliver HIV-specific homing endonucleases to latently infected cells, inducing deletions within integrated HIV DNA and rendering the virus harmless</t>
  </si>
  <si>
    <t>to develop and implement a statewide effort of business leaders and employers to champion the need for increased college completion rates</t>
  </si>
  <si>
    <t>to identify and fund local education agencies and networks to advance acceleration tools in proficiency-based pathways environments</t>
  </si>
  <si>
    <t>to implement a series of innovations in Ethiopia’s extension system, one of the largest in the world, to improve the system’s overall performance at a national-scale and generate productivity improvements for smallholders</t>
  </si>
  <si>
    <t>Amarillo Area Foundation Inc.</t>
  </si>
  <si>
    <t>to support a coordinated community partnership to increase postsecondary completion rates</t>
  </si>
  <si>
    <t>Amarillo</t>
  </si>
  <si>
    <t>United Way of Southern Cameron County</t>
  </si>
  <si>
    <t>to support a research project on philanthropy</t>
  </si>
  <si>
    <t>to support a plan to increase college attainment rates significantly in Tennessee</t>
  </si>
  <si>
    <t>Swiss Agency for Development and Cooperation</t>
  </si>
  <si>
    <t>to research scalable, sustainable sanitation service chains in low-income urban areas in Sub-Saharan Africa</t>
  </si>
  <si>
    <t>to establish a Teach For America Puget Sound regional office</t>
  </si>
  <si>
    <t>to support Cristo Rey’s implementation of the Common Core standards across its network of schools, and to provide bridge financing at the Cristo Rey Network Center Office in implementing the next phase of the Education Enrichment Initiative</t>
  </si>
  <si>
    <t>to support the research, development, and dissemination of a field tested set of communications and teacher engagement tools focused on teacher evaluation and measurement of teacher effectiveness</t>
  </si>
  <si>
    <t>to support a project to increase economic opportunities for low-income families</t>
  </si>
  <si>
    <t>United General Hospital Foundation</t>
  </si>
  <si>
    <t>to pilot the Sedro Woolley Interpersonal Violence Prevention Project (SWIVPP), a collaboration aimed at preventing and reducing teen interpersonal violence</t>
  </si>
  <si>
    <t>to analyze payments in selected health programs in Bihar State to identify systemic solutions to improve efficiency, transparency, and accountability</t>
  </si>
  <si>
    <t>Yakima Valley Memorial Hospital Association</t>
  </si>
  <si>
    <t>to support multiple home-based early learning programs in the Yakima area</t>
  </si>
  <si>
    <t>to support a national Proficiency-Based Pathways Learning Convening</t>
  </si>
  <si>
    <t>to convene experts to discuss new information about vibrios in the environment particularly in relation to diarrhea/enteric diseases, diagnostics, and vaccines</t>
  </si>
  <si>
    <t>to support a research project to understand how the philanthropic sector can drive more dollars to high-performing nonprofits</t>
  </si>
  <si>
    <t>to create and sustain a regional P-3 system that aligns and coordinates math curriculum, assessments, and pedagogy to early learning benchmarks and K-12 standards</t>
  </si>
  <si>
    <t>to engage administrators and teachers in educational systems change to target foundational literacy competency and instructional alignment throughout the P-3 communities in southwest Washington to improve children’s reading success</t>
  </si>
  <si>
    <t>to support a planning process that identifies potential work to support states and districts in the development and use of teacher support tools</t>
  </si>
  <si>
    <t>to provide event sponsorship for the centennial celebration of women winning the right to vote in Washington state</t>
  </si>
  <si>
    <t>to educate policymakers about the college-ready agenda</t>
  </si>
  <si>
    <t>Northwest Center</t>
  </si>
  <si>
    <t>to support the endowment of a professorship</t>
  </si>
  <si>
    <t>Foundation for Public Broadcasting in Georgia Inc.</t>
  </si>
  <si>
    <t>Better World Fund</t>
  </si>
  <si>
    <t>to embark on a major educational and engagement summit designed to strengthen the awareness and resolve of key stakeholders and decision makers regarding the urgent need for evidence-based college-level interventions fostering student completion</t>
  </si>
  <si>
    <t>to produce and disseminate a report that describes the work of Delaware and Tennessee to carry out their Race to the Top plans and what can be learned to help states that win second-round grants</t>
  </si>
  <si>
    <t>to provide technical assistance to Washington state domestic violence agencies in increasing access to permanent housing for domestic violence survivors</t>
  </si>
  <si>
    <t>to support district-wide CCSS adoption planning and implementation</t>
  </si>
  <si>
    <t>to support strategic communications assistance, expert analysis, and community engagement activities related to the issue of teacher quality in Seattle Public Schools</t>
  </si>
  <si>
    <t>to provide emergency response to the flooding and mudslides in Guatemala</t>
  </si>
  <si>
    <t>to respond to flooding and a cholera outbreak in Chad</t>
  </si>
  <si>
    <t>UNICEF Headquarters</t>
  </si>
  <si>
    <t>to provide a funding commitment to UNICEF to assist in affordability of Oral Polio Vaccine</t>
  </si>
  <si>
    <t>Catalyze global health and development innovations to benefit low income populations|Polio</t>
  </si>
  <si>
    <t>Sasakawa Africa Association</t>
  </si>
  <si>
    <t>to implement a series of innovations in Ethiopia’s extension system to improve the system’s overall performance at a national-scale and generate productivity improvements for smallholders</t>
  </si>
  <si>
    <t>to increase the profitability of horticulture production by creating efficient marketing mechanisms to serve domestic markets in four countries in Sub-Saharan Africa</t>
  </si>
  <si>
    <t>Veria Central Public Library</t>
  </si>
  <si>
    <t>to support ATLA 2010</t>
  </si>
  <si>
    <t>Imathia</t>
  </si>
  <si>
    <t>to support education reform efforts that amplify higher education success and completion for all Ohio students</t>
  </si>
  <si>
    <t>to develop a network of teachers in Seattle Public Schools who are informed about and actively supportive of district education reform</t>
  </si>
  <si>
    <t>2010-10</t>
  </si>
  <si>
    <t>to support a field study in Africa on maternal influenza immunization</t>
  </si>
  <si>
    <t>to support the work of Living Cities, including grantmaking, program related investments, and advocacy</t>
  </si>
  <si>
    <t>Foundation for the Carolinas</t>
  </si>
  <si>
    <t>to implement Adult Basic Education and community-based organization pathways to college completion in Washington state</t>
  </si>
  <si>
    <t>Pacific Northwest Education and Human Service Needs|Postsecondary Education</t>
  </si>
  <si>
    <t>to provide rigorous evidence on the health impacts of demand-led efforts to end open defecation in India</t>
  </si>
  <si>
    <t>to link research, advocacy, and media groups for more coordinated and effective delivery of pro-poor policies in Africa</t>
  </si>
  <si>
    <t>Rotary International District 5030</t>
  </si>
  <si>
    <t>to support local Rotary Club efforts to provide assistance for homeless families within the Rotary 5030 geography</t>
  </si>
  <si>
    <t>to support Farm Radio International in the African Farm Radio Research Initiative to scale-up the adoption of proven technologies to reach smallholder farmers, and ensure the sustainability of radio for agriculture</t>
  </si>
  <si>
    <t>Nike Foundation</t>
  </si>
  <si>
    <t>to create a program that will provide technical experts with the practical skills and knowledge to design and implement large scale programs to meet adolescent girls' unique health and development needs</t>
  </si>
  <si>
    <t>to support improved livelihoods in rural communities by freely distributing the Human Centered Design (HCD) toolkit to the non-profit public and creating a peer-based hub of ongoing support for social innovation at the local level</t>
  </si>
  <si>
    <t>Community Organisation Resource Centre</t>
  </si>
  <si>
    <t>to align communities with local and national governments to improve the shelter and livelihoods of the poor living in urban South Africa</t>
  </si>
  <si>
    <t>to provide clear actionable evidence for policymakers on how to increase the adoption of improved sanitary practices and technologies</t>
  </si>
  <si>
    <t>AllAfrica Foundation</t>
  </si>
  <si>
    <t>to support coverage of the challenges, opportunities and advances of sustainable development efforts to reduce poverty</t>
  </si>
  <si>
    <t>to support global development as a strategic interest by strengthening links between the development, diplomacy, and defense communities within the US government</t>
  </si>
  <si>
    <t>Steps International Foundation</t>
  </si>
  <si>
    <t>to support a global documentary series on the causes of and innovative solutions to persistent global poverty</t>
  </si>
  <si>
    <t>World Savings Banks Institute</t>
  </si>
  <si>
    <t>to double the number of savings accounts held by poor people by identifying viable projects for future funding at major member savings banks</t>
  </si>
  <si>
    <t>to support Tacoma, Washington high school students to be successful in college</t>
  </si>
  <si>
    <t>Delta Project on Postsecondary Cost Productivity and Accountability</t>
  </si>
  <si>
    <t>to support a series of white papers and meetings with state policymakers on key drivers in higher education costs now and proposals for how to better align cost structures and funding with degree completion</t>
  </si>
  <si>
    <t>to support awareness building among key stakeholders around postsecondary goals and objectives and P-20 rationale for the Common Core State Standards</t>
  </si>
  <si>
    <t>Rotary International District 5050</t>
  </si>
  <si>
    <t>to support local Rotary Club efforts to provide assistance for homeless families within the Rotary 5050 geography</t>
  </si>
  <si>
    <t>to support an Initiative to increase reliable weather and climate information for farmers throughout Africa</t>
  </si>
  <si>
    <t>to support the Product Development Partnership to eliminate transmission of mosquito-borne pathogens through improved insect vector control with innovative products</t>
  </si>
  <si>
    <t>Shanghai Institute of Biological Sciences</t>
  </si>
  <si>
    <t>to support research that will guide the C4 rice project</t>
  </si>
  <si>
    <t>shanghai</t>
  </si>
  <si>
    <t>The Earth Institute, Columbia University Center on Globalization and Sustainable Development</t>
  </si>
  <si>
    <t>to promote effective, evidence-based public health policies in India implemented by the NRHM with the goal of improving the wellbeing of rural populations</t>
  </si>
  <si>
    <t>to support a national teacher leaders fellowship program</t>
  </si>
  <si>
    <t>The Arizona Charter Schools Association</t>
  </si>
  <si>
    <t>to reduce Maternal, Newborn, and Child mortality and morbidity in low-income countries by promoting evidence-based decision-making and scale-up of priority interventions and to increase visibility and funding</t>
  </si>
  <si>
    <t>to support Colorado State Library's project to improve high quality computing in public libraries through National Telecommunications and Information Administration's Broadband Technology Opportunities Program</t>
  </si>
  <si>
    <t>to support Delaware Division of Libraries' project to improve high quality computing in public libraries through National Telecommunications and Information Administration's Broadband Technology Opportunities Program</t>
  </si>
  <si>
    <t>to strengthen the U.S. constituency for global maternal and child nutrition and promote a stronger U.S response to under-nutrition in developing countries</t>
  </si>
  <si>
    <t>to support targeted policy and advocacy that builds government accountability for health financing and strengthens the community engagement capacity of the government  in South Africa</t>
  </si>
  <si>
    <t>to share evidence-based data on family planning to meet the Millennium Development Goals (MDGs) and follow up action/disseminations plans in selected francophone countries</t>
  </si>
  <si>
    <t>to support the results of the proof of concept of the cysticercosis elimination grant to the Universidad Peruana Cayetano</t>
  </si>
  <si>
    <t>Vodacom Tanzania Limited</t>
  </si>
  <si>
    <t>to increase awareness and usage of M-PESA in Tanzania and reach at least 2 million people in 18 months</t>
  </si>
  <si>
    <t>to secure sustained financing for malaria control in target countries to enable them to reduce malaria infections on their path to malaria elimination</t>
  </si>
  <si>
    <t>to understand the intensity of transmission as malaria control increases and the impact on clinical trials for new tools</t>
  </si>
  <si>
    <t>to expand the model created via the Mobilizing for FP/HIV Integration Initiative to open resources for, generate demand, increase capacity, and bolster political will for the support and implementation of integrated Family Planning/HIV services</t>
  </si>
  <si>
    <t>to evaluate the accuracy of diagnosis of ALRI and severe ALRI when standardized measurement and interpretation of chest auscultation is included as a diagnostic technology</t>
  </si>
  <si>
    <t>to develop the strategy for onchocerciasis elimination in Africa building on the roll out of NTD mass drug administration programs</t>
  </si>
  <si>
    <t>to plan a community of practice and knowledge management system to connect our grantees to us, one another, and resources that are critical to the strategy</t>
  </si>
  <si>
    <t>to design, develop, and implement a &amp;#34;scorecard&amp;#34; on state STEM education programs, to include information on input, process and output leverage points in STEM education that lead to college-ready outcomes for students across a state</t>
  </si>
  <si>
    <t>Partners for Developing Futures Inc.</t>
  </si>
  <si>
    <t>to support high-potential, early-stage minority-led charter schools and charter networks that serve underserved students</t>
  </si>
  <si>
    <t>Charlotte Chamber of Commerce</t>
  </si>
  <si>
    <t>to engage the education stakeholder community in support of the Charlotte-Mecklenburg Schools strategic plan</t>
  </si>
  <si>
    <t>to launch a multi-year, multi-wave “open challenge” program intended to accelerate the testing and early scale of breakthrough technology-enabled learning solutions to persistent barriers to low-income learners’ college readiness and completion</t>
  </si>
  <si>
    <t>to guarantee continuous improvement and alignment of the instructional core from preschool through third grade</t>
  </si>
  <si>
    <t>to support King County non-profit agencies</t>
  </si>
  <si>
    <t>to create a model that will enable policy makers, practitioners, researchers, and foundations to better assess the likely success of any strategy designed to improve the life prospects of children and youth</t>
  </si>
  <si>
    <t>to work with BRAC Bank Limited to build bKash, a scalable mobile money platform that will allow poor Bangladeshis to store, transfer, and receive money safely via mobile phone</t>
  </si>
  <si>
    <t>to support two endowments</t>
  </si>
  <si>
    <t>to support an advocacy, communications, and policy development initiative promoting federal high school policy reform and participation as a member of the Campaign for High School Equity</t>
  </si>
  <si>
    <t>to develop recommendations to better support the growth and development of adolescent girls working in the agriculture and food sectors in rural parts of Africa, Asia, Latin America, and the Caribbean</t>
  </si>
  <si>
    <t>to conduct an evidence-based, rigorous, and transparent process for collecting, analyzing and interpreting the evidence for pneumococcal serotype replacement</t>
  </si>
  <si>
    <t>to fund research on indicators of high school and college readiness</t>
  </si>
  <si>
    <t>to provide broad dissemination and technical support in using an online survey to help local libraries identify the impact of their public access computers</t>
  </si>
  <si>
    <t>Northeast Charter Schools Network Inc.</t>
  </si>
  <si>
    <t>to engage classroom teachers directly in public discussions about education policy</t>
  </si>
  <si>
    <t>to develop humanized mouse models for testing anti-malarial intervention strategies</t>
  </si>
  <si>
    <t>to support planning to improve California postsecondary attainment rates</t>
  </si>
  <si>
    <t>American Cancer Society - Atlanta</t>
  </si>
  <si>
    <t>to share experiences and key findings from case studies with others in the field and to identify tobacco control policy and research priorities for the short-, medium- and longer-term at the national and regional level</t>
  </si>
  <si>
    <t>to develop a strategy to build a global disaster resilience network through partnerships with local universities</t>
  </si>
  <si>
    <t>Council for Aid to Education Inc.</t>
  </si>
  <si>
    <t>to support the development of a Collegiate Learning Assessment</t>
  </si>
  <si>
    <t>to advocate the value of diagnostics for improving global health and to build future leadership in critical decision making in diagnostics in both developed and developing countries</t>
  </si>
  <si>
    <t>Downtown Community Television Center</t>
  </si>
  <si>
    <t>to elevate the profile of community college students through video shorts</t>
  </si>
  <si>
    <t>Common Ground</t>
  </si>
  <si>
    <t>to support non-profit board member mobilization for family homelessness advocacy</t>
  </si>
  <si>
    <t>to build public confidence in immunization through a global information surveillance system that identifies and tracks rumors/inaccuracies about vaccines and information, and assist national programs in overcoming this misinformation</t>
  </si>
  <si>
    <t>to improve scientific support for decision making by co-coordinating a wide range of research activities in mathematical modeling of the HIV epidemic</t>
  </si>
  <si>
    <t>to plan for, develop, and expand the capacity of cross-system coalitions to reduce homelessness and address the housing needs of child welfare involved families</t>
  </si>
  <si>
    <t>to expand the developing country research network and conduct more than 20 studies to identify the best financial products for the poor and their economic benefits</t>
  </si>
  <si>
    <t>to provide professional development in reading instruction and provide time for collaboration to align progression of reading instruction for teachers and administrators of preschool - 3rd grades in the North Central Educational Service District</t>
  </si>
  <si>
    <t>to promote school readiness and early school success by building connections between preschool and K-3 educators for the purpose of developing an aligned PK-3 system</t>
  </si>
  <si>
    <t>to provide a challenge grant to support Classical 98.1's transition to a non-profit, community-supported radio station</t>
  </si>
  <si>
    <t>to aid drug discovery and vaccine development to accelerate the eradication of malaria</t>
  </si>
  <si>
    <t>to provide the Alliance of Education Agency Heads in Georgia with capacity building and strategy support</t>
  </si>
  <si>
    <t>to improve understanding of postsecondary education challenges and advance policy reforms</t>
  </si>
  <si>
    <t>to support NSC curriculum build-out for Georgia district trainings</t>
  </si>
  <si>
    <t>to fund several showcases of math and literacy tools across Kentucky districts and key constituents</t>
  </si>
  <si>
    <t>to launch the Digital Learning Council in an effort to bring digital learning to every school, every classroom, and every child</t>
  </si>
  <si>
    <t>to support Teach For America in Albuquerque, collaborating with Albuquerque Public Schools around teacher development and alumni leadership opportunities, and lowering barriers to school leadership</t>
  </si>
  <si>
    <t>to promote development of faster-acting drugs for tuberculosis developing high-throughput screens for compounds that kill M. tuberculosis both when it is replicating and during exposure to physiological stresses that prevent it from replicating</t>
  </si>
  <si>
    <t>to identify new protein targets that will lead to the discovery of new drugs that can dramatically shorten chemotherapy for treatment of tuberculosis</t>
  </si>
  <si>
    <t>to support agency capacity building and develop a cohort of tribal Court Appointed Special Advocate programs</t>
  </si>
  <si>
    <t>to support planning for a Promise Neighborhood community in the Highpoint neighborhood of Seattle, Washington</t>
  </si>
  <si>
    <t>to support growth of the youth development sector in Washington state</t>
  </si>
  <si>
    <t>to support expansion of a community network to increase citizen involvement in the prevention of violence in the Yakima Valley</t>
  </si>
  <si>
    <t>to hold the biennial meeting of ISSTDR, the largest international research conference in the field of sexually transmitted diseases, to present  recent advances in the field, information sharing between scientists, and capacity building activities</t>
  </si>
  <si>
    <t>to support college access programs for students of color in the Seattle Public Schools</t>
  </si>
  <si>
    <t>to support discussions of education attainment issues among Native American students in the Seattle area</t>
  </si>
  <si>
    <t>to support planning for a STEM middle school in Tacoma, Washington</t>
  </si>
  <si>
    <t>to support a collaboration between school districts and the public health system in Spokane County to train teachers to identify and support trauma impacted elementary students</t>
  </si>
  <si>
    <t>to support raising awareness of educational attainment issues in King County</t>
  </si>
  <si>
    <t>to provide leadership, support, coordination, and oversight for the implementation of the Global Plan for Artemisinin Resistance Containment</t>
  </si>
  <si>
    <t>to develop and launch a pilot school model focused on using games and digital authorship in education</t>
  </si>
  <si>
    <t>to support operational planning for New York City's Department of Education's Innovation Zone</t>
  </si>
  <si>
    <t>to co-sponsor a scientific workshop to discuss immune correlates of protection on HIV vaccines</t>
  </si>
  <si>
    <t>to create an end-to-end human capital pipeline, which will develop a permanent and sustainable capacity to recruit, select, onboard, evaluate, reward, support, train, and retain teachers and school leaders</t>
  </si>
  <si>
    <t>CAST, Inc.</t>
  </si>
  <si>
    <t>to develop and implement whole school universal design learning model using technology enabled tools to improve literacy skills for secondary students</t>
  </si>
  <si>
    <t>Public Broadcasting Service</t>
  </si>
  <si>
    <t>to create Digital Learning Objects (DLOs) that enhance middle school mathematics achievement</t>
  </si>
  <si>
    <t>to provide general operating support, expanding Khan Academy's leadership and staff capacity to map Khan Academy content to the Common Core high school standards, improve assessments, and enhance the user interface</t>
  </si>
  <si>
    <t>to support the Earth Institute’s International Nitrogen Conference</t>
  </si>
  <si>
    <t>to support World Health Day 2011, which will aim to raise awareness of the drivers of antimicrobial resistance and to build commitment to common solutions across diseases, through fostering urgent implementation of effective policies and practices</t>
  </si>
  <si>
    <t>Global Health and Development Public Awareness and Analysis|HIV|Malaria|Tuberculosis</t>
  </si>
  <si>
    <t>The Gairdner Foundation</t>
  </si>
  <si>
    <t>to support the development of a business plan for the Biosciences eastern and central Africa initiative at the International Livestock Research Institute</t>
  </si>
  <si>
    <t>Cleveland Metropolitan School District</t>
  </si>
  <si>
    <t>to support an Action Plan to implement a year of planning in preparation for new Common Core State Standards</t>
  </si>
  <si>
    <t>to support the implementation of the Common Core State Standards and the alignment of curriculum, instruction, and assessment</t>
  </si>
  <si>
    <t>to implement the Literacy Design Collaborative tools in reading and writing through the content area of Social Studies, Science and Career and Technical subjects to support the implementation of Common Core Georgia Performance Standards</t>
  </si>
  <si>
    <t>Albuquerque Public Schools</t>
  </si>
  <si>
    <t>to develop an implementation plan for the Common Core State Standards</t>
  </si>
  <si>
    <t>Saint Paul Public Schools</t>
  </si>
  <si>
    <t>to translate a common set of content standards into meaningful classroom practices that improve student performance and college readiness</t>
  </si>
  <si>
    <t>to support efficient and effective allocation of resources for TB control</t>
  </si>
  <si>
    <t>to support the continued involvement of the Prichard Committee  in the Mathematics Assessment for Learning district collaborative</t>
  </si>
  <si>
    <t>to support the United Way of Pierce County's community campaign</t>
  </si>
  <si>
    <t>to support the 20th Anniversary Summit</t>
  </si>
  <si>
    <t>Center for the Study of Community Colleges</t>
  </si>
  <si>
    <t>to support a digital learning initiative, market it to the field, recruit applicants and advisors, and process applications</t>
  </si>
  <si>
    <t>to respond to the cholera outbreak in Cameroon</t>
  </si>
  <si>
    <t>to convene partner institutions in the Smart Scholars Early College High School Network</t>
  </si>
  <si>
    <t>to provide emergency response to flash floods in Senegal and Gambia</t>
  </si>
  <si>
    <t>to support emergency response for flood-affected communities in Benin</t>
  </si>
  <si>
    <t>to support an emergency relief response to Typhoon Megi in the Philippines</t>
  </si>
  <si>
    <t>to enable organized communities of the urban poor to engage key stakeholders, especially local governments, in upgrading informal settlements and the overall planning of cities</t>
  </si>
  <si>
    <t>to promote branchless banking models to increase the number of poor people who have access to a range of safe, convenient, and affordable financial services, particularly savings</t>
  </si>
  <si>
    <t>to support Zinc oral rehydration salts (ORS) integrated strategy for zinc delivery to assure access</t>
  </si>
  <si>
    <t>Alaska Department of Education and Early Development</t>
  </si>
  <si>
    <t>to support Alaska State Library's project to improve high quality computing in public libraries through National Telecommunications and Information Administration's Broadband Technology Opportunities Program</t>
  </si>
  <si>
    <t>to support the piloting of English as a Second Language technologies</t>
  </si>
  <si>
    <t>to provide effective therapeutics to prevent and cure malaria by developing long-term continuous culture system for P. vivax.</t>
  </si>
  <si>
    <t>to support an exploratory study to guide the design of an emollient field trial in Africa</t>
  </si>
  <si>
    <t>2010-11</t>
  </si>
  <si>
    <t>to create effective pathways to college and careers for adult learners using evidence-based instructional and organizational models</t>
  </si>
  <si>
    <t>The Thomson Media Foundation</t>
  </si>
  <si>
    <t>to support in-depth and accurate information about policy-relevant economic research in regional markets in Africa</t>
  </si>
  <si>
    <t>Cardiff</t>
  </si>
  <si>
    <t>to reduce the burden of cholera through the deployment of the killed whole cell oral cholera vaccine in endemic and epidemic settings</t>
  </si>
  <si>
    <t>to support the distribution of up-to-date knowledge on integrated soil fertility management to drive increased productivity on smallholder farms in sub-Saharan Africa</t>
  </si>
  <si>
    <t>to determine the knowledge and capacity needs of evidence and outcome based agricultural policy planning and implementation among African countries</t>
  </si>
  <si>
    <t>to support the Water and Sanitation Program in scaling up sanitation for the rural poor</t>
  </si>
  <si>
    <t>to generate international interest for improved sanitation and access to drinking water</t>
  </si>
  <si>
    <t>to provide multidisciplinary emergency responders with training and technical support for the practical application of models that improve the safety and security of women and children</t>
  </si>
  <si>
    <t>Bansefi</t>
  </si>
  <si>
    <t>to build an innovative national correspondent banking network for low-income families in Mexico</t>
  </si>
  <si>
    <t>Public Education Network</t>
  </si>
  <si>
    <t>to implement a strategic plan focused on increasing minority and low-income student graduation rates and college and career readiness</t>
  </si>
  <si>
    <t>to grow teacher participation in the Intensive Partnership Site communities and to inspire and facilitate greater public engagement in these communities</t>
  </si>
  <si>
    <t>to improve accuracy and reporting of procurement transaction data and establish single global price and reporting database for HIV, tuberculosis, and malaria medicines to  identify sub-optimal procurement spending and targeting interventions</t>
  </si>
  <si>
    <t>to support Washington State Library's project to improve high quality computing in public libraries through National Telecommunications and Information Administration's Broadband Technology Opportunities Program</t>
  </si>
  <si>
    <t>to develop innovative tools to secure land rights in West Africa</t>
  </si>
  <si>
    <t>to protect and increase European commitment to universal access to family planning</t>
  </si>
  <si>
    <t>Delivery of Solutions to Improve Global Health|Family Planning|Global Health and Development Public Awareness and Analysis|Malaria</t>
  </si>
  <si>
    <t>to establish a state-wide network of private health providers in Bihar, India to improve management of infectious diseases, including diarrhea, pneumonia, tuberculosis and Visceral Leishmaniasis</t>
  </si>
  <si>
    <t>Enteric and Diarrheal Diseases|Global Health and Development Public Awareness and Analysis|Pneumonia|Tuberculosis</t>
  </si>
  <si>
    <t>to expand knowledge about the dangers of fecal contamination and develop exposure assessment methods for low-income urban environments</t>
  </si>
  <si>
    <t>Neglected Tropical Diseases|Water, Sanitation and Hygiene</t>
  </si>
  <si>
    <t>Florida Virtual School</t>
  </si>
  <si>
    <t>to develop Common Core Standards-based courses in literacy and math that are contextualized within disciplines, such as engineering or the natural sciences</t>
  </si>
  <si>
    <t>to support a set of urban district curriculum leaders to ensure that all students are college or career ready</t>
  </si>
  <si>
    <t>to support the Common Core/Career and College initiative (C4) effort designed to improve student achievement and teacher effectiveness through key strategies</t>
  </si>
  <si>
    <t>to provide support to improve the policymaking process at World Health Organization's Malaria Programme</t>
  </si>
  <si>
    <t>to support the Graduate and Young Professional Fellowship Program, including the education roundtables, and the Public Policy Conference Latino Education Luncheon</t>
  </si>
  <si>
    <t>to support the expansion of the Campaign for High School Equity’s current work in building sustained public and political support for improved federal policy to strengthen high school graduation and college readiness rates for students of color</t>
  </si>
  <si>
    <t>United States Department of State</t>
  </si>
  <si>
    <t>to establish women's leadership fund</t>
  </si>
  <si>
    <t>to accelerate the introduction of safe and broadly protective dengue vaccines into public sector programs, especially for children, and supporting continued development of new dengue vaccine candidates</t>
  </si>
  <si>
    <t>Development of Solutions to Improve Global Health|Enteric and Diarrheal Diseases</t>
  </si>
  <si>
    <t>Uncommon Knowledge and Achievement, Inc.</t>
  </si>
  <si>
    <t>to incubate new models of teacher preparation</t>
  </si>
  <si>
    <t>to survey the global Neglected Tropical Disease (NTD) community to obtain information on the NTD medicine supply chain, identify problems, and  identify useful elements for developing strategies on improving supply chain effectiveness</t>
  </si>
  <si>
    <t>to improve understanding of the causes of severe diarrhea amoung children in high mortality areas</t>
  </si>
  <si>
    <t>to develop and adopt effective approaches to scaling up coverage of essential family health interventions within the National Rural Health Mission in India</t>
  </si>
  <si>
    <t>to advance clinical development of a late-stage rotavirus vaccine candidate by a developing-country manufacturer, ultimately increasing affordability and access to sustainable rotavirus vaccine introduction in low-resource settings; and to</t>
  </si>
  <si>
    <t>to support the development of a comprehensive approach to the disease burden of pneumonia and diarrhea in children under age 5 in India</t>
  </si>
  <si>
    <t>to learn, improve on, scale and sustain impact through harmonized, synthesized, and applied results measurement, while providing the needed evidence to influence and leverage global action and optimize our critical path</t>
  </si>
  <si>
    <t>to provide technical assistance to the Ministry of Health and Family Welfare India for integrating postpartum Intrauterine Contraceptive Device services into family planning programs and monitor programmatic progress</t>
  </si>
  <si>
    <t>to expand evidence base for integrated urban family planning in francophone countries</t>
  </si>
  <si>
    <t>to identify why oral poliovirus and rotavirus vaccines are less effective in the developing world, in order to develop new approaches to protect children from enteric diseases</t>
  </si>
  <si>
    <t>to revitalize the global emergency contraception agenda and increase access in Sub-Saharan Africa and South Asia</t>
  </si>
  <si>
    <t>to support a market research study in India and East Africa to identifing target product profiles for improved oral rehydration salts and zinc , and will begin to align stakeholders towards the goal of sustained public health impact</t>
  </si>
  <si>
    <t>to provide conference support for the meeting and retreat for New &amp; Under Utilized Vaccine Implementation</t>
  </si>
  <si>
    <t>to establish a home for cross-Product Development Partnership (PDP) regulatory support, and provide evidence that the model both strengthens regulatory capacity for PDP products and is more efficient than establishing resources at individual PDPs</t>
  </si>
  <si>
    <t>to strengthen capacity to serve endemic countries and malaria control partners with evidence-based norms, standards, policies, capacity building of countries and partners, documented best practices, and malaria-free certification procedures</t>
  </si>
  <si>
    <t>to develop evidence for improving the performance of live, attenuated, orally delivered rotavirus vaccines in infants in the developing world</t>
  </si>
  <si>
    <t>to bring together a suite of interventions to test new strategies for monitoring, prevention, and treatment of pre-eclampsia in various low resource settings</t>
  </si>
  <si>
    <t>to accelerate development of anti-tuberculosis treatments by filling the drug development pipeline with novel candidates, developing single drug candidates, and working as a part of the Critical Path to TB drug Regimens</t>
  </si>
  <si>
    <t>to support planning and preparations for bioprocess, formulation, and early clinical development of non-replicating rotavirus vaccines</t>
  </si>
  <si>
    <t>to support a project, which is part of WHO’s “Pre-emptive use of a cholera vaccine in vulnerable populations at risk” which will determine if vaccines can be utilized as a public health response to protect high-risk populations from cholera</t>
  </si>
  <si>
    <t>to keep and build upon organizational capacity to further the work of the organization, especially in the Diarrhea/Enteric Diseases strategic area</t>
  </si>
  <si>
    <t>to bring together a panel of global experts to review what is currently known and identify opportunities for action towards reduction of Hepatitis A and E burden in developing country populations</t>
  </si>
  <si>
    <t>to improve incidence measurement with improved biological assays and analytical methods, reducing the cost and time necessary to achieve accurate incidence measurements</t>
  </si>
  <si>
    <t>to complete development of an infant HIV rapid test and transfer design to a global diagnostic company for regulatory approvals and market introduction in high‐prevalence countries</t>
  </si>
  <si>
    <t>University of Science and Technology of China</t>
  </si>
  <si>
    <t>to promote evidence-based decision making in policies, investments and foundings on health R&amp;D- related projects in China</t>
  </si>
  <si>
    <t>Hefei</t>
  </si>
  <si>
    <t>Anhui</t>
  </si>
  <si>
    <t>to make available a rapid, affordable, and field-friendly Ov-16 antigen-based antibody test (“Ov-16 rapid test”) for use in onchocerciasis programs for disease control and eventual elimination in Africa</t>
  </si>
  <si>
    <t>to widen the scope of existing Neglected Tropical Disease chemotherapeutic control programmes to include taeniosis/cysticercosis</t>
  </si>
  <si>
    <t>to help countries take advantage of increased attention to child health rising out of the Millennium Development Goals and programs such as the USG Global Health Initiative to improve implementation of interventions against pneumonia and diarrhea</t>
  </si>
  <si>
    <t>Bar-Ilan University</t>
  </si>
  <si>
    <t>to design and test molecules that will inactivate specific genes within sperm that are essential to the fertilization process for potential use in a reversible oral male contraceptive.</t>
  </si>
  <si>
    <t>Ram-Ganat</t>
  </si>
  <si>
    <t>to advance understanding of the relationship between community-based coping mechanisms, external interventions, and the pressures of climate change in sub-Saharan Africa</t>
  </si>
  <si>
    <t>to support a respiratory syncytial virus burden of disease study</t>
  </si>
  <si>
    <t>Battelle Memorial Institute</t>
  </si>
  <si>
    <t>to finalize designs and implement STEM network in NC, NY, CA, and WA; fortify the STEM network in TX; implement an interstate network comprising them; and provide support for implementation of an effective teaching initiative in NM</t>
  </si>
  <si>
    <t>Pollinate Ventures</t>
  </si>
  <si>
    <t>to seed the start-up and work of a new social venture fund committed to transforming U.S. education through investments in tools, technologies and the development of a limited number of hybrid or blended learning laboratories</t>
  </si>
  <si>
    <t>to influence the development and implementation of the best possible education practices in the school districts of Florida</t>
  </si>
  <si>
    <t>to support the uptake of a proficiency-based pathways policy set by focusing on Instate, National, and Federal work</t>
  </si>
  <si>
    <t>K-12 Education|Postsecondary Education|U.S. Education, Poverty, and Family Homelessness Public Awareness and Analysis</t>
  </si>
  <si>
    <t>to improve field sites detection of enteropathogens by facilitating high quality multiplexed molecular diagnostics through manageable protocols, specifically on direct fecal specimens instead  of cumbersome culture, microscopy, and ELISA methods</t>
  </si>
  <si>
    <t>to help develop and update guidance in priority nutrition areas, which will identify good practices for delivery</t>
  </si>
  <si>
    <t>to support development of a public database of knowledge on China's private foundations</t>
  </si>
  <si>
    <t>MetaMetrics, Inc.</t>
  </si>
  <si>
    <t>to further develop an interactive, online tool that focuses on literacy in the Common Core State Standards</t>
  </si>
  <si>
    <t>Illinois Institute of Technology</t>
  </si>
  <si>
    <t>to support the development of an interest network platform</t>
  </si>
  <si>
    <t>to support further development and scaling of Atlantis Remixed – an online, multi-player, game-based learning environment</t>
  </si>
  <si>
    <t>Asian Forum of Parliamentarians on Population and Development</t>
  </si>
  <si>
    <t>to implement the Common Core State Standards in Pennsylvania districts</t>
  </si>
  <si>
    <t>Education Equality Project Inc.</t>
  </si>
  <si>
    <t>to support &amp;#34;Educators 4 Excellence,&amp;#34; a project to build an authentic, alternate teacher voice</t>
  </si>
  <si>
    <t>for general operating and conference support</t>
  </si>
  <si>
    <t>to conduct a study that informs and improves child health and nutrition programs globally and results in reduced stunting and anemia in the first years of life</t>
  </si>
  <si>
    <t>Enteric and Diarrheal Diseases|Nutrition|Water, Sanitation and Hygiene</t>
  </si>
  <si>
    <t>to increase commitment and resources in addressing undernutrition globally, using data visualization tools for advocacy</t>
  </si>
  <si>
    <t>to identify predictive gene expression signatures of risk of tuberculosis (TB) disease, following natural infection with Mycobacterium tuberculosis (M.tb); these signatures will facilitate rapid screening of new, better TB vaccine candidates</t>
  </si>
  <si>
    <t>for general operating support of the Aspen Institute’s Program on Philanthropy &amp; Social Innovation</t>
  </si>
  <si>
    <t>to create a postsecondary persistence indicator which will provide an important new understanding of our nation’s college access, retention, and completion statistics, particularly for low income and minority students</t>
  </si>
  <si>
    <t>to measure the public health benefits of integrated NTD programs and to correlate expanded disease-specific indicators with other health outcomes</t>
  </si>
  <si>
    <t>to provide conference support for an international forum on vaccine R&amp;D issues with leading scientists and representatives of vaccine industry from developed &amp; developing countries</t>
  </si>
  <si>
    <t>to support African Leaders Malaria Alliance secretariat</t>
  </si>
  <si>
    <t>to develop a scalable innovative professional development model based on Mastery Charter School's effective teaching measures and teacher evaluation, using technology to provide real time feedback, coaching and teacher supports</t>
  </si>
  <si>
    <t>to develop a P-3 implementation and evaluation framework</t>
  </si>
  <si>
    <t>to train and retain teacher leaders in high needs schools</t>
  </si>
  <si>
    <t>Houston Independent School District</t>
  </si>
  <si>
    <t>to support the implementation of the district’s human capital transformation strategies</t>
  </si>
  <si>
    <t>to communicate research results that will provide the foundations for policy and product innovation aimed at expanding access to financial services for low-income individuals in developing countries</t>
  </si>
  <si>
    <t>to learn from BRAC's Urban slum health delivery model in Bangladesh</t>
  </si>
  <si>
    <t>to enable and drive the development of improved and appropriate vaccines against invasive pneumococcal disease for use in high burden low income countries</t>
  </si>
  <si>
    <t>to support the Hawassa Maternal and Child Health Center</t>
  </si>
  <si>
    <t>to address the present limitations in the long-term cultivation of P. vivax (Pv) that seriously hamper research into the biology of this malaria parasite and vaccine/drug development</t>
  </si>
  <si>
    <t>to develop a robust in vitro culture system for the human malaria parasite, Plasmodium vivax, that will facilitate biological studies and support the design of health interventions</t>
  </si>
  <si>
    <t>to provide a platform to accelerate drug discovery by developing a new malaria liver stage model</t>
  </si>
  <si>
    <t>to support planning for the implementation of the Common Core State Standards in New York State</t>
  </si>
  <si>
    <t>to support programmatic expansion of the Academy for Advancing Deaf &amp; Hard of Hearing in Computing</t>
  </si>
  <si>
    <t>to formalize a network of the big urban districts in Tennessee for implementation of Math Assessment for Learning, Literacy by Design, and National Student Clearinghouse Research Center data</t>
  </si>
  <si>
    <t>to develop new in vitro culture systems for liver-stage Plasmodium vivax to facilitate anti-malaria drug screening</t>
  </si>
  <si>
    <t>Executive Office of Education for the Commonwealth of Massachusetts</t>
  </si>
  <si>
    <t>to support the establishment of Innovation Schools in two types of districts in Massachusetts, those that include both higher- and lower-performing schools</t>
  </si>
  <si>
    <t>to produce high-quality chemical hit series with defined, tractable targets as drug leads for tuberculosis</t>
  </si>
  <si>
    <t>to identify new leads and new drug targets for tuberculosis suitable for further drug development with the ultimate goal of producing new drugs to treat tuberculosis</t>
  </si>
  <si>
    <t>to furnish a metabolomic toolset that can accelerate TB drug development</t>
  </si>
  <si>
    <t>to identify tuberculosis proteins that are best suited as targets for the development of new and improved drugs against tuberculosis</t>
  </si>
  <si>
    <t>to support planning for a Promise Neighborhood effort in White Center, King County, Washington</t>
  </si>
  <si>
    <t>Justus Liebig University</t>
  </si>
  <si>
    <t>to test the effectiveness of the cancer drug Imatinib to impair and kill parasitic worms which carry Schistosomiasis</t>
  </si>
  <si>
    <t>Giessen</t>
  </si>
  <si>
    <t>to develop low-cost hardware that can automatically count mosquitoes as they fly past a sensor</t>
  </si>
  <si>
    <t>to provide community-based program management support for the Washington Connection benefit portal</t>
  </si>
  <si>
    <t>to support the marketing and communications outreach efforts for the Washington Connection benefit portal</t>
  </si>
  <si>
    <t>to support the training and orientation outreach efforts for the Washington Connection benefit portal</t>
  </si>
  <si>
    <t>The Nonprofit Center</t>
  </si>
  <si>
    <t>to support business planning for a new statewide associations of nonprofits</t>
  </si>
  <si>
    <t>to define/identify in Mtb exiting latency: the identity and distribution of irreversibly oxidized proteins; the relative growth rates of senescent and rejuvenant lineages; and the genes controlling the asymmetric distribution</t>
  </si>
  <si>
    <t>to test the hypothesis that Mtb’s ability to enter, dwell in, and exit from, “latency” (modled by non-replicating physiology) is mediated by the reversible assembly and disassembly of specific, physically compartmentalized, metabolic structures</t>
  </si>
  <si>
    <t>AMT, Inc.</t>
  </si>
  <si>
    <t>to develop and test a prototype, low-cost portable blanket phototherapy system to provide light therapy for the treatment of jaundiced infants at risk for acute bilirubin encephalophathy</t>
  </si>
  <si>
    <t>Cherry Hill</t>
  </si>
  <si>
    <t>to research whether the antimicrobial peptide LL-37 can be used simultaneously as a contraceptive and an anti-HIV treatment</t>
  </si>
  <si>
    <t>to design and test a portable, non-invasive device for its ability to kill the worm larvae that causes the chronic parasitic disease Schistosomiasis</t>
  </si>
  <si>
    <t>Osaka University School of Dentistry</t>
  </si>
  <si>
    <t>to construct and test synthetic immunoglobulin derived from the human immune system for their ability to provide protection against a broad range of bacteria, including multiple-antibiotic resistant pathogens</t>
  </si>
  <si>
    <t>Suita, Osaka</t>
  </si>
  <si>
    <t>to develop novel antibiotics that will increase the types of organisms they will control and reduce the drug concentration required to kill existing and drug resistant bacteria</t>
  </si>
  <si>
    <t>to develop and test an implantable subcutaneous device made from the same calcium mineral that bones are made of to release contraceptive drugs in a sustained and controlled way for a period of months</t>
  </si>
  <si>
    <t>Wamax, Inc.</t>
  </si>
  <si>
    <t>to develop a tooth filler which can be applied by hand into cavities to provide long-lasting anti-viral and anti-bacterial functions</t>
  </si>
  <si>
    <t>to study the “swimming” behavior of diarrhea-causing pathogens, which move using tiny tails called flagella, to develop micro-structures that can trap the pathogen before it infects tissues</t>
  </si>
  <si>
    <t>to test the theory that antibodies directed against a specific carbohydrate produced by gut pathogens play a role in immunity against severe forms of malaria</t>
  </si>
  <si>
    <t>National Institute for the Control of Pharmaceutical &amp; Biological Products</t>
  </si>
  <si>
    <t>to assess the effectiveness of a new inexpensive skin test that can differentiate between true Tuberculosis infection and the markers of the BCG vaccination</t>
  </si>
  <si>
    <t>2020 Initiative</t>
  </si>
  <si>
    <t>to launch free-range freshwater prawn farming in rivers and canals to reduce the incidence of schistosomiasis among children to interrupt the life cycle of the parasite</t>
  </si>
  <si>
    <t>to develop and test low-cost mechanical ventilators for infants in resource-poor settings</t>
  </si>
  <si>
    <t>to test whether antibodies within mucus interact with viruses to create an adhesive traps that prevents them from reaching target cells</t>
  </si>
  <si>
    <t>to integrate characteristics of heat shock proteins from thermophilic organisms, which live at relatively high temperatures, into attenuated bacterial vaccines to enhance viability and immunogenicity these vaccines during the freeze-drying process</t>
  </si>
  <si>
    <t>to develop a green-algal food source for mosquito larvae into a biological control agent by engineering their chloroplasts to produce larvacidal proteins</t>
  </si>
  <si>
    <t>to formulate a vaginal gel that contains nanoparticles which serve as decoys to attract both sperm and HIV</t>
  </si>
  <si>
    <t>to study whether commensal bacteria in human milk is related to maternal consumption of probiotic foods, and whether these microorganisms in breast milk can help prevent infectious diarrhea in infants</t>
  </si>
  <si>
    <t>to develop a bio-compatible, biodegradable polymer device that can be placed under the skin to introduce vaccines and antigens to the immune system</t>
  </si>
  <si>
    <t>to develop a drug compliance platform that uses mobile phones to administer, read and submit a simple diagnostic test, resulting in economic incentives for the user, such as additional cell phone minutes</t>
  </si>
  <si>
    <t>to develop an engineered strain of bacteria used to ferment beans in traditional Asian and African diets, to display an antigen from tuberculosis</t>
  </si>
  <si>
    <t>to develop a dry powder pulmonary surfactant formulation for the treatment of respiratory distress syndrome in newborns</t>
  </si>
  <si>
    <t>to develop a disposable malaria biosensor based on a SIM card platform, which will allow malaria detection to be performed using a cell phone, making diagnostic testing more widely available</t>
  </si>
  <si>
    <t>E Line Ventures LLC</t>
  </si>
  <si>
    <t>to help build the emerging field of game-based learning</t>
  </si>
  <si>
    <t>to develop instructional tools in literacy and mathematics aligned to the Common Core standards, and to facilitate statewide implementation of these tools in Kentucky</t>
  </si>
  <si>
    <t>Tutor.com, Inc.</t>
  </si>
  <si>
    <t>to develop and pilot a teacher professional development tool</t>
  </si>
  <si>
    <t>Monash Institute of Medical Research</t>
  </si>
  <si>
    <t>to develop and test a streamlined, inexpensive ultrasound device with limited functionality, a simplified user interface, and a contextual help system</t>
  </si>
  <si>
    <t>to develop and test an inexpensive, biodegradable absorbent mat that can be placed under mothers who have just delivered babies to assess immediate postpartum blood loss</t>
  </si>
  <si>
    <t>to test the hypothesis that the protein mTor, which regulates cell growth and survival, plays a critical role in premature uterine aging that lead to preterm birth, difficult labor and fetal death</t>
  </si>
  <si>
    <t>to field test a new blood pressure monitor which uses solar power and requires little training for its ability to increase detection rates and improve outcomes of women with pre-eclampsia in these communities</t>
  </si>
  <si>
    <t>to develop a low cost pulmonary surfactant that can be administered by minimally educated health care workers to premature infants as they are being born as a means to avoid infant intubation as well as injury to premature lungs</t>
  </si>
  <si>
    <t>Convergent Engineering</t>
  </si>
  <si>
    <t>to develop and test a maternal-fetal monitoring system that uses reusable capacitive sensors and smart phones that provide early diagnosis for preeclampsia, labor dystocia, and the presence of preterm labor</t>
  </si>
  <si>
    <t>to lower rates of maternal deaths by creating a diagnostic urine test using the synthetic dye “Congo Red” to stain misfolded proteins that have been recently found to be excreted in the urine of women suffering from or at risk for preeclampsia</t>
  </si>
  <si>
    <t>to develop and test the stability and efficacy of a needle-free, non refridgerated option dry powder formulation of the drug oxytocin, which is used to treat post-partum bleeding</t>
  </si>
  <si>
    <t>to develop a new assay to measure a protein that is produced by the placenta during its development, and test the theory that monitoring this protein can reflect placental abnormalities that indicate a high risk for preeclampsia early in pregnancy</t>
  </si>
  <si>
    <t>to design and test a diagnostic tool using computer acoustical analysis of newborn cries to complement conventional diagnostic techniques in detecting medical conditions such as asphyxia, hypoglycemia, and infections</t>
  </si>
  <si>
    <t>to develop and test a nanoparticle contraceptive that releases sperm tail inhibitors in response to vaginal pH changes or exposure to prostatic fluid</t>
  </si>
  <si>
    <t>to evaluate the effectiveness of the natural antimicrobial protein subtilosin to not only treat vaginal infections but also act as a spermicidal agent</t>
  </si>
  <si>
    <t>to test an affordable, sustained drug delivery formulation made of microparticle “doughnuts” combined with recently identified non-hormonal substances that immobilize sperm for possible use in a vaginal contraceptive device</t>
  </si>
  <si>
    <t>to create a cell phone application that collects information on an individual’s menstrual cycle, processes the information with a calendar algorithm, and sends free text messages as a reminder to a woman of her menstrual status</t>
  </si>
  <si>
    <t>Lavax</t>
  </si>
  <si>
    <t>to develop and test a vaginal suppository that uses a strain of commensal bacteria which has the ability to immobilize sperm and capture viruses</t>
  </si>
  <si>
    <t>Palantine</t>
  </si>
  <si>
    <t>to test the feasibility of using the varicose vein treatment polidocanol to permanently close fallopian tubes, offering a low-cost, nonsurgical sterilization method for administration by minimally trained healthcare workers in the developing world</t>
  </si>
  <si>
    <t>Indian Institute of Technology, Kharagpur</t>
  </si>
  <si>
    <t>to test a new transcervical contraceptive made from a polymer compound for its ability to incapacitate both sperm and egg</t>
  </si>
  <si>
    <t>Kharagpur</t>
  </si>
  <si>
    <t>to develop and test a tampon-like, biodegradable foam device made from polymers that contain a safe spermicide and a microbicide</t>
  </si>
  <si>
    <t>Advancement Through Opportunity and Knowledge Incorporated</t>
  </si>
  <si>
    <t>to fund a district-wide expansion, evaluation, and preparation for state-wide scale up of EPP, a promising service model designed to improve the academic outcomes and college enrollment of foster youth</t>
  </si>
  <si>
    <t>to create an endowed fellowship for the Doctorate of Education Leadership at the Harvard Graduate School of Education</t>
  </si>
  <si>
    <t>to develop and test a mobile phone-based tool that rapidly identifies women at risk during labor and delivery and facilitate emergency transfer to a hospital</t>
  </si>
  <si>
    <t>Niswonger Foundation</t>
  </si>
  <si>
    <t>to expand access to rigorous courses – AP, STEM, upper-level language, advanced CTE, and dual enrollment in northeast Tennessee</t>
  </si>
  <si>
    <t>to expand the Reading Apprenticeship model of academic literacy instruction with English Language Learners</t>
  </si>
  <si>
    <t>to field test a mobile phone-based vaccination registry that uses fingerprint scans to track those who have received immunizations in hopes of reducing redundant doses and boosting coverage levels in developing countries</t>
  </si>
  <si>
    <t>Policlinico S.Orsola-Malpighi</t>
  </si>
  <si>
    <t>to attempt to produce an engineered HIV integrase, an enzyme produced by the virus to integrate itself into host chromosomes, and test its ability to instead cut the virus’ DNA at its integration sites in the human genome</t>
  </si>
  <si>
    <t>Bologna</t>
  </si>
  <si>
    <t>to test the theory that modified live rodent malaria parasites (P. berghei) can be used in a vaccine to elicit a strong immune response in humans without being able to infect human red blood cells and cause illness</t>
  </si>
  <si>
    <t>to increase high-need student achievement by expanding  a data-driven model to new schools within current networks, validate the impact of the model on achievement through formal evaluation, and share the model for implementation by more schools</t>
  </si>
  <si>
    <t>to field test in central Mozambique two mobile phone modules that prompt community health workers caring for pregnant women and newborns to assess, to take action, and to refer care in cases of complications and emergencies</t>
  </si>
  <si>
    <t>to develop a prototype of content authoring and management software for the delivery of health information and tools to low-end mobile phones that can often only display 160-character SMS messages on small screens</t>
  </si>
  <si>
    <t>to test three components from the mosquito’s innate signaling pathways for possible use in a malaria vaccine</t>
  </si>
  <si>
    <t>Symbiora Inc.</t>
  </si>
  <si>
    <t>to evaluate the safety and effectiveness of a low-cost oral solution derived from beneficial strains of human gut bacteria to prevent and treat acute diarrheal illness in infants</t>
  </si>
  <si>
    <t>Grantham</t>
  </si>
  <si>
    <t>K&amp;S Consulting</t>
  </si>
  <si>
    <t>to develop and test a surface coating that slowly releases mosquito attractants and a pesticide that female mosquitoes take back to breeding sites to kill emerging larvae</t>
  </si>
  <si>
    <t>Dodewaard</t>
  </si>
  <si>
    <t>to develop and field test a new malaria prevention method that uses plaster matrix materials for the slow release of biological insecticide and chemical lures in an aquatic environment, targeting feeding mosquito larvae</t>
  </si>
  <si>
    <t>to develop a novel delivery system for non-toxic, anti-roundworm proteins</t>
  </si>
  <si>
    <t>to develop a nanochip patch that utilizes a surface enhanced raman scattering platform to detect infectious diseases along with Malaria</t>
  </si>
  <si>
    <t>to develop and test novel skin-binding insect repellents that slowly release the repellent over a period of weeks</t>
  </si>
  <si>
    <t>to develop a rapid method of evaluating treatment response to tuberculosis and multidrug-resistant TB by measuring exhaled nitric oxide</t>
  </si>
  <si>
    <t>to develop a new drug delivery technology that exploits the high ferrous iron concentrations in malaria parasites</t>
  </si>
  <si>
    <t>CSS Institute of International Health, Immunology and Microbiology</t>
  </si>
  <si>
    <t>to develop and test a vaccine combining a novel placental malaria vaccine candidate with the cervical cancer vaccine, with the potential of inducing a strong protective response against both diseases simultaneously</t>
  </si>
  <si>
    <t>to investigate the use of a copper-based compound as a microbicide to prevent HIV infection through sexual transmission</t>
  </si>
  <si>
    <t>to construct and test a vaccine platform that utilizes low-cost, stable surfactant vesicles to deliver antigens for a sustained immune response</t>
  </si>
  <si>
    <t>The Catholic University of America</t>
  </si>
  <si>
    <t>to develop and test a DNA vaccine for HIV</t>
  </si>
  <si>
    <t>to attempt to eliminate the side effects associated with copper T intrauterine devices by coating the copper with biodegradable polymers, leading to increased acceptance of this contraceptive device</t>
  </si>
  <si>
    <t>The Community Foundation for Prince George's County</t>
  </si>
  <si>
    <t>to host a conference in partnership with the Prince George’s County Education Association in order to help build understanding and support for Prince George’s County Public Schools human capital work</t>
  </si>
  <si>
    <t>Landover</t>
  </si>
  <si>
    <t>to support capacity to apply systems biology to infectious diseases research</t>
  </si>
  <si>
    <t>to support development of an information platform designed to produce timely, practice-relevant information on challenges that nonprofits face and share coping strategies</t>
  </si>
  <si>
    <t>to support conferences that enhance knowledge-sharing and awareness on biotechnology and contribute to building an enabling environment for decision making</t>
  </si>
  <si>
    <t>to develop the expertise, experience, and capacity of Educare of Seattle and implement the Educare model with assistance and consultation, training and learning events, professional learning community, and platform for policy and systems change</t>
  </si>
  <si>
    <t>to provide technical assistance and professional development regarding the teacher working conditions survey</t>
  </si>
  <si>
    <t>to support a conference on using value-added and student growth measures as part of teacher development and evaluation systems</t>
  </si>
  <si>
    <t>to support the development and adoption of a donor perception report</t>
  </si>
  <si>
    <t>Educurious Partners</t>
  </si>
  <si>
    <t>to design, produce, test, and disseminate fully developed next-generation high school courses, a fully operational technology delivery platform, and a completely developed mentor social network</t>
  </si>
  <si>
    <t>to bring key stakeholders in Myanmar and representatives from neighboring countries to adopt a strategic framework to contain Artemisinin resistant parasites in Myanmar in articulation with similar activities implemented in China and Thailand</t>
  </si>
  <si>
    <t>to improve understanding around the use of value-added analysis for educational improvement</t>
  </si>
  <si>
    <t>to support the Implementing Common Core Standards (ICCS) pilot project</t>
  </si>
  <si>
    <t>to support Colorado reform agenda with a focus on building systems to identify, support, place, and retain effective teachers</t>
  </si>
  <si>
    <t>to support the establishment of Philanthropic Partnership for Public Education Fund III</t>
  </si>
  <si>
    <t>to convene a consortium of district and union leaders to discuss effective teaching strategies</t>
  </si>
  <si>
    <t>Council of Michigan Foundations Inc.</t>
  </si>
  <si>
    <t>United Federation of Teachers Educational Foundation Inc.</t>
  </si>
  <si>
    <t>to fund a teacher professional development project that will utilize video to create a portfolio of professional practice, enhance practice and align professional development with the needs of educators</t>
  </si>
  <si>
    <t>to plan for evaluation of a project designed to engage private health providers to improve management of infectious diseases in Bihar, India</t>
  </si>
  <si>
    <t>to support the annual Big Ideas Fest event</t>
  </si>
  <si>
    <t>Commission on Hispanic Affairs</t>
  </si>
  <si>
    <t>to support the increase of the Hispanic voice in education reform</t>
  </si>
  <si>
    <t>Corporation for Public Broadcasting</t>
  </si>
  <si>
    <t>to identify and amplify “teacher voice” to help ensure teachers are in the center of the dialogue on teacher accountability</t>
  </si>
  <si>
    <t>to support a cooperative initiative aimed at catalyzing the discovery, development, and delivery of global health solutions</t>
  </si>
  <si>
    <t>to support the planning and implementation of a data system for Newark Public School District that will support accountability and include measures for data driven instruction, teacher evaluation and growth models</t>
  </si>
  <si>
    <t>to provide emergency response to Cyclone Giri in Myanmar</t>
  </si>
  <si>
    <t>to provide emergency response to the earthquake and tsunami in Indonesia</t>
  </si>
  <si>
    <t>to support the field of nonprofit program related investments</t>
  </si>
  <si>
    <t>to develop the knowledge which is needed to develop vaccines and drugs for global infectious diseases including malaria, tuberculosis, HIV/AIDS, and emerging and neglected diseases</t>
  </si>
  <si>
    <t>to provide emergency response following the eruption of  Mount Merapi volcano in Indonesia</t>
  </si>
  <si>
    <t>to provide short term working capital to recipients of donor funds to increase the predictability of financing for reproductive health, HIV/AIDS, tuberculosis and malaria commodities</t>
  </si>
  <si>
    <t>Catalyze global health and development innovations to benefit low income populations|Family Planning</t>
  </si>
  <si>
    <t>to develop an Animal Health Services Franchising Business for the delivery of vaccines and pharmaceuticals to smallholder farmers in Kenya</t>
  </si>
  <si>
    <t>Panos Institute West Africa</t>
  </si>
  <si>
    <t>to improve the quality and quantity of key development coverage in beneficiary markets through the creation of radio content and resource-sharing networks in sub-Saharan Africa</t>
  </si>
  <si>
    <t>Dakar-Ponty</t>
  </si>
  <si>
    <t>to address the problem of Vitamin A deficiency among millions of people in the Philippines and Bangladesh</t>
  </si>
  <si>
    <t>to develop a model that will assist in making agricultural technology development and adoption investment choices</t>
  </si>
  <si>
    <t>to support the development of high iron, protein, and proVitamin A cassava for Nigeria and Kenya</t>
  </si>
  <si>
    <t>NanoBio Corporation</t>
  </si>
  <si>
    <t>to develop an effective, stable intranasal nanoemulsion adjuvanted respiratory syncytial virus (RSV) vaccine for the developing world without the hyper-reactivity observed with prior RSV vaccines in clinical trials</t>
  </si>
  <si>
    <t>Biotechnology and Biological Sciences Research Council</t>
  </si>
  <si>
    <t>to support high quality research on sustainable crop production in sub-Saharan Africa and South Asia</t>
  </si>
  <si>
    <t>to establish a forum for the discovery, validation, and utilization of biomarkers relevant across the range of uses and interests represented in the global food and nutrition community</t>
  </si>
  <si>
    <t>Georgia Department of Education</t>
  </si>
  <si>
    <t>to develop instructional tools in literacy and mathematics aligned to the Common Core standards and facilitate statewide implementation of these tools in Georgia</t>
  </si>
  <si>
    <t>to support the establishment and launch of the Smithsonian Consortia</t>
  </si>
  <si>
    <t>2010-06</t>
  </si>
  <si>
    <t>to evaluate the capacity of a new intradermal vaccine using polypropylene sulfide nanoparticles to induce immunity against HIV, Tuberculosis, and Cytomegalovirus infections</t>
  </si>
  <si>
    <t>to establish a high-functioning technical assistance platform that brings an initial level of stability and capacity to Native controlled capital in the Pacific Northwest</t>
  </si>
  <si>
    <t>to incorporate financial questions into an existing global Gallup poll to measure and track financial inclusion levels</t>
  </si>
  <si>
    <t>to convene an international symposium to review the potential contribution of new vaccines to improving global health</t>
  </si>
  <si>
    <t>to pilot different business models and partnerships in developing countries in order to scale up the use of chlorine dispensers which provide longer protection for safe water</t>
  </si>
  <si>
    <t>to scale up coverage of effective interventions and by disseminating operational guidance to inform the policies and practices of donors, implementing partners, and national governments</t>
  </si>
  <si>
    <t>to support a public engagement campaign aimed at improving high school graduation rates and postsecondary completion rates specifically aimed at parents and students</t>
  </si>
  <si>
    <t>to improve the efficiency of commodity spending in public health programs across the developing world by pursuing targeted interventions that significantly reduce per-patient commodity costs for HIV/AIDS, malaria, and tuberculosis</t>
  </si>
  <si>
    <t>to increase educational success in King County, from early learning through postsecondary attainment</t>
  </si>
  <si>
    <t>to support state efforts in establishing and using longitudinal data systems and to prepare projections of high school graduates for key stakeholders</t>
  </si>
  <si>
    <t>Lions Clubs International Foundation</t>
  </si>
  <si>
    <t>to reduce measles mortality and morbidity by strengthening delivery and access to quality immunizations during supplementary immunization activities and routine immunization</t>
  </si>
  <si>
    <t>to support a project to expand board examination systems</t>
  </si>
  <si>
    <t>to support development of a new awareness tool, &amp;#34;The Bullpen&amp;#34;, that will offer and analyze real time education news</t>
  </si>
  <si>
    <t>to support the 5th International Conference on Agricultural Statistics</t>
  </si>
  <si>
    <t>World Affairs Council of Northern California</t>
  </si>
  <si>
    <t>to support the Global Philanthropy Forum in promoting, enabling, and informing funding and co-funding partnerships among high net worth individuals and between high net worth individuals and institutional donors in global health and related fields</t>
  </si>
  <si>
    <t>to support a college-ready and post-secondary completion agenda in Texas</t>
  </si>
  <si>
    <t>to directly support teacher effectiveness initiatives</t>
  </si>
  <si>
    <t>AED-Applied Research and Technical Services, LLC</t>
  </si>
  <si>
    <t>to create an incentive fund to enable financial services by mobile phone in Haiti that will support economic recovery and development</t>
  </si>
  <si>
    <t>to maintain the capacity of OITP to represent library community interests in the federal E-rate program</t>
  </si>
  <si>
    <t>to support a series of education-related speakers in Seattle</t>
  </si>
  <si>
    <t>to support a master's program in rule of law for development</t>
  </si>
  <si>
    <t>to provide conference support for the U.S.-Japan Tuberculosis and Leprosy Research Conference</t>
  </si>
  <si>
    <t>Lancaster-Lebanon Intermediate Unit 13</t>
  </si>
  <si>
    <t>to develop and pilot science and social studies Literacy Design Collaborative modules</t>
  </si>
  <si>
    <t>to support struggling elementary school readers, bringing them up to grade level in reading</t>
  </si>
  <si>
    <t>to support a meeting of executive directors from King County, WA youth development organizations</t>
  </si>
  <si>
    <t>to develop Literacy Design Collaborative expert teachers and develop middle school courses</t>
  </si>
  <si>
    <t>to support a meeting of key stakeholders to explore the feasibility and design elements of a Teacher Tryouts initiative</t>
  </si>
  <si>
    <t>to develop Literacy Design Collaborative expert teachers, develop courses in Kenton County, and build Literacy Design Collaborative understanding in other districts</t>
  </si>
  <si>
    <t>Forsyth County Schools</t>
  </si>
  <si>
    <t>to develop “Plug and Play” writing modules for grades 6-12 – English, Science, and Social Studies aligned to the Common Core State Standards/Georgia Performance Standards</t>
  </si>
  <si>
    <t>Cumming</t>
  </si>
  <si>
    <t>to support a capacity building project</t>
  </si>
  <si>
    <t>to create a new permanent exhibit that educates, encourages, and empowers visitors to make everyday choices to improve their health and wellness</t>
  </si>
  <si>
    <t>to support the Summer Academy for Advancing Deaf and Hard of Hearing in Computing</t>
  </si>
  <si>
    <t>to provide emergency assistance to protect and increase food and animal production in Adouna, Niger</t>
  </si>
  <si>
    <t>Zing Foundation Inc</t>
  </si>
  <si>
    <t>to build existing capacity to encourage a broad spectrum of people to give more boldly</t>
  </si>
  <si>
    <t>to support ongoing efforts to expand access to tools and content to encourage effective individual giving</t>
  </si>
  <si>
    <t>to support a series of structured and professionally-facilitated sessions for educators  that promote the exchange of ideas and cross-organizational learning, focused on organizational sustainability and sharing of successful practices</t>
  </si>
  <si>
    <t>to support ongoing efforts to develop and disseminate donor resources on key topics</t>
  </si>
  <si>
    <t>to develop Literacy Design Collaborative expert teachers and develop courses and models in middle school grades</t>
  </si>
  <si>
    <t>to convene district and school-level educators to determine local user requirements and develop a framework of recommended minimum features and functionality for instructional improvement data systems</t>
  </si>
  <si>
    <t>to charter a new postsecondary education institution</t>
  </si>
  <si>
    <t>to support the Georgia DOE and district partners to develop tools with teachers and principals to use data, pilot proficiency-based policies, and implement the state evaluation system</t>
  </si>
  <si>
    <t>to add Adverse Childhood Experience and family homelessness history questions to the Behavioral Risk Factor Surveillance survey</t>
  </si>
  <si>
    <t>to enable the Louisiana Department of Education to build expertise in teacher recruitment, selection, placement and performance management in the broader population of SEA staff regional offices, district leaders</t>
  </si>
  <si>
    <t>to support the Tacoma Housing Authority Education Program, an effort to better align THA housing and homeless families resources with the needs of Tacoma Public School District</t>
  </si>
  <si>
    <t>Family Homelessness|Washington State Education and Human Service Needs</t>
  </si>
  <si>
    <t>to support next stage of joint planning work resulting from DC meeting to share ideas and resources around student supports for college completion</t>
  </si>
  <si>
    <t>to support an international three-day meeting in Liverpool, UK to explore and debate ideas and advances relating to a range of communicable and non-communicable diseases and related global health issues</t>
  </si>
  <si>
    <t>to undertake an objective analysis of the Common Core State Standards and the MA State Standards in literacy and math</t>
  </si>
  <si>
    <t>to provide emergency relief to communities in Guatemala affected by tropical storm Agatha</t>
  </si>
  <si>
    <t>to provide emergency response to the humanitarian crisis in Kyrgyzstan</t>
  </si>
  <si>
    <t>to increase the incomes of smallholder farmers in Southern Africa by strengthening Farmers' Organizations and increasing their smallholder membership</t>
  </si>
  <si>
    <t>Southern African NGO Network</t>
  </si>
  <si>
    <t>to develop mobile phone applications that will help agricultural support organizations boost incomes of small-scale farmers and increase the effectiveness of selected agricultural development programs in Sub-Saharan Africa</t>
  </si>
  <si>
    <t>Braamfontein</t>
  </si>
  <si>
    <t>to improve the livelihoods of small-holder dairy farmers in East Africa by supplying the genotypes that best suit the production level and system of individual farmers</t>
  </si>
  <si>
    <t>to develop two alternative pathways, Quantway and Statway, through pre-college and college mathematics that will decrease time in developmental mathematics and will support student success in academic and career pursuits</t>
  </si>
  <si>
    <t>to monitor the diffusion of improved crop varieties in rainfed areas of South Asia</t>
  </si>
  <si>
    <t>2010-05</t>
  </si>
  <si>
    <t>to design an innovative fund which will provide growth capital to successful, scalable development projects focused on agriculture, financial access, and health</t>
  </si>
  <si>
    <t>to find evidence for effective interventions to support the strategic goal of building early momentum by testing  if students maintain a steady, progressive pace through the first year of college they are more likely to complete a credential</t>
  </si>
  <si>
    <t>to test the ability of a novel synthetic peptide, AT1002, to induce the pathways within the mucosa to increase the delivery of antigens</t>
  </si>
  <si>
    <t>to develop a versatile pollen mimetic transcutaneous vaccination platform with built-in adjuvant properties for needle-free transdermal delivery of vaccine antigens via hair  follicles</t>
  </si>
  <si>
    <t>to engineer probiotic bacteria that produce Vitamin A to test the hypothesis that these bacteria will stimulate healthy immunity in the GI tract and reduce the impact of diarrheal diseases</t>
  </si>
  <si>
    <t>to use magnetic nanoparticles with blood samples to attract and amplify hemozoin, a byproduct of malaria parasites found in infected red blood cells.</t>
  </si>
  <si>
    <t>Mater Medical Research Institute</t>
  </si>
  <si>
    <t>to produce a series of papers for The Lancet placing stillbirths as a priority within the context of maternal and child survival to promote action and guide priority-setting for programs and research</t>
  </si>
  <si>
    <t>South Brisbane</t>
  </si>
  <si>
    <t>to develop low-cost diagnostic tools for priority global health conditionsusing highly-sensitive and specific and direct-moleculeinterfacing biosensors that are cheap to produce, easy to operate, and rugged to deploy and handle</t>
  </si>
  <si>
    <t>to develop a novel diagnostic platform to capture biomarkers in nanoholes and uses no reagents or additional equipment.</t>
  </si>
  <si>
    <t>to develop a malaria test that measures antibody-antigen reactions through a nanohole to indicate the presence of malaria parasites.</t>
  </si>
  <si>
    <t>to test the ability of newly discovered RNA restriction enzymes to bind to specific RNA sequences inherent in a wide range of pathogens</t>
  </si>
  <si>
    <t>to screen a diverse, global set of rice varieties to identify bioactive components in the bran that augment mucosal immunity against enteric bacterial pathogens</t>
  </si>
  <si>
    <t>to test the theory that providing children with antihelminthic and anti-giardiasis drugs prior to administration of an oral typhoid vaccine ill produce a robust immune response to the vaccine.</t>
  </si>
  <si>
    <t>to develop a diagnostic platform based on seed germination by integrating DNA amplification with the expression of reporter proteins in plant seeds to aid in the detection of infectious diseases</t>
  </si>
  <si>
    <t>Millennium Health Microscope Foundation</t>
  </si>
  <si>
    <t>to develop portable fluorescence microscopy by designing a variant of the Millennium Health Microscope (MHM) to enable better diagnosis of priority global health conditions in resource-poor settings</t>
  </si>
  <si>
    <t>Norwegian Institute of Public Health</t>
  </si>
  <si>
    <t>to develop a simple and rapid saliva-based screening test for the detection of tuberculosis (TB) disease in the developing world</t>
  </si>
  <si>
    <t>to develop a low-cost, rapid method to detect pathogenic microbes present in drinking water using engineered particles covered in antibodies to detect the presence of pathogens.</t>
  </si>
  <si>
    <t>to develop non-invasive phage particle based sensors for active tuberculosis</t>
  </si>
  <si>
    <t>to develop miniature microscopes for reliable, low-cost point-of-care diagnosis of tuberculosis.</t>
  </si>
  <si>
    <t>to adapt existing imaging systems to provide non-invasive in vivo imaging of Leishmania parasites present in macrophages and dendritic cells, and then use a targeted laser to destroy them</t>
  </si>
  <si>
    <t>School of Medicine Nankai University</t>
  </si>
  <si>
    <t>to develop a self-destructive virus vector called HIVi, which will express small interfering RNA to silence HIV in infected cells, and also replicate in a controlled manner to outcompete the HIV infection before turning itself off. T</t>
  </si>
  <si>
    <t>to promote effective, affordable, cost-effective, and financially-sustainable diagnosis through treatment of multidrug-resistant tuberculosis in China</t>
  </si>
  <si>
    <t>to test the theory that chronic parasitic worm infections not only increase susceptibility to certain infections, but also impair the ability of the immune system to respond effectively to vaccines.</t>
  </si>
  <si>
    <t>to test whether providing newborns with daily oral supplements of a key milk protein, Lactoferrin,can protect them against sepsis during the critical early days in life.</t>
  </si>
  <si>
    <t>Sickle Cell Cure Foundation, Inc.</t>
  </si>
  <si>
    <t>to build on the recent discovery that elevated fetal hemoglobin (HbF), which alleviates sickle cell disease, can also confer malaria resistance</t>
  </si>
  <si>
    <t>to use mathematical models and cross-sectional survey data to determine the minimum number of people in a community who need to be treated for trachoma in order to halt transmission of the disease.</t>
  </si>
  <si>
    <t>Darmstadt University of Technology</t>
  </si>
  <si>
    <t>to develop a peptide that can be reproduced in plant nectar that, when ingested by mosquitoes, interrupts the parasite transmission process in the insect gut, reducing the risk of transmission to humans.</t>
  </si>
  <si>
    <t>to develop a microchip to assess the functioning of single T cells to evaluate HIV-specific T cell response in future HIV vaccine trials</t>
  </si>
  <si>
    <t>to demonstrate the functionality, cultural suitability, and potential for low-cost  production of a  circumcision tool for use in traditional ceremonies in Africa to increase the circumcision rates leading to lower rates of HIV transmission</t>
  </si>
  <si>
    <t>to support an innovative, low-resistance, vector control method that prevents malaria parasite transmission by mosquitoes</t>
  </si>
  <si>
    <t>to develop novel dimeric drugs designed to block a key protein in the malaria parasite that limits the accumulation of anti-malarials in the parasite’s digestive system</t>
  </si>
  <si>
    <t>to optimize and test a compound that has been shown to impair the functioning of the Sertoli cell, which enables the production and maturation of sperm</t>
  </si>
  <si>
    <t>Childrens Hospital Los Angeles</t>
  </si>
  <si>
    <t>to use a bioinformatics approach to study how microbial infections, including HIV, use dynamic processes of symbiosis and pathogenesis to thrive in host cells</t>
  </si>
  <si>
    <t>to score Measures of Effective Teaching videos, enhance the Take One materials and processes and design, and assess the efficacy of those materials as a whole-school approach to improving teacher effectiveness</t>
  </si>
  <si>
    <t>to support the development of a high-functioning well-informed, online community of young teacher leaders</t>
  </si>
  <si>
    <t>to develop an assay test that binds to tissue-specific cell markers to not only measure the concentration of anti-body secreting cells, but also identify which of those cells are targeted to mucosal tissues</t>
  </si>
  <si>
    <t>Palo Alto Institute for Research &amp; Education, Inc.</t>
  </si>
  <si>
    <t>to develop a new assay that evaluates the function and phenotype of plasmablasts in peripheral blood after infection or vaccination as a measure of mucosal immune response.</t>
  </si>
  <si>
    <t>to research whether a bacterial protein can function as both a protease inhibitor to protect antigens delivered in an oral vaccine from degradation and also as an adjuvant to stimulate an enhanced mucosal immune response.</t>
  </si>
  <si>
    <t>to develop a harmless probiotic bacterium capable of binding and neutralizing enterotoxins of Enterotoxigenic Escherichia coli to prevent diarrheal disease.</t>
  </si>
  <si>
    <t>to identify a natural viral pathogen that can be used to kill nematodes that cause a wide variety of diseases in humans</t>
  </si>
  <si>
    <t>to test whether oligosaccharides found in cow’s milk can be used to enrich nutritional strategies of children who have been weaned</t>
  </si>
  <si>
    <t>to test the hypothesis that infecting blackflies with the bacteria Spiroplasma could impair the ability to transmit the river blindness parasite and increase fertility of female flies that  pass along this beneficial bacteria to its offspring</t>
  </si>
  <si>
    <t>to test whether the insect-eating plants can reduce the population of mosquitoes and their larvae</t>
  </si>
  <si>
    <t>to treat the traditional scarves worn by migrant workers along the Thai-Cambodia border with insecticides to reduce the overall malaria disease burden</t>
  </si>
  <si>
    <t>to test the hypothesis that adding an antimicrobial peptide to powdered milk products can confer protection against enteric diseases</t>
  </si>
  <si>
    <t>to develop and test a vaginal gel that contains zeolite nanoparticles which soak up the fructose present in semen and rob sperm of the energy needed for motility</t>
  </si>
  <si>
    <t>Hervana, Ltd.</t>
  </si>
  <si>
    <t>to develop and test a vaginal formulation that secretes an agent which inhibits sperm motility thus interfering with fertilization</t>
  </si>
  <si>
    <t>Innolytics, LLC</t>
  </si>
  <si>
    <t>to test a modified version of a drug currently approved as an anti-protozoal and contraceptive for avians for its ability to alter sperm receptor proteins in mammals</t>
  </si>
  <si>
    <t>Rancho Santa Fe</t>
  </si>
  <si>
    <t>Vindico NanoBioTechnology Inc.</t>
  </si>
  <si>
    <t>to develop a vaginal gel that uses nano-sacs called polymersomes, which can control the delivery of spermicides as a contraceptive and other sexually transmitted agents</t>
  </si>
  <si>
    <t>DNA Medicine Institute</t>
  </si>
  <si>
    <t>to develop a battery-powered non-invasive finger scanner to detect and measure hemozoin, a byproduct formed by malaria parasites, through the finger’s capillaries</t>
  </si>
  <si>
    <t>to refine a prototype diagnostic platform which uses GMR sensors, commonly used in hard disk drives, to detect proteins labeled with magnetic nanoparticles</t>
  </si>
  <si>
    <t>to attempt to reverse engineer in vitro G-protein coupled receptors (GPCRs), which usually are used by the human body to sense light, odors, tastes and hormones, to detect selected parasite biomarkers</t>
  </si>
  <si>
    <t>University of Texas Health Science Center at San Antonio</t>
  </si>
  <si>
    <t>to test the feasibility of developing a vaginal tablet containing adhesive microcapsules that would adhere to the vaginal wall and release spermicidal agents upon contact with semen as a method for contraception</t>
  </si>
  <si>
    <t>to study the ability of therapeutic ultrasound to deplete testicular sperm counts</t>
  </si>
  <si>
    <t>to identify chemical compounds in the female reproductive system that guide sperm cells to the egg to then produce synthetic versions to disrupt this navigation system and inhibit fertilization</t>
  </si>
  <si>
    <t>to test whether a peptide inhibitor that has been shown to inhibit protein processing critical to HIV transmission can also be used to prevent embryo implantation in the uterus</t>
  </si>
  <si>
    <t>to study the mechanisms by which organic compounds called quinones may provide simultaneous protection against pregnancy and sexually transmitted disease.</t>
  </si>
  <si>
    <t>to test the theory that malaria infection induces characteristic odor cues to determine if there are biomarkers for diagnosis of infection</t>
  </si>
  <si>
    <t>Seoul National University</t>
  </si>
  <si>
    <t>to test whether Fusobacterium nucleatum, a common bacteria often found in human mouths, can be used to deliver antigens to the oral mucosa</t>
  </si>
  <si>
    <t>to test the ability of bacteriophage lambda, a virus that invades bacterial cells and uses the host’s genome to replicate, as a vector to deliver DNA vaccines into targeted cells</t>
  </si>
  <si>
    <t>to test the hypothesis that eliminating intra-vaginal practices such as douching will allow the return of healthy vaginal flora conditions and reduce pelvic inflammatory disease and HIV infection</t>
  </si>
  <si>
    <t>to support the premiere international TB Vaccine Conference, which will incorporate the current goals of the STOP TB working group on TB Vaccines and other national and international TB initiatives and emphasizing coordination with TB diagnostics</t>
  </si>
  <si>
    <t>to support a convening to discuss charitable sector issues</t>
  </si>
  <si>
    <t>to develop teaching measures to complement value-added data while helping teachers understand the new measures</t>
  </si>
  <si>
    <t>Washington Regional Association Of Grantmakers</t>
  </si>
  <si>
    <t>to support Washington Regional Association Of Grantmakers through annual membership dues</t>
  </si>
  <si>
    <t>to support a comprehensive, accessible online legal resource center</t>
  </si>
  <si>
    <t>to convene leaders in education and commercial gaming, develop game standards for developers, and improve games as learning vehicles by aligning Common Core Standards, design principles, and assessment</t>
  </si>
  <si>
    <t>to support a delegation of Seattle Public School district officials to meet with the administration in Denver for &amp;#34;best practices&amp;#34;</t>
  </si>
  <si>
    <t>to organize an international symposium on Tuberculosis</t>
  </si>
  <si>
    <t>to support development of a proposal to bring proven practices from the charter or nonprofit sector into the traditional education sector and to enable more cross-sector collaboration between charters and districts</t>
  </si>
  <si>
    <t>to sponsor the attendance of scientists and clinicians from malaria-endemic countries at an international conference on Genomic Epidemiology of Malaria being held at the Wellcome Trust Conference Center</t>
  </si>
  <si>
    <t>to support Pennsylvania Teacher Evaluation Model Development</t>
  </si>
  <si>
    <t>Overlake Memorial Hospital Auxiliaries</t>
  </si>
  <si>
    <t>to support dissemination of information about nonprofit organizational development to communities in Washington state</t>
  </si>
  <si>
    <t>to support education reforms, training, technical assistance, and tools designed to increase teacher effectiveness</t>
  </si>
  <si>
    <t>to link small-scale soy producers to industrial feed processors in Zambia and Mozambique</t>
  </si>
  <si>
    <t>to support implementation of policy changes aimed at increasing the supply and access to seed of improved varieties across selected countries in sub-Saharan Africa to enhance productivity on small farms</t>
  </si>
  <si>
    <t>to improve the livelihoods of smallholder farmers in sub-Saharan Africa by strengthening member-based farmer organizations to deliver demand-driven, income-enhancing services to their members</t>
  </si>
  <si>
    <t>to help increase investment in research focused on diseases and health conditions that have the greatest burden in the developing world</t>
  </si>
  <si>
    <t>to provide emergency response to the polio outbreak in the Congo</t>
  </si>
  <si>
    <t>2010-12</t>
  </si>
  <si>
    <t>Arkansas Department of Higher Education</t>
  </si>
  <si>
    <t>for technical assistance for states</t>
  </si>
  <si>
    <t>to support a network focused on supporting, developing, and retaining early career teachers</t>
  </si>
  <si>
    <t>to shape demand and social norms and improve family health practices in Bihar, through an integrated and sustainable communication strategy, empowering those who currently lack the information to make informed decisions about their health</t>
  </si>
  <si>
    <t>Enteric and Diarrheal Diseases|Global Health and Development Public Awareness and Analysis|Maternal, Neonatal and Child Health|Nutrition|Pneumonia|Water, Sanitation and Hygiene</t>
  </si>
  <si>
    <t>to scale up United Bank Limited’s branchless banking platform in Pakistan in a way that encourages account uptake and usage among the poor and unbanked</t>
  </si>
  <si>
    <t>to support partnership of employers and community colleges in order to expand current, and adopt new, Learn and Earn models that allow working students to pursue postsecondary credentials in accelerated, competency-based, flexible pathway programs</t>
  </si>
  <si>
    <t>New Technology Network, LLC</t>
  </si>
  <si>
    <t>to build and develop pilots for professional development supports and tools in a hybrid, blended or online school environment</t>
  </si>
  <si>
    <t>to investigate the relationships between teacher performance on The New Teacher Project's Performance Assessment System Tool and effects on student achievement</t>
  </si>
  <si>
    <t>to support Louisiana's Non-Tested Grades and Subjects Initiative</t>
  </si>
  <si>
    <t>to strengthen domestic and international HIV community responses to TB/HIV by creating and implementing a research, policy, education, and mobilization agenda with community groups from around the world</t>
  </si>
  <si>
    <t>to assist with the deployment of live fiber connections to library branches participating in the Massachusetts Broadband Institute’s (MBI) MassBroadband 123 project</t>
  </si>
  <si>
    <t>to support Aarhus Public LIbrary's &amp;#34;2011 Next Library&amp;#34; conference</t>
  </si>
  <si>
    <t>Measured Progress, Inc.</t>
  </si>
  <si>
    <t>to explore the feasibility of using local assessments, including performance tasks, within teacher evaluation systems, via large-scale field testing and anaysis of data</t>
  </si>
  <si>
    <t>Richards Rwanda Impuhwe</t>
  </si>
  <si>
    <t>Urban League of Pittsburgh Inc</t>
  </si>
  <si>
    <t>Foundation of the Academic Senate for California Community College</t>
  </si>
  <si>
    <t>to support state efforts to significantly increase college completion and close attainment gaps for traditionally underrepresented populations</t>
  </si>
  <si>
    <t>Indiana Commission for Higher Education</t>
  </si>
  <si>
    <t>Council on Postsecondary Education</t>
  </si>
  <si>
    <t>Texas Higher Education Coordinating Board</t>
  </si>
  <si>
    <t>West Virginia Higher Education Policy Commission</t>
  </si>
  <si>
    <t>to build the necessary capacity, processes, and tools that will lay a strong foundation to accelerate the district’s human capital reform work</t>
  </si>
  <si>
    <t>2010-01</t>
  </si>
  <si>
    <t>to accelerate the district’s human capital reform by implementing an aligned teacher performance management system based on research findings from the measures of effective teaching project with student achievement and growth at its core</t>
  </si>
  <si>
    <t>to support further refinement and implementation of a new teacher evaluation system</t>
  </si>
  <si>
    <t>to convene the Gordon Research Conference of acute lower respiratory infection researchers, with the strategic approach of accelerating discovery by scientists working to create health tools such as vaccines, drugs, and diagnostics</t>
  </si>
  <si>
    <t>to support the promotion, education, coordination, and alignment of national grantees and state advocate priorities, leaders, and champions on the comprehensive birth for vulnerable children</t>
  </si>
  <si>
    <t>Partners with Families &amp; Children Spokane</t>
  </si>
  <si>
    <t>to support wrap-around services for families referred to the public child welfare system for child neglect</t>
  </si>
  <si>
    <t>Global Business School Network</t>
  </si>
  <si>
    <t>to support a consortium of African business schools in developing a plan to increase their course offerings and programs aimed at the agriculture and health sectors</t>
  </si>
  <si>
    <t>Cross Plains Public Library</t>
  </si>
  <si>
    <t>Cross Plains</t>
  </si>
  <si>
    <t>City of Seattle Human Services Department</t>
  </si>
  <si>
    <t>to support residential recovery services for prostituted youth in King County</t>
  </si>
  <si>
    <t>to participate in the Measures of Effective Teaching project, research related to the support of effective teaching practices</t>
  </si>
  <si>
    <t>to support an online curriculum and campaign focused on prevention of sexual violence perpetrated against high risk youth</t>
  </si>
  <si>
    <t>to provide an emergency response to the earthquake in Haiti</t>
  </si>
  <si>
    <t>to provide emergency response to the earthquake in Haiti</t>
  </si>
  <si>
    <t>to support the development of a cross-sector plan that represent new levels of collaboration between one or more districts and the SEED School, a leading CMO in Washington D.C., and Baltimore</t>
  </si>
  <si>
    <t>Successful Schools in Action</t>
  </si>
  <si>
    <t>to support the development of a fair and reliable evaluation tool to identify effective teachers</t>
  </si>
  <si>
    <t>2010-02</t>
  </si>
  <si>
    <t>Global Action for Children</t>
  </si>
  <si>
    <t>to raise awareness about the biggest causes of child mortality worldwide and the need for the expansion of childhood immunization programs to scale up the delivery of existing, underused and new vaccines in developing countries.</t>
  </si>
  <si>
    <t>to support the Pacific Health Summit Conference</t>
  </si>
  <si>
    <t>Glen Carbon Centennial Library</t>
  </si>
  <si>
    <t>Glen Carbon</t>
  </si>
  <si>
    <t>to support trauma assessment and treatment services for families at risk of child abuse and neglect, and to provide trauma-informed trainings to other service providers</t>
  </si>
  <si>
    <t>to provide project support for Education Next's Charter Initiative</t>
  </si>
  <si>
    <t>for P. falciparum genetic diversity: drug, vaccine, and disease severity applications</t>
  </si>
  <si>
    <t>to support essential organizational functions and programs for which there is no dedicated funding source, including Teacher Effectiveness, College Access and Success, Community Schools Planning, and Grants Management and Project Oversight</t>
  </si>
  <si>
    <t>to support the Africa Growth Initiative Conference to identify coordinated or joint initiatives in three areas: research on growth, partnering with African research organizations, and new ideas to create an African voice.</t>
  </si>
  <si>
    <t>to provide conference support for meetings regarding the evaluation of pandemic influenza vaccines in clinical trials</t>
  </si>
  <si>
    <t>New Mexico Business Roundtable for Educational Excellence</t>
  </si>
  <si>
    <t>to sponsor the Land of Enchantment State Business Roundtable Executives Conference in New Mexico</t>
  </si>
  <si>
    <t>to support the Job Readiness “Summit”, a one-day gathering devoted to strengthening and improving Pennsylvania education and job training through discussion and consensus building among Pennsylvania governmental, business, and NGO leaders</t>
  </si>
  <si>
    <t>to support a project designed to strengthen the implementation and further refinement of the Social Innovation Fund</t>
  </si>
  <si>
    <t>to develop an implementation plan for a district-wide P-3 initiative</t>
  </si>
  <si>
    <t>to support a statewide advocacy coalition on teacher effectiveness and college readiness</t>
  </si>
  <si>
    <t>to develop and implement a robust Striga threat reduction strategy that identifies and promotes scientifically proven technologies for smallholder farmers in Kenya and Nigeria</t>
  </si>
  <si>
    <t>2011-04</t>
  </si>
  <si>
    <t>to validate scientifically the applicability of this hermetic storage technology to agricultural commodities other than cowpea</t>
  </si>
  <si>
    <t>to support statewide family homelessness advocacy</t>
  </si>
  <si>
    <t>To support increasingly efficient breeding methods for public good in wheat and maize improvement programs</t>
  </si>
  <si>
    <t>to provide proof-of-principle that vaccination with two hookworm antigens will reduce infection caused by Necator americanus</t>
  </si>
  <si>
    <t>to support a project that will focus on a review of the evidence base for the current recommended immunization schedule, with the understanding that any changes in the schedule are inappropriate without strong evidence to demonstrate benefit</t>
  </si>
  <si>
    <t>to support the implementation of the Global Action Plan for Pneumonia/Diarrhea in Uganda: district-level feasibility testing and planning for national-scale demonstration</t>
  </si>
  <si>
    <t>to support the development of health logistics as a profession in developing African countries through establishment of a training program and centers for government logisticians in vaccine logistics and supply chain management</t>
  </si>
  <si>
    <t>to increase access to and appropriate use of quality pharmaceutical products and services in underserved areas</t>
  </si>
  <si>
    <t>to support the clinical development of a novel HIV protein construct that presents CD4 induced epitopes</t>
  </si>
  <si>
    <t>for protein glycan coupling technology and the development of novel conjugate vaccines</t>
  </si>
  <si>
    <t>to design an effective vaccine against HIV: An Alternative Hypothesis</t>
  </si>
  <si>
    <t>to create an antimicrobial “sense-and-destroy” system by engineering sentinel/killer cells that detect the presence of a wide range of pathogenic bacteria and secrete bacteriocins/lysins that kill the pathogen with high specificity and efficiency</t>
  </si>
  <si>
    <t>to promote cross-sector action and evidence-based alignment to reduce child undernutrition in low-income countries</t>
  </si>
  <si>
    <t>to create a malaria vaccine using artificial merozoites, which are the blood stage form of the disease.</t>
  </si>
  <si>
    <t>to study initial evidence that elevated levels of the steroid hormone marinobufagenin (MBG) in urine is a very early indicator of preeclampsia in pregnant women.</t>
  </si>
  <si>
    <t>to develop a cell-phone imaging system that can non-invasively detect malaria parasites in the blood.</t>
  </si>
  <si>
    <t>to research the egg-specific membrane enzyme metalloprotease as a target for a non-hormonal female contraceptive.</t>
  </si>
  <si>
    <t>to support a UW Research Assistantship</t>
  </si>
  <si>
    <t>to create a website that provides analysis of the most prevalent student information systems and learning management systems technologies with a focus on the user perspective</t>
  </si>
  <si>
    <t>to create a website that provides analysis from the user's perspective of the most prevalent student information and learning management systems</t>
  </si>
  <si>
    <t>to inform policy-makers on the high cost of student and institutional failure in two-year colleges and build dialogue on institutional and student performance and provide success stories of two-year colleges on retention, completion, and careers</t>
  </si>
  <si>
    <t>to develop conferences designed to bring researchers, policymakers, and institutional leaders together to examine federal and state policy implications of the Foundation’s performance-based scholarship portfolio of grants</t>
  </si>
  <si>
    <t>Rockhopper Productions Limited</t>
  </si>
  <si>
    <t>to support a magazine-format television broadcast series on global health issues, as well as accompanying multi-media materials</t>
  </si>
  <si>
    <t>London, W10 6BL</t>
  </si>
  <si>
    <t>Tulalip Foundation</t>
  </si>
  <si>
    <t>to support planning for collaboration between the Marysville School District and the Tulalip Tribe</t>
  </si>
  <si>
    <t>Tulalip</t>
  </si>
  <si>
    <t>to increased student academic performance in Ohio by identifying education reform outcomes that the consortium wants to collectively realize, and determine which organizations are best positioned to lead the consortium to reach its goals</t>
  </si>
  <si>
    <t>Oxfam France - Agir Ici</t>
  </si>
  <si>
    <t>to increase support from French policymakers, media, civil society, and the general public to global health priorities and financing for development</t>
  </si>
  <si>
    <t>to develop a test which measures the concentration of lactate in the amniotic fluid of laboring women to help obstetricians and midwifes predict labor outcomes.</t>
  </si>
  <si>
    <t>to discover small molecule inhibitors of short ribonucleic acids (microRNAs) that cause HIV latency in resting T-lymphocytes in an effort to reverse latency, purge HIV reservoirs, and ultimately eradicate HIV infection.</t>
  </si>
  <si>
    <t>to develop a low-cost microbial fuel cell (MFC) using naturally occurring soil microbes that produce free electrons to power cell phones in Africa.</t>
  </si>
  <si>
    <t>to develop a vaginal diaphragm to detect changes in cervical collagen and wirelessly alert health providers before preterm labor begins.</t>
  </si>
  <si>
    <t>to test nanoparticles for their ability to specifically activate HIV from latently infected cells</t>
  </si>
  <si>
    <t>to develop a cell phone compatible diagnostic screening device based solely on the principles of magnetic levitation, allowing detection of malaria-infected red blood cells.</t>
  </si>
  <si>
    <t>to study the genomic location and clonal structure of HIV integration sites in host cells.</t>
  </si>
  <si>
    <t>to develop novel siRNA-based therapies for preeclampsia and related disorders for use in the developing world to significantly improve mother and infant health worldwide.</t>
  </si>
  <si>
    <t>to provide support for the African Library Summit 2011</t>
  </si>
  <si>
    <t>to test the ability of a key component in mobile phones to separate out red blood cells infected with malaria parasites in a blood sample.</t>
  </si>
  <si>
    <t>Imaging the World</t>
  </si>
  <si>
    <t>to test a newly developed ultrasound imaging and diagnosis system that can be used in rural areas without trained personnel or electricity to help detect conditions that increase maternal and infant mortality.</t>
  </si>
  <si>
    <t>Kyoto Institute of Technology</t>
  </si>
  <si>
    <t>to develop protein chips that encapsulate poliovirus-like particles (PLP) for use as a safe and effective polio vaccine.</t>
  </si>
  <si>
    <t>to develop a low-cost sensing strip with a diagnostic reader to diagnose pre-eclampsia.</t>
  </si>
  <si>
    <t>Southern Illinois University</t>
  </si>
  <si>
    <t>to test a wind turbine-driven sanitation system for its ability to raise and maintain temperatures in an insulated container for the removal of pathogens in human waste</t>
  </si>
  <si>
    <t>American Friends of ZanaAfrica</t>
  </si>
  <si>
    <t>to develop and test sanitary pads that utilize an agricultural by-product as an alternative absorbent material</t>
  </si>
  <si>
    <t>Fontes Foundation</t>
  </si>
  <si>
    <t>to design and conduct a small field test in Haiti of a new toilet block system that can be erected as a kit in high-density, difficult to serve communities such as refugee camps</t>
  </si>
  <si>
    <t>to develop a pedal-operated, low-cost, easy-to-use, odorless urine-diverting dry toilet</t>
  </si>
  <si>
    <t>to assist teachers in understanding and implementing the Common Core State Standards</t>
  </si>
  <si>
    <t>to support the development and implementation of a community organizing strategy, which will increase A+ Schools’ capacity to reach and mobilize new stakeholders in the community</t>
  </si>
  <si>
    <t>to pursue a teacher effectiveness policy agenda in California by leading and coordinating the development of a coalition dedicated to building a teacher effectiveness policy agenda throughout the state</t>
  </si>
  <si>
    <t>to develop building blocks made from biocomposites that will replace conventional brick/cement constructions for pit latrines</t>
  </si>
  <si>
    <t>to develop a sustainable business model for providing sanitary toilets to resource-poor settings that uses a hand crank to remove the water from toxic human waste and converts it into harmless fertilizer and electricity that can generate revenue</t>
  </si>
  <si>
    <t>University of Eastern Africa, Baraton</t>
  </si>
  <si>
    <t>to produce a gel-based disinfectant from plant extracts of Senecio lyratipartitus which can be applied to hands. This disinfectant will reduce contamination associated with the practice of anal ablution among certain communities</t>
  </si>
  <si>
    <t>Eldoret</t>
  </si>
  <si>
    <t>Retina Pharma Inc</t>
  </si>
  <si>
    <t>to test UV-resistant super-water-repellent silica as a coating for toilets, which could reduce the amount of water needed to clean the toilets after use and improve the surface sanitation of the toilets</t>
  </si>
  <si>
    <t>to expand Teach for America corps in Colorado and Louisiana</t>
  </si>
  <si>
    <t>to provide a forum for implementers to share experience and research about the franchising of private healthcare providers to support the delivery of priority public health services</t>
  </si>
  <si>
    <t>to design a children’s latrine training mat made from easy-to-clean plastic that fits over an existing latrine hole in an effort to promote good sanitation practices and foster a life-long habit of latrine use</t>
  </si>
  <si>
    <t>to disinfect excreta in latrines by converting the ammonia naturally found in urine and feces into a powerful disinfectant by adding an alkalinizing agent to raise the pH level</t>
  </si>
  <si>
    <t>to support the Education Project, a partnership between THA and the Tacoma School District aimed at improving educational outcomes for the children THA houses</t>
  </si>
  <si>
    <t>to design traps that attract, capture and kill flies in latrines in an effort to reduce fly-transmitted diarrheal diseases</t>
  </si>
  <si>
    <t>Naval Research Laboratory</t>
  </si>
  <si>
    <t>to develop a low-cost wastewater treatment system comprised of an anaerobic digester that generates organically rich acids to power a microbial fuel cell</t>
  </si>
  <si>
    <t>to develop a waterless toilet that seals waste into a portable cartridge within biodegradable film, for local anaerobic digestion</t>
  </si>
  <si>
    <t>to combine anaerobic micro-digesters and micro combined heat/power thermoelectric generation units into a single portable unit that can consume human excreta to generate electricity, heat, methane, fertilizer and water</t>
  </si>
  <si>
    <t>to establish a pipeline of high-throughput production and antigenicity testing of MicroCubes to demonstrate the potential of this breakthrough technology and apply it to fight off parasitic diseases and HIV</t>
  </si>
  <si>
    <t>to produce a new preventative measure against cholera to be used in rapid response epidemic or seasonal situations</t>
  </si>
  <si>
    <t>to support the UW's Institute for Learning &amp; Brain Sciences' Developing Mind Project</t>
  </si>
  <si>
    <t>to provide federal grantees support for quality development of interactive curricula, open licensing, technical interoperability, collaboration between like projects, and widespread adoption of open curricula by community colleges and states</t>
  </si>
  <si>
    <t>to test homing endonucleases found in the genomes of some microbes for their ability to precisely cleave DNA at very specific sites.</t>
  </si>
  <si>
    <t>to analyze biomarkers and mRNA transcripts to discover well-defined biomarkers that can be used to assess the extent of the latent HIV reservoir in patients with an undetectable viral load.</t>
  </si>
  <si>
    <t>to engineer HIV proteins that can target and destroy HIV in latently infected cells.</t>
  </si>
  <si>
    <t>to develop and test fortified fertilizer pellets from treated human excreta for market sale</t>
  </si>
  <si>
    <t>to use small molecules to target G-quadruplexes within HIV to induce a signal for DNA degradation.</t>
  </si>
  <si>
    <t>to identify and characterize individual cells latently infected with HIV for use as markers to target and eliminate HIV-infected cells.</t>
  </si>
  <si>
    <t>to identify surface biomarkers of HIV latently infected cells by comparing membrane proteomes of latently infected and uninfected cells.</t>
  </si>
  <si>
    <t>Institute of Microbiology, CHUV-UNIL</t>
  </si>
  <si>
    <t>to identify biomarkers specific to HIV latency using, high-throughput screening of RNA sequences, and a customized screening tool for validating HIV positive individuals.</t>
  </si>
  <si>
    <t>to perform a high-throughput screen to identify compounds able to selectively induce cell death in chronically HIV-1 infected cells.</t>
  </si>
  <si>
    <t>to use radioimmunotherapy as a strategy to eliminate HIV-infected cells in patients on anti-retroviral therapy.</t>
  </si>
  <si>
    <t>Faculty of Pharmacy University of Lisbon</t>
  </si>
  <si>
    <t>to use nanoparticles to target memory T cells to deliver a toxin that will be expressed when zinc-finger proteins detect HIV-1 sequences.</t>
  </si>
  <si>
    <t>to develop a portable, low-cost mobile-phone-based near-infrared camera for monitoring brain injury in neonates.</t>
  </si>
  <si>
    <t>to field test a mobile scanning application to transform paper data into a scalable digital system.</t>
  </si>
  <si>
    <t>to determine if preexisting gut immunity predicts shedding of poliovirus vaccine.</t>
  </si>
  <si>
    <t>Sofia University</t>
  </si>
  <si>
    <t>to identify and create a library of HIV-1 integrase variants that are capable of removing virus sequences from infected cell genomes.</t>
  </si>
  <si>
    <t>Union Hospital</t>
  </si>
  <si>
    <t>to develop X-ray-sensitive fluorescent nanoparticles conjugated to antibodies that will selectively bind to HIV and then be  excited by X-rays which kill the virus.</t>
  </si>
  <si>
    <t>to produce more poliovirus vaccine supply by silencing non-essential virus resistance genes to develop enhanced vaccine cell lines.</t>
  </si>
  <si>
    <t>to develop a non-infectious poliovirus vaccine using encapsidated replicons or mature empty capsids that retain full immunogenicity.</t>
  </si>
  <si>
    <t>to develop a new class of small molecules designed to mimic Tat gene products found in HIV that stimulate and accelerate the transcription of HIV RNA</t>
  </si>
  <si>
    <t>Vaccine &amp; Gene Therapy Institute</t>
  </si>
  <si>
    <t>to determine if the stimulation of latently infected cells with HIV antigens is a viable strategy for eradicating the HIV reservoir.</t>
  </si>
  <si>
    <t>Port St. Lucie</t>
  </si>
  <si>
    <t>St. Joseph's Hospital &amp; Medical Center</t>
  </si>
  <si>
    <t>to develop a compact, battery-powered device to electrically stimulate uterine contraction and prevent profuse bleeding following childbirth.</t>
  </si>
  <si>
    <t>University at Buffalo</t>
  </si>
  <si>
    <t>to develop a device to treat postpartum hemorrhage suitable for use even when medical facilities are absent or minimal, and in non-sterile environments.</t>
  </si>
  <si>
    <t>to try to improve the immune response to oral poliovirus vaccine among children in India by treating enteric infections before vaccination.</t>
  </si>
  <si>
    <t>to identify new inexpensive drugs and their various combinations for the treatment of newborns with hypoxic ischemic encephalopathy.</t>
  </si>
  <si>
    <t>to investigate new methods to produce empty poliovirus capsids,  virus-like particles that stimulate the same immunity as poliovirus itself but are completely non-infectious.</t>
  </si>
  <si>
    <t>to test whether inhibition of a key molecule of inflammation can prevent brain injury in preterm newborns with asphyxia.</t>
  </si>
  <si>
    <t>to study how the uterine muscle that is regulated by a unique potassium channel which allows it to remain relaxed while a growing fetus continues to exert increasing pressure in order to find a treatment for preterm delivery.</t>
  </si>
  <si>
    <t>to develop a database of epigenetic signatures, changes in DNA and proteins caused by non-genetic factors such as poor nutrition, smoking and environmental contaminants, that could be used as predictors of pre-eclampsia.</t>
  </si>
  <si>
    <t>Medical University of South Carolina</t>
  </si>
  <si>
    <t>to build and test a vaginal insert to mechanically support the cervix and dispense medication that would reduce preterm birth risk</t>
  </si>
  <si>
    <t>to test the feasibility of a new technology using live commensal gut bacteria for the controlled delivery of poliovirus antigens to the intestinal mucosa to generate protective viral immunity.</t>
  </si>
  <si>
    <t>Hungarian Academy of Sciences</t>
  </si>
  <si>
    <t>to develop a poliovirus biosensor based on nanopores and aptamers to allow on-site detection of poliovirus strains.</t>
  </si>
  <si>
    <t>Budapest</t>
  </si>
  <si>
    <t>to support a community coalition focused on educational attainment in Tacoma, WA</t>
  </si>
  <si>
    <t>to fund the planning phase of Completion by Design for the Ohio cadre</t>
  </si>
  <si>
    <t>to fund the planning phase of Completion by Design for the Florida cadre</t>
  </si>
  <si>
    <t>to fund the planning phase of Completion by Design for the Texas cadre</t>
  </si>
  <si>
    <t>to fund the planning phase of Completion by Design for the North Carolina cadre</t>
  </si>
  <si>
    <t>to support activities related to AtD becoming its own organization</t>
  </si>
  <si>
    <t>to provide support for the Treatment as Prevention International Workshop</t>
  </si>
  <si>
    <t>to support the Metropolitan Libraries Section of the International Federation of Library Associations and Institutions conference</t>
  </si>
  <si>
    <t>to study the potential obstacles to widespread adoption of interactive online learning systems in 2- and 4-year colleges and universities, and recommend strategies to overcome these obstacles</t>
  </si>
  <si>
    <t>to support the development of flubendazole as a macrofilaricidal drug candidate for treatment of onchocerciasis loa loa co-infections</t>
  </si>
  <si>
    <t>to modernize U.S. foreign assistance by strengthening media and advocacy efforts of the largest alliance of U.S.-based international development and humanitarian nongovernmental agencies working on health and development</t>
  </si>
  <si>
    <t>to support work on Mosaic and Brown Streak resistant cassava, Africa's most devastating cassava diseases.</t>
  </si>
  <si>
    <t>to advocate for the increased production and utilization of orange-fleshed sweet potato to combat Vitamin A deficiency in sub-Saharan Africa</t>
  </si>
  <si>
    <t>2011-05</t>
  </si>
  <si>
    <t>to develop and commercialize aflatoxin management tools to improve public health, increase trade, augment smallholder income, and enhance food security in Nigeria and Kenya</t>
  </si>
  <si>
    <t>to support opportunities to leverage the postal network as agents for banking to promote financial inclusion, especially in rural areas</t>
  </si>
  <si>
    <t>to promote evidence-based nutrition policy and program decision-making and thus accelerate reductions in maternal and child undernutrition in India</t>
  </si>
  <si>
    <t>to support the development of health logistics as a profession in developing African countries through establishment of a training program and centers  for government logisticians in vaccine logistics and supply chain management</t>
  </si>
  <si>
    <t>to conduct a robust evaluation to test whether implementation of the WHO Safe Childbirth Checklist program in birth facilities in Uttar Pradesh, India, improves reproductive, maternal and newborn health outcomes</t>
  </si>
  <si>
    <t>to support a project for mucosal delivery and retention of Anti-HIV agents using lactobacillus</t>
  </si>
  <si>
    <t>GE India Technology Centre Private Limited</t>
  </si>
  <si>
    <t>to assess the feasibility of using new low-cost ultrasound transducers to create an affordable diagnostic ultrasound scanner for use in the developing world</t>
  </si>
  <si>
    <t>for the development of a set of programs to increase impact, sustainability, and success at ATD colleges with a focus on: helping colleges’ scale high-impact interventions; strengthening faculty engagement; and improving developmental education</t>
  </si>
  <si>
    <t>to support the ALA Spectrum Scholars Program to provide scholarships and develop new curriculum in technology leadership for ethnically diverse students pursuing their Masters in Library Sciences</t>
  </si>
  <si>
    <t>to ensure the timely detection and efficient treatment of tuberculosis in urban slums</t>
  </si>
  <si>
    <t>to improve the efficiency of U.S. foreign assistance in order to better reduce global poverty</t>
  </si>
  <si>
    <t>to support the expansion of the TEDx program globally, particularly in the developing world, and the promotion of TEDxChange - a co-branded platform focused on health and development issues</t>
  </si>
  <si>
    <t>to apply new regulatory science approaches to significantly shorten the development of more efficacious and safe TB drug regimens with shorter treatment duration</t>
  </si>
  <si>
    <t>James Cook University Signapore</t>
  </si>
  <si>
    <t>to develop a cell phone-based system for collecting and analyzing time location-tagged children’s crying and breathing sounds to detect respiratory infections.</t>
  </si>
  <si>
    <t>Lucerna, Inc.</t>
  </si>
  <si>
    <t>to develop a portable fluorescence-based device for the rapid detection of procalcitonin (PCT), a biomarker of early sepsis</t>
  </si>
  <si>
    <t>Artann Laboratories</t>
  </si>
  <si>
    <t>to develop a hand-held ultrasonic device for noninvasive measurement of soft tissue water content to assess dehydration in newborns.</t>
  </si>
  <si>
    <t>to support a stochastic simulation platform for predicting the effects of different malaria intervention strategies</t>
  </si>
  <si>
    <t>Cayoll LLC</t>
  </si>
  <si>
    <t>to develop a cell phone application which plays music with sound waves at resonant frequencies of female Aedes aegypti mosquitoes, causing failure of the mosquito’s navigation system and preventing them from feeding and spreading disease</t>
  </si>
  <si>
    <t>to support and learn about advances in the entertainment education approaches to behavior change</t>
  </si>
  <si>
    <t>to evaluate the use and acceptance of inexpensive devices constructed of local materials that decrease blood flow to the pelvic organs for treating post-partum hemorrhage.</t>
  </si>
  <si>
    <t>Sustainable Sanitation Design</t>
  </si>
  <si>
    <t>to design and test a low-cost system to rapidly turn human excreta into pathogen-free compost for use as fertilizer for farmers.</t>
  </si>
  <si>
    <t>to introduce artificial molecular wires (AMWs) into a waste treatment system as a way to break down organic contaminants in human waste, but also catalytically convert the energy in those microbes into electrical energy</t>
  </si>
  <si>
    <t>German Red Cross</t>
  </si>
  <si>
    <t>to develop a program that generates a registry of stem cells that lack the CCR5 protein, which is used by HIV to enter into a cell. These adult stem cells could be transplanted into a HIV</t>
  </si>
  <si>
    <t>Mannheim</t>
  </si>
  <si>
    <t>to support the Chief Officers of State Library Agencies in developing a detailed organizational plan that sets a course for COSLA to advance its mission over the next 5 years and to extend COSLA’s support for a technology community of practice</t>
  </si>
  <si>
    <t>Quantitative BioSciences</t>
  </si>
  <si>
    <t>to develop an algae-based waste treatment system targeted for third-world applications</t>
  </si>
  <si>
    <t>Encinitas</t>
  </si>
  <si>
    <t>to fund a road map for community engagement around school closure to build the infrastructure for improving failing schools in the Recovery School District</t>
  </si>
  <si>
    <t>to design a consumer-driven line of latrines that double as containment and transport systems for fecal wastes</t>
  </si>
  <si>
    <t>to strengthen the policy environment for quality charter school authorizing through advocacy at the state and federal levels</t>
  </si>
  <si>
    <t>to conduct a large scale, longitudinal data mining project</t>
  </si>
  <si>
    <t>to support the launch of the Teaching Channel, a multi-platform service delivering professional development to teachers</t>
  </si>
  <si>
    <t>Grantmakers for Children, Youth, &amp; Families</t>
  </si>
  <si>
    <t>BC Portal, Inc.</t>
  </si>
  <si>
    <t>to develop cell phones as biometric identification devices which use the phone camera to take and analyze near-infrared images of hand palms.</t>
  </si>
  <si>
    <t>QuantaSpec, Inc.</t>
  </si>
  <si>
    <t>to develop the Spectraphone(TM) to provide automated, rapid, reagent-less diagnosis of malaria and other infectious diseases using an infrared spectrometer embedded in a cell phone.</t>
  </si>
  <si>
    <t>Arsenal Medical, Inc.</t>
  </si>
  <si>
    <t>to develop a homeostatic foam device that can be delivered into the uterus to control bleeding following childbirth.</t>
  </si>
  <si>
    <t>to test the theory that poor immunity generated by the oral poliovirus vaccine (OPV) may be responsible for persistence of the disease.</t>
  </si>
  <si>
    <t>Power-free Education and Technology</t>
  </si>
  <si>
    <t>to develop a durable, low-cost pulse oximetry probe for use with a “wind-up” pulse oximeter to monitor oxygen saturation levels in the blood of newborns, sick children and mothers undergoing cesarean section.</t>
  </si>
  <si>
    <t>Sentinext Therapeutics</t>
  </si>
  <si>
    <t>to design recombinant viruses that can generate self-assembling poliovirus-like particles for use in a poliovirus vaccine.</t>
  </si>
  <si>
    <t>Penang</t>
  </si>
  <si>
    <t>Xenetic Biosciences plc</t>
  </si>
  <si>
    <t>to develop a non-live polio vaccine using liposomes to entrap and deliver defined poliovirus antigens effectively to the immune system</t>
  </si>
  <si>
    <t>PaxVax</t>
  </si>
  <si>
    <t>to develop a low-cost, single-dose, oral polio vaccine using a live, safe adenovirus containing protein-encoding genes from poliovirus.</t>
  </si>
  <si>
    <t>Dira Sengwe Conferences</t>
  </si>
  <si>
    <t>to provide scholarships for delegates to attend the 5th SA AIDS Conference 2011 in Durban South Africa</t>
  </si>
  <si>
    <t>to update policy scans through the lens of completion and work with policy leads to design and launch policy strategy for each state</t>
  </si>
  <si>
    <t>International Non-governmental Organisation Training and Research Centre</t>
  </si>
  <si>
    <t>to promote the use of research to improve understanding and action on monitoring and evaluation for international development</t>
  </si>
  <si>
    <t>to support planning for a competency-based teacher education program, The Teaching Learning Lab</t>
  </si>
  <si>
    <t>to support Friends of the Global Fund Pacific</t>
  </si>
  <si>
    <t>Seattle Artists</t>
  </si>
  <si>
    <t>Intersection</t>
  </si>
  <si>
    <t>to support elevation of, and engagement with, priority development issues in new and evolving global decision-making</t>
  </si>
  <si>
    <t>to support policy research and to strengthen African agriculture economies</t>
  </si>
  <si>
    <t>to construct a statistical framework and apply an info technology solution for countries and regions; and to consolidate food and agriculture statistics into an integrated solution to support policy decisions and their monitoring</t>
  </si>
  <si>
    <t>to support activities that lead to reduced financial barriers to access and expanded coverage of critical health services in low-income countries</t>
  </si>
  <si>
    <t>to develop a net revenue-positive technology for transforming fecal sludge into biodiesel, and an associated resource recovery social enterprise model that reinvests proceeds into improving sanitation for the urban poor and is widely transferrable</t>
  </si>
  <si>
    <t>Washington State PTA</t>
  </si>
  <si>
    <t>to assist with technology communications infrastructure to push for key policies in Washington</t>
  </si>
  <si>
    <t>2011-03</t>
  </si>
  <si>
    <t>to strengthen community-based rural women's associations and networks in Africa</t>
  </si>
  <si>
    <t>to support the development of public access technology benchmarks that motivate local re-investment in public access technology at public libraries and inspire continuous improvement of those services</t>
  </si>
  <si>
    <t>to provide project support for implementation of the Pacific Northwest family homelessness strategy</t>
  </si>
  <si>
    <t>to identify biomarkers of correlates of protection against pre-erythrocytic (PE) malaria infection that will enable down selection of vaccine antigens and predict outcomes of trials for anti-infection vaccines against Plasmodium falciparum</t>
  </si>
  <si>
    <t>to support a longitudinal cohort study of children  evaluating the number, severity, and etiology of respiratory disease, and evaluate the potential effect modifiers that may influence the incidence and severity of acute lower respiratory i</t>
  </si>
  <si>
    <t>to support the design of tsetse fly traps for palpalis-group (West African) vectors of sleeping sickness, which will evaluate the deployment parameters and phase 3 impact on sleeping sickness in field evaluations</t>
  </si>
  <si>
    <t>to support the Expanded Programme on Immunization to convene an international consultation to review the results of a systematic analysis of data and establish criteria for interpreting surveillance data regarding pneumococcal vaccines</t>
  </si>
  <si>
    <t>to build support for sustained efforts on poverty-reducing development assistance</t>
  </si>
  <si>
    <t>to assess impact of male circumcision implementation in Orange Farm through a series of cross sectional studies</t>
  </si>
  <si>
    <t>to support innovative research in global health to foster Grand Challenge Exploration program in China, enhancing development of diagnosis, treatment, and prevention against major infectious diseases</t>
  </si>
  <si>
    <t>Page Public Library</t>
  </si>
  <si>
    <t>Page</t>
  </si>
  <si>
    <t>International City County Management Association</t>
  </si>
  <si>
    <t>to support oral drug treatment for enhanced immune control over HIV replication</t>
  </si>
  <si>
    <t>to develop drugs to induce authophagy and destroy HIV in the infected cells</t>
  </si>
  <si>
    <t>to test that targeting interventions to focal points of malaria transmission (“hotspots”) will lead to more robust reduction in transmission intensity and parasite prevalence than untargeted interventions, by a cluster-randomized trial</t>
  </si>
  <si>
    <t>New Delhi Television</t>
  </si>
  <si>
    <t>to bring greater awareness, and help inform public debate and inspire individual action around maternal health, a critical underreported health issue plaguing the developing world</t>
  </si>
  <si>
    <t>to provide training and professional development for the Sovereignty Tribal Curriculum implementation at local schools; increase technical assistance online; and align the Sovereignty Tribal Curriculum with the Common Core State Standards</t>
  </si>
  <si>
    <t>to accelerate the development of new TB drug regimens by testing drug candidates in combination before they are individually approved</t>
  </si>
  <si>
    <t>to support research that will reduce the spread of diseases common in African poultry</t>
  </si>
  <si>
    <t>to support the regional inventory and analysis of fifty states policies and practices in transfer and articulation within independent colleges</t>
  </si>
  <si>
    <t>to assess the ability of community colleges to utilize social media tools</t>
  </si>
  <si>
    <t>to support a planning phase coordinated by ACE and the Council of Regional Accrediting Commissions to establish a Commission on Accreditation for the 21st Century</t>
  </si>
  <si>
    <t>to explore and highlight policies at the state level that prevent greater use of innovation, technology, and competency-based education</t>
  </si>
  <si>
    <t>to fund a multi-method study of how institutions adopt and use social media to support students, how students use the media, and the potential of social media to improve student outcomes</t>
  </si>
  <si>
    <t>to provide support for YouthTruth: Using Student Feedback to Guide Foundation and School Improvement</t>
  </si>
  <si>
    <t>to support coordinated advocacy for more effective US foreign assistance</t>
  </si>
  <si>
    <t>to support creation of a series of statewide symposia to spotlight innovative tech-based models of teaching and learning</t>
  </si>
  <si>
    <t>to leverage Education Pioneers’ existing pipeline and breadth and establish a focused data leadership track as a pathway for the hundreds of emerging talented professionals they bring into the education field each year</t>
  </si>
  <si>
    <t>to protect children from disease and death caused by measles in African countries – Mozambique, Ivory Coast, Democratic Republic of Congo, and Benin – through special immunization campaigns, as well as a stronger routine immunization system</t>
  </si>
  <si>
    <t>to comprehensively examine the challenges and opportunities facing the fastest-growing sector of higher education</t>
  </si>
  <si>
    <t>to hold the first international forum in a developing country on antibiotic access and resistance with a focus on pneumonia in low and middle-income countries</t>
  </si>
  <si>
    <t>to develop and license a low cost booster vaccine to develop immunity against all serotypes of polio virus</t>
  </si>
  <si>
    <t>to provide conference support and support publication of a journal that focuses on the Measures of Effective Teaching (MET) research</t>
  </si>
  <si>
    <t>to implement a plan for proficiency-based pathways and anywhere/anytime learning</t>
  </si>
  <si>
    <t>to identify quantifiable non-cognitive mechanisms associated with important life outcomes, such as educational attainment</t>
  </si>
  <si>
    <t>to support Saving Lives at Birth: A Grand Challenge for Development</t>
  </si>
  <si>
    <t>Discovery and Translational Sciences|Family Planning|Maternal, Neonatal and Child Health|Nutrition</t>
  </si>
  <si>
    <t>to support the expansion of Education Next’s charter initiative to include substantial coverage of teacher effectiveness</t>
  </si>
  <si>
    <t>Washington Progress Fund</t>
  </si>
  <si>
    <t>to provide training and opportunities for  the Asian American and Pacific Islander community to get more involved in education change across Washington state</t>
  </si>
  <si>
    <t>Nature Healing Nature</t>
  </si>
  <si>
    <t>to design a pour-flush latrine utilizing readily available urine instead of scarce water for flushing, and drops of used cooking oil for odor control</t>
  </si>
  <si>
    <t>Water, Agroforestry, Nutrition and Development Foundation, Incorporated</t>
  </si>
  <si>
    <t>to test low-cost dry toilets appropriate for most conditions and using the human waste in small-scale agriculture efforts.</t>
  </si>
  <si>
    <t>Cagayan de Oro</t>
  </si>
  <si>
    <t>Ghana Sustainable Aid Project</t>
  </si>
  <si>
    <t>to develop and field test in Ghana a prototype toilet facility that incorporates an innovative aerobic digester to decompose waste along with a microflush valve that uses minimal amounts of grey water</t>
  </si>
  <si>
    <t>American Council of Trustees and Alumni</t>
  </si>
  <si>
    <t>to support an educational book distribution project</t>
  </si>
  <si>
    <t>to test a septic tank biofilter made from cocopeat for its ability to decompose human waste and produce effluent that can be used for crop fertilization and irrigation</t>
  </si>
  <si>
    <t>to expand access to a wide range of mobile financial services to support economic recovery and development in Haiti</t>
  </si>
  <si>
    <t>for conference support to host The International Summit on the Future of the Teacher Profession</t>
  </si>
  <si>
    <t>Research Center for Eco-environmental Sciences (RCEES), Chinese Academy of Sciences (CAS); and Chinese Committee for SCOPE (Scientific Committee on Problems of the Environment)</t>
  </si>
  <si>
    <t>to develop a decentralized sanitation system which uses a low-cost waterless, vacuum system to collect excrement and kitchen waste to process into organic fertilizer</t>
  </si>
  <si>
    <t>to develop a reusable and self-decontaminating menstrual napkin that uses photodynamic dyes to inactivate microbial growth on the fabric</t>
  </si>
  <si>
    <t>to support policy and communications work designed to shape the public and policy debate on public education reform in the United States</t>
  </si>
  <si>
    <t>Oklahoma State University Foundation</t>
  </si>
  <si>
    <t>to develop a small-scale device in which an auger forces feces and other solid wastes device through a die that results in high temperatures and pressure that dewaters the waste and destroys microorganisms</t>
  </si>
  <si>
    <t>to support a conference on development themes for the G20 Summit</t>
  </si>
  <si>
    <t>Campus Compact</t>
  </si>
  <si>
    <t>to support the Scholar to Scholars Program Conference</t>
  </si>
  <si>
    <t>to support capacity building at SMARTER Balanced Assessment Consortium (SBAC) regarding assessment framework development and higher education engagement</t>
  </si>
  <si>
    <t>Prosthetics Outreach Foundation</t>
  </si>
  <si>
    <t>to support the 2011 Community Schools Learning Lab conference</t>
  </si>
  <si>
    <t>Undergraduate Women in Business</t>
  </si>
  <si>
    <t>to provide emergency response to Cote d'Ivoire, targeting internally displaced and refugee populations</t>
  </si>
  <si>
    <t>to provide emergency response to the earthquake- and tsunami-affected communities in Japan</t>
  </si>
  <si>
    <t>to develop and disseminate stress-tolerant rice varieties for smallholder farmers in Africa and South Asia.</t>
  </si>
  <si>
    <t>to promote access to essential medicines and health interventions through regulatory harmonization in Africa</t>
  </si>
  <si>
    <t>2011-07</t>
  </si>
  <si>
    <t>to support participatory learning in a few focused woredas in Ethiopia to inform a Federal Ministry of Health evidence-based decision regarding nationwide, integrated child immunization and family planning effort</t>
  </si>
  <si>
    <t>to identify biomarkers for the non-invasive discrimination between bacterial and viral pneumonia in children</t>
  </si>
  <si>
    <t>to support bidirectional resistance profiling of TMC278, a novel non-nucleoside reverse transcriptase inhibitor (NNRTI), and approved NNRTIs</t>
  </si>
  <si>
    <t>to develop simplified and low-cost diagnostic methods based on DNA amplification and detection for use in low- and middle-income countries</t>
  </si>
  <si>
    <t>to reduce tobacco use in low and middle-income countries with priority focus on Africa</t>
  </si>
  <si>
    <t>to support advocacy for strong, bipartisan support for development and diplomacy</t>
  </si>
  <si>
    <t>to develop the concept that a vaccine can prevent HIV transmission by the trapping of virus-antibody complexes in cervical and cervical/vaginal mucus</t>
  </si>
  <si>
    <t>to improve the life-saving potential of existing U.S. Government investment in global HIV programs by developing strategic recommendations on increasing the value-for-money (VFM) of those investments</t>
  </si>
  <si>
    <t>to achieve substantial reductions in commodity spending for the treatment of HIV/AIDS in emerging markets..</t>
  </si>
  <si>
    <t>to support the PRI Makers Network</t>
  </si>
  <si>
    <t>to increase capacity for professional development opportunities in implementing the Common Core State Standards for literacy</t>
  </si>
  <si>
    <t>to promote evidence-based advocacy that will improve health in low-resource settings, particularly in the priorities identified by the health-focused Millennium Development Goals</t>
  </si>
  <si>
    <t>Enteric and Diarrheal Diseases|Global Health and Development Public Awareness and Analysis|HIV|Maternal, Neonatal and Child Health|Pneumonia</t>
  </si>
  <si>
    <t>to prioritize support for national/federal and state advocacy partners capable of informing policymakers on behalf of low income and stakeholders of color</t>
  </si>
  <si>
    <t>to extend and expand the Southeast Asian American Action and Visibility in Education (SAVE) Project</t>
  </si>
  <si>
    <t>LULAC Institute Inc.</t>
  </si>
  <si>
    <t>to build on Promoting High School Success to advance federal policy and mobilize LULAC’s state based national membership and community partners to create public will for College Ready and Postsecondary Success education reforms</t>
  </si>
  <si>
    <t>to develop broadly effective vaccines and interventions against enteric infections by conducting multi-country case-control studies using standardized methods to measure the etiology and burden of diarrhea among children in developing countries</t>
  </si>
  <si>
    <t>to evaluate the impact of three feeding regimens on the recovery of children from uncomplicated severe acute malnutrition in India and to use the evidence to inform national policy</t>
  </si>
  <si>
    <t>Adams County School District No. 50</t>
  </si>
  <si>
    <t>to develop “Collegeology,” a collection of online games designed to facilitate college knowledge in low-income, middle, and high school student populations</t>
  </si>
  <si>
    <t>to create next generation models of high school courses for 9th grade Biology, 9th grade English Language Arts, and will undertake an additional “evaluation agenda” by administering pre/post assessments</t>
  </si>
  <si>
    <t>to add new elements to the Maternal Health Task Force, including research on effective strategies to improve heath care quality provided by front line workers, and strengthening the next generation of experts and leaders in maternal health</t>
  </si>
  <si>
    <t>to bring key stakeholders together and build a coalition of support for effective teaching reforms in education at the state and local levels</t>
  </si>
  <si>
    <t>to support the expansion of PLAY! (a three-part hybrid professional development program) to a larger population of educators through a  Summer Sandbox for LAUSD teachers and the development of an online course</t>
  </si>
  <si>
    <t>to provide support to lower and middle income countries to accelerate the introduction of new vaccines through the provision of improved vaccine product information for decision-making</t>
  </si>
  <si>
    <t>Yakima County</t>
  </si>
  <si>
    <t>to support mentoring and case management for gang-involved youth</t>
  </si>
  <si>
    <t>to support convenings in order to update WHO guidance on improved tools and standards for SPn studies and PCV impact evaluation</t>
  </si>
  <si>
    <t>to show proof of principle of the barrier properties of the synthetic mucin polymer technology (SMP) by conducting SMP efficacy studies, evaluate efficacy, invent prototype formulations, and develop technology to enrich antibody concentration</t>
  </si>
  <si>
    <t>to author a white paper on the impact of social capital development on teenagers' academic outcomes and research findings on the Collegeology games</t>
  </si>
  <si>
    <t>to develop and evaluate assessments within a digital educational game</t>
  </si>
  <si>
    <t>to bring together institutional partners to develop a research agenda and data collection priorities</t>
  </si>
  <si>
    <t>to support programs that ensure high quality early learning experiences for Washington's youngest learners by supporting the program and policy work of Thrive by Five</t>
  </si>
  <si>
    <t>to support Educare, a high quality, full-time early learning program</t>
  </si>
  <si>
    <t>to support PHSKC, with Open Arms Prenatal Services (OAPS) as a subcontractor, in the continuation of intensive home visiting services in the White Center demonstration community</t>
  </si>
  <si>
    <t>to continue to develop Innosight Institute's Education Practice and to move forward in developing and sharing the organization's ideas with K-12 education policymakers and practitioners</t>
  </si>
  <si>
    <t>to scale teacher development work and build capacity for technical assistance</t>
  </si>
  <si>
    <t>to execute effective teaching strategies to improve multiple low-performing schools</t>
  </si>
  <si>
    <t>to support the development of an Advanced Teacher Training Academy for experienced, high-performing early career teachers</t>
  </si>
  <si>
    <t>to support the Educator Community Initiative in bringing together a group of high-performing teacher leaders</t>
  </si>
  <si>
    <t>to support the technology requirements for a conversion to a hybrid learning model in IDEA schools for the 2011-2012 school year</t>
  </si>
  <si>
    <t>to support a strategic planning project for the Graduate School of Education</t>
  </si>
  <si>
    <t>to develop and implement a set of open-source applications, including a teacher dashboard, student portal, RTI scheduling and individual learning plan tool, and new data reports aligning with the Blended Learning Infrastructure</t>
  </si>
  <si>
    <t>to support collaborative teacher scoring of common student assignments</t>
  </si>
  <si>
    <t>to support the Global Social Entrepreneurship Competition program</t>
  </si>
  <si>
    <t>to help solve a pressing problems of sanitation in the developing world: the lack of suitable on-site toilets using a strategy based on source separation and on-site water recovery, with a conceptual investigation of transport and treatment</t>
  </si>
  <si>
    <t>Allegheny Intermediate Unit</t>
  </si>
  <si>
    <t>to fund the 2011 Regional Best Practices Summer Institute, a collaborative effort between the Allegheny Intermediate Unit representing suburban Allegheny County school districts and Pittsburgh Public Schools</t>
  </si>
  <si>
    <t>Homestead</t>
  </si>
  <si>
    <t>to support the Bloomberg Initiative in their efforts to reverse the global epidemic of tobacco use</t>
  </si>
  <si>
    <t>to conduct research related to the support of effective teaching practices</t>
  </si>
  <si>
    <t>to support development of the SEED blueprint, including an academic guide, student life curriculum and college counseling guide</t>
  </si>
  <si>
    <t>to support a college preparation program for Native American high school students</t>
  </si>
  <si>
    <t>Recovery School District</t>
  </si>
  <si>
    <t>to support further development of a teacher development and evaluation system</t>
  </si>
  <si>
    <t>to conduct a detailed analysis of prominent K-8 literacy and math content vendors for use in blended learning models and to disseminate findings broadly via a white paper and an online database</t>
  </si>
  <si>
    <t>Memphis Urban League, Inc.</t>
  </si>
  <si>
    <t>to support a convening to learn more about Tennessee’s college completion statute and its impact on Historically Black Colleges and Universities (HBCU) and community colleges that serve largely low income students of color in Tennessee</t>
  </si>
  <si>
    <t>to provide support as a Knowledge Management partner for the Completion by Design cadres</t>
  </si>
  <si>
    <t>to support a discussion of what can be learned from the successes and failures of BCG and how this can be applied to the development of more effective vaccines against TB.</t>
  </si>
  <si>
    <t>to develop the remaining K-12 math exercises to ensure full coverage of the Common Core math standards and form a small team to implement a blended learning model</t>
  </si>
  <si>
    <t>to provide technical assistance support to districts in Florida to implement new teacher evaluation systems</t>
  </si>
  <si>
    <t>to provide support for finance related technical assistance</t>
  </si>
  <si>
    <t>to expand the implementation of Literacy Design Collaborative and Mathematics Design Collaborative tools</t>
  </si>
  <si>
    <t>Boyle County Schools</t>
  </si>
  <si>
    <t>Rockcastle County School District</t>
  </si>
  <si>
    <t>to support the GEMS International Scientific Advisory Committee Meeting</t>
  </si>
  <si>
    <t>Colorado Nonprofit Development Center</t>
  </si>
  <si>
    <t>to advance collaboration between Denver Public Schools and high performing CMOs in the city</t>
  </si>
  <si>
    <t>Shared Learning Collaborative, LLC</t>
  </si>
  <si>
    <t>to build, manage, and promote the Shared Learning Infrastructure (SLI)</t>
  </si>
  <si>
    <t>to hold summits to inform and educate state legislators on the common core standards and assessments and the benefits for implementation in their states</t>
  </si>
  <si>
    <t>for conference support to engage in informed dialogue with the global AIDS community about opportunities to improve the quality and reach of affordable HIV treatment in developing countries.</t>
  </si>
  <si>
    <t>to provide emergency response to the influx of Somali refugees in Ethiopia</t>
  </si>
  <si>
    <t>to provide emergency response to the influx of Somali refugees in Kenya</t>
  </si>
  <si>
    <t>Love in the Name of Christ of Mason County</t>
  </si>
  <si>
    <t>Ministry of Information and Communications of Vietnam</t>
  </si>
  <si>
    <t>to support a project to scale up public internet access in libraries and other venues in Vietnam</t>
  </si>
  <si>
    <t>Hanoi</t>
  </si>
  <si>
    <t>Phi Theta Kappa Honor Society</t>
  </si>
  <si>
    <t>to improve pathways, including transfer rates, to baccalaureate programs from two year associate degree programs with emphasis on low income students of color through a publicly available web-based platform</t>
  </si>
  <si>
    <t>Jessamine County Schools</t>
  </si>
  <si>
    <t>to double the productivity of yams in the major producing countries of Ghana and Nigeria and thereby stimulate sustainable increase in incomes for smallholder yam producers and contribute to their food security and economic development</t>
  </si>
  <si>
    <t>2011-09</t>
  </si>
  <si>
    <t>to develop improved legume varieties in sub-Saharan Africa and South Asia</t>
  </si>
  <si>
    <t>to improve the livelihoods of smallholder farmers in sub-Saharan Africa, particularly women, by increasing their access to the structured demand market opportunities of national school feeding programs in Ghana, Kenya, and Mali</t>
  </si>
  <si>
    <t>to provide public access to Information and Communication Technologies in Colombian public libraries and promote its adoption by the community, in order to improve their opportunities for cultural, social and economic development</t>
  </si>
  <si>
    <t>J. Craig Venter Institute</t>
  </si>
  <si>
    <t>to use new molecular technologies to elucidate the nasopharyngeal microbiome in GEMS &amp; PERCH sites where factors such as ethnicity, environment, and disease state can influence the composition of the microbiome as a basis for evaluating PCV impact</t>
  </si>
  <si>
    <t>to support a national district of charters, service providers for personalized learning models, and incubation of blended charter models</t>
  </si>
  <si>
    <t>to develop a platform for translating research on urban family planning into policy and practice</t>
  </si>
  <si>
    <t>to catalyze increased quantity and quality of public investment in agriculture</t>
  </si>
  <si>
    <t>to support three rounds of grants in Wave III of the Next Generation Learning Challenges, accelerating development of next generation school and college models that leverage technology to increase student success at equal or below current costs</t>
  </si>
  <si>
    <t>to improve rural sanitation in Kenya, Ethiopia, Ghana, and worldwide by enhancing the scalability and cost-effectiveness of the Community-Led Total Sanitation (CLTS) approach</t>
  </si>
  <si>
    <t>to support innovation in decentralized systems and technologies using a market-led approach for full or partial treatment and disposal of human excreta and wastewater from dwellings and businesses</t>
  </si>
  <si>
    <t>GHP Solutions LLC</t>
  </si>
  <si>
    <t>to support the development of an ‘On-Demand’ Oral Contraceptive Pill</t>
  </si>
  <si>
    <t>to support d4T v. TDF non-inferiority study for treatment</t>
  </si>
  <si>
    <t>to identify novel/unique small molecules from the Broad Institute’s diversity-oriented synthesis (DOS) library that target the malaria parasite as well as ones that target the causative agent of tuberculosis</t>
  </si>
  <si>
    <t>to support the Global Libraries and Development initiative project which aims to advance the field of Libraries and Development and to foster broad awareness around the untapped potential of libraries to contribute to international development</t>
  </si>
  <si>
    <t>to develop an envelope vaccine antigen that allows immune recognition and is an effective vaccine antigen</t>
  </si>
  <si>
    <t>to support B-Cell Lineage Envelope Immunogen Design from RV144 Antibodies</t>
  </si>
  <si>
    <t>to define the relationship between anti-HIV-1 Env antibody specificity and Fc-mediated effector function to guide HIV-1 vaccine development</t>
  </si>
  <si>
    <t>to develop an effective HIV vaccine to control the transmission of human immodeficiency viruses</t>
  </si>
  <si>
    <t>to develop a safe and effective CMV/HIV vaccine that will fully exploit the early vulnerability of HIV infection to potent effector-memory T cell responses, and will be suitable for clinical translation</t>
  </si>
  <si>
    <t>to identify best practices in shifting national attention from underweight to stunting</t>
  </si>
  <si>
    <t>to build the capacity of legislators to make improved budget decisions to drive better student outcomes</t>
  </si>
  <si>
    <t>to improve the scientific basis for defining, estimating, and monitoring the magnitude of maternal morbidity</t>
  </si>
  <si>
    <t>to support the evaluation of rapid tests for glucose-6-phosphate dehydrogenase enzyme deficiency to support Plasmodium vivax malaria drug delivery in low-resource settings</t>
  </si>
  <si>
    <t>to determine safety and efficacy of topical candidate adjuvants, called imidazoquinolines, to enhance responses to pneumococcal vaccination</t>
  </si>
  <si>
    <t>to conduct a comprehensive genetic screen to identify and prioritize erythrocyte determinants essential for invasion and growth of the malaria parasite which can be targeted for drug development as a host-directed strategy to slow drug-resistance</t>
  </si>
  <si>
    <t>to launch a regional teacher advocacy group supportive of the Excellent Schools Now Coalition goals</t>
  </si>
  <si>
    <t>to support Wave IIIa of the Next Generation Learning Challenges, which will provide launch funding to new schools that leverage technology to personalize learning in a financially sustainable manner</t>
  </si>
  <si>
    <t>to combine organizational resources and capacity with those of Colorado Legacy Foundation and the Colorado Department of Education to foster effective stakeholder and community awareness and engagement and support policy infrastructure</t>
  </si>
  <si>
    <t>to support the evaluation of the Jim Casey Youth Opportunities Initiative, an evidence-based intervention for youth with foster care experience who are aging out of care</t>
  </si>
  <si>
    <t>to discover cell surface molecules on peripheral blood mononuclear cells that can serve as biomarkers of tuberculosis treatment response</t>
  </si>
  <si>
    <t>to support school system leaders in workforce management to ensure an effective teacher in every classroom</t>
  </si>
  <si>
    <t>to support the implementation of Math Design Collaborative (MDC) and Literacy Design Collaborative (LDC) tools in California school networks</t>
  </si>
  <si>
    <t>to plan and host a convening in New York that will bring together leaders who support the goals and objectives of the foundation’s College Ready and Postsecondary Success education strategies</t>
  </si>
  <si>
    <t>to support the First Five Years Fund to increase quality early childhood education systems, programs, and supports,  and the Educare Replication pool to support the expansion of Educare Centers</t>
  </si>
  <si>
    <t>Hacienda Community Development Corporation</t>
  </si>
  <si>
    <t>to support Latina survivors of domestic violence in developing and sustaining small businesses</t>
  </si>
  <si>
    <t>to support a cohort of Intensive Partnership Sites to improve teacher effectiveness to transform outcomes for low-income, minority students</t>
  </si>
  <si>
    <t>to support a cohort of Intensive Partnership Site to improve teacher effectiveness to transform outcomes for low-income, minority students</t>
  </si>
  <si>
    <t>to support intentional and focused collaborations between schools and community organizations</t>
  </si>
  <si>
    <t>Advanced Programs Initiative, Inc.</t>
  </si>
  <si>
    <t>to support collaboration between the superintendents and Secretary Hanna Skandera to work together toward the common goal of improving educational outcomes for New Mexico children</t>
  </si>
  <si>
    <t>to provide assistance to the new Commissioner for the creation of a strategic plan, to drive the reorganization of the Department of Education, and ensure maximum leverage in order to achieve its goals</t>
  </si>
  <si>
    <t>to fund the William H. Foege Global Health Fellowship Program, enabling Emory University’s Rollins School of Public Health to increase the cohort of Foege Fellows and partially support the program</t>
  </si>
  <si>
    <t>to convene an International Stakeholders’ meeting on the Integration of Family Planning and HIV/AIDS in Kenya</t>
  </si>
  <si>
    <t>to expand the Education Policy Program with the creation of a Postsecondary National Policy Institute (PNPI)</t>
  </si>
  <si>
    <t>to support establishment of a stakeholders relations function to strengthen fundraising and communications activities</t>
  </si>
  <si>
    <t>to develop a system called “reverse fusion” in which viral-like particles fuse specifically with HIV-infected cells to deliver toxic genes that kill the HIV-infected cells.</t>
  </si>
  <si>
    <t>to support the Finalization of the South East Asian Artemisinin Resistance Containment Response Framework</t>
  </si>
  <si>
    <t>to develop a low-cost and easy-to-operate bioelectric system that uses microbes to break down waste and convert it to usable electricity.</t>
  </si>
  <si>
    <t>to apply polymeric breathable membranes to fecal material and test their ability to protect groundwater from pathogen and contaminant releases and to accelerate the drying and disinfection of wastes.</t>
  </si>
  <si>
    <t>to breed Nsenene grasshoppers (Ruspolia Nitidula), which are a rich source of protein, and grind or mill them for use as a flour or additive in other foods such as cereals and grains.</t>
  </si>
  <si>
    <t>to develop an enhanced anaerobic digestion system that uses algae as a supplement to reliably and inexpensively treat human waste and also generate biogas for energy needs and biosolids for use as fertilizer.</t>
  </si>
  <si>
    <t>Colorado Department of Higher Education</t>
  </si>
  <si>
    <t>Nurturers of the Earth, Inc.</t>
  </si>
  <si>
    <t>to investigate the effects that maternal diet has on the hormones that can stimulate, sustain or hinder lactation, and also explore the varying nutritional contents of breastmilk based on such diets</t>
  </si>
  <si>
    <t>Maryland Higher Education Commission</t>
  </si>
  <si>
    <t>to use a computer-aided design (CAD) tool to identify new metabolic mechanisms of action in priority drugs for the developing world.</t>
  </si>
  <si>
    <t>to provide the global immunization community and low and middle income country decision makers with specific evidence based policy recommendations on new and under-utilized vaccine introductions</t>
  </si>
  <si>
    <t>re:char</t>
  </si>
  <si>
    <t>to use low-cost pyrolysis reactors to convert human waste into biochar, which can be used as a replacement for wood charcoal or chemical fertilizers.</t>
  </si>
  <si>
    <t>Brighton Development, LLC</t>
  </si>
  <si>
    <t>to develop a latrine mat made from self-sterilizing plastic that can be filled with concrete and set in place to provide a permanent antimicrobial surface for traditional squat latrines.</t>
  </si>
  <si>
    <t>Frontier Environmental Technology</t>
  </si>
  <si>
    <t>to develop a biogas generator that effectively treats wastewater and produces biogas without extra energy or trained personnel.</t>
  </si>
  <si>
    <t>to develop low-cost durable silicones with self-cleaning and antimicrobial properties for use as a coating on sanitary units</t>
  </si>
  <si>
    <t>Shijiazhuang University of Economics</t>
  </si>
  <si>
    <t>to develop a waste extraction and disposal system using wind or solar power to pull waste from septic tanks or cesspools into a column, where the waste dehydrates via solar energy and then is combusted to kill remaining pathogens and reduce volume</t>
  </si>
  <si>
    <t>Shijiazhuang</t>
  </si>
  <si>
    <t>Hebei</t>
  </si>
  <si>
    <t>to develop a low cost, vortex-based bioreactor that is driven by hand or a bicycle to separate fecal matter from waste water and introduce bactericidal agents to decontaminate the waste for recycling or safe disposal.</t>
  </si>
  <si>
    <t>to design and test a prototype sterilizer that employs metallic nanoparticles that absorb solar energy to convert water to steam sufficient for sterilization of human waste.</t>
  </si>
  <si>
    <t>University of Texas - Pan American</t>
  </si>
  <si>
    <t>to develop spray paints consisting of nanomaterials that work together to trap contaminants and destroy them using converted UV light.</t>
  </si>
  <si>
    <t>to develop superhydrophobic materials that repel waste for use as a self-cleaning surface for latrines,and to capture and slough clean water into storage containers before it evaporates or is contaminated.</t>
  </si>
  <si>
    <t>to develop a bioreactor system which converts waste to biogas, which is then burned and the temperature amplified through a heat exchanger to sterilize the treated effluent</t>
  </si>
  <si>
    <t>Texas Engineering Experiment Station</t>
  </si>
  <si>
    <t>to develop a hybrid waste water treatment system that uses microbial fuel cells to generate energy from waste water, which is then used to power a microbial electrolysis cell to produce biogas as a clean combustible fuel.</t>
  </si>
  <si>
    <t>to support the 2011 Clinton Global Initiative</t>
  </si>
  <si>
    <t>Universidad Nacional de Rosario</t>
  </si>
  <si>
    <t>to develop a biosensor to detect bacterial pathogens using modified bacteriophages and an isothermal DNA amplification process.</t>
  </si>
  <si>
    <t>Rosario, Santa Fe</t>
  </si>
  <si>
    <t>Biological Mimetics, Inc.</t>
  </si>
  <si>
    <t>to use a new vaccine technology to produce non-infectious poliovirus-like particles that can be used in one highly effective, low-cost polio vaccine capable of inducing protective immunity against all circulating serotypes.</t>
  </si>
  <si>
    <t>to study and characterize the genetic and antigenic characteristics of vaccine-derived polioviruses (VDPV) in an effort to better understand the early emergence of the virus as it reverts from its attenuated form back to a virulent form.</t>
  </si>
  <si>
    <t>to provide immediate food access to drought-affected pastoralist and agro-pastoralist communities and their animals in northern Kenya while rebuilding assets and livelihoods to increase resilience to future shocks</t>
  </si>
  <si>
    <t>to suppidentify unique biomarkers expressed in CD4+ T cells latently infected with HIV or SIV for possible use to design therapeutics that selectively target latently infected cells.</t>
  </si>
  <si>
    <t>to test the theory that alterations of host cells by HIV might also activate human endogenous retroviruses in the same cells, research that could provide a basis for the development of a new HIV vaccine.</t>
  </si>
  <si>
    <t>to increase consumption of native, highly nutritious but underutilized leafy vegetables found in Africa by using mechanical processing of the plant’s cells to improve palatability as well as nutrient bioavailability.</t>
  </si>
  <si>
    <t>to examine personalized learning, real-time student assessment, collaboration and social networking, dashboards, and K-12 innovation success stories with the goal of evaluating progress, improving implementation, and sharing best practices</t>
  </si>
  <si>
    <t>to investigate the role that the gut microbiota has in iron deficiency.</t>
  </si>
  <si>
    <t>David H. Murdock Research Institute</t>
  </si>
  <si>
    <t>to address vitamin A deficiency by using probiotics that biosynthesize carotenoids delivered in yogurt</t>
  </si>
  <si>
    <t>Kannapolis</t>
  </si>
  <si>
    <t>to engineer bacterial viruses to deliver enzymes that can be designed to degrade the genome of pathogenic bacteria.</t>
  </si>
  <si>
    <t>to support a pro-active methodology of monitoring and mentoring first-year college students on a week-to-week basis</t>
  </si>
  <si>
    <t>Midwestern Higher Education Commission</t>
  </si>
  <si>
    <t>to support a conference, Ready or Not Here They Come: Ensuring the College Success of All Students</t>
  </si>
  <si>
    <t>to support Regents Research Fund staff retreat to further define its mission and core strategies</t>
  </si>
  <si>
    <t>to convene a meeting of experts in meningococcal disease to determine how to monitor the long-term impact of meningococcal vaccines in Africa</t>
  </si>
  <si>
    <t>to provide emergency health and nutrition activities for host populations in Somalia and Ethiopia</t>
  </si>
  <si>
    <t>to survey disconnected youth/young adults and to produce a national report</t>
  </si>
  <si>
    <t>to provide emergency response to the flooding in Pakistan</t>
  </si>
  <si>
    <t>to support the Isolation of Human Monoclonal Antibodies for HIV Prevention</t>
  </si>
  <si>
    <t>Global Alliance to Prevent Prematurity and Stillbirth</t>
  </si>
  <si>
    <t>to generate scientific discoveries that will be made readily available to the global community to facilitate more rapid development of equitable and context-relevant interventions for prevention of preterm birth and stillbirth</t>
  </si>
  <si>
    <t>to support research and development of agronomic technologies and in turn help increase productivity and resilience needs of smallholder farmers in Bihar</t>
  </si>
  <si>
    <t>2011-11</t>
  </si>
  <si>
    <t>to improve the livelihoods of sorghum farmers in Ethiopia and Tanzania through increased crop yields by developing, promoting, and deploying Striga control in a participatory and value chain approach in partnerships with key stakeholders</t>
  </si>
  <si>
    <t>to develop solutions to the key diseases that affect small farmers' livestock in sub-Saharan Africa and South Asia</t>
  </si>
  <si>
    <t>to increase women farmers’ productivity and empowerment in more equitable agriculture systems in sub-Saharan Africa and South Asia</t>
  </si>
  <si>
    <t>to continue the Ensuring America’s Future by Increasing Latino College Completion initiative</t>
  </si>
  <si>
    <t>to support infrastructure costs associated with implementation of the King County family homelessness plan</t>
  </si>
  <si>
    <t>to support infrastructure costs associated with implementation of the Pierce County family homelessness plan</t>
  </si>
  <si>
    <t>to support infrastructure costs associated with implementation of the Snohomish County family homelessness plan</t>
  </si>
  <si>
    <t>to manufacture clinical lots of HIV proteins for efficacy evaluation of poxvirus/protein prime-boost regimes in Southern Africa</t>
  </si>
  <si>
    <t>Telenor Pakistan</t>
  </si>
  <si>
    <t>to accelerate take-up and usage of Telenor Pakistan and Tameer Bank’s Easypaisa mobile savings account among poor and unbanked customers</t>
  </si>
  <si>
    <t>to develop and verify a pilot PCR test for the detection and identification of  Salmonella in blood from patients with suspected enteric fever (typhoid) aiming at monitoring disease burden in developing countries</t>
  </si>
  <si>
    <t>to support scientific research to create technologies and tools that can be easily scaled up and utilized by sub-Saharan African countries working to alleviate poverty and achieve the Millennium Development Goals..</t>
  </si>
  <si>
    <t>to develop tools for evaluating college readiness indicator systems and disseminate them to districts at different stages of indicator development</t>
  </si>
  <si>
    <t>to plan for the launch of a network to scale College Ready tools, practices, and policies and promote K-12 and post-secondary linkages as exemplified in early college high school best practices</t>
  </si>
  <si>
    <t>to develop a framework for addressing the issue of malaria parasite resistance to artemisinin: the Myanmar Artemisinin Resistance Containment strategy, or MARC, which will present a comprehensive set of interventions, including prevention</t>
  </si>
  <si>
    <t>to increase the incomes of smallholder coffee farmers in East Africa through improved yields and value addition</t>
  </si>
  <si>
    <t>to develop an Africa-based and Africa-led partnership, and to substantially control aflatoxin contamination in key staple crops across sub-Saharan Africa.</t>
  </si>
  <si>
    <t>to support a financial guarantor for developing nations project</t>
  </si>
  <si>
    <t>to support the development of a self-assessment tool for use with the public access technology benchmarks that motivate local re-investment in public access technology at public libraries and inspire continuous improvement of those services</t>
  </si>
  <si>
    <t>to support the development of educational materials designed to help library leaders implement the public access technology benchmarks</t>
  </si>
  <si>
    <t>Tshwane University</t>
  </si>
  <si>
    <t>to support training and research in legume sciences</t>
  </si>
  <si>
    <t>MTN Uganda</t>
  </si>
  <si>
    <t>to expand access and encourage uptake of Mobile Money services amongst poor rural populations in Uganda, with emphasis on increasing participation of women, and to partner with financial service providers to reach poor people cost effectively</t>
  </si>
  <si>
    <t>QIAGEN Sciences LLC</t>
  </si>
  <si>
    <t>to develop and produce an affordable, robust, miniaturized and highly sensitive detection module compatible to common interfaces with the aim for rapid detection of (infectious) diseases in emerging countries on-site</t>
  </si>
  <si>
    <t>Germantown</t>
  </si>
  <si>
    <t>to measure engagement physiologically with Functional Magnetic Resonance Imaging and Galvanic Skin Response to determine correlations between each measure and develop a scale that differentiates different degrees or levels of engagement</t>
  </si>
  <si>
    <t>to develop an innovative, sustainable, scalable urban community sanitation model</t>
  </si>
  <si>
    <t>to build human capacity in disaster vulnerable communities by  strengthening existing capacity, supporting the development of future leaders, and working towards sustainability through a global network of academic, public and private stakeholders</t>
  </si>
  <si>
    <t>to support the creation of a large scale, sustainable sanitation value chain in Dakar, Senegal including mechanized fecal sludge management</t>
  </si>
  <si>
    <t>to tackle the taboos related to sanitation and hygiene and raise the profile of sanitation and hygiene in Sub-Saharan Africa and South Asia</t>
  </si>
  <si>
    <t>to test the efficacy of on-line English language instruction with Spanish speaking adult English language learners in public libraries and employer work sites</t>
  </si>
  <si>
    <t>to support the improvement of national agricultural statistics in nine countries in Africa and Asia</t>
  </si>
  <si>
    <t>to launch 4H’s work in Sub-Saharan Africa through national partners in Tanzania, Ghana and Ethiopia to equip the next generation of African smallholders with the knowledge and skills to participate productively in crop and livestock value-chains</t>
  </si>
  <si>
    <t>to provide funds, along with related monitoring and support to each Round 2 District-Charter Collaboration Compact city, based upon completion of a compact and submission of an approved Compact grant application</t>
  </si>
  <si>
    <t>to develop and commercialize a new formulation of oral rehydration solution (ORS), one that addresses the symptoms as well as the dehydration caused by diarrhea</t>
  </si>
  <si>
    <t>to increase financial and policy support for the discovery and development of new and adaptive contraceptive technologies, ultimately leading to accelerated contraceptive uptake and improved access to high quality family planning options worldwide</t>
  </si>
  <si>
    <t>to accelerate malaria elimination progress by developing technical guidance for countries to transition from control to elimination; documenting practices for accelerating control to elimination; and supporting research needs for elimination</t>
  </si>
  <si>
    <t>Clarke Mosquito Control</t>
  </si>
  <si>
    <t>to develop and commercialize a unique malaria vector intervention tool that effectively reduces vector populations and longevity for use in malaria endemic countries</t>
  </si>
  <si>
    <t>to support the government of Kenya to design and implement effective and efficient models for delivering HIV prevention programs for the most at risk populations</t>
  </si>
  <si>
    <t>to improve the capacity of the project cities to provide effective basic services to their citizens and to maximize benefits from public service delivery for the urban poor in the project cities</t>
  </si>
  <si>
    <t>to catalyze an intensified effort to save 15 million lives (14 million children and 1 million mothers) by 2015 by creating the conditions necessary to accelerate access to key health and nutrition services</t>
  </si>
  <si>
    <t>Enteric and Diarrheal Diseases|Family Planning|Global Health and Development Public Awareness and Analysis|Maternal, Neonatal and Child Health|Nutrition|Pneumonia</t>
  </si>
  <si>
    <t>to effectively manage, scale up, monitor and evaluate HIV prevention, care and treatment interventions of local and national institutions in South Africa</t>
  </si>
  <si>
    <t>to support the government of Bihar to re-engineer G2P payments systems for health payments (incentives, salaries and allowances to health workers etc) in Bihar, including development of a health payments engine that will be rolled out statewide</t>
  </si>
  <si>
    <t>Delivery of Solutions to Improve Global Health|Maternal, Neonatal and Child Health|Tuberculosis</t>
  </si>
  <si>
    <t>to leverage and adapt the approach developed by PAHO/ProVac Initiative to other World Health Organization regions, promoting vaccine introduction in low and middle-income countries for the high-sustainability impact on vaccine-preventable diseases</t>
  </si>
  <si>
    <t>to prioritize meeting unmet needs for family planning</t>
  </si>
  <si>
    <t>to continue developing a replicating Ad mosaic HIV-1 vaccine</t>
  </si>
  <si>
    <t>to develop novel vaccines against HIV, with an approach to modify HIV envelope protein to enhance its immunogenic potency for clinical development</t>
  </si>
  <si>
    <t>to advance two novel replicating HIV vaccines through clinical development</t>
  </si>
  <si>
    <t>Scholastic Inc.</t>
  </si>
  <si>
    <t>to support teachers’ implementation of the Common Core State Standards in Mathematics</t>
  </si>
  <si>
    <t>to evaluate the population effectiveness of rotavirus vaccine introduction in the context of a comprehensive diarrhoea control pilot in Zambia’s Lusaka Province</t>
  </si>
  <si>
    <t>to increase support for tobacco control among China’s leaders, and to help socially stigmatize smoking among the population in order to ensure long-term political and social change for tobacco control in China</t>
  </si>
  <si>
    <t>to identify and validate new pre- and probiotic interventions to improve the health and development of infants and children in the developing world, and demonstrate an effective process where future interventions can be identified and validated</t>
  </si>
  <si>
    <t>to encourage partnerships between financial service providers and mobile money providers to deliver financial services more efficiently and conveniently, and create new, client-centric products to increase financial inclusion</t>
  </si>
  <si>
    <t>to complete the demonstration and introduction of a new point-of-care, lateral flow, antibody detection diagnostic to be used to screen communities in the field for Human African Trypanosomiasis</t>
  </si>
  <si>
    <t>Institut Bouisson Bertrand</t>
  </si>
  <si>
    <t>to develop and test a strategy to extend mass drug treatment for lymphatic filariasis and hypoendemic onchocerciasis to areas endemic for loiasis, a necessary step in the progress towards elimination of these neglected tropical diseases.</t>
  </si>
  <si>
    <t>to support continued development of the Working Examples website – www.workingexamples.org</t>
  </si>
  <si>
    <t>to convene national and local experts on labor-management negotiations, union-leadership, and teacher leadership</t>
  </si>
  <si>
    <t>to build and strengthen community-based structures in Bihar so that these structures can be leveraged for behavior change to drive increases in coverage of key family health and sanitation interventions, improve social accountability for he</t>
  </si>
  <si>
    <t>Delivery of Solutions to Improve Global Health|Enteric and Diarrheal Diseases|Family Planning|Global Health and Development Public Awareness and Analysis|Maternal, Neonatal and Child Health|MNCH Discovery and Tools|Nutrition|Water, Sanitation and Hygiene</t>
  </si>
  <si>
    <t>to change health behaviors and improve coverage of health services by activating social platforms for the poor in Uttar Pradesh</t>
  </si>
  <si>
    <t>to increase high school graduation rates and improve student readiness for college and career by advancing effective teaching in struggling school districts in Los Angeles, California, Florida and Tennessee</t>
  </si>
  <si>
    <t>to support the identification and validation of biomarkers for tuberculosis that could be used in diagnostic tests for point-of-care detection of disease or other indications toward improved care and control of tuberculosis in high-burden countries</t>
  </si>
  <si>
    <t>to improve support for malaria for countries which have achieved successful control of malaria, through the development and implementation of financing mechanisms and more cost-effective operational strategies</t>
  </si>
  <si>
    <t>to fund a project that will build capacity and develop tools for low- and middle-income countries to use antibiotics appropriately</t>
  </si>
  <si>
    <t>To support the creation of a multi-regional consortium of hospital-based networks able to perform collaborative clinical research during epidemics of severe acute respiratory infections</t>
  </si>
  <si>
    <t>to determine the dynamics of malaria transmission stages in host and vector in 3 non-African settings and determine bottlenecks and their impact on transmission and parasite population diversity.</t>
  </si>
  <si>
    <t>to catalyze the effort for science to support malaria eradication by developing research projects on critical componenets of realizing malaria eradication, and supporting projects  informing research, investments, and advocacy</t>
  </si>
  <si>
    <t>to promote the prevention of pneumonia, bacteremia, sepsis, and meningitis in young Nigerian children by providing support for the creation of a platform for generating credible local burden and incidence data</t>
  </si>
  <si>
    <t>to support a study on pneumococcal conjugate vaccine (PCV) impact in Kenya that will provide information relevant to supporting sustained vaccine use in Kenya and encourage introduction of PCV in other countries in sub-Saharan Africa</t>
  </si>
  <si>
    <t>to maximize and sustain the impact of existing malaria control tools and strategies over the short term; over the long term, develop and introduce new technologies needed to achieve malaria eradication</t>
  </si>
  <si>
    <t>to improve and expand the early alert system and learner relationship management of the Signals product</t>
  </si>
  <si>
    <t>to pilot and test the effectiveness of mentoring and performance feedback for early career teachers</t>
  </si>
  <si>
    <t>to contribute to the Ethiopian Agricultural Transformation Agency (ATA) by supporting ATA’s program delivery which aims to accelerate Ethiopia’s agricultural development, grow the economy, and improve the livelihood of smallholder farmers</t>
  </si>
  <si>
    <t>to support an advocacy effort to build capacity and support among Georgia business leaders and the business community for reform-minded education resource allocation approaches that will help improve student achievement</t>
  </si>
  <si>
    <t>to develop a statewide education campaign with state policymakers and community stakeholders that will focus on reform efforts underway in Louisiana</t>
  </si>
  <si>
    <t>to convene key education stakeholders in two key states (Arkansas and North Carolina) and then host a regional convening aimed at stakeholders from multiple Southern states</t>
  </si>
  <si>
    <t>Lorraine Civil Rights Museum Foundation</t>
  </si>
  <si>
    <t>to build on its existing initiatives and develop robust social media capacity enabling LCRMF to be a platform for a national dialogue on equity in education</t>
  </si>
  <si>
    <t>to establish the Common Core Action Team Collaborative</t>
  </si>
  <si>
    <t>Plan International UK</t>
  </si>
  <si>
    <t>to secure continued political commitment and investment in global health among European governments and institutions</t>
  </si>
  <si>
    <t>to build the capacity of regional associations of grantmakers’ staff, board and volunteer leaders</t>
  </si>
  <si>
    <t>to support a planning project to determine the merits and feasibility of assigning unique identifiers to NGOs globally</t>
  </si>
  <si>
    <t>Colorado League of Charter Schools</t>
  </si>
  <si>
    <t>to support integration of college ready tools in high-performing CMOs in Colorado and Louisiana</t>
  </si>
  <si>
    <t>to support the Urban Services Initiative</t>
  </si>
  <si>
    <t>Research and Learning Opportunities|Water, Sanitation and Hygiene</t>
  </si>
  <si>
    <t>to lead the development and curation of a knowledge management and networking system, so that education professionals in analytic and management roles can more easily connect, share what they are learning, and collaborate around shared challenges</t>
  </si>
  <si>
    <t>to connect animal science and human nutrition expertise and leverage crowdsourcing to bring new insights, identify high-impact areas of research, and accelerate progress and innovation in priority areas of maternal and child nutrition</t>
  </si>
  <si>
    <t>to achieve global polio eradication by decreasing the threat of polio virus importation and potential transmission in Africa by strengthening routine immunization and increasing the national capacity to detect and respond to polio outbreaks</t>
  </si>
  <si>
    <t>to support implementation of version 2.0 of the Alumni Connect Platform, create a college success report card and finalize the college counseling standards</t>
  </si>
  <si>
    <t>to develope a bovine BCG challenge model for tuberculosis; validation of human BCG challenge model; development of a bovine M. bovis natural transmission model</t>
  </si>
  <si>
    <t>to develop adjuvanted formulations of vaccine with the ultimate goal of accelerating the development and introduction of efficacious vaccines against deadly infectious diseases in developing countries</t>
  </si>
  <si>
    <t>to support the Alliance to Reform Education Leadership's efforts to better retain teachers</t>
  </si>
  <si>
    <t>to reduce barriers for families seeking public benefits and supports in Spokane County</t>
  </si>
  <si>
    <t>to improve college success for disadvantaged populations by developing proposals or pilots to apply marketing principles to the delivery of information and financial aid</t>
  </si>
  <si>
    <t>to support the Birth to Five Policy Alliance in the promotion, education, coordination and alignment of policies which support for vulnerable children ages birth to five</t>
  </si>
  <si>
    <t>to study the impact on overall aid distributions if the rules were changed to allow eligibility to be determined based on prior-prior year tax data as opposed to prior year data</t>
  </si>
  <si>
    <t>to test the feasibility of a rapid and senstitive diagnostic assay that can ultimately be developed into a hand-held point-of-care device that detects Salmonella in blood</t>
  </si>
  <si>
    <t>North Seattle Community College</t>
  </si>
  <si>
    <t>to support systems integration in the Opportunity Center for Employment &amp; Education</t>
  </si>
  <si>
    <t>to develop new modified DNA aptamer affinity reagents for validating M. tuberculosis biomarkers in urine</t>
  </si>
  <si>
    <t>to develop two quantitative MTS-HTS gametocyte differentiation assays: a dual luciferase assay monitoring early and late maturation stages in transgenic gametocytes and a quantitative imaging assay more applicable to non-transgenic gametocytes</t>
  </si>
  <si>
    <t>to identify a laboratory marker for Artemisinin resistance in P.falciparum to guide containment, control and elimination</t>
  </si>
  <si>
    <t>to support national research and advocacy regarding improved integration of mainstream resources for the benefit of homeless families</t>
  </si>
  <si>
    <t>to improve health outcomes in low-resource countries through the strengthening of National Public Health Institutes (NPHIs)</t>
  </si>
  <si>
    <t>to develop an IPV vaccine adjuvanted with CAF01 that is able to enhance mucosal immunity and promote dose-sparing</t>
  </si>
  <si>
    <t>INCLEN, Inc.</t>
  </si>
  <si>
    <t>to understand the cold chain upgrade requirements for inclusion of new vaccines into India’s Universal Immunization Program and develop the analysis framework necessary to inform GOI policy and program decisions</t>
  </si>
  <si>
    <t>to identify new drug candidates for helminths and kinetoplastid diseases</t>
  </si>
  <si>
    <t>to support collaboration between school districts and the family homelessness initiatives in King, Pierce and Snohomish Counties</t>
  </si>
  <si>
    <t>to produce recommendations to improve efficiency in production and delivery of HIV prevention services, based on rigorous analyses of current technical efficiency and their determinants among a relevant sample of African HIV prevention prog</t>
  </si>
  <si>
    <t>to help build an online community of practice that will tap into the professional expertise of classroom teachers to increase their leadership, improve their classroom effectiveness and improve student outcomes</t>
  </si>
  <si>
    <t>to support the 3rd Annual Education Innovation Network Summit</t>
  </si>
  <si>
    <t>to promote carbon adaptation and mitigation projects that have a measurable beneficial impact on the lives of the urban poor</t>
  </si>
  <si>
    <t>to support the introduction of biological nitrogen fixation in cereals in Sub-Saharan Africa and South Asia</t>
  </si>
  <si>
    <t>Freedom Writers Foundation</t>
  </si>
  <si>
    <t>to support cross state/district collaboration in support of implementation, spread and scale of college ready tools, materials, and resources</t>
  </si>
  <si>
    <t>Beijing Bio-Institute Biological Products Co., Ltd.</t>
  </si>
  <si>
    <t>to support the United Nations Children’s Fund of affordable bivalent Oral Polio Vaccine (bOPV) for polio campaigns  until eventual replacement with Inactivated Polio Vaccine to support the global eradication strategy</t>
  </si>
  <si>
    <t>to support America's Edge and their efforts to educate policy-makers and the public about the economic growth benefits of expanding access to high-quality early learning</t>
  </si>
  <si>
    <t>to strengthen the community philanthropy field in Washington state</t>
  </si>
  <si>
    <t>to develop a prototype device based on the combination of paper microfluidics and ultrathin, flexible electronics to quantitatively measure HIV viral load</t>
  </si>
  <si>
    <t>Pronutria Inc</t>
  </si>
  <si>
    <t>to design a solar-powered production system to produce pure DHA, a key lipid for infant nutrition, in a low-cost bioreactor.</t>
  </si>
  <si>
    <t>Pierre and Marie Curie University</t>
  </si>
  <si>
    <t>to identify compounds that block malaria transmission by preventing the deformability of gametocytes and inducing their clearance by the spleen.</t>
  </si>
  <si>
    <t>to develop a substantially more phenotypically stable live, attenuated type 2 OPV strain suitable for use by the WHO Global Polio Eradication Initiative (GPEI)</t>
  </si>
  <si>
    <t>to assess strategy combinations to achieve the goal of an improved oral polio vaccine OPV-2</t>
  </si>
  <si>
    <t>to develop a sustainable business plan and strengthen the leadership team</t>
  </si>
  <si>
    <t>Hillsborough County Council of PTA/PTSAs</t>
  </si>
  <si>
    <t>to continue and enhance its parent advocacy training modules for Common Core State Standards (CCSS) that were originally created during its Gates-funded National PTA sub-grant in 2010</t>
  </si>
  <si>
    <t>to create the Hunt Fellows program to develop a strong cadre of state leaders who both care deeply about and have the knowledge and skills to ensure effective policies and practices to support improved educational outcomes</t>
  </si>
  <si>
    <t>Universitat Autònoma de Barcelona</t>
  </si>
  <si>
    <t>to test the ability of low-cost iron oxide biocompatible nanoparticles to increase the production of biogas from sludge and other organic wastes and also produce high quality sanitized compost.</t>
  </si>
  <si>
    <t>Bellaterra, Province: Barcelona</t>
  </si>
  <si>
    <t>to engineer a gene therapy that delivers a viral transcription factor to reactivate cells that are latently infected with HIV along with a suicide gene that is triggered by HIV protein production to effectively kill the infected cells.</t>
  </si>
  <si>
    <t>to support development of measures of creativity</t>
  </si>
  <si>
    <t>to support youth programs leading to educational success</t>
  </si>
  <si>
    <t>to engage The Bridgespan Group (Bridgespan) to help the 100 achieve its goals of expanding the current offering of academic enrichment, mentoring and wraparound services,  formalizing the process for opening, operating, and monitoring public charter schools and Launching a national awareness and advocacy effort</t>
  </si>
  <si>
    <t>to support the launch of High Performing Black-led Charter Schools Initiative as a pilot initiative for schools in New Orleans, Philadelphia, and the District of Columbia</t>
  </si>
  <si>
    <t>American Legislative Exchange Council</t>
  </si>
  <si>
    <t>to educate and engage its members on efficient state budget approaches to drive greater student outcomes, as well as educate them on beneficial ways to recruit, retain, evaluate and compensate effective teaching based upon merit and achievement</t>
  </si>
  <si>
    <t>to develop and execute an advocacy campaign in support of the implementation of Common Core State Standards (CCSS) in multiple states by leveraging the voices and actions of its network of military families and uniform leadership</t>
  </si>
  <si>
    <t>to improve public health in India by contributing to a better understanding of the process of latrine adoption by rural populations</t>
  </si>
  <si>
    <t>to assess the performance of HIV RDT with non expert users and through guard band studies and to develop a target product profile for a future HIV self test in high burden areas of sub-Saharan Africa</t>
  </si>
  <si>
    <t>to support the 2nd International Conference on Learning Analytics &amp; Knowledge</t>
  </si>
  <si>
    <t>Technet Foundation, Inc.</t>
  </si>
  <si>
    <t>to provide general operating support to the GAVI Alliance for their strategic goals</t>
  </si>
  <si>
    <t>to build capacity to further the development of online, blended, and competency-based pathways that effectively support college and career readiness for all students via teacher engagement, and dissemination of new ideas</t>
  </si>
  <si>
    <t>to support editorial, outreach and policy research to support the Commission on Education Equity and Excellence</t>
  </si>
  <si>
    <t>to understand the strengths and limits of various advanced analytics techniques applied to a virtual assessment to measure content knowledge and complex skills</t>
  </si>
  <si>
    <t>to provide funding for Clinton Health Access Initiative (CHAI) to allow the organization to build long-term financial sustainability</t>
  </si>
  <si>
    <t>Delivery of Solutions to Improve Global Health|HIV|Research and Learning Opportunities</t>
  </si>
  <si>
    <t>to support the implementation of math and literacy instructional tools</t>
  </si>
  <si>
    <t>to implement the Common Core State Standards in New England states</t>
  </si>
  <si>
    <t>to implement math and literacy instructional tools in the Ohio STEM Learning Network</t>
  </si>
  <si>
    <t>to lead a coalition in support of college- and career-ready standards and effective teaching in Kentucky</t>
  </si>
  <si>
    <t>to build evidence and support the scaling and policy implementation of proven effective tools and strategies for financial aid delivery in higher education</t>
  </si>
  <si>
    <t>to engineer an adenovirus vaccine vector that could be used in an HIV vaccine to elicit the strong immune response.</t>
  </si>
  <si>
    <t>to introduce a clean, simple, and sharp umbilical cord cutting device made from ceramic that reduces the incidence of infection related to poor delivery hygiene in developing countries</t>
  </si>
  <si>
    <t>to support research on increasing students' engagement and persistence in academically challenging work</t>
  </si>
  <si>
    <t>to provide support for assessing the viability of radically improving (a) educational outcomes in long-term youth correctional centers and (b) GED attainment by targeted young adults in state and federal prisons</t>
  </si>
  <si>
    <t>to support efforts to better engage and mobilize public support for educational policy and advocacy goals, especially around common core standards and effective teaching reforms within and among the faith community and faith leaders</t>
  </si>
  <si>
    <t>to support the  scale up of PreK-3rd work in Northeast Washington by engaging early learning providers and the Cheney, East Valley and West Valley School Districts to align their work to improve school readiness and student success</t>
  </si>
  <si>
    <t>KfW Bankengruppe</t>
  </si>
  <si>
    <t>to support expansion of a parenting education program</t>
  </si>
  <si>
    <t>to  develop a web based, free version of Battelle For Kids’ Link Community Edition commercial linkage and verification solution, which allows educators to correct errors or omissions, and verify their instructional schedules and students taught</t>
  </si>
  <si>
    <t>to contribute to the reform of UN Food Agencies and increase their development effectiveness, helping improve food security and enhance agricultural productivity</t>
  </si>
  <si>
    <t>to plan a partnership with an urban school district to develop algorithms that link professional development recommendations to student and teacher performance</t>
  </si>
  <si>
    <t>to improve polio immunization coverage using a combination of IPV and OPV administered during supplementary campaigns and routine immunization in Sindh province, Pakistan</t>
  </si>
  <si>
    <t>The University of Texas Foundation, Inc.</t>
  </si>
  <si>
    <t>to support the University of Texas at San Antonio’s temporary assignment of one of its administrators as an advisor to the Department of Labor in support of the Trade Adjustment Assistance Community College Career Training Grant Program</t>
  </si>
  <si>
    <t>to support planning and prototyping to develop a desktop simulation for teacher professional development</t>
  </si>
  <si>
    <t>to help align states’ and districts’ professional development programs in support of implementing the Common Core State Standards</t>
  </si>
  <si>
    <t>to develop a policy paper on the professional growth spending for teachers and school leaders, create Professional Growth Strategic Resource tools and materials, and write case studies on the use of “next generation” professional growth</t>
  </si>
  <si>
    <t>State Legislative Leaders Foundation Inc.</t>
  </si>
  <si>
    <t>to provide information on critical public policy issues and aspects of leadership, through specialized educational and enrichment programs</t>
  </si>
  <si>
    <t>to support an online resource project providing data on public pensions</t>
  </si>
  <si>
    <t>to support global health initiatives</t>
  </si>
  <si>
    <t>Public Awareness and Analysis|U.S. Education, Poverty, and Family Homelessness Public Awareness and Analysis</t>
  </si>
  <si>
    <t>to derive from learning analytics the vital features, skills, and behaviors associated with student engagement and disengagement when they are using technology-based learning tools</t>
  </si>
  <si>
    <t>to support a process for developing a consistent and comprehensive operationalization of the concept of data literacy to improve teaching and learning in local education agencies</t>
  </si>
  <si>
    <t>to develop, refine, and test statistical procedures that can enable people to discern the relative importance of a large number of correlated predictors of a single outcome regarded as a criterion for establishing validity</t>
  </si>
  <si>
    <t>to develop, pilot, and evaluate innovative approaches to Common Core-aligned professional development for teachers</t>
  </si>
  <si>
    <t>iMentor Incorporated</t>
  </si>
  <si>
    <t>to support research, development, and scaling of a web-based mentoring program for high school students</t>
  </si>
  <si>
    <t>to assess the conditions and requirements to enable Dakar to successfully access capital markets to fund long-term investment that directly benefit the urban poor</t>
  </si>
  <si>
    <t>to support the third annual Digital Media and Learning Conference, hosted by the University of California, Irvine</t>
  </si>
  <si>
    <t>to conduct a pilot study of new ways to measure student engagement for use in research</t>
  </si>
  <si>
    <t>to examine current policy and practice barriers and opportunities that slow or support the adoption and use of educational technologies for learning in K-12</t>
  </si>
  <si>
    <t>to bolster efforts to support national and state strategies to adopt, implement and sustain college and career-ready policies</t>
  </si>
  <si>
    <t>to support the development of a new coverage area focusing on the education industry and innovation in K-12 education</t>
  </si>
  <si>
    <t>to develop and implement a professional development system in partnership with three districts</t>
  </si>
  <si>
    <t>Finance Department, Government of Sindh</t>
  </si>
  <si>
    <t>to provide emergency relief for monsoon flooding in Sindh Province, Pakistan</t>
  </si>
  <si>
    <t>to support community activities in 2012 related to Global Health Month</t>
  </si>
  <si>
    <t>Community Engagement Grantmaking|Washington State Education and Human Service Needs</t>
  </si>
  <si>
    <t>to establish standards for rating teacher evaluation systems</t>
  </si>
  <si>
    <t>to bring together a coalition of thought leaders, policy-makers, consultants and practitioners as part of the Global Education Leaders’ Program (GELP) and support them through a convening in Helsinki, Finland</t>
  </si>
  <si>
    <t>to provide support for the inaugaural Housing First Partners conference in New Orleans in March 2012</t>
  </si>
  <si>
    <t>to provide a sponsorship for the Silver Anniversary of Housing Hope of Snohomish County</t>
  </si>
  <si>
    <t>to expand the use of Khan Academy in order to facilitate the management of learning differences within a Response to Intervention framework and a mastery-based curriculum to ensure all students are successful</t>
  </si>
  <si>
    <t>to develop a digital content incubator that integrates 9th grade standard-aligned digital content into existing student achievement management software</t>
  </si>
  <si>
    <t>to expand the reach of ALEKS, a professional development resource for math teachers in grades 6-12</t>
  </si>
  <si>
    <t>to expand the impact of the Digital Learning Pilot, with the goal of developing an effective, transferrable and sustainable model for blended learning that will accelerate student outcomes across the Achievement First network</t>
  </si>
  <si>
    <t>to integrate standards-based online digital content for core academic subjects for 620 ninth and tenth grade students at two Alliance high schools</t>
  </si>
  <si>
    <t>to implement a digital writing module in a high school classroom,  in order to measure the impact of blended learning strategies on student writing assessments and teacher sustainability</t>
  </si>
  <si>
    <t>to evaluate the impact of a digital arts elective on the participation rates and learning outcomes of 180 severely credit-deficient high school students (grades 9-12) enrolled in a core-curriculum blended learning program</t>
  </si>
  <si>
    <t>to test blended learning model options for differentiated learning through self-paced software programs and to create staff champions before full-scale implementation in August 2012</t>
  </si>
  <si>
    <t>to accelerate the impact and quality of the classroom rotational blended model of instruction for 208 9th grade students at Summit Public Schools: Rainier and Tahoma in San Jose California</t>
  </si>
  <si>
    <t>to integrate online math and reading applications to close the achievement gap for students at E.L. Haynes Public Charter School</t>
  </si>
  <si>
    <t>Lighthouse Academies of Indiana Inc.</t>
  </si>
  <si>
    <t>to expand Achieve3000 Differentiated Literacy Solution from supplemental intervention to core instructional blocks through a blend of whole group, small group, and online instruction</t>
  </si>
  <si>
    <t>to support a blended learning pilot for 6th – 9th graders at Hampton, Heights, Peak, Laureate, Williams, and Summit International focused on reading and math intervention</t>
  </si>
  <si>
    <t>KIPP Metro Atlanta Collaborative Inc</t>
  </si>
  <si>
    <t>to implement Rosetta Stone for high school Spanish classes and Achieve3000 for middle school literacy intervention classes</t>
  </si>
  <si>
    <t>KIPP DC INC</t>
  </si>
  <si>
    <t>to support the expansion of an innovative, blended learning program designed to close the achievement gap between Special Education and non-Special Education students</t>
  </si>
  <si>
    <t>to implement a blended learning initiative that combines the PEAK Teaching for Excellence model with self-paced online learning for math students at three campuses</t>
  </si>
  <si>
    <t>to provide personalized learning plans and instruction to 150 students in grades K-1 and 5-8 at KIPP Ascend Primary and KIPP Ascend Middle schools</t>
  </si>
  <si>
    <t>to integrate cutting-edge educational software programs and innovative technology practices in KIPP LA’s three schools in South and East Los Angeles to differentiate instruction to meet the diverse learning needs of students</t>
  </si>
  <si>
    <t>KIPP New Orleans Inc</t>
  </si>
  <si>
    <t>to support a blended learning program aimed at enhancing academic growth school wide, and providing supplementary intervention for students</t>
  </si>
  <si>
    <t>Kipp Adelante Preparatory Academy</t>
  </si>
  <si>
    <t>to launch a blended learning program that fuses technology and English Language Arts through the use of simulations, interactive games, and intelligent cyber tutors that increase capacity to improve instruction, learning, and assessment</t>
  </si>
  <si>
    <t>to expand the use of  Khan Academy’s adaptive software platform for self-paced individualized and mastery-based learning</t>
  </si>
  <si>
    <t>to support blended learning initiatives in existing high-performing charter schools</t>
  </si>
  <si>
    <t>The Boston Educational Development Foundation, Inc.</t>
  </si>
  <si>
    <t>to support Boston Public Schools to advance the district charter compact work</t>
  </si>
  <si>
    <t>to support an innovative finance project</t>
  </si>
  <si>
    <t>for general oerating support</t>
  </si>
  <si>
    <t>Impact Capital</t>
  </si>
  <si>
    <t>to increase the availability and accessibility of more resilient and higher yielding seed varieties of important food crops in sub-Saharan Africa</t>
  </si>
  <si>
    <t>to provide a web-based platform to estimate gaps in yield and water productivity for key crops  in Sub-Saharan Africa and South Asia.</t>
  </si>
  <si>
    <t>to support agricultural R&amp;D  investment research, agricultural capacity research, and advocacy for increased public investment in agricultural research</t>
  </si>
  <si>
    <t>to support a lending pool of capital to fund the expansion of high-performing charter networks in high-need areas and to support the management of the CSGF Facilities Fund</t>
  </si>
  <si>
    <t>to reduce severe illness and death among infants and children by evaluating non-replicating rotavirus vaccine candidates as viable alternatives to oral, live attenuated rotavirus vaccines</t>
  </si>
  <si>
    <t>to develop whole body imaging technologies to shorten the duration of chemotherapy for TB.</t>
  </si>
  <si>
    <t>to characterize the immune profiles of humans protected against malaria following immunization with radiation-attenuated Plasmodium falciparum sporozoites, in order to promote the development of malaria vaccines</t>
  </si>
  <si>
    <t>to support evidence-based landscape analysis on childhood diarrheal disorders and development of global consensus on priorities for research and interventions</t>
  </si>
  <si>
    <t>2011-06</t>
  </si>
  <si>
    <t>to improve community well-being by transforming local libraries into information-rich centers of learning that meet the needs of the community by improving access to technology in public libraries</t>
  </si>
  <si>
    <t>to establish and implement new treatment modalities as successful tools to control and support the elimination of Visceral Leishmaniasis in the most endemic regions of South Asia</t>
  </si>
  <si>
    <t>to support the examination of the diversity and prevalence of Madagascar’s community-based mechanisms for managing agricultural risk and test their effectiveness</t>
  </si>
  <si>
    <t>to identify the key coping mechanisms that poor and marginal households use to cope with agricultural risks, the role of institutions and collective action in coping with risks, and the effectiveness of individual vs. collective coping mechanisms</t>
  </si>
  <si>
    <t>to fund the implementation phase of the Partners for Postsecondary Success project to increase completion rates in Texas</t>
  </si>
  <si>
    <t>to fund the implementation phase of the Partners for Postsecondary Success project to increase completion rates in Texas.</t>
  </si>
  <si>
    <t>to fund the implementation phase of the Partners for Postsecondary Success project to increase completion rates in North Carolina.</t>
  </si>
  <si>
    <t>to facilitate the use of pneumococcal vaccines in low-income countries and so reduce child mortality due to pneumococcal disease</t>
  </si>
  <si>
    <t>to improve maternal and child health in India and to reduce the under-5 (U5) mortality rate</t>
  </si>
  <si>
    <t>to evaluate the social franchising and telemedicine project on engaging with private sector providers in Bihar, India</t>
  </si>
  <si>
    <t>Global Health and Development Public Awareness and Analysis|Pneumonia|Polio|Tuberculosis</t>
  </si>
  <si>
    <t>to support the development of open text-based resources for high enrollment courses and to feed more interactive courseware development</t>
  </si>
  <si>
    <t>to continue development of private-label state universities that operate to educate more students at less cost to taxpayers, while also expanding the reach of competency-based education significantly into public university systems</t>
  </si>
  <si>
    <t>to develop a series of recommendations to improve sustainability of the Pell grant program</t>
  </si>
  <si>
    <t>Demos: A Network for Ideas &amp; Action</t>
  </si>
  <si>
    <t>to conduct national research and outreach to educate key stakeholders about the financial barriers confronting community college students and to investigate and publicize the potential of specific policy solutions to increase completion rates among community college students</t>
  </si>
  <si>
    <t>to convene its membership and develop and broadly disseminate a report to examine new ways in which states can approach higher education finance to meet improved post-secondary goals, and ways in which higher education leaders and senior state officials can work together to ensure an open dialogue that will lead to steps in the direction of meeting higher education goals with increased efficiency</t>
  </si>
  <si>
    <t>to expand the Leaders and Laggards series to postsecondary education in an effort to measure state performance in educating Americans beyond high school</t>
  </si>
  <si>
    <t>to fund the planning and implementation phases of the Connect to Complete program</t>
  </si>
  <si>
    <t>to support a project for sample collection, concentration, and preparation component for integration with downstream detection components to form a general diagnostic platform suitable for low resource environments</t>
  </si>
  <si>
    <t>Seventh Sense Biosystems</t>
  </si>
  <si>
    <t>to develop a universal, one-step device for safe and painless, point-of-care blood collection that will alleviate the costs, complications, and limitations currently associated with diagnostic sampling in resource-poor settings</t>
  </si>
  <si>
    <t>Mesa Tech International, Inc.</t>
  </si>
  <si>
    <t>to develop and to make available, through adherence to the tenants of Global Access, a low cost and easily used nucleic acid sample preparation sub-system to support point-of-care diagnostics in low resource settings</t>
  </si>
  <si>
    <t>SANTA FE</t>
  </si>
  <si>
    <t>to develop a Universal Sample Preparation and Pre-concentration module that is relevant for parallel diagnostics of infectious diseases</t>
  </si>
  <si>
    <t>to develop a decreased cost/increased performance sample preparation component functional across a range of analytes (nucleic acids, proteins, cells) that is easily integrated into a common platform for use in resource limited settings</t>
  </si>
  <si>
    <t>to develop, demonstrate, and deliver a novel fully-integrated sample preparation module that accepts patient specimens and prepares them for subsequent quantitative PCR (qPCR) amplification and detection</t>
  </si>
  <si>
    <t>to develop an enzyme-free nucleic acid amplification assay that can be adapted to virtually any lysis method and any detection platform</t>
  </si>
  <si>
    <t>to develop reagents for HIV-1 based diagnostics that are high performance, and are also stable in harsh environments, with plans to adapt those reagents into multiplexed and quantitative point-of-care diagnostics platforms</t>
  </si>
  <si>
    <t>Development of Solutions to Improve Global Health|Discovery and Translational Sciences|Malaria</t>
  </si>
  <si>
    <t>AM Biotechnologies, LLC</t>
  </si>
  <si>
    <t>to develop superior X-aptamer affinity agents that are stable in high temperature and humidity without special storage conditions and can be integrated into a diagnostic platform for detecting or quantifying protein markers of neglected diseases</t>
  </si>
  <si>
    <t>to develop a platform component for point-of-care detection in the developing world uses a rapid light-driven amplification instead of an enzyme, followed by a label-free detection via an electrochemical CMOS sensor</t>
  </si>
  <si>
    <t>to substantially reduce the cost of point-of-care diagnostic systems by developing a Readout &amp; Signal Transduction component costing less than $10 USD, portable, and can be customized for a variety of platforms</t>
  </si>
  <si>
    <t>to stimulate local innovation on sanitation for the urban poor through research, and to strengthen the sanitation sector in developing countries through education and training</t>
  </si>
  <si>
    <t>to improve the living conditions of the non-sewered urban-poor in Africa through provision of affordable and sustainable sanitation tools and technologies</t>
  </si>
  <si>
    <t>to support faith-based advocacy on family homelessness in King, Pierce, and Snohomish Counties</t>
  </si>
  <si>
    <t>to support collaboration among school districts and homeless families service providers in King, Pierce and Snohomish Counties</t>
  </si>
  <si>
    <t>to measure, learn, and evaluate the impact of a package of interventions in informal settlements on living conditions, and on residents</t>
  </si>
  <si>
    <t>to generate compelling and well substantiated development success stories</t>
  </si>
  <si>
    <t>for general operating support to strengthen CAMBIA's programs</t>
  </si>
  <si>
    <t>to provide organizational support to the Kentucky Department of Education related to implementation of the Common Core State Standards &amp; teacher development and evaluation systems</t>
  </si>
  <si>
    <t>to support a vaccinology course in India to help build an expanded cadre of experts in the areas vaccine science, vaccine policy, and vaccine programs</t>
  </si>
  <si>
    <t>to provide organizational support to the Colorado Legacy Foundation related to implementation of the Common Core State Standards &amp; teacher development and evaluation systems</t>
  </si>
  <si>
    <t>to support the planning for better mental health services in school-based health centers in Seattle and King County</t>
  </si>
  <si>
    <t>to improve delivery and efficacy of vaccines for children in less developed countries..</t>
  </si>
  <si>
    <t>to develop online pre-algebra games for middle school students and conduct research on the learning trajectories that lead to algebra readiness</t>
  </si>
  <si>
    <t>Government of Rwanda, Ministry of Infrastructure</t>
  </si>
  <si>
    <t>to support the AfricaSan conference</t>
  </si>
  <si>
    <t>to support technical cooperation to improve living conditions, and improve the  health of the urban poor in particular, in low-income urban areas in Kenya by offering access to sustainable water and sanitation services</t>
  </si>
  <si>
    <t>to facilitate the discovery of a safe, effective and practical HIV-1 vaccine by using valid laboratory criteria and Good Clinical Laboratory Practices to monitor antibody responses in the systemic and mucosal compartment in vaccine testing</t>
  </si>
  <si>
    <t>to increase awareness of, interest in, and ultimately resources for the polio campaign and other global health initiatives</t>
  </si>
  <si>
    <t>to fund the Advancing Quality Education for Latinos project in order to continue building the capacity of NCLR, ensuring that the needs of Latino students are adequately represented and incorporated into education reform efforts</t>
  </si>
  <si>
    <t>to support and advocate for effective teaching of Native students, Common Core State Standards that respect Native culture, and the college and career readiness of Native students</t>
  </si>
  <si>
    <t>to enhance the government skills of Latino policy makers through the NALEO Education Leadership Initiative (NELI)</t>
  </si>
  <si>
    <t>to support the NUL Equity and Excellence Project and build the capacity of the NUL Policy Institute to advocate more effectively at the federal and state levels</t>
  </si>
  <si>
    <t>Global Health and Development Public Awareness and Analysis|Research and Learning Opportunities|U.S. Education, Poverty, and Family Homelessness Public Awareness and Analysis</t>
  </si>
  <si>
    <t>to promote education policy reform at the state and federal level, engage the Campaign for High School Equity (CHSE) partners in advocacy efforts, collaborate with CHSE to produce and develop communications strategies to increase public awareness, maximize the NAACP's convening power by seeking supplemental support for critical convenings, and develop its fund development capacity</t>
  </si>
  <si>
    <t>to advance the rights of Latino students to a college and career ready public education and to support the priority policies of the Campaign for High School Equity</t>
  </si>
  <si>
    <t>to identify, promote, and inform the nation about policies that will drive dramatic education reforms that will help all students graduate from high school ready for college, career and life</t>
  </si>
  <si>
    <t>to analyze opportunities and drive actions to improve the global marketplace for long-lasting insecticide treated nets (LLINs), providing greater value for money in achieving malaria prevention objectives</t>
  </si>
  <si>
    <t>to building the organizational capacity of a program connecting domestic violence survivors with housing</t>
  </si>
  <si>
    <t>to support the National Institute for Staff and Organizational Development 2011 Annual Conference</t>
  </si>
  <si>
    <t>to provide conference support for the Association of Community College Trustees 2011 Annual Leadership Congress</t>
  </si>
  <si>
    <t>to organize an advanced vaccinology course in India based on the Advanced Vaccinology Course model of vaccinology courses</t>
  </si>
  <si>
    <t>to promote and coordinate successful implementation of the new common core standards in major urban public school systems nationwide</t>
  </si>
  <si>
    <t>to support the Common Core State Standards work</t>
  </si>
  <si>
    <t>to identify potential drugs targeting the vulnerable gametocyte stage or the liver stage of the malaria parasite life cycle</t>
  </si>
  <si>
    <t>to use modern imaging techniques to determine the events during early infection that distinguish the differences in the progression of active disease compared to latent infection</t>
  </si>
  <si>
    <t>to support student retention and completion initiatives</t>
  </si>
  <si>
    <t>to support the spread of college ready and postsecondary success strategies</t>
  </si>
  <si>
    <t>to help fund the leadership of ReadyKentucky, a campaign focused on creating and supporting a statewide communications network in support of implementation of the common core state standards</t>
  </si>
  <si>
    <t>to support Computers for Youth's PowerMyLearning.com product, which will be available to all U.S. K-12 schools and districts to enable students to follow a more personalized pathway to college success</t>
  </si>
  <si>
    <t>Oregon Association for the Education of Young Children</t>
  </si>
  <si>
    <t>to expand the availability of quality afterschool programs throughout Oregon</t>
  </si>
  <si>
    <t>to support the planning for guaranteed STEM student transfer from feeder community colleges into UMBC for STEM four-year degree completion: UMBC</t>
  </si>
  <si>
    <t>to support outdoor vector control devices to complement existing methods</t>
  </si>
  <si>
    <t>to develop materials related to the “District Budget Hold ‘Em” reallocation exercise  and conduct networking activities and budget workshops to refine content, develop alternative delivery vehicles, and bring the exercise to a variety of networks</t>
  </si>
  <si>
    <t>to support the Rochester City School District to advance the compact work</t>
  </si>
  <si>
    <t>to support the Brookings Blum Roundtable on Global Poverty to address aid and development effectiveness issues</t>
  </si>
  <si>
    <t>to develop and test a commercial model for the scale-up of fortified rice</t>
  </si>
  <si>
    <t>to support the Development of a data warehouse and analytics to better leverage data for the early learning field</t>
  </si>
  <si>
    <t>to plan, implement, and sustain a systemic approach that focuses the entire community’s best efforts on clear goals along whole of the educational continuum with outcomes that significantly improve student achievement and life-long success</t>
  </si>
  <si>
    <t>to support systems integration of the Blended Learning Infrastructure (“BLI”) in KIPP Empower Academy (“KEA”) in Los Angeles for the 2011-12 school year</t>
  </si>
  <si>
    <t>to support efforts of the Northwest VAX alliance to address the issue of vaccine hesitancy in Washington state</t>
  </si>
  <si>
    <t>to support research on key tax policy issues currently facing charitable organizations</t>
  </si>
  <si>
    <t>Agricultural Development|Family Planning|Financial Services for the Poor|Global Health and Development Public Awareness and Analysis|Maternal, Neonatal and Child Health|Nutrition|Tobacco Control|Water, Sanitation and Hygiene</t>
  </si>
  <si>
    <t>Western States Center Inc.</t>
  </si>
  <si>
    <t>to establish CCRC as the lead data and analysis organization on the Completion by Design National Assistance Team</t>
  </si>
  <si>
    <t>to publish the first medical review series to present a comprehensive analysis of the global HIV epidemic among men who have sex with men, including epidemiology, health risks, prevention, treatment and care, health disparities, and human rights</t>
  </si>
  <si>
    <t>to supplement the current research on College Ready Work instructional tools for mathematics and literacy</t>
  </si>
  <si>
    <t>to support a project where micro-wave plasma gasification technology will be used to upgrade human waste into fuel, leading to an affordable modular build self-sustained toilet facility, functioning independent of any grid (water, sewer, electric)</t>
  </si>
  <si>
    <t>to provide low-cost decentralized sanitary system for treatment, water, and resources recovery</t>
  </si>
  <si>
    <t>to support prototyping and evaluation of key modules for a process flow diagram plus material and energy balances for a solution to safe excreta disposal from community ablution blocks with the end products of water, carbon dioxide, and ash</t>
  </si>
  <si>
    <t>to improve living conditions, and improve children’s health in particular, in low-income urban areas in Kenya by offering access to sustainable sanitation services</t>
  </si>
  <si>
    <t>to support parent and community engagement in the Kent area around educational attainment issues</t>
  </si>
  <si>
    <t>to lead the Completion by Design training and actionable research related to effective meeting facilitation and stakeholder engagement</t>
  </si>
  <si>
    <t>to organize and conduct an advanced course on diagnostics for global health</t>
  </si>
  <si>
    <t>to increase the effectiveness of the electronic Mentoring for Student Success (eMSS) coaching model</t>
  </si>
  <si>
    <t>to support a conference that prioritizes needs, resources, and gaps regarding the health of American Indian and Alaska Native people in Washington State</t>
  </si>
  <si>
    <t>Cabrillo College Foundation</t>
  </si>
  <si>
    <t>to support a third party evaluation of the Academy for College Excellence program</t>
  </si>
  <si>
    <t>Aptos</t>
  </si>
  <si>
    <t>to design, build, and test a pyrolyzer capable of processing 100 kg per hour of human solid waste into biochar</t>
  </si>
  <si>
    <t>to help publicize the public release of college-going data for all high-schools and to support educators to understand the data, prepare for its release, and effectively use the information</t>
  </si>
  <si>
    <t>to support the development and coordination of a statewide convening for key stakeholders of building greater teacher effectiveness and to build a basis of collaborative efforts around postsecondary success needs and issues in North Carolina</t>
  </si>
  <si>
    <t>to support a transitional housing facility with supportive services for low-income mothers</t>
  </si>
  <si>
    <t>Community Service Society of New York</t>
  </si>
  <si>
    <t>to support a study that will aid in understanding if the low income young adult population is experiencing diminishing opportunity for enrollment in community colleges in New York</t>
  </si>
  <si>
    <t>Morgridge Institute for Research Inc.</t>
  </si>
  <si>
    <t>to support the Games + Learning + Society Conference, a three-day event for games studies/games learning academies, education researchers, education practitioners, policy leaders, and game designers</t>
  </si>
  <si>
    <t>Minneapolis Foundation</t>
  </si>
  <si>
    <t>to support the Minneapolis District-Charter Compact collaboration</t>
  </si>
  <si>
    <t>Ocheami</t>
  </si>
  <si>
    <t>to partner in the development of the Learning Resource Metadata Initiative, to help identify learning resources that complement Common Core State Standards</t>
  </si>
  <si>
    <t>to develop a common metadata framework for online resources in order to  improve content discoverability for the purpose of accelerating personalized learning  and achievement by all students, including low income and minority students</t>
  </si>
  <si>
    <t>Warren County Public Schools</t>
  </si>
  <si>
    <t>Daviess County Public Schools</t>
  </si>
  <si>
    <t>Kenton County School District</t>
  </si>
  <si>
    <t>Ft. Wright</t>
  </si>
  <si>
    <t>Boone County Schools</t>
  </si>
  <si>
    <t>Roosevelt Jazz Booster Club</t>
  </si>
  <si>
    <t>to support early learning initiatives in Yakima, WA</t>
  </si>
  <si>
    <t>to help flood affected families in Maguindanao and Cotabato provinces meet their immediate food and water, shelter and non-food needs while implementing a livelihood rehabilitation effort</t>
  </si>
  <si>
    <t>to support a collaboration with the U.S. Agency for International Development to support the identification, testing, and sustained uptake of evidence-based approaches to delivering water, sanitation and hygiene services to the poor</t>
  </si>
  <si>
    <t>to increase smallholder farmers’ income through micro-irrigation and related interventions in Ethiopia, Zambia, and Ghana</t>
  </si>
  <si>
    <t>2011-01</t>
  </si>
  <si>
    <t>to incorporate client data from Public Housing Authorities from Western Washington into the integrated database maintained by the DSHS to promote shared client identification, service needs and risk profiles, and the services received</t>
  </si>
  <si>
    <t>to test whether microwaves can be used to treat malaria-infected mice and study the mechanisms that mediate the killing effect</t>
  </si>
  <si>
    <t>Reasoning Mind, Inc.</t>
  </si>
  <si>
    <t>to pilot an online mathematics curriculum aligned to the common core standards as a means to providing alternative human capital models in large, urban school districts that serve minority and economically disadvantaged students</t>
  </si>
  <si>
    <t>to assist with the design of Wave 2 of the Next Generation Learning Challenges, marketing it to the field, recruiting applicants and advisors, and processing applications</t>
  </si>
  <si>
    <t>to accelerate the spread of Community-led Total Sanitation in order to help end open defecation and improve the health and wellbeing of those who live in poverty.</t>
  </si>
  <si>
    <t>to support the scaling of effective teaching practices among members of the Ohio Appalachian Collaborative</t>
  </si>
  <si>
    <t>to support the development of anthelmintics that act on nematode peptide GPCRs will be found in screens of novel chemicals, primarily in Africa; these drugs will act on multiple targets and delay development of resistance</t>
  </si>
  <si>
    <t>The Brighter Choice Foundation Inc.</t>
  </si>
  <si>
    <t>to develop an overarching curriculum map and detailed curriculum design for a suite of advanced course materials targeting experienced teachers in high poverty schools</t>
  </si>
  <si>
    <t>to support the University of Southern California's Hybrid High School as a credible, replicable, and scalable alternative high school experience for high-need and disaffected youth in the Los Angeles area</t>
  </si>
  <si>
    <t>to track state progress towards implementation of standards and to understand how what students read changes in response to the standards</t>
  </si>
  <si>
    <t>to support the Education Forum on Innovation, which spotlights, supports, and encourages the importance of innovation in education</t>
  </si>
  <si>
    <t>American Education Finance Association</t>
  </si>
  <si>
    <t>to support the integration of City of Seattle benefits into the Washington Connection benefit portal</t>
  </si>
  <si>
    <t>to provide planning support for a hybrid school model incorporating Computer Assisted Instruction into educational programs to enhance student achievement, improve financial sustainability, and move towards a master teacher career track</t>
  </si>
  <si>
    <t>to support a learning tour of Portland, OR programs supporting disconnected youth</t>
  </si>
  <si>
    <t>to manage an institute on proficiency-based pathways</t>
  </si>
  <si>
    <t>United States International University</t>
  </si>
  <si>
    <t>to design and deliver a certificate program for smallholder agribusiness entrepreneurs in Kenya</t>
  </si>
  <si>
    <t>2011-02</t>
  </si>
  <si>
    <t>to accelerate introduction of pneumococcal and rotavirus vaccines</t>
  </si>
  <si>
    <t>to develop an understanding of menstrual management practices, needs, and product demand to inform sanitation planning in developing countries</t>
  </si>
  <si>
    <t>to support the implementation of Literacy Design Collaborative and Math Design Collaborative tools</t>
  </si>
  <si>
    <t>to support the development of low cost diagnostic tests for bacterial contamination of milk, cow pregnancy, and aflatoxin in maize to increase smallholder farmer's income</t>
  </si>
  <si>
    <t>Naturita Community Library</t>
  </si>
  <si>
    <t>Naturita</t>
  </si>
  <si>
    <t>To support the development of public access technology benchmarks that motivate local re-investment in public access technology at public libraries and inspire continuous improvement of those services</t>
  </si>
  <si>
    <t>Universidad Nacional de La Plata</t>
  </si>
  <si>
    <t>to improve the evidence of the effectiveness of Community Led Total Sanitation Programs on health and behavioral outcomes</t>
  </si>
  <si>
    <t>University of Exeter</t>
  </si>
  <si>
    <t>to develop a handheld, inexpensive battery-powered instrument that can rapidly diagnose malaria</t>
  </si>
  <si>
    <t>to support the Seattle University family homelessness journalism and other activities to increase public awareness of family homelessness in King, Pierce, and Snohomish Counties</t>
  </si>
  <si>
    <t>to support the launch of the Washington STEM Center Initiative</t>
  </si>
  <si>
    <t>American Bar Association Fund for Justice and Education</t>
  </si>
  <si>
    <t>to support access to legal services for underserved children</t>
  </si>
  <si>
    <t>to support the 2011 Innovations Conference</t>
  </si>
  <si>
    <t>to support the Decade of Vaccines Secretariat</t>
  </si>
  <si>
    <t>to ensure that the malaria community’s goal of sustainably ending malaria deaths in Africa by 2015 remains a priority for global leadership</t>
  </si>
  <si>
    <t>to provide teachers and school leaders with supports to implement the Common Core State Standards at the district, school, and classroom levels</t>
  </si>
  <si>
    <t>to provide general operating support for lead family homelessness intermediary linked to identified activities and indicators</t>
  </si>
  <si>
    <t>to advance the national conversation around the dropout crisis, its impact on children, communities and the country, and ways to address it</t>
  </si>
  <si>
    <t>to support the writing of an Education Reform Plan building on the Race to the Top application to share with the Governor of Washington</t>
  </si>
  <si>
    <t>to build the capacity of State Boards of Education to better position them to achieve full implementation of the Common Core standards</t>
  </si>
  <si>
    <t>to support statewide education advocacy in support of effective teaching and higher standards through the “Expect More, Achieve More” campaign</t>
  </si>
  <si>
    <t>to work with state policymakers on the implementation of the Common Core State Standards, with special attention to effective resource reallocation  to ensure complete execution, as well as rethinking state policies on teacher effectiveness</t>
  </si>
  <si>
    <t>to provide conference support for the conference on teacher development and evaluation systems</t>
  </si>
  <si>
    <t>to provide prize money and administrative costs for the Harvard Graduate School of Education's Idea Competition, which is designed to generate new entrepreneurial concepts in the education sector</t>
  </si>
  <si>
    <t>to fund a plan for instructional improvement, cost reduction and increased transfer and degree completion rates through redesign of key courses for use on multiple community college and university campuses</t>
  </si>
  <si>
    <t>Pearson Charitable Foundation</t>
  </si>
  <si>
    <t>to support the development of open access courses for 6th and 7th grade mathematics as well as 11th and 12th grade English language arts</t>
  </si>
  <si>
    <t>to bring together a coalition of thought leaders, policy-makers, consultants and practitioners as part of the Global Education Leaders’ Program (GELP) and support them through a series of convenings</t>
  </si>
  <si>
    <t>to conduct a planning process to enable the continued collection, analysis, and dissemination of data on the incidence of Adverse Childhood Experiences in Washington state to inform public and private sector policy and practice improvements</t>
  </si>
  <si>
    <t>to provide event sponsorship for Youth Violence Rallying Point with Archbishop Desmond Tutu</t>
  </si>
  <si>
    <t>to work with the new governor, key cabinet officials, legislature leaders, education and business stakeholder groups to advance public policies to improve teacher effectiveness in Pennsylvania</t>
  </si>
  <si>
    <t>Ministry of Water Supply &amp; Drainage of Sri Lanka</t>
  </si>
  <si>
    <t>to support the South Asia Conference on Sanitation</t>
  </si>
  <si>
    <t>Nawala</t>
  </si>
  <si>
    <t>to support the HEARTH Act Training Institute for homeless housing and service providers in Washington state, and an international convening on policy, program, and research lessons learned in efforts to end homelessness</t>
  </si>
  <si>
    <t>to respond to flooding in Sri Lanka</t>
  </si>
  <si>
    <t>to develop improved rust disease-resistant wheat varieties to protect resource-poor farmers</t>
  </si>
  <si>
    <t>to provide financial support to country-driven prevention, diagnosis, treatment and education programs working to free the world of HIV/AIDS, tuberculosis and malaria</t>
  </si>
  <si>
    <t>2011-12</t>
  </si>
  <si>
    <t>Fiorello H. LaGuardia Community College Foundation</t>
  </si>
  <si>
    <t>to provide support for the continued operation of the Global Skills for College Completion Project, disseminating knowledge to the broader community college sector, and creating a business/sustainability plan for continued operation of the project</t>
  </si>
  <si>
    <t>to provide post-conference support for the ISKME 2011 Big Ideas Fest including supporting an “incubation” period for ideas that emerge from the 2011 convening event and supporting up to 10-12 full participant scholarships for the 2012 convening</t>
  </si>
  <si>
    <t>to develop Cosmos, a multiplayer online game, aligned to the Common Core State Standards and Next Generation Science Standards for high school students</t>
  </si>
  <si>
    <t>to support the production and use of evidence to help improve the lives of those living with HIV/AIDS around the world</t>
  </si>
  <si>
    <t>to support a comprehensive plan for improving educational outcomes for students, cradle to college, in South Seattle and South King County, WA</t>
  </si>
  <si>
    <t>to support NGLC Impact Strategies and operating costs</t>
  </si>
  <si>
    <t>MyCollege Foundation</t>
  </si>
  <si>
    <t>to establish a nonprofit online college targeting low-income adults</t>
  </si>
  <si>
    <t>to pull together leaders in the fields of educational scholarship, practice, research, policymaking, and entrepreneurship to frame a program of regular reviews of learning technology research</t>
  </si>
  <si>
    <t>for general operating support for the Academy of College Excellence</t>
  </si>
  <si>
    <t>to assess the capacity of six China National Biotec Group institutes to meet World Health Organization requirements for priority vaccines, to improve their potential to provide safe, effective, and affordable vaccines</t>
  </si>
  <si>
    <t>to support additional funding of Back on Track to PSE First Year Success</t>
  </si>
  <si>
    <t>to support the initial development, implementation, and evaluation of an innovative, practice-based model and related professional development tools for preparing and supporting novice teachers</t>
  </si>
  <si>
    <t>University of Arkansas, Fayetteville</t>
  </si>
  <si>
    <t>to develop model pension reports to equip teachers, general public, and policy-makers with tools to better understand the distributional impact of current pension plans</t>
  </si>
  <si>
    <t>to provide teachers in four CMOs with the teaching tools to organize the math curriculum with formative assessments that guide rigorous, meaningful instruction and implementation of the Common Core Standards</t>
  </si>
  <si>
    <t>The American Gift Fund</t>
  </si>
  <si>
    <t>to support the global polio eradication initiative</t>
  </si>
  <si>
    <t>to review the body of published evidence on hormonal contraception with respect to HIV acquisition, disease progression, and transmission to inform global evidence-based family planning guidelines and identify key research priorities</t>
  </si>
  <si>
    <t>to support NGLC Impact Strategies</t>
  </si>
  <si>
    <t>to support Next Generation Learning Challenges Impact Strategies</t>
  </si>
  <si>
    <t>to establish Institute for One World Health as an affiliated organization benefiting from PATH’s infrastructure</t>
  </si>
  <si>
    <t>to provide board training sessions for the Shelby County Consolidated School Board</t>
  </si>
  <si>
    <t>to support emergency relief in response to floods in the Philippines using cash grants, non-food items distribution, water and sanitation, and livelihood rehabilitation</t>
  </si>
  <si>
    <t>to support emergency relief for mudslides and flooding in Colombia</t>
  </si>
  <si>
    <t>Inventox Inc.</t>
  </si>
  <si>
    <t>to develop a unique delivery system for vaccines whose major health impact is in high burden countries allowing the conversion of existing injectable vaccines into oral and/or inhalation vaccines and expedite development of novel mucosal vaccines</t>
  </si>
  <si>
    <t>2011-10</t>
  </si>
  <si>
    <t>Moorestown</t>
  </si>
  <si>
    <t>to provide better access to information on aid and other resource flows that affect people in extreme and chronic poverty, in an effort to eliminate dollar-a-day poverty</t>
  </si>
  <si>
    <t>Sister Cities International</t>
  </si>
  <si>
    <t>to research and determine the feasibility of creating sustainable urban poverty alleviation projects in Africa using trilateral models and to develop more South-South municipal people-to-people partnerships</t>
  </si>
  <si>
    <t>Global Communities</t>
  </si>
  <si>
    <t>to improve access to services for Ghana’s urban poor through municipal revenue reform</t>
  </si>
  <si>
    <t>to support USEDI's efforts to provide intensive support to additional states, develop and field test a new suite of delivery tools for states to use, and strengthen the professional learning community of systems</t>
  </si>
  <si>
    <t>to evaluate and develop a cross-species synthetic saccharide vaccine for malaria</t>
  </si>
  <si>
    <t>to understand the impact of pneumococcal conjugate vaccine (PCV) to nasopharynx microbiome in Africa and Southeast countries</t>
  </si>
  <si>
    <t>CHANGE</t>
  </si>
  <si>
    <t>to develop and test an application that uses low-cost fingerprint identification technology and GPS technology on mobile devices to identify, locate, and immunize children who have not received vaccinations for high-priority preventable diseases.</t>
  </si>
  <si>
    <t>to support AfrEA’s biannual conference</t>
  </si>
  <si>
    <t>to partner with other foundations to support a project fund supporting state-led efforts aligning higher education placement requirements with college readiness assessments developed through the Common Core assessment consortia</t>
  </si>
  <si>
    <t>to convene a single statewide “College Completion Summit,” that would be organized with the assistance of Ohio’s new state economic development organization, called “JobsOhio,” and its six regional economic development affiliates</t>
  </si>
  <si>
    <t>to facilitate accelerated progress toward Millenium Development goals by generating increased political and financial support for global vaccine, maternal health and infectious disease efforts among target emerging countries</t>
  </si>
  <si>
    <t>to develop an educational online resource on land and natural resource property rights in Africa</t>
  </si>
  <si>
    <t>to support the Institute for Money, Technology, and Financial Inclusion</t>
  </si>
  <si>
    <t>to support the Roll Back Malaria Partnership</t>
  </si>
  <si>
    <t>to sustain and expand the commitment of the private sector and policy-makers in Africa to malaria control, contributing to continued decreases in malaria mortality and morbidity</t>
  </si>
  <si>
    <t>to develop a lean Secretariat function for the Global HIV Prevention Working Group that allows better leverage of external engagement opportunities of the advocacy voice of this group</t>
  </si>
  <si>
    <t>to develop and test the acceptability of a vaginal ring technology aimed at expanding contraceptive choice, improving maternal and newborn health, and building relationships with private and public sector stakeholders</t>
  </si>
  <si>
    <t>to sustain and improve effectiveness of the Ethiopian Health Extension Program Platform, the main health care delivery vehicle for the country to accelerate the achievement of priority maternal and newborn health and disease control outcomes</t>
  </si>
  <si>
    <t>to support extending the duration of action for injectable contraceptives</t>
  </si>
  <si>
    <t>to strengthen the quantity and effectiveness of European development aid</t>
  </si>
  <si>
    <t>Health and Global Policy Institute</t>
  </si>
  <si>
    <t>to fund an analysis of decision-making on overseas development assistance in Japan</t>
  </si>
  <si>
    <t>to drive toward the timely introduction of oral and topical antiretroviral-based prevention to maximize health impact</t>
  </si>
  <si>
    <t>to facilitate HIV vaccine discovery and eventual licensure through provision of standardized and qualified assays to assess T cell immunogenicity in NHP and clinical trials sponsored by the CAVD</t>
  </si>
  <si>
    <t>To assess a vector control strategy based on large scale use of repellents in tackling the residual malaria transmission induced by early and outdoor biting vectors, a major barrier to achieve malaria elimination.</t>
  </si>
  <si>
    <t>to develop a new host targeted vector control strategy using fipronil to reduce the abundance of the malaria vector, Anopheles arabiensis, for use in an integrated malaria management program in western Kenya.</t>
  </si>
  <si>
    <t>to analyze a rich longitudinal, multi-sectoral data set from four countries:  India, Vietnam, Ethipoia and Peru to answer key questions about both the causes and consequences of early undernutrition</t>
  </si>
  <si>
    <t>to define, induce, and evaluate the protection afforded by potent innate immune-recruiting antibodies..</t>
  </si>
  <si>
    <t>For General Operating Support</t>
  </si>
  <si>
    <t>to organize and facilitate immunization education and advocacy efforts among pediatricians in the U.S. and throughout the world to advance the eradication of polio and other vaccine-preventable diseases.</t>
  </si>
  <si>
    <t>to raise profile and support for key global health issues and policies among government officials, policymakers and political influencers, develop new champions, meet health-related security challenges and build global expert networks</t>
  </si>
  <si>
    <t>HIV|Public Awareness and Analysis</t>
  </si>
  <si>
    <t>to educate policymakers and other influentials to heighten support related to maternal, newborn and child health in the developing world through Learning Tours, learning trips to foster greater understanding of global development</t>
  </si>
  <si>
    <t>to develop a novel HIV-1 RV144-like vaccine regimen using an improved vaccine vector Mycobacterium bovis Bacillus Calmette-Guerin</t>
  </si>
  <si>
    <t>to create a funding platform focused on identifying, vetting, and funding projects which promote more and better resources, effective policies and greater visibility of issues critical to the Global Health community</t>
  </si>
  <si>
    <t>Family Planning|Global Health and Development Public Awareness and Analysis|HIV|Neglected Tropical Diseases|Nutrition|Tuberculosis</t>
  </si>
  <si>
    <t>to validate a new mouse model resembling human pathology for TB drug development</t>
  </si>
  <si>
    <t>to develop tools for optimizing school-based deworming in the context of integrated neglected tropical disease control.</t>
  </si>
  <si>
    <t>to continue the transformative work of improving teacher effectiveness and professionalism at the national, federal, state, and district levels</t>
  </si>
  <si>
    <t>to provide support for the coordination of the TechNet e-forum, TechNet Consultations, and the Immunization Practices Advisory Committee</t>
  </si>
  <si>
    <t>to help implement usable and widely accepted teacher evaluations, leading to a transformed profession and better outcomes for students</t>
  </si>
  <si>
    <t>to ensure that the voice of classroom teachers is included in the polices that impact their profession and students</t>
  </si>
  <si>
    <t>to work with regional Teacher Union Reform Networks to collaboratively engage teachers, their unions, and school and district administrators in issues that impact teaching and learning</t>
  </si>
  <si>
    <t>to buy and procure pentavalent and pneumococcal vaccines in Afghanistan</t>
  </si>
  <si>
    <t>Delivery of Solutions to Improve Global Health|Global Health and Development Public Awareness and Analysis|Pneumonia</t>
  </si>
  <si>
    <t>to evaluate the effectiveness and cost effectiveness of Xpert MTB/RIF in the investigation of TB and its impact on patient and program outcomes and inform policy on the scale up of Xpert MTB/RIF in low- and middle-income countries</t>
  </si>
  <si>
    <t>to support a study that will further understanding of the impact of pneumococcal conjugate vaccine through the sequencing and comparison of whole genome sequences of a species before and after vaccination</t>
  </si>
  <si>
    <t>to adapt pit latrines to harvest organic substrates and nitrogen compounds in human waste using microbial fuel cells to transform the biochemical energy into carbon-neutral electricity.</t>
  </si>
  <si>
    <t>Health Promotion Board</t>
  </si>
  <si>
    <t>to support a conference involving a wide range of stakeholders on tobacco control through the presentation of cutting edge research, discussion of best practices, lessons learned and meeting other practitioners and successful advocates</t>
  </si>
  <si>
    <t>to evaluate the metabolic status of host granulomatous tissue and TB during drug treatment and disease relapse in the mouse model of TB and during disease progression in the mouse and non-human primate models of TB</t>
  </si>
  <si>
    <t>to develop sustainable sanitation delivery models to improve the living conditions of people living in rural areas of Bangladesh</t>
  </si>
  <si>
    <t>to complete the development of a novel vaccine against cholera</t>
  </si>
  <si>
    <t>to investigate  a novel theraputic strategy to eradicate HIV-1 infection</t>
  </si>
  <si>
    <t>Osel, Inc</t>
  </si>
  <si>
    <t>to support the development of a platform technology to deliver protective antibodies to the cervical/vaginal mucosal surfaces where HIV infection occurs, using human vaginal Lactobacillus secreting single domain antibodies</t>
  </si>
  <si>
    <t>to support iZone360 schools as they design and implement innovative changes to their schools so as to best support their vision for student-centered learning</t>
  </si>
  <si>
    <t>To define what a holistic value for money (V4M) agenda should and should not include and provide an agenda of practical policies and practices for global health funders to implement a value for money approach to programming.</t>
  </si>
  <si>
    <t>to support Phase II of the Media Bullpen and to advance charter policy advocacy work in five states</t>
  </si>
  <si>
    <t>to help facilitate a network of teachers in the nine districts that are part of the FADSS Empowering Effective Teachers Project, to help foster teacher voice and support for reform</t>
  </si>
  <si>
    <t>to improve delivery of effective health interventions by accelerating the development and diffusion of promising health market innovations leading to better health and financial protection for the poor</t>
  </si>
  <si>
    <t>to educate US policymakers on the benefits of increasing global health investments by developing rigorous analysis of how US funding for global health will contribute to creating US jobs and promoting global peace and security</t>
  </si>
  <si>
    <t>to catalyze improvements in efficiency of HIV treatment and care via reformed, expanded and ongoing guidance process and strong analysis to influence market dynamics, driving optimization of drug regimens, patient monitoring and service delivery</t>
  </si>
  <si>
    <t>to support follow-up research on the impact of government contracting policies and practices on the nonprofit sector</t>
  </si>
  <si>
    <t>to facilitate and speed the development and licensure of a safe, effective prophylactic HIV-1 vaccine that can be globally deployed to halt the HIV-1 pandemic</t>
  </si>
  <si>
    <t>National Center on Philanthropy and the Law</t>
  </si>
  <si>
    <t>to support  READ Global’s sustainability and effectiveness at employing READ Centers to meeting beneficiary needs by improving the operating structure of the organization, standardizing key Center operations, and  building fundraising capacity</t>
  </si>
  <si>
    <t>to support the rapid scale up of a Cambodian national program of sanitation marketing and the launch of Sanitation University, a virtual education center that acts as a repository and dissemination center for global sanitation marketing learnings</t>
  </si>
  <si>
    <t>to validate a new mouse model resembling human pathology for tuberculosis drug development</t>
  </si>
  <si>
    <t>to identify immune signatures that predict the outcome of M. tuberculosis infection</t>
  </si>
  <si>
    <t>to analyze the current options related to the control, elimination and possible subsequent eradication of onchocerciasis (river blindness), lymphatic filariasis and human African trypanosomiasis</t>
  </si>
  <si>
    <t>to support implementation of math and literacy strategies in Kentucky by supporting convenings and meetings throughout the state for  k-12 and higher education leaders and business leaders</t>
  </si>
  <si>
    <t>to support community programs celebrating the 50th anniversary of the 1962 Seattle World’s Fair</t>
  </si>
  <si>
    <t>to expand the 50-Can business model to three additional states in 2012, including New York</t>
  </si>
  <si>
    <t>to determine the financial and economic cost of alternative malaria control strategies</t>
  </si>
  <si>
    <t>to support the continued development of the Teacher Data and Professional Development Platform</t>
  </si>
  <si>
    <t>to promote innovations that foster agricultural productivity and rural economic development to all groups of the poor by better matching technology needs and adoption potential of different groups with new agricultural technology characteristics</t>
  </si>
  <si>
    <t>to produce more poliovirus vaccine supply while reducing production costs by silencing non-essential virus resistance genes to develop enhanced vaccine cell lines</t>
  </si>
  <si>
    <t>to determine whether mucosal immunity against poliovirus can be enhanced by providing an additional dose of inactivated poliovirus vaccine to children previously immunized with oral poliovirus vaccine</t>
  </si>
  <si>
    <t>to facilitate the eradication of polio by understanding mechanisms of protection afforded by vaccines</t>
  </si>
  <si>
    <t>to increase access to benefits and services for Urban American Indians in King County</t>
  </si>
  <si>
    <t>to lead a planning process in Pierce County to integrate public benefits for low-income families</t>
  </si>
  <si>
    <t>The Forsyth Institute</t>
  </si>
  <si>
    <t>to ultimately develop and license an improved point-of-care test for the diagnosis of active tuberculosis for use in high-burden countries</t>
  </si>
  <si>
    <t>to identify serological biomarkers of active tuberculosis suitable for use in diagnosis of infection in both high and low burden settings</t>
  </si>
  <si>
    <t>to validate a novel approach and series of biomarkers for the diagnosis of tuberculosis</t>
  </si>
  <si>
    <t>University of Louisville Research Foundation, Inc.</t>
  </si>
  <si>
    <t>to develop an effective and inexpensive point-of-care breath test for active contagious tuberculosis that can perform better than conventional smear microscopy</t>
  </si>
  <si>
    <t>to develop a simple methodology that extracts Mycobacterium tuberculosis from sputum samples, enabling future rapid point-of-care tests for tuberculosis</t>
  </si>
  <si>
    <t>to provide open-source assays for prediction of Mtb disease and provide targets that will immediately impact the momentum of developing point-of-care test</t>
  </si>
  <si>
    <t>to develop a robust, inexpensive, facile point-of-care test for accurate diagnosis of tuberculosis for use in high burden, low-income countries</t>
  </si>
  <si>
    <t>to prevent HIV infection by generating a long-acting antibody directed against HIV</t>
  </si>
  <si>
    <t>to support the New York State Labor-Management Conference</t>
  </si>
  <si>
    <t>to develop and optimize luciferase-based assays to screen transgenic Plasmodium falciparum for novel gametocytocidal agents that can interrupt malarial parasite transmission</t>
  </si>
  <si>
    <t>to reduce measles mortality and morbidity and strengthen routine delivery and access to quality immunizations through advocacy for routine immunization systems and identifying resources to fund measles control and routine immunization</t>
  </si>
  <si>
    <t>to accelerate and sustain access to affordable vaccines of assured quality in China and India</t>
  </si>
  <si>
    <t>to develop tools that will enable the study of Plasmodium vivax malaria</t>
  </si>
  <si>
    <t>to support a public awareness campaign and create support for charter schools through a fact-based advocacy effort</t>
  </si>
  <si>
    <t>Community Engagement Grantmaking|Pacific Northwest Education and Human Service Needs|Research and Learning Opportunities</t>
  </si>
  <si>
    <t>to support the World Health Organization in its critical role in achieving global health goals</t>
  </si>
  <si>
    <t>Foundation Strategy Office|Global Development|Global Health</t>
  </si>
  <si>
    <t>Emergency Response|Family Planning|Global Health and Development Public Awareness and Analysis|Maternal, Neonatal and Child Health|Research and Learning Opportunities</t>
  </si>
  <si>
    <t>to influence global prevention practice through systematic dissemination of approaches and learnings from scaled HIV prevention interventions in India to key countries in most affected regions of the world</t>
  </si>
  <si>
    <t>to support research, development and dissemination of an annual report by EOI on the State of Working Washington</t>
  </si>
  <si>
    <t>to reduce diarrheal disease incidence using point-of-source chlorine dispensers in populations affected by emergencies</t>
  </si>
  <si>
    <t>for transition planning for the new Director General, Tewodros Melesse and will focus on strengthening the unmet need for family planning  in SSA</t>
  </si>
  <si>
    <t>to convene a meeting of international experts to discuss the epidemiology, disease burden, diagnosis, immunology, treatment and prevention of Cryptosporidium infection in children living in the developing world</t>
  </si>
  <si>
    <t>to produce and disseminate the cost-benefit analysis and synergistic impact of family planning on health of mothers and newborns that can be used by policy makers, civil society and donors to increase investments in FP</t>
  </si>
  <si>
    <t>Microbicides Conference Organisers</t>
  </si>
  <si>
    <t>Bronte</t>
  </si>
  <si>
    <t>to accelerate the development of high-quality and low-cost polio vaccines needed in the peri- and post-eradication era</t>
  </si>
  <si>
    <t>To support the creation of a comprehensive early learning system in Washington by providing technical assistance to state-level organizations and local early learning collaboratives.</t>
  </si>
  <si>
    <t>Jefferson County Public Schools</t>
  </si>
  <si>
    <t>Board of the University of Alabama</t>
  </si>
  <si>
    <t>to test whether eliminating H. pylori infection in pregnant women permits the replenishment of iron stores via iron and folate supplements.</t>
  </si>
  <si>
    <t>to develop and test a low-cost cellular architecture that can track an individual’s immunization status, disseminate vaccine-related information, and track at-risk populations.</t>
  </si>
  <si>
    <t>to develop screening assays that can be used to identify compounds that block malaria transmission by targeting gametocytes and vector stage parasite forms</t>
  </si>
  <si>
    <t>to engineer edible plants, such as lettuce and rice, to express beneficial proteins found in human milk.</t>
  </si>
  <si>
    <t>to study the compositions of intestinal microbial communities in children to identify predictors of response to the oral polio vaccine and target those who may need additional dosing and follow-up.</t>
  </si>
  <si>
    <t>to detect malaria parasites using a kit that reacts iron (Fe) solution with human plasma samples</t>
  </si>
  <si>
    <t>New Life International, Inc.</t>
  </si>
  <si>
    <t>to develop a low-pressure air compressor and air pump that can be used with simple, inexpensive small-scale windmill technologies to power waste water treatment systems in developing countries.</t>
  </si>
  <si>
    <t>to provide a quick cost effective easy to use tool at point of care facility and reduce TB burden and community infection in society</t>
  </si>
  <si>
    <t>to engineer a highly immunogenic virus to express replication-restricted poliovirus proteins for use in a new nasal spray polio vaccine.</t>
  </si>
  <si>
    <t>to engineer a common gut bacterium to express antigens from pathogens that cause diarrhea onto nanoscale outer membrane vesicles.</t>
  </si>
  <si>
    <t>to engineer a strain of a common bacterial inhabitant of the human gut to contain genetic sensors that can report biomarkers for intestinal disorders in a stool sample.</t>
  </si>
  <si>
    <t>to engineer baker’s yeast to produce the red tomato pigment lycopene when exposed to the cholera pathogen in drinking water for use in a sensor to monitor cholera in at-risk communities.</t>
  </si>
  <si>
    <t>to use a breath test to assess moderately malnourished children for pancreatic enzyme deficiencies that inhibit starch digestion, and test local foods for their ability to deliver  glucose to these children</t>
  </si>
  <si>
    <t>Nemours Children’s Hospital, of the Nemours Foundation</t>
  </si>
  <si>
    <t>to test whether synthetic BET (bromodomains and extraterminal) protein antagonists can inhibit the replication of HIV and the establishment of latency, while also promoting the reactivation of latently infected cells.</t>
  </si>
  <si>
    <t>to develop a paper-based diagnostic in which inkjet printer-embedded nanoparticles react to the presence of different poliovirus strains.</t>
  </si>
  <si>
    <t>to identify antibodies that bind specifically to HIV-infected cells for use in development of antibody drug conjugates that can kill HIV-infected cells.</t>
  </si>
  <si>
    <t>to provide the Alliance for Education and its sub grantees, the League of Education Voters and the Alliance for Technology, funds over three years for Our Schools Coalition</t>
  </si>
  <si>
    <t>to determine geographical patterns in the occurrence of polio cases in Kenya, develop models for predicting future patterns, and perform genetic typing of the polio strains to develop effective approaches for country-wide eradication</t>
  </si>
  <si>
    <t>to develop a new oral poliovirus type 2 vaccine (OPV-2) to greatly improve the chances of success of the global eradication of all three poliovirus serotypes</t>
  </si>
  <si>
    <t>to study the pattern and severity of childhood pneumonia before and after pneumococcal vaccination, evaluate the vaccine status of children with severe illnesses, and analyze the cost effectiveness of the pneumococcal vaccine in Malawi</t>
  </si>
  <si>
    <t>to develop a genetically engineered fungal species that can convert fecal sludge to butanol, a high-energy biofuel similar to gasoline.</t>
  </si>
  <si>
    <t>Alianza para la innovación en integridad de infraestructura y ductos A.C (AI3D)</t>
  </si>
  <si>
    <t>to design a mobile waste treatment system that extracts fecal sludge and uses plasma gasification to turn waste into a gas that can be used to synthesize diesel and produce electricity.</t>
  </si>
  <si>
    <t>to develop a simulation tool that can be used in developing communities that have non-networked sanitation systems to effectively evaluate new sanitation technologies.</t>
  </si>
  <si>
    <t>to develop software to identify and quantify parasitic eggs in a water sample.</t>
  </si>
  <si>
    <t>to test the ability of microbial fuel cells to convert urine and sludge into electrical energy while also purifying water by killing disease-causing pathogens in the waste.</t>
  </si>
  <si>
    <t>to develop and test a simple, safe, and cost-effective immune-enhancing nutritional supplement that could reverse and prevent intestinal damage thought to be cause by malarial infection.</t>
  </si>
  <si>
    <t>to develop a low-cost, easy-to-use electronic device that uses LEDs coupled with inexpensive microcontrollers and solar cells to measure subcutaneous fat levels in infants.</t>
  </si>
  <si>
    <t>Wetlands Work Limited</t>
  </si>
  <si>
    <t>to field test a waste water treatment system that uses floating “pods” similar to children’s wading pools that are filled with wetland plants and moving water and sit directly under the toilet of houseboats in floating villages in Southeast Asia.</t>
  </si>
  <si>
    <t>to develop a macroporous scaffold that can support bacterial cells and metal nanoparticles that work together to catalyze conversion of fecal sludge into hydrogen for electricity.</t>
  </si>
  <si>
    <t>Live &amp; Learn Environmental Education</t>
  </si>
  <si>
    <t>to develop and test floating biodigesters for use by floating communities to treat human waste and convert it to fertilizer and gas for light and cooking.</t>
  </si>
  <si>
    <t>Samagra Off-Grid Utilities, Inc.</t>
  </si>
  <si>
    <t>to introduce clean sanitation in slums in India through a business that leverages the existing network of local entrepreneurs who exchange rechargeable batteries to also include a business of exchanging waste cartridges.</t>
  </si>
  <si>
    <t>to support the third conference on the Biology of Acute Respiratory Infection</t>
  </si>
  <si>
    <t>to develop an inexpensive method for emptying cesspits and latrines using readily available augers that are modified to operate as a progressive cavity pump for filling drums or other easily transported containers.</t>
  </si>
  <si>
    <t>IResI</t>
  </si>
  <si>
    <t>to develop a compact, stand-alone device that uses a non-microbial system of progressive reactor modules to mineralize biomass such as sewage and food waste and simultaneously generate electrical power.</t>
  </si>
  <si>
    <t>Polytechnic Institute of New York University</t>
  </si>
  <si>
    <t>to test the ability of electricity to change the consistency and adhesive properties of dense solids at the bottom of septic tanks.</t>
  </si>
  <si>
    <t>to demonstrate that carboxylic acid fermentation can be adapted as a sanitation treatment to kill pathogens in waste and convert it to liquid fuels, compost, and potable water.</t>
  </si>
  <si>
    <t>to develop a decentralized sanitation system which uses an anaerobic digester and membrane biotechnology to treat waste water and produce methane for energy, clean water, and fertilizer for agriculture.</t>
  </si>
  <si>
    <t>to support youth programs focused on educational success</t>
  </si>
  <si>
    <t>to support youth porgrams focused on educational success</t>
  </si>
  <si>
    <t>to support the development of tools for polio virus detection and surveillance</t>
  </si>
  <si>
    <t>to support in-depth coverage of under-reported global health and development issues with European audiences, and to support an online space that facilitates information sharing, greater dialogue and deeper engagement on these issues</t>
  </si>
  <si>
    <t>to support the inventory of the provider-user marketplace, building an awareness and outreach plan around analytics, establishing a solid understanding of institutional readiness, capacity and desire to build out data analytics, learning analytic</t>
  </si>
  <si>
    <t>to improve persistence and completion rates across the Seattle Community College District (SCCD) by supporting “early momentum” in a student’s first year</t>
  </si>
  <si>
    <t>to conduct a Phase 1  study that will inform the future development of an HIV prevention indication</t>
  </si>
  <si>
    <t>to conduct a statewide survey of school districts and the Charter School Institute to accurately catalog the number, type, quality, investment in and use of assessments currently being administered in Colorado public schools</t>
  </si>
  <si>
    <t>to convene the International Scientific Advisory Committee meetings to review methods (microbiological, clinical and analytical), objectives and strategies to analyze data from the Global Enteric Multi-Center Study</t>
  </si>
  <si>
    <t>to support the Alliance for Education's work with Seattle Public Schools and the foundations that invest in the Seattle Public Schools</t>
  </si>
  <si>
    <t>to engage with Florida school districts on the expansion of the Literacy Design Collaborative</t>
  </si>
  <si>
    <t>to accelerate development of a comprehensive global strategy to prevent and control cholera, building on recent developments in thinking about the appropriate use of oral cholera vaccines in preventing and controlling epidemic and endemic cholera</t>
  </si>
  <si>
    <t>PTC Therapeutics, Inc.</t>
  </si>
  <si>
    <t>to investigate the mechanism of action used by a class of small molecules shown to specifically activate HIV.</t>
  </si>
  <si>
    <t>South Plainfield</t>
  </si>
  <si>
    <t>Consejo Superior de Investigaciones Cientificas (CSIC)</t>
  </si>
  <si>
    <t>to build a library of engineered bacteriophages that can recognize, infect, and kill a range of enterobacteria such as Salmonella and E. coli.</t>
  </si>
  <si>
    <t>Pivot Bio, Inc</t>
  </si>
  <si>
    <t>to engineer crops that can capture and metabolize nitrogen from the atmosphere, reducing the need for petrochemical fertilizers and reducing the cost of farming in developing countries.</t>
  </si>
  <si>
    <t>Synbiosys, LLC</t>
  </si>
  <si>
    <t>to produce a low-cost diagnostic platform using a colorimetric readout that can rapidly diagnose leishmaniasis in field conditions.</t>
  </si>
  <si>
    <t>Bioversity International</t>
  </si>
  <si>
    <t>to analyze the nutritional value and local acceptability of wild and neglected foods in Kenya to help introduce these underutilized foods and significantly reduce the costs of a nutritious diet for mothers and children in the region.</t>
  </si>
  <si>
    <t>to provide proof of concept that a readily available leafy green vegetable in Africa can be engineered to produce long-chain omega-3 fatty acids EPA and DHA for use in diets to improve infant cognitive development.</t>
  </si>
  <si>
    <t>to scale-up sustainable seaweed farming ventures in Costa Rica, characterize nutritional values of various crops, and formulate them into a nutritious seaweed meal that can be marketed as a low-cost stand-alone food or as a supplement.</t>
  </si>
  <si>
    <t>National Institute of Infectious Diseases</t>
  </si>
  <si>
    <t>to develop a diagnostics platform to detect and characterize poliovirus from a stool sample.</t>
  </si>
  <si>
    <t>to develop a cell phone application that converts cell phone camera images of irises into a mathematical algorithm that can be used to identify individuals in health care settings.</t>
  </si>
  <si>
    <t>to develop better polio vaccines by researching whether adding immune pressure against proteins found in the attenuated strains of the oral polio vaccine leads to the emergence of recombinant circulating vaccine-derived polioviruses</t>
  </si>
  <si>
    <t>Fondazione Centro San Raffaele</t>
  </si>
  <si>
    <t>to attempt to identify the specific cellular genes that HIV uses to integrate into cells and establish latency. Discovering these “common insertion sites” could lead to therapies for preventing HIV latency.</t>
  </si>
  <si>
    <t>Deakin University</t>
  </si>
  <si>
    <t>to study the milk composition of lactating Australian marsupials (the tammar wallaby) to identify proteins, and then their human equivalents, that promote gut function and stomach development in infants.</t>
  </si>
  <si>
    <t>Geelong</t>
  </si>
  <si>
    <t>to use a microbial biosynthesis platform to develop cyclic analogues of the viral protein Tat, which is major regulator of HIV transcription, and test their ability to activate latent HIV.</t>
  </si>
  <si>
    <t>to identify and characterize unique biomarkers expressed on latent HIV infected memory cells in an effort to design new therapeutic strategies to eradicate HIV infection.</t>
  </si>
  <si>
    <t>to test the ability of fatty acid transporters to deliver antiretroviral drugs to the central nervous system and gut-associated lymphatic tissues, which provide sanctuary for latent HIV.</t>
  </si>
  <si>
    <t>to study how maternal diets and environmental factors affect embryonic growth when organ tissues are being developed.</t>
  </si>
  <si>
    <t>Children's Hospital, New Orleans</t>
  </si>
  <si>
    <t>to test how depleting CD4+ memory cells harboring latent HIV can affect the latent HIV reservoir and the immune system in general.</t>
  </si>
  <si>
    <t>to attempt to identify latent HIV cells and enable the design of new therapies that selectively target and purge these latent reservoirs.</t>
  </si>
  <si>
    <t>to examine how interventions in a father’s diet at the time of conception could improve the molecular health of his gametes, which could improve the health of the pregnancy and the development and health of the offspring.</t>
  </si>
  <si>
    <t>to develop a cell phone system that can aid in vaccination campaigns in developing countries.</t>
  </si>
  <si>
    <t>to develop a vaccination delivery model that employs an application tool on cell phones and a clinical decision support system to  coordinate vaccination programs in rural communities in Uganda.</t>
  </si>
  <si>
    <t>to test whether infant footprints captured by low-tech mobile phone cameras could provide a biometric identification system for use in immunization programs.</t>
  </si>
  <si>
    <t>to develop lipid-based nanoparticles containing iron, folic acid, and iodine for cosmetic pastes such as mehendi or kohl to transdermally deliver to mothers important micronutrients needed for healthy growth of fetuses.</t>
  </si>
  <si>
    <t>to develop a phone-to-phone application that will transmit photo and name pronunciation information among health care workers to help achieve vaccination targets among stateless hill-tribal children in Thailand.</t>
  </si>
  <si>
    <t>to investigate how bioactive components in breastmilk affect the maturation of gut defense systems in infants to better understand  strategies to eliminate intestinal disease and promote infant development.</t>
  </si>
  <si>
    <t>to test the feasibility of using microneedle patches to deliver the inactivated polio vaccine (IPV) instead of using intramuscular vaccine shots.</t>
  </si>
  <si>
    <t>to test whether enhancing therapeutic meals for malnourished children with essential fatty acids derived from the local Nile Perch fish could improve their immune defense systems and reduce severe infections.</t>
  </si>
  <si>
    <t>to isolate and sequence RNA found in the hair and nails of newborns to uncover nutritional or environmental factors that cause newborn disease.</t>
  </si>
  <si>
    <t>to research the hypothesis that inflammation of the placenta affects the postnatal growth of offspring by altering programming in the fetus that determines the makeup of the child’s intestinal microbiota.</t>
  </si>
  <si>
    <t>to test  if modifying dietary intake of pregnant mothers can lead to the establishment of healthy microflora in an offspring’s intestinal tract once they are born to help bolster the immune response and reduce susceptibility of disease in infants.</t>
  </si>
  <si>
    <t>to study urine and blood samples  of two-year old children in Bangladesh to assess whether non-nutritional factors cause the deceleration of growth exhibited by many children in that country by 24 months of age.</t>
  </si>
  <si>
    <t>to the hypothesis that exposure during pregnancy to aflatoxin, a toxin produced by mold that widely contaminates staple grains and nuts in hot, humid environments, can lead to stunted fetal growth.</t>
  </si>
  <si>
    <t>to track the biodistribution of sialic acid as a first step in understanding the long-term cognitive advantages of breastfeeding and potentially developing a sialic acid supplement for infants to promote cognitive development.</t>
  </si>
  <si>
    <t>to develop and test a low-cost, cell-phone-based networked sensing system to provide safety monitoring of low-technology flash- heating pasteurization of breast milk designated for donation.</t>
  </si>
  <si>
    <t>to test a new technology that concentrates phytonutrients from locally grown fruits and vegetables into a protein-rich food matrix.</t>
  </si>
  <si>
    <t>to produce an edible algae that produces a colostrum protein to enhance mucosal immunity in infants.</t>
  </si>
  <si>
    <t>to engineer strains of bacteria found in the human gut to produce the vitamin A precursor beta-carotene, and test the hypothesis that vitamin A-deficiency could be controlled and promote healthy growth of children</t>
  </si>
  <si>
    <t>to test whether pre-treating the skin at the site of vaccination with an infrared laser light to stimulate antigen-presenting cells will result in a stronger immune response to the polio vaccination.</t>
  </si>
  <si>
    <t>to create portable, low-cost, bacteria-based genetic circuits to measure blood micronutrient levels without requiring sophisticated instrumentation.</t>
  </si>
  <si>
    <t>to engineer a probiotic yeast into a strain that can deliver antigens directly to the intestinal mucosal immune system.</t>
  </si>
  <si>
    <t>to develop and test a self-replicating biosensor that can quickly detect proteases released by parasites.</t>
  </si>
  <si>
    <t>to build and test a library of yeast cells that express olfactory receptors encoded with a reporter gene that can react to various metabolic and infectious diseases.</t>
  </si>
  <si>
    <t>to study how diet and contaminated water affect environmental enteropathy, which are defects in the intestines that result from malnutrition and infection. And to test how the condition affects immune responses to oral vaccines.</t>
  </si>
  <si>
    <t>to examine the outcomes of the students who graduated from the Early College Program and to develop lessons learned for future replication</t>
  </si>
  <si>
    <t>to support original research and analysis to influence the national education debates and create a supportive policy environment for reform to improve the efficiency and productivity of higher education</t>
  </si>
  <si>
    <t>to advance collaboration between Baltimore Public Schools and high performing CMOs in the city</t>
  </si>
  <si>
    <t>to provide support to the GSG and facilitate its effort to achieve the reduction in new pediatric HIV infections and a reduction in HIV-related maternal mortality</t>
  </si>
  <si>
    <t>to provide capacity-building support</t>
  </si>
  <si>
    <t>to support post-prison populations planning</t>
  </si>
  <si>
    <t>to support a new partnership called Sanitation and Water for All to engage countries and donors in increasing commitments to sanitation and water supply for the poorest; strengthening country-level planning; and policies that work for the poor</t>
  </si>
  <si>
    <t>to support planning between education institutions and homeless youth organizations in King County, WA</t>
  </si>
  <si>
    <t>to support planning by school-age child care providers in Seattle, WA</t>
  </si>
  <si>
    <t>to contribute to the reduction of morbidity and mortality among the 13 million people affected by the severe drought in the Horn of Africa while increasing capacity to withstand future shocks</t>
  </si>
  <si>
    <t>to support the production of a set of papers based on Susan Moore Johnson's study, “Retention and Support of Teachers in High-Poverty Schools”</t>
  </si>
  <si>
    <t>Project Akilah, Inc.</t>
  </si>
  <si>
    <t>to support teachers' classroom projects</t>
  </si>
  <si>
    <t>to support emergency relief for flood affected communities in Orissa, India</t>
  </si>
  <si>
    <t>to provide emergency response to flooding in the Mekong River Basin in Cambodia and Vietnam</t>
  </si>
  <si>
    <t>to support the first Cyberlearning Summit, hosted by the National Geographic Society in partnership with the Center for Technology Innovation at UC Berkeley, and the Center for Technology in Learning at SRI</t>
  </si>
  <si>
    <t>to provide emergency response to El Salvador, Guatemala, Honduras, and Nicaragua for communities affected by floods and mudslides</t>
  </si>
  <si>
    <t>to provide emergency response to the Philippines for damage caused by Typhoons Nesat and Nalgae</t>
  </si>
  <si>
    <t>to improve agricultural statistics in sub-Saharan Africa by supporting piloting opportunities that leverage satellite imagery and GIS tools</t>
  </si>
  <si>
    <t>to develop and disseminate drought-tolerant maize varieties for small farmers in sub-Saharan Africa</t>
  </si>
  <si>
    <t>to build the necessary bridge between science and implementation of PrEP in preparation for its introduction as an integral component of comprehensive HIV</t>
  </si>
  <si>
    <t>to enable Brazilian and African agriculture research organizations to collaborate on agricultural development to  improve the productivity of smallholder farmers in the developing world</t>
  </si>
  <si>
    <t>to provide core support for the Biosciences eastern and central Africa initiative at the International Livestock Research Initiative</t>
  </si>
  <si>
    <t>2011-08</t>
  </si>
  <si>
    <t>to support the increase rate of postsecondary education attainment for military veterans</t>
  </si>
  <si>
    <t>to compare the tolerance and safety between a low-dose AZT containing regimen and a standard dosage in patients living with HIV/AIDS initiating antiretroviral therapy</t>
  </si>
  <si>
    <t>Pew Research Center</t>
  </si>
  <si>
    <t>to conduct national research on consumer expectations and use of public library services with specific focus on e-books and digital content, priorities for traditional emerging services, and library use patterns</t>
  </si>
  <si>
    <t>to help school systems train those who observe classrooms to do so reliably</t>
  </si>
  <si>
    <t>to support a multi-method study including analysis of secondary data to determine relative benefits of different PS credentials and mapping of competencies with labor market value to credentialing systems</t>
  </si>
  <si>
    <t>to support treatment optimization coordination and advocacy leadership</t>
  </si>
  <si>
    <t>to support the identification and confirmation, quantification, and analysis of high-impact educational practices in community colleges</t>
  </si>
  <si>
    <t>to support post-doctoral fellowships for evaluators of color to work on postsecondary issues</t>
  </si>
  <si>
    <t>to support an online micro-site focused on providing compelling, evidence-based content, discussion and debate on the Millennium Development Goals and related health and development themes</t>
  </si>
  <si>
    <t>to understand the relationship between collective bargaining agreement provisions and the quality of new teacher applicants, distribution of teachers within districts, effectiveness of teachers who leave, and which teachers receive layoff notices</t>
  </si>
  <si>
    <t>to further refine and evaluate the reproducibility of the Experimental Human Pneumococcal Carriage</t>
  </si>
  <si>
    <t>to support their 20th Anniversary (Golden Apple Awards) and to help them re-tool their selection process to incorporate student performance outcomes</t>
  </si>
  <si>
    <t>to support the development and spread of a highly innovative, personalized learning model for middle school math</t>
  </si>
  <si>
    <t>to support a full-time Executive Director, support staff, and programmatic activity related to next generation learning in the cities that comprise the Cities for Education Entrepreneurship Trust  (&amp;#34;CEE-Trust&amp;#34;) network</t>
  </si>
  <si>
    <t>to support Memorial Hospital's Nurse Family Partnership (NFP) and Partnering with Families for Early Learning (PFEL) home visiting models to provide additional NFP and PFEL programs, as well as the Parents as Teachers model</t>
  </si>
  <si>
    <t>for general operating support to aid in capacity building efforts</t>
  </si>
  <si>
    <t>to securely house and make available to qualified researchers the data collected by the Measures of Effective Teaching project</t>
  </si>
  <si>
    <t>to strengthen current tuberculosis control policy by promoting a “social technology” approach, in which social innovation will improve the access to novel TB biomedical technologies and reduce people’s vulnerability to the disease</t>
  </si>
  <si>
    <t>to support the Center on Reinventing Public Education to provide oversight for Round 1 &amp; 2 of the District-Charter Collaboration Compacts during implementation</t>
  </si>
  <si>
    <t>to support implementation of Literacy Design Collaborative and Math Design Collaborative tools</t>
  </si>
  <si>
    <t>to conduct outreach and provide incentives to inspire public school teachers to engage with the Teacher Wall project</t>
  </si>
  <si>
    <t>to mobilize faith leaders in support of education reforms to help improve educational outcomes in Tennessee and to improve effective teaching through advocacy in support of the Teacher Effectiveness Initiative (TEI) in Memphis City Schools (MCS)</t>
  </si>
  <si>
    <t>to create pathways out of poverty for American Indian and Alaska Native families in reservation-based communities by linking public benefits and asset-building programs</t>
  </si>
  <si>
    <t>for polio eradication and global certification goals, to early detect potential imported wild polioviruses in high risk areas and VDPVs at low-coverage areas at the environmental samples in China</t>
  </si>
  <si>
    <t>The Federation of American Societies for Experimental Biology</t>
  </si>
  <si>
    <t>to support the participation of researchers, from countries with a high TB burden, in an international symposium on human immunity to tuberculosis</t>
  </si>
  <si>
    <t>to create public engagement opportunities for teachers in King County, Washington to provide financial support for classroom activities thus inspiring broader awareness and engagement in strengthening educational opportunity for students</t>
  </si>
  <si>
    <t>to support 10-15 Startup Weekend EDUs: 54-hour events where teachers, administrators, developers, designers, marketers, product managers, and startup enthusiasts come together to share ideas, form teams, build products, and launch startups</t>
  </si>
  <si>
    <t>to incorporate a third year of student performance data into the analysis of the effects of Green Dot Public Schools' transformation of Locke High School</t>
  </si>
  <si>
    <t>to support collection and analysis of data related to the impact of community based organizations on student outcomes</t>
  </si>
  <si>
    <t>to support a youth development conference in Seattle in October 2011</t>
  </si>
  <si>
    <t>to support launch of a network of youth development leaders in King County, WA</t>
  </si>
  <si>
    <t>to catalyze TB vaccine research and development in China and promote collaboration between international and Chinese researchers with the common goal of developing new, more effective TB vaccines</t>
  </si>
  <si>
    <t>to support peer coaching for nonprofit leaders</t>
  </si>
  <si>
    <t>to provide general operating support for the KIPP Foundation</t>
  </si>
  <si>
    <t>to support a comparison group analysis of school district data to determine the impact of New Future's programs on school success</t>
  </si>
  <si>
    <t>to increase access to and sustainability of permanent housing for domestic violence survivors</t>
  </si>
  <si>
    <t>to provide immediate relief to vulnerable communities affected by drought in Ethiopia while also building their resilience so that they can cope more effectively with the effects of future crisis</t>
  </si>
  <si>
    <t>New Hope Domestic Violence and Sexual Assault Services</t>
  </si>
  <si>
    <t>Crisis Support Network</t>
  </si>
  <si>
    <t>Raymond</t>
  </si>
  <si>
    <t>to support the &amp;#34;Diagnosing infectious diseases in developing countries: The cutting edge and beyond&amp;#34; conference</t>
  </si>
  <si>
    <t>Lhaq Temish Foundation Formerly Known As Lummi Nation Service Org</t>
  </si>
  <si>
    <t>to support Boston Public Schools in its collaborative work with high-performing CMOs in the city</t>
  </si>
  <si>
    <t>Arid Lands Information Network</t>
  </si>
  <si>
    <t>to support ATLA 2011</t>
  </si>
  <si>
    <t>World Lung Foundation</t>
  </si>
  <si>
    <t>to support World Lung Foundation’s tobacco prevention media campaigns</t>
  </si>
  <si>
    <t>2008-04</t>
  </si>
  <si>
    <t>to update the Global Burden of Disease (GBD) Study</t>
  </si>
  <si>
    <t>to make available the benefits of technologies and improve universal access to essential health technologies, particularly in resource-limited settings</t>
  </si>
  <si>
    <t>to support an immigrant integration project in Washington state</t>
  </si>
  <si>
    <t>to support sustainable and equitable improvements to cassava value chains and markets in Ghana, Tanzania, Uganda, Nigeria, and Malawi</t>
  </si>
  <si>
    <t>Our Place Community Ministries</t>
  </si>
  <si>
    <t>to increase the quality, timeliness, transparency, and availability of data on resource flows for poverty reduction and sustainable development</t>
  </si>
  <si>
    <t>to support the establishment of national processes to enhance evidence-based decision-making in immunization and health</t>
  </si>
  <si>
    <t>to contribute to social and economic development among populations in developing countries through universal salt iodization</t>
  </si>
  <si>
    <t>to contribute to social and economic development among populations in developing countries through improved iodine nutrition through universal salt iodization</t>
  </si>
  <si>
    <t>Domestic Violence Sexual Assault Program Of Jefferson County</t>
  </si>
  <si>
    <t>to improve decision-making in the selection of new vaccine technologies and epidemic control strategies by developing computational models and simulations, so as to spare children from preventable infectious diseases in poor countries world-wide</t>
  </si>
  <si>
    <t>Delivery of Solutions to Improve Global Health|Discovery and Translational Sciences|Enteric and Diarrheal Diseases</t>
  </si>
  <si>
    <t>to support a capital campaign for a multi-service center in Spokane</t>
  </si>
  <si>
    <t>Asian American Justice Center, Inc.</t>
  </si>
  <si>
    <t>to support adult ESL in the United States through public opinion research, development of a message framework, and a communications strategy</t>
  </si>
  <si>
    <t>to support a social enterprise job training program for homeless and low-income women</t>
  </si>
  <si>
    <t>Swedish Institute for Infectious Disease Control</t>
  </si>
  <si>
    <t>to support the 7th International Conference on the Pathogenesis of Mycobacterial Infections</t>
  </si>
  <si>
    <t>to support a capital campaign for a longhouse and community center</t>
  </si>
  <si>
    <t>Neighborhood House, Inc.</t>
  </si>
  <si>
    <t>to support a school-based substance abuse and violence prevention program</t>
  </si>
  <si>
    <t>to build awareness and support for the benefits of foreign assistance in aiding the world's poorest and most vulnerable populations through educational and capacity-building activities</t>
  </si>
  <si>
    <t>to support national agriculture survey in Tanzania</t>
  </si>
  <si>
    <t>International Fertilizer Development Center</t>
  </si>
  <si>
    <t>to improve the livelihoods of the rural poor in Kenya</t>
  </si>
  <si>
    <t>Housing Consortium of Everett and Snohomish County</t>
  </si>
  <si>
    <t>to support production of an Affordable Housing Action Plan for Snohomish County</t>
  </si>
  <si>
    <t>Affordable Housing Institute</t>
  </si>
  <si>
    <t>to honor outstanding achievements in the fields of medical research and medical services to combat infectious and other diseases in Africa, thus contributing to the health and welfare of the African people and of all humankind</t>
  </si>
  <si>
    <t>to support the Global Philanthropy Forum</t>
  </si>
  <si>
    <t>to provide an internationally available database in agricultural research investments in developing countries</t>
  </si>
  <si>
    <t>Washington, DC Martin Luther King, Jr. National Memorial Project Foundation, Inc.</t>
  </si>
  <si>
    <t>to support pre-development costs of a community Early Learning hub</t>
  </si>
  <si>
    <t>to support the planning phase of an immigration reform project</t>
  </si>
  <si>
    <t>to explore how the US government can better understand, accommodate, and support global development as a strategic interest shaping US foreign policy toward the developing world</t>
  </si>
  <si>
    <t>Kirlin Charitable Foundation</t>
  </si>
  <si>
    <t>Homeboy Industries</t>
  </si>
  <si>
    <t>Pasteur Foundation</t>
  </si>
  <si>
    <t>Technology Alliance</t>
  </si>
  <si>
    <t>Doctors of the World-USA, Inc.</t>
  </si>
  <si>
    <t>2008-07</t>
  </si>
  <si>
    <t>to conduct a clinical trial of two antibiotic regimens for Helicobacter pylori (bacteria responsible for many cases of stomach inflammation) eradication among seven clinical centers in Latin America</t>
  </si>
  <si>
    <t>Shoklo Malaria Research Unit</t>
  </si>
  <si>
    <t>to support the analysis of the effects of antimalarials in pregnancy</t>
  </si>
  <si>
    <t>Tak 63110</t>
  </si>
  <si>
    <t>Fin Tech Africa</t>
  </si>
  <si>
    <t>to improve the performance and expand the outreach of African financial service providers that focus on poor clients</t>
  </si>
  <si>
    <t>Sandton</t>
  </si>
  <si>
    <t>INSERM</t>
  </si>
  <si>
    <t>To further explore an innovative strategy to develop a vaccine against HIV pathogenesis.</t>
  </si>
  <si>
    <t>to provide small and timely grants to domestic and international projects that are focused on global health issues</t>
  </si>
  <si>
    <t>to address Tuberculosis therapy and control needs through the use of innovative genome-wide expression profiling methods to determine how TB persists in the tissues of infected persons during different stages of disease</t>
  </si>
  <si>
    <t>to increase funding for maternal, newborn, and child health (MNCH) in the developing world</t>
  </si>
  <si>
    <t>to study what state education agencies are doing to assist school districts with low-performing schools, and how effective these strategies are</t>
  </si>
  <si>
    <t>to support the Expanding Saving for Change Project:  a collaboration between Oxfam American and Freedom from Hunger</t>
  </si>
  <si>
    <t>Transparency International</t>
  </si>
  <si>
    <t>to improve civil society's capacity to demand better governance in the delivery of education, health, water, and other basic services in eight sub-Saharan African countries</t>
  </si>
  <si>
    <t>to advance a strategic U.S. approach to global health; an integrated HIV/AIDS, TB, &amp; Malaria approach; develop new health champions; meet health-related security challenges; and build a global expert network</t>
  </si>
  <si>
    <t>to support health economics capacity development in Africa through assisting in the setting up of the African Health Economics and Policy Association</t>
  </si>
  <si>
    <t>to reduce HIV risk behaviors and decrease new HIV infections among high risk groups in selected urban areas in China</t>
  </si>
  <si>
    <t>to measure client sensitivity to changes in interest rates on microloans</t>
  </si>
  <si>
    <t>Population Association of America</t>
  </si>
  <si>
    <t>to intensify the Global Polio Eradication Initiative</t>
  </si>
  <si>
    <t>to provide parents with easy to understand data and advice to help improve their child's ability to reach high standards</t>
  </si>
  <si>
    <t>to bring the best African-led research and perspectives on development challenges to US policy makers by supporting the African Growth Initiative and to explore the potential of partnerships with African think tanks</t>
  </si>
  <si>
    <t>to strengthen peer-to-peer service structure, data collection and usage capabilities, and performance management systems; to support research on innovation</t>
  </si>
  <si>
    <t>to support polio eradication through enhanced communication, vaccine supply, and operational support</t>
  </si>
  <si>
    <t>to enhance media coverage of high school and post-secondary education by offering seminars and online training for reporters, building bridges between mainstream and ethnic community media, and supporting capacity building efforts</t>
  </si>
  <si>
    <t>Global Health and Development Public Awareness and Analysis|U.S. Education, Poverty, and Family Homelessness Public Awareness and Analysis</t>
  </si>
  <si>
    <t>to establish the Black Male Donor Collaborative to reduce the academic achievement gap of black males in New York City through support of program, research and policies interventions</t>
  </si>
  <si>
    <t>to fortify the scientific and policy environments for microbicide research and development to be more adaptive to change, rational in decision-making, expeditious, and productive</t>
  </si>
  <si>
    <t>to expand work on improving the quality and effectiveness of human capital in the public education sector</t>
  </si>
  <si>
    <t>American Youth Work Center</t>
  </si>
  <si>
    <t>to provide in-depth journalistic coverage of the efforts to expand post-secondary credentialing and employment and training activities for America's youth</t>
  </si>
  <si>
    <t>to support a small cohort of programs to test and institutionalize a comprehensive set of interventions that will ensure high rates of post-secondary credentialing, enrollment and  attainment among low-income youth who have dropped out of school</t>
  </si>
  <si>
    <t>to support the production, dissemination, and outreach activities for four volumes of The Future of Children focused on disadvantaged young adults</t>
  </si>
  <si>
    <t>to support efforts to affirm the importance of post-secondary credentials for low-income and disconnected youth transitioning to adulthood across the multiple networks and learning communities</t>
  </si>
  <si>
    <t>to improve technology access in libraries serving low-income patrons and establish sustainable local funding to support the ongoing provision of this service</t>
  </si>
  <si>
    <t>to support evaluations of three interventions that  break the intergenerational transmission of poverty: Performance-Based Scholarships, Learning Communities and National Guard Youth Challenge</t>
  </si>
  <si>
    <t>To develop credible methodologies to measure client movement above the $1 per day income threshold</t>
  </si>
  <si>
    <t>IB Fund US Inc</t>
  </si>
  <si>
    <t>to support business planning to help investigate and devise solutions to increase access to and success with the IB Diploma Program for low-income students of color in the United States</t>
  </si>
  <si>
    <t>to support the activities of an emerging network of state level education advocacy organizations in support of a convening around strategic issues</t>
  </si>
  <si>
    <t>to address the severe problem of poor quality of service delivery in the Indian health care system, and create a health care ratings system to disseminate information about the quality of health care in India</t>
  </si>
  <si>
    <t>to improve the education and skills of individuals working in child care settings and the quality of local resource and referral agencies to meet the needs of parents and provide training to providers</t>
  </si>
  <si>
    <t>to improve the quantity and quality of health financing in African countries</t>
  </si>
  <si>
    <t>to support advocacy efforts to increase affordable housing and end homelessness in Washington state</t>
  </si>
  <si>
    <t>to support a Secretariat that coordinates Washington State Global Health Alliance activities</t>
  </si>
  <si>
    <t>to support a business partnership to demonstrate that an evidence-based home visiting program can close the school preparedness gap for low income children of color, whose home language is other than English</t>
  </si>
  <si>
    <t>to support efforts aimed at reducing family homelessness</t>
  </si>
  <si>
    <t>to help build upon existing work in the urban core of Cincinnati to implement community engagement and communications work in Cincinnati Public Schools</t>
  </si>
  <si>
    <t>to support the development of a global malaria eradication research and development agenda</t>
  </si>
  <si>
    <t>Higher Education Policy Institute</t>
  </si>
  <si>
    <t>to support new and on-going work of major higher education research and policy organization</t>
  </si>
  <si>
    <t>Target Area Development Corporation</t>
  </si>
  <si>
    <t>to prepare parents and students to be advocates for quality school reform in Illinois</t>
  </si>
  <si>
    <t>to establish the Center on Postsecondary and Economic Success and provide technical assistance to help post-secondary education state policy grantees</t>
  </si>
  <si>
    <t>DC VOICE</t>
  </si>
  <si>
    <t>to support a comprehensive effort to use advocacy and communication to promote and support sustainable education improvements</t>
  </si>
  <si>
    <t>to establish Innosight Institute's Education Practice and share the organization's ideas with K-12 education policymakers and practitioners</t>
  </si>
  <si>
    <t>to support the DC Schools Fund, which will increase the number of high performing public schools, broaden effective support organizations, and build a constituency for reform in Washington, DC</t>
  </si>
  <si>
    <t>to support a consultative forum on outstanding issues related to the design of the Affordable Medicines Facility --Malaria (AMFm)</t>
  </si>
  <si>
    <t>to assist young children, pregnant and lactating women in Niger, Cote d'Ivoire and Burkina Faso affected by the high food prices emergency</t>
  </si>
  <si>
    <t>to advance education advocacy efforts in the state of Ohio</t>
  </si>
  <si>
    <t>to build capacity to support the development of a national STEM network and development of new data collection and analytical tools</t>
  </si>
  <si>
    <t>to support a project providing information to global leaders regarding international development</t>
  </si>
  <si>
    <t>to support the National Educational Excellence Summit</t>
  </si>
  <si>
    <t>to support the &amp;#34;Defining the role of seasonal intermittent preventive treatment in children in malaria control&amp;#34; conference</t>
  </si>
  <si>
    <t>to support the first year of the Residency for Residencies Program, a 2-year cohort-based program that provides urban cities and districts with guidance, feedback, and critical partnerships at all stages of program development</t>
  </si>
  <si>
    <t>Unity Journalists of Color, Inc.</t>
  </si>
  <si>
    <t>to host the 2008 NGA Annual Meeting in Philadelphia</t>
  </si>
  <si>
    <t>to support emergency relief activities in response to Typhoon Fengshen in the Philippines</t>
  </si>
  <si>
    <t>to support the study the applicability of the Aravind Eye care model for scale up for Male Circumcision in Africa</t>
  </si>
  <si>
    <t>for membership dues and general operating support</t>
  </si>
  <si>
    <t>to provide support for the Asia-Pacific Regional Microcredit Summit</t>
  </si>
  <si>
    <t>Advancing Hispanic Excellence in Technology, Engineering, Math &amp; Science</t>
  </si>
  <si>
    <t>South Texas Academic Rising Scholars</t>
  </si>
  <si>
    <t>to support systemic regional education reform based on innovative community engagement and improved use of data-based decision making</t>
  </si>
  <si>
    <t>2008-09</t>
  </si>
  <si>
    <t>to establish a competitive and sustainable value chain for potatoes, onions, and carrots in the central highlands of post-war Angola, thereby increasing the income of smallholder farmers</t>
  </si>
  <si>
    <t>to build charter school &amp;#34;industry&amp;#34; infrastructure including state organizations, human capital assessment (leadership and diversity)</t>
  </si>
  <si>
    <t>to identify biomarkers predictive of treatment response or TB disease status in HIV-uninfected adult humans with active pulmonary TB infections in order to facilitate the shortening of clinical trials for new anti-tuberculous chemotherapeutics</t>
  </si>
  <si>
    <t>to develop solutions to the key diseases that affect animals and thus their sustainability and health</t>
  </si>
  <si>
    <t>The American University in Cairo</t>
  </si>
  <si>
    <t>to develop a program of research, teaching, and outreach in health policy that will strengthen professional and institutional capability in health finance, incorporation of social factors into health policy, and health system reform</t>
  </si>
  <si>
    <t>to develop sustainability models for savings-led financial services for the poor</t>
  </si>
  <si>
    <t>to create a global financial policy network that will increase access to financial services for people in the developing world</t>
  </si>
  <si>
    <t>to conduct an epidemiologic analyses of previously collected data from South African cervical cancer screening trials in order to further our knowledge of how to prevent cervical cancer in low resource settings</t>
  </si>
  <si>
    <t>to support the Seventh International Symposium on Invasive Salmonelloses</t>
  </si>
  <si>
    <t>to use an international television broadcast to heighten general awareness of the crises in women's health in the developing world, and to encourage charitable donations that target solutions to these problems</t>
  </si>
  <si>
    <t>to support priority areas for continued work by the Child Health Reference Epidemiology Group (CHERG) on data access, methodology, and estimating morbidity and mortality for neonatal, maternal and child conditions</t>
  </si>
  <si>
    <t>to develop a vaccine imunogen capable of eliciting broadly neutralizing antibodies to prevent infection with the HIV strains most common in Africa</t>
  </si>
  <si>
    <t>to build a sustainable system for early learning that prepares all our children for success in school and life</t>
  </si>
  <si>
    <t>The Henry L. Stimson Center</t>
  </si>
  <si>
    <t>to take the first steps toward improving data timeliness, explore alternative IT approaches to test automated data-sharing so as to share close-to-real-time financial and aid data among a subset of development assistance agencies</t>
  </si>
  <si>
    <t>to build the market case for biotech industry investment in global health R&amp;D</t>
  </si>
  <si>
    <t>to strengthen the public health advocacy and policy environment in India for an accelerated and sustained response to addressing critical public health concerns</t>
  </si>
  <si>
    <t>to develop needleless vaccines for tuberculosis that are safe, stable and effective</t>
  </si>
  <si>
    <t>to promote public will for effective high school reform</t>
  </si>
  <si>
    <t>Dakota Wesleyan University</t>
  </si>
  <si>
    <t>to support an agricultural conference</t>
  </si>
  <si>
    <t>to support national (health sector) planning and implementation processes that reflect the inter-linkages between RH and development</t>
  </si>
  <si>
    <t>University of Texas Southwestern Medical Center at Dallas</t>
  </si>
  <si>
    <t>to use a genetic approach to identify cellular targets that mediate adjuvant effects to accelerate the design of vaccines against globally persistent pathogens</t>
  </si>
  <si>
    <t>to support, inform and expedite state efforts to align longitudinal data systems to ensure that data can be shared between P-12 and postsecondary education systems for the purpose of improving academic outcomes</t>
  </si>
  <si>
    <t>Pacific Institute For Community Organizations</t>
  </si>
  <si>
    <t>to support a statewide effort to increase college ready graduation rates and to increase local and state capacity to use data to improve outcomes for all students</t>
  </si>
  <si>
    <t>to establish a statewide training and reliability system for quality childcare evaluation assessments</t>
  </si>
  <si>
    <t>Instituto Trabajo y Familia</t>
  </si>
  <si>
    <t>to provide support for an integrated model of development that increases productivity and improves the quality of life for the extreme poor in Andean highlands of Peru</t>
  </si>
  <si>
    <t>to conduct applied research on human disease using modern technological tools that can be disseminated to the malaria research community</t>
  </si>
  <si>
    <t>X PRIZE Foundation, Inc.</t>
  </si>
  <si>
    <t>to define the contest parameters for a potential  X-prize to design a point of care  diagnostic test for TB</t>
  </si>
  <si>
    <t>to use the power of soccer in the fight against HIV/AIDS</t>
  </si>
  <si>
    <t>Project GRAD</t>
  </si>
  <si>
    <t>to launch and pilot Project Grad's National College Readiness Initiative targeting low-income students in Atlanta Public Schools with a specific focus on 8th and 9th grade transition model development</t>
  </si>
  <si>
    <t>to support a strategic planning process that will refine the mission, vision, values and operational needs of the Texas High School Project in its next stage of development</t>
  </si>
  <si>
    <t>to fully implement an early college high school instructional program through creation of an integrated data system, development of course-specific teacher supports, and organization of additional student supports</t>
  </si>
  <si>
    <t>to further support the development of the North Carolina New Technology High School network to sustain current progress and significantly improve college-ready graduation rates for low income and minority students</t>
  </si>
  <si>
    <t>to support a conference for improved policies on interelated issues for population, environment and poverty alleviation</t>
  </si>
  <si>
    <t>to increase student awareness of global health issues and inspire them to enter global health fields</t>
  </si>
  <si>
    <t>for general operating support to the Center on Nonprofits and Philanthropy</t>
  </si>
  <si>
    <t>to bring targeted support to Seattle's highest need public schools</t>
  </si>
  <si>
    <t>to allow Diploma Plus, an alternative high school model, to expand and deepen the impact of its networks of schools through intensified focus on student achievement, use of data to improve practice, and development of organizational capacity</t>
  </si>
  <si>
    <t>to support the work of the Desmond Tutu Peace Foundation</t>
  </si>
  <si>
    <t>to support advocacy efforts to improve graduation and college readiness rates for students of color</t>
  </si>
  <si>
    <t>to improve global food security by learning from successes in agricultural development</t>
  </si>
  <si>
    <t>to support an institute that will research money and technology for those who live on less than $1 per day</t>
  </si>
  <si>
    <t>to support the &amp;#34;Diagnosing pregnancy malaria: Detecting infection, predicting disease&amp;#34; conference</t>
  </si>
  <si>
    <t>to support a study of how small-holder farmers might participate in large-scale school feeding and maternal and infant feeding programs</t>
  </si>
  <si>
    <t>to support the development of a project plan for rural farmer radio in Africa</t>
  </si>
  <si>
    <t>to provide assistance to vulnerable households in Afghanistan, Burkina Faso and Haiti in response to the global food crisis</t>
  </si>
  <si>
    <t>to meet immediate humanitarian needs within targeted food insecure communities while increasing resiliency to weather future emergencies</t>
  </si>
  <si>
    <t>to support two Union World Conferences on Lung Health</t>
  </si>
  <si>
    <t>to support the fourth Clinton Global Initiative conference</t>
  </si>
  <si>
    <t>to support the 2008 Norman E. Borlaug International Symposium</t>
  </si>
  <si>
    <t>St. Monica School</t>
  </si>
  <si>
    <t>to support renovation of the middle school science labs</t>
  </si>
  <si>
    <t>University of Maryland Baltimore Foundation</t>
  </si>
  <si>
    <t>to support the 11th Annual International Meeting of the Institute of Human Virology</t>
  </si>
  <si>
    <t>to provide emergency relief to those affected by the floods in the Indian state of Bihar</t>
  </si>
  <si>
    <t>to provide emergency relief for those affected by hurricanes Gustav, Hanna, and Ike in the worst-affected areas of Haiti</t>
  </si>
  <si>
    <t>2008-01</t>
  </si>
  <si>
    <t>to support the collection of community indicators</t>
  </si>
  <si>
    <t>to increase the quantity and quality of private sector activities in Tuberculosis and Malaria</t>
  </si>
  <si>
    <t>to build constituencies for Global Health in a replicable model</t>
  </si>
  <si>
    <t>The Scientific Institute for Public Health</t>
  </si>
  <si>
    <t>to develop a standardized animal model for identifying and testing candidate drugs for the treatment of active and latent tuberculosis infection</t>
  </si>
  <si>
    <t>to detect minimal numbers of tubercle bacilli within live infected animals using novel reporter strains and advanced imaging technologies</t>
  </si>
  <si>
    <t>to develop a whole body imaging technology as a means to shorten the duration of chemotherapy in patients suffering from tuberculosis</t>
  </si>
  <si>
    <t>to create a replicable model for strengthening African public health leaders, catalyzing health systems innovation, and improving the performance of healthcare delivery systems in Africa, beginning in Namibia</t>
  </si>
  <si>
    <t>The Pangaea Project</t>
  </si>
  <si>
    <t>to support international experiential learning programs for at-risk youth</t>
  </si>
  <si>
    <t>Northeast Community Center Association</t>
  </si>
  <si>
    <t>to support a capital campaign for a co-located multi-service center</t>
  </si>
  <si>
    <t>to support capacity building for local CIS chapters</t>
  </si>
  <si>
    <t>Community Cultural Project of Tonasket</t>
  </si>
  <si>
    <t>to support a domestic violence prevention project</t>
  </si>
  <si>
    <t>to support a capital campaign for the Tacoma HOPE Center</t>
  </si>
  <si>
    <t>Juvenile Rights Project, Inc.</t>
  </si>
  <si>
    <t>to support an academic program for court-involved youth and children</t>
  </si>
  <si>
    <t>Share Our Strength</t>
  </si>
  <si>
    <t>to develop a state-wide plan to end childhood hunger in Washington</t>
  </si>
  <si>
    <t>to support the affordable housing production system in the Gulf Coast</t>
  </si>
  <si>
    <t>American Indian Business Leaders</t>
  </si>
  <si>
    <t>to support Native American youth business leaders</t>
  </si>
  <si>
    <t>to provide legal services for detained unaccompanied immigrant children</t>
  </si>
  <si>
    <t>to support educational and workforce programs for homeless and other at-risk youth</t>
  </si>
  <si>
    <t>to support a project that will focus on key areas of the systemic education reform recommended by the 2006 policy study entitled Creating a World-Class Education System in Ohio conducted by Achieve, Inc</t>
  </si>
  <si>
    <t>to improve access to accurate knowledge on disaggregated water, sanitation and hygiene costs and by embedding improved decision-making processes in lead organisations in the sector at intermediate, national and international levels</t>
  </si>
  <si>
    <t>to support young girls' development programs</t>
  </si>
  <si>
    <t>to support planning, construction and operations for a residential tribal youth facility</t>
  </si>
  <si>
    <t>to support the emergence and evaluation of microinsurance models and products through innovation grants, advisory services, action research, and dissemination of good practices</t>
  </si>
  <si>
    <t>to understand impact of performance-based scholarships on community college students and to survey challenges and opportunities in improving life outcomes for disconnected young men</t>
  </si>
  <si>
    <t>to support long-term learning and prospective lessons for future disasters through research on the effects of Hurricane Katrina on the people of the Gulf Coast</t>
  </si>
  <si>
    <t>to provide emergency relief in Kenya</t>
  </si>
  <si>
    <t>Explorations in Math</t>
  </si>
  <si>
    <t>Social Responsibility Corporation</t>
  </si>
  <si>
    <t>to support pre-clinical evaluation of anti-tuberculosis regimens and develop new and validate existing imaging technologies for Mycobacterium Tuberculosis infection</t>
  </si>
  <si>
    <t>to strengthen Africa's capacity to use science, technology and innovation for human development</t>
  </si>
  <si>
    <t>2008-10</t>
  </si>
  <si>
    <t>IDSA Education and Research Foundation</t>
  </si>
  <si>
    <t>to promote a robust US response for combating HIV/AIDS and tuberculosis by establishing an Infectious Diseases Center for Global Health Policy and Advocacy</t>
  </si>
  <si>
    <t>Lowy Institute for International Policy</t>
  </si>
  <si>
    <t>to create Friends of the Global Fund Pacific</t>
  </si>
  <si>
    <t>Christian Medical Association of India</t>
  </si>
  <si>
    <t>to contribute towards the realization of National Rural Health Mission commitments by using participatory communication for social change approach</t>
  </si>
  <si>
    <t>Bareilly</t>
  </si>
  <si>
    <t>to provide funding for development of a  Phase IV Trials Consortium for effectiveness of antimalarials in Africa</t>
  </si>
  <si>
    <t>to reduce young women's vulnerability to the causes and consequences of trafficking for the purpose of commercial sexual exploitation by using participatory approaches to develop, implement, monitor and evaluate community-led interventions</t>
  </si>
  <si>
    <t>to accelerate the development of promising malaria vaccines and to ensure their availability and accessibility in developing countries</t>
  </si>
  <si>
    <t>to provide core support for RBM's  Secretariat in support of its work for the Roll Back Malaria Global Partnership</t>
  </si>
  <si>
    <t>to support, through the NewsHour program, in-depth, balanced news coverage of major global health issues and humanitarian emergencies</t>
  </si>
  <si>
    <t>to build on a current health management information system in Rwanda (TRACnet) to see if the HMIS can be expanded beyond HIV applications and into community settings</t>
  </si>
  <si>
    <t>to develop and deploy genetic tests useful for monitoring drug resistance, vaccine responses, and disease severity</t>
  </si>
  <si>
    <t>to provide the evidence base for development and scaling-up of programs using lipid-based nutrient supplements to prevent malnutrition in vulnerable populations in Africa</t>
  </si>
  <si>
    <t>to develop automated instrumentation for the identification and quantitation of malaria parasites in blood smears, and to allow more effective clinical trials for malaria drugs and vaccines that are currently dependent on manual screening</t>
  </si>
  <si>
    <t>to leverage infrastructure and tools via the ApiDB project to rapidly and economically improve access to genomic-scale datasets for kinetoplastid researchers</t>
  </si>
  <si>
    <t>to promote the policy-relevant research and targeted media and communications work of Oxford University's Centre for the Study of African Economies</t>
  </si>
  <si>
    <t>to foster policies that accelerate scale-up of cost-effective, proven health approaches and diffusion of best practices and innovation</t>
  </si>
  <si>
    <t>to develop new opportunities to identify and validate new targets for anti-malarial drugs</t>
  </si>
  <si>
    <t>to apply research methodologies and participatory approaches to implement a national assessment focused on understanding the current situation of the HIV and AIDS response with respect to gender in Cambodia and Rwanda</t>
  </si>
  <si>
    <t>to use the tools of the information age and the core competencies of the private sector to implement and expand youth-focused HIV programs in Kenya</t>
  </si>
  <si>
    <t>to use the power of entertainment to deliver social benefits to some of the poorest, most marginalized and vulnerable people in the world</t>
  </si>
  <si>
    <t>to identify, support and facilitate the success of sets of crop research projects designed to overcome constraints to food and nutritional security in sub-Saharan Africa</t>
  </si>
  <si>
    <t>Children's Hospital &amp; Regional Medical Center</t>
  </si>
  <si>
    <t>to support an international conference on preventing preterm birth and stillbirth following a comprehensive gap analysis and separate literature review to guide discourse, and promote collaboration on discovery science and prevention strategies</t>
  </si>
  <si>
    <t>to support The Research Alliance, which will provide internal and external researchers targeted research and data to support informed, data-driven decision making regarding how to educate students</t>
  </si>
  <si>
    <t>to raise awareness and galvanize support to address the global fight against malaria</t>
  </si>
  <si>
    <t>to contribute to a reduction in under five mortality by promoting research and development, access and use of essential medicines for children, particularly for diarrhea and malaria in priority countries in Africa and India</t>
  </si>
  <si>
    <t>to provide guidance on improving health care delivery in India and Indonesia by systematically assessing the availability and quality of care (in public, for-profit, and nonprofit providers) and by identifying and testing promising interventions</t>
  </si>
  <si>
    <t>to convene a conference in Sub-Sahara Africa to increase awareness of the linkages between health issues and climate change, natural resource management</t>
  </si>
  <si>
    <t>to support a Native American leadership development program in Seattle and Portland</t>
  </si>
  <si>
    <t>Office of The National Steering Committee 33, Ministry Of Natural Resources And Environment, Vietnam</t>
  </si>
  <si>
    <t>to support the government of Vietnam to address the severe impact of Agent Orange in Vietnam including the establishment of a dioxin research center</t>
  </si>
  <si>
    <t>to create a fund for developing savings-led market leaders for inclusive finance in least developed countries</t>
  </si>
  <si>
    <t>to provide correct and factual awareness and prevention information on HIV/AIDS to young people, using television, radio, online and peer education, globally, but specifically in Kenya, Tanzania and Jamaica</t>
  </si>
  <si>
    <t>to identify and minimize the direct and indirect negative impacts of taxes and tariffs on antimalarial commodities through targeted advocacy</t>
  </si>
  <si>
    <t>to improve student outcomes by understanding the gaps between standards and instruction in urban contexts and by leveraging student data to improve instruction and support</t>
  </si>
  <si>
    <t>to foster the production and use of evidence from independent, peer-reviewed impact evaluations to inform more effective health and development policy decisions in low- and middle-income countries</t>
  </si>
  <si>
    <t>to establish an innovative financing instrument to mobilize social investment capital</t>
  </si>
  <si>
    <t>to strengthen U.S. commitment to reduce maternal and child undernutrition through advocacy on policies supporting evidence-based interventions and funding to scale-up, and to engage churches on nutrition related to advocacy on MGDs 1, 4 and 5</t>
  </si>
  <si>
    <t>to support 17 cities in China, through the Global Tobacco Technical Assistance Consortium (GTTAC), to implement tobacco control policies</t>
  </si>
  <si>
    <t>to support a cassava research program</t>
  </si>
  <si>
    <t>China Medical Board Inc</t>
  </si>
  <si>
    <t>to support 16 medical universities in China, through the China Medical Tobacco Initiative, to conduct economic research and test models to influence smoking cessation among healthcare professionals</t>
  </si>
  <si>
    <t>to support the National Impact Initiative, which seeks to strengthen the charter sector's knowledge, disseminate professional authorizing policies and practices and establish more quality authorizers around the country</t>
  </si>
  <si>
    <t>to strengthen the performance culture of the Partnerships' schools through use of data to improve students' transitions into high school and college-ready conditions</t>
  </si>
  <si>
    <t>The Alliance for the Prudent Use of Antibiotics, Inc.</t>
  </si>
  <si>
    <t>to support a situation analysis and needs assessment in Uganda and Zambia for control of antibiotic resistance</t>
  </si>
  <si>
    <t>to create an alliance with Achieve and other national partners to support ADP Common Core Math Standards, identify middle school supporting content critical for mobile students, and create training modules accessible to students and educators</t>
  </si>
  <si>
    <t>to increase yield by increase the photosynthetic efficiency of rice</t>
  </si>
  <si>
    <t>to support a project examining the reasons why young adults do not pursue postsecondary education</t>
  </si>
  <si>
    <t>to develop highly skilled R&amp;D project managers whose expertise would significantly strengthen disease endemic countries capacity to conduct GCP trials and help diminish a research bottleneck as new products enter the development pipeline</t>
  </si>
  <si>
    <t>to conduct a research project focusing on low-income young adults' relationships with the postsecondary field</t>
  </si>
  <si>
    <t>to research using ribonuclease zymogen as an HIV chemotherapeutic</t>
  </si>
  <si>
    <t>to attempt to decipher the molecular mechanisms that maintain broad-spectrum antimicrobial activity of the healthy eye, which could lead to innovative strategies to combat infectious disease in general.</t>
  </si>
  <si>
    <t>to synthesize nanoparticles consisting of an inorganic adjuvant core surrounded by a three-dimensional antigen shell. The particles will target lymph node dendritic cells that play a key role in initiating immune responses to infectious diseases.</t>
  </si>
  <si>
    <t>to build HIV advocacy capacity in South Africa</t>
  </si>
  <si>
    <t>to research whether building tolerance to HIV will hinder disease progression better than vaccinations that activate the immune system and trigger HIV activity.</t>
  </si>
  <si>
    <t>to study the mechanisms that make neutralizing epitopes within conserved sites of the HIV virus resistant to antibodies, and will screen for reagents that can “unmask” these epitopes so that antibodies can target and eliminate the virus.</t>
  </si>
  <si>
    <t>to test whether natural killer cells, generated from stem cells can effectively target and eliminate HIV-infected cells.</t>
  </si>
  <si>
    <t>Jichi Medical University</t>
  </si>
  <si>
    <t>to design a mosquito that can produce and secrete a malaria vaccine protein into a host’s skin. The hope is that such mosquitoes could deliver protective vaccines against other infectious diseases as well.</t>
  </si>
  <si>
    <t>to fabricate nanoscale, imprinted particles that function as a synthetic equivalent to natural antibodies, and would eliminate the need for a human immune response and resulting mutations of the virus’ DNA</t>
  </si>
  <si>
    <t>to engineer nanoparticles that mimic host cells in an attempt to deceive viruses into releasing genetic material which is rendered useless by viral inhibitors.</t>
  </si>
  <si>
    <t>Osaka University</t>
  </si>
  <si>
    <t>to use newly identified intracellular signaling molecules as components of DNA vaccines against malaria.</t>
  </si>
  <si>
    <t>Osaka</t>
  </si>
  <si>
    <t>to engage the business community around key college ready goals, including better data and rigorous college ready academic standards</t>
  </si>
  <si>
    <t>to screen for small molecule compounds that bind to A3G in cells and turn its anti-viral activity back on.</t>
  </si>
  <si>
    <t>to work to develop an expansile nanoparticle packed with high concentrations of antibiotics, which would expand and release their content when internalized by host cells</t>
  </si>
  <si>
    <t>to research whether the immune responses to DNA vaccines can be enhanced with novel adjuvants.</t>
  </si>
  <si>
    <t>to develop a new method to assess specific T cell responses to vaccinations with the hope of creating better and more comprehensive assessments of immunity generated by vaccines</t>
  </si>
  <si>
    <t>to attempt to stimulate an antibody response against a protein found in the body which is used by HIV to infect cells, and overcome natural tolerance of CCR5 to deplete the presence of the protein and prevent a way for HIV to enter cells</t>
  </si>
  <si>
    <t>to understand medical education in Sub-Saharan Africa and elucidate the opportunities that exist for improving capacity development in training and retaining doctors in the region</t>
  </si>
  <si>
    <t>to engineer naturally occurring erythrotropic bacteria to target malaria infected red blood cells to serve as a potential prophylactic and treatment for malaria in humans.</t>
  </si>
  <si>
    <t>to study whether there is a genetic basis for innate resistance to TB infection through genome-wide linkage analysis of TB-specific T-cell phenotypes.</t>
  </si>
  <si>
    <t>Utrecht University</t>
  </si>
  <si>
    <t>to create “two-sided” antibodies to fight HIV; one side would attach to HIV, and the other side would safely deposit the virus in cells in which it cannot replicate.</t>
  </si>
  <si>
    <t>to test whether a prototype malaria vaccine which targets a newly identifi ed dendritic cell molecule will produce a strong antibody response without the use of adjuvants.</t>
  </si>
  <si>
    <t>to develop a library of media compounds needed to optimize in vitro production of infective malaria sporozites needed for use in an effective vaccine</t>
  </si>
  <si>
    <t>to utilize a class of proteins called homing endonucleases, which have the ability to cut DNA sequences, to target the DNA sequences unique to HIV, thus disabling the virus from making any more copies of itself.</t>
  </si>
  <si>
    <t>to test a new bacterial synthesis method to produce glycoconjugate vaccines to generate an improved vaccine against pneumococcal disease.</t>
  </si>
  <si>
    <t>to graft granulomas, nodules that form as a result of long-term infl ammation , to study the role they play in TB latency and reactivation.</t>
  </si>
  <si>
    <t>to study whether infecting these host cells with adenovirus will induce will induce rapid cell death, reducing TB load and blocking the reinfection cycle.</t>
  </si>
  <si>
    <t>to research the mechanisms of eight genes that have adapted in chimps to identify how viral suppression works.</t>
  </si>
  <si>
    <t>to test an innovative approach to HIV prevention that uses lactobacillus bacteria to carry anti-HIV antibodies, peptides, and other inhibitors to colonize the gastrointestinal tract and provide long-lasting HIV protection</t>
  </si>
  <si>
    <t>to develop a new approach to identifying, studying, and limiting emerging drug resistance.</t>
  </si>
  <si>
    <t>Tropical Disease Research Network</t>
  </si>
  <si>
    <t>to assess the feasibility and effectiveness of using private sector midwives to provide HIV testing and antiretroviral drugs in an effort to reduce mother to child transmission of HIV.</t>
  </si>
  <si>
    <t>Institute of Medical Science, The University of Tokyo</t>
  </si>
  <si>
    <t>to work to advance a rice-based oral vaccine that can induce both mucosal and systemic immunity. If successful, the MucoRice™ system can be self-administered and will not require syringes or refrigeration.</t>
  </si>
  <si>
    <t>to use advanced computational methods to predict parallel pathways that can be found and used to circumvent the points of HIV interception.</t>
  </si>
  <si>
    <t>to computer model the structural and functional effects of point mutations on a target protein’s active site to guide drug development and optimization</t>
  </si>
  <si>
    <t>to research whether chromatin crystallization, in which DNA condenses into a protective matrix due to environmental stress, occurs in tuberculosis and is a characteristic of latent organisms.</t>
  </si>
  <si>
    <t>to understand if host-genepromoter interference controls latent HIV-1 infection may aid development of therapies to deplete latent HIV in patients</t>
  </si>
  <si>
    <t>University of Victoria</t>
  </si>
  <si>
    <t>to study how arctic essential genes might be used to create temperature sensitive pathogens to stimulate a strong immune response</t>
  </si>
  <si>
    <t>to seek to understand how RNAi can function as a natural antiviral mechanism, and how such analysis can enable the design of antiviral interventions.</t>
  </si>
  <si>
    <t>to test whether changes in the bacteria that naturally reside in human bowels affect vaccine responsiveness.</t>
  </si>
  <si>
    <t>Institute of Advanced Scientific Investigations and High Technology Services Secretariat for Science and Technology</t>
  </si>
  <si>
    <t>to test whether low frequency microwaves, which heat up metal, can destroy the parasites while leaving other cells unharmed.</t>
  </si>
  <si>
    <t>to expand value-added analysis at the high-school level, provide support to accurately and effectively produce, share and use value-added data, and manage a data warehouse that will be used for research</t>
  </si>
  <si>
    <t>to develop the PATH Woman’s Condom, which offers an improvement in woman-initiated options for prevention of HIV and other sexually transmitted infections</t>
  </si>
  <si>
    <t>to study the balance of tolerizing and stimulating immunity in HIV patients identified as “long-term non-progressors” in an effort to determine whether it is development of tolerance to HIV, and not immunity, which prevents the progression to AIDS</t>
  </si>
  <si>
    <t>National Health Laboratory Service</t>
  </si>
  <si>
    <t>to investigate whether anti-HIV molecules can be introduced via bacteriophages into existing Lactobacillus populations to further fortify this protective barrier.</t>
  </si>
  <si>
    <t>to establish a program to link new vaccine discoveries with vaccine manufacturers in developing countries while simultaneously evaluating ways to help these manufacturers purchase rights to these innovative candidates.</t>
  </si>
  <si>
    <t>to support the Mobile Money for the Unbanked Initiative</t>
  </si>
  <si>
    <t>University of Maryland Biotechnology Institute</t>
  </si>
  <si>
    <t>to engineered protease to destroy a specifi c Plasmodium surface protein that is essential in host cell invasion.</t>
  </si>
  <si>
    <t>to design a conjugate which will attach to the GP63 enzyme of the Leishmania parasite, creating a lightactivatable, non-toxic chemical therapy that will be activated by a light source, killing the parasite but leaving surrounding cells intact</t>
  </si>
  <si>
    <t>to work to design components of an HIV vaccine using groups of related envelope sequences.</t>
  </si>
  <si>
    <t>to change characteristics in gram-negative bacteria to test an innovative approach for new vaccine generation</t>
  </si>
  <si>
    <t>to provide education and information regarding the United States' role in global health to inform policy making and program development and implementation</t>
  </si>
  <si>
    <t>to support the Pre-meeting Course and Symposium on Malaria Eradication in conjunction with ASTMH 57th Annual Meeting (2008)</t>
  </si>
  <si>
    <t>TheraCarb Inc</t>
  </si>
  <si>
    <t>to apply polymer-based drug technology to capture and remove the Cholera toxin from the body of a host, and validate an approach to developing a viable drug candidate for Cholera.</t>
  </si>
  <si>
    <t>to pulse-label tuberculosis cells with green fluorescent protein. While active cells divide and dilute the GFP, latent cells, which are dormant, will remain bright green, allowing for their observation and tracking.</t>
  </si>
  <si>
    <t>Molecmo Nanobiotechnologies</t>
  </si>
  <si>
    <t>to identify the specific protein that enables the HIV virus to access various sites within the host cell for replication, helping advance the development of a novel class of small molecule inhibitors that disrupt the HIV life cycle</t>
  </si>
  <si>
    <t>Dedham</t>
  </si>
  <si>
    <t>to identify and block a gametocyte stage receptor for xanthreunic acid, which is known to trigger the differentiation of gametocytes, an essential step in the life-cycle of the malaria parasite.</t>
  </si>
  <si>
    <t>New School Foundation</t>
  </si>
  <si>
    <t>to support a comprehensive strategic and business planning process</t>
  </si>
  <si>
    <t>to support high-impact fellowships to improve coverage of poverty and development-related issues in targeted African markets in order to inform policy decisions and further development outcomes</t>
  </si>
  <si>
    <t>to use bacteria engineered to express CPS, the carrier protein and a key enzyme which will bind the two together in an effort to develop a simpler and more economically feasible method of vaccine production.</t>
  </si>
  <si>
    <t>Roswell Park Alliance Foundation</t>
  </si>
  <si>
    <t>to work to develop a single dose vaccine that can be given as close to birth as possible to protect against multiple diseases.</t>
  </si>
  <si>
    <t>to identify and classify all the molecules that make up the cell wall of gram-negative bacteria, which causes infectious diseases. By recognizing common elements among molecules, a broad-range vaccine could be developed to protect these diseases.</t>
  </si>
  <si>
    <t>to test his hypothesis that APOBEC proteins, which have been found to restrict replication of HIV, can be used to as an immunogen to stimulate a T cell response which would act against HIV infected cells.</t>
  </si>
  <si>
    <t>to use peptides which activate stationary-phase microbes, leading to cell growth, with the aim of increasing susceptibility to established treatments.</t>
  </si>
  <si>
    <t>to investigate whether HIV causes deficient protein synthesis in infected cells. This knowledge could be used to stimulate normal human T cells to destroy infected cells based on these aberrant host antigens.</t>
  </si>
  <si>
    <t>to study whether reducing the ability of lysomes to digest protein antigens in vaccines could enhance the vaccine’s ability to elicit antibody and T cell responses.</t>
  </si>
  <si>
    <t>to explore whether green fluorescent protein is endowed with unique immunological properties which could be used to develop a universal fl u vaccine.</t>
  </si>
  <si>
    <t>to test whether anaerobic gas, which causes rapid depletion of oxygen, will kill the tuberculosis bacteria without permanent damage to surrounding tissue.</t>
  </si>
  <si>
    <t>to develop synthetic RNA devices that can process and transmit molecular input signals in hopes that this technology will result in more effective, targeted strategies for detecting and protecting against infectious disease.</t>
  </si>
  <si>
    <t>to develop a safe and effective polio strain for use in an inactivated vaccine by modifying codon usage patterns in polio strains to control viral mutation rates, lower infectivity, and raise genetic stability.</t>
  </si>
  <si>
    <t>to develop an antigen delivery machine based on the type III protein delivery system that will not require the use of live-attenuated bacteria, offering a safer vaccine platform.</t>
  </si>
  <si>
    <t>to support the 8th International Conference on Urban Health</t>
  </si>
  <si>
    <t>to create sentinel cells that can detect the presence of pathogens, report its identity with a biological signal, and secrete molecules to destroy it.</t>
  </si>
  <si>
    <t>to use live viral vectors to immunize fetuses during pregnancy to induce immune responses in the unborn baby, thereby protecting the infant against early life infections.</t>
  </si>
  <si>
    <t>to determine the feasibility of and plan for a randomized control study in Educare programs</t>
  </si>
  <si>
    <t>to research the use of immune tolerance of dominant HIV epitopes prior to conventional vaccination with an HIV protein in order to stimulate a broader immune response.</t>
  </si>
  <si>
    <t>to research use of a nanopatch delivery of DNA-based malaria vaccines to skin</t>
  </si>
  <si>
    <t>to propose that malaria hotspots, households which are disproportionately affected by infected mosquitoes, are contributors to the disease’s transmission. By identifying hotspots, interventions can be implemented to reduce and eliminate disease.</t>
  </si>
  <si>
    <t>Centre de recherche du CHU Sainte-Justine</t>
  </si>
  <si>
    <t>to incorporate engineered frameshifting gene cassettes into vaccine vectors in hopes of eliciting broader T helper and cytotoxic T cell response, leading to better protection against disease.</t>
  </si>
  <si>
    <t>to research how optical irradiation might be used to physically disrupt mosquitoes’ sensory systems such that they can’t find human hosts.</t>
  </si>
  <si>
    <t>to study how Wolbachia, a symbiotic bacteria which infects many species of insects, may to limit dengue virus infection in mosquitoes.</t>
  </si>
  <si>
    <t>to research whether providing endectocides, drugs that kill parasitic worms, to animals and humans will effectively kill mosquitoes which feed on them</t>
  </si>
  <si>
    <t>Instituto Nacional de Salud Pública</t>
  </si>
  <si>
    <t>to test whether mosquitoes can become resistant to dengue and malaria by the introduction of non-virulent pathogens, which might stimulate immune priming and protect against subsequent infections.</t>
  </si>
  <si>
    <t>to test whether adding L-isoleucine and Vitamin D to food served to hospitalized children will induce secretion of antimicrobial peptides that can aid recovery from acute diarrhea and pneumonia.</t>
  </si>
  <si>
    <t>to facilitate partnership between libraries and local government, engage local governments as leaders in support of libraries, and position the library as a relevant community institution through a set of demonstration projects throughout the US</t>
  </si>
  <si>
    <t>to test if gold nanocrystals coated with drug compounds can inhibit protein-protein interactions that often drive disease pathogenesis, will be less susceptible to mechanisms that lead to resistance and offer better drug delivery characteristics.</t>
  </si>
  <si>
    <t>to support the expansion of Educare Centers, an innovative model of early childhood education and care, across the country</t>
  </si>
  <si>
    <t>Centre International De Reference Chantal Biya</t>
  </si>
  <si>
    <t>to set up a suite of computer tools to manage and analyze biological, clinical and epidemiological data collected from African HIVinfected patients to better study HIV resistance to antiretroviral drugs.</t>
  </si>
  <si>
    <t>to attempt to disrupt the biosynthetic pathway of mycothiol, which is produced by tuberculosis as a protective chemical. Targeting this metabolic pathway specific to mycobacteria, might eliminate latent tuberculosis or make it more vulnerable.</t>
  </si>
  <si>
    <t>to study whether these pathogens have the ability to form resistance to Bdellovibrio, and if Bdellovibrio can be delivered to patients as a living antibiotic.</t>
  </si>
  <si>
    <t>to prepare to validate Teach For America's Teaching As Leadership rubric</t>
  </si>
  <si>
    <t>to support volunteer parent mentors in their pursuit of a post-secondary certificate in family support studies</t>
  </si>
  <si>
    <t>to fight emergence of drug and vaccine resistance in rapidly evolving parasites, by identifing parts of the malaria genome which contribute to rapid increases in mutations, and will screen for small molecules that inhibit these mechanisms</t>
  </si>
  <si>
    <t>to work on “stealth” compounds that have a unique anchor specifi c for HIV. These compounds encourage the virus to make mutations until the virus is annihilated.</t>
  </si>
  <si>
    <t>to identify &amp;#34;selection inverters&amp;#34; which actively target antibiotic-resistant bacteria</t>
  </si>
  <si>
    <t>to test the theory that isolated African populations that have been repeatedly exposed to chimpanzee</t>
  </si>
  <si>
    <t>to research HIV resistance among African populations linked to genotypic traits of type 2 diabetes</t>
  </si>
  <si>
    <t>Pondicherry Biotech Pvt Ltd</t>
  </si>
  <si>
    <t>to attempt targeted disruption of CCR5 genes, a first step in a new strategy to make people permanently resistant to HIV</t>
  </si>
  <si>
    <t>Pondicherry</t>
  </si>
  <si>
    <t>to study the how autophagy can be used as a cell-autonomous mechanism of HIV control</t>
  </si>
  <si>
    <t>to study how tuberculosis exits latency, which could inform novel drug therapies</t>
  </si>
  <si>
    <t>Georgia Health Sciences University</t>
  </si>
  <si>
    <t>to study the complex sugar coating that surrounds and protects HIV to see if parts of this shield can serve as targets for a vaccine</t>
  </si>
  <si>
    <t>to explore the impact of various teacher-level characteristics on student achievement</t>
  </si>
  <si>
    <t>to prevent active tuberculosis by infection with Helicobacter pylori</t>
  </si>
  <si>
    <t>to utilize synthetic B cell epitope mimetics conjugated to protein carriers to make vaccines</t>
  </si>
  <si>
    <t>to develop drug screening centers to identify lead compounds to use against local diseases, including parasitic nematodes</t>
  </si>
  <si>
    <t>to use engineered microparticles to prematurely activate the fusion mechanism used by viruses to enter cells</t>
  </si>
  <si>
    <t>to develop a mutable vaccine in which the gene coding for the antigen mutates a million times more frequently than a typical gene to trigger immune response</t>
  </si>
  <si>
    <t>to determine if immunization with an envelope protein of the GB Virus C elicits antibodies that block HIV replication</t>
  </si>
  <si>
    <t>Altor BioScience Corporation</t>
  </si>
  <si>
    <t>to engineer single chain T cell receptors to deliver immunotherapies to HIV-infected cells to recognize known viral variants linked to the emergence of drug-resistant HIV mutations</t>
  </si>
  <si>
    <t>Miramar</t>
  </si>
  <si>
    <t>to use gene locking to prevent replication of tuberculosis</t>
  </si>
  <si>
    <t>to study augmentation of GI tract defenses to protect against HIV disease</t>
  </si>
  <si>
    <t>to support Global Action for Health System Strengthening: 2008 Toyako G8 Summit Follow-Up</t>
  </si>
  <si>
    <t>to study whether mutations of the cystic fibrosis can reduce or eliminate latent TB infection</t>
  </si>
  <si>
    <t>to develop an oral HIV vaccine based on Clostridium perfringens to deliver large amounts of antigens to gut-associated lymphoid tissue, a major site of HIV activity</t>
  </si>
  <si>
    <t>to investigate the persistence of tuberculosis infection in TB patients first identified in the 1980s</t>
  </si>
  <si>
    <t>to eradicate HIV and HIV-infected cells by nanoparticle-activated autophagy</t>
  </si>
  <si>
    <t>to develop magnetite nanoparticles conjugated to antibodies that will bind to HIV-infected cells. The magnetite, once bound, is heated using an externally applied magnetic fi eld; melting holes in the membrane of the infected cell and killing it.</t>
  </si>
  <si>
    <t>Royal Holloway and Bedford New College</t>
  </si>
  <si>
    <t>to utilize HIV-based lentivectors encoded with a strong neutralizing epitope derived from tetanus toxin or influenza on its surface, predicting the immune system will respond with corresponding antibodies and control virus replication</t>
  </si>
  <si>
    <t>Egham, Surrey</t>
  </si>
  <si>
    <t>University of Hong Kong</t>
  </si>
  <si>
    <t>to use a variant of the primate CCR5 gene as an antigen and test its effi cacy in inducing cross-neutralizing antibodies against this important HIV co-receptor.</t>
  </si>
  <si>
    <t>to conduct landscaping and planning project for an integrated health program in Mesoamerica to lay the foundations for a much larger investment in subsequent years</t>
  </si>
  <si>
    <t>Texas Public Education Reform Foundation</t>
  </si>
  <si>
    <t>to support two major conferences of statewide interest and importance: The 2009 Statewide Education Summit and the 2008 Legislative Briefing</t>
  </si>
  <si>
    <t>Illinois State Board of Education</t>
  </si>
  <si>
    <t>to align the Illinois K-12 learning standards and assessments to college and work readiness standards</t>
  </si>
  <si>
    <t>to target an essential bacterial nutrient transport system with an iron-binding nanoparticle to carry antibiotics that can be released in the vicinity of bacterium</t>
  </si>
  <si>
    <t>to provide support to organizations that aide the Global Fund to Fight AIDS, Tuberculosis, and Malaria in Africa from constituencies based in Africa, Australia, Europe, Japan, and USA</t>
  </si>
  <si>
    <t>to support the 2009 Gordon Research Conferences on Molecular Approaches for Emergent/Re-Emergent Tropical Diseases</t>
  </si>
  <si>
    <t>to compare microRNA expression profi les of those with active and latent TB to detect which genes which have significant differences in expression.</t>
  </si>
  <si>
    <t>to support the &amp;#34;aids2031 Conference on Discovery and Innovation for HIV/AIDS&amp;#34; and the &amp;#34;aids2031 Conference on Product Development for HIV/AIDS&amp;#34;</t>
  </si>
  <si>
    <t>Millennium Promise Alliance</t>
  </si>
  <si>
    <t>to bring increased attention to the Millenium Development Goals by creating new tools to educate and engage the private sector about its role in helping to achieve them in Africa by 2015</t>
  </si>
  <si>
    <t>Connected Nation Inc</t>
  </si>
  <si>
    <t>to produce broadband summits that will increase awareness of the benefits of broadband in libraries, motivate eligible libraries to increase connectivity speeds, and inform and advance state libraries' strategies to sustain high-speed connectivity</t>
  </si>
  <si>
    <t>to support a conference on gender integration development</t>
  </si>
  <si>
    <t>to improve the quality and policy relevance of agricultural statistics in Sub-Saharan Africa</t>
  </si>
  <si>
    <t>Women's Foreign Policy Group</t>
  </si>
  <si>
    <t>Proforum d/b/a National Superintendents Roundtable</t>
  </si>
  <si>
    <t>to support a conference for school superintendents from across the nation titled &amp;#34;School Leadership and the American Future&amp;#34;</t>
  </si>
  <si>
    <t>to provide support for Alignment Institute work under the American Diploma Project in California</t>
  </si>
  <si>
    <t>World Trade Club Education Fund</t>
  </si>
  <si>
    <t>Burnham Institute for Medical Research</t>
  </si>
  <si>
    <t>to generate an ethnically diverse panel of pluripotent stem cells for drug screens</t>
  </si>
  <si>
    <t>Austin Area Urban League Inc</t>
  </si>
  <si>
    <t>Polaris Project</t>
  </si>
  <si>
    <t>to identify the most sensitive and specific method for detecting viruses causing acute lower respiratory infections in Philippine children by testing different multiplex PCR methods to complement global epidemological studies</t>
  </si>
  <si>
    <t>2008-11</t>
  </si>
  <si>
    <t>to develop and deliver biofortified staple crops to reduce micronutrient deficiencies in developing countries</t>
  </si>
  <si>
    <t>to support DIBAM's Biblioredes program as it develops digital and virtual library services</t>
  </si>
  <si>
    <t>to continue to develop a rapid, robust and economical test to measure CD4+ T cells in people living with HIV/AIDS in limited-resource settings and which will be used to aid treatment decisions to begin anti-retroviral therapy (ART)</t>
  </si>
  <si>
    <t>to address the problem of  variability by developing an HIV vaccine based on the most conserved elements of the virus, an approach potentially applicable to other highly variable human pathogens</t>
  </si>
  <si>
    <t>to gain evidence on impact of insecticide resistance on the efficacy of malaria vector control and on feasibility of managing resistance</t>
  </si>
  <si>
    <t>to strengthen national and global responses to the HIV/AIDS epidemic by providing low- and middle-income countries with guidance and technical assistance to optimize monitoring and management of adverse events associated with ARVs</t>
  </si>
  <si>
    <t>American Medical Informatics Association</t>
  </si>
  <si>
    <t>to train resources in developing countries in the  capture and management of clinical information</t>
  </si>
  <si>
    <t>to develop a strategy for the containment of artemisinin tolerant malaria parasites in South-East Asia</t>
  </si>
  <si>
    <t>to support the quality assurance and introduction of Sino-implant (II), a low cost contraceptive implant</t>
  </si>
  <si>
    <t>to support the Pneumonia Etiology Research for Child Health (PERCH) Project</t>
  </si>
  <si>
    <t>to develop and apply xenomonitoring tools in human African Trypanosomiasis control programs in developing countries</t>
  </si>
  <si>
    <t>to bring lasting agricultural solutions to India and Africa and to expand access to financial and information services for the poor across the globe</t>
  </si>
  <si>
    <t>to investigate the most cost-effective way to build capacity for the care and prevention of all infectious diseases among mid-level practitioners in sub-Saharan Africa</t>
  </si>
  <si>
    <t>to support and manage innovation and product development processes that lay the groundwork for bringing soil health and plant nutrition products into use</t>
  </si>
  <si>
    <t>to support effort to provide free access to computers and the Internet at public libraries in Ukraine</t>
  </si>
  <si>
    <t>to develop the scientific, cartographic, and economic basis for weighing the optimality of regional malaria elimination</t>
  </si>
  <si>
    <t>to improve health outcomes in Uganda and the East Africa Region by strengthening the capacity of Makerere University to address health priorities through an intensified partnership with Johns Hopkins University and other key stakeholders</t>
  </si>
  <si>
    <t>to demonstrate the feasibility of and promote an evidence-based strategy for the prevention of a neglected zoonosis (human rabies) in low-income countries through control and elimination of the disease in its animal reservoir (the dog)</t>
  </si>
  <si>
    <t>to determine the causes of pediatric pneumonia in The Gambia using molecular tools for viral and bacterial surveillance and discovery to inform prioritization of microbial targets for vaccine development</t>
  </si>
  <si>
    <t>to implement technology to increase global vaccine production: Accelerated development and production of vaccines against high pathogenic H5N1 avian influenza strains</t>
  </si>
  <si>
    <t>to develop, populate and operate a novel database to spark collaborative efforts to discover more effective drugs against tuberculosis (TB)</t>
  </si>
  <si>
    <t>to develop a highly specific diagnostic test and an accurate test of cure for visceral leishmaniasis</t>
  </si>
  <si>
    <t>to demonstrate a reduction in mosquitoes and in new human dengue infections through use of a novel lethal ovitrap in Peru, Trinidad and Sri Lanka</t>
  </si>
  <si>
    <t>Ionian Technologies Inc</t>
  </si>
  <si>
    <t>to support the development of rapid economical point of care assay systems for the developing world</t>
  </si>
  <si>
    <t>to support advancing family planning philanthropy</t>
  </si>
  <si>
    <t>Concern Worldwide U S INC</t>
  </si>
  <si>
    <t>to identify and test innovative solutions to critical implementation bottlenecks in  priority countries focusing on increasing coverage of effective interventions for maternal neonatal and child health</t>
  </si>
  <si>
    <t>Our Lady Star Of The Sea Conference</t>
  </si>
  <si>
    <t>to support a capital campaign for a new women and families shelter</t>
  </si>
  <si>
    <t>to design an evidence-based roadmap for academic-government collaborative interventions that will strengthen the training and deployment of human resources for health</t>
  </si>
  <si>
    <t>to promote evidence-based policy decisions for new vaccine introduction in Latin America and the Caribbean</t>
  </si>
  <si>
    <t>to develop replicable, country-specific models for sustainable rural water, sanitation and hygiene services while catalyzing the changes in sector behavior necessary for models to be applied at national and international levels</t>
  </si>
  <si>
    <t>to build the capacity of national Obstetric and Gynecology associations in low resource countries to eliminate or reduce maternal and newborn morbidity and mortality</t>
  </si>
  <si>
    <t>to create and disseminate a portfolio of promising technologies/interventions that can be deployed in support of agrarian poverty reduction for smallholders</t>
  </si>
  <si>
    <t>to provide risk capital and management support to entrepreneurs improving the provision of agricultural inputs to smallholder farmers, to better the lives of poor farmer families</t>
  </si>
  <si>
    <t>to support mental health services for refugee families in King County</t>
  </si>
  <si>
    <t>to identify, evaluate and define policy solutions and opportunities to address the challenge of drug resistant bacterial infections</t>
  </si>
  <si>
    <t>to support the Global Campaign to Eradicate Guinea Worm Disease</t>
  </si>
  <si>
    <t>to support The CORE Group in their global polio eradication efforts by bridging implementation gaps, improving performance monitoring/management, and building capacity</t>
  </si>
  <si>
    <t>to improve livelihoods of rural poor in African countries by increasing cotton-related income</t>
  </si>
  <si>
    <t>to identify rare human genetic variants conferring resistance against HIV infection and thereby discover new targets for preventive and therapeutic intervention</t>
  </si>
  <si>
    <t>to enhance the sustainability of SBRI's global health discovery and translational research for the alleviation of global infectious diseases</t>
  </si>
  <si>
    <t>to catalyze and strengthen the community development process in twenty countries across Asia</t>
  </si>
  <si>
    <t>Carolina for Kibera, Inc.</t>
  </si>
  <si>
    <t>to develop and pilot safe water transportation and storage products &amp; services for the world’s poorest people by applying a human-centered approach to innovation and design</t>
  </si>
  <si>
    <t>to develop novel methods to identify lead compounds and genetic targets for schistosomiasis chemotherapy</t>
  </si>
  <si>
    <t>Population and Development International, Inc.</t>
  </si>
  <si>
    <t>to build sustainable entrepreneurial capacity, community empowerment for health and income generating activities at the village level in Southeast Asia</t>
  </si>
  <si>
    <t>Women in Informal Employment: Globalizing &amp; Organizing (WIEGO)</t>
  </si>
  <si>
    <t>to improve the status of the working poor, especially women, in the informal economies of developing world countries</t>
  </si>
  <si>
    <t>GTR Manchester</t>
  </si>
  <si>
    <t>to assist the urban populations of Latin American countries to establish a safer and more secure framework within the public system of waste collection</t>
  </si>
  <si>
    <t>to strengthen surveillance and response in Central Africa</t>
  </si>
  <si>
    <t>Riders for Health</t>
  </si>
  <si>
    <t>to increase uptake in general public health interventions in Sub-Saharan Africa by enabling partner agencies to deliver health care to underserved, remote communities through a reliable and cost-effective platform of motorized transportation</t>
  </si>
  <si>
    <t>Daventry</t>
  </si>
  <si>
    <t>to develop a successful Consortium for Advanced Research Training in Africa (CARTA) to improve health services by building appropriate human resources for medical care and for public and population health</t>
  </si>
  <si>
    <t>to use the revolutionary advances in mammalian genetics to identify host factors that HIV depends upon for its survival, and in so doing provide a systems level understanding of viral-host interactions that will stimulate new ideas and endeavors</t>
  </si>
  <si>
    <t>to develop a tool that will enable comparative assessment of expected returns on investments in: (i) development of new interventions and (ii) scaling up the existing interventions against childhood pneumonia</t>
  </si>
  <si>
    <t>to support the discovery of rapid economical point of care assay systems that can be utilized by the developing world</t>
  </si>
  <si>
    <t>PlaNet Finance</t>
  </si>
  <si>
    <t>to support mobile banking for microfinance in the Middle East and Africa</t>
  </si>
  <si>
    <t>Saint Ouen</t>
  </si>
  <si>
    <t>to contribute to improved nutrition by increasing access to and utilization of fortified foods</t>
  </si>
  <si>
    <t>to provide accurate, up-to-date information about soil resources, and their management to support sound decision and policymaking</t>
  </si>
  <si>
    <t>to support collaboration with savings banks in order to double the number of savings accounts</t>
  </si>
  <si>
    <t>to develop a public database archiving sequences of drug resistance genes in M. tuberculosis</t>
  </si>
  <si>
    <t>to expand IDEA Public Schools in the Rio Grande Valley</t>
  </si>
  <si>
    <t>to create a successful University of California School of Global Health that sparks new momentum and excitement in global health, both in the University of California and the global community</t>
  </si>
  <si>
    <t>to support the creation of a biosafety resource support network for the Grand Challenge #9 projects.</t>
  </si>
  <si>
    <t>to develop strategies to support African academic institutions to increase the supply of well-trained health professionals and conduct locally-relevant research, thus strengthening their capacity to improve health outcomes</t>
  </si>
  <si>
    <t>Deutsche Bank Americas Foundation</t>
  </si>
  <si>
    <t>to develop a demonstration project that deepens the link between community revitalization and education reform in specific neighborhoods across New York City</t>
  </si>
  <si>
    <t>to further develop the new instruments and methods to measure cause-specific mortality in populations with incomplete or inadequate cause-of-death coding, as well as to enhance the measurement of incidence and prevalence of chronic diseases</t>
  </si>
  <si>
    <t>Heroes AIDS Project</t>
  </si>
  <si>
    <t>to prevent the spread of HIV/AIDS in India by educating the public, reducing stigma and discrimination and improving communication material used by nodal national and state-level government agencies</t>
  </si>
  <si>
    <t>to support limited introduction of Depo SubQ in the Uniject device</t>
  </si>
  <si>
    <t>MIT- Zaragoza Logistics Center</t>
  </si>
  <si>
    <t>to develop recommendations for improving demand forecasting of global health technologies.</t>
  </si>
  <si>
    <t>ZARAGOZA</t>
  </si>
  <si>
    <t>Diconsa</t>
  </si>
  <si>
    <t>to improve access to affordable financial services in Mexico's poorest, most isolated communities</t>
  </si>
  <si>
    <t>National Science Foundation</t>
  </si>
  <si>
    <t>to build a foundation for generating sustainable, science-based solutions to problems of smallholder agriculture in developing countries, testing innovative hypotheses leading to novel and creative approaches and technologies</t>
  </si>
  <si>
    <t>to improve maternal health and survival and reduce the incidence of postpartum hemorrhage (PPH) in resource-poor settings through enhanced political will and improved access to oxytocin, a key lifesaving intervention for routine prevention of PPH</t>
  </si>
  <si>
    <t>to accelerate political and financial commitment to prevent and manage multidrug resistant tuberculosis (MDR-TB</t>
  </si>
  <si>
    <t>to determine the extent that malnutrition is caused by impaired utilization of the food that is ingested, due to the host’s human genotype, the gut microbiota and infections with enteropathogens that result in diarrhea and intestinal inflammation</t>
  </si>
  <si>
    <t>to support a maternal health action agenda</t>
  </si>
  <si>
    <t>to support the 2008 Global Ministerial Forum on Research for Health</t>
  </si>
  <si>
    <t>to support rapid development of a simplified antibiotic regimen for newborn infection management in first-level facility and community settings</t>
  </si>
  <si>
    <t>to launch a markets program at AGRA focusing on local and regional markets</t>
  </si>
  <si>
    <t>to support a comprehensive evaluation of the Output Based AID approach to increasing access to reproductive health services in Kenya, Uganda and Tanzania</t>
  </si>
  <si>
    <t>Delivery of Solutions to Improve Global Health|Maternal, Neonatal and Child Health|Research and Learning Opportunities</t>
  </si>
  <si>
    <t>to expand the International Studies Schools Network  schools planned for NY, CA, TX, WA, NC and Washington DC</t>
  </si>
  <si>
    <t>to develop an ultrasensitive, reliable, rapid, simple, and economically feasible single-molecule biomarker detection platform for Mycobacterium tuberculosis (mTB) surveillance program</t>
  </si>
  <si>
    <t>To develop a strategic approach increasing U.S. support for global family planning</t>
  </si>
  <si>
    <t>to promote evidence-based decision-making for implementing maternal, neonatal and child health programs for poor populations in India</t>
  </si>
  <si>
    <t>to implement a &amp;#34;Double Your Impact&amp;#34; opportunity for the general public, offering  to fund 50% of classroom projects on DonorsChoose.org that come from high-need and rural public high schools</t>
  </si>
  <si>
    <t>to support the planning phase of the development of a life-cycle model for estimating the impact of various policy interventions aimed at increasing social mobility</t>
  </si>
  <si>
    <t>to improve the ability of African scientists to conduct high quality malaria research in Africa following their graduation from a PhD programme</t>
  </si>
  <si>
    <t>to develop a simple new technique to reduce malaria transmission.</t>
  </si>
  <si>
    <t>to estimate the burden of serious pneumococcal and meningococcal disease in older children and adults globally</t>
  </si>
  <si>
    <t>to evaluate the Binax NOW® S. pneumoniae test for use in blood of pneumonia and sepsis patients in low- and middle-income countries</t>
  </si>
  <si>
    <t>to support a European-African consortium towards conducting clinical trials on new drugs to shorten and simplify the treatment of tuberculosis</t>
  </si>
  <si>
    <t>to study a range of measures that assess teacher effectiveness in order to better understand issues of implementation, accuracy, fairness and cost effectiveness related to measuring teaching quality</t>
  </si>
  <si>
    <t>to improve visibility, resource allocation and funding commitment for maternal, neonatal and child health in the Asia-Pacific region with a view of supporting the achievement of equitable progress towards Millennium Development Goals 4 and 5</t>
  </si>
  <si>
    <t>to develop, test, and disseminate mobile phone based applications for frontline health workers to improve coverage of key MNC interventions</t>
  </si>
  <si>
    <t>to improve outcomes for children age 0-28 days by researching, identifying, and piloting mobile phone based health applications in the Dangbe West district of Ghana</t>
  </si>
  <si>
    <t>to conduct a national study based on US and international data that reveal the extent of the gap between current approaches and highly effective professional learning practices</t>
  </si>
  <si>
    <t>to improve the impact of US foreign assistance by demonstrating the benefits of development strategies led by developing country states through country driven development</t>
  </si>
  <si>
    <t>to establish a core management structure to plan, coordinate and execute the Indian Malaria Vaccine Program whose goal is to advance the development of safe, affordable and efficacious vaccines to protect children</t>
  </si>
  <si>
    <t>United States Department of Agriculture</t>
  </si>
  <si>
    <t>to support a study of locally produced school feeding programs in Africa</t>
  </si>
  <si>
    <t>to promote global and regional discussions of development, with a special focus on agricultural and trade policies in Sub-Saharan Africa and South Asia, through the Global Development Network's Research-to-Policy initiative</t>
  </si>
  <si>
    <t>Wildlife Disease Association</t>
  </si>
  <si>
    <t>to support the Third Student Workshop of the European Wildlife Disease Association (EWDA)</t>
  </si>
  <si>
    <t>Thai Food and Drug Administration</t>
  </si>
  <si>
    <t>to support the International Consultation Meeting on Building Vaccine Licensure Capacity in Thailand</t>
  </si>
  <si>
    <t>Nonthaburi</t>
  </si>
  <si>
    <t>to convene an international conference on malaria in Africa, acting as a a forum for sharing new knowledge and forming international collaborations between malaria control programs in Africa and the global malaria research community</t>
  </si>
  <si>
    <t>to support the Birth to Five Policy Alliance</t>
  </si>
  <si>
    <t>to support the exploration of catalytic capital market solutions to leverage aid and stimulate investment in developing countries</t>
  </si>
  <si>
    <t>to improve the quality of foreign assistance, especially focused on hunger and agricultural development, by educating and motivating the US faith-based community through an extensive network and fact-based training materials</t>
  </si>
  <si>
    <t>to mitigate the impact of rising food prices on rural communities through optimum rice and wheat production in Mali and Niger</t>
  </si>
  <si>
    <t>to support the college-ready curriculum, assessments, data and advocacy elements of Seattle Public Schools' strategic plan</t>
  </si>
  <si>
    <t>National Student Clearinghouse</t>
  </si>
  <si>
    <t>to enhance the Nation's ability to track students from secondary education to post-secondary education and provide reports on the college access, retention, and completion of students at the local, district, state, and national level</t>
  </si>
  <si>
    <t>to provide a seminar for the Washington Association of Colleges of Teacher Education to provide training on assessment tools for measuring teacher quality to inform the development of a statewide system</t>
  </si>
  <si>
    <t>to support the identification and development of Assays for Acute HIV Infection and Estimation of HIV Incidence in Populations</t>
  </si>
  <si>
    <t>Jobs for America's Graduates, Inc.</t>
  </si>
  <si>
    <t>to recruit low income 7th-9th grade students in WA State who qualify for the College Bound Scholarship program and influence those students' course taking patterns in preparation for college</t>
  </si>
  <si>
    <t>to convene a meeting of state leaders to assist them in constructing longitudinal data systems that link education and workforce data for better public policy development and analysis</t>
  </si>
  <si>
    <t>to support school feeding leaders from developing countries in the 2008 Global Child Nutrition Forum</t>
  </si>
  <si>
    <t>to fund strategic planning and research support aimed at improving of P-20 data infrastructure and data use among policy makers and practitioners</t>
  </si>
  <si>
    <t>to support research and test whether the incentive built into the scholarships induces students to exert more effort in their studies</t>
  </si>
  <si>
    <t>Louisiana Disaster Recovery Foundation</t>
  </si>
  <si>
    <t>for general operating support of the Gulf Coast Funders for Equity</t>
  </si>
  <si>
    <t>to provide the state libraries that are participating in the Foundation's new program on library connectivity with information and advice to support the development of strategies and plans for sustainable connectivity</t>
  </si>
  <si>
    <t>to support a statewide education effort to frame high school graduation requirements as inextricably linked to the vitality of Pennsylvania's economy and the well-being of its young people</t>
  </si>
  <si>
    <t>to provide emergency relief to those affected by flooding in Honduras</t>
  </si>
  <si>
    <t>Whitman Walker Clinic</t>
  </si>
  <si>
    <t>Medic One Foundation</t>
  </si>
  <si>
    <t>to partner with the Big 8 Superintendents to advance the design and development of a comprehensive statewide P-16 data system that meets both policy/accountability needs and practice/end user needs</t>
  </si>
  <si>
    <t>to implement a joint emergency capacity building initiative with the world's leading humanitarian aid organizations to improve their speed, quality &amp; effectiveness in saving lives and improving the welfare of people affected by emergencies</t>
  </si>
  <si>
    <t>2008-08</t>
  </si>
  <si>
    <t>to increase U.S. government and private sector commitments in the fight against extreme poverty</t>
  </si>
  <si>
    <t>Olympic Community Action Programs</t>
  </si>
  <si>
    <t>to offer savings-led microfinance support services to individuals in Africa</t>
  </si>
  <si>
    <t>to improve market opportunities for smallholder farmers through the expansion of food purchasing mechanisms</t>
  </si>
  <si>
    <t>Ministry of Education of the State of Veracruz, Mexico</t>
  </si>
  <si>
    <t>to award the 2008 Access to Learning Award (ATLA)</t>
  </si>
  <si>
    <t>Xalapa</t>
  </si>
  <si>
    <t>Human Solutions, Inc.</t>
  </si>
  <si>
    <t>to support nonprofit organizations working with LGBTQ youth in Washington and Portland</t>
  </si>
  <si>
    <t>to support an agricultural development conference</t>
  </si>
  <si>
    <t>to support the 2008 Artemisinin Enterprise Conference</t>
  </si>
  <si>
    <t>to support a project to improve recruitment and retention from South Seattle area schools</t>
  </si>
  <si>
    <t>Catholic Health Association of India</t>
  </si>
  <si>
    <t>to organize a health movement to facilitate the ideas to influence health policy in favour of poor and marginalized across the country</t>
  </si>
  <si>
    <t>Secunderabad</t>
  </si>
  <si>
    <t>Northwest Maritime Center</t>
  </si>
  <si>
    <t>to support a sustainability plan for out of school time programs at Portland Public Schools</t>
  </si>
  <si>
    <t>to increase availability of weather risk management instruments.</t>
  </si>
  <si>
    <t>to support the creation of the manual &amp;#34;Where There Is No Doctor&amp;#34; for the 21st century</t>
  </si>
  <si>
    <t>to establish an innovative interdisciplinary doctoral program to prepare people for top leadership positions in American K-12 education</t>
  </si>
  <si>
    <t>to support the 2008 Development Marketplace Global Competition</t>
  </si>
  <si>
    <t>Boulder Institute of Development and Microfinance Training</t>
  </si>
  <si>
    <t>to provide conference support for the Boulder-Bergamo Forum on Access to Financial Services: Expanding the Rural Frontier</t>
  </si>
  <si>
    <t>to support capital financing for early childhood educational facilities</t>
  </si>
  <si>
    <t>to provide dairy and beef cattle to smallholder farmers and their families in developing countries</t>
  </si>
  <si>
    <t>Medicine in Need Corporation</t>
  </si>
  <si>
    <t>to create a moving visual exhibit at the 2008 Gates Grand Challenge meeting by transporting, reconstructing and installing the photography and film exhibition by James Nachtwey</t>
  </si>
  <si>
    <t>to conduct empirical research on the supply and demand of Mzansi accounts in South Africa to evaluate their success at improving financial inclusion, and to determine if such an initiative can be replicated  in other developing economies</t>
  </si>
  <si>
    <t>to support Lummi Nation Service Organization's charitable activities</t>
  </si>
  <si>
    <t>to scale up an essential strategy to attaining good health for all</t>
  </si>
  <si>
    <t>to provide quality information to schools based on Cambridge School Quality Reviews, build capacity through an executive coaching process and align work of instructional coaches to SQR data</t>
  </si>
  <si>
    <t>to support a conference on agricultural water management in Africa</t>
  </si>
  <si>
    <t>to convene an international forum to discuss the strengthening of democracy as an avenue to improve health policies and services</t>
  </si>
  <si>
    <t>to assist in alleviating hunger, malnutrition, and the deterioration of health of vulnerable families caused by the food crisis and drought in the Oromia and Tigray regions of Ethiopia</t>
  </si>
  <si>
    <t>Sedro-Woolley School District #101</t>
  </si>
  <si>
    <t>to provide learning opportunities to caregivers of diverse backgrounds, to prepare their children for school, along with increased access to preschool for those children</t>
  </si>
  <si>
    <t>Olympia School District #111</t>
  </si>
  <si>
    <t>to increase the readiness skills of children in the community as they enter kindergarten by strengthening interagency linkages and aligning curricular approaches using Tools of the Mind curriculum</t>
  </si>
  <si>
    <t>to strengthen the district's current program and further partnerships with early learning providers, and families, to prepare children to enter school ready to learn</t>
  </si>
  <si>
    <t>The University of Texas Pan American Foundation</t>
  </si>
  <si>
    <t>Esperanza International Foundation</t>
  </si>
  <si>
    <t>2008-12</t>
  </si>
  <si>
    <t>to determine the impact of enteric infections/diarrhea that alter gut function and impair children's nutrition, growth and development in order to develop new intervention strategies</t>
  </si>
  <si>
    <t>to support piloting and planning for a public access computing program in public libraries in Vietnam</t>
  </si>
  <si>
    <t>to support state and urban governments in India to develop sustainable benchmarking of water supply and sanitation services</t>
  </si>
  <si>
    <t>to help landless women agricultural laborers and their families in rural India to increase food security and income through secure land access and community gardens</t>
  </si>
  <si>
    <t>to support a tribal anti-poverty initiative at the Lummi Nation</t>
  </si>
  <si>
    <t>to develop a survey to measure knowledge, attitudes, and practices of vaccine providers in India to identify the most significant barriers to achieving high immunization rates in India</t>
  </si>
  <si>
    <t>to prevent HIV transmission by accelerating the development and availability of safe and effective microbicides for use by women in developing countries</t>
  </si>
  <si>
    <t>Institute for Advanced Journalism Studies</t>
  </si>
  <si>
    <t>to support a program for increasing diversity within the field of journalism</t>
  </si>
  <si>
    <t>to positively impact the HIV epidemic in Southern Africa by scaling up male circumcision (MC) in Zambia and Swaziland  and establishing a replicable model for MC scale up elsewhere</t>
  </si>
  <si>
    <t>to reduce morbidity due to schistosomiasis in low- and middle-income countries by developing and evaluating research-based approaches and tools for use by programs to control schistosomiasis and, where feasible, to eliminate it</t>
  </si>
  <si>
    <t>to develop and evaluate models for delivering integrated breastfeeding &amp; complementary feeding interventions at scale in Bangladesh, Ethiopia, Vietnam and disseminate lessons for global adoption</t>
  </si>
  <si>
    <t>National Youth Employment Coalition, Inc.</t>
  </si>
  <si>
    <t>to build the capacity of pilot sites to support formerly disconnected youth/young adults to attain a post-secondary credential</t>
  </si>
  <si>
    <t>to support truancy prevention programs</t>
  </si>
  <si>
    <t>to determine the optimal doses of key antiretroviral drugs that balance safety, efficacy and tolerability</t>
  </si>
  <si>
    <t>to support a program assessing the mental health needs of children referred to child welfare services</t>
  </si>
  <si>
    <t>to evaluate the impact of a new serogroup A meningococcal conjugate vaccine on pharyngeal carriage and transmission of serogroup A meningococcal infection in countries of the African meningitis belt</t>
  </si>
  <si>
    <t>to support a capital campaign United Way and co-located agencies</t>
  </si>
  <si>
    <t>to evaluate and scale up new chemical and biological commercial products for improving and sustaining crop yields</t>
  </si>
  <si>
    <t>to support the design and roll-out of data systems to improve teaching and learning and build district capacity to use data as a tool to improve teaching, learning and college readiness</t>
  </si>
  <si>
    <t>to support a capital campaign for a children's museum</t>
  </si>
  <si>
    <t>to demonstrate the mode of action, spatial range, efficacy, user acceptability and cost-effectiveness of spatial repellents for household use</t>
  </si>
  <si>
    <t>to support training, technical assistance and grants for tribes and Native American non-profits</t>
  </si>
  <si>
    <t>to effectively and efficiently mobilize new investments in tropical disease control by scaling up programs; harmonizing disparate efforts to reduce, control or eliminate these diseases; and monitor and evaluate effectiveness</t>
  </si>
  <si>
    <t>to develop stress resistant rice variety</t>
  </si>
  <si>
    <t>SeaChange Capital Partners, Inc.</t>
  </si>
  <si>
    <t>to help build organizational capacity and for &amp;#34;catalyst&amp;#34; funds to help accelerate the ramp-up to philanthropic capital-raising and grant-making</t>
  </si>
  <si>
    <t>to conduct a workshop(s) to illuminate the implications of the global food price crisis with respect to improving maternal and child nutrition</t>
  </si>
  <si>
    <t>to support gender integration in African agriculture</t>
  </si>
  <si>
    <t>Our Sisters House</t>
  </si>
  <si>
    <t>to support teens and parents experiencing family violence</t>
  </si>
  <si>
    <t>to support a longitudinal study of the experiences of former foster youth</t>
  </si>
  <si>
    <t>to commission papers and convene a working conference to document the educational reforms in NYC under the leadership of Mayor Bloomberg and Schools Chancellor Joel Klein to inform future educational improvement efforts in the city</t>
  </si>
  <si>
    <t>New Orleans Redevelopment Authority</t>
  </si>
  <si>
    <t>to support revitalization of New Orleans neighborhoods</t>
  </si>
  <si>
    <t>to create an environment in local communities that fosters greater support of public libraries; to evaluate the efficacy of varied advocacy tactics; and to strengthen advocacy capacity</t>
  </si>
  <si>
    <t>to consolidate HIV/AIDS prevention impact in designated districts of Maharashtra, and facilitate management of sustained HIV prevention by leaving behind viable collaborations among CBOs, NGOs and the government</t>
  </si>
  <si>
    <t>to consolidate and sustain the impact of large-scale HIV prevention program under Avahan-I through a planned transfer to the government and communities</t>
  </si>
  <si>
    <t>to control the spread and mitigate the impact of HIV/AIDS in coastal districts of AP and to build operational models for sustainable HIV prevention impact by enhancing capacities of civil society and the government in Andhra Pradesh</t>
  </si>
  <si>
    <t>to conduct a policy review and best practices analysis addressing obstacles to and opportunities for engagement in postsecondary education by low-income, young-adult, single parents</t>
  </si>
  <si>
    <t>to reduce the transmission and mitigate the impact of the HIV/AIDS epidemic in districts in Karnataka and Maharashtra states of India, by providing preventive, care and support programs and services to vulnerable populations</t>
  </si>
  <si>
    <t>Learning Point Associates</t>
  </si>
  <si>
    <t>to support research comparing for-profits and public two-year colleges on long-term labor market outcomes as well as specific program structuring and job placement practices</t>
  </si>
  <si>
    <t>Naperville</t>
  </si>
  <si>
    <t>to support a project for community knowledge workers</t>
  </si>
  <si>
    <t>to create a self-sustaining high school reform business through capacity building and organizational development</t>
  </si>
  <si>
    <t>to help build commitment for college completion by producing credible and powerful research, establishing strong networks of advocates, and employing sophisticated media and communications strategies</t>
  </si>
  <si>
    <t>to support the Initiative for Open Innovation (IOI): Patent Lens</t>
  </si>
  <si>
    <t>to convene a series of Progressive Dialogues with major stakeholders in New York State to discuss ways to improve K-12 STEM education</t>
  </si>
  <si>
    <t>Workforce Strategy Center</t>
  </si>
  <si>
    <t>to research effective employer engagement models throughout the US, with an emphasis on those efforts targeted at low income young adults, and to produce a report that includes an employer engagement typology based on this research</t>
  </si>
  <si>
    <t>to decrease hunger and poverty in South Asia by increasing rice, wheat and maize production</t>
  </si>
  <si>
    <t>to support a long term plan for a comprehensive evaluation of Green Dot's Locke High School Transformation project in Los Angeles</t>
  </si>
  <si>
    <t>to support the development of geospatial data and technology</t>
  </si>
  <si>
    <t>to support smallholder farmers in Africa and South Asia through impact planning and learning</t>
  </si>
  <si>
    <t>to support capacity and accelerate scaling-up of postsecondary on-ramps and supports; and to deepen the knowledge and evidence base emerging from the Breaking Through initiative</t>
  </si>
  <si>
    <t>to build on the existing infastructure of Achieving the Dream, to launch large scale tests at both the institutional and state level to improve community college developmental education student success rates</t>
  </si>
  <si>
    <t>Hanns R. Neumann Stiftung</t>
  </si>
  <si>
    <t>to develop farmer to farmer learning tool and investigation of areas that would benefit from the tool</t>
  </si>
  <si>
    <t>to support the 5th IAS Conference on HIV Pathogenesis, Treatment and Prevention</t>
  </si>
  <si>
    <t>to support Gulf Coast recovery efforts</t>
  </si>
  <si>
    <t>Social Profit Network</t>
  </si>
  <si>
    <t>to support a study of low-cost milk sterilization</t>
  </si>
  <si>
    <t>to support development of a family homelessness business plan</t>
  </si>
  <si>
    <t>to fund a four-year quantitative research grant to conduct a series of studies focused on how institutional practices and polices impact college enrollment and completion. Harvard University will use state and university administrative datasets from 5 states to examine three main objectives: (1) understand the underserved students in postsecondary schooling systems; (2) unearth the barriers that students face in accessing and succeeding in higher education; and (3) highlight the possible solutions and policy implications to improve collegiate outcomes. The project will produce a series of outputs, including journal articles, and less-technical pieces that target policy and practitioner audiences to build evidence of effective tools and practices and to fuel advocacy efforts to build awareness and engage partners in this work.</t>
  </si>
  <si>
    <t>to provide emergency relief in response to the famine in Ethiopia</t>
  </si>
  <si>
    <t>to address the immediate and long-term needs of survivors of sexual violence in the Democratic Republic of Congo</t>
  </si>
  <si>
    <t>Oregon Food Bank, Inc.</t>
  </si>
  <si>
    <t>to provide emergency assistance in response to an outbreak of cholera in Zimbabwe</t>
  </si>
  <si>
    <t>La Union del Pueblo Entero</t>
  </si>
  <si>
    <t>African American AIDS Policy &amp; Training Institute</t>
  </si>
  <si>
    <t>Society of St. Vincent de Paul Council of the Seattle Area</t>
  </si>
  <si>
    <t>to field trial maternal influenza immunization in Asia (Mother’s Gift 241 Field Trial)</t>
  </si>
  <si>
    <t>to research protection of the cervix as a method of HIV prevention</t>
  </si>
  <si>
    <t>2008-02</t>
  </si>
  <si>
    <t>to develop drought tolerant maize for small farmers in Africa</t>
  </si>
  <si>
    <t>to promote advocacy and resource mobilization for the seven most prevalent NTDs: ascariasis, hookworm infection, trichuriasis, lymphatic filariasis (LF), onchocerciasis, schistosomiasis, and trachoma</t>
  </si>
  <si>
    <t>for General operating support</t>
  </si>
  <si>
    <t>to bring together scientists and public policy makers in the developing world with leaders in technology aspects of vaccine production at the Vaccine Technology II conference</t>
  </si>
  <si>
    <t>to support academic achievement for recent immigrant youth</t>
  </si>
  <si>
    <t>Newark Charter School Fund, Inc.</t>
  </si>
  <si>
    <t>to invest in charter school development in Newark, New Jersey</t>
  </si>
  <si>
    <t>to bring developing country journalists to the annual International AIDS Society conference and provide training on HIV/AIDS reporting</t>
  </si>
  <si>
    <t>to design development and emergency programs that improve small farmers access to markets</t>
  </si>
  <si>
    <t>to develop improved rust resistant wheat varieties to protect resource-poor farmers</t>
  </si>
  <si>
    <t>to evaluate the use of a Mycobacterium marinum (MM)-infected zebrafish embryo model system for the first pass rapid in vivo screening of anti-mycobacterial compounds that have been identified in screens using cultured bacteria</t>
  </si>
  <si>
    <t>to support a workforce education and development project</t>
  </si>
  <si>
    <t>to support the White Center Early Learning Initiative</t>
  </si>
  <si>
    <t>to convene an international symposium on global health issues in preparation for the Tokyo International Conference on Africa's Development (TICAD) and the G8 meeting held in Japan in 2008</t>
  </si>
  <si>
    <t>Chelsea District Library</t>
  </si>
  <si>
    <t>to develop a plan for a Global Open Food and Agriculture University initiative</t>
  </si>
  <si>
    <t>to support Achieve's American Diploma Project</t>
  </si>
  <si>
    <t>to support an expert round table on impact assessment for strengthening governance of water, sanitation and hygiene services</t>
  </si>
  <si>
    <t>Kuwait-America Foundation</t>
  </si>
  <si>
    <t>Polish-American Freedom Foundation</t>
  </si>
  <si>
    <t>to plan for increased access to computers and the Internet through public libraries in rural areas of Poland</t>
  </si>
  <si>
    <t>2008-03</t>
  </si>
  <si>
    <t>Warszaw</t>
  </si>
  <si>
    <t>Poland</t>
  </si>
  <si>
    <t>Pacific Lutheran University</t>
  </si>
  <si>
    <t>to conduct due diligence on Tribendimidine (an approved Chinese drug against hookworm infection), and to prepare a product development proposal to develop TBD, with the goal towards submission to and approval by a Western regulatory agency</t>
  </si>
  <si>
    <t>to support WHO's New and Underutilized Vaccines Meeting (NUVI)</t>
  </si>
  <si>
    <t>to develop international Fetal and Newborn Growth Standards and to relate these to neonatal health risks</t>
  </si>
  <si>
    <t>Development of Solutions to Improve Global Health|Discovery and Translational Sciences|Maternal, Neonatal and Child Health|Nutrition</t>
  </si>
  <si>
    <t>Ministry of Culture of the Republic of Bulgaria</t>
  </si>
  <si>
    <t>to support a planning grant for access points to information and communications for all in Bulgaria</t>
  </si>
  <si>
    <t>to strengthen the research-based communication, outreach, and issue advocacy activities of the Partnership to Cut Hunger and Poverty in Africa to accelerate African and agriculture-led, sustained, broad-based economic growth on the continent</t>
  </si>
  <si>
    <t>to launch and support the high-level Africa Progress Panel to keep donor and developing countries accountable for commitments to development</t>
  </si>
  <si>
    <t>to support an opportunity fund</t>
  </si>
  <si>
    <t>to co-convene Dropout Prevention summits - in 50 states and 50 &amp;#34;dropout factory&amp;#34; cities - to call attention to and increase collaborative action around the high school dropout crisis</t>
  </si>
  <si>
    <t>to launch a taskforce and network of leading edge practitioners to redesign human capital management systems for the teachers, principals, and other leaders in the largest public school districts in the United States</t>
  </si>
  <si>
    <t>to support housing programs in the Puget Sound area</t>
  </si>
  <si>
    <t>to strengthen state college-readiness initiatives</t>
  </si>
  <si>
    <t>to support a nonpartisan public awareness campaign aimed at elevating education through a vigorous and detailed discussion of the issue</t>
  </si>
  <si>
    <t>The Washington State Board of Education</t>
  </si>
  <si>
    <t>to provide education policymakers with well researched policy options for revising the state's high school graduation requirements and developing a statewide system of accountability for K-12</t>
  </si>
  <si>
    <t>to prepare and disseminate a User's Guide to PAR (Peer Assistance and Review), designed to be of practical use to policymakers, school officials, and union leaders</t>
  </si>
  <si>
    <t>to support the Philanthropic Partnership for Public Education (Seattle Public Schools)</t>
  </si>
  <si>
    <t>to support the Student Voice Initiative</t>
  </si>
  <si>
    <t>to support capacity building in order to establish quality norms, formalize standard support systems, and define expectations for schools</t>
  </si>
  <si>
    <t>to facilitate the successful and appropriate adoption of agricultural technologies</t>
  </si>
  <si>
    <t>to develop a social support network and advisory curriculum for supporting students with high school, college, and career planning</t>
  </si>
  <si>
    <t>to participate in the Campaign for High School Equity (CHSE) Coalition and raise public awareness to issues and solutions for improving graduation and college readiness of students of color</t>
  </si>
  <si>
    <t>to support research and strategy focused conference on the banana as a staple food and export crop</t>
  </si>
  <si>
    <t>to host a meeting to examine K-12 education reform in the U.S., highlighting the importance of education as a focus for 2008 and beyond</t>
  </si>
  <si>
    <t>Nonprofit Information Networking Association</t>
  </si>
  <si>
    <t>to document and evaluate institutions that provide support services to the nonprofit and philanthropic sector in the US</t>
  </si>
  <si>
    <t>Educational Broadcasting Corp</t>
  </si>
  <si>
    <t>to support a national broadcast, designed to be a catalyst for serious discussion about the future of America's schools, supported by a robust, interactive Web site and outreach events around the country</t>
  </si>
  <si>
    <t>to support a collaborative exchange between key districts in CA around strategies to improve instruction and outcomes for CA's growing English language learner population</t>
  </si>
  <si>
    <t>to help English learner students by increasing their English language and content achievement and by building teacher capacity through an effective curriculum/PD module</t>
  </si>
  <si>
    <t>to evaluate the impact of the Tu Voz My Venture project on Latino youth participants' education goals, life skills, and engagement</t>
  </si>
  <si>
    <t>to support TechNet consultations and meetings of the Technologies and Logistics Advisory Panel</t>
  </si>
  <si>
    <t>to enlist the support of local foundations and organizations in reducing the undercount of children, young adults, and minorities in the 2010 Census</t>
  </si>
  <si>
    <t>to support planning activities for the Global Health Research Congress</t>
  </si>
  <si>
    <t>to support emergency relief activities in Tajikistan for the winter freeze</t>
  </si>
  <si>
    <t>to support emergency relief activities in Madagascar for cyclone Ivan</t>
  </si>
  <si>
    <t>loveLife Trust</t>
  </si>
  <si>
    <t>to demonstrate a program for OVC support through a national network of 500 grandmothers</t>
  </si>
  <si>
    <t>2008-05</t>
  </si>
  <si>
    <t>Fund for the City of New York, Inc.</t>
  </si>
  <si>
    <t>to support a fellowship and seminar program to inform and engage NYC immigrant, ethnic, and community press in public education reporting</t>
  </si>
  <si>
    <t>to further develop the Project Level Aid in Development (PLAID) database, which addresses the lack of comparative data on official development aid from government and inter-governmental sources worldwide</t>
  </si>
  <si>
    <t>to promote a more effective response to HIV/AIDS by increasing organizational capacity to be strategic in promoting coherence, collaboration, and implementation of best practices across the global response to the epidemic.</t>
  </si>
  <si>
    <t>to support the evaluation of a global stop-loss reinsurance facility</t>
  </si>
  <si>
    <t>to demonstrate in Myanmar the effectiveness of private sector approaches to deliver integrated health services at scale in low-income environments through the social marketing of commodities and a private physician franchise network</t>
  </si>
  <si>
    <t>to study the basis of why a small number of tuberculosis bacteria still persist in vivo after drug therapy</t>
  </si>
  <si>
    <t>to reverse the global epidemic of tobacco use</t>
  </si>
  <si>
    <t>to develop a sustainable model to scale-up delivery of dairy-based animal husbandry services</t>
  </si>
  <si>
    <t>Texas Valley Communities Foundation</t>
  </si>
  <si>
    <t>to lay the advocacy groundwork for college readiness by creating a structure that informs and engages the community, builds a strong base of diverse supporters, and regrants funds to local grassroots organizations</t>
  </si>
  <si>
    <t>to strengthen the capacity of the National AIDS Control Organization (NACO) and the State AIDS Control Societies (SACS) to assume techno-managerial and financial responsibility of selected Avahan programs</t>
  </si>
  <si>
    <t>to contribute to the attainment of the MDGs by carrying out a comprehensive campaign to maintain and strengethen German Public and Parliamentarians' support for the eradication of poverty in the three follow up years after the G8 Summit in Germany</t>
  </si>
  <si>
    <t>5th Avenue Theatre Association</t>
  </si>
  <si>
    <t>to  promote policies to create a world-class education system in Illinois</t>
  </si>
  <si>
    <t>to accelerate global access to HPV Vaccine: Stop Cervical Cancer Meeting in Africa</t>
  </si>
  <si>
    <t>to promote the broad adoption of rigorous, internationally benchmarked education standards by states</t>
  </si>
  <si>
    <t>to initiate and ensure the on-going success of multiple strands of district reform initiatives in Baltimore City to increase college ready graduation rates</t>
  </si>
  <si>
    <t>to help governors improve college and career ready rates and make state education systems internationally competitive</t>
  </si>
  <si>
    <t>The Green Belt Movement International</t>
  </si>
  <si>
    <t>to provide a planning grant for community dam projects in semi-arid areas of Kenya</t>
  </si>
  <si>
    <t>to develop instructional improvement platforms, formative assessment content, instructional resources and professional development</t>
  </si>
  <si>
    <t>to support the the capacity building of the Consortium on Chicago School Research</t>
  </si>
  <si>
    <t>to build College Summit's Whole School Program to equip high schools to build college-ready culture from 9th to 12th grade</t>
  </si>
  <si>
    <t>to strengthen state legislators' expertise and capacity for moving forward with college-ready policies and bring legislative information and intelligence to the National Education Collaborative and Gates grantee network</t>
  </si>
  <si>
    <t>to support program services for the East Yakima Early Learning Initiative</t>
  </si>
  <si>
    <t>to support the Data Quality Campaign which seeks to address the &amp;#34;next-generation&amp;#34; issue of linking education data with other longitudinal child-centered information systems such as child welfare, health, and early childhood education</t>
  </si>
  <si>
    <t>to expand College Summit's 12th Grade Program to additional high schools in their existing program geographies and to explore College Summit's readiness to expand into several new geographies</t>
  </si>
  <si>
    <t>Youth Villages, Inc.</t>
  </si>
  <si>
    <t>to continue work supporting state policy initiatives to transform the nation's high schools for student success</t>
  </si>
  <si>
    <t>to support &amp;#34;Immunodiagnosis of TB&amp;#34; conference</t>
  </si>
  <si>
    <t>to implement data collection systems and stronger college and career readiness/transition plans and practices across the NASS network in support of improved student outcomes and systems for sustainability</t>
  </si>
  <si>
    <t>to manage and oversee the national CMO study, a major longitudinal research initiative</t>
  </si>
  <si>
    <t>to support a project aligning education and training systems with career requirements to increase opportunity for low and moderate income youth</t>
  </si>
  <si>
    <t>MCNC</t>
  </si>
  <si>
    <t>Twenty First Century Foundation</t>
  </si>
  <si>
    <t>to create a documentary film featuring prominent black men who are asked what it takes to bring your 'A' game, pursue academic excellence, and improve graduation rates</t>
  </si>
  <si>
    <t>to build public-private linkages to advance reproductive health/family planning services in Africa</t>
  </si>
  <si>
    <t>to support a project gathering agricultural data in Africa</t>
  </si>
  <si>
    <t>to support a scoping project of village level studies</t>
  </si>
  <si>
    <t>Community Shelter Board</t>
  </si>
  <si>
    <t>National Association of State Universities and Land-Grant Colleges</t>
  </si>
  <si>
    <t>to establish an organizational structure for grantmaking in support of tertiary education in Africa, particularly for agriculture</t>
  </si>
  <si>
    <t>to support Food and Nutrition Security Workshop</t>
  </si>
  <si>
    <t>to support emergency relief for Myanmar cyclone Nargis</t>
  </si>
  <si>
    <t>National Health and Family Planning Commission</t>
  </si>
  <si>
    <t>to support emergency relief activities for the Sichuan earthquake</t>
  </si>
  <si>
    <t>National Network For Youth Inc</t>
  </si>
  <si>
    <t>Washington Hospital Center Foundation</t>
  </si>
  <si>
    <t>2008-06</t>
  </si>
  <si>
    <t>Relief International</t>
  </si>
  <si>
    <t>to determine whether domestic rainwater harvesting has the potential to be an affordable and sustainable option for the poor with limited access to groundwater when supported through a market-based approach</t>
  </si>
  <si>
    <t>Southern Sudanese Community of Washington</t>
  </si>
  <si>
    <t>to support a youth development program serving Southern Sudanese immigrants and refugees</t>
  </si>
  <si>
    <t>to improve the way that research is governed and utilized by the World Health Organization, and at the same time better promoting collaboration and coordination between key players in the global health and health research communities externally</t>
  </si>
  <si>
    <t>South Whidbey Good Cheer, Inc.</t>
  </si>
  <si>
    <t>to support a capital campaign for a multi-service center in Portland</t>
  </si>
  <si>
    <t>Partners For A Hunger Free Oregon</t>
  </si>
  <si>
    <t>to support children's nutrition programs to alleviate hunger in the greater Portland area</t>
  </si>
  <si>
    <t>to support a capital campaign for the Ferndale Club</t>
  </si>
  <si>
    <t>to support a foster youth leadership program</t>
  </si>
  <si>
    <t>American Friends Service Committee</t>
  </si>
  <si>
    <t>to support a leadership program focused on social justice issues for low-income youth</t>
  </si>
  <si>
    <t>to support a capital campaign for a tribal youth center</t>
  </si>
  <si>
    <t>The Global Network of People Living with HIV/AIDS</t>
  </si>
  <si>
    <t>to facilitate leadership of the positive prevention agenda among people living with HIV</t>
  </si>
  <si>
    <t>to support services linked to housing for chronically homeless single adults in King County</t>
  </si>
  <si>
    <t>to examine the potential health impact and cost-effectiveness of new diagnostic tools for pneumonia and malaria in African countries</t>
  </si>
  <si>
    <t>Performing Arts Center Eastside</t>
  </si>
  <si>
    <t>to support an academic program for low-income youth</t>
  </si>
  <si>
    <t>to support the Global Cassava Partnership Conference</t>
  </si>
  <si>
    <t>to support a capital campaign for a community center at Sand Point</t>
  </si>
  <si>
    <t>to develop mefloquine or analogs for tuberculosis therapy</t>
  </si>
  <si>
    <t>to support a therapeutic care program for low-income youth with autism and other developmental disorders</t>
  </si>
  <si>
    <t>to support planning meetings and convene an inaugural organizing meeting to establish a consortium of North American university based programs involved in global health education, research, and training</t>
  </si>
  <si>
    <t>to support sweetpotato improvement in Sub-Saharan Africa</t>
  </si>
  <si>
    <t>to fund a study to follow Envision Schools' seniors into their post-secondary education to determine how well prepared they are for the rigor of their college-level work</t>
  </si>
  <si>
    <t>to support academic success for tribal members</t>
  </si>
  <si>
    <t>to support development of a business plan and to support the Civic Justice Corps</t>
  </si>
  <si>
    <t>to support the Innocenti Micronutrient Program Meeting</t>
  </si>
  <si>
    <t>Windrush Ventures No.3, Limited Partnership</t>
  </si>
  <si>
    <t>to support the Office of Tony Blair's efforts to prevent and relieve poverty in Sierra Leone by providing strategic advice and building institutional capacity in the Government to promote peace, economic growth and sustainable development</t>
  </si>
  <si>
    <t>to support countries in the development of GFATM malaria funding proposals</t>
  </si>
  <si>
    <t>To strengthen institutional capacity and administrative processes in IPA's growing field office network</t>
  </si>
  <si>
    <t>University of California, Berkeley Foundation</t>
  </si>
  <si>
    <t>to support an endowed chair in engineering</t>
  </si>
  <si>
    <t>to enhance national policies on civic learning, build a more robust national communications and advocacy program, and identify and support a laboratory of schools and districts</t>
  </si>
  <si>
    <t>to build the pipeline of outstanding secondary school principals, and support secondary principals and their schools through the implementation of a secondary reform strategy</t>
  </si>
  <si>
    <t>to support a smallholder agricultural extension project in Africa</t>
  </si>
  <si>
    <t>to support a two day event that will focus on the practical challenges of raising achievement levels and narrowing gaps in school districts and solutions to those challenges distilled from research and practice</t>
  </si>
  <si>
    <t>to support the WHO Technical  HIV Incidence Assay Working Group Meeting</t>
  </si>
  <si>
    <t>to assess technical and institutional options for improving sustainability of rural water supply service delivery in Mozambique</t>
  </si>
  <si>
    <t>to support a conference on African agricultural markets</t>
  </si>
  <si>
    <t>to support a school technology plan</t>
  </si>
  <si>
    <t>1995-09</t>
  </si>
  <si>
    <t>Mount Rainier, North Cascades &amp; Olympic Fund</t>
  </si>
  <si>
    <t>Serra Club of Seattle</t>
  </si>
  <si>
    <t>to support the World Youth Project</t>
  </si>
  <si>
    <t>1995-12</t>
  </si>
  <si>
    <t>1995-06</t>
  </si>
  <si>
    <t>Olympic College Foundation</t>
  </si>
  <si>
    <t>to support the Olympic College Branch in Shelton</t>
  </si>
  <si>
    <t>George Y. Pocock Rowing Foundation</t>
  </si>
  <si>
    <t>to support the Dan Ayrault Leadership Fund</t>
  </si>
  <si>
    <t>to support a technology program</t>
  </si>
  <si>
    <t>to support international family planning</t>
  </si>
  <si>
    <t>to support the Gaudette Memorial Fund</t>
  </si>
  <si>
    <t>1995-04</t>
  </si>
  <si>
    <t>The Institute of Human Origins</t>
  </si>
  <si>
    <t>1995-10</t>
  </si>
  <si>
    <t>to support the Lakeside Now: A Capital Campaign Challenge Fund</t>
  </si>
  <si>
    <t>to establish the Mary Gates Scholarships to promote leadership and independence in education and community participation</t>
  </si>
  <si>
    <t>1995-03</t>
  </si>
  <si>
    <t>to construct the Mary Gates Hall</t>
  </si>
  <si>
    <t>Glide Foundation</t>
  </si>
  <si>
    <t>1995-08</t>
  </si>
  <si>
    <t>Magnolia Adult Day Center</t>
  </si>
  <si>
    <t>to provide General Support</t>
  </si>
  <si>
    <t>Pilchuck Glass School</t>
  </si>
  <si>
    <t>Swedish Medical Center Foundation</t>
  </si>
  <si>
    <t>to support the Pharmacologic Algorithm for Cancer Pain Management</t>
  </si>
  <si>
    <t>1995-01</t>
  </si>
  <si>
    <t>1996-12</t>
  </si>
  <si>
    <t>View Ridge Elementary School</t>
  </si>
  <si>
    <t>to upgrade the playground</t>
  </si>
  <si>
    <t>1996-07</t>
  </si>
  <si>
    <t>to support the The Meaning of Leadership television special with Dan Evans</t>
  </si>
  <si>
    <t>AIDS Project Los Angeles, Inc.</t>
  </si>
  <si>
    <t>Snohomish School District #201</t>
  </si>
  <si>
    <t>to support the Laptop Project &amp;#34;Learning +&amp;#34;</t>
  </si>
  <si>
    <t>Snohomish</t>
  </si>
  <si>
    <t>to support the Rev. Dale Turner Scholarship Fund</t>
  </si>
  <si>
    <t>1996-09</t>
  </si>
  <si>
    <t>YMCA of the Inland Northwest</t>
  </si>
  <si>
    <t>1996-08</t>
  </si>
  <si>
    <t>Challenge Gift for New Research Center/Phase II</t>
  </si>
  <si>
    <t>The Vice President's Residence Foundation</t>
  </si>
  <si>
    <t>to support a historical restoration project</t>
  </si>
  <si>
    <t>Hilton Elementary School</t>
  </si>
  <si>
    <t>to support the science fair</t>
  </si>
  <si>
    <t>1996-04</t>
  </si>
  <si>
    <t>Zillah</t>
  </si>
  <si>
    <t>Ski for All Foundation</t>
  </si>
  <si>
    <t>to support the disabled skiers US ski team</t>
  </si>
  <si>
    <t>1996-10</t>
  </si>
  <si>
    <t>Admiral Theatre Renovation Project</t>
  </si>
  <si>
    <t>Cascadia Revolving Fund</t>
  </si>
  <si>
    <t>Community Development Financial Institutions Fund Match</t>
  </si>
  <si>
    <t>to construct the Computer Sciences Center</t>
  </si>
  <si>
    <t>1996-01</t>
  </si>
  <si>
    <t>1996-02</t>
  </si>
  <si>
    <t>Explorer West</t>
  </si>
  <si>
    <t>ACT Eagles Restoration</t>
  </si>
  <si>
    <t>1996-06</t>
  </si>
  <si>
    <t>Prostate Cancer Foundation</t>
  </si>
  <si>
    <t>McCallum Theater Foundation, Inc.</t>
  </si>
  <si>
    <t>Palm Desert</t>
  </si>
  <si>
    <t>to support the improvement of the donor processing system</t>
  </si>
  <si>
    <t>Northwest Aids Foundation</t>
  </si>
  <si>
    <t>to support FilmAid 1998</t>
  </si>
  <si>
    <t>1998-02</t>
  </si>
  <si>
    <t>to update and expand an interdisciplinary 6-12 curriculum explaining the relationship between population and environment, as well as economic and social issue</t>
  </si>
  <si>
    <t>to prepare for UNFPA Cairo Plus Five</t>
  </si>
  <si>
    <t>to promote the sharing of effective family planning skills and information across ten developing countries</t>
  </si>
  <si>
    <t>to support the campaign to construct new WETA headquarters</t>
  </si>
  <si>
    <t>to support the Capital Campaign for Olympic College Library</t>
  </si>
  <si>
    <t>Winston Churchill Foundation of the United States, Ltd.</t>
  </si>
  <si>
    <t>to support the William H. Gates Scholarship program</t>
  </si>
  <si>
    <t>to support the International District Village Square Project to provide affordable assisted living housing, decrease acute and long-term health care costs for Asian/Pacific elderly and spur local economic development</t>
  </si>
  <si>
    <t>to support the Sterling Anniversary Capital Campaign</t>
  </si>
  <si>
    <t>to build the training capacity of family planning service providers in developing countries through interactive multimedia</t>
  </si>
  <si>
    <t>to develop new methods of family planning and prevent sexually transmitted infections</t>
  </si>
  <si>
    <t>to support the Courthouse Drop-In Child Development Center</t>
  </si>
  <si>
    <t>to expand research on cervical cancer screening</t>
  </si>
  <si>
    <t>to support the construction of the MIT Laboratory for Computer Science</t>
  </si>
  <si>
    <t>1998-09</t>
  </si>
  <si>
    <t>to support the charitable activities of the Technology Alliance</t>
  </si>
  <si>
    <t>to establish the Mary Gates Program Development Fund to operate and maintain the Center and support new program initiatives</t>
  </si>
  <si>
    <t>1998-04</t>
  </si>
  <si>
    <t>to create an fund for family planning programs in developing countries</t>
  </si>
  <si>
    <t>to support the Blanchet High School Capital Campaign</t>
  </si>
  <si>
    <t>Fund for America's Libraries</t>
  </si>
  <si>
    <t>to research issues related to libraries in poverty areas and the Internet.</t>
  </si>
  <si>
    <t>Friends of Libraries U.S.A.</t>
  </si>
  <si>
    <t>to conduct national, regional and state workshops for local Friends of the Library groups</t>
  </si>
  <si>
    <t>to support the Campaign for the Student Athlete</t>
  </si>
  <si>
    <t>to support the the United Nation Conference in Kyoto Japan on greenhouse gas emissions and global warming</t>
  </si>
  <si>
    <t>to support the Prevention of Maternal Mortality Program in Africa</t>
  </si>
  <si>
    <t>to support research on family planning traditions and changes in Burkina Faso and Ghana</t>
  </si>
  <si>
    <t>to combine the faculty's academic creativity with the field experience of refugee agency staff in an effort to improve family planning services for refugees</t>
  </si>
  <si>
    <t>to implement an integrated family planning HIV/STI prevention service for Ugandan women</t>
  </si>
  <si>
    <t>to provide technology improvements for  View Ridge Elementary School</t>
  </si>
  <si>
    <t>to improve family planning in developing countries</t>
  </si>
  <si>
    <t>to develop a safe and effective AIDS vaccine</t>
  </si>
  <si>
    <t>Oregon Shakespeare Festival Association</t>
  </si>
  <si>
    <t>to support a feasibility study</t>
  </si>
  <si>
    <t>to support the Virtual Institute, which provides technology training for students in communities of color</t>
  </si>
  <si>
    <t>1998-03</t>
  </si>
  <si>
    <t>American Judicature Society</t>
  </si>
  <si>
    <t>to support the Center for Judicial Independence</t>
  </si>
  <si>
    <t>to support the Global Safe Motherhood Initiative to reduce maternal mortality and morbidity in developing countries</t>
  </si>
  <si>
    <t>National Council for International Health</t>
  </si>
  <si>
    <t>1998-10</t>
  </si>
  <si>
    <t>to suppport the adolescent family planning initiative in Bhutan, Malawi, Nepal, and Vietnam</t>
  </si>
  <si>
    <t>to support the Children's Vaccine Initiative</t>
  </si>
  <si>
    <t>to eliminate trachoma-related blindness in Morocco, Tanzania, Ghana, Mali, and Viet Nam</t>
  </si>
  <si>
    <t>De La Salle High School</t>
  </si>
  <si>
    <t>to support the 50th Birthday Celebration Campaign</t>
  </si>
  <si>
    <t>Dominican High School</t>
  </si>
  <si>
    <t>to enable the student drama troupe to perform &amp;#34;Our Town&amp;#34; in Dublin, Ireland</t>
  </si>
  <si>
    <t>Whitefish Bay</t>
  </si>
  <si>
    <t>Future Generations</t>
  </si>
  <si>
    <t>to support family planning and women's health services  in the Arunachal Pradesh Frontier of India</t>
  </si>
  <si>
    <t>to bring about changes in knowledge, attitudes and behavior to empower youth  in Ethiopia</t>
  </si>
  <si>
    <t>National Society for Black Physicists</t>
  </si>
  <si>
    <t>to prepare an exhibit featuring the contributions of 30 African-American physicists for the 100th Anniversary of the American Physical Society</t>
  </si>
  <si>
    <t>Osburn Public Library</t>
  </si>
  <si>
    <t>to enhance an automated circulation system and the library's ability to serve a rural community</t>
  </si>
  <si>
    <t>1998-08</t>
  </si>
  <si>
    <t>Society for Women's Health Research</t>
  </si>
  <si>
    <t>to form a coalition of academically-based women's health research centers to advocate for increased funding and provide a forum for the exchange of information</t>
  </si>
  <si>
    <t>Tiger Woods Foundation Inc</t>
  </si>
  <si>
    <t>to support the Amazonian Peoples Resources Initiative</t>
  </si>
  <si>
    <t>Emerald City Rotary Foundation</t>
  </si>
  <si>
    <t>to renovate and expand the construction manufacturing technology laboratory at Garfield High School</t>
  </si>
  <si>
    <t>to support the Detention School Literacy and Reading Program</t>
  </si>
  <si>
    <t>to support the Children's Vaccine Program</t>
  </si>
  <si>
    <t>to broaden the impact of the findings of the study &amp;#34;Into a New World: Young Women's Sexual and Reproductive Lives&amp;#34;</t>
  </si>
  <si>
    <t>Anne Arundel County Economic Opportunity Committee</t>
  </si>
  <si>
    <t>to support the Annapolis Computer Learning Center, an after-school computer lab for disadvantaged children</t>
  </si>
  <si>
    <t>International Planned Parenthood Federation</t>
  </si>
  <si>
    <t>to support research on Gender Equity in Family Planning in Latin America and the Caribbean</t>
  </si>
  <si>
    <t>to support the Zoo21 Capital Campaign</t>
  </si>
  <si>
    <t>Plaquemines Parish Library</t>
  </si>
  <si>
    <t>Buras</t>
  </si>
  <si>
    <t>St. Bernard Parish Library</t>
  </si>
  <si>
    <t>St. John The Baptist Parish Library</t>
  </si>
  <si>
    <t>Laplace</t>
  </si>
  <si>
    <t>St. Charles Parish Library</t>
  </si>
  <si>
    <t>Luling</t>
  </si>
  <si>
    <t>St. James Parish Library</t>
  </si>
  <si>
    <t>Lutcher</t>
  </si>
  <si>
    <t>New Orleans Public Library</t>
  </si>
  <si>
    <t>Lafourche Parish Library</t>
  </si>
  <si>
    <t>Thibodaux</t>
  </si>
  <si>
    <t>Ascension Parish Library</t>
  </si>
  <si>
    <t>Donaldsonville</t>
  </si>
  <si>
    <t>Terrebonne Parish Library</t>
  </si>
  <si>
    <t>Houma</t>
  </si>
  <si>
    <t>Morgan City Public Library</t>
  </si>
  <si>
    <t>Morgan City</t>
  </si>
  <si>
    <t>Assumption Parish Library</t>
  </si>
  <si>
    <t>Napoleonville</t>
  </si>
  <si>
    <t>Tangiphoa Parish Library</t>
  </si>
  <si>
    <t>Amite</t>
  </si>
  <si>
    <t>St. Tammany Parish Library</t>
  </si>
  <si>
    <t>Washington Parish Library</t>
  </si>
  <si>
    <t>Franklinton</t>
  </si>
  <si>
    <t>Livingston Parish Library</t>
  </si>
  <si>
    <t>Vermilion Parish Library</t>
  </si>
  <si>
    <t>Acadia Parish Library</t>
  </si>
  <si>
    <t>Crowley</t>
  </si>
  <si>
    <t>St. Mary Parish Library</t>
  </si>
  <si>
    <t>Jennings Carnegie Public Library</t>
  </si>
  <si>
    <t>Jefferson Davis Parish Library</t>
  </si>
  <si>
    <t>Iberia Parish Library</t>
  </si>
  <si>
    <t>New Iberia</t>
  </si>
  <si>
    <t>Opelousas-Eunice Public Lbraries</t>
  </si>
  <si>
    <t>Opelousas</t>
  </si>
  <si>
    <t>St. Martin Parish Library</t>
  </si>
  <si>
    <t>St. Martinville</t>
  </si>
  <si>
    <t>South St. Landry Community Library</t>
  </si>
  <si>
    <t>Sunset</t>
  </si>
  <si>
    <t>Evangeline Parish Library</t>
  </si>
  <si>
    <t>Ville Platte</t>
  </si>
  <si>
    <t>Calcasieu Parish Public Library</t>
  </si>
  <si>
    <t>Lake Charles</t>
  </si>
  <si>
    <t>Cameron Parish Library</t>
  </si>
  <si>
    <t>Beauregard Parish Library</t>
  </si>
  <si>
    <t>Deridder</t>
  </si>
  <si>
    <t>Allen Parish Library</t>
  </si>
  <si>
    <t>Audubon Regional Library</t>
  </si>
  <si>
    <t>Pointe Coupee Parish Library</t>
  </si>
  <si>
    <t>New Roads</t>
  </si>
  <si>
    <t>Iberville Parish Library</t>
  </si>
  <si>
    <t>Plaquemine</t>
  </si>
  <si>
    <t>West Baton Rouge Parish Library</t>
  </si>
  <si>
    <t>Port Allen</t>
  </si>
  <si>
    <t>Bienville Parish Library</t>
  </si>
  <si>
    <t>Red River Parish Library</t>
  </si>
  <si>
    <t>Coushatta</t>
  </si>
  <si>
    <t>Claiborne Parish Library</t>
  </si>
  <si>
    <t>Desoto Parish Library</t>
  </si>
  <si>
    <t>Webster Parish Library</t>
  </si>
  <si>
    <t>Bossier Parish Library</t>
  </si>
  <si>
    <t>Bossier City</t>
  </si>
  <si>
    <t>Shreve Memorial Library</t>
  </si>
  <si>
    <t>Ouachita Parish Public Library</t>
  </si>
  <si>
    <t>Morehouse Parish Library</t>
  </si>
  <si>
    <t>Bastrop</t>
  </si>
  <si>
    <t>Union Parish Library</t>
  </si>
  <si>
    <t>Farmerville</t>
  </si>
  <si>
    <t>Jackson Parish Library</t>
  </si>
  <si>
    <t>East Carroll Parish Library</t>
  </si>
  <si>
    <t>Lake Providence</t>
  </si>
  <si>
    <t>West Carroll Parish Library</t>
  </si>
  <si>
    <t>Oak Grove</t>
  </si>
  <si>
    <t>Richland Parish Library</t>
  </si>
  <si>
    <t>Rayville</t>
  </si>
  <si>
    <t>Lincoln Parish Library</t>
  </si>
  <si>
    <t>Ruston</t>
  </si>
  <si>
    <t>Madison Parish Library</t>
  </si>
  <si>
    <t>Tallulah</t>
  </si>
  <si>
    <t>Franklin Parish Library</t>
  </si>
  <si>
    <t>Rapides Parish Library</t>
  </si>
  <si>
    <t>Concordia Parish Library</t>
  </si>
  <si>
    <t>Ferriday</t>
  </si>
  <si>
    <t>Catahoula Parish Library</t>
  </si>
  <si>
    <t>Lasalle Parish Library</t>
  </si>
  <si>
    <t>Jena</t>
  </si>
  <si>
    <t>Avoyelles Parish Library</t>
  </si>
  <si>
    <t>Marksville</t>
  </si>
  <si>
    <t>Tensas Parish Library</t>
  </si>
  <si>
    <t>Grant Parish Library</t>
  </si>
  <si>
    <t>Caldwell Parish Library</t>
  </si>
  <si>
    <t>Vernon Parish Library</t>
  </si>
  <si>
    <t>Leesville</t>
  </si>
  <si>
    <t>Sabine Parish Library</t>
  </si>
  <si>
    <t>Many</t>
  </si>
  <si>
    <t>Natchitoches Parish Library</t>
  </si>
  <si>
    <t>Natchitoches</t>
  </si>
  <si>
    <t>Winn Parish Library</t>
  </si>
  <si>
    <t>Winnfield</t>
  </si>
  <si>
    <t>to support a youth technology program</t>
  </si>
  <si>
    <t>1998-06</t>
  </si>
  <si>
    <t>Douglas Public Library</t>
  </si>
  <si>
    <t>Navajo Nation Library System</t>
  </si>
  <si>
    <t>Big Rapids Community Library</t>
  </si>
  <si>
    <t>Big Rapids</t>
  </si>
  <si>
    <t>Camden Free Public Library</t>
  </si>
  <si>
    <t>Kemp Public Library</t>
  </si>
  <si>
    <t>Wichita Falls</t>
  </si>
  <si>
    <t>Brownsville Public Library</t>
  </si>
  <si>
    <t>Donna Public Library</t>
  </si>
  <si>
    <t>Donna</t>
  </si>
  <si>
    <t>Edinburg Public Library</t>
  </si>
  <si>
    <t>Elsa Public Library</t>
  </si>
  <si>
    <t>Elsa</t>
  </si>
  <si>
    <t>Ethel L. Whipple Memorial Library</t>
  </si>
  <si>
    <t>Los Fresnos</t>
  </si>
  <si>
    <t>Mercedes Memorial Library</t>
  </si>
  <si>
    <t>Mercedes</t>
  </si>
  <si>
    <t>Val Verde County Library</t>
  </si>
  <si>
    <t>to support the Technical Pavilion Capital Campaign</t>
  </si>
  <si>
    <t>to support Youth Development Centers in Downtown, Bellevue and University YMCAs</t>
  </si>
  <si>
    <t>to develop microbicides to protect women from HIV/AIDS</t>
  </si>
  <si>
    <t>to reduce the number of unintended pregnancies though a number of interventions designed to increase the average age at first birth in developing countries</t>
  </si>
  <si>
    <t>Bellevue Art Museum</t>
  </si>
  <si>
    <t>to support the Museum 2000 Capital Campaign</t>
  </si>
  <si>
    <t>Northwest Wine Benefit Foundation</t>
  </si>
  <si>
    <t>to provide a challenge gift for the 1998 Wine Auction to benefit Children's Hospital Foundation for Uncompensated Care or the Brain Tumor Research Center</t>
  </si>
  <si>
    <t>to provide family planning, AIDS/STD prevention and reproductive health services in Western Ghana and Honduras</t>
  </si>
  <si>
    <t>to develop an innovative educational web site for young adults</t>
  </si>
  <si>
    <t>to support the development of the television program entitled &amp;#34;Dan Evans: The Meaning of Leadership&amp;#34;</t>
  </si>
  <si>
    <t>1998-12</t>
  </si>
  <si>
    <t>Enumclaw Community Memorial Hospital</t>
  </si>
  <si>
    <t>to provide transportation to low-income elderly and disabled people to attend medical appointments and obtain health related services</t>
  </si>
  <si>
    <t>The Peregrine Fund</t>
  </si>
  <si>
    <t>1998-11</t>
  </si>
  <si>
    <t>to support the Libraries for All Capital Campaign</t>
  </si>
  <si>
    <t>Youth Theatre Northwest</t>
  </si>
  <si>
    <t>to redesign and remodel the theatre</t>
  </si>
  <si>
    <t>to strengthen long-term capacity to assist homeless and low-income people throughout the community</t>
  </si>
  <si>
    <t>to support the Listen for Life Center's Education and Training Program for deaf and hard-of-hearing children in the Pacific Northwest</t>
  </si>
  <si>
    <t>to support the production of  &amp;#34;Northwest Week&amp;#34;</t>
  </si>
  <si>
    <t>to support FilmAid 1999</t>
  </si>
  <si>
    <t>to support women-friendly family planning centers Management and Resources of Community Health in Haiti</t>
  </si>
  <si>
    <t>to expand the present youth program and provide family planning information, education, and services to more than one million young people and their families in Haiti</t>
  </si>
  <si>
    <t>1998-07</t>
  </si>
  <si>
    <t>to establish the University Scholars Fund</t>
  </si>
  <si>
    <t>to research issues related to libraries in poverty areas and the Internet</t>
  </si>
  <si>
    <t>1998-05</t>
  </si>
  <si>
    <t>Carnegie Library Of Pittsburgh</t>
  </si>
  <si>
    <t>ORBIS International</t>
  </si>
  <si>
    <t>to support a computer technology program</t>
  </si>
  <si>
    <t>to develop the multimedia service center to enable teachers to use the Internet, satellite broadcasts and other material into the classroom</t>
  </si>
  <si>
    <t>Historical Society of Seattle and King County</t>
  </si>
  <si>
    <t>to support the Capital Campaign for the Museum of History and Industry</t>
  </si>
  <si>
    <t>1998-01</t>
  </si>
  <si>
    <t>LaConner Regional Library</t>
  </si>
  <si>
    <t>LaConner</t>
  </si>
  <si>
    <t>2009-04</t>
  </si>
  <si>
    <t>Lee Next Step Fund</t>
  </si>
  <si>
    <t>to provide emergency response to flooding in Angola</t>
  </si>
  <si>
    <t>to provide emergency response to a meningitis outbreak in Niger, Nigeria, Sudan and Chad</t>
  </si>
  <si>
    <t>to implement a program to increase access to computers and the Internet through public libraries in rural areas of Poland</t>
  </si>
  <si>
    <t>to support the World Bank's efforts toward Polio eradication in developing countries</t>
  </si>
  <si>
    <t>to create sustainable livelihoods for rural farming families in poor regions of India by training women farmers in land, water management and other farming practices</t>
  </si>
  <si>
    <t>to support improved agricultural productivity &amp; wealth creation among rural communities in Africa through networking, advocacy and resource mobilization for university research, training and outreach</t>
  </si>
  <si>
    <t>to demonstrate topical application of eprinomectin to cattle as an effective and transferable program for control of sand fly vectors of visceral leishmaniasis in Bihar, India</t>
  </si>
  <si>
    <t>to promote evidence-based decision-making and to build the skills capacity necessary for effectively assessing policy choices to maximize benefit</t>
  </si>
  <si>
    <t>National School Boards Association Inc</t>
  </si>
  <si>
    <t>to promote the effective use of data in school-board decision making by designing training modules, materials, and data tools to be field-tested</t>
  </si>
  <si>
    <t>GlobalAgRisk, Inc.</t>
  </si>
  <si>
    <t>to build in-country expertise that will be needed in developing markets for effective and affordable index insurance products</t>
  </si>
  <si>
    <t>Emmanuel Hospital Association</t>
  </si>
  <si>
    <t>to support and complement the National AIDS Control Program Phase III by establishing and transferring a sustainable model of HIV prevention impact for the high risk groups</t>
  </si>
  <si>
    <t>to reduce the burden of HIV among the marginalized community of sex workers in the Indian state of Tamilnadu and increase their quality of life</t>
  </si>
  <si>
    <t>India HIV/AIDS Alliance</t>
  </si>
  <si>
    <t>to establish sustainable models for HIV prevention for all key populations and create opportunities for them to live healthy and productive lives</t>
  </si>
  <si>
    <t>to develop a plan for improving the lives of the poor in small towns in developing countries through improved planning, management, and delivery of water and sanitation services</t>
  </si>
  <si>
    <t>to increase correct and consistent condom use and motivating positive behavior change by clients of sex workers</t>
  </si>
  <si>
    <t>to advocate and raise funds for a tuberculosis vaccine R&amp;D portfolio supported by the TuBerculosis Vaccine Initiative.</t>
  </si>
  <si>
    <t>to help improve the legal environment for nonprofit organizations in China in order to facilitate their' participation in China's public health and HIV/AIDS prevention systems</t>
  </si>
  <si>
    <t>to support the 2009 SAHARA Conference in Johannesburg, South Africa</t>
  </si>
  <si>
    <t>to increase access to and use of prevention and treatment by expanding resources for malaria control in Africa in order to reduce malaria morbidity and mortality</t>
  </si>
  <si>
    <t>to build support for more and better US development assistance</t>
  </si>
  <si>
    <t>to plan for the design and launch of a broad based, international advocacy campaign to increase donor and government support for adolescent family planning policies and programs in developing countries</t>
  </si>
  <si>
    <t>to provide sustainable and collaborative cross-sector solution models to address pressing causes of urban poverty</t>
  </si>
  <si>
    <t>to promote developing country advocacy on poverty and Millennium Development Goals by promoting expert analysis</t>
  </si>
  <si>
    <t>Stichting GCAP Global Foundation</t>
  </si>
  <si>
    <t>to strengthen the media, policy advocacy and public education efforts of African national Millennium Development Goal civil society campaigns and support an advocacy program around G8 summits and commitments</t>
  </si>
  <si>
    <t>to host a forum for sharing knowledge, networking, and alliance building in order to leverage and scale solutions to address global health and development challenges and drive partnership and achievement</t>
  </si>
  <si>
    <t>to build a supportive environment to address HIV/AIDS</t>
  </si>
  <si>
    <t>to support original research and analysis to influence the national education debates and create a supportive policy environment for dynamic reform</t>
  </si>
  <si>
    <t>to support the objectives of the International Workshop on Humanized Mice (IWHM II)</t>
  </si>
  <si>
    <t>to enhance the global health landscape by providing timely, efficient and cost-effective funding to global health advocacy projects focused on developing media content that demontrates the impact of global health aid</t>
  </si>
  <si>
    <t>Association for Progressive Communications</t>
  </si>
  <si>
    <t>to explore Mobile Solutions for Small-Scale Agriculture in Africa</t>
  </si>
  <si>
    <t>to conduct strategic planning and evaluation</t>
  </si>
  <si>
    <t>to support a conference focusing on the economics of smallholder farmer competitiveness</t>
  </si>
  <si>
    <t>to plan a multi-year project to strengthen methods and institutional capacities of Ecoagriculture Partners and World Neighbors for managing ecoagriculture landscapes in Africa</t>
  </si>
  <si>
    <t>National Library of Vietnam</t>
  </si>
  <si>
    <t>to support scholarships and interpretation for the CONSAL XIV General Conference</t>
  </si>
  <si>
    <t>to support the Policymakers' Meeting on the Introduction of Cholera Vaccination Using New-Generation Oral Vaccines in India</t>
  </si>
  <si>
    <t>to identify ICT-based applications and systems that can increase African smallholder productivity, profitability, and sustainability</t>
  </si>
  <si>
    <t>to support business planning for education organizations</t>
  </si>
  <si>
    <t>to support local nonprofits with high-engagement capacity building while sharing learnings and best practices</t>
  </si>
  <si>
    <t>Greater Seattle Chamber of Commerce</t>
  </si>
  <si>
    <t>to support dissemination of the findings and recommendations of Portfolios of the Poor: How the Poor Live on $2 a Day to raise awareness of the poor’s need and demand for safe places to save and opportunities for policy and programmatic action</t>
  </si>
  <si>
    <t>to conduct research related to the influence of adenovirus infections on HIV-1 vaccine performance</t>
  </si>
  <si>
    <t>to support development of Snohomish advocacy focusing on homeless voices and board members</t>
  </si>
  <si>
    <t>2009-08</t>
  </si>
  <si>
    <t>to support emerging new models of community journalism</t>
  </si>
  <si>
    <t>to pilot a regional early warning and intervention system for struggling students while also supporting implementation of regional P-16 alliances in Gulf Coast regions with the goal of implementation of regional, networked early warning systems</t>
  </si>
  <si>
    <t>to support a conference exploring effective agricultural models that transform the lives of poor resource farmers and other stakeholders in the agricultural value chain by addressing ways of developing engagements that focus issues at all levels</t>
  </si>
  <si>
    <t>to advocate for global health resources in academic centers, define and develop new programs for training and research in global health, and build the field of global health in academia</t>
  </si>
  <si>
    <t>to create a business plan for the next phase of MDC's organizational development and to develop an implementation plan for MDC's proposed postsecondary success work in the South</t>
  </si>
  <si>
    <t>to support the development of a STEM program model that works with school districts to improve teacher training, accelerate student learning and increase engagement of disadvantaged students in STEM areas</t>
  </si>
  <si>
    <t>to provide support for a National Student Clearinghouse data match for the state of Louisiana to study the effectiveness of charter schools within the Recovery School District in New Orleans</t>
  </si>
  <si>
    <t>to provide logistical support for a Housing &amp; Child Welfare Partnership Forum</t>
  </si>
  <si>
    <t>to support a project to identify lessons learned about scaling effective programs</t>
  </si>
  <si>
    <t>to improve the nutritional status in Uganda and surrounding countries through the generation of farmer and consumer acceptable edible bananas with significantly increased fruit levels of pro-vitamin A and iron</t>
  </si>
  <si>
    <t>to perform the background work, planning and development of a program grant that will aim to enhance the use of oral rehydration solution (ORS) in the treatment of acute diarrhea in young children</t>
  </si>
  <si>
    <t>to prevent increases in tobacco use in Sub-Saharan Africa by providing technical assistance, mobilizing resources, and building capacity to implement tobacco control interventions through partnership of government and non-government organizations</t>
  </si>
  <si>
    <t>to provide a pathway to select methods to detect carriage of multiple serotype of Streptococcus pneumoniae that can be used in resource-poor countries to facilitate monitoring of the impact of introducing pneumococcal vaccination</t>
  </si>
  <si>
    <t>to catalyze a more functional tax-exempt bond market for high-performing, creditworthy charter schools</t>
  </si>
  <si>
    <t>Hinton Area Foundation, Inc.</t>
  </si>
  <si>
    <t>to support a capital campaign for public swimming pool upgrades</t>
  </si>
  <si>
    <t>to provide critical immigration legal services to survivors of domestic violence and their children who are currently underserved</t>
  </si>
  <si>
    <t>to support the establishment of a regulatory repository or &amp;#34;orphanage&amp;#34; of drugs that are intended for the treatment of neglected tropical diseases</t>
  </si>
  <si>
    <t>to develop cost effective integrated interventions for increased contraceptive prevalence rates (CPR) among the urban poor in Nigeria</t>
  </si>
  <si>
    <t>Fundacion Empresas Publicas de Medellin (EPM)</t>
  </si>
  <si>
    <t>to support the 2009 ATLA Award</t>
  </si>
  <si>
    <t>Medellin</t>
  </si>
  <si>
    <t>to provide the evidence base for improving the nutritional status of lactating women and their infants in resource-poor settings with high HIV prevalence by using lipid-based micronutrient-rich supplements (LNS)</t>
  </si>
  <si>
    <t>to produce high-yielding, stress-tolerant varieties of sweet potato to help farming families in Sub-Saharan Africa improve their productivity, incomes, and nutrition</t>
  </si>
  <si>
    <t>to share vital agricultural information over the radio to enhance the livelihoods of small-holder farmers in Africa</t>
  </si>
  <si>
    <t>to support a college and career readiness and success project</t>
  </si>
  <si>
    <t>to look at specific course-taking patterns and majors in high school and college in Florida that lead to higher paying jobs for disadvantaged students</t>
  </si>
  <si>
    <t>to support the development of an International Baccalaureate Middle Years Program assessment</t>
  </si>
  <si>
    <t>to continue participation in Campaign for High School Equity</t>
  </si>
  <si>
    <t>to participate in the Campaign for High School Equity</t>
  </si>
  <si>
    <t>to support a program for capacity building for disaster management and response</t>
  </si>
  <si>
    <t>to explore and disseminate effective policy approaches to improve long-term food productivity and access in the developing world</t>
  </si>
  <si>
    <t>to strengthen the capacity of Sub-Saharan African higher education institutions to contribute more effectively to long-term development through partnerships with U.S. institutions</t>
  </si>
  <si>
    <t>to complete the development of and launch NetGuarantee, an innovative finance facility that will address obstacles to the timely procurement of mosquito nets and accelerate the delivery of malaria prevention tools to vulnerable families in Africa</t>
  </si>
  <si>
    <t>to support the AIDS Vaccine 2009 conference</t>
  </si>
  <si>
    <t>to use analytic models to inform resource needs and potential impact of prevention interventions (PrEP, Vaccines, microbicides, male circumcision) and answer critical operational research questions to improve delivery of prevention interventions</t>
  </si>
  <si>
    <t>to support the International Advisory Panel to the National Rural Health Mission - India, to provide effective healthcare to rural populations</t>
  </si>
  <si>
    <t>Melville Charitable Trust</t>
  </si>
  <si>
    <t>to support increased strategic collaboration among philanthropic sector funders addressing homelessness</t>
  </si>
  <si>
    <t>Washington Commission for National and Community Service</t>
  </si>
  <si>
    <t>to provide support for AmeriCorps programs supporting strategic programs in Washington state</t>
  </si>
  <si>
    <t>to support evaluation of randomized trial examining the effects of need-based aid on completion</t>
  </si>
  <si>
    <t>2009-09</t>
  </si>
  <si>
    <t>Alliance for Justice</t>
  </si>
  <si>
    <t>to provide education to the community of organizations working on homelessness advocacy in Washington</t>
  </si>
  <si>
    <t>International Food &amp; Agriculture Trade Policy Council</t>
  </si>
  <si>
    <t>to support a n event hosting climate change, agriculture and trade experts to recommend policy options to promote climate change mitigation without omitting the need to strengthen food security and contribute to economic development</t>
  </si>
  <si>
    <t>to support community leadership development</t>
  </si>
  <si>
    <t>to support Urban Teacher Residency United as it expands the number of high-quality residency programs</t>
  </si>
  <si>
    <t>to support the 2009 Clinton Global Initiative</t>
  </si>
  <si>
    <t>to strengthen property rights in Kenya, Uganda, Tanzania, Mozambique, Ghana and Mali</t>
  </si>
  <si>
    <t>to convene an international conference to develop a unified approach for the discovery, development and use of biomarkers to assess micronutrient exposure, status, and function/effect</t>
  </si>
  <si>
    <t>to support the 2009 Borlaug Dialogue symposium</t>
  </si>
  <si>
    <t>to support the program's expansion and create a national network of informed teachers</t>
  </si>
  <si>
    <t>OneWorld Now</t>
  </si>
  <si>
    <t>to support a global leadership youth development program in King County</t>
  </si>
  <si>
    <t>to support an event in Seattle aimed at strengthening relationships between the USA and the Muslim world</t>
  </si>
  <si>
    <t>to develop a set of open-source literacy courses that align to the Common Core State Standards</t>
  </si>
  <si>
    <t>to organize an event to be held at Stanford that will bring together school district leaders, charter management leaders, philanthropic funders, policy makers, and education entrepreneurs</t>
  </si>
  <si>
    <t>to provide strategic support to the UNAIDS Secretariat during the leadership transition</t>
  </si>
  <si>
    <t>to develop an application for federal funding under the American Recovery and Reinvestment Act (ARRA), centering on an innovation-driven effort to scale high-performing charter management organizations</t>
  </si>
  <si>
    <t>to test the efficacy of using low-cost nuclear magnetic resonance technologies to detect malaria parasites. The team will examine blood samples to detect hemozoin, a waste product of malarial parasites, to determine the presence of infection.</t>
  </si>
  <si>
    <t>Washington State Library / OSOS</t>
  </si>
  <si>
    <t>to enhance services and provide support during the economic downturn in Washington state via public libraries</t>
  </si>
  <si>
    <t>to support a series of meetings to engage key stakeholders from business, government, philanthropy, K-12, the STEM research community, and higher education throughout the state</t>
  </si>
  <si>
    <t>to support an emergency response to the flooding in Ouagadougou, Burkina Faso</t>
  </si>
  <si>
    <t>to support the Whatcom Community Foundation Philanthropic Seminar</t>
  </si>
  <si>
    <t>to understand the impact of large scale interventions using cholera vaccine or promoting  hygiene and use of safe water in reducing the high burden of severe dehydrating diarrhea in Dhaka city so as to implement a nationwide program for Bangladesh</t>
  </si>
  <si>
    <t>to increase the quantity and quality of public and private funding going in to global health product development</t>
  </si>
  <si>
    <t>to support efforts in Southeast Asia to change the public’s attitude toward tobacco and reduce use by supporting two effective measures – increasing tobacco taxes and graphic warning labels</t>
  </si>
  <si>
    <t>to contribute to the reduction of HIV incidence and minimize the impact of HIV, AIDS and TB in Botswana through integrated and focused approaches to prevention and treatment</t>
  </si>
  <si>
    <t>to support piloting process for collecting comparative feedback from students in select high schools</t>
  </si>
  <si>
    <t>to strengthen the rule of law worldwide</t>
  </si>
  <si>
    <t>Stockholm International Peace Research Institute</t>
  </si>
  <si>
    <t>to demonstrate linkage between global health and foreign/security policy to educate and inform Nordic governments and the private sector of the need for increased political/financial commitment in addressing global health challenges and inequities</t>
  </si>
  <si>
    <t>to support small-scale strategic initiatives to mobilize targeted political and financial support for global health in the UK</t>
  </si>
  <si>
    <t>to develop and evaluate the impact of a web-based professional development model that will be used alongside a more traditional face-to-face model to fully implement the Rigor &amp; Readiness initiative</t>
  </si>
  <si>
    <t>to produce and field test high quality mathematics formative assessments</t>
  </si>
  <si>
    <t>to support efforts in Denny Middle School to promote more effective and efficient collaborations between the school and community-based organizations</t>
  </si>
  <si>
    <t>to support the development of high quality education coverage in the nation's leading newspapers and magazines</t>
  </si>
  <si>
    <t>to track state progress on adoption/implementation of college-ready standards and aligned assessment through an annual public report</t>
  </si>
  <si>
    <t>to mount and support public education and advocacy campaigns</t>
  </si>
  <si>
    <t>to develop improved varieties of maize for higher yields on the low-nitrogen soils prevalent in Africa</t>
  </si>
  <si>
    <t>to support the Quality Education in Developing Countries Initiative Phase II</t>
  </si>
  <si>
    <t>to improve the chemistry of nitrogen catalysts</t>
  </si>
  <si>
    <t>to support activities to improve the quality of coverage on development topics in the African media in order to better inform public opinion and policy decisions</t>
  </si>
  <si>
    <t>to support World Vision's Ethiopia operations with a project to implement a large scale deposit mobilization</t>
  </si>
  <si>
    <t>to support the expansion of new delivery channels, savings and agricultural finance in Malawi, Ghana, and other African countries</t>
  </si>
  <si>
    <t>to improve soil fertility, nitrogen availability, and protein nutrition by improved use of legumes and microbial inoculants</t>
  </si>
  <si>
    <t>to determine the effectiveness of individual or combined water, sanitation and hygiene on realizing health, social and/or economic impacts, and to provide data that will influence water, sanitation and hygiene policy and practice</t>
  </si>
  <si>
    <t>Discovery and Translational Sciences|Enteric and Diarrheal Diseases|Neglected Tropical Diseases|Nutrition|Water, Sanitation and Hygiene</t>
  </si>
  <si>
    <t>to develop a strong agricultural policy support system in Africa that will raise incomes and assure household and national food security</t>
  </si>
  <si>
    <t>to align the advocacy community of nutrition actors and achieve consensus on messaging and a framework for coordinated action</t>
  </si>
  <si>
    <t>to ensure an environment of increased resources allowing advancement of the basic human right for individuals to make free and informed choices in their reproductive lives and have access to high quality information, education, and health services</t>
  </si>
  <si>
    <t>to develop a novel vector for HIV vaccines based on non-integrating lentivirus vectors that directly target the specialized cells that present antigens to the immune system</t>
  </si>
  <si>
    <t>to develop a Strategic Framework for Scaling Up the Delivery of HIV Prevention</t>
  </si>
  <si>
    <t>to develop a blueprint for strengthening global vaccine safety and coordination between different agencies working on vaccine safety issues, identifying core capacities at various levels, and how these activities can be can be funded and sustained</t>
  </si>
  <si>
    <t>To evaluate the efficacy of neonatal vitamin A supplementation in reducing infant mortality in low- and middle-income countries and to use the evidence to inform global policy</t>
  </si>
  <si>
    <t>to support the Seattle Youth Violence Prevention Initiative (SYVPI)</t>
  </si>
  <si>
    <t>to support the development of a Voluntary Framework of Accountability that will allow community colleges to track progress and set benchmarks for achievement of college completion</t>
  </si>
  <si>
    <t>for the development and incubation of a scalable pedagogy and curriculum that sharply improves the basic skills pass rate of community college students by providing a unique approach to community college basic skills reform that begins with the cr</t>
  </si>
  <si>
    <t>to integrate the latest developments in cognitive and learning science and technology to develop and scale more effective developmental math course products</t>
  </si>
  <si>
    <t>to fund four components to improve access and completion of higher education for low income young adults in Washington State:  Online Course Access and Success, Developmental Math Reform, I-BEST, and the Washington Achievement Initiative</t>
  </si>
  <si>
    <t>AARP Foundation</t>
  </si>
  <si>
    <t>to assess state specific labor shortages by specific industry to get state specific media attention to issue</t>
  </si>
  <si>
    <t>to support a conference to frame a new initiative and provide direction to promote agribusinesses in Africa through the business schools in the Global Business Schoool Network</t>
  </si>
  <si>
    <t>2009-05</t>
  </si>
  <si>
    <t>to identify improvements in the strategic and operational effectiveness of Geneva based health research partnerships leading to improved health in underserved populations through better research partnerships that support better healthcare delivery</t>
  </si>
  <si>
    <t>to support the Climb for the Community Campaign</t>
  </si>
  <si>
    <t>Community Engagement Grantmaking|Family Homelessness</t>
  </si>
  <si>
    <t>Worldwatch Institute</t>
  </si>
  <si>
    <t>to evaluate environmentally sustainable and innovative solutions to reduce global hunger and rural poverty through the 2011 State of the World Report</t>
  </si>
  <si>
    <t>to estimate the contribution of Respiratory Syncytial Virus (RSV) to mortalitiy associated with acute lower respiratory tract illness in developing countries and to determine the need for development of a safe and effective RSV vaccine</t>
  </si>
  <si>
    <t>to develop a novel vaccine against salivary proteins of sand fl ies with the aim to induce a strong immune response against the parasite</t>
  </si>
  <si>
    <t>to provide nutrition and economic research support for Grand Challenge projects</t>
  </si>
  <si>
    <t>to use a viral genome as a model to study superinfection restriction</t>
  </si>
  <si>
    <t>Beckman Research Institute of the City of Hope</t>
  </si>
  <si>
    <t>to research Human Polyomavirus BKV as a HIV Vaccine Vector</t>
  </si>
  <si>
    <t>Duarte</t>
  </si>
  <si>
    <t>to use small molecule antimicrobial peptide mimics as antimalarials</t>
  </si>
  <si>
    <t>to design long-distance repellents that block the ability of mosquitoes to detect humans and protect  large areas.</t>
  </si>
  <si>
    <t>to research the effectiveness of technology-mediated learning and competency-based degrees, identify interventions that improve success rates for low-income young adults, and advocate for efforts addressing these issues</t>
  </si>
  <si>
    <t>to use proteins as molecular targets to develop insect repellents and masking agents that block or hyper-stimulate these receptors and reduce the ability of the vectors to find hosts and spread disease.</t>
  </si>
  <si>
    <t>to rapidly screen malaria parasite genes that are essential for invasion and growth in human red blood cells. Characterizing these proteins may reveal novel vaccine targets for blood stage infection.</t>
  </si>
  <si>
    <t>National Center for Genetic Engineering and Biotechnology</t>
  </si>
  <si>
    <t>to develop and test a novel drug that binds to the two pathways used by the DHFR enzyme in P. falciparum to mutate. By tethering these active sites, the dual-binding drug will suppress the development of resistance to anti-malarial drugs.</t>
  </si>
  <si>
    <t>to study the effects that a new model of indoor cooking stove with concealed combustion chambers and ventilation chimney has in reducing indoor air pollution and subsequently, reducing acute lower respiratory infections and TB in children.</t>
  </si>
  <si>
    <t>to apply zinc finger nucleases as molecular scissors to directly disrupt the genome of human papilloma virus, the causal agent of cervical cancer</t>
  </si>
  <si>
    <t>to better understand the role that antimicrobial peptides play in the immune system, Gregory Tew will test synthetic molecules that mimic these peptides for their  ability to clear bacteria by engaging the innate and adaptive immune system.</t>
  </si>
  <si>
    <t>to develop a lentiviral vector that targets the entry and replication of influenza viruses in domestic chickens, in order to to reduce the frequency of flu epidemics in poultry and ultimately in humans</t>
  </si>
  <si>
    <t>to improve media coverage of secondary and post-secondary education</t>
  </si>
  <si>
    <t>to implement postsecondary education and career pathways built on the National Association of Manufacturing's 'Manufacturing Skills Certification System', preparing low income young adults for family-sustaining entry-level jobs</t>
  </si>
  <si>
    <t>San Raffaele Scientific Institute</t>
  </si>
  <si>
    <t>to generate “anti-self ” antibodies against CCR5 to knock out protein’s co-receptor and effectively block HIV entry.</t>
  </si>
  <si>
    <t>to develop strains of commensal bacteria that naturally reside in the gut to express the key chemical signals used by cholera to abort the colonization process and allow the pathogen to pass through the G.I. system without causing symptoms.</t>
  </si>
  <si>
    <t>Royal Holloway, University of London</t>
  </si>
  <si>
    <t>to design and evaluate so-called “infinite-epitope” vaccines for their potential to provide simultaneous and broad protective immunity to the many variant forms of HIV.</t>
  </si>
  <si>
    <t>Universidade Federal do Rio Grande do Sul</t>
  </si>
  <si>
    <t>to create 3-D computer models of viral epitopes anchored to different alleles of MHC molecules to search for “generalist” epitopes that can be used to develop viral vaccines that are effective against a broad spectrum of pathogens.</t>
  </si>
  <si>
    <t>Porto Alegre</t>
  </si>
  <si>
    <t>to study if VL development can be prevented in asymptomatic patients through nutritional supplements of vitamin A, zinc and iron, as well as anti-helminth treatment.</t>
  </si>
  <si>
    <t>to design a novel vaccine platform based on protein microcrystals produced by insect viruses,  to induce a vigorous immune response without the need for refrigerated vaccine storage.</t>
  </si>
  <si>
    <t>to generate a constant, self-renewing source of antigen-specific B-cells, which target conserved HIV epitopes to eliminate HIV-infected cells.</t>
  </si>
  <si>
    <t>to infect malaria mosquitoes with an insect-specifi c fungus to determine if the infected mosquitoes’ sense of smell is suppressed and their ability to fi nd human hosts and transmit malaria is reduced.</t>
  </si>
  <si>
    <t>to attempt to design drugs to disrupt the biosynthesis of octopamine as a new strategy to interfere with the lifecycle of invertebrate parasites.</t>
  </si>
  <si>
    <t>to develop a new vaccine platform for HIV based on the hypothesis that immunodominant regions of the virus may be irrelevant to neutralizing the virus and also prevent access to neutralizing epitopes in conserved regions</t>
  </si>
  <si>
    <t>to exploit these proteases by designing a drug will cleave only to HIV protease and release a cytotoxin that results in programmed cell death.</t>
  </si>
  <si>
    <t>Lipotek Pty Ltd</t>
  </si>
  <si>
    <t>to develop a novel TB vaccine utilizing synthetic “nano-sacs” called liposomes that carry TB antigens and are anchored with a self-adjuvanting protein that binds to and stimulates dendritic cells.</t>
  </si>
  <si>
    <t>to develop a synthetic saccharide-conjugated vaccine that would provide immunity against GPI, a toxin produced by the malaria parasite that is a major determinant in the severity and fatality of the disease.</t>
  </si>
  <si>
    <t>to develop transgenic tomatoes that express RNAs that targets several relevant viruses. The team will test whether these antiviral RNAs can accumulate in mammals after their ingestion to suppress viral proliferation.</t>
  </si>
  <si>
    <t>to study taste-guided behavior on mosquitos that will help eradicate malaria</t>
  </si>
  <si>
    <t>to develop Hydrocarbon-Stapled GP41 Immunogens</t>
  </si>
  <si>
    <t>to understand the mechanism by which HAMLET: a non-resistance-inducing bactericidal milk protein, binds to and kills pheumococci without the bacteria developing resistance</t>
  </si>
  <si>
    <t>to create a new diagnostic test for malaria that requires minimal training to use and does not depend on invasive blood samples</t>
  </si>
  <si>
    <t>Cupron, Inc.</t>
  </si>
  <si>
    <t>to study the efficacy of using newly developed copper-oxide based filters that deactivate a wide range of viruses, including HIV-1, as a shield to enable HIV-infected mothers to breastfeed their infants without risking transmission of the virus</t>
  </si>
  <si>
    <t>to improve aid effectiveness implementation and poverty reduction programs by supporting research on the policies and practices behind effective aid programs</t>
  </si>
  <si>
    <t>to develop a vaccine vector based on a prototype vaccine for herpes simplex virus 2 (HSV-2) that encodes multiple CD8 T cell epitopes from HIV proteins, and test its ability  to stimulate a robust CD8 T cell response against HIV</t>
  </si>
  <si>
    <t>Common Heritage Foundation</t>
  </si>
  <si>
    <t>to develop a “fever kit” for use among nomadic populations to help them accurately diagnose and treat fevers in a way that reduces mortality and drug resistance</t>
  </si>
  <si>
    <t>Jimeta- Yola</t>
  </si>
  <si>
    <t>Universidade Federal do Rio de Janeiro</t>
  </si>
  <si>
    <t>to study whether a pre-dose of captopril, an established ACE inhibitor and anti-hypertension drug, can also increase the potency of vaccines by increasing  activation of dendritic cells</t>
  </si>
  <si>
    <t>to identify new vaccines that induce broadly neutralizing antibodies against HIV</t>
  </si>
  <si>
    <t>to investigate how insecticides degrade when applied on an indoor surface and study whether combining the insecticide with paint to create a “whitewash” can mitigate this disintegration and enhance stability</t>
  </si>
  <si>
    <t>Hainan Provincial Key Laboratory of Tropical Medicine</t>
  </si>
  <si>
    <t>to create a next generation malaria vaccine by deleting a gene responsible for parasite development in the liver and adding a new gene which attracts dendritic cells to the infection site.</t>
  </si>
  <si>
    <t>Haikou</t>
  </si>
  <si>
    <t>Hainan</t>
  </si>
  <si>
    <t>University of Connecticut Health Center</t>
  </si>
  <si>
    <t>to develop serum-stable RNA molecules to immobilize the sleeping sickness parasite by interrupting the mechanism driving parasite motility</t>
  </si>
  <si>
    <t>to identify peptides that bind key metabolites of M. tuberculosis, and test their ability to kill the bacteria to overcome antibiotic resistance</t>
  </si>
  <si>
    <t>to use new deep sequencing technology to identify RNA viruses that have managed to retain attenuated strains in order to study these genotypes for possible use in the  development of viral vaccines.</t>
  </si>
  <si>
    <t>to support the development of a novel drug delivery system that will optimize the effectiveness of current anti-tuberculosis drugs, and possibly shorten the treatment period and reduce side effects</t>
  </si>
  <si>
    <t>to use high throughput screening to identify compounds that can activate these TRP channels in insect vectors of disease for use in a new generation of insect repellants.</t>
  </si>
  <si>
    <t>to utilize RNAi screening to identify critical determinants in human red blood cells (erythrocytes) that are required for invasion and growth of the malaria parasite.</t>
  </si>
  <si>
    <t>to define and characterize HIV interactions with host RNA. The team will attempt to determine whether disrupting or mimicking essential interactions with host RNAs may lead to antiviral strategies to which HIV cannot readily develop resistance.</t>
  </si>
  <si>
    <t>to develop a novel arthropod-based vaccine system against leishmaniasis</t>
  </si>
  <si>
    <t>to develop mis-expression of liver-specific miRNAs to eradicate malaria</t>
  </si>
  <si>
    <t>to develop customized insecticides for combating disease vectors</t>
  </si>
  <si>
    <t>to seek funding support for early learning throughout the state of Washington</t>
  </si>
  <si>
    <t>to establish a network of successful developing country chief executive officers who are using their businesses to dramatically reduce poverty</t>
  </si>
  <si>
    <t>to develop a novel therapeutic strategy to eradicate HIV-1 infection</t>
  </si>
  <si>
    <t>to evaluate the effectiveness of a prototype vaccine that combines enterotoxin of E. coli with another epitope to attract helper T cells and a  lipid adjuvant to ensure delivery of the antigen directly into the cell</t>
  </si>
  <si>
    <t>to develop and test low-cost fi lters coated with safe microbicides that can be inserted into tips of nipple shields to prevent HIV transmission during breastfeeding.</t>
  </si>
  <si>
    <t>to engineer a native human vaginal bacteria to secrete a potent and broadly antiviral antibody fragment called scFv-m9, and evaluate the microbe’s ability to prevent HIV infection in the vaginal mucosa</t>
  </si>
  <si>
    <t>to develop a novel vaccine for TB based on existing BCG vaccines modifi ed to express a gene that is specifi c to latent TB in order to generate a robust immune response to a latent infection.</t>
  </si>
  <si>
    <t>to test the efficacy of a decoy-based malaria vector control model for reducing transmission that targets breeding, resting, and feeding mosquitoes</t>
  </si>
  <si>
    <t>to design and test a small peptide that can effectively block formation of fibrils on this protein. If successful, the therapy could be administered via spray orliquid drops to inhibit transmission of HIV.</t>
  </si>
  <si>
    <t>to enable availability and strengthen the quality of workforce and labor market statistics, and connect them to longitudinal higher education data at the federal level</t>
  </si>
  <si>
    <t>to develop high-throughput glycan microarrays to identify glycan antigens, determine their chemical structure, and design glycan-peptide vaccines for future testing.</t>
  </si>
  <si>
    <t>Linköping University</t>
  </si>
  <si>
    <t>to test the hypothesis that TB latency is a dynamic process in which a portion of the bacilli, when ingested by macrophages, trigger a genetic program where bacteria cycle between active and latent phases.</t>
  </si>
  <si>
    <t>Linkoping</t>
  </si>
  <si>
    <t>to test whether injection of a vaccine into laser-exposed skin can significantly enhance immune responses stimulated by the vaccine</t>
  </si>
  <si>
    <t>to utilize an intranasal inoculation with a safe strain of the bacteria to study the mechanisms of mucosal immunity in the lungs and to explore the potential for a vaccine based on his findings.</t>
  </si>
  <si>
    <t>to modify bacteria that naturally inhabit the mosquito midgut to secrete proteins that interfere with the development of the malaria parasite in the mosquito that is necessary for malaria transmission.</t>
  </si>
  <si>
    <t>to develop and test engineered pseudoviruses called TIPs, which conditionally replicate along with the pathogen as it spreads, but have their virulence elements replaced with therapeutic elements that slow disease progression and transmission.</t>
  </si>
  <si>
    <t>to evaluate the use of exosomes, which contain proteins and glycolipids that can elicit a robust innate and acquired immune response as a new platform for tuberculosis vaccines</t>
  </si>
  <si>
    <t>to determine whether novel synthetic molecules (imidazoquinolines) are able to activate newborns white blood cells as candidate vaccine adjuvants to dramatically enhance immunization of infants.</t>
  </si>
  <si>
    <t>to test whether latent bacteria are metabolically active duringlatency using novel genetic probes to determine whether transcription and translation occur in the population of cells responsible for re-activation of TB from models of latency</t>
  </si>
  <si>
    <t>Wissenschaftlicher Fonds Inkologie</t>
  </si>
  <si>
    <t>to test whether inducing antibodies against anti-malarial drugs can signifi cantly prolong the half-life of that drug, which has significant implications for efficacy and cost of malaria prevention.</t>
  </si>
  <si>
    <t>St. Gallen</t>
  </si>
  <si>
    <t>University of North Dakota</t>
  </si>
  <si>
    <t>to augment zooprophylaxis, the practice of using livestock to divert mosquito blood feeding away from humans, by developing an anti-mosquito vaccine for cattle that kill the insect before they bite humans.</t>
  </si>
  <si>
    <t>to explore the use of a robust and inexpensive nanotechnology, which may penetrate lymph tissue to more effectively trigger immune responses, as a new tool for prevention of TB.</t>
  </si>
  <si>
    <t>to test new ways to induce or limit reactivation of latent tuberculosis (TB) by utilizing imaging technologies such as PET and CT scans to study the biological mechanisms related to the reactivation of latent TB</t>
  </si>
  <si>
    <t>to develop a novel vaccine approach that is based on blocking mosquito transmission of these disease agents rather than inducing pathogen-specific immunity.</t>
  </si>
  <si>
    <t>to test the theory that tuberculosis utilizes metabolosomes, which are protein-based metabolic structures, to enter into, maintain, and exit from latency. Understanding how metabolosomes work will aid in development of drugs that target TB.</t>
  </si>
  <si>
    <t>to examine whether TB hijacks this niche to maintain latency.</t>
  </si>
  <si>
    <t>University of Mississippi</t>
  </si>
  <si>
    <t>to test an innovative approach to mitigate the toxicity of primaquine, a promising and powerful malaria drug</t>
  </si>
  <si>
    <t>to identify the molecules that cue African trypanosomes, which are parasites that causes fatal sleeping sickness, to differentiate into the lifestages necessary for transmission of the parasite.</t>
  </si>
  <si>
    <t>to identify inhibitors of a bacterial DNA repair enzyme that allows tuberculosis to mutate. Identifying these inhibitors could lead to therapies that kill bacteria and limit drug resistance.</t>
  </si>
  <si>
    <t>to discover if a drug delivery system in which nanoparticles loaded with anti-TB drugs selectively target macrophages, and release the drugs intracellularly via a pH-dependent gate, allowing high concentrations of antibiotics into the host cells</t>
  </si>
  <si>
    <t>to test the hypothesis that HIV requires the human APOBEC3G protein to maintain a high mutation rate necessary for HIV survival. Inhibiting this protein may slow the mutation rate and make the virus more susceptible to immune responses.</t>
  </si>
  <si>
    <t>to utilize RNAi analysis to identify the essential pathways used by the bacteria to modify its host cell, leadning to novel therapies to counteract host manipulation without directly targeting the pathogen and causing the development of resistance</t>
  </si>
  <si>
    <t>to pursue an antibiotic strategy called “biosynthetic immunotargeting, ” leading to a unique, resistance-free approach to pneumococcal disease.</t>
  </si>
  <si>
    <t>to design a vaginal gel that blocks HIV by becoming impermeable in response to the pH change induced by the presence of semen, and binds to HIV surface proteins to halt viral transport to susceptible tissues and HIV target cells</t>
  </si>
  <si>
    <t>Sangamo BioSciences Inc</t>
  </si>
  <si>
    <t>to research the use of zinc finger nuclease technology to specifically disrupt the CCR5 gene as a new strategy to make people resistant to HIV</t>
  </si>
  <si>
    <t>to harness women's immune systems to prevent HIV-1 infection by  identifying  selective estrogen receptor modulators similar to those used for treating breast cancer and osteoporosis that can induce local HIV immunity in the reproductive tract</t>
  </si>
  <si>
    <t>to empower business leaders to be active and inform participants in efforts to reform human capital policies in education through the Human Resources in Education project</t>
  </si>
  <si>
    <t>to provide a rigorous research base and body of evidence to support higher success and accelerated progression for low income young adults in community colleges</t>
  </si>
  <si>
    <t>to develop a conceptual platform for college readiness</t>
  </si>
  <si>
    <t>to support an initiative aimed at increasing postsecondary education access and completion rates among lower-income, disadvantaged students</t>
  </si>
  <si>
    <t>to support a three-day conference that is focused on what teachers and their supervisors do to successfully improve instruction in secondary schools</t>
  </si>
  <si>
    <t>to ensure that the National Student Clearinghouse state pilot next generation reports are designed to be actionable for school leaders and to provide the supports to help translate the information into action</t>
  </si>
  <si>
    <t>to validate a priority set of standards that define college readiness</t>
  </si>
  <si>
    <t>to support policy research, the Pathways to College Network, and strategic planning efforts</t>
  </si>
  <si>
    <t>to develop a sustainable model to scale-up productivity and access for India soy farmers</t>
  </si>
  <si>
    <t>to provide emergency response to the humanitarian crisis in Sri Lanka</t>
  </si>
  <si>
    <t>to strengthen the quality and impact of the AERC’s research and capacity building work in Sub-Saharan Africa by supporting a long-term strategic planning process</t>
  </si>
  <si>
    <t>to support EFInA's Innovation Fund to promote savings and branchless banking for the poor in Nigeria</t>
  </si>
  <si>
    <t>to provide conference support for the Global Vaccine Research Forum</t>
  </si>
  <si>
    <t>2009-07</t>
  </si>
  <si>
    <t>to support the Conference in Beijing, China in connection with the IAAE conference</t>
  </si>
  <si>
    <t>to support the strategic guidance on global health, health of women, strategic renewal of primary health care, development of a Global Health Observatory, and strengthening of organizational coherence and performance</t>
  </si>
  <si>
    <t>to support media coverage of the education components of American Recovery and Reconstruction Act through the construction and maintenance of the Stimulus Tracker website</t>
  </si>
  <si>
    <t>to support school districts’ efforts to be effective and innovative in connecting to early learning partners in their communities, and improving alignment to support high quality programs across early learning and into elementary school</t>
  </si>
  <si>
    <t>to support districts in their efforts to improve school readiness</t>
  </si>
  <si>
    <t>to increase awareness of the organization's mission and impact</t>
  </si>
  <si>
    <t>to continue support of the Global HIV Vaccine Research Cryorepository (GHRC)</t>
  </si>
  <si>
    <t>to refine and expand services to youth development organizations that are committed to creating educational opportunities for young people for whom traditional school settings have not been successful</t>
  </si>
  <si>
    <t>to create a center in Africa that provides training, education, and technical support for African regulators to make informed decisions on how to use biotechnology while protecting farmers, consumers, and the environment</t>
  </si>
  <si>
    <t>to increase the leadership capacity of chiefs by focusing on standards and assessments, data systems, educator development and determining a new system of supports for student learning</t>
  </si>
  <si>
    <t>to support the Pro-Poor Market-Oriented Mechanisms Resource Center</t>
  </si>
  <si>
    <t>to provide key decision-makers with a landscape analysis of the specific needs for, and potential impacts of, new methods of contraception and adaptations of existing methods</t>
  </si>
  <si>
    <t>to boost the incomes of small-holder farmers in moisture-deficient areas of Sub-Saharan Africa and South Asia by increasing their yields of sorghum, pearl millet, and finger millet</t>
  </si>
  <si>
    <t>to create a global surveillance system for antimalarial drug efficacy, strengthening regional networks and country capacity for effective malaria control and policy</t>
  </si>
  <si>
    <t>to prevent HIV transmission through improving adherence to pre-exposure prophylaxis</t>
  </si>
  <si>
    <t>to provide a significantly improved platform for integrated modeling and scenario development</t>
  </si>
  <si>
    <t>to complete a systematic review of the evidence on how to improve health worker performance in low and middle income countries, and to disseminate findings and recommendations to policy makers and practitioners</t>
  </si>
  <si>
    <t>to advocate for building support for microbicde advocacy</t>
  </si>
  <si>
    <t>to use market force and technology to empower farmers to improve the well-being of their families and communities</t>
  </si>
  <si>
    <t>to support a mobile office to increase utilization of food stamps and other benefits</t>
  </si>
  <si>
    <t>to promote curriculum enhancement, improved research and extension quality of scientific agricultural literature used by faculty and students in agricultural colleges and universities in sub-Saharan Africa</t>
  </si>
  <si>
    <t>to support a study to understand the impact of water efficient maize varieties on smallholders in Africa</t>
  </si>
  <si>
    <t>to support sustainable private sector partnerships for pro-poor and sustainable solid waste management in secondary cities and small towns of Asia</t>
  </si>
  <si>
    <t>to develop a program encompassing scaled, sustainable interventions that advance productive and equitable participation of women in agriculture</t>
  </si>
  <si>
    <t>to collect baseline data on the incidence and cost of Adverse Childhood Experiences in Washington state</t>
  </si>
  <si>
    <t>to coordinate The Generation Challenge Program, a global effort to develop tools, databases and precision phenotyping facilities that will accelerate breeding gains for rice, maize, wheat, sorghum and cowpea via molecular marker integration</t>
  </si>
  <si>
    <t>to assist The Equity Project in improving instruction and informing educators and policymakers who wish to replicate their model</t>
  </si>
  <si>
    <t>to provide quality improvement services for licensed child care providers through a Quality Rating and Improvement System under the umbrella of the White Center Early Learning Initiative</t>
  </si>
  <si>
    <t>to support a Unified Data Base (UDB) focused on pre-K-12 education</t>
  </si>
  <si>
    <t>to establish regionally selected Early College High Schools (ECHS) throughout New York State</t>
  </si>
  <si>
    <t>to create a policy center dedicated to promoting federal and state policies that help underrepresented students earn marketable postsecondary credentials</t>
  </si>
  <si>
    <t>to support a capital campaign for a renovated facility in Bremerton</t>
  </si>
  <si>
    <t>to provide support for home based early learning services</t>
  </si>
  <si>
    <t>to demonstrate how researched based early learning practices can benefit all children in the White Center community</t>
  </si>
  <si>
    <t>to support reporting on national education issues and the development of video and digital content for broadcast and online distribution</t>
  </si>
  <si>
    <t>Baltimore Community Foundation Inc</t>
  </si>
  <si>
    <t>to mobilize the faith community in the state of Ohio to insist on a quality college-ready education for all students</t>
  </si>
  <si>
    <t>to support staff capacity, dissemination of the Progress Index analysis and approach, and development and implementation of a process to develop measures</t>
  </si>
  <si>
    <t>to support the launch of a new strategy aimed at increasing the number of students graduating from high school college- and career-ready</t>
  </si>
  <si>
    <t>to support the work of a coordinated, common college ready agenda and advocacy strategy for Ohio’s statewide education advocacy organizations</t>
  </si>
  <si>
    <t>to support a program aimed at improving the overall effectiveness of teachers</t>
  </si>
  <si>
    <t>to support research that will clarify the links between media development and broad development goals</t>
  </si>
  <si>
    <t>Tanzania Postal Bank</t>
  </si>
  <si>
    <t>to leverage Tanzania Postal Bank's network of branches and agents to reach the rural poor by means of agent banking through a mobile technology platform and Point of Sale(POS) devices</t>
  </si>
  <si>
    <t>DAR ES SALAAM</t>
  </si>
  <si>
    <t>to provide support for the International Symposium on Natural Immunity to HIV</t>
  </si>
  <si>
    <t>to support advocacy efforts aimed at homeless students in schools in King, Snohomish, and Pierce Counties</t>
  </si>
  <si>
    <t>to expand  and scale the adoption of successful interactive courses that blend a digital tutor with live instruction for high-enrollment, low-success community college courses</t>
  </si>
  <si>
    <t>to define and map the multiple pathways that lead to green credentials that have value in the labor market</t>
  </si>
  <si>
    <t>to support teams of municipal leaders, community colleges and other postsecondary institutions, and other partners in selected communities in efforts to increase postsecondary credential completion among low-income young adults</t>
  </si>
  <si>
    <t>to bring the issue of Latino college degree completion to the forefront of public attention and to equip higher education stakeholders with strategies to accelerate Latino college degree completion</t>
  </si>
  <si>
    <t>to fund research about effective state policies for adults re-entering postsecondary education, identification of effective states, technical assistance and identification of better data points to scope this population</t>
  </si>
  <si>
    <t>to support a national conference on existing efforts to create differentiated compensation systems for teachers based on performance</t>
  </si>
  <si>
    <t>2009-06</t>
  </si>
  <si>
    <t>to support bringing low-income and minority students in Teach for America (TFA) classrooms to proficiency</t>
  </si>
  <si>
    <t>to support the work of a teacher evaluation task force</t>
  </si>
  <si>
    <t>to provide an emergency response to the humanatarian crisis in Pakistan</t>
  </si>
  <si>
    <t>to provide emergency response to cyclone Aila in Bangladesh</t>
  </si>
  <si>
    <t>to general operating support</t>
  </si>
  <si>
    <t>for clinical development of the RTS,S, malaria vaccine</t>
  </si>
  <si>
    <t>to support a country-wide program to install computers and the Internet in Botswana public libraries for free public use and to take steps to ensure the computers are useful and used to  enhance people’s lives</t>
  </si>
  <si>
    <t>to implement a program to increase access to computers and the Internet in Bulgarian public libraries, and provide training and support services for librarians and library users</t>
  </si>
  <si>
    <t>to disseminate locally produced agricultural information to smallholder farmers</t>
  </si>
  <si>
    <t>to improve the sustainability and affordability of pit latrines, the most common type of on-site sanitation, by developing biotechnology additives and researching pit design and user needs</t>
  </si>
  <si>
    <t>to improve student outcomes through strategic use of district, state and CMO data through data assembly, performance diagnostics, and placement of strategic data fellows to aid leadership decision making</t>
  </si>
  <si>
    <t>to build the capacity of rural women in Malawi and Mozambique to advocate for effective rural development strategies that  meet their needs</t>
  </si>
  <si>
    <t>to develop and rigorously test programs that improve adoption and profitable use of agricultural technology by small-scale farmers in Sub-Saharan Africa and South Asia</t>
  </si>
  <si>
    <t>to develop a public access network of African agricultural professionals in the diaspora as a resource to spark the transfer of knowledge, innovation, technical assistance, and entrepreneurialism between expatriates and their African colleagues</t>
  </si>
  <si>
    <t>to assess the feasibility and appropriateness of global measles eradication</t>
  </si>
  <si>
    <t>to administer a comprehensive study to assess the extent of public access computing, Internet connectivity and related services, and to understand specific impacts of public library funding changes on computer-based services in public libraries</t>
  </si>
  <si>
    <t>to map the food/beverage industry and to create a ranking of global and regional companies active in both developed and developing countries, that positively impacts access to nutrition for improved health, through reducing malnutrition</t>
  </si>
  <si>
    <t>to support a capital campaign for a multi-service center in Issaquah</t>
  </si>
  <si>
    <t>to support the PIE Network which brings together policy research groups and state-level education advocacy organizations to advance equity, improve student achievement, share best practices and capture lessons learned</t>
  </si>
  <si>
    <t>to support a project aimed at supporting state efforts to develop and implement policies on college completion</t>
  </si>
  <si>
    <t>to support a convening in Washington, D.C.</t>
  </si>
  <si>
    <t>to support the World Justice Project</t>
  </si>
  <si>
    <t>Samaj Pragati Sahayog</t>
  </si>
  <si>
    <t>to build understanding of watershed issues critical to rain fed agriculture and the livelihoods of small scale farmers in India</t>
  </si>
  <si>
    <t>District Dewas</t>
  </si>
  <si>
    <t>to advance high-impact international efforts to achieve universal access to malaria interventions in Africa and eliminate preventable deaths from malaria through a broad range of partnerships</t>
  </si>
  <si>
    <t>to advocate for HIV vaccines research and development and facilitate the African AIDS Vaccine Programme's transition to an independent operational African program outside of WHO</t>
  </si>
  <si>
    <t>2009-11</t>
  </si>
  <si>
    <t>to enhance wheat resistance to multiple rust diseases</t>
  </si>
  <si>
    <t>to evaluate the efficacy of chlorhexidine umbilical cord wash compared to placebo for the reduction of neonatal mortality in Pemba, Tanzania</t>
  </si>
  <si>
    <t>to develop a global surveillance system to identify and track rumors/misinformation related to immunization, with a particular focus on GAVI-eligible countries</t>
  </si>
  <si>
    <t>to ensure that STEM is simultaneously focused on other policy interests such as statewide accountability, CORE 24, teacher effectiveness and longitudinal data systems</t>
  </si>
  <si>
    <t>National Summer Learning Association</t>
  </si>
  <si>
    <t>to conduct research and plan for 8th to 9th grade transition programs in partnership with three school districts</t>
  </si>
  <si>
    <t>to estimate incidence of influenza-like illness and lab confirmed influenza in pregnant and post-partum women and their infants and conduct controlled trials to determine safety and effectiveness of maternal flu vaccine for women and their infants</t>
  </si>
  <si>
    <t>to identify and improve specific supply chain management practices that enable Community Health Workers to provide treatment to sick children in the community in four countries in sub-Saharan Africa</t>
  </si>
  <si>
    <t>to accelerate HIV prevention coverage in India and globally and to contribute to the Knowledge Network to bring programmatic learnings related to HIV prevention amongst injecting drug users to a wider audience</t>
  </si>
  <si>
    <t>to identify the polypeptide(s) that mediates CAF activity through proteomic analysis</t>
  </si>
  <si>
    <t>to support formative assessment data collection, task analyses, and implementation</t>
  </si>
  <si>
    <t>to apply an R&amp;D model to education to unearth root causes of performance gaps</t>
  </si>
  <si>
    <t>to support development of a student growth measure for inclusion in an evaluation system</t>
  </si>
  <si>
    <t>Rasmuson Foundation</t>
  </si>
  <si>
    <t>to support education programs for low income, minority populations in Alaska</t>
  </si>
  <si>
    <t>Washington State Department of Ecology</t>
  </si>
  <si>
    <t>to support the development and implementation of the Washington Energy Corps which will provide low-income, young adults a pathway to a post-secondary credential while serving in an AmeriCorps program</t>
  </si>
  <si>
    <t>to support an educational lecture program for young women</t>
  </si>
  <si>
    <t>to support a project to prevent a resurgence of measles deaths in Africa and to lead Africa's decision and action on a regional goal to eliminate measles</t>
  </si>
  <si>
    <t>Chief Justice Earl Warren Institute on Race, Ethnicity and Diversity</t>
  </si>
  <si>
    <t>to host national civil rights leaders in a series of roundtables and seminars about college-readiness and college completion</t>
  </si>
  <si>
    <t>to support designing and implementing a web-based service that will enable U.S. grantmakers to meet IRS requirements for determining the equivalency of international non-governmental organizations to U.S.-based public charities</t>
  </si>
  <si>
    <t>to create a framework and assess potential new techologies for maternal and neonatal health</t>
  </si>
  <si>
    <t>to prepare globally, regionally, and at country levels for the implementation of pre-exposure prophylaxis (PrEP) should the ongoing clinical trials demonstrate the effectiveness of such an approach</t>
  </si>
  <si>
    <t>to promote a consumer, market-based process for preventing malaria infection among at-risk populations</t>
  </si>
  <si>
    <t>to develop and implement a model common definition of teacher of record and standard business process for linking and validating teacher and student data at the SEA level</t>
  </si>
  <si>
    <t>to support the development and expansion of an open-access online resource for the Academic Youth Development program</t>
  </si>
  <si>
    <t>to develop cost-effective integrated interventions that help increase women’s access to family planning information, services and supplies in poor, urban areas in Kenya</t>
  </si>
  <si>
    <t>to develop cost effective integrated interventions for increased contraceptive prevalence rates (CPR) among the urban poor in Senegal</t>
  </si>
  <si>
    <t>to support a research and advocacy project around impact of government contracting policies and practices on the nonprofit sector</t>
  </si>
  <si>
    <t>to support a project aimed at streamlining the grant application and reporting process for the charitable sector</t>
  </si>
  <si>
    <t>for modeling antiretrovirals and spread of HIV drug resistance</t>
  </si>
  <si>
    <t>to support Pittsburgh Public Schools as part of a cohort of Intensive Partnership Sites to improve teacher effectiveness to transform outcomes for-low income, minority students</t>
  </si>
  <si>
    <t>to support Hillsborough County as part of a cohort of Intensive Partnership Sites to improve teacher effectiveness to transform outcomes for low-income, minority students</t>
  </si>
  <si>
    <t>to support research that is expected to have a direct and immediate impact on how drugs are deployed to help eliminate malaria parasites around the world</t>
  </si>
  <si>
    <t>to support the development of an education component on the poverty-focused website, Spotlight, and increase awareness about the link between education and economic opportunity</t>
  </si>
  <si>
    <t>to support the College Ready Promise as part of a cohort of Intensive Partnership Sites to improve teacher effectiveness to transform outcomes for low-income, minority students</t>
  </si>
  <si>
    <t>to support Memphis City Schools as part of a cohort of Intensive Partnership Sites to improve teacher effectiveness to transform outcomes for low-income, minority students</t>
  </si>
  <si>
    <t>to support the UN Secretary General’s Special Advocate for Inclusive Finance for Development to raise awareness and promote adoption of policies that facilitate financial inclusion by connecting poor people to a broad range of financial tools</t>
  </si>
  <si>
    <t>to fund the development of a diagnostic tool that helps teachers assess students’ needs</t>
  </si>
  <si>
    <t>to support education-related programming on Frontline</t>
  </si>
  <si>
    <t>to explore the STEM model developed by systems engineers at Raytheon that provides policymakers, researchers, and funders with a predictive modeling tool for understanding the impact of interventions on student outcomes in STEM</t>
  </si>
  <si>
    <t>to assess HIV transmission dynamics  and collective impact of HIV prevention programs in the Indian States of Andhra Pradesh and Karnataka, and enhance the analytical capacity of key Indian institutions to carry on with similar work in the future</t>
  </si>
  <si>
    <t>to support a series of research and polling studies aimed at understanding the messages media delivers about education through news and entertainment programming, and gauging American public opinion on key education topics</t>
  </si>
  <si>
    <t>to prevent exportation of pneumococcal surface GAPDH and create an attenuated vaccine</t>
  </si>
  <si>
    <t>to synthesize evidence of impact of all HIV prevention in Tamil Nadu and Maharashtra and build capacity in collating and synthesizing evidence-based knowledge to guide effective prevention planning as part of the national response</t>
  </si>
  <si>
    <t>to assess the collective impact of HIV prevention programming among high risk groups in India and promote evidence based decision-making in developing appropriate priorities, strategies, and programs for future HIV prevention in India</t>
  </si>
  <si>
    <t>to develop a breath-based analyzer for tuberculosis and clinical tests to validate the system</t>
  </si>
  <si>
    <t>to discover drugs that attenuate the malaria parasite’s virulence thereby reducing severe disease and boosting immunity</t>
  </si>
  <si>
    <t>to discover new mucosal immunity targets for the design of cheap vaccines effective against all serotypes of pneumococci</t>
  </si>
  <si>
    <t>to transform a cell phone camera into a high-quality diagnostic microscope for remote diagnosis and surveillance</t>
  </si>
  <si>
    <t>to create a humanized mouse in which P. falciparum/vivax complete the life cycle</t>
  </si>
  <si>
    <t>to identify and validate new antigens for natural immune boosting TBV</t>
  </si>
  <si>
    <t>to engineer Salmonella and Shigella vaccine vectors to overproduce an essential antigen to stimulate gamma delta T cells, to boost mucosal immune response against these enteric pathogens</t>
  </si>
  <si>
    <t>to determine whether RANKL induction of M cells induces more robust mucosal immunit</t>
  </si>
  <si>
    <t>to expose a novel stable epitope of HIV which can then be recognized by the body</t>
  </si>
  <si>
    <t>to immunize mothers to confer and induce antimalarial immunity in babies through breastfeeding</t>
  </si>
  <si>
    <t>to support the creation of the Family Stability Initiative</t>
  </si>
  <si>
    <t>to develop receptor blocking malaria vaccines based on a combination of a novel RBL family of Plasmodium merozoite proteins</t>
  </si>
  <si>
    <t>to develop suitable formulations for new PrEP candidates.</t>
  </si>
  <si>
    <t>to restore natural expression of retrocyclins, antiviral peptides whose production in humans has been latent for millions of years</t>
  </si>
  <si>
    <t>to promote evidence-based tobacco control in Sub-Saharan Africa in order to prevent an epidemic of tobacco-caused death and disease in the region</t>
  </si>
  <si>
    <t>to create an action plan for scaling up education systems to train health care workers in Rwanda, Ethiopia, and Kenya to address Maternal and Child Health and Millenium Development Goals</t>
  </si>
  <si>
    <t>to support the Global Education Leaders’ Program, education system leaders working to equip students with 21st century knowledge and skills</t>
  </si>
  <si>
    <t>to support yam research and development in West Africa</t>
  </si>
  <si>
    <t>to develop a polyether urethane (PU) intra-vaginal ring designed to slowly release the HIV peptide gp120, as well as the cytokine IL-12 as an adjuvant, directly into the vaginal mucosa to stimulate a sustained mucosal immune response.</t>
  </si>
  <si>
    <t>TransDerm, Inc.</t>
  </si>
  <si>
    <t>to increase malaria vaccine access to at-risk populations using a dry, polymer microneedle patch not requiring cold storage</t>
  </si>
  <si>
    <t>to establish a humanized mouse model for malaria research to eradicate malaria</t>
  </si>
  <si>
    <t>to use polymeric nanoparticles and engineered proteins to deliver vaccines to immune cells</t>
  </si>
  <si>
    <t>to evaluate the feasibility of using a “microscope on a chip” along with a hand-held reader to detect and analyze cells and parasites in bodily fluids.  This technology could provide diagnostic capabilities for a wide range of diseases.</t>
  </si>
  <si>
    <t>to support the monitoring of bacillus thuringiensis cotton impact in West Africa</t>
  </si>
  <si>
    <t>to utilize a newly developed characteristic in the malaria parasite that expresses green fluorescent protiein indicating when parasites are ready to be transmitted to mosquitoes, and to screen for compounds that can prevent gametocyte development</t>
  </si>
  <si>
    <t>to test if codon harmonization can fully and correctly express a complex malaria gamete surface protein and block the transmission of malaria in insect vectors</t>
  </si>
  <si>
    <t>St. Stephen's AIDS Trust</t>
  </si>
  <si>
    <t>to determine the human safety of a new injectable antiretroviral agent for protential development and use as pre-exposure prophylaxis (PrEP)</t>
  </si>
  <si>
    <t>University of Arizona Foundation</t>
  </si>
  <si>
    <t>to reduce the mosquito’s lifespan and increase reproduction to control malaria</t>
  </si>
  <si>
    <t>to test the hypothesis that providing children high levels of flavanols, compounds found in green tea, chocolate, and shea nuts, deprives malaria parasites of lipids, keeping parasite infection at levels low enough to builds lifelong immunity</t>
  </si>
  <si>
    <t>to test the idea of delivering small interfering RNA (siRNAs) via glucan particles in an oral TB vaccine formulation. The team will utilize the siRNAs’ ability to block immunosuppressive signaling and amplify the immune response.</t>
  </si>
  <si>
    <t>to develop an inexpensive hand-held device to separate healthy red-blood cells from malaria-parasite infected blood cells which become more rigid, and count cells in these stages to determine the state of infection and inform treatment options</t>
  </si>
  <si>
    <t>AdhocWorks CC</t>
  </si>
  <si>
    <t>to develop a mosquito repelling device that uses fermentation based technology</t>
  </si>
  <si>
    <t>to test the efficacy of administering two approved vaccines directly under the tongue, which could help improve vaccine delivery, compliance, and enhance immunity against a variety of pathogens.</t>
  </si>
  <si>
    <t>to establish a small grants facility for African advocates in the area of agricultural development</t>
  </si>
  <si>
    <t>to develop, apply, and make publicly available databases and analytical tools that help synthesize evidence for decision making for  health impacts of nutritional conditions and deficiencies, and of their interventions in developing countries</t>
  </si>
  <si>
    <t>to test the theory that using “homing factors” as vaccine adjuvants will induce the development of memory T cells thereby generating site-specific immunity against pathogens in the gut.</t>
  </si>
  <si>
    <t>to test an intradermal injection that increases levels of vitamin A and blocks vitamin D3 metabolism. These important mechanisms can “educate” B cells to home to the gut and to make mucosal antibodies against many viruses, including HIV.</t>
  </si>
  <si>
    <t>Fondazione Centro San Raffaele del Monte Tabor</t>
  </si>
  <si>
    <t>to induce mucosal immunity against HIV by using a bacterial adhesive protein to target antigens to specific cells. The goal is to elicit the production of protective antibodies in the tissues where these antibodies will be effective.</t>
  </si>
  <si>
    <t>to investigate whether using oral supplementation of intestinal alkaline phosphatase (IAP), will prevent or cure infection by pathogenic bacteria, leading to a universal strategy against diarrheal diseases.</t>
  </si>
  <si>
    <t>to use low-cost devices such as mobile phones and mp3 players to record cough and sleeping sounds to be be analyzed using new algorithms in human speech analysis to identify sounds that characterize the presence of pneumonia.</t>
  </si>
  <si>
    <t>to develop a low-cost malaria diagnostic tool using infected blood on a slide prepared with a solution that will interact with a protein of the malaria parasite to visualize this “coffee ring stain,” allowing for easy interpretation and diagnosis</t>
  </si>
  <si>
    <t>STAR Analytical Services</t>
  </si>
  <si>
    <t>to identify sound characteristics that indicate specific symptoms of pneumonia with the aim of rapidly identifying the cause and severity of respiratory illness</t>
  </si>
  <si>
    <t>to identify molecular markers of malaria present in saliva to develop a chewing gum diagnostic tool called “MALiVA.”  The gum will react with these malaria proteins, and then be detected and characterized when the device is scanned with a magnet.</t>
  </si>
  <si>
    <t>to test the efficacy of a diagnostic test for malaria in which small amounts of blood are mixed with an iron solution to create vibrant colors that indicate the amount of a protein released by the malaria parasite.</t>
  </si>
  <si>
    <t>to gather breath samples from tuberculosis patients and use gas chromatography-mass spectrometry to identify and track unique molecules such as volatile organic compounds that can serve as biomarkers to diagnose TB in resource-poor settings.</t>
  </si>
  <si>
    <t>to develop a non-invasive tool to scan capillaries near the body surface and diagnose malaria, based on the theory that red blood cells infected with malaria have different characteristics when subjected to light in ultra-far infrared spectrum</t>
  </si>
  <si>
    <t>to develop a polymer reagent to be deposited at the bottom of a small paper cup used to collect a sputum sample, where it will detect proteins secreted by tuberculosis and turn indicate TB-positive samples by changing color.</t>
  </si>
  <si>
    <t>to engineer a skin patch that can detect and measure malaria proteins in interstitial fluid</t>
  </si>
  <si>
    <t>to test the theory that brief bouts of exercise consisting of cycling and weight lifting will increase antibody and cell-mediated responses to a pneumococcal vaccination administered immediately after the physical activity.</t>
  </si>
  <si>
    <t>to develop and test anitbody response of a novel polymer vaccine composed of assembled versions of “needle” and “tip” surface proteins used by shigella and salmonella pathogens to trigger bacterial invasion in human intestinal cells</t>
  </si>
  <si>
    <t>to target T-cells against these ERV antigens. If true, new host-directed vaccines could be developed to eliminate HIV infected cells.</t>
  </si>
  <si>
    <t>Paladin Biosciences</t>
  </si>
  <si>
    <t>to produce a vaccine with multiple malaria antigens targeting dendritic cell receptors and without the need for an adjuvant, in an effort to induce both antibody and cell-mediated immune responses to the parasite at various stages infection</t>
  </si>
  <si>
    <t>to develop technology for rapid low cost delivery of malaria vaccine</t>
  </si>
  <si>
    <t>United Biomedical, Inc.</t>
  </si>
  <si>
    <t>to test if synthetic peptide immunogens that mimic conserved sites used by HIV to gain entry to host T-cells generate antibody responses that block this initial step of HIV infection and neutralize the virus</t>
  </si>
  <si>
    <t>Hauppauge</t>
  </si>
  <si>
    <t>to develop and test an attenuated influenza virus vector with an adjuvant that stimulates natural killer cells to induce robust immunity at mucosal surfaces to HIV, which is important in both prevention and control of infection.</t>
  </si>
  <si>
    <t>Matrivax, Inc.</t>
  </si>
  <si>
    <t>to apply a novel, cost-reducing technology which entraps many polysaccharide antigens in a protein matrix. If successful, this prototype platform could increase the breadth of serotypes currently covered by pneumococcal vaccines</t>
  </si>
  <si>
    <t>to produce a multi-stage malaria vaccine using transgenic sporozoites, generating protective immunity against early stages of infection and antibodies to block transmission via mosquitoes</t>
  </si>
  <si>
    <t>to conjugate a fusion of three highly-conserved pneumococcal antigens to the already approved Vi polysaccharide vaccine used for typhus. Then test the vaccine's ability to induce strong immune responses against pneumococcus and typhoid fever.</t>
  </si>
  <si>
    <t>to engineer a harmless modification of H. pylori, a bacteria commonly found in the human stomach, to deliver antigens to protect against intestinal pathogens such as cholera and campylobacter.</t>
  </si>
  <si>
    <t>to test whether malaria cases can be contained by treating the households and immediate neighbors of those diagnosed with malaria, and understand if community approaches can clear asymptomatic carriers and eliminate infection in these “hotspots.”</t>
  </si>
  <si>
    <t>to test the hypothesis that saliva from newly emerging mosquitoes activates dormant P. vivax parasites in the liver.</t>
  </si>
  <si>
    <t>to develop a small molecule drugs to inhibit key kinase enzymes in the malaria parasite thought to control latency in parasite infections.</t>
  </si>
  <si>
    <t>Robert Wood Johnson Medical School</t>
  </si>
  <si>
    <t>to identify an endothelial cell target for pathogenesis and reservoir for malaria</t>
  </si>
  <si>
    <t>to discover natural fragments that bind to proteins from latent stage parasites</t>
  </si>
  <si>
    <t>University of Camerino</t>
  </si>
  <si>
    <t>to develop an Anopheles-targeted larvicidal porphyrin formulation to potentiate existing vector control measures</t>
  </si>
  <si>
    <t>Camerino (MC)</t>
  </si>
  <si>
    <t>to establish a novel, anaerobic shock-mediated cure for tuberculosis, including XDR cases</t>
  </si>
  <si>
    <t>to develop a broad-range vaccine, using your knowledge of bioinformatics, biochemistry, and immunology in an interdisciplinary approach</t>
  </si>
  <si>
    <t>to diagnose malaria by measuring light scattered from infected blood cells circulating in superficial vasculature</t>
  </si>
  <si>
    <t>Malaria Institute at Macha</t>
  </si>
  <si>
    <t>to accelerate malaria eradication by targeting off-season carrier infections</t>
  </si>
  <si>
    <t>Vivekananda International Health Centre</t>
  </si>
  <si>
    <t>to test the hypothesis that ultrasound measurements of the liver and spleen, as well as functional liver enzyme tests, will to help differentiate cases of relapse versus re-infection of malaria, informing better treatment and drug therapies</t>
  </si>
  <si>
    <t>to test whether a novel chemical produced in some fungus species can control enzymes that control immune escape mechanisms in malaria parasites</t>
  </si>
  <si>
    <t>to genetically engineer bacterial viruses to carry peptides that block the development of the malaria parasites, survive in the mosquito gut, and spread through vector populations</t>
  </si>
  <si>
    <t>to increase access to and sustainability of permanent housing for domestic violence survivors and their children in Kitsap County</t>
  </si>
  <si>
    <t>Womencare Shelter</t>
  </si>
  <si>
    <t>to increase access to and sustainability of permanent housing for domestic violence survivors and their children in Whatcom County</t>
  </si>
  <si>
    <t>to develop frameworks for the assessment of teacher knowledge</t>
  </si>
  <si>
    <t>to develop common, open, longitudinal data standards</t>
  </si>
  <si>
    <t>to support the &amp;#34;Harnessing the Power of Online Collaboration to Reform Teacher Evaluation Systems&amp;#34; project through the online policy platform to bring traditional teachers into teacher effectiveness reform efforts</t>
  </si>
  <si>
    <t>to provide K-12 and post-secondary stimulus-related information to business leaders and Chamber executives, and to support the Coalition for Student Achievement's work to keep ARRA education dollars and guidance focused on school reform</t>
  </si>
  <si>
    <t>to support the Data Quality Campaign as they work to disseminate updates on and the outcomes of the teacher-student link initiative to its partner organizations and state network</t>
  </si>
  <si>
    <t>to design and build an innovative professional development platform to provide individualized, robust, and teacher-centered support to teachers at all levels of performance</t>
  </si>
  <si>
    <t>to support coalitions of districts, charter, and/or nonprofits to develop strong, cross-sector proposals for the Investing in Innovation stimulus fund and other competitive Federal funds</t>
  </si>
  <si>
    <t>to support coordinated community partnerships to increase postsecondary completion rates</t>
  </si>
  <si>
    <t>to create a genetically-attenuated live malaria vaccine that elicits a strong immune response against diverse strains of the parasite</t>
  </si>
  <si>
    <t>to support guiding the proactive introduction of multiple vaccines in GAVI-eligible countries</t>
  </si>
  <si>
    <t>to participate in the implementation of the Math Design Collaborative tools</t>
  </si>
  <si>
    <t>Hamilton County Department of Education</t>
  </si>
  <si>
    <t>to fund, accelerate, and enhance Houston Indpendent School District's teacher effectiveness model</t>
  </si>
  <si>
    <t>to increase access to and sustainability of permanent housing for domestic violence survivors and their children in King County</t>
  </si>
  <si>
    <t>to guide and inform the status of assessment tools and resources</t>
  </si>
  <si>
    <t>to foster communication and collaboration efforts of leading education foundations relative to the education reform opportunities</t>
  </si>
  <si>
    <t>to develop a new handheld game and a new strand of research that specifically targets the needs of struggling middle grades readers</t>
  </si>
  <si>
    <t>to contribute toward the alleviation of hunger, malnutrition, and the deterioration of water availability through relief interventions and the building and preservation of assets for communities affected by the food crisis and drought in Ethiopia</t>
  </si>
  <si>
    <t>to provide immediate access to food and water to avoid further expansion of the existing crisis by increasing resiliency and effective agricultural production in drought-affected areas of eastern Kenya</t>
  </si>
  <si>
    <t>to develop and administer a process to provide technical assistance to qualifying states for their Race to the Top applications</t>
  </si>
  <si>
    <t>to grow support for the common core standards initiative</t>
  </si>
  <si>
    <t>City of New Haven</t>
  </si>
  <si>
    <t>to co-fund a planning grant to establish a global, Africa-focused forum that provides leadership, innovation, and support for rural advisory services assisting smallholder farmers in realizing significant improvements in production and incomes</t>
  </si>
  <si>
    <t>to support a global knowledge hub for Community-Led Total Sanitation, including networking and dissemination, workshops, and a website</t>
  </si>
  <si>
    <t>to support GFE's transition to a stronger revenue model and assist with improvements to the GFE website</t>
  </si>
  <si>
    <t>to develop and implement a model common definition of teacher of record and standard business process for linking and validating teacher and student data at the SEA level and a representative sample of districts</t>
  </si>
  <si>
    <t>to provide strategic and investment support to organizations that develop and deploy highly effective and efficient models of learning by creating hybrid learning environments in existing and new public schools</t>
  </si>
  <si>
    <t>to support a gymnasium renovation project</t>
  </si>
  <si>
    <t>to support the implementation and testing of tools designed to facilitate coordination and communication between the Housing Authority of Snohomish County and its Sound Families Program partners</t>
  </si>
  <si>
    <t>to support National Lab Day, when current and potential stakeholders gather to innovate in STEM with the goals of increasing student college readiness, and linkages among the STEM and education community</t>
  </si>
  <si>
    <t>to support strategic planning process for the Texas Higher Education Coordinating Board</t>
  </si>
  <si>
    <t>to support H1N1 vaccine logistics</t>
  </si>
  <si>
    <t>to support communications for effective teaching intensive partnership announcement in Los Angeles</t>
  </si>
  <si>
    <t>to support Denver Public Schools participation in the Measures of Effective Teaching project, which develops reliable indicators of teacher impact on student achievement in order to improve college readiness rates for low-income and minority youth</t>
  </si>
  <si>
    <t>to support communications for effective teaching intensive partnership announcement in Memphis</t>
  </si>
  <si>
    <t>Hillsborough Educational Foundation Inc</t>
  </si>
  <si>
    <t>to support communications for effective teaching intensive partnership announcement in Hillsborough</t>
  </si>
  <si>
    <t>to support communications for effective teaching intensive partnership announcement in Pittsburgh</t>
  </si>
  <si>
    <t>to support the Urban-Brookings Tax Policy Center's State of State Finances project</t>
  </si>
  <si>
    <t>to support the assessment and effectiveness of a project-based learning approach to Advanced Placement courses</t>
  </si>
  <si>
    <t>to support New York University's leadership role in the Global Administrative Law Network</t>
  </si>
  <si>
    <t>to support an emergency response to Typhoon Mirinae in the Philippines</t>
  </si>
  <si>
    <t>Washington State Commission on African American Affairs</t>
  </si>
  <si>
    <t>for African-American, Latino/Hispanic, and Asian/Pacific Islander communities supporting high-value, high-impact education reforms in Washington state</t>
  </si>
  <si>
    <t>to support a business planning project</t>
  </si>
  <si>
    <t>to support a global education initiative and an endowment campaign</t>
  </si>
  <si>
    <t>to improve the delivery of global health interventions by enhancing the quality of decisions through the application of quantitative tools and methods</t>
  </si>
  <si>
    <t>to support a pilot program that will explore ways to enable public librarians to better support patrons in accessing vital legal services through the public library</t>
  </si>
  <si>
    <t>Institute for Community Change</t>
  </si>
  <si>
    <t>to increase access to HIV/AIDS treatment in developing countries by optimizing funding to improve health systems and establishing new models of care</t>
  </si>
  <si>
    <t>to increase awareness and support for the Global Fund to Fight AIDS, Tuberculosis and Malaria and efforts to combat the HIV/AIDS epidemic in Africa</t>
  </si>
  <si>
    <t>to provide continued support to determine whether the V3 loop of gp120 can induce broadly reactive, cross-neutralizing antibodies that will protect against infection with HIV-1</t>
  </si>
  <si>
    <t>to develop a strategy based on a humanized monoclonal antibody to prevent HIV infection in healthy, uninfected individuals</t>
  </si>
  <si>
    <t>PROMETRA International</t>
  </si>
  <si>
    <t>for a multi-country advocacy project that will develop and implement an advocacy strategy designed to increase immunization through faith healers coverage in Benin, Nigeria, and Senegal</t>
  </si>
  <si>
    <t>to provide credible, non-partisan information and analysis about global health issues</t>
  </si>
  <si>
    <t>to reduce premature deaths from tobacco use in India by supporting tobacco control policies that increase cessation among current smokers</t>
  </si>
  <si>
    <t>to develop and plan a program of work that addresses key constraints to high and equitable coverage and health impact of health interventions in the developing world</t>
  </si>
  <si>
    <t>to provide technical assistance to governments on the best way to interact with the private sector</t>
  </si>
  <si>
    <t>Catalysis Foundation for Health</t>
  </si>
  <si>
    <t>to identify biomarkers of mycobacterium bacterial load for use in development of therapeutics, and to guide treatment decisions</t>
  </si>
  <si>
    <t>to establish a postdoctoral and PhD program at the Noguchi Institute, Ghana, a model for training young African scientists to be replicable on the continent, to build a critical mass of scientists for poverty-related diseases control in Africa</t>
  </si>
  <si>
    <t>to establish a conceptual framework for an evidenced-based, adaptive dengue surveillance, and disease management system that is effective across a range of transmission intensities</t>
  </si>
  <si>
    <t>to provide support to the Affordable Medicines Facility - malaria (AMFm)</t>
  </si>
  <si>
    <t>to advance the development and introduction of promising new rotavirus vaccine candidates</t>
  </si>
  <si>
    <t>to support educational activities targeting regional networks of MSM worldwide in anticipation of findings from international clinical trials of pre-exposure prophylaxis (PrEP)</t>
  </si>
  <si>
    <t>to further develop the DNA/NYVAC HIV Vaccine platform</t>
  </si>
  <si>
    <t>to develop a natural food substance that reduces HIV viruses in the mother’s milk, and will test it along with scientists at University of Toledo for its ability to block HIV transmission from mothers to infants.</t>
  </si>
  <si>
    <t>Functional Genetics</t>
  </si>
  <si>
    <t>to develop a  novel HIV vaccine strategy based on antibody targeting of a host protein, TSG101, selectively expressed on HIV-infected cells, using a concept with borader potential to prevent other viral infections</t>
  </si>
  <si>
    <t>to support increasing skills in cereal rust pathology and genetics in the developing world</t>
  </si>
  <si>
    <t>Seattle Economic Development Association d/b/a Community Capital Development</t>
  </si>
  <si>
    <t>to support the King County Low Income Credit Union Project in providing affordable financial services</t>
  </si>
  <si>
    <t>to increase the commitment of the Spanish government, the private sector and other institutions to reach the health related Millennium Development Goals</t>
  </si>
  <si>
    <t>to support a study of the nutritional contributions of traditional foods to the wellbeing of the rural poor in Africa</t>
  </si>
  <si>
    <t>to support the Water Supply and Sanitation Collaborative Council in national and international advocacy activities around effective sanitation needs and approaches for developing countries</t>
  </si>
  <si>
    <t>to assess potential etiologies for the delayed hepatic and renal toxicity of pafuramidine maleate</t>
  </si>
  <si>
    <t>to increase German support for global health and access European community resources for family planning</t>
  </si>
  <si>
    <t>to support the regional elimination program in South Asia by getting a safe and effective treatment for visceral leishmaniasis, paromomycin intramuscular injection, registered and adopted by the governments of Bangladesh and Nepal</t>
  </si>
  <si>
    <t>to partner with federal, state, public, and private interests to develop common, open, longitudinal data standards</t>
  </si>
  <si>
    <t>to support coverage of education issues on NPR programs, including the &amp;#34;Morning Edition&amp;#34; and &amp;#34;All Things Considered&amp;#34;</t>
  </si>
  <si>
    <t>to support development and roll-out of a platform (KIPPShare) to allow for improved sharing, collaboration, and networking across regions within the KIPP Network, including knowledge sharing with access to a video library and teacher tools</t>
  </si>
  <si>
    <t>to support implementation of a strategic plan for national PTAs to promote college-readiness, and higher student performance outcomes</t>
  </si>
  <si>
    <t>to continue support for Human Capital Framework, Senior Congressional Staff Network, and the Urban Superintendents Network to address common issues of teacher effectiveness, standards, and assessments</t>
  </si>
  <si>
    <t>to support National Council of La Raza's national education policy advocacy efforts</t>
  </si>
  <si>
    <t>to provide state-level policy and communications support to states seeking to rapidly implement the Common Core</t>
  </si>
  <si>
    <t>to support development and adaptation of science and literacy/writing formative assessment tasks</t>
  </si>
  <si>
    <t>to prepare the Recovery School District to apply performance management practices for school and district improvement statewide</t>
  </si>
  <si>
    <t>Friendship Public Charter School</t>
  </si>
  <si>
    <t>to support the School Partnership initiative to turnaround failing schools</t>
  </si>
  <si>
    <t>to increase district and school access to National Student Clearinghouse data and reports leading to school engagement in reviewing and providing feedback and participation in related professional development</t>
  </si>
  <si>
    <t>to support the improvement and expansion of a reporting system that provides postsecondary enrollment and outcome information to schools, districts, and states</t>
  </si>
  <si>
    <t>to support the facilitation of the Early Learning Advocates table</t>
  </si>
  <si>
    <t>to fund a kindergarten readiness assessment</t>
  </si>
  <si>
    <t>to study breeding for Cassava Brown Streak and Mosaic Disease tolerance in Tanzania and Uganda</t>
  </si>
  <si>
    <t>to support emergency response efforts to flooding in El Salvador</t>
  </si>
  <si>
    <t>to provide funding to the REACH partnership for exploring linkages between local agricultural development and health-focused nutrition programming</t>
  </si>
  <si>
    <t>to work with small farmers in Kenya and Uganda to increase the quality and quantity of mangoes and passion fruits and link them to fruit juice processing markets</t>
  </si>
  <si>
    <t>for expenditure tracking and other analytics to support agricultural policy and finance planning in sub-Saharan Africa</t>
  </si>
  <si>
    <t>to identify agricultural policy strategies for reducing malnutrition in South Asia</t>
  </si>
  <si>
    <t>to dramatically increase the number of active savings accounts serving low income families in ACCION partner microfinance institutions in Latin America.</t>
  </si>
  <si>
    <t>To expand delivery of financial services to very low-income families and individuals in DRC, Uganda and Ecuador.</t>
  </si>
  <si>
    <t>to dramatically increase the number of active savings accounts in Microfinance Institutions of the Women's World Banking network</t>
  </si>
  <si>
    <t>to measure and assess the impacts of the diffusion of improved crop varieties in Africa</t>
  </si>
  <si>
    <t>Root Capital Inc.</t>
  </si>
  <si>
    <t>to provide loans and financial training to small and growing rural businesses in Africa</t>
  </si>
  <si>
    <t>National Peace Corps Association</t>
  </si>
  <si>
    <t>to further develop and operationally expand a new web-based social network for addressing the needs of rural agricultural communities in Sub-Saharan Africa</t>
  </si>
  <si>
    <t>to plan an impact evaluation of an information access initiative in rural areas of China</t>
  </si>
  <si>
    <t>to improve the livelihood of poor Ugandan coffee farmers by improving their production and marketing capacity</t>
  </si>
  <si>
    <t>to test a data service bureau for data processing and product support to small and medium sized rural savings and credit cooperatives, which serve large populations of poor or underserved individuals in Kenya</t>
  </si>
  <si>
    <t>to monitor African food and agricultural policies</t>
  </si>
  <si>
    <t>to develop and disseminate best practices in the water, sanitation, and hygiene sector by supporting the Water and Sanitation Program</t>
  </si>
  <si>
    <t>to improve livestock data systems to enhance decision-making for greater impact on poor smallholder livestock keepers</t>
  </si>
  <si>
    <t>to support the Countdown 2010 project which will promote sustained or increased commitment to malaria control by donor countries, international health organizations, and endemic/epidemic country governments</t>
  </si>
  <si>
    <t>to examine the evidence linking the scale-up of malaria control interventions and programs to decline in child mortality and malaria case rates</t>
  </si>
  <si>
    <t>to increase commitment and investment in TB prevention, care, and research in order to halve tuberculosis prevalence and death rates</t>
  </si>
  <si>
    <t>to provide evidence-based analysis and provide policy options to the global health community on priority topics in global public health</t>
  </si>
  <si>
    <t>Persuaders LLC "(Product) RED"</t>
  </si>
  <si>
    <t>to increase awareness and support for the Global Fund to Fight AIDS, Tuberculosis, and Malaria and efforts to combat the HIV/AIDS epidemic in Africa.</t>
  </si>
  <si>
    <t>to build the necessary bridge between science and implementation of PrEP in preparation for introduction to the field as an integral component of comprehensive HIV prevention and treament strategies</t>
  </si>
  <si>
    <t>to support the Knowledge Network of research and documentation of best practices through formal evaluation, knowledge building, and documentation / dissemination from the Avahan live laboratory</t>
  </si>
  <si>
    <t>to demonstrate the feasibility of creating a large-scale model of HIV prevention and control in urban areas ultimately resulting in a reduction in new HIV infections</t>
  </si>
  <si>
    <t>to promote evidence-based and proven HIV prevention practices among leaders in Sub Saharan African countries</t>
  </si>
  <si>
    <t>Praxis- Institute for Participatory Practices</t>
  </si>
  <si>
    <t>to define and monitor community mobilization standards related to HIV/AIDS prevention and vulnerability</t>
  </si>
  <si>
    <t>to assess the Avahan AIDS prevention project</t>
  </si>
  <si>
    <t>to organize, network, collaborate, and negotiate with government, civil society organizations, and marginalized groups to enable high-risk communities to address issues related to HIV/AIDS prevention and vulnerability reduction in India</t>
  </si>
  <si>
    <t>for industrialization/scale-up of biosynthetic malaria drug</t>
  </si>
  <si>
    <t>Alliance for Emerging and Re-emerging Infectious Diseases Threats in Asia Foundation</t>
  </si>
  <si>
    <t>to demonstrate a reduction in community-level malaria incidence using a spatial repellent  intervention</t>
  </si>
  <si>
    <t>to support accelerated approval and introduction of drugs and vaccines for diarrhea (also will support anti-malarials, pneumo and TB treatment) by harmonizing regulatory requirements in Africa</t>
  </si>
  <si>
    <t>to build additional evidence to understand where typhoid vaccine is needed in Africa and accelerate its delivery where needed</t>
  </si>
  <si>
    <t>to understand the burden of disease for cholera in Africa and build evidence to support cholera vaccine adoption there</t>
  </si>
  <si>
    <t>to identify actions necessary to accelerate introduction and uptake of cholera vaccines in high burden endemic regions in India</t>
  </si>
  <si>
    <t>to address financial barriers to DOTS uptake in China for TB control</t>
  </si>
  <si>
    <t>to increase the availability of quality-assured medicines for tuberculosis (TB) patients in China</t>
  </si>
  <si>
    <t>to support the measles partnership for mass campaigns to reduce or eliminate measles</t>
  </si>
  <si>
    <t>to evaluate misoprostol effectiveness for prevention of postpartum hemorrhage at the community level</t>
  </si>
  <si>
    <t>to evaluate the impact of topical application of emollient(s) for prevention of neonatal infections, and mortality (Asia and Africa)</t>
  </si>
  <si>
    <t>to evaluate the efficacy of 4% chlorhexidine umbilical cord wash compared to dry cord care for the reduction of neonatal mortality in Southern Province, Zambia</t>
  </si>
  <si>
    <t>to develop and test simplified, alternative antibiotic treatment regimens for serious neonatal infections in sub-Saharan Africa</t>
  </si>
  <si>
    <t>to support landscape diagnostic tools and treatments for maternal infections</t>
  </si>
  <si>
    <t>to demonstrate scalable models that reach pregnant women, women during delivery, and newborns in their homes so that coverage of lifesaving interventions is improved in Gombe State in Northern Nigeria</t>
  </si>
  <si>
    <t>for etiology (bacterial and viral agents) of neonatal sepsis in Asia and Africa</t>
  </si>
  <si>
    <t>to review existing and emerging biomarkers and diagnostic tests for neonatal infections/sepsis in the context of developing countries, and to model the potential health impact that diagnostic tests could achieve by informing treatment decisions</t>
  </si>
  <si>
    <t>to increase uptake of newborn and maternal interventions in poorly performing rural districts of Karnataka, India</t>
  </si>
  <si>
    <t>to learn how to best implement cost-effective packages of maternal and newborn care in Uttar Pradesh, India building on the National Rural Health Mission</t>
  </si>
  <si>
    <t>to compare options for home-based management of severe acute malnutrition in children in India</t>
  </si>
  <si>
    <t>to support the adoption and scale-up of proven cost-effective interventions in maternal and neonatal health, family planning, nutrition, and immunization to improve the health of the poorest women and children in Mesoamerica</t>
  </si>
  <si>
    <t>to develop an adult mosquito-based surveillance system to accurately predict dengue epidemics, for use in endemic countries</t>
  </si>
  <si>
    <t>to generate information on the impact of a Japanese encephalitis vaccination program, using a safe, affordable Japanese encephalitis vaccine produced by a developing country manufacturer, and to support expanded use of the vaccine</t>
  </si>
  <si>
    <t>for clinical development of Oral Fexinidazole for stage 2 Human African Trypanosomiasis</t>
  </si>
  <si>
    <t>to initiate a more comprehensive follow-up grant program to discover novel vector-based approaches to prevent disease transmission and encourage their translation through initial proof of principle</t>
  </si>
  <si>
    <t>to develop and test improved treatments for onchocerciasis, and lymphatic filariasis that will enhance efforts to control and eliminate these important neglected tropical diseases</t>
  </si>
  <si>
    <t>to inform the global schistosomiasis control strategy by establishing an approach to reduce the global burden of female genital schistosomiasis through improved diagnosis and knowledge</t>
  </si>
  <si>
    <t>To expand and transfer a web-based tool offering consolidated contraceptive procurement information for management decision making</t>
  </si>
  <si>
    <t>to support integration of family planning into postpartum and child health services for the urban poor by updating  policymakers, public and private sector providers, professional organizations and civil society for Pakistan</t>
  </si>
  <si>
    <t>to support research on integration of Family Planning into HIV care in Nyanza Province, Kenya</t>
  </si>
  <si>
    <t>to improve internet connections in Arkansas public libraries lacking high-speed broadband today and establish sustainability strategies that will support the provision and improvement of connectivity over time</t>
  </si>
  <si>
    <t>State Library of Kansas</t>
  </si>
  <si>
    <t>to improve adoption of free internet connections in Kansas public libraries lacking high-speed broadband today and establish sustainability strategies that will support the ongoing provision and improvement of connectivity over time</t>
  </si>
  <si>
    <t>to improve internet connections in New York public libraries lacking high-speed broadband today and establish sustainability strategies that will support the provision and improvement of connectivity over time.</t>
  </si>
  <si>
    <t>to improve internet connections in Virginia public libraries lacking high-speed broadband today and establish sustainability strategies that will support the provision and improvement of connectivity over time</t>
  </si>
  <si>
    <t>to support the rapid re-housing pilot project</t>
  </si>
  <si>
    <t>to research options on how to increase collaboration between Seattle Public Schools and community-based organizations, and to build capacity at the Alliance for Education</t>
  </si>
  <si>
    <t>StartL Inc.</t>
  </si>
  <si>
    <t>to support acceleration of early stage learning technologies</t>
  </si>
  <si>
    <t>to expand the FAFSA Experiment, a project designed to help families complete the federal financial aid form</t>
  </si>
  <si>
    <t>to research a target group of low-income students who are very high-achieving in high school but who tend to have weak college-related outcomes, which will specifically test several interventions designed to help students negotiate the college application process, the financial aid system, and the financial/job-related issues likely to arise when students are in college</t>
  </si>
  <si>
    <t>to strengthen the quality and quantity of reporting on issues related to the nation’s low college completion rates</t>
  </si>
  <si>
    <t>Global Health and Development Public Awareness and Analysis|Postsecondary Education</t>
  </si>
  <si>
    <t>to build capacity and awareness among governors around postsecondary goals</t>
  </si>
  <si>
    <t>to cultivate leadership and build consensus to dramatically improve college completion rates, particularly for low-income youth</t>
  </si>
  <si>
    <t>to identify protein biomarkers for future development into rapid diagnostic tests to distinguish bacterial pneumonia, viral pneumonia and malaria in children in rural Africa based on an inexpensive blood test</t>
  </si>
  <si>
    <t>to conduct a Phase I HIV vaccine study that will compare the immunogenicity of different centralized gene (env) constructs</t>
  </si>
  <si>
    <t>Africa Health Fund, L.L.C.</t>
  </si>
  <si>
    <t>to support technical assistance to accompany the Aureos Health in Africa Fund PRI.</t>
  </si>
  <si>
    <t>2009-10</t>
  </si>
  <si>
    <t>to support the development of a family homelessness journalism fellowship program at Seattle University</t>
  </si>
  <si>
    <t>Research Institute of Organic Agriculture</t>
  </si>
  <si>
    <t>for the production of the African Organic Farming and Training Resource Manual that delivers best organic farming competencies to farmers, farmer groups, rural advisors, extentionists, agricultural teachers, self-help groups, researchers and NGOs</t>
  </si>
  <si>
    <t>Frick</t>
  </si>
  <si>
    <t>to scale up a sustainable strategy for integrated community case management of sick children in Mozambique and Uganda using highly motivated and well supervised community health workers</t>
  </si>
  <si>
    <t>to support broader and richer measures of teacher effectiveness and help build out a teacher evaluation and compensation system</t>
  </si>
  <si>
    <t>to support a comprehensive analysis of the district’s human capital practices and policies</t>
  </si>
  <si>
    <t>AfricaBio</t>
  </si>
  <si>
    <t>to identify the most effective means of raising public awareness of biotechnology issues in sub-Saharan Africa</t>
  </si>
  <si>
    <t>to support the research, public engagement, policy development and coalition work in early learning, college ready and postsecondary</t>
  </si>
  <si>
    <t>K-12 Education|Pacific Northwest Education and Human Service Needs|U.S. Education, Poverty, and Family Homelessness Public Awareness and Analysis</t>
  </si>
  <si>
    <t>to conduct a critical assessment of System of Rice Intensification (SRI), a set of rice cultivation practices designed to increase yields</t>
  </si>
  <si>
    <t>to develop predictive pharmacokinetic/pharmacodynamic models describing antiretroviral concentration-time profiles in the plasma and the female genital tract</t>
  </si>
  <si>
    <t>to support the development of a digital media hub that highlights progress in reducing hunger, poverty, and disease in developing nations</t>
  </si>
  <si>
    <t>to build the capacity of  local youth organizations so that youth have a voice in their communities and access to opportunities and employment</t>
  </si>
  <si>
    <t>Hands Along the Nile Development Services, Inc.</t>
  </si>
  <si>
    <t>to improve livelihoods of the Zabaleen, the informal waste pickers in Cairo</t>
  </si>
  <si>
    <t>to increase the awareness and engagement of the Greater Puget Sound community on issues related to global health and development</t>
  </si>
  <si>
    <t>Neighborhood Partnership Fund</t>
  </si>
  <si>
    <t>to provide support for family homelessness in Clark, Washington, Clackamas, and Multnomah counties</t>
  </si>
  <si>
    <t>to support a capital campaign for the National Museum of African American History and Culture</t>
  </si>
  <si>
    <t>SEEDR</t>
  </si>
  <si>
    <t>to apply selected technologies to improve the carriers and cold boxes used in vaccine-preventable disease programs, and to transport biological specimens for diagnostic and surveillance purposes</t>
  </si>
  <si>
    <t>to examine the correlation between the Teaching As Leadership rubric and student performance</t>
  </si>
  <si>
    <t>to support a community research and engagement process to develop an integrated and systemic approach to public and private sector children’s services in the Walla Walla Valley</t>
  </si>
  <si>
    <t>Legal Aid for Washington Fund</t>
  </si>
  <si>
    <t>to support and preserve a critical civil legal aid network for Washington state's most vulnerable residents</t>
  </si>
  <si>
    <t>to support planning for the Interdisciplinary P. vivax Research Consortium (iVAX)</t>
  </si>
  <si>
    <t>to investigate the relationship between Schistosoma haematobium and HIV-1 for the prevention of female genital schistosomiasis and its association with HIV</t>
  </si>
  <si>
    <t>to review the common core standards and develop supportive materials</t>
  </si>
  <si>
    <t>to test whether early scaling of learn and earn models across similar employers is an effective tactic that should be relied upon to further the goals of postsecondary completion and labor market attachment</t>
  </si>
  <si>
    <t>to develop a proof of concept for a unique, new technology that allows, for the first time, measurement of multiple micronutrients simultaneously in biospecimens, rather than one at a time</t>
  </si>
  <si>
    <t>to support the  scale up of P-3 work to a regional level in Northwest Washington by engaging additional early learning providers and school districts to align their work to improve school readiness</t>
  </si>
  <si>
    <t>to support grantmaking in the grantee's geography</t>
  </si>
  <si>
    <t>to advance the innovative development finance agenda, generate concrete proposals on new initiatives/projects and facilitate learning/knowledge sharing on existing initiatives/pilots by creating synergic debates mainly through the workshops</t>
  </si>
  <si>
    <t>to support a planning project</t>
  </si>
  <si>
    <t>to support a K-20 education focused conference aimed at facilitating the creation of new ideas and the deployment of existing ideas not yet scaled</t>
  </si>
  <si>
    <t>to support grantmaking in grantee's geography</t>
  </si>
  <si>
    <t>to support the grantmaking in the grantee's geography</t>
  </si>
  <si>
    <t>to support their grantmaking in the grantee's geography</t>
  </si>
  <si>
    <t>Skagit Community Foundation</t>
  </si>
  <si>
    <t>Orcas Island Community Foundation</t>
  </si>
  <si>
    <t>Eastsound</t>
  </si>
  <si>
    <t>to eradicate malarial mosquito larvae in breeding ponds using microalgae to deliver catalytic RNAi that kill mosquitos</t>
  </si>
  <si>
    <t>to support a research project focusing on the relationship between working conditions as reported by the teachers and teacher retention and the relationship between working conditions as reported by the teachers and student academic achievement</t>
  </si>
  <si>
    <t>to develop a novel method to validate new potential drug and vaccine gene targets in the malaria parasite</t>
  </si>
  <si>
    <t>Menzies Research Institute</t>
  </si>
  <si>
    <t>to design new drugs malarial parasites will not be able to develop resistance to</t>
  </si>
  <si>
    <t>Darwin</t>
  </si>
  <si>
    <t>To support the Inclusive Cities for the Urban Working Poor project.</t>
  </si>
  <si>
    <t>National Research Council of Canada</t>
  </si>
  <si>
    <t>to elicit a stronger immune response against HIV using single-celled microorganism T. acidophilum to produce HIV proteins with unique sugar residues found only in archaebacteria such as T. acidophilum</t>
  </si>
  <si>
    <t>to develop a new tuberculosis immunization delivery system based on the protein used by parasitic worms to seal their egg case</t>
  </si>
  <si>
    <t>Interfaith Education Fund, Inc.</t>
  </si>
  <si>
    <t>to scale supported labor market intermediaries in Texas, and support college completion messaging and advocacy</t>
  </si>
  <si>
    <t>Chulalongkorn University</t>
  </si>
  <si>
    <t>to create a novel DNA vaccine delivery system that targets dendritic cells in GI mucosal tissues.</t>
  </si>
  <si>
    <t>to develop small, disposable diagnostic device to provide test results within three minutes at a sensitivity much greater than current tests, allowing for detection of malaria at much earlier stages of infection and in asymptomatic individuals</t>
  </si>
  <si>
    <t>to support the development of an innovative fair-trade social enterprise for underprivileged women in Bangladesh</t>
  </si>
  <si>
    <t>to analyze the ETS-designed ProTeach assessment’s ability to predict teacher impacts on student academic success</t>
  </si>
  <si>
    <t>to improve data collection for the Census and tribal unemployment to expand the availability of data for tribal, state, and federal policymakers</t>
  </si>
  <si>
    <t>to support continued community engagement in the district’s college and career readiness efforts</t>
  </si>
  <si>
    <t>to use two-sided antibodies, which bind to HIV and to transport receptors in the epithelium. Binding these receptors will cause excretion of the HIV particles outside of the body, thereby reducing viral load.</t>
  </si>
  <si>
    <t>National Center for Academic Transformation Inc.</t>
  </si>
  <si>
    <t>to improve student outcomes and reduce instruction costs by modularizing developmental math course sequences through the use of information technology by scaling a redesigned developmental math course sequences in community colleges nationwide</t>
  </si>
  <si>
    <t>to develop a completion-focused leadership institute for community college trustees to improve student completion through policy change, using data-driven decision making and aligning college priorities and mission toward student success</t>
  </si>
  <si>
    <t>to test the theory that HIV proteins, nucleic acids and antibodies to HIV can be detected in shafts of hair, possibly providing a low-cost tool to determine the timing of HIV infection, which is essential for measuring incident rates</t>
  </si>
  <si>
    <t>to assist the China-Gates Foundation HIV Prevention Cooperation Program in achieving the goal of creating a large-scale model of HIV prevention and control and in catalyzing the adoption of effective HIV prevention strategies elsewhere in China</t>
  </si>
  <si>
    <t>to develop a new oral cholera vaccine using a single cholera strain that expresses antigens for both the Inaba and Ogawa serotypes, as well as produces cholera toxin subunits that act as an adjuvant to stimulate mucosal immune activity.</t>
  </si>
  <si>
    <t>to investigate the antimalarial effects of scorpine, a newly identified peptide found in the venom of scorpions</t>
  </si>
  <si>
    <t>to detect parasite transmission networks to focus malaria elimination interventions</t>
  </si>
  <si>
    <t>to support planning in Spokane to increase high school graduation rates</t>
  </si>
  <si>
    <t>Family Resource Center of Lincoln County</t>
  </si>
  <si>
    <t>to increase access to and sustainability of permanent housing for domestic violence survivors and their children in Lincoln County</t>
  </si>
  <si>
    <t>to support a strategic planning process for the Enterprise for Progress in the Community to develop a vision, mission, and strategic plan</t>
  </si>
  <si>
    <t>to support training for local NEA affiliates to take on a leadership role in improving teaching practice and student achievement in their districts</t>
  </si>
  <si>
    <t>to support a comprehensive assessment of what it means to be college ready in New York City to inform a college-ready early-warning system</t>
  </si>
  <si>
    <t>To provide support for the International Water Association's 1st Annual Development Congress.</t>
  </si>
  <si>
    <t>City of Phoenix</t>
  </si>
  <si>
    <t>to provide general operating support for continued growth of the charter industry</t>
  </si>
  <si>
    <t>to provide a planning grant regarding the revitalization of Tacoma's Hilltop neighborhood</t>
  </si>
  <si>
    <t>to suport the New Orleans Learning Opportunity conference</t>
  </si>
  <si>
    <t>Texas A&amp;M Foundation</t>
  </si>
  <si>
    <t>to support the Borlaug International Scholars Fund</t>
  </si>
  <si>
    <t>to provide a planning grant for a project aimed at improving education for youth</t>
  </si>
  <si>
    <t>to provide a planning grant to improve wrap around services to children in Kent</t>
  </si>
  <si>
    <t>To support emergency relief in response to Typhoon Ketsana in the Philippines</t>
  </si>
  <si>
    <t>to support emergency relief in response to Typhoon Ketsana in Vietnam</t>
  </si>
  <si>
    <t>To support emergency relief in response to the earthquake in Indonesia.</t>
  </si>
  <si>
    <t>to support emergency relief in response to flooding in southern India</t>
  </si>
  <si>
    <t>Community Engagement Grantmaking|U.S. Education, Poverty, and Family Homelessness Public Awareness and Analysis</t>
  </si>
  <si>
    <t>to strengthen national capacities for advocating for and financing immunization programs in three GAVI-eligible Francophone African countries</t>
  </si>
  <si>
    <t>to test a proof of concept to use the RAPID tool at the municipal level to build commitment and support for improving quality family planning services for the poor</t>
  </si>
  <si>
    <t>to reduce the health and economic burdens of tobacco in India through initiatives intended to strengthen the implementation of the Indian national legislation for tobacco control and the Framework Convention on Tobacco Control</t>
  </si>
  <si>
    <t>to enable countries to achieve universal access to family planning, in an effort to improve the policy and regulatory environment for an increase of funding of family planning programs</t>
  </si>
  <si>
    <t>to demonstrate whether low cholesterol and its causes are a significant contribution to preterm birth</t>
  </si>
  <si>
    <t>to improve maternal health worldwide and to contribute to the achievement of MDG5, while mobilizing high-level global and country leadership for greater investments and better policies for maternal, newborn, and child health programs</t>
  </si>
  <si>
    <t>to demonstrate the utility and impact of a novel vector control strategy based on the targeted dissemination of insecticides to larval habitats by adult mosquitoes while targeting malaria and dengue</t>
  </si>
  <si>
    <t>to reduce the burden of cholera in endemic and epidemic settings with the use of a single dose regimen of the cholera vaccine developed by International Vaccine Institute (IVI) and recently licensed in India by Shantha Biotechnics</t>
  </si>
  <si>
    <t>to support a study of business indicators for Sub-Saharan Africa</t>
  </si>
  <si>
    <t>to reduce the burden of childhood pneumonia in a high endemic urban setting through the strategic use of influenza vaccine, with the aim of reducing clinical pneumonia, hospitalization, and other complications</t>
  </si>
  <si>
    <t>to survey and market-test  ultra-low-cost multimedia devices  for use in agricultural extension work</t>
  </si>
  <si>
    <t>to raise the profile of and support for global health issues in France through public outreach, advocacy, media engagement, and partnership building</t>
  </si>
  <si>
    <t>to create and test an innovative financing mechanism that will smooth and increase the predictability of Reproductive Health commodity procurement financing</t>
  </si>
  <si>
    <t>Roads to Success Inc.</t>
  </si>
  <si>
    <t>to support the development of a middle and high school advisory program curriculum</t>
  </si>
  <si>
    <t>to plan for the expansion of board examination systems in a subset of states</t>
  </si>
  <si>
    <t>to convene regional meetings of policymakers and leaders to increase member knowledge around the common core standards</t>
  </si>
  <si>
    <t>to improve transparency and district practices around collective bargaining  and state policy related to human capital</t>
  </si>
  <si>
    <t>to support the Campaign for High School Equity</t>
  </si>
  <si>
    <t>to more effectively leverage its affiliate network, introduce common (national) policy goals and objectives, and involve local and state NUL leaders in the national federal advocacy work of the Campaign for High School Equity</t>
  </si>
  <si>
    <t>to build support for policies that increase the number of students graduating from high school ready for postsecondary opportunities</t>
  </si>
  <si>
    <t>to retain effective teachers</t>
  </si>
  <si>
    <t>to increase district and school access to National Student Clearinghouse data and reports for analysis and review leading to school level engagement in reviewing and providing feedback, and participation in related professional development</t>
  </si>
  <si>
    <t>to develop open education resources to improve curricula at the MSc level in Africa</t>
  </si>
  <si>
    <t>to identify the best ways of strengthening the livelihoods of rural women agricultural producers in sub-Saharan Africa through collective action</t>
  </si>
  <si>
    <t>to develop a network of community knowledge workers in Uganda using mobile devices to increase the reach and relevance of agricultural information, leading to improved productivity and livelihoods for small-holder farmers</t>
  </si>
  <si>
    <t>to support the delivery of cost-effective school feeding programs in Africa that promotes local agriculture and benefit small-holder farmers</t>
  </si>
  <si>
    <t>to build partnerships between community federations, cities, and states for national slum development program</t>
  </si>
  <si>
    <t>to accelerate the development of replicable, innovative library services that meet user needs</t>
  </si>
  <si>
    <t>to support the development of effective, sustainable, and replicable Farmer Helpline initiatives in East Africa and South Asia</t>
  </si>
  <si>
    <t>to expand safe access to formal savings accounts for poor people in Ethiopia, India, and the Philippines</t>
  </si>
  <si>
    <t>to improve the capacity of four microfinance banks in South Asia to deliver savings products to the poor more effectively, more profitably, and at a larger scale</t>
  </si>
  <si>
    <t>to identify untold stories of sustained, macro-level development progress</t>
  </si>
  <si>
    <t>to encourage use of savings accounts by identifying opportunities for banks to link their savings accounts to poor peoples’ remittances, government payments and other basic transactional accounts</t>
  </si>
  <si>
    <t>to test the impact of savings accounts on business development and household welfare</t>
  </si>
  <si>
    <t>to develop a next-generation platform to identify cassava molecular markers for crop improvement</t>
  </si>
  <si>
    <t>to increase the amount of private investment into projects that improve the livelihoods of the poor with an emphasis on agriculture, financial services, global health, water and sanitation</t>
  </si>
  <si>
    <t>to support CGAP, a research center dedicated to improving poor people's access to financial services</t>
  </si>
  <si>
    <t>to support the delivery of low-cost savings accounts to poor people in Ghana and Liberia</t>
  </si>
  <si>
    <t>to develop an operational strategy for measuring natural resource indicators</t>
  </si>
  <si>
    <t>to promote evidence-based policy and deliver effective health interventions to poor people in low-income countries</t>
  </si>
  <si>
    <t>to promote health, agriculture, and development</t>
  </si>
  <si>
    <t>to evaluate the Shang Ring, a novel Chinese device for voluntary medical male circumcision, in order to improve the provision of male circumcision services for HIV prevention in Africa</t>
  </si>
  <si>
    <t>to improve the outcome of antiretroviral use for treatment and prevention of HIV in developing countries by promoting the availability of biomedical prevention interventions</t>
  </si>
  <si>
    <t>to strengthen awareness, knowledge and skills in HIV/AIDS management in partnership with the State AIDS Control Society of Andhra Pradesh</t>
  </si>
  <si>
    <t>for pre-clinical and Phase 1 development of transmission blocking vaccines</t>
  </si>
  <si>
    <t>to determine whether wild-type liver stage P. falciparum parasites can induce anti-infection immunity in humans if killed prior to the formation, and release of blood-stage parasites</t>
  </si>
  <si>
    <t>to design and develop a Phase 3 clinical trial training and mentorship program in India</t>
  </si>
  <si>
    <t>to develop multipathogen/biomarker-based tools for enterric infections, and common assay platform for measurement of micronutrient status and gut function</t>
  </si>
  <si>
    <t>to identify and quantitate biomarkers that can be used to assess impact of  micronutrient interventions</t>
  </si>
  <si>
    <t>to research the impact of antiangiogenic treatment on the efficacy of treatment for TB - Exploring vascular homeostatis in TB persistence</t>
  </si>
  <si>
    <t>Chinese Academy of Medical Sciences</t>
  </si>
  <si>
    <t>to engage the Chinese Academy of Science in TB Research</t>
  </si>
  <si>
    <t>to explore and apply a set of formulation technologies to allow a malaria vaccine candidate to be manufactured, transported, and delivered to children developing countries in a more cost-efficient process</t>
  </si>
  <si>
    <t>to identify the major barriers that limit lower middle income countries from expanding their immunization programs to reach more children with more vaccines and recommend more effective means to support national immunization programs</t>
  </si>
  <si>
    <t>to identify and document existing and new promising interventions leading to improved and sustained routine immunization system performance in sub- Saharan Africa, and translate evidence-based solutions into clear options for investments</t>
  </si>
  <si>
    <t>to support the Global Health Conference Series</t>
  </si>
  <si>
    <t>to support the Global Health Research Congress</t>
  </si>
  <si>
    <t>to develop priorities for a maternal and fetal nutrition research and implementation agenda</t>
  </si>
  <si>
    <t>to demonstrate and leverage the uptake of scalable models of delivery and newborn care in communities in rural Ethiopia to improve maternal and newborn survival and well-being</t>
  </si>
  <si>
    <t>to develop a common analytic tool/assays to measure/assess multiple micronutrient levels in humans</t>
  </si>
  <si>
    <t>to promote scientific understanding on the ecology and transmission cycles of visceral leishmaniasis in East Africa</t>
  </si>
  <si>
    <t>to develop in vivo imaging systems to report on drug action against trypansomones that will provide models to assess drug activity against CNS-resident trypanosomes to facilitate development of new drugs against human African trypanosomiasis</t>
  </si>
  <si>
    <t>for high-throughput analysis of avian influenza variants for pandemic potential</t>
  </si>
  <si>
    <t>to support activities aimed at supporting philanthropic collaborations related to nonprofit capacity building</t>
  </si>
  <si>
    <t>to support increased access to the Earned Income Tax Credit and other public benefits for Native Americans, Latinos, Asian/Pacific Islander, and Eastern European immigrants in Portland, Oregon</t>
  </si>
  <si>
    <t>to evaluate the readiness of state energy consortiums for scaling Get Into Energy education-career pathways</t>
  </si>
  <si>
    <t>to replicate and develop new Gateway to College sites, develop the Developmental Education Model in community colleges, and to provide continuous improvement policy development in focus states</t>
  </si>
  <si>
    <t>to support and scale an intensive educational model that accelerates developmental education, moves students directly into college-credit courses, and overcomes the barriers of the digital divide and low expectations</t>
  </si>
  <si>
    <t>Butte Community College Foundation</t>
  </si>
  <si>
    <t>to support a project in California community colleges that streamlines variation in individual college placement assessments and provides a mechanism to college student placement data, seeking to reduce the costs to colleges for placement testing</t>
  </si>
  <si>
    <t>to improve the success and impact of the Completion by Design project with support, planning, and implementation of a technical assistance group providing expertise in community college reform implementation to the state-based intermediaries</t>
  </si>
  <si>
    <t>for capacity building efforts and to design and prepare campus-based pilots for implementation</t>
  </si>
  <si>
    <t>Florida State College at Jacksonville</t>
  </si>
  <si>
    <t>2009-03</t>
  </si>
  <si>
    <t>to implement a program to provide public access to computers and the Internet in Romanian public libraries</t>
  </si>
  <si>
    <t>to foster in-depth and high quality media coverage of agricultural development issues in Africa through an intensive journalism training program</t>
  </si>
  <si>
    <t>to develop innovative tools and delivery approaches to improve TB control in China</t>
  </si>
  <si>
    <t>to develop and pilot a new web-based social network of Diaspora and others in the U.S. connected to rural African communities</t>
  </si>
  <si>
    <t>to support the Chicago Consortium on Financial Systems and Poverty</t>
  </si>
  <si>
    <t>to raise awareness of Global Health issues at the 2009 ASM General Meeting via sessions on the scientific gaps important in disease transmission, prevention, treatment and eradication, with a focus on malaria, tuberculosis, and diarrheal diseases</t>
  </si>
  <si>
    <t>to promote the benefits of science and technology for African agriculture by promoting discussion in Africa of an African Union commissioned and endorsed independent, expert report issued by the African High-level Panel on Biotechnology</t>
  </si>
  <si>
    <t>to increase small holder production through structured demand in TB, HIV treatment and OVC programs</t>
  </si>
  <si>
    <t>to support conference costs related to the IEEE/ACM International Conference on Information and Communication Technologies and Development in Doha, Qatar</t>
  </si>
  <si>
    <t>to educate policy-makers and the public about the crime-prevention impact and other benefits of expanding access to high-quality early learning and evidence-based home visiting programs</t>
  </si>
  <si>
    <t>to build parent and public support for early learning through increased online, on-the-ground, media, and other engagement strategies</t>
  </si>
  <si>
    <t>to design and demonstrate new postsecondary completion strategies for low-skilled working adults with phase II recommendations for taking the successful programs to scale and linking them to homeless families</t>
  </si>
  <si>
    <t>The Conference Board, Inc.</t>
  </si>
  <si>
    <t>to gauge how much business sees raising the skill and attainment level of low-income young adults via post-secondary certifications and degrees as a critical solution to workforce readiness to result in a pressure tested actionable business case</t>
  </si>
  <si>
    <t>to support the Affordable Medicines Facility</t>
  </si>
  <si>
    <t>to enhance degree completion for low-income young adults through the publishing of new policy papers, stakeholder engagement, and media outreach</t>
  </si>
  <si>
    <t>Inspired Practices in Early Education, Inc.</t>
  </si>
  <si>
    <t>to extend the Data Quality Campaign to leverage data infrastructure, emphasize effective data use and supportive policy to improve system and student achievement</t>
  </si>
  <si>
    <t>State of the USA, Inc.</t>
  </si>
  <si>
    <t>to support development of education and workforce data on the web in highly usable, understandable and infectious ways so that millions of Americans can better assess progress and participate in informed dialogue at a new level</t>
  </si>
  <si>
    <t>InterMedia Survey Institute</t>
  </si>
  <si>
    <t>to make baseline research on media and communication habits available via the internet to help improve public projects and programs that have communications or media as key elements</t>
  </si>
  <si>
    <t>to foster collaboration among European partners and other international donors and actors on agricultural development in Sub-Saharan Africa</t>
  </si>
  <si>
    <t>to continue work related to the Rethinking Student Aid project, develop policy and advocacy work related to transfer of credit issues for community college students, and research on effective retention practices for low-income students on college</t>
  </si>
  <si>
    <t>to support improved media coverage of development issues in Africa through a facility to coordinate and streamline media development investments, research, and activities across the continent</t>
  </si>
  <si>
    <t>to support an endowed professorship in mathematics</t>
  </si>
  <si>
    <t>to support the development of implementation plans for a new City University of New York community college that would employ a combination of innovative program design, curricular, student support, and labor market connection models with the explicit goal of increasing Associate’s degree completion, successful transfer, and connection to high-quality employment for New York City’s diverse and frequently low-income population</t>
  </si>
  <si>
    <t>to support a second phase of development of the North Carolina STEM Community Collaborative</t>
  </si>
  <si>
    <t>The Greater New Orleans Foundation</t>
  </si>
  <si>
    <t>to support and build a coordinated network of Housing Resource Centers to serve property owners who have not yet recovered from Katrina</t>
  </si>
  <si>
    <t>to support an expanded marketing campaign for Earned Income Tax Credits in Washington state</t>
  </si>
  <si>
    <t>P A S T Foundation</t>
  </si>
  <si>
    <t>to support a student conference that provides the opportunity for students to share STEM projects with one another</t>
  </si>
  <si>
    <t>for general operating support of the Institute for Research on Poverty</t>
  </si>
  <si>
    <t>to explore the aspirations and expectations of public school teachers, with a concentration on those teachers under 30 years old</t>
  </si>
  <si>
    <t>to design and launch a statewide Science, Technology, Engineering and Math (STEM) initiative for Washington State</t>
  </si>
  <si>
    <t>Farm Foundation</t>
  </si>
  <si>
    <t>to support the  International Conference of Agricultural Economists</t>
  </si>
  <si>
    <t>to support the initial design phase of a research project aimed at improving student success in developmental math at community colleges</t>
  </si>
  <si>
    <t>to support a cohort-based leadership program focused on cultivating and supporting entrepreneurial leaders in education</t>
  </si>
  <si>
    <t>to support the 12th Annual International Meeting of the Institute of Human Virology: Celebrating 25 Years after Discovering HIV as the Cause of AIDS</t>
  </si>
  <si>
    <t>to provide research based information and comprehensive technical assistance for leaders in developing countries to provide the platform for expansion of country operated sustainable school feeding programs</t>
  </si>
  <si>
    <t>Gifts to Share Inc.</t>
  </si>
  <si>
    <t>to support a summit that will drive change and progress in Sacramento schools through a community-wide dialogue about how the city's leaders and the community can support the dramatic improvement of its public education system</t>
  </si>
  <si>
    <t>Bread for the City</t>
  </si>
  <si>
    <t>to initiate and complete a community wide planning process and to implement changes to reduce family homelessness in Pierce County</t>
  </si>
  <si>
    <t>to support common policy priorities in early learning and college ready</t>
  </si>
  <si>
    <t>2009-12</t>
  </si>
  <si>
    <t>Common Core Inc.</t>
  </si>
  <si>
    <t>to develop K-10 ELA curriculum aligned to the Common Core standards under development by CCSSO and NGA</t>
  </si>
  <si>
    <t>to support an emergency response to the earthquake in Malawi</t>
  </si>
  <si>
    <t>to increase of small farmer incomes and test a financially sustainable dairy input delivery model by establishing cattle development centers utilizing different operational and financial approaches, and rigorously evaluating and sharing results</t>
  </si>
  <si>
    <t>2009-01</t>
  </si>
  <si>
    <t>to support advocacy and impact assessment activities</t>
  </si>
  <si>
    <t>to create a reliable market that will create incentives for the vaccine industry to investments in late-stage development, manufacturing scale up and introduction of a pneumococcal vaccine appropriate for use in the developing world</t>
  </si>
  <si>
    <t>to create a WorldWide Antimalarial Drug Resistance Network (WWARN) as a global resource to ensure efficacious use of antimalarial drugs</t>
  </si>
  <si>
    <t>to support the creation of a comprehensive early learning system in Washington by providing technical assistance to state-level organizations and local early learning collaboratives</t>
  </si>
  <si>
    <t>StreetNet International</t>
  </si>
  <si>
    <t>to promote the exchange of information and ideas on critical issues facing street vendors, market vendors and hawkers (ie mobile vendors) and on practical organizing and advocacy strategies in countries around the world</t>
  </si>
  <si>
    <t>Self Employed Women's Organization (SEWA)</t>
  </si>
  <si>
    <t>to organize workers to achieve their goals of full employment and self reliance</t>
  </si>
  <si>
    <t>HomeNet South Asia Trust</t>
  </si>
  <si>
    <t>to organize homebased workers of Asia and South Asia by providing social protection, better market access and improved national policy</t>
  </si>
  <si>
    <t>to support a conference on agricultural development in Africa</t>
  </si>
  <si>
    <t>to enhance the capacity of UHRC to improve the health of the urban poor</t>
  </si>
  <si>
    <t>to support the development and implementation of a targeted state-focused initiative aimed at raising high school graduation and college and career readiness rates</t>
  </si>
  <si>
    <t>to provide an enduring platform for evidence-based national development policy deliberations on agriculture, health, and other issues by strengthening independent policy research institutions in developing countries</t>
  </si>
  <si>
    <t>to provide the promising home visiting practice, Promoting First Relationships, to families with children 0-3 in targeted areas of Pierce County</t>
  </si>
  <si>
    <t>to support a study of maize and groundnut value chains</t>
  </si>
  <si>
    <t>to develop cost effective integrated interventions for increased contraceptive prevalence rates (CPR) among the urban poor in Uttar Pradesh, India</t>
  </si>
  <si>
    <t>to lead a four-state effort to better align state, district, and local education policies</t>
  </si>
  <si>
    <t>to support measurement, learning &amp; evaluation for the Urban Reproductive Health Initiative</t>
  </si>
  <si>
    <t>The Asia Foundation</t>
  </si>
  <si>
    <t>to build capacity in public library institutions in support of public internet access in Vietnam</t>
  </si>
  <si>
    <t>Global Rights</t>
  </si>
  <si>
    <t>to promote the rule of law and increase access to justice for poor and marginalized populations in the developing world</t>
  </si>
  <si>
    <t>Bremerton School District #100-C</t>
  </si>
  <si>
    <t>to expand district engagement with licensed in-home child care providers and strengthen connections with parents and other districts regarding pre-school through 3rd grade strategies</t>
  </si>
  <si>
    <t>to support the legal empowerment of the poor in developing countries through a program of research and publications</t>
  </si>
  <si>
    <t>Karamah: A Muslim Women Lawyers Committee for Human Rights Inc</t>
  </si>
  <si>
    <t>to support the expansion of programs in Islamic jurisprudence, law and leadership, and family law</t>
  </si>
  <si>
    <t>to increase the amount and effectiveness of capital and technical assistance for entrepreneurs in developing countries</t>
  </si>
  <si>
    <t>to strengthen institutional capacity and administrative processes of The University of Washington's Center for Information &amp; Society</t>
  </si>
  <si>
    <t>to support teacher-and union-led reform efforts to improve public education and raise student achievement</t>
  </si>
  <si>
    <t>to support policy discussions on HIV/AIDS and to support for delegates to attend the 4th South Africa AIDS Conference 2009 in Durban, South Africa</t>
  </si>
  <si>
    <t>to improve school readiness by engaging doctors in programmatic and advocacy efforts to futher early learning</t>
  </si>
  <si>
    <t>to analyze national, state, and district retirement and pension data and policies</t>
  </si>
  <si>
    <t>United Way Inc</t>
  </si>
  <si>
    <t>to engage business, philanthropic and community leaders to achieve a common vision and develop complimentary strategies around public education reform</t>
  </si>
  <si>
    <t>California Polytechnic State University Foundation</t>
  </si>
  <si>
    <t>to inform and drive (1) design of a California STEM Innovation Network; and (2) development of a blueprint for STEM education reform and advocacy</t>
  </si>
  <si>
    <t>to support young adult success and improve post secondary outcomes for low income young adults</t>
  </si>
  <si>
    <t>to support development of a white paper and conference focused on expansion of civic pathways out of poverty in the United States</t>
  </si>
  <si>
    <t>to support a study of intellectual property rights for improved crops to serve small holder farmers</t>
  </si>
  <si>
    <t>to assist with the emergency response to a humanitarian crisis in the Gaza Strip</t>
  </si>
  <si>
    <t>to support a capital and endowment campaign</t>
  </si>
  <si>
    <t>2009-02</t>
  </si>
  <si>
    <t>To develop the supply chains of African cashews to improve the incomes of smallholder farmers.     http://aci.africancashewalliance.com/</t>
  </si>
  <si>
    <t>Plant Resources of Tropical Africa Foundation</t>
  </si>
  <si>
    <t>to document and widely distribute information on useful plants of tropical Africa</t>
  </si>
  <si>
    <t>to improve the livelihoods of West African smallholder cocoa farmers by improving marketing efficiency, production efficiency, and income security</t>
  </si>
  <si>
    <t>CNFA</t>
  </si>
  <si>
    <t>to support a project to increase the incomes of poor Ghanian cocoa farming families in Africa</t>
  </si>
  <si>
    <t>to increase the availability of longitudinal district-, household-, individual-, and field-level data</t>
  </si>
  <si>
    <t>to support capacity building in agricultural and applied economics education in Sub-Saharan Africa</t>
  </si>
  <si>
    <t>to support a project measuring private research and innovation in South Asia and Sub-Saharan Africa</t>
  </si>
  <si>
    <t>World Food Logistics Organization (WFLO)</t>
  </si>
  <si>
    <t>to support a study of postharvest technologies for improving market access and incomes for small horticultural farmers</t>
  </si>
  <si>
    <t>to advance a new framework for ending family homelessness</t>
  </si>
  <si>
    <t>to support a study of innovations for agricultural value chains using science and technology</t>
  </si>
  <si>
    <t>to examine long-job ladder sectors to see how adult children of immigrants fare; use a number of data sets to examine first- and second-generation immigrants nationwide and in key study states; and explore systemic reforms needed</t>
  </si>
  <si>
    <t>to support a planning project to (1) develop effective, online instructional materials for postsecondary developmental math courses and (2) construct a business plan to ensure distribution, scaling, and sustainability of these materials</t>
  </si>
  <si>
    <t>to support a project to provide agricultural weather data</t>
  </si>
  <si>
    <t>National Urban Fellows, Inc.</t>
  </si>
  <si>
    <t>Weippe Public Library</t>
  </si>
  <si>
    <t>Weippe</t>
  </si>
  <si>
    <t>to provide a forum to discuss current challenges, technological developments and potential future collaborations to develop sustainable and transferrable solutions to the pressing issues related to water and agriculture</t>
  </si>
  <si>
    <t>South Africa Partners</t>
  </si>
  <si>
    <t>Minority Executive Directors Coalition of King County</t>
  </si>
  <si>
    <t>to support the academic and social development of low-income youth in Portland</t>
  </si>
  <si>
    <t>2007-06</t>
  </si>
  <si>
    <t>to elucidate the innate and adaptive immune responses that can protect against HIV-1 infection at all ages</t>
  </si>
  <si>
    <t>to advocate for effective delivery of development promises (MDGs, Gleneagles, etc.)</t>
  </si>
  <si>
    <t>to support the capital campaign for a child development center serving students and faculty</t>
  </si>
  <si>
    <t>to provide information on the potential cost-effectiveness of additional investments in several ongoing, vaccine-improvement initiatives aimed at reducing the global disease burden of measles</t>
  </si>
  <si>
    <t>to support the Quality Rating and Improvement System Communication project</t>
  </si>
  <si>
    <t>to increase regional trade and raise farm income with non-chemical, hermetic storage for cowpea grain</t>
  </si>
  <si>
    <t>to scale up and increase the impact of CARE’s advocacy for more effective and adequately resourced international health and development programs, leading to better health for poor people in the developing world</t>
  </si>
  <si>
    <t>Serendipity Center, Inc.</t>
  </si>
  <si>
    <t>to support capital costs of a Head Start Child Development Center serving low-income children and their families at the Evergreen Vista II affordable housing project</t>
  </si>
  <si>
    <t>to support the expansion of Kids Count</t>
  </si>
  <si>
    <t>to support a conference called &amp;#34;One Hundred Years of Tropical Medicine - Meeting the Millenium Development Goals&amp;#34;</t>
  </si>
  <si>
    <t>to establish a multi-state initiative to increase the number of students achieving scores of 3 or higher on AP exams; increase college readiness and completion rates for participating students; create a sustainable AP org in participating states</t>
  </si>
  <si>
    <t>to support mentoring efforts in Washington state</t>
  </si>
  <si>
    <t>Pat Graney Performance</t>
  </si>
  <si>
    <t>to support arts-based programs for incarcerated and recently released women to reduce recidivism</t>
  </si>
  <si>
    <t>to convene a regional conference in Ouagadougou, Burkina Faso to strengthen capacity and strategize for advocacy by women's NGO networks to fight HIV/AIDS in Africa, particularly those addressing gender and human rights issues</t>
  </si>
  <si>
    <t>to accelerate global access to HPV Vaccine: Stop Cervical Cancer Meeting in Africa , Abuja , Nigeria</t>
  </si>
  <si>
    <t>to provide training to support the advocacy work of local library systems</t>
  </si>
  <si>
    <t>to support a planning project to reduce hunger in Washington state</t>
  </si>
  <si>
    <t>to raise awareness and increase dialogue among the US public regarding issues of extreme global poverty and diseases in the presidential election</t>
  </si>
  <si>
    <t>to identify the areas of health policy in India where capabilities need strengthening, and leverage members of the Indian diaspora with those capabilities,  to address India’s health policy challenges</t>
  </si>
  <si>
    <t>to support a  study that will generate an updated report on the science behind sustainable agricultural practices, and the factors important for the adoption and scaling of sustainable farming systems</t>
  </si>
  <si>
    <t>Alternatives to Hunger</t>
  </si>
  <si>
    <t>to support a capital campaign for a food bank and distribution center in Whatcom County</t>
  </si>
  <si>
    <t>to inform an on-going group of senior committee staff on education policy issues and provide an opportunity to reflect and discuss in a neutral setting and build a collaborative working relationship</t>
  </si>
  <si>
    <t>World YWCA (World Young Women's Christian Association)</t>
  </si>
  <si>
    <t>to support an international women’s summit to recognize the leadership of women and girls and to further build their capacities to deliver effective programs on HIV and AIDS in their communities</t>
  </si>
  <si>
    <t>International Union Against Cancer</t>
  </si>
  <si>
    <t>to fund a Cervical Cancer meeting in  Buenos Aires, Argentina</t>
  </si>
  <si>
    <t>to produce and disseminate information about high school reform research that is useful to policymakers, practitioners, grant makers and advocates</t>
  </si>
  <si>
    <t>to provide funding for development of a planning proposal for the work of a Phase IV Trials Consortium</t>
  </si>
  <si>
    <t>to develop and field test a tool that can be used to gauge how affective a high school is in preparing their students for postsecondary readiness</t>
  </si>
  <si>
    <t>to engage local government managers as leaders in support of public libraries</t>
  </si>
  <si>
    <t>to support multicultural preschools and early learning programs</t>
  </si>
  <si>
    <t>2007-10</t>
  </si>
  <si>
    <t>Global Health and Development Public Awareness and Analysis|HIV|Tuberculosis</t>
  </si>
  <si>
    <t>Richard Allen Enterprises</t>
  </si>
  <si>
    <t>to support a coordinated research programme to identify how best to optimise the delivery and cost-effectiveness of combination drug treatment for malaria in Africa and Asia across a range of epidemiological and healthcare settings</t>
  </si>
  <si>
    <t>to improve global reproductive health by preventing transmission of HIV and STIs through new, multi-target combination microbicides</t>
  </si>
  <si>
    <t>to provide adjuvants for priority vaccine candidates with emphasis on malaria</t>
  </si>
  <si>
    <t>to provide an operational support grant to the Global HIV Vaccine Enterprise</t>
  </si>
  <si>
    <t>to provide standardized models for Tuberculosis drug discovery</t>
  </si>
  <si>
    <t>to define the in vivo physiology of Mycobacterium tuberculosis and implement methods to asses metabolites found in M. tuberculosis infected tissue</t>
  </si>
  <si>
    <t>to create an information resource that will accelerate the identification and prioritization of drug targets for creation of antibiotics that kill persistent M. tuberculosis bacteria</t>
  </si>
  <si>
    <t>to facilitate development of new drugs against tuberculosis by developing a genetic approach that allows high-throughput evaluation of potential drug targets</t>
  </si>
  <si>
    <t>Seattle Economic Development Association</t>
  </si>
  <si>
    <t>to support a low-income credit union in King County</t>
  </si>
  <si>
    <t>Community Builders</t>
  </si>
  <si>
    <t>to support youth development programs in rural Upper Kittitas County</t>
  </si>
  <si>
    <t>to eliminate Lymphatic Filariasis (LF) in the South Pacific, using anti-vector approaches that will directly impact dengue transmission and are transferable to multiple mosquito-borne disease</t>
  </si>
  <si>
    <t>to support mapping the distribution of Human African Trypanosomiasis</t>
  </si>
  <si>
    <t>to improve incomes of landless and smallholder farmers by enhancing their participation in and profit from the milk value chain through increased production and quality, enhanced animal health service, and better access to transport and markets</t>
  </si>
  <si>
    <t>to fill the gap between product development and effective delivery for Malaria in  African countries by consolidating and strengthening medical entomology, vector control structures and technical resources within each country</t>
  </si>
  <si>
    <t>to evaluate new and existing drug-based interventions and vector control measures to improve the control of MiP across the range of malaria transmission settings in order to save the lives of mothers and their infants</t>
  </si>
  <si>
    <t>to improve comprehensive health access, addressing barriers faced by vulnerable populations to access care, prevention and information, and monitoring government efforts to scale up HIV care and prevention programs</t>
  </si>
  <si>
    <t>to increase support of global health initiatives in order to reduce health disparities and disease burden</t>
  </si>
  <si>
    <t>to develop immunogens for a vaccine that will prevent pregnancy malaria globally</t>
  </si>
  <si>
    <t>to move NHA forward within the international community and attain consensus on the future direction of health resource tracking through NHA that will enable countries to produce reliable data to support evidence-based decision-making</t>
  </si>
  <si>
    <t>to strengthen leadership capacity of Ministers of Health to increase equity and efficiency of public spending on health, to lead donor harmonization and coordination for health, and to support interventions prioritizing women's health</t>
  </si>
  <si>
    <t>to assist countries in making evidence-based policy and programme decisions to improve the availability, accessibility and safety of male circumcision and reproductive health services</t>
  </si>
  <si>
    <t>to support the outreach activities of the Centre for Education in Mathematics and Computing</t>
  </si>
  <si>
    <t>to analyze paired mother infant sera from HIV positive mothers to determine the effectiveness of trans-placental antibody transfer for vaccine preventable diseases (flu, pneumo, and tetanus)</t>
  </si>
  <si>
    <t>to support Antimalarial Drugs-Market/Supply Chain Research and Policy Recommendations</t>
  </si>
  <si>
    <t>to encourage treatment of neglected tropical diseases in sub-Saharan Africa by targeting those at high risk of developing severe morbidity</t>
  </si>
  <si>
    <t>to elevate the prominence of global health/development issues within the US news agenda and to increase public understanding of the importance of global interdependency to the success of our lives, our nation, and our world</t>
  </si>
  <si>
    <t>to support the establishment of two community longitudinal cohorts in order to evaluate the impact of zinc and micronutrient supplementation strategies on intestinal flora, as well as the response of various types of diarrhea on zinc treatment</t>
  </si>
  <si>
    <t>to accelerate, through the WHO prequalification process and its supporting activities, access to vaccines for the developing world</t>
  </si>
  <si>
    <t>to address recurrence of trichiasis following surgery and the likely trajectory of elimination of blinding trachoma under antibiotic coverage and frequency alternatives, through a research partnership working in Ethiopia, The Gambia and Tanzania</t>
  </si>
  <si>
    <t>to support organizational development and predevelopment efforts for a capital campaign</t>
  </si>
  <si>
    <t>to develop new drug candidates for human African trypanosomiasis and visceral leishmaniasis through the pre-clinical stage and ready for an Investigational New Drug filing, and the completion of phase I clinical studies</t>
  </si>
  <si>
    <t>to provide travel stipends to participants from developing countries attending the Sixth International Conference on Urban health</t>
  </si>
  <si>
    <t>to strengthen CPMA's organizational capacity and systems to coordinate, manage and monitor HIV/AIDS prevention resources and programs</t>
  </si>
  <si>
    <t>to ensure that governments in sub-Saharan Africa allocate at least 15% of their annual national budgets to the health sector</t>
  </si>
  <si>
    <t>to develop an effective vector behavior-modifying strategy for the prevention of dengue in Peru and Thailand</t>
  </si>
  <si>
    <t>South County Area Human Services Alliance</t>
  </si>
  <si>
    <t>to support a capital campaign for a co-located human service center</t>
  </si>
  <si>
    <t>to address the urgent situation and to help catalyze the reform efforts under way in New Orleans</t>
  </si>
  <si>
    <t>To support a global health R&amp;D resource tracking report that will monitor public and private funders' annual contributions to global health across multiple products and diseases</t>
  </si>
  <si>
    <t>to demonstrate the efficacy of the non-pneumatic anti-shock garment to decrease maternal mortality and morbidity associated with obstetric hemorrhage among women in Zambia and Zimbabwe</t>
  </si>
  <si>
    <t>to increase Latino graduation rates by advocating for improved assessment practices, meaningful and fair accountability systems, and the strengthening of federal education programs and policies serving high school students</t>
  </si>
  <si>
    <t>to support domestic violence community education, prevention and intervention programs for the South Asian community</t>
  </si>
  <si>
    <t>to facilitate collaboration and coordination of local funders to improve educational outcomes for Washington, DC public school students</t>
  </si>
  <si>
    <t>to support the professional development of women professionals from low-income countries in the field of infectious diseases by enabling participation at the 13th International Congress on Infectious Diseases</t>
  </si>
  <si>
    <t>to conduct advocacy for FP/HIV Integration with the Country Coordinating Mechanisms for the Global Fund to Fight AIDS, Tuberculosis and Malaria</t>
  </si>
  <si>
    <t>to support high-impact fellowships to improve coverage of poverty and development-related issues in targeted African markets in order to inform policy decisions and further health outcomes</t>
  </si>
  <si>
    <t>to strengthen the evidence of the benefits and costs of a range of models for delivering integrated HIV and FP services in high HIV prevalence settings for reducing HIV (and associated stigma) and unintended pregnancies</t>
  </si>
  <si>
    <t>to support low-income immigrant Vietnamese students and parents in order to improve academic performance</t>
  </si>
  <si>
    <t>for general operating support for the Global Health Group</t>
  </si>
  <si>
    <t>to reduce morbidity and mortality due to malaria and sustain such achievement over time by ensuring continuous effectiveness of antimalarial drugs through judicious use of high-quality antimalarials and containment of antimalarial drug resistance</t>
  </si>
  <si>
    <t>TapFound, Inc.</t>
  </si>
  <si>
    <t>to support capacity building services in the Puget Sound</t>
  </si>
  <si>
    <t>National Credit Union Foundation</t>
  </si>
  <si>
    <t>to ensure that all students in California graduate college and work ready, and that the state invests and targets the necessary resources to get them there</t>
  </si>
  <si>
    <t>to support planning for a project to decrease the rate of high school dropouts in King County</t>
  </si>
  <si>
    <t>to reduce under-five morbidity and mortality by improving the delivery and utilization of care</t>
  </si>
  <si>
    <t>to create sustainable immunization systems in Gavi countries</t>
  </si>
  <si>
    <t>Sudden Infant Death Syndrome Alliance, Inc.</t>
  </si>
  <si>
    <t>to support the Bedtime Basics for Babies program</t>
  </si>
  <si>
    <t>to support the creation of a 9th grade pilot in an existing school and strengthen home office capacity to better support the current network of schools and prepare for long-term expansion</t>
  </si>
  <si>
    <t>to investigate the feasibility of introducing the Sino-implant contraceptive to developing-country markets</t>
  </si>
  <si>
    <t>to review the state of knowledge in population and health issues as well as other population conditions affecting the African continent in view of adopting a common strategic approach</t>
  </si>
  <si>
    <t>to support the translation of research findings into a feasible reform option to enhance California public education</t>
  </si>
  <si>
    <t>to support global polio eradication activities through the Rotary Foundation's PolioPlus program</t>
  </si>
  <si>
    <t>to verify effectiveness and safety of 2 vs 3 doses of HPV vaccine in preventing cervical cancer in a population in a developing country and to facilitate the rapid introduction of HPV vaccine programs in poor countries at high cervical canc</t>
  </si>
  <si>
    <t>to improve access to essential medicines and quality pharmaceutical services in developing countries by strengthening Accredited Drug Dispensing Outlets</t>
  </si>
  <si>
    <t>to promote the safe and effective use of medicines in resource-constrained countries</t>
  </si>
  <si>
    <t>to develop Slumdwellers International Urban Poor Fund into a separate entity that will grow from a grantmaking fund into a capital supporting the work of national slumdweller programs</t>
  </si>
  <si>
    <t>to strengthen existing YouthBuild schools and launch new schools to provide high quality education and college and career success opportunities for low income, out of school youth</t>
  </si>
  <si>
    <t>to support the institutionalization of National Health Accounts in developing countries by working with various stakeholders around updating the System of Health Accounts guidelines to accommodate developing country inputs on health expenditures.</t>
  </si>
  <si>
    <t>to achieve sustainable maternal, newborn and child health improvements through health extension workers and volunteers in Ethiopia</t>
  </si>
  <si>
    <t>to strengthen the agency's leadership and financial capacity and launch the first stage of the replication, in Houston, of the George I. Sanchez alternative high schools</t>
  </si>
  <si>
    <t>to test new models of improving access to ACTs in private sector outlets through a  pilot program in rural Tanzania</t>
  </si>
  <si>
    <t>to frame the All Kids College Ready agenda in California through strengthening collaborations across constituency groups and advancing foundational improvements to the state's education system</t>
  </si>
  <si>
    <t>to develop a regional community engagement model around P-16 alignment; facilitated jointly by regional K-12, higher education, business, and community leaders</t>
  </si>
  <si>
    <t>to convene an international conference on increasing access to surgery in resource-constrained settings in sub-Saharan Africa</t>
  </si>
  <si>
    <t>to identify ways to help high school students overcome the complexity of the FAFSA and enroll in postsecondary education</t>
  </si>
  <si>
    <t>to develop an effective, scalable model for technical and organizational capacity building of local intermediaries, community-based organizations and urban local body staff to plan and implement inclusive pro-poor urban development interventions</t>
  </si>
  <si>
    <t>to accelerate innovation for the development and optimal use of safe and effective vaccines and technologies against infectious diseases of public health importance by providing vision, coordination, advocacy, guidance and support for research</t>
  </si>
  <si>
    <t>to convene an international conference in Seattle on preventing preterm birth and stillbirth</t>
  </si>
  <si>
    <t>to conduct research to understand obstacles related to public access to information and communication technology in libraries in transitioning countries</t>
  </si>
  <si>
    <t>Houston Area Urban League Inc</t>
  </si>
  <si>
    <t>to develop the community support necessary to sustain improvement efforts within Houston Independent School District and successful expansion of the KIPP charter school system in the Houston area</t>
  </si>
  <si>
    <t>to reduce HIV prevalence and decrease new HIV infections among high risk groups in selected urban areas in China</t>
  </si>
  <si>
    <t>to support implementation of the National Strategic Plan (NSP) for HIV &amp; AIDS and STIs in South Africa</t>
  </si>
  <si>
    <t>to support the 2007 Norman E. Borlaug International Symposium</t>
  </si>
  <si>
    <t>to support New Orleans affordable housing and community revitalization activities</t>
  </si>
  <si>
    <t>to fund a workshop to identify the impact of genital schistosomiasis (male and female) on public health and the implications for the national control programs for HIV and STI</t>
  </si>
  <si>
    <t>to convene a summit of G7 and Mexico Health Ministers to strengthen health preparedness and response to threats of biological, chemical, radiological, and nuclear terrorism, and outbreaks of pandemic influenza and other infectious disease</t>
  </si>
  <si>
    <t>to address the most pressing needs resulting from the flooding that has deluged West Africa and Uganda</t>
  </si>
  <si>
    <t>American Friends of Phelophepa Train</t>
  </si>
  <si>
    <t>to develop and license an improved vaccine against tuberculosis for use in high burden countries</t>
  </si>
  <si>
    <t>2007-07</t>
  </si>
  <si>
    <t>to develop a vaccine in both developing and developed nations that prevents the transmission of HIV</t>
  </si>
  <si>
    <t>MicroSave India Foundation</t>
  </si>
  <si>
    <t>to optimize the provision of high-impact, scalable micro finance products and improve outreach/efficiency to reach greater scale in India</t>
  </si>
  <si>
    <t>to support a project involving preclinical malaria vaccine target validation</t>
  </si>
  <si>
    <t>to establish a center for clinical research in Kinshasa, Democratic Republic of Congo for assessment of new drugs for African Sleeping Sickness</t>
  </si>
  <si>
    <t>to support a consortium for improved methods to design and evaluate malaria control programs</t>
  </si>
  <si>
    <t>to coordinate the development and adoption of international policies, strategies and guidelines to reduce human and environmental health risks associated with the use of pesticides</t>
  </si>
  <si>
    <t>for central development support, building a portfolio of high quality charter operators, and assisting those operators in producing new, permanent seats for underserved families</t>
  </si>
  <si>
    <t>to support an elementary school age tutoring program</t>
  </si>
  <si>
    <t>to increase European donor commitment for reproductive health supplies</t>
  </si>
  <si>
    <t>to start a Woman's Leadership Incentive Fund to subgrant to African women leaders committed to engaging in advocacy on the issues of HIV/AIDS, women and adolescent health</t>
  </si>
  <si>
    <t>to support an HIV/AIDS Conference in Sydney</t>
  </si>
  <si>
    <t>to conduct a placebo-controlled proof-of-concept phase III trial of the safety and efficacy of TDF and FTC/TDF in reducing HIV acquisition among HIV-negative partners within heterosexual HIV-discordant couples</t>
  </si>
  <si>
    <t>KickStart International</t>
  </si>
  <si>
    <t>to develop improved small-scale pump technologies, expand nationally the market distribution network for pumps, and monitor the impact on smallholder farmers in Tanzania</t>
  </si>
  <si>
    <t>to fund a public awareness campaign aimed at elevating K-12 public education reform</t>
  </si>
  <si>
    <t>to support planning, feasibility, and market analysis for adaptation of a rigorous and successful Chicago inner city high school model in Dayton that will result in its children succeeding at the most competitive of colleges.</t>
  </si>
  <si>
    <t>to support strategic business planning for the Research Partnership for New York City Schools that will help Strong American Schools navigate governance, legal, and intellectual property associated with a public good of its kind</t>
  </si>
  <si>
    <t>to provide an analysis of the past responses, present actions, and possible future of the HIV/AIDS epidemic in a consortium of partners from multiple disciplines including economics, epidemiology, and the biomedical, social, and political sciences</t>
  </si>
  <si>
    <t>to train U.S. journalists in covering global health and development issues by providing fellowships and reporting opportunities for Gatekeeper Editors to travel to under-reported international locations</t>
  </si>
  <si>
    <t>to support state and on-the-ground capacity to launch and scale early college high schools/other blended designs involving high school students in college-level work, and develop pathways to college-ready graduation</t>
  </si>
  <si>
    <t>Claremont McKenna College</t>
  </si>
  <si>
    <t>to support a scholarship program</t>
  </si>
  <si>
    <t>to convene an international symposium for public health informatics and communications in improving global health and create a Global Public Health Informatics Partnership  to address global health informatics challenges</t>
  </si>
  <si>
    <t>to convene an international meeting of researchers, clinicians and students to exchange information on current scientific developments related to the etiology, diagnosis, treatment and prevention of diseases of tropical and resource-poor countries</t>
  </si>
  <si>
    <t>to build capacity of Asia Society's International Studies Schools Network through increasing staff capacity, developing products and services and strengthening sustainability</t>
  </si>
  <si>
    <t>to support a conference titled: Securing Our Future: Public Launch, Dissemination and Outreach of a Report Written by the United Nation's Commission on HIV/AIDS and Governance in Africa (CHGA).</t>
  </si>
  <si>
    <t>to support a conference on women's health, safer pregnancy and child birth</t>
  </si>
  <si>
    <t>to develop a  framework for a systematic approach for human capital development in K-12 education and identify key entry points for rapid change from current practice toward more effective approaches</t>
  </si>
  <si>
    <t>to engage The Parthenon Group in strategic planning for the New York City Department of Education's Accountability Office</t>
  </si>
  <si>
    <t>to review available evidence on factors affecting the recruitment, assignment and retention of high quality teachers and school leaders and develop models of reform for human resource management strategies in education</t>
  </si>
  <si>
    <t>to implement the California Charter Schools Association's strategic plan to support and expand California's quality public charter school movement</t>
  </si>
  <si>
    <t>to convene an open, public symposium on recent progress and challenges in HIV-TB co-infection and to convene a closed roundtable discussion to discuss progress, gaps, and ownership of the HIV-TB research agenda</t>
  </si>
  <si>
    <t>to plan for continuation of the work of the National Center for Public Policy and Higher Education and the Measuring Up Report Card.</t>
  </si>
  <si>
    <t>Department of Local Government, Housing and Sport</t>
  </si>
  <si>
    <t>to support the 2007 Access to Learning Award recipient</t>
  </si>
  <si>
    <t>Church Council of Greater Seattle</t>
  </si>
  <si>
    <t>to provide services to families in crisis during their period of transition to a more stable condition</t>
  </si>
  <si>
    <t>Muslim Housing Service</t>
  </si>
  <si>
    <t>to support construction of apartments and provide services to families in crisis during their period of transition to a more stable condition</t>
  </si>
  <si>
    <t>Valley Cities Counseling and Consultation</t>
  </si>
  <si>
    <t>to support construction of a family center and provide services to families in crisis during their period of transition to a more stable condition</t>
  </si>
  <si>
    <t>to conduct several key studies to better understand the coffee industries in East African countries</t>
  </si>
  <si>
    <t>to support the Philanthropic Partnership for Public Education</t>
  </si>
  <si>
    <t>Institute of International Education</t>
  </si>
  <si>
    <t>to preserve the intellectual capital of Iraq by rescuing Iraqi scholars and enabling them to continue to conduct research and reach students (via distance learning) and return to Iraq when circumstances permit</t>
  </si>
  <si>
    <t>to support the second conference of the African Association of Agricultural Economists</t>
  </si>
  <si>
    <t>to provide immediate relief to flood affected victims in southern Pakistan</t>
  </si>
  <si>
    <t>to support rebuilding efforts in Louisiana</t>
  </si>
  <si>
    <t>to convene a meeting of global experts on diarrheal disease</t>
  </si>
  <si>
    <t>St. Mark's Episcopal Cathedral</t>
  </si>
  <si>
    <t>to strengthen the high school redesign process in Austin</t>
  </si>
  <si>
    <t>2007-01</t>
  </si>
  <si>
    <t>to demonstrate an effective and transferable program model for improving maternal, newborn and child health, especially around delivery, in poor urban communities of developing countries</t>
  </si>
  <si>
    <t>to support the objectives, work plan, budget and organization for Ohio Grantmakers Forum Phase II (2007) Education Initiative</t>
  </si>
  <si>
    <t>to support a youth development program for at-risk youth</t>
  </si>
  <si>
    <t>to promote evidence-based decision making in designing maternal, neonatal and child health interventions in low- and middle-income countries</t>
  </si>
  <si>
    <t>World Agricultural Forum</t>
  </si>
  <si>
    <t>to support World Agricultural Forum 2007</t>
  </si>
  <si>
    <t>to support community engagement work around secondary school options in Milwaukee</t>
  </si>
  <si>
    <t>to protect the genetic diversity of 21 critical crops for food security and poverty alleviation, by supporting national genebanks, the Svalbard Global Seed Vault, and the Global Crop Diversity Trust</t>
  </si>
  <si>
    <t>to increase awareness about malaria and raise funds to purchase and distribute anti-malaria bednets to children under 5 in Africa</t>
  </si>
  <si>
    <t>Tri-Cities Prep</t>
  </si>
  <si>
    <t>to create an online knowledge management system that will enable educators to share, test, and refine their work and make their work available to colleagues, peers, school and district administrators, researchers and policymakers</t>
  </si>
  <si>
    <t>to develop a strategic plan for building a dynamic parent network that can embrace and catalyze change within Seattle Public Schools</t>
  </si>
  <si>
    <t>to support a school-centered program aimed at providing social services to children with behavioral challenges</t>
  </si>
  <si>
    <t>to develop business plans with grantees and engage grantees to refresh certain other existing plans</t>
  </si>
  <si>
    <t>to support a conference on how best to reach the poverty and hunger Millennium Development Goals (MDG)</t>
  </si>
  <si>
    <t>to support its capacity building efforts</t>
  </si>
  <si>
    <t>to support the research, planning and public outreach needed for: 1) improving Washington State's accountability and management systems and 2) addressing the math and science high school graduation requirements</t>
  </si>
  <si>
    <t>to create  a network of Education Collaboratives across Los Angeles that will monitor implementation of A-G policy at LAUSD by engaging parents and students in policy and advocacy efforts around this issue</t>
  </si>
  <si>
    <t>to provide emergency relief in the Darfur region of Sudan</t>
  </si>
  <si>
    <t>to create tools that will document and automate ERS methods for analyzing school district resource use in order increase reach and impact with urban districts</t>
  </si>
  <si>
    <t>to convene an international conference in Washington DC focused on population health metrics</t>
  </si>
  <si>
    <t>to build organizational capacity for Campana Quetzal to identify a plan of action that includes parent/family involvement and leadership in their child's school</t>
  </si>
  <si>
    <t>The Sizer Foundation</t>
  </si>
  <si>
    <t>Devens</t>
  </si>
  <si>
    <t>to ensure that a set of essential reproductive health services and activities that must be followed in an emergency are systematically available in all new emergencies and as a minimum standard in ongoing emergency settings</t>
  </si>
  <si>
    <t>2007-02</t>
  </si>
  <si>
    <t>to reduce the risk of transmission of HIV and STIs among sex workers in the Learning Sites of Mysore and Mandya</t>
  </si>
  <si>
    <t>to constitute an International Advisory Panel to the National Rural Health Mission, India (NRHM) to provide effective health care to rural populations</t>
  </si>
  <si>
    <t>to create a Medical Research Investment Analysis service (MeRIA) to identify and characterize opportunities to support nonprofit medical research and to provide that data to foundations, philanthropists, and their financial advisors</t>
  </si>
  <si>
    <t>The New York Community Trust</t>
  </si>
  <si>
    <t>to support policy reforms aimed at making New York City public schools more equitable and responsive to the needs of all children</t>
  </si>
  <si>
    <t>to catalyze the international business community and mobilize its resources, reach and expertise in the global fight against HIV/AIDS, TB, and malaria</t>
  </si>
  <si>
    <t>to support a capital campaign and provide services to families in crisis during their period of transition to a more stable condition</t>
  </si>
  <si>
    <t>Sea-Mar Community Health Center</t>
  </si>
  <si>
    <t>to support construction at Sea-Mar Family Rental and provide services to families in crisis during their period of transition to a more stable condition</t>
  </si>
  <si>
    <t>to support construction at Samaki Commons and provide services to families in crisis during their period of transition to a more stable condition</t>
  </si>
  <si>
    <t>to develop a plan for creating a coordinated network for plant disease diagnostics in Sub-Saharan Africa</t>
  </si>
  <si>
    <t>to support capacity building for education advocacy programs</t>
  </si>
  <si>
    <t>to support the transition from relief to development and reduce maternal and child morbidity and mortality for  displaced persons in the Lira District of northern Uganda</t>
  </si>
  <si>
    <t>Health Research and Educational Trust</t>
  </si>
  <si>
    <t>to convene an international conference to address the global healthcare work-force shortage</t>
  </si>
  <si>
    <t>to enable CARE to continue a strategic planning and change management process by refining and finalizing a strategic plan, developing implementation plans for the work and identifying appropriate communication modes for the organization worldwide</t>
  </si>
  <si>
    <t>to raise awareness of and adherence to the rule of law through the World Justice Forum, Rule of Law Study, and Rule of Law Index</t>
  </si>
  <si>
    <t>to convene an international Micronutrient Forum</t>
  </si>
  <si>
    <t>to support planning and early implementation to address off-track and out-of-school youth</t>
  </si>
  <si>
    <t>to pilot a new intervention method that simplifies the application process for federal financial aid to improve college access for low-income families</t>
  </si>
  <si>
    <t>for general opearting support</t>
  </si>
  <si>
    <t>to establish a national public awareness campaign about the crisis in American schools</t>
  </si>
  <si>
    <t>to provide immediate relief to flood-affected victims in Jakarta, Indonesia</t>
  </si>
  <si>
    <t>to provide immediate relief to flood victims in Jakarta, Indonesia</t>
  </si>
  <si>
    <t>to synthesize existing research and undertake new research to inform policymakers and the larger public about the nature of, and potential solutions to, the dropout problem in California</t>
  </si>
  <si>
    <t>2007-03</t>
  </si>
  <si>
    <t>to support a conference entitled &amp;#34;Shaping the Global Subsidy for Antimalarial Drugs&amp;#34;</t>
  </si>
  <si>
    <t>to support Phase II of the National Education Data Partnership seeking to promote transparency and accessibility of education data and improve public education through data-driven decision making</t>
  </si>
  <si>
    <t>CCY Council</t>
  </si>
  <si>
    <t>to support a youth center and afterschool programs</t>
  </si>
  <si>
    <t>American Social Health Association</t>
  </si>
  <si>
    <t>to conduct the 17th Meeting of the International Society for Sexually Transmitted Diseases Research (ISSTDR)</t>
  </si>
  <si>
    <t>East Central Community Organization</t>
  </si>
  <si>
    <t>to support programs to encourage Native American youth to complete high school and attend college</t>
  </si>
  <si>
    <t>to support a capital campaign for an adult and youth employment center</t>
  </si>
  <si>
    <t>to support a capital campaign for two co-located YMCA and YWCA facilities</t>
  </si>
  <si>
    <t>to encourage national support for Global Poverty Eradication in the run up to the G8 Summit in Germany 2007</t>
  </si>
  <si>
    <t>to support supportive housing for families recovering from homelessness</t>
  </si>
  <si>
    <t>Global Burn Care and Reconstructive Institute</t>
  </si>
  <si>
    <t>to support burn care training for Bhutanese medical personnel and reconstructive programs in Bhutan</t>
  </si>
  <si>
    <t>La Connor</t>
  </si>
  <si>
    <t>to support coalitions of grassroots groups advocating for community-driven school reform policy in metropolitan Chicago</t>
  </si>
  <si>
    <t>Albany Park Neighborhood Council</t>
  </si>
  <si>
    <t>to support the Chicago High School Organizing Project to reduce the high school drop out rate and increase college enrollment rates through curriculum and college prep reforms</t>
  </si>
  <si>
    <t>Austin Hispanic Chamber Of Commerce Foundation</t>
  </si>
  <si>
    <t>to facilitate the development and implementation of a community engagement plan to generate understanding and support among the Hispanic community for Austin ISD's High School Redesign Initiative</t>
  </si>
  <si>
    <t>to reduce excess morbidity and mortality and mitigate the disruption of basic services to displaced and conflict-affected populations in the Northern areas of Central African Republic</t>
  </si>
  <si>
    <t>St. Luke's Church Corporation</t>
  </si>
  <si>
    <t>to support the People's Health Assembly - II</t>
  </si>
  <si>
    <t>to support a two-day workshop to plan a 2008 international conference on improved strategies for soil fertility and soil-system management in developing nations</t>
  </si>
  <si>
    <t>to support excellence in rural library services through annual awards program, the Best Small Library award</t>
  </si>
  <si>
    <t>to assist flood and drought affected populations in  Kenya</t>
  </si>
  <si>
    <t>to develop a comprehensive framework to exploit School Feeding's potential in alleviating rural poverty</t>
  </si>
  <si>
    <t>to support the implementation of a comprehensive community engagement campaign, to provide independent, authentic community info and feedback to both BMGF and Austin ISD as it undertakes a high school redesign</t>
  </si>
  <si>
    <t>to convene a conference to discuss programs and policies that engage men in promoting gender equity to improve health and wellbeing for all</t>
  </si>
  <si>
    <t>to support a conference on global strategies for health care waste management</t>
  </si>
  <si>
    <t>to build developing country capacity to prevent cervical cancer</t>
  </si>
  <si>
    <t>2007-11</t>
  </si>
  <si>
    <t>to implement a program to provide public access computers with Internet access in Lithuanian public libraries and to test and refine program components for future countries</t>
  </si>
  <si>
    <t>to isolate persisters from M. tuberculosis and test them for tolerance to antibiotics</t>
  </si>
  <si>
    <t>Ordway Research Institute</t>
  </si>
  <si>
    <t>to employ pharmacodynamic principles to identify a multi-drug regimen which sterilizes M. tuberculosis in weeks</t>
  </si>
  <si>
    <t>to develop new tools for investigating the phenomenon of bacterial persistence in tuberculosis and for more efficient therapeutic targeting of the persister population</t>
  </si>
  <si>
    <t>to develop four advanced microscopy assays, which will report on an individual bacterium's metabolic activity, viability, exposure to antibiotics and its antibiotic response</t>
  </si>
  <si>
    <t>to advance economic policy research and training in health economics in sub-Saharan Africa</t>
  </si>
  <si>
    <t>to update the case for global health investment by governments, multinational industries, universities, and civil society organizations</t>
  </si>
  <si>
    <t>Rainforest Alliance, Inc.</t>
  </si>
  <si>
    <t>to develop and implement new business models that enable smallholder farmers to participate in sustainable trading relationships with multinational business</t>
  </si>
  <si>
    <t>N Y C Mission Society</t>
  </si>
  <si>
    <t>to increase community awareness of and involvement in the process of educating the children in New York City by utilizing the strengths of community organizations and institutions</t>
  </si>
  <si>
    <t>to engage leading US and African economists in analyzing recent successes and failures in Africa and to examine successes for greater scalability in Africa</t>
  </si>
  <si>
    <t>to implement the SAM program to support large high schools as they transition to Small Learning Communities</t>
  </si>
  <si>
    <t>to create a new venture model providing business and technical expertise to  stimulate innovation and private investment in global health</t>
  </si>
  <si>
    <t>for general operating support to build capacity for partnering with UNCF on the GMS program</t>
  </si>
  <si>
    <t>to fully implement the DC-CAP program into charter school system and to expand high school and college retention services programs</t>
  </si>
  <si>
    <t>to create a movement for change, led by parents, youth, community advocates, and educators committed to doubling college ready graduation rates in the District of Columbia</t>
  </si>
  <si>
    <t>to provide decisionmakers with reliable and comprehensive multi-sectoral information to design and implement development and emergency programs</t>
  </si>
  <si>
    <t>to provide onsite technical support for high school transformation to ensure that current momentum for change translates into effective action that produce results for New York City youth</t>
  </si>
  <si>
    <t>to partner with Bayard Rustin High School to complete the restructuring of the school into small, personalized and rigorous learning communities designed to graduate students on time and college ready</t>
  </si>
  <si>
    <t>to fund the use of  individual education and earnings records to identify those education paths that lead to high paying careers for students most at risk of dropping out of high school</t>
  </si>
  <si>
    <t>to maintain critical capacity to address global health problems with innovative technology solutions</t>
  </si>
  <si>
    <t>to fund the Support for Early Learning and Families project</t>
  </si>
  <si>
    <t>to support early learning enhancements in Toppenish</t>
  </si>
  <si>
    <t>Microensure</t>
  </si>
  <si>
    <t>to address the lack of insurance availability among the poor by creating and refining various microinsurance products, exploring cost-effective delivery mechanisms, and scaling outreach</t>
  </si>
  <si>
    <t>to increase smallholder access to locally appropriate fertilizer, extend integrated soil fertility management practices including efficient fertilizer and organic matter use, and improve fertilizer and soil extension policies</t>
  </si>
  <si>
    <t>to support the transfer of technology and potential products on reasonable terms regarding African trypanosomiasis</t>
  </si>
  <si>
    <t>to support the Washington State Leadership academy</t>
  </si>
  <si>
    <t>to improve smallholder farmers' access to affordable, efficient irrigation technologies</t>
  </si>
  <si>
    <t>to support the design of a comprehensive School Improvement organization within the New York State Education Department</t>
  </si>
  <si>
    <t>to develop policy papers assessing the strengths and weakness of the No Child Left Behind Act and develop and promote recommendations for effective implementation of the law</t>
  </si>
  <si>
    <t>to increase access and success, particularly for low-income and minority students and bring systems together to work on critical actions to accelerate improvement</t>
  </si>
  <si>
    <t>to support the Technology Access Foundation Academy in Federal Way School district focusing on Science, Technology, Engineering and Mathematics excellence for low income students and students of color</t>
  </si>
  <si>
    <t>to design, produce and test in preclinical and clinical studies new material forms of drugs and vaccines for improved drug and vaccine delivery to patients in developing countries</t>
  </si>
  <si>
    <t>to support the Literacy and Educational Pathways for Latino Child Care Providers Program</t>
  </si>
  <si>
    <t>to train health leaders from developing countries in decision-processes related to vaccination policies and assessment of new vaccines against major infectious diseases through participation in 12th annual Advanced Courses of Vaccinology</t>
  </si>
  <si>
    <t>to support HISD's ASPIRE initiative, a comprehensive school improvement strategy in which data reflecting student learning progress becomes a catalyst for accelerating school improvement by guiding decision making and instruction</t>
  </si>
  <si>
    <t>to provide local, state, and national policymakers the opportunity to learn more about the various elements of college ready policies and high school redesign through a series of forums, site visits, and synthesis of policy research</t>
  </si>
  <si>
    <t>to contribute to UNITAID to facilitate scale up access to treatment for HIV/AIDS, malaria, and TB for the people in developing countries, by leveraging quality drugs and diagnostic price reductions</t>
  </si>
  <si>
    <t>to revise the business plan for the EPI Revolving Fund to ensure self-sufficiency for the next generation of rapid new vaccine introduction in the Americas</t>
  </si>
  <si>
    <t>to develop a second cohort of new Expeditionary Learning secondary schools</t>
  </si>
  <si>
    <t>to convene a group of experts who will consider the role of xenomonitoring and the characteristics of a tool that would be developed for such a use</t>
  </si>
  <si>
    <t>Information Training and Outreach Centre for Africa</t>
  </si>
  <si>
    <t>to support access to comprehensive, up-to-date information on agricultural education and extension in Africa</t>
  </si>
  <si>
    <t>to provide researchers, policymakers and the public access to the collective bargaining agreements negotiated between teachers and school districts</t>
  </si>
  <si>
    <t>Nurse-Family Partnership</t>
  </si>
  <si>
    <t>to provide technical support for early learning demonstration communities</t>
  </si>
  <si>
    <t>to support the research strategies for the social, emotional, and academic learning of preschool and elementary-school students</t>
  </si>
  <si>
    <t>to support a business planning engagement for the Boston Teacher Residency Program, an alternative teacher and certification program in Boston</t>
  </si>
  <si>
    <t>to serve as a widely-available source of information on federal education funding</t>
  </si>
  <si>
    <t>Austin Community College Foundation</t>
  </si>
  <si>
    <t>to better engage the community and align its resources around systemic education reform, and to provide a review of engagement strategies that can be replicated to other U.S. regions</t>
  </si>
  <si>
    <t>to provide member NGOs and the industry at large with tools and strategies to deliver on-the ground, market-based services to the urban poor via practitioner learning programs</t>
  </si>
  <si>
    <t>to reduce poverty and hunger and increase food and income security of resource-poor farm families and rice consumers in South Asia and sub-Saharan Africa through the development and dissemination of rice varieties tolerant of abiotic stresses</t>
  </si>
  <si>
    <t>to build an effective and transferable career development program for women in agricultural research and development in sub-Saharan Africa</t>
  </si>
  <si>
    <t>to discover and disseminate best practices in the utilization of data by school districts to influence policies and practices that positively impact student achievement</t>
  </si>
  <si>
    <t>to increase capacity of NYC DOE's Office of Portfolio Development in order to support new schools not partnered with an intermediary and develop their capacity for incubating, training, and vetting new intermediaries</t>
  </si>
  <si>
    <t>to conduct a deep study of the NYC DOE knowledge management implementation and develop a set of instructional resources to address top content gaps</t>
  </si>
  <si>
    <t>Texas Association Of School Boards Inc</t>
  </si>
  <si>
    <t>to identify legal and regulatory barriers to implementation of successful college and workforce readiness policies in Texas and identify policy changes to overcome those barriers</t>
  </si>
  <si>
    <t>to launch and connect STEM platform schools, build a network-based education innovation infrastructure, and drive scaleable and sustainable STEM schools and innovations</t>
  </si>
  <si>
    <t>to shape the future of supply and delivery systems for vaccines and other health products in low- and middle-income countries</t>
  </si>
  <si>
    <t>to develop demonstration high schools/learning laboratories in North Carolina to showcase national best practices used to improve the graduation and college-going rates for all students</t>
  </si>
  <si>
    <t>to support the Great Schools NOW campaign</t>
  </si>
  <si>
    <t>to mobilize greater engagement among the Pacific Rim countries in the campaign against AIDS, TB and malaria</t>
  </si>
  <si>
    <t>to add new New York City Outward Bound Expeditionary Learning 6-12 grade schools to an existing network of college-preparatory public schools</t>
  </si>
  <si>
    <t>to support a Chapin Hall Center for Children research project</t>
  </si>
  <si>
    <t>to support the Farmer First Revisited conference</t>
  </si>
  <si>
    <t>to support policy research on new federal and state policies in response to demographic and economic changes</t>
  </si>
  <si>
    <t>to support production of reports on Washington DC and New Orleans school districts for the NewsHour with Jim Lehrer</t>
  </si>
  <si>
    <t>to create new high schools over the next five years and conduct research and planning on the development of a new career-themed school model</t>
  </si>
  <si>
    <t>to support advocacy efforts surrounding critical issues facing immigrant populations</t>
  </si>
  <si>
    <t>Avid Center</t>
  </si>
  <si>
    <t>to implement the AVID program in high schools in the New York City Public School system</t>
  </si>
  <si>
    <t>to provide training to school researchers and administrators in order to support school districts in building indicator systems around freshman year performance and postsecondary access and success</t>
  </si>
  <si>
    <t>to implement new teacher staffing initiatives and expand the organization's policy work and existing teacher hiring programs</t>
  </si>
  <si>
    <t>to undertake a consultation, design, and training process to develop an African Biosafety Center of Expertise to serve the needs of African regulators of agricultural biotechnologies</t>
  </si>
  <si>
    <t>Atlanta Education Fund Inc</t>
  </si>
  <si>
    <t>to create public perception and satisfaction surveys, high school scorecards, and a robust community engagement strategy supporting these efforts</t>
  </si>
  <si>
    <t>to support the creation of new career-themed small schools in NYC as a part of the Department of Education's Children First reform effort</t>
  </si>
  <si>
    <t>to support the capital construction of the Greenbridge Early Learning Center</t>
  </si>
  <si>
    <t>to support the project management needs and the data-informed instruction needs of several high schools in the designated &amp;#34;Achievement Zone&amp;#34;</t>
  </si>
  <si>
    <t>to provide original research and analysis to influence the national education debate and create a supportive policy environment for dynamic reform</t>
  </si>
  <si>
    <t>to create a data warehouse and business intelligence reporting platform for the early college high school initiative</t>
  </si>
  <si>
    <t>The Lynnwood Foundation</t>
  </si>
  <si>
    <t>to harness the energy and values of CM3A to design and implement a community process to bring community resources to low-performing schools and create advocates for public policy to encourage high student achievement</t>
  </si>
  <si>
    <t>to increase the understanding of the civic vitality of our nation and the civic potential of our high school students at risk of dropping out of school</t>
  </si>
  <si>
    <t>to help libraries participate more effectively in the federal &amp;#34;E-rate program&amp;#34; of discounts for telecommunications services by training state-level coordinators, strengthening support and expert assistance</t>
  </si>
  <si>
    <t>to support an assessment of kindergarten school readiness in King County school districts</t>
  </si>
  <si>
    <t>to convene an international symposium to find key areas of collaboration between the United States, China, and Africa to benefit African development, with a panel examining prospects for improving African public health capacity</t>
  </si>
  <si>
    <t>to provide emergency relief for Tropical Storm Noel in the Dominican Republic</t>
  </si>
  <si>
    <t>to provide emergency relief for Cyclone Sidr in Bangladesh</t>
  </si>
  <si>
    <t>to help entrepreneurial men and women in poor rural areas of the developing world build business that create income, opportunity, and economic growth for their families, their communities and their nations</t>
  </si>
  <si>
    <t>2007-08</t>
  </si>
  <si>
    <t>to develop Shigella and ETEC vaccines that induce potent, broadly reactive, and persistent immunity and are effective in preventing disease in populations most at risk, especially young children</t>
  </si>
  <si>
    <t>Cooperative League of the USA</t>
  </si>
  <si>
    <t>to improve economic and social conditions for people in the developing world through collective entrepreneurship</t>
  </si>
  <si>
    <t>Pride Africa</t>
  </si>
  <si>
    <t>to develop a supply chain management system to support smallholder farmers by financing the production and marketing of sunflower oilseed in Western Kenya</t>
  </si>
  <si>
    <t>to increase the evidence-base for male circumcision’s potential to slow the spread of HIV and to prepare for rollout and scale-up of safe, voluntary male circumcision</t>
  </si>
  <si>
    <t>to provide accessible quality-assured diagnostic tests for sexually transmitted infections</t>
  </si>
  <si>
    <t>Anacortes Community Shelter Project</t>
  </si>
  <si>
    <t>to support a capital campaign for an environmental education center</t>
  </si>
  <si>
    <t>to help incubate new schools, scale the promising practices of high achieving urban charter schools, enable the expansion of pre-existing great schools, and support an orderly approach to school closure for underperforming schools in New Orleans</t>
  </si>
  <si>
    <t>to increase the production of tropical grain legume in sub-Saharan African and South Asia</t>
  </si>
  <si>
    <t>Seattle Academy of Arts and Sciences</t>
  </si>
  <si>
    <t>Winrock International</t>
  </si>
  <si>
    <t>to collect and disseminate cutting-edge global designs for community ownership of food enterprises</t>
  </si>
  <si>
    <t>to improve AUSL's capacity to open, operate, restructure and fix failed Chicago Public Schools</t>
  </si>
  <si>
    <t>to support an after-school education program</t>
  </si>
  <si>
    <t>to support a specimen repository for HIV-related biomarker assessments in microbicide clinical trials of topical microbicides</t>
  </si>
  <si>
    <t>to support a planning grant to mobilize more than 100 partners to collaborate on three, high-impact strategies to support children and youth</t>
  </si>
  <si>
    <t>to support a capital campaign for an employment and education center</t>
  </si>
  <si>
    <t>to research, analyze, and report on youth development programs in Washington state</t>
  </si>
  <si>
    <t>to support the establishment of a counterpart office at the State Council AIDS Working Committee Office (SCAWCO)</t>
  </si>
  <si>
    <t>Odyssey Youth Center</t>
  </si>
  <si>
    <t>to support programs for at-risk lesbian, gay, bisexual, and transgender youth</t>
  </si>
  <si>
    <t>Girl Scouts-Columbia River Council, Inc.</t>
  </si>
  <si>
    <t>to fully realize the goals of Thurgood Marshall College Fund's ongoing high school redesign program linking low-performing high schools with public, historically black, colleges and universities</t>
  </si>
  <si>
    <t>to support a research project to evaluate the impact and effectiveness of the New Leaders for New Schools principal training and support model</t>
  </si>
  <si>
    <t>to research and develop a user-friendly low-cost water quality test that can be used on-site in developing country field conditions</t>
  </si>
  <si>
    <t>GLOBAL|AFRICA|ASIA|EUROPE|OCEANIA|SOUTH AMERICA</t>
  </si>
  <si>
    <t>to establish a program to search for new innovative, potentially high risk, ideas/technologies that may offer promise to the HIV vaccine research and development field</t>
  </si>
  <si>
    <t>to convene an European Ministerial Forum on tuberculosis control, which contributes in accelerating the implementation of the Stop TB Strategy and the achievement of the Millennium Development Goal n° 6 in the WHO European region</t>
  </si>
  <si>
    <t>The University of Texas System Administration</t>
  </si>
  <si>
    <t>to develop, in partnership with TEA, a statewide technical assistance plan to support the implementation of the Texas Governor's Educator Excellence Award programs</t>
  </si>
  <si>
    <t>to provide comprehensive education reform in the form of learning labs in New Orleans schools</t>
  </si>
  <si>
    <t>to support a five-year research study to investigate the impact of public access to information and communication technologies</t>
  </si>
  <si>
    <t>SKS Foundation</t>
  </si>
  <si>
    <t>to develop a mechanism for identifying, testing and replicating innovations, and sharing lessons and results with the field</t>
  </si>
  <si>
    <t>to support the planning phase of the national charter management organization (CMO) study, a major longitudinal research initiative</t>
  </si>
  <si>
    <t>to produce organizational strategies, work plans, and manuals for states, urban districts, and outside partners to turn around low-performing schools through a new system of turnaround zones</t>
  </si>
  <si>
    <t>to address the most critical public health needs that have arisen as a result of the flooding in Bangladesh and Nepal</t>
  </si>
  <si>
    <t>to provide immediate relief to the earthquake-affected areas in Peru</t>
  </si>
  <si>
    <t>to provide immediate relief to the earthquake-affected areas of Peru</t>
  </si>
  <si>
    <t>2007-05</t>
  </si>
  <si>
    <t>to reduce mortality and morbidity from malaria in Senegalese children by the administration of anti-malarial drugs to children under the age of five years on three occasions during the high transmission season</t>
  </si>
  <si>
    <t>to contribute to the development of improved legume varieties in sub-Saharan Africa</t>
  </si>
  <si>
    <t>to identify and support new and effective approaches to increase access to health services, nutrition and better reproductive health for poor people in developing countries</t>
  </si>
  <si>
    <t>to support a conference entitled &amp;#34;Severe Malaria: Pathogenesis and Intervention Strategies&amp;#34;</t>
  </si>
  <si>
    <t>to support rebuilding efforts in Louisiana and Mississippi</t>
  </si>
  <si>
    <t>to implement site architecture changes and business plan to support Web Junction's sustainability</t>
  </si>
  <si>
    <t>to create the Health Metrics and Evaluation Institute at the University of Washington</t>
  </si>
  <si>
    <t>to convene an international  conference on the utilization of plants as factories for increased nutrition and health</t>
  </si>
  <si>
    <t>to strengthen the rule of law and good governance in developing countries</t>
  </si>
  <si>
    <t>to support a professional development program for media scholarship winners selected by the International AIDS Society</t>
  </si>
  <si>
    <t>to support insurance regulation country case studies</t>
  </si>
  <si>
    <t>to explore via a conference gathering key policy thinkers and practitioners innovation and technology transfer issues that impact global health goals, especially relating to downstream access, to disseminate findings and define an action agenda</t>
  </si>
  <si>
    <t>for general operating support and leadership initiatives</t>
  </si>
  <si>
    <t>to support the exploration of alternative information and educational technologies to deliver a current and locally tailored agricultural curriculum for African and Asian agricultural education, extension and outreach to smallholder producers</t>
  </si>
  <si>
    <t>Management Education &amp; Research Consortium</t>
  </si>
  <si>
    <t>to convene the International Advisory Board of M.E.R.C. to discuss the role business schools can play in strengthening health management in developing countries</t>
  </si>
  <si>
    <t>to increase communication among health economists, foster a higher standard of debate in the application of economics to health and health care, and assist young researchers internationally at the start of their careers</t>
  </si>
  <si>
    <t>for a preconference that will focus on state actions around high school redesign and policy, as well as ways to ensure that these efforts are sustained</t>
  </si>
  <si>
    <t>to accelerate the development of a global pediatric HIV/AIDS vaccine through basic research and Phase I clinical trials</t>
  </si>
  <si>
    <t>2007-04</t>
  </si>
  <si>
    <t>to fund the establishment of anti-symbiotic chemotherapy directed against Wolbachia bacterial endosymbionts for the control and treatment of human filariasis</t>
  </si>
  <si>
    <t>to enhance the impact of radio broadcasting on food security in Africa</t>
  </si>
  <si>
    <t>to support the Pacific Health Summit to foster improvements in global health by effective utilization of scientific advances aimed at health promotion and disease prevention</t>
  </si>
  <si>
    <t>to support capital costs for a child development program for deaf and hard of hearing children</t>
  </si>
  <si>
    <t>to support the 3rd South African AIDS conference - 2007</t>
  </si>
  <si>
    <t>to reduce HIV incidence among low income men with multiple sex partners by promoting consistent use of condoms</t>
  </si>
  <si>
    <t>to organize a conference on cancer control in Africa</t>
  </si>
  <si>
    <t>Foundation for the Mid-South, Inc.</t>
  </si>
  <si>
    <t>to build capacity in New Orleans city government to implement a safer and more equitable rebuilding plan</t>
  </si>
  <si>
    <t>to help recruit, hire, and train an appropriate CEO</t>
  </si>
  <si>
    <t>to educate and build awareness  about the centrality of soft powers and increase commitment to greater investments in development, diplomatic and economic programs in such areas as global health</t>
  </si>
  <si>
    <t>Charity Projects Entertainment Fund</t>
  </si>
  <si>
    <t>to alleviate the key effects of poverty; Africa: HIV/AIDS, malaria, children at risk; US: disadvantaged children living in poverty</t>
  </si>
  <si>
    <t>to provide funding towards a  longitudinal evaluation of the Texas High School Project as a way to understand the effectiveness of individual projects and programs, as well as overall effectiveness</t>
  </si>
  <si>
    <t>to facilitate building national longitudinal data systems and promote the understanding of the powerful uses of longitudinal data to improve student achievement among policymakers and other stakeholders</t>
  </si>
  <si>
    <t>University of Washington School of Nursing</t>
  </si>
  <si>
    <t>to support the research and development of biofortified staple crops for developing countries</t>
  </si>
  <si>
    <t>2007-12</t>
  </si>
  <si>
    <t>to build the capacity of civil society organizations in South Asia and Sub-Saharan Africa to address pro-poor budget policies, priorities, and outcomes, particularly within the health sector</t>
  </si>
  <si>
    <t>to establish sustainable, replicable rural agro-enterprises in West Africa</t>
  </si>
  <si>
    <t>to develop novel methods for controlling mosquito vectors of malaria and other diseases</t>
  </si>
  <si>
    <t>to create high-throughput systems to generate and screen influenza viral protein libraries for biologically functional proteins</t>
  </si>
  <si>
    <t>to facilitate tuberculosis (TB) drug discovery and improve approaches for TB worldwide by developing new tools and methods for in vivo imaging of TB</t>
  </si>
  <si>
    <t>to increase small farmer cassava productivity by strengthening farmer groups to more effectively manage pests and diseases, access disease resistant planting material and adopt better agronomic and integrated pest management practices</t>
  </si>
  <si>
    <t>to construct a statistical framework and apply an information technology solution for countries and regions, to consolidate food and agricultural statistics into an integrated solution to support policy decisions and their monitoring</t>
  </si>
  <si>
    <t>to test a catalytic approach to delivering water, sanitation and hygiene services to the urban poor at scale, and to do this in a way that can be sustained over time and can be replicated in other locations</t>
  </si>
  <si>
    <t>to support an effective and transferable model for assessing impact pathways and evaluating biofuel systems that can help the poor and enhance food security in the developing world</t>
  </si>
  <si>
    <t>to support research and development of new influenza vaccines to address pandemic influenza</t>
  </si>
  <si>
    <t>to establish rural libraries and create income-generating projects to financially sustain them</t>
  </si>
  <si>
    <t>to support the Maximizing Financial Access Through Innovation and Services at Scale (MAXIS) program</t>
  </si>
  <si>
    <t>to increase the incomes of smallholder dairy farmers through enhancing their access to and profit from dairy markets, improving the productivity of their cows and increasing their access to and use of improved inputs</t>
  </si>
  <si>
    <t>to explore models of private sector engagement to promote sustainable and long-term agricultural development through the Business Alliance Against Chronic Hunger</t>
  </si>
  <si>
    <t>to support an African-American infant adoption program</t>
  </si>
  <si>
    <t>to convene key stakeholders in global health for a workshop on undernutrition that will link directly to the Pacific Health Summit process</t>
  </si>
  <si>
    <t>to develop tools and guidance to inform state departments of education on how to make explicit the academic language required by secondary English language learners to achieve to core content standards</t>
  </si>
  <si>
    <t>to support the Global Health Workforce Alliance in addressing the global crisis in human resources for health</t>
  </si>
  <si>
    <t>to conduct a situational analysis of the tobacco control environment in Africa and integrate policy development in 12 countries</t>
  </si>
  <si>
    <t>to support ongoing publication of key recovery indicators as a resource and accountability tool for continued policy attention to long-term recovery in the Gulf Coast region</t>
  </si>
  <si>
    <t>Salzburg Seminar in American Studies Inc.</t>
  </si>
  <si>
    <t>to support the African Agriculture Conference</t>
  </si>
  <si>
    <t>to build the evidence base, and capacity, for improved management and oversight of natural resource wealth by local authorities and parliaments in developing countries</t>
  </si>
  <si>
    <t>Développement international Desjardins</t>
  </si>
  <si>
    <t>to establish rural-urban interconnectivity to help fight poverty</t>
  </si>
  <si>
    <t>Levis</t>
  </si>
  <si>
    <t>to carry out a study of state systems of support for low-performing schools in several states, with data collection at state, district, and school levels</t>
  </si>
  <si>
    <t>to support the planning phase for a library program in Ukraine</t>
  </si>
  <si>
    <t>to develop and advance equitable recovery policies in New Orleans and Louisiana that will result in positive outcomes for residents - particularly for residents of color and low-income families</t>
  </si>
  <si>
    <t>to convene a conference of acute lower respiratory infection researchers, with the strategic approach of accelerating discovery by scientists working to create health tools such as vaccines, drugs, and diagnostics</t>
  </si>
  <si>
    <t>to improve understanding and increase application of Integrated Soil Fertility Management in Africa through the development, publication and distribution of standard reference book</t>
  </si>
  <si>
    <t>to support the implementation of &amp;#34;Keeping Learning on Track&amp;#34; and a paper on developing a comprehensive assessment of noncognitive psycho/social indicators that will help disadvantaged young people make the transition from high school to college</t>
  </si>
  <si>
    <t>to create a postsecondary practice center designed to improve Early College partnerships and teaching</t>
  </si>
  <si>
    <t>to work with the Water Supply  &amp;Sanitation Collaborative Council to develop communication materials for the International Year of Sanitation 2008</t>
  </si>
  <si>
    <t>to reach affected victims in Bangladesh</t>
  </si>
  <si>
    <t>to address interactions between iron status and supplementation and malaria, and develop a process for creating sustainable and safe interventions to ameliorate iron malnutrition, particularly in high malaria prevalence areas</t>
  </si>
  <si>
    <t>to successfully introduce Vi Vaccines in Typhoid-endemic areas of Asia</t>
  </si>
  <si>
    <t>2007-09</t>
  </si>
  <si>
    <t>to demonstrate that intermittent preventive treatment with antimalarials adds to the protection against malaria provided by insecticide treated bednets by means of a controlled trial conducted in Burkina Faso, Ghana and Mali</t>
  </si>
  <si>
    <t>to strengthen the individual and combined impact of the largest US international humanitarian organizations by promoting candid exchange, mutual trust, and cooperation among chief executives and by testing new ideas that require collaboration</t>
  </si>
  <si>
    <t>to identify compounds that kill non-replicating Mycobacterium tuberculosis by screening combinatorial and natural product-based collections and identify the molecular targets by resequencing genomes of resistant strains</t>
  </si>
  <si>
    <t>to maintain and curate a database that provides well-organized data pertaining to the genome and biology of Mycobacterium tuberculosis, thereby providing a global resource for the study, diagnosis, prevention and treatment of tuberculosis</t>
  </si>
  <si>
    <t>to examine how modulation of host immune pressure with a small molecule can enhance the effectiveness of TB chemotherapy</t>
  </si>
  <si>
    <t>to fight tuberculosis by forging new ways to develop antibiotics that dramatically shorten therapy</t>
  </si>
  <si>
    <t>to develop rapid, high throughput methods to ascertain the burden and etiology of enteric disease in developing countries</t>
  </si>
  <si>
    <t>to use population based studies of immune responses, viral evolution and host genetics to achieve effective immunogen design for a global HIV vaccine</t>
  </si>
  <si>
    <t>to support a series of congressional briefings with Members of Congress, the Congressional Women’s Caucus and staff to educate and raise support on women’s global health priorities</t>
  </si>
  <si>
    <t>to support an Early Learning plan in Pierce County</t>
  </si>
  <si>
    <t>to implement a communications plan for the reduction of HIV/AIDS related stigma and discrimination in Nagaland and Manipur alongside the jointly managed Project ORCHID</t>
  </si>
  <si>
    <t>J. David Gladstone Institutes</t>
  </si>
  <si>
    <t>to support the testing of chemoprophylaxis for HIV prevention in men expansion</t>
  </si>
  <si>
    <t>to support planning for a program to provide public access computers with Internet access in Romania</t>
  </si>
  <si>
    <t>to support the expansion of Stand for Children in Washington State</t>
  </si>
  <si>
    <t>Red Cross Society of China</t>
  </si>
  <si>
    <t>to assist and support previously identified Government-Organized Non-Governmental Organizations to strengthen their ability to coordinate and manage resources and programs</t>
  </si>
  <si>
    <t>to strengthen CASAPC's organizational capacity and systems to coordinate, manage and monitor HIV/AIDS prevention resources and programs</t>
  </si>
  <si>
    <t>to research and better understand philanthropic efforts in the Northwest</t>
  </si>
  <si>
    <t>to support urban district and state efforts to accelerate improvements in secondary literacy and mathematics instruction</t>
  </si>
  <si>
    <t>to support District and School Improvement</t>
  </si>
  <si>
    <t>to participate in the Campaign for High School Equity Coalition and raise public awareness to issues and solutions to improve graduation and college readiness of students of color</t>
  </si>
  <si>
    <t>for general operating support of the Scott S. Cowen Institute for Public Education Initiatives</t>
  </si>
  <si>
    <t>to support rigorous estimations of the long-term causal effects of neighborhoods on children and parent outcomes in education, family income, jobs, and financial outcomes</t>
  </si>
  <si>
    <t>to enhance global awareness and visibility of AIDS vaccine research and development in developing countries among the general public and decisionmakers</t>
  </si>
  <si>
    <t>to advocate for increased awareness and action to reduce maternal mortality and morbidity</t>
  </si>
  <si>
    <t>to demonstrate and review an approach for prevention and control of global Avian and Human Influenza pandemic with specific focus on access to preventative measures by low-income countries</t>
  </si>
  <si>
    <t>to support a community-based data collection, mapping, and integration grant</t>
  </si>
  <si>
    <t>to support the third Clinton Global Initiative Conference</t>
  </si>
  <si>
    <t>to plan a Worldwide Antimalarial Drug Resistance Network (WARN) as a global resource to ensure efficacious use of antimalarial drugs</t>
  </si>
  <si>
    <t>to support the development and delivery of biotechnology products for developing world diseases by bringing together key thought leaders and biopharmaceutical innovators to share ideas, explore new ways of working together and build partnerships</t>
  </si>
  <si>
    <t>to improve the base of evidence about development program effectiveness by establishing the International Initiative for Impact Evaluation, an entity that would coordinate, fund and disseminate the results from rigorous impact evaluations</t>
  </si>
  <si>
    <t>Ophir School District #72</t>
  </si>
  <si>
    <t>to support a capital campaign for science lab equipment</t>
  </si>
  <si>
    <t>Gallatin Gateway</t>
  </si>
  <si>
    <t>to develop, pilot, and field test a common set of tools designed to measure implementation and outcomes of high school reform efforts across multiple schools and programs</t>
  </si>
  <si>
    <t>to support California's effort to close the achievement gap in a partnership among WestEd, the California Department of Education, the P-16 Council and the University of California, Office of the President</t>
  </si>
  <si>
    <t>to promote effective, evidence-based policy and programming to improve the lives of children affected by HIV/AIDS by means of critical debate and discussion among global experts</t>
  </si>
  <si>
    <t>to support the renovation of deteriorating school facilities</t>
  </si>
  <si>
    <t>to reduce undernutrition through a landscape analysis of high-burden countries' readiness to take action</t>
  </si>
  <si>
    <t>to raise graduation rates in three cities through spreading high quality alternatives for high schools, and disseminating knowledge and promoting peer learning nationwide</t>
  </si>
  <si>
    <t>to support an international translational research symposium on technology needs in the prevention and management of acute diarrheal disease</t>
  </si>
  <si>
    <t>to create and implement aligned instructional systems and leadership capacity in Perspectives Charter Schools</t>
  </si>
  <si>
    <t>Americans for Informed Democracy</t>
  </si>
  <si>
    <t>to inspire and empower young people to take up today's global challenges, including global health issues, as the special mission of their generation</t>
  </si>
  <si>
    <t>to convene an international symposium to define the new field of Global Health</t>
  </si>
  <si>
    <t>to support participants' attendance in the 4th Forum of the African AIDS Vaccine Programme (AAVP)</t>
  </si>
  <si>
    <t>to enable a WHO research agenda that more closely follows existing scientific progress, enhances linkages between health researchers and consistently uses evidence-based guidelines and policy</t>
  </si>
  <si>
    <t>to address the most critical needs that have arisen as a result of Hurricane Felix in Nicaragua</t>
  </si>
  <si>
    <t>Sacred Heart Shelter</t>
  </si>
  <si>
    <t>City Team Ministries</t>
  </si>
  <si>
    <t>Source Data</t>
  </si>
  <si>
    <t>https://www.gatesfoundation.org/about/committed-grants</t>
  </si>
  <si>
    <t>https://www.gatesfoundation.org/-/media/files/bmgf-grants.csv</t>
  </si>
  <si>
    <t>Dubious Studies</t>
  </si>
  <si>
    <t>MetaAnalysis March 2021 Ivermectin and HCQ - Commissioned by WHO see: https://apps.who.int/iris/rest/bitstreams/1334211/retrieve and see https://apps.who.int/iris/rest/bitstreams/1338375/retrieve</t>
  </si>
  <si>
    <t>Investigating 3D Array Printing of Vaccines (Could be used to "QR code" the Skin including on Children)</t>
  </si>
  <si>
    <t>Recovery Trial see: https://www.medrxiv.org/content/10.1101/2020.07.15.20151852v1</t>
  </si>
  <si>
    <t>The Lancetgate Fraudulent HCQ paper (Perhaps the worst) by  professor of medicine at Harvard Medical School.</t>
  </si>
  <si>
    <t>Too Numerous to mention but they were involved with McMasters above and readily adopted Lancetgate report</t>
  </si>
  <si>
    <t>London School of Hygiene and Tropical Medicine (LSHTM)</t>
  </si>
  <si>
    <t>Kim Mulholland adds his comments that vaccination of previously infected is advisable</t>
  </si>
  <si>
    <t>Chen J: A pilot study of hydroxychloroquine in treatment of patients with moderate COVID-19</t>
  </si>
  <si>
    <t>Chen Z: Efficacy of hydroxychloroquine in patients with COVID-19: results of a randomized clinical trial</t>
  </si>
  <si>
    <t>Tang W: Hydroxychloroquine in patients with mainly mild to moderate coronavirus disease 2019</t>
  </si>
  <si>
    <t>Chen L: Efficacy and safety of chloroquine or hydroxychloroquine in moderate type of COVID-19</t>
  </si>
  <si>
    <t>Pushing Clinical Tiral Vaccines over Natural Immunity - Sabra Klein</t>
  </si>
  <si>
    <t>McMasters Total (all Current)</t>
  </si>
  <si>
    <t>return to top</t>
  </si>
  <si>
    <t>Total</t>
  </si>
  <si>
    <t>Return to Top</t>
  </si>
  <si>
    <t>Subtotal A</t>
  </si>
  <si>
    <t>Subtotal B</t>
  </si>
  <si>
    <t>Beth Israel Deaconess Medical Center Inc.  in Boston, Massachusetts is a teaching hospital of Harvard Medical School</t>
  </si>
  <si>
    <t>Subtotal Total C</t>
  </si>
  <si>
    <t>TOTAL</t>
  </si>
  <si>
    <t>End of 2020</t>
  </si>
  <si>
    <t>subtotal-1</t>
  </si>
  <si>
    <t>subtotal-2</t>
  </si>
  <si>
    <t>Subtotal-3</t>
  </si>
  <si>
    <t>Subtotal-4</t>
  </si>
  <si>
    <t>total</t>
  </si>
  <si>
    <t>Return to top</t>
  </si>
  <si>
    <t>University of Cincinnati with Cincinnati Children's Hospital Medical Center</t>
  </si>
  <si>
    <t>Subtotal Total 1 of 2</t>
  </si>
  <si>
    <t>Subtotal Total 2 of 2</t>
  </si>
  <si>
    <t>DAVID BOULWARE involved in studies discrediting Anti-Virals including HCQ and Ivermectin</t>
  </si>
  <si>
    <t>Clinical Evidence Task Force Recommendations against Ivermectin and HCQ see:https://app.magicapp.org/#/guideline/L4Q5An/section/j1bkzL and https://app.magicapp.org/#/guideline/L4Q5An/section/nygMxj and March2022 Ivermectin "study" https://www.nejm.org/doi/full/10.1056/NEJMoa2115869</t>
  </si>
  <si>
    <t>Suggesting Acute Myocarditis is easily managed and already under-reported and has a 4% all cause Mortality</t>
  </si>
  <si>
    <t>Suggesting Vitamin D is useless</t>
  </si>
  <si>
    <t>Return to Home</t>
  </si>
  <si>
    <t>Advisory Committee on Immunization Practices (ACIP) - The Chair (and Voting Member) Grace M. Lee, MD</t>
  </si>
  <si>
    <t>Advisory Committee on Immunization Practices (ACIP) - Voting Member Kevin A. Ault, MD</t>
  </si>
  <si>
    <t>Advisory Committee on Immunization Practices (ACIP) - Voting Member Beth P. Bell, MD</t>
  </si>
  <si>
    <t>University of Washington and Its  Foundation</t>
  </si>
  <si>
    <t>Advisory Committee on Immunization Practices (ACIP) - Voting Member Wilbur H. Chen, MD</t>
  </si>
  <si>
    <t>Advisory Committee on Immunization Practices (ACIP) - Voting Member Sybil Cineas, MD</t>
  </si>
  <si>
    <t>Return to home</t>
  </si>
  <si>
    <t>Massachusetts General Hospital</t>
  </si>
  <si>
    <t>Advisory Committee on Immunization Practices (ACIP) - Voting Member Camille N. Kotton, MD</t>
  </si>
  <si>
    <t>Advisory Committee on Immunization Practices (ACIP) - Voting Member Sarah S. Long, MD</t>
  </si>
  <si>
    <t>Advisory Committee on Immunization Practices (ACIP) - Voting Member Pablo J. Sanchez, M.D.</t>
  </si>
  <si>
    <t>Advisory Committee on Immunization Practices (ACIP) - Voting Member Helen Keipp Talbot, MD</t>
  </si>
  <si>
    <t>2022-07</t>
  </si>
  <si>
    <t>to test the effectiveness and feasibility of different targeting approaches for delivering balanced energy protein supplements to pregnant women.</t>
  </si>
  <si>
    <t>2022-04</t>
  </si>
  <si>
    <t>is to translate scientific evidence and malaria knowledge to the field  with a focus on biological and biomedical research challenges and practical and/or implementation-related challenges and an emphasis on critical thinking skills</t>
  </si>
  <si>
    <t>2022-01</t>
  </si>
  <si>
    <t>to explore the concept of induced vulnerability at all stages of the obstetric transition</t>
  </si>
  <si>
    <t>to create and characterize increasingly complex models of EED on-chip.</t>
  </si>
  <si>
    <t>2022-06</t>
  </si>
  <si>
    <t>to define candidate biomarkers of the HIV reservoir in humans to advance HIV cure research</t>
  </si>
  <si>
    <t>Create Novel Biotech Platform Capabilities|Support Innovative Technology Solutions</t>
  </si>
  <si>
    <t>to develop a technology that would increase large-scale testing at speed to control the spread of crop pathogens to improve food security in low-income regions and around the world</t>
  </si>
  <si>
    <t>to use mathematical modeling approaches to guide the deployment of malaria interventions and evaluate their impact on malaria epidemiology, both at the country and global levels</t>
  </si>
  <si>
    <t>to provide travel awards to scientists in LMIC countries for conference attendance</t>
  </si>
  <si>
    <t>to support the National Partnership for Student Success Hub</t>
  </si>
  <si>
    <t>to support the communications and media efforts of the 2022 International Conference on Family Planning in Thailand</t>
  </si>
  <si>
    <t>2022-03</t>
  </si>
  <si>
    <t>to generate dose response understanding of multiple micronutrient dosage intake on micronutrient status among nonpregnant and pregnant women in Bangladesh.</t>
  </si>
  <si>
    <t>to improve estimation around mortality and cause of death among newborns, children and adolescents globally</t>
  </si>
  <si>
    <t>Maternal, Neonatal and Child Health|MNCH Discovery and Tools|Vaccine Development</t>
  </si>
  <si>
    <t>to ensure evidence to link cholera outbreaks in Africa, informing Oral Cholera Vaccine use</t>
  </si>
  <si>
    <t>to support submissions for HEV diagnostics on the WHO Essential in vitro Diagnostics List</t>
  </si>
  <si>
    <t>to establish harmonised assays of known performance across multiple laboratories for the assessment of immunological responses to candidate Shigella vaccines in clinical trials</t>
  </si>
  <si>
    <t>to guide evidence-based decision-making for vaccine delivery  in humanitarian settings</t>
  </si>
  <si>
    <t>Vaccine Delivery</t>
  </si>
  <si>
    <t>to improve the allocation and use of resources invested globally in tuberculosis control</t>
  </si>
  <si>
    <t>to develop practical guidance and statistical tools to improve the identification and growth monitoring of vulnerable newborns and infants</t>
  </si>
  <si>
    <t>to develop capacity to use serological tools to estimate enteric fever burden</t>
  </si>
  <si>
    <t>Corrected by Data File</t>
  </si>
  <si>
    <t>to provide evidence of typhoid burden and TCV cost effectiveness to the Indonesia ITAG in service of rational decision-making regarding TCV introduction.</t>
  </si>
  <si>
    <t>to pursue technical and clinical research on the potential for utilizing lactoferrin to improve the absorption and safety of iron delivery through fortified foods</t>
  </si>
  <si>
    <t>to enable the expansion and directional lead of The Global Health Network to shift to Global South countries and facilitate the expansion of a network of data analysis science led by scientists from low- and middle-income countries</t>
  </si>
  <si>
    <t>Development of Solutions to Improve Global Health|Discovery and Translational Sciences|Research and Learning Opportunities</t>
  </si>
  <si>
    <t>to build an integrating Vector Atlas data-hub to strengthen vector control decision-making in Africa</t>
  </si>
  <si>
    <t>to describe the genomic types, diversity, and antimicrobial resistance among invasive Klebsiella pneumoniae in neonates</t>
  </si>
  <si>
    <t>2022-08</t>
  </si>
  <si>
    <t>to support China's domestic and international collaboration in One Health research, focusing on emerging zoonotic infectious disease detection, environmental surveillance, &amp; antimicrobial resistance monitoring</t>
  </si>
  <si>
    <t>2022-05</t>
  </si>
  <si>
    <t>to test, validate and integrate the CapScan capsule tool into Experimental Medicine platforms</t>
  </si>
  <si>
    <t>to support multiomics integrated analysis to advance understanding and treatment of pregnancy complications</t>
  </si>
  <si>
    <t>2022-02</t>
  </si>
  <si>
    <t>to identify the peptide domains of the M72 antigen associated with T cell correlates of M72 vaccine-induced immunity</t>
  </si>
  <si>
    <t>to provide evidence review and expert consultation on uterine suction tamponade for postpartum hemorrhage</t>
  </si>
  <si>
    <t>to harness inspiration from other fields to identify opportunities for innovation that are applicable to the Family Planning (FP) strategy, including opportunities to develop and test new measures</t>
  </si>
  <si>
    <t>to review literature for primary research articles pertaining to Klebsiella pneumoniae O-antigen as a vaccine target and the role of O-antigen-specific antibody responses in protection against systemic infections with Klebsiella pneumoniae</t>
  </si>
  <si>
    <t>to create a broadly protective betacoronavirus vaccines research and development roadmap</t>
  </si>
  <si>
    <t>to support data collection for and development of an AI-enabled, automated obstetric ultrasound device to improve antenatal care in LMICs</t>
  </si>
  <si>
    <t>to develop a safe and effective gene therapy approach for Sickle Cell Anemia and HIV that is suitable for resource-poor countries</t>
  </si>
  <si>
    <t>to deliver high-quality research and analysis and provide mentorship and training to UW graduate research assistants</t>
  </si>
  <si>
    <t>Development of Solutions to Improve Global Health|Discovery and Translational Sciences|Empower Women and Girls|Enteric and Diarrheal Diseases|Family Planning|Financial Services for the Poor|Maternal, Neonatal and Child Health|Nutrition|Pneumonia|Polio|Vaccine Delivery|Water, Sanitation and Hygiene</t>
  </si>
  <si>
    <t>to provide sub-national estimates of vaccination coverage in low and lower-middle income countries</t>
  </si>
  <si>
    <t>to develop and disseminate research and data responding to emerging questions, issues, and trends facing the agriculture development with special focus on key themes including measurement and inclusion</t>
  </si>
  <si>
    <t>to produce analysis for the annual Goalkeepers Data Report.</t>
  </si>
  <si>
    <t>to build a strong business case for if, or why, we need to work more on the demand side for the contraceptive technology portfolio, and where/who needs that demand side work</t>
  </si>
  <si>
    <t>to ensure age-stratified analyses of rates of antimicrobial resistance attributable deaths are updated and published</t>
  </si>
  <si>
    <t>to support junior investigator research development through the Enterics for Global Health (EFGH) study</t>
  </si>
  <si>
    <t>to strengthen maternal health research platforms that can be activated to respond to the needs for product R&amp;D, health systems strengthening and &amp;#34;Real-time&amp;#34; evidence during disease outbreaks</t>
  </si>
  <si>
    <t>to support staff and activities of the World Health Organization Eastern Mediterranean  Regional Office (WHO EMRO) and the Global Polio Eradication Initiative (GPEI) Hub to interrupt ongoing ongoing transmission of poliovirus</t>
  </si>
  <si>
    <t>to support HR, surveillance and operations in polio priority non-endemic countries</t>
  </si>
  <si>
    <t>to improve the ability of national TB programs to develop prioritized investment plans by updating the TB Modules of the OneHealth Tool</t>
  </si>
  <si>
    <t>To expand and scale the global scales for early development tool</t>
  </si>
  <si>
    <t>to increase the collaboration with Global Accelerator for Pediatric Formulations (GAP-f) to accelerate pediatric medicine development and access</t>
  </si>
  <si>
    <t>to provide humanitarian aid to people affected by the earthquake in Afghanistan</t>
  </si>
  <si>
    <t>Emergency Response|Polio</t>
  </si>
  <si>
    <t>to capture and disseminate the learnings from Digital interventions in India for primary health care health managers</t>
  </si>
  <si>
    <t>Back to Home</t>
  </si>
  <si>
    <t>McMasters University</t>
  </si>
  <si>
    <t>World Health Organisation (WHO)</t>
  </si>
  <si>
    <t>Cornell University parent of Weill Cornell Medicine</t>
  </si>
  <si>
    <t>Cornell University parent University of Weill Cornell Medicine</t>
  </si>
  <si>
    <t>Study to discredit Ivermectin https://pubmed.ncbi.nlm.nih.gov/36269852</t>
  </si>
  <si>
    <t xml:space="preserve">Foundation for the National Institutes of Health (FNIH)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</si>
</sst>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quot;$&quot;* #,##0.00_-;_-&quot;$&quot;* &quot;-&quot;??_-;_-@_-"/>
    <numFmt numFmtId="164" formatCode="_(* #,##0.00_);_(* \(#,##0.00\);_(* &quot;-&quot;??_);_(@_)"/>
    <numFmt numFmtId="165" formatCode="_(* #,##0_);_(* \(#,##0\);_(* &quot;-&quot;??_);_(@_)"/>
    <numFmt numFmtId="166" formatCode="_-* #,##0_-;\-* #,##0_-;_-* &quot;-&quot;??_-;_-@_-"/>
  </numFmts>
  <fonts count="21"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9"/>
      <color theme="1"/>
      <name val="Calibri"/>
      <family val="2"/>
      <scheme val="minor"/>
    </font>
    <font>
      <b/>
      <u/>
      <sz val="11"/>
      <color theme="10"/>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rgb="FFFF66FF"/>
        <bgColor indexed="64"/>
      </patternFill>
    </fill>
    <fill>
      <patternFill patternType="solid">
        <fgColor rgb="FF00B0F0"/>
        <bgColor indexed="64"/>
      </patternFill>
    </fill>
    <fill>
      <patternFill patternType="solid">
        <fgColor rgb="FF00B05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5">
    <xf numFmtId="0" fontId="0" fillId="0" borderId="0"/>
    <xf numFmtId="164"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xf numFmtId="44" fontId="1" fillId="0" borderId="0" applyFont="0" applyFill="0" applyBorder="0" applyAlignment="0" applyProtection="0"/>
  </cellStyleXfs>
  <cellXfs count="48">
    <xf numFmtId="0" fontId="0" fillId="0" borderId="0" xfId="0"/>
    <xf numFmtId="165" fontId="0" fillId="0" borderId="0" xfId="1" applyNumberFormat="1" applyFont="1"/>
    <xf numFmtId="165" fontId="18" fillId="0" borderId="0" xfId="43" applyNumberFormat="1"/>
    <xf numFmtId="165" fontId="0" fillId="33" borderId="0" xfId="1" applyNumberFormat="1" applyFont="1" applyFill="1" applyAlignment="1">
      <alignment horizontal="center"/>
    </xf>
    <xf numFmtId="165" fontId="18" fillId="0" borderId="0" xfId="43" applyNumberFormat="1" applyAlignment="1">
      <alignment horizontal="center"/>
    </xf>
    <xf numFmtId="165" fontId="16" fillId="0" borderId="0" xfId="1" applyNumberFormat="1" applyFont="1"/>
    <xf numFmtId="165" fontId="18" fillId="0" borderId="0" xfId="1" applyNumberFormat="1" applyFont="1"/>
    <xf numFmtId="165" fontId="0" fillId="0" borderId="0" xfId="1" applyNumberFormat="1" applyFont="1" applyAlignment="1">
      <alignment horizontal="center"/>
    </xf>
    <xf numFmtId="165" fontId="16" fillId="0" borderId="0" xfId="1" applyNumberFormat="1" applyFont="1" applyAlignment="1">
      <alignment horizontal="center"/>
    </xf>
    <xf numFmtId="165" fontId="0" fillId="34" borderId="0" xfId="1" applyNumberFormat="1" applyFont="1" applyFill="1" applyAlignment="1">
      <alignment horizontal="right"/>
    </xf>
    <xf numFmtId="165" fontId="16" fillId="33" borderId="0" xfId="1" applyNumberFormat="1" applyFont="1" applyFill="1" applyAlignment="1">
      <alignment horizontal="right"/>
    </xf>
    <xf numFmtId="165" fontId="18" fillId="0" borderId="0" xfId="43" applyNumberFormat="1" applyFill="1" applyAlignment="1">
      <alignment horizontal="right"/>
    </xf>
    <xf numFmtId="0" fontId="19" fillId="0" borderId="0" xfId="0" applyFont="1" applyAlignment="1">
      <alignment wrapText="1"/>
    </xf>
    <xf numFmtId="165" fontId="0" fillId="34" borderId="0" xfId="1" applyNumberFormat="1" applyFont="1" applyFill="1"/>
    <xf numFmtId="165" fontId="0" fillId="0" borderId="0" xfId="1" applyNumberFormat="1" applyFont="1" applyAlignment="1">
      <alignment horizontal="right"/>
    </xf>
    <xf numFmtId="165" fontId="0" fillId="33" borderId="0" xfId="1" applyNumberFormat="1" applyFont="1" applyFill="1" applyAlignment="1">
      <alignment horizontal="right"/>
    </xf>
    <xf numFmtId="165" fontId="0" fillId="35" borderId="0" xfId="1" applyNumberFormat="1" applyFont="1" applyFill="1" applyAlignment="1">
      <alignment horizontal="center"/>
    </xf>
    <xf numFmtId="165" fontId="20" fillId="0" borderId="0" xfId="43" applyNumberFormat="1" applyFont="1" applyAlignment="1">
      <alignment horizontal="center"/>
    </xf>
    <xf numFmtId="0" fontId="18" fillId="0" borderId="0" xfId="43"/>
    <xf numFmtId="165" fontId="0" fillId="0" borderId="0" xfId="0" applyNumberFormat="1"/>
    <xf numFmtId="0" fontId="0" fillId="0" borderId="0" xfId="0" applyAlignment="1">
      <alignment horizontal="center"/>
    </xf>
    <xf numFmtId="165" fontId="0" fillId="33" borderId="0" xfId="0" applyNumberFormat="1" applyFill="1" applyAlignment="1">
      <alignment horizontal="center"/>
    </xf>
    <xf numFmtId="165" fontId="0" fillId="33" borderId="0" xfId="1" applyNumberFormat="1" applyFont="1" applyFill="1"/>
    <xf numFmtId="0" fontId="0" fillId="33" borderId="0" xfId="0" applyFill="1"/>
    <xf numFmtId="165" fontId="16" fillId="0" borderId="0" xfId="1" applyNumberFormat="1" applyFont="1" applyAlignment="1">
      <alignment horizontal="right"/>
    </xf>
    <xf numFmtId="165" fontId="18" fillId="0" borderId="0" xfId="43" applyNumberFormat="1" applyAlignment="1">
      <alignment horizontal="right"/>
    </xf>
    <xf numFmtId="0" fontId="18" fillId="0" borderId="0" xfId="43" applyAlignment="1">
      <alignment horizontal="left"/>
    </xf>
    <xf numFmtId="0" fontId="0" fillId="0" borderId="0" xfId="0" applyAlignment="1">
      <alignment horizontal="left"/>
    </xf>
    <xf numFmtId="0" fontId="0" fillId="36" borderId="0" xfId="0" applyFill="1"/>
    <xf numFmtId="166" fontId="0" fillId="36" borderId="0" xfId="1" applyNumberFormat="1" applyFont="1" applyFill="1"/>
    <xf numFmtId="0" fontId="19" fillId="36" borderId="0" xfId="0" applyFont="1" applyFill="1" applyAlignment="1">
      <alignment wrapText="1"/>
    </xf>
    <xf numFmtId="165" fontId="18" fillId="36" borderId="0" xfId="1" applyNumberFormat="1" applyFont="1" applyFill="1"/>
    <xf numFmtId="17" fontId="0" fillId="0" borderId="0" xfId="0" applyNumberFormat="1" applyAlignment="1">
      <alignment horizontal="center"/>
    </xf>
    <xf numFmtId="165" fontId="18" fillId="36" borderId="0" xfId="43" applyNumberFormat="1" applyFill="1"/>
    <xf numFmtId="165" fontId="18" fillId="0" borderId="0" xfId="1" applyNumberFormat="1" applyFont="1" applyAlignment="1">
      <alignment horizontal="right"/>
    </xf>
    <xf numFmtId="166" fontId="0" fillId="34" borderId="0" xfId="1" applyNumberFormat="1" applyFont="1" applyFill="1"/>
    <xf numFmtId="165" fontId="18" fillId="0" borderId="0" xfId="43" applyNumberFormat="1" applyFill="1"/>
    <xf numFmtId="165" fontId="16" fillId="0" borderId="0" xfId="1" applyNumberFormat="1" applyFont="1" applyAlignment="1">
      <alignment horizontal="right" indent="1"/>
    </xf>
    <xf numFmtId="0" fontId="0" fillId="37" borderId="0" xfId="0" applyFill="1"/>
    <xf numFmtId="0" fontId="0" fillId="34" borderId="0" xfId="0" applyFill="1"/>
    <xf numFmtId="165" fontId="0" fillId="0" borderId="0" xfId="1" applyNumberFormat="1" applyFont="1" applyFill="1"/>
    <xf numFmtId="0" fontId="0" fillId="38" borderId="0" xfId="0" applyFill="1"/>
    <xf numFmtId="0" fontId="0" fillId="39" borderId="0" xfId="0" applyFill="1"/>
    <xf numFmtId="44" fontId="18" fillId="0" borderId="0" xfId="44" applyFont="1" applyFill="1"/>
    <xf numFmtId="44" fontId="0" fillId="0" borderId="0" xfId="44" applyFont="1" applyFill="1"/>
    <xf numFmtId="165" fontId="16" fillId="0" borderId="10" xfId="1" applyNumberFormat="1" applyFont="1" applyBorder="1" applyAlignment="1">
      <alignment horizontal="right"/>
    </xf>
    <xf numFmtId="44" fontId="18" fillId="0" borderId="0" xfId="43" applyNumberFormat="1" applyFill="1"/>
    <xf numFmtId="0" fontId="0" fillId="0" borderId="0" xfId="0" applyAlignment="1">
      <alignment horizontal="left"/>
    </xf>
  </cellXfs>
  <cellStyles count="45">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omma" xfId="1" builtinId="3"/>
    <cellStyle name="Currency" xfId="44" builtinId="4"/>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43" builtinId="8"/>
    <cellStyle name="Input" xfId="10" builtinId="20" customBuiltin="1"/>
    <cellStyle name="Linked Cell" xfId="13" builtinId="24" customBuiltin="1"/>
    <cellStyle name="Neutral" xfId="9" builtinId="28" customBuiltin="1"/>
    <cellStyle name="Normal" xfId="0" builtinId="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cdc.gov/vaccines/acip/members/bios.html" TargetMode="External"/><Relationship Id="rId13" Type="http://schemas.openxmlformats.org/officeDocument/2006/relationships/hyperlink" Target="https://pubmed.ncbi.nlm.nih.gov/36269852" TargetMode="External"/><Relationship Id="rId3" Type="http://schemas.openxmlformats.org/officeDocument/2006/relationships/hyperlink" Target="https://www.cdc.gov/vaccines/acip/members/bios.html" TargetMode="External"/><Relationship Id="rId7" Type="http://schemas.openxmlformats.org/officeDocument/2006/relationships/hyperlink" Target="https://www.cdc.gov/vaccines/acip/members/bios.html" TargetMode="External"/><Relationship Id="rId12" Type="http://schemas.openxmlformats.org/officeDocument/2006/relationships/hyperlink" Target="https://globaled.duke.edu/programs/duke-kunshan" TargetMode="External"/><Relationship Id="rId2" Type="http://schemas.openxmlformats.org/officeDocument/2006/relationships/hyperlink" Target="https://www.ncbi.nlm.nih.gov/pmc/articles/PMC8439515/" TargetMode="External"/><Relationship Id="rId16" Type="http://schemas.openxmlformats.org/officeDocument/2006/relationships/printerSettings" Target="../printerSettings/printerSettings1.bin"/><Relationship Id="rId1" Type="http://schemas.openxmlformats.org/officeDocument/2006/relationships/hyperlink" Target="https://www.gatesfoundation.org/about/committed-grants" TargetMode="External"/><Relationship Id="rId6" Type="http://schemas.openxmlformats.org/officeDocument/2006/relationships/hyperlink" Target="https://www.cdc.gov/vaccines/acip/members/bios.html" TargetMode="External"/><Relationship Id="rId11" Type="http://schemas.openxmlformats.org/officeDocument/2006/relationships/hyperlink" Target="https://www.cdc.gov/vaccines/acip/members/bios.html" TargetMode="External"/><Relationship Id="rId5" Type="http://schemas.openxmlformats.org/officeDocument/2006/relationships/hyperlink" Target="https://www.cdc.gov/vaccines/acip/members/bios.html" TargetMode="External"/><Relationship Id="rId15" Type="http://schemas.openxmlformats.org/officeDocument/2006/relationships/hyperlink" Target="https://pubmed.ncbi.nlm.nih.gov/36269852" TargetMode="External"/><Relationship Id="rId10" Type="http://schemas.openxmlformats.org/officeDocument/2006/relationships/hyperlink" Target="https://www.cdc.gov/vaccines/acip/members/bios.html" TargetMode="External"/><Relationship Id="rId4" Type="http://schemas.openxmlformats.org/officeDocument/2006/relationships/hyperlink" Target="https://www.cdc.gov/vaccines/acip/members/bios.html" TargetMode="External"/><Relationship Id="rId9" Type="http://schemas.openxmlformats.org/officeDocument/2006/relationships/hyperlink" Target="https://www.cdc.gov/vaccines/acip/members/bios.html" TargetMode="External"/><Relationship Id="rId14" Type="http://schemas.openxmlformats.org/officeDocument/2006/relationships/hyperlink" Target="https://weill.cornell.edu/"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weill.cornell.ed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1136"/>
  <sheetViews>
    <sheetView tabSelected="1" workbookViewId="0">
      <selection activeCell="B30292" sqref="B30292"/>
    </sheetView>
  </sheetViews>
  <sheetFormatPr defaultRowHeight="14.4" x14ac:dyDescent="0.3"/>
  <cols>
    <col min="1" max="1" width="50.109375" customWidth="1"/>
    <col min="2" max="2" width="12" bestFit="1" customWidth="1"/>
    <col min="3" max="3" width="16.44140625" bestFit="1" customWidth="1"/>
    <col min="4" max="4" width="19.21875" bestFit="1" customWidth="1"/>
    <col min="5" max="5" width="26.33203125" style="1" bestFit="1" customWidth="1"/>
    <col min="6" max="6" width="11.21875" customWidth="1"/>
    <col min="7" max="7" width="102.21875" bestFit="1" customWidth="1"/>
    <col min="8" max="8" width="255.77734375" bestFit="1" customWidth="1"/>
    <col min="9" max="9" width="27.88671875" bestFit="1" customWidth="1"/>
    <col min="10" max="10" width="29.109375" bestFit="1" customWidth="1"/>
    <col min="11" max="11" width="33.21875" bestFit="1" customWidth="1"/>
    <col min="12" max="12" width="66.21875" bestFit="1" customWidth="1"/>
    <col min="13" max="13" width="255.77734375" bestFit="1" customWidth="1"/>
  </cols>
  <sheetData>
    <row r="1" spans="1:7" x14ac:dyDescent="0.3">
      <c r="B1" t="s">
        <v>38185</v>
      </c>
      <c r="C1" s="18" t="s">
        <v>38186</v>
      </c>
      <c r="F1" s="47" t="s">
        <v>38187</v>
      </c>
      <c r="G1" s="47"/>
    </row>
    <row r="2" spans="1:7" x14ac:dyDescent="0.3">
      <c r="F2" s="47"/>
      <c r="G2" s="47"/>
    </row>
    <row r="3" spans="1:7" x14ac:dyDescent="0.3">
      <c r="D3" s="32">
        <v>44774</v>
      </c>
      <c r="E3" s="1" t="s">
        <v>38210</v>
      </c>
      <c r="F3" s="47" t="s">
        <v>38188</v>
      </c>
      <c r="G3" s="47"/>
    </row>
    <row r="4" spans="1:7" x14ac:dyDescent="0.3">
      <c r="A4" t="s">
        <v>890</v>
      </c>
      <c r="D4" s="2">
        <f>BROUNI</f>
        <v>13625211</v>
      </c>
      <c r="F4" s="26" t="s">
        <v>38230</v>
      </c>
      <c r="G4" s="26"/>
    </row>
    <row r="5" spans="1:7" x14ac:dyDescent="0.3">
      <c r="A5" t="s">
        <v>3395</v>
      </c>
      <c r="D5" s="2">
        <f>DREXEL</f>
        <v>1102927</v>
      </c>
      <c r="F5" s="26" t="s">
        <v>38234</v>
      </c>
      <c r="G5" s="26"/>
    </row>
    <row r="6" spans="1:7" x14ac:dyDescent="0.3">
      <c r="A6" t="s">
        <v>21548</v>
      </c>
      <c r="D6" s="2">
        <f>FUDAN</f>
        <v>2629008</v>
      </c>
      <c r="E6" s="1">
        <v>1399248</v>
      </c>
      <c r="F6" t="s">
        <v>38196</v>
      </c>
    </row>
    <row r="7" spans="1:7" x14ac:dyDescent="0.3">
      <c r="A7" t="s">
        <v>1184</v>
      </c>
      <c r="D7" s="2">
        <f>FNIH</f>
        <v>507728384</v>
      </c>
      <c r="E7" s="1">
        <v>507728384</v>
      </c>
    </row>
    <row r="8" spans="1:7" x14ac:dyDescent="0.3">
      <c r="A8" t="s">
        <v>367</v>
      </c>
      <c r="D8" s="31">
        <f>Harvard</f>
        <v>546227070</v>
      </c>
      <c r="E8" s="1">
        <v>505607881</v>
      </c>
      <c r="F8" t="s">
        <v>38192</v>
      </c>
    </row>
    <row r="9" spans="1:7" x14ac:dyDescent="0.3">
      <c r="A9" t="s">
        <v>931</v>
      </c>
      <c r="D9" s="31">
        <f>IMPCOLLON</f>
        <v>306949145</v>
      </c>
      <c r="F9" s="18" t="s">
        <v>38222</v>
      </c>
    </row>
    <row r="10" spans="1:7" x14ac:dyDescent="0.3">
      <c r="A10" t="s">
        <v>172</v>
      </c>
      <c r="D10" s="31">
        <f>johnJopkins</f>
        <v>1000711384</v>
      </c>
      <c r="E10" s="1">
        <v>907397762</v>
      </c>
      <c r="F10" t="s">
        <v>38200</v>
      </c>
    </row>
    <row r="11" spans="1:7" x14ac:dyDescent="0.3">
      <c r="A11" t="s">
        <v>38194</v>
      </c>
      <c r="D11" s="33">
        <f>LSHTM</f>
        <v>310276288</v>
      </c>
      <c r="E11" s="1">
        <v>300586373</v>
      </c>
      <c r="F11" t="s">
        <v>38195</v>
      </c>
    </row>
    <row r="12" spans="1:7" x14ac:dyDescent="0.3">
      <c r="A12" t="s">
        <v>38232</v>
      </c>
      <c r="D12" s="33">
        <f>MASHOS</f>
        <v>153059375</v>
      </c>
      <c r="F12" s="26" t="s">
        <v>38233</v>
      </c>
      <c r="G12" s="26"/>
    </row>
    <row r="13" spans="1:7" x14ac:dyDescent="0.3">
      <c r="A13" t="s">
        <v>38302</v>
      </c>
      <c r="D13" s="6">
        <f>McMaster</f>
        <v>21002813</v>
      </c>
      <c r="E13" s="1">
        <v>21002813</v>
      </c>
      <c r="F13" t="s">
        <v>38189</v>
      </c>
    </row>
    <row r="14" spans="1:7" x14ac:dyDescent="0.3">
      <c r="A14" t="s">
        <v>3310</v>
      </c>
      <c r="D14" s="6">
        <f>Monash</f>
        <v>63578451</v>
      </c>
      <c r="E14" s="1">
        <v>43678451</v>
      </c>
      <c r="F14" t="s">
        <v>38221</v>
      </c>
    </row>
    <row r="15" spans="1:7" x14ac:dyDescent="0.3">
      <c r="A15" t="s">
        <v>2518</v>
      </c>
      <c r="D15" s="33">
        <f>MurdochVic</f>
        <v>55704383</v>
      </c>
      <c r="E15" s="1">
        <f>D15-E16309</f>
        <v>55207945</v>
      </c>
    </row>
    <row r="16" spans="1:7" x14ac:dyDescent="0.3">
      <c r="A16" t="s">
        <v>3760</v>
      </c>
      <c r="D16" s="2">
        <f>OHIUNI</f>
        <v>8680065</v>
      </c>
      <c r="F16" s="26" t="s">
        <v>38235</v>
      </c>
      <c r="G16" s="26"/>
    </row>
    <row r="17" spans="1:8" x14ac:dyDescent="0.3">
      <c r="A17" t="s">
        <v>453</v>
      </c>
      <c r="D17" s="31">
        <f>Oxford</f>
        <v>320631457</v>
      </c>
      <c r="E17" s="1">
        <v>271035447</v>
      </c>
      <c r="F17" t="s">
        <v>38191</v>
      </c>
    </row>
    <row r="18" spans="1:8" x14ac:dyDescent="0.3">
      <c r="A18" t="s">
        <v>295</v>
      </c>
      <c r="D18" s="33">
        <f>SJTU</f>
        <v>9622919</v>
      </c>
      <c r="E18" s="1">
        <v>9072782</v>
      </c>
      <c r="F18" t="s">
        <v>38198</v>
      </c>
    </row>
    <row r="19" spans="1:8" x14ac:dyDescent="0.3">
      <c r="A19" t="s">
        <v>1011</v>
      </c>
      <c r="D19" s="31">
        <f>STANUNI</f>
        <v>200271787</v>
      </c>
      <c r="E19" s="1">
        <v>175976378</v>
      </c>
      <c r="F19" s="26" t="s">
        <v>38225</v>
      </c>
      <c r="G19" s="26"/>
      <c r="H19" t="s">
        <v>38190</v>
      </c>
    </row>
    <row r="20" spans="1:8" x14ac:dyDescent="0.3">
      <c r="A20" t="s">
        <v>395</v>
      </c>
      <c r="D20" s="33">
        <f>UOCSF</f>
        <v>283887119</v>
      </c>
      <c r="F20" s="26" t="s">
        <v>38223</v>
      </c>
      <c r="G20" s="26"/>
    </row>
    <row r="21" spans="1:8" x14ac:dyDescent="0.3">
      <c r="A21" t="s">
        <v>38217</v>
      </c>
      <c r="D21" s="2">
        <f>CINCINNATI</f>
        <v>27224143</v>
      </c>
    </row>
    <row r="22" spans="1:8" x14ac:dyDescent="0.3">
      <c r="A22" t="s">
        <v>624</v>
      </c>
      <c r="D22" s="2">
        <f>UOKANSAS</f>
        <v>18802989</v>
      </c>
      <c r="F22" s="26" t="s">
        <v>38226</v>
      </c>
      <c r="G22" s="26"/>
    </row>
    <row r="23" spans="1:8" x14ac:dyDescent="0.3">
      <c r="A23" t="s">
        <v>3288</v>
      </c>
      <c r="D23" s="33">
        <f>UOBAL</f>
        <v>277452337</v>
      </c>
      <c r="F23" s="26" t="s">
        <v>38229</v>
      </c>
      <c r="G23" s="26"/>
    </row>
    <row r="24" spans="1:8" x14ac:dyDescent="0.3">
      <c r="A24" t="s">
        <v>774</v>
      </c>
      <c r="D24" s="36">
        <f>UNIMIC</f>
        <v>50875671</v>
      </c>
      <c r="F24" s="26"/>
      <c r="G24" s="26"/>
    </row>
    <row r="25" spans="1:8" x14ac:dyDescent="0.3">
      <c r="A25" t="s">
        <v>4303</v>
      </c>
      <c r="D25" s="33">
        <f>Minnesota</f>
        <v>30106045</v>
      </c>
      <c r="E25" s="1">
        <f>D25</f>
        <v>30106045</v>
      </c>
      <c r="F25" t="s">
        <v>38220</v>
      </c>
    </row>
    <row r="26" spans="1:8" x14ac:dyDescent="0.3">
      <c r="A26" t="s">
        <v>419</v>
      </c>
      <c r="D26" s="31">
        <f>UNINCAROLINA</f>
        <v>157599278</v>
      </c>
      <c r="E26" s="1">
        <v>142828726</v>
      </c>
      <c r="F26" t="s">
        <v>38190</v>
      </c>
    </row>
    <row r="27" spans="1:8" x14ac:dyDescent="0.3">
      <c r="A27" t="s">
        <v>818</v>
      </c>
      <c r="D27" s="33">
        <f>Virginia</f>
        <v>77972045</v>
      </c>
    </row>
    <row r="28" spans="1:8" x14ac:dyDescent="0.3">
      <c r="A28" t="s">
        <v>38228</v>
      </c>
      <c r="D28" s="33">
        <f>UOWASH</f>
        <v>1724974794</v>
      </c>
      <c r="F28" s="26" t="s">
        <v>38227</v>
      </c>
      <c r="G28" s="26"/>
    </row>
    <row r="29" spans="1:8" x14ac:dyDescent="0.3">
      <c r="A29" t="s">
        <v>1259</v>
      </c>
      <c r="D29" s="2">
        <f>VANUNI</f>
        <v>21772416</v>
      </c>
      <c r="F29" s="26" t="s">
        <v>38236</v>
      </c>
      <c r="G29" s="26"/>
    </row>
    <row r="30" spans="1:8" x14ac:dyDescent="0.3">
      <c r="A30" t="s">
        <v>38303</v>
      </c>
      <c r="D30" s="31">
        <f>WHO</f>
        <v>4378409480</v>
      </c>
      <c r="E30" s="1">
        <v>3926095486</v>
      </c>
      <c r="F30" t="s">
        <v>38193</v>
      </c>
    </row>
    <row r="31" spans="1:8" x14ac:dyDescent="0.3">
      <c r="A31" t="s">
        <v>281</v>
      </c>
      <c r="D31" s="2">
        <f>WUHAN</f>
        <v>627594</v>
      </c>
      <c r="E31" s="1">
        <v>627594</v>
      </c>
      <c r="F31" t="s">
        <v>38197</v>
      </c>
    </row>
    <row r="32" spans="1:8" x14ac:dyDescent="0.3">
      <c r="A32" t="s">
        <v>27679</v>
      </c>
      <c r="D32" s="2">
        <f>XIAMEN</f>
        <v>600000</v>
      </c>
      <c r="E32" s="1">
        <v>600000</v>
      </c>
      <c r="F32" t="s">
        <v>38199</v>
      </c>
    </row>
    <row r="33" spans="1:13" x14ac:dyDescent="0.3">
      <c r="A33" t="s">
        <v>2193</v>
      </c>
      <c r="D33" s="2">
        <f>DUKEUNI</f>
        <v>327737456</v>
      </c>
      <c r="F33" s="18" t="s">
        <v>38306</v>
      </c>
    </row>
    <row r="34" spans="1:13" x14ac:dyDescent="0.3">
      <c r="A34" s="18" t="s">
        <v>38305</v>
      </c>
      <c r="D34" s="2">
        <f>CORNELL</f>
        <v>252673940</v>
      </c>
      <c r="F34" s="18" t="s">
        <v>38306</v>
      </c>
      <c r="G34" s="27"/>
    </row>
    <row r="35" spans="1:13" x14ac:dyDescent="0.3">
      <c r="D35" s="2"/>
      <c r="F35" s="27"/>
      <c r="G35" s="27"/>
    </row>
    <row r="36" spans="1:13" x14ac:dyDescent="0.3">
      <c r="A36" t="s">
        <v>0</v>
      </c>
      <c r="C36" t="s">
        <v>3</v>
      </c>
      <c r="D36" t="s">
        <v>4</v>
      </c>
      <c r="E36" s="1" t="s">
        <v>5</v>
      </c>
      <c r="G36" t="s">
        <v>2</v>
      </c>
      <c r="H36" t="s">
        <v>1</v>
      </c>
      <c r="I36" t="s">
        <v>6</v>
      </c>
      <c r="J36" t="s">
        <v>7</v>
      </c>
      <c r="K36" t="s">
        <v>8</v>
      </c>
      <c r="L36" t="s">
        <v>9</v>
      </c>
      <c r="M36" t="s">
        <v>10</v>
      </c>
    </row>
    <row r="37" spans="1:13" x14ac:dyDescent="0.3">
      <c r="A37">
        <v>2050</v>
      </c>
      <c r="C37" t="s">
        <v>19404</v>
      </c>
      <c r="D37">
        <v>36</v>
      </c>
      <c r="E37" s="1">
        <v>300000</v>
      </c>
      <c r="G37" t="s">
        <v>34</v>
      </c>
      <c r="H37" t="s">
        <v>19405</v>
      </c>
      <c r="I37" t="s">
        <v>19406</v>
      </c>
      <c r="K37" t="s">
        <v>1464</v>
      </c>
      <c r="L37" t="s">
        <v>17</v>
      </c>
      <c r="M37" t="s">
        <v>202</v>
      </c>
    </row>
    <row r="38" spans="1:13" x14ac:dyDescent="0.3">
      <c r="A38" t="s">
        <v>31216</v>
      </c>
      <c r="C38" t="s">
        <v>31181</v>
      </c>
      <c r="D38">
        <v>22</v>
      </c>
      <c r="E38" s="1">
        <v>50658</v>
      </c>
      <c r="G38" t="s">
        <v>69</v>
      </c>
      <c r="H38" t="s">
        <v>31217</v>
      </c>
      <c r="I38" t="s">
        <v>812</v>
      </c>
      <c r="J38" t="s">
        <v>813</v>
      </c>
      <c r="K38" t="s">
        <v>24</v>
      </c>
      <c r="L38" t="s">
        <v>25</v>
      </c>
      <c r="M38" t="s">
        <v>221</v>
      </c>
    </row>
    <row r="39" spans="1:13" x14ac:dyDescent="0.3">
      <c r="A39" t="s">
        <v>3204</v>
      </c>
      <c r="C39" t="s">
        <v>2957</v>
      </c>
      <c r="D39">
        <v>5</v>
      </c>
      <c r="E39" s="1">
        <v>500000</v>
      </c>
      <c r="G39" t="s">
        <v>69</v>
      </c>
      <c r="H39" t="s">
        <v>77</v>
      </c>
      <c r="I39" t="s">
        <v>80</v>
      </c>
      <c r="J39" t="s">
        <v>81</v>
      </c>
      <c r="K39" t="s">
        <v>24</v>
      </c>
      <c r="L39" t="s">
        <v>25</v>
      </c>
      <c r="M39" t="s">
        <v>221</v>
      </c>
    </row>
    <row r="40" spans="1:13" x14ac:dyDescent="0.3">
      <c r="A40" t="s">
        <v>3204</v>
      </c>
      <c r="C40" t="s">
        <v>30756</v>
      </c>
      <c r="D40">
        <v>24</v>
      </c>
      <c r="E40" s="1">
        <v>800000</v>
      </c>
      <c r="G40" t="s">
        <v>69</v>
      </c>
      <c r="H40" t="s">
        <v>30757</v>
      </c>
      <c r="I40" t="s">
        <v>80</v>
      </c>
      <c r="J40" t="s">
        <v>81</v>
      </c>
      <c r="K40" t="s">
        <v>24</v>
      </c>
      <c r="L40" t="s">
        <v>25</v>
      </c>
      <c r="M40" t="s">
        <v>221</v>
      </c>
    </row>
    <row r="41" spans="1:13" x14ac:dyDescent="0.3">
      <c r="A41" t="s">
        <v>3204</v>
      </c>
      <c r="C41" t="s">
        <v>21173</v>
      </c>
      <c r="D41">
        <v>24</v>
      </c>
      <c r="E41" s="1">
        <v>900000</v>
      </c>
      <c r="G41" t="s">
        <v>111</v>
      </c>
      <c r="H41" t="s">
        <v>21221</v>
      </c>
      <c r="I41" t="s">
        <v>80</v>
      </c>
      <c r="J41" t="s">
        <v>81</v>
      </c>
      <c r="K41" t="s">
        <v>24</v>
      </c>
      <c r="L41" t="s">
        <v>25</v>
      </c>
      <c r="M41" t="s">
        <v>120</v>
      </c>
    </row>
    <row r="42" spans="1:13" x14ac:dyDescent="0.3">
      <c r="A42" t="s">
        <v>3204</v>
      </c>
      <c r="C42" t="s">
        <v>9547</v>
      </c>
      <c r="D42">
        <v>27</v>
      </c>
      <c r="E42" s="1">
        <v>583531</v>
      </c>
      <c r="G42" t="s">
        <v>748</v>
      </c>
      <c r="H42" t="s">
        <v>9579</v>
      </c>
      <c r="I42" t="s">
        <v>80</v>
      </c>
      <c r="J42" t="s">
        <v>81</v>
      </c>
      <c r="K42" t="s">
        <v>24</v>
      </c>
      <c r="L42" t="s">
        <v>25</v>
      </c>
      <c r="M42" t="s">
        <v>1397</v>
      </c>
    </row>
    <row r="43" spans="1:13" x14ac:dyDescent="0.3">
      <c r="A43" t="s">
        <v>3204</v>
      </c>
      <c r="C43" t="s">
        <v>34736</v>
      </c>
      <c r="D43">
        <v>5</v>
      </c>
      <c r="E43" s="1">
        <v>672000</v>
      </c>
      <c r="G43" t="s">
        <v>69</v>
      </c>
      <c r="H43" t="s">
        <v>34883</v>
      </c>
      <c r="I43" t="s">
        <v>80</v>
      </c>
      <c r="J43" t="s">
        <v>81</v>
      </c>
      <c r="K43" t="s">
        <v>24</v>
      </c>
      <c r="L43" t="s">
        <v>25</v>
      </c>
      <c r="M43" t="s">
        <v>221</v>
      </c>
    </row>
    <row r="44" spans="1:13" x14ac:dyDescent="0.3">
      <c r="A44" t="s">
        <v>23409</v>
      </c>
      <c r="C44" t="s">
        <v>23373</v>
      </c>
      <c r="D44">
        <v>23</v>
      </c>
      <c r="E44" s="1">
        <v>250000</v>
      </c>
      <c r="G44" t="s">
        <v>21</v>
      </c>
      <c r="H44" t="s">
        <v>68</v>
      </c>
      <c r="I44" t="s">
        <v>156</v>
      </c>
      <c r="J44" t="s">
        <v>22</v>
      </c>
      <c r="K44" t="s">
        <v>24</v>
      </c>
      <c r="L44" t="s">
        <v>25</v>
      </c>
      <c r="M44" t="s">
        <v>26</v>
      </c>
    </row>
    <row r="45" spans="1:13" x14ac:dyDescent="0.3">
      <c r="A45" t="s">
        <v>33907</v>
      </c>
      <c r="C45" t="s">
        <v>33755</v>
      </c>
      <c r="D45">
        <v>30</v>
      </c>
      <c r="E45" s="1">
        <v>100000</v>
      </c>
      <c r="G45" t="s">
        <v>13</v>
      </c>
      <c r="H45" t="s">
        <v>33908</v>
      </c>
      <c r="I45" t="s">
        <v>658</v>
      </c>
      <c r="J45" t="s">
        <v>119</v>
      </c>
      <c r="K45" t="s">
        <v>24</v>
      </c>
      <c r="L45" t="s">
        <v>17</v>
      </c>
      <c r="M45" t="s">
        <v>450</v>
      </c>
    </row>
    <row r="46" spans="1:13" x14ac:dyDescent="0.3">
      <c r="A46" t="s">
        <v>23502</v>
      </c>
      <c r="C46" t="s">
        <v>29302</v>
      </c>
      <c r="D46">
        <v>25</v>
      </c>
      <c r="E46" s="1">
        <v>221780</v>
      </c>
      <c r="G46" t="s">
        <v>69</v>
      </c>
      <c r="H46" t="s">
        <v>29304</v>
      </c>
      <c r="I46" t="s">
        <v>70</v>
      </c>
      <c r="J46" t="s">
        <v>70</v>
      </c>
      <c r="K46" t="s">
        <v>24</v>
      </c>
      <c r="L46" t="s">
        <v>17</v>
      </c>
      <c r="M46" t="s">
        <v>221</v>
      </c>
    </row>
    <row r="47" spans="1:13" x14ac:dyDescent="0.3">
      <c r="A47" t="s">
        <v>23502</v>
      </c>
      <c r="C47" t="s">
        <v>31136</v>
      </c>
      <c r="D47">
        <v>6</v>
      </c>
      <c r="E47" s="1">
        <v>50000</v>
      </c>
      <c r="G47" t="s">
        <v>69</v>
      </c>
      <c r="H47" t="s">
        <v>31176</v>
      </c>
      <c r="I47" t="s">
        <v>70</v>
      </c>
      <c r="J47" t="s">
        <v>70</v>
      </c>
      <c r="K47" t="s">
        <v>24</v>
      </c>
      <c r="L47" t="s">
        <v>25</v>
      </c>
      <c r="M47" t="s">
        <v>221</v>
      </c>
    </row>
    <row r="48" spans="1:13" x14ac:dyDescent="0.3">
      <c r="A48" t="s">
        <v>23502</v>
      </c>
      <c r="C48" t="s">
        <v>23427</v>
      </c>
      <c r="D48">
        <v>17</v>
      </c>
      <c r="E48" s="1">
        <v>249884</v>
      </c>
      <c r="G48" t="s">
        <v>69</v>
      </c>
      <c r="H48" t="s">
        <v>23503</v>
      </c>
      <c r="I48" t="s">
        <v>70</v>
      </c>
      <c r="J48" t="s">
        <v>70</v>
      </c>
      <c r="K48" t="s">
        <v>24</v>
      </c>
      <c r="L48" t="s">
        <v>25</v>
      </c>
      <c r="M48" t="s">
        <v>221</v>
      </c>
    </row>
    <row r="49" spans="1:13" x14ac:dyDescent="0.3">
      <c r="A49" t="s">
        <v>29233</v>
      </c>
      <c r="C49" t="s">
        <v>29114</v>
      </c>
      <c r="D49">
        <v>18</v>
      </c>
      <c r="E49" s="1">
        <v>100000</v>
      </c>
      <c r="G49" t="s">
        <v>34</v>
      </c>
      <c r="H49" t="s">
        <v>29234</v>
      </c>
      <c r="I49" t="s">
        <v>8940</v>
      </c>
      <c r="J49" t="s">
        <v>119</v>
      </c>
      <c r="K49" t="s">
        <v>24</v>
      </c>
      <c r="L49" t="s">
        <v>38</v>
      </c>
      <c r="M49" t="s">
        <v>217</v>
      </c>
    </row>
    <row r="50" spans="1:13" x14ac:dyDescent="0.3">
      <c r="A50" t="s">
        <v>21575</v>
      </c>
      <c r="C50" t="s">
        <v>21173</v>
      </c>
      <c r="D50">
        <v>37</v>
      </c>
      <c r="E50" s="1">
        <v>215420</v>
      </c>
      <c r="G50" t="s">
        <v>48</v>
      </c>
      <c r="H50" t="s">
        <v>21576</v>
      </c>
      <c r="K50" t="s">
        <v>51</v>
      </c>
      <c r="L50" t="s">
        <v>44</v>
      </c>
      <c r="M50" t="s">
        <v>354</v>
      </c>
    </row>
    <row r="51" spans="1:13" x14ac:dyDescent="0.3">
      <c r="A51" t="s">
        <v>5256</v>
      </c>
      <c r="C51" t="s">
        <v>5155</v>
      </c>
      <c r="D51">
        <v>39</v>
      </c>
      <c r="E51" s="1">
        <v>150000</v>
      </c>
      <c r="G51" t="s">
        <v>69</v>
      </c>
      <c r="H51" t="s">
        <v>5257</v>
      </c>
      <c r="I51" t="s">
        <v>578</v>
      </c>
      <c r="J51" t="s">
        <v>578</v>
      </c>
      <c r="K51" t="s">
        <v>273</v>
      </c>
      <c r="L51" t="s">
        <v>44</v>
      </c>
      <c r="M51" t="s">
        <v>39</v>
      </c>
    </row>
    <row r="52" spans="1:13" x14ac:dyDescent="0.3">
      <c r="A52" t="s">
        <v>16153</v>
      </c>
      <c r="C52" t="s">
        <v>15737</v>
      </c>
      <c r="D52">
        <v>26</v>
      </c>
      <c r="E52" s="1">
        <v>569234</v>
      </c>
      <c r="G52" t="s">
        <v>16155</v>
      </c>
      <c r="H52" t="s">
        <v>16154</v>
      </c>
      <c r="I52" t="s">
        <v>16156</v>
      </c>
      <c r="K52" t="s">
        <v>2145</v>
      </c>
      <c r="L52" t="s">
        <v>38</v>
      </c>
      <c r="M52" t="s">
        <v>1479</v>
      </c>
    </row>
    <row r="53" spans="1:13" x14ac:dyDescent="0.3">
      <c r="A53" t="s">
        <v>8379</v>
      </c>
      <c r="C53" t="s">
        <v>30595</v>
      </c>
      <c r="D53">
        <v>19</v>
      </c>
      <c r="E53" s="1">
        <v>1000000</v>
      </c>
      <c r="G53" t="s">
        <v>111</v>
      </c>
      <c r="H53" t="s">
        <v>30612</v>
      </c>
      <c r="I53" t="s">
        <v>123</v>
      </c>
      <c r="J53" t="s">
        <v>124</v>
      </c>
      <c r="K53" t="s">
        <v>24</v>
      </c>
      <c r="L53" t="s">
        <v>25</v>
      </c>
      <c r="M53" t="s">
        <v>120</v>
      </c>
    </row>
    <row r="54" spans="1:13" x14ac:dyDescent="0.3">
      <c r="A54" t="s">
        <v>8379</v>
      </c>
      <c r="C54" t="s">
        <v>15737</v>
      </c>
      <c r="D54">
        <v>20</v>
      </c>
      <c r="E54" s="1">
        <v>331518</v>
      </c>
      <c r="G54" t="s">
        <v>111</v>
      </c>
      <c r="H54" t="s">
        <v>16003</v>
      </c>
      <c r="I54" t="s">
        <v>123</v>
      </c>
      <c r="J54" t="s">
        <v>124</v>
      </c>
      <c r="K54" t="s">
        <v>24</v>
      </c>
      <c r="L54" t="s">
        <v>25</v>
      </c>
      <c r="M54" t="s">
        <v>120</v>
      </c>
    </row>
    <row r="55" spans="1:13" x14ac:dyDescent="0.3">
      <c r="A55" t="s">
        <v>8379</v>
      </c>
      <c r="C55" t="s">
        <v>9396</v>
      </c>
      <c r="D55">
        <v>12</v>
      </c>
      <c r="E55" s="1">
        <v>750000</v>
      </c>
      <c r="G55" t="s">
        <v>111</v>
      </c>
      <c r="H55" t="s">
        <v>970</v>
      </c>
      <c r="I55" t="s">
        <v>123</v>
      </c>
      <c r="J55" t="s">
        <v>124</v>
      </c>
      <c r="K55" t="s">
        <v>24</v>
      </c>
      <c r="L55" t="s">
        <v>25</v>
      </c>
      <c r="M55" t="s">
        <v>120</v>
      </c>
    </row>
    <row r="56" spans="1:13" x14ac:dyDescent="0.3">
      <c r="A56" t="s">
        <v>8379</v>
      </c>
      <c r="C56" t="s">
        <v>10275</v>
      </c>
      <c r="D56">
        <v>47</v>
      </c>
      <c r="E56" s="1">
        <v>832801</v>
      </c>
      <c r="G56" t="s">
        <v>111</v>
      </c>
      <c r="H56" t="s">
        <v>10331</v>
      </c>
      <c r="I56" t="s">
        <v>123</v>
      </c>
      <c r="J56" t="s">
        <v>124</v>
      </c>
      <c r="K56" t="s">
        <v>24</v>
      </c>
      <c r="L56" t="s">
        <v>25</v>
      </c>
      <c r="M56" t="s">
        <v>120</v>
      </c>
    </row>
    <row r="57" spans="1:13" x14ac:dyDescent="0.3">
      <c r="A57" t="s">
        <v>8379</v>
      </c>
      <c r="C57" t="s">
        <v>8196</v>
      </c>
      <c r="D57">
        <v>12</v>
      </c>
      <c r="E57" s="1">
        <v>750000</v>
      </c>
      <c r="G57" t="s">
        <v>111</v>
      </c>
      <c r="H57" t="s">
        <v>8380</v>
      </c>
      <c r="I57" t="s">
        <v>123</v>
      </c>
      <c r="J57" t="s">
        <v>124</v>
      </c>
      <c r="K57" t="s">
        <v>24</v>
      </c>
      <c r="L57" t="s">
        <v>25</v>
      </c>
      <c r="M57" t="s">
        <v>120</v>
      </c>
    </row>
    <row r="58" spans="1:13" x14ac:dyDescent="0.3">
      <c r="A58" t="s">
        <v>27544</v>
      </c>
      <c r="C58" t="s">
        <v>27408</v>
      </c>
      <c r="D58">
        <v>10</v>
      </c>
      <c r="E58" s="1">
        <v>276576</v>
      </c>
      <c r="G58" t="s">
        <v>13</v>
      </c>
      <c r="H58" t="s">
        <v>27545</v>
      </c>
      <c r="I58" t="s">
        <v>156</v>
      </c>
      <c r="J58" t="s">
        <v>22</v>
      </c>
      <c r="K58" t="s">
        <v>24</v>
      </c>
      <c r="L58" t="s">
        <v>17</v>
      </c>
      <c r="M58" t="s">
        <v>442</v>
      </c>
    </row>
    <row r="59" spans="1:13" x14ac:dyDescent="0.3">
      <c r="A59" t="s">
        <v>8412</v>
      </c>
      <c r="C59" t="s">
        <v>31136</v>
      </c>
      <c r="D59">
        <v>37</v>
      </c>
      <c r="E59" s="1">
        <v>600000</v>
      </c>
      <c r="G59" t="s">
        <v>111</v>
      </c>
      <c r="H59" t="s">
        <v>31138</v>
      </c>
      <c r="I59" t="s">
        <v>156</v>
      </c>
      <c r="J59" t="s">
        <v>22</v>
      </c>
      <c r="K59" t="s">
        <v>24</v>
      </c>
      <c r="L59" t="s">
        <v>25</v>
      </c>
      <c r="M59" t="s">
        <v>141</v>
      </c>
    </row>
    <row r="60" spans="1:13" x14ac:dyDescent="0.3">
      <c r="A60" t="s">
        <v>8412</v>
      </c>
      <c r="C60" t="s">
        <v>16755</v>
      </c>
      <c r="D60">
        <v>37</v>
      </c>
      <c r="E60" s="1">
        <v>750000</v>
      </c>
      <c r="G60" t="s">
        <v>111</v>
      </c>
      <c r="H60" t="s">
        <v>17095</v>
      </c>
      <c r="I60" t="s">
        <v>156</v>
      </c>
      <c r="J60" t="s">
        <v>22</v>
      </c>
      <c r="K60" t="s">
        <v>24</v>
      </c>
      <c r="L60" t="s">
        <v>25</v>
      </c>
      <c r="M60" t="s">
        <v>141</v>
      </c>
    </row>
    <row r="61" spans="1:13" x14ac:dyDescent="0.3">
      <c r="A61" t="s">
        <v>8412</v>
      </c>
      <c r="C61" t="s">
        <v>16408</v>
      </c>
      <c r="D61">
        <v>2</v>
      </c>
      <c r="E61" s="1">
        <v>7500</v>
      </c>
      <c r="G61" t="s">
        <v>21</v>
      </c>
      <c r="H61" t="s">
        <v>68</v>
      </c>
      <c r="I61" t="s">
        <v>156</v>
      </c>
      <c r="J61" t="s">
        <v>22</v>
      </c>
      <c r="K61" t="s">
        <v>24</v>
      </c>
      <c r="L61" t="s">
        <v>25</v>
      </c>
      <c r="M61" t="s">
        <v>26</v>
      </c>
    </row>
    <row r="62" spans="1:13" x14ac:dyDescent="0.3">
      <c r="A62" t="s">
        <v>8412</v>
      </c>
      <c r="C62" t="s">
        <v>11420</v>
      </c>
      <c r="D62">
        <v>1</v>
      </c>
      <c r="E62" s="1">
        <v>10000</v>
      </c>
      <c r="G62" t="s">
        <v>21</v>
      </c>
      <c r="H62" t="s">
        <v>970</v>
      </c>
      <c r="I62" t="s">
        <v>156</v>
      </c>
      <c r="J62" t="s">
        <v>22</v>
      </c>
      <c r="K62" t="s">
        <v>24</v>
      </c>
      <c r="L62" t="s">
        <v>25</v>
      </c>
      <c r="M62" t="s">
        <v>26</v>
      </c>
    </row>
    <row r="63" spans="1:13" x14ac:dyDescent="0.3">
      <c r="A63" t="s">
        <v>8412</v>
      </c>
      <c r="C63" t="s">
        <v>11197</v>
      </c>
      <c r="D63">
        <v>1</v>
      </c>
      <c r="E63" s="1">
        <v>10000</v>
      </c>
      <c r="G63" t="s">
        <v>21</v>
      </c>
      <c r="H63" t="s">
        <v>970</v>
      </c>
      <c r="I63" t="s">
        <v>156</v>
      </c>
      <c r="J63" t="s">
        <v>22</v>
      </c>
      <c r="K63" t="s">
        <v>24</v>
      </c>
      <c r="L63" t="s">
        <v>25</v>
      </c>
      <c r="M63" t="s">
        <v>26</v>
      </c>
    </row>
    <row r="64" spans="1:13" x14ac:dyDescent="0.3">
      <c r="A64" t="s">
        <v>8412</v>
      </c>
      <c r="C64" t="s">
        <v>8196</v>
      </c>
      <c r="D64">
        <v>35</v>
      </c>
      <c r="E64" s="1">
        <v>325000</v>
      </c>
      <c r="G64" t="s">
        <v>111</v>
      </c>
      <c r="H64" t="s">
        <v>970</v>
      </c>
      <c r="I64" t="s">
        <v>156</v>
      </c>
      <c r="J64" t="s">
        <v>22</v>
      </c>
      <c r="K64" t="s">
        <v>24</v>
      </c>
      <c r="L64" t="s">
        <v>25</v>
      </c>
      <c r="M64" t="s">
        <v>6109</v>
      </c>
    </row>
    <row r="65" spans="1:13" x14ac:dyDescent="0.3">
      <c r="A65" t="s">
        <v>8412</v>
      </c>
      <c r="C65" t="s">
        <v>33297</v>
      </c>
      <c r="D65">
        <v>38</v>
      </c>
      <c r="E65" s="1">
        <v>170000</v>
      </c>
      <c r="G65" t="s">
        <v>111</v>
      </c>
      <c r="H65" t="s">
        <v>33317</v>
      </c>
      <c r="I65" t="s">
        <v>156</v>
      </c>
      <c r="J65" t="s">
        <v>22</v>
      </c>
      <c r="K65" t="s">
        <v>24</v>
      </c>
      <c r="L65" t="s">
        <v>25</v>
      </c>
      <c r="M65" t="s">
        <v>141</v>
      </c>
    </row>
    <row r="66" spans="1:13" x14ac:dyDescent="0.3">
      <c r="A66" t="s">
        <v>15945</v>
      </c>
      <c r="C66" t="s">
        <v>23792</v>
      </c>
      <c r="D66">
        <v>11</v>
      </c>
      <c r="E66" s="1">
        <v>150000</v>
      </c>
      <c r="G66" t="s">
        <v>69</v>
      </c>
      <c r="H66" t="s">
        <v>23833</v>
      </c>
      <c r="I66" t="s">
        <v>22</v>
      </c>
      <c r="J66" t="s">
        <v>23</v>
      </c>
      <c r="K66" t="s">
        <v>24</v>
      </c>
      <c r="L66" t="s">
        <v>25</v>
      </c>
      <c r="M66" t="s">
        <v>221</v>
      </c>
    </row>
    <row r="67" spans="1:13" x14ac:dyDescent="0.3">
      <c r="A67" t="s">
        <v>15945</v>
      </c>
      <c r="C67" t="s">
        <v>15737</v>
      </c>
      <c r="D67">
        <v>13</v>
      </c>
      <c r="E67" s="1">
        <v>150000</v>
      </c>
      <c r="G67" t="s">
        <v>69</v>
      </c>
      <c r="H67" t="s">
        <v>15946</v>
      </c>
      <c r="I67" t="s">
        <v>22</v>
      </c>
      <c r="J67" t="s">
        <v>23</v>
      </c>
      <c r="K67" t="s">
        <v>24</v>
      </c>
      <c r="L67" t="s">
        <v>25</v>
      </c>
      <c r="M67" t="s">
        <v>221</v>
      </c>
    </row>
    <row r="68" spans="1:13" x14ac:dyDescent="0.3">
      <c r="A68" t="s">
        <v>15945</v>
      </c>
      <c r="C68" t="s">
        <v>35205</v>
      </c>
      <c r="D68">
        <v>36</v>
      </c>
      <c r="E68" s="1">
        <v>2399505</v>
      </c>
      <c r="G68" t="s">
        <v>69</v>
      </c>
      <c r="H68" t="s">
        <v>35283</v>
      </c>
      <c r="I68" t="s">
        <v>22</v>
      </c>
      <c r="J68" t="s">
        <v>23</v>
      </c>
      <c r="K68" t="s">
        <v>24</v>
      </c>
      <c r="L68" t="s">
        <v>25</v>
      </c>
      <c r="M68" t="s">
        <v>7715</v>
      </c>
    </row>
    <row r="69" spans="1:13" x14ac:dyDescent="0.3">
      <c r="A69" t="s">
        <v>15945</v>
      </c>
      <c r="C69" t="s">
        <v>34627</v>
      </c>
      <c r="D69">
        <v>3</v>
      </c>
      <c r="E69" s="1">
        <v>74987</v>
      </c>
      <c r="G69" t="s">
        <v>69</v>
      </c>
      <c r="H69" t="s">
        <v>34662</v>
      </c>
      <c r="I69" t="s">
        <v>22</v>
      </c>
      <c r="J69" t="s">
        <v>23</v>
      </c>
      <c r="K69" t="s">
        <v>24</v>
      </c>
      <c r="L69" t="s">
        <v>25</v>
      </c>
      <c r="M69" t="s">
        <v>7715</v>
      </c>
    </row>
    <row r="70" spans="1:13" x14ac:dyDescent="0.3">
      <c r="A70" t="s">
        <v>36298</v>
      </c>
      <c r="C70" t="s">
        <v>36284</v>
      </c>
      <c r="D70">
        <v>18</v>
      </c>
      <c r="E70" s="1">
        <v>250000</v>
      </c>
      <c r="G70" t="s">
        <v>21</v>
      </c>
      <c r="H70" t="s">
        <v>5210</v>
      </c>
      <c r="I70" t="s">
        <v>156</v>
      </c>
      <c r="J70" t="s">
        <v>22</v>
      </c>
      <c r="K70" t="s">
        <v>24</v>
      </c>
      <c r="L70" t="s">
        <v>25</v>
      </c>
      <c r="M70" t="s">
        <v>26</v>
      </c>
    </row>
    <row r="71" spans="1:13" x14ac:dyDescent="0.3">
      <c r="A71" t="s">
        <v>22129</v>
      </c>
      <c r="C71" t="s">
        <v>22115</v>
      </c>
      <c r="D71">
        <v>1</v>
      </c>
      <c r="E71" s="1">
        <v>2500</v>
      </c>
      <c r="G71" t="s">
        <v>21</v>
      </c>
      <c r="H71" t="s">
        <v>68</v>
      </c>
      <c r="I71" t="s">
        <v>22</v>
      </c>
      <c r="J71" t="s">
        <v>23</v>
      </c>
      <c r="K71" t="s">
        <v>24</v>
      </c>
      <c r="L71" t="s">
        <v>25</v>
      </c>
      <c r="M71" t="s">
        <v>26</v>
      </c>
    </row>
    <row r="72" spans="1:13" x14ac:dyDescent="0.3">
      <c r="A72" t="s">
        <v>91</v>
      </c>
      <c r="C72" t="s">
        <v>14</v>
      </c>
      <c r="D72">
        <v>24</v>
      </c>
      <c r="E72" s="1">
        <v>5000000</v>
      </c>
      <c r="G72" t="s">
        <v>21</v>
      </c>
      <c r="H72" t="s">
        <v>92</v>
      </c>
      <c r="I72" t="s">
        <v>70</v>
      </c>
      <c r="J72" t="s">
        <v>70</v>
      </c>
      <c r="K72" t="s">
        <v>24</v>
      </c>
      <c r="L72" t="s">
        <v>25</v>
      </c>
      <c r="M72" t="s">
        <v>26</v>
      </c>
    </row>
    <row r="73" spans="1:13" x14ac:dyDescent="0.3">
      <c r="A73" t="s">
        <v>4784</v>
      </c>
      <c r="C73" t="s">
        <v>5881</v>
      </c>
      <c r="D73">
        <v>11</v>
      </c>
      <c r="E73" s="1">
        <v>250132</v>
      </c>
      <c r="G73" t="s">
        <v>69</v>
      </c>
      <c r="H73" t="s">
        <v>6026</v>
      </c>
      <c r="I73" t="s">
        <v>70</v>
      </c>
      <c r="J73" t="s">
        <v>70</v>
      </c>
      <c r="K73" t="s">
        <v>24</v>
      </c>
      <c r="L73" t="s">
        <v>25</v>
      </c>
      <c r="M73" t="s">
        <v>221</v>
      </c>
    </row>
    <row r="74" spans="1:13" x14ac:dyDescent="0.3">
      <c r="A74" t="s">
        <v>4784</v>
      </c>
      <c r="C74" t="s">
        <v>4681</v>
      </c>
      <c r="D74">
        <v>12</v>
      </c>
      <c r="E74" s="1">
        <v>350000</v>
      </c>
      <c r="G74" t="s">
        <v>69</v>
      </c>
      <c r="H74" t="s">
        <v>4785</v>
      </c>
      <c r="I74" t="s">
        <v>70</v>
      </c>
      <c r="J74" t="s">
        <v>70</v>
      </c>
      <c r="K74" t="s">
        <v>24</v>
      </c>
      <c r="L74" t="s">
        <v>17</v>
      </c>
      <c r="M74" t="s">
        <v>221</v>
      </c>
    </row>
    <row r="75" spans="1:13" x14ac:dyDescent="0.3">
      <c r="A75" t="s">
        <v>4784</v>
      </c>
      <c r="C75" t="s">
        <v>5025</v>
      </c>
      <c r="D75">
        <v>15</v>
      </c>
      <c r="E75" s="1">
        <v>1005588</v>
      </c>
      <c r="G75" t="s">
        <v>69</v>
      </c>
      <c r="H75" t="s">
        <v>5052</v>
      </c>
      <c r="I75" t="s">
        <v>70</v>
      </c>
      <c r="J75" t="s">
        <v>70</v>
      </c>
      <c r="K75" t="s">
        <v>24</v>
      </c>
      <c r="L75" t="s">
        <v>17</v>
      </c>
      <c r="M75" t="s">
        <v>221</v>
      </c>
    </row>
    <row r="76" spans="1:13" x14ac:dyDescent="0.3">
      <c r="A76" t="s">
        <v>4784</v>
      </c>
      <c r="C76" t="s">
        <v>23966</v>
      </c>
      <c r="D76">
        <v>8</v>
      </c>
      <c r="E76" s="1">
        <v>300000</v>
      </c>
      <c r="G76" t="s">
        <v>69</v>
      </c>
      <c r="H76" t="s">
        <v>24045</v>
      </c>
      <c r="I76" t="s">
        <v>70</v>
      </c>
      <c r="J76" t="s">
        <v>70</v>
      </c>
      <c r="K76" t="s">
        <v>24</v>
      </c>
      <c r="L76" t="s">
        <v>25</v>
      </c>
      <c r="M76" t="s">
        <v>221</v>
      </c>
    </row>
    <row r="77" spans="1:13" x14ac:dyDescent="0.3">
      <c r="A77" t="s">
        <v>4784</v>
      </c>
      <c r="C77" t="s">
        <v>23856</v>
      </c>
      <c r="D77">
        <v>10</v>
      </c>
      <c r="E77" s="1">
        <v>305130</v>
      </c>
      <c r="G77" t="s">
        <v>69</v>
      </c>
      <c r="H77" t="s">
        <v>23939</v>
      </c>
      <c r="I77" t="s">
        <v>70</v>
      </c>
      <c r="J77" t="s">
        <v>70</v>
      </c>
      <c r="K77" t="s">
        <v>24</v>
      </c>
      <c r="L77" t="s">
        <v>25</v>
      </c>
      <c r="M77" t="s">
        <v>221</v>
      </c>
    </row>
    <row r="78" spans="1:13" x14ac:dyDescent="0.3">
      <c r="A78" t="s">
        <v>4784</v>
      </c>
      <c r="C78" t="s">
        <v>22505</v>
      </c>
      <c r="D78">
        <v>7</v>
      </c>
      <c r="E78" s="1">
        <v>418999</v>
      </c>
      <c r="G78" t="s">
        <v>69</v>
      </c>
      <c r="H78" t="s">
        <v>22622</v>
      </c>
      <c r="I78" t="s">
        <v>70</v>
      </c>
      <c r="J78" t="s">
        <v>70</v>
      </c>
      <c r="K78" t="s">
        <v>24</v>
      </c>
      <c r="L78" t="s">
        <v>25</v>
      </c>
      <c r="M78" t="s">
        <v>221</v>
      </c>
    </row>
    <row r="79" spans="1:13" x14ac:dyDescent="0.3">
      <c r="A79" t="s">
        <v>4784</v>
      </c>
      <c r="C79" t="s">
        <v>12673</v>
      </c>
      <c r="D79">
        <v>58</v>
      </c>
      <c r="E79" s="1">
        <v>2556664</v>
      </c>
      <c r="G79" t="s">
        <v>69</v>
      </c>
      <c r="H79" t="s">
        <v>5052</v>
      </c>
      <c r="I79" t="s">
        <v>70</v>
      </c>
      <c r="J79" t="s">
        <v>70</v>
      </c>
      <c r="K79" t="s">
        <v>24</v>
      </c>
      <c r="L79" t="s">
        <v>17</v>
      </c>
      <c r="M79" t="s">
        <v>221</v>
      </c>
    </row>
    <row r="80" spans="1:13" x14ac:dyDescent="0.3">
      <c r="A80" t="s">
        <v>25355</v>
      </c>
      <c r="C80" t="s">
        <v>25343</v>
      </c>
      <c r="D80">
        <v>12</v>
      </c>
      <c r="E80" s="1">
        <v>50000</v>
      </c>
      <c r="G80" t="s">
        <v>111</v>
      </c>
      <c r="H80" t="s">
        <v>25356</v>
      </c>
      <c r="I80" t="s">
        <v>5983</v>
      </c>
      <c r="J80" t="s">
        <v>288</v>
      </c>
      <c r="K80" t="s">
        <v>24</v>
      </c>
      <c r="L80" t="s">
        <v>25</v>
      </c>
      <c r="M80" t="s">
        <v>6109</v>
      </c>
    </row>
    <row r="81" spans="1:13" x14ac:dyDescent="0.3">
      <c r="A81" t="s">
        <v>19366</v>
      </c>
      <c r="C81" t="s">
        <v>19247</v>
      </c>
      <c r="D81">
        <v>3</v>
      </c>
      <c r="E81" s="1">
        <v>7359</v>
      </c>
      <c r="G81" t="s">
        <v>34</v>
      </c>
      <c r="H81" t="s">
        <v>6143</v>
      </c>
      <c r="I81" t="s">
        <v>19367</v>
      </c>
      <c r="J81" t="s">
        <v>10460</v>
      </c>
      <c r="K81" t="s">
        <v>24</v>
      </c>
      <c r="L81" t="s">
        <v>25</v>
      </c>
      <c r="M81" t="s">
        <v>6146</v>
      </c>
    </row>
    <row r="82" spans="1:13" x14ac:dyDescent="0.3">
      <c r="A82" t="s">
        <v>15963</v>
      </c>
      <c r="C82" t="s">
        <v>15737</v>
      </c>
      <c r="D82">
        <v>8</v>
      </c>
      <c r="E82" s="1">
        <v>412000</v>
      </c>
      <c r="G82" t="s">
        <v>69</v>
      </c>
      <c r="H82" t="s">
        <v>15964</v>
      </c>
      <c r="I82" t="s">
        <v>397</v>
      </c>
      <c r="J82" t="s">
        <v>119</v>
      </c>
      <c r="K82" t="s">
        <v>24</v>
      </c>
      <c r="L82" t="s">
        <v>25</v>
      </c>
      <c r="M82" t="s">
        <v>39</v>
      </c>
    </row>
    <row r="83" spans="1:13" x14ac:dyDescent="0.3">
      <c r="A83" t="s">
        <v>25340</v>
      </c>
      <c r="C83" t="s">
        <v>25301</v>
      </c>
      <c r="D83">
        <v>12</v>
      </c>
      <c r="E83" s="1">
        <v>874</v>
      </c>
      <c r="G83" t="s">
        <v>21</v>
      </c>
      <c r="H83" t="s">
        <v>970</v>
      </c>
      <c r="I83" t="s">
        <v>156</v>
      </c>
      <c r="J83" t="s">
        <v>22</v>
      </c>
      <c r="K83" t="s">
        <v>24</v>
      </c>
      <c r="L83" t="s">
        <v>25</v>
      </c>
      <c r="M83" t="s">
        <v>26</v>
      </c>
    </row>
    <row r="84" spans="1:13" x14ac:dyDescent="0.3">
      <c r="A84" t="s">
        <v>21159</v>
      </c>
      <c r="C84" t="s">
        <v>21035</v>
      </c>
      <c r="D84">
        <v>1</v>
      </c>
      <c r="E84" s="1">
        <v>20000</v>
      </c>
      <c r="G84" t="s">
        <v>21</v>
      </c>
      <c r="H84" t="s">
        <v>68</v>
      </c>
      <c r="I84" t="s">
        <v>1053</v>
      </c>
      <c r="J84" t="s">
        <v>175</v>
      </c>
      <c r="K84" t="s">
        <v>24</v>
      </c>
      <c r="L84" t="s">
        <v>25</v>
      </c>
      <c r="M84" t="s">
        <v>26</v>
      </c>
    </row>
    <row r="85" spans="1:13" x14ac:dyDescent="0.3">
      <c r="A85" t="s">
        <v>15363</v>
      </c>
      <c r="C85" t="s">
        <v>15182</v>
      </c>
      <c r="D85">
        <v>5</v>
      </c>
      <c r="E85" s="1">
        <v>18880</v>
      </c>
      <c r="G85" t="s">
        <v>34</v>
      </c>
      <c r="H85" t="s">
        <v>6143</v>
      </c>
      <c r="I85" t="s">
        <v>15364</v>
      </c>
      <c r="J85" t="s">
        <v>119</v>
      </c>
      <c r="K85" t="s">
        <v>24</v>
      </c>
      <c r="L85" t="s">
        <v>25</v>
      </c>
      <c r="M85" t="s">
        <v>6146</v>
      </c>
    </row>
    <row r="86" spans="1:13" x14ac:dyDescent="0.3">
      <c r="A86" t="s">
        <v>11207</v>
      </c>
      <c r="C86" t="s">
        <v>17138</v>
      </c>
      <c r="D86">
        <v>24</v>
      </c>
      <c r="E86" s="1">
        <v>501320</v>
      </c>
      <c r="G86" t="s">
        <v>111</v>
      </c>
      <c r="H86" t="s">
        <v>17173</v>
      </c>
      <c r="I86" t="s">
        <v>458</v>
      </c>
      <c r="J86" t="s">
        <v>236</v>
      </c>
      <c r="K86" t="s">
        <v>24</v>
      </c>
      <c r="L86" t="s">
        <v>25</v>
      </c>
      <c r="M86" t="s">
        <v>120</v>
      </c>
    </row>
    <row r="87" spans="1:13" x14ac:dyDescent="0.3">
      <c r="A87" t="s">
        <v>11207</v>
      </c>
      <c r="C87" t="s">
        <v>11197</v>
      </c>
      <c r="D87">
        <v>23</v>
      </c>
      <c r="E87" s="1">
        <v>500543</v>
      </c>
      <c r="G87" t="s">
        <v>111</v>
      </c>
      <c r="H87" t="s">
        <v>11208</v>
      </c>
      <c r="I87" t="s">
        <v>458</v>
      </c>
      <c r="J87" t="s">
        <v>236</v>
      </c>
      <c r="K87" t="s">
        <v>24</v>
      </c>
      <c r="L87" t="s">
        <v>25</v>
      </c>
      <c r="M87" t="s">
        <v>120</v>
      </c>
    </row>
    <row r="88" spans="1:13" x14ac:dyDescent="0.3">
      <c r="A88" t="s">
        <v>11207</v>
      </c>
      <c r="C88" t="s">
        <v>34263</v>
      </c>
      <c r="D88">
        <v>24</v>
      </c>
      <c r="E88" s="1">
        <v>500000</v>
      </c>
      <c r="G88" t="s">
        <v>111</v>
      </c>
      <c r="H88" t="s">
        <v>34318</v>
      </c>
      <c r="I88" t="s">
        <v>458</v>
      </c>
      <c r="J88" t="s">
        <v>236</v>
      </c>
      <c r="K88" t="s">
        <v>24</v>
      </c>
      <c r="L88" t="s">
        <v>25</v>
      </c>
      <c r="M88" t="s">
        <v>120</v>
      </c>
    </row>
    <row r="89" spans="1:13" x14ac:dyDescent="0.3">
      <c r="A89" t="s">
        <v>27797</v>
      </c>
      <c r="C89" t="s">
        <v>27748</v>
      </c>
      <c r="D89">
        <v>24</v>
      </c>
      <c r="E89" s="1">
        <v>793987</v>
      </c>
      <c r="G89" t="s">
        <v>13</v>
      </c>
      <c r="H89" t="s">
        <v>27798</v>
      </c>
      <c r="I89" t="s">
        <v>156</v>
      </c>
      <c r="J89" t="s">
        <v>22</v>
      </c>
      <c r="K89" t="s">
        <v>24</v>
      </c>
      <c r="L89" t="s">
        <v>17</v>
      </c>
      <c r="M89" t="s">
        <v>442</v>
      </c>
    </row>
    <row r="90" spans="1:13" x14ac:dyDescent="0.3">
      <c r="A90" t="s">
        <v>27797</v>
      </c>
      <c r="C90" t="s">
        <v>31019</v>
      </c>
      <c r="D90">
        <v>6</v>
      </c>
      <c r="E90" s="1">
        <v>68653</v>
      </c>
      <c r="G90" t="s">
        <v>13</v>
      </c>
      <c r="H90" t="s">
        <v>31090</v>
      </c>
      <c r="I90" t="s">
        <v>156</v>
      </c>
      <c r="J90" t="s">
        <v>22</v>
      </c>
      <c r="K90" t="s">
        <v>24</v>
      </c>
      <c r="L90" t="s">
        <v>17</v>
      </c>
      <c r="M90" t="s">
        <v>442</v>
      </c>
    </row>
    <row r="91" spans="1:13" x14ac:dyDescent="0.3">
      <c r="A91" t="s">
        <v>791</v>
      </c>
      <c r="C91" t="s">
        <v>783</v>
      </c>
      <c r="D91">
        <v>8</v>
      </c>
      <c r="E91" s="1">
        <v>108500</v>
      </c>
      <c r="G91" t="s">
        <v>13</v>
      </c>
      <c r="H91" t="s">
        <v>792</v>
      </c>
      <c r="I91" t="s">
        <v>793</v>
      </c>
      <c r="K91" t="s">
        <v>51</v>
      </c>
      <c r="L91" t="s">
        <v>17</v>
      </c>
      <c r="M91" t="s">
        <v>105</v>
      </c>
    </row>
    <row r="92" spans="1:13" x14ac:dyDescent="0.3">
      <c r="A92" t="s">
        <v>36831</v>
      </c>
      <c r="C92" t="s">
        <v>36770</v>
      </c>
      <c r="D92">
        <v>12</v>
      </c>
      <c r="E92" s="1">
        <v>374000</v>
      </c>
      <c r="G92" t="s">
        <v>111</v>
      </c>
      <c r="H92" t="s">
        <v>36832</v>
      </c>
      <c r="I92" t="s">
        <v>22</v>
      </c>
      <c r="J92" t="s">
        <v>23</v>
      </c>
      <c r="K92" t="s">
        <v>24</v>
      </c>
      <c r="L92" t="s">
        <v>25</v>
      </c>
      <c r="M92" t="s">
        <v>232</v>
      </c>
    </row>
    <row r="93" spans="1:13" x14ac:dyDescent="0.3">
      <c r="A93" t="s">
        <v>17621</v>
      </c>
      <c r="C93" t="s">
        <v>17445</v>
      </c>
      <c r="D93">
        <v>16</v>
      </c>
      <c r="E93" s="1">
        <v>6800</v>
      </c>
      <c r="G93" t="s">
        <v>34</v>
      </c>
      <c r="H93" t="s">
        <v>6143</v>
      </c>
      <c r="I93" t="s">
        <v>17622</v>
      </c>
      <c r="J93" t="s">
        <v>662</v>
      </c>
      <c r="K93" t="s">
        <v>24</v>
      </c>
      <c r="L93" t="s">
        <v>25</v>
      </c>
      <c r="M93" t="s">
        <v>6146</v>
      </c>
    </row>
    <row r="94" spans="1:13" x14ac:dyDescent="0.3">
      <c r="A94" t="s">
        <v>6204</v>
      </c>
      <c r="C94" t="s">
        <v>6098</v>
      </c>
      <c r="D94">
        <v>3</v>
      </c>
      <c r="E94" s="1">
        <v>82460</v>
      </c>
      <c r="G94" t="s">
        <v>34</v>
      </c>
      <c r="H94" t="s">
        <v>6143</v>
      </c>
      <c r="I94" t="s">
        <v>6205</v>
      </c>
      <c r="J94" t="s">
        <v>6145</v>
      </c>
      <c r="K94" t="s">
        <v>24</v>
      </c>
      <c r="L94" t="s">
        <v>25</v>
      </c>
      <c r="M94" t="s">
        <v>6146</v>
      </c>
    </row>
    <row r="95" spans="1:13" x14ac:dyDescent="0.3">
      <c r="A95" t="s">
        <v>26040</v>
      </c>
      <c r="C95" t="s">
        <v>25932</v>
      </c>
      <c r="D95">
        <v>2</v>
      </c>
      <c r="E95" s="1">
        <v>7290</v>
      </c>
      <c r="G95" t="s">
        <v>34</v>
      </c>
      <c r="H95" t="s">
        <v>6143</v>
      </c>
      <c r="I95" t="s">
        <v>26041</v>
      </c>
      <c r="J95" t="s">
        <v>700</v>
      </c>
      <c r="K95" t="s">
        <v>24</v>
      </c>
      <c r="L95" t="s">
        <v>25</v>
      </c>
      <c r="M95" t="s">
        <v>6146</v>
      </c>
    </row>
    <row r="96" spans="1:13" x14ac:dyDescent="0.3">
      <c r="A96" t="s">
        <v>32425</v>
      </c>
      <c r="C96" t="s">
        <v>32274</v>
      </c>
      <c r="D96">
        <v>2</v>
      </c>
      <c r="E96" s="1">
        <v>17050</v>
      </c>
      <c r="G96" t="s">
        <v>34</v>
      </c>
      <c r="H96" t="s">
        <v>6143</v>
      </c>
      <c r="I96" t="s">
        <v>20016</v>
      </c>
      <c r="J96" t="s">
        <v>3026</v>
      </c>
      <c r="K96" t="s">
        <v>24</v>
      </c>
      <c r="L96" t="s">
        <v>25</v>
      </c>
      <c r="M96" t="s">
        <v>6146</v>
      </c>
    </row>
    <row r="97" spans="1:13" x14ac:dyDescent="0.3">
      <c r="A97" t="s">
        <v>21599</v>
      </c>
      <c r="C97" t="s">
        <v>21173</v>
      </c>
      <c r="D97">
        <v>11</v>
      </c>
      <c r="E97" s="1">
        <v>645000</v>
      </c>
      <c r="G97" t="s">
        <v>13</v>
      </c>
      <c r="H97" t="s">
        <v>21600</v>
      </c>
      <c r="I97" t="s">
        <v>147</v>
      </c>
      <c r="J97" t="s">
        <v>1293</v>
      </c>
      <c r="K97" t="s">
        <v>609</v>
      </c>
      <c r="L97" t="s">
        <v>17</v>
      </c>
      <c r="M97" t="s">
        <v>442</v>
      </c>
    </row>
    <row r="98" spans="1:13" x14ac:dyDescent="0.3">
      <c r="A98" t="s">
        <v>13163</v>
      </c>
      <c r="C98" t="s">
        <v>12994</v>
      </c>
      <c r="D98">
        <v>4</v>
      </c>
      <c r="E98" s="1">
        <v>5259</v>
      </c>
      <c r="G98" t="s">
        <v>34</v>
      </c>
      <c r="H98" t="s">
        <v>6143</v>
      </c>
      <c r="I98" t="s">
        <v>13164</v>
      </c>
      <c r="J98" t="s">
        <v>7536</v>
      </c>
      <c r="K98" t="s">
        <v>24</v>
      </c>
      <c r="L98" t="s">
        <v>25</v>
      </c>
      <c r="M98" t="s">
        <v>6146</v>
      </c>
    </row>
    <row r="99" spans="1:13" x14ac:dyDescent="0.3">
      <c r="A99" t="s">
        <v>13957</v>
      </c>
      <c r="C99" t="s">
        <v>13456</v>
      </c>
      <c r="D99">
        <v>7</v>
      </c>
      <c r="E99" s="1">
        <v>5661</v>
      </c>
      <c r="G99" t="s">
        <v>34</v>
      </c>
      <c r="H99" t="s">
        <v>6143</v>
      </c>
      <c r="I99" t="s">
        <v>13958</v>
      </c>
      <c r="J99" t="s">
        <v>30</v>
      </c>
      <c r="K99" t="s">
        <v>24</v>
      </c>
      <c r="L99" t="s">
        <v>25</v>
      </c>
      <c r="M99" t="s">
        <v>6146</v>
      </c>
    </row>
    <row r="100" spans="1:13" x14ac:dyDescent="0.3">
      <c r="A100" t="s">
        <v>11727</v>
      </c>
      <c r="C100" t="s">
        <v>11613</v>
      </c>
      <c r="D100">
        <v>31</v>
      </c>
      <c r="E100" s="1">
        <v>100000</v>
      </c>
      <c r="G100" t="s">
        <v>13</v>
      </c>
      <c r="H100" t="s">
        <v>11728</v>
      </c>
      <c r="I100" t="s">
        <v>1332</v>
      </c>
      <c r="J100" t="s">
        <v>1333</v>
      </c>
      <c r="K100" t="s">
        <v>51</v>
      </c>
      <c r="L100" t="s">
        <v>17</v>
      </c>
      <c r="M100" t="s">
        <v>450</v>
      </c>
    </row>
    <row r="101" spans="1:13" x14ac:dyDescent="0.3">
      <c r="A101" t="s">
        <v>14001</v>
      </c>
      <c r="C101" t="s">
        <v>20542</v>
      </c>
      <c r="D101">
        <v>3</v>
      </c>
      <c r="E101" s="1">
        <v>15995</v>
      </c>
      <c r="G101" t="s">
        <v>34</v>
      </c>
      <c r="H101" t="s">
        <v>6143</v>
      </c>
      <c r="I101" t="s">
        <v>8933</v>
      </c>
      <c r="J101" t="s">
        <v>627</v>
      </c>
      <c r="K101" t="s">
        <v>24</v>
      </c>
      <c r="L101" t="s">
        <v>25</v>
      </c>
      <c r="M101" t="s">
        <v>6146</v>
      </c>
    </row>
    <row r="102" spans="1:13" x14ac:dyDescent="0.3">
      <c r="A102" t="s">
        <v>14001</v>
      </c>
      <c r="C102" t="s">
        <v>13456</v>
      </c>
      <c r="D102">
        <v>7</v>
      </c>
      <c r="E102" s="1">
        <v>79973</v>
      </c>
      <c r="G102" t="s">
        <v>34</v>
      </c>
      <c r="H102" t="s">
        <v>6143</v>
      </c>
      <c r="I102" t="s">
        <v>8933</v>
      </c>
      <c r="J102" t="s">
        <v>30</v>
      </c>
      <c r="K102" t="s">
        <v>24</v>
      </c>
      <c r="L102" t="s">
        <v>25</v>
      </c>
      <c r="M102" t="s">
        <v>6146</v>
      </c>
    </row>
    <row r="103" spans="1:13" x14ac:dyDescent="0.3">
      <c r="A103" t="s">
        <v>6664</v>
      </c>
      <c r="C103" t="s">
        <v>6536</v>
      </c>
      <c r="D103">
        <v>3</v>
      </c>
      <c r="E103" s="1">
        <v>6725</v>
      </c>
      <c r="G103" t="s">
        <v>34</v>
      </c>
      <c r="H103" t="s">
        <v>6143</v>
      </c>
      <c r="I103" t="s">
        <v>6665</v>
      </c>
      <c r="J103" t="s">
        <v>3285</v>
      </c>
      <c r="K103" t="s">
        <v>24</v>
      </c>
      <c r="L103" t="s">
        <v>25</v>
      </c>
      <c r="M103" t="s">
        <v>6146</v>
      </c>
    </row>
    <row r="104" spans="1:13" x14ac:dyDescent="0.3">
      <c r="A104" t="s">
        <v>29340</v>
      </c>
      <c r="C104" t="s">
        <v>29302</v>
      </c>
      <c r="D104">
        <v>7</v>
      </c>
      <c r="E104" s="1">
        <v>100000</v>
      </c>
      <c r="G104" t="s">
        <v>69</v>
      </c>
      <c r="H104" t="s">
        <v>29341</v>
      </c>
      <c r="I104" t="s">
        <v>578</v>
      </c>
      <c r="J104" t="s">
        <v>578</v>
      </c>
      <c r="K104" t="s">
        <v>273</v>
      </c>
      <c r="L104" t="s">
        <v>17</v>
      </c>
      <c r="M104" t="s">
        <v>39</v>
      </c>
    </row>
    <row r="105" spans="1:13" x14ac:dyDescent="0.3">
      <c r="A105" t="s">
        <v>9623</v>
      </c>
      <c r="C105" t="s">
        <v>24055</v>
      </c>
      <c r="D105">
        <v>54</v>
      </c>
      <c r="E105" s="1">
        <v>6000000</v>
      </c>
      <c r="G105" t="s">
        <v>34</v>
      </c>
      <c r="H105" t="s">
        <v>24149</v>
      </c>
      <c r="I105" t="s">
        <v>1053</v>
      </c>
      <c r="J105" t="s">
        <v>175</v>
      </c>
      <c r="K105" t="s">
        <v>24</v>
      </c>
      <c r="L105" t="s">
        <v>44</v>
      </c>
      <c r="M105" t="s">
        <v>202</v>
      </c>
    </row>
    <row r="106" spans="1:13" x14ac:dyDescent="0.3">
      <c r="A106" t="s">
        <v>9623</v>
      </c>
      <c r="C106" t="s">
        <v>15490</v>
      </c>
      <c r="D106">
        <v>43</v>
      </c>
      <c r="E106" s="1">
        <v>2195754</v>
      </c>
      <c r="G106" t="s">
        <v>34</v>
      </c>
      <c r="H106" t="s">
        <v>15536</v>
      </c>
      <c r="I106" t="s">
        <v>1053</v>
      </c>
      <c r="J106" t="s">
        <v>175</v>
      </c>
      <c r="K106" t="s">
        <v>24</v>
      </c>
      <c r="L106" t="s">
        <v>170</v>
      </c>
      <c r="M106" t="s">
        <v>217</v>
      </c>
    </row>
    <row r="107" spans="1:13" x14ac:dyDescent="0.3">
      <c r="A107" t="s">
        <v>9623</v>
      </c>
      <c r="C107" t="s">
        <v>9547</v>
      </c>
      <c r="D107">
        <v>41</v>
      </c>
      <c r="E107" s="1">
        <v>5000000</v>
      </c>
      <c r="G107" t="s">
        <v>34</v>
      </c>
      <c r="H107" t="s">
        <v>9624</v>
      </c>
      <c r="I107" t="s">
        <v>1053</v>
      </c>
      <c r="J107" t="s">
        <v>175</v>
      </c>
      <c r="K107" t="s">
        <v>24</v>
      </c>
      <c r="L107" t="s">
        <v>44</v>
      </c>
      <c r="M107" t="s">
        <v>202</v>
      </c>
    </row>
    <row r="108" spans="1:13" x14ac:dyDescent="0.3">
      <c r="A108" t="s">
        <v>25076</v>
      </c>
      <c r="C108" t="s">
        <v>25056</v>
      </c>
      <c r="D108">
        <v>24</v>
      </c>
      <c r="E108" s="1">
        <v>500000</v>
      </c>
      <c r="G108" t="s">
        <v>111</v>
      </c>
      <c r="H108" t="s">
        <v>5210</v>
      </c>
      <c r="I108" t="s">
        <v>156</v>
      </c>
      <c r="J108" t="s">
        <v>22</v>
      </c>
      <c r="K108" t="s">
        <v>24</v>
      </c>
      <c r="L108" t="s">
        <v>25</v>
      </c>
      <c r="M108" t="s">
        <v>6109</v>
      </c>
    </row>
    <row r="109" spans="1:13" x14ac:dyDescent="0.3">
      <c r="A109" t="s">
        <v>25076</v>
      </c>
      <c r="C109" t="s">
        <v>25159</v>
      </c>
      <c r="D109">
        <v>84</v>
      </c>
      <c r="E109" s="1">
        <v>617500</v>
      </c>
      <c r="G109" t="s">
        <v>111</v>
      </c>
      <c r="H109" t="s">
        <v>25163</v>
      </c>
      <c r="I109" t="s">
        <v>156</v>
      </c>
      <c r="J109" t="s">
        <v>22</v>
      </c>
      <c r="K109" t="s">
        <v>24</v>
      </c>
      <c r="L109" t="s">
        <v>25</v>
      </c>
      <c r="M109" t="s">
        <v>3790</v>
      </c>
    </row>
    <row r="110" spans="1:13" x14ac:dyDescent="0.3">
      <c r="A110" t="s">
        <v>18223</v>
      </c>
      <c r="C110" t="s">
        <v>36676</v>
      </c>
      <c r="D110">
        <v>7</v>
      </c>
      <c r="E110" s="1">
        <v>52375</v>
      </c>
      <c r="G110" t="s">
        <v>13</v>
      </c>
      <c r="H110" t="s">
        <v>36710</v>
      </c>
      <c r="I110" t="s">
        <v>506</v>
      </c>
      <c r="L110" t="s">
        <v>17</v>
      </c>
      <c r="M110" t="s">
        <v>450</v>
      </c>
    </row>
    <row r="111" spans="1:13" x14ac:dyDescent="0.3">
      <c r="A111" t="s">
        <v>18223</v>
      </c>
      <c r="C111" t="s">
        <v>18211</v>
      </c>
      <c r="D111">
        <v>12</v>
      </c>
      <c r="E111" s="1">
        <v>357500</v>
      </c>
      <c r="G111" t="s">
        <v>13</v>
      </c>
      <c r="H111" t="s">
        <v>18224</v>
      </c>
      <c r="I111" t="s">
        <v>506</v>
      </c>
      <c r="L111" t="s">
        <v>17</v>
      </c>
      <c r="M111" t="s">
        <v>345</v>
      </c>
    </row>
    <row r="112" spans="1:13" x14ac:dyDescent="0.3">
      <c r="A112" t="s">
        <v>28665</v>
      </c>
      <c r="C112" t="s">
        <v>28282</v>
      </c>
      <c r="D112">
        <v>13</v>
      </c>
      <c r="E112" s="1">
        <v>223307</v>
      </c>
      <c r="G112" t="s">
        <v>13</v>
      </c>
      <c r="H112" t="s">
        <v>28484</v>
      </c>
      <c r="I112" t="s">
        <v>506</v>
      </c>
      <c r="K112" t="s">
        <v>96</v>
      </c>
      <c r="L112" t="s">
        <v>17</v>
      </c>
      <c r="M112" t="s">
        <v>450</v>
      </c>
    </row>
    <row r="113" spans="1:13" x14ac:dyDescent="0.3">
      <c r="A113" t="s">
        <v>28665</v>
      </c>
      <c r="C113" t="s">
        <v>29553</v>
      </c>
      <c r="D113">
        <v>50</v>
      </c>
      <c r="E113" s="1">
        <v>4999999</v>
      </c>
      <c r="G113" t="s">
        <v>13</v>
      </c>
      <c r="H113" t="s">
        <v>29620</v>
      </c>
      <c r="I113" t="s">
        <v>506</v>
      </c>
      <c r="K113" t="s">
        <v>96</v>
      </c>
      <c r="L113" t="s">
        <v>17</v>
      </c>
      <c r="M113" t="s">
        <v>345</v>
      </c>
    </row>
    <row r="114" spans="1:13" x14ac:dyDescent="0.3">
      <c r="A114" t="s">
        <v>24946</v>
      </c>
      <c r="C114" t="s">
        <v>36334</v>
      </c>
      <c r="D114">
        <v>26</v>
      </c>
      <c r="E114" s="1">
        <v>247021</v>
      </c>
      <c r="G114" t="s">
        <v>34</v>
      </c>
      <c r="H114" t="s">
        <v>36364</v>
      </c>
      <c r="I114" t="s">
        <v>22</v>
      </c>
      <c r="J114" t="s">
        <v>23</v>
      </c>
      <c r="K114" t="s">
        <v>24</v>
      </c>
      <c r="L114" t="s">
        <v>17</v>
      </c>
      <c r="M114" t="s">
        <v>740</v>
      </c>
    </row>
    <row r="115" spans="1:13" x14ac:dyDescent="0.3">
      <c r="A115" t="s">
        <v>24946</v>
      </c>
      <c r="C115" t="s">
        <v>37861</v>
      </c>
      <c r="D115">
        <v>42</v>
      </c>
      <c r="E115" s="1">
        <v>295516</v>
      </c>
      <c r="G115" t="s">
        <v>34</v>
      </c>
      <c r="H115" t="s">
        <v>37879</v>
      </c>
      <c r="I115" t="s">
        <v>22</v>
      </c>
      <c r="J115" t="s">
        <v>23</v>
      </c>
      <c r="K115" t="s">
        <v>24</v>
      </c>
      <c r="L115" t="s">
        <v>17</v>
      </c>
      <c r="M115" t="s">
        <v>740</v>
      </c>
    </row>
    <row r="116" spans="1:13" x14ac:dyDescent="0.3">
      <c r="A116" t="s">
        <v>24946</v>
      </c>
      <c r="C116" t="s">
        <v>24897</v>
      </c>
      <c r="D116">
        <v>41</v>
      </c>
      <c r="E116" s="1">
        <v>77866</v>
      </c>
      <c r="G116" t="s">
        <v>34</v>
      </c>
      <c r="H116" t="s">
        <v>24947</v>
      </c>
      <c r="I116" t="s">
        <v>22</v>
      </c>
      <c r="J116" t="s">
        <v>23</v>
      </c>
      <c r="K116" t="s">
        <v>24</v>
      </c>
      <c r="L116" t="s">
        <v>38</v>
      </c>
      <c r="M116" t="s">
        <v>61</v>
      </c>
    </row>
    <row r="117" spans="1:13" x14ac:dyDescent="0.3">
      <c r="A117" t="s">
        <v>10684</v>
      </c>
      <c r="C117" t="s">
        <v>30364</v>
      </c>
      <c r="D117">
        <v>12</v>
      </c>
      <c r="E117" s="1">
        <v>250000</v>
      </c>
      <c r="G117" t="s">
        <v>111</v>
      </c>
      <c r="H117" t="s">
        <v>30403</v>
      </c>
      <c r="I117" t="s">
        <v>867</v>
      </c>
      <c r="J117" t="s">
        <v>280</v>
      </c>
      <c r="K117" t="s">
        <v>24</v>
      </c>
      <c r="L117" t="s">
        <v>25</v>
      </c>
      <c r="M117" t="s">
        <v>120</v>
      </c>
    </row>
    <row r="118" spans="1:13" x14ac:dyDescent="0.3">
      <c r="A118" t="s">
        <v>10684</v>
      </c>
      <c r="C118" t="s">
        <v>10589</v>
      </c>
      <c r="D118">
        <v>25</v>
      </c>
      <c r="E118" s="1">
        <v>2000000</v>
      </c>
      <c r="G118" t="s">
        <v>111</v>
      </c>
      <c r="H118" t="s">
        <v>10685</v>
      </c>
      <c r="I118" t="s">
        <v>867</v>
      </c>
      <c r="J118" t="s">
        <v>280</v>
      </c>
      <c r="K118" t="s">
        <v>24</v>
      </c>
      <c r="L118" t="s">
        <v>25</v>
      </c>
      <c r="M118" t="s">
        <v>120</v>
      </c>
    </row>
    <row r="119" spans="1:13" x14ac:dyDescent="0.3">
      <c r="A119" t="s">
        <v>10684</v>
      </c>
      <c r="C119" t="s">
        <v>34542</v>
      </c>
      <c r="D119">
        <v>23</v>
      </c>
      <c r="E119" s="1">
        <v>2000000</v>
      </c>
      <c r="G119" t="s">
        <v>111</v>
      </c>
      <c r="H119" t="s">
        <v>34580</v>
      </c>
      <c r="I119" t="s">
        <v>867</v>
      </c>
      <c r="J119" t="s">
        <v>280</v>
      </c>
      <c r="K119" t="s">
        <v>24</v>
      </c>
      <c r="L119" t="s">
        <v>25</v>
      </c>
      <c r="M119" t="s">
        <v>120</v>
      </c>
    </row>
    <row r="120" spans="1:13" x14ac:dyDescent="0.3">
      <c r="A120" t="s">
        <v>10684</v>
      </c>
      <c r="C120" t="s">
        <v>38015</v>
      </c>
      <c r="D120">
        <v>35</v>
      </c>
      <c r="E120" s="1">
        <v>10355535</v>
      </c>
      <c r="G120" t="s">
        <v>111</v>
      </c>
      <c r="H120" t="s">
        <v>38030</v>
      </c>
      <c r="I120" t="s">
        <v>867</v>
      </c>
      <c r="J120" t="s">
        <v>280</v>
      </c>
      <c r="K120" t="s">
        <v>24</v>
      </c>
      <c r="L120" t="s">
        <v>25</v>
      </c>
      <c r="M120" t="s">
        <v>120</v>
      </c>
    </row>
    <row r="121" spans="1:13" x14ac:dyDescent="0.3">
      <c r="A121" t="s">
        <v>10684</v>
      </c>
      <c r="C121" t="s">
        <v>24677</v>
      </c>
      <c r="D121">
        <v>39</v>
      </c>
      <c r="E121" s="1">
        <v>960000</v>
      </c>
      <c r="G121" t="s">
        <v>111</v>
      </c>
      <c r="H121" t="s">
        <v>24688</v>
      </c>
      <c r="I121" t="s">
        <v>867</v>
      </c>
      <c r="J121" t="s">
        <v>280</v>
      </c>
      <c r="K121" t="s">
        <v>24</v>
      </c>
      <c r="L121" t="s">
        <v>25</v>
      </c>
      <c r="M121" t="s">
        <v>120</v>
      </c>
    </row>
    <row r="122" spans="1:13" x14ac:dyDescent="0.3">
      <c r="A122" t="s">
        <v>1869</v>
      </c>
      <c r="C122" t="s">
        <v>1852</v>
      </c>
      <c r="D122">
        <v>21</v>
      </c>
      <c r="E122" s="1">
        <v>2282000</v>
      </c>
      <c r="G122" t="s">
        <v>48</v>
      </c>
      <c r="H122" t="s">
        <v>1870</v>
      </c>
      <c r="I122" t="s">
        <v>578</v>
      </c>
      <c r="J122" t="s">
        <v>578</v>
      </c>
      <c r="K122" t="s">
        <v>273</v>
      </c>
      <c r="L122" t="s">
        <v>44</v>
      </c>
      <c r="M122" t="s">
        <v>354</v>
      </c>
    </row>
    <row r="123" spans="1:13" x14ac:dyDescent="0.3">
      <c r="A123" t="s">
        <v>1869</v>
      </c>
      <c r="C123" t="s">
        <v>27925</v>
      </c>
      <c r="D123">
        <v>23</v>
      </c>
      <c r="E123" s="1">
        <v>500000</v>
      </c>
      <c r="G123" t="s">
        <v>69</v>
      </c>
      <c r="H123" t="s">
        <v>28156</v>
      </c>
      <c r="I123" t="s">
        <v>578</v>
      </c>
      <c r="J123" t="s">
        <v>578</v>
      </c>
      <c r="K123" t="s">
        <v>273</v>
      </c>
      <c r="L123" t="s">
        <v>17</v>
      </c>
      <c r="M123" t="s">
        <v>39</v>
      </c>
    </row>
    <row r="124" spans="1:13" x14ac:dyDescent="0.3">
      <c r="A124" t="s">
        <v>1869</v>
      </c>
      <c r="C124" t="s">
        <v>29922</v>
      </c>
      <c r="D124">
        <v>5</v>
      </c>
      <c r="E124" s="1">
        <v>150000</v>
      </c>
      <c r="G124" t="s">
        <v>69</v>
      </c>
      <c r="H124" t="s">
        <v>30287</v>
      </c>
      <c r="I124" t="s">
        <v>578</v>
      </c>
      <c r="J124" t="s">
        <v>578</v>
      </c>
      <c r="K124" t="s">
        <v>273</v>
      </c>
      <c r="L124" t="s">
        <v>44</v>
      </c>
      <c r="M124" t="s">
        <v>39</v>
      </c>
    </row>
    <row r="125" spans="1:13" x14ac:dyDescent="0.3">
      <c r="A125" t="s">
        <v>28681</v>
      </c>
      <c r="C125" t="s">
        <v>28282</v>
      </c>
      <c r="D125">
        <v>7</v>
      </c>
      <c r="E125" s="1">
        <v>49450</v>
      </c>
      <c r="G125" t="s">
        <v>13</v>
      </c>
      <c r="H125" t="s">
        <v>28682</v>
      </c>
      <c r="I125" t="s">
        <v>867</v>
      </c>
      <c r="J125" t="s">
        <v>280</v>
      </c>
      <c r="K125" t="s">
        <v>24</v>
      </c>
      <c r="L125" t="s">
        <v>17</v>
      </c>
      <c r="M125" t="s">
        <v>45</v>
      </c>
    </row>
    <row r="126" spans="1:13" x14ac:dyDescent="0.3">
      <c r="A126" t="s">
        <v>36545</v>
      </c>
      <c r="C126" t="s">
        <v>36503</v>
      </c>
      <c r="D126">
        <v>3</v>
      </c>
      <c r="E126" s="1">
        <v>92620</v>
      </c>
      <c r="G126" t="s">
        <v>34</v>
      </c>
      <c r="H126" t="s">
        <v>6143</v>
      </c>
      <c r="I126" t="s">
        <v>36546</v>
      </c>
      <c r="J126" t="s">
        <v>124</v>
      </c>
      <c r="K126" t="s">
        <v>24</v>
      </c>
      <c r="L126" t="s">
        <v>25</v>
      </c>
      <c r="M126" t="s">
        <v>6146</v>
      </c>
    </row>
    <row r="127" spans="1:13" x14ac:dyDescent="0.3">
      <c r="A127" t="s">
        <v>14118</v>
      </c>
      <c r="C127" t="s">
        <v>14108</v>
      </c>
      <c r="D127">
        <v>36</v>
      </c>
      <c r="E127" s="1">
        <v>20000</v>
      </c>
      <c r="G127" t="s">
        <v>111</v>
      </c>
      <c r="H127" t="s">
        <v>14119</v>
      </c>
      <c r="I127" t="s">
        <v>3359</v>
      </c>
      <c r="J127" t="s">
        <v>22</v>
      </c>
      <c r="K127" t="s">
        <v>24</v>
      </c>
      <c r="L127" t="s">
        <v>25</v>
      </c>
      <c r="M127" t="s">
        <v>6109</v>
      </c>
    </row>
    <row r="128" spans="1:13" x14ac:dyDescent="0.3">
      <c r="A128" t="s">
        <v>14118</v>
      </c>
      <c r="C128" t="s">
        <v>36445</v>
      </c>
      <c r="D128">
        <v>12</v>
      </c>
      <c r="E128" s="1">
        <v>20000</v>
      </c>
      <c r="G128" t="s">
        <v>111</v>
      </c>
      <c r="H128" t="s">
        <v>36457</v>
      </c>
      <c r="I128" t="s">
        <v>3359</v>
      </c>
      <c r="J128" t="s">
        <v>22</v>
      </c>
      <c r="K128" t="s">
        <v>24</v>
      </c>
      <c r="L128" t="s">
        <v>25</v>
      </c>
      <c r="M128" t="s">
        <v>6109</v>
      </c>
    </row>
    <row r="129" spans="1:13" x14ac:dyDescent="0.3">
      <c r="A129" t="s">
        <v>28956</v>
      </c>
      <c r="C129" t="s">
        <v>28936</v>
      </c>
      <c r="D129">
        <v>63</v>
      </c>
      <c r="E129" s="1">
        <v>3686514</v>
      </c>
      <c r="G129" t="s">
        <v>48</v>
      </c>
      <c r="H129" t="s">
        <v>28957</v>
      </c>
      <c r="I129" t="s">
        <v>28958</v>
      </c>
      <c r="J129" t="s">
        <v>769</v>
      </c>
      <c r="K129" t="s">
        <v>24</v>
      </c>
      <c r="L129" t="s">
        <v>3538</v>
      </c>
      <c r="M129" t="s">
        <v>190</v>
      </c>
    </row>
    <row r="130" spans="1:13" x14ac:dyDescent="0.3">
      <c r="A130" t="s">
        <v>22509</v>
      </c>
      <c r="C130" t="s">
        <v>22505</v>
      </c>
      <c r="D130">
        <v>53</v>
      </c>
      <c r="E130" s="1">
        <v>1759169</v>
      </c>
      <c r="G130" t="s">
        <v>48</v>
      </c>
      <c r="H130" t="s">
        <v>22510</v>
      </c>
      <c r="I130" t="s">
        <v>330</v>
      </c>
      <c r="J130" t="s">
        <v>330</v>
      </c>
      <c r="K130" t="s">
        <v>214</v>
      </c>
      <c r="L130" t="s">
        <v>38</v>
      </c>
      <c r="M130" t="s">
        <v>331</v>
      </c>
    </row>
    <row r="131" spans="1:13" x14ac:dyDescent="0.3">
      <c r="A131" t="s">
        <v>16417</v>
      </c>
      <c r="C131" t="s">
        <v>28282</v>
      </c>
      <c r="D131">
        <v>23</v>
      </c>
      <c r="E131" s="1">
        <v>4601243</v>
      </c>
      <c r="G131" t="s">
        <v>13</v>
      </c>
      <c r="H131" t="s">
        <v>28568</v>
      </c>
      <c r="I131" t="s">
        <v>6863</v>
      </c>
      <c r="J131" t="s">
        <v>372</v>
      </c>
      <c r="K131" t="s">
        <v>24</v>
      </c>
      <c r="L131" t="s">
        <v>17</v>
      </c>
      <c r="M131" t="s">
        <v>442</v>
      </c>
    </row>
    <row r="132" spans="1:13" x14ac:dyDescent="0.3">
      <c r="A132" t="s">
        <v>16417</v>
      </c>
      <c r="C132" t="s">
        <v>21173</v>
      </c>
      <c r="D132">
        <v>16</v>
      </c>
      <c r="E132" s="1">
        <v>3027440</v>
      </c>
      <c r="G132" t="s">
        <v>13</v>
      </c>
      <c r="H132" t="s">
        <v>21709</v>
      </c>
      <c r="I132" t="s">
        <v>6863</v>
      </c>
      <c r="J132" t="s">
        <v>372</v>
      </c>
      <c r="K132" t="s">
        <v>24</v>
      </c>
      <c r="L132" t="s">
        <v>17</v>
      </c>
      <c r="M132" t="s">
        <v>442</v>
      </c>
    </row>
    <row r="133" spans="1:13" x14ac:dyDescent="0.3">
      <c r="A133" t="s">
        <v>16417</v>
      </c>
      <c r="C133" t="s">
        <v>21714</v>
      </c>
      <c r="D133">
        <v>16</v>
      </c>
      <c r="E133" s="1">
        <v>737980</v>
      </c>
      <c r="G133" t="s">
        <v>13</v>
      </c>
      <c r="H133" t="s">
        <v>21899</v>
      </c>
      <c r="I133" t="s">
        <v>6863</v>
      </c>
      <c r="J133" t="s">
        <v>372</v>
      </c>
      <c r="K133" t="s">
        <v>24</v>
      </c>
      <c r="L133" t="s">
        <v>17</v>
      </c>
      <c r="M133" t="s">
        <v>21411</v>
      </c>
    </row>
    <row r="134" spans="1:13" x14ac:dyDescent="0.3">
      <c r="A134" t="s">
        <v>16417</v>
      </c>
      <c r="C134" t="s">
        <v>16408</v>
      </c>
      <c r="D134">
        <v>9</v>
      </c>
      <c r="E134" s="1">
        <v>113405</v>
      </c>
      <c r="G134" t="s">
        <v>13</v>
      </c>
      <c r="H134" t="s">
        <v>16418</v>
      </c>
      <c r="I134" t="s">
        <v>6863</v>
      </c>
      <c r="J134" t="s">
        <v>372</v>
      </c>
      <c r="K134" t="s">
        <v>24</v>
      </c>
      <c r="L134" t="s">
        <v>17</v>
      </c>
      <c r="M134" t="s">
        <v>66</v>
      </c>
    </row>
    <row r="135" spans="1:13" x14ac:dyDescent="0.3">
      <c r="A135" t="s">
        <v>2024</v>
      </c>
      <c r="C135" t="s">
        <v>1852</v>
      </c>
      <c r="D135">
        <v>6</v>
      </c>
      <c r="E135" s="1">
        <v>42084</v>
      </c>
      <c r="G135" t="s">
        <v>48</v>
      </c>
      <c r="H135" t="s">
        <v>2025</v>
      </c>
      <c r="I135" t="s">
        <v>49</v>
      </c>
      <c r="J135" t="s">
        <v>50</v>
      </c>
      <c r="K135" t="s">
        <v>51</v>
      </c>
      <c r="L135" t="s">
        <v>44</v>
      </c>
      <c r="M135" t="s">
        <v>331</v>
      </c>
    </row>
    <row r="136" spans="1:13" x14ac:dyDescent="0.3">
      <c r="A136" t="s">
        <v>2024</v>
      </c>
      <c r="C136" t="s">
        <v>27925</v>
      </c>
      <c r="D136">
        <v>4</v>
      </c>
      <c r="E136" s="1">
        <v>34849</v>
      </c>
      <c r="G136" t="s">
        <v>48</v>
      </c>
      <c r="H136" t="s">
        <v>28097</v>
      </c>
      <c r="I136" t="s">
        <v>49</v>
      </c>
      <c r="J136" t="s">
        <v>50</v>
      </c>
      <c r="K136" t="s">
        <v>51</v>
      </c>
      <c r="L136" t="s">
        <v>44</v>
      </c>
      <c r="M136" t="s">
        <v>331</v>
      </c>
    </row>
    <row r="137" spans="1:13" x14ac:dyDescent="0.3">
      <c r="A137" t="s">
        <v>2024</v>
      </c>
      <c r="C137" t="s">
        <v>29426</v>
      </c>
      <c r="D137">
        <v>6</v>
      </c>
      <c r="E137" s="1">
        <v>57207</v>
      </c>
      <c r="G137" t="s">
        <v>48</v>
      </c>
      <c r="H137" t="s">
        <v>29493</v>
      </c>
      <c r="I137" t="s">
        <v>49</v>
      </c>
      <c r="J137" t="s">
        <v>50</v>
      </c>
      <c r="K137" t="s">
        <v>51</v>
      </c>
      <c r="L137" t="s">
        <v>44</v>
      </c>
      <c r="M137" t="s">
        <v>331</v>
      </c>
    </row>
    <row r="138" spans="1:13" x14ac:dyDescent="0.3">
      <c r="A138" t="s">
        <v>2024</v>
      </c>
      <c r="C138" t="s">
        <v>5155</v>
      </c>
      <c r="D138">
        <v>60</v>
      </c>
      <c r="E138" s="1">
        <v>1499858</v>
      </c>
      <c r="G138" t="s">
        <v>48</v>
      </c>
      <c r="H138" t="s">
        <v>5417</v>
      </c>
      <c r="I138" t="s">
        <v>49</v>
      </c>
      <c r="J138" t="s">
        <v>50</v>
      </c>
      <c r="K138" t="s">
        <v>51</v>
      </c>
      <c r="L138" t="s">
        <v>44</v>
      </c>
      <c r="M138" t="s">
        <v>190</v>
      </c>
    </row>
    <row r="139" spans="1:13" x14ac:dyDescent="0.3">
      <c r="A139" t="s">
        <v>2024</v>
      </c>
      <c r="C139" t="s">
        <v>5155</v>
      </c>
      <c r="D139">
        <v>4</v>
      </c>
      <c r="E139" s="1">
        <v>57063</v>
      </c>
      <c r="G139" t="s">
        <v>48</v>
      </c>
      <c r="H139" t="s">
        <v>5625</v>
      </c>
      <c r="I139" t="s">
        <v>49</v>
      </c>
      <c r="J139" t="s">
        <v>50</v>
      </c>
      <c r="K139" t="s">
        <v>51</v>
      </c>
      <c r="L139" t="s">
        <v>44</v>
      </c>
      <c r="M139" t="s">
        <v>331</v>
      </c>
    </row>
    <row r="140" spans="1:13" x14ac:dyDescent="0.3">
      <c r="A140" t="s">
        <v>2024</v>
      </c>
      <c r="C140" t="s">
        <v>24055</v>
      </c>
      <c r="D140">
        <v>4</v>
      </c>
      <c r="E140" s="1">
        <v>46000</v>
      </c>
      <c r="G140" t="s">
        <v>48</v>
      </c>
      <c r="H140" t="s">
        <v>24309</v>
      </c>
      <c r="I140" t="s">
        <v>49</v>
      </c>
      <c r="J140" t="s">
        <v>50</v>
      </c>
      <c r="K140" t="s">
        <v>51</v>
      </c>
      <c r="L140" t="s">
        <v>44</v>
      </c>
      <c r="M140" t="s">
        <v>331</v>
      </c>
    </row>
    <row r="141" spans="1:13" x14ac:dyDescent="0.3">
      <c r="A141" t="s">
        <v>2024</v>
      </c>
      <c r="C141" t="s">
        <v>21714</v>
      </c>
      <c r="D141">
        <v>4</v>
      </c>
      <c r="E141" s="1">
        <v>30034</v>
      </c>
      <c r="G141" t="s">
        <v>48</v>
      </c>
      <c r="H141" t="s">
        <v>21823</v>
      </c>
      <c r="I141" t="s">
        <v>49</v>
      </c>
      <c r="J141" t="s">
        <v>50</v>
      </c>
      <c r="K141" t="s">
        <v>51</v>
      </c>
      <c r="L141" t="s">
        <v>44</v>
      </c>
      <c r="M141" t="s">
        <v>331</v>
      </c>
    </row>
    <row r="142" spans="1:13" x14ac:dyDescent="0.3">
      <c r="A142" t="s">
        <v>2024</v>
      </c>
      <c r="C142" t="s">
        <v>16599</v>
      </c>
      <c r="D142">
        <v>6</v>
      </c>
      <c r="E142" s="1">
        <v>40001</v>
      </c>
      <c r="G142" t="s">
        <v>48</v>
      </c>
      <c r="H142" t="s">
        <v>16731</v>
      </c>
      <c r="I142" t="s">
        <v>49</v>
      </c>
      <c r="J142" t="s">
        <v>50</v>
      </c>
      <c r="K142" t="s">
        <v>51</v>
      </c>
      <c r="L142" t="s">
        <v>44</v>
      </c>
      <c r="M142" t="s">
        <v>331</v>
      </c>
    </row>
    <row r="143" spans="1:13" x14ac:dyDescent="0.3">
      <c r="A143" t="s">
        <v>2024</v>
      </c>
      <c r="C143" t="s">
        <v>11813</v>
      </c>
      <c r="D143">
        <v>3</v>
      </c>
      <c r="E143" s="1">
        <v>30000</v>
      </c>
      <c r="G143" t="s">
        <v>48</v>
      </c>
      <c r="H143" t="s">
        <v>12223</v>
      </c>
      <c r="I143" t="s">
        <v>49</v>
      </c>
      <c r="J143" t="s">
        <v>50</v>
      </c>
      <c r="K143" t="s">
        <v>51</v>
      </c>
      <c r="L143" t="s">
        <v>44</v>
      </c>
      <c r="M143" t="s">
        <v>331</v>
      </c>
    </row>
    <row r="144" spans="1:13" x14ac:dyDescent="0.3">
      <c r="A144" t="s">
        <v>4042</v>
      </c>
      <c r="C144" t="s">
        <v>27408</v>
      </c>
      <c r="D144">
        <v>37</v>
      </c>
      <c r="E144" s="1">
        <v>3230526</v>
      </c>
      <c r="G144" t="s">
        <v>34</v>
      </c>
      <c r="H144" t="s">
        <v>27414</v>
      </c>
      <c r="I144" t="s">
        <v>70</v>
      </c>
      <c r="J144" t="s">
        <v>70</v>
      </c>
      <c r="K144" t="s">
        <v>24</v>
      </c>
      <c r="L144" t="s">
        <v>44</v>
      </c>
      <c r="M144" t="s">
        <v>39</v>
      </c>
    </row>
    <row r="145" spans="1:13" x14ac:dyDescent="0.3">
      <c r="A145" t="s">
        <v>4042</v>
      </c>
      <c r="C145" t="s">
        <v>29922</v>
      </c>
      <c r="D145">
        <v>37</v>
      </c>
      <c r="E145" s="1">
        <v>2999277</v>
      </c>
      <c r="G145" t="s">
        <v>34</v>
      </c>
      <c r="H145" t="s">
        <v>30100</v>
      </c>
      <c r="I145" t="s">
        <v>70</v>
      </c>
      <c r="J145" t="s">
        <v>70</v>
      </c>
      <c r="K145" t="s">
        <v>24</v>
      </c>
      <c r="L145" t="s">
        <v>44</v>
      </c>
      <c r="M145" t="s">
        <v>39</v>
      </c>
    </row>
    <row r="146" spans="1:13" x14ac:dyDescent="0.3">
      <c r="A146" t="s">
        <v>4042</v>
      </c>
      <c r="C146" t="s">
        <v>30364</v>
      </c>
      <c r="D146">
        <v>22</v>
      </c>
      <c r="E146" s="1">
        <v>2450690</v>
      </c>
      <c r="G146" t="s">
        <v>34</v>
      </c>
      <c r="H146" t="s">
        <v>30448</v>
      </c>
      <c r="I146" t="s">
        <v>70</v>
      </c>
      <c r="J146" t="s">
        <v>70</v>
      </c>
      <c r="K146" t="s">
        <v>24</v>
      </c>
      <c r="L146" t="s">
        <v>44</v>
      </c>
      <c r="M146" t="s">
        <v>39</v>
      </c>
    </row>
    <row r="147" spans="1:13" x14ac:dyDescent="0.3">
      <c r="A147" t="s">
        <v>4042</v>
      </c>
      <c r="C147" t="s">
        <v>3657</v>
      </c>
      <c r="D147">
        <v>41</v>
      </c>
      <c r="E147" s="1">
        <v>3357880</v>
      </c>
      <c r="G147" t="s">
        <v>34</v>
      </c>
      <c r="H147" t="s">
        <v>4043</v>
      </c>
      <c r="I147" t="s">
        <v>70</v>
      </c>
      <c r="J147" t="s">
        <v>70</v>
      </c>
      <c r="K147" t="s">
        <v>24</v>
      </c>
      <c r="L147" t="s">
        <v>44</v>
      </c>
      <c r="M147" t="s">
        <v>39</v>
      </c>
    </row>
    <row r="148" spans="1:13" x14ac:dyDescent="0.3">
      <c r="A148" t="s">
        <v>4042</v>
      </c>
      <c r="C148" t="s">
        <v>3657</v>
      </c>
      <c r="D148">
        <v>44</v>
      </c>
      <c r="E148" s="1">
        <v>1487282</v>
      </c>
      <c r="G148" t="s">
        <v>34</v>
      </c>
      <c r="H148" t="s">
        <v>4186</v>
      </c>
      <c r="I148" t="s">
        <v>70</v>
      </c>
      <c r="J148" t="s">
        <v>70</v>
      </c>
      <c r="K148" t="s">
        <v>24</v>
      </c>
      <c r="L148" t="s">
        <v>44</v>
      </c>
      <c r="M148" t="s">
        <v>39</v>
      </c>
    </row>
    <row r="149" spans="1:13" x14ac:dyDescent="0.3">
      <c r="A149" t="s">
        <v>4042</v>
      </c>
      <c r="C149" t="s">
        <v>5155</v>
      </c>
      <c r="D149">
        <v>32</v>
      </c>
      <c r="E149" s="1">
        <v>1497667</v>
      </c>
      <c r="G149" t="s">
        <v>34</v>
      </c>
      <c r="H149" t="s">
        <v>5424</v>
      </c>
      <c r="I149" t="s">
        <v>70</v>
      </c>
      <c r="J149" t="s">
        <v>70</v>
      </c>
      <c r="K149" t="s">
        <v>24</v>
      </c>
      <c r="L149" t="s">
        <v>44</v>
      </c>
      <c r="M149" t="s">
        <v>39</v>
      </c>
    </row>
    <row r="150" spans="1:13" x14ac:dyDescent="0.3">
      <c r="A150" t="s">
        <v>4042</v>
      </c>
      <c r="C150" t="s">
        <v>5763</v>
      </c>
      <c r="D150">
        <v>16</v>
      </c>
      <c r="E150" s="1">
        <v>1423148</v>
      </c>
      <c r="G150" t="s">
        <v>34</v>
      </c>
      <c r="H150" t="s">
        <v>5850</v>
      </c>
      <c r="I150" t="s">
        <v>70</v>
      </c>
      <c r="J150" t="s">
        <v>70</v>
      </c>
      <c r="K150" t="s">
        <v>24</v>
      </c>
      <c r="L150" t="s">
        <v>44</v>
      </c>
      <c r="M150" t="s">
        <v>39</v>
      </c>
    </row>
    <row r="151" spans="1:13" x14ac:dyDescent="0.3">
      <c r="A151" t="s">
        <v>4042</v>
      </c>
      <c r="C151" t="s">
        <v>23427</v>
      </c>
      <c r="D151">
        <v>53</v>
      </c>
      <c r="E151" s="1">
        <v>4997217</v>
      </c>
      <c r="G151" t="s">
        <v>34</v>
      </c>
      <c r="H151" t="s">
        <v>23531</v>
      </c>
      <c r="I151" t="s">
        <v>70</v>
      </c>
      <c r="J151" t="s">
        <v>70</v>
      </c>
      <c r="K151" t="s">
        <v>24</v>
      </c>
      <c r="L151" t="s">
        <v>44</v>
      </c>
      <c r="M151" t="s">
        <v>39</v>
      </c>
    </row>
    <row r="152" spans="1:13" x14ac:dyDescent="0.3">
      <c r="A152" t="s">
        <v>4042</v>
      </c>
      <c r="C152" t="s">
        <v>23966</v>
      </c>
      <c r="D152">
        <v>31</v>
      </c>
      <c r="E152" s="1">
        <v>737359</v>
      </c>
      <c r="G152" t="s">
        <v>34</v>
      </c>
      <c r="H152" t="s">
        <v>23999</v>
      </c>
      <c r="I152" t="s">
        <v>70</v>
      </c>
      <c r="J152" t="s">
        <v>70</v>
      </c>
      <c r="K152" t="s">
        <v>24</v>
      </c>
      <c r="L152" t="s">
        <v>44</v>
      </c>
      <c r="M152" t="s">
        <v>39</v>
      </c>
    </row>
    <row r="153" spans="1:13" x14ac:dyDescent="0.3">
      <c r="A153" t="s">
        <v>4042</v>
      </c>
      <c r="C153" t="s">
        <v>23966</v>
      </c>
      <c r="D153">
        <v>21</v>
      </c>
      <c r="E153" s="1">
        <v>2892803</v>
      </c>
      <c r="G153" t="s">
        <v>34</v>
      </c>
      <c r="H153" t="s">
        <v>24026</v>
      </c>
      <c r="I153" t="s">
        <v>70</v>
      </c>
      <c r="J153" t="s">
        <v>70</v>
      </c>
      <c r="K153" t="s">
        <v>24</v>
      </c>
      <c r="L153" t="s">
        <v>44</v>
      </c>
      <c r="M153" t="s">
        <v>39</v>
      </c>
    </row>
    <row r="154" spans="1:13" x14ac:dyDescent="0.3">
      <c r="A154" t="s">
        <v>4042</v>
      </c>
      <c r="C154" t="s">
        <v>15737</v>
      </c>
      <c r="D154">
        <v>61</v>
      </c>
      <c r="E154" s="1">
        <v>5269994</v>
      </c>
      <c r="G154" t="s">
        <v>34</v>
      </c>
      <c r="H154" t="s">
        <v>15825</v>
      </c>
      <c r="I154" t="s">
        <v>70</v>
      </c>
      <c r="J154" t="s">
        <v>70</v>
      </c>
      <c r="K154" t="s">
        <v>24</v>
      </c>
      <c r="L154" t="s">
        <v>44</v>
      </c>
      <c r="M154" t="s">
        <v>39</v>
      </c>
    </row>
    <row r="155" spans="1:13" x14ac:dyDescent="0.3">
      <c r="A155" t="s">
        <v>4042</v>
      </c>
      <c r="C155" t="s">
        <v>17183</v>
      </c>
      <c r="D155">
        <v>80</v>
      </c>
      <c r="E155" s="1">
        <v>2785634</v>
      </c>
      <c r="G155" t="s">
        <v>364</v>
      </c>
      <c r="H155" t="s">
        <v>17287</v>
      </c>
      <c r="I155" t="s">
        <v>70</v>
      </c>
      <c r="J155" t="s">
        <v>70</v>
      </c>
      <c r="K155" t="s">
        <v>24</v>
      </c>
      <c r="L155" t="s">
        <v>44</v>
      </c>
      <c r="M155" t="s">
        <v>39</v>
      </c>
    </row>
    <row r="156" spans="1:13" x14ac:dyDescent="0.3">
      <c r="A156" t="s">
        <v>530</v>
      </c>
      <c r="C156" t="s">
        <v>341</v>
      </c>
      <c r="D156">
        <v>12</v>
      </c>
      <c r="E156" s="1">
        <v>50000</v>
      </c>
      <c r="G156" t="s">
        <v>168</v>
      </c>
      <c r="H156" t="s">
        <v>212</v>
      </c>
      <c r="I156" t="s">
        <v>531</v>
      </c>
      <c r="K156" t="s">
        <v>532</v>
      </c>
      <c r="L156" t="s">
        <v>44</v>
      </c>
      <c r="M156" t="s">
        <v>171</v>
      </c>
    </row>
    <row r="157" spans="1:13" x14ac:dyDescent="0.3">
      <c r="A157" t="s">
        <v>8575</v>
      </c>
      <c r="C157" t="s">
        <v>23856</v>
      </c>
      <c r="D157">
        <v>78</v>
      </c>
      <c r="E157" s="1">
        <v>3500035</v>
      </c>
      <c r="G157" t="s">
        <v>13</v>
      </c>
      <c r="H157" t="s">
        <v>23863</v>
      </c>
      <c r="I157" t="s">
        <v>506</v>
      </c>
      <c r="K157" t="s">
        <v>96</v>
      </c>
      <c r="L157" t="s">
        <v>17</v>
      </c>
      <c r="M157" t="s">
        <v>87</v>
      </c>
    </row>
    <row r="158" spans="1:13" x14ac:dyDescent="0.3">
      <c r="A158" t="s">
        <v>8575</v>
      </c>
      <c r="C158" t="s">
        <v>8560</v>
      </c>
      <c r="D158">
        <v>48</v>
      </c>
      <c r="E158" s="1">
        <v>3192801</v>
      </c>
      <c r="G158" t="s">
        <v>13</v>
      </c>
      <c r="H158" t="s">
        <v>8576</v>
      </c>
      <c r="I158" t="s">
        <v>506</v>
      </c>
      <c r="K158" t="s">
        <v>96</v>
      </c>
      <c r="L158" t="s">
        <v>17</v>
      </c>
      <c r="M158" t="s">
        <v>8109</v>
      </c>
    </row>
    <row r="159" spans="1:13" x14ac:dyDescent="0.3">
      <c r="A159" t="s">
        <v>8575</v>
      </c>
      <c r="C159" t="s">
        <v>36965</v>
      </c>
      <c r="D159">
        <v>42</v>
      </c>
      <c r="E159" s="1">
        <v>1544142</v>
      </c>
      <c r="G159" t="s">
        <v>69</v>
      </c>
      <c r="H159" t="s">
        <v>8576</v>
      </c>
      <c r="I159" t="s">
        <v>506</v>
      </c>
      <c r="K159" t="s">
        <v>96</v>
      </c>
      <c r="L159" t="s">
        <v>17</v>
      </c>
      <c r="M159" t="s">
        <v>39</v>
      </c>
    </row>
    <row r="160" spans="1:13" x14ac:dyDescent="0.3">
      <c r="A160" t="s">
        <v>986</v>
      </c>
      <c r="C160" t="s">
        <v>979</v>
      </c>
      <c r="D160">
        <v>25</v>
      </c>
      <c r="E160" s="1">
        <v>2400000</v>
      </c>
      <c r="G160" t="s">
        <v>34</v>
      </c>
      <c r="H160" t="s">
        <v>987</v>
      </c>
      <c r="I160" t="s">
        <v>988</v>
      </c>
      <c r="K160" t="s">
        <v>96</v>
      </c>
      <c r="L160" t="s">
        <v>17</v>
      </c>
      <c r="M160" t="s">
        <v>989</v>
      </c>
    </row>
    <row r="161" spans="1:13" x14ac:dyDescent="0.3">
      <c r="A161" t="s">
        <v>986</v>
      </c>
      <c r="C161" t="s">
        <v>5155</v>
      </c>
      <c r="D161">
        <v>32</v>
      </c>
      <c r="E161" s="1">
        <v>521992</v>
      </c>
      <c r="G161" t="s">
        <v>34</v>
      </c>
      <c r="H161" t="s">
        <v>5416</v>
      </c>
      <c r="I161" t="s">
        <v>988</v>
      </c>
      <c r="K161" t="s">
        <v>96</v>
      </c>
      <c r="L161" t="s">
        <v>17</v>
      </c>
      <c r="M161" t="s">
        <v>740</v>
      </c>
    </row>
    <row r="162" spans="1:13" x14ac:dyDescent="0.3">
      <c r="A162" t="s">
        <v>986</v>
      </c>
      <c r="C162" t="s">
        <v>21035</v>
      </c>
      <c r="D162">
        <v>59</v>
      </c>
      <c r="E162" s="1">
        <v>3351074</v>
      </c>
      <c r="G162" t="s">
        <v>34</v>
      </c>
      <c r="H162" t="s">
        <v>21075</v>
      </c>
      <c r="I162" t="s">
        <v>988</v>
      </c>
      <c r="K162" t="s">
        <v>96</v>
      </c>
      <c r="L162" t="s">
        <v>17</v>
      </c>
      <c r="M162" t="s">
        <v>740</v>
      </c>
    </row>
    <row r="163" spans="1:13" x14ac:dyDescent="0.3">
      <c r="A163" t="s">
        <v>986</v>
      </c>
      <c r="C163" t="s">
        <v>10589</v>
      </c>
      <c r="D163">
        <v>30</v>
      </c>
      <c r="E163" s="1">
        <v>2139642</v>
      </c>
      <c r="G163" t="s">
        <v>34</v>
      </c>
      <c r="H163" t="s">
        <v>10640</v>
      </c>
      <c r="I163" t="s">
        <v>988</v>
      </c>
      <c r="K163" t="s">
        <v>96</v>
      </c>
      <c r="L163" t="s">
        <v>44</v>
      </c>
      <c r="M163" t="s">
        <v>740</v>
      </c>
    </row>
    <row r="164" spans="1:13" x14ac:dyDescent="0.3">
      <c r="A164" t="s">
        <v>11331</v>
      </c>
      <c r="C164" t="s">
        <v>21173</v>
      </c>
      <c r="D164">
        <v>19</v>
      </c>
      <c r="E164" s="1">
        <v>500000</v>
      </c>
      <c r="G164" t="s">
        <v>48</v>
      </c>
      <c r="H164" t="s">
        <v>21679</v>
      </c>
      <c r="I164" t="s">
        <v>11333</v>
      </c>
      <c r="J164" t="s">
        <v>507</v>
      </c>
      <c r="K164" t="s">
        <v>96</v>
      </c>
      <c r="L164" t="s">
        <v>210</v>
      </c>
      <c r="M164" t="s">
        <v>190</v>
      </c>
    </row>
    <row r="165" spans="1:13" x14ac:dyDescent="0.3">
      <c r="A165" t="s">
        <v>11331</v>
      </c>
      <c r="C165" t="s">
        <v>11317</v>
      </c>
      <c r="D165">
        <v>31</v>
      </c>
      <c r="E165" s="1">
        <v>1494050</v>
      </c>
      <c r="G165" t="s">
        <v>48</v>
      </c>
      <c r="H165" t="s">
        <v>11332</v>
      </c>
      <c r="I165" t="s">
        <v>11333</v>
      </c>
      <c r="J165" t="s">
        <v>507</v>
      </c>
      <c r="K165" t="s">
        <v>96</v>
      </c>
      <c r="L165" t="s">
        <v>3538</v>
      </c>
      <c r="M165" t="s">
        <v>190</v>
      </c>
    </row>
    <row r="166" spans="1:13" x14ac:dyDescent="0.3">
      <c r="A166" t="s">
        <v>4725</v>
      </c>
      <c r="C166" t="s">
        <v>27748</v>
      </c>
      <c r="D166">
        <v>13</v>
      </c>
      <c r="E166" s="1">
        <v>449717</v>
      </c>
      <c r="G166" t="s">
        <v>48</v>
      </c>
      <c r="H166" t="s">
        <v>27773</v>
      </c>
      <c r="I166" t="s">
        <v>104</v>
      </c>
      <c r="J166" t="s">
        <v>86</v>
      </c>
      <c r="K166" t="s">
        <v>24</v>
      </c>
      <c r="L166" t="s">
        <v>17</v>
      </c>
      <c r="M166" t="s">
        <v>331</v>
      </c>
    </row>
    <row r="167" spans="1:13" x14ac:dyDescent="0.3">
      <c r="A167" t="s">
        <v>4725</v>
      </c>
      <c r="C167" t="s">
        <v>4681</v>
      </c>
      <c r="D167">
        <v>24</v>
      </c>
      <c r="E167" s="1">
        <v>260047</v>
      </c>
      <c r="G167" t="s">
        <v>48</v>
      </c>
      <c r="H167" t="s">
        <v>4726</v>
      </c>
      <c r="I167" t="s">
        <v>104</v>
      </c>
      <c r="J167" t="s">
        <v>86</v>
      </c>
      <c r="K167" t="s">
        <v>24</v>
      </c>
      <c r="L167" t="s">
        <v>170</v>
      </c>
      <c r="M167" t="s">
        <v>331</v>
      </c>
    </row>
    <row r="168" spans="1:13" x14ac:dyDescent="0.3">
      <c r="A168" t="s">
        <v>4725</v>
      </c>
      <c r="C168" t="s">
        <v>16755</v>
      </c>
      <c r="D168">
        <v>37</v>
      </c>
      <c r="E168" s="1">
        <v>300000</v>
      </c>
      <c r="G168" t="s">
        <v>48</v>
      </c>
      <c r="H168" t="s">
        <v>17107</v>
      </c>
      <c r="I168" t="s">
        <v>104</v>
      </c>
      <c r="J168" t="s">
        <v>86</v>
      </c>
      <c r="K168" t="s">
        <v>24</v>
      </c>
      <c r="L168" t="s">
        <v>17</v>
      </c>
      <c r="M168" t="s">
        <v>331</v>
      </c>
    </row>
    <row r="169" spans="1:13" x14ac:dyDescent="0.3">
      <c r="A169" t="s">
        <v>4725</v>
      </c>
      <c r="C169" t="s">
        <v>15606</v>
      </c>
      <c r="D169">
        <v>23</v>
      </c>
      <c r="E169" s="1">
        <v>180000</v>
      </c>
      <c r="G169" t="s">
        <v>48</v>
      </c>
      <c r="H169" t="s">
        <v>15666</v>
      </c>
      <c r="I169" t="s">
        <v>104</v>
      </c>
      <c r="J169" t="s">
        <v>86</v>
      </c>
      <c r="K169" t="s">
        <v>24</v>
      </c>
      <c r="L169" t="s">
        <v>17</v>
      </c>
      <c r="M169" t="s">
        <v>331</v>
      </c>
    </row>
    <row r="170" spans="1:13" x14ac:dyDescent="0.3">
      <c r="A170" t="s">
        <v>4725</v>
      </c>
      <c r="C170" t="s">
        <v>11254</v>
      </c>
      <c r="D170">
        <v>28</v>
      </c>
      <c r="E170" s="1">
        <v>150000</v>
      </c>
      <c r="G170" t="s">
        <v>48</v>
      </c>
      <c r="H170" t="s">
        <v>11297</v>
      </c>
      <c r="I170" t="s">
        <v>104</v>
      </c>
      <c r="J170" t="s">
        <v>86</v>
      </c>
      <c r="K170" t="s">
        <v>24</v>
      </c>
      <c r="L170" t="s">
        <v>38</v>
      </c>
      <c r="M170" t="s">
        <v>331</v>
      </c>
    </row>
    <row r="171" spans="1:13" x14ac:dyDescent="0.3">
      <c r="A171" t="s">
        <v>4725</v>
      </c>
      <c r="C171" t="s">
        <v>10083</v>
      </c>
      <c r="D171">
        <v>13</v>
      </c>
      <c r="E171" s="1">
        <v>400000</v>
      </c>
      <c r="G171" t="s">
        <v>48</v>
      </c>
      <c r="H171" t="s">
        <v>10252</v>
      </c>
      <c r="I171" t="s">
        <v>104</v>
      </c>
      <c r="J171" t="s">
        <v>86</v>
      </c>
      <c r="K171" t="s">
        <v>24</v>
      </c>
      <c r="L171" t="s">
        <v>17</v>
      </c>
      <c r="M171" t="s">
        <v>331</v>
      </c>
    </row>
    <row r="172" spans="1:13" x14ac:dyDescent="0.3">
      <c r="A172" t="s">
        <v>4725</v>
      </c>
      <c r="C172" t="s">
        <v>37047</v>
      </c>
      <c r="D172">
        <v>61</v>
      </c>
      <c r="E172" s="1">
        <v>5826364</v>
      </c>
      <c r="G172" t="s">
        <v>48</v>
      </c>
      <c r="H172" t="s">
        <v>37285</v>
      </c>
      <c r="I172" t="s">
        <v>104</v>
      </c>
      <c r="J172" t="s">
        <v>86</v>
      </c>
      <c r="K172" t="s">
        <v>24</v>
      </c>
      <c r="L172" t="s">
        <v>4934</v>
      </c>
      <c r="M172" t="s">
        <v>331</v>
      </c>
    </row>
    <row r="173" spans="1:13" x14ac:dyDescent="0.3">
      <c r="A173" t="s">
        <v>4725</v>
      </c>
      <c r="C173" t="s">
        <v>24500</v>
      </c>
      <c r="D173">
        <v>48</v>
      </c>
      <c r="E173" s="1">
        <v>5592187</v>
      </c>
      <c r="G173" t="s">
        <v>48</v>
      </c>
      <c r="H173" t="s">
        <v>24543</v>
      </c>
      <c r="I173" t="s">
        <v>104</v>
      </c>
      <c r="J173" t="s">
        <v>86</v>
      </c>
      <c r="K173" t="s">
        <v>24</v>
      </c>
      <c r="L173" t="s">
        <v>170</v>
      </c>
      <c r="M173" t="s">
        <v>331</v>
      </c>
    </row>
    <row r="174" spans="1:13" x14ac:dyDescent="0.3">
      <c r="A174" t="s">
        <v>23296</v>
      </c>
      <c r="C174" t="s">
        <v>23213</v>
      </c>
      <c r="D174">
        <v>31</v>
      </c>
      <c r="E174" s="1">
        <v>373066</v>
      </c>
      <c r="G174" t="s">
        <v>69</v>
      </c>
      <c r="H174" t="s">
        <v>23297</v>
      </c>
      <c r="I174" t="s">
        <v>22</v>
      </c>
      <c r="J174" t="s">
        <v>23</v>
      </c>
      <c r="K174" t="s">
        <v>24</v>
      </c>
      <c r="L174" t="s">
        <v>25</v>
      </c>
      <c r="M174" t="s">
        <v>221</v>
      </c>
    </row>
    <row r="175" spans="1:13" x14ac:dyDescent="0.3">
      <c r="A175" t="s">
        <v>17861</v>
      </c>
      <c r="C175" t="s">
        <v>35954</v>
      </c>
      <c r="D175">
        <v>42</v>
      </c>
      <c r="E175" s="1">
        <v>12574116</v>
      </c>
      <c r="G175" t="s">
        <v>13</v>
      </c>
      <c r="H175" t="s">
        <v>35968</v>
      </c>
      <c r="I175" t="s">
        <v>164</v>
      </c>
      <c r="J175" t="s">
        <v>165</v>
      </c>
      <c r="K175" t="s">
        <v>24</v>
      </c>
      <c r="L175" t="s">
        <v>38</v>
      </c>
      <c r="M175" t="s">
        <v>87</v>
      </c>
    </row>
    <row r="176" spans="1:13" x14ac:dyDescent="0.3">
      <c r="A176" t="s">
        <v>17861</v>
      </c>
      <c r="C176" t="s">
        <v>35627</v>
      </c>
      <c r="D176">
        <v>12</v>
      </c>
      <c r="E176" s="1">
        <v>23250</v>
      </c>
      <c r="G176" t="s">
        <v>21</v>
      </c>
      <c r="H176" t="s">
        <v>970</v>
      </c>
      <c r="I176" t="s">
        <v>164</v>
      </c>
      <c r="J176" t="s">
        <v>165</v>
      </c>
      <c r="K176" t="s">
        <v>24</v>
      </c>
      <c r="L176" t="s">
        <v>25</v>
      </c>
      <c r="M176" t="s">
        <v>26</v>
      </c>
    </row>
    <row r="177" spans="1:13" x14ac:dyDescent="0.3">
      <c r="A177" t="s">
        <v>17861</v>
      </c>
      <c r="C177" t="s">
        <v>38133</v>
      </c>
      <c r="D177">
        <v>12</v>
      </c>
      <c r="E177" s="1">
        <v>48350</v>
      </c>
      <c r="G177" t="s">
        <v>21</v>
      </c>
      <c r="H177" t="s">
        <v>970</v>
      </c>
      <c r="I177" t="s">
        <v>164</v>
      </c>
      <c r="J177" t="s">
        <v>165</v>
      </c>
      <c r="K177" t="s">
        <v>24</v>
      </c>
      <c r="L177" t="s">
        <v>25</v>
      </c>
      <c r="M177" t="s">
        <v>26</v>
      </c>
    </row>
    <row r="178" spans="1:13" x14ac:dyDescent="0.3">
      <c r="A178" t="s">
        <v>17861</v>
      </c>
      <c r="C178" t="s">
        <v>17828</v>
      </c>
      <c r="D178">
        <v>12</v>
      </c>
      <c r="E178" s="1">
        <v>49000</v>
      </c>
      <c r="G178" t="s">
        <v>21</v>
      </c>
      <c r="H178" t="s">
        <v>970</v>
      </c>
      <c r="I178" t="s">
        <v>164</v>
      </c>
      <c r="J178" t="s">
        <v>165</v>
      </c>
      <c r="K178" t="s">
        <v>24</v>
      </c>
      <c r="L178" t="s">
        <v>38</v>
      </c>
      <c r="M178" t="s">
        <v>26</v>
      </c>
    </row>
    <row r="179" spans="1:13" x14ac:dyDescent="0.3">
      <c r="A179" t="s">
        <v>7022</v>
      </c>
      <c r="C179" t="s">
        <v>20401</v>
      </c>
      <c r="D179">
        <v>12</v>
      </c>
      <c r="E179" s="1">
        <v>30400</v>
      </c>
      <c r="G179" t="s">
        <v>111</v>
      </c>
      <c r="H179" t="s">
        <v>14095</v>
      </c>
      <c r="I179" t="s">
        <v>156</v>
      </c>
      <c r="J179" t="s">
        <v>22</v>
      </c>
      <c r="K179" t="s">
        <v>24</v>
      </c>
      <c r="L179" t="s">
        <v>25</v>
      </c>
      <c r="M179" t="s">
        <v>6109</v>
      </c>
    </row>
    <row r="180" spans="1:13" x14ac:dyDescent="0.3">
      <c r="A180" t="s">
        <v>7022</v>
      </c>
      <c r="C180" t="s">
        <v>14030</v>
      </c>
      <c r="D180">
        <v>12</v>
      </c>
      <c r="E180" s="1">
        <v>30400</v>
      </c>
      <c r="G180" t="s">
        <v>111</v>
      </c>
      <c r="H180" t="s">
        <v>14095</v>
      </c>
      <c r="I180" t="s">
        <v>156</v>
      </c>
      <c r="J180" t="s">
        <v>22</v>
      </c>
      <c r="K180" t="s">
        <v>24</v>
      </c>
      <c r="L180" t="s">
        <v>25</v>
      </c>
      <c r="M180" t="s">
        <v>6109</v>
      </c>
    </row>
    <row r="181" spans="1:13" x14ac:dyDescent="0.3">
      <c r="A181" t="s">
        <v>7022</v>
      </c>
      <c r="C181" t="s">
        <v>6985</v>
      </c>
      <c r="D181">
        <v>12</v>
      </c>
      <c r="E181" s="1">
        <v>30400</v>
      </c>
      <c r="G181" t="s">
        <v>111</v>
      </c>
      <c r="H181" t="s">
        <v>7023</v>
      </c>
      <c r="I181" t="s">
        <v>156</v>
      </c>
      <c r="J181" t="s">
        <v>22</v>
      </c>
      <c r="K181" t="s">
        <v>24</v>
      </c>
      <c r="L181" t="s">
        <v>25</v>
      </c>
      <c r="M181" t="s">
        <v>6109</v>
      </c>
    </row>
    <row r="182" spans="1:13" x14ac:dyDescent="0.3">
      <c r="A182" t="s">
        <v>5548</v>
      </c>
      <c r="C182" t="s">
        <v>5155</v>
      </c>
      <c r="D182">
        <v>12</v>
      </c>
      <c r="E182" s="1">
        <v>165000</v>
      </c>
      <c r="G182" t="s">
        <v>111</v>
      </c>
      <c r="H182" t="s">
        <v>5549</v>
      </c>
      <c r="I182" t="s">
        <v>3177</v>
      </c>
      <c r="J182" t="s">
        <v>119</v>
      </c>
      <c r="K182" t="s">
        <v>24</v>
      </c>
      <c r="L182" t="s">
        <v>25</v>
      </c>
      <c r="M182" t="s">
        <v>120</v>
      </c>
    </row>
    <row r="183" spans="1:13" x14ac:dyDescent="0.3">
      <c r="A183" t="s">
        <v>23345</v>
      </c>
      <c r="C183" t="s">
        <v>23213</v>
      </c>
      <c r="D183">
        <v>20</v>
      </c>
      <c r="E183" s="1">
        <v>503826</v>
      </c>
      <c r="G183" t="s">
        <v>34</v>
      </c>
      <c r="H183" t="s">
        <v>23346</v>
      </c>
      <c r="I183" t="s">
        <v>22</v>
      </c>
      <c r="J183" t="s">
        <v>23</v>
      </c>
      <c r="K183" t="s">
        <v>24</v>
      </c>
      <c r="L183" t="s">
        <v>44</v>
      </c>
      <c r="M183" t="s">
        <v>39</v>
      </c>
    </row>
    <row r="184" spans="1:13" x14ac:dyDescent="0.3">
      <c r="A184" t="s">
        <v>23733</v>
      </c>
      <c r="C184" t="s">
        <v>23704</v>
      </c>
      <c r="D184">
        <v>21</v>
      </c>
      <c r="E184" s="1">
        <v>3374230</v>
      </c>
      <c r="G184" t="s">
        <v>13</v>
      </c>
      <c r="H184" t="s">
        <v>23734</v>
      </c>
      <c r="I184" t="s">
        <v>397</v>
      </c>
      <c r="J184" t="s">
        <v>119</v>
      </c>
      <c r="K184" t="s">
        <v>24</v>
      </c>
      <c r="L184" t="s">
        <v>17</v>
      </c>
      <c r="M184" t="s">
        <v>450</v>
      </c>
    </row>
    <row r="185" spans="1:13" x14ac:dyDescent="0.3">
      <c r="A185" t="s">
        <v>2800</v>
      </c>
      <c r="C185" t="s">
        <v>2269</v>
      </c>
      <c r="D185">
        <v>24</v>
      </c>
      <c r="E185" s="1">
        <v>554238</v>
      </c>
      <c r="G185" t="s">
        <v>111</v>
      </c>
      <c r="H185" t="s">
        <v>2801</v>
      </c>
      <c r="I185" t="s">
        <v>80</v>
      </c>
      <c r="J185" t="s">
        <v>81</v>
      </c>
      <c r="K185" t="s">
        <v>24</v>
      </c>
      <c r="L185" t="s">
        <v>25</v>
      </c>
      <c r="M185" t="s">
        <v>1094</v>
      </c>
    </row>
    <row r="186" spans="1:13" x14ac:dyDescent="0.3">
      <c r="A186" t="s">
        <v>2800</v>
      </c>
      <c r="C186" t="s">
        <v>4681</v>
      </c>
      <c r="D186">
        <v>30</v>
      </c>
      <c r="E186" s="1">
        <v>532470</v>
      </c>
      <c r="G186" t="s">
        <v>111</v>
      </c>
      <c r="H186" t="s">
        <v>4802</v>
      </c>
      <c r="I186" t="s">
        <v>80</v>
      </c>
      <c r="J186" t="s">
        <v>81</v>
      </c>
      <c r="K186" t="s">
        <v>24</v>
      </c>
      <c r="L186" t="s">
        <v>25</v>
      </c>
      <c r="M186" t="s">
        <v>120</v>
      </c>
    </row>
    <row r="187" spans="1:13" x14ac:dyDescent="0.3">
      <c r="A187" t="s">
        <v>4814</v>
      </c>
      <c r="C187" t="s">
        <v>29426</v>
      </c>
      <c r="D187">
        <v>7</v>
      </c>
      <c r="E187" s="1">
        <v>500000</v>
      </c>
      <c r="G187" t="s">
        <v>69</v>
      </c>
      <c r="H187" t="s">
        <v>4283</v>
      </c>
      <c r="I187" t="s">
        <v>22</v>
      </c>
      <c r="J187" t="s">
        <v>23</v>
      </c>
      <c r="K187" t="s">
        <v>24</v>
      </c>
      <c r="L187" t="s">
        <v>25</v>
      </c>
      <c r="M187" t="s">
        <v>221</v>
      </c>
    </row>
    <row r="188" spans="1:13" x14ac:dyDescent="0.3">
      <c r="A188" t="s">
        <v>4814</v>
      </c>
      <c r="C188" t="s">
        <v>4681</v>
      </c>
      <c r="D188">
        <v>14</v>
      </c>
      <c r="E188" s="1">
        <v>1200000</v>
      </c>
      <c r="G188" t="s">
        <v>111</v>
      </c>
      <c r="H188" t="s">
        <v>4815</v>
      </c>
      <c r="I188" t="s">
        <v>22</v>
      </c>
      <c r="J188" t="s">
        <v>23</v>
      </c>
      <c r="K188" t="s">
        <v>24</v>
      </c>
      <c r="L188" t="s">
        <v>25</v>
      </c>
      <c r="M188" t="s">
        <v>120</v>
      </c>
    </row>
    <row r="189" spans="1:13" x14ac:dyDescent="0.3">
      <c r="A189" t="s">
        <v>4814</v>
      </c>
      <c r="C189" t="s">
        <v>24055</v>
      </c>
      <c r="D189">
        <v>5</v>
      </c>
      <c r="E189" s="1">
        <v>350801</v>
      </c>
      <c r="G189" t="s">
        <v>111</v>
      </c>
      <c r="H189" t="s">
        <v>24210</v>
      </c>
      <c r="I189" t="s">
        <v>22</v>
      </c>
      <c r="J189" t="s">
        <v>23</v>
      </c>
      <c r="K189" t="s">
        <v>24</v>
      </c>
      <c r="L189" t="s">
        <v>25</v>
      </c>
      <c r="M189" t="s">
        <v>120</v>
      </c>
    </row>
    <row r="190" spans="1:13" x14ac:dyDescent="0.3">
      <c r="A190" t="s">
        <v>4814</v>
      </c>
      <c r="C190" t="s">
        <v>21035</v>
      </c>
      <c r="D190">
        <v>25</v>
      </c>
      <c r="E190" s="1">
        <v>4000000</v>
      </c>
      <c r="G190" t="s">
        <v>111</v>
      </c>
      <c r="H190" t="s">
        <v>970</v>
      </c>
      <c r="I190" t="s">
        <v>22</v>
      </c>
      <c r="J190" t="s">
        <v>23</v>
      </c>
      <c r="K190" t="s">
        <v>24</v>
      </c>
      <c r="L190" t="s">
        <v>25</v>
      </c>
      <c r="M190" t="s">
        <v>120</v>
      </c>
    </row>
    <row r="191" spans="1:13" x14ac:dyDescent="0.3">
      <c r="A191" t="s">
        <v>4814</v>
      </c>
      <c r="C191" t="s">
        <v>21035</v>
      </c>
      <c r="D191">
        <v>25</v>
      </c>
      <c r="E191" s="1">
        <v>2500000</v>
      </c>
      <c r="G191" t="s">
        <v>111</v>
      </c>
      <c r="H191" t="s">
        <v>21135</v>
      </c>
      <c r="I191" t="s">
        <v>22</v>
      </c>
      <c r="J191" t="s">
        <v>23</v>
      </c>
      <c r="K191" t="s">
        <v>24</v>
      </c>
      <c r="L191" t="s">
        <v>25</v>
      </c>
      <c r="M191" t="s">
        <v>120</v>
      </c>
    </row>
    <row r="192" spans="1:13" x14ac:dyDescent="0.3">
      <c r="A192" t="s">
        <v>4814</v>
      </c>
      <c r="C192" t="s">
        <v>17183</v>
      </c>
      <c r="D192">
        <v>11</v>
      </c>
      <c r="E192" s="1">
        <v>837500</v>
      </c>
      <c r="G192" t="s">
        <v>111</v>
      </c>
      <c r="H192" t="s">
        <v>17305</v>
      </c>
      <c r="I192" t="s">
        <v>22</v>
      </c>
      <c r="J192" t="s">
        <v>23</v>
      </c>
      <c r="K192" t="s">
        <v>24</v>
      </c>
      <c r="L192" t="s">
        <v>25</v>
      </c>
      <c r="M192" t="s">
        <v>120</v>
      </c>
    </row>
    <row r="193" spans="1:13" x14ac:dyDescent="0.3">
      <c r="A193" t="s">
        <v>4814</v>
      </c>
      <c r="C193" t="s">
        <v>8666</v>
      </c>
      <c r="D193">
        <v>49</v>
      </c>
      <c r="E193" s="1">
        <v>9297699</v>
      </c>
      <c r="G193" t="s">
        <v>111</v>
      </c>
      <c r="H193" t="s">
        <v>8692</v>
      </c>
      <c r="I193" t="s">
        <v>22</v>
      </c>
      <c r="J193" t="s">
        <v>23</v>
      </c>
      <c r="K193" t="s">
        <v>24</v>
      </c>
      <c r="L193" t="s">
        <v>25</v>
      </c>
      <c r="M193" t="s">
        <v>120</v>
      </c>
    </row>
    <row r="194" spans="1:13" x14ac:dyDescent="0.3">
      <c r="A194" t="s">
        <v>4814</v>
      </c>
      <c r="C194" t="s">
        <v>8771</v>
      </c>
      <c r="D194">
        <v>48</v>
      </c>
      <c r="E194" s="1">
        <v>3500000</v>
      </c>
      <c r="G194" t="s">
        <v>111</v>
      </c>
      <c r="H194" t="s">
        <v>970</v>
      </c>
      <c r="I194" t="s">
        <v>22</v>
      </c>
      <c r="J194" t="s">
        <v>23</v>
      </c>
      <c r="K194" t="s">
        <v>24</v>
      </c>
      <c r="L194" t="s">
        <v>25</v>
      </c>
      <c r="M194" t="s">
        <v>120</v>
      </c>
    </row>
    <row r="195" spans="1:13" x14ac:dyDescent="0.3">
      <c r="A195" t="s">
        <v>4814</v>
      </c>
      <c r="C195" t="s">
        <v>34736</v>
      </c>
      <c r="D195">
        <v>7</v>
      </c>
      <c r="E195" s="1">
        <v>375000</v>
      </c>
      <c r="G195" t="s">
        <v>111</v>
      </c>
      <c r="H195" t="s">
        <v>34935</v>
      </c>
      <c r="I195" t="s">
        <v>22</v>
      </c>
      <c r="J195" t="s">
        <v>23</v>
      </c>
      <c r="K195" t="s">
        <v>24</v>
      </c>
      <c r="L195" t="s">
        <v>25</v>
      </c>
      <c r="M195" t="s">
        <v>120</v>
      </c>
    </row>
    <row r="196" spans="1:13" x14ac:dyDescent="0.3">
      <c r="A196" t="s">
        <v>4814</v>
      </c>
      <c r="C196" t="s">
        <v>36219</v>
      </c>
      <c r="D196">
        <v>47</v>
      </c>
      <c r="E196" s="1">
        <v>12614352</v>
      </c>
      <c r="G196" t="s">
        <v>111</v>
      </c>
      <c r="H196" t="s">
        <v>36236</v>
      </c>
      <c r="I196" t="s">
        <v>22</v>
      </c>
      <c r="J196" t="s">
        <v>23</v>
      </c>
      <c r="K196" t="s">
        <v>24</v>
      </c>
      <c r="L196" t="s">
        <v>25</v>
      </c>
      <c r="M196" t="s">
        <v>120</v>
      </c>
    </row>
    <row r="197" spans="1:13" x14ac:dyDescent="0.3">
      <c r="A197" t="s">
        <v>4814</v>
      </c>
      <c r="C197" t="s">
        <v>24450</v>
      </c>
      <c r="D197">
        <v>24</v>
      </c>
      <c r="E197" s="1">
        <v>2148910</v>
      </c>
      <c r="G197" t="s">
        <v>111</v>
      </c>
      <c r="H197" t="s">
        <v>24496</v>
      </c>
      <c r="I197" t="s">
        <v>22</v>
      </c>
      <c r="J197" t="s">
        <v>23</v>
      </c>
      <c r="K197" t="s">
        <v>24</v>
      </c>
      <c r="L197" t="s">
        <v>25</v>
      </c>
      <c r="M197" t="s">
        <v>120</v>
      </c>
    </row>
    <row r="198" spans="1:13" x14ac:dyDescent="0.3">
      <c r="A198" t="s">
        <v>4814</v>
      </c>
      <c r="C198" t="s">
        <v>25374</v>
      </c>
      <c r="D198">
        <v>48</v>
      </c>
      <c r="E198" s="1">
        <v>7747861</v>
      </c>
      <c r="G198" t="s">
        <v>111</v>
      </c>
      <c r="H198" t="s">
        <v>25382</v>
      </c>
      <c r="I198" t="s">
        <v>22</v>
      </c>
      <c r="J198" t="s">
        <v>23</v>
      </c>
      <c r="K198" t="s">
        <v>24</v>
      </c>
      <c r="L198" t="s">
        <v>25</v>
      </c>
      <c r="M198" t="s">
        <v>120</v>
      </c>
    </row>
    <row r="199" spans="1:13" x14ac:dyDescent="0.3">
      <c r="A199" t="s">
        <v>4814</v>
      </c>
      <c r="C199" t="s">
        <v>32450</v>
      </c>
      <c r="D199">
        <v>12</v>
      </c>
      <c r="E199" s="1">
        <v>25000</v>
      </c>
      <c r="G199" t="s">
        <v>111</v>
      </c>
      <c r="H199" t="s">
        <v>32472</v>
      </c>
      <c r="I199" t="s">
        <v>22</v>
      </c>
      <c r="J199" t="s">
        <v>23</v>
      </c>
      <c r="K199" t="s">
        <v>24</v>
      </c>
      <c r="L199" t="s">
        <v>25</v>
      </c>
      <c r="M199" t="s">
        <v>120</v>
      </c>
    </row>
    <row r="200" spans="1:13" x14ac:dyDescent="0.3">
      <c r="A200" t="s">
        <v>4814</v>
      </c>
      <c r="C200" t="s">
        <v>7515</v>
      </c>
      <c r="D200">
        <v>36</v>
      </c>
      <c r="E200" s="1">
        <v>1000000</v>
      </c>
      <c r="G200" t="s">
        <v>111</v>
      </c>
      <c r="H200" t="s">
        <v>7548</v>
      </c>
      <c r="I200" t="s">
        <v>22</v>
      </c>
      <c r="J200" t="s">
        <v>23</v>
      </c>
      <c r="K200" t="s">
        <v>24</v>
      </c>
      <c r="L200" t="s">
        <v>25</v>
      </c>
      <c r="M200" t="s">
        <v>120</v>
      </c>
    </row>
    <row r="201" spans="1:13" x14ac:dyDescent="0.3">
      <c r="A201" t="s">
        <v>5550</v>
      </c>
      <c r="C201" t="s">
        <v>28282</v>
      </c>
      <c r="D201">
        <v>24</v>
      </c>
      <c r="E201" s="1">
        <v>1002500</v>
      </c>
      <c r="G201" t="s">
        <v>111</v>
      </c>
      <c r="H201" t="s">
        <v>28529</v>
      </c>
      <c r="I201" t="s">
        <v>1144</v>
      </c>
      <c r="J201" t="s">
        <v>1145</v>
      </c>
      <c r="K201" t="s">
        <v>24</v>
      </c>
      <c r="L201" t="s">
        <v>25</v>
      </c>
      <c r="M201" t="s">
        <v>120</v>
      </c>
    </row>
    <row r="202" spans="1:13" x14ac:dyDescent="0.3">
      <c r="A202" t="s">
        <v>5550</v>
      </c>
      <c r="C202" t="s">
        <v>5155</v>
      </c>
      <c r="D202">
        <v>27</v>
      </c>
      <c r="E202" s="1">
        <v>800000</v>
      </c>
      <c r="G202" t="s">
        <v>111</v>
      </c>
      <c r="H202" t="s">
        <v>5551</v>
      </c>
      <c r="I202" t="s">
        <v>1144</v>
      </c>
      <c r="J202" t="s">
        <v>1145</v>
      </c>
      <c r="K202" t="s">
        <v>24</v>
      </c>
      <c r="L202" t="s">
        <v>25</v>
      </c>
      <c r="M202" t="s">
        <v>120</v>
      </c>
    </row>
    <row r="203" spans="1:13" x14ac:dyDescent="0.3">
      <c r="A203" t="s">
        <v>5550</v>
      </c>
      <c r="C203" t="s">
        <v>23427</v>
      </c>
      <c r="D203">
        <v>24</v>
      </c>
      <c r="E203" s="1">
        <v>1000707</v>
      </c>
      <c r="G203" t="s">
        <v>111</v>
      </c>
      <c r="H203" t="s">
        <v>23447</v>
      </c>
      <c r="I203" t="s">
        <v>1144</v>
      </c>
      <c r="J203" t="s">
        <v>1145</v>
      </c>
      <c r="K203" t="s">
        <v>24</v>
      </c>
      <c r="L203" t="s">
        <v>25</v>
      </c>
      <c r="M203" t="s">
        <v>120</v>
      </c>
    </row>
    <row r="204" spans="1:13" x14ac:dyDescent="0.3">
      <c r="A204" t="s">
        <v>5550</v>
      </c>
      <c r="C204" t="s">
        <v>21173</v>
      </c>
      <c r="D204">
        <v>24</v>
      </c>
      <c r="E204" s="1">
        <v>994850</v>
      </c>
      <c r="G204" t="s">
        <v>111</v>
      </c>
      <c r="H204" t="s">
        <v>21345</v>
      </c>
      <c r="I204" t="s">
        <v>1144</v>
      </c>
      <c r="J204" t="s">
        <v>1145</v>
      </c>
      <c r="K204" t="s">
        <v>24</v>
      </c>
      <c r="L204" t="s">
        <v>25</v>
      </c>
      <c r="M204" t="s">
        <v>120</v>
      </c>
    </row>
    <row r="205" spans="1:13" x14ac:dyDescent="0.3">
      <c r="A205" t="s">
        <v>5550</v>
      </c>
      <c r="C205" t="s">
        <v>15737</v>
      </c>
      <c r="D205">
        <v>8</v>
      </c>
      <c r="E205" s="1">
        <v>500000</v>
      </c>
      <c r="G205" t="s">
        <v>111</v>
      </c>
      <c r="H205" t="s">
        <v>16128</v>
      </c>
      <c r="I205" t="s">
        <v>1144</v>
      </c>
      <c r="J205" t="s">
        <v>1145</v>
      </c>
      <c r="K205" t="s">
        <v>24</v>
      </c>
      <c r="L205" t="s">
        <v>25</v>
      </c>
      <c r="M205" t="s">
        <v>120</v>
      </c>
    </row>
    <row r="206" spans="1:13" x14ac:dyDescent="0.3">
      <c r="A206" t="s">
        <v>5550</v>
      </c>
      <c r="C206" t="s">
        <v>15606</v>
      </c>
      <c r="D206">
        <v>13</v>
      </c>
      <c r="E206" s="1">
        <v>500000</v>
      </c>
      <c r="G206" t="s">
        <v>111</v>
      </c>
      <c r="H206" t="s">
        <v>15695</v>
      </c>
      <c r="I206" t="s">
        <v>1144</v>
      </c>
      <c r="J206" t="s">
        <v>1145</v>
      </c>
      <c r="K206" t="s">
        <v>24</v>
      </c>
      <c r="L206" t="s">
        <v>25</v>
      </c>
      <c r="M206" t="s">
        <v>87</v>
      </c>
    </row>
    <row r="207" spans="1:13" x14ac:dyDescent="0.3">
      <c r="A207" t="s">
        <v>5550</v>
      </c>
      <c r="C207" t="s">
        <v>9547</v>
      </c>
      <c r="D207">
        <v>12</v>
      </c>
      <c r="E207" s="1">
        <v>361927</v>
      </c>
      <c r="G207" t="s">
        <v>111</v>
      </c>
      <c r="H207" t="s">
        <v>9696</v>
      </c>
      <c r="I207" t="s">
        <v>1144</v>
      </c>
      <c r="J207" t="s">
        <v>1145</v>
      </c>
      <c r="K207" t="s">
        <v>24</v>
      </c>
      <c r="L207" t="s">
        <v>25</v>
      </c>
      <c r="M207" t="s">
        <v>120</v>
      </c>
    </row>
    <row r="208" spans="1:13" x14ac:dyDescent="0.3">
      <c r="A208" t="s">
        <v>5550</v>
      </c>
      <c r="C208" t="s">
        <v>9547</v>
      </c>
      <c r="D208">
        <v>13</v>
      </c>
      <c r="E208" s="1">
        <v>837355</v>
      </c>
      <c r="G208" t="s">
        <v>111</v>
      </c>
      <c r="H208" t="s">
        <v>9966</v>
      </c>
      <c r="I208" t="s">
        <v>1144</v>
      </c>
      <c r="J208" t="s">
        <v>1145</v>
      </c>
      <c r="K208" t="s">
        <v>24</v>
      </c>
      <c r="L208" t="s">
        <v>25</v>
      </c>
      <c r="M208" t="s">
        <v>120</v>
      </c>
    </row>
    <row r="209" spans="1:13" x14ac:dyDescent="0.3">
      <c r="A209" t="s">
        <v>5550</v>
      </c>
      <c r="C209" t="s">
        <v>9396</v>
      </c>
      <c r="D209">
        <v>12</v>
      </c>
      <c r="E209" s="1">
        <v>48907</v>
      </c>
      <c r="G209" t="s">
        <v>111</v>
      </c>
      <c r="H209" t="s">
        <v>9504</v>
      </c>
      <c r="I209" t="s">
        <v>1144</v>
      </c>
      <c r="J209" t="s">
        <v>1145</v>
      </c>
      <c r="K209" t="s">
        <v>24</v>
      </c>
      <c r="L209" t="s">
        <v>25</v>
      </c>
      <c r="M209" t="s">
        <v>120</v>
      </c>
    </row>
    <row r="210" spans="1:13" x14ac:dyDescent="0.3">
      <c r="A210" t="s">
        <v>5550</v>
      </c>
      <c r="C210" t="s">
        <v>8196</v>
      </c>
      <c r="D210">
        <v>8</v>
      </c>
      <c r="E210" s="1">
        <v>500000</v>
      </c>
      <c r="G210" t="s">
        <v>111</v>
      </c>
      <c r="H210" t="s">
        <v>8437</v>
      </c>
      <c r="I210" t="s">
        <v>1144</v>
      </c>
      <c r="J210" t="s">
        <v>1145</v>
      </c>
      <c r="K210" t="s">
        <v>24</v>
      </c>
      <c r="L210" t="s">
        <v>25</v>
      </c>
      <c r="M210" t="s">
        <v>120</v>
      </c>
    </row>
    <row r="211" spans="1:13" x14ac:dyDescent="0.3">
      <c r="A211" t="s">
        <v>5550</v>
      </c>
      <c r="C211" t="s">
        <v>8196</v>
      </c>
      <c r="D211">
        <v>32</v>
      </c>
      <c r="E211" s="1">
        <v>1172327</v>
      </c>
      <c r="G211" t="s">
        <v>111</v>
      </c>
      <c r="H211" t="s">
        <v>8385</v>
      </c>
      <c r="I211" t="s">
        <v>1144</v>
      </c>
      <c r="J211" t="s">
        <v>1145</v>
      </c>
      <c r="K211" t="s">
        <v>24</v>
      </c>
      <c r="L211" t="s">
        <v>25</v>
      </c>
      <c r="M211" t="s">
        <v>120</v>
      </c>
    </row>
    <row r="212" spans="1:13" x14ac:dyDescent="0.3">
      <c r="A212" t="s">
        <v>5550</v>
      </c>
      <c r="C212" t="s">
        <v>9183</v>
      </c>
      <c r="D212">
        <v>12</v>
      </c>
      <c r="E212" s="1">
        <v>100000</v>
      </c>
      <c r="G212" t="s">
        <v>111</v>
      </c>
      <c r="H212" t="s">
        <v>9256</v>
      </c>
      <c r="I212" t="s">
        <v>1144</v>
      </c>
      <c r="J212" t="s">
        <v>1145</v>
      </c>
      <c r="K212" t="s">
        <v>24</v>
      </c>
      <c r="L212" t="s">
        <v>25</v>
      </c>
      <c r="M212" t="s">
        <v>120</v>
      </c>
    </row>
    <row r="213" spans="1:13" x14ac:dyDescent="0.3">
      <c r="A213" t="s">
        <v>5550</v>
      </c>
      <c r="C213" t="s">
        <v>34736</v>
      </c>
      <c r="D213">
        <v>7</v>
      </c>
      <c r="E213" s="1">
        <v>49949</v>
      </c>
      <c r="G213" t="s">
        <v>111</v>
      </c>
      <c r="H213" t="s">
        <v>34949</v>
      </c>
      <c r="I213" t="s">
        <v>1144</v>
      </c>
      <c r="J213" t="s">
        <v>1145</v>
      </c>
      <c r="K213" t="s">
        <v>24</v>
      </c>
      <c r="L213" t="s">
        <v>25</v>
      </c>
      <c r="M213" t="s">
        <v>120</v>
      </c>
    </row>
    <row r="214" spans="1:13" x14ac:dyDescent="0.3">
      <c r="A214" t="s">
        <v>5550</v>
      </c>
      <c r="C214" t="s">
        <v>37363</v>
      </c>
      <c r="D214">
        <v>19</v>
      </c>
      <c r="E214" s="1">
        <v>998221</v>
      </c>
      <c r="G214" t="s">
        <v>111</v>
      </c>
      <c r="H214" t="s">
        <v>37369</v>
      </c>
      <c r="I214" t="s">
        <v>1144</v>
      </c>
      <c r="J214" t="s">
        <v>1145</v>
      </c>
      <c r="K214" t="s">
        <v>24</v>
      </c>
      <c r="L214" t="s">
        <v>25</v>
      </c>
      <c r="M214" t="s">
        <v>120</v>
      </c>
    </row>
    <row r="215" spans="1:13" x14ac:dyDescent="0.3">
      <c r="A215" t="s">
        <v>7595</v>
      </c>
      <c r="C215" t="s">
        <v>25016</v>
      </c>
      <c r="D215">
        <v>84</v>
      </c>
      <c r="E215" s="1">
        <v>150000</v>
      </c>
      <c r="G215" t="s">
        <v>21</v>
      </c>
      <c r="H215" t="s">
        <v>25021</v>
      </c>
      <c r="I215" t="s">
        <v>397</v>
      </c>
      <c r="J215" t="s">
        <v>119</v>
      </c>
      <c r="K215" t="s">
        <v>24</v>
      </c>
      <c r="L215" t="s">
        <v>25</v>
      </c>
      <c r="M215" t="s">
        <v>26</v>
      </c>
    </row>
    <row r="216" spans="1:13" x14ac:dyDescent="0.3">
      <c r="A216" t="s">
        <v>7595</v>
      </c>
      <c r="C216" t="s">
        <v>7574</v>
      </c>
      <c r="D216">
        <v>60</v>
      </c>
      <c r="E216" s="1">
        <v>250000</v>
      </c>
      <c r="G216" t="s">
        <v>111</v>
      </c>
      <c r="H216" t="s">
        <v>970</v>
      </c>
      <c r="I216" t="s">
        <v>397</v>
      </c>
      <c r="J216" t="s">
        <v>119</v>
      </c>
      <c r="K216" t="s">
        <v>24</v>
      </c>
      <c r="L216" t="s">
        <v>25</v>
      </c>
      <c r="M216" t="s">
        <v>87</v>
      </c>
    </row>
    <row r="217" spans="1:13" x14ac:dyDescent="0.3">
      <c r="A217" t="s">
        <v>15568</v>
      </c>
      <c r="C217" t="s">
        <v>15490</v>
      </c>
      <c r="D217">
        <v>21</v>
      </c>
      <c r="E217" s="1">
        <v>282800</v>
      </c>
      <c r="G217" t="s">
        <v>111</v>
      </c>
      <c r="H217" t="s">
        <v>15569</v>
      </c>
      <c r="I217" t="s">
        <v>299</v>
      </c>
      <c r="J217" t="s">
        <v>300</v>
      </c>
      <c r="K217" t="s">
        <v>24</v>
      </c>
      <c r="L217" t="s">
        <v>25</v>
      </c>
      <c r="M217" t="s">
        <v>120</v>
      </c>
    </row>
    <row r="218" spans="1:13" x14ac:dyDescent="0.3">
      <c r="A218" t="s">
        <v>5994</v>
      </c>
      <c r="C218" t="s">
        <v>5881</v>
      </c>
      <c r="D218">
        <v>26</v>
      </c>
      <c r="E218" s="1">
        <v>90000</v>
      </c>
      <c r="G218" t="s">
        <v>111</v>
      </c>
      <c r="H218" t="s">
        <v>4846</v>
      </c>
      <c r="I218" t="s">
        <v>912</v>
      </c>
      <c r="J218" t="s">
        <v>769</v>
      </c>
      <c r="K218" t="s">
        <v>24</v>
      </c>
      <c r="L218" t="s">
        <v>25</v>
      </c>
      <c r="M218" t="s">
        <v>232</v>
      </c>
    </row>
    <row r="219" spans="1:13" x14ac:dyDescent="0.3">
      <c r="A219" t="s">
        <v>5994</v>
      </c>
      <c r="C219" t="s">
        <v>37363</v>
      </c>
      <c r="D219">
        <v>11</v>
      </c>
      <c r="E219" s="1">
        <v>74963</v>
      </c>
      <c r="G219" t="s">
        <v>111</v>
      </c>
      <c r="H219" t="s">
        <v>37191</v>
      </c>
      <c r="I219" t="s">
        <v>912</v>
      </c>
      <c r="J219" t="s">
        <v>769</v>
      </c>
      <c r="K219" t="s">
        <v>24</v>
      </c>
      <c r="L219" t="s">
        <v>25</v>
      </c>
      <c r="M219" t="s">
        <v>120</v>
      </c>
    </row>
    <row r="220" spans="1:13" x14ac:dyDescent="0.3">
      <c r="A220" t="s">
        <v>557</v>
      </c>
      <c r="C220" t="s">
        <v>2269</v>
      </c>
      <c r="D220">
        <v>36</v>
      </c>
      <c r="E220" s="1">
        <v>1492063</v>
      </c>
      <c r="G220" t="s">
        <v>111</v>
      </c>
      <c r="H220" t="s">
        <v>2773</v>
      </c>
      <c r="I220" t="s">
        <v>193</v>
      </c>
      <c r="J220" t="s">
        <v>175</v>
      </c>
      <c r="K220" t="s">
        <v>24</v>
      </c>
      <c r="L220" t="s">
        <v>25</v>
      </c>
      <c r="M220" t="s">
        <v>1300</v>
      </c>
    </row>
    <row r="221" spans="1:13" x14ac:dyDescent="0.3">
      <c r="A221" t="s">
        <v>557</v>
      </c>
      <c r="C221" t="s">
        <v>1558</v>
      </c>
      <c r="D221">
        <v>12</v>
      </c>
      <c r="E221" s="1">
        <v>100000</v>
      </c>
      <c r="G221" t="s">
        <v>111</v>
      </c>
      <c r="H221" t="s">
        <v>1828</v>
      </c>
      <c r="I221" t="s">
        <v>193</v>
      </c>
      <c r="J221" t="s">
        <v>175</v>
      </c>
      <c r="K221" t="s">
        <v>24</v>
      </c>
      <c r="L221" t="s">
        <v>25</v>
      </c>
      <c r="M221" t="s">
        <v>232</v>
      </c>
    </row>
    <row r="222" spans="1:13" x14ac:dyDescent="0.3">
      <c r="A222" t="s">
        <v>557</v>
      </c>
      <c r="C222" t="s">
        <v>341</v>
      </c>
      <c r="D222">
        <v>16</v>
      </c>
      <c r="E222" s="1">
        <v>155000</v>
      </c>
      <c r="G222" t="s">
        <v>111</v>
      </c>
      <c r="H222" t="s">
        <v>77</v>
      </c>
      <c r="I222" t="s">
        <v>193</v>
      </c>
      <c r="J222" t="s">
        <v>175</v>
      </c>
      <c r="K222" t="s">
        <v>24</v>
      </c>
      <c r="L222" t="s">
        <v>25</v>
      </c>
      <c r="M222" t="s">
        <v>232</v>
      </c>
    </row>
    <row r="223" spans="1:13" x14ac:dyDescent="0.3">
      <c r="A223" t="s">
        <v>557</v>
      </c>
      <c r="C223" t="s">
        <v>28936</v>
      </c>
      <c r="D223">
        <v>18</v>
      </c>
      <c r="E223" s="1">
        <v>450000</v>
      </c>
      <c r="G223" t="s">
        <v>111</v>
      </c>
      <c r="H223" t="s">
        <v>2413</v>
      </c>
      <c r="I223" t="s">
        <v>193</v>
      </c>
      <c r="J223" t="s">
        <v>175</v>
      </c>
      <c r="K223" t="s">
        <v>24</v>
      </c>
      <c r="L223" t="s">
        <v>25</v>
      </c>
      <c r="M223" t="s">
        <v>232</v>
      </c>
    </row>
    <row r="224" spans="1:13" x14ac:dyDescent="0.3">
      <c r="A224" t="s">
        <v>557</v>
      </c>
      <c r="C224" t="s">
        <v>27408</v>
      </c>
      <c r="D224">
        <v>8</v>
      </c>
      <c r="E224" s="1">
        <v>175000</v>
      </c>
      <c r="G224" t="s">
        <v>111</v>
      </c>
      <c r="H224" t="s">
        <v>27472</v>
      </c>
      <c r="I224" t="s">
        <v>193</v>
      </c>
      <c r="J224" t="s">
        <v>175</v>
      </c>
      <c r="K224" t="s">
        <v>24</v>
      </c>
      <c r="L224" t="s">
        <v>25</v>
      </c>
      <c r="M224" t="s">
        <v>232</v>
      </c>
    </row>
    <row r="225" spans="1:13" x14ac:dyDescent="0.3">
      <c r="A225" t="s">
        <v>557</v>
      </c>
      <c r="C225" t="s">
        <v>29553</v>
      </c>
      <c r="D225">
        <v>33</v>
      </c>
      <c r="E225" s="1">
        <v>1822553</v>
      </c>
      <c r="G225" t="s">
        <v>111</v>
      </c>
      <c r="H225" t="s">
        <v>231</v>
      </c>
      <c r="I225" t="s">
        <v>193</v>
      </c>
      <c r="J225" t="s">
        <v>175</v>
      </c>
      <c r="K225" t="s">
        <v>24</v>
      </c>
      <c r="L225" t="s">
        <v>25</v>
      </c>
      <c r="M225" t="s">
        <v>232</v>
      </c>
    </row>
    <row r="226" spans="1:13" x14ac:dyDescent="0.3">
      <c r="A226" t="s">
        <v>557</v>
      </c>
      <c r="C226" t="s">
        <v>29426</v>
      </c>
      <c r="D226">
        <v>6</v>
      </c>
      <c r="E226" s="1">
        <v>20000</v>
      </c>
      <c r="G226" t="s">
        <v>111</v>
      </c>
      <c r="H226" t="s">
        <v>68</v>
      </c>
      <c r="I226" t="s">
        <v>193</v>
      </c>
      <c r="J226" t="s">
        <v>175</v>
      </c>
      <c r="K226" t="s">
        <v>24</v>
      </c>
      <c r="L226" t="s">
        <v>25</v>
      </c>
      <c r="M226" t="s">
        <v>232</v>
      </c>
    </row>
    <row r="227" spans="1:13" x14ac:dyDescent="0.3">
      <c r="A227" t="s">
        <v>557</v>
      </c>
      <c r="C227" t="s">
        <v>5155</v>
      </c>
      <c r="D227">
        <v>24</v>
      </c>
      <c r="E227" s="1">
        <v>100000</v>
      </c>
      <c r="G227" t="s">
        <v>111</v>
      </c>
      <c r="H227" t="s">
        <v>5622</v>
      </c>
      <c r="I227" t="s">
        <v>193</v>
      </c>
      <c r="J227" t="s">
        <v>175</v>
      </c>
      <c r="K227" t="s">
        <v>24</v>
      </c>
      <c r="L227" t="s">
        <v>25</v>
      </c>
      <c r="M227" t="s">
        <v>232</v>
      </c>
    </row>
    <row r="228" spans="1:13" x14ac:dyDescent="0.3">
      <c r="A228" t="s">
        <v>557</v>
      </c>
      <c r="C228" t="s">
        <v>4395</v>
      </c>
      <c r="D228">
        <v>23</v>
      </c>
      <c r="E228" s="1">
        <v>540000</v>
      </c>
      <c r="G228" t="s">
        <v>111</v>
      </c>
      <c r="H228" t="s">
        <v>4633</v>
      </c>
      <c r="I228" t="s">
        <v>193</v>
      </c>
      <c r="J228" t="s">
        <v>175</v>
      </c>
      <c r="K228" t="s">
        <v>24</v>
      </c>
      <c r="L228" t="s">
        <v>25</v>
      </c>
      <c r="M228" t="s">
        <v>232</v>
      </c>
    </row>
    <row r="229" spans="1:13" x14ac:dyDescent="0.3">
      <c r="A229" t="s">
        <v>557</v>
      </c>
      <c r="C229" t="s">
        <v>23671</v>
      </c>
      <c r="D229">
        <v>61</v>
      </c>
      <c r="E229" s="1">
        <v>1345258</v>
      </c>
      <c r="G229" t="s">
        <v>111</v>
      </c>
      <c r="H229" t="s">
        <v>23684</v>
      </c>
      <c r="I229" t="s">
        <v>193</v>
      </c>
      <c r="J229" t="s">
        <v>175</v>
      </c>
      <c r="K229" t="s">
        <v>24</v>
      </c>
      <c r="L229" t="s">
        <v>25</v>
      </c>
      <c r="M229" t="s">
        <v>232</v>
      </c>
    </row>
    <row r="230" spans="1:13" x14ac:dyDescent="0.3">
      <c r="A230" t="s">
        <v>557</v>
      </c>
      <c r="C230" t="s">
        <v>21173</v>
      </c>
      <c r="D230">
        <v>32</v>
      </c>
      <c r="E230" s="1">
        <v>1500000</v>
      </c>
      <c r="G230" t="s">
        <v>111</v>
      </c>
      <c r="H230" t="s">
        <v>21362</v>
      </c>
      <c r="I230" t="s">
        <v>193</v>
      </c>
      <c r="J230" t="s">
        <v>175</v>
      </c>
      <c r="K230" t="s">
        <v>24</v>
      </c>
      <c r="L230" t="s">
        <v>25</v>
      </c>
      <c r="M230" t="s">
        <v>232</v>
      </c>
    </row>
    <row r="231" spans="1:13" x14ac:dyDescent="0.3">
      <c r="A231" t="s">
        <v>557</v>
      </c>
      <c r="C231" t="s">
        <v>22024</v>
      </c>
      <c r="D231">
        <v>41</v>
      </c>
      <c r="E231" s="1">
        <v>800000</v>
      </c>
      <c r="G231" t="s">
        <v>111</v>
      </c>
      <c r="H231" t="s">
        <v>22070</v>
      </c>
      <c r="I231" t="s">
        <v>193</v>
      </c>
      <c r="J231" t="s">
        <v>175</v>
      </c>
      <c r="K231" t="s">
        <v>24</v>
      </c>
      <c r="L231" t="s">
        <v>25</v>
      </c>
      <c r="M231" t="s">
        <v>232</v>
      </c>
    </row>
    <row r="232" spans="1:13" x14ac:dyDescent="0.3">
      <c r="A232" t="s">
        <v>557</v>
      </c>
      <c r="C232" t="s">
        <v>16466</v>
      </c>
      <c r="D232">
        <v>38</v>
      </c>
      <c r="E232" s="1">
        <v>1243916</v>
      </c>
      <c r="G232" t="s">
        <v>111</v>
      </c>
      <c r="H232" t="s">
        <v>16493</v>
      </c>
      <c r="I232" t="s">
        <v>193</v>
      </c>
      <c r="J232" t="s">
        <v>175</v>
      </c>
      <c r="K232" t="s">
        <v>24</v>
      </c>
      <c r="L232" t="s">
        <v>25</v>
      </c>
      <c r="M232" t="s">
        <v>232</v>
      </c>
    </row>
    <row r="233" spans="1:13" x14ac:dyDescent="0.3">
      <c r="A233" t="s">
        <v>557</v>
      </c>
      <c r="C233" t="s">
        <v>16408</v>
      </c>
      <c r="D233">
        <v>35</v>
      </c>
      <c r="E233" s="1">
        <v>1050000</v>
      </c>
      <c r="G233" t="s">
        <v>111</v>
      </c>
      <c r="H233" t="s">
        <v>16448</v>
      </c>
      <c r="I233" t="s">
        <v>193</v>
      </c>
      <c r="J233" t="s">
        <v>175</v>
      </c>
      <c r="K233" t="s">
        <v>24</v>
      </c>
      <c r="L233" t="s">
        <v>25</v>
      </c>
      <c r="M233" t="s">
        <v>232</v>
      </c>
    </row>
    <row r="234" spans="1:13" x14ac:dyDescent="0.3">
      <c r="A234" t="s">
        <v>557</v>
      </c>
      <c r="C234" t="s">
        <v>11254</v>
      </c>
      <c r="D234">
        <v>32</v>
      </c>
      <c r="E234" s="1">
        <v>2400000</v>
      </c>
      <c r="G234" t="s">
        <v>111</v>
      </c>
      <c r="H234" t="s">
        <v>970</v>
      </c>
      <c r="I234" t="s">
        <v>193</v>
      </c>
      <c r="J234" t="s">
        <v>175</v>
      </c>
      <c r="K234" t="s">
        <v>24</v>
      </c>
      <c r="L234" t="s">
        <v>25</v>
      </c>
      <c r="M234" t="s">
        <v>232</v>
      </c>
    </row>
    <row r="235" spans="1:13" x14ac:dyDescent="0.3">
      <c r="A235" t="s">
        <v>557</v>
      </c>
      <c r="C235" t="s">
        <v>9547</v>
      </c>
      <c r="D235">
        <v>2</v>
      </c>
      <c r="E235" s="1">
        <v>25530</v>
      </c>
      <c r="G235" t="s">
        <v>111</v>
      </c>
      <c r="H235" t="s">
        <v>10067</v>
      </c>
      <c r="I235" t="s">
        <v>193</v>
      </c>
      <c r="J235" t="s">
        <v>175</v>
      </c>
      <c r="K235" t="s">
        <v>24</v>
      </c>
      <c r="L235" t="s">
        <v>25</v>
      </c>
      <c r="M235" t="s">
        <v>232</v>
      </c>
    </row>
    <row r="236" spans="1:13" x14ac:dyDescent="0.3">
      <c r="A236" t="s">
        <v>557</v>
      </c>
      <c r="C236" t="s">
        <v>9284</v>
      </c>
      <c r="D236">
        <v>23</v>
      </c>
      <c r="E236" s="1">
        <v>645917</v>
      </c>
      <c r="G236" t="s">
        <v>111</v>
      </c>
      <c r="H236" t="s">
        <v>970</v>
      </c>
      <c r="I236" t="s">
        <v>193</v>
      </c>
      <c r="J236" t="s">
        <v>175</v>
      </c>
      <c r="K236" t="s">
        <v>24</v>
      </c>
      <c r="L236" t="s">
        <v>25</v>
      </c>
      <c r="M236" t="s">
        <v>232</v>
      </c>
    </row>
    <row r="237" spans="1:13" x14ac:dyDescent="0.3">
      <c r="A237" t="s">
        <v>557</v>
      </c>
      <c r="C237" t="s">
        <v>34396</v>
      </c>
      <c r="D237">
        <v>44</v>
      </c>
      <c r="E237" s="1">
        <v>1697982</v>
      </c>
      <c r="G237" t="s">
        <v>111</v>
      </c>
      <c r="H237" t="s">
        <v>34405</v>
      </c>
      <c r="I237" t="s">
        <v>193</v>
      </c>
      <c r="J237" t="s">
        <v>175</v>
      </c>
      <c r="K237" t="s">
        <v>24</v>
      </c>
      <c r="L237" t="s">
        <v>25</v>
      </c>
      <c r="M237" t="s">
        <v>232</v>
      </c>
    </row>
    <row r="238" spans="1:13" x14ac:dyDescent="0.3">
      <c r="A238" t="s">
        <v>557</v>
      </c>
      <c r="C238" t="s">
        <v>34263</v>
      </c>
      <c r="D238">
        <v>36</v>
      </c>
      <c r="E238" s="1">
        <v>4902018</v>
      </c>
      <c r="G238" t="s">
        <v>111</v>
      </c>
      <c r="H238" t="s">
        <v>34388</v>
      </c>
      <c r="I238" t="s">
        <v>193</v>
      </c>
      <c r="J238" t="s">
        <v>175</v>
      </c>
      <c r="K238" t="s">
        <v>24</v>
      </c>
      <c r="L238" t="s">
        <v>25</v>
      </c>
      <c r="M238" t="s">
        <v>232</v>
      </c>
    </row>
    <row r="239" spans="1:13" x14ac:dyDescent="0.3">
      <c r="A239" t="s">
        <v>557</v>
      </c>
      <c r="C239" t="s">
        <v>33755</v>
      </c>
      <c r="D239">
        <v>14</v>
      </c>
      <c r="E239" s="1">
        <v>999550</v>
      </c>
      <c r="G239" t="s">
        <v>111</v>
      </c>
      <c r="H239" t="s">
        <v>8305</v>
      </c>
      <c r="I239" t="s">
        <v>193</v>
      </c>
      <c r="J239" t="s">
        <v>175</v>
      </c>
      <c r="K239" t="s">
        <v>24</v>
      </c>
      <c r="L239" t="s">
        <v>25</v>
      </c>
      <c r="M239" t="s">
        <v>232</v>
      </c>
    </row>
    <row r="240" spans="1:13" x14ac:dyDescent="0.3">
      <c r="A240" t="s">
        <v>10428</v>
      </c>
      <c r="C240" t="s">
        <v>10275</v>
      </c>
      <c r="D240">
        <v>18</v>
      </c>
      <c r="E240" s="1">
        <v>235150</v>
      </c>
      <c r="G240" t="s">
        <v>111</v>
      </c>
      <c r="H240" t="s">
        <v>10429</v>
      </c>
      <c r="I240" t="s">
        <v>70</v>
      </c>
      <c r="J240" t="s">
        <v>70</v>
      </c>
      <c r="K240" t="s">
        <v>24</v>
      </c>
      <c r="L240" t="s">
        <v>25</v>
      </c>
      <c r="M240" t="s">
        <v>120</v>
      </c>
    </row>
    <row r="241" spans="1:13" x14ac:dyDescent="0.3">
      <c r="A241" t="s">
        <v>26544</v>
      </c>
      <c r="C241" t="s">
        <v>26519</v>
      </c>
      <c r="D241">
        <v>5</v>
      </c>
      <c r="E241" s="1">
        <v>7690</v>
      </c>
      <c r="G241" t="s">
        <v>34</v>
      </c>
      <c r="H241" t="s">
        <v>6143</v>
      </c>
      <c r="I241" t="s">
        <v>26545</v>
      </c>
      <c r="J241" t="s">
        <v>2347</v>
      </c>
      <c r="K241" t="s">
        <v>24</v>
      </c>
      <c r="L241" t="s">
        <v>25</v>
      </c>
      <c r="M241" t="s">
        <v>6146</v>
      </c>
    </row>
    <row r="242" spans="1:13" x14ac:dyDescent="0.3">
      <c r="A242" t="s">
        <v>3802</v>
      </c>
      <c r="C242" t="s">
        <v>27614</v>
      </c>
      <c r="D242">
        <v>13</v>
      </c>
      <c r="E242" s="1">
        <v>2076855</v>
      </c>
      <c r="G242" t="s">
        <v>13</v>
      </c>
      <c r="H242" t="s">
        <v>27620</v>
      </c>
      <c r="I242" t="s">
        <v>3804</v>
      </c>
      <c r="J242" t="s">
        <v>70</v>
      </c>
      <c r="K242" t="s">
        <v>24</v>
      </c>
      <c r="L242" t="s">
        <v>17</v>
      </c>
      <c r="M242" t="s">
        <v>45</v>
      </c>
    </row>
    <row r="243" spans="1:13" x14ac:dyDescent="0.3">
      <c r="A243" t="s">
        <v>3802</v>
      </c>
      <c r="C243" t="s">
        <v>3657</v>
      </c>
      <c r="D243">
        <v>14</v>
      </c>
      <c r="E243" s="1">
        <v>879329</v>
      </c>
      <c r="G243" t="s">
        <v>13</v>
      </c>
      <c r="H243" t="s">
        <v>3803</v>
      </c>
      <c r="I243" t="s">
        <v>3804</v>
      </c>
      <c r="J243" t="s">
        <v>70</v>
      </c>
      <c r="K243" t="s">
        <v>24</v>
      </c>
      <c r="L243" t="s">
        <v>17</v>
      </c>
      <c r="M243" t="s">
        <v>45</v>
      </c>
    </row>
    <row r="244" spans="1:13" x14ac:dyDescent="0.3">
      <c r="A244" t="s">
        <v>3802</v>
      </c>
      <c r="C244" t="s">
        <v>15606</v>
      </c>
      <c r="D244">
        <v>24</v>
      </c>
      <c r="E244" s="1">
        <v>1411470</v>
      </c>
      <c r="G244" t="s">
        <v>13</v>
      </c>
      <c r="H244" t="s">
        <v>15661</v>
      </c>
      <c r="I244" t="s">
        <v>3804</v>
      </c>
      <c r="J244" t="s">
        <v>70</v>
      </c>
      <c r="K244" t="s">
        <v>24</v>
      </c>
      <c r="L244" t="s">
        <v>17</v>
      </c>
      <c r="M244" t="s">
        <v>105</v>
      </c>
    </row>
    <row r="245" spans="1:13" x14ac:dyDescent="0.3">
      <c r="A245" t="s">
        <v>18132</v>
      </c>
      <c r="C245" t="s">
        <v>18118</v>
      </c>
      <c r="D245">
        <v>31</v>
      </c>
      <c r="E245" s="1">
        <v>260000</v>
      </c>
      <c r="G245" t="s">
        <v>111</v>
      </c>
      <c r="H245" t="s">
        <v>18133</v>
      </c>
      <c r="I245" t="s">
        <v>483</v>
      </c>
      <c r="J245" t="s">
        <v>70</v>
      </c>
      <c r="K245" t="s">
        <v>24</v>
      </c>
      <c r="L245" t="s">
        <v>25</v>
      </c>
      <c r="M245" t="s">
        <v>120</v>
      </c>
    </row>
    <row r="246" spans="1:13" x14ac:dyDescent="0.3">
      <c r="A246" t="s">
        <v>18132</v>
      </c>
      <c r="C246" t="s">
        <v>24414</v>
      </c>
      <c r="D246">
        <v>3</v>
      </c>
      <c r="E246" s="1">
        <v>50000</v>
      </c>
      <c r="G246" t="s">
        <v>111</v>
      </c>
      <c r="H246" t="s">
        <v>24444</v>
      </c>
      <c r="I246" t="s">
        <v>483</v>
      </c>
      <c r="J246" t="s">
        <v>70</v>
      </c>
      <c r="K246" t="s">
        <v>24</v>
      </c>
      <c r="L246" t="s">
        <v>25</v>
      </c>
      <c r="M246" t="s">
        <v>120</v>
      </c>
    </row>
    <row r="247" spans="1:13" x14ac:dyDescent="0.3">
      <c r="A247" t="s">
        <v>12973</v>
      </c>
      <c r="C247" t="s">
        <v>12934</v>
      </c>
      <c r="D247">
        <v>39</v>
      </c>
      <c r="E247" s="1">
        <v>1945710</v>
      </c>
      <c r="G247" t="s">
        <v>111</v>
      </c>
      <c r="H247" t="s">
        <v>12587</v>
      </c>
      <c r="I247" t="s">
        <v>458</v>
      </c>
      <c r="J247" t="s">
        <v>236</v>
      </c>
      <c r="K247" t="s">
        <v>24</v>
      </c>
      <c r="L247" t="s">
        <v>25</v>
      </c>
      <c r="M247" t="s">
        <v>232</v>
      </c>
    </row>
    <row r="248" spans="1:13" x14ac:dyDescent="0.3">
      <c r="A248" t="s">
        <v>36437</v>
      </c>
      <c r="C248" t="s">
        <v>36438</v>
      </c>
      <c r="D248">
        <v>12</v>
      </c>
      <c r="E248" s="1">
        <v>100000</v>
      </c>
      <c r="G248" t="s">
        <v>111</v>
      </c>
      <c r="H248" t="s">
        <v>5210</v>
      </c>
      <c r="I248" t="s">
        <v>156</v>
      </c>
      <c r="J248" t="s">
        <v>22</v>
      </c>
      <c r="K248" t="s">
        <v>24</v>
      </c>
      <c r="L248" t="s">
        <v>25</v>
      </c>
      <c r="M248" t="s">
        <v>6109</v>
      </c>
    </row>
    <row r="249" spans="1:13" x14ac:dyDescent="0.3">
      <c r="A249" t="s">
        <v>10831</v>
      </c>
      <c r="C249" t="s">
        <v>10589</v>
      </c>
      <c r="D249">
        <v>14</v>
      </c>
      <c r="E249" s="1">
        <v>250000</v>
      </c>
      <c r="G249" t="s">
        <v>111</v>
      </c>
      <c r="H249" t="s">
        <v>10832</v>
      </c>
      <c r="I249" t="s">
        <v>8623</v>
      </c>
      <c r="J249" t="s">
        <v>2347</v>
      </c>
      <c r="K249" t="s">
        <v>24</v>
      </c>
      <c r="L249" t="s">
        <v>25</v>
      </c>
      <c r="M249" t="s">
        <v>232</v>
      </c>
    </row>
    <row r="250" spans="1:13" x14ac:dyDescent="0.3">
      <c r="A250" t="s">
        <v>18367</v>
      </c>
      <c r="C250" t="s">
        <v>21714</v>
      </c>
      <c r="D250">
        <v>3</v>
      </c>
      <c r="E250" s="1">
        <v>25000</v>
      </c>
      <c r="G250" t="s">
        <v>69</v>
      </c>
      <c r="H250" t="s">
        <v>21895</v>
      </c>
      <c r="I250" t="s">
        <v>8623</v>
      </c>
      <c r="J250" t="s">
        <v>2347</v>
      </c>
      <c r="K250" t="s">
        <v>24</v>
      </c>
      <c r="L250" t="s">
        <v>25</v>
      </c>
      <c r="M250" t="s">
        <v>221</v>
      </c>
    </row>
    <row r="251" spans="1:13" x14ac:dyDescent="0.3">
      <c r="A251" t="s">
        <v>18367</v>
      </c>
      <c r="C251" t="s">
        <v>36770</v>
      </c>
      <c r="D251">
        <v>16</v>
      </c>
      <c r="E251" s="1">
        <v>1445269</v>
      </c>
      <c r="G251" t="s">
        <v>111</v>
      </c>
      <c r="H251" t="s">
        <v>36804</v>
      </c>
      <c r="I251" t="s">
        <v>8623</v>
      </c>
      <c r="J251" t="s">
        <v>2347</v>
      </c>
      <c r="K251" t="s">
        <v>24</v>
      </c>
      <c r="L251" t="s">
        <v>25</v>
      </c>
      <c r="M251" t="s">
        <v>120</v>
      </c>
    </row>
    <row r="252" spans="1:13" x14ac:dyDescent="0.3">
      <c r="A252" t="s">
        <v>18367</v>
      </c>
      <c r="C252" t="s">
        <v>35729</v>
      </c>
      <c r="D252">
        <v>17</v>
      </c>
      <c r="E252" s="1">
        <v>300000</v>
      </c>
      <c r="G252" t="s">
        <v>111</v>
      </c>
      <c r="H252" t="s">
        <v>35905</v>
      </c>
      <c r="I252" t="s">
        <v>8623</v>
      </c>
      <c r="J252" t="s">
        <v>2347</v>
      </c>
      <c r="K252" t="s">
        <v>24</v>
      </c>
      <c r="L252" t="s">
        <v>25</v>
      </c>
      <c r="M252" t="s">
        <v>120</v>
      </c>
    </row>
    <row r="253" spans="1:13" x14ac:dyDescent="0.3">
      <c r="A253" t="s">
        <v>18367</v>
      </c>
      <c r="C253" t="s">
        <v>18335</v>
      </c>
      <c r="D253">
        <v>22</v>
      </c>
      <c r="E253" s="1">
        <v>400000</v>
      </c>
      <c r="G253" t="s">
        <v>111</v>
      </c>
      <c r="H253" t="s">
        <v>18368</v>
      </c>
      <c r="I253" t="s">
        <v>8623</v>
      </c>
      <c r="J253" t="s">
        <v>2347</v>
      </c>
      <c r="K253" t="s">
        <v>24</v>
      </c>
      <c r="L253" t="s">
        <v>25</v>
      </c>
      <c r="M253" t="s">
        <v>120</v>
      </c>
    </row>
    <row r="254" spans="1:13" x14ac:dyDescent="0.3">
      <c r="A254" t="s">
        <v>28386</v>
      </c>
      <c r="C254" t="s">
        <v>28282</v>
      </c>
      <c r="D254">
        <v>18</v>
      </c>
      <c r="E254" s="1">
        <v>458260</v>
      </c>
      <c r="G254" t="s">
        <v>34</v>
      </c>
      <c r="H254" t="s">
        <v>28387</v>
      </c>
      <c r="I254" t="s">
        <v>607</v>
      </c>
      <c r="J254" t="s">
        <v>608</v>
      </c>
      <c r="K254" t="s">
        <v>609</v>
      </c>
      <c r="L254" t="s">
        <v>25</v>
      </c>
      <c r="M254" t="s">
        <v>202</v>
      </c>
    </row>
    <row r="255" spans="1:13" x14ac:dyDescent="0.3">
      <c r="A255" t="s">
        <v>5044</v>
      </c>
      <c r="C255" t="s">
        <v>30595</v>
      </c>
      <c r="D255">
        <v>30</v>
      </c>
      <c r="E255" s="1">
        <v>1500000</v>
      </c>
      <c r="G255" t="s">
        <v>34</v>
      </c>
      <c r="H255" t="s">
        <v>30707</v>
      </c>
      <c r="I255" t="s">
        <v>1036</v>
      </c>
      <c r="K255" t="s">
        <v>953</v>
      </c>
      <c r="L255" t="s">
        <v>257</v>
      </c>
      <c r="M255" t="s">
        <v>740</v>
      </c>
    </row>
    <row r="256" spans="1:13" x14ac:dyDescent="0.3">
      <c r="A256" t="s">
        <v>5044</v>
      </c>
      <c r="C256" t="s">
        <v>5025</v>
      </c>
      <c r="D256">
        <v>42</v>
      </c>
      <c r="E256" s="1">
        <v>1027052</v>
      </c>
      <c r="G256" t="s">
        <v>34</v>
      </c>
      <c r="H256" t="s">
        <v>5045</v>
      </c>
      <c r="I256" t="s">
        <v>1036</v>
      </c>
      <c r="K256" t="s">
        <v>953</v>
      </c>
      <c r="L256" t="s">
        <v>38</v>
      </c>
      <c r="M256" t="s">
        <v>740</v>
      </c>
    </row>
    <row r="257" spans="1:13" x14ac:dyDescent="0.3">
      <c r="A257" t="s">
        <v>5044</v>
      </c>
      <c r="C257" t="s">
        <v>22131</v>
      </c>
      <c r="D257">
        <v>37</v>
      </c>
      <c r="E257" s="1">
        <v>1833199</v>
      </c>
      <c r="G257" t="s">
        <v>34</v>
      </c>
      <c r="H257" t="s">
        <v>22149</v>
      </c>
      <c r="I257" t="s">
        <v>1036</v>
      </c>
      <c r="K257" t="s">
        <v>953</v>
      </c>
      <c r="L257" t="s">
        <v>257</v>
      </c>
      <c r="M257" t="s">
        <v>740</v>
      </c>
    </row>
    <row r="258" spans="1:13" x14ac:dyDescent="0.3">
      <c r="A258" t="s">
        <v>5044</v>
      </c>
      <c r="C258" t="s">
        <v>9396</v>
      </c>
      <c r="D258">
        <v>30</v>
      </c>
      <c r="E258" s="1">
        <v>952980</v>
      </c>
      <c r="G258" t="s">
        <v>34</v>
      </c>
      <c r="H258" t="s">
        <v>9412</v>
      </c>
      <c r="I258" t="s">
        <v>1036</v>
      </c>
      <c r="K258" t="s">
        <v>953</v>
      </c>
      <c r="L258" t="s">
        <v>248</v>
      </c>
      <c r="M258" t="s">
        <v>740</v>
      </c>
    </row>
    <row r="259" spans="1:13" x14ac:dyDescent="0.3">
      <c r="A259" t="s">
        <v>8595</v>
      </c>
      <c r="C259" t="s">
        <v>8560</v>
      </c>
      <c r="D259">
        <v>13</v>
      </c>
      <c r="E259" s="1">
        <v>249435</v>
      </c>
      <c r="G259" t="s">
        <v>48</v>
      </c>
      <c r="H259" t="s">
        <v>8596</v>
      </c>
      <c r="I259" t="s">
        <v>164</v>
      </c>
      <c r="J259" t="s">
        <v>165</v>
      </c>
      <c r="K259" t="s">
        <v>24</v>
      </c>
      <c r="L259" t="s">
        <v>38</v>
      </c>
      <c r="M259" t="s">
        <v>190</v>
      </c>
    </row>
    <row r="260" spans="1:13" x14ac:dyDescent="0.3">
      <c r="A260" t="s">
        <v>12633</v>
      </c>
      <c r="C260" t="s">
        <v>21173</v>
      </c>
      <c r="D260">
        <v>14</v>
      </c>
      <c r="E260" s="1">
        <v>493377</v>
      </c>
      <c r="G260" t="s">
        <v>10712</v>
      </c>
      <c r="H260" t="s">
        <v>21670</v>
      </c>
      <c r="I260" t="s">
        <v>12635</v>
      </c>
      <c r="K260" t="s">
        <v>481</v>
      </c>
      <c r="L260" t="s">
        <v>17</v>
      </c>
      <c r="M260" t="s">
        <v>21554</v>
      </c>
    </row>
    <row r="261" spans="1:13" x14ac:dyDescent="0.3">
      <c r="A261" t="s">
        <v>12633</v>
      </c>
      <c r="C261" t="s">
        <v>12314</v>
      </c>
      <c r="D261">
        <v>38</v>
      </c>
      <c r="E261" s="1">
        <v>294797</v>
      </c>
      <c r="G261" t="s">
        <v>69</v>
      </c>
      <c r="H261" t="s">
        <v>12634</v>
      </c>
      <c r="I261" t="s">
        <v>12635</v>
      </c>
      <c r="K261" t="s">
        <v>481</v>
      </c>
      <c r="L261" t="s">
        <v>248</v>
      </c>
      <c r="M261" t="s">
        <v>39</v>
      </c>
    </row>
    <row r="262" spans="1:13" x14ac:dyDescent="0.3">
      <c r="A262" t="s">
        <v>468</v>
      </c>
      <c r="C262" t="s">
        <v>341</v>
      </c>
      <c r="D262">
        <v>12</v>
      </c>
      <c r="E262" s="1">
        <v>1200000</v>
      </c>
      <c r="G262" t="s">
        <v>48</v>
      </c>
      <c r="H262" t="s">
        <v>469</v>
      </c>
      <c r="I262" t="s">
        <v>22</v>
      </c>
      <c r="J262" t="s">
        <v>23</v>
      </c>
      <c r="K262" t="s">
        <v>24</v>
      </c>
      <c r="L262" t="s">
        <v>38</v>
      </c>
      <c r="M262" t="s">
        <v>190</v>
      </c>
    </row>
    <row r="263" spans="1:13" x14ac:dyDescent="0.3">
      <c r="A263" t="s">
        <v>468</v>
      </c>
      <c r="C263" t="s">
        <v>27925</v>
      </c>
      <c r="D263">
        <v>24</v>
      </c>
      <c r="E263" s="1">
        <v>1500000</v>
      </c>
      <c r="G263" t="s">
        <v>168</v>
      </c>
      <c r="H263" t="s">
        <v>28134</v>
      </c>
      <c r="I263" t="s">
        <v>22</v>
      </c>
      <c r="J263" t="s">
        <v>23</v>
      </c>
      <c r="K263" t="s">
        <v>24</v>
      </c>
      <c r="L263" t="s">
        <v>38</v>
      </c>
      <c r="M263" t="s">
        <v>171</v>
      </c>
    </row>
    <row r="264" spans="1:13" x14ac:dyDescent="0.3">
      <c r="A264" t="s">
        <v>468</v>
      </c>
      <c r="C264" t="s">
        <v>24055</v>
      </c>
      <c r="D264">
        <v>26</v>
      </c>
      <c r="E264" s="1">
        <v>716500</v>
      </c>
      <c r="G264" t="s">
        <v>69</v>
      </c>
      <c r="H264" t="s">
        <v>24155</v>
      </c>
      <c r="I264" t="s">
        <v>22</v>
      </c>
      <c r="J264" t="s">
        <v>23</v>
      </c>
      <c r="K264" t="s">
        <v>24</v>
      </c>
      <c r="L264" t="s">
        <v>456</v>
      </c>
      <c r="M264" t="s">
        <v>39</v>
      </c>
    </row>
    <row r="265" spans="1:13" x14ac:dyDescent="0.3">
      <c r="A265" t="s">
        <v>468</v>
      </c>
      <c r="C265" t="s">
        <v>23213</v>
      </c>
      <c r="D265">
        <v>43</v>
      </c>
      <c r="E265" s="1">
        <v>3751715</v>
      </c>
      <c r="G265" t="s">
        <v>48</v>
      </c>
      <c r="H265" t="s">
        <v>23233</v>
      </c>
      <c r="I265" t="s">
        <v>22</v>
      </c>
      <c r="J265" t="s">
        <v>23</v>
      </c>
      <c r="K265" t="s">
        <v>24</v>
      </c>
      <c r="L265" t="s">
        <v>456</v>
      </c>
      <c r="M265" t="s">
        <v>190</v>
      </c>
    </row>
    <row r="266" spans="1:13" x14ac:dyDescent="0.3">
      <c r="A266" t="s">
        <v>468</v>
      </c>
      <c r="C266" t="s">
        <v>11494</v>
      </c>
      <c r="D266">
        <v>40</v>
      </c>
      <c r="E266" s="1">
        <v>4250656</v>
      </c>
      <c r="G266" t="s">
        <v>48</v>
      </c>
      <c r="H266" t="s">
        <v>11521</v>
      </c>
      <c r="I266" t="s">
        <v>22</v>
      </c>
      <c r="J266" t="s">
        <v>23</v>
      </c>
      <c r="K266" t="s">
        <v>24</v>
      </c>
      <c r="L266" t="s">
        <v>456</v>
      </c>
      <c r="M266" t="s">
        <v>190</v>
      </c>
    </row>
    <row r="267" spans="1:13" x14ac:dyDescent="0.3">
      <c r="A267" t="s">
        <v>468</v>
      </c>
      <c r="C267" t="s">
        <v>34627</v>
      </c>
      <c r="D267">
        <v>37</v>
      </c>
      <c r="E267" s="1">
        <v>4533391</v>
      </c>
      <c r="G267" t="s">
        <v>48</v>
      </c>
      <c r="H267" t="s">
        <v>34635</v>
      </c>
      <c r="I267" t="s">
        <v>22</v>
      </c>
      <c r="J267" t="s">
        <v>23</v>
      </c>
      <c r="K267" t="s">
        <v>24</v>
      </c>
      <c r="L267" t="s">
        <v>38</v>
      </c>
      <c r="M267" t="s">
        <v>190</v>
      </c>
    </row>
    <row r="268" spans="1:13" x14ac:dyDescent="0.3">
      <c r="A268" t="s">
        <v>468</v>
      </c>
      <c r="C268" t="s">
        <v>18024</v>
      </c>
      <c r="D268">
        <v>61</v>
      </c>
      <c r="E268" s="1">
        <v>12124558</v>
      </c>
      <c r="G268" t="s">
        <v>69</v>
      </c>
      <c r="H268" t="s">
        <v>18025</v>
      </c>
      <c r="I268" t="s">
        <v>22</v>
      </c>
      <c r="J268" t="s">
        <v>23</v>
      </c>
      <c r="K268" t="s">
        <v>24</v>
      </c>
      <c r="L268" t="s">
        <v>248</v>
      </c>
      <c r="M268" t="s">
        <v>39</v>
      </c>
    </row>
    <row r="269" spans="1:13" x14ac:dyDescent="0.3">
      <c r="A269" t="s">
        <v>10392</v>
      </c>
      <c r="C269" t="s">
        <v>10275</v>
      </c>
      <c r="D269">
        <v>18</v>
      </c>
      <c r="E269" s="1">
        <v>270000</v>
      </c>
      <c r="G269" t="s">
        <v>111</v>
      </c>
      <c r="H269" t="s">
        <v>10393</v>
      </c>
      <c r="I269" t="s">
        <v>156</v>
      </c>
      <c r="J269" t="s">
        <v>22</v>
      </c>
      <c r="K269" t="s">
        <v>24</v>
      </c>
      <c r="L269" t="s">
        <v>25</v>
      </c>
      <c r="M269" t="s">
        <v>120</v>
      </c>
    </row>
    <row r="270" spans="1:13" x14ac:dyDescent="0.3">
      <c r="A270" t="s">
        <v>11013</v>
      </c>
      <c r="C270" t="s">
        <v>11012</v>
      </c>
      <c r="D270">
        <v>35</v>
      </c>
      <c r="E270" s="1">
        <v>13763544</v>
      </c>
      <c r="G270" t="s">
        <v>111</v>
      </c>
      <c r="H270" t="s">
        <v>11014</v>
      </c>
      <c r="I270" t="s">
        <v>896</v>
      </c>
      <c r="J270" t="s">
        <v>119</v>
      </c>
      <c r="K270" t="s">
        <v>24</v>
      </c>
      <c r="L270" t="s">
        <v>25</v>
      </c>
      <c r="M270" t="s">
        <v>120</v>
      </c>
    </row>
    <row r="271" spans="1:13" x14ac:dyDescent="0.3">
      <c r="A271" t="s">
        <v>15807</v>
      </c>
      <c r="C271" t="s">
        <v>27748</v>
      </c>
      <c r="D271">
        <v>13</v>
      </c>
      <c r="E271" s="1">
        <v>100000</v>
      </c>
      <c r="G271" t="s">
        <v>69</v>
      </c>
      <c r="H271" t="s">
        <v>27910</v>
      </c>
      <c r="I271" t="s">
        <v>70</v>
      </c>
      <c r="J271" t="s">
        <v>70</v>
      </c>
      <c r="K271" t="s">
        <v>24</v>
      </c>
      <c r="L271" t="s">
        <v>17</v>
      </c>
      <c r="M271" t="s">
        <v>39</v>
      </c>
    </row>
    <row r="272" spans="1:13" x14ac:dyDescent="0.3">
      <c r="A272" t="s">
        <v>15807</v>
      </c>
      <c r="C272" t="s">
        <v>22837</v>
      </c>
      <c r="D272">
        <v>29</v>
      </c>
      <c r="E272" s="1">
        <v>2585697</v>
      </c>
      <c r="G272" t="s">
        <v>516</v>
      </c>
      <c r="H272" t="s">
        <v>23078</v>
      </c>
      <c r="I272" t="s">
        <v>70</v>
      </c>
      <c r="J272" t="s">
        <v>70</v>
      </c>
      <c r="K272" t="s">
        <v>24</v>
      </c>
      <c r="L272" t="s">
        <v>170</v>
      </c>
      <c r="M272" t="s">
        <v>3728</v>
      </c>
    </row>
    <row r="273" spans="1:13" x14ac:dyDescent="0.3">
      <c r="A273" t="s">
        <v>15807</v>
      </c>
      <c r="C273" t="s">
        <v>15737</v>
      </c>
      <c r="D273">
        <v>47</v>
      </c>
      <c r="E273" s="1">
        <v>2017636</v>
      </c>
      <c r="G273" t="s">
        <v>516</v>
      </c>
      <c r="H273" t="s">
        <v>15808</v>
      </c>
      <c r="I273" t="s">
        <v>70</v>
      </c>
      <c r="J273" t="s">
        <v>70</v>
      </c>
      <c r="K273" t="s">
        <v>24</v>
      </c>
      <c r="L273" t="s">
        <v>38</v>
      </c>
      <c r="M273" t="s">
        <v>3728</v>
      </c>
    </row>
    <row r="274" spans="1:13" x14ac:dyDescent="0.3">
      <c r="A274" t="s">
        <v>15807</v>
      </c>
      <c r="C274" t="s">
        <v>35954</v>
      </c>
      <c r="D274">
        <v>90</v>
      </c>
      <c r="E274" s="1">
        <v>6739795</v>
      </c>
      <c r="G274" t="s">
        <v>48</v>
      </c>
      <c r="H274" t="s">
        <v>35991</v>
      </c>
      <c r="I274" t="s">
        <v>70</v>
      </c>
      <c r="J274" t="s">
        <v>70</v>
      </c>
      <c r="K274" t="s">
        <v>24</v>
      </c>
      <c r="L274" t="s">
        <v>170</v>
      </c>
      <c r="M274" t="s">
        <v>190</v>
      </c>
    </row>
    <row r="275" spans="1:13" x14ac:dyDescent="0.3">
      <c r="A275" t="s">
        <v>15807</v>
      </c>
      <c r="C275" t="s">
        <v>35954</v>
      </c>
      <c r="D275">
        <v>26</v>
      </c>
      <c r="E275" s="1">
        <v>2602291</v>
      </c>
      <c r="G275" t="s">
        <v>48</v>
      </c>
      <c r="H275" t="s">
        <v>36001</v>
      </c>
      <c r="I275" t="s">
        <v>70</v>
      </c>
      <c r="J275" t="s">
        <v>70</v>
      </c>
      <c r="K275" t="s">
        <v>24</v>
      </c>
      <c r="L275" t="s">
        <v>170</v>
      </c>
      <c r="M275" t="s">
        <v>354</v>
      </c>
    </row>
    <row r="276" spans="1:13" x14ac:dyDescent="0.3">
      <c r="A276" t="s">
        <v>15807</v>
      </c>
      <c r="C276" t="s">
        <v>18080</v>
      </c>
      <c r="D276">
        <v>63</v>
      </c>
      <c r="E276" s="1">
        <v>4235090</v>
      </c>
      <c r="G276" t="s">
        <v>48</v>
      </c>
      <c r="H276" t="s">
        <v>18092</v>
      </c>
      <c r="I276" t="s">
        <v>70</v>
      </c>
      <c r="J276" t="s">
        <v>70</v>
      </c>
      <c r="K276" t="s">
        <v>24</v>
      </c>
      <c r="L276" t="s">
        <v>170</v>
      </c>
      <c r="M276" t="s">
        <v>354</v>
      </c>
    </row>
    <row r="277" spans="1:13" x14ac:dyDescent="0.3">
      <c r="A277" t="s">
        <v>25454</v>
      </c>
      <c r="C277" t="s">
        <v>25397</v>
      </c>
      <c r="D277">
        <v>2</v>
      </c>
      <c r="E277" s="1">
        <v>8229</v>
      </c>
      <c r="G277" t="s">
        <v>34</v>
      </c>
      <c r="H277" t="s">
        <v>6143</v>
      </c>
      <c r="I277" t="s">
        <v>25455</v>
      </c>
      <c r="J277" t="s">
        <v>1021</v>
      </c>
      <c r="K277" t="s">
        <v>24</v>
      </c>
      <c r="L277" t="s">
        <v>25</v>
      </c>
      <c r="M277" t="s">
        <v>6146</v>
      </c>
    </row>
    <row r="278" spans="1:13" x14ac:dyDescent="0.3">
      <c r="A278" t="s">
        <v>28195</v>
      </c>
      <c r="C278" t="s">
        <v>27925</v>
      </c>
      <c r="D278">
        <v>13</v>
      </c>
      <c r="E278" s="1">
        <v>375002</v>
      </c>
      <c r="G278" t="s">
        <v>111</v>
      </c>
      <c r="H278" t="s">
        <v>28196</v>
      </c>
      <c r="I278" t="s">
        <v>70</v>
      </c>
      <c r="J278" t="s">
        <v>70</v>
      </c>
      <c r="K278" t="s">
        <v>24</v>
      </c>
      <c r="L278" t="s">
        <v>25</v>
      </c>
      <c r="M278" t="s">
        <v>112</v>
      </c>
    </row>
    <row r="279" spans="1:13" x14ac:dyDescent="0.3">
      <c r="A279" t="s">
        <v>13284</v>
      </c>
      <c r="C279" t="s">
        <v>12994</v>
      </c>
      <c r="D279">
        <v>4</v>
      </c>
      <c r="E279" s="1">
        <v>16263</v>
      </c>
      <c r="G279" t="s">
        <v>34</v>
      </c>
      <c r="H279" t="s">
        <v>6143</v>
      </c>
      <c r="I279" t="s">
        <v>7535</v>
      </c>
      <c r="J279" t="s">
        <v>7536</v>
      </c>
      <c r="K279" t="s">
        <v>24</v>
      </c>
      <c r="L279" t="s">
        <v>25</v>
      </c>
      <c r="M279" t="s">
        <v>6146</v>
      </c>
    </row>
    <row r="280" spans="1:13" x14ac:dyDescent="0.3">
      <c r="A280" t="s">
        <v>6877</v>
      </c>
      <c r="C280" t="s">
        <v>19936</v>
      </c>
      <c r="D280">
        <v>5</v>
      </c>
      <c r="E280" s="1">
        <v>14995</v>
      </c>
      <c r="G280" t="s">
        <v>34</v>
      </c>
      <c r="H280" t="s">
        <v>6143</v>
      </c>
      <c r="I280" t="s">
        <v>19993</v>
      </c>
      <c r="J280" t="s">
        <v>9844</v>
      </c>
      <c r="K280" t="s">
        <v>24</v>
      </c>
      <c r="L280" t="s">
        <v>25</v>
      </c>
      <c r="M280" t="s">
        <v>6146</v>
      </c>
    </row>
    <row r="281" spans="1:13" x14ac:dyDescent="0.3">
      <c r="A281" t="s">
        <v>6877</v>
      </c>
      <c r="C281" t="s">
        <v>6671</v>
      </c>
      <c r="D281">
        <v>3</v>
      </c>
      <c r="E281" s="1">
        <v>6764</v>
      </c>
      <c r="G281" t="s">
        <v>34</v>
      </c>
      <c r="H281" t="s">
        <v>6143</v>
      </c>
      <c r="I281" t="s">
        <v>6165</v>
      </c>
      <c r="J281" t="s">
        <v>1250</v>
      </c>
      <c r="K281" t="s">
        <v>24</v>
      </c>
      <c r="L281" t="s">
        <v>25</v>
      </c>
      <c r="M281" t="s">
        <v>6146</v>
      </c>
    </row>
    <row r="282" spans="1:13" x14ac:dyDescent="0.3">
      <c r="A282" t="s">
        <v>32894</v>
      </c>
      <c r="C282" t="s">
        <v>32581</v>
      </c>
      <c r="D282">
        <v>7</v>
      </c>
      <c r="E282" s="1">
        <v>18358</v>
      </c>
      <c r="G282" t="s">
        <v>34</v>
      </c>
      <c r="H282" t="s">
        <v>6143</v>
      </c>
      <c r="I282" t="s">
        <v>32895</v>
      </c>
      <c r="J282" t="s">
        <v>70</v>
      </c>
      <c r="K282" t="s">
        <v>24</v>
      </c>
      <c r="L282" t="s">
        <v>25</v>
      </c>
      <c r="M282" t="s">
        <v>6146</v>
      </c>
    </row>
    <row r="283" spans="1:13" x14ac:dyDescent="0.3">
      <c r="A283" t="s">
        <v>19015</v>
      </c>
      <c r="C283" t="s">
        <v>25932</v>
      </c>
      <c r="D283">
        <v>2</v>
      </c>
      <c r="E283" s="1">
        <v>7590</v>
      </c>
      <c r="G283" t="s">
        <v>34</v>
      </c>
      <c r="H283" t="s">
        <v>6143</v>
      </c>
      <c r="I283" t="s">
        <v>20240</v>
      </c>
      <c r="J283" t="s">
        <v>700</v>
      </c>
      <c r="K283" t="s">
        <v>24</v>
      </c>
      <c r="L283" t="s">
        <v>25</v>
      </c>
      <c r="M283" t="s">
        <v>6146</v>
      </c>
    </row>
    <row r="284" spans="1:13" x14ac:dyDescent="0.3">
      <c r="A284" t="s">
        <v>19015</v>
      </c>
      <c r="C284" t="s">
        <v>18937</v>
      </c>
      <c r="D284">
        <v>4</v>
      </c>
      <c r="E284" s="1">
        <v>10410</v>
      </c>
      <c r="G284" t="s">
        <v>34</v>
      </c>
      <c r="H284" t="s">
        <v>6143</v>
      </c>
      <c r="I284" t="s">
        <v>19016</v>
      </c>
      <c r="J284" t="s">
        <v>17989</v>
      </c>
      <c r="K284" t="s">
        <v>24</v>
      </c>
      <c r="L284" t="s">
        <v>25</v>
      </c>
      <c r="M284" t="s">
        <v>6146</v>
      </c>
    </row>
    <row r="285" spans="1:13" x14ac:dyDescent="0.3">
      <c r="A285" t="s">
        <v>19189</v>
      </c>
      <c r="C285" t="s">
        <v>19032</v>
      </c>
      <c r="D285">
        <v>4</v>
      </c>
      <c r="E285" s="1">
        <v>11375</v>
      </c>
      <c r="G285" t="s">
        <v>34</v>
      </c>
      <c r="H285" t="s">
        <v>6143</v>
      </c>
      <c r="I285" t="s">
        <v>19190</v>
      </c>
      <c r="J285" t="s">
        <v>236</v>
      </c>
      <c r="K285" t="s">
        <v>24</v>
      </c>
      <c r="L285" t="s">
        <v>25</v>
      </c>
      <c r="M285" t="s">
        <v>6146</v>
      </c>
    </row>
    <row r="286" spans="1:13" x14ac:dyDescent="0.3">
      <c r="A286" t="s">
        <v>19189</v>
      </c>
      <c r="C286" t="s">
        <v>31866</v>
      </c>
      <c r="D286">
        <v>4</v>
      </c>
      <c r="E286" s="1">
        <v>64620</v>
      </c>
      <c r="G286" t="s">
        <v>34</v>
      </c>
      <c r="H286" t="s">
        <v>6143</v>
      </c>
      <c r="I286" t="s">
        <v>27046</v>
      </c>
      <c r="J286" t="s">
        <v>732</v>
      </c>
      <c r="K286" t="s">
        <v>24</v>
      </c>
      <c r="L286" t="s">
        <v>25</v>
      </c>
      <c r="M286" t="s">
        <v>6146</v>
      </c>
    </row>
    <row r="287" spans="1:13" x14ac:dyDescent="0.3">
      <c r="A287" t="s">
        <v>31690</v>
      </c>
      <c r="C287" t="s">
        <v>31493</v>
      </c>
      <c r="D287">
        <v>5</v>
      </c>
      <c r="E287" s="1">
        <v>68182</v>
      </c>
      <c r="G287" t="s">
        <v>34</v>
      </c>
      <c r="H287" t="s">
        <v>6143</v>
      </c>
      <c r="I287" t="s">
        <v>6447</v>
      </c>
      <c r="J287" t="s">
        <v>311</v>
      </c>
      <c r="K287" t="s">
        <v>24</v>
      </c>
      <c r="L287" t="s">
        <v>25</v>
      </c>
      <c r="M287" t="s">
        <v>6146</v>
      </c>
    </row>
    <row r="288" spans="1:13" x14ac:dyDescent="0.3">
      <c r="A288" t="s">
        <v>34562</v>
      </c>
      <c r="C288" t="s">
        <v>34542</v>
      </c>
      <c r="D288">
        <v>41</v>
      </c>
      <c r="E288" s="1">
        <v>1680829</v>
      </c>
      <c r="G288" t="s">
        <v>111</v>
      </c>
      <c r="H288" t="s">
        <v>34506</v>
      </c>
      <c r="I288" t="s">
        <v>21512</v>
      </c>
      <c r="J288" t="s">
        <v>732</v>
      </c>
      <c r="K288" t="s">
        <v>24</v>
      </c>
      <c r="L288" t="s">
        <v>25</v>
      </c>
      <c r="M288" t="s">
        <v>120</v>
      </c>
    </row>
    <row r="289" spans="1:13" x14ac:dyDescent="0.3">
      <c r="A289" t="s">
        <v>34562</v>
      </c>
      <c r="C289" t="s">
        <v>35113</v>
      </c>
      <c r="D289">
        <v>21</v>
      </c>
      <c r="E289" s="1">
        <v>93452</v>
      </c>
      <c r="G289" t="s">
        <v>111</v>
      </c>
      <c r="H289" t="s">
        <v>34506</v>
      </c>
      <c r="I289" t="s">
        <v>21512</v>
      </c>
      <c r="J289" t="s">
        <v>732</v>
      </c>
      <c r="K289" t="s">
        <v>24</v>
      </c>
      <c r="L289" t="s">
        <v>25</v>
      </c>
      <c r="M289" t="s">
        <v>120</v>
      </c>
    </row>
    <row r="290" spans="1:13" x14ac:dyDescent="0.3">
      <c r="A290" t="s">
        <v>32893</v>
      </c>
      <c r="C290" t="s">
        <v>32581</v>
      </c>
      <c r="D290">
        <v>7</v>
      </c>
      <c r="E290" s="1">
        <v>19146</v>
      </c>
      <c r="G290" t="s">
        <v>34</v>
      </c>
      <c r="H290" t="s">
        <v>6143</v>
      </c>
      <c r="I290" t="s">
        <v>20240</v>
      </c>
      <c r="J290" t="s">
        <v>70</v>
      </c>
      <c r="K290" t="s">
        <v>24</v>
      </c>
      <c r="L290" t="s">
        <v>25</v>
      </c>
      <c r="M290" t="s">
        <v>6146</v>
      </c>
    </row>
    <row r="291" spans="1:13" x14ac:dyDescent="0.3">
      <c r="A291" t="s">
        <v>20239</v>
      </c>
      <c r="C291" t="s">
        <v>20121</v>
      </c>
      <c r="D291">
        <v>4</v>
      </c>
      <c r="E291" s="1">
        <v>5155</v>
      </c>
      <c r="G291" t="s">
        <v>34</v>
      </c>
      <c r="H291" t="s">
        <v>6143</v>
      </c>
      <c r="I291" t="s">
        <v>20240</v>
      </c>
      <c r="J291" t="s">
        <v>288</v>
      </c>
      <c r="K291" t="s">
        <v>24</v>
      </c>
      <c r="L291" t="s">
        <v>25</v>
      </c>
      <c r="M291" t="s">
        <v>6146</v>
      </c>
    </row>
    <row r="292" spans="1:13" x14ac:dyDescent="0.3">
      <c r="A292" t="s">
        <v>7254</v>
      </c>
      <c r="C292" t="s">
        <v>6985</v>
      </c>
      <c r="D292">
        <v>4</v>
      </c>
      <c r="E292" s="1">
        <v>6315</v>
      </c>
      <c r="G292" t="s">
        <v>34</v>
      </c>
      <c r="H292" t="s">
        <v>6143</v>
      </c>
      <c r="I292" t="s">
        <v>7255</v>
      </c>
      <c r="J292" t="s">
        <v>6105</v>
      </c>
      <c r="K292" t="s">
        <v>24</v>
      </c>
      <c r="L292" t="s">
        <v>25</v>
      </c>
      <c r="M292" t="s">
        <v>6146</v>
      </c>
    </row>
    <row r="293" spans="1:13" x14ac:dyDescent="0.3">
      <c r="A293" t="s">
        <v>5260</v>
      </c>
      <c r="C293" t="s">
        <v>27748</v>
      </c>
      <c r="D293">
        <v>25</v>
      </c>
      <c r="E293" s="1">
        <v>250001</v>
      </c>
      <c r="G293" t="s">
        <v>13</v>
      </c>
      <c r="H293" t="s">
        <v>27762</v>
      </c>
      <c r="I293" t="s">
        <v>64</v>
      </c>
      <c r="K293" t="s">
        <v>65</v>
      </c>
      <c r="L293" t="s">
        <v>38</v>
      </c>
      <c r="M293" t="s">
        <v>207</v>
      </c>
    </row>
    <row r="294" spans="1:13" x14ac:dyDescent="0.3">
      <c r="A294" t="s">
        <v>5260</v>
      </c>
      <c r="C294" t="s">
        <v>27408</v>
      </c>
      <c r="D294">
        <v>18</v>
      </c>
      <c r="E294" s="1">
        <v>200000</v>
      </c>
      <c r="G294" t="s">
        <v>13</v>
      </c>
      <c r="H294" t="s">
        <v>27499</v>
      </c>
      <c r="I294" t="s">
        <v>64</v>
      </c>
      <c r="K294" t="s">
        <v>65</v>
      </c>
      <c r="L294" t="s">
        <v>17</v>
      </c>
      <c r="M294" t="s">
        <v>450</v>
      </c>
    </row>
    <row r="295" spans="1:13" x14ac:dyDescent="0.3">
      <c r="A295" t="s">
        <v>5260</v>
      </c>
      <c r="C295" t="s">
        <v>5155</v>
      </c>
      <c r="D295">
        <v>54</v>
      </c>
      <c r="E295" s="1">
        <v>750000</v>
      </c>
      <c r="G295" t="s">
        <v>34</v>
      </c>
      <c r="H295" t="s">
        <v>5261</v>
      </c>
      <c r="I295" t="s">
        <v>64</v>
      </c>
      <c r="K295" t="s">
        <v>65</v>
      </c>
      <c r="L295" t="s">
        <v>38</v>
      </c>
      <c r="M295" t="s">
        <v>740</v>
      </c>
    </row>
    <row r="296" spans="1:13" x14ac:dyDescent="0.3">
      <c r="A296" t="s">
        <v>5260</v>
      </c>
      <c r="C296" t="s">
        <v>15737</v>
      </c>
      <c r="D296">
        <v>43</v>
      </c>
      <c r="E296" s="1">
        <v>1580364</v>
      </c>
      <c r="G296" t="s">
        <v>34</v>
      </c>
      <c r="H296" t="s">
        <v>15922</v>
      </c>
      <c r="I296" t="s">
        <v>64</v>
      </c>
      <c r="K296" t="s">
        <v>65</v>
      </c>
      <c r="L296" t="s">
        <v>38</v>
      </c>
      <c r="M296" t="s">
        <v>61</v>
      </c>
    </row>
    <row r="297" spans="1:13" x14ac:dyDescent="0.3">
      <c r="A297" t="s">
        <v>258</v>
      </c>
      <c r="C297" t="s">
        <v>227</v>
      </c>
      <c r="D297">
        <v>18</v>
      </c>
      <c r="E297" s="1">
        <v>592193</v>
      </c>
      <c r="G297" t="s">
        <v>13</v>
      </c>
      <c r="H297" t="s">
        <v>259</v>
      </c>
      <c r="I297" t="s">
        <v>64</v>
      </c>
      <c r="K297" t="s">
        <v>65</v>
      </c>
      <c r="L297" t="s">
        <v>38</v>
      </c>
      <c r="M297" t="s">
        <v>87</v>
      </c>
    </row>
    <row r="298" spans="1:13" x14ac:dyDescent="0.3">
      <c r="A298" t="s">
        <v>33082</v>
      </c>
      <c r="C298" t="s">
        <v>32581</v>
      </c>
      <c r="D298">
        <v>7</v>
      </c>
      <c r="E298" s="1">
        <v>18608</v>
      </c>
      <c r="G298" t="s">
        <v>34</v>
      </c>
      <c r="H298" t="s">
        <v>6143</v>
      </c>
      <c r="I298" t="s">
        <v>32380</v>
      </c>
      <c r="J298" t="s">
        <v>70</v>
      </c>
      <c r="K298" t="s">
        <v>24</v>
      </c>
      <c r="L298" t="s">
        <v>25</v>
      </c>
      <c r="M298" t="s">
        <v>6146</v>
      </c>
    </row>
    <row r="299" spans="1:13" x14ac:dyDescent="0.3">
      <c r="A299" t="s">
        <v>11735</v>
      </c>
      <c r="C299" t="s">
        <v>11613</v>
      </c>
      <c r="D299">
        <v>1</v>
      </c>
      <c r="E299" s="1">
        <v>50000</v>
      </c>
      <c r="G299" t="s">
        <v>111</v>
      </c>
      <c r="H299" t="s">
        <v>11547</v>
      </c>
      <c r="I299" t="s">
        <v>11736</v>
      </c>
      <c r="J299" t="s">
        <v>288</v>
      </c>
      <c r="K299" t="s">
        <v>24</v>
      </c>
      <c r="L299" t="s">
        <v>25</v>
      </c>
      <c r="M299" t="s">
        <v>6109</v>
      </c>
    </row>
    <row r="300" spans="1:13" x14ac:dyDescent="0.3">
      <c r="A300" t="s">
        <v>11735</v>
      </c>
      <c r="C300" t="s">
        <v>25301</v>
      </c>
      <c r="D300">
        <v>36</v>
      </c>
      <c r="E300" s="1">
        <v>60000</v>
      </c>
      <c r="G300" t="s">
        <v>111</v>
      </c>
      <c r="H300" t="s">
        <v>25310</v>
      </c>
      <c r="I300" t="s">
        <v>11736</v>
      </c>
      <c r="J300" t="s">
        <v>288</v>
      </c>
      <c r="K300" t="s">
        <v>24</v>
      </c>
      <c r="L300" t="s">
        <v>25</v>
      </c>
      <c r="M300" t="s">
        <v>322</v>
      </c>
    </row>
    <row r="301" spans="1:13" x14ac:dyDescent="0.3">
      <c r="A301" t="s">
        <v>17447</v>
      </c>
      <c r="C301" t="s">
        <v>17445</v>
      </c>
      <c r="D301">
        <v>16</v>
      </c>
      <c r="E301" s="1">
        <v>17526</v>
      </c>
      <c r="G301" t="s">
        <v>34</v>
      </c>
      <c r="H301" t="s">
        <v>6143</v>
      </c>
      <c r="I301" t="s">
        <v>17448</v>
      </c>
      <c r="J301" t="s">
        <v>662</v>
      </c>
      <c r="K301" t="s">
        <v>24</v>
      </c>
      <c r="L301" t="s">
        <v>25</v>
      </c>
      <c r="M301" t="s">
        <v>6146</v>
      </c>
    </row>
    <row r="302" spans="1:13" x14ac:dyDescent="0.3">
      <c r="A302" t="s">
        <v>21559</v>
      </c>
      <c r="C302" t="s">
        <v>29553</v>
      </c>
      <c r="D302">
        <v>36</v>
      </c>
      <c r="E302" s="1">
        <v>650000</v>
      </c>
      <c r="G302" t="s">
        <v>34</v>
      </c>
      <c r="H302" t="s">
        <v>29875</v>
      </c>
      <c r="I302" t="s">
        <v>64</v>
      </c>
      <c r="J302" t="s">
        <v>64</v>
      </c>
      <c r="K302" t="s">
        <v>65</v>
      </c>
      <c r="L302" t="s">
        <v>38</v>
      </c>
      <c r="M302" t="s">
        <v>39</v>
      </c>
    </row>
    <row r="303" spans="1:13" x14ac:dyDescent="0.3">
      <c r="A303" t="s">
        <v>21559</v>
      </c>
      <c r="C303" t="s">
        <v>21173</v>
      </c>
      <c r="D303">
        <v>33</v>
      </c>
      <c r="E303" s="1">
        <v>354600</v>
      </c>
      <c r="G303" t="s">
        <v>34</v>
      </c>
      <c r="H303" t="s">
        <v>21560</v>
      </c>
      <c r="I303" t="s">
        <v>64</v>
      </c>
      <c r="J303" t="s">
        <v>64</v>
      </c>
      <c r="K303" t="s">
        <v>65</v>
      </c>
      <c r="L303" t="s">
        <v>38</v>
      </c>
      <c r="M303" t="s">
        <v>39</v>
      </c>
    </row>
    <row r="304" spans="1:13" x14ac:dyDescent="0.3">
      <c r="A304" t="s">
        <v>37129</v>
      </c>
      <c r="C304" t="s">
        <v>37047</v>
      </c>
      <c r="D304">
        <v>23</v>
      </c>
      <c r="E304" s="1">
        <v>99790</v>
      </c>
      <c r="G304" t="s">
        <v>13</v>
      </c>
      <c r="H304" t="s">
        <v>37130</v>
      </c>
      <c r="I304" t="s">
        <v>205</v>
      </c>
      <c r="K304" t="s">
        <v>56</v>
      </c>
      <c r="L304" t="s">
        <v>17</v>
      </c>
      <c r="M304" t="s">
        <v>450</v>
      </c>
    </row>
    <row r="305" spans="1:13" x14ac:dyDescent="0.3">
      <c r="A305" t="s">
        <v>5187</v>
      </c>
      <c r="C305" t="s">
        <v>29922</v>
      </c>
      <c r="D305">
        <v>41</v>
      </c>
      <c r="E305" s="1">
        <v>4996063</v>
      </c>
      <c r="G305" t="s">
        <v>48</v>
      </c>
      <c r="H305" t="s">
        <v>30063</v>
      </c>
      <c r="I305" t="s">
        <v>793</v>
      </c>
      <c r="J305" t="s">
        <v>5189</v>
      </c>
      <c r="K305" t="s">
        <v>51</v>
      </c>
      <c r="L305" t="s">
        <v>44</v>
      </c>
      <c r="M305" t="s">
        <v>354</v>
      </c>
    </row>
    <row r="306" spans="1:13" x14ac:dyDescent="0.3">
      <c r="A306" t="s">
        <v>5187</v>
      </c>
      <c r="C306" t="s">
        <v>5155</v>
      </c>
      <c r="D306">
        <v>41</v>
      </c>
      <c r="E306" s="1">
        <v>1091042</v>
      </c>
      <c r="G306" t="s">
        <v>48</v>
      </c>
      <c r="H306" t="s">
        <v>5188</v>
      </c>
      <c r="I306" t="s">
        <v>793</v>
      </c>
      <c r="J306" t="s">
        <v>5189</v>
      </c>
      <c r="K306" t="s">
        <v>51</v>
      </c>
      <c r="L306" t="s">
        <v>44</v>
      </c>
      <c r="M306" t="s">
        <v>354</v>
      </c>
    </row>
    <row r="307" spans="1:13" x14ac:dyDescent="0.3">
      <c r="A307" t="s">
        <v>5187</v>
      </c>
      <c r="C307" t="s">
        <v>22837</v>
      </c>
      <c r="D307">
        <v>48</v>
      </c>
      <c r="E307" s="1">
        <v>2758557</v>
      </c>
      <c r="G307" t="s">
        <v>48</v>
      </c>
      <c r="H307" t="s">
        <v>23097</v>
      </c>
      <c r="I307" t="s">
        <v>793</v>
      </c>
      <c r="J307" t="s">
        <v>5189</v>
      </c>
      <c r="K307" t="s">
        <v>51</v>
      </c>
      <c r="L307" t="s">
        <v>44</v>
      </c>
      <c r="M307" t="s">
        <v>354</v>
      </c>
    </row>
    <row r="308" spans="1:13" x14ac:dyDescent="0.3">
      <c r="A308" t="s">
        <v>5187</v>
      </c>
      <c r="C308" t="s">
        <v>21173</v>
      </c>
      <c r="D308">
        <v>24</v>
      </c>
      <c r="E308" s="1">
        <v>590157</v>
      </c>
      <c r="G308" t="s">
        <v>34</v>
      </c>
      <c r="H308" t="s">
        <v>21622</v>
      </c>
      <c r="I308" t="s">
        <v>793</v>
      </c>
      <c r="J308" t="s">
        <v>5189</v>
      </c>
      <c r="K308" t="s">
        <v>51</v>
      </c>
      <c r="L308" t="s">
        <v>44</v>
      </c>
      <c r="M308" t="s">
        <v>39</v>
      </c>
    </row>
    <row r="309" spans="1:13" x14ac:dyDescent="0.3">
      <c r="A309" t="s">
        <v>5187</v>
      </c>
      <c r="C309" t="s">
        <v>22248</v>
      </c>
      <c r="D309">
        <v>37</v>
      </c>
      <c r="E309" s="1">
        <v>6544603</v>
      </c>
      <c r="G309" t="s">
        <v>48</v>
      </c>
      <c r="H309" t="s">
        <v>22461</v>
      </c>
      <c r="I309" t="s">
        <v>793</v>
      </c>
      <c r="J309" t="s">
        <v>5189</v>
      </c>
      <c r="K309" t="s">
        <v>51</v>
      </c>
      <c r="L309" t="s">
        <v>44</v>
      </c>
      <c r="M309" t="s">
        <v>354</v>
      </c>
    </row>
    <row r="310" spans="1:13" x14ac:dyDescent="0.3">
      <c r="A310" t="s">
        <v>5187</v>
      </c>
      <c r="C310" t="s">
        <v>16599</v>
      </c>
      <c r="D310">
        <v>12</v>
      </c>
      <c r="E310" s="1">
        <v>987025</v>
      </c>
      <c r="G310" t="s">
        <v>48</v>
      </c>
      <c r="H310" t="s">
        <v>16657</v>
      </c>
      <c r="I310" t="s">
        <v>793</v>
      </c>
      <c r="J310" t="s">
        <v>5189</v>
      </c>
      <c r="K310" t="s">
        <v>51</v>
      </c>
      <c r="L310" t="s">
        <v>44</v>
      </c>
      <c r="M310" t="s">
        <v>354</v>
      </c>
    </row>
    <row r="311" spans="1:13" x14ac:dyDescent="0.3">
      <c r="A311" t="s">
        <v>5187</v>
      </c>
      <c r="C311" t="s">
        <v>12314</v>
      </c>
      <c r="D311">
        <v>37</v>
      </c>
      <c r="E311" s="1">
        <v>797921</v>
      </c>
      <c r="G311" t="s">
        <v>48</v>
      </c>
      <c r="H311" t="s">
        <v>12626</v>
      </c>
      <c r="I311" t="s">
        <v>793</v>
      </c>
      <c r="J311" t="s">
        <v>5189</v>
      </c>
      <c r="K311" t="s">
        <v>51</v>
      </c>
      <c r="L311" t="s">
        <v>44</v>
      </c>
      <c r="M311" t="s">
        <v>354</v>
      </c>
    </row>
    <row r="312" spans="1:13" x14ac:dyDescent="0.3">
      <c r="A312" t="s">
        <v>5187</v>
      </c>
      <c r="C312" t="s">
        <v>11420</v>
      </c>
      <c r="D312">
        <v>9</v>
      </c>
      <c r="E312" s="1">
        <v>5350</v>
      </c>
      <c r="G312" t="s">
        <v>48</v>
      </c>
      <c r="H312" t="s">
        <v>11438</v>
      </c>
      <c r="I312" t="s">
        <v>793</v>
      </c>
      <c r="J312" t="s">
        <v>5189</v>
      </c>
      <c r="K312" t="s">
        <v>51</v>
      </c>
      <c r="L312" t="s">
        <v>44</v>
      </c>
      <c r="M312" t="s">
        <v>354</v>
      </c>
    </row>
    <row r="313" spans="1:13" x14ac:dyDescent="0.3">
      <c r="A313" t="s">
        <v>6515</v>
      </c>
      <c r="C313" t="s">
        <v>6476</v>
      </c>
      <c r="D313">
        <v>12</v>
      </c>
      <c r="E313" s="1">
        <v>300000</v>
      </c>
      <c r="G313" t="s">
        <v>111</v>
      </c>
      <c r="H313" t="s">
        <v>6516</v>
      </c>
      <c r="I313" t="s">
        <v>6517</v>
      </c>
      <c r="J313" t="s">
        <v>22</v>
      </c>
      <c r="K313" t="s">
        <v>24</v>
      </c>
      <c r="L313" t="s">
        <v>25</v>
      </c>
      <c r="M313" t="s">
        <v>6109</v>
      </c>
    </row>
    <row r="314" spans="1:13" x14ac:dyDescent="0.3">
      <c r="A314" t="s">
        <v>6515</v>
      </c>
      <c r="C314" t="s">
        <v>36429</v>
      </c>
      <c r="D314">
        <v>12</v>
      </c>
      <c r="E314" s="1">
        <v>100000</v>
      </c>
      <c r="G314" t="s">
        <v>111</v>
      </c>
      <c r="H314" t="s">
        <v>36430</v>
      </c>
      <c r="I314" t="s">
        <v>6517</v>
      </c>
      <c r="J314" t="s">
        <v>22</v>
      </c>
      <c r="K314" t="s">
        <v>24</v>
      </c>
      <c r="L314" t="s">
        <v>25</v>
      </c>
      <c r="M314" t="s">
        <v>6109</v>
      </c>
    </row>
    <row r="315" spans="1:13" x14ac:dyDescent="0.3">
      <c r="A315" t="s">
        <v>14363</v>
      </c>
      <c r="C315" t="s">
        <v>14108</v>
      </c>
      <c r="D315">
        <v>7</v>
      </c>
      <c r="E315" s="1">
        <v>17108</v>
      </c>
      <c r="G315" t="s">
        <v>34</v>
      </c>
      <c r="H315" t="s">
        <v>6143</v>
      </c>
      <c r="I315" t="s">
        <v>14362</v>
      </c>
      <c r="J315" t="s">
        <v>433</v>
      </c>
      <c r="K315" t="s">
        <v>24</v>
      </c>
      <c r="L315" t="s">
        <v>25</v>
      </c>
      <c r="M315" t="s">
        <v>6146</v>
      </c>
    </row>
    <row r="316" spans="1:13" x14ac:dyDescent="0.3">
      <c r="A316" t="s">
        <v>5720</v>
      </c>
      <c r="C316" t="s">
        <v>27408</v>
      </c>
      <c r="D316">
        <v>14</v>
      </c>
      <c r="E316" s="1">
        <v>225000</v>
      </c>
      <c r="G316" t="s">
        <v>69</v>
      </c>
      <c r="H316" t="s">
        <v>27546</v>
      </c>
      <c r="I316" t="s">
        <v>867</v>
      </c>
      <c r="J316" t="s">
        <v>280</v>
      </c>
      <c r="K316" t="s">
        <v>24</v>
      </c>
      <c r="L316" t="s">
        <v>25</v>
      </c>
      <c r="M316" t="s">
        <v>221</v>
      </c>
    </row>
    <row r="317" spans="1:13" x14ac:dyDescent="0.3">
      <c r="A317" t="s">
        <v>5720</v>
      </c>
      <c r="C317" t="s">
        <v>5642</v>
      </c>
      <c r="D317">
        <v>24</v>
      </c>
      <c r="E317" s="1">
        <v>200000</v>
      </c>
      <c r="G317" t="s">
        <v>69</v>
      </c>
      <c r="H317" t="s">
        <v>3865</v>
      </c>
      <c r="I317" t="s">
        <v>867</v>
      </c>
      <c r="J317" t="s">
        <v>280</v>
      </c>
      <c r="K317" t="s">
        <v>24</v>
      </c>
      <c r="L317" t="s">
        <v>25</v>
      </c>
      <c r="M317" t="s">
        <v>221</v>
      </c>
    </row>
    <row r="318" spans="1:13" x14ac:dyDescent="0.3">
      <c r="A318" t="s">
        <v>5720</v>
      </c>
      <c r="C318" t="s">
        <v>21907</v>
      </c>
      <c r="D318">
        <v>24</v>
      </c>
      <c r="E318" s="1">
        <v>200160</v>
      </c>
      <c r="G318" t="s">
        <v>69</v>
      </c>
      <c r="H318" t="s">
        <v>68</v>
      </c>
      <c r="I318" t="s">
        <v>867</v>
      </c>
      <c r="J318" t="s">
        <v>280</v>
      </c>
      <c r="K318" t="s">
        <v>24</v>
      </c>
      <c r="L318" t="s">
        <v>25</v>
      </c>
      <c r="M318" t="s">
        <v>221</v>
      </c>
    </row>
    <row r="319" spans="1:13" x14ac:dyDescent="0.3">
      <c r="A319" t="s">
        <v>5720</v>
      </c>
      <c r="C319" t="s">
        <v>9547</v>
      </c>
      <c r="D319">
        <v>24</v>
      </c>
      <c r="E319" s="1">
        <v>300000</v>
      </c>
      <c r="G319" t="s">
        <v>69</v>
      </c>
      <c r="H319" t="s">
        <v>970</v>
      </c>
      <c r="I319" t="s">
        <v>867</v>
      </c>
      <c r="J319" t="s">
        <v>280</v>
      </c>
      <c r="K319" t="s">
        <v>24</v>
      </c>
      <c r="L319" t="s">
        <v>25</v>
      </c>
      <c r="M319" t="s">
        <v>221</v>
      </c>
    </row>
    <row r="320" spans="1:13" x14ac:dyDescent="0.3">
      <c r="A320" t="s">
        <v>5720</v>
      </c>
      <c r="C320" t="s">
        <v>9114</v>
      </c>
      <c r="D320">
        <v>12</v>
      </c>
      <c r="E320" s="1">
        <v>300000</v>
      </c>
      <c r="G320" t="s">
        <v>69</v>
      </c>
      <c r="H320" t="s">
        <v>970</v>
      </c>
      <c r="I320" t="s">
        <v>867</v>
      </c>
      <c r="J320" t="s">
        <v>280</v>
      </c>
      <c r="K320" t="s">
        <v>24</v>
      </c>
      <c r="L320" t="s">
        <v>25</v>
      </c>
      <c r="M320" t="s">
        <v>221</v>
      </c>
    </row>
    <row r="321" spans="1:13" x14ac:dyDescent="0.3">
      <c r="A321" t="s">
        <v>5720</v>
      </c>
      <c r="C321" t="s">
        <v>36284</v>
      </c>
      <c r="D321">
        <v>48</v>
      </c>
      <c r="E321" s="1">
        <v>1800000</v>
      </c>
      <c r="G321" t="s">
        <v>111</v>
      </c>
      <c r="H321" t="s">
        <v>36299</v>
      </c>
      <c r="I321" t="s">
        <v>867</v>
      </c>
      <c r="J321" t="s">
        <v>280</v>
      </c>
      <c r="K321" t="s">
        <v>24</v>
      </c>
      <c r="L321" t="s">
        <v>25</v>
      </c>
      <c r="M321" t="s">
        <v>120</v>
      </c>
    </row>
    <row r="322" spans="1:13" x14ac:dyDescent="0.3">
      <c r="A322" t="s">
        <v>587</v>
      </c>
      <c r="C322" t="s">
        <v>341</v>
      </c>
      <c r="D322">
        <v>93</v>
      </c>
      <c r="E322" s="1">
        <v>50000000</v>
      </c>
      <c r="G322" t="s">
        <v>111</v>
      </c>
      <c r="H322" t="s">
        <v>588</v>
      </c>
      <c r="I322" t="s">
        <v>302</v>
      </c>
      <c r="J322" t="s">
        <v>119</v>
      </c>
      <c r="K322" t="s">
        <v>24</v>
      </c>
      <c r="L322" t="s">
        <v>25</v>
      </c>
      <c r="M322" t="s">
        <v>120</v>
      </c>
    </row>
    <row r="323" spans="1:13" x14ac:dyDescent="0.3">
      <c r="A323" t="s">
        <v>22754</v>
      </c>
      <c r="C323" t="s">
        <v>22646</v>
      </c>
      <c r="D323">
        <v>24</v>
      </c>
      <c r="E323" s="1">
        <v>89994</v>
      </c>
      <c r="G323" t="s">
        <v>13</v>
      </c>
      <c r="H323" t="s">
        <v>22755</v>
      </c>
      <c r="I323" t="s">
        <v>493</v>
      </c>
      <c r="J323" t="s">
        <v>608</v>
      </c>
      <c r="K323" t="s">
        <v>609</v>
      </c>
      <c r="L323" t="s">
        <v>17</v>
      </c>
      <c r="M323" t="s">
        <v>450</v>
      </c>
    </row>
    <row r="324" spans="1:13" x14ac:dyDescent="0.3">
      <c r="A324" t="s">
        <v>34669</v>
      </c>
      <c r="C324" t="s">
        <v>34627</v>
      </c>
      <c r="D324">
        <v>7</v>
      </c>
      <c r="E324" s="1">
        <v>80000</v>
      </c>
      <c r="G324" t="s">
        <v>748</v>
      </c>
      <c r="H324" t="s">
        <v>34670</v>
      </c>
      <c r="I324" t="s">
        <v>6588</v>
      </c>
      <c r="J324" t="s">
        <v>3285</v>
      </c>
      <c r="K324" t="s">
        <v>24</v>
      </c>
      <c r="L324" t="s">
        <v>25</v>
      </c>
      <c r="M324" t="s">
        <v>7669</v>
      </c>
    </row>
    <row r="325" spans="1:13" x14ac:dyDescent="0.3">
      <c r="A325" t="s">
        <v>29821</v>
      </c>
      <c r="C325" t="s">
        <v>29553</v>
      </c>
      <c r="D325">
        <v>2</v>
      </c>
      <c r="E325" s="1">
        <v>10000</v>
      </c>
      <c r="G325" t="s">
        <v>69</v>
      </c>
      <c r="H325" t="s">
        <v>29822</v>
      </c>
      <c r="I325" t="s">
        <v>118</v>
      </c>
      <c r="J325" t="s">
        <v>119</v>
      </c>
      <c r="K325" t="s">
        <v>24</v>
      </c>
      <c r="L325" t="s">
        <v>25</v>
      </c>
      <c r="M325" t="s">
        <v>221</v>
      </c>
    </row>
    <row r="326" spans="1:13" x14ac:dyDescent="0.3">
      <c r="A326" t="s">
        <v>33949</v>
      </c>
      <c r="C326" t="s">
        <v>33755</v>
      </c>
      <c r="D326">
        <v>49</v>
      </c>
      <c r="E326" s="1">
        <v>729916</v>
      </c>
      <c r="G326" t="s">
        <v>111</v>
      </c>
      <c r="H326" t="s">
        <v>33950</v>
      </c>
      <c r="I326" t="s">
        <v>118</v>
      </c>
      <c r="J326" t="s">
        <v>119</v>
      </c>
      <c r="K326" t="s">
        <v>24</v>
      </c>
      <c r="L326" t="s">
        <v>25</v>
      </c>
      <c r="M326" t="s">
        <v>120</v>
      </c>
    </row>
    <row r="327" spans="1:13" x14ac:dyDescent="0.3">
      <c r="A327" t="s">
        <v>35624</v>
      </c>
      <c r="C327" t="s">
        <v>35549</v>
      </c>
      <c r="D327">
        <v>12</v>
      </c>
      <c r="E327" s="1">
        <v>15000</v>
      </c>
      <c r="G327" t="s">
        <v>21</v>
      </c>
      <c r="H327" t="s">
        <v>970</v>
      </c>
      <c r="I327" t="s">
        <v>118</v>
      </c>
      <c r="J327" t="s">
        <v>119</v>
      </c>
      <c r="K327" t="s">
        <v>24</v>
      </c>
      <c r="L327" t="s">
        <v>25</v>
      </c>
      <c r="M327" t="s">
        <v>26</v>
      </c>
    </row>
    <row r="328" spans="1:13" x14ac:dyDescent="0.3">
      <c r="A328" t="s">
        <v>15529</v>
      </c>
      <c r="C328" t="s">
        <v>15490</v>
      </c>
      <c r="D328">
        <v>10</v>
      </c>
      <c r="E328" s="1">
        <v>85000</v>
      </c>
      <c r="G328" t="s">
        <v>13</v>
      </c>
      <c r="H328" t="s">
        <v>15530</v>
      </c>
      <c r="I328" t="s">
        <v>7951</v>
      </c>
      <c r="J328" t="s">
        <v>7951</v>
      </c>
      <c r="K328" t="s">
        <v>51</v>
      </c>
      <c r="L328" t="s">
        <v>44</v>
      </c>
      <c r="M328" t="s">
        <v>31</v>
      </c>
    </row>
    <row r="329" spans="1:13" x14ac:dyDescent="0.3">
      <c r="A329" t="s">
        <v>25717</v>
      </c>
      <c r="C329" t="s">
        <v>25665</v>
      </c>
      <c r="D329">
        <v>12</v>
      </c>
      <c r="E329" s="1">
        <v>2500</v>
      </c>
      <c r="G329" t="s">
        <v>21</v>
      </c>
      <c r="H329" t="s">
        <v>970</v>
      </c>
      <c r="I329" t="s">
        <v>22</v>
      </c>
      <c r="J329" t="s">
        <v>23</v>
      </c>
      <c r="K329" t="s">
        <v>24</v>
      </c>
      <c r="L329" t="s">
        <v>25</v>
      </c>
      <c r="M329" t="s">
        <v>26</v>
      </c>
    </row>
    <row r="330" spans="1:13" x14ac:dyDescent="0.3">
      <c r="A330" t="s">
        <v>34055</v>
      </c>
      <c r="C330" t="s">
        <v>34035</v>
      </c>
      <c r="D330">
        <v>12</v>
      </c>
      <c r="E330" s="1">
        <v>3055937</v>
      </c>
      <c r="G330" t="s">
        <v>48</v>
      </c>
      <c r="H330" t="s">
        <v>34056</v>
      </c>
      <c r="I330" t="s">
        <v>22</v>
      </c>
      <c r="J330" t="s">
        <v>23</v>
      </c>
      <c r="K330" t="s">
        <v>24</v>
      </c>
      <c r="L330" t="s">
        <v>25</v>
      </c>
      <c r="M330" t="s">
        <v>331</v>
      </c>
    </row>
    <row r="331" spans="1:13" x14ac:dyDescent="0.3">
      <c r="A331" t="s">
        <v>34055</v>
      </c>
      <c r="C331" t="s">
        <v>36770</v>
      </c>
      <c r="D331">
        <v>7</v>
      </c>
      <c r="E331" s="1">
        <v>458905</v>
      </c>
      <c r="G331" t="s">
        <v>34</v>
      </c>
      <c r="H331" t="s">
        <v>36820</v>
      </c>
      <c r="I331" t="s">
        <v>22</v>
      </c>
      <c r="J331" t="s">
        <v>23</v>
      </c>
      <c r="K331" t="s">
        <v>24</v>
      </c>
      <c r="L331" t="s">
        <v>17</v>
      </c>
      <c r="M331" t="s">
        <v>740</v>
      </c>
    </row>
    <row r="332" spans="1:13" x14ac:dyDescent="0.3">
      <c r="A332" t="s">
        <v>34055</v>
      </c>
      <c r="C332" t="s">
        <v>35729</v>
      </c>
      <c r="D332">
        <v>29</v>
      </c>
      <c r="E332" s="1">
        <v>3415993</v>
      </c>
      <c r="G332" t="s">
        <v>13</v>
      </c>
      <c r="H332" t="s">
        <v>35766</v>
      </c>
      <c r="I332" t="s">
        <v>22</v>
      </c>
      <c r="J332" t="s">
        <v>23</v>
      </c>
      <c r="K332" t="s">
        <v>24</v>
      </c>
      <c r="L332" t="s">
        <v>170</v>
      </c>
      <c r="M332" t="s">
        <v>66</v>
      </c>
    </row>
    <row r="333" spans="1:13" x14ac:dyDescent="0.3">
      <c r="A333" t="s">
        <v>5125</v>
      </c>
      <c r="C333" t="s">
        <v>5642</v>
      </c>
      <c r="D333">
        <v>1</v>
      </c>
      <c r="E333" s="1">
        <v>5000</v>
      </c>
      <c r="G333" t="s">
        <v>13</v>
      </c>
      <c r="H333" t="s">
        <v>4766</v>
      </c>
      <c r="I333" t="s">
        <v>425</v>
      </c>
      <c r="J333" t="s">
        <v>175</v>
      </c>
      <c r="K333" t="s">
        <v>24</v>
      </c>
      <c r="L333" t="s">
        <v>17</v>
      </c>
      <c r="M333" t="s">
        <v>87</v>
      </c>
    </row>
    <row r="334" spans="1:13" x14ac:dyDescent="0.3">
      <c r="A334" t="s">
        <v>5125</v>
      </c>
      <c r="C334" t="s">
        <v>5025</v>
      </c>
      <c r="D334">
        <v>24</v>
      </c>
      <c r="E334" s="1">
        <v>10000</v>
      </c>
      <c r="G334" t="s">
        <v>13</v>
      </c>
      <c r="H334" t="s">
        <v>4766</v>
      </c>
      <c r="I334" t="s">
        <v>425</v>
      </c>
      <c r="J334" t="s">
        <v>175</v>
      </c>
      <c r="K334" t="s">
        <v>24</v>
      </c>
      <c r="L334" t="s">
        <v>17</v>
      </c>
      <c r="M334" t="s">
        <v>87</v>
      </c>
    </row>
    <row r="335" spans="1:13" x14ac:dyDescent="0.3">
      <c r="A335" t="s">
        <v>5125</v>
      </c>
      <c r="C335" t="s">
        <v>23564</v>
      </c>
      <c r="D335">
        <v>11</v>
      </c>
      <c r="E335" s="1">
        <v>150000</v>
      </c>
      <c r="G335" t="s">
        <v>13</v>
      </c>
      <c r="H335" t="s">
        <v>23583</v>
      </c>
      <c r="I335" t="s">
        <v>425</v>
      </c>
      <c r="J335" t="s">
        <v>175</v>
      </c>
      <c r="K335" t="s">
        <v>24</v>
      </c>
      <c r="L335" t="s">
        <v>17</v>
      </c>
      <c r="M335" t="s">
        <v>31</v>
      </c>
    </row>
    <row r="336" spans="1:13" x14ac:dyDescent="0.3">
      <c r="A336" t="s">
        <v>5125</v>
      </c>
      <c r="C336" t="s">
        <v>21907</v>
      </c>
      <c r="D336">
        <v>23</v>
      </c>
      <c r="E336" s="1">
        <v>1039124</v>
      </c>
      <c r="G336" t="s">
        <v>13</v>
      </c>
      <c r="H336" t="s">
        <v>22022</v>
      </c>
      <c r="I336" t="s">
        <v>425</v>
      </c>
      <c r="J336" t="s">
        <v>175</v>
      </c>
      <c r="K336" t="s">
        <v>24</v>
      </c>
      <c r="L336" t="s">
        <v>17</v>
      </c>
      <c r="M336" t="s">
        <v>87</v>
      </c>
    </row>
    <row r="337" spans="1:13" x14ac:dyDescent="0.3">
      <c r="A337" t="s">
        <v>5125</v>
      </c>
      <c r="C337" t="s">
        <v>17138</v>
      </c>
      <c r="D337">
        <v>10</v>
      </c>
      <c r="E337" s="1">
        <v>35000</v>
      </c>
      <c r="G337" t="s">
        <v>13</v>
      </c>
      <c r="H337" t="s">
        <v>17162</v>
      </c>
      <c r="I337" t="s">
        <v>425</v>
      </c>
      <c r="J337" t="s">
        <v>175</v>
      </c>
      <c r="K337" t="s">
        <v>24</v>
      </c>
      <c r="L337" t="s">
        <v>17</v>
      </c>
      <c r="M337" t="s">
        <v>31</v>
      </c>
    </row>
    <row r="338" spans="1:13" x14ac:dyDescent="0.3">
      <c r="A338" t="s">
        <v>5125</v>
      </c>
      <c r="C338" t="s">
        <v>17138</v>
      </c>
      <c r="D338">
        <v>7</v>
      </c>
      <c r="E338" s="1">
        <v>300000</v>
      </c>
      <c r="G338" t="s">
        <v>13</v>
      </c>
      <c r="H338" t="s">
        <v>17177</v>
      </c>
      <c r="I338" t="s">
        <v>425</v>
      </c>
      <c r="J338" t="s">
        <v>175</v>
      </c>
      <c r="K338" t="s">
        <v>24</v>
      </c>
      <c r="L338" t="s">
        <v>25</v>
      </c>
      <c r="M338" t="s">
        <v>207</v>
      </c>
    </row>
    <row r="339" spans="1:13" x14ac:dyDescent="0.3">
      <c r="A339" t="s">
        <v>5125</v>
      </c>
      <c r="C339" t="s">
        <v>11254</v>
      </c>
      <c r="D339">
        <v>44</v>
      </c>
      <c r="E339" s="1">
        <v>1460000</v>
      </c>
      <c r="G339" t="s">
        <v>13</v>
      </c>
      <c r="H339" t="s">
        <v>11306</v>
      </c>
      <c r="I339" t="s">
        <v>425</v>
      </c>
      <c r="J339" t="s">
        <v>175</v>
      </c>
      <c r="K339" t="s">
        <v>24</v>
      </c>
      <c r="L339" t="s">
        <v>17</v>
      </c>
      <c r="M339" t="s">
        <v>87</v>
      </c>
    </row>
    <row r="340" spans="1:13" x14ac:dyDescent="0.3">
      <c r="A340" t="s">
        <v>5125</v>
      </c>
      <c r="C340" t="s">
        <v>11140</v>
      </c>
      <c r="D340">
        <v>37</v>
      </c>
      <c r="E340" s="1">
        <v>2948864</v>
      </c>
      <c r="G340" t="s">
        <v>13</v>
      </c>
      <c r="H340" t="s">
        <v>11152</v>
      </c>
      <c r="I340" t="s">
        <v>425</v>
      </c>
      <c r="J340" t="s">
        <v>175</v>
      </c>
      <c r="K340" t="s">
        <v>24</v>
      </c>
      <c r="L340" t="s">
        <v>17</v>
      </c>
      <c r="M340" t="s">
        <v>450</v>
      </c>
    </row>
    <row r="341" spans="1:13" x14ac:dyDescent="0.3">
      <c r="A341" t="s">
        <v>5125</v>
      </c>
      <c r="C341" t="s">
        <v>9183</v>
      </c>
      <c r="D341">
        <v>60</v>
      </c>
      <c r="E341" s="1">
        <v>12838117</v>
      </c>
      <c r="G341" t="s">
        <v>13</v>
      </c>
      <c r="H341" t="s">
        <v>9237</v>
      </c>
      <c r="I341" t="s">
        <v>425</v>
      </c>
      <c r="J341" t="s">
        <v>175</v>
      </c>
      <c r="K341" t="s">
        <v>24</v>
      </c>
      <c r="L341" t="s">
        <v>17</v>
      </c>
      <c r="M341" t="s">
        <v>31</v>
      </c>
    </row>
    <row r="342" spans="1:13" x14ac:dyDescent="0.3">
      <c r="A342" t="s">
        <v>5125</v>
      </c>
      <c r="C342" t="s">
        <v>9147</v>
      </c>
      <c r="D342">
        <v>93</v>
      </c>
      <c r="E342" s="1">
        <v>186556022</v>
      </c>
      <c r="G342" t="s">
        <v>13</v>
      </c>
      <c r="H342" t="s">
        <v>9146</v>
      </c>
      <c r="I342" t="s">
        <v>425</v>
      </c>
      <c r="J342" t="s">
        <v>175</v>
      </c>
      <c r="K342" t="s">
        <v>24</v>
      </c>
      <c r="L342" t="s">
        <v>17</v>
      </c>
      <c r="M342" t="s">
        <v>9148</v>
      </c>
    </row>
    <row r="343" spans="1:13" x14ac:dyDescent="0.3">
      <c r="A343" t="s">
        <v>5125</v>
      </c>
      <c r="C343" t="s">
        <v>35458</v>
      </c>
      <c r="D343">
        <v>4</v>
      </c>
      <c r="E343" s="1">
        <v>50000</v>
      </c>
      <c r="G343" t="s">
        <v>13</v>
      </c>
      <c r="H343" t="s">
        <v>35492</v>
      </c>
      <c r="I343" t="s">
        <v>425</v>
      </c>
      <c r="J343" t="s">
        <v>175</v>
      </c>
      <c r="K343" t="s">
        <v>24</v>
      </c>
      <c r="L343" t="s">
        <v>44</v>
      </c>
      <c r="M343" t="s">
        <v>31</v>
      </c>
    </row>
    <row r="344" spans="1:13" x14ac:dyDescent="0.3">
      <c r="A344" t="s">
        <v>5125</v>
      </c>
      <c r="C344" t="s">
        <v>34100</v>
      </c>
      <c r="D344">
        <v>8</v>
      </c>
      <c r="E344" s="1">
        <v>20000</v>
      </c>
      <c r="G344" t="s">
        <v>13</v>
      </c>
      <c r="H344" t="s">
        <v>34178</v>
      </c>
      <c r="I344" t="s">
        <v>425</v>
      </c>
      <c r="J344" t="s">
        <v>175</v>
      </c>
      <c r="K344" t="s">
        <v>24</v>
      </c>
      <c r="L344" t="s">
        <v>17</v>
      </c>
      <c r="M344" t="s">
        <v>31</v>
      </c>
    </row>
    <row r="345" spans="1:13" x14ac:dyDescent="0.3">
      <c r="A345" t="s">
        <v>5125</v>
      </c>
      <c r="C345" t="s">
        <v>37782</v>
      </c>
      <c r="D345">
        <v>63</v>
      </c>
      <c r="E345" s="1">
        <v>200665210</v>
      </c>
      <c r="G345" t="s">
        <v>13</v>
      </c>
      <c r="H345" t="s">
        <v>37781</v>
      </c>
      <c r="I345" t="s">
        <v>425</v>
      </c>
      <c r="J345" t="s">
        <v>175</v>
      </c>
      <c r="K345" t="s">
        <v>24</v>
      </c>
      <c r="L345" t="s">
        <v>17</v>
      </c>
      <c r="M345" t="s">
        <v>31</v>
      </c>
    </row>
    <row r="346" spans="1:13" x14ac:dyDescent="0.3">
      <c r="A346" t="s">
        <v>5125</v>
      </c>
      <c r="C346" t="s">
        <v>25112</v>
      </c>
      <c r="D346">
        <v>60</v>
      </c>
      <c r="E346" s="1">
        <v>82906199</v>
      </c>
      <c r="G346" t="s">
        <v>13</v>
      </c>
      <c r="H346" t="s">
        <v>25115</v>
      </c>
      <c r="I346" t="s">
        <v>425</v>
      </c>
      <c r="J346" t="s">
        <v>175</v>
      </c>
      <c r="K346" t="s">
        <v>24</v>
      </c>
      <c r="L346" t="s">
        <v>17</v>
      </c>
      <c r="M346" t="s">
        <v>31</v>
      </c>
    </row>
    <row r="347" spans="1:13" x14ac:dyDescent="0.3">
      <c r="A347" t="s">
        <v>5125</v>
      </c>
      <c r="C347" t="s">
        <v>26408</v>
      </c>
      <c r="D347">
        <v>12</v>
      </c>
      <c r="E347" s="1">
        <v>10000</v>
      </c>
      <c r="G347" t="s">
        <v>13</v>
      </c>
      <c r="H347" t="s">
        <v>26441</v>
      </c>
      <c r="I347" t="s">
        <v>425</v>
      </c>
      <c r="J347" t="s">
        <v>175</v>
      </c>
      <c r="K347" t="s">
        <v>24</v>
      </c>
      <c r="L347" t="s">
        <v>17</v>
      </c>
      <c r="M347" t="s">
        <v>31</v>
      </c>
    </row>
    <row r="348" spans="1:13" x14ac:dyDescent="0.3">
      <c r="A348" t="s">
        <v>5125</v>
      </c>
      <c r="C348" t="s">
        <v>6098</v>
      </c>
      <c r="D348">
        <v>60</v>
      </c>
      <c r="E348" s="1">
        <v>25000000</v>
      </c>
      <c r="G348" t="s">
        <v>13</v>
      </c>
      <c r="H348" t="s">
        <v>6119</v>
      </c>
      <c r="I348" t="s">
        <v>425</v>
      </c>
      <c r="J348" t="s">
        <v>175</v>
      </c>
      <c r="K348" t="s">
        <v>24</v>
      </c>
      <c r="L348" t="s">
        <v>248</v>
      </c>
      <c r="M348" t="s">
        <v>31</v>
      </c>
    </row>
    <row r="349" spans="1:13" x14ac:dyDescent="0.3">
      <c r="A349" t="s">
        <v>12436</v>
      </c>
      <c r="C349" t="s">
        <v>12314</v>
      </c>
      <c r="D349">
        <v>29</v>
      </c>
      <c r="E349" s="1">
        <v>314813</v>
      </c>
      <c r="G349" t="s">
        <v>48</v>
      </c>
      <c r="H349" t="s">
        <v>12437</v>
      </c>
      <c r="I349" t="s">
        <v>679</v>
      </c>
      <c r="J349" t="s">
        <v>7050</v>
      </c>
      <c r="K349" t="s">
        <v>609</v>
      </c>
      <c r="L349" t="s">
        <v>456</v>
      </c>
      <c r="M349" t="s">
        <v>354</v>
      </c>
    </row>
    <row r="350" spans="1:13" x14ac:dyDescent="0.3">
      <c r="A350" t="s">
        <v>20552</v>
      </c>
      <c r="C350" t="s">
        <v>20542</v>
      </c>
      <c r="D350">
        <v>43</v>
      </c>
      <c r="E350" s="1">
        <v>385000</v>
      </c>
      <c r="G350" t="s">
        <v>111</v>
      </c>
      <c r="H350" t="s">
        <v>20553</v>
      </c>
      <c r="I350" t="s">
        <v>287</v>
      </c>
      <c r="J350" t="s">
        <v>288</v>
      </c>
      <c r="K350" t="s">
        <v>24</v>
      </c>
      <c r="L350" t="s">
        <v>25</v>
      </c>
      <c r="M350" t="s">
        <v>6109</v>
      </c>
    </row>
    <row r="351" spans="1:13" x14ac:dyDescent="0.3">
      <c r="A351" t="s">
        <v>21678</v>
      </c>
      <c r="C351" t="s">
        <v>21173</v>
      </c>
      <c r="D351">
        <v>2</v>
      </c>
      <c r="E351" s="1">
        <v>1000</v>
      </c>
      <c r="G351" t="s">
        <v>21</v>
      </c>
      <c r="H351" t="s">
        <v>68</v>
      </c>
      <c r="I351" t="s">
        <v>9176</v>
      </c>
      <c r="J351" t="s">
        <v>640</v>
      </c>
      <c r="K351" t="s">
        <v>24</v>
      </c>
      <c r="L351" t="s">
        <v>25</v>
      </c>
      <c r="M351" t="s">
        <v>26</v>
      </c>
    </row>
    <row r="352" spans="1:13" x14ac:dyDescent="0.3">
      <c r="A352" t="s">
        <v>35536</v>
      </c>
      <c r="C352" t="s">
        <v>35508</v>
      </c>
      <c r="D352">
        <v>69</v>
      </c>
      <c r="E352" s="1">
        <v>2500000</v>
      </c>
      <c r="G352" t="s">
        <v>34</v>
      </c>
      <c r="H352" t="s">
        <v>970</v>
      </c>
      <c r="I352" t="s">
        <v>85</v>
      </c>
      <c r="J352" t="s">
        <v>86</v>
      </c>
      <c r="K352" t="s">
        <v>24</v>
      </c>
      <c r="L352" t="s">
        <v>44</v>
      </c>
      <c r="M352" t="s">
        <v>87</v>
      </c>
    </row>
    <row r="353" spans="1:13" x14ac:dyDescent="0.3">
      <c r="A353" t="s">
        <v>3357</v>
      </c>
      <c r="C353" t="s">
        <v>2957</v>
      </c>
      <c r="D353">
        <v>6</v>
      </c>
      <c r="E353" s="1">
        <v>25000</v>
      </c>
      <c r="G353" t="s">
        <v>21</v>
      </c>
      <c r="H353" t="s">
        <v>3358</v>
      </c>
      <c r="I353" t="s">
        <v>3359</v>
      </c>
      <c r="J353" t="s">
        <v>22</v>
      </c>
      <c r="K353" t="s">
        <v>24</v>
      </c>
      <c r="L353" t="s">
        <v>25</v>
      </c>
      <c r="M353" t="s">
        <v>26</v>
      </c>
    </row>
    <row r="354" spans="1:13" x14ac:dyDescent="0.3">
      <c r="A354" t="s">
        <v>28662</v>
      </c>
      <c r="C354" t="s">
        <v>28282</v>
      </c>
      <c r="D354">
        <v>6</v>
      </c>
      <c r="E354" s="1">
        <v>63635</v>
      </c>
      <c r="G354" t="s">
        <v>34</v>
      </c>
      <c r="H354" t="s">
        <v>28663</v>
      </c>
      <c r="I354" t="s">
        <v>28664</v>
      </c>
      <c r="K354" t="s">
        <v>247</v>
      </c>
      <c r="L354" t="s">
        <v>44</v>
      </c>
      <c r="M354" t="s">
        <v>75</v>
      </c>
    </row>
    <row r="355" spans="1:13" x14ac:dyDescent="0.3">
      <c r="A355" t="s">
        <v>2164</v>
      </c>
      <c r="C355" t="s">
        <v>1852</v>
      </c>
      <c r="D355">
        <v>12</v>
      </c>
      <c r="E355" s="1">
        <v>916665</v>
      </c>
      <c r="G355" t="s">
        <v>34</v>
      </c>
      <c r="H355" t="s">
        <v>2165</v>
      </c>
      <c r="I355" t="s">
        <v>2063</v>
      </c>
      <c r="K355" t="s">
        <v>2064</v>
      </c>
      <c r="L355" t="s">
        <v>44</v>
      </c>
      <c r="M355" t="s">
        <v>75</v>
      </c>
    </row>
    <row r="356" spans="1:13" x14ac:dyDescent="0.3">
      <c r="A356" t="s">
        <v>22354</v>
      </c>
      <c r="C356" t="s">
        <v>22248</v>
      </c>
      <c r="D356">
        <v>8</v>
      </c>
      <c r="E356" s="1">
        <v>200919</v>
      </c>
      <c r="G356" t="s">
        <v>48</v>
      </c>
      <c r="H356" t="s">
        <v>22355</v>
      </c>
      <c r="I356" t="s">
        <v>517</v>
      </c>
      <c r="K356" t="s">
        <v>56</v>
      </c>
      <c r="L356" t="s">
        <v>38</v>
      </c>
      <c r="M356" t="s">
        <v>354</v>
      </c>
    </row>
    <row r="357" spans="1:13" x14ac:dyDescent="0.3">
      <c r="A357" t="s">
        <v>30739</v>
      </c>
      <c r="C357" t="s">
        <v>30595</v>
      </c>
      <c r="D357">
        <v>49</v>
      </c>
      <c r="E357" s="1">
        <v>1478700</v>
      </c>
      <c r="G357" t="s">
        <v>69</v>
      </c>
      <c r="H357" t="s">
        <v>30740</v>
      </c>
      <c r="I357" t="s">
        <v>205</v>
      </c>
      <c r="J357" t="s">
        <v>206</v>
      </c>
      <c r="K357" t="s">
        <v>56</v>
      </c>
      <c r="L357" t="s">
        <v>38</v>
      </c>
      <c r="M357" t="s">
        <v>39</v>
      </c>
    </row>
    <row r="358" spans="1:13" x14ac:dyDescent="0.3">
      <c r="A358" t="s">
        <v>23256</v>
      </c>
      <c r="C358" t="s">
        <v>23213</v>
      </c>
      <c r="D358">
        <v>21</v>
      </c>
      <c r="E358" s="1">
        <v>445760</v>
      </c>
      <c r="G358" t="s">
        <v>69</v>
      </c>
      <c r="H358" t="s">
        <v>23257</v>
      </c>
      <c r="I358" t="s">
        <v>359</v>
      </c>
      <c r="K358" t="s">
        <v>189</v>
      </c>
      <c r="L358" t="s">
        <v>38</v>
      </c>
      <c r="M358" t="s">
        <v>39</v>
      </c>
    </row>
    <row r="359" spans="1:13" x14ac:dyDescent="0.3">
      <c r="A359" t="s">
        <v>30254</v>
      </c>
      <c r="C359" t="s">
        <v>29922</v>
      </c>
      <c r="D359">
        <v>12</v>
      </c>
      <c r="E359" s="1">
        <v>900000</v>
      </c>
      <c r="G359" t="s">
        <v>48</v>
      </c>
      <c r="H359" t="s">
        <v>30255</v>
      </c>
      <c r="I359" t="s">
        <v>428</v>
      </c>
      <c r="K359" t="s">
        <v>429</v>
      </c>
      <c r="L359" t="s">
        <v>38</v>
      </c>
      <c r="M359" t="s">
        <v>190</v>
      </c>
    </row>
    <row r="360" spans="1:13" x14ac:dyDescent="0.3">
      <c r="A360" t="s">
        <v>21648</v>
      </c>
      <c r="C360" t="s">
        <v>21173</v>
      </c>
      <c r="D360">
        <v>13</v>
      </c>
      <c r="E360" s="1">
        <v>200000</v>
      </c>
      <c r="G360" t="s">
        <v>13</v>
      </c>
      <c r="H360" t="s">
        <v>21649</v>
      </c>
      <c r="I360" t="s">
        <v>22</v>
      </c>
      <c r="J360" t="s">
        <v>23</v>
      </c>
      <c r="K360" t="s">
        <v>24</v>
      </c>
      <c r="L360" t="s">
        <v>38</v>
      </c>
      <c r="M360" t="s">
        <v>450</v>
      </c>
    </row>
    <row r="361" spans="1:13" x14ac:dyDescent="0.3">
      <c r="A361" t="s">
        <v>21648</v>
      </c>
      <c r="C361" t="s">
        <v>24500</v>
      </c>
      <c r="D361">
        <v>36</v>
      </c>
      <c r="E361" s="1">
        <v>213343</v>
      </c>
      <c r="G361" t="s">
        <v>13</v>
      </c>
      <c r="H361" t="s">
        <v>24504</v>
      </c>
      <c r="I361" t="s">
        <v>22</v>
      </c>
      <c r="J361" t="s">
        <v>23</v>
      </c>
      <c r="K361" t="s">
        <v>24</v>
      </c>
      <c r="L361" t="s">
        <v>38</v>
      </c>
      <c r="M361" t="s">
        <v>450</v>
      </c>
    </row>
    <row r="362" spans="1:13" x14ac:dyDescent="0.3">
      <c r="A362" t="s">
        <v>21648</v>
      </c>
      <c r="C362" t="s">
        <v>24897</v>
      </c>
      <c r="D362">
        <v>84</v>
      </c>
      <c r="E362" s="1">
        <v>20833922</v>
      </c>
      <c r="G362" t="s">
        <v>13</v>
      </c>
      <c r="H362" t="s">
        <v>24504</v>
      </c>
      <c r="I362" t="s">
        <v>22</v>
      </c>
      <c r="J362" t="s">
        <v>23</v>
      </c>
      <c r="K362" t="s">
        <v>24</v>
      </c>
      <c r="L362" t="s">
        <v>38</v>
      </c>
      <c r="M362" t="s">
        <v>450</v>
      </c>
    </row>
    <row r="363" spans="1:13" x14ac:dyDescent="0.3">
      <c r="A363" t="s">
        <v>37361</v>
      </c>
      <c r="C363" t="s">
        <v>37363</v>
      </c>
      <c r="D363">
        <v>155</v>
      </c>
      <c r="E363" s="1">
        <v>1051320</v>
      </c>
      <c r="G363" t="s">
        <v>69</v>
      </c>
      <c r="H363" t="s">
        <v>37362</v>
      </c>
      <c r="I363" t="s">
        <v>359</v>
      </c>
      <c r="K363" t="s">
        <v>189</v>
      </c>
      <c r="L363" t="s">
        <v>38</v>
      </c>
      <c r="M363" t="s">
        <v>39</v>
      </c>
    </row>
    <row r="364" spans="1:13" x14ac:dyDescent="0.3">
      <c r="A364" t="s">
        <v>1698</v>
      </c>
      <c r="C364" t="s">
        <v>2957</v>
      </c>
      <c r="D364">
        <v>19</v>
      </c>
      <c r="E364" s="1">
        <v>1026734</v>
      </c>
      <c r="G364" t="s">
        <v>13</v>
      </c>
      <c r="H364" t="s">
        <v>3019</v>
      </c>
      <c r="I364" t="s">
        <v>1700</v>
      </c>
      <c r="J364" t="s">
        <v>1701</v>
      </c>
      <c r="K364" t="s">
        <v>56</v>
      </c>
      <c r="L364" t="s">
        <v>17</v>
      </c>
      <c r="M364" t="s">
        <v>450</v>
      </c>
    </row>
    <row r="365" spans="1:13" x14ac:dyDescent="0.3">
      <c r="A365" t="s">
        <v>1698</v>
      </c>
      <c r="C365" t="s">
        <v>2269</v>
      </c>
      <c r="D365">
        <v>39</v>
      </c>
      <c r="E365" s="1">
        <v>4979588</v>
      </c>
      <c r="G365" t="s">
        <v>13</v>
      </c>
      <c r="H365" t="s">
        <v>2610</v>
      </c>
      <c r="I365" t="s">
        <v>1700</v>
      </c>
      <c r="J365" t="s">
        <v>1701</v>
      </c>
      <c r="K365" t="s">
        <v>56</v>
      </c>
      <c r="L365" t="s">
        <v>38</v>
      </c>
      <c r="M365" t="s">
        <v>725</v>
      </c>
    </row>
    <row r="366" spans="1:13" x14ac:dyDescent="0.3">
      <c r="A366" t="s">
        <v>1698</v>
      </c>
      <c r="C366" t="s">
        <v>1558</v>
      </c>
      <c r="D366">
        <v>48</v>
      </c>
      <c r="E366" s="1">
        <v>4993284</v>
      </c>
      <c r="G366" t="s">
        <v>13</v>
      </c>
      <c r="H366" t="s">
        <v>1699</v>
      </c>
      <c r="I366" t="s">
        <v>1700</v>
      </c>
      <c r="J366" t="s">
        <v>1701</v>
      </c>
      <c r="K366" t="s">
        <v>56</v>
      </c>
      <c r="L366" t="s">
        <v>17</v>
      </c>
      <c r="M366" t="s">
        <v>345</v>
      </c>
    </row>
    <row r="367" spans="1:13" x14ac:dyDescent="0.3">
      <c r="A367" t="s">
        <v>1698</v>
      </c>
      <c r="C367" t="s">
        <v>1558</v>
      </c>
      <c r="D367">
        <v>36</v>
      </c>
      <c r="E367" s="1">
        <v>6765215</v>
      </c>
      <c r="G367" t="s">
        <v>13</v>
      </c>
      <c r="H367" t="s">
        <v>1705</v>
      </c>
      <c r="I367" t="s">
        <v>1700</v>
      </c>
      <c r="J367" t="s">
        <v>1701</v>
      </c>
      <c r="K367" t="s">
        <v>56</v>
      </c>
      <c r="L367" t="s">
        <v>38</v>
      </c>
      <c r="M367" t="s">
        <v>345</v>
      </c>
    </row>
    <row r="368" spans="1:13" x14ac:dyDescent="0.3">
      <c r="A368" t="s">
        <v>1698</v>
      </c>
      <c r="C368" t="s">
        <v>28282</v>
      </c>
      <c r="D368">
        <v>20</v>
      </c>
      <c r="E368" s="1">
        <v>821655</v>
      </c>
      <c r="G368" t="s">
        <v>13</v>
      </c>
      <c r="H368" t="s">
        <v>28687</v>
      </c>
      <c r="I368" t="s">
        <v>1700</v>
      </c>
      <c r="J368" t="s">
        <v>1701</v>
      </c>
      <c r="K368" t="s">
        <v>56</v>
      </c>
      <c r="L368" t="s">
        <v>38</v>
      </c>
      <c r="M368" t="s">
        <v>345</v>
      </c>
    </row>
    <row r="369" spans="1:13" x14ac:dyDescent="0.3">
      <c r="A369" t="s">
        <v>1698</v>
      </c>
      <c r="C369" t="s">
        <v>28715</v>
      </c>
      <c r="D369">
        <v>27</v>
      </c>
      <c r="E369" s="1">
        <v>2629795</v>
      </c>
      <c r="G369" t="s">
        <v>13</v>
      </c>
      <c r="H369" t="s">
        <v>28834</v>
      </c>
      <c r="I369" t="s">
        <v>1700</v>
      </c>
      <c r="J369" t="s">
        <v>1701</v>
      </c>
      <c r="K369" t="s">
        <v>56</v>
      </c>
      <c r="L369" t="s">
        <v>17</v>
      </c>
      <c r="M369" t="s">
        <v>7993</v>
      </c>
    </row>
    <row r="370" spans="1:13" x14ac:dyDescent="0.3">
      <c r="A370" t="s">
        <v>1698</v>
      </c>
      <c r="C370" t="s">
        <v>28715</v>
      </c>
      <c r="D370">
        <v>12</v>
      </c>
      <c r="E370" s="1">
        <v>398737</v>
      </c>
      <c r="G370" t="s">
        <v>13</v>
      </c>
      <c r="H370" t="s">
        <v>28887</v>
      </c>
      <c r="I370" t="s">
        <v>1700</v>
      </c>
      <c r="J370" t="s">
        <v>1701</v>
      </c>
      <c r="K370" t="s">
        <v>56</v>
      </c>
      <c r="L370" t="s">
        <v>38</v>
      </c>
      <c r="M370" t="s">
        <v>345</v>
      </c>
    </row>
    <row r="371" spans="1:13" x14ac:dyDescent="0.3">
      <c r="A371" t="s">
        <v>1698</v>
      </c>
      <c r="C371" t="s">
        <v>27748</v>
      </c>
      <c r="D371">
        <v>28</v>
      </c>
      <c r="E371" s="1">
        <v>200000</v>
      </c>
      <c r="G371" t="s">
        <v>13</v>
      </c>
      <c r="H371" t="s">
        <v>27921</v>
      </c>
      <c r="I371" t="s">
        <v>1700</v>
      </c>
      <c r="J371" t="s">
        <v>1701</v>
      </c>
      <c r="K371" t="s">
        <v>56</v>
      </c>
      <c r="L371" t="s">
        <v>17</v>
      </c>
      <c r="M371" t="s">
        <v>450</v>
      </c>
    </row>
    <row r="372" spans="1:13" x14ac:dyDescent="0.3">
      <c r="A372" t="s">
        <v>1698</v>
      </c>
      <c r="C372" t="s">
        <v>27748</v>
      </c>
      <c r="D372">
        <v>16</v>
      </c>
      <c r="E372" s="1">
        <v>200000</v>
      </c>
      <c r="G372" t="s">
        <v>13</v>
      </c>
      <c r="H372" t="s">
        <v>27922</v>
      </c>
      <c r="I372" t="s">
        <v>1700</v>
      </c>
      <c r="J372" t="s">
        <v>1701</v>
      </c>
      <c r="K372" t="s">
        <v>56</v>
      </c>
      <c r="L372" t="s">
        <v>17</v>
      </c>
      <c r="M372" t="s">
        <v>450</v>
      </c>
    </row>
    <row r="373" spans="1:13" x14ac:dyDescent="0.3">
      <c r="A373" t="s">
        <v>1698</v>
      </c>
      <c r="C373" t="s">
        <v>30851</v>
      </c>
      <c r="D373">
        <v>27</v>
      </c>
      <c r="E373" s="1">
        <v>482509</v>
      </c>
      <c r="G373" t="s">
        <v>13</v>
      </c>
      <c r="H373" t="s">
        <v>30995</v>
      </c>
      <c r="I373" t="s">
        <v>1700</v>
      </c>
      <c r="J373" t="s">
        <v>1701</v>
      </c>
      <c r="K373" t="s">
        <v>56</v>
      </c>
      <c r="L373" t="s">
        <v>17</v>
      </c>
      <c r="M373" t="s">
        <v>442</v>
      </c>
    </row>
    <row r="374" spans="1:13" x14ac:dyDescent="0.3">
      <c r="A374" t="s">
        <v>1698</v>
      </c>
      <c r="C374" t="s">
        <v>30851</v>
      </c>
      <c r="D374">
        <v>19</v>
      </c>
      <c r="E374" s="1">
        <v>100000</v>
      </c>
      <c r="G374" t="s">
        <v>13</v>
      </c>
      <c r="H374" t="s">
        <v>31002</v>
      </c>
      <c r="I374" t="s">
        <v>1700</v>
      </c>
      <c r="J374" t="s">
        <v>1701</v>
      </c>
      <c r="K374" t="s">
        <v>56</v>
      </c>
      <c r="L374" t="s">
        <v>17</v>
      </c>
      <c r="M374" t="s">
        <v>31</v>
      </c>
    </row>
    <row r="375" spans="1:13" x14ac:dyDescent="0.3">
      <c r="A375" t="s">
        <v>1698</v>
      </c>
      <c r="C375" t="s">
        <v>31181</v>
      </c>
      <c r="D375">
        <v>31</v>
      </c>
      <c r="E375" s="1">
        <v>100000</v>
      </c>
      <c r="G375" t="s">
        <v>13</v>
      </c>
      <c r="H375" t="s">
        <v>31239</v>
      </c>
      <c r="I375" t="s">
        <v>1700</v>
      </c>
      <c r="J375" t="s">
        <v>1701</v>
      </c>
      <c r="K375" t="s">
        <v>56</v>
      </c>
      <c r="L375" t="s">
        <v>17</v>
      </c>
      <c r="M375" t="s">
        <v>450</v>
      </c>
    </row>
    <row r="376" spans="1:13" x14ac:dyDescent="0.3">
      <c r="A376" t="s">
        <v>1698</v>
      </c>
      <c r="C376" t="s">
        <v>23427</v>
      </c>
      <c r="D376">
        <v>12</v>
      </c>
      <c r="E376" s="1">
        <v>61472</v>
      </c>
      <c r="G376" t="s">
        <v>13</v>
      </c>
      <c r="H376" t="s">
        <v>23559</v>
      </c>
      <c r="I376" t="s">
        <v>1700</v>
      </c>
      <c r="J376" t="s">
        <v>1701</v>
      </c>
      <c r="K376" t="s">
        <v>56</v>
      </c>
      <c r="L376" t="s">
        <v>17</v>
      </c>
      <c r="M376" t="s">
        <v>31</v>
      </c>
    </row>
    <row r="377" spans="1:13" x14ac:dyDescent="0.3">
      <c r="A377" t="s">
        <v>1698</v>
      </c>
      <c r="C377" t="s">
        <v>23856</v>
      </c>
      <c r="D377">
        <v>16</v>
      </c>
      <c r="E377" s="1">
        <v>213039</v>
      </c>
      <c r="G377" t="s">
        <v>13</v>
      </c>
      <c r="H377" t="s">
        <v>23935</v>
      </c>
      <c r="I377" t="s">
        <v>1700</v>
      </c>
      <c r="J377" t="s">
        <v>1701</v>
      </c>
      <c r="K377" t="s">
        <v>56</v>
      </c>
      <c r="L377" t="s">
        <v>17</v>
      </c>
      <c r="M377" t="s">
        <v>31</v>
      </c>
    </row>
    <row r="378" spans="1:13" x14ac:dyDescent="0.3">
      <c r="A378" t="s">
        <v>1698</v>
      </c>
      <c r="C378" t="s">
        <v>15737</v>
      </c>
      <c r="D378">
        <v>59</v>
      </c>
      <c r="E378" s="1">
        <v>1564393</v>
      </c>
      <c r="G378" t="s">
        <v>13</v>
      </c>
      <c r="H378" t="s">
        <v>15924</v>
      </c>
      <c r="I378" t="s">
        <v>1700</v>
      </c>
      <c r="J378" t="s">
        <v>1701</v>
      </c>
      <c r="K378" t="s">
        <v>56</v>
      </c>
      <c r="L378" t="s">
        <v>115</v>
      </c>
      <c r="M378" t="s">
        <v>31</v>
      </c>
    </row>
    <row r="379" spans="1:13" x14ac:dyDescent="0.3">
      <c r="A379" t="s">
        <v>1698</v>
      </c>
      <c r="C379" t="s">
        <v>16599</v>
      </c>
      <c r="D379">
        <v>52</v>
      </c>
      <c r="E379" s="1">
        <v>676045</v>
      </c>
      <c r="G379" t="s">
        <v>13</v>
      </c>
      <c r="H379" t="s">
        <v>16620</v>
      </c>
      <c r="I379" t="s">
        <v>1700</v>
      </c>
      <c r="J379" t="s">
        <v>1701</v>
      </c>
      <c r="K379" t="s">
        <v>56</v>
      </c>
      <c r="L379" t="s">
        <v>17</v>
      </c>
      <c r="M379" t="s">
        <v>31</v>
      </c>
    </row>
    <row r="380" spans="1:13" x14ac:dyDescent="0.3">
      <c r="A380" t="s">
        <v>1698</v>
      </c>
      <c r="C380" t="s">
        <v>11813</v>
      </c>
      <c r="D380">
        <v>53</v>
      </c>
      <c r="E380" s="1">
        <v>2214804</v>
      </c>
      <c r="G380" t="s">
        <v>13</v>
      </c>
      <c r="H380" t="s">
        <v>12014</v>
      </c>
      <c r="I380" t="s">
        <v>1700</v>
      </c>
      <c r="J380" t="s">
        <v>1701</v>
      </c>
      <c r="K380" t="s">
        <v>56</v>
      </c>
      <c r="L380" t="s">
        <v>456</v>
      </c>
      <c r="M380" t="s">
        <v>31</v>
      </c>
    </row>
    <row r="381" spans="1:13" x14ac:dyDescent="0.3">
      <c r="A381" t="s">
        <v>1698</v>
      </c>
      <c r="C381" t="s">
        <v>9547</v>
      </c>
      <c r="D381">
        <v>32</v>
      </c>
      <c r="E381" s="1">
        <v>150000</v>
      </c>
      <c r="G381" t="s">
        <v>13</v>
      </c>
      <c r="H381" t="s">
        <v>9702</v>
      </c>
      <c r="I381" t="s">
        <v>1700</v>
      </c>
      <c r="J381" t="s">
        <v>1701</v>
      </c>
      <c r="K381" t="s">
        <v>56</v>
      </c>
      <c r="L381" t="s">
        <v>38</v>
      </c>
      <c r="M381" t="s">
        <v>450</v>
      </c>
    </row>
    <row r="382" spans="1:13" x14ac:dyDescent="0.3">
      <c r="A382" t="s">
        <v>11217</v>
      </c>
      <c r="C382" t="s">
        <v>11197</v>
      </c>
      <c r="D382">
        <v>37</v>
      </c>
      <c r="E382" s="1">
        <v>3000148</v>
      </c>
      <c r="G382" t="s">
        <v>69</v>
      </c>
      <c r="H382" t="s">
        <v>11218</v>
      </c>
      <c r="I382" t="s">
        <v>15</v>
      </c>
      <c r="K382" t="s">
        <v>16</v>
      </c>
      <c r="L382" t="s">
        <v>38</v>
      </c>
      <c r="M382" t="s">
        <v>39</v>
      </c>
    </row>
    <row r="383" spans="1:13" x14ac:dyDescent="0.3">
      <c r="A383" t="s">
        <v>11217</v>
      </c>
      <c r="C383" t="s">
        <v>36241</v>
      </c>
      <c r="D383">
        <v>57</v>
      </c>
      <c r="E383" s="1">
        <v>6005034</v>
      </c>
      <c r="G383" t="s">
        <v>69</v>
      </c>
      <c r="H383" t="s">
        <v>36252</v>
      </c>
      <c r="I383" t="s">
        <v>15</v>
      </c>
      <c r="K383" t="s">
        <v>16</v>
      </c>
      <c r="L383" t="s">
        <v>38</v>
      </c>
      <c r="M383" t="s">
        <v>39</v>
      </c>
    </row>
    <row r="384" spans="1:13" x14ac:dyDescent="0.3">
      <c r="A384" t="s">
        <v>27324</v>
      </c>
      <c r="C384" t="s">
        <v>29352</v>
      </c>
      <c r="D384">
        <v>26</v>
      </c>
      <c r="E384" s="1">
        <v>4000075</v>
      </c>
      <c r="G384" t="s">
        <v>34</v>
      </c>
      <c r="H384" t="s">
        <v>29375</v>
      </c>
      <c r="I384" t="s">
        <v>428</v>
      </c>
      <c r="K384" t="s">
        <v>429</v>
      </c>
      <c r="L384" t="s">
        <v>38</v>
      </c>
      <c r="M384" t="s">
        <v>39</v>
      </c>
    </row>
    <row r="385" spans="1:13" x14ac:dyDescent="0.3">
      <c r="A385" t="s">
        <v>27324</v>
      </c>
      <c r="C385" t="s">
        <v>27194</v>
      </c>
      <c r="D385">
        <v>17</v>
      </c>
      <c r="E385" s="1">
        <v>1000000</v>
      </c>
      <c r="G385" t="s">
        <v>34</v>
      </c>
      <c r="H385" t="s">
        <v>27325</v>
      </c>
      <c r="I385" t="s">
        <v>428</v>
      </c>
      <c r="K385" t="s">
        <v>429</v>
      </c>
      <c r="L385" t="s">
        <v>38</v>
      </c>
      <c r="M385" t="s">
        <v>39</v>
      </c>
    </row>
    <row r="386" spans="1:13" x14ac:dyDescent="0.3">
      <c r="A386" t="s">
        <v>32</v>
      </c>
      <c r="C386" t="s">
        <v>14</v>
      </c>
      <c r="D386">
        <v>24</v>
      </c>
      <c r="E386" s="1">
        <v>2000000</v>
      </c>
      <c r="G386" t="s">
        <v>34</v>
      </c>
      <c r="H386" t="s">
        <v>33</v>
      </c>
      <c r="I386" t="s">
        <v>35</v>
      </c>
      <c r="J386" t="s">
        <v>36</v>
      </c>
      <c r="K386" t="s">
        <v>37</v>
      </c>
      <c r="L386" t="s">
        <v>38</v>
      </c>
      <c r="M386" t="s">
        <v>39</v>
      </c>
    </row>
    <row r="387" spans="1:13" x14ac:dyDescent="0.3">
      <c r="A387" t="s">
        <v>875</v>
      </c>
      <c r="C387" t="s">
        <v>2269</v>
      </c>
      <c r="D387">
        <v>55</v>
      </c>
      <c r="E387" s="1">
        <v>23984965</v>
      </c>
      <c r="G387" t="s">
        <v>571</v>
      </c>
      <c r="H387" t="s">
        <v>2288</v>
      </c>
      <c r="I387" t="s">
        <v>517</v>
      </c>
      <c r="J387" t="s">
        <v>518</v>
      </c>
      <c r="K387" t="s">
        <v>56</v>
      </c>
      <c r="L387" t="s">
        <v>38</v>
      </c>
      <c r="M387" t="s">
        <v>2289</v>
      </c>
    </row>
    <row r="388" spans="1:13" x14ac:dyDescent="0.3">
      <c r="A388" t="s">
        <v>875</v>
      </c>
      <c r="C388" t="s">
        <v>783</v>
      </c>
      <c r="D388">
        <v>7</v>
      </c>
      <c r="E388" s="1">
        <v>1442704</v>
      </c>
      <c r="G388" t="s">
        <v>34</v>
      </c>
      <c r="H388" t="s">
        <v>876</v>
      </c>
      <c r="I388" t="s">
        <v>517</v>
      </c>
      <c r="J388" t="s">
        <v>518</v>
      </c>
      <c r="K388" t="s">
        <v>56</v>
      </c>
      <c r="L388" t="s">
        <v>38</v>
      </c>
      <c r="M388" t="s">
        <v>217</v>
      </c>
    </row>
    <row r="389" spans="1:13" x14ac:dyDescent="0.3">
      <c r="A389" t="s">
        <v>875</v>
      </c>
      <c r="C389" t="s">
        <v>30756</v>
      </c>
      <c r="D389">
        <v>19</v>
      </c>
      <c r="E389" s="1">
        <v>828801</v>
      </c>
      <c r="G389" t="s">
        <v>13</v>
      </c>
      <c r="H389" t="s">
        <v>30837</v>
      </c>
      <c r="I389" t="s">
        <v>517</v>
      </c>
      <c r="J389" t="s">
        <v>518</v>
      </c>
      <c r="K389" t="s">
        <v>56</v>
      </c>
      <c r="L389" t="s">
        <v>38</v>
      </c>
      <c r="M389" t="s">
        <v>345</v>
      </c>
    </row>
    <row r="390" spans="1:13" x14ac:dyDescent="0.3">
      <c r="A390" t="s">
        <v>875</v>
      </c>
      <c r="C390" t="s">
        <v>5155</v>
      </c>
      <c r="D390">
        <v>32</v>
      </c>
      <c r="E390" s="1">
        <v>3495404</v>
      </c>
      <c r="G390" t="s">
        <v>34</v>
      </c>
      <c r="H390" t="s">
        <v>5458</v>
      </c>
      <c r="I390" t="s">
        <v>517</v>
      </c>
      <c r="J390" t="s">
        <v>518</v>
      </c>
      <c r="K390" t="s">
        <v>56</v>
      </c>
      <c r="L390" t="s">
        <v>38</v>
      </c>
      <c r="M390" t="s">
        <v>3722</v>
      </c>
    </row>
    <row r="391" spans="1:13" x14ac:dyDescent="0.3">
      <c r="A391" t="s">
        <v>875</v>
      </c>
      <c r="C391" t="s">
        <v>23966</v>
      </c>
      <c r="D391">
        <v>46</v>
      </c>
      <c r="E391" s="1">
        <v>4717568</v>
      </c>
      <c r="G391" t="s">
        <v>34</v>
      </c>
      <c r="H391" t="s">
        <v>23990</v>
      </c>
      <c r="I391" t="s">
        <v>517</v>
      </c>
      <c r="J391" t="s">
        <v>518</v>
      </c>
      <c r="K391" t="s">
        <v>56</v>
      </c>
      <c r="L391" t="s">
        <v>38</v>
      </c>
      <c r="M391" t="s">
        <v>3722</v>
      </c>
    </row>
    <row r="392" spans="1:13" x14ac:dyDescent="0.3">
      <c r="A392" t="s">
        <v>9997</v>
      </c>
      <c r="C392" t="s">
        <v>29553</v>
      </c>
      <c r="D392">
        <v>38</v>
      </c>
      <c r="E392" s="1">
        <v>4999975</v>
      </c>
      <c r="G392" t="s">
        <v>48</v>
      </c>
      <c r="H392" t="s">
        <v>29668</v>
      </c>
      <c r="I392" t="s">
        <v>2262</v>
      </c>
      <c r="K392" t="s">
        <v>2263</v>
      </c>
      <c r="L392" t="s">
        <v>38</v>
      </c>
      <c r="M392" t="s">
        <v>190</v>
      </c>
    </row>
    <row r="393" spans="1:13" x14ac:dyDescent="0.3">
      <c r="A393" t="s">
        <v>9997</v>
      </c>
      <c r="C393" t="s">
        <v>31019</v>
      </c>
      <c r="D393">
        <v>16</v>
      </c>
      <c r="E393" s="1">
        <v>954527</v>
      </c>
      <c r="G393" t="s">
        <v>48</v>
      </c>
      <c r="H393" t="s">
        <v>31120</v>
      </c>
      <c r="I393" t="s">
        <v>2262</v>
      </c>
      <c r="K393" t="s">
        <v>2263</v>
      </c>
      <c r="L393" t="s">
        <v>38</v>
      </c>
      <c r="M393" t="s">
        <v>190</v>
      </c>
    </row>
    <row r="394" spans="1:13" x14ac:dyDescent="0.3">
      <c r="A394" t="s">
        <v>9997</v>
      </c>
      <c r="C394" t="s">
        <v>10589</v>
      </c>
      <c r="D394">
        <v>76</v>
      </c>
      <c r="E394" s="1">
        <v>7500000</v>
      </c>
      <c r="G394" t="s">
        <v>48</v>
      </c>
      <c r="H394" t="s">
        <v>10622</v>
      </c>
      <c r="I394" t="s">
        <v>2262</v>
      </c>
      <c r="K394" t="s">
        <v>2263</v>
      </c>
      <c r="L394" t="s">
        <v>38</v>
      </c>
      <c r="M394" t="s">
        <v>190</v>
      </c>
    </row>
    <row r="395" spans="1:13" x14ac:dyDescent="0.3">
      <c r="A395" t="s">
        <v>9997</v>
      </c>
      <c r="C395" t="s">
        <v>9547</v>
      </c>
      <c r="D395">
        <v>3</v>
      </c>
      <c r="E395" s="1">
        <v>50000</v>
      </c>
      <c r="G395" t="s">
        <v>48</v>
      </c>
      <c r="H395" t="s">
        <v>9998</v>
      </c>
      <c r="I395" t="s">
        <v>2262</v>
      </c>
      <c r="K395" t="s">
        <v>2263</v>
      </c>
      <c r="L395" t="s">
        <v>38</v>
      </c>
      <c r="M395" t="s">
        <v>190</v>
      </c>
    </row>
    <row r="396" spans="1:13" x14ac:dyDescent="0.3">
      <c r="A396" t="s">
        <v>25725</v>
      </c>
      <c r="C396" t="s">
        <v>25723</v>
      </c>
      <c r="D396">
        <v>60</v>
      </c>
      <c r="E396" s="1">
        <v>500000</v>
      </c>
      <c r="G396" t="s">
        <v>13</v>
      </c>
      <c r="H396" t="s">
        <v>25726</v>
      </c>
      <c r="I396" t="s">
        <v>3034</v>
      </c>
      <c r="K396" t="s">
        <v>1464</v>
      </c>
      <c r="L396" t="s">
        <v>44</v>
      </c>
      <c r="M396" t="s">
        <v>345</v>
      </c>
    </row>
    <row r="397" spans="1:13" x14ac:dyDescent="0.3">
      <c r="A397" t="s">
        <v>37371</v>
      </c>
      <c r="C397" t="s">
        <v>37363</v>
      </c>
      <c r="D397">
        <v>11</v>
      </c>
      <c r="E397" s="1">
        <v>270170</v>
      </c>
      <c r="G397" t="s">
        <v>48</v>
      </c>
      <c r="H397" t="s">
        <v>37372</v>
      </c>
      <c r="I397" t="s">
        <v>55</v>
      </c>
      <c r="K397" t="s">
        <v>56</v>
      </c>
      <c r="L397" t="s">
        <v>38</v>
      </c>
      <c r="M397" t="s">
        <v>190</v>
      </c>
    </row>
    <row r="398" spans="1:13" x14ac:dyDescent="0.3">
      <c r="A398" t="s">
        <v>4648</v>
      </c>
      <c r="C398" t="s">
        <v>28282</v>
      </c>
      <c r="D398">
        <v>9</v>
      </c>
      <c r="E398" s="1">
        <v>730597</v>
      </c>
      <c r="G398" t="s">
        <v>13</v>
      </c>
      <c r="H398" t="s">
        <v>12956</v>
      </c>
      <c r="I398" t="s">
        <v>428</v>
      </c>
      <c r="J398" t="s">
        <v>428</v>
      </c>
      <c r="K398" t="s">
        <v>429</v>
      </c>
      <c r="L398" t="s">
        <v>38</v>
      </c>
      <c r="M398" t="s">
        <v>450</v>
      </c>
    </row>
    <row r="399" spans="1:13" x14ac:dyDescent="0.3">
      <c r="A399" t="s">
        <v>4648</v>
      </c>
      <c r="C399" t="s">
        <v>27194</v>
      </c>
      <c r="D399">
        <v>13</v>
      </c>
      <c r="E399" s="1">
        <v>730374</v>
      </c>
      <c r="G399" t="s">
        <v>13</v>
      </c>
      <c r="H399" t="s">
        <v>27317</v>
      </c>
      <c r="I399" t="s">
        <v>428</v>
      </c>
      <c r="J399" t="s">
        <v>428</v>
      </c>
      <c r="K399" t="s">
        <v>429</v>
      </c>
      <c r="L399" t="s">
        <v>38</v>
      </c>
      <c r="M399" t="s">
        <v>2630</v>
      </c>
    </row>
    <row r="400" spans="1:13" x14ac:dyDescent="0.3">
      <c r="A400" t="s">
        <v>4648</v>
      </c>
      <c r="C400" t="s">
        <v>30364</v>
      </c>
      <c r="D400">
        <v>23</v>
      </c>
      <c r="E400" s="1">
        <v>1587201</v>
      </c>
      <c r="G400" t="s">
        <v>13</v>
      </c>
      <c r="H400" t="s">
        <v>30440</v>
      </c>
      <c r="I400" t="s">
        <v>428</v>
      </c>
      <c r="J400" t="s">
        <v>428</v>
      </c>
      <c r="K400" t="s">
        <v>429</v>
      </c>
      <c r="L400" t="s">
        <v>38</v>
      </c>
      <c r="M400" t="s">
        <v>87</v>
      </c>
    </row>
    <row r="401" spans="1:13" x14ac:dyDescent="0.3">
      <c r="A401" t="s">
        <v>4648</v>
      </c>
      <c r="C401" t="s">
        <v>30364</v>
      </c>
      <c r="D401">
        <v>23</v>
      </c>
      <c r="E401" s="1">
        <v>1374606</v>
      </c>
      <c r="G401" t="s">
        <v>13</v>
      </c>
      <c r="H401" t="s">
        <v>30491</v>
      </c>
      <c r="I401" t="s">
        <v>428</v>
      </c>
      <c r="J401" t="s">
        <v>428</v>
      </c>
      <c r="K401" t="s">
        <v>429</v>
      </c>
      <c r="L401" t="s">
        <v>38</v>
      </c>
      <c r="M401" t="s">
        <v>450</v>
      </c>
    </row>
    <row r="402" spans="1:13" x14ac:dyDescent="0.3">
      <c r="A402" t="s">
        <v>4648</v>
      </c>
      <c r="C402" t="s">
        <v>31019</v>
      </c>
      <c r="D402">
        <v>60</v>
      </c>
      <c r="E402" s="1">
        <v>1912822</v>
      </c>
      <c r="G402" t="s">
        <v>13</v>
      </c>
      <c r="H402" t="s">
        <v>31102</v>
      </c>
      <c r="I402" t="s">
        <v>428</v>
      </c>
      <c r="J402" t="s">
        <v>428</v>
      </c>
      <c r="K402" t="s">
        <v>429</v>
      </c>
      <c r="L402" t="s">
        <v>38</v>
      </c>
      <c r="M402" t="s">
        <v>450</v>
      </c>
    </row>
    <row r="403" spans="1:13" x14ac:dyDescent="0.3">
      <c r="A403" t="s">
        <v>4648</v>
      </c>
      <c r="C403" t="s">
        <v>4395</v>
      </c>
      <c r="D403">
        <v>37</v>
      </c>
      <c r="E403" s="1">
        <v>1083955</v>
      </c>
      <c r="G403" t="s">
        <v>13</v>
      </c>
      <c r="H403" t="s">
        <v>4649</v>
      </c>
      <c r="I403" t="s">
        <v>428</v>
      </c>
      <c r="J403" t="s">
        <v>428</v>
      </c>
      <c r="K403" t="s">
        <v>429</v>
      </c>
      <c r="L403" t="s">
        <v>17</v>
      </c>
      <c r="M403" t="s">
        <v>450</v>
      </c>
    </row>
    <row r="404" spans="1:13" x14ac:dyDescent="0.3">
      <c r="A404" t="s">
        <v>4648</v>
      </c>
      <c r="C404" t="s">
        <v>5881</v>
      </c>
      <c r="D404">
        <v>14</v>
      </c>
      <c r="E404" s="1">
        <v>100000</v>
      </c>
      <c r="G404" t="s">
        <v>13</v>
      </c>
      <c r="H404" t="s">
        <v>6095</v>
      </c>
      <c r="I404" t="s">
        <v>428</v>
      </c>
      <c r="J404" t="s">
        <v>428</v>
      </c>
      <c r="K404" t="s">
        <v>429</v>
      </c>
      <c r="L404" t="s">
        <v>17</v>
      </c>
      <c r="M404" t="s">
        <v>87</v>
      </c>
    </row>
    <row r="405" spans="1:13" x14ac:dyDescent="0.3">
      <c r="A405" t="s">
        <v>4648</v>
      </c>
      <c r="C405" t="s">
        <v>5763</v>
      </c>
      <c r="D405">
        <v>31</v>
      </c>
      <c r="E405" s="1">
        <v>1069309</v>
      </c>
      <c r="G405" t="s">
        <v>13</v>
      </c>
      <c r="H405" t="s">
        <v>5239</v>
      </c>
      <c r="I405" t="s">
        <v>428</v>
      </c>
      <c r="J405" t="s">
        <v>428</v>
      </c>
      <c r="K405" t="s">
        <v>429</v>
      </c>
      <c r="L405" t="s">
        <v>17</v>
      </c>
      <c r="M405" t="s">
        <v>450</v>
      </c>
    </row>
    <row r="406" spans="1:13" x14ac:dyDescent="0.3">
      <c r="A406" t="s">
        <v>4648</v>
      </c>
      <c r="C406" t="s">
        <v>4928</v>
      </c>
      <c r="D406">
        <v>81</v>
      </c>
      <c r="E406" s="1">
        <v>6130427</v>
      </c>
      <c r="G406" t="s">
        <v>13</v>
      </c>
      <c r="H406" t="s">
        <v>5005</v>
      </c>
      <c r="I406" t="s">
        <v>428</v>
      </c>
      <c r="J406" t="s">
        <v>428</v>
      </c>
      <c r="K406" t="s">
        <v>429</v>
      </c>
      <c r="L406" t="s">
        <v>38</v>
      </c>
      <c r="M406" t="s">
        <v>5006</v>
      </c>
    </row>
    <row r="407" spans="1:13" x14ac:dyDescent="0.3">
      <c r="A407" t="s">
        <v>4648</v>
      </c>
      <c r="C407" t="s">
        <v>22837</v>
      </c>
      <c r="D407">
        <v>49</v>
      </c>
      <c r="E407" s="1">
        <v>250008</v>
      </c>
      <c r="G407" t="s">
        <v>34</v>
      </c>
      <c r="H407" t="s">
        <v>23197</v>
      </c>
      <c r="I407" t="s">
        <v>428</v>
      </c>
      <c r="J407" t="s">
        <v>428</v>
      </c>
      <c r="K407" t="s">
        <v>429</v>
      </c>
      <c r="L407" t="s">
        <v>17</v>
      </c>
      <c r="M407" t="s">
        <v>39</v>
      </c>
    </row>
    <row r="408" spans="1:13" x14ac:dyDescent="0.3">
      <c r="A408" t="s">
        <v>4648</v>
      </c>
      <c r="C408" t="s">
        <v>23213</v>
      </c>
      <c r="D408">
        <v>25</v>
      </c>
      <c r="E408" s="1">
        <v>536545</v>
      </c>
      <c r="G408" t="s">
        <v>13</v>
      </c>
      <c r="H408" t="s">
        <v>23310</v>
      </c>
      <c r="I408" t="s">
        <v>428</v>
      </c>
      <c r="J408" t="s">
        <v>428</v>
      </c>
      <c r="K408" t="s">
        <v>429</v>
      </c>
      <c r="L408" t="s">
        <v>17</v>
      </c>
      <c r="M408" t="s">
        <v>450</v>
      </c>
    </row>
    <row r="409" spans="1:13" x14ac:dyDescent="0.3">
      <c r="A409" t="s">
        <v>4648</v>
      </c>
      <c r="C409" t="s">
        <v>23427</v>
      </c>
      <c r="D409">
        <v>12</v>
      </c>
      <c r="E409" s="1">
        <v>123291</v>
      </c>
      <c r="G409" t="s">
        <v>13</v>
      </c>
      <c r="H409" t="s">
        <v>23530</v>
      </c>
      <c r="I409" t="s">
        <v>428</v>
      </c>
      <c r="J409" t="s">
        <v>428</v>
      </c>
      <c r="K409" t="s">
        <v>429</v>
      </c>
      <c r="L409" t="s">
        <v>17</v>
      </c>
      <c r="M409" t="s">
        <v>450</v>
      </c>
    </row>
    <row r="410" spans="1:13" x14ac:dyDescent="0.3">
      <c r="A410" t="s">
        <v>4648</v>
      </c>
      <c r="C410" t="s">
        <v>23856</v>
      </c>
      <c r="D410">
        <v>33</v>
      </c>
      <c r="E410" s="1">
        <v>208708</v>
      </c>
      <c r="G410" t="s">
        <v>34</v>
      </c>
      <c r="H410" t="s">
        <v>23896</v>
      </c>
      <c r="I410" t="s">
        <v>428</v>
      </c>
      <c r="J410" t="s">
        <v>428</v>
      </c>
      <c r="K410" t="s">
        <v>429</v>
      </c>
      <c r="L410" t="s">
        <v>38</v>
      </c>
      <c r="M410" t="s">
        <v>39</v>
      </c>
    </row>
    <row r="411" spans="1:13" x14ac:dyDescent="0.3">
      <c r="A411" t="s">
        <v>4648</v>
      </c>
      <c r="C411" t="s">
        <v>21173</v>
      </c>
      <c r="D411">
        <v>57</v>
      </c>
      <c r="E411" s="1">
        <v>7094023</v>
      </c>
      <c r="G411" t="s">
        <v>571</v>
      </c>
      <c r="H411" t="s">
        <v>21235</v>
      </c>
      <c r="I411" t="s">
        <v>428</v>
      </c>
      <c r="J411" t="s">
        <v>428</v>
      </c>
      <c r="K411" t="s">
        <v>429</v>
      </c>
      <c r="L411" t="s">
        <v>38</v>
      </c>
      <c r="M411" t="s">
        <v>1627</v>
      </c>
    </row>
    <row r="412" spans="1:13" x14ac:dyDescent="0.3">
      <c r="A412" t="s">
        <v>4648</v>
      </c>
      <c r="C412" t="s">
        <v>15737</v>
      </c>
      <c r="D412">
        <v>26</v>
      </c>
      <c r="E412" s="1">
        <v>1041383</v>
      </c>
      <c r="G412" t="s">
        <v>13</v>
      </c>
      <c r="H412" t="s">
        <v>15975</v>
      </c>
      <c r="I412" t="s">
        <v>428</v>
      </c>
      <c r="J412" t="s">
        <v>428</v>
      </c>
      <c r="K412" t="s">
        <v>429</v>
      </c>
      <c r="L412" t="s">
        <v>38</v>
      </c>
      <c r="M412" t="s">
        <v>450</v>
      </c>
    </row>
    <row r="413" spans="1:13" x14ac:dyDescent="0.3">
      <c r="A413" t="s">
        <v>4648</v>
      </c>
      <c r="C413" t="s">
        <v>16755</v>
      </c>
      <c r="D413">
        <v>24</v>
      </c>
      <c r="E413" s="1">
        <v>269905</v>
      </c>
      <c r="G413" t="s">
        <v>34</v>
      </c>
      <c r="H413" t="s">
        <v>16940</v>
      </c>
      <c r="I413" t="s">
        <v>428</v>
      </c>
      <c r="J413" t="s">
        <v>428</v>
      </c>
      <c r="K413" t="s">
        <v>429</v>
      </c>
      <c r="L413" t="s">
        <v>38</v>
      </c>
      <c r="M413" t="s">
        <v>39</v>
      </c>
    </row>
    <row r="414" spans="1:13" x14ac:dyDescent="0.3">
      <c r="A414" t="s">
        <v>4648</v>
      </c>
      <c r="C414" t="s">
        <v>12934</v>
      </c>
      <c r="D414">
        <v>69</v>
      </c>
      <c r="E414" s="1">
        <v>1999932</v>
      </c>
      <c r="G414" t="s">
        <v>358</v>
      </c>
      <c r="H414" t="s">
        <v>12956</v>
      </c>
      <c r="I414" t="s">
        <v>428</v>
      </c>
      <c r="J414" t="s">
        <v>428</v>
      </c>
      <c r="K414" t="s">
        <v>429</v>
      </c>
      <c r="L414" t="s">
        <v>17</v>
      </c>
      <c r="M414" t="s">
        <v>1627</v>
      </c>
    </row>
    <row r="415" spans="1:13" x14ac:dyDescent="0.3">
      <c r="A415" t="s">
        <v>4648</v>
      </c>
      <c r="C415" t="s">
        <v>12934</v>
      </c>
      <c r="D415">
        <v>27</v>
      </c>
      <c r="E415" s="1">
        <v>149702</v>
      </c>
      <c r="G415" t="s">
        <v>13</v>
      </c>
      <c r="H415" t="s">
        <v>12957</v>
      </c>
      <c r="I415" t="s">
        <v>428</v>
      </c>
      <c r="J415" t="s">
        <v>428</v>
      </c>
      <c r="K415" t="s">
        <v>429</v>
      </c>
      <c r="L415" t="s">
        <v>17</v>
      </c>
      <c r="M415" t="s">
        <v>450</v>
      </c>
    </row>
    <row r="416" spans="1:13" x14ac:dyDescent="0.3">
      <c r="A416" t="s">
        <v>3118</v>
      </c>
      <c r="C416" t="s">
        <v>2957</v>
      </c>
      <c r="D416">
        <v>24</v>
      </c>
      <c r="E416" s="1">
        <v>1999850</v>
      </c>
      <c r="G416" t="s">
        <v>48</v>
      </c>
      <c r="H416" t="s">
        <v>3119</v>
      </c>
      <c r="I416" t="s">
        <v>3120</v>
      </c>
      <c r="K416" t="s">
        <v>3121</v>
      </c>
      <c r="L416" t="s">
        <v>38</v>
      </c>
      <c r="M416" t="s">
        <v>190</v>
      </c>
    </row>
    <row r="417" spans="1:13" x14ac:dyDescent="0.3">
      <c r="A417" t="s">
        <v>4952</v>
      </c>
      <c r="C417" t="s">
        <v>27925</v>
      </c>
      <c r="D417">
        <v>49</v>
      </c>
      <c r="E417" s="1">
        <v>4866887</v>
      </c>
      <c r="G417" t="s">
        <v>48</v>
      </c>
      <c r="H417" t="s">
        <v>27931</v>
      </c>
      <c r="I417" t="s">
        <v>428</v>
      </c>
      <c r="K417" t="s">
        <v>429</v>
      </c>
      <c r="L417" t="s">
        <v>38</v>
      </c>
      <c r="M417" t="s">
        <v>190</v>
      </c>
    </row>
    <row r="418" spans="1:13" x14ac:dyDescent="0.3">
      <c r="A418" t="s">
        <v>4952</v>
      </c>
      <c r="C418" t="s">
        <v>29553</v>
      </c>
      <c r="D418">
        <v>58</v>
      </c>
      <c r="E418" s="1">
        <v>18230280</v>
      </c>
      <c r="G418" t="s">
        <v>48</v>
      </c>
      <c r="H418" t="s">
        <v>15622</v>
      </c>
      <c r="I418" t="s">
        <v>428</v>
      </c>
      <c r="K418" t="s">
        <v>429</v>
      </c>
      <c r="L418" t="s">
        <v>38</v>
      </c>
      <c r="M418" t="s">
        <v>190</v>
      </c>
    </row>
    <row r="419" spans="1:13" x14ac:dyDescent="0.3">
      <c r="A419" t="s">
        <v>4952</v>
      </c>
      <c r="C419" t="s">
        <v>5025</v>
      </c>
      <c r="D419">
        <v>48</v>
      </c>
      <c r="E419" s="1">
        <v>4353228</v>
      </c>
      <c r="G419" t="s">
        <v>48</v>
      </c>
      <c r="H419" t="s">
        <v>5038</v>
      </c>
      <c r="I419" t="s">
        <v>428</v>
      </c>
      <c r="K419" t="s">
        <v>429</v>
      </c>
      <c r="L419" t="s">
        <v>38</v>
      </c>
      <c r="M419" t="s">
        <v>190</v>
      </c>
    </row>
    <row r="420" spans="1:13" x14ac:dyDescent="0.3">
      <c r="A420" t="s">
        <v>4952</v>
      </c>
      <c r="C420" t="s">
        <v>4928</v>
      </c>
      <c r="D420">
        <v>60</v>
      </c>
      <c r="E420" s="1">
        <v>27029110</v>
      </c>
      <c r="G420" t="s">
        <v>48</v>
      </c>
      <c r="H420" t="s">
        <v>4953</v>
      </c>
      <c r="I420" t="s">
        <v>428</v>
      </c>
      <c r="K420" t="s">
        <v>429</v>
      </c>
      <c r="L420" t="s">
        <v>38</v>
      </c>
      <c r="M420" t="s">
        <v>190</v>
      </c>
    </row>
    <row r="421" spans="1:13" x14ac:dyDescent="0.3">
      <c r="A421" t="s">
        <v>4952</v>
      </c>
      <c r="C421" t="s">
        <v>23856</v>
      </c>
      <c r="D421">
        <v>7</v>
      </c>
      <c r="E421" s="1">
        <v>399918</v>
      </c>
      <c r="G421" t="s">
        <v>48</v>
      </c>
      <c r="H421" t="s">
        <v>23927</v>
      </c>
      <c r="I421" t="s">
        <v>428</v>
      </c>
      <c r="K421" t="s">
        <v>429</v>
      </c>
      <c r="L421" t="s">
        <v>38</v>
      </c>
      <c r="M421" t="s">
        <v>190</v>
      </c>
    </row>
    <row r="422" spans="1:13" x14ac:dyDescent="0.3">
      <c r="A422" t="s">
        <v>4952</v>
      </c>
      <c r="C422" t="s">
        <v>21173</v>
      </c>
      <c r="D422">
        <v>98</v>
      </c>
      <c r="E422" s="1">
        <v>11242920</v>
      </c>
      <c r="G422" t="s">
        <v>48</v>
      </c>
      <c r="H422" t="s">
        <v>21256</v>
      </c>
      <c r="I422" t="s">
        <v>428</v>
      </c>
      <c r="K422" t="s">
        <v>429</v>
      </c>
      <c r="L422" t="s">
        <v>38</v>
      </c>
      <c r="M422" t="s">
        <v>190</v>
      </c>
    </row>
    <row r="423" spans="1:13" x14ac:dyDescent="0.3">
      <c r="A423" t="s">
        <v>4952</v>
      </c>
      <c r="C423" t="s">
        <v>15606</v>
      </c>
      <c r="D423">
        <v>52</v>
      </c>
      <c r="E423" s="1">
        <v>10513020</v>
      </c>
      <c r="G423" t="s">
        <v>48</v>
      </c>
      <c r="H423" t="s">
        <v>15622</v>
      </c>
      <c r="I423" t="s">
        <v>428</v>
      </c>
      <c r="K423" t="s">
        <v>429</v>
      </c>
      <c r="L423" t="s">
        <v>38</v>
      </c>
      <c r="M423" t="s">
        <v>190</v>
      </c>
    </row>
    <row r="424" spans="1:13" x14ac:dyDescent="0.3">
      <c r="A424" t="s">
        <v>4952</v>
      </c>
      <c r="C424" t="s">
        <v>9547</v>
      </c>
      <c r="D424">
        <v>14</v>
      </c>
      <c r="E424" s="1">
        <v>104391</v>
      </c>
      <c r="G424" t="s">
        <v>48</v>
      </c>
      <c r="H424" t="s">
        <v>10053</v>
      </c>
      <c r="I424" t="s">
        <v>428</v>
      </c>
      <c r="K424" t="s">
        <v>429</v>
      </c>
      <c r="L424" t="s">
        <v>38</v>
      </c>
      <c r="M424" t="s">
        <v>190</v>
      </c>
    </row>
    <row r="425" spans="1:13" x14ac:dyDescent="0.3">
      <c r="A425" t="s">
        <v>4952</v>
      </c>
      <c r="C425" t="s">
        <v>7634</v>
      </c>
      <c r="D425">
        <v>86</v>
      </c>
      <c r="E425" s="1">
        <v>50521865</v>
      </c>
      <c r="G425" t="s">
        <v>48</v>
      </c>
      <c r="H425" t="s">
        <v>7639</v>
      </c>
      <c r="I425" t="s">
        <v>428</v>
      </c>
      <c r="K425" t="s">
        <v>429</v>
      </c>
      <c r="L425" t="s">
        <v>38</v>
      </c>
      <c r="M425" t="s">
        <v>190</v>
      </c>
    </row>
    <row r="426" spans="1:13" x14ac:dyDescent="0.3">
      <c r="A426" t="s">
        <v>4952</v>
      </c>
      <c r="C426" t="s">
        <v>7634</v>
      </c>
      <c r="D426">
        <v>66</v>
      </c>
      <c r="E426" s="1">
        <v>4756466</v>
      </c>
      <c r="G426" t="s">
        <v>48</v>
      </c>
      <c r="H426" t="s">
        <v>7659</v>
      </c>
      <c r="I426" t="s">
        <v>428</v>
      </c>
      <c r="K426" t="s">
        <v>429</v>
      </c>
      <c r="L426" t="s">
        <v>38</v>
      </c>
      <c r="M426" t="s">
        <v>190</v>
      </c>
    </row>
    <row r="427" spans="1:13" x14ac:dyDescent="0.3">
      <c r="A427" t="s">
        <v>4952</v>
      </c>
      <c r="C427" t="s">
        <v>9306</v>
      </c>
      <c r="D427">
        <v>40</v>
      </c>
      <c r="E427" s="1">
        <v>3990308</v>
      </c>
      <c r="G427" t="s">
        <v>48</v>
      </c>
      <c r="H427" t="s">
        <v>9309</v>
      </c>
      <c r="I427" t="s">
        <v>428</v>
      </c>
      <c r="K427" t="s">
        <v>429</v>
      </c>
      <c r="L427" t="s">
        <v>38</v>
      </c>
      <c r="M427" t="s">
        <v>190</v>
      </c>
    </row>
    <row r="428" spans="1:13" x14ac:dyDescent="0.3">
      <c r="A428" t="s">
        <v>4952</v>
      </c>
      <c r="C428" t="s">
        <v>34985</v>
      </c>
      <c r="D428">
        <v>36</v>
      </c>
      <c r="E428" s="1">
        <v>1000000</v>
      </c>
      <c r="G428" t="s">
        <v>48</v>
      </c>
      <c r="H428" t="s">
        <v>970</v>
      </c>
      <c r="I428" t="s">
        <v>428</v>
      </c>
      <c r="K428" t="s">
        <v>429</v>
      </c>
      <c r="L428" t="s">
        <v>38</v>
      </c>
      <c r="M428" t="s">
        <v>190</v>
      </c>
    </row>
    <row r="429" spans="1:13" x14ac:dyDescent="0.3">
      <c r="A429" t="s">
        <v>4952</v>
      </c>
      <c r="C429" t="s">
        <v>33755</v>
      </c>
      <c r="D429">
        <v>14</v>
      </c>
      <c r="E429" s="1">
        <v>200000</v>
      </c>
      <c r="G429" t="s">
        <v>69</v>
      </c>
      <c r="H429" t="s">
        <v>33989</v>
      </c>
      <c r="I429" t="s">
        <v>428</v>
      </c>
      <c r="K429" t="s">
        <v>429</v>
      </c>
      <c r="L429" t="s">
        <v>38</v>
      </c>
      <c r="M429" t="s">
        <v>39</v>
      </c>
    </row>
    <row r="430" spans="1:13" x14ac:dyDescent="0.3">
      <c r="A430" t="s">
        <v>4952</v>
      </c>
      <c r="C430" t="s">
        <v>36219</v>
      </c>
      <c r="D430">
        <v>60</v>
      </c>
      <c r="E430" s="1">
        <v>35895080</v>
      </c>
      <c r="G430" t="s">
        <v>48</v>
      </c>
      <c r="H430" t="s">
        <v>36220</v>
      </c>
      <c r="I430" t="s">
        <v>428</v>
      </c>
      <c r="K430" t="s">
        <v>429</v>
      </c>
      <c r="L430" t="s">
        <v>38</v>
      </c>
      <c r="M430" t="s">
        <v>190</v>
      </c>
    </row>
    <row r="431" spans="1:13" x14ac:dyDescent="0.3">
      <c r="A431" t="s">
        <v>36215</v>
      </c>
      <c r="C431" t="s">
        <v>36143</v>
      </c>
      <c r="D431">
        <v>12</v>
      </c>
      <c r="E431" s="1">
        <v>4500</v>
      </c>
      <c r="G431" t="s">
        <v>13</v>
      </c>
      <c r="H431" t="s">
        <v>970</v>
      </c>
      <c r="I431" t="s">
        <v>118</v>
      </c>
      <c r="J431" t="s">
        <v>119</v>
      </c>
      <c r="K431" t="s">
        <v>24</v>
      </c>
      <c r="L431" t="s">
        <v>25</v>
      </c>
      <c r="M431" t="s">
        <v>39</v>
      </c>
    </row>
    <row r="432" spans="1:13" x14ac:dyDescent="0.3">
      <c r="A432" t="s">
        <v>19073</v>
      </c>
      <c r="C432" t="s">
        <v>25343</v>
      </c>
      <c r="D432">
        <v>12</v>
      </c>
      <c r="E432" s="1">
        <v>2000</v>
      </c>
      <c r="G432" t="s">
        <v>21</v>
      </c>
      <c r="H432" t="s">
        <v>970</v>
      </c>
      <c r="I432" t="s">
        <v>156</v>
      </c>
      <c r="J432" t="s">
        <v>22</v>
      </c>
      <c r="K432" t="s">
        <v>24</v>
      </c>
      <c r="L432" t="s">
        <v>25</v>
      </c>
      <c r="M432" t="s">
        <v>26</v>
      </c>
    </row>
    <row r="433" spans="1:13" x14ac:dyDescent="0.3">
      <c r="A433" t="s">
        <v>19073</v>
      </c>
      <c r="C433" t="s">
        <v>26449</v>
      </c>
      <c r="D433">
        <v>12</v>
      </c>
      <c r="E433" s="1">
        <v>2000</v>
      </c>
      <c r="G433" t="s">
        <v>21</v>
      </c>
      <c r="H433" t="s">
        <v>970</v>
      </c>
      <c r="I433" t="s">
        <v>156</v>
      </c>
      <c r="J433" t="s">
        <v>22</v>
      </c>
      <c r="K433" t="s">
        <v>24</v>
      </c>
      <c r="L433" t="s">
        <v>25</v>
      </c>
      <c r="M433" t="s">
        <v>26</v>
      </c>
    </row>
    <row r="434" spans="1:13" x14ac:dyDescent="0.3">
      <c r="A434" t="s">
        <v>19073</v>
      </c>
      <c r="C434" t="s">
        <v>19032</v>
      </c>
      <c r="D434">
        <v>12</v>
      </c>
      <c r="E434" s="1">
        <v>2000</v>
      </c>
      <c r="G434" t="s">
        <v>21</v>
      </c>
      <c r="H434" t="s">
        <v>970</v>
      </c>
      <c r="I434" t="s">
        <v>156</v>
      </c>
      <c r="J434" t="s">
        <v>22</v>
      </c>
      <c r="K434" t="s">
        <v>24</v>
      </c>
      <c r="L434" t="s">
        <v>25</v>
      </c>
      <c r="M434" t="s">
        <v>26</v>
      </c>
    </row>
    <row r="435" spans="1:13" x14ac:dyDescent="0.3">
      <c r="A435" t="s">
        <v>30248</v>
      </c>
      <c r="C435" t="s">
        <v>29922</v>
      </c>
      <c r="D435">
        <v>1</v>
      </c>
      <c r="E435" s="1">
        <v>75000</v>
      </c>
      <c r="G435" t="s">
        <v>21</v>
      </c>
      <c r="H435" t="s">
        <v>77</v>
      </c>
      <c r="I435" t="s">
        <v>1684</v>
      </c>
      <c r="J435" t="s">
        <v>22</v>
      </c>
      <c r="K435" t="s">
        <v>24</v>
      </c>
      <c r="L435" t="s">
        <v>25</v>
      </c>
      <c r="M435" t="s">
        <v>26</v>
      </c>
    </row>
    <row r="436" spans="1:13" x14ac:dyDescent="0.3">
      <c r="A436" t="s">
        <v>29542</v>
      </c>
      <c r="C436" t="s">
        <v>29426</v>
      </c>
      <c r="D436">
        <v>5</v>
      </c>
      <c r="E436" s="1">
        <v>100000</v>
      </c>
      <c r="G436" t="s">
        <v>48</v>
      </c>
      <c r="H436" t="s">
        <v>29543</v>
      </c>
      <c r="I436" t="s">
        <v>428</v>
      </c>
      <c r="K436" t="s">
        <v>429</v>
      </c>
      <c r="L436" t="s">
        <v>38</v>
      </c>
      <c r="M436" t="s">
        <v>190</v>
      </c>
    </row>
    <row r="437" spans="1:13" x14ac:dyDescent="0.3">
      <c r="A437" t="s">
        <v>2860</v>
      </c>
      <c r="C437" t="s">
        <v>2957</v>
      </c>
      <c r="D437">
        <v>62</v>
      </c>
      <c r="E437" s="1">
        <v>5000000</v>
      </c>
      <c r="G437" t="s">
        <v>48</v>
      </c>
      <c r="H437" t="s">
        <v>3518</v>
      </c>
      <c r="I437" t="s">
        <v>2862</v>
      </c>
      <c r="J437" t="s">
        <v>2862</v>
      </c>
      <c r="K437" t="s">
        <v>2863</v>
      </c>
      <c r="L437" t="s">
        <v>38</v>
      </c>
      <c r="M437" t="s">
        <v>190</v>
      </c>
    </row>
    <row r="438" spans="1:13" x14ac:dyDescent="0.3">
      <c r="A438" t="s">
        <v>2860</v>
      </c>
      <c r="C438" t="s">
        <v>2269</v>
      </c>
      <c r="D438">
        <v>60</v>
      </c>
      <c r="E438" s="1">
        <v>4994796</v>
      </c>
      <c r="G438" t="s">
        <v>13</v>
      </c>
      <c r="H438" t="s">
        <v>2861</v>
      </c>
      <c r="I438" t="s">
        <v>2862</v>
      </c>
      <c r="J438" t="s">
        <v>2862</v>
      </c>
      <c r="K438" t="s">
        <v>2863</v>
      </c>
      <c r="L438" t="s">
        <v>38</v>
      </c>
      <c r="M438" t="s">
        <v>450</v>
      </c>
    </row>
    <row r="439" spans="1:13" x14ac:dyDescent="0.3">
      <c r="A439" t="s">
        <v>2860</v>
      </c>
      <c r="C439" t="s">
        <v>3657</v>
      </c>
      <c r="D439">
        <v>48</v>
      </c>
      <c r="E439" s="1">
        <v>15019853</v>
      </c>
      <c r="G439" t="s">
        <v>69</v>
      </c>
      <c r="H439" t="s">
        <v>3876</v>
      </c>
      <c r="I439" t="s">
        <v>2862</v>
      </c>
      <c r="J439" t="s">
        <v>2862</v>
      </c>
      <c r="K439" t="s">
        <v>2863</v>
      </c>
      <c r="L439" t="s">
        <v>38</v>
      </c>
      <c r="M439" t="s">
        <v>3775</v>
      </c>
    </row>
    <row r="440" spans="1:13" x14ac:dyDescent="0.3">
      <c r="A440" t="s">
        <v>2860</v>
      </c>
      <c r="C440" t="s">
        <v>16755</v>
      </c>
      <c r="D440">
        <v>63</v>
      </c>
      <c r="E440" s="1">
        <v>3000000</v>
      </c>
      <c r="G440" t="s">
        <v>34</v>
      </c>
      <c r="H440" t="s">
        <v>16975</v>
      </c>
      <c r="I440" t="s">
        <v>2862</v>
      </c>
      <c r="J440" t="s">
        <v>2862</v>
      </c>
      <c r="K440" t="s">
        <v>2863</v>
      </c>
      <c r="L440" t="s">
        <v>38</v>
      </c>
      <c r="M440" t="s">
        <v>39</v>
      </c>
    </row>
    <row r="441" spans="1:13" x14ac:dyDescent="0.3">
      <c r="A441" t="s">
        <v>2860</v>
      </c>
      <c r="C441" t="s">
        <v>11494</v>
      </c>
      <c r="D441">
        <v>58</v>
      </c>
      <c r="E441" s="1">
        <v>14397749</v>
      </c>
      <c r="G441" t="s">
        <v>69</v>
      </c>
      <c r="H441" t="s">
        <v>11503</v>
      </c>
      <c r="I441" t="s">
        <v>2862</v>
      </c>
      <c r="J441" t="s">
        <v>2862</v>
      </c>
      <c r="K441" t="s">
        <v>2863</v>
      </c>
      <c r="L441" t="s">
        <v>38</v>
      </c>
      <c r="M441" t="s">
        <v>3775</v>
      </c>
    </row>
    <row r="442" spans="1:13" x14ac:dyDescent="0.3">
      <c r="A442" t="s">
        <v>3609</v>
      </c>
      <c r="C442" t="s">
        <v>2957</v>
      </c>
      <c r="D442">
        <v>12</v>
      </c>
      <c r="E442" s="1">
        <v>99900</v>
      </c>
      <c r="G442" t="s">
        <v>69</v>
      </c>
      <c r="H442" t="s">
        <v>3610</v>
      </c>
      <c r="I442" t="s">
        <v>2143</v>
      </c>
      <c r="K442" t="s">
        <v>2145</v>
      </c>
      <c r="L442" t="s">
        <v>38</v>
      </c>
      <c r="M442" t="s">
        <v>39</v>
      </c>
    </row>
    <row r="443" spans="1:13" x14ac:dyDescent="0.3">
      <c r="A443" t="s">
        <v>3609</v>
      </c>
      <c r="C443" t="s">
        <v>16599</v>
      </c>
      <c r="D443">
        <v>28</v>
      </c>
      <c r="E443" s="1">
        <v>1095834</v>
      </c>
      <c r="G443" t="s">
        <v>48</v>
      </c>
      <c r="H443" t="s">
        <v>16671</v>
      </c>
      <c r="I443" t="s">
        <v>2143</v>
      </c>
      <c r="K443" t="s">
        <v>2145</v>
      </c>
      <c r="L443" t="s">
        <v>38</v>
      </c>
      <c r="M443" t="s">
        <v>190</v>
      </c>
    </row>
    <row r="444" spans="1:13" x14ac:dyDescent="0.3">
      <c r="A444" t="s">
        <v>3609</v>
      </c>
      <c r="C444" t="s">
        <v>12314</v>
      </c>
      <c r="D444">
        <v>35</v>
      </c>
      <c r="E444" s="1">
        <v>1400741</v>
      </c>
      <c r="G444" t="s">
        <v>69</v>
      </c>
      <c r="H444" t="s">
        <v>12350</v>
      </c>
      <c r="I444" t="s">
        <v>2143</v>
      </c>
      <c r="K444" t="s">
        <v>2145</v>
      </c>
      <c r="L444" t="s">
        <v>38</v>
      </c>
      <c r="M444" t="s">
        <v>39</v>
      </c>
    </row>
    <row r="445" spans="1:13" x14ac:dyDescent="0.3">
      <c r="A445" t="s">
        <v>3609</v>
      </c>
      <c r="C445" t="s">
        <v>8196</v>
      </c>
      <c r="D445">
        <v>31</v>
      </c>
      <c r="E445" s="1">
        <v>1445817</v>
      </c>
      <c r="G445" t="s">
        <v>48</v>
      </c>
      <c r="H445" t="s">
        <v>8467</v>
      </c>
      <c r="I445" t="s">
        <v>2143</v>
      </c>
      <c r="K445" t="s">
        <v>2145</v>
      </c>
      <c r="L445" t="s">
        <v>38</v>
      </c>
      <c r="M445" t="s">
        <v>190</v>
      </c>
    </row>
    <row r="446" spans="1:13" x14ac:dyDescent="0.3">
      <c r="A446" t="s">
        <v>28656</v>
      </c>
      <c r="C446" t="s">
        <v>28282</v>
      </c>
      <c r="D446">
        <v>12</v>
      </c>
      <c r="E446" s="1">
        <v>95000</v>
      </c>
      <c r="G446" t="s">
        <v>21</v>
      </c>
      <c r="H446" t="s">
        <v>77</v>
      </c>
      <c r="I446" t="s">
        <v>28657</v>
      </c>
      <c r="J446" t="s">
        <v>22</v>
      </c>
      <c r="K446" t="s">
        <v>24</v>
      </c>
      <c r="L446" t="s">
        <v>25</v>
      </c>
      <c r="M446" t="s">
        <v>26</v>
      </c>
    </row>
    <row r="447" spans="1:13" x14ac:dyDescent="0.3">
      <c r="A447" t="s">
        <v>17774</v>
      </c>
      <c r="C447" t="s">
        <v>37047</v>
      </c>
      <c r="D447">
        <v>46</v>
      </c>
      <c r="E447" s="1">
        <v>1802721</v>
      </c>
      <c r="G447" t="s">
        <v>13</v>
      </c>
      <c r="H447" t="s">
        <v>37308</v>
      </c>
      <c r="I447" t="s">
        <v>17776</v>
      </c>
      <c r="J447" t="s">
        <v>372</v>
      </c>
      <c r="K447" t="s">
        <v>24</v>
      </c>
      <c r="L447" t="s">
        <v>38</v>
      </c>
      <c r="M447" t="s">
        <v>345</v>
      </c>
    </row>
    <row r="448" spans="1:13" x14ac:dyDescent="0.3">
      <c r="A448" t="s">
        <v>17774</v>
      </c>
      <c r="C448" t="s">
        <v>36770</v>
      </c>
      <c r="D448">
        <v>52</v>
      </c>
      <c r="E448" s="1">
        <v>14996416</v>
      </c>
      <c r="G448" t="s">
        <v>13</v>
      </c>
      <c r="H448" t="s">
        <v>36798</v>
      </c>
      <c r="I448" t="s">
        <v>17776</v>
      </c>
      <c r="J448" t="s">
        <v>372</v>
      </c>
      <c r="K448" t="s">
        <v>24</v>
      </c>
      <c r="L448" t="s">
        <v>38</v>
      </c>
      <c r="M448" t="s">
        <v>345</v>
      </c>
    </row>
    <row r="449" spans="1:13" x14ac:dyDescent="0.3">
      <c r="A449" t="s">
        <v>17774</v>
      </c>
      <c r="C449" t="s">
        <v>37019</v>
      </c>
      <c r="D449">
        <v>58</v>
      </c>
      <c r="E449" s="1">
        <v>4513302</v>
      </c>
      <c r="G449" t="s">
        <v>34</v>
      </c>
      <c r="H449" t="s">
        <v>37026</v>
      </c>
      <c r="I449" t="s">
        <v>17776</v>
      </c>
      <c r="J449" t="s">
        <v>372</v>
      </c>
      <c r="K449" t="s">
        <v>24</v>
      </c>
      <c r="L449" t="s">
        <v>38</v>
      </c>
      <c r="M449" t="s">
        <v>6146</v>
      </c>
    </row>
    <row r="450" spans="1:13" x14ac:dyDescent="0.3">
      <c r="A450" t="s">
        <v>17774</v>
      </c>
      <c r="C450" t="s">
        <v>17710</v>
      </c>
      <c r="D450">
        <v>38</v>
      </c>
      <c r="E450" s="1">
        <v>1105371</v>
      </c>
      <c r="G450" t="s">
        <v>34</v>
      </c>
      <c r="H450" t="s">
        <v>17775</v>
      </c>
      <c r="I450" t="s">
        <v>17776</v>
      </c>
      <c r="J450" t="s">
        <v>372</v>
      </c>
      <c r="K450" t="s">
        <v>24</v>
      </c>
      <c r="L450" t="s">
        <v>38</v>
      </c>
      <c r="M450" t="s">
        <v>6146</v>
      </c>
    </row>
    <row r="451" spans="1:13" x14ac:dyDescent="0.3">
      <c r="A451" t="s">
        <v>17774</v>
      </c>
      <c r="C451" t="s">
        <v>32450</v>
      </c>
      <c r="D451">
        <v>97</v>
      </c>
      <c r="E451" s="1">
        <v>50000000</v>
      </c>
      <c r="G451" t="s">
        <v>13</v>
      </c>
      <c r="H451" t="s">
        <v>32482</v>
      </c>
      <c r="I451" t="s">
        <v>17776</v>
      </c>
      <c r="J451" t="s">
        <v>372</v>
      </c>
      <c r="K451" t="s">
        <v>24</v>
      </c>
      <c r="L451" t="s">
        <v>38</v>
      </c>
      <c r="M451" t="s">
        <v>345</v>
      </c>
    </row>
    <row r="452" spans="1:13" x14ac:dyDescent="0.3">
      <c r="A452" t="s">
        <v>4208</v>
      </c>
      <c r="C452" t="s">
        <v>3657</v>
      </c>
      <c r="D452">
        <v>38</v>
      </c>
      <c r="E452" s="1">
        <v>2250000</v>
      </c>
      <c r="G452" t="s">
        <v>69</v>
      </c>
      <c r="H452" t="s">
        <v>4209</v>
      </c>
      <c r="I452" t="s">
        <v>64</v>
      </c>
      <c r="J452" t="s">
        <v>64</v>
      </c>
      <c r="K452" t="s">
        <v>65</v>
      </c>
      <c r="L452" t="s">
        <v>38</v>
      </c>
      <c r="M452" t="s">
        <v>39</v>
      </c>
    </row>
    <row r="453" spans="1:13" x14ac:dyDescent="0.3">
      <c r="A453" t="s">
        <v>4208</v>
      </c>
      <c r="C453" t="s">
        <v>21173</v>
      </c>
      <c r="D453">
        <v>25</v>
      </c>
      <c r="E453" s="1">
        <v>1500000</v>
      </c>
      <c r="G453" t="s">
        <v>168</v>
      </c>
      <c r="H453" t="s">
        <v>21497</v>
      </c>
      <c r="I453" t="s">
        <v>64</v>
      </c>
      <c r="J453" t="s">
        <v>64</v>
      </c>
      <c r="K453" t="s">
        <v>65</v>
      </c>
      <c r="L453" t="s">
        <v>38</v>
      </c>
      <c r="M453" t="s">
        <v>171</v>
      </c>
    </row>
    <row r="454" spans="1:13" x14ac:dyDescent="0.3">
      <c r="A454" t="s">
        <v>4333</v>
      </c>
      <c r="C454" t="s">
        <v>30536</v>
      </c>
      <c r="D454">
        <v>39</v>
      </c>
      <c r="E454" s="1">
        <v>4950000</v>
      </c>
      <c r="G454" t="s">
        <v>34</v>
      </c>
      <c r="H454" t="s">
        <v>30593</v>
      </c>
      <c r="I454" t="s">
        <v>2262</v>
      </c>
      <c r="K454" t="s">
        <v>2263</v>
      </c>
      <c r="L454" t="s">
        <v>38</v>
      </c>
      <c r="M454" t="s">
        <v>632</v>
      </c>
    </row>
    <row r="455" spans="1:13" x14ac:dyDescent="0.3">
      <c r="A455" t="s">
        <v>4333</v>
      </c>
      <c r="C455" t="s">
        <v>4328</v>
      </c>
      <c r="D455">
        <v>120</v>
      </c>
      <c r="E455" s="1">
        <v>35000000</v>
      </c>
      <c r="G455" t="s">
        <v>48</v>
      </c>
      <c r="H455" t="s">
        <v>4334</v>
      </c>
      <c r="I455" t="s">
        <v>2262</v>
      </c>
      <c r="K455" t="s">
        <v>2263</v>
      </c>
      <c r="L455" t="s">
        <v>38</v>
      </c>
      <c r="M455" t="s">
        <v>331</v>
      </c>
    </row>
    <row r="456" spans="1:13" x14ac:dyDescent="0.3">
      <c r="A456" t="s">
        <v>4333</v>
      </c>
      <c r="C456" t="s">
        <v>4887</v>
      </c>
      <c r="D456">
        <v>68</v>
      </c>
      <c r="E456" s="1">
        <v>14500000</v>
      </c>
      <c r="G456" t="s">
        <v>48</v>
      </c>
      <c r="H456" t="s">
        <v>4888</v>
      </c>
      <c r="I456" t="s">
        <v>2262</v>
      </c>
      <c r="K456" t="s">
        <v>2263</v>
      </c>
      <c r="L456" t="s">
        <v>38</v>
      </c>
      <c r="M456" t="s">
        <v>354</v>
      </c>
    </row>
    <row r="457" spans="1:13" x14ac:dyDescent="0.3">
      <c r="A457" t="s">
        <v>4333</v>
      </c>
      <c r="C457" t="s">
        <v>22765</v>
      </c>
      <c r="D457">
        <v>61</v>
      </c>
      <c r="E457" s="1">
        <v>2815475</v>
      </c>
      <c r="G457" t="s">
        <v>34</v>
      </c>
      <c r="H457" t="s">
        <v>22767</v>
      </c>
      <c r="I457" t="s">
        <v>2262</v>
      </c>
      <c r="K457" t="s">
        <v>2263</v>
      </c>
      <c r="L457" t="s">
        <v>38</v>
      </c>
      <c r="M457" t="s">
        <v>740</v>
      </c>
    </row>
    <row r="458" spans="1:13" x14ac:dyDescent="0.3">
      <c r="A458" t="s">
        <v>4333</v>
      </c>
      <c r="C458" t="s">
        <v>21173</v>
      </c>
      <c r="D458">
        <v>62</v>
      </c>
      <c r="E458" s="1">
        <v>11402955</v>
      </c>
      <c r="G458" t="s">
        <v>48</v>
      </c>
      <c r="H458" t="s">
        <v>21380</v>
      </c>
      <c r="I458" t="s">
        <v>2262</v>
      </c>
      <c r="K458" t="s">
        <v>2263</v>
      </c>
      <c r="L458" t="s">
        <v>38</v>
      </c>
      <c r="M458" t="s">
        <v>331</v>
      </c>
    </row>
    <row r="459" spans="1:13" x14ac:dyDescent="0.3">
      <c r="A459" t="s">
        <v>4333</v>
      </c>
      <c r="C459" t="s">
        <v>21173</v>
      </c>
      <c r="D459">
        <v>59</v>
      </c>
      <c r="E459" s="1">
        <v>315000</v>
      </c>
      <c r="G459" t="s">
        <v>69</v>
      </c>
      <c r="H459" t="s">
        <v>21584</v>
      </c>
      <c r="I459" t="s">
        <v>2262</v>
      </c>
      <c r="K459" t="s">
        <v>2263</v>
      </c>
      <c r="L459" t="s">
        <v>38</v>
      </c>
      <c r="M459" t="s">
        <v>39</v>
      </c>
    </row>
    <row r="460" spans="1:13" x14ac:dyDescent="0.3">
      <c r="A460" t="s">
        <v>4333</v>
      </c>
      <c r="C460" t="s">
        <v>16236</v>
      </c>
      <c r="D460">
        <v>16</v>
      </c>
      <c r="E460" s="1">
        <v>496992</v>
      </c>
      <c r="G460" t="s">
        <v>48</v>
      </c>
      <c r="H460" t="s">
        <v>16260</v>
      </c>
      <c r="I460" t="s">
        <v>2262</v>
      </c>
      <c r="K460" t="s">
        <v>2263</v>
      </c>
      <c r="L460" t="s">
        <v>38</v>
      </c>
      <c r="M460" t="s">
        <v>331</v>
      </c>
    </row>
    <row r="461" spans="1:13" x14ac:dyDescent="0.3">
      <c r="A461" t="s">
        <v>4333</v>
      </c>
      <c r="C461" t="s">
        <v>16466</v>
      </c>
      <c r="D461">
        <v>36</v>
      </c>
      <c r="E461" s="1">
        <v>2405242</v>
      </c>
      <c r="G461" t="s">
        <v>69</v>
      </c>
      <c r="H461" t="s">
        <v>16467</v>
      </c>
      <c r="I461" t="s">
        <v>2262</v>
      </c>
      <c r="K461" t="s">
        <v>2263</v>
      </c>
      <c r="L461" t="s">
        <v>38</v>
      </c>
      <c r="M461" t="s">
        <v>39</v>
      </c>
    </row>
    <row r="462" spans="1:13" x14ac:dyDescent="0.3">
      <c r="A462" t="s">
        <v>4333</v>
      </c>
      <c r="C462" t="s">
        <v>11813</v>
      </c>
      <c r="D462">
        <v>24</v>
      </c>
      <c r="E462" s="1">
        <v>144073</v>
      </c>
      <c r="G462" t="s">
        <v>1309</v>
      </c>
      <c r="H462" t="s">
        <v>12189</v>
      </c>
      <c r="I462" t="s">
        <v>2262</v>
      </c>
      <c r="K462" t="s">
        <v>2263</v>
      </c>
      <c r="L462" t="s">
        <v>38</v>
      </c>
      <c r="M462" t="s">
        <v>1310</v>
      </c>
    </row>
    <row r="463" spans="1:13" x14ac:dyDescent="0.3">
      <c r="A463" t="s">
        <v>4333</v>
      </c>
      <c r="C463" t="s">
        <v>34985</v>
      </c>
      <c r="D463">
        <v>97</v>
      </c>
      <c r="E463" s="1">
        <v>12000000</v>
      </c>
      <c r="G463" t="s">
        <v>48</v>
      </c>
      <c r="H463" t="s">
        <v>35022</v>
      </c>
      <c r="I463" t="s">
        <v>2262</v>
      </c>
      <c r="K463" t="s">
        <v>2263</v>
      </c>
      <c r="L463" t="s">
        <v>38</v>
      </c>
      <c r="M463" t="s">
        <v>354</v>
      </c>
    </row>
    <row r="464" spans="1:13" x14ac:dyDescent="0.3">
      <c r="A464" t="s">
        <v>502</v>
      </c>
      <c r="C464" t="s">
        <v>1852</v>
      </c>
      <c r="D464">
        <v>13</v>
      </c>
      <c r="E464" s="1">
        <v>400000</v>
      </c>
      <c r="G464" t="s">
        <v>34</v>
      </c>
      <c r="H464" t="s">
        <v>2218</v>
      </c>
      <c r="I464" t="s">
        <v>428</v>
      </c>
      <c r="K464" t="s">
        <v>429</v>
      </c>
      <c r="L464" t="s">
        <v>38</v>
      </c>
      <c r="M464" t="s">
        <v>504</v>
      </c>
    </row>
    <row r="465" spans="1:13" x14ac:dyDescent="0.3">
      <c r="A465" t="s">
        <v>502</v>
      </c>
      <c r="C465" t="s">
        <v>341</v>
      </c>
      <c r="D465">
        <v>24</v>
      </c>
      <c r="E465" s="1">
        <v>790000</v>
      </c>
      <c r="G465" t="s">
        <v>34</v>
      </c>
      <c r="H465" t="s">
        <v>503</v>
      </c>
      <c r="I465" t="s">
        <v>428</v>
      </c>
      <c r="K465" t="s">
        <v>429</v>
      </c>
      <c r="L465" t="s">
        <v>115</v>
      </c>
      <c r="M465" t="s">
        <v>504</v>
      </c>
    </row>
    <row r="466" spans="1:13" x14ac:dyDescent="0.3">
      <c r="A466" t="s">
        <v>502</v>
      </c>
      <c r="C466" t="s">
        <v>27194</v>
      </c>
      <c r="D466">
        <v>17</v>
      </c>
      <c r="E466" s="1">
        <v>291200</v>
      </c>
      <c r="G466" t="s">
        <v>34</v>
      </c>
      <c r="H466" t="s">
        <v>27365</v>
      </c>
      <c r="I466" t="s">
        <v>428</v>
      </c>
      <c r="K466" t="s">
        <v>429</v>
      </c>
      <c r="L466" t="s">
        <v>17</v>
      </c>
      <c r="M466" t="s">
        <v>504</v>
      </c>
    </row>
    <row r="467" spans="1:13" x14ac:dyDescent="0.3">
      <c r="A467" t="s">
        <v>502</v>
      </c>
      <c r="C467" t="s">
        <v>30595</v>
      </c>
      <c r="D467">
        <v>17</v>
      </c>
      <c r="E467" s="1">
        <v>500000</v>
      </c>
      <c r="G467" t="s">
        <v>34</v>
      </c>
      <c r="H467" t="s">
        <v>30710</v>
      </c>
      <c r="I467" t="s">
        <v>428</v>
      </c>
      <c r="K467" t="s">
        <v>429</v>
      </c>
      <c r="L467" t="s">
        <v>17</v>
      </c>
      <c r="M467" t="s">
        <v>504</v>
      </c>
    </row>
    <row r="468" spans="1:13" x14ac:dyDescent="0.3">
      <c r="A468" t="s">
        <v>502</v>
      </c>
      <c r="C468" t="s">
        <v>22837</v>
      </c>
      <c r="D468">
        <v>16</v>
      </c>
      <c r="E468" s="1">
        <v>250000</v>
      </c>
      <c r="G468" t="s">
        <v>34</v>
      </c>
      <c r="H468" t="s">
        <v>23024</v>
      </c>
      <c r="I468" t="s">
        <v>428</v>
      </c>
      <c r="K468" t="s">
        <v>429</v>
      </c>
      <c r="L468" t="s">
        <v>115</v>
      </c>
      <c r="M468" t="s">
        <v>504</v>
      </c>
    </row>
    <row r="469" spans="1:13" x14ac:dyDescent="0.3">
      <c r="A469" t="s">
        <v>502</v>
      </c>
      <c r="C469" t="s">
        <v>22131</v>
      </c>
      <c r="D469">
        <v>6</v>
      </c>
      <c r="E469" s="1">
        <v>154516</v>
      </c>
      <c r="G469" t="s">
        <v>34</v>
      </c>
      <c r="H469" t="s">
        <v>22189</v>
      </c>
      <c r="I469" t="s">
        <v>428</v>
      </c>
      <c r="K469" t="s">
        <v>429</v>
      </c>
      <c r="L469" t="s">
        <v>17</v>
      </c>
      <c r="M469" t="s">
        <v>504</v>
      </c>
    </row>
    <row r="470" spans="1:13" x14ac:dyDescent="0.3">
      <c r="A470" t="s">
        <v>2120</v>
      </c>
      <c r="C470" t="s">
        <v>1852</v>
      </c>
      <c r="D470">
        <v>25</v>
      </c>
      <c r="E470" s="1">
        <v>50000</v>
      </c>
      <c r="G470" t="s">
        <v>13</v>
      </c>
      <c r="H470" t="s">
        <v>2121</v>
      </c>
      <c r="I470" t="s">
        <v>2122</v>
      </c>
      <c r="J470" t="s">
        <v>119</v>
      </c>
      <c r="K470" t="s">
        <v>24</v>
      </c>
      <c r="L470" t="s">
        <v>456</v>
      </c>
      <c r="M470" t="s">
        <v>450</v>
      </c>
    </row>
    <row r="471" spans="1:13" x14ac:dyDescent="0.3">
      <c r="A471" t="s">
        <v>8355</v>
      </c>
      <c r="C471" t="s">
        <v>27748</v>
      </c>
      <c r="D471">
        <v>18</v>
      </c>
      <c r="E471" s="1">
        <v>650000</v>
      </c>
      <c r="G471" t="s">
        <v>34</v>
      </c>
      <c r="H471" t="s">
        <v>27849</v>
      </c>
      <c r="I471" t="s">
        <v>428</v>
      </c>
      <c r="J471" t="s">
        <v>428</v>
      </c>
      <c r="K471" t="s">
        <v>429</v>
      </c>
      <c r="L471" t="s">
        <v>38</v>
      </c>
      <c r="M471" t="s">
        <v>39</v>
      </c>
    </row>
    <row r="472" spans="1:13" x14ac:dyDescent="0.3">
      <c r="A472" t="s">
        <v>8355</v>
      </c>
      <c r="C472" t="s">
        <v>29922</v>
      </c>
      <c r="D472">
        <v>50</v>
      </c>
      <c r="E472" s="1">
        <v>1447227</v>
      </c>
      <c r="G472" t="s">
        <v>48</v>
      </c>
      <c r="H472" t="s">
        <v>29948</v>
      </c>
      <c r="I472" t="s">
        <v>428</v>
      </c>
      <c r="J472" t="s">
        <v>428</v>
      </c>
      <c r="K472" t="s">
        <v>429</v>
      </c>
      <c r="L472" t="s">
        <v>1856</v>
      </c>
      <c r="M472" t="s">
        <v>331</v>
      </c>
    </row>
    <row r="473" spans="1:13" x14ac:dyDescent="0.3">
      <c r="A473" t="s">
        <v>8355</v>
      </c>
      <c r="C473" t="s">
        <v>29922</v>
      </c>
      <c r="D473">
        <v>48</v>
      </c>
      <c r="E473" s="1">
        <v>5279809</v>
      </c>
      <c r="G473" t="s">
        <v>364</v>
      </c>
      <c r="H473" t="s">
        <v>30074</v>
      </c>
      <c r="I473" t="s">
        <v>428</v>
      </c>
      <c r="J473" t="s">
        <v>428</v>
      </c>
      <c r="K473" t="s">
        <v>429</v>
      </c>
      <c r="L473" t="s">
        <v>1856</v>
      </c>
      <c r="M473" t="s">
        <v>39</v>
      </c>
    </row>
    <row r="474" spans="1:13" x14ac:dyDescent="0.3">
      <c r="A474" t="s">
        <v>8355</v>
      </c>
      <c r="C474" t="s">
        <v>21173</v>
      </c>
      <c r="D474">
        <v>61</v>
      </c>
      <c r="E474" s="1">
        <v>3169284</v>
      </c>
      <c r="G474" t="s">
        <v>516</v>
      </c>
      <c r="H474" t="s">
        <v>21501</v>
      </c>
      <c r="I474" t="s">
        <v>428</v>
      </c>
      <c r="J474" t="s">
        <v>428</v>
      </c>
      <c r="K474" t="s">
        <v>429</v>
      </c>
      <c r="L474" t="s">
        <v>17</v>
      </c>
      <c r="M474" t="s">
        <v>3728</v>
      </c>
    </row>
    <row r="475" spans="1:13" x14ac:dyDescent="0.3">
      <c r="A475" t="s">
        <v>8355</v>
      </c>
      <c r="C475" t="s">
        <v>17183</v>
      </c>
      <c r="D475">
        <v>37</v>
      </c>
      <c r="E475" s="1">
        <v>1500000</v>
      </c>
      <c r="G475" t="s">
        <v>48</v>
      </c>
      <c r="H475" t="s">
        <v>17204</v>
      </c>
      <c r="I475" t="s">
        <v>428</v>
      </c>
      <c r="J475" t="s">
        <v>428</v>
      </c>
      <c r="K475" t="s">
        <v>429</v>
      </c>
      <c r="L475" t="s">
        <v>38</v>
      </c>
      <c r="M475" t="s">
        <v>190</v>
      </c>
    </row>
    <row r="476" spans="1:13" x14ac:dyDescent="0.3">
      <c r="A476" t="s">
        <v>8355</v>
      </c>
      <c r="C476" t="s">
        <v>8196</v>
      </c>
      <c r="D476">
        <v>24</v>
      </c>
      <c r="E476" s="1">
        <v>2975200</v>
      </c>
      <c r="G476" t="s">
        <v>48</v>
      </c>
      <c r="H476" t="s">
        <v>8356</v>
      </c>
      <c r="I476" t="s">
        <v>428</v>
      </c>
      <c r="J476" t="s">
        <v>428</v>
      </c>
      <c r="K476" t="s">
        <v>429</v>
      </c>
      <c r="L476" t="s">
        <v>38</v>
      </c>
      <c r="M476" t="s">
        <v>190</v>
      </c>
    </row>
    <row r="477" spans="1:13" x14ac:dyDescent="0.3">
      <c r="A477" t="s">
        <v>8355</v>
      </c>
      <c r="C477" t="s">
        <v>36834</v>
      </c>
      <c r="D477">
        <v>12</v>
      </c>
      <c r="E477" s="1">
        <v>227822</v>
      </c>
      <c r="G477" t="s">
        <v>34</v>
      </c>
      <c r="H477" t="s">
        <v>36962</v>
      </c>
      <c r="I477" t="s">
        <v>428</v>
      </c>
      <c r="J477" t="s">
        <v>428</v>
      </c>
      <c r="K477" t="s">
        <v>429</v>
      </c>
      <c r="L477" t="s">
        <v>38</v>
      </c>
      <c r="M477" t="s">
        <v>39</v>
      </c>
    </row>
    <row r="478" spans="1:13" x14ac:dyDescent="0.3">
      <c r="A478" t="s">
        <v>8355</v>
      </c>
      <c r="C478" t="s">
        <v>36676</v>
      </c>
      <c r="D478">
        <v>10</v>
      </c>
      <c r="E478" s="1">
        <v>99889</v>
      </c>
      <c r="G478" t="s">
        <v>48</v>
      </c>
      <c r="H478" t="s">
        <v>36715</v>
      </c>
      <c r="I478" t="s">
        <v>428</v>
      </c>
      <c r="J478" t="s">
        <v>428</v>
      </c>
      <c r="K478" t="s">
        <v>429</v>
      </c>
      <c r="L478" t="s">
        <v>38</v>
      </c>
      <c r="M478" t="s">
        <v>190</v>
      </c>
    </row>
    <row r="479" spans="1:13" x14ac:dyDescent="0.3">
      <c r="A479" t="s">
        <v>8355</v>
      </c>
      <c r="C479" t="s">
        <v>37626</v>
      </c>
      <c r="D479">
        <v>64</v>
      </c>
      <c r="E479" s="1">
        <v>6012824</v>
      </c>
      <c r="G479" t="s">
        <v>48</v>
      </c>
      <c r="H479" t="s">
        <v>37634</v>
      </c>
      <c r="I479" t="s">
        <v>428</v>
      </c>
      <c r="J479" t="s">
        <v>428</v>
      </c>
      <c r="K479" t="s">
        <v>429</v>
      </c>
      <c r="L479" t="s">
        <v>38</v>
      </c>
      <c r="M479" t="s">
        <v>190</v>
      </c>
    </row>
    <row r="480" spans="1:13" x14ac:dyDescent="0.3">
      <c r="A480" t="s">
        <v>8355</v>
      </c>
      <c r="C480" t="s">
        <v>35729</v>
      </c>
      <c r="D480">
        <v>12</v>
      </c>
      <c r="E480" s="1">
        <v>59331</v>
      </c>
      <c r="G480" t="s">
        <v>34</v>
      </c>
      <c r="H480" t="s">
        <v>35760</v>
      </c>
      <c r="I480" t="s">
        <v>428</v>
      </c>
      <c r="J480" t="s">
        <v>428</v>
      </c>
      <c r="K480" t="s">
        <v>429</v>
      </c>
      <c r="L480" t="s">
        <v>38</v>
      </c>
      <c r="M480" t="s">
        <v>39</v>
      </c>
    </row>
    <row r="481" spans="1:13" x14ac:dyDescent="0.3">
      <c r="A481" t="s">
        <v>8355</v>
      </c>
      <c r="C481" t="s">
        <v>37919</v>
      </c>
      <c r="D481">
        <v>80</v>
      </c>
      <c r="E481" s="1">
        <v>3129749</v>
      </c>
      <c r="G481" t="s">
        <v>69</v>
      </c>
      <c r="H481" t="s">
        <v>37926</v>
      </c>
      <c r="I481" t="s">
        <v>428</v>
      </c>
      <c r="J481" t="s">
        <v>428</v>
      </c>
      <c r="K481" t="s">
        <v>429</v>
      </c>
      <c r="L481" t="s">
        <v>38</v>
      </c>
      <c r="M481" t="s">
        <v>39</v>
      </c>
    </row>
    <row r="482" spans="1:13" x14ac:dyDescent="0.3">
      <c r="A482" t="s">
        <v>8309</v>
      </c>
      <c r="C482" t="s">
        <v>8196</v>
      </c>
      <c r="D482">
        <v>69</v>
      </c>
      <c r="E482" s="1">
        <v>1152374</v>
      </c>
      <c r="G482" t="s">
        <v>48</v>
      </c>
      <c r="H482" t="s">
        <v>8310</v>
      </c>
      <c r="I482" t="s">
        <v>2143</v>
      </c>
      <c r="K482" t="s">
        <v>2145</v>
      </c>
      <c r="L482" t="s">
        <v>38</v>
      </c>
      <c r="M482" t="s">
        <v>190</v>
      </c>
    </row>
    <row r="483" spans="1:13" x14ac:dyDescent="0.3">
      <c r="A483" t="s">
        <v>8309</v>
      </c>
      <c r="C483" t="s">
        <v>35205</v>
      </c>
      <c r="D483">
        <v>8</v>
      </c>
      <c r="E483" s="1">
        <v>149551</v>
      </c>
      <c r="G483" t="s">
        <v>69</v>
      </c>
      <c r="H483" t="s">
        <v>35217</v>
      </c>
      <c r="I483" t="s">
        <v>2143</v>
      </c>
      <c r="K483" t="s">
        <v>2145</v>
      </c>
      <c r="L483" t="s">
        <v>38</v>
      </c>
      <c r="M483" t="s">
        <v>39</v>
      </c>
    </row>
    <row r="484" spans="1:13" x14ac:dyDescent="0.3">
      <c r="A484" t="s">
        <v>16691</v>
      </c>
      <c r="C484" t="s">
        <v>22837</v>
      </c>
      <c r="D484">
        <v>60</v>
      </c>
      <c r="E484" s="1">
        <v>8900002</v>
      </c>
      <c r="G484" t="s">
        <v>48</v>
      </c>
      <c r="H484" t="s">
        <v>23001</v>
      </c>
      <c r="I484" t="s">
        <v>2306</v>
      </c>
      <c r="J484" t="s">
        <v>372</v>
      </c>
      <c r="K484" t="s">
        <v>24</v>
      </c>
      <c r="L484" t="s">
        <v>38</v>
      </c>
      <c r="M484" t="s">
        <v>190</v>
      </c>
    </row>
    <row r="485" spans="1:13" x14ac:dyDescent="0.3">
      <c r="A485" t="s">
        <v>16691</v>
      </c>
      <c r="C485" t="s">
        <v>22505</v>
      </c>
      <c r="D485">
        <v>5</v>
      </c>
      <c r="E485" s="1">
        <v>399770</v>
      </c>
      <c r="G485" t="s">
        <v>48</v>
      </c>
      <c r="H485" t="s">
        <v>22614</v>
      </c>
      <c r="I485" t="s">
        <v>2306</v>
      </c>
      <c r="J485" t="s">
        <v>372</v>
      </c>
      <c r="K485" t="s">
        <v>24</v>
      </c>
      <c r="L485" t="s">
        <v>38</v>
      </c>
      <c r="M485" t="s">
        <v>190</v>
      </c>
    </row>
    <row r="486" spans="1:13" x14ac:dyDescent="0.3">
      <c r="A486" t="s">
        <v>16691</v>
      </c>
      <c r="C486" t="s">
        <v>16599</v>
      </c>
      <c r="D486">
        <v>6</v>
      </c>
      <c r="E486" s="1">
        <v>499515</v>
      </c>
      <c r="G486" t="s">
        <v>48</v>
      </c>
      <c r="H486" t="s">
        <v>16692</v>
      </c>
      <c r="I486" t="s">
        <v>2306</v>
      </c>
      <c r="J486" t="s">
        <v>372</v>
      </c>
      <c r="K486" t="s">
        <v>24</v>
      </c>
      <c r="L486" t="s">
        <v>38</v>
      </c>
      <c r="M486" t="s">
        <v>190</v>
      </c>
    </row>
    <row r="487" spans="1:13" x14ac:dyDescent="0.3">
      <c r="A487" t="s">
        <v>1832</v>
      </c>
      <c r="C487" t="s">
        <v>2957</v>
      </c>
      <c r="D487">
        <v>12</v>
      </c>
      <c r="E487" s="1">
        <v>1636718</v>
      </c>
      <c r="G487" t="s">
        <v>34</v>
      </c>
      <c r="H487" t="s">
        <v>3250</v>
      </c>
      <c r="I487" t="s">
        <v>99</v>
      </c>
      <c r="K487" t="s">
        <v>100</v>
      </c>
      <c r="L487" t="s">
        <v>38</v>
      </c>
      <c r="M487" t="s">
        <v>87</v>
      </c>
    </row>
    <row r="488" spans="1:13" x14ac:dyDescent="0.3">
      <c r="A488" t="s">
        <v>1832</v>
      </c>
      <c r="C488" t="s">
        <v>2957</v>
      </c>
      <c r="D488">
        <v>24</v>
      </c>
      <c r="E488" s="1">
        <v>1056744</v>
      </c>
      <c r="G488" t="s">
        <v>13</v>
      </c>
      <c r="H488" t="s">
        <v>3550</v>
      </c>
      <c r="I488" t="s">
        <v>99</v>
      </c>
      <c r="K488" t="s">
        <v>100</v>
      </c>
      <c r="L488" t="s">
        <v>38</v>
      </c>
      <c r="M488" t="s">
        <v>207</v>
      </c>
    </row>
    <row r="489" spans="1:13" x14ac:dyDescent="0.3">
      <c r="A489" t="s">
        <v>1832</v>
      </c>
      <c r="C489" t="s">
        <v>2269</v>
      </c>
      <c r="D489">
        <v>8</v>
      </c>
      <c r="E489" s="1">
        <v>187866</v>
      </c>
      <c r="G489" t="s">
        <v>13</v>
      </c>
      <c r="H489" t="s">
        <v>2939</v>
      </c>
      <c r="I489" t="s">
        <v>99</v>
      </c>
      <c r="K489" t="s">
        <v>100</v>
      </c>
      <c r="L489" t="s">
        <v>38</v>
      </c>
      <c r="M489" t="s">
        <v>207</v>
      </c>
    </row>
    <row r="490" spans="1:13" x14ac:dyDescent="0.3">
      <c r="A490" t="s">
        <v>1832</v>
      </c>
      <c r="C490" t="s">
        <v>1852</v>
      </c>
      <c r="D490">
        <v>6</v>
      </c>
      <c r="E490" s="1">
        <v>600000</v>
      </c>
      <c r="G490" t="s">
        <v>34</v>
      </c>
      <c r="H490" t="s">
        <v>2034</v>
      </c>
      <c r="I490" t="s">
        <v>99</v>
      </c>
      <c r="K490" t="s">
        <v>100</v>
      </c>
      <c r="L490" t="s">
        <v>38</v>
      </c>
      <c r="M490" t="s">
        <v>75</v>
      </c>
    </row>
    <row r="491" spans="1:13" x14ac:dyDescent="0.3">
      <c r="A491" t="s">
        <v>1832</v>
      </c>
      <c r="C491" t="s">
        <v>1558</v>
      </c>
      <c r="D491">
        <v>11</v>
      </c>
      <c r="E491" s="1">
        <v>6930000</v>
      </c>
      <c r="G491" t="s">
        <v>571</v>
      </c>
      <c r="H491" t="s">
        <v>1833</v>
      </c>
      <c r="I491" t="s">
        <v>99</v>
      </c>
      <c r="K491" t="s">
        <v>100</v>
      </c>
      <c r="L491" t="s">
        <v>38</v>
      </c>
      <c r="M491" t="s">
        <v>87</v>
      </c>
    </row>
    <row r="492" spans="1:13" x14ac:dyDescent="0.3">
      <c r="A492" t="s">
        <v>1832</v>
      </c>
      <c r="C492" t="s">
        <v>28715</v>
      </c>
      <c r="D492">
        <v>23</v>
      </c>
      <c r="E492" s="1">
        <v>101043</v>
      </c>
      <c r="G492" t="s">
        <v>34</v>
      </c>
      <c r="H492" t="s">
        <v>28817</v>
      </c>
      <c r="I492" t="s">
        <v>99</v>
      </c>
      <c r="K492" t="s">
        <v>100</v>
      </c>
      <c r="L492" t="s">
        <v>38</v>
      </c>
      <c r="M492" t="s">
        <v>3952</v>
      </c>
    </row>
    <row r="493" spans="1:13" x14ac:dyDescent="0.3">
      <c r="A493" t="s">
        <v>1832</v>
      </c>
      <c r="C493" t="s">
        <v>28936</v>
      </c>
      <c r="D493">
        <v>6</v>
      </c>
      <c r="E493" s="1">
        <v>2202974</v>
      </c>
      <c r="G493" t="s">
        <v>13</v>
      </c>
      <c r="H493" t="s">
        <v>29096</v>
      </c>
      <c r="I493" t="s">
        <v>99</v>
      </c>
      <c r="K493" t="s">
        <v>100</v>
      </c>
      <c r="L493" t="s">
        <v>38</v>
      </c>
      <c r="M493" t="s">
        <v>45</v>
      </c>
    </row>
    <row r="494" spans="1:13" x14ac:dyDescent="0.3">
      <c r="A494" t="s">
        <v>1832</v>
      </c>
      <c r="C494" t="s">
        <v>27194</v>
      </c>
      <c r="D494">
        <v>30</v>
      </c>
      <c r="E494" s="1">
        <v>15868035</v>
      </c>
      <c r="G494" t="s">
        <v>34</v>
      </c>
      <c r="H494" t="s">
        <v>27380</v>
      </c>
      <c r="I494" t="s">
        <v>99</v>
      </c>
      <c r="K494" t="s">
        <v>100</v>
      </c>
      <c r="L494" t="s">
        <v>38</v>
      </c>
      <c r="M494" t="s">
        <v>75</v>
      </c>
    </row>
    <row r="495" spans="1:13" x14ac:dyDescent="0.3">
      <c r="A495" t="s">
        <v>1832</v>
      </c>
      <c r="C495" t="s">
        <v>27408</v>
      </c>
      <c r="D495">
        <v>8</v>
      </c>
      <c r="E495" s="1">
        <v>311623</v>
      </c>
      <c r="G495" t="s">
        <v>69</v>
      </c>
      <c r="H495" t="s">
        <v>27525</v>
      </c>
      <c r="I495" t="s">
        <v>99</v>
      </c>
      <c r="K495" t="s">
        <v>100</v>
      </c>
      <c r="L495" t="s">
        <v>38</v>
      </c>
      <c r="M495" t="s">
        <v>39</v>
      </c>
    </row>
    <row r="496" spans="1:13" x14ac:dyDescent="0.3">
      <c r="A496" t="s">
        <v>1832</v>
      </c>
      <c r="C496" t="s">
        <v>27614</v>
      </c>
      <c r="D496">
        <v>12</v>
      </c>
      <c r="E496" s="1">
        <v>2000000</v>
      </c>
      <c r="G496" t="s">
        <v>34</v>
      </c>
      <c r="H496" t="s">
        <v>27728</v>
      </c>
      <c r="I496" t="s">
        <v>99</v>
      </c>
      <c r="K496" t="s">
        <v>100</v>
      </c>
      <c r="L496" t="s">
        <v>38</v>
      </c>
      <c r="M496" t="s">
        <v>504</v>
      </c>
    </row>
    <row r="497" spans="1:13" x14ac:dyDescent="0.3">
      <c r="A497" t="s">
        <v>1832</v>
      </c>
      <c r="C497" t="s">
        <v>27152</v>
      </c>
      <c r="D497">
        <v>12</v>
      </c>
      <c r="E497" s="1">
        <v>3000000</v>
      </c>
      <c r="G497" t="s">
        <v>13</v>
      </c>
      <c r="H497" t="s">
        <v>27189</v>
      </c>
      <c r="I497" t="s">
        <v>99</v>
      </c>
      <c r="K497" t="s">
        <v>100</v>
      </c>
      <c r="L497" t="s">
        <v>38</v>
      </c>
      <c r="M497" t="s">
        <v>87</v>
      </c>
    </row>
    <row r="498" spans="1:13" x14ac:dyDescent="0.3">
      <c r="A498" t="s">
        <v>1832</v>
      </c>
      <c r="C498" t="s">
        <v>29922</v>
      </c>
      <c r="D498">
        <v>47</v>
      </c>
      <c r="E498" s="1">
        <v>4250000</v>
      </c>
      <c r="G498" t="s">
        <v>34</v>
      </c>
      <c r="H498" t="s">
        <v>30078</v>
      </c>
      <c r="I498" t="s">
        <v>99</v>
      </c>
      <c r="K498" t="s">
        <v>100</v>
      </c>
      <c r="L498" t="s">
        <v>38</v>
      </c>
      <c r="M498" t="s">
        <v>632</v>
      </c>
    </row>
    <row r="499" spans="1:13" x14ac:dyDescent="0.3">
      <c r="A499" t="s">
        <v>1832</v>
      </c>
      <c r="C499" t="s">
        <v>30364</v>
      </c>
      <c r="D499">
        <v>36</v>
      </c>
      <c r="E499" s="1">
        <v>1161501</v>
      </c>
      <c r="G499" t="s">
        <v>34</v>
      </c>
      <c r="H499" t="s">
        <v>30520</v>
      </c>
      <c r="I499" t="s">
        <v>99</v>
      </c>
      <c r="K499" t="s">
        <v>100</v>
      </c>
      <c r="L499" t="s">
        <v>38</v>
      </c>
      <c r="M499" t="s">
        <v>39</v>
      </c>
    </row>
    <row r="500" spans="1:13" x14ac:dyDescent="0.3">
      <c r="A500" t="s">
        <v>1832</v>
      </c>
      <c r="C500" t="s">
        <v>3657</v>
      </c>
      <c r="D500">
        <v>38</v>
      </c>
      <c r="E500" s="1">
        <v>2585791</v>
      </c>
      <c r="G500" t="s">
        <v>907</v>
      </c>
      <c r="H500" t="s">
        <v>3917</v>
      </c>
      <c r="I500" t="s">
        <v>99</v>
      </c>
      <c r="K500" t="s">
        <v>100</v>
      </c>
      <c r="L500" t="s">
        <v>38</v>
      </c>
      <c r="M500" t="s">
        <v>615</v>
      </c>
    </row>
    <row r="501" spans="1:13" x14ac:dyDescent="0.3">
      <c r="A501" t="s">
        <v>1832</v>
      </c>
      <c r="C501" t="s">
        <v>4681</v>
      </c>
      <c r="D501">
        <v>52</v>
      </c>
      <c r="E501" s="1">
        <v>6499978</v>
      </c>
      <c r="G501" t="s">
        <v>571</v>
      </c>
      <c r="H501" t="s">
        <v>4752</v>
      </c>
      <c r="I501" t="s">
        <v>99</v>
      </c>
      <c r="K501" t="s">
        <v>100</v>
      </c>
      <c r="L501" t="s">
        <v>38</v>
      </c>
      <c r="M501" t="s">
        <v>4753</v>
      </c>
    </row>
    <row r="502" spans="1:13" x14ac:dyDescent="0.3">
      <c r="A502" t="s">
        <v>1832</v>
      </c>
      <c r="C502" t="s">
        <v>22837</v>
      </c>
      <c r="D502">
        <v>18</v>
      </c>
      <c r="E502" s="1">
        <v>100000</v>
      </c>
      <c r="G502" t="s">
        <v>13</v>
      </c>
      <c r="H502" t="s">
        <v>23086</v>
      </c>
      <c r="I502" t="s">
        <v>99</v>
      </c>
      <c r="K502" t="s">
        <v>100</v>
      </c>
      <c r="L502" t="s">
        <v>17</v>
      </c>
      <c r="M502" t="s">
        <v>450</v>
      </c>
    </row>
    <row r="503" spans="1:13" x14ac:dyDescent="0.3">
      <c r="A503" t="s">
        <v>1832</v>
      </c>
      <c r="C503" t="s">
        <v>11813</v>
      </c>
      <c r="D503">
        <v>19</v>
      </c>
      <c r="E503" s="1">
        <v>100000</v>
      </c>
      <c r="G503" t="s">
        <v>13</v>
      </c>
      <c r="H503" t="s">
        <v>12111</v>
      </c>
      <c r="I503" t="s">
        <v>99</v>
      </c>
      <c r="K503" t="s">
        <v>100</v>
      </c>
      <c r="L503" t="s">
        <v>17</v>
      </c>
      <c r="M503" t="s">
        <v>450</v>
      </c>
    </row>
    <row r="504" spans="1:13" x14ac:dyDescent="0.3">
      <c r="A504" t="s">
        <v>1832</v>
      </c>
      <c r="C504" t="s">
        <v>9547</v>
      </c>
      <c r="D504">
        <v>19</v>
      </c>
      <c r="E504" s="1">
        <v>100000</v>
      </c>
      <c r="G504" t="s">
        <v>13</v>
      </c>
      <c r="H504" t="s">
        <v>9937</v>
      </c>
      <c r="I504" t="s">
        <v>99</v>
      </c>
      <c r="K504" t="s">
        <v>100</v>
      </c>
      <c r="L504" t="s">
        <v>17</v>
      </c>
      <c r="M504" t="s">
        <v>450</v>
      </c>
    </row>
    <row r="505" spans="1:13" x14ac:dyDescent="0.3">
      <c r="A505" t="s">
        <v>3556</v>
      </c>
      <c r="C505" t="s">
        <v>2957</v>
      </c>
      <c r="D505">
        <v>19</v>
      </c>
      <c r="E505" s="1">
        <v>575000</v>
      </c>
      <c r="G505" t="s">
        <v>364</v>
      </c>
      <c r="H505" t="s">
        <v>3557</v>
      </c>
      <c r="I505" t="s">
        <v>3558</v>
      </c>
      <c r="J505" t="s">
        <v>2862</v>
      </c>
      <c r="K505" t="s">
        <v>2863</v>
      </c>
      <c r="L505" t="s">
        <v>38</v>
      </c>
      <c r="M505" t="s">
        <v>39</v>
      </c>
    </row>
    <row r="506" spans="1:13" x14ac:dyDescent="0.3">
      <c r="A506" t="s">
        <v>11829</v>
      </c>
      <c r="C506" t="s">
        <v>23427</v>
      </c>
      <c r="D506">
        <v>59</v>
      </c>
      <c r="E506" s="1">
        <v>1100000</v>
      </c>
      <c r="G506" t="s">
        <v>34</v>
      </c>
      <c r="H506" t="s">
        <v>23442</v>
      </c>
      <c r="I506" t="s">
        <v>2143</v>
      </c>
      <c r="K506" t="s">
        <v>2145</v>
      </c>
      <c r="L506" t="s">
        <v>38</v>
      </c>
      <c r="M506" t="s">
        <v>217</v>
      </c>
    </row>
    <row r="507" spans="1:13" x14ac:dyDescent="0.3">
      <c r="A507" t="s">
        <v>11829</v>
      </c>
      <c r="C507" t="s">
        <v>11813</v>
      </c>
      <c r="D507">
        <v>30</v>
      </c>
      <c r="E507" s="1">
        <v>701902</v>
      </c>
      <c r="G507" t="s">
        <v>364</v>
      </c>
      <c r="H507" t="s">
        <v>11830</v>
      </c>
      <c r="I507" t="s">
        <v>2143</v>
      </c>
      <c r="K507" t="s">
        <v>2145</v>
      </c>
      <c r="L507" t="s">
        <v>38</v>
      </c>
      <c r="M507" t="s">
        <v>632</v>
      </c>
    </row>
    <row r="508" spans="1:13" x14ac:dyDescent="0.3">
      <c r="A508" t="s">
        <v>11422</v>
      </c>
      <c r="C508" t="s">
        <v>30364</v>
      </c>
      <c r="D508">
        <v>40</v>
      </c>
      <c r="E508" s="1">
        <v>1154854</v>
      </c>
      <c r="G508" t="s">
        <v>13</v>
      </c>
      <c r="H508" t="s">
        <v>30521</v>
      </c>
      <c r="I508" t="s">
        <v>2128</v>
      </c>
      <c r="K508" t="s">
        <v>2129</v>
      </c>
      <c r="L508" t="s">
        <v>17</v>
      </c>
      <c r="M508" t="s">
        <v>442</v>
      </c>
    </row>
    <row r="509" spans="1:13" x14ac:dyDescent="0.3">
      <c r="A509" t="s">
        <v>11422</v>
      </c>
      <c r="C509" t="s">
        <v>11420</v>
      </c>
      <c r="D509">
        <v>49</v>
      </c>
      <c r="E509" s="1">
        <v>1566175</v>
      </c>
      <c r="G509" t="s">
        <v>13</v>
      </c>
      <c r="H509" t="s">
        <v>11423</v>
      </c>
      <c r="I509" t="s">
        <v>2128</v>
      </c>
      <c r="K509" t="s">
        <v>2129</v>
      </c>
      <c r="L509" t="s">
        <v>38</v>
      </c>
      <c r="M509" t="s">
        <v>345</v>
      </c>
    </row>
    <row r="510" spans="1:13" x14ac:dyDescent="0.3">
      <c r="A510" t="s">
        <v>27250</v>
      </c>
      <c r="C510" t="s">
        <v>28282</v>
      </c>
      <c r="D510">
        <v>36</v>
      </c>
      <c r="E510" s="1">
        <v>3237770</v>
      </c>
      <c r="G510" t="s">
        <v>907</v>
      </c>
      <c r="H510" t="s">
        <v>28353</v>
      </c>
      <c r="I510" t="s">
        <v>428</v>
      </c>
      <c r="J510" t="s">
        <v>428</v>
      </c>
      <c r="K510" t="s">
        <v>429</v>
      </c>
      <c r="L510" t="s">
        <v>38</v>
      </c>
      <c r="M510" t="s">
        <v>3833</v>
      </c>
    </row>
    <row r="511" spans="1:13" x14ac:dyDescent="0.3">
      <c r="A511" t="s">
        <v>27250</v>
      </c>
      <c r="C511" t="s">
        <v>27194</v>
      </c>
      <c r="D511">
        <v>35</v>
      </c>
      <c r="E511" s="1">
        <v>3288632</v>
      </c>
      <c r="G511" t="s">
        <v>34</v>
      </c>
      <c r="H511" t="s">
        <v>27251</v>
      </c>
      <c r="I511" t="s">
        <v>428</v>
      </c>
      <c r="J511" t="s">
        <v>428</v>
      </c>
      <c r="K511" t="s">
        <v>429</v>
      </c>
      <c r="L511" t="s">
        <v>38</v>
      </c>
      <c r="M511" t="s">
        <v>202</v>
      </c>
    </row>
    <row r="512" spans="1:13" x14ac:dyDescent="0.3">
      <c r="A512" t="s">
        <v>2923</v>
      </c>
      <c r="C512" t="s">
        <v>2269</v>
      </c>
      <c r="D512">
        <v>61</v>
      </c>
      <c r="E512" s="1">
        <v>999860</v>
      </c>
      <c r="G512" t="s">
        <v>13</v>
      </c>
      <c r="H512" t="s">
        <v>2558</v>
      </c>
      <c r="I512" t="s">
        <v>2862</v>
      </c>
      <c r="J512" t="s">
        <v>2862</v>
      </c>
      <c r="K512" t="s">
        <v>2863</v>
      </c>
      <c r="L512" t="s">
        <v>38</v>
      </c>
      <c r="M512" t="s">
        <v>450</v>
      </c>
    </row>
    <row r="513" spans="1:13" x14ac:dyDescent="0.3">
      <c r="A513" t="s">
        <v>2691</v>
      </c>
      <c r="C513" t="s">
        <v>2269</v>
      </c>
      <c r="D513">
        <v>12</v>
      </c>
      <c r="E513" s="1">
        <v>1500055</v>
      </c>
      <c r="G513" t="s">
        <v>13</v>
      </c>
      <c r="H513" t="s">
        <v>2692</v>
      </c>
      <c r="I513" t="s">
        <v>2693</v>
      </c>
      <c r="J513" t="s">
        <v>70</v>
      </c>
      <c r="K513" t="s">
        <v>24</v>
      </c>
      <c r="L513" t="s">
        <v>38</v>
      </c>
      <c r="M513" t="s">
        <v>66</v>
      </c>
    </row>
    <row r="514" spans="1:13" x14ac:dyDescent="0.3">
      <c r="A514" t="s">
        <v>2691</v>
      </c>
      <c r="C514" t="s">
        <v>4395</v>
      </c>
      <c r="D514">
        <v>36</v>
      </c>
      <c r="E514" s="1">
        <v>12474748</v>
      </c>
      <c r="G514" t="s">
        <v>13</v>
      </c>
      <c r="H514" t="s">
        <v>4507</v>
      </c>
      <c r="I514" t="s">
        <v>2693</v>
      </c>
      <c r="J514" t="s">
        <v>70</v>
      </c>
      <c r="K514" t="s">
        <v>24</v>
      </c>
      <c r="L514" t="s">
        <v>38</v>
      </c>
      <c r="M514" t="s">
        <v>66</v>
      </c>
    </row>
    <row r="515" spans="1:13" x14ac:dyDescent="0.3">
      <c r="A515" t="s">
        <v>2691</v>
      </c>
      <c r="C515" t="s">
        <v>22131</v>
      </c>
      <c r="D515">
        <v>16</v>
      </c>
      <c r="E515" s="1">
        <v>1067660</v>
      </c>
      <c r="G515" t="s">
        <v>13</v>
      </c>
      <c r="H515" t="s">
        <v>22159</v>
      </c>
      <c r="I515" t="s">
        <v>2693</v>
      </c>
      <c r="J515" t="s">
        <v>70</v>
      </c>
      <c r="K515" t="s">
        <v>24</v>
      </c>
      <c r="L515" t="s">
        <v>38</v>
      </c>
      <c r="M515" t="s">
        <v>66</v>
      </c>
    </row>
    <row r="516" spans="1:13" x14ac:dyDescent="0.3">
      <c r="A516" t="s">
        <v>2691</v>
      </c>
      <c r="C516" t="s">
        <v>15737</v>
      </c>
      <c r="D516">
        <v>84</v>
      </c>
      <c r="E516" s="1">
        <v>9500328</v>
      </c>
      <c r="G516" t="s">
        <v>13</v>
      </c>
      <c r="H516" t="s">
        <v>15799</v>
      </c>
      <c r="I516" t="s">
        <v>2693</v>
      </c>
      <c r="J516" t="s">
        <v>70</v>
      </c>
      <c r="K516" t="s">
        <v>24</v>
      </c>
      <c r="L516" t="s">
        <v>38</v>
      </c>
      <c r="M516" t="s">
        <v>10952</v>
      </c>
    </row>
    <row r="517" spans="1:13" x14ac:dyDescent="0.3">
      <c r="A517" t="s">
        <v>2691</v>
      </c>
      <c r="C517" t="s">
        <v>9547</v>
      </c>
      <c r="D517">
        <v>27</v>
      </c>
      <c r="E517" s="1">
        <v>2353798</v>
      </c>
      <c r="G517" t="s">
        <v>13</v>
      </c>
      <c r="H517" t="s">
        <v>9609</v>
      </c>
      <c r="I517" t="s">
        <v>2693</v>
      </c>
      <c r="J517" t="s">
        <v>70</v>
      </c>
      <c r="K517" t="s">
        <v>24</v>
      </c>
      <c r="L517" t="s">
        <v>38</v>
      </c>
      <c r="M517" t="s">
        <v>66</v>
      </c>
    </row>
    <row r="518" spans="1:13" x14ac:dyDescent="0.3">
      <c r="A518" t="s">
        <v>2691</v>
      </c>
      <c r="C518" t="s">
        <v>33755</v>
      </c>
      <c r="D518">
        <v>48</v>
      </c>
      <c r="E518" s="1">
        <v>1296653</v>
      </c>
      <c r="G518" t="s">
        <v>13</v>
      </c>
      <c r="H518" t="s">
        <v>33856</v>
      </c>
      <c r="I518" t="s">
        <v>2693</v>
      </c>
      <c r="J518" t="s">
        <v>70</v>
      </c>
      <c r="K518" t="s">
        <v>24</v>
      </c>
      <c r="L518" t="s">
        <v>38</v>
      </c>
      <c r="M518" t="s">
        <v>66</v>
      </c>
    </row>
    <row r="519" spans="1:13" x14ac:dyDescent="0.3">
      <c r="A519" t="s">
        <v>3292</v>
      </c>
      <c r="C519" t="s">
        <v>2957</v>
      </c>
      <c r="D519">
        <v>27</v>
      </c>
      <c r="E519" s="1">
        <v>1039753</v>
      </c>
      <c r="G519" t="s">
        <v>69</v>
      </c>
      <c r="H519" t="s">
        <v>3293</v>
      </c>
      <c r="K519" t="s">
        <v>2263</v>
      </c>
      <c r="L519" t="s">
        <v>38</v>
      </c>
      <c r="M519" t="s">
        <v>39</v>
      </c>
    </row>
    <row r="520" spans="1:13" x14ac:dyDescent="0.3">
      <c r="A520" t="s">
        <v>16436</v>
      </c>
      <c r="C520" t="s">
        <v>23213</v>
      </c>
      <c r="D520">
        <v>11</v>
      </c>
      <c r="E520" s="1">
        <v>287247</v>
      </c>
      <c r="G520" t="s">
        <v>34</v>
      </c>
      <c r="H520" t="s">
        <v>23324</v>
      </c>
      <c r="I520" t="s">
        <v>2143</v>
      </c>
      <c r="J520" t="s">
        <v>2144</v>
      </c>
      <c r="K520" t="s">
        <v>2145</v>
      </c>
      <c r="L520" t="s">
        <v>38</v>
      </c>
      <c r="M520" t="s">
        <v>6146</v>
      </c>
    </row>
    <row r="521" spans="1:13" x14ac:dyDescent="0.3">
      <c r="A521" t="s">
        <v>16436</v>
      </c>
      <c r="C521" t="s">
        <v>16599</v>
      </c>
      <c r="D521">
        <v>39</v>
      </c>
      <c r="E521" s="1">
        <v>3739921</v>
      </c>
      <c r="G521" t="s">
        <v>34</v>
      </c>
      <c r="H521" t="s">
        <v>16606</v>
      </c>
      <c r="I521" t="s">
        <v>2143</v>
      </c>
      <c r="J521" t="s">
        <v>2144</v>
      </c>
      <c r="K521" t="s">
        <v>2145</v>
      </c>
      <c r="L521" t="s">
        <v>38</v>
      </c>
      <c r="M521" t="s">
        <v>6146</v>
      </c>
    </row>
    <row r="522" spans="1:13" x14ac:dyDescent="0.3">
      <c r="A522" t="s">
        <v>16436</v>
      </c>
      <c r="C522" t="s">
        <v>16408</v>
      </c>
      <c r="D522">
        <v>8</v>
      </c>
      <c r="E522" s="1">
        <v>137690</v>
      </c>
      <c r="G522" t="s">
        <v>34</v>
      </c>
      <c r="H522" t="s">
        <v>16437</v>
      </c>
      <c r="I522" t="s">
        <v>2143</v>
      </c>
      <c r="J522" t="s">
        <v>2144</v>
      </c>
      <c r="K522" t="s">
        <v>2145</v>
      </c>
      <c r="L522" t="s">
        <v>38</v>
      </c>
      <c r="M522" t="s">
        <v>6146</v>
      </c>
    </row>
    <row r="523" spans="1:13" x14ac:dyDescent="0.3">
      <c r="A523" t="s">
        <v>17717</v>
      </c>
      <c r="C523" t="s">
        <v>35954</v>
      </c>
      <c r="D523">
        <v>13</v>
      </c>
      <c r="E523" s="1">
        <v>500000</v>
      </c>
      <c r="G523" t="s">
        <v>13</v>
      </c>
      <c r="H523" t="s">
        <v>36076</v>
      </c>
      <c r="I523" t="s">
        <v>17719</v>
      </c>
      <c r="K523" t="s">
        <v>214</v>
      </c>
      <c r="L523" t="s">
        <v>38</v>
      </c>
      <c r="M523" t="s">
        <v>66</v>
      </c>
    </row>
    <row r="524" spans="1:13" x14ac:dyDescent="0.3">
      <c r="A524" t="s">
        <v>17717</v>
      </c>
      <c r="C524" t="s">
        <v>17710</v>
      </c>
      <c r="D524">
        <v>62</v>
      </c>
      <c r="E524" s="1">
        <v>4381092</v>
      </c>
      <c r="G524" t="s">
        <v>13</v>
      </c>
      <c r="H524" t="s">
        <v>17718</v>
      </c>
      <c r="I524" t="s">
        <v>17719</v>
      </c>
      <c r="K524" t="s">
        <v>214</v>
      </c>
      <c r="L524" t="s">
        <v>38</v>
      </c>
      <c r="M524" t="s">
        <v>66</v>
      </c>
    </row>
    <row r="525" spans="1:13" x14ac:dyDescent="0.3">
      <c r="A525" t="s">
        <v>7642</v>
      </c>
      <c r="C525" t="s">
        <v>22837</v>
      </c>
      <c r="D525">
        <v>50</v>
      </c>
      <c r="E525" s="1">
        <v>2996231</v>
      </c>
      <c r="G525" t="s">
        <v>48</v>
      </c>
      <c r="H525" t="s">
        <v>22865</v>
      </c>
      <c r="I525" t="s">
        <v>35</v>
      </c>
      <c r="K525" t="s">
        <v>37</v>
      </c>
      <c r="L525" t="s">
        <v>38</v>
      </c>
      <c r="M525" t="s">
        <v>354</v>
      </c>
    </row>
    <row r="526" spans="1:13" x14ac:dyDescent="0.3">
      <c r="A526" t="s">
        <v>7642</v>
      </c>
      <c r="C526" t="s">
        <v>7634</v>
      </c>
      <c r="D526">
        <v>63</v>
      </c>
      <c r="E526" s="1">
        <v>1933120</v>
      </c>
      <c r="G526" t="s">
        <v>48</v>
      </c>
      <c r="H526" t="s">
        <v>7643</v>
      </c>
      <c r="I526" t="s">
        <v>35</v>
      </c>
      <c r="K526" t="s">
        <v>37</v>
      </c>
      <c r="L526" t="s">
        <v>38</v>
      </c>
      <c r="M526" t="s">
        <v>354</v>
      </c>
    </row>
    <row r="527" spans="1:13" x14ac:dyDescent="0.3">
      <c r="A527" t="s">
        <v>9308</v>
      </c>
      <c r="C527" t="s">
        <v>9306</v>
      </c>
      <c r="D527">
        <v>10</v>
      </c>
      <c r="E527" s="1">
        <v>800000</v>
      </c>
      <c r="G527" t="s">
        <v>69</v>
      </c>
      <c r="H527" t="s">
        <v>970</v>
      </c>
      <c r="I527" t="s">
        <v>1050</v>
      </c>
      <c r="K527" t="s">
        <v>56</v>
      </c>
      <c r="L527" t="s">
        <v>38</v>
      </c>
      <c r="M527" t="s">
        <v>39</v>
      </c>
    </row>
    <row r="528" spans="1:13" x14ac:dyDescent="0.3">
      <c r="A528" t="s">
        <v>9308</v>
      </c>
      <c r="C528" t="s">
        <v>33297</v>
      </c>
      <c r="D528">
        <v>19</v>
      </c>
      <c r="E528" s="1">
        <v>1517491</v>
      </c>
      <c r="G528" t="s">
        <v>69</v>
      </c>
      <c r="H528" t="s">
        <v>33307</v>
      </c>
      <c r="I528" t="s">
        <v>1050</v>
      </c>
      <c r="K528" t="s">
        <v>56</v>
      </c>
      <c r="L528" t="s">
        <v>38</v>
      </c>
      <c r="M528" t="s">
        <v>39</v>
      </c>
    </row>
    <row r="529" spans="1:13" x14ac:dyDescent="0.3">
      <c r="A529" t="s">
        <v>9308</v>
      </c>
      <c r="C529" t="s">
        <v>37650</v>
      </c>
      <c r="D529">
        <v>41</v>
      </c>
      <c r="E529" s="1">
        <v>3500043</v>
      </c>
      <c r="G529" t="s">
        <v>34</v>
      </c>
      <c r="H529" t="s">
        <v>37652</v>
      </c>
      <c r="I529" t="s">
        <v>1050</v>
      </c>
      <c r="K529" t="s">
        <v>56</v>
      </c>
      <c r="L529" t="s">
        <v>38</v>
      </c>
      <c r="M529" t="s">
        <v>39</v>
      </c>
    </row>
    <row r="530" spans="1:13" x14ac:dyDescent="0.3">
      <c r="A530" t="s">
        <v>1032</v>
      </c>
      <c r="C530" t="s">
        <v>2957</v>
      </c>
      <c r="D530">
        <v>14</v>
      </c>
      <c r="E530" s="1">
        <v>1530916</v>
      </c>
      <c r="G530" t="s">
        <v>34</v>
      </c>
      <c r="H530" t="s">
        <v>3487</v>
      </c>
      <c r="I530" t="s">
        <v>428</v>
      </c>
      <c r="J530" t="s">
        <v>428</v>
      </c>
      <c r="K530" t="s">
        <v>429</v>
      </c>
      <c r="L530" t="s">
        <v>38</v>
      </c>
      <c r="M530" t="s">
        <v>2286</v>
      </c>
    </row>
    <row r="531" spans="1:13" x14ac:dyDescent="0.3">
      <c r="A531" t="s">
        <v>1032</v>
      </c>
      <c r="C531" t="s">
        <v>2957</v>
      </c>
      <c r="D531">
        <v>13</v>
      </c>
      <c r="E531" s="1">
        <v>500000</v>
      </c>
      <c r="G531" t="s">
        <v>34</v>
      </c>
      <c r="H531" t="s">
        <v>3567</v>
      </c>
      <c r="I531" t="s">
        <v>428</v>
      </c>
      <c r="J531" t="s">
        <v>428</v>
      </c>
      <c r="K531" t="s">
        <v>429</v>
      </c>
      <c r="L531" t="s">
        <v>38</v>
      </c>
      <c r="M531" t="s">
        <v>217</v>
      </c>
    </row>
    <row r="532" spans="1:13" x14ac:dyDescent="0.3">
      <c r="A532" t="s">
        <v>1032</v>
      </c>
      <c r="C532" t="s">
        <v>2269</v>
      </c>
      <c r="D532">
        <v>15</v>
      </c>
      <c r="E532" s="1">
        <v>890568</v>
      </c>
      <c r="G532" t="s">
        <v>13</v>
      </c>
      <c r="H532" t="s">
        <v>2313</v>
      </c>
      <c r="I532" t="s">
        <v>428</v>
      </c>
      <c r="J532" t="s">
        <v>428</v>
      </c>
      <c r="K532" t="s">
        <v>429</v>
      </c>
      <c r="L532" t="s">
        <v>38</v>
      </c>
      <c r="M532" t="s">
        <v>345</v>
      </c>
    </row>
    <row r="533" spans="1:13" x14ac:dyDescent="0.3">
      <c r="A533" t="s">
        <v>1032</v>
      </c>
      <c r="C533" t="s">
        <v>1275</v>
      </c>
      <c r="D533">
        <v>12</v>
      </c>
      <c r="E533" s="1">
        <v>45000</v>
      </c>
      <c r="G533" t="s">
        <v>34</v>
      </c>
      <c r="H533" t="s">
        <v>1334</v>
      </c>
      <c r="I533" t="s">
        <v>428</v>
      </c>
      <c r="J533" t="s">
        <v>428</v>
      </c>
      <c r="K533" t="s">
        <v>429</v>
      </c>
      <c r="L533" t="s">
        <v>38</v>
      </c>
      <c r="M533" t="s">
        <v>39</v>
      </c>
    </row>
    <row r="534" spans="1:13" x14ac:dyDescent="0.3">
      <c r="A534" t="s">
        <v>1032</v>
      </c>
      <c r="C534" t="s">
        <v>979</v>
      </c>
      <c r="D534">
        <v>34</v>
      </c>
      <c r="E534" s="1">
        <v>1800000</v>
      </c>
      <c r="G534" t="s">
        <v>48</v>
      </c>
      <c r="H534" t="s">
        <v>1033</v>
      </c>
      <c r="I534" t="s">
        <v>428</v>
      </c>
      <c r="J534" t="s">
        <v>428</v>
      </c>
      <c r="K534" t="s">
        <v>429</v>
      </c>
      <c r="L534" t="s">
        <v>38</v>
      </c>
      <c r="M534" t="s">
        <v>354</v>
      </c>
    </row>
    <row r="535" spans="1:13" x14ac:dyDescent="0.3">
      <c r="A535" t="s">
        <v>1032</v>
      </c>
      <c r="C535" t="s">
        <v>27925</v>
      </c>
      <c r="D535">
        <v>50</v>
      </c>
      <c r="E535" s="1">
        <v>4000000</v>
      </c>
      <c r="G535" t="s">
        <v>34</v>
      </c>
      <c r="H535" t="s">
        <v>28019</v>
      </c>
      <c r="I535" t="s">
        <v>428</v>
      </c>
      <c r="J535" t="s">
        <v>428</v>
      </c>
      <c r="K535" t="s">
        <v>429</v>
      </c>
      <c r="L535" t="s">
        <v>38</v>
      </c>
      <c r="M535" t="s">
        <v>39</v>
      </c>
    </row>
    <row r="536" spans="1:13" x14ac:dyDescent="0.3">
      <c r="A536" t="s">
        <v>1032</v>
      </c>
      <c r="C536" t="s">
        <v>28715</v>
      </c>
      <c r="D536">
        <v>12</v>
      </c>
      <c r="E536" s="1">
        <v>100000</v>
      </c>
      <c r="G536" t="s">
        <v>168</v>
      </c>
      <c r="H536" t="s">
        <v>28853</v>
      </c>
      <c r="I536" t="s">
        <v>428</v>
      </c>
      <c r="J536" t="s">
        <v>428</v>
      </c>
      <c r="K536" t="s">
        <v>429</v>
      </c>
      <c r="L536" t="s">
        <v>38</v>
      </c>
      <c r="M536" t="s">
        <v>171</v>
      </c>
    </row>
    <row r="537" spans="1:13" x14ac:dyDescent="0.3">
      <c r="A537" t="s">
        <v>1032</v>
      </c>
      <c r="C537" t="s">
        <v>29553</v>
      </c>
      <c r="D537">
        <v>38</v>
      </c>
      <c r="E537" s="1">
        <v>3774000</v>
      </c>
      <c r="G537" t="s">
        <v>34</v>
      </c>
      <c r="H537" t="s">
        <v>29723</v>
      </c>
      <c r="I537" t="s">
        <v>428</v>
      </c>
      <c r="J537" t="s">
        <v>428</v>
      </c>
      <c r="K537" t="s">
        <v>429</v>
      </c>
      <c r="L537" t="s">
        <v>38</v>
      </c>
      <c r="M537" t="s">
        <v>61</v>
      </c>
    </row>
    <row r="538" spans="1:13" x14ac:dyDescent="0.3">
      <c r="A538" t="s">
        <v>1032</v>
      </c>
      <c r="C538" t="s">
        <v>29553</v>
      </c>
      <c r="D538">
        <v>31</v>
      </c>
      <c r="E538" s="1">
        <v>500000</v>
      </c>
      <c r="G538" t="s">
        <v>34</v>
      </c>
      <c r="H538" t="s">
        <v>29802</v>
      </c>
      <c r="I538" t="s">
        <v>428</v>
      </c>
      <c r="J538" t="s">
        <v>428</v>
      </c>
      <c r="K538" t="s">
        <v>429</v>
      </c>
      <c r="L538" t="s">
        <v>38</v>
      </c>
      <c r="M538" t="s">
        <v>39</v>
      </c>
    </row>
    <row r="539" spans="1:13" x14ac:dyDescent="0.3">
      <c r="A539" t="s">
        <v>1032</v>
      </c>
      <c r="C539" t="s">
        <v>30851</v>
      </c>
      <c r="D539">
        <v>18</v>
      </c>
      <c r="E539" s="1">
        <v>100000</v>
      </c>
      <c r="G539" t="s">
        <v>13</v>
      </c>
      <c r="H539" t="s">
        <v>30935</v>
      </c>
      <c r="I539" t="s">
        <v>428</v>
      </c>
      <c r="J539" t="s">
        <v>428</v>
      </c>
      <c r="K539" t="s">
        <v>429</v>
      </c>
      <c r="L539" t="s">
        <v>17</v>
      </c>
      <c r="M539" t="s">
        <v>450</v>
      </c>
    </row>
    <row r="540" spans="1:13" x14ac:dyDescent="0.3">
      <c r="A540" t="s">
        <v>1032</v>
      </c>
      <c r="C540" t="s">
        <v>5025</v>
      </c>
      <c r="D540">
        <v>19</v>
      </c>
      <c r="E540" s="1">
        <v>100000</v>
      </c>
      <c r="G540" t="s">
        <v>13</v>
      </c>
      <c r="H540" t="s">
        <v>5070</v>
      </c>
      <c r="I540" t="s">
        <v>428</v>
      </c>
      <c r="J540" t="s">
        <v>428</v>
      </c>
      <c r="K540" t="s">
        <v>429</v>
      </c>
      <c r="L540" t="s">
        <v>17</v>
      </c>
      <c r="M540" t="s">
        <v>450</v>
      </c>
    </row>
    <row r="541" spans="1:13" x14ac:dyDescent="0.3">
      <c r="A541" t="s">
        <v>1032</v>
      </c>
      <c r="C541" t="s">
        <v>5025</v>
      </c>
      <c r="D541">
        <v>19</v>
      </c>
      <c r="E541" s="1">
        <v>100000</v>
      </c>
      <c r="G541" t="s">
        <v>13</v>
      </c>
      <c r="H541" t="s">
        <v>5074</v>
      </c>
      <c r="I541" t="s">
        <v>428</v>
      </c>
      <c r="J541" t="s">
        <v>428</v>
      </c>
      <c r="K541" t="s">
        <v>429</v>
      </c>
      <c r="L541" t="s">
        <v>17</v>
      </c>
      <c r="M541" t="s">
        <v>450</v>
      </c>
    </row>
    <row r="542" spans="1:13" x14ac:dyDescent="0.3">
      <c r="A542" t="s">
        <v>1032</v>
      </c>
      <c r="C542" t="s">
        <v>21173</v>
      </c>
      <c r="D542">
        <v>57</v>
      </c>
      <c r="E542" s="1">
        <v>1999991</v>
      </c>
      <c r="G542" t="s">
        <v>48</v>
      </c>
      <c r="H542" t="s">
        <v>21290</v>
      </c>
      <c r="I542" t="s">
        <v>428</v>
      </c>
      <c r="J542" t="s">
        <v>428</v>
      </c>
      <c r="K542" t="s">
        <v>429</v>
      </c>
      <c r="L542" t="s">
        <v>38</v>
      </c>
      <c r="M542" t="s">
        <v>354</v>
      </c>
    </row>
    <row r="543" spans="1:13" x14ac:dyDescent="0.3">
      <c r="A543" t="s">
        <v>1032</v>
      </c>
      <c r="C543" t="s">
        <v>22248</v>
      </c>
      <c r="D543">
        <v>61</v>
      </c>
      <c r="E543" s="1">
        <v>5264988</v>
      </c>
      <c r="G543" t="s">
        <v>34</v>
      </c>
      <c r="H543" t="s">
        <v>22298</v>
      </c>
      <c r="I543" t="s">
        <v>428</v>
      </c>
      <c r="J543" t="s">
        <v>428</v>
      </c>
      <c r="K543" t="s">
        <v>429</v>
      </c>
      <c r="L543" t="s">
        <v>38</v>
      </c>
      <c r="M543" t="s">
        <v>217</v>
      </c>
    </row>
    <row r="544" spans="1:13" x14ac:dyDescent="0.3">
      <c r="A544" t="s">
        <v>1032</v>
      </c>
      <c r="C544" t="s">
        <v>34627</v>
      </c>
      <c r="D544">
        <v>36</v>
      </c>
      <c r="E544" s="1">
        <v>2996121</v>
      </c>
      <c r="G544" t="s">
        <v>34</v>
      </c>
      <c r="H544" t="s">
        <v>34634</v>
      </c>
      <c r="I544" t="s">
        <v>428</v>
      </c>
      <c r="J544" t="s">
        <v>428</v>
      </c>
      <c r="K544" t="s">
        <v>429</v>
      </c>
      <c r="L544" t="s">
        <v>17</v>
      </c>
      <c r="M544" t="s">
        <v>202</v>
      </c>
    </row>
    <row r="545" spans="1:13" x14ac:dyDescent="0.3">
      <c r="A545" t="s">
        <v>1032</v>
      </c>
      <c r="C545" t="s">
        <v>35954</v>
      </c>
      <c r="D545">
        <v>21</v>
      </c>
      <c r="E545" s="1">
        <v>1221730</v>
      </c>
      <c r="G545" t="s">
        <v>13</v>
      </c>
      <c r="H545" t="s">
        <v>36013</v>
      </c>
      <c r="I545" t="s">
        <v>428</v>
      </c>
      <c r="J545" t="s">
        <v>428</v>
      </c>
      <c r="K545" t="s">
        <v>429</v>
      </c>
      <c r="L545" t="s">
        <v>38</v>
      </c>
      <c r="M545" t="s">
        <v>87</v>
      </c>
    </row>
    <row r="546" spans="1:13" x14ac:dyDescent="0.3">
      <c r="A546" t="s">
        <v>1032</v>
      </c>
      <c r="C546" t="s">
        <v>37685</v>
      </c>
      <c r="D546">
        <v>3</v>
      </c>
      <c r="E546" s="1">
        <v>269445</v>
      </c>
      <c r="G546" t="s">
        <v>34</v>
      </c>
      <c r="H546" t="s">
        <v>37751</v>
      </c>
      <c r="I546" t="s">
        <v>428</v>
      </c>
      <c r="J546" t="s">
        <v>428</v>
      </c>
      <c r="K546" t="s">
        <v>429</v>
      </c>
      <c r="L546" t="s">
        <v>38</v>
      </c>
      <c r="M546" t="s">
        <v>202</v>
      </c>
    </row>
    <row r="547" spans="1:13" x14ac:dyDescent="0.3">
      <c r="A547" t="s">
        <v>1577</v>
      </c>
      <c r="C547" t="s">
        <v>1558</v>
      </c>
      <c r="D547">
        <v>22</v>
      </c>
      <c r="E547" s="1">
        <v>399867</v>
      </c>
      <c r="G547" t="s">
        <v>48</v>
      </c>
      <c r="H547" t="s">
        <v>1578</v>
      </c>
      <c r="I547" t="s">
        <v>1579</v>
      </c>
      <c r="K547" t="s">
        <v>1580</v>
      </c>
      <c r="L547" t="s">
        <v>38</v>
      </c>
      <c r="M547" t="s">
        <v>52</v>
      </c>
    </row>
    <row r="548" spans="1:13" x14ac:dyDescent="0.3">
      <c r="A548" t="s">
        <v>28296</v>
      </c>
      <c r="C548" t="s">
        <v>28282</v>
      </c>
      <c r="D548">
        <v>17</v>
      </c>
      <c r="E548" s="1">
        <v>223684</v>
      </c>
      <c r="G548" t="s">
        <v>48</v>
      </c>
      <c r="H548" t="s">
        <v>28297</v>
      </c>
      <c r="I548" t="s">
        <v>428</v>
      </c>
      <c r="J548" t="s">
        <v>428</v>
      </c>
      <c r="K548" t="s">
        <v>429</v>
      </c>
      <c r="L548" t="s">
        <v>38</v>
      </c>
      <c r="M548" t="s">
        <v>190</v>
      </c>
    </row>
    <row r="549" spans="1:13" x14ac:dyDescent="0.3">
      <c r="A549" t="s">
        <v>2457</v>
      </c>
      <c r="C549" t="s">
        <v>2957</v>
      </c>
      <c r="D549">
        <v>12</v>
      </c>
      <c r="E549" s="1">
        <v>577333</v>
      </c>
      <c r="G549" t="s">
        <v>13</v>
      </c>
      <c r="H549" t="s">
        <v>3249</v>
      </c>
      <c r="I549" t="s">
        <v>64</v>
      </c>
      <c r="J549" t="s">
        <v>64</v>
      </c>
      <c r="K549" t="s">
        <v>65</v>
      </c>
      <c r="L549" t="s">
        <v>38</v>
      </c>
      <c r="M549" t="s">
        <v>207</v>
      </c>
    </row>
    <row r="550" spans="1:13" x14ac:dyDescent="0.3">
      <c r="A550" t="s">
        <v>2457</v>
      </c>
      <c r="C550" t="s">
        <v>2269</v>
      </c>
      <c r="D550">
        <v>14</v>
      </c>
      <c r="E550" s="1">
        <v>3536119</v>
      </c>
      <c r="G550" t="s">
        <v>13</v>
      </c>
      <c r="H550" t="s">
        <v>2458</v>
      </c>
      <c r="I550" t="s">
        <v>64</v>
      </c>
      <c r="J550" t="s">
        <v>64</v>
      </c>
      <c r="K550" t="s">
        <v>65</v>
      </c>
      <c r="L550" t="s">
        <v>38</v>
      </c>
      <c r="M550" t="s">
        <v>2459</v>
      </c>
    </row>
    <row r="551" spans="1:13" x14ac:dyDescent="0.3">
      <c r="A551" t="s">
        <v>2457</v>
      </c>
      <c r="C551" t="s">
        <v>2269</v>
      </c>
      <c r="D551">
        <v>10</v>
      </c>
      <c r="E551" s="1">
        <v>562000</v>
      </c>
      <c r="G551" t="s">
        <v>13</v>
      </c>
      <c r="H551" t="s">
        <v>2898</v>
      </c>
      <c r="I551" t="s">
        <v>64</v>
      </c>
      <c r="J551" t="s">
        <v>64</v>
      </c>
      <c r="K551" t="s">
        <v>65</v>
      </c>
      <c r="L551" t="s">
        <v>38</v>
      </c>
      <c r="M551" t="s">
        <v>207</v>
      </c>
    </row>
    <row r="552" spans="1:13" x14ac:dyDescent="0.3">
      <c r="A552" t="s">
        <v>2457</v>
      </c>
      <c r="C552" t="s">
        <v>28282</v>
      </c>
      <c r="D552">
        <v>60</v>
      </c>
      <c r="E552" s="1">
        <v>10884142</v>
      </c>
      <c r="G552" t="s">
        <v>13</v>
      </c>
      <c r="H552" t="s">
        <v>28435</v>
      </c>
      <c r="I552" t="s">
        <v>64</v>
      </c>
      <c r="J552" t="s">
        <v>64</v>
      </c>
      <c r="K552" t="s">
        <v>65</v>
      </c>
      <c r="L552" t="s">
        <v>38</v>
      </c>
      <c r="M552" t="s">
        <v>2459</v>
      </c>
    </row>
    <row r="553" spans="1:13" x14ac:dyDescent="0.3">
      <c r="A553" t="s">
        <v>2457</v>
      </c>
      <c r="C553" t="s">
        <v>28282</v>
      </c>
      <c r="D553">
        <v>14</v>
      </c>
      <c r="E553" s="1">
        <v>4567698</v>
      </c>
      <c r="G553" t="s">
        <v>13</v>
      </c>
      <c r="H553" t="s">
        <v>28473</v>
      </c>
      <c r="I553" t="s">
        <v>64</v>
      </c>
      <c r="J553" t="s">
        <v>64</v>
      </c>
      <c r="K553" t="s">
        <v>65</v>
      </c>
      <c r="L553" t="s">
        <v>38</v>
      </c>
      <c r="M553" t="s">
        <v>207</v>
      </c>
    </row>
    <row r="554" spans="1:13" x14ac:dyDescent="0.3">
      <c r="A554" t="s">
        <v>2457</v>
      </c>
      <c r="C554" t="s">
        <v>27614</v>
      </c>
      <c r="D554">
        <v>36</v>
      </c>
      <c r="E554" s="1">
        <v>4053217</v>
      </c>
      <c r="G554" t="s">
        <v>13</v>
      </c>
      <c r="H554" t="s">
        <v>27628</v>
      </c>
      <c r="I554" t="s">
        <v>64</v>
      </c>
      <c r="J554" t="s">
        <v>64</v>
      </c>
      <c r="K554" t="s">
        <v>65</v>
      </c>
      <c r="L554" t="s">
        <v>38</v>
      </c>
      <c r="M554" t="s">
        <v>345</v>
      </c>
    </row>
    <row r="555" spans="1:13" x14ac:dyDescent="0.3">
      <c r="A555" t="s">
        <v>2457</v>
      </c>
      <c r="C555" t="s">
        <v>30364</v>
      </c>
      <c r="D555">
        <v>10</v>
      </c>
      <c r="E555" s="1">
        <v>273410</v>
      </c>
      <c r="G555" t="s">
        <v>13</v>
      </c>
      <c r="H555" t="s">
        <v>30507</v>
      </c>
      <c r="I555" t="s">
        <v>64</v>
      </c>
      <c r="J555" t="s">
        <v>64</v>
      </c>
      <c r="K555" t="s">
        <v>65</v>
      </c>
      <c r="L555" t="s">
        <v>38</v>
      </c>
      <c r="M555" t="s">
        <v>66</v>
      </c>
    </row>
    <row r="556" spans="1:13" x14ac:dyDescent="0.3">
      <c r="A556" t="s">
        <v>2457</v>
      </c>
      <c r="C556" t="s">
        <v>23427</v>
      </c>
      <c r="D556">
        <v>16</v>
      </c>
      <c r="E556" s="1">
        <v>36381</v>
      </c>
      <c r="G556" t="s">
        <v>13</v>
      </c>
      <c r="H556" t="s">
        <v>23562</v>
      </c>
      <c r="I556" t="s">
        <v>64</v>
      </c>
      <c r="J556" t="s">
        <v>64</v>
      </c>
      <c r="K556" t="s">
        <v>65</v>
      </c>
      <c r="L556" t="s">
        <v>38</v>
      </c>
      <c r="M556" t="s">
        <v>82</v>
      </c>
    </row>
    <row r="557" spans="1:13" x14ac:dyDescent="0.3">
      <c r="A557" t="s">
        <v>2457</v>
      </c>
      <c r="C557" t="s">
        <v>23966</v>
      </c>
      <c r="D557">
        <v>32</v>
      </c>
      <c r="E557" s="1">
        <v>1476861</v>
      </c>
      <c r="G557" t="s">
        <v>13</v>
      </c>
      <c r="H557" t="s">
        <v>23970</v>
      </c>
      <c r="I557" t="s">
        <v>64</v>
      </c>
      <c r="J557" t="s">
        <v>64</v>
      </c>
      <c r="K557" t="s">
        <v>65</v>
      </c>
      <c r="L557" t="s">
        <v>38</v>
      </c>
      <c r="M557" t="s">
        <v>345</v>
      </c>
    </row>
    <row r="558" spans="1:13" x14ac:dyDescent="0.3">
      <c r="A558" t="s">
        <v>2457</v>
      </c>
      <c r="C558" t="s">
        <v>23792</v>
      </c>
      <c r="D558">
        <v>0</v>
      </c>
      <c r="E558" s="1">
        <v>187672</v>
      </c>
      <c r="G558" t="s">
        <v>23824</v>
      </c>
      <c r="H558" t="s">
        <v>23823</v>
      </c>
      <c r="I558" t="s">
        <v>64</v>
      </c>
      <c r="J558" t="s">
        <v>64</v>
      </c>
      <c r="K558" t="s">
        <v>65</v>
      </c>
      <c r="L558" t="s">
        <v>17</v>
      </c>
      <c r="M558" t="s">
        <v>5343</v>
      </c>
    </row>
    <row r="559" spans="1:13" x14ac:dyDescent="0.3">
      <c r="A559" t="s">
        <v>2457</v>
      </c>
      <c r="C559" t="s">
        <v>21173</v>
      </c>
      <c r="D559">
        <v>28</v>
      </c>
      <c r="E559" s="1">
        <v>1650053</v>
      </c>
      <c r="G559" t="s">
        <v>13</v>
      </c>
      <c r="H559" t="s">
        <v>21572</v>
      </c>
      <c r="I559" t="s">
        <v>64</v>
      </c>
      <c r="J559" t="s">
        <v>64</v>
      </c>
      <c r="K559" t="s">
        <v>65</v>
      </c>
      <c r="L559" t="s">
        <v>17</v>
      </c>
      <c r="M559" t="s">
        <v>442</v>
      </c>
    </row>
    <row r="560" spans="1:13" x14ac:dyDescent="0.3">
      <c r="A560" t="s">
        <v>2457</v>
      </c>
      <c r="C560" t="s">
        <v>21035</v>
      </c>
      <c r="D560">
        <v>17</v>
      </c>
      <c r="E560" s="1">
        <v>238402</v>
      </c>
      <c r="G560" t="s">
        <v>13</v>
      </c>
      <c r="H560" t="s">
        <v>21043</v>
      </c>
      <c r="I560" t="s">
        <v>64</v>
      </c>
      <c r="J560" t="s">
        <v>64</v>
      </c>
      <c r="K560" t="s">
        <v>65</v>
      </c>
      <c r="L560" t="s">
        <v>38</v>
      </c>
      <c r="M560" t="s">
        <v>442</v>
      </c>
    </row>
    <row r="561" spans="1:13" x14ac:dyDescent="0.3">
      <c r="A561" t="s">
        <v>2457</v>
      </c>
      <c r="C561" t="s">
        <v>11813</v>
      </c>
      <c r="D561">
        <v>3</v>
      </c>
      <c r="E561" s="1">
        <v>335780</v>
      </c>
      <c r="G561" t="s">
        <v>13</v>
      </c>
      <c r="H561" t="s">
        <v>11822</v>
      </c>
      <c r="I561" t="s">
        <v>64</v>
      </c>
      <c r="J561" t="s">
        <v>64</v>
      </c>
      <c r="K561" t="s">
        <v>65</v>
      </c>
      <c r="L561" t="s">
        <v>17</v>
      </c>
      <c r="M561" t="s">
        <v>5006</v>
      </c>
    </row>
    <row r="562" spans="1:13" x14ac:dyDescent="0.3">
      <c r="A562" t="s">
        <v>2457</v>
      </c>
      <c r="C562" t="s">
        <v>8196</v>
      </c>
      <c r="D562">
        <v>3</v>
      </c>
      <c r="E562" s="1">
        <v>98536</v>
      </c>
      <c r="G562" t="s">
        <v>13</v>
      </c>
      <c r="H562" t="s">
        <v>8392</v>
      </c>
      <c r="I562" t="s">
        <v>64</v>
      </c>
      <c r="J562" t="s">
        <v>64</v>
      </c>
      <c r="K562" t="s">
        <v>65</v>
      </c>
      <c r="L562" t="s">
        <v>38</v>
      </c>
      <c r="M562" t="s">
        <v>105</v>
      </c>
    </row>
    <row r="563" spans="1:13" x14ac:dyDescent="0.3">
      <c r="A563" t="s">
        <v>2743</v>
      </c>
      <c r="C563" t="s">
        <v>2269</v>
      </c>
      <c r="D563">
        <v>24</v>
      </c>
      <c r="E563" s="1">
        <v>692900</v>
      </c>
      <c r="G563" t="s">
        <v>48</v>
      </c>
      <c r="H563" t="s">
        <v>2744</v>
      </c>
      <c r="I563" t="s">
        <v>64</v>
      </c>
      <c r="K563" t="s">
        <v>65</v>
      </c>
      <c r="L563" t="s">
        <v>38</v>
      </c>
      <c r="M563" t="s">
        <v>190</v>
      </c>
    </row>
    <row r="564" spans="1:13" x14ac:dyDescent="0.3">
      <c r="A564" t="s">
        <v>2743</v>
      </c>
      <c r="C564" t="s">
        <v>29302</v>
      </c>
      <c r="D564">
        <v>6</v>
      </c>
      <c r="E564" s="1">
        <v>40500</v>
      </c>
      <c r="G564" t="s">
        <v>13</v>
      </c>
      <c r="H564" t="s">
        <v>29308</v>
      </c>
      <c r="I564" t="s">
        <v>64</v>
      </c>
      <c r="K564" t="s">
        <v>65</v>
      </c>
      <c r="L564" t="s">
        <v>17</v>
      </c>
      <c r="M564" t="s">
        <v>2459</v>
      </c>
    </row>
    <row r="565" spans="1:13" x14ac:dyDescent="0.3">
      <c r="A565" t="s">
        <v>2743</v>
      </c>
      <c r="C565" t="s">
        <v>23427</v>
      </c>
      <c r="D565">
        <v>37</v>
      </c>
      <c r="E565" s="1">
        <v>1500000</v>
      </c>
      <c r="G565" t="s">
        <v>48</v>
      </c>
      <c r="H565" t="s">
        <v>23453</v>
      </c>
      <c r="I565" t="s">
        <v>64</v>
      </c>
      <c r="K565" t="s">
        <v>65</v>
      </c>
      <c r="L565" t="s">
        <v>38</v>
      </c>
      <c r="M565" t="s">
        <v>190</v>
      </c>
    </row>
    <row r="566" spans="1:13" x14ac:dyDescent="0.3">
      <c r="A566" t="s">
        <v>2743</v>
      </c>
      <c r="C566" t="s">
        <v>21173</v>
      </c>
      <c r="D566">
        <v>73</v>
      </c>
      <c r="E566" s="1">
        <v>5500000</v>
      </c>
      <c r="G566" t="s">
        <v>516</v>
      </c>
      <c r="H566" t="s">
        <v>21239</v>
      </c>
      <c r="I566" t="s">
        <v>64</v>
      </c>
      <c r="K566" t="s">
        <v>65</v>
      </c>
      <c r="L566" t="s">
        <v>38</v>
      </c>
      <c r="M566" t="s">
        <v>3728</v>
      </c>
    </row>
    <row r="567" spans="1:13" x14ac:dyDescent="0.3">
      <c r="A567" t="s">
        <v>2743</v>
      </c>
      <c r="C567" t="s">
        <v>16599</v>
      </c>
      <c r="D567">
        <v>28</v>
      </c>
      <c r="E567" s="1">
        <v>1500000</v>
      </c>
      <c r="G567" t="s">
        <v>48</v>
      </c>
      <c r="H567" t="s">
        <v>16651</v>
      </c>
      <c r="I567" t="s">
        <v>64</v>
      </c>
      <c r="K567" t="s">
        <v>65</v>
      </c>
      <c r="L567" t="s">
        <v>38</v>
      </c>
      <c r="M567" t="s">
        <v>190</v>
      </c>
    </row>
    <row r="568" spans="1:13" x14ac:dyDescent="0.3">
      <c r="A568" t="s">
        <v>2743</v>
      </c>
      <c r="C568" t="s">
        <v>10589</v>
      </c>
      <c r="D568">
        <v>31</v>
      </c>
      <c r="E568" s="1">
        <v>1045775</v>
      </c>
      <c r="G568" t="s">
        <v>48</v>
      </c>
      <c r="H568" t="s">
        <v>10788</v>
      </c>
      <c r="I568" t="s">
        <v>64</v>
      </c>
      <c r="K568" t="s">
        <v>65</v>
      </c>
      <c r="L568" t="s">
        <v>38</v>
      </c>
      <c r="M568" t="s">
        <v>190</v>
      </c>
    </row>
    <row r="569" spans="1:13" x14ac:dyDescent="0.3">
      <c r="A569" t="s">
        <v>2743</v>
      </c>
      <c r="C569" t="s">
        <v>9284</v>
      </c>
      <c r="D569">
        <v>37</v>
      </c>
      <c r="E569" s="1">
        <v>3707883</v>
      </c>
      <c r="G569" t="s">
        <v>48</v>
      </c>
      <c r="H569" t="s">
        <v>9289</v>
      </c>
      <c r="I569" t="s">
        <v>64</v>
      </c>
      <c r="K569" t="s">
        <v>65</v>
      </c>
      <c r="L569" t="s">
        <v>38</v>
      </c>
      <c r="M569" t="s">
        <v>190</v>
      </c>
    </row>
    <row r="570" spans="1:13" x14ac:dyDescent="0.3">
      <c r="A570" t="s">
        <v>3078</v>
      </c>
      <c r="C570" t="s">
        <v>2957</v>
      </c>
      <c r="D570">
        <v>35</v>
      </c>
      <c r="E570" s="1">
        <v>4000000</v>
      </c>
      <c r="G570" t="s">
        <v>48</v>
      </c>
      <c r="H570" t="s">
        <v>3079</v>
      </c>
      <c r="I570" t="s">
        <v>206</v>
      </c>
      <c r="K570" t="s">
        <v>56</v>
      </c>
      <c r="L570" t="s">
        <v>38</v>
      </c>
      <c r="M570" t="s">
        <v>190</v>
      </c>
    </row>
    <row r="571" spans="1:13" x14ac:dyDescent="0.3">
      <c r="A571" t="s">
        <v>3078</v>
      </c>
      <c r="C571" t="s">
        <v>2957</v>
      </c>
      <c r="D571">
        <v>37</v>
      </c>
      <c r="E571" s="1">
        <v>758574</v>
      </c>
      <c r="G571" t="s">
        <v>13</v>
      </c>
      <c r="H571" t="s">
        <v>3370</v>
      </c>
      <c r="I571" t="s">
        <v>206</v>
      </c>
      <c r="K571" t="s">
        <v>56</v>
      </c>
      <c r="L571" t="s">
        <v>38</v>
      </c>
      <c r="M571" t="s">
        <v>450</v>
      </c>
    </row>
    <row r="572" spans="1:13" x14ac:dyDescent="0.3">
      <c r="A572" t="s">
        <v>3078</v>
      </c>
      <c r="C572" t="s">
        <v>2957</v>
      </c>
      <c r="D572">
        <v>36</v>
      </c>
      <c r="E572" s="1">
        <v>1498424</v>
      </c>
      <c r="G572" t="s">
        <v>34</v>
      </c>
      <c r="H572" t="s">
        <v>3573</v>
      </c>
      <c r="I572" t="s">
        <v>206</v>
      </c>
      <c r="K572" t="s">
        <v>56</v>
      </c>
      <c r="L572" t="s">
        <v>38</v>
      </c>
      <c r="M572" t="s">
        <v>87</v>
      </c>
    </row>
    <row r="573" spans="1:13" x14ac:dyDescent="0.3">
      <c r="A573" t="s">
        <v>3078</v>
      </c>
      <c r="C573" t="s">
        <v>28282</v>
      </c>
      <c r="D573">
        <v>59</v>
      </c>
      <c r="E573" s="1">
        <v>1813038</v>
      </c>
      <c r="G573" t="s">
        <v>13</v>
      </c>
      <c r="H573" t="s">
        <v>4604</v>
      </c>
      <c r="I573" t="s">
        <v>206</v>
      </c>
      <c r="K573" t="s">
        <v>56</v>
      </c>
      <c r="L573" t="s">
        <v>38</v>
      </c>
      <c r="M573" t="s">
        <v>450</v>
      </c>
    </row>
    <row r="574" spans="1:13" x14ac:dyDescent="0.3">
      <c r="A574" t="s">
        <v>3078</v>
      </c>
      <c r="C574" t="s">
        <v>28715</v>
      </c>
      <c r="D574">
        <v>59</v>
      </c>
      <c r="E574" s="1">
        <v>1096110</v>
      </c>
      <c r="G574" t="s">
        <v>13</v>
      </c>
      <c r="H574" t="s">
        <v>28884</v>
      </c>
      <c r="I574" t="s">
        <v>206</v>
      </c>
      <c r="K574" t="s">
        <v>56</v>
      </c>
      <c r="L574" t="s">
        <v>38</v>
      </c>
      <c r="M574" t="s">
        <v>450</v>
      </c>
    </row>
    <row r="575" spans="1:13" x14ac:dyDescent="0.3">
      <c r="A575" t="s">
        <v>3078</v>
      </c>
      <c r="C575" t="s">
        <v>27194</v>
      </c>
      <c r="D575">
        <v>36</v>
      </c>
      <c r="E575" s="1">
        <v>2000000</v>
      </c>
      <c r="G575" t="s">
        <v>13</v>
      </c>
      <c r="H575" t="s">
        <v>27270</v>
      </c>
      <c r="I575" t="s">
        <v>206</v>
      </c>
      <c r="K575" t="s">
        <v>56</v>
      </c>
      <c r="L575" t="s">
        <v>38</v>
      </c>
      <c r="M575" t="s">
        <v>105</v>
      </c>
    </row>
    <row r="576" spans="1:13" x14ac:dyDescent="0.3">
      <c r="A576" t="s">
        <v>3078</v>
      </c>
      <c r="C576" t="s">
        <v>27194</v>
      </c>
      <c r="D576">
        <v>17</v>
      </c>
      <c r="E576" s="1">
        <v>100000</v>
      </c>
      <c r="G576" t="s">
        <v>34</v>
      </c>
      <c r="H576" t="s">
        <v>27354</v>
      </c>
      <c r="I576" t="s">
        <v>206</v>
      </c>
      <c r="K576" t="s">
        <v>56</v>
      </c>
      <c r="L576" t="s">
        <v>38</v>
      </c>
      <c r="M576" t="s">
        <v>39</v>
      </c>
    </row>
    <row r="577" spans="1:13" x14ac:dyDescent="0.3">
      <c r="A577" t="s">
        <v>3078</v>
      </c>
      <c r="C577" t="s">
        <v>27408</v>
      </c>
      <c r="D577">
        <v>61</v>
      </c>
      <c r="E577" s="1">
        <v>9500000</v>
      </c>
      <c r="G577" t="s">
        <v>48</v>
      </c>
      <c r="H577" t="s">
        <v>27438</v>
      </c>
      <c r="I577" t="s">
        <v>206</v>
      </c>
      <c r="K577" t="s">
        <v>56</v>
      </c>
      <c r="L577" t="s">
        <v>38</v>
      </c>
      <c r="M577" t="s">
        <v>190</v>
      </c>
    </row>
    <row r="578" spans="1:13" x14ac:dyDescent="0.3">
      <c r="A578" t="s">
        <v>3078</v>
      </c>
      <c r="C578" t="s">
        <v>27614</v>
      </c>
      <c r="D578">
        <v>60</v>
      </c>
      <c r="E578" s="1">
        <v>6000000</v>
      </c>
      <c r="G578" t="s">
        <v>13</v>
      </c>
      <c r="H578" t="s">
        <v>27621</v>
      </c>
      <c r="I578" t="s">
        <v>206</v>
      </c>
      <c r="K578" t="s">
        <v>56</v>
      </c>
      <c r="L578" t="s">
        <v>38</v>
      </c>
      <c r="M578" t="s">
        <v>66</v>
      </c>
    </row>
    <row r="579" spans="1:13" x14ac:dyDescent="0.3">
      <c r="A579" t="s">
        <v>3078</v>
      </c>
      <c r="C579" t="s">
        <v>29922</v>
      </c>
      <c r="D579">
        <v>60</v>
      </c>
      <c r="E579" s="1">
        <v>9995275</v>
      </c>
      <c r="G579" t="s">
        <v>13</v>
      </c>
      <c r="H579" t="s">
        <v>30283</v>
      </c>
      <c r="I579" t="s">
        <v>206</v>
      </c>
      <c r="K579" t="s">
        <v>56</v>
      </c>
      <c r="L579" t="s">
        <v>38</v>
      </c>
      <c r="M579" t="s">
        <v>105</v>
      </c>
    </row>
    <row r="580" spans="1:13" x14ac:dyDescent="0.3">
      <c r="A580" t="s">
        <v>3078</v>
      </c>
      <c r="C580" t="s">
        <v>31019</v>
      </c>
      <c r="D580">
        <v>36</v>
      </c>
      <c r="E580" s="1">
        <v>905990</v>
      </c>
      <c r="G580" t="s">
        <v>13</v>
      </c>
      <c r="H580" t="s">
        <v>31134</v>
      </c>
      <c r="I580" t="s">
        <v>206</v>
      </c>
      <c r="K580" t="s">
        <v>56</v>
      </c>
      <c r="L580" t="s">
        <v>38</v>
      </c>
      <c r="M580" t="s">
        <v>450</v>
      </c>
    </row>
    <row r="581" spans="1:13" x14ac:dyDescent="0.3">
      <c r="A581" t="s">
        <v>3078</v>
      </c>
      <c r="C581" t="s">
        <v>5155</v>
      </c>
      <c r="D581">
        <v>10</v>
      </c>
      <c r="E581" s="1">
        <v>50000</v>
      </c>
      <c r="G581" t="s">
        <v>34</v>
      </c>
      <c r="H581" t="s">
        <v>5636</v>
      </c>
      <c r="I581" t="s">
        <v>206</v>
      </c>
      <c r="K581" t="s">
        <v>56</v>
      </c>
      <c r="L581" t="s">
        <v>38</v>
      </c>
      <c r="M581" t="s">
        <v>39</v>
      </c>
    </row>
    <row r="582" spans="1:13" x14ac:dyDescent="0.3">
      <c r="A582" t="s">
        <v>3078</v>
      </c>
      <c r="C582" t="s">
        <v>4395</v>
      </c>
      <c r="D582">
        <v>36</v>
      </c>
      <c r="E582" s="1">
        <v>364796</v>
      </c>
      <c r="G582" t="s">
        <v>13</v>
      </c>
      <c r="H582" t="s">
        <v>4604</v>
      </c>
      <c r="I582" t="s">
        <v>206</v>
      </c>
      <c r="K582" t="s">
        <v>56</v>
      </c>
      <c r="L582" t="s">
        <v>17</v>
      </c>
      <c r="M582" t="s">
        <v>66</v>
      </c>
    </row>
    <row r="583" spans="1:13" x14ac:dyDescent="0.3">
      <c r="A583" t="s">
        <v>3078</v>
      </c>
      <c r="C583" t="s">
        <v>4887</v>
      </c>
      <c r="D583">
        <v>41</v>
      </c>
      <c r="E583" s="1">
        <v>2399654</v>
      </c>
      <c r="G583" t="s">
        <v>13</v>
      </c>
      <c r="H583" t="s">
        <v>4893</v>
      </c>
      <c r="I583" t="s">
        <v>206</v>
      </c>
      <c r="K583" t="s">
        <v>56</v>
      </c>
      <c r="L583" t="s">
        <v>38</v>
      </c>
      <c r="M583" t="s">
        <v>105</v>
      </c>
    </row>
    <row r="584" spans="1:13" x14ac:dyDescent="0.3">
      <c r="A584" t="s">
        <v>3078</v>
      </c>
      <c r="C584" t="s">
        <v>22837</v>
      </c>
      <c r="D584">
        <v>2</v>
      </c>
      <c r="E584" s="1">
        <v>99855</v>
      </c>
      <c r="G584" t="s">
        <v>13</v>
      </c>
      <c r="H584" t="s">
        <v>9627</v>
      </c>
      <c r="I584" t="s">
        <v>206</v>
      </c>
      <c r="K584" t="s">
        <v>56</v>
      </c>
      <c r="L584" t="s">
        <v>38</v>
      </c>
      <c r="M584" t="s">
        <v>105</v>
      </c>
    </row>
    <row r="585" spans="1:13" x14ac:dyDescent="0.3">
      <c r="A585" t="s">
        <v>3078</v>
      </c>
      <c r="C585" t="s">
        <v>15737</v>
      </c>
      <c r="D585">
        <v>64</v>
      </c>
      <c r="E585" s="1">
        <v>3283806</v>
      </c>
      <c r="G585" t="s">
        <v>13</v>
      </c>
      <c r="H585" t="s">
        <v>16192</v>
      </c>
      <c r="I585" t="s">
        <v>206</v>
      </c>
      <c r="K585" t="s">
        <v>56</v>
      </c>
      <c r="L585" t="s">
        <v>17</v>
      </c>
      <c r="M585" t="s">
        <v>1587</v>
      </c>
    </row>
    <row r="586" spans="1:13" x14ac:dyDescent="0.3">
      <c r="A586" t="s">
        <v>3078</v>
      </c>
      <c r="C586" t="s">
        <v>9547</v>
      </c>
      <c r="D586">
        <v>44</v>
      </c>
      <c r="E586" s="1">
        <v>4867326</v>
      </c>
      <c r="G586" t="s">
        <v>13</v>
      </c>
      <c r="H586" t="s">
        <v>9627</v>
      </c>
      <c r="I586" t="s">
        <v>206</v>
      </c>
      <c r="K586" t="s">
        <v>56</v>
      </c>
      <c r="L586" t="s">
        <v>38</v>
      </c>
      <c r="M586" t="s">
        <v>105</v>
      </c>
    </row>
    <row r="587" spans="1:13" x14ac:dyDescent="0.3">
      <c r="A587" t="s">
        <v>3078</v>
      </c>
      <c r="C587" t="s">
        <v>11197</v>
      </c>
      <c r="D587">
        <v>22</v>
      </c>
      <c r="E587" s="1">
        <v>722889</v>
      </c>
      <c r="G587" t="s">
        <v>34</v>
      </c>
      <c r="H587" t="s">
        <v>11234</v>
      </c>
      <c r="I587" t="s">
        <v>206</v>
      </c>
      <c r="K587" t="s">
        <v>56</v>
      </c>
      <c r="L587" t="s">
        <v>38</v>
      </c>
      <c r="M587" t="s">
        <v>740</v>
      </c>
    </row>
    <row r="588" spans="1:13" x14ac:dyDescent="0.3">
      <c r="A588" t="s">
        <v>3078</v>
      </c>
      <c r="C588" t="s">
        <v>9306</v>
      </c>
      <c r="D588">
        <v>3</v>
      </c>
      <c r="E588" s="1">
        <v>152948</v>
      </c>
      <c r="G588" t="s">
        <v>34</v>
      </c>
      <c r="H588" t="s">
        <v>9362</v>
      </c>
      <c r="I588" t="s">
        <v>206</v>
      </c>
      <c r="K588" t="s">
        <v>56</v>
      </c>
      <c r="L588" t="s">
        <v>17</v>
      </c>
      <c r="M588" t="s">
        <v>217</v>
      </c>
    </row>
    <row r="589" spans="1:13" x14ac:dyDescent="0.3">
      <c r="A589" t="s">
        <v>3078</v>
      </c>
      <c r="C589" t="s">
        <v>33531</v>
      </c>
      <c r="D589">
        <v>28</v>
      </c>
      <c r="E589" s="1">
        <v>1078107</v>
      </c>
      <c r="G589" t="s">
        <v>13</v>
      </c>
      <c r="H589" t="s">
        <v>33534</v>
      </c>
      <c r="I589" t="s">
        <v>206</v>
      </c>
      <c r="K589" t="s">
        <v>56</v>
      </c>
      <c r="L589" t="s">
        <v>17</v>
      </c>
      <c r="M589" t="s">
        <v>18</v>
      </c>
    </row>
    <row r="590" spans="1:13" x14ac:dyDescent="0.3">
      <c r="A590" t="s">
        <v>3078</v>
      </c>
      <c r="C590" t="s">
        <v>35729</v>
      </c>
      <c r="D590">
        <v>45</v>
      </c>
      <c r="E590" s="1">
        <v>1933340</v>
      </c>
      <c r="G590" t="s">
        <v>34</v>
      </c>
      <c r="H590" t="s">
        <v>35728</v>
      </c>
      <c r="I590" t="s">
        <v>206</v>
      </c>
      <c r="K590" t="s">
        <v>56</v>
      </c>
      <c r="L590" t="s">
        <v>38</v>
      </c>
      <c r="M590" t="s">
        <v>217</v>
      </c>
    </row>
    <row r="591" spans="1:13" x14ac:dyDescent="0.3">
      <c r="A591" t="s">
        <v>18346</v>
      </c>
      <c r="C591" t="s">
        <v>18335</v>
      </c>
      <c r="D591">
        <v>11</v>
      </c>
      <c r="E591" s="1">
        <v>85</v>
      </c>
      <c r="G591" t="s">
        <v>34</v>
      </c>
      <c r="H591" t="s">
        <v>18347</v>
      </c>
      <c r="I591" t="s">
        <v>428</v>
      </c>
      <c r="K591" t="s">
        <v>429</v>
      </c>
      <c r="L591" t="s">
        <v>38</v>
      </c>
      <c r="M591" t="s">
        <v>87</v>
      </c>
    </row>
    <row r="592" spans="1:13" x14ac:dyDescent="0.3">
      <c r="A592" t="s">
        <v>15800</v>
      </c>
      <c r="C592" t="s">
        <v>29426</v>
      </c>
      <c r="D592">
        <v>49</v>
      </c>
      <c r="E592" s="1">
        <v>3558849</v>
      </c>
      <c r="G592" t="s">
        <v>48</v>
      </c>
      <c r="H592" t="s">
        <v>29504</v>
      </c>
      <c r="I592" t="s">
        <v>2262</v>
      </c>
      <c r="K592" t="s">
        <v>2263</v>
      </c>
      <c r="L592" t="s">
        <v>38</v>
      </c>
      <c r="M592" t="s">
        <v>354</v>
      </c>
    </row>
    <row r="593" spans="1:13" x14ac:dyDescent="0.3">
      <c r="A593" t="s">
        <v>15800</v>
      </c>
      <c r="C593" t="s">
        <v>15737</v>
      </c>
      <c r="D593">
        <v>43</v>
      </c>
      <c r="E593" s="1">
        <v>2814340</v>
      </c>
      <c r="G593" t="s">
        <v>48</v>
      </c>
      <c r="H593" t="s">
        <v>15801</v>
      </c>
      <c r="I593" t="s">
        <v>2262</v>
      </c>
      <c r="K593" t="s">
        <v>2263</v>
      </c>
      <c r="L593" t="s">
        <v>38</v>
      </c>
      <c r="M593" t="s">
        <v>354</v>
      </c>
    </row>
    <row r="594" spans="1:13" x14ac:dyDescent="0.3">
      <c r="A594" t="s">
        <v>10136</v>
      </c>
      <c r="C594" t="s">
        <v>10083</v>
      </c>
      <c r="D594">
        <v>19</v>
      </c>
      <c r="E594" s="1">
        <v>100000</v>
      </c>
      <c r="G594" t="s">
        <v>48</v>
      </c>
      <c r="H594" t="s">
        <v>10137</v>
      </c>
      <c r="I594" t="s">
        <v>10138</v>
      </c>
      <c r="J594" t="s">
        <v>165</v>
      </c>
      <c r="K594" t="s">
        <v>24</v>
      </c>
      <c r="L594" t="s">
        <v>17</v>
      </c>
      <c r="M594" t="s">
        <v>190</v>
      </c>
    </row>
    <row r="595" spans="1:13" x14ac:dyDescent="0.3">
      <c r="A595" t="s">
        <v>10763</v>
      </c>
      <c r="C595" t="s">
        <v>10589</v>
      </c>
      <c r="D595">
        <v>41</v>
      </c>
      <c r="E595" s="1">
        <v>6998115</v>
      </c>
      <c r="G595" t="s">
        <v>10764</v>
      </c>
      <c r="H595" t="s">
        <v>10512</v>
      </c>
      <c r="I595" t="s">
        <v>2143</v>
      </c>
      <c r="J595" t="s">
        <v>2144</v>
      </c>
      <c r="K595" t="s">
        <v>2145</v>
      </c>
      <c r="L595" t="s">
        <v>38</v>
      </c>
      <c r="M595" t="s">
        <v>10765</v>
      </c>
    </row>
    <row r="596" spans="1:13" x14ac:dyDescent="0.3">
      <c r="A596" t="s">
        <v>2607</v>
      </c>
      <c r="C596" t="s">
        <v>2269</v>
      </c>
      <c r="D596">
        <v>17</v>
      </c>
      <c r="E596" s="1">
        <v>349931</v>
      </c>
      <c r="G596" t="s">
        <v>69</v>
      </c>
      <c r="H596" t="s">
        <v>2608</v>
      </c>
      <c r="I596" t="s">
        <v>428</v>
      </c>
      <c r="J596" t="s">
        <v>428</v>
      </c>
      <c r="K596" t="s">
        <v>429</v>
      </c>
      <c r="L596" t="s">
        <v>38</v>
      </c>
      <c r="M596" t="s">
        <v>39</v>
      </c>
    </row>
    <row r="597" spans="1:13" x14ac:dyDescent="0.3">
      <c r="A597" t="s">
        <v>23258</v>
      </c>
      <c r="C597" t="s">
        <v>23213</v>
      </c>
      <c r="D597">
        <v>49</v>
      </c>
      <c r="E597" s="1">
        <v>1499990</v>
      </c>
      <c r="G597" t="s">
        <v>34</v>
      </c>
      <c r="H597" t="s">
        <v>23259</v>
      </c>
      <c r="I597" t="s">
        <v>359</v>
      </c>
      <c r="K597" t="s">
        <v>189</v>
      </c>
      <c r="L597" t="s">
        <v>38</v>
      </c>
      <c r="M597" t="s">
        <v>39</v>
      </c>
    </row>
    <row r="598" spans="1:13" x14ac:dyDescent="0.3">
      <c r="A598" t="s">
        <v>6518</v>
      </c>
      <c r="C598" t="s">
        <v>15490</v>
      </c>
      <c r="D598">
        <v>45</v>
      </c>
      <c r="E598" s="1">
        <v>996334</v>
      </c>
      <c r="G598" t="s">
        <v>34</v>
      </c>
      <c r="H598" t="s">
        <v>15546</v>
      </c>
      <c r="I598" t="s">
        <v>22</v>
      </c>
      <c r="J598" t="s">
        <v>23</v>
      </c>
      <c r="K598" t="s">
        <v>24</v>
      </c>
      <c r="L598" t="s">
        <v>38</v>
      </c>
      <c r="M598" t="s">
        <v>61</v>
      </c>
    </row>
    <row r="599" spans="1:13" x14ac:dyDescent="0.3">
      <c r="A599" t="s">
        <v>6518</v>
      </c>
      <c r="C599" t="s">
        <v>11104</v>
      </c>
      <c r="D599">
        <v>1</v>
      </c>
      <c r="E599" s="1">
        <v>10000</v>
      </c>
      <c r="G599" t="s">
        <v>21</v>
      </c>
      <c r="H599" t="s">
        <v>970</v>
      </c>
      <c r="I599" t="s">
        <v>22</v>
      </c>
      <c r="J599" t="s">
        <v>23</v>
      </c>
      <c r="K599" t="s">
        <v>24</v>
      </c>
      <c r="L599" t="s">
        <v>38</v>
      </c>
      <c r="M599" t="s">
        <v>26</v>
      </c>
    </row>
    <row r="600" spans="1:13" x14ac:dyDescent="0.3">
      <c r="A600" t="s">
        <v>6518</v>
      </c>
      <c r="C600" t="s">
        <v>37685</v>
      </c>
      <c r="D600">
        <v>12</v>
      </c>
      <c r="E600" s="1">
        <v>14200</v>
      </c>
      <c r="G600" t="s">
        <v>21</v>
      </c>
      <c r="H600" t="s">
        <v>970</v>
      </c>
      <c r="I600" t="s">
        <v>22</v>
      </c>
      <c r="J600" t="s">
        <v>23</v>
      </c>
      <c r="K600" t="s">
        <v>24</v>
      </c>
      <c r="L600" t="s">
        <v>25</v>
      </c>
      <c r="M600" t="s">
        <v>26</v>
      </c>
    </row>
    <row r="601" spans="1:13" x14ac:dyDescent="0.3">
      <c r="A601" t="s">
        <v>6518</v>
      </c>
      <c r="C601" t="s">
        <v>38015</v>
      </c>
      <c r="D601">
        <v>12</v>
      </c>
      <c r="E601" s="1">
        <v>3500</v>
      </c>
      <c r="G601" t="s">
        <v>21</v>
      </c>
      <c r="H601" t="s">
        <v>970</v>
      </c>
      <c r="I601" t="s">
        <v>22</v>
      </c>
      <c r="J601" t="s">
        <v>23</v>
      </c>
      <c r="K601" t="s">
        <v>24</v>
      </c>
      <c r="L601" t="s">
        <v>25</v>
      </c>
      <c r="M601" t="s">
        <v>26</v>
      </c>
    </row>
    <row r="602" spans="1:13" x14ac:dyDescent="0.3">
      <c r="A602" t="s">
        <v>6518</v>
      </c>
      <c r="C602" t="s">
        <v>17710</v>
      </c>
      <c r="D602">
        <v>24</v>
      </c>
      <c r="E602" s="1">
        <v>1629509</v>
      </c>
      <c r="G602" t="s">
        <v>13</v>
      </c>
      <c r="H602" t="s">
        <v>17712</v>
      </c>
      <c r="I602" t="s">
        <v>22</v>
      </c>
      <c r="J602" t="s">
        <v>23</v>
      </c>
      <c r="K602" t="s">
        <v>24</v>
      </c>
      <c r="L602" t="s">
        <v>38</v>
      </c>
      <c r="M602" t="s">
        <v>345</v>
      </c>
    </row>
    <row r="603" spans="1:13" x14ac:dyDescent="0.3">
      <c r="A603" t="s">
        <v>6518</v>
      </c>
      <c r="C603" t="s">
        <v>17710</v>
      </c>
      <c r="D603">
        <v>12</v>
      </c>
      <c r="E603" s="1">
        <v>4200</v>
      </c>
      <c r="G603" t="s">
        <v>21</v>
      </c>
      <c r="H603" t="s">
        <v>970</v>
      </c>
      <c r="I603" t="s">
        <v>22</v>
      </c>
      <c r="J603" t="s">
        <v>23</v>
      </c>
      <c r="K603" t="s">
        <v>24</v>
      </c>
      <c r="L603" t="s">
        <v>25</v>
      </c>
      <c r="M603" t="s">
        <v>26</v>
      </c>
    </row>
    <row r="604" spans="1:13" x14ac:dyDescent="0.3">
      <c r="A604" t="s">
        <v>6518</v>
      </c>
      <c r="C604" t="s">
        <v>24725</v>
      </c>
      <c r="D604">
        <v>18</v>
      </c>
      <c r="E604" s="1">
        <v>522175</v>
      </c>
      <c r="G604" t="s">
        <v>34</v>
      </c>
      <c r="H604" t="s">
        <v>24763</v>
      </c>
      <c r="I604" t="s">
        <v>22</v>
      </c>
      <c r="J604" t="s">
        <v>23</v>
      </c>
      <c r="K604" t="s">
        <v>24</v>
      </c>
      <c r="L604" t="s">
        <v>38</v>
      </c>
      <c r="M604" t="s">
        <v>504</v>
      </c>
    </row>
    <row r="605" spans="1:13" x14ac:dyDescent="0.3">
      <c r="A605" t="s">
        <v>6518</v>
      </c>
      <c r="C605" t="s">
        <v>24725</v>
      </c>
      <c r="D605">
        <v>18</v>
      </c>
      <c r="E605" s="1">
        <v>558731</v>
      </c>
      <c r="G605" t="s">
        <v>34</v>
      </c>
      <c r="H605" t="s">
        <v>24764</v>
      </c>
      <c r="I605" t="s">
        <v>22</v>
      </c>
      <c r="J605" t="s">
        <v>23</v>
      </c>
      <c r="K605" t="s">
        <v>24</v>
      </c>
      <c r="L605" t="s">
        <v>38</v>
      </c>
      <c r="M605" t="s">
        <v>504</v>
      </c>
    </row>
    <row r="606" spans="1:13" x14ac:dyDescent="0.3">
      <c r="A606" t="s">
        <v>6518</v>
      </c>
      <c r="C606" t="s">
        <v>25276</v>
      </c>
      <c r="D606">
        <v>12</v>
      </c>
      <c r="E606" s="1">
        <v>5000</v>
      </c>
      <c r="G606" t="s">
        <v>21</v>
      </c>
      <c r="H606" t="s">
        <v>970</v>
      </c>
      <c r="I606" t="s">
        <v>22</v>
      </c>
      <c r="J606" t="s">
        <v>23</v>
      </c>
      <c r="K606" t="s">
        <v>24</v>
      </c>
      <c r="L606" t="s">
        <v>25</v>
      </c>
      <c r="M606" t="s">
        <v>26</v>
      </c>
    </row>
    <row r="607" spans="1:13" x14ac:dyDescent="0.3">
      <c r="A607" t="s">
        <v>6518</v>
      </c>
      <c r="C607" t="s">
        <v>25723</v>
      </c>
      <c r="D607">
        <v>12</v>
      </c>
      <c r="E607" s="1">
        <v>832695</v>
      </c>
      <c r="G607" t="s">
        <v>34</v>
      </c>
      <c r="H607" t="s">
        <v>25761</v>
      </c>
      <c r="I607" t="s">
        <v>22</v>
      </c>
      <c r="J607" t="s">
        <v>23</v>
      </c>
      <c r="K607" t="s">
        <v>24</v>
      </c>
      <c r="L607" t="s">
        <v>38</v>
      </c>
      <c r="M607" t="s">
        <v>504</v>
      </c>
    </row>
    <row r="608" spans="1:13" x14ac:dyDescent="0.3">
      <c r="A608" t="s">
        <v>6518</v>
      </c>
      <c r="C608" t="s">
        <v>20121</v>
      </c>
      <c r="D608">
        <v>17</v>
      </c>
      <c r="E608" s="1">
        <v>673571</v>
      </c>
      <c r="G608" t="s">
        <v>34</v>
      </c>
      <c r="H608" t="s">
        <v>20134</v>
      </c>
      <c r="I608" t="s">
        <v>22</v>
      </c>
      <c r="J608" t="s">
        <v>23</v>
      </c>
      <c r="K608" t="s">
        <v>24</v>
      </c>
      <c r="L608" t="s">
        <v>38</v>
      </c>
      <c r="M608" t="s">
        <v>504</v>
      </c>
    </row>
    <row r="609" spans="1:13" x14ac:dyDescent="0.3">
      <c r="A609" t="s">
        <v>6518</v>
      </c>
      <c r="C609" t="s">
        <v>18937</v>
      </c>
      <c r="D609">
        <v>24</v>
      </c>
      <c r="E609" s="1">
        <v>1193500</v>
      </c>
      <c r="G609" t="s">
        <v>13</v>
      </c>
      <c r="H609" t="s">
        <v>18957</v>
      </c>
      <c r="I609" t="s">
        <v>22</v>
      </c>
      <c r="J609" t="s">
        <v>23</v>
      </c>
      <c r="K609" t="s">
        <v>24</v>
      </c>
      <c r="L609" t="s">
        <v>38</v>
      </c>
      <c r="M609" t="s">
        <v>345</v>
      </c>
    </row>
    <row r="610" spans="1:13" x14ac:dyDescent="0.3">
      <c r="A610" t="s">
        <v>6518</v>
      </c>
      <c r="C610" t="s">
        <v>6476</v>
      </c>
      <c r="D610">
        <v>36</v>
      </c>
      <c r="E610" s="1">
        <v>1996750</v>
      </c>
      <c r="G610" t="s">
        <v>13</v>
      </c>
      <c r="H610" t="s">
        <v>6519</v>
      </c>
      <c r="I610" t="s">
        <v>22</v>
      </c>
      <c r="J610" t="s">
        <v>23</v>
      </c>
      <c r="K610" t="s">
        <v>24</v>
      </c>
      <c r="L610" t="s">
        <v>38</v>
      </c>
      <c r="M610" t="s">
        <v>345</v>
      </c>
    </row>
    <row r="611" spans="1:13" x14ac:dyDescent="0.3">
      <c r="A611" t="s">
        <v>3236</v>
      </c>
      <c r="C611" t="s">
        <v>2957</v>
      </c>
      <c r="D611">
        <v>28</v>
      </c>
      <c r="E611" s="1">
        <v>474682</v>
      </c>
      <c r="G611" t="s">
        <v>13</v>
      </c>
      <c r="H611" t="s">
        <v>3206</v>
      </c>
      <c r="I611" t="s">
        <v>3237</v>
      </c>
      <c r="J611" t="s">
        <v>3238</v>
      </c>
      <c r="K611" t="s">
        <v>365</v>
      </c>
      <c r="L611" t="s">
        <v>38</v>
      </c>
      <c r="M611" t="s">
        <v>45</v>
      </c>
    </row>
    <row r="612" spans="1:13" x14ac:dyDescent="0.3">
      <c r="A612" t="s">
        <v>15889</v>
      </c>
      <c r="C612" t="s">
        <v>15737</v>
      </c>
      <c r="D612">
        <v>49</v>
      </c>
      <c r="E612" s="1">
        <v>700000</v>
      </c>
      <c r="G612" t="s">
        <v>34</v>
      </c>
      <c r="H612" t="s">
        <v>15890</v>
      </c>
      <c r="I612" t="s">
        <v>2128</v>
      </c>
      <c r="K612" t="s">
        <v>2129</v>
      </c>
      <c r="L612" t="s">
        <v>38</v>
      </c>
      <c r="M612" t="s">
        <v>632</v>
      </c>
    </row>
    <row r="613" spans="1:13" x14ac:dyDescent="0.3">
      <c r="A613" t="s">
        <v>2141</v>
      </c>
      <c r="C613" t="s">
        <v>1852</v>
      </c>
      <c r="D613">
        <v>35</v>
      </c>
      <c r="E613" s="1">
        <v>1500000</v>
      </c>
      <c r="G613" t="s">
        <v>34</v>
      </c>
      <c r="H613" t="s">
        <v>2142</v>
      </c>
      <c r="I613" t="s">
        <v>2143</v>
      </c>
      <c r="J613" t="s">
        <v>2144</v>
      </c>
      <c r="K613" t="s">
        <v>2145</v>
      </c>
      <c r="L613" t="s">
        <v>38</v>
      </c>
      <c r="M613" t="s">
        <v>217</v>
      </c>
    </row>
    <row r="614" spans="1:13" x14ac:dyDescent="0.3">
      <c r="A614" t="s">
        <v>8080</v>
      </c>
      <c r="C614" t="s">
        <v>8074</v>
      </c>
      <c r="D614">
        <v>59</v>
      </c>
      <c r="E614" s="1">
        <v>1000000</v>
      </c>
      <c r="G614" t="s">
        <v>21</v>
      </c>
      <c r="H614" t="s">
        <v>8081</v>
      </c>
      <c r="I614" t="s">
        <v>867</v>
      </c>
      <c r="J614" t="s">
        <v>280</v>
      </c>
      <c r="K614" t="s">
        <v>24</v>
      </c>
      <c r="L614" t="s">
        <v>25</v>
      </c>
      <c r="M614" t="s">
        <v>26</v>
      </c>
    </row>
    <row r="615" spans="1:13" x14ac:dyDescent="0.3">
      <c r="A615" t="s">
        <v>32946</v>
      </c>
      <c r="C615" t="s">
        <v>32581</v>
      </c>
      <c r="D615">
        <v>7</v>
      </c>
      <c r="E615" s="1">
        <v>8777</v>
      </c>
      <c r="G615" t="s">
        <v>34</v>
      </c>
      <c r="H615" t="s">
        <v>6143</v>
      </c>
      <c r="I615" t="s">
        <v>32947</v>
      </c>
      <c r="J615" t="s">
        <v>70</v>
      </c>
      <c r="K615" t="s">
        <v>24</v>
      </c>
      <c r="L615" t="s">
        <v>25</v>
      </c>
      <c r="M615" t="s">
        <v>6146</v>
      </c>
    </row>
    <row r="616" spans="1:13" x14ac:dyDescent="0.3">
      <c r="A616" t="s">
        <v>16778</v>
      </c>
      <c r="C616" t="s">
        <v>21173</v>
      </c>
      <c r="D616">
        <v>54</v>
      </c>
      <c r="E616" s="1">
        <v>3152701</v>
      </c>
      <c r="G616" t="s">
        <v>48</v>
      </c>
      <c r="H616" t="s">
        <v>21295</v>
      </c>
      <c r="I616" t="s">
        <v>15</v>
      </c>
      <c r="K616" t="s">
        <v>16</v>
      </c>
      <c r="L616" t="s">
        <v>44</v>
      </c>
      <c r="M616" t="s">
        <v>190</v>
      </c>
    </row>
    <row r="617" spans="1:13" x14ac:dyDescent="0.3">
      <c r="A617" t="s">
        <v>16778</v>
      </c>
      <c r="C617" t="s">
        <v>16755</v>
      </c>
      <c r="D617">
        <v>97</v>
      </c>
      <c r="E617" s="1">
        <v>6808235</v>
      </c>
      <c r="G617" t="s">
        <v>48</v>
      </c>
      <c r="H617" t="s">
        <v>16779</v>
      </c>
      <c r="I617" t="s">
        <v>15</v>
      </c>
      <c r="K617" t="s">
        <v>16</v>
      </c>
      <c r="L617" t="s">
        <v>44</v>
      </c>
      <c r="M617" t="s">
        <v>190</v>
      </c>
    </row>
    <row r="618" spans="1:13" x14ac:dyDescent="0.3">
      <c r="A618" t="s">
        <v>24736</v>
      </c>
      <c r="C618" t="s">
        <v>36284</v>
      </c>
      <c r="D618">
        <v>18</v>
      </c>
      <c r="E618" s="1">
        <v>158896</v>
      </c>
      <c r="G618" t="s">
        <v>48</v>
      </c>
      <c r="H618" t="s">
        <v>36289</v>
      </c>
      <c r="I618" t="s">
        <v>22</v>
      </c>
      <c r="J618" t="s">
        <v>23</v>
      </c>
      <c r="K618" t="s">
        <v>24</v>
      </c>
      <c r="L618" t="s">
        <v>17</v>
      </c>
      <c r="M618" t="s">
        <v>331</v>
      </c>
    </row>
    <row r="619" spans="1:13" x14ac:dyDescent="0.3">
      <c r="A619" t="s">
        <v>24736</v>
      </c>
      <c r="C619" t="s">
        <v>24725</v>
      </c>
      <c r="D619">
        <v>67</v>
      </c>
      <c r="E619" s="1">
        <v>5085626</v>
      </c>
      <c r="G619" t="s">
        <v>48</v>
      </c>
      <c r="H619" t="s">
        <v>24737</v>
      </c>
      <c r="I619" t="s">
        <v>22</v>
      </c>
      <c r="J619" t="s">
        <v>23</v>
      </c>
      <c r="K619" t="s">
        <v>24</v>
      </c>
      <c r="L619" t="s">
        <v>170</v>
      </c>
      <c r="M619" t="s">
        <v>331</v>
      </c>
    </row>
    <row r="620" spans="1:13" x14ac:dyDescent="0.3">
      <c r="A620" t="s">
        <v>998</v>
      </c>
      <c r="C620" t="s">
        <v>2957</v>
      </c>
      <c r="D620">
        <v>36</v>
      </c>
      <c r="E620" s="1">
        <v>6312452</v>
      </c>
      <c r="G620" t="s">
        <v>13</v>
      </c>
      <c r="H620" t="s">
        <v>3003</v>
      </c>
      <c r="I620" t="s">
        <v>1000</v>
      </c>
      <c r="K620" t="s">
        <v>74</v>
      </c>
      <c r="L620" t="s">
        <v>44</v>
      </c>
      <c r="M620" t="s">
        <v>45</v>
      </c>
    </row>
    <row r="621" spans="1:13" x14ac:dyDescent="0.3">
      <c r="A621" t="s">
        <v>998</v>
      </c>
      <c r="C621" t="s">
        <v>2957</v>
      </c>
      <c r="D621">
        <v>23</v>
      </c>
      <c r="E621" s="1">
        <v>2152267</v>
      </c>
      <c r="G621" t="s">
        <v>34</v>
      </c>
      <c r="H621" t="s">
        <v>3010</v>
      </c>
      <c r="I621" t="s">
        <v>1000</v>
      </c>
      <c r="K621" t="s">
        <v>74</v>
      </c>
      <c r="L621" t="s">
        <v>44</v>
      </c>
      <c r="M621" t="s">
        <v>75</v>
      </c>
    </row>
    <row r="622" spans="1:13" x14ac:dyDescent="0.3">
      <c r="A622" t="s">
        <v>998</v>
      </c>
      <c r="C622" t="s">
        <v>2957</v>
      </c>
      <c r="D622">
        <v>11</v>
      </c>
      <c r="E622" s="1">
        <v>132300</v>
      </c>
      <c r="G622" t="s">
        <v>13</v>
      </c>
      <c r="H622" t="s">
        <v>3097</v>
      </c>
      <c r="I622" t="s">
        <v>1000</v>
      </c>
      <c r="K622" t="s">
        <v>74</v>
      </c>
      <c r="L622" t="s">
        <v>17</v>
      </c>
      <c r="M622" t="s">
        <v>45</v>
      </c>
    </row>
    <row r="623" spans="1:13" x14ac:dyDescent="0.3">
      <c r="A623" t="s">
        <v>998</v>
      </c>
      <c r="C623" t="s">
        <v>2957</v>
      </c>
      <c r="D623">
        <v>11</v>
      </c>
      <c r="E623" s="1">
        <v>1791757</v>
      </c>
      <c r="G623" t="s">
        <v>13</v>
      </c>
      <c r="H623" t="s">
        <v>3123</v>
      </c>
      <c r="I623" t="s">
        <v>1000</v>
      </c>
      <c r="K623" t="s">
        <v>74</v>
      </c>
      <c r="L623" t="s">
        <v>17</v>
      </c>
      <c r="M623" t="s">
        <v>45</v>
      </c>
    </row>
    <row r="624" spans="1:13" x14ac:dyDescent="0.3">
      <c r="A624" t="s">
        <v>998</v>
      </c>
      <c r="C624" t="s">
        <v>2957</v>
      </c>
      <c r="D624">
        <v>25</v>
      </c>
      <c r="E624" s="1">
        <v>999608</v>
      </c>
      <c r="G624" t="s">
        <v>13</v>
      </c>
      <c r="H624" t="s">
        <v>3196</v>
      </c>
      <c r="I624" t="s">
        <v>1000</v>
      </c>
      <c r="K624" t="s">
        <v>74</v>
      </c>
      <c r="L624" t="s">
        <v>44</v>
      </c>
      <c r="M624" t="s">
        <v>18</v>
      </c>
    </row>
    <row r="625" spans="1:13" x14ac:dyDescent="0.3">
      <c r="A625" t="s">
        <v>998</v>
      </c>
      <c r="C625" t="s">
        <v>2957</v>
      </c>
      <c r="D625">
        <v>37</v>
      </c>
      <c r="E625" s="1">
        <v>1360150</v>
      </c>
      <c r="G625" t="s">
        <v>13</v>
      </c>
      <c r="H625" t="s">
        <v>3276</v>
      </c>
      <c r="I625" t="s">
        <v>1000</v>
      </c>
      <c r="K625" t="s">
        <v>74</v>
      </c>
      <c r="L625" t="s">
        <v>44</v>
      </c>
      <c r="M625" t="s">
        <v>18</v>
      </c>
    </row>
    <row r="626" spans="1:13" x14ac:dyDescent="0.3">
      <c r="A626" t="s">
        <v>998</v>
      </c>
      <c r="C626" t="s">
        <v>2957</v>
      </c>
      <c r="D626">
        <v>44</v>
      </c>
      <c r="E626" s="1">
        <v>1967135</v>
      </c>
      <c r="G626" t="s">
        <v>13</v>
      </c>
      <c r="H626" t="s">
        <v>3485</v>
      </c>
      <c r="I626" t="s">
        <v>1000</v>
      </c>
      <c r="K626" t="s">
        <v>74</v>
      </c>
      <c r="L626" t="s">
        <v>44</v>
      </c>
      <c r="M626" t="s">
        <v>45</v>
      </c>
    </row>
    <row r="627" spans="1:13" x14ac:dyDescent="0.3">
      <c r="A627" t="s">
        <v>998</v>
      </c>
      <c r="C627" t="s">
        <v>2269</v>
      </c>
      <c r="D627">
        <v>61</v>
      </c>
      <c r="E627" s="1">
        <v>4863699</v>
      </c>
      <c r="G627" t="s">
        <v>13</v>
      </c>
      <c r="H627" t="s">
        <v>2279</v>
      </c>
      <c r="I627" t="s">
        <v>1000</v>
      </c>
      <c r="K627" t="s">
        <v>74</v>
      </c>
      <c r="L627" t="s">
        <v>44</v>
      </c>
      <c r="M627" t="s">
        <v>45</v>
      </c>
    </row>
    <row r="628" spans="1:13" x14ac:dyDescent="0.3">
      <c r="A628" t="s">
        <v>998</v>
      </c>
      <c r="C628" t="s">
        <v>2269</v>
      </c>
      <c r="D628">
        <v>14</v>
      </c>
      <c r="E628" s="1">
        <v>1070639</v>
      </c>
      <c r="G628" t="s">
        <v>13</v>
      </c>
      <c r="H628" t="s">
        <v>2450</v>
      </c>
      <c r="I628" t="s">
        <v>1000</v>
      </c>
      <c r="K628" t="s">
        <v>74</v>
      </c>
      <c r="L628" t="s">
        <v>44</v>
      </c>
      <c r="M628" t="s">
        <v>45</v>
      </c>
    </row>
    <row r="629" spans="1:13" x14ac:dyDescent="0.3">
      <c r="A629" t="s">
        <v>998</v>
      </c>
      <c r="C629" t="s">
        <v>1275</v>
      </c>
      <c r="D629">
        <v>5</v>
      </c>
      <c r="E629" s="1">
        <v>713659</v>
      </c>
      <c r="G629" t="s">
        <v>34</v>
      </c>
      <c r="H629" t="s">
        <v>1418</v>
      </c>
      <c r="I629" t="s">
        <v>1000</v>
      </c>
      <c r="K629" t="s">
        <v>74</v>
      </c>
      <c r="L629" t="s">
        <v>44</v>
      </c>
      <c r="M629" t="s">
        <v>75</v>
      </c>
    </row>
    <row r="630" spans="1:13" x14ac:dyDescent="0.3">
      <c r="A630" t="s">
        <v>998</v>
      </c>
      <c r="C630" t="s">
        <v>1275</v>
      </c>
      <c r="D630">
        <v>18</v>
      </c>
      <c r="E630" s="1">
        <v>230000</v>
      </c>
      <c r="G630" t="s">
        <v>13</v>
      </c>
      <c r="H630" t="s">
        <v>1439</v>
      </c>
      <c r="I630" t="s">
        <v>1000</v>
      </c>
      <c r="K630" t="s">
        <v>74</v>
      </c>
      <c r="L630" t="s">
        <v>44</v>
      </c>
      <c r="M630" t="s">
        <v>45</v>
      </c>
    </row>
    <row r="631" spans="1:13" x14ac:dyDescent="0.3">
      <c r="A631" t="s">
        <v>998</v>
      </c>
      <c r="C631" t="s">
        <v>979</v>
      </c>
      <c r="D631">
        <v>24</v>
      </c>
      <c r="E631" s="1">
        <v>1800402</v>
      </c>
      <c r="G631" t="s">
        <v>34</v>
      </c>
      <c r="H631" t="s">
        <v>999</v>
      </c>
      <c r="I631" t="s">
        <v>1000</v>
      </c>
      <c r="K631" t="s">
        <v>74</v>
      </c>
      <c r="L631" t="s">
        <v>17</v>
      </c>
      <c r="M631" t="s">
        <v>202</v>
      </c>
    </row>
    <row r="632" spans="1:13" x14ac:dyDescent="0.3">
      <c r="A632" t="s">
        <v>998</v>
      </c>
      <c r="C632" t="s">
        <v>979</v>
      </c>
      <c r="D632">
        <v>37</v>
      </c>
      <c r="E632" s="1">
        <v>3596183</v>
      </c>
      <c r="G632" t="s">
        <v>34</v>
      </c>
      <c r="H632" t="s">
        <v>1014</v>
      </c>
      <c r="I632" t="s">
        <v>1000</v>
      </c>
      <c r="K632" t="s">
        <v>74</v>
      </c>
      <c r="L632" t="s">
        <v>44</v>
      </c>
      <c r="M632" t="s">
        <v>61</v>
      </c>
    </row>
    <row r="633" spans="1:13" x14ac:dyDescent="0.3">
      <c r="A633" t="s">
        <v>998</v>
      </c>
      <c r="C633" t="s">
        <v>29352</v>
      </c>
      <c r="D633">
        <v>8</v>
      </c>
      <c r="E633" s="1">
        <v>214586</v>
      </c>
      <c r="G633" t="s">
        <v>571</v>
      </c>
      <c r="H633" t="s">
        <v>29415</v>
      </c>
      <c r="I633" t="s">
        <v>1000</v>
      </c>
      <c r="K633" t="s">
        <v>74</v>
      </c>
      <c r="L633" t="s">
        <v>38</v>
      </c>
      <c r="M633" t="s">
        <v>617</v>
      </c>
    </row>
    <row r="634" spans="1:13" x14ac:dyDescent="0.3">
      <c r="A634" t="s">
        <v>998</v>
      </c>
      <c r="C634" t="s">
        <v>27925</v>
      </c>
      <c r="D634">
        <v>43</v>
      </c>
      <c r="E634" s="1">
        <v>3034216</v>
      </c>
      <c r="G634" t="s">
        <v>13</v>
      </c>
      <c r="H634" t="s">
        <v>28046</v>
      </c>
      <c r="I634" t="s">
        <v>1000</v>
      </c>
      <c r="K634" t="s">
        <v>74</v>
      </c>
      <c r="L634" t="s">
        <v>17</v>
      </c>
      <c r="M634" t="s">
        <v>207</v>
      </c>
    </row>
    <row r="635" spans="1:13" x14ac:dyDescent="0.3">
      <c r="A635" t="s">
        <v>998</v>
      </c>
      <c r="C635" t="s">
        <v>27925</v>
      </c>
      <c r="D635">
        <v>24</v>
      </c>
      <c r="E635" s="1">
        <v>350180</v>
      </c>
      <c r="G635" t="s">
        <v>13</v>
      </c>
      <c r="H635" t="s">
        <v>28132</v>
      </c>
      <c r="I635" t="s">
        <v>1000</v>
      </c>
      <c r="K635" t="s">
        <v>74</v>
      </c>
      <c r="L635" t="s">
        <v>44</v>
      </c>
      <c r="M635" t="s">
        <v>207</v>
      </c>
    </row>
    <row r="636" spans="1:13" x14ac:dyDescent="0.3">
      <c r="A636" t="s">
        <v>998</v>
      </c>
      <c r="C636" t="s">
        <v>28282</v>
      </c>
      <c r="D636">
        <v>34</v>
      </c>
      <c r="E636" s="1">
        <v>1521815</v>
      </c>
      <c r="G636" t="s">
        <v>13</v>
      </c>
      <c r="H636" t="s">
        <v>28344</v>
      </c>
      <c r="I636" t="s">
        <v>1000</v>
      </c>
      <c r="K636" t="s">
        <v>74</v>
      </c>
      <c r="L636" t="s">
        <v>44</v>
      </c>
      <c r="M636" t="s">
        <v>45</v>
      </c>
    </row>
    <row r="637" spans="1:13" x14ac:dyDescent="0.3">
      <c r="A637" t="s">
        <v>998</v>
      </c>
      <c r="C637" t="s">
        <v>28282</v>
      </c>
      <c r="D637">
        <v>50</v>
      </c>
      <c r="E637" s="1">
        <v>2525000</v>
      </c>
      <c r="G637" t="s">
        <v>13</v>
      </c>
      <c r="H637" t="s">
        <v>28501</v>
      </c>
      <c r="I637" t="s">
        <v>1000</v>
      </c>
      <c r="K637" t="s">
        <v>74</v>
      </c>
      <c r="L637" t="s">
        <v>17</v>
      </c>
      <c r="M637" t="s">
        <v>45</v>
      </c>
    </row>
    <row r="638" spans="1:13" x14ac:dyDescent="0.3">
      <c r="A638" t="s">
        <v>998</v>
      </c>
      <c r="C638" t="s">
        <v>28936</v>
      </c>
      <c r="D638">
        <v>16</v>
      </c>
      <c r="E638" s="1">
        <v>304499</v>
      </c>
      <c r="G638" t="s">
        <v>13</v>
      </c>
      <c r="H638" t="s">
        <v>29080</v>
      </c>
      <c r="I638" t="s">
        <v>1000</v>
      </c>
      <c r="K638" t="s">
        <v>74</v>
      </c>
      <c r="L638" t="s">
        <v>44</v>
      </c>
      <c r="M638" t="s">
        <v>207</v>
      </c>
    </row>
    <row r="639" spans="1:13" x14ac:dyDescent="0.3">
      <c r="A639" t="s">
        <v>998</v>
      </c>
      <c r="C639" t="s">
        <v>27408</v>
      </c>
      <c r="D639">
        <v>6</v>
      </c>
      <c r="E639" s="1">
        <v>99890</v>
      </c>
      <c r="G639" t="s">
        <v>34</v>
      </c>
      <c r="H639" t="s">
        <v>27586</v>
      </c>
      <c r="I639" t="s">
        <v>1000</v>
      </c>
      <c r="K639" t="s">
        <v>74</v>
      </c>
      <c r="L639" t="s">
        <v>38</v>
      </c>
      <c r="M639" t="s">
        <v>61</v>
      </c>
    </row>
    <row r="640" spans="1:13" x14ac:dyDescent="0.3">
      <c r="A640" t="s">
        <v>998</v>
      </c>
      <c r="C640" t="s">
        <v>27408</v>
      </c>
      <c r="D640">
        <v>29</v>
      </c>
      <c r="E640" s="1">
        <v>499756</v>
      </c>
      <c r="G640" t="s">
        <v>13</v>
      </c>
      <c r="H640" t="s">
        <v>27608</v>
      </c>
      <c r="I640" t="s">
        <v>1000</v>
      </c>
      <c r="K640" t="s">
        <v>74</v>
      </c>
      <c r="L640" t="s">
        <v>44</v>
      </c>
      <c r="M640" t="s">
        <v>45</v>
      </c>
    </row>
    <row r="641" spans="1:13" x14ac:dyDescent="0.3">
      <c r="A641" t="s">
        <v>998</v>
      </c>
      <c r="C641" t="s">
        <v>29922</v>
      </c>
      <c r="D641">
        <v>36</v>
      </c>
      <c r="E641" s="1">
        <v>2863354</v>
      </c>
      <c r="G641" t="s">
        <v>13</v>
      </c>
      <c r="H641" t="s">
        <v>29925</v>
      </c>
      <c r="I641" t="s">
        <v>1000</v>
      </c>
      <c r="K641" t="s">
        <v>74</v>
      </c>
      <c r="L641" t="s">
        <v>38</v>
      </c>
      <c r="M641" t="s">
        <v>45</v>
      </c>
    </row>
    <row r="642" spans="1:13" x14ac:dyDescent="0.3">
      <c r="A642" t="s">
        <v>998</v>
      </c>
      <c r="C642" t="s">
        <v>29922</v>
      </c>
      <c r="D642">
        <v>38</v>
      </c>
      <c r="E642" s="1">
        <v>3266223</v>
      </c>
      <c r="G642" t="s">
        <v>34</v>
      </c>
      <c r="H642" t="s">
        <v>30215</v>
      </c>
      <c r="I642" t="s">
        <v>1000</v>
      </c>
      <c r="K642" t="s">
        <v>74</v>
      </c>
      <c r="L642" t="s">
        <v>44</v>
      </c>
      <c r="M642" t="s">
        <v>75</v>
      </c>
    </row>
    <row r="643" spans="1:13" x14ac:dyDescent="0.3">
      <c r="A643" t="s">
        <v>998</v>
      </c>
      <c r="C643" t="s">
        <v>30756</v>
      </c>
      <c r="D643">
        <v>31</v>
      </c>
      <c r="E643" s="1">
        <v>99513</v>
      </c>
      <c r="G643" t="s">
        <v>34</v>
      </c>
      <c r="H643" t="s">
        <v>30830</v>
      </c>
      <c r="I643" t="s">
        <v>1000</v>
      </c>
      <c r="K643" t="s">
        <v>74</v>
      </c>
      <c r="L643" t="s">
        <v>44</v>
      </c>
      <c r="M643" t="s">
        <v>75</v>
      </c>
    </row>
    <row r="644" spans="1:13" x14ac:dyDescent="0.3">
      <c r="A644" t="s">
        <v>998</v>
      </c>
      <c r="C644" t="s">
        <v>30851</v>
      </c>
      <c r="D644">
        <v>35</v>
      </c>
      <c r="E644" s="1">
        <v>1019746</v>
      </c>
      <c r="G644" t="s">
        <v>34</v>
      </c>
      <c r="H644" t="s">
        <v>30931</v>
      </c>
      <c r="I644" t="s">
        <v>1000</v>
      </c>
      <c r="K644" t="s">
        <v>74</v>
      </c>
      <c r="L644" t="s">
        <v>44</v>
      </c>
      <c r="M644" t="s">
        <v>217</v>
      </c>
    </row>
    <row r="645" spans="1:13" x14ac:dyDescent="0.3">
      <c r="A645" t="s">
        <v>998</v>
      </c>
      <c r="C645" t="s">
        <v>30851</v>
      </c>
      <c r="D645">
        <v>32</v>
      </c>
      <c r="E645" s="1">
        <v>130000</v>
      </c>
      <c r="G645" t="s">
        <v>13</v>
      </c>
      <c r="H645" t="s">
        <v>30937</v>
      </c>
      <c r="I645" t="s">
        <v>1000</v>
      </c>
      <c r="K645" t="s">
        <v>74</v>
      </c>
      <c r="L645" t="s">
        <v>17</v>
      </c>
      <c r="M645" t="s">
        <v>450</v>
      </c>
    </row>
    <row r="646" spans="1:13" x14ac:dyDescent="0.3">
      <c r="A646" t="s">
        <v>998</v>
      </c>
      <c r="C646" t="s">
        <v>31268</v>
      </c>
      <c r="D646">
        <v>36</v>
      </c>
      <c r="E646" s="1">
        <v>585933</v>
      </c>
      <c r="G646" t="s">
        <v>13</v>
      </c>
      <c r="H646" t="s">
        <v>4195</v>
      </c>
      <c r="I646" t="s">
        <v>1000</v>
      </c>
      <c r="K646" t="s">
        <v>74</v>
      </c>
      <c r="L646" t="s">
        <v>17</v>
      </c>
      <c r="M646" t="s">
        <v>45</v>
      </c>
    </row>
    <row r="647" spans="1:13" x14ac:dyDescent="0.3">
      <c r="A647" t="s">
        <v>998</v>
      </c>
      <c r="C647" t="s">
        <v>23671</v>
      </c>
      <c r="D647">
        <v>26</v>
      </c>
      <c r="E647" s="1">
        <v>1004822</v>
      </c>
      <c r="G647" t="s">
        <v>571</v>
      </c>
      <c r="H647" t="s">
        <v>23673</v>
      </c>
      <c r="I647" t="s">
        <v>1000</v>
      </c>
      <c r="K647" t="s">
        <v>74</v>
      </c>
      <c r="L647" t="s">
        <v>44</v>
      </c>
      <c r="M647" t="s">
        <v>4389</v>
      </c>
    </row>
    <row r="648" spans="1:13" x14ac:dyDescent="0.3">
      <c r="A648" t="s">
        <v>998</v>
      </c>
      <c r="C648" t="s">
        <v>22837</v>
      </c>
      <c r="D648">
        <v>18</v>
      </c>
      <c r="E648" s="1">
        <v>327352</v>
      </c>
      <c r="G648" t="s">
        <v>13</v>
      </c>
      <c r="H648" t="s">
        <v>23120</v>
      </c>
      <c r="I648" t="s">
        <v>1000</v>
      </c>
      <c r="K648" t="s">
        <v>74</v>
      </c>
      <c r="L648" t="s">
        <v>17</v>
      </c>
      <c r="M648" t="s">
        <v>4960</v>
      </c>
    </row>
    <row r="649" spans="1:13" x14ac:dyDescent="0.3">
      <c r="A649" t="s">
        <v>998</v>
      </c>
      <c r="C649" t="s">
        <v>23427</v>
      </c>
      <c r="D649">
        <v>10</v>
      </c>
      <c r="E649" s="1">
        <v>30359</v>
      </c>
      <c r="G649" t="s">
        <v>13</v>
      </c>
      <c r="H649" t="s">
        <v>23441</v>
      </c>
      <c r="I649" t="s">
        <v>1000</v>
      </c>
      <c r="K649" t="s">
        <v>74</v>
      </c>
      <c r="L649" t="s">
        <v>17</v>
      </c>
      <c r="M649" t="s">
        <v>442</v>
      </c>
    </row>
    <row r="650" spans="1:13" x14ac:dyDescent="0.3">
      <c r="A650" t="s">
        <v>998</v>
      </c>
      <c r="C650" t="s">
        <v>22248</v>
      </c>
      <c r="D650">
        <v>19</v>
      </c>
      <c r="E650" s="1">
        <v>440720</v>
      </c>
      <c r="G650" t="s">
        <v>13</v>
      </c>
      <c r="H650" t="s">
        <v>22369</v>
      </c>
      <c r="I650" t="s">
        <v>1000</v>
      </c>
      <c r="K650" t="s">
        <v>74</v>
      </c>
      <c r="L650" t="s">
        <v>17</v>
      </c>
      <c r="M650" t="s">
        <v>82</v>
      </c>
    </row>
    <row r="651" spans="1:13" x14ac:dyDescent="0.3">
      <c r="A651" t="s">
        <v>998</v>
      </c>
      <c r="C651" t="s">
        <v>22505</v>
      </c>
      <c r="D651">
        <v>88</v>
      </c>
      <c r="E651" s="1">
        <v>24996882</v>
      </c>
      <c r="G651" t="s">
        <v>571</v>
      </c>
      <c r="H651" t="s">
        <v>22519</v>
      </c>
      <c r="I651" t="s">
        <v>1000</v>
      </c>
      <c r="K651" t="s">
        <v>74</v>
      </c>
      <c r="L651" t="s">
        <v>44</v>
      </c>
      <c r="M651" t="s">
        <v>22520</v>
      </c>
    </row>
    <row r="652" spans="1:13" x14ac:dyDescent="0.3">
      <c r="A652" t="s">
        <v>998</v>
      </c>
      <c r="C652" t="s">
        <v>22505</v>
      </c>
      <c r="D652">
        <v>64</v>
      </c>
      <c r="E652" s="1">
        <v>1927107</v>
      </c>
      <c r="G652" t="s">
        <v>34</v>
      </c>
      <c r="H652" t="s">
        <v>22602</v>
      </c>
      <c r="I652" t="s">
        <v>1000</v>
      </c>
      <c r="K652" t="s">
        <v>74</v>
      </c>
      <c r="L652" t="s">
        <v>44</v>
      </c>
      <c r="M652" t="s">
        <v>75</v>
      </c>
    </row>
    <row r="653" spans="1:13" x14ac:dyDescent="0.3">
      <c r="A653" t="s">
        <v>998</v>
      </c>
      <c r="C653" t="s">
        <v>15737</v>
      </c>
      <c r="D653">
        <v>74</v>
      </c>
      <c r="E653" s="1">
        <v>5255484</v>
      </c>
      <c r="G653" t="s">
        <v>13</v>
      </c>
      <c r="H653" t="s">
        <v>15984</v>
      </c>
      <c r="I653" t="s">
        <v>1000</v>
      </c>
      <c r="K653" t="s">
        <v>74</v>
      </c>
      <c r="L653" t="s">
        <v>44</v>
      </c>
      <c r="M653" t="s">
        <v>1885</v>
      </c>
    </row>
    <row r="654" spans="1:13" x14ac:dyDescent="0.3">
      <c r="A654" t="s">
        <v>998</v>
      </c>
      <c r="C654" t="s">
        <v>15606</v>
      </c>
      <c r="D654">
        <v>17</v>
      </c>
      <c r="E654" s="1">
        <v>674373</v>
      </c>
      <c r="G654" t="s">
        <v>571</v>
      </c>
      <c r="H654" t="s">
        <v>15633</v>
      </c>
      <c r="I654" t="s">
        <v>1000</v>
      </c>
      <c r="K654" t="s">
        <v>74</v>
      </c>
      <c r="L654" t="s">
        <v>44</v>
      </c>
      <c r="M654" t="s">
        <v>10728</v>
      </c>
    </row>
    <row r="655" spans="1:13" x14ac:dyDescent="0.3">
      <c r="A655" t="s">
        <v>998</v>
      </c>
      <c r="C655" t="s">
        <v>17138</v>
      </c>
      <c r="D655">
        <v>84</v>
      </c>
      <c r="E655" s="1">
        <v>14095437</v>
      </c>
      <c r="G655" t="s">
        <v>34</v>
      </c>
      <c r="H655" t="s">
        <v>17149</v>
      </c>
      <c r="I655" t="s">
        <v>1000</v>
      </c>
      <c r="K655" t="s">
        <v>74</v>
      </c>
      <c r="L655" t="s">
        <v>44</v>
      </c>
      <c r="M655" t="s">
        <v>75</v>
      </c>
    </row>
    <row r="656" spans="1:13" x14ac:dyDescent="0.3">
      <c r="A656" t="s">
        <v>998</v>
      </c>
      <c r="C656" t="s">
        <v>12314</v>
      </c>
      <c r="D656">
        <v>26</v>
      </c>
      <c r="E656" s="1">
        <v>258508</v>
      </c>
      <c r="G656" t="s">
        <v>13</v>
      </c>
      <c r="H656" t="s">
        <v>12571</v>
      </c>
      <c r="I656" t="s">
        <v>1000</v>
      </c>
      <c r="K656" t="s">
        <v>74</v>
      </c>
      <c r="L656" t="s">
        <v>44</v>
      </c>
      <c r="M656" t="s">
        <v>450</v>
      </c>
    </row>
    <row r="657" spans="1:13" x14ac:dyDescent="0.3">
      <c r="A657" t="s">
        <v>998</v>
      </c>
      <c r="C657" t="s">
        <v>12803</v>
      </c>
      <c r="D657">
        <v>69</v>
      </c>
      <c r="E657" s="1">
        <v>1728408</v>
      </c>
      <c r="G657" t="s">
        <v>13</v>
      </c>
      <c r="H657" t="s">
        <v>12858</v>
      </c>
      <c r="I657" t="s">
        <v>1000</v>
      </c>
      <c r="K657" t="s">
        <v>74</v>
      </c>
      <c r="L657" t="s">
        <v>44</v>
      </c>
      <c r="M657" t="s">
        <v>82</v>
      </c>
    </row>
    <row r="658" spans="1:13" x14ac:dyDescent="0.3">
      <c r="A658" t="s">
        <v>998</v>
      </c>
      <c r="C658" t="s">
        <v>8196</v>
      </c>
      <c r="D658">
        <v>66</v>
      </c>
      <c r="E658" s="1">
        <v>5262156</v>
      </c>
      <c r="G658" t="s">
        <v>34</v>
      </c>
      <c r="H658" t="s">
        <v>8277</v>
      </c>
      <c r="I658" t="s">
        <v>1000</v>
      </c>
      <c r="K658" t="s">
        <v>74</v>
      </c>
      <c r="L658" t="s">
        <v>44</v>
      </c>
      <c r="M658" t="s">
        <v>75</v>
      </c>
    </row>
    <row r="659" spans="1:13" x14ac:dyDescent="0.3">
      <c r="A659" t="s">
        <v>998</v>
      </c>
      <c r="C659" t="s">
        <v>8196</v>
      </c>
      <c r="D659">
        <v>38</v>
      </c>
      <c r="E659" s="1">
        <v>2034506</v>
      </c>
      <c r="G659" t="s">
        <v>13</v>
      </c>
      <c r="H659" t="s">
        <v>8350</v>
      </c>
      <c r="I659" t="s">
        <v>1000</v>
      </c>
      <c r="K659" t="s">
        <v>74</v>
      </c>
      <c r="L659" t="s">
        <v>44</v>
      </c>
      <c r="M659" t="s">
        <v>18</v>
      </c>
    </row>
    <row r="660" spans="1:13" x14ac:dyDescent="0.3">
      <c r="A660" t="s">
        <v>998</v>
      </c>
      <c r="C660" t="s">
        <v>34736</v>
      </c>
      <c r="D660">
        <v>19</v>
      </c>
      <c r="E660" s="1">
        <v>431517</v>
      </c>
      <c r="G660" t="s">
        <v>34</v>
      </c>
      <c r="H660" t="s">
        <v>34914</v>
      </c>
      <c r="I660" t="s">
        <v>1000</v>
      </c>
      <c r="K660" t="s">
        <v>74</v>
      </c>
      <c r="L660" t="s">
        <v>44</v>
      </c>
      <c r="M660" t="s">
        <v>75</v>
      </c>
    </row>
    <row r="661" spans="1:13" x14ac:dyDescent="0.3">
      <c r="A661" t="s">
        <v>998</v>
      </c>
      <c r="C661" t="s">
        <v>34985</v>
      </c>
      <c r="D661">
        <v>37</v>
      </c>
      <c r="E661" s="1">
        <v>1905696</v>
      </c>
      <c r="G661" t="s">
        <v>13</v>
      </c>
      <c r="H661" t="s">
        <v>34984</v>
      </c>
      <c r="I661" t="s">
        <v>1000</v>
      </c>
      <c r="K661" t="s">
        <v>74</v>
      </c>
      <c r="L661" t="s">
        <v>17</v>
      </c>
      <c r="M661" t="s">
        <v>18</v>
      </c>
    </row>
    <row r="662" spans="1:13" x14ac:dyDescent="0.3">
      <c r="A662" t="s">
        <v>998</v>
      </c>
      <c r="C662" t="s">
        <v>37685</v>
      </c>
      <c r="D662">
        <v>57</v>
      </c>
      <c r="E662" s="1">
        <v>4382449</v>
      </c>
      <c r="G662" t="s">
        <v>13</v>
      </c>
      <c r="H662" t="s">
        <v>37716</v>
      </c>
      <c r="I662" t="s">
        <v>1000</v>
      </c>
      <c r="K662" t="s">
        <v>74</v>
      </c>
      <c r="L662" t="s">
        <v>17</v>
      </c>
      <c r="M662" t="s">
        <v>18</v>
      </c>
    </row>
    <row r="663" spans="1:13" x14ac:dyDescent="0.3">
      <c r="A663" t="s">
        <v>3639</v>
      </c>
      <c r="C663" t="s">
        <v>3617</v>
      </c>
      <c r="D663">
        <v>13</v>
      </c>
      <c r="E663" s="1">
        <v>940054</v>
      </c>
      <c r="G663" t="s">
        <v>34</v>
      </c>
      <c r="H663" t="s">
        <v>3640</v>
      </c>
      <c r="I663" t="s">
        <v>428</v>
      </c>
      <c r="K663" t="s">
        <v>429</v>
      </c>
      <c r="L663" t="s">
        <v>38</v>
      </c>
      <c r="M663" t="s">
        <v>61</v>
      </c>
    </row>
    <row r="664" spans="1:13" x14ac:dyDescent="0.3">
      <c r="A664" t="s">
        <v>10989</v>
      </c>
      <c r="C664" t="s">
        <v>10901</v>
      </c>
      <c r="D664">
        <v>1</v>
      </c>
      <c r="E664" s="1">
        <v>4500</v>
      </c>
      <c r="G664" t="s">
        <v>21</v>
      </c>
      <c r="H664" t="s">
        <v>970</v>
      </c>
      <c r="I664" t="s">
        <v>70</v>
      </c>
      <c r="J664" t="s">
        <v>70</v>
      </c>
      <c r="K664" t="s">
        <v>24</v>
      </c>
      <c r="L664" t="s">
        <v>38</v>
      </c>
      <c r="M664" t="s">
        <v>26</v>
      </c>
    </row>
    <row r="665" spans="1:13" x14ac:dyDescent="0.3">
      <c r="A665" t="s">
        <v>2991</v>
      </c>
      <c r="C665" t="s">
        <v>2957</v>
      </c>
      <c r="D665">
        <v>38</v>
      </c>
      <c r="E665" s="1">
        <v>7995968</v>
      </c>
      <c r="G665" t="s">
        <v>48</v>
      </c>
      <c r="H665" t="s">
        <v>2992</v>
      </c>
      <c r="I665" t="s">
        <v>1636</v>
      </c>
      <c r="J665" t="s">
        <v>422</v>
      </c>
      <c r="K665" t="s">
        <v>24</v>
      </c>
      <c r="L665" t="s">
        <v>38</v>
      </c>
      <c r="M665" t="s">
        <v>190</v>
      </c>
    </row>
    <row r="666" spans="1:13" x14ac:dyDescent="0.3">
      <c r="A666" t="s">
        <v>2991</v>
      </c>
      <c r="C666" t="s">
        <v>29426</v>
      </c>
      <c r="D666">
        <v>42</v>
      </c>
      <c r="E666" s="1">
        <v>5390737</v>
      </c>
      <c r="G666" t="s">
        <v>48</v>
      </c>
      <c r="H666" t="s">
        <v>29518</v>
      </c>
      <c r="I666" t="s">
        <v>1636</v>
      </c>
      <c r="J666" t="s">
        <v>422</v>
      </c>
      <c r="K666" t="s">
        <v>24</v>
      </c>
      <c r="L666" t="s">
        <v>38</v>
      </c>
      <c r="M666" t="s">
        <v>190</v>
      </c>
    </row>
    <row r="667" spans="1:13" x14ac:dyDescent="0.3">
      <c r="A667" t="s">
        <v>2991</v>
      </c>
      <c r="C667" t="s">
        <v>4855</v>
      </c>
      <c r="D667">
        <v>38</v>
      </c>
      <c r="E667" s="1">
        <v>6726680</v>
      </c>
      <c r="G667" t="s">
        <v>48</v>
      </c>
      <c r="H667" t="s">
        <v>4859</v>
      </c>
      <c r="I667" t="s">
        <v>1636</v>
      </c>
      <c r="J667" t="s">
        <v>422</v>
      </c>
      <c r="K667" t="s">
        <v>24</v>
      </c>
      <c r="L667" t="s">
        <v>38</v>
      </c>
      <c r="M667" t="s">
        <v>190</v>
      </c>
    </row>
    <row r="668" spans="1:13" x14ac:dyDescent="0.3">
      <c r="A668" t="s">
        <v>2991</v>
      </c>
      <c r="C668" t="s">
        <v>21173</v>
      </c>
      <c r="D668">
        <v>38</v>
      </c>
      <c r="E668" s="1">
        <v>6527791</v>
      </c>
      <c r="G668" t="s">
        <v>48</v>
      </c>
      <c r="H668" t="s">
        <v>21226</v>
      </c>
      <c r="I668" t="s">
        <v>1636</v>
      </c>
      <c r="J668" t="s">
        <v>422</v>
      </c>
      <c r="K668" t="s">
        <v>24</v>
      </c>
      <c r="L668" t="s">
        <v>38</v>
      </c>
      <c r="M668" t="s">
        <v>190</v>
      </c>
    </row>
    <row r="669" spans="1:13" x14ac:dyDescent="0.3">
      <c r="A669" t="s">
        <v>2991</v>
      </c>
      <c r="C669" t="s">
        <v>21907</v>
      </c>
      <c r="D669">
        <v>40</v>
      </c>
      <c r="E669" s="1">
        <v>6756689</v>
      </c>
      <c r="G669" t="s">
        <v>48</v>
      </c>
      <c r="H669" t="s">
        <v>22020</v>
      </c>
      <c r="I669" t="s">
        <v>1636</v>
      </c>
      <c r="J669" t="s">
        <v>422</v>
      </c>
      <c r="K669" t="s">
        <v>24</v>
      </c>
      <c r="L669" t="s">
        <v>38</v>
      </c>
      <c r="M669" t="s">
        <v>190</v>
      </c>
    </row>
    <row r="670" spans="1:13" x14ac:dyDescent="0.3">
      <c r="A670" t="s">
        <v>10695</v>
      </c>
      <c r="C670" t="s">
        <v>16755</v>
      </c>
      <c r="D670">
        <v>3</v>
      </c>
      <c r="E670" s="1">
        <v>200000</v>
      </c>
      <c r="G670" t="s">
        <v>34</v>
      </c>
      <c r="H670" t="s">
        <v>16758</v>
      </c>
      <c r="I670" t="s">
        <v>1036</v>
      </c>
      <c r="K670" t="s">
        <v>953</v>
      </c>
      <c r="L670" t="s">
        <v>38</v>
      </c>
      <c r="M670" t="s">
        <v>217</v>
      </c>
    </row>
    <row r="671" spans="1:13" x14ac:dyDescent="0.3">
      <c r="A671" t="s">
        <v>10695</v>
      </c>
      <c r="C671" t="s">
        <v>12314</v>
      </c>
      <c r="D671">
        <v>60</v>
      </c>
      <c r="E671" s="1">
        <v>2992042</v>
      </c>
      <c r="G671" t="s">
        <v>13</v>
      </c>
      <c r="H671" t="s">
        <v>12331</v>
      </c>
      <c r="I671" t="s">
        <v>1036</v>
      </c>
      <c r="K671" t="s">
        <v>953</v>
      </c>
      <c r="L671" t="s">
        <v>38</v>
      </c>
      <c r="M671" t="s">
        <v>18</v>
      </c>
    </row>
    <row r="672" spans="1:13" x14ac:dyDescent="0.3">
      <c r="A672" t="s">
        <v>10695</v>
      </c>
      <c r="C672" t="s">
        <v>12314</v>
      </c>
      <c r="D672">
        <v>43</v>
      </c>
      <c r="E672" s="1">
        <v>2728066</v>
      </c>
      <c r="G672" t="s">
        <v>34</v>
      </c>
      <c r="H672" t="s">
        <v>12441</v>
      </c>
      <c r="I672" t="s">
        <v>1036</v>
      </c>
      <c r="K672" t="s">
        <v>953</v>
      </c>
      <c r="L672" t="s">
        <v>38</v>
      </c>
      <c r="M672" t="s">
        <v>217</v>
      </c>
    </row>
    <row r="673" spans="1:13" x14ac:dyDescent="0.3">
      <c r="A673" t="s">
        <v>10695</v>
      </c>
      <c r="C673" t="s">
        <v>11813</v>
      </c>
      <c r="D673">
        <v>8</v>
      </c>
      <c r="E673" s="1">
        <v>88669</v>
      </c>
      <c r="G673" t="s">
        <v>34</v>
      </c>
      <c r="H673" t="s">
        <v>11909</v>
      </c>
      <c r="I673" t="s">
        <v>1036</v>
      </c>
      <c r="K673" t="s">
        <v>953</v>
      </c>
      <c r="L673" t="s">
        <v>38</v>
      </c>
      <c r="M673" t="s">
        <v>75</v>
      </c>
    </row>
    <row r="674" spans="1:13" x14ac:dyDescent="0.3">
      <c r="A674" t="s">
        <v>10695</v>
      </c>
      <c r="C674" t="s">
        <v>10589</v>
      </c>
      <c r="D674">
        <v>54</v>
      </c>
      <c r="E674" s="1">
        <v>2032736</v>
      </c>
      <c r="G674" t="s">
        <v>13</v>
      </c>
      <c r="H674" t="s">
        <v>10696</v>
      </c>
      <c r="I674" t="s">
        <v>1036</v>
      </c>
      <c r="K674" t="s">
        <v>953</v>
      </c>
      <c r="L674" t="s">
        <v>38</v>
      </c>
      <c r="M674" t="s">
        <v>82</v>
      </c>
    </row>
    <row r="675" spans="1:13" x14ac:dyDescent="0.3">
      <c r="A675" t="s">
        <v>10695</v>
      </c>
      <c r="C675" t="s">
        <v>34263</v>
      </c>
      <c r="D675">
        <v>55</v>
      </c>
      <c r="E675" s="1">
        <v>4709280</v>
      </c>
      <c r="G675" t="s">
        <v>571</v>
      </c>
      <c r="H675" t="s">
        <v>34270</v>
      </c>
      <c r="I675" t="s">
        <v>1036</v>
      </c>
      <c r="K675" t="s">
        <v>953</v>
      </c>
      <c r="L675" t="s">
        <v>38</v>
      </c>
      <c r="M675" t="s">
        <v>3051</v>
      </c>
    </row>
    <row r="676" spans="1:13" x14ac:dyDescent="0.3">
      <c r="A676" t="s">
        <v>10695</v>
      </c>
      <c r="C676" t="s">
        <v>37047</v>
      </c>
      <c r="D676">
        <v>83</v>
      </c>
      <c r="E676" s="1">
        <v>9184036</v>
      </c>
      <c r="G676" t="s">
        <v>13</v>
      </c>
      <c r="H676" t="s">
        <v>37318</v>
      </c>
      <c r="I676" t="s">
        <v>1036</v>
      </c>
      <c r="K676" t="s">
        <v>953</v>
      </c>
      <c r="L676" t="s">
        <v>17</v>
      </c>
      <c r="M676" t="s">
        <v>18</v>
      </c>
    </row>
    <row r="677" spans="1:13" x14ac:dyDescent="0.3">
      <c r="A677" t="s">
        <v>10695</v>
      </c>
      <c r="C677" t="s">
        <v>37363</v>
      </c>
      <c r="D677">
        <v>42</v>
      </c>
      <c r="E677" s="1">
        <v>1448117</v>
      </c>
      <c r="G677" t="s">
        <v>69</v>
      </c>
      <c r="H677" t="s">
        <v>37455</v>
      </c>
      <c r="I677" t="s">
        <v>1036</v>
      </c>
      <c r="K677" t="s">
        <v>953</v>
      </c>
      <c r="L677" t="s">
        <v>38</v>
      </c>
      <c r="M677" t="s">
        <v>39</v>
      </c>
    </row>
    <row r="678" spans="1:13" x14ac:dyDescent="0.3">
      <c r="A678" t="s">
        <v>10695</v>
      </c>
      <c r="C678" t="s">
        <v>35508</v>
      </c>
      <c r="D678">
        <v>112</v>
      </c>
      <c r="E678" s="1">
        <v>11903610</v>
      </c>
      <c r="G678" t="s">
        <v>34</v>
      </c>
      <c r="H678" t="s">
        <v>35515</v>
      </c>
      <c r="I678" t="s">
        <v>1036</v>
      </c>
      <c r="K678" t="s">
        <v>953</v>
      </c>
      <c r="L678" t="s">
        <v>17</v>
      </c>
      <c r="M678" t="s">
        <v>217</v>
      </c>
    </row>
    <row r="679" spans="1:13" x14ac:dyDescent="0.3">
      <c r="A679" t="s">
        <v>10695</v>
      </c>
      <c r="C679" t="s">
        <v>25932</v>
      </c>
      <c r="D679">
        <v>23</v>
      </c>
      <c r="E679" s="1">
        <v>732976</v>
      </c>
      <c r="G679" t="s">
        <v>13</v>
      </c>
      <c r="H679" t="s">
        <v>25967</v>
      </c>
      <c r="I679" t="s">
        <v>1036</v>
      </c>
      <c r="K679" t="s">
        <v>953</v>
      </c>
      <c r="L679" t="s">
        <v>38</v>
      </c>
      <c r="M679" t="s">
        <v>82</v>
      </c>
    </row>
    <row r="680" spans="1:13" x14ac:dyDescent="0.3">
      <c r="A680" t="s">
        <v>15581</v>
      </c>
      <c r="C680" t="s">
        <v>15490</v>
      </c>
      <c r="D680">
        <v>312</v>
      </c>
      <c r="E680" s="1">
        <v>164360000</v>
      </c>
      <c r="G680" t="s">
        <v>3070</v>
      </c>
      <c r="H680" t="s">
        <v>15582</v>
      </c>
      <c r="I680" t="s">
        <v>1036</v>
      </c>
      <c r="K680" t="s">
        <v>953</v>
      </c>
      <c r="L680" t="s">
        <v>17</v>
      </c>
      <c r="M680" t="s">
        <v>3073</v>
      </c>
    </row>
    <row r="681" spans="1:13" x14ac:dyDescent="0.3">
      <c r="A681" t="s">
        <v>15581</v>
      </c>
      <c r="C681" t="s">
        <v>37363</v>
      </c>
      <c r="D681">
        <v>5</v>
      </c>
      <c r="E681" s="1">
        <v>610704</v>
      </c>
      <c r="G681" t="s">
        <v>69</v>
      </c>
      <c r="H681" t="s">
        <v>37398</v>
      </c>
      <c r="I681" t="s">
        <v>1036</v>
      </c>
      <c r="K681" t="s">
        <v>953</v>
      </c>
      <c r="L681" t="s">
        <v>17</v>
      </c>
      <c r="M681" t="s">
        <v>39</v>
      </c>
    </row>
    <row r="682" spans="1:13" x14ac:dyDescent="0.3">
      <c r="A682" t="s">
        <v>12814</v>
      </c>
      <c r="C682" t="s">
        <v>12803</v>
      </c>
      <c r="D682">
        <v>66</v>
      </c>
      <c r="E682" s="1">
        <v>4000000</v>
      </c>
      <c r="G682" t="s">
        <v>13</v>
      </c>
      <c r="H682" t="s">
        <v>12815</v>
      </c>
      <c r="I682" t="s">
        <v>1036</v>
      </c>
      <c r="K682" t="s">
        <v>953</v>
      </c>
      <c r="L682" t="s">
        <v>257</v>
      </c>
      <c r="M682" t="s">
        <v>345</v>
      </c>
    </row>
    <row r="683" spans="1:13" x14ac:dyDescent="0.3">
      <c r="A683" t="s">
        <v>9509</v>
      </c>
      <c r="C683" t="s">
        <v>9396</v>
      </c>
      <c r="D683">
        <v>4</v>
      </c>
      <c r="E683" s="1">
        <v>13400</v>
      </c>
      <c r="G683" t="s">
        <v>69</v>
      </c>
      <c r="H683" t="s">
        <v>9510</v>
      </c>
      <c r="I683" t="s">
        <v>1036</v>
      </c>
      <c r="K683" t="s">
        <v>953</v>
      </c>
      <c r="L683" t="s">
        <v>17</v>
      </c>
      <c r="M683" t="s">
        <v>39</v>
      </c>
    </row>
    <row r="684" spans="1:13" x14ac:dyDescent="0.3">
      <c r="A684" t="s">
        <v>26546</v>
      </c>
      <c r="C684" t="s">
        <v>26519</v>
      </c>
      <c r="D684">
        <v>5</v>
      </c>
      <c r="E684" s="1">
        <v>12779</v>
      </c>
      <c r="G684" t="s">
        <v>34</v>
      </c>
      <c r="H684" t="s">
        <v>6143</v>
      </c>
      <c r="I684" t="s">
        <v>26547</v>
      </c>
      <c r="J684" t="s">
        <v>2347</v>
      </c>
      <c r="K684" t="s">
        <v>24</v>
      </c>
      <c r="L684" t="s">
        <v>25</v>
      </c>
      <c r="M684" t="s">
        <v>6146</v>
      </c>
    </row>
    <row r="685" spans="1:13" x14ac:dyDescent="0.3">
      <c r="A685" t="s">
        <v>4151</v>
      </c>
      <c r="C685" t="s">
        <v>3657</v>
      </c>
      <c r="D685">
        <v>38</v>
      </c>
      <c r="E685" s="1">
        <v>927365</v>
      </c>
      <c r="G685" t="s">
        <v>13</v>
      </c>
      <c r="H685" t="s">
        <v>4152</v>
      </c>
      <c r="I685" t="s">
        <v>4153</v>
      </c>
      <c r="J685" t="s">
        <v>86</v>
      </c>
      <c r="K685" t="s">
        <v>24</v>
      </c>
      <c r="L685" t="s">
        <v>17</v>
      </c>
      <c r="M685" t="s">
        <v>1587</v>
      </c>
    </row>
    <row r="686" spans="1:13" x14ac:dyDescent="0.3">
      <c r="A686" t="s">
        <v>31272</v>
      </c>
      <c r="C686" t="s">
        <v>31268</v>
      </c>
      <c r="D686">
        <v>15</v>
      </c>
      <c r="E686" s="1">
        <v>500000</v>
      </c>
      <c r="G686" t="s">
        <v>111</v>
      </c>
      <c r="H686" t="s">
        <v>31273</v>
      </c>
      <c r="I686" t="s">
        <v>13670</v>
      </c>
      <c r="J686" t="s">
        <v>30</v>
      </c>
      <c r="K686" t="s">
        <v>24</v>
      </c>
      <c r="L686" t="s">
        <v>25</v>
      </c>
      <c r="M686" t="s">
        <v>120</v>
      </c>
    </row>
    <row r="687" spans="1:13" x14ac:dyDescent="0.3">
      <c r="A687" t="s">
        <v>2067</v>
      </c>
      <c r="C687" t="s">
        <v>1852</v>
      </c>
      <c r="D687">
        <v>27</v>
      </c>
      <c r="E687" s="1">
        <v>250000</v>
      </c>
      <c r="G687" t="s">
        <v>21</v>
      </c>
      <c r="H687" t="s">
        <v>2068</v>
      </c>
      <c r="I687" t="s">
        <v>156</v>
      </c>
      <c r="J687" t="s">
        <v>22</v>
      </c>
      <c r="K687" t="s">
        <v>24</v>
      </c>
      <c r="L687" t="s">
        <v>25</v>
      </c>
      <c r="M687" t="s">
        <v>26</v>
      </c>
    </row>
    <row r="688" spans="1:13" x14ac:dyDescent="0.3">
      <c r="A688" t="s">
        <v>2988</v>
      </c>
      <c r="C688" t="s">
        <v>2957</v>
      </c>
      <c r="D688">
        <v>9</v>
      </c>
      <c r="E688" s="1">
        <v>146994</v>
      </c>
      <c r="G688" t="s">
        <v>111</v>
      </c>
      <c r="H688" t="s">
        <v>2989</v>
      </c>
      <c r="I688" t="s">
        <v>1805</v>
      </c>
      <c r="J688" t="s">
        <v>81</v>
      </c>
      <c r="K688" t="s">
        <v>24</v>
      </c>
      <c r="L688" t="s">
        <v>25</v>
      </c>
      <c r="M688" t="s">
        <v>232</v>
      </c>
    </row>
    <row r="689" spans="1:13" x14ac:dyDescent="0.3">
      <c r="A689" t="s">
        <v>20241</v>
      </c>
      <c r="C689" t="s">
        <v>20121</v>
      </c>
      <c r="D689">
        <v>4</v>
      </c>
      <c r="E689" s="1">
        <v>7648</v>
      </c>
      <c r="G689" t="s">
        <v>34</v>
      </c>
      <c r="H689" t="s">
        <v>6143</v>
      </c>
      <c r="I689" t="s">
        <v>20242</v>
      </c>
      <c r="J689" t="s">
        <v>288</v>
      </c>
      <c r="K689" t="s">
        <v>24</v>
      </c>
      <c r="L689" t="s">
        <v>25</v>
      </c>
      <c r="M689" t="s">
        <v>6146</v>
      </c>
    </row>
    <row r="690" spans="1:13" x14ac:dyDescent="0.3">
      <c r="A690" t="s">
        <v>7982</v>
      </c>
      <c r="C690" t="s">
        <v>7634</v>
      </c>
      <c r="D690">
        <v>19</v>
      </c>
      <c r="E690" s="1">
        <v>100000</v>
      </c>
      <c r="G690" t="s">
        <v>13</v>
      </c>
      <c r="H690" t="s">
        <v>7983</v>
      </c>
      <c r="I690" t="s">
        <v>4003</v>
      </c>
      <c r="K690" t="s">
        <v>2506</v>
      </c>
      <c r="L690" t="s">
        <v>17</v>
      </c>
      <c r="M690" t="s">
        <v>450</v>
      </c>
    </row>
    <row r="691" spans="1:13" x14ac:dyDescent="0.3">
      <c r="A691" t="s">
        <v>5290</v>
      </c>
      <c r="C691" t="s">
        <v>5155</v>
      </c>
      <c r="D691">
        <v>48</v>
      </c>
      <c r="E691" s="1">
        <v>5000000</v>
      </c>
      <c r="G691" t="s">
        <v>48</v>
      </c>
      <c r="H691" t="s">
        <v>5291</v>
      </c>
      <c r="I691" t="s">
        <v>428</v>
      </c>
      <c r="J691" t="s">
        <v>428</v>
      </c>
      <c r="K691" t="s">
        <v>429</v>
      </c>
      <c r="L691" t="s">
        <v>38</v>
      </c>
      <c r="M691" t="s">
        <v>190</v>
      </c>
    </row>
    <row r="692" spans="1:13" x14ac:dyDescent="0.3">
      <c r="A692" t="s">
        <v>29920</v>
      </c>
      <c r="C692" t="s">
        <v>29922</v>
      </c>
      <c r="D692">
        <v>29</v>
      </c>
      <c r="E692" s="1">
        <v>879996</v>
      </c>
      <c r="G692" t="s">
        <v>48</v>
      </c>
      <c r="H692" t="s">
        <v>29921</v>
      </c>
      <c r="I692" t="s">
        <v>29923</v>
      </c>
      <c r="K692" t="s">
        <v>953</v>
      </c>
      <c r="L692" t="s">
        <v>38</v>
      </c>
      <c r="M692" t="s">
        <v>190</v>
      </c>
    </row>
    <row r="693" spans="1:13" x14ac:dyDescent="0.3">
      <c r="A693" t="s">
        <v>22941</v>
      </c>
      <c r="C693" t="s">
        <v>22837</v>
      </c>
      <c r="D693">
        <v>38</v>
      </c>
      <c r="E693" s="1">
        <v>1425500</v>
      </c>
      <c r="G693" t="s">
        <v>48</v>
      </c>
      <c r="H693" t="s">
        <v>22942</v>
      </c>
      <c r="I693" t="s">
        <v>2128</v>
      </c>
      <c r="J693" t="s">
        <v>2128</v>
      </c>
      <c r="K693" t="s">
        <v>2129</v>
      </c>
      <c r="L693" t="s">
        <v>38</v>
      </c>
      <c r="M693" t="s">
        <v>354</v>
      </c>
    </row>
    <row r="694" spans="1:13" x14ac:dyDescent="0.3">
      <c r="A694" t="s">
        <v>1769</v>
      </c>
      <c r="C694" t="s">
        <v>1558</v>
      </c>
      <c r="D694">
        <v>18</v>
      </c>
      <c r="E694" s="1">
        <v>170410</v>
      </c>
      <c r="G694" t="s">
        <v>69</v>
      </c>
      <c r="H694" t="s">
        <v>1770</v>
      </c>
      <c r="I694" t="s">
        <v>578</v>
      </c>
      <c r="J694" t="s">
        <v>578</v>
      </c>
      <c r="K694" t="s">
        <v>273</v>
      </c>
      <c r="L694" t="s">
        <v>170</v>
      </c>
      <c r="M694" t="s">
        <v>39</v>
      </c>
    </row>
    <row r="695" spans="1:13" x14ac:dyDescent="0.3">
      <c r="A695" t="s">
        <v>4997</v>
      </c>
      <c r="C695" t="s">
        <v>4928</v>
      </c>
      <c r="D695">
        <v>61</v>
      </c>
      <c r="E695" s="1">
        <v>1496752</v>
      </c>
      <c r="G695" t="s">
        <v>48</v>
      </c>
      <c r="H695" t="s">
        <v>4998</v>
      </c>
      <c r="I695" t="s">
        <v>22</v>
      </c>
      <c r="J695" t="s">
        <v>23</v>
      </c>
      <c r="K695" t="s">
        <v>24</v>
      </c>
      <c r="L695" t="s">
        <v>44</v>
      </c>
      <c r="M695" t="s">
        <v>190</v>
      </c>
    </row>
    <row r="696" spans="1:13" x14ac:dyDescent="0.3">
      <c r="A696" t="s">
        <v>12344</v>
      </c>
      <c r="C696" t="s">
        <v>12314</v>
      </c>
      <c r="D696">
        <v>38</v>
      </c>
      <c r="E696" s="1">
        <v>572858</v>
      </c>
      <c r="G696" t="s">
        <v>48</v>
      </c>
      <c r="H696" t="s">
        <v>12345</v>
      </c>
      <c r="I696" t="s">
        <v>12346</v>
      </c>
      <c r="K696" t="s">
        <v>96</v>
      </c>
      <c r="L696" t="s">
        <v>248</v>
      </c>
      <c r="M696" t="s">
        <v>190</v>
      </c>
    </row>
    <row r="697" spans="1:13" x14ac:dyDescent="0.3">
      <c r="A697" t="s">
        <v>31915</v>
      </c>
      <c r="C697" t="s">
        <v>31866</v>
      </c>
      <c r="D697">
        <v>4</v>
      </c>
      <c r="E697" s="1">
        <v>7724</v>
      </c>
      <c r="G697" t="s">
        <v>34</v>
      </c>
      <c r="H697" t="s">
        <v>6143</v>
      </c>
      <c r="I697" t="s">
        <v>31916</v>
      </c>
      <c r="J697" t="s">
        <v>732</v>
      </c>
      <c r="K697" t="s">
        <v>24</v>
      </c>
      <c r="L697" t="s">
        <v>25</v>
      </c>
      <c r="M697" t="s">
        <v>6146</v>
      </c>
    </row>
    <row r="698" spans="1:13" x14ac:dyDescent="0.3">
      <c r="A698" t="s">
        <v>27991</v>
      </c>
      <c r="C698" t="s">
        <v>27925</v>
      </c>
      <c r="D698">
        <v>36</v>
      </c>
      <c r="E698" s="1">
        <v>851576</v>
      </c>
      <c r="G698" t="s">
        <v>34</v>
      </c>
      <c r="H698" t="s">
        <v>27992</v>
      </c>
      <c r="I698" t="s">
        <v>27993</v>
      </c>
      <c r="J698" t="s">
        <v>1909</v>
      </c>
      <c r="K698" t="s">
        <v>189</v>
      </c>
      <c r="L698" t="s">
        <v>170</v>
      </c>
      <c r="M698" t="s">
        <v>217</v>
      </c>
    </row>
    <row r="699" spans="1:13" x14ac:dyDescent="0.3">
      <c r="A699" t="s">
        <v>33039</v>
      </c>
      <c r="C699" t="s">
        <v>32581</v>
      </c>
      <c r="D699">
        <v>7</v>
      </c>
      <c r="E699" s="1">
        <v>19151</v>
      </c>
      <c r="G699" t="s">
        <v>34</v>
      </c>
      <c r="H699" t="s">
        <v>6143</v>
      </c>
      <c r="I699" t="s">
        <v>33040</v>
      </c>
      <c r="J699" t="s">
        <v>70</v>
      </c>
      <c r="K699" t="s">
        <v>24</v>
      </c>
      <c r="L699" t="s">
        <v>25</v>
      </c>
      <c r="M699" t="s">
        <v>6146</v>
      </c>
    </row>
    <row r="700" spans="1:13" x14ac:dyDescent="0.3">
      <c r="A700" t="s">
        <v>9822</v>
      </c>
      <c r="C700" t="s">
        <v>17183</v>
      </c>
      <c r="D700">
        <v>61</v>
      </c>
      <c r="E700" s="1">
        <v>486732</v>
      </c>
      <c r="G700" t="s">
        <v>48</v>
      </c>
      <c r="H700" t="s">
        <v>17245</v>
      </c>
      <c r="I700" t="s">
        <v>9824</v>
      </c>
      <c r="K700" t="s">
        <v>37</v>
      </c>
      <c r="L700" t="s">
        <v>38</v>
      </c>
      <c r="M700" t="s">
        <v>190</v>
      </c>
    </row>
    <row r="701" spans="1:13" x14ac:dyDescent="0.3">
      <c r="A701" t="s">
        <v>9822</v>
      </c>
      <c r="C701" t="s">
        <v>9547</v>
      </c>
      <c r="D701">
        <v>19</v>
      </c>
      <c r="E701" s="1">
        <v>100000</v>
      </c>
      <c r="G701" t="s">
        <v>48</v>
      </c>
      <c r="H701" t="s">
        <v>9823</v>
      </c>
      <c r="I701" t="s">
        <v>9824</v>
      </c>
      <c r="K701" t="s">
        <v>37</v>
      </c>
      <c r="L701" t="s">
        <v>17</v>
      </c>
      <c r="M701" t="s">
        <v>190</v>
      </c>
    </row>
    <row r="702" spans="1:13" x14ac:dyDescent="0.3">
      <c r="A702" t="s">
        <v>3511</v>
      </c>
      <c r="C702" t="s">
        <v>2957</v>
      </c>
      <c r="D702">
        <v>24</v>
      </c>
      <c r="E702" s="1">
        <v>500000</v>
      </c>
      <c r="G702" t="s">
        <v>111</v>
      </c>
      <c r="H702" t="s">
        <v>68</v>
      </c>
      <c r="I702" t="s">
        <v>2117</v>
      </c>
      <c r="J702" t="s">
        <v>119</v>
      </c>
      <c r="K702" t="s">
        <v>24</v>
      </c>
      <c r="L702" t="s">
        <v>25</v>
      </c>
      <c r="M702" t="s">
        <v>1094</v>
      </c>
    </row>
    <row r="703" spans="1:13" x14ac:dyDescent="0.3">
      <c r="A703" t="s">
        <v>3511</v>
      </c>
      <c r="C703" t="s">
        <v>3657</v>
      </c>
      <c r="D703">
        <v>19</v>
      </c>
      <c r="E703" s="1">
        <v>492592</v>
      </c>
      <c r="G703" t="s">
        <v>111</v>
      </c>
      <c r="H703" t="s">
        <v>3669</v>
      </c>
      <c r="I703" t="s">
        <v>2117</v>
      </c>
      <c r="J703" t="s">
        <v>119</v>
      </c>
      <c r="K703" t="s">
        <v>24</v>
      </c>
      <c r="L703" t="s">
        <v>25</v>
      </c>
      <c r="M703" t="s">
        <v>232</v>
      </c>
    </row>
    <row r="704" spans="1:13" x14ac:dyDescent="0.3">
      <c r="A704" t="s">
        <v>24744</v>
      </c>
      <c r="C704" t="s">
        <v>24725</v>
      </c>
      <c r="D704">
        <v>12</v>
      </c>
      <c r="E704" s="1">
        <v>250000</v>
      </c>
      <c r="G704" t="s">
        <v>13</v>
      </c>
      <c r="H704" t="s">
        <v>24745</v>
      </c>
      <c r="I704" t="s">
        <v>70</v>
      </c>
      <c r="J704" t="s">
        <v>70</v>
      </c>
      <c r="K704" t="s">
        <v>24</v>
      </c>
      <c r="L704" t="s">
        <v>4934</v>
      </c>
      <c r="M704" t="s">
        <v>345</v>
      </c>
    </row>
    <row r="705" spans="1:13" x14ac:dyDescent="0.3">
      <c r="A705" t="s">
        <v>1539</v>
      </c>
      <c r="C705" t="s">
        <v>1275</v>
      </c>
      <c r="D705">
        <v>36</v>
      </c>
      <c r="E705" s="1">
        <v>3000000</v>
      </c>
      <c r="G705" t="s">
        <v>13</v>
      </c>
      <c r="H705" t="s">
        <v>1540</v>
      </c>
      <c r="I705" t="s">
        <v>506</v>
      </c>
      <c r="J705" t="s">
        <v>507</v>
      </c>
      <c r="K705" t="s">
        <v>96</v>
      </c>
      <c r="L705" t="s">
        <v>1083</v>
      </c>
      <c r="M705" t="s">
        <v>345</v>
      </c>
    </row>
    <row r="706" spans="1:13" x14ac:dyDescent="0.3">
      <c r="A706" t="s">
        <v>1539</v>
      </c>
      <c r="C706" t="s">
        <v>4681</v>
      </c>
      <c r="D706">
        <v>53</v>
      </c>
      <c r="E706" s="1">
        <v>3000000</v>
      </c>
      <c r="G706" t="s">
        <v>13</v>
      </c>
      <c r="H706" t="s">
        <v>77</v>
      </c>
      <c r="I706" t="s">
        <v>506</v>
      </c>
      <c r="J706" t="s">
        <v>507</v>
      </c>
      <c r="K706" t="s">
        <v>96</v>
      </c>
      <c r="L706" t="s">
        <v>17</v>
      </c>
      <c r="M706" t="s">
        <v>345</v>
      </c>
    </row>
    <row r="707" spans="1:13" x14ac:dyDescent="0.3">
      <c r="A707" t="s">
        <v>1539</v>
      </c>
      <c r="C707" t="s">
        <v>23671</v>
      </c>
      <c r="D707">
        <v>37</v>
      </c>
      <c r="E707" s="1">
        <v>578584</v>
      </c>
      <c r="G707" t="s">
        <v>13</v>
      </c>
      <c r="H707" t="s">
        <v>23672</v>
      </c>
      <c r="I707" t="s">
        <v>506</v>
      </c>
      <c r="J707" t="s">
        <v>507</v>
      </c>
      <c r="K707" t="s">
        <v>96</v>
      </c>
      <c r="L707" t="s">
        <v>17</v>
      </c>
      <c r="M707" t="s">
        <v>725</v>
      </c>
    </row>
    <row r="708" spans="1:13" x14ac:dyDescent="0.3">
      <c r="A708" t="s">
        <v>1539</v>
      </c>
      <c r="C708" t="s">
        <v>15606</v>
      </c>
      <c r="D708">
        <v>38</v>
      </c>
      <c r="E708" s="1">
        <v>3000000</v>
      </c>
      <c r="G708" t="s">
        <v>13</v>
      </c>
      <c r="H708" t="s">
        <v>68</v>
      </c>
      <c r="I708" t="s">
        <v>506</v>
      </c>
      <c r="J708" t="s">
        <v>507</v>
      </c>
      <c r="K708" t="s">
        <v>96</v>
      </c>
      <c r="L708" t="s">
        <v>17</v>
      </c>
      <c r="M708" t="s">
        <v>345</v>
      </c>
    </row>
    <row r="709" spans="1:13" x14ac:dyDescent="0.3">
      <c r="A709" t="s">
        <v>1539</v>
      </c>
      <c r="C709" t="s">
        <v>7634</v>
      </c>
      <c r="D709">
        <v>36</v>
      </c>
      <c r="E709" s="1">
        <v>3000000</v>
      </c>
      <c r="G709" t="s">
        <v>13</v>
      </c>
      <c r="H709" t="s">
        <v>77</v>
      </c>
      <c r="I709" t="s">
        <v>506</v>
      </c>
      <c r="J709" t="s">
        <v>507</v>
      </c>
      <c r="K709" t="s">
        <v>96</v>
      </c>
      <c r="L709" t="s">
        <v>17</v>
      </c>
      <c r="M709" t="s">
        <v>345</v>
      </c>
    </row>
    <row r="710" spans="1:13" x14ac:dyDescent="0.3">
      <c r="A710" t="s">
        <v>36412</v>
      </c>
      <c r="C710" t="s">
        <v>37047</v>
      </c>
      <c r="D710">
        <v>40</v>
      </c>
      <c r="E710" s="1">
        <v>1500003</v>
      </c>
      <c r="G710" t="s">
        <v>13</v>
      </c>
      <c r="H710" t="s">
        <v>37250</v>
      </c>
      <c r="I710" t="s">
        <v>118</v>
      </c>
      <c r="J710" t="s">
        <v>119</v>
      </c>
      <c r="K710" t="s">
        <v>24</v>
      </c>
      <c r="L710" t="s">
        <v>17</v>
      </c>
      <c r="M710" t="s">
        <v>345</v>
      </c>
    </row>
    <row r="711" spans="1:13" x14ac:dyDescent="0.3">
      <c r="A711" t="s">
        <v>36412</v>
      </c>
      <c r="C711" t="s">
        <v>36410</v>
      </c>
      <c r="D711">
        <v>12</v>
      </c>
      <c r="E711" s="1">
        <v>25000</v>
      </c>
      <c r="G711" t="s">
        <v>111</v>
      </c>
      <c r="H711" t="s">
        <v>970</v>
      </c>
      <c r="I711" t="s">
        <v>118</v>
      </c>
      <c r="J711" t="s">
        <v>119</v>
      </c>
      <c r="K711" t="s">
        <v>24</v>
      </c>
      <c r="L711" t="s">
        <v>25</v>
      </c>
      <c r="M711" t="s">
        <v>87</v>
      </c>
    </row>
    <row r="712" spans="1:13" x14ac:dyDescent="0.3">
      <c r="A712" t="s">
        <v>24410</v>
      </c>
      <c r="C712" t="s">
        <v>24373</v>
      </c>
      <c r="D712">
        <v>12</v>
      </c>
      <c r="E712" s="1">
        <v>11439</v>
      </c>
      <c r="G712" t="s">
        <v>13</v>
      </c>
      <c r="H712" t="s">
        <v>24411</v>
      </c>
      <c r="I712" t="s">
        <v>2091</v>
      </c>
      <c r="J712" t="s">
        <v>1333</v>
      </c>
      <c r="K712" t="s">
        <v>51</v>
      </c>
      <c r="L712" t="s">
        <v>44</v>
      </c>
      <c r="M712" t="s">
        <v>345</v>
      </c>
    </row>
    <row r="713" spans="1:13" x14ac:dyDescent="0.3">
      <c r="A713" t="s">
        <v>520</v>
      </c>
      <c r="C713" t="s">
        <v>2957</v>
      </c>
      <c r="D713">
        <v>24</v>
      </c>
      <c r="E713" s="1">
        <v>4951722</v>
      </c>
      <c r="G713" t="s">
        <v>13</v>
      </c>
      <c r="H713" t="s">
        <v>3215</v>
      </c>
      <c r="I713" t="s">
        <v>70</v>
      </c>
      <c r="J713" t="s">
        <v>70</v>
      </c>
      <c r="K713" t="s">
        <v>24</v>
      </c>
      <c r="L713" t="s">
        <v>17</v>
      </c>
      <c r="M713" t="s">
        <v>345</v>
      </c>
    </row>
    <row r="714" spans="1:13" x14ac:dyDescent="0.3">
      <c r="A714" t="s">
        <v>520</v>
      </c>
      <c r="C714" t="s">
        <v>341</v>
      </c>
      <c r="D714">
        <v>37</v>
      </c>
      <c r="E714" s="1">
        <v>1443451</v>
      </c>
      <c r="G714" t="s">
        <v>13</v>
      </c>
      <c r="H714" t="s">
        <v>521</v>
      </c>
      <c r="I714" t="s">
        <v>70</v>
      </c>
      <c r="J714" t="s">
        <v>70</v>
      </c>
      <c r="K714" t="s">
        <v>24</v>
      </c>
      <c r="L714" t="s">
        <v>456</v>
      </c>
      <c r="M714" t="s">
        <v>345</v>
      </c>
    </row>
    <row r="715" spans="1:13" x14ac:dyDescent="0.3">
      <c r="A715" t="s">
        <v>520</v>
      </c>
      <c r="C715" t="s">
        <v>28282</v>
      </c>
      <c r="D715">
        <v>14</v>
      </c>
      <c r="E715" s="1">
        <v>2309266</v>
      </c>
      <c r="G715" t="s">
        <v>13</v>
      </c>
      <c r="H715" t="s">
        <v>28444</v>
      </c>
      <c r="I715" t="s">
        <v>70</v>
      </c>
      <c r="J715" t="s">
        <v>70</v>
      </c>
      <c r="K715" t="s">
        <v>24</v>
      </c>
      <c r="L715" t="s">
        <v>38</v>
      </c>
      <c r="M715" t="s">
        <v>345</v>
      </c>
    </row>
    <row r="716" spans="1:13" x14ac:dyDescent="0.3">
      <c r="A716" t="s">
        <v>520</v>
      </c>
      <c r="C716" t="s">
        <v>31181</v>
      </c>
      <c r="D716">
        <v>9</v>
      </c>
      <c r="E716" s="1">
        <v>299101</v>
      </c>
      <c r="G716" t="s">
        <v>34</v>
      </c>
      <c r="H716" t="s">
        <v>31251</v>
      </c>
      <c r="I716" t="s">
        <v>70</v>
      </c>
      <c r="J716" t="s">
        <v>70</v>
      </c>
      <c r="K716" t="s">
        <v>24</v>
      </c>
      <c r="L716" t="s">
        <v>170</v>
      </c>
      <c r="M716" t="s">
        <v>202</v>
      </c>
    </row>
    <row r="717" spans="1:13" x14ac:dyDescent="0.3">
      <c r="A717" t="s">
        <v>520</v>
      </c>
      <c r="C717" t="s">
        <v>5763</v>
      </c>
      <c r="D717">
        <v>48</v>
      </c>
      <c r="E717" s="1">
        <v>13200000</v>
      </c>
      <c r="G717" t="s">
        <v>13</v>
      </c>
      <c r="H717" t="s">
        <v>77</v>
      </c>
      <c r="I717" t="s">
        <v>70</v>
      </c>
      <c r="J717" t="s">
        <v>70</v>
      </c>
      <c r="K717" t="s">
        <v>24</v>
      </c>
      <c r="L717" t="s">
        <v>17</v>
      </c>
      <c r="M717" t="s">
        <v>345</v>
      </c>
    </row>
    <row r="718" spans="1:13" x14ac:dyDescent="0.3">
      <c r="A718" t="s">
        <v>520</v>
      </c>
      <c r="C718" t="s">
        <v>24055</v>
      </c>
      <c r="D718">
        <v>35</v>
      </c>
      <c r="E718" s="1">
        <v>6215028</v>
      </c>
      <c r="G718" t="s">
        <v>13</v>
      </c>
      <c r="H718" t="s">
        <v>24088</v>
      </c>
      <c r="I718" t="s">
        <v>70</v>
      </c>
      <c r="J718" t="s">
        <v>70</v>
      </c>
      <c r="K718" t="s">
        <v>24</v>
      </c>
      <c r="L718" t="s">
        <v>38</v>
      </c>
      <c r="M718" t="s">
        <v>345</v>
      </c>
    </row>
    <row r="719" spans="1:13" x14ac:dyDescent="0.3">
      <c r="A719" t="s">
        <v>520</v>
      </c>
      <c r="C719" t="s">
        <v>22209</v>
      </c>
      <c r="D719">
        <v>67</v>
      </c>
      <c r="E719" s="1">
        <v>23891812</v>
      </c>
      <c r="G719" t="s">
        <v>571</v>
      </c>
      <c r="H719" t="s">
        <v>22213</v>
      </c>
      <c r="I719" t="s">
        <v>70</v>
      </c>
      <c r="J719" t="s">
        <v>70</v>
      </c>
      <c r="K719" t="s">
        <v>24</v>
      </c>
      <c r="L719" t="s">
        <v>38</v>
      </c>
      <c r="M719" t="s">
        <v>8279</v>
      </c>
    </row>
    <row r="720" spans="1:13" x14ac:dyDescent="0.3">
      <c r="A720" t="s">
        <v>520</v>
      </c>
      <c r="C720" t="s">
        <v>11613</v>
      </c>
      <c r="D720">
        <v>54</v>
      </c>
      <c r="E720" s="1">
        <v>15241692</v>
      </c>
      <c r="G720" t="s">
        <v>13</v>
      </c>
      <c r="H720" t="s">
        <v>11614</v>
      </c>
      <c r="I720" t="s">
        <v>70</v>
      </c>
      <c r="J720" t="s">
        <v>70</v>
      </c>
      <c r="K720" t="s">
        <v>24</v>
      </c>
      <c r="L720" t="s">
        <v>115</v>
      </c>
      <c r="M720" t="s">
        <v>345</v>
      </c>
    </row>
    <row r="721" spans="1:13" x14ac:dyDescent="0.3">
      <c r="A721" t="s">
        <v>520</v>
      </c>
      <c r="C721" t="s">
        <v>35549</v>
      </c>
      <c r="D721">
        <v>26</v>
      </c>
      <c r="E721" s="1">
        <v>812768</v>
      </c>
      <c r="G721" t="s">
        <v>13</v>
      </c>
      <c r="H721" t="s">
        <v>35579</v>
      </c>
      <c r="I721" t="s">
        <v>70</v>
      </c>
      <c r="J721" t="s">
        <v>70</v>
      </c>
      <c r="K721" t="s">
        <v>24</v>
      </c>
      <c r="L721" t="s">
        <v>25</v>
      </c>
      <c r="M721" t="s">
        <v>345</v>
      </c>
    </row>
    <row r="722" spans="1:13" x14ac:dyDescent="0.3">
      <c r="A722" t="s">
        <v>520</v>
      </c>
      <c r="C722" t="s">
        <v>37782</v>
      </c>
      <c r="D722">
        <v>80</v>
      </c>
      <c r="E722" s="1">
        <v>19323722</v>
      </c>
      <c r="G722" t="s">
        <v>13</v>
      </c>
      <c r="H722" t="s">
        <v>24907</v>
      </c>
      <c r="I722" t="s">
        <v>70</v>
      </c>
      <c r="J722" t="s">
        <v>70</v>
      </c>
      <c r="K722" t="s">
        <v>24</v>
      </c>
      <c r="L722" t="s">
        <v>17</v>
      </c>
      <c r="M722" t="s">
        <v>345</v>
      </c>
    </row>
    <row r="723" spans="1:13" x14ac:dyDescent="0.3">
      <c r="A723" t="s">
        <v>520</v>
      </c>
      <c r="C723" t="s">
        <v>24897</v>
      </c>
      <c r="D723">
        <v>36</v>
      </c>
      <c r="E723" s="1">
        <v>701129</v>
      </c>
      <c r="G723" t="s">
        <v>13</v>
      </c>
      <c r="H723" t="s">
        <v>24907</v>
      </c>
      <c r="I723" t="s">
        <v>70</v>
      </c>
      <c r="J723" t="s">
        <v>70</v>
      </c>
      <c r="K723" t="s">
        <v>24</v>
      </c>
      <c r="L723" t="s">
        <v>17</v>
      </c>
      <c r="M723" t="s">
        <v>345</v>
      </c>
    </row>
    <row r="724" spans="1:13" x14ac:dyDescent="0.3">
      <c r="A724" t="s">
        <v>520</v>
      </c>
      <c r="C724" t="s">
        <v>32202</v>
      </c>
      <c r="D724">
        <v>36</v>
      </c>
      <c r="E724" s="1">
        <v>600000</v>
      </c>
      <c r="G724" t="s">
        <v>13</v>
      </c>
      <c r="H724" t="s">
        <v>32218</v>
      </c>
      <c r="I724" t="s">
        <v>70</v>
      </c>
      <c r="J724" t="s">
        <v>70</v>
      </c>
      <c r="K724" t="s">
        <v>24</v>
      </c>
      <c r="L724" t="s">
        <v>17</v>
      </c>
      <c r="M724" t="s">
        <v>345</v>
      </c>
    </row>
    <row r="725" spans="1:13" x14ac:dyDescent="0.3">
      <c r="A725" t="s">
        <v>6216</v>
      </c>
      <c r="C725" t="s">
        <v>6098</v>
      </c>
      <c r="D725">
        <v>3</v>
      </c>
      <c r="E725" s="1">
        <v>165989</v>
      </c>
      <c r="G725" t="s">
        <v>34</v>
      </c>
      <c r="H725" t="s">
        <v>6143</v>
      </c>
      <c r="I725" t="s">
        <v>6217</v>
      </c>
      <c r="J725" t="s">
        <v>6145</v>
      </c>
      <c r="K725" t="s">
        <v>24</v>
      </c>
      <c r="L725" t="s">
        <v>25</v>
      </c>
      <c r="M725" t="s">
        <v>6146</v>
      </c>
    </row>
    <row r="726" spans="1:13" x14ac:dyDescent="0.3">
      <c r="A726" t="s">
        <v>22026</v>
      </c>
      <c r="C726" t="s">
        <v>22024</v>
      </c>
      <c r="D726">
        <v>44</v>
      </c>
      <c r="E726" s="1">
        <v>469021</v>
      </c>
      <c r="G726" t="s">
        <v>48</v>
      </c>
      <c r="H726" t="s">
        <v>22027</v>
      </c>
      <c r="I726" t="s">
        <v>22028</v>
      </c>
      <c r="J726" t="s">
        <v>330</v>
      </c>
      <c r="K726" t="s">
        <v>214</v>
      </c>
      <c r="L726" t="s">
        <v>38</v>
      </c>
      <c r="M726" t="s">
        <v>331</v>
      </c>
    </row>
    <row r="727" spans="1:13" x14ac:dyDescent="0.3">
      <c r="A727" t="s">
        <v>18601</v>
      </c>
      <c r="C727" t="s">
        <v>18470</v>
      </c>
      <c r="D727">
        <v>4</v>
      </c>
      <c r="E727" s="1">
        <v>13773</v>
      </c>
      <c r="G727" t="s">
        <v>34</v>
      </c>
      <c r="H727" t="s">
        <v>6143</v>
      </c>
      <c r="I727" t="s">
        <v>18602</v>
      </c>
      <c r="J727" t="s">
        <v>3203</v>
      </c>
      <c r="K727" t="s">
        <v>24</v>
      </c>
      <c r="L727" t="s">
        <v>25</v>
      </c>
      <c r="M727" t="s">
        <v>6146</v>
      </c>
    </row>
    <row r="728" spans="1:13" x14ac:dyDescent="0.3">
      <c r="A728" t="s">
        <v>28301</v>
      </c>
      <c r="C728" t="s">
        <v>28282</v>
      </c>
      <c r="D728">
        <v>26</v>
      </c>
      <c r="E728" s="1">
        <v>598288</v>
      </c>
      <c r="G728" t="s">
        <v>111</v>
      </c>
      <c r="H728" t="s">
        <v>28302</v>
      </c>
      <c r="I728" t="s">
        <v>15232</v>
      </c>
      <c r="J728" t="s">
        <v>119</v>
      </c>
      <c r="K728" t="s">
        <v>24</v>
      </c>
      <c r="L728" t="s">
        <v>25</v>
      </c>
      <c r="M728" t="s">
        <v>120</v>
      </c>
    </row>
    <row r="729" spans="1:13" x14ac:dyDescent="0.3">
      <c r="A729" t="s">
        <v>18301</v>
      </c>
      <c r="C729" t="s">
        <v>18238</v>
      </c>
      <c r="D729">
        <v>12</v>
      </c>
      <c r="E729" s="1">
        <v>9500</v>
      </c>
      <c r="G729" t="s">
        <v>21</v>
      </c>
      <c r="H729" t="s">
        <v>970</v>
      </c>
      <c r="I729" t="s">
        <v>4110</v>
      </c>
      <c r="J729" t="s">
        <v>119</v>
      </c>
      <c r="K729" t="s">
        <v>24</v>
      </c>
      <c r="L729" t="s">
        <v>25</v>
      </c>
      <c r="M729" t="s">
        <v>26</v>
      </c>
    </row>
    <row r="730" spans="1:13" x14ac:dyDescent="0.3">
      <c r="A730" t="s">
        <v>22811</v>
      </c>
      <c r="C730" t="s">
        <v>22801</v>
      </c>
      <c r="D730">
        <v>35</v>
      </c>
      <c r="E730" s="1">
        <v>1000000</v>
      </c>
      <c r="G730" t="s">
        <v>364</v>
      </c>
      <c r="H730" t="s">
        <v>22812</v>
      </c>
      <c r="I730" t="s">
        <v>3743</v>
      </c>
      <c r="J730" t="s">
        <v>3743</v>
      </c>
      <c r="K730" t="s">
        <v>37</v>
      </c>
      <c r="L730" t="s">
        <v>38</v>
      </c>
      <c r="M730" t="s">
        <v>1498</v>
      </c>
    </row>
    <row r="731" spans="1:13" x14ac:dyDescent="0.3">
      <c r="A731" t="s">
        <v>9745</v>
      </c>
      <c r="C731" t="s">
        <v>9547</v>
      </c>
      <c r="D731">
        <v>110</v>
      </c>
      <c r="E731" s="1">
        <v>36632810</v>
      </c>
      <c r="G731" t="s">
        <v>571</v>
      </c>
      <c r="H731" t="s">
        <v>9746</v>
      </c>
      <c r="I731" t="s">
        <v>9747</v>
      </c>
      <c r="K731" t="s">
        <v>1181</v>
      </c>
      <c r="L731" t="s">
        <v>17</v>
      </c>
      <c r="M731" t="s">
        <v>9748</v>
      </c>
    </row>
    <row r="732" spans="1:13" x14ac:dyDescent="0.3">
      <c r="A732" t="s">
        <v>27723</v>
      </c>
      <c r="C732" t="s">
        <v>27614</v>
      </c>
      <c r="D732">
        <v>6</v>
      </c>
      <c r="E732" s="1">
        <v>100000</v>
      </c>
      <c r="G732" t="s">
        <v>13</v>
      </c>
      <c r="H732" t="s">
        <v>27520</v>
      </c>
      <c r="I732" t="s">
        <v>27724</v>
      </c>
      <c r="K732" t="s">
        <v>497</v>
      </c>
      <c r="L732" t="s">
        <v>17</v>
      </c>
      <c r="M732" t="s">
        <v>450</v>
      </c>
    </row>
    <row r="733" spans="1:13" x14ac:dyDescent="0.3">
      <c r="A733" t="s">
        <v>28004</v>
      </c>
      <c r="C733" t="s">
        <v>27925</v>
      </c>
      <c r="D733">
        <v>47</v>
      </c>
      <c r="E733" s="1">
        <v>4094502</v>
      </c>
      <c r="G733" t="s">
        <v>48</v>
      </c>
      <c r="H733" t="s">
        <v>28005</v>
      </c>
      <c r="I733" t="s">
        <v>3797</v>
      </c>
      <c r="K733" t="s">
        <v>3799</v>
      </c>
      <c r="L733" t="s">
        <v>38</v>
      </c>
      <c r="M733" t="s">
        <v>190</v>
      </c>
    </row>
    <row r="734" spans="1:13" x14ac:dyDescent="0.3">
      <c r="A734" t="s">
        <v>31299</v>
      </c>
      <c r="C734" t="s">
        <v>31300</v>
      </c>
      <c r="D734">
        <v>12</v>
      </c>
      <c r="E734" s="1">
        <v>8463</v>
      </c>
      <c r="G734" t="s">
        <v>34</v>
      </c>
      <c r="H734" t="s">
        <v>12998</v>
      </c>
      <c r="I734" t="s">
        <v>15057</v>
      </c>
      <c r="J734" t="s">
        <v>761</v>
      </c>
      <c r="K734" t="s">
        <v>24</v>
      </c>
      <c r="L734" t="s">
        <v>25</v>
      </c>
      <c r="M734" t="s">
        <v>6146</v>
      </c>
    </row>
    <row r="735" spans="1:13" x14ac:dyDescent="0.3">
      <c r="A735" t="s">
        <v>9776</v>
      </c>
      <c r="C735" t="s">
        <v>22837</v>
      </c>
      <c r="D735">
        <v>44</v>
      </c>
      <c r="E735" s="1">
        <v>1582757</v>
      </c>
      <c r="G735" t="s">
        <v>69</v>
      </c>
      <c r="H735" t="s">
        <v>22956</v>
      </c>
      <c r="I735" t="s">
        <v>156</v>
      </c>
      <c r="J735" t="s">
        <v>22</v>
      </c>
      <c r="K735" t="s">
        <v>24</v>
      </c>
      <c r="L735" t="s">
        <v>38</v>
      </c>
      <c r="M735" t="s">
        <v>39</v>
      </c>
    </row>
    <row r="736" spans="1:13" x14ac:dyDescent="0.3">
      <c r="A736" t="s">
        <v>9776</v>
      </c>
      <c r="C736" t="s">
        <v>9547</v>
      </c>
      <c r="D736">
        <v>19</v>
      </c>
      <c r="E736" s="1">
        <v>100000</v>
      </c>
      <c r="G736" t="s">
        <v>48</v>
      </c>
      <c r="H736" t="s">
        <v>9777</v>
      </c>
      <c r="I736" t="s">
        <v>156</v>
      </c>
      <c r="J736" t="s">
        <v>22</v>
      </c>
      <c r="K736" t="s">
        <v>24</v>
      </c>
      <c r="L736" t="s">
        <v>17</v>
      </c>
      <c r="M736" t="s">
        <v>190</v>
      </c>
    </row>
    <row r="737" spans="1:13" x14ac:dyDescent="0.3">
      <c r="A737" t="s">
        <v>28690</v>
      </c>
      <c r="C737" t="s">
        <v>28282</v>
      </c>
      <c r="D737">
        <v>21</v>
      </c>
      <c r="E737" s="1">
        <v>962949</v>
      </c>
      <c r="G737" t="s">
        <v>13</v>
      </c>
      <c r="H737" t="s">
        <v>28691</v>
      </c>
      <c r="I737" t="s">
        <v>73</v>
      </c>
      <c r="K737" t="s">
        <v>74</v>
      </c>
      <c r="L737" t="s">
        <v>44</v>
      </c>
      <c r="M737" t="s">
        <v>207</v>
      </c>
    </row>
    <row r="738" spans="1:13" x14ac:dyDescent="0.3">
      <c r="A738" t="s">
        <v>25530</v>
      </c>
      <c r="C738" t="s">
        <v>25397</v>
      </c>
      <c r="D738">
        <v>4</v>
      </c>
      <c r="E738" s="1">
        <v>11640</v>
      </c>
      <c r="G738" t="s">
        <v>34</v>
      </c>
      <c r="H738" t="s">
        <v>6143</v>
      </c>
      <c r="I738" t="s">
        <v>25531</v>
      </c>
      <c r="J738" t="s">
        <v>7616</v>
      </c>
      <c r="K738" t="s">
        <v>24</v>
      </c>
      <c r="L738" t="s">
        <v>25</v>
      </c>
      <c r="M738" t="s">
        <v>6146</v>
      </c>
    </row>
    <row r="739" spans="1:13" x14ac:dyDescent="0.3">
      <c r="A739" t="s">
        <v>25532</v>
      </c>
      <c r="C739" t="s">
        <v>25397</v>
      </c>
      <c r="D739">
        <v>4</v>
      </c>
      <c r="E739" s="1">
        <v>9355</v>
      </c>
      <c r="G739" t="s">
        <v>34</v>
      </c>
      <c r="H739" t="s">
        <v>6143</v>
      </c>
      <c r="I739" t="s">
        <v>25533</v>
      </c>
      <c r="J739" t="s">
        <v>7616</v>
      </c>
      <c r="K739" t="s">
        <v>24</v>
      </c>
      <c r="L739" t="s">
        <v>25</v>
      </c>
      <c r="M739" t="s">
        <v>6146</v>
      </c>
    </row>
    <row r="740" spans="1:13" x14ac:dyDescent="0.3">
      <c r="A740" t="s">
        <v>23364</v>
      </c>
      <c r="C740" t="s">
        <v>23213</v>
      </c>
      <c r="D740">
        <v>2</v>
      </c>
      <c r="E740" s="1">
        <v>49999</v>
      </c>
      <c r="G740" t="s">
        <v>13</v>
      </c>
      <c r="H740" t="s">
        <v>23342</v>
      </c>
      <c r="I740" t="s">
        <v>7275</v>
      </c>
      <c r="J740" t="s">
        <v>175</v>
      </c>
      <c r="K740" t="s">
        <v>24</v>
      </c>
      <c r="L740" t="s">
        <v>17</v>
      </c>
      <c r="M740" t="s">
        <v>442</v>
      </c>
    </row>
    <row r="741" spans="1:13" x14ac:dyDescent="0.3">
      <c r="A741" t="s">
        <v>23364</v>
      </c>
      <c r="C741" t="s">
        <v>23564</v>
      </c>
      <c r="D741">
        <v>2</v>
      </c>
      <c r="E741" s="1">
        <v>49869</v>
      </c>
      <c r="G741" t="s">
        <v>13</v>
      </c>
      <c r="H741" t="s">
        <v>23639</v>
      </c>
      <c r="I741" t="s">
        <v>7275</v>
      </c>
      <c r="J741" t="s">
        <v>175</v>
      </c>
      <c r="K741" t="s">
        <v>24</v>
      </c>
      <c r="L741" t="s">
        <v>17</v>
      </c>
      <c r="M741" t="s">
        <v>442</v>
      </c>
    </row>
    <row r="742" spans="1:13" x14ac:dyDescent="0.3">
      <c r="A742" t="s">
        <v>26548</v>
      </c>
      <c r="C742" t="s">
        <v>26519</v>
      </c>
      <c r="D742">
        <v>5</v>
      </c>
      <c r="E742" s="1">
        <v>7769</v>
      </c>
      <c r="G742" t="s">
        <v>34</v>
      </c>
      <c r="H742" t="s">
        <v>6143</v>
      </c>
      <c r="I742" t="s">
        <v>6075</v>
      </c>
      <c r="J742" t="s">
        <v>2347</v>
      </c>
      <c r="K742" t="s">
        <v>24</v>
      </c>
      <c r="L742" t="s">
        <v>25</v>
      </c>
      <c r="M742" t="s">
        <v>6146</v>
      </c>
    </row>
    <row r="743" spans="1:13" x14ac:dyDescent="0.3">
      <c r="A743" t="s">
        <v>26548</v>
      </c>
      <c r="C743" t="s">
        <v>31866</v>
      </c>
      <c r="D743">
        <v>4</v>
      </c>
      <c r="E743" s="1">
        <v>4905</v>
      </c>
      <c r="G743" t="s">
        <v>34</v>
      </c>
      <c r="H743" t="s">
        <v>6143</v>
      </c>
      <c r="I743" t="s">
        <v>6075</v>
      </c>
      <c r="J743" t="s">
        <v>732</v>
      </c>
      <c r="K743" t="s">
        <v>24</v>
      </c>
      <c r="L743" t="s">
        <v>25</v>
      </c>
      <c r="M743" t="s">
        <v>6146</v>
      </c>
    </row>
    <row r="744" spans="1:13" x14ac:dyDescent="0.3">
      <c r="A744" t="s">
        <v>15274</v>
      </c>
      <c r="C744" t="s">
        <v>18238</v>
      </c>
      <c r="D744">
        <v>33</v>
      </c>
      <c r="E744" s="1">
        <v>48000</v>
      </c>
      <c r="G744" t="s">
        <v>34</v>
      </c>
      <c r="H744" t="s">
        <v>18250</v>
      </c>
      <c r="I744" t="s">
        <v>6075</v>
      </c>
      <c r="J744" t="s">
        <v>311</v>
      </c>
      <c r="K744" t="s">
        <v>24</v>
      </c>
      <c r="L744" t="s">
        <v>25</v>
      </c>
      <c r="M744" t="s">
        <v>6146</v>
      </c>
    </row>
    <row r="745" spans="1:13" x14ac:dyDescent="0.3">
      <c r="A745" t="s">
        <v>15274</v>
      </c>
      <c r="C745" t="s">
        <v>15182</v>
      </c>
      <c r="D745">
        <v>5</v>
      </c>
      <c r="E745" s="1">
        <v>84400</v>
      </c>
      <c r="G745" t="s">
        <v>34</v>
      </c>
      <c r="H745" t="s">
        <v>6143</v>
      </c>
      <c r="I745" t="s">
        <v>6075</v>
      </c>
      <c r="J745" t="s">
        <v>311</v>
      </c>
      <c r="K745" t="s">
        <v>24</v>
      </c>
      <c r="L745" t="s">
        <v>25</v>
      </c>
      <c r="M745" t="s">
        <v>6146</v>
      </c>
    </row>
    <row r="746" spans="1:13" x14ac:dyDescent="0.3">
      <c r="A746" t="s">
        <v>28598</v>
      </c>
      <c r="C746" t="s">
        <v>28282</v>
      </c>
      <c r="D746">
        <v>18</v>
      </c>
      <c r="E746" s="1">
        <v>100000</v>
      </c>
      <c r="G746" t="s">
        <v>34</v>
      </c>
      <c r="H746" t="s">
        <v>28599</v>
      </c>
      <c r="I746" t="s">
        <v>20998</v>
      </c>
      <c r="J746" t="s">
        <v>17995</v>
      </c>
      <c r="K746" t="s">
        <v>24</v>
      </c>
      <c r="L746" t="s">
        <v>38</v>
      </c>
      <c r="M746" t="s">
        <v>217</v>
      </c>
    </row>
    <row r="747" spans="1:13" x14ac:dyDescent="0.3">
      <c r="A747" t="s">
        <v>18289</v>
      </c>
      <c r="C747" t="s">
        <v>18238</v>
      </c>
      <c r="D747">
        <v>33</v>
      </c>
      <c r="E747" s="1">
        <v>823486</v>
      </c>
      <c r="G747" t="s">
        <v>34</v>
      </c>
      <c r="H747" t="s">
        <v>18250</v>
      </c>
      <c r="I747" t="s">
        <v>17610</v>
      </c>
      <c r="J747" t="s">
        <v>662</v>
      </c>
      <c r="K747" t="s">
        <v>24</v>
      </c>
      <c r="L747" t="s">
        <v>25</v>
      </c>
      <c r="M747" t="s">
        <v>6146</v>
      </c>
    </row>
    <row r="748" spans="1:13" x14ac:dyDescent="0.3">
      <c r="A748" t="s">
        <v>18289</v>
      </c>
      <c r="C748" t="s">
        <v>24677</v>
      </c>
      <c r="D748">
        <v>12</v>
      </c>
      <c r="E748" s="1">
        <v>46350</v>
      </c>
      <c r="G748" t="s">
        <v>34</v>
      </c>
      <c r="H748" t="s">
        <v>17730</v>
      </c>
      <c r="I748" t="s">
        <v>17610</v>
      </c>
      <c r="J748" t="s">
        <v>662</v>
      </c>
      <c r="K748" t="s">
        <v>24</v>
      </c>
      <c r="L748" t="s">
        <v>25</v>
      </c>
      <c r="M748" t="s">
        <v>6146</v>
      </c>
    </row>
    <row r="749" spans="1:13" x14ac:dyDescent="0.3">
      <c r="A749" t="s">
        <v>18289</v>
      </c>
      <c r="C749" t="s">
        <v>25016</v>
      </c>
      <c r="D749">
        <v>36</v>
      </c>
      <c r="E749" s="1">
        <v>338000</v>
      </c>
      <c r="G749" t="s">
        <v>34</v>
      </c>
      <c r="H749" t="s">
        <v>25041</v>
      </c>
      <c r="I749" t="s">
        <v>17610</v>
      </c>
      <c r="J749" t="s">
        <v>662</v>
      </c>
      <c r="K749" t="s">
        <v>24</v>
      </c>
      <c r="L749" t="s">
        <v>25</v>
      </c>
      <c r="M749" t="s">
        <v>6146</v>
      </c>
    </row>
    <row r="750" spans="1:13" x14ac:dyDescent="0.3">
      <c r="A750" t="s">
        <v>18289</v>
      </c>
      <c r="C750" t="s">
        <v>25665</v>
      </c>
      <c r="D750">
        <v>36</v>
      </c>
      <c r="E750" s="1">
        <v>248400</v>
      </c>
      <c r="G750" t="s">
        <v>34</v>
      </c>
      <c r="H750" t="s">
        <v>25041</v>
      </c>
      <c r="I750" t="s">
        <v>17610</v>
      </c>
      <c r="J750" t="s">
        <v>662</v>
      </c>
      <c r="K750" t="s">
        <v>24</v>
      </c>
      <c r="L750" t="s">
        <v>25</v>
      </c>
      <c r="M750" t="s">
        <v>6146</v>
      </c>
    </row>
    <row r="751" spans="1:13" x14ac:dyDescent="0.3">
      <c r="A751" t="s">
        <v>18289</v>
      </c>
      <c r="C751" t="s">
        <v>32274</v>
      </c>
      <c r="D751">
        <v>12</v>
      </c>
      <c r="E751" s="1">
        <v>105000</v>
      </c>
      <c r="G751" t="s">
        <v>34</v>
      </c>
      <c r="H751" t="s">
        <v>18412</v>
      </c>
      <c r="I751" t="s">
        <v>17610</v>
      </c>
      <c r="J751" t="s">
        <v>662</v>
      </c>
      <c r="K751" t="s">
        <v>24</v>
      </c>
      <c r="L751" t="s">
        <v>25</v>
      </c>
      <c r="M751" t="s">
        <v>6146</v>
      </c>
    </row>
    <row r="752" spans="1:13" x14ac:dyDescent="0.3">
      <c r="A752" t="s">
        <v>7109</v>
      </c>
      <c r="C752" t="s">
        <v>6985</v>
      </c>
      <c r="D752">
        <v>6</v>
      </c>
      <c r="E752" s="1">
        <v>108251</v>
      </c>
      <c r="G752" t="s">
        <v>34</v>
      </c>
      <c r="H752" t="s">
        <v>6143</v>
      </c>
      <c r="I752" t="s">
        <v>337</v>
      </c>
      <c r="J752" t="s">
        <v>307</v>
      </c>
      <c r="K752" t="s">
        <v>24</v>
      </c>
      <c r="L752" t="s">
        <v>25</v>
      </c>
      <c r="M752" t="s">
        <v>6146</v>
      </c>
    </row>
    <row r="753" spans="1:13" x14ac:dyDescent="0.3">
      <c r="A753" t="s">
        <v>6653</v>
      </c>
      <c r="C753" t="s">
        <v>6536</v>
      </c>
      <c r="D753">
        <v>3</v>
      </c>
      <c r="E753" s="1">
        <v>17290</v>
      </c>
      <c r="G753" t="s">
        <v>34</v>
      </c>
      <c r="H753" t="s">
        <v>6143</v>
      </c>
      <c r="I753" t="s">
        <v>6654</v>
      </c>
      <c r="J753" t="s">
        <v>3285</v>
      </c>
      <c r="K753" t="s">
        <v>24</v>
      </c>
      <c r="L753" t="s">
        <v>25</v>
      </c>
      <c r="M753" t="s">
        <v>6146</v>
      </c>
    </row>
    <row r="754" spans="1:13" x14ac:dyDescent="0.3">
      <c r="A754" t="s">
        <v>11339</v>
      </c>
      <c r="C754" t="s">
        <v>11317</v>
      </c>
      <c r="D754">
        <v>12</v>
      </c>
      <c r="E754" s="1">
        <v>150000</v>
      </c>
      <c r="G754" t="s">
        <v>34</v>
      </c>
      <c r="H754" t="s">
        <v>11340</v>
      </c>
      <c r="I754" t="s">
        <v>11341</v>
      </c>
      <c r="J754" t="s">
        <v>7616</v>
      </c>
      <c r="K754" t="s">
        <v>24</v>
      </c>
      <c r="L754" t="s">
        <v>17</v>
      </c>
      <c r="M754" t="s">
        <v>61</v>
      </c>
    </row>
    <row r="755" spans="1:13" x14ac:dyDescent="0.3">
      <c r="A755" t="s">
        <v>15470</v>
      </c>
      <c r="C755" t="s">
        <v>20950</v>
      </c>
      <c r="D755">
        <v>54</v>
      </c>
      <c r="E755" s="1">
        <v>345592</v>
      </c>
      <c r="G755" t="s">
        <v>111</v>
      </c>
      <c r="H755" t="s">
        <v>13022</v>
      </c>
      <c r="I755" t="s">
        <v>13139</v>
      </c>
      <c r="J755" t="s">
        <v>7616</v>
      </c>
      <c r="K755" t="s">
        <v>24</v>
      </c>
      <c r="L755" t="s">
        <v>25</v>
      </c>
      <c r="M755" t="s">
        <v>120</v>
      </c>
    </row>
    <row r="756" spans="1:13" x14ac:dyDescent="0.3">
      <c r="A756" t="s">
        <v>15470</v>
      </c>
      <c r="C756" t="s">
        <v>33280</v>
      </c>
      <c r="D756">
        <v>16</v>
      </c>
      <c r="E756" s="1">
        <v>345592</v>
      </c>
      <c r="G756" t="s">
        <v>111</v>
      </c>
      <c r="H756" t="s">
        <v>13022</v>
      </c>
      <c r="I756" t="s">
        <v>13139</v>
      </c>
      <c r="J756" t="s">
        <v>7616</v>
      </c>
      <c r="K756" t="s">
        <v>24</v>
      </c>
      <c r="L756" t="s">
        <v>25</v>
      </c>
      <c r="M756" t="s">
        <v>120</v>
      </c>
    </row>
    <row r="757" spans="1:13" x14ac:dyDescent="0.3">
      <c r="A757" t="s">
        <v>15470</v>
      </c>
      <c r="C757" t="s">
        <v>15468</v>
      </c>
      <c r="D757">
        <v>60</v>
      </c>
      <c r="E757" s="1">
        <v>4974112</v>
      </c>
      <c r="G757" t="s">
        <v>111</v>
      </c>
      <c r="H757" t="s">
        <v>15471</v>
      </c>
      <c r="I757" t="s">
        <v>13139</v>
      </c>
      <c r="J757" t="s">
        <v>7616</v>
      </c>
      <c r="K757" t="s">
        <v>24</v>
      </c>
      <c r="L757" t="s">
        <v>25</v>
      </c>
      <c r="M757" t="s">
        <v>120</v>
      </c>
    </row>
    <row r="758" spans="1:13" x14ac:dyDescent="0.3">
      <c r="A758" t="s">
        <v>33750</v>
      </c>
      <c r="C758" t="s">
        <v>33603</v>
      </c>
      <c r="D758">
        <v>35</v>
      </c>
      <c r="E758" s="1">
        <v>1650000</v>
      </c>
      <c r="G758" t="s">
        <v>34</v>
      </c>
      <c r="H758" t="s">
        <v>33751</v>
      </c>
      <c r="I758" t="s">
        <v>18413</v>
      </c>
      <c r="J758" t="s">
        <v>7616</v>
      </c>
      <c r="K758" t="s">
        <v>24</v>
      </c>
      <c r="L758" t="s">
        <v>25</v>
      </c>
      <c r="M758" t="s">
        <v>6146</v>
      </c>
    </row>
    <row r="759" spans="1:13" x14ac:dyDescent="0.3">
      <c r="A759" t="s">
        <v>18411</v>
      </c>
      <c r="C759" t="s">
        <v>24677</v>
      </c>
      <c r="D759">
        <v>12</v>
      </c>
      <c r="E759" s="1">
        <v>33650</v>
      </c>
      <c r="G759" t="s">
        <v>34</v>
      </c>
      <c r="H759" t="s">
        <v>17730</v>
      </c>
      <c r="I759" t="s">
        <v>18413</v>
      </c>
      <c r="J759" t="s">
        <v>7616</v>
      </c>
      <c r="K759" t="s">
        <v>24</v>
      </c>
      <c r="L759" t="s">
        <v>25</v>
      </c>
      <c r="M759" t="s">
        <v>6146</v>
      </c>
    </row>
    <row r="760" spans="1:13" x14ac:dyDescent="0.3">
      <c r="A760" t="s">
        <v>18411</v>
      </c>
      <c r="C760" t="s">
        <v>25190</v>
      </c>
      <c r="D760">
        <v>36</v>
      </c>
      <c r="E760" s="1">
        <v>219040</v>
      </c>
      <c r="G760" t="s">
        <v>34</v>
      </c>
      <c r="H760" t="s">
        <v>25041</v>
      </c>
      <c r="I760" t="s">
        <v>18413</v>
      </c>
      <c r="J760" t="s">
        <v>7616</v>
      </c>
      <c r="K760" t="s">
        <v>24</v>
      </c>
      <c r="L760" t="s">
        <v>25</v>
      </c>
      <c r="M760" t="s">
        <v>6146</v>
      </c>
    </row>
    <row r="761" spans="1:13" x14ac:dyDescent="0.3">
      <c r="A761" t="s">
        <v>18411</v>
      </c>
      <c r="C761" t="s">
        <v>18470</v>
      </c>
      <c r="D761">
        <v>12</v>
      </c>
      <c r="E761" s="1">
        <v>2580</v>
      </c>
      <c r="G761" t="s">
        <v>34</v>
      </c>
      <c r="H761" t="s">
        <v>6143</v>
      </c>
      <c r="I761" t="s">
        <v>18413</v>
      </c>
      <c r="J761" t="s">
        <v>7616</v>
      </c>
      <c r="K761" t="s">
        <v>24</v>
      </c>
      <c r="L761" t="s">
        <v>25</v>
      </c>
      <c r="M761" t="s">
        <v>6146</v>
      </c>
    </row>
    <row r="762" spans="1:13" x14ac:dyDescent="0.3">
      <c r="A762" t="s">
        <v>18411</v>
      </c>
      <c r="C762" t="s">
        <v>18377</v>
      </c>
      <c r="D762">
        <v>12</v>
      </c>
      <c r="E762" s="1">
        <v>25174</v>
      </c>
      <c r="G762" t="s">
        <v>34</v>
      </c>
      <c r="H762" t="s">
        <v>18412</v>
      </c>
      <c r="I762" t="s">
        <v>18413</v>
      </c>
      <c r="J762" t="s">
        <v>7616</v>
      </c>
      <c r="K762" t="s">
        <v>24</v>
      </c>
      <c r="L762" t="s">
        <v>25</v>
      </c>
      <c r="M762" t="s">
        <v>6146</v>
      </c>
    </row>
    <row r="763" spans="1:13" x14ac:dyDescent="0.3">
      <c r="A763" t="s">
        <v>18411</v>
      </c>
      <c r="C763" t="s">
        <v>20542</v>
      </c>
      <c r="D763">
        <v>6</v>
      </c>
      <c r="E763" s="1">
        <v>98895</v>
      </c>
      <c r="G763" t="s">
        <v>34</v>
      </c>
      <c r="H763" t="s">
        <v>6143</v>
      </c>
      <c r="I763" t="s">
        <v>18413</v>
      </c>
      <c r="J763" t="s">
        <v>7616</v>
      </c>
      <c r="K763" t="s">
        <v>24</v>
      </c>
      <c r="L763" t="s">
        <v>25</v>
      </c>
      <c r="M763" t="s">
        <v>6146</v>
      </c>
    </row>
    <row r="764" spans="1:13" x14ac:dyDescent="0.3">
      <c r="A764" t="s">
        <v>20997</v>
      </c>
      <c r="C764" t="s">
        <v>20950</v>
      </c>
      <c r="D764">
        <v>2</v>
      </c>
      <c r="E764" s="1">
        <v>19700</v>
      </c>
      <c r="G764" t="s">
        <v>34</v>
      </c>
      <c r="H764" t="s">
        <v>6143</v>
      </c>
      <c r="I764" t="s">
        <v>20998</v>
      </c>
      <c r="J764" t="s">
        <v>17995</v>
      </c>
      <c r="K764" t="s">
        <v>24</v>
      </c>
      <c r="L764" t="s">
        <v>25</v>
      </c>
      <c r="M764" t="s">
        <v>6146</v>
      </c>
    </row>
    <row r="765" spans="1:13" x14ac:dyDescent="0.3">
      <c r="A765" t="s">
        <v>37904</v>
      </c>
      <c r="C765" t="s">
        <v>37887</v>
      </c>
      <c r="D765">
        <v>46</v>
      </c>
      <c r="E765" s="1">
        <v>1600000</v>
      </c>
      <c r="G765" t="s">
        <v>111</v>
      </c>
      <c r="H765" t="s">
        <v>37905</v>
      </c>
      <c r="I765" t="s">
        <v>867</v>
      </c>
      <c r="J765" t="s">
        <v>280</v>
      </c>
      <c r="K765" t="s">
        <v>24</v>
      </c>
      <c r="L765" t="s">
        <v>25</v>
      </c>
      <c r="M765" t="s">
        <v>120</v>
      </c>
    </row>
    <row r="766" spans="1:13" x14ac:dyDescent="0.3">
      <c r="A766" t="s">
        <v>20243</v>
      </c>
      <c r="C766" t="s">
        <v>25932</v>
      </c>
      <c r="D766">
        <v>2</v>
      </c>
      <c r="E766" s="1">
        <v>8160</v>
      </c>
      <c r="G766" t="s">
        <v>34</v>
      </c>
      <c r="H766" t="s">
        <v>6143</v>
      </c>
      <c r="I766" t="s">
        <v>1359</v>
      </c>
      <c r="J766" t="s">
        <v>700</v>
      </c>
      <c r="K766" t="s">
        <v>24</v>
      </c>
      <c r="L766" t="s">
        <v>25</v>
      </c>
      <c r="M766" t="s">
        <v>6146</v>
      </c>
    </row>
    <row r="767" spans="1:13" x14ac:dyDescent="0.3">
      <c r="A767" t="s">
        <v>20243</v>
      </c>
      <c r="C767" t="s">
        <v>20121</v>
      </c>
      <c r="D767">
        <v>4</v>
      </c>
      <c r="E767" s="1">
        <v>32880</v>
      </c>
      <c r="G767" t="s">
        <v>34</v>
      </c>
      <c r="H767" t="s">
        <v>6143</v>
      </c>
      <c r="I767" t="s">
        <v>1359</v>
      </c>
      <c r="J767" t="s">
        <v>288</v>
      </c>
      <c r="K767" t="s">
        <v>24</v>
      </c>
      <c r="L767" t="s">
        <v>25</v>
      </c>
      <c r="M767" t="s">
        <v>6146</v>
      </c>
    </row>
    <row r="768" spans="1:13" x14ac:dyDescent="0.3">
      <c r="A768" t="s">
        <v>20243</v>
      </c>
      <c r="C768" t="s">
        <v>32581</v>
      </c>
      <c r="D768">
        <v>7</v>
      </c>
      <c r="E768" s="1">
        <v>151847</v>
      </c>
      <c r="G768" t="s">
        <v>34</v>
      </c>
      <c r="H768" t="s">
        <v>6143</v>
      </c>
      <c r="I768" t="s">
        <v>1359</v>
      </c>
      <c r="J768" t="s">
        <v>70</v>
      </c>
      <c r="K768" t="s">
        <v>24</v>
      </c>
      <c r="L768" t="s">
        <v>25</v>
      </c>
      <c r="M768" t="s">
        <v>6146</v>
      </c>
    </row>
    <row r="769" spans="1:13" x14ac:dyDescent="0.3">
      <c r="A769" t="s">
        <v>33221</v>
      </c>
      <c r="C769" t="s">
        <v>33173</v>
      </c>
      <c r="D769">
        <v>6</v>
      </c>
      <c r="E769" s="1">
        <v>97606</v>
      </c>
      <c r="G769" t="s">
        <v>34</v>
      </c>
      <c r="H769" t="s">
        <v>6143</v>
      </c>
      <c r="I769" t="s">
        <v>33222</v>
      </c>
      <c r="J769" t="s">
        <v>422</v>
      </c>
      <c r="K769" t="s">
        <v>24</v>
      </c>
      <c r="L769" t="s">
        <v>25</v>
      </c>
      <c r="M769" t="s">
        <v>6146</v>
      </c>
    </row>
    <row r="770" spans="1:13" x14ac:dyDescent="0.3">
      <c r="A770" t="s">
        <v>26549</v>
      </c>
      <c r="C770" t="s">
        <v>26519</v>
      </c>
      <c r="D770">
        <v>5</v>
      </c>
      <c r="E770" s="1">
        <v>7590</v>
      </c>
      <c r="G770" t="s">
        <v>34</v>
      </c>
      <c r="H770" t="s">
        <v>6143</v>
      </c>
      <c r="I770" t="s">
        <v>26550</v>
      </c>
      <c r="J770" t="s">
        <v>2347</v>
      </c>
      <c r="K770" t="s">
        <v>24</v>
      </c>
      <c r="L770" t="s">
        <v>25</v>
      </c>
      <c r="M770" t="s">
        <v>6146</v>
      </c>
    </row>
    <row r="771" spans="1:13" x14ac:dyDescent="0.3">
      <c r="A771" t="s">
        <v>2209</v>
      </c>
      <c r="C771" t="s">
        <v>1852</v>
      </c>
      <c r="D771">
        <v>24</v>
      </c>
      <c r="E771" s="1">
        <v>593919</v>
      </c>
      <c r="G771" t="s">
        <v>13</v>
      </c>
      <c r="H771" t="s">
        <v>2210</v>
      </c>
      <c r="I771" t="s">
        <v>2211</v>
      </c>
      <c r="J771" t="s">
        <v>70</v>
      </c>
      <c r="K771" t="s">
        <v>24</v>
      </c>
      <c r="L771" t="s">
        <v>17</v>
      </c>
      <c r="M771" t="s">
        <v>31</v>
      </c>
    </row>
    <row r="772" spans="1:13" x14ac:dyDescent="0.3">
      <c r="A772" t="s">
        <v>2209</v>
      </c>
      <c r="C772" t="s">
        <v>3657</v>
      </c>
      <c r="D772">
        <v>12</v>
      </c>
      <c r="E772" s="1">
        <v>100000</v>
      </c>
      <c r="G772" t="s">
        <v>13</v>
      </c>
      <c r="H772" t="s">
        <v>4309</v>
      </c>
      <c r="I772" t="s">
        <v>2211</v>
      </c>
      <c r="J772" t="s">
        <v>70</v>
      </c>
      <c r="K772" t="s">
        <v>24</v>
      </c>
      <c r="L772" t="s">
        <v>17</v>
      </c>
      <c r="M772" t="s">
        <v>31</v>
      </c>
    </row>
    <row r="773" spans="1:13" x14ac:dyDescent="0.3">
      <c r="A773" t="s">
        <v>32129</v>
      </c>
      <c r="C773" t="s">
        <v>31866</v>
      </c>
      <c r="D773">
        <v>6</v>
      </c>
      <c r="E773" s="1">
        <v>16155</v>
      </c>
      <c r="G773" t="s">
        <v>34</v>
      </c>
      <c r="H773" t="s">
        <v>6143</v>
      </c>
      <c r="I773" t="s">
        <v>9295</v>
      </c>
      <c r="J773" t="s">
        <v>769</v>
      </c>
      <c r="K773" t="s">
        <v>24</v>
      </c>
      <c r="L773" t="s">
        <v>25</v>
      </c>
      <c r="M773" t="s">
        <v>6146</v>
      </c>
    </row>
    <row r="774" spans="1:13" x14ac:dyDescent="0.3">
      <c r="A774" t="s">
        <v>24926</v>
      </c>
      <c r="C774" t="s">
        <v>24897</v>
      </c>
      <c r="D774">
        <v>74</v>
      </c>
      <c r="E774" s="1">
        <v>11958760</v>
      </c>
      <c r="G774" t="s">
        <v>13</v>
      </c>
      <c r="H774" t="s">
        <v>24927</v>
      </c>
      <c r="I774" t="s">
        <v>24928</v>
      </c>
      <c r="K774" t="s">
        <v>247</v>
      </c>
      <c r="L774" t="s">
        <v>17</v>
      </c>
      <c r="M774" t="s">
        <v>450</v>
      </c>
    </row>
    <row r="775" spans="1:13" x14ac:dyDescent="0.3">
      <c r="A775" t="s">
        <v>2246</v>
      </c>
      <c r="C775" t="s">
        <v>1852</v>
      </c>
      <c r="D775">
        <v>16</v>
      </c>
      <c r="E775" s="1">
        <v>179057</v>
      </c>
      <c r="G775" t="s">
        <v>111</v>
      </c>
      <c r="H775" t="s">
        <v>2247</v>
      </c>
      <c r="I775" t="s">
        <v>22</v>
      </c>
      <c r="J775" t="s">
        <v>23</v>
      </c>
      <c r="K775" t="s">
        <v>24</v>
      </c>
      <c r="L775" t="s">
        <v>25</v>
      </c>
      <c r="M775" t="s">
        <v>120</v>
      </c>
    </row>
    <row r="776" spans="1:13" x14ac:dyDescent="0.3">
      <c r="A776" t="s">
        <v>2246</v>
      </c>
      <c r="C776" t="s">
        <v>27925</v>
      </c>
      <c r="D776">
        <v>24</v>
      </c>
      <c r="E776" s="1">
        <v>100000</v>
      </c>
      <c r="G776" t="s">
        <v>111</v>
      </c>
      <c r="H776" t="s">
        <v>68</v>
      </c>
      <c r="I776" t="s">
        <v>22</v>
      </c>
      <c r="J776" t="s">
        <v>23</v>
      </c>
      <c r="K776" t="s">
        <v>24</v>
      </c>
      <c r="L776" t="s">
        <v>25</v>
      </c>
      <c r="M776" t="s">
        <v>120</v>
      </c>
    </row>
    <row r="777" spans="1:13" x14ac:dyDescent="0.3">
      <c r="A777" t="s">
        <v>6659</v>
      </c>
      <c r="C777" t="s">
        <v>6536</v>
      </c>
      <c r="D777">
        <v>3</v>
      </c>
      <c r="E777" s="1">
        <v>6630</v>
      </c>
      <c r="G777" t="s">
        <v>34</v>
      </c>
      <c r="H777" t="s">
        <v>6143</v>
      </c>
      <c r="I777" t="s">
        <v>3312</v>
      </c>
      <c r="J777" t="s">
        <v>3285</v>
      </c>
      <c r="K777" t="s">
        <v>24</v>
      </c>
      <c r="L777" t="s">
        <v>25</v>
      </c>
      <c r="M777" t="s">
        <v>6146</v>
      </c>
    </row>
    <row r="778" spans="1:13" x14ac:dyDescent="0.3">
      <c r="A778" t="s">
        <v>15778</v>
      </c>
      <c r="C778" t="s">
        <v>15737</v>
      </c>
      <c r="D778">
        <v>14</v>
      </c>
      <c r="E778" s="1">
        <v>24880</v>
      </c>
      <c r="G778" t="s">
        <v>34</v>
      </c>
      <c r="H778" t="s">
        <v>9117</v>
      </c>
      <c r="I778" t="s">
        <v>15779</v>
      </c>
      <c r="J778" t="s">
        <v>70</v>
      </c>
      <c r="K778" t="s">
        <v>24</v>
      </c>
      <c r="L778" t="s">
        <v>25</v>
      </c>
      <c r="M778" t="s">
        <v>6146</v>
      </c>
    </row>
    <row r="779" spans="1:13" x14ac:dyDescent="0.3">
      <c r="A779" t="s">
        <v>14654</v>
      </c>
      <c r="C779" t="s">
        <v>14619</v>
      </c>
      <c r="D779">
        <v>12</v>
      </c>
      <c r="E779" s="1">
        <v>901297</v>
      </c>
      <c r="G779" t="s">
        <v>34</v>
      </c>
      <c r="H779" t="s">
        <v>14655</v>
      </c>
      <c r="I779" t="s">
        <v>2239</v>
      </c>
      <c r="J779" t="s">
        <v>2240</v>
      </c>
      <c r="K779" t="s">
        <v>609</v>
      </c>
      <c r="L779" t="s">
        <v>25</v>
      </c>
      <c r="M779" t="s">
        <v>6146</v>
      </c>
    </row>
    <row r="780" spans="1:13" x14ac:dyDescent="0.3">
      <c r="A780" t="s">
        <v>17559</v>
      </c>
      <c r="C780" t="s">
        <v>17445</v>
      </c>
      <c r="D780">
        <v>16</v>
      </c>
      <c r="E780" s="1">
        <v>17840</v>
      </c>
      <c r="G780" t="s">
        <v>34</v>
      </c>
      <c r="H780" t="s">
        <v>6143</v>
      </c>
      <c r="I780" t="s">
        <v>17560</v>
      </c>
      <c r="J780" t="s">
        <v>662</v>
      </c>
      <c r="K780" t="s">
        <v>24</v>
      </c>
      <c r="L780" t="s">
        <v>25</v>
      </c>
      <c r="M780" t="s">
        <v>6146</v>
      </c>
    </row>
    <row r="781" spans="1:13" x14ac:dyDescent="0.3">
      <c r="A781" t="s">
        <v>20129</v>
      </c>
      <c r="C781" t="s">
        <v>20121</v>
      </c>
      <c r="D781">
        <v>12</v>
      </c>
      <c r="E781" s="1">
        <v>400000</v>
      </c>
      <c r="G781" t="s">
        <v>111</v>
      </c>
      <c r="H781" t="s">
        <v>5210</v>
      </c>
      <c r="I781" t="s">
        <v>287</v>
      </c>
      <c r="J781" t="s">
        <v>288</v>
      </c>
      <c r="K781" t="s">
        <v>24</v>
      </c>
      <c r="L781" t="s">
        <v>25</v>
      </c>
      <c r="M781" t="s">
        <v>6109</v>
      </c>
    </row>
    <row r="782" spans="1:13" x14ac:dyDescent="0.3">
      <c r="A782" t="s">
        <v>19151</v>
      </c>
      <c r="C782" t="s">
        <v>19032</v>
      </c>
      <c r="D782">
        <v>4</v>
      </c>
      <c r="E782" s="1">
        <v>6790</v>
      </c>
      <c r="G782" t="s">
        <v>34</v>
      </c>
      <c r="H782" t="s">
        <v>6143</v>
      </c>
      <c r="I782" t="s">
        <v>14365</v>
      </c>
      <c r="J782" t="s">
        <v>236</v>
      </c>
      <c r="K782" t="s">
        <v>24</v>
      </c>
      <c r="L782" t="s">
        <v>25</v>
      </c>
      <c r="M782" t="s">
        <v>6146</v>
      </c>
    </row>
    <row r="783" spans="1:13" x14ac:dyDescent="0.3">
      <c r="A783" t="s">
        <v>14364</v>
      </c>
      <c r="C783" t="s">
        <v>18470</v>
      </c>
      <c r="D783">
        <v>4</v>
      </c>
      <c r="E783" s="1">
        <v>8953</v>
      </c>
      <c r="G783" t="s">
        <v>34</v>
      </c>
      <c r="H783" t="s">
        <v>6143</v>
      </c>
      <c r="I783" t="s">
        <v>14365</v>
      </c>
      <c r="J783" t="s">
        <v>3203</v>
      </c>
      <c r="K783" t="s">
        <v>24</v>
      </c>
      <c r="L783" t="s">
        <v>25</v>
      </c>
      <c r="M783" t="s">
        <v>6146</v>
      </c>
    </row>
    <row r="784" spans="1:13" x14ac:dyDescent="0.3">
      <c r="A784" t="s">
        <v>14364</v>
      </c>
      <c r="C784" t="s">
        <v>19404</v>
      </c>
      <c r="D784">
        <v>6</v>
      </c>
      <c r="E784" s="1">
        <v>7360</v>
      </c>
      <c r="G784" t="s">
        <v>34</v>
      </c>
      <c r="H784" t="s">
        <v>6143</v>
      </c>
      <c r="I784" t="s">
        <v>14365</v>
      </c>
      <c r="J784" t="s">
        <v>280</v>
      </c>
      <c r="K784" t="s">
        <v>24</v>
      </c>
      <c r="L784" t="s">
        <v>25</v>
      </c>
      <c r="M784" t="s">
        <v>6146</v>
      </c>
    </row>
    <row r="785" spans="1:13" x14ac:dyDescent="0.3">
      <c r="A785" t="s">
        <v>14364</v>
      </c>
      <c r="C785" t="s">
        <v>32274</v>
      </c>
      <c r="D785">
        <v>2</v>
      </c>
      <c r="E785" s="1">
        <v>17050</v>
      </c>
      <c r="G785" t="s">
        <v>34</v>
      </c>
      <c r="H785" t="s">
        <v>6143</v>
      </c>
      <c r="I785" t="s">
        <v>14365</v>
      </c>
      <c r="J785" t="s">
        <v>3026</v>
      </c>
      <c r="K785" t="s">
        <v>24</v>
      </c>
      <c r="L785" t="s">
        <v>25</v>
      </c>
      <c r="M785" t="s">
        <v>6146</v>
      </c>
    </row>
    <row r="786" spans="1:13" x14ac:dyDescent="0.3">
      <c r="A786" t="s">
        <v>14364</v>
      </c>
      <c r="C786" t="s">
        <v>14108</v>
      </c>
      <c r="D786">
        <v>7</v>
      </c>
      <c r="E786" s="1">
        <v>16108</v>
      </c>
      <c r="G786" t="s">
        <v>34</v>
      </c>
      <c r="H786" t="s">
        <v>6143</v>
      </c>
      <c r="I786" t="s">
        <v>14365</v>
      </c>
      <c r="J786" t="s">
        <v>433</v>
      </c>
      <c r="K786" t="s">
        <v>24</v>
      </c>
      <c r="L786" t="s">
        <v>25</v>
      </c>
      <c r="M786" t="s">
        <v>6146</v>
      </c>
    </row>
    <row r="787" spans="1:13" x14ac:dyDescent="0.3">
      <c r="A787" t="s">
        <v>28574</v>
      </c>
      <c r="C787" t="s">
        <v>28282</v>
      </c>
      <c r="D787">
        <v>12</v>
      </c>
      <c r="E787" s="1">
        <v>234500</v>
      </c>
      <c r="G787" t="s">
        <v>168</v>
      </c>
      <c r="H787" t="s">
        <v>28575</v>
      </c>
      <c r="I787" t="s">
        <v>22</v>
      </c>
      <c r="J787" t="s">
        <v>23</v>
      </c>
      <c r="K787" t="s">
        <v>24</v>
      </c>
      <c r="L787" t="s">
        <v>38</v>
      </c>
      <c r="M787" t="s">
        <v>171</v>
      </c>
    </row>
    <row r="788" spans="1:13" x14ac:dyDescent="0.3">
      <c r="A788" t="s">
        <v>33732</v>
      </c>
      <c r="C788" t="s">
        <v>33603</v>
      </c>
      <c r="D788">
        <v>13</v>
      </c>
      <c r="E788" s="1">
        <v>500000</v>
      </c>
      <c r="G788" t="s">
        <v>111</v>
      </c>
      <c r="H788" t="s">
        <v>33733</v>
      </c>
      <c r="I788" t="s">
        <v>6252</v>
      </c>
      <c r="J788" t="s">
        <v>3285</v>
      </c>
      <c r="K788" t="s">
        <v>24</v>
      </c>
      <c r="L788" t="s">
        <v>25</v>
      </c>
      <c r="M788" t="s">
        <v>120</v>
      </c>
    </row>
    <row r="789" spans="1:13" x14ac:dyDescent="0.3">
      <c r="A789" t="s">
        <v>6577</v>
      </c>
      <c r="C789" t="s">
        <v>24500</v>
      </c>
      <c r="D789">
        <v>37</v>
      </c>
      <c r="E789" s="1">
        <v>159000</v>
      </c>
      <c r="G789" t="s">
        <v>34</v>
      </c>
      <c r="H789" t="s">
        <v>18250</v>
      </c>
      <c r="I789" t="s">
        <v>6252</v>
      </c>
      <c r="J789" t="s">
        <v>3285</v>
      </c>
      <c r="K789" t="s">
        <v>24</v>
      </c>
      <c r="L789" t="s">
        <v>25</v>
      </c>
      <c r="M789" t="s">
        <v>6146</v>
      </c>
    </row>
    <row r="790" spans="1:13" x14ac:dyDescent="0.3">
      <c r="A790" t="s">
        <v>6577</v>
      </c>
      <c r="C790" t="s">
        <v>6536</v>
      </c>
      <c r="D790">
        <v>3</v>
      </c>
      <c r="E790" s="1">
        <v>293281</v>
      </c>
      <c r="G790" t="s">
        <v>34</v>
      </c>
      <c r="H790" t="s">
        <v>6143</v>
      </c>
      <c r="I790" t="s">
        <v>6252</v>
      </c>
      <c r="J790" t="s">
        <v>3285</v>
      </c>
      <c r="K790" t="s">
        <v>24</v>
      </c>
      <c r="L790" t="s">
        <v>25</v>
      </c>
      <c r="M790" t="s">
        <v>6146</v>
      </c>
    </row>
    <row r="791" spans="1:13" x14ac:dyDescent="0.3">
      <c r="A791" t="s">
        <v>6577</v>
      </c>
      <c r="C791" t="s">
        <v>6536</v>
      </c>
      <c r="D791">
        <v>3</v>
      </c>
      <c r="E791" s="1">
        <v>32139</v>
      </c>
      <c r="G791" t="s">
        <v>34</v>
      </c>
      <c r="H791" t="s">
        <v>6143</v>
      </c>
      <c r="I791" t="s">
        <v>6252</v>
      </c>
      <c r="J791" t="s">
        <v>3285</v>
      </c>
      <c r="K791" t="s">
        <v>24</v>
      </c>
      <c r="L791" t="s">
        <v>25</v>
      </c>
      <c r="M791" t="s">
        <v>6146</v>
      </c>
    </row>
    <row r="792" spans="1:13" x14ac:dyDescent="0.3">
      <c r="A792" t="s">
        <v>32521</v>
      </c>
      <c r="C792" t="s">
        <v>32450</v>
      </c>
      <c r="D792">
        <v>1</v>
      </c>
      <c r="E792" s="1">
        <v>8688</v>
      </c>
      <c r="G792" t="s">
        <v>34</v>
      </c>
      <c r="H792" t="s">
        <v>6143</v>
      </c>
      <c r="I792" t="s">
        <v>32522</v>
      </c>
      <c r="J792" t="s">
        <v>813</v>
      </c>
      <c r="K792" t="s">
        <v>24</v>
      </c>
      <c r="L792" t="s">
        <v>25</v>
      </c>
      <c r="M792" t="s">
        <v>6146</v>
      </c>
    </row>
    <row r="793" spans="1:13" x14ac:dyDescent="0.3">
      <c r="A793" t="s">
        <v>19272</v>
      </c>
      <c r="C793" t="s">
        <v>19247</v>
      </c>
      <c r="D793">
        <v>3</v>
      </c>
      <c r="E793" s="1">
        <v>10410</v>
      </c>
      <c r="G793" t="s">
        <v>34</v>
      </c>
      <c r="H793" t="s">
        <v>6143</v>
      </c>
      <c r="I793" t="s">
        <v>19273</v>
      </c>
      <c r="J793" t="s">
        <v>10460</v>
      </c>
      <c r="K793" t="s">
        <v>24</v>
      </c>
      <c r="L793" t="s">
        <v>25</v>
      </c>
      <c r="M793" t="s">
        <v>6146</v>
      </c>
    </row>
    <row r="794" spans="1:13" x14ac:dyDescent="0.3">
      <c r="A794" t="s">
        <v>14248</v>
      </c>
      <c r="C794" t="s">
        <v>14108</v>
      </c>
      <c r="D794">
        <v>7</v>
      </c>
      <c r="E794" s="1">
        <v>33334</v>
      </c>
      <c r="G794" t="s">
        <v>34</v>
      </c>
      <c r="H794" t="s">
        <v>6143</v>
      </c>
      <c r="I794" t="s">
        <v>6435</v>
      </c>
      <c r="J794" t="s">
        <v>433</v>
      </c>
      <c r="K794" t="s">
        <v>24</v>
      </c>
      <c r="L794" t="s">
        <v>25</v>
      </c>
      <c r="M794" t="s">
        <v>6146</v>
      </c>
    </row>
    <row r="795" spans="1:13" x14ac:dyDescent="0.3">
      <c r="A795" t="s">
        <v>4406</v>
      </c>
      <c r="C795" t="s">
        <v>4395</v>
      </c>
      <c r="D795">
        <v>16</v>
      </c>
      <c r="E795" s="1">
        <v>250000</v>
      </c>
      <c r="G795" t="s">
        <v>13</v>
      </c>
      <c r="H795" t="s">
        <v>4407</v>
      </c>
      <c r="I795" t="s">
        <v>70</v>
      </c>
      <c r="J795" t="s">
        <v>70</v>
      </c>
      <c r="K795" t="s">
        <v>24</v>
      </c>
      <c r="L795" t="s">
        <v>1856</v>
      </c>
      <c r="M795" t="s">
        <v>450</v>
      </c>
    </row>
    <row r="796" spans="1:13" x14ac:dyDescent="0.3">
      <c r="A796" t="s">
        <v>461</v>
      </c>
      <c r="C796" t="s">
        <v>341</v>
      </c>
      <c r="D796">
        <v>29</v>
      </c>
      <c r="E796" s="1">
        <v>400000</v>
      </c>
      <c r="G796" t="s">
        <v>111</v>
      </c>
      <c r="H796" t="s">
        <v>462</v>
      </c>
      <c r="I796" t="s">
        <v>463</v>
      </c>
      <c r="J796" t="s">
        <v>119</v>
      </c>
      <c r="K796" t="s">
        <v>24</v>
      </c>
      <c r="L796" t="s">
        <v>25</v>
      </c>
      <c r="M796" t="s">
        <v>120</v>
      </c>
    </row>
    <row r="797" spans="1:13" x14ac:dyDescent="0.3">
      <c r="A797" t="s">
        <v>461</v>
      </c>
      <c r="C797" t="s">
        <v>29426</v>
      </c>
      <c r="D797">
        <v>25</v>
      </c>
      <c r="E797" s="1">
        <v>1550248</v>
      </c>
      <c r="G797" t="s">
        <v>111</v>
      </c>
      <c r="H797" t="s">
        <v>29451</v>
      </c>
      <c r="I797" t="s">
        <v>463</v>
      </c>
      <c r="J797" t="s">
        <v>119</v>
      </c>
      <c r="K797" t="s">
        <v>24</v>
      </c>
      <c r="L797" t="s">
        <v>25</v>
      </c>
      <c r="M797" t="s">
        <v>120</v>
      </c>
    </row>
    <row r="798" spans="1:13" x14ac:dyDescent="0.3">
      <c r="A798" t="s">
        <v>461</v>
      </c>
      <c r="C798" t="s">
        <v>23213</v>
      </c>
      <c r="D798">
        <v>24</v>
      </c>
      <c r="E798" s="1">
        <v>2000000</v>
      </c>
      <c r="G798" t="s">
        <v>111</v>
      </c>
      <c r="H798" t="s">
        <v>23276</v>
      </c>
      <c r="I798" t="s">
        <v>463</v>
      </c>
      <c r="J798" t="s">
        <v>119</v>
      </c>
      <c r="K798" t="s">
        <v>24</v>
      </c>
      <c r="L798" t="s">
        <v>25</v>
      </c>
      <c r="M798" t="s">
        <v>120</v>
      </c>
    </row>
    <row r="799" spans="1:13" x14ac:dyDescent="0.3">
      <c r="A799" t="s">
        <v>6307</v>
      </c>
      <c r="C799" t="s">
        <v>6249</v>
      </c>
      <c r="D799">
        <v>4</v>
      </c>
      <c r="E799" s="1">
        <v>15069</v>
      </c>
      <c r="G799" t="s">
        <v>34</v>
      </c>
      <c r="H799" t="s">
        <v>6143</v>
      </c>
      <c r="I799" t="s">
        <v>6308</v>
      </c>
      <c r="J799" t="s">
        <v>6297</v>
      </c>
      <c r="K799" t="s">
        <v>24</v>
      </c>
      <c r="L799" t="s">
        <v>25</v>
      </c>
      <c r="M799" t="s">
        <v>6146</v>
      </c>
    </row>
    <row r="800" spans="1:13" x14ac:dyDescent="0.3">
      <c r="A800" t="s">
        <v>32537</v>
      </c>
      <c r="C800" t="s">
        <v>32450</v>
      </c>
      <c r="D800">
        <v>1</v>
      </c>
      <c r="E800" s="1">
        <v>17050</v>
      </c>
      <c r="G800" t="s">
        <v>34</v>
      </c>
      <c r="H800" t="s">
        <v>6143</v>
      </c>
      <c r="I800" t="s">
        <v>32538</v>
      </c>
      <c r="J800" t="s">
        <v>813</v>
      </c>
      <c r="K800" t="s">
        <v>24</v>
      </c>
      <c r="L800" t="s">
        <v>25</v>
      </c>
      <c r="M800" t="s">
        <v>6146</v>
      </c>
    </row>
    <row r="801" spans="1:13" x14ac:dyDescent="0.3">
      <c r="A801" t="s">
        <v>19566</v>
      </c>
      <c r="C801" t="s">
        <v>19404</v>
      </c>
      <c r="D801">
        <v>6</v>
      </c>
      <c r="E801" s="1">
        <v>5145</v>
      </c>
      <c r="G801" t="s">
        <v>34</v>
      </c>
      <c r="H801" t="s">
        <v>6143</v>
      </c>
      <c r="I801" t="s">
        <v>19567</v>
      </c>
      <c r="J801" t="s">
        <v>280</v>
      </c>
      <c r="K801" t="s">
        <v>24</v>
      </c>
      <c r="L801" t="s">
        <v>25</v>
      </c>
      <c r="M801" t="s">
        <v>6146</v>
      </c>
    </row>
    <row r="802" spans="1:13" x14ac:dyDescent="0.3">
      <c r="A802" t="s">
        <v>11204</v>
      </c>
      <c r="C802" t="s">
        <v>22837</v>
      </c>
      <c r="D802">
        <v>64</v>
      </c>
      <c r="E802" s="1">
        <v>4859160</v>
      </c>
      <c r="G802" t="s">
        <v>13</v>
      </c>
      <c r="H802" t="s">
        <v>22976</v>
      </c>
      <c r="I802" t="s">
        <v>5895</v>
      </c>
      <c r="J802" t="s">
        <v>86</v>
      </c>
      <c r="K802" t="s">
        <v>24</v>
      </c>
      <c r="L802" t="s">
        <v>17</v>
      </c>
      <c r="M802" t="s">
        <v>66</v>
      </c>
    </row>
    <row r="803" spans="1:13" x14ac:dyDescent="0.3">
      <c r="A803" t="s">
        <v>11204</v>
      </c>
      <c r="C803" t="s">
        <v>22209</v>
      </c>
      <c r="D803">
        <v>23</v>
      </c>
      <c r="E803" s="1">
        <v>1035209</v>
      </c>
      <c r="G803" t="s">
        <v>13</v>
      </c>
      <c r="H803" t="s">
        <v>22229</v>
      </c>
      <c r="I803" t="s">
        <v>5895</v>
      </c>
      <c r="J803" t="s">
        <v>86</v>
      </c>
      <c r="K803" t="s">
        <v>24</v>
      </c>
      <c r="L803" t="s">
        <v>17</v>
      </c>
      <c r="M803" t="s">
        <v>66</v>
      </c>
    </row>
    <row r="804" spans="1:13" x14ac:dyDescent="0.3">
      <c r="A804" t="s">
        <v>11204</v>
      </c>
      <c r="C804" t="s">
        <v>15737</v>
      </c>
      <c r="D804">
        <v>26</v>
      </c>
      <c r="E804" s="1">
        <v>1093131</v>
      </c>
      <c r="G804" t="s">
        <v>13</v>
      </c>
      <c r="H804" t="s">
        <v>15847</v>
      </c>
      <c r="I804" t="s">
        <v>5895</v>
      </c>
      <c r="J804" t="s">
        <v>86</v>
      </c>
      <c r="K804" t="s">
        <v>24</v>
      </c>
      <c r="L804" t="s">
        <v>17</v>
      </c>
      <c r="M804" t="s">
        <v>66</v>
      </c>
    </row>
    <row r="805" spans="1:13" x14ac:dyDescent="0.3">
      <c r="A805" t="s">
        <v>11204</v>
      </c>
      <c r="C805" t="s">
        <v>15490</v>
      </c>
      <c r="D805">
        <v>31</v>
      </c>
      <c r="E805" s="1">
        <v>545143</v>
      </c>
      <c r="G805" t="s">
        <v>13</v>
      </c>
      <c r="H805" t="s">
        <v>15519</v>
      </c>
      <c r="I805" t="s">
        <v>5895</v>
      </c>
      <c r="J805" t="s">
        <v>86</v>
      </c>
      <c r="K805" t="s">
        <v>24</v>
      </c>
      <c r="L805" t="s">
        <v>17</v>
      </c>
      <c r="M805" t="s">
        <v>66</v>
      </c>
    </row>
    <row r="806" spans="1:13" x14ac:dyDescent="0.3">
      <c r="A806" t="s">
        <v>11204</v>
      </c>
      <c r="C806" t="s">
        <v>12314</v>
      </c>
      <c r="D806">
        <v>7</v>
      </c>
      <c r="E806" s="1">
        <v>345237</v>
      </c>
      <c r="G806" t="s">
        <v>13</v>
      </c>
      <c r="H806" t="s">
        <v>12446</v>
      </c>
      <c r="I806" t="s">
        <v>5895</v>
      </c>
      <c r="J806" t="s">
        <v>86</v>
      </c>
      <c r="K806" t="s">
        <v>24</v>
      </c>
      <c r="L806" t="s">
        <v>17</v>
      </c>
      <c r="M806" t="s">
        <v>66</v>
      </c>
    </row>
    <row r="807" spans="1:13" x14ac:dyDescent="0.3">
      <c r="A807" t="s">
        <v>11204</v>
      </c>
      <c r="C807" t="s">
        <v>11197</v>
      </c>
      <c r="D807">
        <v>41</v>
      </c>
      <c r="E807" s="1">
        <v>19684970</v>
      </c>
      <c r="G807" t="s">
        <v>13</v>
      </c>
      <c r="H807" t="s">
        <v>11205</v>
      </c>
      <c r="I807" t="s">
        <v>5895</v>
      </c>
      <c r="J807" t="s">
        <v>86</v>
      </c>
      <c r="K807" t="s">
        <v>24</v>
      </c>
      <c r="L807" t="s">
        <v>17</v>
      </c>
      <c r="M807" t="s">
        <v>31</v>
      </c>
    </row>
    <row r="808" spans="1:13" x14ac:dyDescent="0.3">
      <c r="A808" t="s">
        <v>17850</v>
      </c>
      <c r="C808" t="s">
        <v>17828</v>
      </c>
      <c r="D808">
        <v>84</v>
      </c>
      <c r="E808" s="1">
        <v>275000</v>
      </c>
      <c r="G808" t="s">
        <v>111</v>
      </c>
      <c r="H808" t="s">
        <v>17851</v>
      </c>
      <c r="I808" t="s">
        <v>17852</v>
      </c>
      <c r="J808" t="s">
        <v>22</v>
      </c>
      <c r="K808" t="s">
        <v>24</v>
      </c>
      <c r="L808" t="s">
        <v>25</v>
      </c>
      <c r="M808" t="s">
        <v>3790</v>
      </c>
    </row>
    <row r="809" spans="1:13" x14ac:dyDescent="0.3">
      <c r="A809" t="s">
        <v>33265</v>
      </c>
      <c r="C809" t="s">
        <v>33173</v>
      </c>
      <c r="D809">
        <v>6</v>
      </c>
      <c r="E809" s="1">
        <v>18358</v>
      </c>
      <c r="G809" t="s">
        <v>34</v>
      </c>
      <c r="H809" t="s">
        <v>6143</v>
      </c>
      <c r="I809" t="s">
        <v>6699</v>
      </c>
      <c r="J809" t="s">
        <v>422</v>
      </c>
      <c r="K809" t="s">
        <v>24</v>
      </c>
      <c r="L809" t="s">
        <v>25</v>
      </c>
      <c r="M809" t="s">
        <v>6146</v>
      </c>
    </row>
    <row r="810" spans="1:13" x14ac:dyDescent="0.3">
      <c r="A810" t="s">
        <v>33128</v>
      </c>
      <c r="C810" t="s">
        <v>32581</v>
      </c>
      <c r="D810">
        <v>7</v>
      </c>
      <c r="E810" s="1">
        <v>19131</v>
      </c>
      <c r="G810" t="s">
        <v>34</v>
      </c>
      <c r="H810" t="s">
        <v>6143</v>
      </c>
      <c r="I810" t="s">
        <v>33129</v>
      </c>
      <c r="J810" t="s">
        <v>70</v>
      </c>
      <c r="K810" t="s">
        <v>24</v>
      </c>
      <c r="L810" t="s">
        <v>25</v>
      </c>
      <c r="M810" t="s">
        <v>6146</v>
      </c>
    </row>
    <row r="811" spans="1:13" x14ac:dyDescent="0.3">
      <c r="A811" t="s">
        <v>13814</v>
      </c>
      <c r="C811" t="s">
        <v>13456</v>
      </c>
      <c r="D811">
        <v>7</v>
      </c>
      <c r="E811" s="1">
        <v>7754</v>
      </c>
      <c r="G811" t="s">
        <v>34</v>
      </c>
      <c r="H811" t="s">
        <v>6143</v>
      </c>
      <c r="I811" t="s">
        <v>13815</v>
      </c>
      <c r="J811" t="s">
        <v>30</v>
      </c>
      <c r="K811" t="s">
        <v>24</v>
      </c>
      <c r="L811" t="s">
        <v>25</v>
      </c>
      <c r="M811" t="s">
        <v>6146</v>
      </c>
    </row>
    <row r="812" spans="1:13" x14ac:dyDescent="0.3">
      <c r="A812" t="s">
        <v>19332</v>
      </c>
      <c r="C812" t="s">
        <v>19247</v>
      </c>
      <c r="D812">
        <v>3</v>
      </c>
      <c r="E812" s="1">
        <v>14995</v>
      </c>
      <c r="G812" t="s">
        <v>34</v>
      </c>
      <c r="H812" t="s">
        <v>6143</v>
      </c>
      <c r="I812" t="s">
        <v>13164</v>
      </c>
      <c r="J812" t="s">
        <v>10460</v>
      </c>
      <c r="K812" t="s">
        <v>24</v>
      </c>
      <c r="L812" t="s">
        <v>25</v>
      </c>
      <c r="M812" t="s">
        <v>6146</v>
      </c>
    </row>
    <row r="813" spans="1:13" x14ac:dyDescent="0.3">
      <c r="A813" t="s">
        <v>26551</v>
      </c>
      <c r="C813" t="s">
        <v>26519</v>
      </c>
      <c r="D813">
        <v>5</v>
      </c>
      <c r="E813" s="1">
        <v>8214</v>
      </c>
      <c r="G813" t="s">
        <v>34</v>
      </c>
      <c r="H813" t="s">
        <v>6143</v>
      </c>
      <c r="I813" t="s">
        <v>26552</v>
      </c>
      <c r="J813" t="s">
        <v>2347</v>
      </c>
      <c r="K813" t="s">
        <v>24</v>
      </c>
      <c r="L813" t="s">
        <v>25</v>
      </c>
      <c r="M813" t="s">
        <v>6146</v>
      </c>
    </row>
    <row r="814" spans="1:13" x14ac:dyDescent="0.3">
      <c r="A814" t="s">
        <v>31827</v>
      </c>
      <c r="C814" t="s">
        <v>31728</v>
      </c>
      <c r="D814">
        <v>6</v>
      </c>
      <c r="E814" s="1">
        <v>18634</v>
      </c>
      <c r="G814" t="s">
        <v>34</v>
      </c>
      <c r="H814" t="s">
        <v>6143</v>
      </c>
      <c r="I814" t="s">
        <v>556</v>
      </c>
      <c r="J814" t="s">
        <v>165</v>
      </c>
      <c r="K814" t="s">
        <v>24</v>
      </c>
      <c r="L814" t="s">
        <v>25</v>
      </c>
      <c r="M814" t="s">
        <v>6146</v>
      </c>
    </row>
    <row r="815" spans="1:13" x14ac:dyDescent="0.3">
      <c r="A815" t="s">
        <v>19308</v>
      </c>
      <c r="C815" t="s">
        <v>19247</v>
      </c>
      <c r="D815">
        <v>3</v>
      </c>
      <c r="E815" s="1">
        <v>4595</v>
      </c>
      <c r="G815" t="s">
        <v>34</v>
      </c>
      <c r="H815" t="s">
        <v>6143</v>
      </c>
      <c r="I815" t="s">
        <v>556</v>
      </c>
      <c r="J815" t="s">
        <v>10460</v>
      </c>
      <c r="K815" t="s">
        <v>24</v>
      </c>
      <c r="L815" t="s">
        <v>25</v>
      </c>
      <c r="M815" t="s">
        <v>6146</v>
      </c>
    </row>
    <row r="816" spans="1:13" x14ac:dyDescent="0.3">
      <c r="A816" t="s">
        <v>29088</v>
      </c>
      <c r="C816" t="s">
        <v>28936</v>
      </c>
      <c r="D816">
        <v>1</v>
      </c>
      <c r="E816" s="1">
        <v>500</v>
      </c>
      <c r="G816" t="s">
        <v>400</v>
      </c>
      <c r="H816" t="s">
        <v>77</v>
      </c>
      <c r="I816" t="s">
        <v>556</v>
      </c>
      <c r="J816" t="s">
        <v>165</v>
      </c>
      <c r="K816" t="s">
        <v>24</v>
      </c>
      <c r="L816" t="s">
        <v>25</v>
      </c>
      <c r="M816" t="s">
        <v>26</v>
      </c>
    </row>
    <row r="817" spans="1:13" x14ac:dyDescent="0.3">
      <c r="A817" t="s">
        <v>31344</v>
      </c>
      <c r="C817" t="s">
        <v>31300</v>
      </c>
      <c r="D817">
        <v>5</v>
      </c>
      <c r="E817" s="1">
        <v>18358</v>
      </c>
      <c r="G817" t="s">
        <v>34</v>
      </c>
      <c r="H817" t="s">
        <v>6143</v>
      </c>
      <c r="I817" t="s">
        <v>556</v>
      </c>
      <c r="J817" t="s">
        <v>137</v>
      </c>
      <c r="K817" t="s">
        <v>24</v>
      </c>
      <c r="L817" t="s">
        <v>25</v>
      </c>
      <c r="M817" t="s">
        <v>6146</v>
      </c>
    </row>
    <row r="818" spans="1:13" x14ac:dyDescent="0.3">
      <c r="A818" t="s">
        <v>31465</v>
      </c>
      <c r="C818" t="s">
        <v>31300</v>
      </c>
      <c r="D818">
        <v>5</v>
      </c>
      <c r="E818" s="1">
        <v>18358</v>
      </c>
      <c r="G818" t="s">
        <v>34</v>
      </c>
      <c r="H818" t="s">
        <v>6143</v>
      </c>
      <c r="I818" t="s">
        <v>9883</v>
      </c>
      <c r="J818" t="s">
        <v>137</v>
      </c>
      <c r="K818" t="s">
        <v>24</v>
      </c>
      <c r="L818" t="s">
        <v>25</v>
      </c>
      <c r="M818" t="s">
        <v>6146</v>
      </c>
    </row>
    <row r="819" spans="1:13" x14ac:dyDescent="0.3">
      <c r="A819" t="s">
        <v>18969</v>
      </c>
      <c r="C819" t="s">
        <v>18937</v>
      </c>
      <c r="D819">
        <v>4</v>
      </c>
      <c r="E819" s="1">
        <v>11375</v>
      </c>
      <c r="G819" t="s">
        <v>34</v>
      </c>
      <c r="H819" t="s">
        <v>6143</v>
      </c>
      <c r="I819" t="s">
        <v>6868</v>
      </c>
      <c r="J819" t="s">
        <v>17989</v>
      </c>
      <c r="K819" t="s">
        <v>24</v>
      </c>
      <c r="L819" t="s">
        <v>25</v>
      </c>
      <c r="M819" t="s">
        <v>6146</v>
      </c>
    </row>
    <row r="820" spans="1:13" x14ac:dyDescent="0.3">
      <c r="A820" t="s">
        <v>25338</v>
      </c>
      <c r="C820" t="s">
        <v>25301</v>
      </c>
      <c r="D820">
        <v>12</v>
      </c>
      <c r="E820" s="1">
        <v>25000</v>
      </c>
      <c r="G820" t="s">
        <v>21</v>
      </c>
      <c r="H820" t="s">
        <v>970</v>
      </c>
      <c r="I820" t="s">
        <v>25339</v>
      </c>
      <c r="J820" t="s">
        <v>119</v>
      </c>
      <c r="K820" t="s">
        <v>24</v>
      </c>
      <c r="L820" t="s">
        <v>25</v>
      </c>
      <c r="M820" t="s">
        <v>26</v>
      </c>
    </row>
    <row r="821" spans="1:13" x14ac:dyDescent="0.3">
      <c r="A821" t="s">
        <v>31719</v>
      </c>
      <c r="C821" t="s">
        <v>31493</v>
      </c>
      <c r="D821">
        <v>5</v>
      </c>
      <c r="E821" s="1">
        <v>18358</v>
      </c>
      <c r="G821" t="s">
        <v>34</v>
      </c>
      <c r="H821" t="s">
        <v>6143</v>
      </c>
      <c r="I821" t="s">
        <v>31720</v>
      </c>
      <c r="J821" t="s">
        <v>311</v>
      </c>
      <c r="K821" t="s">
        <v>24</v>
      </c>
      <c r="L821" t="s">
        <v>25</v>
      </c>
      <c r="M821" t="s">
        <v>6146</v>
      </c>
    </row>
    <row r="822" spans="1:13" x14ac:dyDescent="0.3">
      <c r="A822" t="s">
        <v>26553</v>
      </c>
      <c r="C822" t="s">
        <v>26519</v>
      </c>
      <c r="D822">
        <v>5</v>
      </c>
      <c r="E822" s="1">
        <v>7740</v>
      </c>
      <c r="G822" t="s">
        <v>34</v>
      </c>
      <c r="H822" t="s">
        <v>6143</v>
      </c>
      <c r="I822" t="s">
        <v>26554</v>
      </c>
      <c r="J822" t="s">
        <v>2347</v>
      </c>
      <c r="K822" t="s">
        <v>24</v>
      </c>
      <c r="L822" t="s">
        <v>25</v>
      </c>
      <c r="M822" t="s">
        <v>6146</v>
      </c>
    </row>
    <row r="823" spans="1:13" x14ac:dyDescent="0.3">
      <c r="A823" t="s">
        <v>15338</v>
      </c>
      <c r="C823" t="s">
        <v>15182</v>
      </c>
      <c r="D823">
        <v>5</v>
      </c>
      <c r="E823" s="1">
        <v>20363</v>
      </c>
      <c r="G823" t="s">
        <v>34</v>
      </c>
      <c r="H823" t="s">
        <v>6143</v>
      </c>
      <c r="I823" t="s">
        <v>15339</v>
      </c>
      <c r="J823" t="s">
        <v>119</v>
      </c>
      <c r="K823" t="s">
        <v>24</v>
      </c>
      <c r="L823" t="s">
        <v>25</v>
      </c>
      <c r="M823" t="s">
        <v>6146</v>
      </c>
    </row>
    <row r="824" spans="1:13" x14ac:dyDescent="0.3">
      <c r="A824" t="s">
        <v>35347</v>
      </c>
      <c r="C824" t="s">
        <v>35205</v>
      </c>
      <c r="D824">
        <v>19</v>
      </c>
      <c r="E824" s="1">
        <v>100000</v>
      </c>
      <c r="G824" t="s">
        <v>48</v>
      </c>
      <c r="H824" t="s">
        <v>35348</v>
      </c>
      <c r="I824" t="s">
        <v>9727</v>
      </c>
      <c r="K824" t="s">
        <v>1825</v>
      </c>
      <c r="L824" t="s">
        <v>17</v>
      </c>
      <c r="M824" t="s">
        <v>354</v>
      </c>
    </row>
    <row r="825" spans="1:13" x14ac:dyDescent="0.3">
      <c r="A825" t="s">
        <v>32418</v>
      </c>
      <c r="C825" t="s">
        <v>32274</v>
      </c>
      <c r="D825">
        <v>2</v>
      </c>
      <c r="E825" s="1">
        <v>5088</v>
      </c>
      <c r="G825" t="s">
        <v>34</v>
      </c>
      <c r="H825" t="s">
        <v>6143</v>
      </c>
      <c r="I825" t="s">
        <v>32419</v>
      </c>
      <c r="J825" t="s">
        <v>3026</v>
      </c>
      <c r="K825" t="s">
        <v>24</v>
      </c>
      <c r="L825" t="s">
        <v>25</v>
      </c>
      <c r="M825" t="s">
        <v>6146</v>
      </c>
    </row>
    <row r="826" spans="1:13" x14ac:dyDescent="0.3">
      <c r="A826" t="s">
        <v>32579</v>
      </c>
      <c r="C826" t="s">
        <v>32450</v>
      </c>
      <c r="D826">
        <v>1</v>
      </c>
      <c r="E826" s="1">
        <v>5626</v>
      </c>
      <c r="G826" t="s">
        <v>34</v>
      </c>
      <c r="H826" t="s">
        <v>6143</v>
      </c>
      <c r="I826" t="s">
        <v>32580</v>
      </c>
      <c r="J826" t="s">
        <v>813</v>
      </c>
      <c r="K826" t="s">
        <v>24</v>
      </c>
      <c r="L826" t="s">
        <v>25</v>
      </c>
      <c r="M826" t="s">
        <v>6146</v>
      </c>
    </row>
    <row r="827" spans="1:13" x14ac:dyDescent="0.3">
      <c r="A827" t="s">
        <v>17506</v>
      </c>
      <c r="C827" t="s">
        <v>17445</v>
      </c>
      <c r="D827">
        <v>16</v>
      </c>
      <c r="E827" s="1">
        <v>3865</v>
      </c>
      <c r="G827" t="s">
        <v>34</v>
      </c>
      <c r="H827" t="s">
        <v>6143</v>
      </c>
      <c r="I827" t="s">
        <v>17507</v>
      </c>
      <c r="J827" t="s">
        <v>662</v>
      </c>
      <c r="K827" t="s">
        <v>24</v>
      </c>
      <c r="L827" t="s">
        <v>25</v>
      </c>
      <c r="M827" t="s">
        <v>6146</v>
      </c>
    </row>
    <row r="828" spans="1:13" x14ac:dyDescent="0.3">
      <c r="A828" t="s">
        <v>5013</v>
      </c>
      <c r="C828" t="s">
        <v>27925</v>
      </c>
      <c r="D828">
        <v>41</v>
      </c>
      <c r="E828" s="1">
        <v>5500000</v>
      </c>
      <c r="G828" t="s">
        <v>364</v>
      </c>
      <c r="H828" t="s">
        <v>27927</v>
      </c>
      <c r="I828" t="s">
        <v>70</v>
      </c>
      <c r="J828" t="s">
        <v>70</v>
      </c>
      <c r="K828" t="s">
        <v>24</v>
      </c>
      <c r="L828" t="s">
        <v>38</v>
      </c>
      <c r="M828" t="s">
        <v>3060</v>
      </c>
    </row>
    <row r="829" spans="1:13" x14ac:dyDescent="0.3">
      <c r="A829" t="s">
        <v>5013</v>
      </c>
      <c r="C829" t="s">
        <v>28715</v>
      </c>
      <c r="D829">
        <v>12</v>
      </c>
      <c r="E829" s="1">
        <v>250000</v>
      </c>
      <c r="G829" t="s">
        <v>34</v>
      </c>
      <c r="H829" t="s">
        <v>28933</v>
      </c>
      <c r="I829" t="s">
        <v>70</v>
      </c>
      <c r="J829" t="s">
        <v>70</v>
      </c>
      <c r="K829" t="s">
        <v>24</v>
      </c>
      <c r="L829" t="s">
        <v>38</v>
      </c>
      <c r="M829" t="s">
        <v>504</v>
      </c>
    </row>
    <row r="830" spans="1:13" x14ac:dyDescent="0.3">
      <c r="A830" t="s">
        <v>5013</v>
      </c>
      <c r="C830" t="s">
        <v>27408</v>
      </c>
      <c r="D830">
        <v>9</v>
      </c>
      <c r="E830" s="1">
        <v>200000</v>
      </c>
      <c r="G830" t="s">
        <v>34</v>
      </c>
      <c r="H830" t="s">
        <v>27565</v>
      </c>
      <c r="I830" t="s">
        <v>70</v>
      </c>
      <c r="J830" t="s">
        <v>70</v>
      </c>
      <c r="K830" t="s">
        <v>24</v>
      </c>
      <c r="L830" t="s">
        <v>38</v>
      </c>
      <c r="M830" t="s">
        <v>504</v>
      </c>
    </row>
    <row r="831" spans="1:13" x14ac:dyDescent="0.3">
      <c r="A831" t="s">
        <v>5013</v>
      </c>
      <c r="C831" t="s">
        <v>27614</v>
      </c>
      <c r="D831">
        <v>6</v>
      </c>
      <c r="E831" s="1">
        <v>500000</v>
      </c>
      <c r="G831" t="s">
        <v>34</v>
      </c>
      <c r="H831" t="s">
        <v>27717</v>
      </c>
      <c r="I831" t="s">
        <v>70</v>
      </c>
      <c r="J831" t="s">
        <v>70</v>
      </c>
      <c r="K831" t="s">
        <v>24</v>
      </c>
      <c r="L831" t="s">
        <v>38</v>
      </c>
      <c r="M831" t="s">
        <v>504</v>
      </c>
    </row>
    <row r="832" spans="1:13" x14ac:dyDescent="0.3">
      <c r="A832" t="s">
        <v>5013</v>
      </c>
      <c r="C832" t="s">
        <v>30595</v>
      </c>
      <c r="D832">
        <v>12</v>
      </c>
      <c r="E832" s="1">
        <v>600000</v>
      </c>
      <c r="G832" t="s">
        <v>34</v>
      </c>
      <c r="H832" t="s">
        <v>30701</v>
      </c>
      <c r="I832" t="s">
        <v>70</v>
      </c>
      <c r="J832" t="s">
        <v>70</v>
      </c>
      <c r="K832" t="s">
        <v>24</v>
      </c>
      <c r="L832" t="s">
        <v>38</v>
      </c>
      <c r="M832" t="s">
        <v>504</v>
      </c>
    </row>
    <row r="833" spans="1:13" x14ac:dyDescent="0.3">
      <c r="A833" t="s">
        <v>5013</v>
      </c>
      <c r="C833" t="s">
        <v>5763</v>
      </c>
      <c r="D833">
        <v>14</v>
      </c>
      <c r="E833" s="1">
        <v>500000</v>
      </c>
      <c r="G833" t="s">
        <v>34</v>
      </c>
      <c r="H833" t="s">
        <v>5879</v>
      </c>
      <c r="I833" t="s">
        <v>70</v>
      </c>
      <c r="J833" t="s">
        <v>70</v>
      </c>
      <c r="K833" t="s">
        <v>24</v>
      </c>
      <c r="L833" t="s">
        <v>38</v>
      </c>
      <c r="M833" t="s">
        <v>504</v>
      </c>
    </row>
    <row r="834" spans="1:13" x14ac:dyDescent="0.3">
      <c r="A834" t="s">
        <v>5013</v>
      </c>
      <c r="C834" t="s">
        <v>4928</v>
      </c>
      <c r="D834">
        <v>12</v>
      </c>
      <c r="E834" s="1">
        <v>400000</v>
      </c>
      <c r="G834" t="s">
        <v>34</v>
      </c>
      <c r="H834" t="s">
        <v>5014</v>
      </c>
      <c r="I834" t="s">
        <v>70</v>
      </c>
      <c r="J834" t="s">
        <v>70</v>
      </c>
      <c r="K834" t="s">
        <v>24</v>
      </c>
      <c r="L834" t="s">
        <v>38</v>
      </c>
      <c r="M834" t="s">
        <v>504</v>
      </c>
    </row>
    <row r="835" spans="1:13" x14ac:dyDescent="0.3">
      <c r="A835" t="s">
        <v>5013</v>
      </c>
      <c r="C835" t="s">
        <v>21173</v>
      </c>
      <c r="D835">
        <v>12</v>
      </c>
      <c r="E835" s="1">
        <v>950000</v>
      </c>
      <c r="G835" t="s">
        <v>34</v>
      </c>
      <c r="H835" t="s">
        <v>21680</v>
      </c>
      <c r="I835" t="s">
        <v>70</v>
      </c>
      <c r="J835" t="s">
        <v>70</v>
      </c>
      <c r="K835" t="s">
        <v>24</v>
      </c>
      <c r="L835" t="s">
        <v>38</v>
      </c>
      <c r="M835" t="s">
        <v>504</v>
      </c>
    </row>
    <row r="836" spans="1:13" x14ac:dyDescent="0.3">
      <c r="A836" t="s">
        <v>5013</v>
      </c>
      <c r="C836" t="s">
        <v>17183</v>
      </c>
      <c r="D836">
        <v>12</v>
      </c>
      <c r="E836" s="1">
        <v>500000</v>
      </c>
      <c r="G836" t="s">
        <v>34</v>
      </c>
      <c r="H836" t="s">
        <v>17333</v>
      </c>
      <c r="I836" t="s">
        <v>70</v>
      </c>
      <c r="J836" t="s">
        <v>70</v>
      </c>
      <c r="K836" t="s">
        <v>24</v>
      </c>
      <c r="L836" t="s">
        <v>38</v>
      </c>
      <c r="M836" t="s">
        <v>504</v>
      </c>
    </row>
    <row r="837" spans="1:13" x14ac:dyDescent="0.3">
      <c r="A837" t="s">
        <v>5013</v>
      </c>
      <c r="C837" t="s">
        <v>12314</v>
      </c>
      <c r="D837">
        <v>12</v>
      </c>
      <c r="E837" s="1">
        <v>500000</v>
      </c>
      <c r="G837" t="s">
        <v>34</v>
      </c>
      <c r="H837" t="s">
        <v>12236</v>
      </c>
      <c r="I837" t="s">
        <v>70</v>
      </c>
      <c r="J837" t="s">
        <v>70</v>
      </c>
      <c r="K837" t="s">
        <v>24</v>
      </c>
      <c r="L837" t="s">
        <v>38</v>
      </c>
      <c r="M837" t="s">
        <v>504</v>
      </c>
    </row>
    <row r="838" spans="1:13" x14ac:dyDescent="0.3">
      <c r="A838" t="s">
        <v>19075</v>
      </c>
      <c r="C838" t="s">
        <v>19032</v>
      </c>
      <c r="D838">
        <v>4</v>
      </c>
      <c r="E838" s="1">
        <v>2180</v>
      </c>
      <c r="G838" t="s">
        <v>34</v>
      </c>
      <c r="H838" t="s">
        <v>6143</v>
      </c>
      <c r="I838" t="s">
        <v>19076</v>
      </c>
      <c r="J838" t="s">
        <v>236</v>
      </c>
      <c r="K838" t="s">
        <v>24</v>
      </c>
      <c r="L838" t="s">
        <v>25</v>
      </c>
      <c r="M838" t="s">
        <v>6146</v>
      </c>
    </row>
    <row r="839" spans="1:13" x14ac:dyDescent="0.3">
      <c r="A839" t="s">
        <v>8325</v>
      </c>
      <c r="C839" t="s">
        <v>8196</v>
      </c>
      <c r="D839">
        <v>26</v>
      </c>
      <c r="E839" s="1">
        <v>1000000</v>
      </c>
      <c r="G839" t="s">
        <v>69</v>
      </c>
      <c r="H839" t="s">
        <v>8326</v>
      </c>
      <c r="I839" t="s">
        <v>8327</v>
      </c>
      <c r="K839" t="s">
        <v>8328</v>
      </c>
      <c r="L839" t="s">
        <v>38</v>
      </c>
      <c r="M839" t="s">
        <v>39</v>
      </c>
    </row>
    <row r="840" spans="1:13" x14ac:dyDescent="0.3">
      <c r="A840" t="s">
        <v>8135</v>
      </c>
      <c r="C840" t="s">
        <v>8074</v>
      </c>
      <c r="D840">
        <v>37</v>
      </c>
      <c r="E840" s="1">
        <v>300000</v>
      </c>
      <c r="G840" t="s">
        <v>111</v>
      </c>
      <c r="H840" t="s">
        <v>8136</v>
      </c>
      <c r="I840" t="s">
        <v>287</v>
      </c>
      <c r="J840" t="s">
        <v>288</v>
      </c>
      <c r="K840" t="s">
        <v>24</v>
      </c>
      <c r="L840" t="s">
        <v>25</v>
      </c>
      <c r="M840" t="s">
        <v>6109</v>
      </c>
    </row>
    <row r="841" spans="1:13" x14ac:dyDescent="0.3">
      <c r="A841" t="s">
        <v>8135</v>
      </c>
      <c r="C841" t="s">
        <v>34985</v>
      </c>
      <c r="D841">
        <v>12</v>
      </c>
      <c r="E841" s="1">
        <v>100000</v>
      </c>
      <c r="G841" t="s">
        <v>111</v>
      </c>
      <c r="H841" t="s">
        <v>35069</v>
      </c>
      <c r="I841" t="s">
        <v>287</v>
      </c>
      <c r="J841" t="s">
        <v>288</v>
      </c>
      <c r="K841" t="s">
        <v>24</v>
      </c>
      <c r="L841" t="s">
        <v>25</v>
      </c>
      <c r="M841" t="s">
        <v>6109</v>
      </c>
    </row>
    <row r="842" spans="1:13" x14ac:dyDescent="0.3">
      <c r="A842" t="s">
        <v>8135</v>
      </c>
      <c r="C842" t="s">
        <v>24500</v>
      </c>
      <c r="D842">
        <v>44</v>
      </c>
      <c r="E842" s="1">
        <v>646851</v>
      </c>
      <c r="G842" t="s">
        <v>111</v>
      </c>
      <c r="H842" t="s">
        <v>24557</v>
      </c>
      <c r="I842" t="s">
        <v>287</v>
      </c>
      <c r="J842" t="s">
        <v>288</v>
      </c>
      <c r="K842" t="s">
        <v>24</v>
      </c>
      <c r="L842" t="s">
        <v>25</v>
      </c>
      <c r="M842" t="s">
        <v>120</v>
      </c>
    </row>
    <row r="843" spans="1:13" x14ac:dyDescent="0.3">
      <c r="A843" t="s">
        <v>8135</v>
      </c>
      <c r="C843" t="s">
        <v>24450</v>
      </c>
      <c r="D843">
        <v>60</v>
      </c>
      <c r="E843" s="1">
        <v>7023100</v>
      </c>
      <c r="G843" t="s">
        <v>111</v>
      </c>
      <c r="H843" t="s">
        <v>24482</v>
      </c>
      <c r="I843" t="s">
        <v>287</v>
      </c>
      <c r="J843" t="s">
        <v>288</v>
      </c>
      <c r="K843" t="s">
        <v>24</v>
      </c>
      <c r="L843" t="s">
        <v>25</v>
      </c>
      <c r="M843" t="s">
        <v>120</v>
      </c>
    </row>
    <row r="844" spans="1:13" x14ac:dyDescent="0.3">
      <c r="A844" t="s">
        <v>4336</v>
      </c>
      <c r="C844" t="s">
        <v>29114</v>
      </c>
      <c r="D844">
        <v>24</v>
      </c>
      <c r="E844" s="1">
        <v>361086</v>
      </c>
      <c r="G844" t="s">
        <v>34</v>
      </c>
      <c r="H844" t="s">
        <v>29198</v>
      </c>
      <c r="I844" t="s">
        <v>49</v>
      </c>
      <c r="J844" t="s">
        <v>50</v>
      </c>
      <c r="K844" t="s">
        <v>51</v>
      </c>
      <c r="L844" t="s">
        <v>44</v>
      </c>
      <c r="M844" t="s">
        <v>39</v>
      </c>
    </row>
    <row r="845" spans="1:13" x14ac:dyDescent="0.3">
      <c r="A845" t="s">
        <v>4336</v>
      </c>
      <c r="C845" t="s">
        <v>27614</v>
      </c>
      <c r="D845">
        <v>1</v>
      </c>
      <c r="E845" s="1">
        <v>27660</v>
      </c>
      <c r="G845" t="s">
        <v>34</v>
      </c>
      <c r="H845" t="s">
        <v>27658</v>
      </c>
      <c r="I845" t="s">
        <v>49</v>
      </c>
      <c r="J845" t="s">
        <v>50</v>
      </c>
      <c r="K845" t="s">
        <v>51</v>
      </c>
      <c r="L845" t="s">
        <v>44</v>
      </c>
      <c r="M845" t="s">
        <v>39</v>
      </c>
    </row>
    <row r="846" spans="1:13" x14ac:dyDescent="0.3">
      <c r="A846" t="s">
        <v>4336</v>
      </c>
      <c r="C846" t="s">
        <v>4328</v>
      </c>
      <c r="D846">
        <v>45</v>
      </c>
      <c r="E846" s="1">
        <v>1243286</v>
      </c>
      <c r="G846" t="s">
        <v>13</v>
      </c>
      <c r="H846" t="s">
        <v>4337</v>
      </c>
      <c r="I846" t="s">
        <v>49</v>
      </c>
      <c r="J846" t="s">
        <v>50</v>
      </c>
      <c r="K846" t="s">
        <v>51</v>
      </c>
      <c r="L846" t="s">
        <v>44</v>
      </c>
      <c r="M846" t="s">
        <v>82</v>
      </c>
    </row>
    <row r="847" spans="1:13" x14ac:dyDescent="0.3">
      <c r="A847" t="s">
        <v>8976</v>
      </c>
      <c r="C847" t="s">
        <v>8962</v>
      </c>
      <c r="D847">
        <v>18</v>
      </c>
      <c r="E847" s="1">
        <v>100000</v>
      </c>
      <c r="G847" t="s">
        <v>13</v>
      </c>
      <c r="H847" t="s">
        <v>8977</v>
      </c>
      <c r="I847" t="s">
        <v>337</v>
      </c>
      <c r="J847" t="s">
        <v>307</v>
      </c>
      <c r="K847" t="s">
        <v>24</v>
      </c>
      <c r="L847" t="s">
        <v>17</v>
      </c>
      <c r="M847" t="s">
        <v>450</v>
      </c>
    </row>
    <row r="848" spans="1:13" x14ac:dyDescent="0.3">
      <c r="A848" t="s">
        <v>33620</v>
      </c>
      <c r="C848" t="s">
        <v>33603</v>
      </c>
      <c r="D848">
        <v>38</v>
      </c>
      <c r="E848" s="1">
        <v>2311529</v>
      </c>
      <c r="G848" t="s">
        <v>69</v>
      </c>
      <c r="H848" t="s">
        <v>33621</v>
      </c>
      <c r="I848" t="s">
        <v>22</v>
      </c>
      <c r="J848" t="s">
        <v>23</v>
      </c>
      <c r="K848" t="s">
        <v>24</v>
      </c>
      <c r="L848" t="s">
        <v>1856</v>
      </c>
      <c r="M848" t="s">
        <v>39</v>
      </c>
    </row>
    <row r="849" spans="1:13" x14ac:dyDescent="0.3">
      <c r="A849" t="s">
        <v>13654</v>
      </c>
      <c r="C849" t="s">
        <v>13456</v>
      </c>
      <c r="D849">
        <v>7</v>
      </c>
      <c r="E849" s="1">
        <v>8711</v>
      </c>
      <c r="G849" t="s">
        <v>34</v>
      </c>
      <c r="H849" t="s">
        <v>6143</v>
      </c>
      <c r="I849" t="s">
        <v>13655</v>
      </c>
      <c r="J849" t="s">
        <v>30</v>
      </c>
      <c r="K849" t="s">
        <v>24</v>
      </c>
      <c r="L849" t="s">
        <v>25</v>
      </c>
      <c r="M849" t="s">
        <v>6146</v>
      </c>
    </row>
    <row r="850" spans="1:13" x14ac:dyDescent="0.3">
      <c r="A850" t="s">
        <v>14299</v>
      </c>
      <c r="C850" t="s">
        <v>14108</v>
      </c>
      <c r="D850">
        <v>7</v>
      </c>
      <c r="E850" s="1">
        <v>16108</v>
      </c>
      <c r="G850" t="s">
        <v>34</v>
      </c>
      <c r="H850" t="s">
        <v>6143</v>
      </c>
      <c r="I850" t="s">
        <v>14300</v>
      </c>
      <c r="J850" t="s">
        <v>433</v>
      </c>
      <c r="K850" t="s">
        <v>24</v>
      </c>
      <c r="L850" t="s">
        <v>25</v>
      </c>
      <c r="M850" t="s">
        <v>6146</v>
      </c>
    </row>
    <row r="851" spans="1:13" x14ac:dyDescent="0.3">
      <c r="A851" t="s">
        <v>26006</v>
      </c>
      <c r="C851" t="s">
        <v>25932</v>
      </c>
      <c r="D851">
        <v>3</v>
      </c>
      <c r="E851" s="1">
        <v>76385</v>
      </c>
      <c r="G851" t="s">
        <v>34</v>
      </c>
      <c r="H851" t="s">
        <v>6143</v>
      </c>
      <c r="I851" t="s">
        <v>26007</v>
      </c>
      <c r="J851" t="s">
        <v>175</v>
      </c>
      <c r="K851" t="s">
        <v>24</v>
      </c>
      <c r="L851" t="s">
        <v>25</v>
      </c>
      <c r="M851" t="s">
        <v>6146</v>
      </c>
    </row>
    <row r="852" spans="1:13" x14ac:dyDescent="0.3">
      <c r="A852" t="s">
        <v>26006</v>
      </c>
      <c r="C852" t="s">
        <v>25932</v>
      </c>
      <c r="D852">
        <v>3</v>
      </c>
      <c r="E852" s="1">
        <v>34795</v>
      </c>
      <c r="G852" t="s">
        <v>34</v>
      </c>
      <c r="H852" t="s">
        <v>6143</v>
      </c>
      <c r="I852" t="s">
        <v>26007</v>
      </c>
      <c r="J852" t="s">
        <v>175</v>
      </c>
      <c r="K852" t="s">
        <v>24</v>
      </c>
      <c r="L852" t="s">
        <v>25</v>
      </c>
      <c r="M852" t="s">
        <v>6146</v>
      </c>
    </row>
    <row r="853" spans="1:13" x14ac:dyDescent="0.3">
      <c r="A853" t="s">
        <v>33034</v>
      </c>
      <c r="C853" t="s">
        <v>32581</v>
      </c>
      <c r="D853">
        <v>7</v>
      </c>
      <c r="E853" s="1">
        <v>19146</v>
      </c>
      <c r="G853" t="s">
        <v>34</v>
      </c>
      <c r="H853" t="s">
        <v>6143</v>
      </c>
      <c r="I853" t="s">
        <v>33035</v>
      </c>
      <c r="J853" t="s">
        <v>70</v>
      </c>
      <c r="K853" t="s">
        <v>24</v>
      </c>
      <c r="L853" t="s">
        <v>25</v>
      </c>
      <c r="M853" t="s">
        <v>6146</v>
      </c>
    </row>
    <row r="854" spans="1:13" x14ac:dyDescent="0.3">
      <c r="A854" t="s">
        <v>15280</v>
      </c>
      <c r="C854" t="s">
        <v>18238</v>
      </c>
      <c r="D854">
        <v>33</v>
      </c>
      <c r="E854" s="1">
        <v>405000</v>
      </c>
      <c r="G854" t="s">
        <v>34</v>
      </c>
      <c r="H854" t="s">
        <v>18250</v>
      </c>
      <c r="I854" t="s">
        <v>458</v>
      </c>
      <c r="J854" t="s">
        <v>236</v>
      </c>
      <c r="K854" t="s">
        <v>24</v>
      </c>
      <c r="L854" t="s">
        <v>25</v>
      </c>
      <c r="M854" t="s">
        <v>6146</v>
      </c>
    </row>
    <row r="855" spans="1:13" x14ac:dyDescent="0.3">
      <c r="A855" t="s">
        <v>15280</v>
      </c>
      <c r="C855" t="s">
        <v>15182</v>
      </c>
      <c r="D855">
        <v>5</v>
      </c>
      <c r="E855" s="1">
        <v>593250</v>
      </c>
      <c r="G855" t="s">
        <v>34</v>
      </c>
      <c r="H855" t="s">
        <v>6143</v>
      </c>
      <c r="I855" t="s">
        <v>458</v>
      </c>
      <c r="J855" t="s">
        <v>236</v>
      </c>
      <c r="K855" t="s">
        <v>24</v>
      </c>
      <c r="L855" t="s">
        <v>25</v>
      </c>
      <c r="M855" t="s">
        <v>6146</v>
      </c>
    </row>
    <row r="856" spans="1:13" x14ac:dyDescent="0.3">
      <c r="A856" t="s">
        <v>34590</v>
      </c>
      <c r="C856" t="s">
        <v>34542</v>
      </c>
      <c r="D856">
        <v>3</v>
      </c>
      <c r="E856" s="1">
        <v>23000</v>
      </c>
      <c r="G856" t="s">
        <v>111</v>
      </c>
      <c r="H856" t="s">
        <v>34591</v>
      </c>
      <c r="I856" t="s">
        <v>34592</v>
      </c>
      <c r="J856" t="s">
        <v>236</v>
      </c>
      <c r="K856" t="s">
        <v>24</v>
      </c>
      <c r="L856" t="s">
        <v>25</v>
      </c>
      <c r="M856" t="s">
        <v>120</v>
      </c>
    </row>
    <row r="857" spans="1:13" x14ac:dyDescent="0.3">
      <c r="A857" t="s">
        <v>6833</v>
      </c>
      <c r="C857" t="s">
        <v>18238</v>
      </c>
      <c r="D857">
        <v>9</v>
      </c>
      <c r="E857" s="1">
        <v>12000</v>
      </c>
      <c r="G857" t="s">
        <v>34</v>
      </c>
      <c r="H857" t="s">
        <v>18250</v>
      </c>
      <c r="I857" t="s">
        <v>15245</v>
      </c>
      <c r="J857" t="s">
        <v>137</v>
      </c>
      <c r="K857" t="s">
        <v>24</v>
      </c>
      <c r="L857" t="s">
        <v>25</v>
      </c>
      <c r="M857" t="s">
        <v>6146</v>
      </c>
    </row>
    <row r="858" spans="1:13" x14ac:dyDescent="0.3">
      <c r="A858" t="s">
        <v>6833</v>
      </c>
      <c r="C858" t="s">
        <v>15182</v>
      </c>
      <c r="D858">
        <v>5</v>
      </c>
      <c r="E858" s="1">
        <v>21100</v>
      </c>
      <c r="G858" t="s">
        <v>34</v>
      </c>
      <c r="H858" t="s">
        <v>6143</v>
      </c>
      <c r="I858" t="s">
        <v>15245</v>
      </c>
      <c r="J858" t="s">
        <v>137</v>
      </c>
      <c r="K858" t="s">
        <v>24</v>
      </c>
      <c r="L858" t="s">
        <v>25</v>
      </c>
      <c r="M858" t="s">
        <v>6146</v>
      </c>
    </row>
    <row r="859" spans="1:13" x14ac:dyDescent="0.3">
      <c r="A859" t="s">
        <v>6833</v>
      </c>
      <c r="C859" t="s">
        <v>6671</v>
      </c>
      <c r="D859">
        <v>3</v>
      </c>
      <c r="E859" s="1">
        <v>6764</v>
      </c>
      <c r="G859" t="s">
        <v>34</v>
      </c>
      <c r="H859" t="s">
        <v>6143</v>
      </c>
      <c r="I859" t="s">
        <v>6834</v>
      </c>
      <c r="J859" t="s">
        <v>1250</v>
      </c>
      <c r="K859" t="s">
        <v>24</v>
      </c>
      <c r="L859" t="s">
        <v>25</v>
      </c>
      <c r="M859" t="s">
        <v>6146</v>
      </c>
    </row>
    <row r="860" spans="1:13" x14ac:dyDescent="0.3">
      <c r="A860" t="s">
        <v>13617</v>
      </c>
      <c r="C860" t="s">
        <v>13456</v>
      </c>
      <c r="D860">
        <v>7</v>
      </c>
      <c r="E860" s="1">
        <v>18358</v>
      </c>
      <c r="G860" t="s">
        <v>34</v>
      </c>
      <c r="H860" t="s">
        <v>6143</v>
      </c>
      <c r="I860" t="s">
        <v>13618</v>
      </c>
      <c r="J860" t="s">
        <v>30</v>
      </c>
      <c r="K860" t="s">
        <v>24</v>
      </c>
      <c r="L860" t="s">
        <v>25</v>
      </c>
      <c r="M860" t="s">
        <v>6146</v>
      </c>
    </row>
    <row r="861" spans="1:13" x14ac:dyDescent="0.3">
      <c r="A861" t="s">
        <v>36565</v>
      </c>
      <c r="C861" t="s">
        <v>36503</v>
      </c>
      <c r="D861">
        <v>3</v>
      </c>
      <c r="E861" s="1">
        <v>35116</v>
      </c>
      <c r="G861" t="s">
        <v>34</v>
      </c>
      <c r="H861" t="s">
        <v>6143</v>
      </c>
      <c r="I861" t="s">
        <v>20847</v>
      </c>
      <c r="J861" t="s">
        <v>124</v>
      </c>
      <c r="K861" t="s">
        <v>24</v>
      </c>
      <c r="L861" t="s">
        <v>25</v>
      </c>
      <c r="M861" t="s">
        <v>6146</v>
      </c>
    </row>
    <row r="862" spans="1:13" x14ac:dyDescent="0.3">
      <c r="A862" t="s">
        <v>7420</v>
      </c>
      <c r="C862" t="s">
        <v>6985</v>
      </c>
      <c r="D862">
        <v>4</v>
      </c>
      <c r="E862" s="1">
        <v>6384</v>
      </c>
      <c r="G862" t="s">
        <v>34</v>
      </c>
      <c r="H862" t="s">
        <v>6143</v>
      </c>
      <c r="I862" t="s">
        <v>7421</v>
      </c>
      <c r="J862" t="s">
        <v>6105</v>
      </c>
      <c r="K862" t="s">
        <v>24</v>
      </c>
      <c r="L862" t="s">
        <v>25</v>
      </c>
      <c r="M862" t="s">
        <v>6146</v>
      </c>
    </row>
    <row r="863" spans="1:13" x14ac:dyDescent="0.3">
      <c r="A863" t="s">
        <v>25142</v>
      </c>
      <c r="C863" t="s">
        <v>33603</v>
      </c>
      <c r="D863">
        <v>13</v>
      </c>
      <c r="E863" s="1">
        <v>50000</v>
      </c>
      <c r="G863" t="s">
        <v>111</v>
      </c>
      <c r="H863" t="s">
        <v>33710</v>
      </c>
      <c r="I863" t="s">
        <v>472</v>
      </c>
      <c r="J863" t="s">
        <v>22</v>
      </c>
      <c r="K863" t="s">
        <v>24</v>
      </c>
      <c r="L863" t="s">
        <v>25</v>
      </c>
      <c r="M863" t="s">
        <v>6109</v>
      </c>
    </row>
    <row r="864" spans="1:13" x14ac:dyDescent="0.3">
      <c r="A864" t="s">
        <v>25142</v>
      </c>
      <c r="C864" t="s">
        <v>35691</v>
      </c>
      <c r="D864">
        <v>36</v>
      </c>
      <c r="E864" s="1">
        <v>300000</v>
      </c>
      <c r="G864" t="s">
        <v>111</v>
      </c>
      <c r="H864" t="s">
        <v>14635</v>
      </c>
      <c r="I864" t="s">
        <v>472</v>
      </c>
      <c r="J864" t="s">
        <v>22</v>
      </c>
      <c r="K864" t="s">
        <v>24</v>
      </c>
      <c r="L864" t="s">
        <v>25</v>
      </c>
      <c r="M864" t="s">
        <v>6109</v>
      </c>
    </row>
    <row r="865" spans="1:13" x14ac:dyDescent="0.3">
      <c r="A865" t="s">
        <v>25142</v>
      </c>
      <c r="C865" t="s">
        <v>35691</v>
      </c>
      <c r="D865">
        <v>24</v>
      </c>
      <c r="E865" s="1">
        <v>1000000</v>
      </c>
      <c r="G865" t="s">
        <v>111</v>
      </c>
      <c r="H865" t="s">
        <v>5210</v>
      </c>
      <c r="I865" t="s">
        <v>472</v>
      </c>
      <c r="J865" t="s">
        <v>22</v>
      </c>
      <c r="K865" t="s">
        <v>24</v>
      </c>
      <c r="L865" t="s">
        <v>25</v>
      </c>
      <c r="M865" t="s">
        <v>6109</v>
      </c>
    </row>
    <row r="866" spans="1:13" x14ac:dyDescent="0.3">
      <c r="A866" t="s">
        <v>25142</v>
      </c>
      <c r="C866" t="s">
        <v>25127</v>
      </c>
      <c r="D866">
        <v>12</v>
      </c>
      <c r="E866" s="1">
        <v>500</v>
      </c>
      <c r="G866" t="s">
        <v>111</v>
      </c>
      <c r="H866" t="s">
        <v>25140</v>
      </c>
      <c r="I866" t="s">
        <v>472</v>
      </c>
      <c r="J866" t="s">
        <v>22</v>
      </c>
      <c r="K866" t="s">
        <v>24</v>
      </c>
      <c r="L866" t="s">
        <v>25</v>
      </c>
      <c r="M866" t="s">
        <v>6109</v>
      </c>
    </row>
    <row r="867" spans="1:13" x14ac:dyDescent="0.3">
      <c r="A867" t="s">
        <v>14399</v>
      </c>
      <c r="C867" t="s">
        <v>14108</v>
      </c>
      <c r="D867">
        <v>7</v>
      </c>
      <c r="E867" s="1">
        <v>16108</v>
      </c>
      <c r="G867" t="s">
        <v>34</v>
      </c>
      <c r="H867" t="s">
        <v>6143</v>
      </c>
      <c r="I867" t="s">
        <v>6134</v>
      </c>
      <c r="J867" t="s">
        <v>433</v>
      </c>
      <c r="K867" t="s">
        <v>24</v>
      </c>
      <c r="L867" t="s">
        <v>25</v>
      </c>
      <c r="M867" t="s">
        <v>6146</v>
      </c>
    </row>
    <row r="868" spans="1:13" x14ac:dyDescent="0.3">
      <c r="A868" t="s">
        <v>6218</v>
      </c>
      <c r="C868" t="s">
        <v>6098</v>
      </c>
      <c r="D868">
        <v>3</v>
      </c>
      <c r="E868" s="1">
        <v>46287</v>
      </c>
      <c r="G868" t="s">
        <v>34</v>
      </c>
      <c r="H868" t="s">
        <v>6143</v>
      </c>
      <c r="I868" t="s">
        <v>6134</v>
      </c>
      <c r="J868" t="s">
        <v>6145</v>
      </c>
      <c r="K868" t="s">
        <v>24</v>
      </c>
      <c r="L868" t="s">
        <v>25</v>
      </c>
      <c r="M868" t="s">
        <v>6146</v>
      </c>
    </row>
    <row r="869" spans="1:13" x14ac:dyDescent="0.3">
      <c r="A869" t="s">
        <v>26042</v>
      </c>
      <c r="C869" t="s">
        <v>25932</v>
      </c>
      <c r="D869">
        <v>2</v>
      </c>
      <c r="E869" s="1">
        <v>7590</v>
      </c>
      <c r="G869" t="s">
        <v>34</v>
      </c>
      <c r="H869" t="s">
        <v>6143</v>
      </c>
      <c r="I869" t="s">
        <v>13333</v>
      </c>
      <c r="J869" t="s">
        <v>700</v>
      </c>
      <c r="K869" t="s">
        <v>24</v>
      </c>
      <c r="L869" t="s">
        <v>25</v>
      </c>
      <c r="M869" t="s">
        <v>6146</v>
      </c>
    </row>
    <row r="870" spans="1:13" x14ac:dyDescent="0.3">
      <c r="A870" t="s">
        <v>19097</v>
      </c>
      <c r="C870" t="s">
        <v>19032</v>
      </c>
      <c r="D870">
        <v>4</v>
      </c>
      <c r="E870" s="1">
        <v>2180</v>
      </c>
      <c r="G870" t="s">
        <v>34</v>
      </c>
      <c r="H870" t="s">
        <v>6143</v>
      </c>
      <c r="I870" t="s">
        <v>19098</v>
      </c>
      <c r="J870" t="s">
        <v>236</v>
      </c>
      <c r="K870" t="s">
        <v>24</v>
      </c>
      <c r="L870" t="s">
        <v>25</v>
      </c>
      <c r="M870" t="s">
        <v>6146</v>
      </c>
    </row>
    <row r="871" spans="1:13" x14ac:dyDescent="0.3">
      <c r="A871" t="s">
        <v>19097</v>
      </c>
      <c r="C871" t="s">
        <v>19032</v>
      </c>
      <c r="D871">
        <v>4</v>
      </c>
      <c r="E871" s="1">
        <v>19305</v>
      </c>
      <c r="G871" t="s">
        <v>34</v>
      </c>
      <c r="H871" t="s">
        <v>6143</v>
      </c>
      <c r="I871" t="s">
        <v>19098</v>
      </c>
      <c r="J871" t="s">
        <v>236</v>
      </c>
      <c r="K871" t="s">
        <v>24</v>
      </c>
      <c r="L871" t="s">
        <v>25</v>
      </c>
      <c r="M871" t="s">
        <v>6146</v>
      </c>
    </row>
    <row r="872" spans="1:13" x14ac:dyDescent="0.3">
      <c r="A872" t="s">
        <v>19097</v>
      </c>
      <c r="C872" t="s">
        <v>19032</v>
      </c>
      <c r="D872">
        <v>4</v>
      </c>
      <c r="E872" s="1">
        <v>31040</v>
      </c>
      <c r="G872" t="s">
        <v>34</v>
      </c>
      <c r="H872" t="s">
        <v>6143</v>
      </c>
      <c r="I872" t="s">
        <v>19098</v>
      </c>
      <c r="J872" t="s">
        <v>236</v>
      </c>
      <c r="K872" t="s">
        <v>24</v>
      </c>
      <c r="L872" t="s">
        <v>25</v>
      </c>
      <c r="M872" t="s">
        <v>6146</v>
      </c>
    </row>
    <row r="873" spans="1:13" x14ac:dyDescent="0.3">
      <c r="A873" t="s">
        <v>26555</v>
      </c>
      <c r="C873" t="s">
        <v>26519</v>
      </c>
      <c r="D873">
        <v>5</v>
      </c>
      <c r="E873" s="1">
        <v>7809</v>
      </c>
      <c r="G873" t="s">
        <v>34</v>
      </c>
      <c r="H873" t="s">
        <v>6143</v>
      </c>
      <c r="I873" t="s">
        <v>26556</v>
      </c>
      <c r="J873" t="s">
        <v>2347</v>
      </c>
      <c r="K873" t="s">
        <v>24</v>
      </c>
      <c r="L873" t="s">
        <v>25</v>
      </c>
      <c r="M873" t="s">
        <v>6146</v>
      </c>
    </row>
    <row r="874" spans="1:13" x14ac:dyDescent="0.3">
      <c r="A874" t="s">
        <v>25336</v>
      </c>
      <c r="C874" t="s">
        <v>37835</v>
      </c>
      <c r="D874">
        <v>24</v>
      </c>
      <c r="E874" s="1">
        <v>1550160</v>
      </c>
      <c r="G874" t="s">
        <v>111</v>
      </c>
      <c r="H874" t="s">
        <v>37853</v>
      </c>
      <c r="I874" t="s">
        <v>118</v>
      </c>
      <c r="J874" t="s">
        <v>119</v>
      </c>
      <c r="K874" t="s">
        <v>24</v>
      </c>
      <c r="L874" t="s">
        <v>25</v>
      </c>
      <c r="M874" t="s">
        <v>120</v>
      </c>
    </row>
    <row r="875" spans="1:13" x14ac:dyDescent="0.3">
      <c r="A875" t="s">
        <v>25336</v>
      </c>
      <c r="C875" t="s">
        <v>25301</v>
      </c>
      <c r="D875">
        <v>36</v>
      </c>
      <c r="E875" s="1">
        <v>476683</v>
      </c>
      <c r="G875" t="s">
        <v>111</v>
      </c>
      <c r="H875" t="s">
        <v>25337</v>
      </c>
      <c r="I875" t="s">
        <v>118</v>
      </c>
      <c r="J875" t="s">
        <v>119</v>
      </c>
      <c r="K875" t="s">
        <v>24</v>
      </c>
      <c r="L875" t="s">
        <v>25</v>
      </c>
      <c r="M875" t="s">
        <v>120</v>
      </c>
    </row>
    <row r="876" spans="1:13" x14ac:dyDescent="0.3">
      <c r="A876" t="s">
        <v>3623</v>
      </c>
      <c r="C876" t="s">
        <v>3617</v>
      </c>
      <c r="D876">
        <v>13</v>
      </c>
      <c r="E876" s="1">
        <v>40000012</v>
      </c>
      <c r="G876" t="s">
        <v>48</v>
      </c>
      <c r="H876" t="s">
        <v>3624</v>
      </c>
      <c r="I876" t="s">
        <v>428</v>
      </c>
      <c r="J876" t="s">
        <v>428</v>
      </c>
      <c r="K876" t="s">
        <v>429</v>
      </c>
      <c r="L876" t="s">
        <v>38</v>
      </c>
      <c r="M876" t="s">
        <v>190</v>
      </c>
    </row>
    <row r="877" spans="1:13" x14ac:dyDescent="0.3">
      <c r="A877" t="s">
        <v>3623</v>
      </c>
      <c r="C877" t="s">
        <v>27925</v>
      </c>
      <c r="D877">
        <v>36</v>
      </c>
      <c r="E877" s="1">
        <v>4500000</v>
      </c>
      <c r="G877" t="s">
        <v>48</v>
      </c>
      <c r="H877" t="s">
        <v>27948</v>
      </c>
      <c r="I877" t="s">
        <v>428</v>
      </c>
      <c r="J877" t="s">
        <v>428</v>
      </c>
      <c r="K877" t="s">
        <v>429</v>
      </c>
      <c r="L877" t="s">
        <v>38</v>
      </c>
      <c r="M877" t="s">
        <v>190</v>
      </c>
    </row>
    <row r="878" spans="1:13" x14ac:dyDescent="0.3">
      <c r="A878" t="s">
        <v>3623</v>
      </c>
      <c r="C878" t="s">
        <v>27194</v>
      </c>
      <c r="D878">
        <v>30</v>
      </c>
      <c r="E878" s="1">
        <v>450000</v>
      </c>
      <c r="G878" t="s">
        <v>48</v>
      </c>
      <c r="H878" t="s">
        <v>27253</v>
      </c>
      <c r="I878" t="s">
        <v>428</v>
      </c>
      <c r="J878" t="s">
        <v>428</v>
      </c>
      <c r="K878" t="s">
        <v>429</v>
      </c>
      <c r="L878" t="s">
        <v>38</v>
      </c>
      <c r="M878" t="s">
        <v>190</v>
      </c>
    </row>
    <row r="879" spans="1:13" x14ac:dyDescent="0.3">
      <c r="A879" t="s">
        <v>3623</v>
      </c>
      <c r="C879" t="s">
        <v>27408</v>
      </c>
      <c r="D879">
        <v>36</v>
      </c>
      <c r="E879" s="1">
        <v>4197276</v>
      </c>
      <c r="G879" t="s">
        <v>48</v>
      </c>
      <c r="H879" t="s">
        <v>27612</v>
      </c>
      <c r="I879" t="s">
        <v>428</v>
      </c>
      <c r="J879" t="s">
        <v>428</v>
      </c>
      <c r="K879" t="s">
        <v>429</v>
      </c>
      <c r="L879" t="s">
        <v>38</v>
      </c>
      <c r="M879" t="s">
        <v>190</v>
      </c>
    </row>
    <row r="880" spans="1:13" x14ac:dyDescent="0.3">
      <c r="A880" t="s">
        <v>3623</v>
      </c>
      <c r="C880" t="s">
        <v>23213</v>
      </c>
      <c r="D880">
        <v>28</v>
      </c>
      <c r="E880" s="1">
        <v>375000</v>
      </c>
      <c r="G880" t="s">
        <v>48</v>
      </c>
      <c r="H880" t="s">
        <v>23353</v>
      </c>
      <c r="I880" t="s">
        <v>428</v>
      </c>
      <c r="J880" t="s">
        <v>428</v>
      </c>
      <c r="K880" t="s">
        <v>429</v>
      </c>
      <c r="L880" t="s">
        <v>38</v>
      </c>
      <c r="M880" t="s">
        <v>190</v>
      </c>
    </row>
    <row r="881" spans="1:13" x14ac:dyDescent="0.3">
      <c r="A881" t="s">
        <v>3623</v>
      </c>
      <c r="C881" t="s">
        <v>23792</v>
      </c>
      <c r="D881">
        <v>70</v>
      </c>
      <c r="E881" s="1">
        <v>200000000</v>
      </c>
      <c r="G881" t="s">
        <v>48</v>
      </c>
      <c r="H881" t="s">
        <v>23798</v>
      </c>
      <c r="I881" t="s">
        <v>428</v>
      </c>
      <c r="J881" t="s">
        <v>428</v>
      </c>
      <c r="K881" t="s">
        <v>429</v>
      </c>
      <c r="L881" t="s">
        <v>38</v>
      </c>
      <c r="M881" t="s">
        <v>190</v>
      </c>
    </row>
    <row r="882" spans="1:13" x14ac:dyDescent="0.3">
      <c r="A882" t="s">
        <v>3623</v>
      </c>
      <c r="C882" t="s">
        <v>15737</v>
      </c>
      <c r="D882">
        <v>14</v>
      </c>
      <c r="E882" s="1">
        <v>10000000</v>
      </c>
      <c r="G882" t="s">
        <v>48</v>
      </c>
      <c r="H882" t="s">
        <v>15895</v>
      </c>
      <c r="I882" t="s">
        <v>428</v>
      </c>
      <c r="J882" t="s">
        <v>428</v>
      </c>
      <c r="K882" t="s">
        <v>429</v>
      </c>
      <c r="L882" t="s">
        <v>38</v>
      </c>
      <c r="M882" t="s">
        <v>190</v>
      </c>
    </row>
    <row r="883" spans="1:13" x14ac:dyDescent="0.3">
      <c r="A883" t="s">
        <v>3623</v>
      </c>
      <c r="C883" t="s">
        <v>11813</v>
      </c>
      <c r="D883">
        <v>30</v>
      </c>
      <c r="E883" s="1">
        <v>813769</v>
      </c>
      <c r="G883" t="s">
        <v>48</v>
      </c>
      <c r="H883" t="s">
        <v>12190</v>
      </c>
      <c r="I883" t="s">
        <v>428</v>
      </c>
      <c r="J883" t="s">
        <v>428</v>
      </c>
      <c r="K883" t="s">
        <v>429</v>
      </c>
      <c r="L883" t="s">
        <v>38</v>
      </c>
      <c r="M883" t="s">
        <v>190</v>
      </c>
    </row>
    <row r="884" spans="1:13" x14ac:dyDescent="0.3">
      <c r="A884" t="s">
        <v>3623</v>
      </c>
      <c r="C884" t="s">
        <v>9547</v>
      </c>
      <c r="D884">
        <v>81</v>
      </c>
      <c r="E884" s="1">
        <v>11811886</v>
      </c>
      <c r="G884" t="s">
        <v>48</v>
      </c>
      <c r="H884" t="s">
        <v>9576</v>
      </c>
      <c r="I884" t="s">
        <v>428</v>
      </c>
      <c r="J884" t="s">
        <v>428</v>
      </c>
      <c r="K884" t="s">
        <v>429</v>
      </c>
      <c r="L884" t="s">
        <v>38</v>
      </c>
      <c r="M884" t="s">
        <v>190</v>
      </c>
    </row>
    <row r="885" spans="1:13" x14ac:dyDescent="0.3">
      <c r="A885" t="s">
        <v>3623</v>
      </c>
      <c r="C885" t="s">
        <v>9396</v>
      </c>
      <c r="D885">
        <v>97</v>
      </c>
      <c r="E885" s="1">
        <v>10982157</v>
      </c>
      <c r="G885" t="s">
        <v>48</v>
      </c>
      <c r="H885" t="s">
        <v>9409</v>
      </c>
      <c r="I885" t="s">
        <v>428</v>
      </c>
      <c r="J885" t="s">
        <v>428</v>
      </c>
      <c r="K885" t="s">
        <v>429</v>
      </c>
      <c r="L885" t="s">
        <v>38</v>
      </c>
      <c r="M885" t="s">
        <v>190</v>
      </c>
    </row>
    <row r="886" spans="1:13" x14ac:dyDescent="0.3">
      <c r="A886" t="s">
        <v>3623</v>
      </c>
      <c r="C886" t="s">
        <v>9396</v>
      </c>
      <c r="D886">
        <v>57</v>
      </c>
      <c r="E886" s="1">
        <v>4000662</v>
      </c>
      <c r="G886" t="s">
        <v>48</v>
      </c>
      <c r="H886" t="s">
        <v>9446</v>
      </c>
      <c r="I886" t="s">
        <v>428</v>
      </c>
      <c r="J886" t="s">
        <v>428</v>
      </c>
      <c r="K886" t="s">
        <v>429</v>
      </c>
      <c r="L886" t="s">
        <v>38</v>
      </c>
      <c r="M886" t="s">
        <v>190</v>
      </c>
    </row>
    <row r="887" spans="1:13" x14ac:dyDescent="0.3">
      <c r="A887" t="s">
        <v>3623</v>
      </c>
      <c r="C887" t="s">
        <v>8074</v>
      </c>
      <c r="D887">
        <v>5</v>
      </c>
      <c r="E887" s="1">
        <v>441800</v>
      </c>
      <c r="G887" t="s">
        <v>48</v>
      </c>
      <c r="H887" t="s">
        <v>8146</v>
      </c>
      <c r="I887" t="s">
        <v>428</v>
      </c>
      <c r="J887" t="s">
        <v>428</v>
      </c>
      <c r="K887" t="s">
        <v>429</v>
      </c>
      <c r="L887" t="s">
        <v>38</v>
      </c>
      <c r="M887" t="s">
        <v>190</v>
      </c>
    </row>
    <row r="888" spans="1:13" x14ac:dyDescent="0.3">
      <c r="A888" t="s">
        <v>3623</v>
      </c>
      <c r="C888" t="s">
        <v>9306</v>
      </c>
      <c r="D888">
        <v>35</v>
      </c>
      <c r="E888" s="1">
        <v>10000000</v>
      </c>
      <c r="G888" t="s">
        <v>48</v>
      </c>
      <c r="H888" t="s">
        <v>77</v>
      </c>
      <c r="I888" t="s">
        <v>428</v>
      </c>
      <c r="J888" t="s">
        <v>428</v>
      </c>
      <c r="K888" t="s">
        <v>429</v>
      </c>
      <c r="L888" t="s">
        <v>38</v>
      </c>
      <c r="M888" t="s">
        <v>190</v>
      </c>
    </row>
    <row r="889" spans="1:13" x14ac:dyDescent="0.3">
      <c r="A889" t="s">
        <v>3623</v>
      </c>
      <c r="C889" t="s">
        <v>9306</v>
      </c>
      <c r="D889">
        <v>60</v>
      </c>
      <c r="E889" s="1">
        <v>3007219</v>
      </c>
      <c r="G889" t="s">
        <v>48</v>
      </c>
      <c r="H889" t="s">
        <v>9394</v>
      </c>
      <c r="I889" t="s">
        <v>428</v>
      </c>
      <c r="J889" t="s">
        <v>428</v>
      </c>
      <c r="K889" t="s">
        <v>429</v>
      </c>
      <c r="L889" t="s">
        <v>38</v>
      </c>
      <c r="M889" t="s">
        <v>190</v>
      </c>
    </row>
    <row r="890" spans="1:13" x14ac:dyDescent="0.3">
      <c r="A890" t="s">
        <v>3623</v>
      </c>
      <c r="C890" t="s">
        <v>34736</v>
      </c>
      <c r="D890">
        <v>62</v>
      </c>
      <c r="E890" s="1">
        <v>51471245</v>
      </c>
      <c r="G890" t="s">
        <v>48</v>
      </c>
      <c r="H890" t="s">
        <v>34977</v>
      </c>
      <c r="I890" t="s">
        <v>428</v>
      </c>
      <c r="J890" t="s">
        <v>428</v>
      </c>
      <c r="K890" t="s">
        <v>429</v>
      </c>
      <c r="L890" t="s">
        <v>38</v>
      </c>
      <c r="M890" t="s">
        <v>190</v>
      </c>
    </row>
    <row r="891" spans="1:13" x14ac:dyDescent="0.3">
      <c r="A891" t="s">
        <v>3623</v>
      </c>
      <c r="C891" t="s">
        <v>33531</v>
      </c>
      <c r="D891">
        <v>100</v>
      </c>
      <c r="E891" s="1">
        <v>33258436</v>
      </c>
      <c r="G891" t="s">
        <v>48</v>
      </c>
      <c r="H891" t="s">
        <v>33530</v>
      </c>
      <c r="I891" t="s">
        <v>428</v>
      </c>
      <c r="J891" t="s">
        <v>428</v>
      </c>
      <c r="K891" t="s">
        <v>429</v>
      </c>
      <c r="L891" t="s">
        <v>38</v>
      </c>
      <c r="M891" t="s">
        <v>190</v>
      </c>
    </row>
    <row r="892" spans="1:13" x14ac:dyDescent="0.3">
      <c r="A892" t="s">
        <v>3623</v>
      </c>
      <c r="C892" t="s">
        <v>34100</v>
      </c>
      <c r="D892">
        <v>104</v>
      </c>
      <c r="E892" s="1">
        <v>9693937</v>
      </c>
      <c r="G892" t="s">
        <v>48</v>
      </c>
      <c r="H892" t="s">
        <v>34195</v>
      </c>
      <c r="I892" t="s">
        <v>428</v>
      </c>
      <c r="J892" t="s">
        <v>428</v>
      </c>
      <c r="K892" t="s">
        <v>429</v>
      </c>
      <c r="L892" t="s">
        <v>38</v>
      </c>
      <c r="M892" t="s">
        <v>190</v>
      </c>
    </row>
    <row r="893" spans="1:13" x14ac:dyDescent="0.3">
      <c r="A893" t="s">
        <v>3623</v>
      </c>
      <c r="C893" t="s">
        <v>36770</v>
      </c>
      <c r="D893">
        <v>76</v>
      </c>
      <c r="E893" s="1">
        <v>15287204</v>
      </c>
      <c r="G893" t="s">
        <v>48</v>
      </c>
      <c r="H893" t="s">
        <v>36819</v>
      </c>
      <c r="I893" t="s">
        <v>428</v>
      </c>
      <c r="J893" t="s">
        <v>428</v>
      </c>
      <c r="K893" t="s">
        <v>429</v>
      </c>
      <c r="L893" t="s">
        <v>38</v>
      </c>
      <c r="M893" t="s">
        <v>190</v>
      </c>
    </row>
    <row r="894" spans="1:13" x14ac:dyDescent="0.3">
      <c r="A894" t="s">
        <v>3623</v>
      </c>
      <c r="C894" t="s">
        <v>35954</v>
      </c>
      <c r="D894">
        <v>26</v>
      </c>
      <c r="E894" s="1">
        <v>15000000</v>
      </c>
      <c r="G894" t="s">
        <v>48</v>
      </c>
      <c r="H894" t="s">
        <v>36047</v>
      </c>
      <c r="I894" t="s">
        <v>428</v>
      </c>
      <c r="J894" t="s">
        <v>428</v>
      </c>
      <c r="K894" t="s">
        <v>429</v>
      </c>
      <c r="L894" t="s">
        <v>38</v>
      </c>
      <c r="M894" t="s">
        <v>190</v>
      </c>
    </row>
    <row r="895" spans="1:13" x14ac:dyDescent="0.3">
      <c r="A895" t="s">
        <v>3623</v>
      </c>
      <c r="C895" t="s">
        <v>37919</v>
      </c>
      <c r="D895">
        <v>143</v>
      </c>
      <c r="E895" s="1">
        <v>156159034</v>
      </c>
      <c r="G895" t="s">
        <v>48</v>
      </c>
      <c r="H895" t="s">
        <v>37947</v>
      </c>
      <c r="I895" t="s">
        <v>428</v>
      </c>
      <c r="J895" t="s">
        <v>428</v>
      </c>
      <c r="K895" t="s">
        <v>429</v>
      </c>
      <c r="L895" t="s">
        <v>38</v>
      </c>
      <c r="M895" t="s">
        <v>190</v>
      </c>
    </row>
    <row r="896" spans="1:13" x14ac:dyDescent="0.3">
      <c r="A896" t="s">
        <v>3623</v>
      </c>
      <c r="C896" t="s">
        <v>18335</v>
      </c>
      <c r="D896">
        <v>61</v>
      </c>
      <c r="E896" s="1">
        <v>96910362</v>
      </c>
      <c r="G896" t="s">
        <v>48</v>
      </c>
      <c r="H896" t="s">
        <v>18341</v>
      </c>
      <c r="I896" t="s">
        <v>428</v>
      </c>
      <c r="J896" t="s">
        <v>428</v>
      </c>
      <c r="K896" t="s">
        <v>429</v>
      </c>
      <c r="L896" t="s">
        <v>38</v>
      </c>
      <c r="M896" t="s">
        <v>190</v>
      </c>
    </row>
    <row r="897" spans="1:13" x14ac:dyDescent="0.3">
      <c r="A897" t="s">
        <v>29733</v>
      </c>
      <c r="C897" t="s">
        <v>29553</v>
      </c>
      <c r="D897">
        <v>11</v>
      </c>
      <c r="E897" s="1">
        <v>200000</v>
      </c>
      <c r="G897" t="s">
        <v>111</v>
      </c>
      <c r="H897" t="s">
        <v>29734</v>
      </c>
      <c r="I897" t="s">
        <v>156</v>
      </c>
      <c r="J897" t="s">
        <v>22</v>
      </c>
      <c r="K897" t="s">
        <v>24</v>
      </c>
      <c r="L897" t="s">
        <v>25</v>
      </c>
      <c r="M897" t="s">
        <v>112</v>
      </c>
    </row>
    <row r="898" spans="1:13" x14ac:dyDescent="0.3">
      <c r="A898" t="s">
        <v>9080</v>
      </c>
      <c r="C898" t="s">
        <v>10589</v>
      </c>
      <c r="D898">
        <v>12</v>
      </c>
      <c r="E898" s="1">
        <v>300000</v>
      </c>
      <c r="G898" t="s">
        <v>111</v>
      </c>
      <c r="H898" t="s">
        <v>10854</v>
      </c>
      <c r="I898" t="s">
        <v>118</v>
      </c>
      <c r="J898" t="s">
        <v>119</v>
      </c>
      <c r="K898" t="s">
        <v>24</v>
      </c>
      <c r="L898" t="s">
        <v>25</v>
      </c>
      <c r="M898" t="s">
        <v>120</v>
      </c>
    </row>
    <row r="899" spans="1:13" x14ac:dyDescent="0.3">
      <c r="A899" t="s">
        <v>9080</v>
      </c>
      <c r="C899" t="s">
        <v>9396</v>
      </c>
      <c r="D899">
        <v>1</v>
      </c>
      <c r="E899" s="1">
        <v>40000</v>
      </c>
      <c r="G899" t="s">
        <v>111</v>
      </c>
      <c r="H899" t="s">
        <v>9525</v>
      </c>
      <c r="I899" t="s">
        <v>118</v>
      </c>
      <c r="J899" t="s">
        <v>119</v>
      </c>
      <c r="K899" t="s">
        <v>24</v>
      </c>
      <c r="L899" t="s">
        <v>25</v>
      </c>
      <c r="M899" t="s">
        <v>120</v>
      </c>
    </row>
    <row r="900" spans="1:13" x14ac:dyDescent="0.3">
      <c r="A900" t="s">
        <v>9080</v>
      </c>
      <c r="C900" t="s">
        <v>8962</v>
      </c>
      <c r="D900">
        <v>1</v>
      </c>
      <c r="E900" s="1">
        <v>1800</v>
      </c>
      <c r="G900" t="s">
        <v>111</v>
      </c>
      <c r="H900" t="s">
        <v>9081</v>
      </c>
      <c r="I900" t="s">
        <v>118</v>
      </c>
      <c r="J900" t="s">
        <v>119</v>
      </c>
      <c r="K900" t="s">
        <v>24</v>
      </c>
      <c r="L900" t="s">
        <v>25</v>
      </c>
      <c r="M900" t="s">
        <v>120</v>
      </c>
    </row>
    <row r="901" spans="1:13" x14ac:dyDescent="0.3">
      <c r="A901" t="s">
        <v>9080</v>
      </c>
      <c r="C901" t="s">
        <v>34736</v>
      </c>
      <c r="D901">
        <v>7</v>
      </c>
      <c r="E901" s="1">
        <v>50000</v>
      </c>
      <c r="G901" t="s">
        <v>111</v>
      </c>
      <c r="H901" t="s">
        <v>34950</v>
      </c>
      <c r="I901" t="s">
        <v>118</v>
      </c>
      <c r="J901" t="s">
        <v>119</v>
      </c>
      <c r="K901" t="s">
        <v>24</v>
      </c>
      <c r="L901" t="s">
        <v>25</v>
      </c>
      <c r="M901" t="s">
        <v>120</v>
      </c>
    </row>
    <row r="902" spans="1:13" x14ac:dyDescent="0.3">
      <c r="A902" t="s">
        <v>9080</v>
      </c>
      <c r="C902" t="s">
        <v>35205</v>
      </c>
      <c r="D902">
        <v>57</v>
      </c>
      <c r="E902" s="1">
        <v>7090167</v>
      </c>
      <c r="G902" t="s">
        <v>111</v>
      </c>
      <c r="H902" t="s">
        <v>34666</v>
      </c>
      <c r="I902" t="s">
        <v>118</v>
      </c>
      <c r="J902" t="s">
        <v>119</v>
      </c>
      <c r="K902" t="s">
        <v>24</v>
      </c>
      <c r="L902" t="s">
        <v>25</v>
      </c>
      <c r="M902" t="s">
        <v>120</v>
      </c>
    </row>
    <row r="903" spans="1:13" x14ac:dyDescent="0.3">
      <c r="A903" t="s">
        <v>3777</v>
      </c>
      <c r="C903" t="s">
        <v>29352</v>
      </c>
      <c r="D903">
        <v>31</v>
      </c>
      <c r="E903" s="1">
        <v>1100000</v>
      </c>
      <c r="G903" t="s">
        <v>111</v>
      </c>
      <c r="H903" t="s">
        <v>29376</v>
      </c>
      <c r="I903" t="s">
        <v>3779</v>
      </c>
      <c r="J903" t="s">
        <v>627</v>
      </c>
      <c r="K903" t="s">
        <v>24</v>
      </c>
      <c r="L903" t="s">
        <v>25</v>
      </c>
      <c r="M903" t="s">
        <v>322</v>
      </c>
    </row>
    <row r="904" spans="1:13" x14ac:dyDescent="0.3">
      <c r="A904" t="s">
        <v>3777</v>
      </c>
      <c r="C904" t="s">
        <v>3657</v>
      </c>
      <c r="D904">
        <v>30</v>
      </c>
      <c r="E904" s="1">
        <v>2524750</v>
      </c>
      <c r="G904" t="s">
        <v>111</v>
      </c>
      <c r="H904" t="s">
        <v>3778</v>
      </c>
      <c r="I904" t="s">
        <v>3779</v>
      </c>
      <c r="J904" t="s">
        <v>627</v>
      </c>
      <c r="K904" t="s">
        <v>24</v>
      </c>
      <c r="L904" t="s">
        <v>25</v>
      </c>
      <c r="M904" t="s">
        <v>322</v>
      </c>
    </row>
    <row r="905" spans="1:13" x14ac:dyDescent="0.3">
      <c r="A905" t="s">
        <v>3777</v>
      </c>
      <c r="C905" t="s">
        <v>21173</v>
      </c>
      <c r="D905">
        <v>25</v>
      </c>
      <c r="E905" s="1">
        <v>2043907</v>
      </c>
      <c r="G905" t="s">
        <v>111</v>
      </c>
      <c r="H905" t="s">
        <v>21607</v>
      </c>
      <c r="I905" t="s">
        <v>3779</v>
      </c>
      <c r="J905" t="s">
        <v>627</v>
      </c>
      <c r="K905" t="s">
        <v>24</v>
      </c>
      <c r="L905" t="s">
        <v>25</v>
      </c>
      <c r="M905" t="s">
        <v>322</v>
      </c>
    </row>
    <row r="906" spans="1:13" x14ac:dyDescent="0.3">
      <c r="A906" t="s">
        <v>3777</v>
      </c>
      <c r="C906" t="s">
        <v>15737</v>
      </c>
      <c r="D906">
        <v>18</v>
      </c>
      <c r="E906" s="1">
        <v>1348298</v>
      </c>
      <c r="G906" t="s">
        <v>111</v>
      </c>
      <c r="H906" t="s">
        <v>16098</v>
      </c>
      <c r="I906" t="s">
        <v>3779</v>
      </c>
      <c r="J906" t="s">
        <v>627</v>
      </c>
      <c r="K906" t="s">
        <v>24</v>
      </c>
      <c r="L906" t="s">
        <v>25</v>
      </c>
      <c r="M906" t="s">
        <v>322</v>
      </c>
    </row>
    <row r="907" spans="1:13" x14ac:dyDescent="0.3">
      <c r="A907" t="s">
        <v>3777</v>
      </c>
      <c r="C907" t="s">
        <v>10589</v>
      </c>
      <c r="D907">
        <v>24</v>
      </c>
      <c r="E907" s="1">
        <v>797803</v>
      </c>
      <c r="G907" t="s">
        <v>111</v>
      </c>
      <c r="H907" t="s">
        <v>10720</v>
      </c>
      <c r="I907" t="s">
        <v>3779</v>
      </c>
      <c r="J907" t="s">
        <v>627</v>
      </c>
      <c r="K907" t="s">
        <v>24</v>
      </c>
      <c r="L907" t="s">
        <v>25</v>
      </c>
      <c r="M907" t="s">
        <v>322</v>
      </c>
    </row>
    <row r="908" spans="1:13" x14ac:dyDescent="0.3">
      <c r="A908" t="s">
        <v>3777</v>
      </c>
      <c r="C908" t="s">
        <v>34736</v>
      </c>
      <c r="D908">
        <v>22</v>
      </c>
      <c r="E908" s="1">
        <v>500000</v>
      </c>
      <c r="G908" t="s">
        <v>111</v>
      </c>
      <c r="H908" t="s">
        <v>34840</v>
      </c>
      <c r="I908" t="s">
        <v>3779</v>
      </c>
      <c r="J908" t="s">
        <v>627</v>
      </c>
      <c r="K908" t="s">
        <v>24</v>
      </c>
      <c r="L908" t="s">
        <v>25</v>
      </c>
      <c r="M908" t="s">
        <v>322</v>
      </c>
    </row>
    <row r="909" spans="1:13" x14ac:dyDescent="0.3">
      <c r="A909" t="s">
        <v>3777</v>
      </c>
      <c r="C909" t="s">
        <v>34224</v>
      </c>
      <c r="D909">
        <v>8</v>
      </c>
      <c r="E909" s="1">
        <v>250000</v>
      </c>
      <c r="G909" t="s">
        <v>111</v>
      </c>
      <c r="H909" t="s">
        <v>34228</v>
      </c>
      <c r="I909" t="s">
        <v>3779</v>
      </c>
      <c r="J909" t="s">
        <v>627</v>
      </c>
      <c r="K909" t="s">
        <v>24</v>
      </c>
      <c r="L909" t="s">
        <v>25</v>
      </c>
      <c r="M909" t="s">
        <v>322</v>
      </c>
    </row>
    <row r="910" spans="1:13" x14ac:dyDescent="0.3">
      <c r="A910" t="s">
        <v>1369</v>
      </c>
      <c r="C910" t="s">
        <v>1275</v>
      </c>
      <c r="D910">
        <v>36</v>
      </c>
      <c r="E910" s="1">
        <v>300000</v>
      </c>
      <c r="G910" t="s">
        <v>21</v>
      </c>
      <c r="H910" t="s">
        <v>77</v>
      </c>
      <c r="I910" t="s">
        <v>156</v>
      </c>
      <c r="J910" t="s">
        <v>22</v>
      </c>
      <c r="K910" t="s">
        <v>24</v>
      </c>
      <c r="L910" t="s">
        <v>25</v>
      </c>
      <c r="M910" t="s">
        <v>26</v>
      </c>
    </row>
    <row r="911" spans="1:13" x14ac:dyDescent="0.3">
      <c r="A911" t="s">
        <v>1369</v>
      </c>
      <c r="C911" t="s">
        <v>29114</v>
      </c>
      <c r="D911">
        <v>24</v>
      </c>
      <c r="E911" s="1">
        <v>300000</v>
      </c>
      <c r="G911" t="s">
        <v>21</v>
      </c>
      <c r="H911" t="s">
        <v>29217</v>
      </c>
      <c r="I911" t="s">
        <v>156</v>
      </c>
      <c r="J911" t="s">
        <v>22</v>
      </c>
      <c r="K911" t="s">
        <v>24</v>
      </c>
      <c r="L911" t="s">
        <v>25</v>
      </c>
      <c r="M911" t="s">
        <v>26</v>
      </c>
    </row>
    <row r="912" spans="1:13" x14ac:dyDescent="0.3">
      <c r="A912" t="s">
        <v>1369</v>
      </c>
      <c r="C912" t="s">
        <v>3657</v>
      </c>
      <c r="D912">
        <v>26</v>
      </c>
      <c r="E912" s="1">
        <v>500000</v>
      </c>
      <c r="G912" t="s">
        <v>21</v>
      </c>
      <c r="H912" t="s">
        <v>68</v>
      </c>
      <c r="I912" t="s">
        <v>156</v>
      </c>
      <c r="J912" t="s">
        <v>22</v>
      </c>
      <c r="K912" t="s">
        <v>24</v>
      </c>
      <c r="L912" t="s">
        <v>25</v>
      </c>
      <c r="M912" t="s">
        <v>26</v>
      </c>
    </row>
    <row r="913" spans="1:13" x14ac:dyDescent="0.3">
      <c r="A913" t="s">
        <v>1369</v>
      </c>
      <c r="C913" t="s">
        <v>5881</v>
      </c>
      <c r="D913">
        <v>29</v>
      </c>
      <c r="E913" s="1">
        <v>578282</v>
      </c>
      <c r="G913" t="s">
        <v>111</v>
      </c>
      <c r="H913" t="s">
        <v>5969</v>
      </c>
      <c r="I913" t="s">
        <v>156</v>
      </c>
      <c r="J913" t="s">
        <v>22</v>
      </c>
      <c r="K913" t="s">
        <v>24</v>
      </c>
      <c r="L913" t="s">
        <v>25</v>
      </c>
      <c r="M913" t="s">
        <v>141</v>
      </c>
    </row>
    <row r="914" spans="1:13" x14ac:dyDescent="0.3">
      <c r="A914" t="s">
        <v>1369</v>
      </c>
      <c r="C914" t="s">
        <v>17138</v>
      </c>
      <c r="D914">
        <v>1</v>
      </c>
      <c r="E914" s="1">
        <v>5000</v>
      </c>
      <c r="G914" t="s">
        <v>21</v>
      </c>
      <c r="H914" t="s">
        <v>68</v>
      </c>
      <c r="I914" t="s">
        <v>156</v>
      </c>
      <c r="J914" t="s">
        <v>22</v>
      </c>
      <c r="K914" t="s">
        <v>24</v>
      </c>
      <c r="L914" t="s">
        <v>25</v>
      </c>
      <c r="M914" t="s">
        <v>26</v>
      </c>
    </row>
    <row r="915" spans="1:13" x14ac:dyDescent="0.3">
      <c r="A915" t="s">
        <v>1369</v>
      </c>
      <c r="C915" t="s">
        <v>11813</v>
      </c>
      <c r="D915">
        <v>11</v>
      </c>
      <c r="E915" s="1">
        <v>88824</v>
      </c>
      <c r="G915" t="s">
        <v>111</v>
      </c>
      <c r="H915" t="s">
        <v>11828</v>
      </c>
      <c r="I915" t="s">
        <v>156</v>
      </c>
      <c r="J915" t="s">
        <v>22</v>
      </c>
      <c r="K915" t="s">
        <v>24</v>
      </c>
      <c r="L915" t="s">
        <v>25</v>
      </c>
      <c r="M915" t="s">
        <v>6109</v>
      </c>
    </row>
    <row r="916" spans="1:13" x14ac:dyDescent="0.3">
      <c r="A916" t="s">
        <v>1369</v>
      </c>
      <c r="C916" t="s">
        <v>11420</v>
      </c>
      <c r="D916">
        <v>25</v>
      </c>
      <c r="E916" s="1">
        <v>300000</v>
      </c>
      <c r="G916" t="s">
        <v>111</v>
      </c>
      <c r="H916" t="s">
        <v>11445</v>
      </c>
      <c r="I916" t="s">
        <v>156</v>
      </c>
      <c r="J916" t="s">
        <v>22</v>
      </c>
      <c r="K916" t="s">
        <v>24</v>
      </c>
      <c r="L916" t="s">
        <v>25</v>
      </c>
      <c r="M916" t="s">
        <v>6109</v>
      </c>
    </row>
    <row r="917" spans="1:13" x14ac:dyDescent="0.3">
      <c r="A917" t="s">
        <v>1369</v>
      </c>
      <c r="C917" t="s">
        <v>12250</v>
      </c>
      <c r="D917">
        <v>2</v>
      </c>
      <c r="E917" s="1">
        <v>15000</v>
      </c>
      <c r="G917" t="s">
        <v>111</v>
      </c>
      <c r="H917" t="s">
        <v>12310</v>
      </c>
      <c r="I917" t="s">
        <v>156</v>
      </c>
      <c r="J917" t="s">
        <v>22</v>
      </c>
      <c r="K917" t="s">
        <v>24</v>
      </c>
      <c r="L917" t="s">
        <v>25</v>
      </c>
      <c r="M917" t="s">
        <v>322</v>
      </c>
    </row>
    <row r="918" spans="1:13" x14ac:dyDescent="0.3">
      <c r="A918" t="s">
        <v>1369</v>
      </c>
      <c r="C918" t="s">
        <v>7634</v>
      </c>
      <c r="D918">
        <v>23</v>
      </c>
      <c r="E918" s="1">
        <v>111103</v>
      </c>
      <c r="G918" t="s">
        <v>111</v>
      </c>
      <c r="H918" t="s">
        <v>7648</v>
      </c>
      <c r="I918" t="s">
        <v>156</v>
      </c>
      <c r="J918" t="s">
        <v>22</v>
      </c>
      <c r="K918" t="s">
        <v>24</v>
      </c>
      <c r="L918" t="s">
        <v>25</v>
      </c>
      <c r="M918" t="s">
        <v>6109</v>
      </c>
    </row>
    <row r="919" spans="1:13" x14ac:dyDescent="0.3">
      <c r="A919" t="s">
        <v>1369</v>
      </c>
      <c r="C919" t="s">
        <v>8962</v>
      </c>
      <c r="D919">
        <v>28</v>
      </c>
      <c r="E919" s="1">
        <v>250000</v>
      </c>
      <c r="G919" t="s">
        <v>111</v>
      </c>
      <c r="H919" t="s">
        <v>9066</v>
      </c>
      <c r="I919" t="s">
        <v>156</v>
      </c>
      <c r="J919" t="s">
        <v>22</v>
      </c>
      <c r="K919" t="s">
        <v>24</v>
      </c>
      <c r="L919" t="s">
        <v>25</v>
      </c>
      <c r="M919" t="s">
        <v>6109</v>
      </c>
    </row>
    <row r="920" spans="1:13" x14ac:dyDescent="0.3">
      <c r="A920" t="s">
        <v>1369</v>
      </c>
      <c r="C920" t="s">
        <v>9306</v>
      </c>
      <c r="D920">
        <v>1</v>
      </c>
      <c r="E920" s="1">
        <v>5000</v>
      </c>
      <c r="G920" t="s">
        <v>21</v>
      </c>
      <c r="H920" t="s">
        <v>970</v>
      </c>
      <c r="I920" t="s">
        <v>156</v>
      </c>
      <c r="J920" t="s">
        <v>22</v>
      </c>
      <c r="K920" t="s">
        <v>24</v>
      </c>
      <c r="L920" t="s">
        <v>25</v>
      </c>
      <c r="M920" t="s">
        <v>26</v>
      </c>
    </row>
    <row r="921" spans="1:13" x14ac:dyDescent="0.3">
      <c r="A921" t="s">
        <v>1369</v>
      </c>
      <c r="C921" t="s">
        <v>9147</v>
      </c>
      <c r="D921">
        <v>13</v>
      </c>
      <c r="E921" s="1">
        <v>60001</v>
      </c>
      <c r="G921" t="s">
        <v>111</v>
      </c>
      <c r="H921" t="s">
        <v>9161</v>
      </c>
      <c r="I921" t="s">
        <v>156</v>
      </c>
      <c r="J921" t="s">
        <v>22</v>
      </c>
      <c r="K921" t="s">
        <v>24</v>
      </c>
      <c r="L921" t="s">
        <v>25</v>
      </c>
      <c r="M921" t="s">
        <v>6109</v>
      </c>
    </row>
    <row r="922" spans="1:13" x14ac:dyDescent="0.3">
      <c r="A922" t="s">
        <v>1369</v>
      </c>
      <c r="C922" t="s">
        <v>34736</v>
      </c>
      <c r="D922">
        <v>1</v>
      </c>
      <c r="E922" s="1">
        <v>500</v>
      </c>
      <c r="G922" t="s">
        <v>21</v>
      </c>
      <c r="H922" t="s">
        <v>970</v>
      </c>
      <c r="I922" t="s">
        <v>156</v>
      </c>
      <c r="J922" t="s">
        <v>22</v>
      </c>
      <c r="K922" t="s">
        <v>24</v>
      </c>
      <c r="L922" t="s">
        <v>25</v>
      </c>
      <c r="M922" t="s">
        <v>26</v>
      </c>
    </row>
    <row r="923" spans="1:13" x14ac:dyDescent="0.3">
      <c r="A923" t="s">
        <v>1369</v>
      </c>
      <c r="C923" t="s">
        <v>35205</v>
      </c>
      <c r="D923">
        <v>26</v>
      </c>
      <c r="E923" s="1">
        <v>730285</v>
      </c>
      <c r="G923" t="s">
        <v>111</v>
      </c>
      <c r="H923" t="s">
        <v>35342</v>
      </c>
      <c r="I923" t="s">
        <v>156</v>
      </c>
      <c r="J923" t="s">
        <v>22</v>
      </c>
      <c r="K923" t="s">
        <v>24</v>
      </c>
      <c r="L923" t="s">
        <v>25</v>
      </c>
      <c r="M923" t="s">
        <v>6109</v>
      </c>
    </row>
    <row r="924" spans="1:13" x14ac:dyDescent="0.3">
      <c r="A924" t="s">
        <v>1369</v>
      </c>
      <c r="C924" t="s">
        <v>35205</v>
      </c>
      <c r="D924">
        <v>35</v>
      </c>
      <c r="E924" s="1">
        <v>300000</v>
      </c>
      <c r="G924" t="s">
        <v>111</v>
      </c>
      <c r="H924" t="s">
        <v>35378</v>
      </c>
      <c r="I924" t="s">
        <v>156</v>
      </c>
      <c r="J924" t="s">
        <v>22</v>
      </c>
      <c r="K924" t="s">
        <v>24</v>
      </c>
      <c r="L924" t="s">
        <v>25</v>
      </c>
      <c r="M924" t="s">
        <v>6109</v>
      </c>
    </row>
    <row r="925" spans="1:13" x14ac:dyDescent="0.3">
      <c r="A925" t="s">
        <v>1369</v>
      </c>
      <c r="C925" t="s">
        <v>34627</v>
      </c>
      <c r="D925">
        <v>46</v>
      </c>
      <c r="E925" s="1">
        <v>414729</v>
      </c>
      <c r="G925" t="s">
        <v>111</v>
      </c>
      <c r="H925" t="s">
        <v>34668</v>
      </c>
      <c r="I925" t="s">
        <v>156</v>
      </c>
      <c r="J925" t="s">
        <v>22</v>
      </c>
      <c r="K925" t="s">
        <v>24</v>
      </c>
      <c r="L925" t="s">
        <v>25</v>
      </c>
      <c r="M925" t="s">
        <v>6109</v>
      </c>
    </row>
    <row r="926" spans="1:13" x14ac:dyDescent="0.3">
      <c r="A926" t="s">
        <v>1369</v>
      </c>
      <c r="C926" t="s">
        <v>34627</v>
      </c>
      <c r="D926">
        <v>3</v>
      </c>
      <c r="E926" s="1">
        <v>10000</v>
      </c>
      <c r="G926" t="s">
        <v>21</v>
      </c>
      <c r="H926" t="s">
        <v>970</v>
      </c>
      <c r="I926" t="s">
        <v>156</v>
      </c>
      <c r="J926" t="s">
        <v>22</v>
      </c>
      <c r="K926" t="s">
        <v>24</v>
      </c>
      <c r="L926" t="s">
        <v>25</v>
      </c>
      <c r="M926" t="s">
        <v>26</v>
      </c>
    </row>
    <row r="927" spans="1:13" x14ac:dyDescent="0.3">
      <c r="A927" t="s">
        <v>1369</v>
      </c>
      <c r="C927" t="s">
        <v>35458</v>
      </c>
      <c r="D927">
        <v>25</v>
      </c>
      <c r="E927" s="1">
        <v>110000</v>
      </c>
      <c r="G927" t="s">
        <v>111</v>
      </c>
      <c r="H927" t="s">
        <v>35489</v>
      </c>
      <c r="I927" t="s">
        <v>156</v>
      </c>
      <c r="J927" t="s">
        <v>22</v>
      </c>
      <c r="K927" t="s">
        <v>24</v>
      </c>
      <c r="L927" t="s">
        <v>25</v>
      </c>
      <c r="M927" t="s">
        <v>6109</v>
      </c>
    </row>
    <row r="928" spans="1:13" x14ac:dyDescent="0.3">
      <c r="A928" t="s">
        <v>1369</v>
      </c>
      <c r="C928" t="s">
        <v>34263</v>
      </c>
      <c r="D928">
        <v>2</v>
      </c>
      <c r="E928" s="1">
        <v>5000</v>
      </c>
      <c r="G928" t="s">
        <v>21</v>
      </c>
      <c r="H928" t="s">
        <v>970</v>
      </c>
      <c r="I928" t="s">
        <v>156</v>
      </c>
      <c r="J928" t="s">
        <v>22</v>
      </c>
      <c r="K928" t="s">
        <v>24</v>
      </c>
      <c r="L928" t="s">
        <v>25</v>
      </c>
      <c r="M928" t="s">
        <v>26</v>
      </c>
    </row>
    <row r="929" spans="1:13" x14ac:dyDescent="0.3">
      <c r="A929" t="s">
        <v>1369</v>
      </c>
      <c r="C929" t="s">
        <v>33755</v>
      </c>
      <c r="D929">
        <v>12</v>
      </c>
      <c r="E929" s="1">
        <v>100000</v>
      </c>
      <c r="G929" t="s">
        <v>111</v>
      </c>
      <c r="H929" t="s">
        <v>34000</v>
      </c>
      <c r="I929" t="s">
        <v>156</v>
      </c>
      <c r="J929" t="s">
        <v>22</v>
      </c>
      <c r="K929" t="s">
        <v>24</v>
      </c>
      <c r="L929" t="s">
        <v>25</v>
      </c>
      <c r="M929" t="s">
        <v>120</v>
      </c>
    </row>
    <row r="930" spans="1:13" x14ac:dyDescent="0.3">
      <c r="A930" t="s">
        <v>1369</v>
      </c>
      <c r="C930" t="s">
        <v>33531</v>
      </c>
      <c r="D930">
        <v>3</v>
      </c>
      <c r="E930" s="1">
        <v>5000</v>
      </c>
      <c r="G930" t="s">
        <v>21</v>
      </c>
      <c r="H930" t="s">
        <v>970</v>
      </c>
      <c r="I930" t="s">
        <v>156</v>
      </c>
      <c r="J930" t="s">
        <v>22</v>
      </c>
      <c r="K930" t="s">
        <v>24</v>
      </c>
      <c r="L930" t="s">
        <v>25</v>
      </c>
      <c r="M930" t="s">
        <v>26</v>
      </c>
    </row>
    <row r="931" spans="1:13" x14ac:dyDescent="0.3">
      <c r="A931" t="s">
        <v>1369</v>
      </c>
      <c r="C931" t="s">
        <v>33531</v>
      </c>
      <c r="D931">
        <v>11</v>
      </c>
      <c r="E931" s="1">
        <v>30000</v>
      </c>
      <c r="G931" t="s">
        <v>111</v>
      </c>
      <c r="H931" t="s">
        <v>33589</v>
      </c>
      <c r="I931" t="s">
        <v>156</v>
      </c>
      <c r="J931" t="s">
        <v>22</v>
      </c>
      <c r="K931" t="s">
        <v>24</v>
      </c>
      <c r="L931" t="s">
        <v>25</v>
      </c>
      <c r="M931" t="s">
        <v>120</v>
      </c>
    </row>
    <row r="932" spans="1:13" x14ac:dyDescent="0.3">
      <c r="A932" t="s">
        <v>1369</v>
      </c>
      <c r="C932" t="s">
        <v>33297</v>
      </c>
      <c r="D932">
        <v>20</v>
      </c>
      <c r="E932" s="1">
        <v>150000</v>
      </c>
      <c r="G932" t="s">
        <v>111</v>
      </c>
      <c r="H932" t="s">
        <v>33359</v>
      </c>
      <c r="I932" t="s">
        <v>156</v>
      </c>
      <c r="J932" t="s">
        <v>22</v>
      </c>
      <c r="K932" t="s">
        <v>24</v>
      </c>
      <c r="L932" t="s">
        <v>25</v>
      </c>
      <c r="M932" t="s">
        <v>6109</v>
      </c>
    </row>
    <row r="933" spans="1:13" x14ac:dyDescent="0.3">
      <c r="A933" t="s">
        <v>1369</v>
      </c>
      <c r="C933" t="s">
        <v>34100</v>
      </c>
      <c r="D933">
        <v>1</v>
      </c>
      <c r="E933" s="1">
        <v>6000</v>
      </c>
      <c r="G933" t="s">
        <v>111</v>
      </c>
      <c r="H933" t="s">
        <v>34185</v>
      </c>
      <c r="I933" t="s">
        <v>156</v>
      </c>
      <c r="J933" t="s">
        <v>22</v>
      </c>
      <c r="K933" t="s">
        <v>24</v>
      </c>
      <c r="L933" t="s">
        <v>25</v>
      </c>
      <c r="M933" t="s">
        <v>120</v>
      </c>
    </row>
    <row r="934" spans="1:13" x14ac:dyDescent="0.3">
      <c r="A934" t="s">
        <v>1369</v>
      </c>
      <c r="C934" t="s">
        <v>34100</v>
      </c>
      <c r="D934">
        <v>1</v>
      </c>
      <c r="E934" s="1">
        <v>3000</v>
      </c>
      <c r="G934" t="s">
        <v>21</v>
      </c>
      <c r="H934" t="s">
        <v>970</v>
      </c>
      <c r="I934" t="s">
        <v>156</v>
      </c>
      <c r="J934" t="s">
        <v>22</v>
      </c>
      <c r="K934" t="s">
        <v>24</v>
      </c>
      <c r="L934" t="s">
        <v>25</v>
      </c>
      <c r="M934" t="s">
        <v>26</v>
      </c>
    </row>
    <row r="935" spans="1:13" x14ac:dyDescent="0.3">
      <c r="A935" t="s">
        <v>1369</v>
      </c>
      <c r="C935" t="s">
        <v>34244</v>
      </c>
      <c r="D935">
        <v>12</v>
      </c>
      <c r="E935" s="1">
        <v>110610</v>
      </c>
      <c r="G935" t="s">
        <v>111</v>
      </c>
      <c r="H935" t="s">
        <v>34253</v>
      </c>
      <c r="I935" t="s">
        <v>156</v>
      </c>
      <c r="J935" t="s">
        <v>22</v>
      </c>
      <c r="K935" t="s">
        <v>24</v>
      </c>
      <c r="L935" t="s">
        <v>25</v>
      </c>
      <c r="M935" t="s">
        <v>120</v>
      </c>
    </row>
    <row r="936" spans="1:13" x14ac:dyDescent="0.3">
      <c r="A936" t="s">
        <v>1369</v>
      </c>
      <c r="C936" t="s">
        <v>37047</v>
      </c>
      <c r="D936">
        <v>9</v>
      </c>
      <c r="E936" s="1">
        <v>100000</v>
      </c>
      <c r="G936" t="s">
        <v>111</v>
      </c>
      <c r="H936" t="s">
        <v>37350</v>
      </c>
      <c r="I936" t="s">
        <v>156</v>
      </c>
      <c r="J936" t="s">
        <v>22</v>
      </c>
      <c r="K936" t="s">
        <v>24</v>
      </c>
      <c r="L936" t="s">
        <v>25</v>
      </c>
      <c r="M936" t="s">
        <v>6109</v>
      </c>
    </row>
    <row r="937" spans="1:13" x14ac:dyDescent="0.3">
      <c r="A937" t="s">
        <v>1369</v>
      </c>
      <c r="C937" t="s">
        <v>37363</v>
      </c>
      <c r="D937">
        <v>2</v>
      </c>
      <c r="E937" s="1">
        <v>5000</v>
      </c>
      <c r="G937" t="s">
        <v>4614</v>
      </c>
      <c r="H937" t="s">
        <v>970</v>
      </c>
      <c r="I937" t="s">
        <v>156</v>
      </c>
      <c r="J937" t="s">
        <v>22</v>
      </c>
      <c r="K937" t="s">
        <v>24</v>
      </c>
      <c r="L937" t="s">
        <v>25</v>
      </c>
      <c r="M937" t="s">
        <v>37454</v>
      </c>
    </row>
    <row r="938" spans="1:13" x14ac:dyDescent="0.3">
      <c r="A938" t="s">
        <v>1369</v>
      </c>
      <c r="C938" t="s">
        <v>36770</v>
      </c>
      <c r="D938">
        <v>48</v>
      </c>
      <c r="E938" s="1">
        <v>275000</v>
      </c>
      <c r="G938" t="s">
        <v>111</v>
      </c>
      <c r="H938" t="s">
        <v>36806</v>
      </c>
      <c r="I938" t="s">
        <v>156</v>
      </c>
      <c r="J938" t="s">
        <v>22</v>
      </c>
      <c r="K938" t="s">
        <v>24</v>
      </c>
      <c r="L938" t="s">
        <v>25</v>
      </c>
      <c r="M938" t="s">
        <v>6109</v>
      </c>
    </row>
    <row r="939" spans="1:13" x14ac:dyDescent="0.3">
      <c r="A939" t="s">
        <v>1369</v>
      </c>
      <c r="C939" t="s">
        <v>36676</v>
      </c>
      <c r="D939">
        <v>3</v>
      </c>
      <c r="E939" s="1">
        <v>10000</v>
      </c>
      <c r="G939" t="s">
        <v>21</v>
      </c>
      <c r="H939" t="s">
        <v>970</v>
      </c>
      <c r="I939" t="s">
        <v>156</v>
      </c>
      <c r="J939" t="s">
        <v>22</v>
      </c>
      <c r="K939" t="s">
        <v>24</v>
      </c>
      <c r="L939" t="s">
        <v>25</v>
      </c>
      <c r="M939" t="s">
        <v>26</v>
      </c>
    </row>
    <row r="940" spans="1:13" x14ac:dyDescent="0.3">
      <c r="A940" t="s">
        <v>1369</v>
      </c>
      <c r="C940" t="s">
        <v>35954</v>
      </c>
      <c r="D940">
        <v>74</v>
      </c>
      <c r="E940" s="1">
        <v>6929430</v>
      </c>
      <c r="G940" t="s">
        <v>111</v>
      </c>
      <c r="H940" t="s">
        <v>36081</v>
      </c>
      <c r="I940" t="s">
        <v>156</v>
      </c>
      <c r="J940" t="s">
        <v>22</v>
      </c>
      <c r="K940" t="s">
        <v>24</v>
      </c>
      <c r="L940" t="s">
        <v>25</v>
      </c>
      <c r="M940" t="s">
        <v>120</v>
      </c>
    </row>
    <row r="941" spans="1:13" x14ac:dyDescent="0.3">
      <c r="A941" t="s">
        <v>1369</v>
      </c>
      <c r="C941" t="s">
        <v>35627</v>
      </c>
      <c r="D941">
        <v>12</v>
      </c>
      <c r="E941" s="1">
        <v>309554</v>
      </c>
      <c r="G941" t="s">
        <v>111</v>
      </c>
      <c r="H941" t="s">
        <v>35671</v>
      </c>
      <c r="I941" t="s">
        <v>156</v>
      </c>
      <c r="J941" t="s">
        <v>22</v>
      </c>
      <c r="K941" t="s">
        <v>24</v>
      </c>
      <c r="L941" t="s">
        <v>25</v>
      </c>
      <c r="M941" t="s">
        <v>120</v>
      </c>
    </row>
    <row r="942" spans="1:13" x14ac:dyDescent="0.3">
      <c r="A942" t="s">
        <v>1369</v>
      </c>
      <c r="C942" t="s">
        <v>36101</v>
      </c>
      <c r="D942">
        <v>12</v>
      </c>
      <c r="E942" s="1">
        <v>10000</v>
      </c>
      <c r="G942" t="s">
        <v>21</v>
      </c>
      <c r="H942" t="s">
        <v>970</v>
      </c>
      <c r="I942" t="s">
        <v>156</v>
      </c>
      <c r="J942" t="s">
        <v>22</v>
      </c>
      <c r="K942" t="s">
        <v>24</v>
      </c>
      <c r="L942" t="s">
        <v>25</v>
      </c>
      <c r="M942" t="s">
        <v>26</v>
      </c>
    </row>
    <row r="943" spans="1:13" x14ac:dyDescent="0.3">
      <c r="A943" t="s">
        <v>1369</v>
      </c>
      <c r="C943" t="s">
        <v>35508</v>
      </c>
      <c r="D943">
        <v>12</v>
      </c>
      <c r="E943" s="1">
        <v>16100</v>
      </c>
      <c r="G943" t="s">
        <v>21</v>
      </c>
      <c r="H943" t="s">
        <v>970</v>
      </c>
      <c r="I943" t="s">
        <v>156</v>
      </c>
      <c r="J943" t="s">
        <v>22</v>
      </c>
      <c r="K943" t="s">
        <v>24</v>
      </c>
      <c r="L943" t="s">
        <v>25</v>
      </c>
      <c r="M943" t="s">
        <v>26</v>
      </c>
    </row>
    <row r="944" spans="1:13" x14ac:dyDescent="0.3">
      <c r="A944" t="s">
        <v>1369</v>
      </c>
      <c r="C944" t="s">
        <v>37919</v>
      </c>
      <c r="D944">
        <v>12</v>
      </c>
      <c r="E944" s="1">
        <v>9920</v>
      </c>
      <c r="G944" t="s">
        <v>21</v>
      </c>
      <c r="H944" t="s">
        <v>970</v>
      </c>
      <c r="I944" t="s">
        <v>156</v>
      </c>
      <c r="J944" t="s">
        <v>22</v>
      </c>
      <c r="K944" t="s">
        <v>24</v>
      </c>
      <c r="L944" t="s">
        <v>25</v>
      </c>
      <c r="M944" t="s">
        <v>26</v>
      </c>
    </row>
    <row r="945" spans="1:13" x14ac:dyDescent="0.3">
      <c r="A945" t="s">
        <v>1369</v>
      </c>
      <c r="C945" t="s">
        <v>24677</v>
      </c>
      <c r="D945">
        <v>17</v>
      </c>
      <c r="E945" s="1">
        <v>125000</v>
      </c>
      <c r="G945" t="s">
        <v>111</v>
      </c>
      <c r="H945" t="s">
        <v>24722</v>
      </c>
      <c r="I945" t="s">
        <v>156</v>
      </c>
      <c r="J945" t="s">
        <v>22</v>
      </c>
      <c r="K945" t="s">
        <v>24</v>
      </c>
      <c r="L945" t="s">
        <v>25</v>
      </c>
      <c r="M945" t="s">
        <v>120</v>
      </c>
    </row>
    <row r="946" spans="1:13" x14ac:dyDescent="0.3">
      <c r="A946" t="s">
        <v>1369</v>
      </c>
      <c r="C946" t="s">
        <v>26485</v>
      </c>
      <c r="D946">
        <v>12</v>
      </c>
      <c r="E946" s="1">
        <v>6000</v>
      </c>
      <c r="G946" t="s">
        <v>111</v>
      </c>
      <c r="H946" t="s">
        <v>26516</v>
      </c>
      <c r="I946" t="s">
        <v>156</v>
      </c>
      <c r="J946" t="s">
        <v>22</v>
      </c>
      <c r="K946" t="s">
        <v>24</v>
      </c>
      <c r="L946" t="s">
        <v>25</v>
      </c>
      <c r="M946" t="s">
        <v>6109</v>
      </c>
    </row>
    <row r="947" spans="1:13" x14ac:dyDescent="0.3">
      <c r="A947" t="s">
        <v>1369</v>
      </c>
      <c r="C947" t="s">
        <v>25784</v>
      </c>
      <c r="D947">
        <v>12</v>
      </c>
      <c r="E947" s="1">
        <v>376</v>
      </c>
      <c r="G947" t="s">
        <v>111</v>
      </c>
      <c r="H947" t="s">
        <v>25817</v>
      </c>
      <c r="I947" t="s">
        <v>156</v>
      </c>
      <c r="J947" t="s">
        <v>22</v>
      </c>
      <c r="K947" t="s">
        <v>24</v>
      </c>
      <c r="L947" t="s">
        <v>25</v>
      </c>
      <c r="M947" t="s">
        <v>6109</v>
      </c>
    </row>
    <row r="948" spans="1:13" x14ac:dyDescent="0.3">
      <c r="A948" t="s">
        <v>1369</v>
      </c>
      <c r="C948" t="s">
        <v>20401</v>
      </c>
      <c r="D948">
        <v>16</v>
      </c>
      <c r="E948" s="1">
        <v>199984</v>
      </c>
      <c r="G948" t="s">
        <v>111</v>
      </c>
      <c r="H948" t="s">
        <v>20407</v>
      </c>
      <c r="I948" t="s">
        <v>156</v>
      </c>
      <c r="J948" t="s">
        <v>22</v>
      </c>
      <c r="K948" t="s">
        <v>24</v>
      </c>
      <c r="L948" t="s">
        <v>25</v>
      </c>
      <c r="M948" t="s">
        <v>120</v>
      </c>
    </row>
    <row r="949" spans="1:13" x14ac:dyDescent="0.3">
      <c r="A949" t="s">
        <v>1369</v>
      </c>
      <c r="C949" t="s">
        <v>20542</v>
      </c>
      <c r="D949">
        <v>12</v>
      </c>
      <c r="E949" s="1">
        <v>74000</v>
      </c>
      <c r="G949" t="s">
        <v>111</v>
      </c>
      <c r="H949" t="s">
        <v>20546</v>
      </c>
      <c r="I949" t="s">
        <v>156</v>
      </c>
      <c r="J949" t="s">
        <v>22</v>
      </c>
      <c r="K949" t="s">
        <v>24</v>
      </c>
      <c r="L949" t="s">
        <v>25</v>
      </c>
      <c r="M949" t="s">
        <v>6109</v>
      </c>
    </row>
    <row r="950" spans="1:13" x14ac:dyDescent="0.3">
      <c r="A950" t="s">
        <v>1369</v>
      </c>
      <c r="C950" t="s">
        <v>18415</v>
      </c>
      <c r="D950">
        <v>24</v>
      </c>
      <c r="E950" s="1">
        <v>35000</v>
      </c>
      <c r="G950" t="s">
        <v>111</v>
      </c>
      <c r="H950" t="s">
        <v>18438</v>
      </c>
      <c r="I950" t="s">
        <v>156</v>
      </c>
      <c r="J950" t="s">
        <v>22</v>
      </c>
      <c r="K950" t="s">
        <v>24</v>
      </c>
      <c r="L950" t="s">
        <v>25</v>
      </c>
      <c r="M950" t="s">
        <v>6109</v>
      </c>
    </row>
    <row r="951" spans="1:13" x14ac:dyDescent="0.3">
      <c r="A951" t="s">
        <v>1369</v>
      </c>
      <c r="C951" t="s">
        <v>32202</v>
      </c>
      <c r="D951">
        <v>12</v>
      </c>
      <c r="E951" s="1">
        <v>1175</v>
      </c>
      <c r="G951" t="s">
        <v>111</v>
      </c>
      <c r="H951" t="s">
        <v>25817</v>
      </c>
      <c r="I951" t="s">
        <v>156</v>
      </c>
      <c r="J951" t="s">
        <v>22</v>
      </c>
      <c r="K951" t="s">
        <v>24</v>
      </c>
      <c r="L951" t="s">
        <v>25</v>
      </c>
      <c r="M951" t="s">
        <v>6109</v>
      </c>
    </row>
    <row r="952" spans="1:13" x14ac:dyDescent="0.3">
      <c r="A952" t="s">
        <v>1369</v>
      </c>
      <c r="C952" t="s">
        <v>32450</v>
      </c>
      <c r="D952">
        <v>12</v>
      </c>
      <c r="E952" s="1">
        <v>45000</v>
      </c>
      <c r="G952" t="s">
        <v>111</v>
      </c>
      <c r="H952" t="s">
        <v>18378</v>
      </c>
      <c r="I952" t="s">
        <v>156</v>
      </c>
      <c r="J952" t="s">
        <v>22</v>
      </c>
      <c r="K952" t="s">
        <v>24</v>
      </c>
      <c r="L952" t="s">
        <v>25</v>
      </c>
      <c r="M952" t="s">
        <v>6109</v>
      </c>
    </row>
    <row r="953" spans="1:13" x14ac:dyDescent="0.3">
      <c r="A953" t="s">
        <v>1369</v>
      </c>
      <c r="C953" t="s">
        <v>31493</v>
      </c>
      <c r="D953">
        <v>36</v>
      </c>
      <c r="E953" s="1">
        <v>150000</v>
      </c>
      <c r="G953" t="s">
        <v>111</v>
      </c>
      <c r="H953" t="s">
        <v>31508</v>
      </c>
      <c r="I953" t="s">
        <v>156</v>
      </c>
      <c r="J953" t="s">
        <v>22</v>
      </c>
      <c r="K953" t="s">
        <v>24</v>
      </c>
      <c r="L953" t="s">
        <v>25</v>
      </c>
      <c r="M953" t="s">
        <v>120</v>
      </c>
    </row>
    <row r="954" spans="1:13" x14ac:dyDescent="0.3">
      <c r="A954" t="s">
        <v>1369</v>
      </c>
      <c r="C954" t="s">
        <v>31493</v>
      </c>
      <c r="D954">
        <v>105</v>
      </c>
      <c r="E954" s="1">
        <v>186792</v>
      </c>
      <c r="G954" t="s">
        <v>111</v>
      </c>
      <c r="H954" t="s">
        <v>31545</v>
      </c>
      <c r="I954" t="s">
        <v>156</v>
      </c>
      <c r="J954" t="s">
        <v>22</v>
      </c>
      <c r="K954" t="s">
        <v>24</v>
      </c>
      <c r="L954" t="s">
        <v>25</v>
      </c>
      <c r="M954" t="s">
        <v>120</v>
      </c>
    </row>
    <row r="955" spans="1:13" x14ac:dyDescent="0.3">
      <c r="A955" t="s">
        <v>1369</v>
      </c>
      <c r="C955" t="s">
        <v>15008</v>
      </c>
      <c r="D955">
        <v>12</v>
      </c>
      <c r="E955" s="1">
        <v>63550</v>
      </c>
      <c r="G955" t="s">
        <v>111</v>
      </c>
      <c r="H955" t="s">
        <v>15032</v>
      </c>
      <c r="I955" t="s">
        <v>156</v>
      </c>
      <c r="J955" t="s">
        <v>22</v>
      </c>
      <c r="K955" t="s">
        <v>24</v>
      </c>
      <c r="L955" t="s">
        <v>25</v>
      </c>
      <c r="M955" t="s">
        <v>6109</v>
      </c>
    </row>
    <row r="956" spans="1:13" x14ac:dyDescent="0.3">
      <c r="A956" t="s">
        <v>1369</v>
      </c>
      <c r="C956" t="s">
        <v>13456</v>
      </c>
      <c r="D956">
        <v>12</v>
      </c>
      <c r="E956" s="1">
        <v>50000</v>
      </c>
      <c r="G956" t="s">
        <v>111</v>
      </c>
      <c r="H956" t="s">
        <v>13464</v>
      </c>
      <c r="I956" t="s">
        <v>156</v>
      </c>
      <c r="J956" t="s">
        <v>22</v>
      </c>
      <c r="K956" t="s">
        <v>24</v>
      </c>
      <c r="L956" t="s">
        <v>25</v>
      </c>
      <c r="M956" t="s">
        <v>6109</v>
      </c>
    </row>
    <row r="957" spans="1:13" x14ac:dyDescent="0.3">
      <c r="A957" t="s">
        <v>1369</v>
      </c>
      <c r="C957" t="s">
        <v>14108</v>
      </c>
      <c r="D957">
        <v>24</v>
      </c>
      <c r="E957" s="1">
        <v>191950</v>
      </c>
      <c r="G957" t="s">
        <v>111</v>
      </c>
      <c r="H957" t="s">
        <v>14145</v>
      </c>
      <c r="I957" t="s">
        <v>156</v>
      </c>
      <c r="J957" t="s">
        <v>22</v>
      </c>
      <c r="K957" t="s">
        <v>24</v>
      </c>
      <c r="L957" t="s">
        <v>25</v>
      </c>
      <c r="M957" t="s">
        <v>120</v>
      </c>
    </row>
    <row r="958" spans="1:13" x14ac:dyDescent="0.3">
      <c r="A958" t="s">
        <v>1369</v>
      </c>
      <c r="C958" t="s">
        <v>14552</v>
      </c>
      <c r="D958">
        <v>12</v>
      </c>
      <c r="E958" s="1">
        <v>2000000</v>
      </c>
      <c r="G958" t="s">
        <v>111</v>
      </c>
      <c r="H958" t="s">
        <v>14577</v>
      </c>
      <c r="I958" t="s">
        <v>156</v>
      </c>
      <c r="J958" t="s">
        <v>22</v>
      </c>
      <c r="K958" t="s">
        <v>24</v>
      </c>
      <c r="L958" t="s">
        <v>25</v>
      </c>
      <c r="M958" t="s">
        <v>6109</v>
      </c>
    </row>
    <row r="959" spans="1:13" x14ac:dyDescent="0.3">
      <c r="A959" t="s">
        <v>1369</v>
      </c>
      <c r="C959" t="s">
        <v>14716</v>
      </c>
      <c r="D959">
        <v>122</v>
      </c>
      <c r="E959" s="1">
        <v>25464998</v>
      </c>
      <c r="G959" t="s">
        <v>111</v>
      </c>
      <c r="H959" t="s">
        <v>14075</v>
      </c>
      <c r="I959" t="s">
        <v>156</v>
      </c>
      <c r="J959" t="s">
        <v>22</v>
      </c>
      <c r="K959" t="s">
        <v>24</v>
      </c>
      <c r="L959" t="s">
        <v>25</v>
      </c>
      <c r="M959" t="s">
        <v>120</v>
      </c>
    </row>
    <row r="960" spans="1:13" x14ac:dyDescent="0.3">
      <c r="A960" t="s">
        <v>1369</v>
      </c>
      <c r="C960" t="s">
        <v>7574</v>
      </c>
      <c r="D960">
        <v>12</v>
      </c>
      <c r="E960" s="1">
        <v>100000</v>
      </c>
      <c r="G960" t="s">
        <v>111</v>
      </c>
      <c r="H960" t="s">
        <v>7578</v>
      </c>
      <c r="I960" t="s">
        <v>156</v>
      </c>
      <c r="J960" t="s">
        <v>22</v>
      </c>
      <c r="K960" t="s">
        <v>24</v>
      </c>
      <c r="L960" t="s">
        <v>25</v>
      </c>
      <c r="M960" t="s">
        <v>6109</v>
      </c>
    </row>
    <row r="961" spans="1:13" x14ac:dyDescent="0.3">
      <c r="A961" t="s">
        <v>1369</v>
      </c>
      <c r="C961" t="s">
        <v>6536</v>
      </c>
      <c r="D961">
        <v>12</v>
      </c>
      <c r="E961" s="1">
        <v>250</v>
      </c>
      <c r="G961" t="s">
        <v>111</v>
      </c>
      <c r="H961" t="s">
        <v>6550</v>
      </c>
      <c r="I961" t="s">
        <v>156</v>
      </c>
      <c r="J961" t="s">
        <v>22</v>
      </c>
      <c r="K961" t="s">
        <v>24</v>
      </c>
      <c r="L961" t="s">
        <v>25</v>
      </c>
      <c r="M961" t="s">
        <v>6109</v>
      </c>
    </row>
    <row r="962" spans="1:13" x14ac:dyDescent="0.3">
      <c r="A962" t="s">
        <v>1369</v>
      </c>
      <c r="C962" t="s">
        <v>6476</v>
      </c>
      <c r="D962">
        <v>12</v>
      </c>
      <c r="E962" s="1">
        <v>100000</v>
      </c>
      <c r="G962" t="s">
        <v>111</v>
      </c>
      <c r="H962" t="s">
        <v>6520</v>
      </c>
      <c r="I962" t="s">
        <v>156</v>
      </c>
      <c r="J962" t="s">
        <v>22</v>
      </c>
      <c r="K962" t="s">
        <v>24</v>
      </c>
      <c r="L962" t="s">
        <v>25</v>
      </c>
      <c r="M962" t="s">
        <v>6109</v>
      </c>
    </row>
    <row r="963" spans="1:13" x14ac:dyDescent="0.3">
      <c r="A963" t="s">
        <v>1369</v>
      </c>
      <c r="C963" t="s">
        <v>36503</v>
      </c>
      <c r="D963">
        <v>12</v>
      </c>
      <c r="E963" s="1">
        <v>50000</v>
      </c>
      <c r="G963" t="s">
        <v>111</v>
      </c>
      <c r="H963" t="s">
        <v>36510</v>
      </c>
      <c r="I963" t="s">
        <v>156</v>
      </c>
      <c r="J963" t="s">
        <v>22</v>
      </c>
      <c r="K963" t="s">
        <v>24</v>
      </c>
      <c r="L963" t="s">
        <v>25</v>
      </c>
      <c r="M963" t="s">
        <v>6109</v>
      </c>
    </row>
    <row r="964" spans="1:13" x14ac:dyDescent="0.3">
      <c r="A964" t="s">
        <v>1369</v>
      </c>
      <c r="C964" t="s">
        <v>36503</v>
      </c>
      <c r="D964">
        <v>12</v>
      </c>
      <c r="E964" s="1">
        <v>100000</v>
      </c>
      <c r="G964" t="s">
        <v>111</v>
      </c>
      <c r="H964" t="s">
        <v>6520</v>
      </c>
      <c r="I964" t="s">
        <v>156</v>
      </c>
      <c r="J964" t="s">
        <v>22</v>
      </c>
      <c r="K964" t="s">
        <v>24</v>
      </c>
      <c r="L964" t="s">
        <v>25</v>
      </c>
      <c r="M964" t="s">
        <v>6109</v>
      </c>
    </row>
    <row r="965" spans="1:13" x14ac:dyDescent="0.3">
      <c r="A965" t="s">
        <v>1369</v>
      </c>
      <c r="C965" t="s">
        <v>36463</v>
      </c>
      <c r="D965">
        <v>12</v>
      </c>
      <c r="E965" s="1">
        <v>100000</v>
      </c>
      <c r="G965" t="s">
        <v>111</v>
      </c>
      <c r="H965" t="s">
        <v>36476</v>
      </c>
      <c r="I965" t="s">
        <v>156</v>
      </c>
      <c r="J965" t="s">
        <v>22</v>
      </c>
      <c r="K965" t="s">
        <v>24</v>
      </c>
      <c r="L965" t="s">
        <v>25</v>
      </c>
      <c r="M965" t="s">
        <v>6109</v>
      </c>
    </row>
    <row r="966" spans="1:13" x14ac:dyDescent="0.3">
      <c r="A966" t="s">
        <v>1369</v>
      </c>
      <c r="C966" t="s">
        <v>17391</v>
      </c>
      <c r="D966">
        <v>12</v>
      </c>
      <c r="E966" s="1">
        <v>100000</v>
      </c>
      <c r="G966" t="s">
        <v>111</v>
      </c>
      <c r="H966" t="s">
        <v>17390</v>
      </c>
      <c r="I966" t="s">
        <v>156</v>
      </c>
      <c r="J966" t="s">
        <v>22</v>
      </c>
      <c r="K966" t="s">
        <v>24</v>
      </c>
      <c r="L966" t="s">
        <v>25</v>
      </c>
      <c r="M966" t="s">
        <v>6109</v>
      </c>
    </row>
    <row r="967" spans="1:13" x14ac:dyDescent="0.3">
      <c r="A967" t="s">
        <v>33407</v>
      </c>
      <c r="C967" t="s">
        <v>33372</v>
      </c>
      <c r="D967">
        <v>25</v>
      </c>
      <c r="E967" s="1">
        <v>300013</v>
      </c>
      <c r="G967" t="s">
        <v>111</v>
      </c>
      <c r="H967" t="s">
        <v>33408</v>
      </c>
      <c r="I967" t="s">
        <v>33409</v>
      </c>
      <c r="J967" t="s">
        <v>124</v>
      </c>
      <c r="K967" t="s">
        <v>24</v>
      </c>
      <c r="L967" t="s">
        <v>25</v>
      </c>
      <c r="M967" t="s">
        <v>120</v>
      </c>
    </row>
    <row r="968" spans="1:13" x14ac:dyDescent="0.3">
      <c r="A968" t="s">
        <v>37314</v>
      </c>
      <c r="C968" t="s">
        <v>37047</v>
      </c>
      <c r="D968">
        <v>53</v>
      </c>
      <c r="E968" s="1">
        <v>2151008</v>
      </c>
      <c r="G968" t="s">
        <v>13</v>
      </c>
      <c r="H968" t="s">
        <v>37315</v>
      </c>
      <c r="I968" t="s">
        <v>9203</v>
      </c>
      <c r="K968" t="s">
        <v>1306</v>
      </c>
      <c r="L968" t="s">
        <v>44</v>
      </c>
      <c r="M968" t="s">
        <v>66</v>
      </c>
    </row>
    <row r="969" spans="1:13" x14ac:dyDescent="0.3">
      <c r="A969" t="s">
        <v>4657</v>
      </c>
      <c r="C969" t="s">
        <v>28936</v>
      </c>
      <c r="D969">
        <v>38</v>
      </c>
      <c r="E969" s="1">
        <v>2508000</v>
      </c>
      <c r="G969" t="s">
        <v>111</v>
      </c>
      <c r="H969" t="s">
        <v>77</v>
      </c>
      <c r="I969" t="s">
        <v>22</v>
      </c>
      <c r="J969" t="s">
        <v>23</v>
      </c>
      <c r="K969" t="s">
        <v>24</v>
      </c>
      <c r="L969" t="s">
        <v>25</v>
      </c>
      <c r="M969" t="s">
        <v>1094</v>
      </c>
    </row>
    <row r="970" spans="1:13" x14ac:dyDescent="0.3">
      <c r="A970" t="s">
        <v>4657</v>
      </c>
      <c r="C970" t="s">
        <v>4395</v>
      </c>
      <c r="D970">
        <v>13</v>
      </c>
      <c r="E970" s="1">
        <v>25000</v>
      </c>
      <c r="G970" t="s">
        <v>111</v>
      </c>
      <c r="H970" t="s">
        <v>4658</v>
      </c>
      <c r="I970" t="s">
        <v>22</v>
      </c>
      <c r="J970" t="s">
        <v>23</v>
      </c>
      <c r="K970" t="s">
        <v>24</v>
      </c>
      <c r="L970" t="s">
        <v>25</v>
      </c>
      <c r="M970" t="s">
        <v>120</v>
      </c>
    </row>
    <row r="971" spans="1:13" x14ac:dyDescent="0.3">
      <c r="A971" t="s">
        <v>4657</v>
      </c>
      <c r="C971" t="s">
        <v>5881</v>
      </c>
      <c r="D971">
        <v>25</v>
      </c>
      <c r="E971" s="1">
        <v>4200000</v>
      </c>
      <c r="G971" t="s">
        <v>748</v>
      </c>
      <c r="H971" t="s">
        <v>6009</v>
      </c>
      <c r="I971" t="s">
        <v>22</v>
      </c>
      <c r="J971" t="s">
        <v>23</v>
      </c>
      <c r="K971" t="s">
        <v>24</v>
      </c>
      <c r="L971" t="s">
        <v>25</v>
      </c>
      <c r="M971" t="s">
        <v>1397</v>
      </c>
    </row>
    <row r="972" spans="1:13" x14ac:dyDescent="0.3">
      <c r="A972" t="s">
        <v>4657</v>
      </c>
      <c r="C972" t="s">
        <v>21714</v>
      </c>
      <c r="D972">
        <v>24</v>
      </c>
      <c r="E972" s="1">
        <v>4200000</v>
      </c>
      <c r="G972" t="s">
        <v>111</v>
      </c>
      <c r="H972" t="s">
        <v>970</v>
      </c>
      <c r="I972" t="s">
        <v>22</v>
      </c>
      <c r="J972" t="s">
        <v>23</v>
      </c>
      <c r="K972" t="s">
        <v>24</v>
      </c>
      <c r="L972" t="s">
        <v>25</v>
      </c>
      <c r="M972" t="s">
        <v>120</v>
      </c>
    </row>
    <row r="973" spans="1:13" x14ac:dyDescent="0.3">
      <c r="A973" t="s">
        <v>4657</v>
      </c>
      <c r="C973" t="s">
        <v>11494</v>
      </c>
      <c r="D973">
        <v>32</v>
      </c>
      <c r="E973" s="1">
        <v>1137530</v>
      </c>
      <c r="G973" t="s">
        <v>111</v>
      </c>
      <c r="H973" t="s">
        <v>11535</v>
      </c>
      <c r="I973" t="s">
        <v>22</v>
      </c>
      <c r="J973" t="s">
        <v>23</v>
      </c>
      <c r="K973" t="s">
        <v>24</v>
      </c>
      <c r="L973" t="s">
        <v>25</v>
      </c>
      <c r="M973" t="s">
        <v>120</v>
      </c>
    </row>
    <row r="974" spans="1:13" x14ac:dyDescent="0.3">
      <c r="A974" t="s">
        <v>4657</v>
      </c>
      <c r="C974" t="s">
        <v>11494</v>
      </c>
      <c r="D974">
        <v>25</v>
      </c>
      <c r="E974" s="1">
        <v>3500000</v>
      </c>
      <c r="G974" t="s">
        <v>111</v>
      </c>
      <c r="H974" t="s">
        <v>970</v>
      </c>
      <c r="I974" t="s">
        <v>22</v>
      </c>
      <c r="J974" t="s">
        <v>23</v>
      </c>
      <c r="K974" t="s">
        <v>24</v>
      </c>
      <c r="L974" t="s">
        <v>25</v>
      </c>
      <c r="M974" t="s">
        <v>120</v>
      </c>
    </row>
    <row r="975" spans="1:13" x14ac:dyDescent="0.3">
      <c r="A975" t="s">
        <v>4657</v>
      </c>
      <c r="C975" t="s">
        <v>9547</v>
      </c>
      <c r="D975">
        <v>13</v>
      </c>
      <c r="E975" s="1">
        <v>425000</v>
      </c>
      <c r="G975" t="s">
        <v>111</v>
      </c>
      <c r="H975" t="s">
        <v>10014</v>
      </c>
      <c r="I975" t="s">
        <v>22</v>
      </c>
      <c r="J975" t="s">
        <v>23</v>
      </c>
      <c r="K975" t="s">
        <v>24</v>
      </c>
      <c r="L975" t="s">
        <v>25</v>
      </c>
      <c r="M975" t="s">
        <v>120</v>
      </c>
    </row>
    <row r="976" spans="1:13" x14ac:dyDescent="0.3">
      <c r="A976" t="s">
        <v>4657</v>
      </c>
      <c r="C976" t="s">
        <v>7634</v>
      </c>
      <c r="D976">
        <v>24</v>
      </c>
      <c r="E976" s="1">
        <v>2500000</v>
      </c>
      <c r="G976" t="s">
        <v>111</v>
      </c>
      <c r="H976" t="s">
        <v>970</v>
      </c>
      <c r="I976" t="s">
        <v>22</v>
      </c>
      <c r="J976" t="s">
        <v>23</v>
      </c>
      <c r="K976" t="s">
        <v>24</v>
      </c>
      <c r="L976" t="s">
        <v>25</v>
      </c>
      <c r="M976" t="s">
        <v>120</v>
      </c>
    </row>
    <row r="977" spans="1:13" x14ac:dyDescent="0.3">
      <c r="A977" t="s">
        <v>4657</v>
      </c>
      <c r="C977" t="s">
        <v>8560</v>
      </c>
      <c r="D977">
        <v>5</v>
      </c>
      <c r="E977" s="1">
        <v>116914</v>
      </c>
      <c r="G977" t="s">
        <v>111</v>
      </c>
      <c r="H977" t="s">
        <v>8642</v>
      </c>
      <c r="I977" t="s">
        <v>22</v>
      </c>
      <c r="J977" t="s">
        <v>23</v>
      </c>
      <c r="K977" t="s">
        <v>24</v>
      </c>
      <c r="L977" t="s">
        <v>25</v>
      </c>
      <c r="M977" t="s">
        <v>232</v>
      </c>
    </row>
    <row r="978" spans="1:13" x14ac:dyDescent="0.3">
      <c r="A978" t="s">
        <v>4657</v>
      </c>
      <c r="C978" t="s">
        <v>33603</v>
      </c>
      <c r="D978">
        <v>24</v>
      </c>
      <c r="E978" s="1">
        <v>3200004</v>
      </c>
      <c r="G978" t="s">
        <v>111</v>
      </c>
      <c r="H978" t="s">
        <v>33668</v>
      </c>
      <c r="I978" t="s">
        <v>22</v>
      </c>
      <c r="J978" t="s">
        <v>23</v>
      </c>
      <c r="K978" t="s">
        <v>24</v>
      </c>
      <c r="L978" t="s">
        <v>25</v>
      </c>
      <c r="M978" t="s">
        <v>120</v>
      </c>
    </row>
    <row r="979" spans="1:13" x14ac:dyDescent="0.3">
      <c r="A979" t="s">
        <v>4657</v>
      </c>
      <c r="C979" t="s">
        <v>37047</v>
      </c>
      <c r="D979">
        <v>10</v>
      </c>
      <c r="E979" s="1">
        <v>551336</v>
      </c>
      <c r="G979" t="s">
        <v>111</v>
      </c>
      <c r="H979" t="s">
        <v>37205</v>
      </c>
      <c r="I979" t="s">
        <v>22</v>
      </c>
      <c r="J979" t="s">
        <v>23</v>
      </c>
      <c r="K979" t="s">
        <v>24</v>
      </c>
      <c r="L979" t="s">
        <v>25</v>
      </c>
      <c r="M979" t="s">
        <v>120</v>
      </c>
    </row>
    <row r="980" spans="1:13" x14ac:dyDescent="0.3">
      <c r="A980" t="s">
        <v>4657</v>
      </c>
      <c r="C980" t="s">
        <v>35627</v>
      </c>
      <c r="D980">
        <v>26</v>
      </c>
      <c r="E980" s="1">
        <v>2644892</v>
      </c>
      <c r="G980" t="s">
        <v>111</v>
      </c>
      <c r="H980" t="s">
        <v>35647</v>
      </c>
      <c r="I980" t="s">
        <v>22</v>
      </c>
      <c r="J980" t="s">
        <v>23</v>
      </c>
      <c r="K980" t="s">
        <v>24</v>
      </c>
      <c r="L980" t="s">
        <v>25</v>
      </c>
      <c r="M980" t="s">
        <v>120</v>
      </c>
    </row>
    <row r="981" spans="1:13" x14ac:dyDescent="0.3">
      <c r="A981" t="s">
        <v>4657</v>
      </c>
      <c r="C981" t="s">
        <v>24500</v>
      </c>
      <c r="D981">
        <v>34</v>
      </c>
      <c r="E981" s="1">
        <v>2564734</v>
      </c>
      <c r="G981" t="s">
        <v>111</v>
      </c>
      <c r="H981" t="s">
        <v>24516</v>
      </c>
      <c r="I981" t="s">
        <v>22</v>
      </c>
      <c r="J981" t="s">
        <v>23</v>
      </c>
      <c r="K981" t="s">
        <v>24</v>
      </c>
      <c r="L981" t="s">
        <v>25</v>
      </c>
      <c r="M981" t="s">
        <v>120</v>
      </c>
    </row>
    <row r="982" spans="1:13" x14ac:dyDescent="0.3">
      <c r="A982" t="s">
        <v>4657</v>
      </c>
      <c r="C982" t="s">
        <v>25723</v>
      </c>
      <c r="D982">
        <v>24</v>
      </c>
      <c r="E982" s="1">
        <v>500000</v>
      </c>
      <c r="G982" t="s">
        <v>111</v>
      </c>
      <c r="H982" t="s">
        <v>970</v>
      </c>
      <c r="I982" t="s">
        <v>22</v>
      </c>
      <c r="J982" t="s">
        <v>23</v>
      </c>
      <c r="K982" t="s">
        <v>24</v>
      </c>
      <c r="L982" t="s">
        <v>25</v>
      </c>
      <c r="M982" t="s">
        <v>120</v>
      </c>
    </row>
    <row r="983" spans="1:13" x14ac:dyDescent="0.3">
      <c r="A983" t="s">
        <v>4413</v>
      </c>
      <c r="C983" t="s">
        <v>28715</v>
      </c>
      <c r="D983">
        <v>24</v>
      </c>
      <c r="E983" s="1">
        <v>503598</v>
      </c>
      <c r="G983" t="s">
        <v>48</v>
      </c>
      <c r="H983" t="s">
        <v>28880</v>
      </c>
      <c r="I983" t="s">
        <v>4415</v>
      </c>
      <c r="K983" t="s">
        <v>3934</v>
      </c>
      <c r="L983" t="s">
        <v>17</v>
      </c>
      <c r="M983" t="s">
        <v>331</v>
      </c>
    </row>
    <row r="984" spans="1:13" x14ac:dyDescent="0.3">
      <c r="A984" t="s">
        <v>4413</v>
      </c>
      <c r="C984" t="s">
        <v>30756</v>
      </c>
      <c r="D984">
        <v>12</v>
      </c>
      <c r="E984" s="1">
        <v>366000</v>
      </c>
      <c r="G984" t="s">
        <v>48</v>
      </c>
      <c r="H984" t="s">
        <v>30792</v>
      </c>
      <c r="I984" t="s">
        <v>4415</v>
      </c>
      <c r="K984" t="s">
        <v>3934</v>
      </c>
      <c r="L984" t="s">
        <v>17</v>
      </c>
      <c r="M984" t="s">
        <v>331</v>
      </c>
    </row>
    <row r="985" spans="1:13" x14ac:dyDescent="0.3">
      <c r="A985" t="s">
        <v>4413</v>
      </c>
      <c r="C985" t="s">
        <v>4395</v>
      </c>
      <c r="D985">
        <v>52</v>
      </c>
      <c r="E985" s="1">
        <v>7499182</v>
      </c>
      <c r="G985" t="s">
        <v>48</v>
      </c>
      <c r="H985" t="s">
        <v>4414</v>
      </c>
      <c r="I985" t="s">
        <v>4415</v>
      </c>
      <c r="K985" t="s">
        <v>3934</v>
      </c>
      <c r="L985" t="s">
        <v>17</v>
      </c>
      <c r="M985" t="s">
        <v>331</v>
      </c>
    </row>
    <row r="986" spans="1:13" x14ac:dyDescent="0.3">
      <c r="A986" t="s">
        <v>4413</v>
      </c>
      <c r="C986" t="s">
        <v>11012</v>
      </c>
      <c r="D986">
        <v>62</v>
      </c>
      <c r="E986" s="1">
        <v>28325947</v>
      </c>
      <c r="G986" t="s">
        <v>48</v>
      </c>
      <c r="H986" t="s">
        <v>11102</v>
      </c>
      <c r="I986" t="s">
        <v>4415</v>
      </c>
      <c r="K986" t="s">
        <v>3934</v>
      </c>
      <c r="L986" t="s">
        <v>17</v>
      </c>
      <c r="M986" t="s">
        <v>331</v>
      </c>
    </row>
    <row r="987" spans="1:13" x14ac:dyDescent="0.3">
      <c r="A987" t="s">
        <v>2157</v>
      </c>
      <c r="C987" t="s">
        <v>1852</v>
      </c>
      <c r="D987">
        <v>4</v>
      </c>
      <c r="E987" s="1">
        <v>164475</v>
      </c>
      <c r="G987" t="s">
        <v>48</v>
      </c>
      <c r="H987" t="s">
        <v>2158</v>
      </c>
      <c r="I987" t="s">
        <v>22</v>
      </c>
      <c r="J987" t="s">
        <v>23</v>
      </c>
      <c r="K987" t="s">
        <v>24</v>
      </c>
      <c r="L987" t="s">
        <v>17</v>
      </c>
      <c r="M987" t="s">
        <v>331</v>
      </c>
    </row>
    <row r="988" spans="1:13" x14ac:dyDescent="0.3">
      <c r="A988" t="s">
        <v>36771</v>
      </c>
      <c r="C988" t="s">
        <v>36770</v>
      </c>
      <c r="D988">
        <v>6</v>
      </c>
      <c r="E988" s="1">
        <v>11000</v>
      </c>
      <c r="G988" t="s">
        <v>111</v>
      </c>
      <c r="H988" t="s">
        <v>36772</v>
      </c>
      <c r="I988" t="s">
        <v>22</v>
      </c>
      <c r="J988" t="s">
        <v>23</v>
      </c>
      <c r="K988" t="s">
        <v>24</v>
      </c>
      <c r="L988" t="s">
        <v>25</v>
      </c>
      <c r="M988" t="s">
        <v>3790</v>
      </c>
    </row>
    <row r="989" spans="1:13" x14ac:dyDescent="0.3">
      <c r="A989" t="s">
        <v>32283</v>
      </c>
      <c r="C989" t="s">
        <v>32274</v>
      </c>
      <c r="D989">
        <v>36</v>
      </c>
      <c r="E989" s="1">
        <v>100000</v>
      </c>
      <c r="G989" t="s">
        <v>111</v>
      </c>
      <c r="H989" t="s">
        <v>32284</v>
      </c>
      <c r="I989" t="s">
        <v>1567</v>
      </c>
      <c r="J989" t="s">
        <v>422</v>
      </c>
      <c r="K989" t="s">
        <v>24</v>
      </c>
      <c r="L989" t="s">
        <v>25</v>
      </c>
      <c r="M989" t="s">
        <v>87</v>
      </c>
    </row>
    <row r="990" spans="1:13" x14ac:dyDescent="0.3">
      <c r="A990" t="s">
        <v>24866</v>
      </c>
      <c r="C990" t="s">
        <v>24855</v>
      </c>
      <c r="D990">
        <v>40</v>
      </c>
      <c r="E990" s="1">
        <v>3734029</v>
      </c>
      <c r="G990" t="s">
        <v>13</v>
      </c>
      <c r="H990" t="s">
        <v>24867</v>
      </c>
      <c r="I990" t="s">
        <v>193</v>
      </c>
      <c r="J990" t="s">
        <v>175</v>
      </c>
      <c r="K990" t="s">
        <v>24</v>
      </c>
      <c r="L990" t="s">
        <v>17</v>
      </c>
      <c r="M990" t="s">
        <v>345</v>
      </c>
    </row>
    <row r="991" spans="1:13" x14ac:dyDescent="0.3">
      <c r="A991" t="s">
        <v>19449</v>
      </c>
      <c r="C991" t="s">
        <v>19404</v>
      </c>
      <c r="D991">
        <v>6</v>
      </c>
      <c r="E991" s="1">
        <v>2180</v>
      </c>
      <c r="G991" t="s">
        <v>34</v>
      </c>
      <c r="H991" t="s">
        <v>6143</v>
      </c>
      <c r="I991" t="s">
        <v>19450</v>
      </c>
      <c r="J991" t="s">
        <v>280</v>
      </c>
      <c r="K991" t="s">
        <v>24</v>
      </c>
      <c r="L991" t="s">
        <v>25</v>
      </c>
      <c r="M991" t="s">
        <v>6146</v>
      </c>
    </row>
    <row r="992" spans="1:13" x14ac:dyDescent="0.3">
      <c r="A992" t="s">
        <v>3468</v>
      </c>
      <c r="C992" t="s">
        <v>2957</v>
      </c>
      <c r="D992">
        <v>48</v>
      </c>
      <c r="E992" s="1">
        <v>6798064</v>
      </c>
      <c r="G992" t="s">
        <v>48</v>
      </c>
      <c r="H992" t="s">
        <v>3469</v>
      </c>
      <c r="I992" t="s">
        <v>2604</v>
      </c>
      <c r="K992" t="s">
        <v>481</v>
      </c>
      <c r="L992" t="s">
        <v>38</v>
      </c>
      <c r="M992" t="s">
        <v>190</v>
      </c>
    </row>
    <row r="993" spans="1:13" x14ac:dyDescent="0.3">
      <c r="A993" t="s">
        <v>25414</v>
      </c>
      <c r="C993" t="s">
        <v>25397</v>
      </c>
      <c r="D993">
        <v>12</v>
      </c>
      <c r="E993" s="1">
        <v>450000</v>
      </c>
      <c r="G993" t="s">
        <v>111</v>
      </c>
      <c r="H993" t="s">
        <v>25415</v>
      </c>
      <c r="I993" t="s">
        <v>156</v>
      </c>
      <c r="J993" t="s">
        <v>22</v>
      </c>
      <c r="K993" t="s">
        <v>24</v>
      </c>
      <c r="L993" t="s">
        <v>25</v>
      </c>
      <c r="M993" t="s">
        <v>6109</v>
      </c>
    </row>
    <row r="994" spans="1:13" x14ac:dyDescent="0.3">
      <c r="A994" t="s">
        <v>18603</v>
      </c>
      <c r="C994" t="s">
        <v>18470</v>
      </c>
      <c r="D994">
        <v>4</v>
      </c>
      <c r="E994" s="1">
        <v>15995</v>
      </c>
      <c r="G994" t="s">
        <v>34</v>
      </c>
      <c r="H994" t="s">
        <v>6143</v>
      </c>
      <c r="I994" t="s">
        <v>18604</v>
      </c>
      <c r="J994" t="s">
        <v>3203</v>
      </c>
      <c r="K994" t="s">
        <v>24</v>
      </c>
      <c r="L994" t="s">
        <v>25</v>
      </c>
      <c r="M994" t="s">
        <v>6146</v>
      </c>
    </row>
    <row r="995" spans="1:13" x14ac:dyDescent="0.3">
      <c r="A995" t="s">
        <v>5948</v>
      </c>
      <c r="C995" t="s">
        <v>28282</v>
      </c>
      <c r="D995">
        <v>23</v>
      </c>
      <c r="E995" s="1">
        <v>1203334</v>
      </c>
      <c r="G995" t="s">
        <v>48</v>
      </c>
      <c r="H995" t="s">
        <v>28400</v>
      </c>
      <c r="I995" t="s">
        <v>22</v>
      </c>
      <c r="J995" t="s">
        <v>23</v>
      </c>
      <c r="K995" t="s">
        <v>24</v>
      </c>
      <c r="L995" t="s">
        <v>17</v>
      </c>
      <c r="M995" t="s">
        <v>190</v>
      </c>
    </row>
    <row r="996" spans="1:13" x14ac:dyDescent="0.3">
      <c r="A996" t="s">
        <v>5948</v>
      </c>
      <c r="C996" t="s">
        <v>5881</v>
      </c>
      <c r="D996">
        <v>26</v>
      </c>
      <c r="E996" s="1">
        <v>655628</v>
      </c>
      <c r="G996" t="s">
        <v>48</v>
      </c>
      <c r="H996" t="s">
        <v>5949</v>
      </c>
      <c r="I996" t="s">
        <v>22</v>
      </c>
      <c r="J996" t="s">
        <v>23</v>
      </c>
      <c r="K996" t="s">
        <v>24</v>
      </c>
      <c r="L996" t="s">
        <v>17</v>
      </c>
      <c r="M996" t="s">
        <v>190</v>
      </c>
    </row>
    <row r="997" spans="1:13" x14ac:dyDescent="0.3">
      <c r="A997" t="s">
        <v>5588</v>
      </c>
      <c r="C997" t="s">
        <v>29922</v>
      </c>
      <c r="D997">
        <v>1</v>
      </c>
      <c r="E997" s="1">
        <v>500</v>
      </c>
      <c r="G997" t="s">
        <v>21</v>
      </c>
      <c r="H997" t="s">
        <v>77</v>
      </c>
      <c r="I997" t="s">
        <v>2336</v>
      </c>
      <c r="J997" t="s">
        <v>433</v>
      </c>
      <c r="K997" t="s">
        <v>24</v>
      </c>
      <c r="L997" t="s">
        <v>25</v>
      </c>
      <c r="M997" t="s">
        <v>26</v>
      </c>
    </row>
    <row r="998" spans="1:13" x14ac:dyDescent="0.3">
      <c r="A998" t="s">
        <v>5588</v>
      </c>
      <c r="C998" t="s">
        <v>30364</v>
      </c>
      <c r="D998">
        <v>1</v>
      </c>
      <c r="E998" s="1">
        <v>10000</v>
      </c>
      <c r="G998" t="s">
        <v>21</v>
      </c>
      <c r="H998" t="s">
        <v>77</v>
      </c>
      <c r="I998" t="s">
        <v>2336</v>
      </c>
      <c r="J998" t="s">
        <v>433</v>
      </c>
      <c r="K998" t="s">
        <v>24</v>
      </c>
      <c r="L998" t="s">
        <v>25</v>
      </c>
      <c r="M998" t="s">
        <v>26</v>
      </c>
    </row>
    <row r="999" spans="1:13" x14ac:dyDescent="0.3">
      <c r="A999" t="s">
        <v>5588</v>
      </c>
      <c r="C999" t="s">
        <v>5155</v>
      </c>
      <c r="D999">
        <v>1</v>
      </c>
      <c r="E999" s="1">
        <v>80000</v>
      </c>
      <c r="G999" t="s">
        <v>21</v>
      </c>
      <c r="H999" t="s">
        <v>5589</v>
      </c>
      <c r="I999" t="s">
        <v>2336</v>
      </c>
      <c r="J999" t="s">
        <v>433</v>
      </c>
      <c r="K999" t="s">
        <v>24</v>
      </c>
      <c r="L999" t="s">
        <v>25</v>
      </c>
      <c r="M999" t="s">
        <v>26</v>
      </c>
    </row>
    <row r="1000" spans="1:13" x14ac:dyDescent="0.3">
      <c r="A1000" t="s">
        <v>26557</v>
      </c>
      <c r="C1000" t="s">
        <v>26519</v>
      </c>
      <c r="D1000">
        <v>5</v>
      </c>
      <c r="E1000" s="1">
        <v>11510</v>
      </c>
      <c r="G1000" t="s">
        <v>34</v>
      </c>
      <c r="H1000" t="s">
        <v>6143</v>
      </c>
      <c r="I1000" t="s">
        <v>26558</v>
      </c>
      <c r="J1000" t="s">
        <v>2347</v>
      </c>
      <c r="K1000" t="s">
        <v>24</v>
      </c>
      <c r="L1000" t="s">
        <v>25</v>
      </c>
      <c r="M1000" t="s">
        <v>6146</v>
      </c>
    </row>
    <row r="1001" spans="1:13" x14ac:dyDescent="0.3">
      <c r="A1001" t="s">
        <v>13792</v>
      </c>
      <c r="C1001" t="s">
        <v>13456</v>
      </c>
      <c r="D1001">
        <v>7</v>
      </c>
      <c r="E1001" s="1">
        <v>8573</v>
      </c>
      <c r="G1001" t="s">
        <v>34</v>
      </c>
      <c r="H1001" t="s">
        <v>6143</v>
      </c>
      <c r="I1001" t="s">
        <v>13793</v>
      </c>
      <c r="J1001" t="s">
        <v>30</v>
      </c>
      <c r="K1001" t="s">
        <v>24</v>
      </c>
      <c r="L1001" t="s">
        <v>25</v>
      </c>
      <c r="M1001" t="s">
        <v>6146</v>
      </c>
    </row>
    <row r="1002" spans="1:13" x14ac:dyDescent="0.3">
      <c r="A1002" t="s">
        <v>14258</v>
      </c>
      <c r="C1002" t="s">
        <v>25932</v>
      </c>
      <c r="D1002">
        <v>2</v>
      </c>
      <c r="E1002" s="1">
        <v>7590</v>
      </c>
      <c r="G1002" t="s">
        <v>34</v>
      </c>
      <c r="H1002" t="s">
        <v>6143</v>
      </c>
      <c r="I1002" t="s">
        <v>14259</v>
      </c>
      <c r="J1002" t="s">
        <v>700</v>
      </c>
      <c r="K1002" t="s">
        <v>24</v>
      </c>
      <c r="L1002" t="s">
        <v>25</v>
      </c>
      <c r="M1002" t="s">
        <v>6146</v>
      </c>
    </row>
    <row r="1003" spans="1:13" x14ac:dyDescent="0.3">
      <c r="A1003" t="s">
        <v>14258</v>
      </c>
      <c r="C1003" t="s">
        <v>14108</v>
      </c>
      <c r="D1003">
        <v>7</v>
      </c>
      <c r="E1003" s="1">
        <v>16108</v>
      </c>
      <c r="G1003" t="s">
        <v>34</v>
      </c>
      <c r="H1003" t="s">
        <v>6143</v>
      </c>
      <c r="I1003" t="s">
        <v>14259</v>
      </c>
      <c r="J1003" t="s">
        <v>433</v>
      </c>
      <c r="K1003" t="s">
        <v>24</v>
      </c>
      <c r="L1003" t="s">
        <v>25</v>
      </c>
      <c r="M1003" t="s">
        <v>6146</v>
      </c>
    </row>
    <row r="1004" spans="1:13" x14ac:dyDescent="0.3">
      <c r="A1004" t="s">
        <v>7944</v>
      </c>
      <c r="C1004" t="s">
        <v>7634</v>
      </c>
      <c r="D1004">
        <v>19</v>
      </c>
      <c r="E1004" s="1">
        <v>100000</v>
      </c>
      <c r="G1004" t="s">
        <v>13</v>
      </c>
      <c r="H1004" t="s">
        <v>7945</v>
      </c>
      <c r="I1004" t="s">
        <v>7946</v>
      </c>
      <c r="J1004" t="s">
        <v>137</v>
      </c>
      <c r="K1004" t="s">
        <v>24</v>
      </c>
      <c r="L1004" t="s">
        <v>17</v>
      </c>
      <c r="M1004" t="s">
        <v>450</v>
      </c>
    </row>
    <row r="1005" spans="1:13" x14ac:dyDescent="0.3">
      <c r="A1005" t="s">
        <v>28892</v>
      </c>
      <c r="C1005" t="s">
        <v>28715</v>
      </c>
      <c r="D1005">
        <v>10</v>
      </c>
      <c r="E1005" s="1">
        <v>490763</v>
      </c>
      <c r="G1005" t="s">
        <v>13</v>
      </c>
      <c r="H1005" t="s">
        <v>28893</v>
      </c>
      <c r="I1005" t="s">
        <v>28894</v>
      </c>
      <c r="K1005" t="s">
        <v>189</v>
      </c>
      <c r="L1005" t="s">
        <v>17</v>
      </c>
      <c r="M1005" t="s">
        <v>105</v>
      </c>
    </row>
    <row r="1006" spans="1:13" x14ac:dyDescent="0.3">
      <c r="A1006" t="s">
        <v>28892</v>
      </c>
      <c r="C1006" t="s">
        <v>29922</v>
      </c>
      <c r="D1006">
        <v>35</v>
      </c>
      <c r="E1006" s="1">
        <v>1678490</v>
      </c>
      <c r="G1006" t="s">
        <v>34</v>
      </c>
      <c r="H1006" t="s">
        <v>30127</v>
      </c>
      <c r="I1006" t="s">
        <v>28894</v>
      </c>
      <c r="K1006" t="s">
        <v>189</v>
      </c>
      <c r="L1006" t="s">
        <v>17</v>
      </c>
      <c r="M1006" t="s">
        <v>202</v>
      </c>
    </row>
    <row r="1007" spans="1:13" x14ac:dyDescent="0.3">
      <c r="A1007" t="s">
        <v>27540</v>
      </c>
      <c r="C1007" t="s">
        <v>27408</v>
      </c>
      <c r="D1007">
        <v>4</v>
      </c>
      <c r="E1007" s="1">
        <v>288933</v>
      </c>
      <c r="G1007" t="s">
        <v>13</v>
      </c>
      <c r="H1007" t="s">
        <v>27541</v>
      </c>
      <c r="I1007" t="s">
        <v>27542</v>
      </c>
      <c r="J1007" t="s">
        <v>236</v>
      </c>
      <c r="K1007" t="s">
        <v>24</v>
      </c>
      <c r="L1007" t="s">
        <v>17</v>
      </c>
      <c r="M1007" t="s">
        <v>105</v>
      </c>
    </row>
    <row r="1008" spans="1:13" x14ac:dyDescent="0.3">
      <c r="A1008" t="s">
        <v>20591</v>
      </c>
      <c r="C1008" t="s">
        <v>20542</v>
      </c>
      <c r="D1008">
        <v>3</v>
      </c>
      <c r="E1008" s="1">
        <v>4974</v>
      </c>
      <c r="G1008" t="s">
        <v>34</v>
      </c>
      <c r="H1008" t="s">
        <v>6143</v>
      </c>
      <c r="I1008" t="s">
        <v>20592</v>
      </c>
      <c r="J1008" t="s">
        <v>627</v>
      </c>
      <c r="K1008" t="s">
        <v>24</v>
      </c>
      <c r="L1008" t="s">
        <v>25</v>
      </c>
      <c r="M1008" t="s">
        <v>6146</v>
      </c>
    </row>
    <row r="1009" spans="1:13" x14ac:dyDescent="0.3">
      <c r="A1009" t="s">
        <v>31518</v>
      </c>
      <c r="C1009" t="s">
        <v>31493</v>
      </c>
      <c r="D1009">
        <v>12</v>
      </c>
      <c r="E1009" s="1">
        <v>25000</v>
      </c>
      <c r="G1009" t="s">
        <v>111</v>
      </c>
      <c r="H1009" t="s">
        <v>31519</v>
      </c>
      <c r="I1009" t="s">
        <v>31520</v>
      </c>
      <c r="J1009" t="s">
        <v>307</v>
      </c>
      <c r="K1009" t="s">
        <v>24</v>
      </c>
      <c r="L1009" t="s">
        <v>25</v>
      </c>
      <c r="M1009" t="s">
        <v>87</v>
      </c>
    </row>
    <row r="1010" spans="1:13" x14ac:dyDescent="0.3">
      <c r="A1010" t="s">
        <v>14463</v>
      </c>
      <c r="C1010" t="s">
        <v>14108</v>
      </c>
      <c r="D1010">
        <v>7</v>
      </c>
      <c r="E1010" s="1">
        <v>16108</v>
      </c>
      <c r="G1010" t="s">
        <v>34</v>
      </c>
      <c r="H1010" t="s">
        <v>6143</v>
      </c>
      <c r="I1010" t="s">
        <v>14464</v>
      </c>
      <c r="J1010" t="s">
        <v>433</v>
      </c>
      <c r="K1010" t="s">
        <v>24</v>
      </c>
      <c r="L1010" t="s">
        <v>25</v>
      </c>
      <c r="M1010" t="s">
        <v>6146</v>
      </c>
    </row>
    <row r="1011" spans="1:13" x14ac:dyDescent="0.3">
      <c r="A1011" t="s">
        <v>5351</v>
      </c>
      <c r="C1011" t="s">
        <v>5155</v>
      </c>
      <c r="D1011">
        <v>14</v>
      </c>
      <c r="E1011" s="1">
        <v>150002</v>
      </c>
      <c r="G1011" t="s">
        <v>69</v>
      </c>
      <c r="H1011" t="s">
        <v>5352</v>
      </c>
      <c r="I1011" t="s">
        <v>174</v>
      </c>
      <c r="J1011" t="s">
        <v>175</v>
      </c>
      <c r="K1011" t="s">
        <v>24</v>
      </c>
      <c r="L1011" t="s">
        <v>25</v>
      </c>
      <c r="M1011" t="s">
        <v>221</v>
      </c>
    </row>
    <row r="1012" spans="1:13" x14ac:dyDescent="0.3">
      <c r="A1012" t="s">
        <v>5351</v>
      </c>
      <c r="C1012" t="s">
        <v>24055</v>
      </c>
      <c r="D1012">
        <v>12</v>
      </c>
      <c r="E1012" s="1">
        <v>150000</v>
      </c>
      <c r="G1012" t="s">
        <v>69</v>
      </c>
      <c r="H1012" t="s">
        <v>5352</v>
      </c>
      <c r="I1012" t="s">
        <v>174</v>
      </c>
      <c r="J1012" t="s">
        <v>175</v>
      </c>
      <c r="K1012" t="s">
        <v>24</v>
      </c>
      <c r="L1012" t="s">
        <v>25</v>
      </c>
      <c r="M1012" t="s">
        <v>221</v>
      </c>
    </row>
    <row r="1013" spans="1:13" x14ac:dyDescent="0.3">
      <c r="A1013" t="s">
        <v>15460</v>
      </c>
      <c r="C1013" t="s">
        <v>15182</v>
      </c>
      <c r="D1013">
        <v>5</v>
      </c>
      <c r="E1013" s="1">
        <v>6862</v>
      </c>
      <c r="G1013" t="s">
        <v>34</v>
      </c>
      <c r="H1013" t="s">
        <v>6143</v>
      </c>
      <c r="I1013" t="s">
        <v>15461</v>
      </c>
      <c r="J1013" t="s">
        <v>119</v>
      </c>
      <c r="K1013" t="s">
        <v>24</v>
      </c>
      <c r="L1013" t="s">
        <v>25</v>
      </c>
      <c r="M1013" t="s">
        <v>6146</v>
      </c>
    </row>
    <row r="1014" spans="1:13" x14ac:dyDescent="0.3">
      <c r="A1014" t="s">
        <v>11113</v>
      </c>
      <c r="C1014" t="s">
        <v>11104</v>
      </c>
      <c r="D1014">
        <v>16</v>
      </c>
      <c r="E1014" s="1">
        <v>14880</v>
      </c>
      <c r="G1014" t="s">
        <v>34</v>
      </c>
      <c r="H1014" t="s">
        <v>9117</v>
      </c>
      <c r="I1014" t="s">
        <v>11114</v>
      </c>
      <c r="J1014" t="s">
        <v>30</v>
      </c>
      <c r="K1014" t="s">
        <v>24</v>
      </c>
      <c r="L1014" t="s">
        <v>25</v>
      </c>
      <c r="M1014" t="s">
        <v>6146</v>
      </c>
    </row>
    <row r="1015" spans="1:13" x14ac:dyDescent="0.3">
      <c r="A1015" t="s">
        <v>11113</v>
      </c>
      <c r="C1015" t="s">
        <v>13456</v>
      </c>
      <c r="D1015">
        <v>7</v>
      </c>
      <c r="E1015" s="1">
        <v>13958</v>
      </c>
      <c r="G1015" t="s">
        <v>34</v>
      </c>
      <c r="H1015" t="s">
        <v>6143</v>
      </c>
      <c r="I1015" t="s">
        <v>11114</v>
      </c>
      <c r="J1015" t="s">
        <v>30</v>
      </c>
      <c r="K1015" t="s">
        <v>24</v>
      </c>
      <c r="L1015" t="s">
        <v>25</v>
      </c>
      <c r="M1015" t="s">
        <v>6146</v>
      </c>
    </row>
    <row r="1016" spans="1:13" x14ac:dyDescent="0.3">
      <c r="A1016" t="s">
        <v>26559</v>
      </c>
      <c r="C1016" t="s">
        <v>26519</v>
      </c>
      <c r="D1016">
        <v>5</v>
      </c>
      <c r="E1016" s="1">
        <v>8229</v>
      </c>
      <c r="G1016" t="s">
        <v>34</v>
      </c>
      <c r="H1016" t="s">
        <v>6143</v>
      </c>
      <c r="I1016" t="s">
        <v>26560</v>
      </c>
      <c r="J1016" t="s">
        <v>2347</v>
      </c>
      <c r="K1016" t="s">
        <v>24</v>
      </c>
      <c r="L1016" t="s">
        <v>25</v>
      </c>
      <c r="M1016" t="s">
        <v>6146</v>
      </c>
    </row>
    <row r="1017" spans="1:13" x14ac:dyDescent="0.3">
      <c r="A1017" t="s">
        <v>15321</v>
      </c>
      <c r="C1017" t="s">
        <v>15182</v>
      </c>
      <c r="D1017">
        <v>5</v>
      </c>
      <c r="E1017" s="1">
        <v>36540</v>
      </c>
      <c r="G1017" t="s">
        <v>34</v>
      </c>
      <c r="H1017" t="s">
        <v>6143</v>
      </c>
      <c r="I1017" t="s">
        <v>15322</v>
      </c>
      <c r="J1017" t="s">
        <v>119</v>
      </c>
      <c r="K1017" t="s">
        <v>24</v>
      </c>
      <c r="L1017" t="s">
        <v>25</v>
      </c>
      <c r="M1017" t="s">
        <v>6146</v>
      </c>
    </row>
    <row r="1018" spans="1:13" x14ac:dyDescent="0.3">
      <c r="A1018" t="s">
        <v>14778</v>
      </c>
      <c r="C1018" t="s">
        <v>20542</v>
      </c>
      <c r="D1018">
        <v>3</v>
      </c>
      <c r="E1018" s="1">
        <v>4974</v>
      </c>
      <c r="G1018" t="s">
        <v>34</v>
      </c>
      <c r="H1018" t="s">
        <v>6143</v>
      </c>
      <c r="I1018" t="s">
        <v>14779</v>
      </c>
      <c r="J1018" t="s">
        <v>627</v>
      </c>
      <c r="K1018" t="s">
        <v>24</v>
      </c>
      <c r="L1018" t="s">
        <v>25</v>
      </c>
      <c r="M1018" t="s">
        <v>6146</v>
      </c>
    </row>
    <row r="1019" spans="1:13" x14ac:dyDescent="0.3">
      <c r="A1019" t="s">
        <v>14778</v>
      </c>
      <c r="C1019" t="s">
        <v>19404</v>
      </c>
      <c r="D1019">
        <v>6</v>
      </c>
      <c r="E1019" s="1">
        <v>11979</v>
      </c>
      <c r="G1019" t="s">
        <v>34</v>
      </c>
      <c r="H1019" t="s">
        <v>6143</v>
      </c>
      <c r="I1019" t="s">
        <v>14779</v>
      </c>
      <c r="J1019" t="s">
        <v>280</v>
      </c>
      <c r="K1019" t="s">
        <v>24</v>
      </c>
      <c r="L1019" t="s">
        <v>25</v>
      </c>
      <c r="M1019" t="s">
        <v>6146</v>
      </c>
    </row>
    <row r="1020" spans="1:13" x14ac:dyDescent="0.3">
      <c r="A1020" t="s">
        <v>14778</v>
      </c>
      <c r="C1020" t="s">
        <v>14716</v>
      </c>
      <c r="D1020">
        <v>4</v>
      </c>
      <c r="E1020" s="1">
        <v>6908</v>
      </c>
      <c r="G1020" t="s">
        <v>34</v>
      </c>
      <c r="H1020" t="s">
        <v>6143</v>
      </c>
      <c r="I1020" t="s">
        <v>14779</v>
      </c>
      <c r="J1020" t="s">
        <v>300</v>
      </c>
      <c r="K1020" t="s">
        <v>24</v>
      </c>
      <c r="L1020" t="s">
        <v>25</v>
      </c>
      <c r="M1020" t="s">
        <v>6146</v>
      </c>
    </row>
    <row r="1021" spans="1:13" x14ac:dyDescent="0.3">
      <c r="A1021" t="s">
        <v>23007</v>
      </c>
      <c r="C1021" t="s">
        <v>22837</v>
      </c>
      <c r="D1021">
        <v>31</v>
      </c>
      <c r="E1021" s="1">
        <v>730304</v>
      </c>
      <c r="G1021" t="s">
        <v>907</v>
      </c>
      <c r="H1021" t="s">
        <v>23008</v>
      </c>
      <c r="I1021" t="s">
        <v>23009</v>
      </c>
      <c r="J1021" t="s">
        <v>817</v>
      </c>
      <c r="K1021" t="s">
        <v>609</v>
      </c>
      <c r="L1021" t="s">
        <v>17</v>
      </c>
      <c r="M1021" t="s">
        <v>1003</v>
      </c>
    </row>
    <row r="1022" spans="1:13" x14ac:dyDescent="0.3">
      <c r="A1022" t="s">
        <v>28053</v>
      </c>
      <c r="C1022" t="s">
        <v>27925</v>
      </c>
      <c r="D1022">
        <v>19</v>
      </c>
      <c r="E1022" s="1">
        <v>976737</v>
      </c>
      <c r="G1022" t="s">
        <v>13</v>
      </c>
      <c r="H1022" t="s">
        <v>28054</v>
      </c>
      <c r="I1022" t="s">
        <v>28055</v>
      </c>
      <c r="K1022" t="s">
        <v>953</v>
      </c>
      <c r="L1022" t="s">
        <v>17</v>
      </c>
      <c r="M1022" t="s">
        <v>450</v>
      </c>
    </row>
    <row r="1023" spans="1:13" x14ac:dyDescent="0.3">
      <c r="A1023" t="s">
        <v>37673</v>
      </c>
      <c r="C1023" t="s">
        <v>37650</v>
      </c>
      <c r="D1023">
        <v>24</v>
      </c>
      <c r="E1023" s="1">
        <v>300000</v>
      </c>
      <c r="G1023" t="s">
        <v>111</v>
      </c>
      <c r="H1023" t="s">
        <v>37674</v>
      </c>
      <c r="I1023" t="s">
        <v>8745</v>
      </c>
      <c r="J1023" t="s">
        <v>22</v>
      </c>
      <c r="K1023" t="s">
        <v>24</v>
      </c>
      <c r="L1023" t="s">
        <v>25</v>
      </c>
      <c r="M1023" t="s">
        <v>6109</v>
      </c>
    </row>
    <row r="1024" spans="1:13" x14ac:dyDescent="0.3">
      <c r="A1024" t="s">
        <v>19084</v>
      </c>
      <c r="C1024" t="s">
        <v>19032</v>
      </c>
      <c r="D1024">
        <v>4</v>
      </c>
      <c r="E1024" s="1">
        <v>2180</v>
      </c>
      <c r="G1024" t="s">
        <v>34</v>
      </c>
      <c r="H1024" t="s">
        <v>6143</v>
      </c>
      <c r="I1024" t="s">
        <v>19085</v>
      </c>
      <c r="J1024" t="s">
        <v>236</v>
      </c>
      <c r="K1024" t="s">
        <v>24</v>
      </c>
      <c r="L1024" t="s">
        <v>25</v>
      </c>
      <c r="M1024" t="s">
        <v>6146</v>
      </c>
    </row>
    <row r="1025" spans="1:13" x14ac:dyDescent="0.3">
      <c r="A1025" t="s">
        <v>35912</v>
      </c>
      <c r="C1025" t="s">
        <v>35729</v>
      </c>
      <c r="D1025">
        <v>18</v>
      </c>
      <c r="E1025" s="1">
        <v>100000</v>
      </c>
      <c r="G1025" t="s">
        <v>13</v>
      </c>
      <c r="H1025" t="s">
        <v>35913</v>
      </c>
      <c r="I1025" t="s">
        <v>35914</v>
      </c>
      <c r="J1025" t="s">
        <v>307</v>
      </c>
      <c r="K1025" t="s">
        <v>24</v>
      </c>
      <c r="L1025" t="s">
        <v>17</v>
      </c>
      <c r="M1025" t="s">
        <v>450</v>
      </c>
    </row>
    <row r="1026" spans="1:13" x14ac:dyDescent="0.3">
      <c r="A1026" t="s">
        <v>7292</v>
      </c>
      <c r="C1026" t="s">
        <v>6985</v>
      </c>
      <c r="D1026">
        <v>4</v>
      </c>
      <c r="E1026" s="1">
        <v>9915</v>
      </c>
      <c r="G1026" t="s">
        <v>34</v>
      </c>
      <c r="H1026" t="s">
        <v>6143</v>
      </c>
      <c r="I1026" t="s">
        <v>7293</v>
      </c>
      <c r="J1026" t="s">
        <v>6105</v>
      </c>
      <c r="K1026" t="s">
        <v>24</v>
      </c>
      <c r="L1026" t="s">
        <v>25</v>
      </c>
      <c r="M1026" t="s">
        <v>6146</v>
      </c>
    </row>
    <row r="1027" spans="1:13" x14ac:dyDescent="0.3">
      <c r="A1027" t="s">
        <v>14260</v>
      </c>
      <c r="C1027" t="s">
        <v>14108</v>
      </c>
      <c r="D1027">
        <v>7</v>
      </c>
      <c r="E1027" s="1">
        <v>16108</v>
      </c>
      <c r="G1027" t="s">
        <v>34</v>
      </c>
      <c r="H1027" t="s">
        <v>6143</v>
      </c>
      <c r="I1027" t="s">
        <v>14261</v>
      </c>
      <c r="J1027" t="s">
        <v>433</v>
      </c>
      <c r="K1027" t="s">
        <v>24</v>
      </c>
      <c r="L1027" t="s">
        <v>25</v>
      </c>
      <c r="M1027" t="s">
        <v>6146</v>
      </c>
    </row>
    <row r="1028" spans="1:13" x14ac:dyDescent="0.3">
      <c r="A1028" t="s">
        <v>13656</v>
      </c>
      <c r="C1028" t="s">
        <v>13456</v>
      </c>
      <c r="D1028">
        <v>7</v>
      </c>
      <c r="E1028" s="1">
        <v>7892</v>
      </c>
      <c r="G1028" t="s">
        <v>34</v>
      </c>
      <c r="H1028" t="s">
        <v>6143</v>
      </c>
      <c r="I1028" t="s">
        <v>13657</v>
      </c>
      <c r="J1028" t="s">
        <v>30</v>
      </c>
      <c r="K1028" t="s">
        <v>24</v>
      </c>
      <c r="L1028" t="s">
        <v>25</v>
      </c>
      <c r="M1028" t="s">
        <v>6146</v>
      </c>
    </row>
    <row r="1029" spans="1:13" x14ac:dyDescent="0.3">
      <c r="A1029" t="s">
        <v>23357</v>
      </c>
      <c r="C1029" t="s">
        <v>28715</v>
      </c>
      <c r="D1029">
        <v>7</v>
      </c>
      <c r="E1029" s="1">
        <v>2500000</v>
      </c>
      <c r="G1029" t="s">
        <v>13</v>
      </c>
      <c r="H1029" t="s">
        <v>28822</v>
      </c>
      <c r="I1029" t="s">
        <v>23358</v>
      </c>
      <c r="J1029" t="s">
        <v>119</v>
      </c>
      <c r="K1029" t="s">
        <v>24</v>
      </c>
      <c r="L1029" t="s">
        <v>17</v>
      </c>
      <c r="M1029" t="s">
        <v>442</v>
      </c>
    </row>
    <row r="1030" spans="1:13" x14ac:dyDescent="0.3">
      <c r="A1030" t="s">
        <v>23357</v>
      </c>
      <c r="C1030" t="s">
        <v>23213</v>
      </c>
      <c r="D1030">
        <v>2</v>
      </c>
      <c r="E1030" s="1">
        <v>50000</v>
      </c>
      <c r="G1030" t="s">
        <v>13</v>
      </c>
      <c r="H1030" t="s">
        <v>23342</v>
      </c>
      <c r="I1030" t="s">
        <v>23358</v>
      </c>
      <c r="J1030" t="s">
        <v>119</v>
      </c>
      <c r="K1030" t="s">
        <v>24</v>
      </c>
      <c r="L1030" t="s">
        <v>17</v>
      </c>
      <c r="M1030" t="s">
        <v>442</v>
      </c>
    </row>
    <row r="1031" spans="1:13" x14ac:dyDescent="0.3">
      <c r="A1031" t="s">
        <v>6899</v>
      </c>
      <c r="C1031" t="s">
        <v>6887</v>
      </c>
      <c r="D1031">
        <v>12</v>
      </c>
      <c r="E1031" s="1">
        <v>10000</v>
      </c>
      <c r="G1031" t="s">
        <v>111</v>
      </c>
      <c r="H1031" t="s">
        <v>6900</v>
      </c>
      <c r="I1031" t="s">
        <v>6901</v>
      </c>
      <c r="J1031" t="s">
        <v>236</v>
      </c>
      <c r="K1031" t="s">
        <v>24</v>
      </c>
      <c r="L1031" t="s">
        <v>25</v>
      </c>
      <c r="M1031" t="s">
        <v>87</v>
      </c>
    </row>
    <row r="1032" spans="1:13" x14ac:dyDescent="0.3">
      <c r="A1032" t="s">
        <v>13685</v>
      </c>
      <c r="C1032" t="s">
        <v>13456</v>
      </c>
      <c r="D1032">
        <v>7</v>
      </c>
      <c r="E1032" s="1">
        <v>8573</v>
      </c>
      <c r="G1032" t="s">
        <v>34</v>
      </c>
      <c r="H1032" t="s">
        <v>6143</v>
      </c>
      <c r="I1032" t="s">
        <v>13686</v>
      </c>
      <c r="J1032" t="s">
        <v>30</v>
      </c>
      <c r="K1032" t="s">
        <v>24</v>
      </c>
      <c r="L1032" t="s">
        <v>25</v>
      </c>
      <c r="M1032" t="s">
        <v>6146</v>
      </c>
    </row>
    <row r="1033" spans="1:13" x14ac:dyDescent="0.3">
      <c r="A1033" t="s">
        <v>22858</v>
      </c>
      <c r="C1033" t="s">
        <v>22837</v>
      </c>
      <c r="D1033">
        <v>28</v>
      </c>
      <c r="E1033" s="1">
        <v>2200000</v>
      </c>
      <c r="G1033" t="s">
        <v>111</v>
      </c>
      <c r="H1033" t="s">
        <v>22859</v>
      </c>
      <c r="I1033" t="s">
        <v>397</v>
      </c>
      <c r="J1033" t="s">
        <v>119</v>
      </c>
      <c r="K1033" t="s">
        <v>24</v>
      </c>
      <c r="L1033" t="s">
        <v>25</v>
      </c>
      <c r="M1033" t="s">
        <v>120</v>
      </c>
    </row>
    <row r="1034" spans="1:13" x14ac:dyDescent="0.3">
      <c r="A1034" t="s">
        <v>35017</v>
      </c>
      <c r="C1034" t="s">
        <v>34985</v>
      </c>
      <c r="D1034">
        <v>43</v>
      </c>
      <c r="E1034" s="1">
        <v>1715754</v>
      </c>
      <c r="G1034" t="s">
        <v>13</v>
      </c>
      <c r="H1034" t="s">
        <v>35018</v>
      </c>
      <c r="I1034" t="s">
        <v>342</v>
      </c>
      <c r="J1034" t="s">
        <v>30</v>
      </c>
      <c r="K1034" t="s">
        <v>24</v>
      </c>
      <c r="L1034" t="s">
        <v>17</v>
      </c>
      <c r="M1034" t="s">
        <v>5006</v>
      </c>
    </row>
    <row r="1035" spans="1:13" x14ac:dyDescent="0.3">
      <c r="A1035" t="s">
        <v>3228</v>
      </c>
      <c r="C1035" t="s">
        <v>2957</v>
      </c>
      <c r="D1035">
        <v>24</v>
      </c>
      <c r="E1035" s="1">
        <v>500000</v>
      </c>
      <c r="G1035" t="s">
        <v>111</v>
      </c>
      <c r="H1035" t="s">
        <v>3229</v>
      </c>
      <c r="I1035" t="s">
        <v>22</v>
      </c>
      <c r="J1035" t="s">
        <v>23</v>
      </c>
      <c r="K1035" t="s">
        <v>24</v>
      </c>
      <c r="L1035" t="s">
        <v>25</v>
      </c>
      <c r="M1035" t="s">
        <v>112</v>
      </c>
    </row>
    <row r="1036" spans="1:13" x14ac:dyDescent="0.3">
      <c r="A1036" t="s">
        <v>10619</v>
      </c>
      <c r="C1036" t="s">
        <v>10589</v>
      </c>
      <c r="D1036">
        <v>70</v>
      </c>
      <c r="E1036" s="1">
        <v>4698839</v>
      </c>
      <c r="G1036" t="s">
        <v>34</v>
      </c>
      <c r="H1036" t="s">
        <v>10620</v>
      </c>
      <c r="I1036" t="s">
        <v>10621</v>
      </c>
      <c r="K1036" t="s">
        <v>74</v>
      </c>
      <c r="L1036" t="s">
        <v>44</v>
      </c>
      <c r="M1036" t="s">
        <v>202</v>
      </c>
    </row>
    <row r="1037" spans="1:13" x14ac:dyDescent="0.3">
      <c r="A1037" t="s">
        <v>25314</v>
      </c>
      <c r="C1037" t="s">
        <v>25301</v>
      </c>
      <c r="D1037">
        <v>36</v>
      </c>
      <c r="E1037" s="1">
        <v>60000</v>
      </c>
      <c r="G1037" t="s">
        <v>111</v>
      </c>
      <c r="H1037" t="s">
        <v>11206</v>
      </c>
      <c r="I1037" t="s">
        <v>156</v>
      </c>
      <c r="J1037" t="s">
        <v>22</v>
      </c>
      <c r="K1037" t="s">
        <v>24</v>
      </c>
      <c r="L1037" t="s">
        <v>25</v>
      </c>
      <c r="M1037" t="s">
        <v>6109</v>
      </c>
    </row>
    <row r="1038" spans="1:13" x14ac:dyDescent="0.3">
      <c r="A1038" t="s">
        <v>20509</v>
      </c>
      <c r="C1038" t="s">
        <v>20401</v>
      </c>
      <c r="D1038">
        <v>3</v>
      </c>
      <c r="E1038" s="1">
        <v>7215</v>
      </c>
      <c r="G1038" t="s">
        <v>34</v>
      </c>
      <c r="H1038" t="s">
        <v>6143</v>
      </c>
      <c r="I1038" t="s">
        <v>20510</v>
      </c>
      <c r="J1038" t="s">
        <v>1603</v>
      </c>
      <c r="K1038" t="s">
        <v>24</v>
      </c>
      <c r="L1038" t="s">
        <v>25</v>
      </c>
      <c r="M1038" t="s">
        <v>6146</v>
      </c>
    </row>
    <row r="1039" spans="1:13" x14ac:dyDescent="0.3">
      <c r="A1039" t="s">
        <v>33556</v>
      </c>
      <c r="C1039" t="s">
        <v>34985</v>
      </c>
      <c r="D1039">
        <v>25</v>
      </c>
      <c r="E1039" s="1">
        <v>1300000</v>
      </c>
      <c r="G1039" t="s">
        <v>111</v>
      </c>
      <c r="H1039" t="s">
        <v>34991</v>
      </c>
      <c r="I1039" t="s">
        <v>33558</v>
      </c>
      <c r="J1039" t="s">
        <v>30</v>
      </c>
      <c r="K1039" t="s">
        <v>24</v>
      </c>
      <c r="L1039" t="s">
        <v>25</v>
      </c>
      <c r="M1039" t="s">
        <v>232</v>
      </c>
    </row>
    <row r="1040" spans="1:13" x14ac:dyDescent="0.3">
      <c r="A1040" t="s">
        <v>33556</v>
      </c>
      <c r="C1040" t="s">
        <v>33531</v>
      </c>
      <c r="D1040">
        <v>9</v>
      </c>
      <c r="E1040" s="1">
        <v>100000</v>
      </c>
      <c r="G1040" t="s">
        <v>111</v>
      </c>
      <c r="H1040" t="s">
        <v>33557</v>
      </c>
      <c r="I1040" t="s">
        <v>33558</v>
      </c>
      <c r="J1040" t="s">
        <v>30</v>
      </c>
      <c r="K1040" t="s">
        <v>24</v>
      </c>
      <c r="L1040" t="s">
        <v>25</v>
      </c>
      <c r="M1040" t="s">
        <v>232</v>
      </c>
    </row>
    <row r="1041" spans="1:13" x14ac:dyDescent="0.3">
      <c r="A1041" t="s">
        <v>32686</v>
      </c>
      <c r="C1041" t="s">
        <v>32581</v>
      </c>
      <c r="D1041">
        <v>7</v>
      </c>
      <c r="E1041" s="1">
        <v>21586</v>
      </c>
      <c r="G1041" t="s">
        <v>34</v>
      </c>
      <c r="H1041" t="s">
        <v>6143</v>
      </c>
      <c r="I1041" t="s">
        <v>32687</v>
      </c>
      <c r="J1041" t="s">
        <v>70</v>
      </c>
      <c r="K1041" t="s">
        <v>24</v>
      </c>
      <c r="L1041" t="s">
        <v>25</v>
      </c>
      <c r="M1041" t="s">
        <v>6146</v>
      </c>
    </row>
    <row r="1042" spans="1:13" x14ac:dyDescent="0.3">
      <c r="A1042" t="s">
        <v>2439</v>
      </c>
      <c r="C1042" t="s">
        <v>2957</v>
      </c>
      <c r="D1042">
        <v>3</v>
      </c>
      <c r="E1042" s="1">
        <v>200000</v>
      </c>
      <c r="G1042" t="s">
        <v>111</v>
      </c>
      <c r="H1042" t="s">
        <v>3528</v>
      </c>
      <c r="I1042" t="s">
        <v>70</v>
      </c>
      <c r="J1042" t="s">
        <v>70</v>
      </c>
      <c r="K1042" t="s">
        <v>24</v>
      </c>
      <c r="L1042" t="s">
        <v>25</v>
      </c>
      <c r="M1042" t="s">
        <v>232</v>
      </c>
    </row>
    <row r="1043" spans="1:13" x14ac:dyDescent="0.3">
      <c r="A1043" t="s">
        <v>2439</v>
      </c>
      <c r="C1043" t="s">
        <v>2269</v>
      </c>
      <c r="D1043">
        <v>34</v>
      </c>
      <c r="E1043" s="1">
        <v>10000000</v>
      </c>
      <c r="G1043" t="s">
        <v>111</v>
      </c>
      <c r="H1043" t="s">
        <v>2440</v>
      </c>
      <c r="I1043" t="s">
        <v>70</v>
      </c>
      <c r="J1043" t="s">
        <v>70</v>
      </c>
      <c r="K1043" t="s">
        <v>24</v>
      </c>
      <c r="L1043" t="s">
        <v>25</v>
      </c>
      <c r="M1043" t="s">
        <v>120</v>
      </c>
    </row>
    <row r="1044" spans="1:13" x14ac:dyDescent="0.3">
      <c r="A1044" t="s">
        <v>2439</v>
      </c>
      <c r="C1044" t="s">
        <v>27614</v>
      </c>
      <c r="D1044">
        <v>5</v>
      </c>
      <c r="E1044" s="1">
        <v>250000</v>
      </c>
      <c r="G1044" t="s">
        <v>111</v>
      </c>
      <c r="H1044" t="s">
        <v>27668</v>
      </c>
      <c r="I1044" t="s">
        <v>70</v>
      </c>
      <c r="J1044" t="s">
        <v>70</v>
      </c>
      <c r="K1044" t="s">
        <v>24</v>
      </c>
      <c r="L1044" t="s">
        <v>25</v>
      </c>
      <c r="M1044" t="s">
        <v>1376</v>
      </c>
    </row>
    <row r="1045" spans="1:13" x14ac:dyDescent="0.3">
      <c r="A1045" t="s">
        <v>2439</v>
      </c>
      <c r="C1045" t="s">
        <v>29426</v>
      </c>
      <c r="D1045">
        <v>3</v>
      </c>
      <c r="E1045" s="1">
        <v>45000</v>
      </c>
      <c r="G1045" t="s">
        <v>111</v>
      </c>
      <c r="H1045" t="s">
        <v>29432</v>
      </c>
      <c r="I1045" t="s">
        <v>70</v>
      </c>
      <c r="J1045" t="s">
        <v>70</v>
      </c>
      <c r="K1045" t="s">
        <v>24</v>
      </c>
      <c r="L1045" t="s">
        <v>25</v>
      </c>
      <c r="M1045" t="s">
        <v>232</v>
      </c>
    </row>
    <row r="1046" spans="1:13" x14ac:dyDescent="0.3">
      <c r="A1046" t="s">
        <v>2439</v>
      </c>
      <c r="C1046" t="s">
        <v>21907</v>
      </c>
      <c r="D1046">
        <v>19</v>
      </c>
      <c r="E1046" s="1">
        <v>400000</v>
      </c>
      <c r="G1046" t="s">
        <v>111</v>
      </c>
      <c r="H1046" t="s">
        <v>22018</v>
      </c>
      <c r="I1046" t="s">
        <v>70</v>
      </c>
      <c r="J1046" t="s">
        <v>70</v>
      </c>
      <c r="K1046" t="s">
        <v>24</v>
      </c>
      <c r="L1046" t="s">
        <v>25</v>
      </c>
      <c r="M1046" t="s">
        <v>120</v>
      </c>
    </row>
    <row r="1047" spans="1:13" x14ac:dyDescent="0.3">
      <c r="A1047" t="s">
        <v>2439</v>
      </c>
      <c r="C1047" t="s">
        <v>10275</v>
      </c>
      <c r="D1047">
        <v>8</v>
      </c>
      <c r="E1047" s="1">
        <v>1905712</v>
      </c>
      <c r="G1047" t="s">
        <v>111</v>
      </c>
      <c r="H1047" t="s">
        <v>10333</v>
      </c>
      <c r="I1047" t="s">
        <v>70</v>
      </c>
      <c r="J1047" t="s">
        <v>70</v>
      </c>
      <c r="K1047" t="s">
        <v>24</v>
      </c>
      <c r="L1047" t="s">
        <v>25</v>
      </c>
      <c r="M1047" t="s">
        <v>87</v>
      </c>
    </row>
    <row r="1048" spans="1:13" x14ac:dyDescent="0.3">
      <c r="A1048" t="s">
        <v>2439</v>
      </c>
      <c r="C1048" t="s">
        <v>7634</v>
      </c>
      <c r="D1048">
        <v>25</v>
      </c>
      <c r="E1048" s="1">
        <v>1413427</v>
      </c>
      <c r="G1048" t="s">
        <v>111</v>
      </c>
      <c r="H1048" t="s">
        <v>7702</v>
      </c>
      <c r="I1048" t="s">
        <v>70</v>
      </c>
      <c r="J1048" t="s">
        <v>70</v>
      </c>
      <c r="K1048" t="s">
        <v>24</v>
      </c>
      <c r="L1048" t="s">
        <v>25</v>
      </c>
      <c r="M1048" t="s">
        <v>120</v>
      </c>
    </row>
    <row r="1049" spans="1:13" x14ac:dyDescent="0.3">
      <c r="A1049" t="s">
        <v>2439</v>
      </c>
      <c r="C1049" t="s">
        <v>8074</v>
      </c>
      <c r="D1049">
        <v>4</v>
      </c>
      <c r="E1049" s="1">
        <v>500000</v>
      </c>
      <c r="G1049" t="s">
        <v>111</v>
      </c>
      <c r="H1049" t="s">
        <v>8189</v>
      </c>
      <c r="I1049" t="s">
        <v>70</v>
      </c>
      <c r="J1049" t="s">
        <v>70</v>
      </c>
      <c r="K1049" t="s">
        <v>24</v>
      </c>
      <c r="L1049" t="s">
        <v>25</v>
      </c>
      <c r="M1049" t="s">
        <v>87</v>
      </c>
    </row>
    <row r="1050" spans="1:13" x14ac:dyDescent="0.3">
      <c r="A1050" t="s">
        <v>2439</v>
      </c>
      <c r="C1050" t="s">
        <v>34542</v>
      </c>
      <c r="D1050">
        <v>15</v>
      </c>
      <c r="E1050" s="1">
        <v>753624</v>
      </c>
      <c r="G1050" t="s">
        <v>111</v>
      </c>
      <c r="H1050" t="s">
        <v>34583</v>
      </c>
      <c r="I1050" t="s">
        <v>70</v>
      </c>
      <c r="J1050" t="s">
        <v>70</v>
      </c>
      <c r="K1050" t="s">
        <v>24</v>
      </c>
      <c r="L1050" t="s">
        <v>25</v>
      </c>
      <c r="M1050" t="s">
        <v>120</v>
      </c>
    </row>
    <row r="1051" spans="1:13" x14ac:dyDescent="0.3">
      <c r="A1051" t="s">
        <v>1416</v>
      </c>
      <c r="C1051" t="s">
        <v>1275</v>
      </c>
      <c r="D1051">
        <v>3</v>
      </c>
      <c r="E1051" s="1">
        <v>25000</v>
      </c>
      <c r="G1051" t="s">
        <v>69</v>
      </c>
      <c r="H1051" t="s">
        <v>77</v>
      </c>
      <c r="I1051" t="s">
        <v>70</v>
      </c>
      <c r="J1051" t="s">
        <v>70</v>
      </c>
      <c r="K1051" t="s">
        <v>24</v>
      </c>
      <c r="L1051" t="s">
        <v>25</v>
      </c>
      <c r="M1051" t="s">
        <v>221</v>
      </c>
    </row>
    <row r="1052" spans="1:13" x14ac:dyDescent="0.3">
      <c r="A1052" t="s">
        <v>10584</v>
      </c>
      <c r="C1052" t="s">
        <v>10471</v>
      </c>
      <c r="D1052">
        <v>2</v>
      </c>
      <c r="E1052" s="1">
        <v>3500</v>
      </c>
      <c r="G1052" t="s">
        <v>21</v>
      </c>
      <c r="H1052" t="s">
        <v>970</v>
      </c>
      <c r="I1052" t="s">
        <v>156</v>
      </c>
      <c r="J1052" t="s">
        <v>22</v>
      </c>
      <c r="K1052" t="s">
        <v>24</v>
      </c>
      <c r="L1052" t="s">
        <v>25</v>
      </c>
      <c r="M1052" t="s">
        <v>26</v>
      </c>
    </row>
    <row r="1053" spans="1:13" x14ac:dyDescent="0.3">
      <c r="A1053" t="s">
        <v>10584</v>
      </c>
      <c r="C1053" t="s">
        <v>25056</v>
      </c>
      <c r="D1053">
        <v>36</v>
      </c>
      <c r="E1053" s="1">
        <v>96000</v>
      </c>
      <c r="G1053" t="s">
        <v>111</v>
      </c>
      <c r="H1053" t="s">
        <v>25078</v>
      </c>
      <c r="I1053" t="s">
        <v>156</v>
      </c>
      <c r="J1053" t="s">
        <v>22</v>
      </c>
      <c r="K1053" t="s">
        <v>24</v>
      </c>
      <c r="L1053" t="s">
        <v>25</v>
      </c>
      <c r="M1053" t="s">
        <v>6109</v>
      </c>
    </row>
    <row r="1054" spans="1:13" x14ac:dyDescent="0.3">
      <c r="A1054" t="s">
        <v>5840</v>
      </c>
      <c r="C1054" t="s">
        <v>5763</v>
      </c>
      <c r="D1054">
        <v>9</v>
      </c>
      <c r="E1054" s="1">
        <v>139000</v>
      </c>
      <c r="G1054" t="s">
        <v>111</v>
      </c>
      <c r="H1054" t="s">
        <v>5841</v>
      </c>
      <c r="I1054" t="s">
        <v>1433</v>
      </c>
      <c r="J1054" t="s">
        <v>732</v>
      </c>
      <c r="K1054" t="s">
        <v>24</v>
      </c>
      <c r="L1054" t="s">
        <v>25</v>
      </c>
      <c r="M1054" t="s">
        <v>120</v>
      </c>
    </row>
    <row r="1055" spans="1:13" x14ac:dyDescent="0.3">
      <c r="A1055" t="s">
        <v>5840</v>
      </c>
      <c r="C1055" t="s">
        <v>21173</v>
      </c>
      <c r="D1055">
        <v>15</v>
      </c>
      <c r="E1055" s="1">
        <v>249780</v>
      </c>
      <c r="G1055" t="s">
        <v>111</v>
      </c>
      <c r="H1055" t="s">
        <v>21383</v>
      </c>
      <c r="I1055" t="s">
        <v>1433</v>
      </c>
      <c r="J1055" t="s">
        <v>732</v>
      </c>
      <c r="K1055" t="s">
        <v>24</v>
      </c>
      <c r="L1055" t="s">
        <v>25</v>
      </c>
      <c r="M1055" t="s">
        <v>120</v>
      </c>
    </row>
    <row r="1056" spans="1:13" x14ac:dyDescent="0.3">
      <c r="A1056" t="s">
        <v>25362</v>
      </c>
      <c r="C1056" t="s">
        <v>25343</v>
      </c>
      <c r="D1056">
        <v>72</v>
      </c>
      <c r="E1056" s="1">
        <v>60000</v>
      </c>
      <c r="G1056" t="s">
        <v>21</v>
      </c>
      <c r="H1056" t="s">
        <v>970</v>
      </c>
      <c r="I1056" t="s">
        <v>104</v>
      </c>
      <c r="J1056" t="s">
        <v>86</v>
      </c>
      <c r="K1056" t="s">
        <v>24</v>
      </c>
      <c r="L1056" t="s">
        <v>25</v>
      </c>
      <c r="M1056" t="s">
        <v>26</v>
      </c>
    </row>
    <row r="1057" spans="1:13" x14ac:dyDescent="0.3">
      <c r="A1057" t="s">
        <v>11994</v>
      </c>
      <c r="C1057" t="s">
        <v>28715</v>
      </c>
      <c r="D1057">
        <v>22</v>
      </c>
      <c r="E1057" s="1">
        <v>557729</v>
      </c>
      <c r="G1057" t="s">
        <v>34</v>
      </c>
      <c r="H1057" t="s">
        <v>28874</v>
      </c>
      <c r="I1057" t="s">
        <v>10800</v>
      </c>
      <c r="J1057" t="s">
        <v>280</v>
      </c>
      <c r="K1057" t="s">
        <v>24</v>
      </c>
      <c r="L1057" t="s">
        <v>170</v>
      </c>
      <c r="M1057" t="s">
        <v>61</v>
      </c>
    </row>
    <row r="1058" spans="1:13" x14ac:dyDescent="0.3">
      <c r="A1058" t="s">
        <v>11994</v>
      </c>
      <c r="C1058" t="s">
        <v>11813</v>
      </c>
      <c r="D1058">
        <v>42</v>
      </c>
      <c r="E1058" s="1">
        <v>1000000</v>
      </c>
      <c r="G1058" t="s">
        <v>34</v>
      </c>
      <c r="H1058" t="s">
        <v>11995</v>
      </c>
      <c r="I1058" t="s">
        <v>10800</v>
      </c>
      <c r="J1058" t="s">
        <v>280</v>
      </c>
      <c r="K1058" t="s">
        <v>24</v>
      </c>
      <c r="L1058" t="s">
        <v>170</v>
      </c>
      <c r="M1058" t="s">
        <v>61</v>
      </c>
    </row>
    <row r="1059" spans="1:13" x14ac:dyDescent="0.3">
      <c r="A1059" t="s">
        <v>11994</v>
      </c>
      <c r="C1059" t="s">
        <v>35205</v>
      </c>
      <c r="D1059">
        <v>39</v>
      </c>
      <c r="E1059" s="1">
        <v>1419200</v>
      </c>
      <c r="G1059" t="s">
        <v>69</v>
      </c>
      <c r="H1059" t="s">
        <v>35239</v>
      </c>
      <c r="I1059" t="s">
        <v>10800</v>
      </c>
      <c r="J1059" t="s">
        <v>280</v>
      </c>
      <c r="K1059" t="s">
        <v>24</v>
      </c>
      <c r="L1059" t="s">
        <v>17</v>
      </c>
      <c r="M1059" t="s">
        <v>39</v>
      </c>
    </row>
    <row r="1060" spans="1:13" x14ac:dyDescent="0.3">
      <c r="A1060" t="s">
        <v>5464</v>
      </c>
      <c r="C1060" t="s">
        <v>29553</v>
      </c>
      <c r="D1060">
        <v>7</v>
      </c>
      <c r="E1060" s="1">
        <v>100000</v>
      </c>
      <c r="G1060" t="s">
        <v>111</v>
      </c>
      <c r="H1060" t="s">
        <v>29598</v>
      </c>
      <c r="I1060" t="s">
        <v>22</v>
      </c>
      <c r="J1060" t="s">
        <v>23</v>
      </c>
      <c r="K1060" t="s">
        <v>24</v>
      </c>
      <c r="L1060" t="s">
        <v>25</v>
      </c>
      <c r="M1060" t="s">
        <v>232</v>
      </c>
    </row>
    <row r="1061" spans="1:13" x14ac:dyDescent="0.3">
      <c r="A1061" t="s">
        <v>5464</v>
      </c>
      <c r="C1061" t="s">
        <v>5155</v>
      </c>
      <c r="D1061">
        <v>12</v>
      </c>
      <c r="E1061" s="1">
        <v>309031</v>
      </c>
      <c r="G1061" t="s">
        <v>69</v>
      </c>
      <c r="H1061" t="s">
        <v>5465</v>
      </c>
      <c r="I1061" t="s">
        <v>22</v>
      </c>
      <c r="J1061" t="s">
        <v>23</v>
      </c>
      <c r="K1061" t="s">
        <v>24</v>
      </c>
      <c r="L1061" t="s">
        <v>25</v>
      </c>
      <c r="M1061" t="s">
        <v>221</v>
      </c>
    </row>
    <row r="1062" spans="1:13" x14ac:dyDescent="0.3">
      <c r="A1062" t="s">
        <v>10390</v>
      </c>
      <c r="C1062" t="s">
        <v>10275</v>
      </c>
      <c r="D1062">
        <v>30</v>
      </c>
      <c r="E1062" s="1">
        <v>100000</v>
      </c>
      <c r="G1062" t="s">
        <v>111</v>
      </c>
      <c r="H1062" t="s">
        <v>10391</v>
      </c>
      <c r="I1062" t="s">
        <v>70</v>
      </c>
      <c r="J1062" t="s">
        <v>70</v>
      </c>
      <c r="K1062" t="s">
        <v>24</v>
      </c>
      <c r="L1062" t="s">
        <v>25</v>
      </c>
      <c r="M1062" t="s">
        <v>120</v>
      </c>
    </row>
    <row r="1063" spans="1:13" x14ac:dyDescent="0.3">
      <c r="A1063" t="s">
        <v>12924</v>
      </c>
      <c r="C1063" t="s">
        <v>15606</v>
      </c>
      <c r="D1063">
        <v>20</v>
      </c>
      <c r="E1063" s="1">
        <v>596963</v>
      </c>
      <c r="G1063" t="s">
        <v>111</v>
      </c>
      <c r="H1063" t="s">
        <v>15679</v>
      </c>
      <c r="I1063" t="s">
        <v>22</v>
      </c>
      <c r="J1063" t="s">
        <v>23</v>
      </c>
      <c r="K1063" t="s">
        <v>24</v>
      </c>
      <c r="L1063" t="s">
        <v>25</v>
      </c>
      <c r="M1063" t="s">
        <v>120</v>
      </c>
    </row>
    <row r="1064" spans="1:13" x14ac:dyDescent="0.3">
      <c r="A1064" t="s">
        <v>12924</v>
      </c>
      <c r="C1064" t="s">
        <v>12803</v>
      </c>
      <c r="D1064">
        <v>26</v>
      </c>
      <c r="E1064" s="1">
        <v>342077</v>
      </c>
      <c r="G1064" t="s">
        <v>111</v>
      </c>
      <c r="H1064" t="s">
        <v>12925</v>
      </c>
      <c r="I1064" t="s">
        <v>22</v>
      </c>
      <c r="J1064" t="s">
        <v>23</v>
      </c>
      <c r="K1064" t="s">
        <v>24</v>
      </c>
      <c r="L1064" t="s">
        <v>25</v>
      </c>
      <c r="M1064" t="s">
        <v>120</v>
      </c>
    </row>
    <row r="1065" spans="1:13" x14ac:dyDescent="0.3">
      <c r="A1065" t="s">
        <v>11100</v>
      </c>
      <c r="C1065" t="s">
        <v>11012</v>
      </c>
      <c r="D1065">
        <v>1</v>
      </c>
      <c r="E1065" s="1">
        <v>10000</v>
      </c>
      <c r="G1065" t="s">
        <v>111</v>
      </c>
      <c r="H1065" t="s">
        <v>11101</v>
      </c>
      <c r="I1065" t="s">
        <v>22</v>
      </c>
      <c r="J1065" t="s">
        <v>23</v>
      </c>
      <c r="K1065" t="s">
        <v>24</v>
      </c>
      <c r="L1065" t="s">
        <v>25</v>
      </c>
      <c r="M1065" t="s">
        <v>120</v>
      </c>
    </row>
    <row r="1066" spans="1:13" x14ac:dyDescent="0.3">
      <c r="A1066" t="s">
        <v>11100</v>
      </c>
      <c r="C1066" t="s">
        <v>25159</v>
      </c>
      <c r="D1066">
        <v>12</v>
      </c>
      <c r="E1066" s="1">
        <v>7500</v>
      </c>
      <c r="G1066" t="s">
        <v>13</v>
      </c>
      <c r="H1066" t="s">
        <v>25172</v>
      </c>
      <c r="I1066" t="s">
        <v>22</v>
      </c>
      <c r="J1066" t="s">
        <v>23</v>
      </c>
      <c r="K1066" t="s">
        <v>24</v>
      </c>
      <c r="L1066" t="s">
        <v>17</v>
      </c>
      <c r="M1066" t="s">
        <v>39</v>
      </c>
    </row>
    <row r="1067" spans="1:13" x14ac:dyDescent="0.3">
      <c r="A1067" t="s">
        <v>28114</v>
      </c>
      <c r="C1067" t="s">
        <v>27925</v>
      </c>
      <c r="D1067">
        <v>16</v>
      </c>
      <c r="E1067" s="1">
        <v>173998</v>
      </c>
      <c r="G1067" t="s">
        <v>111</v>
      </c>
      <c r="H1067" t="s">
        <v>28115</v>
      </c>
      <c r="I1067" t="s">
        <v>22</v>
      </c>
      <c r="J1067" t="s">
        <v>23</v>
      </c>
      <c r="K1067" t="s">
        <v>24</v>
      </c>
      <c r="L1067" t="s">
        <v>25</v>
      </c>
      <c r="M1067" t="s">
        <v>120</v>
      </c>
    </row>
    <row r="1068" spans="1:13" x14ac:dyDescent="0.3">
      <c r="A1068" t="s">
        <v>3512</v>
      </c>
      <c r="C1068" t="s">
        <v>2957</v>
      </c>
      <c r="D1068">
        <v>20</v>
      </c>
      <c r="E1068" s="1">
        <v>1215440</v>
      </c>
      <c r="G1068" t="s">
        <v>111</v>
      </c>
      <c r="H1068" t="s">
        <v>3513</v>
      </c>
      <c r="I1068" t="s">
        <v>22</v>
      </c>
      <c r="J1068" t="s">
        <v>23</v>
      </c>
      <c r="K1068" t="s">
        <v>24</v>
      </c>
      <c r="L1068" t="s">
        <v>25</v>
      </c>
      <c r="M1068" t="s">
        <v>1300</v>
      </c>
    </row>
    <row r="1069" spans="1:13" x14ac:dyDescent="0.3">
      <c r="A1069" t="s">
        <v>1901</v>
      </c>
      <c r="C1069" t="s">
        <v>1852</v>
      </c>
      <c r="D1069">
        <v>18</v>
      </c>
      <c r="E1069" s="1">
        <v>279157</v>
      </c>
      <c r="G1069" t="s">
        <v>111</v>
      </c>
      <c r="H1069" t="s">
        <v>1902</v>
      </c>
      <c r="I1069" t="s">
        <v>22</v>
      </c>
      <c r="J1069" t="s">
        <v>23</v>
      </c>
      <c r="K1069" t="s">
        <v>24</v>
      </c>
      <c r="L1069" t="s">
        <v>25</v>
      </c>
      <c r="M1069" t="s">
        <v>232</v>
      </c>
    </row>
    <row r="1070" spans="1:13" x14ac:dyDescent="0.3">
      <c r="A1070" t="s">
        <v>1901</v>
      </c>
      <c r="C1070" t="s">
        <v>29426</v>
      </c>
      <c r="D1070">
        <v>6</v>
      </c>
      <c r="E1070" s="1">
        <v>20000</v>
      </c>
      <c r="G1070" t="s">
        <v>111</v>
      </c>
      <c r="H1070" t="s">
        <v>68</v>
      </c>
      <c r="I1070" t="s">
        <v>22</v>
      </c>
      <c r="J1070" t="s">
        <v>23</v>
      </c>
      <c r="K1070" t="s">
        <v>24</v>
      </c>
      <c r="L1070" t="s">
        <v>25</v>
      </c>
      <c r="M1070" t="s">
        <v>232</v>
      </c>
    </row>
    <row r="1071" spans="1:13" x14ac:dyDescent="0.3">
      <c r="A1071" t="s">
        <v>1901</v>
      </c>
      <c r="C1071" t="s">
        <v>3657</v>
      </c>
      <c r="D1071">
        <v>20</v>
      </c>
      <c r="E1071" s="1">
        <v>305495</v>
      </c>
      <c r="G1071" t="s">
        <v>111</v>
      </c>
      <c r="H1071" t="s">
        <v>3656</v>
      </c>
      <c r="I1071" t="s">
        <v>22</v>
      </c>
      <c r="J1071" t="s">
        <v>23</v>
      </c>
      <c r="K1071" t="s">
        <v>24</v>
      </c>
      <c r="L1071" t="s">
        <v>25</v>
      </c>
      <c r="M1071" t="s">
        <v>232</v>
      </c>
    </row>
    <row r="1072" spans="1:13" x14ac:dyDescent="0.3">
      <c r="A1072" t="s">
        <v>1901</v>
      </c>
      <c r="C1072" t="s">
        <v>5155</v>
      </c>
      <c r="D1072">
        <v>2</v>
      </c>
      <c r="E1072" s="1">
        <v>100000</v>
      </c>
      <c r="G1072" t="s">
        <v>111</v>
      </c>
      <c r="H1072" t="s">
        <v>4311</v>
      </c>
      <c r="I1072" t="s">
        <v>22</v>
      </c>
      <c r="J1072" t="s">
        <v>23</v>
      </c>
      <c r="K1072" t="s">
        <v>24</v>
      </c>
      <c r="L1072" t="s">
        <v>25</v>
      </c>
      <c r="M1072" t="s">
        <v>232</v>
      </c>
    </row>
    <row r="1073" spans="1:13" x14ac:dyDescent="0.3">
      <c r="A1073" t="s">
        <v>1901</v>
      </c>
      <c r="C1073" t="s">
        <v>24055</v>
      </c>
      <c r="D1073">
        <v>32</v>
      </c>
      <c r="E1073" s="1">
        <v>483446</v>
      </c>
      <c r="G1073" t="s">
        <v>111</v>
      </c>
      <c r="H1073" t="s">
        <v>24328</v>
      </c>
      <c r="I1073" t="s">
        <v>22</v>
      </c>
      <c r="J1073" t="s">
        <v>23</v>
      </c>
      <c r="K1073" t="s">
        <v>24</v>
      </c>
      <c r="L1073" t="s">
        <v>25</v>
      </c>
      <c r="M1073" t="s">
        <v>232</v>
      </c>
    </row>
    <row r="1074" spans="1:13" x14ac:dyDescent="0.3">
      <c r="A1074" t="s">
        <v>1901</v>
      </c>
      <c r="C1074" t="s">
        <v>22248</v>
      </c>
      <c r="D1074">
        <v>12</v>
      </c>
      <c r="E1074" s="1">
        <v>451007</v>
      </c>
      <c r="G1074" t="s">
        <v>111</v>
      </c>
      <c r="H1074" t="s">
        <v>22432</v>
      </c>
      <c r="I1074" t="s">
        <v>22</v>
      </c>
      <c r="J1074" t="s">
        <v>23</v>
      </c>
      <c r="K1074" t="s">
        <v>24</v>
      </c>
      <c r="L1074" t="s">
        <v>25</v>
      </c>
      <c r="M1074" t="s">
        <v>232</v>
      </c>
    </row>
    <row r="1075" spans="1:13" x14ac:dyDescent="0.3">
      <c r="A1075" t="s">
        <v>1901</v>
      </c>
      <c r="C1075" t="s">
        <v>15606</v>
      </c>
      <c r="D1075">
        <v>84</v>
      </c>
      <c r="E1075" s="1">
        <v>8564902</v>
      </c>
      <c r="G1075" t="s">
        <v>111</v>
      </c>
      <c r="H1075" t="s">
        <v>15718</v>
      </c>
      <c r="I1075" t="s">
        <v>22</v>
      </c>
      <c r="J1075" t="s">
        <v>23</v>
      </c>
      <c r="K1075" t="s">
        <v>24</v>
      </c>
      <c r="L1075" t="s">
        <v>25</v>
      </c>
      <c r="M1075" t="s">
        <v>232</v>
      </c>
    </row>
    <row r="1076" spans="1:13" x14ac:dyDescent="0.3">
      <c r="A1076" t="s">
        <v>1901</v>
      </c>
      <c r="C1076" t="s">
        <v>9547</v>
      </c>
      <c r="D1076">
        <v>18</v>
      </c>
      <c r="E1076" s="1">
        <v>280814</v>
      </c>
      <c r="G1076" t="s">
        <v>111</v>
      </c>
      <c r="H1076" t="s">
        <v>9713</v>
      </c>
      <c r="I1076" t="s">
        <v>22</v>
      </c>
      <c r="J1076" t="s">
        <v>23</v>
      </c>
      <c r="K1076" t="s">
        <v>24</v>
      </c>
      <c r="L1076" t="s">
        <v>25</v>
      </c>
      <c r="M1076" t="s">
        <v>232</v>
      </c>
    </row>
    <row r="1077" spans="1:13" x14ac:dyDescent="0.3">
      <c r="A1077" t="s">
        <v>1901</v>
      </c>
      <c r="C1077" t="s">
        <v>8560</v>
      </c>
      <c r="D1077">
        <v>24</v>
      </c>
      <c r="E1077" s="1">
        <v>750000</v>
      </c>
      <c r="G1077" t="s">
        <v>111</v>
      </c>
      <c r="H1077" t="s">
        <v>8601</v>
      </c>
      <c r="I1077" t="s">
        <v>22</v>
      </c>
      <c r="J1077" t="s">
        <v>23</v>
      </c>
      <c r="K1077" t="s">
        <v>24</v>
      </c>
      <c r="L1077" t="s">
        <v>25</v>
      </c>
      <c r="M1077" t="s">
        <v>232</v>
      </c>
    </row>
    <row r="1078" spans="1:13" x14ac:dyDescent="0.3">
      <c r="A1078" t="s">
        <v>1901</v>
      </c>
      <c r="C1078" t="s">
        <v>34470</v>
      </c>
      <c r="D1078">
        <v>43</v>
      </c>
      <c r="E1078" s="1">
        <v>999732</v>
      </c>
      <c r="G1078" t="s">
        <v>111</v>
      </c>
      <c r="H1078" t="s">
        <v>34502</v>
      </c>
      <c r="I1078" t="s">
        <v>22</v>
      </c>
      <c r="J1078" t="s">
        <v>23</v>
      </c>
      <c r="K1078" t="s">
        <v>24</v>
      </c>
      <c r="L1078" t="s">
        <v>25</v>
      </c>
      <c r="M1078" t="s">
        <v>232</v>
      </c>
    </row>
    <row r="1079" spans="1:13" x14ac:dyDescent="0.3">
      <c r="A1079" t="s">
        <v>1901</v>
      </c>
      <c r="C1079" t="s">
        <v>36770</v>
      </c>
      <c r="D1079">
        <v>35</v>
      </c>
      <c r="E1079" s="1">
        <v>500000</v>
      </c>
      <c r="G1079" t="s">
        <v>111</v>
      </c>
      <c r="H1079" t="s">
        <v>36827</v>
      </c>
      <c r="I1079" t="s">
        <v>22</v>
      </c>
      <c r="J1079" t="s">
        <v>23</v>
      </c>
      <c r="K1079" t="s">
        <v>24</v>
      </c>
      <c r="L1079" t="s">
        <v>25</v>
      </c>
      <c r="M1079" t="s">
        <v>232</v>
      </c>
    </row>
    <row r="1080" spans="1:13" x14ac:dyDescent="0.3">
      <c r="A1080" t="s">
        <v>11485</v>
      </c>
      <c r="C1080" t="s">
        <v>11420</v>
      </c>
      <c r="D1080">
        <v>1</v>
      </c>
      <c r="E1080" s="1">
        <v>5000</v>
      </c>
      <c r="G1080" t="s">
        <v>21</v>
      </c>
      <c r="H1080" t="s">
        <v>970</v>
      </c>
      <c r="I1080" t="s">
        <v>22</v>
      </c>
      <c r="J1080" t="s">
        <v>23</v>
      </c>
      <c r="K1080" t="s">
        <v>24</v>
      </c>
      <c r="L1080" t="s">
        <v>25</v>
      </c>
      <c r="M1080" t="s">
        <v>26</v>
      </c>
    </row>
    <row r="1081" spans="1:13" x14ac:dyDescent="0.3">
      <c r="A1081" t="s">
        <v>12922</v>
      </c>
      <c r="C1081" t="s">
        <v>28282</v>
      </c>
      <c r="D1081">
        <v>12</v>
      </c>
      <c r="E1081" s="1">
        <v>525781</v>
      </c>
      <c r="G1081" t="s">
        <v>111</v>
      </c>
      <c r="H1081" t="s">
        <v>28418</v>
      </c>
      <c r="I1081" t="s">
        <v>556</v>
      </c>
      <c r="J1081" t="s">
        <v>165</v>
      </c>
      <c r="K1081" t="s">
        <v>24</v>
      </c>
      <c r="L1081" t="s">
        <v>25</v>
      </c>
      <c r="M1081" t="s">
        <v>120</v>
      </c>
    </row>
    <row r="1082" spans="1:13" x14ac:dyDescent="0.3">
      <c r="A1082" t="s">
        <v>12922</v>
      </c>
      <c r="C1082" t="s">
        <v>28936</v>
      </c>
      <c r="D1082">
        <v>17</v>
      </c>
      <c r="E1082" s="1">
        <v>99723</v>
      </c>
      <c r="G1082" t="s">
        <v>111</v>
      </c>
      <c r="H1082" t="s">
        <v>29029</v>
      </c>
      <c r="I1082" t="s">
        <v>556</v>
      </c>
      <c r="J1082" t="s">
        <v>165</v>
      </c>
      <c r="K1082" t="s">
        <v>24</v>
      </c>
      <c r="L1082" t="s">
        <v>25</v>
      </c>
      <c r="M1082" t="s">
        <v>120</v>
      </c>
    </row>
    <row r="1083" spans="1:13" x14ac:dyDescent="0.3">
      <c r="A1083" t="s">
        <v>12922</v>
      </c>
      <c r="C1083" t="s">
        <v>15737</v>
      </c>
      <c r="D1083">
        <v>32</v>
      </c>
      <c r="E1083" s="1">
        <v>450271</v>
      </c>
      <c r="G1083" t="s">
        <v>168</v>
      </c>
      <c r="H1083" t="s">
        <v>15804</v>
      </c>
      <c r="I1083" t="s">
        <v>556</v>
      </c>
      <c r="J1083" t="s">
        <v>165</v>
      </c>
      <c r="K1083" t="s">
        <v>24</v>
      </c>
      <c r="L1083" t="s">
        <v>25</v>
      </c>
      <c r="M1083" t="s">
        <v>171</v>
      </c>
    </row>
    <row r="1084" spans="1:13" x14ac:dyDescent="0.3">
      <c r="A1084" t="s">
        <v>12922</v>
      </c>
      <c r="C1084" t="s">
        <v>16599</v>
      </c>
      <c r="D1084">
        <v>28</v>
      </c>
      <c r="E1084" s="1">
        <v>748976</v>
      </c>
      <c r="G1084" t="s">
        <v>111</v>
      </c>
      <c r="H1084" t="s">
        <v>16704</v>
      </c>
      <c r="I1084" t="s">
        <v>556</v>
      </c>
      <c r="J1084" t="s">
        <v>165</v>
      </c>
      <c r="K1084" t="s">
        <v>24</v>
      </c>
      <c r="L1084" t="s">
        <v>25</v>
      </c>
      <c r="M1084" t="s">
        <v>120</v>
      </c>
    </row>
    <row r="1085" spans="1:13" x14ac:dyDescent="0.3">
      <c r="A1085" t="s">
        <v>12922</v>
      </c>
      <c r="C1085" t="s">
        <v>12803</v>
      </c>
      <c r="D1085">
        <v>16</v>
      </c>
      <c r="E1085" s="1">
        <v>300399</v>
      </c>
      <c r="G1085" t="s">
        <v>111</v>
      </c>
      <c r="H1085" t="s">
        <v>11570</v>
      </c>
      <c r="I1085" t="s">
        <v>556</v>
      </c>
      <c r="J1085" t="s">
        <v>165</v>
      </c>
      <c r="K1085" t="s">
        <v>24</v>
      </c>
      <c r="L1085" t="s">
        <v>25</v>
      </c>
      <c r="M1085" t="s">
        <v>120</v>
      </c>
    </row>
    <row r="1086" spans="1:13" x14ac:dyDescent="0.3">
      <c r="A1086" t="s">
        <v>12922</v>
      </c>
      <c r="C1086" t="s">
        <v>34985</v>
      </c>
      <c r="D1086">
        <v>14</v>
      </c>
      <c r="E1086" s="1">
        <v>331512</v>
      </c>
      <c r="G1086" t="s">
        <v>111</v>
      </c>
      <c r="H1086" t="s">
        <v>35091</v>
      </c>
      <c r="I1086" t="s">
        <v>556</v>
      </c>
      <c r="J1086" t="s">
        <v>165</v>
      </c>
      <c r="K1086" t="s">
        <v>24</v>
      </c>
      <c r="L1086" t="s">
        <v>25</v>
      </c>
      <c r="M1086" t="s">
        <v>120</v>
      </c>
    </row>
    <row r="1087" spans="1:13" x14ac:dyDescent="0.3">
      <c r="A1087" t="s">
        <v>12922</v>
      </c>
      <c r="C1087" t="s">
        <v>34263</v>
      </c>
      <c r="D1087">
        <v>37</v>
      </c>
      <c r="E1087" s="1">
        <v>417697</v>
      </c>
      <c r="G1087" t="s">
        <v>111</v>
      </c>
      <c r="H1087" t="s">
        <v>34283</v>
      </c>
      <c r="I1087" t="s">
        <v>556</v>
      </c>
      <c r="J1087" t="s">
        <v>165</v>
      </c>
      <c r="K1087" t="s">
        <v>24</v>
      </c>
      <c r="L1087" t="s">
        <v>25</v>
      </c>
      <c r="M1087" t="s">
        <v>120</v>
      </c>
    </row>
    <row r="1088" spans="1:13" x14ac:dyDescent="0.3">
      <c r="A1088" t="s">
        <v>545</v>
      </c>
      <c r="C1088" t="s">
        <v>2957</v>
      </c>
      <c r="D1088">
        <v>8</v>
      </c>
      <c r="E1088" s="1">
        <v>175000</v>
      </c>
      <c r="G1088" t="s">
        <v>111</v>
      </c>
      <c r="H1088" t="s">
        <v>3048</v>
      </c>
      <c r="I1088" t="s">
        <v>22</v>
      </c>
      <c r="J1088" t="s">
        <v>23</v>
      </c>
      <c r="K1088" t="s">
        <v>24</v>
      </c>
      <c r="L1088" t="s">
        <v>25</v>
      </c>
      <c r="M1088" t="s">
        <v>232</v>
      </c>
    </row>
    <row r="1089" spans="1:13" x14ac:dyDescent="0.3">
      <c r="A1089" t="s">
        <v>545</v>
      </c>
      <c r="C1089" t="s">
        <v>2269</v>
      </c>
      <c r="D1089">
        <v>24</v>
      </c>
      <c r="E1089" s="1">
        <v>581789</v>
      </c>
      <c r="G1089" t="s">
        <v>111</v>
      </c>
      <c r="H1089" t="s">
        <v>2553</v>
      </c>
      <c r="I1089" t="s">
        <v>22</v>
      </c>
      <c r="J1089" t="s">
        <v>23</v>
      </c>
      <c r="K1089" t="s">
        <v>24</v>
      </c>
      <c r="L1089" t="s">
        <v>25</v>
      </c>
      <c r="M1089" t="s">
        <v>232</v>
      </c>
    </row>
    <row r="1090" spans="1:13" x14ac:dyDescent="0.3">
      <c r="A1090" t="s">
        <v>545</v>
      </c>
      <c r="C1090" t="s">
        <v>1558</v>
      </c>
      <c r="D1090">
        <v>12</v>
      </c>
      <c r="E1090" s="1">
        <v>100000</v>
      </c>
      <c r="G1090" t="s">
        <v>111</v>
      </c>
      <c r="H1090" t="s">
        <v>1828</v>
      </c>
      <c r="I1090" t="s">
        <v>22</v>
      </c>
      <c r="J1090" t="s">
        <v>23</v>
      </c>
      <c r="K1090" t="s">
        <v>24</v>
      </c>
      <c r="L1090" t="s">
        <v>25</v>
      </c>
      <c r="M1090" t="s">
        <v>232</v>
      </c>
    </row>
    <row r="1091" spans="1:13" x14ac:dyDescent="0.3">
      <c r="A1091" t="s">
        <v>545</v>
      </c>
      <c r="C1091" t="s">
        <v>341</v>
      </c>
      <c r="D1091">
        <v>16</v>
      </c>
      <c r="E1091" s="1">
        <v>155000</v>
      </c>
      <c r="G1091" t="s">
        <v>111</v>
      </c>
      <c r="H1091" t="s">
        <v>77</v>
      </c>
      <c r="I1091" t="s">
        <v>22</v>
      </c>
      <c r="J1091" t="s">
        <v>23</v>
      </c>
      <c r="K1091" t="s">
        <v>24</v>
      </c>
      <c r="L1091" t="s">
        <v>25</v>
      </c>
      <c r="M1091" t="s">
        <v>232</v>
      </c>
    </row>
    <row r="1092" spans="1:13" x14ac:dyDescent="0.3">
      <c r="A1092" t="s">
        <v>545</v>
      </c>
      <c r="C1092" t="s">
        <v>27408</v>
      </c>
      <c r="D1092">
        <v>17</v>
      </c>
      <c r="E1092" s="1">
        <v>249000</v>
      </c>
      <c r="G1092" t="s">
        <v>111</v>
      </c>
      <c r="H1092" t="s">
        <v>27456</v>
      </c>
      <c r="I1092" t="s">
        <v>22</v>
      </c>
      <c r="J1092" t="s">
        <v>23</v>
      </c>
      <c r="K1092" t="s">
        <v>24</v>
      </c>
      <c r="L1092" t="s">
        <v>25</v>
      </c>
      <c r="M1092" t="s">
        <v>232</v>
      </c>
    </row>
    <row r="1093" spans="1:13" x14ac:dyDescent="0.3">
      <c r="A1093" t="s">
        <v>545</v>
      </c>
      <c r="C1093" t="s">
        <v>27408</v>
      </c>
      <c r="D1093">
        <v>8</v>
      </c>
      <c r="E1093" s="1">
        <v>125000</v>
      </c>
      <c r="G1093" t="s">
        <v>111</v>
      </c>
      <c r="H1093" t="s">
        <v>27472</v>
      </c>
      <c r="I1093" t="s">
        <v>22</v>
      </c>
      <c r="J1093" t="s">
        <v>23</v>
      </c>
      <c r="K1093" t="s">
        <v>24</v>
      </c>
      <c r="L1093" t="s">
        <v>25</v>
      </c>
      <c r="M1093" t="s">
        <v>232</v>
      </c>
    </row>
    <row r="1094" spans="1:13" x14ac:dyDescent="0.3">
      <c r="A1094" t="s">
        <v>545</v>
      </c>
      <c r="C1094" t="s">
        <v>29553</v>
      </c>
      <c r="D1094">
        <v>33</v>
      </c>
      <c r="E1094" s="1">
        <v>2893343</v>
      </c>
      <c r="G1094" t="s">
        <v>111</v>
      </c>
      <c r="H1094" t="s">
        <v>231</v>
      </c>
      <c r="I1094" t="s">
        <v>22</v>
      </c>
      <c r="J1094" t="s">
        <v>23</v>
      </c>
      <c r="K1094" t="s">
        <v>24</v>
      </c>
      <c r="L1094" t="s">
        <v>25</v>
      </c>
      <c r="M1094" t="s">
        <v>232</v>
      </c>
    </row>
    <row r="1095" spans="1:13" x14ac:dyDescent="0.3">
      <c r="A1095" t="s">
        <v>545</v>
      </c>
      <c r="C1095" t="s">
        <v>29426</v>
      </c>
      <c r="D1095">
        <v>6</v>
      </c>
      <c r="E1095" s="1">
        <v>20000</v>
      </c>
      <c r="G1095" t="s">
        <v>111</v>
      </c>
      <c r="H1095" t="s">
        <v>68</v>
      </c>
      <c r="I1095" t="s">
        <v>22</v>
      </c>
      <c r="J1095" t="s">
        <v>23</v>
      </c>
      <c r="K1095" t="s">
        <v>24</v>
      </c>
      <c r="L1095" t="s">
        <v>25</v>
      </c>
      <c r="M1095" t="s">
        <v>232</v>
      </c>
    </row>
    <row r="1096" spans="1:13" x14ac:dyDescent="0.3">
      <c r="A1096" t="s">
        <v>545</v>
      </c>
      <c r="C1096" t="s">
        <v>5155</v>
      </c>
      <c r="D1096">
        <v>31</v>
      </c>
      <c r="E1096" s="1">
        <v>100000</v>
      </c>
      <c r="G1096" t="s">
        <v>111</v>
      </c>
      <c r="H1096" t="s">
        <v>4311</v>
      </c>
      <c r="I1096" t="s">
        <v>22</v>
      </c>
      <c r="J1096" t="s">
        <v>23</v>
      </c>
      <c r="K1096" t="s">
        <v>24</v>
      </c>
      <c r="L1096" t="s">
        <v>25</v>
      </c>
      <c r="M1096" t="s">
        <v>232</v>
      </c>
    </row>
    <row r="1097" spans="1:13" x14ac:dyDescent="0.3">
      <c r="A1097" t="s">
        <v>545</v>
      </c>
      <c r="C1097" t="s">
        <v>4395</v>
      </c>
      <c r="D1097">
        <v>41</v>
      </c>
      <c r="E1097" s="1">
        <v>800000</v>
      </c>
      <c r="G1097" t="s">
        <v>111</v>
      </c>
      <c r="H1097" t="s">
        <v>77</v>
      </c>
      <c r="I1097" t="s">
        <v>22</v>
      </c>
      <c r="J1097" t="s">
        <v>23</v>
      </c>
      <c r="K1097" t="s">
        <v>24</v>
      </c>
      <c r="L1097" t="s">
        <v>25</v>
      </c>
      <c r="M1097" t="s">
        <v>232</v>
      </c>
    </row>
    <row r="1098" spans="1:13" x14ac:dyDescent="0.3">
      <c r="A1098" t="s">
        <v>545</v>
      </c>
      <c r="C1098" t="s">
        <v>22837</v>
      </c>
      <c r="D1098">
        <v>38</v>
      </c>
      <c r="E1098" s="1">
        <v>1286778</v>
      </c>
      <c r="G1098" t="s">
        <v>111</v>
      </c>
      <c r="H1098" t="s">
        <v>23121</v>
      </c>
      <c r="I1098" t="s">
        <v>22</v>
      </c>
      <c r="J1098" t="s">
        <v>23</v>
      </c>
      <c r="K1098" t="s">
        <v>24</v>
      </c>
      <c r="L1098" t="s">
        <v>25</v>
      </c>
      <c r="M1098" t="s">
        <v>232</v>
      </c>
    </row>
    <row r="1099" spans="1:13" x14ac:dyDescent="0.3">
      <c r="A1099" t="s">
        <v>545</v>
      </c>
      <c r="C1099" t="s">
        <v>22248</v>
      </c>
      <c r="D1099">
        <v>68</v>
      </c>
      <c r="E1099" s="1">
        <v>7689493</v>
      </c>
      <c r="G1099" t="s">
        <v>111</v>
      </c>
      <c r="H1099" t="s">
        <v>22407</v>
      </c>
      <c r="I1099" t="s">
        <v>22</v>
      </c>
      <c r="J1099" t="s">
        <v>23</v>
      </c>
      <c r="K1099" t="s">
        <v>24</v>
      </c>
      <c r="L1099" t="s">
        <v>25</v>
      </c>
      <c r="M1099" t="s">
        <v>232</v>
      </c>
    </row>
    <row r="1100" spans="1:13" x14ac:dyDescent="0.3">
      <c r="A1100" t="s">
        <v>545</v>
      </c>
      <c r="C1100" t="s">
        <v>15737</v>
      </c>
      <c r="D1100">
        <v>41</v>
      </c>
      <c r="E1100" s="1">
        <v>2616764</v>
      </c>
      <c r="G1100" t="s">
        <v>111</v>
      </c>
      <c r="H1100" t="s">
        <v>15938</v>
      </c>
      <c r="I1100" t="s">
        <v>22</v>
      </c>
      <c r="J1100" t="s">
        <v>23</v>
      </c>
      <c r="K1100" t="s">
        <v>24</v>
      </c>
      <c r="L1100" t="s">
        <v>25</v>
      </c>
      <c r="M1100" t="s">
        <v>232</v>
      </c>
    </row>
    <row r="1101" spans="1:13" x14ac:dyDescent="0.3">
      <c r="A1101" t="s">
        <v>545</v>
      </c>
      <c r="C1101" t="s">
        <v>16236</v>
      </c>
      <c r="D1101">
        <v>9</v>
      </c>
      <c r="E1101" s="1">
        <v>90000</v>
      </c>
      <c r="G1101" t="s">
        <v>111</v>
      </c>
      <c r="H1101" t="s">
        <v>16305</v>
      </c>
      <c r="I1101" t="s">
        <v>22</v>
      </c>
      <c r="J1101" t="s">
        <v>23</v>
      </c>
      <c r="K1101" t="s">
        <v>24</v>
      </c>
      <c r="L1101" t="s">
        <v>25</v>
      </c>
      <c r="M1101" t="s">
        <v>232</v>
      </c>
    </row>
    <row r="1102" spans="1:13" x14ac:dyDescent="0.3">
      <c r="A1102" t="s">
        <v>35148</v>
      </c>
      <c r="C1102" t="s">
        <v>35134</v>
      </c>
      <c r="D1102">
        <v>35</v>
      </c>
      <c r="E1102" s="1">
        <v>75000</v>
      </c>
      <c r="G1102" t="s">
        <v>21</v>
      </c>
      <c r="H1102" t="s">
        <v>35149</v>
      </c>
      <c r="I1102" t="s">
        <v>22</v>
      </c>
      <c r="J1102" t="s">
        <v>23</v>
      </c>
      <c r="K1102" t="s">
        <v>24</v>
      </c>
      <c r="L1102" t="s">
        <v>25</v>
      </c>
      <c r="M1102" t="s">
        <v>26</v>
      </c>
    </row>
    <row r="1103" spans="1:13" x14ac:dyDescent="0.3">
      <c r="A1103" t="s">
        <v>35148</v>
      </c>
      <c r="C1103" t="s">
        <v>35691</v>
      </c>
      <c r="D1103">
        <v>36</v>
      </c>
      <c r="E1103" s="1">
        <v>87000</v>
      </c>
      <c r="G1103" t="s">
        <v>111</v>
      </c>
      <c r="H1103" t="s">
        <v>35715</v>
      </c>
      <c r="I1103" t="s">
        <v>22</v>
      </c>
      <c r="J1103" t="s">
        <v>23</v>
      </c>
      <c r="K1103" t="s">
        <v>24</v>
      </c>
      <c r="L1103" t="s">
        <v>25</v>
      </c>
      <c r="M1103" t="s">
        <v>6109</v>
      </c>
    </row>
    <row r="1104" spans="1:13" x14ac:dyDescent="0.3">
      <c r="A1104" t="s">
        <v>35148</v>
      </c>
      <c r="C1104" t="s">
        <v>37861</v>
      </c>
      <c r="D1104">
        <v>24</v>
      </c>
      <c r="E1104" s="1">
        <v>1750000</v>
      </c>
      <c r="G1104" t="s">
        <v>21</v>
      </c>
      <c r="H1104" t="s">
        <v>37878</v>
      </c>
      <c r="I1104" t="s">
        <v>22</v>
      </c>
      <c r="J1104" t="s">
        <v>23</v>
      </c>
      <c r="K1104" t="s">
        <v>24</v>
      </c>
      <c r="L1104" t="s">
        <v>17</v>
      </c>
      <c r="M1104" t="s">
        <v>26</v>
      </c>
    </row>
    <row r="1105" spans="1:13" x14ac:dyDescent="0.3">
      <c r="A1105" t="s">
        <v>10267</v>
      </c>
      <c r="C1105" t="s">
        <v>10083</v>
      </c>
      <c r="D1105">
        <v>13</v>
      </c>
      <c r="E1105" s="1">
        <v>100000</v>
      </c>
      <c r="G1105" t="s">
        <v>21</v>
      </c>
      <c r="H1105" t="s">
        <v>10268</v>
      </c>
      <c r="I1105" t="s">
        <v>867</v>
      </c>
      <c r="J1105" t="s">
        <v>280</v>
      </c>
      <c r="K1105" t="s">
        <v>24</v>
      </c>
      <c r="L1105" t="s">
        <v>25</v>
      </c>
      <c r="M1105" t="s">
        <v>26</v>
      </c>
    </row>
    <row r="1106" spans="1:13" x14ac:dyDescent="0.3">
      <c r="A1106" t="s">
        <v>6276</v>
      </c>
      <c r="C1106" t="s">
        <v>6249</v>
      </c>
      <c r="D1106">
        <v>12</v>
      </c>
      <c r="E1106" s="1">
        <v>250000</v>
      </c>
      <c r="G1106" t="s">
        <v>111</v>
      </c>
      <c r="H1106" t="s">
        <v>6277</v>
      </c>
      <c r="I1106" t="s">
        <v>164</v>
      </c>
      <c r="J1106" t="s">
        <v>165</v>
      </c>
      <c r="K1106" t="s">
        <v>24</v>
      </c>
      <c r="L1106" t="s">
        <v>25</v>
      </c>
      <c r="M1106" t="s">
        <v>87</v>
      </c>
    </row>
    <row r="1107" spans="1:13" x14ac:dyDescent="0.3">
      <c r="A1107" t="s">
        <v>33677</v>
      </c>
      <c r="C1107" t="s">
        <v>33603</v>
      </c>
      <c r="D1107">
        <v>18</v>
      </c>
      <c r="E1107" s="1">
        <v>321096</v>
      </c>
      <c r="G1107" t="s">
        <v>69</v>
      </c>
      <c r="H1107" t="s">
        <v>33678</v>
      </c>
      <c r="I1107" t="s">
        <v>80</v>
      </c>
      <c r="J1107" t="s">
        <v>81</v>
      </c>
      <c r="K1107" t="s">
        <v>24</v>
      </c>
      <c r="L1107" t="s">
        <v>38</v>
      </c>
      <c r="M1107" t="s">
        <v>3775</v>
      </c>
    </row>
    <row r="1108" spans="1:13" x14ac:dyDescent="0.3">
      <c r="A1108" t="s">
        <v>33677</v>
      </c>
      <c r="C1108" t="s">
        <v>37047</v>
      </c>
      <c r="D1108">
        <v>60</v>
      </c>
      <c r="E1108" s="1">
        <v>7286393</v>
      </c>
      <c r="G1108" t="s">
        <v>69</v>
      </c>
      <c r="H1108" t="s">
        <v>37109</v>
      </c>
      <c r="I1108" t="s">
        <v>80</v>
      </c>
      <c r="J1108" t="s">
        <v>81</v>
      </c>
      <c r="K1108" t="s">
        <v>24</v>
      </c>
      <c r="L1108" t="s">
        <v>38</v>
      </c>
      <c r="M1108" t="s">
        <v>3775</v>
      </c>
    </row>
    <row r="1109" spans="1:13" x14ac:dyDescent="0.3">
      <c r="A1109" t="s">
        <v>6521</v>
      </c>
      <c r="C1109" t="s">
        <v>25397</v>
      </c>
      <c r="D1109">
        <v>12</v>
      </c>
      <c r="E1109" s="1">
        <v>1000</v>
      </c>
      <c r="G1109" t="s">
        <v>111</v>
      </c>
      <c r="H1109" t="s">
        <v>970</v>
      </c>
      <c r="I1109" t="s">
        <v>472</v>
      </c>
      <c r="J1109" t="s">
        <v>22</v>
      </c>
      <c r="K1109" t="s">
        <v>24</v>
      </c>
      <c r="L1109" t="s">
        <v>25</v>
      </c>
      <c r="M1109" t="s">
        <v>6109</v>
      </c>
    </row>
    <row r="1110" spans="1:13" x14ac:dyDescent="0.3">
      <c r="A1110" t="s">
        <v>6521</v>
      </c>
      <c r="C1110" t="s">
        <v>18377</v>
      </c>
      <c r="D1110">
        <v>12</v>
      </c>
      <c r="E1110" s="1">
        <v>1000</v>
      </c>
      <c r="G1110" t="s">
        <v>111</v>
      </c>
      <c r="H1110" t="s">
        <v>18378</v>
      </c>
      <c r="I1110" t="s">
        <v>472</v>
      </c>
      <c r="J1110" t="s">
        <v>22</v>
      </c>
      <c r="K1110" t="s">
        <v>24</v>
      </c>
      <c r="L1110" t="s">
        <v>25</v>
      </c>
      <c r="M1110" t="s">
        <v>6109</v>
      </c>
    </row>
    <row r="1111" spans="1:13" x14ac:dyDescent="0.3">
      <c r="A1111" t="s">
        <v>6521</v>
      </c>
      <c r="C1111" t="s">
        <v>31866</v>
      </c>
      <c r="D1111">
        <v>12</v>
      </c>
      <c r="E1111" s="1">
        <v>1000</v>
      </c>
      <c r="G1111" t="s">
        <v>111</v>
      </c>
      <c r="H1111" t="s">
        <v>31898</v>
      </c>
      <c r="I1111" t="s">
        <v>472</v>
      </c>
      <c r="J1111" t="s">
        <v>22</v>
      </c>
      <c r="K1111" t="s">
        <v>24</v>
      </c>
      <c r="L1111" t="s">
        <v>25</v>
      </c>
      <c r="M1111" t="s">
        <v>6109</v>
      </c>
    </row>
    <row r="1112" spans="1:13" x14ac:dyDescent="0.3">
      <c r="A1112" t="s">
        <v>6521</v>
      </c>
      <c r="C1112" t="s">
        <v>14674</v>
      </c>
      <c r="D1112">
        <v>12</v>
      </c>
      <c r="E1112" s="1">
        <v>1000</v>
      </c>
      <c r="G1112" t="s">
        <v>111</v>
      </c>
      <c r="H1112" t="s">
        <v>14701</v>
      </c>
      <c r="I1112" t="s">
        <v>472</v>
      </c>
      <c r="J1112" t="s">
        <v>22</v>
      </c>
      <c r="K1112" t="s">
        <v>24</v>
      </c>
      <c r="L1112" t="s">
        <v>25</v>
      </c>
      <c r="M1112" t="s">
        <v>6109</v>
      </c>
    </row>
    <row r="1113" spans="1:13" x14ac:dyDescent="0.3">
      <c r="A1113" t="s">
        <v>6521</v>
      </c>
      <c r="C1113" t="s">
        <v>7574</v>
      </c>
      <c r="D1113">
        <v>12</v>
      </c>
      <c r="E1113" s="1">
        <v>1000</v>
      </c>
      <c r="G1113" t="s">
        <v>111</v>
      </c>
      <c r="H1113" t="s">
        <v>6522</v>
      </c>
      <c r="I1113" t="s">
        <v>472</v>
      </c>
      <c r="J1113" t="s">
        <v>22</v>
      </c>
      <c r="K1113" t="s">
        <v>24</v>
      </c>
      <c r="L1113" t="s">
        <v>25</v>
      </c>
      <c r="M1113" t="s">
        <v>6109</v>
      </c>
    </row>
    <row r="1114" spans="1:13" x14ac:dyDescent="0.3">
      <c r="A1114" t="s">
        <v>6521</v>
      </c>
      <c r="C1114" t="s">
        <v>6476</v>
      </c>
      <c r="D1114">
        <v>12</v>
      </c>
      <c r="E1114" s="1">
        <v>500</v>
      </c>
      <c r="G1114" t="s">
        <v>111</v>
      </c>
      <c r="H1114" t="s">
        <v>6522</v>
      </c>
      <c r="I1114" t="s">
        <v>472</v>
      </c>
      <c r="J1114" t="s">
        <v>22</v>
      </c>
      <c r="K1114" t="s">
        <v>24</v>
      </c>
      <c r="L1114" t="s">
        <v>25</v>
      </c>
      <c r="M1114" t="s">
        <v>6109</v>
      </c>
    </row>
    <row r="1115" spans="1:13" x14ac:dyDescent="0.3">
      <c r="A1115" t="s">
        <v>16496</v>
      </c>
      <c r="C1115" t="s">
        <v>16466</v>
      </c>
      <c r="D1115">
        <v>8</v>
      </c>
      <c r="E1115" s="1">
        <v>6477</v>
      </c>
      <c r="G1115" t="s">
        <v>13</v>
      </c>
      <c r="H1115" t="s">
        <v>16497</v>
      </c>
      <c r="I1115" t="s">
        <v>22</v>
      </c>
      <c r="J1115" t="s">
        <v>23</v>
      </c>
      <c r="K1115" t="s">
        <v>24</v>
      </c>
      <c r="L1115" t="s">
        <v>17</v>
      </c>
      <c r="M1115" t="s">
        <v>82</v>
      </c>
    </row>
    <row r="1116" spans="1:13" x14ac:dyDescent="0.3">
      <c r="A1116" t="s">
        <v>16496</v>
      </c>
      <c r="C1116" t="s">
        <v>18172</v>
      </c>
      <c r="D1116">
        <v>12</v>
      </c>
      <c r="E1116" s="1">
        <v>47856</v>
      </c>
      <c r="G1116" t="s">
        <v>34</v>
      </c>
      <c r="H1116" t="s">
        <v>18201</v>
      </c>
      <c r="I1116" t="s">
        <v>22</v>
      </c>
      <c r="J1116" t="s">
        <v>23</v>
      </c>
      <c r="K1116" t="s">
        <v>24</v>
      </c>
      <c r="L1116" t="s">
        <v>17</v>
      </c>
      <c r="M1116" t="s">
        <v>202</v>
      </c>
    </row>
    <row r="1117" spans="1:13" x14ac:dyDescent="0.3">
      <c r="A1117" t="s">
        <v>34520</v>
      </c>
      <c r="C1117" t="s">
        <v>35205</v>
      </c>
      <c r="D1117">
        <v>6</v>
      </c>
      <c r="E1117" s="1">
        <v>15000</v>
      </c>
      <c r="G1117" t="s">
        <v>21</v>
      </c>
      <c r="H1117" t="s">
        <v>5134</v>
      </c>
      <c r="I1117" t="s">
        <v>22</v>
      </c>
      <c r="J1117" t="s">
        <v>23</v>
      </c>
      <c r="K1117" t="s">
        <v>24</v>
      </c>
      <c r="L1117" t="s">
        <v>25</v>
      </c>
      <c r="M1117" t="s">
        <v>26</v>
      </c>
    </row>
    <row r="1118" spans="1:13" x14ac:dyDescent="0.3">
      <c r="A1118" t="s">
        <v>34520</v>
      </c>
      <c r="C1118" t="s">
        <v>34470</v>
      </c>
      <c r="D1118">
        <v>10</v>
      </c>
      <c r="E1118" s="1">
        <v>35000</v>
      </c>
      <c r="G1118" t="s">
        <v>21</v>
      </c>
      <c r="H1118" t="s">
        <v>34521</v>
      </c>
      <c r="I1118" t="s">
        <v>22</v>
      </c>
      <c r="J1118" t="s">
        <v>23</v>
      </c>
      <c r="K1118" t="s">
        <v>24</v>
      </c>
      <c r="L1118" t="s">
        <v>25</v>
      </c>
      <c r="M1118" t="s">
        <v>26</v>
      </c>
    </row>
    <row r="1119" spans="1:13" x14ac:dyDescent="0.3">
      <c r="A1119" t="s">
        <v>4913</v>
      </c>
      <c r="C1119" t="s">
        <v>28282</v>
      </c>
      <c r="D1119">
        <v>16</v>
      </c>
      <c r="E1119" s="1">
        <v>100000</v>
      </c>
      <c r="G1119" t="s">
        <v>111</v>
      </c>
      <c r="H1119" t="s">
        <v>28415</v>
      </c>
      <c r="I1119" t="s">
        <v>22</v>
      </c>
      <c r="J1119" t="s">
        <v>23</v>
      </c>
      <c r="K1119" t="s">
        <v>24</v>
      </c>
      <c r="L1119" t="s">
        <v>25</v>
      </c>
      <c r="M1119" t="s">
        <v>232</v>
      </c>
    </row>
    <row r="1120" spans="1:13" x14ac:dyDescent="0.3">
      <c r="A1120" t="s">
        <v>4913</v>
      </c>
      <c r="C1120" t="s">
        <v>31268</v>
      </c>
      <c r="D1120">
        <v>19</v>
      </c>
      <c r="E1120" s="1">
        <v>155875</v>
      </c>
      <c r="G1120" t="s">
        <v>111</v>
      </c>
      <c r="H1120" t="s">
        <v>31271</v>
      </c>
      <c r="I1120" t="s">
        <v>22</v>
      </c>
      <c r="J1120" t="s">
        <v>23</v>
      </c>
      <c r="K1120" t="s">
        <v>24</v>
      </c>
      <c r="L1120" t="s">
        <v>25</v>
      </c>
      <c r="M1120" t="s">
        <v>232</v>
      </c>
    </row>
    <row r="1121" spans="1:13" x14ac:dyDescent="0.3">
      <c r="A1121" t="s">
        <v>4913</v>
      </c>
      <c r="C1121" t="s">
        <v>4887</v>
      </c>
      <c r="D1121">
        <v>2</v>
      </c>
      <c r="E1121" s="1">
        <v>20000</v>
      </c>
      <c r="G1121" t="s">
        <v>69</v>
      </c>
      <c r="H1121" t="s">
        <v>4914</v>
      </c>
      <c r="I1121" t="s">
        <v>22</v>
      </c>
      <c r="J1121" t="s">
        <v>23</v>
      </c>
      <c r="K1121" t="s">
        <v>24</v>
      </c>
      <c r="L1121" t="s">
        <v>25</v>
      </c>
      <c r="M1121" t="s">
        <v>221</v>
      </c>
    </row>
    <row r="1122" spans="1:13" x14ac:dyDescent="0.3">
      <c r="A1122" t="s">
        <v>4913</v>
      </c>
      <c r="C1122" t="s">
        <v>11494</v>
      </c>
      <c r="D1122">
        <v>50</v>
      </c>
      <c r="E1122" s="1">
        <v>2065628</v>
      </c>
      <c r="G1122" t="s">
        <v>111</v>
      </c>
      <c r="H1122" t="s">
        <v>11515</v>
      </c>
      <c r="I1122" t="s">
        <v>22</v>
      </c>
      <c r="J1122" t="s">
        <v>23</v>
      </c>
      <c r="K1122" t="s">
        <v>24</v>
      </c>
      <c r="L1122" t="s">
        <v>25</v>
      </c>
      <c r="M1122" t="s">
        <v>232</v>
      </c>
    </row>
    <row r="1123" spans="1:13" x14ac:dyDescent="0.3">
      <c r="A1123" t="s">
        <v>4913</v>
      </c>
      <c r="C1123" t="s">
        <v>8196</v>
      </c>
      <c r="D1123">
        <v>27</v>
      </c>
      <c r="E1123" s="1">
        <v>724390</v>
      </c>
      <c r="G1123" t="s">
        <v>111</v>
      </c>
      <c r="H1123" t="s">
        <v>8354</v>
      </c>
      <c r="I1123" t="s">
        <v>22</v>
      </c>
      <c r="J1123" t="s">
        <v>23</v>
      </c>
      <c r="K1123" t="s">
        <v>24</v>
      </c>
      <c r="L1123" t="s">
        <v>25</v>
      </c>
      <c r="M1123" t="s">
        <v>232</v>
      </c>
    </row>
    <row r="1124" spans="1:13" x14ac:dyDescent="0.3">
      <c r="A1124" t="s">
        <v>4913</v>
      </c>
      <c r="C1124" t="s">
        <v>9183</v>
      </c>
      <c r="D1124">
        <v>18</v>
      </c>
      <c r="E1124" s="1">
        <v>249924</v>
      </c>
      <c r="G1124" t="s">
        <v>111</v>
      </c>
      <c r="H1124" t="s">
        <v>9188</v>
      </c>
      <c r="I1124" t="s">
        <v>22</v>
      </c>
      <c r="J1124" t="s">
        <v>23</v>
      </c>
      <c r="K1124" t="s">
        <v>24</v>
      </c>
      <c r="L1124" t="s">
        <v>25</v>
      </c>
      <c r="M1124" t="s">
        <v>232</v>
      </c>
    </row>
    <row r="1125" spans="1:13" x14ac:dyDescent="0.3">
      <c r="A1125" t="s">
        <v>4913</v>
      </c>
      <c r="C1125" t="s">
        <v>34470</v>
      </c>
      <c r="D1125">
        <v>27</v>
      </c>
      <c r="E1125" s="1">
        <v>363832</v>
      </c>
      <c r="G1125" t="s">
        <v>111</v>
      </c>
      <c r="H1125" t="s">
        <v>34494</v>
      </c>
      <c r="I1125" t="s">
        <v>22</v>
      </c>
      <c r="J1125" t="s">
        <v>23</v>
      </c>
      <c r="K1125" t="s">
        <v>24</v>
      </c>
      <c r="L1125" t="s">
        <v>25</v>
      </c>
      <c r="M1125" t="s">
        <v>232</v>
      </c>
    </row>
    <row r="1126" spans="1:13" x14ac:dyDescent="0.3">
      <c r="A1126" t="s">
        <v>4913</v>
      </c>
      <c r="C1126" t="s">
        <v>18118</v>
      </c>
      <c r="D1126">
        <v>24</v>
      </c>
      <c r="E1126" s="1">
        <v>199985</v>
      </c>
      <c r="G1126" t="s">
        <v>111</v>
      </c>
      <c r="H1126" t="s">
        <v>18166</v>
      </c>
      <c r="I1126" t="s">
        <v>22</v>
      </c>
      <c r="J1126" t="s">
        <v>23</v>
      </c>
      <c r="K1126" t="s">
        <v>24</v>
      </c>
      <c r="L1126" t="s">
        <v>25</v>
      </c>
      <c r="M1126" t="s">
        <v>120</v>
      </c>
    </row>
    <row r="1127" spans="1:13" x14ac:dyDescent="0.3">
      <c r="A1127" t="s">
        <v>4913</v>
      </c>
      <c r="C1127" t="s">
        <v>24450</v>
      </c>
      <c r="D1127">
        <v>12</v>
      </c>
      <c r="E1127" s="1">
        <v>10000</v>
      </c>
      <c r="G1127" t="s">
        <v>111</v>
      </c>
      <c r="H1127" t="s">
        <v>24459</v>
      </c>
      <c r="I1127" t="s">
        <v>22</v>
      </c>
      <c r="J1127" t="s">
        <v>23</v>
      </c>
      <c r="K1127" t="s">
        <v>24</v>
      </c>
      <c r="L1127" t="s">
        <v>25</v>
      </c>
      <c r="M1127" t="s">
        <v>120</v>
      </c>
    </row>
    <row r="1128" spans="1:13" x14ac:dyDescent="0.3">
      <c r="A1128" t="s">
        <v>4913</v>
      </c>
      <c r="C1128" t="s">
        <v>25374</v>
      </c>
      <c r="D1128">
        <v>12</v>
      </c>
      <c r="E1128" s="1">
        <v>25000</v>
      </c>
      <c r="G1128" t="s">
        <v>111</v>
      </c>
      <c r="H1128" t="s">
        <v>25388</v>
      </c>
      <c r="I1128" t="s">
        <v>22</v>
      </c>
      <c r="J1128" t="s">
        <v>23</v>
      </c>
      <c r="K1128" t="s">
        <v>24</v>
      </c>
      <c r="L1128" t="s">
        <v>25</v>
      </c>
      <c r="M1128" t="s">
        <v>120</v>
      </c>
    </row>
    <row r="1129" spans="1:13" x14ac:dyDescent="0.3">
      <c r="A1129" t="s">
        <v>12888</v>
      </c>
      <c r="C1129" t="s">
        <v>12803</v>
      </c>
      <c r="D1129">
        <v>26</v>
      </c>
      <c r="E1129" s="1">
        <v>148788</v>
      </c>
      <c r="G1129" t="s">
        <v>111</v>
      </c>
      <c r="H1129" t="s">
        <v>12889</v>
      </c>
      <c r="I1129" t="s">
        <v>556</v>
      </c>
      <c r="J1129" t="s">
        <v>165</v>
      </c>
      <c r="K1129" t="s">
        <v>24</v>
      </c>
      <c r="L1129" t="s">
        <v>25</v>
      </c>
      <c r="M1129" t="s">
        <v>120</v>
      </c>
    </row>
    <row r="1130" spans="1:13" x14ac:dyDescent="0.3">
      <c r="A1130" t="s">
        <v>35127</v>
      </c>
      <c r="C1130" t="s">
        <v>35113</v>
      </c>
      <c r="D1130">
        <v>5</v>
      </c>
      <c r="E1130" s="1">
        <v>84870</v>
      </c>
      <c r="G1130" t="s">
        <v>69</v>
      </c>
      <c r="H1130" t="s">
        <v>5134</v>
      </c>
      <c r="I1130" t="s">
        <v>778</v>
      </c>
      <c r="J1130" t="s">
        <v>119</v>
      </c>
      <c r="K1130" t="s">
        <v>24</v>
      </c>
      <c r="L1130" t="s">
        <v>25</v>
      </c>
      <c r="M1130" t="s">
        <v>7715</v>
      </c>
    </row>
    <row r="1131" spans="1:13" x14ac:dyDescent="0.3">
      <c r="A1131" t="s">
        <v>10981</v>
      </c>
      <c r="C1131" t="s">
        <v>10901</v>
      </c>
      <c r="D1131">
        <v>104</v>
      </c>
      <c r="E1131" s="1">
        <v>250000</v>
      </c>
      <c r="G1131" t="s">
        <v>111</v>
      </c>
      <c r="H1131" t="s">
        <v>10982</v>
      </c>
      <c r="I1131" t="s">
        <v>22</v>
      </c>
      <c r="J1131" t="s">
        <v>23</v>
      </c>
      <c r="K1131" t="s">
        <v>24</v>
      </c>
      <c r="L1131" t="s">
        <v>25</v>
      </c>
      <c r="M1131" t="s">
        <v>120</v>
      </c>
    </row>
    <row r="1132" spans="1:13" x14ac:dyDescent="0.3">
      <c r="A1132" t="s">
        <v>2525</v>
      </c>
      <c r="C1132" t="s">
        <v>2269</v>
      </c>
      <c r="D1132">
        <v>12</v>
      </c>
      <c r="E1132" s="1">
        <v>250000</v>
      </c>
      <c r="G1132" t="s">
        <v>748</v>
      </c>
      <c r="H1132" t="s">
        <v>77</v>
      </c>
      <c r="I1132" t="s">
        <v>22</v>
      </c>
      <c r="J1132" t="s">
        <v>23</v>
      </c>
      <c r="K1132" t="s">
        <v>24</v>
      </c>
      <c r="L1132" t="s">
        <v>25</v>
      </c>
      <c r="M1132" t="s">
        <v>766</v>
      </c>
    </row>
    <row r="1133" spans="1:13" x14ac:dyDescent="0.3">
      <c r="A1133" t="s">
        <v>2525</v>
      </c>
      <c r="C1133" t="s">
        <v>28282</v>
      </c>
      <c r="D1133">
        <v>13</v>
      </c>
      <c r="E1133" s="1">
        <v>250000</v>
      </c>
      <c r="G1133" t="s">
        <v>111</v>
      </c>
      <c r="H1133" t="s">
        <v>68</v>
      </c>
      <c r="I1133" t="s">
        <v>22</v>
      </c>
      <c r="J1133" t="s">
        <v>23</v>
      </c>
      <c r="K1133" t="s">
        <v>24</v>
      </c>
      <c r="L1133" t="s">
        <v>25</v>
      </c>
      <c r="M1133" t="s">
        <v>120</v>
      </c>
    </row>
    <row r="1134" spans="1:13" x14ac:dyDescent="0.3">
      <c r="A1134" t="s">
        <v>2525</v>
      </c>
      <c r="C1134" t="s">
        <v>31019</v>
      </c>
      <c r="D1134">
        <v>34</v>
      </c>
      <c r="E1134" s="1">
        <v>900000</v>
      </c>
      <c r="G1134" t="s">
        <v>111</v>
      </c>
      <c r="H1134" t="s">
        <v>31044</v>
      </c>
      <c r="I1134" t="s">
        <v>22</v>
      </c>
      <c r="J1134" t="s">
        <v>23</v>
      </c>
      <c r="K1134" t="s">
        <v>24</v>
      </c>
      <c r="L1134" t="s">
        <v>25</v>
      </c>
      <c r="M1134" t="s">
        <v>232</v>
      </c>
    </row>
    <row r="1135" spans="1:13" x14ac:dyDescent="0.3">
      <c r="A1135" t="s">
        <v>2525</v>
      </c>
      <c r="C1135" t="s">
        <v>21714</v>
      </c>
      <c r="D1135">
        <v>31</v>
      </c>
      <c r="E1135" s="1">
        <v>1157579</v>
      </c>
      <c r="G1135" t="s">
        <v>748</v>
      </c>
      <c r="H1135" t="s">
        <v>21797</v>
      </c>
      <c r="I1135" t="s">
        <v>22</v>
      </c>
      <c r="J1135" t="s">
        <v>23</v>
      </c>
      <c r="K1135" t="s">
        <v>24</v>
      </c>
      <c r="L1135" t="s">
        <v>25</v>
      </c>
      <c r="M1135" t="s">
        <v>749</v>
      </c>
    </row>
    <row r="1136" spans="1:13" x14ac:dyDescent="0.3">
      <c r="A1136" t="s">
        <v>2525</v>
      </c>
      <c r="C1136" t="s">
        <v>16755</v>
      </c>
      <c r="D1136">
        <v>13</v>
      </c>
      <c r="E1136" s="1">
        <v>159335</v>
      </c>
      <c r="G1136" t="s">
        <v>111</v>
      </c>
      <c r="H1136" t="s">
        <v>16923</v>
      </c>
      <c r="I1136" t="s">
        <v>22</v>
      </c>
      <c r="J1136" t="s">
        <v>23</v>
      </c>
      <c r="K1136" t="s">
        <v>24</v>
      </c>
      <c r="L1136" t="s">
        <v>25</v>
      </c>
      <c r="M1136" t="s">
        <v>120</v>
      </c>
    </row>
    <row r="1137" spans="1:13" x14ac:dyDescent="0.3">
      <c r="A1137" t="s">
        <v>2525</v>
      </c>
      <c r="C1137" t="s">
        <v>11494</v>
      </c>
      <c r="D1137">
        <v>25</v>
      </c>
      <c r="E1137" s="1">
        <v>1066772</v>
      </c>
      <c r="G1137" t="s">
        <v>69</v>
      </c>
      <c r="H1137" t="s">
        <v>11510</v>
      </c>
      <c r="I1137" t="s">
        <v>22</v>
      </c>
      <c r="J1137" t="s">
        <v>23</v>
      </c>
      <c r="K1137" t="s">
        <v>24</v>
      </c>
      <c r="L1137" t="s">
        <v>25</v>
      </c>
      <c r="M1137" t="s">
        <v>221</v>
      </c>
    </row>
    <row r="1138" spans="1:13" x14ac:dyDescent="0.3">
      <c r="A1138" t="s">
        <v>2525</v>
      </c>
      <c r="C1138" t="s">
        <v>11779</v>
      </c>
      <c r="D1138">
        <v>18</v>
      </c>
      <c r="E1138" s="1">
        <v>249445</v>
      </c>
      <c r="G1138" t="s">
        <v>111</v>
      </c>
      <c r="H1138" t="s">
        <v>11804</v>
      </c>
      <c r="I1138" t="s">
        <v>22</v>
      </c>
      <c r="J1138" t="s">
        <v>23</v>
      </c>
      <c r="K1138" t="s">
        <v>24</v>
      </c>
      <c r="L1138" t="s">
        <v>25</v>
      </c>
      <c r="M1138" t="s">
        <v>120</v>
      </c>
    </row>
    <row r="1139" spans="1:13" x14ac:dyDescent="0.3">
      <c r="A1139" t="s">
        <v>2525</v>
      </c>
      <c r="C1139" t="s">
        <v>8666</v>
      </c>
      <c r="D1139">
        <v>25</v>
      </c>
      <c r="E1139" s="1">
        <v>1068788</v>
      </c>
      <c r="G1139" t="s">
        <v>69</v>
      </c>
      <c r="H1139" t="s">
        <v>8725</v>
      </c>
      <c r="I1139" t="s">
        <v>22</v>
      </c>
      <c r="J1139" t="s">
        <v>23</v>
      </c>
      <c r="K1139" t="s">
        <v>24</v>
      </c>
      <c r="L1139" t="s">
        <v>25</v>
      </c>
      <c r="M1139" t="s">
        <v>221</v>
      </c>
    </row>
    <row r="1140" spans="1:13" x14ac:dyDescent="0.3">
      <c r="A1140" t="s">
        <v>2525</v>
      </c>
      <c r="C1140" t="s">
        <v>35205</v>
      </c>
      <c r="D1140">
        <v>18</v>
      </c>
      <c r="E1140" s="1">
        <v>445496</v>
      </c>
      <c r="G1140" t="s">
        <v>69</v>
      </c>
      <c r="H1140" t="s">
        <v>35436</v>
      </c>
      <c r="I1140" t="s">
        <v>22</v>
      </c>
      <c r="J1140" t="s">
        <v>23</v>
      </c>
      <c r="K1140" t="s">
        <v>24</v>
      </c>
      <c r="L1140" t="s">
        <v>25</v>
      </c>
      <c r="M1140" t="s">
        <v>221</v>
      </c>
    </row>
    <row r="1141" spans="1:13" x14ac:dyDescent="0.3">
      <c r="A1141" t="s">
        <v>2525</v>
      </c>
      <c r="C1141" t="s">
        <v>36676</v>
      </c>
      <c r="D1141">
        <v>36</v>
      </c>
      <c r="E1141" s="1">
        <v>2144000</v>
      </c>
      <c r="G1141" t="s">
        <v>69</v>
      </c>
      <c r="H1141" t="s">
        <v>36709</v>
      </c>
      <c r="I1141" t="s">
        <v>22</v>
      </c>
      <c r="J1141" t="s">
        <v>23</v>
      </c>
      <c r="K1141" t="s">
        <v>24</v>
      </c>
      <c r="L1141" t="s">
        <v>25</v>
      </c>
      <c r="M1141" t="s">
        <v>7715</v>
      </c>
    </row>
    <row r="1142" spans="1:13" x14ac:dyDescent="0.3">
      <c r="A1142" t="s">
        <v>2525</v>
      </c>
      <c r="C1142" t="s">
        <v>37919</v>
      </c>
      <c r="D1142">
        <v>23</v>
      </c>
      <c r="E1142" s="1">
        <v>500000</v>
      </c>
      <c r="G1142" t="s">
        <v>111</v>
      </c>
      <c r="H1142" t="s">
        <v>38004</v>
      </c>
      <c r="I1142" t="s">
        <v>22</v>
      </c>
      <c r="J1142" t="s">
        <v>23</v>
      </c>
      <c r="K1142" t="s">
        <v>24</v>
      </c>
      <c r="L1142" t="s">
        <v>25</v>
      </c>
      <c r="M1142" t="s">
        <v>120</v>
      </c>
    </row>
    <row r="1143" spans="1:13" x14ac:dyDescent="0.3">
      <c r="A1143" t="s">
        <v>10123</v>
      </c>
      <c r="C1143" t="s">
        <v>10083</v>
      </c>
      <c r="D1143">
        <v>19</v>
      </c>
      <c r="E1143" s="1">
        <v>100000</v>
      </c>
      <c r="G1143" t="s">
        <v>48</v>
      </c>
      <c r="H1143" t="s">
        <v>10124</v>
      </c>
      <c r="I1143" t="s">
        <v>10125</v>
      </c>
      <c r="J1143" t="s">
        <v>175</v>
      </c>
      <c r="K1143" t="s">
        <v>24</v>
      </c>
      <c r="L1143" t="s">
        <v>170</v>
      </c>
      <c r="M1143" t="s">
        <v>354</v>
      </c>
    </row>
    <row r="1144" spans="1:13" x14ac:dyDescent="0.3">
      <c r="A1144" t="s">
        <v>10123</v>
      </c>
      <c r="C1144" t="s">
        <v>34627</v>
      </c>
      <c r="D1144">
        <v>20</v>
      </c>
      <c r="E1144" s="1">
        <v>125012</v>
      </c>
      <c r="G1144" t="s">
        <v>48</v>
      </c>
      <c r="H1144" t="s">
        <v>34694</v>
      </c>
      <c r="I1144" t="s">
        <v>10125</v>
      </c>
      <c r="J1144" t="s">
        <v>175</v>
      </c>
      <c r="K1144" t="s">
        <v>24</v>
      </c>
      <c r="L1144" t="s">
        <v>170</v>
      </c>
      <c r="M1144" t="s">
        <v>354</v>
      </c>
    </row>
    <row r="1145" spans="1:13" x14ac:dyDescent="0.3">
      <c r="A1145" t="s">
        <v>18071</v>
      </c>
      <c r="C1145" t="s">
        <v>37685</v>
      </c>
      <c r="D1145">
        <v>12</v>
      </c>
      <c r="E1145" s="1">
        <v>2500</v>
      </c>
      <c r="G1145" t="s">
        <v>21</v>
      </c>
      <c r="H1145" t="s">
        <v>970</v>
      </c>
      <c r="I1145" t="s">
        <v>18072</v>
      </c>
      <c r="J1145" t="s">
        <v>86</v>
      </c>
      <c r="K1145" t="s">
        <v>24</v>
      </c>
      <c r="L1145" t="s">
        <v>25</v>
      </c>
      <c r="M1145" t="s">
        <v>26</v>
      </c>
    </row>
    <row r="1146" spans="1:13" x14ac:dyDescent="0.3">
      <c r="A1146" t="s">
        <v>18071</v>
      </c>
      <c r="C1146" t="s">
        <v>18024</v>
      </c>
      <c r="D1146">
        <v>12</v>
      </c>
      <c r="E1146" s="1">
        <v>4000</v>
      </c>
      <c r="G1146" t="s">
        <v>21</v>
      </c>
      <c r="H1146" t="s">
        <v>970</v>
      </c>
      <c r="I1146" t="s">
        <v>18072</v>
      </c>
      <c r="J1146" t="s">
        <v>86</v>
      </c>
      <c r="K1146" t="s">
        <v>24</v>
      </c>
      <c r="L1146" t="s">
        <v>25</v>
      </c>
      <c r="M1146" t="s">
        <v>26</v>
      </c>
    </row>
    <row r="1147" spans="1:13" x14ac:dyDescent="0.3">
      <c r="A1147" t="s">
        <v>18071</v>
      </c>
      <c r="C1147" t="s">
        <v>18080</v>
      </c>
      <c r="D1147">
        <v>12</v>
      </c>
      <c r="E1147" s="1">
        <v>4000</v>
      </c>
      <c r="G1147" t="s">
        <v>21</v>
      </c>
      <c r="H1147" t="s">
        <v>970</v>
      </c>
      <c r="I1147" t="s">
        <v>18072</v>
      </c>
      <c r="J1147" t="s">
        <v>86</v>
      </c>
      <c r="K1147" t="s">
        <v>24</v>
      </c>
      <c r="L1147" t="s">
        <v>25</v>
      </c>
      <c r="M1147" t="s">
        <v>26</v>
      </c>
    </row>
    <row r="1148" spans="1:13" x14ac:dyDescent="0.3">
      <c r="A1148" t="s">
        <v>13165</v>
      </c>
      <c r="C1148" t="s">
        <v>12994</v>
      </c>
      <c r="D1148">
        <v>4</v>
      </c>
      <c r="E1148" s="1">
        <v>8209</v>
      </c>
      <c r="G1148" t="s">
        <v>34</v>
      </c>
      <c r="H1148" t="s">
        <v>6143</v>
      </c>
      <c r="I1148" t="s">
        <v>13166</v>
      </c>
      <c r="J1148" t="s">
        <v>7536</v>
      </c>
      <c r="K1148" t="s">
        <v>24</v>
      </c>
      <c r="L1148" t="s">
        <v>25</v>
      </c>
      <c r="M1148" t="s">
        <v>6146</v>
      </c>
    </row>
    <row r="1149" spans="1:13" x14ac:dyDescent="0.3">
      <c r="A1149" t="s">
        <v>4039</v>
      </c>
      <c r="C1149" t="s">
        <v>3657</v>
      </c>
      <c r="D1149">
        <v>28</v>
      </c>
      <c r="E1149" s="1">
        <v>300000</v>
      </c>
      <c r="G1149" t="s">
        <v>48</v>
      </c>
      <c r="H1149" t="s">
        <v>4040</v>
      </c>
      <c r="I1149" t="s">
        <v>22</v>
      </c>
      <c r="J1149" t="s">
        <v>23</v>
      </c>
      <c r="K1149" t="s">
        <v>24</v>
      </c>
      <c r="L1149" t="s">
        <v>17</v>
      </c>
      <c r="M1149" t="s">
        <v>190</v>
      </c>
    </row>
    <row r="1150" spans="1:13" x14ac:dyDescent="0.3">
      <c r="A1150" t="s">
        <v>8709</v>
      </c>
      <c r="C1150" t="s">
        <v>10901</v>
      </c>
      <c r="D1150">
        <v>17</v>
      </c>
      <c r="E1150" s="1">
        <v>150000</v>
      </c>
      <c r="G1150" t="s">
        <v>111</v>
      </c>
      <c r="H1150" t="s">
        <v>10936</v>
      </c>
      <c r="I1150" t="s">
        <v>22</v>
      </c>
      <c r="J1150" t="s">
        <v>23</v>
      </c>
      <c r="K1150" t="s">
        <v>24</v>
      </c>
      <c r="L1150" t="s">
        <v>25</v>
      </c>
      <c r="M1150" t="s">
        <v>120</v>
      </c>
    </row>
    <row r="1151" spans="1:13" x14ac:dyDescent="0.3">
      <c r="A1151" t="s">
        <v>8709</v>
      </c>
      <c r="C1151" t="s">
        <v>8666</v>
      </c>
      <c r="D1151">
        <v>38</v>
      </c>
      <c r="E1151" s="1">
        <v>4400000</v>
      </c>
      <c r="G1151" t="s">
        <v>111</v>
      </c>
      <c r="H1151" t="s">
        <v>8710</v>
      </c>
      <c r="I1151" t="s">
        <v>22</v>
      </c>
      <c r="J1151" t="s">
        <v>23</v>
      </c>
      <c r="K1151" t="s">
        <v>24</v>
      </c>
      <c r="L1151" t="s">
        <v>25</v>
      </c>
      <c r="M1151" t="s">
        <v>120</v>
      </c>
    </row>
    <row r="1152" spans="1:13" x14ac:dyDescent="0.3">
      <c r="A1152" t="s">
        <v>8709</v>
      </c>
      <c r="C1152" t="s">
        <v>8962</v>
      </c>
      <c r="D1152">
        <v>8</v>
      </c>
      <c r="E1152" s="1">
        <v>75000</v>
      </c>
      <c r="G1152" t="s">
        <v>111</v>
      </c>
      <c r="H1152" t="s">
        <v>8998</v>
      </c>
      <c r="I1152" t="s">
        <v>22</v>
      </c>
      <c r="J1152" t="s">
        <v>23</v>
      </c>
      <c r="K1152" t="s">
        <v>24</v>
      </c>
      <c r="L1152" t="s">
        <v>25</v>
      </c>
      <c r="M1152" t="s">
        <v>120</v>
      </c>
    </row>
    <row r="1153" spans="1:13" x14ac:dyDescent="0.3">
      <c r="A1153" t="s">
        <v>8709</v>
      </c>
      <c r="C1153" t="s">
        <v>34263</v>
      </c>
      <c r="D1153">
        <v>27</v>
      </c>
      <c r="E1153" s="1">
        <v>1000000</v>
      </c>
      <c r="G1153" t="s">
        <v>111</v>
      </c>
      <c r="H1153" t="s">
        <v>34317</v>
      </c>
      <c r="I1153" t="s">
        <v>22</v>
      </c>
      <c r="J1153" t="s">
        <v>23</v>
      </c>
      <c r="K1153" t="s">
        <v>24</v>
      </c>
      <c r="L1153" t="s">
        <v>25</v>
      </c>
      <c r="M1153" t="s">
        <v>120</v>
      </c>
    </row>
    <row r="1154" spans="1:13" x14ac:dyDescent="0.3">
      <c r="A1154" t="s">
        <v>8709</v>
      </c>
      <c r="C1154" t="s">
        <v>35134</v>
      </c>
      <c r="D1154">
        <v>14</v>
      </c>
      <c r="E1154" s="1">
        <v>230000</v>
      </c>
      <c r="G1154" t="s">
        <v>111</v>
      </c>
      <c r="H1154" t="s">
        <v>35160</v>
      </c>
      <c r="I1154" t="s">
        <v>22</v>
      </c>
      <c r="J1154" t="s">
        <v>23</v>
      </c>
      <c r="K1154" t="s">
        <v>24</v>
      </c>
      <c r="L1154" t="s">
        <v>25</v>
      </c>
      <c r="M1154" t="s">
        <v>120</v>
      </c>
    </row>
    <row r="1155" spans="1:13" x14ac:dyDescent="0.3">
      <c r="A1155" t="s">
        <v>8709</v>
      </c>
      <c r="C1155" t="s">
        <v>33372</v>
      </c>
      <c r="D1155">
        <v>42</v>
      </c>
      <c r="E1155" s="1">
        <v>3867298</v>
      </c>
      <c r="G1155" t="s">
        <v>111</v>
      </c>
      <c r="H1155" t="s">
        <v>33385</v>
      </c>
      <c r="I1155" t="s">
        <v>22</v>
      </c>
      <c r="J1155" t="s">
        <v>23</v>
      </c>
      <c r="K1155" t="s">
        <v>24</v>
      </c>
      <c r="L1155" t="s">
        <v>25</v>
      </c>
      <c r="M1155" t="s">
        <v>120</v>
      </c>
    </row>
    <row r="1156" spans="1:13" x14ac:dyDescent="0.3">
      <c r="A1156" t="s">
        <v>8709</v>
      </c>
      <c r="C1156" t="s">
        <v>34035</v>
      </c>
      <c r="D1156">
        <v>7</v>
      </c>
      <c r="E1156" s="1">
        <v>217200</v>
      </c>
      <c r="G1156" t="s">
        <v>111</v>
      </c>
      <c r="H1156" t="s">
        <v>5134</v>
      </c>
      <c r="I1156" t="s">
        <v>22</v>
      </c>
      <c r="J1156" t="s">
        <v>23</v>
      </c>
      <c r="K1156" t="s">
        <v>24</v>
      </c>
      <c r="L1156" t="s">
        <v>25</v>
      </c>
      <c r="M1156" t="s">
        <v>120</v>
      </c>
    </row>
    <row r="1157" spans="1:13" x14ac:dyDescent="0.3">
      <c r="A1157" t="s">
        <v>8709</v>
      </c>
      <c r="C1157" t="s">
        <v>37019</v>
      </c>
      <c r="D1157">
        <v>14</v>
      </c>
      <c r="E1157" s="1">
        <v>250000</v>
      </c>
      <c r="G1157" t="s">
        <v>111</v>
      </c>
      <c r="H1157" t="s">
        <v>37021</v>
      </c>
      <c r="I1157" t="s">
        <v>22</v>
      </c>
      <c r="J1157" t="s">
        <v>23</v>
      </c>
      <c r="K1157" t="s">
        <v>24</v>
      </c>
      <c r="L1157" t="s">
        <v>25</v>
      </c>
      <c r="M1157" t="s">
        <v>120</v>
      </c>
    </row>
    <row r="1158" spans="1:13" x14ac:dyDescent="0.3">
      <c r="A1158" t="s">
        <v>8709</v>
      </c>
      <c r="C1158" t="s">
        <v>37582</v>
      </c>
      <c r="D1158">
        <v>21</v>
      </c>
      <c r="E1158" s="1">
        <v>1000000</v>
      </c>
      <c r="G1158" t="s">
        <v>111</v>
      </c>
      <c r="H1158" t="s">
        <v>37613</v>
      </c>
      <c r="I1158" t="s">
        <v>22</v>
      </c>
      <c r="J1158" t="s">
        <v>23</v>
      </c>
      <c r="K1158" t="s">
        <v>24</v>
      </c>
      <c r="L1158" t="s">
        <v>25</v>
      </c>
      <c r="M1158" t="s">
        <v>120</v>
      </c>
    </row>
    <row r="1159" spans="1:13" x14ac:dyDescent="0.3">
      <c r="A1159" t="s">
        <v>20438</v>
      </c>
      <c r="C1159" t="s">
        <v>20401</v>
      </c>
      <c r="D1159">
        <v>3</v>
      </c>
      <c r="E1159" s="1">
        <v>15995</v>
      </c>
      <c r="G1159" t="s">
        <v>34</v>
      </c>
      <c r="H1159" t="s">
        <v>6143</v>
      </c>
      <c r="I1159" t="s">
        <v>20439</v>
      </c>
      <c r="J1159" t="s">
        <v>1169</v>
      </c>
      <c r="K1159" t="s">
        <v>24</v>
      </c>
      <c r="L1159" t="s">
        <v>25</v>
      </c>
      <c r="M1159" t="s">
        <v>6146</v>
      </c>
    </row>
    <row r="1160" spans="1:13" x14ac:dyDescent="0.3">
      <c r="A1160" t="s">
        <v>10190</v>
      </c>
      <c r="C1160" t="s">
        <v>10083</v>
      </c>
      <c r="D1160">
        <v>18</v>
      </c>
      <c r="E1160" s="1">
        <v>100000</v>
      </c>
      <c r="G1160" t="s">
        <v>13</v>
      </c>
      <c r="H1160" t="s">
        <v>10191</v>
      </c>
      <c r="I1160" t="s">
        <v>10192</v>
      </c>
      <c r="J1160" t="s">
        <v>30</v>
      </c>
      <c r="K1160" t="s">
        <v>24</v>
      </c>
      <c r="L1160" t="s">
        <v>17</v>
      </c>
      <c r="M1160" t="s">
        <v>450</v>
      </c>
    </row>
    <row r="1161" spans="1:13" x14ac:dyDescent="0.3">
      <c r="A1161" t="s">
        <v>37780</v>
      </c>
      <c r="C1161" t="s">
        <v>37685</v>
      </c>
      <c r="D1161">
        <v>12</v>
      </c>
      <c r="E1161" s="1">
        <v>6000</v>
      </c>
      <c r="G1161" t="s">
        <v>21</v>
      </c>
      <c r="H1161" t="s">
        <v>970</v>
      </c>
      <c r="I1161" t="s">
        <v>70</v>
      </c>
      <c r="J1161" t="s">
        <v>70</v>
      </c>
      <c r="K1161" t="s">
        <v>24</v>
      </c>
      <c r="L1161" t="s">
        <v>25</v>
      </c>
      <c r="M1161" t="s">
        <v>26</v>
      </c>
    </row>
    <row r="1162" spans="1:13" x14ac:dyDescent="0.3">
      <c r="A1162" t="s">
        <v>22015</v>
      </c>
      <c r="C1162" t="s">
        <v>21907</v>
      </c>
      <c r="D1162">
        <v>5</v>
      </c>
      <c r="E1162" s="1">
        <v>11475</v>
      </c>
      <c r="G1162" t="s">
        <v>69</v>
      </c>
      <c r="H1162" t="s">
        <v>68</v>
      </c>
      <c r="I1162" t="s">
        <v>70</v>
      </c>
      <c r="J1162" t="s">
        <v>70</v>
      </c>
      <c r="K1162" t="s">
        <v>24</v>
      </c>
      <c r="L1162" t="s">
        <v>248</v>
      </c>
      <c r="M1162" t="s">
        <v>39</v>
      </c>
    </row>
    <row r="1163" spans="1:13" x14ac:dyDescent="0.3">
      <c r="A1163" t="s">
        <v>3065</v>
      </c>
      <c r="C1163" t="s">
        <v>2957</v>
      </c>
      <c r="D1163">
        <v>23</v>
      </c>
      <c r="E1163" s="1">
        <v>500000</v>
      </c>
      <c r="G1163" t="s">
        <v>69</v>
      </c>
      <c r="H1163" t="s">
        <v>3066</v>
      </c>
      <c r="I1163" t="s">
        <v>70</v>
      </c>
      <c r="J1163" t="s">
        <v>70</v>
      </c>
      <c r="K1163" t="s">
        <v>24</v>
      </c>
      <c r="L1163" t="s">
        <v>44</v>
      </c>
      <c r="M1163" t="s">
        <v>221</v>
      </c>
    </row>
    <row r="1164" spans="1:13" x14ac:dyDescent="0.3">
      <c r="A1164" t="s">
        <v>9387</v>
      </c>
      <c r="C1164" t="s">
        <v>9306</v>
      </c>
      <c r="D1164">
        <v>3</v>
      </c>
      <c r="E1164" s="1">
        <v>32382</v>
      </c>
      <c r="G1164" t="s">
        <v>13</v>
      </c>
      <c r="H1164" t="s">
        <v>9388</v>
      </c>
      <c r="I1164" t="s">
        <v>198</v>
      </c>
      <c r="J1164" t="s">
        <v>199</v>
      </c>
      <c r="K1164" t="s">
        <v>24</v>
      </c>
      <c r="L1164" t="s">
        <v>17</v>
      </c>
      <c r="M1164" t="s">
        <v>82</v>
      </c>
    </row>
    <row r="1165" spans="1:13" x14ac:dyDescent="0.3">
      <c r="A1165" t="s">
        <v>34312</v>
      </c>
      <c r="C1165" t="s">
        <v>34263</v>
      </c>
      <c r="D1165">
        <v>19</v>
      </c>
      <c r="E1165" s="1">
        <v>100000</v>
      </c>
      <c r="G1165" t="s">
        <v>48</v>
      </c>
      <c r="H1165" t="s">
        <v>34313</v>
      </c>
      <c r="I1165" t="s">
        <v>70</v>
      </c>
      <c r="J1165" t="s">
        <v>70</v>
      </c>
      <c r="K1165" t="s">
        <v>24</v>
      </c>
      <c r="L1165" t="s">
        <v>17</v>
      </c>
      <c r="M1165" t="s">
        <v>354</v>
      </c>
    </row>
    <row r="1166" spans="1:13" x14ac:dyDescent="0.3">
      <c r="A1166" t="s">
        <v>36346</v>
      </c>
      <c r="C1166" t="s">
        <v>36334</v>
      </c>
      <c r="D1166">
        <v>36</v>
      </c>
      <c r="E1166" s="1">
        <v>75000</v>
      </c>
      <c r="G1166" t="s">
        <v>111</v>
      </c>
      <c r="H1166" t="s">
        <v>36347</v>
      </c>
      <c r="I1166" t="s">
        <v>156</v>
      </c>
      <c r="J1166" t="s">
        <v>22</v>
      </c>
      <c r="K1166" t="s">
        <v>24</v>
      </c>
      <c r="L1166" t="s">
        <v>25</v>
      </c>
      <c r="M1166" t="s">
        <v>6109</v>
      </c>
    </row>
    <row r="1167" spans="1:13" x14ac:dyDescent="0.3">
      <c r="A1167" t="s">
        <v>9304</v>
      </c>
      <c r="C1167" t="s">
        <v>9306</v>
      </c>
      <c r="D1167">
        <v>2</v>
      </c>
      <c r="E1167" s="1">
        <v>105899</v>
      </c>
      <c r="G1167" t="s">
        <v>13</v>
      </c>
      <c r="H1167" t="s">
        <v>9305</v>
      </c>
      <c r="I1167" t="s">
        <v>1053</v>
      </c>
      <c r="J1167" t="s">
        <v>175</v>
      </c>
      <c r="K1167" t="s">
        <v>24</v>
      </c>
      <c r="L1167" t="s">
        <v>17</v>
      </c>
      <c r="M1167" t="s">
        <v>18</v>
      </c>
    </row>
    <row r="1168" spans="1:13" x14ac:dyDescent="0.3">
      <c r="A1168" t="s">
        <v>2605</v>
      </c>
      <c r="C1168" t="s">
        <v>2269</v>
      </c>
      <c r="D1168">
        <v>12</v>
      </c>
      <c r="E1168" s="1">
        <v>10000</v>
      </c>
      <c r="G1168" t="s">
        <v>13</v>
      </c>
      <c r="H1168" t="s">
        <v>2606</v>
      </c>
      <c r="I1168" t="s">
        <v>22</v>
      </c>
      <c r="J1168" t="s">
        <v>23</v>
      </c>
      <c r="K1168" t="s">
        <v>24</v>
      </c>
      <c r="L1168" t="s">
        <v>17</v>
      </c>
      <c r="M1168" t="s">
        <v>66</v>
      </c>
    </row>
    <row r="1169" spans="1:13" x14ac:dyDescent="0.3">
      <c r="A1169" t="s">
        <v>24668</v>
      </c>
      <c r="C1169" t="s">
        <v>24656</v>
      </c>
      <c r="D1169">
        <v>36</v>
      </c>
      <c r="E1169" s="1">
        <v>1034038</v>
      </c>
      <c r="G1169" t="s">
        <v>13</v>
      </c>
      <c r="H1169" t="s">
        <v>24669</v>
      </c>
      <c r="I1169" t="s">
        <v>49</v>
      </c>
      <c r="K1169" t="s">
        <v>51</v>
      </c>
      <c r="L1169" t="s">
        <v>44</v>
      </c>
      <c r="M1169" t="s">
        <v>345</v>
      </c>
    </row>
    <row r="1170" spans="1:13" x14ac:dyDescent="0.3">
      <c r="A1170" t="s">
        <v>35713</v>
      </c>
      <c r="C1170" t="s">
        <v>35691</v>
      </c>
      <c r="D1170">
        <v>36</v>
      </c>
      <c r="E1170" s="1">
        <v>74038</v>
      </c>
      <c r="G1170" t="s">
        <v>111</v>
      </c>
      <c r="H1170" t="s">
        <v>35714</v>
      </c>
      <c r="I1170" t="s">
        <v>13431</v>
      </c>
      <c r="J1170" t="s">
        <v>9844</v>
      </c>
      <c r="K1170" t="s">
        <v>24</v>
      </c>
      <c r="L1170" t="s">
        <v>25</v>
      </c>
      <c r="M1170" t="s">
        <v>6109</v>
      </c>
    </row>
    <row r="1171" spans="1:13" x14ac:dyDescent="0.3">
      <c r="A1171" t="s">
        <v>23857</v>
      </c>
      <c r="C1171" t="s">
        <v>29553</v>
      </c>
      <c r="D1171">
        <v>15</v>
      </c>
      <c r="E1171" s="1">
        <v>25000</v>
      </c>
      <c r="G1171" t="s">
        <v>111</v>
      </c>
      <c r="H1171" t="s">
        <v>77</v>
      </c>
      <c r="I1171" t="s">
        <v>23859</v>
      </c>
      <c r="J1171" t="s">
        <v>3285</v>
      </c>
      <c r="K1171" t="s">
        <v>24</v>
      </c>
      <c r="L1171" t="s">
        <v>25</v>
      </c>
      <c r="M1171" t="s">
        <v>87</v>
      </c>
    </row>
    <row r="1172" spans="1:13" x14ac:dyDescent="0.3">
      <c r="A1172" t="s">
        <v>23857</v>
      </c>
      <c r="C1172" t="s">
        <v>23856</v>
      </c>
      <c r="D1172">
        <v>25</v>
      </c>
      <c r="E1172" s="1">
        <v>949514</v>
      </c>
      <c r="G1172" t="s">
        <v>111</v>
      </c>
      <c r="H1172" t="s">
        <v>23858</v>
      </c>
      <c r="I1172" t="s">
        <v>23859</v>
      </c>
      <c r="J1172" t="s">
        <v>3285</v>
      </c>
      <c r="K1172" t="s">
        <v>24</v>
      </c>
      <c r="L1172" t="s">
        <v>25</v>
      </c>
      <c r="M1172" t="s">
        <v>232</v>
      </c>
    </row>
    <row r="1173" spans="1:13" x14ac:dyDescent="0.3">
      <c r="A1173" t="s">
        <v>25117</v>
      </c>
      <c r="C1173" t="s">
        <v>25112</v>
      </c>
      <c r="D1173">
        <v>48</v>
      </c>
      <c r="E1173" s="1">
        <v>1000000</v>
      </c>
      <c r="G1173" t="s">
        <v>111</v>
      </c>
      <c r="H1173" t="s">
        <v>970</v>
      </c>
      <c r="I1173" t="s">
        <v>6252</v>
      </c>
      <c r="J1173" t="s">
        <v>3285</v>
      </c>
      <c r="K1173" t="s">
        <v>24</v>
      </c>
      <c r="L1173" t="s">
        <v>25</v>
      </c>
      <c r="M1173" t="s">
        <v>232</v>
      </c>
    </row>
    <row r="1174" spans="1:13" x14ac:dyDescent="0.3">
      <c r="A1174" t="s">
        <v>555</v>
      </c>
      <c r="C1174" t="s">
        <v>2269</v>
      </c>
      <c r="D1174">
        <v>12</v>
      </c>
      <c r="E1174" s="1">
        <v>150000</v>
      </c>
      <c r="G1174" t="s">
        <v>111</v>
      </c>
      <c r="H1174" t="s">
        <v>2545</v>
      </c>
      <c r="I1174" t="s">
        <v>556</v>
      </c>
      <c r="J1174" t="s">
        <v>165</v>
      </c>
      <c r="K1174" t="s">
        <v>24</v>
      </c>
      <c r="L1174" t="s">
        <v>25</v>
      </c>
      <c r="M1174" t="s">
        <v>232</v>
      </c>
    </row>
    <row r="1175" spans="1:13" x14ac:dyDescent="0.3">
      <c r="A1175" t="s">
        <v>555</v>
      </c>
      <c r="C1175" t="s">
        <v>1852</v>
      </c>
      <c r="D1175">
        <v>11</v>
      </c>
      <c r="E1175" s="1">
        <v>100000</v>
      </c>
      <c r="G1175" t="s">
        <v>111</v>
      </c>
      <c r="H1175" t="s">
        <v>1828</v>
      </c>
      <c r="I1175" t="s">
        <v>556</v>
      </c>
      <c r="J1175" t="s">
        <v>165</v>
      </c>
      <c r="K1175" t="s">
        <v>24</v>
      </c>
      <c r="L1175" t="s">
        <v>25</v>
      </c>
      <c r="M1175" t="s">
        <v>232</v>
      </c>
    </row>
    <row r="1176" spans="1:13" x14ac:dyDescent="0.3">
      <c r="A1176" t="s">
        <v>555</v>
      </c>
      <c r="C1176" t="s">
        <v>341</v>
      </c>
      <c r="D1176">
        <v>16</v>
      </c>
      <c r="E1176" s="1">
        <v>225000</v>
      </c>
      <c r="G1176" t="s">
        <v>111</v>
      </c>
      <c r="H1176" t="s">
        <v>77</v>
      </c>
      <c r="I1176" t="s">
        <v>556</v>
      </c>
      <c r="J1176" t="s">
        <v>165</v>
      </c>
      <c r="K1176" t="s">
        <v>24</v>
      </c>
      <c r="L1176" t="s">
        <v>25</v>
      </c>
      <c r="M1176" t="s">
        <v>232</v>
      </c>
    </row>
    <row r="1177" spans="1:13" x14ac:dyDescent="0.3">
      <c r="A1177" t="s">
        <v>555</v>
      </c>
      <c r="C1177" t="s">
        <v>27408</v>
      </c>
      <c r="D1177">
        <v>30</v>
      </c>
      <c r="E1177" s="1">
        <v>200000</v>
      </c>
      <c r="G1177" t="s">
        <v>111</v>
      </c>
      <c r="H1177" t="s">
        <v>27472</v>
      </c>
      <c r="I1177" t="s">
        <v>556</v>
      </c>
      <c r="J1177" t="s">
        <v>165</v>
      </c>
      <c r="K1177" t="s">
        <v>24</v>
      </c>
      <c r="L1177" t="s">
        <v>25</v>
      </c>
      <c r="M1177" t="s">
        <v>232</v>
      </c>
    </row>
    <row r="1178" spans="1:13" x14ac:dyDescent="0.3">
      <c r="A1178" t="s">
        <v>555</v>
      </c>
      <c r="C1178" t="s">
        <v>29922</v>
      </c>
      <c r="D1178">
        <v>32</v>
      </c>
      <c r="E1178" s="1">
        <v>1840507</v>
      </c>
      <c r="G1178" t="s">
        <v>111</v>
      </c>
      <c r="H1178" t="s">
        <v>231</v>
      </c>
      <c r="I1178" t="s">
        <v>556</v>
      </c>
      <c r="J1178" t="s">
        <v>165</v>
      </c>
      <c r="K1178" t="s">
        <v>24</v>
      </c>
      <c r="L1178" t="s">
        <v>25</v>
      </c>
      <c r="M1178" t="s">
        <v>232</v>
      </c>
    </row>
    <row r="1179" spans="1:13" x14ac:dyDescent="0.3">
      <c r="A1179" t="s">
        <v>555</v>
      </c>
      <c r="C1179" t="s">
        <v>29922</v>
      </c>
      <c r="D1179">
        <v>14</v>
      </c>
      <c r="E1179" s="1">
        <v>250000</v>
      </c>
      <c r="G1179" t="s">
        <v>111</v>
      </c>
      <c r="H1179" t="s">
        <v>68</v>
      </c>
      <c r="I1179" t="s">
        <v>556</v>
      </c>
      <c r="J1179" t="s">
        <v>165</v>
      </c>
      <c r="K1179" t="s">
        <v>24</v>
      </c>
      <c r="L1179" t="s">
        <v>25</v>
      </c>
      <c r="M1179" t="s">
        <v>232</v>
      </c>
    </row>
    <row r="1180" spans="1:13" x14ac:dyDescent="0.3">
      <c r="A1180" t="s">
        <v>555</v>
      </c>
      <c r="C1180" t="s">
        <v>29426</v>
      </c>
      <c r="D1180">
        <v>7</v>
      </c>
      <c r="E1180" s="1">
        <v>20000</v>
      </c>
      <c r="G1180" t="s">
        <v>111</v>
      </c>
      <c r="H1180" t="s">
        <v>68</v>
      </c>
      <c r="I1180" t="s">
        <v>556</v>
      </c>
      <c r="J1180" t="s">
        <v>165</v>
      </c>
      <c r="K1180" t="s">
        <v>24</v>
      </c>
      <c r="L1180" t="s">
        <v>25</v>
      </c>
      <c r="M1180" t="s">
        <v>232</v>
      </c>
    </row>
    <row r="1181" spans="1:13" x14ac:dyDescent="0.3">
      <c r="A1181" t="s">
        <v>24893</v>
      </c>
      <c r="C1181" t="s">
        <v>24855</v>
      </c>
      <c r="D1181">
        <v>12</v>
      </c>
      <c r="E1181" s="1">
        <v>5000</v>
      </c>
      <c r="G1181" t="s">
        <v>21</v>
      </c>
      <c r="H1181" t="s">
        <v>970</v>
      </c>
      <c r="I1181" t="s">
        <v>9843</v>
      </c>
      <c r="J1181" t="s">
        <v>9844</v>
      </c>
      <c r="K1181" t="s">
        <v>24</v>
      </c>
      <c r="L1181" t="s">
        <v>25</v>
      </c>
      <c r="M1181" t="s">
        <v>26</v>
      </c>
    </row>
    <row r="1182" spans="1:13" x14ac:dyDescent="0.3">
      <c r="A1182" t="s">
        <v>24972</v>
      </c>
      <c r="C1182" t="s">
        <v>37919</v>
      </c>
      <c r="D1182">
        <v>35</v>
      </c>
      <c r="E1182" s="1">
        <v>900000</v>
      </c>
      <c r="G1182" t="s">
        <v>111</v>
      </c>
      <c r="H1182" t="s">
        <v>37985</v>
      </c>
      <c r="I1182" t="s">
        <v>22</v>
      </c>
      <c r="J1182" t="s">
        <v>23</v>
      </c>
      <c r="K1182" t="s">
        <v>24</v>
      </c>
      <c r="L1182" t="s">
        <v>25</v>
      </c>
      <c r="M1182" t="s">
        <v>120</v>
      </c>
    </row>
    <row r="1183" spans="1:13" x14ac:dyDescent="0.3">
      <c r="A1183" t="s">
        <v>24972</v>
      </c>
      <c r="C1183" t="s">
        <v>24897</v>
      </c>
      <c r="D1183">
        <v>23</v>
      </c>
      <c r="E1183" s="1">
        <v>500000</v>
      </c>
      <c r="G1183" t="s">
        <v>111</v>
      </c>
      <c r="H1183" t="s">
        <v>24973</v>
      </c>
      <c r="I1183" t="s">
        <v>22</v>
      </c>
      <c r="J1183" t="s">
        <v>23</v>
      </c>
      <c r="K1183" t="s">
        <v>24</v>
      </c>
      <c r="L1183" t="s">
        <v>25</v>
      </c>
      <c r="M1183" t="s">
        <v>120</v>
      </c>
    </row>
    <row r="1184" spans="1:13" x14ac:dyDescent="0.3">
      <c r="A1184" t="s">
        <v>2781</v>
      </c>
      <c r="C1184" t="s">
        <v>2269</v>
      </c>
      <c r="D1184">
        <v>12</v>
      </c>
      <c r="E1184" s="1">
        <v>200000</v>
      </c>
      <c r="G1184" t="s">
        <v>13</v>
      </c>
      <c r="H1184" t="s">
        <v>2782</v>
      </c>
      <c r="I1184" t="s">
        <v>70</v>
      </c>
      <c r="J1184" t="s">
        <v>70</v>
      </c>
      <c r="K1184" t="s">
        <v>24</v>
      </c>
      <c r="L1184" t="s">
        <v>17</v>
      </c>
      <c r="M1184" t="s">
        <v>87</v>
      </c>
    </row>
    <row r="1185" spans="1:13" x14ac:dyDescent="0.3">
      <c r="A1185" t="s">
        <v>586</v>
      </c>
      <c r="C1185" t="s">
        <v>2269</v>
      </c>
      <c r="D1185">
        <v>12</v>
      </c>
      <c r="E1185" s="1">
        <v>200000</v>
      </c>
      <c r="G1185" t="s">
        <v>111</v>
      </c>
      <c r="H1185" t="s">
        <v>2512</v>
      </c>
      <c r="I1185" t="s">
        <v>164</v>
      </c>
      <c r="J1185" t="s">
        <v>165</v>
      </c>
      <c r="K1185" t="s">
        <v>24</v>
      </c>
      <c r="L1185" t="s">
        <v>25</v>
      </c>
      <c r="M1185" t="s">
        <v>120</v>
      </c>
    </row>
    <row r="1186" spans="1:13" x14ac:dyDescent="0.3">
      <c r="A1186" t="s">
        <v>586</v>
      </c>
      <c r="C1186" t="s">
        <v>341</v>
      </c>
      <c r="D1186">
        <v>9</v>
      </c>
      <c r="E1186" s="1">
        <v>100000</v>
      </c>
      <c r="G1186" t="s">
        <v>111</v>
      </c>
      <c r="H1186" t="s">
        <v>77</v>
      </c>
      <c r="I1186" t="s">
        <v>164</v>
      </c>
      <c r="J1186" t="s">
        <v>165</v>
      </c>
      <c r="K1186" t="s">
        <v>24</v>
      </c>
      <c r="L1186" t="s">
        <v>25</v>
      </c>
      <c r="M1186" t="s">
        <v>120</v>
      </c>
    </row>
    <row r="1187" spans="1:13" x14ac:dyDescent="0.3">
      <c r="A1187" t="s">
        <v>586</v>
      </c>
      <c r="C1187" t="s">
        <v>28282</v>
      </c>
      <c r="D1187">
        <v>37</v>
      </c>
      <c r="E1187" s="1">
        <v>4796340</v>
      </c>
      <c r="G1187" t="s">
        <v>111</v>
      </c>
      <c r="H1187" t="s">
        <v>28395</v>
      </c>
      <c r="I1187" t="s">
        <v>164</v>
      </c>
      <c r="J1187" t="s">
        <v>165</v>
      </c>
      <c r="K1187" t="s">
        <v>24</v>
      </c>
      <c r="L1187" t="s">
        <v>25</v>
      </c>
      <c r="M1187" t="s">
        <v>120</v>
      </c>
    </row>
    <row r="1188" spans="1:13" x14ac:dyDescent="0.3">
      <c r="A1188" t="s">
        <v>586</v>
      </c>
      <c r="C1188" t="s">
        <v>28282</v>
      </c>
      <c r="D1188">
        <v>63</v>
      </c>
      <c r="E1188" s="1">
        <v>3255670</v>
      </c>
      <c r="G1188" t="s">
        <v>111</v>
      </c>
      <c r="H1188" t="s">
        <v>28189</v>
      </c>
      <c r="I1188" t="s">
        <v>164</v>
      </c>
      <c r="J1188" t="s">
        <v>165</v>
      </c>
      <c r="K1188" t="s">
        <v>24</v>
      </c>
      <c r="L1188" t="s">
        <v>25</v>
      </c>
      <c r="M1188" t="s">
        <v>5266</v>
      </c>
    </row>
    <row r="1189" spans="1:13" x14ac:dyDescent="0.3">
      <c r="A1189" t="s">
        <v>586</v>
      </c>
      <c r="C1189" t="s">
        <v>28715</v>
      </c>
      <c r="D1189">
        <v>60</v>
      </c>
      <c r="E1189" s="1">
        <v>1085203</v>
      </c>
      <c r="G1189" t="s">
        <v>48</v>
      </c>
      <c r="H1189" t="s">
        <v>28764</v>
      </c>
      <c r="I1189" t="s">
        <v>164</v>
      </c>
      <c r="J1189" t="s">
        <v>165</v>
      </c>
      <c r="K1189" t="s">
        <v>24</v>
      </c>
      <c r="L1189" t="s">
        <v>38</v>
      </c>
      <c r="M1189" t="s">
        <v>190</v>
      </c>
    </row>
    <row r="1190" spans="1:13" x14ac:dyDescent="0.3">
      <c r="A1190" t="s">
        <v>586</v>
      </c>
      <c r="C1190" t="s">
        <v>27748</v>
      </c>
      <c r="D1190">
        <v>8</v>
      </c>
      <c r="E1190" s="1">
        <v>236141</v>
      </c>
      <c r="G1190" t="s">
        <v>111</v>
      </c>
      <c r="H1190" t="s">
        <v>68</v>
      </c>
      <c r="I1190" t="s">
        <v>164</v>
      </c>
      <c r="J1190" t="s">
        <v>165</v>
      </c>
      <c r="K1190" t="s">
        <v>24</v>
      </c>
      <c r="L1190" t="s">
        <v>25</v>
      </c>
      <c r="M1190" t="s">
        <v>120</v>
      </c>
    </row>
    <row r="1191" spans="1:13" x14ac:dyDescent="0.3">
      <c r="A1191" t="s">
        <v>586</v>
      </c>
      <c r="C1191" t="s">
        <v>29922</v>
      </c>
      <c r="D1191">
        <v>34</v>
      </c>
      <c r="E1191" s="1">
        <v>4000000</v>
      </c>
      <c r="G1191" t="s">
        <v>111</v>
      </c>
      <c r="H1191" t="s">
        <v>29973</v>
      </c>
      <c r="I1191" t="s">
        <v>164</v>
      </c>
      <c r="J1191" t="s">
        <v>165</v>
      </c>
      <c r="K1191" t="s">
        <v>24</v>
      </c>
      <c r="L1191" t="s">
        <v>25</v>
      </c>
      <c r="M1191" t="s">
        <v>232</v>
      </c>
    </row>
    <row r="1192" spans="1:13" x14ac:dyDescent="0.3">
      <c r="A1192" t="s">
        <v>586</v>
      </c>
      <c r="C1192" t="s">
        <v>29553</v>
      </c>
      <c r="D1192">
        <v>24</v>
      </c>
      <c r="E1192" s="1">
        <v>400000</v>
      </c>
      <c r="G1192" t="s">
        <v>111</v>
      </c>
      <c r="H1192" t="s">
        <v>29597</v>
      </c>
      <c r="I1192" t="s">
        <v>164</v>
      </c>
      <c r="J1192" t="s">
        <v>165</v>
      </c>
      <c r="K1192" t="s">
        <v>24</v>
      </c>
      <c r="L1192" t="s">
        <v>25</v>
      </c>
      <c r="M1192" t="s">
        <v>120</v>
      </c>
    </row>
    <row r="1193" spans="1:13" x14ac:dyDescent="0.3">
      <c r="A1193" t="s">
        <v>586</v>
      </c>
      <c r="C1193" t="s">
        <v>30756</v>
      </c>
      <c r="D1193">
        <v>61</v>
      </c>
      <c r="E1193" s="1">
        <v>8905233</v>
      </c>
      <c r="G1193" t="s">
        <v>111</v>
      </c>
      <c r="H1193" t="s">
        <v>30405</v>
      </c>
      <c r="I1193" t="s">
        <v>164</v>
      </c>
      <c r="J1193" t="s">
        <v>165</v>
      </c>
      <c r="K1193" t="s">
        <v>24</v>
      </c>
      <c r="L1193" t="s">
        <v>25</v>
      </c>
      <c r="M1193" t="s">
        <v>120</v>
      </c>
    </row>
    <row r="1194" spans="1:13" x14ac:dyDescent="0.3">
      <c r="A1194" t="s">
        <v>586</v>
      </c>
      <c r="C1194" t="s">
        <v>3657</v>
      </c>
      <c r="D1194">
        <v>48</v>
      </c>
      <c r="E1194" s="1">
        <v>5250346</v>
      </c>
      <c r="G1194" t="s">
        <v>168</v>
      </c>
      <c r="H1194" t="s">
        <v>4089</v>
      </c>
      <c r="I1194" t="s">
        <v>164</v>
      </c>
      <c r="J1194" t="s">
        <v>165</v>
      </c>
      <c r="K1194" t="s">
        <v>24</v>
      </c>
      <c r="L1194" t="s">
        <v>1083</v>
      </c>
      <c r="M1194" t="s">
        <v>171</v>
      </c>
    </row>
    <row r="1195" spans="1:13" x14ac:dyDescent="0.3">
      <c r="A1195" t="s">
        <v>586</v>
      </c>
      <c r="C1195" t="s">
        <v>3657</v>
      </c>
      <c r="D1195">
        <v>12</v>
      </c>
      <c r="E1195" s="1">
        <v>200010</v>
      </c>
      <c r="G1195" t="s">
        <v>111</v>
      </c>
      <c r="H1195" t="s">
        <v>4130</v>
      </c>
      <c r="I1195" t="s">
        <v>164</v>
      </c>
      <c r="J1195" t="s">
        <v>165</v>
      </c>
      <c r="K1195" t="s">
        <v>24</v>
      </c>
      <c r="L1195" t="s">
        <v>25</v>
      </c>
      <c r="M1195" t="s">
        <v>120</v>
      </c>
    </row>
    <row r="1196" spans="1:13" x14ac:dyDescent="0.3">
      <c r="A1196" t="s">
        <v>586</v>
      </c>
      <c r="C1196" t="s">
        <v>5155</v>
      </c>
      <c r="D1196">
        <v>48</v>
      </c>
      <c r="E1196" s="1">
        <v>2992498</v>
      </c>
      <c r="G1196" t="s">
        <v>111</v>
      </c>
      <c r="H1196" t="s">
        <v>5491</v>
      </c>
      <c r="I1196" t="s">
        <v>164</v>
      </c>
      <c r="J1196" t="s">
        <v>165</v>
      </c>
      <c r="K1196" t="s">
        <v>24</v>
      </c>
      <c r="L1196" t="s">
        <v>25</v>
      </c>
      <c r="M1196" t="s">
        <v>232</v>
      </c>
    </row>
    <row r="1197" spans="1:13" x14ac:dyDescent="0.3">
      <c r="A1197" t="s">
        <v>586</v>
      </c>
      <c r="C1197" t="s">
        <v>5155</v>
      </c>
      <c r="D1197">
        <v>48</v>
      </c>
      <c r="E1197" s="1">
        <v>1000000</v>
      </c>
      <c r="G1197" t="s">
        <v>111</v>
      </c>
      <c r="H1197" t="s">
        <v>77</v>
      </c>
      <c r="I1197" t="s">
        <v>164</v>
      </c>
      <c r="J1197" t="s">
        <v>165</v>
      </c>
      <c r="K1197" t="s">
        <v>24</v>
      </c>
      <c r="L1197" t="s">
        <v>25</v>
      </c>
      <c r="M1197" t="s">
        <v>232</v>
      </c>
    </row>
    <row r="1198" spans="1:13" x14ac:dyDescent="0.3">
      <c r="A1198" t="s">
        <v>586</v>
      </c>
      <c r="C1198" t="s">
        <v>5155</v>
      </c>
      <c r="D1198">
        <v>24</v>
      </c>
      <c r="E1198" s="1">
        <v>100000</v>
      </c>
      <c r="G1198" t="s">
        <v>111</v>
      </c>
      <c r="H1198" t="s">
        <v>4311</v>
      </c>
      <c r="I1198" t="s">
        <v>164</v>
      </c>
      <c r="J1198" t="s">
        <v>165</v>
      </c>
      <c r="K1198" t="s">
        <v>24</v>
      </c>
      <c r="L1198" t="s">
        <v>25</v>
      </c>
      <c r="M1198" t="s">
        <v>232</v>
      </c>
    </row>
    <row r="1199" spans="1:13" x14ac:dyDescent="0.3">
      <c r="A1199" t="s">
        <v>586</v>
      </c>
      <c r="C1199" t="s">
        <v>24055</v>
      </c>
      <c r="D1199">
        <v>40</v>
      </c>
      <c r="E1199" s="1">
        <v>1499648</v>
      </c>
      <c r="G1199" t="s">
        <v>111</v>
      </c>
      <c r="H1199" t="s">
        <v>24311</v>
      </c>
      <c r="I1199" t="s">
        <v>164</v>
      </c>
      <c r="J1199" t="s">
        <v>165</v>
      </c>
      <c r="K1199" t="s">
        <v>24</v>
      </c>
      <c r="L1199" t="s">
        <v>25</v>
      </c>
      <c r="M1199" t="s">
        <v>232</v>
      </c>
    </row>
    <row r="1200" spans="1:13" x14ac:dyDescent="0.3">
      <c r="A1200" t="s">
        <v>586</v>
      </c>
      <c r="C1200" t="s">
        <v>24055</v>
      </c>
      <c r="D1200">
        <v>46</v>
      </c>
      <c r="E1200" s="1">
        <v>247994</v>
      </c>
      <c r="G1200" t="s">
        <v>111</v>
      </c>
      <c r="H1200" t="s">
        <v>24312</v>
      </c>
      <c r="I1200" t="s">
        <v>164</v>
      </c>
      <c r="J1200" t="s">
        <v>165</v>
      </c>
      <c r="K1200" t="s">
        <v>24</v>
      </c>
      <c r="L1200" t="s">
        <v>25</v>
      </c>
      <c r="M1200" t="s">
        <v>232</v>
      </c>
    </row>
    <row r="1201" spans="1:13" x14ac:dyDescent="0.3">
      <c r="A1201" t="s">
        <v>586</v>
      </c>
      <c r="C1201" t="s">
        <v>21173</v>
      </c>
      <c r="D1201">
        <v>21</v>
      </c>
      <c r="E1201" s="1">
        <v>198527</v>
      </c>
      <c r="G1201" t="s">
        <v>111</v>
      </c>
      <c r="H1201" t="s">
        <v>21710</v>
      </c>
      <c r="I1201" t="s">
        <v>164</v>
      </c>
      <c r="J1201" t="s">
        <v>165</v>
      </c>
      <c r="K1201" t="s">
        <v>24</v>
      </c>
      <c r="L1201" t="s">
        <v>25</v>
      </c>
      <c r="M1201" t="s">
        <v>120</v>
      </c>
    </row>
    <row r="1202" spans="1:13" x14ac:dyDescent="0.3">
      <c r="A1202" t="s">
        <v>586</v>
      </c>
      <c r="C1202" t="s">
        <v>21714</v>
      </c>
      <c r="D1202">
        <v>64</v>
      </c>
      <c r="E1202" s="1">
        <v>2905898</v>
      </c>
      <c r="G1202" t="s">
        <v>111</v>
      </c>
      <c r="H1202" t="s">
        <v>21827</v>
      </c>
      <c r="I1202" t="s">
        <v>164</v>
      </c>
      <c r="J1202" t="s">
        <v>165</v>
      </c>
      <c r="K1202" t="s">
        <v>24</v>
      </c>
      <c r="L1202" t="s">
        <v>25</v>
      </c>
      <c r="M1202" t="s">
        <v>232</v>
      </c>
    </row>
    <row r="1203" spans="1:13" x14ac:dyDescent="0.3">
      <c r="A1203" t="s">
        <v>586</v>
      </c>
      <c r="C1203" t="s">
        <v>21035</v>
      </c>
      <c r="D1203">
        <v>26</v>
      </c>
      <c r="E1203" s="1">
        <v>1258720</v>
      </c>
      <c r="G1203" t="s">
        <v>111</v>
      </c>
      <c r="H1203" t="s">
        <v>21143</v>
      </c>
      <c r="I1203" t="s">
        <v>164</v>
      </c>
      <c r="J1203" t="s">
        <v>165</v>
      </c>
      <c r="K1203" t="s">
        <v>24</v>
      </c>
      <c r="L1203" t="s">
        <v>25</v>
      </c>
      <c r="M1203" t="s">
        <v>120</v>
      </c>
    </row>
    <row r="1204" spans="1:13" x14ac:dyDescent="0.3">
      <c r="A1204" t="s">
        <v>586</v>
      </c>
      <c r="C1204" t="s">
        <v>22646</v>
      </c>
      <c r="D1204">
        <v>30</v>
      </c>
      <c r="E1204" s="1">
        <v>246658</v>
      </c>
      <c r="G1204" t="s">
        <v>111</v>
      </c>
      <c r="H1204" t="s">
        <v>22669</v>
      </c>
      <c r="I1204" t="s">
        <v>164</v>
      </c>
      <c r="J1204" t="s">
        <v>165</v>
      </c>
      <c r="K1204" t="s">
        <v>24</v>
      </c>
      <c r="L1204" t="s">
        <v>25</v>
      </c>
      <c r="M1204" t="s">
        <v>232</v>
      </c>
    </row>
    <row r="1205" spans="1:13" x14ac:dyDescent="0.3">
      <c r="A1205" t="s">
        <v>586</v>
      </c>
      <c r="C1205" t="s">
        <v>22646</v>
      </c>
      <c r="D1205">
        <v>80</v>
      </c>
      <c r="E1205" s="1">
        <v>10785244</v>
      </c>
      <c r="G1205" t="s">
        <v>111</v>
      </c>
      <c r="H1205" t="s">
        <v>22716</v>
      </c>
      <c r="I1205" t="s">
        <v>164</v>
      </c>
      <c r="J1205" t="s">
        <v>165</v>
      </c>
      <c r="K1205" t="s">
        <v>24</v>
      </c>
      <c r="L1205" t="s">
        <v>25</v>
      </c>
      <c r="M1205" t="s">
        <v>232</v>
      </c>
    </row>
    <row r="1206" spans="1:13" x14ac:dyDescent="0.3">
      <c r="A1206" t="s">
        <v>586</v>
      </c>
      <c r="C1206" t="s">
        <v>15737</v>
      </c>
      <c r="D1206">
        <v>27</v>
      </c>
      <c r="E1206" s="1">
        <v>657848</v>
      </c>
      <c r="G1206" t="s">
        <v>111</v>
      </c>
      <c r="H1206" t="s">
        <v>16198</v>
      </c>
      <c r="I1206" t="s">
        <v>164</v>
      </c>
      <c r="J1206" t="s">
        <v>165</v>
      </c>
      <c r="K1206" t="s">
        <v>24</v>
      </c>
      <c r="L1206" t="s">
        <v>25</v>
      </c>
      <c r="M1206" t="s">
        <v>120</v>
      </c>
    </row>
    <row r="1207" spans="1:13" x14ac:dyDescent="0.3">
      <c r="A1207" t="s">
        <v>586</v>
      </c>
      <c r="C1207" t="s">
        <v>15737</v>
      </c>
      <c r="D1207">
        <v>5</v>
      </c>
      <c r="E1207" s="1">
        <v>149682</v>
      </c>
      <c r="G1207" t="s">
        <v>111</v>
      </c>
      <c r="H1207" t="s">
        <v>16204</v>
      </c>
      <c r="I1207" t="s">
        <v>164</v>
      </c>
      <c r="J1207" t="s">
        <v>165</v>
      </c>
      <c r="K1207" t="s">
        <v>24</v>
      </c>
      <c r="L1207" t="s">
        <v>25</v>
      </c>
      <c r="M1207" t="s">
        <v>120</v>
      </c>
    </row>
    <row r="1208" spans="1:13" x14ac:dyDescent="0.3">
      <c r="A1208" t="s">
        <v>586</v>
      </c>
      <c r="C1208" t="s">
        <v>16755</v>
      </c>
      <c r="D1208">
        <v>87</v>
      </c>
      <c r="E1208" s="1">
        <v>1699601</v>
      </c>
      <c r="G1208" t="s">
        <v>111</v>
      </c>
      <c r="H1208" t="s">
        <v>17068</v>
      </c>
      <c r="I1208" t="s">
        <v>164</v>
      </c>
      <c r="J1208" t="s">
        <v>165</v>
      </c>
      <c r="K1208" t="s">
        <v>24</v>
      </c>
      <c r="L1208" t="s">
        <v>25</v>
      </c>
      <c r="M1208" t="s">
        <v>120</v>
      </c>
    </row>
    <row r="1209" spans="1:13" x14ac:dyDescent="0.3">
      <c r="A1209" t="s">
        <v>586</v>
      </c>
      <c r="C1209" t="s">
        <v>15606</v>
      </c>
      <c r="D1209">
        <v>26</v>
      </c>
      <c r="E1209" s="1">
        <v>267749</v>
      </c>
      <c r="G1209" t="s">
        <v>111</v>
      </c>
      <c r="H1209" t="s">
        <v>15664</v>
      </c>
      <c r="I1209" t="s">
        <v>164</v>
      </c>
      <c r="J1209" t="s">
        <v>165</v>
      </c>
      <c r="K1209" t="s">
        <v>24</v>
      </c>
      <c r="L1209" t="s">
        <v>25</v>
      </c>
      <c r="M1209" t="s">
        <v>120</v>
      </c>
    </row>
    <row r="1210" spans="1:13" x14ac:dyDescent="0.3">
      <c r="A1210" t="s">
        <v>586</v>
      </c>
      <c r="C1210" t="s">
        <v>15490</v>
      </c>
      <c r="D1210">
        <v>30</v>
      </c>
      <c r="E1210" s="1">
        <v>308213</v>
      </c>
      <c r="G1210" t="s">
        <v>111</v>
      </c>
      <c r="H1210" t="s">
        <v>15577</v>
      </c>
      <c r="I1210" t="s">
        <v>164</v>
      </c>
      <c r="J1210" t="s">
        <v>165</v>
      </c>
      <c r="K1210" t="s">
        <v>24</v>
      </c>
      <c r="L1210" t="s">
        <v>25</v>
      </c>
      <c r="M1210" t="s">
        <v>232</v>
      </c>
    </row>
    <row r="1211" spans="1:13" x14ac:dyDescent="0.3">
      <c r="A1211" t="s">
        <v>586</v>
      </c>
      <c r="C1211" t="s">
        <v>16466</v>
      </c>
      <c r="D1211">
        <v>63</v>
      </c>
      <c r="E1211" s="1">
        <v>710391</v>
      </c>
      <c r="G1211" t="s">
        <v>111</v>
      </c>
      <c r="H1211" t="s">
        <v>16515</v>
      </c>
      <c r="I1211" t="s">
        <v>164</v>
      </c>
      <c r="J1211" t="s">
        <v>165</v>
      </c>
      <c r="K1211" t="s">
        <v>24</v>
      </c>
      <c r="L1211" t="s">
        <v>25</v>
      </c>
      <c r="M1211" t="s">
        <v>141</v>
      </c>
    </row>
    <row r="1212" spans="1:13" x14ac:dyDescent="0.3">
      <c r="A1212" t="s">
        <v>586</v>
      </c>
      <c r="C1212" t="s">
        <v>12314</v>
      </c>
      <c r="D1212">
        <v>12</v>
      </c>
      <c r="E1212" s="1">
        <v>69992</v>
      </c>
      <c r="G1212" t="s">
        <v>111</v>
      </c>
      <c r="H1212" t="s">
        <v>12632</v>
      </c>
      <c r="I1212" t="s">
        <v>164</v>
      </c>
      <c r="J1212" t="s">
        <v>165</v>
      </c>
      <c r="K1212" t="s">
        <v>24</v>
      </c>
      <c r="L1212" t="s">
        <v>25</v>
      </c>
      <c r="M1212" t="s">
        <v>120</v>
      </c>
    </row>
    <row r="1213" spans="1:13" x14ac:dyDescent="0.3">
      <c r="A1213" t="s">
        <v>586</v>
      </c>
      <c r="C1213" t="s">
        <v>11813</v>
      </c>
      <c r="D1213">
        <v>28</v>
      </c>
      <c r="E1213" s="1">
        <v>240941</v>
      </c>
      <c r="G1213" t="s">
        <v>111</v>
      </c>
      <c r="H1213" t="s">
        <v>12063</v>
      </c>
      <c r="I1213" t="s">
        <v>164</v>
      </c>
      <c r="J1213" t="s">
        <v>165</v>
      </c>
      <c r="K1213" t="s">
        <v>24</v>
      </c>
      <c r="L1213" t="s">
        <v>25</v>
      </c>
      <c r="M1213" t="s">
        <v>232</v>
      </c>
    </row>
    <row r="1214" spans="1:13" x14ac:dyDescent="0.3">
      <c r="A1214" t="s">
        <v>586</v>
      </c>
      <c r="C1214" t="s">
        <v>11494</v>
      </c>
      <c r="D1214">
        <v>19</v>
      </c>
      <c r="E1214" s="1">
        <v>403310</v>
      </c>
      <c r="G1214" t="s">
        <v>111</v>
      </c>
      <c r="H1214" t="s">
        <v>11594</v>
      </c>
      <c r="I1214" t="s">
        <v>164</v>
      </c>
      <c r="J1214" t="s">
        <v>165</v>
      </c>
      <c r="K1214" t="s">
        <v>24</v>
      </c>
      <c r="L1214" t="s">
        <v>25</v>
      </c>
      <c r="M1214" t="s">
        <v>232</v>
      </c>
    </row>
    <row r="1215" spans="1:13" x14ac:dyDescent="0.3">
      <c r="A1215" t="s">
        <v>586</v>
      </c>
      <c r="C1215" t="s">
        <v>10589</v>
      </c>
      <c r="D1215">
        <v>29</v>
      </c>
      <c r="E1215" s="1">
        <v>149781</v>
      </c>
      <c r="G1215" t="s">
        <v>111</v>
      </c>
      <c r="H1215" t="s">
        <v>10722</v>
      </c>
      <c r="I1215" t="s">
        <v>164</v>
      </c>
      <c r="J1215" t="s">
        <v>165</v>
      </c>
      <c r="K1215" t="s">
        <v>24</v>
      </c>
      <c r="L1215" t="s">
        <v>25</v>
      </c>
      <c r="M1215" t="s">
        <v>6109</v>
      </c>
    </row>
    <row r="1216" spans="1:13" x14ac:dyDescent="0.3">
      <c r="A1216" t="s">
        <v>586</v>
      </c>
      <c r="C1216" t="s">
        <v>10589</v>
      </c>
      <c r="D1216">
        <v>26</v>
      </c>
      <c r="E1216" s="1">
        <v>820465</v>
      </c>
      <c r="G1216" t="s">
        <v>111</v>
      </c>
      <c r="H1216" t="s">
        <v>10868</v>
      </c>
      <c r="I1216" t="s">
        <v>164</v>
      </c>
      <c r="J1216" t="s">
        <v>165</v>
      </c>
      <c r="K1216" t="s">
        <v>24</v>
      </c>
      <c r="L1216" t="s">
        <v>25</v>
      </c>
      <c r="M1216" t="s">
        <v>120</v>
      </c>
    </row>
    <row r="1217" spans="1:13" x14ac:dyDescent="0.3">
      <c r="A1217" t="s">
        <v>586</v>
      </c>
      <c r="C1217" t="s">
        <v>10083</v>
      </c>
      <c r="D1217">
        <v>24</v>
      </c>
      <c r="E1217" s="1">
        <v>426633</v>
      </c>
      <c r="G1217" t="s">
        <v>111</v>
      </c>
      <c r="H1217" t="s">
        <v>10100</v>
      </c>
      <c r="I1217" t="s">
        <v>164</v>
      </c>
      <c r="J1217" t="s">
        <v>165</v>
      </c>
      <c r="K1217" t="s">
        <v>24</v>
      </c>
      <c r="L1217" t="s">
        <v>25</v>
      </c>
      <c r="M1217" t="s">
        <v>232</v>
      </c>
    </row>
    <row r="1218" spans="1:13" x14ac:dyDescent="0.3">
      <c r="A1218" t="s">
        <v>586</v>
      </c>
      <c r="C1218" t="s">
        <v>8196</v>
      </c>
      <c r="D1218">
        <v>13</v>
      </c>
      <c r="E1218" s="1">
        <v>100000</v>
      </c>
      <c r="G1218" t="s">
        <v>111</v>
      </c>
      <c r="H1218" t="s">
        <v>8440</v>
      </c>
      <c r="I1218" t="s">
        <v>164</v>
      </c>
      <c r="J1218" t="s">
        <v>165</v>
      </c>
      <c r="K1218" t="s">
        <v>24</v>
      </c>
      <c r="L1218" t="s">
        <v>25</v>
      </c>
      <c r="M1218" t="s">
        <v>120</v>
      </c>
    </row>
    <row r="1219" spans="1:13" x14ac:dyDescent="0.3">
      <c r="A1219" t="s">
        <v>586</v>
      </c>
      <c r="C1219" t="s">
        <v>35458</v>
      </c>
      <c r="D1219">
        <v>65</v>
      </c>
      <c r="E1219" s="1">
        <v>2400000</v>
      </c>
      <c r="G1219" t="s">
        <v>111</v>
      </c>
      <c r="H1219" t="s">
        <v>35464</v>
      </c>
      <c r="I1219" t="s">
        <v>164</v>
      </c>
      <c r="J1219" t="s">
        <v>165</v>
      </c>
      <c r="K1219" t="s">
        <v>24</v>
      </c>
      <c r="L1219" t="s">
        <v>25</v>
      </c>
      <c r="M1219" t="s">
        <v>232</v>
      </c>
    </row>
    <row r="1220" spans="1:13" x14ac:dyDescent="0.3">
      <c r="A1220" t="s">
        <v>586</v>
      </c>
      <c r="C1220" t="s">
        <v>34263</v>
      </c>
      <c r="D1220">
        <v>17</v>
      </c>
      <c r="E1220" s="1">
        <v>380281</v>
      </c>
      <c r="G1220" t="s">
        <v>111</v>
      </c>
      <c r="H1220" t="s">
        <v>34284</v>
      </c>
      <c r="I1220" t="s">
        <v>164</v>
      </c>
      <c r="J1220" t="s">
        <v>165</v>
      </c>
      <c r="K1220" t="s">
        <v>24</v>
      </c>
      <c r="L1220" t="s">
        <v>25</v>
      </c>
      <c r="M1220" t="s">
        <v>232</v>
      </c>
    </row>
    <row r="1221" spans="1:13" x14ac:dyDescent="0.3">
      <c r="A1221" t="s">
        <v>586</v>
      </c>
      <c r="C1221" t="s">
        <v>33297</v>
      </c>
      <c r="D1221">
        <v>24</v>
      </c>
      <c r="E1221" s="1">
        <v>500000</v>
      </c>
      <c r="G1221" t="s">
        <v>111</v>
      </c>
      <c r="H1221" t="s">
        <v>33309</v>
      </c>
      <c r="I1221" t="s">
        <v>164</v>
      </c>
      <c r="J1221" t="s">
        <v>165</v>
      </c>
      <c r="K1221" t="s">
        <v>24</v>
      </c>
      <c r="L1221" t="s">
        <v>25</v>
      </c>
      <c r="M1221" t="s">
        <v>232</v>
      </c>
    </row>
    <row r="1222" spans="1:13" x14ac:dyDescent="0.3">
      <c r="A1222" t="s">
        <v>586</v>
      </c>
      <c r="C1222" t="s">
        <v>33297</v>
      </c>
      <c r="D1222">
        <v>5</v>
      </c>
      <c r="E1222" s="1">
        <v>168755</v>
      </c>
      <c r="G1222" t="s">
        <v>111</v>
      </c>
      <c r="H1222" t="s">
        <v>33360</v>
      </c>
      <c r="I1222" t="s">
        <v>164</v>
      </c>
      <c r="J1222" t="s">
        <v>165</v>
      </c>
      <c r="K1222" t="s">
        <v>24</v>
      </c>
      <c r="L1222" t="s">
        <v>25</v>
      </c>
      <c r="M1222" t="s">
        <v>120</v>
      </c>
    </row>
    <row r="1223" spans="1:13" x14ac:dyDescent="0.3">
      <c r="A1223" t="s">
        <v>586</v>
      </c>
      <c r="C1223" t="s">
        <v>36727</v>
      </c>
      <c r="D1223">
        <v>36</v>
      </c>
      <c r="E1223" s="1">
        <v>9837605</v>
      </c>
      <c r="G1223" t="s">
        <v>48</v>
      </c>
      <c r="H1223" t="s">
        <v>36752</v>
      </c>
      <c r="I1223" t="s">
        <v>164</v>
      </c>
      <c r="J1223" t="s">
        <v>165</v>
      </c>
      <c r="K1223" t="s">
        <v>24</v>
      </c>
      <c r="L1223" t="s">
        <v>38</v>
      </c>
      <c r="M1223" t="s">
        <v>190</v>
      </c>
    </row>
    <row r="1224" spans="1:13" x14ac:dyDescent="0.3">
      <c r="A1224" t="s">
        <v>586</v>
      </c>
      <c r="C1224" t="s">
        <v>36143</v>
      </c>
      <c r="D1224">
        <v>26</v>
      </c>
      <c r="E1224" s="1">
        <v>325000</v>
      </c>
      <c r="G1224" t="s">
        <v>111</v>
      </c>
      <c r="H1224" t="s">
        <v>36177</v>
      </c>
      <c r="I1224" t="s">
        <v>164</v>
      </c>
      <c r="J1224" t="s">
        <v>165</v>
      </c>
      <c r="K1224" t="s">
        <v>24</v>
      </c>
      <c r="L1224" t="s">
        <v>25</v>
      </c>
      <c r="M1224" t="s">
        <v>120</v>
      </c>
    </row>
    <row r="1225" spans="1:13" x14ac:dyDescent="0.3">
      <c r="A1225" t="s">
        <v>586</v>
      </c>
      <c r="C1225" t="s">
        <v>35627</v>
      </c>
      <c r="D1225">
        <v>8</v>
      </c>
      <c r="E1225" s="1">
        <v>590239</v>
      </c>
      <c r="G1225" t="s">
        <v>48</v>
      </c>
      <c r="H1225" t="s">
        <v>35679</v>
      </c>
      <c r="I1225" t="s">
        <v>164</v>
      </c>
      <c r="J1225" t="s">
        <v>165</v>
      </c>
      <c r="K1225" t="s">
        <v>24</v>
      </c>
      <c r="L1225" t="s">
        <v>38</v>
      </c>
      <c r="M1225" t="s">
        <v>190</v>
      </c>
    </row>
    <row r="1226" spans="1:13" x14ac:dyDescent="0.3">
      <c r="A1226" t="s">
        <v>586</v>
      </c>
      <c r="C1226" t="s">
        <v>36241</v>
      </c>
      <c r="D1226">
        <v>25</v>
      </c>
      <c r="E1226" s="1">
        <v>150000</v>
      </c>
      <c r="G1226" t="s">
        <v>111</v>
      </c>
      <c r="H1226" t="s">
        <v>36274</v>
      </c>
      <c r="I1226" t="s">
        <v>164</v>
      </c>
      <c r="J1226" t="s">
        <v>165</v>
      </c>
      <c r="K1226" t="s">
        <v>24</v>
      </c>
      <c r="L1226" t="s">
        <v>25</v>
      </c>
      <c r="M1226" t="s">
        <v>120</v>
      </c>
    </row>
    <row r="1227" spans="1:13" x14ac:dyDescent="0.3">
      <c r="A1227" t="s">
        <v>586</v>
      </c>
      <c r="C1227" t="s">
        <v>38095</v>
      </c>
      <c r="D1227">
        <v>11</v>
      </c>
      <c r="E1227" s="1">
        <v>297045</v>
      </c>
      <c r="G1227" t="s">
        <v>111</v>
      </c>
      <c r="H1227" t="s">
        <v>38122</v>
      </c>
      <c r="I1227" t="s">
        <v>164</v>
      </c>
      <c r="J1227" t="s">
        <v>165</v>
      </c>
      <c r="K1227" t="s">
        <v>24</v>
      </c>
      <c r="L1227" t="s">
        <v>25</v>
      </c>
      <c r="M1227" t="s">
        <v>120</v>
      </c>
    </row>
    <row r="1228" spans="1:13" x14ac:dyDescent="0.3">
      <c r="A1228" t="s">
        <v>586</v>
      </c>
      <c r="C1228" t="s">
        <v>37782</v>
      </c>
      <c r="D1228">
        <v>60</v>
      </c>
      <c r="E1228" s="1">
        <v>881000</v>
      </c>
      <c r="G1228" t="s">
        <v>111</v>
      </c>
      <c r="H1228" t="s">
        <v>37813</v>
      </c>
      <c r="I1228" t="s">
        <v>164</v>
      </c>
      <c r="J1228" t="s">
        <v>165</v>
      </c>
      <c r="K1228" t="s">
        <v>24</v>
      </c>
      <c r="L1228" t="s">
        <v>25</v>
      </c>
      <c r="M1228" t="s">
        <v>120</v>
      </c>
    </row>
    <row r="1229" spans="1:13" x14ac:dyDescent="0.3">
      <c r="A1229" t="s">
        <v>586</v>
      </c>
      <c r="C1229" t="s">
        <v>17710</v>
      </c>
      <c r="D1229">
        <v>39</v>
      </c>
      <c r="E1229" s="1">
        <v>7000000</v>
      </c>
      <c r="G1229" t="s">
        <v>111</v>
      </c>
      <c r="H1229" t="s">
        <v>17823</v>
      </c>
      <c r="I1229" t="s">
        <v>164</v>
      </c>
      <c r="J1229" t="s">
        <v>165</v>
      </c>
      <c r="K1229" t="s">
        <v>24</v>
      </c>
      <c r="L1229" t="s">
        <v>25</v>
      </c>
      <c r="M1229" t="s">
        <v>120</v>
      </c>
    </row>
    <row r="1230" spans="1:13" x14ac:dyDescent="0.3">
      <c r="A1230" t="s">
        <v>586</v>
      </c>
      <c r="C1230" t="s">
        <v>24619</v>
      </c>
      <c r="D1230">
        <v>12</v>
      </c>
      <c r="E1230" s="1">
        <v>479602</v>
      </c>
      <c r="G1230" t="s">
        <v>111</v>
      </c>
      <c r="H1230" t="s">
        <v>24639</v>
      </c>
      <c r="I1230" t="s">
        <v>164</v>
      </c>
      <c r="J1230" t="s">
        <v>165</v>
      </c>
      <c r="K1230" t="s">
        <v>24</v>
      </c>
      <c r="L1230" t="s">
        <v>25</v>
      </c>
      <c r="M1230" t="s">
        <v>120</v>
      </c>
    </row>
    <row r="1231" spans="1:13" x14ac:dyDescent="0.3">
      <c r="A1231" t="s">
        <v>586</v>
      </c>
      <c r="C1231" t="s">
        <v>25112</v>
      </c>
      <c r="D1231">
        <v>48</v>
      </c>
      <c r="E1231" s="1">
        <v>1449039</v>
      </c>
      <c r="G1231" t="s">
        <v>111</v>
      </c>
      <c r="H1231" t="s">
        <v>25124</v>
      </c>
      <c r="I1231" t="s">
        <v>164</v>
      </c>
      <c r="J1231" t="s">
        <v>165</v>
      </c>
      <c r="K1231" t="s">
        <v>24</v>
      </c>
      <c r="L1231" t="s">
        <v>25</v>
      </c>
      <c r="M1231" t="s">
        <v>120</v>
      </c>
    </row>
    <row r="1232" spans="1:13" x14ac:dyDescent="0.3">
      <c r="A1232" t="s">
        <v>586</v>
      </c>
      <c r="C1232" t="s">
        <v>25665</v>
      </c>
      <c r="D1232">
        <v>48</v>
      </c>
      <c r="E1232" s="1">
        <v>11480000</v>
      </c>
      <c r="G1232" t="s">
        <v>111</v>
      </c>
      <c r="H1232" t="s">
        <v>25682</v>
      </c>
      <c r="I1232" t="s">
        <v>164</v>
      </c>
      <c r="J1232" t="s">
        <v>165</v>
      </c>
      <c r="K1232" t="s">
        <v>24</v>
      </c>
      <c r="L1232" t="s">
        <v>25</v>
      </c>
      <c r="M1232" t="s">
        <v>120</v>
      </c>
    </row>
    <row r="1233" spans="1:13" x14ac:dyDescent="0.3">
      <c r="A1233" t="s">
        <v>21505</v>
      </c>
      <c r="C1233" t="s">
        <v>27925</v>
      </c>
      <c r="D1233">
        <v>24</v>
      </c>
      <c r="E1233" s="1">
        <v>2500000</v>
      </c>
      <c r="G1233" t="s">
        <v>34</v>
      </c>
      <c r="H1233" t="s">
        <v>28087</v>
      </c>
      <c r="I1233" t="s">
        <v>22</v>
      </c>
      <c r="J1233" t="s">
        <v>23</v>
      </c>
      <c r="K1233" t="s">
        <v>24</v>
      </c>
      <c r="L1233" t="s">
        <v>38</v>
      </c>
      <c r="M1233" t="s">
        <v>39</v>
      </c>
    </row>
    <row r="1234" spans="1:13" x14ac:dyDescent="0.3">
      <c r="A1234" t="s">
        <v>21505</v>
      </c>
      <c r="C1234" t="s">
        <v>27408</v>
      </c>
      <c r="D1234">
        <v>12</v>
      </c>
      <c r="E1234" s="1">
        <v>2000000</v>
      </c>
      <c r="G1234" t="s">
        <v>34</v>
      </c>
      <c r="H1234" t="s">
        <v>27559</v>
      </c>
      <c r="I1234" t="s">
        <v>22</v>
      </c>
      <c r="J1234" t="s">
        <v>23</v>
      </c>
      <c r="K1234" t="s">
        <v>24</v>
      </c>
      <c r="L1234" t="s">
        <v>38</v>
      </c>
      <c r="M1234" t="s">
        <v>39</v>
      </c>
    </row>
    <row r="1235" spans="1:13" x14ac:dyDescent="0.3">
      <c r="A1235" t="s">
        <v>21505</v>
      </c>
      <c r="C1235" t="s">
        <v>27408</v>
      </c>
      <c r="D1235">
        <v>8</v>
      </c>
      <c r="E1235" s="1">
        <v>1000000</v>
      </c>
      <c r="G1235" t="s">
        <v>34</v>
      </c>
      <c r="H1235" t="s">
        <v>27600</v>
      </c>
      <c r="I1235" t="s">
        <v>22</v>
      </c>
      <c r="J1235" t="s">
        <v>23</v>
      </c>
      <c r="K1235" t="s">
        <v>24</v>
      </c>
      <c r="L1235" t="s">
        <v>38</v>
      </c>
      <c r="M1235" t="s">
        <v>39</v>
      </c>
    </row>
    <row r="1236" spans="1:13" x14ac:dyDescent="0.3">
      <c r="A1236" t="s">
        <v>21505</v>
      </c>
      <c r="C1236" t="s">
        <v>29426</v>
      </c>
      <c r="D1236">
        <v>38</v>
      </c>
      <c r="E1236" s="1">
        <v>1600000</v>
      </c>
      <c r="G1236" t="s">
        <v>34</v>
      </c>
      <c r="H1236" t="s">
        <v>29538</v>
      </c>
      <c r="I1236" t="s">
        <v>22</v>
      </c>
      <c r="J1236" t="s">
        <v>23</v>
      </c>
      <c r="K1236" t="s">
        <v>24</v>
      </c>
      <c r="L1236" t="s">
        <v>38</v>
      </c>
      <c r="M1236" t="s">
        <v>39</v>
      </c>
    </row>
    <row r="1237" spans="1:13" x14ac:dyDescent="0.3">
      <c r="A1237" t="s">
        <v>21505</v>
      </c>
      <c r="C1237" t="s">
        <v>21173</v>
      </c>
      <c r="D1237">
        <v>71</v>
      </c>
      <c r="E1237" s="1">
        <v>6729870</v>
      </c>
      <c r="G1237" t="s">
        <v>34</v>
      </c>
      <c r="H1237" t="s">
        <v>21506</v>
      </c>
      <c r="I1237" t="s">
        <v>22</v>
      </c>
      <c r="J1237" t="s">
        <v>23</v>
      </c>
      <c r="K1237" t="s">
        <v>24</v>
      </c>
      <c r="L1237" t="s">
        <v>38</v>
      </c>
      <c r="M1237" t="s">
        <v>632</v>
      </c>
    </row>
    <row r="1238" spans="1:13" x14ac:dyDescent="0.3">
      <c r="A1238" t="s">
        <v>36483</v>
      </c>
      <c r="C1238" t="s">
        <v>36482</v>
      </c>
      <c r="D1238">
        <v>12</v>
      </c>
      <c r="E1238" s="1">
        <v>100000</v>
      </c>
      <c r="G1238" t="s">
        <v>111</v>
      </c>
      <c r="H1238" t="s">
        <v>36484</v>
      </c>
      <c r="I1238" t="s">
        <v>867</v>
      </c>
      <c r="J1238" t="s">
        <v>280</v>
      </c>
      <c r="K1238" t="s">
        <v>24</v>
      </c>
      <c r="L1238" t="s">
        <v>25</v>
      </c>
      <c r="M1238" t="s">
        <v>87</v>
      </c>
    </row>
    <row r="1239" spans="1:13" x14ac:dyDescent="0.3">
      <c r="A1239" t="s">
        <v>34885</v>
      </c>
      <c r="C1239" t="s">
        <v>34736</v>
      </c>
      <c r="D1239">
        <v>26</v>
      </c>
      <c r="E1239" s="1">
        <v>219727</v>
      </c>
      <c r="G1239" t="s">
        <v>69</v>
      </c>
      <c r="H1239" t="s">
        <v>34886</v>
      </c>
      <c r="I1239" t="s">
        <v>22</v>
      </c>
      <c r="J1239" t="s">
        <v>23</v>
      </c>
      <c r="K1239" t="s">
        <v>24</v>
      </c>
      <c r="L1239" t="s">
        <v>25</v>
      </c>
      <c r="M1239" t="s">
        <v>7715</v>
      </c>
    </row>
    <row r="1240" spans="1:13" x14ac:dyDescent="0.3">
      <c r="A1240" t="s">
        <v>9400</v>
      </c>
      <c r="C1240" t="s">
        <v>23213</v>
      </c>
      <c r="D1240">
        <v>12</v>
      </c>
      <c r="E1240" s="1">
        <v>2900000</v>
      </c>
      <c r="G1240" t="s">
        <v>34</v>
      </c>
      <c r="H1240" t="s">
        <v>68</v>
      </c>
      <c r="I1240" t="s">
        <v>867</v>
      </c>
      <c r="J1240" t="s">
        <v>280</v>
      </c>
      <c r="K1240" t="s">
        <v>24</v>
      </c>
      <c r="L1240" t="s">
        <v>17</v>
      </c>
      <c r="M1240" t="s">
        <v>6146</v>
      </c>
    </row>
    <row r="1241" spans="1:13" x14ac:dyDescent="0.3">
      <c r="A1241" t="s">
        <v>9400</v>
      </c>
      <c r="C1241" t="s">
        <v>22248</v>
      </c>
      <c r="D1241">
        <v>1</v>
      </c>
      <c r="E1241" s="1">
        <v>1000000</v>
      </c>
      <c r="G1241" t="s">
        <v>34</v>
      </c>
      <c r="H1241" t="s">
        <v>77</v>
      </c>
      <c r="I1241" t="s">
        <v>867</v>
      </c>
      <c r="J1241" t="s">
        <v>280</v>
      </c>
      <c r="K1241" t="s">
        <v>24</v>
      </c>
      <c r="L1241" t="s">
        <v>38</v>
      </c>
      <c r="M1241" t="s">
        <v>6146</v>
      </c>
    </row>
    <row r="1242" spans="1:13" x14ac:dyDescent="0.3">
      <c r="A1242" t="s">
        <v>9400</v>
      </c>
      <c r="C1242" t="s">
        <v>22024</v>
      </c>
      <c r="D1242">
        <v>25</v>
      </c>
      <c r="E1242" s="1">
        <v>10805701</v>
      </c>
      <c r="G1242" t="s">
        <v>34</v>
      </c>
      <c r="H1242" t="s">
        <v>22023</v>
      </c>
      <c r="I1242" t="s">
        <v>867</v>
      </c>
      <c r="J1242" t="s">
        <v>280</v>
      </c>
      <c r="K1242" t="s">
        <v>24</v>
      </c>
      <c r="L1242" t="s">
        <v>25</v>
      </c>
      <c r="M1242" t="s">
        <v>6146</v>
      </c>
    </row>
    <row r="1243" spans="1:13" x14ac:dyDescent="0.3">
      <c r="A1243" t="s">
        <v>9400</v>
      </c>
      <c r="C1243" t="s">
        <v>16466</v>
      </c>
      <c r="D1243">
        <v>1</v>
      </c>
      <c r="E1243" s="1">
        <v>203030</v>
      </c>
      <c r="G1243" t="s">
        <v>34</v>
      </c>
      <c r="H1243" t="s">
        <v>68</v>
      </c>
      <c r="I1243" t="s">
        <v>867</v>
      </c>
      <c r="J1243" t="s">
        <v>280</v>
      </c>
      <c r="K1243" t="s">
        <v>24</v>
      </c>
      <c r="L1243" t="s">
        <v>25</v>
      </c>
      <c r="M1243" t="s">
        <v>6146</v>
      </c>
    </row>
    <row r="1244" spans="1:13" x14ac:dyDescent="0.3">
      <c r="A1244" t="s">
        <v>9400</v>
      </c>
      <c r="C1244" t="s">
        <v>11813</v>
      </c>
      <c r="D1244">
        <v>38</v>
      </c>
      <c r="E1244" s="1">
        <v>2956530</v>
      </c>
      <c r="G1244" t="s">
        <v>34</v>
      </c>
      <c r="H1244" t="s">
        <v>11932</v>
      </c>
      <c r="I1244" t="s">
        <v>867</v>
      </c>
      <c r="J1244" t="s">
        <v>280</v>
      </c>
      <c r="K1244" t="s">
        <v>24</v>
      </c>
      <c r="L1244" t="s">
        <v>25</v>
      </c>
      <c r="M1244" t="s">
        <v>6146</v>
      </c>
    </row>
    <row r="1245" spans="1:13" x14ac:dyDescent="0.3">
      <c r="A1245" t="s">
        <v>9400</v>
      </c>
      <c r="C1245" t="s">
        <v>9547</v>
      </c>
      <c r="D1245">
        <v>26</v>
      </c>
      <c r="E1245" s="1">
        <v>949109</v>
      </c>
      <c r="G1245" t="s">
        <v>34</v>
      </c>
      <c r="H1245" t="s">
        <v>68</v>
      </c>
      <c r="I1245" t="s">
        <v>867</v>
      </c>
      <c r="J1245" t="s">
        <v>280</v>
      </c>
      <c r="K1245" t="s">
        <v>24</v>
      </c>
      <c r="L1245" t="s">
        <v>25</v>
      </c>
      <c r="M1245" t="s">
        <v>6146</v>
      </c>
    </row>
    <row r="1246" spans="1:13" x14ac:dyDescent="0.3">
      <c r="A1246" t="s">
        <v>9400</v>
      </c>
      <c r="C1246" t="s">
        <v>9396</v>
      </c>
      <c r="D1246">
        <v>28</v>
      </c>
      <c r="E1246" s="1">
        <v>1499999</v>
      </c>
      <c r="G1246" t="s">
        <v>34</v>
      </c>
      <c r="H1246" t="s">
        <v>9401</v>
      </c>
      <c r="I1246" t="s">
        <v>867</v>
      </c>
      <c r="J1246" t="s">
        <v>280</v>
      </c>
      <c r="K1246" t="s">
        <v>24</v>
      </c>
      <c r="L1246" t="s">
        <v>25</v>
      </c>
      <c r="M1246" t="s">
        <v>6146</v>
      </c>
    </row>
    <row r="1247" spans="1:13" x14ac:dyDescent="0.3">
      <c r="A1247" t="s">
        <v>9400</v>
      </c>
      <c r="C1247" t="s">
        <v>34396</v>
      </c>
      <c r="D1247">
        <v>27</v>
      </c>
      <c r="E1247" s="1">
        <v>300000</v>
      </c>
      <c r="G1247" t="s">
        <v>34</v>
      </c>
      <c r="H1247" t="s">
        <v>34406</v>
      </c>
      <c r="I1247" t="s">
        <v>867</v>
      </c>
      <c r="J1247" t="s">
        <v>280</v>
      </c>
      <c r="K1247" t="s">
        <v>24</v>
      </c>
      <c r="L1247" t="s">
        <v>25</v>
      </c>
      <c r="M1247" t="s">
        <v>6146</v>
      </c>
    </row>
    <row r="1248" spans="1:13" x14ac:dyDescent="0.3">
      <c r="A1248" t="s">
        <v>9400</v>
      </c>
      <c r="C1248" t="s">
        <v>34470</v>
      </c>
      <c r="D1248">
        <v>46</v>
      </c>
      <c r="E1248" s="1">
        <v>867448</v>
      </c>
      <c r="G1248" t="s">
        <v>34</v>
      </c>
      <c r="H1248" t="s">
        <v>34472</v>
      </c>
      <c r="I1248" t="s">
        <v>867</v>
      </c>
      <c r="J1248" t="s">
        <v>280</v>
      </c>
      <c r="K1248" t="s">
        <v>24</v>
      </c>
      <c r="L1248" t="s">
        <v>25</v>
      </c>
      <c r="M1248" t="s">
        <v>6146</v>
      </c>
    </row>
    <row r="1249" spans="1:13" x14ac:dyDescent="0.3">
      <c r="A1249" t="s">
        <v>9400</v>
      </c>
      <c r="C1249" t="s">
        <v>34470</v>
      </c>
      <c r="D1249">
        <v>28</v>
      </c>
      <c r="E1249" s="1">
        <v>257324</v>
      </c>
      <c r="G1249" t="s">
        <v>34</v>
      </c>
      <c r="H1249" t="s">
        <v>34472</v>
      </c>
      <c r="I1249" t="s">
        <v>867</v>
      </c>
      <c r="J1249" t="s">
        <v>280</v>
      </c>
      <c r="K1249" t="s">
        <v>24</v>
      </c>
      <c r="L1249" t="s">
        <v>25</v>
      </c>
      <c r="M1249" t="s">
        <v>6146</v>
      </c>
    </row>
    <row r="1250" spans="1:13" x14ac:dyDescent="0.3">
      <c r="A1250" t="s">
        <v>9400</v>
      </c>
      <c r="C1250" t="s">
        <v>34035</v>
      </c>
      <c r="D1250">
        <v>28</v>
      </c>
      <c r="E1250" s="1">
        <v>150000</v>
      </c>
      <c r="G1250" t="s">
        <v>34</v>
      </c>
      <c r="H1250" t="s">
        <v>34057</v>
      </c>
      <c r="I1250" t="s">
        <v>867</v>
      </c>
      <c r="J1250" t="s">
        <v>280</v>
      </c>
      <c r="K1250" t="s">
        <v>24</v>
      </c>
      <c r="L1250" t="s">
        <v>25</v>
      </c>
      <c r="M1250" t="s">
        <v>6146</v>
      </c>
    </row>
    <row r="1251" spans="1:13" x14ac:dyDescent="0.3">
      <c r="A1251" t="s">
        <v>9400</v>
      </c>
      <c r="C1251" t="s">
        <v>37019</v>
      </c>
      <c r="D1251">
        <v>58</v>
      </c>
      <c r="E1251" s="1">
        <v>2155013</v>
      </c>
      <c r="G1251" t="s">
        <v>34</v>
      </c>
      <c r="H1251" t="s">
        <v>37035</v>
      </c>
      <c r="I1251" t="s">
        <v>867</v>
      </c>
      <c r="J1251" t="s">
        <v>280</v>
      </c>
      <c r="K1251" t="s">
        <v>24</v>
      </c>
      <c r="L1251" t="s">
        <v>25</v>
      </c>
      <c r="M1251" t="s">
        <v>6146</v>
      </c>
    </row>
    <row r="1252" spans="1:13" x14ac:dyDescent="0.3">
      <c r="A1252" t="s">
        <v>9400</v>
      </c>
      <c r="C1252" t="s">
        <v>35954</v>
      </c>
      <c r="D1252">
        <v>23</v>
      </c>
      <c r="E1252" s="1">
        <v>851889</v>
      </c>
      <c r="G1252" t="s">
        <v>34</v>
      </c>
      <c r="H1252" t="s">
        <v>36094</v>
      </c>
      <c r="I1252" t="s">
        <v>867</v>
      </c>
      <c r="J1252" t="s">
        <v>280</v>
      </c>
      <c r="K1252" t="s">
        <v>24</v>
      </c>
      <c r="L1252" t="s">
        <v>25</v>
      </c>
      <c r="M1252" t="s">
        <v>6146</v>
      </c>
    </row>
    <row r="1253" spans="1:13" x14ac:dyDescent="0.3">
      <c r="A1253" t="s">
        <v>9400</v>
      </c>
      <c r="C1253" t="s">
        <v>37919</v>
      </c>
      <c r="D1253">
        <v>34</v>
      </c>
      <c r="E1253" s="1">
        <v>951052</v>
      </c>
      <c r="G1253" t="s">
        <v>34</v>
      </c>
      <c r="H1253" t="s">
        <v>38009</v>
      </c>
      <c r="I1253" t="s">
        <v>867</v>
      </c>
      <c r="J1253" t="s">
        <v>280</v>
      </c>
      <c r="K1253" t="s">
        <v>24</v>
      </c>
      <c r="L1253" t="s">
        <v>25</v>
      </c>
      <c r="M1253" t="s">
        <v>6146</v>
      </c>
    </row>
    <row r="1254" spans="1:13" x14ac:dyDescent="0.3">
      <c r="A1254" t="s">
        <v>9400</v>
      </c>
      <c r="C1254" t="s">
        <v>37650</v>
      </c>
      <c r="D1254">
        <v>68</v>
      </c>
      <c r="E1254" s="1">
        <v>8674646</v>
      </c>
      <c r="G1254" t="s">
        <v>34</v>
      </c>
      <c r="H1254" t="s">
        <v>37668</v>
      </c>
      <c r="I1254" t="s">
        <v>867</v>
      </c>
      <c r="J1254" t="s">
        <v>280</v>
      </c>
      <c r="K1254" t="s">
        <v>24</v>
      </c>
      <c r="L1254" t="s">
        <v>25</v>
      </c>
      <c r="M1254" t="s">
        <v>6146</v>
      </c>
    </row>
    <row r="1255" spans="1:13" x14ac:dyDescent="0.3">
      <c r="A1255" t="s">
        <v>9400</v>
      </c>
      <c r="C1255" t="s">
        <v>17871</v>
      </c>
      <c r="D1255">
        <v>10</v>
      </c>
      <c r="E1255" s="1">
        <v>374324</v>
      </c>
      <c r="G1255" t="s">
        <v>34</v>
      </c>
      <c r="H1255" t="s">
        <v>17925</v>
      </c>
      <c r="I1255" t="s">
        <v>867</v>
      </c>
      <c r="J1255" t="s">
        <v>280</v>
      </c>
      <c r="K1255" t="s">
        <v>24</v>
      </c>
      <c r="L1255" t="s">
        <v>25</v>
      </c>
      <c r="M1255" t="s">
        <v>6146</v>
      </c>
    </row>
    <row r="1256" spans="1:13" x14ac:dyDescent="0.3">
      <c r="A1256" t="s">
        <v>9400</v>
      </c>
      <c r="C1256" t="s">
        <v>17710</v>
      </c>
      <c r="D1256">
        <v>50</v>
      </c>
      <c r="E1256" s="1">
        <v>2636596</v>
      </c>
      <c r="G1256" t="s">
        <v>34</v>
      </c>
      <c r="H1256" t="s">
        <v>17797</v>
      </c>
      <c r="I1256" t="s">
        <v>867</v>
      </c>
      <c r="J1256" t="s">
        <v>280</v>
      </c>
      <c r="K1256" t="s">
        <v>24</v>
      </c>
      <c r="L1256" t="s">
        <v>25</v>
      </c>
      <c r="M1256" t="s">
        <v>6146</v>
      </c>
    </row>
    <row r="1257" spans="1:13" x14ac:dyDescent="0.3">
      <c r="A1257" t="s">
        <v>9400</v>
      </c>
      <c r="C1257" t="s">
        <v>17948</v>
      </c>
      <c r="D1257">
        <v>41</v>
      </c>
      <c r="E1257" s="1">
        <v>525000</v>
      </c>
      <c r="G1257" t="s">
        <v>34</v>
      </c>
      <c r="H1257" t="s">
        <v>970</v>
      </c>
      <c r="I1257" t="s">
        <v>867</v>
      </c>
      <c r="J1257" t="s">
        <v>280</v>
      </c>
      <c r="K1257" t="s">
        <v>24</v>
      </c>
      <c r="L1257" t="s">
        <v>25</v>
      </c>
      <c r="M1257" t="s">
        <v>6146</v>
      </c>
    </row>
    <row r="1258" spans="1:13" x14ac:dyDescent="0.3">
      <c r="A1258" t="s">
        <v>35961</v>
      </c>
      <c r="C1258" t="s">
        <v>35954</v>
      </c>
      <c r="D1258">
        <v>26</v>
      </c>
      <c r="E1258" s="1">
        <v>1188700</v>
      </c>
      <c r="G1258" t="s">
        <v>13</v>
      </c>
      <c r="H1258" t="s">
        <v>35962</v>
      </c>
      <c r="I1258" t="s">
        <v>1053</v>
      </c>
      <c r="J1258" t="s">
        <v>175</v>
      </c>
      <c r="K1258" t="s">
        <v>24</v>
      </c>
      <c r="L1258" t="s">
        <v>17</v>
      </c>
      <c r="M1258" t="s">
        <v>450</v>
      </c>
    </row>
    <row r="1259" spans="1:13" x14ac:dyDescent="0.3">
      <c r="A1259" t="s">
        <v>15696</v>
      </c>
      <c r="C1259" t="s">
        <v>22837</v>
      </c>
      <c r="D1259">
        <v>53</v>
      </c>
      <c r="E1259" s="1">
        <v>4550243</v>
      </c>
      <c r="G1259" t="s">
        <v>48</v>
      </c>
      <c r="H1259" t="s">
        <v>22957</v>
      </c>
      <c r="I1259" t="s">
        <v>22</v>
      </c>
      <c r="J1259" t="s">
        <v>23</v>
      </c>
      <c r="K1259" t="s">
        <v>24</v>
      </c>
      <c r="L1259" t="s">
        <v>170</v>
      </c>
      <c r="M1259" t="s">
        <v>354</v>
      </c>
    </row>
    <row r="1260" spans="1:13" x14ac:dyDescent="0.3">
      <c r="A1260" t="s">
        <v>15696</v>
      </c>
      <c r="C1260" t="s">
        <v>22248</v>
      </c>
      <c r="D1260">
        <v>48</v>
      </c>
      <c r="E1260" s="1">
        <v>2387666</v>
      </c>
      <c r="G1260" t="s">
        <v>48</v>
      </c>
      <c r="H1260" t="s">
        <v>22473</v>
      </c>
      <c r="I1260" t="s">
        <v>22</v>
      </c>
      <c r="J1260" t="s">
        <v>23</v>
      </c>
      <c r="K1260" t="s">
        <v>24</v>
      </c>
      <c r="L1260" t="s">
        <v>115</v>
      </c>
      <c r="M1260" t="s">
        <v>354</v>
      </c>
    </row>
    <row r="1261" spans="1:13" x14ac:dyDescent="0.3">
      <c r="A1261" t="s">
        <v>15696</v>
      </c>
      <c r="C1261" t="s">
        <v>22248</v>
      </c>
      <c r="D1261">
        <v>36</v>
      </c>
      <c r="E1261" s="1">
        <v>914072</v>
      </c>
      <c r="G1261" t="s">
        <v>48</v>
      </c>
      <c r="H1261" t="s">
        <v>22477</v>
      </c>
      <c r="I1261" t="s">
        <v>22</v>
      </c>
      <c r="J1261" t="s">
        <v>23</v>
      </c>
      <c r="K1261" t="s">
        <v>24</v>
      </c>
      <c r="L1261" t="s">
        <v>170</v>
      </c>
      <c r="M1261" t="s">
        <v>354</v>
      </c>
    </row>
    <row r="1262" spans="1:13" x14ac:dyDescent="0.3">
      <c r="A1262" t="s">
        <v>15696</v>
      </c>
      <c r="C1262" t="s">
        <v>15606</v>
      </c>
      <c r="D1262">
        <v>66</v>
      </c>
      <c r="E1262" s="1">
        <v>2023928</v>
      </c>
      <c r="G1262" t="s">
        <v>48</v>
      </c>
      <c r="H1262" t="s">
        <v>15697</v>
      </c>
      <c r="I1262" t="s">
        <v>22</v>
      </c>
      <c r="J1262" t="s">
        <v>23</v>
      </c>
      <c r="K1262" t="s">
        <v>24</v>
      </c>
      <c r="L1262" t="s">
        <v>170</v>
      </c>
      <c r="M1262" t="s">
        <v>354</v>
      </c>
    </row>
    <row r="1263" spans="1:13" x14ac:dyDescent="0.3">
      <c r="A1263" t="s">
        <v>6286</v>
      </c>
      <c r="C1263" t="s">
        <v>24785</v>
      </c>
      <c r="D1263">
        <v>12</v>
      </c>
      <c r="E1263" s="1">
        <v>1500000</v>
      </c>
      <c r="G1263" t="s">
        <v>111</v>
      </c>
      <c r="H1263" t="s">
        <v>24841</v>
      </c>
      <c r="I1263" t="s">
        <v>22</v>
      </c>
      <c r="J1263" t="s">
        <v>23</v>
      </c>
      <c r="K1263" t="s">
        <v>24</v>
      </c>
      <c r="L1263" t="s">
        <v>25</v>
      </c>
      <c r="M1263" t="s">
        <v>87</v>
      </c>
    </row>
    <row r="1264" spans="1:13" x14ac:dyDescent="0.3">
      <c r="A1264" t="s">
        <v>6286</v>
      </c>
      <c r="C1264" t="s">
        <v>25127</v>
      </c>
      <c r="D1264">
        <v>12</v>
      </c>
      <c r="E1264" s="1">
        <v>233780</v>
      </c>
      <c r="G1264" t="s">
        <v>34</v>
      </c>
      <c r="H1264" t="s">
        <v>25156</v>
      </c>
      <c r="I1264" t="s">
        <v>22</v>
      </c>
      <c r="J1264" t="s">
        <v>23</v>
      </c>
      <c r="K1264" t="s">
        <v>24</v>
      </c>
      <c r="L1264" t="s">
        <v>25</v>
      </c>
      <c r="M1264" t="s">
        <v>504</v>
      </c>
    </row>
    <row r="1265" spans="1:13" x14ac:dyDescent="0.3">
      <c r="A1265" t="s">
        <v>6286</v>
      </c>
      <c r="C1265" t="s">
        <v>12976</v>
      </c>
      <c r="D1265">
        <v>6</v>
      </c>
      <c r="E1265" s="1">
        <v>350000</v>
      </c>
      <c r="G1265" t="s">
        <v>34</v>
      </c>
      <c r="H1265" t="s">
        <v>12983</v>
      </c>
      <c r="I1265" t="s">
        <v>22</v>
      </c>
      <c r="J1265" t="s">
        <v>23</v>
      </c>
      <c r="K1265" t="s">
        <v>24</v>
      </c>
      <c r="L1265" t="s">
        <v>38</v>
      </c>
      <c r="M1265" t="s">
        <v>504</v>
      </c>
    </row>
    <row r="1266" spans="1:13" x14ac:dyDescent="0.3">
      <c r="A1266" t="s">
        <v>6286</v>
      </c>
      <c r="C1266" t="s">
        <v>6249</v>
      </c>
      <c r="D1266">
        <v>12</v>
      </c>
      <c r="E1266" s="1">
        <v>500000</v>
      </c>
      <c r="G1266" t="s">
        <v>34</v>
      </c>
      <c r="H1266" t="s">
        <v>6253</v>
      </c>
      <c r="I1266" t="s">
        <v>22</v>
      </c>
      <c r="J1266" t="s">
        <v>23</v>
      </c>
      <c r="K1266" t="s">
        <v>24</v>
      </c>
      <c r="L1266" t="s">
        <v>248</v>
      </c>
      <c r="M1266" t="s">
        <v>504</v>
      </c>
    </row>
    <row r="1267" spans="1:13" x14ac:dyDescent="0.3">
      <c r="A1267" t="s">
        <v>6120</v>
      </c>
      <c r="C1267" t="s">
        <v>32450</v>
      </c>
      <c r="D1267">
        <v>12</v>
      </c>
      <c r="E1267" s="1">
        <v>1000000</v>
      </c>
      <c r="G1267" t="s">
        <v>34</v>
      </c>
      <c r="H1267" t="s">
        <v>32476</v>
      </c>
      <c r="I1267" t="s">
        <v>156</v>
      </c>
      <c r="J1267" t="s">
        <v>22</v>
      </c>
      <c r="K1267" t="s">
        <v>24</v>
      </c>
      <c r="L1267" t="s">
        <v>25</v>
      </c>
      <c r="M1267" t="s">
        <v>504</v>
      </c>
    </row>
    <row r="1268" spans="1:13" x14ac:dyDescent="0.3">
      <c r="A1268" t="s">
        <v>6120</v>
      </c>
      <c r="C1268" t="s">
        <v>13456</v>
      </c>
      <c r="D1268">
        <v>12</v>
      </c>
      <c r="E1268" s="1">
        <v>25000</v>
      </c>
      <c r="G1268" t="s">
        <v>111</v>
      </c>
      <c r="H1268" t="s">
        <v>6121</v>
      </c>
      <c r="I1268" t="s">
        <v>156</v>
      </c>
      <c r="J1268" t="s">
        <v>22</v>
      </c>
      <c r="K1268" t="s">
        <v>24</v>
      </c>
      <c r="L1268" t="s">
        <v>25</v>
      </c>
      <c r="M1268" t="s">
        <v>6109</v>
      </c>
    </row>
    <row r="1269" spans="1:13" x14ac:dyDescent="0.3">
      <c r="A1269" t="s">
        <v>6120</v>
      </c>
      <c r="C1269" t="s">
        <v>6098</v>
      </c>
      <c r="D1269">
        <v>12</v>
      </c>
      <c r="E1269" s="1">
        <v>25000</v>
      </c>
      <c r="G1269" t="s">
        <v>111</v>
      </c>
      <c r="H1269" t="s">
        <v>6121</v>
      </c>
      <c r="I1269" t="s">
        <v>156</v>
      </c>
      <c r="J1269" t="s">
        <v>22</v>
      </c>
      <c r="K1269" t="s">
        <v>24</v>
      </c>
      <c r="L1269" t="s">
        <v>25</v>
      </c>
      <c r="M1269" t="s">
        <v>6109</v>
      </c>
    </row>
    <row r="1270" spans="1:13" x14ac:dyDescent="0.3">
      <c r="A1270" t="s">
        <v>6120</v>
      </c>
      <c r="C1270" t="s">
        <v>17398</v>
      </c>
      <c r="D1270">
        <v>12</v>
      </c>
      <c r="E1270" s="1">
        <v>100000</v>
      </c>
      <c r="G1270" t="s">
        <v>111</v>
      </c>
      <c r="H1270" t="s">
        <v>17401</v>
      </c>
      <c r="I1270" t="s">
        <v>156</v>
      </c>
      <c r="J1270" t="s">
        <v>22</v>
      </c>
      <c r="K1270" t="s">
        <v>24</v>
      </c>
      <c r="L1270" t="s">
        <v>25</v>
      </c>
      <c r="M1270" t="s">
        <v>6109</v>
      </c>
    </row>
    <row r="1271" spans="1:13" x14ac:dyDescent="0.3">
      <c r="A1271" t="s">
        <v>6999</v>
      </c>
      <c r="C1271" t="s">
        <v>6985</v>
      </c>
      <c r="D1271">
        <v>12</v>
      </c>
      <c r="E1271" s="1">
        <v>10000</v>
      </c>
      <c r="G1271" t="s">
        <v>111</v>
      </c>
      <c r="H1271" t="s">
        <v>7000</v>
      </c>
      <c r="I1271" t="s">
        <v>472</v>
      </c>
      <c r="J1271" t="s">
        <v>22</v>
      </c>
      <c r="K1271" t="s">
        <v>24</v>
      </c>
      <c r="L1271" t="s">
        <v>25</v>
      </c>
      <c r="M1271" t="s">
        <v>6109</v>
      </c>
    </row>
    <row r="1272" spans="1:13" x14ac:dyDescent="0.3">
      <c r="A1272" t="s">
        <v>10257</v>
      </c>
      <c r="C1272" t="s">
        <v>10083</v>
      </c>
      <c r="D1272">
        <v>1</v>
      </c>
      <c r="E1272" s="1">
        <v>2500</v>
      </c>
      <c r="G1272" t="s">
        <v>21</v>
      </c>
      <c r="H1272" t="s">
        <v>970</v>
      </c>
      <c r="I1272" t="s">
        <v>156</v>
      </c>
      <c r="J1272" t="s">
        <v>22</v>
      </c>
      <c r="K1272" t="s">
        <v>24</v>
      </c>
      <c r="L1272" t="s">
        <v>25</v>
      </c>
      <c r="M1272" t="s">
        <v>26</v>
      </c>
    </row>
    <row r="1273" spans="1:13" x14ac:dyDescent="0.3">
      <c r="A1273" t="s">
        <v>37892</v>
      </c>
      <c r="C1273" t="s">
        <v>37887</v>
      </c>
      <c r="D1273">
        <v>8</v>
      </c>
      <c r="E1273" s="1">
        <v>250413</v>
      </c>
      <c r="G1273" t="s">
        <v>13</v>
      </c>
      <c r="H1273" t="s">
        <v>37893</v>
      </c>
      <c r="I1273" t="s">
        <v>1636</v>
      </c>
      <c r="J1273" t="s">
        <v>422</v>
      </c>
      <c r="K1273" t="s">
        <v>24</v>
      </c>
      <c r="L1273" t="s">
        <v>17</v>
      </c>
      <c r="M1273" t="s">
        <v>345</v>
      </c>
    </row>
    <row r="1274" spans="1:13" x14ac:dyDescent="0.3">
      <c r="A1274" t="s">
        <v>17166</v>
      </c>
      <c r="C1274" t="s">
        <v>27614</v>
      </c>
      <c r="D1274">
        <v>6</v>
      </c>
      <c r="E1274" s="1">
        <v>15000</v>
      </c>
      <c r="G1274" t="s">
        <v>13</v>
      </c>
      <c r="H1274" t="s">
        <v>27686</v>
      </c>
      <c r="I1274" t="s">
        <v>22</v>
      </c>
      <c r="J1274" t="s">
        <v>23</v>
      </c>
      <c r="K1274" t="s">
        <v>24</v>
      </c>
      <c r="L1274" t="s">
        <v>17</v>
      </c>
      <c r="M1274" t="s">
        <v>27687</v>
      </c>
    </row>
    <row r="1275" spans="1:13" x14ac:dyDescent="0.3">
      <c r="A1275" t="s">
        <v>17166</v>
      </c>
      <c r="C1275" t="s">
        <v>23373</v>
      </c>
      <c r="D1275">
        <v>4</v>
      </c>
      <c r="E1275" s="1">
        <v>35449</v>
      </c>
      <c r="G1275" t="s">
        <v>13</v>
      </c>
      <c r="H1275" t="s">
        <v>23408</v>
      </c>
      <c r="I1275" t="s">
        <v>22</v>
      </c>
      <c r="J1275" t="s">
        <v>23</v>
      </c>
      <c r="K1275" t="s">
        <v>24</v>
      </c>
      <c r="L1275" t="s">
        <v>17</v>
      </c>
      <c r="M1275" t="s">
        <v>31</v>
      </c>
    </row>
    <row r="1276" spans="1:13" x14ac:dyDescent="0.3">
      <c r="A1276" t="s">
        <v>17166</v>
      </c>
      <c r="C1276" t="s">
        <v>17138</v>
      </c>
      <c r="D1276">
        <v>81</v>
      </c>
      <c r="E1276" s="1">
        <v>350635</v>
      </c>
      <c r="G1276" t="s">
        <v>13</v>
      </c>
      <c r="H1276" t="s">
        <v>17167</v>
      </c>
      <c r="I1276" t="s">
        <v>22</v>
      </c>
      <c r="J1276" t="s">
        <v>23</v>
      </c>
      <c r="K1276" t="s">
        <v>24</v>
      </c>
      <c r="L1276" t="s">
        <v>17</v>
      </c>
      <c r="M1276" t="s">
        <v>82</v>
      </c>
    </row>
    <row r="1277" spans="1:13" x14ac:dyDescent="0.3">
      <c r="A1277" t="s">
        <v>17166</v>
      </c>
      <c r="C1277" t="s">
        <v>35458</v>
      </c>
      <c r="D1277">
        <v>11</v>
      </c>
      <c r="E1277" s="1">
        <v>50000</v>
      </c>
      <c r="G1277" t="s">
        <v>13</v>
      </c>
      <c r="H1277" t="s">
        <v>35501</v>
      </c>
      <c r="I1277" t="s">
        <v>22</v>
      </c>
      <c r="J1277" t="s">
        <v>23</v>
      </c>
      <c r="K1277" t="s">
        <v>24</v>
      </c>
      <c r="L1277" t="s">
        <v>17</v>
      </c>
      <c r="M1277" t="s">
        <v>82</v>
      </c>
    </row>
    <row r="1278" spans="1:13" x14ac:dyDescent="0.3">
      <c r="A1278" t="s">
        <v>17166</v>
      </c>
      <c r="C1278" t="s">
        <v>37529</v>
      </c>
      <c r="D1278">
        <v>19</v>
      </c>
      <c r="E1278" s="1">
        <v>76010</v>
      </c>
      <c r="G1278" t="s">
        <v>13</v>
      </c>
      <c r="H1278" t="s">
        <v>37535</v>
      </c>
      <c r="I1278" t="s">
        <v>22</v>
      </c>
      <c r="J1278" t="s">
        <v>23</v>
      </c>
      <c r="K1278" t="s">
        <v>24</v>
      </c>
      <c r="L1278" t="s">
        <v>17</v>
      </c>
      <c r="M1278" t="s">
        <v>66</v>
      </c>
    </row>
    <row r="1279" spans="1:13" x14ac:dyDescent="0.3">
      <c r="A1279" t="s">
        <v>16371</v>
      </c>
      <c r="C1279" t="s">
        <v>16341</v>
      </c>
      <c r="D1279">
        <v>19</v>
      </c>
      <c r="E1279" s="1">
        <v>250000</v>
      </c>
      <c r="G1279" t="s">
        <v>69</v>
      </c>
      <c r="H1279" t="s">
        <v>16372</v>
      </c>
      <c r="I1279" t="s">
        <v>6165</v>
      </c>
      <c r="J1279" t="s">
        <v>640</v>
      </c>
      <c r="K1279" t="s">
        <v>24</v>
      </c>
      <c r="L1279" t="s">
        <v>25</v>
      </c>
      <c r="M1279" t="s">
        <v>39</v>
      </c>
    </row>
    <row r="1280" spans="1:13" x14ac:dyDescent="0.3">
      <c r="A1280" t="s">
        <v>10950</v>
      </c>
      <c r="C1280" t="s">
        <v>31019</v>
      </c>
      <c r="D1280">
        <v>35</v>
      </c>
      <c r="E1280" s="1">
        <v>354808</v>
      </c>
      <c r="G1280" t="s">
        <v>13</v>
      </c>
      <c r="H1280" t="s">
        <v>21958</v>
      </c>
      <c r="I1280" t="s">
        <v>164</v>
      </c>
      <c r="J1280" t="s">
        <v>165</v>
      </c>
      <c r="K1280" t="s">
        <v>24</v>
      </c>
      <c r="L1280" t="s">
        <v>17</v>
      </c>
      <c r="M1280" t="s">
        <v>66</v>
      </c>
    </row>
    <row r="1281" spans="1:13" x14ac:dyDescent="0.3">
      <c r="A1281" t="s">
        <v>10950</v>
      </c>
      <c r="C1281" t="s">
        <v>21035</v>
      </c>
      <c r="D1281">
        <v>64</v>
      </c>
      <c r="E1281" s="1">
        <v>2500000</v>
      </c>
      <c r="G1281" t="s">
        <v>9389</v>
      </c>
      <c r="H1281" t="s">
        <v>21095</v>
      </c>
      <c r="I1281" t="s">
        <v>164</v>
      </c>
      <c r="J1281" t="s">
        <v>165</v>
      </c>
      <c r="K1281" t="s">
        <v>24</v>
      </c>
      <c r="L1281" t="s">
        <v>17</v>
      </c>
      <c r="M1281" t="s">
        <v>21096</v>
      </c>
    </row>
    <row r="1282" spans="1:13" x14ac:dyDescent="0.3">
      <c r="A1282" t="s">
        <v>10950</v>
      </c>
      <c r="C1282" t="s">
        <v>21907</v>
      </c>
      <c r="D1282">
        <v>34</v>
      </c>
      <c r="E1282" s="1">
        <v>321698</v>
      </c>
      <c r="G1282" t="s">
        <v>13</v>
      </c>
      <c r="H1282" t="s">
        <v>21958</v>
      </c>
      <c r="I1282" t="s">
        <v>164</v>
      </c>
      <c r="J1282" t="s">
        <v>165</v>
      </c>
      <c r="K1282" t="s">
        <v>24</v>
      </c>
      <c r="L1282" t="s">
        <v>17</v>
      </c>
      <c r="M1282" t="s">
        <v>66</v>
      </c>
    </row>
    <row r="1283" spans="1:13" x14ac:dyDescent="0.3">
      <c r="A1283" t="s">
        <v>10950</v>
      </c>
      <c r="C1283" t="s">
        <v>16755</v>
      </c>
      <c r="D1283">
        <v>13</v>
      </c>
      <c r="E1283" s="1">
        <v>115000</v>
      </c>
      <c r="G1283" t="s">
        <v>34</v>
      </c>
      <c r="H1283" t="s">
        <v>17097</v>
      </c>
      <c r="I1283" t="s">
        <v>164</v>
      </c>
      <c r="J1283" t="s">
        <v>165</v>
      </c>
      <c r="K1283" t="s">
        <v>24</v>
      </c>
      <c r="L1283" t="s">
        <v>17</v>
      </c>
      <c r="M1283" t="s">
        <v>504</v>
      </c>
    </row>
    <row r="1284" spans="1:13" x14ac:dyDescent="0.3">
      <c r="A1284" t="s">
        <v>10950</v>
      </c>
      <c r="C1284" t="s">
        <v>10901</v>
      </c>
      <c r="D1284">
        <v>40</v>
      </c>
      <c r="E1284" s="1">
        <v>377225</v>
      </c>
      <c r="G1284" t="s">
        <v>13</v>
      </c>
      <c r="H1284" t="s">
        <v>10951</v>
      </c>
      <c r="I1284" t="s">
        <v>164</v>
      </c>
      <c r="J1284" t="s">
        <v>165</v>
      </c>
      <c r="K1284" t="s">
        <v>24</v>
      </c>
      <c r="L1284" t="s">
        <v>17</v>
      </c>
      <c r="M1284" t="s">
        <v>10952</v>
      </c>
    </row>
    <row r="1285" spans="1:13" x14ac:dyDescent="0.3">
      <c r="A1285" t="s">
        <v>10950</v>
      </c>
      <c r="C1285" t="s">
        <v>33531</v>
      </c>
      <c r="D1285">
        <v>34</v>
      </c>
      <c r="E1285" s="1">
        <v>291215</v>
      </c>
      <c r="G1285" t="s">
        <v>13</v>
      </c>
      <c r="H1285" t="s">
        <v>33544</v>
      </c>
      <c r="I1285" t="s">
        <v>164</v>
      </c>
      <c r="J1285" t="s">
        <v>165</v>
      </c>
      <c r="K1285" t="s">
        <v>24</v>
      </c>
      <c r="L1285" t="s">
        <v>17</v>
      </c>
      <c r="M1285" t="s">
        <v>33545</v>
      </c>
    </row>
    <row r="1286" spans="1:13" x14ac:dyDescent="0.3">
      <c r="A1286" t="s">
        <v>10950</v>
      </c>
      <c r="C1286" t="s">
        <v>35729</v>
      </c>
      <c r="D1286">
        <v>6</v>
      </c>
      <c r="E1286" s="1">
        <v>56255</v>
      </c>
      <c r="G1286" t="s">
        <v>13</v>
      </c>
      <c r="H1286" t="s">
        <v>35845</v>
      </c>
      <c r="I1286" t="s">
        <v>164</v>
      </c>
      <c r="J1286" t="s">
        <v>165</v>
      </c>
      <c r="K1286" t="s">
        <v>24</v>
      </c>
      <c r="L1286" t="s">
        <v>17</v>
      </c>
      <c r="M1286" t="s">
        <v>66</v>
      </c>
    </row>
    <row r="1287" spans="1:13" x14ac:dyDescent="0.3">
      <c r="A1287" t="s">
        <v>10950</v>
      </c>
      <c r="C1287" t="s">
        <v>37782</v>
      </c>
      <c r="D1287">
        <v>42</v>
      </c>
      <c r="E1287" s="1">
        <v>362710</v>
      </c>
      <c r="G1287" t="s">
        <v>13</v>
      </c>
      <c r="H1287" t="s">
        <v>37807</v>
      </c>
      <c r="I1287" t="s">
        <v>164</v>
      </c>
      <c r="J1287" t="s">
        <v>165</v>
      </c>
      <c r="K1287" t="s">
        <v>24</v>
      </c>
      <c r="L1287" t="s">
        <v>10329</v>
      </c>
      <c r="M1287" t="s">
        <v>66</v>
      </c>
    </row>
    <row r="1288" spans="1:13" x14ac:dyDescent="0.3">
      <c r="A1288" t="s">
        <v>10491</v>
      </c>
      <c r="C1288" t="s">
        <v>10471</v>
      </c>
      <c r="D1288">
        <v>40</v>
      </c>
      <c r="E1288" s="1">
        <v>277749</v>
      </c>
      <c r="G1288" t="s">
        <v>48</v>
      </c>
      <c r="H1288" t="s">
        <v>10492</v>
      </c>
      <c r="I1288" t="s">
        <v>8599</v>
      </c>
      <c r="J1288" t="s">
        <v>372</v>
      </c>
      <c r="K1288" t="s">
        <v>24</v>
      </c>
      <c r="L1288" t="s">
        <v>38</v>
      </c>
      <c r="M1288" t="s">
        <v>354</v>
      </c>
    </row>
    <row r="1289" spans="1:13" x14ac:dyDescent="0.3">
      <c r="A1289" t="s">
        <v>29606</v>
      </c>
      <c r="C1289" t="s">
        <v>29553</v>
      </c>
      <c r="D1289">
        <v>22</v>
      </c>
      <c r="E1289" s="1">
        <v>150000</v>
      </c>
      <c r="G1289" t="s">
        <v>111</v>
      </c>
      <c r="H1289" t="s">
        <v>29607</v>
      </c>
      <c r="I1289" t="s">
        <v>22</v>
      </c>
      <c r="J1289" t="s">
        <v>23</v>
      </c>
      <c r="K1289" t="s">
        <v>24</v>
      </c>
      <c r="L1289" t="s">
        <v>25</v>
      </c>
      <c r="M1289" t="s">
        <v>120</v>
      </c>
    </row>
    <row r="1290" spans="1:13" x14ac:dyDescent="0.3">
      <c r="A1290" t="s">
        <v>29606</v>
      </c>
      <c r="C1290" t="s">
        <v>37047</v>
      </c>
      <c r="D1290">
        <v>49</v>
      </c>
      <c r="E1290" s="1">
        <v>525093</v>
      </c>
      <c r="G1290" t="s">
        <v>13</v>
      </c>
      <c r="H1290" t="s">
        <v>37094</v>
      </c>
      <c r="I1290" t="s">
        <v>22</v>
      </c>
      <c r="J1290" t="s">
        <v>23</v>
      </c>
      <c r="K1290" t="s">
        <v>24</v>
      </c>
      <c r="L1290" t="s">
        <v>44</v>
      </c>
      <c r="M1290" t="s">
        <v>345</v>
      </c>
    </row>
    <row r="1291" spans="1:13" x14ac:dyDescent="0.3">
      <c r="A1291" t="s">
        <v>29606</v>
      </c>
      <c r="C1291" t="s">
        <v>37363</v>
      </c>
      <c r="D1291">
        <v>69</v>
      </c>
      <c r="E1291" s="1">
        <v>1098461</v>
      </c>
      <c r="G1291" t="s">
        <v>69</v>
      </c>
      <c r="H1291" t="s">
        <v>37495</v>
      </c>
      <c r="I1291" t="s">
        <v>22</v>
      </c>
      <c r="J1291" t="s">
        <v>23</v>
      </c>
      <c r="K1291" t="s">
        <v>24</v>
      </c>
      <c r="L1291" t="s">
        <v>17</v>
      </c>
      <c r="M1291" t="s">
        <v>39</v>
      </c>
    </row>
    <row r="1292" spans="1:13" x14ac:dyDescent="0.3">
      <c r="A1292" t="s">
        <v>29606</v>
      </c>
      <c r="C1292" t="s">
        <v>37582</v>
      </c>
      <c r="D1292">
        <v>72</v>
      </c>
      <c r="E1292" s="1">
        <v>2265408</v>
      </c>
      <c r="G1292" t="s">
        <v>13</v>
      </c>
      <c r="H1292" t="s">
        <v>25377</v>
      </c>
      <c r="I1292" t="s">
        <v>22</v>
      </c>
      <c r="J1292" t="s">
        <v>23</v>
      </c>
      <c r="K1292" t="s">
        <v>24</v>
      </c>
      <c r="L1292" t="s">
        <v>44</v>
      </c>
      <c r="M1292" t="s">
        <v>345</v>
      </c>
    </row>
    <row r="1293" spans="1:13" x14ac:dyDescent="0.3">
      <c r="A1293" t="s">
        <v>8282</v>
      </c>
      <c r="C1293" t="s">
        <v>16236</v>
      </c>
      <c r="D1293">
        <v>32</v>
      </c>
      <c r="E1293" s="1">
        <v>1035523</v>
      </c>
      <c r="G1293" t="s">
        <v>69</v>
      </c>
      <c r="H1293" t="s">
        <v>16240</v>
      </c>
      <c r="I1293" t="s">
        <v>22</v>
      </c>
      <c r="J1293" t="s">
        <v>23</v>
      </c>
      <c r="K1293" t="s">
        <v>24</v>
      </c>
      <c r="L1293" t="s">
        <v>25</v>
      </c>
      <c r="M1293" t="s">
        <v>221</v>
      </c>
    </row>
    <row r="1294" spans="1:13" x14ac:dyDescent="0.3">
      <c r="A1294" t="s">
        <v>8282</v>
      </c>
      <c r="C1294" t="s">
        <v>8196</v>
      </c>
      <c r="D1294">
        <v>30</v>
      </c>
      <c r="E1294" s="1">
        <v>1004448</v>
      </c>
      <c r="G1294" t="s">
        <v>69</v>
      </c>
      <c r="H1294" t="s">
        <v>8283</v>
      </c>
      <c r="I1294" t="s">
        <v>22</v>
      </c>
      <c r="J1294" t="s">
        <v>23</v>
      </c>
      <c r="K1294" t="s">
        <v>24</v>
      </c>
      <c r="L1294" t="s">
        <v>25</v>
      </c>
      <c r="M1294" t="s">
        <v>221</v>
      </c>
    </row>
    <row r="1295" spans="1:13" x14ac:dyDescent="0.3">
      <c r="A1295" t="s">
        <v>8282</v>
      </c>
      <c r="C1295" t="s">
        <v>36727</v>
      </c>
      <c r="D1295">
        <v>28</v>
      </c>
      <c r="E1295" s="1">
        <v>1216465</v>
      </c>
      <c r="G1295" t="s">
        <v>69</v>
      </c>
      <c r="H1295" t="s">
        <v>36753</v>
      </c>
      <c r="I1295" t="s">
        <v>22</v>
      </c>
      <c r="J1295" t="s">
        <v>23</v>
      </c>
      <c r="K1295" t="s">
        <v>24</v>
      </c>
      <c r="L1295" t="s">
        <v>25</v>
      </c>
      <c r="M1295" t="s">
        <v>7715</v>
      </c>
    </row>
    <row r="1296" spans="1:13" x14ac:dyDescent="0.3">
      <c r="A1296" t="s">
        <v>8282</v>
      </c>
      <c r="C1296" t="s">
        <v>37919</v>
      </c>
      <c r="D1296">
        <v>23</v>
      </c>
      <c r="E1296" s="1">
        <v>999137</v>
      </c>
      <c r="G1296" t="s">
        <v>111</v>
      </c>
      <c r="H1296" t="s">
        <v>37959</v>
      </c>
      <c r="I1296" t="s">
        <v>22</v>
      </c>
      <c r="J1296" t="s">
        <v>23</v>
      </c>
      <c r="K1296" t="s">
        <v>24</v>
      </c>
      <c r="L1296" t="s">
        <v>25</v>
      </c>
      <c r="M1296" t="s">
        <v>120</v>
      </c>
    </row>
    <row r="1297" spans="1:13" x14ac:dyDescent="0.3">
      <c r="A1297" t="s">
        <v>8282</v>
      </c>
      <c r="C1297" t="s">
        <v>24677</v>
      </c>
      <c r="D1297">
        <v>23</v>
      </c>
      <c r="E1297" s="1">
        <v>529697</v>
      </c>
      <c r="G1297" t="s">
        <v>111</v>
      </c>
      <c r="H1297" t="s">
        <v>24700</v>
      </c>
      <c r="I1297" t="s">
        <v>22</v>
      </c>
      <c r="J1297" t="s">
        <v>23</v>
      </c>
      <c r="K1297" t="s">
        <v>24</v>
      </c>
      <c r="L1297" t="s">
        <v>25</v>
      </c>
      <c r="M1297" t="s">
        <v>120</v>
      </c>
    </row>
    <row r="1298" spans="1:13" x14ac:dyDescent="0.3">
      <c r="A1298" t="s">
        <v>8282</v>
      </c>
      <c r="C1298" t="s">
        <v>25016</v>
      </c>
      <c r="D1298">
        <v>23</v>
      </c>
      <c r="E1298" s="1">
        <v>251750</v>
      </c>
      <c r="G1298" t="s">
        <v>111</v>
      </c>
      <c r="H1298" t="s">
        <v>25045</v>
      </c>
      <c r="I1298" t="s">
        <v>22</v>
      </c>
      <c r="J1298" t="s">
        <v>23</v>
      </c>
      <c r="K1298" t="s">
        <v>24</v>
      </c>
      <c r="L1298" t="s">
        <v>25</v>
      </c>
      <c r="M1298" t="s">
        <v>120</v>
      </c>
    </row>
    <row r="1299" spans="1:13" x14ac:dyDescent="0.3">
      <c r="A1299" t="s">
        <v>8282</v>
      </c>
      <c r="C1299" t="s">
        <v>25784</v>
      </c>
      <c r="D1299">
        <v>14</v>
      </c>
      <c r="E1299" s="1">
        <v>169702</v>
      </c>
      <c r="G1299" t="s">
        <v>111</v>
      </c>
      <c r="H1299" t="s">
        <v>25816</v>
      </c>
      <c r="I1299" t="s">
        <v>22</v>
      </c>
      <c r="J1299" t="s">
        <v>23</v>
      </c>
      <c r="K1299" t="s">
        <v>24</v>
      </c>
      <c r="L1299" t="s">
        <v>25</v>
      </c>
      <c r="M1299" t="s">
        <v>120</v>
      </c>
    </row>
    <row r="1300" spans="1:13" x14ac:dyDescent="0.3">
      <c r="A1300" t="s">
        <v>35581</v>
      </c>
      <c r="C1300" t="s">
        <v>35549</v>
      </c>
      <c r="D1300">
        <v>36</v>
      </c>
      <c r="E1300" s="1">
        <v>750000</v>
      </c>
      <c r="G1300" t="s">
        <v>111</v>
      </c>
      <c r="H1300" t="s">
        <v>35582</v>
      </c>
      <c r="I1300" t="s">
        <v>22</v>
      </c>
      <c r="J1300" t="s">
        <v>23</v>
      </c>
      <c r="K1300" t="s">
        <v>24</v>
      </c>
      <c r="L1300" t="s">
        <v>25</v>
      </c>
      <c r="M1300" t="s">
        <v>232</v>
      </c>
    </row>
    <row r="1301" spans="1:13" x14ac:dyDescent="0.3">
      <c r="A1301" t="s">
        <v>38177</v>
      </c>
      <c r="C1301" t="s">
        <v>38133</v>
      </c>
      <c r="D1301">
        <v>11</v>
      </c>
      <c r="E1301" s="1">
        <v>32268</v>
      </c>
      <c r="G1301" t="s">
        <v>69</v>
      </c>
      <c r="H1301" t="s">
        <v>38178</v>
      </c>
      <c r="I1301" t="s">
        <v>174</v>
      </c>
      <c r="J1301" t="s">
        <v>175</v>
      </c>
      <c r="K1301" t="s">
        <v>24</v>
      </c>
      <c r="L1301" t="s">
        <v>25</v>
      </c>
      <c r="M1301" t="s">
        <v>39</v>
      </c>
    </row>
    <row r="1302" spans="1:13" x14ac:dyDescent="0.3">
      <c r="A1302" t="s">
        <v>24711</v>
      </c>
      <c r="C1302" t="s">
        <v>24677</v>
      </c>
      <c r="D1302">
        <v>28</v>
      </c>
      <c r="E1302" s="1">
        <v>770386</v>
      </c>
      <c r="G1302" t="s">
        <v>34</v>
      </c>
      <c r="H1302" t="s">
        <v>24712</v>
      </c>
      <c r="I1302" t="s">
        <v>70</v>
      </c>
      <c r="J1302" t="s">
        <v>70</v>
      </c>
      <c r="K1302" t="s">
        <v>24</v>
      </c>
      <c r="L1302" t="s">
        <v>25</v>
      </c>
      <c r="M1302" t="s">
        <v>6146</v>
      </c>
    </row>
    <row r="1303" spans="1:13" x14ac:dyDescent="0.3">
      <c r="A1303" t="s">
        <v>6274</v>
      </c>
      <c r="C1303" t="s">
        <v>34224</v>
      </c>
      <c r="D1303">
        <v>3</v>
      </c>
      <c r="E1303" s="1">
        <v>2500</v>
      </c>
      <c r="G1303" t="s">
        <v>21</v>
      </c>
      <c r="H1303" t="s">
        <v>970</v>
      </c>
      <c r="I1303" t="s">
        <v>70</v>
      </c>
      <c r="J1303" t="s">
        <v>70</v>
      </c>
      <c r="K1303" t="s">
        <v>24</v>
      </c>
      <c r="L1303" t="s">
        <v>25</v>
      </c>
      <c r="M1303" t="s">
        <v>26</v>
      </c>
    </row>
    <row r="1304" spans="1:13" x14ac:dyDescent="0.3">
      <c r="A1304" t="s">
        <v>6274</v>
      </c>
      <c r="C1304" t="s">
        <v>37650</v>
      </c>
      <c r="D1304">
        <v>12</v>
      </c>
      <c r="E1304" s="1">
        <v>150040</v>
      </c>
      <c r="G1304" t="s">
        <v>13</v>
      </c>
      <c r="H1304" t="s">
        <v>37666</v>
      </c>
      <c r="I1304" t="s">
        <v>70</v>
      </c>
      <c r="J1304" t="s">
        <v>70</v>
      </c>
      <c r="K1304" t="s">
        <v>24</v>
      </c>
      <c r="L1304" t="s">
        <v>38</v>
      </c>
      <c r="M1304" t="s">
        <v>345</v>
      </c>
    </row>
    <row r="1305" spans="1:13" x14ac:dyDescent="0.3">
      <c r="A1305" t="s">
        <v>6274</v>
      </c>
      <c r="C1305" t="s">
        <v>24897</v>
      </c>
      <c r="D1305">
        <v>6</v>
      </c>
      <c r="E1305" s="1">
        <v>100001</v>
      </c>
      <c r="G1305" t="s">
        <v>13</v>
      </c>
      <c r="H1305" t="s">
        <v>24978</v>
      </c>
      <c r="I1305" t="s">
        <v>70</v>
      </c>
      <c r="J1305" t="s">
        <v>70</v>
      </c>
      <c r="K1305" t="s">
        <v>24</v>
      </c>
      <c r="L1305" t="s">
        <v>38</v>
      </c>
      <c r="M1305" t="s">
        <v>345</v>
      </c>
    </row>
    <row r="1306" spans="1:13" x14ac:dyDescent="0.3">
      <c r="A1306" t="s">
        <v>6274</v>
      </c>
      <c r="C1306" t="s">
        <v>24619</v>
      </c>
      <c r="D1306">
        <v>18</v>
      </c>
      <c r="E1306" s="1">
        <v>391270</v>
      </c>
      <c r="G1306" t="s">
        <v>34</v>
      </c>
      <c r="H1306" t="s">
        <v>24623</v>
      </c>
      <c r="I1306" t="s">
        <v>70</v>
      </c>
      <c r="J1306" t="s">
        <v>70</v>
      </c>
      <c r="K1306" t="s">
        <v>24</v>
      </c>
      <c r="L1306" t="s">
        <v>38</v>
      </c>
      <c r="M1306" t="s">
        <v>202</v>
      </c>
    </row>
    <row r="1307" spans="1:13" x14ac:dyDescent="0.3">
      <c r="A1307" t="s">
        <v>6274</v>
      </c>
      <c r="C1307" t="s">
        <v>25343</v>
      </c>
      <c r="D1307">
        <v>1</v>
      </c>
      <c r="E1307" s="1">
        <v>150000</v>
      </c>
      <c r="G1307" t="s">
        <v>34</v>
      </c>
      <c r="H1307" t="s">
        <v>25368</v>
      </c>
      <c r="I1307" t="s">
        <v>70</v>
      </c>
      <c r="J1307" t="s">
        <v>70</v>
      </c>
      <c r="K1307" t="s">
        <v>24</v>
      </c>
      <c r="L1307" t="s">
        <v>44</v>
      </c>
      <c r="M1307" t="s">
        <v>504</v>
      </c>
    </row>
    <row r="1308" spans="1:13" x14ac:dyDescent="0.3">
      <c r="A1308" t="s">
        <v>6274</v>
      </c>
      <c r="C1308" t="s">
        <v>32581</v>
      </c>
      <c r="D1308">
        <v>44</v>
      </c>
      <c r="E1308" s="1">
        <v>243000</v>
      </c>
      <c r="G1308" t="s">
        <v>34</v>
      </c>
      <c r="H1308" t="s">
        <v>32592</v>
      </c>
      <c r="I1308" t="s">
        <v>70</v>
      </c>
      <c r="J1308" t="s">
        <v>70</v>
      </c>
      <c r="K1308" t="s">
        <v>24</v>
      </c>
      <c r="L1308" t="s">
        <v>44</v>
      </c>
      <c r="M1308" t="s">
        <v>202</v>
      </c>
    </row>
    <row r="1309" spans="1:13" x14ac:dyDescent="0.3">
      <c r="A1309" t="s">
        <v>6274</v>
      </c>
      <c r="C1309" t="s">
        <v>13456</v>
      </c>
      <c r="D1309">
        <v>12</v>
      </c>
      <c r="E1309" s="1">
        <v>25000</v>
      </c>
      <c r="G1309" t="s">
        <v>34</v>
      </c>
      <c r="H1309" t="s">
        <v>13496</v>
      </c>
      <c r="I1309" t="s">
        <v>70</v>
      </c>
      <c r="J1309" t="s">
        <v>70</v>
      </c>
      <c r="K1309" t="s">
        <v>24</v>
      </c>
      <c r="L1309" t="s">
        <v>25</v>
      </c>
      <c r="M1309" t="s">
        <v>202</v>
      </c>
    </row>
    <row r="1310" spans="1:13" x14ac:dyDescent="0.3">
      <c r="A1310" t="s">
        <v>6274</v>
      </c>
      <c r="C1310" t="s">
        <v>14619</v>
      </c>
      <c r="D1310">
        <v>12</v>
      </c>
      <c r="E1310" s="1">
        <v>80000</v>
      </c>
      <c r="G1310" t="s">
        <v>34</v>
      </c>
      <c r="H1310" t="s">
        <v>14639</v>
      </c>
      <c r="I1310" t="s">
        <v>70</v>
      </c>
      <c r="J1310" t="s">
        <v>70</v>
      </c>
      <c r="K1310" t="s">
        <v>24</v>
      </c>
      <c r="L1310" t="s">
        <v>17</v>
      </c>
      <c r="M1310" t="s">
        <v>202</v>
      </c>
    </row>
    <row r="1311" spans="1:13" x14ac:dyDescent="0.3">
      <c r="A1311" t="s">
        <v>6274</v>
      </c>
      <c r="C1311" t="s">
        <v>14552</v>
      </c>
      <c r="D1311">
        <v>60</v>
      </c>
      <c r="E1311" s="1">
        <v>56681270</v>
      </c>
      <c r="G1311" t="s">
        <v>34</v>
      </c>
      <c r="H1311" t="s">
        <v>14604</v>
      </c>
      <c r="I1311" t="s">
        <v>70</v>
      </c>
      <c r="J1311" t="s">
        <v>70</v>
      </c>
      <c r="K1311" t="s">
        <v>24</v>
      </c>
      <c r="L1311" t="s">
        <v>38</v>
      </c>
      <c r="M1311" t="s">
        <v>202</v>
      </c>
    </row>
    <row r="1312" spans="1:13" x14ac:dyDescent="0.3">
      <c r="A1312" t="s">
        <v>6274</v>
      </c>
      <c r="C1312" t="s">
        <v>6476</v>
      </c>
      <c r="D1312">
        <v>12</v>
      </c>
      <c r="E1312" s="1">
        <v>50000</v>
      </c>
      <c r="G1312" t="s">
        <v>34</v>
      </c>
      <c r="H1312" t="s">
        <v>6506</v>
      </c>
      <c r="I1312" t="s">
        <v>70</v>
      </c>
      <c r="J1312" t="s">
        <v>70</v>
      </c>
      <c r="K1312" t="s">
        <v>24</v>
      </c>
      <c r="L1312" t="s">
        <v>25</v>
      </c>
      <c r="M1312" t="s">
        <v>202</v>
      </c>
    </row>
    <row r="1313" spans="1:13" x14ac:dyDescent="0.3">
      <c r="A1313" t="s">
        <v>6274</v>
      </c>
      <c r="C1313" t="s">
        <v>6249</v>
      </c>
      <c r="D1313">
        <v>12</v>
      </c>
      <c r="E1313" s="1">
        <v>300000</v>
      </c>
      <c r="G1313" t="s">
        <v>13</v>
      </c>
      <c r="H1313" t="s">
        <v>6275</v>
      </c>
      <c r="I1313" t="s">
        <v>70</v>
      </c>
      <c r="J1313" t="s">
        <v>70</v>
      </c>
      <c r="K1313" t="s">
        <v>24</v>
      </c>
      <c r="L1313" t="s">
        <v>38</v>
      </c>
      <c r="M1313" t="s">
        <v>345</v>
      </c>
    </row>
    <row r="1314" spans="1:13" x14ac:dyDescent="0.3">
      <c r="A1314" t="s">
        <v>8489</v>
      </c>
      <c r="C1314" t="s">
        <v>9547</v>
      </c>
      <c r="D1314">
        <v>13</v>
      </c>
      <c r="E1314" s="1">
        <v>100001</v>
      </c>
      <c r="G1314" t="s">
        <v>111</v>
      </c>
      <c r="H1314" t="s">
        <v>10035</v>
      </c>
      <c r="I1314" t="s">
        <v>22</v>
      </c>
      <c r="J1314" t="s">
        <v>23</v>
      </c>
      <c r="K1314" t="s">
        <v>24</v>
      </c>
      <c r="L1314" t="s">
        <v>25</v>
      </c>
      <c r="M1314" t="s">
        <v>120</v>
      </c>
    </row>
    <row r="1315" spans="1:13" x14ac:dyDescent="0.3">
      <c r="A1315" t="s">
        <v>8489</v>
      </c>
      <c r="C1315" t="s">
        <v>8196</v>
      </c>
      <c r="D1315">
        <v>11</v>
      </c>
      <c r="E1315" s="1">
        <v>125005</v>
      </c>
      <c r="G1315" t="s">
        <v>111</v>
      </c>
      <c r="H1315" t="s">
        <v>8490</v>
      </c>
      <c r="I1315" t="s">
        <v>22</v>
      </c>
      <c r="J1315" t="s">
        <v>23</v>
      </c>
      <c r="K1315" t="s">
        <v>24</v>
      </c>
      <c r="L1315" t="s">
        <v>25</v>
      </c>
      <c r="M1315" t="s">
        <v>232</v>
      </c>
    </row>
    <row r="1316" spans="1:13" x14ac:dyDescent="0.3">
      <c r="A1316" t="s">
        <v>8489</v>
      </c>
      <c r="C1316" t="s">
        <v>34736</v>
      </c>
      <c r="D1316">
        <v>12</v>
      </c>
      <c r="E1316" s="1">
        <v>500000</v>
      </c>
      <c r="G1316" t="s">
        <v>111</v>
      </c>
      <c r="H1316" t="s">
        <v>34822</v>
      </c>
      <c r="I1316" t="s">
        <v>22</v>
      </c>
      <c r="J1316" t="s">
        <v>23</v>
      </c>
      <c r="K1316" t="s">
        <v>24</v>
      </c>
      <c r="L1316" t="s">
        <v>25</v>
      </c>
      <c r="M1316" t="s">
        <v>120</v>
      </c>
    </row>
    <row r="1317" spans="1:13" x14ac:dyDescent="0.3">
      <c r="A1317" t="s">
        <v>8489</v>
      </c>
      <c r="C1317" t="s">
        <v>34627</v>
      </c>
      <c r="D1317">
        <v>6</v>
      </c>
      <c r="E1317" s="1">
        <v>50000</v>
      </c>
      <c r="G1317" t="s">
        <v>111</v>
      </c>
      <c r="H1317" t="s">
        <v>34730</v>
      </c>
      <c r="I1317" t="s">
        <v>22</v>
      </c>
      <c r="J1317" t="s">
        <v>23</v>
      </c>
      <c r="K1317" t="s">
        <v>24</v>
      </c>
      <c r="L1317" t="s">
        <v>25</v>
      </c>
      <c r="M1317" t="s">
        <v>232</v>
      </c>
    </row>
    <row r="1318" spans="1:13" x14ac:dyDescent="0.3">
      <c r="A1318" t="s">
        <v>8489</v>
      </c>
      <c r="C1318" t="s">
        <v>33297</v>
      </c>
      <c r="D1318">
        <v>25</v>
      </c>
      <c r="E1318" s="1">
        <v>500000</v>
      </c>
      <c r="G1318" t="s">
        <v>111</v>
      </c>
      <c r="H1318" t="s">
        <v>33328</v>
      </c>
      <c r="I1318" t="s">
        <v>22</v>
      </c>
      <c r="J1318" t="s">
        <v>23</v>
      </c>
      <c r="K1318" t="s">
        <v>24</v>
      </c>
      <c r="L1318" t="s">
        <v>25</v>
      </c>
      <c r="M1318" t="s">
        <v>120</v>
      </c>
    </row>
    <row r="1319" spans="1:13" x14ac:dyDescent="0.3">
      <c r="A1319" t="s">
        <v>8489</v>
      </c>
      <c r="C1319" t="s">
        <v>36241</v>
      </c>
      <c r="D1319">
        <v>24</v>
      </c>
      <c r="E1319" s="1">
        <v>2211517</v>
      </c>
      <c r="G1319" t="s">
        <v>111</v>
      </c>
      <c r="H1319" t="s">
        <v>36254</v>
      </c>
      <c r="I1319" t="s">
        <v>22</v>
      </c>
      <c r="J1319" t="s">
        <v>23</v>
      </c>
      <c r="K1319" t="s">
        <v>24</v>
      </c>
      <c r="L1319" t="s">
        <v>25</v>
      </c>
      <c r="M1319" t="s">
        <v>120</v>
      </c>
    </row>
    <row r="1320" spans="1:13" x14ac:dyDescent="0.3">
      <c r="A1320" t="s">
        <v>8489</v>
      </c>
      <c r="C1320" t="s">
        <v>38015</v>
      </c>
      <c r="D1320">
        <v>6</v>
      </c>
      <c r="E1320" s="1">
        <v>250000</v>
      </c>
      <c r="G1320" t="s">
        <v>111</v>
      </c>
      <c r="H1320" t="s">
        <v>38033</v>
      </c>
      <c r="I1320" t="s">
        <v>22</v>
      </c>
      <c r="J1320" t="s">
        <v>23</v>
      </c>
      <c r="K1320" t="s">
        <v>24</v>
      </c>
      <c r="L1320" t="s">
        <v>25</v>
      </c>
      <c r="M1320" t="s">
        <v>87</v>
      </c>
    </row>
    <row r="1321" spans="1:13" x14ac:dyDescent="0.3">
      <c r="A1321" t="s">
        <v>8489</v>
      </c>
      <c r="C1321" t="s">
        <v>38057</v>
      </c>
      <c r="D1321">
        <v>12</v>
      </c>
      <c r="E1321" s="1">
        <v>500000</v>
      </c>
      <c r="G1321" t="s">
        <v>111</v>
      </c>
      <c r="H1321" t="s">
        <v>970</v>
      </c>
      <c r="I1321" t="s">
        <v>22</v>
      </c>
      <c r="J1321" t="s">
        <v>23</v>
      </c>
      <c r="K1321" t="s">
        <v>24</v>
      </c>
      <c r="L1321" t="s">
        <v>25</v>
      </c>
      <c r="M1321" t="s">
        <v>120</v>
      </c>
    </row>
    <row r="1322" spans="1:13" x14ac:dyDescent="0.3">
      <c r="A1322" t="s">
        <v>24846</v>
      </c>
      <c r="C1322" t="s">
        <v>24785</v>
      </c>
      <c r="D1322">
        <v>12</v>
      </c>
      <c r="E1322" s="1">
        <v>500000</v>
      </c>
      <c r="G1322" t="s">
        <v>111</v>
      </c>
      <c r="H1322" t="s">
        <v>24845</v>
      </c>
      <c r="I1322" t="s">
        <v>867</v>
      </c>
      <c r="J1322" t="s">
        <v>280</v>
      </c>
      <c r="K1322" t="s">
        <v>24</v>
      </c>
      <c r="L1322" t="s">
        <v>25</v>
      </c>
      <c r="M1322" t="s">
        <v>87</v>
      </c>
    </row>
    <row r="1323" spans="1:13" x14ac:dyDescent="0.3">
      <c r="A1323" t="s">
        <v>26043</v>
      </c>
      <c r="C1323" t="s">
        <v>25932</v>
      </c>
      <c r="D1323">
        <v>2</v>
      </c>
      <c r="E1323" s="1">
        <v>18401</v>
      </c>
      <c r="G1323" t="s">
        <v>34</v>
      </c>
      <c r="H1323" t="s">
        <v>6143</v>
      </c>
      <c r="I1323" t="s">
        <v>26044</v>
      </c>
      <c r="J1323" t="s">
        <v>700</v>
      </c>
      <c r="K1323" t="s">
        <v>24</v>
      </c>
      <c r="L1323" t="s">
        <v>25</v>
      </c>
      <c r="M1323" t="s">
        <v>6146</v>
      </c>
    </row>
    <row r="1324" spans="1:13" x14ac:dyDescent="0.3">
      <c r="A1324" t="s">
        <v>15780</v>
      </c>
      <c r="C1324" t="s">
        <v>15737</v>
      </c>
      <c r="D1324">
        <v>14</v>
      </c>
      <c r="E1324" s="1">
        <v>14880</v>
      </c>
      <c r="G1324" t="s">
        <v>34</v>
      </c>
      <c r="H1324" t="s">
        <v>9117</v>
      </c>
      <c r="I1324" t="s">
        <v>15781</v>
      </c>
      <c r="J1324" t="s">
        <v>86</v>
      </c>
      <c r="K1324" t="s">
        <v>24</v>
      </c>
      <c r="L1324" t="s">
        <v>25</v>
      </c>
      <c r="M1324" t="s">
        <v>6146</v>
      </c>
    </row>
    <row r="1325" spans="1:13" x14ac:dyDescent="0.3">
      <c r="A1325" t="s">
        <v>15780</v>
      </c>
      <c r="C1325" t="s">
        <v>35134</v>
      </c>
      <c r="D1325">
        <v>14</v>
      </c>
      <c r="E1325" s="1">
        <v>9790</v>
      </c>
      <c r="G1325" t="s">
        <v>34</v>
      </c>
      <c r="H1325" t="s">
        <v>9117</v>
      </c>
      <c r="I1325" t="s">
        <v>15781</v>
      </c>
      <c r="J1325" t="s">
        <v>86</v>
      </c>
      <c r="K1325" t="s">
        <v>24</v>
      </c>
      <c r="L1325" t="s">
        <v>25</v>
      </c>
      <c r="M1325" t="s">
        <v>6146</v>
      </c>
    </row>
    <row r="1326" spans="1:13" x14ac:dyDescent="0.3">
      <c r="A1326" t="s">
        <v>26561</v>
      </c>
      <c r="C1326" t="s">
        <v>26519</v>
      </c>
      <c r="D1326">
        <v>5</v>
      </c>
      <c r="E1326" s="1">
        <v>12975</v>
      </c>
      <c r="G1326" t="s">
        <v>34</v>
      </c>
      <c r="H1326" t="s">
        <v>6143</v>
      </c>
      <c r="I1326" t="s">
        <v>2346</v>
      </c>
      <c r="J1326" t="s">
        <v>2347</v>
      </c>
      <c r="K1326" t="s">
        <v>24</v>
      </c>
      <c r="L1326" t="s">
        <v>25</v>
      </c>
      <c r="M1326" t="s">
        <v>6146</v>
      </c>
    </row>
    <row r="1327" spans="1:13" x14ac:dyDescent="0.3">
      <c r="A1327" t="s">
        <v>11686</v>
      </c>
      <c r="C1327" t="s">
        <v>11613</v>
      </c>
      <c r="D1327">
        <v>31</v>
      </c>
      <c r="E1327" s="1">
        <v>100000</v>
      </c>
      <c r="G1327" t="s">
        <v>13</v>
      </c>
      <c r="H1327" t="s">
        <v>11687</v>
      </c>
      <c r="I1327" t="s">
        <v>9830</v>
      </c>
      <c r="J1327" t="s">
        <v>86</v>
      </c>
      <c r="K1327" t="s">
        <v>24</v>
      </c>
      <c r="L1327" t="s">
        <v>17</v>
      </c>
      <c r="M1327" t="s">
        <v>450</v>
      </c>
    </row>
    <row r="1328" spans="1:13" x14ac:dyDescent="0.3">
      <c r="A1328" t="s">
        <v>31832</v>
      </c>
      <c r="C1328" t="s">
        <v>31728</v>
      </c>
      <c r="D1328">
        <v>6</v>
      </c>
      <c r="E1328" s="1">
        <v>19008</v>
      </c>
      <c r="G1328" t="s">
        <v>34</v>
      </c>
      <c r="H1328" t="s">
        <v>6143</v>
      </c>
      <c r="I1328" t="s">
        <v>9830</v>
      </c>
      <c r="J1328" t="s">
        <v>165</v>
      </c>
      <c r="K1328" t="s">
        <v>24</v>
      </c>
      <c r="L1328" t="s">
        <v>25</v>
      </c>
      <c r="M1328" t="s">
        <v>6146</v>
      </c>
    </row>
    <row r="1329" spans="1:13" x14ac:dyDescent="0.3">
      <c r="A1329" t="s">
        <v>20244</v>
      </c>
      <c r="C1329" t="s">
        <v>20121</v>
      </c>
      <c r="D1329">
        <v>4</v>
      </c>
      <c r="E1329" s="1">
        <v>12175</v>
      </c>
      <c r="G1329" t="s">
        <v>34</v>
      </c>
      <c r="H1329" t="s">
        <v>6143</v>
      </c>
      <c r="I1329" t="s">
        <v>20245</v>
      </c>
      <c r="J1329" t="s">
        <v>288</v>
      </c>
      <c r="K1329" t="s">
        <v>24</v>
      </c>
      <c r="L1329" t="s">
        <v>25</v>
      </c>
      <c r="M1329" t="s">
        <v>6146</v>
      </c>
    </row>
    <row r="1330" spans="1:13" x14ac:dyDescent="0.3">
      <c r="A1330" t="s">
        <v>19594</v>
      </c>
      <c r="C1330" t="s">
        <v>19404</v>
      </c>
      <c r="D1330">
        <v>6</v>
      </c>
      <c r="E1330" s="1">
        <v>8074</v>
      </c>
      <c r="G1330" t="s">
        <v>34</v>
      </c>
      <c r="H1330" t="s">
        <v>6143</v>
      </c>
      <c r="I1330" t="s">
        <v>19595</v>
      </c>
      <c r="J1330" t="s">
        <v>280</v>
      </c>
      <c r="K1330" t="s">
        <v>24</v>
      </c>
      <c r="L1330" t="s">
        <v>25</v>
      </c>
      <c r="M1330" t="s">
        <v>6146</v>
      </c>
    </row>
    <row r="1331" spans="1:13" x14ac:dyDescent="0.3">
      <c r="A1331" t="s">
        <v>482</v>
      </c>
      <c r="C1331" t="s">
        <v>341</v>
      </c>
      <c r="D1331">
        <v>5</v>
      </c>
      <c r="E1331" s="1">
        <v>99735</v>
      </c>
      <c r="G1331" t="s">
        <v>111</v>
      </c>
      <c r="H1331" t="s">
        <v>158</v>
      </c>
      <c r="I1331" t="s">
        <v>483</v>
      </c>
      <c r="J1331" t="s">
        <v>70</v>
      </c>
      <c r="K1331" t="s">
        <v>24</v>
      </c>
      <c r="L1331" t="s">
        <v>25</v>
      </c>
      <c r="M1331" t="s">
        <v>120</v>
      </c>
    </row>
    <row r="1332" spans="1:13" x14ac:dyDescent="0.3">
      <c r="A1332" t="s">
        <v>482</v>
      </c>
      <c r="C1332" t="s">
        <v>29922</v>
      </c>
      <c r="D1332">
        <v>11</v>
      </c>
      <c r="E1332" s="1">
        <v>369191</v>
      </c>
      <c r="G1332" t="s">
        <v>111</v>
      </c>
      <c r="H1332" t="s">
        <v>30209</v>
      </c>
      <c r="I1332" t="s">
        <v>483</v>
      </c>
      <c r="J1332" t="s">
        <v>70</v>
      </c>
      <c r="K1332" t="s">
        <v>24</v>
      </c>
      <c r="L1332" t="s">
        <v>25</v>
      </c>
      <c r="M1332" t="s">
        <v>120</v>
      </c>
    </row>
    <row r="1333" spans="1:13" x14ac:dyDescent="0.3">
      <c r="A1333" t="s">
        <v>825</v>
      </c>
      <c r="C1333" t="s">
        <v>2957</v>
      </c>
      <c r="D1333">
        <v>6</v>
      </c>
      <c r="E1333" s="1">
        <v>1500000</v>
      </c>
      <c r="G1333" t="s">
        <v>34</v>
      </c>
      <c r="H1333" t="s">
        <v>3112</v>
      </c>
      <c r="I1333" t="s">
        <v>428</v>
      </c>
      <c r="K1333" t="s">
        <v>429</v>
      </c>
      <c r="L1333" t="s">
        <v>38</v>
      </c>
      <c r="M1333" t="s">
        <v>217</v>
      </c>
    </row>
    <row r="1334" spans="1:13" x14ac:dyDescent="0.3">
      <c r="A1334" t="s">
        <v>825</v>
      </c>
      <c r="C1334" t="s">
        <v>2269</v>
      </c>
      <c r="D1334">
        <v>41</v>
      </c>
      <c r="E1334" s="1">
        <v>9966799</v>
      </c>
      <c r="G1334" t="s">
        <v>34</v>
      </c>
      <c r="H1334" t="s">
        <v>2287</v>
      </c>
      <c r="I1334" t="s">
        <v>428</v>
      </c>
      <c r="K1334" t="s">
        <v>429</v>
      </c>
      <c r="L1334" t="s">
        <v>38</v>
      </c>
      <c r="M1334" t="s">
        <v>217</v>
      </c>
    </row>
    <row r="1335" spans="1:13" x14ac:dyDescent="0.3">
      <c r="A1335" t="s">
        <v>825</v>
      </c>
      <c r="C1335" t="s">
        <v>1558</v>
      </c>
      <c r="D1335">
        <v>11</v>
      </c>
      <c r="E1335" s="1">
        <v>3499989</v>
      </c>
      <c r="G1335" t="s">
        <v>13</v>
      </c>
      <c r="H1335" t="s">
        <v>1833</v>
      </c>
      <c r="I1335" t="s">
        <v>428</v>
      </c>
      <c r="K1335" t="s">
        <v>429</v>
      </c>
      <c r="L1335" t="s">
        <v>38</v>
      </c>
      <c r="M1335" t="s">
        <v>1834</v>
      </c>
    </row>
    <row r="1336" spans="1:13" x14ac:dyDescent="0.3">
      <c r="A1336" t="s">
        <v>825</v>
      </c>
      <c r="C1336" t="s">
        <v>783</v>
      </c>
      <c r="D1336">
        <v>18</v>
      </c>
      <c r="E1336" s="1">
        <v>549972</v>
      </c>
      <c r="G1336" t="s">
        <v>168</v>
      </c>
      <c r="H1336" t="s">
        <v>826</v>
      </c>
      <c r="I1336" t="s">
        <v>428</v>
      </c>
      <c r="K1336" t="s">
        <v>429</v>
      </c>
      <c r="L1336" t="s">
        <v>38</v>
      </c>
      <c r="M1336" t="s">
        <v>171</v>
      </c>
    </row>
    <row r="1337" spans="1:13" x14ac:dyDescent="0.3">
      <c r="A1337" t="s">
        <v>825</v>
      </c>
      <c r="C1337" t="s">
        <v>28282</v>
      </c>
      <c r="D1337">
        <v>36</v>
      </c>
      <c r="E1337" s="1">
        <v>1300000</v>
      </c>
      <c r="G1337" t="s">
        <v>69</v>
      </c>
      <c r="H1337" t="s">
        <v>28534</v>
      </c>
      <c r="I1337" t="s">
        <v>428</v>
      </c>
      <c r="K1337" t="s">
        <v>429</v>
      </c>
      <c r="L1337" t="s">
        <v>38</v>
      </c>
      <c r="M1337" t="s">
        <v>39</v>
      </c>
    </row>
    <row r="1338" spans="1:13" x14ac:dyDescent="0.3">
      <c r="A1338" t="s">
        <v>825</v>
      </c>
      <c r="C1338" t="s">
        <v>28282</v>
      </c>
      <c r="D1338">
        <v>9</v>
      </c>
      <c r="E1338" s="1">
        <v>50068</v>
      </c>
      <c r="G1338" t="s">
        <v>34</v>
      </c>
      <c r="H1338" t="s">
        <v>28675</v>
      </c>
      <c r="I1338" t="s">
        <v>428</v>
      </c>
      <c r="K1338" t="s">
        <v>429</v>
      </c>
      <c r="L1338" t="s">
        <v>38</v>
      </c>
      <c r="M1338" t="s">
        <v>504</v>
      </c>
    </row>
    <row r="1339" spans="1:13" x14ac:dyDescent="0.3">
      <c r="A1339" t="s">
        <v>825</v>
      </c>
      <c r="C1339" t="s">
        <v>28936</v>
      </c>
      <c r="D1339">
        <v>23</v>
      </c>
      <c r="E1339" s="1">
        <v>643279</v>
      </c>
      <c r="G1339" t="s">
        <v>1039</v>
      </c>
      <c r="H1339" t="s">
        <v>29053</v>
      </c>
      <c r="I1339" t="s">
        <v>428</v>
      </c>
      <c r="K1339" t="s">
        <v>429</v>
      </c>
      <c r="L1339" t="s">
        <v>38</v>
      </c>
      <c r="M1339" t="s">
        <v>4296</v>
      </c>
    </row>
    <row r="1340" spans="1:13" x14ac:dyDescent="0.3">
      <c r="A1340" t="s">
        <v>825</v>
      </c>
      <c r="C1340" t="s">
        <v>27748</v>
      </c>
      <c r="D1340">
        <v>8</v>
      </c>
      <c r="E1340" s="1">
        <v>550000</v>
      </c>
      <c r="G1340" t="s">
        <v>34</v>
      </c>
      <c r="H1340" t="s">
        <v>970</v>
      </c>
      <c r="I1340" t="s">
        <v>428</v>
      </c>
      <c r="K1340" t="s">
        <v>429</v>
      </c>
      <c r="L1340" t="s">
        <v>38</v>
      </c>
      <c r="M1340" t="s">
        <v>39</v>
      </c>
    </row>
    <row r="1341" spans="1:13" x14ac:dyDescent="0.3">
      <c r="A1341" t="s">
        <v>825</v>
      </c>
      <c r="C1341" t="s">
        <v>29922</v>
      </c>
      <c r="D1341">
        <v>37</v>
      </c>
      <c r="E1341" s="1">
        <v>2550000</v>
      </c>
      <c r="G1341" t="s">
        <v>34</v>
      </c>
      <c r="H1341" t="s">
        <v>68</v>
      </c>
      <c r="I1341" t="s">
        <v>428</v>
      </c>
      <c r="K1341" t="s">
        <v>429</v>
      </c>
      <c r="L1341" t="s">
        <v>38</v>
      </c>
      <c r="M1341" t="s">
        <v>2976</v>
      </c>
    </row>
    <row r="1342" spans="1:13" x14ac:dyDescent="0.3">
      <c r="A1342" t="s">
        <v>825</v>
      </c>
      <c r="C1342" t="s">
        <v>31181</v>
      </c>
      <c r="D1342">
        <v>37</v>
      </c>
      <c r="E1342" s="1">
        <v>600000</v>
      </c>
      <c r="G1342" t="s">
        <v>1039</v>
      </c>
      <c r="H1342" t="s">
        <v>31187</v>
      </c>
      <c r="I1342" t="s">
        <v>428</v>
      </c>
      <c r="K1342" t="s">
        <v>429</v>
      </c>
      <c r="L1342" t="s">
        <v>38</v>
      </c>
      <c r="M1342" t="s">
        <v>31188</v>
      </c>
    </row>
    <row r="1343" spans="1:13" x14ac:dyDescent="0.3">
      <c r="A1343" t="s">
        <v>24006</v>
      </c>
      <c r="C1343" t="s">
        <v>30756</v>
      </c>
      <c r="D1343">
        <v>24</v>
      </c>
      <c r="E1343" s="1">
        <v>2200000</v>
      </c>
      <c r="G1343" t="s">
        <v>1039</v>
      </c>
      <c r="H1343" t="s">
        <v>30841</v>
      </c>
      <c r="I1343" t="s">
        <v>70</v>
      </c>
      <c r="J1343" t="s">
        <v>70</v>
      </c>
      <c r="K1343" t="s">
        <v>24</v>
      </c>
      <c r="L1343" t="s">
        <v>38</v>
      </c>
      <c r="M1343" t="s">
        <v>17367</v>
      </c>
    </row>
    <row r="1344" spans="1:13" x14ac:dyDescent="0.3">
      <c r="A1344" t="s">
        <v>24006</v>
      </c>
      <c r="C1344" t="s">
        <v>23966</v>
      </c>
      <c r="D1344">
        <v>24</v>
      </c>
      <c r="E1344" s="1">
        <v>2420642</v>
      </c>
      <c r="G1344" t="s">
        <v>245</v>
      </c>
      <c r="H1344" t="s">
        <v>24007</v>
      </c>
      <c r="I1344" t="s">
        <v>70</v>
      </c>
      <c r="J1344" t="s">
        <v>70</v>
      </c>
      <c r="K1344" t="s">
        <v>24</v>
      </c>
      <c r="L1344" t="s">
        <v>38</v>
      </c>
      <c r="M1344" t="s">
        <v>249</v>
      </c>
    </row>
    <row r="1345" spans="1:13" x14ac:dyDescent="0.3">
      <c r="A1345" t="s">
        <v>32635</v>
      </c>
      <c r="C1345" t="s">
        <v>32581</v>
      </c>
      <c r="D1345">
        <v>7</v>
      </c>
      <c r="E1345" s="1">
        <v>21483</v>
      </c>
      <c r="G1345" t="s">
        <v>34</v>
      </c>
      <c r="H1345" t="s">
        <v>6143</v>
      </c>
      <c r="I1345" t="s">
        <v>506</v>
      </c>
      <c r="J1345" t="s">
        <v>70</v>
      </c>
      <c r="K1345" t="s">
        <v>24</v>
      </c>
      <c r="L1345" t="s">
        <v>25</v>
      </c>
      <c r="M1345" t="s">
        <v>6146</v>
      </c>
    </row>
    <row r="1346" spans="1:13" x14ac:dyDescent="0.3">
      <c r="A1346" t="s">
        <v>33891</v>
      </c>
      <c r="C1346" t="s">
        <v>33755</v>
      </c>
      <c r="D1346">
        <v>18</v>
      </c>
      <c r="E1346" s="1">
        <v>99969</v>
      </c>
      <c r="G1346" t="s">
        <v>13</v>
      </c>
      <c r="H1346" t="s">
        <v>33892</v>
      </c>
      <c r="I1346" t="s">
        <v>33893</v>
      </c>
      <c r="J1346" t="s">
        <v>372</v>
      </c>
      <c r="K1346" t="s">
        <v>24</v>
      </c>
      <c r="L1346" t="s">
        <v>17</v>
      </c>
      <c r="M1346" t="s">
        <v>450</v>
      </c>
    </row>
    <row r="1347" spans="1:13" x14ac:dyDescent="0.3">
      <c r="A1347" t="s">
        <v>38023</v>
      </c>
      <c r="C1347" t="s">
        <v>38015</v>
      </c>
      <c r="D1347">
        <v>24</v>
      </c>
      <c r="E1347" s="1">
        <v>150000</v>
      </c>
      <c r="G1347" t="s">
        <v>111</v>
      </c>
      <c r="H1347" t="s">
        <v>5210</v>
      </c>
      <c r="I1347" t="s">
        <v>8034</v>
      </c>
      <c r="J1347" t="s">
        <v>22</v>
      </c>
      <c r="K1347" t="s">
        <v>24</v>
      </c>
      <c r="L1347" t="s">
        <v>25</v>
      </c>
      <c r="M1347" t="s">
        <v>6109</v>
      </c>
    </row>
    <row r="1348" spans="1:13" x14ac:dyDescent="0.3">
      <c r="A1348" t="s">
        <v>20155</v>
      </c>
      <c r="C1348" t="s">
        <v>20121</v>
      </c>
      <c r="D1348">
        <v>2</v>
      </c>
      <c r="E1348" s="1">
        <v>18795</v>
      </c>
      <c r="G1348" t="s">
        <v>34</v>
      </c>
      <c r="H1348" t="s">
        <v>6143</v>
      </c>
      <c r="I1348" t="s">
        <v>8034</v>
      </c>
      <c r="J1348" t="s">
        <v>22</v>
      </c>
      <c r="K1348" t="s">
        <v>24</v>
      </c>
      <c r="L1348" t="s">
        <v>25</v>
      </c>
      <c r="M1348" t="s">
        <v>6146</v>
      </c>
    </row>
    <row r="1349" spans="1:13" x14ac:dyDescent="0.3">
      <c r="A1349" t="s">
        <v>8054</v>
      </c>
      <c r="C1349" t="s">
        <v>7634</v>
      </c>
      <c r="D1349">
        <v>9</v>
      </c>
      <c r="E1349" s="1">
        <v>23160</v>
      </c>
      <c r="G1349" t="s">
        <v>111</v>
      </c>
      <c r="H1349" t="s">
        <v>8055</v>
      </c>
      <c r="I1349" t="s">
        <v>8034</v>
      </c>
      <c r="J1349" t="s">
        <v>22</v>
      </c>
      <c r="K1349" t="s">
        <v>24</v>
      </c>
      <c r="L1349" t="s">
        <v>25</v>
      </c>
      <c r="M1349" t="s">
        <v>6109</v>
      </c>
    </row>
    <row r="1350" spans="1:13" x14ac:dyDescent="0.3">
      <c r="A1350" t="s">
        <v>8054</v>
      </c>
      <c r="C1350" t="s">
        <v>33372</v>
      </c>
      <c r="D1350">
        <v>26</v>
      </c>
      <c r="E1350" s="1">
        <v>180000</v>
      </c>
      <c r="G1350" t="s">
        <v>111</v>
      </c>
      <c r="H1350" t="s">
        <v>33405</v>
      </c>
      <c r="I1350" t="s">
        <v>8034</v>
      </c>
      <c r="J1350" t="s">
        <v>22</v>
      </c>
      <c r="K1350" t="s">
        <v>24</v>
      </c>
      <c r="L1350" t="s">
        <v>25</v>
      </c>
      <c r="M1350" t="s">
        <v>322</v>
      </c>
    </row>
    <row r="1351" spans="1:13" x14ac:dyDescent="0.3">
      <c r="A1351" t="s">
        <v>8054</v>
      </c>
      <c r="C1351" t="s">
        <v>36101</v>
      </c>
      <c r="D1351">
        <v>37</v>
      </c>
      <c r="E1351" s="1">
        <v>533000</v>
      </c>
      <c r="G1351" t="s">
        <v>111</v>
      </c>
      <c r="H1351" t="s">
        <v>33405</v>
      </c>
      <c r="I1351" t="s">
        <v>8034</v>
      </c>
      <c r="J1351" t="s">
        <v>22</v>
      </c>
      <c r="K1351" t="s">
        <v>24</v>
      </c>
      <c r="L1351" t="s">
        <v>25</v>
      </c>
      <c r="M1351" t="s">
        <v>322</v>
      </c>
    </row>
    <row r="1352" spans="1:13" x14ac:dyDescent="0.3">
      <c r="A1352" t="s">
        <v>7236</v>
      </c>
      <c r="C1352" t="s">
        <v>6985</v>
      </c>
      <c r="D1352">
        <v>4</v>
      </c>
      <c r="E1352" s="1">
        <v>18124</v>
      </c>
      <c r="G1352" t="s">
        <v>34</v>
      </c>
      <c r="H1352" t="s">
        <v>6143</v>
      </c>
      <c r="I1352" t="s">
        <v>7237</v>
      </c>
      <c r="J1352" t="s">
        <v>6105</v>
      </c>
      <c r="K1352" t="s">
        <v>24</v>
      </c>
      <c r="L1352" t="s">
        <v>25</v>
      </c>
      <c r="M1352" t="s">
        <v>6146</v>
      </c>
    </row>
    <row r="1353" spans="1:13" x14ac:dyDescent="0.3">
      <c r="A1353" t="s">
        <v>15219</v>
      </c>
      <c r="C1353" t="s">
        <v>18238</v>
      </c>
      <c r="D1353">
        <v>9</v>
      </c>
      <c r="E1353" s="1">
        <v>36000</v>
      </c>
      <c r="G1353" t="s">
        <v>34</v>
      </c>
      <c r="H1353" t="s">
        <v>18250</v>
      </c>
      <c r="I1353" t="s">
        <v>15220</v>
      </c>
      <c r="J1353" t="s">
        <v>119</v>
      </c>
      <c r="K1353" t="s">
        <v>24</v>
      </c>
      <c r="L1353" t="s">
        <v>25</v>
      </c>
      <c r="M1353" t="s">
        <v>6146</v>
      </c>
    </row>
    <row r="1354" spans="1:13" x14ac:dyDescent="0.3">
      <c r="A1354" t="s">
        <v>15219</v>
      </c>
      <c r="C1354" t="s">
        <v>15182</v>
      </c>
      <c r="D1354">
        <v>5</v>
      </c>
      <c r="E1354" s="1">
        <v>66550</v>
      </c>
      <c r="G1354" t="s">
        <v>34</v>
      </c>
      <c r="H1354" t="s">
        <v>6143</v>
      </c>
      <c r="I1354" t="s">
        <v>15220</v>
      </c>
      <c r="J1354" t="s">
        <v>119</v>
      </c>
      <c r="K1354" t="s">
        <v>24</v>
      </c>
      <c r="L1354" t="s">
        <v>25</v>
      </c>
      <c r="M1354" t="s">
        <v>6146</v>
      </c>
    </row>
    <row r="1355" spans="1:13" x14ac:dyDescent="0.3">
      <c r="A1355" t="s">
        <v>12023</v>
      </c>
      <c r="C1355" t="s">
        <v>11813</v>
      </c>
      <c r="D1355">
        <v>3</v>
      </c>
      <c r="E1355" s="1">
        <v>10000</v>
      </c>
      <c r="G1355" t="s">
        <v>34</v>
      </c>
      <c r="H1355" t="s">
        <v>12022</v>
      </c>
      <c r="I1355" t="s">
        <v>12024</v>
      </c>
      <c r="K1355" t="s">
        <v>953</v>
      </c>
      <c r="L1355" t="s">
        <v>248</v>
      </c>
      <c r="M1355" t="s">
        <v>217</v>
      </c>
    </row>
    <row r="1356" spans="1:13" x14ac:dyDescent="0.3">
      <c r="A1356" t="s">
        <v>1646</v>
      </c>
      <c r="C1356" t="s">
        <v>1558</v>
      </c>
      <c r="D1356">
        <v>20</v>
      </c>
      <c r="E1356" s="1">
        <v>510564</v>
      </c>
      <c r="G1356" t="s">
        <v>168</v>
      </c>
      <c r="H1356" t="s">
        <v>1647</v>
      </c>
      <c r="I1356" t="s">
        <v>1648</v>
      </c>
      <c r="J1356" t="s">
        <v>1649</v>
      </c>
      <c r="K1356" t="s">
        <v>51</v>
      </c>
      <c r="L1356" t="s">
        <v>44</v>
      </c>
      <c r="M1356" t="s">
        <v>171</v>
      </c>
    </row>
    <row r="1357" spans="1:13" x14ac:dyDescent="0.3">
      <c r="A1357" t="s">
        <v>25534</v>
      </c>
      <c r="C1357" t="s">
        <v>25397</v>
      </c>
      <c r="D1357">
        <v>4</v>
      </c>
      <c r="E1357" s="1">
        <v>5174</v>
      </c>
      <c r="G1357" t="s">
        <v>34</v>
      </c>
      <c r="H1357" t="s">
        <v>6143</v>
      </c>
      <c r="I1357" t="s">
        <v>25535</v>
      </c>
      <c r="J1357" t="s">
        <v>7616</v>
      </c>
      <c r="K1357" t="s">
        <v>24</v>
      </c>
      <c r="L1357" t="s">
        <v>25</v>
      </c>
      <c r="M1357" t="s">
        <v>6146</v>
      </c>
    </row>
    <row r="1358" spans="1:13" x14ac:dyDescent="0.3">
      <c r="A1358" t="s">
        <v>26371</v>
      </c>
      <c r="C1358" t="s">
        <v>25932</v>
      </c>
      <c r="D1358">
        <v>4</v>
      </c>
      <c r="E1358" s="1">
        <v>35070</v>
      </c>
      <c r="G1358" t="s">
        <v>34</v>
      </c>
      <c r="H1358" t="s">
        <v>6143</v>
      </c>
      <c r="I1358" t="s">
        <v>11341</v>
      </c>
      <c r="J1358" t="s">
        <v>7616</v>
      </c>
      <c r="K1358" t="s">
        <v>24</v>
      </c>
      <c r="L1358" t="s">
        <v>25</v>
      </c>
      <c r="M1358" t="s">
        <v>6146</v>
      </c>
    </row>
    <row r="1359" spans="1:13" x14ac:dyDescent="0.3">
      <c r="A1359" t="s">
        <v>26371</v>
      </c>
      <c r="C1359" t="s">
        <v>25932</v>
      </c>
      <c r="D1359">
        <v>8</v>
      </c>
      <c r="E1359" s="1">
        <v>33970</v>
      </c>
      <c r="G1359" t="s">
        <v>34</v>
      </c>
      <c r="H1359" t="s">
        <v>6143</v>
      </c>
      <c r="I1359" t="s">
        <v>11341</v>
      </c>
      <c r="J1359" t="s">
        <v>7616</v>
      </c>
      <c r="K1359" t="s">
        <v>24</v>
      </c>
      <c r="L1359" t="s">
        <v>25</v>
      </c>
      <c r="M1359" t="s">
        <v>6146</v>
      </c>
    </row>
    <row r="1360" spans="1:13" x14ac:dyDescent="0.3">
      <c r="A1360" t="s">
        <v>17809</v>
      </c>
      <c r="C1360" t="s">
        <v>17710</v>
      </c>
      <c r="D1360">
        <v>12</v>
      </c>
      <c r="E1360" s="1">
        <v>50000</v>
      </c>
      <c r="G1360" t="s">
        <v>34</v>
      </c>
      <c r="H1360" t="s">
        <v>17810</v>
      </c>
      <c r="I1360" t="s">
        <v>104</v>
      </c>
      <c r="J1360" t="s">
        <v>86</v>
      </c>
      <c r="K1360" t="s">
        <v>24</v>
      </c>
      <c r="L1360" t="s">
        <v>38</v>
      </c>
      <c r="M1360" t="s">
        <v>87</v>
      </c>
    </row>
    <row r="1361" spans="1:13" x14ac:dyDescent="0.3">
      <c r="A1361" t="s">
        <v>17635</v>
      </c>
      <c r="C1361" t="s">
        <v>17445</v>
      </c>
      <c r="D1361">
        <v>16</v>
      </c>
      <c r="E1361" s="1">
        <v>9250</v>
      </c>
      <c r="G1361" t="s">
        <v>34</v>
      </c>
      <c r="H1361" t="s">
        <v>6143</v>
      </c>
      <c r="I1361" t="s">
        <v>17636</v>
      </c>
      <c r="J1361" t="s">
        <v>662</v>
      </c>
      <c r="K1361" t="s">
        <v>24</v>
      </c>
      <c r="L1361" t="s">
        <v>25</v>
      </c>
      <c r="M1361" t="s">
        <v>6146</v>
      </c>
    </row>
    <row r="1362" spans="1:13" x14ac:dyDescent="0.3">
      <c r="A1362" t="s">
        <v>31345</v>
      </c>
      <c r="C1362" t="s">
        <v>31300</v>
      </c>
      <c r="D1362">
        <v>5</v>
      </c>
      <c r="E1362" s="1">
        <v>18358</v>
      </c>
      <c r="G1362" t="s">
        <v>34</v>
      </c>
      <c r="H1362" t="s">
        <v>6143</v>
      </c>
      <c r="I1362" t="s">
        <v>6201</v>
      </c>
      <c r="J1362" t="s">
        <v>137</v>
      </c>
      <c r="K1362" t="s">
        <v>24</v>
      </c>
      <c r="L1362" t="s">
        <v>25</v>
      </c>
      <c r="M1362" t="s">
        <v>6146</v>
      </c>
    </row>
    <row r="1363" spans="1:13" x14ac:dyDescent="0.3">
      <c r="A1363" t="s">
        <v>6200</v>
      </c>
      <c r="C1363" t="s">
        <v>6098</v>
      </c>
      <c r="D1363">
        <v>3</v>
      </c>
      <c r="E1363" s="1">
        <v>90408</v>
      </c>
      <c r="G1363" t="s">
        <v>34</v>
      </c>
      <c r="H1363" t="s">
        <v>6143</v>
      </c>
      <c r="I1363" t="s">
        <v>6201</v>
      </c>
      <c r="J1363" t="s">
        <v>6145</v>
      </c>
      <c r="K1363" t="s">
        <v>24</v>
      </c>
      <c r="L1363" t="s">
        <v>25</v>
      </c>
      <c r="M1363" t="s">
        <v>6146</v>
      </c>
    </row>
    <row r="1364" spans="1:13" x14ac:dyDescent="0.3">
      <c r="A1364" t="s">
        <v>6200</v>
      </c>
      <c r="C1364" t="s">
        <v>6098</v>
      </c>
      <c r="D1364">
        <v>3</v>
      </c>
      <c r="E1364" s="1">
        <v>28753</v>
      </c>
      <c r="G1364" t="s">
        <v>34</v>
      </c>
      <c r="H1364" t="s">
        <v>6143</v>
      </c>
      <c r="I1364" t="s">
        <v>6201</v>
      </c>
      <c r="J1364" t="s">
        <v>6145</v>
      </c>
      <c r="K1364" t="s">
        <v>24</v>
      </c>
      <c r="L1364" t="s">
        <v>25</v>
      </c>
      <c r="M1364" t="s">
        <v>6146</v>
      </c>
    </row>
    <row r="1365" spans="1:13" x14ac:dyDescent="0.3">
      <c r="A1365" t="s">
        <v>6715</v>
      </c>
      <c r="C1365" t="s">
        <v>6671</v>
      </c>
      <c r="D1365">
        <v>3</v>
      </c>
      <c r="E1365" s="1">
        <v>15069</v>
      </c>
      <c r="G1365" t="s">
        <v>34</v>
      </c>
      <c r="H1365" t="s">
        <v>6143</v>
      </c>
      <c r="I1365" t="s">
        <v>6716</v>
      </c>
      <c r="J1365" t="s">
        <v>1250</v>
      </c>
      <c r="K1365" t="s">
        <v>24</v>
      </c>
      <c r="L1365" t="s">
        <v>25</v>
      </c>
      <c r="M1365" t="s">
        <v>6146</v>
      </c>
    </row>
    <row r="1366" spans="1:13" x14ac:dyDescent="0.3">
      <c r="A1366" t="s">
        <v>19494</v>
      </c>
      <c r="C1366" t="s">
        <v>19404</v>
      </c>
      <c r="D1366">
        <v>6</v>
      </c>
      <c r="E1366" s="1">
        <v>17854</v>
      </c>
      <c r="G1366" t="s">
        <v>34</v>
      </c>
      <c r="H1366" t="s">
        <v>6143</v>
      </c>
      <c r="I1366" t="s">
        <v>19495</v>
      </c>
      <c r="J1366" t="s">
        <v>280</v>
      </c>
      <c r="K1366" t="s">
        <v>24</v>
      </c>
      <c r="L1366" t="s">
        <v>25</v>
      </c>
      <c r="M1366" t="s">
        <v>6146</v>
      </c>
    </row>
    <row r="1367" spans="1:13" x14ac:dyDescent="0.3">
      <c r="A1367" t="s">
        <v>25536</v>
      </c>
      <c r="C1367" t="s">
        <v>25397</v>
      </c>
      <c r="D1367">
        <v>4</v>
      </c>
      <c r="E1367" s="1">
        <v>4785</v>
      </c>
      <c r="G1367" t="s">
        <v>34</v>
      </c>
      <c r="H1367" t="s">
        <v>6143</v>
      </c>
      <c r="I1367" t="s">
        <v>6201</v>
      </c>
      <c r="J1367" t="s">
        <v>7616</v>
      </c>
      <c r="K1367" t="s">
        <v>24</v>
      </c>
      <c r="L1367" t="s">
        <v>25</v>
      </c>
      <c r="M1367" t="s">
        <v>6146</v>
      </c>
    </row>
    <row r="1368" spans="1:13" x14ac:dyDescent="0.3">
      <c r="A1368" t="s">
        <v>32997</v>
      </c>
      <c r="C1368" t="s">
        <v>32581</v>
      </c>
      <c r="D1368">
        <v>7</v>
      </c>
      <c r="E1368" s="1">
        <v>8708</v>
      </c>
      <c r="G1368" t="s">
        <v>34</v>
      </c>
      <c r="H1368" t="s">
        <v>6143</v>
      </c>
      <c r="I1368" t="s">
        <v>32998</v>
      </c>
      <c r="J1368" t="s">
        <v>70</v>
      </c>
      <c r="K1368" t="s">
        <v>24</v>
      </c>
      <c r="L1368" t="s">
        <v>25</v>
      </c>
      <c r="M1368" t="s">
        <v>6146</v>
      </c>
    </row>
    <row r="1369" spans="1:13" x14ac:dyDescent="0.3">
      <c r="A1369" t="s">
        <v>32948</v>
      </c>
      <c r="C1369" t="s">
        <v>32581</v>
      </c>
      <c r="D1369">
        <v>7</v>
      </c>
      <c r="E1369" s="1">
        <v>5727</v>
      </c>
      <c r="G1369" t="s">
        <v>34</v>
      </c>
      <c r="H1369" t="s">
        <v>6143</v>
      </c>
      <c r="I1369" t="s">
        <v>32949</v>
      </c>
      <c r="J1369" t="s">
        <v>70</v>
      </c>
      <c r="K1369" t="s">
        <v>24</v>
      </c>
      <c r="L1369" t="s">
        <v>25</v>
      </c>
      <c r="M1369" t="s">
        <v>6146</v>
      </c>
    </row>
    <row r="1370" spans="1:13" x14ac:dyDescent="0.3">
      <c r="A1370" t="s">
        <v>33083</v>
      </c>
      <c r="C1370" t="s">
        <v>32581</v>
      </c>
      <c r="D1370">
        <v>7</v>
      </c>
      <c r="E1370" s="1">
        <v>22871</v>
      </c>
      <c r="G1370" t="s">
        <v>34</v>
      </c>
      <c r="H1370" t="s">
        <v>6143</v>
      </c>
      <c r="I1370" t="s">
        <v>31615</v>
      </c>
      <c r="J1370" t="s">
        <v>70</v>
      </c>
      <c r="K1370" t="s">
        <v>24</v>
      </c>
      <c r="L1370" t="s">
        <v>25</v>
      </c>
      <c r="M1370" t="s">
        <v>6146</v>
      </c>
    </row>
    <row r="1371" spans="1:13" x14ac:dyDescent="0.3">
      <c r="A1371" t="s">
        <v>31614</v>
      </c>
      <c r="C1371" t="s">
        <v>32274</v>
      </c>
      <c r="D1371">
        <v>2</v>
      </c>
      <c r="E1371" s="1">
        <v>4950</v>
      </c>
      <c r="G1371" t="s">
        <v>34</v>
      </c>
      <c r="H1371" t="s">
        <v>6143</v>
      </c>
      <c r="I1371" t="s">
        <v>31615</v>
      </c>
      <c r="J1371" t="s">
        <v>3026</v>
      </c>
      <c r="K1371" t="s">
        <v>24</v>
      </c>
      <c r="L1371" t="s">
        <v>25</v>
      </c>
      <c r="M1371" t="s">
        <v>6146</v>
      </c>
    </row>
    <row r="1372" spans="1:13" x14ac:dyDescent="0.3">
      <c r="A1372" t="s">
        <v>31614</v>
      </c>
      <c r="C1372" t="s">
        <v>31493</v>
      </c>
      <c r="D1372">
        <v>5</v>
      </c>
      <c r="E1372" s="1">
        <v>8058</v>
      </c>
      <c r="G1372" t="s">
        <v>34</v>
      </c>
      <c r="H1372" t="s">
        <v>6143</v>
      </c>
      <c r="I1372" t="s">
        <v>31615</v>
      </c>
      <c r="J1372" t="s">
        <v>311</v>
      </c>
      <c r="K1372" t="s">
        <v>24</v>
      </c>
      <c r="L1372" t="s">
        <v>25</v>
      </c>
      <c r="M1372" t="s">
        <v>6146</v>
      </c>
    </row>
    <row r="1373" spans="1:13" x14ac:dyDescent="0.3">
      <c r="A1373" t="s">
        <v>14004</v>
      </c>
      <c r="C1373" t="s">
        <v>13456</v>
      </c>
      <c r="D1373">
        <v>7</v>
      </c>
      <c r="E1373" s="1">
        <v>18358</v>
      </c>
      <c r="G1373" t="s">
        <v>34</v>
      </c>
      <c r="H1373" t="s">
        <v>6143</v>
      </c>
      <c r="I1373" t="s">
        <v>14005</v>
      </c>
      <c r="J1373" t="s">
        <v>30</v>
      </c>
      <c r="K1373" t="s">
        <v>24</v>
      </c>
      <c r="L1373" t="s">
        <v>25</v>
      </c>
      <c r="M1373" t="s">
        <v>6146</v>
      </c>
    </row>
    <row r="1374" spans="1:13" x14ac:dyDescent="0.3">
      <c r="A1374" t="s">
        <v>28704</v>
      </c>
      <c r="C1374" t="s">
        <v>28282</v>
      </c>
      <c r="D1374">
        <v>13</v>
      </c>
      <c r="E1374" s="1">
        <v>200000</v>
      </c>
      <c r="G1374" t="s">
        <v>69</v>
      </c>
      <c r="H1374" t="s">
        <v>970</v>
      </c>
      <c r="I1374" t="s">
        <v>460</v>
      </c>
      <c r="J1374" t="s">
        <v>30</v>
      </c>
      <c r="K1374" t="s">
        <v>24</v>
      </c>
      <c r="L1374" t="s">
        <v>25</v>
      </c>
      <c r="M1374" t="s">
        <v>221</v>
      </c>
    </row>
    <row r="1375" spans="1:13" x14ac:dyDescent="0.3">
      <c r="A1375" t="s">
        <v>6604</v>
      </c>
      <c r="C1375" t="s">
        <v>6536</v>
      </c>
      <c r="D1375">
        <v>3</v>
      </c>
      <c r="E1375" s="1">
        <v>4475</v>
      </c>
      <c r="G1375" t="s">
        <v>34</v>
      </c>
      <c r="H1375" t="s">
        <v>6143</v>
      </c>
      <c r="I1375" t="s">
        <v>6605</v>
      </c>
      <c r="J1375" t="s">
        <v>3285</v>
      </c>
      <c r="K1375" t="s">
        <v>24</v>
      </c>
      <c r="L1375" t="s">
        <v>25</v>
      </c>
      <c r="M1375" t="s">
        <v>6146</v>
      </c>
    </row>
    <row r="1376" spans="1:13" x14ac:dyDescent="0.3">
      <c r="A1376" t="s">
        <v>25537</v>
      </c>
      <c r="C1376" t="s">
        <v>25397</v>
      </c>
      <c r="D1376">
        <v>4</v>
      </c>
      <c r="E1376" s="1">
        <v>6285</v>
      </c>
      <c r="G1376" t="s">
        <v>34</v>
      </c>
      <c r="H1376" t="s">
        <v>6143</v>
      </c>
      <c r="I1376" t="s">
        <v>25538</v>
      </c>
      <c r="J1376" t="s">
        <v>7616</v>
      </c>
      <c r="K1376" t="s">
        <v>24</v>
      </c>
      <c r="L1376" t="s">
        <v>25</v>
      </c>
      <c r="M1376" t="s">
        <v>6146</v>
      </c>
    </row>
    <row r="1377" spans="1:13" x14ac:dyDescent="0.3">
      <c r="A1377" t="s">
        <v>9780</v>
      </c>
      <c r="C1377" t="s">
        <v>9547</v>
      </c>
      <c r="D1377">
        <v>30</v>
      </c>
      <c r="E1377" s="1">
        <v>95358</v>
      </c>
      <c r="G1377" t="s">
        <v>13</v>
      </c>
      <c r="H1377" t="s">
        <v>9781</v>
      </c>
      <c r="I1377" t="s">
        <v>9782</v>
      </c>
      <c r="K1377" t="s">
        <v>189</v>
      </c>
      <c r="L1377" t="s">
        <v>17</v>
      </c>
      <c r="M1377" t="s">
        <v>450</v>
      </c>
    </row>
    <row r="1378" spans="1:13" x14ac:dyDescent="0.3">
      <c r="A1378" t="s">
        <v>9780</v>
      </c>
      <c r="C1378" t="s">
        <v>34736</v>
      </c>
      <c r="D1378">
        <v>106</v>
      </c>
      <c r="E1378" s="1">
        <v>1213018</v>
      </c>
      <c r="G1378" t="s">
        <v>13</v>
      </c>
      <c r="H1378" t="s">
        <v>34835</v>
      </c>
      <c r="I1378" t="s">
        <v>9782</v>
      </c>
      <c r="K1378" t="s">
        <v>189</v>
      </c>
      <c r="L1378" t="s">
        <v>17</v>
      </c>
      <c r="M1378" t="s">
        <v>1592</v>
      </c>
    </row>
    <row r="1379" spans="1:13" x14ac:dyDescent="0.3">
      <c r="A1379" t="s">
        <v>26562</v>
      </c>
      <c r="C1379" t="s">
        <v>26519</v>
      </c>
      <c r="D1379">
        <v>5</v>
      </c>
      <c r="E1379" s="1">
        <v>11510</v>
      </c>
      <c r="G1379" t="s">
        <v>34</v>
      </c>
      <c r="H1379" t="s">
        <v>6143</v>
      </c>
      <c r="I1379" t="s">
        <v>26563</v>
      </c>
      <c r="J1379" t="s">
        <v>2347</v>
      </c>
      <c r="K1379" t="s">
        <v>24</v>
      </c>
      <c r="L1379" t="s">
        <v>25</v>
      </c>
      <c r="M1379" t="s">
        <v>6146</v>
      </c>
    </row>
    <row r="1380" spans="1:13" x14ac:dyDescent="0.3">
      <c r="A1380" t="s">
        <v>23977</v>
      </c>
      <c r="C1380" t="s">
        <v>23966</v>
      </c>
      <c r="D1380">
        <v>97</v>
      </c>
      <c r="E1380" s="1">
        <v>5576108</v>
      </c>
      <c r="G1380" t="s">
        <v>48</v>
      </c>
      <c r="H1380" t="s">
        <v>23978</v>
      </c>
      <c r="I1380" t="s">
        <v>23979</v>
      </c>
      <c r="J1380" t="s">
        <v>1649</v>
      </c>
      <c r="K1380" t="s">
        <v>51</v>
      </c>
      <c r="L1380" t="s">
        <v>44</v>
      </c>
      <c r="M1380" t="s">
        <v>354</v>
      </c>
    </row>
    <row r="1381" spans="1:13" x14ac:dyDescent="0.3">
      <c r="A1381" t="s">
        <v>24295</v>
      </c>
      <c r="C1381" t="s">
        <v>24055</v>
      </c>
      <c r="D1381">
        <v>18</v>
      </c>
      <c r="E1381" s="1">
        <v>100000</v>
      </c>
      <c r="G1381" t="s">
        <v>13</v>
      </c>
      <c r="H1381" t="s">
        <v>24296</v>
      </c>
      <c r="I1381" t="s">
        <v>867</v>
      </c>
      <c r="J1381" t="s">
        <v>280</v>
      </c>
      <c r="K1381" t="s">
        <v>24</v>
      </c>
      <c r="L1381" t="s">
        <v>17</v>
      </c>
      <c r="M1381" t="s">
        <v>450</v>
      </c>
    </row>
    <row r="1382" spans="1:13" x14ac:dyDescent="0.3">
      <c r="A1382" t="s">
        <v>14162</v>
      </c>
      <c r="C1382" t="s">
        <v>14108</v>
      </c>
      <c r="D1382">
        <v>7</v>
      </c>
      <c r="E1382" s="1">
        <v>80778</v>
      </c>
      <c r="G1382" t="s">
        <v>34</v>
      </c>
      <c r="H1382" t="s">
        <v>6143</v>
      </c>
      <c r="I1382" t="s">
        <v>432</v>
      </c>
      <c r="J1382" t="s">
        <v>433</v>
      </c>
      <c r="K1382" t="s">
        <v>24</v>
      </c>
      <c r="L1382" t="s">
        <v>25</v>
      </c>
      <c r="M1382" t="s">
        <v>6146</v>
      </c>
    </row>
    <row r="1383" spans="1:13" x14ac:dyDescent="0.3">
      <c r="A1383" t="s">
        <v>14847</v>
      </c>
      <c r="C1383" t="s">
        <v>14716</v>
      </c>
      <c r="D1383">
        <v>4</v>
      </c>
      <c r="E1383" s="1">
        <v>6309</v>
      </c>
      <c r="G1383" t="s">
        <v>34</v>
      </c>
      <c r="H1383" t="s">
        <v>6143</v>
      </c>
      <c r="I1383" t="s">
        <v>14848</v>
      </c>
      <c r="J1383" t="s">
        <v>300</v>
      </c>
      <c r="K1383" t="s">
        <v>24</v>
      </c>
      <c r="L1383" t="s">
        <v>25</v>
      </c>
      <c r="M1383" t="s">
        <v>6146</v>
      </c>
    </row>
    <row r="1384" spans="1:13" x14ac:dyDescent="0.3">
      <c r="A1384" t="s">
        <v>36513</v>
      </c>
      <c r="C1384" t="s">
        <v>36503</v>
      </c>
      <c r="D1384">
        <v>12</v>
      </c>
      <c r="E1384" s="1">
        <v>35270</v>
      </c>
      <c r="G1384" t="s">
        <v>111</v>
      </c>
      <c r="H1384" t="s">
        <v>36514</v>
      </c>
      <c r="I1384" t="s">
        <v>174</v>
      </c>
      <c r="J1384" t="s">
        <v>175</v>
      </c>
      <c r="K1384" t="s">
        <v>24</v>
      </c>
      <c r="L1384" t="s">
        <v>25</v>
      </c>
      <c r="M1384" t="s">
        <v>87</v>
      </c>
    </row>
    <row r="1385" spans="1:13" x14ac:dyDescent="0.3">
      <c r="A1385" t="s">
        <v>15255</v>
      </c>
      <c r="C1385" t="s">
        <v>24500</v>
      </c>
      <c r="D1385">
        <v>13</v>
      </c>
      <c r="E1385" s="1">
        <v>12000</v>
      </c>
      <c r="G1385" t="s">
        <v>34</v>
      </c>
      <c r="H1385" t="s">
        <v>18250</v>
      </c>
      <c r="I1385" t="s">
        <v>15256</v>
      </c>
      <c r="J1385" t="s">
        <v>175</v>
      </c>
      <c r="K1385" t="s">
        <v>24</v>
      </c>
      <c r="L1385" t="s">
        <v>25</v>
      </c>
      <c r="M1385" t="s">
        <v>6146</v>
      </c>
    </row>
    <row r="1386" spans="1:13" x14ac:dyDescent="0.3">
      <c r="A1386" t="s">
        <v>15255</v>
      </c>
      <c r="C1386" t="s">
        <v>15182</v>
      </c>
      <c r="D1386">
        <v>5</v>
      </c>
      <c r="E1386" s="1">
        <v>21100</v>
      </c>
      <c r="G1386" t="s">
        <v>34</v>
      </c>
      <c r="H1386" t="s">
        <v>6143</v>
      </c>
      <c r="I1386" t="s">
        <v>15256</v>
      </c>
      <c r="J1386" t="s">
        <v>175</v>
      </c>
      <c r="K1386" t="s">
        <v>24</v>
      </c>
      <c r="L1386" t="s">
        <v>25</v>
      </c>
      <c r="M1386" t="s">
        <v>6146</v>
      </c>
    </row>
    <row r="1387" spans="1:13" x14ac:dyDescent="0.3">
      <c r="A1387" t="s">
        <v>19192</v>
      </c>
      <c r="C1387" t="s">
        <v>19032</v>
      </c>
      <c r="D1387">
        <v>4</v>
      </c>
      <c r="E1387" s="1">
        <v>21285</v>
      </c>
      <c r="G1387" t="s">
        <v>34</v>
      </c>
      <c r="H1387" t="s">
        <v>6143</v>
      </c>
      <c r="I1387" t="s">
        <v>19193</v>
      </c>
      <c r="J1387" t="s">
        <v>236</v>
      </c>
      <c r="K1387" t="s">
        <v>24</v>
      </c>
      <c r="L1387" t="s">
        <v>25</v>
      </c>
      <c r="M1387" t="s">
        <v>6146</v>
      </c>
    </row>
    <row r="1388" spans="1:13" x14ac:dyDescent="0.3">
      <c r="A1388" t="s">
        <v>17617</v>
      </c>
      <c r="C1388" t="s">
        <v>17445</v>
      </c>
      <c r="D1388">
        <v>16</v>
      </c>
      <c r="E1388" s="1">
        <v>3975</v>
      </c>
      <c r="G1388" t="s">
        <v>34</v>
      </c>
      <c r="H1388" t="s">
        <v>6143</v>
      </c>
      <c r="I1388" t="s">
        <v>17618</v>
      </c>
      <c r="J1388" t="s">
        <v>662</v>
      </c>
      <c r="K1388" t="s">
        <v>24</v>
      </c>
      <c r="L1388" t="s">
        <v>25</v>
      </c>
      <c r="M1388" t="s">
        <v>6146</v>
      </c>
    </row>
    <row r="1389" spans="1:13" x14ac:dyDescent="0.3">
      <c r="A1389" t="s">
        <v>32815</v>
      </c>
      <c r="C1389" t="s">
        <v>32581</v>
      </c>
      <c r="D1389">
        <v>7</v>
      </c>
      <c r="E1389" s="1">
        <v>19077</v>
      </c>
      <c r="G1389" t="s">
        <v>34</v>
      </c>
      <c r="H1389" t="s">
        <v>6143</v>
      </c>
      <c r="I1389" t="s">
        <v>32816</v>
      </c>
      <c r="J1389" t="s">
        <v>70</v>
      </c>
      <c r="K1389" t="s">
        <v>24</v>
      </c>
      <c r="L1389" t="s">
        <v>25</v>
      </c>
      <c r="M1389" t="s">
        <v>6146</v>
      </c>
    </row>
    <row r="1390" spans="1:13" x14ac:dyDescent="0.3">
      <c r="A1390" t="s">
        <v>17611</v>
      </c>
      <c r="C1390" t="s">
        <v>17445</v>
      </c>
      <c r="D1390">
        <v>16</v>
      </c>
      <c r="E1390" s="1">
        <v>21765</v>
      </c>
      <c r="G1390" t="s">
        <v>34</v>
      </c>
      <c r="H1390" t="s">
        <v>6143</v>
      </c>
      <c r="I1390" t="s">
        <v>17612</v>
      </c>
      <c r="J1390" t="s">
        <v>662</v>
      </c>
      <c r="K1390" t="s">
        <v>24</v>
      </c>
      <c r="L1390" t="s">
        <v>25</v>
      </c>
      <c r="M1390" t="s">
        <v>6146</v>
      </c>
    </row>
    <row r="1391" spans="1:13" x14ac:dyDescent="0.3">
      <c r="A1391" t="s">
        <v>13988</v>
      </c>
      <c r="C1391" t="s">
        <v>13456</v>
      </c>
      <c r="D1391">
        <v>7</v>
      </c>
      <c r="E1391" s="1">
        <v>9704</v>
      </c>
      <c r="G1391" t="s">
        <v>34</v>
      </c>
      <c r="H1391" t="s">
        <v>6143</v>
      </c>
      <c r="I1391" t="s">
        <v>13989</v>
      </c>
      <c r="J1391" t="s">
        <v>30</v>
      </c>
      <c r="K1391" t="s">
        <v>24</v>
      </c>
      <c r="L1391" t="s">
        <v>25</v>
      </c>
      <c r="M1391" t="s">
        <v>6146</v>
      </c>
    </row>
    <row r="1392" spans="1:13" x14ac:dyDescent="0.3">
      <c r="A1392" t="s">
        <v>26045</v>
      </c>
      <c r="C1392" t="s">
        <v>25932</v>
      </c>
      <c r="D1392">
        <v>2</v>
      </c>
      <c r="E1392" s="1">
        <v>28470</v>
      </c>
      <c r="G1392" t="s">
        <v>34</v>
      </c>
      <c r="H1392" t="s">
        <v>6143</v>
      </c>
      <c r="I1392" t="s">
        <v>26046</v>
      </c>
      <c r="J1392" t="s">
        <v>700</v>
      </c>
      <c r="K1392" t="s">
        <v>24</v>
      </c>
      <c r="L1392" t="s">
        <v>25</v>
      </c>
      <c r="M1392" t="s">
        <v>6146</v>
      </c>
    </row>
    <row r="1393" spans="1:13" x14ac:dyDescent="0.3">
      <c r="A1393" t="s">
        <v>19419</v>
      </c>
      <c r="C1393" t="s">
        <v>25016</v>
      </c>
      <c r="D1393">
        <v>80</v>
      </c>
      <c r="E1393" s="1">
        <v>5542579</v>
      </c>
      <c r="G1393" t="s">
        <v>111</v>
      </c>
      <c r="H1393" t="s">
        <v>25018</v>
      </c>
      <c r="I1393" t="s">
        <v>156</v>
      </c>
      <c r="J1393" t="s">
        <v>22</v>
      </c>
      <c r="K1393" t="s">
        <v>24</v>
      </c>
      <c r="L1393" t="s">
        <v>25</v>
      </c>
      <c r="M1393" t="s">
        <v>120</v>
      </c>
    </row>
    <row r="1394" spans="1:13" x14ac:dyDescent="0.3">
      <c r="A1394" t="s">
        <v>19419</v>
      </c>
      <c r="C1394" t="s">
        <v>19404</v>
      </c>
      <c r="D1394">
        <v>60</v>
      </c>
      <c r="E1394" s="1">
        <v>3325000</v>
      </c>
      <c r="G1394" t="s">
        <v>111</v>
      </c>
      <c r="H1394" t="s">
        <v>19420</v>
      </c>
      <c r="I1394" t="s">
        <v>156</v>
      </c>
      <c r="J1394" t="s">
        <v>22</v>
      </c>
      <c r="K1394" t="s">
        <v>24</v>
      </c>
      <c r="L1394" t="s">
        <v>25</v>
      </c>
      <c r="M1394" t="s">
        <v>120</v>
      </c>
    </row>
    <row r="1395" spans="1:13" x14ac:dyDescent="0.3">
      <c r="A1395" t="s">
        <v>7383</v>
      </c>
      <c r="C1395" t="s">
        <v>6985</v>
      </c>
      <c r="D1395">
        <v>4</v>
      </c>
      <c r="E1395" s="1">
        <v>8364</v>
      </c>
      <c r="G1395" t="s">
        <v>34</v>
      </c>
      <c r="H1395" t="s">
        <v>6143</v>
      </c>
      <c r="I1395" t="s">
        <v>7384</v>
      </c>
      <c r="J1395" t="s">
        <v>6105</v>
      </c>
      <c r="K1395" t="s">
        <v>24</v>
      </c>
      <c r="L1395" t="s">
        <v>25</v>
      </c>
      <c r="M1395" t="s">
        <v>6146</v>
      </c>
    </row>
    <row r="1396" spans="1:13" x14ac:dyDescent="0.3">
      <c r="A1396" t="s">
        <v>15122</v>
      </c>
      <c r="C1396" t="s">
        <v>15008</v>
      </c>
      <c r="D1396">
        <v>4</v>
      </c>
      <c r="E1396" s="1">
        <v>30630</v>
      </c>
      <c r="G1396" t="s">
        <v>34</v>
      </c>
      <c r="H1396" t="s">
        <v>6143</v>
      </c>
      <c r="I1396" t="s">
        <v>15123</v>
      </c>
      <c r="J1396" t="s">
        <v>761</v>
      </c>
      <c r="K1396" t="s">
        <v>24</v>
      </c>
      <c r="L1396" t="s">
        <v>25</v>
      </c>
      <c r="M1396" t="s">
        <v>6146</v>
      </c>
    </row>
    <row r="1397" spans="1:13" x14ac:dyDescent="0.3">
      <c r="A1397" t="s">
        <v>15122</v>
      </c>
      <c r="C1397" t="s">
        <v>36619</v>
      </c>
      <c r="D1397">
        <v>4</v>
      </c>
      <c r="E1397" s="1">
        <v>4200</v>
      </c>
      <c r="G1397" t="s">
        <v>34</v>
      </c>
      <c r="H1397" t="s">
        <v>6143</v>
      </c>
      <c r="I1397" t="s">
        <v>15123</v>
      </c>
      <c r="J1397" t="s">
        <v>761</v>
      </c>
      <c r="K1397" t="s">
        <v>24</v>
      </c>
      <c r="L1397" t="s">
        <v>25</v>
      </c>
      <c r="M1397" t="s">
        <v>6146</v>
      </c>
    </row>
    <row r="1398" spans="1:13" x14ac:dyDescent="0.3">
      <c r="A1398" t="s">
        <v>15041</v>
      </c>
      <c r="C1398" t="s">
        <v>15008</v>
      </c>
      <c r="D1398">
        <v>4</v>
      </c>
      <c r="E1398" s="1">
        <v>18358</v>
      </c>
      <c r="G1398" t="s">
        <v>34</v>
      </c>
      <c r="H1398" t="s">
        <v>6143</v>
      </c>
      <c r="I1398" t="s">
        <v>15042</v>
      </c>
      <c r="J1398" t="s">
        <v>761</v>
      </c>
      <c r="K1398" t="s">
        <v>24</v>
      </c>
      <c r="L1398" t="s">
        <v>25</v>
      </c>
      <c r="M1398" t="s">
        <v>6146</v>
      </c>
    </row>
    <row r="1399" spans="1:13" x14ac:dyDescent="0.3">
      <c r="A1399" t="s">
        <v>7225</v>
      </c>
      <c r="C1399" t="s">
        <v>6985</v>
      </c>
      <c r="D1399">
        <v>6</v>
      </c>
      <c r="E1399" s="1">
        <v>9139</v>
      </c>
      <c r="G1399" t="s">
        <v>34</v>
      </c>
      <c r="H1399" t="s">
        <v>6143</v>
      </c>
      <c r="I1399" t="s">
        <v>7226</v>
      </c>
      <c r="J1399" t="s">
        <v>307</v>
      </c>
      <c r="K1399" t="s">
        <v>24</v>
      </c>
      <c r="L1399" t="s">
        <v>25</v>
      </c>
      <c r="M1399" t="s">
        <v>6146</v>
      </c>
    </row>
    <row r="1400" spans="1:13" x14ac:dyDescent="0.3">
      <c r="A1400" t="s">
        <v>12647</v>
      </c>
      <c r="C1400" t="s">
        <v>12314</v>
      </c>
      <c r="D1400">
        <v>24</v>
      </c>
      <c r="E1400" s="1">
        <v>60000</v>
      </c>
      <c r="G1400" t="s">
        <v>111</v>
      </c>
      <c r="H1400" t="s">
        <v>12648</v>
      </c>
      <c r="I1400" t="s">
        <v>287</v>
      </c>
      <c r="J1400" t="s">
        <v>288</v>
      </c>
      <c r="K1400" t="s">
        <v>24</v>
      </c>
      <c r="L1400" t="s">
        <v>25</v>
      </c>
      <c r="M1400" t="s">
        <v>6109</v>
      </c>
    </row>
    <row r="1401" spans="1:13" x14ac:dyDescent="0.3">
      <c r="A1401" t="s">
        <v>8416</v>
      </c>
      <c r="C1401" t="s">
        <v>17183</v>
      </c>
      <c r="D1401">
        <v>30</v>
      </c>
      <c r="E1401" s="1">
        <v>985161</v>
      </c>
      <c r="G1401" t="s">
        <v>48</v>
      </c>
      <c r="H1401" t="s">
        <v>17226</v>
      </c>
      <c r="I1401" t="s">
        <v>1209</v>
      </c>
      <c r="J1401" t="s">
        <v>119</v>
      </c>
      <c r="K1401" t="s">
        <v>24</v>
      </c>
      <c r="L1401" t="s">
        <v>3538</v>
      </c>
      <c r="M1401" t="s">
        <v>190</v>
      </c>
    </row>
    <row r="1402" spans="1:13" x14ac:dyDescent="0.3">
      <c r="A1402" t="s">
        <v>8416</v>
      </c>
      <c r="C1402" t="s">
        <v>8196</v>
      </c>
      <c r="D1402">
        <v>18</v>
      </c>
      <c r="E1402" s="1">
        <v>99995</v>
      </c>
      <c r="G1402" t="s">
        <v>48</v>
      </c>
      <c r="H1402" t="s">
        <v>8417</v>
      </c>
      <c r="I1402" t="s">
        <v>1209</v>
      </c>
      <c r="J1402" t="s">
        <v>119</v>
      </c>
      <c r="K1402" t="s">
        <v>24</v>
      </c>
      <c r="L1402" t="s">
        <v>17</v>
      </c>
      <c r="M1402" t="s">
        <v>190</v>
      </c>
    </row>
    <row r="1403" spans="1:13" x14ac:dyDescent="0.3">
      <c r="A1403" t="s">
        <v>9890</v>
      </c>
      <c r="C1403" t="s">
        <v>9547</v>
      </c>
      <c r="D1403">
        <v>19</v>
      </c>
      <c r="E1403" s="1">
        <v>100000</v>
      </c>
      <c r="G1403" t="s">
        <v>13</v>
      </c>
      <c r="H1403" t="s">
        <v>9891</v>
      </c>
      <c r="I1403" t="s">
        <v>1008</v>
      </c>
      <c r="J1403" t="s">
        <v>119</v>
      </c>
      <c r="K1403" t="s">
        <v>24</v>
      </c>
      <c r="L1403" t="s">
        <v>17</v>
      </c>
      <c r="M1403" t="s">
        <v>450</v>
      </c>
    </row>
    <row r="1404" spans="1:13" x14ac:dyDescent="0.3">
      <c r="A1404" t="s">
        <v>5147</v>
      </c>
      <c r="C1404" t="s">
        <v>5025</v>
      </c>
      <c r="D1404">
        <v>2</v>
      </c>
      <c r="E1404" s="1">
        <v>500</v>
      </c>
      <c r="G1404" t="s">
        <v>21</v>
      </c>
      <c r="H1404" t="s">
        <v>4844</v>
      </c>
      <c r="I1404" t="s">
        <v>156</v>
      </c>
      <c r="J1404" t="s">
        <v>22</v>
      </c>
      <c r="K1404" t="s">
        <v>24</v>
      </c>
      <c r="L1404" t="s">
        <v>25</v>
      </c>
      <c r="M1404" t="s">
        <v>26</v>
      </c>
    </row>
    <row r="1405" spans="1:13" x14ac:dyDescent="0.3">
      <c r="A1405" t="s">
        <v>4465</v>
      </c>
      <c r="C1405" t="s">
        <v>4395</v>
      </c>
      <c r="D1405">
        <v>33</v>
      </c>
      <c r="E1405" s="1">
        <v>4827589</v>
      </c>
      <c r="G1405" t="s">
        <v>34</v>
      </c>
      <c r="H1405" t="s">
        <v>4466</v>
      </c>
      <c r="I1405" t="s">
        <v>867</v>
      </c>
      <c r="J1405" t="s">
        <v>280</v>
      </c>
      <c r="K1405" t="s">
        <v>24</v>
      </c>
      <c r="L1405" t="s">
        <v>38</v>
      </c>
      <c r="M1405" t="s">
        <v>202</v>
      </c>
    </row>
    <row r="1406" spans="1:13" x14ac:dyDescent="0.3">
      <c r="A1406" t="s">
        <v>26564</v>
      </c>
      <c r="C1406" t="s">
        <v>26519</v>
      </c>
      <c r="D1406">
        <v>5</v>
      </c>
      <c r="E1406" s="1">
        <v>11770</v>
      </c>
      <c r="G1406" t="s">
        <v>34</v>
      </c>
      <c r="H1406" t="s">
        <v>6143</v>
      </c>
      <c r="I1406" t="s">
        <v>26565</v>
      </c>
      <c r="J1406" t="s">
        <v>2347</v>
      </c>
      <c r="K1406" t="s">
        <v>24</v>
      </c>
      <c r="L1406" t="s">
        <v>25</v>
      </c>
      <c r="M1406" t="s">
        <v>6146</v>
      </c>
    </row>
    <row r="1407" spans="1:13" x14ac:dyDescent="0.3">
      <c r="A1407" t="s">
        <v>28419</v>
      </c>
      <c r="C1407" t="s">
        <v>28282</v>
      </c>
      <c r="D1407">
        <v>14</v>
      </c>
      <c r="E1407" s="1">
        <v>1198622</v>
      </c>
      <c r="G1407" t="s">
        <v>168</v>
      </c>
      <c r="H1407" t="s">
        <v>28420</v>
      </c>
      <c r="I1407" t="s">
        <v>359</v>
      </c>
      <c r="K1407" t="s">
        <v>189</v>
      </c>
      <c r="L1407" t="s">
        <v>17</v>
      </c>
      <c r="M1407" t="s">
        <v>171</v>
      </c>
    </row>
    <row r="1408" spans="1:13" x14ac:dyDescent="0.3">
      <c r="A1408" t="s">
        <v>19114</v>
      </c>
      <c r="C1408" t="s">
        <v>19032</v>
      </c>
      <c r="D1408">
        <v>4</v>
      </c>
      <c r="E1408" s="1">
        <v>15675</v>
      </c>
      <c r="G1408" t="s">
        <v>34</v>
      </c>
      <c r="H1408" t="s">
        <v>6143</v>
      </c>
      <c r="I1408" t="s">
        <v>19115</v>
      </c>
      <c r="J1408" t="s">
        <v>236</v>
      </c>
      <c r="K1408" t="s">
        <v>24</v>
      </c>
      <c r="L1408" t="s">
        <v>25</v>
      </c>
      <c r="M1408" t="s">
        <v>6146</v>
      </c>
    </row>
    <row r="1409" spans="1:13" x14ac:dyDescent="0.3">
      <c r="A1409" t="s">
        <v>1563</v>
      </c>
      <c r="C1409" t="s">
        <v>1558</v>
      </c>
      <c r="D1409">
        <v>10</v>
      </c>
      <c r="E1409" s="1">
        <v>811988</v>
      </c>
      <c r="G1409" t="s">
        <v>13</v>
      </c>
      <c r="H1409" t="s">
        <v>1564</v>
      </c>
      <c r="I1409" t="s">
        <v>793</v>
      </c>
      <c r="J1409" t="s">
        <v>718</v>
      </c>
      <c r="K1409" t="s">
        <v>51</v>
      </c>
      <c r="L1409" t="s">
        <v>44</v>
      </c>
      <c r="M1409" t="s">
        <v>442</v>
      </c>
    </row>
    <row r="1410" spans="1:13" x14ac:dyDescent="0.3">
      <c r="A1410" t="s">
        <v>33263</v>
      </c>
      <c r="C1410" t="s">
        <v>33173</v>
      </c>
      <c r="D1410">
        <v>6</v>
      </c>
      <c r="E1410" s="1">
        <v>163129</v>
      </c>
      <c r="G1410" t="s">
        <v>34</v>
      </c>
      <c r="H1410" t="s">
        <v>6143</v>
      </c>
      <c r="I1410" t="s">
        <v>33264</v>
      </c>
      <c r="J1410" t="s">
        <v>422</v>
      </c>
      <c r="K1410" t="s">
        <v>24</v>
      </c>
      <c r="L1410" t="s">
        <v>25</v>
      </c>
      <c r="M1410" t="s">
        <v>6146</v>
      </c>
    </row>
    <row r="1411" spans="1:13" x14ac:dyDescent="0.3">
      <c r="A1411" t="s">
        <v>20051</v>
      </c>
      <c r="C1411" t="s">
        <v>19936</v>
      </c>
      <c r="D1411">
        <v>5</v>
      </c>
      <c r="E1411" s="1">
        <v>4385</v>
      </c>
      <c r="G1411" t="s">
        <v>34</v>
      </c>
      <c r="H1411" t="s">
        <v>6143</v>
      </c>
      <c r="I1411" t="s">
        <v>20052</v>
      </c>
      <c r="J1411" t="s">
        <v>9844</v>
      </c>
      <c r="K1411" t="s">
        <v>24</v>
      </c>
      <c r="L1411" t="s">
        <v>25</v>
      </c>
      <c r="M1411" t="s">
        <v>6146</v>
      </c>
    </row>
    <row r="1412" spans="1:13" x14ac:dyDescent="0.3">
      <c r="A1412" t="s">
        <v>26047</v>
      </c>
      <c r="C1412" t="s">
        <v>25932</v>
      </c>
      <c r="D1412">
        <v>2</v>
      </c>
      <c r="E1412" s="1">
        <v>16945</v>
      </c>
      <c r="G1412" t="s">
        <v>34</v>
      </c>
      <c r="H1412" t="s">
        <v>6143</v>
      </c>
      <c r="I1412" t="s">
        <v>26032</v>
      </c>
      <c r="J1412" t="s">
        <v>700</v>
      </c>
      <c r="K1412" t="s">
        <v>24</v>
      </c>
      <c r="L1412" t="s">
        <v>25</v>
      </c>
      <c r="M1412" t="s">
        <v>6146</v>
      </c>
    </row>
    <row r="1413" spans="1:13" x14ac:dyDescent="0.3">
      <c r="A1413" t="s">
        <v>26047</v>
      </c>
      <c r="C1413" t="s">
        <v>25932</v>
      </c>
      <c r="D1413">
        <v>2</v>
      </c>
      <c r="E1413" s="1">
        <v>35070</v>
      </c>
      <c r="G1413" t="s">
        <v>34</v>
      </c>
      <c r="H1413" t="s">
        <v>6143</v>
      </c>
      <c r="I1413" t="s">
        <v>26032</v>
      </c>
      <c r="J1413" t="s">
        <v>700</v>
      </c>
      <c r="K1413" t="s">
        <v>24</v>
      </c>
      <c r="L1413" t="s">
        <v>25</v>
      </c>
      <c r="M1413" t="s">
        <v>6146</v>
      </c>
    </row>
    <row r="1414" spans="1:13" x14ac:dyDescent="0.3">
      <c r="A1414" t="s">
        <v>31787</v>
      </c>
      <c r="C1414" t="s">
        <v>31728</v>
      </c>
      <c r="D1414">
        <v>6</v>
      </c>
      <c r="E1414" s="1">
        <v>114308</v>
      </c>
      <c r="G1414" t="s">
        <v>34</v>
      </c>
      <c r="H1414" t="s">
        <v>6143</v>
      </c>
      <c r="I1414" t="s">
        <v>31788</v>
      </c>
      <c r="J1414" t="s">
        <v>165</v>
      </c>
      <c r="K1414" t="s">
        <v>24</v>
      </c>
      <c r="L1414" t="s">
        <v>25</v>
      </c>
      <c r="M1414" t="s">
        <v>6146</v>
      </c>
    </row>
    <row r="1415" spans="1:13" x14ac:dyDescent="0.3">
      <c r="A1415" t="s">
        <v>12476</v>
      </c>
      <c r="C1415" t="s">
        <v>12314</v>
      </c>
      <c r="D1415">
        <v>24</v>
      </c>
      <c r="E1415" s="1">
        <v>658885</v>
      </c>
      <c r="G1415" t="s">
        <v>13</v>
      </c>
      <c r="H1415" t="s">
        <v>12477</v>
      </c>
      <c r="I1415" t="s">
        <v>397</v>
      </c>
      <c r="J1415" t="s">
        <v>119</v>
      </c>
      <c r="K1415" t="s">
        <v>24</v>
      </c>
      <c r="L1415" t="s">
        <v>17</v>
      </c>
      <c r="M1415" t="s">
        <v>345</v>
      </c>
    </row>
    <row r="1416" spans="1:13" x14ac:dyDescent="0.3">
      <c r="A1416" t="s">
        <v>27288</v>
      </c>
      <c r="C1416" t="s">
        <v>27194</v>
      </c>
      <c r="D1416">
        <v>6</v>
      </c>
      <c r="E1416" s="1">
        <v>119084</v>
      </c>
      <c r="G1416" t="s">
        <v>13</v>
      </c>
      <c r="H1416" t="s">
        <v>27289</v>
      </c>
      <c r="I1416" t="s">
        <v>415</v>
      </c>
      <c r="J1416" t="s">
        <v>416</v>
      </c>
      <c r="K1416" t="s">
        <v>189</v>
      </c>
      <c r="L1416" t="s">
        <v>17</v>
      </c>
      <c r="M1416" t="s">
        <v>105</v>
      </c>
    </row>
    <row r="1417" spans="1:13" x14ac:dyDescent="0.3">
      <c r="A1417" t="s">
        <v>8968</v>
      </c>
      <c r="C1417" t="s">
        <v>8962</v>
      </c>
      <c r="D1417">
        <v>48</v>
      </c>
      <c r="E1417" s="1">
        <v>3592371</v>
      </c>
      <c r="G1417" t="s">
        <v>48</v>
      </c>
      <c r="H1417" t="s">
        <v>8969</v>
      </c>
      <c r="I1417" t="s">
        <v>397</v>
      </c>
      <c r="J1417" t="s">
        <v>119</v>
      </c>
      <c r="K1417" t="s">
        <v>24</v>
      </c>
      <c r="L1417" t="s">
        <v>38</v>
      </c>
      <c r="M1417" t="s">
        <v>354</v>
      </c>
    </row>
    <row r="1418" spans="1:13" x14ac:dyDescent="0.3">
      <c r="A1418" t="s">
        <v>25823</v>
      </c>
      <c r="C1418" t="s">
        <v>25784</v>
      </c>
      <c r="D1418">
        <v>4</v>
      </c>
      <c r="E1418" s="1">
        <v>11620</v>
      </c>
      <c r="G1418" t="s">
        <v>34</v>
      </c>
      <c r="H1418" t="s">
        <v>6143</v>
      </c>
      <c r="I1418" t="s">
        <v>25824</v>
      </c>
      <c r="J1418" t="s">
        <v>86</v>
      </c>
      <c r="K1418" t="s">
        <v>24</v>
      </c>
      <c r="L1418" t="s">
        <v>25</v>
      </c>
      <c r="M1418" t="s">
        <v>6146</v>
      </c>
    </row>
    <row r="1419" spans="1:13" x14ac:dyDescent="0.3">
      <c r="A1419" t="s">
        <v>16241</v>
      </c>
      <c r="C1419" t="s">
        <v>16236</v>
      </c>
      <c r="D1419">
        <v>38</v>
      </c>
      <c r="E1419" s="1">
        <v>399406</v>
      </c>
      <c r="G1419" t="s">
        <v>34</v>
      </c>
      <c r="H1419" t="s">
        <v>12428</v>
      </c>
      <c r="I1419" t="s">
        <v>8327</v>
      </c>
      <c r="K1419" t="s">
        <v>8328</v>
      </c>
      <c r="L1419" t="s">
        <v>170</v>
      </c>
      <c r="M1419" t="s">
        <v>6146</v>
      </c>
    </row>
    <row r="1420" spans="1:13" x14ac:dyDescent="0.3">
      <c r="A1420" t="s">
        <v>22117</v>
      </c>
      <c r="C1420" t="s">
        <v>22115</v>
      </c>
      <c r="D1420">
        <v>54</v>
      </c>
      <c r="E1420" s="1">
        <v>317921</v>
      </c>
      <c r="G1420" t="s">
        <v>69</v>
      </c>
      <c r="H1420" t="s">
        <v>22118</v>
      </c>
      <c r="I1420" t="s">
        <v>15830</v>
      </c>
      <c r="K1420" t="s">
        <v>13366</v>
      </c>
      <c r="L1420" t="s">
        <v>44</v>
      </c>
      <c r="M1420" t="s">
        <v>221</v>
      </c>
    </row>
    <row r="1421" spans="1:13" x14ac:dyDescent="0.3">
      <c r="A1421" t="s">
        <v>3035</v>
      </c>
      <c r="C1421" t="s">
        <v>2957</v>
      </c>
      <c r="D1421">
        <v>8</v>
      </c>
      <c r="E1421" s="1">
        <v>2523459</v>
      </c>
      <c r="G1421" t="s">
        <v>48</v>
      </c>
      <c r="H1421" t="s">
        <v>3036</v>
      </c>
      <c r="I1421" t="s">
        <v>2294</v>
      </c>
      <c r="K1421" t="s">
        <v>1450</v>
      </c>
      <c r="L1421" t="s">
        <v>170</v>
      </c>
      <c r="M1421" t="s">
        <v>331</v>
      </c>
    </row>
    <row r="1422" spans="1:13" x14ac:dyDescent="0.3">
      <c r="A1422" t="s">
        <v>17449</v>
      </c>
      <c r="C1422" t="s">
        <v>17445</v>
      </c>
      <c r="D1422">
        <v>16</v>
      </c>
      <c r="E1422" s="1">
        <v>17840</v>
      </c>
      <c r="G1422" t="s">
        <v>34</v>
      </c>
      <c r="H1422" t="s">
        <v>6143</v>
      </c>
      <c r="I1422" t="s">
        <v>17450</v>
      </c>
      <c r="J1422" t="s">
        <v>662</v>
      </c>
      <c r="K1422" t="s">
        <v>24</v>
      </c>
      <c r="L1422" t="s">
        <v>25</v>
      </c>
      <c r="M1422" t="s">
        <v>6146</v>
      </c>
    </row>
    <row r="1423" spans="1:13" x14ac:dyDescent="0.3">
      <c r="A1423" t="s">
        <v>31923</v>
      </c>
      <c r="C1423" t="s">
        <v>31866</v>
      </c>
      <c r="D1423">
        <v>4</v>
      </c>
      <c r="E1423" s="1">
        <v>30870</v>
      </c>
      <c r="G1423" t="s">
        <v>34</v>
      </c>
      <c r="H1423" t="s">
        <v>6143</v>
      </c>
      <c r="I1423" t="s">
        <v>25255</v>
      </c>
      <c r="J1423" t="s">
        <v>732</v>
      </c>
      <c r="K1423" t="s">
        <v>24</v>
      </c>
      <c r="L1423" t="s">
        <v>25</v>
      </c>
      <c r="M1423" t="s">
        <v>6146</v>
      </c>
    </row>
    <row r="1424" spans="1:13" x14ac:dyDescent="0.3">
      <c r="A1424" t="s">
        <v>18605</v>
      </c>
      <c r="C1424" t="s">
        <v>18470</v>
      </c>
      <c r="D1424">
        <v>4</v>
      </c>
      <c r="E1424" s="1">
        <v>11638</v>
      </c>
      <c r="G1424" t="s">
        <v>34</v>
      </c>
      <c r="H1424" t="s">
        <v>6143</v>
      </c>
      <c r="I1424" t="s">
        <v>18606</v>
      </c>
      <c r="J1424" t="s">
        <v>3203</v>
      </c>
      <c r="K1424" t="s">
        <v>24</v>
      </c>
      <c r="L1424" t="s">
        <v>25</v>
      </c>
      <c r="M1424" t="s">
        <v>6146</v>
      </c>
    </row>
    <row r="1425" spans="1:13" x14ac:dyDescent="0.3">
      <c r="A1425" t="s">
        <v>26048</v>
      </c>
      <c r="C1425" t="s">
        <v>25932</v>
      </c>
      <c r="D1425">
        <v>2</v>
      </c>
      <c r="E1425" s="1">
        <v>12340</v>
      </c>
      <c r="G1425" t="s">
        <v>34</v>
      </c>
      <c r="H1425" t="s">
        <v>6143</v>
      </c>
      <c r="I1425" t="s">
        <v>7174</v>
      </c>
      <c r="J1425" t="s">
        <v>700</v>
      </c>
      <c r="K1425" t="s">
        <v>24</v>
      </c>
      <c r="L1425" t="s">
        <v>25</v>
      </c>
      <c r="M1425" t="s">
        <v>6146</v>
      </c>
    </row>
    <row r="1426" spans="1:13" x14ac:dyDescent="0.3">
      <c r="A1426" t="s">
        <v>410</v>
      </c>
      <c r="C1426" t="s">
        <v>341</v>
      </c>
      <c r="D1426">
        <v>10</v>
      </c>
      <c r="E1426" s="1">
        <v>170000</v>
      </c>
      <c r="G1426" t="s">
        <v>13</v>
      </c>
      <c r="H1426" t="s">
        <v>411</v>
      </c>
      <c r="I1426" t="s">
        <v>412</v>
      </c>
      <c r="J1426" t="s">
        <v>165</v>
      </c>
      <c r="K1426" t="s">
        <v>24</v>
      </c>
      <c r="L1426" t="s">
        <v>170</v>
      </c>
      <c r="M1426" t="s">
        <v>31</v>
      </c>
    </row>
    <row r="1427" spans="1:13" x14ac:dyDescent="0.3">
      <c r="A1427" t="s">
        <v>410</v>
      </c>
      <c r="C1427" t="s">
        <v>5763</v>
      </c>
      <c r="D1427">
        <v>31</v>
      </c>
      <c r="E1427" s="1">
        <v>495000</v>
      </c>
      <c r="G1427" t="s">
        <v>13</v>
      </c>
      <c r="H1427" t="s">
        <v>5807</v>
      </c>
      <c r="I1427" t="s">
        <v>412</v>
      </c>
      <c r="J1427" t="s">
        <v>165</v>
      </c>
      <c r="K1427" t="s">
        <v>24</v>
      </c>
      <c r="L1427" t="s">
        <v>170</v>
      </c>
      <c r="M1427" t="s">
        <v>5808</v>
      </c>
    </row>
    <row r="1428" spans="1:13" x14ac:dyDescent="0.3">
      <c r="A1428" t="s">
        <v>410</v>
      </c>
      <c r="C1428" t="s">
        <v>22505</v>
      </c>
      <c r="D1428">
        <v>40</v>
      </c>
      <c r="E1428" s="1">
        <v>1150441</v>
      </c>
      <c r="G1428" t="s">
        <v>13</v>
      </c>
      <c r="H1428" t="s">
        <v>22569</v>
      </c>
      <c r="I1428" t="s">
        <v>412</v>
      </c>
      <c r="J1428" t="s">
        <v>165</v>
      </c>
      <c r="K1428" t="s">
        <v>24</v>
      </c>
      <c r="L1428" t="s">
        <v>170</v>
      </c>
      <c r="M1428" t="s">
        <v>31</v>
      </c>
    </row>
    <row r="1429" spans="1:13" x14ac:dyDescent="0.3">
      <c r="A1429" t="s">
        <v>410</v>
      </c>
      <c r="C1429" t="s">
        <v>15490</v>
      </c>
      <c r="D1429">
        <v>43</v>
      </c>
      <c r="E1429" s="1">
        <v>1329475</v>
      </c>
      <c r="G1429" t="s">
        <v>13</v>
      </c>
      <c r="H1429" t="s">
        <v>15587</v>
      </c>
      <c r="I1429" t="s">
        <v>412</v>
      </c>
      <c r="J1429" t="s">
        <v>165</v>
      </c>
      <c r="K1429" t="s">
        <v>24</v>
      </c>
      <c r="L1429" t="s">
        <v>1146</v>
      </c>
      <c r="M1429" t="s">
        <v>15588</v>
      </c>
    </row>
    <row r="1430" spans="1:13" x14ac:dyDescent="0.3">
      <c r="A1430" t="s">
        <v>20983</v>
      </c>
      <c r="C1430" t="s">
        <v>35954</v>
      </c>
      <c r="D1430">
        <v>12</v>
      </c>
      <c r="E1430" s="1">
        <v>2000</v>
      </c>
      <c r="G1430" t="s">
        <v>21</v>
      </c>
      <c r="H1430" t="s">
        <v>970</v>
      </c>
      <c r="I1430" t="s">
        <v>156</v>
      </c>
      <c r="J1430" t="s">
        <v>22</v>
      </c>
      <c r="K1430" t="s">
        <v>24</v>
      </c>
      <c r="L1430" t="s">
        <v>25</v>
      </c>
      <c r="M1430" t="s">
        <v>26</v>
      </c>
    </row>
    <row r="1431" spans="1:13" x14ac:dyDescent="0.3">
      <c r="A1431" t="s">
        <v>20983</v>
      </c>
      <c r="C1431" t="s">
        <v>24373</v>
      </c>
      <c r="D1431">
        <v>84</v>
      </c>
      <c r="E1431" s="1">
        <v>3365000</v>
      </c>
      <c r="G1431" t="s">
        <v>111</v>
      </c>
      <c r="H1431" t="s">
        <v>24408</v>
      </c>
      <c r="I1431" t="s">
        <v>156</v>
      </c>
      <c r="J1431" t="s">
        <v>22</v>
      </c>
      <c r="K1431" t="s">
        <v>24</v>
      </c>
      <c r="L1431" t="s">
        <v>25</v>
      </c>
      <c r="M1431" t="s">
        <v>3790</v>
      </c>
    </row>
    <row r="1432" spans="1:13" x14ac:dyDescent="0.3">
      <c r="A1432" t="s">
        <v>20983</v>
      </c>
      <c r="C1432" t="s">
        <v>20950</v>
      </c>
      <c r="D1432">
        <v>84</v>
      </c>
      <c r="E1432" s="1">
        <v>275000</v>
      </c>
      <c r="G1432" t="s">
        <v>111</v>
      </c>
      <c r="H1432" t="s">
        <v>20984</v>
      </c>
      <c r="I1432" t="s">
        <v>156</v>
      </c>
      <c r="J1432" t="s">
        <v>22</v>
      </c>
      <c r="K1432" t="s">
        <v>24</v>
      </c>
      <c r="L1432" t="s">
        <v>25</v>
      </c>
      <c r="M1432" t="s">
        <v>3790</v>
      </c>
    </row>
    <row r="1433" spans="1:13" x14ac:dyDescent="0.3">
      <c r="A1433" t="s">
        <v>17421</v>
      </c>
      <c r="C1433" t="s">
        <v>27408</v>
      </c>
      <c r="D1433">
        <v>9</v>
      </c>
      <c r="E1433" s="1">
        <v>10000</v>
      </c>
      <c r="G1433" t="s">
        <v>21</v>
      </c>
      <c r="H1433" t="s">
        <v>68</v>
      </c>
      <c r="I1433" t="s">
        <v>156</v>
      </c>
      <c r="J1433" t="s">
        <v>22</v>
      </c>
      <c r="K1433" t="s">
        <v>24</v>
      </c>
      <c r="L1433" t="s">
        <v>25</v>
      </c>
      <c r="M1433" t="s">
        <v>26</v>
      </c>
    </row>
    <row r="1434" spans="1:13" x14ac:dyDescent="0.3">
      <c r="A1434" t="s">
        <v>17421</v>
      </c>
      <c r="C1434" t="s">
        <v>37363</v>
      </c>
      <c r="D1434">
        <v>123</v>
      </c>
      <c r="E1434" s="1">
        <v>100000</v>
      </c>
      <c r="G1434" t="s">
        <v>21</v>
      </c>
      <c r="H1434" t="s">
        <v>68</v>
      </c>
      <c r="I1434" t="s">
        <v>156</v>
      </c>
      <c r="J1434" t="s">
        <v>22</v>
      </c>
      <c r="K1434" t="s">
        <v>24</v>
      </c>
      <c r="L1434" t="s">
        <v>25</v>
      </c>
      <c r="M1434" t="s">
        <v>26</v>
      </c>
    </row>
    <row r="1435" spans="1:13" x14ac:dyDescent="0.3">
      <c r="A1435" t="s">
        <v>17421</v>
      </c>
      <c r="C1435" t="s">
        <v>24581</v>
      </c>
      <c r="D1435">
        <v>60</v>
      </c>
      <c r="E1435" s="1">
        <v>100000</v>
      </c>
      <c r="G1435" t="s">
        <v>111</v>
      </c>
      <c r="H1435" t="s">
        <v>9132</v>
      </c>
      <c r="I1435" t="s">
        <v>156</v>
      </c>
      <c r="J1435" t="s">
        <v>22</v>
      </c>
      <c r="K1435" t="s">
        <v>24</v>
      </c>
      <c r="L1435" t="s">
        <v>25</v>
      </c>
      <c r="M1435" t="s">
        <v>6109</v>
      </c>
    </row>
    <row r="1436" spans="1:13" x14ac:dyDescent="0.3">
      <c r="A1436" t="s">
        <v>17421</v>
      </c>
      <c r="C1436" t="s">
        <v>25190</v>
      </c>
      <c r="D1436">
        <v>12</v>
      </c>
      <c r="E1436" s="1">
        <v>150000</v>
      </c>
      <c r="G1436" t="s">
        <v>111</v>
      </c>
      <c r="H1436" t="s">
        <v>5210</v>
      </c>
      <c r="I1436" t="s">
        <v>156</v>
      </c>
      <c r="J1436" t="s">
        <v>22</v>
      </c>
      <c r="K1436" t="s">
        <v>24</v>
      </c>
      <c r="L1436" t="s">
        <v>25</v>
      </c>
      <c r="M1436" t="s">
        <v>6109</v>
      </c>
    </row>
    <row r="1437" spans="1:13" x14ac:dyDescent="0.3">
      <c r="A1437" t="s">
        <v>17421</v>
      </c>
      <c r="C1437" t="s">
        <v>25056</v>
      </c>
      <c r="D1437">
        <v>60</v>
      </c>
      <c r="E1437" s="1">
        <v>60000</v>
      </c>
      <c r="G1437" t="s">
        <v>21</v>
      </c>
      <c r="H1437" t="s">
        <v>970</v>
      </c>
      <c r="I1437" t="s">
        <v>156</v>
      </c>
      <c r="J1437" t="s">
        <v>22</v>
      </c>
      <c r="K1437" t="s">
        <v>24</v>
      </c>
      <c r="L1437" t="s">
        <v>25</v>
      </c>
      <c r="M1437" t="s">
        <v>26</v>
      </c>
    </row>
    <row r="1438" spans="1:13" x14ac:dyDescent="0.3">
      <c r="A1438" t="s">
        <v>17421</v>
      </c>
      <c r="C1438" t="s">
        <v>19247</v>
      </c>
      <c r="D1438">
        <v>48</v>
      </c>
      <c r="E1438" s="1">
        <v>500000</v>
      </c>
      <c r="G1438" t="s">
        <v>111</v>
      </c>
      <c r="H1438" t="s">
        <v>5210</v>
      </c>
      <c r="I1438" t="s">
        <v>156</v>
      </c>
      <c r="J1438" t="s">
        <v>22</v>
      </c>
      <c r="K1438" t="s">
        <v>24</v>
      </c>
      <c r="L1438" t="s">
        <v>25</v>
      </c>
      <c r="M1438" t="s">
        <v>6109</v>
      </c>
    </row>
    <row r="1439" spans="1:13" x14ac:dyDescent="0.3">
      <c r="A1439" t="s">
        <v>17421</v>
      </c>
      <c r="C1439" t="s">
        <v>36463</v>
      </c>
      <c r="D1439">
        <v>12</v>
      </c>
      <c r="E1439" s="1">
        <v>50000</v>
      </c>
      <c r="G1439" t="s">
        <v>111</v>
      </c>
      <c r="H1439" t="s">
        <v>36465</v>
      </c>
      <c r="I1439" t="s">
        <v>156</v>
      </c>
      <c r="J1439" t="s">
        <v>22</v>
      </c>
      <c r="K1439" t="s">
        <v>24</v>
      </c>
      <c r="L1439" t="s">
        <v>25</v>
      </c>
      <c r="M1439" t="s">
        <v>6109</v>
      </c>
    </row>
    <row r="1440" spans="1:13" x14ac:dyDescent="0.3">
      <c r="A1440" t="s">
        <v>17421</v>
      </c>
      <c r="C1440" t="s">
        <v>17420</v>
      </c>
      <c r="D1440">
        <v>12</v>
      </c>
      <c r="E1440" s="1">
        <v>600000</v>
      </c>
      <c r="G1440" t="s">
        <v>111</v>
      </c>
      <c r="H1440" t="s">
        <v>17422</v>
      </c>
      <c r="I1440" t="s">
        <v>156</v>
      </c>
      <c r="J1440" t="s">
        <v>22</v>
      </c>
      <c r="K1440" t="s">
        <v>24</v>
      </c>
      <c r="L1440" t="s">
        <v>25</v>
      </c>
      <c r="M1440" t="s">
        <v>6109</v>
      </c>
    </row>
    <row r="1441" spans="1:13" x14ac:dyDescent="0.3">
      <c r="A1441" t="s">
        <v>17421</v>
      </c>
      <c r="C1441" t="s">
        <v>36384</v>
      </c>
      <c r="D1441">
        <v>12</v>
      </c>
      <c r="E1441" s="1">
        <v>15000</v>
      </c>
      <c r="G1441" t="s">
        <v>111</v>
      </c>
      <c r="H1441" t="s">
        <v>36389</v>
      </c>
      <c r="I1441" t="s">
        <v>156</v>
      </c>
      <c r="J1441" t="s">
        <v>22</v>
      </c>
      <c r="K1441" t="s">
        <v>24</v>
      </c>
      <c r="L1441" t="s">
        <v>25</v>
      </c>
      <c r="M1441" t="s">
        <v>6109</v>
      </c>
    </row>
    <row r="1442" spans="1:13" x14ac:dyDescent="0.3">
      <c r="A1442" t="s">
        <v>13694</v>
      </c>
      <c r="C1442" t="s">
        <v>26519</v>
      </c>
      <c r="D1442">
        <v>5</v>
      </c>
      <c r="E1442" s="1">
        <v>8160</v>
      </c>
      <c r="G1442" t="s">
        <v>34</v>
      </c>
      <c r="H1442" t="s">
        <v>6143</v>
      </c>
      <c r="I1442" t="s">
        <v>26566</v>
      </c>
      <c r="J1442" t="s">
        <v>2347</v>
      </c>
      <c r="K1442" t="s">
        <v>24</v>
      </c>
      <c r="L1442" t="s">
        <v>25</v>
      </c>
      <c r="M1442" t="s">
        <v>6146</v>
      </c>
    </row>
    <row r="1443" spans="1:13" x14ac:dyDescent="0.3">
      <c r="A1443" t="s">
        <v>13694</v>
      </c>
      <c r="C1443" t="s">
        <v>13456</v>
      </c>
      <c r="D1443">
        <v>7</v>
      </c>
      <c r="E1443" s="1">
        <v>14009</v>
      </c>
      <c r="G1443" t="s">
        <v>34</v>
      </c>
      <c r="H1443" t="s">
        <v>6143</v>
      </c>
      <c r="I1443" t="s">
        <v>13695</v>
      </c>
      <c r="J1443" t="s">
        <v>30</v>
      </c>
      <c r="K1443" t="s">
        <v>24</v>
      </c>
      <c r="L1443" t="s">
        <v>25</v>
      </c>
      <c r="M1443" t="s">
        <v>6146</v>
      </c>
    </row>
    <row r="1444" spans="1:13" x14ac:dyDescent="0.3">
      <c r="A1444" t="s">
        <v>27641</v>
      </c>
      <c r="C1444" t="s">
        <v>27614</v>
      </c>
      <c r="D1444">
        <v>19</v>
      </c>
      <c r="E1444" s="1">
        <v>1497343</v>
      </c>
      <c r="G1444" t="s">
        <v>48</v>
      </c>
      <c r="H1444" t="s">
        <v>27642</v>
      </c>
      <c r="I1444" t="s">
        <v>104</v>
      </c>
      <c r="K1444" t="s">
        <v>189</v>
      </c>
      <c r="L1444" t="s">
        <v>38</v>
      </c>
      <c r="M1444" t="s">
        <v>190</v>
      </c>
    </row>
    <row r="1445" spans="1:13" x14ac:dyDescent="0.3">
      <c r="A1445" t="s">
        <v>19703</v>
      </c>
      <c r="C1445" t="s">
        <v>19404</v>
      </c>
      <c r="D1445">
        <v>6</v>
      </c>
      <c r="E1445" s="1">
        <v>10410</v>
      </c>
      <c r="G1445" t="s">
        <v>34</v>
      </c>
      <c r="H1445" t="s">
        <v>6143</v>
      </c>
      <c r="I1445" t="s">
        <v>19704</v>
      </c>
      <c r="J1445" t="s">
        <v>280</v>
      </c>
      <c r="K1445" t="s">
        <v>24</v>
      </c>
      <c r="L1445" t="s">
        <v>25</v>
      </c>
      <c r="M1445" t="s">
        <v>6146</v>
      </c>
    </row>
    <row r="1446" spans="1:13" x14ac:dyDescent="0.3">
      <c r="A1446" t="s">
        <v>7032</v>
      </c>
      <c r="C1446" t="s">
        <v>6985</v>
      </c>
      <c r="D1446">
        <v>36</v>
      </c>
      <c r="E1446" s="1">
        <v>15000</v>
      </c>
      <c r="G1446" t="s">
        <v>111</v>
      </c>
      <c r="H1446" t="s">
        <v>7033</v>
      </c>
      <c r="I1446" t="s">
        <v>156</v>
      </c>
      <c r="J1446" t="s">
        <v>22</v>
      </c>
      <c r="K1446" t="s">
        <v>24</v>
      </c>
      <c r="L1446" t="s">
        <v>25</v>
      </c>
      <c r="M1446" t="s">
        <v>6109</v>
      </c>
    </row>
    <row r="1447" spans="1:13" x14ac:dyDescent="0.3">
      <c r="A1447" t="s">
        <v>14982</v>
      </c>
      <c r="C1447" t="s">
        <v>14716</v>
      </c>
      <c r="D1447">
        <v>4</v>
      </c>
      <c r="E1447" s="1">
        <v>18170</v>
      </c>
      <c r="G1447" t="s">
        <v>34</v>
      </c>
      <c r="H1447" t="s">
        <v>6143</v>
      </c>
      <c r="I1447" t="s">
        <v>7264</v>
      </c>
      <c r="J1447" t="s">
        <v>300</v>
      </c>
      <c r="K1447" t="s">
        <v>24</v>
      </c>
      <c r="L1447" t="s">
        <v>25</v>
      </c>
      <c r="M1447" t="s">
        <v>6146</v>
      </c>
    </row>
    <row r="1448" spans="1:13" x14ac:dyDescent="0.3">
      <c r="A1448" t="s">
        <v>7265</v>
      </c>
      <c r="C1448" t="s">
        <v>6985</v>
      </c>
      <c r="D1448">
        <v>4</v>
      </c>
      <c r="E1448" s="1">
        <v>14498</v>
      </c>
      <c r="G1448" t="s">
        <v>34</v>
      </c>
      <c r="H1448" t="s">
        <v>6143</v>
      </c>
      <c r="I1448" t="s">
        <v>7264</v>
      </c>
      <c r="J1448" t="s">
        <v>6105</v>
      </c>
      <c r="K1448" t="s">
        <v>24</v>
      </c>
      <c r="L1448" t="s">
        <v>25</v>
      </c>
      <c r="M1448" t="s">
        <v>6146</v>
      </c>
    </row>
    <row r="1449" spans="1:13" x14ac:dyDescent="0.3">
      <c r="A1449" t="s">
        <v>14768</v>
      </c>
      <c r="C1449" t="s">
        <v>14716</v>
      </c>
      <c r="D1449">
        <v>4</v>
      </c>
      <c r="E1449" s="1">
        <v>17810</v>
      </c>
      <c r="G1449" t="s">
        <v>34</v>
      </c>
      <c r="H1449" t="s">
        <v>6143</v>
      </c>
      <c r="I1449" t="s">
        <v>6696</v>
      </c>
      <c r="J1449" t="s">
        <v>300</v>
      </c>
      <c r="K1449" t="s">
        <v>24</v>
      </c>
      <c r="L1449" t="s">
        <v>25</v>
      </c>
      <c r="M1449" t="s">
        <v>6146</v>
      </c>
    </row>
    <row r="1450" spans="1:13" x14ac:dyDescent="0.3">
      <c r="A1450" t="s">
        <v>31370</v>
      </c>
      <c r="C1450" t="s">
        <v>31300</v>
      </c>
      <c r="D1450">
        <v>5</v>
      </c>
      <c r="E1450" s="1">
        <v>18496</v>
      </c>
      <c r="G1450" t="s">
        <v>34</v>
      </c>
      <c r="H1450" t="s">
        <v>6143</v>
      </c>
      <c r="I1450" t="s">
        <v>31371</v>
      </c>
      <c r="J1450" t="s">
        <v>137</v>
      </c>
      <c r="K1450" t="s">
        <v>24</v>
      </c>
      <c r="L1450" t="s">
        <v>25</v>
      </c>
      <c r="M1450" t="s">
        <v>6146</v>
      </c>
    </row>
    <row r="1451" spans="1:13" x14ac:dyDescent="0.3">
      <c r="A1451" t="s">
        <v>29770</v>
      </c>
      <c r="C1451" t="s">
        <v>29553</v>
      </c>
      <c r="D1451">
        <v>41</v>
      </c>
      <c r="E1451" s="1">
        <v>4098909</v>
      </c>
      <c r="G1451" t="s">
        <v>13</v>
      </c>
      <c r="H1451" t="s">
        <v>29771</v>
      </c>
      <c r="I1451" t="s">
        <v>2306</v>
      </c>
      <c r="J1451" t="s">
        <v>119</v>
      </c>
      <c r="K1451" t="s">
        <v>24</v>
      </c>
      <c r="L1451" t="s">
        <v>44</v>
      </c>
      <c r="M1451" t="s">
        <v>442</v>
      </c>
    </row>
    <row r="1452" spans="1:13" x14ac:dyDescent="0.3">
      <c r="A1452" t="s">
        <v>26049</v>
      </c>
      <c r="C1452" t="s">
        <v>25932</v>
      </c>
      <c r="D1452">
        <v>2</v>
      </c>
      <c r="E1452" s="1">
        <v>7728</v>
      </c>
      <c r="G1452" t="s">
        <v>34</v>
      </c>
      <c r="H1452" t="s">
        <v>6143</v>
      </c>
      <c r="I1452" t="s">
        <v>26050</v>
      </c>
      <c r="J1452" t="s">
        <v>700</v>
      </c>
      <c r="K1452" t="s">
        <v>24</v>
      </c>
      <c r="L1452" t="s">
        <v>25</v>
      </c>
      <c r="M1452" t="s">
        <v>6146</v>
      </c>
    </row>
    <row r="1453" spans="1:13" x14ac:dyDescent="0.3">
      <c r="A1453" t="s">
        <v>35504</v>
      </c>
      <c r="C1453" t="s">
        <v>35458</v>
      </c>
      <c r="D1453">
        <v>25</v>
      </c>
      <c r="E1453" s="1">
        <v>1000000</v>
      </c>
      <c r="G1453" t="s">
        <v>34</v>
      </c>
      <c r="H1453" t="s">
        <v>35505</v>
      </c>
      <c r="I1453" t="s">
        <v>428</v>
      </c>
      <c r="K1453" t="s">
        <v>429</v>
      </c>
      <c r="L1453" t="s">
        <v>38</v>
      </c>
      <c r="M1453" t="s">
        <v>6146</v>
      </c>
    </row>
    <row r="1454" spans="1:13" x14ac:dyDescent="0.3">
      <c r="A1454" t="s">
        <v>1231</v>
      </c>
      <c r="C1454" t="s">
        <v>979</v>
      </c>
      <c r="D1454">
        <v>12</v>
      </c>
      <c r="E1454" s="1">
        <v>290020</v>
      </c>
      <c r="G1454" t="s">
        <v>13</v>
      </c>
      <c r="H1454" t="s">
        <v>1232</v>
      </c>
      <c r="I1454" t="s">
        <v>1233</v>
      </c>
      <c r="K1454" t="s">
        <v>189</v>
      </c>
      <c r="L1454" t="s">
        <v>17</v>
      </c>
      <c r="M1454" t="s">
        <v>105</v>
      </c>
    </row>
    <row r="1455" spans="1:13" x14ac:dyDescent="0.3">
      <c r="A1455" t="s">
        <v>2786</v>
      </c>
      <c r="C1455" t="s">
        <v>2269</v>
      </c>
      <c r="D1455">
        <v>15</v>
      </c>
      <c r="E1455" s="1">
        <v>1933850</v>
      </c>
      <c r="G1455" t="s">
        <v>13</v>
      </c>
      <c r="H1455" t="s">
        <v>2787</v>
      </c>
      <c r="I1455" t="s">
        <v>2788</v>
      </c>
      <c r="J1455" t="s">
        <v>119</v>
      </c>
      <c r="K1455" t="s">
        <v>24</v>
      </c>
      <c r="L1455" t="s">
        <v>17</v>
      </c>
      <c r="M1455" t="s">
        <v>442</v>
      </c>
    </row>
    <row r="1456" spans="1:13" x14ac:dyDescent="0.3">
      <c r="A1456" t="s">
        <v>12021</v>
      </c>
      <c r="C1456" t="s">
        <v>11813</v>
      </c>
      <c r="D1456">
        <v>3</v>
      </c>
      <c r="E1456" s="1">
        <v>10000</v>
      </c>
      <c r="G1456" t="s">
        <v>34</v>
      </c>
      <c r="H1456" t="s">
        <v>12022</v>
      </c>
      <c r="I1456" t="s">
        <v>2262</v>
      </c>
      <c r="K1456" t="s">
        <v>2263</v>
      </c>
      <c r="L1456" t="s">
        <v>38</v>
      </c>
      <c r="M1456" t="s">
        <v>217</v>
      </c>
    </row>
    <row r="1457" spans="1:13" x14ac:dyDescent="0.3">
      <c r="A1457" t="s">
        <v>15045</v>
      </c>
      <c r="C1457" t="s">
        <v>15008</v>
      </c>
      <c r="D1457">
        <v>4</v>
      </c>
      <c r="E1457" s="1">
        <v>18358</v>
      </c>
      <c r="G1457" t="s">
        <v>34</v>
      </c>
      <c r="H1457" t="s">
        <v>6143</v>
      </c>
      <c r="I1457" t="s">
        <v>15046</v>
      </c>
      <c r="J1457" t="s">
        <v>761</v>
      </c>
      <c r="K1457" t="s">
        <v>24</v>
      </c>
      <c r="L1457" t="s">
        <v>25</v>
      </c>
      <c r="M1457" t="s">
        <v>6146</v>
      </c>
    </row>
    <row r="1458" spans="1:13" x14ac:dyDescent="0.3">
      <c r="A1458" t="s">
        <v>2661</v>
      </c>
      <c r="C1458" t="s">
        <v>2269</v>
      </c>
      <c r="D1458">
        <v>12</v>
      </c>
      <c r="E1458" s="1">
        <v>500000</v>
      </c>
      <c r="G1458" t="s">
        <v>111</v>
      </c>
      <c r="H1458" t="s">
        <v>2662</v>
      </c>
      <c r="I1458" t="s">
        <v>1129</v>
      </c>
      <c r="J1458" t="s">
        <v>761</v>
      </c>
      <c r="K1458" t="s">
        <v>24</v>
      </c>
      <c r="L1458" t="s">
        <v>25</v>
      </c>
      <c r="M1458" t="s">
        <v>112</v>
      </c>
    </row>
    <row r="1459" spans="1:13" x14ac:dyDescent="0.3">
      <c r="A1459" t="s">
        <v>18204</v>
      </c>
      <c r="C1459" t="s">
        <v>18172</v>
      </c>
      <c r="D1459">
        <v>12</v>
      </c>
      <c r="E1459" s="1">
        <v>100000</v>
      </c>
      <c r="G1459" t="s">
        <v>111</v>
      </c>
      <c r="H1459" t="s">
        <v>18205</v>
      </c>
      <c r="I1459" t="s">
        <v>5612</v>
      </c>
      <c r="J1459" t="s">
        <v>5613</v>
      </c>
      <c r="K1459" t="s">
        <v>24</v>
      </c>
      <c r="L1459" t="s">
        <v>25</v>
      </c>
      <c r="M1459" t="s">
        <v>87</v>
      </c>
    </row>
    <row r="1460" spans="1:13" x14ac:dyDescent="0.3">
      <c r="A1460" t="s">
        <v>15040</v>
      </c>
      <c r="C1460" t="s">
        <v>33372</v>
      </c>
      <c r="D1460">
        <v>54</v>
      </c>
      <c r="E1460" s="1">
        <v>726330</v>
      </c>
      <c r="G1460" t="s">
        <v>34</v>
      </c>
      <c r="H1460" t="s">
        <v>33388</v>
      </c>
      <c r="I1460" t="s">
        <v>1129</v>
      </c>
      <c r="J1460" t="s">
        <v>761</v>
      </c>
      <c r="K1460" t="s">
        <v>24</v>
      </c>
      <c r="L1460" t="s">
        <v>25</v>
      </c>
      <c r="M1460" t="s">
        <v>6146</v>
      </c>
    </row>
    <row r="1461" spans="1:13" x14ac:dyDescent="0.3">
      <c r="A1461" t="s">
        <v>15040</v>
      </c>
      <c r="C1461" t="s">
        <v>18238</v>
      </c>
      <c r="D1461">
        <v>9</v>
      </c>
      <c r="E1461" s="1">
        <v>778500</v>
      </c>
      <c r="G1461" t="s">
        <v>34</v>
      </c>
      <c r="H1461" t="s">
        <v>18250</v>
      </c>
      <c r="I1461" t="s">
        <v>1129</v>
      </c>
      <c r="J1461" t="s">
        <v>761</v>
      </c>
      <c r="K1461" t="s">
        <v>24</v>
      </c>
      <c r="L1461" t="s">
        <v>25</v>
      </c>
      <c r="M1461" t="s">
        <v>6146</v>
      </c>
    </row>
    <row r="1462" spans="1:13" x14ac:dyDescent="0.3">
      <c r="A1462" t="s">
        <v>15040</v>
      </c>
      <c r="C1462" t="s">
        <v>24725</v>
      </c>
      <c r="D1462">
        <v>19</v>
      </c>
      <c r="E1462" s="1">
        <v>25950</v>
      </c>
      <c r="G1462" t="s">
        <v>34</v>
      </c>
      <c r="H1462" t="s">
        <v>17730</v>
      </c>
      <c r="I1462" t="s">
        <v>1129</v>
      </c>
      <c r="J1462" t="s">
        <v>761</v>
      </c>
      <c r="K1462" t="s">
        <v>24</v>
      </c>
      <c r="L1462" t="s">
        <v>25</v>
      </c>
      <c r="M1462" t="s">
        <v>6146</v>
      </c>
    </row>
    <row r="1463" spans="1:13" x14ac:dyDescent="0.3">
      <c r="A1463" t="s">
        <v>15040</v>
      </c>
      <c r="C1463" t="s">
        <v>25016</v>
      </c>
      <c r="D1463">
        <v>36</v>
      </c>
      <c r="E1463" s="1">
        <v>141920</v>
      </c>
      <c r="G1463" t="s">
        <v>34</v>
      </c>
      <c r="H1463" t="s">
        <v>25041</v>
      </c>
      <c r="I1463" t="s">
        <v>1129</v>
      </c>
      <c r="J1463" t="s">
        <v>761</v>
      </c>
      <c r="K1463" t="s">
        <v>24</v>
      </c>
      <c r="L1463" t="s">
        <v>25</v>
      </c>
      <c r="M1463" t="s">
        <v>6146</v>
      </c>
    </row>
    <row r="1464" spans="1:13" x14ac:dyDescent="0.3">
      <c r="A1464" t="s">
        <v>15040</v>
      </c>
      <c r="C1464" t="s">
        <v>18470</v>
      </c>
      <c r="D1464">
        <v>12</v>
      </c>
      <c r="E1464" s="1">
        <v>70800</v>
      </c>
      <c r="G1464" t="s">
        <v>34</v>
      </c>
      <c r="H1464" t="s">
        <v>18482</v>
      </c>
      <c r="I1464" t="s">
        <v>1129</v>
      </c>
      <c r="J1464" t="s">
        <v>761</v>
      </c>
      <c r="K1464" t="s">
        <v>24</v>
      </c>
      <c r="L1464" t="s">
        <v>25</v>
      </c>
      <c r="M1464" t="s">
        <v>6146</v>
      </c>
    </row>
    <row r="1465" spans="1:13" x14ac:dyDescent="0.3">
      <c r="A1465" t="s">
        <v>15040</v>
      </c>
      <c r="C1465" t="s">
        <v>20542</v>
      </c>
      <c r="D1465">
        <v>12</v>
      </c>
      <c r="E1465" s="1">
        <v>377592</v>
      </c>
      <c r="G1465" t="s">
        <v>34</v>
      </c>
      <c r="H1465" t="s">
        <v>19409</v>
      </c>
      <c r="I1465" t="s">
        <v>1129</v>
      </c>
      <c r="J1465" t="s">
        <v>761</v>
      </c>
      <c r="K1465" t="s">
        <v>24</v>
      </c>
      <c r="L1465" t="s">
        <v>25</v>
      </c>
      <c r="M1465" t="s">
        <v>6146</v>
      </c>
    </row>
    <row r="1466" spans="1:13" x14ac:dyDescent="0.3">
      <c r="A1466" t="s">
        <v>15040</v>
      </c>
      <c r="C1466" t="s">
        <v>18415</v>
      </c>
      <c r="D1466">
        <v>44</v>
      </c>
      <c r="E1466" s="1">
        <v>67350</v>
      </c>
      <c r="G1466" t="s">
        <v>34</v>
      </c>
      <c r="H1466" t="s">
        <v>18412</v>
      </c>
      <c r="I1466" t="s">
        <v>1129</v>
      </c>
      <c r="J1466" t="s">
        <v>761</v>
      </c>
      <c r="K1466" t="s">
        <v>24</v>
      </c>
      <c r="L1466" t="s">
        <v>25</v>
      </c>
      <c r="M1466" t="s">
        <v>6146</v>
      </c>
    </row>
    <row r="1467" spans="1:13" x14ac:dyDescent="0.3">
      <c r="A1467" t="s">
        <v>15040</v>
      </c>
      <c r="C1467" t="s">
        <v>15008</v>
      </c>
      <c r="D1467">
        <v>4</v>
      </c>
      <c r="E1467" s="1">
        <v>2800</v>
      </c>
      <c r="G1467" t="s">
        <v>34</v>
      </c>
      <c r="H1467" t="s">
        <v>6143</v>
      </c>
      <c r="I1467" t="s">
        <v>1129</v>
      </c>
      <c r="J1467" t="s">
        <v>761</v>
      </c>
      <c r="K1467" t="s">
        <v>24</v>
      </c>
      <c r="L1467" t="s">
        <v>25</v>
      </c>
      <c r="M1467" t="s">
        <v>6146</v>
      </c>
    </row>
    <row r="1468" spans="1:13" x14ac:dyDescent="0.3">
      <c r="A1468" t="s">
        <v>4564</v>
      </c>
      <c r="C1468" t="s">
        <v>4395</v>
      </c>
      <c r="D1468">
        <v>25</v>
      </c>
      <c r="E1468" s="1">
        <v>100000</v>
      </c>
      <c r="G1468" t="s">
        <v>13</v>
      </c>
      <c r="H1468" t="s">
        <v>4565</v>
      </c>
      <c r="I1468" t="s">
        <v>760</v>
      </c>
      <c r="J1468" t="s">
        <v>761</v>
      </c>
      <c r="K1468" t="s">
        <v>24</v>
      </c>
      <c r="L1468" t="s">
        <v>17</v>
      </c>
      <c r="M1468" t="s">
        <v>450</v>
      </c>
    </row>
    <row r="1469" spans="1:13" x14ac:dyDescent="0.3">
      <c r="A1469" t="s">
        <v>4564</v>
      </c>
      <c r="C1469" t="s">
        <v>10275</v>
      </c>
      <c r="D1469">
        <v>35</v>
      </c>
      <c r="E1469" s="1">
        <v>328539</v>
      </c>
      <c r="G1469" t="s">
        <v>111</v>
      </c>
      <c r="H1469" t="s">
        <v>10439</v>
      </c>
      <c r="I1469" t="s">
        <v>760</v>
      </c>
      <c r="J1469" t="s">
        <v>761</v>
      </c>
      <c r="K1469" t="s">
        <v>24</v>
      </c>
      <c r="L1469" t="s">
        <v>25</v>
      </c>
      <c r="M1469" t="s">
        <v>232</v>
      </c>
    </row>
    <row r="1470" spans="1:13" x14ac:dyDescent="0.3">
      <c r="A1470" t="s">
        <v>4564</v>
      </c>
      <c r="C1470" t="s">
        <v>8196</v>
      </c>
      <c r="D1470">
        <v>73</v>
      </c>
      <c r="E1470" s="1">
        <v>5766405</v>
      </c>
      <c r="G1470" t="s">
        <v>111</v>
      </c>
      <c r="H1470" t="s">
        <v>8554</v>
      </c>
      <c r="I1470" t="s">
        <v>760</v>
      </c>
      <c r="J1470" t="s">
        <v>761</v>
      </c>
      <c r="K1470" t="s">
        <v>24</v>
      </c>
      <c r="L1470" t="s">
        <v>25</v>
      </c>
      <c r="M1470" t="s">
        <v>120</v>
      </c>
    </row>
    <row r="1471" spans="1:13" x14ac:dyDescent="0.3">
      <c r="A1471" t="s">
        <v>4564</v>
      </c>
      <c r="C1471" t="s">
        <v>7634</v>
      </c>
      <c r="D1471">
        <v>19</v>
      </c>
      <c r="E1471" s="1">
        <v>100000</v>
      </c>
      <c r="G1471" t="s">
        <v>48</v>
      </c>
      <c r="H1471" t="s">
        <v>7856</v>
      </c>
      <c r="I1471" t="s">
        <v>760</v>
      </c>
      <c r="J1471" t="s">
        <v>761</v>
      </c>
      <c r="K1471" t="s">
        <v>24</v>
      </c>
      <c r="L1471" t="s">
        <v>17</v>
      </c>
      <c r="M1471" t="s">
        <v>190</v>
      </c>
    </row>
    <row r="1472" spans="1:13" x14ac:dyDescent="0.3">
      <c r="A1472" t="s">
        <v>4564</v>
      </c>
      <c r="C1472" t="s">
        <v>8771</v>
      </c>
      <c r="D1472">
        <v>25</v>
      </c>
      <c r="E1472" s="1">
        <v>100000</v>
      </c>
      <c r="G1472" t="s">
        <v>13</v>
      </c>
      <c r="H1472" t="s">
        <v>8901</v>
      </c>
      <c r="I1472" t="s">
        <v>760</v>
      </c>
      <c r="J1472" t="s">
        <v>761</v>
      </c>
      <c r="K1472" t="s">
        <v>24</v>
      </c>
      <c r="L1472" t="s">
        <v>17</v>
      </c>
      <c r="M1472" t="s">
        <v>450</v>
      </c>
    </row>
    <row r="1473" spans="1:13" x14ac:dyDescent="0.3">
      <c r="A1473" t="s">
        <v>4564</v>
      </c>
      <c r="C1473" t="s">
        <v>35205</v>
      </c>
      <c r="D1473">
        <v>25</v>
      </c>
      <c r="E1473" s="1">
        <v>100000</v>
      </c>
      <c r="G1473" t="s">
        <v>13</v>
      </c>
      <c r="H1473" t="s">
        <v>35327</v>
      </c>
      <c r="I1473" t="s">
        <v>760</v>
      </c>
      <c r="J1473" t="s">
        <v>761</v>
      </c>
      <c r="K1473" t="s">
        <v>24</v>
      </c>
      <c r="L1473" t="s">
        <v>17</v>
      </c>
      <c r="M1473" t="s">
        <v>450</v>
      </c>
    </row>
    <row r="1474" spans="1:13" x14ac:dyDescent="0.3">
      <c r="A1474" t="s">
        <v>4564</v>
      </c>
      <c r="C1474" t="s">
        <v>34985</v>
      </c>
      <c r="D1474">
        <v>21</v>
      </c>
      <c r="E1474" s="1">
        <v>2214470</v>
      </c>
      <c r="G1474" t="s">
        <v>111</v>
      </c>
      <c r="H1474" t="s">
        <v>33842</v>
      </c>
      <c r="I1474" t="s">
        <v>760</v>
      </c>
      <c r="J1474" t="s">
        <v>761</v>
      </c>
      <c r="K1474" t="s">
        <v>24</v>
      </c>
      <c r="L1474" t="s">
        <v>25</v>
      </c>
      <c r="M1474" t="s">
        <v>120</v>
      </c>
    </row>
    <row r="1475" spans="1:13" x14ac:dyDescent="0.3">
      <c r="A1475" t="s">
        <v>4564</v>
      </c>
      <c r="C1475" t="s">
        <v>33755</v>
      </c>
      <c r="D1475">
        <v>24</v>
      </c>
      <c r="E1475" s="1">
        <v>100000</v>
      </c>
      <c r="G1475" t="s">
        <v>13</v>
      </c>
      <c r="H1475" t="s">
        <v>33974</v>
      </c>
      <c r="I1475" t="s">
        <v>760</v>
      </c>
      <c r="J1475" t="s">
        <v>761</v>
      </c>
      <c r="K1475" t="s">
        <v>24</v>
      </c>
      <c r="L1475" t="s">
        <v>17</v>
      </c>
      <c r="M1475" t="s">
        <v>450</v>
      </c>
    </row>
    <row r="1476" spans="1:13" x14ac:dyDescent="0.3">
      <c r="A1476" t="s">
        <v>4564</v>
      </c>
      <c r="C1476" t="s">
        <v>33438</v>
      </c>
      <c r="D1476">
        <v>12</v>
      </c>
      <c r="E1476" s="1">
        <v>100000</v>
      </c>
      <c r="G1476" t="s">
        <v>13</v>
      </c>
      <c r="H1476" t="s">
        <v>33467</v>
      </c>
      <c r="I1476" t="s">
        <v>760</v>
      </c>
      <c r="J1476" t="s">
        <v>761</v>
      </c>
      <c r="K1476" t="s">
        <v>24</v>
      </c>
      <c r="L1476" t="s">
        <v>17</v>
      </c>
      <c r="M1476" t="s">
        <v>450</v>
      </c>
    </row>
    <row r="1477" spans="1:13" x14ac:dyDescent="0.3">
      <c r="A1477" t="s">
        <v>4564</v>
      </c>
      <c r="C1477" t="s">
        <v>35729</v>
      </c>
      <c r="D1477">
        <v>12</v>
      </c>
      <c r="E1477" s="1">
        <v>100000</v>
      </c>
      <c r="G1477" t="s">
        <v>13</v>
      </c>
      <c r="H1477" t="s">
        <v>35862</v>
      </c>
      <c r="I1477" t="s">
        <v>760</v>
      </c>
      <c r="J1477" t="s">
        <v>761</v>
      </c>
      <c r="K1477" t="s">
        <v>24</v>
      </c>
      <c r="L1477" t="s">
        <v>17</v>
      </c>
      <c r="M1477" t="s">
        <v>450</v>
      </c>
    </row>
    <row r="1478" spans="1:13" x14ac:dyDescent="0.3">
      <c r="A1478" t="s">
        <v>4564</v>
      </c>
      <c r="C1478" t="s">
        <v>24897</v>
      </c>
      <c r="D1478">
        <v>84</v>
      </c>
      <c r="E1478" s="1">
        <v>15178461</v>
      </c>
      <c r="G1478" t="s">
        <v>13</v>
      </c>
      <c r="H1478" t="s">
        <v>24912</v>
      </c>
      <c r="I1478" t="s">
        <v>760</v>
      </c>
      <c r="J1478" t="s">
        <v>761</v>
      </c>
      <c r="K1478" t="s">
        <v>24</v>
      </c>
      <c r="L1478" t="s">
        <v>17</v>
      </c>
      <c r="M1478" t="s">
        <v>82</v>
      </c>
    </row>
    <row r="1479" spans="1:13" x14ac:dyDescent="0.3">
      <c r="A1479" t="s">
        <v>4564</v>
      </c>
      <c r="C1479" t="s">
        <v>25190</v>
      </c>
      <c r="D1479">
        <v>9</v>
      </c>
      <c r="E1479" s="1">
        <v>48391</v>
      </c>
      <c r="G1479" t="s">
        <v>13</v>
      </c>
      <c r="H1479" t="s">
        <v>25203</v>
      </c>
      <c r="I1479" t="s">
        <v>760</v>
      </c>
      <c r="J1479" t="s">
        <v>761</v>
      </c>
      <c r="K1479" t="s">
        <v>24</v>
      </c>
      <c r="L1479" t="s">
        <v>17</v>
      </c>
      <c r="M1479" t="s">
        <v>82</v>
      </c>
    </row>
    <row r="1480" spans="1:13" x14ac:dyDescent="0.3">
      <c r="A1480" t="s">
        <v>758</v>
      </c>
      <c r="C1480" t="s">
        <v>2957</v>
      </c>
      <c r="D1480">
        <v>37</v>
      </c>
      <c r="E1480" s="1">
        <v>2999876</v>
      </c>
      <c r="G1480" t="s">
        <v>111</v>
      </c>
      <c r="H1480" t="s">
        <v>3084</v>
      </c>
      <c r="I1480" t="s">
        <v>760</v>
      </c>
      <c r="J1480" t="s">
        <v>761</v>
      </c>
      <c r="K1480" t="s">
        <v>24</v>
      </c>
      <c r="L1480" t="s">
        <v>25</v>
      </c>
      <c r="M1480" t="s">
        <v>232</v>
      </c>
    </row>
    <row r="1481" spans="1:13" x14ac:dyDescent="0.3">
      <c r="A1481" t="s">
        <v>758</v>
      </c>
      <c r="C1481" t="s">
        <v>2957</v>
      </c>
      <c r="D1481">
        <v>13</v>
      </c>
      <c r="E1481" s="1">
        <v>600000</v>
      </c>
      <c r="G1481" t="s">
        <v>111</v>
      </c>
      <c r="H1481" t="s">
        <v>3380</v>
      </c>
      <c r="I1481" t="s">
        <v>760</v>
      </c>
      <c r="J1481" t="s">
        <v>761</v>
      </c>
      <c r="K1481" t="s">
        <v>24</v>
      </c>
      <c r="L1481" t="s">
        <v>25</v>
      </c>
      <c r="M1481" t="s">
        <v>120</v>
      </c>
    </row>
    <row r="1482" spans="1:13" x14ac:dyDescent="0.3">
      <c r="A1482" t="s">
        <v>758</v>
      </c>
      <c r="C1482" t="s">
        <v>2269</v>
      </c>
      <c r="D1482">
        <v>36</v>
      </c>
      <c r="E1482" s="1">
        <v>6000000</v>
      </c>
      <c r="G1482" t="s">
        <v>111</v>
      </c>
      <c r="H1482" t="s">
        <v>2737</v>
      </c>
      <c r="I1482" t="s">
        <v>760</v>
      </c>
      <c r="J1482" t="s">
        <v>761</v>
      </c>
      <c r="K1482" t="s">
        <v>24</v>
      </c>
      <c r="L1482" t="s">
        <v>25</v>
      </c>
      <c r="M1482" t="s">
        <v>232</v>
      </c>
    </row>
    <row r="1483" spans="1:13" x14ac:dyDescent="0.3">
      <c r="A1483" t="s">
        <v>758</v>
      </c>
      <c r="C1483" t="s">
        <v>1852</v>
      </c>
      <c r="D1483">
        <v>25</v>
      </c>
      <c r="E1483" s="1">
        <v>2322695</v>
      </c>
      <c r="G1483" t="s">
        <v>111</v>
      </c>
      <c r="H1483" t="s">
        <v>2192</v>
      </c>
      <c r="I1483" t="s">
        <v>760</v>
      </c>
      <c r="J1483" t="s">
        <v>761</v>
      </c>
      <c r="K1483" t="s">
        <v>24</v>
      </c>
      <c r="L1483" t="s">
        <v>25</v>
      </c>
      <c r="M1483" t="s">
        <v>232</v>
      </c>
    </row>
    <row r="1484" spans="1:13" x14ac:dyDescent="0.3">
      <c r="A1484" t="s">
        <v>758</v>
      </c>
      <c r="C1484" t="s">
        <v>1558</v>
      </c>
      <c r="D1484">
        <v>11</v>
      </c>
      <c r="E1484" s="1">
        <v>115000</v>
      </c>
      <c r="G1484" t="s">
        <v>111</v>
      </c>
      <c r="H1484" t="s">
        <v>1819</v>
      </c>
      <c r="I1484" t="s">
        <v>760</v>
      </c>
      <c r="J1484" t="s">
        <v>761</v>
      </c>
      <c r="K1484" t="s">
        <v>24</v>
      </c>
      <c r="L1484" t="s">
        <v>25</v>
      </c>
      <c r="M1484" t="s">
        <v>120</v>
      </c>
    </row>
    <row r="1485" spans="1:13" x14ac:dyDescent="0.3">
      <c r="A1485" t="s">
        <v>758</v>
      </c>
      <c r="C1485" t="s">
        <v>979</v>
      </c>
      <c r="D1485">
        <v>48</v>
      </c>
      <c r="E1485" s="1">
        <v>4344520</v>
      </c>
      <c r="G1485" t="s">
        <v>111</v>
      </c>
      <c r="H1485" t="s">
        <v>1018</v>
      </c>
      <c r="I1485" t="s">
        <v>760</v>
      </c>
      <c r="J1485" t="s">
        <v>761</v>
      </c>
      <c r="K1485" t="s">
        <v>24</v>
      </c>
      <c r="L1485" t="s">
        <v>25</v>
      </c>
      <c r="M1485" t="s">
        <v>232</v>
      </c>
    </row>
    <row r="1486" spans="1:13" x14ac:dyDescent="0.3">
      <c r="A1486" t="s">
        <v>758</v>
      </c>
      <c r="C1486" t="s">
        <v>597</v>
      </c>
      <c r="D1486">
        <v>5</v>
      </c>
      <c r="E1486" s="1">
        <v>100000</v>
      </c>
      <c r="G1486" t="s">
        <v>111</v>
      </c>
      <c r="H1486" t="s">
        <v>759</v>
      </c>
      <c r="I1486" t="s">
        <v>760</v>
      </c>
      <c r="J1486" t="s">
        <v>761</v>
      </c>
      <c r="K1486" t="s">
        <v>24</v>
      </c>
      <c r="L1486" t="s">
        <v>25</v>
      </c>
      <c r="M1486" t="s">
        <v>232</v>
      </c>
    </row>
    <row r="1487" spans="1:13" x14ac:dyDescent="0.3">
      <c r="A1487" t="s">
        <v>758</v>
      </c>
      <c r="C1487" t="s">
        <v>28282</v>
      </c>
      <c r="D1487">
        <v>11</v>
      </c>
      <c r="E1487" s="1">
        <v>725232</v>
      </c>
      <c r="G1487" t="s">
        <v>111</v>
      </c>
      <c r="H1487" t="s">
        <v>28407</v>
      </c>
      <c r="I1487" t="s">
        <v>760</v>
      </c>
      <c r="J1487" t="s">
        <v>761</v>
      </c>
      <c r="K1487" t="s">
        <v>24</v>
      </c>
      <c r="L1487" t="s">
        <v>25</v>
      </c>
      <c r="M1487" t="s">
        <v>232</v>
      </c>
    </row>
    <row r="1488" spans="1:13" x14ac:dyDescent="0.3">
      <c r="A1488" t="s">
        <v>758</v>
      </c>
      <c r="C1488" t="s">
        <v>28715</v>
      </c>
      <c r="D1488">
        <v>24</v>
      </c>
      <c r="E1488" s="1">
        <v>500000</v>
      </c>
      <c r="G1488" t="s">
        <v>111</v>
      </c>
      <c r="H1488" t="s">
        <v>28762</v>
      </c>
      <c r="I1488" t="s">
        <v>760</v>
      </c>
      <c r="J1488" t="s">
        <v>761</v>
      </c>
      <c r="K1488" t="s">
        <v>24</v>
      </c>
      <c r="L1488" t="s">
        <v>25</v>
      </c>
      <c r="M1488" t="s">
        <v>120</v>
      </c>
    </row>
    <row r="1489" spans="1:13" x14ac:dyDescent="0.3">
      <c r="A1489" t="s">
        <v>758</v>
      </c>
      <c r="C1489" t="s">
        <v>28715</v>
      </c>
      <c r="D1489">
        <v>50</v>
      </c>
      <c r="E1489" s="1">
        <v>695858</v>
      </c>
      <c r="G1489" t="s">
        <v>111</v>
      </c>
      <c r="H1489" t="s">
        <v>28116</v>
      </c>
      <c r="I1489" t="s">
        <v>760</v>
      </c>
      <c r="J1489" t="s">
        <v>761</v>
      </c>
      <c r="K1489" t="s">
        <v>24</v>
      </c>
      <c r="L1489" t="s">
        <v>25</v>
      </c>
      <c r="M1489" t="s">
        <v>120</v>
      </c>
    </row>
    <row r="1490" spans="1:13" x14ac:dyDescent="0.3">
      <c r="A1490" t="s">
        <v>758</v>
      </c>
      <c r="C1490" t="s">
        <v>27194</v>
      </c>
      <c r="D1490">
        <v>11</v>
      </c>
      <c r="E1490" s="1">
        <v>100000</v>
      </c>
      <c r="G1490" t="s">
        <v>69</v>
      </c>
      <c r="H1490" t="s">
        <v>68</v>
      </c>
      <c r="I1490" t="s">
        <v>760</v>
      </c>
      <c r="J1490" t="s">
        <v>761</v>
      </c>
      <c r="K1490" t="s">
        <v>24</v>
      </c>
      <c r="L1490" t="s">
        <v>25</v>
      </c>
      <c r="M1490" t="s">
        <v>221</v>
      </c>
    </row>
    <row r="1491" spans="1:13" x14ac:dyDescent="0.3">
      <c r="A1491" t="s">
        <v>758</v>
      </c>
      <c r="C1491" t="s">
        <v>27194</v>
      </c>
      <c r="D1491">
        <v>6</v>
      </c>
      <c r="E1491" s="1">
        <v>500000</v>
      </c>
      <c r="G1491" t="s">
        <v>111</v>
      </c>
      <c r="H1491" t="s">
        <v>27338</v>
      </c>
      <c r="I1491" t="s">
        <v>760</v>
      </c>
      <c r="J1491" t="s">
        <v>761</v>
      </c>
      <c r="K1491" t="s">
        <v>24</v>
      </c>
      <c r="L1491" t="s">
        <v>25</v>
      </c>
      <c r="M1491" t="s">
        <v>232</v>
      </c>
    </row>
    <row r="1492" spans="1:13" x14ac:dyDescent="0.3">
      <c r="A1492" t="s">
        <v>758</v>
      </c>
      <c r="C1492" t="s">
        <v>27194</v>
      </c>
      <c r="D1492">
        <v>1</v>
      </c>
      <c r="E1492" s="1">
        <v>50000</v>
      </c>
      <c r="G1492" t="s">
        <v>111</v>
      </c>
      <c r="H1492" t="s">
        <v>27406</v>
      </c>
      <c r="I1492" t="s">
        <v>760</v>
      </c>
      <c r="J1492" t="s">
        <v>761</v>
      </c>
      <c r="K1492" t="s">
        <v>24</v>
      </c>
      <c r="L1492" t="s">
        <v>25</v>
      </c>
      <c r="M1492" t="s">
        <v>232</v>
      </c>
    </row>
    <row r="1493" spans="1:13" x14ac:dyDescent="0.3">
      <c r="A1493" t="s">
        <v>758</v>
      </c>
      <c r="C1493" t="s">
        <v>27748</v>
      </c>
      <c r="D1493">
        <v>19</v>
      </c>
      <c r="E1493" s="1">
        <v>330275</v>
      </c>
      <c r="G1493" t="s">
        <v>111</v>
      </c>
      <c r="H1493" t="s">
        <v>27810</v>
      </c>
      <c r="I1493" t="s">
        <v>760</v>
      </c>
      <c r="J1493" t="s">
        <v>761</v>
      </c>
      <c r="K1493" t="s">
        <v>24</v>
      </c>
      <c r="L1493" t="s">
        <v>25</v>
      </c>
      <c r="M1493" t="s">
        <v>232</v>
      </c>
    </row>
    <row r="1494" spans="1:13" x14ac:dyDescent="0.3">
      <c r="A1494" t="s">
        <v>758</v>
      </c>
      <c r="C1494" t="s">
        <v>27408</v>
      </c>
      <c r="D1494">
        <v>1</v>
      </c>
      <c r="E1494" s="1">
        <v>100000</v>
      </c>
      <c r="G1494" t="s">
        <v>111</v>
      </c>
      <c r="H1494" t="s">
        <v>27338</v>
      </c>
      <c r="I1494" t="s">
        <v>760</v>
      </c>
      <c r="J1494" t="s">
        <v>761</v>
      </c>
      <c r="K1494" t="s">
        <v>24</v>
      </c>
      <c r="L1494" t="s">
        <v>25</v>
      </c>
      <c r="M1494" t="s">
        <v>232</v>
      </c>
    </row>
    <row r="1495" spans="1:13" x14ac:dyDescent="0.3">
      <c r="A1495" t="s">
        <v>758</v>
      </c>
      <c r="C1495" t="s">
        <v>29922</v>
      </c>
      <c r="D1495">
        <v>56</v>
      </c>
      <c r="E1495" s="1">
        <v>8666599</v>
      </c>
      <c r="G1495" t="s">
        <v>111</v>
      </c>
      <c r="H1495" t="s">
        <v>27278</v>
      </c>
      <c r="I1495" t="s">
        <v>760</v>
      </c>
      <c r="J1495" t="s">
        <v>761</v>
      </c>
      <c r="K1495" t="s">
        <v>24</v>
      </c>
      <c r="L1495" t="s">
        <v>25</v>
      </c>
      <c r="M1495" t="s">
        <v>120</v>
      </c>
    </row>
    <row r="1496" spans="1:13" x14ac:dyDescent="0.3">
      <c r="A1496" t="s">
        <v>758</v>
      </c>
      <c r="C1496" t="s">
        <v>29553</v>
      </c>
      <c r="D1496">
        <v>23</v>
      </c>
      <c r="E1496" s="1">
        <v>1000000</v>
      </c>
      <c r="G1496" t="s">
        <v>111</v>
      </c>
      <c r="H1496" t="s">
        <v>68</v>
      </c>
      <c r="I1496" t="s">
        <v>760</v>
      </c>
      <c r="J1496" t="s">
        <v>761</v>
      </c>
      <c r="K1496" t="s">
        <v>24</v>
      </c>
      <c r="L1496" t="s">
        <v>25</v>
      </c>
      <c r="M1496" t="s">
        <v>232</v>
      </c>
    </row>
    <row r="1497" spans="1:13" x14ac:dyDescent="0.3">
      <c r="A1497" t="s">
        <v>758</v>
      </c>
      <c r="C1497" t="s">
        <v>29426</v>
      </c>
      <c r="D1497">
        <v>12</v>
      </c>
      <c r="E1497" s="1">
        <v>100000</v>
      </c>
      <c r="G1497" t="s">
        <v>69</v>
      </c>
      <c r="H1497" t="s">
        <v>68</v>
      </c>
      <c r="I1497" t="s">
        <v>760</v>
      </c>
      <c r="J1497" t="s">
        <v>761</v>
      </c>
      <c r="K1497" t="s">
        <v>24</v>
      </c>
      <c r="L1497" t="s">
        <v>25</v>
      </c>
      <c r="M1497" t="s">
        <v>221</v>
      </c>
    </row>
    <row r="1498" spans="1:13" x14ac:dyDescent="0.3">
      <c r="A1498" t="s">
        <v>758</v>
      </c>
      <c r="C1498" t="s">
        <v>30756</v>
      </c>
      <c r="D1498">
        <v>5</v>
      </c>
      <c r="E1498" s="1">
        <v>355488</v>
      </c>
      <c r="G1498" t="s">
        <v>111</v>
      </c>
      <c r="H1498" t="s">
        <v>30783</v>
      </c>
      <c r="I1498" t="s">
        <v>760</v>
      </c>
      <c r="J1498" t="s">
        <v>761</v>
      </c>
      <c r="K1498" t="s">
        <v>24</v>
      </c>
      <c r="L1498" t="s">
        <v>25</v>
      </c>
      <c r="M1498" t="s">
        <v>232</v>
      </c>
    </row>
    <row r="1499" spans="1:13" x14ac:dyDescent="0.3">
      <c r="A1499" t="s">
        <v>758</v>
      </c>
      <c r="C1499" t="s">
        <v>30851</v>
      </c>
      <c r="D1499">
        <v>15</v>
      </c>
      <c r="E1499" s="1">
        <v>222215</v>
      </c>
      <c r="G1499" t="s">
        <v>111</v>
      </c>
      <c r="H1499" t="s">
        <v>30865</v>
      </c>
      <c r="I1499" t="s">
        <v>760</v>
      </c>
      <c r="J1499" t="s">
        <v>761</v>
      </c>
      <c r="K1499" t="s">
        <v>24</v>
      </c>
      <c r="L1499" t="s">
        <v>25</v>
      </c>
      <c r="M1499" t="s">
        <v>120</v>
      </c>
    </row>
    <row r="1500" spans="1:13" x14ac:dyDescent="0.3">
      <c r="A1500" t="s">
        <v>758</v>
      </c>
      <c r="C1500" t="s">
        <v>3657</v>
      </c>
      <c r="D1500">
        <v>24</v>
      </c>
      <c r="E1500" s="1">
        <v>100000</v>
      </c>
      <c r="G1500" t="s">
        <v>111</v>
      </c>
      <c r="H1500" t="s">
        <v>4311</v>
      </c>
      <c r="I1500" t="s">
        <v>760</v>
      </c>
      <c r="J1500" t="s">
        <v>761</v>
      </c>
      <c r="K1500" t="s">
        <v>24</v>
      </c>
      <c r="L1500" t="s">
        <v>25</v>
      </c>
      <c r="M1500" t="s">
        <v>232</v>
      </c>
    </row>
    <row r="1501" spans="1:13" x14ac:dyDescent="0.3">
      <c r="A1501" t="s">
        <v>758</v>
      </c>
      <c r="C1501" t="s">
        <v>5155</v>
      </c>
      <c r="D1501">
        <v>38</v>
      </c>
      <c r="E1501" s="1">
        <v>250000</v>
      </c>
      <c r="G1501" t="s">
        <v>111</v>
      </c>
      <c r="H1501" t="s">
        <v>5445</v>
      </c>
      <c r="I1501" t="s">
        <v>760</v>
      </c>
      <c r="J1501" t="s">
        <v>761</v>
      </c>
      <c r="K1501" t="s">
        <v>24</v>
      </c>
      <c r="L1501" t="s">
        <v>25</v>
      </c>
      <c r="M1501" t="s">
        <v>232</v>
      </c>
    </row>
    <row r="1502" spans="1:13" x14ac:dyDescent="0.3">
      <c r="A1502" t="s">
        <v>758</v>
      </c>
      <c r="C1502" t="s">
        <v>5025</v>
      </c>
      <c r="D1502">
        <v>5</v>
      </c>
      <c r="E1502" s="1">
        <v>36800</v>
      </c>
      <c r="G1502" t="s">
        <v>111</v>
      </c>
      <c r="H1502" t="s">
        <v>5114</v>
      </c>
      <c r="I1502" t="s">
        <v>760</v>
      </c>
      <c r="J1502" t="s">
        <v>761</v>
      </c>
      <c r="K1502" t="s">
        <v>24</v>
      </c>
      <c r="L1502" t="s">
        <v>25</v>
      </c>
      <c r="M1502" t="s">
        <v>232</v>
      </c>
    </row>
    <row r="1503" spans="1:13" x14ac:dyDescent="0.3">
      <c r="A1503" t="s">
        <v>758</v>
      </c>
      <c r="C1503" t="s">
        <v>23373</v>
      </c>
      <c r="D1503">
        <v>53</v>
      </c>
      <c r="E1503" s="1">
        <v>1999986</v>
      </c>
      <c r="G1503" t="s">
        <v>111</v>
      </c>
      <c r="H1503" t="s">
        <v>23395</v>
      </c>
      <c r="I1503" t="s">
        <v>760</v>
      </c>
      <c r="J1503" t="s">
        <v>761</v>
      </c>
      <c r="K1503" t="s">
        <v>24</v>
      </c>
      <c r="L1503" t="s">
        <v>25</v>
      </c>
      <c r="M1503" t="s">
        <v>232</v>
      </c>
    </row>
    <row r="1504" spans="1:13" x14ac:dyDescent="0.3">
      <c r="A1504" t="s">
        <v>758</v>
      </c>
      <c r="C1504" t="s">
        <v>21173</v>
      </c>
      <c r="D1504">
        <v>36</v>
      </c>
      <c r="E1504" s="1">
        <v>5046591</v>
      </c>
      <c r="G1504" t="s">
        <v>111</v>
      </c>
      <c r="H1504" t="s">
        <v>21470</v>
      </c>
      <c r="I1504" t="s">
        <v>760</v>
      </c>
      <c r="J1504" t="s">
        <v>761</v>
      </c>
      <c r="K1504" t="s">
        <v>24</v>
      </c>
      <c r="L1504" t="s">
        <v>25</v>
      </c>
      <c r="M1504" t="s">
        <v>232</v>
      </c>
    </row>
    <row r="1505" spans="1:13" x14ac:dyDescent="0.3">
      <c r="A1505" t="s">
        <v>758</v>
      </c>
      <c r="C1505" t="s">
        <v>21173</v>
      </c>
      <c r="D1505">
        <v>17</v>
      </c>
      <c r="E1505" s="1">
        <v>82105</v>
      </c>
      <c r="G1505" t="s">
        <v>13</v>
      </c>
      <c r="H1505" t="s">
        <v>21693</v>
      </c>
      <c r="I1505" t="s">
        <v>760</v>
      </c>
      <c r="J1505" t="s">
        <v>761</v>
      </c>
      <c r="K1505" t="s">
        <v>24</v>
      </c>
      <c r="L1505" t="s">
        <v>17</v>
      </c>
      <c r="M1505" t="s">
        <v>450</v>
      </c>
    </row>
    <row r="1506" spans="1:13" x14ac:dyDescent="0.3">
      <c r="A1506" t="s">
        <v>758</v>
      </c>
      <c r="C1506" t="s">
        <v>21714</v>
      </c>
      <c r="D1506">
        <v>28</v>
      </c>
      <c r="E1506" s="1">
        <v>4124980</v>
      </c>
      <c r="G1506" t="s">
        <v>111</v>
      </c>
      <c r="H1506" t="s">
        <v>21904</v>
      </c>
      <c r="I1506" t="s">
        <v>760</v>
      </c>
      <c r="J1506" t="s">
        <v>761</v>
      </c>
      <c r="K1506" t="s">
        <v>24</v>
      </c>
      <c r="L1506" t="s">
        <v>25</v>
      </c>
      <c r="M1506" t="s">
        <v>232</v>
      </c>
    </row>
    <row r="1507" spans="1:13" x14ac:dyDescent="0.3">
      <c r="A1507" t="s">
        <v>758</v>
      </c>
      <c r="C1507" t="s">
        <v>22131</v>
      </c>
      <c r="D1507">
        <v>1</v>
      </c>
      <c r="E1507" s="1">
        <v>75000</v>
      </c>
      <c r="G1507" t="s">
        <v>111</v>
      </c>
      <c r="H1507" t="s">
        <v>22191</v>
      </c>
      <c r="I1507" t="s">
        <v>760</v>
      </c>
      <c r="J1507" t="s">
        <v>761</v>
      </c>
      <c r="K1507" t="s">
        <v>24</v>
      </c>
      <c r="L1507" t="s">
        <v>25</v>
      </c>
      <c r="M1507" t="s">
        <v>232</v>
      </c>
    </row>
    <row r="1508" spans="1:13" x14ac:dyDescent="0.3">
      <c r="A1508" t="s">
        <v>758</v>
      </c>
      <c r="C1508" t="s">
        <v>22131</v>
      </c>
      <c r="D1508">
        <v>4</v>
      </c>
      <c r="E1508" s="1">
        <v>1205570</v>
      </c>
      <c r="G1508" t="s">
        <v>111</v>
      </c>
      <c r="H1508" t="s">
        <v>22194</v>
      </c>
      <c r="I1508" t="s">
        <v>760</v>
      </c>
      <c r="J1508" t="s">
        <v>761</v>
      </c>
      <c r="K1508" t="s">
        <v>24</v>
      </c>
      <c r="L1508" t="s">
        <v>25</v>
      </c>
      <c r="M1508" t="s">
        <v>232</v>
      </c>
    </row>
    <row r="1509" spans="1:13" x14ac:dyDescent="0.3">
      <c r="A1509" t="s">
        <v>758</v>
      </c>
      <c r="C1509" t="s">
        <v>12673</v>
      </c>
      <c r="D1509">
        <v>88</v>
      </c>
      <c r="E1509" s="1">
        <v>8190658</v>
      </c>
      <c r="G1509" t="s">
        <v>111</v>
      </c>
      <c r="H1509" t="s">
        <v>12758</v>
      </c>
      <c r="I1509" t="s">
        <v>760</v>
      </c>
      <c r="J1509" t="s">
        <v>761</v>
      </c>
      <c r="K1509" t="s">
        <v>24</v>
      </c>
      <c r="L1509" t="s">
        <v>25</v>
      </c>
      <c r="M1509" t="s">
        <v>232</v>
      </c>
    </row>
    <row r="1510" spans="1:13" x14ac:dyDescent="0.3">
      <c r="A1510" t="s">
        <v>758</v>
      </c>
      <c r="C1510" t="s">
        <v>11494</v>
      </c>
      <c r="D1510">
        <v>36</v>
      </c>
      <c r="E1510" s="1">
        <v>500000</v>
      </c>
      <c r="G1510" t="s">
        <v>111</v>
      </c>
      <c r="H1510" t="s">
        <v>11532</v>
      </c>
      <c r="I1510" t="s">
        <v>760</v>
      </c>
      <c r="J1510" t="s">
        <v>761</v>
      </c>
      <c r="K1510" t="s">
        <v>24</v>
      </c>
      <c r="L1510" t="s">
        <v>25</v>
      </c>
      <c r="M1510" t="s">
        <v>120</v>
      </c>
    </row>
    <row r="1511" spans="1:13" x14ac:dyDescent="0.3">
      <c r="A1511" t="s">
        <v>758</v>
      </c>
      <c r="C1511" t="s">
        <v>11613</v>
      </c>
      <c r="D1511">
        <v>19</v>
      </c>
      <c r="E1511" s="1">
        <v>100000</v>
      </c>
      <c r="G1511" t="s">
        <v>13</v>
      </c>
      <c r="H1511" t="s">
        <v>11712</v>
      </c>
      <c r="I1511" t="s">
        <v>760</v>
      </c>
      <c r="J1511" t="s">
        <v>761</v>
      </c>
      <c r="K1511" t="s">
        <v>24</v>
      </c>
      <c r="L1511" t="s">
        <v>17</v>
      </c>
      <c r="M1511" t="s">
        <v>450</v>
      </c>
    </row>
    <row r="1512" spans="1:13" x14ac:dyDescent="0.3">
      <c r="A1512" t="s">
        <v>758</v>
      </c>
      <c r="C1512" t="s">
        <v>9547</v>
      </c>
      <c r="D1512">
        <v>8</v>
      </c>
      <c r="E1512" s="1">
        <v>198440</v>
      </c>
      <c r="G1512" t="s">
        <v>111</v>
      </c>
      <c r="H1512" t="s">
        <v>9996</v>
      </c>
      <c r="I1512" t="s">
        <v>760</v>
      </c>
      <c r="J1512" t="s">
        <v>761</v>
      </c>
      <c r="K1512" t="s">
        <v>24</v>
      </c>
      <c r="L1512" t="s">
        <v>25</v>
      </c>
      <c r="M1512" t="s">
        <v>232</v>
      </c>
    </row>
    <row r="1513" spans="1:13" x14ac:dyDescent="0.3">
      <c r="A1513" t="s">
        <v>758</v>
      </c>
      <c r="C1513" t="s">
        <v>8074</v>
      </c>
      <c r="D1513">
        <v>49</v>
      </c>
      <c r="E1513" s="1">
        <v>2799440</v>
      </c>
      <c r="G1513" t="s">
        <v>48</v>
      </c>
      <c r="H1513" t="s">
        <v>8103</v>
      </c>
      <c r="I1513" t="s">
        <v>760</v>
      </c>
      <c r="J1513" t="s">
        <v>761</v>
      </c>
      <c r="K1513" t="s">
        <v>24</v>
      </c>
      <c r="L1513" t="s">
        <v>38</v>
      </c>
      <c r="M1513" t="s">
        <v>190</v>
      </c>
    </row>
    <row r="1514" spans="1:13" x14ac:dyDescent="0.3">
      <c r="A1514" t="s">
        <v>758</v>
      </c>
      <c r="C1514" t="s">
        <v>34736</v>
      </c>
      <c r="D1514">
        <v>7</v>
      </c>
      <c r="E1514" s="1">
        <v>151019</v>
      </c>
      <c r="G1514" t="s">
        <v>111</v>
      </c>
      <c r="H1514" t="s">
        <v>34857</v>
      </c>
      <c r="I1514" t="s">
        <v>760</v>
      </c>
      <c r="J1514" t="s">
        <v>761</v>
      </c>
      <c r="K1514" t="s">
        <v>24</v>
      </c>
      <c r="L1514" t="s">
        <v>25</v>
      </c>
      <c r="M1514" t="s">
        <v>120</v>
      </c>
    </row>
    <row r="1515" spans="1:13" x14ac:dyDescent="0.3">
      <c r="A1515" t="s">
        <v>23614</v>
      </c>
      <c r="C1515" t="s">
        <v>23564</v>
      </c>
      <c r="D1515">
        <v>13</v>
      </c>
      <c r="E1515" s="1">
        <v>350000</v>
      </c>
      <c r="G1515" t="s">
        <v>48</v>
      </c>
      <c r="H1515" t="s">
        <v>23615</v>
      </c>
      <c r="I1515" t="s">
        <v>359</v>
      </c>
      <c r="K1515" t="s">
        <v>189</v>
      </c>
      <c r="L1515" t="s">
        <v>17</v>
      </c>
      <c r="M1515" t="s">
        <v>52</v>
      </c>
    </row>
    <row r="1516" spans="1:13" x14ac:dyDescent="0.3">
      <c r="A1516" t="s">
        <v>20593</v>
      </c>
      <c r="C1516" t="s">
        <v>20542</v>
      </c>
      <c r="D1516">
        <v>3</v>
      </c>
      <c r="E1516" s="1">
        <v>12175</v>
      </c>
      <c r="G1516" t="s">
        <v>34</v>
      </c>
      <c r="H1516" t="s">
        <v>6143</v>
      </c>
      <c r="I1516" t="s">
        <v>20594</v>
      </c>
      <c r="J1516" t="s">
        <v>627</v>
      </c>
      <c r="K1516" t="s">
        <v>24</v>
      </c>
      <c r="L1516" t="s">
        <v>25</v>
      </c>
      <c r="M1516" t="s">
        <v>6146</v>
      </c>
    </row>
    <row r="1517" spans="1:13" x14ac:dyDescent="0.3">
      <c r="A1517" t="s">
        <v>7463</v>
      </c>
      <c r="C1517" t="s">
        <v>7424</v>
      </c>
      <c r="D1517">
        <v>4</v>
      </c>
      <c r="E1517" s="1">
        <v>27957</v>
      </c>
      <c r="G1517" t="s">
        <v>34</v>
      </c>
      <c r="H1517" t="s">
        <v>6143</v>
      </c>
      <c r="I1517" t="s">
        <v>7464</v>
      </c>
      <c r="J1517" t="s">
        <v>7438</v>
      </c>
      <c r="K1517" t="s">
        <v>24</v>
      </c>
      <c r="L1517" t="s">
        <v>25</v>
      </c>
      <c r="M1517" t="s">
        <v>6146</v>
      </c>
    </row>
    <row r="1518" spans="1:13" x14ac:dyDescent="0.3">
      <c r="A1518" t="s">
        <v>14041</v>
      </c>
      <c r="C1518" t="s">
        <v>37047</v>
      </c>
      <c r="D1518">
        <v>24</v>
      </c>
      <c r="E1518" s="1">
        <v>300000</v>
      </c>
      <c r="G1518" t="s">
        <v>111</v>
      </c>
      <c r="H1518" t="s">
        <v>37210</v>
      </c>
      <c r="I1518" t="s">
        <v>7466</v>
      </c>
      <c r="J1518" t="s">
        <v>7438</v>
      </c>
      <c r="K1518" t="s">
        <v>24</v>
      </c>
      <c r="L1518" t="s">
        <v>25</v>
      </c>
      <c r="M1518" t="s">
        <v>120</v>
      </c>
    </row>
    <row r="1519" spans="1:13" x14ac:dyDescent="0.3">
      <c r="A1519" t="s">
        <v>14041</v>
      </c>
      <c r="C1519" t="s">
        <v>14030</v>
      </c>
      <c r="D1519">
        <v>36</v>
      </c>
      <c r="E1519" s="1">
        <v>1663110</v>
      </c>
      <c r="G1519" t="s">
        <v>111</v>
      </c>
      <c r="H1519" t="s">
        <v>13022</v>
      </c>
      <c r="I1519" t="s">
        <v>7466</v>
      </c>
      <c r="J1519" t="s">
        <v>7438</v>
      </c>
      <c r="K1519" t="s">
        <v>24</v>
      </c>
      <c r="L1519" t="s">
        <v>25</v>
      </c>
      <c r="M1519" t="s">
        <v>120</v>
      </c>
    </row>
    <row r="1520" spans="1:13" x14ac:dyDescent="0.3">
      <c r="A1520" t="s">
        <v>34199</v>
      </c>
      <c r="C1520" t="s">
        <v>34198</v>
      </c>
      <c r="D1520">
        <v>27</v>
      </c>
      <c r="E1520" s="1">
        <v>1000000</v>
      </c>
      <c r="G1520" t="s">
        <v>111</v>
      </c>
      <c r="H1520" t="s">
        <v>34200</v>
      </c>
      <c r="I1520" t="s">
        <v>7466</v>
      </c>
      <c r="J1520" t="s">
        <v>7438</v>
      </c>
      <c r="K1520" t="s">
        <v>24</v>
      </c>
      <c r="L1520" t="s">
        <v>25</v>
      </c>
      <c r="M1520" t="s">
        <v>232</v>
      </c>
    </row>
    <row r="1521" spans="1:13" x14ac:dyDescent="0.3">
      <c r="A1521" t="s">
        <v>10444</v>
      </c>
      <c r="C1521" t="s">
        <v>10275</v>
      </c>
      <c r="D1521">
        <v>24</v>
      </c>
      <c r="E1521" s="1">
        <v>200000</v>
      </c>
      <c r="G1521" t="s">
        <v>111</v>
      </c>
      <c r="H1521" t="s">
        <v>10431</v>
      </c>
      <c r="I1521" t="s">
        <v>7466</v>
      </c>
      <c r="J1521" t="s">
        <v>7438</v>
      </c>
      <c r="K1521" t="s">
        <v>24</v>
      </c>
      <c r="L1521" t="s">
        <v>25</v>
      </c>
      <c r="M1521" t="s">
        <v>120</v>
      </c>
    </row>
    <row r="1522" spans="1:13" x14ac:dyDescent="0.3">
      <c r="A1522" t="s">
        <v>7504</v>
      </c>
      <c r="C1522" t="s">
        <v>7424</v>
      </c>
      <c r="D1522">
        <v>4</v>
      </c>
      <c r="E1522" s="1">
        <v>76752</v>
      </c>
      <c r="G1522" t="s">
        <v>34</v>
      </c>
      <c r="H1522" t="s">
        <v>6143</v>
      </c>
      <c r="I1522" t="s">
        <v>7505</v>
      </c>
      <c r="J1522" t="s">
        <v>7438</v>
      </c>
      <c r="K1522" t="s">
        <v>24</v>
      </c>
      <c r="L1522" t="s">
        <v>25</v>
      </c>
      <c r="M1522" t="s">
        <v>6146</v>
      </c>
    </row>
    <row r="1523" spans="1:13" x14ac:dyDescent="0.3">
      <c r="A1523" t="s">
        <v>7504</v>
      </c>
      <c r="C1523" t="s">
        <v>7424</v>
      </c>
      <c r="D1523">
        <v>4</v>
      </c>
      <c r="E1523" s="1">
        <v>3810</v>
      </c>
      <c r="G1523" t="s">
        <v>34</v>
      </c>
      <c r="H1523" t="s">
        <v>6143</v>
      </c>
      <c r="I1523" t="s">
        <v>7505</v>
      </c>
      <c r="J1523" t="s">
        <v>7438</v>
      </c>
      <c r="K1523" t="s">
        <v>24</v>
      </c>
      <c r="L1523" t="s">
        <v>25</v>
      </c>
      <c r="M1523" t="s">
        <v>6146</v>
      </c>
    </row>
    <row r="1524" spans="1:13" x14ac:dyDescent="0.3">
      <c r="A1524" t="s">
        <v>18290</v>
      </c>
      <c r="C1524" t="s">
        <v>37047</v>
      </c>
      <c r="D1524">
        <v>41</v>
      </c>
      <c r="E1524" s="1">
        <v>408754</v>
      </c>
      <c r="G1524" t="s">
        <v>34</v>
      </c>
      <c r="H1524" t="s">
        <v>37344</v>
      </c>
      <c r="I1524" t="s">
        <v>7466</v>
      </c>
      <c r="J1524" t="s">
        <v>7438</v>
      </c>
      <c r="K1524" t="s">
        <v>24</v>
      </c>
      <c r="L1524" t="s">
        <v>25</v>
      </c>
      <c r="M1524" t="s">
        <v>6146</v>
      </c>
    </row>
    <row r="1525" spans="1:13" x14ac:dyDescent="0.3">
      <c r="A1525" t="s">
        <v>18290</v>
      </c>
      <c r="C1525" t="s">
        <v>18238</v>
      </c>
      <c r="D1525">
        <v>9</v>
      </c>
      <c r="E1525" s="1">
        <v>777000</v>
      </c>
      <c r="G1525" t="s">
        <v>34</v>
      </c>
      <c r="H1525" t="s">
        <v>18250</v>
      </c>
      <c r="I1525" t="s">
        <v>7466</v>
      </c>
      <c r="J1525" t="s">
        <v>7438</v>
      </c>
      <c r="K1525" t="s">
        <v>24</v>
      </c>
      <c r="L1525" t="s">
        <v>25</v>
      </c>
      <c r="M1525" t="s">
        <v>6146</v>
      </c>
    </row>
    <row r="1526" spans="1:13" x14ac:dyDescent="0.3">
      <c r="A1526" t="s">
        <v>18290</v>
      </c>
      <c r="C1526" t="s">
        <v>24725</v>
      </c>
      <c r="D1526">
        <v>19</v>
      </c>
      <c r="E1526" s="1">
        <v>26655</v>
      </c>
      <c r="G1526" t="s">
        <v>34</v>
      </c>
      <c r="H1526" t="s">
        <v>17730</v>
      </c>
      <c r="I1526" t="s">
        <v>7466</v>
      </c>
      <c r="J1526" t="s">
        <v>7438</v>
      </c>
      <c r="K1526" t="s">
        <v>24</v>
      </c>
      <c r="L1526" t="s">
        <v>25</v>
      </c>
      <c r="M1526" t="s">
        <v>6146</v>
      </c>
    </row>
    <row r="1527" spans="1:13" x14ac:dyDescent="0.3">
      <c r="A1527" t="s">
        <v>18290</v>
      </c>
      <c r="C1527" t="s">
        <v>25016</v>
      </c>
      <c r="D1527">
        <v>36</v>
      </c>
      <c r="E1527" s="1">
        <v>555440</v>
      </c>
      <c r="G1527" t="s">
        <v>34</v>
      </c>
      <c r="H1527" t="s">
        <v>18482</v>
      </c>
      <c r="I1527" t="s">
        <v>7466</v>
      </c>
      <c r="J1527" t="s">
        <v>7438</v>
      </c>
      <c r="K1527" t="s">
        <v>24</v>
      </c>
      <c r="L1527" t="s">
        <v>25</v>
      </c>
      <c r="M1527" t="s">
        <v>6146</v>
      </c>
    </row>
    <row r="1528" spans="1:13" x14ac:dyDescent="0.3">
      <c r="A1528" t="s">
        <v>18290</v>
      </c>
      <c r="C1528" t="s">
        <v>32450</v>
      </c>
      <c r="D1528">
        <v>18</v>
      </c>
      <c r="E1528" s="1">
        <v>91200</v>
      </c>
      <c r="G1528" t="s">
        <v>34</v>
      </c>
      <c r="H1528" t="s">
        <v>18412</v>
      </c>
      <c r="I1528" t="s">
        <v>7466</v>
      </c>
      <c r="J1528" t="s">
        <v>7438</v>
      </c>
      <c r="K1528" t="s">
        <v>24</v>
      </c>
      <c r="L1528" t="s">
        <v>25</v>
      </c>
      <c r="M1528" t="s">
        <v>6146</v>
      </c>
    </row>
    <row r="1529" spans="1:13" x14ac:dyDescent="0.3">
      <c r="A1529" t="s">
        <v>31913</v>
      </c>
      <c r="C1529" t="s">
        <v>31866</v>
      </c>
      <c r="D1529">
        <v>4</v>
      </c>
      <c r="E1529" s="1">
        <v>2500</v>
      </c>
      <c r="G1529" t="s">
        <v>34</v>
      </c>
      <c r="H1529" t="s">
        <v>6143</v>
      </c>
      <c r="I1529" t="s">
        <v>31914</v>
      </c>
      <c r="J1529" t="s">
        <v>732</v>
      </c>
      <c r="K1529" t="s">
        <v>24</v>
      </c>
      <c r="L1529" t="s">
        <v>25</v>
      </c>
      <c r="M1529" t="s">
        <v>6146</v>
      </c>
    </row>
    <row r="1530" spans="1:13" x14ac:dyDescent="0.3">
      <c r="A1530" t="s">
        <v>20595</v>
      </c>
      <c r="C1530" t="s">
        <v>20542</v>
      </c>
      <c r="D1530">
        <v>3</v>
      </c>
      <c r="E1530" s="1">
        <v>4585</v>
      </c>
      <c r="G1530" t="s">
        <v>34</v>
      </c>
      <c r="H1530" t="s">
        <v>6143</v>
      </c>
      <c r="I1530" t="s">
        <v>164</v>
      </c>
      <c r="J1530" t="s">
        <v>627</v>
      </c>
      <c r="K1530" t="s">
        <v>24</v>
      </c>
      <c r="L1530" t="s">
        <v>25</v>
      </c>
      <c r="M1530" t="s">
        <v>6146</v>
      </c>
    </row>
    <row r="1531" spans="1:13" x14ac:dyDescent="0.3">
      <c r="A1531" t="s">
        <v>31750</v>
      </c>
      <c r="C1531" t="s">
        <v>31728</v>
      </c>
      <c r="D1531">
        <v>6</v>
      </c>
      <c r="E1531" s="1">
        <v>67884</v>
      </c>
      <c r="G1531" t="s">
        <v>34</v>
      </c>
      <c r="H1531" t="s">
        <v>6143</v>
      </c>
      <c r="I1531" t="s">
        <v>164</v>
      </c>
      <c r="J1531" t="s">
        <v>165</v>
      </c>
      <c r="K1531" t="s">
        <v>24</v>
      </c>
      <c r="L1531" t="s">
        <v>25</v>
      </c>
      <c r="M1531" t="s">
        <v>6146</v>
      </c>
    </row>
    <row r="1532" spans="1:13" x14ac:dyDescent="0.3">
      <c r="A1532" t="s">
        <v>20246</v>
      </c>
      <c r="C1532" t="s">
        <v>26519</v>
      </c>
      <c r="D1532">
        <v>5</v>
      </c>
      <c r="E1532" s="1">
        <v>12569</v>
      </c>
      <c r="G1532" t="s">
        <v>34</v>
      </c>
      <c r="H1532" t="s">
        <v>6143</v>
      </c>
      <c r="I1532" t="s">
        <v>164</v>
      </c>
      <c r="J1532" t="s">
        <v>2347</v>
      </c>
      <c r="K1532" t="s">
        <v>24</v>
      </c>
      <c r="L1532" t="s">
        <v>25</v>
      </c>
      <c r="M1532" t="s">
        <v>6146</v>
      </c>
    </row>
    <row r="1533" spans="1:13" x14ac:dyDescent="0.3">
      <c r="A1533" t="s">
        <v>20246</v>
      </c>
      <c r="C1533" t="s">
        <v>20121</v>
      </c>
      <c r="D1533">
        <v>4</v>
      </c>
      <c r="E1533" s="1">
        <v>7190</v>
      </c>
      <c r="G1533" t="s">
        <v>34</v>
      </c>
      <c r="H1533" t="s">
        <v>6143</v>
      </c>
      <c r="I1533" t="s">
        <v>164</v>
      </c>
      <c r="J1533" t="s">
        <v>288</v>
      </c>
      <c r="K1533" t="s">
        <v>24</v>
      </c>
      <c r="L1533" t="s">
        <v>25</v>
      </c>
      <c r="M1533" t="s">
        <v>6146</v>
      </c>
    </row>
    <row r="1534" spans="1:13" x14ac:dyDescent="0.3">
      <c r="A1534" t="s">
        <v>13658</v>
      </c>
      <c r="C1534" t="s">
        <v>24500</v>
      </c>
      <c r="D1534">
        <v>13</v>
      </c>
      <c r="E1534" s="1">
        <v>32765</v>
      </c>
      <c r="G1534" t="s">
        <v>34</v>
      </c>
      <c r="H1534" t="s">
        <v>18250</v>
      </c>
      <c r="I1534" t="s">
        <v>164</v>
      </c>
      <c r="J1534" t="s">
        <v>30</v>
      </c>
      <c r="K1534" t="s">
        <v>24</v>
      </c>
      <c r="L1534" t="s">
        <v>25</v>
      </c>
      <c r="M1534" t="s">
        <v>6146</v>
      </c>
    </row>
    <row r="1535" spans="1:13" x14ac:dyDescent="0.3">
      <c r="A1535" t="s">
        <v>13658</v>
      </c>
      <c r="C1535" t="s">
        <v>13456</v>
      </c>
      <c r="D1535">
        <v>7</v>
      </c>
      <c r="E1535" s="1">
        <v>79973</v>
      </c>
      <c r="G1535" t="s">
        <v>34</v>
      </c>
      <c r="H1535" t="s">
        <v>6143</v>
      </c>
      <c r="I1535" t="s">
        <v>164</v>
      </c>
      <c r="J1535" t="s">
        <v>30</v>
      </c>
      <c r="K1535" t="s">
        <v>24</v>
      </c>
      <c r="L1535" t="s">
        <v>25</v>
      </c>
      <c r="M1535" t="s">
        <v>6146</v>
      </c>
    </row>
    <row r="1536" spans="1:13" x14ac:dyDescent="0.3">
      <c r="A1536" t="s">
        <v>20596</v>
      </c>
      <c r="C1536" t="s">
        <v>20542</v>
      </c>
      <c r="D1536">
        <v>3</v>
      </c>
      <c r="E1536" s="1">
        <v>11010</v>
      </c>
      <c r="G1536" t="s">
        <v>34</v>
      </c>
      <c r="H1536" t="s">
        <v>6143</v>
      </c>
      <c r="I1536" t="s">
        <v>20597</v>
      </c>
      <c r="J1536" t="s">
        <v>627</v>
      </c>
      <c r="K1536" t="s">
        <v>24</v>
      </c>
      <c r="L1536" t="s">
        <v>25</v>
      </c>
      <c r="M1536" t="s">
        <v>6146</v>
      </c>
    </row>
    <row r="1537" spans="1:13" x14ac:dyDescent="0.3">
      <c r="A1537" t="s">
        <v>62</v>
      </c>
      <c r="C1537" t="s">
        <v>1852</v>
      </c>
      <c r="D1537">
        <v>12</v>
      </c>
      <c r="E1537" s="1">
        <v>119165</v>
      </c>
      <c r="G1537" t="s">
        <v>13</v>
      </c>
      <c r="H1537" t="s">
        <v>1998</v>
      </c>
      <c r="I1537" t="s">
        <v>64</v>
      </c>
      <c r="K1537" t="s">
        <v>65</v>
      </c>
      <c r="L1537" t="s">
        <v>38</v>
      </c>
      <c r="M1537" t="s">
        <v>66</v>
      </c>
    </row>
    <row r="1538" spans="1:13" x14ac:dyDescent="0.3">
      <c r="A1538" t="s">
        <v>62</v>
      </c>
      <c r="C1538" t="s">
        <v>14</v>
      </c>
      <c r="D1538">
        <v>36</v>
      </c>
      <c r="E1538" s="1">
        <v>398401</v>
      </c>
      <c r="G1538" t="s">
        <v>13</v>
      </c>
      <c r="H1538" t="s">
        <v>63</v>
      </c>
      <c r="I1538" t="s">
        <v>64</v>
      </c>
      <c r="K1538" t="s">
        <v>65</v>
      </c>
      <c r="L1538" t="s">
        <v>38</v>
      </c>
      <c r="M1538" t="s">
        <v>66</v>
      </c>
    </row>
    <row r="1539" spans="1:13" x14ac:dyDescent="0.3">
      <c r="A1539" t="s">
        <v>14054</v>
      </c>
      <c r="C1539" t="s">
        <v>25016</v>
      </c>
      <c r="D1539">
        <v>24</v>
      </c>
      <c r="E1539" s="1">
        <v>90000</v>
      </c>
      <c r="G1539" t="s">
        <v>111</v>
      </c>
      <c r="H1539" t="s">
        <v>25035</v>
      </c>
      <c r="I1539" t="s">
        <v>6517</v>
      </c>
      <c r="J1539" t="s">
        <v>22</v>
      </c>
      <c r="K1539" t="s">
        <v>24</v>
      </c>
      <c r="L1539" t="s">
        <v>25</v>
      </c>
      <c r="M1539" t="s">
        <v>6109</v>
      </c>
    </row>
    <row r="1540" spans="1:13" x14ac:dyDescent="0.3">
      <c r="A1540" t="s">
        <v>14054</v>
      </c>
      <c r="C1540" t="s">
        <v>14030</v>
      </c>
      <c r="D1540">
        <v>12</v>
      </c>
      <c r="E1540" s="1">
        <v>10000</v>
      </c>
      <c r="G1540" t="s">
        <v>111</v>
      </c>
      <c r="H1540" t="s">
        <v>14055</v>
      </c>
      <c r="I1540" t="s">
        <v>6517</v>
      </c>
      <c r="J1540" t="s">
        <v>22</v>
      </c>
      <c r="K1540" t="s">
        <v>24</v>
      </c>
      <c r="L1540" t="s">
        <v>25</v>
      </c>
      <c r="M1540" t="s">
        <v>6109</v>
      </c>
    </row>
    <row r="1541" spans="1:13" x14ac:dyDescent="0.3">
      <c r="A1541" t="s">
        <v>13269</v>
      </c>
      <c r="C1541" t="s">
        <v>12994</v>
      </c>
      <c r="D1541">
        <v>4</v>
      </c>
      <c r="E1541" s="1">
        <v>7959</v>
      </c>
      <c r="G1541" t="s">
        <v>34</v>
      </c>
      <c r="H1541" t="s">
        <v>6143</v>
      </c>
      <c r="I1541" t="s">
        <v>13270</v>
      </c>
      <c r="J1541" t="s">
        <v>7536</v>
      </c>
      <c r="K1541" t="s">
        <v>24</v>
      </c>
      <c r="L1541" t="s">
        <v>25</v>
      </c>
      <c r="M1541" t="s">
        <v>6146</v>
      </c>
    </row>
    <row r="1542" spans="1:13" x14ac:dyDescent="0.3">
      <c r="A1542" t="s">
        <v>26567</v>
      </c>
      <c r="C1542" t="s">
        <v>26519</v>
      </c>
      <c r="D1542">
        <v>5</v>
      </c>
      <c r="E1542" s="1">
        <v>7769</v>
      </c>
      <c r="G1542" t="s">
        <v>34</v>
      </c>
      <c r="H1542" t="s">
        <v>6143</v>
      </c>
      <c r="I1542" t="s">
        <v>26568</v>
      </c>
      <c r="J1542" t="s">
        <v>2347</v>
      </c>
      <c r="K1542" t="s">
        <v>24</v>
      </c>
      <c r="L1542" t="s">
        <v>25</v>
      </c>
      <c r="M1542" t="s">
        <v>6146</v>
      </c>
    </row>
    <row r="1543" spans="1:13" x14ac:dyDescent="0.3">
      <c r="A1543" t="s">
        <v>26051</v>
      </c>
      <c r="C1543" t="s">
        <v>25932</v>
      </c>
      <c r="D1543">
        <v>2</v>
      </c>
      <c r="E1543" s="1">
        <v>8160</v>
      </c>
      <c r="G1543" t="s">
        <v>34</v>
      </c>
      <c r="H1543" t="s">
        <v>6143</v>
      </c>
      <c r="I1543" t="s">
        <v>26052</v>
      </c>
      <c r="J1543" t="s">
        <v>700</v>
      </c>
      <c r="K1543" t="s">
        <v>24</v>
      </c>
      <c r="L1543" t="s">
        <v>25</v>
      </c>
      <c r="M1543" t="s">
        <v>6146</v>
      </c>
    </row>
    <row r="1544" spans="1:13" x14ac:dyDescent="0.3">
      <c r="A1544" t="s">
        <v>27815</v>
      </c>
      <c r="C1544" t="s">
        <v>27748</v>
      </c>
      <c r="D1544">
        <v>18</v>
      </c>
      <c r="E1544" s="1">
        <v>100000</v>
      </c>
      <c r="G1544" t="s">
        <v>111</v>
      </c>
      <c r="H1544" t="s">
        <v>27816</v>
      </c>
      <c r="I1544" t="s">
        <v>27817</v>
      </c>
      <c r="J1544" t="s">
        <v>761</v>
      </c>
      <c r="K1544" t="s">
        <v>24</v>
      </c>
      <c r="L1544" t="s">
        <v>17</v>
      </c>
      <c r="M1544" t="s">
        <v>112</v>
      </c>
    </row>
    <row r="1545" spans="1:13" x14ac:dyDescent="0.3">
      <c r="A1545" t="s">
        <v>26053</v>
      </c>
      <c r="C1545" t="s">
        <v>25932</v>
      </c>
      <c r="D1545">
        <v>2</v>
      </c>
      <c r="E1545" s="1">
        <v>2580</v>
      </c>
      <c r="G1545" t="s">
        <v>34</v>
      </c>
      <c r="H1545" t="s">
        <v>6143</v>
      </c>
      <c r="I1545" t="s">
        <v>26054</v>
      </c>
      <c r="J1545" t="s">
        <v>700</v>
      </c>
      <c r="K1545" t="s">
        <v>24</v>
      </c>
      <c r="L1545" t="s">
        <v>25</v>
      </c>
      <c r="M1545" t="s">
        <v>6146</v>
      </c>
    </row>
    <row r="1546" spans="1:13" x14ac:dyDescent="0.3">
      <c r="A1546" t="s">
        <v>26053</v>
      </c>
      <c r="C1546" t="s">
        <v>31866</v>
      </c>
      <c r="D1546">
        <v>6</v>
      </c>
      <c r="E1546" s="1">
        <v>2500</v>
      </c>
      <c r="G1546" t="s">
        <v>34</v>
      </c>
      <c r="H1546" t="s">
        <v>6143</v>
      </c>
      <c r="I1546" t="s">
        <v>165</v>
      </c>
      <c r="J1546" t="s">
        <v>769</v>
      </c>
      <c r="K1546" t="s">
        <v>24</v>
      </c>
      <c r="L1546" t="s">
        <v>25</v>
      </c>
      <c r="M1546" t="s">
        <v>6146</v>
      </c>
    </row>
    <row r="1547" spans="1:13" x14ac:dyDescent="0.3">
      <c r="A1547" t="s">
        <v>34442</v>
      </c>
      <c r="C1547" t="s">
        <v>34396</v>
      </c>
      <c r="D1547">
        <v>18</v>
      </c>
      <c r="E1547" s="1">
        <v>99156</v>
      </c>
      <c r="G1547" t="s">
        <v>13</v>
      </c>
      <c r="H1547" t="s">
        <v>34443</v>
      </c>
      <c r="I1547" t="s">
        <v>90</v>
      </c>
      <c r="J1547" t="s">
        <v>86</v>
      </c>
      <c r="K1547" t="s">
        <v>24</v>
      </c>
      <c r="L1547" t="s">
        <v>17</v>
      </c>
      <c r="M1547" t="s">
        <v>450</v>
      </c>
    </row>
    <row r="1548" spans="1:13" x14ac:dyDescent="0.3">
      <c r="A1548" t="s">
        <v>14992</v>
      </c>
      <c r="C1548" t="s">
        <v>14716</v>
      </c>
      <c r="D1548">
        <v>4</v>
      </c>
      <c r="E1548" s="1">
        <v>17810</v>
      </c>
      <c r="G1548" t="s">
        <v>34</v>
      </c>
      <c r="H1548" t="s">
        <v>6143</v>
      </c>
      <c r="I1548" t="s">
        <v>14993</v>
      </c>
      <c r="J1548" t="s">
        <v>300</v>
      </c>
      <c r="K1548" t="s">
        <v>24</v>
      </c>
      <c r="L1548" t="s">
        <v>25</v>
      </c>
      <c r="M1548" t="s">
        <v>6146</v>
      </c>
    </row>
    <row r="1549" spans="1:13" x14ac:dyDescent="0.3">
      <c r="A1549" t="s">
        <v>34415</v>
      </c>
      <c r="C1549" t="s">
        <v>34396</v>
      </c>
      <c r="D1549">
        <v>18</v>
      </c>
      <c r="E1549" s="1">
        <v>100000</v>
      </c>
      <c r="G1549" t="s">
        <v>13</v>
      </c>
      <c r="H1549" t="s">
        <v>34416</v>
      </c>
      <c r="I1549" t="s">
        <v>14980</v>
      </c>
      <c r="J1549" t="s">
        <v>372</v>
      </c>
      <c r="K1549" t="s">
        <v>24</v>
      </c>
      <c r="L1549" t="s">
        <v>17</v>
      </c>
      <c r="M1549" t="s">
        <v>450</v>
      </c>
    </row>
    <row r="1550" spans="1:13" x14ac:dyDescent="0.3">
      <c r="A1550" t="s">
        <v>29146</v>
      </c>
      <c r="C1550" t="s">
        <v>29114</v>
      </c>
      <c r="D1550">
        <v>40</v>
      </c>
      <c r="E1550" s="1">
        <v>1100812</v>
      </c>
      <c r="G1550" t="s">
        <v>13</v>
      </c>
      <c r="H1550" t="s">
        <v>29147</v>
      </c>
      <c r="I1550" t="s">
        <v>29148</v>
      </c>
      <c r="J1550" t="s">
        <v>272</v>
      </c>
      <c r="K1550" t="s">
        <v>273</v>
      </c>
      <c r="L1550" t="s">
        <v>38</v>
      </c>
      <c r="M1550" t="s">
        <v>66</v>
      </c>
    </row>
    <row r="1551" spans="1:13" x14ac:dyDescent="0.3">
      <c r="A1551" t="s">
        <v>6643</v>
      </c>
      <c r="C1551" t="s">
        <v>6536</v>
      </c>
      <c r="D1551">
        <v>3</v>
      </c>
      <c r="E1551" s="1">
        <v>14443</v>
      </c>
      <c r="G1551" t="s">
        <v>34</v>
      </c>
      <c r="H1551" t="s">
        <v>6143</v>
      </c>
      <c r="I1551" t="s">
        <v>6644</v>
      </c>
      <c r="J1551" t="s">
        <v>3285</v>
      </c>
      <c r="K1551" t="s">
        <v>24</v>
      </c>
      <c r="L1551" t="s">
        <v>25</v>
      </c>
      <c r="M1551" t="s">
        <v>6146</v>
      </c>
    </row>
    <row r="1552" spans="1:13" x14ac:dyDescent="0.3">
      <c r="A1552" t="s">
        <v>24222</v>
      </c>
      <c r="C1552" t="s">
        <v>24055</v>
      </c>
      <c r="D1552">
        <v>19</v>
      </c>
      <c r="E1552" s="1">
        <v>100000</v>
      </c>
      <c r="G1552" t="s">
        <v>13</v>
      </c>
      <c r="H1552" t="s">
        <v>24223</v>
      </c>
      <c r="I1552" t="s">
        <v>24224</v>
      </c>
      <c r="J1552" t="s">
        <v>81</v>
      </c>
      <c r="K1552" t="s">
        <v>24</v>
      </c>
      <c r="L1552" t="s">
        <v>17</v>
      </c>
      <c r="M1552" t="s">
        <v>450</v>
      </c>
    </row>
    <row r="1553" spans="1:13" x14ac:dyDescent="0.3">
      <c r="A1553" t="s">
        <v>16213</v>
      </c>
      <c r="C1553" t="s">
        <v>15737</v>
      </c>
      <c r="D1553">
        <v>1</v>
      </c>
      <c r="E1553" s="1">
        <v>3000</v>
      </c>
      <c r="G1553" t="s">
        <v>21</v>
      </c>
      <c r="H1553" t="s">
        <v>68</v>
      </c>
      <c r="I1553" t="s">
        <v>80</v>
      </c>
      <c r="J1553" t="s">
        <v>81</v>
      </c>
      <c r="K1553" t="s">
        <v>24</v>
      </c>
      <c r="L1553" t="s">
        <v>25</v>
      </c>
      <c r="M1553" t="s">
        <v>26</v>
      </c>
    </row>
    <row r="1554" spans="1:13" x14ac:dyDescent="0.3">
      <c r="A1554" t="s">
        <v>24448</v>
      </c>
      <c r="C1554" t="s">
        <v>24414</v>
      </c>
      <c r="D1554">
        <v>12</v>
      </c>
      <c r="E1554" s="1">
        <v>12500</v>
      </c>
      <c r="G1554" t="s">
        <v>21</v>
      </c>
      <c r="H1554" t="s">
        <v>970</v>
      </c>
      <c r="I1554" t="s">
        <v>483</v>
      </c>
      <c r="J1554" t="s">
        <v>70</v>
      </c>
      <c r="K1554" t="s">
        <v>24</v>
      </c>
      <c r="L1554" t="s">
        <v>25</v>
      </c>
      <c r="M1554" t="s">
        <v>26</v>
      </c>
    </row>
    <row r="1555" spans="1:13" x14ac:dyDescent="0.3">
      <c r="A1555" t="s">
        <v>18607</v>
      </c>
      <c r="C1555" t="s">
        <v>18470</v>
      </c>
      <c r="D1555">
        <v>4</v>
      </c>
      <c r="E1555" s="1">
        <v>5145</v>
      </c>
      <c r="G1555" t="s">
        <v>34</v>
      </c>
      <c r="H1555" t="s">
        <v>6143</v>
      </c>
      <c r="I1555" t="s">
        <v>18608</v>
      </c>
      <c r="J1555" t="s">
        <v>3203</v>
      </c>
      <c r="K1555" t="s">
        <v>24</v>
      </c>
      <c r="L1555" t="s">
        <v>25</v>
      </c>
      <c r="M1555" t="s">
        <v>6146</v>
      </c>
    </row>
    <row r="1556" spans="1:13" x14ac:dyDescent="0.3">
      <c r="A1556" t="s">
        <v>15054</v>
      </c>
      <c r="C1556" t="s">
        <v>15008</v>
      </c>
      <c r="D1556">
        <v>4</v>
      </c>
      <c r="E1556" s="1">
        <v>7754</v>
      </c>
      <c r="G1556" t="s">
        <v>34</v>
      </c>
      <c r="H1556" t="s">
        <v>6143</v>
      </c>
      <c r="I1556" t="s">
        <v>15055</v>
      </c>
      <c r="J1556" t="s">
        <v>761</v>
      </c>
      <c r="K1556" t="s">
        <v>24</v>
      </c>
      <c r="L1556" t="s">
        <v>25</v>
      </c>
      <c r="M1556" t="s">
        <v>6146</v>
      </c>
    </row>
    <row r="1557" spans="1:13" x14ac:dyDescent="0.3">
      <c r="A1557" t="s">
        <v>6610</v>
      </c>
      <c r="C1557" t="s">
        <v>6536</v>
      </c>
      <c r="D1557">
        <v>3</v>
      </c>
      <c r="E1557" s="1">
        <v>10672</v>
      </c>
      <c r="G1557" t="s">
        <v>34</v>
      </c>
      <c r="H1557" t="s">
        <v>6143</v>
      </c>
      <c r="I1557" t="s">
        <v>6611</v>
      </c>
      <c r="J1557" t="s">
        <v>3285</v>
      </c>
      <c r="K1557" t="s">
        <v>24</v>
      </c>
      <c r="L1557" t="s">
        <v>25</v>
      </c>
      <c r="M1557" t="s">
        <v>6146</v>
      </c>
    </row>
    <row r="1558" spans="1:13" x14ac:dyDescent="0.3">
      <c r="A1558" t="s">
        <v>26569</v>
      </c>
      <c r="C1558" t="s">
        <v>26519</v>
      </c>
      <c r="D1558">
        <v>5</v>
      </c>
      <c r="E1558" s="1">
        <v>7925</v>
      </c>
      <c r="G1558" t="s">
        <v>34</v>
      </c>
      <c r="H1558" t="s">
        <v>6143</v>
      </c>
      <c r="I1558" t="s">
        <v>18608</v>
      </c>
      <c r="J1558" t="s">
        <v>2347</v>
      </c>
      <c r="K1558" t="s">
        <v>24</v>
      </c>
      <c r="L1558" t="s">
        <v>25</v>
      </c>
      <c r="M1558" t="s">
        <v>6146</v>
      </c>
    </row>
    <row r="1559" spans="1:13" x14ac:dyDescent="0.3">
      <c r="A1559" t="s">
        <v>19705</v>
      </c>
      <c r="C1559" t="s">
        <v>19404</v>
      </c>
      <c r="D1559">
        <v>6</v>
      </c>
      <c r="E1559" s="1">
        <v>11210</v>
      </c>
      <c r="G1559" t="s">
        <v>34</v>
      </c>
      <c r="H1559" t="s">
        <v>6143</v>
      </c>
      <c r="I1559" t="s">
        <v>18608</v>
      </c>
      <c r="J1559" t="s">
        <v>280</v>
      </c>
      <c r="K1559" t="s">
        <v>24</v>
      </c>
      <c r="L1559" t="s">
        <v>25</v>
      </c>
      <c r="M1559" t="s">
        <v>6146</v>
      </c>
    </row>
    <row r="1560" spans="1:13" x14ac:dyDescent="0.3">
      <c r="A1560" t="s">
        <v>13650</v>
      </c>
      <c r="C1560" t="s">
        <v>13456</v>
      </c>
      <c r="D1560">
        <v>7</v>
      </c>
      <c r="E1560" s="1">
        <v>5454</v>
      </c>
      <c r="G1560" t="s">
        <v>34</v>
      </c>
      <c r="H1560" t="s">
        <v>6143</v>
      </c>
      <c r="I1560" t="s">
        <v>13651</v>
      </c>
      <c r="J1560" t="s">
        <v>30</v>
      </c>
      <c r="K1560" t="s">
        <v>24</v>
      </c>
      <c r="L1560" t="s">
        <v>25</v>
      </c>
      <c r="M1560" t="s">
        <v>6146</v>
      </c>
    </row>
    <row r="1561" spans="1:13" x14ac:dyDescent="0.3">
      <c r="A1561" t="s">
        <v>4639</v>
      </c>
      <c r="C1561" t="s">
        <v>5155</v>
      </c>
      <c r="D1561">
        <v>1</v>
      </c>
      <c r="E1561" s="1">
        <v>65000</v>
      </c>
      <c r="G1561" t="s">
        <v>21</v>
      </c>
      <c r="H1561" t="s">
        <v>68</v>
      </c>
      <c r="I1561" t="s">
        <v>156</v>
      </c>
      <c r="J1561" t="s">
        <v>22</v>
      </c>
      <c r="K1561" t="s">
        <v>24</v>
      </c>
      <c r="L1561" t="s">
        <v>25</v>
      </c>
      <c r="M1561" t="s">
        <v>26</v>
      </c>
    </row>
    <row r="1562" spans="1:13" x14ac:dyDescent="0.3">
      <c r="A1562" t="s">
        <v>4639</v>
      </c>
      <c r="C1562" t="s">
        <v>4395</v>
      </c>
      <c r="D1562">
        <v>2</v>
      </c>
      <c r="E1562" s="1">
        <v>10000</v>
      </c>
      <c r="G1562" t="s">
        <v>21</v>
      </c>
      <c r="H1562" t="s">
        <v>4640</v>
      </c>
      <c r="I1562" t="s">
        <v>156</v>
      </c>
      <c r="J1562" t="s">
        <v>22</v>
      </c>
      <c r="K1562" t="s">
        <v>24</v>
      </c>
      <c r="L1562" t="s">
        <v>25</v>
      </c>
      <c r="M1562" t="s">
        <v>26</v>
      </c>
    </row>
    <row r="1563" spans="1:13" x14ac:dyDescent="0.3">
      <c r="A1563" t="s">
        <v>4639</v>
      </c>
      <c r="C1563" t="s">
        <v>5881</v>
      </c>
      <c r="D1563">
        <v>2</v>
      </c>
      <c r="E1563" s="1">
        <v>5000</v>
      </c>
      <c r="G1563" t="s">
        <v>21</v>
      </c>
      <c r="H1563" t="s">
        <v>6087</v>
      </c>
      <c r="I1563" t="s">
        <v>156</v>
      </c>
      <c r="J1563" t="s">
        <v>22</v>
      </c>
      <c r="K1563" t="s">
        <v>24</v>
      </c>
      <c r="L1563" t="s">
        <v>25</v>
      </c>
      <c r="M1563" t="s">
        <v>26</v>
      </c>
    </row>
    <row r="1564" spans="1:13" x14ac:dyDescent="0.3">
      <c r="A1564" t="s">
        <v>4639</v>
      </c>
      <c r="C1564" t="s">
        <v>34736</v>
      </c>
      <c r="D1564">
        <v>14</v>
      </c>
      <c r="E1564" s="1">
        <v>30000</v>
      </c>
      <c r="G1564" t="s">
        <v>111</v>
      </c>
      <c r="H1564" t="s">
        <v>34881</v>
      </c>
      <c r="I1564" t="s">
        <v>156</v>
      </c>
      <c r="J1564" t="s">
        <v>22</v>
      </c>
      <c r="K1564" t="s">
        <v>24</v>
      </c>
      <c r="L1564" t="s">
        <v>25</v>
      </c>
      <c r="M1564" t="s">
        <v>6109</v>
      </c>
    </row>
    <row r="1565" spans="1:13" x14ac:dyDescent="0.3">
      <c r="A1565" t="s">
        <v>4639</v>
      </c>
      <c r="C1565" t="s">
        <v>38077</v>
      </c>
      <c r="D1565">
        <v>12</v>
      </c>
      <c r="E1565" s="1">
        <v>2380</v>
      </c>
      <c r="G1565" t="s">
        <v>21</v>
      </c>
      <c r="H1565" t="s">
        <v>970</v>
      </c>
      <c r="I1565" t="s">
        <v>156</v>
      </c>
      <c r="J1565" t="s">
        <v>22</v>
      </c>
      <c r="K1565" t="s">
        <v>24</v>
      </c>
      <c r="L1565" t="s">
        <v>25</v>
      </c>
      <c r="M1565" t="s">
        <v>26</v>
      </c>
    </row>
    <row r="1566" spans="1:13" x14ac:dyDescent="0.3">
      <c r="A1566" t="s">
        <v>4639</v>
      </c>
      <c r="C1566" t="s">
        <v>18118</v>
      </c>
      <c r="D1566">
        <v>37</v>
      </c>
      <c r="E1566" s="1">
        <v>225000</v>
      </c>
      <c r="G1566" t="s">
        <v>111</v>
      </c>
      <c r="H1566" t="s">
        <v>8305</v>
      </c>
      <c r="I1566" t="s">
        <v>156</v>
      </c>
      <c r="J1566" t="s">
        <v>22</v>
      </c>
      <c r="K1566" t="s">
        <v>24</v>
      </c>
      <c r="L1566" t="s">
        <v>25</v>
      </c>
      <c r="M1566" t="s">
        <v>6109</v>
      </c>
    </row>
    <row r="1567" spans="1:13" x14ac:dyDescent="0.3">
      <c r="A1567" t="s">
        <v>4639</v>
      </c>
      <c r="C1567" t="s">
        <v>18305</v>
      </c>
      <c r="D1567">
        <v>24</v>
      </c>
      <c r="E1567" s="1">
        <v>72000</v>
      </c>
      <c r="G1567" t="s">
        <v>111</v>
      </c>
      <c r="H1567" t="s">
        <v>18323</v>
      </c>
      <c r="I1567" t="s">
        <v>156</v>
      </c>
      <c r="J1567" t="s">
        <v>22</v>
      </c>
      <c r="K1567" t="s">
        <v>24</v>
      </c>
      <c r="L1567" t="s">
        <v>25</v>
      </c>
      <c r="M1567" t="s">
        <v>6109</v>
      </c>
    </row>
    <row r="1568" spans="1:13" x14ac:dyDescent="0.3">
      <c r="A1568" t="s">
        <v>4639</v>
      </c>
      <c r="C1568" t="s">
        <v>18377</v>
      </c>
      <c r="D1568">
        <v>36</v>
      </c>
      <c r="E1568" s="1">
        <v>103500</v>
      </c>
      <c r="G1568" t="s">
        <v>111</v>
      </c>
      <c r="H1568" t="s">
        <v>970</v>
      </c>
      <c r="I1568" t="s">
        <v>156</v>
      </c>
      <c r="J1568" t="s">
        <v>22</v>
      </c>
      <c r="K1568" t="s">
        <v>24</v>
      </c>
      <c r="L1568" t="s">
        <v>25</v>
      </c>
      <c r="M1568" t="s">
        <v>6109</v>
      </c>
    </row>
    <row r="1569" spans="1:13" x14ac:dyDescent="0.3">
      <c r="A1569" t="s">
        <v>14132</v>
      </c>
      <c r="C1569" t="s">
        <v>14108</v>
      </c>
      <c r="D1569">
        <v>12</v>
      </c>
      <c r="E1569" s="1">
        <v>75000</v>
      </c>
      <c r="G1569" t="s">
        <v>111</v>
      </c>
      <c r="H1569" t="s">
        <v>5210</v>
      </c>
      <c r="I1569" t="s">
        <v>156</v>
      </c>
      <c r="J1569" t="s">
        <v>22</v>
      </c>
      <c r="K1569" t="s">
        <v>24</v>
      </c>
      <c r="L1569" t="s">
        <v>25</v>
      </c>
      <c r="M1569" t="s">
        <v>6109</v>
      </c>
    </row>
    <row r="1570" spans="1:13" x14ac:dyDescent="0.3">
      <c r="A1570" t="s">
        <v>32533</v>
      </c>
      <c r="C1570" t="s">
        <v>32450</v>
      </c>
      <c r="D1570">
        <v>1</v>
      </c>
      <c r="E1570" s="1">
        <v>5250</v>
      </c>
      <c r="G1570" t="s">
        <v>34</v>
      </c>
      <c r="H1570" t="s">
        <v>6143</v>
      </c>
      <c r="I1570" t="s">
        <v>32534</v>
      </c>
      <c r="J1570" t="s">
        <v>813</v>
      </c>
      <c r="K1570" t="s">
        <v>24</v>
      </c>
      <c r="L1570" t="s">
        <v>25</v>
      </c>
      <c r="M1570" t="s">
        <v>6146</v>
      </c>
    </row>
    <row r="1571" spans="1:13" x14ac:dyDescent="0.3">
      <c r="A1571" t="s">
        <v>18520</v>
      </c>
      <c r="C1571" t="s">
        <v>18470</v>
      </c>
      <c r="D1571">
        <v>2</v>
      </c>
      <c r="E1571" s="1">
        <v>15995</v>
      </c>
      <c r="G1571" t="s">
        <v>34</v>
      </c>
      <c r="H1571" t="s">
        <v>6143</v>
      </c>
      <c r="I1571" t="s">
        <v>18521</v>
      </c>
      <c r="J1571" t="s">
        <v>372</v>
      </c>
      <c r="K1571" t="s">
        <v>24</v>
      </c>
      <c r="L1571" t="s">
        <v>25</v>
      </c>
      <c r="M1571" t="s">
        <v>6146</v>
      </c>
    </row>
    <row r="1572" spans="1:13" x14ac:dyDescent="0.3">
      <c r="A1572" t="s">
        <v>36530</v>
      </c>
      <c r="C1572" t="s">
        <v>36503</v>
      </c>
      <c r="D1572">
        <v>3</v>
      </c>
      <c r="E1572" s="1">
        <v>81707</v>
      </c>
      <c r="G1572" t="s">
        <v>34</v>
      </c>
      <c r="H1572" t="s">
        <v>6143</v>
      </c>
      <c r="I1572" t="s">
        <v>36531</v>
      </c>
      <c r="J1572" t="s">
        <v>124</v>
      </c>
      <c r="K1572" t="s">
        <v>24</v>
      </c>
      <c r="L1572" t="s">
        <v>25</v>
      </c>
      <c r="M1572" t="s">
        <v>6146</v>
      </c>
    </row>
    <row r="1573" spans="1:13" x14ac:dyDescent="0.3">
      <c r="A1573" t="s">
        <v>9201</v>
      </c>
      <c r="C1573" t="s">
        <v>9183</v>
      </c>
      <c r="D1573">
        <v>3</v>
      </c>
      <c r="E1573" s="1">
        <v>63217</v>
      </c>
      <c r="G1573" t="s">
        <v>69</v>
      </c>
      <c r="H1573" t="s">
        <v>9202</v>
      </c>
      <c r="I1573" t="s">
        <v>9203</v>
      </c>
      <c r="K1573" t="s">
        <v>1306</v>
      </c>
      <c r="L1573" t="s">
        <v>44</v>
      </c>
      <c r="M1573" t="s">
        <v>39</v>
      </c>
    </row>
    <row r="1574" spans="1:13" x14ac:dyDescent="0.3">
      <c r="A1574" t="s">
        <v>15144</v>
      </c>
      <c r="C1574" t="s">
        <v>15008</v>
      </c>
      <c r="D1574">
        <v>4</v>
      </c>
      <c r="E1574" s="1">
        <v>7754</v>
      </c>
      <c r="G1574" t="s">
        <v>34</v>
      </c>
      <c r="H1574" t="s">
        <v>6143</v>
      </c>
      <c r="I1574" t="s">
        <v>15145</v>
      </c>
      <c r="J1574" t="s">
        <v>761</v>
      </c>
      <c r="K1574" t="s">
        <v>24</v>
      </c>
      <c r="L1574" t="s">
        <v>25</v>
      </c>
      <c r="M1574" t="s">
        <v>6146</v>
      </c>
    </row>
    <row r="1575" spans="1:13" x14ac:dyDescent="0.3">
      <c r="A1575" t="s">
        <v>33274</v>
      </c>
      <c r="C1575" t="s">
        <v>33173</v>
      </c>
      <c r="D1575">
        <v>6</v>
      </c>
      <c r="E1575" s="1">
        <v>171763</v>
      </c>
      <c r="G1575" t="s">
        <v>34</v>
      </c>
      <c r="H1575" t="s">
        <v>6143</v>
      </c>
      <c r="I1575" t="s">
        <v>10570</v>
      </c>
      <c r="J1575" t="s">
        <v>422</v>
      </c>
      <c r="K1575" t="s">
        <v>24</v>
      </c>
      <c r="L1575" t="s">
        <v>25</v>
      </c>
      <c r="M1575" t="s">
        <v>6146</v>
      </c>
    </row>
    <row r="1576" spans="1:13" x14ac:dyDescent="0.3">
      <c r="A1576" t="s">
        <v>10569</v>
      </c>
      <c r="C1576" t="s">
        <v>10471</v>
      </c>
      <c r="D1576">
        <v>38</v>
      </c>
      <c r="E1576" s="1">
        <v>100000</v>
      </c>
      <c r="G1576" t="s">
        <v>111</v>
      </c>
      <c r="H1576" t="s">
        <v>10343</v>
      </c>
      <c r="I1576" t="s">
        <v>10570</v>
      </c>
      <c r="J1576" t="s">
        <v>422</v>
      </c>
      <c r="K1576" t="s">
        <v>24</v>
      </c>
      <c r="L1576" t="s">
        <v>25</v>
      </c>
      <c r="M1576" t="s">
        <v>232</v>
      </c>
    </row>
    <row r="1577" spans="1:13" x14ac:dyDescent="0.3">
      <c r="A1577" t="s">
        <v>17614</v>
      </c>
      <c r="C1577" t="s">
        <v>17445</v>
      </c>
      <c r="D1577">
        <v>16</v>
      </c>
      <c r="E1577" s="1">
        <v>3955</v>
      </c>
      <c r="G1577" t="s">
        <v>34</v>
      </c>
      <c r="H1577" t="s">
        <v>6143</v>
      </c>
      <c r="I1577" t="s">
        <v>6777</v>
      </c>
      <c r="J1577" t="s">
        <v>662</v>
      </c>
      <c r="K1577" t="s">
        <v>24</v>
      </c>
      <c r="L1577" t="s">
        <v>25</v>
      </c>
      <c r="M1577" t="s">
        <v>6146</v>
      </c>
    </row>
    <row r="1578" spans="1:13" x14ac:dyDescent="0.3">
      <c r="A1578" t="s">
        <v>32409</v>
      </c>
      <c r="C1578" t="s">
        <v>32274</v>
      </c>
      <c r="D1578">
        <v>2</v>
      </c>
      <c r="E1578" s="1">
        <v>4950</v>
      </c>
      <c r="G1578" t="s">
        <v>34</v>
      </c>
      <c r="H1578" t="s">
        <v>6143</v>
      </c>
      <c r="I1578" t="s">
        <v>6777</v>
      </c>
      <c r="J1578" t="s">
        <v>3026</v>
      </c>
      <c r="K1578" t="s">
        <v>24</v>
      </c>
      <c r="L1578" t="s">
        <v>25</v>
      </c>
      <c r="M1578" t="s">
        <v>6146</v>
      </c>
    </row>
    <row r="1579" spans="1:13" x14ac:dyDescent="0.3">
      <c r="A1579" t="s">
        <v>18609</v>
      </c>
      <c r="C1579" t="s">
        <v>18470</v>
      </c>
      <c r="D1579">
        <v>4</v>
      </c>
      <c r="E1579" s="1">
        <v>7190</v>
      </c>
      <c r="G1579" t="s">
        <v>34</v>
      </c>
      <c r="H1579" t="s">
        <v>6143</v>
      </c>
      <c r="I1579" t="s">
        <v>6777</v>
      </c>
      <c r="J1579" t="s">
        <v>3203</v>
      </c>
      <c r="K1579" t="s">
        <v>24</v>
      </c>
      <c r="L1579" t="s">
        <v>25</v>
      </c>
      <c r="M1579" t="s">
        <v>6146</v>
      </c>
    </row>
    <row r="1580" spans="1:13" x14ac:dyDescent="0.3">
      <c r="A1580" t="s">
        <v>18609</v>
      </c>
      <c r="C1580" t="s">
        <v>31493</v>
      </c>
      <c r="D1580">
        <v>5</v>
      </c>
      <c r="E1580" s="1">
        <v>16708</v>
      </c>
      <c r="G1580" t="s">
        <v>34</v>
      </c>
      <c r="H1580" t="s">
        <v>6143</v>
      </c>
      <c r="I1580" t="s">
        <v>6777</v>
      </c>
      <c r="J1580" t="s">
        <v>311</v>
      </c>
      <c r="K1580" t="s">
        <v>24</v>
      </c>
      <c r="L1580" t="s">
        <v>25</v>
      </c>
      <c r="M1580" t="s">
        <v>6146</v>
      </c>
    </row>
    <row r="1581" spans="1:13" x14ac:dyDescent="0.3">
      <c r="A1581" t="s">
        <v>19830</v>
      </c>
      <c r="C1581" t="s">
        <v>19404</v>
      </c>
      <c r="D1581">
        <v>6</v>
      </c>
      <c r="E1581" s="1">
        <v>6790</v>
      </c>
      <c r="G1581" t="s">
        <v>34</v>
      </c>
      <c r="H1581" t="s">
        <v>6143</v>
      </c>
      <c r="I1581" t="s">
        <v>6777</v>
      </c>
      <c r="J1581" t="s">
        <v>280</v>
      </c>
      <c r="K1581" t="s">
        <v>24</v>
      </c>
      <c r="L1581" t="s">
        <v>25</v>
      </c>
      <c r="M1581" t="s">
        <v>6146</v>
      </c>
    </row>
    <row r="1582" spans="1:13" x14ac:dyDescent="0.3">
      <c r="A1582" t="s">
        <v>25456</v>
      </c>
      <c r="C1582" t="s">
        <v>25397</v>
      </c>
      <c r="D1582">
        <v>2</v>
      </c>
      <c r="E1582" s="1">
        <v>13154</v>
      </c>
      <c r="G1582" t="s">
        <v>34</v>
      </c>
      <c r="H1582" t="s">
        <v>6143</v>
      </c>
      <c r="I1582" t="s">
        <v>6777</v>
      </c>
      <c r="J1582" t="s">
        <v>1021</v>
      </c>
      <c r="K1582" t="s">
        <v>24</v>
      </c>
      <c r="L1582" t="s">
        <v>25</v>
      </c>
      <c r="M1582" t="s">
        <v>6146</v>
      </c>
    </row>
    <row r="1583" spans="1:13" x14ac:dyDescent="0.3">
      <c r="A1583" t="s">
        <v>7439</v>
      </c>
      <c r="C1583" t="s">
        <v>7424</v>
      </c>
      <c r="D1583">
        <v>4</v>
      </c>
      <c r="E1583" s="1">
        <v>18501</v>
      </c>
      <c r="G1583" t="s">
        <v>34</v>
      </c>
      <c r="H1583" t="s">
        <v>6143</v>
      </c>
      <c r="I1583" t="s">
        <v>2381</v>
      </c>
      <c r="J1583" t="s">
        <v>7438</v>
      </c>
      <c r="K1583" t="s">
        <v>24</v>
      </c>
      <c r="L1583" t="s">
        <v>25</v>
      </c>
      <c r="M1583" t="s">
        <v>6146</v>
      </c>
    </row>
    <row r="1584" spans="1:13" x14ac:dyDescent="0.3">
      <c r="A1584" t="s">
        <v>14549</v>
      </c>
      <c r="C1584" t="s">
        <v>14108</v>
      </c>
      <c r="D1584">
        <v>7</v>
      </c>
      <c r="E1584" s="1">
        <v>7054</v>
      </c>
      <c r="G1584" t="s">
        <v>34</v>
      </c>
      <c r="H1584" t="s">
        <v>6143</v>
      </c>
      <c r="I1584" t="s">
        <v>14550</v>
      </c>
      <c r="J1584" t="s">
        <v>433</v>
      </c>
      <c r="K1584" t="s">
        <v>24</v>
      </c>
      <c r="L1584" t="s">
        <v>25</v>
      </c>
      <c r="M1584" t="s">
        <v>6146</v>
      </c>
    </row>
    <row r="1585" spans="1:13" x14ac:dyDescent="0.3">
      <c r="A1585" t="s">
        <v>19854</v>
      </c>
      <c r="C1585" t="s">
        <v>19404</v>
      </c>
      <c r="D1585">
        <v>6</v>
      </c>
      <c r="E1585" s="1">
        <v>7238</v>
      </c>
      <c r="G1585" t="s">
        <v>34</v>
      </c>
      <c r="H1585" t="s">
        <v>6143</v>
      </c>
      <c r="I1585" t="s">
        <v>14550</v>
      </c>
      <c r="J1585" t="s">
        <v>280</v>
      </c>
      <c r="K1585" t="s">
        <v>24</v>
      </c>
      <c r="L1585" t="s">
        <v>25</v>
      </c>
      <c r="M1585" t="s">
        <v>6146</v>
      </c>
    </row>
    <row r="1586" spans="1:13" x14ac:dyDescent="0.3">
      <c r="A1586" t="s">
        <v>8057</v>
      </c>
      <c r="C1586" t="s">
        <v>7634</v>
      </c>
      <c r="D1586">
        <v>1</v>
      </c>
      <c r="E1586" s="1">
        <v>10000</v>
      </c>
      <c r="G1586" t="s">
        <v>21</v>
      </c>
      <c r="H1586" t="s">
        <v>970</v>
      </c>
      <c r="I1586" t="s">
        <v>164</v>
      </c>
      <c r="J1586" t="s">
        <v>165</v>
      </c>
      <c r="K1586" t="s">
        <v>24</v>
      </c>
      <c r="L1586" t="s">
        <v>17</v>
      </c>
      <c r="M1586" t="s">
        <v>26</v>
      </c>
    </row>
    <row r="1587" spans="1:13" x14ac:dyDescent="0.3">
      <c r="A1587" t="s">
        <v>8057</v>
      </c>
      <c r="C1587" t="s">
        <v>35205</v>
      </c>
      <c r="D1587">
        <v>2</v>
      </c>
      <c r="E1587" s="1">
        <v>10000</v>
      </c>
      <c r="G1587" t="s">
        <v>21</v>
      </c>
      <c r="H1587" t="s">
        <v>970</v>
      </c>
      <c r="I1587" t="s">
        <v>164</v>
      </c>
      <c r="J1587" t="s">
        <v>165</v>
      </c>
      <c r="K1587" t="s">
        <v>24</v>
      </c>
      <c r="L1587" t="s">
        <v>25</v>
      </c>
      <c r="M1587" t="s">
        <v>26</v>
      </c>
    </row>
    <row r="1588" spans="1:13" x14ac:dyDescent="0.3">
      <c r="A1588" t="s">
        <v>8057</v>
      </c>
      <c r="C1588" t="s">
        <v>33755</v>
      </c>
      <c r="D1588">
        <v>2</v>
      </c>
      <c r="E1588" s="1">
        <v>10000</v>
      </c>
      <c r="G1588" t="s">
        <v>21</v>
      </c>
      <c r="H1588" t="s">
        <v>970</v>
      </c>
      <c r="I1588" t="s">
        <v>164</v>
      </c>
      <c r="J1588" t="s">
        <v>165</v>
      </c>
      <c r="K1588" t="s">
        <v>24</v>
      </c>
      <c r="L1588" t="s">
        <v>25</v>
      </c>
      <c r="M1588" t="s">
        <v>26</v>
      </c>
    </row>
    <row r="1589" spans="1:13" x14ac:dyDescent="0.3">
      <c r="A1589" t="s">
        <v>8057</v>
      </c>
      <c r="C1589" t="s">
        <v>35954</v>
      </c>
      <c r="D1589">
        <v>78</v>
      </c>
      <c r="E1589" s="1">
        <v>15084305</v>
      </c>
      <c r="G1589" t="s">
        <v>48</v>
      </c>
      <c r="H1589" t="s">
        <v>35967</v>
      </c>
      <c r="I1589" t="s">
        <v>164</v>
      </c>
      <c r="J1589" t="s">
        <v>165</v>
      </c>
      <c r="K1589" t="s">
        <v>24</v>
      </c>
      <c r="L1589" t="s">
        <v>170</v>
      </c>
      <c r="M1589" t="s">
        <v>190</v>
      </c>
    </row>
    <row r="1590" spans="1:13" x14ac:dyDescent="0.3">
      <c r="A1590" t="s">
        <v>31616</v>
      </c>
      <c r="C1590" t="s">
        <v>31493</v>
      </c>
      <c r="D1590">
        <v>5</v>
      </c>
      <c r="E1590" s="1">
        <v>36716</v>
      </c>
      <c r="G1590" t="s">
        <v>34</v>
      </c>
      <c r="H1590" t="s">
        <v>6143</v>
      </c>
      <c r="I1590" t="s">
        <v>31617</v>
      </c>
      <c r="J1590" t="s">
        <v>311</v>
      </c>
      <c r="K1590" t="s">
        <v>24</v>
      </c>
      <c r="L1590" t="s">
        <v>25</v>
      </c>
      <c r="M1590" t="s">
        <v>6146</v>
      </c>
    </row>
    <row r="1591" spans="1:13" x14ac:dyDescent="0.3">
      <c r="A1591" t="s">
        <v>26570</v>
      </c>
      <c r="C1591" t="s">
        <v>26519</v>
      </c>
      <c r="D1591">
        <v>5</v>
      </c>
      <c r="E1591" s="1">
        <v>11984</v>
      </c>
      <c r="G1591" t="s">
        <v>34</v>
      </c>
      <c r="H1591" t="s">
        <v>6143</v>
      </c>
      <c r="I1591" t="s">
        <v>26571</v>
      </c>
      <c r="J1591" t="s">
        <v>2347</v>
      </c>
      <c r="K1591" t="s">
        <v>24</v>
      </c>
      <c r="L1591" t="s">
        <v>25</v>
      </c>
      <c r="M1591" t="s">
        <v>6146</v>
      </c>
    </row>
    <row r="1592" spans="1:13" x14ac:dyDescent="0.3">
      <c r="A1592" t="s">
        <v>33036</v>
      </c>
      <c r="C1592" t="s">
        <v>32581</v>
      </c>
      <c r="D1592">
        <v>7</v>
      </c>
      <c r="E1592" s="1">
        <v>19008</v>
      </c>
      <c r="G1592" t="s">
        <v>34</v>
      </c>
      <c r="H1592" t="s">
        <v>6143</v>
      </c>
      <c r="I1592" t="s">
        <v>17477</v>
      </c>
      <c r="J1592" t="s">
        <v>70</v>
      </c>
      <c r="K1592" t="s">
        <v>24</v>
      </c>
      <c r="L1592" t="s">
        <v>25</v>
      </c>
      <c r="M1592" t="s">
        <v>6146</v>
      </c>
    </row>
    <row r="1593" spans="1:13" x14ac:dyDescent="0.3">
      <c r="A1593" t="s">
        <v>17561</v>
      </c>
      <c r="C1593" t="s">
        <v>17445</v>
      </c>
      <c r="D1593">
        <v>16</v>
      </c>
      <c r="E1593" s="1">
        <v>4150</v>
      </c>
      <c r="G1593" t="s">
        <v>34</v>
      </c>
      <c r="H1593" t="s">
        <v>6143</v>
      </c>
      <c r="I1593" t="s">
        <v>17477</v>
      </c>
      <c r="J1593" t="s">
        <v>662</v>
      </c>
      <c r="K1593" t="s">
        <v>24</v>
      </c>
      <c r="L1593" t="s">
        <v>25</v>
      </c>
      <c r="M1593" t="s">
        <v>6146</v>
      </c>
    </row>
    <row r="1594" spans="1:13" x14ac:dyDescent="0.3">
      <c r="A1594" t="s">
        <v>35522</v>
      </c>
      <c r="C1594" t="s">
        <v>35508</v>
      </c>
      <c r="D1594">
        <v>27</v>
      </c>
      <c r="E1594" s="1">
        <v>200000</v>
      </c>
      <c r="G1594" t="s">
        <v>111</v>
      </c>
      <c r="H1594" t="s">
        <v>35523</v>
      </c>
      <c r="I1594" t="s">
        <v>22</v>
      </c>
      <c r="J1594" t="s">
        <v>23</v>
      </c>
      <c r="K1594" t="s">
        <v>24</v>
      </c>
      <c r="L1594" t="s">
        <v>25</v>
      </c>
      <c r="M1594" t="s">
        <v>87</v>
      </c>
    </row>
    <row r="1595" spans="1:13" x14ac:dyDescent="0.3">
      <c r="A1595" t="s">
        <v>16337</v>
      </c>
      <c r="C1595" t="s">
        <v>16236</v>
      </c>
      <c r="D1595">
        <v>1</v>
      </c>
      <c r="E1595" s="1">
        <v>2500</v>
      </c>
      <c r="G1595" t="s">
        <v>21</v>
      </c>
      <c r="H1595" t="s">
        <v>77</v>
      </c>
      <c r="I1595" t="s">
        <v>22</v>
      </c>
      <c r="J1595" t="s">
        <v>23</v>
      </c>
      <c r="K1595" t="s">
        <v>24</v>
      </c>
      <c r="L1595" t="s">
        <v>25</v>
      </c>
      <c r="M1595" t="s">
        <v>26</v>
      </c>
    </row>
    <row r="1596" spans="1:13" x14ac:dyDescent="0.3">
      <c r="A1596" t="s">
        <v>29283</v>
      </c>
      <c r="C1596" t="s">
        <v>29114</v>
      </c>
      <c r="D1596">
        <v>13</v>
      </c>
      <c r="E1596" s="1">
        <v>50000</v>
      </c>
      <c r="G1596" t="s">
        <v>69</v>
      </c>
      <c r="H1596" t="s">
        <v>29282</v>
      </c>
      <c r="I1596" t="s">
        <v>302</v>
      </c>
      <c r="J1596" t="s">
        <v>119</v>
      </c>
      <c r="K1596" t="s">
        <v>24</v>
      </c>
      <c r="L1596" t="s">
        <v>25</v>
      </c>
      <c r="M1596" t="s">
        <v>221</v>
      </c>
    </row>
    <row r="1597" spans="1:13" x14ac:dyDescent="0.3">
      <c r="A1597" t="s">
        <v>30406</v>
      </c>
      <c r="C1597" t="s">
        <v>30364</v>
      </c>
      <c r="D1597">
        <v>12</v>
      </c>
      <c r="E1597" s="1">
        <v>250000</v>
      </c>
      <c r="G1597" t="s">
        <v>69</v>
      </c>
      <c r="H1597" t="s">
        <v>68</v>
      </c>
      <c r="I1597" t="s">
        <v>22</v>
      </c>
      <c r="J1597" t="s">
        <v>23</v>
      </c>
      <c r="K1597" t="s">
        <v>24</v>
      </c>
      <c r="L1597" t="s">
        <v>25</v>
      </c>
      <c r="M1597" t="s">
        <v>221</v>
      </c>
    </row>
    <row r="1598" spans="1:13" x14ac:dyDescent="0.3">
      <c r="A1598" t="s">
        <v>8764</v>
      </c>
      <c r="C1598" t="s">
        <v>23704</v>
      </c>
      <c r="D1598">
        <v>37</v>
      </c>
      <c r="E1598" s="1">
        <v>1197131</v>
      </c>
      <c r="G1598" t="s">
        <v>111</v>
      </c>
      <c r="H1598" t="s">
        <v>23705</v>
      </c>
      <c r="I1598" t="s">
        <v>22</v>
      </c>
      <c r="J1598" t="s">
        <v>23</v>
      </c>
      <c r="K1598" t="s">
        <v>24</v>
      </c>
      <c r="L1598" t="s">
        <v>25</v>
      </c>
      <c r="M1598" t="s">
        <v>232</v>
      </c>
    </row>
    <row r="1599" spans="1:13" x14ac:dyDescent="0.3">
      <c r="A1599" t="s">
        <v>8764</v>
      </c>
      <c r="C1599" t="s">
        <v>15490</v>
      </c>
      <c r="D1599">
        <v>1</v>
      </c>
      <c r="E1599" s="1">
        <v>25000</v>
      </c>
      <c r="G1599" t="s">
        <v>111</v>
      </c>
      <c r="H1599" t="s">
        <v>15590</v>
      </c>
      <c r="I1599" t="s">
        <v>22</v>
      </c>
      <c r="J1599" t="s">
        <v>23</v>
      </c>
      <c r="K1599" t="s">
        <v>24</v>
      </c>
      <c r="L1599" t="s">
        <v>25</v>
      </c>
      <c r="M1599" t="s">
        <v>232</v>
      </c>
    </row>
    <row r="1600" spans="1:13" x14ac:dyDescent="0.3">
      <c r="A1600" t="s">
        <v>8764</v>
      </c>
      <c r="C1600" t="s">
        <v>12803</v>
      </c>
      <c r="D1600">
        <v>1</v>
      </c>
      <c r="E1600" s="1">
        <v>25000</v>
      </c>
      <c r="G1600" t="s">
        <v>111</v>
      </c>
      <c r="H1600" t="s">
        <v>12920</v>
      </c>
      <c r="I1600" t="s">
        <v>22</v>
      </c>
      <c r="J1600" t="s">
        <v>23</v>
      </c>
      <c r="K1600" t="s">
        <v>24</v>
      </c>
      <c r="L1600" t="s">
        <v>25</v>
      </c>
      <c r="M1600" t="s">
        <v>232</v>
      </c>
    </row>
    <row r="1601" spans="1:13" x14ac:dyDescent="0.3">
      <c r="A1601" t="s">
        <v>8764</v>
      </c>
      <c r="C1601" t="s">
        <v>10901</v>
      </c>
      <c r="D1601">
        <v>2</v>
      </c>
      <c r="E1601" s="1">
        <v>25000</v>
      </c>
      <c r="G1601" t="s">
        <v>111</v>
      </c>
      <c r="H1601" t="s">
        <v>220</v>
      </c>
      <c r="I1601" t="s">
        <v>22</v>
      </c>
      <c r="J1601" t="s">
        <v>23</v>
      </c>
      <c r="K1601" t="s">
        <v>24</v>
      </c>
      <c r="L1601" t="s">
        <v>25</v>
      </c>
      <c r="M1601" t="s">
        <v>232</v>
      </c>
    </row>
    <row r="1602" spans="1:13" x14ac:dyDescent="0.3">
      <c r="A1602" t="s">
        <v>8764</v>
      </c>
      <c r="C1602" t="s">
        <v>10901</v>
      </c>
      <c r="D1602">
        <v>1</v>
      </c>
      <c r="E1602" s="1">
        <v>50000</v>
      </c>
      <c r="G1602" t="s">
        <v>111</v>
      </c>
      <c r="H1602" t="s">
        <v>4875</v>
      </c>
      <c r="I1602" t="s">
        <v>22</v>
      </c>
      <c r="J1602" t="s">
        <v>23</v>
      </c>
      <c r="K1602" t="s">
        <v>24</v>
      </c>
      <c r="L1602" t="s">
        <v>25</v>
      </c>
      <c r="M1602" t="s">
        <v>232</v>
      </c>
    </row>
    <row r="1603" spans="1:13" x14ac:dyDescent="0.3">
      <c r="A1603" t="s">
        <v>8764</v>
      </c>
      <c r="C1603" t="s">
        <v>8666</v>
      </c>
      <c r="D1603">
        <v>2</v>
      </c>
      <c r="E1603" s="1">
        <v>25000</v>
      </c>
      <c r="G1603" t="s">
        <v>111</v>
      </c>
      <c r="H1603" t="s">
        <v>220</v>
      </c>
      <c r="I1603" t="s">
        <v>22</v>
      </c>
      <c r="J1603" t="s">
        <v>23</v>
      </c>
      <c r="K1603" t="s">
        <v>24</v>
      </c>
      <c r="L1603" t="s">
        <v>25</v>
      </c>
      <c r="M1603" t="s">
        <v>232</v>
      </c>
    </row>
    <row r="1604" spans="1:13" x14ac:dyDescent="0.3">
      <c r="A1604" t="s">
        <v>8764</v>
      </c>
      <c r="C1604" t="s">
        <v>34542</v>
      </c>
      <c r="D1604">
        <v>12</v>
      </c>
      <c r="E1604" s="1">
        <v>25000</v>
      </c>
      <c r="G1604" t="s">
        <v>111</v>
      </c>
      <c r="H1604" t="s">
        <v>220</v>
      </c>
      <c r="I1604" t="s">
        <v>22</v>
      </c>
      <c r="J1604" t="s">
        <v>23</v>
      </c>
      <c r="K1604" t="s">
        <v>24</v>
      </c>
      <c r="L1604" t="s">
        <v>25</v>
      </c>
      <c r="M1604" t="s">
        <v>232</v>
      </c>
    </row>
    <row r="1605" spans="1:13" x14ac:dyDescent="0.3">
      <c r="A1605" t="s">
        <v>8764</v>
      </c>
      <c r="C1605" t="s">
        <v>37919</v>
      </c>
      <c r="D1605">
        <v>7</v>
      </c>
      <c r="E1605" s="1">
        <v>250000</v>
      </c>
      <c r="G1605" t="s">
        <v>111</v>
      </c>
      <c r="H1605" t="s">
        <v>37935</v>
      </c>
      <c r="I1605" t="s">
        <v>22</v>
      </c>
      <c r="J1605" t="s">
        <v>23</v>
      </c>
      <c r="K1605" t="s">
        <v>24</v>
      </c>
      <c r="L1605" t="s">
        <v>25</v>
      </c>
      <c r="M1605" t="s">
        <v>120</v>
      </c>
    </row>
    <row r="1606" spans="1:13" x14ac:dyDescent="0.3">
      <c r="A1606" t="s">
        <v>1254</v>
      </c>
      <c r="C1606" t="s">
        <v>979</v>
      </c>
      <c r="D1606">
        <v>35</v>
      </c>
      <c r="E1606" s="1">
        <v>300000</v>
      </c>
      <c r="G1606" t="s">
        <v>21</v>
      </c>
      <c r="H1606" t="s">
        <v>77</v>
      </c>
      <c r="I1606" t="s">
        <v>156</v>
      </c>
      <c r="J1606" t="s">
        <v>22</v>
      </c>
      <c r="K1606" t="s">
        <v>24</v>
      </c>
      <c r="L1606" t="s">
        <v>25</v>
      </c>
      <c r="M1606" t="s">
        <v>26</v>
      </c>
    </row>
    <row r="1607" spans="1:13" x14ac:dyDescent="0.3">
      <c r="A1607" t="s">
        <v>1254</v>
      </c>
      <c r="C1607" t="s">
        <v>30756</v>
      </c>
      <c r="D1607">
        <v>1</v>
      </c>
      <c r="E1607" s="1">
        <v>1000</v>
      </c>
      <c r="G1607" t="s">
        <v>21</v>
      </c>
      <c r="H1607" t="s">
        <v>77</v>
      </c>
      <c r="I1607" t="s">
        <v>156</v>
      </c>
      <c r="J1607" t="s">
        <v>22</v>
      </c>
      <c r="K1607" t="s">
        <v>24</v>
      </c>
      <c r="L1607" t="s">
        <v>25</v>
      </c>
      <c r="M1607" t="s">
        <v>26</v>
      </c>
    </row>
    <row r="1608" spans="1:13" x14ac:dyDescent="0.3">
      <c r="A1608" t="s">
        <v>1254</v>
      </c>
      <c r="C1608" t="s">
        <v>22505</v>
      </c>
      <c r="D1608">
        <v>1</v>
      </c>
      <c r="E1608" s="1">
        <v>5000</v>
      </c>
      <c r="G1608" t="s">
        <v>21</v>
      </c>
      <c r="H1608" t="s">
        <v>68</v>
      </c>
      <c r="I1608" t="s">
        <v>156</v>
      </c>
      <c r="J1608" t="s">
        <v>22</v>
      </c>
      <c r="K1608" t="s">
        <v>24</v>
      </c>
      <c r="L1608" t="s">
        <v>25</v>
      </c>
      <c r="M1608" t="s">
        <v>26</v>
      </c>
    </row>
    <row r="1609" spans="1:13" x14ac:dyDescent="0.3">
      <c r="A1609" t="s">
        <v>1254</v>
      </c>
      <c r="C1609" t="s">
        <v>16599</v>
      </c>
      <c r="D1609">
        <v>1</v>
      </c>
      <c r="E1609" s="1">
        <v>5000</v>
      </c>
      <c r="G1609" t="s">
        <v>21</v>
      </c>
      <c r="H1609" t="s">
        <v>16746</v>
      </c>
      <c r="I1609" t="s">
        <v>156</v>
      </c>
      <c r="J1609" t="s">
        <v>22</v>
      </c>
      <c r="K1609" t="s">
        <v>24</v>
      </c>
      <c r="L1609" t="s">
        <v>25</v>
      </c>
      <c r="M1609" t="s">
        <v>26</v>
      </c>
    </row>
    <row r="1610" spans="1:13" x14ac:dyDescent="0.3">
      <c r="A1610" t="s">
        <v>1254</v>
      </c>
      <c r="C1610" t="s">
        <v>12673</v>
      </c>
      <c r="D1610">
        <v>1</v>
      </c>
      <c r="E1610" s="1">
        <v>5000</v>
      </c>
      <c r="G1610" t="s">
        <v>21</v>
      </c>
      <c r="H1610" t="s">
        <v>970</v>
      </c>
      <c r="I1610" t="s">
        <v>156</v>
      </c>
      <c r="J1610" t="s">
        <v>22</v>
      </c>
      <c r="K1610" t="s">
        <v>24</v>
      </c>
      <c r="L1610" t="s">
        <v>25</v>
      </c>
      <c r="M1610" t="s">
        <v>26</v>
      </c>
    </row>
    <row r="1611" spans="1:13" x14ac:dyDescent="0.3">
      <c r="A1611" t="s">
        <v>1254</v>
      </c>
      <c r="C1611" t="s">
        <v>10275</v>
      </c>
      <c r="D1611">
        <v>1</v>
      </c>
      <c r="E1611" s="1">
        <v>5000</v>
      </c>
      <c r="G1611" t="s">
        <v>21</v>
      </c>
      <c r="H1611" t="s">
        <v>10462</v>
      </c>
      <c r="I1611" t="s">
        <v>156</v>
      </c>
      <c r="J1611" t="s">
        <v>22</v>
      </c>
      <c r="K1611" t="s">
        <v>24</v>
      </c>
      <c r="L1611" t="s">
        <v>25</v>
      </c>
      <c r="M1611" t="s">
        <v>26</v>
      </c>
    </row>
    <row r="1612" spans="1:13" x14ac:dyDescent="0.3">
      <c r="A1612" t="s">
        <v>1254</v>
      </c>
      <c r="C1612" t="s">
        <v>36101</v>
      </c>
      <c r="D1612">
        <v>12</v>
      </c>
      <c r="E1612" s="1">
        <v>4600</v>
      </c>
      <c r="G1612" t="s">
        <v>21</v>
      </c>
      <c r="H1612" t="s">
        <v>970</v>
      </c>
      <c r="I1612" t="s">
        <v>156</v>
      </c>
      <c r="J1612" t="s">
        <v>22</v>
      </c>
      <c r="K1612" t="s">
        <v>24</v>
      </c>
      <c r="L1612" t="s">
        <v>25</v>
      </c>
      <c r="M1612" t="s">
        <v>26</v>
      </c>
    </row>
    <row r="1613" spans="1:13" x14ac:dyDescent="0.3">
      <c r="A1613" t="s">
        <v>1254</v>
      </c>
      <c r="C1613" t="s">
        <v>18335</v>
      </c>
      <c r="D1613">
        <v>36</v>
      </c>
      <c r="E1613" s="1">
        <v>138000</v>
      </c>
      <c r="G1613" t="s">
        <v>111</v>
      </c>
      <c r="H1613" t="s">
        <v>18342</v>
      </c>
      <c r="I1613" t="s">
        <v>156</v>
      </c>
      <c r="J1613" t="s">
        <v>22</v>
      </c>
      <c r="K1613" t="s">
        <v>24</v>
      </c>
      <c r="L1613" t="s">
        <v>25</v>
      </c>
      <c r="M1613" t="s">
        <v>6109</v>
      </c>
    </row>
    <row r="1614" spans="1:13" x14ac:dyDescent="0.3">
      <c r="A1614" t="s">
        <v>1254</v>
      </c>
      <c r="C1614" t="s">
        <v>25190</v>
      </c>
      <c r="D1614">
        <v>60</v>
      </c>
      <c r="E1614" s="1">
        <v>1000000</v>
      </c>
      <c r="G1614" t="s">
        <v>111</v>
      </c>
      <c r="H1614" t="s">
        <v>25226</v>
      </c>
      <c r="I1614" t="s">
        <v>156</v>
      </c>
      <c r="J1614" t="s">
        <v>22</v>
      </c>
      <c r="K1614" t="s">
        <v>24</v>
      </c>
      <c r="L1614" t="s">
        <v>25</v>
      </c>
      <c r="M1614" t="s">
        <v>6109</v>
      </c>
    </row>
    <row r="1615" spans="1:13" x14ac:dyDescent="0.3">
      <c r="A1615" t="s">
        <v>10294</v>
      </c>
      <c r="C1615" t="s">
        <v>12314</v>
      </c>
      <c r="D1615">
        <v>22</v>
      </c>
      <c r="E1615" s="1">
        <v>1023741</v>
      </c>
      <c r="G1615" t="s">
        <v>13</v>
      </c>
      <c r="H1615" t="s">
        <v>12408</v>
      </c>
      <c r="I1615" t="s">
        <v>5237</v>
      </c>
      <c r="K1615" t="s">
        <v>5238</v>
      </c>
      <c r="L1615" t="s">
        <v>44</v>
      </c>
      <c r="M1615" t="s">
        <v>66</v>
      </c>
    </row>
    <row r="1616" spans="1:13" x14ac:dyDescent="0.3">
      <c r="A1616" t="s">
        <v>10294</v>
      </c>
      <c r="C1616" t="s">
        <v>10275</v>
      </c>
      <c r="D1616">
        <v>149</v>
      </c>
      <c r="E1616" s="1">
        <v>19000000</v>
      </c>
      <c r="G1616" t="s">
        <v>48</v>
      </c>
      <c r="H1616" t="s">
        <v>10295</v>
      </c>
      <c r="I1616" t="s">
        <v>5237</v>
      </c>
      <c r="K1616" t="s">
        <v>5238</v>
      </c>
      <c r="L1616" t="s">
        <v>44</v>
      </c>
      <c r="M1616" t="s">
        <v>354</v>
      </c>
    </row>
    <row r="1617" spans="1:13" x14ac:dyDescent="0.3">
      <c r="A1617" t="s">
        <v>23879</v>
      </c>
      <c r="C1617" t="s">
        <v>27408</v>
      </c>
      <c r="D1617">
        <v>36</v>
      </c>
      <c r="E1617" s="1">
        <v>1075890</v>
      </c>
      <c r="G1617" t="s">
        <v>48</v>
      </c>
      <c r="H1617" t="s">
        <v>27445</v>
      </c>
      <c r="I1617" t="s">
        <v>3034</v>
      </c>
      <c r="K1617" t="s">
        <v>1464</v>
      </c>
      <c r="L1617" t="s">
        <v>44</v>
      </c>
      <c r="M1617" t="s">
        <v>354</v>
      </c>
    </row>
    <row r="1618" spans="1:13" x14ac:dyDescent="0.3">
      <c r="A1618" t="s">
        <v>23879</v>
      </c>
      <c r="C1618" t="s">
        <v>23856</v>
      </c>
      <c r="D1618">
        <v>32</v>
      </c>
      <c r="E1618" s="1">
        <v>544347</v>
      </c>
      <c r="G1618" t="s">
        <v>48</v>
      </c>
      <c r="H1618" t="s">
        <v>23880</v>
      </c>
      <c r="I1618" t="s">
        <v>3034</v>
      </c>
      <c r="K1618" t="s">
        <v>1464</v>
      </c>
      <c r="L1618" t="s">
        <v>44</v>
      </c>
      <c r="M1618" t="s">
        <v>354</v>
      </c>
    </row>
    <row r="1619" spans="1:13" x14ac:dyDescent="0.3">
      <c r="A1619" t="s">
        <v>4401</v>
      </c>
      <c r="C1619" t="s">
        <v>28715</v>
      </c>
      <c r="D1619">
        <v>33</v>
      </c>
      <c r="E1619" s="1">
        <v>2499642</v>
      </c>
      <c r="G1619" t="s">
        <v>34</v>
      </c>
      <c r="H1619" t="s">
        <v>28728</v>
      </c>
      <c r="I1619" t="s">
        <v>4403</v>
      </c>
      <c r="J1619" t="s">
        <v>4404</v>
      </c>
      <c r="K1619" t="s">
        <v>51</v>
      </c>
      <c r="L1619" t="s">
        <v>44</v>
      </c>
      <c r="M1619" t="s">
        <v>39</v>
      </c>
    </row>
    <row r="1620" spans="1:13" x14ac:dyDescent="0.3">
      <c r="A1620" t="s">
        <v>4401</v>
      </c>
      <c r="C1620" t="s">
        <v>4395</v>
      </c>
      <c r="D1620">
        <v>42</v>
      </c>
      <c r="E1620" s="1">
        <v>771638</v>
      </c>
      <c r="G1620" t="s">
        <v>364</v>
      </c>
      <c r="H1620" t="s">
        <v>4402</v>
      </c>
      <c r="I1620" t="s">
        <v>4403</v>
      </c>
      <c r="J1620" t="s">
        <v>4404</v>
      </c>
      <c r="K1620" t="s">
        <v>51</v>
      </c>
      <c r="L1620" t="s">
        <v>44</v>
      </c>
      <c r="M1620" t="s">
        <v>39</v>
      </c>
    </row>
    <row r="1621" spans="1:13" x14ac:dyDescent="0.3">
      <c r="A1621" t="s">
        <v>4401</v>
      </c>
      <c r="C1621" t="s">
        <v>22248</v>
      </c>
      <c r="D1621">
        <v>65</v>
      </c>
      <c r="E1621" s="1">
        <v>2254685</v>
      </c>
      <c r="G1621" t="s">
        <v>34</v>
      </c>
      <c r="H1621" t="s">
        <v>22480</v>
      </c>
      <c r="I1621" t="s">
        <v>4403</v>
      </c>
      <c r="J1621" t="s">
        <v>4404</v>
      </c>
      <c r="K1621" t="s">
        <v>51</v>
      </c>
      <c r="L1621" t="s">
        <v>44</v>
      </c>
      <c r="M1621" t="s">
        <v>39</v>
      </c>
    </row>
    <row r="1622" spans="1:13" x14ac:dyDescent="0.3">
      <c r="A1622" t="s">
        <v>1240</v>
      </c>
      <c r="C1622" t="s">
        <v>979</v>
      </c>
      <c r="D1622">
        <v>19</v>
      </c>
      <c r="E1622" s="1">
        <v>1497563</v>
      </c>
      <c r="G1622" t="s">
        <v>516</v>
      </c>
      <c r="H1622" t="s">
        <v>1241</v>
      </c>
      <c r="I1622" t="s">
        <v>1242</v>
      </c>
      <c r="K1622" t="s">
        <v>1243</v>
      </c>
      <c r="L1622" t="s">
        <v>38</v>
      </c>
      <c r="M1622" t="s">
        <v>1244</v>
      </c>
    </row>
    <row r="1623" spans="1:13" x14ac:dyDescent="0.3">
      <c r="A1623" t="s">
        <v>1240</v>
      </c>
      <c r="C1623" t="s">
        <v>27748</v>
      </c>
      <c r="D1623">
        <v>24</v>
      </c>
      <c r="E1623" s="1">
        <v>285149</v>
      </c>
      <c r="G1623" t="s">
        <v>34</v>
      </c>
      <c r="H1623" t="s">
        <v>27888</v>
      </c>
      <c r="I1623" t="s">
        <v>1242</v>
      </c>
      <c r="K1623" t="s">
        <v>1243</v>
      </c>
      <c r="L1623" t="s">
        <v>44</v>
      </c>
      <c r="M1623" t="s">
        <v>39</v>
      </c>
    </row>
    <row r="1624" spans="1:13" x14ac:dyDescent="0.3">
      <c r="A1624" t="s">
        <v>1240</v>
      </c>
      <c r="C1624" t="s">
        <v>29114</v>
      </c>
      <c r="D1624">
        <v>20</v>
      </c>
      <c r="E1624" s="1">
        <v>450044</v>
      </c>
      <c r="G1624" t="s">
        <v>364</v>
      </c>
      <c r="H1624" t="s">
        <v>29243</v>
      </c>
      <c r="I1624" t="s">
        <v>1242</v>
      </c>
      <c r="K1624" t="s">
        <v>1243</v>
      </c>
      <c r="L1624" t="s">
        <v>44</v>
      </c>
      <c r="M1624" t="s">
        <v>884</v>
      </c>
    </row>
    <row r="1625" spans="1:13" x14ac:dyDescent="0.3">
      <c r="A1625" t="s">
        <v>1240</v>
      </c>
      <c r="C1625" t="s">
        <v>29553</v>
      </c>
      <c r="D1625">
        <v>35</v>
      </c>
      <c r="E1625" s="1">
        <v>3699450</v>
      </c>
      <c r="G1625" t="s">
        <v>34</v>
      </c>
      <c r="H1625" t="s">
        <v>29561</v>
      </c>
      <c r="I1625" t="s">
        <v>1242</v>
      </c>
      <c r="K1625" t="s">
        <v>1243</v>
      </c>
      <c r="L1625" t="s">
        <v>44</v>
      </c>
      <c r="M1625" t="s">
        <v>504</v>
      </c>
    </row>
    <row r="1626" spans="1:13" x14ac:dyDescent="0.3">
      <c r="A1626" t="s">
        <v>1240</v>
      </c>
      <c r="C1626" t="s">
        <v>31181</v>
      </c>
      <c r="D1626">
        <v>5</v>
      </c>
      <c r="E1626" s="1">
        <v>230633</v>
      </c>
      <c r="G1626" t="s">
        <v>34</v>
      </c>
      <c r="H1626" t="s">
        <v>31192</v>
      </c>
      <c r="I1626" t="s">
        <v>1242</v>
      </c>
      <c r="K1626" t="s">
        <v>1243</v>
      </c>
      <c r="L1626" t="s">
        <v>17</v>
      </c>
      <c r="M1626" t="s">
        <v>504</v>
      </c>
    </row>
    <row r="1627" spans="1:13" x14ac:dyDescent="0.3">
      <c r="A1627" t="s">
        <v>1240</v>
      </c>
      <c r="C1627" t="s">
        <v>3657</v>
      </c>
      <c r="D1627">
        <v>36</v>
      </c>
      <c r="E1627" s="1">
        <v>1048487</v>
      </c>
      <c r="G1627" t="s">
        <v>34</v>
      </c>
      <c r="H1627" t="s">
        <v>4247</v>
      </c>
      <c r="I1627" t="s">
        <v>1242</v>
      </c>
      <c r="K1627" t="s">
        <v>1243</v>
      </c>
      <c r="L1627" t="s">
        <v>38</v>
      </c>
      <c r="M1627" t="s">
        <v>3952</v>
      </c>
    </row>
    <row r="1628" spans="1:13" x14ac:dyDescent="0.3">
      <c r="A1628" t="s">
        <v>1240</v>
      </c>
      <c r="C1628" t="s">
        <v>5155</v>
      </c>
      <c r="D1628">
        <v>49</v>
      </c>
      <c r="E1628" s="1">
        <v>715672</v>
      </c>
      <c r="G1628" t="s">
        <v>34</v>
      </c>
      <c r="H1628" t="s">
        <v>5390</v>
      </c>
      <c r="I1628" t="s">
        <v>1242</v>
      </c>
      <c r="K1628" t="s">
        <v>1243</v>
      </c>
      <c r="L1628" t="s">
        <v>44</v>
      </c>
      <c r="M1628" t="s">
        <v>504</v>
      </c>
    </row>
    <row r="1629" spans="1:13" x14ac:dyDescent="0.3">
      <c r="A1629" t="s">
        <v>1240</v>
      </c>
      <c r="C1629" t="s">
        <v>4681</v>
      </c>
      <c r="D1629">
        <v>48</v>
      </c>
      <c r="E1629" s="1">
        <v>2048113</v>
      </c>
      <c r="G1629" t="s">
        <v>34</v>
      </c>
      <c r="H1629" t="s">
        <v>4714</v>
      </c>
      <c r="I1629" t="s">
        <v>1242</v>
      </c>
      <c r="K1629" t="s">
        <v>1243</v>
      </c>
      <c r="L1629" t="s">
        <v>44</v>
      </c>
      <c r="M1629" t="s">
        <v>504</v>
      </c>
    </row>
    <row r="1630" spans="1:13" x14ac:dyDescent="0.3">
      <c r="A1630" t="s">
        <v>1240</v>
      </c>
      <c r="C1630" t="s">
        <v>21173</v>
      </c>
      <c r="D1630">
        <v>72</v>
      </c>
      <c r="E1630" s="1">
        <v>1995269</v>
      </c>
      <c r="G1630" t="s">
        <v>34</v>
      </c>
      <c r="H1630" t="s">
        <v>21421</v>
      </c>
      <c r="I1630" t="s">
        <v>1242</v>
      </c>
      <c r="K1630" t="s">
        <v>1243</v>
      </c>
      <c r="L1630" t="s">
        <v>38</v>
      </c>
      <c r="M1630" t="s">
        <v>3952</v>
      </c>
    </row>
    <row r="1631" spans="1:13" x14ac:dyDescent="0.3">
      <c r="A1631" t="s">
        <v>1240</v>
      </c>
      <c r="C1631" t="s">
        <v>22505</v>
      </c>
      <c r="D1631">
        <v>39</v>
      </c>
      <c r="E1631" s="1">
        <v>3200151</v>
      </c>
      <c r="G1631" t="s">
        <v>34</v>
      </c>
      <c r="H1631" t="s">
        <v>22568</v>
      </c>
      <c r="I1631" t="s">
        <v>1242</v>
      </c>
      <c r="K1631" t="s">
        <v>1243</v>
      </c>
      <c r="L1631" t="s">
        <v>44</v>
      </c>
      <c r="M1631" t="s">
        <v>504</v>
      </c>
    </row>
    <row r="1632" spans="1:13" x14ac:dyDescent="0.3">
      <c r="A1632" t="s">
        <v>1240</v>
      </c>
      <c r="C1632" t="s">
        <v>15737</v>
      </c>
      <c r="D1632">
        <v>33</v>
      </c>
      <c r="E1632" s="1">
        <v>1153880</v>
      </c>
      <c r="G1632" t="s">
        <v>34</v>
      </c>
      <c r="H1632" t="s">
        <v>15857</v>
      </c>
      <c r="I1632" t="s">
        <v>1242</v>
      </c>
      <c r="K1632" t="s">
        <v>1243</v>
      </c>
      <c r="L1632" t="s">
        <v>44</v>
      </c>
      <c r="M1632" t="s">
        <v>504</v>
      </c>
    </row>
    <row r="1633" spans="1:13" x14ac:dyDescent="0.3">
      <c r="A1633" t="s">
        <v>33843</v>
      </c>
      <c r="C1633" t="s">
        <v>33755</v>
      </c>
      <c r="D1633">
        <v>12</v>
      </c>
      <c r="E1633" s="1">
        <v>25000</v>
      </c>
      <c r="G1633" t="s">
        <v>34</v>
      </c>
      <c r="H1633" t="s">
        <v>970</v>
      </c>
      <c r="I1633" t="s">
        <v>1242</v>
      </c>
      <c r="K1633" t="s">
        <v>1243</v>
      </c>
      <c r="L1633" t="s">
        <v>44</v>
      </c>
      <c r="M1633" t="s">
        <v>202</v>
      </c>
    </row>
    <row r="1634" spans="1:13" x14ac:dyDescent="0.3">
      <c r="A1634" t="s">
        <v>12731</v>
      </c>
      <c r="C1634" t="s">
        <v>27194</v>
      </c>
      <c r="D1634">
        <v>36</v>
      </c>
      <c r="E1634" s="1">
        <v>855488</v>
      </c>
      <c r="G1634" t="s">
        <v>48</v>
      </c>
      <c r="H1634" t="s">
        <v>27252</v>
      </c>
      <c r="I1634" t="s">
        <v>12733</v>
      </c>
      <c r="K1634" t="s">
        <v>1243</v>
      </c>
      <c r="L1634" t="s">
        <v>17</v>
      </c>
      <c r="M1634" t="s">
        <v>354</v>
      </c>
    </row>
    <row r="1635" spans="1:13" x14ac:dyDescent="0.3">
      <c r="A1635" t="s">
        <v>12731</v>
      </c>
      <c r="C1635" t="s">
        <v>22837</v>
      </c>
      <c r="D1635">
        <v>34</v>
      </c>
      <c r="E1635" s="1">
        <v>1573073</v>
      </c>
      <c r="G1635" t="s">
        <v>48</v>
      </c>
      <c r="H1635" t="s">
        <v>22920</v>
      </c>
      <c r="I1635" t="s">
        <v>12733</v>
      </c>
      <c r="K1635" t="s">
        <v>1243</v>
      </c>
      <c r="L1635" t="s">
        <v>44</v>
      </c>
      <c r="M1635" t="s">
        <v>354</v>
      </c>
    </row>
    <row r="1636" spans="1:13" x14ac:dyDescent="0.3">
      <c r="A1636" t="s">
        <v>12731</v>
      </c>
      <c r="C1636" t="s">
        <v>23213</v>
      </c>
      <c r="D1636">
        <v>34</v>
      </c>
      <c r="E1636" s="1">
        <v>899909</v>
      </c>
      <c r="G1636" t="s">
        <v>48</v>
      </c>
      <c r="H1636" t="s">
        <v>23264</v>
      </c>
      <c r="I1636" t="s">
        <v>12733</v>
      </c>
      <c r="K1636" t="s">
        <v>1243</v>
      </c>
      <c r="L1636" t="s">
        <v>44</v>
      </c>
      <c r="M1636" t="s">
        <v>354</v>
      </c>
    </row>
    <row r="1637" spans="1:13" x14ac:dyDescent="0.3">
      <c r="A1637" t="s">
        <v>12731</v>
      </c>
      <c r="C1637" t="s">
        <v>12673</v>
      </c>
      <c r="D1637">
        <v>43</v>
      </c>
      <c r="E1637" s="1">
        <v>1043968</v>
      </c>
      <c r="G1637" t="s">
        <v>48</v>
      </c>
      <c r="H1637" t="s">
        <v>12732</v>
      </c>
      <c r="I1637" t="s">
        <v>12733</v>
      </c>
      <c r="K1637" t="s">
        <v>1243</v>
      </c>
      <c r="L1637" t="s">
        <v>170</v>
      </c>
      <c r="M1637" t="s">
        <v>354</v>
      </c>
    </row>
    <row r="1638" spans="1:13" x14ac:dyDescent="0.3">
      <c r="A1638" t="s">
        <v>12731</v>
      </c>
      <c r="C1638" t="s">
        <v>34627</v>
      </c>
      <c r="D1638">
        <v>82</v>
      </c>
      <c r="E1638" s="1">
        <v>4999722</v>
      </c>
      <c r="G1638" t="s">
        <v>48</v>
      </c>
      <c r="H1638" t="s">
        <v>34638</v>
      </c>
      <c r="I1638" t="s">
        <v>12733</v>
      </c>
      <c r="K1638" t="s">
        <v>1243</v>
      </c>
      <c r="L1638" t="s">
        <v>44</v>
      </c>
      <c r="M1638" t="s">
        <v>354</v>
      </c>
    </row>
    <row r="1639" spans="1:13" x14ac:dyDescent="0.3">
      <c r="A1639" t="s">
        <v>1711</v>
      </c>
      <c r="C1639" t="s">
        <v>1558</v>
      </c>
      <c r="D1639">
        <v>23</v>
      </c>
      <c r="E1639" s="1">
        <v>120000</v>
      </c>
      <c r="G1639" t="s">
        <v>69</v>
      </c>
      <c r="H1639" t="s">
        <v>1712</v>
      </c>
      <c r="I1639" t="s">
        <v>22</v>
      </c>
      <c r="J1639" t="s">
        <v>23</v>
      </c>
      <c r="K1639" t="s">
        <v>24</v>
      </c>
      <c r="L1639" t="s">
        <v>25</v>
      </c>
      <c r="M1639" t="s">
        <v>221</v>
      </c>
    </row>
    <row r="1640" spans="1:13" x14ac:dyDescent="0.3">
      <c r="A1640" t="s">
        <v>1711</v>
      </c>
      <c r="C1640" t="s">
        <v>28715</v>
      </c>
      <c r="D1640">
        <v>12</v>
      </c>
      <c r="E1640" s="1">
        <v>15000</v>
      </c>
      <c r="G1640" t="s">
        <v>69</v>
      </c>
      <c r="H1640" t="s">
        <v>68</v>
      </c>
      <c r="I1640" t="s">
        <v>22</v>
      </c>
      <c r="J1640" t="s">
        <v>23</v>
      </c>
      <c r="K1640" t="s">
        <v>24</v>
      </c>
      <c r="L1640" t="s">
        <v>25</v>
      </c>
      <c r="M1640" t="s">
        <v>221</v>
      </c>
    </row>
    <row r="1641" spans="1:13" x14ac:dyDescent="0.3">
      <c r="A1641" t="s">
        <v>5586</v>
      </c>
      <c r="C1641" t="s">
        <v>5155</v>
      </c>
      <c r="D1641">
        <v>1</v>
      </c>
      <c r="E1641" s="1">
        <v>20000</v>
      </c>
      <c r="G1641" t="s">
        <v>21</v>
      </c>
      <c r="H1641" t="s">
        <v>77</v>
      </c>
      <c r="I1641" t="s">
        <v>156</v>
      </c>
      <c r="J1641" t="s">
        <v>22</v>
      </c>
      <c r="K1641" t="s">
        <v>24</v>
      </c>
      <c r="L1641" t="s">
        <v>25</v>
      </c>
      <c r="M1641" t="s">
        <v>26</v>
      </c>
    </row>
    <row r="1642" spans="1:13" x14ac:dyDescent="0.3">
      <c r="A1642" t="s">
        <v>28579</v>
      </c>
      <c r="C1642" t="s">
        <v>28282</v>
      </c>
      <c r="D1642">
        <v>24</v>
      </c>
      <c r="E1642" s="1">
        <v>100000</v>
      </c>
      <c r="G1642" t="s">
        <v>69</v>
      </c>
      <c r="H1642" t="s">
        <v>28564</v>
      </c>
      <c r="I1642" t="s">
        <v>2117</v>
      </c>
      <c r="J1642" t="s">
        <v>119</v>
      </c>
      <c r="K1642" t="s">
        <v>24</v>
      </c>
      <c r="L1642" t="s">
        <v>25</v>
      </c>
      <c r="M1642" t="s">
        <v>221</v>
      </c>
    </row>
    <row r="1643" spans="1:13" x14ac:dyDescent="0.3">
      <c r="A1643" t="s">
        <v>3496</v>
      </c>
      <c r="C1643" t="s">
        <v>2957</v>
      </c>
      <c r="D1643">
        <v>24</v>
      </c>
      <c r="E1643" s="1">
        <v>150000</v>
      </c>
      <c r="G1643" t="s">
        <v>748</v>
      </c>
      <c r="H1643" t="s">
        <v>77</v>
      </c>
      <c r="I1643" t="s">
        <v>2117</v>
      </c>
      <c r="J1643" t="s">
        <v>119</v>
      </c>
      <c r="K1643" t="s">
        <v>24</v>
      </c>
      <c r="L1643" t="s">
        <v>25</v>
      </c>
      <c r="M1643" t="s">
        <v>1397</v>
      </c>
    </row>
    <row r="1644" spans="1:13" x14ac:dyDescent="0.3">
      <c r="A1644" t="s">
        <v>3496</v>
      </c>
      <c r="C1644" t="s">
        <v>29553</v>
      </c>
      <c r="D1644">
        <v>23</v>
      </c>
      <c r="E1644" s="1">
        <v>150000</v>
      </c>
      <c r="G1644" t="s">
        <v>69</v>
      </c>
      <c r="H1644" t="s">
        <v>68</v>
      </c>
      <c r="I1644" t="s">
        <v>2117</v>
      </c>
      <c r="J1644" t="s">
        <v>119</v>
      </c>
      <c r="K1644" t="s">
        <v>24</v>
      </c>
      <c r="L1644" t="s">
        <v>25</v>
      </c>
      <c r="M1644" t="s">
        <v>221</v>
      </c>
    </row>
    <row r="1645" spans="1:13" x14ac:dyDescent="0.3">
      <c r="A1645" t="s">
        <v>24487</v>
      </c>
      <c r="C1645" t="s">
        <v>24450</v>
      </c>
      <c r="D1645">
        <v>48</v>
      </c>
      <c r="E1645" s="1">
        <v>8022680</v>
      </c>
      <c r="G1645" t="s">
        <v>34</v>
      </c>
      <c r="H1645" t="s">
        <v>24488</v>
      </c>
      <c r="I1645" t="s">
        <v>104</v>
      </c>
      <c r="J1645" t="s">
        <v>86</v>
      </c>
      <c r="K1645" t="s">
        <v>24</v>
      </c>
      <c r="L1645" t="s">
        <v>44</v>
      </c>
      <c r="M1645" t="s">
        <v>87</v>
      </c>
    </row>
    <row r="1646" spans="1:13" x14ac:dyDescent="0.3">
      <c r="A1646" t="s">
        <v>18351</v>
      </c>
      <c r="C1646" t="s">
        <v>33500</v>
      </c>
      <c r="D1646">
        <v>22</v>
      </c>
      <c r="E1646" s="1">
        <v>250000</v>
      </c>
      <c r="G1646" t="s">
        <v>48</v>
      </c>
      <c r="H1646" t="s">
        <v>33506</v>
      </c>
      <c r="I1646" t="s">
        <v>18353</v>
      </c>
      <c r="L1646" t="s">
        <v>38</v>
      </c>
      <c r="M1646" t="s">
        <v>190</v>
      </c>
    </row>
    <row r="1647" spans="1:13" x14ac:dyDescent="0.3">
      <c r="A1647" t="s">
        <v>18351</v>
      </c>
      <c r="C1647" t="s">
        <v>18335</v>
      </c>
      <c r="D1647">
        <v>54</v>
      </c>
      <c r="E1647" s="1">
        <v>12083990</v>
      </c>
      <c r="G1647" t="s">
        <v>48</v>
      </c>
      <c r="H1647" t="s">
        <v>18352</v>
      </c>
      <c r="I1647" t="s">
        <v>18353</v>
      </c>
      <c r="L1647" t="s">
        <v>38</v>
      </c>
      <c r="M1647" t="s">
        <v>190</v>
      </c>
    </row>
    <row r="1648" spans="1:13" x14ac:dyDescent="0.3">
      <c r="A1648" t="s">
        <v>779</v>
      </c>
      <c r="C1648" t="s">
        <v>597</v>
      </c>
      <c r="D1648">
        <v>2</v>
      </c>
      <c r="E1648" s="1">
        <v>100000</v>
      </c>
      <c r="G1648" t="s">
        <v>69</v>
      </c>
      <c r="H1648" t="s">
        <v>780</v>
      </c>
      <c r="I1648" t="s">
        <v>598</v>
      </c>
      <c r="K1648" t="s">
        <v>598</v>
      </c>
      <c r="L1648" t="s">
        <v>44</v>
      </c>
      <c r="M1648" t="s">
        <v>87</v>
      </c>
    </row>
    <row r="1649" spans="1:13" x14ac:dyDescent="0.3">
      <c r="A1649" t="s">
        <v>779</v>
      </c>
      <c r="C1649" t="s">
        <v>29114</v>
      </c>
      <c r="D1649">
        <v>16</v>
      </c>
      <c r="E1649" s="1">
        <v>466292</v>
      </c>
      <c r="G1649" t="s">
        <v>34</v>
      </c>
      <c r="H1649" t="s">
        <v>29166</v>
      </c>
      <c r="I1649" t="s">
        <v>598</v>
      </c>
      <c r="K1649" t="s">
        <v>598</v>
      </c>
      <c r="L1649" t="s">
        <v>44</v>
      </c>
      <c r="M1649" t="s">
        <v>39</v>
      </c>
    </row>
    <row r="1650" spans="1:13" x14ac:dyDescent="0.3">
      <c r="A1650" t="s">
        <v>779</v>
      </c>
      <c r="C1650" t="s">
        <v>29302</v>
      </c>
      <c r="D1650">
        <v>23</v>
      </c>
      <c r="E1650" s="1">
        <v>1000000</v>
      </c>
      <c r="G1650" t="s">
        <v>21</v>
      </c>
      <c r="H1650" t="s">
        <v>29321</v>
      </c>
      <c r="I1650" t="s">
        <v>598</v>
      </c>
      <c r="K1650" t="s">
        <v>598</v>
      </c>
      <c r="L1650" t="s">
        <v>44</v>
      </c>
      <c r="M1650" t="s">
        <v>26</v>
      </c>
    </row>
    <row r="1651" spans="1:13" x14ac:dyDescent="0.3">
      <c r="A1651" t="s">
        <v>779</v>
      </c>
      <c r="C1651" t="s">
        <v>29426</v>
      </c>
      <c r="D1651">
        <v>12</v>
      </c>
      <c r="E1651" s="1">
        <v>350000</v>
      </c>
      <c r="G1651" t="s">
        <v>69</v>
      </c>
      <c r="H1651" t="s">
        <v>29541</v>
      </c>
      <c r="I1651" t="s">
        <v>598</v>
      </c>
      <c r="K1651" t="s">
        <v>598</v>
      </c>
      <c r="L1651" t="s">
        <v>44</v>
      </c>
      <c r="M1651" t="s">
        <v>221</v>
      </c>
    </row>
    <row r="1652" spans="1:13" x14ac:dyDescent="0.3">
      <c r="A1652" t="s">
        <v>779</v>
      </c>
      <c r="C1652" t="s">
        <v>30851</v>
      </c>
      <c r="D1652">
        <v>8</v>
      </c>
      <c r="E1652" s="1">
        <v>107798</v>
      </c>
      <c r="G1652" t="s">
        <v>69</v>
      </c>
      <c r="H1652" t="s">
        <v>30924</v>
      </c>
      <c r="I1652" t="s">
        <v>598</v>
      </c>
      <c r="K1652" t="s">
        <v>598</v>
      </c>
      <c r="L1652" t="s">
        <v>44</v>
      </c>
      <c r="M1652" t="s">
        <v>221</v>
      </c>
    </row>
    <row r="1653" spans="1:13" x14ac:dyDescent="0.3">
      <c r="A1653" t="s">
        <v>779</v>
      </c>
      <c r="C1653" t="s">
        <v>31181</v>
      </c>
      <c r="D1653">
        <v>37</v>
      </c>
      <c r="E1653" s="1">
        <v>450000</v>
      </c>
      <c r="G1653" t="s">
        <v>69</v>
      </c>
      <c r="H1653" t="s">
        <v>4654</v>
      </c>
      <c r="I1653" t="s">
        <v>598</v>
      </c>
      <c r="K1653" t="s">
        <v>598</v>
      </c>
      <c r="L1653" t="s">
        <v>17</v>
      </c>
      <c r="M1653" t="s">
        <v>221</v>
      </c>
    </row>
    <row r="1654" spans="1:13" x14ac:dyDescent="0.3">
      <c r="A1654" t="s">
        <v>7865</v>
      </c>
      <c r="C1654" t="s">
        <v>11494</v>
      </c>
      <c r="D1654">
        <v>24</v>
      </c>
      <c r="E1654" s="1">
        <v>663600</v>
      </c>
      <c r="G1654" t="s">
        <v>48</v>
      </c>
      <c r="H1654" t="s">
        <v>11522</v>
      </c>
      <c r="I1654" t="s">
        <v>277</v>
      </c>
      <c r="J1654" t="s">
        <v>119</v>
      </c>
      <c r="K1654" t="s">
        <v>24</v>
      </c>
      <c r="L1654" t="s">
        <v>38</v>
      </c>
      <c r="M1654" t="s">
        <v>190</v>
      </c>
    </row>
    <row r="1655" spans="1:13" x14ac:dyDescent="0.3">
      <c r="A1655" t="s">
        <v>7865</v>
      </c>
      <c r="C1655" t="s">
        <v>7634</v>
      </c>
      <c r="D1655">
        <v>27</v>
      </c>
      <c r="E1655" s="1">
        <v>96478</v>
      </c>
      <c r="G1655" t="s">
        <v>48</v>
      </c>
      <c r="H1655" t="s">
        <v>7866</v>
      </c>
      <c r="I1655" t="s">
        <v>277</v>
      </c>
      <c r="J1655" t="s">
        <v>119</v>
      </c>
      <c r="K1655" t="s">
        <v>24</v>
      </c>
      <c r="L1655" t="s">
        <v>17</v>
      </c>
      <c r="M1655" t="s">
        <v>190</v>
      </c>
    </row>
    <row r="1656" spans="1:13" x14ac:dyDescent="0.3">
      <c r="A1656" t="s">
        <v>29370</v>
      </c>
      <c r="C1656" t="s">
        <v>29352</v>
      </c>
      <c r="D1656">
        <v>14</v>
      </c>
      <c r="E1656" s="1">
        <v>886781</v>
      </c>
      <c r="G1656" t="s">
        <v>34</v>
      </c>
      <c r="H1656" t="s">
        <v>29371</v>
      </c>
      <c r="I1656" t="s">
        <v>2128</v>
      </c>
      <c r="K1656" t="s">
        <v>2129</v>
      </c>
      <c r="L1656" t="s">
        <v>38</v>
      </c>
      <c r="M1656" t="s">
        <v>217</v>
      </c>
    </row>
    <row r="1657" spans="1:13" x14ac:dyDescent="0.3">
      <c r="A1657" t="s">
        <v>12093</v>
      </c>
      <c r="C1657" t="s">
        <v>11813</v>
      </c>
      <c r="D1657">
        <v>19</v>
      </c>
      <c r="E1657" s="1">
        <v>100000</v>
      </c>
      <c r="G1657" t="s">
        <v>13</v>
      </c>
      <c r="H1657" t="s">
        <v>12094</v>
      </c>
      <c r="I1657" t="s">
        <v>3994</v>
      </c>
      <c r="K1657" t="s">
        <v>3995</v>
      </c>
      <c r="L1657" t="s">
        <v>17</v>
      </c>
      <c r="M1657" t="s">
        <v>450</v>
      </c>
    </row>
    <row r="1658" spans="1:13" x14ac:dyDescent="0.3">
      <c r="A1658" t="s">
        <v>12093</v>
      </c>
      <c r="C1658" t="s">
        <v>33755</v>
      </c>
      <c r="D1658">
        <v>18</v>
      </c>
      <c r="E1658" s="1">
        <v>100000</v>
      </c>
      <c r="G1658" t="s">
        <v>13</v>
      </c>
      <c r="H1658" t="s">
        <v>33975</v>
      </c>
      <c r="I1658" t="s">
        <v>3994</v>
      </c>
      <c r="K1658" t="s">
        <v>3995</v>
      </c>
      <c r="L1658" t="s">
        <v>17</v>
      </c>
      <c r="M1658" t="s">
        <v>450</v>
      </c>
    </row>
    <row r="1659" spans="1:13" x14ac:dyDescent="0.3">
      <c r="A1659" t="s">
        <v>29576</v>
      </c>
      <c r="C1659" t="s">
        <v>29553</v>
      </c>
      <c r="D1659">
        <v>47</v>
      </c>
      <c r="E1659" s="1">
        <v>1623987</v>
      </c>
      <c r="G1659" t="s">
        <v>48</v>
      </c>
      <c r="H1659" t="s">
        <v>29577</v>
      </c>
      <c r="I1659" t="s">
        <v>29578</v>
      </c>
      <c r="K1659" t="s">
        <v>1306</v>
      </c>
      <c r="L1659" t="s">
        <v>44</v>
      </c>
      <c r="M1659" t="s">
        <v>331</v>
      </c>
    </row>
    <row r="1660" spans="1:13" x14ac:dyDescent="0.3">
      <c r="A1660" t="s">
        <v>20156</v>
      </c>
      <c r="C1660" t="s">
        <v>20121</v>
      </c>
      <c r="D1660">
        <v>2</v>
      </c>
      <c r="E1660" s="1">
        <v>37630</v>
      </c>
      <c r="G1660" t="s">
        <v>34</v>
      </c>
      <c r="H1660" t="s">
        <v>6143</v>
      </c>
      <c r="I1660" t="s">
        <v>20157</v>
      </c>
      <c r="J1660" t="s">
        <v>22</v>
      </c>
      <c r="K1660" t="s">
        <v>24</v>
      </c>
      <c r="L1660" t="s">
        <v>25</v>
      </c>
      <c r="M1660" t="s">
        <v>6146</v>
      </c>
    </row>
    <row r="1661" spans="1:13" x14ac:dyDescent="0.3">
      <c r="A1661" t="s">
        <v>20156</v>
      </c>
      <c r="C1661" t="s">
        <v>20121</v>
      </c>
      <c r="D1661">
        <v>2</v>
      </c>
      <c r="E1661" s="1">
        <v>7300</v>
      </c>
      <c r="G1661" t="s">
        <v>34</v>
      </c>
      <c r="H1661" t="s">
        <v>6143</v>
      </c>
      <c r="I1661" t="s">
        <v>20157</v>
      </c>
      <c r="J1661" t="s">
        <v>22</v>
      </c>
      <c r="K1661" t="s">
        <v>24</v>
      </c>
      <c r="L1661" t="s">
        <v>25</v>
      </c>
      <c r="M1661" t="s">
        <v>6146</v>
      </c>
    </row>
    <row r="1662" spans="1:13" x14ac:dyDescent="0.3">
      <c r="A1662" t="s">
        <v>17921</v>
      </c>
      <c r="C1662" t="s">
        <v>17871</v>
      </c>
      <c r="D1662">
        <v>22</v>
      </c>
      <c r="E1662" s="1">
        <v>960000</v>
      </c>
      <c r="G1662" t="s">
        <v>111</v>
      </c>
      <c r="H1662" t="s">
        <v>17922</v>
      </c>
      <c r="I1662" t="s">
        <v>867</v>
      </c>
      <c r="J1662" t="s">
        <v>280</v>
      </c>
      <c r="K1662" t="s">
        <v>24</v>
      </c>
      <c r="L1662" t="s">
        <v>25</v>
      </c>
      <c r="M1662" t="s">
        <v>120</v>
      </c>
    </row>
    <row r="1663" spans="1:13" x14ac:dyDescent="0.3">
      <c r="A1663" t="s">
        <v>9087</v>
      </c>
      <c r="C1663" t="s">
        <v>15737</v>
      </c>
      <c r="D1663">
        <v>5</v>
      </c>
      <c r="E1663" s="1">
        <v>50000</v>
      </c>
      <c r="G1663" t="s">
        <v>111</v>
      </c>
      <c r="H1663" t="s">
        <v>16163</v>
      </c>
      <c r="I1663" t="s">
        <v>302</v>
      </c>
      <c r="J1663" t="s">
        <v>119</v>
      </c>
      <c r="K1663" t="s">
        <v>24</v>
      </c>
      <c r="L1663" t="s">
        <v>25</v>
      </c>
      <c r="M1663" t="s">
        <v>120</v>
      </c>
    </row>
    <row r="1664" spans="1:13" x14ac:dyDescent="0.3">
      <c r="A1664" t="s">
        <v>9087</v>
      </c>
      <c r="C1664" t="s">
        <v>17183</v>
      </c>
      <c r="D1664">
        <v>26</v>
      </c>
      <c r="E1664" s="1">
        <v>385100</v>
      </c>
      <c r="G1664" t="s">
        <v>111</v>
      </c>
      <c r="H1664" t="s">
        <v>17288</v>
      </c>
      <c r="I1664" t="s">
        <v>302</v>
      </c>
      <c r="J1664" t="s">
        <v>119</v>
      </c>
      <c r="K1664" t="s">
        <v>24</v>
      </c>
      <c r="L1664" t="s">
        <v>25</v>
      </c>
      <c r="M1664" t="s">
        <v>120</v>
      </c>
    </row>
    <row r="1665" spans="1:13" x14ac:dyDescent="0.3">
      <c r="A1665" t="s">
        <v>9087</v>
      </c>
      <c r="C1665" t="s">
        <v>11813</v>
      </c>
      <c r="D1665">
        <v>18</v>
      </c>
      <c r="E1665" s="1">
        <v>342240</v>
      </c>
      <c r="G1665" t="s">
        <v>111</v>
      </c>
      <c r="H1665" t="s">
        <v>12019</v>
      </c>
      <c r="I1665" t="s">
        <v>302</v>
      </c>
      <c r="J1665" t="s">
        <v>119</v>
      </c>
      <c r="K1665" t="s">
        <v>24</v>
      </c>
      <c r="L1665" t="s">
        <v>25</v>
      </c>
      <c r="M1665" t="s">
        <v>120</v>
      </c>
    </row>
    <row r="1666" spans="1:13" x14ac:dyDescent="0.3">
      <c r="A1666" t="s">
        <v>9087</v>
      </c>
      <c r="C1666" t="s">
        <v>11613</v>
      </c>
      <c r="D1666">
        <v>1</v>
      </c>
      <c r="E1666" s="1">
        <v>20000</v>
      </c>
      <c r="G1666" t="s">
        <v>111</v>
      </c>
      <c r="H1666" t="s">
        <v>11753</v>
      </c>
      <c r="I1666" t="s">
        <v>302</v>
      </c>
      <c r="J1666" t="s">
        <v>119</v>
      </c>
      <c r="K1666" t="s">
        <v>24</v>
      </c>
      <c r="L1666" t="s">
        <v>25</v>
      </c>
      <c r="M1666" t="s">
        <v>120</v>
      </c>
    </row>
    <row r="1667" spans="1:13" x14ac:dyDescent="0.3">
      <c r="A1667" t="s">
        <v>9087</v>
      </c>
      <c r="C1667" t="s">
        <v>9547</v>
      </c>
      <c r="D1667">
        <v>12</v>
      </c>
      <c r="E1667" s="1">
        <v>249855</v>
      </c>
      <c r="G1667" t="s">
        <v>111</v>
      </c>
      <c r="H1667" t="s">
        <v>9697</v>
      </c>
      <c r="I1667" t="s">
        <v>302</v>
      </c>
      <c r="J1667" t="s">
        <v>119</v>
      </c>
      <c r="K1667" t="s">
        <v>24</v>
      </c>
      <c r="L1667" t="s">
        <v>25</v>
      </c>
      <c r="M1667" t="s">
        <v>120</v>
      </c>
    </row>
    <row r="1668" spans="1:13" x14ac:dyDescent="0.3">
      <c r="A1668" t="s">
        <v>9087</v>
      </c>
      <c r="C1668" t="s">
        <v>9183</v>
      </c>
      <c r="D1668">
        <v>18</v>
      </c>
      <c r="E1668" s="1">
        <v>100000</v>
      </c>
      <c r="G1668" t="s">
        <v>111</v>
      </c>
      <c r="H1668" t="s">
        <v>9261</v>
      </c>
      <c r="I1668" t="s">
        <v>302</v>
      </c>
      <c r="J1668" t="s">
        <v>119</v>
      </c>
      <c r="K1668" t="s">
        <v>24</v>
      </c>
      <c r="L1668" t="s">
        <v>25</v>
      </c>
      <c r="M1668" t="s">
        <v>120</v>
      </c>
    </row>
    <row r="1669" spans="1:13" x14ac:dyDescent="0.3">
      <c r="A1669" t="s">
        <v>9087</v>
      </c>
      <c r="C1669" t="s">
        <v>8962</v>
      </c>
      <c r="D1669">
        <v>1</v>
      </c>
      <c r="E1669" s="1">
        <v>600</v>
      </c>
      <c r="G1669" t="s">
        <v>111</v>
      </c>
      <c r="H1669" t="s">
        <v>9081</v>
      </c>
      <c r="I1669" t="s">
        <v>302</v>
      </c>
      <c r="J1669" t="s">
        <v>119</v>
      </c>
      <c r="K1669" t="s">
        <v>24</v>
      </c>
      <c r="L1669" t="s">
        <v>25</v>
      </c>
      <c r="M1669" t="s">
        <v>120</v>
      </c>
    </row>
    <row r="1670" spans="1:13" x14ac:dyDescent="0.3">
      <c r="A1670" t="s">
        <v>9087</v>
      </c>
      <c r="C1670" t="s">
        <v>34736</v>
      </c>
      <c r="D1670">
        <v>7</v>
      </c>
      <c r="E1670" s="1">
        <v>50000</v>
      </c>
      <c r="G1670" t="s">
        <v>111</v>
      </c>
      <c r="H1670" t="s">
        <v>34951</v>
      </c>
      <c r="I1670" t="s">
        <v>302</v>
      </c>
      <c r="J1670" t="s">
        <v>119</v>
      </c>
      <c r="K1670" t="s">
        <v>24</v>
      </c>
      <c r="L1670" t="s">
        <v>25</v>
      </c>
      <c r="M1670" t="s">
        <v>120</v>
      </c>
    </row>
    <row r="1671" spans="1:13" x14ac:dyDescent="0.3">
      <c r="A1671" t="s">
        <v>9087</v>
      </c>
      <c r="C1671" t="s">
        <v>34627</v>
      </c>
      <c r="D1671">
        <v>58</v>
      </c>
      <c r="E1671" s="1">
        <v>9490475</v>
      </c>
      <c r="G1671" t="s">
        <v>111</v>
      </c>
      <c r="H1671" t="s">
        <v>34666</v>
      </c>
      <c r="I1671" t="s">
        <v>302</v>
      </c>
      <c r="J1671" t="s">
        <v>119</v>
      </c>
      <c r="K1671" t="s">
        <v>24</v>
      </c>
      <c r="L1671" t="s">
        <v>25</v>
      </c>
      <c r="M1671" t="s">
        <v>120</v>
      </c>
    </row>
    <row r="1672" spans="1:13" x14ac:dyDescent="0.3">
      <c r="A1672" t="s">
        <v>9087</v>
      </c>
      <c r="C1672" t="s">
        <v>37363</v>
      </c>
      <c r="D1672">
        <v>11</v>
      </c>
      <c r="E1672" s="1">
        <v>51500</v>
      </c>
      <c r="G1672" t="s">
        <v>111</v>
      </c>
      <c r="H1672" t="s">
        <v>37191</v>
      </c>
      <c r="I1672" t="s">
        <v>302</v>
      </c>
      <c r="J1672" t="s">
        <v>119</v>
      </c>
      <c r="K1672" t="s">
        <v>24</v>
      </c>
      <c r="L1672" t="s">
        <v>25</v>
      </c>
      <c r="M1672" t="s">
        <v>120</v>
      </c>
    </row>
    <row r="1673" spans="1:13" x14ac:dyDescent="0.3">
      <c r="A1673" t="s">
        <v>9087</v>
      </c>
      <c r="C1673" t="s">
        <v>35627</v>
      </c>
      <c r="D1673">
        <v>46</v>
      </c>
      <c r="E1673" s="1">
        <v>2899727</v>
      </c>
      <c r="G1673" t="s">
        <v>111</v>
      </c>
      <c r="H1673" t="s">
        <v>35666</v>
      </c>
      <c r="I1673" t="s">
        <v>302</v>
      </c>
      <c r="J1673" t="s">
        <v>119</v>
      </c>
      <c r="K1673" t="s">
        <v>24</v>
      </c>
      <c r="L1673" t="s">
        <v>25</v>
      </c>
      <c r="M1673" t="s">
        <v>120</v>
      </c>
    </row>
    <row r="1674" spans="1:13" x14ac:dyDescent="0.3">
      <c r="A1674" t="s">
        <v>9087</v>
      </c>
      <c r="C1674" t="s">
        <v>25723</v>
      </c>
      <c r="D1674">
        <v>96</v>
      </c>
      <c r="E1674" s="1">
        <v>5760000</v>
      </c>
      <c r="G1674" t="s">
        <v>111</v>
      </c>
      <c r="H1674" t="s">
        <v>25738</v>
      </c>
      <c r="I1674" t="s">
        <v>302</v>
      </c>
      <c r="J1674" t="s">
        <v>119</v>
      </c>
      <c r="K1674" t="s">
        <v>24</v>
      </c>
      <c r="L1674" t="s">
        <v>25</v>
      </c>
      <c r="M1674" t="s">
        <v>120</v>
      </c>
    </row>
    <row r="1675" spans="1:13" x14ac:dyDescent="0.3">
      <c r="A1675" t="s">
        <v>9087</v>
      </c>
      <c r="C1675" t="s">
        <v>15008</v>
      </c>
      <c r="D1675">
        <v>107</v>
      </c>
      <c r="E1675" s="1">
        <v>3187000</v>
      </c>
      <c r="G1675" t="s">
        <v>111</v>
      </c>
      <c r="H1675" t="s">
        <v>15010</v>
      </c>
      <c r="I1675" t="s">
        <v>302</v>
      </c>
      <c r="J1675" t="s">
        <v>119</v>
      </c>
      <c r="K1675" t="s">
        <v>24</v>
      </c>
      <c r="L1675" t="s">
        <v>25</v>
      </c>
      <c r="M1675" t="s">
        <v>120</v>
      </c>
    </row>
    <row r="1676" spans="1:13" x14ac:dyDescent="0.3">
      <c r="A1676" t="s">
        <v>30105</v>
      </c>
      <c r="C1676" t="s">
        <v>29922</v>
      </c>
      <c r="D1676">
        <v>6</v>
      </c>
      <c r="E1676" s="1">
        <v>50000</v>
      </c>
      <c r="G1676" t="s">
        <v>69</v>
      </c>
      <c r="H1676" t="s">
        <v>30106</v>
      </c>
      <c r="I1676" t="s">
        <v>2117</v>
      </c>
      <c r="J1676" t="s">
        <v>119</v>
      </c>
      <c r="K1676" t="s">
        <v>24</v>
      </c>
      <c r="L1676" t="s">
        <v>25</v>
      </c>
      <c r="M1676" t="s">
        <v>221</v>
      </c>
    </row>
    <row r="1677" spans="1:13" x14ac:dyDescent="0.3">
      <c r="A1677" t="s">
        <v>11741</v>
      </c>
      <c r="C1677" t="s">
        <v>27614</v>
      </c>
      <c r="D1677">
        <v>33</v>
      </c>
      <c r="E1677" s="1">
        <v>8523702</v>
      </c>
      <c r="G1677" t="s">
        <v>34</v>
      </c>
      <c r="H1677" t="s">
        <v>27649</v>
      </c>
      <c r="I1677" t="s">
        <v>11743</v>
      </c>
      <c r="K1677" t="s">
        <v>10085</v>
      </c>
      <c r="L1677" t="s">
        <v>44</v>
      </c>
      <c r="M1677" t="s">
        <v>75</v>
      </c>
    </row>
    <row r="1678" spans="1:13" x14ac:dyDescent="0.3">
      <c r="A1678" t="s">
        <v>11741</v>
      </c>
      <c r="C1678" t="s">
        <v>11613</v>
      </c>
      <c r="D1678">
        <v>68</v>
      </c>
      <c r="E1678" s="1">
        <v>17304937</v>
      </c>
      <c r="G1678" t="s">
        <v>34</v>
      </c>
      <c r="H1678" t="s">
        <v>11742</v>
      </c>
      <c r="I1678" t="s">
        <v>11743</v>
      </c>
      <c r="K1678" t="s">
        <v>10085</v>
      </c>
      <c r="L1678" t="s">
        <v>44</v>
      </c>
      <c r="M1678" t="s">
        <v>75</v>
      </c>
    </row>
    <row r="1679" spans="1:13" x14ac:dyDescent="0.3">
      <c r="A1679" t="s">
        <v>28304</v>
      </c>
      <c r="C1679" t="s">
        <v>28282</v>
      </c>
      <c r="D1679">
        <v>22</v>
      </c>
      <c r="E1679" s="1">
        <v>399953</v>
      </c>
      <c r="G1679" t="s">
        <v>111</v>
      </c>
      <c r="H1679" t="s">
        <v>28305</v>
      </c>
      <c r="I1679" t="s">
        <v>3359</v>
      </c>
      <c r="J1679" t="s">
        <v>86</v>
      </c>
      <c r="K1679" t="s">
        <v>24</v>
      </c>
      <c r="L1679" t="s">
        <v>25</v>
      </c>
      <c r="M1679" t="s">
        <v>120</v>
      </c>
    </row>
    <row r="1680" spans="1:13" x14ac:dyDescent="0.3">
      <c r="A1680" t="s">
        <v>28600</v>
      </c>
      <c r="C1680" t="s">
        <v>28282</v>
      </c>
      <c r="D1680">
        <v>18</v>
      </c>
      <c r="E1680" s="1">
        <v>100000</v>
      </c>
      <c r="G1680" t="s">
        <v>34</v>
      </c>
      <c r="H1680" t="s">
        <v>28601</v>
      </c>
      <c r="I1680" t="s">
        <v>381</v>
      </c>
      <c r="J1680" t="s">
        <v>381</v>
      </c>
      <c r="K1680" t="s">
        <v>382</v>
      </c>
      <c r="L1680" t="s">
        <v>38</v>
      </c>
      <c r="M1680" t="s">
        <v>217</v>
      </c>
    </row>
    <row r="1681" spans="1:13" x14ac:dyDescent="0.3">
      <c r="A1681" t="s">
        <v>9139</v>
      </c>
      <c r="C1681" t="s">
        <v>9114</v>
      </c>
      <c r="D1681">
        <v>1</v>
      </c>
      <c r="E1681" s="1">
        <v>1866</v>
      </c>
      <c r="G1681" t="s">
        <v>21</v>
      </c>
      <c r="H1681" t="s">
        <v>970</v>
      </c>
      <c r="I1681" t="s">
        <v>156</v>
      </c>
      <c r="J1681" t="s">
        <v>22</v>
      </c>
      <c r="K1681" t="s">
        <v>24</v>
      </c>
      <c r="L1681" t="s">
        <v>25</v>
      </c>
      <c r="M1681" t="s">
        <v>26</v>
      </c>
    </row>
    <row r="1682" spans="1:13" x14ac:dyDescent="0.3">
      <c r="A1682" t="s">
        <v>9139</v>
      </c>
      <c r="C1682" t="s">
        <v>18238</v>
      </c>
      <c r="D1682">
        <v>27</v>
      </c>
      <c r="E1682" s="1">
        <v>377950</v>
      </c>
      <c r="G1682" t="s">
        <v>111</v>
      </c>
      <c r="H1682" t="s">
        <v>18267</v>
      </c>
      <c r="I1682" t="s">
        <v>156</v>
      </c>
      <c r="J1682" t="s">
        <v>22</v>
      </c>
      <c r="K1682" t="s">
        <v>24</v>
      </c>
      <c r="L1682" t="s">
        <v>25</v>
      </c>
      <c r="M1682" t="s">
        <v>6109</v>
      </c>
    </row>
    <row r="1683" spans="1:13" x14ac:dyDescent="0.3">
      <c r="A1683" t="s">
        <v>9139</v>
      </c>
      <c r="C1683" t="s">
        <v>25127</v>
      </c>
      <c r="D1683">
        <v>12</v>
      </c>
      <c r="E1683" s="1">
        <v>500</v>
      </c>
      <c r="G1683" t="s">
        <v>111</v>
      </c>
      <c r="H1683" t="s">
        <v>25140</v>
      </c>
      <c r="I1683" t="s">
        <v>156</v>
      </c>
      <c r="J1683" t="s">
        <v>22</v>
      </c>
      <c r="K1683" t="s">
        <v>24</v>
      </c>
      <c r="L1683" t="s">
        <v>25</v>
      </c>
      <c r="M1683" t="s">
        <v>6109</v>
      </c>
    </row>
    <row r="1684" spans="1:13" x14ac:dyDescent="0.3">
      <c r="A1684" t="s">
        <v>9139</v>
      </c>
      <c r="C1684" t="s">
        <v>25665</v>
      </c>
      <c r="D1684">
        <v>24</v>
      </c>
      <c r="E1684" s="1">
        <v>28613</v>
      </c>
      <c r="G1684" t="s">
        <v>111</v>
      </c>
      <c r="H1684" t="s">
        <v>25676</v>
      </c>
      <c r="I1684" t="s">
        <v>156</v>
      </c>
      <c r="J1684" t="s">
        <v>22</v>
      </c>
      <c r="K1684" t="s">
        <v>24</v>
      </c>
      <c r="L1684" t="s">
        <v>25</v>
      </c>
      <c r="M1684" t="s">
        <v>6109</v>
      </c>
    </row>
    <row r="1685" spans="1:13" x14ac:dyDescent="0.3">
      <c r="A1685" t="s">
        <v>9139</v>
      </c>
      <c r="C1685" t="s">
        <v>26519</v>
      </c>
      <c r="D1685">
        <v>36</v>
      </c>
      <c r="E1685" s="1">
        <v>85000</v>
      </c>
      <c r="G1685" t="s">
        <v>111</v>
      </c>
      <c r="H1685" t="s">
        <v>26527</v>
      </c>
      <c r="I1685" t="s">
        <v>156</v>
      </c>
      <c r="J1685" t="s">
        <v>22</v>
      </c>
      <c r="K1685" t="s">
        <v>24</v>
      </c>
      <c r="L1685" t="s">
        <v>25</v>
      </c>
      <c r="M1685" t="s">
        <v>6109</v>
      </c>
    </row>
    <row r="1686" spans="1:13" x14ac:dyDescent="0.3">
      <c r="A1686" t="s">
        <v>12886</v>
      </c>
      <c r="C1686" t="s">
        <v>30364</v>
      </c>
      <c r="D1686">
        <v>13</v>
      </c>
      <c r="E1686" s="1">
        <v>75000</v>
      </c>
      <c r="G1686" t="s">
        <v>69</v>
      </c>
      <c r="H1686" t="s">
        <v>30457</v>
      </c>
      <c r="I1686" t="s">
        <v>556</v>
      </c>
      <c r="J1686" t="s">
        <v>165</v>
      </c>
      <c r="K1686" t="s">
        <v>24</v>
      </c>
      <c r="L1686" t="s">
        <v>25</v>
      </c>
      <c r="M1686" t="s">
        <v>221</v>
      </c>
    </row>
    <row r="1687" spans="1:13" x14ac:dyDescent="0.3">
      <c r="A1687" t="s">
        <v>12886</v>
      </c>
      <c r="C1687" t="s">
        <v>12803</v>
      </c>
      <c r="D1687">
        <v>22</v>
      </c>
      <c r="E1687" s="1">
        <v>272708</v>
      </c>
      <c r="G1687" t="s">
        <v>111</v>
      </c>
      <c r="H1687" t="s">
        <v>12887</v>
      </c>
      <c r="I1687" t="s">
        <v>556</v>
      </c>
      <c r="J1687" t="s">
        <v>165</v>
      </c>
      <c r="K1687" t="s">
        <v>24</v>
      </c>
      <c r="L1687" t="s">
        <v>25</v>
      </c>
      <c r="M1687" t="s">
        <v>120</v>
      </c>
    </row>
    <row r="1688" spans="1:13" x14ac:dyDescent="0.3">
      <c r="A1688" t="s">
        <v>29931</v>
      </c>
      <c r="C1688" t="s">
        <v>29922</v>
      </c>
      <c r="D1688">
        <v>7</v>
      </c>
      <c r="E1688" s="1">
        <v>10000</v>
      </c>
      <c r="G1688" t="s">
        <v>111</v>
      </c>
      <c r="H1688" t="s">
        <v>29932</v>
      </c>
      <c r="I1688" t="s">
        <v>7397</v>
      </c>
      <c r="J1688" t="s">
        <v>761</v>
      </c>
      <c r="K1688" t="s">
        <v>24</v>
      </c>
      <c r="L1688" t="s">
        <v>25</v>
      </c>
      <c r="M1688" t="s">
        <v>120</v>
      </c>
    </row>
    <row r="1689" spans="1:13" x14ac:dyDescent="0.3">
      <c r="A1689" t="s">
        <v>2771</v>
      </c>
      <c r="C1689" t="s">
        <v>2269</v>
      </c>
      <c r="D1689">
        <v>37</v>
      </c>
      <c r="E1689" s="1">
        <v>1191981</v>
      </c>
      <c r="G1689" t="s">
        <v>111</v>
      </c>
      <c r="H1689" t="s">
        <v>2772</v>
      </c>
      <c r="I1689" t="s">
        <v>306</v>
      </c>
      <c r="J1689" t="s">
        <v>307</v>
      </c>
      <c r="K1689" t="s">
        <v>24</v>
      </c>
      <c r="L1689" t="s">
        <v>25</v>
      </c>
      <c r="M1689" t="s">
        <v>232</v>
      </c>
    </row>
    <row r="1690" spans="1:13" x14ac:dyDescent="0.3">
      <c r="A1690" t="s">
        <v>2771</v>
      </c>
      <c r="C1690" t="s">
        <v>29922</v>
      </c>
      <c r="D1690">
        <v>32</v>
      </c>
      <c r="E1690" s="1">
        <v>430694</v>
      </c>
      <c r="G1690" t="s">
        <v>111</v>
      </c>
      <c r="H1690" t="s">
        <v>2990</v>
      </c>
      <c r="I1690" t="s">
        <v>306</v>
      </c>
      <c r="J1690" t="s">
        <v>307</v>
      </c>
      <c r="K1690" t="s">
        <v>24</v>
      </c>
      <c r="L1690" t="s">
        <v>25</v>
      </c>
      <c r="M1690" t="s">
        <v>232</v>
      </c>
    </row>
    <row r="1691" spans="1:13" x14ac:dyDescent="0.3">
      <c r="A1691" t="s">
        <v>2771</v>
      </c>
      <c r="C1691" t="s">
        <v>5155</v>
      </c>
      <c r="D1691">
        <v>24</v>
      </c>
      <c r="E1691" s="1">
        <v>250000</v>
      </c>
      <c r="G1691" t="s">
        <v>111</v>
      </c>
      <c r="H1691" t="s">
        <v>77</v>
      </c>
      <c r="I1691" t="s">
        <v>306</v>
      </c>
      <c r="J1691" t="s">
        <v>307</v>
      </c>
      <c r="K1691" t="s">
        <v>24</v>
      </c>
      <c r="L1691" t="s">
        <v>25</v>
      </c>
      <c r="M1691" t="s">
        <v>232</v>
      </c>
    </row>
    <row r="1692" spans="1:13" x14ac:dyDescent="0.3">
      <c r="A1692" t="s">
        <v>2771</v>
      </c>
      <c r="C1692" t="s">
        <v>4395</v>
      </c>
      <c r="D1692">
        <v>7</v>
      </c>
      <c r="E1692" s="1">
        <v>41580</v>
      </c>
      <c r="G1692" t="s">
        <v>111</v>
      </c>
      <c r="H1692" t="s">
        <v>4670</v>
      </c>
      <c r="I1692" t="s">
        <v>306</v>
      </c>
      <c r="J1692" t="s">
        <v>307</v>
      </c>
      <c r="K1692" t="s">
        <v>24</v>
      </c>
      <c r="L1692" t="s">
        <v>25</v>
      </c>
      <c r="M1692" t="s">
        <v>232</v>
      </c>
    </row>
    <row r="1693" spans="1:13" x14ac:dyDescent="0.3">
      <c r="A1693" t="s">
        <v>2771</v>
      </c>
      <c r="C1693" t="s">
        <v>11317</v>
      </c>
      <c r="D1693">
        <v>24</v>
      </c>
      <c r="E1693" s="1">
        <v>750654</v>
      </c>
      <c r="G1693" t="s">
        <v>111</v>
      </c>
      <c r="H1693" t="s">
        <v>11361</v>
      </c>
      <c r="I1693" t="s">
        <v>306</v>
      </c>
      <c r="J1693" t="s">
        <v>307</v>
      </c>
      <c r="K1693" t="s">
        <v>24</v>
      </c>
      <c r="L1693" t="s">
        <v>25</v>
      </c>
      <c r="M1693" t="s">
        <v>232</v>
      </c>
    </row>
    <row r="1694" spans="1:13" x14ac:dyDescent="0.3">
      <c r="A1694" t="s">
        <v>36712</v>
      </c>
      <c r="C1694" t="s">
        <v>36676</v>
      </c>
      <c r="D1694">
        <v>5</v>
      </c>
      <c r="E1694" s="1">
        <v>132224</v>
      </c>
      <c r="G1694" t="s">
        <v>48</v>
      </c>
      <c r="H1694" t="s">
        <v>36713</v>
      </c>
      <c r="K1694" t="s">
        <v>56</v>
      </c>
      <c r="L1694" t="s">
        <v>38</v>
      </c>
      <c r="M1694" t="s">
        <v>190</v>
      </c>
    </row>
    <row r="1695" spans="1:13" x14ac:dyDescent="0.3">
      <c r="A1695" t="s">
        <v>4721</v>
      </c>
      <c r="C1695" t="s">
        <v>4681</v>
      </c>
      <c r="D1695">
        <v>48</v>
      </c>
      <c r="E1695" s="1">
        <v>5000000</v>
      </c>
      <c r="G1695" t="s">
        <v>34</v>
      </c>
      <c r="H1695" t="s">
        <v>4722</v>
      </c>
      <c r="I1695" t="s">
        <v>35</v>
      </c>
      <c r="K1695" t="s">
        <v>37</v>
      </c>
      <c r="L1695" t="s">
        <v>38</v>
      </c>
      <c r="M1695" t="s">
        <v>202</v>
      </c>
    </row>
    <row r="1696" spans="1:13" x14ac:dyDescent="0.3">
      <c r="A1696" t="s">
        <v>11055</v>
      </c>
      <c r="C1696" t="s">
        <v>11012</v>
      </c>
      <c r="D1696">
        <v>11</v>
      </c>
      <c r="E1696" s="1">
        <v>50000</v>
      </c>
      <c r="G1696" t="s">
        <v>69</v>
      </c>
      <c r="H1696" t="s">
        <v>970</v>
      </c>
      <c r="I1696" t="s">
        <v>548</v>
      </c>
      <c r="J1696" t="s">
        <v>137</v>
      </c>
      <c r="K1696" t="s">
        <v>24</v>
      </c>
      <c r="L1696" t="s">
        <v>25</v>
      </c>
      <c r="M1696" t="s">
        <v>221</v>
      </c>
    </row>
    <row r="1697" spans="1:13" x14ac:dyDescent="0.3">
      <c r="A1697" t="s">
        <v>11055</v>
      </c>
      <c r="C1697" t="s">
        <v>34100</v>
      </c>
      <c r="D1697">
        <v>9</v>
      </c>
      <c r="E1697" s="1">
        <v>106500</v>
      </c>
      <c r="G1697" t="s">
        <v>69</v>
      </c>
      <c r="H1697" t="s">
        <v>34179</v>
      </c>
      <c r="I1697" t="s">
        <v>548</v>
      </c>
      <c r="J1697" t="s">
        <v>137</v>
      </c>
      <c r="K1697" t="s">
        <v>24</v>
      </c>
      <c r="L1697" t="s">
        <v>25</v>
      </c>
      <c r="M1697" t="s">
        <v>221</v>
      </c>
    </row>
    <row r="1698" spans="1:13" x14ac:dyDescent="0.3">
      <c r="A1698" t="s">
        <v>11055</v>
      </c>
      <c r="C1698" t="s">
        <v>37047</v>
      </c>
      <c r="D1698">
        <v>38</v>
      </c>
      <c r="E1698" s="1">
        <v>200000</v>
      </c>
      <c r="G1698" t="s">
        <v>69</v>
      </c>
      <c r="H1698" t="s">
        <v>970</v>
      </c>
      <c r="I1698" t="s">
        <v>548</v>
      </c>
      <c r="J1698" t="s">
        <v>137</v>
      </c>
      <c r="K1698" t="s">
        <v>24</v>
      </c>
      <c r="L1698" t="s">
        <v>25</v>
      </c>
      <c r="M1698" t="s">
        <v>221</v>
      </c>
    </row>
    <row r="1699" spans="1:13" x14ac:dyDescent="0.3">
      <c r="A1699" t="s">
        <v>10445</v>
      </c>
      <c r="C1699" t="s">
        <v>10275</v>
      </c>
      <c r="D1699">
        <v>24</v>
      </c>
      <c r="E1699" s="1">
        <v>244733</v>
      </c>
      <c r="G1699" t="s">
        <v>111</v>
      </c>
      <c r="H1699" t="s">
        <v>10433</v>
      </c>
      <c r="I1699" t="s">
        <v>556</v>
      </c>
      <c r="J1699" t="s">
        <v>165</v>
      </c>
      <c r="K1699" t="s">
        <v>24</v>
      </c>
      <c r="L1699" t="s">
        <v>25</v>
      </c>
      <c r="M1699" t="s">
        <v>120</v>
      </c>
    </row>
    <row r="1700" spans="1:13" x14ac:dyDescent="0.3">
      <c r="A1700" t="s">
        <v>10445</v>
      </c>
      <c r="C1700" t="s">
        <v>35134</v>
      </c>
      <c r="D1700">
        <v>43</v>
      </c>
      <c r="E1700" s="1">
        <v>2672126</v>
      </c>
      <c r="G1700" t="s">
        <v>111</v>
      </c>
      <c r="H1700" t="s">
        <v>35153</v>
      </c>
      <c r="I1700" t="s">
        <v>556</v>
      </c>
      <c r="J1700" t="s">
        <v>165</v>
      </c>
      <c r="K1700" t="s">
        <v>24</v>
      </c>
      <c r="L1700" t="s">
        <v>25</v>
      </c>
      <c r="M1700" t="s">
        <v>120</v>
      </c>
    </row>
    <row r="1701" spans="1:13" x14ac:dyDescent="0.3">
      <c r="A1701" t="s">
        <v>18070</v>
      </c>
      <c r="C1701" t="s">
        <v>37685</v>
      </c>
      <c r="D1701">
        <v>28</v>
      </c>
      <c r="E1701" s="1">
        <v>888638</v>
      </c>
      <c r="G1701" t="s">
        <v>111</v>
      </c>
      <c r="H1701" t="s">
        <v>37761</v>
      </c>
      <c r="I1701" t="s">
        <v>342</v>
      </c>
      <c r="J1701" t="s">
        <v>30</v>
      </c>
      <c r="K1701" t="s">
        <v>24</v>
      </c>
      <c r="L1701" t="s">
        <v>25</v>
      </c>
      <c r="M1701" t="s">
        <v>120</v>
      </c>
    </row>
    <row r="1702" spans="1:13" x14ac:dyDescent="0.3">
      <c r="A1702" t="s">
        <v>18070</v>
      </c>
      <c r="C1702" t="s">
        <v>18024</v>
      </c>
      <c r="D1702">
        <v>12</v>
      </c>
      <c r="E1702" s="1">
        <v>2070</v>
      </c>
      <c r="G1702" t="s">
        <v>21</v>
      </c>
      <c r="H1702" t="s">
        <v>970</v>
      </c>
      <c r="I1702" t="s">
        <v>342</v>
      </c>
      <c r="J1702" t="s">
        <v>30</v>
      </c>
      <c r="K1702" t="s">
        <v>24</v>
      </c>
      <c r="L1702" t="s">
        <v>25</v>
      </c>
      <c r="M1702" t="s">
        <v>26</v>
      </c>
    </row>
    <row r="1703" spans="1:13" x14ac:dyDescent="0.3">
      <c r="A1703" t="s">
        <v>18070</v>
      </c>
      <c r="C1703" t="s">
        <v>24500</v>
      </c>
      <c r="D1703">
        <v>21</v>
      </c>
      <c r="E1703" s="1">
        <v>477691</v>
      </c>
      <c r="G1703" t="s">
        <v>111</v>
      </c>
      <c r="H1703" t="s">
        <v>24576</v>
      </c>
      <c r="I1703" t="s">
        <v>342</v>
      </c>
      <c r="J1703" t="s">
        <v>30</v>
      </c>
      <c r="K1703" t="s">
        <v>24</v>
      </c>
      <c r="L1703" t="s">
        <v>25</v>
      </c>
      <c r="M1703" t="s">
        <v>120</v>
      </c>
    </row>
    <row r="1704" spans="1:13" x14ac:dyDescent="0.3">
      <c r="A1704" t="s">
        <v>18070</v>
      </c>
      <c r="C1704" t="s">
        <v>25159</v>
      </c>
      <c r="D1704">
        <v>4</v>
      </c>
      <c r="E1704" s="1">
        <v>320000</v>
      </c>
      <c r="G1704" t="s">
        <v>111</v>
      </c>
      <c r="H1704" t="s">
        <v>25189</v>
      </c>
      <c r="I1704" t="s">
        <v>342</v>
      </c>
      <c r="J1704" t="s">
        <v>30</v>
      </c>
      <c r="K1704" t="s">
        <v>24</v>
      </c>
      <c r="L1704" t="s">
        <v>25</v>
      </c>
      <c r="M1704" t="s">
        <v>120</v>
      </c>
    </row>
    <row r="1705" spans="1:13" x14ac:dyDescent="0.3">
      <c r="A1705" t="s">
        <v>17778</v>
      </c>
      <c r="C1705" t="s">
        <v>17710</v>
      </c>
      <c r="D1705">
        <v>5</v>
      </c>
      <c r="E1705" s="1">
        <v>10000</v>
      </c>
      <c r="G1705" t="s">
        <v>111</v>
      </c>
      <c r="H1705" t="s">
        <v>220</v>
      </c>
      <c r="I1705" t="s">
        <v>3189</v>
      </c>
      <c r="J1705" t="s">
        <v>433</v>
      </c>
      <c r="K1705" t="s">
        <v>24</v>
      </c>
      <c r="L1705" t="s">
        <v>25</v>
      </c>
      <c r="M1705" t="s">
        <v>120</v>
      </c>
    </row>
    <row r="1706" spans="1:13" x14ac:dyDescent="0.3">
      <c r="A1706" t="s">
        <v>17778</v>
      </c>
      <c r="C1706" t="s">
        <v>24785</v>
      </c>
      <c r="D1706">
        <v>11</v>
      </c>
      <c r="E1706" s="1">
        <v>15000</v>
      </c>
      <c r="G1706" t="s">
        <v>111</v>
      </c>
      <c r="H1706" t="s">
        <v>24824</v>
      </c>
      <c r="I1706" t="s">
        <v>3189</v>
      </c>
      <c r="J1706" t="s">
        <v>433</v>
      </c>
      <c r="K1706" t="s">
        <v>24</v>
      </c>
      <c r="L1706" t="s">
        <v>25</v>
      </c>
      <c r="M1706" t="s">
        <v>120</v>
      </c>
    </row>
    <row r="1707" spans="1:13" x14ac:dyDescent="0.3">
      <c r="A1707" t="s">
        <v>8667</v>
      </c>
      <c r="C1707" t="s">
        <v>8666</v>
      </c>
      <c r="D1707">
        <v>37</v>
      </c>
      <c r="E1707" s="1">
        <v>1362390</v>
      </c>
      <c r="G1707" t="s">
        <v>48</v>
      </c>
      <c r="H1707" t="s">
        <v>8668</v>
      </c>
      <c r="I1707" t="s">
        <v>205</v>
      </c>
      <c r="K1707" t="s">
        <v>56</v>
      </c>
      <c r="L1707" t="s">
        <v>38</v>
      </c>
      <c r="M1707" t="s">
        <v>190</v>
      </c>
    </row>
    <row r="1708" spans="1:13" x14ac:dyDescent="0.3">
      <c r="A1708" t="s">
        <v>1192</v>
      </c>
      <c r="C1708" t="s">
        <v>979</v>
      </c>
      <c r="D1708">
        <v>24</v>
      </c>
      <c r="E1708" s="1">
        <v>648326</v>
      </c>
      <c r="G1708" t="s">
        <v>111</v>
      </c>
      <c r="H1708" t="s">
        <v>1193</v>
      </c>
      <c r="I1708" t="s">
        <v>22</v>
      </c>
      <c r="J1708" t="s">
        <v>23</v>
      </c>
      <c r="K1708" t="s">
        <v>24</v>
      </c>
      <c r="L1708" t="s">
        <v>25</v>
      </c>
      <c r="M1708" t="s">
        <v>232</v>
      </c>
    </row>
    <row r="1709" spans="1:13" x14ac:dyDescent="0.3">
      <c r="A1709" t="s">
        <v>1192</v>
      </c>
      <c r="C1709" t="s">
        <v>3657</v>
      </c>
      <c r="D1709">
        <v>36</v>
      </c>
      <c r="E1709" s="1">
        <v>804721</v>
      </c>
      <c r="G1709" t="s">
        <v>111</v>
      </c>
      <c r="H1709" t="s">
        <v>4193</v>
      </c>
      <c r="I1709" t="s">
        <v>22</v>
      </c>
      <c r="J1709" t="s">
        <v>23</v>
      </c>
      <c r="K1709" t="s">
        <v>24</v>
      </c>
      <c r="L1709" t="s">
        <v>25</v>
      </c>
      <c r="M1709" t="s">
        <v>232</v>
      </c>
    </row>
    <row r="1710" spans="1:13" x14ac:dyDescent="0.3">
      <c r="A1710" t="s">
        <v>1192</v>
      </c>
      <c r="C1710" t="s">
        <v>12673</v>
      </c>
      <c r="D1710">
        <v>19</v>
      </c>
      <c r="E1710" s="1">
        <v>249660</v>
      </c>
      <c r="G1710" t="s">
        <v>111</v>
      </c>
      <c r="H1710" t="s">
        <v>12779</v>
      </c>
      <c r="I1710" t="s">
        <v>22</v>
      </c>
      <c r="J1710" t="s">
        <v>23</v>
      </c>
      <c r="K1710" t="s">
        <v>24</v>
      </c>
      <c r="L1710" t="s">
        <v>25</v>
      </c>
      <c r="M1710" t="s">
        <v>232</v>
      </c>
    </row>
    <row r="1711" spans="1:13" x14ac:dyDescent="0.3">
      <c r="A1711" t="s">
        <v>1192</v>
      </c>
      <c r="C1711" t="s">
        <v>10589</v>
      </c>
      <c r="D1711">
        <v>39</v>
      </c>
      <c r="E1711" s="1">
        <v>4404840</v>
      </c>
      <c r="G1711" t="s">
        <v>111</v>
      </c>
      <c r="H1711" t="s">
        <v>10614</v>
      </c>
      <c r="I1711" t="s">
        <v>22</v>
      </c>
      <c r="J1711" t="s">
        <v>23</v>
      </c>
      <c r="K1711" t="s">
        <v>24</v>
      </c>
      <c r="L1711" t="s">
        <v>25</v>
      </c>
      <c r="M1711" t="s">
        <v>232</v>
      </c>
    </row>
    <row r="1712" spans="1:13" x14ac:dyDescent="0.3">
      <c r="A1712" t="s">
        <v>9365</v>
      </c>
      <c r="C1712" t="s">
        <v>11420</v>
      </c>
      <c r="D1712">
        <v>10</v>
      </c>
      <c r="E1712" s="1">
        <v>25000</v>
      </c>
      <c r="G1712" t="s">
        <v>69</v>
      </c>
      <c r="H1712" t="s">
        <v>970</v>
      </c>
      <c r="I1712" t="s">
        <v>359</v>
      </c>
      <c r="J1712" t="s">
        <v>9354</v>
      </c>
      <c r="K1712" t="s">
        <v>189</v>
      </c>
      <c r="L1712" t="s">
        <v>248</v>
      </c>
      <c r="M1712" t="s">
        <v>221</v>
      </c>
    </row>
    <row r="1713" spans="1:13" x14ac:dyDescent="0.3">
      <c r="A1713" t="s">
        <v>9365</v>
      </c>
      <c r="C1713" t="s">
        <v>11197</v>
      </c>
      <c r="D1713">
        <v>11</v>
      </c>
      <c r="E1713" s="1">
        <v>25000</v>
      </c>
      <c r="G1713" t="s">
        <v>69</v>
      </c>
      <c r="H1713" t="s">
        <v>970</v>
      </c>
      <c r="I1713" t="s">
        <v>359</v>
      </c>
      <c r="J1713" t="s">
        <v>9354</v>
      </c>
      <c r="K1713" t="s">
        <v>189</v>
      </c>
      <c r="L1713" t="s">
        <v>248</v>
      </c>
      <c r="M1713" t="s">
        <v>221</v>
      </c>
    </row>
    <row r="1714" spans="1:13" x14ac:dyDescent="0.3">
      <c r="A1714" t="s">
        <v>9365</v>
      </c>
      <c r="C1714" t="s">
        <v>9306</v>
      </c>
      <c r="D1714">
        <v>10</v>
      </c>
      <c r="E1714" s="1">
        <v>25000</v>
      </c>
      <c r="G1714" t="s">
        <v>69</v>
      </c>
      <c r="H1714" t="s">
        <v>970</v>
      </c>
      <c r="I1714" t="s">
        <v>359</v>
      </c>
      <c r="J1714" t="s">
        <v>9354</v>
      </c>
      <c r="K1714" t="s">
        <v>189</v>
      </c>
      <c r="L1714" t="s">
        <v>248</v>
      </c>
      <c r="M1714" t="s">
        <v>221</v>
      </c>
    </row>
    <row r="1715" spans="1:13" x14ac:dyDescent="0.3">
      <c r="A1715" t="s">
        <v>9365</v>
      </c>
      <c r="C1715" t="s">
        <v>34470</v>
      </c>
      <c r="D1715">
        <v>10</v>
      </c>
      <c r="E1715" s="1">
        <v>25000</v>
      </c>
      <c r="G1715" t="s">
        <v>69</v>
      </c>
      <c r="H1715" t="s">
        <v>970</v>
      </c>
      <c r="I1715" t="s">
        <v>359</v>
      </c>
      <c r="J1715" t="s">
        <v>9354</v>
      </c>
      <c r="K1715" t="s">
        <v>189</v>
      </c>
      <c r="L1715" t="s">
        <v>248</v>
      </c>
      <c r="M1715" t="s">
        <v>221</v>
      </c>
    </row>
    <row r="1716" spans="1:13" x14ac:dyDescent="0.3">
      <c r="A1716" t="s">
        <v>9365</v>
      </c>
      <c r="C1716" t="s">
        <v>34100</v>
      </c>
      <c r="D1716">
        <v>8</v>
      </c>
      <c r="E1716" s="1">
        <v>25000</v>
      </c>
      <c r="G1716" t="s">
        <v>69</v>
      </c>
      <c r="H1716" t="s">
        <v>970</v>
      </c>
      <c r="I1716" t="s">
        <v>359</v>
      </c>
      <c r="J1716" t="s">
        <v>9354</v>
      </c>
      <c r="K1716" t="s">
        <v>189</v>
      </c>
      <c r="L1716" t="s">
        <v>248</v>
      </c>
      <c r="M1716" t="s">
        <v>221</v>
      </c>
    </row>
    <row r="1717" spans="1:13" x14ac:dyDescent="0.3">
      <c r="A1717" t="s">
        <v>22769</v>
      </c>
      <c r="C1717" t="s">
        <v>31181</v>
      </c>
      <c r="D1717">
        <v>1</v>
      </c>
      <c r="E1717" s="1">
        <v>30790</v>
      </c>
      <c r="G1717" t="s">
        <v>111</v>
      </c>
      <c r="H1717" t="s">
        <v>31189</v>
      </c>
      <c r="I1717" t="s">
        <v>7139</v>
      </c>
      <c r="J1717" t="s">
        <v>307</v>
      </c>
      <c r="K1717" t="s">
        <v>24</v>
      </c>
      <c r="L1717" t="s">
        <v>25</v>
      </c>
      <c r="M1717" t="s">
        <v>232</v>
      </c>
    </row>
    <row r="1718" spans="1:13" x14ac:dyDescent="0.3">
      <c r="A1718" t="s">
        <v>22769</v>
      </c>
      <c r="C1718" t="s">
        <v>22765</v>
      </c>
      <c r="D1718">
        <v>45</v>
      </c>
      <c r="E1718" s="1">
        <v>1043313</v>
      </c>
      <c r="G1718" t="s">
        <v>111</v>
      </c>
      <c r="H1718" t="s">
        <v>22770</v>
      </c>
      <c r="I1718" t="s">
        <v>7139</v>
      </c>
      <c r="J1718" t="s">
        <v>307</v>
      </c>
      <c r="K1718" t="s">
        <v>24</v>
      </c>
      <c r="L1718" t="s">
        <v>25</v>
      </c>
      <c r="M1718" t="s">
        <v>232</v>
      </c>
    </row>
    <row r="1719" spans="1:13" x14ac:dyDescent="0.3">
      <c r="A1719" t="s">
        <v>3240</v>
      </c>
      <c r="C1719" t="s">
        <v>2957</v>
      </c>
      <c r="D1719">
        <v>20</v>
      </c>
      <c r="E1719" s="1">
        <v>1500000</v>
      </c>
      <c r="G1719" t="s">
        <v>111</v>
      </c>
      <c r="H1719" t="s">
        <v>3241</v>
      </c>
      <c r="I1719" t="s">
        <v>70</v>
      </c>
      <c r="J1719" t="s">
        <v>70</v>
      </c>
      <c r="K1719" t="s">
        <v>24</v>
      </c>
      <c r="L1719" t="s">
        <v>25</v>
      </c>
      <c r="M1719" t="s">
        <v>232</v>
      </c>
    </row>
    <row r="1720" spans="1:13" x14ac:dyDescent="0.3">
      <c r="A1720" t="s">
        <v>956</v>
      </c>
      <c r="C1720" t="s">
        <v>783</v>
      </c>
      <c r="D1720">
        <v>17</v>
      </c>
      <c r="E1720" s="1">
        <v>245681</v>
      </c>
      <c r="G1720" t="s">
        <v>69</v>
      </c>
      <c r="H1720" t="s">
        <v>957</v>
      </c>
      <c r="I1720" t="s">
        <v>22</v>
      </c>
      <c r="J1720" t="s">
        <v>23</v>
      </c>
      <c r="K1720" t="s">
        <v>24</v>
      </c>
      <c r="L1720" t="s">
        <v>25</v>
      </c>
      <c r="M1720" t="s">
        <v>221</v>
      </c>
    </row>
    <row r="1721" spans="1:13" x14ac:dyDescent="0.3">
      <c r="A1721" t="s">
        <v>956</v>
      </c>
      <c r="C1721" t="s">
        <v>30595</v>
      </c>
      <c r="D1721">
        <v>19</v>
      </c>
      <c r="E1721" s="1">
        <v>250181</v>
      </c>
      <c r="G1721" t="s">
        <v>69</v>
      </c>
      <c r="H1721" t="s">
        <v>30666</v>
      </c>
      <c r="I1721" t="s">
        <v>22</v>
      </c>
      <c r="J1721" t="s">
        <v>23</v>
      </c>
      <c r="K1721" t="s">
        <v>24</v>
      </c>
      <c r="L1721" t="s">
        <v>25</v>
      </c>
      <c r="M1721" t="s">
        <v>221</v>
      </c>
    </row>
    <row r="1722" spans="1:13" x14ac:dyDescent="0.3">
      <c r="A1722" t="s">
        <v>956</v>
      </c>
      <c r="C1722" t="s">
        <v>4395</v>
      </c>
      <c r="D1722">
        <v>2</v>
      </c>
      <c r="E1722" s="1">
        <v>15000</v>
      </c>
      <c r="G1722" t="s">
        <v>111</v>
      </c>
      <c r="H1722" t="s">
        <v>4642</v>
      </c>
      <c r="I1722" t="s">
        <v>22</v>
      </c>
      <c r="J1722" t="s">
        <v>23</v>
      </c>
      <c r="K1722" t="s">
        <v>24</v>
      </c>
      <c r="L1722" t="s">
        <v>25</v>
      </c>
      <c r="M1722" t="s">
        <v>87</v>
      </c>
    </row>
    <row r="1723" spans="1:13" x14ac:dyDescent="0.3">
      <c r="A1723" t="s">
        <v>956</v>
      </c>
      <c r="C1723" t="s">
        <v>22209</v>
      </c>
      <c r="D1723">
        <v>4</v>
      </c>
      <c r="E1723" s="1">
        <v>50000</v>
      </c>
      <c r="G1723" t="s">
        <v>111</v>
      </c>
      <c r="H1723" t="s">
        <v>22237</v>
      </c>
      <c r="I1723" t="s">
        <v>22</v>
      </c>
      <c r="J1723" t="s">
        <v>23</v>
      </c>
      <c r="K1723" t="s">
        <v>24</v>
      </c>
      <c r="L1723" t="s">
        <v>25</v>
      </c>
      <c r="M1723" t="s">
        <v>232</v>
      </c>
    </row>
    <row r="1724" spans="1:13" x14ac:dyDescent="0.3">
      <c r="A1724" t="s">
        <v>956</v>
      </c>
      <c r="C1724" t="s">
        <v>34985</v>
      </c>
      <c r="D1724">
        <v>5</v>
      </c>
      <c r="E1724" s="1">
        <v>49995</v>
      </c>
      <c r="G1724" t="s">
        <v>111</v>
      </c>
      <c r="H1724" t="s">
        <v>35050</v>
      </c>
      <c r="I1724" t="s">
        <v>22</v>
      </c>
      <c r="J1724" t="s">
        <v>23</v>
      </c>
      <c r="K1724" t="s">
        <v>24</v>
      </c>
      <c r="L1724" t="s">
        <v>25</v>
      </c>
      <c r="M1724" t="s">
        <v>232</v>
      </c>
    </row>
    <row r="1725" spans="1:13" x14ac:dyDescent="0.3">
      <c r="A1725" t="s">
        <v>956</v>
      </c>
      <c r="C1725" t="s">
        <v>33531</v>
      </c>
      <c r="D1725">
        <v>3</v>
      </c>
      <c r="E1725" s="1">
        <v>51535</v>
      </c>
      <c r="G1725" t="s">
        <v>111</v>
      </c>
      <c r="H1725" t="s">
        <v>33585</v>
      </c>
      <c r="I1725" t="s">
        <v>22</v>
      </c>
      <c r="J1725" t="s">
        <v>23</v>
      </c>
      <c r="K1725" t="s">
        <v>24</v>
      </c>
      <c r="L1725" t="s">
        <v>25</v>
      </c>
      <c r="M1725" t="s">
        <v>232</v>
      </c>
    </row>
    <row r="1726" spans="1:13" x14ac:dyDescent="0.3">
      <c r="A1726" t="s">
        <v>956</v>
      </c>
      <c r="C1726" t="s">
        <v>37363</v>
      </c>
      <c r="D1726">
        <v>87</v>
      </c>
      <c r="E1726" s="1">
        <v>3050366</v>
      </c>
      <c r="G1726" t="s">
        <v>111</v>
      </c>
      <c r="H1726" t="s">
        <v>37429</v>
      </c>
      <c r="I1726" t="s">
        <v>22</v>
      </c>
      <c r="J1726" t="s">
        <v>23</v>
      </c>
      <c r="K1726" t="s">
        <v>24</v>
      </c>
      <c r="L1726" t="s">
        <v>25</v>
      </c>
      <c r="M1726" t="s">
        <v>232</v>
      </c>
    </row>
    <row r="1727" spans="1:13" x14ac:dyDescent="0.3">
      <c r="A1727" t="s">
        <v>8655</v>
      </c>
      <c r="C1727" t="s">
        <v>21173</v>
      </c>
      <c r="D1727">
        <v>1</v>
      </c>
      <c r="E1727" s="1">
        <v>3000</v>
      </c>
      <c r="G1727" t="s">
        <v>21</v>
      </c>
      <c r="H1727" t="s">
        <v>68</v>
      </c>
      <c r="I1727" t="s">
        <v>156</v>
      </c>
      <c r="J1727" t="s">
        <v>22</v>
      </c>
      <c r="K1727" t="s">
        <v>24</v>
      </c>
      <c r="L1727" t="s">
        <v>25</v>
      </c>
      <c r="M1727" t="s">
        <v>26</v>
      </c>
    </row>
    <row r="1728" spans="1:13" x14ac:dyDescent="0.3">
      <c r="A1728" t="s">
        <v>8655</v>
      </c>
      <c r="C1728" t="s">
        <v>17183</v>
      </c>
      <c r="D1728">
        <v>1</v>
      </c>
      <c r="E1728" s="1">
        <v>3000</v>
      </c>
      <c r="G1728" t="s">
        <v>21</v>
      </c>
      <c r="H1728" t="s">
        <v>77</v>
      </c>
      <c r="I1728" t="s">
        <v>156</v>
      </c>
      <c r="J1728" t="s">
        <v>22</v>
      </c>
      <c r="K1728" t="s">
        <v>24</v>
      </c>
      <c r="L1728" t="s">
        <v>25</v>
      </c>
      <c r="M1728" t="s">
        <v>26</v>
      </c>
    </row>
    <row r="1729" spans="1:13" x14ac:dyDescent="0.3">
      <c r="A1729" t="s">
        <v>8655</v>
      </c>
      <c r="C1729" t="s">
        <v>12803</v>
      </c>
      <c r="D1729">
        <v>2</v>
      </c>
      <c r="E1729" s="1">
        <v>3000</v>
      </c>
      <c r="G1729" t="s">
        <v>21</v>
      </c>
      <c r="H1729" t="s">
        <v>970</v>
      </c>
      <c r="I1729" t="s">
        <v>156</v>
      </c>
      <c r="J1729" t="s">
        <v>22</v>
      </c>
      <c r="K1729" t="s">
        <v>24</v>
      </c>
      <c r="L1729" t="s">
        <v>25</v>
      </c>
      <c r="M1729" t="s">
        <v>26</v>
      </c>
    </row>
    <row r="1730" spans="1:13" x14ac:dyDescent="0.3">
      <c r="A1730" t="s">
        <v>8655</v>
      </c>
      <c r="C1730" t="s">
        <v>9396</v>
      </c>
      <c r="D1730">
        <v>3</v>
      </c>
      <c r="E1730" s="1">
        <v>5000</v>
      </c>
      <c r="G1730" t="s">
        <v>21</v>
      </c>
      <c r="H1730" t="s">
        <v>970</v>
      </c>
      <c r="I1730" t="s">
        <v>156</v>
      </c>
      <c r="J1730" t="s">
        <v>22</v>
      </c>
      <c r="K1730" t="s">
        <v>24</v>
      </c>
      <c r="L1730" t="s">
        <v>25</v>
      </c>
      <c r="M1730" t="s">
        <v>26</v>
      </c>
    </row>
    <row r="1731" spans="1:13" x14ac:dyDescent="0.3">
      <c r="A1731" t="s">
        <v>8655</v>
      </c>
      <c r="C1731" t="s">
        <v>8560</v>
      </c>
      <c r="D1731">
        <v>1</v>
      </c>
      <c r="E1731" s="1">
        <v>3000</v>
      </c>
      <c r="G1731" t="s">
        <v>21</v>
      </c>
      <c r="H1731" t="s">
        <v>970</v>
      </c>
      <c r="I1731" t="s">
        <v>156</v>
      </c>
      <c r="J1731" t="s">
        <v>22</v>
      </c>
      <c r="K1731" t="s">
        <v>24</v>
      </c>
      <c r="L1731" t="s">
        <v>17</v>
      </c>
      <c r="M1731" t="s">
        <v>26</v>
      </c>
    </row>
    <row r="1732" spans="1:13" x14ac:dyDescent="0.3">
      <c r="A1732" t="s">
        <v>8655</v>
      </c>
      <c r="C1732" t="s">
        <v>34627</v>
      </c>
      <c r="D1732">
        <v>4</v>
      </c>
      <c r="E1732" s="1">
        <v>3000</v>
      </c>
      <c r="G1732" t="s">
        <v>21</v>
      </c>
      <c r="H1732" t="s">
        <v>970</v>
      </c>
      <c r="I1732" t="s">
        <v>156</v>
      </c>
      <c r="J1732" t="s">
        <v>22</v>
      </c>
      <c r="K1732" t="s">
        <v>24</v>
      </c>
      <c r="L1732" t="s">
        <v>25</v>
      </c>
      <c r="M1732" t="s">
        <v>26</v>
      </c>
    </row>
    <row r="1733" spans="1:13" x14ac:dyDescent="0.3">
      <c r="A1733" t="s">
        <v>8655</v>
      </c>
      <c r="C1733" t="s">
        <v>33755</v>
      </c>
      <c r="D1733">
        <v>2</v>
      </c>
      <c r="E1733" s="1">
        <v>3000</v>
      </c>
      <c r="G1733" t="s">
        <v>21</v>
      </c>
      <c r="H1733" t="s">
        <v>970</v>
      </c>
      <c r="I1733" t="s">
        <v>156</v>
      </c>
      <c r="J1733" t="s">
        <v>22</v>
      </c>
      <c r="K1733" t="s">
        <v>24</v>
      </c>
      <c r="L1733" t="s">
        <v>25</v>
      </c>
      <c r="M1733" t="s">
        <v>26</v>
      </c>
    </row>
    <row r="1734" spans="1:13" x14ac:dyDescent="0.3">
      <c r="A1734" t="s">
        <v>8655</v>
      </c>
      <c r="C1734" t="s">
        <v>37363</v>
      </c>
      <c r="D1734">
        <v>2</v>
      </c>
      <c r="E1734" s="1">
        <v>3000</v>
      </c>
      <c r="G1734" t="s">
        <v>21</v>
      </c>
      <c r="H1734" t="s">
        <v>970</v>
      </c>
      <c r="I1734" t="s">
        <v>156</v>
      </c>
      <c r="J1734" t="s">
        <v>22</v>
      </c>
      <c r="K1734" t="s">
        <v>24</v>
      </c>
      <c r="L1734" t="s">
        <v>25</v>
      </c>
      <c r="M1734" t="s">
        <v>26</v>
      </c>
    </row>
    <row r="1735" spans="1:13" x14ac:dyDescent="0.3">
      <c r="A1735" t="s">
        <v>8655</v>
      </c>
      <c r="C1735" t="s">
        <v>35729</v>
      </c>
      <c r="D1735">
        <v>12</v>
      </c>
      <c r="E1735" s="1">
        <v>2350</v>
      </c>
      <c r="G1735" t="s">
        <v>21</v>
      </c>
      <c r="H1735" t="s">
        <v>970</v>
      </c>
      <c r="I1735" t="s">
        <v>156</v>
      </c>
      <c r="J1735" t="s">
        <v>22</v>
      </c>
      <c r="K1735" t="s">
        <v>24</v>
      </c>
      <c r="L1735" t="s">
        <v>25</v>
      </c>
      <c r="M1735" t="s">
        <v>26</v>
      </c>
    </row>
    <row r="1736" spans="1:13" x14ac:dyDescent="0.3">
      <c r="A1736" t="s">
        <v>8655</v>
      </c>
      <c r="C1736" t="s">
        <v>18024</v>
      </c>
      <c r="D1736">
        <v>12</v>
      </c>
      <c r="E1736" s="1">
        <v>932</v>
      </c>
      <c r="G1736" t="s">
        <v>21</v>
      </c>
      <c r="H1736" t="s">
        <v>970</v>
      </c>
      <c r="I1736" t="s">
        <v>156</v>
      </c>
      <c r="J1736" t="s">
        <v>22</v>
      </c>
      <c r="K1736" t="s">
        <v>24</v>
      </c>
      <c r="L1736" t="s">
        <v>25</v>
      </c>
      <c r="M1736" t="s">
        <v>26</v>
      </c>
    </row>
    <row r="1737" spans="1:13" x14ac:dyDescent="0.3">
      <c r="A1737" t="s">
        <v>8655</v>
      </c>
      <c r="C1737" t="s">
        <v>25159</v>
      </c>
      <c r="D1737">
        <v>12</v>
      </c>
      <c r="E1737" s="1">
        <v>250</v>
      </c>
      <c r="G1737" t="s">
        <v>21</v>
      </c>
      <c r="H1737" t="s">
        <v>970</v>
      </c>
      <c r="I1737" t="s">
        <v>156</v>
      </c>
      <c r="J1737" t="s">
        <v>22</v>
      </c>
      <c r="K1737" t="s">
        <v>24</v>
      </c>
      <c r="L1737" t="s">
        <v>25</v>
      </c>
      <c r="M1737" t="s">
        <v>26</v>
      </c>
    </row>
    <row r="1738" spans="1:13" x14ac:dyDescent="0.3">
      <c r="A1738" t="s">
        <v>3015</v>
      </c>
      <c r="C1738" t="s">
        <v>2957</v>
      </c>
      <c r="D1738">
        <v>10</v>
      </c>
      <c r="E1738" s="1">
        <v>150000</v>
      </c>
      <c r="G1738" t="s">
        <v>111</v>
      </c>
      <c r="H1738" t="s">
        <v>3016</v>
      </c>
      <c r="I1738" t="s">
        <v>22</v>
      </c>
      <c r="J1738" t="s">
        <v>23</v>
      </c>
      <c r="K1738" t="s">
        <v>24</v>
      </c>
      <c r="L1738" t="s">
        <v>25</v>
      </c>
      <c r="M1738" t="s">
        <v>232</v>
      </c>
    </row>
    <row r="1739" spans="1:13" x14ac:dyDescent="0.3">
      <c r="A1739" t="s">
        <v>3015</v>
      </c>
      <c r="C1739" t="s">
        <v>23966</v>
      </c>
      <c r="D1739">
        <v>36</v>
      </c>
      <c r="E1739" s="1">
        <v>225056</v>
      </c>
      <c r="G1739" t="s">
        <v>111</v>
      </c>
      <c r="H1739" t="s">
        <v>24042</v>
      </c>
      <c r="I1739" t="s">
        <v>22</v>
      </c>
      <c r="J1739" t="s">
        <v>23</v>
      </c>
      <c r="K1739" t="s">
        <v>24</v>
      </c>
      <c r="L1739" t="s">
        <v>25</v>
      </c>
      <c r="M1739" t="s">
        <v>232</v>
      </c>
    </row>
    <row r="1740" spans="1:13" x14ac:dyDescent="0.3">
      <c r="A1740" t="s">
        <v>3015</v>
      </c>
      <c r="C1740" t="s">
        <v>11012</v>
      </c>
      <c r="D1740">
        <v>13</v>
      </c>
      <c r="E1740" s="1">
        <v>100000</v>
      </c>
      <c r="G1740" t="s">
        <v>111</v>
      </c>
      <c r="H1740" t="s">
        <v>11072</v>
      </c>
      <c r="I1740" t="s">
        <v>22</v>
      </c>
      <c r="J1740" t="s">
        <v>23</v>
      </c>
      <c r="K1740" t="s">
        <v>24</v>
      </c>
      <c r="L1740" t="s">
        <v>25</v>
      </c>
      <c r="M1740" t="s">
        <v>232</v>
      </c>
    </row>
    <row r="1741" spans="1:13" x14ac:dyDescent="0.3">
      <c r="A1741" t="s">
        <v>546</v>
      </c>
      <c r="C1741" t="s">
        <v>1852</v>
      </c>
      <c r="D1741">
        <v>12</v>
      </c>
      <c r="E1741" s="1">
        <v>100000</v>
      </c>
      <c r="G1741" t="s">
        <v>111</v>
      </c>
      <c r="H1741" t="s">
        <v>1828</v>
      </c>
      <c r="I1741" t="s">
        <v>22</v>
      </c>
      <c r="J1741" t="s">
        <v>23</v>
      </c>
      <c r="K1741" t="s">
        <v>24</v>
      </c>
      <c r="L1741" t="s">
        <v>25</v>
      </c>
      <c r="M1741" t="s">
        <v>232</v>
      </c>
    </row>
    <row r="1742" spans="1:13" x14ac:dyDescent="0.3">
      <c r="A1742" t="s">
        <v>546</v>
      </c>
      <c r="C1742" t="s">
        <v>979</v>
      </c>
      <c r="D1742">
        <v>14</v>
      </c>
      <c r="E1742" s="1">
        <v>113396</v>
      </c>
      <c r="G1742" t="s">
        <v>111</v>
      </c>
      <c r="H1742" t="s">
        <v>1227</v>
      </c>
      <c r="I1742" t="s">
        <v>22</v>
      </c>
      <c r="J1742" t="s">
        <v>23</v>
      </c>
      <c r="K1742" t="s">
        <v>24</v>
      </c>
      <c r="L1742" t="s">
        <v>25</v>
      </c>
      <c r="M1742" t="s">
        <v>232</v>
      </c>
    </row>
    <row r="1743" spans="1:13" x14ac:dyDescent="0.3">
      <c r="A1743" t="s">
        <v>546</v>
      </c>
      <c r="C1743" t="s">
        <v>341</v>
      </c>
      <c r="D1743">
        <v>16</v>
      </c>
      <c r="E1743" s="1">
        <v>155000</v>
      </c>
      <c r="G1743" t="s">
        <v>111</v>
      </c>
      <c r="H1743" t="s">
        <v>77</v>
      </c>
      <c r="I1743" t="s">
        <v>22</v>
      </c>
      <c r="J1743" t="s">
        <v>23</v>
      </c>
      <c r="K1743" t="s">
        <v>24</v>
      </c>
      <c r="L1743" t="s">
        <v>25</v>
      </c>
      <c r="M1743" t="s">
        <v>232</v>
      </c>
    </row>
    <row r="1744" spans="1:13" x14ac:dyDescent="0.3">
      <c r="A1744" t="s">
        <v>546</v>
      </c>
      <c r="C1744" t="s">
        <v>27408</v>
      </c>
      <c r="D1744">
        <v>8</v>
      </c>
      <c r="E1744" s="1">
        <v>125000</v>
      </c>
      <c r="G1744" t="s">
        <v>111</v>
      </c>
      <c r="H1744" t="s">
        <v>27472</v>
      </c>
      <c r="I1744" t="s">
        <v>22</v>
      </c>
      <c r="J1744" t="s">
        <v>23</v>
      </c>
      <c r="K1744" t="s">
        <v>24</v>
      </c>
      <c r="L1744" t="s">
        <v>25</v>
      </c>
      <c r="M1744" t="s">
        <v>232</v>
      </c>
    </row>
    <row r="1745" spans="1:13" x14ac:dyDescent="0.3">
      <c r="A1745" t="s">
        <v>546</v>
      </c>
      <c r="C1745" t="s">
        <v>29553</v>
      </c>
      <c r="D1745">
        <v>33</v>
      </c>
      <c r="E1745" s="1">
        <v>3017752</v>
      </c>
      <c r="G1745" t="s">
        <v>111</v>
      </c>
      <c r="H1745" t="s">
        <v>231</v>
      </c>
      <c r="I1745" t="s">
        <v>22</v>
      </c>
      <c r="J1745" t="s">
        <v>23</v>
      </c>
      <c r="K1745" t="s">
        <v>24</v>
      </c>
      <c r="L1745" t="s">
        <v>25</v>
      </c>
      <c r="M1745" t="s">
        <v>232</v>
      </c>
    </row>
    <row r="1746" spans="1:13" x14ac:dyDescent="0.3">
      <c r="A1746" t="s">
        <v>546</v>
      </c>
      <c r="C1746" t="s">
        <v>29426</v>
      </c>
      <c r="D1746">
        <v>7</v>
      </c>
      <c r="E1746" s="1">
        <v>20000</v>
      </c>
      <c r="G1746" t="s">
        <v>111</v>
      </c>
      <c r="H1746" t="s">
        <v>68</v>
      </c>
      <c r="I1746" t="s">
        <v>22</v>
      </c>
      <c r="J1746" t="s">
        <v>23</v>
      </c>
      <c r="K1746" t="s">
        <v>24</v>
      </c>
      <c r="L1746" t="s">
        <v>25</v>
      </c>
      <c r="M1746" t="s">
        <v>232</v>
      </c>
    </row>
    <row r="1747" spans="1:13" x14ac:dyDescent="0.3">
      <c r="A1747" t="s">
        <v>546</v>
      </c>
      <c r="C1747" t="s">
        <v>5155</v>
      </c>
      <c r="D1747">
        <v>29</v>
      </c>
      <c r="E1747" s="1">
        <v>100000</v>
      </c>
      <c r="G1747" t="s">
        <v>111</v>
      </c>
      <c r="H1747" t="s">
        <v>4311</v>
      </c>
      <c r="I1747" t="s">
        <v>22</v>
      </c>
      <c r="J1747" t="s">
        <v>23</v>
      </c>
      <c r="K1747" t="s">
        <v>24</v>
      </c>
      <c r="L1747" t="s">
        <v>25</v>
      </c>
      <c r="M1747" t="s">
        <v>232</v>
      </c>
    </row>
    <row r="1748" spans="1:13" x14ac:dyDescent="0.3">
      <c r="A1748" t="s">
        <v>546</v>
      </c>
      <c r="C1748" t="s">
        <v>4395</v>
      </c>
      <c r="D1748">
        <v>47</v>
      </c>
      <c r="E1748" s="1">
        <v>500000</v>
      </c>
      <c r="G1748" t="s">
        <v>111</v>
      </c>
      <c r="H1748" t="s">
        <v>77</v>
      </c>
      <c r="I1748" t="s">
        <v>22</v>
      </c>
      <c r="J1748" t="s">
        <v>23</v>
      </c>
      <c r="K1748" t="s">
        <v>24</v>
      </c>
      <c r="L1748" t="s">
        <v>25</v>
      </c>
      <c r="M1748" t="s">
        <v>232</v>
      </c>
    </row>
    <row r="1749" spans="1:13" x14ac:dyDescent="0.3">
      <c r="A1749" t="s">
        <v>546</v>
      </c>
      <c r="C1749" t="s">
        <v>22837</v>
      </c>
      <c r="D1749">
        <v>28</v>
      </c>
      <c r="E1749" s="1">
        <v>1199313</v>
      </c>
      <c r="G1749" t="s">
        <v>111</v>
      </c>
      <c r="H1749" t="s">
        <v>23121</v>
      </c>
      <c r="I1749" t="s">
        <v>22</v>
      </c>
      <c r="J1749" t="s">
        <v>23</v>
      </c>
      <c r="K1749" t="s">
        <v>24</v>
      </c>
      <c r="L1749" t="s">
        <v>25</v>
      </c>
      <c r="M1749" t="s">
        <v>232</v>
      </c>
    </row>
    <row r="1750" spans="1:13" x14ac:dyDescent="0.3">
      <c r="A1750" t="s">
        <v>546</v>
      </c>
      <c r="C1750" t="s">
        <v>22505</v>
      </c>
      <c r="D1750">
        <v>50</v>
      </c>
      <c r="E1750" s="1">
        <v>493709</v>
      </c>
      <c r="G1750" t="s">
        <v>111</v>
      </c>
      <c r="H1750" t="s">
        <v>22562</v>
      </c>
      <c r="I1750" t="s">
        <v>22</v>
      </c>
      <c r="J1750" t="s">
        <v>23</v>
      </c>
      <c r="K1750" t="s">
        <v>24</v>
      </c>
      <c r="L1750" t="s">
        <v>25</v>
      </c>
      <c r="M1750" t="s">
        <v>232</v>
      </c>
    </row>
    <row r="1751" spans="1:13" x14ac:dyDescent="0.3">
      <c r="A1751" t="s">
        <v>546</v>
      </c>
      <c r="C1751" t="s">
        <v>21907</v>
      </c>
      <c r="D1751">
        <v>48</v>
      </c>
      <c r="E1751" s="1">
        <v>421828</v>
      </c>
      <c r="G1751" t="s">
        <v>111</v>
      </c>
      <c r="H1751" t="s">
        <v>21998</v>
      </c>
      <c r="I1751" t="s">
        <v>22</v>
      </c>
      <c r="J1751" t="s">
        <v>23</v>
      </c>
      <c r="K1751" t="s">
        <v>24</v>
      </c>
      <c r="L1751" t="s">
        <v>25</v>
      </c>
      <c r="M1751" t="s">
        <v>232</v>
      </c>
    </row>
    <row r="1752" spans="1:13" x14ac:dyDescent="0.3">
      <c r="A1752" t="s">
        <v>546</v>
      </c>
      <c r="C1752" t="s">
        <v>15737</v>
      </c>
      <c r="D1752">
        <v>59</v>
      </c>
      <c r="E1752" s="1">
        <v>5727201</v>
      </c>
      <c r="G1752" t="s">
        <v>111</v>
      </c>
      <c r="H1752" t="s">
        <v>15914</v>
      </c>
      <c r="I1752" t="s">
        <v>22</v>
      </c>
      <c r="J1752" t="s">
        <v>23</v>
      </c>
      <c r="K1752" t="s">
        <v>24</v>
      </c>
      <c r="L1752" t="s">
        <v>25</v>
      </c>
      <c r="M1752" t="s">
        <v>232</v>
      </c>
    </row>
    <row r="1753" spans="1:13" x14ac:dyDescent="0.3">
      <c r="A1753" t="s">
        <v>546</v>
      </c>
      <c r="C1753" t="s">
        <v>16755</v>
      </c>
      <c r="D1753">
        <v>81</v>
      </c>
      <c r="E1753" s="1">
        <v>6857037</v>
      </c>
      <c r="G1753" t="s">
        <v>111</v>
      </c>
      <c r="H1753" t="s">
        <v>16822</v>
      </c>
      <c r="I1753" t="s">
        <v>22</v>
      </c>
      <c r="J1753" t="s">
        <v>23</v>
      </c>
      <c r="K1753" t="s">
        <v>24</v>
      </c>
      <c r="L1753" t="s">
        <v>25</v>
      </c>
      <c r="M1753" t="s">
        <v>232</v>
      </c>
    </row>
    <row r="1754" spans="1:13" x14ac:dyDescent="0.3">
      <c r="A1754" t="s">
        <v>546</v>
      </c>
      <c r="C1754" t="s">
        <v>17183</v>
      </c>
      <c r="D1754">
        <v>30</v>
      </c>
      <c r="E1754" s="1">
        <v>150123</v>
      </c>
      <c r="G1754" t="s">
        <v>111</v>
      </c>
      <c r="H1754" t="s">
        <v>17330</v>
      </c>
      <c r="I1754" t="s">
        <v>22</v>
      </c>
      <c r="J1754" t="s">
        <v>23</v>
      </c>
      <c r="K1754" t="s">
        <v>24</v>
      </c>
      <c r="L1754" t="s">
        <v>25</v>
      </c>
      <c r="M1754" t="s">
        <v>232</v>
      </c>
    </row>
    <row r="1755" spans="1:13" x14ac:dyDescent="0.3">
      <c r="A1755" t="s">
        <v>546</v>
      </c>
      <c r="C1755" t="s">
        <v>11779</v>
      </c>
      <c r="D1755">
        <v>28</v>
      </c>
      <c r="E1755" s="1">
        <v>2507628</v>
      </c>
      <c r="G1755" t="s">
        <v>111</v>
      </c>
      <c r="H1755" t="s">
        <v>11788</v>
      </c>
      <c r="I1755" t="s">
        <v>22</v>
      </c>
      <c r="J1755" t="s">
        <v>23</v>
      </c>
      <c r="K1755" t="s">
        <v>24</v>
      </c>
      <c r="L1755" t="s">
        <v>25</v>
      </c>
      <c r="M1755" t="s">
        <v>232</v>
      </c>
    </row>
    <row r="1756" spans="1:13" x14ac:dyDescent="0.3">
      <c r="A1756" t="s">
        <v>546</v>
      </c>
      <c r="C1756" t="s">
        <v>10083</v>
      </c>
      <c r="D1756">
        <v>33</v>
      </c>
      <c r="E1756" s="1">
        <v>543729</v>
      </c>
      <c r="G1756" t="s">
        <v>111</v>
      </c>
      <c r="H1756" t="s">
        <v>10096</v>
      </c>
      <c r="I1756" t="s">
        <v>22</v>
      </c>
      <c r="J1756" t="s">
        <v>23</v>
      </c>
      <c r="K1756" t="s">
        <v>24</v>
      </c>
      <c r="L1756" t="s">
        <v>25</v>
      </c>
      <c r="M1756" t="s">
        <v>232</v>
      </c>
    </row>
    <row r="1757" spans="1:13" x14ac:dyDescent="0.3">
      <c r="A1757" t="s">
        <v>546</v>
      </c>
      <c r="C1757" t="s">
        <v>7634</v>
      </c>
      <c r="D1757">
        <v>12</v>
      </c>
      <c r="E1757" s="1">
        <v>289620</v>
      </c>
      <c r="G1757" t="s">
        <v>111</v>
      </c>
      <c r="H1757" t="s">
        <v>7651</v>
      </c>
      <c r="I1757" t="s">
        <v>22</v>
      </c>
      <c r="J1757" t="s">
        <v>23</v>
      </c>
      <c r="K1757" t="s">
        <v>24</v>
      </c>
      <c r="L1757" t="s">
        <v>25</v>
      </c>
      <c r="M1757" t="s">
        <v>232</v>
      </c>
    </row>
    <row r="1758" spans="1:13" x14ac:dyDescent="0.3">
      <c r="A1758" t="s">
        <v>546</v>
      </c>
      <c r="C1758" t="s">
        <v>8074</v>
      </c>
      <c r="D1758">
        <v>6</v>
      </c>
      <c r="E1758" s="1">
        <v>109390</v>
      </c>
      <c r="G1758" t="s">
        <v>111</v>
      </c>
      <c r="H1758" t="s">
        <v>8177</v>
      </c>
      <c r="I1758" t="s">
        <v>22</v>
      </c>
      <c r="J1758" t="s">
        <v>23</v>
      </c>
      <c r="K1758" t="s">
        <v>24</v>
      </c>
      <c r="L1758" t="s">
        <v>25</v>
      </c>
      <c r="M1758" t="s">
        <v>232</v>
      </c>
    </row>
    <row r="1759" spans="1:13" x14ac:dyDescent="0.3">
      <c r="A1759" t="s">
        <v>546</v>
      </c>
      <c r="C1759" t="s">
        <v>35134</v>
      </c>
      <c r="D1759">
        <v>16</v>
      </c>
      <c r="E1759" s="1">
        <v>351129</v>
      </c>
      <c r="G1759" t="s">
        <v>111</v>
      </c>
      <c r="H1759" t="s">
        <v>35162</v>
      </c>
      <c r="I1759" t="s">
        <v>22</v>
      </c>
      <c r="J1759" t="s">
        <v>23</v>
      </c>
      <c r="K1759" t="s">
        <v>24</v>
      </c>
      <c r="L1759" t="s">
        <v>25</v>
      </c>
      <c r="M1759" t="s">
        <v>232</v>
      </c>
    </row>
    <row r="1760" spans="1:13" x14ac:dyDescent="0.3">
      <c r="A1760" t="s">
        <v>546</v>
      </c>
      <c r="C1760" t="s">
        <v>36727</v>
      </c>
      <c r="D1760">
        <v>7</v>
      </c>
      <c r="E1760" s="1">
        <v>200273</v>
      </c>
      <c r="G1760" t="s">
        <v>48</v>
      </c>
      <c r="H1760" t="s">
        <v>36760</v>
      </c>
      <c r="I1760" t="s">
        <v>22</v>
      </c>
      <c r="J1760" t="s">
        <v>23</v>
      </c>
      <c r="K1760" t="s">
        <v>24</v>
      </c>
      <c r="L1760" t="s">
        <v>38</v>
      </c>
      <c r="M1760" t="s">
        <v>190</v>
      </c>
    </row>
    <row r="1761" spans="1:13" x14ac:dyDescent="0.3">
      <c r="A1761" t="s">
        <v>23393</v>
      </c>
      <c r="C1761" t="s">
        <v>23373</v>
      </c>
      <c r="D1761">
        <v>36</v>
      </c>
      <c r="E1761" s="1">
        <v>100000</v>
      </c>
      <c r="G1761" t="s">
        <v>69</v>
      </c>
      <c r="H1761" t="s">
        <v>77</v>
      </c>
      <c r="I1761" t="s">
        <v>22</v>
      </c>
      <c r="J1761" t="s">
        <v>23</v>
      </c>
      <c r="K1761" t="s">
        <v>24</v>
      </c>
      <c r="L1761" t="s">
        <v>25</v>
      </c>
      <c r="M1761" t="s">
        <v>221</v>
      </c>
    </row>
    <row r="1762" spans="1:13" x14ac:dyDescent="0.3">
      <c r="A1762" t="s">
        <v>23393</v>
      </c>
      <c r="C1762" t="s">
        <v>33755</v>
      </c>
      <c r="D1762">
        <v>12</v>
      </c>
      <c r="E1762" s="1">
        <v>50000</v>
      </c>
      <c r="G1762" t="s">
        <v>69</v>
      </c>
      <c r="H1762" t="s">
        <v>8305</v>
      </c>
      <c r="I1762" t="s">
        <v>22</v>
      </c>
      <c r="J1762" t="s">
        <v>23</v>
      </c>
      <c r="K1762" t="s">
        <v>24</v>
      </c>
      <c r="L1762" t="s">
        <v>25</v>
      </c>
      <c r="M1762" t="s">
        <v>221</v>
      </c>
    </row>
    <row r="1763" spans="1:13" x14ac:dyDescent="0.3">
      <c r="A1763" t="s">
        <v>23393</v>
      </c>
      <c r="C1763" t="s">
        <v>35627</v>
      </c>
      <c r="D1763">
        <v>24</v>
      </c>
      <c r="E1763" s="1">
        <v>400000</v>
      </c>
      <c r="G1763" t="s">
        <v>69</v>
      </c>
      <c r="H1763" t="s">
        <v>970</v>
      </c>
      <c r="I1763" t="s">
        <v>22</v>
      </c>
      <c r="J1763" t="s">
        <v>23</v>
      </c>
      <c r="K1763" t="s">
        <v>24</v>
      </c>
      <c r="L1763" t="s">
        <v>25</v>
      </c>
      <c r="M1763" t="s">
        <v>221</v>
      </c>
    </row>
    <row r="1764" spans="1:13" x14ac:dyDescent="0.3">
      <c r="A1764" t="s">
        <v>23393</v>
      </c>
      <c r="C1764" t="s">
        <v>24500</v>
      </c>
      <c r="D1764">
        <v>36</v>
      </c>
      <c r="E1764" s="1">
        <v>500000</v>
      </c>
      <c r="G1764" t="s">
        <v>69</v>
      </c>
      <c r="H1764" t="s">
        <v>970</v>
      </c>
      <c r="I1764" t="s">
        <v>22</v>
      </c>
      <c r="J1764" t="s">
        <v>23</v>
      </c>
      <c r="K1764" t="s">
        <v>24</v>
      </c>
      <c r="L1764" t="s">
        <v>25</v>
      </c>
      <c r="M1764" t="s">
        <v>221</v>
      </c>
    </row>
    <row r="1765" spans="1:13" x14ac:dyDescent="0.3">
      <c r="A1765" t="s">
        <v>25808</v>
      </c>
      <c r="C1765" t="s">
        <v>25784</v>
      </c>
      <c r="D1765">
        <v>6</v>
      </c>
      <c r="E1765" s="1">
        <v>26405</v>
      </c>
      <c r="G1765" t="s">
        <v>34</v>
      </c>
      <c r="H1765" t="s">
        <v>25809</v>
      </c>
      <c r="I1765" t="s">
        <v>867</v>
      </c>
      <c r="J1765" t="s">
        <v>280</v>
      </c>
      <c r="K1765" t="s">
        <v>24</v>
      </c>
      <c r="L1765" t="s">
        <v>25</v>
      </c>
      <c r="M1765" t="s">
        <v>6146</v>
      </c>
    </row>
    <row r="1766" spans="1:13" x14ac:dyDescent="0.3">
      <c r="A1766" t="s">
        <v>30866</v>
      </c>
      <c r="C1766" t="s">
        <v>30851</v>
      </c>
      <c r="D1766">
        <v>43</v>
      </c>
      <c r="E1766" s="1">
        <v>373163</v>
      </c>
      <c r="G1766" t="s">
        <v>48</v>
      </c>
      <c r="H1766" t="s">
        <v>30867</v>
      </c>
      <c r="I1766" t="s">
        <v>2128</v>
      </c>
      <c r="K1766" t="s">
        <v>2129</v>
      </c>
      <c r="L1766" t="s">
        <v>38</v>
      </c>
      <c r="M1766" t="s">
        <v>354</v>
      </c>
    </row>
    <row r="1767" spans="1:13" x14ac:dyDescent="0.3">
      <c r="A1767" t="s">
        <v>36536</v>
      </c>
      <c r="C1767" t="s">
        <v>36503</v>
      </c>
      <c r="D1767">
        <v>3</v>
      </c>
      <c r="E1767" s="1">
        <v>27122</v>
      </c>
      <c r="G1767" t="s">
        <v>34</v>
      </c>
      <c r="H1767" t="s">
        <v>6143</v>
      </c>
      <c r="I1767" t="s">
        <v>36537</v>
      </c>
      <c r="J1767" t="s">
        <v>124</v>
      </c>
      <c r="K1767" t="s">
        <v>24</v>
      </c>
      <c r="L1767" t="s">
        <v>25</v>
      </c>
      <c r="M1767" t="s">
        <v>6146</v>
      </c>
    </row>
    <row r="1768" spans="1:13" x14ac:dyDescent="0.3">
      <c r="A1768" t="s">
        <v>20247</v>
      </c>
      <c r="C1768" t="s">
        <v>20121</v>
      </c>
      <c r="D1768">
        <v>4</v>
      </c>
      <c r="E1768" s="1">
        <v>12585</v>
      </c>
      <c r="G1768" t="s">
        <v>34</v>
      </c>
      <c r="H1768" t="s">
        <v>6143</v>
      </c>
      <c r="I1768" t="s">
        <v>19661</v>
      </c>
      <c r="J1768" t="s">
        <v>288</v>
      </c>
      <c r="K1768" t="s">
        <v>24</v>
      </c>
      <c r="L1768" t="s">
        <v>25</v>
      </c>
      <c r="M1768" t="s">
        <v>6146</v>
      </c>
    </row>
    <row r="1769" spans="1:13" x14ac:dyDescent="0.3">
      <c r="A1769" t="s">
        <v>19660</v>
      </c>
      <c r="C1769" t="s">
        <v>19404</v>
      </c>
      <c r="D1769">
        <v>6</v>
      </c>
      <c r="E1769" s="1">
        <v>10410</v>
      </c>
      <c r="G1769" t="s">
        <v>34</v>
      </c>
      <c r="H1769" t="s">
        <v>6143</v>
      </c>
      <c r="I1769" t="s">
        <v>19661</v>
      </c>
      <c r="J1769" t="s">
        <v>280</v>
      </c>
      <c r="K1769" t="s">
        <v>24</v>
      </c>
      <c r="L1769" t="s">
        <v>25</v>
      </c>
      <c r="M1769" t="s">
        <v>6146</v>
      </c>
    </row>
    <row r="1770" spans="1:13" x14ac:dyDescent="0.3">
      <c r="A1770" t="s">
        <v>947</v>
      </c>
      <c r="C1770" t="s">
        <v>783</v>
      </c>
      <c r="D1770">
        <v>13</v>
      </c>
      <c r="E1770" s="1">
        <v>164420</v>
      </c>
      <c r="G1770" t="s">
        <v>13</v>
      </c>
      <c r="H1770" t="s">
        <v>948</v>
      </c>
      <c r="I1770" t="s">
        <v>949</v>
      </c>
      <c r="J1770" t="s">
        <v>949</v>
      </c>
      <c r="K1770" t="s">
        <v>273</v>
      </c>
      <c r="L1770" t="s">
        <v>17</v>
      </c>
      <c r="M1770" t="s">
        <v>105</v>
      </c>
    </row>
    <row r="1771" spans="1:13" x14ac:dyDescent="0.3">
      <c r="A1771" t="s">
        <v>947</v>
      </c>
      <c r="C1771" t="s">
        <v>28936</v>
      </c>
      <c r="D1771">
        <v>5</v>
      </c>
      <c r="E1771" s="1">
        <v>141000</v>
      </c>
      <c r="G1771" t="s">
        <v>13</v>
      </c>
      <c r="H1771" t="s">
        <v>29100</v>
      </c>
      <c r="I1771" t="s">
        <v>949</v>
      </c>
      <c r="J1771" t="s">
        <v>949</v>
      </c>
      <c r="K1771" t="s">
        <v>273</v>
      </c>
      <c r="L1771" t="s">
        <v>17</v>
      </c>
      <c r="M1771" t="s">
        <v>105</v>
      </c>
    </row>
    <row r="1772" spans="1:13" x14ac:dyDescent="0.3">
      <c r="A1772" t="s">
        <v>20038</v>
      </c>
      <c r="C1772" t="s">
        <v>19936</v>
      </c>
      <c r="D1772">
        <v>5</v>
      </c>
      <c r="E1772" s="1">
        <v>18103</v>
      </c>
      <c r="G1772" t="s">
        <v>34</v>
      </c>
      <c r="H1772" t="s">
        <v>6143</v>
      </c>
      <c r="I1772" t="s">
        <v>20039</v>
      </c>
      <c r="J1772" t="s">
        <v>9844</v>
      </c>
      <c r="K1772" t="s">
        <v>24</v>
      </c>
      <c r="L1772" t="s">
        <v>25</v>
      </c>
      <c r="M1772" t="s">
        <v>6146</v>
      </c>
    </row>
    <row r="1773" spans="1:13" x14ac:dyDescent="0.3">
      <c r="A1773" t="s">
        <v>20598</v>
      </c>
      <c r="C1773" t="s">
        <v>20542</v>
      </c>
      <c r="D1773">
        <v>3</v>
      </c>
      <c r="E1773" s="1">
        <v>17895</v>
      </c>
      <c r="G1773" t="s">
        <v>34</v>
      </c>
      <c r="H1773" t="s">
        <v>6143</v>
      </c>
      <c r="I1773" t="s">
        <v>20599</v>
      </c>
      <c r="J1773" t="s">
        <v>627</v>
      </c>
      <c r="K1773" t="s">
        <v>24</v>
      </c>
      <c r="L1773" t="s">
        <v>25</v>
      </c>
      <c r="M1773" t="s">
        <v>6146</v>
      </c>
    </row>
    <row r="1774" spans="1:13" x14ac:dyDescent="0.3">
      <c r="A1774" t="s">
        <v>8606</v>
      </c>
      <c r="C1774" t="s">
        <v>10471</v>
      </c>
      <c r="D1774">
        <v>19</v>
      </c>
      <c r="E1774" s="1">
        <v>861655</v>
      </c>
      <c r="G1774" t="s">
        <v>111</v>
      </c>
      <c r="H1774" t="s">
        <v>10481</v>
      </c>
      <c r="I1774" t="s">
        <v>8608</v>
      </c>
      <c r="J1774" t="s">
        <v>2240</v>
      </c>
      <c r="K1774" t="s">
        <v>609</v>
      </c>
      <c r="L1774" t="s">
        <v>25</v>
      </c>
      <c r="M1774" t="s">
        <v>232</v>
      </c>
    </row>
    <row r="1775" spans="1:13" x14ac:dyDescent="0.3">
      <c r="A1775" t="s">
        <v>8606</v>
      </c>
      <c r="C1775" t="s">
        <v>8560</v>
      </c>
      <c r="D1775">
        <v>1</v>
      </c>
      <c r="E1775" s="1">
        <v>15000</v>
      </c>
      <c r="G1775" t="s">
        <v>111</v>
      </c>
      <c r="H1775" t="s">
        <v>8607</v>
      </c>
      <c r="I1775" t="s">
        <v>8608</v>
      </c>
      <c r="J1775" t="s">
        <v>2240</v>
      </c>
      <c r="K1775" t="s">
        <v>609</v>
      </c>
      <c r="L1775" t="s">
        <v>25</v>
      </c>
      <c r="M1775" t="s">
        <v>232</v>
      </c>
    </row>
    <row r="1776" spans="1:13" x14ac:dyDescent="0.3">
      <c r="A1776" t="s">
        <v>8606</v>
      </c>
      <c r="C1776" t="s">
        <v>34198</v>
      </c>
      <c r="D1776">
        <v>4</v>
      </c>
      <c r="E1776" s="1">
        <v>10000</v>
      </c>
      <c r="G1776" t="s">
        <v>111</v>
      </c>
      <c r="H1776" t="s">
        <v>5134</v>
      </c>
      <c r="I1776" t="s">
        <v>8608</v>
      </c>
      <c r="J1776" t="s">
        <v>2240</v>
      </c>
      <c r="K1776" t="s">
        <v>609</v>
      </c>
      <c r="L1776" t="s">
        <v>25</v>
      </c>
      <c r="M1776" t="s">
        <v>232</v>
      </c>
    </row>
    <row r="1777" spans="1:13" x14ac:dyDescent="0.3">
      <c r="A1777" t="s">
        <v>21517</v>
      </c>
      <c r="C1777" t="s">
        <v>21173</v>
      </c>
      <c r="D1777">
        <v>24</v>
      </c>
      <c r="E1777" s="1">
        <v>100000</v>
      </c>
      <c r="G1777" t="s">
        <v>13</v>
      </c>
      <c r="H1777" t="s">
        <v>21518</v>
      </c>
      <c r="I1777" t="s">
        <v>2633</v>
      </c>
      <c r="J1777" t="s">
        <v>614</v>
      </c>
      <c r="K1777" t="s">
        <v>51</v>
      </c>
      <c r="L1777" t="s">
        <v>17</v>
      </c>
      <c r="M1777" t="s">
        <v>450</v>
      </c>
    </row>
    <row r="1778" spans="1:13" x14ac:dyDescent="0.3">
      <c r="A1778" t="s">
        <v>20248</v>
      </c>
      <c r="C1778" t="s">
        <v>20121</v>
      </c>
      <c r="D1778">
        <v>4</v>
      </c>
      <c r="E1778" s="1">
        <v>5143</v>
      </c>
      <c r="G1778" t="s">
        <v>34</v>
      </c>
      <c r="H1778" t="s">
        <v>6143</v>
      </c>
      <c r="I1778" t="s">
        <v>20249</v>
      </c>
      <c r="J1778" t="s">
        <v>288</v>
      </c>
      <c r="K1778" t="s">
        <v>24</v>
      </c>
      <c r="L1778" t="s">
        <v>25</v>
      </c>
      <c r="M1778" t="s">
        <v>6146</v>
      </c>
    </row>
    <row r="1779" spans="1:13" x14ac:dyDescent="0.3">
      <c r="A1779" t="s">
        <v>13111</v>
      </c>
      <c r="C1779" t="s">
        <v>37626</v>
      </c>
      <c r="D1779">
        <v>12</v>
      </c>
      <c r="E1779" s="1">
        <v>4790</v>
      </c>
      <c r="G1779" t="s">
        <v>34</v>
      </c>
      <c r="H1779" t="s">
        <v>9117</v>
      </c>
      <c r="I1779" t="s">
        <v>939</v>
      </c>
      <c r="J1779" t="s">
        <v>81</v>
      </c>
      <c r="K1779" t="s">
        <v>24</v>
      </c>
      <c r="L1779" t="s">
        <v>25</v>
      </c>
      <c r="M1779" t="s">
        <v>6146</v>
      </c>
    </row>
    <row r="1780" spans="1:13" x14ac:dyDescent="0.3">
      <c r="A1780" t="s">
        <v>13111</v>
      </c>
      <c r="C1780" t="s">
        <v>12994</v>
      </c>
      <c r="D1780">
        <v>7</v>
      </c>
      <c r="E1780" s="1">
        <v>148272</v>
      </c>
      <c r="G1780" t="s">
        <v>34</v>
      </c>
      <c r="H1780" t="s">
        <v>6143</v>
      </c>
      <c r="I1780" t="s">
        <v>939</v>
      </c>
      <c r="J1780" t="s">
        <v>81</v>
      </c>
      <c r="K1780" t="s">
        <v>24</v>
      </c>
      <c r="L1780" t="s">
        <v>25</v>
      </c>
      <c r="M1780" t="s">
        <v>6146</v>
      </c>
    </row>
    <row r="1781" spans="1:13" x14ac:dyDescent="0.3">
      <c r="A1781" t="s">
        <v>17529</v>
      </c>
      <c r="C1781" t="s">
        <v>17445</v>
      </c>
      <c r="D1781">
        <v>16</v>
      </c>
      <c r="E1781" s="1">
        <v>17621</v>
      </c>
      <c r="G1781" t="s">
        <v>34</v>
      </c>
      <c r="H1781" t="s">
        <v>6143</v>
      </c>
      <c r="I1781" t="s">
        <v>939</v>
      </c>
      <c r="J1781" t="s">
        <v>662</v>
      </c>
      <c r="K1781" t="s">
        <v>24</v>
      </c>
      <c r="L1781" t="s">
        <v>25</v>
      </c>
      <c r="M1781" t="s">
        <v>6146</v>
      </c>
    </row>
    <row r="1782" spans="1:13" x14ac:dyDescent="0.3">
      <c r="A1782" t="s">
        <v>11453</v>
      </c>
      <c r="C1782" t="s">
        <v>11420</v>
      </c>
      <c r="D1782">
        <v>25</v>
      </c>
      <c r="E1782" s="1">
        <v>250000</v>
      </c>
      <c r="G1782" t="s">
        <v>69</v>
      </c>
      <c r="H1782" t="s">
        <v>970</v>
      </c>
      <c r="I1782" t="s">
        <v>1053</v>
      </c>
      <c r="J1782" t="s">
        <v>175</v>
      </c>
      <c r="K1782" t="s">
        <v>24</v>
      </c>
      <c r="L1782" t="s">
        <v>17</v>
      </c>
      <c r="M1782" t="s">
        <v>39</v>
      </c>
    </row>
    <row r="1783" spans="1:13" x14ac:dyDescent="0.3">
      <c r="A1783" t="s">
        <v>25825</v>
      </c>
      <c r="C1783" t="s">
        <v>25784</v>
      </c>
      <c r="D1783">
        <v>4</v>
      </c>
      <c r="E1783" s="1">
        <v>16895</v>
      </c>
      <c r="G1783" t="s">
        <v>34</v>
      </c>
      <c r="H1783" t="s">
        <v>6143</v>
      </c>
      <c r="I1783" t="s">
        <v>25826</v>
      </c>
      <c r="J1783" t="s">
        <v>86</v>
      </c>
      <c r="K1783" t="s">
        <v>24</v>
      </c>
      <c r="L1783" t="s">
        <v>25</v>
      </c>
      <c r="M1783" t="s">
        <v>6146</v>
      </c>
    </row>
    <row r="1784" spans="1:13" x14ac:dyDescent="0.3">
      <c r="A1784" t="s">
        <v>32363</v>
      </c>
      <c r="C1784" t="s">
        <v>32274</v>
      </c>
      <c r="D1784">
        <v>2</v>
      </c>
      <c r="E1784" s="1">
        <v>7900</v>
      </c>
      <c r="G1784" t="s">
        <v>34</v>
      </c>
      <c r="H1784" t="s">
        <v>6143</v>
      </c>
      <c r="I1784" t="s">
        <v>6925</v>
      </c>
      <c r="J1784" t="s">
        <v>3026</v>
      </c>
      <c r="K1784" t="s">
        <v>24</v>
      </c>
      <c r="L1784" t="s">
        <v>25</v>
      </c>
      <c r="M1784" t="s">
        <v>6146</v>
      </c>
    </row>
    <row r="1785" spans="1:13" x14ac:dyDescent="0.3">
      <c r="A1785" t="s">
        <v>18610</v>
      </c>
      <c r="C1785" t="s">
        <v>18470</v>
      </c>
      <c r="D1785">
        <v>4</v>
      </c>
      <c r="E1785" s="1">
        <v>11835</v>
      </c>
      <c r="G1785" t="s">
        <v>34</v>
      </c>
      <c r="H1785" t="s">
        <v>6143</v>
      </c>
      <c r="I1785" t="s">
        <v>18611</v>
      </c>
      <c r="J1785" t="s">
        <v>3203</v>
      </c>
      <c r="K1785" t="s">
        <v>24</v>
      </c>
      <c r="L1785" t="s">
        <v>25</v>
      </c>
      <c r="M1785" t="s">
        <v>6146</v>
      </c>
    </row>
    <row r="1786" spans="1:13" x14ac:dyDescent="0.3">
      <c r="A1786" t="s">
        <v>37999</v>
      </c>
      <c r="C1786" t="s">
        <v>37919</v>
      </c>
      <c r="D1786">
        <v>21</v>
      </c>
      <c r="E1786" s="1">
        <v>300000</v>
      </c>
      <c r="G1786" t="s">
        <v>111</v>
      </c>
      <c r="H1786" t="s">
        <v>38000</v>
      </c>
      <c r="I1786" t="s">
        <v>80</v>
      </c>
      <c r="J1786" t="s">
        <v>81</v>
      </c>
      <c r="K1786" t="s">
        <v>24</v>
      </c>
      <c r="L1786" t="s">
        <v>25</v>
      </c>
      <c r="M1786" t="s">
        <v>120</v>
      </c>
    </row>
    <row r="1787" spans="1:13" x14ac:dyDescent="0.3">
      <c r="A1787" t="s">
        <v>13597</v>
      </c>
      <c r="C1787" t="s">
        <v>13456</v>
      </c>
      <c r="D1787">
        <v>7</v>
      </c>
      <c r="E1787" s="1">
        <v>21448</v>
      </c>
      <c r="G1787" t="s">
        <v>34</v>
      </c>
      <c r="H1787" t="s">
        <v>6143</v>
      </c>
      <c r="I1787" t="s">
        <v>80</v>
      </c>
      <c r="J1787" t="s">
        <v>30</v>
      </c>
      <c r="K1787" t="s">
        <v>24</v>
      </c>
      <c r="L1787" t="s">
        <v>25</v>
      </c>
      <c r="M1787" t="s">
        <v>6146</v>
      </c>
    </row>
    <row r="1788" spans="1:13" x14ac:dyDescent="0.3">
      <c r="A1788" t="s">
        <v>6049</v>
      </c>
      <c r="C1788" t="s">
        <v>5881</v>
      </c>
      <c r="D1788">
        <v>26</v>
      </c>
      <c r="E1788" s="1">
        <v>90000</v>
      </c>
      <c r="G1788" t="s">
        <v>111</v>
      </c>
      <c r="H1788" t="s">
        <v>6050</v>
      </c>
      <c r="I1788" t="s">
        <v>80</v>
      </c>
      <c r="J1788" t="s">
        <v>81</v>
      </c>
      <c r="K1788" t="s">
        <v>24</v>
      </c>
      <c r="L1788" t="s">
        <v>25</v>
      </c>
      <c r="M1788" t="s">
        <v>232</v>
      </c>
    </row>
    <row r="1789" spans="1:13" x14ac:dyDescent="0.3">
      <c r="A1789" t="s">
        <v>6049</v>
      </c>
      <c r="C1789" t="s">
        <v>8962</v>
      </c>
      <c r="D1789">
        <v>1</v>
      </c>
      <c r="E1789" s="1">
        <v>901</v>
      </c>
      <c r="G1789" t="s">
        <v>111</v>
      </c>
      <c r="H1789" t="s">
        <v>9081</v>
      </c>
      <c r="I1789" t="s">
        <v>80</v>
      </c>
      <c r="J1789" t="s">
        <v>81</v>
      </c>
      <c r="K1789" t="s">
        <v>24</v>
      </c>
      <c r="L1789" t="s">
        <v>25</v>
      </c>
      <c r="M1789" t="s">
        <v>120</v>
      </c>
    </row>
    <row r="1790" spans="1:13" x14ac:dyDescent="0.3">
      <c r="A1790" t="s">
        <v>6049</v>
      </c>
      <c r="C1790" t="s">
        <v>33603</v>
      </c>
      <c r="D1790">
        <v>63</v>
      </c>
      <c r="E1790" s="1">
        <v>500000</v>
      </c>
      <c r="G1790" t="s">
        <v>111</v>
      </c>
      <c r="H1790" t="s">
        <v>33731</v>
      </c>
      <c r="I1790" t="s">
        <v>80</v>
      </c>
      <c r="J1790" t="s">
        <v>81</v>
      </c>
      <c r="K1790" t="s">
        <v>24</v>
      </c>
      <c r="L1790" t="s">
        <v>25</v>
      </c>
      <c r="M1790" t="s">
        <v>120</v>
      </c>
    </row>
    <row r="1791" spans="1:13" x14ac:dyDescent="0.3">
      <c r="A1791" t="s">
        <v>6049</v>
      </c>
      <c r="C1791" t="s">
        <v>34224</v>
      </c>
      <c r="D1791">
        <v>46</v>
      </c>
      <c r="E1791" s="1">
        <v>9642436</v>
      </c>
      <c r="G1791" t="s">
        <v>111</v>
      </c>
      <c r="H1791" t="s">
        <v>34223</v>
      </c>
      <c r="I1791" t="s">
        <v>80</v>
      </c>
      <c r="J1791" t="s">
        <v>81</v>
      </c>
      <c r="K1791" t="s">
        <v>24</v>
      </c>
      <c r="L1791" t="s">
        <v>25</v>
      </c>
      <c r="M1791" t="s">
        <v>120</v>
      </c>
    </row>
    <row r="1792" spans="1:13" x14ac:dyDescent="0.3">
      <c r="A1792" t="s">
        <v>6049</v>
      </c>
      <c r="C1792" t="s">
        <v>17710</v>
      </c>
      <c r="D1792">
        <v>48</v>
      </c>
      <c r="E1792" s="1">
        <v>5907665</v>
      </c>
      <c r="G1792" t="s">
        <v>111</v>
      </c>
      <c r="H1792" t="s">
        <v>17820</v>
      </c>
      <c r="I1792" t="s">
        <v>80</v>
      </c>
      <c r="J1792" t="s">
        <v>81</v>
      </c>
      <c r="K1792" t="s">
        <v>24</v>
      </c>
      <c r="L1792" t="s">
        <v>25</v>
      </c>
      <c r="M1792" t="s">
        <v>120</v>
      </c>
    </row>
    <row r="1793" spans="1:13" x14ac:dyDescent="0.3">
      <c r="A1793" t="s">
        <v>6049</v>
      </c>
      <c r="C1793" t="s">
        <v>24450</v>
      </c>
      <c r="D1793">
        <v>11</v>
      </c>
      <c r="E1793" s="1">
        <v>1972800</v>
      </c>
      <c r="G1793" t="s">
        <v>111</v>
      </c>
      <c r="H1793" t="s">
        <v>24480</v>
      </c>
      <c r="I1793" t="s">
        <v>80</v>
      </c>
      <c r="J1793" t="s">
        <v>81</v>
      </c>
      <c r="K1793" t="s">
        <v>24</v>
      </c>
      <c r="L1793" t="s">
        <v>25</v>
      </c>
      <c r="M1793" t="s">
        <v>120</v>
      </c>
    </row>
    <row r="1794" spans="1:13" x14ac:dyDescent="0.3">
      <c r="A1794" t="s">
        <v>29462</v>
      </c>
      <c r="C1794" t="s">
        <v>29426</v>
      </c>
      <c r="D1794">
        <v>6</v>
      </c>
      <c r="E1794" s="1">
        <v>100000</v>
      </c>
      <c r="G1794" t="s">
        <v>111</v>
      </c>
      <c r="H1794" t="s">
        <v>77</v>
      </c>
      <c r="I1794" t="s">
        <v>80</v>
      </c>
      <c r="J1794" t="s">
        <v>81</v>
      </c>
      <c r="K1794" t="s">
        <v>24</v>
      </c>
      <c r="L1794" t="s">
        <v>25</v>
      </c>
      <c r="M1794" t="s">
        <v>112</v>
      </c>
    </row>
    <row r="1795" spans="1:13" x14ac:dyDescent="0.3">
      <c r="A1795" t="s">
        <v>15242</v>
      </c>
      <c r="C1795" t="s">
        <v>24500</v>
      </c>
      <c r="D1795">
        <v>37</v>
      </c>
      <c r="E1795" s="1">
        <v>180000</v>
      </c>
      <c r="G1795" t="s">
        <v>34</v>
      </c>
      <c r="H1795" t="s">
        <v>18250</v>
      </c>
      <c r="I1795" t="s">
        <v>80</v>
      </c>
      <c r="J1795" t="s">
        <v>81</v>
      </c>
      <c r="K1795" t="s">
        <v>24</v>
      </c>
      <c r="L1795" t="s">
        <v>44</v>
      </c>
      <c r="M1795" t="s">
        <v>6146</v>
      </c>
    </row>
    <row r="1796" spans="1:13" x14ac:dyDescent="0.3">
      <c r="A1796" t="s">
        <v>15242</v>
      </c>
      <c r="C1796" t="s">
        <v>15182</v>
      </c>
      <c r="D1796">
        <v>5</v>
      </c>
      <c r="E1796" s="1">
        <v>322550</v>
      </c>
      <c r="G1796" t="s">
        <v>34</v>
      </c>
      <c r="H1796" t="s">
        <v>6143</v>
      </c>
      <c r="I1796" t="s">
        <v>80</v>
      </c>
      <c r="J1796" t="s">
        <v>81</v>
      </c>
      <c r="K1796" t="s">
        <v>24</v>
      </c>
      <c r="L1796" t="s">
        <v>25</v>
      </c>
      <c r="M1796" t="s">
        <v>6146</v>
      </c>
    </row>
    <row r="1797" spans="1:13" x14ac:dyDescent="0.3">
      <c r="A1797" t="s">
        <v>26572</v>
      </c>
      <c r="C1797" t="s">
        <v>26519</v>
      </c>
      <c r="D1797">
        <v>5</v>
      </c>
      <c r="E1797" s="1">
        <v>16895</v>
      </c>
      <c r="G1797" t="s">
        <v>34</v>
      </c>
      <c r="H1797" t="s">
        <v>6143</v>
      </c>
      <c r="I1797" t="s">
        <v>26573</v>
      </c>
      <c r="J1797" t="s">
        <v>2347</v>
      </c>
      <c r="K1797" t="s">
        <v>24</v>
      </c>
      <c r="L1797" t="s">
        <v>25</v>
      </c>
      <c r="M1797" t="s">
        <v>6146</v>
      </c>
    </row>
    <row r="1798" spans="1:13" x14ac:dyDescent="0.3">
      <c r="A1798" t="s">
        <v>18522</v>
      </c>
      <c r="C1798" t="s">
        <v>18470</v>
      </c>
      <c r="D1798">
        <v>2</v>
      </c>
      <c r="E1798" s="1">
        <v>33240</v>
      </c>
      <c r="G1798" t="s">
        <v>34</v>
      </c>
      <c r="H1798" t="s">
        <v>6143</v>
      </c>
      <c r="I1798" t="s">
        <v>18523</v>
      </c>
      <c r="J1798" t="s">
        <v>372</v>
      </c>
      <c r="K1798" t="s">
        <v>24</v>
      </c>
      <c r="L1798" t="s">
        <v>25</v>
      </c>
      <c r="M1798" t="s">
        <v>6146</v>
      </c>
    </row>
    <row r="1799" spans="1:13" x14ac:dyDescent="0.3">
      <c r="A1799" t="s">
        <v>18522</v>
      </c>
      <c r="C1799" t="s">
        <v>18470</v>
      </c>
      <c r="D1799">
        <v>2</v>
      </c>
      <c r="E1799" s="1">
        <v>28170</v>
      </c>
      <c r="G1799" t="s">
        <v>34</v>
      </c>
      <c r="H1799" t="s">
        <v>6143</v>
      </c>
      <c r="I1799" t="s">
        <v>18523</v>
      </c>
      <c r="J1799" t="s">
        <v>372</v>
      </c>
      <c r="K1799" t="s">
        <v>24</v>
      </c>
      <c r="L1799" t="s">
        <v>25</v>
      </c>
      <c r="M1799" t="s">
        <v>6146</v>
      </c>
    </row>
    <row r="1800" spans="1:13" x14ac:dyDescent="0.3">
      <c r="A1800" t="s">
        <v>18524</v>
      </c>
      <c r="C1800" t="s">
        <v>18470</v>
      </c>
      <c r="D1800">
        <v>2</v>
      </c>
      <c r="E1800" s="1">
        <v>33240</v>
      </c>
      <c r="G1800" t="s">
        <v>34</v>
      </c>
      <c r="H1800" t="s">
        <v>6143</v>
      </c>
      <c r="I1800" t="s">
        <v>18525</v>
      </c>
      <c r="J1800" t="s">
        <v>372</v>
      </c>
      <c r="K1800" t="s">
        <v>24</v>
      </c>
      <c r="L1800" t="s">
        <v>25</v>
      </c>
      <c r="M1800" t="s">
        <v>6146</v>
      </c>
    </row>
    <row r="1801" spans="1:13" x14ac:dyDescent="0.3">
      <c r="A1801" t="s">
        <v>18524</v>
      </c>
      <c r="C1801" t="s">
        <v>18470</v>
      </c>
      <c r="D1801">
        <v>2</v>
      </c>
      <c r="E1801" s="1">
        <v>16045</v>
      </c>
      <c r="G1801" t="s">
        <v>34</v>
      </c>
      <c r="H1801" t="s">
        <v>6143</v>
      </c>
      <c r="I1801" t="s">
        <v>18525</v>
      </c>
      <c r="J1801" t="s">
        <v>372</v>
      </c>
      <c r="K1801" t="s">
        <v>24</v>
      </c>
      <c r="L1801" t="s">
        <v>25</v>
      </c>
      <c r="M1801" t="s">
        <v>6146</v>
      </c>
    </row>
    <row r="1802" spans="1:13" x14ac:dyDescent="0.3">
      <c r="A1802" t="s">
        <v>6902</v>
      </c>
      <c r="C1802" t="s">
        <v>17710</v>
      </c>
      <c r="D1802">
        <v>36</v>
      </c>
      <c r="E1802" s="1">
        <v>400000</v>
      </c>
      <c r="G1802" t="s">
        <v>111</v>
      </c>
      <c r="H1802" t="s">
        <v>17763</v>
      </c>
      <c r="I1802" t="s">
        <v>156</v>
      </c>
      <c r="J1802" t="s">
        <v>22</v>
      </c>
      <c r="K1802" t="s">
        <v>24</v>
      </c>
      <c r="L1802" t="s">
        <v>25</v>
      </c>
      <c r="M1802" t="s">
        <v>6109</v>
      </c>
    </row>
    <row r="1803" spans="1:13" x14ac:dyDescent="0.3">
      <c r="A1803" t="s">
        <v>6902</v>
      </c>
      <c r="C1803" t="s">
        <v>32202</v>
      </c>
      <c r="D1803">
        <v>36</v>
      </c>
      <c r="E1803" s="1">
        <v>300000</v>
      </c>
      <c r="G1803" t="s">
        <v>111</v>
      </c>
      <c r="H1803" t="s">
        <v>32246</v>
      </c>
      <c r="I1803" t="s">
        <v>156</v>
      </c>
      <c r="J1803" t="s">
        <v>22</v>
      </c>
      <c r="K1803" t="s">
        <v>24</v>
      </c>
      <c r="L1803" t="s">
        <v>25</v>
      </c>
      <c r="M1803" t="s">
        <v>6109</v>
      </c>
    </row>
    <row r="1804" spans="1:13" x14ac:dyDescent="0.3">
      <c r="A1804" t="s">
        <v>6902</v>
      </c>
      <c r="C1804" t="s">
        <v>12994</v>
      </c>
      <c r="D1804">
        <v>12</v>
      </c>
      <c r="E1804" s="1">
        <v>100000</v>
      </c>
      <c r="G1804" t="s">
        <v>111</v>
      </c>
      <c r="H1804" t="s">
        <v>13021</v>
      </c>
      <c r="I1804" t="s">
        <v>156</v>
      </c>
      <c r="J1804" t="s">
        <v>22</v>
      </c>
      <c r="K1804" t="s">
        <v>24</v>
      </c>
      <c r="L1804" t="s">
        <v>25</v>
      </c>
      <c r="M1804" t="s">
        <v>6109</v>
      </c>
    </row>
    <row r="1805" spans="1:13" x14ac:dyDescent="0.3">
      <c r="A1805" t="s">
        <v>6902</v>
      </c>
      <c r="C1805" t="s">
        <v>6887</v>
      </c>
      <c r="D1805">
        <v>12</v>
      </c>
      <c r="E1805" s="1">
        <v>100000</v>
      </c>
      <c r="G1805" t="s">
        <v>111</v>
      </c>
      <c r="H1805" t="s">
        <v>6903</v>
      </c>
      <c r="I1805" t="s">
        <v>156</v>
      </c>
      <c r="J1805" t="s">
        <v>22</v>
      </c>
      <c r="K1805" t="s">
        <v>24</v>
      </c>
      <c r="L1805" t="s">
        <v>25</v>
      </c>
      <c r="M1805" t="s">
        <v>6109</v>
      </c>
    </row>
    <row r="1806" spans="1:13" x14ac:dyDescent="0.3">
      <c r="A1806" t="s">
        <v>17648</v>
      </c>
      <c r="C1806" t="s">
        <v>17445</v>
      </c>
      <c r="D1806">
        <v>16</v>
      </c>
      <c r="E1806" s="1">
        <v>11985</v>
      </c>
      <c r="G1806" t="s">
        <v>34</v>
      </c>
      <c r="H1806" t="s">
        <v>6143</v>
      </c>
      <c r="I1806" t="s">
        <v>17649</v>
      </c>
      <c r="J1806" t="s">
        <v>662</v>
      </c>
      <c r="K1806" t="s">
        <v>24</v>
      </c>
      <c r="L1806" t="s">
        <v>25</v>
      </c>
      <c r="M1806" t="s">
        <v>6146</v>
      </c>
    </row>
    <row r="1807" spans="1:13" x14ac:dyDescent="0.3">
      <c r="A1807" t="s">
        <v>22304</v>
      </c>
      <c r="C1807" t="s">
        <v>22248</v>
      </c>
      <c r="D1807">
        <v>27</v>
      </c>
      <c r="E1807" s="1">
        <v>2279999</v>
      </c>
      <c r="G1807" t="s">
        <v>13</v>
      </c>
      <c r="H1807" t="s">
        <v>22305</v>
      </c>
      <c r="I1807" t="s">
        <v>22306</v>
      </c>
      <c r="J1807" t="s">
        <v>2749</v>
      </c>
      <c r="K1807" t="s">
        <v>645</v>
      </c>
      <c r="L1807" t="s">
        <v>17</v>
      </c>
      <c r="M1807" t="s">
        <v>345</v>
      </c>
    </row>
    <row r="1808" spans="1:13" x14ac:dyDescent="0.3">
      <c r="A1808" t="s">
        <v>27213</v>
      </c>
      <c r="C1808" t="s">
        <v>27194</v>
      </c>
      <c r="D1808">
        <v>24</v>
      </c>
      <c r="E1808" s="1">
        <v>2265500</v>
      </c>
      <c r="G1808" t="s">
        <v>13</v>
      </c>
      <c r="H1808" t="s">
        <v>27214</v>
      </c>
      <c r="I1808" t="s">
        <v>397</v>
      </c>
      <c r="J1808" t="s">
        <v>119</v>
      </c>
      <c r="K1808" t="s">
        <v>24</v>
      </c>
      <c r="L1808" t="s">
        <v>17</v>
      </c>
      <c r="M1808" t="s">
        <v>450</v>
      </c>
    </row>
    <row r="1809" spans="1:13" x14ac:dyDescent="0.3">
      <c r="A1809" t="s">
        <v>17562</v>
      </c>
      <c r="C1809" t="s">
        <v>17445</v>
      </c>
      <c r="D1809">
        <v>16</v>
      </c>
      <c r="E1809" s="1">
        <v>17840</v>
      </c>
      <c r="G1809" t="s">
        <v>34</v>
      </c>
      <c r="H1809" t="s">
        <v>6143</v>
      </c>
      <c r="I1809" t="s">
        <v>17563</v>
      </c>
      <c r="J1809" t="s">
        <v>662</v>
      </c>
      <c r="K1809" t="s">
        <v>24</v>
      </c>
      <c r="L1809" t="s">
        <v>25</v>
      </c>
      <c r="M1809" t="s">
        <v>6146</v>
      </c>
    </row>
    <row r="1810" spans="1:13" x14ac:dyDescent="0.3">
      <c r="A1810" t="s">
        <v>25827</v>
      </c>
      <c r="C1810" t="s">
        <v>25784</v>
      </c>
      <c r="D1810">
        <v>4</v>
      </c>
      <c r="E1810" s="1">
        <v>16895</v>
      </c>
      <c r="G1810" t="s">
        <v>34</v>
      </c>
      <c r="H1810" t="s">
        <v>6143</v>
      </c>
      <c r="I1810" t="s">
        <v>25828</v>
      </c>
      <c r="J1810" t="s">
        <v>86</v>
      </c>
      <c r="K1810" t="s">
        <v>24</v>
      </c>
      <c r="L1810" t="s">
        <v>25</v>
      </c>
      <c r="M1810" t="s">
        <v>6146</v>
      </c>
    </row>
    <row r="1811" spans="1:13" x14ac:dyDescent="0.3">
      <c r="A1811" t="s">
        <v>20600</v>
      </c>
      <c r="C1811" t="s">
        <v>20542</v>
      </c>
      <c r="D1811">
        <v>3</v>
      </c>
      <c r="E1811" s="1">
        <v>5224</v>
      </c>
      <c r="G1811" t="s">
        <v>34</v>
      </c>
      <c r="H1811" t="s">
        <v>6143</v>
      </c>
      <c r="I1811" t="s">
        <v>19707</v>
      </c>
      <c r="J1811" t="s">
        <v>627</v>
      </c>
      <c r="K1811" t="s">
        <v>24</v>
      </c>
      <c r="L1811" t="s">
        <v>25</v>
      </c>
      <c r="M1811" t="s">
        <v>6146</v>
      </c>
    </row>
    <row r="1812" spans="1:13" x14ac:dyDescent="0.3">
      <c r="A1812" t="s">
        <v>19706</v>
      </c>
      <c r="C1812" t="s">
        <v>19404</v>
      </c>
      <c r="D1812">
        <v>6</v>
      </c>
      <c r="E1812" s="1">
        <v>14700</v>
      </c>
      <c r="G1812" t="s">
        <v>34</v>
      </c>
      <c r="H1812" t="s">
        <v>6143</v>
      </c>
      <c r="I1812" t="s">
        <v>19707</v>
      </c>
      <c r="J1812" t="s">
        <v>280</v>
      </c>
      <c r="K1812" t="s">
        <v>24</v>
      </c>
      <c r="L1812" t="s">
        <v>25</v>
      </c>
      <c r="M1812" t="s">
        <v>6146</v>
      </c>
    </row>
    <row r="1813" spans="1:13" x14ac:dyDescent="0.3">
      <c r="A1813" t="s">
        <v>13687</v>
      </c>
      <c r="C1813" t="s">
        <v>13456</v>
      </c>
      <c r="D1813">
        <v>7</v>
      </c>
      <c r="E1813" s="1">
        <v>7754</v>
      </c>
      <c r="G1813" t="s">
        <v>34</v>
      </c>
      <c r="H1813" t="s">
        <v>6143</v>
      </c>
      <c r="I1813" t="s">
        <v>13688</v>
      </c>
      <c r="J1813" t="s">
        <v>30</v>
      </c>
      <c r="K1813" t="s">
        <v>24</v>
      </c>
      <c r="L1813" t="s">
        <v>25</v>
      </c>
      <c r="M1813" t="s">
        <v>6146</v>
      </c>
    </row>
    <row r="1814" spans="1:13" x14ac:dyDescent="0.3">
      <c r="A1814" t="s">
        <v>18612</v>
      </c>
      <c r="C1814" t="s">
        <v>18470</v>
      </c>
      <c r="D1814">
        <v>4</v>
      </c>
      <c r="E1814" s="1">
        <v>7328</v>
      </c>
      <c r="G1814" t="s">
        <v>34</v>
      </c>
      <c r="H1814" t="s">
        <v>6143</v>
      </c>
      <c r="I1814" t="s">
        <v>3359</v>
      </c>
      <c r="J1814" t="s">
        <v>3203</v>
      </c>
      <c r="K1814" t="s">
        <v>24</v>
      </c>
      <c r="L1814" t="s">
        <v>25</v>
      </c>
      <c r="M1814" t="s">
        <v>6146</v>
      </c>
    </row>
    <row r="1815" spans="1:13" x14ac:dyDescent="0.3">
      <c r="A1815" t="s">
        <v>19831</v>
      </c>
      <c r="C1815" t="s">
        <v>26519</v>
      </c>
      <c r="D1815">
        <v>5</v>
      </c>
      <c r="E1815" s="1">
        <v>11830</v>
      </c>
      <c r="G1815" t="s">
        <v>34</v>
      </c>
      <c r="H1815" t="s">
        <v>6143</v>
      </c>
      <c r="I1815" t="s">
        <v>3359</v>
      </c>
      <c r="J1815" t="s">
        <v>2347</v>
      </c>
      <c r="K1815" t="s">
        <v>24</v>
      </c>
      <c r="L1815" t="s">
        <v>25</v>
      </c>
      <c r="M1815" t="s">
        <v>6146</v>
      </c>
    </row>
    <row r="1816" spans="1:13" x14ac:dyDescent="0.3">
      <c r="A1816" t="s">
        <v>19831</v>
      </c>
      <c r="C1816" t="s">
        <v>19404</v>
      </c>
      <c r="D1816">
        <v>6</v>
      </c>
      <c r="E1816" s="1">
        <v>7429</v>
      </c>
      <c r="G1816" t="s">
        <v>34</v>
      </c>
      <c r="H1816" t="s">
        <v>6143</v>
      </c>
      <c r="I1816" t="s">
        <v>3359</v>
      </c>
      <c r="J1816" t="s">
        <v>280</v>
      </c>
      <c r="K1816" t="s">
        <v>24</v>
      </c>
      <c r="L1816" t="s">
        <v>25</v>
      </c>
      <c r="M1816" t="s">
        <v>6146</v>
      </c>
    </row>
    <row r="1817" spans="1:13" x14ac:dyDescent="0.3">
      <c r="A1817" t="s">
        <v>19831</v>
      </c>
      <c r="C1817" t="s">
        <v>32274</v>
      </c>
      <c r="D1817">
        <v>2</v>
      </c>
      <c r="E1817" s="1">
        <v>17050</v>
      </c>
      <c r="G1817" t="s">
        <v>34</v>
      </c>
      <c r="H1817" t="s">
        <v>6143</v>
      </c>
      <c r="I1817" t="s">
        <v>3359</v>
      </c>
      <c r="J1817" t="s">
        <v>3026</v>
      </c>
      <c r="K1817" t="s">
        <v>24</v>
      </c>
      <c r="L1817" t="s">
        <v>25</v>
      </c>
      <c r="M1817" t="s">
        <v>6146</v>
      </c>
    </row>
    <row r="1818" spans="1:13" x14ac:dyDescent="0.3">
      <c r="A1818" t="s">
        <v>8133</v>
      </c>
      <c r="C1818" t="s">
        <v>27925</v>
      </c>
      <c r="D1818">
        <v>12</v>
      </c>
      <c r="E1818" s="1">
        <v>186000</v>
      </c>
      <c r="G1818" t="s">
        <v>111</v>
      </c>
      <c r="H1818" t="s">
        <v>27928</v>
      </c>
      <c r="I1818" t="s">
        <v>3359</v>
      </c>
      <c r="J1818" t="s">
        <v>22</v>
      </c>
      <c r="K1818" t="s">
        <v>24</v>
      </c>
      <c r="L1818" t="s">
        <v>25</v>
      </c>
      <c r="M1818" t="s">
        <v>141</v>
      </c>
    </row>
    <row r="1819" spans="1:13" x14ac:dyDescent="0.3">
      <c r="A1819" t="s">
        <v>8133</v>
      </c>
      <c r="C1819" t="s">
        <v>11813</v>
      </c>
      <c r="D1819">
        <v>24</v>
      </c>
      <c r="E1819" s="1">
        <v>596083</v>
      </c>
      <c r="G1819" t="s">
        <v>111</v>
      </c>
      <c r="H1819" t="s">
        <v>11923</v>
      </c>
      <c r="I1819" t="s">
        <v>3359</v>
      </c>
      <c r="J1819" t="s">
        <v>22</v>
      </c>
      <c r="K1819" t="s">
        <v>24</v>
      </c>
      <c r="L1819" t="s">
        <v>25</v>
      </c>
      <c r="M1819" t="s">
        <v>6109</v>
      </c>
    </row>
    <row r="1820" spans="1:13" x14ac:dyDescent="0.3">
      <c r="A1820" t="s">
        <v>8133</v>
      </c>
      <c r="C1820" t="s">
        <v>8074</v>
      </c>
      <c r="D1820">
        <v>25</v>
      </c>
      <c r="E1820" s="1">
        <v>500000</v>
      </c>
      <c r="G1820" t="s">
        <v>111</v>
      </c>
      <c r="H1820" t="s">
        <v>8134</v>
      </c>
      <c r="I1820" t="s">
        <v>3359</v>
      </c>
      <c r="J1820" t="s">
        <v>22</v>
      </c>
      <c r="K1820" t="s">
        <v>24</v>
      </c>
      <c r="L1820" t="s">
        <v>25</v>
      </c>
      <c r="M1820" t="s">
        <v>6109</v>
      </c>
    </row>
    <row r="1821" spans="1:13" x14ac:dyDescent="0.3">
      <c r="A1821" t="s">
        <v>28191</v>
      </c>
      <c r="C1821" t="s">
        <v>27925</v>
      </c>
      <c r="D1821">
        <v>7</v>
      </c>
      <c r="E1821" s="1">
        <v>346635</v>
      </c>
      <c r="G1821" t="s">
        <v>111</v>
      </c>
      <c r="H1821" t="s">
        <v>28192</v>
      </c>
      <c r="I1821" t="s">
        <v>70</v>
      </c>
      <c r="J1821" t="s">
        <v>70</v>
      </c>
      <c r="K1821" t="s">
        <v>24</v>
      </c>
      <c r="L1821" t="s">
        <v>25</v>
      </c>
      <c r="M1821" t="s">
        <v>112</v>
      </c>
    </row>
    <row r="1822" spans="1:13" x14ac:dyDescent="0.3">
      <c r="A1822" t="s">
        <v>27923</v>
      </c>
      <c r="C1822" t="s">
        <v>27925</v>
      </c>
      <c r="D1822">
        <v>19</v>
      </c>
      <c r="E1822" s="1">
        <v>200107</v>
      </c>
      <c r="G1822" t="s">
        <v>111</v>
      </c>
      <c r="H1822" t="s">
        <v>27924</v>
      </c>
      <c r="I1822" t="s">
        <v>3359</v>
      </c>
      <c r="J1822" t="s">
        <v>662</v>
      </c>
      <c r="K1822" t="s">
        <v>24</v>
      </c>
      <c r="L1822" t="s">
        <v>25</v>
      </c>
      <c r="M1822" t="s">
        <v>232</v>
      </c>
    </row>
    <row r="1823" spans="1:13" x14ac:dyDescent="0.3">
      <c r="A1823" t="s">
        <v>15436</v>
      </c>
      <c r="C1823" t="s">
        <v>15182</v>
      </c>
      <c r="D1823">
        <v>5</v>
      </c>
      <c r="E1823" s="1">
        <v>13018</v>
      </c>
      <c r="G1823" t="s">
        <v>34</v>
      </c>
      <c r="H1823" t="s">
        <v>6143</v>
      </c>
      <c r="I1823" t="s">
        <v>3359</v>
      </c>
      <c r="J1823" t="s">
        <v>119</v>
      </c>
      <c r="K1823" t="s">
        <v>24</v>
      </c>
      <c r="L1823" t="s">
        <v>25</v>
      </c>
      <c r="M1823" t="s">
        <v>6146</v>
      </c>
    </row>
    <row r="1824" spans="1:13" x14ac:dyDescent="0.3">
      <c r="A1824" t="s">
        <v>15436</v>
      </c>
      <c r="C1824" t="s">
        <v>15182</v>
      </c>
      <c r="D1824">
        <v>5</v>
      </c>
      <c r="E1824" s="1">
        <v>35253</v>
      </c>
      <c r="G1824" t="s">
        <v>34</v>
      </c>
      <c r="H1824" t="s">
        <v>6143</v>
      </c>
      <c r="I1824" t="s">
        <v>3359</v>
      </c>
      <c r="J1824" t="s">
        <v>119</v>
      </c>
      <c r="K1824" t="s">
        <v>24</v>
      </c>
      <c r="L1824" t="s">
        <v>25</v>
      </c>
      <c r="M1824" t="s">
        <v>6146</v>
      </c>
    </row>
    <row r="1825" spans="1:13" x14ac:dyDescent="0.3">
      <c r="A1825" t="s">
        <v>2675</v>
      </c>
      <c r="C1825" t="s">
        <v>2269</v>
      </c>
      <c r="D1825">
        <v>12</v>
      </c>
      <c r="E1825" s="1">
        <v>1042274</v>
      </c>
      <c r="G1825" t="s">
        <v>13</v>
      </c>
      <c r="H1825" t="s">
        <v>2676</v>
      </c>
      <c r="I1825" t="s">
        <v>156</v>
      </c>
      <c r="J1825" t="s">
        <v>22</v>
      </c>
      <c r="K1825" t="s">
        <v>24</v>
      </c>
      <c r="L1825" t="s">
        <v>38</v>
      </c>
      <c r="M1825" t="s">
        <v>345</v>
      </c>
    </row>
    <row r="1826" spans="1:13" x14ac:dyDescent="0.3">
      <c r="A1826" t="s">
        <v>2675</v>
      </c>
      <c r="C1826" t="s">
        <v>3657</v>
      </c>
      <c r="D1826">
        <v>43</v>
      </c>
      <c r="E1826" s="1">
        <v>17255781</v>
      </c>
      <c r="G1826" t="s">
        <v>13</v>
      </c>
      <c r="H1826" t="s">
        <v>4230</v>
      </c>
      <c r="I1826" t="s">
        <v>156</v>
      </c>
      <c r="J1826" t="s">
        <v>22</v>
      </c>
      <c r="K1826" t="s">
        <v>24</v>
      </c>
      <c r="L1826" t="s">
        <v>17</v>
      </c>
      <c r="M1826" t="s">
        <v>442</v>
      </c>
    </row>
    <row r="1827" spans="1:13" x14ac:dyDescent="0.3">
      <c r="A1827" t="s">
        <v>2675</v>
      </c>
      <c r="C1827" t="s">
        <v>4395</v>
      </c>
      <c r="D1827">
        <v>23</v>
      </c>
      <c r="E1827" s="1">
        <v>3396604</v>
      </c>
      <c r="G1827" t="s">
        <v>13</v>
      </c>
      <c r="H1827" t="s">
        <v>4605</v>
      </c>
      <c r="I1827" t="s">
        <v>156</v>
      </c>
      <c r="J1827" t="s">
        <v>22</v>
      </c>
      <c r="K1827" t="s">
        <v>24</v>
      </c>
      <c r="L1827" t="s">
        <v>17</v>
      </c>
      <c r="M1827" t="s">
        <v>442</v>
      </c>
    </row>
    <row r="1828" spans="1:13" x14ac:dyDescent="0.3">
      <c r="A1828" t="s">
        <v>14807</v>
      </c>
      <c r="C1828" t="s">
        <v>14716</v>
      </c>
      <c r="D1828">
        <v>4</v>
      </c>
      <c r="E1828" s="1">
        <v>8616</v>
      </c>
      <c r="G1828" t="s">
        <v>34</v>
      </c>
      <c r="H1828" t="s">
        <v>6143</v>
      </c>
      <c r="I1828" t="s">
        <v>14808</v>
      </c>
      <c r="J1828" t="s">
        <v>300</v>
      </c>
      <c r="K1828" t="s">
        <v>24</v>
      </c>
      <c r="L1828" t="s">
        <v>25</v>
      </c>
      <c r="M1828" t="s">
        <v>6146</v>
      </c>
    </row>
    <row r="1829" spans="1:13" x14ac:dyDescent="0.3">
      <c r="A1829" t="s">
        <v>26574</v>
      </c>
      <c r="C1829" t="s">
        <v>26519</v>
      </c>
      <c r="D1829">
        <v>5</v>
      </c>
      <c r="E1829" s="1">
        <v>7700</v>
      </c>
      <c r="G1829" t="s">
        <v>34</v>
      </c>
      <c r="H1829" t="s">
        <v>6143</v>
      </c>
      <c r="I1829" t="s">
        <v>26575</v>
      </c>
      <c r="J1829" t="s">
        <v>2347</v>
      </c>
      <c r="K1829" t="s">
        <v>24</v>
      </c>
      <c r="L1829" t="s">
        <v>25</v>
      </c>
      <c r="M1829" t="s">
        <v>6146</v>
      </c>
    </row>
    <row r="1830" spans="1:13" x14ac:dyDescent="0.3">
      <c r="A1830" t="s">
        <v>36566</v>
      </c>
      <c r="C1830" t="s">
        <v>36503</v>
      </c>
      <c r="D1830">
        <v>3</v>
      </c>
      <c r="E1830" s="1">
        <v>45301</v>
      </c>
      <c r="G1830" t="s">
        <v>34</v>
      </c>
      <c r="H1830" t="s">
        <v>6143</v>
      </c>
      <c r="I1830" t="s">
        <v>6818</v>
      </c>
      <c r="J1830" t="s">
        <v>124</v>
      </c>
      <c r="K1830" t="s">
        <v>24</v>
      </c>
      <c r="L1830" t="s">
        <v>25</v>
      </c>
      <c r="M1830" t="s">
        <v>6146</v>
      </c>
    </row>
    <row r="1831" spans="1:13" x14ac:dyDescent="0.3">
      <c r="A1831" t="s">
        <v>31769</v>
      </c>
      <c r="C1831" t="s">
        <v>31728</v>
      </c>
      <c r="D1831">
        <v>6</v>
      </c>
      <c r="E1831" s="1">
        <v>14366</v>
      </c>
      <c r="G1831" t="s">
        <v>34</v>
      </c>
      <c r="H1831" t="s">
        <v>6143</v>
      </c>
      <c r="I1831" t="s">
        <v>31770</v>
      </c>
      <c r="J1831" t="s">
        <v>165</v>
      </c>
      <c r="K1831" t="s">
        <v>24</v>
      </c>
      <c r="L1831" t="s">
        <v>25</v>
      </c>
      <c r="M1831" t="s">
        <v>6146</v>
      </c>
    </row>
    <row r="1832" spans="1:13" x14ac:dyDescent="0.3">
      <c r="A1832" t="s">
        <v>26055</v>
      </c>
      <c r="C1832" t="s">
        <v>25932</v>
      </c>
      <c r="D1832">
        <v>2</v>
      </c>
      <c r="E1832" s="1">
        <v>10194</v>
      </c>
      <c r="G1832" t="s">
        <v>34</v>
      </c>
      <c r="H1832" t="s">
        <v>6143</v>
      </c>
      <c r="I1832" t="s">
        <v>13127</v>
      </c>
      <c r="J1832" t="s">
        <v>700</v>
      </c>
      <c r="K1832" t="s">
        <v>24</v>
      </c>
      <c r="L1832" t="s">
        <v>25</v>
      </c>
      <c r="M1832" t="s">
        <v>6146</v>
      </c>
    </row>
    <row r="1833" spans="1:13" x14ac:dyDescent="0.3">
      <c r="A1833" t="s">
        <v>18613</v>
      </c>
      <c r="C1833" t="s">
        <v>18470</v>
      </c>
      <c r="D1833">
        <v>4</v>
      </c>
      <c r="E1833" s="1">
        <v>5155</v>
      </c>
      <c r="G1833" t="s">
        <v>34</v>
      </c>
      <c r="H1833" t="s">
        <v>6143</v>
      </c>
      <c r="I1833" t="s">
        <v>18614</v>
      </c>
      <c r="J1833" t="s">
        <v>3203</v>
      </c>
      <c r="K1833" t="s">
        <v>24</v>
      </c>
      <c r="L1833" t="s">
        <v>25</v>
      </c>
      <c r="M1833" t="s">
        <v>6146</v>
      </c>
    </row>
    <row r="1834" spans="1:13" x14ac:dyDescent="0.3">
      <c r="A1834" t="s">
        <v>18615</v>
      </c>
      <c r="C1834" t="s">
        <v>18470</v>
      </c>
      <c r="D1834">
        <v>4</v>
      </c>
      <c r="E1834" s="1">
        <v>4585</v>
      </c>
      <c r="G1834" t="s">
        <v>34</v>
      </c>
      <c r="H1834" t="s">
        <v>6143</v>
      </c>
      <c r="I1834" t="s">
        <v>18616</v>
      </c>
      <c r="J1834" t="s">
        <v>3203</v>
      </c>
      <c r="K1834" t="s">
        <v>24</v>
      </c>
      <c r="L1834" t="s">
        <v>25</v>
      </c>
      <c r="M1834" t="s">
        <v>6146</v>
      </c>
    </row>
    <row r="1835" spans="1:13" x14ac:dyDescent="0.3">
      <c r="A1835" t="s">
        <v>26576</v>
      </c>
      <c r="C1835" t="s">
        <v>26519</v>
      </c>
      <c r="D1835">
        <v>5</v>
      </c>
      <c r="E1835" s="1">
        <v>7959</v>
      </c>
      <c r="G1835" t="s">
        <v>34</v>
      </c>
      <c r="H1835" t="s">
        <v>6143</v>
      </c>
      <c r="I1835" t="s">
        <v>26577</v>
      </c>
      <c r="J1835" t="s">
        <v>2347</v>
      </c>
      <c r="K1835" t="s">
        <v>24</v>
      </c>
      <c r="L1835" t="s">
        <v>25</v>
      </c>
      <c r="M1835" t="s">
        <v>6146</v>
      </c>
    </row>
    <row r="1836" spans="1:13" x14ac:dyDescent="0.3">
      <c r="A1836" t="s">
        <v>29709</v>
      </c>
      <c r="C1836" t="s">
        <v>29553</v>
      </c>
      <c r="D1836">
        <v>18</v>
      </c>
      <c r="E1836" s="1">
        <v>200332</v>
      </c>
      <c r="G1836" t="s">
        <v>34</v>
      </c>
      <c r="H1836" t="s">
        <v>29710</v>
      </c>
      <c r="I1836" t="s">
        <v>29711</v>
      </c>
      <c r="J1836" t="s">
        <v>3832</v>
      </c>
      <c r="K1836" t="s">
        <v>273</v>
      </c>
      <c r="L1836" t="s">
        <v>17</v>
      </c>
      <c r="M1836" t="s">
        <v>202</v>
      </c>
    </row>
    <row r="1837" spans="1:13" x14ac:dyDescent="0.3">
      <c r="A1837" t="s">
        <v>32787</v>
      </c>
      <c r="C1837" t="s">
        <v>32581</v>
      </c>
      <c r="D1837">
        <v>7</v>
      </c>
      <c r="E1837" s="1">
        <v>9058</v>
      </c>
      <c r="G1837" t="s">
        <v>34</v>
      </c>
      <c r="H1837" t="s">
        <v>6143</v>
      </c>
      <c r="I1837" t="s">
        <v>19504</v>
      </c>
      <c r="J1837" t="s">
        <v>70</v>
      </c>
      <c r="K1837" t="s">
        <v>24</v>
      </c>
      <c r="L1837" t="s">
        <v>25</v>
      </c>
      <c r="M1837" t="s">
        <v>6146</v>
      </c>
    </row>
    <row r="1838" spans="1:13" x14ac:dyDescent="0.3">
      <c r="A1838" t="s">
        <v>19503</v>
      </c>
      <c r="C1838" t="s">
        <v>26519</v>
      </c>
      <c r="D1838">
        <v>5</v>
      </c>
      <c r="E1838" s="1">
        <v>11620</v>
      </c>
      <c r="G1838" t="s">
        <v>34</v>
      </c>
      <c r="H1838" t="s">
        <v>6143</v>
      </c>
      <c r="I1838" t="s">
        <v>19504</v>
      </c>
      <c r="J1838" t="s">
        <v>2347</v>
      </c>
      <c r="K1838" t="s">
        <v>24</v>
      </c>
      <c r="L1838" t="s">
        <v>25</v>
      </c>
      <c r="M1838" t="s">
        <v>6146</v>
      </c>
    </row>
    <row r="1839" spans="1:13" x14ac:dyDescent="0.3">
      <c r="A1839" t="s">
        <v>19503</v>
      </c>
      <c r="C1839" t="s">
        <v>19404</v>
      </c>
      <c r="D1839">
        <v>6</v>
      </c>
      <c r="E1839" s="1">
        <v>19305</v>
      </c>
      <c r="G1839" t="s">
        <v>34</v>
      </c>
      <c r="H1839" t="s">
        <v>6143</v>
      </c>
      <c r="I1839" t="s">
        <v>19504</v>
      </c>
      <c r="J1839" t="s">
        <v>280</v>
      </c>
      <c r="K1839" t="s">
        <v>24</v>
      </c>
      <c r="L1839" t="s">
        <v>25</v>
      </c>
      <c r="M1839" t="s">
        <v>6146</v>
      </c>
    </row>
    <row r="1840" spans="1:13" x14ac:dyDescent="0.3">
      <c r="A1840" t="s">
        <v>19503</v>
      </c>
      <c r="C1840" t="s">
        <v>19404</v>
      </c>
      <c r="D1840">
        <v>6</v>
      </c>
      <c r="E1840" s="1">
        <v>31040</v>
      </c>
      <c r="G1840" t="s">
        <v>34</v>
      </c>
      <c r="H1840" t="s">
        <v>6143</v>
      </c>
      <c r="I1840" t="s">
        <v>19504</v>
      </c>
      <c r="J1840" t="s">
        <v>280</v>
      </c>
      <c r="K1840" t="s">
        <v>24</v>
      </c>
      <c r="L1840" t="s">
        <v>25</v>
      </c>
      <c r="M1840" t="s">
        <v>6146</v>
      </c>
    </row>
    <row r="1841" spans="1:13" x14ac:dyDescent="0.3">
      <c r="A1841" t="s">
        <v>19503</v>
      </c>
      <c r="C1841" t="s">
        <v>31866</v>
      </c>
      <c r="D1841">
        <v>4</v>
      </c>
      <c r="E1841" s="1">
        <v>103646</v>
      </c>
      <c r="G1841" t="s">
        <v>34</v>
      </c>
      <c r="H1841" t="s">
        <v>6143</v>
      </c>
      <c r="I1841" t="s">
        <v>19504</v>
      </c>
      <c r="J1841" t="s">
        <v>732</v>
      </c>
      <c r="K1841" t="s">
        <v>24</v>
      </c>
      <c r="L1841" t="s">
        <v>25</v>
      </c>
      <c r="M1841" t="s">
        <v>6146</v>
      </c>
    </row>
    <row r="1842" spans="1:13" x14ac:dyDescent="0.3">
      <c r="A1842" t="s">
        <v>19503</v>
      </c>
      <c r="C1842" t="s">
        <v>31866</v>
      </c>
      <c r="D1842">
        <v>6</v>
      </c>
      <c r="E1842" s="1">
        <v>7724</v>
      </c>
      <c r="G1842" t="s">
        <v>34</v>
      </c>
      <c r="H1842" t="s">
        <v>6143</v>
      </c>
      <c r="I1842" t="s">
        <v>19504</v>
      </c>
      <c r="J1842" t="s">
        <v>769</v>
      </c>
      <c r="K1842" t="s">
        <v>24</v>
      </c>
      <c r="L1842" t="s">
        <v>25</v>
      </c>
      <c r="M1842" t="s">
        <v>6146</v>
      </c>
    </row>
    <row r="1843" spans="1:13" x14ac:dyDescent="0.3">
      <c r="A1843" t="s">
        <v>31402</v>
      </c>
      <c r="C1843" t="s">
        <v>31300</v>
      </c>
      <c r="D1843">
        <v>5</v>
      </c>
      <c r="E1843" s="1">
        <v>37166</v>
      </c>
      <c r="G1843" t="s">
        <v>34</v>
      </c>
      <c r="H1843" t="s">
        <v>6143</v>
      </c>
      <c r="I1843" t="s">
        <v>19504</v>
      </c>
      <c r="J1843" t="s">
        <v>137</v>
      </c>
      <c r="K1843" t="s">
        <v>24</v>
      </c>
      <c r="L1843" t="s">
        <v>25</v>
      </c>
      <c r="M1843" t="s">
        <v>6146</v>
      </c>
    </row>
    <row r="1844" spans="1:13" x14ac:dyDescent="0.3">
      <c r="A1844" t="s">
        <v>32744</v>
      </c>
      <c r="C1844" t="s">
        <v>32581</v>
      </c>
      <c r="D1844">
        <v>7</v>
      </c>
      <c r="E1844" s="1">
        <v>7808</v>
      </c>
      <c r="G1844" t="s">
        <v>34</v>
      </c>
      <c r="H1844" t="s">
        <v>6143</v>
      </c>
      <c r="I1844" t="s">
        <v>32745</v>
      </c>
      <c r="J1844" t="s">
        <v>70</v>
      </c>
      <c r="K1844" t="s">
        <v>24</v>
      </c>
      <c r="L1844" t="s">
        <v>25</v>
      </c>
      <c r="M1844" t="s">
        <v>6146</v>
      </c>
    </row>
    <row r="1845" spans="1:13" x14ac:dyDescent="0.3">
      <c r="A1845" t="s">
        <v>35951</v>
      </c>
      <c r="C1845" t="s">
        <v>35729</v>
      </c>
      <c r="D1845">
        <v>12</v>
      </c>
      <c r="E1845" s="1">
        <v>1320</v>
      </c>
      <c r="G1845" t="s">
        <v>21</v>
      </c>
      <c r="H1845" t="s">
        <v>970</v>
      </c>
      <c r="I1845" t="s">
        <v>460</v>
      </c>
      <c r="J1845" t="s">
        <v>30</v>
      </c>
      <c r="K1845" t="s">
        <v>24</v>
      </c>
      <c r="L1845" t="s">
        <v>25</v>
      </c>
      <c r="M1845" t="s">
        <v>26</v>
      </c>
    </row>
    <row r="1846" spans="1:13" x14ac:dyDescent="0.3">
      <c r="A1846" t="s">
        <v>35951</v>
      </c>
      <c r="C1846" t="s">
        <v>37887</v>
      </c>
      <c r="D1846">
        <v>37</v>
      </c>
      <c r="E1846" s="1">
        <v>531131</v>
      </c>
      <c r="G1846" t="s">
        <v>111</v>
      </c>
      <c r="H1846" t="s">
        <v>37915</v>
      </c>
      <c r="I1846" t="s">
        <v>460</v>
      </c>
      <c r="J1846" t="s">
        <v>30</v>
      </c>
      <c r="K1846" t="s">
        <v>24</v>
      </c>
      <c r="L1846" t="s">
        <v>25</v>
      </c>
      <c r="M1846" t="s">
        <v>120</v>
      </c>
    </row>
    <row r="1847" spans="1:13" x14ac:dyDescent="0.3">
      <c r="A1847" t="s">
        <v>4901</v>
      </c>
      <c r="C1847" t="s">
        <v>4887</v>
      </c>
      <c r="D1847">
        <v>2</v>
      </c>
      <c r="E1847" s="1">
        <v>20000</v>
      </c>
      <c r="G1847" t="s">
        <v>111</v>
      </c>
      <c r="H1847" t="s">
        <v>4902</v>
      </c>
      <c r="I1847" t="s">
        <v>460</v>
      </c>
      <c r="J1847" t="s">
        <v>30</v>
      </c>
      <c r="K1847" t="s">
        <v>24</v>
      </c>
      <c r="L1847" t="s">
        <v>25</v>
      </c>
      <c r="M1847" t="s">
        <v>232</v>
      </c>
    </row>
    <row r="1848" spans="1:13" x14ac:dyDescent="0.3">
      <c r="A1848" t="s">
        <v>4901</v>
      </c>
      <c r="C1848" t="s">
        <v>10471</v>
      </c>
      <c r="D1848">
        <v>33</v>
      </c>
      <c r="E1848" s="1">
        <v>100000</v>
      </c>
      <c r="G1848" t="s">
        <v>111</v>
      </c>
      <c r="H1848" t="s">
        <v>10343</v>
      </c>
      <c r="I1848" t="s">
        <v>460</v>
      </c>
      <c r="J1848" t="s">
        <v>30</v>
      </c>
      <c r="K1848" t="s">
        <v>24</v>
      </c>
      <c r="L1848" t="s">
        <v>25</v>
      </c>
      <c r="M1848" t="s">
        <v>232</v>
      </c>
    </row>
    <row r="1849" spans="1:13" x14ac:dyDescent="0.3">
      <c r="A1849" t="s">
        <v>37972</v>
      </c>
      <c r="C1849" t="s">
        <v>37919</v>
      </c>
      <c r="D1849">
        <v>8</v>
      </c>
      <c r="E1849" s="1">
        <v>179482</v>
      </c>
      <c r="G1849" t="s">
        <v>111</v>
      </c>
      <c r="H1849" t="s">
        <v>37973</v>
      </c>
      <c r="I1849" t="s">
        <v>460</v>
      </c>
      <c r="J1849" t="s">
        <v>30</v>
      </c>
      <c r="K1849" t="s">
        <v>24</v>
      </c>
      <c r="L1849" t="s">
        <v>25</v>
      </c>
      <c r="M1849" t="s">
        <v>120</v>
      </c>
    </row>
    <row r="1850" spans="1:13" x14ac:dyDescent="0.3">
      <c r="A1850" t="s">
        <v>13763</v>
      </c>
      <c r="C1850" t="s">
        <v>13456</v>
      </c>
      <c r="D1850">
        <v>7</v>
      </c>
      <c r="E1850" s="1">
        <v>12508</v>
      </c>
      <c r="G1850" t="s">
        <v>34</v>
      </c>
      <c r="H1850" t="s">
        <v>6143</v>
      </c>
      <c r="I1850" t="s">
        <v>13764</v>
      </c>
      <c r="J1850" t="s">
        <v>30</v>
      </c>
      <c r="K1850" t="s">
        <v>24</v>
      </c>
      <c r="L1850" t="s">
        <v>25</v>
      </c>
      <c r="M1850" t="s">
        <v>6146</v>
      </c>
    </row>
    <row r="1851" spans="1:13" x14ac:dyDescent="0.3">
      <c r="A1851" t="s">
        <v>37906</v>
      </c>
      <c r="C1851" t="s">
        <v>37887</v>
      </c>
      <c r="D1851">
        <v>36</v>
      </c>
      <c r="E1851" s="1">
        <v>334610</v>
      </c>
      <c r="G1851" t="s">
        <v>111</v>
      </c>
      <c r="H1851" t="s">
        <v>37907</v>
      </c>
      <c r="I1851" t="s">
        <v>460</v>
      </c>
      <c r="J1851" t="s">
        <v>30</v>
      </c>
      <c r="K1851" t="s">
        <v>24</v>
      </c>
      <c r="L1851" t="s">
        <v>25</v>
      </c>
      <c r="M1851" t="s">
        <v>120</v>
      </c>
    </row>
    <row r="1852" spans="1:13" x14ac:dyDescent="0.3">
      <c r="A1852" t="s">
        <v>17890</v>
      </c>
      <c r="C1852" t="s">
        <v>17871</v>
      </c>
      <c r="D1852">
        <v>72</v>
      </c>
      <c r="E1852" s="1">
        <v>8474994</v>
      </c>
      <c r="G1852" t="s">
        <v>111</v>
      </c>
      <c r="H1852" t="s">
        <v>17891</v>
      </c>
      <c r="I1852" t="s">
        <v>460</v>
      </c>
      <c r="J1852" t="s">
        <v>30</v>
      </c>
      <c r="K1852" t="s">
        <v>24</v>
      </c>
      <c r="L1852" t="s">
        <v>25</v>
      </c>
      <c r="M1852" t="s">
        <v>120</v>
      </c>
    </row>
    <row r="1853" spans="1:13" x14ac:dyDescent="0.3">
      <c r="A1853" t="s">
        <v>17890</v>
      </c>
      <c r="C1853" t="s">
        <v>24785</v>
      </c>
      <c r="D1853">
        <v>15</v>
      </c>
      <c r="E1853" s="1">
        <v>1500000</v>
      </c>
      <c r="G1853" t="s">
        <v>111</v>
      </c>
      <c r="H1853" t="s">
        <v>24810</v>
      </c>
      <c r="I1853" t="s">
        <v>460</v>
      </c>
      <c r="J1853" t="s">
        <v>30</v>
      </c>
      <c r="K1853" t="s">
        <v>24</v>
      </c>
      <c r="L1853" t="s">
        <v>25</v>
      </c>
      <c r="M1853" t="s">
        <v>120</v>
      </c>
    </row>
    <row r="1854" spans="1:13" x14ac:dyDescent="0.3">
      <c r="A1854" t="s">
        <v>13748</v>
      </c>
      <c r="C1854" t="s">
        <v>13456</v>
      </c>
      <c r="D1854">
        <v>7</v>
      </c>
      <c r="E1854" s="1">
        <v>18358</v>
      </c>
      <c r="G1854" t="s">
        <v>34</v>
      </c>
      <c r="H1854" t="s">
        <v>6143</v>
      </c>
      <c r="I1854" t="s">
        <v>4835</v>
      </c>
      <c r="J1854" t="s">
        <v>30</v>
      </c>
      <c r="K1854" t="s">
        <v>24</v>
      </c>
      <c r="L1854" t="s">
        <v>25</v>
      </c>
      <c r="M1854" t="s">
        <v>6146</v>
      </c>
    </row>
    <row r="1855" spans="1:13" x14ac:dyDescent="0.3">
      <c r="A1855" t="s">
        <v>10526</v>
      </c>
      <c r="C1855" t="s">
        <v>10471</v>
      </c>
      <c r="D1855">
        <v>19</v>
      </c>
      <c r="E1855" s="1">
        <v>99990</v>
      </c>
      <c r="G1855" t="s">
        <v>111</v>
      </c>
      <c r="H1855" t="s">
        <v>10343</v>
      </c>
      <c r="I1855" t="s">
        <v>10527</v>
      </c>
      <c r="J1855" t="s">
        <v>300</v>
      </c>
      <c r="K1855" t="s">
        <v>24</v>
      </c>
      <c r="L1855" t="s">
        <v>25</v>
      </c>
      <c r="M1855" t="s">
        <v>232</v>
      </c>
    </row>
    <row r="1856" spans="1:13" x14ac:dyDescent="0.3">
      <c r="A1856" t="s">
        <v>15301</v>
      </c>
      <c r="C1856" t="s">
        <v>18238</v>
      </c>
      <c r="D1856">
        <v>9</v>
      </c>
      <c r="E1856" s="1">
        <v>105000</v>
      </c>
      <c r="G1856" t="s">
        <v>34</v>
      </c>
      <c r="H1856" t="s">
        <v>18250</v>
      </c>
      <c r="I1856" t="s">
        <v>460</v>
      </c>
      <c r="J1856" t="s">
        <v>30</v>
      </c>
      <c r="K1856" t="s">
        <v>24</v>
      </c>
      <c r="L1856" t="s">
        <v>25</v>
      </c>
      <c r="M1856" t="s">
        <v>6146</v>
      </c>
    </row>
    <row r="1857" spans="1:13" x14ac:dyDescent="0.3">
      <c r="A1857" t="s">
        <v>15301</v>
      </c>
      <c r="C1857" t="s">
        <v>31866</v>
      </c>
      <c r="D1857">
        <v>6</v>
      </c>
      <c r="E1857" s="1">
        <v>55181</v>
      </c>
      <c r="G1857" t="s">
        <v>34</v>
      </c>
      <c r="H1857" t="s">
        <v>6143</v>
      </c>
      <c r="I1857" t="s">
        <v>460</v>
      </c>
      <c r="J1857" t="s">
        <v>769</v>
      </c>
      <c r="K1857" t="s">
        <v>24</v>
      </c>
      <c r="L1857" t="s">
        <v>25</v>
      </c>
      <c r="M1857" t="s">
        <v>6146</v>
      </c>
    </row>
    <row r="1858" spans="1:13" x14ac:dyDescent="0.3">
      <c r="A1858" t="s">
        <v>15301</v>
      </c>
      <c r="C1858" t="s">
        <v>15182</v>
      </c>
      <c r="D1858">
        <v>5</v>
      </c>
      <c r="E1858" s="1">
        <v>183950</v>
      </c>
      <c r="G1858" t="s">
        <v>34</v>
      </c>
      <c r="H1858" t="s">
        <v>6143</v>
      </c>
      <c r="I1858" t="s">
        <v>460</v>
      </c>
      <c r="J1858" t="s">
        <v>30</v>
      </c>
      <c r="K1858" t="s">
        <v>24</v>
      </c>
      <c r="L1858" t="s">
        <v>25</v>
      </c>
      <c r="M1858" t="s">
        <v>6146</v>
      </c>
    </row>
    <row r="1859" spans="1:13" x14ac:dyDescent="0.3">
      <c r="A1859" t="s">
        <v>24541</v>
      </c>
      <c r="C1859" t="s">
        <v>37363</v>
      </c>
      <c r="D1859">
        <v>24</v>
      </c>
      <c r="E1859" s="1">
        <v>93000</v>
      </c>
      <c r="G1859" t="s">
        <v>111</v>
      </c>
      <c r="H1859" t="s">
        <v>37425</v>
      </c>
      <c r="I1859" t="s">
        <v>460</v>
      </c>
      <c r="J1859" t="s">
        <v>30</v>
      </c>
      <c r="K1859" t="s">
        <v>24</v>
      </c>
      <c r="L1859" t="s">
        <v>25</v>
      </c>
      <c r="M1859" t="s">
        <v>120</v>
      </c>
    </row>
    <row r="1860" spans="1:13" x14ac:dyDescent="0.3">
      <c r="A1860" t="s">
        <v>24541</v>
      </c>
      <c r="C1860" t="s">
        <v>37835</v>
      </c>
      <c r="D1860">
        <v>24</v>
      </c>
      <c r="E1860" s="1">
        <v>200800</v>
      </c>
      <c r="G1860" t="s">
        <v>111</v>
      </c>
      <c r="H1860" t="s">
        <v>37834</v>
      </c>
      <c r="I1860" t="s">
        <v>460</v>
      </c>
      <c r="J1860" t="s">
        <v>30</v>
      </c>
      <c r="K1860" t="s">
        <v>24</v>
      </c>
      <c r="L1860" t="s">
        <v>25</v>
      </c>
      <c r="M1860" t="s">
        <v>120</v>
      </c>
    </row>
    <row r="1861" spans="1:13" x14ac:dyDescent="0.3">
      <c r="A1861" t="s">
        <v>24541</v>
      </c>
      <c r="C1861" t="s">
        <v>24500</v>
      </c>
      <c r="D1861">
        <v>14</v>
      </c>
      <c r="E1861" s="1">
        <v>75820</v>
      </c>
      <c r="G1861" t="s">
        <v>111</v>
      </c>
      <c r="H1861" t="s">
        <v>24542</v>
      </c>
      <c r="I1861" t="s">
        <v>460</v>
      </c>
      <c r="J1861" t="s">
        <v>30</v>
      </c>
      <c r="K1861" t="s">
        <v>24</v>
      </c>
      <c r="L1861" t="s">
        <v>25</v>
      </c>
      <c r="M1861" t="s">
        <v>120</v>
      </c>
    </row>
    <row r="1862" spans="1:13" x14ac:dyDescent="0.3">
      <c r="A1862" t="s">
        <v>17216</v>
      </c>
      <c r="C1862" t="s">
        <v>17183</v>
      </c>
      <c r="D1862">
        <v>2</v>
      </c>
      <c r="E1862" s="1">
        <v>50000</v>
      </c>
      <c r="G1862" t="s">
        <v>13</v>
      </c>
      <c r="H1862" t="s">
        <v>17217</v>
      </c>
      <c r="I1862" t="s">
        <v>11143</v>
      </c>
      <c r="J1862" t="s">
        <v>2749</v>
      </c>
      <c r="K1862" t="s">
        <v>645</v>
      </c>
      <c r="L1862" t="s">
        <v>17</v>
      </c>
      <c r="M1862" t="s">
        <v>345</v>
      </c>
    </row>
    <row r="1863" spans="1:13" x14ac:dyDescent="0.3">
      <c r="A1863" t="s">
        <v>9669</v>
      </c>
      <c r="C1863" t="s">
        <v>9547</v>
      </c>
      <c r="D1863">
        <v>61</v>
      </c>
      <c r="E1863" s="1">
        <v>520821</v>
      </c>
      <c r="G1863" t="s">
        <v>34</v>
      </c>
      <c r="H1863" t="s">
        <v>9670</v>
      </c>
      <c r="I1863" t="s">
        <v>9671</v>
      </c>
      <c r="J1863" t="s">
        <v>7943</v>
      </c>
      <c r="K1863" t="s">
        <v>645</v>
      </c>
      <c r="L1863" t="s">
        <v>704</v>
      </c>
      <c r="M1863" t="s">
        <v>6146</v>
      </c>
    </row>
    <row r="1864" spans="1:13" x14ac:dyDescent="0.3">
      <c r="A1864" t="s">
        <v>7653</v>
      </c>
      <c r="C1864" t="s">
        <v>7634</v>
      </c>
      <c r="D1864">
        <v>16</v>
      </c>
      <c r="E1864" s="1">
        <v>587998</v>
      </c>
      <c r="G1864" t="s">
        <v>13</v>
      </c>
      <c r="H1864" t="s">
        <v>7654</v>
      </c>
      <c r="I1864" t="s">
        <v>7655</v>
      </c>
      <c r="J1864" t="s">
        <v>7656</v>
      </c>
      <c r="K1864" t="s">
        <v>645</v>
      </c>
      <c r="L1864" t="s">
        <v>17</v>
      </c>
      <c r="M1864" t="s">
        <v>450</v>
      </c>
    </row>
    <row r="1865" spans="1:13" x14ac:dyDescent="0.3">
      <c r="A1865" t="s">
        <v>21787</v>
      </c>
      <c r="C1865" t="s">
        <v>21714</v>
      </c>
      <c r="D1865">
        <v>3</v>
      </c>
      <c r="E1865" s="1">
        <v>57500</v>
      </c>
      <c r="G1865" t="s">
        <v>13</v>
      </c>
      <c r="H1865" t="s">
        <v>21788</v>
      </c>
      <c r="I1865" t="s">
        <v>3185</v>
      </c>
      <c r="J1865" t="s">
        <v>644</v>
      </c>
      <c r="K1865" t="s">
        <v>645</v>
      </c>
      <c r="L1865" t="s">
        <v>17</v>
      </c>
      <c r="M1865" t="s">
        <v>66</v>
      </c>
    </row>
    <row r="1866" spans="1:13" x14ac:dyDescent="0.3">
      <c r="A1866" t="s">
        <v>30962</v>
      </c>
      <c r="C1866" t="s">
        <v>30851</v>
      </c>
      <c r="D1866">
        <v>18</v>
      </c>
      <c r="E1866" s="1">
        <v>100000</v>
      </c>
      <c r="G1866" t="s">
        <v>13</v>
      </c>
      <c r="H1866" t="s">
        <v>30963</v>
      </c>
      <c r="I1866" t="s">
        <v>26083</v>
      </c>
      <c r="J1866" t="s">
        <v>7943</v>
      </c>
      <c r="K1866" t="s">
        <v>645</v>
      </c>
      <c r="L1866" t="s">
        <v>17</v>
      </c>
      <c r="M1866" t="s">
        <v>450</v>
      </c>
    </row>
    <row r="1867" spans="1:13" x14ac:dyDescent="0.3">
      <c r="A1867" t="s">
        <v>17604</v>
      </c>
      <c r="C1867" t="s">
        <v>17445</v>
      </c>
      <c r="D1867">
        <v>16</v>
      </c>
      <c r="E1867" s="1">
        <v>30510</v>
      </c>
      <c r="G1867" t="s">
        <v>34</v>
      </c>
      <c r="H1867" t="s">
        <v>6143</v>
      </c>
      <c r="I1867" t="s">
        <v>17605</v>
      </c>
      <c r="J1867" t="s">
        <v>662</v>
      </c>
      <c r="K1867" t="s">
        <v>24</v>
      </c>
      <c r="L1867" t="s">
        <v>25</v>
      </c>
      <c r="M1867" t="s">
        <v>6146</v>
      </c>
    </row>
    <row r="1868" spans="1:13" x14ac:dyDescent="0.3">
      <c r="A1868" t="s">
        <v>21947</v>
      </c>
      <c r="C1868" t="s">
        <v>21907</v>
      </c>
      <c r="D1868">
        <v>36</v>
      </c>
      <c r="E1868" s="1">
        <v>1240296</v>
      </c>
      <c r="G1868" t="s">
        <v>34</v>
      </c>
      <c r="H1868" t="s">
        <v>21948</v>
      </c>
      <c r="I1868" t="s">
        <v>49</v>
      </c>
      <c r="J1868" t="s">
        <v>50</v>
      </c>
      <c r="K1868" t="s">
        <v>51</v>
      </c>
      <c r="L1868" t="s">
        <v>44</v>
      </c>
      <c r="M1868" t="s">
        <v>740</v>
      </c>
    </row>
    <row r="1869" spans="1:13" x14ac:dyDescent="0.3">
      <c r="A1869" t="s">
        <v>4730</v>
      </c>
      <c r="C1869" t="s">
        <v>5155</v>
      </c>
      <c r="D1869">
        <v>40</v>
      </c>
      <c r="E1869" s="1">
        <v>4713108</v>
      </c>
      <c r="G1869" t="s">
        <v>13</v>
      </c>
      <c r="H1869" t="s">
        <v>5191</v>
      </c>
      <c r="I1869" t="s">
        <v>4732</v>
      </c>
      <c r="J1869" t="s">
        <v>1145</v>
      </c>
      <c r="K1869" t="s">
        <v>24</v>
      </c>
      <c r="L1869" t="s">
        <v>17</v>
      </c>
      <c r="M1869" t="s">
        <v>345</v>
      </c>
    </row>
    <row r="1870" spans="1:13" x14ac:dyDescent="0.3">
      <c r="A1870" t="s">
        <v>4730</v>
      </c>
      <c r="C1870" t="s">
        <v>5881</v>
      </c>
      <c r="D1870">
        <v>29</v>
      </c>
      <c r="E1870" s="1">
        <v>361481</v>
      </c>
      <c r="G1870" t="s">
        <v>13</v>
      </c>
      <c r="H1870" t="s">
        <v>5967</v>
      </c>
      <c r="I1870" t="s">
        <v>4732</v>
      </c>
      <c r="J1870" t="s">
        <v>1145</v>
      </c>
      <c r="K1870" t="s">
        <v>24</v>
      </c>
      <c r="L1870" t="s">
        <v>38</v>
      </c>
      <c r="M1870" t="s">
        <v>345</v>
      </c>
    </row>
    <row r="1871" spans="1:13" x14ac:dyDescent="0.3">
      <c r="A1871" t="s">
        <v>4730</v>
      </c>
      <c r="C1871" t="s">
        <v>4681</v>
      </c>
      <c r="D1871">
        <v>48</v>
      </c>
      <c r="E1871" s="1">
        <v>26421661</v>
      </c>
      <c r="G1871" t="s">
        <v>34</v>
      </c>
      <c r="H1871" t="s">
        <v>4731</v>
      </c>
      <c r="I1871" t="s">
        <v>4732</v>
      </c>
      <c r="J1871" t="s">
        <v>1145</v>
      </c>
      <c r="K1871" t="s">
        <v>24</v>
      </c>
      <c r="L1871" t="s">
        <v>17</v>
      </c>
      <c r="M1871" t="s">
        <v>202</v>
      </c>
    </row>
    <row r="1872" spans="1:13" x14ac:dyDescent="0.3">
      <c r="A1872" t="s">
        <v>4730</v>
      </c>
      <c r="C1872" t="s">
        <v>24055</v>
      </c>
      <c r="D1872">
        <v>18</v>
      </c>
      <c r="E1872" s="1">
        <v>380275</v>
      </c>
      <c r="G1872" t="s">
        <v>13</v>
      </c>
      <c r="H1872" t="s">
        <v>24095</v>
      </c>
      <c r="I1872" t="s">
        <v>4732</v>
      </c>
      <c r="J1872" t="s">
        <v>1145</v>
      </c>
      <c r="K1872" t="s">
        <v>24</v>
      </c>
      <c r="L1872" t="s">
        <v>38</v>
      </c>
      <c r="M1872" t="s">
        <v>345</v>
      </c>
    </row>
    <row r="1873" spans="1:13" x14ac:dyDescent="0.3">
      <c r="A1873" t="s">
        <v>4730</v>
      </c>
      <c r="C1873" t="s">
        <v>24055</v>
      </c>
      <c r="D1873">
        <v>9</v>
      </c>
      <c r="E1873" s="1">
        <v>226889</v>
      </c>
      <c r="G1873" t="s">
        <v>34</v>
      </c>
      <c r="H1873" t="s">
        <v>24205</v>
      </c>
      <c r="I1873" t="s">
        <v>4732</v>
      </c>
      <c r="J1873" t="s">
        <v>1145</v>
      </c>
      <c r="K1873" t="s">
        <v>24</v>
      </c>
      <c r="L1873" t="s">
        <v>17</v>
      </c>
      <c r="M1873" t="s">
        <v>202</v>
      </c>
    </row>
    <row r="1874" spans="1:13" x14ac:dyDescent="0.3">
      <c r="A1874" t="s">
        <v>4730</v>
      </c>
      <c r="C1874" t="s">
        <v>16341</v>
      </c>
      <c r="D1874">
        <v>44</v>
      </c>
      <c r="E1874" s="1">
        <v>3268383</v>
      </c>
      <c r="G1874" t="s">
        <v>13</v>
      </c>
      <c r="H1874" t="s">
        <v>16340</v>
      </c>
      <c r="I1874" t="s">
        <v>4732</v>
      </c>
      <c r="J1874" t="s">
        <v>1145</v>
      </c>
      <c r="K1874" t="s">
        <v>24</v>
      </c>
      <c r="L1874" t="s">
        <v>17</v>
      </c>
      <c r="M1874" t="s">
        <v>345</v>
      </c>
    </row>
    <row r="1875" spans="1:13" x14ac:dyDescent="0.3">
      <c r="A1875" t="s">
        <v>4730</v>
      </c>
      <c r="C1875" t="s">
        <v>12314</v>
      </c>
      <c r="D1875">
        <v>50</v>
      </c>
      <c r="E1875" s="1">
        <v>606757</v>
      </c>
      <c r="G1875" t="s">
        <v>13</v>
      </c>
      <c r="H1875" t="s">
        <v>12550</v>
      </c>
      <c r="I1875" t="s">
        <v>4732</v>
      </c>
      <c r="J1875" t="s">
        <v>1145</v>
      </c>
      <c r="K1875" t="s">
        <v>24</v>
      </c>
      <c r="L1875" t="s">
        <v>38</v>
      </c>
      <c r="M1875" t="s">
        <v>345</v>
      </c>
    </row>
    <row r="1876" spans="1:13" x14ac:dyDescent="0.3">
      <c r="A1876" t="s">
        <v>4730</v>
      </c>
      <c r="C1876" t="s">
        <v>11813</v>
      </c>
      <c r="D1876">
        <v>43</v>
      </c>
      <c r="E1876" s="1">
        <v>1276416</v>
      </c>
      <c r="G1876" t="s">
        <v>34</v>
      </c>
      <c r="H1876" t="s">
        <v>11843</v>
      </c>
      <c r="I1876" t="s">
        <v>4732</v>
      </c>
      <c r="J1876" t="s">
        <v>1145</v>
      </c>
      <c r="K1876" t="s">
        <v>24</v>
      </c>
      <c r="L1876" t="s">
        <v>44</v>
      </c>
      <c r="M1876" t="s">
        <v>202</v>
      </c>
    </row>
    <row r="1877" spans="1:13" x14ac:dyDescent="0.3">
      <c r="A1877" t="s">
        <v>4730</v>
      </c>
      <c r="C1877" t="s">
        <v>12803</v>
      </c>
      <c r="D1877">
        <v>18</v>
      </c>
      <c r="E1877" s="1">
        <v>200000</v>
      </c>
      <c r="G1877" t="s">
        <v>34</v>
      </c>
      <c r="H1877" t="s">
        <v>12807</v>
      </c>
      <c r="I1877" t="s">
        <v>4732</v>
      </c>
      <c r="J1877" t="s">
        <v>1145</v>
      </c>
      <c r="K1877" t="s">
        <v>24</v>
      </c>
      <c r="L1877" t="s">
        <v>17</v>
      </c>
      <c r="M1877" t="s">
        <v>202</v>
      </c>
    </row>
    <row r="1878" spans="1:13" x14ac:dyDescent="0.3">
      <c r="A1878" t="s">
        <v>4730</v>
      </c>
      <c r="C1878" t="s">
        <v>10589</v>
      </c>
      <c r="D1878">
        <v>95</v>
      </c>
      <c r="E1878" s="1">
        <v>1139647</v>
      </c>
      <c r="G1878" t="s">
        <v>13</v>
      </c>
      <c r="H1878" t="s">
        <v>10608</v>
      </c>
      <c r="I1878" t="s">
        <v>4732</v>
      </c>
      <c r="J1878" t="s">
        <v>1145</v>
      </c>
      <c r="K1878" t="s">
        <v>24</v>
      </c>
      <c r="L1878" t="s">
        <v>38</v>
      </c>
      <c r="M1878" t="s">
        <v>345</v>
      </c>
    </row>
    <row r="1879" spans="1:13" x14ac:dyDescent="0.3">
      <c r="A1879" t="s">
        <v>4730</v>
      </c>
      <c r="C1879" t="s">
        <v>10083</v>
      </c>
      <c r="D1879">
        <v>64</v>
      </c>
      <c r="E1879" s="1">
        <v>14294587</v>
      </c>
      <c r="G1879" t="s">
        <v>34</v>
      </c>
      <c r="H1879" t="s">
        <v>10091</v>
      </c>
      <c r="I1879" t="s">
        <v>4732</v>
      </c>
      <c r="J1879" t="s">
        <v>1145</v>
      </c>
      <c r="K1879" t="s">
        <v>24</v>
      </c>
      <c r="L1879" t="s">
        <v>17</v>
      </c>
      <c r="M1879" t="s">
        <v>202</v>
      </c>
    </row>
    <row r="1880" spans="1:13" x14ac:dyDescent="0.3">
      <c r="A1880" t="s">
        <v>4730</v>
      </c>
      <c r="C1880" t="s">
        <v>37363</v>
      </c>
      <c r="D1880">
        <v>54</v>
      </c>
      <c r="E1880" s="1">
        <v>2879559</v>
      </c>
      <c r="G1880" t="s">
        <v>34</v>
      </c>
      <c r="H1880" t="s">
        <v>37456</v>
      </c>
      <c r="I1880" t="s">
        <v>4732</v>
      </c>
      <c r="J1880" t="s">
        <v>1145</v>
      </c>
      <c r="K1880" t="s">
        <v>24</v>
      </c>
      <c r="L1880" t="s">
        <v>170</v>
      </c>
      <c r="M1880" t="s">
        <v>202</v>
      </c>
    </row>
    <row r="1881" spans="1:13" x14ac:dyDescent="0.3">
      <c r="A1881" t="s">
        <v>4730</v>
      </c>
      <c r="C1881" t="s">
        <v>36727</v>
      </c>
      <c r="D1881">
        <v>65</v>
      </c>
      <c r="E1881" s="1">
        <v>2607870</v>
      </c>
      <c r="G1881" t="s">
        <v>13</v>
      </c>
      <c r="H1881" t="s">
        <v>36763</v>
      </c>
      <c r="I1881" t="s">
        <v>4732</v>
      </c>
      <c r="J1881" t="s">
        <v>1145</v>
      </c>
      <c r="K1881" t="s">
        <v>24</v>
      </c>
      <c r="L1881" t="s">
        <v>210</v>
      </c>
      <c r="M1881" t="s">
        <v>345</v>
      </c>
    </row>
    <row r="1882" spans="1:13" x14ac:dyDescent="0.3">
      <c r="A1882" t="s">
        <v>33271</v>
      </c>
      <c r="C1882" t="s">
        <v>33173</v>
      </c>
      <c r="D1882">
        <v>6</v>
      </c>
      <c r="E1882" s="1">
        <v>63132</v>
      </c>
      <c r="G1882" t="s">
        <v>34</v>
      </c>
      <c r="H1882" t="s">
        <v>6143</v>
      </c>
      <c r="I1882" t="s">
        <v>6429</v>
      </c>
      <c r="J1882" t="s">
        <v>422</v>
      </c>
      <c r="K1882" t="s">
        <v>24</v>
      </c>
      <c r="L1882" t="s">
        <v>25</v>
      </c>
      <c r="M1882" t="s">
        <v>6146</v>
      </c>
    </row>
    <row r="1883" spans="1:13" x14ac:dyDescent="0.3">
      <c r="A1883" t="s">
        <v>37994</v>
      </c>
      <c r="C1883" t="s">
        <v>37919</v>
      </c>
      <c r="D1883">
        <v>35</v>
      </c>
      <c r="E1883" s="1">
        <v>442884</v>
      </c>
      <c r="G1883" t="s">
        <v>111</v>
      </c>
      <c r="H1883" t="s">
        <v>37995</v>
      </c>
      <c r="I1883" t="s">
        <v>1008</v>
      </c>
      <c r="J1883" t="s">
        <v>119</v>
      </c>
      <c r="K1883" t="s">
        <v>24</v>
      </c>
      <c r="L1883" t="s">
        <v>25</v>
      </c>
      <c r="M1883" t="s">
        <v>120</v>
      </c>
    </row>
    <row r="1884" spans="1:13" x14ac:dyDescent="0.3">
      <c r="A1884" t="s">
        <v>4203</v>
      </c>
      <c r="C1884" t="s">
        <v>3657</v>
      </c>
      <c r="D1884">
        <v>24</v>
      </c>
      <c r="E1884" s="1">
        <v>100000</v>
      </c>
      <c r="G1884" t="s">
        <v>34</v>
      </c>
      <c r="H1884" t="s">
        <v>4204</v>
      </c>
      <c r="I1884" t="s">
        <v>22</v>
      </c>
      <c r="J1884" t="s">
        <v>23</v>
      </c>
      <c r="K1884" t="s">
        <v>24</v>
      </c>
      <c r="L1884" t="s">
        <v>17</v>
      </c>
      <c r="M1884" t="s">
        <v>217</v>
      </c>
    </row>
    <row r="1885" spans="1:13" x14ac:dyDescent="0.3">
      <c r="A1885" t="s">
        <v>11168</v>
      </c>
      <c r="C1885" t="s">
        <v>11140</v>
      </c>
      <c r="D1885">
        <v>14</v>
      </c>
      <c r="E1885" s="1">
        <v>143595</v>
      </c>
      <c r="G1885" t="s">
        <v>34</v>
      </c>
      <c r="H1885" t="s">
        <v>970</v>
      </c>
      <c r="I1885" t="s">
        <v>22</v>
      </c>
      <c r="J1885" t="s">
        <v>23</v>
      </c>
      <c r="K1885" t="s">
        <v>24</v>
      </c>
      <c r="L1885" t="s">
        <v>133</v>
      </c>
      <c r="M1885" t="s">
        <v>87</v>
      </c>
    </row>
    <row r="1886" spans="1:13" x14ac:dyDescent="0.3">
      <c r="A1886" t="s">
        <v>11168</v>
      </c>
      <c r="C1886" t="s">
        <v>37047</v>
      </c>
      <c r="D1886">
        <v>42</v>
      </c>
      <c r="E1886" s="1">
        <v>3000000</v>
      </c>
      <c r="G1886" t="s">
        <v>34</v>
      </c>
      <c r="H1886" t="s">
        <v>970</v>
      </c>
      <c r="I1886" t="s">
        <v>22</v>
      </c>
      <c r="J1886" t="s">
        <v>23</v>
      </c>
      <c r="K1886" t="s">
        <v>24</v>
      </c>
      <c r="L1886" t="s">
        <v>133</v>
      </c>
      <c r="M1886" t="s">
        <v>87</v>
      </c>
    </row>
    <row r="1887" spans="1:13" x14ac:dyDescent="0.3">
      <c r="A1887" t="s">
        <v>11168</v>
      </c>
      <c r="C1887" t="s">
        <v>35954</v>
      </c>
      <c r="D1887">
        <v>66</v>
      </c>
      <c r="E1887" s="1">
        <v>4999240</v>
      </c>
      <c r="G1887" t="s">
        <v>34</v>
      </c>
      <c r="H1887" t="s">
        <v>36008</v>
      </c>
      <c r="I1887" t="s">
        <v>22</v>
      </c>
      <c r="J1887" t="s">
        <v>23</v>
      </c>
      <c r="K1887" t="s">
        <v>24</v>
      </c>
      <c r="L1887" t="s">
        <v>133</v>
      </c>
      <c r="M1887" t="s">
        <v>87</v>
      </c>
    </row>
    <row r="1888" spans="1:13" x14ac:dyDescent="0.3">
      <c r="A1888" t="s">
        <v>2895</v>
      </c>
      <c r="C1888" t="s">
        <v>2269</v>
      </c>
      <c r="D1888">
        <v>14</v>
      </c>
      <c r="E1888" s="1">
        <v>502368</v>
      </c>
      <c r="G1888" t="s">
        <v>111</v>
      </c>
      <c r="H1888" t="s">
        <v>2734</v>
      </c>
      <c r="I1888" t="s">
        <v>310</v>
      </c>
      <c r="J1888" t="s">
        <v>311</v>
      </c>
      <c r="K1888" t="s">
        <v>24</v>
      </c>
      <c r="L1888" t="s">
        <v>25</v>
      </c>
      <c r="M1888" t="s">
        <v>232</v>
      </c>
    </row>
    <row r="1889" spans="1:13" x14ac:dyDescent="0.3">
      <c r="A1889" t="s">
        <v>33085</v>
      </c>
      <c r="C1889" t="s">
        <v>32581</v>
      </c>
      <c r="D1889">
        <v>7</v>
      </c>
      <c r="E1889" s="1">
        <v>12668</v>
      </c>
      <c r="G1889" t="s">
        <v>34</v>
      </c>
      <c r="H1889" t="s">
        <v>6143</v>
      </c>
      <c r="I1889" t="s">
        <v>26579</v>
      </c>
      <c r="J1889" t="s">
        <v>70</v>
      </c>
      <c r="K1889" t="s">
        <v>24</v>
      </c>
      <c r="L1889" t="s">
        <v>25</v>
      </c>
      <c r="M1889" t="s">
        <v>6146</v>
      </c>
    </row>
    <row r="1890" spans="1:13" x14ac:dyDescent="0.3">
      <c r="A1890" t="s">
        <v>26578</v>
      </c>
      <c r="C1890" t="s">
        <v>26519</v>
      </c>
      <c r="D1890">
        <v>5</v>
      </c>
      <c r="E1890" s="1">
        <v>7700</v>
      </c>
      <c r="G1890" t="s">
        <v>34</v>
      </c>
      <c r="H1890" t="s">
        <v>6143</v>
      </c>
      <c r="I1890" t="s">
        <v>26579</v>
      </c>
      <c r="J1890" t="s">
        <v>2347</v>
      </c>
      <c r="K1890" t="s">
        <v>24</v>
      </c>
      <c r="L1890" t="s">
        <v>25</v>
      </c>
      <c r="M1890" t="s">
        <v>6146</v>
      </c>
    </row>
    <row r="1891" spans="1:13" x14ac:dyDescent="0.3">
      <c r="A1891" t="s">
        <v>19266</v>
      </c>
      <c r="C1891" t="s">
        <v>19247</v>
      </c>
      <c r="D1891">
        <v>12</v>
      </c>
      <c r="E1891" s="1">
        <v>5000</v>
      </c>
      <c r="G1891" t="s">
        <v>111</v>
      </c>
      <c r="H1891" t="s">
        <v>19267</v>
      </c>
      <c r="I1891" t="s">
        <v>19268</v>
      </c>
      <c r="J1891" t="s">
        <v>70</v>
      </c>
      <c r="K1891" t="s">
        <v>24</v>
      </c>
      <c r="L1891" t="s">
        <v>25</v>
      </c>
      <c r="M1891" t="s">
        <v>87</v>
      </c>
    </row>
    <row r="1892" spans="1:13" x14ac:dyDescent="0.3">
      <c r="A1892" t="s">
        <v>15066</v>
      </c>
      <c r="C1892" t="s">
        <v>15008</v>
      </c>
      <c r="D1892">
        <v>4</v>
      </c>
      <c r="E1892" s="1">
        <v>18358</v>
      </c>
      <c r="G1892" t="s">
        <v>34</v>
      </c>
      <c r="H1892" t="s">
        <v>6143</v>
      </c>
      <c r="I1892" t="s">
        <v>15067</v>
      </c>
      <c r="J1892" t="s">
        <v>761</v>
      </c>
      <c r="K1892" t="s">
        <v>24</v>
      </c>
      <c r="L1892" t="s">
        <v>25</v>
      </c>
      <c r="M1892" t="s">
        <v>6146</v>
      </c>
    </row>
    <row r="1893" spans="1:13" x14ac:dyDescent="0.3">
      <c r="A1893" t="s">
        <v>36605</v>
      </c>
      <c r="C1893" t="s">
        <v>36503</v>
      </c>
      <c r="D1893">
        <v>3</v>
      </c>
      <c r="E1893" s="1">
        <v>74792</v>
      </c>
      <c r="G1893" t="s">
        <v>34</v>
      </c>
      <c r="H1893" t="s">
        <v>6143</v>
      </c>
      <c r="I1893" t="s">
        <v>36606</v>
      </c>
      <c r="J1893" t="s">
        <v>124</v>
      </c>
      <c r="K1893" t="s">
        <v>24</v>
      </c>
      <c r="L1893" t="s">
        <v>25</v>
      </c>
      <c r="M1893" t="s">
        <v>6146</v>
      </c>
    </row>
    <row r="1894" spans="1:13" x14ac:dyDescent="0.3">
      <c r="A1894" t="s">
        <v>17045</v>
      </c>
      <c r="C1894" t="s">
        <v>16755</v>
      </c>
      <c r="D1894">
        <v>19</v>
      </c>
      <c r="E1894" s="1">
        <v>100000</v>
      </c>
      <c r="G1894" t="s">
        <v>48</v>
      </c>
      <c r="H1894" t="s">
        <v>17046</v>
      </c>
      <c r="I1894" t="s">
        <v>1648</v>
      </c>
      <c r="K1894" t="s">
        <v>51</v>
      </c>
      <c r="L1894" t="s">
        <v>17</v>
      </c>
      <c r="M1894" t="s">
        <v>331</v>
      </c>
    </row>
    <row r="1895" spans="1:13" x14ac:dyDescent="0.3">
      <c r="A1895" t="s">
        <v>4508</v>
      </c>
      <c r="C1895" t="s">
        <v>4395</v>
      </c>
      <c r="D1895">
        <v>10</v>
      </c>
      <c r="E1895" s="1">
        <v>1084674</v>
      </c>
      <c r="G1895" t="s">
        <v>111</v>
      </c>
      <c r="H1895" t="s">
        <v>4509</v>
      </c>
      <c r="I1895" t="s">
        <v>4510</v>
      </c>
      <c r="J1895" t="s">
        <v>22</v>
      </c>
      <c r="K1895" t="s">
        <v>24</v>
      </c>
      <c r="L1895" t="s">
        <v>25</v>
      </c>
      <c r="M1895" t="s">
        <v>120</v>
      </c>
    </row>
    <row r="1896" spans="1:13" x14ac:dyDescent="0.3">
      <c r="A1896" t="s">
        <v>18617</v>
      </c>
      <c r="C1896" t="s">
        <v>18470</v>
      </c>
      <c r="D1896">
        <v>4</v>
      </c>
      <c r="E1896" s="1">
        <v>4585</v>
      </c>
      <c r="G1896" t="s">
        <v>34</v>
      </c>
      <c r="H1896" t="s">
        <v>6143</v>
      </c>
      <c r="I1896" t="s">
        <v>18618</v>
      </c>
      <c r="J1896" t="s">
        <v>3203</v>
      </c>
      <c r="K1896" t="s">
        <v>24</v>
      </c>
      <c r="L1896" t="s">
        <v>25</v>
      </c>
      <c r="M1896" t="s">
        <v>6146</v>
      </c>
    </row>
    <row r="1897" spans="1:13" x14ac:dyDescent="0.3">
      <c r="A1897" t="s">
        <v>28876</v>
      </c>
      <c r="C1897" t="s">
        <v>28715</v>
      </c>
      <c r="D1897">
        <v>1</v>
      </c>
      <c r="E1897" s="1">
        <v>10000</v>
      </c>
      <c r="G1897" t="s">
        <v>400</v>
      </c>
      <c r="H1897" t="s">
        <v>68</v>
      </c>
      <c r="I1897" t="s">
        <v>22</v>
      </c>
      <c r="J1897" t="s">
        <v>23</v>
      </c>
      <c r="K1897" t="s">
        <v>24</v>
      </c>
      <c r="L1897" t="s">
        <v>25</v>
      </c>
      <c r="M1897" t="s">
        <v>26</v>
      </c>
    </row>
    <row r="1898" spans="1:13" x14ac:dyDescent="0.3">
      <c r="A1898" t="s">
        <v>13659</v>
      </c>
      <c r="C1898" t="s">
        <v>13456</v>
      </c>
      <c r="D1898">
        <v>7</v>
      </c>
      <c r="E1898" s="1">
        <v>7754</v>
      </c>
      <c r="G1898" t="s">
        <v>34</v>
      </c>
      <c r="H1898" t="s">
        <v>6143</v>
      </c>
      <c r="I1898" t="s">
        <v>13660</v>
      </c>
      <c r="J1898" t="s">
        <v>30</v>
      </c>
      <c r="K1898" t="s">
        <v>24</v>
      </c>
      <c r="L1898" t="s">
        <v>25</v>
      </c>
      <c r="M1898" t="s">
        <v>6146</v>
      </c>
    </row>
    <row r="1899" spans="1:13" x14ac:dyDescent="0.3">
      <c r="A1899" t="s">
        <v>6583</v>
      </c>
      <c r="C1899" t="s">
        <v>6536</v>
      </c>
      <c r="D1899">
        <v>3</v>
      </c>
      <c r="E1899" s="1">
        <v>16413</v>
      </c>
      <c r="G1899" t="s">
        <v>34</v>
      </c>
      <c r="H1899" t="s">
        <v>6143</v>
      </c>
      <c r="I1899" t="s">
        <v>6584</v>
      </c>
      <c r="J1899" t="s">
        <v>3285</v>
      </c>
      <c r="K1899" t="s">
        <v>24</v>
      </c>
      <c r="L1899" t="s">
        <v>25</v>
      </c>
      <c r="M1899" t="s">
        <v>6146</v>
      </c>
    </row>
    <row r="1900" spans="1:13" x14ac:dyDescent="0.3">
      <c r="A1900" t="s">
        <v>15327</v>
      </c>
      <c r="C1900" t="s">
        <v>15182</v>
      </c>
      <c r="D1900">
        <v>5</v>
      </c>
      <c r="E1900" s="1">
        <v>20363</v>
      </c>
      <c r="G1900" t="s">
        <v>34</v>
      </c>
      <c r="H1900" t="s">
        <v>6143</v>
      </c>
      <c r="I1900" t="s">
        <v>15328</v>
      </c>
      <c r="J1900" t="s">
        <v>119</v>
      </c>
      <c r="K1900" t="s">
        <v>24</v>
      </c>
      <c r="L1900" t="s">
        <v>25</v>
      </c>
      <c r="M1900" t="s">
        <v>6146</v>
      </c>
    </row>
    <row r="1901" spans="1:13" x14ac:dyDescent="0.3">
      <c r="A1901" t="s">
        <v>30257</v>
      </c>
      <c r="C1901" t="s">
        <v>29922</v>
      </c>
      <c r="D1901">
        <v>16</v>
      </c>
      <c r="E1901" s="1">
        <v>499997</v>
      </c>
      <c r="G1901" t="s">
        <v>69</v>
      </c>
      <c r="H1901" t="s">
        <v>30258</v>
      </c>
      <c r="I1901" t="s">
        <v>30259</v>
      </c>
      <c r="J1901" t="s">
        <v>236</v>
      </c>
      <c r="K1901" t="s">
        <v>24</v>
      </c>
      <c r="L1901" t="s">
        <v>3538</v>
      </c>
      <c r="M1901" t="s">
        <v>221</v>
      </c>
    </row>
    <row r="1902" spans="1:13" x14ac:dyDescent="0.3">
      <c r="A1902" t="s">
        <v>17486</v>
      </c>
      <c r="C1902" t="s">
        <v>17445</v>
      </c>
      <c r="D1902">
        <v>16</v>
      </c>
      <c r="E1902" s="1">
        <v>17840</v>
      </c>
      <c r="G1902" t="s">
        <v>34</v>
      </c>
      <c r="H1902" t="s">
        <v>6143</v>
      </c>
      <c r="I1902" t="s">
        <v>17487</v>
      </c>
      <c r="J1902" t="s">
        <v>662</v>
      </c>
      <c r="K1902" t="s">
        <v>24</v>
      </c>
      <c r="L1902" t="s">
        <v>25</v>
      </c>
      <c r="M1902" t="s">
        <v>6146</v>
      </c>
    </row>
    <row r="1903" spans="1:13" x14ac:dyDescent="0.3">
      <c r="A1903" t="s">
        <v>32884</v>
      </c>
      <c r="C1903" t="s">
        <v>32581</v>
      </c>
      <c r="D1903">
        <v>7</v>
      </c>
      <c r="E1903" s="1">
        <v>8777</v>
      </c>
      <c r="G1903" t="s">
        <v>34</v>
      </c>
      <c r="H1903" t="s">
        <v>6143</v>
      </c>
      <c r="I1903" t="s">
        <v>32885</v>
      </c>
      <c r="J1903" t="s">
        <v>70</v>
      </c>
      <c r="K1903" t="s">
        <v>24</v>
      </c>
      <c r="L1903" t="s">
        <v>25</v>
      </c>
      <c r="M1903" t="s">
        <v>6146</v>
      </c>
    </row>
    <row r="1904" spans="1:13" x14ac:dyDescent="0.3">
      <c r="A1904" t="s">
        <v>15615</v>
      </c>
      <c r="C1904" t="s">
        <v>15606</v>
      </c>
      <c r="D1904">
        <v>23</v>
      </c>
      <c r="E1904" s="1">
        <v>4000000</v>
      </c>
      <c r="G1904" t="s">
        <v>48</v>
      </c>
      <c r="H1904" t="s">
        <v>15616</v>
      </c>
      <c r="I1904" t="s">
        <v>2352</v>
      </c>
      <c r="K1904" t="s">
        <v>37</v>
      </c>
      <c r="L1904" t="s">
        <v>38</v>
      </c>
      <c r="M1904" t="s">
        <v>190</v>
      </c>
    </row>
    <row r="1905" spans="1:13" x14ac:dyDescent="0.3">
      <c r="A1905" t="s">
        <v>32075</v>
      </c>
      <c r="C1905" t="s">
        <v>31866</v>
      </c>
      <c r="D1905">
        <v>6</v>
      </c>
      <c r="E1905" s="1">
        <v>4905</v>
      </c>
      <c r="G1905" t="s">
        <v>34</v>
      </c>
      <c r="H1905" t="s">
        <v>6143</v>
      </c>
      <c r="I1905" t="s">
        <v>32076</v>
      </c>
      <c r="J1905" t="s">
        <v>769</v>
      </c>
      <c r="K1905" t="s">
        <v>24</v>
      </c>
      <c r="L1905" t="s">
        <v>25</v>
      </c>
      <c r="M1905" t="s">
        <v>6146</v>
      </c>
    </row>
    <row r="1906" spans="1:13" x14ac:dyDescent="0.3">
      <c r="A1906" t="s">
        <v>16299</v>
      </c>
      <c r="C1906" t="s">
        <v>16236</v>
      </c>
      <c r="D1906">
        <v>14</v>
      </c>
      <c r="E1906" s="1">
        <v>345866</v>
      </c>
      <c r="G1906" t="s">
        <v>111</v>
      </c>
      <c r="H1906" t="s">
        <v>16300</v>
      </c>
      <c r="I1906" t="s">
        <v>16301</v>
      </c>
      <c r="J1906" t="s">
        <v>86</v>
      </c>
      <c r="K1906" t="s">
        <v>24</v>
      </c>
      <c r="L1906" t="s">
        <v>25</v>
      </c>
      <c r="M1906" t="s">
        <v>87</v>
      </c>
    </row>
    <row r="1907" spans="1:13" x14ac:dyDescent="0.3">
      <c r="A1907" t="s">
        <v>23033</v>
      </c>
      <c r="C1907" t="s">
        <v>27925</v>
      </c>
      <c r="D1907">
        <v>24</v>
      </c>
      <c r="E1907" s="1">
        <v>984470</v>
      </c>
      <c r="G1907" t="s">
        <v>34</v>
      </c>
      <c r="H1907" t="s">
        <v>27994</v>
      </c>
      <c r="I1907" t="s">
        <v>359</v>
      </c>
      <c r="K1907" t="s">
        <v>189</v>
      </c>
      <c r="L1907" t="s">
        <v>38</v>
      </c>
      <c r="M1907" t="s">
        <v>217</v>
      </c>
    </row>
    <row r="1908" spans="1:13" x14ac:dyDescent="0.3">
      <c r="A1908" t="s">
        <v>23033</v>
      </c>
      <c r="C1908" t="s">
        <v>22837</v>
      </c>
      <c r="D1908">
        <v>28</v>
      </c>
      <c r="E1908" s="1">
        <v>1263081</v>
      </c>
      <c r="G1908" t="s">
        <v>34</v>
      </c>
      <c r="H1908" t="s">
        <v>23034</v>
      </c>
      <c r="I1908" t="s">
        <v>359</v>
      </c>
      <c r="K1908" t="s">
        <v>189</v>
      </c>
      <c r="L1908" t="s">
        <v>38</v>
      </c>
      <c r="M1908" t="s">
        <v>217</v>
      </c>
    </row>
    <row r="1909" spans="1:13" x14ac:dyDescent="0.3">
      <c r="A1909" t="s">
        <v>31979</v>
      </c>
      <c r="C1909" t="s">
        <v>31866</v>
      </c>
      <c r="D1909">
        <v>4</v>
      </c>
      <c r="E1909" s="1">
        <v>9810</v>
      </c>
      <c r="G1909" t="s">
        <v>34</v>
      </c>
      <c r="H1909" t="s">
        <v>6143</v>
      </c>
      <c r="I1909" t="s">
        <v>639</v>
      </c>
      <c r="J1909" t="s">
        <v>732</v>
      </c>
      <c r="K1909" t="s">
        <v>24</v>
      </c>
      <c r="L1909" t="s">
        <v>25</v>
      </c>
      <c r="M1909" t="s">
        <v>6146</v>
      </c>
    </row>
    <row r="1910" spans="1:13" x14ac:dyDescent="0.3">
      <c r="A1910" t="s">
        <v>14165</v>
      </c>
      <c r="C1910" t="s">
        <v>14108</v>
      </c>
      <c r="D1910">
        <v>7</v>
      </c>
      <c r="E1910" s="1">
        <v>16108</v>
      </c>
      <c r="G1910" t="s">
        <v>34</v>
      </c>
      <c r="H1910" t="s">
        <v>6143</v>
      </c>
      <c r="I1910" t="s">
        <v>14166</v>
      </c>
      <c r="J1910" t="s">
        <v>433</v>
      </c>
      <c r="K1910" t="s">
        <v>24</v>
      </c>
      <c r="L1910" t="s">
        <v>25</v>
      </c>
      <c r="M1910" t="s">
        <v>6146</v>
      </c>
    </row>
    <row r="1911" spans="1:13" x14ac:dyDescent="0.3">
      <c r="A1911" t="s">
        <v>27898</v>
      </c>
      <c r="C1911" t="s">
        <v>27748</v>
      </c>
      <c r="D1911">
        <v>3</v>
      </c>
      <c r="E1911" s="1">
        <v>499612</v>
      </c>
      <c r="G1911" t="s">
        <v>13</v>
      </c>
      <c r="H1911" t="s">
        <v>27899</v>
      </c>
      <c r="I1911" t="s">
        <v>984</v>
      </c>
      <c r="J1911" t="s">
        <v>640</v>
      </c>
      <c r="K1911" t="s">
        <v>24</v>
      </c>
      <c r="L1911" t="s">
        <v>17</v>
      </c>
      <c r="M1911" t="s">
        <v>442</v>
      </c>
    </row>
    <row r="1912" spans="1:13" x14ac:dyDescent="0.3">
      <c r="A1912" t="s">
        <v>14178</v>
      </c>
      <c r="C1912" t="s">
        <v>14108</v>
      </c>
      <c r="D1912">
        <v>7</v>
      </c>
      <c r="E1912" s="1">
        <v>7054</v>
      </c>
      <c r="G1912" t="s">
        <v>34</v>
      </c>
      <c r="H1912" t="s">
        <v>6143</v>
      </c>
      <c r="I1912" t="s">
        <v>14179</v>
      </c>
      <c r="J1912" t="s">
        <v>433</v>
      </c>
      <c r="K1912" t="s">
        <v>24</v>
      </c>
      <c r="L1912" t="s">
        <v>25</v>
      </c>
      <c r="M1912" t="s">
        <v>6146</v>
      </c>
    </row>
    <row r="1913" spans="1:13" x14ac:dyDescent="0.3">
      <c r="A1913" t="s">
        <v>26056</v>
      </c>
      <c r="C1913" t="s">
        <v>25932</v>
      </c>
      <c r="D1913">
        <v>2</v>
      </c>
      <c r="E1913" s="1">
        <v>10346</v>
      </c>
      <c r="G1913" t="s">
        <v>34</v>
      </c>
      <c r="H1913" t="s">
        <v>6143</v>
      </c>
      <c r="I1913" t="s">
        <v>26057</v>
      </c>
      <c r="J1913" t="s">
        <v>700</v>
      </c>
      <c r="K1913" t="s">
        <v>24</v>
      </c>
      <c r="L1913" t="s">
        <v>25</v>
      </c>
      <c r="M1913" t="s">
        <v>6146</v>
      </c>
    </row>
    <row r="1914" spans="1:13" x14ac:dyDescent="0.3">
      <c r="A1914" t="s">
        <v>15146</v>
      </c>
      <c r="C1914" t="s">
        <v>15008</v>
      </c>
      <c r="D1914">
        <v>4</v>
      </c>
      <c r="E1914" s="1">
        <v>7754</v>
      </c>
      <c r="G1914" t="s">
        <v>34</v>
      </c>
      <c r="H1914" t="s">
        <v>6143</v>
      </c>
      <c r="I1914" t="s">
        <v>15147</v>
      </c>
      <c r="J1914" t="s">
        <v>761</v>
      </c>
      <c r="K1914" t="s">
        <v>24</v>
      </c>
      <c r="L1914" t="s">
        <v>25</v>
      </c>
      <c r="M1914" t="s">
        <v>6146</v>
      </c>
    </row>
    <row r="1915" spans="1:13" x14ac:dyDescent="0.3">
      <c r="A1915" t="s">
        <v>1886</v>
      </c>
      <c r="C1915" t="s">
        <v>1852</v>
      </c>
      <c r="D1915">
        <v>61</v>
      </c>
      <c r="E1915" s="1">
        <v>5620533</v>
      </c>
      <c r="G1915" t="s">
        <v>48</v>
      </c>
      <c r="H1915" t="s">
        <v>1887</v>
      </c>
      <c r="I1915" t="s">
        <v>1332</v>
      </c>
      <c r="J1915" t="s">
        <v>1333</v>
      </c>
      <c r="K1915" t="s">
        <v>51</v>
      </c>
      <c r="L1915" t="s">
        <v>44</v>
      </c>
      <c r="M1915" t="s">
        <v>190</v>
      </c>
    </row>
    <row r="1916" spans="1:13" x14ac:dyDescent="0.3">
      <c r="A1916" t="s">
        <v>1886</v>
      </c>
      <c r="C1916" t="s">
        <v>11813</v>
      </c>
      <c r="D1916">
        <v>96</v>
      </c>
      <c r="E1916" s="1">
        <v>10853336</v>
      </c>
      <c r="G1916" t="s">
        <v>48</v>
      </c>
      <c r="H1916" t="s">
        <v>11875</v>
      </c>
      <c r="I1916" t="s">
        <v>1332</v>
      </c>
      <c r="J1916" t="s">
        <v>1333</v>
      </c>
      <c r="K1916" t="s">
        <v>51</v>
      </c>
      <c r="L1916" t="s">
        <v>44</v>
      </c>
      <c r="M1916" t="s">
        <v>190</v>
      </c>
    </row>
    <row r="1917" spans="1:13" x14ac:dyDescent="0.3">
      <c r="A1917" t="s">
        <v>1886</v>
      </c>
      <c r="C1917" t="s">
        <v>37577</v>
      </c>
      <c r="D1917">
        <v>80</v>
      </c>
      <c r="E1917" s="1">
        <v>5400893</v>
      </c>
      <c r="G1917" t="s">
        <v>48</v>
      </c>
      <c r="H1917" t="s">
        <v>37581</v>
      </c>
      <c r="I1917" t="s">
        <v>1332</v>
      </c>
      <c r="J1917" t="s">
        <v>1333</v>
      </c>
      <c r="K1917" t="s">
        <v>51</v>
      </c>
      <c r="L1917" t="s">
        <v>44</v>
      </c>
      <c r="M1917" t="s">
        <v>190</v>
      </c>
    </row>
    <row r="1918" spans="1:13" x14ac:dyDescent="0.3">
      <c r="A1918" t="s">
        <v>1886</v>
      </c>
      <c r="C1918" t="s">
        <v>36284</v>
      </c>
      <c r="D1918">
        <v>6</v>
      </c>
      <c r="E1918" s="1">
        <v>182152</v>
      </c>
      <c r="G1918" t="s">
        <v>48</v>
      </c>
      <c r="H1918" t="s">
        <v>36293</v>
      </c>
      <c r="I1918" t="s">
        <v>1332</v>
      </c>
      <c r="J1918" t="s">
        <v>1333</v>
      </c>
      <c r="K1918" t="s">
        <v>51</v>
      </c>
      <c r="L1918" t="s">
        <v>44</v>
      </c>
      <c r="M1918" t="s">
        <v>190</v>
      </c>
    </row>
    <row r="1919" spans="1:13" x14ac:dyDescent="0.3">
      <c r="A1919" t="s">
        <v>32556</v>
      </c>
      <c r="C1919" t="s">
        <v>32450</v>
      </c>
      <c r="D1919">
        <v>1</v>
      </c>
      <c r="E1919" s="1">
        <v>8619</v>
      </c>
      <c r="G1919" t="s">
        <v>34</v>
      </c>
      <c r="H1919" t="s">
        <v>6143</v>
      </c>
      <c r="I1919" t="s">
        <v>32557</v>
      </c>
      <c r="J1919" t="s">
        <v>813</v>
      </c>
      <c r="K1919" t="s">
        <v>24</v>
      </c>
      <c r="L1919" t="s">
        <v>25</v>
      </c>
      <c r="M1919" t="s">
        <v>6146</v>
      </c>
    </row>
    <row r="1920" spans="1:13" x14ac:dyDescent="0.3">
      <c r="A1920" t="s">
        <v>17394</v>
      </c>
      <c r="C1920" t="s">
        <v>17391</v>
      </c>
      <c r="D1920">
        <v>12</v>
      </c>
      <c r="E1920" s="1">
        <v>40000</v>
      </c>
      <c r="G1920" t="s">
        <v>111</v>
      </c>
      <c r="H1920" t="s">
        <v>17395</v>
      </c>
      <c r="I1920" t="s">
        <v>14570</v>
      </c>
      <c r="J1920" t="s">
        <v>22</v>
      </c>
      <c r="K1920" t="s">
        <v>24</v>
      </c>
      <c r="L1920" t="s">
        <v>25</v>
      </c>
      <c r="M1920" t="s">
        <v>6109</v>
      </c>
    </row>
    <row r="1921" spans="1:13" x14ac:dyDescent="0.3">
      <c r="A1921" t="s">
        <v>20250</v>
      </c>
      <c r="C1921" t="s">
        <v>34224</v>
      </c>
      <c r="D1921">
        <v>12</v>
      </c>
      <c r="E1921" s="1">
        <v>4790</v>
      </c>
      <c r="G1921" t="s">
        <v>34</v>
      </c>
      <c r="H1921" t="s">
        <v>9117</v>
      </c>
      <c r="I1921" t="s">
        <v>20251</v>
      </c>
      <c r="J1921" t="s">
        <v>288</v>
      </c>
      <c r="K1921" t="s">
        <v>24</v>
      </c>
      <c r="L1921" t="s">
        <v>25</v>
      </c>
      <c r="M1921" t="s">
        <v>6146</v>
      </c>
    </row>
    <row r="1922" spans="1:13" x14ac:dyDescent="0.3">
      <c r="A1922" t="s">
        <v>20250</v>
      </c>
      <c r="C1922" t="s">
        <v>20121</v>
      </c>
      <c r="D1922">
        <v>4</v>
      </c>
      <c r="E1922" s="1">
        <v>33240</v>
      </c>
      <c r="G1922" t="s">
        <v>34</v>
      </c>
      <c r="H1922" t="s">
        <v>6143</v>
      </c>
      <c r="I1922" t="s">
        <v>20251</v>
      </c>
      <c r="J1922" t="s">
        <v>288</v>
      </c>
      <c r="K1922" t="s">
        <v>24</v>
      </c>
      <c r="L1922" t="s">
        <v>25</v>
      </c>
      <c r="M1922" t="s">
        <v>6146</v>
      </c>
    </row>
    <row r="1923" spans="1:13" x14ac:dyDescent="0.3">
      <c r="A1923" t="s">
        <v>20250</v>
      </c>
      <c r="C1923" t="s">
        <v>20121</v>
      </c>
      <c r="D1923">
        <v>4</v>
      </c>
      <c r="E1923" s="1">
        <v>50363</v>
      </c>
      <c r="G1923" t="s">
        <v>34</v>
      </c>
      <c r="H1923" t="s">
        <v>6143</v>
      </c>
      <c r="I1923" t="s">
        <v>20251</v>
      </c>
      <c r="J1923" t="s">
        <v>288</v>
      </c>
      <c r="K1923" t="s">
        <v>24</v>
      </c>
      <c r="L1923" t="s">
        <v>25</v>
      </c>
      <c r="M1923" t="s">
        <v>6146</v>
      </c>
    </row>
    <row r="1924" spans="1:13" x14ac:dyDescent="0.3">
      <c r="A1924" t="s">
        <v>28673</v>
      </c>
      <c r="C1924" t="s">
        <v>28282</v>
      </c>
      <c r="D1924">
        <v>14</v>
      </c>
      <c r="E1924" s="1">
        <v>50000</v>
      </c>
      <c r="G1924" t="s">
        <v>111</v>
      </c>
      <c r="H1924" t="s">
        <v>28674</v>
      </c>
      <c r="I1924" t="s">
        <v>1359</v>
      </c>
      <c r="J1924" t="s">
        <v>81</v>
      </c>
      <c r="K1924" t="s">
        <v>24</v>
      </c>
      <c r="L1924" t="s">
        <v>25</v>
      </c>
      <c r="M1924" t="s">
        <v>120</v>
      </c>
    </row>
    <row r="1925" spans="1:13" x14ac:dyDescent="0.3">
      <c r="A1925" t="s">
        <v>27584</v>
      </c>
      <c r="C1925" t="s">
        <v>27408</v>
      </c>
      <c r="D1925">
        <v>18</v>
      </c>
      <c r="E1925" s="1">
        <v>100000</v>
      </c>
      <c r="G1925" t="s">
        <v>34</v>
      </c>
      <c r="H1925" t="s">
        <v>27585</v>
      </c>
      <c r="I1925" t="s">
        <v>12646</v>
      </c>
      <c r="J1925" t="s">
        <v>119</v>
      </c>
      <c r="K1925" t="s">
        <v>24</v>
      </c>
      <c r="L1925" t="s">
        <v>17</v>
      </c>
      <c r="M1925" t="s">
        <v>217</v>
      </c>
    </row>
    <row r="1926" spans="1:13" x14ac:dyDescent="0.3">
      <c r="A1926" t="s">
        <v>17670</v>
      </c>
      <c r="C1926" t="s">
        <v>17445</v>
      </c>
      <c r="D1926">
        <v>16</v>
      </c>
      <c r="E1926" s="1">
        <v>7830</v>
      </c>
      <c r="G1926" t="s">
        <v>34</v>
      </c>
      <c r="H1926" t="s">
        <v>6143</v>
      </c>
      <c r="I1926" t="s">
        <v>17671</v>
      </c>
      <c r="J1926" t="s">
        <v>662</v>
      </c>
      <c r="K1926" t="s">
        <v>24</v>
      </c>
      <c r="L1926" t="s">
        <v>25</v>
      </c>
      <c r="M1926" t="s">
        <v>6146</v>
      </c>
    </row>
    <row r="1927" spans="1:13" x14ac:dyDescent="0.3">
      <c r="A1927" t="s">
        <v>32498</v>
      </c>
      <c r="C1927" t="s">
        <v>32450</v>
      </c>
      <c r="D1927">
        <v>6</v>
      </c>
      <c r="E1927" s="1">
        <v>16685</v>
      </c>
      <c r="G1927" t="s">
        <v>34</v>
      </c>
      <c r="H1927" t="s">
        <v>6143</v>
      </c>
      <c r="I1927" t="s">
        <v>32499</v>
      </c>
      <c r="J1927" t="s">
        <v>813</v>
      </c>
      <c r="K1927" t="s">
        <v>24</v>
      </c>
      <c r="L1927" t="s">
        <v>25</v>
      </c>
      <c r="M1927" t="s">
        <v>6146</v>
      </c>
    </row>
    <row r="1928" spans="1:13" x14ac:dyDescent="0.3">
      <c r="A1928" t="s">
        <v>3385</v>
      </c>
      <c r="C1928" t="s">
        <v>2957</v>
      </c>
      <c r="D1928">
        <v>23</v>
      </c>
      <c r="E1928" s="1">
        <v>730586</v>
      </c>
      <c r="G1928" t="s">
        <v>34</v>
      </c>
      <c r="H1928" t="s">
        <v>3386</v>
      </c>
      <c r="I1928" t="s">
        <v>3387</v>
      </c>
      <c r="K1928" t="s">
        <v>532</v>
      </c>
      <c r="L1928" t="s">
        <v>44</v>
      </c>
      <c r="M1928" t="s">
        <v>61</v>
      </c>
    </row>
    <row r="1929" spans="1:13" x14ac:dyDescent="0.3">
      <c r="A1929" t="s">
        <v>4282</v>
      </c>
      <c r="C1929" t="s">
        <v>30364</v>
      </c>
      <c r="D1929">
        <v>27</v>
      </c>
      <c r="E1929" s="1">
        <v>1000000</v>
      </c>
      <c r="G1929" t="s">
        <v>21</v>
      </c>
      <c r="H1929" t="s">
        <v>30467</v>
      </c>
      <c r="I1929" t="s">
        <v>156</v>
      </c>
      <c r="J1929" t="s">
        <v>22</v>
      </c>
      <c r="K1929" t="s">
        <v>24</v>
      </c>
      <c r="L1929" t="s">
        <v>25</v>
      </c>
      <c r="M1929" t="s">
        <v>26</v>
      </c>
    </row>
    <row r="1930" spans="1:13" x14ac:dyDescent="0.3">
      <c r="A1930" t="s">
        <v>4282</v>
      </c>
      <c r="C1930" t="s">
        <v>3657</v>
      </c>
      <c r="D1930">
        <v>12</v>
      </c>
      <c r="E1930" s="1">
        <v>75000</v>
      </c>
      <c r="G1930" t="s">
        <v>21</v>
      </c>
      <c r="H1930" t="s">
        <v>4283</v>
      </c>
      <c r="I1930" t="s">
        <v>156</v>
      </c>
      <c r="J1930" t="s">
        <v>22</v>
      </c>
      <c r="K1930" t="s">
        <v>24</v>
      </c>
      <c r="L1930" t="s">
        <v>25</v>
      </c>
      <c r="M1930" t="s">
        <v>26</v>
      </c>
    </row>
    <row r="1931" spans="1:13" x14ac:dyDescent="0.3">
      <c r="A1931" t="s">
        <v>4282</v>
      </c>
      <c r="C1931" t="s">
        <v>34035</v>
      </c>
      <c r="D1931">
        <v>12</v>
      </c>
      <c r="E1931" s="1">
        <v>60000</v>
      </c>
      <c r="G1931" t="s">
        <v>21</v>
      </c>
      <c r="H1931" t="s">
        <v>5210</v>
      </c>
      <c r="I1931" t="s">
        <v>156</v>
      </c>
      <c r="J1931" t="s">
        <v>22</v>
      </c>
      <c r="K1931" t="s">
        <v>24</v>
      </c>
      <c r="L1931" t="s">
        <v>25</v>
      </c>
      <c r="M1931" t="s">
        <v>26</v>
      </c>
    </row>
    <row r="1932" spans="1:13" x14ac:dyDescent="0.3">
      <c r="A1932" t="s">
        <v>6813</v>
      </c>
      <c r="C1932" t="s">
        <v>6671</v>
      </c>
      <c r="D1932">
        <v>3</v>
      </c>
      <c r="E1932" s="1">
        <v>4439</v>
      </c>
      <c r="G1932" t="s">
        <v>34</v>
      </c>
      <c r="H1932" t="s">
        <v>6143</v>
      </c>
      <c r="I1932" t="s">
        <v>6814</v>
      </c>
      <c r="J1932" t="s">
        <v>1250</v>
      </c>
      <c r="K1932" t="s">
        <v>24</v>
      </c>
      <c r="L1932" t="s">
        <v>25</v>
      </c>
      <c r="M1932" t="s">
        <v>6146</v>
      </c>
    </row>
    <row r="1933" spans="1:13" x14ac:dyDescent="0.3">
      <c r="A1933" t="s">
        <v>26058</v>
      </c>
      <c r="C1933" t="s">
        <v>25932</v>
      </c>
      <c r="D1933">
        <v>2</v>
      </c>
      <c r="E1933" s="1">
        <v>9943</v>
      </c>
      <c r="G1933" t="s">
        <v>34</v>
      </c>
      <c r="H1933" t="s">
        <v>6143</v>
      </c>
      <c r="I1933" t="s">
        <v>26059</v>
      </c>
      <c r="J1933" t="s">
        <v>700</v>
      </c>
      <c r="K1933" t="s">
        <v>24</v>
      </c>
      <c r="L1933" t="s">
        <v>25</v>
      </c>
      <c r="M1933" t="s">
        <v>6146</v>
      </c>
    </row>
    <row r="1934" spans="1:13" x14ac:dyDescent="0.3">
      <c r="A1934" t="s">
        <v>37001</v>
      </c>
      <c r="C1934" t="s">
        <v>36965</v>
      </c>
      <c r="D1934">
        <v>18</v>
      </c>
      <c r="E1934" s="1">
        <v>197880</v>
      </c>
      <c r="G1934" t="s">
        <v>69</v>
      </c>
      <c r="H1934" t="s">
        <v>37002</v>
      </c>
      <c r="I1934" t="s">
        <v>174</v>
      </c>
      <c r="J1934" t="s">
        <v>175</v>
      </c>
      <c r="K1934" t="s">
        <v>24</v>
      </c>
      <c r="L1934" t="s">
        <v>25</v>
      </c>
      <c r="M1934" t="s">
        <v>7715</v>
      </c>
    </row>
    <row r="1935" spans="1:13" x14ac:dyDescent="0.3">
      <c r="A1935" t="s">
        <v>15253</v>
      </c>
      <c r="C1935" t="s">
        <v>18238</v>
      </c>
      <c r="D1935">
        <v>9</v>
      </c>
      <c r="E1935" s="1">
        <v>6000</v>
      </c>
      <c r="G1935" t="s">
        <v>34</v>
      </c>
      <c r="H1935" t="s">
        <v>18250</v>
      </c>
      <c r="I1935" t="s">
        <v>15254</v>
      </c>
      <c r="J1935" t="s">
        <v>175</v>
      </c>
      <c r="L1935" t="s">
        <v>25</v>
      </c>
      <c r="M1935" t="s">
        <v>6146</v>
      </c>
    </row>
    <row r="1936" spans="1:13" x14ac:dyDescent="0.3">
      <c r="A1936" t="s">
        <v>15253</v>
      </c>
      <c r="C1936" t="s">
        <v>15182</v>
      </c>
      <c r="D1936">
        <v>5</v>
      </c>
      <c r="E1936" s="1">
        <v>10550</v>
      </c>
      <c r="G1936" t="s">
        <v>34</v>
      </c>
      <c r="H1936" t="s">
        <v>6143</v>
      </c>
      <c r="I1936" t="s">
        <v>15254</v>
      </c>
      <c r="J1936" t="s">
        <v>175</v>
      </c>
      <c r="L1936" t="s">
        <v>25</v>
      </c>
      <c r="M1936" t="s">
        <v>6146</v>
      </c>
    </row>
    <row r="1937" spans="1:13" x14ac:dyDescent="0.3">
      <c r="A1937" t="s">
        <v>28383</v>
      </c>
      <c r="C1937" t="s">
        <v>28282</v>
      </c>
      <c r="D1937">
        <v>26</v>
      </c>
      <c r="E1937" s="1">
        <v>861810</v>
      </c>
      <c r="G1937" t="s">
        <v>48</v>
      </c>
      <c r="H1937" t="s">
        <v>28384</v>
      </c>
      <c r="I1937" t="s">
        <v>28385</v>
      </c>
      <c r="K1937" t="s">
        <v>3705</v>
      </c>
      <c r="L1937" t="s">
        <v>17</v>
      </c>
      <c r="M1937" t="s">
        <v>190</v>
      </c>
    </row>
    <row r="1938" spans="1:13" x14ac:dyDescent="0.3">
      <c r="A1938" t="s">
        <v>845</v>
      </c>
      <c r="C1938" t="s">
        <v>783</v>
      </c>
      <c r="D1938">
        <v>18</v>
      </c>
      <c r="E1938" s="1">
        <v>100000</v>
      </c>
      <c r="G1938" t="s">
        <v>13</v>
      </c>
      <c r="H1938" t="s">
        <v>846</v>
      </c>
      <c r="I1938" t="s">
        <v>847</v>
      </c>
      <c r="K1938" t="s">
        <v>100</v>
      </c>
      <c r="L1938" t="s">
        <v>17</v>
      </c>
      <c r="M1938" t="s">
        <v>450</v>
      </c>
    </row>
    <row r="1939" spans="1:13" x14ac:dyDescent="0.3">
      <c r="A1939" t="s">
        <v>18619</v>
      </c>
      <c r="C1939" t="s">
        <v>26519</v>
      </c>
      <c r="D1939">
        <v>5</v>
      </c>
      <c r="E1939" s="1">
        <v>7850</v>
      </c>
      <c r="G1939" t="s">
        <v>34</v>
      </c>
      <c r="H1939" t="s">
        <v>6143</v>
      </c>
      <c r="I1939" t="s">
        <v>18620</v>
      </c>
      <c r="J1939" t="s">
        <v>2347</v>
      </c>
      <c r="K1939" t="s">
        <v>24</v>
      </c>
      <c r="L1939" t="s">
        <v>25</v>
      </c>
      <c r="M1939" t="s">
        <v>6146</v>
      </c>
    </row>
    <row r="1940" spans="1:13" x14ac:dyDescent="0.3">
      <c r="A1940" t="s">
        <v>18619</v>
      </c>
      <c r="C1940" t="s">
        <v>18470</v>
      </c>
      <c r="D1940">
        <v>4</v>
      </c>
      <c r="E1940" s="1">
        <v>4695</v>
      </c>
      <c r="G1940" t="s">
        <v>34</v>
      </c>
      <c r="H1940" t="s">
        <v>6143</v>
      </c>
      <c r="I1940" t="s">
        <v>18620</v>
      </c>
      <c r="J1940" t="s">
        <v>3203</v>
      </c>
      <c r="K1940" t="s">
        <v>24</v>
      </c>
      <c r="L1940" t="s">
        <v>25</v>
      </c>
      <c r="M1940" t="s">
        <v>6146</v>
      </c>
    </row>
    <row r="1941" spans="1:13" x14ac:dyDescent="0.3">
      <c r="A1941" t="s">
        <v>13808</v>
      </c>
      <c r="C1941" t="s">
        <v>13456</v>
      </c>
      <c r="D1941">
        <v>7</v>
      </c>
      <c r="E1941" s="1">
        <v>7754</v>
      </c>
      <c r="G1941" t="s">
        <v>34</v>
      </c>
      <c r="H1941" t="s">
        <v>6143</v>
      </c>
      <c r="I1941" t="s">
        <v>13809</v>
      </c>
      <c r="J1941" t="s">
        <v>30</v>
      </c>
      <c r="K1941" t="s">
        <v>24</v>
      </c>
      <c r="L1941" t="s">
        <v>25</v>
      </c>
      <c r="M1941" t="s">
        <v>6146</v>
      </c>
    </row>
    <row r="1942" spans="1:13" x14ac:dyDescent="0.3">
      <c r="A1942" t="s">
        <v>20252</v>
      </c>
      <c r="C1942" t="s">
        <v>20121</v>
      </c>
      <c r="D1942">
        <v>4</v>
      </c>
      <c r="E1942" s="1">
        <v>11010</v>
      </c>
      <c r="G1942" t="s">
        <v>34</v>
      </c>
      <c r="H1942" t="s">
        <v>6143</v>
      </c>
      <c r="I1942" t="s">
        <v>20253</v>
      </c>
      <c r="J1942" t="s">
        <v>288</v>
      </c>
      <c r="K1942" t="s">
        <v>24</v>
      </c>
      <c r="L1942" t="s">
        <v>25</v>
      </c>
      <c r="M1942" t="s">
        <v>6146</v>
      </c>
    </row>
    <row r="1943" spans="1:13" x14ac:dyDescent="0.3">
      <c r="A1943" t="s">
        <v>15770</v>
      </c>
      <c r="C1943" t="s">
        <v>29922</v>
      </c>
      <c r="D1943">
        <v>48</v>
      </c>
      <c r="E1943" s="1">
        <v>3999920</v>
      </c>
      <c r="G1943" t="s">
        <v>48</v>
      </c>
      <c r="H1943" t="s">
        <v>30083</v>
      </c>
      <c r="I1943" t="s">
        <v>15772</v>
      </c>
      <c r="K1943" t="s">
        <v>43</v>
      </c>
      <c r="L1943" t="s">
        <v>44</v>
      </c>
      <c r="M1943" t="s">
        <v>190</v>
      </c>
    </row>
    <row r="1944" spans="1:13" x14ac:dyDescent="0.3">
      <c r="A1944" t="s">
        <v>15770</v>
      </c>
      <c r="C1944" t="s">
        <v>15737</v>
      </c>
      <c r="D1944">
        <v>66</v>
      </c>
      <c r="E1944" s="1">
        <v>3999301</v>
      </c>
      <c r="G1944" t="s">
        <v>48</v>
      </c>
      <c r="H1944" t="s">
        <v>15771</v>
      </c>
      <c r="I1944" t="s">
        <v>15772</v>
      </c>
      <c r="K1944" t="s">
        <v>43</v>
      </c>
      <c r="L1944" t="s">
        <v>44</v>
      </c>
      <c r="M1944" t="s">
        <v>190</v>
      </c>
    </row>
    <row r="1945" spans="1:13" x14ac:dyDescent="0.3">
      <c r="A1945" t="s">
        <v>2714</v>
      </c>
      <c r="C1945" t="s">
        <v>2269</v>
      </c>
      <c r="D1945">
        <v>51</v>
      </c>
      <c r="E1945" s="1">
        <v>4400000</v>
      </c>
      <c r="G1945" t="s">
        <v>48</v>
      </c>
      <c r="H1945" t="s">
        <v>2715</v>
      </c>
      <c r="I1945" t="s">
        <v>42</v>
      </c>
      <c r="K1945" t="s">
        <v>43</v>
      </c>
      <c r="L1945" t="s">
        <v>44</v>
      </c>
      <c r="M1945" t="s">
        <v>354</v>
      </c>
    </row>
    <row r="1946" spans="1:13" x14ac:dyDescent="0.3">
      <c r="A1946" t="s">
        <v>2714</v>
      </c>
      <c r="C1946" t="s">
        <v>4395</v>
      </c>
      <c r="D1946">
        <v>34</v>
      </c>
      <c r="E1946" s="1">
        <v>2000005</v>
      </c>
      <c r="G1946" t="s">
        <v>48</v>
      </c>
      <c r="H1946" t="s">
        <v>4424</v>
      </c>
      <c r="I1946" t="s">
        <v>42</v>
      </c>
      <c r="K1946" t="s">
        <v>43</v>
      </c>
      <c r="L1946" t="s">
        <v>44</v>
      </c>
      <c r="M1946" t="s">
        <v>354</v>
      </c>
    </row>
    <row r="1947" spans="1:13" x14ac:dyDescent="0.3">
      <c r="A1947" t="s">
        <v>32354</v>
      </c>
      <c r="C1947" t="s">
        <v>32274</v>
      </c>
      <c r="D1947">
        <v>2</v>
      </c>
      <c r="E1947" s="1">
        <v>17050</v>
      </c>
      <c r="G1947" t="s">
        <v>34</v>
      </c>
      <c r="H1947" t="s">
        <v>6143</v>
      </c>
      <c r="I1947" t="s">
        <v>32355</v>
      </c>
      <c r="J1947" t="s">
        <v>3026</v>
      </c>
      <c r="K1947" t="s">
        <v>24</v>
      </c>
      <c r="L1947" t="s">
        <v>25</v>
      </c>
      <c r="M1947" t="s">
        <v>6146</v>
      </c>
    </row>
    <row r="1948" spans="1:13" x14ac:dyDescent="0.3">
      <c r="A1948" t="s">
        <v>2451</v>
      </c>
      <c r="C1948" t="s">
        <v>2269</v>
      </c>
      <c r="D1948">
        <v>24</v>
      </c>
      <c r="E1948" s="1">
        <v>1101377</v>
      </c>
      <c r="G1948" t="s">
        <v>48</v>
      </c>
      <c r="H1948" t="s">
        <v>2452</v>
      </c>
      <c r="I1948" t="s">
        <v>42</v>
      </c>
      <c r="K1948" t="s">
        <v>43</v>
      </c>
      <c r="L1948" t="s">
        <v>44</v>
      </c>
      <c r="M1948" t="s">
        <v>331</v>
      </c>
    </row>
    <row r="1949" spans="1:13" x14ac:dyDescent="0.3">
      <c r="A1949" t="s">
        <v>28769</v>
      </c>
      <c r="C1949" t="s">
        <v>28715</v>
      </c>
      <c r="D1949">
        <v>35</v>
      </c>
      <c r="E1949" s="1">
        <v>414938</v>
      </c>
      <c r="G1949" t="s">
        <v>69</v>
      </c>
      <c r="H1949" t="s">
        <v>28768</v>
      </c>
      <c r="I1949" t="s">
        <v>22</v>
      </c>
      <c r="J1949" t="s">
        <v>23</v>
      </c>
      <c r="K1949" t="s">
        <v>24</v>
      </c>
      <c r="L1949" t="s">
        <v>17</v>
      </c>
      <c r="M1949" t="s">
        <v>39</v>
      </c>
    </row>
    <row r="1950" spans="1:13" x14ac:dyDescent="0.3">
      <c r="A1950" t="s">
        <v>28769</v>
      </c>
      <c r="C1950" t="s">
        <v>31019</v>
      </c>
      <c r="D1950">
        <v>8</v>
      </c>
      <c r="E1950" s="1">
        <v>96798</v>
      </c>
      <c r="G1950" t="s">
        <v>69</v>
      </c>
      <c r="H1950" t="s">
        <v>28768</v>
      </c>
      <c r="I1950" t="s">
        <v>22</v>
      </c>
      <c r="J1950" t="s">
        <v>23</v>
      </c>
      <c r="K1950" t="s">
        <v>24</v>
      </c>
      <c r="L1950" t="s">
        <v>17</v>
      </c>
      <c r="M1950" t="s">
        <v>39</v>
      </c>
    </row>
    <row r="1951" spans="1:13" x14ac:dyDescent="0.3">
      <c r="A1951" t="s">
        <v>1392</v>
      </c>
      <c r="C1951" t="s">
        <v>1275</v>
      </c>
      <c r="D1951">
        <v>24</v>
      </c>
      <c r="E1951" s="1">
        <v>425000</v>
      </c>
      <c r="G1951" t="s">
        <v>111</v>
      </c>
      <c r="H1951" t="s">
        <v>1393</v>
      </c>
      <c r="I1951" t="s">
        <v>70</v>
      </c>
      <c r="J1951" t="s">
        <v>70</v>
      </c>
      <c r="K1951" t="s">
        <v>24</v>
      </c>
      <c r="L1951" t="s">
        <v>25</v>
      </c>
      <c r="M1951" t="s">
        <v>120</v>
      </c>
    </row>
    <row r="1952" spans="1:13" x14ac:dyDescent="0.3">
      <c r="A1952" t="s">
        <v>1392</v>
      </c>
      <c r="C1952" t="s">
        <v>28715</v>
      </c>
      <c r="D1952">
        <v>60</v>
      </c>
      <c r="E1952" s="1">
        <v>9065145</v>
      </c>
      <c r="G1952" t="s">
        <v>111</v>
      </c>
      <c r="H1952" t="s">
        <v>27278</v>
      </c>
      <c r="I1952" t="s">
        <v>70</v>
      </c>
      <c r="J1952" t="s">
        <v>70</v>
      </c>
      <c r="K1952" t="s">
        <v>24</v>
      </c>
      <c r="L1952" t="s">
        <v>25</v>
      </c>
      <c r="M1952" t="s">
        <v>120</v>
      </c>
    </row>
    <row r="1953" spans="1:13" x14ac:dyDescent="0.3">
      <c r="A1953" t="s">
        <v>1392</v>
      </c>
      <c r="C1953" t="s">
        <v>27408</v>
      </c>
      <c r="D1953">
        <v>14</v>
      </c>
      <c r="E1953" s="1">
        <v>266500</v>
      </c>
      <c r="G1953" t="s">
        <v>111</v>
      </c>
      <c r="H1953" t="s">
        <v>27412</v>
      </c>
      <c r="I1953" t="s">
        <v>70</v>
      </c>
      <c r="J1953" t="s">
        <v>70</v>
      </c>
      <c r="K1953" t="s">
        <v>24</v>
      </c>
      <c r="L1953" t="s">
        <v>25</v>
      </c>
      <c r="M1953" t="s">
        <v>120</v>
      </c>
    </row>
    <row r="1954" spans="1:13" x14ac:dyDescent="0.3">
      <c r="A1954" t="s">
        <v>1392</v>
      </c>
      <c r="C1954" t="s">
        <v>29553</v>
      </c>
      <c r="D1954">
        <v>60</v>
      </c>
      <c r="E1954" s="1">
        <v>11193934</v>
      </c>
      <c r="G1954" t="s">
        <v>111</v>
      </c>
      <c r="H1954" t="s">
        <v>27278</v>
      </c>
      <c r="I1954" t="s">
        <v>70</v>
      </c>
      <c r="J1954" t="s">
        <v>70</v>
      </c>
      <c r="K1954" t="s">
        <v>24</v>
      </c>
      <c r="L1954" t="s">
        <v>25</v>
      </c>
      <c r="M1954" t="s">
        <v>120</v>
      </c>
    </row>
    <row r="1955" spans="1:13" x14ac:dyDescent="0.3">
      <c r="A1955" t="s">
        <v>1392</v>
      </c>
      <c r="C1955" t="s">
        <v>5881</v>
      </c>
      <c r="D1955">
        <v>23</v>
      </c>
      <c r="E1955" s="1">
        <v>850000</v>
      </c>
      <c r="G1955" t="s">
        <v>111</v>
      </c>
      <c r="H1955" t="s">
        <v>5976</v>
      </c>
      <c r="I1955" t="s">
        <v>70</v>
      </c>
      <c r="J1955" t="s">
        <v>70</v>
      </c>
      <c r="K1955" t="s">
        <v>24</v>
      </c>
      <c r="L1955" t="s">
        <v>25</v>
      </c>
      <c r="M1955" t="s">
        <v>120</v>
      </c>
    </row>
    <row r="1956" spans="1:13" x14ac:dyDescent="0.3">
      <c r="A1956" t="s">
        <v>1392</v>
      </c>
      <c r="C1956" t="s">
        <v>23792</v>
      </c>
      <c r="D1956">
        <v>24</v>
      </c>
      <c r="E1956" s="1">
        <v>4000000</v>
      </c>
      <c r="G1956" t="s">
        <v>111</v>
      </c>
      <c r="H1956" t="s">
        <v>23826</v>
      </c>
      <c r="I1956" t="s">
        <v>70</v>
      </c>
      <c r="J1956" t="s">
        <v>70</v>
      </c>
      <c r="K1956" t="s">
        <v>24</v>
      </c>
      <c r="L1956" t="s">
        <v>25</v>
      </c>
      <c r="M1956" t="s">
        <v>120</v>
      </c>
    </row>
    <row r="1957" spans="1:13" x14ac:dyDescent="0.3">
      <c r="A1957" t="s">
        <v>1392</v>
      </c>
      <c r="C1957" t="s">
        <v>15737</v>
      </c>
      <c r="D1957">
        <v>15</v>
      </c>
      <c r="E1957" s="1">
        <v>400000</v>
      </c>
      <c r="G1957" t="s">
        <v>111</v>
      </c>
      <c r="H1957" t="s">
        <v>16011</v>
      </c>
      <c r="I1957" t="s">
        <v>70</v>
      </c>
      <c r="J1957" t="s">
        <v>70</v>
      </c>
      <c r="K1957" t="s">
        <v>24</v>
      </c>
      <c r="L1957" t="s">
        <v>25</v>
      </c>
      <c r="M1957" t="s">
        <v>120</v>
      </c>
    </row>
    <row r="1958" spans="1:13" x14ac:dyDescent="0.3">
      <c r="A1958" t="s">
        <v>1392</v>
      </c>
      <c r="C1958" t="s">
        <v>16755</v>
      </c>
      <c r="D1958">
        <v>18</v>
      </c>
      <c r="E1958" s="1">
        <v>2204571</v>
      </c>
      <c r="G1958" t="s">
        <v>111</v>
      </c>
      <c r="H1958" t="s">
        <v>17106</v>
      </c>
      <c r="I1958" t="s">
        <v>70</v>
      </c>
      <c r="J1958" t="s">
        <v>70</v>
      </c>
      <c r="K1958" t="s">
        <v>24</v>
      </c>
      <c r="L1958" t="s">
        <v>25</v>
      </c>
      <c r="M1958" t="s">
        <v>120</v>
      </c>
    </row>
    <row r="1959" spans="1:13" x14ac:dyDescent="0.3">
      <c r="A1959" t="s">
        <v>1392</v>
      </c>
      <c r="C1959" t="s">
        <v>12803</v>
      </c>
      <c r="D1959">
        <v>11</v>
      </c>
      <c r="E1959" s="1">
        <v>274869</v>
      </c>
      <c r="G1959" t="s">
        <v>111</v>
      </c>
      <c r="H1959" t="s">
        <v>12910</v>
      </c>
      <c r="I1959" t="s">
        <v>70</v>
      </c>
      <c r="J1959" t="s">
        <v>70</v>
      </c>
      <c r="K1959" t="s">
        <v>24</v>
      </c>
      <c r="L1959" t="s">
        <v>25</v>
      </c>
      <c r="M1959" t="s">
        <v>120</v>
      </c>
    </row>
    <row r="1960" spans="1:13" x14ac:dyDescent="0.3">
      <c r="A1960" t="s">
        <v>28369</v>
      </c>
      <c r="C1960" t="s">
        <v>28282</v>
      </c>
      <c r="D1960">
        <v>17</v>
      </c>
      <c r="E1960" s="1">
        <v>537476</v>
      </c>
      <c r="G1960" t="s">
        <v>168</v>
      </c>
      <c r="H1960" t="s">
        <v>28370</v>
      </c>
      <c r="I1960" t="s">
        <v>104</v>
      </c>
      <c r="J1960" t="s">
        <v>86</v>
      </c>
      <c r="K1960" t="s">
        <v>24</v>
      </c>
      <c r="L1960" t="s">
        <v>170</v>
      </c>
      <c r="M1960" t="s">
        <v>171</v>
      </c>
    </row>
    <row r="1961" spans="1:13" x14ac:dyDescent="0.3">
      <c r="A1961" t="s">
        <v>15347</v>
      </c>
      <c r="C1961" t="s">
        <v>15182</v>
      </c>
      <c r="D1961">
        <v>5</v>
      </c>
      <c r="E1961" s="1">
        <v>36949</v>
      </c>
      <c r="G1961" t="s">
        <v>34</v>
      </c>
      <c r="H1961" t="s">
        <v>6143</v>
      </c>
      <c r="I1961" t="s">
        <v>15348</v>
      </c>
      <c r="J1961" t="s">
        <v>119</v>
      </c>
      <c r="K1961" t="s">
        <v>24</v>
      </c>
      <c r="L1961" t="s">
        <v>25</v>
      </c>
      <c r="M1961" t="s">
        <v>6146</v>
      </c>
    </row>
    <row r="1962" spans="1:13" x14ac:dyDescent="0.3">
      <c r="A1962" t="s">
        <v>33766</v>
      </c>
      <c r="C1962" t="s">
        <v>33755</v>
      </c>
      <c r="D1962">
        <v>30</v>
      </c>
      <c r="E1962" s="1">
        <v>2989493</v>
      </c>
      <c r="G1962" t="s">
        <v>48</v>
      </c>
      <c r="H1962" t="s">
        <v>33767</v>
      </c>
      <c r="I1962" t="s">
        <v>12829</v>
      </c>
      <c r="J1962" t="s">
        <v>5495</v>
      </c>
      <c r="K1962" t="s">
        <v>1825</v>
      </c>
      <c r="L1962" t="s">
        <v>25</v>
      </c>
      <c r="M1962" t="s">
        <v>331</v>
      </c>
    </row>
    <row r="1963" spans="1:13" x14ac:dyDescent="0.3">
      <c r="A1963" t="s">
        <v>26060</v>
      </c>
      <c r="C1963" t="s">
        <v>25932</v>
      </c>
      <c r="D1963">
        <v>2</v>
      </c>
      <c r="E1963" s="1">
        <v>12975</v>
      </c>
      <c r="G1963" t="s">
        <v>34</v>
      </c>
      <c r="H1963" t="s">
        <v>6143</v>
      </c>
      <c r="I1963" t="s">
        <v>26061</v>
      </c>
      <c r="J1963" t="s">
        <v>700</v>
      </c>
      <c r="K1963" t="s">
        <v>24</v>
      </c>
      <c r="L1963" t="s">
        <v>25</v>
      </c>
      <c r="M1963" t="s">
        <v>6146</v>
      </c>
    </row>
    <row r="1964" spans="1:13" x14ac:dyDescent="0.3">
      <c r="A1964" t="s">
        <v>14908</v>
      </c>
      <c r="C1964" t="s">
        <v>14716</v>
      </c>
      <c r="D1964">
        <v>4</v>
      </c>
      <c r="E1964" s="1">
        <v>17810</v>
      </c>
      <c r="G1964" t="s">
        <v>34</v>
      </c>
      <c r="H1964" t="s">
        <v>6143</v>
      </c>
      <c r="I1964" t="s">
        <v>14909</v>
      </c>
      <c r="J1964" t="s">
        <v>300</v>
      </c>
      <c r="K1964" t="s">
        <v>24</v>
      </c>
      <c r="L1964" t="s">
        <v>25</v>
      </c>
      <c r="M1964" t="s">
        <v>6146</v>
      </c>
    </row>
    <row r="1965" spans="1:13" x14ac:dyDescent="0.3">
      <c r="A1965" t="s">
        <v>31646</v>
      </c>
      <c r="C1965" t="s">
        <v>31493</v>
      </c>
      <c r="D1965">
        <v>5</v>
      </c>
      <c r="E1965" s="1">
        <v>28416</v>
      </c>
      <c r="G1965" t="s">
        <v>34</v>
      </c>
      <c r="H1965" t="s">
        <v>6143</v>
      </c>
      <c r="I1965" t="s">
        <v>31647</v>
      </c>
      <c r="J1965" t="s">
        <v>311</v>
      </c>
      <c r="K1965" t="s">
        <v>24</v>
      </c>
      <c r="L1965" t="s">
        <v>25</v>
      </c>
      <c r="M1965" t="s">
        <v>6146</v>
      </c>
    </row>
    <row r="1966" spans="1:13" x14ac:dyDescent="0.3">
      <c r="A1966" t="s">
        <v>24592</v>
      </c>
      <c r="C1966" t="s">
        <v>24581</v>
      </c>
      <c r="D1966">
        <v>35</v>
      </c>
      <c r="E1966" s="1">
        <v>999900</v>
      </c>
      <c r="G1966" t="s">
        <v>111</v>
      </c>
      <c r="H1966" t="s">
        <v>24593</v>
      </c>
      <c r="I1966" t="s">
        <v>24594</v>
      </c>
      <c r="J1966" t="s">
        <v>70</v>
      </c>
      <c r="K1966" t="s">
        <v>24</v>
      </c>
      <c r="L1966" t="s">
        <v>25</v>
      </c>
      <c r="M1966" t="s">
        <v>120</v>
      </c>
    </row>
    <row r="1967" spans="1:13" x14ac:dyDescent="0.3">
      <c r="A1967" t="s">
        <v>24592</v>
      </c>
      <c r="C1967" t="s">
        <v>32274</v>
      </c>
      <c r="D1967">
        <v>36</v>
      </c>
      <c r="E1967" s="1">
        <v>1000000</v>
      </c>
      <c r="G1967" t="s">
        <v>111</v>
      </c>
      <c r="H1967" t="s">
        <v>32282</v>
      </c>
      <c r="I1967" t="s">
        <v>24594</v>
      </c>
      <c r="J1967" t="s">
        <v>70</v>
      </c>
      <c r="K1967" t="s">
        <v>24</v>
      </c>
      <c r="L1967" t="s">
        <v>25</v>
      </c>
      <c r="M1967" t="s">
        <v>120</v>
      </c>
    </row>
    <row r="1968" spans="1:13" x14ac:dyDescent="0.3">
      <c r="A1968" t="s">
        <v>33823</v>
      </c>
      <c r="C1968" t="s">
        <v>33755</v>
      </c>
      <c r="D1968">
        <v>24</v>
      </c>
      <c r="E1968" s="1">
        <v>100000</v>
      </c>
      <c r="G1968" t="s">
        <v>13</v>
      </c>
      <c r="H1968" t="s">
        <v>33824</v>
      </c>
      <c r="I1968" t="s">
        <v>33825</v>
      </c>
      <c r="K1968" t="s">
        <v>438</v>
      </c>
      <c r="L1968" t="s">
        <v>17</v>
      </c>
      <c r="M1968" t="s">
        <v>450</v>
      </c>
    </row>
    <row r="1969" spans="1:13" x14ac:dyDescent="0.3">
      <c r="A1969" t="s">
        <v>25819</v>
      </c>
      <c r="C1969" t="s">
        <v>25784</v>
      </c>
      <c r="D1969">
        <v>12</v>
      </c>
      <c r="E1969" s="1">
        <v>17500</v>
      </c>
      <c r="G1969" t="s">
        <v>13</v>
      </c>
      <c r="H1969" t="s">
        <v>25820</v>
      </c>
      <c r="I1969" t="s">
        <v>70</v>
      </c>
      <c r="J1969" t="s">
        <v>70</v>
      </c>
      <c r="K1969" t="s">
        <v>24</v>
      </c>
      <c r="L1969" t="s">
        <v>17</v>
      </c>
      <c r="M1969" t="s">
        <v>345</v>
      </c>
    </row>
    <row r="1970" spans="1:13" x14ac:dyDescent="0.3">
      <c r="A1970" t="s">
        <v>20601</v>
      </c>
      <c r="C1970" t="s">
        <v>20542</v>
      </c>
      <c r="D1970">
        <v>3</v>
      </c>
      <c r="E1970" s="1">
        <v>8975</v>
      </c>
      <c r="G1970" t="s">
        <v>34</v>
      </c>
      <c r="H1970" t="s">
        <v>6143</v>
      </c>
      <c r="I1970" t="s">
        <v>20602</v>
      </c>
      <c r="J1970" t="s">
        <v>627</v>
      </c>
      <c r="K1970" t="s">
        <v>24</v>
      </c>
      <c r="L1970" t="s">
        <v>25</v>
      </c>
      <c r="M1970" t="s">
        <v>6146</v>
      </c>
    </row>
    <row r="1971" spans="1:13" x14ac:dyDescent="0.3">
      <c r="A1971" t="s">
        <v>20603</v>
      </c>
      <c r="C1971" t="s">
        <v>20542</v>
      </c>
      <c r="D1971">
        <v>3</v>
      </c>
      <c r="E1971" s="1">
        <v>7190</v>
      </c>
      <c r="G1971" t="s">
        <v>34</v>
      </c>
      <c r="H1971" t="s">
        <v>6143</v>
      </c>
      <c r="I1971" t="s">
        <v>20604</v>
      </c>
      <c r="J1971" t="s">
        <v>627</v>
      </c>
      <c r="K1971" t="s">
        <v>24</v>
      </c>
      <c r="L1971" t="s">
        <v>25</v>
      </c>
      <c r="M1971" t="s">
        <v>6146</v>
      </c>
    </row>
    <row r="1972" spans="1:13" x14ac:dyDescent="0.3">
      <c r="A1972" t="s">
        <v>31592</v>
      </c>
      <c r="C1972" t="s">
        <v>31493</v>
      </c>
      <c r="D1972">
        <v>5</v>
      </c>
      <c r="E1972" s="1">
        <v>8058</v>
      </c>
      <c r="G1972" t="s">
        <v>34</v>
      </c>
      <c r="H1972" t="s">
        <v>6143</v>
      </c>
      <c r="I1972" t="s">
        <v>31593</v>
      </c>
      <c r="J1972" t="s">
        <v>311</v>
      </c>
      <c r="K1972" t="s">
        <v>24</v>
      </c>
      <c r="L1972" t="s">
        <v>25</v>
      </c>
      <c r="M1972" t="s">
        <v>6146</v>
      </c>
    </row>
    <row r="1973" spans="1:13" x14ac:dyDescent="0.3">
      <c r="A1973" t="s">
        <v>32823</v>
      </c>
      <c r="C1973" t="s">
        <v>32581</v>
      </c>
      <c r="D1973">
        <v>7</v>
      </c>
      <c r="E1973" s="1">
        <v>11358</v>
      </c>
      <c r="G1973" t="s">
        <v>34</v>
      </c>
      <c r="H1973" t="s">
        <v>6143</v>
      </c>
      <c r="I1973" t="s">
        <v>32824</v>
      </c>
      <c r="J1973" t="s">
        <v>70</v>
      </c>
      <c r="K1973" t="s">
        <v>24</v>
      </c>
      <c r="L1973" t="s">
        <v>25</v>
      </c>
      <c r="M1973" t="s">
        <v>6146</v>
      </c>
    </row>
    <row r="1974" spans="1:13" x14ac:dyDescent="0.3">
      <c r="A1974" t="s">
        <v>767</v>
      </c>
      <c r="C1974" t="s">
        <v>597</v>
      </c>
      <c r="D1974">
        <v>9</v>
      </c>
      <c r="E1974" s="1">
        <v>100000</v>
      </c>
      <c r="G1974" t="s">
        <v>111</v>
      </c>
      <c r="H1974" t="s">
        <v>77</v>
      </c>
      <c r="I1974" t="s">
        <v>768</v>
      </c>
      <c r="J1974" t="s">
        <v>769</v>
      </c>
      <c r="K1974" t="s">
        <v>24</v>
      </c>
      <c r="L1974" t="s">
        <v>25</v>
      </c>
      <c r="M1974" t="s">
        <v>120</v>
      </c>
    </row>
    <row r="1975" spans="1:13" x14ac:dyDescent="0.3">
      <c r="A1975" t="s">
        <v>767</v>
      </c>
      <c r="C1975" t="s">
        <v>30364</v>
      </c>
      <c r="D1975">
        <v>61</v>
      </c>
      <c r="E1975" s="1">
        <v>12946990</v>
      </c>
      <c r="G1975" t="s">
        <v>111</v>
      </c>
      <c r="H1975" t="s">
        <v>30405</v>
      </c>
      <c r="I1975" t="s">
        <v>768</v>
      </c>
      <c r="J1975" t="s">
        <v>769</v>
      </c>
      <c r="K1975" t="s">
        <v>24</v>
      </c>
      <c r="L1975" t="s">
        <v>25</v>
      </c>
      <c r="M1975" t="s">
        <v>120</v>
      </c>
    </row>
    <row r="1976" spans="1:13" x14ac:dyDescent="0.3">
      <c r="A1976" t="s">
        <v>25457</v>
      </c>
      <c r="C1976" t="s">
        <v>25397</v>
      </c>
      <c r="D1976">
        <v>2</v>
      </c>
      <c r="E1976" s="1">
        <v>16895</v>
      </c>
      <c r="G1976" t="s">
        <v>34</v>
      </c>
      <c r="H1976" t="s">
        <v>6143</v>
      </c>
      <c r="I1976" t="s">
        <v>25458</v>
      </c>
      <c r="J1976" t="s">
        <v>1021</v>
      </c>
      <c r="K1976" t="s">
        <v>24</v>
      </c>
      <c r="L1976" t="s">
        <v>25</v>
      </c>
      <c r="M1976" t="s">
        <v>6146</v>
      </c>
    </row>
    <row r="1977" spans="1:13" x14ac:dyDescent="0.3">
      <c r="A1977" t="s">
        <v>26062</v>
      </c>
      <c r="C1977" t="s">
        <v>25932</v>
      </c>
      <c r="D1977">
        <v>2</v>
      </c>
      <c r="E1977" s="1">
        <v>16833</v>
      </c>
      <c r="G1977" t="s">
        <v>34</v>
      </c>
      <c r="H1977" t="s">
        <v>6143</v>
      </c>
      <c r="I1977" t="s">
        <v>26063</v>
      </c>
      <c r="J1977" t="s">
        <v>700</v>
      </c>
      <c r="K1977" t="s">
        <v>24</v>
      </c>
      <c r="L1977" t="s">
        <v>25</v>
      </c>
      <c r="M1977" t="s">
        <v>6146</v>
      </c>
    </row>
    <row r="1978" spans="1:13" x14ac:dyDescent="0.3">
      <c r="A1978" t="s">
        <v>19788</v>
      </c>
      <c r="C1978" t="s">
        <v>19404</v>
      </c>
      <c r="D1978">
        <v>6</v>
      </c>
      <c r="E1978" s="1">
        <v>7429</v>
      </c>
      <c r="G1978" t="s">
        <v>34</v>
      </c>
      <c r="H1978" t="s">
        <v>6143</v>
      </c>
      <c r="I1978" t="s">
        <v>19789</v>
      </c>
      <c r="J1978" t="s">
        <v>280</v>
      </c>
      <c r="K1978" t="s">
        <v>24</v>
      </c>
      <c r="L1978" t="s">
        <v>25</v>
      </c>
      <c r="M1978" t="s">
        <v>6146</v>
      </c>
    </row>
    <row r="1979" spans="1:13" x14ac:dyDescent="0.3">
      <c r="A1979" t="s">
        <v>20117</v>
      </c>
      <c r="C1979" t="s">
        <v>19936</v>
      </c>
      <c r="D1979">
        <v>5</v>
      </c>
      <c r="E1979" s="1">
        <v>83835</v>
      </c>
      <c r="G1979" t="s">
        <v>34</v>
      </c>
      <c r="H1979" t="s">
        <v>6143</v>
      </c>
      <c r="I1979" t="s">
        <v>20118</v>
      </c>
      <c r="J1979" t="s">
        <v>9844</v>
      </c>
      <c r="K1979" t="s">
        <v>24</v>
      </c>
      <c r="L1979" t="s">
        <v>25</v>
      </c>
      <c r="M1979" t="s">
        <v>6146</v>
      </c>
    </row>
    <row r="1980" spans="1:13" x14ac:dyDescent="0.3">
      <c r="A1980" t="s">
        <v>14383</v>
      </c>
      <c r="C1980" t="s">
        <v>14108</v>
      </c>
      <c r="D1980">
        <v>7</v>
      </c>
      <c r="E1980" s="1">
        <v>7804</v>
      </c>
      <c r="G1980" t="s">
        <v>34</v>
      </c>
      <c r="H1980" t="s">
        <v>6143</v>
      </c>
      <c r="I1980" t="s">
        <v>14384</v>
      </c>
      <c r="J1980" t="s">
        <v>433</v>
      </c>
      <c r="K1980" t="s">
        <v>24</v>
      </c>
      <c r="L1980" t="s">
        <v>25</v>
      </c>
      <c r="M1980" t="s">
        <v>6146</v>
      </c>
    </row>
    <row r="1981" spans="1:13" x14ac:dyDescent="0.3">
      <c r="A1981" t="s">
        <v>31419</v>
      </c>
      <c r="C1981" t="s">
        <v>31300</v>
      </c>
      <c r="D1981">
        <v>5</v>
      </c>
      <c r="E1981" s="1">
        <v>18358</v>
      </c>
      <c r="G1981" t="s">
        <v>34</v>
      </c>
      <c r="H1981" t="s">
        <v>6143</v>
      </c>
      <c r="I1981" t="s">
        <v>310</v>
      </c>
      <c r="J1981" t="s">
        <v>137</v>
      </c>
      <c r="K1981" t="s">
        <v>24</v>
      </c>
      <c r="L1981" t="s">
        <v>25</v>
      </c>
      <c r="M1981" t="s">
        <v>6146</v>
      </c>
    </row>
    <row r="1982" spans="1:13" x14ac:dyDescent="0.3">
      <c r="A1982" t="s">
        <v>7323</v>
      </c>
      <c r="C1982" t="s">
        <v>6985</v>
      </c>
      <c r="D1982">
        <v>4</v>
      </c>
      <c r="E1982" s="1">
        <v>20012</v>
      </c>
      <c r="G1982" t="s">
        <v>34</v>
      </c>
      <c r="H1982" t="s">
        <v>6143</v>
      </c>
      <c r="I1982" t="s">
        <v>7324</v>
      </c>
      <c r="J1982" t="s">
        <v>6105</v>
      </c>
      <c r="K1982" t="s">
        <v>24</v>
      </c>
      <c r="L1982" t="s">
        <v>25</v>
      </c>
      <c r="M1982" t="s">
        <v>6146</v>
      </c>
    </row>
    <row r="1983" spans="1:13" x14ac:dyDescent="0.3">
      <c r="A1983" t="s">
        <v>25459</v>
      </c>
      <c r="C1983" t="s">
        <v>25397</v>
      </c>
      <c r="D1983">
        <v>2</v>
      </c>
      <c r="E1983" s="1">
        <v>4964</v>
      </c>
      <c r="G1983" t="s">
        <v>34</v>
      </c>
      <c r="H1983" t="s">
        <v>6143</v>
      </c>
      <c r="I1983" t="s">
        <v>9331</v>
      </c>
      <c r="J1983" t="s">
        <v>1021</v>
      </c>
      <c r="K1983" t="s">
        <v>24</v>
      </c>
      <c r="L1983" t="s">
        <v>25</v>
      </c>
      <c r="M1983" t="s">
        <v>6146</v>
      </c>
    </row>
    <row r="1984" spans="1:13" x14ac:dyDescent="0.3">
      <c r="A1984" t="s">
        <v>18621</v>
      </c>
      <c r="C1984" t="s">
        <v>18470</v>
      </c>
      <c r="D1984">
        <v>4</v>
      </c>
      <c r="E1984" s="1">
        <v>5224</v>
      </c>
      <c r="G1984" t="s">
        <v>34</v>
      </c>
      <c r="H1984" t="s">
        <v>6143</v>
      </c>
      <c r="I1984" t="s">
        <v>18622</v>
      </c>
      <c r="J1984" t="s">
        <v>3203</v>
      </c>
      <c r="K1984" t="s">
        <v>24</v>
      </c>
      <c r="L1984" t="s">
        <v>25</v>
      </c>
      <c r="M1984" t="s">
        <v>6146</v>
      </c>
    </row>
    <row r="1985" spans="1:13" x14ac:dyDescent="0.3">
      <c r="A1985" t="s">
        <v>20054</v>
      </c>
      <c r="C1985" t="s">
        <v>19936</v>
      </c>
      <c r="D1985">
        <v>5</v>
      </c>
      <c r="E1985" s="1">
        <v>21585</v>
      </c>
      <c r="G1985" t="s">
        <v>34</v>
      </c>
      <c r="H1985" t="s">
        <v>6143</v>
      </c>
      <c r="I1985" t="s">
        <v>20055</v>
      </c>
      <c r="J1985" t="s">
        <v>9844</v>
      </c>
      <c r="K1985" t="s">
        <v>24</v>
      </c>
      <c r="L1985" t="s">
        <v>25</v>
      </c>
      <c r="M1985" t="s">
        <v>6146</v>
      </c>
    </row>
    <row r="1986" spans="1:13" x14ac:dyDescent="0.3">
      <c r="A1986" t="s">
        <v>32560</v>
      </c>
      <c r="C1986" t="s">
        <v>32450</v>
      </c>
      <c r="D1986">
        <v>1</v>
      </c>
      <c r="E1986" s="1">
        <v>8438</v>
      </c>
      <c r="G1986" t="s">
        <v>34</v>
      </c>
      <c r="H1986" t="s">
        <v>6143</v>
      </c>
      <c r="I1986" t="s">
        <v>32561</v>
      </c>
      <c r="J1986" t="s">
        <v>813</v>
      </c>
      <c r="K1986" t="s">
        <v>24</v>
      </c>
      <c r="L1986" t="s">
        <v>25</v>
      </c>
      <c r="M1986" t="s">
        <v>6146</v>
      </c>
    </row>
    <row r="1987" spans="1:13" x14ac:dyDescent="0.3">
      <c r="A1987" t="s">
        <v>31399</v>
      </c>
      <c r="C1987" t="s">
        <v>31300</v>
      </c>
      <c r="D1987">
        <v>5</v>
      </c>
      <c r="E1987" s="1">
        <v>8127</v>
      </c>
      <c r="G1987" t="s">
        <v>34</v>
      </c>
      <c r="H1987" t="s">
        <v>6143</v>
      </c>
      <c r="I1987" t="s">
        <v>15337</v>
      </c>
      <c r="J1987" t="s">
        <v>137</v>
      </c>
      <c r="K1987" t="s">
        <v>24</v>
      </c>
      <c r="L1987" t="s">
        <v>25</v>
      </c>
      <c r="M1987" t="s">
        <v>6146</v>
      </c>
    </row>
    <row r="1988" spans="1:13" x14ac:dyDescent="0.3">
      <c r="A1988" t="s">
        <v>13088</v>
      </c>
      <c r="C1988" t="s">
        <v>12994</v>
      </c>
      <c r="D1988">
        <v>7</v>
      </c>
      <c r="E1988" s="1">
        <v>48789</v>
      </c>
      <c r="G1988" t="s">
        <v>34</v>
      </c>
      <c r="H1988" t="s">
        <v>6143</v>
      </c>
      <c r="I1988" t="s">
        <v>13089</v>
      </c>
      <c r="J1988" t="s">
        <v>81</v>
      </c>
      <c r="K1988" t="s">
        <v>24</v>
      </c>
      <c r="L1988" t="s">
        <v>25</v>
      </c>
      <c r="M1988" t="s">
        <v>6146</v>
      </c>
    </row>
    <row r="1989" spans="1:13" x14ac:dyDescent="0.3">
      <c r="A1989" t="s">
        <v>7175</v>
      </c>
      <c r="C1989" t="s">
        <v>6985</v>
      </c>
      <c r="D1989">
        <v>6</v>
      </c>
      <c r="E1989" s="1">
        <v>14596</v>
      </c>
      <c r="G1989" t="s">
        <v>34</v>
      </c>
      <c r="H1989" t="s">
        <v>6143</v>
      </c>
      <c r="I1989" t="s">
        <v>7176</v>
      </c>
      <c r="J1989" t="s">
        <v>307</v>
      </c>
      <c r="K1989" t="s">
        <v>24</v>
      </c>
      <c r="L1989" t="s">
        <v>25</v>
      </c>
      <c r="M1989" t="s">
        <v>6146</v>
      </c>
    </row>
    <row r="1990" spans="1:13" x14ac:dyDescent="0.3">
      <c r="A1990" t="s">
        <v>13117</v>
      </c>
      <c r="C1990" t="s">
        <v>12994</v>
      </c>
      <c r="D1990">
        <v>7</v>
      </c>
      <c r="E1990" s="1">
        <v>27981</v>
      </c>
      <c r="G1990" t="s">
        <v>34</v>
      </c>
      <c r="H1990" t="s">
        <v>6143</v>
      </c>
      <c r="I1990" t="s">
        <v>22</v>
      </c>
      <c r="J1990" t="s">
        <v>81</v>
      </c>
      <c r="K1990" t="s">
        <v>24</v>
      </c>
      <c r="L1990" t="s">
        <v>25</v>
      </c>
      <c r="M1990" t="s">
        <v>6146</v>
      </c>
    </row>
    <row r="1991" spans="1:13" x14ac:dyDescent="0.3">
      <c r="A1991" t="s">
        <v>30238</v>
      </c>
      <c r="C1991" t="s">
        <v>29922</v>
      </c>
      <c r="D1991">
        <v>20</v>
      </c>
      <c r="E1991" s="1">
        <v>520908</v>
      </c>
      <c r="G1991" t="s">
        <v>111</v>
      </c>
      <c r="H1991" t="s">
        <v>27193</v>
      </c>
      <c r="I1991" t="s">
        <v>70</v>
      </c>
      <c r="J1991" t="s">
        <v>70</v>
      </c>
      <c r="K1991" t="s">
        <v>24</v>
      </c>
      <c r="L1991" t="s">
        <v>25</v>
      </c>
      <c r="M1991" t="s">
        <v>232</v>
      </c>
    </row>
    <row r="1992" spans="1:13" x14ac:dyDescent="0.3">
      <c r="A1992" t="s">
        <v>1923</v>
      </c>
      <c r="C1992" t="s">
        <v>1852</v>
      </c>
      <c r="D1992">
        <v>11</v>
      </c>
      <c r="E1992" s="1">
        <v>3595001</v>
      </c>
      <c r="G1992" t="s">
        <v>13</v>
      </c>
      <c r="H1992" t="s">
        <v>1924</v>
      </c>
      <c r="I1992" t="s">
        <v>1881</v>
      </c>
      <c r="J1992" t="s">
        <v>1536</v>
      </c>
      <c r="K1992" t="s">
        <v>96</v>
      </c>
      <c r="L1992" t="s">
        <v>17</v>
      </c>
      <c r="M1992" t="s">
        <v>207</v>
      </c>
    </row>
    <row r="1993" spans="1:13" x14ac:dyDescent="0.3">
      <c r="A1993" t="s">
        <v>1923</v>
      </c>
      <c r="C1993" t="s">
        <v>31181</v>
      </c>
      <c r="D1993">
        <v>33</v>
      </c>
      <c r="E1993" s="1">
        <v>11080623</v>
      </c>
      <c r="G1993" t="s">
        <v>571</v>
      </c>
      <c r="H1993" t="s">
        <v>31231</v>
      </c>
      <c r="I1993" t="s">
        <v>1881</v>
      </c>
      <c r="J1993" t="s">
        <v>1536</v>
      </c>
      <c r="K1993" t="s">
        <v>96</v>
      </c>
      <c r="L1993" t="s">
        <v>17</v>
      </c>
      <c r="M1993" t="s">
        <v>4207</v>
      </c>
    </row>
    <row r="1994" spans="1:13" x14ac:dyDescent="0.3">
      <c r="A1994" t="s">
        <v>1923</v>
      </c>
      <c r="C1994" t="s">
        <v>3657</v>
      </c>
      <c r="D1994">
        <v>66</v>
      </c>
      <c r="E1994" s="1">
        <v>16223484</v>
      </c>
      <c r="G1994" t="s">
        <v>571</v>
      </c>
      <c r="H1994" t="s">
        <v>4206</v>
      </c>
      <c r="I1994" t="s">
        <v>1881</v>
      </c>
      <c r="J1994" t="s">
        <v>1536</v>
      </c>
      <c r="K1994" t="s">
        <v>96</v>
      </c>
      <c r="L1994" t="s">
        <v>17</v>
      </c>
      <c r="M1994" t="s">
        <v>4207</v>
      </c>
    </row>
    <row r="1995" spans="1:13" x14ac:dyDescent="0.3">
      <c r="A1995" t="s">
        <v>1923</v>
      </c>
      <c r="C1995" t="s">
        <v>21907</v>
      </c>
      <c r="D1995">
        <v>48</v>
      </c>
      <c r="E1995" s="1">
        <v>6480214</v>
      </c>
      <c r="G1995" t="s">
        <v>13</v>
      </c>
      <c r="H1995" t="s">
        <v>22021</v>
      </c>
      <c r="I1995" t="s">
        <v>1881</v>
      </c>
      <c r="J1995" t="s">
        <v>1536</v>
      </c>
      <c r="K1995" t="s">
        <v>96</v>
      </c>
      <c r="L1995" t="s">
        <v>17</v>
      </c>
      <c r="M1995" t="s">
        <v>18</v>
      </c>
    </row>
    <row r="1996" spans="1:13" x14ac:dyDescent="0.3">
      <c r="A1996" t="s">
        <v>1923</v>
      </c>
      <c r="C1996" t="s">
        <v>15606</v>
      </c>
      <c r="D1996">
        <v>23</v>
      </c>
      <c r="E1996" s="1">
        <v>2503510</v>
      </c>
      <c r="G1996" t="s">
        <v>13</v>
      </c>
      <c r="H1996" t="s">
        <v>15637</v>
      </c>
      <c r="I1996" t="s">
        <v>1881</v>
      </c>
      <c r="J1996" t="s">
        <v>1536</v>
      </c>
      <c r="K1996" t="s">
        <v>96</v>
      </c>
      <c r="L1996" t="s">
        <v>17</v>
      </c>
      <c r="M1996" t="s">
        <v>207</v>
      </c>
    </row>
    <row r="1997" spans="1:13" x14ac:dyDescent="0.3">
      <c r="A1997" t="s">
        <v>26580</v>
      </c>
      <c r="C1997" t="s">
        <v>26519</v>
      </c>
      <c r="D1997">
        <v>5</v>
      </c>
      <c r="E1997" s="1">
        <v>5355</v>
      </c>
      <c r="G1997" t="s">
        <v>34</v>
      </c>
      <c r="H1997" t="s">
        <v>6143</v>
      </c>
      <c r="I1997" t="s">
        <v>26581</v>
      </c>
      <c r="J1997" t="s">
        <v>2347</v>
      </c>
      <c r="K1997" t="s">
        <v>24</v>
      </c>
      <c r="L1997" t="s">
        <v>25</v>
      </c>
      <c r="M1997" t="s">
        <v>6146</v>
      </c>
    </row>
    <row r="1998" spans="1:13" x14ac:dyDescent="0.3">
      <c r="A1998" t="s">
        <v>6725</v>
      </c>
      <c r="C1998" t="s">
        <v>6671</v>
      </c>
      <c r="D1998">
        <v>3</v>
      </c>
      <c r="E1998" s="1">
        <v>6833</v>
      </c>
      <c r="G1998" t="s">
        <v>34</v>
      </c>
      <c r="H1998" t="s">
        <v>6143</v>
      </c>
      <c r="I1998" t="s">
        <v>6726</v>
      </c>
      <c r="J1998" t="s">
        <v>1250</v>
      </c>
      <c r="K1998" t="s">
        <v>24</v>
      </c>
      <c r="L1998" t="s">
        <v>25</v>
      </c>
      <c r="M1998" t="s">
        <v>6146</v>
      </c>
    </row>
    <row r="1999" spans="1:13" x14ac:dyDescent="0.3">
      <c r="A1999" t="s">
        <v>9071</v>
      </c>
      <c r="C1999" t="s">
        <v>12314</v>
      </c>
      <c r="D1999">
        <v>12</v>
      </c>
      <c r="E1999" s="1">
        <v>300000</v>
      </c>
      <c r="G1999" t="s">
        <v>111</v>
      </c>
      <c r="H1999" t="s">
        <v>12610</v>
      </c>
      <c r="I1999" t="s">
        <v>9073</v>
      </c>
      <c r="J1999" t="s">
        <v>124</v>
      </c>
      <c r="K1999" t="s">
        <v>24</v>
      </c>
      <c r="L1999" t="s">
        <v>25</v>
      </c>
      <c r="M1999" t="s">
        <v>120</v>
      </c>
    </row>
    <row r="2000" spans="1:13" x14ac:dyDescent="0.3">
      <c r="A2000" t="s">
        <v>9071</v>
      </c>
      <c r="C2000" t="s">
        <v>10083</v>
      </c>
      <c r="D2000">
        <v>11</v>
      </c>
      <c r="E2000" s="1">
        <v>150000</v>
      </c>
      <c r="G2000" t="s">
        <v>111</v>
      </c>
      <c r="H2000" t="s">
        <v>10090</v>
      </c>
      <c r="I2000" t="s">
        <v>9073</v>
      </c>
      <c r="J2000" t="s">
        <v>124</v>
      </c>
      <c r="K2000" t="s">
        <v>24</v>
      </c>
      <c r="L2000" t="s">
        <v>25</v>
      </c>
      <c r="M2000" t="s">
        <v>120</v>
      </c>
    </row>
    <row r="2001" spans="1:13" x14ac:dyDescent="0.3">
      <c r="A2001" t="s">
        <v>9071</v>
      </c>
      <c r="C2001" t="s">
        <v>8962</v>
      </c>
      <c r="D2001">
        <v>3</v>
      </c>
      <c r="E2001" s="1">
        <v>500000</v>
      </c>
      <c r="G2001" t="s">
        <v>111</v>
      </c>
      <c r="H2001" t="s">
        <v>9072</v>
      </c>
      <c r="I2001" t="s">
        <v>9073</v>
      </c>
      <c r="J2001" t="s">
        <v>124</v>
      </c>
      <c r="K2001" t="s">
        <v>24</v>
      </c>
      <c r="L2001" t="s">
        <v>25</v>
      </c>
      <c r="M2001" t="s">
        <v>120</v>
      </c>
    </row>
    <row r="2002" spans="1:13" x14ac:dyDescent="0.3">
      <c r="A2002" t="s">
        <v>9071</v>
      </c>
      <c r="C2002" t="s">
        <v>34736</v>
      </c>
      <c r="D2002">
        <v>12</v>
      </c>
      <c r="E2002" s="1">
        <v>350000</v>
      </c>
      <c r="G2002" t="s">
        <v>69</v>
      </c>
      <c r="H2002" t="s">
        <v>34818</v>
      </c>
      <c r="I2002" t="s">
        <v>9073</v>
      </c>
      <c r="J2002" t="s">
        <v>124</v>
      </c>
      <c r="K2002" t="s">
        <v>24</v>
      </c>
      <c r="L2002" t="s">
        <v>25</v>
      </c>
      <c r="M2002" t="s">
        <v>221</v>
      </c>
    </row>
    <row r="2003" spans="1:13" x14ac:dyDescent="0.3">
      <c r="A2003" t="s">
        <v>9071</v>
      </c>
      <c r="C2003" t="s">
        <v>37047</v>
      </c>
      <c r="D2003">
        <v>10</v>
      </c>
      <c r="E2003" s="1">
        <v>993219</v>
      </c>
      <c r="G2003" t="s">
        <v>111</v>
      </c>
      <c r="H2003" t="s">
        <v>37272</v>
      </c>
      <c r="I2003" t="s">
        <v>9073</v>
      </c>
      <c r="J2003" t="s">
        <v>124</v>
      </c>
      <c r="K2003" t="s">
        <v>24</v>
      </c>
      <c r="L2003" t="s">
        <v>25</v>
      </c>
      <c r="M2003" t="s">
        <v>120</v>
      </c>
    </row>
    <row r="2004" spans="1:13" x14ac:dyDescent="0.3">
      <c r="A2004" t="s">
        <v>9071</v>
      </c>
      <c r="C2004" t="s">
        <v>18305</v>
      </c>
      <c r="D2004">
        <v>14</v>
      </c>
      <c r="E2004" s="1">
        <v>3057992</v>
      </c>
      <c r="G2004" t="s">
        <v>111</v>
      </c>
      <c r="H2004" t="s">
        <v>18315</v>
      </c>
      <c r="I2004" t="s">
        <v>9073</v>
      </c>
      <c r="J2004" t="s">
        <v>124</v>
      </c>
      <c r="K2004" t="s">
        <v>24</v>
      </c>
      <c r="L2004" t="s">
        <v>25</v>
      </c>
      <c r="M2004" t="s">
        <v>87</v>
      </c>
    </row>
    <row r="2005" spans="1:13" x14ac:dyDescent="0.3">
      <c r="A2005" t="s">
        <v>9071</v>
      </c>
      <c r="C2005" t="s">
        <v>24785</v>
      </c>
      <c r="D2005">
        <v>12</v>
      </c>
      <c r="E2005" s="1">
        <v>750000</v>
      </c>
      <c r="G2005" t="s">
        <v>111</v>
      </c>
      <c r="H2005" t="s">
        <v>24845</v>
      </c>
      <c r="I2005" t="s">
        <v>9073</v>
      </c>
      <c r="J2005" t="s">
        <v>124</v>
      </c>
      <c r="K2005" t="s">
        <v>24</v>
      </c>
      <c r="L2005" t="s">
        <v>25</v>
      </c>
      <c r="M2005" t="s">
        <v>87</v>
      </c>
    </row>
    <row r="2006" spans="1:13" x14ac:dyDescent="0.3">
      <c r="A2006" t="s">
        <v>28516</v>
      </c>
      <c r="C2006" t="s">
        <v>28282</v>
      </c>
      <c r="D2006">
        <v>22</v>
      </c>
      <c r="E2006" s="1">
        <v>500000</v>
      </c>
      <c r="G2006" t="s">
        <v>111</v>
      </c>
      <c r="H2006" t="s">
        <v>28126</v>
      </c>
      <c r="I2006" t="s">
        <v>28517</v>
      </c>
      <c r="J2006" t="s">
        <v>311</v>
      </c>
      <c r="K2006" t="s">
        <v>24</v>
      </c>
      <c r="L2006" t="s">
        <v>25</v>
      </c>
      <c r="M2006" t="s">
        <v>120</v>
      </c>
    </row>
    <row r="2007" spans="1:13" x14ac:dyDescent="0.3">
      <c r="A2007" t="s">
        <v>10436</v>
      </c>
      <c r="C2007" t="s">
        <v>10275</v>
      </c>
      <c r="D2007">
        <v>24</v>
      </c>
      <c r="E2007" s="1">
        <v>249808</v>
      </c>
      <c r="G2007" t="s">
        <v>111</v>
      </c>
      <c r="H2007" t="s">
        <v>10431</v>
      </c>
      <c r="I2007" t="s">
        <v>310</v>
      </c>
      <c r="J2007" t="s">
        <v>311</v>
      </c>
      <c r="K2007" t="s">
        <v>24</v>
      </c>
      <c r="L2007" t="s">
        <v>25</v>
      </c>
      <c r="M2007" t="s">
        <v>120</v>
      </c>
    </row>
    <row r="2008" spans="1:13" x14ac:dyDescent="0.3">
      <c r="A2008" t="s">
        <v>10436</v>
      </c>
      <c r="C2008" t="s">
        <v>34736</v>
      </c>
      <c r="D2008">
        <v>36</v>
      </c>
      <c r="E2008" s="1">
        <v>855766</v>
      </c>
      <c r="G2008" t="s">
        <v>111</v>
      </c>
      <c r="H2008" t="s">
        <v>34911</v>
      </c>
      <c r="I2008" t="s">
        <v>310</v>
      </c>
      <c r="J2008" t="s">
        <v>311</v>
      </c>
      <c r="K2008" t="s">
        <v>24</v>
      </c>
      <c r="L2008" t="s">
        <v>25</v>
      </c>
      <c r="M2008" t="s">
        <v>120</v>
      </c>
    </row>
    <row r="2009" spans="1:13" x14ac:dyDescent="0.3">
      <c r="A2009" t="s">
        <v>10436</v>
      </c>
      <c r="C2009" t="s">
        <v>35113</v>
      </c>
      <c r="D2009">
        <v>30</v>
      </c>
      <c r="E2009" s="1">
        <v>1307738</v>
      </c>
      <c r="G2009" t="s">
        <v>111</v>
      </c>
      <c r="H2009" t="s">
        <v>35120</v>
      </c>
      <c r="I2009" t="s">
        <v>310</v>
      </c>
      <c r="J2009" t="s">
        <v>311</v>
      </c>
      <c r="K2009" t="s">
        <v>24</v>
      </c>
      <c r="L2009" t="s">
        <v>25</v>
      </c>
      <c r="M2009" t="s">
        <v>120</v>
      </c>
    </row>
    <row r="2010" spans="1:13" x14ac:dyDescent="0.3">
      <c r="A2010" t="s">
        <v>10436</v>
      </c>
      <c r="C2010" t="s">
        <v>33755</v>
      </c>
      <c r="D2010">
        <v>16</v>
      </c>
      <c r="E2010" s="1">
        <v>124757</v>
      </c>
      <c r="G2010" t="s">
        <v>111</v>
      </c>
      <c r="H2010" t="s">
        <v>33997</v>
      </c>
      <c r="I2010" t="s">
        <v>310</v>
      </c>
      <c r="J2010" t="s">
        <v>311</v>
      </c>
      <c r="K2010" t="s">
        <v>24</v>
      </c>
      <c r="L2010" t="s">
        <v>25</v>
      </c>
      <c r="M2010" t="s">
        <v>120</v>
      </c>
    </row>
    <row r="2011" spans="1:13" x14ac:dyDescent="0.3">
      <c r="A2011" t="s">
        <v>10436</v>
      </c>
      <c r="C2011" t="s">
        <v>37019</v>
      </c>
      <c r="D2011">
        <v>6</v>
      </c>
      <c r="E2011" s="1">
        <v>50000</v>
      </c>
      <c r="G2011" t="s">
        <v>111</v>
      </c>
      <c r="H2011" t="s">
        <v>37018</v>
      </c>
      <c r="I2011" t="s">
        <v>310</v>
      </c>
      <c r="J2011" t="s">
        <v>311</v>
      </c>
      <c r="K2011" t="s">
        <v>24</v>
      </c>
      <c r="L2011" t="s">
        <v>25</v>
      </c>
      <c r="M2011" t="s">
        <v>120</v>
      </c>
    </row>
    <row r="2012" spans="1:13" x14ac:dyDescent="0.3">
      <c r="A2012" t="s">
        <v>10436</v>
      </c>
      <c r="C2012" t="s">
        <v>35729</v>
      </c>
      <c r="D2012">
        <v>39</v>
      </c>
      <c r="E2012" s="1">
        <v>4989262</v>
      </c>
      <c r="G2012" t="s">
        <v>111</v>
      </c>
      <c r="H2012" t="s">
        <v>35832</v>
      </c>
      <c r="I2012" t="s">
        <v>310</v>
      </c>
      <c r="J2012" t="s">
        <v>311</v>
      </c>
      <c r="K2012" t="s">
        <v>24</v>
      </c>
      <c r="L2012" t="s">
        <v>25</v>
      </c>
      <c r="M2012" t="s">
        <v>120</v>
      </c>
    </row>
    <row r="2013" spans="1:13" x14ac:dyDescent="0.3">
      <c r="A2013" t="s">
        <v>10436</v>
      </c>
      <c r="C2013" t="s">
        <v>24450</v>
      </c>
      <c r="D2013">
        <v>31</v>
      </c>
      <c r="E2013" s="1">
        <v>637532</v>
      </c>
      <c r="G2013" t="s">
        <v>111</v>
      </c>
      <c r="H2013" t="s">
        <v>24471</v>
      </c>
      <c r="I2013" t="s">
        <v>310</v>
      </c>
      <c r="J2013" t="s">
        <v>311</v>
      </c>
      <c r="K2013" t="s">
        <v>24</v>
      </c>
      <c r="L2013" t="s">
        <v>25</v>
      </c>
      <c r="M2013" t="s">
        <v>120</v>
      </c>
    </row>
    <row r="2014" spans="1:13" x14ac:dyDescent="0.3">
      <c r="A2014" t="s">
        <v>33828</v>
      </c>
      <c r="C2014" t="s">
        <v>34736</v>
      </c>
      <c r="D2014">
        <v>50</v>
      </c>
      <c r="E2014" s="1">
        <v>420002</v>
      </c>
      <c r="G2014" t="s">
        <v>111</v>
      </c>
      <c r="H2014" t="s">
        <v>34900</v>
      </c>
      <c r="I2014" t="s">
        <v>310</v>
      </c>
      <c r="J2014" t="s">
        <v>311</v>
      </c>
      <c r="K2014" t="s">
        <v>24</v>
      </c>
      <c r="L2014" t="s">
        <v>25</v>
      </c>
      <c r="M2014" t="s">
        <v>120</v>
      </c>
    </row>
    <row r="2015" spans="1:13" x14ac:dyDescent="0.3">
      <c r="A2015" t="s">
        <v>33828</v>
      </c>
      <c r="C2015" t="s">
        <v>33755</v>
      </c>
      <c r="D2015">
        <v>62</v>
      </c>
      <c r="E2015" s="1">
        <v>5226127</v>
      </c>
      <c r="G2015" t="s">
        <v>111</v>
      </c>
      <c r="H2015" t="s">
        <v>33829</v>
      </c>
      <c r="I2015" t="s">
        <v>310</v>
      </c>
      <c r="J2015" t="s">
        <v>311</v>
      </c>
      <c r="K2015" t="s">
        <v>24</v>
      </c>
      <c r="L2015" t="s">
        <v>25</v>
      </c>
      <c r="M2015" t="s">
        <v>120</v>
      </c>
    </row>
    <row r="2016" spans="1:13" x14ac:dyDescent="0.3">
      <c r="A2016" t="s">
        <v>33828</v>
      </c>
      <c r="C2016" t="s">
        <v>37919</v>
      </c>
      <c r="D2016">
        <v>35</v>
      </c>
      <c r="E2016" s="1">
        <v>11750000</v>
      </c>
      <c r="G2016" t="s">
        <v>111</v>
      </c>
      <c r="H2016" t="s">
        <v>37982</v>
      </c>
      <c r="I2016" t="s">
        <v>310</v>
      </c>
      <c r="J2016" t="s">
        <v>311</v>
      </c>
      <c r="K2016" t="s">
        <v>24</v>
      </c>
      <c r="L2016" t="s">
        <v>25</v>
      </c>
      <c r="M2016" t="s">
        <v>120</v>
      </c>
    </row>
    <row r="2017" spans="1:13" x14ac:dyDescent="0.3">
      <c r="A2017" t="s">
        <v>18623</v>
      </c>
      <c r="C2017" t="s">
        <v>26519</v>
      </c>
      <c r="D2017">
        <v>5</v>
      </c>
      <c r="E2017" s="1">
        <v>7815</v>
      </c>
      <c r="G2017" t="s">
        <v>34</v>
      </c>
      <c r="H2017" t="s">
        <v>6143</v>
      </c>
      <c r="I2017" t="s">
        <v>14302</v>
      </c>
      <c r="J2017" t="s">
        <v>2347</v>
      </c>
      <c r="K2017" t="s">
        <v>24</v>
      </c>
      <c r="L2017" t="s">
        <v>25</v>
      </c>
      <c r="M2017" t="s">
        <v>6146</v>
      </c>
    </row>
    <row r="2018" spans="1:13" x14ac:dyDescent="0.3">
      <c r="A2018" t="s">
        <v>18623</v>
      </c>
      <c r="C2018" t="s">
        <v>18470</v>
      </c>
      <c r="D2018">
        <v>4</v>
      </c>
      <c r="E2018" s="1">
        <v>12835</v>
      </c>
      <c r="G2018" t="s">
        <v>34</v>
      </c>
      <c r="H2018" t="s">
        <v>6143</v>
      </c>
      <c r="I2018" t="s">
        <v>14302</v>
      </c>
      <c r="J2018" t="s">
        <v>3203</v>
      </c>
      <c r="K2018" t="s">
        <v>24</v>
      </c>
      <c r="L2018" t="s">
        <v>25</v>
      </c>
      <c r="M2018" t="s">
        <v>6146</v>
      </c>
    </row>
    <row r="2019" spans="1:13" x14ac:dyDescent="0.3">
      <c r="A2019" t="s">
        <v>3045</v>
      </c>
      <c r="C2019" t="s">
        <v>2957</v>
      </c>
      <c r="D2019">
        <v>49</v>
      </c>
      <c r="E2019" s="1">
        <v>2000000</v>
      </c>
      <c r="G2019" t="s">
        <v>34</v>
      </c>
      <c r="H2019" t="s">
        <v>3046</v>
      </c>
      <c r="I2019" t="s">
        <v>3047</v>
      </c>
      <c r="J2019" t="s">
        <v>3047</v>
      </c>
      <c r="K2019" t="s">
        <v>37</v>
      </c>
      <c r="L2019" t="s">
        <v>38</v>
      </c>
      <c r="M2019" t="s">
        <v>2976</v>
      </c>
    </row>
    <row r="2020" spans="1:13" x14ac:dyDescent="0.3">
      <c r="A2020" t="s">
        <v>3045</v>
      </c>
      <c r="C2020" t="s">
        <v>12803</v>
      </c>
      <c r="D2020">
        <v>78</v>
      </c>
      <c r="E2020" s="1">
        <v>3810131</v>
      </c>
      <c r="G2020" t="s">
        <v>34</v>
      </c>
      <c r="H2020" t="s">
        <v>12871</v>
      </c>
      <c r="I2020" t="s">
        <v>3047</v>
      </c>
      <c r="J2020" t="s">
        <v>3047</v>
      </c>
      <c r="K2020" t="s">
        <v>37</v>
      </c>
      <c r="L2020" t="s">
        <v>38</v>
      </c>
      <c r="M2020" t="s">
        <v>217</v>
      </c>
    </row>
    <row r="2021" spans="1:13" x14ac:dyDescent="0.3">
      <c r="A2021" t="s">
        <v>32194</v>
      </c>
      <c r="C2021" t="s">
        <v>31866</v>
      </c>
      <c r="D2021">
        <v>6</v>
      </c>
      <c r="E2021" s="1">
        <v>7655</v>
      </c>
      <c r="G2021" t="s">
        <v>34</v>
      </c>
      <c r="H2021" t="s">
        <v>6143</v>
      </c>
      <c r="I2021" t="s">
        <v>32195</v>
      </c>
      <c r="J2021" t="s">
        <v>769</v>
      </c>
      <c r="K2021" t="s">
        <v>24</v>
      </c>
      <c r="L2021" t="s">
        <v>25</v>
      </c>
      <c r="M2021" t="s">
        <v>6146</v>
      </c>
    </row>
    <row r="2022" spans="1:13" x14ac:dyDescent="0.3">
      <c r="A2022" t="s">
        <v>7487</v>
      </c>
      <c r="C2022" t="s">
        <v>7424</v>
      </c>
      <c r="D2022">
        <v>4</v>
      </c>
      <c r="E2022" s="1">
        <v>18424</v>
      </c>
      <c r="G2022" t="s">
        <v>34</v>
      </c>
      <c r="H2022" t="s">
        <v>6143</v>
      </c>
      <c r="I2022" t="s">
        <v>7488</v>
      </c>
      <c r="J2022" t="s">
        <v>7438</v>
      </c>
      <c r="K2022" t="s">
        <v>24</v>
      </c>
      <c r="L2022" t="s">
        <v>25</v>
      </c>
      <c r="M2022" t="s">
        <v>6146</v>
      </c>
    </row>
    <row r="2023" spans="1:13" x14ac:dyDescent="0.3">
      <c r="A2023" t="s">
        <v>32491</v>
      </c>
      <c r="C2023" t="s">
        <v>32450</v>
      </c>
      <c r="D2023">
        <v>1</v>
      </c>
      <c r="E2023" s="1">
        <v>5600</v>
      </c>
      <c r="G2023" t="s">
        <v>34</v>
      </c>
      <c r="H2023" t="s">
        <v>6143</v>
      </c>
      <c r="I2023" t="s">
        <v>14957</v>
      </c>
      <c r="J2023" t="s">
        <v>813</v>
      </c>
      <c r="K2023" t="s">
        <v>24</v>
      </c>
      <c r="L2023" t="s">
        <v>25</v>
      </c>
      <c r="M2023" t="s">
        <v>6146</v>
      </c>
    </row>
    <row r="2024" spans="1:13" x14ac:dyDescent="0.3">
      <c r="A2024" t="s">
        <v>17081</v>
      </c>
      <c r="C2024" t="s">
        <v>16755</v>
      </c>
      <c r="D2024">
        <v>25</v>
      </c>
      <c r="E2024" s="1">
        <v>190000</v>
      </c>
      <c r="G2024" t="s">
        <v>69</v>
      </c>
      <c r="H2024" t="s">
        <v>17082</v>
      </c>
      <c r="I2024" t="s">
        <v>397</v>
      </c>
      <c r="J2024" t="s">
        <v>119</v>
      </c>
      <c r="K2024" t="s">
        <v>24</v>
      </c>
      <c r="L2024" t="s">
        <v>25</v>
      </c>
      <c r="M2024" t="s">
        <v>39</v>
      </c>
    </row>
    <row r="2025" spans="1:13" x14ac:dyDescent="0.3">
      <c r="A2025" t="s">
        <v>13758</v>
      </c>
      <c r="C2025" t="s">
        <v>13456</v>
      </c>
      <c r="D2025">
        <v>7</v>
      </c>
      <c r="E2025" s="1">
        <v>31866</v>
      </c>
      <c r="G2025" t="s">
        <v>34</v>
      </c>
      <c r="H2025" t="s">
        <v>6143</v>
      </c>
      <c r="I2025" t="s">
        <v>13759</v>
      </c>
      <c r="J2025" t="s">
        <v>30</v>
      </c>
      <c r="K2025" t="s">
        <v>24</v>
      </c>
      <c r="L2025" t="s">
        <v>25</v>
      </c>
      <c r="M2025" t="s">
        <v>6146</v>
      </c>
    </row>
    <row r="2026" spans="1:13" x14ac:dyDescent="0.3">
      <c r="A2026" t="s">
        <v>7092</v>
      </c>
      <c r="C2026" t="s">
        <v>6985</v>
      </c>
      <c r="D2026">
        <v>6</v>
      </c>
      <c r="E2026" s="1">
        <v>30331</v>
      </c>
      <c r="G2026" t="s">
        <v>34</v>
      </c>
      <c r="H2026" t="s">
        <v>6143</v>
      </c>
      <c r="I2026" t="s">
        <v>3870</v>
      </c>
      <c r="J2026" t="s">
        <v>307</v>
      </c>
      <c r="K2026" t="s">
        <v>24</v>
      </c>
      <c r="L2026" t="s">
        <v>25</v>
      </c>
      <c r="M2026" t="s">
        <v>6146</v>
      </c>
    </row>
    <row r="2027" spans="1:13" x14ac:dyDescent="0.3">
      <c r="A2027" t="s">
        <v>7092</v>
      </c>
      <c r="C2027" t="s">
        <v>6985</v>
      </c>
      <c r="D2027">
        <v>6</v>
      </c>
      <c r="E2027" s="1">
        <v>93746</v>
      </c>
      <c r="G2027" t="s">
        <v>34</v>
      </c>
      <c r="H2027" t="s">
        <v>6143</v>
      </c>
      <c r="I2027" t="s">
        <v>3870</v>
      </c>
      <c r="J2027" t="s">
        <v>307</v>
      </c>
      <c r="K2027" t="s">
        <v>24</v>
      </c>
      <c r="L2027" t="s">
        <v>25</v>
      </c>
      <c r="M2027" t="s">
        <v>6146</v>
      </c>
    </row>
    <row r="2028" spans="1:13" x14ac:dyDescent="0.3">
      <c r="A2028" t="s">
        <v>14239</v>
      </c>
      <c r="C2028" t="s">
        <v>14108</v>
      </c>
      <c r="D2028">
        <v>7</v>
      </c>
      <c r="E2028" s="1">
        <v>109566</v>
      </c>
      <c r="G2028" t="s">
        <v>34</v>
      </c>
      <c r="H2028" t="s">
        <v>6143</v>
      </c>
      <c r="I2028" t="s">
        <v>13759</v>
      </c>
      <c r="J2028" t="s">
        <v>433</v>
      </c>
      <c r="K2028" t="s">
        <v>24</v>
      </c>
      <c r="L2028" t="s">
        <v>25</v>
      </c>
      <c r="M2028" t="s">
        <v>6146</v>
      </c>
    </row>
    <row r="2029" spans="1:13" x14ac:dyDescent="0.3">
      <c r="A2029" t="s">
        <v>17650</v>
      </c>
      <c r="C2029" t="s">
        <v>17445</v>
      </c>
      <c r="D2029">
        <v>16</v>
      </c>
      <c r="E2029" s="1">
        <v>17840</v>
      </c>
      <c r="G2029" t="s">
        <v>34</v>
      </c>
      <c r="H2029" t="s">
        <v>6143</v>
      </c>
      <c r="I2029" t="s">
        <v>17651</v>
      </c>
      <c r="J2029" t="s">
        <v>662</v>
      </c>
      <c r="K2029" t="s">
        <v>24</v>
      </c>
      <c r="L2029" t="s">
        <v>25</v>
      </c>
      <c r="M2029" t="s">
        <v>6146</v>
      </c>
    </row>
    <row r="2030" spans="1:13" x14ac:dyDescent="0.3">
      <c r="A2030" t="s">
        <v>5752</v>
      </c>
      <c r="C2030" t="s">
        <v>5642</v>
      </c>
      <c r="D2030">
        <v>7</v>
      </c>
      <c r="E2030" s="1">
        <v>74703</v>
      </c>
      <c r="G2030" t="s">
        <v>111</v>
      </c>
      <c r="H2030" t="s">
        <v>5753</v>
      </c>
      <c r="I2030" t="s">
        <v>5754</v>
      </c>
      <c r="J2030" t="s">
        <v>86</v>
      </c>
      <c r="K2030" t="s">
        <v>24</v>
      </c>
      <c r="L2030" t="s">
        <v>25</v>
      </c>
      <c r="M2030" t="s">
        <v>232</v>
      </c>
    </row>
    <row r="2031" spans="1:13" x14ac:dyDescent="0.3">
      <c r="A2031" t="s">
        <v>6626</v>
      </c>
      <c r="C2031" t="s">
        <v>26519</v>
      </c>
      <c r="D2031">
        <v>5</v>
      </c>
      <c r="E2031" s="1">
        <v>9990</v>
      </c>
      <c r="G2031" t="s">
        <v>34</v>
      </c>
      <c r="H2031" t="s">
        <v>6143</v>
      </c>
      <c r="I2031" t="s">
        <v>6627</v>
      </c>
      <c r="J2031" t="s">
        <v>2347</v>
      </c>
      <c r="K2031" t="s">
        <v>24</v>
      </c>
      <c r="L2031" t="s">
        <v>25</v>
      </c>
      <c r="M2031" t="s">
        <v>6146</v>
      </c>
    </row>
    <row r="2032" spans="1:13" x14ac:dyDescent="0.3">
      <c r="A2032" t="s">
        <v>6626</v>
      </c>
      <c r="C2032" t="s">
        <v>18470</v>
      </c>
      <c r="D2032">
        <v>4</v>
      </c>
      <c r="E2032" s="1">
        <v>7550</v>
      </c>
      <c r="G2032" t="s">
        <v>34</v>
      </c>
      <c r="H2032" t="s">
        <v>6143</v>
      </c>
      <c r="I2032" t="s">
        <v>6627</v>
      </c>
      <c r="J2032" t="s">
        <v>3203</v>
      </c>
      <c r="K2032" t="s">
        <v>24</v>
      </c>
      <c r="L2032" t="s">
        <v>25</v>
      </c>
      <c r="M2032" t="s">
        <v>6146</v>
      </c>
    </row>
    <row r="2033" spans="1:13" x14ac:dyDescent="0.3">
      <c r="A2033" t="s">
        <v>6626</v>
      </c>
      <c r="C2033" t="s">
        <v>6536</v>
      </c>
      <c r="D2033">
        <v>3</v>
      </c>
      <c r="E2033" s="1">
        <v>7074</v>
      </c>
      <c r="G2033" t="s">
        <v>34</v>
      </c>
      <c r="H2033" t="s">
        <v>6143</v>
      </c>
      <c r="I2033" t="s">
        <v>6627</v>
      </c>
      <c r="J2033" t="s">
        <v>3285</v>
      </c>
      <c r="K2033" t="s">
        <v>24</v>
      </c>
      <c r="L2033" t="s">
        <v>25</v>
      </c>
      <c r="M2033" t="s">
        <v>6146</v>
      </c>
    </row>
    <row r="2034" spans="1:13" x14ac:dyDescent="0.3">
      <c r="A2034" t="s">
        <v>26064</v>
      </c>
      <c r="C2034" t="s">
        <v>25932</v>
      </c>
      <c r="D2034">
        <v>2</v>
      </c>
      <c r="E2034" s="1">
        <v>4785</v>
      </c>
      <c r="G2034" t="s">
        <v>34</v>
      </c>
      <c r="H2034" t="s">
        <v>6143</v>
      </c>
      <c r="I2034" t="s">
        <v>10994</v>
      </c>
      <c r="J2034" t="s">
        <v>700</v>
      </c>
      <c r="K2034" t="s">
        <v>24</v>
      </c>
      <c r="L2034" t="s">
        <v>25</v>
      </c>
      <c r="M2034" t="s">
        <v>6146</v>
      </c>
    </row>
    <row r="2035" spans="1:13" x14ac:dyDescent="0.3">
      <c r="A2035" t="s">
        <v>14490</v>
      </c>
      <c r="C2035" t="s">
        <v>14108</v>
      </c>
      <c r="D2035">
        <v>7</v>
      </c>
      <c r="E2035" s="1">
        <v>40335</v>
      </c>
      <c r="G2035" t="s">
        <v>34</v>
      </c>
      <c r="H2035" t="s">
        <v>6143</v>
      </c>
      <c r="I2035" t="s">
        <v>14491</v>
      </c>
      <c r="J2035" t="s">
        <v>433</v>
      </c>
      <c r="K2035" t="s">
        <v>24</v>
      </c>
      <c r="L2035" t="s">
        <v>25</v>
      </c>
      <c r="M2035" t="s">
        <v>6146</v>
      </c>
    </row>
    <row r="2036" spans="1:13" x14ac:dyDescent="0.3">
      <c r="A2036" t="s">
        <v>9241</v>
      </c>
      <c r="C2036" t="s">
        <v>29922</v>
      </c>
      <c r="D2036">
        <v>36</v>
      </c>
      <c r="E2036" s="1">
        <v>4214326</v>
      </c>
      <c r="G2036" t="s">
        <v>34</v>
      </c>
      <c r="H2036" t="s">
        <v>29999</v>
      </c>
      <c r="I2036" t="s">
        <v>342</v>
      </c>
      <c r="J2036" t="s">
        <v>30</v>
      </c>
      <c r="K2036" t="s">
        <v>24</v>
      </c>
      <c r="L2036" t="s">
        <v>17</v>
      </c>
      <c r="M2036" t="s">
        <v>202</v>
      </c>
    </row>
    <row r="2037" spans="1:13" x14ac:dyDescent="0.3">
      <c r="A2037" t="s">
        <v>9241</v>
      </c>
      <c r="C2037" t="s">
        <v>29553</v>
      </c>
      <c r="D2037">
        <v>15</v>
      </c>
      <c r="E2037" s="1">
        <v>1500</v>
      </c>
      <c r="G2037" t="s">
        <v>34</v>
      </c>
      <c r="H2037" t="s">
        <v>29784</v>
      </c>
      <c r="I2037" t="s">
        <v>342</v>
      </c>
      <c r="J2037" t="s">
        <v>30</v>
      </c>
      <c r="K2037" t="s">
        <v>24</v>
      </c>
      <c r="L2037" t="s">
        <v>17</v>
      </c>
      <c r="M2037" t="s">
        <v>202</v>
      </c>
    </row>
    <row r="2038" spans="1:13" x14ac:dyDescent="0.3">
      <c r="A2038" t="s">
        <v>9241</v>
      </c>
      <c r="C2038" t="s">
        <v>23213</v>
      </c>
      <c r="D2038">
        <v>43</v>
      </c>
      <c r="E2038" s="1">
        <v>295299</v>
      </c>
      <c r="G2038" t="s">
        <v>13</v>
      </c>
      <c r="H2038" t="s">
        <v>23224</v>
      </c>
      <c r="I2038" t="s">
        <v>342</v>
      </c>
      <c r="J2038" t="s">
        <v>30</v>
      </c>
      <c r="K2038" t="s">
        <v>24</v>
      </c>
      <c r="L2038" t="s">
        <v>17</v>
      </c>
      <c r="M2038" t="s">
        <v>18</v>
      </c>
    </row>
    <row r="2039" spans="1:13" x14ac:dyDescent="0.3">
      <c r="A2039" t="s">
        <v>9241</v>
      </c>
      <c r="C2039" t="s">
        <v>21173</v>
      </c>
      <c r="D2039">
        <v>41</v>
      </c>
      <c r="E2039" s="1">
        <v>594499</v>
      </c>
      <c r="G2039" t="s">
        <v>571</v>
      </c>
      <c r="H2039" t="s">
        <v>21180</v>
      </c>
      <c r="I2039" t="s">
        <v>342</v>
      </c>
      <c r="J2039" t="s">
        <v>30</v>
      </c>
      <c r="K2039" t="s">
        <v>24</v>
      </c>
      <c r="L2039" t="s">
        <v>1146</v>
      </c>
      <c r="M2039" t="s">
        <v>21181</v>
      </c>
    </row>
    <row r="2040" spans="1:13" x14ac:dyDescent="0.3">
      <c r="A2040" t="s">
        <v>9241</v>
      </c>
      <c r="C2040" t="s">
        <v>21173</v>
      </c>
      <c r="D2040">
        <v>24</v>
      </c>
      <c r="E2040" s="1">
        <v>100000</v>
      </c>
      <c r="G2040" t="s">
        <v>13</v>
      </c>
      <c r="H2040" t="s">
        <v>21451</v>
      </c>
      <c r="I2040" t="s">
        <v>342</v>
      </c>
      <c r="J2040" t="s">
        <v>30</v>
      </c>
      <c r="K2040" t="s">
        <v>24</v>
      </c>
      <c r="L2040" t="s">
        <v>17</v>
      </c>
      <c r="M2040" t="s">
        <v>450</v>
      </c>
    </row>
    <row r="2041" spans="1:13" x14ac:dyDescent="0.3">
      <c r="A2041" t="s">
        <v>9241</v>
      </c>
      <c r="C2041" t="s">
        <v>15606</v>
      </c>
      <c r="D2041">
        <v>36</v>
      </c>
      <c r="E2041" s="1">
        <v>347993</v>
      </c>
      <c r="G2041" t="s">
        <v>13</v>
      </c>
      <c r="H2041" t="s">
        <v>15631</v>
      </c>
      <c r="I2041" t="s">
        <v>342</v>
      </c>
      <c r="J2041" t="s">
        <v>30</v>
      </c>
      <c r="K2041" t="s">
        <v>24</v>
      </c>
      <c r="L2041" t="s">
        <v>17</v>
      </c>
      <c r="M2041" t="s">
        <v>18</v>
      </c>
    </row>
    <row r="2042" spans="1:13" x14ac:dyDescent="0.3">
      <c r="A2042" t="s">
        <v>9241</v>
      </c>
      <c r="C2042" t="s">
        <v>9183</v>
      </c>
      <c r="D2042">
        <v>10</v>
      </c>
      <c r="E2042" s="1">
        <v>55000</v>
      </c>
      <c r="G2042" t="s">
        <v>13</v>
      </c>
      <c r="H2042" t="s">
        <v>9242</v>
      </c>
      <c r="I2042" t="s">
        <v>342</v>
      </c>
      <c r="J2042" t="s">
        <v>30</v>
      </c>
      <c r="K2042" t="s">
        <v>24</v>
      </c>
      <c r="L2042" t="s">
        <v>17</v>
      </c>
      <c r="M2042" t="s">
        <v>18</v>
      </c>
    </row>
    <row r="2043" spans="1:13" x14ac:dyDescent="0.3">
      <c r="A2043" t="s">
        <v>9241</v>
      </c>
      <c r="C2043" t="s">
        <v>9306</v>
      </c>
      <c r="D2043">
        <v>25</v>
      </c>
      <c r="E2043" s="1">
        <v>100000</v>
      </c>
      <c r="G2043" t="s">
        <v>13</v>
      </c>
      <c r="H2043" t="s">
        <v>9379</v>
      </c>
      <c r="I2043" t="s">
        <v>342</v>
      </c>
      <c r="J2043" t="s">
        <v>30</v>
      </c>
      <c r="K2043" t="s">
        <v>24</v>
      </c>
      <c r="L2043" t="s">
        <v>17</v>
      </c>
      <c r="M2043" t="s">
        <v>450</v>
      </c>
    </row>
    <row r="2044" spans="1:13" x14ac:dyDescent="0.3">
      <c r="A2044" t="s">
        <v>9241</v>
      </c>
      <c r="C2044" t="s">
        <v>37047</v>
      </c>
      <c r="D2044">
        <v>85</v>
      </c>
      <c r="E2044" s="1">
        <v>1550964</v>
      </c>
      <c r="G2044" t="s">
        <v>13</v>
      </c>
      <c r="H2044" t="s">
        <v>37079</v>
      </c>
      <c r="I2044" t="s">
        <v>342</v>
      </c>
      <c r="J2044" t="s">
        <v>30</v>
      </c>
      <c r="K2044" t="s">
        <v>24</v>
      </c>
      <c r="L2044" t="s">
        <v>17</v>
      </c>
      <c r="M2044" t="s">
        <v>345</v>
      </c>
    </row>
    <row r="2045" spans="1:13" x14ac:dyDescent="0.3">
      <c r="A2045" t="s">
        <v>18526</v>
      </c>
      <c r="C2045" t="s">
        <v>18470</v>
      </c>
      <c r="D2045">
        <v>2</v>
      </c>
      <c r="E2045" s="1">
        <v>33770</v>
      </c>
      <c r="G2045" t="s">
        <v>34</v>
      </c>
      <c r="H2045" t="s">
        <v>6143</v>
      </c>
      <c r="I2045" t="s">
        <v>18527</v>
      </c>
      <c r="J2045" t="s">
        <v>372</v>
      </c>
      <c r="K2045" t="s">
        <v>24</v>
      </c>
      <c r="L2045" t="s">
        <v>25</v>
      </c>
      <c r="M2045" t="s">
        <v>6146</v>
      </c>
    </row>
    <row r="2046" spans="1:13" x14ac:dyDescent="0.3">
      <c r="A2046" t="s">
        <v>3551</v>
      </c>
      <c r="C2046" t="s">
        <v>2957</v>
      </c>
      <c r="D2046">
        <v>12</v>
      </c>
      <c r="E2046" s="1">
        <v>961854</v>
      </c>
      <c r="G2046" t="s">
        <v>34</v>
      </c>
      <c r="H2046" t="s">
        <v>3552</v>
      </c>
      <c r="I2046" t="s">
        <v>359</v>
      </c>
      <c r="K2046" t="s">
        <v>189</v>
      </c>
      <c r="L2046" t="s">
        <v>38</v>
      </c>
      <c r="M2046" t="s">
        <v>87</v>
      </c>
    </row>
    <row r="2047" spans="1:13" x14ac:dyDescent="0.3">
      <c r="A2047" t="s">
        <v>3551</v>
      </c>
      <c r="C2047" t="s">
        <v>27925</v>
      </c>
      <c r="D2047">
        <v>17</v>
      </c>
      <c r="E2047" s="1">
        <v>1010356</v>
      </c>
      <c r="G2047" t="s">
        <v>34</v>
      </c>
      <c r="H2047" t="s">
        <v>28278</v>
      </c>
      <c r="I2047" t="s">
        <v>359</v>
      </c>
      <c r="K2047" t="s">
        <v>189</v>
      </c>
      <c r="L2047" t="s">
        <v>44</v>
      </c>
      <c r="M2047" t="s">
        <v>39</v>
      </c>
    </row>
    <row r="2048" spans="1:13" x14ac:dyDescent="0.3">
      <c r="A2048" t="s">
        <v>3551</v>
      </c>
      <c r="C2048" t="s">
        <v>30595</v>
      </c>
      <c r="D2048">
        <v>35</v>
      </c>
      <c r="E2048" s="1">
        <v>2034790</v>
      </c>
      <c r="G2048" t="s">
        <v>168</v>
      </c>
      <c r="H2048" t="s">
        <v>30705</v>
      </c>
      <c r="I2048" t="s">
        <v>359</v>
      </c>
      <c r="K2048" t="s">
        <v>189</v>
      </c>
      <c r="L2048" t="s">
        <v>44</v>
      </c>
      <c r="M2048" t="s">
        <v>171</v>
      </c>
    </row>
    <row r="2049" spans="1:13" x14ac:dyDescent="0.3">
      <c r="A2049" t="s">
        <v>3551</v>
      </c>
      <c r="C2049" t="s">
        <v>31181</v>
      </c>
      <c r="D2049">
        <v>35</v>
      </c>
      <c r="E2049" s="1">
        <v>2994305</v>
      </c>
      <c r="G2049" t="s">
        <v>48</v>
      </c>
      <c r="H2049" t="s">
        <v>31206</v>
      </c>
      <c r="I2049" t="s">
        <v>359</v>
      </c>
      <c r="K2049" t="s">
        <v>189</v>
      </c>
      <c r="L2049" t="s">
        <v>44</v>
      </c>
      <c r="M2049" t="s">
        <v>354</v>
      </c>
    </row>
    <row r="2050" spans="1:13" x14ac:dyDescent="0.3">
      <c r="A2050" t="s">
        <v>3551</v>
      </c>
      <c r="C2050" t="s">
        <v>5642</v>
      </c>
      <c r="D2050">
        <v>13</v>
      </c>
      <c r="E2050" s="1">
        <v>599974</v>
      </c>
      <c r="G2050" t="s">
        <v>34</v>
      </c>
      <c r="H2050" t="s">
        <v>5695</v>
      </c>
      <c r="I2050" t="s">
        <v>359</v>
      </c>
      <c r="K2050" t="s">
        <v>189</v>
      </c>
      <c r="L2050" t="s">
        <v>44</v>
      </c>
      <c r="M2050" t="s">
        <v>39</v>
      </c>
    </row>
    <row r="2051" spans="1:13" x14ac:dyDescent="0.3">
      <c r="A2051" t="s">
        <v>3551</v>
      </c>
      <c r="C2051" t="s">
        <v>22837</v>
      </c>
      <c r="D2051">
        <v>32</v>
      </c>
      <c r="E2051" s="1">
        <v>1874283</v>
      </c>
      <c r="G2051" t="s">
        <v>48</v>
      </c>
      <c r="H2051" t="s">
        <v>22965</v>
      </c>
      <c r="I2051" t="s">
        <v>359</v>
      </c>
      <c r="K2051" t="s">
        <v>189</v>
      </c>
      <c r="L2051" t="s">
        <v>44</v>
      </c>
      <c r="M2051" t="s">
        <v>354</v>
      </c>
    </row>
    <row r="2052" spans="1:13" x14ac:dyDescent="0.3">
      <c r="A2052" t="s">
        <v>3551</v>
      </c>
      <c r="C2052" t="s">
        <v>22248</v>
      </c>
      <c r="D2052">
        <v>27</v>
      </c>
      <c r="E2052" s="1">
        <v>1396647</v>
      </c>
      <c r="G2052" t="s">
        <v>48</v>
      </c>
      <c r="H2052" t="s">
        <v>22387</v>
      </c>
      <c r="I2052" t="s">
        <v>359</v>
      </c>
      <c r="K2052" t="s">
        <v>189</v>
      </c>
      <c r="L2052" t="s">
        <v>44</v>
      </c>
      <c r="M2052" t="s">
        <v>354</v>
      </c>
    </row>
    <row r="2053" spans="1:13" x14ac:dyDescent="0.3">
      <c r="A2053" t="s">
        <v>3551</v>
      </c>
      <c r="C2053" t="s">
        <v>15737</v>
      </c>
      <c r="D2053">
        <v>14</v>
      </c>
      <c r="E2053" s="1">
        <v>510474</v>
      </c>
      <c r="G2053" t="s">
        <v>48</v>
      </c>
      <c r="H2053" t="s">
        <v>16119</v>
      </c>
      <c r="I2053" t="s">
        <v>359</v>
      </c>
      <c r="K2053" t="s">
        <v>189</v>
      </c>
      <c r="L2053" t="s">
        <v>44</v>
      </c>
      <c r="M2053" t="s">
        <v>354</v>
      </c>
    </row>
    <row r="2054" spans="1:13" x14ac:dyDescent="0.3">
      <c r="A2054" t="s">
        <v>3551</v>
      </c>
      <c r="C2054" t="s">
        <v>17138</v>
      </c>
      <c r="D2054">
        <v>62</v>
      </c>
      <c r="E2054" s="1">
        <v>1449689</v>
      </c>
      <c r="G2054" t="s">
        <v>34</v>
      </c>
      <c r="H2054" t="s">
        <v>17175</v>
      </c>
      <c r="I2054" t="s">
        <v>359</v>
      </c>
      <c r="K2054" t="s">
        <v>189</v>
      </c>
      <c r="L2054" t="s">
        <v>44</v>
      </c>
      <c r="M2054" t="s">
        <v>2286</v>
      </c>
    </row>
    <row r="2055" spans="1:13" x14ac:dyDescent="0.3">
      <c r="A2055" t="s">
        <v>3551</v>
      </c>
      <c r="C2055" t="s">
        <v>12314</v>
      </c>
      <c r="D2055">
        <v>15</v>
      </c>
      <c r="E2055" s="1">
        <v>511282</v>
      </c>
      <c r="G2055" t="s">
        <v>34</v>
      </c>
      <c r="H2055" t="s">
        <v>12606</v>
      </c>
      <c r="I2055" t="s">
        <v>359</v>
      </c>
      <c r="K2055" t="s">
        <v>189</v>
      </c>
      <c r="L2055" t="s">
        <v>44</v>
      </c>
      <c r="M2055" t="s">
        <v>217</v>
      </c>
    </row>
    <row r="2056" spans="1:13" x14ac:dyDescent="0.3">
      <c r="A2056" t="s">
        <v>3551</v>
      </c>
      <c r="C2056" t="s">
        <v>10589</v>
      </c>
      <c r="D2056">
        <v>36</v>
      </c>
      <c r="E2056" s="1">
        <v>4179158</v>
      </c>
      <c r="G2056" t="s">
        <v>571</v>
      </c>
      <c r="H2056" t="s">
        <v>10727</v>
      </c>
      <c r="I2056" t="s">
        <v>359</v>
      </c>
      <c r="K2056" t="s">
        <v>189</v>
      </c>
      <c r="L2056" t="s">
        <v>38</v>
      </c>
      <c r="M2056" t="s">
        <v>10728</v>
      </c>
    </row>
    <row r="2057" spans="1:13" x14ac:dyDescent="0.3">
      <c r="A2057" t="s">
        <v>3551</v>
      </c>
      <c r="C2057" t="s">
        <v>34198</v>
      </c>
      <c r="D2057">
        <v>90</v>
      </c>
      <c r="E2057" s="1">
        <v>27637483</v>
      </c>
      <c r="G2057" t="s">
        <v>12516</v>
      </c>
      <c r="H2057" t="s">
        <v>34202</v>
      </c>
      <c r="I2057" t="s">
        <v>359</v>
      </c>
      <c r="K2057" t="s">
        <v>189</v>
      </c>
      <c r="L2057" t="s">
        <v>44</v>
      </c>
      <c r="M2057" t="s">
        <v>34203</v>
      </c>
    </row>
    <row r="2058" spans="1:13" x14ac:dyDescent="0.3">
      <c r="A2058" t="s">
        <v>3551</v>
      </c>
      <c r="C2058" t="s">
        <v>37529</v>
      </c>
      <c r="D2058">
        <v>22</v>
      </c>
      <c r="E2058" s="1">
        <v>1323302</v>
      </c>
      <c r="G2058" t="s">
        <v>69</v>
      </c>
      <c r="H2058" t="s">
        <v>37554</v>
      </c>
      <c r="I2058" t="s">
        <v>359</v>
      </c>
      <c r="K2058" t="s">
        <v>189</v>
      </c>
      <c r="L2058" t="s">
        <v>17</v>
      </c>
      <c r="M2058" t="s">
        <v>39</v>
      </c>
    </row>
    <row r="2059" spans="1:13" x14ac:dyDescent="0.3">
      <c r="A2059" t="s">
        <v>3551</v>
      </c>
      <c r="C2059" t="s">
        <v>17871</v>
      </c>
      <c r="D2059">
        <v>45</v>
      </c>
      <c r="E2059" s="1">
        <v>6392782</v>
      </c>
      <c r="G2059" t="s">
        <v>13</v>
      </c>
      <c r="H2059" t="s">
        <v>17873</v>
      </c>
      <c r="I2059" t="s">
        <v>359</v>
      </c>
      <c r="K2059" t="s">
        <v>189</v>
      </c>
      <c r="L2059" t="s">
        <v>44</v>
      </c>
      <c r="M2059" t="s">
        <v>345</v>
      </c>
    </row>
    <row r="2060" spans="1:13" x14ac:dyDescent="0.3">
      <c r="A2060" t="s">
        <v>3551</v>
      </c>
      <c r="C2060" t="s">
        <v>17948</v>
      </c>
      <c r="D2060">
        <v>23</v>
      </c>
      <c r="E2060" s="1">
        <v>394601</v>
      </c>
      <c r="G2060" t="s">
        <v>69</v>
      </c>
      <c r="H2060" t="s">
        <v>17964</v>
      </c>
      <c r="I2060" t="s">
        <v>359</v>
      </c>
      <c r="K2060" t="s">
        <v>189</v>
      </c>
      <c r="L2060" t="s">
        <v>38</v>
      </c>
      <c r="M2060" t="s">
        <v>39</v>
      </c>
    </row>
    <row r="2061" spans="1:13" x14ac:dyDescent="0.3">
      <c r="A2061" t="s">
        <v>34438</v>
      </c>
      <c r="C2061" t="s">
        <v>34396</v>
      </c>
      <c r="D2061">
        <v>18</v>
      </c>
      <c r="E2061" s="1">
        <v>100000</v>
      </c>
      <c r="G2061" t="s">
        <v>13</v>
      </c>
      <c r="H2061" t="s">
        <v>34439</v>
      </c>
      <c r="I2061" t="s">
        <v>425</v>
      </c>
      <c r="J2061" t="s">
        <v>175</v>
      </c>
      <c r="K2061" t="s">
        <v>24</v>
      </c>
      <c r="L2061" t="s">
        <v>17</v>
      </c>
      <c r="M2061" t="s">
        <v>450</v>
      </c>
    </row>
    <row r="2062" spans="1:13" x14ac:dyDescent="0.3">
      <c r="A2062" t="s">
        <v>29852</v>
      </c>
      <c r="C2062" t="s">
        <v>29553</v>
      </c>
      <c r="D2062">
        <v>17</v>
      </c>
      <c r="E2062" s="1">
        <v>315637</v>
      </c>
      <c r="G2062" t="s">
        <v>13</v>
      </c>
      <c r="H2062" t="s">
        <v>29853</v>
      </c>
      <c r="I2062" t="s">
        <v>2270</v>
      </c>
      <c r="J2062" t="s">
        <v>119</v>
      </c>
      <c r="K2062" t="s">
        <v>24</v>
      </c>
      <c r="L2062" t="s">
        <v>17</v>
      </c>
      <c r="M2062" t="s">
        <v>45</v>
      </c>
    </row>
    <row r="2063" spans="1:13" x14ac:dyDescent="0.3">
      <c r="A2063" t="s">
        <v>9062</v>
      </c>
      <c r="C2063" t="s">
        <v>8962</v>
      </c>
      <c r="D2063">
        <v>13</v>
      </c>
      <c r="E2063" s="1">
        <v>500000</v>
      </c>
      <c r="G2063" t="s">
        <v>21</v>
      </c>
      <c r="H2063" t="s">
        <v>9063</v>
      </c>
      <c r="I2063" t="s">
        <v>85</v>
      </c>
      <c r="J2063" t="s">
        <v>86</v>
      </c>
      <c r="K2063" t="s">
        <v>24</v>
      </c>
      <c r="L2063" t="s">
        <v>25</v>
      </c>
      <c r="M2063" t="s">
        <v>26</v>
      </c>
    </row>
    <row r="2064" spans="1:13" x14ac:dyDescent="0.3">
      <c r="A2064" t="s">
        <v>14831</v>
      </c>
      <c r="C2064" t="s">
        <v>14716</v>
      </c>
      <c r="D2064">
        <v>4</v>
      </c>
      <c r="E2064" s="1">
        <v>18239</v>
      </c>
      <c r="G2064" t="s">
        <v>34</v>
      </c>
      <c r="H2064" t="s">
        <v>6143</v>
      </c>
      <c r="I2064" t="s">
        <v>14832</v>
      </c>
      <c r="J2064" t="s">
        <v>300</v>
      </c>
      <c r="K2064" t="s">
        <v>24</v>
      </c>
      <c r="L2064" t="s">
        <v>25</v>
      </c>
      <c r="M2064" t="s">
        <v>6146</v>
      </c>
    </row>
    <row r="2065" spans="1:13" x14ac:dyDescent="0.3">
      <c r="A2065" t="s">
        <v>13182</v>
      </c>
      <c r="C2065" t="s">
        <v>12994</v>
      </c>
      <c r="D2065">
        <v>4</v>
      </c>
      <c r="E2065" s="1">
        <v>15718</v>
      </c>
      <c r="G2065" t="s">
        <v>34</v>
      </c>
      <c r="H2065" t="s">
        <v>6143</v>
      </c>
      <c r="I2065" t="s">
        <v>13183</v>
      </c>
      <c r="J2065" t="s">
        <v>7536</v>
      </c>
      <c r="K2065" t="s">
        <v>24</v>
      </c>
      <c r="L2065" t="s">
        <v>25</v>
      </c>
      <c r="M2065" t="s">
        <v>6146</v>
      </c>
    </row>
    <row r="2066" spans="1:13" x14ac:dyDescent="0.3">
      <c r="A2066" t="s">
        <v>19832</v>
      </c>
      <c r="C2066" t="s">
        <v>19404</v>
      </c>
      <c r="D2066">
        <v>6</v>
      </c>
      <c r="E2066" s="1">
        <v>6790</v>
      </c>
      <c r="G2066" t="s">
        <v>34</v>
      </c>
      <c r="H2066" t="s">
        <v>6143</v>
      </c>
      <c r="I2066" t="s">
        <v>19833</v>
      </c>
      <c r="J2066" t="s">
        <v>280</v>
      </c>
      <c r="K2066" t="s">
        <v>24</v>
      </c>
      <c r="L2066" t="s">
        <v>25</v>
      </c>
      <c r="M2066" t="s">
        <v>6146</v>
      </c>
    </row>
    <row r="2067" spans="1:13" x14ac:dyDescent="0.3">
      <c r="A2067" t="s">
        <v>18624</v>
      </c>
      <c r="C2067" t="s">
        <v>18470</v>
      </c>
      <c r="D2067">
        <v>4</v>
      </c>
      <c r="E2067" s="1">
        <v>15995</v>
      </c>
      <c r="G2067" t="s">
        <v>34</v>
      </c>
      <c r="H2067" t="s">
        <v>6143</v>
      </c>
      <c r="I2067" t="s">
        <v>18625</v>
      </c>
      <c r="J2067" t="s">
        <v>3203</v>
      </c>
      <c r="K2067" t="s">
        <v>24</v>
      </c>
      <c r="L2067" t="s">
        <v>25</v>
      </c>
      <c r="M2067" t="s">
        <v>6146</v>
      </c>
    </row>
    <row r="2068" spans="1:13" x14ac:dyDescent="0.3">
      <c r="A2068" t="s">
        <v>20511</v>
      </c>
      <c r="C2068" t="s">
        <v>20401</v>
      </c>
      <c r="D2068">
        <v>3</v>
      </c>
      <c r="E2068" s="1">
        <v>7215</v>
      </c>
      <c r="G2068" t="s">
        <v>34</v>
      </c>
      <c r="H2068" t="s">
        <v>6143</v>
      </c>
      <c r="I2068" t="s">
        <v>20512</v>
      </c>
      <c r="J2068" t="s">
        <v>1603</v>
      </c>
      <c r="K2068" t="s">
        <v>24</v>
      </c>
      <c r="L2068" t="s">
        <v>25</v>
      </c>
      <c r="M2068" t="s">
        <v>6146</v>
      </c>
    </row>
    <row r="2069" spans="1:13" x14ac:dyDescent="0.3">
      <c r="A2069" t="s">
        <v>6221</v>
      </c>
      <c r="C2069" t="s">
        <v>6098</v>
      </c>
      <c r="D2069">
        <v>3</v>
      </c>
      <c r="E2069" s="1">
        <v>59036</v>
      </c>
      <c r="G2069" t="s">
        <v>34</v>
      </c>
      <c r="H2069" t="s">
        <v>6143</v>
      </c>
      <c r="I2069" t="s">
        <v>6222</v>
      </c>
      <c r="J2069" t="s">
        <v>6145</v>
      </c>
      <c r="K2069" t="s">
        <v>24</v>
      </c>
      <c r="L2069" t="s">
        <v>25</v>
      </c>
      <c r="M2069" t="s">
        <v>6146</v>
      </c>
    </row>
    <row r="2070" spans="1:13" x14ac:dyDescent="0.3">
      <c r="A2070" t="s">
        <v>15349</v>
      </c>
      <c r="C2070" t="s">
        <v>15182</v>
      </c>
      <c r="D2070">
        <v>5</v>
      </c>
      <c r="E2070" s="1">
        <v>18880</v>
      </c>
      <c r="G2070" t="s">
        <v>34</v>
      </c>
      <c r="H2070" t="s">
        <v>6143</v>
      </c>
      <c r="I2070" t="s">
        <v>13795</v>
      </c>
      <c r="J2070" t="s">
        <v>119</v>
      </c>
      <c r="K2070" t="s">
        <v>24</v>
      </c>
      <c r="L2070" t="s">
        <v>25</v>
      </c>
      <c r="M2070" t="s">
        <v>6146</v>
      </c>
    </row>
    <row r="2071" spans="1:13" x14ac:dyDescent="0.3">
      <c r="A2071" t="s">
        <v>13794</v>
      </c>
      <c r="C2071" t="s">
        <v>13456</v>
      </c>
      <c r="D2071">
        <v>7</v>
      </c>
      <c r="E2071" s="1">
        <v>129697</v>
      </c>
      <c r="G2071" t="s">
        <v>34</v>
      </c>
      <c r="H2071" t="s">
        <v>6143</v>
      </c>
      <c r="I2071" t="s">
        <v>13795</v>
      </c>
      <c r="J2071" t="s">
        <v>30</v>
      </c>
      <c r="K2071" t="s">
        <v>24</v>
      </c>
      <c r="L2071" t="s">
        <v>25</v>
      </c>
      <c r="M2071" t="s">
        <v>6146</v>
      </c>
    </row>
    <row r="2072" spans="1:13" x14ac:dyDescent="0.3">
      <c r="A2072" t="s">
        <v>36563</v>
      </c>
      <c r="C2072" t="s">
        <v>36503</v>
      </c>
      <c r="D2072">
        <v>3</v>
      </c>
      <c r="E2072" s="1">
        <v>45140</v>
      </c>
      <c r="G2072" t="s">
        <v>34</v>
      </c>
      <c r="H2072" t="s">
        <v>6143</v>
      </c>
      <c r="I2072" t="s">
        <v>36564</v>
      </c>
      <c r="J2072" t="s">
        <v>124</v>
      </c>
      <c r="K2072" t="s">
        <v>24</v>
      </c>
      <c r="L2072" t="s">
        <v>25</v>
      </c>
      <c r="M2072" t="s">
        <v>6146</v>
      </c>
    </row>
    <row r="2073" spans="1:13" x14ac:dyDescent="0.3">
      <c r="A2073" t="s">
        <v>36563</v>
      </c>
      <c r="C2073" t="s">
        <v>36503</v>
      </c>
      <c r="D2073">
        <v>3</v>
      </c>
      <c r="E2073" s="1">
        <v>35214</v>
      </c>
      <c r="G2073" t="s">
        <v>34</v>
      </c>
      <c r="H2073" t="s">
        <v>6143</v>
      </c>
      <c r="I2073" t="s">
        <v>36564</v>
      </c>
      <c r="J2073" t="s">
        <v>124</v>
      </c>
      <c r="K2073" t="s">
        <v>24</v>
      </c>
      <c r="L2073" t="s">
        <v>25</v>
      </c>
      <c r="M2073" t="s">
        <v>6146</v>
      </c>
    </row>
    <row r="2074" spans="1:13" x14ac:dyDescent="0.3">
      <c r="A2074" t="s">
        <v>18626</v>
      </c>
      <c r="C2074" t="s">
        <v>18470</v>
      </c>
      <c r="D2074">
        <v>4</v>
      </c>
      <c r="E2074" s="1">
        <v>5454</v>
      </c>
      <c r="G2074" t="s">
        <v>34</v>
      </c>
      <c r="H2074" t="s">
        <v>6143</v>
      </c>
      <c r="I2074" t="s">
        <v>18627</v>
      </c>
      <c r="J2074" t="s">
        <v>3203</v>
      </c>
      <c r="K2074" t="s">
        <v>24</v>
      </c>
      <c r="L2074" t="s">
        <v>25</v>
      </c>
      <c r="M2074" t="s">
        <v>6146</v>
      </c>
    </row>
    <row r="2075" spans="1:13" x14ac:dyDescent="0.3">
      <c r="A2075" t="s">
        <v>19104</v>
      </c>
      <c r="C2075" t="s">
        <v>19032</v>
      </c>
      <c r="D2075">
        <v>4</v>
      </c>
      <c r="E2075" s="1">
        <v>102850</v>
      </c>
      <c r="G2075" t="s">
        <v>34</v>
      </c>
      <c r="H2075" t="s">
        <v>6143</v>
      </c>
      <c r="I2075" t="s">
        <v>19105</v>
      </c>
      <c r="J2075" t="s">
        <v>236</v>
      </c>
      <c r="K2075" t="s">
        <v>24</v>
      </c>
      <c r="L2075" t="s">
        <v>25</v>
      </c>
      <c r="M2075" t="s">
        <v>6146</v>
      </c>
    </row>
    <row r="2076" spans="1:13" x14ac:dyDescent="0.3">
      <c r="A2076" t="s">
        <v>19104</v>
      </c>
      <c r="C2076" t="s">
        <v>19032</v>
      </c>
      <c r="D2076">
        <v>4</v>
      </c>
      <c r="E2076" s="1">
        <v>33845</v>
      </c>
      <c r="G2076" t="s">
        <v>34</v>
      </c>
      <c r="H2076" t="s">
        <v>6143</v>
      </c>
      <c r="I2076" t="s">
        <v>19105</v>
      </c>
      <c r="J2076" t="s">
        <v>236</v>
      </c>
      <c r="K2076" t="s">
        <v>24</v>
      </c>
      <c r="L2076" t="s">
        <v>25</v>
      </c>
      <c r="M2076" t="s">
        <v>6146</v>
      </c>
    </row>
    <row r="2077" spans="1:13" x14ac:dyDescent="0.3">
      <c r="A2077" t="s">
        <v>7313</v>
      </c>
      <c r="C2077" t="s">
        <v>6985</v>
      </c>
      <c r="D2077">
        <v>4</v>
      </c>
      <c r="E2077" s="1">
        <v>8364</v>
      </c>
      <c r="G2077" t="s">
        <v>34</v>
      </c>
      <c r="H2077" t="s">
        <v>6143</v>
      </c>
      <c r="I2077" t="s">
        <v>7314</v>
      </c>
      <c r="J2077" t="s">
        <v>6105</v>
      </c>
      <c r="K2077" t="s">
        <v>24</v>
      </c>
      <c r="L2077" t="s">
        <v>25</v>
      </c>
      <c r="M2077" t="s">
        <v>6146</v>
      </c>
    </row>
    <row r="2078" spans="1:13" x14ac:dyDescent="0.3">
      <c r="A2078" t="s">
        <v>18628</v>
      </c>
      <c r="C2078" t="s">
        <v>18470</v>
      </c>
      <c r="D2078">
        <v>4</v>
      </c>
      <c r="E2078" s="1">
        <v>5135</v>
      </c>
      <c r="G2078" t="s">
        <v>34</v>
      </c>
      <c r="H2078" t="s">
        <v>6143</v>
      </c>
      <c r="I2078" t="s">
        <v>18629</v>
      </c>
      <c r="J2078" t="s">
        <v>3203</v>
      </c>
      <c r="K2078" t="s">
        <v>24</v>
      </c>
      <c r="L2078" t="s">
        <v>25</v>
      </c>
      <c r="M2078" t="s">
        <v>6146</v>
      </c>
    </row>
    <row r="2079" spans="1:13" x14ac:dyDescent="0.3">
      <c r="A2079" t="s">
        <v>32825</v>
      </c>
      <c r="C2079" t="s">
        <v>32581</v>
      </c>
      <c r="D2079">
        <v>7</v>
      </c>
      <c r="E2079" s="1">
        <v>8777</v>
      </c>
      <c r="G2079" t="s">
        <v>34</v>
      </c>
      <c r="H2079" t="s">
        <v>6143</v>
      </c>
      <c r="I2079" t="s">
        <v>32826</v>
      </c>
      <c r="J2079" t="s">
        <v>70</v>
      </c>
      <c r="K2079" t="s">
        <v>24</v>
      </c>
      <c r="L2079" t="s">
        <v>25</v>
      </c>
      <c r="M2079" t="s">
        <v>6146</v>
      </c>
    </row>
    <row r="2080" spans="1:13" x14ac:dyDescent="0.3">
      <c r="A2080" t="s">
        <v>14488</v>
      </c>
      <c r="C2080" t="s">
        <v>14108</v>
      </c>
      <c r="D2080">
        <v>7</v>
      </c>
      <c r="E2080" s="1">
        <v>4423</v>
      </c>
      <c r="G2080" t="s">
        <v>34</v>
      </c>
      <c r="H2080" t="s">
        <v>6143</v>
      </c>
      <c r="I2080" t="s">
        <v>14489</v>
      </c>
      <c r="J2080" t="s">
        <v>433</v>
      </c>
      <c r="K2080" t="s">
        <v>24</v>
      </c>
      <c r="L2080" t="s">
        <v>25</v>
      </c>
      <c r="M2080" t="s">
        <v>6146</v>
      </c>
    </row>
    <row r="2081" spans="1:13" x14ac:dyDescent="0.3">
      <c r="A2081" t="s">
        <v>20440</v>
      </c>
      <c r="C2081" t="s">
        <v>20401</v>
      </c>
      <c r="D2081">
        <v>3</v>
      </c>
      <c r="E2081" s="1">
        <v>8405</v>
      </c>
      <c r="G2081" t="s">
        <v>34</v>
      </c>
      <c r="H2081" t="s">
        <v>6143</v>
      </c>
      <c r="I2081" t="s">
        <v>7314</v>
      </c>
      <c r="J2081" t="s">
        <v>1169</v>
      </c>
      <c r="K2081" t="s">
        <v>24</v>
      </c>
      <c r="L2081" t="s">
        <v>25</v>
      </c>
      <c r="M2081" t="s">
        <v>6146</v>
      </c>
    </row>
    <row r="2082" spans="1:13" x14ac:dyDescent="0.3">
      <c r="A2082" t="s">
        <v>20254</v>
      </c>
      <c r="C2082" t="s">
        <v>20121</v>
      </c>
      <c r="D2082">
        <v>4</v>
      </c>
      <c r="E2082" s="1">
        <v>15995</v>
      </c>
      <c r="G2082" t="s">
        <v>34</v>
      </c>
      <c r="H2082" t="s">
        <v>6143</v>
      </c>
      <c r="I2082" t="s">
        <v>20255</v>
      </c>
      <c r="J2082" t="s">
        <v>288</v>
      </c>
      <c r="K2082" t="s">
        <v>24</v>
      </c>
      <c r="L2082" t="s">
        <v>25</v>
      </c>
      <c r="M2082" t="s">
        <v>6146</v>
      </c>
    </row>
    <row r="2083" spans="1:13" x14ac:dyDescent="0.3">
      <c r="A2083" t="s">
        <v>20605</v>
      </c>
      <c r="C2083" t="s">
        <v>20542</v>
      </c>
      <c r="D2083">
        <v>3</v>
      </c>
      <c r="E2083" s="1">
        <v>11010</v>
      </c>
      <c r="G2083" t="s">
        <v>34</v>
      </c>
      <c r="H2083" t="s">
        <v>6143</v>
      </c>
      <c r="I2083" t="s">
        <v>20606</v>
      </c>
      <c r="J2083" t="s">
        <v>627</v>
      </c>
      <c r="K2083" t="s">
        <v>24</v>
      </c>
      <c r="L2083" t="s">
        <v>25</v>
      </c>
      <c r="M2083" t="s">
        <v>6146</v>
      </c>
    </row>
    <row r="2084" spans="1:13" x14ac:dyDescent="0.3">
      <c r="A2084" t="s">
        <v>36844</v>
      </c>
      <c r="C2084" t="s">
        <v>36834</v>
      </c>
      <c r="D2084">
        <v>18</v>
      </c>
      <c r="E2084" s="1">
        <v>100000</v>
      </c>
      <c r="G2084" t="s">
        <v>13</v>
      </c>
      <c r="H2084" t="s">
        <v>36845</v>
      </c>
      <c r="I2084" t="s">
        <v>36846</v>
      </c>
      <c r="J2084" t="s">
        <v>119</v>
      </c>
      <c r="K2084" t="s">
        <v>24</v>
      </c>
      <c r="L2084" t="s">
        <v>17</v>
      </c>
      <c r="M2084" t="s">
        <v>450</v>
      </c>
    </row>
    <row r="2085" spans="1:13" x14ac:dyDescent="0.3">
      <c r="A2085" t="s">
        <v>19113</v>
      </c>
      <c r="C2085" t="s">
        <v>19032</v>
      </c>
      <c r="D2085">
        <v>4</v>
      </c>
      <c r="E2085" s="1">
        <v>44824</v>
      </c>
      <c r="G2085" t="s">
        <v>34</v>
      </c>
      <c r="H2085" t="s">
        <v>6143</v>
      </c>
      <c r="I2085" t="s">
        <v>679</v>
      </c>
      <c r="J2085" t="s">
        <v>236</v>
      </c>
      <c r="K2085" t="s">
        <v>24</v>
      </c>
      <c r="L2085" t="s">
        <v>25</v>
      </c>
      <c r="M2085" t="s">
        <v>6146</v>
      </c>
    </row>
    <row r="2086" spans="1:13" x14ac:dyDescent="0.3">
      <c r="A2086" t="s">
        <v>26582</v>
      </c>
      <c r="C2086" t="s">
        <v>26519</v>
      </c>
      <c r="D2086">
        <v>5</v>
      </c>
      <c r="E2086" s="1">
        <v>10339</v>
      </c>
      <c r="G2086" t="s">
        <v>34</v>
      </c>
      <c r="H2086" t="s">
        <v>6143</v>
      </c>
      <c r="I2086" t="s">
        <v>679</v>
      </c>
      <c r="J2086" t="s">
        <v>2347</v>
      </c>
      <c r="K2086" t="s">
        <v>24</v>
      </c>
      <c r="L2086" t="s">
        <v>25</v>
      </c>
      <c r="M2086" t="s">
        <v>6146</v>
      </c>
    </row>
    <row r="2087" spans="1:13" x14ac:dyDescent="0.3">
      <c r="A2087" t="s">
        <v>26582</v>
      </c>
      <c r="C2087" t="s">
        <v>31300</v>
      </c>
      <c r="D2087">
        <v>5</v>
      </c>
      <c r="E2087" s="1">
        <v>18358</v>
      </c>
      <c r="G2087" t="s">
        <v>34</v>
      </c>
      <c r="H2087" t="s">
        <v>6143</v>
      </c>
      <c r="I2087" t="s">
        <v>679</v>
      </c>
      <c r="J2087" t="s">
        <v>137</v>
      </c>
      <c r="K2087" t="s">
        <v>24</v>
      </c>
      <c r="L2087" t="s">
        <v>25</v>
      </c>
      <c r="M2087" t="s">
        <v>6146</v>
      </c>
    </row>
    <row r="2088" spans="1:13" x14ac:dyDescent="0.3">
      <c r="A2088" t="s">
        <v>31820</v>
      </c>
      <c r="C2088" t="s">
        <v>31728</v>
      </c>
      <c r="D2088">
        <v>6</v>
      </c>
      <c r="E2088" s="1">
        <v>18358</v>
      </c>
      <c r="G2088" t="s">
        <v>34</v>
      </c>
      <c r="H2088" t="s">
        <v>6143</v>
      </c>
      <c r="I2088" t="s">
        <v>679</v>
      </c>
      <c r="J2088" t="s">
        <v>165</v>
      </c>
      <c r="K2088" t="s">
        <v>24</v>
      </c>
      <c r="L2088" t="s">
        <v>25</v>
      </c>
      <c r="M2088" t="s">
        <v>6146</v>
      </c>
    </row>
    <row r="2089" spans="1:13" x14ac:dyDescent="0.3">
      <c r="A2089" t="s">
        <v>3302</v>
      </c>
      <c r="C2089" t="s">
        <v>2957</v>
      </c>
      <c r="D2089">
        <v>17</v>
      </c>
      <c r="E2089" s="1">
        <v>2133330</v>
      </c>
      <c r="G2089" t="s">
        <v>111</v>
      </c>
      <c r="H2089" t="s">
        <v>3303</v>
      </c>
      <c r="I2089" t="s">
        <v>70</v>
      </c>
      <c r="J2089" t="s">
        <v>70</v>
      </c>
      <c r="K2089" t="s">
        <v>24</v>
      </c>
      <c r="L2089" t="s">
        <v>25</v>
      </c>
      <c r="M2089" t="s">
        <v>232</v>
      </c>
    </row>
    <row r="2090" spans="1:13" x14ac:dyDescent="0.3">
      <c r="A2090" t="s">
        <v>13834</v>
      </c>
      <c r="C2090" t="s">
        <v>13456</v>
      </c>
      <c r="D2090">
        <v>7</v>
      </c>
      <c r="E2090" s="1">
        <v>18358</v>
      </c>
      <c r="G2090" t="s">
        <v>34</v>
      </c>
      <c r="H2090" t="s">
        <v>6143</v>
      </c>
      <c r="I2090" t="s">
        <v>13835</v>
      </c>
      <c r="J2090" t="s">
        <v>30</v>
      </c>
      <c r="K2090" t="s">
        <v>24</v>
      </c>
      <c r="L2090" t="s">
        <v>25</v>
      </c>
      <c r="M2090" t="s">
        <v>6146</v>
      </c>
    </row>
    <row r="2091" spans="1:13" x14ac:dyDescent="0.3">
      <c r="A2091" t="s">
        <v>31349</v>
      </c>
      <c r="C2091" t="s">
        <v>31300</v>
      </c>
      <c r="D2091">
        <v>5</v>
      </c>
      <c r="E2091" s="1">
        <v>16708</v>
      </c>
      <c r="G2091" t="s">
        <v>34</v>
      </c>
      <c r="H2091" t="s">
        <v>6143</v>
      </c>
      <c r="I2091" t="s">
        <v>31350</v>
      </c>
      <c r="J2091" t="s">
        <v>137</v>
      </c>
      <c r="K2091" t="s">
        <v>24</v>
      </c>
      <c r="L2091" t="s">
        <v>25</v>
      </c>
      <c r="M2091" t="s">
        <v>6146</v>
      </c>
    </row>
    <row r="2092" spans="1:13" x14ac:dyDescent="0.3">
      <c r="A2092" t="s">
        <v>23343</v>
      </c>
      <c r="C2092" t="s">
        <v>23213</v>
      </c>
      <c r="D2092">
        <v>63</v>
      </c>
      <c r="E2092" s="1">
        <v>1488756</v>
      </c>
      <c r="G2092" t="s">
        <v>34</v>
      </c>
      <c r="H2092" t="s">
        <v>23344</v>
      </c>
      <c r="I2092" t="s">
        <v>793</v>
      </c>
      <c r="J2092" t="s">
        <v>5189</v>
      </c>
      <c r="K2092" t="s">
        <v>51</v>
      </c>
      <c r="L2092" t="s">
        <v>44</v>
      </c>
      <c r="M2092" t="s">
        <v>39</v>
      </c>
    </row>
    <row r="2093" spans="1:13" x14ac:dyDescent="0.3">
      <c r="A2093" t="s">
        <v>14805</v>
      </c>
      <c r="C2093" t="s">
        <v>14716</v>
      </c>
      <c r="D2093">
        <v>4</v>
      </c>
      <c r="E2093" s="1">
        <v>18239</v>
      </c>
      <c r="G2093" t="s">
        <v>34</v>
      </c>
      <c r="H2093" t="s">
        <v>6143</v>
      </c>
      <c r="I2093" t="s">
        <v>14806</v>
      </c>
      <c r="J2093" t="s">
        <v>300</v>
      </c>
      <c r="K2093" t="s">
        <v>24</v>
      </c>
      <c r="L2093" t="s">
        <v>25</v>
      </c>
      <c r="M2093" t="s">
        <v>6146</v>
      </c>
    </row>
    <row r="2094" spans="1:13" x14ac:dyDescent="0.3">
      <c r="A2094" t="s">
        <v>14781</v>
      </c>
      <c r="C2094" t="s">
        <v>14716</v>
      </c>
      <c r="D2094">
        <v>4</v>
      </c>
      <c r="E2094" s="1">
        <v>6839</v>
      </c>
      <c r="G2094" t="s">
        <v>34</v>
      </c>
      <c r="H2094" t="s">
        <v>6143</v>
      </c>
      <c r="I2094" t="s">
        <v>14782</v>
      </c>
      <c r="J2094" t="s">
        <v>300</v>
      </c>
      <c r="K2094" t="s">
        <v>24</v>
      </c>
      <c r="L2094" t="s">
        <v>25</v>
      </c>
      <c r="M2094" t="s">
        <v>6146</v>
      </c>
    </row>
    <row r="2095" spans="1:13" x14ac:dyDescent="0.3">
      <c r="A2095" t="s">
        <v>289</v>
      </c>
      <c r="C2095" t="s">
        <v>1852</v>
      </c>
      <c r="D2095">
        <v>36</v>
      </c>
      <c r="E2095" s="1">
        <v>2758878</v>
      </c>
      <c r="G2095" t="s">
        <v>69</v>
      </c>
      <c r="H2095" t="s">
        <v>1866</v>
      </c>
      <c r="I2095" t="s">
        <v>70</v>
      </c>
      <c r="J2095" t="s">
        <v>70</v>
      </c>
      <c r="K2095" t="s">
        <v>24</v>
      </c>
      <c r="L2095" t="s">
        <v>25</v>
      </c>
      <c r="M2095" t="s">
        <v>221</v>
      </c>
    </row>
    <row r="2096" spans="1:13" x14ac:dyDescent="0.3">
      <c r="A2096" t="s">
        <v>289</v>
      </c>
      <c r="C2096" t="s">
        <v>227</v>
      </c>
      <c r="D2096">
        <v>23</v>
      </c>
      <c r="E2096" s="1">
        <v>1189144</v>
      </c>
      <c r="G2096" t="s">
        <v>69</v>
      </c>
      <c r="H2096" t="s">
        <v>290</v>
      </c>
      <c r="I2096" t="s">
        <v>70</v>
      </c>
      <c r="J2096" t="s">
        <v>70</v>
      </c>
      <c r="K2096" t="s">
        <v>24</v>
      </c>
      <c r="L2096" t="s">
        <v>17</v>
      </c>
      <c r="M2096" t="s">
        <v>221</v>
      </c>
    </row>
    <row r="2097" spans="1:13" x14ac:dyDescent="0.3">
      <c r="A2097" t="s">
        <v>289</v>
      </c>
      <c r="C2097" t="s">
        <v>27748</v>
      </c>
      <c r="D2097">
        <v>40</v>
      </c>
      <c r="E2097" s="1">
        <v>987296</v>
      </c>
      <c r="G2097" t="s">
        <v>69</v>
      </c>
      <c r="H2097" t="s">
        <v>27795</v>
      </c>
      <c r="I2097" t="s">
        <v>70</v>
      </c>
      <c r="J2097" t="s">
        <v>70</v>
      </c>
      <c r="K2097" t="s">
        <v>24</v>
      </c>
      <c r="L2097" t="s">
        <v>38</v>
      </c>
      <c r="M2097" t="s">
        <v>3775</v>
      </c>
    </row>
    <row r="2098" spans="1:13" x14ac:dyDescent="0.3">
      <c r="A2098" t="s">
        <v>289</v>
      </c>
      <c r="C2098" t="s">
        <v>5155</v>
      </c>
      <c r="D2098">
        <v>14</v>
      </c>
      <c r="E2098" s="1">
        <v>318723</v>
      </c>
      <c r="G2098" t="s">
        <v>111</v>
      </c>
      <c r="H2098" t="s">
        <v>5593</v>
      </c>
      <c r="I2098" t="s">
        <v>70</v>
      </c>
      <c r="J2098" t="s">
        <v>70</v>
      </c>
      <c r="K2098" t="s">
        <v>24</v>
      </c>
      <c r="L2098" t="s">
        <v>25</v>
      </c>
      <c r="M2098" t="s">
        <v>232</v>
      </c>
    </row>
    <row r="2099" spans="1:13" x14ac:dyDescent="0.3">
      <c r="A2099" t="s">
        <v>289</v>
      </c>
      <c r="C2099" t="s">
        <v>5881</v>
      </c>
      <c r="D2099">
        <v>41</v>
      </c>
      <c r="E2099" s="1">
        <v>2489545</v>
      </c>
      <c r="G2099" t="s">
        <v>69</v>
      </c>
      <c r="H2099" t="s">
        <v>6024</v>
      </c>
      <c r="I2099" t="s">
        <v>70</v>
      </c>
      <c r="J2099" t="s">
        <v>70</v>
      </c>
      <c r="K2099" t="s">
        <v>24</v>
      </c>
      <c r="L2099" t="s">
        <v>25</v>
      </c>
      <c r="M2099" t="s">
        <v>221</v>
      </c>
    </row>
    <row r="2100" spans="1:13" x14ac:dyDescent="0.3">
      <c r="A2100" t="s">
        <v>289</v>
      </c>
      <c r="C2100" t="s">
        <v>5025</v>
      </c>
      <c r="D2100">
        <v>14</v>
      </c>
      <c r="E2100" s="1">
        <v>584140</v>
      </c>
      <c r="G2100" t="s">
        <v>69</v>
      </c>
      <c r="H2100" t="s">
        <v>5101</v>
      </c>
      <c r="I2100" t="s">
        <v>70</v>
      </c>
      <c r="J2100" t="s">
        <v>70</v>
      </c>
      <c r="K2100" t="s">
        <v>24</v>
      </c>
      <c r="L2100" t="s">
        <v>17</v>
      </c>
      <c r="M2100" t="s">
        <v>221</v>
      </c>
    </row>
    <row r="2101" spans="1:13" x14ac:dyDescent="0.3">
      <c r="A2101" t="s">
        <v>289</v>
      </c>
      <c r="C2101" t="s">
        <v>16755</v>
      </c>
      <c r="D2101">
        <v>50</v>
      </c>
      <c r="E2101" s="1">
        <v>3824748</v>
      </c>
      <c r="G2101" t="s">
        <v>48</v>
      </c>
      <c r="H2101" t="s">
        <v>16848</v>
      </c>
      <c r="I2101" t="s">
        <v>70</v>
      </c>
      <c r="J2101" t="s">
        <v>70</v>
      </c>
      <c r="K2101" t="s">
        <v>24</v>
      </c>
      <c r="L2101" t="s">
        <v>17</v>
      </c>
      <c r="M2101" t="s">
        <v>331</v>
      </c>
    </row>
    <row r="2102" spans="1:13" x14ac:dyDescent="0.3">
      <c r="A2102" t="s">
        <v>289</v>
      </c>
      <c r="C2102" t="s">
        <v>16599</v>
      </c>
      <c r="D2102">
        <v>10</v>
      </c>
      <c r="E2102" s="1">
        <v>596203</v>
      </c>
      <c r="G2102" t="s">
        <v>111</v>
      </c>
      <c r="H2102" t="s">
        <v>16685</v>
      </c>
      <c r="I2102" t="s">
        <v>70</v>
      </c>
      <c r="J2102" t="s">
        <v>70</v>
      </c>
      <c r="K2102" t="s">
        <v>24</v>
      </c>
      <c r="L2102" t="s">
        <v>25</v>
      </c>
      <c r="M2102" t="s">
        <v>232</v>
      </c>
    </row>
    <row r="2103" spans="1:13" x14ac:dyDescent="0.3">
      <c r="A2103" t="s">
        <v>289</v>
      </c>
      <c r="C2103" t="s">
        <v>17183</v>
      </c>
      <c r="D2103">
        <v>35</v>
      </c>
      <c r="E2103" s="1">
        <v>1413828</v>
      </c>
      <c r="G2103" t="s">
        <v>69</v>
      </c>
      <c r="H2103" t="s">
        <v>17310</v>
      </c>
      <c r="I2103" t="s">
        <v>70</v>
      </c>
      <c r="J2103" t="s">
        <v>70</v>
      </c>
      <c r="K2103" t="s">
        <v>24</v>
      </c>
      <c r="L2103" t="s">
        <v>17</v>
      </c>
      <c r="M2103" t="s">
        <v>221</v>
      </c>
    </row>
    <row r="2104" spans="1:13" x14ac:dyDescent="0.3">
      <c r="A2104" t="s">
        <v>289</v>
      </c>
      <c r="C2104" t="s">
        <v>11254</v>
      </c>
      <c r="D2104">
        <v>18</v>
      </c>
      <c r="E2104" s="1">
        <v>249636</v>
      </c>
      <c r="G2104" t="s">
        <v>111</v>
      </c>
      <c r="H2104" t="s">
        <v>11262</v>
      </c>
      <c r="I2104" t="s">
        <v>70</v>
      </c>
      <c r="J2104" t="s">
        <v>70</v>
      </c>
      <c r="K2104" t="s">
        <v>24</v>
      </c>
      <c r="L2104" t="s">
        <v>25</v>
      </c>
      <c r="M2104" t="s">
        <v>232</v>
      </c>
    </row>
    <row r="2105" spans="1:13" x14ac:dyDescent="0.3">
      <c r="A2105" t="s">
        <v>289</v>
      </c>
      <c r="C2105" t="s">
        <v>9547</v>
      </c>
      <c r="D2105">
        <v>45</v>
      </c>
      <c r="E2105" s="1">
        <v>1637977</v>
      </c>
      <c r="G2105" t="s">
        <v>111</v>
      </c>
      <c r="H2105" t="s">
        <v>9847</v>
      </c>
      <c r="I2105" t="s">
        <v>70</v>
      </c>
      <c r="J2105" t="s">
        <v>70</v>
      </c>
      <c r="K2105" t="s">
        <v>24</v>
      </c>
      <c r="L2105" t="s">
        <v>25</v>
      </c>
      <c r="M2105" t="s">
        <v>232</v>
      </c>
    </row>
    <row r="2106" spans="1:13" x14ac:dyDescent="0.3">
      <c r="A2106" t="s">
        <v>34862</v>
      </c>
      <c r="C2106" t="s">
        <v>34736</v>
      </c>
      <c r="D2106">
        <v>68</v>
      </c>
      <c r="E2106" s="1">
        <v>7350000</v>
      </c>
      <c r="G2106" t="s">
        <v>34</v>
      </c>
      <c r="H2106" t="s">
        <v>34863</v>
      </c>
      <c r="I2106" t="s">
        <v>578</v>
      </c>
      <c r="J2106" t="s">
        <v>578</v>
      </c>
      <c r="K2106" t="s">
        <v>273</v>
      </c>
      <c r="L2106" t="s">
        <v>17</v>
      </c>
      <c r="M2106" t="s">
        <v>75</v>
      </c>
    </row>
    <row r="2107" spans="1:13" x14ac:dyDescent="0.3">
      <c r="A2107" t="s">
        <v>28725</v>
      </c>
      <c r="C2107" t="s">
        <v>28715</v>
      </c>
      <c r="D2107">
        <v>36</v>
      </c>
      <c r="E2107" s="1">
        <v>200694</v>
      </c>
      <c r="G2107" t="s">
        <v>69</v>
      </c>
      <c r="H2107" t="s">
        <v>28726</v>
      </c>
      <c r="I2107" t="s">
        <v>578</v>
      </c>
      <c r="J2107" t="s">
        <v>578</v>
      </c>
      <c r="K2107" t="s">
        <v>273</v>
      </c>
      <c r="L2107" t="s">
        <v>44</v>
      </c>
      <c r="M2107" t="s">
        <v>221</v>
      </c>
    </row>
    <row r="2108" spans="1:13" x14ac:dyDescent="0.3">
      <c r="A2108" t="s">
        <v>5927</v>
      </c>
      <c r="C2108" t="s">
        <v>5881</v>
      </c>
      <c r="D2108">
        <v>39</v>
      </c>
      <c r="E2108" s="1">
        <v>450070</v>
      </c>
      <c r="G2108" t="s">
        <v>69</v>
      </c>
      <c r="H2108" t="s">
        <v>5928</v>
      </c>
      <c r="I2108" t="s">
        <v>578</v>
      </c>
      <c r="J2108" t="s">
        <v>578</v>
      </c>
      <c r="K2108" t="s">
        <v>273</v>
      </c>
      <c r="L2108" t="s">
        <v>44</v>
      </c>
      <c r="M2108" t="s">
        <v>221</v>
      </c>
    </row>
    <row r="2109" spans="1:13" x14ac:dyDescent="0.3">
      <c r="A2109" t="s">
        <v>5927</v>
      </c>
      <c r="C2109" t="s">
        <v>21173</v>
      </c>
      <c r="D2109">
        <v>13</v>
      </c>
      <c r="E2109" s="1">
        <v>100000</v>
      </c>
      <c r="G2109" t="s">
        <v>69</v>
      </c>
      <c r="H2109" t="s">
        <v>21616</v>
      </c>
      <c r="I2109" t="s">
        <v>578</v>
      </c>
      <c r="J2109" t="s">
        <v>578</v>
      </c>
      <c r="K2109" t="s">
        <v>273</v>
      </c>
      <c r="L2109" t="s">
        <v>44</v>
      </c>
      <c r="M2109" t="s">
        <v>221</v>
      </c>
    </row>
    <row r="2110" spans="1:13" x14ac:dyDescent="0.3">
      <c r="A2110" t="s">
        <v>5927</v>
      </c>
      <c r="C2110" t="s">
        <v>33755</v>
      </c>
      <c r="D2110">
        <v>13</v>
      </c>
      <c r="E2110" s="1">
        <v>50000</v>
      </c>
      <c r="G2110" t="s">
        <v>69</v>
      </c>
      <c r="H2110" t="s">
        <v>33837</v>
      </c>
      <c r="I2110" t="s">
        <v>578</v>
      </c>
      <c r="J2110" t="s">
        <v>578</v>
      </c>
      <c r="K2110" t="s">
        <v>273</v>
      </c>
      <c r="L2110" t="s">
        <v>44</v>
      </c>
      <c r="M2110" t="s">
        <v>221</v>
      </c>
    </row>
    <row r="2111" spans="1:13" x14ac:dyDescent="0.3">
      <c r="A2111" t="s">
        <v>22977</v>
      </c>
      <c r="C2111" t="s">
        <v>27194</v>
      </c>
      <c r="D2111">
        <v>36</v>
      </c>
      <c r="E2111" s="1">
        <v>550000</v>
      </c>
      <c r="G2111" t="s">
        <v>69</v>
      </c>
      <c r="H2111" t="s">
        <v>27362</v>
      </c>
      <c r="J2111" t="s">
        <v>578</v>
      </c>
      <c r="K2111" t="s">
        <v>273</v>
      </c>
      <c r="L2111" t="s">
        <v>44</v>
      </c>
      <c r="M2111" t="s">
        <v>39</v>
      </c>
    </row>
    <row r="2112" spans="1:13" x14ac:dyDescent="0.3">
      <c r="A2112" t="s">
        <v>22977</v>
      </c>
      <c r="C2112" t="s">
        <v>31019</v>
      </c>
      <c r="D2112">
        <v>15</v>
      </c>
      <c r="E2112" s="1">
        <v>150000</v>
      </c>
      <c r="G2112" t="s">
        <v>69</v>
      </c>
      <c r="H2112" t="s">
        <v>31091</v>
      </c>
      <c r="J2112" t="s">
        <v>578</v>
      </c>
      <c r="K2112" t="s">
        <v>273</v>
      </c>
      <c r="L2112" t="s">
        <v>44</v>
      </c>
      <c r="M2112" t="s">
        <v>39</v>
      </c>
    </row>
    <row r="2113" spans="1:13" x14ac:dyDescent="0.3">
      <c r="A2113" t="s">
        <v>22977</v>
      </c>
      <c r="C2113" t="s">
        <v>22837</v>
      </c>
      <c r="D2113">
        <v>14</v>
      </c>
      <c r="E2113" s="1">
        <v>150000</v>
      </c>
      <c r="G2113" t="s">
        <v>69</v>
      </c>
      <c r="H2113" t="s">
        <v>22978</v>
      </c>
      <c r="J2113" t="s">
        <v>578</v>
      </c>
      <c r="K2113" t="s">
        <v>273</v>
      </c>
      <c r="L2113" t="s">
        <v>44</v>
      </c>
      <c r="M2113" t="s">
        <v>39</v>
      </c>
    </row>
    <row r="2114" spans="1:13" x14ac:dyDescent="0.3">
      <c r="A2114" t="s">
        <v>22254</v>
      </c>
      <c r="C2114" t="s">
        <v>22248</v>
      </c>
      <c r="D2114">
        <v>5</v>
      </c>
      <c r="E2114" s="1">
        <v>100000</v>
      </c>
      <c r="G2114" t="s">
        <v>69</v>
      </c>
      <c r="H2114" t="s">
        <v>22255</v>
      </c>
      <c r="I2114" t="s">
        <v>578</v>
      </c>
      <c r="J2114" t="s">
        <v>578</v>
      </c>
      <c r="K2114" t="s">
        <v>273</v>
      </c>
      <c r="L2114" t="s">
        <v>44</v>
      </c>
      <c r="M2114" t="s">
        <v>39</v>
      </c>
    </row>
    <row r="2115" spans="1:13" x14ac:dyDescent="0.3">
      <c r="A2115" t="s">
        <v>28613</v>
      </c>
      <c r="C2115" t="s">
        <v>28282</v>
      </c>
      <c r="D2115">
        <v>23</v>
      </c>
      <c r="E2115" s="1">
        <v>635315</v>
      </c>
      <c r="G2115" t="s">
        <v>69</v>
      </c>
      <c r="H2115" t="s">
        <v>28614</v>
      </c>
      <c r="I2115" t="s">
        <v>578</v>
      </c>
      <c r="K2115" t="s">
        <v>273</v>
      </c>
      <c r="L2115" t="s">
        <v>44</v>
      </c>
      <c r="M2115" t="s">
        <v>3064</v>
      </c>
    </row>
    <row r="2116" spans="1:13" x14ac:dyDescent="0.3">
      <c r="A2116" t="s">
        <v>2274</v>
      </c>
      <c r="C2116" t="s">
        <v>2269</v>
      </c>
      <c r="D2116">
        <v>7</v>
      </c>
      <c r="E2116" s="1">
        <v>50000</v>
      </c>
      <c r="G2116" t="s">
        <v>69</v>
      </c>
      <c r="H2116" t="s">
        <v>2275</v>
      </c>
      <c r="I2116" t="s">
        <v>578</v>
      </c>
      <c r="K2116" t="s">
        <v>273</v>
      </c>
      <c r="L2116" t="s">
        <v>44</v>
      </c>
      <c r="M2116" t="s">
        <v>221</v>
      </c>
    </row>
    <row r="2117" spans="1:13" x14ac:dyDescent="0.3">
      <c r="A2117" t="s">
        <v>2274</v>
      </c>
      <c r="C2117" t="s">
        <v>27194</v>
      </c>
      <c r="D2117">
        <v>20</v>
      </c>
      <c r="E2117" s="1">
        <v>100000</v>
      </c>
      <c r="G2117" t="s">
        <v>69</v>
      </c>
      <c r="H2117" t="s">
        <v>27321</v>
      </c>
      <c r="I2117" t="s">
        <v>578</v>
      </c>
      <c r="K2117" t="s">
        <v>273</v>
      </c>
      <c r="L2117" t="s">
        <v>44</v>
      </c>
      <c r="M2117" t="s">
        <v>221</v>
      </c>
    </row>
    <row r="2118" spans="1:13" x14ac:dyDescent="0.3">
      <c r="A2118" t="s">
        <v>2274</v>
      </c>
      <c r="C2118" t="s">
        <v>16755</v>
      </c>
      <c r="D2118">
        <v>58</v>
      </c>
      <c r="E2118" s="1">
        <v>5549881</v>
      </c>
      <c r="G2118" t="s">
        <v>69</v>
      </c>
      <c r="H2118" t="s">
        <v>16757</v>
      </c>
      <c r="I2118" t="s">
        <v>578</v>
      </c>
      <c r="K2118" t="s">
        <v>273</v>
      </c>
      <c r="L2118" t="s">
        <v>44</v>
      </c>
      <c r="M2118" t="s">
        <v>3775</v>
      </c>
    </row>
    <row r="2119" spans="1:13" x14ac:dyDescent="0.3">
      <c r="A2119" t="s">
        <v>2274</v>
      </c>
      <c r="C2119" t="s">
        <v>34736</v>
      </c>
      <c r="D2119">
        <v>50</v>
      </c>
      <c r="E2119" s="1">
        <v>4500000</v>
      </c>
      <c r="G2119" t="s">
        <v>69</v>
      </c>
      <c r="H2119" t="s">
        <v>34793</v>
      </c>
      <c r="I2119" t="s">
        <v>578</v>
      </c>
      <c r="K2119" t="s">
        <v>273</v>
      </c>
      <c r="L2119" t="s">
        <v>44</v>
      </c>
      <c r="M2119" t="s">
        <v>3775</v>
      </c>
    </row>
    <row r="2120" spans="1:13" x14ac:dyDescent="0.3">
      <c r="A2120" t="s">
        <v>1754</v>
      </c>
      <c r="C2120" t="s">
        <v>1558</v>
      </c>
      <c r="D2120">
        <v>11</v>
      </c>
      <c r="E2120" s="1">
        <v>149997</v>
      </c>
      <c r="G2120" t="s">
        <v>69</v>
      </c>
      <c r="H2120" t="s">
        <v>1755</v>
      </c>
      <c r="I2120" t="s">
        <v>578</v>
      </c>
      <c r="J2120" t="s">
        <v>578</v>
      </c>
      <c r="K2120" t="s">
        <v>273</v>
      </c>
      <c r="L2120" t="s">
        <v>44</v>
      </c>
      <c r="M2120" t="s">
        <v>221</v>
      </c>
    </row>
    <row r="2121" spans="1:13" x14ac:dyDescent="0.3">
      <c r="A2121" t="s">
        <v>1754</v>
      </c>
      <c r="C2121" t="s">
        <v>30595</v>
      </c>
      <c r="D2121">
        <v>19</v>
      </c>
      <c r="E2121" s="1">
        <v>159454</v>
      </c>
      <c r="G2121" t="s">
        <v>69</v>
      </c>
      <c r="H2121" t="s">
        <v>30750</v>
      </c>
      <c r="I2121" t="s">
        <v>578</v>
      </c>
      <c r="J2121" t="s">
        <v>578</v>
      </c>
      <c r="K2121" t="s">
        <v>273</v>
      </c>
      <c r="L2121" t="s">
        <v>44</v>
      </c>
      <c r="M2121" t="s">
        <v>221</v>
      </c>
    </row>
    <row r="2122" spans="1:13" x14ac:dyDescent="0.3">
      <c r="A2122" t="s">
        <v>21442</v>
      </c>
      <c r="C2122" t="s">
        <v>21173</v>
      </c>
      <c r="D2122">
        <v>23</v>
      </c>
      <c r="E2122" s="1">
        <v>250000</v>
      </c>
      <c r="G2122" t="s">
        <v>48</v>
      </c>
      <c r="H2122" t="s">
        <v>21443</v>
      </c>
      <c r="I2122" t="s">
        <v>578</v>
      </c>
      <c r="J2122" t="s">
        <v>578</v>
      </c>
      <c r="K2122" t="s">
        <v>273</v>
      </c>
      <c r="L2122" t="s">
        <v>44</v>
      </c>
      <c r="M2122" t="s">
        <v>354</v>
      </c>
    </row>
    <row r="2123" spans="1:13" x14ac:dyDescent="0.3">
      <c r="A2123" t="s">
        <v>9728</v>
      </c>
      <c r="C2123" t="s">
        <v>9547</v>
      </c>
      <c r="D2123">
        <v>19</v>
      </c>
      <c r="E2123" s="1">
        <v>350000</v>
      </c>
      <c r="G2123" t="s">
        <v>48</v>
      </c>
      <c r="H2123" t="s">
        <v>9729</v>
      </c>
      <c r="I2123" t="s">
        <v>578</v>
      </c>
      <c r="J2123" t="s">
        <v>578</v>
      </c>
      <c r="K2123" t="s">
        <v>273</v>
      </c>
      <c r="L2123" t="s">
        <v>44</v>
      </c>
      <c r="M2123" t="s">
        <v>354</v>
      </c>
    </row>
    <row r="2124" spans="1:13" x14ac:dyDescent="0.3">
      <c r="A2124" t="s">
        <v>21204</v>
      </c>
      <c r="C2124" t="s">
        <v>21173</v>
      </c>
      <c r="D2124">
        <v>23</v>
      </c>
      <c r="E2124" s="1">
        <v>401606</v>
      </c>
      <c r="G2124" t="s">
        <v>13</v>
      </c>
      <c r="H2124" t="s">
        <v>21205</v>
      </c>
      <c r="I2124" t="s">
        <v>21206</v>
      </c>
      <c r="K2124" t="s">
        <v>273</v>
      </c>
      <c r="L2124" t="s">
        <v>17</v>
      </c>
      <c r="M2124" t="s">
        <v>4960</v>
      </c>
    </row>
    <row r="2125" spans="1:13" x14ac:dyDescent="0.3">
      <c r="A2125" t="s">
        <v>26065</v>
      </c>
      <c r="C2125" t="s">
        <v>25932</v>
      </c>
      <c r="D2125">
        <v>2</v>
      </c>
      <c r="E2125" s="1">
        <v>11510</v>
      </c>
      <c r="G2125" t="s">
        <v>34</v>
      </c>
      <c r="H2125" t="s">
        <v>6143</v>
      </c>
      <c r="I2125" t="s">
        <v>26066</v>
      </c>
      <c r="J2125" t="s">
        <v>700</v>
      </c>
      <c r="K2125" t="s">
        <v>24</v>
      </c>
      <c r="L2125" t="s">
        <v>25</v>
      </c>
      <c r="M2125" t="s">
        <v>6146</v>
      </c>
    </row>
    <row r="2126" spans="1:13" x14ac:dyDescent="0.3">
      <c r="A2126" t="s">
        <v>6555</v>
      </c>
      <c r="C2126" t="s">
        <v>6536</v>
      </c>
      <c r="D2126">
        <v>3</v>
      </c>
      <c r="E2126" s="1">
        <v>19195</v>
      </c>
      <c r="G2126" t="s">
        <v>34</v>
      </c>
      <c r="H2126" t="s">
        <v>6143</v>
      </c>
      <c r="I2126" t="s">
        <v>6556</v>
      </c>
      <c r="J2126" t="s">
        <v>3285</v>
      </c>
      <c r="K2126" t="s">
        <v>24</v>
      </c>
      <c r="L2126" t="s">
        <v>25</v>
      </c>
      <c r="M2126" t="s">
        <v>6146</v>
      </c>
    </row>
    <row r="2127" spans="1:13" x14ac:dyDescent="0.3">
      <c r="A2127" t="s">
        <v>32422</v>
      </c>
      <c r="C2127" t="s">
        <v>32274</v>
      </c>
      <c r="D2127">
        <v>2</v>
      </c>
      <c r="E2127" s="1">
        <v>17050</v>
      </c>
      <c r="G2127" t="s">
        <v>34</v>
      </c>
      <c r="H2127" t="s">
        <v>6143</v>
      </c>
      <c r="I2127" t="s">
        <v>7861</v>
      </c>
      <c r="J2127" t="s">
        <v>3026</v>
      </c>
      <c r="K2127" t="s">
        <v>24</v>
      </c>
      <c r="L2127" t="s">
        <v>25</v>
      </c>
      <c r="M2127" t="s">
        <v>6146</v>
      </c>
    </row>
    <row r="2128" spans="1:13" x14ac:dyDescent="0.3">
      <c r="A2128" t="s">
        <v>33037</v>
      </c>
      <c r="C2128" t="s">
        <v>32581</v>
      </c>
      <c r="D2128">
        <v>7</v>
      </c>
      <c r="E2128" s="1">
        <v>12002</v>
      </c>
      <c r="G2128" t="s">
        <v>34</v>
      </c>
      <c r="H2128" t="s">
        <v>6143</v>
      </c>
      <c r="I2128" t="s">
        <v>7861</v>
      </c>
      <c r="J2128" t="s">
        <v>70</v>
      </c>
      <c r="K2128" t="s">
        <v>24</v>
      </c>
      <c r="L2128" t="s">
        <v>25</v>
      </c>
      <c r="M2128" t="s">
        <v>6146</v>
      </c>
    </row>
    <row r="2129" spans="1:13" x14ac:dyDescent="0.3">
      <c r="A2129" t="s">
        <v>11853</v>
      </c>
      <c r="C2129" t="s">
        <v>11813</v>
      </c>
      <c r="D2129">
        <v>19</v>
      </c>
      <c r="E2129" s="1">
        <v>24880</v>
      </c>
      <c r="G2129" t="s">
        <v>34</v>
      </c>
      <c r="H2129" t="s">
        <v>9117</v>
      </c>
      <c r="I2129" t="s">
        <v>11854</v>
      </c>
      <c r="J2129" t="s">
        <v>9844</v>
      </c>
      <c r="K2129" t="s">
        <v>24</v>
      </c>
      <c r="L2129" t="s">
        <v>25</v>
      </c>
      <c r="M2129" t="s">
        <v>6146</v>
      </c>
    </row>
    <row r="2130" spans="1:13" x14ac:dyDescent="0.3">
      <c r="A2130" t="s">
        <v>13412</v>
      </c>
      <c r="C2130" t="s">
        <v>12994</v>
      </c>
      <c r="D2130">
        <v>4</v>
      </c>
      <c r="E2130" s="1">
        <v>16263</v>
      </c>
      <c r="G2130" t="s">
        <v>34</v>
      </c>
      <c r="H2130" t="s">
        <v>6143</v>
      </c>
      <c r="I2130" t="s">
        <v>11854</v>
      </c>
      <c r="J2130" t="s">
        <v>9844</v>
      </c>
      <c r="K2130" t="s">
        <v>24</v>
      </c>
      <c r="L2130" t="s">
        <v>25</v>
      </c>
      <c r="M2130" t="s">
        <v>6146</v>
      </c>
    </row>
    <row r="2131" spans="1:13" x14ac:dyDescent="0.3">
      <c r="A2131" t="s">
        <v>6406</v>
      </c>
      <c r="C2131" t="s">
        <v>6249</v>
      </c>
      <c r="D2131">
        <v>4</v>
      </c>
      <c r="E2131" s="1">
        <v>15069</v>
      </c>
      <c r="G2131" t="s">
        <v>34</v>
      </c>
      <c r="H2131" t="s">
        <v>6143</v>
      </c>
      <c r="I2131" t="s">
        <v>6407</v>
      </c>
      <c r="J2131" t="s">
        <v>6297</v>
      </c>
      <c r="K2131" t="s">
        <v>24</v>
      </c>
      <c r="L2131" t="s">
        <v>25</v>
      </c>
      <c r="M2131" t="s">
        <v>6146</v>
      </c>
    </row>
    <row r="2132" spans="1:13" x14ac:dyDescent="0.3">
      <c r="A2132" t="s">
        <v>6752</v>
      </c>
      <c r="C2132" t="s">
        <v>6671</v>
      </c>
      <c r="D2132">
        <v>3</v>
      </c>
      <c r="E2132" s="1">
        <v>32725</v>
      </c>
      <c r="G2132" t="s">
        <v>34</v>
      </c>
      <c r="H2132" t="s">
        <v>6143</v>
      </c>
      <c r="I2132" t="s">
        <v>6753</v>
      </c>
      <c r="J2132" t="s">
        <v>1250</v>
      </c>
      <c r="K2132" t="s">
        <v>24</v>
      </c>
      <c r="L2132" t="s">
        <v>25</v>
      </c>
      <c r="M2132" t="s">
        <v>6146</v>
      </c>
    </row>
    <row r="2133" spans="1:13" x14ac:dyDescent="0.3">
      <c r="A2133" t="s">
        <v>33021</v>
      </c>
      <c r="C2133" t="s">
        <v>32581</v>
      </c>
      <c r="D2133">
        <v>7</v>
      </c>
      <c r="E2133" s="1">
        <v>8308</v>
      </c>
      <c r="G2133" t="s">
        <v>34</v>
      </c>
      <c r="H2133" t="s">
        <v>6143</v>
      </c>
      <c r="I2133" t="s">
        <v>33022</v>
      </c>
      <c r="J2133" t="s">
        <v>70</v>
      </c>
      <c r="K2133" t="s">
        <v>24</v>
      </c>
      <c r="L2133" t="s">
        <v>25</v>
      </c>
      <c r="M2133" t="s">
        <v>6146</v>
      </c>
    </row>
    <row r="2134" spans="1:13" x14ac:dyDescent="0.3">
      <c r="A2134" t="s">
        <v>11115</v>
      </c>
      <c r="C2134" t="s">
        <v>11104</v>
      </c>
      <c r="D2134">
        <v>16</v>
      </c>
      <c r="E2134" s="1">
        <v>14880</v>
      </c>
      <c r="G2134" t="s">
        <v>34</v>
      </c>
      <c r="H2134" t="s">
        <v>9117</v>
      </c>
      <c r="I2134" t="s">
        <v>287</v>
      </c>
      <c r="J2134" t="s">
        <v>30</v>
      </c>
      <c r="K2134" t="s">
        <v>24</v>
      </c>
      <c r="L2134" t="s">
        <v>25</v>
      </c>
      <c r="M2134" t="s">
        <v>6146</v>
      </c>
    </row>
    <row r="2135" spans="1:13" x14ac:dyDescent="0.3">
      <c r="A2135" t="s">
        <v>11115</v>
      </c>
      <c r="C2135" t="s">
        <v>13456</v>
      </c>
      <c r="D2135">
        <v>7</v>
      </c>
      <c r="E2135" s="1">
        <v>18358</v>
      </c>
      <c r="G2135" t="s">
        <v>34</v>
      </c>
      <c r="H2135" t="s">
        <v>6143</v>
      </c>
      <c r="I2135" t="s">
        <v>287</v>
      </c>
      <c r="J2135" t="s">
        <v>30</v>
      </c>
      <c r="K2135" t="s">
        <v>24</v>
      </c>
      <c r="L2135" t="s">
        <v>25</v>
      </c>
      <c r="M2135" t="s">
        <v>6146</v>
      </c>
    </row>
    <row r="2136" spans="1:13" x14ac:dyDescent="0.3">
      <c r="A2136" t="s">
        <v>7493</v>
      </c>
      <c r="C2136" t="s">
        <v>7424</v>
      </c>
      <c r="D2136">
        <v>4</v>
      </c>
      <c r="E2136" s="1">
        <v>4916</v>
      </c>
      <c r="G2136" t="s">
        <v>34</v>
      </c>
      <c r="H2136" t="s">
        <v>6143</v>
      </c>
      <c r="I2136" t="s">
        <v>7494</v>
      </c>
      <c r="J2136" t="s">
        <v>7438</v>
      </c>
      <c r="K2136" t="s">
        <v>24</v>
      </c>
      <c r="L2136" t="s">
        <v>25</v>
      </c>
      <c r="M2136" t="s">
        <v>6146</v>
      </c>
    </row>
    <row r="2137" spans="1:13" x14ac:dyDescent="0.3">
      <c r="A2137" t="s">
        <v>13756</v>
      </c>
      <c r="C2137" t="s">
        <v>13456</v>
      </c>
      <c r="D2137">
        <v>7</v>
      </c>
      <c r="E2137" s="1">
        <v>18358</v>
      </c>
      <c r="G2137" t="s">
        <v>34</v>
      </c>
      <c r="H2137" t="s">
        <v>6143</v>
      </c>
      <c r="I2137" t="s">
        <v>13757</v>
      </c>
      <c r="J2137" t="s">
        <v>30</v>
      </c>
      <c r="K2137" t="s">
        <v>24</v>
      </c>
      <c r="L2137" t="s">
        <v>25</v>
      </c>
      <c r="M2137" t="s">
        <v>6146</v>
      </c>
    </row>
    <row r="2138" spans="1:13" x14ac:dyDescent="0.3">
      <c r="A2138" t="s">
        <v>14425</v>
      </c>
      <c r="C2138" t="s">
        <v>14108</v>
      </c>
      <c r="D2138">
        <v>7</v>
      </c>
      <c r="E2138" s="1">
        <v>7873</v>
      </c>
      <c r="G2138" t="s">
        <v>34</v>
      </c>
      <c r="H2138" t="s">
        <v>6143</v>
      </c>
      <c r="I2138" t="s">
        <v>13757</v>
      </c>
      <c r="J2138" t="s">
        <v>433</v>
      </c>
      <c r="K2138" t="s">
        <v>24</v>
      </c>
      <c r="L2138" t="s">
        <v>25</v>
      </c>
      <c r="M2138" t="s">
        <v>6146</v>
      </c>
    </row>
    <row r="2139" spans="1:13" x14ac:dyDescent="0.3">
      <c r="A2139" t="s">
        <v>10240</v>
      </c>
      <c r="C2139" t="s">
        <v>10083</v>
      </c>
      <c r="D2139">
        <v>25</v>
      </c>
      <c r="E2139" s="1">
        <v>100000</v>
      </c>
      <c r="G2139" t="s">
        <v>69</v>
      </c>
      <c r="H2139" t="s">
        <v>10241</v>
      </c>
      <c r="I2139" t="s">
        <v>156</v>
      </c>
      <c r="J2139" t="s">
        <v>22</v>
      </c>
      <c r="K2139" t="s">
        <v>24</v>
      </c>
      <c r="L2139" t="s">
        <v>17</v>
      </c>
      <c r="M2139" t="s">
        <v>39</v>
      </c>
    </row>
    <row r="2140" spans="1:13" x14ac:dyDescent="0.3">
      <c r="A2140" t="s">
        <v>19376</v>
      </c>
      <c r="C2140" t="s">
        <v>19247</v>
      </c>
      <c r="D2140">
        <v>3</v>
      </c>
      <c r="E2140" s="1">
        <v>7429</v>
      </c>
      <c r="G2140" t="s">
        <v>34</v>
      </c>
      <c r="H2140" t="s">
        <v>6143</v>
      </c>
      <c r="I2140" t="s">
        <v>19375</v>
      </c>
      <c r="J2140" t="s">
        <v>10460</v>
      </c>
      <c r="K2140" t="s">
        <v>24</v>
      </c>
      <c r="L2140" t="s">
        <v>25</v>
      </c>
      <c r="M2140" t="s">
        <v>6146</v>
      </c>
    </row>
    <row r="2141" spans="1:13" x14ac:dyDescent="0.3">
      <c r="A2141" t="s">
        <v>26583</v>
      </c>
      <c r="C2141" t="s">
        <v>26519</v>
      </c>
      <c r="D2141">
        <v>5</v>
      </c>
      <c r="E2141" s="1">
        <v>7590</v>
      </c>
      <c r="G2141" t="s">
        <v>34</v>
      </c>
      <c r="H2141" t="s">
        <v>6143</v>
      </c>
      <c r="I2141" t="s">
        <v>26584</v>
      </c>
      <c r="J2141" t="s">
        <v>2347</v>
      </c>
      <c r="K2141" t="s">
        <v>24</v>
      </c>
      <c r="L2141" t="s">
        <v>25</v>
      </c>
      <c r="M2141" t="s">
        <v>6146</v>
      </c>
    </row>
    <row r="2142" spans="1:13" x14ac:dyDescent="0.3">
      <c r="A2142" t="s">
        <v>19761</v>
      </c>
      <c r="C2142" t="s">
        <v>20542</v>
      </c>
      <c r="D2142">
        <v>3</v>
      </c>
      <c r="E2142" s="1">
        <v>8515</v>
      </c>
      <c r="G2142" t="s">
        <v>34</v>
      </c>
      <c r="H2142" t="s">
        <v>6143</v>
      </c>
      <c r="I2142" t="s">
        <v>18529</v>
      </c>
      <c r="J2142" t="s">
        <v>627</v>
      </c>
      <c r="K2142" t="s">
        <v>24</v>
      </c>
      <c r="L2142" t="s">
        <v>25</v>
      </c>
      <c r="M2142" t="s">
        <v>6146</v>
      </c>
    </row>
    <row r="2143" spans="1:13" x14ac:dyDescent="0.3">
      <c r="A2143" t="s">
        <v>19761</v>
      </c>
      <c r="C2143" t="s">
        <v>19404</v>
      </c>
      <c r="D2143">
        <v>6</v>
      </c>
      <c r="E2143" s="1">
        <v>17383</v>
      </c>
      <c r="G2143" t="s">
        <v>34</v>
      </c>
      <c r="H2143" t="s">
        <v>6143</v>
      </c>
      <c r="I2143" t="s">
        <v>18529</v>
      </c>
      <c r="J2143" t="s">
        <v>280</v>
      </c>
      <c r="K2143" t="s">
        <v>24</v>
      </c>
      <c r="L2143" t="s">
        <v>25</v>
      </c>
      <c r="M2143" t="s">
        <v>6146</v>
      </c>
    </row>
    <row r="2144" spans="1:13" x14ac:dyDescent="0.3">
      <c r="A2144" t="s">
        <v>18528</v>
      </c>
      <c r="C2144" t="s">
        <v>18470</v>
      </c>
      <c r="D2144">
        <v>2</v>
      </c>
      <c r="E2144" s="1">
        <v>20774</v>
      </c>
      <c r="G2144" t="s">
        <v>34</v>
      </c>
      <c r="H2144" t="s">
        <v>6143</v>
      </c>
      <c r="I2144" t="s">
        <v>18529</v>
      </c>
      <c r="J2144" t="s">
        <v>372</v>
      </c>
      <c r="K2144" t="s">
        <v>24</v>
      </c>
      <c r="L2144" t="s">
        <v>25</v>
      </c>
      <c r="M2144" t="s">
        <v>6146</v>
      </c>
    </row>
    <row r="2145" spans="1:13" x14ac:dyDescent="0.3">
      <c r="A2145" t="s">
        <v>36642</v>
      </c>
      <c r="C2145" t="s">
        <v>36619</v>
      </c>
      <c r="D2145">
        <v>12</v>
      </c>
      <c r="E2145" s="1">
        <v>1000000</v>
      </c>
      <c r="G2145" t="s">
        <v>111</v>
      </c>
      <c r="H2145" t="s">
        <v>36643</v>
      </c>
      <c r="I2145" t="s">
        <v>1413</v>
      </c>
      <c r="J2145" t="s">
        <v>22</v>
      </c>
      <c r="K2145" t="s">
        <v>24</v>
      </c>
      <c r="L2145" t="s">
        <v>25</v>
      </c>
      <c r="M2145" t="s">
        <v>6109</v>
      </c>
    </row>
    <row r="2146" spans="1:13" x14ac:dyDescent="0.3">
      <c r="A2146" t="s">
        <v>12513</v>
      </c>
      <c r="C2146" t="s">
        <v>16755</v>
      </c>
      <c r="D2146">
        <v>24</v>
      </c>
      <c r="E2146" s="1">
        <v>2000000</v>
      </c>
      <c r="G2146" t="s">
        <v>21</v>
      </c>
      <c r="H2146" t="s">
        <v>17090</v>
      </c>
      <c r="I2146" t="s">
        <v>1413</v>
      </c>
      <c r="J2146" t="s">
        <v>22</v>
      </c>
      <c r="K2146" t="s">
        <v>24</v>
      </c>
      <c r="L2146" t="s">
        <v>25</v>
      </c>
      <c r="M2146" t="s">
        <v>26</v>
      </c>
    </row>
    <row r="2147" spans="1:13" x14ac:dyDescent="0.3">
      <c r="A2147" t="s">
        <v>12513</v>
      </c>
      <c r="C2147" t="s">
        <v>12314</v>
      </c>
      <c r="D2147">
        <v>12</v>
      </c>
      <c r="E2147" s="1">
        <v>100000</v>
      </c>
      <c r="G2147" t="s">
        <v>111</v>
      </c>
      <c r="H2147" t="s">
        <v>12514</v>
      </c>
      <c r="I2147" t="s">
        <v>1413</v>
      </c>
      <c r="J2147" t="s">
        <v>22</v>
      </c>
      <c r="K2147" t="s">
        <v>24</v>
      </c>
      <c r="L2147" t="s">
        <v>25</v>
      </c>
      <c r="M2147" t="s">
        <v>3790</v>
      </c>
    </row>
    <row r="2148" spans="1:13" x14ac:dyDescent="0.3">
      <c r="A2148" t="s">
        <v>12513</v>
      </c>
      <c r="C2148" t="s">
        <v>25056</v>
      </c>
      <c r="D2148">
        <v>24</v>
      </c>
      <c r="E2148" s="1">
        <v>250000</v>
      </c>
      <c r="G2148" t="s">
        <v>111</v>
      </c>
      <c r="H2148" t="s">
        <v>5210</v>
      </c>
      <c r="I2148" t="s">
        <v>1413</v>
      </c>
      <c r="J2148" t="s">
        <v>22</v>
      </c>
      <c r="K2148" t="s">
        <v>24</v>
      </c>
      <c r="L2148" t="s">
        <v>25</v>
      </c>
      <c r="M2148" t="s">
        <v>6109</v>
      </c>
    </row>
    <row r="2149" spans="1:13" x14ac:dyDescent="0.3">
      <c r="A2149" t="s">
        <v>14114</v>
      </c>
      <c r="C2149" t="s">
        <v>14108</v>
      </c>
      <c r="D2149">
        <v>12</v>
      </c>
      <c r="E2149" s="1">
        <v>100000</v>
      </c>
      <c r="G2149" t="s">
        <v>111</v>
      </c>
      <c r="H2149" t="s">
        <v>14115</v>
      </c>
      <c r="I2149" t="s">
        <v>1413</v>
      </c>
      <c r="J2149" t="s">
        <v>22</v>
      </c>
      <c r="K2149" t="s">
        <v>24</v>
      </c>
      <c r="L2149" t="s">
        <v>25</v>
      </c>
      <c r="M2149" t="s">
        <v>6109</v>
      </c>
    </row>
    <row r="2150" spans="1:13" x14ac:dyDescent="0.3">
      <c r="A2150" t="s">
        <v>14114</v>
      </c>
      <c r="C2150" t="s">
        <v>17398</v>
      </c>
      <c r="D2150">
        <v>12</v>
      </c>
      <c r="E2150" s="1">
        <v>150000</v>
      </c>
      <c r="G2150" t="s">
        <v>111</v>
      </c>
      <c r="H2150" t="s">
        <v>17397</v>
      </c>
      <c r="I2150" t="s">
        <v>1413</v>
      </c>
      <c r="J2150" t="s">
        <v>22</v>
      </c>
      <c r="K2150" t="s">
        <v>24</v>
      </c>
      <c r="L2150" t="s">
        <v>25</v>
      </c>
      <c r="M2150" t="s">
        <v>6109</v>
      </c>
    </row>
    <row r="2151" spans="1:13" x14ac:dyDescent="0.3">
      <c r="A2151" t="s">
        <v>27108</v>
      </c>
      <c r="C2151" t="s">
        <v>26519</v>
      </c>
      <c r="D2151">
        <v>5</v>
      </c>
      <c r="E2151" s="1">
        <v>11620</v>
      </c>
      <c r="G2151" t="s">
        <v>34</v>
      </c>
      <c r="H2151" t="s">
        <v>6143</v>
      </c>
      <c r="I2151" t="s">
        <v>1413</v>
      </c>
      <c r="J2151" t="s">
        <v>2347</v>
      </c>
      <c r="K2151" t="s">
        <v>24</v>
      </c>
      <c r="L2151" t="s">
        <v>25</v>
      </c>
      <c r="M2151" t="s">
        <v>6146</v>
      </c>
    </row>
    <row r="2152" spans="1:13" x14ac:dyDescent="0.3">
      <c r="A2152" t="s">
        <v>11550</v>
      </c>
      <c r="C2152" t="s">
        <v>11494</v>
      </c>
      <c r="D2152">
        <v>1</v>
      </c>
      <c r="E2152" s="1">
        <v>50000</v>
      </c>
      <c r="G2152" t="s">
        <v>111</v>
      </c>
      <c r="H2152" t="s">
        <v>11547</v>
      </c>
      <c r="I2152" t="s">
        <v>1413</v>
      </c>
      <c r="J2152" t="s">
        <v>22</v>
      </c>
      <c r="K2152" t="s">
        <v>24</v>
      </c>
      <c r="L2152" t="s">
        <v>25</v>
      </c>
      <c r="M2152" t="s">
        <v>6109</v>
      </c>
    </row>
    <row r="2153" spans="1:13" x14ac:dyDescent="0.3">
      <c r="A2153" t="s">
        <v>11550</v>
      </c>
      <c r="C2153" t="s">
        <v>18024</v>
      </c>
      <c r="D2153">
        <v>49</v>
      </c>
      <c r="E2153" s="1">
        <v>1935974</v>
      </c>
      <c r="G2153" t="s">
        <v>111</v>
      </c>
      <c r="H2153" t="s">
        <v>18060</v>
      </c>
      <c r="I2153" t="s">
        <v>1413</v>
      </c>
      <c r="J2153" t="s">
        <v>22</v>
      </c>
      <c r="K2153" t="s">
        <v>24</v>
      </c>
      <c r="L2153" t="s">
        <v>25</v>
      </c>
      <c r="M2153" t="s">
        <v>120</v>
      </c>
    </row>
    <row r="2154" spans="1:13" x14ac:dyDescent="0.3">
      <c r="A2154" t="s">
        <v>11550</v>
      </c>
      <c r="C2154" t="s">
        <v>36379</v>
      </c>
      <c r="D2154">
        <v>12</v>
      </c>
      <c r="E2154" s="1">
        <v>1000</v>
      </c>
      <c r="G2154" t="s">
        <v>111</v>
      </c>
      <c r="H2154" t="s">
        <v>970</v>
      </c>
      <c r="I2154" t="s">
        <v>1413</v>
      </c>
      <c r="J2154" t="s">
        <v>22</v>
      </c>
      <c r="K2154" t="s">
        <v>24</v>
      </c>
      <c r="L2154" t="s">
        <v>25</v>
      </c>
      <c r="M2154" t="s">
        <v>6109</v>
      </c>
    </row>
    <row r="2155" spans="1:13" x14ac:dyDescent="0.3">
      <c r="A2155" t="s">
        <v>14303</v>
      </c>
      <c r="C2155" t="s">
        <v>14108</v>
      </c>
      <c r="D2155">
        <v>7</v>
      </c>
      <c r="E2155" s="1">
        <v>17108</v>
      </c>
      <c r="G2155" t="s">
        <v>34</v>
      </c>
      <c r="H2155" t="s">
        <v>6143</v>
      </c>
      <c r="I2155" t="s">
        <v>1413</v>
      </c>
      <c r="J2155" t="s">
        <v>433</v>
      </c>
      <c r="K2155" t="s">
        <v>24</v>
      </c>
      <c r="L2155" t="s">
        <v>25</v>
      </c>
      <c r="M2155" t="s">
        <v>6146</v>
      </c>
    </row>
    <row r="2156" spans="1:13" x14ac:dyDescent="0.3">
      <c r="A2156" t="s">
        <v>20158</v>
      </c>
      <c r="C2156" t="s">
        <v>20121</v>
      </c>
      <c r="D2156">
        <v>2</v>
      </c>
      <c r="E2156" s="1">
        <v>28170</v>
      </c>
      <c r="G2156" t="s">
        <v>34</v>
      </c>
      <c r="H2156" t="s">
        <v>6143</v>
      </c>
      <c r="I2156" t="s">
        <v>8745</v>
      </c>
      <c r="J2156" t="s">
        <v>22</v>
      </c>
      <c r="K2156" t="s">
        <v>24</v>
      </c>
      <c r="L2156" t="s">
        <v>25</v>
      </c>
      <c r="M2156" t="s">
        <v>6146</v>
      </c>
    </row>
    <row r="2157" spans="1:13" x14ac:dyDescent="0.3">
      <c r="A2157" t="s">
        <v>10272</v>
      </c>
      <c r="C2157" t="s">
        <v>10083</v>
      </c>
      <c r="D2157">
        <v>1</v>
      </c>
      <c r="E2157" s="1">
        <v>1000</v>
      </c>
      <c r="G2157" t="s">
        <v>21</v>
      </c>
      <c r="H2157" t="s">
        <v>970</v>
      </c>
      <c r="I2157" t="s">
        <v>8745</v>
      </c>
      <c r="J2157" t="s">
        <v>22</v>
      </c>
      <c r="K2157" t="s">
        <v>24</v>
      </c>
      <c r="L2157" t="s">
        <v>25</v>
      </c>
      <c r="M2157" t="s">
        <v>26</v>
      </c>
    </row>
    <row r="2158" spans="1:13" x14ac:dyDescent="0.3">
      <c r="A2158" t="s">
        <v>14621</v>
      </c>
      <c r="C2158" t="s">
        <v>24500</v>
      </c>
      <c r="D2158">
        <v>45</v>
      </c>
      <c r="E2158" s="1">
        <v>2131800</v>
      </c>
      <c r="G2158" t="s">
        <v>111</v>
      </c>
      <c r="H2158" t="s">
        <v>24525</v>
      </c>
      <c r="I2158" t="s">
        <v>8745</v>
      </c>
      <c r="J2158" t="s">
        <v>22</v>
      </c>
      <c r="K2158" t="s">
        <v>24</v>
      </c>
      <c r="L2158" t="s">
        <v>25</v>
      </c>
      <c r="M2158" t="s">
        <v>120</v>
      </c>
    </row>
    <row r="2159" spans="1:13" x14ac:dyDescent="0.3">
      <c r="A2159" t="s">
        <v>14621</v>
      </c>
      <c r="C2159" t="s">
        <v>31493</v>
      </c>
      <c r="D2159">
        <v>36</v>
      </c>
      <c r="E2159" s="1">
        <v>300000</v>
      </c>
      <c r="G2159" t="s">
        <v>111</v>
      </c>
      <c r="H2159" t="s">
        <v>31512</v>
      </c>
      <c r="I2159" t="s">
        <v>8745</v>
      </c>
      <c r="J2159" t="s">
        <v>22</v>
      </c>
      <c r="K2159" t="s">
        <v>24</v>
      </c>
      <c r="L2159" t="s">
        <v>25</v>
      </c>
      <c r="M2159" t="s">
        <v>120</v>
      </c>
    </row>
    <row r="2160" spans="1:13" x14ac:dyDescent="0.3">
      <c r="A2160" t="s">
        <v>14621</v>
      </c>
      <c r="C2160" t="s">
        <v>14619</v>
      </c>
      <c r="D2160">
        <v>60</v>
      </c>
      <c r="E2160" s="1">
        <v>4326400</v>
      </c>
      <c r="G2160" t="s">
        <v>111</v>
      </c>
      <c r="H2160" t="s">
        <v>14075</v>
      </c>
      <c r="I2160" t="s">
        <v>8745</v>
      </c>
      <c r="J2160" t="s">
        <v>22</v>
      </c>
      <c r="K2160" t="s">
        <v>24</v>
      </c>
      <c r="L2160" t="s">
        <v>25</v>
      </c>
      <c r="M2160" t="s">
        <v>120</v>
      </c>
    </row>
    <row r="2161" spans="1:13" x14ac:dyDescent="0.3">
      <c r="A2161" t="s">
        <v>491</v>
      </c>
      <c r="C2161" t="s">
        <v>1852</v>
      </c>
      <c r="D2161">
        <v>5</v>
      </c>
      <c r="E2161" s="1">
        <v>96496</v>
      </c>
      <c r="G2161" t="s">
        <v>111</v>
      </c>
      <c r="H2161" t="s">
        <v>2076</v>
      </c>
      <c r="I2161" t="s">
        <v>493</v>
      </c>
      <c r="J2161" t="s">
        <v>86</v>
      </c>
      <c r="K2161" t="s">
        <v>24</v>
      </c>
      <c r="L2161" t="s">
        <v>25</v>
      </c>
      <c r="M2161" t="s">
        <v>120</v>
      </c>
    </row>
    <row r="2162" spans="1:13" x14ac:dyDescent="0.3">
      <c r="A2162" t="s">
        <v>491</v>
      </c>
      <c r="C2162" t="s">
        <v>597</v>
      </c>
      <c r="D2162">
        <v>12</v>
      </c>
      <c r="E2162" s="1">
        <v>250019</v>
      </c>
      <c r="G2162" t="s">
        <v>111</v>
      </c>
      <c r="H2162" t="s">
        <v>652</v>
      </c>
      <c r="I2162" t="s">
        <v>493</v>
      </c>
      <c r="J2162" t="s">
        <v>86</v>
      </c>
      <c r="K2162" t="s">
        <v>24</v>
      </c>
      <c r="L2162" t="s">
        <v>25</v>
      </c>
      <c r="M2162" t="s">
        <v>120</v>
      </c>
    </row>
    <row r="2163" spans="1:13" x14ac:dyDescent="0.3">
      <c r="A2163" t="s">
        <v>491</v>
      </c>
      <c r="C2163" t="s">
        <v>341</v>
      </c>
      <c r="D2163">
        <v>12</v>
      </c>
      <c r="E2163" s="1">
        <v>500009</v>
      </c>
      <c r="G2163" t="s">
        <v>111</v>
      </c>
      <c r="H2163" t="s">
        <v>492</v>
      </c>
      <c r="I2163" t="s">
        <v>493</v>
      </c>
      <c r="J2163" t="s">
        <v>86</v>
      </c>
      <c r="K2163" t="s">
        <v>24</v>
      </c>
      <c r="L2163" t="s">
        <v>25</v>
      </c>
      <c r="M2163" t="s">
        <v>120</v>
      </c>
    </row>
    <row r="2164" spans="1:13" x14ac:dyDescent="0.3">
      <c r="A2164" t="s">
        <v>491</v>
      </c>
      <c r="C2164" t="s">
        <v>29922</v>
      </c>
      <c r="D2164">
        <v>4</v>
      </c>
      <c r="E2164" s="1">
        <v>142014</v>
      </c>
      <c r="G2164" t="s">
        <v>111</v>
      </c>
      <c r="H2164" t="s">
        <v>30180</v>
      </c>
      <c r="I2164" t="s">
        <v>493</v>
      </c>
      <c r="J2164" t="s">
        <v>86</v>
      </c>
      <c r="K2164" t="s">
        <v>24</v>
      </c>
      <c r="L2164" t="s">
        <v>25</v>
      </c>
      <c r="M2164" t="s">
        <v>120</v>
      </c>
    </row>
    <row r="2165" spans="1:13" x14ac:dyDescent="0.3">
      <c r="A2165" t="s">
        <v>491</v>
      </c>
      <c r="C2165" t="s">
        <v>30756</v>
      </c>
      <c r="D2165">
        <v>25</v>
      </c>
      <c r="E2165" s="1">
        <v>81000</v>
      </c>
      <c r="G2165" t="s">
        <v>111</v>
      </c>
      <c r="H2165" t="s">
        <v>30799</v>
      </c>
      <c r="I2165" t="s">
        <v>493</v>
      </c>
      <c r="J2165" t="s">
        <v>86</v>
      </c>
      <c r="K2165" t="s">
        <v>24</v>
      </c>
      <c r="L2165" t="s">
        <v>25</v>
      </c>
      <c r="M2165" t="s">
        <v>120</v>
      </c>
    </row>
    <row r="2166" spans="1:13" x14ac:dyDescent="0.3">
      <c r="A2166" t="s">
        <v>491</v>
      </c>
      <c r="C2166" t="s">
        <v>31181</v>
      </c>
      <c r="D2166">
        <v>15</v>
      </c>
      <c r="E2166" s="1">
        <v>40000</v>
      </c>
      <c r="G2166" t="s">
        <v>69</v>
      </c>
      <c r="H2166" t="s">
        <v>31186</v>
      </c>
      <c r="I2166" t="s">
        <v>493</v>
      </c>
      <c r="J2166" t="s">
        <v>86</v>
      </c>
      <c r="K2166" t="s">
        <v>24</v>
      </c>
      <c r="L2166" t="s">
        <v>25</v>
      </c>
      <c r="M2166" t="s">
        <v>221</v>
      </c>
    </row>
    <row r="2167" spans="1:13" x14ac:dyDescent="0.3">
      <c r="A2167" t="s">
        <v>491</v>
      </c>
      <c r="C2167" t="s">
        <v>21714</v>
      </c>
      <c r="D2167">
        <v>13</v>
      </c>
      <c r="E2167" s="1">
        <v>100000</v>
      </c>
      <c r="G2167" t="s">
        <v>111</v>
      </c>
      <c r="H2167" t="s">
        <v>21812</v>
      </c>
      <c r="I2167" t="s">
        <v>493</v>
      </c>
      <c r="J2167" t="s">
        <v>86</v>
      </c>
      <c r="K2167" t="s">
        <v>24</v>
      </c>
      <c r="L2167" t="s">
        <v>25</v>
      </c>
      <c r="M2167" t="s">
        <v>120</v>
      </c>
    </row>
    <row r="2168" spans="1:13" x14ac:dyDescent="0.3">
      <c r="A2168" t="s">
        <v>491</v>
      </c>
      <c r="C2168" t="s">
        <v>21907</v>
      </c>
      <c r="D2168">
        <v>2</v>
      </c>
      <c r="E2168" s="1">
        <v>19000</v>
      </c>
      <c r="G2168" t="s">
        <v>111</v>
      </c>
      <c r="H2168" t="s">
        <v>22016</v>
      </c>
      <c r="I2168" t="s">
        <v>493</v>
      </c>
      <c r="J2168" t="s">
        <v>86</v>
      </c>
      <c r="K2168" t="s">
        <v>24</v>
      </c>
      <c r="L2168" t="s">
        <v>25</v>
      </c>
      <c r="M2168" t="s">
        <v>120</v>
      </c>
    </row>
    <row r="2169" spans="1:13" x14ac:dyDescent="0.3">
      <c r="A2169" t="s">
        <v>491</v>
      </c>
      <c r="C2169" t="s">
        <v>21907</v>
      </c>
      <c r="D2169">
        <v>4</v>
      </c>
      <c r="E2169" s="1">
        <v>50000</v>
      </c>
      <c r="G2169" t="s">
        <v>111</v>
      </c>
      <c r="H2169" t="s">
        <v>22017</v>
      </c>
      <c r="I2169" t="s">
        <v>493</v>
      </c>
      <c r="J2169" t="s">
        <v>86</v>
      </c>
      <c r="K2169" t="s">
        <v>24</v>
      </c>
      <c r="L2169" t="s">
        <v>25</v>
      </c>
      <c r="M2169" t="s">
        <v>120</v>
      </c>
    </row>
    <row r="2170" spans="1:13" x14ac:dyDescent="0.3">
      <c r="A2170" t="s">
        <v>491</v>
      </c>
      <c r="C2170" t="s">
        <v>17183</v>
      </c>
      <c r="D2170">
        <v>17</v>
      </c>
      <c r="E2170" s="1">
        <v>778188</v>
      </c>
      <c r="G2170" t="s">
        <v>111</v>
      </c>
      <c r="H2170" t="s">
        <v>17231</v>
      </c>
      <c r="I2170" t="s">
        <v>493</v>
      </c>
      <c r="J2170" t="s">
        <v>86</v>
      </c>
      <c r="K2170" t="s">
        <v>24</v>
      </c>
      <c r="L2170" t="s">
        <v>25</v>
      </c>
      <c r="M2170" t="s">
        <v>120</v>
      </c>
    </row>
    <row r="2171" spans="1:13" x14ac:dyDescent="0.3">
      <c r="A2171" t="s">
        <v>491</v>
      </c>
      <c r="C2171" t="s">
        <v>16466</v>
      </c>
      <c r="D2171">
        <v>45</v>
      </c>
      <c r="E2171" s="1">
        <v>900042</v>
      </c>
      <c r="G2171" t="s">
        <v>111</v>
      </c>
      <c r="H2171" t="s">
        <v>16504</v>
      </c>
      <c r="I2171" t="s">
        <v>493</v>
      </c>
      <c r="J2171" t="s">
        <v>86</v>
      </c>
      <c r="K2171" t="s">
        <v>24</v>
      </c>
      <c r="L2171" t="s">
        <v>25</v>
      </c>
      <c r="M2171" t="s">
        <v>322</v>
      </c>
    </row>
    <row r="2172" spans="1:13" x14ac:dyDescent="0.3">
      <c r="A2172" t="s">
        <v>491</v>
      </c>
      <c r="C2172" t="s">
        <v>10589</v>
      </c>
      <c r="D2172">
        <v>18</v>
      </c>
      <c r="E2172" s="1">
        <v>500000</v>
      </c>
      <c r="G2172" t="s">
        <v>69</v>
      </c>
      <c r="H2172" t="s">
        <v>970</v>
      </c>
      <c r="I2172" t="s">
        <v>493</v>
      </c>
      <c r="J2172" t="s">
        <v>86</v>
      </c>
      <c r="K2172" t="s">
        <v>24</v>
      </c>
      <c r="L2172" t="s">
        <v>25</v>
      </c>
      <c r="M2172" t="s">
        <v>7715</v>
      </c>
    </row>
    <row r="2173" spans="1:13" x14ac:dyDescent="0.3">
      <c r="A2173" t="s">
        <v>491</v>
      </c>
      <c r="C2173" t="s">
        <v>10589</v>
      </c>
      <c r="D2173">
        <v>24</v>
      </c>
      <c r="E2173" s="1">
        <v>1981978</v>
      </c>
      <c r="G2173" t="s">
        <v>111</v>
      </c>
      <c r="H2173" t="s">
        <v>10778</v>
      </c>
      <c r="I2173" t="s">
        <v>493</v>
      </c>
      <c r="J2173" t="s">
        <v>86</v>
      </c>
      <c r="K2173" t="s">
        <v>24</v>
      </c>
      <c r="L2173" t="s">
        <v>25</v>
      </c>
      <c r="M2173" t="s">
        <v>120</v>
      </c>
    </row>
    <row r="2174" spans="1:13" x14ac:dyDescent="0.3">
      <c r="A2174" t="s">
        <v>491</v>
      </c>
      <c r="C2174" t="s">
        <v>9547</v>
      </c>
      <c r="D2174">
        <v>20</v>
      </c>
      <c r="E2174" s="1">
        <v>565355</v>
      </c>
      <c r="G2174" t="s">
        <v>69</v>
      </c>
      <c r="H2174" t="s">
        <v>9811</v>
      </c>
      <c r="I2174" t="s">
        <v>493</v>
      </c>
      <c r="J2174" t="s">
        <v>86</v>
      </c>
      <c r="K2174" t="s">
        <v>24</v>
      </c>
      <c r="L2174" t="s">
        <v>25</v>
      </c>
      <c r="M2174" t="s">
        <v>221</v>
      </c>
    </row>
    <row r="2175" spans="1:13" x14ac:dyDescent="0.3">
      <c r="A2175" t="s">
        <v>491</v>
      </c>
      <c r="C2175" t="s">
        <v>7634</v>
      </c>
      <c r="D2175">
        <v>23</v>
      </c>
      <c r="E2175" s="1">
        <v>53763</v>
      </c>
      <c r="G2175" t="s">
        <v>111</v>
      </c>
      <c r="H2175" t="s">
        <v>7693</v>
      </c>
      <c r="I2175" t="s">
        <v>493</v>
      </c>
      <c r="J2175" t="s">
        <v>86</v>
      </c>
      <c r="K2175" t="s">
        <v>24</v>
      </c>
      <c r="L2175" t="s">
        <v>25</v>
      </c>
      <c r="M2175" t="s">
        <v>120</v>
      </c>
    </row>
    <row r="2176" spans="1:13" x14ac:dyDescent="0.3">
      <c r="A2176" t="s">
        <v>491</v>
      </c>
      <c r="C2176" t="s">
        <v>8666</v>
      </c>
      <c r="D2176">
        <v>19</v>
      </c>
      <c r="E2176" s="1">
        <v>751872</v>
      </c>
      <c r="G2176" t="s">
        <v>111</v>
      </c>
      <c r="H2176" t="s">
        <v>8723</v>
      </c>
      <c r="I2176" t="s">
        <v>493</v>
      </c>
      <c r="J2176" t="s">
        <v>86</v>
      </c>
      <c r="K2176" t="s">
        <v>24</v>
      </c>
      <c r="L2176" t="s">
        <v>25</v>
      </c>
      <c r="M2176" t="s">
        <v>120</v>
      </c>
    </row>
    <row r="2177" spans="1:13" x14ac:dyDescent="0.3">
      <c r="A2177" t="s">
        <v>491</v>
      </c>
      <c r="C2177" t="s">
        <v>34470</v>
      </c>
      <c r="D2177">
        <v>18</v>
      </c>
      <c r="E2177" s="1">
        <v>255000</v>
      </c>
      <c r="G2177" t="s">
        <v>69</v>
      </c>
      <c r="H2177" t="s">
        <v>34528</v>
      </c>
      <c r="I2177" t="s">
        <v>493</v>
      </c>
      <c r="J2177" t="s">
        <v>86</v>
      </c>
      <c r="K2177" t="s">
        <v>24</v>
      </c>
      <c r="L2177" t="s">
        <v>25</v>
      </c>
      <c r="M2177" t="s">
        <v>7715</v>
      </c>
    </row>
    <row r="2178" spans="1:13" x14ac:dyDescent="0.3">
      <c r="A2178" t="s">
        <v>491</v>
      </c>
      <c r="C2178" t="s">
        <v>34470</v>
      </c>
      <c r="D2178">
        <v>30</v>
      </c>
      <c r="E2178" s="1">
        <v>696800</v>
      </c>
      <c r="G2178" t="s">
        <v>69</v>
      </c>
      <c r="H2178" t="s">
        <v>970</v>
      </c>
      <c r="I2178" t="s">
        <v>493</v>
      </c>
      <c r="J2178" t="s">
        <v>86</v>
      </c>
      <c r="K2178" t="s">
        <v>24</v>
      </c>
      <c r="L2178" t="s">
        <v>25</v>
      </c>
      <c r="M2178" t="s">
        <v>7715</v>
      </c>
    </row>
    <row r="2179" spans="1:13" x14ac:dyDescent="0.3">
      <c r="A2179" t="s">
        <v>491</v>
      </c>
      <c r="C2179" t="s">
        <v>33603</v>
      </c>
      <c r="D2179">
        <v>36</v>
      </c>
      <c r="E2179" s="1">
        <v>809467</v>
      </c>
      <c r="G2179" t="s">
        <v>111</v>
      </c>
      <c r="H2179" t="s">
        <v>33640</v>
      </c>
      <c r="I2179" t="s">
        <v>493</v>
      </c>
      <c r="J2179" t="s">
        <v>86</v>
      </c>
      <c r="K2179" t="s">
        <v>24</v>
      </c>
      <c r="L2179" t="s">
        <v>25</v>
      </c>
      <c r="M2179" t="s">
        <v>120</v>
      </c>
    </row>
    <row r="2180" spans="1:13" x14ac:dyDescent="0.3">
      <c r="A2180" t="s">
        <v>30462</v>
      </c>
      <c r="C2180" t="s">
        <v>30364</v>
      </c>
      <c r="D2180">
        <v>37</v>
      </c>
      <c r="E2180" s="1">
        <v>1000000</v>
      </c>
      <c r="G2180" t="s">
        <v>21</v>
      </c>
      <c r="H2180" t="s">
        <v>30463</v>
      </c>
      <c r="I2180" t="s">
        <v>156</v>
      </c>
      <c r="J2180" t="s">
        <v>22</v>
      </c>
      <c r="K2180" t="s">
        <v>24</v>
      </c>
      <c r="L2180" t="s">
        <v>25</v>
      </c>
      <c r="M2180" t="s">
        <v>26</v>
      </c>
    </row>
    <row r="2181" spans="1:13" x14ac:dyDescent="0.3">
      <c r="A2181" t="s">
        <v>19470</v>
      </c>
      <c r="C2181" t="s">
        <v>19404</v>
      </c>
      <c r="D2181">
        <v>6</v>
      </c>
      <c r="E2181" s="1">
        <v>15685</v>
      </c>
      <c r="G2181" t="s">
        <v>34</v>
      </c>
      <c r="H2181" t="s">
        <v>6143</v>
      </c>
      <c r="I2181" t="s">
        <v>19471</v>
      </c>
      <c r="J2181" t="s">
        <v>280</v>
      </c>
      <c r="K2181" t="s">
        <v>24</v>
      </c>
      <c r="L2181" t="s">
        <v>25</v>
      </c>
      <c r="M2181" t="s">
        <v>6146</v>
      </c>
    </row>
    <row r="2182" spans="1:13" x14ac:dyDescent="0.3">
      <c r="A2182" t="s">
        <v>26067</v>
      </c>
      <c r="C2182" t="s">
        <v>25932</v>
      </c>
      <c r="D2182">
        <v>2</v>
      </c>
      <c r="E2182" s="1">
        <v>7590</v>
      </c>
      <c r="G2182" t="s">
        <v>34</v>
      </c>
      <c r="H2182" t="s">
        <v>6143</v>
      </c>
      <c r="I2182" t="s">
        <v>26068</v>
      </c>
      <c r="J2182" t="s">
        <v>700</v>
      </c>
      <c r="K2182" t="s">
        <v>24</v>
      </c>
      <c r="L2182" t="s">
        <v>25</v>
      </c>
      <c r="M2182" t="s">
        <v>6146</v>
      </c>
    </row>
    <row r="2183" spans="1:13" x14ac:dyDescent="0.3">
      <c r="A2183" t="s">
        <v>26069</v>
      </c>
      <c r="C2183" t="s">
        <v>25932</v>
      </c>
      <c r="D2183">
        <v>2</v>
      </c>
      <c r="E2183" s="1">
        <v>12975</v>
      </c>
      <c r="G2183" t="s">
        <v>34</v>
      </c>
      <c r="H2183" t="s">
        <v>6143</v>
      </c>
      <c r="I2183" t="s">
        <v>26070</v>
      </c>
      <c r="J2183" t="s">
        <v>700</v>
      </c>
      <c r="K2183" t="s">
        <v>24</v>
      </c>
      <c r="L2183" t="s">
        <v>25</v>
      </c>
      <c r="M2183" t="s">
        <v>6146</v>
      </c>
    </row>
    <row r="2184" spans="1:13" x14ac:dyDescent="0.3">
      <c r="A2184" t="s">
        <v>28626</v>
      </c>
      <c r="C2184" t="s">
        <v>28282</v>
      </c>
      <c r="D2184">
        <v>24</v>
      </c>
      <c r="E2184" s="1">
        <v>250000</v>
      </c>
      <c r="G2184" t="s">
        <v>111</v>
      </c>
      <c r="H2184" t="s">
        <v>28627</v>
      </c>
      <c r="I2184" t="s">
        <v>123</v>
      </c>
      <c r="J2184" t="s">
        <v>124</v>
      </c>
      <c r="K2184" t="s">
        <v>24</v>
      </c>
      <c r="L2184" t="s">
        <v>25</v>
      </c>
      <c r="M2184" t="s">
        <v>120</v>
      </c>
    </row>
    <row r="2185" spans="1:13" x14ac:dyDescent="0.3">
      <c r="A2185" t="s">
        <v>23328</v>
      </c>
      <c r="C2185" t="s">
        <v>23213</v>
      </c>
      <c r="D2185">
        <v>1</v>
      </c>
      <c r="E2185" s="1">
        <v>10000</v>
      </c>
      <c r="G2185" t="s">
        <v>21</v>
      </c>
      <c r="H2185" t="s">
        <v>68</v>
      </c>
      <c r="I2185" t="s">
        <v>359</v>
      </c>
      <c r="K2185" t="s">
        <v>189</v>
      </c>
      <c r="L2185" t="s">
        <v>248</v>
      </c>
      <c r="M2185" t="s">
        <v>26</v>
      </c>
    </row>
    <row r="2186" spans="1:13" x14ac:dyDescent="0.3">
      <c r="A2186" t="s">
        <v>12073</v>
      </c>
      <c r="C2186" t="s">
        <v>30851</v>
      </c>
      <c r="D2186">
        <v>18</v>
      </c>
      <c r="E2186" s="1">
        <v>100000</v>
      </c>
      <c r="G2186" t="s">
        <v>13</v>
      </c>
      <c r="H2186" t="s">
        <v>30973</v>
      </c>
      <c r="I2186" t="s">
        <v>3696</v>
      </c>
      <c r="J2186" t="s">
        <v>253</v>
      </c>
      <c r="K2186" t="s">
        <v>51</v>
      </c>
      <c r="L2186" t="s">
        <v>17</v>
      </c>
      <c r="M2186" t="s">
        <v>450</v>
      </c>
    </row>
    <row r="2187" spans="1:13" x14ac:dyDescent="0.3">
      <c r="A2187" t="s">
        <v>12073</v>
      </c>
      <c r="C2187" t="s">
        <v>24055</v>
      </c>
      <c r="D2187">
        <v>18</v>
      </c>
      <c r="E2187" s="1">
        <v>100000</v>
      </c>
      <c r="G2187" t="s">
        <v>13</v>
      </c>
      <c r="H2187" t="s">
        <v>24298</v>
      </c>
      <c r="I2187" t="s">
        <v>3696</v>
      </c>
      <c r="J2187" t="s">
        <v>253</v>
      </c>
      <c r="K2187" t="s">
        <v>51</v>
      </c>
      <c r="L2187" t="s">
        <v>17</v>
      </c>
      <c r="M2187" t="s">
        <v>450</v>
      </c>
    </row>
    <row r="2188" spans="1:13" x14ac:dyDescent="0.3">
      <c r="A2188" t="s">
        <v>12073</v>
      </c>
      <c r="C2188" t="s">
        <v>11813</v>
      </c>
      <c r="D2188">
        <v>19</v>
      </c>
      <c r="E2188" s="1">
        <v>100000</v>
      </c>
      <c r="G2188" t="s">
        <v>13</v>
      </c>
      <c r="H2188" t="s">
        <v>12074</v>
      </c>
      <c r="I2188" t="s">
        <v>3696</v>
      </c>
      <c r="J2188" t="s">
        <v>253</v>
      </c>
      <c r="K2188" t="s">
        <v>51</v>
      </c>
      <c r="L2188" t="s">
        <v>17</v>
      </c>
      <c r="M2188" t="s">
        <v>450</v>
      </c>
    </row>
    <row r="2189" spans="1:13" x14ac:dyDescent="0.3">
      <c r="A2189" t="s">
        <v>26071</v>
      </c>
      <c r="C2189" t="s">
        <v>25932</v>
      </c>
      <c r="D2189">
        <v>2</v>
      </c>
      <c r="E2189" s="1">
        <v>9162</v>
      </c>
      <c r="G2189" t="s">
        <v>34</v>
      </c>
      <c r="H2189" t="s">
        <v>6143</v>
      </c>
      <c r="I2189" t="s">
        <v>26072</v>
      </c>
      <c r="J2189" t="s">
        <v>700</v>
      </c>
      <c r="K2189" t="s">
        <v>24</v>
      </c>
      <c r="L2189" t="s">
        <v>25</v>
      </c>
      <c r="M2189" t="s">
        <v>6146</v>
      </c>
    </row>
    <row r="2190" spans="1:13" x14ac:dyDescent="0.3">
      <c r="A2190" t="s">
        <v>31245</v>
      </c>
      <c r="C2190" t="s">
        <v>31181</v>
      </c>
      <c r="D2190">
        <v>29</v>
      </c>
      <c r="E2190" s="1">
        <v>200000</v>
      </c>
      <c r="G2190" t="s">
        <v>13</v>
      </c>
      <c r="H2190" t="s">
        <v>31246</v>
      </c>
      <c r="I2190" t="s">
        <v>156</v>
      </c>
      <c r="J2190" t="s">
        <v>22</v>
      </c>
      <c r="K2190" t="s">
        <v>24</v>
      </c>
      <c r="L2190" t="s">
        <v>17</v>
      </c>
      <c r="M2190" t="s">
        <v>450</v>
      </c>
    </row>
    <row r="2191" spans="1:13" x14ac:dyDescent="0.3">
      <c r="A2191" t="s">
        <v>10357</v>
      </c>
      <c r="C2191" t="s">
        <v>10275</v>
      </c>
      <c r="D2191">
        <v>6</v>
      </c>
      <c r="E2191" s="1">
        <v>25000</v>
      </c>
      <c r="G2191" t="s">
        <v>111</v>
      </c>
      <c r="H2191" t="s">
        <v>10358</v>
      </c>
      <c r="I2191" t="s">
        <v>10359</v>
      </c>
      <c r="J2191" t="s">
        <v>70</v>
      </c>
      <c r="K2191" t="s">
        <v>24</v>
      </c>
      <c r="L2191" t="s">
        <v>25</v>
      </c>
      <c r="M2191" t="s">
        <v>120</v>
      </c>
    </row>
    <row r="2192" spans="1:13" x14ac:dyDescent="0.3">
      <c r="A2192" t="s">
        <v>7847</v>
      </c>
      <c r="C2192" t="s">
        <v>7634</v>
      </c>
      <c r="D2192">
        <v>18</v>
      </c>
      <c r="E2192" s="1">
        <v>250000</v>
      </c>
      <c r="G2192" t="s">
        <v>111</v>
      </c>
      <c r="H2192" t="s">
        <v>7848</v>
      </c>
      <c r="I2192" t="s">
        <v>896</v>
      </c>
      <c r="J2192" t="s">
        <v>119</v>
      </c>
      <c r="K2192" t="s">
        <v>24</v>
      </c>
      <c r="L2192" t="s">
        <v>25</v>
      </c>
      <c r="M2192" t="s">
        <v>87</v>
      </c>
    </row>
    <row r="2193" spans="1:13" x14ac:dyDescent="0.3">
      <c r="A2193" t="s">
        <v>30156</v>
      </c>
      <c r="C2193" t="s">
        <v>29922</v>
      </c>
      <c r="D2193">
        <v>32</v>
      </c>
      <c r="E2193" s="1">
        <v>800000</v>
      </c>
      <c r="G2193" t="s">
        <v>111</v>
      </c>
      <c r="H2193" t="s">
        <v>30157</v>
      </c>
      <c r="I2193" t="s">
        <v>321</v>
      </c>
      <c r="J2193" t="s">
        <v>236</v>
      </c>
      <c r="K2193" t="s">
        <v>24</v>
      </c>
      <c r="L2193" t="s">
        <v>25</v>
      </c>
      <c r="M2193" t="s">
        <v>112</v>
      </c>
    </row>
    <row r="2194" spans="1:13" x14ac:dyDescent="0.3">
      <c r="A2194" t="s">
        <v>13293</v>
      </c>
      <c r="C2194" t="s">
        <v>12994</v>
      </c>
      <c r="D2194">
        <v>4</v>
      </c>
      <c r="E2194" s="1">
        <v>5330</v>
      </c>
      <c r="G2194" t="s">
        <v>34</v>
      </c>
      <c r="H2194" t="s">
        <v>6143</v>
      </c>
      <c r="I2194" t="s">
        <v>13294</v>
      </c>
      <c r="J2194" t="s">
        <v>7536</v>
      </c>
      <c r="K2194" t="s">
        <v>24</v>
      </c>
      <c r="L2194" t="s">
        <v>25</v>
      </c>
      <c r="M2194" t="s">
        <v>6146</v>
      </c>
    </row>
    <row r="2195" spans="1:13" x14ac:dyDescent="0.3">
      <c r="A2195" t="s">
        <v>12120</v>
      </c>
      <c r="C2195" t="s">
        <v>11813</v>
      </c>
      <c r="D2195">
        <v>19</v>
      </c>
      <c r="E2195" s="1">
        <v>100000</v>
      </c>
      <c r="G2195" t="s">
        <v>13</v>
      </c>
      <c r="H2195" t="s">
        <v>12121</v>
      </c>
      <c r="I2195" t="s">
        <v>12122</v>
      </c>
      <c r="K2195" t="s">
        <v>438</v>
      </c>
      <c r="L2195" t="s">
        <v>17</v>
      </c>
      <c r="M2195" t="s">
        <v>450</v>
      </c>
    </row>
    <row r="2196" spans="1:13" x14ac:dyDescent="0.3">
      <c r="A2196" t="s">
        <v>12120</v>
      </c>
      <c r="C2196" t="s">
        <v>34263</v>
      </c>
      <c r="D2196">
        <v>18</v>
      </c>
      <c r="E2196" s="1">
        <v>100000</v>
      </c>
      <c r="G2196" t="s">
        <v>13</v>
      </c>
      <c r="H2196" t="s">
        <v>34279</v>
      </c>
      <c r="I2196" t="s">
        <v>12122</v>
      </c>
      <c r="K2196" t="s">
        <v>438</v>
      </c>
      <c r="L2196" t="s">
        <v>17</v>
      </c>
      <c r="M2196" t="s">
        <v>450</v>
      </c>
    </row>
    <row r="2197" spans="1:13" x14ac:dyDescent="0.3">
      <c r="A2197" t="s">
        <v>695</v>
      </c>
      <c r="C2197" t="s">
        <v>597</v>
      </c>
      <c r="D2197">
        <v>9</v>
      </c>
      <c r="E2197" s="1">
        <v>100000</v>
      </c>
      <c r="G2197" t="s">
        <v>111</v>
      </c>
      <c r="H2197" t="s">
        <v>696</v>
      </c>
      <c r="I2197" t="s">
        <v>697</v>
      </c>
      <c r="J2197" t="s">
        <v>422</v>
      </c>
      <c r="K2197" t="s">
        <v>24</v>
      </c>
      <c r="L2197" t="s">
        <v>25</v>
      </c>
      <c r="M2197" t="s">
        <v>232</v>
      </c>
    </row>
    <row r="2198" spans="1:13" x14ac:dyDescent="0.3">
      <c r="A2198" t="s">
        <v>19357</v>
      </c>
      <c r="C2198" t="s">
        <v>19247</v>
      </c>
      <c r="D2198">
        <v>3</v>
      </c>
      <c r="E2198" s="1">
        <v>4385</v>
      </c>
      <c r="G2198" t="s">
        <v>34</v>
      </c>
      <c r="H2198" t="s">
        <v>6143</v>
      </c>
      <c r="I2198" t="s">
        <v>14954</v>
      </c>
      <c r="J2198" t="s">
        <v>10460</v>
      </c>
      <c r="K2198" t="s">
        <v>24</v>
      </c>
      <c r="L2198" t="s">
        <v>25</v>
      </c>
      <c r="M2198" t="s">
        <v>6146</v>
      </c>
    </row>
    <row r="2199" spans="1:13" x14ac:dyDescent="0.3">
      <c r="A2199" t="s">
        <v>26585</v>
      </c>
      <c r="C2199" t="s">
        <v>26519</v>
      </c>
      <c r="D2199">
        <v>5</v>
      </c>
      <c r="E2199" s="1">
        <v>8119</v>
      </c>
      <c r="G2199" t="s">
        <v>34</v>
      </c>
      <c r="H2199" t="s">
        <v>6143</v>
      </c>
      <c r="I2199" t="s">
        <v>26586</v>
      </c>
      <c r="J2199" t="s">
        <v>2347</v>
      </c>
      <c r="K2199" t="s">
        <v>24</v>
      </c>
      <c r="L2199" t="s">
        <v>25</v>
      </c>
      <c r="M2199" t="s">
        <v>6146</v>
      </c>
    </row>
    <row r="2200" spans="1:13" x14ac:dyDescent="0.3">
      <c r="A2200" t="s">
        <v>32505</v>
      </c>
      <c r="C2200" t="s">
        <v>32450</v>
      </c>
      <c r="D2200">
        <v>1</v>
      </c>
      <c r="E2200" s="1">
        <v>21027</v>
      </c>
      <c r="G2200" t="s">
        <v>34</v>
      </c>
      <c r="H2200" t="s">
        <v>6143</v>
      </c>
      <c r="I2200" t="s">
        <v>32506</v>
      </c>
      <c r="J2200" t="s">
        <v>813</v>
      </c>
      <c r="K2200" t="s">
        <v>24</v>
      </c>
      <c r="L2200" t="s">
        <v>25</v>
      </c>
      <c r="M2200" t="s">
        <v>6146</v>
      </c>
    </row>
    <row r="2201" spans="1:13" x14ac:dyDescent="0.3">
      <c r="A2201" t="s">
        <v>28536</v>
      </c>
      <c r="C2201" t="s">
        <v>28282</v>
      </c>
      <c r="D2201">
        <v>24</v>
      </c>
      <c r="E2201" s="1">
        <v>8932547</v>
      </c>
      <c r="G2201" t="s">
        <v>13</v>
      </c>
      <c r="H2201" t="s">
        <v>28537</v>
      </c>
      <c r="I2201" t="s">
        <v>3129</v>
      </c>
      <c r="J2201" t="s">
        <v>28538</v>
      </c>
      <c r="K2201" t="s">
        <v>2172</v>
      </c>
      <c r="L2201" t="s">
        <v>17</v>
      </c>
      <c r="M2201" t="s">
        <v>442</v>
      </c>
    </row>
    <row r="2202" spans="1:13" x14ac:dyDescent="0.3">
      <c r="A2202" t="s">
        <v>15095</v>
      </c>
      <c r="C2202" t="s">
        <v>15008</v>
      </c>
      <c r="D2202">
        <v>4</v>
      </c>
      <c r="E2202" s="1">
        <v>50811</v>
      </c>
      <c r="G2202" t="s">
        <v>34</v>
      </c>
      <c r="H2202" t="s">
        <v>6143</v>
      </c>
      <c r="I2202" t="s">
        <v>15096</v>
      </c>
      <c r="J2202" t="s">
        <v>761</v>
      </c>
      <c r="K2202" t="s">
        <v>24</v>
      </c>
      <c r="L2202" t="s">
        <v>25</v>
      </c>
      <c r="M2202" t="s">
        <v>6146</v>
      </c>
    </row>
    <row r="2203" spans="1:13" x14ac:dyDescent="0.3">
      <c r="A2203" t="s">
        <v>6908</v>
      </c>
      <c r="C2203" t="s">
        <v>6887</v>
      </c>
      <c r="D2203">
        <v>3</v>
      </c>
      <c r="E2203" s="1">
        <v>9414</v>
      </c>
      <c r="G2203" t="s">
        <v>34</v>
      </c>
      <c r="H2203" t="s">
        <v>6143</v>
      </c>
      <c r="I2203" t="s">
        <v>6777</v>
      </c>
      <c r="J2203" t="s">
        <v>5602</v>
      </c>
      <c r="K2203" t="s">
        <v>24</v>
      </c>
      <c r="L2203" t="s">
        <v>25</v>
      </c>
      <c r="M2203" t="s">
        <v>6146</v>
      </c>
    </row>
    <row r="2204" spans="1:13" x14ac:dyDescent="0.3">
      <c r="A2204" t="s">
        <v>14965</v>
      </c>
      <c r="C2204" t="s">
        <v>14716</v>
      </c>
      <c r="D2204">
        <v>4</v>
      </c>
      <c r="E2204" s="1">
        <v>24929</v>
      </c>
      <c r="G2204" t="s">
        <v>34</v>
      </c>
      <c r="H2204" t="s">
        <v>6143</v>
      </c>
      <c r="I2204" t="s">
        <v>6148</v>
      </c>
      <c r="J2204" t="s">
        <v>300</v>
      </c>
      <c r="K2204" t="s">
        <v>24</v>
      </c>
      <c r="L2204" t="s">
        <v>25</v>
      </c>
      <c r="M2204" t="s">
        <v>6146</v>
      </c>
    </row>
    <row r="2205" spans="1:13" x14ac:dyDescent="0.3">
      <c r="A2205" t="s">
        <v>14697</v>
      </c>
      <c r="C2205" t="s">
        <v>26449</v>
      </c>
      <c r="D2205">
        <v>12</v>
      </c>
      <c r="E2205" s="1">
        <v>50000</v>
      </c>
      <c r="G2205" t="s">
        <v>34</v>
      </c>
      <c r="H2205" t="s">
        <v>14698</v>
      </c>
      <c r="I2205" t="s">
        <v>22</v>
      </c>
      <c r="J2205" t="s">
        <v>23</v>
      </c>
      <c r="K2205" t="s">
        <v>24</v>
      </c>
      <c r="L2205" t="s">
        <v>25</v>
      </c>
      <c r="M2205" t="s">
        <v>6146</v>
      </c>
    </row>
    <row r="2206" spans="1:13" x14ac:dyDescent="0.3">
      <c r="A2206" t="s">
        <v>14697</v>
      </c>
      <c r="C2206" t="s">
        <v>31300</v>
      </c>
      <c r="D2206">
        <v>12</v>
      </c>
      <c r="E2206" s="1">
        <v>50000</v>
      </c>
      <c r="G2206" t="s">
        <v>111</v>
      </c>
      <c r="H2206" t="s">
        <v>14698</v>
      </c>
      <c r="I2206" t="s">
        <v>22</v>
      </c>
      <c r="J2206" t="s">
        <v>23</v>
      </c>
      <c r="K2206" t="s">
        <v>24</v>
      </c>
      <c r="L2206" t="s">
        <v>25</v>
      </c>
      <c r="M2206" t="s">
        <v>6109</v>
      </c>
    </row>
    <row r="2207" spans="1:13" x14ac:dyDescent="0.3">
      <c r="A2207" t="s">
        <v>14697</v>
      </c>
      <c r="C2207" t="s">
        <v>14674</v>
      </c>
      <c r="D2207">
        <v>12</v>
      </c>
      <c r="E2207" s="1">
        <v>40000</v>
      </c>
      <c r="G2207" t="s">
        <v>111</v>
      </c>
      <c r="H2207" t="s">
        <v>14698</v>
      </c>
      <c r="I2207" t="s">
        <v>22</v>
      </c>
      <c r="J2207" t="s">
        <v>23</v>
      </c>
      <c r="K2207" t="s">
        <v>24</v>
      </c>
      <c r="L2207" t="s">
        <v>25</v>
      </c>
      <c r="M2207" t="s">
        <v>6109</v>
      </c>
    </row>
    <row r="2208" spans="1:13" x14ac:dyDescent="0.3">
      <c r="A2208" t="s">
        <v>14304</v>
      </c>
      <c r="C2208" t="s">
        <v>14108</v>
      </c>
      <c r="D2208">
        <v>7</v>
      </c>
      <c r="E2208" s="1">
        <v>25719</v>
      </c>
      <c r="G2208" t="s">
        <v>34</v>
      </c>
      <c r="H2208" t="s">
        <v>6143</v>
      </c>
      <c r="I2208" t="s">
        <v>14305</v>
      </c>
      <c r="J2208" t="s">
        <v>433</v>
      </c>
      <c r="K2208" t="s">
        <v>24</v>
      </c>
      <c r="L2208" t="s">
        <v>25</v>
      </c>
      <c r="M2208" t="s">
        <v>6146</v>
      </c>
    </row>
    <row r="2209" spans="1:13" x14ac:dyDescent="0.3">
      <c r="A2209" t="s">
        <v>19855</v>
      </c>
      <c r="C2209" t="s">
        <v>19404</v>
      </c>
      <c r="D2209">
        <v>6</v>
      </c>
      <c r="E2209" s="1">
        <v>22355</v>
      </c>
      <c r="G2209" t="s">
        <v>34</v>
      </c>
      <c r="H2209" t="s">
        <v>6143</v>
      </c>
      <c r="I2209" t="s">
        <v>6816</v>
      </c>
      <c r="J2209" t="s">
        <v>280</v>
      </c>
      <c r="K2209" t="s">
        <v>24</v>
      </c>
      <c r="L2209" t="s">
        <v>25</v>
      </c>
      <c r="M2209" t="s">
        <v>6146</v>
      </c>
    </row>
    <row r="2210" spans="1:13" x14ac:dyDescent="0.3">
      <c r="A2210" t="s">
        <v>7491</v>
      </c>
      <c r="C2210" t="s">
        <v>7424</v>
      </c>
      <c r="D2210">
        <v>4</v>
      </c>
      <c r="E2210" s="1">
        <v>14749</v>
      </c>
      <c r="G2210" t="s">
        <v>34</v>
      </c>
      <c r="H2210" t="s">
        <v>6143</v>
      </c>
      <c r="I2210" t="s">
        <v>7492</v>
      </c>
      <c r="J2210" t="s">
        <v>7438</v>
      </c>
      <c r="K2210" t="s">
        <v>24</v>
      </c>
      <c r="L2210" t="s">
        <v>25</v>
      </c>
      <c r="M2210" t="s">
        <v>6146</v>
      </c>
    </row>
    <row r="2211" spans="1:13" x14ac:dyDescent="0.3">
      <c r="A2211" t="s">
        <v>14439</v>
      </c>
      <c r="C2211" t="s">
        <v>14108</v>
      </c>
      <c r="D2211">
        <v>7</v>
      </c>
      <c r="E2211" s="1">
        <v>7804</v>
      </c>
      <c r="G2211" t="s">
        <v>34</v>
      </c>
      <c r="H2211" t="s">
        <v>6143</v>
      </c>
      <c r="I2211" t="s">
        <v>6743</v>
      </c>
      <c r="J2211" t="s">
        <v>433</v>
      </c>
      <c r="K2211" t="s">
        <v>24</v>
      </c>
      <c r="L2211" t="s">
        <v>25</v>
      </c>
      <c r="M2211" t="s">
        <v>6146</v>
      </c>
    </row>
    <row r="2212" spans="1:13" x14ac:dyDescent="0.3">
      <c r="A2212" t="s">
        <v>14426</v>
      </c>
      <c r="C2212" t="s">
        <v>14108</v>
      </c>
      <c r="D2212">
        <v>7</v>
      </c>
      <c r="E2212" s="1">
        <v>7873</v>
      </c>
      <c r="G2212" t="s">
        <v>34</v>
      </c>
      <c r="H2212" t="s">
        <v>6143</v>
      </c>
      <c r="I2212" t="s">
        <v>14427</v>
      </c>
      <c r="J2212" t="s">
        <v>433</v>
      </c>
      <c r="K2212" t="s">
        <v>24</v>
      </c>
      <c r="L2212" t="s">
        <v>25</v>
      </c>
      <c r="M2212" t="s">
        <v>6146</v>
      </c>
    </row>
    <row r="2213" spans="1:13" x14ac:dyDescent="0.3">
      <c r="A2213" t="s">
        <v>19274</v>
      </c>
      <c r="C2213" t="s">
        <v>19247</v>
      </c>
      <c r="D2213">
        <v>3</v>
      </c>
      <c r="E2213" s="1">
        <v>8005</v>
      </c>
      <c r="G2213" t="s">
        <v>34</v>
      </c>
      <c r="H2213" t="s">
        <v>6143</v>
      </c>
      <c r="I2213" t="s">
        <v>19275</v>
      </c>
      <c r="J2213" t="s">
        <v>10460</v>
      </c>
      <c r="K2213" t="s">
        <v>24</v>
      </c>
      <c r="L2213" t="s">
        <v>25</v>
      </c>
      <c r="M2213" t="s">
        <v>6146</v>
      </c>
    </row>
    <row r="2214" spans="1:13" x14ac:dyDescent="0.3">
      <c r="A2214" t="s">
        <v>6176</v>
      </c>
      <c r="C2214" t="s">
        <v>6098</v>
      </c>
      <c r="D2214">
        <v>3</v>
      </c>
      <c r="E2214" s="1">
        <v>53414</v>
      </c>
      <c r="G2214" t="s">
        <v>34</v>
      </c>
      <c r="H2214" t="s">
        <v>6143</v>
      </c>
      <c r="I2214" t="s">
        <v>6177</v>
      </c>
      <c r="J2214" t="s">
        <v>6145</v>
      </c>
      <c r="K2214" t="s">
        <v>24</v>
      </c>
      <c r="L2214" t="s">
        <v>25</v>
      </c>
      <c r="M2214" t="s">
        <v>6146</v>
      </c>
    </row>
    <row r="2215" spans="1:13" x14ac:dyDescent="0.3">
      <c r="A2215" t="s">
        <v>6176</v>
      </c>
      <c r="C2215" t="s">
        <v>6098</v>
      </c>
      <c r="D2215">
        <v>3</v>
      </c>
      <c r="E2215" s="1">
        <v>28684</v>
      </c>
      <c r="G2215" t="s">
        <v>34</v>
      </c>
      <c r="H2215" t="s">
        <v>6143</v>
      </c>
      <c r="I2215" t="s">
        <v>6177</v>
      </c>
      <c r="J2215" t="s">
        <v>6145</v>
      </c>
      <c r="K2215" t="s">
        <v>24</v>
      </c>
      <c r="L2215" t="s">
        <v>25</v>
      </c>
      <c r="M2215" t="s">
        <v>6146</v>
      </c>
    </row>
    <row r="2216" spans="1:13" x14ac:dyDescent="0.3">
      <c r="A2216" t="s">
        <v>15411</v>
      </c>
      <c r="C2216" t="s">
        <v>15182</v>
      </c>
      <c r="D2216">
        <v>5</v>
      </c>
      <c r="E2216" s="1">
        <v>113256</v>
      </c>
      <c r="G2216" t="s">
        <v>34</v>
      </c>
      <c r="H2216" t="s">
        <v>6143</v>
      </c>
      <c r="I2216" t="s">
        <v>126</v>
      </c>
      <c r="J2216" t="s">
        <v>119</v>
      </c>
      <c r="K2216" t="s">
        <v>24</v>
      </c>
      <c r="L2216" t="s">
        <v>25</v>
      </c>
      <c r="M2216" t="s">
        <v>6146</v>
      </c>
    </row>
    <row r="2217" spans="1:13" x14ac:dyDescent="0.3">
      <c r="A2217" t="s">
        <v>15411</v>
      </c>
      <c r="C2217" t="s">
        <v>15182</v>
      </c>
      <c r="D2217">
        <v>5</v>
      </c>
      <c r="E2217" s="1">
        <v>35253</v>
      </c>
      <c r="G2217" t="s">
        <v>34</v>
      </c>
      <c r="H2217" t="s">
        <v>6143</v>
      </c>
      <c r="I2217" t="s">
        <v>126</v>
      </c>
      <c r="J2217" t="s">
        <v>119</v>
      </c>
      <c r="K2217" t="s">
        <v>24</v>
      </c>
      <c r="L2217" t="s">
        <v>25</v>
      </c>
      <c r="M2217" t="s">
        <v>6146</v>
      </c>
    </row>
    <row r="2218" spans="1:13" x14ac:dyDescent="0.3">
      <c r="A2218" t="s">
        <v>15411</v>
      </c>
      <c r="C2218" t="s">
        <v>15182</v>
      </c>
      <c r="D2218">
        <v>5</v>
      </c>
      <c r="E2218" s="1">
        <v>1900</v>
      </c>
      <c r="G2218" t="s">
        <v>34</v>
      </c>
      <c r="H2218" t="s">
        <v>6143</v>
      </c>
      <c r="I2218" t="s">
        <v>126</v>
      </c>
      <c r="J2218" t="s">
        <v>119</v>
      </c>
      <c r="K2218" t="s">
        <v>24</v>
      </c>
      <c r="L2218" t="s">
        <v>25</v>
      </c>
      <c r="M2218" t="s">
        <v>6146</v>
      </c>
    </row>
    <row r="2219" spans="1:13" x14ac:dyDescent="0.3">
      <c r="A2219" t="s">
        <v>15290</v>
      </c>
      <c r="C2219" t="s">
        <v>24500</v>
      </c>
      <c r="D2219">
        <v>13</v>
      </c>
      <c r="E2219" s="1">
        <v>144000</v>
      </c>
      <c r="G2219" t="s">
        <v>34</v>
      </c>
      <c r="H2219" t="s">
        <v>18250</v>
      </c>
      <c r="I2219" t="s">
        <v>568</v>
      </c>
      <c r="J2219" t="s">
        <v>236</v>
      </c>
      <c r="K2219" t="s">
        <v>24</v>
      </c>
      <c r="L2219" t="s">
        <v>25</v>
      </c>
      <c r="M2219" t="s">
        <v>6146</v>
      </c>
    </row>
    <row r="2220" spans="1:13" x14ac:dyDescent="0.3">
      <c r="A2220" t="s">
        <v>15290</v>
      </c>
      <c r="C2220" t="s">
        <v>15182</v>
      </c>
      <c r="D2220">
        <v>5</v>
      </c>
      <c r="E2220" s="1">
        <v>255850</v>
      </c>
      <c r="G2220" t="s">
        <v>34</v>
      </c>
      <c r="H2220" t="s">
        <v>6143</v>
      </c>
      <c r="I2220" t="s">
        <v>568</v>
      </c>
      <c r="J2220" t="s">
        <v>236</v>
      </c>
      <c r="K2220" t="s">
        <v>24</v>
      </c>
      <c r="L2220" t="s">
        <v>25</v>
      </c>
      <c r="M2220" t="s">
        <v>6146</v>
      </c>
    </row>
    <row r="2221" spans="1:13" x14ac:dyDescent="0.3">
      <c r="A2221" t="s">
        <v>25829</v>
      </c>
      <c r="C2221" t="s">
        <v>25784</v>
      </c>
      <c r="D2221">
        <v>4</v>
      </c>
      <c r="E2221" s="1">
        <v>12975</v>
      </c>
      <c r="G2221" t="s">
        <v>34</v>
      </c>
      <c r="H2221" t="s">
        <v>6143</v>
      </c>
      <c r="I2221" t="s">
        <v>19801</v>
      </c>
      <c r="J2221" t="s">
        <v>86</v>
      </c>
      <c r="K2221" t="s">
        <v>24</v>
      </c>
      <c r="L2221" t="s">
        <v>25</v>
      </c>
      <c r="M2221" t="s">
        <v>6146</v>
      </c>
    </row>
    <row r="2222" spans="1:13" x14ac:dyDescent="0.3">
      <c r="A2222" t="s">
        <v>32950</v>
      </c>
      <c r="C2222" t="s">
        <v>32581</v>
      </c>
      <c r="D2222">
        <v>7</v>
      </c>
      <c r="E2222" s="1">
        <v>18677</v>
      </c>
      <c r="G2222" t="s">
        <v>34</v>
      </c>
      <c r="H2222" t="s">
        <v>6143</v>
      </c>
      <c r="I2222" t="s">
        <v>32951</v>
      </c>
      <c r="J2222" t="s">
        <v>70</v>
      </c>
      <c r="K2222" t="s">
        <v>24</v>
      </c>
      <c r="L2222" t="s">
        <v>25</v>
      </c>
      <c r="M2222" t="s">
        <v>6146</v>
      </c>
    </row>
    <row r="2223" spans="1:13" x14ac:dyDescent="0.3">
      <c r="A2223" t="s">
        <v>25460</v>
      </c>
      <c r="C2223" t="s">
        <v>25397</v>
      </c>
      <c r="D2223">
        <v>2</v>
      </c>
      <c r="E2223" s="1">
        <v>13775</v>
      </c>
      <c r="G2223" t="s">
        <v>34</v>
      </c>
      <c r="H2223" t="s">
        <v>6143</v>
      </c>
      <c r="I2223" t="s">
        <v>246</v>
      </c>
      <c r="J2223" t="s">
        <v>1021</v>
      </c>
      <c r="K2223" t="s">
        <v>24</v>
      </c>
      <c r="L2223" t="s">
        <v>25</v>
      </c>
      <c r="M2223" t="s">
        <v>6146</v>
      </c>
    </row>
    <row r="2224" spans="1:13" x14ac:dyDescent="0.3">
      <c r="A2224" t="s">
        <v>25460</v>
      </c>
      <c r="C2224" t="s">
        <v>25932</v>
      </c>
      <c r="D2224">
        <v>2</v>
      </c>
      <c r="E2224" s="1">
        <v>7590</v>
      </c>
      <c r="G2224" t="s">
        <v>34</v>
      </c>
      <c r="H2224" t="s">
        <v>6143</v>
      </c>
      <c r="I2224" t="s">
        <v>246</v>
      </c>
      <c r="J2224" t="s">
        <v>700</v>
      </c>
      <c r="K2224" t="s">
        <v>24</v>
      </c>
      <c r="L2224" t="s">
        <v>25</v>
      </c>
      <c r="M2224" t="s">
        <v>6146</v>
      </c>
    </row>
    <row r="2225" spans="1:13" x14ac:dyDescent="0.3">
      <c r="A2225" t="s">
        <v>27162</v>
      </c>
      <c r="C2225" t="s">
        <v>27152</v>
      </c>
      <c r="D2225">
        <v>2</v>
      </c>
      <c r="E2225" s="1">
        <v>25000</v>
      </c>
      <c r="G2225" t="s">
        <v>400</v>
      </c>
      <c r="H2225" t="s">
        <v>77</v>
      </c>
      <c r="I2225" t="s">
        <v>246</v>
      </c>
      <c r="K2225" t="s">
        <v>247</v>
      </c>
      <c r="L2225" t="s">
        <v>248</v>
      </c>
      <c r="M2225" t="s">
        <v>26</v>
      </c>
    </row>
    <row r="2226" spans="1:13" x14ac:dyDescent="0.3">
      <c r="A2226" t="s">
        <v>20607</v>
      </c>
      <c r="C2226" t="s">
        <v>20542</v>
      </c>
      <c r="D2226">
        <v>3</v>
      </c>
      <c r="E2226" s="1">
        <v>11010</v>
      </c>
      <c r="G2226" t="s">
        <v>34</v>
      </c>
      <c r="H2226" t="s">
        <v>6143</v>
      </c>
      <c r="I2226" t="s">
        <v>10726</v>
      </c>
      <c r="J2226" t="s">
        <v>627</v>
      </c>
      <c r="K2226" t="s">
        <v>24</v>
      </c>
      <c r="L2226" t="s">
        <v>25</v>
      </c>
      <c r="M2226" t="s">
        <v>6146</v>
      </c>
    </row>
    <row r="2227" spans="1:13" x14ac:dyDescent="0.3">
      <c r="A2227" t="s">
        <v>31379</v>
      </c>
      <c r="C2227" t="s">
        <v>31300</v>
      </c>
      <c r="D2227">
        <v>5</v>
      </c>
      <c r="E2227" s="1">
        <v>18358</v>
      </c>
      <c r="G2227" t="s">
        <v>34</v>
      </c>
      <c r="H2227" t="s">
        <v>6143</v>
      </c>
      <c r="I2227" t="s">
        <v>17357</v>
      </c>
      <c r="J2227" t="s">
        <v>137</v>
      </c>
      <c r="K2227" t="s">
        <v>24</v>
      </c>
      <c r="L2227" t="s">
        <v>25</v>
      </c>
      <c r="M2227" t="s">
        <v>6146</v>
      </c>
    </row>
    <row r="2228" spans="1:13" x14ac:dyDescent="0.3">
      <c r="A2228" t="s">
        <v>31379</v>
      </c>
      <c r="C2228" t="s">
        <v>32581</v>
      </c>
      <c r="D2228">
        <v>7</v>
      </c>
      <c r="E2228" s="1">
        <v>8127</v>
      </c>
      <c r="G2228" t="s">
        <v>34</v>
      </c>
      <c r="H2228" t="s">
        <v>6143</v>
      </c>
      <c r="I2228" t="s">
        <v>17357</v>
      </c>
      <c r="J2228" t="s">
        <v>70</v>
      </c>
      <c r="K2228" t="s">
        <v>24</v>
      </c>
      <c r="L2228" t="s">
        <v>25</v>
      </c>
      <c r="M2228" t="s">
        <v>6146</v>
      </c>
    </row>
    <row r="2229" spans="1:13" x14ac:dyDescent="0.3">
      <c r="A2229" t="s">
        <v>14350</v>
      </c>
      <c r="C2229" t="s">
        <v>14108</v>
      </c>
      <c r="D2229">
        <v>7</v>
      </c>
      <c r="E2229" s="1">
        <v>19277</v>
      </c>
      <c r="G2229" t="s">
        <v>34</v>
      </c>
      <c r="H2229" t="s">
        <v>6143</v>
      </c>
      <c r="I2229" t="s">
        <v>14351</v>
      </c>
      <c r="J2229" t="s">
        <v>433</v>
      </c>
      <c r="K2229" t="s">
        <v>24</v>
      </c>
      <c r="L2229" t="s">
        <v>25</v>
      </c>
      <c r="M2229" t="s">
        <v>6146</v>
      </c>
    </row>
    <row r="2230" spans="1:13" x14ac:dyDescent="0.3">
      <c r="A2230" t="s">
        <v>10997</v>
      </c>
      <c r="C2230" t="s">
        <v>10992</v>
      </c>
      <c r="D2230">
        <v>13</v>
      </c>
      <c r="E2230" s="1">
        <v>14880</v>
      </c>
      <c r="G2230" t="s">
        <v>34</v>
      </c>
      <c r="H2230" t="s">
        <v>9117</v>
      </c>
      <c r="I2230" t="s">
        <v>10998</v>
      </c>
      <c r="J2230" t="s">
        <v>30</v>
      </c>
      <c r="K2230" t="s">
        <v>24</v>
      </c>
      <c r="L2230" t="s">
        <v>25</v>
      </c>
      <c r="M2230" t="s">
        <v>6146</v>
      </c>
    </row>
    <row r="2231" spans="1:13" x14ac:dyDescent="0.3">
      <c r="A2231" t="s">
        <v>10997</v>
      </c>
      <c r="C2231" t="s">
        <v>13456</v>
      </c>
      <c r="D2231">
        <v>7</v>
      </c>
      <c r="E2231" s="1">
        <v>7754</v>
      </c>
      <c r="G2231" t="s">
        <v>34</v>
      </c>
      <c r="H2231" t="s">
        <v>6143</v>
      </c>
      <c r="I2231" t="s">
        <v>10998</v>
      </c>
      <c r="J2231" t="s">
        <v>30</v>
      </c>
      <c r="K2231" t="s">
        <v>24</v>
      </c>
      <c r="L2231" t="s">
        <v>25</v>
      </c>
      <c r="M2231" t="s">
        <v>6146</v>
      </c>
    </row>
    <row r="2232" spans="1:13" x14ac:dyDescent="0.3">
      <c r="A2232" t="s">
        <v>19216</v>
      </c>
      <c r="C2232" t="s">
        <v>19032</v>
      </c>
      <c r="D2232">
        <v>4</v>
      </c>
      <c r="E2232" s="1">
        <v>15205</v>
      </c>
      <c r="G2232" t="s">
        <v>34</v>
      </c>
      <c r="H2232" t="s">
        <v>6143</v>
      </c>
      <c r="I2232" t="s">
        <v>19217</v>
      </c>
      <c r="J2232" t="s">
        <v>236</v>
      </c>
      <c r="K2232" t="s">
        <v>24</v>
      </c>
      <c r="L2232" t="s">
        <v>25</v>
      </c>
      <c r="M2232" t="s">
        <v>6146</v>
      </c>
    </row>
    <row r="2233" spans="1:13" x14ac:dyDescent="0.3">
      <c r="A2233" t="s">
        <v>27954</v>
      </c>
      <c r="C2233" t="s">
        <v>27925</v>
      </c>
      <c r="D2233">
        <v>5</v>
      </c>
      <c r="E2233" s="1">
        <v>29000</v>
      </c>
      <c r="G2233" t="s">
        <v>111</v>
      </c>
      <c r="H2233" t="s">
        <v>27955</v>
      </c>
      <c r="I2233" t="s">
        <v>85</v>
      </c>
      <c r="J2233" t="s">
        <v>86</v>
      </c>
      <c r="K2233" t="s">
        <v>24</v>
      </c>
      <c r="L2233" t="s">
        <v>25</v>
      </c>
      <c r="M2233" t="s">
        <v>120</v>
      </c>
    </row>
    <row r="2234" spans="1:13" x14ac:dyDescent="0.3">
      <c r="A2234" t="s">
        <v>14525</v>
      </c>
      <c r="C2234" t="s">
        <v>14108</v>
      </c>
      <c r="D2234">
        <v>7</v>
      </c>
      <c r="E2234" s="1">
        <v>7054</v>
      </c>
      <c r="G2234" t="s">
        <v>34</v>
      </c>
      <c r="H2234" t="s">
        <v>6143</v>
      </c>
      <c r="I2234" t="s">
        <v>14526</v>
      </c>
      <c r="J2234" t="s">
        <v>433</v>
      </c>
      <c r="K2234" t="s">
        <v>24</v>
      </c>
      <c r="L2234" t="s">
        <v>25</v>
      </c>
      <c r="M2234" t="s">
        <v>6146</v>
      </c>
    </row>
    <row r="2235" spans="1:13" x14ac:dyDescent="0.3">
      <c r="A2235" t="s">
        <v>25951</v>
      </c>
      <c r="C2235" t="s">
        <v>25932</v>
      </c>
      <c r="D2235">
        <v>4</v>
      </c>
      <c r="E2235" s="1">
        <v>225000</v>
      </c>
      <c r="G2235" t="s">
        <v>111</v>
      </c>
      <c r="H2235" t="s">
        <v>25952</v>
      </c>
      <c r="I2235" t="s">
        <v>1008</v>
      </c>
      <c r="J2235" t="s">
        <v>119</v>
      </c>
      <c r="K2235" t="s">
        <v>24</v>
      </c>
      <c r="L2235" t="s">
        <v>25</v>
      </c>
      <c r="M2235" t="s">
        <v>120</v>
      </c>
    </row>
    <row r="2236" spans="1:13" x14ac:dyDescent="0.3">
      <c r="A2236" t="s">
        <v>20033</v>
      </c>
      <c r="C2236" t="s">
        <v>19936</v>
      </c>
      <c r="D2236">
        <v>5</v>
      </c>
      <c r="E2236" s="1">
        <v>6859</v>
      </c>
      <c r="G2236" t="s">
        <v>34</v>
      </c>
      <c r="H2236" t="s">
        <v>6143</v>
      </c>
      <c r="I2236" t="s">
        <v>20034</v>
      </c>
      <c r="J2236" t="s">
        <v>9844</v>
      </c>
      <c r="K2236" t="s">
        <v>24</v>
      </c>
      <c r="L2236" t="s">
        <v>25</v>
      </c>
      <c r="M2236" t="s">
        <v>6146</v>
      </c>
    </row>
    <row r="2237" spans="1:13" x14ac:dyDescent="0.3">
      <c r="A2237" t="s">
        <v>25736</v>
      </c>
      <c r="C2237" t="s">
        <v>25723</v>
      </c>
      <c r="D2237">
        <v>36</v>
      </c>
      <c r="E2237" s="1">
        <v>160400</v>
      </c>
      <c r="G2237" t="s">
        <v>111</v>
      </c>
      <c r="H2237" t="s">
        <v>14128</v>
      </c>
      <c r="I2237" t="s">
        <v>25737</v>
      </c>
      <c r="J2237" t="s">
        <v>22</v>
      </c>
      <c r="K2237" t="s">
        <v>24</v>
      </c>
      <c r="L2237" t="s">
        <v>25</v>
      </c>
      <c r="M2237" t="s">
        <v>120</v>
      </c>
    </row>
    <row r="2238" spans="1:13" x14ac:dyDescent="0.3">
      <c r="A2238" t="s">
        <v>12662</v>
      </c>
      <c r="C2238" t="s">
        <v>12314</v>
      </c>
      <c r="D2238">
        <v>1</v>
      </c>
      <c r="E2238" s="1">
        <v>1000</v>
      </c>
      <c r="G2238" t="s">
        <v>21</v>
      </c>
      <c r="H2238" t="s">
        <v>68</v>
      </c>
      <c r="I2238" t="s">
        <v>731</v>
      </c>
      <c r="J2238" t="s">
        <v>732</v>
      </c>
      <c r="K2238" t="s">
        <v>24</v>
      </c>
      <c r="L2238" t="s">
        <v>25</v>
      </c>
      <c r="M2238" t="s">
        <v>26</v>
      </c>
    </row>
    <row r="2239" spans="1:13" x14ac:dyDescent="0.3">
      <c r="A2239" t="s">
        <v>25461</v>
      </c>
      <c r="C2239" t="s">
        <v>25397</v>
      </c>
      <c r="D2239">
        <v>2</v>
      </c>
      <c r="E2239" s="1">
        <v>7700</v>
      </c>
      <c r="G2239" t="s">
        <v>34</v>
      </c>
      <c r="H2239" t="s">
        <v>6143</v>
      </c>
      <c r="I2239" t="s">
        <v>25462</v>
      </c>
      <c r="J2239" t="s">
        <v>1021</v>
      </c>
      <c r="K2239" t="s">
        <v>24</v>
      </c>
      <c r="L2239" t="s">
        <v>25</v>
      </c>
      <c r="M2239" t="s">
        <v>6146</v>
      </c>
    </row>
    <row r="2240" spans="1:13" x14ac:dyDescent="0.3">
      <c r="A2240" t="s">
        <v>14457</v>
      </c>
      <c r="C2240" t="s">
        <v>14108</v>
      </c>
      <c r="D2240">
        <v>7</v>
      </c>
      <c r="E2240" s="1">
        <v>5173</v>
      </c>
      <c r="G2240" t="s">
        <v>34</v>
      </c>
      <c r="H2240" t="s">
        <v>6143</v>
      </c>
      <c r="I2240" t="s">
        <v>14458</v>
      </c>
      <c r="J2240" t="s">
        <v>433</v>
      </c>
      <c r="K2240" t="s">
        <v>24</v>
      </c>
      <c r="L2240" t="s">
        <v>25</v>
      </c>
      <c r="M2240" t="s">
        <v>6146</v>
      </c>
    </row>
    <row r="2241" spans="1:13" x14ac:dyDescent="0.3">
      <c r="A2241" t="s">
        <v>3032</v>
      </c>
      <c r="C2241" t="s">
        <v>2957</v>
      </c>
      <c r="D2241">
        <v>24</v>
      </c>
      <c r="E2241" s="1">
        <v>299765</v>
      </c>
      <c r="G2241" t="s">
        <v>69</v>
      </c>
      <c r="H2241" t="s">
        <v>3033</v>
      </c>
      <c r="I2241" t="s">
        <v>3034</v>
      </c>
      <c r="K2241" t="s">
        <v>1464</v>
      </c>
      <c r="L2241" t="s">
        <v>44</v>
      </c>
      <c r="M2241" t="s">
        <v>39</v>
      </c>
    </row>
    <row r="2242" spans="1:13" x14ac:dyDescent="0.3">
      <c r="A2242" t="s">
        <v>27903</v>
      </c>
      <c r="C2242" t="s">
        <v>27748</v>
      </c>
      <c r="D2242">
        <v>18</v>
      </c>
      <c r="E2242" s="1">
        <v>75000</v>
      </c>
      <c r="G2242" t="s">
        <v>111</v>
      </c>
      <c r="H2242" t="s">
        <v>27904</v>
      </c>
      <c r="I2242" t="s">
        <v>2045</v>
      </c>
      <c r="J2242" t="s">
        <v>165</v>
      </c>
      <c r="K2242" t="s">
        <v>24</v>
      </c>
      <c r="L2242" t="s">
        <v>25</v>
      </c>
      <c r="M2242" t="s">
        <v>232</v>
      </c>
    </row>
    <row r="2243" spans="1:13" x14ac:dyDescent="0.3">
      <c r="A2243" t="s">
        <v>25031</v>
      </c>
      <c r="C2243" t="s">
        <v>25016</v>
      </c>
      <c r="D2243">
        <v>48</v>
      </c>
      <c r="E2243" s="1">
        <v>30000</v>
      </c>
      <c r="G2243" t="s">
        <v>111</v>
      </c>
      <c r="H2243" t="s">
        <v>25032</v>
      </c>
      <c r="I2243" t="s">
        <v>287</v>
      </c>
      <c r="J2243" t="s">
        <v>288</v>
      </c>
      <c r="K2243" t="s">
        <v>24</v>
      </c>
      <c r="L2243" t="s">
        <v>25</v>
      </c>
      <c r="M2243" t="s">
        <v>6109</v>
      </c>
    </row>
    <row r="2244" spans="1:13" x14ac:dyDescent="0.3">
      <c r="A2244" t="s">
        <v>33584</v>
      </c>
      <c r="C2244" t="s">
        <v>33531</v>
      </c>
      <c r="D2244">
        <v>1</v>
      </c>
      <c r="E2244" s="1">
        <v>25000</v>
      </c>
      <c r="G2244" t="s">
        <v>69</v>
      </c>
      <c r="H2244" t="s">
        <v>970</v>
      </c>
      <c r="I2244" t="s">
        <v>22</v>
      </c>
      <c r="J2244" t="s">
        <v>23</v>
      </c>
      <c r="K2244" t="s">
        <v>24</v>
      </c>
      <c r="L2244" t="s">
        <v>17</v>
      </c>
      <c r="M2244" t="s">
        <v>39</v>
      </c>
    </row>
    <row r="2245" spans="1:13" x14ac:dyDescent="0.3">
      <c r="A2245" t="s">
        <v>222</v>
      </c>
      <c r="C2245" t="s">
        <v>1558</v>
      </c>
      <c r="D2245">
        <v>12</v>
      </c>
      <c r="E2245" s="1">
        <v>999799</v>
      </c>
      <c r="G2245" t="s">
        <v>111</v>
      </c>
      <c r="H2245" t="s">
        <v>1361</v>
      </c>
      <c r="I2245" t="s">
        <v>104</v>
      </c>
      <c r="J2245" t="s">
        <v>86</v>
      </c>
      <c r="K2245" t="s">
        <v>24</v>
      </c>
      <c r="L2245" t="s">
        <v>25</v>
      </c>
      <c r="M2245" t="s">
        <v>120</v>
      </c>
    </row>
    <row r="2246" spans="1:13" x14ac:dyDescent="0.3">
      <c r="A2246" t="s">
        <v>222</v>
      </c>
      <c r="C2246" t="s">
        <v>14</v>
      </c>
      <c r="D2246">
        <v>5</v>
      </c>
      <c r="E2246" s="1">
        <v>99684</v>
      </c>
      <c r="G2246" t="s">
        <v>111</v>
      </c>
      <c r="H2246" t="s">
        <v>158</v>
      </c>
      <c r="I2246" t="s">
        <v>104</v>
      </c>
      <c r="J2246" t="s">
        <v>86</v>
      </c>
      <c r="K2246" t="s">
        <v>24</v>
      </c>
      <c r="L2246" t="s">
        <v>25</v>
      </c>
      <c r="M2246" t="s">
        <v>120</v>
      </c>
    </row>
    <row r="2247" spans="1:13" x14ac:dyDescent="0.3">
      <c r="A2247" t="s">
        <v>222</v>
      </c>
      <c r="C2247" t="s">
        <v>7634</v>
      </c>
      <c r="D2247">
        <v>42</v>
      </c>
      <c r="E2247" s="1">
        <v>3524252</v>
      </c>
      <c r="G2247" t="s">
        <v>111</v>
      </c>
      <c r="H2247" t="s">
        <v>7701</v>
      </c>
      <c r="I2247" t="s">
        <v>104</v>
      </c>
      <c r="J2247" t="s">
        <v>86</v>
      </c>
      <c r="K2247" t="s">
        <v>24</v>
      </c>
      <c r="L2247" t="s">
        <v>25</v>
      </c>
      <c r="M2247" t="s">
        <v>120</v>
      </c>
    </row>
    <row r="2248" spans="1:13" x14ac:dyDescent="0.3">
      <c r="A2248" t="s">
        <v>23060</v>
      </c>
      <c r="C2248" t="s">
        <v>22837</v>
      </c>
      <c r="D2248">
        <v>33</v>
      </c>
      <c r="E2248" s="1">
        <v>775000</v>
      </c>
      <c r="G2248" t="s">
        <v>111</v>
      </c>
      <c r="H2248" t="s">
        <v>23061</v>
      </c>
      <c r="I2248" t="s">
        <v>984</v>
      </c>
      <c r="J2248" t="s">
        <v>640</v>
      </c>
      <c r="K2248" t="s">
        <v>24</v>
      </c>
      <c r="L2248" t="s">
        <v>25</v>
      </c>
      <c r="M2248" t="s">
        <v>232</v>
      </c>
    </row>
    <row r="2249" spans="1:13" x14ac:dyDescent="0.3">
      <c r="A2249" t="s">
        <v>14428</v>
      </c>
      <c r="C2249" t="s">
        <v>18937</v>
      </c>
      <c r="D2249">
        <v>4</v>
      </c>
      <c r="E2249" s="1">
        <v>8005</v>
      </c>
      <c r="G2249" t="s">
        <v>34</v>
      </c>
      <c r="H2249" t="s">
        <v>6143</v>
      </c>
      <c r="I2249" t="s">
        <v>14429</v>
      </c>
      <c r="J2249" t="s">
        <v>17989</v>
      </c>
      <c r="K2249" t="s">
        <v>24</v>
      </c>
      <c r="L2249" t="s">
        <v>25</v>
      </c>
      <c r="M2249" t="s">
        <v>6146</v>
      </c>
    </row>
    <row r="2250" spans="1:13" x14ac:dyDescent="0.3">
      <c r="A2250" t="s">
        <v>14428</v>
      </c>
      <c r="C2250" t="s">
        <v>14108</v>
      </c>
      <c r="D2250">
        <v>7</v>
      </c>
      <c r="E2250" s="1">
        <v>7773</v>
      </c>
      <c r="G2250" t="s">
        <v>34</v>
      </c>
      <c r="H2250" t="s">
        <v>6143</v>
      </c>
      <c r="I2250" t="s">
        <v>14429</v>
      </c>
      <c r="J2250" t="s">
        <v>433</v>
      </c>
      <c r="K2250" t="s">
        <v>24</v>
      </c>
      <c r="L2250" t="s">
        <v>25</v>
      </c>
      <c r="M2250" t="s">
        <v>6146</v>
      </c>
    </row>
    <row r="2251" spans="1:13" x14ac:dyDescent="0.3">
      <c r="A2251" t="s">
        <v>28036</v>
      </c>
      <c r="C2251" t="s">
        <v>27925</v>
      </c>
      <c r="D2251">
        <v>17</v>
      </c>
      <c r="E2251" s="1">
        <v>1006863</v>
      </c>
      <c r="G2251" t="s">
        <v>111</v>
      </c>
      <c r="H2251" t="s">
        <v>28037</v>
      </c>
      <c r="I2251" t="s">
        <v>302</v>
      </c>
      <c r="J2251" t="s">
        <v>119</v>
      </c>
      <c r="K2251" t="s">
        <v>24</v>
      </c>
      <c r="L2251" t="s">
        <v>25</v>
      </c>
      <c r="M2251" t="s">
        <v>232</v>
      </c>
    </row>
    <row r="2252" spans="1:13" x14ac:dyDescent="0.3">
      <c r="A2252" t="s">
        <v>28036</v>
      </c>
      <c r="C2252" t="s">
        <v>28936</v>
      </c>
      <c r="D2252">
        <v>5</v>
      </c>
      <c r="E2252" s="1">
        <v>300003</v>
      </c>
      <c r="G2252" t="s">
        <v>111</v>
      </c>
      <c r="H2252" t="s">
        <v>29094</v>
      </c>
      <c r="I2252" t="s">
        <v>302</v>
      </c>
      <c r="J2252" t="s">
        <v>119</v>
      </c>
      <c r="K2252" t="s">
        <v>24</v>
      </c>
      <c r="L2252" t="s">
        <v>25</v>
      </c>
      <c r="M2252" t="s">
        <v>232</v>
      </c>
    </row>
    <row r="2253" spans="1:13" x14ac:dyDescent="0.3">
      <c r="A2253" t="s">
        <v>28036</v>
      </c>
      <c r="C2253" t="s">
        <v>29553</v>
      </c>
      <c r="D2253">
        <v>19</v>
      </c>
      <c r="E2253" s="1">
        <v>499639</v>
      </c>
      <c r="G2253" t="s">
        <v>111</v>
      </c>
      <c r="H2253" t="s">
        <v>27193</v>
      </c>
      <c r="I2253" t="s">
        <v>302</v>
      </c>
      <c r="J2253" t="s">
        <v>119</v>
      </c>
      <c r="K2253" t="s">
        <v>24</v>
      </c>
      <c r="L2253" t="s">
        <v>25</v>
      </c>
      <c r="M2253" t="s">
        <v>232</v>
      </c>
    </row>
    <row r="2254" spans="1:13" x14ac:dyDescent="0.3">
      <c r="A2254" t="s">
        <v>3967</v>
      </c>
      <c r="C2254" t="s">
        <v>3657</v>
      </c>
      <c r="D2254">
        <v>18</v>
      </c>
      <c r="E2254" s="1">
        <v>100000</v>
      </c>
      <c r="G2254" t="s">
        <v>13</v>
      </c>
      <c r="H2254" t="s">
        <v>3968</v>
      </c>
      <c r="I2254" t="s">
        <v>3969</v>
      </c>
      <c r="K2254" t="s">
        <v>645</v>
      </c>
      <c r="L2254" t="s">
        <v>17</v>
      </c>
      <c r="M2254" t="s">
        <v>450</v>
      </c>
    </row>
    <row r="2255" spans="1:13" x14ac:dyDescent="0.3">
      <c r="A2255" t="s">
        <v>21677</v>
      </c>
      <c r="C2255" t="s">
        <v>21173</v>
      </c>
      <c r="D2255">
        <v>2</v>
      </c>
      <c r="E2255" s="1">
        <v>1000</v>
      </c>
      <c r="G2255" t="s">
        <v>21</v>
      </c>
      <c r="H2255" t="s">
        <v>68</v>
      </c>
      <c r="I2255" t="s">
        <v>9176</v>
      </c>
      <c r="J2255" t="s">
        <v>640</v>
      </c>
      <c r="K2255" t="s">
        <v>24</v>
      </c>
      <c r="L2255" t="s">
        <v>25</v>
      </c>
      <c r="M2255" t="s">
        <v>26</v>
      </c>
    </row>
    <row r="2256" spans="1:13" x14ac:dyDescent="0.3">
      <c r="A2256" t="s">
        <v>21865</v>
      </c>
      <c r="C2256" t="s">
        <v>21714</v>
      </c>
      <c r="D2256">
        <v>1</v>
      </c>
      <c r="E2256" s="1">
        <v>15000</v>
      </c>
      <c r="G2256" t="s">
        <v>69</v>
      </c>
      <c r="H2256" t="s">
        <v>68</v>
      </c>
      <c r="I2256" t="s">
        <v>70</v>
      </c>
      <c r="J2256" t="s">
        <v>70</v>
      </c>
      <c r="K2256" t="s">
        <v>24</v>
      </c>
      <c r="L2256" t="s">
        <v>17</v>
      </c>
      <c r="M2256" t="s">
        <v>39</v>
      </c>
    </row>
    <row r="2257" spans="1:13" x14ac:dyDescent="0.3">
      <c r="A2257" t="s">
        <v>30268</v>
      </c>
      <c r="C2257" t="s">
        <v>29922</v>
      </c>
      <c r="D2257">
        <v>32</v>
      </c>
      <c r="E2257" s="1">
        <v>2055646</v>
      </c>
      <c r="G2257" t="s">
        <v>48</v>
      </c>
      <c r="H2257" t="s">
        <v>30269</v>
      </c>
      <c r="I2257" t="s">
        <v>30270</v>
      </c>
      <c r="K2257" t="s">
        <v>30271</v>
      </c>
      <c r="L2257" t="s">
        <v>44</v>
      </c>
      <c r="M2257" t="s">
        <v>354</v>
      </c>
    </row>
    <row r="2258" spans="1:13" x14ac:dyDescent="0.3">
      <c r="A2258" t="s">
        <v>15491</v>
      </c>
      <c r="C2258" t="s">
        <v>29922</v>
      </c>
      <c r="D2258">
        <v>49</v>
      </c>
      <c r="E2258" s="1">
        <v>19950062</v>
      </c>
      <c r="G2258" t="s">
        <v>13</v>
      </c>
      <c r="H2258" t="s">
        <v>30158</v>
      </c>
      <c r="I2258" t="s">
        <v>793</v>
      </c>
      <c r="J2258" t="s">
        <v>718</v>
      </c>
      <c r="K2258" t="s">
        <v>51</v>
      </c>
      <c r="L2258" t="s">
        <v>170</v>
      </c>
      <c r="M2258" t="s">
        <v>18</v>
      </c>
    </row>
    <row r="2259" spans="1:13" x14ac:dyDescent="0.3">
      <c r="A2259" t="s">
        <v>15491</v>
      </c>
      <c r="C2259" t="s">
        <v>15490</v>
      </c>
      <c r="D2259">
        <v>91</v>
      </c>
      <c r="E2259" s="1">
        <v>18500000</v>
      </c>
      <c r="G2259" t="s">
        <v>13</v>
      </c>
      <c r="H2259" t="s">
        <v>15492</v>
      </c>
      <c r="I2259" t="s">
        <v>793</v>
      </c>
      <c r="J2259" t="s">
        <v>718</v>
      </c>
      <c r="K2259" t="s">
        <v>51</v>
      </c>
      <c r="L2259" t="s">
        <v>17</v>
      </c>
      <c r="M2259" t="s">
        <v>18</v>
      </c>
    </row>
    <row r="2260" spans="1:13" x14ac:dyDescent="0.3">
      <c r="A2260" t="s">
        <v>28110</v>
      </c>
      <c r="C2260" t="s">
        <v>27925</v>
      </c>
      <c r="D2260">
        <v>16</v>
      </c>
      <c r="E2260" s="1">
        <v>325050</v>
      </c>
      <c r="G2260" t="s">
        <v>34</v>
      </c>
      <c r="H2260" t="s">
        <v>28111</v>
      </c>
      <c r="I2260" t="s">
        <v>1332</v>
      </c>
      <c r="J2260" t="s">
        <v>1333</v>
      </c>
      <c r="K2260" t="s">
        <v>51</v>
      </c>
      <c r="L2260" t="s">
        <v>44</v>
      </c>
      <c r="M2260" t="s">
        <v>39</v>
      </c>
    </row>
    <row r="2261" spans="1:13" x14ac:dyDescent="0.3">
      <c r="A2261" t="s">
        <v>402</v>
      </c>
      <c r="C2261" t="s">
        <v>341</v>
      </c>
      <c r="D2261">
        <v>41</v>
      </c>
      <c r="E2261" s="1">
        <v>2694740</v>
      </c>
      <c r="G2261" t="s">
        <v>69</v>
      </c>
      <c r="H2261" t="s">
        <v>403</v>
      </c>
      <c r="I2261" t="s">
        <v>404</v>
      </c>
      <c r="K2261" t="s">
        <v>56</v>
      </c>
      <c r="L2261" t="s">
        <v>38</v>
      </c>
      <c r="M2261" t="s">
        <v>405</v>
      </c>
    </row>
    <row r="2262" spans="1:13" x14ac:dyDescent="0.3">
      <c r="A2262" t="s">
        <v>402</v>
      </c>
      <c r="C2262" t="s">
        <v>4887</v>
      </c>
      <c r="D2262">
        <v>37</v>
      </c>
      <c r="E2262" s="1">
        <v>1295442</v>
      </c>
      <c r="G2262" t="s">
        <v>69</v>
      </c>
      <c r="H2262" t="s">
        <v>4890</v>
      </c>
      <c r="I2262" t="s">
        <v>404</v>
      </c>
      <c r="K2262" t="s">
        <v>56</v>
      </c>
      <c r="L2262" t="s">
        <v>38</v>
      </c>
      <c r="M2262" t="s">
        <v>39</v>
      </c>
    </row>
    <row r="2263" spans="1:13" x14ac:dyDescent="0.3">
      <c r="A2263" t="s">
        <v>33215</v>
      </c>
      <c r="C2263" t="s">
        <v>33173</v>
      </c>
      <c r="D2263">
        <v>6</v>
      </c>
      <c r="E2263" s="1">
        <v>109159</v>
      </c>
      <c r="G2263" t="s">
        <v>34</v>
      </c>
      <c r="H2263" t="s">
        <v>6143</v>
      </c>
      <c r="I2263" t="s">
        <v>22</v>
      </c>
      <c r="J2263" t="s">
        <v>422</v>
      </c>
      <c r="K2263" t="s">
        <v>24</v>
      </c>
      <c r="L2263" t="s">
        <v>25</v>
      </c>
      <c r="M2263" t="s">
        <v>6146</v>
      </c>
    </row>
    <row r="2264" spans="1:13" x14ac:dyDescent="0.3">
      <c r="A2264" t="s">
        <v>26405</v>
      </c>
      <c r="C2264" t="s">
        <v>35549</v>
      </c>
      <c r="D2264">
        <v>28</v>
      </c>
      <c r="E2264" s="1">
        <v>1951919</v>
      </c>
      <c r="G2264" t="s">
        <v>34</v>
      </c>
      <c r="H2264" t="s">
        <v>35586</v>
      </c>
      <c r="I2264" t="s">
        <v>19504</v>
      </c>
      <c r="J2264" t="s">
        <v>732</v>
      </c>
      <c r="K2264" t="s">
        <v>24</v>
      </c>
      <c r="L2264" t="s">
        <v>25</v>
      </c>
      <c r="M2264" t="s">
        <v>6146</v>
      </c>
    </row>
    <row r="2265" spans="1:13" x14ac:dyDescent="0.3">
      <c r="A2265" t="s">
        <v>26405</v>
      </c>
      <c r="C2265" t="s">
        <v>37685</v>
      </c>
      <c r="D2265">
        <v>27</v>
      </c>
      <c r="E2265" s="1">
        <v>1231340</v>
      </c>
      <c r="G2265" t="s">
        <v>34</v>
      </c>
      <c r="H2265" t="s">
        <v>35586</v>
      </c>
      <c r="I2265" t="s">
        <v>19504</v>
      </c>
      <c r="J2265" t="s">
        <v>732</v>
      </c>
      <c r="K2265" t="s">
        <v>24</v>
      </c>
      <c r="L2265" t="s">
        <v>25</v>
      </c>
      <c r="M2265" t="s">
        <v>6146</v>
      </c>
    </row>
    <row r="2266" spans="1:13" x14ac:dyDescent="0.3">
      <c r="A2266" t="s">
        <v>26405</v>
      </c>
      <c r="C2266" t="s">
        <v>26380</v>
      </c>
      <c r="D2266">
        <v>12</v>
      </c>
      <c r="E2266" s="1">
        <v>54750</v>
      </c>
      <c r="G2266" t="s">
        <v>34</v>
      </c>
      <c r="H2266" t="s">
        <v>18412</v>
      </c>
      <c r="I2266" t="s">
        <v>19504</v>
      </c>
      <c r="J2266" t="s">
        <v>732</v>
      </c>
      <c r="K2266" t="s">
        <v>24</v>
      </c>
      <c r="L2266" t="s">
        <v>25</v>
      </c>
      <c r="M2266" t="s">
        <v>6146</v>
      </c>
    </row>
    <row r="2267" spans="1:13" x14ac:dyDescent="0.3">
      <c r="A2267" t="s">
        <v>26405</v>
      </c>
      <c r="C2267" t="s">
        <v>26380</v>
      </c>
      <c r="D2267">
        <v>32</v>
      </c>
      <c r="E2267" s="1">
        <v>78750</v>
      </c>
      <c r="G2267" t="s">
        <v>34</v>
      </c>
      <c r="H2267" t="s">
        <v>18412</v>
      </c>
      <c r="I2267" t="s">
        <v>19504</v>
      </c>
      <c r="J2267" t="s">
        <v>732</v>
      </c>
      <c r="K2267" t="s">
        <v>24</v>
      </c>
      <c r="L2267" t="s">
        <v>25</v>
      </c>
      <c r="M2267" t="s">
        <v>6146</v>
      </c>
    </row>
    <row r="2268" spans="1:13" x14ac:dyDescent="0.3">
      <c r="A2268" t="s">
        <v>32296</v>
      </c>
      <c r="C2268" t="s">
        <v>32274</v>
      </c>
      <c r="D2268">
        <v>12</v>
      </c>
      <c r="E2268" s="1">
        <v>250000</v>
      </c>
      <c r="G2268" t="s">
        <v>34</v>
      </c>
      <c r="H2268" t="s">
        <v>32293</v>
      </c>
      <c r="I2268" t="s">
        <v>2917</v>
      </c>
      <c r="K2268" t="s">
        <v>2918</v>
      </c>
      <c r="L2268" t="s">
        <v>133</v>
      </c>
      <c r="M2268" t="s">
        <v>6146</v>
      </c>
    </row>
    <row r="2269" spans="1:13" x14ac:dyDescent="0.3">
      <c r="A2269" t="s">
        <v>12465</v>
      </c>
      <c r="C2269" t="s">
        <v>12314</v>
      </c>
      <c r="D2269">
        <v>25</v>
      </c>
      <c r="E2269" s="1">
        <v>706391</v>
      </c>
      <c r="G2269" t="s">
        <v>34</v>
      </c>
      <c r="H2269" t="s">
        <v>12466</v>
      </c>
      <c r="I2269" t="s">
        <v>1036</v>
      </c>
      <c r="K2269" t="s">
        <v>953</v>
      </c>
      <c r="L2269" t="s">
        <v>257</v>
      </c>
      <c r="M2269" t="s">
        <v>6146</v>
      </c>
    </row>
    <row r="2270" spans="1:13" x14ac:dyDescent="0.3">
      <c r="A2270" t="s">
        <v>31449</v>
      </c>
      <c r="C2270" t="s">
        <v>31300</v>
      </c>
      <c r="D2270">
        <v>5</v>
      </c>
      <c r="E2270" s="1">
        <v>16116</v>
      </c>
      <c r="G2270" t="s">
        <v>34</v>
      </c>
      <c r="H2270" t="s">
        <v>6143</v>
      </c>
      <c r="I2270" t="s">
        <v>20506</v>
      </c>
      <c r="J2270" t="s">
        <v>137</v>
      </c>
      <c r="K2270" t="s">
        <v>24</v>
      </c>
      <c r="L2270" t="s">
        <v>25</v>
      </c>
      <c r="M2270" t="s">
        <v>6146</v>
      </c>
    </row>
    <row r="2271" spans="1:13" x14ac:dyDescent="0.3">
      <c r="A2271" t="s">
        <v>36573</v>
      </c>
      <c r="C2271" t="s">
        <v>36503</v>
      </c>
      <c r="D2271">
        <v>3</v>
      </c>
      <c r="E2271" s="1">
        <v>14840</v>
      </c>
      <c r="G2271" t="s">
        <v>34</v>
      </c>
      <c r="H2271" t="s">
        <v>6143</v>
      </c>
      <c r="I2271" t="s">
        <v>7174</v>
      </c>
      <c r="J2271" t="s">
        <v>124</v>
      </c>
      <c r="K2271" t="s">
        <v>24</v>
      </c>
      <c r="L2271" t="s">
        <v>25</v>
      </c>
      <c r="M2271" t="s">
        <v>6146</v>
      </c>
    </row>
    <row r="2272" spans="1:13" x14ac:dyDescent="0.3">
      <c r="A2272" t="s">
        <v>25692</v>
      </c>
      <c r="C2272" t="s">
        <v>25665</v>
      </c>
      <c r="D2272">
        <v>12</v>
      </c>
      <c r="E2272" s="1">
        <v>100000</v>
      </c>
      <c r="G2272" t="s">
        <v>111</v>
      </c>
      <c r="H2272" t="s">
        <v>25693</v>
      </c>
      <c r="I2272" t="s">
        <v>18420</v>
      </c>
      <c r="J2272" t="s">
        <v>22</v>
      </c>
      <c r="K2272" t="s">
        <v>24</v>
      </c>
      <c r="L2272" t="s">
        <v>25</v>
      </c>
      <c r="M2272" t="s">
        <v>6109</v>
      </c>
    </row>
    <row r="2273" spans="1:13" x14ac:dyDescent="0.3">
      <c r="A2273" t="s">
        <v>19262</v>
      </c>
      <c r="C2273" t="s">
        <v>19247</v>
      </c>
      <c r="D2273">
        <v>14</v>
      </c>
      <c r="E2273" s="1">
        <v>122034</v>
      </c>
      <c r="G2273" t="s">
        <v>111</v>
      </c>
      <c r="H2273" t="s">
        <v>970</v>
      </c>
      <c r="I2273" t="s">
        <v>156</v>
      </c>
      <c r="J2273" t="s">
        <v>22</v>
      </c>
      <c r="K2273" t="s">
        <v>24</v>
      </c>
      <c r="L2273" t="s">
        <v>25</v>
      </c>
      <c r="M2273" t="s">
        <v>6109</v>
      </c>
    </row>
    <row r="2274" spans="1:13" x14ac:dyDescent="0.3">
      <c r="A2274" t="s">
        <v>18021</v>
      </c>
      <c r="C2274" t="s">
        <v>17948</v>
      </c>
      <c r="D2274">
        <v>12</v>
      </c>
      <c r="E2274" s="1">
        <v>20000</v>
      </c>
      <c r="G2274" t="s">
        <v>111</v>
      </c>
      <c r="H2274" t="s">
        <v>18022</v>
      </c>
      <c r="I2274" t="s">
        <v>287</v>
      </c>
      <c r="J2274" t="s">
        <v>288</v>
      </c>
      <c r="K2274" t="s">
        <v>24</v>
      </c>
      <c r="L2274" t="s">
        <v>25</v>
      </c>
      <c r="M2274" t="s">
        <v>6109</v>
      </c>
    </row>
    <row r="2275" spans="1:13" x14ac:dyDescent="0.3">
      <c r="A2275" t="s">
        <v>25289</v>
      </c>
      <c r="C2275" t="s">
        <v>25276</v>
      </c>
      <c r="D2275">
        <v>24</v>
      </c>
      <c r="E2275" s="1">
        <v>70000</v>
      </c>
      <c r="G2275" t="s">
        <v>111</v>
      </c>
      <c r="H2275" t="s">
        <v>18022</v>
      </c>
      <c r="I2275" t="s">
        <v>147</v>
      </c>
      <c r="J2275" t="s">
        <v>22</v>
      </c>
      <c r="K2275" t="s">
        <v>24</v>
      </c>
      <c r="L2275" t="s">
        <v>25</v>
      </c>
      <c r="M2275" t="s">
        <v>6109</v>
      </c>
    </row>
    <row r="2276" spans="1:13" x14ac:dyDescent="0.3">
      <c r="A2276" t="s">
        <v>21007</v>
      </c>
      <c r="C2276" t="s">
        <v>20950</v>
      </c>
      <c r="D2276">
        <v>2</v>
      </c>
      <c r="E2276" s="1">
        <v>13155</v>
      </c>
      <c r="G2276" t="s">
        <v>34</v>
      </c>
      <c r="H2276" t="s">
        <v>6143</v>
      </c>
      <c r="I2276" t="s">
        <v>21008</v>
      </c>
      <c r="J2276" t="s">
        <v>17995</v>
      </c>
      <c r="K2276" t="s">
        <v>24</v>
      </c>
      <c r="L2276" t="s">
        <v>25</v>
      </c>
      <c r="M2276" t="s">
        <v>6146</v>
      </c>
    </row>
    <row r="2277" spans="1:13" x14ac:dyDescent="0.3">
      <c r="A2277" t="s">
        <v>13325</v>
      </c>
      <c r="C2277" t="s">
        <v>12994</v>
      </c>
      <c r="D2277">
        <v>4</v>
      </c>
      <c r="E2277" s="1">
        <v>16263</v>
      </c>
      <c r="G2277" t="s">
        <v>34</v>
      </c>
      <c r="H2277" t="s">
        <v>6143</v>
      </c>
      <c r="I2277" t="s">
        <v>13326</v>
      </c>
      <c r="J2277" t="s">
        <v>9844</v>
      </c>
      <c r="K2277" t="s">
        <v>24</v>
      </c>
      <c r="L2277" t="s">
        <v>25</v>
      </c>
      <c r="M2277" t="s">
        <v>6146</v>
      </c>
    </row>
    <row r="2278" spans="1:13" x14ac:dyDescent="0.3">
      <c r="A2278" t="s">
        <v>25539</v>
      </c>
      <c r="C2278" t="s">
        <v>25397</v>
      </c>
      <c r="D2278">
        <v>4</v>
      </c>
      <c r="E2278" s="1">
        <v>4785</v>
      </c>
      <c r="G2278" t="s">
        <v>34</v>
      </c>
      <c r="H2278" t="s">
        <v>6143</v>
      </c>
      <c r="I2278" t="s">
        <v>13737</v>
      </c>
      <c r="J2278" t="s">
        <v>7616</v>
      </c>
      <c r="K2278" t="s">
        <v>24</v>
      </c>
      <c r="L2278" t="s">
        <v>25</v>
      </c>
      <c r="M2278" t="s">
        <v>6146</v>
      </c>
    </row>
    <row r="2279" spans="1:13" x14ac:dyDescent="0.3">
      <c r="A2279" t="s">
        <v>1296</v>
      </c>
      <c r="C2279" t="s">
        <v>1275</v>
      </c>
      <c r="D2279">
        <v>30</v>
      </c>
      <c r="E2279" s="1">
        <v>1500000</v>
      </c>
      <c r="G2279" t="s">
        <v>111</v>
      </c>
      <c r="H2279" t="s">
        <v>1297</v>
      </c>
      <c r="I2279" t="s">
        <v>182</v>
      </c>
      <c r="J2279" t="s">
        <v>183</v>
      </c>
      <c r="K2279" t="s">
        <v>24</v>
      </c>
      <c r="L2279" t="s">
        <v>25</v>
      </c>
      <c r="M2279" t="s">
        <v>120</v>
      </c>
    </row>
    <row r="2280" spans="1:13" x14ac:dyDescent="0.3">
      <c r="A2280" t="s">
        <v>1296</v>
      </c>
      <c r="C2280" t="s">
        <v>27152</v>
      </c>
      <c r="D2280">
        <v>11</v>
      </c>
      <c r="E2280" s="1">
        <v>38000</v>
      </c>
      <c r="G2280" t="s">
        <v>111</v>
      </c>
      <c r="H2280" t="s">
        <v>27188</v>
      </c>
      <c r="I2280" t="s">
        <v>182</v>
      </c>
      <c r="J2280" t="s">
        <v>183</v>
      </c>
      <c r="K2280" t="s">
        <v>24</v>
      </c>
      <c r="L2280" t="s">
        <v>25</v>
      </c>
      <c r="M2280" t="s">
        <v>120</v>
      </c>
    </row>
    <row r="2281" spans="1:13" x14ac:dyDescent="0.3">
      <c r="A2281" t="s">
        <v>36622</v>
      </c>
      <c r="C2281" t="s">
        <v>36619</v>
      </c>
      <c r="D2281">
        <v>4</v>
      </c>
      <c r="E2281" s="1">
        <v>18200</v>
      </c>
      <c r="G2281" t="s">
        <v>34</v>
      </c>
      <c r="H2281" t="s">
        <v>6143</v>
      </c>
      <c r="I2281" t="s">
        <v>36623</v>
      </c>
      <c r="J2281" t="s">
        <v>433</v>
      </c>
      <c r="K2281" t="s">
        <v>24</v>
      </c>
      <c r="L2281" t="s">
        <v>25</v>
      </c>
      <c r="M2281" t="s">
        <v>6146</v>
      </c>
    </row>
    <row r="2282" spans="1:13" x14ac:dyDescent="0.3">
      <c r="A2282" t="s">
        <v>25830</v>
      </c>
      <c r="C2282" t="s">
        <v>25784</v>
      </c>
      <c r="D2282">
        <v>4</v>
      </c>
      <c r="E2282" s="1">
        <v>12975</v>
      </c>
      <c r="G2282" t="s">
        <v>34</v>
      </c>
      <c r="H2282" t="s">
        <v>6143</v>
      </c>
      <c r="I2282" t="s">
        <v>6818</v>
      </c>
      <c r="J2282" t="s">
        <v>86</v>
      </c>
      <c r="K2282" t="s">
        <v>24</v>
      </c>
      <c r="L2282" t="s">
        <v>25</v>
      </c>
      <c r="M2282" t="s">
        <v>6146</v>
      </c>
    </row>
    <row r="2283" spans="1:13" x14ac:dyDescent="0.3">
      <c r="A2283" t="s">
        <v>4921</v>
      </c>
      <c r="C2283" t="s">
        <v>4887</v>
      </c>
      <c r="D2283">
        <v>1</v>
      </c>
      <c r="E2283" s="1">
        <v>9200</v>
      </c>
      <c r="G2283" t="s">
        <v>21</v>
      </c>
      <c r="H2283" t="s">
        <v>3176</v>
      </c>
      <c r="I2283" t="s">
        <v>156</v>
      </c>
      <c r="J2283" t="s">
        <v>22</v>
      </c>
      <c r="K2283" t="s">
        <v>24</v>
      </c>
      <c r="L2283" t="s">
        <v>25</v>
      </c>
      <c r="M2283" t="s">
        <v>26</v>
      </c>
    </row>
    <row r="2284" spans="1:13" x14ac:dyDescent="0.3">
      <c r="A2284" t="s">
        <v>4921</v>
      </c>
      <c r="C2284" t="s">
        <v>22837</v>
      </c>
      <c r="D2284">
        <v>2</v>
      </c>
      <c r="E2284" s="1">
        <v>500</v>
      </c>
      <c r="G2284" t="s">
        <v>21</v>
      </c>
      <c r="H2284" t="s">
        <v>3176</v>
      </c>
      <c r="I2284" t="s">
        <v>156</v>
      </c>
      <c r="J2284" t="s">
        <v>22</v>
      </c>
      <c r="K2284" t="s">
        <v>24</v>
      </c>
      <c r="L2284" t="s">
        <v>25</v>
      </c>
      <c r="M2284" t="s">
        <v>26</v>
      </c>
    </row>
    <row r="2285" spans="1:13" x14ac:dyDescent="0.3">
      <c r="A2285" t="s">
        <v>4921</v>
      </c>
      <c r="C2285" t="s">
        <v>23856</v>
      </c>
      <c r="D2285">
        <v>1</v>
      </c>
      <c r="E2285" s="1">
        <v>4500</v>
      </c>
      <c r="G2285" t="s">
        <v>21</v>
      </c>
      <c r="H2285" t="s">
        <v>68</v>
      </c>
      <c r="I2285" t="s">
        <v>156</v>
      </c>
      <c r="J2285" t="s">
        <v>22</v>
      </c>
      <c r="K2285" t="s">
        <v>24</v>
      </c>
      <c r="L2285" t="s">
        <v>25</v>
      </c>
      <c r="M2285" t="s">
        <v>26</v>
      </c>
    </row>
    <row r="2286" spans="1:13" x14ac:dyDescent="0.3">
      <c r="A2286" t="s">
        <v>4921</v>
      </c>
      <c r="C2286" t="s">
        <v>23373</v>
      </c>
      <c r="D2286">
        <v>2</v>
      </c>
      <c r="E2286" s="1">
        <v>5000</v>
      </c>
      <c r="G2286" t="s">
        <v>21</v>
      </c>
      <c r="H2286" t="s">
        <v>68</v>
      </c>
      <c r="I2286" t="s">
        <v>156</v>
      </c>
      <c r="J2286" t="s">
        <v>22</v>
      </c>
      <c r="K2286" t="s">
        <v>24</v>
      </c>
      <c r="L2286" t="s">
        <v>25</v>
      </c>
      <c r="M2286" t="s">
        <v>26</v>
      </c>
    </row>
    <row r="2287" spans="1:13" x14ac:dyDescent="0.3">
      <c r="A2287" t="s">
        <v>4921</v>
      </c>
      <c r="C2287" t="s">
        <v>22209</v>
      </c>
      <c r="D2287">
        <v>1</v>
      </c>
      <c r="E2287" s="1">
        <v>2500</v>
      </c>
      <c r="G2287" t="s">
        <v>21</v>
      </c>
      <c r="H2287" t="s">
        <v>68</v>
      </c>
      <c r="I2287" t="s">
        <v>156</v>
      </c>
      <c r="J2287" t="s">
        <v>22</v>
      </c>
      <c r="K2287" t="s">
        <v>24</v>
      </c>
      <c r="L2287" t="s">
        <v>25</v>
      </c>
      <c r="M2287" t="s">
        <v>26</v>
      </c>
    </row>
    <row r="2288" spans="1:13" x14ac:dyDescent="0.3">
      <c r="A2288" t="s">
        <v>4921</v>
      </c>
      <c r="C2288" t="s">
        <v>16408</v>
      </c>
      <c r="D2288">
        <v>2</v>
      </c>
      <c r="E2288" s="1">
        <v>2500</v>
      </c>
      <c r="G2288" t="s">
        <v>21</v>
      </c>
      <c r="H2288" t="s">
        <v>68</v>
      </c>
      <c r="I2288" t="s">
        <v>156</v>
      </c>
      <c r="J2288" t="s">
        <v>22</v>
      </c>
      <c r="K2288" t="s">
        <v>24</v>
      </c>
      <c r="L2288" t="s">
        <v>25</v>
      </c>
      <c r="M2288" t="s">
        <v>26</v>
      </c>
    </row>
    <row r="2289" spans="1:13" x14ac:dyDescent="0.3">
      <c r="A2289" t="s">
        <v>4921</v>
      </c>
      <c r="C2289" t="s">
        <v>12803</v>
      </c>
      <c r="D2289">
        <v>2</v>
      </c>
      <c r="E2289" s="1">
        <v>10000</v>
      </c>
      <c r="G2289" t="s">
        <v>21</v>
      </c>
      <c r="H2289" t="s">
        <v>970</v>
      </c>
      <c r="I2289" t="s">
        <v>156</v>
      </c>
      <c r="J2289" t="s">
        <v>22</v>
      </c>
      <c r="K2289" t="s">
        <v>24</v>
      </c>
      <c r="L2289" t="s">
        <v>25</v>
      </c>
      <c r="M2289" t="s">
        <v>26</v>
      </c>
    </row>
    <row r="2290" spans="1:13" x14ac:dyDescent="0.3">
      <c r="A2290" t="s">
        <v>4921</v>
      </c>
      <c r="C2290" t="s">
        <v>12250</v>
      </c>
      <c r="D2290">
        <v>1</v>
      </c>
      <c r="E2290" s="1">
        <v>900</v>
      </c>
      <c r="G2290" t="s">
        <v>21</v>
      </c>
      <c r="H2290" t="s">
        <v>970</v>
      </c>
      <c r="I2290" t="s">
        <v>156</v>
      </c>
      <c r="J2290" t="s">
        <v>22</v>
      </c>
      <c r="K2290" t="s">
        <v>24</v>
      </c>
      <c r="L2290" t="s">
        <v>25</v>
      </c>
      <c r="M2290" t="s">
        <v>26</v>
      </c>
    </row>
    <row r="2291" spans="1:13" x14ac:dyDescent="0.3">
      <c r="A2291" t="s">
        <v>4921</v>
      </c>
      <c r="C2291" t="s">
        <v>11012</v>
      </c>
      <c r="D2291">
        <v>2</v>
      </c>
      <c r="E2291" s="1">
        <v>10000</v>
      </c>
      <c r="G2291" t="s">
        <v>21</v>
      </c>
      <c r="H2291" t="s">
        <v>970</v>
      </c>
      <c r="I2291" t="s">
        <v>156</v>
      </c>
      <c r="J2291" t="s">
        <v>22</v>
      </c>
      <c r="K2291" t="s">
        <v>24</v>
      </c>
      <c r="L2291" t="s">
        <v>25</v>
      </c>
      <c r="M2291" t="s">
        <v>26</v>
      </c>
    </row>
    <row r="2292" spans="1:13" x14ac:dyDescent="0.3">
      <c r="A2292" t="s">
        <v>4921</v>
      </c>
      <c r="C2292" t="s">
        <v>10083</v>
      </c>
      <c r="D2292">
        <v>1</v>
      </c>
      <c r="E2292" s="1">
        <v>900</v>
      </c>
      <c r="G2292" t="s">
        <v>21</v>
      </c>
      <c r="H2292" t="s">
        <v>970</v>
      </c>
      <c r="I2292" t="s">
        <v>156</v>
      </c>
      <c r="J2292" t="s">
        <v>22</v>
      </c>
      <c r="K2292" t="s">
        <v>24</v>
      </c>
      <c r="L2292" t="s">
        <v>25</v>
      </c>
      <c r="M2292" t="s">
        <v>26</v>
      </c>
    </row>
    <row r="2293" spans="1:13" x14ac:dyDescent="0.3">
      <c r="A2293" t="s">
        <v>4921</v>
      </c>
      <c r="C2293" t="s">
        <v>8074</v>
      </c>
      <c r="D2293">
        <v>1</v>
      </c>
      <c r="E2293" s="1">
        <v>10000</v>
      </c>
      <c r="G2293" t="s">
        <v>21</v>
      </c>
      <c r="H2293" t="s">
        <v>970</v>
      </c>
      <c r="I2293" t="s">
        <v>156</v>
      </c>
      <c r="J2293" t="s">
        <v>22</v>
      </c>
      <c r="K2293" t="s">
        <v>24</v>
      </c>
      <c r="L2293" t="s">
        <v>25</v>
      </c>
      <c r="M2293" t="s">
        <v>26</v>
      </c>
    </row>
    <row r="2294" spans="1:13" x14ac:dyDescent="0.3">
      <c r="A2294" t="s">
        <v>4921</v>
      </c>
      <c r="C2294" t="s">
        <v>9306</v>
      </c>
      <c r="D2294">
        <v>1</v>
      </c>
      <c r="E2294" s="1">
        <v>1000</v>
      </c>
      <c r="G2294" t="s">
        <v>21</v>
      </c>
      <c r="H2294" t="s">
        <v>970</v>
      </c>
      <c r="I2294" t="s">
        <v>156</v>
      </c>
      <c r="J2294" t="s">
        <v>22</v>
      </c>
      <c r="K2294" t="s">
        <v>24</v>
      </c>
      <c r="L2294" t="s">
        <v>25</v>
      </c>
      <c r="M2294" t="s">
        <v>26</v>
      </c>
    </row>
    <row r="2295" spans="1:13" x14ac:dyDescent="0.3">
      <c r="A2295" t="s">
        <v>4921</v>
      </c>
      <c r="C2295" t="s">
        <v>34542</v>
      </c>
      <c r="D2295">
        <v>1</v>
      </c>
      <c r="E2295" s="1">
        <v>10000</v>
      </c>
      <c r="G2295" t="s">
        <v>21</v>
      </c>
      <c r="H2295" t="s">
        <v>970</v>
      </c>
      <c r="I2295" t="s">
        <v>156</v>
      </c>
      <c r="J2295" t="s">
        <v>22</v>
      </c>
      <c r="K2295" t="s">
        <v>24</v>
      </c>
      <c r="L2295" t="s">
        <v>25</v>
      </c>
      <c r="M2295" t="s">
        <v>26</v>
      </c>
    </row>
    <row r="2296" spans="1:13" x14ac:dyDescent="0.3">
      <c r="A2296" t="s">
        <v>4921</v>
      </c>
      <c r="C2296" t="s">
        <v>34470</v>
      </c>
      <c r="D2296">
        <v>1</v>
      </c>
      <c r="E2296" s="1">
        <v>750</v>
      </c>
      <c r="G2296" t="s">
        <v>21</v>
      </c>
      <c r="H2296" t="s">
        <v>970</v>
      </c>
      <c r="I2296" t="s">
        <v>156</v>
      </c>
      <c r="J2296" t="s">
        <v>22</v>
      </c>
      <c r="K2296" t="s">
        <v>24</v>
      </c>
      <c r="L2296" t="s">
        <v>25</v>
      </c>
      <c r="M2296" t="s">
        <v>26</v>
      </c>
    </row>
    <row r="2297" spans="1:13" x14ac:dyDescent="0.3">
      <c r="A2297" t="s">
        <v>4921</v>
      </c>
      <c r="C2297" t="s">
        <v>33372</v>
      </c>
      <c r="D2297">
        <v>2</v>
      </c>
      <c r="E2297" s="1">
        <v>10000</v>
      </c>
      <c r="G2297" t="s">
        <v>21</v>
      </c>
      <c r="H2297" t="s">
        <v>970</v>
      </c>
      <c r="I2297" t="s">
        <v>156</v>
      </c>
      <c r="J2297" t="s">
        <v>22</v>
      </c>
      <c r="K2297" t="s">
        <v>24</v>
      </c>
      <c r="L2297" t="s">
        <v>25</v>
      </c>
      <c r="M2297" t="s">
        <v>26</v>
      </c>
    </row>
    <row r="2298" spans="1:13" x14ac:dyDescent="0.3">
      <c r="A2298" t="s">
        <v>4921</v>
      </c>
      <c r="C2298" t="s">
        <v>34224</v>
      </c>
      <c r="D2298">
        <v>3</v>
      </c>
      <c r="E2298" s="1">
        <v>975</v>
      </c>
      <c r="G2298" t="s">
        <v>21</v>
      </c>
      <c r="H2298" t="s">
        <v>970</v>
      </c>
      <c r="I2298" t="s">
        <v>156</v>
      </c>
      <c r="J2298" t="s">
        <v>22</v>
      </c>
      <c r="K2298" t="s">
        <v>24</v>
      </c>
      <c r="L2298" t="s">
        <v>25</v>
      </c>
      <c r="M2298" t="s">
        <v>26</v>
      </c>
    </row>
    <row r="2299" spans="1:13" x14ac:dyDescent="0.3">
      <c r="A2299" t="s">
        <v>4921</v>
      </c>
      <c r="C2299" t="s">
        <v>37019</v>
      </c>
      <c r="D2299">
        <v>1</v>
      </c>
      <c r="E2299" s="1">
        <v>10000</v>
      </c>
      <c r="G2299" t="s">
        <v>21</v>
      </c>
      <c r="H2299" t="s">
        <v>970</v>
      </c>
      <c r="I2299" t="s">
        <v>156</v>
      </c>
      <c r="J2299" t="s">
        <v>22</v>
      </c>
      <c r="K2299" t="s">
        <v>24</v>
      </c>
      <c r="L2299" t="s">
        <v>25</v>
      </c>
      <c r="M2299" t="s">
        <v>26</v>
      </c>
    </row>
    <row r="2300" spans="1:13" x14ac:dyDescent="0.3">
      <c r="A2300" t="s">
        <v>4921</v>
      </c>
      <c r="C2300" t="s">
        <v>37529</v>
      </c>
      <c r="D2300">
        <v>12</v>
      </c>
      <c r="E2300" s="1">
        <v>306</v>
      </c>
      <c r="G2300" t="s">
        <v>21</v>
      </c>
      <c r="H2300" t="s">
        <v>970</v>
      </c>
      <c r="I2300" t="s">
        <v>156</v>
      </c>
      <c r="J2300" t="s">
        <v>22</v>
      </c>
      <c r="K2300" t="s">
        <v>24</v>
      </c>
      <c r="L2300" t="s">
        <v>25</v>
      </c>
      <c r="M2300" t="s">
        <v>26</v>
      </c>
    </row>
    <row r="2301" spans="1:13" x14ac:dyDescent="0.3">
      <c r="A2301" t="s">
        <v>4921</v>
      </c>
      <c r="C2301" t="s">
        <v>35549</v>
      </c>
      <c r="D2301">
        <v>12</v>
      </c>
      <c r="E2301" s="1">
        <v>10000</v>
      </c>
      <c r="G2301" t="s">
        <v>21</v>
      </c>
      <c r="H2301" t="s">
        <v>970</v>
      </c>
      <c r="I2301" t="s">
        <v>156</v>
      </c>
      <c r="J2301" t="s">
        <v>22</v>
      </c>
      <c r="K2301" t="s">
        <v>24</v>
      </c>
      <c r="L2301" t="s">
        <v>25</v>
      </c>
      <c r="M2301" t="s">
        <v>26</v>
      </c>
    </row>
    <row r="2302" spans="1:13" x14ac:dyDescent="0.3">
      <c r="A2302" t="s">
        <v>4921</v>
      </c>
      <c r="C2302" t="s">
        <v>37650</v>
      </c>
      <c r="D2302">
        <v>12</v>
      </c>
      <c r="E2302" s="1">
        <v>8600</v>
      </c>
      <c r="G2302" t="s">
        <v>21</v>
      </c>
      <c r="H2302" t="s">
        <v>970</v>
      </c>
      <c r="I2302" t="s">
        <v>156</v>
      </c>
      <c r="J2302" t="s">
        <v>22</v>
      </c>
      <c r="K2302" t="s">
        <v>24</v>
      </c>
      <c r="L2302" t="s">
        <v>25</v>
      </c>
      <c r="M2302" t="s">
        <v>26</v>
      </c>
    </row>
    <row r="2303" spans="1:13" x14ac:dyDescent="0.3">
      <c r="A2303" t="s">
        <v>25503</v>
      </c>
      <c r="C2303" t="s">
        <v>25397</v>
      </c>
      <c r="D2303">
        <v>1</v>
      </c>
      <c r="E2303" s="1">
        <v>10220</v>
      </c>
      <c r="G2303" t="s">
        <v>34</v>
      </c>
      <c r="H2303" t="s">
        <v>6143</v>
      </c>
      <c r="I2303" t="s">
        <v>19343</v>
      </c>
      <c r="J2303" t="s">
        <v>1145</v>
      </c>
      <c r="K2303" t="s">
        <v>24</v>
      </c>
      <c r="L2303" t="s">
        <v>25</v>
      </c>
      <c r="M2303" t="s">
        <v>6146</v>
      </c>
    </row>
    <row r="2304" spans="1:13" x14ac:dyDescent="0.3">
      <c r="A2304" t="s">
        <v>12819</v>
      </c>
      <c r="C2304" t="s">
        <v>21714</v>
      </c>
      <c r="D2304">
        <v>4</v>
      </c>
      <c r="E2304" s="1">
        <v>100000</v>
      </c>
      <c r="G2304" t="s">
        <v>69</v>
      </c>
      <c r="H2304" t="s">
        <v>21879</v>
      </c>
      <c r="I2304" t="s">
        <v>70</v>
      </c>
      <c r="J2304" t="s">
        <v>70</v>
      </c>
      <c r="K2304" t="s">
        <v>24</v>
      </c>
      <c r="L2304" t="s">
        <v>25</v>
      </c>
      <c r="M2304" t="s">
        <v>221</v>
      </c>
    </row>
    <row r="2305" spans="1:13" x14ac:dyDescent="0.3">
      <c r="A2305" t="s">
        <v>12819</v>
      </c>
      <c r="C2305" t="s">
        <v>12803</v>
      </c>
      <c r="D2305">
        <v>54</v>
      </c>
      <c r="E2305" s="1">
        <v>10000000</v>
      </c>
      <c r="G2305" t="s">
        <v>21</v>
      </c>
      <c r="H2305" t="s">
        <v>8049</v>
      </c>
      <c r="I2305" t="s">
        <v>70</v>
      </c>
      <c r="J2305" t="s">
        <v>70</v>
      </c>
      <c r="K2305" t="s">
        <v>24</v>
      </c>
      <c r="L2305" t="s">
        <v>17</v>
      </c>
      <c r="M2305" t="s">
        <v>26</v>
      </c>
    </row>
    <row r="2306" spans="1:13" x14ac:dyDescent="0.3">
      <c r="A2306" t="s">
        <v>12819</v>
      </c>
      <c r="C2306" t="s">
        <v>34627</v>
      </c>
      <c r="D2306">
        <v>10</v>
      </c>
      <c r="E2306" s="1">
        <v>500000</v>
      </c>
      <c r="G2306" t="s">
        <v>69</v>
      </c>
      <c r="H2306" t="s">
        <v>34707</v>
      </c>
      <c r="I2306" t="s">
        <v>70</v>
      </c>
      <c r="J2306" t="s">
        <v>70</v>
      </c>
      <c r="K2306" t="s">
        <v>24</v>
      </c>
      <c r="L2306" t="s">
        <v>17</v>
      </c>
      <c r="M2306" t="s">
        <v>221</v>
      </c>
    </row>
    <row r="2307" spans="1:13" x14ac:dyDescent="0.3">
      <c r="A2307" t="s">
        <v>12819</v>
      </c>
      <c r="C2307" t="s">
        <v>33297</v>
      </c>
      <c r="D2307">
        <v>11</v>
      </c>
      <c r="E2307" s="1">
        <v>500000</v>
      </c>
      <c r="G2307" t="s">
        <v>69</v>
      </c>
      <c r="H2307" t="s">
        <v>33358</v>
      </c>
      <c r="I2307" t="s">
        <v>70</v>
      </c>
      <c r="J2307" t="s">
        <v>70</v>
      </c>
      <c r="K2307" t="s">
        <v>24</v>
      </c>
      <c r="L2307" t="s">
        <v>17</v>
      </c>
      <c r="M2307" t="s">
        <v>39</v>
      </c>
    </row>
    <row r="2308" spans="1:13" x14ac:dyDescent="0.3">
      <c r="A2308" t="s">
        <v>12819</v>
      </c>
      <c r="C2308" t="s">
        <v>33438</v>
      </c>
      <c r="D2308">
        <v>11</v>
      </c>
      <c r="E2308" s="1">
        <v>313145</v>
      </c>
      <c r="G2308" t="s">
        <v>13</v>
      </c>
      <c r="H2308" t="s">
        <v>33447</v>
      </c>
      <c r="I2308" t="s">
        <v>70</v>
      </c>
      <c r="J2308" t="s">
        <v>70</v>
      </c>
      <c r="K2308" t="s">
        <v>24</v>
      </c>
      <c r="L2308" t="s">
        <v>17</v>
      </c>
      <c r="M2308" t="s">
        <v>345</v>
      </c>
    </row>
    <row r="2309" spans="1:13" x14ac:dyDescent="0.3">
      <c r="A2309" t="s">
        <v>12819</v>
      </c>
      <c r="C2309" t="s">
        <v>37047</v>
      </c>
      <c r="D2309">
        <v>25</v>
      </c>
      <c r="E2309" s="1">
        <v>2230617</v>
      </c>
      <c r="G2309" t="s">
        <v>13</v>
      </c>
      <c r="H2309" t="s">
        <v>37231</v>
      </c>
      <c r="I2309" t="s">
        <v>70</v>
      </c>
      <c r="J2309" t="s">
        <v>70</v>
      </c>
      <c r="K2309" t="s">
        <v>24</v>
      </c>
      <c r="L2309" t="s">
        <v>17</v>
      </c>
      <c r="M2309" t="s">
        <v>345</v>
      </c>
    </row>
    <row r="2310" spans="1:13" x14ac:dyDescent="0.3">
      <c r="A2310" t="s">
        <v>12819</v>
      </c>
      <c r="C2310" t="s">
        <v>37047</v>
      </c>
      <c r="D2310">
        <v>7</v>
      </c>
      <c r="E2310" s="1">
        <v>3400000</v>
      </c>
      <c r="G2310" t="s">
        <v>13</v>
      </c>
      <c r="H2310" t="s">
        <v>37234</v>
      </c>
      <c r="I2310" t="s">
        <v>70</v>
      </c>
      <c r="J2310" t="s">
        <v>70</v>
      </c>
      <c r="K2310" t="s">
        <v>24</v>
      </c>
      <c r="L2310" t="s">
        <v>17</v>
      </c>
      <c r="M2310" t="s">
        <v>345</v>
      </c>
    </row>
    <row r="2311" spans="1:13" x14ac:dyDescent="0.3">
      <c r="A2311" t="s">
        <v>12819</v>
      </c>
      <c r="C2311" t="s">
        <v>36770</v>
      </c>
      <c r="D2311">
        <v>12</v>
      </c>
      <c r="E2311" s="1">
        <v>500000</v>
      </c>
      <c r="G2311" t="s">
        <v>69</v>
      </c>
      <c r="H2311" t="s">
        <v>36777</v>
      </c>
      <c r="I2311" t="s">
        <v>70</v>
      </c>
      <c r="J2311" t="s">
        <v>70</v>
      </c>
      <c r="K2311" t="s">
        <v>24</v>
      </c>
      <c r="L2311" t="s">
        <v>17</v>
      </c>
      <c r="M2311" t="s">
        <v>39</v>
      </c>
    </row>
    <row r="2312" spans="1:13" x14ac:dyDescent="0.3">
      <c r="A2312" t="s">
        <v>12819</v>
      </c>
      <c r="C2312" t="s">
        <v>35627</v>
      </c>
      <c r="D2312">
        <v>2</v>
      </c>
      <c r="E2312" s="1">
        <v>493000</v>
      </c>
      <c r="G2312" t="s">
        <v>69</v>
      </c>
      <c r="H2312" t="s">
        <v>35683</v>
      </c>
      <c r="I2312" t="s">
        <v>70</v>
      </c>
      <c r="J2312" t="s">
        <v>70</v>
      </c>
      <c r="K2312" t="s">
        <v>24</v>
      </c>
      <c r="L2312" t="s">
        <v>17</v>
      </c>
      <c r="M2312" t="s">
        <v>39</v>
      </c>
    </row>
    <row r="2313" spans="1:13" x14ac:dyDescent="0.3">
      <c r="A2313" t="s">
        <v>12819</v>
      </c>
      <c r="C2313" t="s">
        <v>37685</v>
      </c>
      <c r="D2313">
        <v>22</v>
      </c>
      <c r="E2313" s="1">
        <v>971459</v>
      </c>
      <c r="G2313" t="s">
        <v>34</v>
      </c>
      <c r="H2313" t="s">
        <v>37762</v>
      </c>
      <c r="I2313" t="s">
        <v>70</v>
      </c>
      <c r="J2313" t="s">
        <v>70</v>
      </c>
      <c r="K2313" t="s">
        <v>24</v>
      </c>
      <c r="L2313" t="s">
        <v>210</v>
      </c>
      <c r="M2313" t="s">
        <v>217</v>
      </c>
    </row>
    <row r="2314" spans="1:13" x14ac:dyDescent="0.3">
      <c r="A2314" t="s">
        <v>12819</v>
      </c>
      <c r="C2314" t="s">
        <v>38133</v>
      </c>
      <c r="D2314">
        <v>12</v>
      </c>
      <c r="E2314" s="1">
        <v>247000</v>
      </c>
      <c r="G2314" t="s">
        <v>69</v>
      </c>
      <c r="H2314" t="s">
        <v>38162</v>
      </c>
      <c r="I2314" t="s">
        <v>70</v>
      </c>
      <c r="J2314" t="s">
        <v>70</v>
      </c>
      <c r="K2314" t="s">
        <v>24</v>
      </c>
      <c r="L2314" t="s">
        <v>17</v>
      </c>
      <c r="M2314" t="s">
        <v>39</v>
      </c>
    </row>
    <row r="2315" spans="1:13" x14ac:dyDescent="0.3">
      <c r="A2315" t="s">
        <v>12819</v>
      </c>
      <c r="C2315" t="s">
        <v>38133</v>
      </c>
      <c r="D2315">
        <v>12</v>
      </c>
      <c r="E2315" s="1">
        <v>247000</v>
      </c>
      <c r="G2315" t="s">
        <v>69</v>
      </c>
      <c r="H2315" t="s">
        <v>38162</v>
      </c>
      <c r="I2315" t="s">
        <v>70</v>
      </c>
      <c r="J2315" t="s">
        <v>70</v>
      </c>
      <c r="K2315" t="s">
        <v>24</v>
      </c>
      <c r="L2315" t="s">
        <v>17</v>
      </c>
      <c r="M2315" t="s">
        <v>39</v>
      </c>
    </row>
    <row r="2316" spans="1:13" x14ac:dyDescent="0.3">
      <c r="A2316" t="s">
        <v>12819</v>
      </c>
      <c r="C2316" t="s">
        <v>17871</v>
      </c>
      <c r="D2316">
        <v>36</v>
      </c>
      <c r="E2316" s="1">
        <v>5257525</v>
      </c>
      <c r="G2316" t="s">
        <v>13</v>
      </c>
      <c r="H2316" t="s">
        <v>17872</v>
      </c>
      <c r="I2316" t="s">
        <v>70</v>
      </c>
      <c r="J2316" t="s">
        <v>70</v>
      </c>
      <c r="K2316" t="s">
        <v>24</v>
      </c>
      <c r="L2316" t="s">
        <v>2708</v>
      </c>
      <c r="M2316" t="s">
        <v>345</v>
      </c>
    </row>
    <row r="2317" spans="1:13" x14ac:dyDescent="0.3">
      <c r="A2317" t="s">
        <v>12819</v>
      </c>
      <c r="C2317" t="s">
        <v>17710</v>
      </c>
      <c r="D2317">
        <v>36</v>
      </c>
      <c r="E2317" s="1">
        <v>8361840</v>
      </c>
      <c r="G2317" t="s">
        <v>13</v>
      </c>
      <c r="H2317" t="s">
        <v>17753</v>
      </c>
      <c r="I2317" t="s">
        <v>70</v>
      </c>
      <c r="J2317" t="s">
        <v>70</v>
      </c>
      <c r="K2317" t="s">
        <v>24</v>
      </c>
      <c r="L2317" t="s">
        <v>210</v>
      </c>
      <c r="M2317" t="s">
        <v>345</v>
      </c>
    </row>
    <row r="2318" spans="1:13" x14ac:dyDescent="0.3">
      <c r="A2318" t="s">
        <v>12819</v>
      </c>
      <c r="C2318" t="s">
        <v>17828</v>
      </c>
      <c r="D2318">
        <v>12</v>
      </c>
      <c r="E2318" s="1">
        <v>500000</v>
      </c>
      <c r="G2318" t="s">
        <v>69</v>
      </c>
      <c r="H2318" t="s">
        <v>17848</v>
      </c>
      <c r="I2318" t="s">
        <v>70</v>
      </c>
      <c r="J2318" t="s">
        <v>70</v>
      </c>
      <c r="K2318" t="s">
        <v>24</v>
      </c>
      <c r="L2318" t="s">
        <v>115</v>
      </c>
      <c r="M2318" t="s">
        <v>39</v>
      </c>
    </row>
    <row r="2319" spans="1:13" x14ac:dyDescent="0.3">
      <c r="A2319" t="s">
        <v>12819</v>
      </c>
      <c r="C2319" t="s">
        <v>24785</v>
      </c>
      <c r="D2319">
        <v>12</v>
      </c>
      <c r="E2319" s="1">
        <v>750000</v>
      </c>
      <c r="G2319" t="s">
        <v>13</v>
      </c>
      <c r="H2319" t="s">
        <v>24794</v>
      </c>
      <c r="I2319" t="s">
        <v>70</v>
      </c>
      <c r="J2319" t="s">
        <v>70</v>
      </c>
      <c r="K2319" t="s">
        <v>24</v>
      </c>
      <c r="L2319" t="s">
        <v>2708</v>
      </c>
      <c r="M2319" t="s">
        <v>345</v>
      </c>
    </row>
    <row r="2320" spans="1:13" x14ac:dyDescent="0.3">
      <c r="A2320" t="s">
        <v>12819</v>
      </c>
      <c r="C2320" t="s">
        <v>24677</v>
      </c>
      <c r="D2320">
        <v>12</v>
      </c>
      <c r="E2320" s="1">
        <v>500000</v>
      </c>
      <c r="G2320" t="s">
        <v>69</v>
      </c>
      <c r="H2320" t="s">
        <v>24719</v>
      </c>
      <c r="I2320" t="s">
        <v>70</v>
      </c>
      <c r="J2320" t="s">
        <v>70</v>
      </c>
      <c r="K2320" t="s">
        <v>24</v>
      </c>
      <c r="L2320" t="s">
        <v>210</v>
      </c>
      <c r="M2320" t="s">
        <v>39</v>
      </c>
    </row>
    <row r="2321" spans="1:13" x14ac:dyDescent="0.3">
      <c r="A2321" t="s">
        <v>12819</v>
      </c>
      <c r="C2321" t="s">
        <v>24414</v>
      </c>
      <c r="D2321">
        <v>12</v>
      </c>
      <c r="E2321" s="1">
        <v>750000</v>
      </c>
      <c r="G2321" t="s">
        <v>111</v>
      </c>
      <c r="H2321" t="s">
        <v>970</v>
      </c>
      <c r="I2321" t="s">
        <v>70</v>
      </c>
      <c r="J2321" t="s">
        <v>70</v>
      </c>
      <c r="K2321" t="s">
        <v>24</v>
      </c>
      <c r="L2321" t="s">
        <v>25</v>
      </c>
      <c r="M2321" t="s">
        <v>87</v>
      </c>
    </row>
    <row r="2322" spans="1:13" x14ac:dyDescent="0.3">
      <c r="A2322" t="s">
        <v>24657</v>
      </c>
      <c r="C2322" t="s">
        <v>35205</v>
      </c>
      <c r="D2322">
        <v>18</v>
      </c>
      <c r="E2322" s="1">
        <v>2500000</v>
      </c>
      <c r="G2322" t="s">
        <v>69</v>
      </c>
      <c r="H2322" t="s">
        <v>35238</v>
      </c>
      <c r="I2322" t="s">
        <v>22</v>
      </c>
      <c r="J2322" t="s">
        <v>23</v>
      </c>
      <c r="K2322" t="s">
        <v>24</v>
      </c>
      <c r="L2322" t="s">
        <v>17</v>
      </c>
      <c r="M2322" t="s">
        <v>39</v>
      </c>
    </row>
    <row r="2323" spans="1:13" x14ac:dyDescent="0.3">
      <c r="A2323" t="s">
        <v>24657</v>
      </c>
      <c r="C2323" t="s">
        <v>34542</v>
      </c>
      <c r="D2323">
        <v>1</v>
      </c>
      <c r="E2323" s="1">
        <v>10000</v>
      </c>
      <c r="G2323" t="s">
        <v>21</v>
      </c>
      <c r="H2323" t="s">
        <v>970</v>
      </c>
      <c r="I2323" t="s">
        <v>22</v>
      </c>
      <c r="J2323" t="s">
        <v>23</v>
      </c>
      <c r="K2323" t="s">
        <v>24</v>
      </c>
      <c r="L2323" t="s">
        <v>25</v>
      </c>
      <c r="M2323" t="s">
        <v>26</v>
      </c>
    </row>
    <row r="2324" spans="1:13" x14ac:dyDescent="0.3">
      <c r="A2324" t="s">
        <v>24657</v>
      </c>
      <c r="C2324" t="s">
        <v>35627</v>
      </c>
      <c r="D2324">
        <v>42</v>
      </c>
      <c r="E2324" s="1">
        <v>6992291</v>
      </c>
      <c r="G2324" t="s">
        <v>69</v>
      </c>
      <c r="H2324" t="s">
        <v>35644</v>
      </c>
      <c r="I2324" t="s">
        <v>22</v>
      </c>
      <c r="J2324" t="s">
        <v>23</v>
      </c>
      <c r="K2324" t="s">
        <v>24</v>
      </c>
      <c r="L2324" t="s">
        <v>17</v>
      </c>
      <c r="M2324" t="s">
        <v>39</v>
      </c>
    </row>
    <row r="2325" spans="1:13" x14ac:dyDescent="0.3">
      <c r="A2325" t="s">
        <v>24657</v>
      </c>
      <c r="C2325" t="s">
        <v>38133</v>
      </c>
      <c r="D2325">
        <v>12</v>
      </c>
      <c r="E2325" s="1">
        <v>200000</v>
      </c>
      <c r="G2325" t="s">
        <v>69</v>
      </c>
      <c r="H2325" t="s">
        <v>38164</v>
      </c>
      <c r="I2325" t="s">
        <v>22</v>
      </c>
      <c r="J2325" t="s">
        <v>23</v>
      </c>
      <c r="K2325" t="s">
        <v>24</v>
      </c>
      <c r="L2325" t="s">
        <v>210</v>
      </c>
      <c r="M2325" t="s">
        <v>39</v>
      </c>
    </row>
    <row r="2326" spans="1:13" x14ac:dyDescent="0.3">
      <c r="A2326" t="s">
        <v>24657</v>
      </c>
      <c r="C2326" t="s">
        <v>24656</v>
      </c>
      <c r="D2326">
        <v>48</v>
      </c>
      <c r="E2326" s="1">
        <v>5518300</v>
      </c>
      <c r="G2326" t="s">
        <v>69</v>
      </c>
      <c r="H2326" t="s">
        <v>24658</v>
      </c>
      <c r="I2326" t="s">
        <v>22</v>
      </c>
      <c r="J2326" t="s">
        <v>23</v>
      </c>
      <c r="K2326" t="s">
        <v>24</v>
      </c>
      <c r="L2326" t="s">
        <v>25</v>
      </c>
      <c r="M2326" t="s">
        <v>39</v>
      </c>
    </row>
    <row r="2327" spans="1:13" x14ac:dyDescent="0.3">
      <c r="A2327" t="s">
        <v>24657</v>
      </c>
      <c r="C2327" t="s">
        <v>25159</v>
      </c>
      <c r="D2327">
        <v>12</v>
      </c>
      <c r="E2327" s="1">
        <v>1000000</v>
      </c>
      <c r="G2327" t="s">
        <v>69</v>
      </c>
      <c r="H2327" t="s">
        <v>25165</v>
      </c>
      <c r="I2327" t="s">
        <v>22</v>
      </c>
      <c r="J2327" t="s">
        <v>23</v>
      </c>
      <c r="K2327" t="s">
        <v>24</v>
      </c>
      <c r="L2327" t="s">
        <v>25</v>
      </c>
      <c r="M2327" t="s">
        <v>39</v>
      </c>
    </row>
    <row r="2328" spans="1:13" x14ac:dyDescent="0.3">
      <c r="A2328" t="s">
        <v>27459</v>
      </c>
      <c r="C2328" t="s">
        <v>27408</v>
      </c>
      <c r="D2328">
        <v>25</v>
      </c>
      <c r="E2328" s="1">
        <v>6050579</v>
      </c>
      <c r="G2328" t="s">
        <v>13</v>
      </c>
      <c r="H2328" t="s">
        <v>27460</v>
      </c>
      <c r="I2328" t="s">
        <v>27461</v>
      </c>
      <c r="J2328" t="s">
        <v>1697</v>
      </c>
      <c r="K2328" t="s">
        <v>189</v>
      </c>
      <c r="L2328" t="s">
        <v>17</v>
      </c>
      <c r="M2328" t="s">
        <v>442</v>
      </c>
    </row>
    <row r="2329" spans="1:13" x14ac:dyDescent="0.3">
      <c r="A2329" t="s">
        <v>10282</v>
      </c>
      <c r="C2329" t="s">
        <v>10275</v>
      </c>
      <c r="D2329">
        <v>44</v>
      </c>
      <c r="E2329" s="1">
        <v>369803</v>
      </c>
      <c r="G2329" t="s">
        <v>48</v>
      </c>
      <c r="H2329" t="s">
        <v>10283</v>
      </c>
      <c r="I2329" t="s">
        <v>2143</v>
      </c>
      <c r="K2329" t="s">
        <v>2145</v>
      </c>
      <c r="L2329" t="s">
        <v>38</v>
      </c>
      <c r="M2329" t="s">
        <v>354</v>
      </c>
    </row>
    <row r="2330" spans="1:13" x14ac:dyDescent="0.3">
      <c r="A2330" t="s">
        <v>9006</v>
      </c>
      <c r="C2330" t="s">
        <v>8962</v>
      </c>
      <c r="D2330">
        <v>18</v>
      </c>
      <c r="E2330" s="1">
        <v>100000</v>
      </c>
      <c r="G2330" t="s">
        <v>48</v>
      </c>
      <c r="H2330" t="s">
        <v>9007</v>
      </c>
      <c r="I2330" t="s">
        <v>9008</v>
      </c>
      <c r="K2330" t="s">
        <v>1584</v>
      </c>
      <c r="L2330" t="s">
        <v>17</v>
      </c>
      <c r="M2330" t="s">
        <v>190</v>
      </c>
    </row>
    <row r="2331" spans="1:13" x14ac:dyDescent="0.3">
      <c r="A2331" t="s">
        <v>21167</v>
      </c>
      <c r="C2331" t="s">
        <v>21035</v>
      </c>
      <c r="D2331">
        <v>19</v>
      </c>
      <c r="E2331" s="1">
        <v>1639385</v>
      </c>
      <c r="G2331" t="s">
        <v>13</v>
      </c>
      <c r="H2331" t="s">
        <v>21168</v>
      </c>
      <c r="I2331" t="s">
        <v>104</v>
      </c>
      <c r="J2331" t="s">
        <v>86</v>
      </c>
      <c r="K2331" t="s">
        <v>24</v>
      </c>
      <c r="L2331" t="s">
        <v>17</v>
      </c>
      <c r="M2331" t="s">
        <v>207</v>
      </c>
    </row>
    <row r="2332" spans="1:13" x14ac:dyDescent="0.3">
      <c r="A2332" t="s">
        <v>2097</v>
      </c>
      <c r="C2332" t="s">
        <v>1852</v>
      </c>
      <c r="D2332">
        <v>36</v>
      </c>
      <c r="E2332" s="1">
        <v>830085</v>
      </c>
      <c r="G2332" t="s">
        <v>34</v>
      </c>
      <c r="H2332" t="s">
        <v>2098</v>
      </c>
      <c r="K2332" t="s">
        <v>1181</v>
      </c>
      <c r="L2332" t="s">
        <v>17</v>
      </c>
      <c r="M2332" t="s">
        <v>202</v>
      </c>
    </row>
    <row r="2333" spans="1:13" x14ac:dyDescent="0.3">
      <c r="A2333" t="s">
        <v>29405</v>
      </c>
      <c r="C2333" t="s">
        <v>29352</v>
      </c>
      <c r="D2333">
        <v>11</v>
      </c>
      <c r="E2333" s="1">
        <v>351374</v>
      </c>
      <c r="G2333" t="s">
        <v>13</v>
      </c>
      <c r="H2333" t="s">
        <v>29406</v>
      </c>
      <c r="I2333" t="s">
        <v>29407</v>
      </c>
      <c r="J2333" t="s">
        <v>70</v>
      </c>
      <c r="K2333" t="s">
        <v>24</v>
      </c>
      <c r="L2333" t="s">
        <v>17</v>
      </c>
      <c r="M2333" t="s">
        <v>105</v>
      </c>
    </row>
    <row r="2334" spans="1:13" x14ac:dyDescent="0.3">
      <c r="A2334" t="s">
        <v>5433</v>
      </c>
      <c r="C2334" t="s">
        <v>30756</v>
      </c>
      <c r="D2334">
        <v>10</v>
      </c>
      <c r="E2334" s="1">
        <v>501903</v>
      </c>
      <c r="G2334" t="s">
        <v>13</v>
      </c>
      <c r="H2334" t="s">
        <v>30839</v>
      </c>
      <c r="I2334" t="s">
        <v>5435</v>
      </c>
      <c r="J2334" t="s">
        <v>119</v>
      </c>
      <c r="K2334" t="s">
        <v>24</v>
      </c>
      <c r="L2334" t="s">
        <v>17</v>
      </c>
      <c r="M2334" t="s">
        <v>442</v>
      </c>
    </row>
    <row r="2335" spans="1:13" x14ac:dyDescent="0.3">
      <c r="A2335" t="s">
        <v>5433</v>
      </c>
      <c r="C2335" t="s">
        <v>5155</v>
      </c>
      <c r="D2335">
        <v>41</v>
      </c>
      <c r="E2335" s="1">
        <v>1508401</v>
      </c>
      <c r="G2335" t="s">
        <v>13</v>
      </c>
      <c r="H2335" t="s">
        <v>5434</v>
      </c>
      <c r="I2335" t="s">
        <v>5435</v>
      </c>
      <c r="J2335" t="s">
        <v>119</v>
      </c>
      <c r="K2335" t="s">
        <v>24</v>
      </c>
      <c r="L2335" t="s">
        <v>17</v>
      </c>
      <c r="M2335" t="s">
        <v>442</v>
      </c>
    </row>
    <row r="2336" spans="1:13" x14ac:dyDescent="0.3">
      <c r="A2336" t="s">
        <v>716</v>
      </c>
      <c r="C2336" t="s">
        <v>597</v>
      </c>
      <c r="D2336">
        <v>29</v>
      </c>
      <c r="E2336" s="1">
        <v>37561978</v>
      </c>
      <c r="G2336" t="s">
        <v>13</v>
      </c>
      <c r="H2336" t="s">
        <v>717</v>
      </c>
      <c r="I2336" t="s">
        <v>718</v>
      </c>
      <c r="K2336" t="s">
        <v>51</v>
      </c>
      <c r="L2336" t="s">
        <v>17</v>
      </c>
      <c r="M2336" t="s">
        <v>207</v>
      </c>
    </row>
    <row r="2337" spans="1:13" x14ac:dyDescent="0.3">
      <c r="A2337" t="s">
        <v>716</v>
      </c>
      <c r="C2337" t="s">
        <v>27408</v>
      </c>
      <c r="D2337">
        <v>21</v>
      </c>
      <c r="E2337" s="1">
        <v>4019427</v>
      </c>
      <c r="G2337" t="s">
        <v>13</v>
      </c>
      <c r="H2337" t="s">
        <v>27512</v>
      </c>
      <c r="I2337" t="s">
        <v>718</v>
      </c>
      <c r="K2337" t="s">
        <v>51</v>
      </c>
      <c r="L2337" t="s">
        <v>17</v>
      </c>
      <c r="M2337" t="s">
        <v>207</v>
      </c>
    </row>
    <row r="2338" spans="1:13" x14ac:dyDescent="0.3">
      <c r="A2338" t="s">
        <v>716</v>
      </c>
      <c r="C2338" t="s">
        <v>29922</v>
      </c>
      <c r="D2338">
        <v>35</v>
      </c>
      <c r="E2338" s="1">
        <v>8262519</v>
      </c>
      <c r="G2338" t="s">
        <v>34</v>
      </c>
      <c r="H2338" t="s">
        <v>30026</v>
      </c>
      <c r="I2338" t="s">
        <v>718</v>
      </c>
      <c r="K2338" t="s">
        <v>51</v>
      </c>
      <c r="L2338" t="s">
        <v>17</v>
      </c>
      <c r="M2338" t="s">
        <v>217</v>
      </c>
    </row>
    <row r="2339" spans="1:13" x14ac:dyDescent="0.3">
      <c r="A2339" t="s">
        <v>716</v>
      </c>
      <c r="C2339" t="s">
        <v>30756</v>
      </c>
      <c r="D2339">
        <v>47</v>
      </c>
      <c r="E2339" s="1">
        <v>3342359</v>
      </c>
      <c r="G2339" t="s">
        <v>13</v>
      </c>
      <c r="H2339" t="s">
        <v>30809</v>
      </c>
      <c r="I2339" t="s">
        <v>718</v>
      </c>
      <c r="K2339" t="s">
        <v>51</v>
      </c>
      <c r="L2339" t="s">
        <v>17</v>
      </c>
      <c r="M2339" t="s">
        <v>18</v>
      </c>
    </row>
    <row r="2340" spans="1:13" x14ac:dyDescent="0.3">
      <c r="A2340" t="s">
        <v>716</v>
      </c>
      <c r="C2340" t="s">
        <v>30756</v>
      </c>
      <c r="D2340">
        <v>29</v>
      </c>
      <c r="E2340" s="1">
        <v>4000246</v>
      </c>
      <c r="G2340" t="s">
        <v>13</v>
      </c>
      <c r="H2340" t="s">
        <v>30810</v>
      </c>
      <c r="I2340" t="s">
        <v>718</v>
      </c>
      <c r="K2340" t="s">
        <v>51</v>
      </c>
      <c r="L2340" t="s">
        <v>17</v>
      </c>
      <c r="M2340" t="s">
        <v>18</v>
      </c>
    </row>
    <row r="2341" spans="1:13" x14ac:dyDescent="0.3">
      <c r="A2341" t="s">
        <v>716</v>
      </c>
      <c r="C2341" t="s">
        <v>30756</v>
      </c>
      <c r="D2341">
        <v>47</v>
      </c>
      <c r="E2341" s="1">
        <v>40600000</v>
      </c>
      <c r="G2341" t="s">
        <v>571</v>
      </c>
      <c r="H2341" t="s">
        <v>30824</v>
      </c>
      <c r="I2341" t="s">
        <v>718</v>
      </c>
      <c r="K2341" t="s">
        <v>51</v>
      </c>
      <c r="L2341" t="s">
        <v>17</v>
      </c>
      <c r="M2341" t="s">
        <v>4207</v>
      </c>
    </row>
    <row r="2342" spans="1:13" x14ac:dyDescent="0.3">
      <c r="A2342" t="s">
        <v>716</v>
      </c>
      <c r="C2342" t="s">
        <v>10589</v>
      </c>
      <c r="D2342">
        <v>88</v>
      </c>
      <c r="E2342" s="1">
        <v>7667685</v>
      </c>
      <c r="G2342" t="s">
        <v>34</v>
      </c>
      <c r="H2342" t="s">
        <v>10734</v>
      </c>
      <c r="I2342" t="s">
        <v>718</v>
      </c>
      <c r="K2342" t="s">
        <v>51</v>
      </c>
      <c r="L2342" t="s">
        <v>17</v>
      </c>
      <c r="M2342" t="s">
        <v>217</v>
      </c>
    </row>
    <row r="2343" spans="1:13" x14ac:dyDescent="0.3">
      <c r="A2343" t="s">
        <v>34711</v>
      </c>
      <c r="C2343" t="s">
        <v>34627</v>
      </c>
      <c r="D2343">
        <v>26</v>
      </c>
      <c r="E2343" s="1">
        <v>100000</v>
      </c>
      <c r="G2343" t="s">
        <v>13</v>
      </c>
      <c r="H2343" t="s">
        <v>34712</v>
      </c>
      <c r="I2343" t="s">
        <v>7275</v>
      </c>
      <c r="J2343" t="s">
        <v>175</v>
      </c>
      <c r="K2343" t="s">
        <v>24</v>
      </c>
      <c r="L2343" t="s">
        <v>17</v>
      </c>
      <c r="M2343" t="s">
        <v>450</v>
      </c>
    </row>
    <row r="2344" spans="1:13" x14ac:dyDescent="0.3">
      <c r="A2344" t="s">
        <v>27378</v>
      </c>
      <c r="C2344" t="s">
        <v>27194</v>
      </c>
      <c r="D2344">
        <v>6</v>
      </c>
      <c r="E2344" s="1">
        <v>99274</v>
      </c>
      <c r="G2344" t="s">
        <v>13</v>
      </c>
      <c r="H2344" t="s">
        <v>27379</v>
      </c>
      <c r="I2344" t="s">
        <v>118</v>
      </c>
      <c r="J2344" t="s">
        <v>119</v>
      </c>
      <c r="K2344" t="s">
        <v>24</v>
      </c>
      <c r="L2344" t="s">
        <v>17</v>
      </c>
      <c r="M2344" t="s">
        <v>442</v>
      </c>
    </row>
    <row r="2345" spans="1:13" x14ac:dyDescent="0.3">
      <c r="A2345" t="s">
        <v>9975</v>
      </c>
      <c r="C2345" t="s">
        <v>9547</v>
      </c>
      <c r="D2345">
        <v>81</v>
      </c>
      <c r="E2345" s="1">
        <v>1155233</v>
      </c>
      <c r="G2345" t="s">
        <v>34</v>
      </c>
      <c r="H2345" t="s">
        <v>9976</v>
      </c>
      <c r="I2345" t="s">
        <v>131</v>
      </c>
      <c r="K2345" t="s">
        <v>132</v>
      </c>
      <c r="L2345" t="s">
        <v>133</v>
      </c>
      <c r="M2345" t="s">
        <v>217</v>
      </c>
    </row>
    <row r="2346" spans="1:13" x14ac:dyDescent="0.3">
      <c r="A2346" t="s">
        <v>16039</v>
      </c>
      <c r="C2346" t="s">
        <v>15737</v>
      </c>
      <c r="D2346">
        <v>5</v>
      </c>
      <c r="E2346" s="1">
        <v>150000</v>
      </c>
      <c r="G2346" t="s">
        <v>48</v>
      </c>
      <c r="H2346" t="s">
        <v>16040</v>
      </c>
      <c r="I2346" t="s">
        <v>16041</v>
      </c>
      <c r="J2346" t="s">
        <v>1145</v>
      </c>
      <c r="K2346" t="s">
        <v>24</v>
      </c>
      <c r="L2346" t="s">
        <v>17</v>
      </c>
      <c r="M2346" t="s">
        <v>354</v>
      </c>
    </row>
    <row r="2347" spans="1:13" x14ac:dyDescent="0.3">
      <c r="A2347" t="s">
        <v>16110</v>
      </c>
      <c r="C2347" t="s">
        <v>15737</v>
      </c>
      <c r="D2347">
        <v>73</v>
      </c>
      <c r="E2347" s="1">
        <v>2588784</v>
      </c>
      <c r="G2347" t="s">
        <v>13</v>
      </c>
      <c r="H2347" t="s">
        <v>16111</v>
      </c>
      <c r="I2347" t="s">
        <v>16112</v>
      </c>
      <c r="K2347" t="s">
        <v>96</v>
      </c>
      <c r="L2347" t="s">
        <v>17</v>
      </c>
      <c r="M2347" t="s">
        <v>1587</v>
      </c>
    </row>
    <row r="2348" spans="1:13" x14ac:dyDescent="0.3">
      <c r="A2348" t="s">
        <v>16110</v>
      </c>
      <c r="C2348" t="s">
        <v>17183</v>
      </c>
      <c r="D2348">
        <v>50</v>
      </c>
      <c r="E2348" s="1">
        <v>1854475</v>
      </c>
      <c r="G2348" t="s">
        <v>13</v>
      </c>
      <c r="H2348" t="s">
        <v>17233</v>
      </c>
      <c r="I2348" t="s">
        <v>16112</v>
      </c>
      <c r="K2348" t="s">
        <v>96</v>
      </c>
      <c r="L2348" t="s">
        <v>17</v>
      </c>
      <c r="M2348" t="s">
        <v>31</v>
      </c>
    </row>
    <row r="2349" spans="1:13" x14ac:dyDescent="0.3">
      <c r="A2349" t="s">
        <v>16110</v>
      </c>
      <c r="C2349" t="s">
        <v>34263</v>
      </c>
      <c r="D2349">
        <v>18</v>
      </c>
      <c r="E2349" s="1">
        <v>94150</v>
      </c>
      <c r="G2349" t="s">
        <v>13</v>
      </c>
      <c r="H2349" t="s">
        <v>34277</v>
      </c>
      <c r="I2349" t="s">
        <v>16112</v>
      </c>
      <c r="K2349" t="s">
        <v>96</v>
      </c>
      <c r="L2349" t="s">
        <v>17</v>
      </c>
      <c r="M2349" t="s">
        <v>450</v>
      </c>
    </row>
    <row r="2350" spans="1:13" x14ac:dyDescent="0.3">
      <c r="A2350" t="s">
        <v>16110</v>
      </c>
      <c r="C2350" t="s">
        <v>33755</v>
      </c>
      <c r="D2350">
        <v>65</v>
      </c>
      <c r="E2350" s="1">
        <v>2705961</v>
      </c>
      <c r="G2350" t="s">
        <v>13</v>
      </c>
      <c r="H2350" t="s">
        <v>33866</v>
      </c>
      <c r="I2350" t="s">
        <v>16112</v>
      </c>
      <c r="K2350" t="s">
        <v>96</v>
      </c>
      <c r="L2350" t="s">
        <v>17</v>
      </c>
      <c r="M2350" t="s">
        <v>66</v>
      </c>
    </row>
    <row r="2351" spans="1:13" x14ac:dyDescent="0.3">
      <c r="A2351" t="s">
        <v>7868</v>
      </c>
      <c r="C2351" t="s">
        <v>7634</v>
      </c>
      <c r="D2351">
        <v>24</v>
      </c>
      <c r="E2351" s="1">
        <v>96543</v>
      </c>
      <c r="G2351" t="s">
        <v>48</v>
      </c>
      <c r="H2351" t="s">
        <v>7869</v>
      </c>
      <c r="I2351" t="s">
        <v>6252</v>
      </c>
      <c r="J2351" t="s">
        <v>3285</v>
      </c>
      <c r="K2351" t="s">
        <v>24</v>
      </c>
      <c r="L2351" t="s">
        <v>17</v>
      </c>
      <c r="M2351" t="s">
        <v>190</v>
      </c>
    </row>
    <row r="2352" spans="1:13" x14ac:dyDescent="0.3">
      <c r="A2352" t="s">
        <v>17198</v>
      </c>
      <c r="C2352" t="s">
        <v>17183</v>
      </c>
      <c r="D2352">
        <v>23</v>
      </c>
      <c r="E2352" s="1">
        <v>123000</v>
      </c>
      <c r="G2352" t="s">
        <v>13</v>
      </c>
      <c r="H2352" t="s">
        <v>17199</v>
      </c>
      <c r="I2352" t="s">
        <v>598</v>
      </c>
      <c r="K2352" t="s">
        <v>598</v>
      </c>
      <c r="L2352" t="s">
        <v>17</v>
      </c>
      <c r="M2352" t="s">
        <v>450</v>
      </c>
    </row>
    <row r="2353" spans="1:13" x14ac:dyDescent="0.3">
      <c r="A2353" t="s">
        <v>28074</v>
      </c>
      <c r="C2353" t="s">
        <v>27925</v>
      </c>
      <c r="D2353">
        <v>8</v>
      </c>
      <c r="E2353" s="1">
        <v>4918943</v>
      </c>
      <c r="G2353" t="s">
        <v>13</v>
      </c>
      <c r="H2353" t="s">
        <v>28075</v>
      </c>
      <c r="I2353" t="s">
        <v>28076</v>
      </c>
      <c r="K2353" t="s">
        <v>247</v>
      </c>
      <c r="L2353" t="s">
        <v>17</v>
      </c>
      <c r="M2353" t="s">
        <v>450</v>
      </c>
    </row>
    <row r="2354" spans="1:13" x14ac:dyDescent="0.3">
      <c r="A2354" t="s">
        <v>16379</v>
      </c>
      <c r="C2354" t="s">
        <v>16341</v>
      </c>
      <c r="D2354">
        <v>10</v>
      </c>
      <c r="E2354" s="1">
        <v>50000</v>
      </c>
      <c r="G2354" t="s">
        <v>13</v>
      </c>
      <c r="H2354" t="s">
        <v>16380</v>
      </c>
      <c r="I2354" t="s">
        <v>425</v>
      </c>
      <c r="J2354" t="s">
        <v>175</v>
      </c>
      <c r="K2354" t="s">
        <v>24</v>
      </c>
      <c r="L2354" t="s">
        <v>38</v>
      </c>
      <c r="M2354" t="s">
        <v>31</v>
      </c>
    </row>
    <row r="2355" spans="1:13" x14ac:dyDescent="0.3">
      <c r="A2355" t="s">
        <v>2337</v>
      </c>
      <c r="C2355" t="s">
        <v>2269</v>
      </c>
      <c r="D2355">
        <v>50</v>
      </c>
      <c r="E2355" s="1">
        <v>5979513</v>
      </c>
      <c r="G2355" t="s">
        <v>48</v>
      </c>
      <c r="H2355" t="s">
        <v>2338</v>
      </c>
      <c r="I2355" t="s">
        <v>2339</v>
      </c>
      <c r="K2355" t="s">
        <v>512</v>
      </c>
      <c r="L2355" t="s">
        <v>38</v>
      </c>
      <c r="M2355" t="s">
        <v>190</v>
      </c>
    </row>
    <row r="2356" spans="1:13" x14ac:dyDescent="0.3">
      <c r="A2356" t="s">
        <v>34029</v>
      </c>
      <c r="C2356" t="s">
        <v>33755</v>
      </c>
      <c r="D2356">
        <v>91</v>
      </c>
      <c r="E2356" s="1">
        <v>7933563</v>
      </c>
      <c r="G2356" t="s">
        <v>48</v>
      </c>
      <c r="H2356" t="s">
        <v>34030</v>
      </c>
      <c r="I2356" t="s">
        <v>10049</v>
      </c>
      <c r="K2356" t="s">
        <v>189</v>
      </c>
      <c r="L2356" t="s">
        <v>170</v>
      </c>
      <c r="M2356" t="s">
        <v>190</v>
      </c>
    </row>
    <row r="2357" spans="1:13" x14ac:dyDescent="0.3">
      <c r="A2357" t="s">
        <v>1860</v>
      </c>
      <c r="C2357" t="s">
        <v>3617</v>
      </c>
      <c r="D2357">
        <v>23</v>
      </c>
      <c r="E2357" s="1">
        <v>4500000</v>
      </c>
      <c r="G2357" t="s">
        <v>364</v>
      </c>
      <c r="H2357" t="s">
        <v>3620</v>
      </c>
      <c r="I2357" t="s">
        <v>49</v>
      </c>
      <c r="J2357" t="s">
        <v>50</v>
      </c>
      <c r="K2357" t="s">
        <v>51</v>
      </c>
      <c r="L2357" t="s">
        <v>44</v>
      </c>
      <c r="M2357" t="s">
        <v>268</v>
      </c>
    </row>
    <row r="2358" spans="1:13" x14ac:dyDescent="0.3">
      <c r="A2358" t="s">
        <v>1860</v>
      </c>
      <c r="C2358" t="s">
        <v>2957</v>
      </c>
      <c r="D2358">
        <v>92</v>
      </c>
      <c r="E2358" s="1">
        <v>2550000</v>
      </c>
      <c r="G2358" t="s">
        <v>571</v>
      </c>
      <c r="H2358" t="s">
        <v>3021</v>
      </c>
      <c r="I2358" t="s">
        <v>49</v>
      </c>
      <c r="J2358" t="s">
        <v>50</v>
      </c>
      <c r="K2358" t="s">
        <v>51</v>
      </c>
      <c r="L2358" t="s">
        <v>17</v>
      </c>
      <c r="M2358" t="s">
        <v>3022</v>
      </c>
    </row>
    <row r="2359" spans="1:13" x14ac:dyDescent="0.3">
      <c r="A2359" t="s">
        <v>1860</v>
      </c>
      <c r="C2359" t="s">
        <v>2957</v>
      </c>
      <c r="D2359">
        <v>25</v>
      </c>
      <c r="E2359" s="1">
        <v>250000</v>
      </c>
      <c r="G2359" t="s">
        <v>34</v>
      </c>
      <c r="H2359" t="s">
        <v>3067</v>
      </c>
      <c r="I2359" t="s">
        <v>49</v>
      </c>
      <c r="J2359" t="s">
        <v>50</v>
      </c>
      <c r="K2359" t="s">
        <v>51</v>
      </c>
      <c r="L2359" t="s">
        <v>44</v>
      </c>
      <c r="M2359" t="s">
        <v>217</v>
      </c>
    </row>
    <row r="2360" spans="1:13" x14ac:dyDescent="0.3">
      <c r="A2360" t="s">
        <v>1860</v>
      </c>
      <c r="C2360" t="s">
        <v>2957</v>
      </c>
      <c r="D2360">
        <v>85</v>
      </c>
      <c r="E2360" s="1">
        <v>249990</v>
      </c>
      <c r="G2360" t="s">
        <v>13</v>
      </c>
      <c r="H2360" t="s">
        <v>3340</v>
      </c>
      <c r="I2360" t="s">
        <v>49</v>
      </c>
      <c r="J2360" t="s">
        <v>50</v>
      </c>
      <c r="K2360" t="s">
        <v>51</v>
      </c>
      <c r="L2360" t="s">
        <v>44</v>
      </c>
      <c r="M2360" t="s">
        <v>18</v>
      </c>
    </row>
    <row r="2361" spans="1:13" x14ac:dyDescent="0.3">
      <c r="A2361" t="s">
        <v>1860</v>
      </c>
      <c r="C2361" t="s">
        <v>2957</v>
      </c>
      <c r="D2361">
        <v>47</v>
      </c>
      <c r="E2361" s="1">
        <v>1000000</v>
      </c>
      <c r="G2361" t="s">
        <v>571</v>
      </c>
      <c r="H2361" t="s">
        <v>3353</v>
      </c>
      <c r="I2361" t="s">
        <v>49</v>
      </c>
      <c r="J2361" t="s">
        <v>50</v>
      </c>
      <c r="K2361" t="s">
        <v>51</v>
      </c>
      <c r="L2361" t="s">
        <v>44</v>
      </c>
      <c r="M2361" t="s">
        <v>1003</v>
      </c>
    </row>
    <row r="2362" spans="1:13" x14ac:dyDescent="0.3">
      <c r="A2362" t="s">
        <v>1860</v>
      </c>
      <c r="C2362" t="s">
        <v>1852</v>
      </c>
      <c r="D2362">
        <v>18</v>
      </c>
      <c r="E2362" s="1">
        <v>1579555</v>
      </c>
      <c r="G2362" t="s">
        <v>34</v>
      </c>
      <c r="H2362" t="s">
        <v>1861</v>
      </c>
      <c r="I2362" t="s">
        <v>49</v>
      </c>
      <c r="J2362" t="s">
        <v>50</v>
      </c>
      <c r="K2362" t="s">
        <v>51</v>
      </c>
      <c r="L2362" t="s">
        <v>17</v>
      </c>
      <c r="M2362" t="s">
        <v>202</v>
      </c>
    </row>
    <row r="2363" spans="1:13" x14ac:dyDescent="0.3">
      <c r="A2363" t="s">
        <v>1860</v>
      </c>
      <c r="C2363" t="s">
        <v>29352</v>
      </c>
      <c r="D2363">
        <v>12</v>
      </c>
      <c r="E2363" s="1">
        <v>206000</v>
      </c>
      <c r="G2363" t="s">
        <v>34</v>
      </c>
      <c r="H2363" t="s">
        <v>29391</v>
      </c>
      <c r="I2363" t="s">
        <v>49</v>
      </c>
      <c r="J2363" t="s">
        <v>50</v>
      </c>
      <c r="K2363" t="s">
        <v>51</v>
      </c>
      <c r="L2363" t="s">
        <v>44</v>
      </c>
      <c r="M2363" t="s">
        <v>39</v>
      </c>
    </row>
    <row r="2364" spans="1:13" x14ac:dyDescent="0.3">
      <c r="A2364" t="s">
        <v>1860</v>
      </c>
      <c r="C2364" t="s">
        <v>28282</v>
      </c>
      <c r="D2364">
        <v>39</v>
      </c>
      <c r="E2364" s="1">
        <v>820000</v>
      </c>
      <c r="G2364" t="s">
        <v>13</v>
      </c>
      <c r="H2364" t="s">
        <v>28394</v>
      </c>
      <c r="I2364" t="s">
        <v>49</v>
      </c>
      <c r="J2364" t="s">
        <v>50</v>
      </c>
      <c r="K2364" t="s">
        <v>51</v>
      </c>
      <c r="L2364" t="s">
        <v>44</v>
      </c>
      <c r="M2364" t="s">
        <v>45</v>
      </c>
    </row>
    <row r="2365" spans="1:13" x14ac:dyDescent="0.3">
      <c r="A2365" t="s">
        <v>1860</v>
      </c>
      <c r="C2365" t="s">
        <v>28715</v>
      </c>
      <c r="D2365">
        <v>21</v>
      </c>
      <c r="E2365" s="1">
        <v>725000</v>
      </c>
      <c r="G2365" t="s">
        <v>13</v>
      </c>
      <c r="H2365" t="s">
        <v>28721</v>
      </c>
      <c r="I2365" t="s">
        <v>49</v>
      </c>
      <c r="J2365" t="s">
        <v>50</v>
      </c>
      <c r="K2365" t="s">
        <v>51</v>
      </c>
      <c r="L2365" t="s">
        <v>17</v>
      </c>
      <c r="M2365" t="s">
        <v>45</v>
      </c>
    </row>
    <row r="2366" spans="1:13" x14ac:dyDescent="0.3">
      <c r="A2366" t="s">
        <v>1860</v>
      </c>
      <c r="C2366" t="s">
        <v>28715</v>
      </c>
      <c r="D2366">
        <v>24</v>
      </c>
      <c r="E2366" s="1">
        <v>1505860</v>
      </c>
      <c r="G2366" t="s">
        <v>12516</v>
      </c>
      <c r="H2366" t="s">
        <v>28866</v>
      </c>
      <c r="I2366" t="s">
        <v>49</v>
      </c>
      <c r="J2366" t="s">
        <v>50</v>
      </c>
      <c r="K2366" t="s">
        <v>51</v>
      </c>
      <c r="L2366" t="s">
        <v>44</v>
      </c>
      <c r="M2366" t="s">
        <v>28867</v>
      </c>
    </row>
    <row r="2367" spans="1:13" x14ac:dyDescent="0.3">
      <c r="A2367" t="s">
        <v>1860</v>
      </c>
      <c r="C2367" t="s">
        <v>28936</v>
      </c>
      <c r="D2367">
        <v>21</v>
      </c>
      <c r="E2367" s="1">
        <v>387751</v>
      </c>
      <c r="G2367" t="s">
        <v>571</v>
      </c>
      <c r="H2367" t="s">
        <v>28960</v>
      </c>
      <c r="I2367" t="s">
        <v>49</v>
      </c>
      <c r="J2367" t="s">
        <v>50</v>
      </c>
      <c r="K2367" t="s">
        <v>51</v>
      </c>
      <c r="L2367" t="s">
        <v>17</v>
      </c>
      <c r="M2367" t="s">
        <v>617</v>
      </c>
    </row>
    <row r="2368" spans="1:13" x14ac:dyDescent="0.3">
      <c r="A2368" t="s">
        <v>1860</v>
      </c>
      <c r="C2368" t="s">
        <v>30536</v>
      </c>
      <c r="D2368">
        <v>24</v>
      </c>
      <c r="E2368" s="1">
        <v>500000</v>
      </c>
      <c r="G2368" t="s">
        <v>13</v>
      </c>
      <c r="H2368" t="s">
        <v>30571</v>
      </c>
      <c r="I2368" t="s">
        <v>49</v>
      </c>
      <c r="J2368" t="s">
        <v>50</v>
      </c>
      <c r="K2368" t="s">
        <v>51</v>
      </c>
      <c r="L2368" t="s">
        <v>17</v>
      </c>
      <c r="M2368" t="s">
        <v>207</v>
      </c>
    </row>
    <row r="2369" spans="1:13" x14ac:dyDescent="0.3">
      <c r="A2369" t="s">
        <v>1860</v>
      </c>
      <c r="C2369" t="s">
        <v>29553</v>
      </c>
      <c r="D2369">
        <v>58</v>
      </c>
      <c r="E2369" s="1">
        <v>2701776</v>
      </c>
      <c r="G2369" t="s">
        <v>571</v>
      </c>
      <c r="H2369" t="s">
        <v>29683</v>
      </c>
      <c r="I2369" t="s">
        <v>49</v>
      </c>
      <c r="J2369" t="s">
        <v>50</v>
      </c>
      <c r="K2369" t="s">
        <v>51</v>
      </c>
      <c r="L2369" t="s">
        <v>44</v>
      </c>
      <c r="M2369" t="s">
        <v>1627</v>
      </c>
    </row>
    <row r="2370" spans="1:13" x14ac:dyDescent="0.3">
      <c r="A2370" t="s">
        <v>1860</v>
      </c>
      <c r="C2370" t="s">
        <v>30364</v>
      </c>
      <c r="D2370">
        <v>33</v>
      </c>
      <c r="E2370" s="1">
        <v>855000</v>
      </c>
      <c r="G2370" t="s">
        <v>13</v>
      </c>
      <c r="H2370" t="s">
        <v>30498</v>
      </c>
      <c r="I2370" t="s">
        <v>49</v>
      </c>
      <c r="J2370" t="s">
        <v>50</v>
      </c>
      <c r="K2370" t="s">
        <v>51</v>
      </c>
      <c r="L2370" t="s">
        <v>17</v>
      </c>
      <c r="M2370" t="s">
        <v>450</v>
      </c>
    </row>
    <row r="2371" spans="1:13" x14ac:dyDescent="0.3">
      <c r="A2371" t="s">
        <v>1860</v>
      </c>
      <c r="C2371" t="s">
        <v>29426</v>
      </c>
      <c r="D2371">
        <v>19</v>
      </c>
      <c r="E2371" s="1">
        <v>500000</v>
      </c>
      <c r="G2371" t="s">
        <v>48</v>
      </c>
      <c r="H2371" t="s">
        <v>29502</v>
      </c>
      <c r="I2371" t="s">
        <v>49</v>
      </c>
      <c r="J2371" t="s">
        <v>50</v>
      </c>
      <c r="K2371" t="s">
        <v>51</v>
      </c>
      <c r="L2371" t="s">
        <v>44</v>
      </c>
      <c r="M2371" t="s">
        <v>354</v>
      </c>
    </row>
    <row r="2372" spans="1:13" x14ac:dyDescent="0.3">
      <c r="A2372" t="s">
        <v>1860</v>
      </c>
      <c r="C2372" t="s">
        <v>31181</v>
      </c>
      <c r="D2372">
        <v>7</v>
      </c>
      <c r="E2372" s="1">
        <v>48700</v>
      </c>
      <c r="G2372" t="s">
        <v>13</v>
      </c>
      <c r="H2372" t="s">
        <v>31255</v>
      </c>
      <c r="I2372" t="s">
        <v>49</v>
      </c>
      <c r="J2372" t="s">
        <v>50</v>
      </c>
      <c r="K2372" t="s">
        <v>51</v>
      </c>
      <c r="L2372" t="s">
        <v>17</v>
      </c>
      <c r="M2372" t="s">
        <v>450</v>
      </c>
    </row>
    <row r="2373" spans="1:13" x14ac:dyDescent="0.3">
      <c r="A2373" t="s">
        <v>1860</v>
      </c>
      <c r="C2373" t="s">
        <v>4395</v>
      </c>
      <c r="D2373">
        <v>53</v>
      </c>
      <c r="E2373" s="1">
        <v>500000</v>
      </c>
      <c r="G2373" t="s">
        <v>2572</v>
      </c>
      <c r="H2373" t="s">
        <v>4435</v>
      </c>
      <c r="I2373" t="s">
        <v>49</v>
      </c>
      <c r="J2373" t="s">
        <v>50</v>
      </c>
      <c r="K2373" t="s">
        <v>51</v>
      </c>
      <c r="L2373" t="s">
        <v>44</v>
      </c>
      <c r="M2373" t="s">
        <v>4436</v>
      </c>
    </row>
    <row r="2374" spans="1:13" x14ac:dyDescent="0.3">
      <c r="A2374" t="s">
        <v>1860</v>
      </c>
      <c r="C2374" t="s">
        <v>4681</v>
      </c>
      <c r="D2374">
        <v>48</v>
      </c>
      <c r="E2374" s="1">
        <v>550000</v>
      </c>
      <c r="G2374" t="s">
        <v>13</v>
      </c>
      <c r="H2374" t="s">
        <v>4735</v>
      </c>
      <c r="I2374" t="s">
        <v>49</v>
      </c>
      <c r="J2374" t="s">
        <v>50</v>
      </c>
      <c r="K2374" t="s">
        <v>51</v>
      </c>
      <c r="L2374" t="s">
        <v>17</v>
      </c>
      <c r="M2374" t="s">
        <v>450</v>
      </c>
    </row>
    <row r="2375" spans="1:13" x14ac:dyDescent="0.3">
      <c r="A2375" t="s">
        <v>1860</v>
      </c>
      <c r="C2375" t="s">
        <v>4681</v>
      </c>
      <c r="D2375">
        <v>48</v>
      </c>
      <c r="E2375" s="1">
        <v>500000</v>
      </c>
      <c r="G2375" t="s">
        <v>13</v>
      </c>
      <c r="H2375" t="s">
        <v>4736</v>
      </c>
      <c r="I2375" t="s">
        <v>49</v>
      </c>
      <c r="J2375" t="s">
        <v>50</v>
      </c>
      <c r="K2375" t="s">
        <v>51</v>
      </c>
      <c r="L2375" t="s">
        <v>17</v>
      </c>
      <c r="M2375" t="s">
        <v>450</v>
      </c>
    </row>
    <row r="2376" spans="1:13" x14ac:dyDescent="0.3">
      <c r="A2376" t="s">
        <v>1860</v>
      </c>
      <c r="C2376" t="s">
        <v>5025</v>
      </c>
      <c r="D2376">
        <v>55</v>
      </c>
      <c r="E2376" s="1">
        <v>550000</v>
      </c>
      <c r="G2376" t="s">
        <v>13</v>
      </c>
      <c r="H2376" t="s">
        <v>5094</v>
      </c>
      <c r="I2376" t="s">
        <v>49</v>
      </c>
      <c r="J2376" t="s">
        <v>50</v>
      </c>
      <c r="K2376" t="s">
        <v>51</v>
      </c>
      <c r="L2376" t="s">
        <v>17</v>
      </c>
      <c r="M2376" t="s">
        <v>450</v>
      </c>
    </row>
    <row r="2377" spans="1:13" x14ac:dyDescent="0.3">
      <c r="A2377" t="s">
        <v>1860</v>
      </c>
      <c r="C2377" t="s">
        <v>4928</v>
      </c>
      <c r="D2377">
        <v>58</v>
      </c>
      <c r="E2377" s="1">
        <v>3656300</v>
      </c>
      <c r="G2377" t="s">
        <v>13</v>
      </c>
      <c r="H2377" t="s">
        <v>4927</v>
      </c>
      <c r="I2377" t="s">
        <v>49</v>
      </c>
      <c r="J2377" t="s">
        <v>50</v>
      </c>
      <c r="K2377" t="s">
        <v>51</v>
      </c>
      <c r="L2377" t="s">
        <v>17</v>
      </c>
      <c r="M2377" t="s">
        <v>207</v>
      </c>
    </row>
    <row r="2378" spans="1:13" x14ac:dyDescent="0.3">
      <c r="A2378" t="s">
        <v>1860</v>
      </c>
      <c r="C2378" t="s">
        <v>22837</v>
      </c>
      <c r="D2378">
        <v>52</v>
      </c>
      <c r="E2378" s="1">
        <v>2826546</v>
      </c>
      <c r="G2378" t="s">
        <v>13</v>
      </c>
      <c r="H2378" t="s">
        <v>22925</v>
      </c>
      <c r="I2378" t="s">
        <v>49</v>
      </c>
      <c r="J2378" t="s">
        <v>50</v>
      </c>
      <c r="K2378" t="s">
        <v>51</v>
      </c>
      <c r="L2378" t="s">
        <v>44</v>
      </c>
      <c r="M2378" t="s">
        <v>22926</v>
      </c>
    </row>
    <row r="2379" spans="1:13" x14ac:dyDescent="0.3">
      <c r="A2379" t="s">
        <v>1860</v>
      </c>
      <c r="C2379" t="s">
        <v>24055</v>
      </c>
      <c r="D2379">
        <v>77</v>
      </c>
      <c r="E2379" s="1">
        <v>3000000</v>
      </c>
      <c r="G2379" t="s">
        <v>571</v>
      </c>
      <c r="H2379" t="s">
        <v>24141</v>
      </c>
      <c r="I2379" t="s">
        <v>49</v>
      </c>
      <c r="J2379" t="s">
        <v>50</v>
      </c>
      <c r="K2379" t="s">
        <v>51</v>
      </c>
      <c r="L2379" t="s">
        <v>44</v>
      </c>
      <c r="M2379" t="s">
        <v>3022</v>
      </c>
    </row>
    <row r="2380" spans="1:13" x14ac:dyDescent="0.3">
      <c r="A2380" t="s">
        <v>1860</v>
      </c>
      <c r="C2380" t="s">
        <v>24055</v>
      </c>
      <c r="D2380">
        <v>56</v>
      </c>
      <c r="E2380" s="1">
        <v>855553</v>
      </c>
      <c r="G2380" t="s">
        <v>13</v>
      </c>
      <c r="H2380" t="s">
        <v>24170</v>
      </c>
      <c r="I2380" t="s">
        <v>49</v>
      </c>
      <c r="J2380" t="s">
        <v>50</v>
      </c>
      <c r="K2380" t="s">
        <v>51</v>
      </c>
      <c r="L2380" t="s">
        <v>17</v>
      </c>
      <c r="M2380" t="s">
        <v>4960</v>
      </c>
    </row>
    <row r="2381" spans="1:13" x14ac:dyDescent="0.3">
      <c r="A2381" t="s">
        <v>1860</v>
      </c>
      <c r="C2381" t="s">
        <v>21035</v>
      </c>
      <c r="D2381">
        <v>44</v>
      </c>
      <c r="E2381" s="1">
        <v>3000000</v>
      </c>
      <c r="G2381" t="s">
        <v>12516</v>
      </c>
      <c r="H2381" t="s">
        <v>21039</v>
      </c>
      <c r="I2381" t="s">
        <v>49</v>
      </c>
      <c r="J2381" t="s">
        <v>50</v>
      </c>
      <c r="K2381" t="s">
        <v>51</v>
      </c>
      <c r="L2381" t="s">
        <v>44</v>
      </c>
      <c r="M2381" t="s">
        <v>21040</v>
      </c>
    </row>
    <row r="2382" spans="1:13" x14ac:dyDescent="0.3">
      <c r="A2382" t="s">
        <v>1860</v>
      </c>
      <c r="C2382" t="s">
        <v>16755</v>
      </c>
      <c r="D2382">
        <v>87</v>
      </c>
      <c r="E2382" s="1">
        <v>1400000</v>
      </c>
      <c r="G2382" t="s">
        <v>13</v>
      </c>
      <c r="H2382" t="s">
        <v>16756</v>
      </c>
      <c r="I2382" t="s">
        <v>49</v>
      </c>
      <c r="J2382" t="s">
        <v>50</v>
      </c>
      <c r="K2382" t="s">
        <v>51</v>
      </c>
      <c r="L2382" t="s">
        <v>44</v>
      </c>
      <c r="M2382" t="s">
        <v>450</v>
      </c>
    </row>
    <row r="2383" spans="1:13" x14ac:dyDescent="0.3">
      <c r="A2383" t="s">
        <v>1860</v>
      </c>
      <c r="C2383" t="s">
        <v>12934</v>
      </c>
      <c r="D2383">
        <v>37</v>
      </c>
      <c r="E2383" s="1">
        <v>382200</v>
      </c>
      <c r="G2383" t="s">
        <v>12516</v>
      </c>
      <c r="H2383" t="s">
        <v>12933</v>
      </c>
      <c r="I2383" t="s">
        <v>49</v>
      </c>
      <c r="J2383" t="s">
        <v>50</v>
      </c>
      <c r="K2383" t="s">
        <v>51</v>
      </c>
      <c r="L2383" t="s">
        <v>44</v>
      </c>
      <c r="M2383" t="s">
        <v>12935</v>
      </c>
    </row>
    <row r="2384" spans="1:13" x14ac:dyDescent="0.3">
      <c r="A2384" t="s">
        <v>1860</v>
      </c>
      <c r="C2384" t="s">
        <v>11813</v>
      </c>
      <c r="D2384">
        <v>33</v>
      </c>
      <c r="E2384" s="1">
        <v>646798</v>
      </c>
      <c r="G2384" t="s">
        <v>48</v>
      </c>
      <c r="H2384" t="s">
        <v>11834</v>
      </c>
      <c r="I2384" t="s">
        <v>49</v>
      </c>
      <c r="J2384" t="s">
        <v>50</v>
      </c>
      <c r="K2384" t="s">
        <v>51</v>
      </c>
      <c r="L2384" t="s">
        <v>44</v>
      </c>
      <c r="M2384" t="s">
        <v>354</v>
      </c>
    </row>
    <row r="2385" spans="1:13" x14ac:dyDescent="0.3">
      <c r="A2385" t="s">
        <v>1860</v>
      </c>
      <c r="C2385" t="s">
        <v>10901</v>
      </c>
      <c r="D2385">
        <v>108</v>
      </c>
      <c r="E2385" s="1">
        <v>4507709</v>
      </c>
      <c r="G2385" t="s">
        <v>571</v>
      </c>
      <c r="H2385" t="s">
        <v>10905</v>
      </c>
      <c r="I2385" t="s">
        <v>49</v>
      </c>
      <c r="J2385" t="s">
        <v>50</v>
      </c>
      <c r="K2385" t="s">
        <v>51</v>
      </c>
      <c r="L2385" t="s">
        <v>44</v>
      </c>
      <c r="M2385" t="s">
        <v>8556</v>
      </c>
    </row>
    <row r="2386" spans="1:13" x14ac:dyDescent="0.3">
      <c r="A2386" t="s">
        <v>35390</v>
      </c>
      <c r="C2386" t="s">
        <v>35205</v>
      </c>
      <c r="D2386">
        <v>19</v>
      </c>
      <c r="E2386" s="1">
        <v>100000</v>
      </c>
      <c r="G2386" t="s">
        <v>13</v>
      </c>
      <c r="H2386" t="s">
        <v>35391</v>
      </c>
      <c r="I2386" t="s">
        <v>480</v>
      </c>
      <c r="K2386" t="s">
        <v>481</v>
      </c>
      <c r="L2386" t="s">
        <v>17</v>
      </c>
      <c r="M2386" t="s">
        <v>450</v>
      </c>
    </row>
    <row r="2387" spans="1:13" x14ac:dyDescent="0.3">
      <c r="A2387" t="s">
        <v>35390</v>
      </c>
      <c r="C2387" t="s">
        <v>37047</v>
      </c>
      <c r="D2387">
        <v>40</v>
      </c>
      <c r="E2387" s="1">
        <v>480000</v>
      </c>
      <c r="G2387" t="s">
        <v>48</v>
      </c>
      <c r="H2387" t="s">
        <v>37259</v>
      </c>
      <c r="I2387" t="s">
        <v>480</v>
      </c>
      <c r="K2387" t="s">
        <v>481</v>
      </c>
      <c r="L2387" t="s">
        <v>38</v>
      </c>
      <c r="M2387" t="s">
        <v>190</v>
      </c>
    </row>
    <row r="2388" spans="1:13" x14ac:dyDescent="0.3">
      <c r="A2388" t="s">
        <v>35390</v>
      </c>
      <c r="C2388" t="s">
        <v>37047</v>
      </c>
      <c r="D2388">
        <v>43</v>
      </c>
      <c r="E2388" s="1">
        <v>2851515</v>
      </c>
      <c r="G2388" t="s">
        <v>48</v>
      </c>
      <c r="H2388" t="s">
        <v>37288</v>
      </c>
      <c r="I2388" t="s">
        <v>480</v>
      </c>
      <c r="K2388" t="s">
        <v>481</v>
      </c>
      <c r="L2388" t="s">
        <v>210</v>
      </c>
      <c r="M2388" t="s">
        <v>190</v>
      </c>
    </row>
    <row r="2389" spans="1:13" x14ac:dyDescent="0.3">
      <c r="A2389" t="s">
        <v>35390</v>
      </c>
      <c r="C2389" t="s">
        <v>36143</v>
      </c>
      <c r="D2389">
        <v>23</v>
      </c>
      <c r="E2389" s="1">
        <v>1766369</v>
      </c>
      <c r="G2389" t="s">
        <v>48</v>
      </c>
      <c r="H2389" t="s">
        <v>36198</v>
      </c>
      <c r="I2389" t="s">
        <v>480</v>
      </c>
      <c r="K2389" t="s">
        <v>481</v>
      </c>
      <c r="L2389" t="s">
        <v>38</v>
      </c>
      <c r="M2389" t="s">
        <v>190</v>
      </c>
    </row>
    <row r="2390" spans="1:13" x14ac:dyDescent="0.3">
      <c r="A2390" t="s">
        <v>1733</v>
      </c>
      <c r="C2390" t="s">
        <v>1558</v>
      </c>
      <c r="D2390">
        <v>12</v>
      </c>
      <c r="E2390" s="1">
        <v>249724</v>
      </c>
      <c r="G2390" t="s">
        <v>111</v>
      </c>
      <c r="H2390" t="s">
        <v>1734</v>
      </c>
      <c r="I2390" t="s">
        <v>22</v>
      </c>
      <c r="J2390" t="s">
        <v>23</v>
      </c>
      <c r="K2390" t="s">
        <v>24</v>
      </c>
      <c r="L2390" t="s">
        <v>25</v>
      </c>
      <c r="M2390" t="s">
        <v>232</v>
      </c>
    </row>
    <row r="2391" spans="1:13" x14ac:dyDescent="0.3">
      <c r="A2391" t="s">
        <v>1733</v>
      </c>
      <c r="C2391" t="s">
        <v>28936</v>
      </c>
      <c r="D2391">
        <v>13</v>
      </c>
      <c r="E2391" s="1">
        <v>250000</v>
      </c>
      <c r="G2391" t="s">
        <v>111</v>
      </c>
      <c r="H2391" t="s">
        <v>29047</v>
      </c>
      <c r="I2391" t="s">
        <v>22</v>
      </c>
      <c r="J2391" t="s">
        <v>23</v>
      </c>
      <c r="K2391" t="s">
        <v>24</v>
      </c>
      <c r="L2391" t="s">
        <v>25</v>
      </c>
      <c r="M2391" t="s">
        <v>232</v>
      </c>
    </row>
    <row r="2392" spans="1:13" x14ac:dyDescent="0.3">
      <c r="A2392" t="s">
        <v>1733</v>
      </c>
      <c r="C2392" t="s">
        <v>30595</v>
      </c>
      <c r="D2392">
        <v>12</v>
      </c>
      <c r="E2392" s="1">
        <v>249092</v>
      </c>
      <c r="G2392" t="s">
        <v>111</v>
      </c>
      <c r="H2392" t="s">
        <v>30639</v>
      </c>
      <c r="I2392" t="s">
        <v>22</v>
      </c>
      <c r="J2392" t="s">
        <v>23</v>
      </c>
      <c r="K2392" t="s">
        <v>24</v>
      </c>
      <c r="L2392" t="s">
        <v>25</v>
      </c>
      <c r="M2392" t="s">
        <v>232</v>
      </c>
    </row>
    <row r="2393" spans="1:13" x14ac:dyDescent="0.3">
      <c r="A2393" t="s">
        <v>1733</v>
      </c>
      <c r="C2393" t="s">
        <v>5763</v>
      </c>
      <c r="D2393">
        <v>7</v>
      </c>
      <c r="E2393" s="1">
        <v>25000</v>
      </c>
      <c r="G2393" t="s">
        <v>69</v>
      </c>
      <c r="H2393" t="s">
        <v>5874</v>
      </c>
      <c r="I2393" t="s">
        <v>22</v>
      </c>
      <c r="J2393" t="s">
        <v>23</v>
      </c>
      <c r="K2393" t="s">
        <v>24</v>
      </c>
      <c r="L2393" t="s">
        <v>17</v>
      </c>
      <c r="M2393" t="s">
        <v>221</v>
      </c>
    </row>
    <row r="2394" spans="1:13" x14ac:dyDescent="0.3">
      <c r="A2394" t="s">
        <v>1733</v>
      </c>
      <c r="C2394" t="s">
        <v>5642</v>
      </c>
      <c r="D2394">
        <v>13</v>
      </c>
      <c r="E2394" s="1">
        <v>399779</v>
      </c>
      <c r="G2394" t="s">
        <v>111</v>
      </c>
      <c r="H2394" t="s">
        <v>5715</v>
      </c>
      <c r="I2394" t="s">
        <v>22</v>
      </c>
      <c r="J2394" t="s">
        <v>23</v>
      </c>
      <c r="K2394" t="s">
        <v>24</v>
      </c>
      <c r="L2394" t="s">
        <v>25</v>
      </c>
      <c r="M2394" t="s">
        <v>232</v>
      </c>
    </row>
    <row r="2395" spans="1:13" x14ac:dyDescent="0.3">
      <c r="A2395" t="s">
        <v>31584</v>
      </c>
      <c r="C2395" t="s">
        <v>31493</v>
      </c>
      <c r="D2395">
        <v>5</v>
      </c>
      <c r="E2395" s="1">
        <v>18358</v>
      </c>
      <c r="G2395" t="s">
        <v>34</v>
      </c>
      <c r="H2395" t="s">
        <v>6143</v>
      </c>
      <c r="I2395" t="s">
        <v>14403</v>
      </c>
      <c r="J2395" t="s">
        <v>311</v>
      </c>
      <c r="K2395" t="s">
        <v>24</v>
      </c>
      <c r="L2395" t="s">
        <v>25</v>
      </c>
      <c r="M2395" t="s">
        <v>6146</v>
      </c>
    </row>
    <row r="2396" spans="1:13" x14ac:dyDescent="0.3">
      <c r="A2396" t="s">
        <v>20608</v>
      </c>
      <c r="C2396" t="s">
        <v>20542</v>
      </c>
      <c r="D2396">
        <v>3</v>
      </c>
      <c r="E2396" s="1">
        <v>5155</v>
      </c>
      <c r="G2396" t="s">
        <v>34</v>
      </c>
      <c r="H2396" t="s">
        <v>6143</v>
      </c>
      <c r="I2396" t="s">
        <v>20609</v>
      </c>
      <c r="J2396" t="s">
        <v>627</v>
      </c>
      <c r="K2396" t="s">
        <v>24</v>
      </c>
      <c r="L2396" t="s">
        <v>25</v>
      </c>
      <c r="M2396" t="s">
        <v>6146</v>
      </c>
    </row>
    <row r="2397" spans="1:13" x14ac:dyDescent="0.3">
      <c r="A2397" t="s">
        <v>21789</v>
      </c>
      <c r="C2397" t="s">
        <v>21714</v>
      </c>
      <c r="D2397">
        <v>30</v>
      </c>
      <c r="E2397" s="1">
        <v>42759</v>
      </c>
      <c r="G2397" t="s">
        <v>48</v>
      </c>
      <c r="H2397" t="s">
        <v>21790</v>
      </c>
      <c r="I2397" t="s">
        <v>21791</v>
      </c>
      <c r="J2397" t="s">
        <v>21792</v>
      </c>
      <c r="K2397" t="s">
        <v>51</v>
      </c>
      <c r="L2397" t="s">
        <v>44</v>
      </c>
      <c r="M2397" t="s">
        <v>354</v>
      </c>
    </row>
    <row r="2398" spans="1:13" x14ac:dyDescent="0.3">
      <c r="A2398" t="s">
        <v>17498</v>
      </c>
      <c r="C2398" t="s">
        <v>18238</v>
      </c>
      <c r="D2398">
        <v>9</v>
      </c>
      <c r="E2398" s="1">
        <v>126000</v>
      </c>
      <c r="G2398" t="s">
        <v>34</v>
      </c>
      <c r="H2398" t="s">
        <v>18250</v>
      </c>
      <c r="I2398" t="s">
        <v>6058</v>
      </c>
      <c r="J2398" t="s">
        <v>662</v>
      </c>
      <c r="K2398" t="s">
        <v>24</v>
      </c>
      <c r="L2398" t="s">
        <v>25</v>
      </c>
      <c r="M2398" t="s">
        <v>6146</v>
      </c>
    </row>
    <row r="2399" spans="1:13" x14ac:dyDescent="0.3">
      <c r="A2399" t="s">
        <v>17498</v>
      </c>
      <c r="C2399" t="s">
        <v>17445</v>
      </c>
      <c r="D2399">
        <v>16</v>
      </c>
      <c r="E2399" s="1">
        <v>349291</v>
      </c>
      <c r="G2399" t="s">
        <v>34</v>
      </c>
      <c r="H2399" t="s">
        <v>6143</v>
      </c>
      <c r="I2399" t="s">
        <v>6058</v>
      </c>
      <c r="J2399" t="s">
        <v>662</v>
      </c>
      <c r="K2399" t="s">
        <v>24</v>
      </c>
      <c r="L2399" t="s">
        <v>25</v>
      </c>
      <c r="M2399" t="s">
        <v>6146</v>
      </c>
    </row>
    <row r="2400" spans="1:13" x14ac:dyDescent="0.3">
      <c r="A2400" t="s">
        <v>25091</v>
      </c>
      <c r="C2400" t="s">
        <v>25056</v>
      </c>
      <c r="D2400">
        <v>12</v>
      </c>
      <c r="E2400" s="1">
        <v>75000</v>
      </c>
      <c r="G2400" t="s">
        <v>111</v>
      </c>
      <c r="H2400" t="s">
        <v>5210</v>
      </c>
      <c r="I2400" t="s">
        <v>140</v>
      </c>
      <c r="J2400" t="s">
        <v>22</v>
      </c>
      <c r="K2400" t="s">
        <v>24</v>
      </c>
      <c r="L2400" t="s">
        <v>25</v>
      </c>
      <c r="M2400" t="s">
        <v>6109</v>
      </c>
    </row>
    <row r="2401" spans="1:13" x14ac:dyDescent="0.3">
      <c r="A2401" t="s">
        <v>22497</v>
      </c>
      <c r="C2401" t="s">
        <v>30851</v>
      </c>
      <c r="D2401">
        <v>1</v>
      </c>
      <c r="E2401" s="1">
        <v>1000</v>
      </c>
      <c r="G2401" t="s">
        <v>21</v>
      </c>
      <c r="H2401" t="s">
        <v>77</v>
      </c>
      <c r="I2401" t="s">
        <v>1684</v>
      </c>
      <c r="J2401" t="s">
        <v>22</v>
      </c>
      <c r="K2401" t="s">
        <v>24</v>
      </c>
      <c r="L2401" t="s">
        <v>25</v>
      </c>
      <c r="M2401" t="s">
        <v>26</v>
      </c>
    </row>
    <row r="2402" spans="1:13" x14ac:dyDescent="0.3">
      <c r="A2402" t="s">
        <v>22497</v>
      </c>
      <c r="C2402" t="s">
        <v>22248</v>
      </c>
      <c r="D2402">
        <v>1</v>
      </c>
      <c r="E2402" s="1">
        <v>25000</v>
      </c>
      <c r="G2402" t="s">
        <v>21</v>
      </c>
      <c r="H2402" t="s">
        <v>68</v>
      </c>
      <c r="I2402" t="s">
        <v>1684</v>
      </c>
      <c r="J2402" t="s">
        <v>22</v>
      </c>
      <c r="K2402" t="s">
        <v>24</v>
      </c>
      <c r="L2402" t="s">
        <v>25</v>
      </c>
      <c r="M2402" t="s">
        <v>26</v>
      </c>
    </row>
    <row r="2403" spans="1:13" x14ac:dyDescent="0.3">
      <c r="A2403" t="s">
        <v>22497</v>
      </c>
      <c r="C2403" t="s">
        <v>22505</v>
      </c>
      <c r="D2403">
        <v>1</v>
      </c>
      <c r="E2403" s="1">
        <v>16667</v>
      </c>
      <c r="G2403" t="s">
        <v>21</v>
      </c>
      <c r="H2403" t="s">
        <v>68</v>
      </c>
      <c r="I2403" t="s">
        <v>1684</v>
      </c>
      <c r="J2403" t="s">
        <v>22</v>
      </c>
      <c r="K2403" t="s">
        <v>24</v>
      </c>
      <c r="L2403" t="s">
        <v>25</v>
      </c>
      <c r="M2403" t="s">
        <v>26</v>
      </c>
    </row>
    <row r="2404" spans="1:13" x14ac:dyDescent="0.3">
      <c r="A2404" t="s">
        <v>18999</v>
      </c>
      <c r="C2404" t="s">
        <v>18937</v>
      </c>
      <c r="D2404">
        <v>4</v>
      </c>
      <c r="E2404" s="1">
        <v>14995</v>
      </c>
      <c r="G2404" t="s">
        <v>34</v>
      </c>
      <c r="H2404" t="s">
        <v>6143</v>
      </c>
      <c r="I2404" t="s">
        <v>17988</v>
      </c>
      <c r="J2404" t="s">
        <v>17989</v>
      </c>
      <c r="K2404" t="s">
        <v>24</v>
      </c>
      <c r="L2404" t="s">
        <v>25</v>
      </c>
      <c r="M2404" t="s">
        <v>6146</v>
      </c>
    </row>
    <row r="2405" spans="1:13" x14ac:dyDescent="0.3">
      <c r="A2405" t="s">
        <v>20610</v>
      </c>
      <c r="C2405" t="s">
        <v>20542</v>
      </c>
      <c r="D2405">
        <v>3</v>
      </c>
      <c r="E2405" s="1">
        <v>4954</v>
      </c>
      <c r="G2405" t="s">
        <v>34</v>
      </c>
      <c r="H2405" t="s">
        <v>6143</v>
      </c>
      <c r="I2405" t="s">
        <v>19271</v>
      </c>
      <c r="J2405" t="s">
        <v>627</v>
      </c>
      <c r="K2405" t="s">
        <v>24</v>
      </c>
      <c r="L2405" t="s">
        <v>25</v>
      </c>
      <c r="M2405" t="s">
        <v>6146</v>
      </c>
    </row>
    <row r="2406" spans="1:13" x14ac:dyDescent="0.3">
      <c r="A2406" t="s">
        <v>19270</v>
      </c>
      <c r="C2406" t="s">
        <v>19247</v>
      </c>
      <c r="D2406">
        <v>3</v>
      </c>
      <c r="E2406" s="1">
        <v>4814</v>
      </c>
      <c r="G2406" t="s">
        <v>34</v>
      </c>
      <c r="H2406" t="s">
        <v>6143</v>
      </c>
      <c r="I2406" t="s">
        <v>19271</v>
      </c>
      <c r="J2406" t="s">
        <v>10460</v>
      </c>
      <c r="K2406" t="s">
        <v>24</v>
      </c>
      <c r="L2406" t="s">
        <v>25</v>
      </c>
      <c r="M2406" t="s">
        <v>6146</v>
      </c>
    </row>
    <row r="2407" spans="1:13" x14ac:dyDescent="0.3">
      <c r="A2407" t="s">
        <v>16545</v>
      </c>
      <c r="C2407" t="s">
        <v>16466</v>
      </c>
      <c r="D2407">
        <v>19</v>
      </c>
      <c r="E2407" s="1">
        <v>100000</v>
      </c>
      <c r="G2407" t="s">
        <v>48</v>
      </c>
      <c r="H2407" t="s">
        <v>16546</v>
      </c>
      <c r="I2407" t="s">
        <v>2143</v>
      </c>
      <c r="K2407" t="s">
        <v>2145</v>
      </c>
      <c r="L2407" t="s">
        <v>17</v>
      </c>
      <c r="M2407" t="s">
        <v>331</v>
      </c>
    </row>
    <row r="2408" spans="1:13" x14ac:dyDescent="0.3">
      <c r="A2408" t="s">
        <v>21107</v>
      </c>
      <c r="C2408" t="s">
        <v>21035</v>
      </c>
      <c r="D2408">
        <v>13</v>
      </c>
      <c r="E2408" s="1">
        <v>100000</v>
      </c>
      <c r="G2408" t="s">
        <v>48</v>
      </c>
      <c r="H2408" t="s">
        <v>21108</v>
      </c>
      <c r="I2408" t="s">
        <v>428</v>
      </c>
      <c r="K2408" t="s">
        <v>429</v>
      </c>
      <c r="L2408" t="s">
        <v>38</v>
      </c>
      <c r="M2408" t="s">
        <v>331</v>
      </c>
    </row>
    <row r="2409" spans="1:13" x14ac:dyDescent="0.3">
      <c r="A2409" t="s">
        <v>13434</v>
      </c>
      <c r="C2409" t="s">
        <v>12994</v>
      </c>
      <c r="D2409">
        <v>4</v>
      </c>
      <c r="E2409" s="1">
        <v>16263</v>
      </c>
      <c r="G2409" t="s">
        <v>34</v>
      </c>
      <c r="H2409" t="s">
        <v>6143</v>
      </c>
      <c r="I2409" t="s">
        <v>4003</v>
      </c>
      <c r="J2409" t="s">
        <v>9844</v>
      </c>
      <c r="K2409" t="s">
        <v>24</v>
      </c>
      <c r="L2409" t="s">
        <v>25</v>
      </c>
      <c r="M2409" t="s">
        <v>6146</v>
      </c>
    </row>
    <row r="2410" spans="1:13" x14ac:dyDescent="0.3">
      <c r="A2410" t="s">
        <v>29364</v>
      </c>
      <c r="C2410" t="s">
        <v>29352</v>
      </c>
      <c r="D2410">
        <v>35</v>
      </c>
      <c r="E2410" s="1">
        <v>2498432</v>
      </c>
      <c r="G2410" t="s">
        <v>48</v>
      </c>
      <c r="H2410" t="s">
        <v>29365</v>
      </c>
      <c r="I2410" t="s">
        <v>3797</v>
      </c>
      <c r="J2410" t="s">
        <v>3798</v>
      </c>
      <c r="K2410" t="s">
        <v>3799</v>
      </c>
      <c r="L2410" t="s">
        <v>38</v>
      </c>
      <c r="M2410" t="s">
        <v>190</v>
      </c>
    </row>
    <row r="2411" spans="1:13" x14ac:dyDescent="0.3">
      <c r="A2411" t="s">
        <v>12671</v>
      </c>
      <c r="C2411" t="s">
        <v>12673</v>
      </c>
      <c r="D2411">
        <v>63</v>
      </c>
      <c r="E2411" s="1">
        <v>4000000</v>
      </c>
      <c r="G2411" t="s">
        <v>48</v>
      </c>
      <c r="H2411" t="s">
        <v>12672</v>
      </c>
      <c r="I2411" t="s">
        <v>12674</v>
      </c>
      <c r="K2411" t="s">
        <v>43</v>
      </c>
      <c r="L2411" t="s">
        <v>44</v>
      </c>
      <c r="M2411" t="s">
        <v>331</v>
      </c>
    </row>
    <row r="2412" spans="1:13" x14ac:dyDescent="0.3">
      <c r="A2412" t="s">
        <v>8343</v>
      </c>
      <c r="C2412" t="s">
        <v>8196</v>
      </c>
      <c r="D2412">
        <v>9</v>
      </c>
      <c r="E2412" s="1">
        <v>250000</v>
      </c>
      <c r="G2412" t="s">
        <v>69</v>
      </c>
      <c r="H2412" t="s">
        <v>8344</v>
      </c>
      <c r="I2412" t="s">
        <v>22</v>
      </c>
      <c r="J2412" t="s">
        <v>23</v>
      </c>
      <c r="K2412" t="s">
        <v>24</v>
      </c>
      <c r="L2412" t="s">
        <v>25</v>
      </c>
      <c r="M2412" t="s">
        <v>221</v>
      </c>
    </row>
    <row r="2413" spans="1:13" x14ac:dyDescent="0.3">
      <c r="A2413" t="s">
        <v>8343</v>
      </c>
      <c r="C2413" t="s">
        <v>34736</v>
      </c>
      <c r="D2413">
        <v>9</v>
      </c>
      <c r="E2413" s="1">
        <v>99360</v>
      </c>
      <c r="G2413" t="s">
        <v>69</v>
      </c>
      <c r="H2413" t="s">
        <v>34884</v>
      </c>
      <c r="I2413" t="s">
        <v>22</v>
      </c>
      <c r="J2413" t="s">
        <v>23</v>
      </c>
      <c r="K2413" t="s">
        <v>24</v>
      </c>
      <c r="L2413" t="s">
        <v>25</v>
      </c>
      <c r="M2413" t="s">
        <v>7715</v>
      </c>
    </row>
    <row r="2414" spans="1:13" x14ac:dyDescent="0.3">
      <c r="A2414" t="s">
        <v>8343</v>
      </c>
      <c r="C2414" t="s">
        <v>25784</v>
      </c>
      <c r="D2414">
        <v>94</v>
      </c>
      <c r="E2414" s="1">
        <v>4000000</v>
      </c>
      <c r="G2414" t="s">
        <v>111</v>
      </c>
      <c r="H2414" t="s">
        <v>25801</v>
      </c>
      <c r="I2414" t="s">
        <v>22</v>
      </c>
      <c r="J2414" t="s">
        <v>23</v>
      </c>
      <c r="K2414" t="s">
        <v>24</v>
      </c>
      <c r="L2414" t="s">
        <v>25</v>
      </c>
      <c r="M2414" t="s">
        <v>120</v>
      </c>
    </row>
    <row r="2415" spans="1:13" x14ac:dyDescent="0.3">
      <c r="A2415" t="s">
        <v>15152</v>
      </c>
      <c r="C2415" t="s">
        <v>15008</v>
      </c>
      <c r="D2415">
        <v>4</v>
      </c>
      <c r="E2415" s="1">
        <v>4704</v>
      </c>
      <c r="G2415" t="s">
        <v>34</v>
      </c>
      <c r="H2415" t="s">
        <v>6143</v>
      </c>
      <c r="I2415" t="s">
        <v>15153</v>
      </c>
      <c r="J2415" t="s">
        <v>761</v>
      </c>
      <c r="K2415" t="s">
        <v>24</v>
      </c>
      <c r="L2415" t="s">
        <v>25</v>
      </c>
      <c r="M2415" t="s">
        <v>6146</v>
      </c>
    </row>
    <row r="2416" spans="1:13" x14ac:dyDescent="0.3">
      <c r="A2416" t="s">
        <v>4275</v>
      </c>
      <c r="C2416" t="s">
        <v>31136</v>
      </c>
      <c r="D2416">
        <v>4</v>
      </c>
      <c r="E2416" s="1">
        <v>50000</v>
      </c>
      <c r="G2416" t="s">
        <v>111</v>
      </c>
      <c r="H2416" t="s">
        <v>31147</v>
      </c>
      <c r="I2416" t="s">
        <v>156</v>
      </c>
      <c r="J2416" t="s">
        <v>22</v>
      </c>
      <c r="K2416" t="s">
        <v>24</v>
      </c>
      <c r="L2416" t="s">
        <v>25</v>
      </c>
      <c r="M2416" t="s">
        <v>141</v>
      </c>
    </row>
    <row r="2417" spans="1:13" x14ac:dyDescent="0.3">
      <c r="A2417" t="s">
        <v>4275</v>
      </c>
      <c r="C2417" t="s">
        <v>3657</v>
      </c>
      <c r="D2417">
        <v>1</v>
      </c>
      <c r="E2417" s="1">
        <v>40000</v>
      </c>
      <c r="G2417" t="s">
        <v>111</v>
      </c>
      <c r="H2417" t="s">
        <v>4276</v>
      </c>
      <c r="I2417" t="s">
        <v>156</v>
      </c>
      <c r="J2417" t="s">
        <v>22</v>
      </c>
      <c r="K2417" t="s">
        <v>24</v>
      </c>
      <c r="L2417" t="s">
        <v>25</v>
      </c>
      <c r="M2417" t="s">
        <v>141</v>
      </c>
    </row>
    <row r="2418" spans="1:13" x14ac:dyDescent="0.3">
      <c r="A2418" t="s">
        <v>21487</v>
      </c>
      <c r="C2418" t="s">
        <v>27925</v>
      </c>
      <c r="D2418">
        <v>36</v>
      </c>
      <c r="E2418" s="1">
        <v>750000</v>
      </c>
      <c r="G2418" t="s">
        <v>111</v>
      </c>
      <c r="H2418" t="s">
        <v>68</v>
      </c>
      <c r="I2418" t="s">
        <v>140</v>
      </c>
      <c r="J2418" t="s">
        <v>22</v>
      </c>
      <c r="K2418" t="s">
        <v>24</v>
      </c>
      <c r="L2418" t="s">
        <v>25</v>
      </c>
      <c r="M2418" t="s">
        <v>141</v>
      </c>
    </row>
    <row r="2419" spans="1:13" x14ac:dyDescent="0.3">
      <c r="A2419" t="s">
        <v>21487</v>
      </c>
      <c r="C2419" t="s">
        <v>21173</v>
      </c>
      <c r="D2419">
        <v>38</v>
      </c>
      <c r="E2419" s="1">
        <v>875139</v>
      </c>
      <c r="G2419" t="s">
        <v>111</v>
      </c>
      <c r="H2419" t="s">
        <v>21488</v>
      </c>
      <c r="I2419" t="s">
        <v>140</v>
      </c>
      <c r="J2419" t="s">
        <v>22</v>
      </c>
      <c r="K2419" t="s">
        <v>24</v>
      </c>
      <c r="L2419" t="s">
        <v>25</v>
      </c>
      <c r="M2419" t="s">
        <v>141</v>
      </c>
    </row>
    <row r="2420" spans="1:13" x14ac:dyDescent="0.3">
      <c r="A2420" t="s">
        <v>26073</v>
      </c>
      <c r="C2420" t="s">
        <v>25932</v>
      </c>
      <c r="D2420">
        <v>2</v>
      </c>
      <c r="E2420" s="1">
        <v>11510</v>
      </c>
      <c r="G2420" t="s">
        <v>34</v>
      </c>
      <c r="H2420" t="s">
        <v>6143</v>
      </c>
      <c r="I2420" t="s">
        <v>26074</v>
      </c>
      <c r="J2420" t="s">
        <v>700</v>
      </c>
      <c r="K2420" t="s">
        <v>24</v>
      </c>
      <c r="L2420" t="s">
        <v>25</v>
      </c>
      <c r="M2420" t="s">
        <v>6146</v>
      </c>
    </row>
    <row r="2421" spans="1:13" x14ac:dyDescent="0.3">
      <c r="A2421" t="s">
        <v>32900</v>
      </c>
      <c r="C2421" t="s">
        <v>32581</v>
      </c>
      <c r="D2421">
        <v>7</v>
      </c>
      <c r="E2421" s="1">
        <v>19146</v>
      </c>
      <c r="G2421" t="s">
        <v>34</v>
      </c>
      <c r="H2421" t="s">
        <v>6143</v>
      </c>
      <c r="I2421" t="s">
        <v>21285</v>
      </c>
      <c r="J2421" t="s">
        <v>70</v>
      </c>
      <c r="K2421" t="s">
        <v>24</v>
      </c>
      <c r="L2421" t="s">
        <v>25</v>
      </c>
      <c r="M2421" t="s">
        <v>6146</v>
      </c>
    </row>
    <row r="2422" spans="1:13" x14ac:dyDescent="0.3">
      <c r="A2422" t="s">
        <v>180</v>
      </c>
      <c r="C2422" t="s">
        <v>1275</v>
      </c>
      <c r="D2422">
        <v>24</v>
      </c>
      <c r="E2422" s="1">
        <v>999999</v>
      </c>
      <c r="G2422" t="s">
        <v>111</v>
      </c>
      <c r="H2422" t="s">
        <v>1361</v>
      </c>
      <c r="I2422" t="s">
        <v>80</v>
      </c>
      <c r="J2422" t="s">
        <v>81</v>
      </c>
      <c r="K2422" t="s">
        <v>24</v>
      </c>
      <c r="L2422" t="s">
        <v>25</v>
      </c>
      <c r="M2422" t="s">
        <v>120</v>
      </c>
    </row>
    <row r="2423" spans="1:13" x14ac:dyDescent="0.3">
      <c r="A2423" t="s">
        <v>180</v>
      </c>
      <c r="C2423" t="s">
        <v>14</v>
      </c>
      <c r="D2423">
        <v>4</v>
      </c>
      <c r="E2423" s="1">
        <v>100000</v>
      </c>
      <c r="G2423" t="s">
        <v>111</v>
      </c>
      <c r="H2423" t="s">
        <v>158</v>
      </c>
      <c r="I2423" t="s">
        <v>80</v>
      </c>
      <c r="J2423" t="s">
        <v>81</v>
      </c>
      <c r="K2423" t="s">
        <v>24</v>
      </c>
      <c r="L2423" t="s">
        <v>25</v>
      </c>
      <c r="M2423" t="s">
        <v>120</v>
      </c>
    </row>
    <row r="2424" spans="1:13" x14ac:dyDescent="0.3">
      <c r="A2424" t="s">
        <v>180</v>
      </c>
      <c r="C2424" t="s">
        <v>30364</v>
      </c>
      <c r="D2424">
        <v>37</v>
      </c>
      <c r="E2424" s="1">
        <v>950459</v>
      </c>
      <c r="G2424" t="s">
        <v>111</v>
      </c>
      <c r="H2424" t="s">
        <v>30407</v>
      </c>
      <c r="I2424" t="s">
        <v>80</v>
      </c>
      <c r="J2424" t="s">
        <v>81</v>
      </c>
      <c r="K2424" t="s">
        <v>24</v>
      </c>
      <c r="L2424" t="s">
        <v>25</v>
      </c>
      <c r="M2424" t="s">
        <v>87</v>
      </c>
    </row>
    <row r="2425" spans="1:13" x14ac:dyDescent="0.3">
      <c r="A2425" t="s">
        <v>180</v>
      </c>
      <c r="C2425" t="s">
        <v>5155</v>
      </c>
      <c r="D2425">
        <v>24</v>
      </c>
      <c r="E2425" s="1">
        <v>200000</v>
      </c>
      <c r="G2425" t="s">
        <v>111</v>
      </c>
      <c r="H2425" t="s">
        <v>5476</v>
      </c>
      <c r="I2425" t="s">
        <v>80</v>
      </c>
      <c r="J2425" t="s">
        <v>81</v>
      </c>
      <c r="K2425" t="s">
        <v>24</v>
      </c>
      <c r="L2425" t="s">
        <v>25</v>
      </c>
      <c r="M2425" t="s">
        <v>120</v>
      </c>
    </row>
    <row r="2426" spans="1:13" x14ac:dyDescent="0.3">
      <c r="A2426" t="s">
        <v>180</v>
      </c>
      <c r="C2426" t="s">
        <v>22837</v>
      </c>
      <c r="D2426">
        <v>22</v>
      </c>
      <c r="E2426" s="1">
        <v>600000</v>
      </c>
      <c r="G2426" t="s">
        <v>111</v>
      </c>
      <c r="H2426" t="s">
        <v>22919</v>
      </c>
      <c r="I2426" t="s">
        <v>80</v>
      </c>
      <c r="J2426" t="s">
        <v>81</v>
      </c>
      <c r="K2426" t="s">
        <v>24</v>
      </c>
      <c r="L2426" t="s">
        <v>25</v>
      </c>
      <c r="M2426" t="s">
        <v>120</v>
      </c>
    </row>
    <row r="2427" spans="1:13" x14ac:dyDescent="0.3">
      <c r="A2427" t="s">
        <v>18457</v>
      </c>
      <c r="C2427" t="s">
        <v>18415</v>
      </c>
      <c r="D2427">
        <v>12</v>
      </c>
      <c r="E2427" s="1">
        <v>1000</v>
      </c>
      <c r="G2427" t="s">
        <v>21</v>
      </c>
      <c r="H2427" t="s">
        <v>970</v>
      </c>
      <c r="I2427" t="s">
        <v>22</v>
      </c>
      <c r="J2427" t="s">
        <v>23</v>
      </c>
      <c r="K2427" t="s">
        <v>24</v>
      </c>
      <c r="L2427" t="s">
        <v>25</v>
      </c>
      <c r="M2427" t="s">
        <v>26</v>
      </c>
    </row>
    <row r="2428" spans="1:13" x14ac:dyDescent="0.3">
      <c r="A2428" t="s">
        <v>3497</v>
      </c>
      <c r="C2428" t="s">
        <v>2957</v>
      </c>
      <c r="D2428">
        <v>24</v>
      </c>
      <c r="E2428" s="1">
        <v>100000</v>
      </c>
      <c r="G2428" t="s">
        <v>111</v>
      </c>
      <c r="H2428" t="s">
        <v>77</v>
      </c>
      <c r="I2428" t="s">
        <v>2117</v>
      </c>
      <c r="J2428" t="s">
        <v>119</v>
      </c>
      <c r="K2428" t="s">
        <v>24</v>
      </c>
      <c r="L2428" t="s">
        <v>25</v>
      </c>
      <c r="M2428" t="s">
        <v>232</v>
      </c>
    </row>
    <row r="2429" spans="1:13" x14ac:dyDescent="0.3">
      <c r="A2429" t="s">
        <v>3497</v>
      </c>
      <c r="C2429" t="s">
        <v>29922</v>
      </c>
      <c r="D2429">
        <v>23</v>
      </c>
      <c r="E2429" s="1">
        <v>100000</v>
      </c>
      <c r="G2429" t="s">
        <v>69</v>
      </c>
      <c r="H2429" t="s">
        <v>970</v>
      </c>
      <c r="I2429" t="s">
        <v>2117</v>
      </c>
      <c r="J2429" t="s">
        <v>119</v>
      </c>
      <c r="K2429" t="s">
        <v>24</v>
      </c>
      <c r="L2429" t="s">
        <v>25</v>
      </c>
      <c r="M2429" t="s">
        <v>221</v>
      </c>
    </row>
    <row r="2430" spans="1:13" x14ac:dyDescent="0.3">
      <c r="A2430" t="s">
        <v>7387</v>
      </c>
      <c r="C2430" t="s">
        <v>6985</v>
      </c>
      <c r="D2430">
        <v>4</v>
      </c>
      <c r="E2430" s="1">
        <v>8364</v>
      </c>
      <c r="G2430" t="s">
        <v>34</v>
      </c>
      <c r="H2430" t="s">
        <v>6143</v>
      </c>
      <c r="I2430" t="s">
        <v>7388</v>
      </c>
      <c r="J2430" t="s">
        <v>6105</v>
      </c>
      <c r="K2430" t="s">
        <v>24</v>
      </c>
      <c r="L2430" t="s">
        <v>25</v>
      </c>
      <c r="M2430" t="s">
        <v>6146</v>
      </c>
    </row>
    <row r="2431" spans="1:13" x14ac:dyDescent="0.3">
      <c r="A2431" t="s">
        <v>25540</v>
      </c>
      <c r="C2431" t="s">
        <v>25397</v>
      </c>
      <c r="D2431">
        <v>4</v>
      </c>
      <c r="E2431" s="1">
        <v>4785</v>
      </c>
      <c r="G2431" t="s">
        <v>34</v>
      </c>
      <c r="H2431" t="s">
        <v>6143</v>
      </c>
      <c r="I2431" t="s">
        <v>25541</v>
      </c>
      <c r="J2431" t="s">
        <v>7616</v>
      </c>
      <c r="K2431" t="s">
        <v>24</v>
      </c>
      <c r="L2431" t="s">
        <v>25</v>
      </c>
      <c r="M2431" t="s">
        <v>6146</v>
      </c>
    </row>
    <row r="2432" spans="1:13" x14ac:dyDescent="0.3">
      <c r="A2432" t="s">
        <v>33234</v>
      </c>
      <c r="C2432" t="s">
        <v>33173</v>
      </c>
      <c r="D2432">
        <v>6</v>
      </c>
      <c r="E2432" s="1">
        <v>55350</v>
      </c>
      <c r="G2432" t="s">
        <v>34</v>
      </c>
      <c r="H2432" t="s">
        <v>6143</v>
      </c>
      <c r="I2432" t="s">
        <v>6873</v>
      </c>
      <c r="J2432" t="s">
        <v>422</v>
      </c>
      <c r="K2432" t="s">
        <v>24</v>
      </c>
      <c r="L2432" t="s">
        <v>25</v>
      </c>
      <c r="M2432" t="s">
        <v>6146</v>
      </c>
    </row>
    <row r="2433" spans="1:13" x14ac:dyDescent="0.3">
      <c r="A2433" t="s">
        <v>14833</v>
      </c>
      <c r="C2433" t="s">
        <v>14716</v>
      </c>
      <c r="D2433">
        <v>4</v>
      </c>
      <c r="E2433" s="1">
        <v>18239</v>
      </c>
      <c r="G2433" t="s">
        <v>34</v>
      </c>
      <c r="H2433" t="s">
        <v>6143</v>
      </c>
      <c r="I2433" t="s">
        <v>14834</v>
      </c>
      <c r="J2433" t="s">
        <v>300</v>
      </c>
      <c r="K2433" t="s">
        <v>24</v>
      </c>
      <c r="L2433" t="s">
        <v>25</v>
      </c>
      <c r="M2433" t="s">
        <v>6146</v>
      </c>
    </row>
    <row r="2434" spans="1:13" x14ac:dyDescent="0.3">
      <c r="A2434" t="s">
        <v>13397</v>
      </c>
      <c r="C2434" t="s">
        <v>12994</v>
      </c>
      <c r="D2434">
        <v>4</v>
      </c>
      <c r="E2434" s="1">
        <v>5401</v>
      </c>
      <c r="G2434" t="s">
        <v>34</v>
      </c>
      <c r="H2434" t="s">
        <v>6143</v>
      </c>
      <c r="I2434" t="s">
        <v>13398</v>
      </c>
      <c r="J2434" t="s">
        <v>9844</v>
      </c>
      <c r="K2434" t="s">
        <v>24</v>
      </c>
      <c r="L2434" t="s">
        <v>25</v>
      </c>
      <c r="M2434" t="s">
        <v>6146</v>
      </c>
    </row>
    <row r="2435" spans="1:13" x14ac:dyDescent="0.3">
      <c r="A2435" t="s">
        <v>19158</v>
      </c>
      <c r="C2435" t="s">
        <v>19032</v>
      </c>
      <c r="D2435">
        <v>4</v>
      </c>
      <c r="E2435" s="1">
        <v>77674</v>
      </c>
      <c r="G2435" t="s">
        <v>34</v>
      </c>
      <c r="H2435" t="s">
        <v>6143</v>
      </c>
      <c r="I2435" t="s">
        <v>19085</v>
      </c>
      <c r="J2435" t="s">
        <v>236</v>
      </c>
      <c r="K2435" t="s">
        <v>24</v>
      </c>
      <c r="L2435" t="s">
        <v>25</v>
      </c>
      <c r="M2435" t="s">
        <v>6146</v>
      </c>
    </row>
    <row r="2436" spans="1:13" x14ac:dyDescent="0.3">
      <c r="A2436" t="s">
        <v>19158</v>
      </c>
      <c r="C2436" t="s">
        <v>19032</v>
      </c>
      <c r="D2436">
        <v>4</v>
      </c>
      <c r="E2436" s="1">
        <v>30765</v>
      </c>
      <c r="G2436" t="s">
        <v>34</v>
      </c>
      <c r="H2436" t="s">
        <v>6143</v>
      </c>
      <c r="I2436" t="s">
        <v>19085</v>
      </c>
      <c r="J2436" t="s">
        <v>236</v>
      </c>
      <c r="K2436" t="s">
        <v>24</v>
      </c>
      <c r="L2436" t="s">
        <v>25</v>
      </c>
      <c r="M2436" t="s">
        <v>6146</v>
      </c>
    </row>
    <row r="2437" spans="1:13" x14ac:dyDescent="0.3">
      <c r="A2437" t="s">
        <v>26075</v>
      </c>
      <c r="C2437" t="s">
        <v>25932</v>
      </c>
      <c r="D2437">
        <v>2</v>
      </c>
      <c r="E2437" s="1">
        <v>12343</v>
      </c>
      <c r="G2437" t="s">
        <v>34</v>
      </c>
      <c r="H2437" t="s">
        <v>6143</v>
      </c>
      <c r="I2437" t="s">
        <v>26076</v>
      </c>
      <c r="J2437" t="s">
        <v>700</v>
      </c>
      <c r="K2437" t="s">
        <v>24</v>
      </c>
      <c r="L2437" t="s">
        <v>25</v>
      </c>
      <c r="M2437" t="s">
        <v>6146</v>
      </c>
    </row>
    <row r="2438" spans="1:13" x14ac:dyDescent="0.3">
      <c r="A2438" t="s">
        <v>26587</v>
      </c>
      <c r="C2438" t="s">
        <v>26519</v>
      </c>
      <c r="D2438">
        <v>5</v>
      </c>
      <c r="E2438" s="1">
        <v>11648</v>
      </c>
      <c r="G2438" t="s">
        <v>34</v>
      </c>
      <c r="H2438" t="s">
        <v>6143</v>
      </c>
      <c r="I2438" t="s">
        <v>26588</v>
      </c>
      <c r="J2438" t="s">
        <v>2347</v>
      </c>
      <c r="K2438" t="s">
        <v>24</v>
      </c>
      <c r="L2438" t="s">
        <v>25</v>
      </c>
      <c r="M2438" t="s">
        <v>6146</v>
      </c>
    </row>
    <row r="2439" spans="1:13" x14ac:dyDescent="0.3">
      <c r="A2439" t="s">
        <v>19119</v>
      </c>
      <c r="C2439" t="s">
        <v>19032</v>
      </c>
      <c r="D2439">
        <v>4</v>
      </c>
      <c r="E2439" s="1">
        <v>11375</v>
      </c>
      <c r="G2439" t="s">
        <v>34</v>
      </c>
      <c r="H2439" t="s">
        <v>6143</v>
      </c>
      <c r="I2439" t="s">
        <v>19120</v>
      </c>
      <c r="J2439" t="s">
        <v>236</v>
      </c>
      <c r="K2439" t="s">
        <v>24</v>
      </c>
      <c r="L2439" t="s">
        <v>25</v>
      </c>
      <c r="M2439" t="s">
        <v>6146</v>
      </c>
    </row>
    <row r="2440" spans="1:13" x14ac:dyDescent="0.3">
      <c r="A2440" t="s">
        <v>15377</v>
      </c>
      <c r="C2440" t="s">
        <v>15182</v>
      </c>
      <c r="D2440">
        <v>5</v>
      </c>
      <c r="E2440" s="1">
        <v>15763</v>
      </c>
      <c r="G2440" t="s">
        <v>34</v>
      </c>
      <c r="H2440" t="s">
        <v>6143</v>
      </c>
      <c r="I2440" t="s">
        <v>15378</v>
      </c>
      <c r="J2440" t="s">
        <v>119</v>
      </c>
      <c r="K2440" t="s">
        <v>24</v>
      </c>
      <c r="L2440" t="s">
        <v>25</v>
      </c>
      <c r="M2440" t="s">
        <v>6146</v>
      </c>
    </row>
    <row r="2441" spans="1:13" x14ac:dyDescent="0.3">
      <c r="A2441" t="s">
        <v>13635</v>
      </c>
      <c r="C2441" t="s">
        <v>13456</v>
      </c>
      <c r="D2441">
        <v>7</v>
      </c>
      <c r="E2441" s="1">
        <v>21984</v>
      </c>
      <c r="G2441" t="s">
        <v>34</v>
      </c>
      <c r="H2441" t="s">
        <v>6143</v>
      </c>
      <c r="I2441" t="s">
        <v>13636</v>
      </c>
      <c r="J2441" t="s">
        <v>30</v>
      </c>
      <c r="K2441" t="s">
        <v>24</v>
      </c>
      <c r="L2441" t="s">
        <v>25</v>
      </c>
      <c r="M2441" t="s">
        <v>6146</v>
      </c>
    </row>
    <row r="2442" spans="1:13" x14ac:dyDescent="0.3">
      <c r="A2442" t="s">
        <v>17626</v>
      </c>
      <c r="C2442" t="s">
        <v>17445</v>
      </c>
      <c r="D2442">
        <v>16</v>
      </c>
      <c r="E2442" s="1">
        <v>6736</v>
      </c>
      <c r="G2442" t="s">
        <v>34</v>
      </c>
      <c r="H2442" t="s">
        <v>6143</v>
      </c>
      <c r="I2442" t="s">
        <v>17627</v>
      </c>
      <c r="J2442" t="s">
        <v>662</v>
      </c>
      <c r="K2442" t="s">
        <v>24</v>
      </c>
      <c r="L2442" t="s">
        <v>25</v>
      </c>
      <c r="M2442" t="s">
        <v>6146</v>
      </c>
    </row>
    <row r="2443" spans="1:13" x14ac:dyDescent="0.3">
      <c r="A2443" t="s">
        <v>13878</v>
      </c>
      <c r="C2443" t="s">
        <v>13456</v>
      </c>
      <c r="D2443">
        <v>7</v>
      </c>
      <c r="E2443" s="1">
        <v>7754</v>
      </c>
      <c r="G2443" t="s">
        <v>34</v>
      </c>
      <c r="H2443" t="s">
        <v>6143</v>
      </c>
      <c r="I2443" t="s">
        <v>13879</v>
      </c>
      <c r="J2443" t="s">
        <v>30</v>
      </c>
      <c r="K2443" t="s">
        <v>24</v>
      </c>
      <c r="L2443" t="s">
        <v>25</v>
      </c>
      <c r="M2443" t="s">
        <v>6146</v>
      </c>
    </row>
    <row r="2444" spans="1:13" x14ac:dyDescent="0.3">
      <c r="A2444" t="s">
        <v>19634</v>
      </c>
      <c r="C2444" t="s">
        <v>19404</v>
      </c>
      <c r="D2444">
        <v>6</v>
      </c>
      <c r="E2444" s="1">
        <v>6454</v>
      </c>
      <c r="G2444" t="s">
        <v>34</v>
      </c>
      <c r="H2444" t="s">
        <v>6143</v>
      </c>
      <c r="I2444" t="s">
        <v>19635</v>
      </c>
      <c r="J2444" t="s">
        <v>280</v>
      </c>
      <c r="K2444" t="s">
        <v>24</v>
      </c>
      <c r="L2444" t="s">
        <v>25</v>
      </c>
      <c r="M2444" t="s">
        <v>6146</v>
      </c>
    </row>
    <row r="2445" spans="1:13" x14ac:dyDescent="0.3">
      <c r="A2445" t="s">
        <v>14804</v>
      </c>
      <c r="C2445" t="s">
        <v>14716</v>
      </c>
      <c r="D2445">
        <v>4</v>
      </c>
      <c r="E2445" s="1">
        <v>8256</v>
      </c>
      <c r="G2445" t="s">
        <v>34</v>
      </c>
      <c r="H2445" t="s">
        <v>6143</v>
      </c>
      <c r="I2445" t="s">
        <v>6801</v>
      </c>
      <c r="J2445" t="s">
        <v>300</v>
      </c>
      <c r="K2445" t="s">
        <v>24</v>
      </c>
      <c r="L2445" t="s">
        <v>25</v>
      </c>
      <c r="M2445" t="s">
        <v>6146</v>
      </c>
    </row>
    <row r="2446" spans="1:13" x14ac:dyDescent="0.3">
      <c r="A2446" t="s">
        <v>20159</v>
      </c>
      <c r="C2446" t="s">
        <v>20121</v>
      </c>
      <c r="D2446">
        <v>2</v>
      </c>
      <c r="E2446" s="1">
        <v>16313</v>
      </c>
      <c r="G2446" t="s">
        <v>34</v>
      </c>
      <c r="H2446" t="s">
        <v>6143</v>
      </c>
      <c r="I2446" t="s">
        <v>20160</v>
      </c>
      <c r="J2446" t="s">
        <v>22</v>
      </c>
      <c r="K2446" t="s">
        <v>24</v>
      </c>
      <c r="L2446" t="s">
        <v>25</v>
      </c>
      <c r="M2446" t="s">
        <v>6146</v>
      </c>
    </row>
    <row r="2447" spans="1:13" x14ac:dyDescent="0.3">
      <c r="A2447" t="s">
        <v>20159</v>
      </c>
      <c r="C2447" t="s">
        <v>20121</v>
      </c>
      <c r="D2447">
        <v>2</v>
      </c>
      <c r="E2447" s="1">
        <v>8050</v>
      </c>
      <c r="G2447" t="s">
        <v>34</v>
      </c>
      <c r="H2447" t="s">
        <v>18926</v>
      </c>
      <c r="I2447" t="s">
        <v>20160</v>
      </c>
      <c r="J2447" t="s">
        <v>22</v>
      </c>
      <c r="K2447" t="s">
        <v>24</v>
      </c>
      <c r="L2447" t="s">
        <v>25</v>
      </c>
      <c r="M2447" t="s">
        <v>6146</v>
      </c>
    </row>
    <row r="2448" spans="1:13" x14ac:dyDescent="0.3">
      <c r="A2448" t="s">
        <v>2807</v>
      </c>
      <c r="C2448" t="s">
        <v>2269</v>
      </c>
      <c r="D2448">
        <v>21</v>
      </c>
      <c r="E2448" s="1">
        <v>20000000</v>
      </c>
      <c r="G2448" t="s">
        <v>13</v>
      </c>
      <c r="H2448" t="s">
        <v>2808</v>
      </c>
      <c r="I2448" t="s">
        <v>70</v>
      </c>
      <c r="J2448" t="s">
        <v>70</v>
      </c>
      <c r="K2448" t="s">
        <v>24</v>
      </c>
      <c r="L2448" t="s">
        <v>17</v>
      </c>
      <c r="M2448" t="s">
        <v>207</v>
      </c>
    </row>
    <row r="2449" spans="1:13" x14ac:dyDescent="0.3">
      <c r="A2449" t="s">
        <v>2807</v>
      </c>
      <c r="C2449" t="s">
        <v>29922</v>
      </c>
      <c r="D2449">
        <v>22</v>
      </c>
      <c r="E2449" s="1">
        <v>1200000</v>
      </c>
      <c r="G2449" t="s">
        <v>13</v>
      </c>
      <c r="H2449" t="s">
        <v>30028</v>
      </c>
      <c r="I2449" t="s">
        <v>70</v>
      </c>
      <c r="J2449" t="s">
        <v>70</v>
      </c>
      <c r="K2449" t="s">
        <v>24</v>
      </c>
      <c r="L2449" t="s">
        <v>38</v>
      </c>
      <c r="M2449" t="s">
        <v>207</v>
      </c>
    </row>
    <row r="2450" spans="1:13" x14ac:dyDescent="0.3">
      <c r="A2450" t="s">
        <v>2807</v>
      </c>
      <c r="C2450" t="s">
        <v>21173</v>
      </c>
      <c r="D2450">
        <v>61</v>
      </c>
      <c r="E2450" s="1">
        <v>40000000</v>
      </c>
      <c r="G2450" t="s">
        <v>69</v>
      </c>
      <c r="H2450" t="s">
        <v>21427</v>
      </c>
      <c r="I2450" t="s">
        <v>70</v>
      </c>
      <c r="J2450" t="s">
        <v>70</v>
      </c>
      <c r="K2450" t="s">
        <v>24</v>
      </c>
      <c r="L2450" t="s">
        <v>17</v>
      </c>
      <c r="M2450" t="s">
        <v>3775</v>
      </c>
    </row>
    <row r="2451" spans="1:13" x14ac:dyDescent="0.3">
      <c r="A2451" t="s">
        <v>2807</v>
      </c>
      <c r="C2451" t="s">
        <v>11317</v>
      </c>
      <c r="D2451">
        <v>43</v>
      </c>
      <c r="E2451" s="1">
        <v>24000000</v>
      </c>
      <c r="G2451" t="s">
        <v>69</v>
      </c>
      <c r="H2451" t="s">
        <v>11336</v>
      </c>
      <c r="I2451" t="s">
        <v>70</v>
      </c>
      <c r="J2451" t="s">
        <v>70</v>
      </c>
      <c r="K2451" t="s">
        <v>24</v>
      </c>
      <c r="L2451" t="s">
        <v>17</v>
      </c>
      <c r="M2451" t="s">
        <v>3775</v>
      </c>
    </row>
    <row r="2452" spans="1:13" x14ac:dyDescent="0.3">
      <c r="A2452" t="s">
        <v>2807</v>
      </c>
      <c r="C2452" t="s">
        <v>34542</v>
      </c>
      <c r="D2452">
        <v>36</v>
      </c>
      <c r="E2452" s="1">
        <v>18209000</v>
      </c>
      <c r="G2452" t="s">
        <v>69</v>
      </c>
      <c r="H2452" t="s">
        <v>34547</v>
      </c>
      <c r="I2452" t="s">
        <v>70</v>
      </c>
      <c r="J2452" t="s">
        <v>70</v>
      </c>
      <c r="K2452" t="s">
        <v>24</v>
      </c>
      <c r="L2452" t="s">
        <v>17</v>
      </c>
      <c r="M2452" t="s">
        <v>3775</v>
      </c>
    </row>
    <row r="2453" spans="1:13" x14ac:dyDescent="0.3">
      <c r="A2453" t="s">
        <v>2807</v>
      </c>
      <c r="C2453" t="s">
        <v>36284</v>
      </c>
      <c r="D2453">
        <v>36</v>
      </c>
      <c r="E2453" s="1">
        <v>5030026</v>
      </c>
      <c r="G2453" t="s">
        <v>69</v>
      </c>
      <c r="H2453" t="s">
        <v>36292</v>
      </c>
      <c r="I2453" t="s">
        <v>70</v>
      </c>
      <c r="J2453" t="s">
        <v>70</v>
      </c>
      <c r="K2453" t="s">
        <v>24</v>
      </c>
      <c r="L2453" t="s">
        <v>4349</v>
      </c>
      <c r="M2453" t="s">
        <v>3775</v>
      </c>
    </row>
    <row r="2454" spans="1:13" x14ac:dyDescent="0.3">
      <c r="A2454" t="s">
        <v>6585</v>
      </c>
      <c r="C2454" t="s">
        <v>6536</v>
      </c>
      <c r="D2454">
        <v>3</v>
      </c>
      <c r="E2454" s="1">
        <v>19195</v>
      </c>
      <c r="G2454" t="s">
        <v>34</v>
      </c>
      <c r="H2454" t="s">
        <v>6143</v>
      </c>
      <c r="I2454" t="s">
        <v>6586</v>
      </c>
      <c r="J2454" t="s">
        <v>3285</v>
      </c>
      <c r="K2454" t="s">
        <v>24</v>
      </c>
      <c r="L2454" t="s">
        <v>25</v>
      </c>
      <c r="M2454" t="s">
        <v>6146</v>
      </c>
    </row>
    <row r="2455" spans="1:13" x14ac:dyDescent="0.3">
      <c r="A2455" t="s">
        <v>18630</v>
      </c>
      <c r="C2455" t="s">
        <v>26519</v>
      </c>
      <c r="D2455">
        <v>5</v>
      </c>
      <c r="E2455" s="1">
        <v>7838</v>
      </c>
      <c r="G2455" t="s">
        <v>34</v>
      </c>
      <c r="H2455" t="s">
        <v>6143</v>
      </c>
      <c r="I2455" t="s">
        <v>6586</v>
      </c>
      <c r="J2455" t="s">
        <v>2347</v>
      </c>
      <c r="K2455" t="s">
        <v>24</v>
      </c>
      <c r="L2455" t="s">
        <v>25</v>
      </c>
      <c r="M2455" t="s">
        <v>6146</v>
      </c>
    </row>
    <row r="2456" spans="1:13" x14ac:dyDescent="0.3">
      <c r="A2456" t="s">
        <v>18630</v>
      </c>
      <c r="C2456" t="s">
        <v>18470</v>
      </c>
      <c r="D2456">
        <v>4</v>
      </c>
      <c r="E2456" s="1">
        <v>7190</v>
      </c>
      <c r="G2456" t="s">
        <v>34</v>
      </c>
      <c r="H2456" t="s">
        <v>6143</v>
      </c>
      <c r="I2456" t="s">
        <v>6586</v>
      </c>
      <c r="J2456" t="s">
        <v>3203</v>
      </c>
      <c r="K2456" t="s">
        <v>24</v>
      </c>
      <c r="L2456" t="s">
        <v>25</v>
      </c>
      <c r="M2456" t="s">
        <v>6146</v>
      </c>
    </row>
    <row r="2457" spans="1:13" x14ac:dyDescent="0.3">
      <c r="A2457" t="s">
        <v>18630</v>
      </c>
      <c r="C2457" t="s">
        <v>19936</v>
      </c>
      <c r="D2457">
        <v>5</v>
      </c>
      <c r="E2457" s="1">
        <v>6790</v>
      </c>
      <c r="G2457" t="s">
        <v>34</v>
      </c>
      <c r="H2457" t="s">
        <v>6143</v>
      </c>
      <c r="I2457" t="s">
        <v>6586</v>
      </c>
      <c r="J2457" t="s">
        <v>9844</v>
      </c>
      <c r="K2457" t="s">
        <v>24</v>
      </c>
      <c r="L2457" t="s">
        <v>25</v>
      </c>
      <c r="M2457" t="s">
        <v>6146</v>
      </c>
    </row>
    <row r="2458" spans="1:13" x14ac:dyDescent="0.3">
      <c r="A2458" t="s">
        <v>31437</v>
      </c>
      <c r="C2458" t="s">
        <v>31300</v>
      </c>
      <c r="D2458">
        <v>5</v>
      </c>
      <c r="E2458" s="1">
        <v>32836</v>
      </c>
      <c r="G2458" t="s">
        <v>34</v>
      </c>
      <c r="H2458" t="s">
        <v>6143</v>
      </c>
      <c r="I2458" t="s">
        <v>6586</v>
      </c>
      <c r="J2458" t="s">
        <v>137</v>
      </c>
      <c r="K2458" t="s">
        <v>24</v>
      </c>
      <c r="L2458" t="s">
        <v>25</v>
      </c>
      <c r="M2458" t="s">
        <v>6146</v>
      </c>
    </row>
    <row r="2459" spans="1:13" x14ac:dyDescent="0.3">
      <c r="A2459" t="s">
        <v>19683</v>
      </c>
      <c r="C2459" t="s">
        <v>25932</v>
      </c>
      <c r="D2459">
        <v>2</v>
      </c>
      <c r="E2459" s="1">
        <v>7890</v>
      </c>
      <c r="G2459" t="s">
        <v>34</v>
      </c>
      <c r="H2459" t="s">
        <v>6143</v>
      </c>
      <c r="I2459" t="s">
        <v>2265</v>
      </c>
      <c r="J2459" t="s">
        <v>700</v>
      </c>
      <c r="K2459" t="s">
        <v>24</v>
      </c>
      <c r="L2459" t="s">
        <v>25</v>
      </c>
      <c r="M2459" t="s">
        <v>6146</v>
      </c>
    </row>
    <row r="2460" spans="1:13" x14ac:dyDescent="0.3">
      <c r="A2460" t="s">
        <v>19683</v>
      </c>
      <c r="C2460" t="s">
        <v>19404</v>
      </c>
      <c r="D2460">
        <v>6</v>
      </c>
      <c r="E2460" s="1">
        <v>14995</v>
      </c>
      <c r="G2460" t="s">
        <v>34</v>
      </c>
      <c r="H2460" t="s">
        <v>6143</v>
      </c>
      <c r="I2460" t="s">
        <v>2265</v>
      </c>
      <c r="J2460" t="s">
        <v>280</v>
      </c>
      <c r="K2460" t="s">
        <v>24</v>
      </c>
      <c r="L2460" t="s">
        <v>25</v>
      </c>
      <c r="M2460" t="s">
        <v>6146</v>
      </c>
    </row>
    <row r="2461" spans="1:13" x14ac:dyDescent="0.3">
      <c r="A2461" t="s">
        <v>19196</v>
      </c>
      <c r="C2461" t="s">
        <v>19032</v>
      </c>
      <c r="D2461">
        <v>4</v>
      </c>
      <c r="E2461" s="1">
        <v>11375</v>
      </c>
      <c r="G2461" t="s">
        <v>34</v>
      </c>
      <c r="H2461" t="s">
        <v>6143</v>
      </c>
      <c r="I2461" t="s">
        <v>19197</v>
      </c>
      <c r="J2461" t="s">
        <v>236</v>
      </c>
      <c r="K2461" t="s">
        <v>24</v>
      </c>
      <c r="L2461" t="s">
        <v>25</v>
      </c>
      <c r="M2461" t="s">
        <v>6146</v>
      </c>
    </row>
    <row r="2462" spans="1:13" x14ac:dyDescent="0.3">
      <c r="A2462" t="s">
        <v>14870</v>
      </c>
      <c r="C2462" t="s">
        <v>14716</v>
      </c>
      <c r="D2462">
        <v>4</v>
      </c>
      <c r="E2462" s="1">
        <v>22410</v>
      </c>
      <c r="G2462" t="s">
        <v>34</v>
      </c>
      <c r="H2462" t="s">
        <v>6143</v>
      </c>
      <c r="I2462" t="s">
        <v>14871</v>
      </c>
      <c r="J2462" t="s">
        <v>300</v>
      </c>
      <c r="K2462" t="s">
        <v>24</v>
      </c>
      <c r="L2462" t="s">
        <v>25</v>
      </c>
      <c r="M2462" t="s">
        <v>6146</v>
      </c>
    </row>
    <row r="2463" spans="1:13" x14ac:dyDescent="0.3">
      <c r="A2463" t="s">
        <v>33055</v>
      </c>
      <c r="C2463" t="s">
        <v>32581</v>
      </c>
      <c r="D2463">
        <v>7</v>
      </c>
      <c r="E2463" s="1">
        <v>8777</v>
      </c>
      <c r="G2463" t="s">
        <v>34</v>
      </c>
      <c r="H2463" t="s">
        <v>6143</v>
      </c>
      <c r="I2463" t="s">
        <v>33056</v>
      </c>
      <c r="J2463" t="s">
        <v>70</v>
      </c>
      <c r="K2463" t="s">
        <v>24</v>
      </c>
      <c r="L2463" t="s">
        <v>25</v>
      </c>
      <c r="M2463" t="s">
        <v>6146</v>
      </c>
    </row>
    <row r="2464" spans="1:13" x14ac:dyDescent="0.3">
      <c r="A2464" t="s">
        <v>17451</v>
      </c>
      <c r="C2464" t="s">
        <v>17445</v>
      </c>
      <c r="D2464">
        <v>16</v>
      </c>
      <c r="E2464" s="1">
        <v>17100</v>
      </c>
      <c r="G2464" t="s">
        <v>34</v>
      </c>
      <c r="H2464" t="s">
        <v>6143</v>
      </c>
      <c r="I2464" t="s">
        <v>17452</v>
      </c>
      <c r="J2464" t="s">
        <v>662</v>
      </c>
      <c r="K2464" t="s">
        <v>24</v>
      </c>
      <c r="L2464" t="s">
        <v>25</v>
      </c>
      <c r="M2464" t="s">
        <v>6146</v>
      </c>
    </row>
    <row r="2465" spans="1:13" x14ac:dyDescent="0.3">
      <c r="A2465" t="s">
        <v>32047</v>
      </c>
      <c r="C2465" t="s">
        <v>31866</v>
      </c>
      <c r="D2465">
        <v>6</v>
      </c>
      <c r="E2465" s="1">
        <v>8138</v>
      </c>
      <c r="G2465" t="s">
        <v>34</v>
      </c>
      <c r="H2465" t="s">
        <v>6143</v>
      </c>
      <c r="I2465" t="s">
        <v>32048</v>
      </c>
      <c r="J2465" t="s">
        <v>769</v>
      </c>
      <c r="K2465" t="s">
        <v>24</v>
      </c>
      <c r="L2465" t="s">
        <v>25</v>
      </c>
      <c r="M2465" t="s">
        <v>6146</v>
      </c>
    </row>
    <row r="2466" spans="1:13" x14ac:dyDescent="0.3">
      <c r="A2466" t="s">
        <v>32128</v>
      </c>
      <c r="C2466" t="s">
        <v>31866</v>
      </c>
      <c r="D2466">
        <v>6</v>
      </c>
      <c r="E2466" s="1">
        <v>21060</v>
      </c>
      <c r="G2466" t="s">
        <v>34</v>
      </c>
      <c r="H2466" t="s">
        <v>6143</v>
      </c>
      <c r="I2466" t="s">
        <v>20810</v>
      </c>
      <c r="J2466" t="s">
        <v>769</v>
      </c>
      <c r="K2466" t="s">
        <v>24</v>
      </c>
      <c r="L2466" t="s">
        <v>25</v>
      </c>
      <c r="M2466" t="s">
        <v>6146</v>
      </c>
    </row>
    <row r="2467" spans="1:13" x14ac:dyDescent="0.3">
      <c r="A2467" t="s">
        <v>18631</v>
      </c>
      <c r="C2467" t="s">
        <v>18470</v>
      </c>
      <c r="D2467">
        <v>4</v>
      </c>
      <c r="E2467" s="1">
        <v>4695</v>
      </c>
      <c r="G2467" t="s">
        <v>34</v>
      </c>
      <c r="H2467" t="s">
        <v>6143</v>
      </c>
      <c r="I2467" t="s">
        <v>18632</v>
      </c>
      <c r="J2467" t="s">
        <v>3203</v>
      </c>
      <c r="K2467" t="s">
        <v>24</v>
      </c>
      <c r="L2467" t="s">
        <v>25</v>
      </c>
      <c r="M2467" t="s">
        <v>6146</v>
      </c>
    </row>
    <row r="2468" spans="1:13" x14ac:dyDescent="0.3">
      <c r="A2468" t="s">
        <v>18631</v>
      </c>
      <c r="C2468" t="s">
        <v>32274</v>
      </c>
      <c r="D2468">
        <v>2</v>
      </c>
      <c r="E2468" s="1">
        <v>4950</v>
      </c>
      <c r="G2468" t="s">
        <v>34</v>
      </c>
      <c r="H2468" t="s">
        <v>6143</v>
      </c>
      <c r="I2468" t="s">
        <v>18632</v>
      </c>
      <c r="J2468" t="s">
        <v>3026</v>
      </c>
      <c r="K2468" t="s">
        <v>24</v>
      </c>
      <c r="L2468" t="s">
        <v>25</v>
      </c>
      <c r="M2468" t="s">
        <v>6146</v>
      </c>
    </row>
    <row r="2469" spans="1:13" x14ac:dyDescent="0.3">
      <c r="A2469" t="s">
        <v>5251</v>
      </c>
      <c r="C2469" t="s">
        <v>5155</v>
      </c>
      <c r="D2469">
        <v>72</v>
      </c>
      <c r="E2469" s="1">
        <v>15000000</v>
      </c>
      <c r="G2469" t="s">
        <v>21</v>
      </c>
      <c r="H2469" t="s">
        <v>5252</v>
      </c>
      <c r="I2469" t="s">
        <v>70</v>
      </c>
      <c r="J2469" t="s">
        <v>70</v>
      </c>
      <c r="K2469" t="s">
        <v>24</v>
      </c>
      <c r="L2469" t="s">
        <v>25</v>
      </c>
      <c r="M2469" t="s">
        <v>26</v>
      </c>
    </row>
    <row r="2470" spans="1:13" x14ac:dyDescent="0.3">
      <c r="A2470" t="s">
        <v>10497</v>
      </c>
      <c r="C2470" t="s">
        <v>10471</v>
      </c>
      <c r="D2470">
        <v>19</v>
      </c>
      <c r="E2470" s="1">
        <v>50000</v>
      </c>
      <c r="G2470" t="s">
        <v>111</v>
      </c>
      <c r="H2470" t="s">
        <v>10498</v>
      </c>
      <c r="I2470" t="s">
        <v>7431</v>
      </c>
      <c r="J2470" t="s">
        <v>22</v>
      </c>
      <c r="K2470" t="s">
        <v>24</v>
      </c>
      <c r="L2470" t="s">
        <v>25</v>
      </c>
      <c r="M2470" t="s">
        <v>6109</v>
      </c>
    </row>
    <row r="2471" spans="1:13" x14ac:dyDescent="0.3">
      <c r="A2471" t="s">
        <v>8516</v>
      </c>
      <c r="C2471" t="s">
        <v>8196</v>
      </c>
      <c r="D2471">
        <v>50</v>
      </c>
      <c r="E2471" s="1">
        <v>140000</v>
      </c>
      <c r="G2471" t="s">
        <v>111</v>
      </c>
      <c r="H2471" t="s">
        <v>8517</v>
      </c>
      <c r="I2471" t="s">
        <v>7431</v>
      </c>
      <c r="J2471" t="s">
        <v>22</v>
      </c>
      <c r="K2471" t="s">
        <v>24</v>
      </c>
      <c r="L2471" t="s">
        <v>25</v>
      </c>
      <c r="M2471" t="s">
        <v>141</v>
      </c>
    </row>
    <row r="2472" spans="1:13" x14ac:dyDescent="0.3">
      <c r="A2472" t="s">
        <v>8516</v>
      </c>
      <c r="C2472" t="s">
        <v>35458</v>
      </c>
      <c r="D2472">
        <v>5</v>
      </c>
      <c r="E2472" s="1">
        <v>14000</v>
      </c>
      <c r="G2472" t="s">
        <v>111</v>
      </c>
      <c r="H2472" t="s">
        <v>33422</v>
      </c>
      <c r="I2472" t="s">
        <v>7431</v>
      </c>
      <c r="J2472" t="s">
        <v>22</v>
      </c>
      <c r="K2472" t="s">
        <v>24</v>
      </c>
      <c r="L2472" t="s">
        <v>25</v>
      </c>
      <c r="M2472" t="s">
        <v>6109</v>
      </c>
    </row>
    <row r="2473" spans="1:13" x14ac:dyDescent="0.3">
      <c r="A2473" t="s">
        <v>8516</v>
      </c>
      <c r="C2473" t="s">
        <v>37363</v>
      </c>
      <c r="D2473">
        <v>12</v>
      </c>
      <c r="E2473" s="1">
        <v>60000</v>
      </c>
      <c r="G2473" t="s">
        <v>111</v>
      </c>
      <c r="H2473" t="s">
        <v>37401</v>
      </c>
      <c r="I2473" t="s">
        <v>7431</v>
      </c>
      <c r="J2473" t="s">
        <v>22</v>
      </c>
      <c r="K2473" t="s">
        <v>24</v>
      </c>
      <c r="L2473" t="s">
        <v>25</v>
      </c>
      <c r="M2473" t="s">
        <v>141</v>
      </c>
    </row>
    <row r="2474" spans="1:13" x14ac:dyDescent="0.3">
      <c r="A2474" t="s">
        <v>8516</v>
      </c>
      <c r="C2474" t="s">
        <v>24897</v>
      </c>
      <c r="D2474">
        <v>12</v>
      </c>
      <c r="E2474" s="1">
        <v>80000</v>
      </c>
      <c r="G2474" t="s">
        <v>111</v>
      </c>
      <c r="H2474" t="s">
        <v>24958</v>
      </c>
      <c r="I2474" t="s">
        <v>7431</v>
      </c>
      <c r="J2474" t="s">
        <v>22</v>
      </c>
      <c r="K2474" t="s">
        <v>24</v>
      </c>
      <c r="L2474" t="s">
        <v>25</v>
      </c>
      <c r="M2474" t="s">
        <v>6109</v>
      </c>
    </row>
    <row r="2475" spans="1:13" x14ac:dyDescent="0.3">
      <c r="A2475" t="s">
        <v>20611</v>
      </c>
      <c r="C2475" t="s">
        <v>20542</v>
      </c>
      <c r="D2475">
        <v>3</v>
      </c>
      <c r="E2475" s="1">
        <v>4974</v>
      </c>
      <c r="G2475" t="s">
        <v>34</v>
      </c>
      <c r="H2475" t="s">
        <v>6143</v>
      </c>
      <c r="I2475" t="s">
        <v>20612</v>
      </c>
      <c r="J2475" t="s">
        <v>627</v>
      </c>
      <c r="K2475" t="s">
        <v>24</v>
      </c>
      <c r="L2475" t="s">
        <v>25</v>
      </c>
      <c r="M2475" t="s">
        <v>6146</v>
      </c>
    </row>
    <row r="2476" spans="1:13" x14ac:dyDescent="0.3">
      <c r="A2476" t="s">
        <v>31800</v>
      </c>
      <c r="C2476" t="s">
        <v>31728</v>
      </c>
      <c r="D2476">
        <v>6</v>
      </c>
      <c r="E2476" s="1">
        <v>81490</v>
      </c>
      <c r="G2476" t="s">
        <v>34</v>
      </c>
      <c r="H2476" t="s">
        <v>6143</v>
      </c>
      <c r="I2476" t="s">
        <v>19811</v>
      </c>
      <c r="J2476" t="s">
        <v>165</v>
      </c>
      <c r="K2476" t="s">
        <v>24</v>
      </c>
      <c r="L2476" t="s">
        <v>25</v>
      </c>
      <c r="M2476" t="s">
        <v>6146</v>
      </c>
    </row>
    <row r="2477" spans="1:13" x14ac:dyDescent="0.3">
      <c r="A2477" t="s">
        <v>28606</v>
      </c>
      <c r="C2477" t="s">
        <v>28282</v>
      </c>
      <c r="D2477">
        <v>24</v>
      </c>
      <c r="E2477" s="1">
        <v>3000000</v>
      </c>
      <c r="G2477" t="s">
        <v>13</v>
      </c>
      <c r="H2477" t="s">
        <v>27228</v>
      </c>
      <c r="I2477" t="s">
        <v>104</v>
      </c>
      <c r="J2477" t="s">
        <v>86</v>
      </c>
      <c r="K2477" t="s">
        <v>24</v>
      </c>
      <c r="L2477" t="s">
        <v>17</v>
      </c>
      <c r="M2477" t="s">
        <v>442</v>
      </c>
    </row>
    <row r="2478" spans="1:13" x14ac:dyDescent="0.3">
      <c r="A2478" t="s">
        <v>28303</v>
      </c>
      <c r="C2478" t="s">
        <v>28282</v>
      </c>
      <c r="D2478">
        <v>24</v>
      </c>
      <c r="E2478" s="1">
        <v>479999</v>
      </c>
      <c r="G2478" t="s">
        <v>111</v>
      </c>
      <c r="H2478" t="s">
        <v>28302</v>
      </c>
      <c r="I2478" t="s">
        <v>1327</v>
      </c>
      <c r="J2478" t="s">
        <v>86</v>
      </c>
      <c r="K2478" t="s">
        <v>24</v>
      </c>
      <c r="L2478" t="s">
        <v>25</v>
      </c>
      <c r="M2478" t="s">
        <v>120</v>
      </c>
    </row>
    <row r="2479" spans="1:13" x14ac:dyDescent="0.3">
      <c r="A2479" t="s">
        <v>509</v>
      </c>
      <c r="C2479" t="s">
        <v>341</v>
      </c>
      <c r="D2479">
        <v>12</v>
      </c>
      <c r="E2479" s="1">
        <v>994324</v>
      </c>
      <c r="G2479" t="s">
        <v>34</v>
      </c>
      <c r="H2479" t="s">
        <v>510</v>
      </c>
      <c r="I2479" t="s">
        <v>511</v>
      </c>
      <c r="K2479" t="s">
        <v>512</v>
      </c>
      <c r="L2479" t="s">
        <v>17</v>
      </c>
      <c r="M2479" t="s">
        <v>75</v>
      </c>
    </row>
    <row r="2480" spans="1:13" x14ac:dyDescent="0.3">
      <c r="A2480" t="s">
        <v>509</v>
      </c>
      <c r="C2480" t="s">
        <v>28282</v>
      </c>
      <c r="D2480">
        <v>24</v>
      </c>
      <c r="E2480" s="1">
        <v>4499986</v>
      </c>
      <c r="G2480" t="s">
        <v>571</v>
      </c>
      <c r="H2480" t="s">
        <v>28478</v>
      </c>
      <c r="I2480" t="s">
        <v>511</v>
      </c>
      <c r="K2480" t="s">
        <v>512</v>
      </c>
      <c r="L2480" t="s">
        <v>38</v>
      </c>
      <c r="M2480" t="s">
        <v>28479</v>
      </c>
    </row>
    <row r="2481" spans="1:13" x14ac:dyDescent="0.3">
      <c r="A2481" t="s">
        <v>19834</v>
      </c>
      <c r="C2481" t="s">
        <v>19404</v>
      </c>
      <c r="D2481">
        <v>6</v>
      </c>
      <c r="E2481" s="1">
        <v>4774</v>
      </c>
      <c r="G2481" t="s">
        <v>34</v>
      </c>
      <c r="H2481" t="s">
        <v>6143</v>
      </c>
      <c r="I2481" t="s">
        <v>19835</v>
      </c>
      <c r="J2481" t="s">
        <v>280</v>
      </c>
      <c r="K2481" t="s">
        <v>24</v>
      </c>
      <c r="L2481" t="s">
        <v>25</v>
      </c>
      <c r="M2481" t="s">
        <v>6146</v>
      </c>
    </row>
    <row r="2482" spans="1:13" x14ac:dyDescent="0.3">
      <c r="A2482" t="s">
        <v>23660</v>
      </c>
      <c r="C2482" t="s">
        <v>23564</v>
      </c>
      <c r="D2482">
        <v>1</v>
      </c>
      <c r="E2482" s="1">
        <v>10000</v>
      </c>
      <c r="G2482" t="s">
        <v>21</v>
      </c>
      <c r="H2482" t="s">
        <v>68</v>
      </c>
      <c r="I2482" t="s">
        <v>5624</v>
      </c>
      <c r="J2482" t="s">
        <v>307</v>
      </c>
      <c r="K2482" t="s">
        <v>24</v>
      </c>
      <c r="L2482" t="s">
        <v>25</v>
      </c>
      <c r="M2482" t="s">
        <v>26</v>
      </c>
    </row>
    <row r="2483" spans="1:13" x14ac:dyDescent="0.3">
      <c r="A2483" t="s">
        <v>11483</v>
      </c>
      <c r="C2483" t="s">
        <v>16341</v>
      </c>
      <c r="D2483">
        <v>34</v>
      </c>
      <c r="E2483" s="1">
        <v>501002</v>
      </c>
      <c r="G2483" t="s">
        <v>69</v>
      </c>
      <c r="H2483" t="s">
        <v>16382</v>
      </c>
      <c r="I2483" t="s">
        <v>578</v>
      </c>
      <c r="J2483" t="s">
        <v>578</v>
      </c>
      <c r="K2483" t="s">
        <v>273</v>
      </c>
      <c r="L2483" t="s">
        <v>44</v>
      </c>
      <c r="M2483" t="s">
        <v>39</v>
      </c>
    </row>
    <row r="2484" spans="1:13" x14ac:dyDescent="0.3">
      <c r="A2484" t="s">
        <v>11483</v>
      </c>
      <c r="C2484" t="s">
        <v>11420</v>
      </c>
      <c r="D2484">
        <v>10</v>
      </c>
      <c r="E2484" s="1">
        <v>167000</v>
      </c>
      <c r="G2484" t="s">
        <v>69</v>
      </c>
      <c r="H2484" t="s">
        <v>11484</v>
      </c>
      <c r="I2484" t="s">
        <v>578</v>
      </c>
      <c r="J2484" t="s">
        <v>578</v>
      </c>
      <c r="K2484" t="s">
        <v>273</v>
      </c>
      <c r="L2484" t="s">
        <v>44</v>
      </c>
      <c r="M2484" t="s">
        <v>39</v>
      </c>
    </row>
    <row r="2485" spans="1:13" x14ac:dyDescent="0.3">
      <c r="A2485" t="s">
        <v>11382</v>
      </c>
      <c r="C2485" t="s">
        <v>11317</v>
      </c>
      <c r="D2485">
        <v>7</v>
      </c>
      <c r="E2485" s="1">
        <v>250000</v>
      </c>
      <c r="G2485" t="s">
        <v>69</v>
      </c>
      <c r="H2485" t="s">
        <v>11383</v>
      </c>
      <c r="I2485" t="s">
        <v>156</v>
      </c>
      <c r="J2485" t="s">
        <v>22</v>
      </c>
      <c r="K2485" t="s">
        <v>24</v>
      </c>
      <c r="L2485" t="s">
        <v>17</v>
      </c>
      <c r="M2485" t="s">
        <v>39</v>
      </c>
    </row>
    <row r="2486" spans="1:13" x14ac:dyDescent="0.3">
      <c r="A2486" t="s">
        <v>35323</v>
      </c>
      <c r="C2486" t="s">
        <v>35205</v>
      </c>
      <c r="D2486">
        <v>19</v>
      </c>
      <c r="E2486" s="1">
        <v>100000</v>
      </c>
      <c r="G2486" t="s">
        <v>13</v>
      </c>
      <c r="H2486" t="s">
        <v>35324</v>
      </c>
      <c r="I2486" t="s">
        <v>6058</v>
      </c>
      <c r="J2486" t="s">
        <v>662</v>
      </c>
      <c r="K2486" t="s">
        <v>24</v>
      </c>
      <c r="L2486" t="s">
        <v>17</v>
      </c>
      <c r="M2486" t="s">
        <v>450</v>
      </c>
    </row>
    <row r="2487" spans="1:13" x14ac:dyDescent="0.3">
      <c r="A2487" t="s">
        <v>35323</v>
      </c>
      <c r="C2487" t="s">
        <v>37363</v>
      </c>
      <c r="D2487">
        <v>37</v>
      </c>
      <c r="E2487" s="1">
        <v>624979</v>
      </c>
      <c r="G2487" t="s">
        <v>13</v>
      </c>
      <c r="H2487" t="s">
        <v>37376</v>
      </c>
      <c r="I2487" t="s">
        <v>6058</v>
      </c>
      <c r="J2487" t="s">
        <v>662</v>
      </c>
      <c r="K2487" t="s">
        <v>24</v>
      </c>
      <c r="L2487" t="s">
        <v>17</v>
      </c>
      <c r="M2487" t="s">
        <v>345</v>
      </c>
    </row>
    <row r="2488" spans="1:13" x14ac:dyDescent="0.3">
      <c r="A2488" t="s">
        <v>35323</v>
      </c>
      <c r="C2488" t="s">
        <v>35729</v>
      </c>
      <c r="D2488">
        <v>11</v>
      </c>
      <c r="E2488" s="1">
        <v>94094</v>
      </c>
      <c r="G2488" t="s">
        <v>13</v>
      </c>
      <c r="H2488" t="s">
        <v>35825</v>
      </c>
      <c r="I2488" t="s">
        <v>6058</v>
      </c>
      <c r="J2488" t="s">
        <v>662</v>
      </c>
      <c r="K2488" t="s">
        <v>24</v>
      </c>
      <c r="L2488" t="s">
        <v>17</v>
      </c>
      <c r="M2488" t="s">
        <v>450</v>
      </c>
    </row>
    <row r="2489" spans="1:13" x14ac:dyDescent="0.3">
      <c r="A2489" t="s">
        <v>10448</v>
      </c>
      <c r="C2489" t="s">
        <v>10275</v>
      </c>
      <c r="D2489">
        <v>24</v>
      </c>
      <c r="E2489" s="1">
        <v>99990</v>
      </c>
      <c r="G2489" t="s">
        <v>111</v>
      </c>
      <c r="H2489" t="s">
        <v>10439</v>
      </c>
      <c r="I2489" t="s">
        <v>2306</v>
      </c>
      <c r="J2489" t="s">
        <v>372</v>
      </c>
      <c r="K2489" t="s">
        <v>24</v>
      </c>
      <c r="L2489" t="s">
        <v>25</v>
      </c>
      <c r="M2489" t="s">
        <v>232</v>
      </c>
    </row>
    <row r="2490" spans="1:13" x14ac:dyDescent="0.3">
      <c r="A2490" t="s">
        <v>10559</v>
      </c>
      <c r="C2490" t="s">
        <v>10471</v>
      </c>
      <c r="D2490">
        <v>19</v>
      </c>
      <c r="E2490" s="1">
        <v>99998</v>
      </c>
      <c r="G2490" t="s">
        <v>111</v>
      </c>
      <c r="H2490" t="s">
        <v>10542</v>
      </c>
      <c r="I2490" t="s">
        <v>10560</v>
      </c>
      <c r="J2490" t="s">
        <v>280</v>
      </c>
      <c r="K2490" t="s">
        <v>24</v>
      </c>
      <c r="L2490" t="s">
        <v>25</v>
      </c>
      <c r="M2490" t="s">
        <v>232</v>
      </c>
    </row>
    <row r="2491" spans="1:13" x14ac:dyDescent="0.3">
      <c r="A2491" t="s">
        <v>10045</v>
      </c>
      <c r="C2491" t="s">
        <v>9547</v>
      </c>
      <c r="D2491">
        <v>33</v>
      </c>
      <c r="E2491" s="1">
        <v>94804</v>
      </c>
      <c r="G2491" t="s">
        <v>111</v>
      </c>
      <c r="H2491" t="s">
        <v>10040</v>
      </c>
      <c r="I2491" t="s">
        <v>10046</v>
      </c>
      <c r="J2491" t="s">
        <v>307</v>
      </c>
      <c r="K2491" t="s">
        <v>24</v>
      </c>
      <c r="L2491" t="s">
        <v>25</v>
      </c>
      <c r="M2491" t="s">
        <v>232</v>
      </c>
    </row>
    <row r="2492" spans="1:13" x14ac:dyDescent="0.3">
      <c r="A2492" t="s">
        <v>10045</v>
      </c>
      <c r="C2492" t="s">
        <v>10275</v>
      </c>
      <c r="D2492">
        <v>33</v>
      </c>
      <c r="E2492" s="1">
        <v>100000</v>
      </c>
      <c r="G2492" t="s">
        <v>111</v>
      </c>
      <c r="H2492" t="s">
        <v>10439</v>
      </c>
      <c r="I2492" t="s">
        <v>10046</v>
      </c>
      <c r="J2492" t="s">
        <v>307</v>
      </c>
      <c r="K2492" t="s">
        <v>24</v>
      </c>
      <c r="L2492" t="s">
        <v>25</v>
      </c>
      <c r="M2492" t="s">
        <v>232</v>
      </c>
    </row>
    <row r="2493" spans="1:13" x14ac:dyDescent="0.3">
      <c r="A2493" t="s">
        <v>1888</v>
      </c>
      <c r="C2493" t="s">
        <v>2269</v>
      </c>
      <c r="D2493">
        <v>22</v>
      </c>
      <c r="E2493" s="1">
        <v>201687</v>
      </c>
      <c r="G2493" t="s">
        <v>111</v>
      </c>
      <c r="H2493" t="s">
        <v>1026</v>
      </c>
      <c r="I2493" t="s">
        <v>1890</v>
      </c>
      <c r="J2493" t="s">
        <v>280</v>
      </c>
      <c r="K2493" t="s">
        <v>24</v>
      </c>
      <c r="L2493" t="s">
        <v>25</v>
      </c>
      <c r="M2493" t="s">
        <v>232</v>
      </c>
    </row>
    <row r="2494" spans="1:13" x14ac:dyDescent="0.3">
      <c r="A2494" t="s">
        <v>1888</v>
      </c>
      <c r="C2494" t="s">
        <v>1852</v>
      </c>
      <c r="D2494">
        <v>23</v>
      </c>
      <c r="E2494" s="1">
        <v>1265020</v>
      </c>
      <c r="G2494" t="s">
        <v>111</v>
      </c>
      <c r="H2494" t="s">
        <v>1889</v>
      </c>
      <c r="I2494" t="s">
        <v>1890</v>
      </c>
      <c r="J2494" t="s">
        <v>280</v>
      </c>
      <c r="K2494" t="s">
        <v>24</v>
      </c>
      <c r="L2494" t="s">
        <v>25</v>
      </c>
      <c r="M2494" t="s">
        <v>1891</v>
      </c>
    </row>
    <row r="2495" spans="1:13" x14ac:dyDescent="0.3">
      <c r="A2495" t="s">
        <v>1888</v>
      </c>
      <c r="C2495" t="s">
        <v>27194</v>
      </c>
      <c r="D2495">
        <v>24</v>
      </c>
      <c r="E2495" s="1">
        <v>623826</v>
      </c>
      <c r="G2495" t="s">
        <v>111</v>
      </c>
      <c r="H2495" t="s">
        <v>27195</v>
      </c>
      <c r="I2495" t="s">
        <v>1890</v>
      </c>
      <c r="J2495" t="s">
        <v>280</v>
      </c>
      <c r="K2495" t="s">
        <v>24</v>
      </c>
      <c r="L2495" t="s">
        <v>25</v>
      </c>
      <c r="M2495" t="s">
        <v>232</v>
      </c>
    </row>
    <row r="2496" spans="1:13" x14ac:dyDescent="0.3">
      <c r="A2496" t="s">
        <v>1888</v>
      </c>
      <c r="C2496" t="s">
        <v>29302</v>
      </c>
      <c r="D2496">
        <v>35</v>
      </c>
      <c r="E2496" s="1">
        <v>142176</v>
      </c>
      <c r="G2496" t="s">
        <v>111</v>
      </c>
      <c r="H2496" t="s">
        <v>29337</v>
      </c>
      <c r="I2496" t="s">
        <v>1890</v>
      </c>
      <c r="J2496" t="s">
        <v>280</v>
      </c>
      <c r="K2496" t="s">
        <v>24</v>
      </c>
      <c r="L2496" t="s">
        <v>25</v>
      </c>
      <c r="M2496" t="s">
        <v>112</v>
      </c>
    </row>
    <row r="2497" spans="1:13" x14ac:dyDescent="0.3">
      <c r="A2497" t="s">
        <v>1888</v>
      </c>
      <c r="C2497" t="s">
        <v>30851</v>
      </c>
      <c r="D2497">
        <v>24</v>
      </c>
      <c r="E2497" s="1">
        <v>100000</v>
      </c>
      <c r="G2497" t="s">
        <v>13</v>
      </c>
      <c r="H2497" t="s">
        <v>30985</v>
      </c>
      <c r="I2497" t="s">
        <v>1890</v>
      </c>
      <c r="J2497" t="s">
        <v>280</v>
      </c>
      <c r="K2497" t="s">
        <v>24</v>
      </c>
      <c r="L2497" t="s">
        <v>17</v>
      </c>
      <c r="M2497" t="s">
        <v>450</v>
      </c>
    </row>
    <row r="2498" spans="1:13" x14ac:dyDescent="0.3">
      <c r="A2498" t="s">
        <v>1888</v>
      </c>
      <c r="C2498" t="s">
        <v>5642</v>
      </c>
      <c r="D2498">
        <v>50</v>
      </c>
      <c r="E2498" s="1">
        <v>1474152</v>
      </c>
      <c r="G2498" t="s">
        <v>111</v>
      </c>
      <c r="H2498" t="s">
        <v>5643</v>
      </c>
      <c r="I2498" t="s">
        <v>1890</v>
      </c>
      <c r="J2498" t="s">
        <v>280</v>
      </c>
      <c r="K2498" t="s">
        <v>24</v>
      </c>
      <c r="L2498" t="s">
        <v>25</v>
      </c>
      <c r="M2498" t="s">
        <v>232</v>
      </c>
    </row>
    <row r="2499" spans="1:13" x14ac:dyDescent="0.3">
      <c r="A2499" t="s">
        <v>1888</v>
      </c>
      <c r="C2499" t="s">
        <v>11813</v>
      </c>
      <c r="D2499">
        <v>38</v>
      </c>
      <c r="E2499" s="1">
        <v>521014</v>
      </c>
      <c r="G2499" t="s">
        <v>34</v>
      </c>
      <c r="H2499" t="s">
        <v>11877</v>
      </c>
      <c r="I2499" t="s">
        <v>1890</v>
      </c>
      <c r="J2499" t="s">
        <v>280</v>
      </c>
      <c r="K2499" t="s">
        <v>24</v>
      </c>
      <c r="L2499" t="s">
        <v>170</v>
      </c>
      <c r="M2499" t="s">
        <v>6146</v>
      </c>
    </row>
    <row r="2500" spans="1:13" x14ac:dyDescent="0.3">
      <c r="A2500" t="s">
        <v>1888</v>
      </c>
      <c r="C2500" t="s">
        <v>33755</v>
      </c>
      <c r="D2500">
        <v>23</v>
      </c>
      <c r="E2500" s="1">
        <v>97654</v>
      </c>
      <c r="G2500" t="s">
        <v>13</v>
      </c>
      <c r="H2500" t="s">
        <v>33979</v>
      </c>
      <c r="I2500" t="s">
        <v>1890</v>
      </c>
      <c r="J2500" t="s">
        <v>280</v>
      </c>
      <c r="K2500" t="s">
        <v>24</v>
      </c>
      <c r="L2500" t="s">
        <v>17</v>
      </c>
      <c r="M2500" t="s">
        <v>450</v>
      </c>
    </row>
    <row r="2501" spans="1:13" x14ac:dyDescent="0.3">
      <c r="A2501" t="s">
        <v>1888</v>
      </c>
      <c r="C2501" t="s">
        <v>35729</v>
      </c>
      <c r="D2501">
        <v>12</v>
      </c>
      <c r="E2501" s="1">
        <v>100000</v>
      </c>
      <c r="G2501" t="s">
        <v>13</v>
      </c>
      <c r="H2501" t="s">
        <v>35896</v>
      </c>
      <c r="I2501" t="s">
        <v>1890</v>
      </c>
      <c r="J2501" t="s">
        <v>280</v>
      </c>
      <c r="K2501" t="s">
        <v>24</v>
      </c>
      <c r="L2501" t="s">
        <v>17</v>
      </c>
      <c r="M2501" t="s">
        <v>450</v>
      </c>
    </row>
    <row r="2502" spans="1:13" x14ac:dyDescent="0.3">
      <c r="A2502" t="s">
        <v>1888</v>
      </c>
      <c r="C2502" t="s">
        <v>37919</v>
      </c>
      <c r="D2502">
        <v>44</v>
      </c>
      <c r="E2502" s="1">
        <v>125000</v>
      </c>
      <c r="G2502" t="s">
        <v>111</v>
      </c>
      <c r="H2502" t="s">
        <v>37969</v>
      </c>
      <c r="I2502" t="s">
        <v>1890</v>
      </c>
      <c r="J2502" t="s">
        <v>280</v>
      </c>
      <c r="K2502" t="s">
        <v>24</v>
      </c>
      <c r="L2502" t="s">
        <v>25</v>
      </c>
      <c r="M2502" t="s">
        <v>322</v>
      </c>
    </row>
    <row r="2503" spans="1:13" x14ac:dyDescent="0.3">
      <c r="A2503" t="s">
        <v>25231</v>
      </c>
      <c r="C2503" t="s">
        <v>25190</v>
      </c>
      <c r="D2503">
        <v>12</v>
      </c>
      <c r="E2503" s="1">
        <v>25000</v>
      </c>
      <c r="G2503" t="s">
        <v>111</v>
      </c>
      <c r="H2503" t="s">
        <v>25232</v>
      </c>
      <c r="I2503" t="s">
        <v>22</v>
      </c>
      <c r="J2503" t="s">
        <v>23</v>
      </c>
      <c r="K2503" t="s">
        <v>24</v>
      </c>
      <c r="L2503" t="s">
        <v>25</v>
      </c>
      <c r="M2503" t="s">
        <v>87</v>
      </c>
    </row>
    <row r="2504" spans="1:13" x14ac:dyDescent="0.3">
      <c r="A2504" t="s">
        <v>17564</v>
      </c>
      <c r="C2504" t="s">
        <v>17445</v>
      </c>
      <c r="D2504">
        <v>16</v>
      </c>
      <c r="E2504" s="1">
        <v>3925</v>
      </c>
      <c r="G2504" t="s">
        <v>34</v>
      </c>
      <c r="H2504" t="s">
        <v>6143</v>
      </c>
      <c r="I2504" t="s">
        <v>17565</v>
      </c>
      <c r="J2504" t="s">
        <v>662</v>
      </c>
      <c r="K2504" t="s">
        <v>24</v>
      </c>
      <c r="L2504" t="s">
        <v>25</v>
      </c>
      <c r="M2504" t="s">
        <v>6146</v>
      </c>
    </row>
    <row r="2505" spans="1:13" x14ac:dyDescent="0.3">
      <c r="A2505" t="s">
        <v>18633</v>
      </c>
      <c r="C2505" t="s">
        <v>18470</v>
      </c>
      <c r="D2505">
        <v>4</v>
      </c>
      <c r="E2505" s="1">
        <v>7190</v>
      </c>
      <c r="G2505" t="s">
        <v>34</v>
      </c>
      <c r="H2505" t="s">
        <v>6143</v>
      </c>
      <c r="I2505" t="s">
        <v>18634</v>
      </c>
      <c r="J2505" t="s">
        <v>3203</v>
      </c>
      <c r="K2505" t="s">
        <v>24</v>
      </c>
      <c r="L2505" t="s">
        <v>25</v>
      </c>
      <c r="M2505" t="s">
        <v>6146</v>
      </c>
    </row>
    <row r="2506" spans="1:13" x14ac:dyDescent="0.3">
      <c r="A2506" t="s">
        <v>26589</v>
      </c>
      <c r="C2506" t="s">
        <v>26519</v>
      </c>
      <c r="D2506">
        <v>5</v>
      </c>
      <c r="E2506" s="1">
        <v>11579</v>
      </c>
      <c r="G2506" t="s">
        <v>34</v>
      </c>
      <c r="H2506" t="s">
        <v>6143</v>
      </c>
      <c r="I2506" t="s">
        <v>26590</v>
      </c>
      <c r="J2506" t="s">
        <v>2347</v>
      </c>
      <c r="K2506" t="s">
        <v>24</v>
      </c>
      <c r="L2506" t="s">
        <v>25</v>
      </c>
      <c r="M2506" t="s">
        <v>6146</v>
      </c>
    </row>
    <row r="2507" spans="1:13" x14ac:dyDescent="0.3">
      <c r="A2507" t="s">
        <v>32935</v>
      </c>
      <c r="C2507" t="s">
        <v>32581</v>
      </c>
      <c r="D2507">
        <v>7</v>
      </c>
      <c r="E2507" s="1">
        <v>19077</v>
      </c>
      <c r="G2507" t="s">
        <v>34</v>
      </c>
      <c r="H2507" t="s">
        <v>6143</v>
      </c>
      <c r="I2507" t="s">
        <v>321</v>
      </c>
      <c r="J2507" t="s">
        <v>70</v>
      </c>
      <c r="K2507" t="s">
        <v>24</v>
      </c>
      <c r="L2507" t="s">
        <v>25</v>
      </c>
      <c r="M2507" t="s">
        <v>6146</v>
      </c>
    </row>
    <row r="2508" spans="1:13" x14ac:dyDescent="0.3">
      <c r="A2508" t="s">
        <v>4458</v>
      </c>
      <c r="C2508" t="s">
        <v>4395</v>
      </c>
      <c r="D2508">
        <v>27</v>
      </c>
      <c r="E2508" s="1">
        <v>1308053</v>
      </c>
      <c r="G2508" t="s">
        <v>13</v>
      </c>
      <c r="H2508" t="s">
        <v>4459</v>
      </c>
      <c r="I2508" t="s">
        <v>939</v>
      </c>
      <c r="J2508" t="s">
        <v>81</v>
      </c>
      <c r="K2508" t="s">
        <v>24</v>
      </c>
      <c r="L2508" t="s">
        <v>17</v>
      </c>
      <c r="M2508" t="s">
        <v>45</v>
      </c>
    </row>
    <row r="2509" spans="1:13" x14ac:dyDescent="0.3">
      <c r="A2509" t="s">
        <v>4458</v>
      </c>
      <c r="C2509" t="s">
        <v>24055</v>
      </c>
      <c r="D2509">
        <v>12</v>
      </c>
      <c r="E2509" s="1">
        <v>327850</v>
      </c>
      <c r="G2509" t="s">
        <v>34</v>
      </c>
      <c r="H2509" t="s">
        <v>24183</v>
      </c>
      <c r="I2509" t="s">
        <v>939</v>
      </c>
      <c r="J2509" t="s">
        <v>81</v>
      </c>
      <c r="K2509" t="s">
        <v>24</v>
      </c>
      <c r="L2509" t="s">
        <v>17</v>
      </c>
      <c r="M2509" t="s">
        <v>740</v>
      </c>
    </row>
    <row r="2510" spans="1:13" x14ac:dyDescent="0.3">
      <c r="A2510" t="s">
        <v>4458</v>
      </c>
      <c r="C2510" t="s">
        <v>16755</v>
      </c>
      <c r="D2510">
        <v>18</v>
      </c>
      <c r="E2510" s="1">
        <v>974903</v>
      </c>
      <c r="G2510" t="s">
        <v>34</v>
      </c>
      <c r="H2510" t="s">
        <v>16798</v>
      </c>
      <c r="I2510" t="s">
        <v>939</v>
      </c>
      <c r="J2510" t="s">
        <v>81</v>
      </c>
      <c r="K2510" t="s">
        <v>24</v>
      </c>
      <c r="L2510" t="s">
        <v>17</v>
      </c>
      <c r="M2510" t="s">
        <v>740</v>
      </c>
    </row>
    <row r="2511" spans="1:13" x14ac:dyDescent="0.3">
      <c r="A2511" t="s">
        <v>13810</v>
      </c>
      <c r="C2511" t="s">
        <v>13456</v>
      </c>
      <c r="D2511">
        <v>7</v>
      </c>
      <c r="E2511" s="1">
        <v>18634</v>
      </c>
      <c r="G2511" t="s">
        <v>34</v>
      </c>
      <c r="H2511" t="s">
        <v>6143</v>
      </c>
      <c r="I2511" t="s">
        <v>13811</v>
      </c>
      <c r="J2511" t="s">
        <v>30</v>
      </c>
      <c r="K2511" t="s">
        <v>24</v>
      </c>
      <c r="L2511" t="s">
        <v>25</v>
      </c>
      <c r="M2511" t="s">
        <v>6146</v>
      </c>
    </row>
    <row r="2512" spans="1:13" x14ac:dyDescent="0.3">
      <c r="A2512" t="s">
        <v>13255</v>
      </c>
      <c r="C2512" t="s">
        <v>12994</v>
      </c>
      <c r="D2512">
        <v>4</v>
      </c>
      <c r="E2512" s="1">
        <v>4509</v>
      </c>
      <c r="G2512" t="s">
        <v>34</v>
      </c>
      <c r="H2512" t="s">
        <v>6143</v>
      </c>
      <c r="I2512" t="s">
        <v>13256</v>
      </c>
      <c r="J2512" t="s">
        <v>7536</v>
      </c>
      <c r="K2512" t="s">
        <v>24</v>
      </c>
      <c r="L2512" t="s">
        <v>25</v>
      </c>
      <c r="M2512" t="s">
        <v>6146</v>
      </c>
    </row>
    <row r="2513" spans="1:13" x14ac:dyDescent="0.3">
      <c r="A2513" t="s">
        <v>13283</v>
      </c>
      <c r="C2513" t="s">
        <v>12994</v>
      </c>
      <c r="D2513">
        <v>4</v>
      </c>
      <c r="E2513" s="1">
        <v>54848</v>
      </c>
      <c r="G2513" t="s">
        <v>34</v>
      </c>
      <c r="H2513" t="s">
        <v>6143</v>
      </c>
      <c r="I2513" t="s">
        <v>7535</v>
      </c>
      <c r="J2513" t="s">
        <v>7536</v>
      </c>
      <c r="K2513" t="s">
        <v>24</v>
      </c>
      <c r="L2513" t="s">
        <v>25</v>
      </c>
      <c r="M2513" t="s">
        <v>6146</v>
      </c>
    </row>
    <row r="2514" spans="1:13" x14ac:dyDescent="0.3">
      <c r="A2514" t="s">
        <v>6919</v>
      </c>
      <c r="C2514" t="s">
        <v>6887</v>
      </c>
      <c r="D2514">
        <v>3</v>
      </c>
      <c r="E2514" s="1">
        <v>57379</v>
      </c>
      <c r="G2514" t="s">
        <v>34</v>
      </c>
      <c r="H2514" t="s">
        <v>6143</v>
      </c>
      <c r="I2514" t="s">
        <v>4835</v>
      </c>
      <c r="J2514" t="s">
        <v>5602</v>
      </c>
      <c r="K2514" t="s">
        <v>24</v>
      </c>
      <c r="L2514" t="s">
        <v>25</v>
      </c>
      <c r="M2514" t="s">
        <v>6146</v>
      </c>
    </row>
    <row r="2515" spans="1:13" x14ac:dyDescent="0.3">
      <c r="A2515" t="s">
        <v>6919</v>
      </c>
      <c r="C2515" t="s">
        <v>6887</v>
      </c>
      <c r="D2515">
        <v>3</v>
      </c>
      <c r="E2515" s="1">
        <v>25974</v>
      </c>
      <c r="G2515" t="s">
        <v>34</v>
      </c>
      <c r="H2515" t="s">
        <v>6143</v>
      </c>
      <c r="I2515" t="s">
        <v>4835</v>
      </c>
      <c r="J2515" t="s">
        <v>5602</v>
      </c>
      <c r="K2515" t="s">
        <v>24</v>
      </c>
      <c r="L2515" t="s">
        <v>25</v>
      </c>
      <c r="M2515" t="s">
        <v>6146</v>
      </c>
    </row>
    <row r="2516" spans="1:13" x14ac:dyDescent="0.3">
      <c r="A2516" t="s">
        <v>33038</v>
      </c>
      <c r="C2516" t="s">
        <v>32581</v>
      </c>
      <c r="D2516">
        <v>7</v>
      </c>
      <c r="E2516" s="1">
        <v>8196</v>
      </c>
      <c r="G2516" t="s">
        <v>34</v>
      </c>
      <c r="H2516" t="s">
        <v>6143</v>
      </c>
      <c r="I2516" t="s">
        <v>14924</v>
      </c>
      <c r="J2516" t="s">
        <v>70</v>
      </c>
      <c r="K2516" t="s">
        <v>24</v>
      </c>
      <c r="L2516" t="s">
        <v>25</v>
      </c>
      <c r="M2516" t="s">
        <v>6146</v>
      </c>
    </row>
    <row r="2517" spans="1:13" x14ac:dyDescent="0.3">
      <c r="A2517" t="s">
        <v>14923</v>
      </c>
      <c r="C2517" t="s">
        <v>14716</v>
      </c>
      <c r="D2517">
        <v>4</v>
      </c>
      <c r="E2517" s="1">
        <v>17810</v>
      </c>
      <c r="G2517" t="s">
        <v>34</v>
      </c>
      <c r="H2517" t="s">
        <v>6143</v>
      </c>
      <c r="I2517" t="s">
        <v>14924</v>
      </c>
      <c r="J2517" t="s">
        <v>300</v>
      </c>
      <c r="K2517" t="s">
        <v>24</v>
      </c>
      <c r="L2517" t="s">
        <v>25</v>
      </c>
      <c r="M2517" t="s">
        <v>6146</v>
      </c>
    </row>
    <row r="2518" spans="1:13" x14ac:dyDescent="0.3">
      <c r="A2518" t="s">
        <v>6333</v>
      </c>
      <c r="C2518" t="s">
        <v>6249</v>
      </c>
      <c r="D2518">
        <v>4</v>
      </c>
      <c r="E2518" s="1">
        <v>15069</v>
      </c>
      <c r="G2518" t="s">
        <v>34</v>
      </c>
      <c r="H2518" t="s">
        <v>6143</v>
      </c>
      <c r="I2518" t="s">
        <v>6334</v>
      </c>
      <c r="J2518" t="s">
        <v>6297</v>
      </c>
      <c r="K2518" t="s">
        <v>24</v>
      </c>
      <c r="L2518" t="s">
        <v>25</v>
      </c>
      <c r="M2518" t="s">
        <v>6146</v>
      </c>
    </row>
    <row r="2519" spans="1:13" x14ac:dyDescent="0.3">
      <c r="A2519" t="s">
        <v>20009</v>
      </c>
      <c r="C2519" t="s">
        <v>19936</v>
      </c>
      <c r="D2519">
        <v>5</v>
      </c>
      <c r="E2519" s="1">
        <v>6790</v>
      </c>
      <c r="G2519" t="s">
        <v>34</v>
      </c>
      <c r="H2519" t="s">
        <v>6143</v>
      </c>
      <c r="I2519" t="s">
        <v>20010</v>
      </c>
      <c r="J2519" t="s">
        <v>9844</v>
      </c>
      <c r="K2519" t="s">
        <v>24</v>
      </c>
      <c r="L2519" t="s">
        <v>25</v>
      </c>
      <c r="M2519" t="s">
        <v>6146</v>
      </c>
    </row>
    <row r="2520" spans="1:13" x14ac:dyDescent="0.3">
      <c r="A2520" t="s">
        <v>32326</v>
      </c>
      <c r="C2520" t="s">
        <v>32274</v>
      </c>
      <c r="D2520">
        <v>2</v>
      </c>
      <c r="E2520" s="1">
        <v>7969</v>
      </c>
      <c r="G2520" t="s">
        <v>34</v>
      </c>
      <c r="H2520" t="s">
        <v>6143</v>
      </c>
      <c r="I2520" t="s">
        <v>32327</v>
      </c>
      <c r="J2520" t="s">
        <v>3026</v>
      </c>
      <c r="K2520" t="s">
        <v>24</v>
      </c>
      <c r="L2520" t="s">
        <v>25</v>
      </c>
      <c r="M2520" t="s">
        <v>6146</v>
      </c>
    </row>
    <row r="2521" spans="1:13" x14ac:dyDescent="0.3">
      <c r="A2521" t="s">
        <v>32719</v>
      </c>
      <c r="C2521" t="s">
        <v>32581</v>
      </c>
      <c r="D2521">
        <v>7</v>
      </c>
      <c r="E2521" s="1">
        <v>8058</v>
      </c>
      <c r="G2521" t="s">
        <v>34</v>
      </c>
      <c r="H2521" t="s">
        <v>6143</v>
      </c>
      <c r="I2521" t="s">
        <v>32720</v>
      </c>
      <c r="J2521" t="s">
        <v>70</v>
      </c>
      <c r="K2521" t="s">
        <v>24</v>
      </c>
      <c r="L2521" t="s">
        <v>25</v>
      </c>
      <c r="M2521" t="s">
        <v>6146</v>
      </c>
    </row>
    <row r="2522" spans="1:13" x14ac:dyDescent="0.3">
      <c r="A2522" t="s">
        <v>26591</v>
      </c>
      <c r="C2522" t="s">
        <v>26519</v>
      </c>
      <c r="D2522">
        <v>5</v>
      </c>
      <c r="E2522" s="1">
        <v>8069</v>
      </c>
      <c r="G2522" t="s">
        <v>34</v>
      </c>
      <c r="H2522" t="s">
        <v>6143</v>
      </c>
      <c r="I2522" t="s">
        <v>26592</v>
      </c>
      <c r="J2522" t="s">
        <v>2347</v>
      </c>
      <c r="K2522" t="s">
        <v>24</v>
      </c>
      <c r="L2522" t="s">
        <v>25</v>
      </c>
      <c r="M2522" t="s">
        <v>6146</v>
      </c>
    </row>
    <row r="2523" spans="1:13" x14ac:dyDescent="0.3">
      <c r="A2523" t="s">
        <v>1487</v>
      </c>
      <c r="C2523" t="s">
        <v>1275</v>
      </c>
      <c r="D2523">
        <v>36</v>
      </c>
      <c r="E2523" s="1">
        <v>1465086</v>
      </c>
      <c r="G2523" t="s">
        <v>69</v>
      </c>
      <c r="H2523" t="s">
        <v>1488</v>
      </c>
      <c r="I2523" t="s">
        <v>359</v>
      </c>
      <c r="K2523" t="s">
        <v>189</v>
      </c>
      <c r="L2523" t="s">
        <v>248</v>
      </c>
      <c r="M2523" t="s">
        <v>39</v>
      </c>
    </row>
    <row r="2524" spans="1:13" x14ac:dyDescent="0.3">
      <c r="A2524" t="s">
        <v>1487</v>
      </c>
      <c r="C2524" t="s">
        <v>30595</v>
      </c>
      <c r="D2524">
        <v>28</v>
      </c>
      <c r="E2524" s="1">
        <v>514639</v>
      </c>
      <c r="G2524" t="s">
        <v>69</v>
      </c>
      <c r="H2524" t="s">
        <v>1726</v>
      </c>
      <c r="I2524" t="s">
        <v>359</v>
      </c>
      <c r="K2524" t="s">
        <v>189</v>
      </c>
      <c r="L2524" t="s">
        <v>248</v>
      </c>
      <c r="M2524" t="s">
        <v>39</v>
      </c>
    </row>
    <row r="2525" spans="1:13" x14ac:dyDescent="0.3">
      <c r="A2525" t="s">
        <v>1487</v>
      </c>
      <c r="C2525" t="s">
        <v>30756</v>
      </c>
      <c r="D2525">
        <v>25</v>
      </c>
      <c r="E2525" s="1">
        <v>805805</v>
      </c>
      <c r="G2525" t="s">
        <v>69</v>
      </c>
      <c r="H2525" t="s">
        <v>1488</v>
      </c>
      <c r="I2525" t="s">
        <v>359</v>
      </c>
      <c r="K2525" t="s">
        <v>189</v>
      </c>
      <c r="L2525" t="s">
        <v>248</v>
      </c>
      <c r="M2525" t="s">
        <v>39</v>
      </c>
    </row>
    <row r="2526" spans="1:13" x14ac:dyDescent="0.3">
      <c r="A2526" t="s">
        <v>1487</v>
      </c>
      <c r="C2526" t="s">
        <v>5642</v>
      </c>
      <c r="D2526">
        <v>13</v>
      </c>
      <c r="E2526" s="1">
        <v>310903</v>
      </c>
      <c r="G2526" t="s">
        <v>69</v>
      </c>
      <c r="H2526" t="s">
        <v>1488</v>
      </c>
      <c r="I2526" t="s">
        <v>359</v>
      </c>
      <c r="K2526" t="s">
        <v>189</v>
      </c>
      <c r="L2526" t="s">
        <v>248</v>
      </c>
      <c r="M2526" t="s">
        <v>39</v>
      </c>
    </row>
    <row r="2527" spans="1:13" x14ac:dyDescent="0.3">
      <c r="A2527" t="s">
        <v>1487</v>
      </c>
      <c r="C2527" t="s">
        <v>16408</v>
      </c>
      <c r="D2527">
        <v>37</v>
      </c>
      <c r="E2527" s="1">
        <v>1228115</v>
      </c>
      <c r="G2527" t="s">
        <v>69</v>
      </c>
      <c r="H2527" t="s">
        <v>16428</v>
      </c>
      <c r="I2527" t="s">
        <v>359</v>
      </c>
      <c r="K2527" t="s">
        <v>189</v>
      </c>
      <c r="L2527" t="s">
        <v>248</v>
      </c>
      <c r="M2527" t="s">
        <v>39</v>
      </c>
    </row>
    <row r="2528" spans="1:13" x14ac:dyDescent="0.3">
      <c r="A2528" t="s">
        <v>1487</v>
      </c>
      <c r="C2528" t="s">
        <v>8196</v>
      </c>
      <c r="D2528">
        <v>18</v>
      </c>
      <c r="E2528" s="1">
        <v>1549076</v>
      </c>
      <c r="G2528" t="s">
        <v>48</v>
      </c>
      <c r="H2528" t="s">
        <v>8418</v>
      </c>
      <c r="I2528" t="s">
        <v>359</v>
      </c>
      <c r="K2528" t="s">
        <v>189</v>
      </c>
      <c r="L2528" t="s">
        <v>17</v>
      </c>
      <c r="M2528" t="s">
        <v>190</v>
      </c>
    </row>
    <row r="2529" spans="1:13" x14ac:dyDescent="0.3">
      <c r="A2529" t="s">
        <v>1487</v>
      </c>
      <c r="C2529" t="s">
        <v>35458</v>
      </c>
      <c r="D2529">
        <v>37</v>
      </c>
      <c r="E2529" s="1">
        <v>1666358</v>
      </c>
      <c r="G2529" t="s">
        <v>69</v>
      </c>
      <c r="H2529" t="s">
        <v>16428</v>
      </c>
      <c r="I2529" t="s">
        <v>359</v>
      </c>
      <c r="K2529" t="s">
        <v>189</v>
      </c>
      <c r="L2529" t="s">
        <v>17</v>
      </c>
      <c r="M2529" t="s">
        <v>39</v>
      </c>
    </row>
    <row r="2530" spans="1:13" x14ac:dyDescent="0.3">
      <c r="A2530" t="s">
        <v>1487</v>
      </c>
      <c r="C2530" t="s">
        <v>33438</v>
      </c>
      <c r="D2530">
        <v>13</v>
      </c>
      <c r="E2530" s="1">
        <v>258304</v>
      </c>
      <c r="G2530" t="s">
        <v>69</v>
      </c>
      <c r="H2530" t="s">
        <v>33440</v>
      </c>
      <c r="I2530" t="s">
        <v>359</v>
      </c>
      <c r="K2530" t="s">
        <v>189</v>
      </c>
      <c r="L2530" t="s">
        <v>248</v>
      </c>
      <c r="M2530" t="s">
        <v>39</v>
      </c>
    </row>
    <row r="2531" spans="1:13" x14ac:dyDescent="0.3">
      <c r="A2531" t="s">
        <v>13573</v>
      </c>
      <c r="C2531" t="s">
        <v>13456</v>
      </c>
      <c r="D2531">
        <v>7</v>
      </c>
      <c r="E2531" s="1">
        <v>10854</v>
      </c>
      <c r="G2531" t="s">
        <v>34</v>
      </c>
      <c r="H2531" t="s">
        <v>6143</v>
      </c>
      <c r="I2531" t="s">
        <v>13574</v>
      </c>
      <c r="J2531" t="s">
        <v>30</v>
      </c>
      <c r="K2531" t="s">
        <v>24</v>
      </c>
      <c r="L2531" t="s">
        <v>25</v>
      </c>
      <c r="M2531" t="s">
        <v>6146</v>
      </c>
    </row>
    <row r="2532" spans="1:13" x14ac:dyDescent="0.3">
      <c r="A2532" t="s">
        <v>20001</v>
      </c>
      <c r="C2532" t="s">
        <v>19936</v>
      </c>
      <c r="D2532">
        <v>5</v>
      </c>
      <c r="E2532" s="1">
        <v>46035</v>
      </c>
      <c r="G2532" t="s">
        <v>34</v>
      </c>
      <c r="H2532" t="s">
        <v>6143</v>
      </c>
      <c r="I2532" t="s">
        <v>20002</v>
      </c>
      <c r="J2532" t="s">
        <v>9844</v>
      </c>
      <c r="K2532" t="s">
        <v>24</v>
      </c>
      <c r="L2532" t="s">
        <v>25</v>
      </c>
      <c r="M2532" t="s">
        <v>6146</v>
      </c>
    </row>
    <row r="2533" spans="1:13" x14ac:dyDescent="0.3">
      <c r="A2533" t="s">
        <v>13910</v>
      </c>
      <c r="C2533" t="s">
        <v>13456</v>
      </c>
      <c r="D2533">
        <v>7</v>
      </c>
      <c r="E2533" s="1">
        <v>4704</v>
      </c>
      <c r="G2533" t="s">
        <v>34</v>
      </c>
      <c r="H2533" t="s">
        <v>6143</v>
      </c>
      <c r="I2533" t="s">
        <v>13911</v>
      </c>
      <c r="J2533" t="s">
        <v>30</v>
      </c>
      <c r="K2533" t="s">
        <v>24</v>
      </c>
      <c r="L2533" t="s">
        <v>25</v>
      </c>
      <c r="M2533" t="s">
        <v>6146</v>
      </c>
    </row>
    <row r="2534" spans="1:13" x14ac:dyDescent="0.3">
      <c r="A2534" t="s">
        <v>5020</v>
      </c>
      <c r="C2534" t="s">
        <v>5642</v>
      </c>
      <c r="D2534">
        <v>13</v>
      </c>
      <c r="E2534" s="1">
        <v>150000</v>
      </c>
      <c r="G2534" t="s">
        <v>21</v>
      </c>
      <c r="H2534" t="s">
        <v>5210</v>
      </c>
      <c r="I2534" t="s">
        <v>156</v>
      </c>
      <c r="J2534" t="s">
        <v>22</v>
      </c>
      <c r="K2534" t="s">
        <v>24</v>
      </c>
      <c r="L2534" t="s">
        <v>25</v>
      </c>
      <c r="M2534" t="s">
        <v>26</v>
      </c>
    </row>
    <row r="2535" spans="1:13" x14ac:dyDescent="0.3">
      <c r="A2535" t="s">
        <v>5020</v>
      </c>
      <c r="C2535" t="s">
        <v>4928</v>
      </c>
      <c r="D2535">
        <v>57</v>
      </c>
      <c r="E2535" s="1">
        <v>100000</v>
      </c>
      <c r="G2535" t="s">
        <v>21</v>
      </c>
      <c r="H2535" t="s">
        <v>68</v>
      </c>
      <c r="I2535" t="s">
        <v>156</v>
      </c>
      <c r="J2535" t="s">
        <v>22</v>
      </c>
      <c r="K2535" t="s">
        <v>24</v>
      </c>
      <c r="L2535" t="s">
        <v>25</v>
      </c>
      <c r="M2535" t="s">
        <v>26</v>
      </c>
    </row>
    <row r="2536" spans="1:13" x14ac:dyDescent="0.3">
      <c r="A2536" t="s">
        <v>5020</v>
      </c>
      <c r="C2536" t="s">
        <v>23373</v>
      </c>
      <c r="D2536">
        <v>2</v>
      </c>
      <c r="E2536" s="1">
        <v>1200</v>
      </c>
      <c r="G2536" t="s">
        <v>21</v>
      </c>
      <c r="H2536" t="s">
        <v>68</v>
      </c>
      <c r="I2536" t="s">
        <v>156</v>
      </c>
      <c r="J2536" t="s">
        <v>22</v>
      </c>
      <c r="K2536" t="s">
        <v>24</v>
      </c>
      <c r="L2536" t="s">
        <v>25</v>
      </c>
      <c r="M2536" t="s">
        <v>26</v>
      </c>
    </row>
    <row r="2537" spans="1:13" x14ac:dyDescent="0.3">
      <c r="A2537" t="s">
        <v>5020</v>
      </c>
      <c r="C2537" t="s">
        <v>16408</v>
      </c>
      <c r="D2537">
        <v>1</v>
      </c>
      <c r="E2537" s="1">
        <v>1200</v>
      </c>
      <c r="G2537" t="s">
        <v>21</v>
      </c>
      <c r="H2537" t="s">
        <v>68</v>
      </c>
      <c r="I2537" t="s">
        <v>156</v>
      </c>
      <c r="J2537" t="s">
        <v>22</v>
      </c>
      <c r="K2537" t="s">
        <v>24</v>
      </c>
      <c r="L2537" t="s">
        <v>25</v>
      </c>
      <c r="M2537" t="s">
        <v>26</v>
      </c>
    </row>
    <row r="2538" spans="1:13" x14ac:dyDescent="0.3">
      <c r="A2538" t="s">
        <v>5020</v>
      </c>
      <c r="C2538" t="s">
        <v>11779</v>
      </c>
      <c r="D2538">
        <v>36</v>
      </c>
      <c r="E2538" s="1">
        <v>250000</v>
      </c>
      <c r="G2538" t="s">
        <v>21</v>
      </c>
      <c r="H2538" t="s">
        <v>8305</v>
      </c>
      <c r="I2538" t="s">
        <v>156</v>
      </c>
      <c r="J2538" t="s">
        <v>22</v>
      </c>
      <c r="K2538" t="s">
        <v>24</v>
      </c>
      <c r="L2538" t="s">
        <v>25</v>
      </c>
      <c r="M2538" t="s">
        <v>26</v>
      </c>
    </row>
    <row r="2539" spans="1:13" x14ac:dyDescent="0.3">
      <c r="A2539" t="s">
        <v>5020</v>
      </c>
      <c r="C2539" t="s">
        <v>37529</v>
      </c>
      <c r="D2539">
        <v>60</v>
      </c>
      <c r="E2539" s="1">
        <v>75000</v>
      </c>
      <c r="G2539" t="s">
        <v>21</v>
      </c>
      <c r="H2539" t="s">
        <v>970</v>
      </c>
      <c r="I2539" t="s">
        <v>156</v>
      </c>
      <c r="J2539" t="s">
        <v>22</v>
      </c>
      <c r="K2539" t="s">
        <v>24</v>
      </c>
      <c r="L2539" t="s">
        <v>25</v>
      </c>
      <c r="M2539" t="s">
        <v>26</v>
      </c>
    </row>
    <row r="2540" spans="1:13" x14ac:dyDescent="0.3">
      <c r="A2540" t="s">
        <v>5020</v>
      </c>
      <c r="C2540" t="s">
        <v>25723</v>
      </c>
      <c r="D2540">
        <v>60</v>
      </c>
      <c r="E2540" s="1">
        <v>75000</v>
      </c>
      <c r="G2540" t="s">
        <v>111</v>
      </c>
      <c r="H2540" t="s">
        <v>970</v>
      </c>
      <c r="I2540" t="s">
        <v>156</v>
      </c>
      <c r="J2540" t="s">
        <v>22</v>
      </c>
      <c r="K2540" t="s">
        <v>24</v>
      </c>
      <c r="L2540" t="s">
        <v>25</v>
      </c>
      <c r="M2540" t="s">
        <v>6109</v>
      </c>
    </row>
    <row r="2541" spans="1:13" x14ac:dyDescent="0.3">
      <c r="A2541" t="s">
        <v>5020</v>
      </c>
      <c r="C2541" t="s">
        <v>15182</v>
      </c>
      <c r="D2541">
        <v>36</v>
      </c>
      <c r="E2541" s="1">
        <v>45000</v>
      </c>
      <c r="G2541" t="s">
        <v>111</v>
      </c>
      <c r="H2541" t="s">
        <v>6121</v>
      </c>
      <c r="I2541" t="s">
        <v>156</v>
      </c>
      <c r="J2541" t="s">
        <v>22</v>
      </c>
      <c r="K2541" t="s">
        <v>24</v>
      </c>
      <c r="L2541" t="s">
        <v>25</v>
      </c>
      <c r="M2541" t="s">
        <v>6109</v>
      </c>
    </row>
    <row r="2542" spans="1:13" x14ac:dyDescent="0.3">
      <c r="A2542" t="s">
        <v>6766</v>
      </c>
      <c r="C2542" t="s">
        <v>6671</v>
      </c>
      <c r="D2542">
        <v>3</v>
      </c>
      <c r="E2542" s="1">
        <v>24522</v>
      </c>
      <c r="G2542" t="s">
        <v>34</v>
      </c>
      <c r="H2542" t="s">
        <v>6143</v>
      </c>
      <c r="I2542" t="s">
        <v>6183</v>
      </c>
      <c r="J2542" t="s">
        <v>1250</v>
      </c>
      <c r="K2542" t="s">
        <v>24</v>
      </c>
      <c r="L2542" t="s">
        <v>25</v>
      </c>
      <c r="M2542" t="s">
        <v>6146</v>
      </c>
    </row>
    <row r="2543" spans="1:13" x14ac:dyDescent="0.3">
      <c r="A2543" t="s">
        <v>6766</v>
      </c>
      <c r="C2543" t="s">
        <v>6671</v>
      </c>
      <c r="D2543">
        <v>3</v>
      </c>
      <c r="E2543" s="1">
        <v>31193</v>
      </c>
      <c r="G2543" t="s">
        <v>34</v>
      </c>
      <c r="H2543" t="s">
        <v>6143</v>
      </c>
      <c r="I2543" t="s">
        <v>6183</v>
      </c>
      <c r="J2543" t="s">
        <v>1250</v>
      </c>
      <c r="K2543" t="s">
        <v>24</v>
      </c>
      <c r="L2543" t="s">
        <v>25</v>
      </c>
      <c r="M2543" t="s">
        <v>6146</v>
      </c>
    </row>
    <row r="2544" spans="1:13" x14ac:dyDescent="0.3">
      <c r="A2544" t="s">
        <v>35107</v>
      </c>
      <c r="C2544" t="s">
        <v>34985</v>
      </c>
      <c r="D2544">
        <v>85</v>
      </c>
      <c r="E2544" s="1">
        <v>334100</v>
      </c>
      <c r="G2544" t="s">
        <v>111</v>
      </c>
      <c r="H2544" t="s">
        <v>34607</v>
      </c>
      <c r="I2544" t="s">
        <v>6183</v>
      </c>
      <c r="J2544" t="s">
        <v>1250</v>
      </c>
      <c r="K2544" t="s">
        <v>24</v>
      </c>
      <c r="L2544" t="s">
        <v>25</v>
      </c>
      <c r="M2544" t="s">
        <v>120</v>
      </c>
    </row>
    <row r="2545" spans="1:13" x14ac:dyDescent="0.3">
      <c r="A2545" t="s">
        <v>6319</v>
      </c>
      <c r="C2545" t="s">
        <v>6249</v>
      </c>
      <c r="D2545">
        <v>4</v>
      </c>
      <c r="E2545" s="1">
        <v>48771</v>
      </c>
      <c r="G2545" t="s">
        <v>34</v>
      </c>
      <c r="H2545" t="s">
        <v>6143</v>
      </c>
      <c r="I2545" t="s">
        <v>942</v>
      </c>
      <c r="J2545" t="s">
        <v>6297</v>
      </c>
      <c r="K2545" t="s">
        <v>24</v>
      </c>
      <c r="L2545" t="s">
        <v>25</v>
      </c>
      <c r="M2545" t="s">
        <v>6146</v>
      </c>
    </row>
    <row r="2546" spans="1:13" x14ac:dyDescent="0.3">
      <c r="A2546" t="s">
        <v>20083</v>
      </c>
      <c r="C2546" t="s">
        <v>19936</v>
      </c>
      <c r="D2546">
        <v>5</v>
      </c>
      <c r="E2546" s="1">
        <v>44950</v>
      </c>
      <c r="G2546" t="s">
        <v>34</v>
      </c>
      <c r="H2546" t="s">
        <v>6143</v>
      </c>
      <c r="I2546" t="s">
        <v>20084</v>
      </c>
      <c r="J2546" t="s">
        <v>9844</v>
      </c>
      <c r="K2546" t="s">
        <v>24</v>
      </c>
      <c r="L2546" t="s">
        <v>25</v>
      </c>
      <c r="M2546" t="s">
        <v>6146</v>
      </c>
    </row>
    <row r="2547" spans="1:13" x14ac:dyDescent="0.3">
      <c r="A2547" t="s">
        <v>31463</v>
      </c>
      <c r="C2547" t="s">
        <v>31300</v>
      </c>
      <c r="D2547">
        <v>5</v>
      </c>
      <c r="E2547" s="1">
        <v>70253</v>
      </c>
      <c r="G2547" t="s">
        <v>34</v>
      </c>
      <c r="H2547" t="s">
        <v>6143</v>
      </c>
      <c r="I2547" t="s">
        <v>31464</v>
      </c>
      <c r="J2547" t="s">
        <v>137</v>
      </c>
      <c r="K2547" t="s">
        <v>24</v>
      </c>
      <c r="L2547" t="s">
        <v>25</v>
      </c>
      <c r="M2547" t="s">
        <v>6146</v>
      </c>
    </row>
    <row r="2548" spans="1:13" x14ac:dyDescent="0.3">
      <c r="A2548" t="s">
        <v>4929</v>
      </c>
      <c r="C2548" t="s">
        <v>4928</v>
      </c>
      <c r="D2548">
        <v>39</v>
      </c>
      <c r="E2548" s="1">
        <v>5298455</v>
      </c>
      <c r="G2548" t="s">
        <v>48</v>
      </c>
      <c r="H2548" t="s">
        <v>4930</v>
      </c>
      <c r="I2548" t="s">
        <v>920</v>
      </c>
      <c r="J2548" t="s">
        <v>422</v>
      </c>
      <c r="K2548" t="s">
        <v>24</v>
      </c>
      <c r="L2548" t="s">
        <v>38</v>
      </c>
      <c r="M2548" t="s">
        <v>190</v>
      </c>
    </row>
    <row r="2549" spans="1:13" x14ac:dyDescent="0.3">
      <c r="A2549" t="s">
        <v>22007</v>
      </c>
      <c r="C2549" t="s">
        <v>21907</v>
      </c>
      <c r="D2549">
        <v>12</v>
      </c>
      <c r="E2549" s="1">
        <v>1000000</v>
      </c>
      <c r="G2549" t="s">
        <v>34</v>
      </c>
      <c r="H2549" t="s">
        <v>22008</v>
      </c>
      <c r="I2549" t="s">
        <v>2984</v>
      </c>
      <c r="J2549" t="s">
        <v>2985</v>
      </c>
      <c r="K2549" t="s">
        <v>37</v>
      </c>
      <c r="L2549" t="s">
        <v>38</v>
      </c>
      <c r="M2549" t="s">
        <v>22009</v>
      </c>
    </row>
    <row r="2550" spans="1:13" x14ac:dyDescent="0.3">
      <c r="A2550" t="s">
        <v>2982</v>
      </c>
      <c r="C2550" t="s">
        <v>2957</v>
      </c>
      <c r="D2550">
        <v>49</v>
      </c>
      <c r="E2550" s="1">
        <v>2400000</v>
      </c>
      <c r="G2550" t="s">
        <v>34</v>
      </c>
      <c r="H2550" t="s">
        <v>2983</v>
      </c>
      <c r="I2550" t="s">
        <v>2984</v>
      </c>
      <c r="J2550" t="s">
        <v>2985</v>
      </c>
      <c r="K2550" t="s">
        <v>37</v>
      </c>
      <c r="L2550" t="s">
        <v>38</v>
      </c>
      <c r="M2550" t="s">
        <v>2976</v>
      </c>
    </row>
    <row r="2551" spans="1:13" x14ac:dyDescent="0.3">
      <c r="A2551" t="s">
        <v>2982</v>
      </c>
      <c r="C2551" t="s">
        <v>16599</v>
      </c>
      <c r="D2551">
        <v>76</v>
      </c>
      <c r="E2551" s="1">
        <v>8660889</v>
      </c>
      <c r="G2551" t="s">
        <v>34</v>
      </c>
      <c r="H2551" t="s">
        <v>16676</v>
      </c>
      <c r="I2551" t="s">
        <v>2984</v>
      </c>
      <c r="J2551" t="s">
        <v>2985</v>
      </c>
      <c r="K2551" t="s">
        <v>37</v>
      </c>
      <c r="L2551" t="s">
        <v>38</v>
      </c>
      <c r="M2551" t="s">
        <v>434</v>
      </c>
    </row>
    <row r="2552" spans="1:13" x14ac:dyDescent="0.3">
      <c r="A2552" t="s">
        <v>6575</v>
      </c>
      <c r="C2552" t="s">
        <v>6536</v>
      </c>
      <c r="D2552">
        <v>3</v>
      </c>
      <c r="E2552" s="1">
        <v>19195</v>
      </c>
      <c r="G2552" t="s">
        <v>34</v>
      </c>
      <c r="H2552" t="s">
        <v>6143</v>
      </c>
      <c r="I2552" t="s">
        <v>6576</v>
      </c>
      <c r="J2552" t="s">
        <v>3285</v>
      </c>
      <c r="K2552" t="s">
        <v>24</v>
      </c>
      <c r="L2552" t="s">
        <v>25</v>
      </c>
      <c r="M2552" t="s">
        <v>6146</v>
      </c>
    </row>
    <row r="2553" spans="1:13" x14ac:dyDescent="0.3">
      <c r="A2553" t="s">
        <v>36579</v>
      </c>
      <c r="C2553" t="s">
        <v>36503</v>
      </c>
      <c r="D2553">
        <v>3</v>
      </c>
      <c r="E2553" s="1">
        <v>70974</v>
      </c>
      <c r="G2553" t="s">
        <v>34</v>
      </c>
      <c r="H2553" t="s">
        <v>6143</v>
      </c>
      <c r="I2553" t="s">
        <v>36580</v>
      </c>
      <c r="J2553" t="s">
        <v>124</v>
      </c>
      <c r="K2553" t="s">
        <v>24</v>
      </c>
      <c r="L2553" t="s">
        <v>25</v>
      </c>
      <c r="M2553" t="s">
        <v>6146</v>
      </c>
    </row>
    <row r="2554" spans="1:13" x14ac:dyDescent="0.3">
      <c r="A2554" t="s">
        <v>2539</v>
      </c>
      <c r="C2554" t="s">
        <v>2269</v>
      </c>
      <c r="D2554">
        <v>14</v>
      </c>
      <c r="E2554" s="1">
        <v>348412</v>
      </c>
      <c r="G2554" t="s">
        <v>13</v>
      </c>
      <c r="H2554" t="s">
        <v>2540</v>
      </c>
      <c r="I2554" t="s">
        <v>2541</v>
      </c>
      <c r="J2554" t="s">
        <v>1021</v>
      </c>
      <c r="K2554" t="s">
        <v>24</v>
      </c>
      <c r="L2554" t="s">
        <v>17</v>
      </c>
      <c r="M2554" t="s">
        <v>105</v>
      </c>
    </row>
    <row r="2555" spans="1:13" x14ac:dyDescent="0.3">
      <c r="A2555" t="s">
        <v>1652</v>
      </c>
      <c r="C2555" t="s">
        <v>2269</v>
      </c>
      <c r="D2555">
        <v>44</v>
      </c>
      <c r="E2555" s="1">
        <v>2617853</v>
      </c>
      <c r="G2555" t="s">
        <v>13</v>
      </c>
      <c r="H2555" t="s">
        <v>2619</v>
      </c>
      <c r="I2555" t="s">
        <v>85</v>
      </c>
      <c r="J2555" t="s">
        <v>86</v>
      </c>
      <c r="K2555" t="s">
        <v>24</v>
      </c>
      <c r="L2555" t="s">
        <v>17</v>
      </c>
      <c r="M2555" t="s">
        <v>18</v>
      </c>
    </row>
    <row r="2556" spans="1:13" x14ac:dyDescent="0.3">
      <c r="A2556" t="s">
        <v>1652</v>
      </c>
      <c r="C2556" t="s">
        <v>1558</v>
      </c>
      <c r="D2556">
        <v>36</v>
      </c>
      <c r="E2556" s="1">
        <v>1936726</v>
      </c>
      <c r="G2556" t="s">
        <v>13</v>
      </c>
      <c r="H2556" t="s">
        <v>1653</v>
      </c>
      <c r="I2556" t="s">
        <v>85</v>
      </c>
      <c r="J2556" t="s">
        <v>86</v>
      </c>
      <c r="K2556" t="s">
        <v>24</v>
      </c>
      <c r="L2556" t="s">
        <v>17</v>
      </c>
      <c r="M2556" t="s">
        <v>450</v>
      </c>
    </row>
    <row r="2557" spans="1:13" x14ac:dyDescent="0.3">
      <c r="A2557" t="s">
        <v>1652</v>
      </c>
      <c r="C2557" t="s">
        <v>27925</v>
      </c>
      <c r="D2557">
        <v>36</v>
      </c>
      <c r="E2557" s="1">
        <v>2755765</v>
      </c>
      <c r="G2557" t="s">
        <v>13</v>
      </c>
      <c r="H2557" t="s">
        <v>28133</v>
      </c>
      <c r="I2557" t="s">
        <v>85</v>
      </c>
      <c r="J2557" t="s">
        <v>86</v>
      </c>
      <c r="K2557" t="s">
        <v>24</v>
      </c>
      <c r="L2557" t="s">
        <v>17</v>
      </c>
      <c r="M2557" t="s">
        <v>345</v>
      </c>
    </row>
    <row r="2558" spans="1:13" x14ac:dyDescent="0.3">
      <c r="A2558" t="s">
        <v>1652</v>
      </c>
      <c r="C2558" t="s">
        <v>28936</v>
      </c>
      <c r="D2558">
        <v>24</v>
      </c>
      <c r="E2558" s="1">
        <v>2415910</v>
      </c>
      <c r="G2558" t="s">
        <v>13</v>
      </c>
      <c r="H2558" t="s">
        <v>4235</v>
      </c>
      <c r="I2558" t="s">
        <v>85</v>
      </c>
      <c r="J2558" t="s">
        <v>86</v>
      </c>
      <c r="K2558" t="s">
        <v>24</v>
      </c>
      <c r="L2558" t="s">
        <v>17</v>
      </c>
      <c r="M2558" t="s">
        <v>442</v>
      </c>
    </row>
    <row r="2559" spans="1:13" x14ac:dyDescent="0.3">
      <c r="A2559" t="s">
        <v>1652</v>
      </c>
      <c r="C2559" t="s">
        <v>27194</v>
      </c>
      <c r="D2559">
        <v>23</v>
      </c>
      <c r="E2559" s="1">
        <v>983637</v>
      </c>
      <c r="G2559" t="s">
        <v>13</v>
      </c>
      <c r="H2559" t="s">
        <v>27216</v>
      </c>
      <c r="I2559" t="s">
        <v>85</v>
      </c>
      <c r="J2559" t="s">
        <v>86</v>
      </c>
      <c r="K2559" t="s">
        <v>24</v>
      </c>
      <c r="L2559" t="s">
        <v>17</v>
      </c>
      <c r="M2559" t="s">
        <v>450</v>
      </c>
    </row>
    <row r="2560" spans="1:13" x14ac:dyDescent="0.3">
      <c r="A2560" t="s">
        <v>1652</v>
      </c>
      <c r="C2560" t="s">
        <v>27748</v>
      </c>
      <c r="D2560">
        <v>24</v>
      </c>
      <c r="E2560" s="1">
        <v>819777</v>
      </c>
      <c r="G2560" t="s">
        <v>13</v>
      </c>
      <c r="H2560" t="s">
        <v>27794</v>
      </c>
      <c r="I2560" t="s">
        <v>85</v>
      </c>
      <c r="J2560" t="s">
        <v>86</v>
      </c>
      <c r="K2560" t="s">
        <v>24</v>
      </c>
      <c r="L2560" t="s">
        <v>17</v>
      </c>
      <c r="M2560" t="s">
        <v>45</v>
      </c>
    </row>
    <row r="2561" spans="1:13" x14ac:dyDescent="0.3">
      <c r="A2561" t="s">
        <v>1652</v>
      </c>
      <c r="C2561" t="s">
        <v>29553</v>
      </c>
      <c r="D2561">
        <v>38</v>
      </c>
      <c r="E2561" s="1">
        <v>1018415</v>
      </c>
      <c r="G2561" t="s">
        <v>13</v>
      </c>
      <c r="H2561" t="s">
        <v>29664</v>
      </c>
      <c r="I2561" t="s">
        <v>85</v>
      </c>
      <c r="J2561" t="s">
        <v>86</v>
      </c>
      <c r="K2561" t="s">
        <v>24</v>
      </c>
      <c r="L2561" t="s">
        <v>17</v>
      </c>
      <c r="M2561" t="s">
        <v>18</v>
      </c>
    </row>
    <row r="2562" spans="1:13" x14ac:dyDescent="0.3">
      <c r="A2562" t="s">
        <v>1652</v>
      </c>
      <c r="C2562" t="s">
        <v>30595</v>
      </c>
      <c r="D2562">
        <v>25</v>
      </c>
      <c r="E2562" s="1">
        <v>1143393</v>
      </c>
      <c r="G2562" t="s">
        <v>13</v>
      </c>
      <c r="H2562" t="s">
        <v>30368</v>
      </c>
      <c r="I2562" t="s">
        <v>85</v>
      </c>
      <c r="J2562" t="s">
        <v>86</v>
      </c>
      <c r="K2562" t="s">
        <v>24</v>
      </c>
      <c r="L2562" t="s">
        <v>17</v>
      </c>
      <c r="M2562" t="s">
        <v>18</v>
      </c>
    </row>
    <row r="2563" spans="1:13" x14ac:dyDescent="0.3">
      <c r="A2563" t="s">
        <v>1652</v>
      </c>
      <c r="C2563" t="s">
        <v>3657</v>
      </c>
      <c r="D2563">
        <v>19</v>
      </c>
      <c r="E2563" s="1">
        <v>1568636</v>
      </c>
      <c r="G2563" t="s">
        <v>13</v>
      </c>
      <c r="H2563" t="s">
        <v>4235</v>
      </c>
      <c r="I2563" t="s">
        <v>85</v>
      </c>
      <c r="J2563" t="s">
        <v>86</v>
      </c>
      <c r="K2563" t="s">
        <v>24</v>
      </c>
      <c r="L2563" t="s">
        <v>17</v>
      </c>
      <c r="M2563" t="s">
        <v>442</v>
      </c>
    </row>
    <row r="2564" spans="1:13" x14ac:dyDescent="0.3">
      <c r="A2564" t="s">
        <v>1652</v>
      </c>
      <c r="C2564" t="s">
        <v>3657</v>
      </c>
      <c r="D2564">
        <v>14</v>
      </c>
      <c r="E2564" s="1">
        <v>30000</v>
      </c>
      <c r="G2564" t="s">
        <v>13</v>
      </c>
      <c r="H2564" t="s">
        <v>4304</v>
      </c>
      <c r="I2564" t="s">
        <v>85</v>
      </c>
      <c r="J2564" t="s">
        <v>86</v>
      </c>
      <c r="K2564" t="s">
        <v>24</v>
      </c>
      <c r="L2564" t="s">
        <v>17</v>
      </c>
      <c r="M2564" t="s">
        <v>45</v>
      </c>
    </row>
    <row r="2565" spans="1:13" x14ac:dyDescent="0.3">
      <c r="A2565" t="s">
        <v>1652</v>
      </c>
      <c r="C2565" t="s">
        <v>23213</v>
      </c>
      <c r="D2565">
        <v>57</v>
      </c>
      <c r="E2565" s="1">
        <v>2381411</v>
      </c>
      <c r="G2565" t="s">
        <v>13</v>
      </c>
      <c r="H2565" t="s">
        <v>23217</v>
      </c>
      <c r="I2565" t="s">
        <v>85</v>
      </c>
      <c r="J2565" t="s">
        <v>86</v>
      </c>
      <c r="K2565" t="s">
        <v>24</v>
      </c>
      <c r="L2565" t="s">
        <v>38</v>
      </c>
      <c r="M2565" t="s">
        <v>15821</v>
      </c>
    </row>
    <row r="2566" spans="1:13" x14ac:dyDescent="0.3">
      <c r="A2566" t="s">
        <v>1652</v>
      </c>
      <c r="C2566" t="s">
        <v>23427</v>
      </c>
      <c r="D2566">
        <v>38</v>
      </c>
      <c r="E2566" s="1">
        <v>2507138</v>
      </c>
      <c r="G2566" t="s">
        <v>13</v>
      </c>
      <c r="H2566" t="s">
        <v>23475</v>
      </c>
      <c r="I2566" t="s">
        <v>85</v>
      </c>
      <c r="J2566" t="s">
        <v>86</v>
      </c>
      <c r="K2566" t="s">
        <v>24</v>
      </c>
      <c r="L2566" t="s">
        <v>17</v>
      </c>
      <c r="M2566" t="s">
        <v>345</v>
      </c>
    </row>
    <row r="2567" spans="1:13" x14ac:dyDescent="0.3">
      <c r="A2567" t="s">
        <v>1652</v>
      </c>
      <c r="C2567" t="s">
        <v>21907</v>
      </c>
      <c r="D2567">
        <v>43</v>
      </c>
      <c r="E2567" s="1">
        <v>608524</v>
      </c>
      <c r="G2567" t="s">
        <v>13</v>
      </c>
      <c r="H2567" t="s">
        <v>21932</v>
      </c>
      <c r="I2567" t="s">
        <v>85</v>
      </c>
      <c r="J2567" t="s">
        <v>86</v>
      </c>
      <c r="K2567" t="s">
        <v>24</v>
      </c>
      <c r="L2567" t="s">
        <v>17</v>
      </c>
      <c r="M2567" t="s">
        <v>31</v>
      </c>
    </row>
    <row r="2568" spans="1:13" x14ac:dyDescent="0.3">
      <c r="A2568" t="s">
        <v>1652</v>
      </c>
      <c r="C2568" t="s">
        <v>11813</v>
      </c>
      <c r="D2568">
        <v>19</v>
      </c>
      <c r="E2568" s="1">
        <v>100000</v>
      </c>
      <c r="G2568" t="s">
        <v>13</v>
      </c>
      <c r="H2568" t="s">
        <v>12143</v>
      </c>
      <c r="I2568" t="s">
        <v>85</v>
      </c>
      <c r="J2568" t="s">
        <v>86</v>
      </c>
      <c r="K2568" t="s">
        <v>24</v>
      </c>
      <c r="L2568" t="s">
        <v>17</v>
      </c>
      <c r="M2568" t="s">
        <v>450</v>
      </c>
    </row>
    <row r="2569" spans="1:13" x14ac:dyDescent="0.3">
      <c r="A2569" t="s">
        <v>1652</v>
      </c>
      <c r="C2569" t="s">
        <v>11813</v>
      </c>
      <c r="D2569">
        <v>19</v>
      </c>
      <c r="E2569" s="1">
        <v>100000</v>
      </c>
      <c r="G2569" t="s">
        <v>13</v>
      </c>
      <c r="H2569" t="s">
        <v>12149</v>
      </c>
      <c r="I2569" t="s">
        <v>85</v>
      </c>
      <c r="J2569" t="s">
        <v>86</v>
      </c>
      <c r="K2569" t="s">
        <v>24</v>
      </c>
      <c r="L2569" t="s">
        <v>17</v>
      </c>
      <c r="M2569" t="s">
        <v>450</v>
      </c>
    </row>
    <row r="2570" spans="1:13" x14ac:dyDescent="0.3">
      <c r="A2570" t="s">
        <v>1652</v>
      </c>
      <c r="C2570" t="s">
        <v>12673</v>
      </c>
      <c r="D2570">
        <v>96</v>
      </c>
      <c r="E2570" s="1">
        <v>6870836</v>
      </c>
      <c r="G2570" t="s">
        <v>13</v>
      </c>
      <c r="H2570" t="s">
        <v>12695</v>
      </c>
      <c r="I2570" t="s">
        <v>85</v>
      </c>
      <c r="J2570" t="s">
        <v>86</v>
      </c>
      <c r="K2570" t="s">
        <v>24</v>
      </c>
      <c r="L2570" t="s">
        <v>17</v>
      </c>
      <c r="M2570" t="s">
        <v>4960</v>
      </c>
    </row>
    <row r="2571" spans="1:13" x14ac:dyDescent="0.3">
      <c r="A2571" t="s">
        <v>1652</v>
      </c>
      <c r="C2571" t="s">
        <v>8196</v>
      </c>
      <c r="D2571">
        <v>37</v>
      </c>
      <c r="E2571" s="1">
        <v>400000</v>
      </c>
      <c r="G2571" t="s">
        <v>34</v>
      </c>
      <c r="H2571" t="s">
        <v>8397</v>
      </c>
      <c r="I2571" t="s">
        <v>85</v>
      </c>
      <c r="J2571" t="s">
        <v>86</v>
      </c>
      <c r="K2571" t="s">
        <v>24</v>
      </c>
      <c r="L2571" t="s">
        <v>17</v>
      </c>
      <c r="M2571" t="s">
        <v>202</v>
      </c>
    </row>
    <row r="2572" spans="1:13" x14ac:dyDescent="0.3">
      <c r="A2572" t="s">
        <v>1652</v>
      </c>
      <c r="C2572" t="s">
        <v>7634</v>
      </c>
      <c r="D2572">
        <v>39</v>
      </c>
      <c r="E2572" s="1">
        <v>1738402</v>
      </c>
      <c r="G2572" t="s">
        <v>13</v>
      </c>
      <c r="H2572" t="s">
        <v>7742</v>
      </c>
      <c r="I2572" t="s">
        <v>85</v>
      </c>
      <c r="J2572" t="s">
        <v>86</v>
      </c>
      <c r="K2572" t="s">
        <v>24</v>
      </c>
      <c r="L2572" t="s">
        <v>17</v>
      </c>
      <c r="M2572" t="s">
        <v>18</v>
      </c>
    </row>
    <row r="2573" spans="1:13" x14ac:dyDescent="0.3">
      <c r="A2573" t="s">
        <v>1652</v>
      </c>
      <c r="C2573" t="s">
        <v>9306</v>
      </c>
      <c r="D2573">
        <v>114</v>
      </c>
      <c r="E2573" s="1">
        <v>3026212</v>
      </c>
      <c r="G2573" t="s">
        <v>13</v>
      </c>
      <c r="H2573" t="s">
        <v>9316</v>
      </c>
      <c r="I2573" t="s">
        <v>85</v>
      </c>
      <c r="J2573" t="s">
        <v>86</v>
      </c>
      <c r="K2573" t="s">
        <v>24</v>
      </c>
      <c r="L2573" t="s">
        <v>17</v>
      </c>
      <c r="M2573" t="s">
        <v>9317</v>
      </c>
    </row>
    <row r="2574" spans="1:13" x14ac:dyDescent="0.3">
      <c r="A2574" t="s">
        <v>1652</v>
      </c>
      <c r="C2574" t="s">
        <v>34627</v>
      </c>
      <c r="D2574">
        <v>40</v>
      </c>
      <c r="E2574" s="1">
        <v>999859</v>
      </c>
      <c r="G2574" t="s">
        <v>13</v>
      </c>
      <c r="H2574" t="s">
        <v>34653</v>
      </c>
      <c r="I2574" t="s">
        <v>85</v>
      </c>
      <c r="J2574" t="s">
        <v>86</v>
      </c>
      <c r="K2574" t="s">
        <v>24</v>
      </c>
      <c r="L2574" t="s">
        <v>17</v>
      </c>
      <c r="M2574" t="s">
        <v>450</v>
      </c>
    </row>
    <row r="2575" spans="1:13" x14ac:dyDescent="0.3">
      <c r="A2575" t="s">
        <v>1652</v>
      </c>
      <c r="C2575" t="s">
        <v>33755</v>
      </c>
      <c r="D2575">
        <v>17</v>
      </c>
      <c r="E2575" s="1">
        <v>85173</v>
      </c>
      <c r="G2575" t="s">
        <v>13</v>
      </c>
      <c r="H2575" t="s">
        <v>33916</v>
      </c>
      <c r="I2575" t="s">
        <v>85</v>
      </c>
      <c r="J2575" t="s">
        <v>86</v>
      </c>
      <c r="K2575" t="s">
        <v>24</v>
      </c>
      <c r="L2575" t="s">
        <v>17</v>
      </c>
      <c r="M2575" t="s">
        <v>450</v>
      </c>
    </row>
    <row r="2576" spans="1:13" x14ac:dyDescent="0.3">
      <c r="A2576" t="s">
        <v>1652</v>
      </c>
      <c r="C2576" t="s">
        <v>33755</v>
      </c>
      <c r="D2576">
        <v>18</v>
      </c>
      <c r="E2576" s="1">
        <v>100000</v>
      </c>
      <c r="G2576" t="s">
        <v>13</v>
      </c>
      <c r="H2576" t="s">
        <v>33937</v>
      </c>
      <c r="I2576" t="s">
        <v>85</v>
      </c>
      <c r="J2576" t="s">
        <v>86</v>
      </c>
      <c r="K2576" t="s">
        <v>24</v>
      </c>
      <c r="L2576" t="s">
        <v>17</v>
      </c>
      <c r="M2576" t="s">
        <v>450</v>
      </c>
    </row>
    <row r="2577" spans="1:13" x14ac:dyDescent="0.3">
      <c r="A2577" t="s">
        <v>1652</v>
      </c>
      <c r="C2577" t="s">
        <v>33438</v>
      </c>
      <c r="D2577">
        <v>53</v>
      </c>
      <c r="E2577" s="1">
        <v>2511087</v>
      </c>
      <c r="G2577" t="s">
        <v>13</v>
      </c>
      <c r="H2577" t="s">
        <v>33494</v>
      </c>
      <c r="I2577" t="s">
        <v>85</v>
      </c>
      <c r="J2577" t="s">
        <v>86</v>
      </c>
      <c r="K2577" t="s">
        <v>24</v>
      </c>
      <c r="L2577" t="s">
        <v>17</v>
      </c>
      <c r="M2577" t="s">
        <v>450</v>
      </c>
    </row>
    <row r="2578" spans="1:13" x14ac:dyDescent="0.3">
      <c r="A2578" t="s">
        <v>1652</v>
      </c>
      <c r="C2578" t="s">
        <v>37047</v>
      </c>
      <c r="D2578">
        <v>18</v>
      </c>
      <c r="E2578" s="1">
        <v>100000</v>
      </c>
      <c r="G2578" t="s">
        <v>13</v>
      </c>
      <c r="H2578" t="s">
        <v>37162</v>
      </c>
      <c r="I2578" t="s">
        <v>85</v>
      </c>
      <c r="J2578" t="s">
        <v>86</v>
      </c>
      <c r="K2578" t="s">
        <v>24</v>
      </c>
      <c r="L2578" t="s">
        <v>17</v>
      </c>
      <c r="M2578" t="s">
        <v>450</v>
      </c>
    </row>
    <row r="2579" spans="1:13" x14ac:dyDescent="0.3">
      <c r="A2579" t="s">
        <v>1652</v>
      </c>
      <c r="C2579" t="s">
        <v>36834</v>
      </c>
      <c r="D2579">
        <v>30</v>
      </c>
      <c r="E2579" s="1">
        <v>100000</v>
      </c>
      <c r="G2579" t="s">
        <v>13</v>
      </c>
      <c r="H2579" t="s">
        <v>36928</v>
      </c>
      <c r="I2579" t="s">
        <v>85</v>
      </c>
      <c r="J2579" t="s">
        <v>86</v>
      </c>
      <c r="K2579" t="s">
        <v>24</v>
      </c>
      <c r="L2579" t="s">
        <v>17</v>
      </c>
      <c r="M2579" t="s">
        <v>450</v>
      </c>
    </row>
    <row r="2580" spans="1:13" x14ac:dyDescent="0.3">
      <c r="A2580" t="s">
        <v>1652</v>
      </c>
      <c r="C2580" t="s">
        <v>35729</v>
      </c>
      <c r="D2580">
        <v>12</v>
      </c>
      <c r="E2580" s="1">
        <v>100000</v>
      </c>
      <c r="G2580" t="s">
        <v>13</v>
      </c>
      <c r="H2580" t="s">
        <v>35794</v>
      </c>
      <c r="I2580" t="s">
        <v>85</v>
      </c>
      <c r="J2580" t="s">
        <v>86</v>
      </c>
      <c r="K2580" t="s">
        <v>24</v>
      </c>
      <c r="L2580" t="s">
        <v>17</v>
      </c>
      <c r="M2580" t="s">
        <v>450</v>
      </c>
    </row>
    <row r="2581" spans="1:13" x14ac:dyDescent="0.3">
      <c r="A2581" t="s">
        <v>17750</v>
      </c>
      <c r="C2581" t="s">
        <v>34736</v>
      </c>
      <c r="D2581">
        <v>38</v>
      </c>
      <c r="E2581" s="1">
        <v>446489</v>
      </c>
      <c r="G2581" t="s">
        <v>69</v>
      </c>
      <c r="H2581" t="s">
        <v>34922</v>
      </c>
      <c r="I2581" t="s">
        <v>17752</v>
      </c>
      <c r="J2581" t="s">
        <v>86</v>
      </c>
      <c r="K2581" t="s">
        <v>24</v>
      </c>
      <c r="L2581" t="s">
        <v>25</v>
      </c>
      <c r="M2581" t="s">
        <v>221</v>
      </c>
    </row>
    <row r="2582" spans="1:13" x14ac:dyDescent="0.3">
      <c r="A2582" t="s">
        <v>17750</v>
      </c>
      <c r="C2582" t="s">
        <v>17710</v>
      </c>
      <c r="D2582">
        <v>48</v>
      </c>
      <c r="E2582" s="1">
        <v>599957</v>
      </c>
      <c r="G2582" t="s">
        <v>69</v>
      </c>
      <c r="H2582" t="s">
        <v>17751</v>
      </c>
      <c r="I2582" t="s">
        <v>17752</v>
      </c>
      <c r="J2582" t="s">
        <v>86</v>
      </c>
      <c r="K2582" t="s">
        <v>24</v>
      </c>
      <c r="L2582" t="s">
        <v>25</v>
      </c>
      <c r="M2582" t="s">
        <v>221</v>
      </c>
    </row>
    <row r="2583" spans="1:13" x14ac:dyDescent="0.3">
      <c r="A2583" t="s">
        <v>17750</v>
      </c>
      <c r="C2583" t="s">
        <v>18415</v>
      </c>
      <c r="D2583">
        <v>60</v>
      </c>
      <c r="E2583" s="1">
        <v>147700</v>
      </c>
      <c r="G2583" t="s">
        <v>111</v>
      </c>
      <c r="H2583" t="s">
        <v>18442</v>
      </c>
      <c r="I2583" t="s">
        <v>17752</v>
      </c>
      <c r="J2583" t="s">
        <v>86</v>
      </c>
      <c r="K2583" t="s">
        <v>24</v>
      </c>
      <c r="L2583" t="s">
        <v>25</v>
      </c>
      <c r="M2583" t="s">
        <v>120</v>
      </c>
    </row>
    <row r="2584" spans="1:13" x14ac:dyDescent="0.3">
      <c r="A2584" t="s">
        <v>25979</v>
      </c>
      <c r="C2584" t="s">
        <v>37919</v>
      </c>
      <c r="D2584">
        <v>7</v>
      </c>
      <c r="E2584" s="1">
        <v>341000</v>
      </c>
      <c r="G2584" t="s">
        <v>111</v>
      </c>
      <c r="H2584" t="s">
        <v>37970</v>
      </c>
      <c r="I2584" t="s">
        <v>85</v>
      </c>
      <c r="J2584" t="s">
        <v>86</v>
      </c>
      <c r="K2584" t="s">
        <v>24</v>
      </c>
      <c r="L2584" t="s">
        <v>25</v>
      </c>
      <c r="M2584" t="s">
        <v>120</v>
      </c>
    </row>
    <row r="2585" spans="1:13" x14ac:dyDescent="0.3">
      <c r="A2585" t="s">
        <v>25979</v>
      </c>
      <c r="C2585" t="s">
        <v>25932</v>
      </c>
      <c r="D2585">
        <v>36</v>
      </c>
      <c r="E2585" s="1">
        <v>1619000</v>
      </c>
      <c r="G2585" t="s">
        <v>111</v>
      </c>
      <c r="H2585" t="s">
        <v>25980</v>
      </c>
      <c r="I2585" t="s">
        <v>85</v>
      </c>
      <c r="J2585" t="s">
        <v>86</v>
      </c>
      <c r="K2585" t="s">
        <v>24</v>
      </c>
      <c r="L2585" t="s">
        <v>25</v>
      </c>
      <c r="M2585" t="s">
        <v>120</v>
      </c>
    </row>
    <row r="2586" spans="1:13" x14ac:dyDescent="0.3">
      <c r="A2586" t="s">
        <v>8384</v>
      </c>
      <c r="C2586" t="s">
        <v>21173</v>
      </c>
      <c r="D2586">
        <v>20</v>
      </c>
      <c r="E2586" s="1">
        <v>250000</v>
      </c>
      <c r="G2586" t="s">
        <v>111</v>
      </c>
      <c r="H2586" t="s">
        <v>21550</v>
      </c>
      <c r="I2586" t="s">
        <v>85</v>
      </c>
      <c r="J2586" t="s">
        <v>86</v>
      </c>
      <c r="K2586" t="s">
        <v>24</v>
      </c>
      <c r="L2586" t="s">
        <v>25</v>
      </c>
      <c r="M2586" t="s">
        <v>120</v>
      </c>
    </row>
    <row r="2587" spans="1:13" x14ac:dyDescent="0.3">
      <c r="A2587" t="s">
        <v>8384</v>
      </c>
      <c r="C2587" t="s">
        <v>12673</v>
      </c>
      <c r="D2587">
        <v>34</v>
      </c>
      <c r="E2587" s="1">
        <v>100000</v>
      </c>
      <c r="G2587" t="s">
        <v>111</v>
      </c>
      <c r="H2587" t="s">
        <v>12750</v>
      </c>
      <c r="I2587" t="s">
        <v>85</v>
      </c>
      <c r="J2587" t="s">
        <v>86</v>
      </c>
      <c r="K2587" t="s">
        <v>24</v>
      </c>
      <c r="L2587" t="s">
        <v>25</v>
      </c>
      <c r="M2587" t="s">
        <v>120</v>
      </c>
    </row>
    <row r="2588" spans="1:13" x14ac:dyDescent="0.3">
      <c r="A2588" t="s">
        <v>8384</v>
      </c>
      <c r="C2588" t="s">
        <v>8196</v>
      </c>
      <c r="D2588">
        <v>56</v>
      </c>
      <c r="E2588" s="1">
        <v>3250000</v>
      </c>
      <c r="G2588" t="s">
        <v>111</v>
      </c>
      <c r="H2588" t="s">
        <v>8385</v>
      </c>
      <c r="I2588" t="s">
        <v>85</v>
      </c>
      <c r="J2588" t="s">
        <v>86</v>
      </c>
      <c r="K2588" t="s">
        <v>24</v>
      </c>
      <c r="L2588" t="s">
        <v>25</v>
      </c>
      <c r="M2588" t="s">
        <v>120</v>
      </c>
    </row>
    <row r="2589" spans="1:13" x14ac:dyDescent="0.3">
      <c r="A2589" t="s">
        <v>15249</v>
      </c>
      <c r="C2589" t="s">
        <v>18238</v>
      </c>
      <c r="D2589">
        <v>9</v>
      </c>
      <c r="E2589" s="1">
        <v>201000</v>
      </c>
      <c r="G2589" t="s">
        <v>34</v>
      </c>
      <c r="H2589" t="s">
        <v>18250</v>
      </c>
      <c r="I2589" t="s">
        <v>85</v>
      </c>
      <c r="J2589" t="s">
        <v>86</v>
      </c>
      <c r="K2589" t="s">
        <v>24</v>
      </c>
      <c r="L2589" t="s">
        <v>25</v>
      </c>
      <c r="M2589" t="s">
        <v>6146</v>
      </c>
    </row>
    <row r="2590" spans="1:13" x14ac:dyDescent="0.3">
      <c r="A2590" t="s">
        <v>15249</v>
      </c>
      <c r="C2590" t="s">
        <v>15182</v>
      </c>
      <c r="D2590">
        <v>5</v>
      </c>
      <c r="E2590" s="1">
        <v>339250</v>
      </c>
      <c r="G2590" t="s">
        <v>34</v>
      </c>
      <c r="H2590" t="s">
        <v>6143</v>
      </c>
      <c r="I2590" t="s">
        <v>85</v>
      </c>
      <c r="J2590" t="s">
        <v>86</v>
      </c>
      <c r="K2590" t="s">
        <v>24</v>
      </c>
      <c r="L2590" t="s">
        <v>25</v>
      </c>
      <c r="M2590" t="s">
        <v>6146</v>
      </c>
    </row>
    <row r="2591" spans="1:13" x14ac:dyDescent="0.3">
      <c r="A2591" t="s">
        <v>15592</v>
      </c>
      <c r="C2591" t="s">
        <v>15737</v>
      </c>
      <c r="D2591">
        <v>31</v>
      </c>
      <c r="E2591" s="1">
        <v>390222</v>
      </c>
      <c r="G2591" t="s">
        <v>111</v>
      </c>
      <c r="H2591" t="s">
        <v>16227</v>
      </c>
      <c r="I2591" t="s">
        <v>13485</v>
      </c>
      <c r="J2591" t="s">
        <v>86</v>
      </c>
      <c r="K2591" t="s">
        <v>24</v>
      </c>
      <c r="L2591" t="s">
        <v>25</v>
      </c>
      <c r="M2591" t="s">
        <v>120</v>
      </c>
    </row>
    <row r="2592" spans="1:13" x14ac:dyDescent="0.3">
      <c r="A2592" t="s">
        <v>15592</v>
      </c>
      <c r="C2592" t="s">
        <v>15490</v>
      </c>
      <c r="D2592">
        <v>1</v>
      </c>
      <c r="E2592" s="1">
        <v>50000</v>
      </c>
      <c r="G2592" t="s">
        <v>111</v>
      </c>
      <c r="H2592" t="s">
        <v>15593</v>
      </c>
      <c r="I2592" t="s">
        <v>13485</v>
      </c>
      <c r="J2592" t="s">
        <v>86</v>
      </c>
      <c r="K2592" t="s">
        <v>24</v>
      </c>
      <c r="L2592" t="s">
        <v>25</v>
      </c>
      <c r="M2592" t="s">
        <v>120</v>
      </c>
    </row>
    <row r="2593" spans="1:13" x14ac:dyDescent="0.3">
      <c r="A2593" t="s">
        <v>15592</v>
      </c>
      <c r="C2593" t="s">
        <v>35458</v>
      </c>
      <c r="D2593">
        <v>1</v>
      </c>
      <c r="E2593" s="1">
        <v>12000</v>
      </c>
      <c r="G2593" t="s">
        <v>111</v>
      </c>
      <c r="H2593" t="s">
        <v>35503</v>
      </c>
      <c r="I2593" t="s">
        <v>13485</v>
      </c>
      <c r="J2593" t="s">
        <v>86</v>
      </c>
      <c r="K2593" t="s">
        <v>24</v>
      </c>
      <c r="L2593" t="s">
        <v>25</v>
      </c>
      <c r="M2593" t="s">
        <v>120</v>
      </c>
    </row>
    <row r="2594" spans="1:13" x14ac:dyDescent="0.3">
      <c r="A2594" t="s">
        <v>15592</v>
      </c>
      <c r="C2594" t="s">
        <v>33531</v>
      </c>
      <c r="D2594">
        <v>13</v>
      </c>
      <c r="E2594" s="1">
        <v>497684</v>
      </c>
      <c r="G2594" t="s">
        <v>111</v>
      </c>
      <c r="H2594" t="s">
        <v>33588</v>
      </c>
      <c r="I2594" t="s">
        <v>13485</v>
      </c>
      <c r="J2594" t="s">
        <v>86</v>
      </c>
      <c r="K2594" t="s">
        <v>24</v>
      </c>
      <c r="L2594" t="s">
        <v>25</v>
      </c>
      <c r="M2594" t="s">
        <v>120</v>
      </c>
    </row>
    <row r="2595" spans="1:13" x14ac:dyDescent="0.3">
      <c r="A2595" t="s">
        <v>15592</v>
      </c>
      <c r="C2595" t="s">
        <v>17871</v>
      </c>
      <c r="D2595">
        <v>10</v>
      </c>
      <c r="E2595" s="1">
        <v>2002000</v>
      </c>
      <c r="G2595" t="s">
        <v>111</v>
      </c>
      <c r="H2595" t="s">
        <v>17923</v>
      </c>
      <c r="I2595" t="s">
        <v>13485</v>
      </c>
      <c r="J2595" t="s">
        <v>86</v>
      </c>
      <c r="K2595" t="s">
        <v>24</v>
      </c>
      <c r="L2595" t="s">
        <v>25</v>
      </c>
      <c r="M2595" t="s">
        <v>120</v>
      </c>
    </row>
    <row r="2596" spans="1:13" x14ac:dyDescent="0.3">
      <c r="A2596" t="s">
        <v>25831</v>
      </c>
      <c r="C2596" t="s">
        <v>25784</v>
      </c>
      <c r="D2596">
        <v>4</v>
      </c>
      <c r="E2596" s="1">
        <v>2580</v>
      </c>
      <c r="G2596" t="s">
        <v>34</v>
      </c>
      <c r="H2596" t="s">
        <v>6143</v>
      </c>
      <c r="I2596" t="s">
        <v>85</v>
      </c>
      <c r="J2596" t="s">
        <v>86</v>
      </c>
      <c r="K2596" t="s">
        <v>24</v>
      </c>
      <c r="L2596" t="s">
        <v>25</v>
      </c>
      <c r="M2596" t="s">
        <v>6146</v>
      </c>
    </row>
    <row r="2597" spans="1:13" x14ac:dyDescent="0.3">
      <c r="A2597" t="s">
        <v>22013</v>
      </c>
      <c r="C2597" t="s">
        <v>21907</v>
      </c>
      <c r="D2597">
        <v>2</v>
      </c>
      <c r="E2597" s="1">
        <v>75000</v>
      </c>
      <c r="G2597" t="s">
        <v>111</v>
      </c>
      <c r="H2597" t="s">
        <v>22014</v>
      </c>
      <c r="I2597" t="s">
        <v>85</v>
      </c>
      <c r="J2597" t="s">
        <v>86</v>
      </c>
      <c r="K2597" t="s">
        <v>24</v>
      </c>
      <c r="L2597" t="s">
        <v>25</v>
      </c>
      <c r="M2597" t="s">
        <v>120</v>
      </c>
    </row>
    <row r="2598" spans="1:13" x14ac:dyDescent="0.3">
      <c r="A2598" t="s">
        <v>933</v>
      </c>
      <c r="C2598" t="s">
        <v>2957</v>
      </c>
      <c r="D2598">
        <v>1</v>
      </c>
      <c r="E2598" s="1">
        <v>10000</v>
      </c>
      <c r="G2598" t="s">
        <v>111</v>
      </c>
      <c r="H2598" t="s">
        <v>1420</v>
      </c>
      <c r="I2598" t="s">
        <v>85</v>
      </c>
      <c r="J2598" t="s">
        <v>86</v>
      </c>
      <c r="K2598" t="s">
        <v>24</v>
      </c>
      <c r="L2598" t="s">
        <v>25</v>
      </c>
      <c r="M2598" t="s">
        <v>120</v>
      </c>
    </row>
    <row r="2599" spans="1:13" x14ac:dyDescent="0.3">
      <c r="A2599" t="s">
        <v>933</v>
      </c>
      <c r="C2599" t="s">
        <v>2269</v>
      </c>
      <c r="D2599">
        <v>15</v>
      </c>
      <c r="E2599" s="1">
        <v>1494958</v>
      </c>
      <c r="G2599" t="s">
        <v>13</v>
      </c>
      <c r="H2599" t="s">
        <v>2649</v>
      </c>
      <c r="I2599" t="s">
        <v>85</v>
      </c>
      <c r="J2599" t="s">
        <v>86</v>
      </c>
      <c r="K2599" t="s">
        <v>24</v>
      </c>
      <c r="L2599" t="s">
        <v>38</v>
      </c>
      <c r="M2599" t="s">
        <v>207</v>
      </c>
    </row>
    <row r="2600" spans="1:13" x14ac:dyDescent="0.3">
      <c r="A2600" t="s">
        <v>933</v>
      </c>
      <c r="C2600" t="s">
        <v>2269</v>
      </c>
      <c r="D2600">
        <v>39</v>
      </c>
      <c r="E2600" s="1">
        <v>4399760</v>
      </c>
      <c r="G2600" t="s">
        <v>13</v>
      </c>
      <c r="H2600" t="s">
        <v>2760</v>
      </c>
      <c r="I2600" t="s">
        <v>85</v>
      </c>
      <c r="J2600" t="s">
        <v>86</v>
      </c>
      <c r="K2600" t="s">
        <v>24</v>
      </c>
      <c r="L2600" t="s">
        <v>38</v>
      </c>
      <c r="M2600" t="s">
        <v>345</v>
      </c>
    </row>
    <row r="2601" spans="1:13" x14ac:dyDescent="0.3">
      <c r="A2601" t="s">
        <v>933</v>
      </c>
      <c r="C2601" t="s">
        <v>783</v>
      </c>
      <c r="D2601">
        <v>24</v>
      </c>
      <c r="E2601" s="1">
        <v>400000</v>
      </c>
      <c r="G2601" t="s">
        <v>111</v>
      </c>
      <c r="H2601" t="s">
        <v>934</v>
      </c>
      <c r="I2601" t="s">
        <v>85</v>
      </c>
      <c r="J2601" t="s">
        <v>86</v>
      </c>
      <c r="K2601" t="s">
        <v>24</v>
      </c>
      <c r="L2601" t="s">
        <v>25</v>
      </c>
      <c r="M2601" t="s">
        <v>322</v>
      </c>
    </row>
    <row r="2602" spans="1:13" x14ac:dyDescent="0.3">
      <c r="A2602" t="s">
        <v>933</v>
      </c>
      <c r="C2602" t="s">
        <v>27194</v>
      </c>
      <c r="D2602">
        <v>18</v>
      </c>
      <c r="E2602" s="1">
        <v>100000</v>
      </c>
      <c r="G2602" t="s">
        <v>13</v>
      </c>
      <c r="H2602" t="s">
        <v>27235</v>
      </c>
      <c r="I2602" t="s">
        <v>85</v>
      </c>
      <c r="J2602" t="s">
        <v>86</v>
      </c>
      <c r="K2602" t="s">
        <v>24</v>
      </c>
      <c r="L2602" t="s">
        <v>1856</v>
      </c>
      <c r="M2602" t="s">
        <v>82</v>
      </c>
    </row>
    <row r="2603" spans="1:13" x14ac:dyDescent="0.3">
      <c r="A2603" t="s">
        <v>933</v>
      </c>
      <c r="C2603" t="s">
        <v>27408</v>
      </c>
      <c r="D2603">
        <v>53</v>
      </c>
      <c r="E2603" s="1">
        <v>441498</v>
      </c>
      <c r="G2603" t="s">
        <v>13</v>
      </c>
      <c r="H2603" t="s">
        <v>27443</v>
      </c>
      <c r="I2603" t="s">
        <v>85</v>
      </c>
      <c r="J2603" t="s">
        <v>86</v>
      </c>
      <c r="K2603" t="s">
        <v>24</v>
      </c>
      <c r="L2603" t="s">
        <v>17</v>
      </c>
      <c r="M2603" t="s">
        <v>4960</v>
      </c>
    </row>
    <row r="2604" spans="1:13" x14ac:dyDescent="0.3">
      <c r="A2604" t="s">
        <v>933</v>
      </c>
      <c r="C2604" t="s">
        <v>29922</v>
      </c>
      <c r="D2604">
        <v>29</v>
      </c>
      <c r="E2604" s="1">
        <v>315620</v>
      </c>
      <c r="G2604" t="s">
        <v>13</v>
      </c>
      <c r="H2604" t="s">
        <v>30039</v>
      </c>
      <c r="I2604" t="s">
        <v>85</v>
      </c>
      <c r="J2604" t="s">
        <v>86</v>
      </c>
      <c r="K2604" t="s">
        <v>24</v>
      </c>
      <c r="L2604" t="s">
        <v>17</v>
      </c>
      <c r="M2604" t="s">
        <v>345</v>
      </c>
    </row>
    <row r="2605" spans="1:13" x14ac:dyDescent="0.3">
      <c r="A2605" t="s">
        <v>933</v>
      </c>
      <c r="C2605" t="s">
        <v>30851</v>
      </c>
      <c r="D2605">
        <v>18</v>
      </c>
      <c r="E2605" s="1">
        <v>100000</v>
      </c>
      <c r="G2605" t="s">
        <v>13</v>
      </c>
      <c r="H2605" t="s">
        <v>30954</v>
      </c>
      <c r="I2605" t="s">
        <v>85</v>
      </c>
      <c r="J2605" t="s">
        <v>86</v>
      </c>
      <c r="K2605" t="s">
        <v>24</v>
      </c>
      <c r="L2605" t="s">
        <v>17</v>
      </c>
      <c r="M2605" t="s">
        <v>450</v>
      </c>
    </row>
    <row r="2606" spans="1:13" x14ac:dyDescent="0.3">
      <c r="A2606" t="s">
        <v>933</v>
      </c>
      <c r="C2606" t="s">
        <v>31181</v>
      </c>
      <c r="D2606">
        <v>24</v>
      </c>
      <c r="E2606" s="1">
        <v>100000</v>
      </c>
      <c r="G2606" t="s">
        <v>13</v>
      </c>
      <c r="H2606" t="s">
        <v>31250</v>
      </c>
      <c r="I2606" t="s">
        <v>85</v>
      </c>
      <c r="J2606" t="s">
        <v>86</v>
      </c>
      <c r="K2606" t="s">
        <v>24</v>
      </c>
      <c r="L2606" t="s">
        <v>17</v>
      </c>
      <c r="M2606" t="s">
        <v>45</v>
      </c>
    </row>
    <row r="2607" spans="1:13" x14ac:dyDescent="0.3">
      <c r="A2607" t="s">
        <v>933</v>
      </c>
      <c r="C2607" t="s">
        <v>3657</v>
      </c>
      <c r="D2607">
        <v>35</v>
      </c>
      <c r="E2607" s="1">
        <v>1784659</v>
      </c>
      <c r="G2607" t="s">
        <v>13</v>
      </c>
      <c r="H2607" t="s">
        <v>3808</v>
      </c>
      <c r="I2607" t="s">
        <v>85</v>
      </c>
      <c r="J2607" t="s">
        <v>86</v>
      </c>
      <c r="K2607" t="s">
        <v>24</v>
      </c>
      <c r="L2607" t="s">
        <v>17</v>
      </c>
      <c r="M2607" t="s">
        <v>45</v>
      </c>
    </row>
    <row r="2608" spans="1:13" x14ac:dyDescent="0.3">
      <c r="A2608" t="s">
        <v>933</v>
      </c>
      <c r="C2608" t="s">
        <v>5881</v>
      </c>
      <c r="D2608">
        <v>49</v>
      </c>
      <c r="E2608" s="1">
        <v>2799543</v>
      </c>
      <c r="G2608" t="s">
        <v>13</v>
      </c>
      <c r="H2608" t="s">
        <v>5921</v>
      </c>
      <c r="I2608" t="s">
        <v>85</v>
      </c>
      <c r="J2608" t="s">
        <v>86</v>
      </c>
      <c r="K2608" t="s">
        <v>24</v>
      </c>
      <c r="L2608" t="s">
        <v>17</v>
      </c>
      <c r="M2608" t="s">
        <v>345</v>
      </c>
    </row>
    <row r="2609" spans="1:13" x14ac:dyDescent="0.3">
      <c r="A2609" t="s">
        <v>933</v>
      </c>
      <c r="C2609" t="s">
        <v>5642</v>
      </c>
      <c r="D2609">
        <v>60</v>
      </c>
      <c r="E2609" s="1">
        <v>25000000</v>
      </c>
      <c r="G2609" t="s">
        <v>13</v>
      </c>
      <c r="H2609" t="s">
        <v>5712</v>
      </c>
      <c r="I2609" t="s">
        <v>85</v>
      </c>
      <c r="J2609" t="s">
        <v>86</v>
      </c>
      <c r="K2609" t="s">
        <v>24</v>
      </c>
      <c r="L2609" t="s">
        <v>17</v>
      </c>
      <c r="M2609" t="s">
        <v>82</v>
      </c>
    </row>
    <row r="2610" spans="1:13" x14ac:dyDescent="0.3">
      <c r="A2610" t="s">
        <v>933</v>
      </c>
      <c r="C2610" t="s">
        <v>24055</v>
      </c>
      <c r="D2610">
        <v>18</v>
      </c>
      <c r="E2610" s="1">
        <v>100000</v>
      </c>
      <c r="G2610" t="s">
        <v>13</v>
      </c>
      <c r="H2610" t="s">
        <v>24245</v>
      </c>
      <c r="I2610" t="s">
        <v>85</v>
      </c>
      <c r="J2610" t="s">
        <v>86</v>
      </c>
      <c r="K2610" t="s">
        <v>24</v>
      </c>
      <c r="L2610" t="s">
        <v>17</v>
      </c>
      <c r="M2610" t="s">
        <v>450</v>
      </c>
    </row>
    <row r="2611" spans="1:13" x14ac:dyDescent="0.3">
      <c r="A2611" t="s">
        <v>933</v>
      </c>
      <c r="C2611" t="s">
        <v>21173</v>
      </c>
      <c r="D2611">
        <v>56</v>
      </c>
      <c r="E2611" s="1">
        <v>3287571</v>
      </c>
      <c r="G2611" t="s">
        <v>13</v>
      </c>
      <c r="H2611" t="s">
        <v>21594</v>
      </c>
      <c r="I2611" t="s">
        <v>85</v>
      </c>
      <c r="J2611" t="s">
        <v>86</v>
      </c>
      <c r="K2611" t="s">
        <v>24</v>
      </c>
      <c r="L2611" t="s">
        <v>38</v>
      </c>
      <c r="M2611" t="s">
        <v>922</v>
      </c>
    </row>
    <row r="2612" spans="1:13" x14ac:dyDescent="0.3">
      <c r="A2612" t="s">
        <v>933</v>
      </c>
      <c r="C2612" t="s">
        <v>22131</v>
      </c>
      <c r="D2612">
        <v>10</v>
      </c>
      <c r="E2612" s="1">
        <v>55000</v>
      </c>
      <c r="G2612" t="s">
        <v>13</v>
      </c>
      <c r="H2612" t="s">
        <v>22160</v>
      </c>
      <c r="I2612" t="s">
        <v>85</v>
      </c>
      <c r="J2612" t="s">
        <v>86</v>
      </c>
      <c r="K2612" t="s">
        <v>24</v>
      </c>
      <c r="L2612" t="s">
        <v>17</v>
      </c>
      <c r="M2612" t="s">
        <v>87</v>
      </c>
    </row>
    <row r="2613" spans="1:13" x14ac:dyDescent="0.3">
      <c r="A2613" t="s">
        <v>933</v>
      </c>
      <c r="C2613" t="s">
        <v>16755</v>
      </c>
      <c r="D2613">
        <v>25</v>
      </c>
      <c r="E2613" s="1">
        <v>100000</v>
      </c>
      <c r="G2613" t="s">
        <v>13</v>
      </c>
      <c r="H2613" t="s">
        <v>17058</v>
      </c>
      <c r="I2613" t="s">
        <v>85</v>
      </c>
      <c r="J2613" t="s">
        <v>86</v>
      </c>
      <c r="K2613" t="s">
        <v>24</v>
      </c>
      <c r="L2613" t="s">
        <v>17</v>
      </c>
      <c r="M2613" t="s">
        <v>450</v>
      </c>
    </row>
    <row r="2614" spans="1:13" x14ac:dyDescent="0.3">
      <c r="A2614" t="s">
        <v>933</v>
      </c>
      <c r="C2614" t="s">
        <v>16599</v>
      </c>
      <c r="D2614">
        <v>64</v>
      </c>
      <c r="E2614" s="1">
        <v>2639291</v>
      </c>
      <c r="G2614" t="s">
        <v>13</v>
      </c>
      <c r="H2614" t="s">
        <v>16682</v>
      </c>
      <c r="I2614" t="s">
        <v>85</v>
      </c>
      <c r="J2614" t="s">
        <v>86</v>
      </c>
      <c r="K2614" t="s">
        <v>24</v>
      </c>
      <c r="L2614" t="s">
        <v>38</v>
      </c>
      <c r="M2614" t="s">
        <v>345</v>
      </c>
    </row>
    <row r="2615" spans="1:13" x14ac:dyDescent="0.3">
      <c r="A2615" t="s">
        <v>933</v>
      </c>
      <c r="C2615" t="s">
        <v>12934</v>
      </c>
      <c r="D2615">
        <v>19</v>
      </c>
      <c r="E2615" s="1">
        <v>1175931</v>
      </c>
      <c r="G2615" t="s">
        <v>13</v>
      </c>
      <c r="H2615" t="s">
        <v>12936</v>
      </c>
      <c r="I2615" t="s">
        <v>85</v>
      </c>
      <c r="J2615" t="s">
        <v>86</v>
      </c>
      <c r="K2615" t="s">
        <v>24</v>
      </c>
      <c r="L2615" t="s">
        <v>38</v>
      </c>
      <c r="M2615" t="s">
        <v>82</v>
      </c>
    </row>
    <row r="2616" spans="1:13" x14ac:dyDescent="0.3">
      <c r="A2616" t="s">
        <v>933</v>
      </c>
      <c r="C2616" t="s">
        <v>11317</v>
      </c>
      <c r="D2616">
        <v>18</v>
      </c>
      <c r="E2616" s="1">
        <v>41457</v>
      </c>
      <c r="G2616" t="s">
        <v>13</v>
      </c>
      <c r="H2616" t="s">
        <v>11409</v>
      </c>
      <c r="I2616" t="s">
        <v>85</v>
      </c>
      <c r="J2616" t="s">
        <v>86</v>
      </c>
      <c r="K2616" t="s">
        <v>24</v>
      </c>
      <c r="L2616" t="s">
        <v>38</v>
      </c>
      <c r="M2616" t="s">
        <v>82</v>
      </c>
    </row>
    <row r="2617" spans="1:13" x14ac:dyDescent="0.3">
      <c r="A2617" t="s">
        <v>933</v>
      </c>
      <c r="C2617" t="s">
        <v>9547</v>
      </c>
      <c r="D2617">
        <v>24</v>
      </c>
      <c r="E2617" s="1">
        <v>92907</v>
      </c>
      <c r="G2617" t="s">
        <v>13</v>
      </c>
      <c r="H2617" t="s">
        <v>9889</v>
      </c>
      <c r="I2617" t="s">
        <v>85</v>
      </c>
      <c r="J2617" t="s">
        <v>86</v>
      </c>
      <c r="K2617" t="s">
        <v>24</v>
      </c>
      <c r="L2617" t="s">
        <v>17</v>
      </c>
      <c r="M2617" t="s">
        <v>450</v>
      </c>
    </row>
    <row r="2618" spans="1:13" x14ac:dyDescent="0.3">
      <c r="A2618" t="s">
        <v>933</v>
      </c>
      <c r="C2618" t="s">
        <v>7634</v>
      </c>
      <c r="D2618">
        <v>19</v>
      </c>
      <c r="E2618" s="1">
        <v>100000</v>
      </c>
      <c r="G2618" t="s">
        <v>69</v>
      </c>
      <c r="H2618" t="s">
        <v>7968</v>
      </c>
      <c r="I2618" t="s">
        <v>85</v>
      </c>
      <c r="J2618" t="s">
        <v>86</v>
      </c>
      <c r="K2618" t="s">
        <v>24</v>
      </c>
      <c r="L2618" t="s">
        <v>17</v>
      </c>
      <c r="M2618" t="s">
        <v>39</v>
      </c>
    </row>
    <row r="2619" spans="1:13" x14ac:dyDescent="0.3">
      <c r="A2619" t="s">
        <v>933</v>
      </c>
      <c r="C2619" t="s">
        <v>8771</v>
      </c>
      <c r="D2619">
        <v>25</v>
      </c>
      <c r="E2619" s="1">
        <v>100000</v>
      </c>
      <c r="G2619" t="s">
        <v>13</v>
      </c>
      <c r="H2619" t="s">
        <v>8836</v>
      </c>
      <c r="I2619" t="s">
        <v>85</v>
      </c>
      <c r="J2619" t="s">
        <v>86</v>
      </c>
      <c r="K2619" t="s">
        <v>24</v>
      </c>
      <c r="L2619" t="s">
        <v>17</v>
      </c>
      <c r="M2619" t="s">
        <v>450</v>
      </c>
    </row>
    <row r="2620" spans="1:13" x14ac:dyDescent="0.3">
      <c r="A2620" t="s">
        <v>933</v>
      </c>
      <c r="C2620" t="s">
        <v>33755</v>
      </c>
      <c r="D2620">
        <v>23</v>
      </c>
      <c r="E2620" s="1">
        <v>605019</v>
      </c>
      <c r="G2620" t="s">
        <v>69</v>
      </c>
      <c r="H2620" t="s">
        <v>33771</v>
      </c>
      <c r="I2620" t="s">
        <v>85</v>
      </c>
      <c r="J2620" t="s">
        <v>86</v>
      </c>
      <c r="K2620" t="s">
        <v>24</v>
      </c>
      <c r="L2620" t="s">
        <v>17</v>
      </c>
      <c r="M2620" t="s">
        <v>39</v>
      </c>
    </row>
    <row r="2621" spans="1:13" x14ac:dyDescent="0.3">
      <c r="A2621" t="s">
        <v>933</v>
      </c>
      <c r="C2621" t="s">
        <v>33755</v>
      </c>
      <c r="D2621">
        <v>24</v>
      </c>
      <c r="E2621" s="1">
        <v>100000</v>
      </c>
      <c r="G2621" t="s">
        <v>13</v>
      </c>
      <c r="H2621" t="s">
        <v>33909</v>
      </c>
      <c r="I2621" t="s">
        <v>85</v>
      </c>
      <c r="J2621" t="s">
        <v>86</v>
      </c>
      <c r="K2621" t="s">
        <v>24</v>
      </c>
      <c r="L2621" t="s">
        <v>17</v>
      </c>
      <c r="M2621" t="s">
        <v>450</v>
      </c>
    </row>
    <row r="2622" spans="1:13" x14ac:dyDescent="0.3">
      <c r="A2622" t="s">
        <v>933</v>
      </c>
      <c r="C2622" t="s">
        <v>24785</v>
      </c>
      <c r="D2622">
        <v>6</v>
      </c>
      <c r="E2622" s="1">
        <v>38500</v>
      </c>
      <c r="G2622" t="s">
        <v>13</v>
      </c>
      <c r="H2622" t="s">
        <v>24835</v>
      </c>
      <c r="I2622" t="s">
        <v>85</v>
      </c>
      <c r="J2622" t="s">
        <v>86</v>
      </c>
      <c r="K2622" t="s">
        <v>24</v>
      </c>
      <c r="L2622" t="s">
        <v>44</v>
      </c>
      <c r="M2622" t="s">
        <v>18</v>
      </c>
    </row>
    <row r="2623" spans="1:13" x14ac:dyDescent="0.3">
      <c r="A2623" t="s">
        <v>933</v>
      </c>
      <c r="C2623" t="s">
        <v>24619</v>
      </c>
      <c r="D2623">
        <v>9</v>
      </c>
      <c r="E2623" s="1">
        <v>110000</v>
      </c>
      <c r="G2623" t="s">
        <v>13</v>
      </c>
      <c r="H2623" t="s">
        <v>24654</v>
      </c>
      <c r="I2623" t="s">
        <v>85</v>
      </c>
      <c r="J2623" t="s">
        <v>86</v>
      </c>
      <c r="K2623" t="s">
        <v>24</v>
      </c>
      <c r="L2623" t="s">
        <v>17</v>
      </c>
      <c r="M2623" t="s">
        <v>87</v>
      </c>
    </row>
    <row r="2624" spans="1:13" x14ac:dyDescent="0.3">
      <c r="A2624" t="s">
        <v>15660</v>
      </c>
      <c r="C2624" t="s">
        <v>15606</v>
      </c>
      <c r="D2624">
        <v>44</v>
      </c>
      <c r="E2624" s="1">
        <v>2249948</v>
      </c>
      <c r="G2624" t="s">
        <v>34</v>
      </c>
      <c r="H2624" t="s">
        <v>15546</v>
      </c>
      <c r="I2624" t="s">
        <v>85</v>
      </c>
      <c r="J2624" t="s">
        <v>86</v>
      </c>
      <c r="K2624" t="s">
        <v>24</v>
      </c>
      <c r="L2624" t="s">
        <v>38</v>
      </c>
      <c r="M2624" t="s">
        <v>61</v>
      </c>
    </row>
    <row r="2625" spans="1:13" x14ac:dyDescent="0.3">
      <c r="A2625" t="s">
        <v>15660</v>
      </c>
      <c r="C2625" t="s">
        <v>16408</v>
      </c>
      <c r="D2625">
        <v>23</v>
      </c>
      <c r="E2625" s="1">
        <v>149994</v>
      </c>
      <c r="G2625" t="s">
        <v>34</v>
      </c>
      <c r="H2625" t="s">
        <v>16435</v>
      </c>
      <c r="I2625" t="s">
        <v>85</v>
      </c>
      <c r="J2625" t="s">
        <v>86</v>
      </c>
      <c r="K2625" t="s">
        <v>24</v>
      </c>
      <c r="L2625" t="s">
        <v>17</v>
      </c>
      <c r="M2625" t="s">
        <v>61</v>
      </c>
    </row>
    <row r="2626" spans="1:13" x14ac:dyDescent="0.3">
      <c r="A2626" t="s">
        <v>15660</v>
      </c>
      <c r="C2626" t="s">
        <v>37047</v>
      </c>
      <c r="D2626">
        <v>61</v>
      </c>
      <c r="E2626" s="1">
        <v>8172695</v>
      </c>
      <c r="G2626" t="s">
        <v>34</v>
      </c>
      <c r="H2626" t="s">
        <v>37325</v>
      </c>
      <c r="I2626" t="s">
        <v>85</v>
      </c>
      <c r="J2626" t="s">
        <v>86</v>
      </c>
      <c r="K2626" t="s">
        <v>24</v>
      </c>
      <c r="L2626" t="s">
        <v>38</v>
      </c>
      <c r="M2626" t="s">
        <v>61</v>
      </c>
    </row>
    <row r="2627" spans="1:13" x14ac:dyDescent="0.3">
      <c r="A2627" t="s">
        <v>31479</v>
      </c>
      <c r="C2627" t="s">
        <v>31300</v>
      </c>
      <c r="D2627">
        <v>5</v>
      </c>
      <c r="E2627" s="1">
        <v>8058</v>
      </c>
      <c r="G2627" t="s">
        <v>34</v>
      </c>
      <c r="H2627" t="s">
        <v>6143</v>
      </c>
      <c r="I2627" t="s">
        <v>31480</v>
      </c>
      <c r="J2627" t="s">
        <v>137</v>
      </c>
      <c r="K2627" t="s">
        <v>24</v>
      </c>
      <c r="L2627" t="s">
        <v>25</v>
      </c>
      <c r="M2627" t="s">
        <v>6146</v>
      </c>
    </row>
    <row r="2628" spans="1:13" x14ac:dyDescent="0.3">
      <c r="A2628" t="s">
        <v>31795</v>
      </c>
      <c r="C2628" t="s">
        <v>31728</v>
      </c>
      <c r="D2628">
        <v>6</v>
      </c>
      <c r="E2628" s="1">
        <v>8058</v>
      </c>
      <c r="G2628" t="s">
        <v>34</v>
      </c>
      <c r="H2628" t="s">
        <v>6143</v>
      </c>
      <c r="I2628" t="s">
        <v>17618</v>
      </c>
      <c r="J2628" t="s">
        <v>165</v>
      </c>
      <c r="K2628" t="s">
        <v>24</v>
      </c>
      <c r="L2628" t="s">
        <v>25</v>
      </c>
      <c r="M2628" t="s">
        <v>6146</v>
      </c>
    </row>
    <row r="2629" spans="1:13" x14ac:dyDescent="0.3">
      <c r="A2629" t="s">
        <v>2225</v>
      </c>
      <c r="C2629" t="s">
        <v>1852</v>
      </c>
      <c r="D2629">
        <v>11</v>
      </c>
      <c r="E2629" s="1">
        <v>172500</v>
      </c>
      <c r="G2629" t="s">
        <v>13</v>
      </c>
      <c r="H2629" t="s">
        <v>2226</v>
      </c>
      <c r="I2629" t="s">
        <v>2227</v>
      </c>
      <c r="K2629" t="s">
        <v>2228</v>
      </c>
      <c r="L2629" t="s">
        <v>38</v>
      </c>
      <c r="M2629" t="s">
        <v>450</v>
      </c>
    </row>
    <row r="2630" spans="1:13" x14ac:dyDescent="0.3">
      <c r="A2630" t="s">
        <v>18984</v>
      </c>
      <c r="C2630" t="s">
        <v>18937</v>
      </c>
      <c r="D2630">
        <v>4</v>
      </c>
      <c r="E2630" s="1">
        <v>4385</v>
      </c>
      <c r="G2630" t="s">
        <v>34</v>
      </c>
      <c r="H2630" t="s">
        <v>6143</v>
      </c>
      <c r="I2630" t="s">
        <v>18985</v>
      </c>
      <c r="J2630" t="s">
        <v>17989</v>
      </c>
      <c r="K2630" t="s">
        <v>24</v>
      </c>
      <c r="L2630" t="s">
        <v>25</v>
      </c>
      <c r="M2630" t="s">
        <v>6146</v>
      </c>
    </row>
    <row r="2631" spans="1:13" x14ac:dyDescent="0.3">
      <c r="A2631" t="s">
        <v>1372</v>
      </c>
      <c r="C2631" t="s">
        <v>1275</v>
      </c>
      <c r="D2631">
        <v>25</v>
      </c>
      <c r="E2631" s="1">
        <v>500000</v>
      </c>
      <c r="G2631" t="s">
        <v>111</v>
      </c>
      <c r="H2631" t="s">
        <v>1373</v>
      </c>
      <c r="I2631" t="s">
        <v>1374</v>
      </c>
      <c r="J2631" t="s">
        <v>86</v>
      </c>
      <c r="K2631" t="s">
        <v>24</v>
      </c>
      <c r="L2631" t="s">
        <v>25</v>
      </c>
      <c r="M2631" t="s">
        <v>232</v>
      </c>
    </row>
    <row r="2632" spans="1:13" x14ac:dyDescent="0.3">
      <c r="A2632" t="s">
        <v>36123</v>
      </c>
      <c r="C2632" t="s">
        <v>36101</v>
      </c>
      <c r="D2632">
        <v>5</v>
      </c>
      <c r="E2632" s="1">
        <v>80822</v>
      </c>
      <c r="G2632" t="s">
        <v>34</v>
      </c>
      <c r="H2632" t="s">
        <v>36124</v>
      </c>
      <c r="I2632" t="s">
        <v>1831</v>
      </c>
      <c r="J2632" t="s">
        <v>732</v>
      </c>
      <c r="K2632" t="s">
        <v>24</v>
      </c>
      <c r="L2632" t="s">
        <v>17</v>
      </c>
      <c r="M2632" t="s">
        <v>87</v>
      </c>
    </row>
    <row r="2633" spans="1:13" x14ac:dyDescent="0.3">
      <c r="A2633" t="s">
        <v>36123</v>
      </c>
      <c r="C2633" t="s">
        <v>38077</v>
      </c>
      <c r="D2633">
        <v>12</v>
      </c>
      <c r="E2633" s="1">
        <v>175000</v>
      </c>
      <c r="G2633" t="s">
        <v>34</v>
      </c>
      <c r="H2633" t="s">
        <v>38087</v>
      </c>
      <c r="I2633" t="s">
        <v>1831</v>
      </c>
      <c r="J2633" t="s">
        <v>732</v>
      </c>
      <c r="K2633" t="s">
        <v>24</v>
      </c>
      <c r="L2633" t="s">
        <v>17</v>
      </c>
      <c r="M2633" t="s">
        <v>87</v>
      </c>
    </row>
    <row r="2634" spans="1:13" x14ac:dyDescent="0.3">
      <c r="A2634" t="s">
        <v>31924</v>
      </c>
      <c r="C2634" t="s">
        <v>31866</v>
      </c>
      <c r="D2634">
        <v>4</v>
      </c>
      <c r="E2634" s="1">
        <v>48465</v>
      </c>
      <c r="G2634" t="s">
        <v>34</v>
      </c>
      <c r="H2634" t="s">
        <v>6143</v>
      </c>
      <c r="I2634" t="s">
        <v>1831</v>
      </c>
      <c r="J2634" t="s">
        <v>732</v>
      </c>
      <c r="K2634" t="s">
        <v>24</v>
      </c>
      <c r="L2634" t="s">
        <v>25</v>
      </c>
      <c r="M2634" t="s">
        <v>6146</v>
      </c>
    </row>
    <row r="2635" spans="1:13" x14ac:dyDescent="0.3">
      <c r="A2635" t="s">
        <v>13287</v>
      </c>
      <c r="C2635" t="s">
        <v>12994</v>
      </c>
      <c r="D2635">
        <v>4</v>
      </c>
      <c r="E2635" s="1">
        <v>11134</v>
      </c>
      <c r="G2635" t="s">
        <v>34</v>
      </c>
      <c r="H2635" t="s">
        <v>6143</v>
      </c>
      <c r="I2635" t="s">
        <v>13288</v>
      </c>
      <c r="J2635" t="s">
        <v>7536</v>
      </c>
      <c r="K2635" t="s">
        <v>24</v>
      </c>
      <c r="L2635" t="s">
        <v>25</v>
      </c>
      <c r="M2635" t="s">
        <v>6146</v>
      </c>
    </row>
    <row r="2636" spans="1:13" x14ac:dyDescent="0.3">
      <c r="A2636" t="s">
        <v>19516</v>
      </c>
      <c r="C2636" t="s">
        <v>19404</v>
      </c>
      <c r="D2636">
        <v>6</v>
      </c>
      <c r="E2636" s="1">
        <v>14995</v>
      </c>
      <c r="G2636" t="s">
        <v>34</v>
      </c>
      <c r="H2636" t="s">
        <v>6143</v>
      </c>
      <c r="I2636" t="s">
        <v>19517</v>
      </c>
      <c r="J2636" t="s">
        <v>280</v>
      </c>
      <c r="K2636" t="s">
        <v>24</v>
      </c>
      <c r="L2636" t="s">
        <v>25</v>
      </c>
      <c r="M2636" t="s">
        <v>6146</v>
      </c>
    </row>
    <row r="2637" spans="1:13" x14ac:dyDescent="0.3">
      <c r="A2637" t="s">
        <v>32077</v>
      </c>
      <c r="C2637" t="s">
        <v>31866</v>
      </c>
      <c r="D2637">
        <v>6</v>
      </c>
      <c r="E2637" s="1">
        <v>7655</v>
      </c>
      <c r="G2637" t="s">
        <v>34</v>
      </c>
      <c r="H2637" t="s">
        <v>6143</v>
      </c>
      <c r="I2637" t="s">
        <v>32078</v>
      </c>
      <c r="J2637" t="s">
        <v>769</v>
      </c>
      <c r="K2637" t="s">
        <v>24</v>
      </c>
      <c r="L2637" t="s">
        <v>25</v>
      </c>
      <c r="M2637" t="s">
        <v>6146</v>
      </c>
    </row>
    <row r="2638" spans="1:13" x14ac:dyDescent="0.3">
      <c r="A2638" t="s">
        <v>16788</v>
      </c>
      <c r="C2638" t="s">
        <v>16755</v>
      </c>
      <c r="D2638">
        <v>54</v>
      </c>
      <c r="E2638" s="1">
        <v>498080</v>
      </c>
      <c r="G2638" t="s">
        <v>48</v>
      </c>
      <c r="H2638" t="s">
        <v>16789</v>
      </c>
      <c r="I2638" t="s">
        <v>16790</v>
      </c>
      <c r="J2638" t="s">
        <v>16791</v>
      </c>
      <c r="K2638" t="s">
        <v>37</v>
      </c>
      <c r="L2638" t="s">
        <v>38</v>
      </c>
      <c r="M2638" t="s">
        <v>190</v>
      </c>
    </row>
    <row r="2639" spans="1:13" x14ac:dyDescent="0.3">
      <c r="A2639" t="s">
        <v>31675</v>
      </c>
      <c r="C2639" t="s">
        <v>31493</v>
      </c>
      <c r="D2639">
        <v>5</v>
      </c>
      <c r="E2639" s="1">
        <v>8196</v>
      </c>
      <c r="G2639" t="s">
        <v>34</v>
      </c>
      <c r="H2639" t="s">
        <v>6143</v>
      </c>
      <c r="I2639" t="s">
        <v>31676</v>
      </c>
      <c r="J2639" t="s">
        <v>311</v>
      </c>
      <c r="K2639" t="s">
        <v>24</v>
      </c>
      <c r="L2639" t="s">
        <v>25</v>
      </c>
      <c r="M2639" t="s">
        <v>6146</v>
      </c>
    </row>
    <row r="2640" spans="1:13" x14ac:dyDescent="0.3">
      <c r="A2640" t="s">
        <v>6827</v>
      </c>
      <c r="C2640" t="s">
        <v>6671</v>
      </c>
      <c r="D2640">
        <v>3</v>
      </c>
      <c r="E2640" s="1">
        <v>46978</v>
      </c>
      <c r="G2640" t="s">
        <v>34</v>
      </c>
      <c r="H2640" t="s">
        <v>6143</v>
      </c>
      <c r="I2640" t="s">
        <v>6828</v>
      </c>
      <c r="J2640" t="s">
        <v>1250</v>
      </c>
      <c r="K2640" t="s">
        <v>24</v>
      </c>
      <c r="L2640" t="s">
        <v>25</v>
      </c>
      <c r="M2640" t="s">
        <v>6146</v>
      </c>
    </row>
    <row r="2641" spans="1:13" x14ac:dyDescent="0.3">
      <c r="A2641" t="s">
        <v>13675</v>
      </c>
      <c r="C2641" t="s">
        <v>13456</v>
      </c>
      <c r="D2641">
        <v>7</v>
      </c>
      <c r="E2641" s="1">
        <v>18358</v>
      </c>
      <c r="G2641" t="s">
        <v>34</v>
      </c>
      <c r="H2641" t="s">
        <v>6143</v>
      </c>
      <c r="I2641" t="s">
        <v>13676</v>
      </c>
      <c r="J2641" t="s">
        <v>30</v>
      </c>
      <c r="K2641" t="s">
        <v>24</v>
      </c>
      <c r="L2641" t="s">
        <v>25</v>
      </c>
      <c r="M2641" t="s">
        <v>6146</v>
      </c>
    </row>
    <row r="2642" spans="1:13" x14ac:dyDescent="0.3">
      <c r="A2642" t="s">
        <v>28997</v>
      </c>
      <c r="C2642" t="s">
        <v>28936</v>
      </c>
      <c r="D2642">
        <v>48</v>
      </c>
      <c r="E2642" s="1">
        <v>9933123</v>
      </c>
      <c r="G2642" t="s">
        <v>48</v>
      </c>
      <c r="H2642" t="s">
        <v>28998</v>
      </c>
      <c r="I2642" t="s">
        <v>1878</v>
      </c>
      <c r="J2642" t="s">
        <v>70</v>
      </c>
      <c r="K2642" t="s">
        <v>24</v>
      </c>
      <c r="L2642" t="s">
        <v>170</v>
      </c>
      <c r="M2642" t="s">
        <v>190</v>
      </c>
    </row>
    <row r="2643" spans="1:13" x14ac:dyDescent="0.3">
      <c r="A2643" t="s">
        <v>26077</v>
      </c>
      <c r="C2643" t="s">
        <v>25932</v>
      </c>
      <c r="D2643">
        <v>2</v>
      </c>
      <c r="E2643" s="1">
        <v>9692</v>
      </c>
      <c r="G2643" t="s">
        <v>34</v>
      </c>
      <c r="H2643" t="s">
        <v>6143</v>
      </c>
      <c r="I2643" t="s">
        <v>26078</v>
      </c>
      <c r="J2643" t="s">
        <v>700</v>
      </c>
      <c r="K2643" t="s">
        <v>24</v>
      </c>
      <c r="L2643" t="s">
        <v>25</v>
      </c>
      <c r="M2643" t="s">
        <v>6146</v>
      </c>
    </row>
    <row r="2644" spans="1:13" x14ac:dyDescent="0.3">
      <c r="A2644" t="s">
        <v>6776</v>
      </c>
      <c r="C2644" t="s">
        <v>6671</v>
      </c>
      <c r="D2644">
        <v>3</v>
      </c>
      <c r="E2644" s="1">
        <v>40953</v>
      </c>
      <c r="G2644" t="s">
        <v>34</v>
      </c>
      <c r="H2644" t="s">
        <v>6143</v>
      </c>
      <c r="I2644" t="s">
        <v>6777</v>
      </c>
      <c r="J2644" t="s">
        <v>1250</v>
      </c>
      <c r="K2644" t="s">
        <v>24</v>
      </c>
      <c r="L2644" t="s">
        <v>25</v>
      </c>
      <c r="M2644" t="s">
        <v>6146</v>
      </c>
    </row>
    <row r="2645" spans="1:13" x14ac:dyDescent="0.3">
      <c r="A2645" t="s">
        <v>13661</v>
      </c>
      <c r="C2645" t="s">
        <v>13456</v>
      </c>
      <c r="D2645">
        <v>7</v>
      </c>
      <c r="E2645" s="1">
        <v>19177</v>
      </c>
      <c r="G2645" t="s">
        <v>34</v>
      </c>
      <c r="H2645" t="s">
        <v>6143</v>
      </c>
      <c r="I2645" t="s">
        <v>13662</v>
      </c>
      <c r="J2645" t="s">
        <v>30</v>
      </c>
      <c r="K2645" t="s">
        <v>24</v>
      </c>
      <c r="L2645" t="s">
        <v>25</v>
      </c>
      <c r="M2645" t="s">
        <v>6146</v>
      </c>
    </row>
    <row r="2646" spans="1:13" x14ac:dyDescent="0.3">
      <c r="A2646" t="s">
        <v>26593</v>
      </c>
      <c r="C2646" t="s">
        <v>26519</v>
      </c>
      <c r="D2646">
        <v>5</v>
      </c>
      <c r="E2646" s="1">
        <v>7699</v>
      </c>
      <c r="G2646" t="s">
        <v>34</v>
      </c>
      <c r="H2646" t="s">
        <v>6143</v>
      </c>
      <c r="I2646" t="s">
        <v>26594</v>
      </c>
      <c r="J2646" t="s">
        <v>2347</v>
      </c>
      <c r="K2646" t="s">
        <v>24</v>
      </c>
      <c r="L2646" t="s">
        <v>25</v>
      </c>
      <c r="M2646" t="s">
        <v>6146</v>
      </c>
    </row>
    <row r="2647" spans="1:13" x14ac:dyDescent="0.3">
      <c r="A2647" t="s">
        <v>6733</v>
      </c>
      <c r="C2647" t="s">
        <v>6671</v>
      </c>
      <c r="D2647">
        <v>3</v>
      </c>
      <c r="E2647" s="1">
        <v>17063</v>
      </c>
      <c r="G2647" t="s">
        <v>34</v>
      </c>
      <c r="H2647" t="s">
        <v>6143</v>
      </c>
      <c r="I2647" t="s">
        <v>6734</v>
      </c>
      <c r="J2647" t="s">
        <v>1250</v>
      </c>
      <c r="K2647" t="s">
        <v>24</v>
      </c>
      <c r="L2647" t="s">
        <v>25</v>
      </c>
      <c r="M2647" t="s">
        <v>6146</v>
      </c>
    </row>
    <row r="2648" spans="1:13" x14ac:dyDescent="0.3">
      <c r="A2648" t="s">
        <v>34608</v>
      </c>
      <c r="C2648" t="s">
        <v>34542</v>
      </c>
      <c r="D2648">
        <v>24</v>
      </c>
      <c r="E2648" s="1">
        <v>86000</v>
      </c>
      <c r="G2648" t="s">
        <v>111</v>
      </c>
      <c r="H2648" t="s">
        <v>34607</v>
      </c>
      <c r="I2648" t="s">
        <v>6734</v>
      </c>
      <c r="J2648" t="s">
        <v>1250</v>
      </c>
      <c r="K2648" t="s">
        <v>24</v>
      </c>
      <c r="L2648" t="s">
        <v>25</v>
      </c>
      <c r="M2648" t="s">
        <v>120</v>
      </c>
    </row>
    <row r="2649" spans="1:13" x14ac:dyDescent="0.3">
      <c r="A2649" t="s">
        <v>14466</v>
      </c>
      <c r="C2649" t="s">
        <v>14108</v>
      </c>
      <c r="D2649">
        <v>7</v>
      </c>
      <c r="E2649" s="1">
        <v>12054</v>
      </c>
      <c r="G2649" t="s">
        <v>34</v>
      </c>
      <c r="H2649" t="s">
        <v>6143</v>
      </c>
      <c r="I2649" t="s">
        <v>14467</v>
      </c>
      <c r="J2649" t="s">
        <v>433</v>
      </c>
      <c r="K2649" t="s">
        <v>24</v>
      </c>
      <c r="L2649" t="s">
        <v>25</v>
      </c>
      <c r="M2649" t="s">
        <v>6146</v>
      </c>
    </row>
    <row r="2650" spans="1:13" x14ac:dyDescent="0.3">
      <c r="A2650" t="s">
        <v>14564</v>
      </c>
      <c r="C2650" t="s">
        <v>18305</v>
      </c>
      <c r="D2650">
        <v>36</v>
      </c>
      <c r="E2650" s="1">
        <v>300000</v>
      </c>
      <c r="G2650" t="s">
        <v>111</v>
      </c>
      <c r="H2650" t="s">
        <v>18306</v>
      </c>
      <c r="I2650" t="s">
        <v>287</v>
      </c>
      <c r="J2650" t="s">
        <v>288</v>
      </c>
      <c r="K2650" t="s">
        <v>24</v>
      </c>
      <c r="L2650" t="s">
        <v>25</v>
      </c>
      <c r="M2650" t="s">
        <v>6109</v>
      </c>
    </row>
    <row r="2651" spans="1:13" x14ac:dyDescent="0.3">
      <c r="A2651" t="s">
        <v>14564</v>
      </c>
      <c r="C2651" t="s">
        <v>14552</v>
      </c>
      <c r="D2651">
        <v>36</v>
      </c>
      <c r="E2651" s="1">
        <v>220000</v>
      </c>
      <c r="G2651" t="s">
        <v>111</v>
      </c>
      <c r="H2651" t="s">
        <v>14565</v>
      </c>
      <c r="I2651" t="s">
        <v>287</v>
      </c>
      <c r="J2651" t="s">
        <v>288</v>
      </c>
      <c r="K2651" t="s">
        <v>24</v>
      </c>
      <c r="L2651" t="s">
        <v>25</v>
      </c>
      <c r="M2651" t="s">
        <v>6109</v>
      </c>
    </row>
    <row r="2652" spans="1:13" x14ac:dyDescent="0.3">
      <c r="A2652" t="s">
        <v>19254</v>
      </c>
      <c r="C2652" t="s">
        <v>19247</v>
      </c>
      <c r="D2652">
        <v>12</v>
      </c>
      <c r="E2652" s="1">
        <v>200000</v>
      </c>
      <c r="G2652" t="s">
        <v>111</v>
      </c>
      <c r="H2652" t="s">
        <v>19255</v>
      </c>
      <c r="I2652" t="s">
        <v>2541</v>
      </c>
      <c r="J2652" t="s">
        <v>288</v>
      </c>
      <c r="L2652" t="s">
        <v>25</v>
      </c>
      <c r="M2652" t="s">
        <v>6109</v>
      </c>
    </row>
    <row r="2653" spans="1:13" x14ac:dyDescent="0.3">
      <c r="A2653" t="s">
        <v>32281</v>
      </c>
      <c r="C2653" t="s">
        <v>32274</v>
      </c>
      <c r="D2653">
        <v>24</v>
      </c>
      <c r="E2653" s="1">
        <v>100000</v>
      </c>
      <c r="G2653" t="s">
        <v>111</v>
      </c>
      <c r="H2653" t="s">
        <v>6121</v>
      </c>
      <c r="I2653" t="s">
        <v>319</v>
      </c>
      <c r="J2653" t="s">
        <v>22</v>
      </c>
      <c r="K2653" t="s">
        <v>24</v>
      </c>
      <c r="L2653" t="s">
        <v>25</v>
      </c>
      <c r="M2653" t="s">
        <v>6109</v>
      </c>
    </row>
    <row r="2654" spans="1:13" x14ac:dyDescent="0.3">
      <c r="A2654" t="s">
        <v>31857</v>
      </c>
      <c r="C2654" t="s">
        <v>31834</v>
      </c>
      <c r="D2654">
        <v>12</v>
      </c>
      <c r="E2654" s="1">
        <v>100000</v>
      </c>
      <c r="G2654" t="s">
        <v>111</v>
      </c>
      <c r="H2654" t="s">
        <v>31858</v>
      </c>
      <c r="I2654" t="s">
        <v>18420</v>
      </c>
      <c r="J2654" t="s">
        <v>22</v>
      </c>
      <c r="K2654" t="s">
        <v>24</v>
      </c>
      <c r="L2654" t="s">
        <v>25</v>
      </c>
      <c r="M2654" t="s">
        <v>6109</v>
      </c>
    </row>
    <row r="2655" spans="1:13" x14ac:dyDescent="0.3">
      <c r="A2655" t="s">
        <v>24942</v>
      </c>
      <c r="C2655" t="s">
        <v>24897</v>
      </c>
      <c r="D2655">
        <v>24</v>
      </c>
      <c r="E2655" s="1">
        <v>325000</v>
      </c>
      <c r="G2655" t="s">
        <v>111</v>
      </c>
      <c r="H2655" t="s">
        <v>5210</v>
      </c>
      <c r="I2655" t="s">
        <v>20282</v>
      </c>
      <c r="J2655" t="s">
        <v>288</v>
      </c>
      <c r="K2655" t="s">
        <v>24</v>
      </c>
      <c r="L2655" t="s">
        <v>25</v>
      </c>
      <c r="M2655" t="s">
        <v>6109</v>
      </c>
    </row>
    <row r="2656" spans="1:13" x14ac:dyDescent="0.3">
      <c r="A2656" t="s">
        <v>25667</v>
      </c>
      <c r="C2656" t="s">
        <v>25665</v>
      </c>
      <c r="D2656">
        <v>36</v>
      </c>
      <c r="E2656" s="1">
        <v>1213829</v>
      </c>
      <c r="G2656" t="s">
        <v>111</v>
      </c>
      <c r="H2656" t="s">
        <v>25668</v>
      </c>
      <c r="I2656" t="s">
        <v>80</v>
      </c>
      <c r="J2656" t="s">
        <v>81</v>
      </c>
      <c r="K2656" t="s">
        <v>24</v>
      </c>
      <c r="L2656" t="s">
        <v>25</v>
      </c>
      <c r="M2656" t="s">
        <v>6109</v>
      </c>
    </row>
    <row r="2657" spans="1:13" x14ac:dyDescent="0.3">
      <c r="A2657" t="s">
        <v>15765</v>
      </c>
      <c r="C2657" t="s">
        <v>15737</v>
      </c>
      <c r="D2657">
        <v>60</v>
      </c>
      <c r="E2657" s="1">
        <v>5000000</v>
      </c>
      <c r="G2657" t="s">
        <v>21</v>
      </c>
      <c r="H2657" t="s">
        <v>970</v>
      </c>
      <c r="I2657" t="s">
        <v>15766</v>
      </c>
      <c r="J2657" t="s">
        <v>307</v>
      </c>
      <c r="K2657" t="s">
        <v>24</v>
      </c>
      <c r="L2657" t="s">
        <v>25</v>
      </c>
      <c r="M2657" t="s">
        <v>26</v>
      </c>
    </row>
    <row r="2658" spans="1:13" x14ac:dyDescent="0.3">
      <c r="A2658" t="s">
        <v>15765</v>
      </c>
      <c r="C2658" t="s">
        <v>33755</v>
      </c>
      <c r="D2658">
        <v>13</v>
      </c>
      <c r="E2658" s="1">
        <v>300000</v>
      </c>
      <c r="G2658" t="s">
        <v>21</v>
      </c>
      <c r="H2658" t="s">
        <v>17763</v>
      </c>
      <c r="I2658" t="s">
        <v>15766</v>
      </c>
      <c r="J2658" t="s">
        <v>307</v>
      </c>
      <c r="K2658" t="s">
        <v>24</v>
      </c>
      <c r="L2658" t="s">
        <v>25</v>
      </c>
      <c r="M2658" t="s">
        <v>26</v>
      </c>
    </row>
    <row r="2659" spans="1:13" x14ac:dyDescent="0.3">
      <c r="A2659" t="s">
        <v>15765</v>
      </c>
      <c r="C2659" t="s">
        <v>24581</v>
      </c>
      <c r="D2659">
        <v>12</v>
      </c>
      <c r="E2659" s="1">
        <v>20000</v>
      </c>
      <c r="G2659" t="s">
        <v>111</v>
      </c>
      <c r="H2659" t="s">
        <v>24604</v>
      </c>
      <c r="I2659" t="s">
        <v>15766</v>
      </c>
      <c r="J2659" t="s">
        <v>307</v>
      </c>
      <c r="K2659" t="s">
        <v>24</v>
      </c>
      <c r="L2659" t="s">
        <v>25</v>
      </c>
      <c r="M2659" t="s">
        <v>87</v>
      </c>
    </row>
    <row r="2660" spans="1:13" x14ac:dyDescent="0.3">
      <c r="A2660" t="s">
        <v>5441</v>
      </c>
      <c r="C2660" t="s">
        <v>5155</v>
      </c>
      <c r="D2660">
        <v>21</v>
      </c>
      <c r="E2660" s="1">
        <v>799885</v>
      </c>
      <c r="G2660" t="s">
        <v>111</v>
      </c>
      <c r="H2660" t="s">
        <v>4049</v>
      </c>
      <c r="I2660" t="s">
        <v>1264</v>
      </c>
      <c r="J2660" t="s">
        <v>300</v>
      </c>
      <c r="K2660" t="s">
        <v>24</v>
      </c>
      <c r="L2660" t="s">
        <v>25</v>
      </c>
      <c r="M2660" t="s">
        <v>232</v>
      </c>
    </row>
    <row r="2661" spans="1:13" x14ac:dyDescent="0.3">
      <c r="A2661" t="s">
        <v>7563</v>
      </c>
      <c r="C2661" t="s">
        <v>30756</v>
      </c>
      <c r="D2661">
        <v>1</v>
      </c>
      <c r="E2661" s="1">
        <v>2000</v>
      </c>
      <c r="G2661" t="s">
        <v>21</v>
      </c>
      <c r="H2661" t="s">
        <v>77</v>
      </c>
      <c r="I2661" t="s">
        <v>156</v>
      </c>
      <c r="J2661" t="s">
        <v>22</v>
      </c>
      <c r="K2661" t="s">
        <v>24</v>
      </c>
      <c r="L2661" t="s">
        <v>25</v>
      </c>
      <c r="M2661" t="s">
        <v>26</v>
      </c>
    </row>
    <row r="2662" spans="1:13" x14ac:dyDescent="0.3">
      <c r="A2662" t="s">
        <v>7563</v>
      </c>
      <c r="C2662" t="s">
        <v>24897</v>
      </c>
      <c r="D2662">
        <v>36</v>
      </c>
      <c r="E2662" s="1">
        <v>150000</v>
      </c>
      <c r="G2662" t="s">
        <v>111</v>
      </c>
      <c r="H2662" t="s">
        <v>24964</v>
      </c>
      <c r="I2662" t="s">
        <v>156</v>
      </c>
      <c r="J2662" t="s">
        <v>22</v>
      </c>
      <c r="K2662" t="s">
        <v>24</v>
      </c>
      <c r="L2662" t="s">
        <v>25</v>
      </c>
      <c r="M2662" t="s">
        <v>6109</v>
      </c>
    </row>
    <row r="2663" spans="1:13" x14ac:dyDescent="0.3">
      <c r="A2663" t="s">
        <v>7563</v>
      </c>
      <c r="C2663" t="s">
        <v>25016</v>
      </c>
      <c r="D2663">
        <v>60</v>
      </c>
      <c r="E2663" s="1">
        <v>1000000</v>
      </c>
      <c r="G2663" t="s">
        <v>111</v>
      </c>
      <c r="H2663" t="s">
        <v>25038</v>
      </c>
      <c r="I2663" t="s">
        <v>156</v>
      </c>
      <c r="J2663" t="s">
        <v>22</v>
      </c>
      <c r="K2663" t="s">
        <v>24</v>
      </c>
      <c r="L2663" t="s">
        <v>25</v>
      </c>
      <c r="M2663" t="s">
        <v>6109</v>
      </c>
    </row>
    <row r="2664" spans="1:13" x14ac:dyDescent="0.3">
      <c r="A2664" t="s">
        <v>7563</v>
      </c>
      <c r="C2664" t="s">
        <v>25016</v>
      </c>
      <c r="D2664">
        <v>12</v>
      </c>
      <c r="E2664" s="1">
        <v>500000</v>
      </c>
      <c r="G2664" t="s">
        <v>111</v>
      </c>
      <c r="H2664" t="s">
        <v>25049</v>
      </c>
      <c r="I2664" t="s">
        <v>156</v>
      </c>
      <c r="J2664" t="s">
        <v>22</v>
      </c>
      <c r="K2664" t="s">
        <v>24</v>
      </c>
      <c r="L2664" t="s">
        <v>25</v>
      </c>
      <c r="M2664" t="s">
        <v>6109</v>
      </c>
    </row>
    <row r="2665" spans="1:13" x14ac:dyDescent="0.3">
      <c r="A2665" t="s">
        <v>7563</v>
      </c>
      <c r="C2665" t="s">
        <v>25343</v>
      </c>
      <c r="D2665">
        <v>36</v>
      </c>
      <c r="E2665" s="1">
        <v>120000</v>
      </c>
      <c r="G2665" t="s">
        <v>111</v>
      </c>
      <c r="H2665" t="s">
        <v>25357</v>
      </c>
      <c r="I2665" t="s">
        <v>156</v>
      </c>
      <c r="J2665" t="s">
        <v>22</v>
      </c>
      <c r="K2665" t="s">
        <v>24</v>
      </c>
      <c r="L2665" t="s">
        <v>25</v>
      </c>
      <c r="M2665" t="s">
        <v>6109</v>
      </c>
    </row>
    <row r="2666" spans="1:13" x14ac:dyDescent="0.3">
      <c r="A2666" t="s">
        <v>7563</v>
      </c>
      <c r="C2666" t="s">
        <v>31493</v>
      </c>
      <c r="D2666">
        <v>12</v>
      </c>
      <c r="E2666" s="1">
        <v>31530</v>
      </c>
      <c r="G2666" t="s">
        <v>111</v>
      </c>
      <c r="H2666" t="s">
        <v>31517</v>
      </c>
      <c r="I2666" t="s">
        <v>156</v>
      </c>
      <c r="J2666" t="s">
        <v>22</v>
      </c>
      <c r="K2666" t="s">
        <v>24</v>
      </c>
      <c r="L2666" t="s">
        <v>25</v>
      </c>
      <c r="M2666" t="s">
        <v>6109</v>
      </c>
    </row>
    <row r="2667" spans="1:13" x14ac:dyDescent="0.3">
      <c r="A2667" t="s">
        <v>7563</v>
      </c>
      <c r="C2667" t="s">
        <v>14619</v>
      </c>
      <c r="D2667">
        <v>45</v>
      </c>
      <c r="E2667" s="1">
        <v>1000000</v>
      </c>
      <c r="G2667" t="s">
        <v>111</v>
      </c>
      <c r="H2667" t="s">
        <v>14660</v>
      </c>
      <c r="I2667" t="s">
        <v>156</v>
      </c>
      <c r="J2667" t="s">
        <v>22</v>
      </c>
      <c r="K2667" t="s">
        <v>24</v>
      </c>
      <c r="L2667" t="s">
        <v>25</v>
      </c>
      <c r="M2667" t="s">
        <v>6109</v>
      </c>
    </row>
    <row r="2668" spans="1:13" x14ac:dyDescent="0.3">
      <c r="A2668" t="s">
        <v>7563</v>
      </c>
      <c r="C2668" t="s">
        <v>7515</v>
      </c>
      <c r="D2668">
        <v>12</v>
      </c>
      <c r="E2668" s="1">
        <v>58525</v>
      </c>
      <c r="G2668" t="s">
        <v>111</v>
      </c>
      <c r="H2668" t="s">
        <v>7564</v>
      </c>
      <c r="I2668" t="s">
        <v>156</v>
      </c>
      <c r="J2668" t="s">
        <v>22</v>
      </c>
      <c r="K2668" t="s">
        <v>24</v>
      </c>
      <c r="L2668" t="s">
        <v>25</v>
      </c>
      <c r="M2668" t="s">
        <v>6109</v>
      </c>
    </row>
    <row r="2669" spans="1:13" x14ac:dyDescent="0.3">
      <c r="A2669" t="s">
        <v>23696</v>
      </c>
      <c r="C2669" t="s">
        <v>23671</v>
      </c>
      <c r="D2669">
        <v>13</v>
      </c>
      <c r="E2669" s="1">
        <v>100000</v>
      </c>
      <c r="G2669" t="s">
        <v>111</v>
      </c>
      <c r="H2669" t="s">
        <v>970</v>
      </c>
      <c r="I2669" t="s">
        <v>80</v>
      </c>
      <c r="J2669" t="s">
        <v>81</v>
      </c>
      <c r="K2669" t="s">
        <v>24</v>
      </c>
      <c r="L2669" t="s">
        <v>25</v>
      </c>
      <c r="M2669" t="s">
        <v>112</v>
      </c>
    </row>
    <row r="2670" spans="1:13" x14ac:dyDescent="0.3">
      <c r="A2670" t="s">
        <v>18312</v>
      </c>
      <c r="C2670" t="s">
        <v>18305</v>
      </c>
      <c r="D2670">
        <v>37</v>
      </c>
      <c r="E2670" s="1">
        <v>350000</v>
      </c>
      <c r="G2670" t="s">
        <v>111</v>
      </c>
      <c r="H2670" t="s">
        <v>5210</v>
      </c>
      <c r="I2670" t="s">
        <v>287</v>
      </c>
      <c r="J2670" t="s">
        <v>288</v>
      </c>
      <c r="K2670" t="s">
        <v>24</v>
      </c>
      <c r="L2670" t="s">
        <v>25</v>
      </c>
      <c r="M2670" t="s">
        <v>6109</v>
      </c>
    </row>
    <row r="2671" spans="1:13" x14ac:dyDescent="0.3">
      <c r="A2671" t="s">
        <v>18312</v>
      </c>
      <c r="C2671" t="s">
        <v>19032</v>
      </c>
      <c r="D2671">
        <v>12</v>
      </c>
      <c r="E2671" s="1">
        <v>185000</v>
      </c>
      <c r="G2671" t="s">
        <v>111</v>
      </c>
      <c r="H2671" t="s">
        <v>5210</v>
      </c>
      <c r="I2671" t="s">
        <v>287</v>
      </c>
      <c r="J2671" t="s">
        <v>288</v>
      </c>
      <c r="K2671" t="s">
        <v>24</v>
      </c>
      <c r="L2671" t="s">
        <v>25</v>
      </c>
      <c r="M2671" t="s">
        <v>6109</v>
      </c>
    </row>
    <row r="2672" spans="1:13" x14ac:dyDescent="0.3">
      <c r="A2672" t="s">
        <v>25430</v>
      </c>
      <c r="C2672" t="s">
        <v>25397</v>
      </c>
      <c r="D2672">
        <v>36</v>
      </c>
      <c r="E2672" s="1">
        <v>500000</v>
      </c>
      <c r="G2672" t="s">
        <v>111</v>
      </c>
      <c r="H2672" t="s">
        <v>5210</v>
      </c>
      <c r="I2672" t="s">
        <v>153</v>
      </c>
      <c r="J2672" t="s">
        <v>22</v>
      </c>
      <c r="K2672" t="s">
        <v>24</v>
      </c>
      <c r="L2672" t="s">
        <v>25</v>
      </c>
      <c r="M2672" t="s">
        <v>6109</v>
      </c>
    </row>
    <row r="2673" spans="1:13" x14ac:dyDescent="0.3">
      <c r="A2673" t="s">
        <v>10065</v>
      </c>
      <c r="C2673" t="s">
        <v>23564</v>
      </c>
      <c r="D2673">
        <v>48</v>
      </c>
      <c r="E2673" s="1">
        <v>200000</v>
      </c>
      <c r="G2673" t="s">
        <v>21</v>
      </c>
      <c r="H2673" t="s">
        <v>68</v>
      </c>
      <c r="I2673" t="s">
        <v>472</v>
      </c>
      <c r="J2673" t="s">
        <v>22</v>
      </c>
      <c r="K2673" t="s">
        <v>24</v>
      </c>
      <c r="L2673" t="s">
        <v>25</v>
      </c>
      <c r="M2673" t="s">
        <v>26</v>
      </c>
    </row>
    <row r="2674" spans="1:13" x14ac:dyDescent="0.3">
      <c r="A2674" t="s">
        <v>10065</v>
      </c>
      <c r="C2674" t="s">
        <v>9547</v>
      </c>
      <c r="D2674">
        <v>49</v>
      </c>
      <c r="E2674" s="1">
        <v>400000</v>
      </c>
      <c r="G2674" t="s">
        <v>21</v>
      </c>
      <c r="H2674" t="s">
        <v>10066</v>
      </c>
      <c r="I2674" t="s">
        <v>472</v>
      </c>
      <c r="J2674" t="s">
        <v>22</v>
      </c>
      <c r="K2674" t="s">
        <v>24</v>
      </c>
      <c r="L2674" t="s">
        <v>25</v>
      </c>
      <c r="M2674" t="s">
        <v>26</v>
      </c>
    </row>
    <row r="2675" spans="1:13" x14ac:dyDescent="0.3">
      <c r="A2675" t="s">
        <v>10065</v>
      </c>
      <c r="C2675" t="s">
        <v>35691</v>
      </c>
      <c r="D2675">
        <v>36</v>
      </c>
      <c r="E2675" s="1">
        <v>800000</v>
      </c>
      <c r="G2675" t="s">
        <v>111</v>
      </c>
      <c r="H2675" t="s">
        <v>35707</v>
      </c>
      <c r="I2675" t="s">
        <v>472</v>
      </c>
      <c r="J2675" t="s">
        <v>22</v>
      </c>
      <c r="K2675" t="s">
        <v>24</v>
      </c>
      <c r="L2675" t="s">
        <v>25</v>
      </c>
      <c r="M2675" t="s">
        <v>6109</v>
      </c>
    </row>
    <row r="2676" spans="1:13" x14ac:dyDescent="0.3">
      <c r="A2676" t="s">
        <v>10065</v>
      </c>
      <c r="C2676" t="s">
        <v>24677</v>
      </c>
      <c r="D2676">
        <v>24</v>
      </c>
      <c r="E2676" s="1">
        <v>1000000</v>
      </c>
      <c r="G2676" t="s">
        <v>111</v>
      </c>
      <c r="H2676" t="s">
        <v>24687</v>
      </c>
      <c r="I2676" t="s">
        <v>472</v>
      </c>
      <c r="J2676" t="s">
        <v>22</v>
      </c>
      <c r="K2676" t="s">
        <v>24</v>
      </c>
      <c r="L2676" t="s">
        <v>25</v>
      </c>
      <c r="M2676" t="s">
        <v>6109</v>
      </c>
    </row>
    <row r="2677" spans="1:13" x14ac:dyDescent="0.3">
      <c r="A2677" t="s">
        <v>10065</v>
      </c>
      <c r="C2677" t="s">
        <v>14552</v>
      </c>
      <c r="D2677">
        <v>12</v>
      </c>
      <c r="E2677" s="1">
        <v>750000</v>
      </c>
      <c r="G2677" t="s">
        <v>111</v>
      </c>
      <c r="H2677" t="s">
        <v>14605</v>
      </c>
      <c r="I2677" t="s">
        <v>472</v>
      </c>
      <c r="J2677" t="s">
        <v>22</v>
      </c>
      <c r="K2677" t="s">
        <v>24</v>
      </c>
      <c r="L2677" t="s">
        <v>25</v>
      </c>
      <c r="M2677" t="s">
        <v>6109</v>
      </c>
    </row>
    <row r="2678" spans="1:13" x14ac:dyDescent="0.3">
      <c r="A2678" t="s">
        <v>31322</v>
      </c>
      <c r="C2678" t="s">
        <v>31300</v>
      </c>
      <c r="D2678">
        <v>12</v>
      </c>
      <c r="E2678" s="1">
        <v>300000</v>
      </c>
      <c r="G2678" t="s">
        <v>111</v>
      </c>
      <c r="H2678" t="s">
        <v>31323</v>
      </c>
      <c r="I2678" t="s">
        <v>20316</v>
      </c>
      <c r="J2678" t="s">
        <v>288</v>
      </c>
      <c r="K2678" t="s">
        <v>24</v>
      </c>
      <c r="L2678" t="s">
        <v>25</v>
      </c>
      <c r="M2678" t="s">
        <v>6109</v>
      </c>
    </row>
    <row r="2679" spans="1:13" x14ac:dyDescent="0.3">
      <c r="A2679" t="s">
        <v>13065</v>
      </c>
      <c r="C2679" t="s">
        <v>36334</v>
      </c>
      <c r="D2679">
        <v>36</v>
      </c>
      <c r="E2679" s="1">
        <v>275000</v>
      </c>
      <c r="G2679" t="s">
        <v>111</v>
      </c>
      <c r="H2679" t="s">
        <v>36344</v>
      </c>
      <c r="I2679" t="s">
        <v>8745</v>
      </c>
      <c r="J2679" t="s">
        <v>22</v>
      </c>
      <c r="K2679" t="s">
        <v>24</v>
      </c>
      <c r="L2679" t="s">
        <v>25</v>
      </c>
      <c r="M2679" t="s">
        <v>6109</v>
      </c>
    </row>
    <row r="2680" spans="1:13" x14ac:dyDescent="0.3">
      <c r="A2680" t="s">
        <v>13065</v>
      </c>
      <c r="C2680" t="s">
        <v>12994</v>
      </c>
      <c r="D2680">
        <v>12</v>
      </c>
      <c r="E2680" s="1">
        <v>200000</v>
      </c>
      <c r="G2680" t="s">
        <v>111</v>
      </c>
      <c r="H2680" t="s">
        <v>13066</v>
      </c>
      <c r="I2680" t="s">
        <v>8745</v>
      </c>
      <c r="J2680" t="s">
        <v>22</v>
      </c>
      <c r="K2680" t="s">
        <v>24</v>
      </c>
      <c r="L2680" t="s">
        <v>25</v>
      </c>
      <c r="M2680" t="s">
        <v>6109</v>
      </c>
    </row>
    <row r="2681" spans="1:13" x14ac:dyDescent="0.3">
      <c r="A2681" t="s">
        <v>13413</v>
      </c>
      <c r="C2681" t="s">
        <v>12994</v>
      </c>
      <c r="D2681">
        <v>4</v>
      </c>
      <c r="E2681" s="1">
        <v>16263</v>
      </c>
      <c r="G2681" t="s">
        <v>34</v>
      </c>
      <c r="H2681" t="s">
        <v>6143</v>
      </c>
      <c r="I2681" t="s">
        <v>9843</v>
      </c>
      <c r="J2681" t="s">
        <v>9844</v>
      </c>
      <c r="K2681" t="s">
        <v>24</v>
      </c>
      <c r="L2681" t="s">
        <v>25</v>
      </c>
      <c r="M2681" t="s">
        <v>6146</v>
      </c>
    </row>
    <row r="2682" spans="1:13" x14ac:dyDescent="0.3">
      <c r="A2682" t="s">
        <v>5900</v>
      </c>
      <c r="C2682" t="s">
        <v>28282</v>
      </c>
      <c r="D2682">
        <v>5</v>
      </c>
      <c r="E2682" s="1">
        <v>299754</v>
      </c>
      <c r="G2682" t="s">
        <v>571</v>
      </c>
      <c r="H2682" t="s">
        <v>28542</v>
      </c>
      <c r="I2682" t="s">
        <v>42</v>
      </c>
      <c r="K2682" t="s">
        <v>43</v>
      </c>
      <c r="L2682" t="s">
        <v>44</v>
      </c>
      <c r="M2682" t="s">
        <v>572</v>
      </c>
    </row>
    <row r="2683" spans="1:13" x14ac:dyDescent="0.3">
      <c r="A2683" t="s">
        <v>5900</v>
      </c>
      <c r="C2683" t="s">
        <v>5881</v>
      </c>
      <c r="D2683">
        <v>41</v>
      </c>
      <c r="E2683" s="1">
        <v>344723</v>
      </c>
      <c r="G2683" t="s">
        <v>48</v>
      </c>
      <c r="H2683" t="s">
        <v>5901</v>
      </c>
      <c r="I2683" t="s">
        <v>42</v>
      </c>
      <c r="K2683" t="s">
        <v>43</v>
      </c>
      <c r="L2683" t="s">
        <v>44</v>
      </c>
      <c r="M2683" t="s">
        <v>190</v>
      </c>
    </row>
    <row r="2684" spans="1:13" x14ac:dyDescent="0.3">
      <c r="A2684" t="s">
        <v>5900</v>
      </c>
      <c r="C2684" t="s">
        <v>9396</v>
      </c>
      <c r="D2684">
        <v>100</v>
      </c>
      <c r="E2684" s="1">
        <v>8862155</v>
      </c>
      <c r="G2684" t="s">
        <v>48</v>
      </c>
      <c r="H2684" t="s">
        <v>9439</v>
      </c>
      <c r="I2684" t="s">
        <v>42</v>
      </c>
      <c r="K2684" t="s">
        <v>43</v>
      </c>
      <c r="L2684" t="s">
        <v>44</v>
      </c>
      <c r="M2684" t="s">
        <v>331</v>
      </c>
    </row>
    <row r="2685" spans="1:13" x14ac:dyDescent="0.3">
      <c r="A2685" t="s">
        <v>5900</v>
      </c>
      <c r="C2685" t="s">
        <v>37835</v>
      </c>
      <c r="D2685">
        <v>72</v>
      </c>
      <c r="E2685" s="1">
        <v>25200929</v>
      </c>
      <c r="G2685" t="s">
        <v>34</v>
      </c>
      <c r="H2685" t="s">
        <v>37836</v>
      </c>
      <c r="I2685" t="s">
        <v>42</v>
      </c>
      <c r="K2685" t="s">
        <v>43</v>
      </c>
      <c r="L2685" t="s">
        <v>44</v>
      </c>
      <c r="M2685" t="s">
        <v>61</v>
      </c>
    </row>
    <row r="2686" spans="1:13" x14ac:dyDescent="0.3">
      <c r="A2686" t="s">
        <v>30825</v>
      </c>
      <c r="C2686" t="s">
        <v>30756</v>
      </c>
      <c r="D2686">
        <v>31</v>
      </c>
      <c r="E2686" s="1">
        <v>2250116</v>
      </c>
      <c r="G2686" t="s">
        <v>34</v>
      </c>
      <c r="H2686" t="s">
        <v>30826</v>
      </c>
      <c r="I2686" t="s">
        <v>2063</v>
      </c>
      <c r="K2686" t="s">
        <v>2064</v>
      </c>
      <c r="L2686" t="s">
        <v>44</v>
      </c>
      <c r="M2686" t="s">
        <v>75</v>
      </c>
    </row>
    <row r="2687" spans="1:13" x14ac:dyDescent="0.3">
      <c r="A2687" t="s">
        <v>17888</v>
      </c>
      <c r="C2687" t="s">
        <v>17871</v>
      </c>
      <c r="D2687">
        <v>60</v>
      </c>
      <c r="E2687" s="1">
        <v>14967043</v>
      </c>
      <c r="G2687" t="s">
        <v>34</v>
      </c>
      <c r="H2687" t="s">
        <v>17889</v>
      </c>
      <c r="I2687" t="s">
        <v>330</v>
      </c>
      <c r="K2687" t="s">
        <v>214</v>
      </c>
      <c r="L2687" t="s">
        <v>38</v>
      </c>
      <c r="M2687" t="s">
        <v>87</v>
      </c>
    </row>
    <row r="2688" spans="1:13" x14ac:dyDescent="0.3">
      <c r="A2688" t="s">
        <v>29957</v>
      </c>
      <c r="C2688" t="s">
        <v>29922</v>
      </c>
      <c r="D2688">
        <v>60</v>
      </c>
      <c r="E2688" s="1">
        <v>5999998</v>
      </c>
      <c r="G2688" t="s">
        <v>48</v>
      </c>
      <c r="H2688" t="s">
        <v>29958</v>
      </c>
      <c r="I2688" t="s">
        <v>29959</v>
      </c>
      <c r="K2688" t="s">
        <v>43</v>
      </c>
      <c r="L2688" t="s">
        <v>115</v>
      </c>
      <c r="M2688" t="s">
        <v>331</v>
      </c>
    </row>
    <row r="2689" spans="1:13" x14ac:dyDescent="0.3">
      <c r="A2689" t="s">
        <v>707</v>
      </c>
      <c r="C2689" t="s">
        <v>597</v>
      </c>
      <c r="D2689">
        <v>12</v>
      </c>
      <c r="E2689" s="1">
        <v>350000</v>
      </c>
      <c r="G2689" t="s">
        <v>34</v>
      </c>
      <c r="H2689" t="s">
        <v>708</v>
      </c>
      <c r="I2689" t="s">
        <v>70</v>
      </c>
      <c r="J2689" t="s">
        <v>70</v>
      </c>
      <c r="K2689" t="s">
        <v>24</v>
      </c>
      <c r="L2689" t="s">
        <v>44</v>
      </c>
      <c r="M2689" t="s">
        <v>504</v>
      </c>
    </row>
    <row r="2690" spans="1:13" x14ac:dyDescent="0.3">
      <c r="A2690" t="s">
        <v>707</v>
      </c>
      <c r="C2690" t="s">
        <v>28282</v>
      </c>
      <c r="D2690">
        <v>26</v>
      </c>
      <c r="E2690" s="1">
        <v>1317420</v>
      </c>
      <c r="G2690" t="s">
        <v>168</v>
      </c>
      <c r="H2690" t="s">
        <v>28365</v>
      </c>
      <c r="I2690" t="s">
        <v>70</v>
      </c>
      <c r="J2690" t="s">
        <v>70</v>
      </c>
      <c r="K2690" t="s">
        <v>24</v>
      </c>
      <c r="L2690" t="s">
        <v>38</v>
      </c>
      <c r="M2690" t="s">
        <v>171</v>
      </c>
    </row>
    <row r="2691" spans="1:13" x14ac:dyDescent="0.3">
      <c r="A2691" t="s">
        <v>707</v>
      </c>
      <c r="C2691" t="s">
        <v>28936</v>
      </c>
      <c r="D2691">
        <v>37</v>
      </c>
      <c r="E2691" s="1">
        <v>446723</v>
      </c>
      <c r="G2691" t="s">
        <v>168</v>
      </c>
      <c r="H2691" t="s">
        <v>29011</v>
      </c>
      <c r="I2691" t="s">
        <v>70</v>
      </c>
      <c r="J2691" t="s">
        <v>70</v>
      </c>
      <c r="K2691" t="s">
        <v>24</v>
      </c>
      <c r="L2691" t="s">
        <v>38</v>
      </c>
      <c r="M2691" t="s">
        <v>171</v>
      </c>
    </row>
    <row r="2692" spans="1:13" x14ac:dyDescent="0.3">
      <c r="A2692" t="s">
        <v>707</v>
      </c>
      <c r="C2692" t="s">
        <v>28936</v>
      </c>
      <c r="D2692">
        <v>6</v>
      </c>
      <c r="E2692" s="1">
        <v>300000</v>
      </c>
      <c r="G2692" t="s">
        <v>34</v>
      </c>
      <c r="H2692" t="s">
        <v>29110</v>
      </c>
      <c r="I2692" t="s">
        <v>70</v>
      </c>
      <c r="J2692" t="s">
        <v>70</v>
      </c>
      <c r="K2692" t="s">
        <v>24</v>
      </c>
      <c r="L2692" t="s">
        <v>44</v>
      </c>
      <c r="M2692" t="s">
        <v>504</v>
      </c>
    </row>
    <row r="2693" spans="1:13" x14ac:dyDescent="0.3">
      <c r="A2693" t="s">
        <v>707</v>
      </c>
      <c r="C2693" t="s">
        <v>29114</v>
      </c>
      <c r="D2693">
        <v>8</v>
      </c>
      <c r="E2693" s="1">
        <v>300000</v>
      </c>
      <c r="G2693" t="s">
        <v>34</v>
      </c>
      <c r="H2693" t="s">
        <v>29295</v>
      </c>
      <c r="I2693" t="s">
        <v>70</v>
      </c>
      <c r="J2693" t="s">
        <v>70</v>
      </c>
      <c r="K2693" t="s">
        <v>24</v>
      </c>
      <c r="L2693" t="s">
        <v>44</v>
      </c>
      <c r="M2693" t="s">
        <v>504</v>
      </c>
    </row>
    <row r="2694" spans="1:13" x14ac:dyDescent="0.3">
      <c r="A2694" t="s">
        <v>707</v>
      </c>
      <c r="C2694" t="s">
        <v>29426</v>
      </c>
      <c r="D2694">
        <v>12</v>
      </c>
      <c r="E2694" s="1">
        <v>300000</v>
      </c>
      <c r="G2694" t="s">
        <v>34</v>
      </c>
      <c r="H2694" t="s">
        <v>29500</v>
      </c>
      <c r="I2694" t="s">
        <v>70</v>
      </c>
      <c r="J2694" t="s">
        <v>70</v>
      </c>
      <c r="K2694" t="s">
        <v>24</v>
      </c>
      <c r="L2694" t="s">
        <v>44</v>
      </c>
      <c r="M2694" t="s">
        <v>504</v>
      </c>
    </row>
    <row r="2695" spans="1:13" x14ac:dyDescent="0.3">
      <c r="A2695" t="s">
        <v>707</v>
      </c>
      <c r="C2695" t="s">
        <v>22837</v>
      </c>
      <c r="D2695">
        <v>43</v>
      </c>
      <c r="E2695" s="1">
        <v>1606321</v>
      </c>
      <c r="G2695" t="s">
        <v>34</v>
      </c>
      <c r="H2695" t="s">
        <v>23025</v>
      </c>
      <c r="I2695" t="s">
        <v>70</v>
      </c>
      <c r="J2695" t="s">
        <v>70</v>
      </c>
      <c r="K2695" t="s">
        <v>24</v>
      </c>
      <c r="L2695" t="s">
        <v>17</v>
      </c>
      <c r="M2695" t="s">
        <v>504</v>
      </c>
    </row>
    <row r="2696" spans="1:13" x14ac:dyDescent="0.3">
      <c r="A2696" t="s">
        <v>707</v>
      </c>
      <c r="C2696" t="s">
        <v>23213</v>
      </c>
      <c r="D2696">
        <v>13</v>
      </c>
      <c r="E2696" s="1">
        <v>1000000</v>
      </c>
      <c r="G2696" t="s">
        <v>34</v>
      </c>
      <c r="H2696" t="s">
        <v>23368</v>
      </c>
      <c r="I2696" t="s">
        <v>70</v>
      </c>
      <c r="J2696" t="s">
        <v>70</v>
      </c>
      <c r="K2696" t="s">
        <v>24</v>
      </c>
      <c r="L2696" t="s">
        <v>44</v>
      </c>
      <c r="M2696" t="s">
        <v>504</v>
      </c>
    </row>
    <row r="2697" spans="1:13" x14ac:dyDescent="0.3">
      <c r="A2697" t="s">
        <v>707</v>
      </c>
      <c r="C2697" t="s">
        <v>23856</v>
      </c>
      <c r="D2697">
        <v>18</v>
      </c>
      <c r="E2697" s="1">
        <v>594119</v>
      </c>
      <c r="G2697" t="s">
        <v>34</v>
      </c>
      <c r="H2697" t="s">
        <v>23948</v>
      </c>
      <c r="I2697" t="s">
        <v>70</v>
      </c>
      <c r="J2697" t="s">
        <v>70</v>
      </c>
      <c r="K2697" t="s">
        <v>24</v>
      </c>
      <c r="L2697" t="s">
        <v>44</v>
      </c>
      <c r="M2697" t="s">
        <v>504</v>
      </c>
    </row>
    <row r="2698" spans="1:13" x14ac:dyDescent="0.3">
      <c r="A2698" t="s">
        <v>707</v>
      </c>
      <c r="C2698" t="s">
        <v>22024</v>
      </c>
      <c r="D2698">
        <v>13</v>
      </c>
      <c r="E2698" s="1">
        <v>400000</v>
      </c>
      <c r="G2698" t="s">
        <v>34</v>
      </c>
      <c r="H2698" t="s">
        <v>22109</v>
      </c>
      <c r="I2698" t="s">
        <v>70</v>
      </c>
      <c r="J2698" t="s">
        <v>70</v>
      </c>
      <c r="K2698" t="s">
        <v>24</v>
      </c>
      <c r="L2698" t="s">
        <v>44</v>
      </c>
      <c r="M2698" t="s">
        <v>504</v>
      </c>
    </row>
    <row r="2699" spans="1:13" x14ac:dyDescent="0.3">
      <c r="A2699" t="s">
        <v>707</v>
      </c>
      <c r="C2699" t="s">
        <v>10901</v>
      </c>
      <c r="D2699">
        <v>50</v>
      </c>
      <c r="E2699" s="1">
        <v>656954</v>
      </c>
      <c r="G2699" t="s">
        <v>34</v>
      </c>
      <c r="H2699" t="s">
        <v>10959</v>
      </c>
      <c r="I2699" t="s">
        <v>70</v>
      </c>
      <c r="J2699" t="s">
        <v>70</v>
      </c>
      <c r="K2699" t="s">
        <v>24</v>
      </c>
      <c r="L2699" t="s">
        <v>170</v>
      </c>
      <c r="M2699" t="s">
        <v>504</v>
      </c>
    </row>
    <row r="2700" spans="1:13" x14ac:dyDescent="0.3">
      <c r="A2700" t="s">
        <v>707</v>
      </c>
      <c r="C2700" t="s">
        <v>8074</v>
      </c>
      <c r="D2700">
        <v>26</v>
      </c>
      <c r="E2700" s="1">
        <v>4000000</v>
      </c>
      <c r="G2700" t="s">
        <v>34</v>
      </c>
      <c r="H2700" t="s">
        <v>970</v>
      </c>
      <c r="I2700" t="s">
        <v>70</v>
      </c>
      <c r="J2700" t="s">
        <v>70</v>
      </c>
      <c r="K2700" t="s">
        <v>24</v>
      </c>
      <c r="L2700" t="s">
        <v>17</v>
      </c>
      <c r="M2700" t="s">
        <v>87</v>
      </c>
    </row>
    <row r="2701" spans="1:13" x14ac:dyDescent="0.3">
      <c r="A2701" t="s">
        <v>707</v>
      </c>
      <c r="C2701" t="s">
        <v>35205</v>
      </c>
      <c r="D2701">
        <v>62</v>
      </c>
      <c r="E2701" s="1">
        <v>16449419</v>
      </c>
      <c r="G2701" t="s">
        <v>48</v>
      </c>
      <c r="H2701" t="s">
        <v>35261</v>
      </c>
      <c r="I2701" t="s">
        <v>70</v>
      </c>
      <c r="J2701" t="s">
        <v>70</v>
      </c>
      <c r="K2701" t="s">
        <v>24</v>
      </c>
      <c r="L2701" t="s">
        <v>44</v>
      </c>
      <c r="M2701" t="s">
        <v>354</v>
      </c>
    </row>
    <row r="2702" spans="1:13" x14ac:dyDescent="0.3">
      <c r="A2702" t="s">
        <v>707</v>
      </c>
      <c r="C2702" t="s">
        <v>37363</v>
      </c>
      <c r="D2702">
        <v>41</v>
      </c>
      <c r="E2702" s="1">
        <v>999865</v>
      </c>
      <c r="G2702" t="s">
        <v>34</v>
      </c>
      <c r="H2702" t="s">
        <v>37422</v>
      </c>
      <c r="I2702" t="s">
        <v>70</v>
      </c>
      <c r="J2702" t="s">
        <v>70</v>
      </c>
      <c r="K2702" t="s">
        <v>24</v>
      </c>
      <c r="L2702" t="s">
        <v>44</v>
      </c>
      <c r="M2702" t="s">
        <v>87</v>
      </c>
    </row>
    <row r="2703" spans="1:13" x14ac:dyDescent="0.3">
      <c r="A2703" t="s">
        <v>707</v>
      </c>
      <c r="C2703" t="s">
        <v>36727</v>
      </c>
      <c r="D2703">
        <v>43</v>
      </c>
      <c r="E2703" s="1">
        <v>2536512</v>
      </c>
      <c r="G2703" t="s">
        <v>34</v>
      </c>
      <c r="H2703" t="s">
        <v>36758</v>
      </c>
      <c r="I2703" t="s">
        <v>70</v>
      </c>
      <c r="J2703" t="s">
        <v>70</v>
      </c>
      <c r="K2703" t="s">
        <v>24</v>
      </c>
      <c r="L2703" t="s">
        <v>44</v>
      </c>
      <c r="M2703" t="s">
        <v>504</v>
      </c>
    </row>
    <row r="2704" spans="1:13" x14ac:dyDescent="0.3">
      <c r="A2704" t="s">
        <v>707</v>
      </c>
      <c r="C2704" t="s">
        <v>37019</v>
      </c>
      <c r="D2704">
        <v>12</v>
      </c>
      <c r="E2704" s="1">
        <v>300000</v>
      </c>
      <c r="G2704" t="s">
        <v>34</v>
      </c>
      <c r="H2704" t="s">
        <v>37023</v>
      </c>
      <c r="I2704" t="s">
        <v>70</v>
      </c>
      <c r="J2704" t="s">
        <v>70</v>
      </c>
      <c r="K2704" t="s">
        <v>24</v>
      </c>
      <c r="L2704" t="s">
        <v>44</v>
      </c>
      <c r="M2704" t="s">
        <v>504</v>
      </c>
    </row>
    <row r="2705" spans="1:13" x14ac:dyDescent="0.3">
      <c r="A2705" t="s">
        <v>707</v>
      </c>
      <c r="C2705" t="s">
        <v>36101</v>
      </c>
      <c r="D2705">
        <v>9</v>
      </c>
      <c r="E2705" s="1">
        <v>69400</v>
      </c>
      <c r="G2705" t="s">
        <v>34</v>
      </c>
      <c r="H2705" t="s">
        <v>36131</v>
      </c>
      <c r="I2705" t="s">
        <v>70</v>
      </c>
      <c r="J2705" t="s">
        <v>70</v>
      </c>
      <c r="K2705" t="s">
        <v>24</v>
      </c>
      <c r="L2705" t="s">
        <v>17</v>
      </c>
      <c r="M2705" t="s">
        <v>61</v>
      </c>
    </row>
    <row r="2706" spans="1:13" x14ac:dyDescent="0.3">
      <c r="A2706" t="s">
        <v>707</v>
      </c>
      <c r="C2706" t="s">
        <v>38095</v>
      </c>
      <c r="D2706">
        <v>6</v>
      </c>
      <c r="E2706" s="1">
        <v>900000</v>
      </c>
      <c r="G2706" t="s">
        <v>34</v>
      </c>
      <c r="H2706" t="s">
        <v>38130</v>
      </c>
      <c r="I2706" t="s">
        <v>70</v>
      </c>
      <c r="J2706" t="s">
        <v>70</v>
      </c>
      <c r="K2706" t="s">
        <v>24</v>
      </c>
      <c r="L2706" t="s">
        <v>44</v>
      </c>
      <c r="M2706" t="s">
        <v>504</v>
      </c>
    </row>
    <row r="2707" spans="1:13" x14ac:dyDescent="0.3">
      <c r="A2707" t="s">
        <v>707</v>
      </c>
      <c r="C2707" t="s">
        <v>38015</v>
      </c>
      <c r="D2707">
        <v>27</v>
      </c>
      <c r="E2707" s="1">
        <v>2933139</v>
      </c>
      <c r="G2707" t="s">
        <v>34</v>
      </c>
      <c r="H2707" t="s">
        <v>77</v>
      </c>
      <c r="I2707" t="s">
        <v>70</v>
      </c>
      <c r="J2707" t="s">
        <v>70</v>
      </c>
      <c r="K2707" t="s">
        <v>24</v>
      </c>
      <c r="L2707" t="s">
        <v>44</v>
      </c>
      <c r="M2707" t="s">
        <v>87</v>
      </c>
    </row>
    <row r="2708" spans="1:13" x14ac:dyDescent="0.3">
      <c r="A2708" t="s">
        <v>6754</v>
      </c>
      <c r="C2708" t="s">
        <v>6671</v>
      </c>
      <c r="D2708">
        <v>3</v>
      </c>
      <c r="E2708" s="1">
        <v>8406</v>
      </c>
      <c r="G2708" t="s">
        <v>34</v>
      </c>
      <c r="H2708" t="s">
        <v>6143</v>
      </c>
      <c r="I2708" t="s">
        <v>6755</v>
      </c>
      <c r="J2708" t="s">
        <v>1250</v>
      </c>
      <c r="K2708" t="s">
        <v>24</v>
      </c>
      <c r="L2708" t="s">
        <v>25</v>
      </c>
      <c r="M2708" t="s">
        <v>6146</v>
      </c>
    </row>
    <row r="2709" spans="1:13" x14ac:dyDescent="0.3">
      <c r="A2709" t="s">
        <v>19160</v>
      </c>
      <c r="C2709" t="s">
        <v>19032</v>
      </c>
      <c r="D2709">
        <v>4</v>
      </c>
      <c r="E2709" s="1">
        <v>15144</v>
      </c>
      <c r="G2709" t="s">
        <v>34</v>
      </c>
      <c r="H2709" t="s">
        <v>6143</v>
      </c>
      <c r="I2709" t="s">
        <v>19161</v>
      </c>
      <c r="J2709" t="s">
        <v>236</v>
      </c>
      <c r="K2709" t="s">
        <v>24</v>
      </c>
      <c r="L2709" t="s">
        <v>25</v>
      </c>
      <c r="M2709" t="s">
        <v>6146</v>
      </c>
    </row>
    <row r="2710" spans="1:13" x14ac:dyDescent="0.3">
      <c r="A2710" t="s">
        <v>19174</v>
      </c>
      <c r="C2710" t="s">
        <v>19032</v>
      </c>
      <c r="D2710">
        <v>4</v>
      </c>
      <c r="E2710" s="1">
        <v>98821</v>
      </c>
      <c r="G2710" t="s">
        <v>34</v>
      </c>
      <c r="H2710" t="s">
        <v>6143</v>
      </c>
      <c r="I2710" t="s">
        <v>16323</v>
      </c>
      <c r="J2710" t="s">
        <v>236</v>
      </c>
      <c r="K2710" t="s">
        <v>24</v>
      </c>
      <c r="L2710" t="s">
        <v>25</v>
      </c>
      <c r="M2710" t="s">
        <v>6146</v>
      </c>
    </row>
    <row r="2711" spans="1:13" x14ac:dyDescent="0.3">
      <c r="A2711" t="s">
        <v>7076</v>
      </c>
      <c r="C2711" t="s">
        <v>6985</v>
      </c>
      <c r="D2711">
        <v>6</v>
      </c>
      <c r="E2711" s="1">
        <v>14458</v>
      </c>
      <c r="G2711" t="s">
        <v>34</v>
      </c>
      <c r="H2711" t="s">
        <v>6143</v>
      </c>
      <c r="I2711" t="s">
        <v>7077</v>
      </c>
      <c r="J2711" t="s">
        <v>307</v>
      </c>
      <c r="K2711" t="s">
        <v>24</v>
      </c>
      <c r="L2711" t="s">
        <v>25</v>
      </c>
      <c r="M2711" t="s">
        <v>6146</v>
      </c>
    </row>
    <row r="2712" spans="1:13" x14ac:dyDescent="0.3">
      <c r="A2712" t="s">
        <v>25832</v>
      </c>
      <c r="C2712" t="s">
        <v>25784</v>
      </c>
      <c r="D2712">
        <v>4</v>
      </c>
      <c r="E2712" s="1">
        <v>20185</v>
      </c>
      <c r="G2712" t="s">
        <v>34</v>
      </c>
      <c r="H2712" t="s">
        <v>6143</v>
      </c>
      <c r="I2712" t="s">
        <v>25833</v>
      </c>
      <c r="J2712" t="s">
        <v>86</v>
      </c>
      <c r="K2712" t="s">
        <v>24</v>
      </c>
      <c r="L2712" t="s">
        <v>25</v>
      </c>
      <c r="M2712" t="s">
        <v>6146</v>
      </c>
    </row>
    <row r="2713" spans="1:13" x14ac:dyDescent="0.3">
      <c r="A2713" t="s">
        <v>20613</v>
      </c>
      <c r="C2713" t="s">
        <v>20542</v>
      </c>
      <c r="D2713">
        <v>3</v>
      </c>
      <c r="E2713" s="1">
        <v>15995</v>
      </c>
      <c r="G2713" t="s">
        <v>34</v>
      </c>
      <c r="H2713" t="s">
        <v>6143</v>
      </c>
      <c r="I2713" t="s">
        <v>7442</v>
      </c>
      <c r="J2713" t="s">
        <v>627</v>
      </c>
      <c r="K2713" t="s">
        <v>24</v>
      </c>
      <c r="L2713" t="s">
        <v>25</v>
      </c>
      <c r="M2713" t="s">
        <v>6146</v>
      </c>
    </row>
    <row r="2714" spans="1:13" x14ac:dyDescent="0.3">
      <c r="A2714" t="s">
        <v>31695</v>
      </c>
      <c r="C2714" t="s">
        <v>32450</v>
      </c>
      <c r="D2714">
        <v>1</v>
      </c>
      <c r="E2714" s="1">
        <v>8688</v>
      </c>
      <c r="G2714" t="s">
        <v>34</v>
      </c>
      <c r="H2714" t="s">
        <v>6143</v>
      </c>
      <c r="I2714" t="s">
        <v>19161</v>
      </c>
      <c r="J2714" t="s">
        <v>813</v>
      </c>
      <c r="K2714" t="s">
        <v>24</v>
      </c>
      <c r="L2714" t="s">
        <v>25</v>
      </c>
      <c r="M2714" t="s">
        <v>6146</v>
      </c>
    </row>
    <row r="2715" spans="1:13" x14ac:dyDescent="0.3">
      <c r="A2715" t="s">
        <v>31695</v>
      </c>
      <c r="C2715" t="s">
        <v>31493</v>
      </c>
      <c r="D2715">
        <v>5</v>
      </c>
      <c r="E2715" s="1">
        <v>18358</v>
      </c>
      <c r="G2715" t="s">
        <v>34</v>
      </c>
      <c r="H2715" t="s">
        <v>6143</v>
      </c>
      <c r="I2715" t="s">
        <v>19161</v>
      </c>
      <c r="J2715" t="s">
        <v>311</v>
      </c>
      <c r="K2715" t="s">
        <v>24</v>
      </c>
      <c r="L2715" t="s">
        <v>25</v>
      </c>
      <c r="M2715" t="s">
        <v>6146</v>
      </c>
    </row>
    <row r="2716" spans="1:13" x14ac:dyDescent="0.3">
      <c r="A2716" t="s">
        <v>19636</v>
      </c>
      <c r="C2716" t="s">
        <v>19404</v>
      </c>
      <c r="D2716">
        <v>6</v>
      </c>
      <c r="E2716" s="1">
        <v>8709</v>
      </c>
      <c r="G2716" t="s">
        <v>34</v>
      </c>
      <c r="H2716" t="s">
        <v>6143</v>
      </c>
      <c r="I2716" t="s">
        <v>19161</v>
      </c>
      <c r="J2716" t="s">
        <v>280</v>
      </c>
      <c r="K2716" t="s">
        <v>24</v>
      </c>
      <c r="L2716" t="s">
        <v>25</v>
      </c>
      <c r="M2716" t="s">
        <v>6146</v>
      </c>
    </row>
    <row r="2717" spans="1:13" x14ac:dyDescent="0.3">
      <c r="A2717" t="s">
        <v>18530</v>
      </c>
      <c r="C2717" t="s">
        <v>18470</v>
      </c>
      <c r="D2717">
        <v>2</v>
      </c>
      <c r="E2717" s="1">
        <v>12175</v>
      </c>
      <c r="G2717" t="s">
        <v>34</v>
      </c>
      <c r="H2717" t="s">
        <v>6143</v>
      </c>
      <c r="I2717" t="s">
        <v>18531</v>
      </c>
      <c r="J2717" t="s">
        <v>372</v>
      </c>
      <c r="K2717" t="s">
        <v>24</v>
      </c>
      <c r="L2717" t="s">
        <v>25</v>
      </c>
      <c r="M2717" t="s">
        <v>6146</v>
      </c>
    </row>
    <row r="2718" spans="1:13" x14ac:dyDescent="0.3">
      <c r="A2718" t="s">
        <v>19518</v>
      </c>
      <c r="C2718" t="s">
        <v>19404</v>
      </c>
      <c r="D2718">
        <v>6</v>
      </c>
      <c r="E2718" s="1">
        <v>14995</v>
      </c>
      <c r="G2718" t="s">
        <v>34</v>
      </c>
      <c r="H2718" t="s">
        <v>6143</v>
      </c>
      <c r="I2718" t="s">
        <v>19519</v>
      </c>
      <c r="J2718" t="s">
        <v>280</v>
      </c>
      <c r="K2718" t="s">
        <v>24</v>
      </c>
      <c r="L2718" t="s">
        <v>25</v>
      </c>
      <c r="M2718" t="s">
        <v>6146</v>
      </c>
    </row>
    <row r="2719" spans="1:13" x14ac:dyDescent="0.3">
      <c r="A2719" t="s">
        <v>18348</v>
      </c>
      <c r="C2719" t="s">
        <v>18335</v>
      </c>
      <c r="D2719">
        <v>12</v>
      </c>
      <c r="E2719" s="1">
        <v>120000</v>
      </c>
      <c r="G2719" t="s">
        <v>111</v>
      </c>
      <c r="H2719" t="s">
        <v>18349</v>
      </c>
      <c r="I2719" t="s">
        <v>287</v>
      </c>
      <c r="J2719" t="s">
        <v>288</v>
      </c>
      <c r="K2719" t="s">
        <v>24</v>
      </c>
      <c r="L2719" t="s">
        <v>25</v>
      </c>
      <c r="M2719" t="s">
        <v>6109</v>
      </c>
    </row>
    <row r="2720" spans="1:13" x14ac:dyDescent="0.3">
      <c r="A2720" t="s">
        <v>18348</v>
      </c>
      <c r="C2720" t="s">
        <v>19247</v>
      </c>
      <c r="D2720">
        <v>24</v>
      </c>
      <c r="E2720" s="1">
        <v>25000</v>
      </c>
      <c r="G2720" t="s">
        <v>111</v>
      </c>
      <c r="H2720" t="s">
        <v>19249</v>
      </c>
      <c r="I2720" t="s">
        <v>287</v>
      </c>
      <c r="J2720" t="s">
        <v>288</v>
      </c>
      <c r="K2720" t="s">
        <v>24</v>
      </c>
      <c r="L2720" t="s">
        <v>25</v>
      </c>
      <c r="M2720" t="s">
        <v>6109</v>
      </c>
    </row>
    <row r="2721" spans="1:13" x14ac:dyDescent="0.3">
      <c r="A2721" t="s">
        <v>12162</v>
      </c>
      <c r="C2721" t="s">
        <v>11813</v>
      </c>
      <c r="D2721">
        <v>19</v>
      </c>
      <c r="E2721" s="1">
        <v>99985</v>
      </c>
      <c r="G2721" t="s">
        <v>13</v>
      </c>
      <c r="H2721" t="s">
        <v>12163</v>
      </c>
      <c r="I2721" t="s">
        <v>12164</v>
      </c>
      <c r="K2721" t="s">
        <v>2172</v>
      </c>
      <c r="L2721" t="s">
        <v>17</v>
      </c>
      <c r="M2721" t="s">
        <v>450</v>
      </c>
    </row>
    <row r="2722" spans="1:13" x14ac:dyDescent="0.3">
      <c r="A2722" t="s">
        <v>1467</v>
      </c>
      <c r="C2722" t="s">
        <v>2269</v>
      </c>
      <c r="D2722">
        <v>23</v>
      </c>
      <c r="E2722" s="1">
        <v>951588</v>
      </c>
      <c r="G2722" t="s">
        <v>111</v>
      </c>
      <c r="H2722" t="s">
        <v>2864</v>
      </c>
      <c r="I2722" t="s">
        <v>460</v>
      </c>
      <c r="J2722" t="s">
        <v>30</v>
      </c>
      <c r="K2722" t="s">
        <v>24</v>
      </c>
      <c r="L2722" t="s">
        <v>25</v>
      </c>
      <c r="M2722" t="s">
        <v>120</v>
      </c>
    </row>
    <row r="2723" spans="1:13" x14ac:dyDescent="0.3">
      <c r="A2723" t="s">
        <v>1467</v>
      </c>
      <c r="C2723" t="s">
        <v>1275</v>
      </c>
      <c r="D2723">
        <v>35</v>
      </c>
      <c r="E2723" s="1">
        <v>3146310</v>
      </c>
      <c r="G2723" t="s">
        <v>111</v>
      </c>
      <c r="H2723" t="s">
        <v>1468</v>
      </c>
      <c r="I2723" t="s">
        <v>460</v>
      </c>
      <c r="J2723" t="s">
        <v>30</v>
      </c>
      <c r="K2723" t="s">
        <v>24</v>
      </c>
      <c r="L2723" t="s">
        <v>25</v>
      </c>
      <c r="M2723" t="s">
        <v>120</v>
      </c>
    </row>
    <row r="2724" spans="1:13" x14ac:dyDescent="0.3">
      <c r="A2724" t="s">
        <v>1467</v>
      </c>
      <c r="C2724" t="s">
        <v>28936</v>
      </c>
      <c r="D2724">
        <v>34</v>
      </c>
      <c r="E2724" s="1">
        <v>3997157</v>
      </c>
      <c r="G2724" t="s">
        <v>111</v>
      </c>
      <c r="H2724" t="s">
        <v>1468</v>
      </c>
      <c r="I2724" t="s">
        <v>460</v>
      </c>
      <c r="J2724" t="s">
        <v>30</v>
      </c>
      <c r="K2724" t="s">
        <v>24</v>
      </c>
      <c r="L2724" t="s">
        <v>25</v>
      </c>
      <c r="M2724" t="s">
        <v>120</v>
      </c>
    </row>
    <row r="2725" spans="1:13" x14ac:dyDescent="0.3">
      <c r="A2725" t="s">
        <v>1467</v>
      </c>
      <c r="C2725" t="s">
        <v>5881</v>
      </c>
      <c r="D2725">
        <v>40</v>
      </c>
      <c r="E2725" s="1">
        <v>3809826</v>
      </c>
      <c r="G2725" t="s">
        <v>111</v>
      </c>
      <c r="H2725" t="s">
        <v>5926</v>
      </c>
      <c r="I2725" t="s">
        <v>460</v>
      </c>
      <c r="J2725" t="s">
        <v>30</v>
      </c>
      <c r="K2725" t="s">
        <v>24</v>
      </c>
      <c r="L2725" t="s">
        <v>25</v>
      </c>
      <c r="M2725" t="s">
        <v>120</v>
      </c>
    </row>
    <row r="2726" spans="1:13" x14ac:dyDescent="0.3">
      <c r="A2726" t="s">
        <v>14313</v>
      </c>
      <c r="C2726" t="s">
        <v>14108</v>
      </c>
      <c r="D2726">
        <v>7</v>
      </c>
      <c r="E2726" s="1">
        <v>88894</v>
      </c>
      <c r="G2726" t="s">
        <v>34</v>
      </c>
      <c r="H2726" t="s">
        <v>6143</v>
      </c>
      <c r="I2726" t="s">
        <v>14314</v>
      </c>
      <c r="J2726" t="s">
        <v>433</v>
      </c>
      <c r="K2726" t="s">
        <v>24</v>
      </c>
      <c r="L2726" t="s">
        <v>25</v>
      </c>
      <c r="M2726" t="s">
        <v>6146</v>
      </c>
    </row>
    <row r="2727" spans="1:13" x14ac:dyDescent="0.3">
      <c r="A2727" t="s">
        <v>33005</v>
      </c>
      <c r="C2727" t="s">
        <v>32581</v>
      </c>
      <c r="D2727">
        <v>7</v>
      </c>
      <c r="E2727" s="1">
        <v>19077</v>
      </c>
      <c r="G2727" t="s">
        <v>34</v>
      </c>
      <c r="H2727" t="s">
        <v>6143</v>
      </c>
      <c r="I2727" t="s">
        <v>33006</v>
      </c>
      <c r="J2727" t="s">
        <v>70</v>
      </c>
      <c r="K2727" t="s">
        <v>24</v>
      </c>
      <c r="L2727" t="s">
        <v>25</v>
      </c>
      <c r="M2727" t="s">
        <v>6146</v>
      </c>
    </row>
    <row r="2728" spans="1:13" x14ac:dyDescent="0.3">
      <c r="A2728" t="s">
        <v>23694</v>
      </c>
      <c r="C2728" t="s">
        <v>29114</v>
      </c>
      <c r="D2728">
        <v>23</v>
      </c>
      <c r="E2728" s="1">
        <v>75000</v>
      </c>
      <c r="G2728" t="s">
        <v>111</v>
      </c>
      <c r="H2728" t="s">
        <v>29202</v>
      </c>
      <c r="I2728" t="s">
        <v>5895</v>
      </c>
      <c r="J2728" t="s">
        <v>86</v>
      </c>
      <c r="K2728" t="s">
        <v>24</v>
      </c>
      <c r="L2728" t="s">
        <v>17</v>
      </c>
      <c r="M2728" t="s">
        <v>112</v>
      </c>
    </row>
    <row r="2729" spans="1:13" x14ac:dyDescent="0.3">
      <c r="A2729" t="s">
        <v>23694</v>
      </c>
      <c r="C2729" t="s">
        <v>23671</v>
      </c>
      <c r="D2729">
        <v>25</v>
      </c>
      <c r="E2729" s="1">
        <v>290900</v>
      </c>
      <c r="G2729" t="s">
        <v>13</v>
      </c>
      <c r="H2729" t="s">
        <v>23129</v>
      </c>
      <c r="I2729" t="s">
        <v>5895</v>
      </c>
      <c r="J2729" t="s">
        <v>86</v>
      </c>
      <c r="K2729" t="s">
        <v>24</v>
      </c>
      <c r="L2729" t="s">
        <v>3313</v>
      </c>
      <c r="M2729" t="s">
        <v>105</v>
      </c>
    </row>
    <row r="2730" spans="1:13" x14ac:dyDescent="0.3">
      <c r="A2730" t="s">
        <v>23694</v>
      </c>
      <c r="C2730" t="s">
        <v>35205</v>
      </c>
      <c r="D2730">
        <v>84</v>
      </c>
      <c r="E2730" s="1">
        <v>1015315</v>
      </c>
      <c r="G2730" t="s">
        <v>13</v>
      </c>
      <c r="H2730" t="s">
        <v>35284</v>
      </c>
      <c r="I2730" t="s">
        <v>5895</v>
      </c>
      <c r="J2730" t="s">
        <v>86</v>
      </c>
      <c r="K2730" t="s">
        <v>24</v>
      </c>
      <c r="L2730" t="s">
        <v>38</v>
      </c>
      <c r="M2730" t="s">
        <v>10952</v>
      </c>
    </row>
    <row r="2731" spans="1:13" x14ac:dyDescent="0.3">
      <c r="A2731" t="s">
        <v>32549</v>
      </c>
      <c r="C2731" t="s">
        <v>32450</v>
      </c>
      <c r="D2731">
        <v>1</v>
      </c>
      <c r="E2731" s="1">
        <v>20460</v>
      </c>
      <c r="G2731" t="s">
        <v>34</v>
      </c>
      <c r="H2731" t="s">
        <v>6143</v>
      </c>
      <c r="I2731" t="s">
        <v>7036</v>
      </c>
      <c r="J2731" t="s">
        <v>813</v>
      </c>
      <c r="K2731" t="s">
        <v>24</v>
      </c>
      <c r="L2731" t="s">
        <v>25</v>
      </c>
      <c r="M2731" t="s">
        <v>6146</v>
      </c>
    </row>
    <row r="2732" spans="1:13" x14ac:dyDescent="0.3">
      <c r="A2732" t="s">
        <v>16796</v>
      </c>
      <c r="C2732" t="s">
        <v>16755</v>
      </c>
      <c r="D2732">
        <v>19</v>
      </c>
      <c r="E2732" s="1">
        <v>997321</v>
      </c>
      <c r="G2732" t="s">
        <v>34</v>
      </c>
      <c r="H2732" t="s">
        <v>16797</v>
      </c>
      <c r="I2732" t="s">
        <v>3885</v>
      </c>
      <c r="K2732" t="s">
        <v>3886</v>
      </c>
      <c r="L2732" t="s">
        <v>38</v>
      </c>
      <c r="M2732" t="s">
        <v>202</v>
      </c>
    </row>
    <row r="2733" spans="1:13" x14ac:dyDescent="0.3">
      <c r="A2733" t="s">
        <v>17583</v>
      </c>
      <c r="C2733" t="s">
        <v>17445</v>
      </c>
      <c r="D2733">
        <v>16</v>
      </c>
      <c r="E2733" s="1">
        <v>3870</v>
      </c>
      <c r="G2733" t="s">
        <v>34</v>
      </c>
      <c r="H2733" t="s">
        <v>6143</v>
      </c>
      <c r="I2733" t="s">
        <v>17584</v>
      </c>
      <c r="J2733" t="s">
        <v>662</v>
      </c>
      <c r="K2733" t="s">
        <v>24</v>
      </c>
      <c r="L2733" t="s">
        <v>25</v>
      </c>
      <c r="M2733" t="s">
        <v>6146</v>
      </c>
    </row>
    <row r="2734" spans="1:13" x14ac:dyDescent="0.3">
      <c r="A2734" t="s">
        <v>2700</v>
      </c>
      <c r="C2734" t="s">
        <v>2269</v>
      </c>
      <c r="D2734">
        <v>12</v>
      </c>
      <c r="E2734" s="1">
        <v>500000</v>
      </c>
      <c r="G2734" t="s">
        <v>111</v>
      </c>
      <c r="H2734" t="s">
        <v>68</v>
      </c>
      <c r="I2734" t="s">
        <v>867</v>
      </c>
      <c r="J2734" t="s">
        <v>280</v>
      </c>
      <c r="K2734" t="s">
        <v>24</v>
      </c>
      <c r="L2734" t="s">
        <v>25</v>
      </c>
      <c r="M2734" t="s">
        <v>232</v>
      </c>
    </row>
    <row r="2735" spans="1:13" x14ac:dyDescent="0.3">
      <c r="A2735" t="s">
        <v>2700</v>
      </c>
      <c r="C2735" t="s">
        <v>27194</v>
      </c>
      <c r="D2735">
        <v>12</v>
      </c>
      <c r="E2735" s="1">
        <v>447397</v>
      </c>
      <c r="G2735" t="s">
        <v>111</v>
      </c>
      <c r="H2735" t="s">
        <v>27193</v>
      </c>
      <c r="I2735" t="s">
        <v>867</v>
      </c>
      <c r="J2735" t="s">
        <v>280</v>
      </c>
      <c r="K2735" t="s">
        <v>24</v>
      </c>
      <c r="L2735" t="s">
        <v>25</v>
      </c>
      <c r="M2735" t="s">
        <v>232</v>
      </c>
    </row>
    <row r="2736" spans="1:13" x14ac:dyDescent="0.3">
      <c r="A2736" t="s">
        <v>2700</v>
      </c>
      <c r="C2736" t="s">
        <v>5155</v>
      </c>
      <c r="D2736">
        <v>18</v>
      </c>
      <c r="E2736" s="1">
        <v>781941</v>
      </c>
      <c r="G2736" t="s">
        <v>111</v>
      </c>
      <c r="H2736" t="s">
        <v>3914</v>
      </c>
      <c r="I2736" t="s">
        <v>867</v>
      </c>
      <c r="J2736" t="s">
        <v>280</v>
      </c>
      <c r="K2736" t="s">
        <v>24</v>
      </c>
      <c r="L2736" t="s">
        <v>25</v>
      </c>
      <c r="M2736" t="s">
        <v>232</v>
      </c>
    </row>
    <row r="2737" spans="1:13" x14ac:dyDescent="0.3">
      <c r="A2737" t="s">
        <v>15352</v>
      </c>
      <c r="C2737" t="s">
        <v>15182</v>
      </c>
      <c r="D2737">
        <v>5</v>
      </c>
      <c r="E2737" s="1">
        <v>15763</v>
      </c>
      <c r="G2737" t="s">
        <v>34</v>
      </c>
      <c r="H2737" t="s">
        <v>6143</v>
      </c>
      <c r="I2737" t="s">
        <v>15353</v>
      </c>
      <c r="J2737" t="s">
        <v>119</v>
      </c>
      <c r="K2737" t="s">
        <v>24</v>
      </c>
      <c r="L2737" t="s">
        <v>25</v>
      </c>
      <c r="M2737" t="s">
        <v>6146</v>
      </c>
    </row>
    <row r="2738" spans="1:13" x14ac:dyDescent="0.3">
      <c r="A2738" t="s">
        <v>31475</v>
      </c>
      <c r="C2738" t="s">
        <v>31300</v>
      </c>
      <c r="D2738">
        <v>5</v>
      </c>
      <c r="E2738" s="1">
        <v>16116</v>
      </c>
      <c r="G2738" t="s">
        <v>34</v>
      </c>
      <c r="H2738" t="s">
        <v>6143</v>
      </c>
      <c r="I2738" t="s">
        <v>132</v>
      </c>
      <c r="J2738" t="s">
        <v>137</v>
      </c>
      <c r="K2738" t="s">
        <v>24</v>
      </c>
      <c r="L2738" t="s">
        <v>25</v>
      </c>
      <c r="M2738" t="s">
        <v>6146</v>
      </c>
    </row>
    <row r="2739" spans="1:13" x14ac:dyDescent="0.3">
      <c r="A2739" t="s">
        <v>10743</v>
      </c>
      <c r="C2739" t="s">
        <v>10589</v>
      </c>
      <c r="D2739">
        <v>70</v>
      </c>
      <c r="E2739" s="1">
        <v>4193744</v>
      </c>
      <c r="G2739" t="s">
        <v>48</v>
      </c>
      <c r="H2739" t="s">
        <v>10744</v>
      </c>
      <c r="I2739" t="s">
        <v>10745</v>
      </c>
      <c r="J2739" t="s">
        <v>10746</v>
      </c>
      <c r="K2739" t="s">
        <v>132</v>
      </c>
      <c r="L2739" t="s">
        <v>38</v>
      </c>
      <c r="M2739" t="s">
        <v>190</v>
      </c>
    </row>
    <row r="2740" spans="1:13" x14ac:dyDescent="0.3">
      <c r="A2740" t="s">
        <v>10743</v>
      </c>
      <c r="C2740" t="s">
        <v>35205</v>
      </c>
      <c r="D2740">
        <v>41</v>
      </c>
      <c r="E2740" s="1">
        <v>2440634</v>
      </c>
      <c r="G2740" t="s">
        <v>48</v>
      </c>
      <c r="H2740" t="s">
        <v>35456</v>
      </c>
      <c r="I2740" t="s">
        <v>10745</v>
      </c>
      <c r="J2740" t="s">
        <v>10746</v>
      </c>
      <c r="K2740" t="s">
        <v>132</v>
      </c>
      <c r="L2740" t="s">
        <v>38</v>
      </c>
      <c r="M2740" t="s">
        <v>190</v>
      </c>
    </row>
    <row r="2741" spans="1:13" x14ac:dyDescent="0.3">
      <c r="A2741" t="s">
        <v>9685</v>
      </c>
      <c r="C2741" t="s">
        <v>9547</v>
      </c>
      <c r="D2741">
        <v>15</v>
      </c>
      <c r="E2741" s="1">
        <v>50000</v>
      </c>
      <c r="G2741" t="s">
        <v>48</v>
      </c>
      <c r="H2741" t="s">
        <v>9686</v>
      </c>
      <c r="I2741" t="s">
        <v>9687</v>
      </c>
      <c r="J2741" t="s">
        <v>5495</v>
      </c>
      <c r="K2741" t="s">
        <v>132</v>
      </c>
      <c r="L2741" t="s">
        <v>17</v>
      </c>
      <c r="M2741" t="s">
        <v>190</v>
      </c>
    </row>
    <row r="2742" spans="1:13" x14ac:dyDescent="0.3">
      <c r="A2742" t="s">
        <v>13771</v>
      </c>
      <c r="C2742" t="s">
        <v>13456</v>
      </c>
      <c r="D2742">
        <v>7</v>
      </c>
      <c r="E2742" s="1">
        <v>136260</v>
      </c>
      <c r="G2742" t="s">
        <v>34</v>
      </c>
      <c r="H2742" t="s">
        <v>6143</v>
      </c>
      <c r="I2742" t="s">
        <v>13772</v>
      </c>
      <c r="J2742" t="s">
        <v>30</v>
      </c>
      <c r="K2742" t="s">
        <v>24</v>
      </c>
      <c r="L2742" t="s">
        <v>25</v>
      </c>
      <c r="M2742" t="s">
        <v>6146</v>
      </c>
    </row>
    <row r="2743" spans="1:13" x14ac:dyDescent="0.3">
      <c r="A2743" t="s">
        <v>37574</v>
      </c>
      <c r="C2743" t="s">
        <v>37529</v>
      </c>
      <c r="D2743">
        <v>12</v>
      </c>
      <c r="E2743" s="1">
        <v>4680</v>
      </c>
      <c r="G2743" t="s">
        <v>69</v>
      </c>
      <c r="H2743" t="s">
        <v>970</v>
      </c>
      <c r="I2743" t="s">
        <v>22</v>
      </c>
      <c r="J2743" t="s">
        <v>23</v>
      </c>
      <c r="K2743" t="s">
        <v>24</v>
      </c>
      <c r="L2743" t="s">
        <v>25</v>
      </c>
      <c r="M2743" t="s">
        <v>7715</v>
      </c>
    </row>
    <row r="2744" spans="1:13" x14ac:dyDescent="0.3">
      <c r="A2744" t="s">
        <v>5817</v>
      </c>
      <c r="C2744" t="s">
        <v>28715</v>
      </c>
      <c r="D2744">
        <v>35</v>
      </c>
      <c r="E2744" s="1">
        <v>451726</v>
      </c>
      <c r="G2744" t="s">
        <v>69</v>
      </c>
      <c r="H2744" t="s">
        <v>28768</v>
      </c>
      <c r="I2744" t="s">
        <v>22</v>
      </c>
      <c r="J2744" t="s">
        <v>23</v>
      </c>
      <c r="K2744" t="s">
        <v>24</v>
      </c>
      <c r="L2744" t="s">
        <v>17</v>
      </c>
      <c r="M2744" t="s">
        <v>39</v>
      </c>
    </row>
    <row r="2745" spans="1:13" x14ac:dyDescent="0.3">
      <c r="A2745" t="s">
        <v>5817</v>
      </c>
      <c r="C2745" t="s">
        <v>31019</v>
      </c>
      <c r="D2745">
        <v>12</v>
      </c>
      <c r="E2745" s="1">
        <v>96802</v>
      </c>
      <c r="G2745" t="s">
        <v>69</v>
      </c>
      <c r="H2745" t="s">
        <v>28768</v>
      </c>
      <c r="I2745" t="s">
        <v>22</v>
      </c>
      <c r="J2745" t="s">
        <v>23</v>
      </c>
      <c r="K2745" t="s">
        <v>24</v>
      </c>
      <c r="L2745" t="s">
        <v>17</v>
      </c>
      <c r="M2745" t="s">
        <v>39</v>
      </c>
    </row>
    <row r="2746" spans="1:13" x14ac:dyDescent="0.3">
      <c r="A2746" t="s">
        <v>5817</v>
      </c>
      <c r="C2746" t="s">
        <v>5763</v>
      </c>
      <c r="D2746">
        <v>31</v>
      </c>
      <c r="E2746" s="1">
        <v>800000</v>
      </c>
      <c r="G2746" t="s">
        <v>34</v>
      </c>
      <c r="H2746" t="s">
        <v>5818</v>
      </c>
      <c r="I2746" t="s">
        <v>22</v>
      </c>
      <c r="J2746" t="s">
        <v>23</v>
      </c>
      <c r="K2746" t="s">
        <v>24</v>
      </c>
      <c r="L2746" t="s">
        <v>17</v>
      </c>
      <c r="M2746" t="s">
        <v>740</v>
      </c>
    </row>
    <row r="2747" spans="1:13" x14ac:dyDescent="0.3">
      <c r="A2747" t="s">
        <v>5817</v>
      </c>
      <c r="C2747" t="s">
        <v>21714</v>
      </c>
      <c r="D2747">
        <v>41</v>
      </c>
      <c r="E2747" s="1">
        <v>900000</v>
      </c>
      <c r="G2747" t="s">
        <v>34</v>
      </c>
      <c r="H2747" t="s">
        <v>21801</v>
      </c>
      <c r="I2747" t="s">
        <v>22</v>
      </c>
      <c r="J2747" t="s">
        <v>23</v>
      </c>
      <c r="K2747" t="s">
        <v>24</v>
      </c>
      <c r="L2747" t="s">
        <v>17</v>
      </c>
      <c r="M2747" t="s">
        <v>740</v>
      </c>
    </row>
    <row r="2748" spans="1:13" x14ac:dyDescent="0.3">
      <c r="A2748" t="s">
        <v>5817</v>
      </c>
      <c r="C2748" t="s">
        <v>9396</v>
      </c>
      <c r="D2748">
        <v>37</v>
      </c>
      <c r="E2748" s="1">
        <v>3366924</v>
      </c>
      <c r="G2748" t="s">
        <v>34</v>
      </c>
      <c r="H2748" t="s">
        <v>77</v>
      </c>
      <c r="I2748" t="s">
        <v>22</v>
      </c>
      <c r="J2748" t="s">
        <v>23</v>
      </c>
      <c r="K2748" t="s">
        <v>24</v>
      </c>
      <c r="L2748" t="s">
        <v>17</v>
      </c>
      <c r="M2748" t="s">
        <v>740</v>
      </c>
    </row>
    <row r="2749" spans="1:13" x14ac:dyDescent="0.3">
      <c r="A2749" t="s">
        <v>5817</v>
      </c>
      <c r="C2749" t="s">
        <v>34470</v>
      </c>
      <c r="D2749">
        <v>35</v>
      </c>
      <c r="E2749" s="1">
        <v>3899716</v>
      </c>
      <c r="G2749" t="s">
        <v>364</v>
      </c>
      <c r="H2749" t="s">
        <v>34478</v>
      </c>
      <c r="I2749" t="s">
        <v>22</v>
      </c>
      <c r="J2749" t="s">
        <v>23</v>
      </c>
      <c r="K2749" t="s">
        <v>24</v>
      </c>
      <c r="L2749" t="s">
        <v>25</v>
      </c>
      <c r="M2749" t="s">
        <v>1498</v>
      </c>
    </row>
    <row r="2750" spans="1:13" x14ac:dyDescent="0.3">
      <c r="A2750" t="s">
        <v>5817</v>
      </c>
      <c r="C2750" t="s">
        <v>34470</v>
      </c>
      <c r="D2750">
        <v>26</v>
      </c>
      <c r="E2750" s="1">
        <v>739764</v>
      </c>
      <c r="G2750" t="s">
        <v>69</v>
      </c>
      <c r="H2750" t="s">
        <v>34498</v>
      </c>
      <c r="I2750" t="s">
        <v>22</v>
      </c>
      <c r="J2750" t="s">
        <v>23</v>
      </c>
      <c r="K2750" t="s">
        <v>24</v>
      </c>
      <c r="L2750" t="s">
        <v>25</v>
      </c>
      <c r="M2750" t="s">
        <v>39</v>
      </c>
    </row>
    <row r="2751" spans="1:13" x14ac:dyDescent="0.3">
      <c r="A2751" t="s">
        <v>5817</v>
      </c>
      <c r="C2751" t="s">
        <v>33603</v>
      </c>
      <c r="D2751">
        <v>25</v>
      </c>
      <c r="E2751" s="1">
        <v>1784791</v>
      </c>
      <c r="G2751" t="s">
        <v>34</v>
      </c>
      <c r="H2751" t="s">
        <v>33645</v>
      </c>
      <c r="I2751" t="s">
        <v>22</v>
      </c>
      <c r="J2751" t="s">
        <v>23</v>
      </c>
      <c r="K2751" t="s">
        <v>24</v>
      </c>
      <c r="L2751" t="s">
        <v>17</v>
      </c>
      <c r="M2751" t="s">
        <v>740</v>
      </c>
    </row>
    <row r="2752" spans="1:13" x14ac:dyDescent="0.3">
      <c r="A2752" t="s">
        <v>5817</v>
      </c>
      <c r="C2752" t="s">
        <v>37363</v>
      </c>
      <c r="D2752">
        <v>19</v>
      </c>
      <c r="E2752" s="1">
        <v>750000</v>
      </c>
      <c r="G2752" t="s">
        <v>69</v>
      </c>
      <c r="H2752" t="s">
        <v>970</v>
      </c>
      <c r="I2752" t="s">
        <v>22</v>
      </c>
      <c r="J2752" t="s">
        <v>23</v>
      </c>
      <c r="K2752" t="s">
        <v>24</v>
      </c>
      <c r="L2752" t="s">
        <v>17</v>
      </c>
      <c r="M2752" t="s">
        <v>39</v>
      </c>
    </row>
    <row r="2753" spans="1:13" x14ac:dyDescent="0.3">
      <c r="A2753" t="s">
        <v>5817</v>
      </c>
      <c r="C2753" t="s">
        <v>35954</v>
      </c>
      <c r="D2753">
        <v>24</v>
      </c>
      <c r="E2753" s="1">
        <v>999103</v>
      </c>
      <c r="G2753" t="s">
        <v>69</v>
      </c>
      <c r="H2753" t="s">
        <v>36079</v>
      </c>
      <c r="I2753" t="s">
        <v>22</v>
      </c>
      <c r="J2753" t="s">
        <v>23</v>
      </c>
      <c r="K2753" t="s">
        <v>24</v>
      </c>
      <c r="L2753" t="s">
        <v>17</v>
      </c>
      <c r="M2753" t="s">
        <v>39</v>
      </c>
    </row>
    <row r="2754" spans="1:13" x14ac:dyDescent="0.3">
      <c r="A2754" t="s">
        <v>5817</v>
      </c>
      <c r="C2754" t="s">
        <v>35729</v>
      </c>
      <c r="D2754">
        <v>12</v>
      </c>
      <c r="E2754" s="1">
        <v>499419</v>
      </c>
      <c r="G2754" t="s">
        <v>34</v>
      </c>
      <c r="H2754" t="s">
        <v>35770</v>
      </c>
      <c r="I2754" t="s">
        <v>22</v>
      </c>
      <c r="J2754" t="s">
        <v>23</v>
      </c>
      <c r="K2754" t="s">
        <v>24</v>
      </c>
      <c r="L2754" t="s">
        <v>25</v>
      </c>
      <c r="M2754" t="s">
        <v>740</v>
      </c>
    </row>
    <row r="2755" spans="1:13" x14ac:dyDescent="0.3">
      <c r="A2755" t="s">
        <v>5817</v>
      </c>
      <c r="C2755" t="s">
        <v>18024</v>
      </c>
      <c r="D2755">
        <v>36</v>
      </c>
      <c r="E2755" s="1">
        <v>1699158</v>
      </c>
      <c r="G2755" t="s">
        <v>69</v>
      </c>
      <c r="H2755" t="s">
        <v>18028</v>
      </c>
      <c r="I2755" t="s">
        <v>22</v>
      </c>
      <c r="J2755" t="s">
        <v>23</v>
      </c>
      <c r="K2755" t="s">
        <v>24</v>
      </c>
      <c r="L2755" t="s">
        <v>456</v>
      </c>
      <c r="M2755" t="s">
        <v>39</v>
      </c>
    </row>
    <row r="2756" spans="1:13" x14ac:dyDescent="0.3">
      <c r="A2756" t="s">
        <v>5817</v>
      </c>
      <c r="C2756" t="s">
        <v>25932</v>
      </c>
      <c r="D2756">
        <v>24</v>
      </c>
      <c r="E2756" s="1">
        <v>500000</v>
      </c>
      <c r="G2756" t="s">
        <v>69</v>
      </c>
      <c r="H2756" t="s">
        <v>25970</v>
      </c>
      <c r="I2756" t="s">
        <v>22</v>
      </c>
      <c r="J2756" t="s">
        <v>23</v>
      </c>
      <c r="K2756" t="s">
        <v>24</v>
      </c>
      <c r="L2756" t="s">
        <v>25</v>
      </c>
      <c r="M2756" t="s">
        <v>39</v>
      </c>
    </row>
    <row r="2757" spans="1:13" x14ac:dyDescent="0.3">
      <c r="A2757" t="s">
        <v>945</v>
      </c>
      <c r="C2757" t="s">
        <v>783</v>
      </c>
      <c r="D2757">
        <v>17</v>
      </c>
      <c r="E2757" s="1">
        <v>299998</v>
      </c>
      <c r="G2757" t="s">
        <v>111</v>
      </c>
      <c r="H2757" t="s">
        <v>946</v>
      </c>
      <c r="I2757" t="s">
        <v>302</v>
      </c>
      <c r="J2757" t="s">
        <v>119</v>
      </c>
      <c r="K2757" t="s">
        <v>24</v>
      </c>
      <c r="L2757" t="s">
        <v>25</v>
      </c>
      <c r="M2757" t="s">
        <v>120</v>
      </c>
    </row>
    <row r="2758" spans="1:13" x14ac:dyDescent="0.3">
      <c r="A2758" t="s">
        <v>6795</v>
      </c>
      <c r="C2758" t="s">
        <v>6671</v>
      </c>
      <c r="D2758">
        <v>3</v>
      </c>
      <c r="E2758" s="1">
        <v>5889</v>
      </c>
      <c r="G2758" t="s">
        <v>34</v>
      </c>
      <c r="H2758" t="s">
        <v>6143</v>
      </c>
      <c r="I2758" t="s">
        <v>5601</v>
      </c>
      <c r="J2758" t="s">
        <v>1250</v>
      </c>
      <c r="K2758" t="s">
        <v>24</v>
      </c>
      <c r="L2758" t="s">
        <v>25</v>
      </c>
      <c r="M2758" t="s">
        <v>6146</v>
      </c>
    </row>
    <row r="2759" spans="1:13" x14ac:dyDescent="0.3">
      <c r="A2759" t="s">
        <v>13663</v>
      </c>
      <c r="C2759" t="s">
        <v>13456</v>
      </c>
      <c r="D2759">
        <v>7</v>
      </c>
      <c r="E2759" s="1">
        <v>8573</v>
      </c>
      <c r="G2759" t="s">
        <v>34</v>
      </c>
      <c r="H2759" t="s">
        <v>6143</v>
      </c>
      <c r="I2759" t="s">
        <v>13664</v>
      </c>
      <c r="J2759" t="s">
        <v>30</v>
      </c>
      <c r="K2759" t="s">
        <v>24</v>
      </c>
      <c r="L2759" t="s">
        <v>25</v>
      </c>
      <c r="M2759" t="s">
        <v>6146</v>
      </c>
    </row>
    <row r="2760" spans="1:13" x14ac:dyDescent="0.3">
      <c r="A2760" t="s">
        <v>6702</v>
      </c>
      <c r="C2760" t="s">
        <v>6671</v>
      </c>
      <c r="D2760">
        <v>3</v>
      </c>
      <c r="E2760" s="1">
        <v>15642</v>
      </c>
      <c r="G2760" t="s">
        <v>34</v>
      </c>
      <c r="H2760" t="s">
        <v>6143</v>
      </c>
      <c r="I2760" t="s">
        <v>6703</v>
      </c>
      <c r="J2760" t="s">
        <v>1250</v>
      </c>
      <c r="K2760" t="s">
        <v>24</v>
      </c>
      <c r="L2760" t="s">
        <v>25</v>
      </c>
      <c r="M2760" t="s">
        <v>6146</v>
      </c>
    </row>
    <row r="2761" spans="1:13" x14ac:dyDescent="0.3">
      <c r="A2761" t="s">
        <v>9550</v>
      </c>
      <c r="C2761" t="s">
        <v>9547</v>
      </c>
      <c r="D2761">
        <v>40</v>
      </c>
      <c r="E2761" s="1">
        <v>1627183</v>
      </c>
      <c r="G2761" t="s">
        <v>48</v>
      </c>
      <c r="H2761" t="s">
        <v>9551</v>
      </c>
      <c r="I2761" t="s">
        <v>9552</v>
      </c>
      <c r="K2761" t="s">
        <v>247</v>
      </c>
      <c r="L2761" t="s">
        <v>44</v>
      </c>
      <c r="M2761" t="s">
        <v>354</v>
      </c>
    </row>
    <row r="2762" spans="1:13" x14ac:dyDescent="0.3">
      <c r="A2762" t="s">
        <v>37606</v>
      </c>
      <c r="C2762" t="s">
        <v>37582</v>
      </c>
      <c r="D2762">
        <v>24</v>
      </c>
      <c r="E2762" s="1">
        <v>369838</v>
      </c>
      <c r="G2762" t="s">
        <v>111</v>
      </c>
      <c r="H2762" t="s">
        <v>37607</v>
      </c>
      <c r="I2762" t="s">
        <v>6517</v>
      </c>
      <c r="J2762" t="s">
        <v>22</v>
      </c>
      <c r="K2762" t="s">
        <v>24</v>
      </c>
      <c r="L2762" t="s">
        <v>25</v>
      </c>
      <c r="M2762" t="s">
        <v>322</v>
      </c>
    </row>
    <row r="2763" spans="1:13" x14ac:dyDescent="0.3">
      <c r="A2763" t="s">
        <v>18635</v>
      </c>
      <c r="C2763" t="s">
        <v>18470</v>
      </c>
      <c r="D2763">
        <v>4</v>
      </c>
      <c r="E2763" s="1">
        <v>7700</v>
      </c>
      <c r="G2763" t="s">
        <v>34</v>
      </c>
      <c r="H2763" t="s">
        <v>6143</v>
      </c>
      <c r="I2763" t="s">
        <v>18636</v>
      </c>
      <c r="J2763" t="s">
        <v>3203</v>
      </c>
      <c r="K2763" t="s">
        <v>24</v>
      </c>
      <c r="L2763" t="s">
        <v>25</v>
      </c>
      <c r="M2763" t="s">
        <v>6146</v>
      </c>
    </row>
    <row r="2764" spans="1:13" x14ac:dyDescent="0.3">
      <c r="A2764" t="s">
        <v>17455</v>
      </c>
      <c r="C2764" t="s">
        <v>17445</v>
      </c>
      <c r="D2764">
        <v>16</v>
      </c>
      <c r="E2764" s="1">
        <v>17460</v>
      </c>
      <c r="G2764" t="s">
        <v>34</v>
      </c>
      <c r="H2764" t="s">
        <v>6143</v>
      </c>
      <c r="I2764" t="s">
        <v>14312</v>
      </c>
      <c r="J2764" t="s">
        <v>662</v>
      </c>
      <c r="K2764" t="s">
        <v>24</v>
      </c>
      <c r="L2764" t="s">
        <v>25</v>
      </c>
      <c r="M2764" t="s">
        <v>6146</v>
      </c>
    </row>
    <row r="2765" spans="1:13" x14ac:dyDescent="0.3">
      <c r="A2765" t="s">
        <v>32629</v>
      </c>
      <c r="C2765" t="s">
        <v>32581</v>
      </c>
      <c r="D2765">
        <v>7</v>
      </c>
      <c r="E2765" s="1">
        <v>18358</v>
      </c>
      <c r="G2765" t="s">
        <v>34</v>
      </c>
      <c r="H2765" t="s">
        <v>6143</v>
      </c>
      <c r="I2765" t="s">
        <v>32630</v>
      </c>
      <c r="J2765" t="s">
        <v>70</v>
      </c>
      <c r="K2765" t="s">
        <v>24</v>
      </c>
      <c r="L2765" t="s">
        <v>25</v>
      </c>
      <c r="M2765" t="s">
        <v>6146</v>
      </c>
    </row>
    <row r="2766" spans="1:13" x14ac:dyDescent="0.3">
      <c r="A2766" t="s">
        <v>7121</v>
      </c>
      <c r="C2766" t="s">
        <v>18238</v>
      </c>
      <c r="D2766">
        <v>9</v>
      </c>
      <c r="E2766" s="1">
        <v>69000</v>
      </c>
      <c r="G2766" t="s">
        <v>34</v>
      </c>
      <c r="H2766" t="s">
        <v>18250</v>
      </c>
      <c r="I2766" t="s">
        <v>7122</v>
      </c>
      <c r="J2766" t="s">
        <v>307</v>
      </c>
      <c r="L2766" t="s">
        <v>25</v>
      </c>
      <c r="M2766" t="s">
        <v>6146</v>
      </c>
    </row>
    <row r="2767" spans="1:13" x14ac:dyDescent="0.3">
      <c r="A2767" t="s">
        <v>7121</v>
      </c>
      <c r="C2767" t="s">
        <v>6985</v>
      </c>
      <c r="D2767">
        <v>6</v>
      </c>
      <c r="E2767" s="1">
        <v>134109</v>
      </c>
      <c r="G2767" t="s">
        <v>34</v>
      </c>
      <c r="H2767" t="s">
        <v>6143</v>
      </c>
      <c r="I2767" t="s">
        <v>7122</v>
      </c>
      <c r="J2767" t="s">
        <v>307</v>
      </c>
      <c r="L2767" t="s">
        <v>25</v>
      </c>
      <c r="M2767" t="s">
        <v>6146</v>
      </c>
    </row>
    <row r="2768" spans="1:13" x14ac:dyDescent="0.3">
      <c r="A2768" t="s">
        <v>26079</v>
      </c>
      <c r="C2768" t="s">
        <v>25932</v>
      </c>
      <c r="D2768">
        <v>2</v>
      </c>
      <c r="E2768" s="1">
        <v>19499</v>
      </c>
      <c r="G2768" t="s">
        <v>34</v>
      </c>
      <c r="H2768" t="s">
        <v>6143</v>
      </c>
      <c r="I2768" t="s">
        <v>26080</v>
      </c>
      <c r="J2768" t="s">
        <v>700</v>
      </c>
      <c r="K2768" t="s">
        <v>24</v>
      </c>
      <c r="L2768" t="s">
        <v>25</v>
      </c>
      <c r="M2768" t="s">
        <v>6146</v>
      </c>
    </row>
    <row r="2769" spans="1:13" x14ac:dyDescent="0.3">
      <c r="A2769" t="s">
        <v>26079</v>
      </c>
      <c r="C2769" t="s">
        <v>32274</v>
      </c>
      <c r="D2769">
        <v>2</v>
      </c>
      <c r="E2769" s="1">
        <v>17050</v>
      </c>
      <c r="G2769" t="s">
        <v>34</v>
      </c>
      <c r="H2769" t="s">
        <v>6143</v>
      </c>
      <c r="I2769" t="s">
        <v>32357</v>
      </c>
      <c r="J2769" t="s">
        <v>3026</v>
      </c>
      <c r="K2769" t="s">
        <v>24</v>
      </c>
      <c r="L2769" t="s">
        <v>25</v>
      </c>
      <c r="M2769" t="s">
        <v>6146</v>
      </c>
    </row>
    <row r="2770" spans="1:13" x14ac:dyDescent="0.3">
      <c r="A2770" t="s">
        <v>17637</v>
      </c>
      <c r="C2770" t="s">
        <v>17445</v>
      </c>
      <c r="D2770">
        <v>16</v>
      </c>
      <c r="E2770" s="1">
        <v>7300</v>
      </c>
      <c r="G2770" t="s">
        <v>34</v>
      </c>
      <c r="H2770" t="s">
        <v>6143</v>
      </c>
      <c r="I2770" t="s">
        <v>17638</v>
      </c>
      <c r="J2770" t="s">
        <v>662</v>
      </c>
      <c r="K2770" t="s">
        <v>24</v>
      </c>
      <c r="L2770" t="s">
        <v>25</v>
      </c>
      <c r="M2770" t="s">
        <v>6146</v>
      </c>
    </row>
    <row r="2771" spans="1:13" x14ac:dyDescent="0.3">
      <c r="A2771" t="s">
        <v>14835</v>
      </c>
      <c r="C2771" t="s">
        <v>14716</v>
      </c>
      <c r="D2771">
        <v>4</v>
      </c>
      <c r="E2771" s="1">
        <v>8754</v>
      </c>
      <c r="G2771" t="s">
        <v>34</v>
      </c>
      <c r="H2771" t="s">
        <v>6143</v>
      </c>
      <c r="I2771" t="s">
        <v>14836</v>
      </c>
      <c r="J2771" t="s">
        <v>300</v>
      </c>
      <c r="K2771" t="s">
        <v>24</v>
      </c>
      <c r="L2771" t="s">
        <v>25</v>
      </c>
      <c r="M2771" t="s">
        <v>6146</v>
      </c>
    </row>
    <row r="2772" spans="1:13" x14ac:dyDescent="0.3">
      <c r="A2772" t="s">
        <v>32350</v>
      </c>
      <c r="C2772" t="s">
        <v>32274</v>
      </c>
      <c r="D2772">
        <v>2</v>
      </c>
      <c r="E2772" s="1">
        <v>17050</v>
      </c>
      <c r="G2772" t="s">
        <v>34</v>
      </c>
      <c r="H2772" t="s">
        <v>6143</v>
      </c>
      <c r="I2772" t="s">
        <v>14949</v>
      </c>
      <c r="J2772" t="s">
        <v>3026</v>
      </c>
      <c r="K2772" t="s">
        <v>24</v>
      </c>
      <c r="L2772" t="s">
        <v>25</v>
      </c>
      <c r="M2772" t="s">
        <v>6146</v>
      </c>
    </row>
    <row r="2773" spans="1:13" x14ac:dyDescent="0.3">
      <c r="A2773" t="s">
        <v>13783</v>
      </c>
      <c r="C2773" t="s">
        <v>13456</v>
      </c>
      <c r="D2773">
        <v>7</v>
      </c>
      <c r="E2773" s="1">
        <v>21458</v>
      </c>
      <c r="G2773" t="s">
        <v>34</v>
      </c>
      <c r="H2773" t="s">
        <v>6143</v>
      </c>
      <c r="I2773" t="s">
        <v>13784</v>
      </c>
      <c r="J2773" t="s">
        <v>30</v>
      </c>
      <c r="K2773" t="s">
        <v>24</v>
      </c>
      <c r="L2773" t="s">
        <v>25</v>
      </c>
      <c r="M2773" t="s">
        <v>6146</v>
      </c>
    </row>
    <row r="2774" spans="1:13" x14ac:dyDescent="0.3">
      <c r="A2774" t="s">
        <v>6426</v>
      </c>
      <c r="C2774" t="s">
        <v>25397</v>
      </c>
      <c r="D2774">
        <v>1</v>
      </c>
      <c r="E2774" s="1">
        <v>37070</v>
      </c>
      <c r="G2774" t="s">
        <v>34</v>
      </c>
      <c r="H2774" t="s">
        <v>6143</v>
      </c>
      <c r="I2774" t="s">
        <v>6427</v>
      </c>
      <c r="J2774" t="s">
        <v>1145</v>
      </c>
      <c r="K2774" t="s">
        <v>24</v>
      </c>
      <c r="L2774" t="s">
        <v>25</v>
      </c>
      <c r="M2774" t="s">
        <v>6146</v>
      </c>
    </row>
    <row r="2775" spans="1:13" x14ac:dyDescent="0.3">
      <c r="A2775" t="s">
        <v>6426</v>
      </c>
      <c r="C2775" t="s">
        <v>25397</v>
      </c>
      <c r="D2775">
        <v>1</v>
      </c>
      <c r="E2775" s="1">
        <v>66240</v>
      </c>
      <c r="G2775" t="s">
        <v>34</v>
      </c>
      <c r="H2775" t="s">
        <v>6143</v>
      </c>
      <c r="I2775" t="s">
        <v>6427</v>
      </c>
      <c r="J2775" t="s">
        <v>1145</v>
      </c>
      <c r="K2775" t="s">
        <v>24</v>
      </c>
      <c r="L2775" t="s">
        <v>25</v>
      </c>
      <c r="M2775" t="s">
        <v>6146</v>
      </c>
    </row>
    <row r="2776" spans="1:13" x14ac:dyDescent="0.3">
      <c r="A2776" t="s">
        <v>6426</v>
      </c>
      <c r="C2776" t="s">
        <v>18470</v>
      </c>
      <c r="D2776">
        <v>4</v>
      </c>
      <c r="E2776" s="1">
        <v>4974</v>
      </c>
      <c r="G2776" t="s">
        <v>34</v>
      </c>
      <c r="H2776" t="s">
        <v>6143</v>
      </c>
      <c r="I2776" t="s">
        <v>6427</v>
      </c>
      <c r="J2776" t="s">
        <v>3203</v>
      </c>
      <c r="K2776" t="s">
        <v>24</v>
      </c>
      <c r="L2776" t="s">
        <v>25</v>
      </c>
      <c r="M2776" t="s">
        <v>6146</v>
      </c>
    </row>
    <row r="2777" spans="1:13" x14ac:dyDescent="0.3">
      <c r="A2777" t="s">
        <v>6426</v>
      </c>
      <c r="C2777" t="s">
        <v>13456</v>
      </c>
      <c r="D2777">
        <v>7</v>
      </c>
      <c r="E2777" s="1">
        <v>21458</v>
      </c>
      <c r="G2777" t="s">
        <v>34</v>
      </c>
      <c r="H2777" t="s">
        <v>6143</v>
      </c>
      <c r="I2777" t="s">
        <v>6427</v>
      </c>
      <c r="J2777" t="s">
        <v>30</v>
      </c>
      <c r="K2777" t="s">
        <v>24</v>
      </c>
      <c r="L2777" t="s">
        <v>25</v>
      </c>
      <c r="M2777" t="s">
        <v>6146</v>
      </c>
    </row>
    <row r="2778" spans="1:13" x14ac:dyDescent="0.3">
      <c r="A2778" t="s">
        <v>6426</v>
      </c>
      <c r="C2778" t="s">
        <v>14108</v>
      </c>
      <c r="D2778">
        <v>7</v>
      </c>
      <c r="E2778" s="1">
        <v>16108</v>
      </c>
      <c r="G2778" t="s">
        <v>34</v>
      </c>
      <c r="H2778" t="s">
        <v>6143</v>
      </c>
      <c r="I2778" t="s">
        <v>6427</v>
      </c>
      <c r="J2778" t="s">
        <v>433</v>
      </c>
      <c r="K2778" t="s">
        <v>24</v>
      </c>
      <c r="L2778" t="s">
        <v>25</v>
      </c>
      <c r="M2778" t="s">
        <v>6146</v>
      </c>
    </row>
    <row r="2779" spans="1:13" x14ac:dyDescent="0.3">
      <c r="A2779" t="s">
        <v>6426</v>
      </c>
      <c r="C2779" t="s">
        <v>6249</v>
      </c>
      <c r="D2779">
        <v>4</v>
      </c>
      <c r="E2779" s="1">
        <v>15069</v>
      </c>
      <c r="G2779" t="s">
        <v>34</v>
      </c>
      <c r="H2779" t="s">
        <v>6143</v>
      </c>
      <c r="I2779" t="s">
        <v>6427</v>
      </c>
      <c r="J2779" t="s">
        <v>6297</v>
      </c>
      <c r="K2779" t="s">
        <v>24</v>
      </c>
      <c r="L2779" t="s">
        <v>25</v>
      </c>
      <c r="M2779" t="s">
        <v>6146</v>
      </c>
    </row>
    <row r="2780" spans="1:13" x14ac:dyDescent="0.3">
      <c r="A2780" t="s">
        <v>6426</v>
      </c>
      <c r="C2780" t="s">
        <v>17445</v>
      </c>
      <c r="D2780">
        <v>16</v>
      </c>
      <c r="E2780" s="1">
        <v>4000</v>
      </c>
      <c r="G2780" t="s">
        <v>34</v>
      </c>
      <c r="H2780" t="s">
        <v>6143</v>
      </c>
      <c r="I2780" t="s">
        <v>6427</v>
      </c>
      <c r="J2780" t="s">
        <v>662</v>
      </c>
      <c r="K2780" t="s">
        <v>24</v>
      </c>
      <c r="L2780" t="s">
        <v>25</v>
      </c>
      <c r="M2780" t="s">
        <v>6146</v>
      </c>
    </row>
    <row r="2781" spans="1:13" x14ac:dyDescent="0.3">
      <c r="A2781" t="s">
        <v>9489</v>
      </c>
      <c r="C2781" t="s">
        <v>9396</v>
      </c>
      <c r="D2781">
        <v>39</v>
      </c>
      <c r="E2781" s="1">
        <v>1947716</v>
      </c>
      <c r="G2781" t="s">
        <v>111</v>
      </c>
      <c r="H2781" t="s">
        <v>9490</v>
      </c>
      <c r="I2781" t="s">
        <v>6427</v>
      </c>
      <c r="J2781" t="s">
        <v>1145</v>
      </c>
      <c r="K2781" t="s">
        <v>24</v>
      </c>
      <c r="L2781" t="s">
        <v>25</v>
      </c>
      <c r="M2781" t="s">
        <v>120</v>
      </c>
    </row>
    <row r="2782" spans="1:13" x14ac:dyDescent="0.3">
      <c r="A2782" t="s">
        <v>9489</v>
      </c>
      <c r="C2782" t="s">
        <v>11104</v>
      </c>
      <c r="D2782">
        <v>9</v>
      </c>
      <c r="E2782" s="1">
        <v>235000</v>
      </c>
      <c r="G2782" t="s">
        <v>111</v>
      </c>
      <c r="H2782" t="s">
        <v>11131</v>
      </c>
      <c r="I2782" t="s">
        <v>6427</v>
      </c>
      <c r="J2782" t="s">
        <v>1145</v>
      </c>
      <c r="K2782" t="s">
        <v>24</v>
      </c>
      <c r="L2782" t="s">
        <v>25</v>
      </c>
      <c r="M2782" t="s">
        <v>120</v>
      </c>
    </row>
    <row r="2783" spans="1:13" x14ac:dyDescent="0.3">
      <c r="A2783" t="s">
        <v>13322</v>
      </c>
      <c r="C2783" t="s">
        <v>12994</v>
      </c>
      <c r="D2783">
        <v>4</v>
      </c>
      <c r="E2783" s="1">
        <v>5259</v>
      </c>
      <c r="G2783" t="s">
        <v>34</v>
      </c>
      <c r="H2783" t="s">
        <v>6143</v>
      </c>
      <c r="I2783" t="s">
        <v>13323</v>
      </c>
      <c r="J2783" t="s">
        <v>9844</v>
      </c>
      <c r="K2783" t="s">
        <v>24</v>
      </c>
      <c r="L2783" t="s">
        <v>25</v>
      </c>
      <c r="M2783" t="s">
        <v>6146</v>
      </c>
    </row>
    <row r="2784" spans="1:13" x14ac:dyDescent="0.3">
      <c r="A2784" t="s">
        <v>18273</v>
      </c>
      <c r="C2784" t="s">
        <v>18238</v>
      </c>
      <c r="D2784">
        <v>12</v>
      </c>
      <c r="E2784" s="1">
        <v>125000</v>
      </c>
      <c r="G2784" t="s">
        <v>34</v>
      </c>
      <c r="H2784" t="s">
        <v>970</v>
      </c>
      <c r="I2784" t="s">
        <v>22</v>
      </c>
      <c r="J2784" t="s">
        <v>23</v>
      </c>
      <c r="K2784" t="s">
        <v>24</v>
      </c>
      <c r="L2784" t="s">
        <v>38</v>
      </c>
      <c r="M2784" t="s">
        <v>6146</v>
      </c>
    </row>
    <row r="2785" spans="1:13" x14ac:dyDescent="0.3">
      <c r="A2785" t="s">
        <v>18532</v>
      </c>
      <c r="C2785" t="s">
        <v>18470</v>
      </c>
      <c r="D2785">
        <v>2</v>
      </c>
      <c r="E2785" s="1">
        <v>16045</v>
      </c>
      <c r="G2785" t="s">
        <v>34</v>
      </c>
      <c r="H2785" t="s">
        <v>6143</v>
      </c>
      <c r="I2785" t="s">
        <v>18533</v>
      </c>
      <c r="J2785" t="s">
        <v>372</v>
      </c>
      <c r="K2785" t="s">
        <v>24</v>
      </c>
      <c r="L2785" t="s">
        <v>25</v>
      </c>
      <c r="M2785" t="s">
        <v>6146</v>
      </c>
    </row>
    <row r="2786" spans="1:13" x14ac:dyDescent="0.3">
      <c r="A2786" t="s">
        <v>25987</v>
      </c>
      <c r="C2786" t="s">
        <v>25932</v>
      </c>
      <c r="D2786">
        <v>1</v>
      </c>
      <c r="E2786" s="1">
        <v>12975</v>
      </c>
      <c r="G2786" t="s">
        <v>34</v>
      </c>
      <c r="H2786" t="s">
        <v>6143</v>
      </c>
      <c r="I2786" t="s">
        <v>25988</v>
      </c>
      <c r="J2786" t="s">
        <v>199</v>
      </c>
      <c r="K2786" t="s">
        <v>24</v>
      </c>
      <c r="L2786" t="s">
        <v>25</v>
      </c>
      <c r="M2786" t="s">
        <v>6146</v>
      </c>
    </row>
    <row r="2787" spans="1:13" x14ac:dyDescent="0.3">
      <c r="A2787" t="s">
        <v>32828</v>
      </c>
      <c r="C2787" t="s">
        <v>32581</v>
      </c>
      <c r="D2787">
        <v>7</v>
      </c>
      <c r="E2787" s="1">
        <v>18608</v>
      </c>
      <c r="G2787" t="s">
        <v>34</v>
      </c>
      <c r="H2787" t="s">
        <v>6143</v>
      </c>
      <c r="I2787" t="s">
        <v>32829</v>
      </c>
      <c r="J2787" t="s">
        <v>70</v>
      </c>
      <c r="K2787" t="s">
        <v>24</v>
      </c>
      <c r="L2787" t="s">
        <v>25</v>
      </c>
      <c r="M2787" t="s">
        <v>6146</v>
      </c>
    </row>
    <row r="2788" spans="1:13" x14ac:dyDescent="0.3">
      <c r="A2788" t="s">
        <v>32323</v>
      </c>
      <c r="C2788" t="s">
        <v>32274</v>
      </c>
      <c r="D2788">
        <v>2</v>
      </c>
      <c r="E2788" s="1">
        <v>7900</v>
      </c>
      <c r="G2788" t="s">
        <v>34</v>
      </c>
      <c r="H2788" t="s">
        <v>6143</v>
      </c>
      <c r="I2788" t="s">
        <v>32324</v>
      </c>
      <c r="J2788" t="s">
        <v>3026</v>
      </c>
      <c r="K2788" t="s">
        <v>24</v>
      </c>
      <c r="L2788" t="s">
        <v>25</v>
      </c>
      <c r="M2788" t="s">
        <v>6146</v>
      </c>
    </row>
    <row r="2789" spans="1:13" x14ac:dyDescent="0.3">
      <c r="A2789" t="s">
        <v>31705</v>
      </c>
      <c r="C2789" t="s">
        <v>31493</v>
      </c>
      <c r="D2789">
        <v>5</v>
      </c>
      <c r="E2789" s="1">
        <v>49532</v>
      </c>
      <c r="G2789" t="s">
        <v>34</v>
      </c>
      <c r="H2789" t="s">
        <v>6143</v>
      </c>
      <c r="I2789" t="s">
        <v>20005</v>
      </c>
      <c r="J2789" t="s">
        <v>311</v>
      </c>
      <c r="K2789" t="s">
        <v>24</v>
      </c>
      <c r="L2789" t="s">
        <v>25</v>
      </c>
      <c r="M2789" t="s">
        <v>6146</v>
      </c>
    </row>
    <row r="2790" spans="1:13" x14ac:dyDescent="0.3">
      <c r="A2790" t="s">
        <v>83</v>
      </c>
      <c r="C2790" t="s">
        <v>2269</v>
      </c>
      <c r="D2790">
        <v>24</v>
      </c>
      <c r="E2790" s="1">
        <v>2598474</v>
      </c>
      <c r="G2790" t="s">
        <v>34</v>
      </c>
      <c r="H2790" t="s">
        <v>2424</v>
      </c>
      <c r="I2790" t="s">
        <v>85</v>
      </c>
      <c r="J2790" t="s">
        <v>86</v>
      </c>
      <c r="K2790" t="s">
        <v>24</v>
      </c>
      <c r="L2790" t="s">
        <v>17</v>
      </c>
      <c r="M2790" t="s">
        <v>202</v>
      </c>
    </row>
    <row r="2791" spans="1:13" x14ac:dyDescent="0.3">
      <c r="A2791" t="s">
        <v>83</v>
      </c>
      <c r="C2791" t="s">
        <v>1852</v>
      </c>
      <c r="D2791">
        <v>16</v>
      </c>
      <c r="E2791" s="1">
        <v>723824</v>
      </c>
      <c r="G2791" t="s">
        <v>13</v>
      </c>
      <c r="H2791" t="s">
        <v>1970</v>
      </c>
      <c r="I2791" t="s">
        <v>85</v>
      </c>
      <c r="J2791" t="s">
        <v>86</v>
      </c>
      <c r="K2791" t="s">
        <v>24</v>
      </c>
      <c r="L2791" t="s">
        <v>17</v>
      </c>
      <c r="M2791" t="s">
        <v>345</v>
      </c>
    </row>
    <row r="2792" spans="1:13" x14ac:dyDescent="0.3">
      <c r="A2792" t="s">
        <v>83</v>
      </c>
      <c r="C2792" t="s">
        <v>14</v>
      </c>
      <c r="D2792">
        <v>5</v>
      </c>
      <c r="E2792" s="1">
        <v>171254</v>
      </c>
      <c r="G2792" t="s">
        <v>13</v>
      </c>
      <c r="H2792" t="s">
        <v>84</v>
      </c>
      <c r="I2792" t="s">
        <v>85</v>
      </c>
      <c r="J2792" t="s">
        <v>86</v>
      </c>
      <c r="K2792" t="s">
        <v>24</v>
      </c>
      <c r="L2792" t="s">
        <v>25</v>
      </c>
      <c r="M2792" t="s">
        <v>87</v>
      </c>
    </row>
    <row r="2793" spans="1:13" x14ac:dyDescent="0.3">
      <c r="A2793" t="s">
        <v>83</v>
      </c>
      <c r="C2793" t="s">
        <v>27925</v>
      </c>
      <c r="D2793">
        <v>25</v>
      </c>
      <c r="E2793" s="1">
        <v>80000</v>
      </c>
      <c r="G2793" t="s">
        <v>13</v>
      </c>
      <c r="H2793" t="s">
        <v>28230</v>
      </c>
      <c r="I2793" t="s">
        <v>85</v>
      </c>
      <c r="J2793" t="s">
        <v>86</v>
      </c>
      <c r="K2793" t="s">
        <v>24</v>
      </c>
      <c r="L2793" t="s">
        <v>38</v>
      </c>
      <c r="M2793" t="s">
        <v>105</v>
      </c>
    </row>
    <row r="2794" spans="1:13" x14ac:dyDescent="0.3">
      <c r="A2794" t="s">
        <v>83</v>
      </c>
      <c r="C2794" t="s">
        <v>27614</v>
      </c>
      <c r="D2794">
        <v>46</v>
      </c>
      <c r="E2794" s="1">
        <v>4995109</v>
      </c>
      <c r="G2794" t="s">
        <v>13</v>
      </c>
      <c r="H2794" t="s">
        <v>27619</v>
      </c>
      <c r="I2794" t="s">
        <v>85</v>
      </c>
      <c r="J2794" t="s">
        <v>86</v>
      </c>
      <c r="K2794" t="s">
        <v>24</v>
      </c>
      <c r="L2794" t="s">
        <v>17</v>
      </c>
      <c r="M2794" t="s">
        <v>105</v>
      </c>
    </row>
    <row r="2795" spans="1:13" x14ac:dyDescent="0.3">
      <c r="A2795" t="s">
        <v>83</v>
      </c>
      <c r="C2795" t="s">
        <v>29426</v>
      </c>
      <c r="D2795">
        <v>29</v>
      </c>
      <c r="E2795" s="1">
        <v>200000</v>
      </c>
      <c r="G2795" t="s">
        <v>13</v>
      </c>
      <c r="H2795" t="s">
        <v>29519</v>
      </c>
      <c r="I2795" t="s">
        <v>85</v>
      </c>
      <c r="J2795" t="s">
        <v>86</v>
      </c>
      <c r="K2795" t="s">
        <v>24</v>
      </c>
      <c r="L2795" t="s">
        <v>17</v>
      </c>
      <c r="M2795" t="s">
        <v>45</v>
      </c>
    </row>
    <row r="2796" spans="1:13" x14ac:dyDescent="0.3">
      <c r="A2796" t="s">
        <v>83</v>
      </c>
      <c r="C2796" t="s">
        <v>3657</v>
      </c>
      <c r="D2796">
        <v>42</v>
      </c>
      <c r="E2796" s="1">
        <v>893867</v>
      </c>
      <c r="G2796" t="s">
        <v>34</v>
      </c>
      <c r="H2796" t="s">
        <v>3692</v>
      </c>
      <c r="I2796" t="s">
        <v>85</v>
      </c>
      <c r="J2796" t="s">
        <v>86</v>
      </c>
      <c r="K2796" t="s">
        <v>24</v>
      </c>
      <c r="L2796" t="s">
        <v>17</v>
      </c>
      <c r="M2796" t="s">
        <v>202</v>
      </c>
    </row>
    <row r="2797" spans="1:13" x14ac:dyDescent="0.3">
      <c r="A2797" t="s">
        <v>83</v>
      </c>
      <c r="C2797" t="s">
        <v>22837</v>
      </c>
      <c r="D2797">
        <v>59</v>
      </c>
      <c r="E2797" s="1">
        <v>5961698</v>
      </c>
      <c r="G2797" t="s">
        <v>571</v>
      </c>
      <c r="H2797" t="s">
        <v>23156</v>
      </c>
      <c r="I2797" t="s">
        <v>85</v>
      </c>
      <c r="J2797" t="s">
        <v>86</v>
      </c>
      <c r="K2797" t="s">
        <v>24</v>
      </c>
      <c r="L2797" t="s">
        <v>38</v>
      </c>
      <c r="M2797" t="s">
        <v>23157</v>
      </c>
    </row>
    <row r="2798" spans="1:13" x14ac:dyDescent="0.3">
      <c r="A2798" t="s">
        <v>83</v>
      </c>
      <c r="C2798" t="s">
        <v>23373</v>
      </c>
      <c r="D2798">
        <v>35</v>
      </c>
      <c r="E2798" s="1">
        <v>1455998</v>
      </c>
      <c r="G2798" t="s">
        <v>13</v>
      </c>
      <c r="H2798" t="s">
        <v>23376</v>
      </c>
      <c r="I2798" t="s">
        <v>85</v>
      </c>
      <c r="J2798" t="s">
        <v>86</v>
      </c>
      <c r="K2798" t="s">
        <v>24</v>
      </c>
      <c r="L2798" t="s">
        <v>17</v>
      </c>
      <c r="M2798" t="s">
        <v>345</v>
      </c>
    </row>
    <row r="2799" spans="1:13" x14ac:dyDescent="0.3">
      <c r="A2799" t="s">
        <v>83</v>
      </c>
      <c r="C2799" t="s">
        <v>22248</v>
      </c>
      <c r="D2799">
        <v>38</v>
      </c>
      <c r="E2799" s="1">
        <v>3677921</v>
      </c>
      <c r="G2799" t="s">
        <v>34</v>
      </c>
      <c r="H2799" t="s">
        <v>22257</v>
      </c>
      <c r="I2799" t="s">
        <v>85</v>
      </c>
      <c r="J2799" t="s">
        <v>86</v>
      </c>
      <c r="K2799" t="s">
        <v>24</v>
      </c>
      <c r="L2799" t="s">
        <v>17</v>
      </c>
      <c r="M2799" t="s">
        <v>217</v>
      </c>
    </row>
    <row r="2800" spans="1:13" x14ac:dyDescent="0.3">
      <c r="A2800" t="s">
        <v>83</v>
      </c>
      <c r="C2800" t="s">
        <v>22248</v>
      </c>
      <c r="D2800">
        <v>36</v>
      </c>
      <c r="E2800" s="1">
        <v>2020533</v>
      </c>
      <c r="G2800" t="s">
        <v>13</v>
      </c>
      <c r="H2800" t="s">
        <v>22323</v>
      </c>
      <c r="I2800" t="s">
        <v>85</v>
      </c>
      <c r="J2800" t="s">
        <v>86</v>
      </c>
      <c r="K2800" t="s">
        <v>24</v>
      </c>
      <c r="L2800" t="s">
        <v>17</v>
      </c>
      <c r="M2800" t="s">
        <v>442</v>
      </c>
    </row>
    <row r="2801" spans="1:13" x14ac:dyDescent="0.3">
      <c r="A2801" t="s">
        <v>83</v>
      </c>
      <c r="C2801" t="s">
        <v>16236</v>
      </c>
      <c r="D2801">
        <v>19</v>
      </c>
      <c r="E2801" s="1">
        <v>95332</v>
      </c>
      <c r="G2801" t="s">
        <v>13</v>
      </c>
      <c r="H2801" t="s">
        <v>16311</v>
      </c>
      <c r="I2801" t="s">
        <v>85</v>
      </c>
      <c r="J2801" t="s">
        <v>86</v>
      </c>
      <c r="K2801" t="s">
        <v>24</v>
      </c>
      <c r="L2801" t="s">
        <v>17</v>
      </c>
      <c r="M2801" t="s">
        <v>450</v>
      </c>
    </row>
    <row r="2802" spans="1:13" x14ac:dyDescent="0.3">
      <c r="A2802" t="s">
        <v>83</v>
      </c>
      <c r="C2802" t="s">
        <v>12314</v>
      </c>
      <c r="D2802">
        <v>26</v>
      </c>
      <c r="E2802" s="1">
        <v>391333</v>
      </c>
      <c r="G2802" t="s">
        <v>13</v>
      </c>
      <c r="H2802" t="s">
        <v>12573</v>
      </c>
      <c r="I2802" t="s">
        <v>85</v>
      </c>
      <c r="J2802" t="s">
        <v>86</v>
      </c>
      <c r="K2802" t="s">
        <v>24</v>
      </c>
      <c r="L2802" t="s">
        <v>44</v>
      </c>
      <c r="M2802" t="s">
        <v>450</v>
      </c>
    </row>
    <row r="2803" spans="1:13" x14ac:dyDescent="0.3">
      <c r="A2803" t="s">
        <v>83</v>
      </c>
      <c r="C2803" t="s">
        <v>11254</v>
      </c>
      <c r="D2803">
        <v>36</v>
      </c>
      <c r="E2803" s="1">
        <v>307374</v>
      </c>
      <c r="G2803" t="s">
        <v>13</v>
      </c>
      <c r="H2803" t="s">
        <v>11266</v>
      </c>
      <c r="I2803" t="s">
        <v>85</v>
      </c>
      <c r="J2803" t="s">
        <v>86</v>
      </c>
      <c r="K2803" t="s">
        <v>24</v>
      </c>
      <c r="L2803" t="s">
        <v>17</v>
      </c>
      <c r="M2803" t="s">
        <v>450</v>
      </c>
    </row>
    <row r="2804" spans="1:13" x14ac:dyDescent="0.3">
      <c r="A2804" t="s">
        <v>83</v>
      </c>
      <c r="C2804" t="s">
        <v>9547</v>
      </c>
      <c r="D2804">
        <v>58</v>
      </c>
      <c r="E2804" s="1">
        <v>3143588</v>
      </c>
      <c r="G2804" t="s">
        <v>13</v>
      </c>
      <c r="H2804" t="s">
        <v>9667</v>
      </c>
      <c r="I2804" t="s">
        <v>85</v>
      </c>
      <c r="J2804" t="s">
        <v>86</v>
      </c>
      <c r="K2804" t="s">
        <v>24</v>
      </c>
      <c r="L2804" t="s">
        <v>17</v>
      </c>
      <c r="M2804" t="s">
        <v>31</v>
      </c>
    </row>
    <row r="2805" spans="1:13" x14ac:dyDescent="0.3">
      <c r="A2805" t="s">
        <v>83</v>
      </c>
      <c r="C2805" t="s">
        <v>8196</v>
      </c>
      <c r="D2805">
        <v>32</v>
      </c>
      <c r="E2805" s="1">
        <v>1745409</v>
      </c>
      <c r="G2805" t="s">
        <v>13</v>
      </c>
      <c r="H2805" t="s">
        <v>8363</v>
      </c>
      <c r="I2805" t="s">
        <v>85</v>
      </c>
      <c r="J2805" t="s">
        <v>86</v>
      </c>
      <c r="K2805" t="s">
        <v>24</v>
      </c>
      <c r="L2805" t="s">
        <v>17</v>
      </c>
      <c r="M2805" t="s">
        <v>450</v>
      </c>
    </row>
    <row r="2806" spans="1:13" x14ac:dyDescent="0.3">
      <c r="A2806" t="s">
        <v>83</v>
      </c>
      <c r="C2806" t="s">
        <v>34263</v>
      </c>
      <c r="D2806">
        <v>31</v>
      </c>
      <c r="E2806" s="1">
        <v>100000</v>
      </c>
      <c r="G2806" t="s">
        <v>13</v>
      </c>
      <c r="H2806" t="s">
        <v>34372</v>
      </c>
      <c r="I2806" t="s">
        <v>85</v>
      </c>
      <c r="J2806" t="s">
        <v>86</v>
      </c>
      <c r="K2806" t="s">
        <v>24</v>
      </c>
      <c r="L2806" t="s">
        <v>17</v>
      </c>
      <c r="M2806" t="s">
        <v>450</v>
      </c>
    </row>
    <row r="2807" spans="1:13" x14ac:dyDescent="0.3">
      <c r="A2807" t="s">
        <v>83</v>
      </c>
      <c r="C2807" t="s">
        <v>34035</v>
      </c>
      <c r="D2807">
        <v>7</v>
      </c>
      <c r="E2807" s="1">
        <v>10000</v>
      </c>
      <c r="G2807" t="s">
        <v>13</v>
      </c>
      <c r="H2807" t="s">
        <v>34060</v>
      </c>
      <c r="I2807" t="s">
        <v>85</v>
      </c>
      <c r="J2807" t="s">
        <v>86</v>
      </c>
      <c r="K2807" t="s">
        <v>24</v>
      </c>
      <c r="L2807" t="s">
        <v>17</v>
      </c>
      <c r="M2807" t="s">
        <v>31</v>
      </c>
    </row>
    <row r="2808" spans="1:13" x14ac:dyDescent="0.3">
      <c r="A2808" t="s">
        <v>83</v>
      </c>
      <c r="C2808" t="s">
        <v>36770</v>
      </c>
      <c r="D2808">
        <v>18</v>
      </c>
      <c r="E2808" s="1">
        <v>886278</v>
      </c>
      <c r="G2808" t="s">
        <v>13</v>
      </c>
      <c r="H2808" t="s">
        <v>36823</v>
      </c>
      <c r="I2808" t="s">
        <v>85</v>
      </c>
      <c r="J2808" t="s">
        <v>86</v>
      </c>
      <c r="K2808" t="s">
        <v>24</v>
      </c>
      <c r="L2808" t="s">
        <v>44</v>
      </c>
      <c r="M2808" t="s">
        <v>345</v>
      </c>
    </row>
    <row r="2809" spans="1:13" x14ac:dyDescent="0.3">
      <c r="A2809" t="s">
        <v>83</v>
      </c>
      <c r="C2809" t="s">
        <v>35954</v>
      </c>
      <c r="D2809">
        <v>48</v>
      </c>
      <c r="E2809" s="1">
        <v>5709286</v>
      </c>
      <c r="G2809" t="s">
        <v>13</v>
      </c>
      <c r="H2809" t="s">
        <v>36014</v>
      </c>
      <c r="I2809" t="s">
        <v>85</v>
      </c>
      <c r="J2809" t="s">
        <v>86</v>
      </c>
      <c r="K2809" t="s">
        <v>24</v>
      </c>
      <c r="L2809" t="s">
        <v>17</v>
      </c>
      <c r="M2809" t="s">
        <v>345</v>
      </c>
    </row>
    <row r="2810" spans="1:13" x14ac:dyDescent="0.3">
      <c r="A2810" t="s">
        <v>83</v>
      </c>
      <c r="C2810" t="s">
        <v>35954</v>
      </c>
      <c r="D2810">
        <v>36</v>
      </c>
      <c r="E2810" s="1">
        <v>1267048</v>
      </c>
      <c r="G2810" t="s">
        <v>13</v>
      </c>
      <c r="H2810" t="s">
        <v>36023</v>
      </c>
      <c r="I2810" t="s">
        <v>85</v>
      </c>
      <c r="J2810" t="s">
        <v>86</v>
      </c>
      <c r="K2810" t="s">
        <v>24</v>
      </c>
      <c r="L2810" t="s">
        <v>17</v>
      </c>
      <c r="M2810" t="s">
        <v>31</v>
      </c>
    </row>
    <row r="2811" spans="1:13" x14ac:dyDescent="0.3">
      <c r="A2811" t="s">
        <v>8590</v>
      </c>
      <c r="C2811" t="s">
        <v>8560</v>
      </c>
      <c r="D2811">
        <v>34</v>
      </c>
      <c r="E2811" s="1">
        <v>246001</v>
      </c>
      <c r="G2811" t="s">
        <v>111</v>
      </c>
      <c r="H2811" t="s">
        <v>8591</v>
      </c>
      <c r="I2811" t="s">
        <v>4107</v>
      </c>
      <c r="J2811" t="s">
        <v>1169</v>
      </c>
      <c r="K2811" t="s">
        <v>24</v>
      </c>
      <c r="L2811" t="s">
        <v>25</v>
      </c>
      <c r="M2811" t="s">
        <v>232</v>
      </c>
    </row>
    <row r="2812" spans="1:13" x14ac:dyDescent="0.3">
      <c r="A2812" t="s">
        <v>10056</v>
      </c>
      <c r="C2812" t="s">
        <v>9547</v>
      </c>
      <c r="D2812">
        <v>13</v>
      </c>
      <c r="E2812" s="1">
        <v>330781</v>
      </c>
      <c r="G2812" t="s">
        <v>111</v>
      </c>
      <c r="H2812" t="s">
        <v>10057</v>
      </c>
      <c r="I2812" t="s">
        <v>397</v>
      </c>
      <c r="J2812" t="s">
        <v>119</v>
      </c>
      <c r="K2812" t="s">
        <v>24</v>
      </c>
      <c r="L2812" t="s">
        <v>25</v>
      </c>
      <c r="M2812" t="s">
        <v>120</v>
      </c>
    </row>
    <row r="2813" spans="1:13" x14ac:dyDescent="0.3">
      <c r="A2813" t="s">
        <v>17145</v>
      </c>
      <c r="C2813" t="s">
        <v>22209</v>
      </c>
      <c r="D2813">
        <v>11</v>
      </c>
      <c r="E2813" s="1">
        <v>34162</v>
      </c>
      <c r="G2813" t="s">
        <v>13</v>
      </c>
      <c r="H2813" t="s">
        <v>22235</v>
      </c>
      <c r="I2813" t="s">
        <v>564</v>
      </c>
      <c r="K2813" t="s">
        <v>16</v>
      </c>
      <c r="L2813" t="s">
        <v>17</v>
      </c>
      <c r="M2813" t="s">
        <v>82</v>
      </c>
    </row>
    <row r="2814" spans="1:13" x14ac:dyDescent="0.3">
      <c r="A2814" t="s">
        <v>17145</v>
      </c>
      <c r="C2814" t="s">
        <v>17138</v>
      </c>
      <c r="D2814">
        <v>46</v>
      </c>
      <c r="E2814" s="1">
        <v>1508478</v>
      </c>
      <c r="G2814" t="s">
        <v>13</v>
      </c>
      <c r="H2814" t="s">
        <v>17146</v>
      </c>
      <c r="I2814" t="s">
        <v>564</v>
      </c>
      <c r="K2814" t="s">
        <v>16</v>
      </c>
      <c r="L2814" t="s">
        <v>17</v>
      </c>
      <c r="M2814" t="s">
        <v>82</v>
      </c>
    </row>
    <row r="2815" spans="1:13" x14ac:dyDescent="0.3">
      <c r="A2815" t="s">
        <v>34690</v>
      </c>
      <c r="C2815" t="s">
        <v>34627</v>
      </c>
      <c r="D2815">
        <v>26</v>
      </c>
      <c r="E2815" s="1">
        <v>100000</v>
      </c>
      <c r="G2815" t="s">
        <v>48</v>
      </c>
      <c r="H2815" t="s">
        <v>34691</v>
      </c>
      <c r="I2815" t="s">
        <v>5357</v>
      </c>
      <c r="J2815" t="s">
        <v>422</v>
      </c>
      <c r="K2815" t="s">
        <v>24</v>
      </c>
      <c r="L2815" t="s">
        <v>17</v>
      </c>
      <c r="M2815" t="s">
        <v>354</v>
      </c>
    </row>
    <row r="2816" spans="1:13" x14ac:dyDescent="0.3">
      <c r="A2816" t="s">
        <v>1377</v>
      </c>
      <c r="C2816" t="s">
        <v>1275</v>
      </c>
      <c r="D2816">
        <v>6</v>
      </c>
      <c r="E2816" s="1">
        <v>199800</v>
      </c>
      <c r="G2816" t="s">
        <v>13</v>
      </c>
      <c r="H2816" t="s">
        <v>1378</v>
      </c>
      <c r="I2816" t="s">
        <v>397</v>
      </c>
      <c r="J2816" t="s">
        <v>119</v>
      </c>
      <c r="K2816" t="s">
        <v>24</v>
      </c>
      <c r="L2816" t="s">
        <v>17</v>
      </c>
      <c r="M2816" t="s">
        <v>45</v>
      </c>
    </row>
    <row r="2817" spans="1:13" x14ac:dyDescent="0.3">
      <c r="A2817" t="s">
        <v>14739</v>
      </c>
      <c r="C2817" t="s">
        <v>14716</v>
      </c>
      <c r="D2817">
        <v>4</v>
      </c>
      <c r="E2817" s="1">
        <v>15863</v>
      </c>
      <c r="G2817" t="s">
        <v>34</v>
      </c>
      <c r="H2817" t="s">
        <v>6143</v>
      </c>
      <c r="I2817" t="s">
        <v>831</v>
      </c>
      <c r="J2817" t="s">
        <v>300</v>
      </c>
      <c r="K2817" t="s">
        <v>24</v>
      </c>
      <c r="L2817" t="s">
        <v>25</v>
      </c>
      <c r="M2817" t="s">
        <v>6146</v>
      </c>
    </row>
    <row r="2818" spans="1:13" x14ac:dyDescent="0.3">
      <c r="A2818" t="s">
        <v>14124</v>
      </c>
      <c r="C2818" t="s">
        <v>28715</v>
      </c>
      <c r="D2818">
        <v>36</v>
      </c>
      <c r="E2818" s="1">
        <v>240000</v>
      </c>
      <c r="G2818" t="s">
        <v>69</v>
      </c>
      <c r="H2818" t="s">
        <v>28859</v>
      </c>
      <c r="I2818" t="s">
        <v>475</v>
      </c>
      <c r="K2818" t="s">
        <v>189</v>
      </c>
      <c r="L2818" t="s">
        <v>17</v>
      </c>
      <c r="M2818" t="s">
        <v>39</v>
      </c>
    </row>
    <row r="2819" spans="1:13" x14ac:dyDescent="0.3">
      <c r="A2819" t="s">
        <v>14124</v>
      </c>
      <c r="C2819" t="s">
        <v>24055</v>
      </c>
      <c r="D2819">
        <v>37</v>
      </c>
      <c r="E2819" s="1">
        <v>120000</v>
      </c>
      <c r="G2819" t="s">
        <v>69</v>
      </c>
      <c r="H2819" t="s">
        <v>24258</v>
      </c>
      <c r="I2819" t="s">
        <v>475</v>
      </c>
      <c r="K2819" t="s">
        <v>189</v>
      </c>
      <c r="L2819" t="s">
        <v>17</v>
      </c>
      <c r="M2819" t="s">
        <v>39</v>
      </c>
    </row>
    <row r="2820" spans="1:13" x14ac:dyDescent="0.3">
      <c r="A2820" t="s">
        <v>14124</v>
      </c>
      <c r="C2820" t="s">
        <v>22024</v>
      </c>
      <c r="D2820">
        <v>12</v>
      </c>
      <c r="E2820" s="1">
        <v>44500</v>
      </c>
      <c r="G2820" t="s">
        <v>69</v>
      </c>
      <c r="H2820" t="s">
        <v>22095</v>
      </c>
      <c r="I2820" t="s">
        <v>475</v>
      </c>
      <c r="K2820" t="s">
        <v>189</v>
      </c>
      <c r="L2820" t="s">
        <v>17</v>
      </c>
      <c r="M2820" t="s">
        <v>39</v>
      </c>
    </row>
    <row r="2821" spans="1:13" x14ac:dyDescent="0.3">
      <c r="A2821" t="s">
        <v>14124</v>
      </c>
      <c r="C2821" t="s">
        <v>14108</v>
      </c>
      <c r="D2821">
        <v>30</v>
      </c>
      <c r="E2821" s="1">
        <v>659172</v>
      </c>
      <c r="G2821" t="s">
        <v>13</v>
      </c>
      <c r="H2821" t="s">
        <v>14125</v>
      </c>
      <c r="I2821" t="s">
        <v>475</v>
      </c>
      <c r="K2821" t="s">
        <v>189</v>
      </c>
      <c r="L2821" t="s">
        <v>44</v>
      </c>
      <c r="M2821" t="s">
        <v>31</v>
      </c>
    </row>
    <row r="2822" spans="1:13" x14ac:dyDescent="0.3">
      <c r="A2822" t="s">
        <v>22586</v>
      </c>
      <c r="C2822" t="s">
        <v>22505</v>
      </c>
      <c r="D2822">
        <v>17</v>
      </c>
      <c r="E2822" s="1">
        <v>444207</v>
      </c>
      <c r="G2822" t="s">
        <v>907</v>
      </c>
      <c r="H2822" t="s">
        <v>22587</v>
      </c>
      <c r="I2822" t="s">
        <v>359</v>
      </c>
      <c r="K2822" t="s">
        <v>189</v>
      </c>
      <c r="L2822" t="s">
        <v>248</v>
      </c>
      <c r="M2822" t="s">
        <v>1627</v>
      </c>
    </row>
    <row r="2823" spans="1:13" x14ac:dyDescent="0.3">
      <c r="A2823" t="s">
        <v>16803</v>
      </c>
      <c r="C2823" t="s">
        <v>28715</v>
      </c>
      <c r="D2823">
        <v>34</v>
      </c>
      <c r="E2823" s="1">
        <v>1750256</v>
      </c>
      <c r="G2823" t="s">
        <v>48</v>
      </c>
      <c r="H2823" t="s">
        <v>28755</v>
      </c>
      <c r="I2823" t="s">
        <v>359</v>
      </c>
      <c r="K2823" t="s">
        <v>189</v>
      </c>
      <c r="L2823" t="s">
        <v>38</v>
      </c>
      <c r="M2823" t="s">
        <v>354</v>
      </c>
    </row>
    <row r="2824" spans="1:13" x14ac:dyDescent="0.3">
      <c r="A2824" t="s">
        <v>16803</v>
      </c>
      <c r="C2824" t="s">
        <v>21173</v>
      </c>
      <c r="D2824">
        <v>23</v>
      </c>
      <c r="E2824" s="1">
        <v>1485909</v>
      </c>
      <c r="G2824" t="s">
        <v>69</v>
      </c>
      <c r="H2824" t="s">
        <v>21700</v>
      </c>
      <c r="I2824" t="s">
        <v>359</v>
      </c>
      <c r="K2824" t="s">
        <v>189</v>
      </c>
      <c r="L2824" t="s">
        <v>170</v>
      </c>
      <c r="M2824" t="s">
        <v>39</v>
      </c>
    </row>
    <row r="2825" spans="1:13" x14ac:dyDescent="0.3">
      <c r="A2825" t="s">
        <v>16803</v>
      </c>
      <c r="C2825" t="s">
        <v>16755</v>
      </c>
      <c r="D2825">
        <v>14</v>
      </c>
      <c r="E2825" s="1">
        <v>432492</v>
      </c>
      <c r="G2825" t="s">
        <v>168</v>
      </c>
      <c r="H2825" t="s">
        <v>16804</v>
      </c>
      <c r="I2825" t="s">
        <v>359</v>
      </c>
      <c r="K2825" t="s">
        <v>189</v>
      </c>
      <c r="L2825" t="s">
        <v>38</v>
      </c>
      <c r="M2825" t="s">
        <v>171</v>
      </c>
    </row>
    <row r="2826" spans="1:13" x14ac:dyDescent="0.3">
      <c r="A2826" t="s">
        <v>7026</v>
      </c>
      <c r="C2826" t="s">
        <v>6985</v>
      </c>
      <c r="D2826">
        <v>12</v>
      </c>
      <c r="E2826" s="1">
        <v>1791081</v>
      </c>
      <c r="G2826" t="s">
        <v>34</v>
      </c>
      <c r="H2826" t="s">
        <v>7027</v>
      </c>
      <c r="I2826" t="s">
        <v>703</v>
      </c>
      <c r="J2826" t="s">
        <v>1293</v>
      </c>
      <c r="K2826" t="s">
        <v>609</v>
      </c>
      <c r="L2826" t="s">
        <v>25</v>
      </c>
      <c r="M2826" t="s">
        <v>6146</v>
      </c>
    </row>
    <row r="2827" spans="1:13" x14ac:dyDescent="0.3">
      <c r="A2827" t="s">
        <v>18240</v>
      </c>
      <c r="C2827" t="s">
        <v>18238</v>
      </c>
      <c r="D2827">
        <v>12</v>
      </c>
      <c r="E2827" s="1">
        <v>288075</v>
      </c>
      <c r="G2827" t="s">
        <v>13</v>
      </c>
      <c r="H2827" t="s">
        <v>18241</v>
      </c>
      <c r="I2827" t="s">
        <v>18242</v>
      </c>
      <c r="K2827" t="s">
        <v>189</v>
      </c>
      <c r="L2827" t="s">
        <v>17</v>
      </c>
      <c r="M2827" t="s">
        <v>66</v>
      </c>
    </row>
    <row r="2828" spans="1:13" x14ac:dyDescent="0.3">
      <c r="A2828" t="s">
        <v>26595</v>
      </c>
      <c r="C2828" t="s">
        <v>26519</v>
      </c>
      <c r="D2828">
        <v>5</v>
      </c>
      <c r="E2828" s="1">
        <v>11635</v>
      </c>
      <c r="G2828" t="s">
        <v>34</v>
      </c>
      <c r="H2828" t="s">
        <v>6143</v>
      </c>
      <c r="I2828" t="s">
        <v>26596</v>
      </c>
      <c r="J2828" t="s">
        <v>2347</v>
      </c>
      <c r="K2828" t="s">
        <v>24</v>
      </c>
      <c r="L2828" t="s">
        <v>25</v>
      </c>
      <c r="M2828" t="s">
        <v>6146</v>
      </c>
    </row>
    <row r="2829" spans="1:13" x14ac:dyDescent="0.3">
      <c r="A2829" t="s">
        <v>19397</v>
      </c>
      <c r="C2829" t="s">
        <v>19247</v>
      </c>
      <c r="D2829">
        <v>3</v>
      </c>
      <c r="E2829" s="1">
        <v>11010</v>
      </c>
      <c r="G2829" t="s">
        <v>34</v>
      </c>
      <c r="H2829" t="s">
        <v>6143</v>
      </c>
      <c r="I2829" t="s">
        <v>19398</v>
      </c>
      <c r="J2829" t="s">
        <v>10460</v>
      </c>
      <c r="K2829" t="s">
        <v>24</v>
      </c>
      <c r="L2829" t="s">
        <v>25</v>
      </c>
      <c r="M2829" t="s">
        <v>6146</v>
      </c>
    </row>
    <row r="2830" spans="1:13" x14ac:dyDescent="0.3">
      <c r="A2830" t="s">
        <v>4318</v>
      </c>
      <c r="C2830" t="s">
        <v>28282</v>
      </c>
      <c r="D2830">
        <v>23</v>
      </c>
      <c r="E2830" s="1">
        <v>2973673</v>
      </c>
      <c r="G2830" t="s">
        <v>13</v>
      </c>
      <c r="H2830" t="s">
        <v>28357</v>
      </c>
      <c r="I2830" t="s">
        <v>104</v>
      </c>
      <c r="J2830" t="s">
        <v>86</v>
      </c>
      <c r="K2830" t="s">
        <v>24</v>
      </c>
      <c r="L2830" t="s">
        <v>17</v>
      </c>
      <c r="M2830" t="s">
        <v>442</v>
      </c>
    </row>
    <row r="2831" spans="1:13" x14ac:dyDescent="0.3">
      <c r="A2831" t="s">
        <v>4318</v>
      </c>
      <c r="C2831" t="s">
        <v>27408</v>
      </c>
      <c r="D2831">
        <v>22</v>
      </c>
      <c r="E2831" s="1">
        <v>2453183</v>
      </c>
      <c r="G2831" t="s">
        <v>13</v>
      </c>
      <c r="H2831" t="s">
        <v>27480</v>
      </c>
      <c r="I2831" t="s">
        <v>104</v>
      </c>
      <c r="J2831" t="s">
        <v>86</v>
      </c>
      <c r="K2831" t="s">
        <v>24</v>
      </c>
      <c r="L2831" t="s">
        <v>17</v>
      </c>
      <c r="M2831" t="s">
        <v>442</v>
      </c>
    </row>
    <row r="2832" spans="1:13" x14ac:dyDescent="0.3">
      <c r="A2832" t="s">
        <v>4318</v>
      </c>
      <c r="C2832" t="s">
        <v>30536</v>
      </c>
      <c r="D2832">
        <v>31</v>
      </c>
      <c r="E2832" s="1">
        <v>1710972</v>
      </c>
      <c r="G2832" t="s">
        <v>13</v>
      </c>
      <c r="H2832" t="s">
        <v>30557</v>
      </c>
      <c r="I2832" t="s">
        <v>104</v>
      </c>
      <c r="J2832" t="s">
        <v>86</v>
      </c>
      <c r="K2832" t="s">
        <v>24</v>
      </c>
      <c r="L2832" t="s">
        <v>17</v>
      </c>
      <c r="M2832" t="s">
        <v>207</v>
      </c>
    </row>
    <row r="2833" spans="1:13" x14ac:dyDescent="0.3">
      <c r="A2833" t="s">
        <v>4318</v>
      </c>
      <c r="C2833" t="s">
        <v>31019</v>
      </c>
      <c r="D2833">
        <v>25</v>
      </c>
      <c r="E2833" s="1">
        <v>2349075</v>
      </c>
      <c r="G2833" t="s">
        <v>13</v>
      </c>
      <c r="H2833" t="s">
        <v>31107</v>
      </c>
      <c r="I2833" t="s">
        <v>104</v>
      </c>
      <c r="J2833" t="s">
        <v>86</v>
      </c>
      <c r="K2833" t="s">
        <v>24</v>
      </c>
      <c r="L2833" t="s">
        <v>17</v>
      </c>
      <c r="M2833" t="s">
        <v>5343</v>
      </c>
    </row>
    <row r="2834" spans="1:13" x14ac:dyDescent="0.3">
      <c r="A2834" t="s">
        <v>4318</v>
      </c>
      <c r="C2834" t="s">
        <v>3657</v>
      </c>
      <c r="D2834">
        <v>38</v>
      </c>
      <c r="E2834" s="1">
        <v>7354891</v>
      </c>
      <c r="G2834" t="s">
        <v>13</v>
      </c>
      <c r="H2834" t="s">
        <v>4319</v>
      </c>
      <c r="I2834" t="s">
        <v>104</v>
      </c>
      <c r="J2834" t="s">
        <v>86</v>
      </c>
      <c r="K2834" t="s">
        <v>24</v>
      </c>
      <c r="L2834" t="s">
        <v>17</v>
      </c>
      <c r="M2834" t="s">
        <v>1592</v>
      </c>
    </row>
    <row r="2835" spans="1:13" x14ac:dyDescent="0.3">
      <c r="A2835" t="s">
        <v>4318</v>
      </c>
      <c r="C2835" t="s">
        <v>5763</v>
      </c>
      <c r="D2835">
        <v>12</v>
      </c>
      <c r="E2835" s="1">
        <v>396894</v>
      </c>
      <c r="G2835" t="s">
        <v>13</v>
      </c>
      <c r="H2835" t="s">
        <v>5859</v>
      </c>
      <c r="I2835" t="s">
        <v>104</v>
      </c>
      <c r="J2835" t="s">
        <v>86</v>
      </c>
      <c r="K2835" t="s">
        <v>24</v>
      </c>
      <c r="L2835" t="s">
        <v>25</v>
      </c>
      <c r="M2835" t="s">
        <v>207</v>
      </c>
    </row>
    <row r="2836" spans="1:13" x14ac:dyDescent="0.3">
      <c r="A2836" t="s">
        <v>4318</v>
      </c>
      <c r="C2836" t="s">
        <v>24055</v>
      </c>
      <c r="D2836">
        <v>39</v>
      </c>
      <c r="E2836" s="1">
        <v>920000</v>
      </c>
      <c r="G2836" t="s">
        <v>13</v>
      </c>
      <c r="H2836" t="s">
        <v>24305</v>
      </c>
      <c r="I2836" t="s">
        <v>104</v>
      </c>
      <c r="J2836" t="s">
        <v>86</v>
      </c>
      <c r="K2836" t="s">
        <v>24</v>
      </c>
      <c r="L2836" t="s">
        <v>17</v>
      </c>
      <c r="M2836" t="s">
        <v>442</v>
      </c>
    </row>
    <row r="2837" spans="1:13" x14ac:dyDescent="0.3">
      <c r="A2837" t="s">
        <v>4318</v>
      </c>
      <c r="C2837" t="s">
        <v>17138</v>
      </c>
      <c r="D2837">
        <v>15</v>
      </c>
      <c r="E2837" s="1">
        <v>850055</v>
      </c>
      <c r="G2837" t="s">
        <v>34</v>
      </c>
      <c r="H2837" t="s">
        <v>17158</v>
      </c>
      <c r="I2837" t="s">
        <v>104</v>
      </c>
      <c r="J2837" t="s">
        <v>86</v>
      </c>
      <c r="K2837" t="s">
        <v>24</v>
      </c>
      <c r="L2837" t="s">
        <v>17</v>
      </c>
      <c r="M2837" t="s">
        <v>504</v>
      </c>
    </row>
    <row r="2838" spans="1:13" x14ac:dyDescent="0.3">
      <c r="A2838" t="s">
        <v>4318</v>
      </c>
      <c r="C2838" t="s">
        <v>9547</v>
      </c>
      <c r="D2838">
        <v>63</v>
      </c>
      <c r="E2838" s="1">
        <v>16312343</v>
      </c>
      <c r="G2838" t="s">
        <v>13</v>
      </c>
      <c r="H2838" t="s">
        <v>4319</v>
      </c>
      <c r="I2838" t="s">
        <v>104</v>
      </c>
      <c r="J2838" t="s">
        <v>86</v>
      </c>
      <c r="K2838" t="s">
        <v>24</v>
      </c>
      <c r="L2838" t="s">
        <v>17</v>
      </c>
      <c r="M2838" t="s">
        <v>31</v>
      </c>
    </row>
    <row r="2839" spans="1:13" x14ac:dyDescent="0.3">
      <c r="A2839" t="s">
        <v>4318</v>
      </c>
      <c r="C2839" t="s">
        <v>10083</v>
      </c>
      <c r="D2839">
        <v>19</v>
      </c>
      <c r="E2839" s="1">
        <v>99951</v>
      </c>
      <c r="G2839" t="s">
        <v>13</v>
      </c>
      <c r="H2839" t="s">
        <v>10158</v>
      </c>
      <c r="I2839" t="s">
        <v>104</v>
      </c>
      <c r="J2839" t="s">
        <v>86</v>
      </c>
      <c r="K2839" t="s">
        <v>24</v>
      </c>
      <c r="L2839" t="s">
        <v>17</v>
      </c>
      <c r="M2839" t="s">
        <v>450</v>
      </c>
    </row>
    <row r="2840" spans="1:13" x14ac:dyDescent="0.3">
      <c r="A2840" t="s">
        <v>4318</v>
      </c>
      <c r="C2840" t="s">
        <v>34627</v>
      </c>
      <c r="D2840">
        <v>79</v>
      </c>
      <c r="E2840" s="1">
        <v>8968903</v>
      </c>
      <c r="G2840" t="s">
        <v>13</v>
      </c>
      <c r="H2840" t="s">
        <v>34642</v>
      </c>
      <c r="I2840" t="s">
        <v>104</v>
      </c>
      <c r="J2840" t="s">
        <v>86</v>
      </c>
      <c r="K2840" t="s">
        <v>24</v>
      </c>
      <c r="L2840" t="s">
        <v>17</v>
      </c>
      <c r="M2840" t="s">
        <v>10078</v>
      </c>
    </row>
    <row r="2841" spans="1:13" x14ac:dyDescent="0.3">
      <c r="A2841" t="s">
        <v>4318</v>
      </c>
      <c r="C2841" t="s">
        <v>34627</v>
      </c>
      <c r="D2841">
        <v>19</v>
      </c>
      <c r="E2841" s="1">
        <v>100000</v>
      </c>
      <c r="G2841" t="s">
        <v>13</v>
      </c>
      <c r="H2841" t="s">
        <v>34723</v>
      </c>
      <c r="I2841" t="s">
        <v>104</v>
      </c>
      <c r="J2841" t="s">
        <v>86</v>
      </c>
      <c r="K2841" t="s">
        <v>24</v>
      </c>
      <c r="L2841" t="s">
        <v>17</v>
      </c>
      <c r="M2841" t="s">
        <v>450</v>
      </c>
    </row>
    <row r="2842" spans="1:13" x14ac:dyDescent="0.3">
      <c r="A2842" t="s">
        <v>4318</v>
      </c>
      <c r="C2842" t="s">
        <v>33603</v>
      </c>
      <c r="D2842">
        <v>109</v>
      </c>
      <c r="E2842" s="1">
        <v>5694329</v>
      </c>
      <c r="G2842" t="s">
        <v>13</v>
      </c>
      <c r="H2842" t="s">
        <v>33694</v>
      </c>
      <c r="I2842" t="s">
        <v>104</v>
      </c>
      <c r="J2842" t="s">
        <v>86</v>
      </c>
      <c r="K2842" t="s">
        <v>24</v>
      </c>
      <c r="L2842" t="s">
        <v>17</v>
      </c>
      <c r="M2842" t="s">
        <v>1587</v>
      </c>
    </row>
    <row r="2843" spans="1:13" x14ac:dyDescent="0.3">
      <c r="A2843" t="s">
        <v>4318</v>
      </c>
      <c r="C2843" t="s">
        <v>34244</v>
      </c>
      <c r="D2843">
        <v>40</v>
      </c>
      <c r="E2843" s="1">
        <v>8453279</v>
      </c>
      <c r="G2843" t="s">
        <v>13</v>
      </c>
      <c r="H2843" t="s">
        <v>34252</v>
      </c>
      <c r="I2843" t="s">
        <v>104</v>
      </c>
      <c r="J2843" t="s">
        <v>86</v>
      </c>
      <c r="K2843" t="s">
        <v>24</v>
      </c>
      <c r="L2843" t="s">
        <v>210</v>
      </c>
      <c r="M2843" t="s">
        <v>66</v>
      </c>
    </row>
    <row r="2844" spans="1:13" x14ac:dyDescent="0.3">
      <c r="A2844" t="s">
        <v>4318</v>
      </c>
      <c r="C2844" t="s">
        <v>37047</v>
      </c>
      <c r="D2844">
        <v>111</v>
      </c>
      <c r="E2844" s="1">
        <v>6082175</v>
      </c>
      <c r="G2844" t="s">
        <v>13</v>
      </c>
      <c r="H2844" t="s">
        <v>37359</v>
      </c>
      <c r="I2844" t="s">
        <v>104</v>
      </c>
      <c r="J2844" t="s">
        <v>86</v>
      </c>
      <c r="K2844" t="s">
        <v>24</v>
      </c>
      <c r="L2844" t="s">
        <v>17</v>
      </c>
      <c r="M2844" t="s">
        <v>82</v>
      </c>
    </row>
    <row r="2845" spans="1:13" x14ac:dyDescent="0.3">
      <c r="A2845" t="s">
        <v>30345</v>
      </c>
      <c r="C2845" t="s">
        <v>29922</v>
      </c>
      <c r="D2845">
        <v>24</v>
      </c>
      <c r="E2845" s="1">
        <v>100000</v>
      </c>
      <c r="G2845" t="s">
        <v>13</v>
      </c>
      <c r="H2845" t="s">
        <v>30346</v>
      </c>
      <c r="I2845" t="s">
        <v>22</v>
      </c>
      <c r="J2845" t="s">
        <v>23</v>
      </c>
      <c r="K2845" t="s">
        <v>24</v>
      </c>
      <c r="L2845" t="s">
        <v>17</v>
      </c>
      <c r="M2845" t="s">
        <v>450</v>
      </c>
    </row>
    <row r="2846" spans="1:13" x14ac:dyDescent="0.3">
      <c r="A2846" t="s">
        <v>31521</v>
      </c>
      <c r="C2846" t="s">
        <v>31493</v>
      </c>
      <c r="D2846">
        <v>12</v>
      </c>
      <c r="E2846" s="1">
        <v>1260</v>
      </c>
      <c r="G2846" t="s">
        <v>111</v>
      </c>
      <c r="H2846" t="s">
        <v>31522</v>
      </c>
      <c r="I2846" t="s">
        <v>156</v>
      </c>
      <c r="J2846" t="s">
        <v>22</v>
      </c>
      <c r="K2846" t="s">
        <v>24</v>
      </c>
      <c r="L2846" t="s">
        <v>25</v>
      </c>
      <c r="M2846" t="s">
        <v>6109</v>
      </c>
    </row>
    <row r="2847" spans="1:13" x14ac:dyDescent="0.3">
      <c r="A2847" t="s">
        <v>18637</v>
      </c>
      <c r="C2847" t="s">
        <v>18470</v>
      </c>
      <c r="D2847">
        <v>4</v>
      </c>
      <c r="E2847" s="1">
        <v>7785</v>
      </c>
      <c r="G2847" t="s">
        <v>34</v>
      </c>
      <c r="H2847" t="s">
        <v>6143</v>
      </c>
      <c r="I2847" t="s">
        <v>18638</v>
      </c>
      <c r="J2847" t="s">
        <v>3203</v>
      </c>
      <c r="K2847" t="s">
        <v>24</v>
      </c>
      <c r="L2847" t="s">
        <v>25</v>
      </c>
      <c r="M2847" t="s">
        <v>6146</v>
      </c>
    </row>
    <row r="2848" spans="1:13" x14ac:dyDescent="0.3">
      <c r="A2848" t="s">
        <v>13404</v>
      </c>
      <c r="C2848" t="s">
        <v>12994</v>
      </c>
      <c r="D2848">
        <v>4</v>
      </c>
      <c r="E2848" s="1">
        <v>4509</v>
      </c>
      <c r="G2848" t="s">
        <v>34</v>
      </c>
      <c r="H2848" t="s">
        <v>6143</v>
      </c>
      <c r="I2848" t="s">
        <v>13405</v>
      </c>
      <c r="J2848" t="s">
        <v>9844</v>
      </c>
      <c r="K2848" t="s">
        <v>24</v>
      </c>
      <c r="L2848" t="s">
        <v>25</v>
      </c>
      <c r="M2848" t="s">
        <v>6146</v>
      </c>
    </row>
    <row r="2849" spans="1:13" x14ac:dyDescent="0.3">
      <c r="A2849" t="s">
        <v>25233</v>
      </c>
      <c r="C2849" t="s">
        <v>33297</v>
      </c>
      <c r="D2849">
        <v>18</v>
      </c>
      <c r="E2849" s="1">
        <v>110000</v>
      </c>
      <c r="G2849" t="s">
        <v>21</v>
      </c>
      <c r="H2849" t="s">
        <v>8305</v>
      </c>
      <c r="I2849" t="s">
        <v>156</v>
      </c>
      <c r="J2849" t="s">
        <v>22</v>
      </c>
      <c r="K2849" t="s">
        <v>24</v>
      </c>
      <c r="L2849" t="s">
        <v>25</v>
      </c>
      <c r="M2849" t="s">
        <v>26</v>
      </c>
    </row>
    <row r="2850" spans="1:13" x14ac:dyDescent="0.3">
      <c r="A2850" t="s">
        <v>25233</v>
      </c>
      <c r="C2850" t="s">
        <v>25190</v>
      </c>
      <c r="D2850">
        <v>24</v>
      </c>
      <c r="E2850" s="1">
        <v>50000</v>
      </c>
      <c r="G2850" t="s">
        <v>111</v>
      </c>
      <c r="H2850" t="s">
        <v>970</v>
      </c>
      <c r="I2850" t="s">
        <v>156</v>
      </c>
      <c r="J2850" t="s">
        <v>22</v>
      </c>
      <c r="K2850" t="s">
        <v>24</v>
      </c>
      <c r="L2850" t="s">
        <v>25</v>
      </c>
      <c r="M2850" t="s">
        <v>6109</v>
      </c>
    </row>
    <row r="2851" spans="1:13" x14ac:dyDescent="0.3">
      <c r="A2851" t="s">
        <v>25834</v>
      </c>
      <c r="C2851" t="s">
        <v>25784</v>
      </c>
      <c r="D2851">
        <v>4</v>
      </c>
      <c r="E2851" s="1">
        <v>47455</v>
      </c>
      <c r="G2851" t="s">
        <v>34</v>
      </c>
      <c r="H2851" t="s">
        <v>6143</v>
      </c>
      <c r="I2851" t="s">
        <v>25835</v>
      </c>
      <c r="J2851" t="s">
        <v>86</v>
      </c>
      <c r="K2851" t="s">
        <v>24</v>
      </c>
      <c r="L2851" t="s">
        <v>25</v>
      </c>
      <c r="M2851" t="s">
        <v>6146</v>
      </c>
    </row>
    <row r="2852" spans="1:13" x14ac:dyDescent="0.3">
      <c r="A2852" t="s">
        <v>7130</v>
      </c>
      <c r="C2852" t="s">
        <v>6985</v>
      </c>
      <c r="D2852">
        <v>6</v>
      </c>
      <c r="E2852" s="1">
        <v>14458</v>
      </c>
      <c r="G2852" t="s">
        <v>34</v>
      </c>
      <c r="H2852" t="s">
        <v>6143</v>
      </c>
      <c r="I2852" t="s">
        <v>7131</v>
      </c>
      <c r="J2852" t="s">
        <v>307</v>
      </c>
      <c r="K2852" t="s">
        <v>24</v>
      </c>
      <c r="L2852" t="s">
        <v>25</v>
      </c>
      <c r="M2852" t="s">
        <v>6146</v>
      </c>
    </row>
    <row r="2853" spans="1:13" x14ac:dyDescent="0.3">
      <c r="A2853" t="s">
        <v>18639</v>
      </c>
      <c r="C2853" t="s">
        <v>18470</v>
      </c>
      <c r="D2853">
        <v>4</v>
      </c>
      <c r="E2853" s="1">
        <v>7859</v>
      </c>
      <c r="G2853" t="s">
        <v>34</v>
      </c>
      <c r="H2853" t="s">
        <v>6143</v>
      </c>
      <c r="I2853" t="s">
        <v>18640</v>
      </c>
      <c r="J2853" t="s">
        <v>3203</v>
      </c>
      <c r="K2853" t="s">
        <v>24</v>
      </c>
      <c r="L2853" t="s">
        <v>25</v>
      </c>
      <c r="M2853" t="s">
        <v>6146</v>
      </c>
    </row>
    <row r="2854" spans="1:13" x14ac:dyDescent="0.3">
      <c r="A2854" t="s">
        <v>20614</v>
      </c>
      <c r="C2854" t="s">
        <v>20542</v>
      </c>
      <c r="D2854">
        <v>3</v>
      </c>
      <c r="E2854" s="1">
        <v>7440</v>
      </c>
      <c r="G2854" t="s">
        <v>34</v>
      </c>
      <c r="H2854" t="s">
        <v>6143</v>
      </c>
      <c r="I2854" t="s">
        <v>20615</v>
      </c>
      <c r="J2854" t="s">
        <v>627</v>
      </c>
      <c r="K2854" t="s">
        <v>24</v>
      </c>
      <c r="L2854" t="s">
        <v>25</v>
      </c>
      <c r="M2854" t="s">
        <v>6146</v>
      </c>
    </row>
    <row r="2855" spans="1:13" x14ac:dyDescent="0.3">
      <c r="A2855" t="s">
        <v>6380</v>
      </c>
      <c r="C2855" t="s">
        <v>6249</v>
      </c>
      <c r="D2855">
        <v>4</v>
      </c>
      <c r="E2855" s="1">
        <v>30138</v>
      </c>
      <c r="G2855" t="s">
        <v>34</v>
      </c>
      <c r="H2855" t="s">
        <v>6143</v>
      </c>
      <c r="I2855" t="s">
        <v>6381</v>
      </c>
      <c r="J2855" t="s">
        <v>6297</v>
      </c>
      <c r="K2855" t="s">
        <v>24</v>
      </c>
      <c r="L2855" t="s">
        <v>25</v>
      </c>
      <c r="M2855" t="s">
        <v>6146</v>
      </c>
    </row>
    <row r="2856" spans="1:13" x14ac:dyDescent="0.3">
      <c r="A2856" t="s">
        <v>21667</v>
      </c>
      <c r="C2856" t="s">
        <v>21173</v>
      </c>
      <c r="D2856">
        <v>32</v>
      </c>
      <c r="E2856" s="1">
        <v>200000</v>
      </c>
      <c r="G2856" t="s">
        <v>111</v>
      </c>
      <c r="H2856" t="s">
        <v>21668</v>
      </c>
      <c r="I2856" t="s">
        <v>21669</v>
      </c>
      <c r="J2856" t="s">
        <v>86</v>
      </c>
      <c r="K2856" t="s">
        <v>24</v>
      </c>
      <c r="L2856" t="s">
        <v>25</v>
      </c>
      <c r="M2856" t="s">
        <v>120</v>
      </c>
    </row>
    <row r="2857" spans="1:13" x14ac:dyDescent="0.3">
      <c r="A2857" t="s">
        <v>2584</v>
      </c>
      <c r="C2857" t="s">
        <v>2269</v>
      </c>
      <c r="D2857">
        <v>38</v>
      </c>
      <c r="E2857" s="1">
        <v>450000</v>
      </c>
      <c r="G2857" t="s">
        <v>168</v>
      </c>
      <c r="H2857" t="s">
        <v>2585</v>
      </c>
      <c r="I2857" t="s">
        <v>22</v>
      </c>
      <c r="J2857" t="s">
        <v>23</v>
      </c>
      <c r="K2857" t="s">
        <v>24</v>
      </c>
      <c r="L2857" t="s">
        <v>17</v>
      </c>
      <c r="M2857" t="s">
        <v>171</v>
      </c>
    </row>
    <row r="2858" spans="1:13" x14ac:dyDescent="0.3">
      <c r="A2858" t="s">
        <v>2584</v>
      </c>
      <c r="C2858" t="s">
        <v>2269</v>
      </c>
      <c r="D2858">
        <v>14</v>
      </c>
      <c r="E2858" s="1">
        <v>230000</v>
      </c>
      <c r="G2858" t="s">
        <v>111</v>
      </c>
      <c r="H2858" t="s">
        <v>2601</v>
      </c>
      <c r="I2858" t="s">
        <v>22</v>
      </c>
      <c r="J2858" t="s">
        <v>23</v>
      </c>
      <c r="K2858" t="s">
        <v>24</v>
      </c>
      <c r="L2858" t="s">
        <v>25</v>
      </c>
      <c r="M2858" t="s">
        <v>120</v>
      </c>
    </row>
    <row r="2859" spans="1:13" x14ac:dyDescent="0.3">
      <c r="A2859" t="s">
        <v>2584</v>
      </c>
      <c r="C2859" t="s">
        <v>27925</v>
      </c>
      <c r="D2859">
        <v>36</v>
      </c>
      <c r="E2859" s="1">
        <v>2804713</v>
      </c>
      <c r="G2859" t="s">
        <v>69</v>
      </c>
      <c r="H2859" t="s">
        <v>27998</v>
      </c>
      <c r="I2859" t="s">
        <v>22</v>
      </c>
      <c r="J2859" t="s">
        <v>23</v>
      </c>
      <c r="K2859" t="s">
        <v>24</v>
      </c>
      <c r="L2859" t="s">
        <v>38</v>
      </c>
      <c r="M2859" t="s">
        <v>39</v>
      </c>
    </row>
    <row r="2860" spans="1:13" x14ac:dyDescent="0.3">
      <c r="A2860" t="s">
        <v>2584</v>
      </c>
      <c r="C2860" t="s">
        <v>29922</v>
      </c>
      <c r="D2860">
        <v>14</v>
      </c>
      <c r="E2860" s="1">
        <v>711874</v>
      </c>
      <c r="G2860" t="s">
        <v>111</v>
      </c>
      <c r="H2860" t="s">
        <v>30141</v>
      </c>
      <c r="I2860" t="s">
        <v>22</v>
      </c>
      <c r="J2860" t="s">
        <v>23</v>
      </c>
      <c r="K2860" t="s">
        <v>24</v>
      </c>
      <c r="L2860" t="s">
        <v>25</v>
      </c>
      <c r="M2860" t="s">
        <v>112</v>
      </c>
    </row>
    <row r="2861" spans="1:13" x14ac:dyDescent="0.3">
      <c r="A2861" t="s">
        <v>2584</v>
      </c>
      <c r="C2861" t="s">
        <v>29922</v>
      </c>
      <c r="D2861">
        <v>31</v>
      </c>
      <c r="E2861" s="1">
        <v>655000</v>
      </c>
      <c r="G2861" t="s">
        <v>111</v>
      </c>
      <c r="H2861" t="s">
        <v>30154</v>
      </c>
      <c r="I2861" t="s">
        <v>22</v>
      </c>
      <c r="J2861" t="s">
        <v>23</v>
      </c>
      <c r="K2861" t="s">
        <v>24</v>
      </c>
      <c r="L2861" t="s">
        <v>25</v>
      </c>
      <c r="M2861" t="s">
        <v>112</v>
      </c>
    </row>
    <row r="2862" spans="1:13" x14ac:dyDescent="0.3">
      <c r="A2862" t="s">
        <v>2584</v>
      </c>
      <c r="C2862" t="s">
        <v>29922</v>
      </c>
      <c r="D2862">
        <v>17</v>
      </c>
      <c r="E2862" s="1">
        <v>455000</v>
      </c>
      <c r="G2862" t="s">
        <v>111</v>
      </c>
      <c r="H2862" t="s">
        <v>30159</v>
      </c>
      <c r="I2862" t="s">
        <v>22</v>
      </c>
      <c r="J2862" t="s">
        <v>23</v>
      </c>
      <c r="K2862" t="s">
        <v>24</v>
      </c>
      <c r="L2862" t="s">
        <v>25</v>
      </c>
      <c r="M2862" t="s">
        <v>112</v>
      </c>
    </row>
    <row r="2863" spans="1:13" x14ac:dyDescent="0.3">
      <c r="A2863" t="s">
        <v>2584</v>
      </c>
      <c r="C2863" t="s">
        <v>30851</v>
      </c>
      <c r="D2863">
        <v>17</v>
      </c>
      <c r="E2863" s="1">
        <v>334557</v>
      </c>
      <c r="G2863" t="s">
        <v>69</v>
      </c>
      <c r="H2863" t="s">
        <v>30919</v>
      </c>
      <c r="I2863" t="s">
        <v>22</v>
      </c>
      <c r="J2863" t="s">
        <v>23</v>
      </c>
      <c r="K2863" t="s">
        <v>24</v>
      </c>
      <c r="L2863" t="s">
        <v>1146</v>
      </c>
      <c r="M2863" t="s">
        <v>39</v>
      </c>
    </row>
    <row r="2864" spans="1:13" x14ac:dyDescent="0.3">
      <c r="A2864" t="s">
        <v>2584</v>
      </c>
      <c r="C2864" t="s">
        <v>23671</v>
      </c>
      <c r="D2864">
        <v>36</v>
      </c>
      <c r="E2864" s="1">
        <v>3250000</v>
      </c>
      <c r="G2864" t="s">
        <v>69</v>
      </c>
      <c r="H2864" t="s">
        <v>23674</v>
      </c>
      <c r="I2864" t="s">
        <v>22</v>
      </c>
      <c r="J2864" t="s">
        <v>23</v>
      </c>
      <c r="K2864" t="s">
        <v>24</v>
      </c>
      <c r="L2864" t="s">
        <v>17</v>
      </c>
      <c r="M2864" t="s">
        <v>39</v>
      </c>
    </row>
    <row r="2865" spans="1:13" x14ac:dyDescent="0.3">
      <c r="A2865" t="s">
        <v>2584</v>
      </c>
      <c r="C2865" t="s">
        <v>21714</v>
      </c>
      <c r="D2865">
        <v>24</v>
      </c>
      <c r="E2865" s="1">
        <v>1907537</v>
      </c>
      <c r="G2865" t="s">
        <v>69</v>
      </c>
      <c r="H2865" t="s">
        <v>21902</v>
      </c>
      <c r="I2865" t="s">
        <v>22</v>
      </c>
      <c r="J2865" t="s">
        <v>23</v>
      </c>
      <c r="K2865" t="s">
        <v>24</v>
      </c>
      <c r="L2865" t="s">
        <v>17</v>
      </c>
      <c r="M2865" t="s">
        <v>39</v>
      </c>
    </row>
    <row r="2866" spans="1:13" x14ac:dyDescent="0.3">
      <c r="A2866" t="s">
        <v>2584</v>
      </c>
      <c r="C2866" t="s">
        <v>12673</v>
      </c>
      <c r="D2866">
        <v>39</v>
      </c>
      <c r="E2866" s="1">
        <v>3750000</v>
      </c>
      <c r="G2866" t="s">
        <v>69</v>
      </c>
      <c r="H2866" t="s">
        <v>12677</v>
      </c>
      <c r="I2866" t="s">
        <v>22</v>
      </c>
      <c r="J2866" t="s">
        <v>23</v>
      </c>
      <c r="K2866" t="s">
        <v>24</v>
      </c>
      <c r="L2866" t="s">
        <v>456</v>
      </c>
      <c r="M2866" t="s">
        <v>39</v>
      </c>
    </row>
    <row r="2867" spans="1:13" x14ac:dyDescent="0.3">
      <c r="A2867" t="s">
        <v>2584</v>
      </c>
      <c r="C2867" t="s">
        <v>11317</v>
      </c>
      <c r="D2867">
        <v>40</v>
      </c>
      <c r="E2867" s="1">
        <v>1500000</v>
      </c>
      <c r="G2867" t="s">
        <v>48</v>
      </c>
      <c r="H2867" t="s">
        <v>11359</v>
      </c>
      <c r="I2867" t="s">
        <v>22</v>
      </c>
      <c r="J2867" t="s">
        <v>23</v>
      </c>
      <c r="K2867" t="s">
        <v>24</v>
      </c>
      <c r="L2867" t="s">
        <v>17</v>
      </c>
      <c r="M2867" t="s">
        <v>331</v>
      </c>
    </row>
    <row r="2868" spans="1:13" x14ac:dyDescent="0.3">
      <c r="A2868" t="s">
        <v>2584</v>
      </c>
      <c r="C2868" t="s">
        <v>10589</v>
      </c>
      <c r="D2868">
        <v>72</v>
      </c>
      <c r="E2868" s="1">
        <v>2894845</v>
      </c>
      <c r="G2868" t="s">
        <v>48</v>
      </c>
      <c r="H2868" t="s">
        <v>10635</v>
      </c>
      <c r="I2868" t="s">
        <v>22</v>
      </c>
      <c r="J2868" t="s">
        <v>23</v>
      </c>
      <c r="K2868" t="s">
        <v>24</v>
      </c>
      <c r="L2868" t="s">
        <v>17</v>
      </c>
      <c r="M2868" t="s">
        <v>190</v>
      </c>
    </row>
    <row r="2869" spans="1:13" x14ac:dyDescent="0.3">
      <c r="A2869" t="s">
        <v>2584</v>
      </c>
      <c r="C2869" t="s">
        <v>9547</v>
      </c>
      <c r="D2869">
        <v>10</v>
      </c>
      <c r="E2869" s="1">
        <v>175000</v>
      </c>
      <c r="G2869" t="s">
        <v>48</v>
      </c>
      <c r="H2869" t="s">
        <v>9845</v>
      </c>
      <c r="I2869" t="s">
        <v>22</v>
      </c>
      <c r="J2869" t="s">
        <v>23</v>
      </c>
      <c r="K2869" t="s">
        <v>24</v>
      </c>
      <c r="L2869" t="s">
        <v>17</v>
      </c>
      <c r="M2869" t="s">
        <v>190</v>
      </c>
    </row>
    <row r="2870" spans="1:13" x14ac:dyDescent="0.3">
      <c r="A2870" t="s">
        <v>2584</v>
      </c>
      <c r="C2870" t="s">
        <v>10901</v>
      </c>
      <c r="D2870">
        <v>8</v>
      </c>
      <c r="E2870" s="1">
        <v>59784</v>
      </c>
      <c r="G2870" t="s">
        <v>111</v>
      </c>
      <c r="H2870" t="s">
        <v>10967</v>
      </c>
      <c r="I2870" t="s">
        <v>22</v>
      </c>
      <c r="J2870" t="s">
        <v>23</v>
      </c>
      <c r="K2870" t="s">
        <v>24</v>
      </c>
      <c r="L2870" t="s">
        <v>25</v>
      </c>
      <c r="M2870" t="s">
        <v>232</v>
      </c>
    </row>
    <row r="2871" spans="1:13" x14ac:dyDescent="0.3">
      <c r="A2871" t="s">
        <v>2584</v>
      </c>
      <c r="C2871" t="s">
        <v>34736</v>
      </c>
      <c r="D2871">
        <v>31</v>
      </c>
      <c r="E2871" s="1">
        <v>494826</v>
      </c>
      <c r="G2871" t="s">
        <v>111</v>
      </c>
      <c r="H2871" t="s">
        <v>34942</v>
      </c>
      <c r="I2871" t="s">
        <v>22</v>
      </c>
      <c r="J2871" t="s">
        <v>23</v>
      </c>
      <c r="K2871" t="s">
        <v>24</v>
      </c>
      <c r="L2871" t="s">
        <v>25</v>
      </c>
      <c r="M2871" t="s">
        <v>120</v>
      </c>
    </row>
    <row r="2872" spans="1:13" x14ac:dyDescent="0.3">
      <c r="A2872" t="s">
        <v>2584</v>
      </c>
      <c r="C2872" t="s">
        <v>34627</v>
      </c>
      <c r="D2872">
        <v>24</v>
      </c>
      <c r="E2872" s="1">
        <v>600000</v>
      </c>
      <c r="G2872" t="s">
        <v>111</v>
      </c>
      <c r="H2872" t="s">
        <v>34718</v>
      </c>
      <c r="I2872" t="s">
        <v>22</v>
      </c>
      <c r="J2872" t="s">
        <v>23</v>
      </c>
      <c r="K2872" t="s">
        <v>24</v>
      </c>
      <c r="L2872" t="s">
        <v>25</v>
      </c>
      <c r="M2872" t="s">
        <v>120</v>
      </c>
    </row>
    <row r="2873" spans="1:13" x14ac:dyDescent="0.3">
      <c r="A2873" t="s">
        <v>2584</v>
      </c>
      <c r="C2873" t="s">
        <v>34985</v>
      </c>
      <c r="D2873">
        <v>49</v>
      </c>
      <c r="E2873" s="1">
        <v>1285515</v>
      </c>
      <c r="G2873" t="s">
        <v>69</v>
      </c>
      <c r="H2873" t="s">
        <v>35066</v>
      </c>
      <c r="I2873" t="s">
        <v>22</v>
      </c>
      <c r="J2873" t="s">
        <v>23</v>
      </c>
      <c r="K2873" t="s">
        <v>24</v>
      </c>
      <c r="L2873" t="s">
        <v>25</v>
      </c>
      <c r="M2873" t="s">
        <v>39</v>
      </c>
    </row>
    <row r="2874" spans="1:13" x14ac:dyDescent="0.3">
      <c r="A2874" t="s">
        <v>2584</v>
      </c>
      <c r="C2874" t="s">
        <v>33603</v>
      </c>
      <c r="D2874">
        <v>39</v>
      </c>
      <c r="E2874" s="1">
        <v>1000000</v>
      </c>
      <c r="G2874" t="s">
        <v>111</v>
      </c>
      <c r="H2874" t="s">
        <v>33665</v>
      </c>
      <c r="I2874" t="s">
        <v>22</v>
      </c>
      <c r="J2874" t="s">
        <v>23</v>
      </c>
      <c r="K2874" t="s">
        <v>24</v>
      </c>
      <c r="L2874" t="s">
        <v>25</v>
      </c>
      <c r="M2874" t="s">
        <v>87</v>
      </c>
    </row>
    <row r="2875" spans="1:13" x14ac:dyDescent="0.3">
      <c r="A2875" t="s">
        <v>2584</v>
      </c>
      <c r="C2875" t="s">
        <v>33297</v>
      </c>
      <c r="D2875">
        <v>52</v>
      </c>
      <c r="E2875" s="1">
        <v>6270792</v>
      </c>
      <c r="G2875" t="s">
        <v>69</v>
      </c>
      <c r="H2875" t="s">
        <v>33323</v>
      </c>
      <c r="I2875" t="s">
        <v>22</v>
      </c>
      <c r="J2875" t="s">
        <v>23</v>
      </c>
      <c r="K2875" t="s">
        <v>24</v>
      </c>
      <c r="L2875" t="s">
        <v>456</v>
      </c>
      <c r="M2875" t="s">
        <v>39</v>
      </c>
    </row>
    <row r="2876" spans="1:13" x14ac:dyDescent="0.3">
      <c r="A2876" t="s">
        <v>2584</v>
      </c>
      <c r="C2876" t="s">
        <v>33372</v>
      </c>
      <c r="D2876">
        <v>24</v>
      </c>
      <c r="E2876" s="1">
        <v>337000</v>
      </c>
      <c r="G2876" t="s">
        <v>111</v>
      </c>
      <c r="H2876" t="s">
        <v>33419</v>
      </c>
      <c r="I2876" t="s">
        <v>22</v>
      </c>
      <c r="J2876" t="s">
        <v>23</v>
      </c>
      <c r="K2876" t="s">
        <v>24</v>
      </c>
      <c r="L2876" t="s">
        <v>25</v>
      </c>
      <c r="M2876" t="s">
        <v>120</v>
      </c>
    </row>
    <row r="2877" spans="1:13" x14ac:dyDescent="0.3">
      <c r="A2877" t="s">
        <v>2584</v>
      </c>
      <c r="C2877" t="s">
        <v>34100</v>
      </c>
      <c r="D2877">
        <v>19</v>
      </c>
      <c r="E2877" s="1">
        <v>219100</v>
      </c>
      <c r="G2877" t="s">
        <v>69</v>
      </c>
      <c r="H2877" t="s">
        <v>34101</v>
      </c>
      <c r="I2877" t="s">
        <v>22</v>
      </c>
      <c r="J2877" t="s">
        <v>23</v>
      </c>
      <c r="K2877" t="s">
        <v>24</v>
      </c>
      <c r="L2877" t="s">
        <v>38</v>
      </c>
      <c r="M2877" t="s">
        <v>39</v>
      </c>
    </row>
    <row r="2878" spans="1:13" x14ac:dyDescent="0.3">
      <c r="A2878" t="s">
        <v>2584</v>
      </c>
      <c r="C2878" t="s">
        <v>34244</v>
      </c>
      <c r="D2878">
        <v>4</v>
      </c>
      <c r="E2878" s="1">
        <v>124496</v>
      </c>
      <c r="G2878" t="s">
        <v>69</v>
      </c>
      <c r="H2878" t="s">
        <v>34254</v>
      </c>
      <c r="I2878" t="s">
        <v>22</v>
      </c>
      <c r="J2878" t="s">
        <v>23</v>
      </c>
      <c r="K2878" t="s">
        <v>24</v>
      </c>
      <c r="L2878" t="s">
        <v>38</v>
      </c>
      <c r="M2878" t="s">
        <v>39</v>
      </c>
    </row>
    <row r="2879" spans="1:13" x14ac:dyDescent="0.3">
      <c r="A2879" t="s">
        <v>2584</v>
      </c>
      <c r="C2879" t="s">
        <v>36834</v>
      </c>
      <c r="D2879">
        <v>24</v>
      </c>
      <c r="E2879" s="1">
        <v>501210</v>
      </c>
      <c r="G2879" t="s">
        <v>69</v>
      </c>
      <c r="H2879" t="s">
        <v>36858</v>
      </c>
      <c r="I2879" t="s">
        <v>22</v>
      </c>
      <c r="J2879" t="s">
        <v>23</v>
      </c>
      <c r="K2879" t="s">
        <v>24</v>
      </c>
      <c r="L2879" t="s">
        <v>25</v>
      </c>
      <c r="M2879" t="s">
        <v>7715</v>
      </c>
    </row>
    <row r="2880" spans="1:13" x14ac:dyDescent="0.3">
      <c r="A2880" t="s">
        <v>2584</v>
      </c>
      <c r="C2880" t="s">
        <v>36834</v>
      </c>
      <c r="D2880">
        <v>18</v>
      </c>
      <c r="E2880" s="1">
        <v>350000</v>
      </c>
      <c r="G2880" t="s">
        <v>111</v>
      </c>
      <c r="H2880" t="s">
        <v>36918</v>
      </c>
      <c r="I2880" t="s">
        <v>22</v>
      </c>
      <c r="J2880" t="s">
        <v>23</v>
      </c>
      <c r="K2880" t="s">
        <v>24</v>
      </c>
      <c r="L2880" t="s">
        <v>25</v>
      </c>
      <c r="M2880" t="s">
        <v>232</v>
      </c>
    </row>
    <row r="2881" spans="1:13" x14ac:dyDescent="0.3">
      <c r="A2881" t="s">
        <v>2584</v>
      </c>
      <c r="C2881" t="s">
        <v>35954</v>
      </c>
      <c r="D2881">
        <v>15</v>
      </c>
      <c r="E2881" s="1">
        <v>128984</v>
      </c>
      <c r="G2881" t="s">
        <v>69</v>
      </c>
      <c r="H2881" t="s">
        <v>36055</v>
      </c>
      <c r="I2881" t="s">
        <v>22</v>
      </c>
      <c r="J2881" t="s">
        <v>23</v>
      </c>
      <c r="K2881" t="s">
        <v>24</v>
      </c>
      <c r="L2881" t="s">
        <v>25</v>
      </c>
      <c r="M2881" t="s">
        <v>7715</v>
      </c>
    </row>
    <row r="2882" spans="1:13" x14ac:dyDescent="0.3">
      <c r="A2882" t="s">
        <v>2584</v>
      </c>
      <c r="C2882" t="s">
        <v>35549</v>
      </c>
      <c r="D2882">
        <v>36</v>
      </c>
      <c r="E2882" s="1">
        <v>4444716</v>
      </c>
      <c r="G2882" t="s">
        <v>69</v>
      </c>
      <c r="H2882" t="s">
        <v>35573</v>
      </c>
      <c r="I2882" t="s">
        <v>22</v>
      </c>
      <c r="J2882" t="s">
        <v>23</v>
      </c>
      <c r="K2882" t="s">
        <v>24</v>
      </c>
      <c r="L2882" t="s">
        <v>456</v>
      </c>
      <c r="M2882" t="s">
        <v>39</v>
      </c>
    </row>
    <row r="2883" spans="1:13" x14ac:dyDescent="0.3">
      <c r="A2883" t="s">
        <v>2584</v>
      </c>
      <c r="C2883" t="s">
        <v>38095</v>
      </c>
      <c r="D2883">
        <v>24</v>
      </c>
      <c r="E2883" s="1">
        <v>400000</v>
      </c>
      <c r="G2883" t="s">
        <v>111</v>
      </c>
      <c r="H2883" t="s">
        <v>38115</v>
      </c>
      <c r="I2883" t="s">
        <v>22</v>
      </c>
      <c r="J2883" t="s">
        <v>23</v>
      </c>
      <c r="K2883" t="s">
        <v>24</v>
      </c>
      <c r="L2883" t="s">
        <v>25</v>
      </c>
      <c r="M2883" t="s">
        <v>87</v>
      </c>
    </row>
    <row r="2884" spans="1:13" x14ac:dyDescent="0.3">
      <c r="A2884" t="s">
        <v>2584</v>
      </c>
      <c r="C2884" t="s">
        <v>37919</v>
      </c>
      <c r="D2884">
        <v>26</v>
      </c>
      <c r="E2884" s="1">
        <v>1500000</v>
      </c>
      <c r="G2884" t="s">
        <v>111</v>
      </c>
      <c r="H2884" t="s">
        <v>37990</v>
      </c>
      <c r="I2884" t="s">
        <v>22</v>
      </c>
      <c r="J2884" t="s">
        <v>23</v>
      </c>
      <c r="K2884" t="s">
        <v>24</v>
      </c>
      <c r="L2884" t="s">
        <v>25</v>
      </c>
      <c r="M2884" t="s">
        <v>87</v>
      </c>
    </row>
    <row r="2885" spans="1:13" x14ac:dyDescent="0.3">
      <c r="A2885" t="s">
        <v>2584</v>
      </c>
      <c r="C2885" t="s">
        <v>17710</v>
      </c>
      <c r="D2885">
        <v>44</v>
      </c>
      <c r="E2885" s="1">
        <v>3453560</v>
      </c>
      <c r="G2885" t="s">
        <v>69</v>
      </c>
      <c r="H2885" t="s">
        <v>17745</v>
      </c>
      <c r="I2885" t="s">
        <v>22</v>
      </c>
      <c r="J2885" t="s">
        <v>23</v>
      </c>
      <c r="K2885" t="s">
        <v>24</v>
      </c>
      <c r="L2885" t="s">
        <v>17</v>
      </c>
      <c r="M2885" t="s">
        <v>39</v>
      </c>
    </row>
    <row r="2886" spans="1:13" x14ac:dyDescent="0.3">
      <c r="A2886" t="s">
        <v>2584</v>
      </c>
      <c r="C2886" t="s">
        <v>31866</v>
      </c>
      <c r="D2886">
        <v>24</v>
      </c>
      <c r="E2886" s="1">
        <v>1000000</v>
      </c>
      <c r="G2886" t="s">
        <v>111</v>
      </c>
      <c r="H2886" t="s">
        <v>31875</v>
      </c>
      <c r="I2886" t="s">
        <v>22</v>
      </c>
      <c r="J2886" t="s">
        <v>23</v>
      </c>
      <c r="K2886" t="s">
        <v>24</v>
      </c>
      <c r="L2886" t="s">
        <v>25</v>
      </c>
      <c r="M2886" t="s">
        <v>120</v>
      </c>
    </row>
    <row r="2887" spans="1:13" x14ac:dyDescent="0.3">
      <c r="A2887" t="s">
        <v>19276</v>
      </c>
      <c r="C2887" t="s">
        <v>19247</v>
      </c>
      <c r="D2887">
        <v>3</v>
      </c>
      <c r="E2887" s="1">
        <v>15245</v>
      </c>
      <c r="G2887" t="s">
        <v>34</v>
      </c>
      <c r="H2887" t="s">
        <v>6143</v>
      </c>
      <c r="I2887" t="s">
        <v>19277</v>
      </c>
      <c r="J2887" t="s">
        <v>10460</v>
      </c>
      <c r="K2887" t="s">
        <v>24</v>
      </c>
      <c r="L2887" t="s">
        <v>25</v>
      </c>
      <c r="M2887" t="s">
        <v>6146</v>
      </c>
    </row>
    <row r="2888" spans="1:13" x14ac:dyDescent="0.3">
      <c r="A2888" t="s">
        <v>25836</v>
      </c>
      <c r="C2888" t="s">
        <v>25784</v>
      </c>
      <c r="D2888">
        <v>4</v>
      </c>
      <c r="E2888" s="1">
        <v>40090</v>
      </c>
      <c r="G2888" t="s">
        <v>34</v>
      </c>
      <c r="H2888" t="s">
        <v>6143</v>
      </c>
      <c r="I2888" t="s">
        <v>2901</v>
      </c>
      <c r="J2888" t="s">
        <v>86</v>
      </c>
      <c r="K2888" t="s">
        <v>24</v>
      </c>
      <c r="L2888" t="s">
        <v>25</v>
      </c>
      <c r="M2888" t="s">
        <v>6146</v>
      </c>
    </row>
    <row r="2889" spans="1:13" x14ac:dyDescent="0.3">
      <c r="A2889" t="s">
        <v>5442</v>
      </c>
      <c r="C2889" t="s">
        <v>5155</v>
      </c>
      <c r="D2889">
        <v>27</v>
      </c>
      <c r="E2889" s="1">
        <v>598898</v>
      </c>
      <c r="G2889" t="s">
        <v>111</v>
      </c>
      <c r="H2889" t="s">
        <v>4049</v>
      </c>
      <c r="I2889" t="s">
        <v>483</v>
      </c>
      <c r="J2889" t="s">
        <v>70</v>
      </c>
      <c r="K2889" t="s">
        <v>24</v>
      </c>
      <c r="L2889" t="s">
        <v>25</v>
      </c>
      <c r="M2889" t="s">
        <v>232</v>
      </c>
    </row>
    <row r="2890" spans="1:13" x14ac:dyDescent="0.3">
      <c r="A2890" t="s">
        <v>15269</v>
      </c>
      <c r="C2890" t="s">
        <v>18238</v>
      </c>
      <c r="D2890">
        <v>50</v>
      </c>
      <c r="E2890" s="1">
        <v>43500</v>
      </c>
      <c r="G2890" t="s">
        <v>34</v>
      </c>
      <c r="H2890" t="s">
        <v>18250</v>
      </c>
      <c r="I2890" t="s">
        <v>483</v>
      </c>
      <c r="J2890" t="s">
        <v>70</v>
      </c>
      <c r="K2890" t="s">
        <v>24</v>
      </c>
      <c r="L2890" t="s">
        <v>25</v>
      </c>
      <c r="M2890" t="s">
        <v>6146</v>
      </c>
    </row>
    <row r="2891" spans="1:13" x14ac:dyDescent="0.3">
      <c r="A2891" t="s">
        <v>15269</v>
      </c>
      <c r="C2891" t="s">
        <v>26519</v>
      </c>
      <c r="D2891">
        <v>5</v>
      </c>
      <c r="E2891" s="1">
        <v>7822</v>
      </c>
      <c r="G2891" t="s">
        <v>34</v>
      </c>
      <c r="H2891" t="s">
        <v>6143</v>
      </c>
      <c r="I2891" t="s">
        <v>483</v>
      </c>
      <c r="J2891" t="s">
        <v>2347</v>
      </c>
      <c r="K2891" t="s">
        <v>24</v>
      </c>
      <c r="L2891" t="s">
        <v>25</v>
      </c>
      <c r="M2891" t="s">
        <v>6146</v>
      </c>
    </row>
    <row r="2892" spans="1:13" x14ac:dyDescent="0.3">
      <c r="A2892" t="s">
        <v>15269</v>
      </c>
      <c r="C2892" t="s">
        <v>15182</v>
      </c>
      <c r="D2892">
        <v>5</v>
      </c>
      <c r="E2892" s="1">
        <v>74800</v>
      </c>
      <c r="G2892" t="s">
        <v>34</v>
      </c>
      <c r="H2892" t="s">
        <v>6143</v>
      </c>
      <c r="I2892" t="s">
        <v>483</v>
      </c>
      <c r="J2892" t="s">
        <v>70</v>
      </c>
      <c r="K2892" t="s">
        <v>24</v>
      </c>
      <c r="L2892" t="s">
        <v>25</v>
      </c>
      <c r="M2892" t="s">
        <v>6146</v>
      </c>
    </row>
    <row r="2893" spans="1:13" x14ac:dyDescent="0.3">
      <c r="A2893" t="s">
        <v>30796</v>
      </c>
      <c r="C2893" t="s">
        <v>30756</v>
      </c>
      <c r="D2893">
        <v>12</v>
      </c>
      <c r="E2893" s="1">
        <v>15000</v>
      </c>
      <c r="G2893" t="s">
        <v>111</v>
      </c>
      <c r="H2893" t="s">
        <v>30797</v>
      </c>
      <c r="I2893" t="s">
        <v>483</v>
      </c>
      <c r="J2893" t="s">
        <v>70</v>
      </c>
      <c r="K2893" t="s">
        <v>24</v>
      </c>
      <c r="L2893" t="s">
        <v>25</v>
      </c>
      <c r="M2893" t="s">
        <v>112</v>
      </c>
    </row>
    <row r="2894" spans="1:13" x14ac:dyDescent="0.3">
      <c r="A2894" t="s">
        <v>13142</v>
      </c>
      <c r="C2894" t="s">
        <v>12994</v>
      </c>
      <c r="D2894">
        <v>7</v>
      </c>
      <c r="E2894" s="1">
        <v>16263</v>
      </c>
      <c r="G2894" t="s">
        <v>34</v>
      </c>
      <c r="H2894" t="s">
        <v>6143</v>
      </c>
      <c r="I2894" t="s">
        <v>6953</v>
      </c>
      <c r="J2894" t="s">
        <v>81</v>
      </c>
      <c r="K2894" t="s">
        <v>24</v>
      </c>
      <c r="L2894" t="s">
        <v>25</v>
      </c>
      <c r="M2894" t="s">
        <v>6146</v>
      </c>
    </row>
    <row r="2895" spans="1:13" x14ac:dyDescent="0.3">
      <c r="A2895" t="s">
        <v>32509</v>
      </c>
      <c r="C2895" t="s">
        <v>32450</v>
      </c>
      <c r="D2895">
        <v>1</v>
      </c>
      <c r="E2895" s="1">
        <v>19744</v>
      </c>
      <c r="G2895" t="s">
        <v>34</v>
      </c>
      <c r="H2895" t="s">
        <v>6143</v>
      </c>
      <c r="I2895" t="s">
        <v>32510</v>
      </c>
      <c r="J2895" t="s">
        <v>813</v>
      </c>
      <c r="K2895" t="s">
        <v>24</v>
      </c>
      <c r="L2895" t="s">
        <v>25</v>
      </c>
      <c r="M2895" t="s">
        <v>6146</v>
      </c>
    </row>
    <row r="2896" spans="1:13" x14ac:dyDescent="0.3">
      <c r="A2896" t="s">
        <v>32981</v>
      </c>
      <c r="C2896" t="s">
        <v>32581</v>
      </c>
      <c r="D2896">
        <v>7</v>
      </c>
      <c r="E2896" s="1">
        <v>135797</v>
      </c>
      <c r="G2896" t="s">
        <v>34</v>
      </c>
      <c r="H2896" t="s">
        <v>6143</v>
      </c>
      <c r="I2896" t="s">
        <v>32982</v>
      </c>
      <c r="J2896" t="s">
        <v>70</v>
      </c>
      <c r="K2896" t="s">
        <v>24</v>
      </c>
      <c r="L2896" t="s">
        <v>25</v>
      </c>
      <c r="M2896" t="s">
        <v>6146</v>
      </c>
    </row>
    <row r="2897" spans="1:13" x14ac:dyDescent="0.3">
      <c r="A2897" t="s">
        <v>11764</v>
      </c>
      <c r="C2897" t="s">
        <v>11613</v>
      </c>
      <c r="D2897">
        <v>9</v>
      </c>
      <c r="E2897" s="1">
        <v>74971</v>
      </c>
      <c r="G2897" t="s">
        <v>111</v>
      </c>
      <c r="H2897" t="s">
        <v>11752</v>
      </c>
      <c r="I2897" t="s">
        <v>7139</v>
      </c>
      <c r="J2897" t="s">
        <v>307</v>
      </c>
      <c r="K2897" t="s">
        <v>24</v>
      </c>
      <c r="L2897" t="s">
        <v>25</v>
      </c>
      <c r="M2897" t="s">
        <v>232</v>
      </c>
    </row>
    <row r="2898" spans="1:13" x14ac:dyDescent="0.3">
      <c r="A2898" t="s">
        <v>7138</v>
      </c>
      <c r="C2898" t="s">
        <v>18238</v>
      </c>
      <c r="D2898">
        <v>21</v>
      </c>
      <c r="E2898" s="1">
        <v>172500</v>
      </c>
      <c r="G2898" t="s">
        <v>34</v>
      </c>
      <c r="H2898" t="s">
        <v>18250</v>
      </c>
      <c r="I2898" t="s">
        <v>7139</v>
      </c>
      <c r="J2898" t="s">
        <v>307</v>
      </c>
      <c r="L2898" t="s">
        <v>25</v>
      </c>
      <c r="M2898" t="s">
        <v>6146</v>
      </c>
    </row>
    <row r="2899" spans="1:13" x14ac:dyDescent="0.3">
      <c r="A2899" t="s">
        <v>7138</v>
      </c>
      <c r="C2899" t="s">
        <v>6985</v>
      </c>
      <c r="D2899">
        <v>6</v>
      </c>
      <c r="E2899" s="1">
        <v>30331</v>
      </c>
      <c r="G2899" t="s">
        <v>34</v>
      </c>
      <c r="H2899" t="s">
        <v>6143</v>
      </c>
      <c r="I2899" t="s">
        <v>7139</v>
      </c>
      <c r="J2899" t="s">
        <v>307</v>
      </c>
      <c r="L2899" t="s">
        <v>25</v>
      </c>
      <c r="M2899" t="s">
        <v>6146</v>
      </c>
    </row>
    <row r="2900" spans="1:13" x14ac:dyDescent="0.3">
      <c r="A2900" t="s">
        <v>7138</v>
      </c>
      <c r="C2900" t="s">
        <v>6985</v>
      </c>
      <c r="D2900">
        <v>6</v>
      </c>
      <c r="E2900" s="1">
        <v>309371</v>
      </c>
      <c r="G2900" t="s">
        <v>34</v>
      </c>
      <c r="H2900" t="s">
        <v>6143</v>
      </c>
      <c r="I2900" t="s">
        <v>7139</v>
      </c>
      <c r="J2900" t="s">
        <v>307</v>
      </c>
      <c r="L2900" t="s">
        <v>25</v>
      </c>
      <c r="M2900" t="s">
        <v>6146</v>
      </c>
    </row>
    <row r="2901" spans="1:13" x14ac:dyDescent="0.3">
      <c r="A2901" t="s">
        <v>7138</v>
      </c>
      <c r="C2901" t="s">
        <v>36663</v>
      </c>
      <c r="D2901">
        <v>6</v>
      </c>
      <c r="E2901" s="1">
        <v>100000</v>
      </c>
      <c r="G2901" t="s">
        <v>34</v>
      </c>
      <c r="H2901" t="s">
        <v>6143</v>
      </c>
      <c r="I2901" t="s">
        <v>7139</v>
      </c>
      <c r="J2901" t="s">
        <v>307</v>
      </c>
      <c r="L2901" t="s">
        <v>25</v>
      </c>
      <c r="M2901" t="s">
        <v>6146</v>
      </c>
    </row>
    <row r="2902" spans="1:13" x14ac:dyDescent="0.3">
      <c r="A2902" t="s">
        <v>14182</v>
      </c>
      <c r="C2902" t="s">
        <v>14108</v>
      </c>
      <c r="D2902">
        <v>7</v>
      </c>
      <c r="E2902" s="1">
        <v>7054</v>
      </c>
      <c r="G2902" t="s">
        <v>34</v>
      </c>
      <c r="H2902" t="s">
        <v>6143</v>
      </c>
      <c r="I2902" t="s">
        <v>14183</v>
      </c>
      <c r="J2902" t="s">
        <v>433</v>
      </c>
      <c r="K2902" t="s">
        <v>24</v>
      </c>
      <c r="L2902" t="s">
        <v>25</v>
      </c>
      <c r="M2902" t="s">
        <v>6146</v>
      </c>
    </row>
    <row r="2903" spans="1:13" x14ac:dyDescent="0.3">
      <c r="A2903" t="s">
        <v>26081</v>
      </c>
      <c r="C2903" t="s">
        <v>25932</v>
      </c>
      <c r="D2903">
        <v>2</v>
      </c>
      <c r="E2903" s="1">
        <v>35070</v>
      </c>
      <c r="G2903" t="s">
        <v>34</v>
      </c>
      <c r="H2903" t="s">
        <v>6143</v>
      </c>
      <c r="I2903" t="s">
        <v>10537</v>
      </c>
      <c r="J2903" t="s">
        <v>700</v>
      </c>
      <c r="K2903" t="s">
        <v>24</v>
      </c>
      <c r="L2903" t="s">
        <v>25</v>
      </c>
      <c r="M2903" t="s">
        <v>6146</v>
      </c>
    </row>
    <row r="2904" spans="1:13" x14ac:dyDescent="0.3">
      <c r="A2904" t="s">
        <v>26081</v>
      </c>
      <c r="C2904" t="s">
        <v>25932</v>
      </c>
      <c r="D2904">
        <v>2</v>
      </c>
      <c r="E2904" s="1">
        <v>51900</v>
      </c>
      <c r="G2904" t="s">
        <v>34</v>
      </c>
      <c r="H2904" t="s">
        <v>6143</v>
      </c>
      <c r="I2904" t="s">
        <v>10537</v>
      </c>
      <c r="J2904" t="s">
        <v>700</v>
      </c>
      <c r="K2904" t="s">
        <v>24</v>
      </c>
      <c r="L2904" t="s">
        <v>25</v>
      </c>
      <c r="M2904" t="s">
        <v>6146</v>
      </c>
    </row>
    <row r="2905" spans="1:13" x14ac:dyDescent="0.3">
      <c r="A2905" t="s">
        <v>31565</v>
      </c>
      <c r="C2905" t="s">
        <v>31493</v>
      </c>
      <c r="D2905">
        <v>5</v>
      </c>
      <c r="E2905" s="1">
        <v>73432</v>
      </c>
      <c r="G2905" t="s">
        <v>34</v>
      </c>
      <c r="H2905" t="s">
        <v>6143</v>
      </c>
      <c r="I2905" t="s">
        <v>31566</v>
      </c>
      <c r="J2905" t="s">
        <v>311</v>
      </c>
      <c r="K2905" t="s">
        <v>24</v>
      </c>
      <c r="L2905" t="s">
        <v>25</v>
      </c>
      <c r="M2905" t="s">
        <v>6146</v>
      </c>
    </row>
    <row r="2906" spans="1:13" x14ac:dyDescent="0.3">
      <c r="A2906" t="s">
        <v>19799</v>
      </c>
      <c r="C2906" t="s">
        <v>19404</v>
      </c>
      <c r="D2906">
        <v>6</v>
      </c>
      <c r="E2906" s="1">
        <v>19620</v>
      </c>
      <c r="G2906" t="s">
        <v>34</v>
      </c>
      <c r="H2906" t="s">
        <v>6143</v>
      </c>
      <c r="I2906" t="s">
        <v>6720</v>
      </c>
      <c r="J2906" t="s">
        <v>280</v>
      </c>
      <c r="K2906" t="s">
        <v>24</v>
      </c>
      <c r="L2906" t="s">
        <v>25</v>
      </c>
      <c r="M2906" t="s">
        <v>6146</v>
      </c>
    </row>
    <row r="2907" spans="1:13" x14ac:dyDescent="0.3">
      <c r="A2907" t="s">
        <v>26597</v>
      </c>
      <c r="C2907" t="s">
        <v>26519</v>
      </c>
      <c r="D2907">
        <v>5</v>
      </c>
      <c r="E2907" s="1">
        <v>11620</v>
      </c>
      <c r="G2907" t="s">
        <v>34</v>
      </c>
      <c r="H2907" t="s">
        <v>6143</v>
      </c>
      <c r="I2907" t="s">
        <v>26598</v>
      </c>
      <c r="J2907" t="s">
        <v>2347</v>
      </c>
      <c r="K2907" t="s">
        <v>24</v>
      </c>
      <c r="L2907" t="s">
        <v>25</v>
      </c>
      <c r="M2907" t="s">
        <v>6146</v>
      </c>
    </row>
    <row r="2908" spans="1:13" x14ac:dyDescent="0.3">
      <c r="A2908" t="s">
        <v>26597</v>
      </c>
      <c r="C2908" t="s">
        <v>31493</v>
      </c>
      <c r="D2908">
        <v>5</v>
      </c>
      <c r="E2908" s="1">
        <v>18358</v>
      </c>
      <c r="G2908" t="s">
        <v>34</v>
      </c>
      <c r="H2908" t="s">
        <v>6143</v>
      </c>
      <c r="I2908" t="s">
        <v>6306</v>
      </c>
      <c r="J2908" t="s">
        <v>311</v>
      </c>
      <c r="K2908" t="s">
        <v>24</v>
      </c>
      <c r="L2908" t="s">
        <v>25</v>
      </c>
      <c r="M2908" t="s">
        <v>6146</v>
      </c>
    </row>
    <row r="2910" spans="1:13" x14ac:dyDescent="0.3">
      <c r="A2910" t="s">
        <v>890</v>
      </c>
      <c r="C2910" t="s">
        <v>979</v>
      </c>
      <c r="D2910">
        <v>8</v>
      </c>
      <c r="E2910" s="1">
        <v>457301</v>
      </c>
      <c r="G2910" t="s">
        <v>111</v>
      </c>
      <c r="H2910" t="s">
        <v>1009</v>
      </c>
      <c r="I2910" t="s">
        <v>182</v>
      </c>
      <c r="J2910" t="s">
        <v>183</v>
      </c>
      <c r="K2910" t="s">
        <v>24</v>
      </c>
      <c r="L2910" t="s">
        <v>25</v>
      </c>
      <c r="M2910" t="s">
        <v>120</v>
      </c>
    </row>
    <row r="2911" spans="1:13" x14ac:dyDescent="0.3">
      <c r="A2911" t="s">
        <v>890</v>
      </c>
      <c r="C2911" t="s">
        <v>783</v>
      </c>
      <c r="D2911">
        <v>23</v>
      </c>
      <c r="E2911" s="1">
        <v>999260</v>
      </c>
      <c r="G2911" t="s">
        <v>111</v>
      </c>
      <c r="H2911" t="s">
        <v>891</v>
      </c>
      <c r="I2911" t="s">
        <v>182</v>
      </c>
      <c r="J2911" t="s">
        <v>183</v>
      </c>
      <c r="K2911" t="s">
        <v>24</v>
      </c>
      <c r="L2911" t="s">
        <v>25</v>
      </c>
      <c r="M2911" t="s">
        <v>120</v>
      </c>
    </row>
    <row r="2912" spans="1:13" x14ac:dyDescent="0.3">
      <c r="A2912" t="s">
        <v>890</v>
      </c>
      <c r="C2912" t="s">
        <v>27925</v>
      </c>
      <c r="D2912">
        <v>22</v>
      </c>
      <c r="E2912" s="1">
        <v>2700000</v>
      </c>
      <c r="G2912" t="s">
        <v>111</v>
      </c>
      <c r="H2912" t="s">
        <v>28160</v>
      </c>
      <c r="I2912" t="s">
        <v>182</v>
      </c>
      <c r="J2912" t="s">
        <v>183</v>
      </c>
      <c r="K2912" t="s">
        <v>24</v>
      </c>
      <c r="L2912" t="s">
        <v>25</v>
      </c>
      <c r="M2912" t="s">
        <v>112</v>
      </c>
    </row>
    <row r="2913" spans="1:13" x14ac:dyDescent="0.3">
      <c r="A2913" t="s">
        <v>890</v>
      </c>
      <c r="C2913" t="s">
        <v>28715</v>
      </c>
      <c r="D2913">
        <v>10</v>
      </c>
      <c r="E2913" s="1">
        <v>249995</v>
      </c>
      <c r="G2913" t="s">
        <v>111</v>
      </c>
      <c r="H2913" t="s">
        <v>28841</v>
      </c>
      <c r="I2913" t="s">
        <v>182</v>
      </c>
      <c r="J2913" t="s">
        <v>183</v>
      </c>
      <c r="K2913" t="s">
        <v>24</v>
      </c>
      <c r="L2913" t="s">
        <v>25</v>
      </c>
      <c r="M2913" t="s">
        <v>120</v>
      </c>
    </row>
    <row r="2914" spans="1:13" x14ac:dyDescent="0.3">
      <c r="A2914" t="s">
        <v>890</v>
      </c>
      <c r="C2914" t="s">
        <v>29922</v>
      </c>
      <c r="D2914">
        <v>14</v>
      </c>
      <c r="E2914" s="1">
        <v>221863</v>
      </c>
      <c r="G2914" t="s">
        <v>111</v>
      </c>
      <c r="H2914" t="s">
        <v>29938</v>
      </c>
      <c r="I2914" t="s">
        <v>182</v>
      </c>
      <c r="J2914" t="s">
        <v>183</v>
      </c>
      <c r="K2914" t="s">
        <v>24</v>
      </c>
      <c r="L2914" t="s">
        <v>25</v>
      </c>
      <c r="M2914" t="s">
        <v>232</v>
      </c>
    </row>
    <row r="2915" spans="1:13" x14ac:dyDescent="0.3">
      <c r="A2915" t="s">
        <v>890</v>
      </c>
      <c r="C2915" t="s">
        <v>23213</v>
      </c>
      <c r="D2915">
        <v>2</v>
      </c>
      <c r="E2915" s="1">
        <v>66440</v>
      </c>
      <c r="G2915" t="s">
        <v>111</v>
      </c>
      <c r="H2915" t="s">
        <v>23351</v>
      </c>
      <c r="I2915" t="s">
        <v>182</v>
      </c>
      <c r="J2915" t="s">
        <v>183</v>
      </c>
      <c r="K2915" t="s">
        <v>24</v>
      </c>
      <c r="L2915" t="s">
        <v>25</v>
      </c>
      <c r="M2915" t="s">
        <v>232</v>
      </c>
    </row>
    <row r="2916" spans="1:13" x14ac:dyDescent="0.3">
      <c r="A2916" t="s">
        <v>890</v>
      </c>
      <c r="C2916" t="s">
        <v>11813</v>
      </c>
      <c r="D2916">
        <v>25</v>
      </c>
      <c r="E2916" s="1">
        <v>100000</v>
      </c>
      <c r="G2916" t="s">
        <v>13</v>
      </c>
      <c r="H2916" t="s">
        <v>12138</v>
      </c>
      <c r="I2916" t="s">
        <v>182</v>
      </c>
      <c r="J2916" t="s">
        <v>183</v>
      </c>
      <c r="K2916" t="s">
        <v>24</v>
      </c>
      <c r="L2916" t="s">
        <v>17</v>
      </c>
      <c r="M2916" t="s">
        <v>450</v>
      </c>
    </row>
    <row r="2917" spans="1:13" x14ac:dyDescent="0.3">
      <c r="A2917" t="s">
        <v>890</v>
      </c>
      <c r="C2917" t="s">
        <v>9547</v>
      </c>
      <c r="D2917">
        <v>53</v>
      </c>
      <c r="E2917" s="1">
        <v>538573</v>
      </c>
      <c r="G2917" t="s">
        <v>111</v>
      </c>
      <c r="H2917" t="s">
        <v>9987</v>
      </c>
      <c r="I2917" t="s">
        <v>182</v>
      </c>
      <c r="J2917" t="s">
        <v>183</v>
      </c>
      <c r="K2917" t="s">
        <v>24</v>
      </c>
      <c r="L2917" t="s">
        <v>25</v>
      </c>
      <c r="M2917" t="s">
        <v>120</v>
      </c>
    </row>
    <row r="2918" spans="1:13" x14ac:dyDescent="0.3">
      <c r="A2918" t="s">
        <v>890</v>
      </c>
      <c r="C2918" t="s">
        <v>33297</v>
      </c>
      <c r="D2918">
        <v>53</v>
      </c>
      <c r="E2918" s="1">
        <v>3243431</v>
      </c>
      <c r="G2918" t="s">
        <v>111</v>
      </c>
      <c r="H2918" t="s">
        <v>33318</v>
      </c>
      <c r="I2918" t="s">
        <v>182</v>
      </c>
      <c r="J2918" t="s">
        <v>183</v>
      </c>
      <c r="K2918" t="s">
        <v>24</v>
      </c>
      <c r="L2918" t="s">
        <v>25</v>
      </c>
      <c r="M2918" t="s">
        <v>120</v>
      </c>
    </row>
    <row r="2919" spans="1:13" x14ac:dyDescent="0.3">
      <c r="A2919" t="s">
        <v>890</v>
      </c>
      <c r="C2919" t="s">
        <v>35729</v>
      </c>
      <c r="D2919">
        <v>31</v>
      </c>
      <c r="E2919" s="1">
        <v>78200</v>
      </c>
      <c r="G2919" t="s">
        <v>111</v>
      </c>
      <c r="H2919" t="s">
        <v>5134</v>
      </c>
      <c r="I2919" t="s">
        <v>182</v>
      </c>
      <c r="J2919" t="s">
        <v>183</v>
      </c>
      <c r="K2919" t="s">
        <v>24</v>
      </c>
      <c r="L2919" t="s">
        <v>25</v>
      </c>
      <c r="M2919" t="s">
        <v>232</v>
      </c>
    </row>
    <row r="2920" spans="1:13" x14ac:dyDescent="0.3">
      <c r="A2920" t="s">
        <v>890</v>
      </c>
      <c r="C2920" t="s">
        <v>17710</v>
      </c>
      <c r="D2920">
        <v>24</v>
      </c>
      <c r="E2920" s="1">
        <v>800000</v>
      </c>
      <c r="G2920" t="s">
        <v>111</v>
      </c>
      <c r="H2920" t="s">
        <v>17822</v>
      </c>
      <c r="I2920" t="s">
        <v>182</v>
      </c>
      <c r="J2920" t="s">
        <v>183</v>
      </c>
      <c r="K2920" t="s">
        <v>24</v>
      </c>
      <c r="L2920" t="s">
        <v>25</v>
      </c>
      <c r="M2920" t="s">
        <v>120</v>
      </c>
    </row>
    <row r="2921" spans="1:13" x14ac:dyDescent="0.3">
      <c r="A2921" t="s">
        <v>890</v>
      </c>
      <c r="C2921" t="s">
        <v>24897</v>
      </c>
      <c r="D2921">
        <v>57</v>
      </c>
      <c r="E2921" s="1">
        <v>3230000</v>
      </c>
      <c r="G2921" t="s">
        <v>111</v>
      </c>
      <c r="H2921" t="s">
        <v>24956</v>
      </c>
      <c r="I2921" t="s">
        <v>182</v>
      </c>
      <c r="J2921" t="s">
        <v>183</v>
      </c>
      <c r="K2921" t="s">
        <v>24</v>
      </c>
      <c r="L2921" t="s">
        <v>25</v>
      </c>
      <c r="M2921" t="s">
        <v>120</v>
      </c>
    </row>
    <row r="2922" spans="1:13" x14ac:dyDescent="0.3">
      <c r="A2922" t="s">
        <v>890</v>
      </c>
      <c r="C2922" t="s">
        <v>25665</v>
      </c>
      <c r="D2922">
        <v>12</v>
      </c>
      <c r="E2922" s="1">
        <v>940148</v>
      </c>
      <c r="G2922" t="s">
        <v>111</v>
      </c>
      <c r="H2922" t="s">
        <v>25696</v>
      </c>
      <c r="I2922" t="s">
        <v>182</v>
      </c>
      <c r="J2922" t="s">
        <v>183</v>
      </c>
      <c r="K2922" t="s">
        <v>24</v>
      </c>
      <c r="L2922" t="s">
        <v>25</v>
      </c>
      <c r="M2922" t="s">
        <v>120</v>
      </c>
    </row>
    <row r="2923" spans="1:13" x14ac:dyDescent="0.3">
      <c r="E2923" s="24" t="s">
        <v>38203</v>
      </c>
    </row>
    <row r="2924" spans="1:13" x14ac:dyDescent="0.3">
      <c r="E2924" s="14">
        <f>SUM(E2910:E2922)</f>
        <v>13625211</v>
      </c>
    </row>
    <row r="2925" spans="1:13" x14ac:dyDescent="0.3">
      <c r="E2925" s="25" t="s">
        <v>38224</v>
      </c>
    </row>
    <row r="2927" spans="1:13" x14ac:dyDescent="0.3">
      <c r="A2927" t="s">
        <v>32165</v>
      </c>
      <c r="C2927" t="s">
        <v>31866</v>
      </c>
      <c r="D2927">
        <v>6</v>
      </c>
      <c r="E2927" s="1">
        <v>4905</v>
      </c>
      <c r="G2927" t="s">
        <v>34</v>
      </c>
      <c r="H2927" t="s">
        <v>6143</v>
      </c>
      <c r="I2927" t="s">
        <v>32166</v>
      </c>
      <c r="J2927" t="s">
        <v>769</v>
      </c>
      <c r="K2927" t="s">
        <v>24</v>
      </c>
      <c r="L2927" t="s">
        <v>25</v>
      </c>
      <c r="M2927" t="s">
        <v>6146</v>
      </c>
    </row>
    <row r="2928" spans="1:13" x14ac:dyDescent="0.3">
      <c r="A2928" t="s">
        <v>31420</v>
      </c>
      <c r="C2928" t="s">
        <v>31300</v>
      </c>
      <c r="D2928">
        <v>5</v>
      </c>
      <c r="E2928" s="1">
        <v>18358</v>
      </c>
      <c r="G2928" t="s">
        <v>34</v>
      </c>
      <c r="H2928" t="s">
        <v>6143</v>
      </c>
      <c r="I2928" t="s">
        <v>31421</v>
      </c>
      <c r="J2928" t="s">
        <v>137</v>
      </c>
      <c r="K2928" t="s">
        <v>24</v>
      </c>
      <c r="L2928" t="s">
        <v>25</v>
      </c>
      <c r="M2928" t="s">
        <v>6146</v>
      </c>
    </row>
    <row r="2929" spans="1:13" x14ac:dyDescent="0.3">
      <c r="A2929" t="s">
        <v>20256</v>
      </c>
      <c r="C2929" t="s">
        <v>20121</v>
      </c>
      <c r="D2929">
        <v>4</v>
      </c>
      <c r="E2929" s="1">
        <v>7619</v>
      </c>
      <c r="G2929" t="s">
        <v>34</v>
      </c>
      <c r="H2929" t="s">
        <v>6143</v>
      </c>
      <c r="I2929" t="s">
        <v>6838</v>
      </c>
      <c r="J2929" t="s">
        <v>288</v>
      </c>
      <c r="K2929" t="s">
        <v>24</v>
      </c>
      <c r="L2929" t="s">
        <v>25</v>
      </c>
      <c r="M2929" t="s">
        <v>6146</v>
      </c>
    </row>
    <row r="2930" spans="1:13" x14ac:dyDescent="0.3">
      <c r="A2930" t="s">
        <v>19106</v>
      </c>
      <c r="C2930" t="s">
        <v>19032</v>
      </c>
      <c r="D2930">
        <v>4</v>
      </c>
      <c r="E2930" s="1">
        <v>7360</v>
      </c>
      <c r="G2930" t="s">
        <v>34</v>
      </c>
      <c r="H2930" t="s">
        <v>6143</v>
      </c>
      <c r="I2930" t="s">
        <v>6838</v>
      </c>
      <c r="J2930" t="s">
        <v>236</v>
      </c>
      <c r="K2930" t="s">
        <v>24</v>
      </c>
      <c r="L2930" t="s">
        <v>25</v>
      </c>
      <c r="M2930" t="s">
        <v>6146</v>
      </c>
    </row>
    <row r="2931" spans="1:13" x14ac:dyDescent="0.3">
      <c r="A2931" t="s">
        <v>36627</v>
      </c>
      <c r="C2931" t="s">
        <v>36619</v>
      </c>
      <c r="D2931">
        <v>4</v>
      </c>
      <c r="E2931" s="1">
        <v>50300</v>
      </c>
      <c r="G2931" t="s">
        <v>34</v>
      </c>
      <c r="H2931" t="s">
        <v>6143</v>
      </c>
      <c r="I2931" t="s">
        <v>6838</v>
      </c>
      <c r="J2931" t="s">
        <v>30</v>
      </c>
      <c r="K2931" t="s">
        <v>24</v>
      </c>
      <c r="L2931" t="s">
        <v>25</v>
      </c>
      <c r="M2931" t="s">
        <v>6146</v>
      </c>
    </row>
    <row r="2932" spans="1:13" x14ac:dyDescent="0.3">
      <c r="A2932" t="s">
        <v>13724</v>
      </c>
      <c r="C2932" t="s">
        <v>13456</v>
      </c>
      <c r="D2932">
        <v>7</v>
      </c>
      <c r="E2932" s="1">
        <v>16708</v>
      </c>
      <c r="G2932" t="s">
        <v>34</v>
      </c>
      <c r="H2932" t="s">
        <v>6143</v>
      </c>
      <c r="I2932" t="s">
        <v>13725</v>
      </c>
      <c r="J2932" t="s">
        <v>30</v>
      </c>
      <c r="K2932" t="s">
        <v>24</v>
      </c>
      <c r="L2932" t="s">
        <v>25</v>
      </c>
      <c r="M2932" t="s">
        <v>6146</v>
      </c>
    </row>
    <row r="2933" spans="1:13" x14ac:dyDescent="0.3">
      <c r="A2933" t="s">
        <v>26082</v>
      </c>
      <c r="C2933" t="s">
        <v>25932</v>
      </c>
      <c r="D2933">
        <v>2</v>
      </c>
      <c r="E2933" s="1">
        <v>9190</v>
      </c>
      <c r="G2933" t="s">
        <v>34</v>
      </c>
      <c r="H2933" t="s">
        <v>6143</v>
      </c>
      <c r="I2933" t="s">
        <v>26083</v>
      </c>
      <c r="J2933" t="s">
        <v>700</v>
      </c>
      <c r="K2933" t="s">
        <v>24</v>
      </c>
      <c r="L2933" t="s">
        <v>25</v>
      </c>
      <c r="M2933" t="s">
        <v>6146</v>
      </c>
    </row>
    <row r="2934" spans="1:13" x14ac:dyDescent="0.3">
      <c r="A2934" t="s">
        <v>15331</v>
      </c>
      <c r="C2934" t="s">
        <v>15182</v>
      </c>
      <c r="D2934">
        <v>5</v>
      </c>
      <c r="E2934" s="1">
        <v>20363</v>
      </c>
      <c r="G2934" t="s">
        <v>34</v>
      </c>
      <c r="H2934" t="s">
        <v>6143</v>
      </c>
      <c r="I2934" t="s">
        <v>15332</v>
      </c>
      <c r="J2934" t="s">
        <v>119</v>
      </c>
      <c r="K2934" t="s">
        <v>24</v>
      </c>
      <c r="L2934" t="s">
        <v>25</v>
      </c>
      <c r="M2934" t="s">
        <v>6146</v>
      </c>
    </row>
    <row r="2935" spans="1:13" x14ac:dyDescent="0.3">
      <c r="A2935" t="s">
        <v>13236</v>
      </c>
      <c r="C2935" t="s">
        <v>12994</v>
      </c>
      <c r="D2935">
        <v>4</v>
      </c>
      <c r="E2935" s="1">
        <v>8030</v>
      </c>
      <c r="G2935" t="s">
        <v>34</v>
      </c>
      <c r="H2935" t="s">
        <v>6143</v>
      </c>
      <c r="I2935" t="s">
        <v>13237</v>
      </c>
      <c r="J2935" t="s">
        <v>7536</v>
      </c>
      <c r="K2935" t="s">
        <v>24</v>
      </c>
      <c r="L2935" t="s">
        <v>25</v>
      </c>
      <c r="M2935" t="s">
        <v>6146</v>
      </c>
    </row>
    <row r="2936" spans="1:13" x14ac:dyDescent="0.3">
      <c r="A2936" t="s">
        <v>9917</v>
      </c>
      <c r="C2936" t="s">
        <v>9547</v>
      </c>
      <c r="D2936">
        <v>19</v>
      </c>
      <c r="E2936" s="1">
        <v>100000</v>
      </c>
      <c r="G2936" t="s">
        <v>13</v>
      </c>
      <c r="H2936" t="s">
        <v>9918</v>
      </c>
      <c r="I2936" t="s">
        <v>359</v>
      </c>
      <c r="K2936" t="s">
        <v>189</v>
      </c>
      <c r="L2936" t="s">
        <v>17</v>
      </c>
      <c r="M2936" t="s">
        <v>450</v>
      </c>
    </row>
    <row r="2937" spans="1:13" x14ac:dyDescent="0.3">
      <c r="A2937" t="s">
        <v>33247</v>
      </c>
      <c r="C2937" t="s">
        <v>33173</v>
      </c>
      <c r="D2937">
        <v>9</v>
      </c>
      <c r="E2937" s="1">
        <v>75764</v>
      </c>
      <c r="G2937" t="s">
        <v>34</v>
      </c>
      <c r="H2937" t="s">
        <v>6143</v>
      </c>
      <c r="I2937" t="s">
        <v>33248</v>
      </c>
      <c r="J2937" t="s">
        <v>422</v>
      </c>
      <c r="K2937" t="s">
        <v>24</v>
      </c>
      <c r="L2937" t="s">
        <v>25</v>
      </c>
      <c r="M2937" t="s">
        <v>6146</v>
      </c>
    </row>
    <row r="2938" spans="1:13" x14ac:dyDescent="0.3">
      <c r="A2938" t="s">
        <v>18641</v>
      </c>
      <c r="C2938" t="s">
        <v>18470</v>
      </c>
      <c r="D2938">
        <v>4</v>
      </c>
      <c r="E2938" s="1">
        <v>5155</v>
      </c>
      <c r="G2938" t="s">
        <v>34</v>
      </c>
      <c r="H2938" t="s">
        <v>6143</v>
      </c>
      <c r="I2938" t="s">
        <v>13137</v>
      </c>
      <c r="J2938" t="s">
        <v>3203</v>
      </c>
      <c r="K2938" t="s">
        <v>24</v>
      </c>
      <c r="L2938" t="s">
        <v>25</v>
      </c>
      <c r="M2938" t="s">
        <v>6146</v>
      </c>
    </row>
    <row r="2939" spans="1:13" x14ac:dyDescent="0.3">
      <c r="A2939" t="s">
        <v>13136</v>
      </c>
      <c r="C2939" t="s">
        <v>12994</v>
      </c>
      <c r="D2939">
        <v>7</v>
      </c>
      <c r="E2939" s="1">
        <v>131618</v>
      </c>
      <c r="G2939" t="s">
        <v>34</v>
      </c>
      <c r="H2939" t="s">
        <v>6143</v>
      </c>
      <c r="I2939" t="s">
        <v>13137</v>
      </c>
      <c r="J2939" t="s">
        <v>81</v>
      </c>
      <c r="K2939" t="s">
        <v>24</v>
      </c>
      <c r="L2939" t="s">
        <v>25</v>
      </c>
      <c r="M2939" t="s">
        <v>6146</v>
      </c>
    </row>
    <row r="2940" spans="1:13" x14ac:dyDescent="0.3">
      <c r="A2940" t="s">
        <v>7165</v>
      </c>
      <c r="C2940" t="s">
        <v>6985</v>
      </c>
      <c r="D2940">
        <v>6</v>
      </c>
      <c r="E2940" s="1">
        <v>18556</v>
      </c>
      <c r="G2940" t="s">
        <v>34</v>
      </c>
      <c r="H2940" t="s">
        <v>6143</v>
      </c>
      <c r="I2940" t="s">
        <v>7166</v>
      </c>
      <c r="J2940" t="s">
        <v>307</v>
      </c>
      <c r="K2940" t="s">
        <v>24</v>
      </c>
      <c r="L2940" t="s">
        <v>25</v>
      </c>
      <c r="M2940" t="s">
        <v>6146</v>
      </c>
    </row>
    <row r="2941" spans="1:13" x14ac:dyDescent="0.3">
      <c r="A2941" t="s">
        <v>18642</v>
      </c>
      <c r="C2941" t="s">
        <v>18470</v>
      </c>
      <c r="D2941">
        <v>4</v>
      </c>
      <c r="E2941" s="1">
        <v>7190</v>
      </c>
      <c r="G2941" t="s">
        <v>34</v>
      </c>
      <c r="H2941" t="s">
        <v>6143</v>
      </c>
      <c r="I2941" t="s">
        <v>14969</v>
      </c>
      <c r="J2941" t="s">
        <v>3203</v>
      </c>
      <c r="K2941" t="s">
        <v>24</v>
      </c>
      <c r="L2941" t="s">
        <v>25</v>
      </c>
      <c r="M2941" t="s">
        <v>6146</v>
      </c>
    </row>
    <row r="2942" spans="1:13" x14ac:dyDescent="0.3">
      <c r="A2942" t="s">
        <v>13796</v>
      </c>
      <c r="C2942" t="s">
        <v>13456</v>
      </c>
      <c r="D2942">
        <v>7</v>
      </c>
      <c r="E2942" s="1">
        <v>98331</v>
      </c>
      <c r="G2942" t="s">
        <v>34</v>
      </c>
      <c r="H2942" t="s">
        <v>6143</v>
      </c>
      <c r="I2942" t="s">
        <v>13797</v>
      </c>
      <c r="J2942" t="s">
        <v>30</v>
      </c>
      <c r="K2942" t="s">
        <v>24</v>
      </c>
      <c r="L2942" t="s">
        <v>25</v>
      </c>
      <c r="M2942" t="s">
        <v>6146</v>
      </c>
    </row>
    <row r="2943" spans="1:13" x14ac:dyDescent="0.3">
      <c r="A2943" t="s">
        <v>19876</v>
      </c>
      <c r="C2943" t="s">
        <v>19404</v>
      </c>
      <c r="D2943">
        <v>6</v>
      </c>
      <c r="E2943" s="1">
        <v>14995</v>
      </c>
      <c r="G2943" t="s">
        <v>34</v>
      </c>
      <c r="H2943" t="s">
        <v>6143</v>
      </c>
      <c r="I2943" t="s">
        <v>2541</v>
      </c>
      <c r="J2943" t="s">
        <v>280</v>
      </c>
      <c r="K2943" t="s">
        <v>24</v>
      </c>
      <c r="L2943" t="s">
        <v>25</v>
      </c>
      <c r="M2943" t="s">
        <v>6146</v>
      </c>
    </row>
    <row r="2944" spans="1:13" x14ac:dyDescent="0.3">
      <c r="A2944" t="s">
        <v>2061</v>
      </c>
      <c r="C2944" t="s">
        <v>1852</v>
      </c>
      <c r="D2944">
        <v>9</v>
      </c>
      <c r="E2944" s="1">
        <v>1736147</v>
      </c>
      <c r="G2944" t="s">
        <v>34</v>
      </c>
      <c r="H2944" t="s">
        <v>2062</v>
      </c>
      <c r="I2944" t="s">
        <v>2063</v>
      </c>
      <c r="K2944" t="s">
        <v>2064</v>
      </c>
      <c r="L2944" t="s">
        <v>44</v>
      </c>
      <c r="M2944" t="s">
        <v>75</v>
      </c>
    </row>
    <row r="2945" spans="1:13" x14ac:dyDescent="0.3">
      <c r="A2945" t="s">
        <v>31824</v>
      </c>
      <c r="C2945" t="s">
        <v>31728</v>
      </c>
      <c r="D2945">
        <v>6</v>
      </c>
      <c r="E2945" s="1">
        <v>18358</v>
      </c>
      <c r="G2945" t="s">
        <v>34</v>
      </c>
      <c r="H2945" t="s">
        <v>6143</v>
      </c>
      <c r="I2945" t="s">
        <v>31825</v>
      </c>
      <c r="J2945" t="s">
        <v>165</v>
      </c>
      <c r="K2945" t="s">
        <v>24</v>
      </c>
      <c r="L2945" t="s">
        <v>25</v>
      </c>
      <c r="M2945" t="s">
        <v>6146</v>
      </c>
    </row>
    <row r="2946" spans="1:13" x14ac:dyDescent="0.3">
      <c r="A2946" t="s">
        <v>14352</v>
      </c>
      <c r="C2946" t="s">
        <v>14108</v>
      </c>
      <c r="D2946">
        <v>7</v>
      </c>
      <c r="E2946" s="1">
        <v>16108</v>
      </c>
      <c r="G2946" t="s">
        <v>34</v>
      </c>
      <c r="H2946" t="s">
        <v>6143</v>
      </c>
      <c r="I2946" t="s">
        <v>14353</v>
      </c>
      <c r="J2946" t="s">
        <v>433</v>
      </c>
      <c r="K2946" t="s">
        <v>24</v>
      </c>
      <c r="L2946" t="s">
        <v>25</v>
      </c>
      <c r="M2946" t="s">
        <v>6146</v>
      </c>
    </row>
    <row r="2947" spans="1:13" x14ac:dyDescent="0.3">
      <c r="A2947" t="s">
        <v>15068</v>
      </c>
      <c r="C2947" t="s">
        <v>15008</v>
      </c>
      <c r="D2947">
        <v>4</v>
      </c>
      <c r="E2947" s="1">
        <v>18358</v>
      </c>
      <c r="G2947" t="s">
        <v>34</v>
      </c>
      <c r="H2947" t="s">
        <v>6143</v>
      </c>
      <c r="I2947" t="s">
        <v>15069</v>
      </c>
      <c r="J2947" t="s">
        <v>761</v>
      </c>
      <c r="K2947" t="s">
        <v>24</v>
      </c>
      <c r="L2947" t="s">
        <v>25</v>
      </c>
      <c r="M2947" t="s">
        <v>6146</v>
      </c>
    </row>
    <row r="2948" spans="1:13" x14ac:dyDescent="0.3">
      <c r="A2948" t="s">
        <v>25837</v>
      </c>
      <c r="C2948" t="s">
        <v>25784</v>
      </c>
      <c r="D2948">
        <v>4</v>
      </c>
      <c r="E2948" s="1">
        <v>4854</v>
      </c>
      <c r="G2948" t="s">
        <v>34</v>
      </c>
      <c r="H2948" t="s">
        <v>6143</v>
      </c>
      <c r="I2948" t="s">
        <v>25838</v>
      </c>
      <c r="J2948" t="s">
        <v>86</v>
      </c>
      <c r="K2948" t="s">
        <v>24</v>
      </c>
      <c r="L2948" t="s">
        <v>25</v>
      </c>
      <c r="M2948" t="s">
        <v>6146</v>
      </c>
    </row>
    <row r="2949" spans="1:13" x14ac:dyDescent="0.3">
      <c r="A2949" t="s">
        <v>20616</v>
      </c>
      <c r="C2949" t="s">
        <v>20542</v>
      </c>
      <c r="D2949">
        <v>3</v>
      </c>
      <c r="E2949" s="1">
        <v>6085</v>
      </c>
      <c r="G2949" t="s">
        <v>34</v>
      </c>
      <c r="H2949" t="s">
        <v>6143</v>
      </c>
      <c r="I2949" t="s">
        <v>20617</v>
      </c>
      <c r="J2949" t="s">
        <v>627</v>
      </c>
      <c r="K2949" t="s">
        <v>24</v>
      </c>
      <c r="L2949" t="s">
        <v>25</v>
      </c>
      <c r="M2949" t="s">
        <v>6146</v>
      </c>
    </row>
    <row r="2950" spans="1:13" x14ac:dyDescent="0.3">
      <c r="A2950" t="s">
        <v>15285</v>
      </c>
      <c r="C2950" t="s">
        <v>24500</v>
      </c>
      <c r="D2950">
        <v>13</v>
      </c>
      <c r="E2950" s="1">
        <v>72000</v>
      </c>
      <c r="G2950" t="s">
        <v>34</v>
      </c>
      <c r="H2950" t="s">
        <v>18250</v>
      </c>
      <c r="I2950" t="s">
        <v>15286</v>
      </c>
      <c r="J2950" t="s">
        <v>236</v>
      </c>
      <c r="K2950" t="s">
        <v>24</v>
      </c>
      <c r="L2950" t="s">
        <v>25</v>
      </c>
      <c r="M2950" t="s">
        <v>6146</v>
      </c>
    </row>
    <row r="2951" spans="1:13" x14ac:dyDescent="0.3">
      <c r="A2951" t="s">
        <v>15285</v>
      </c>
      <c r="C2951" t="s">
        <v>15182</v>
      </c>
      <c r="D2951">
        <v>5</v>
      </c>
      <c r="E2951" s="1">
        <v>126600</v>
      </c>
      <c r="G2951" t="s">
        <v>34</v>
      </c>
      <c r="H2951" t="s">
        <v>6143</v>
      </c>
      <c r="I2951" t="s">
        <v>15286</v>
      </c>
      <c r="J2951" t="s">
        <v>236</v>
      </c>
      <c r="K2951" t="s">
        <v>24</v>
      </c>
      <c r="L2951" t="s">
        <v>25</v>
      </c>
      <c r="M2951" t="s">
        <v>6146</v>
      </c>
    </row>
    <row r="2952" spans="1:13" x14ac:dyDescent="0.3">
      <c r="A2952" t="s">
        <v>19101</v>
      </c>
      <c r="C2952" t="s">
        <v>19032</v>
      </c>
      <c r="D2952">
        <v>4</v>
      </c>
      <c r="E2952" s="1">
        <v>2180</v>
      </c>
      <c r="G2952" t="s">
        <v>34</v>
      </c>
      <c r="H2952" t="s">
        <v>6143</v>
      </c>
      <c r="I2952" t="s">
        <v>15286</v>
      </c>
      <c r="J2952" t="s">
        <v>236</v>
      </c>
      <c r="K2952" t="s">
        <v>24</v>
      </c>
      <c r="L2952" t="s">
        <v>25</v>
      </c>
      <c r="M2952" t="s">
        <v>6146</v>
      </c>
    </row>
    <row r="2953" spans="1:13" x14ac:dyDescent="0.3">
      <c r="A2953" t="s">
        <v>31678</v>
      </c>
      <c r="C2953" t="s">
        <v>31493</v>
      </c>
      <c r="D2953">
        <v>5</v>
      </c>
      <c r="E2953" s="1">
        <v>18358</v>
      </c>
      <c r="G2953" t="s">
        <v>34</v>
      </c>
      <c r="H2953" t="s">
        <v>6143</v>
      </c>
      <c r="I2953" t="s">
        <v>31679</v>
      </c>
      <c r="J2953" t="s">
        <v>311</v>
      </c>
      <c r="K2953" t="s">
        <v>24</v>
      </c>
      <c r="L2953" t="s">
        <v>25</v>
      </c>
      <c r="M2953" t="s">
        <v>6146</v>
      </c>
    </row>
    <row r="2954" spans="1:13" x14ac:dyDescent="0.3">
      <c r="A2954" t="s">
        <v>21229</v>
      </c>
      <c r="C2954" t="s">
        <v>30364</v>
      </c>
      <c r="D2954">
        <v>37</v>
      </c>
      <c r="E2954" s="1">
        <v>1001823</v>
      </c>
      <c r="G2954" t="s">
        <v>364</v>
      </c>
      <c r="H2954" t="s">
        <v>30381</v>
      </c>
      <c r="I2954" t="s">
        <v>2352</v>
      </c>
      <c r="J2954" t="s">
        <v>2352</v>
      </c>
      <c r="K2954" t="s">
        <v>37</v>
      </c>
      <c r="L2954" t="s">
        <v>38</v>
      </c>
      <c r="M2954" t="s">
        <v>39</v>
      </c>
    </row>
    <row r="2955" spans="1:13" x14ac:dyDescent="0.3">
      <c r="A2955" t="s">
        <v>21229</v>
      </c>
      <c r="C2955" t="s">
        <v>21173</v>
      </c>
      <c r="D2955">
        <v>36</v>
      </c>
      <c r="E2955" s="1">
        <v>1433993</v>
      </c>
      <c r="G2955" t="s">
        <v>69</v>
      </c>
      <c r="H2955" t="s">
        <v>21230</v>
      </c>
      <c r="I2955" t="s">
        <v>2352</v>
      </c>
      <c r="J2955" t="s">
        <v>2352</v>
      </c>
      <c r="K2955" t="s">
        <v>37</v>
      </c>
      <c r="L2955" t="s">
        <v>38</v>
      </c>
      <c r="M2955" t="s">
        <v>39</v>
      </c>
    </row>
    <row r="2956" spans="1:13" x14ac:dyDescent="0.3">
      <c r="A2956" t="s">
        <v>15268</v>
      </c>
      <c r="C2956" t="s">
        <v>18238</v>
      </c>
      <c r="D2956">
        <v>33</v>
      </c>
      <c r="E2956" s="1">
        <v>301500</v>
      </c>
      <c r="G2956" t="s">
        <v>34</v>
      </c>
      <c r="H2956" t="s">
        <v>18250</v>
      </c>
      <c r="I2956" t="s">
        <v>9200</v>
      </c>
      <c r="J2956" t="s">
        <v>70</v>
      </c>
      <c r="K2956" t="s">
        <v>24</v>
      </c>
      <c r="L2956" t="s">
        <v>25</v>
      </c>
      <c r="M2956" t="s">
        <v>6146</v>
      </c>
    </row>
    <row r="2957" spans="1:13" x14ac:dyDescent="0.3">
      <c r="A2957" t="s">
        <v>15268</v>
      </c>
      <c r="C2957" t="s">
        <v>15182</v>
      </c>
      <c r="D2957">
        <v>5</v>
      </c>
      <c r="E2957" s="1">
        <v>88950</v>
      </c>
      <c r="G2957" t="s">
        <v>34</v>
      </c>
      <c r="H2957" t="s">
        <v>6143</v>
      </c>
      <c r="I2957" t="s">
        <v>9200</v>
      </c>
      <c r="J2957" t="s">
        <v>70</v>
      </c>
      <c r="K2957" t="s">
        <v>24</v>
      </c>
      <c r="L2957" t="s">
        <v>25</v>
      </c>
      <c r="M2957" t="s">
        <v>6146</v>
      </c>
    </row>
    <row r="2958" spans="1:13" x14ac:dyDescent="0.3">
      <c r="A2958" t="s">
        <v>15268</v>
      </c>
      <c r="C2958" t="s">
        <v>36666</v>
      </c>
      <c r="D2958">
        <v>5</v>
      </c>
      <c r="E2958" s="1">
        <v>425000</v>
      </c>
      <c r="G2958" t="s">
        <v>34</v>
      </c>
      <c r="H2958" t="s">
        <v>6143</v>
      </c>
      <c r="I2958" t="s">
        <v>9200</v>
      </c>
      <c r="J2958" t="s">
        <v>70</v>
      </c>
      <c r="K2958" t="s">
        <v>24</v>
      </c>
      <c r="L2958" t="s">
        <v>25</v>
      </c>
      <c r="M2958" t="s">
        <v>6146</v>
      </c>
    </row>
    <row r="2959" spans="1:13" x14ac:dyDescent="0.3">
      <c r="A2959" t="s">
        <v>26599</v>
      </c>
      <c r="C2959" t="s">
        <v>26519</v>
      </c>
      <c r="D2959">
        <v>5</v>
      </c>
      <c r="E2959" s="1">
        <v>11689</v>
      </c>
      <c r="G2959" t="s">
        <v>34</v>
      </c>
      <c r="H2959" t="s">
        <v>6143</v>
      </c>
      <c r="I2959" t="s">
        <v>26600</v>
      </c>
      <c r="J2959" t="s">
        <v>2347</v>
      </c>
      <c r="K2959" t="s">
        <v>24</v>
      </c>
      <c r="L2959" t="s">
        <v>25</v>
      </c>
      <c r="M2959" t="s">
        <v>6146</v>
      </c>
    </row>
    <row r="2960" spans="1:13" x14ac:dyDescent="0.3">
      <c r="A2960" t="s">
        <v>6353</v>
      </c>
      <c r="C2960" t="s">
        <v>6249</v>
      </c>
      <c r="D2960">
        <v>4</v>
      </c>
      <c r="E2960" s="1">
        <v>15069</v>
      </c>
      <c r="G2960" t="s">
        <v>34</v>
      </c>
      <c r="H2960" t="s">
        <v>6143</v>
      </c>
      <c r="I2960" t="s">
        <v>6354</v>
      </c>
      <c r="J2960" t="s">
        <v>6297</v>
      </c>
      <c r="K2960" t="s">
        <v>24</v>
      </c>
      <c r="L2960" t="s">
        <v>25</v>
      </c>
      <c r="M2960" t="s">
        <v>6146</v>
      </c>
    </row>
    <row r="2961" spans="1:13" x14ac:dyDescent="0.3">
      <c r="A2961" t="s">
        <v>13629</v>
      </c>
      <c r="C2961" t="s">
        <v>13456</v>
      </c>
      <c r="D2961">
        <v>7</v>
      </c>
      <c r="E2961" s="1">
        <v>7932</v>
      </c>
      <c r="G2961" t="s">
        <v>34</v>
      </c>
      <c r="H2961" t="s">
        <v>6143</v>
      </c>
      <c r="I2961" t="s">
        <v>9200</v>
      </c>
      <c r="J2961" t="s">
        <v>30</v>
      </c>
      <c r="K2961" t="s">
        <v>24</v>
      </c>
      <c r="L2961" t="s">
        <v>25</v>
      </c>
      <c r="M2961" t="s">
        <v>6146</v>
      </c>
    </row>
    <row r="2962" spans="1:13" x14ac:dyDescent="0.3">
      <c r="A2962" t="s">
        <v>13192</v>
      </c>
      <c r="C2962" t="s">
        <v>31866</v>
      </c>
      <c r="D2962">
        <v>6</v>
      </c>
      <c r="E2962" s="1">
        <v>4905</v>
      </c>
      <c r="G2962" t="s">
        <v>34</v>
      </c>
      <c r="H2962" t="s">
        <v>6143</v>
      </c>
      <c r="I2962" t="s">
        <v>13193</v>
      </c>
      <c r="J2962" t="s">
        <v>769</v>
      </c>
      <c r="K2962" t="s">
        <v>24</v>
      </c>
      <c r="L2962" t="s">
        <v>25</v>
      </c>
      <c r="M2962" t="s">
        <v>6146</v>
      </c>
    </row>
    <row r="2963" spans="1:13" x14ac:dyDescent="0.3">
      <c r="A2963" t="s">
        <v>13192</v>
      </c>
      <c r="C2963" t="s">
        <v>12994</v>
      </c>
      <c r="D2963">
        <v>4</v>
      </c>
      <c r="E2963" s="1">
        <v>16263</v>
      </c>
      <c r="G2963" t="s">
        <v>34</v>
      </c>
      <c r="H2963" t="s">
        <v>6143</v>
      </c>
      <c r="I2963" t="s">
        <v>13193</v>
      </c>
      <c r="J2963" t="s">
        <v>7536</v>
      </c>
      <c r="K2963" t="s">
        <v>24</v>
      </c>
      <c r="L2963" t="s">
        <v>25</v>
      </c>
      <c r="M2963" t="s">
        <v>6146</v>
      </c>
    </row>
    <row r="2964" spans="1:13" x14ac:dyDescent="0.3">
      <c r="A2964" t="s">
        <v>3363</v>
      </c>
      <c r="C2964" t="s">
        <v>2957</v>
      </c>
      <c r="D2964">
        <v>20</v>
      </c>
      <c r="E2964" s="1">
        <v>1399886</v>
      </c>
      <c r="G2964" t="s">
        <v>34</v>
      </c>
      <c r="H2964" t="s">
        <v>3364</v>
      </c>
      <c r="I2964" t="s">
        <v>3365</v>
      </c>
      <c r="J2964" t="s">
        <v>86</v>
      </c>
      <c r="K2964" t="s">
        <v>24</v>
      </c>
      <c r="L2964" t="s">
        <v>2708</v>
      </c>
      <c r="M2964" t="s">
        <v>87</v>
      </c>
    </row>
    <row r="2965" spans="1:13" x14ac:dyDescent="0.3">
      <c r="A2965" t="s">
        <v>30683</v>
      </c>
      <c r="C2965" t="s">
        <v>30595</v>
      </c>
      <c r="D2965">
        <v>29</v>
      </c>
      <c r="E2965" s="1">
        <v>499314</v>
      </c>
      <c r="G2965" t="s">
        <v>111</v>
      </c>
      <c r="H2965" t="s">
        <v>30684</v>
      </c>
      <c r="I2965" t="s">
        <v>19098</v>
      </c>
      <c r="J2965" t="s">
        <v>236</v>
      </c>
      <c r="K2965" t="s">
        <v>24</v>
      </c>
      <c r="L2965" t="s">
        <v>25</v>
      </c>
      <c r="M2965" t="s">
        <v>120</v>
      </c>
    </row>
    <row r="2966" spans="1:13" x14ac:dyDescent="0.3">
      <c r="A2966" t="s">
        <v>26536</v>
      </c>
      <c r="C2966" t="s">
        <v>26519</v>
      </c>
      <c r="D2966">
        <v>12</v>
      </c>
      <c r="E2966" s="1">
        <v>467000</v>
      </c>
      <c r="G2966" t="s">
        <v>111</v>
      </c>
      <c r="H2966" t="s">
        <v>26537</v>
      </c>
      <c r="I2966" t="s">
        <v>375</v>
      </c>
      <c r="J2966" t="s">
        <v>22</v>
      </c>
      <c r="K2966" t="s">
        <v>24</v>
      </c>
      <c r="L2966" t="s">
        <v>25</v>
      </c>
      <c r="M2966" t="s">
        <v>6109</v>
      </c>
    </row>
    <row r="2967" spans="1:13" x14ac:dyDescent="0.3">
      <c r="A2967" t="s">
        <v>26536</v>
      </c>
      <c r="C2967" t="s">
        <v>26519</v>
      </c>
      <c r="D2967">
        <v>41</v>
      </c>
      <c r="E2967" s="1">
        <v>283000</v>
      </c>
      <c r="G2967" t="s">
        <v>13</v>
      </c>
      <c r="H2967" t="s">
        <v>26538</v>
      </c>
      <c r="I2967" t="s">
        <v>375</v>
      </c>
      <c r="J2967" t="s">
        <v>22</v>
      </c>
      <c r="K2967" t="s">
        <v>24</v>
      </c>
      <c r="L2967" t="s">
        <v>25</v>
      </c>
      <c r="M2967" t="s">
        <v>39</v>
      </c>
    </row>
    <row r="2968" spans="1:13" x14ac:dyDescent="0.3">
      <c r="A2968" t="s">
        <v>5742</v>
      </c>
      <c r="C2968" t="s">
        <v>5642</v>
      </c>
      <c r="D2968">
        <v>12</v>
      </c>
      <c r="E2968" s="1">
        <v>50000</v>
      </c>
      <c r="G2968" t="s">
        <v>111</v>
      </c>
      <c r="H2968" t="s">
        <v>68</v>
      </c>
      <c r="I2968" t="s">
        <v>22</v>
      </c>
      <c r="J2968" t="s">
        <v>23</v>
      </c>
      <c r="K2968" t="s">
        <v>24</v>
      </c>
      <c r="L2968" t="s">
        <v>25</v>
      </c>
      <c r="M2968" t="s">
        <v>112</v>
      </c>
    </row>
    <row r="2969" spans="1:13" x14ac:dyDescent="0.3">
      <c r="A2969" t="s">
        <v>27301</v>
      </c>
      <c r="C2969" t="s">
        <v>27194</v>
      </c>
      <c r="D2969">
        <v>25</v>
      </c>
      <c r="E2969" s="1">
        <v>367893</v>
      </c>
      <c r="G2969" t="s">
        <v>111</v>
      </c>
      <c r="H2969" t="s">
        <v>27302</v>
      </c>
      <c r="I2969" t="s">
        <v>27303</v>
      </c>
      <c r="J2969" t="s">
        <v>311</v>
      </c>
      <c r="K2969" t="s">
        <v>24</v>
      </c>
      <c r="L2969" t="s">
        <v>25</v>
      </c>
      <c r="M2969" t="s">
        <v>1094</v>
      </c>
    </row>
    <row r="2970" spans="1:13" x14ac:dyDescent="0.3">
      <c r="A2970" t="s">
        <v>2369</v>
      </c>
      <c r="C2970" t="s">
        <v>2269</v>
      </c>
      <c r="D2970">
        <v>26</v>
      </c>
      <c r="E2970" s="1">
        <v>1500000</v>
      </c>
      <c r="G2970" t="s">
        <v>21</v>
      </c>
      <c r="H2970" t="s">
        <v>2370</v>
      </c>
      <c r="I2970" t="s">
        <v>156</v>
      </c>
      <c r="J2970" t="s">
        <v>22</v>
      </c>
      <c r="K2970" t="s">
        <v>24</v>
      </c>
      <c r="L2970" t="s">
        <v>25</v>
      </c>
      <c r="M2970" t="s">
        <v>26</v>
      </c>
    </row>
    <row r="2971" spans="1:13" x14ac:dyDescent="0.3">
      <c r="A2971" t="s">
        <v>2369</v>
      </c>
      <c r="C2971" t="s">
        <v>28715</v>
      </c>
      <c r="D2971">
        <v>27</v>
      </c>
      <c r="E2971" s="1">
        <v>1000000</v>
      </c>
      <c r="G2971" t="s">
        <v>21</v>
      </c>
      <c r="H2971" t="s">
        <v>28922</v>
      </c>
      <c r="I2971" t="s">
        <v>156</v>
      </c>
      <c r="J2971" t="s">
        <v>22</v>
      </c>
      <c r="K2971" t="s">
        <v>24</v>
      </c>
      <c r="L2971" t="s">
        <v>25</v>
      </c>
      <c r="M2971" t="s">
        <v>26</v>
      </c>
    </row>
    <row r="2972" spans="1:13" x14ac:dyDescent="0.3">
      <c r="A2972" t="s">
        <v>2369</v>
      </c>
      <c r="C2972" t="s">
        <v>30364</v>
      </c>
      <c r="D2972">
        <v>24</v>
      </c>
      <c r="E2972" s="1">
        <v>650002</v>
      </c>
      <c r="G2972" t="s">
        <v>111</v>
      </c>
      <c r="H2972" t="s">
        <v>30391</v>
      </c>
      <c r="I2972" t="s">
        <v>156</v>
      </c>
      <c r="J2972" t="s">
        <v>22</v>
      </c>
      <c r="K2972" t="s">
        <v>24</v>
      </c>
      <c r="L2972" t="s">
        <v>25</v>
      </c>
      <c r="M2972" t="s">
        <v>141</v>
      </c>
    </row>
    <row r="2973" spans="1:13" x14ac:dyDescent="0.3">
      <c r="A2973" t="s">
        <v>2369</v>
      </c>
      <c r="C2973" t="s">
        <v>5155</v>
      </c>
      <c r="D2973">
        <v>35</v>
      </c>
      <c r="E2973" s="1">
        <v>3000037</v>
      </c>
      <c r="G2973" t="s">
        <v>111</v>
      </c>
      <c r="H2973" t="s">
        <v>5455</v>
      </c>
      <c r="I2973" t="s">
        <v>156</v>
      </c>
      <c r="J2973" t="s">
        <v>22</v>
      </c>
      <c r="K2973" t="s">
        <v>24</v>
      </c>
      <c r="L2973" t="s">
        <v>25</v>
      </c>
      <c r="M2973" t="s">
        <v>3790</v>
      </c>
    </row>
    <row r="2974" spans="1:13" x14ac:dyDescent="0.3">
      <c r="A2974" t="s">
        <v>2369</v>
      </c>
      <c r="C2974" t="s">
        <v>21173</v>
      </c>
      <c r="D2974">
        <v>50</v>
      </c>
      <c r="E2974" s="1">
        <v>2903040</v>
      </c>
      <c r="G2974" t="s">
        <v>111</v>
      </c>
      <c r="H2974" t="s">
        <v>21583</v>
      </c>
      <c r="I2974" t="s">
        <v>156</v>
      </c>
      <c r="J2974" t="s">
        <v>22</v>
      </c>
      <c r="K2974" t="s">
        <v>24</v>
      </c>
      <c r="L2974" t="s">
        <v>25</v>
      </c>
      <c r="M2974" t="s">
        <v>3790</v>
      </c>
    </row>
    <row r="2975" spans="1:13" x14ac:dyDescent="0.3">
      <c r="A2975" t="s">
        <v>2369</v>
      </c>
      <c r="C2975" t="s">
        <v>21173</v>
      </c>
      <c r="D2975">
        <v>50</v>
      </c>
      <c r="E2975" s="1">
        <v>6360000</v>
      </c>
      <c r="G2975" t="s">
        <v>111</v>
      </c>
      <c r="H2975" t="s">
        <v>21613</v>
      </c>
      <c r="I2975" t="s">
        <v>156</v>
      </c>
      <c r="J2975" t="s">
        <v>22</v>
      </c>
      <c r="K2975" t="s">
        <v>24</v>
      </c>
      <c r="L2975" t="s">
        <v>25</v>
      </c>
      <c r="M2975" t="s">
        <v>3790</v>
      </c>
    </row>
    <row r="2976" spans="1:13" x14ac:dyDescent="0.3">
      <c r="A2976" t="s">
        <v>2369</v>
      </c>
      <c r="C2976" t="s">
        <v>21714</v>
      </c>
      <c r="D2976">
        <v>28</v>
      </c>
      <c r="E2976" s="1">
        <v>900000</v>
      </c>
      <c r="G2976" t="s">
        <v>111</v>
      </c>
      <c r="H2976" t="s">
        <v>21852</v>
      </c>
      <c r="I2976" t="s">
        <v>156</v>
      </c>
      <c r="J2976" t="s">
        <v>22</v>
      </c>
      <c r="K2976" t="s">
        <v>24</v>
      </c>
      <c r="L2976" t="s">
        <v>25</v>
      </c>
      <c r="M2976" t="s">
        <v>3790</v>
      </c>
    </row>
    <row r="2977" spans="1:13" x14ac:dyDescent="0.3">
      <c r="A2977" t="s">
        <v>2369</v>
      </c>
      <c r="C2977" t="s">
        <v>22505</v>
      </c>
      <c r="D2977">
        <v>40</v>
      </c>
      <c r="E2977" s="1">
        <v>2400000</v>
      </c>
      <c r="G2977" t="s">
        <v>111</v>
      </c>
      <c r="H2977" t="s">
        <v>22631</v>
      </c>
      <c r="I2977" t="s">
        <v>156</v>
      </c>
      <c r="J2977" t="s">
        <v>22</v>
      </c>
      <c r="K2977" t="s">
        <v>24</v>
      </c>
      <c r="L2977" t="s">
        <v>25</v>
      </c>
      <c r="M2977" t="s">
        <v>3790</v>
      </c>
    </row>
    <row r="2978" spans="1:13" x14ac:dyDescent="0.3">
      <c r="A2978" t="s">
        <v>2369</v>
      </c>
      <c r="C2978" t="s">
        <v>22131</v>
      </c>
      <c r="D2978">
        <v>10</v>
      </c>
      <c r="E2978" s="1">
        <v>100000</v>
      </c>
      <c r="G2978" t="s">
        <v>111</v>
      </c>
      <c r="H2978" t="s">
        <v>22179</v>
      </c>
      <c r="I2978" t="s">
        <v>156</v>
      </c>
      <c r="J2978" t="s">
        <v>22</v>
      </c>
      <c r="K2978" t="s">
        <v>24</v>
      </c>
      <c r="L2978" t="s">
        <v>25</v>
      </c>
      <c r="M2978" t="s">
        <v>3790</v>
      </c>
    </row>
    <row r="2979" spans="1:13" x14ac:dyDescent="0.3">
      <c r="A2979" t="s">
        <v>2369</v>
      </c>
      <c r="C2979" t="s">
        <v>16755</v>
      </c>
      <c r="D2979">
        <v>15</v>
      </c>
      <c r="E2979" s="1">
        <v>3500000</v>
      </c>
      <c r="G2979" t="s">
        <v>111</v>
      </c>
      <c r="H2979" t="s">
        <v>12643</v>
      </c>
      <c r="I2979" t="s">
        <v>156</v>
      </c>
      <c r="J2979" t="s">
        <v>22</v>
      </c>
      <c r="K2979" t="s">
        <v>24</v>
      </c>
      <c r="L2979" t="s">
        <v>25</v>
      </c>
      <c r="M2979" t="s">
        <v>3790</v>
      </c>
    </row>
    <row r="2980" spans="1:13" x14ac:dyDescent="0.3">
      <c r="A2980" t="s">
        <v>2369</v>
      </c>
      <c r="C2980" t="s">
        <v>15490</v>
      </c>
      <c r="D2980">
        <v>19</v>
      </c>
      <c r="E2980" s="1">
        <v>870476</v>
      </c>
      <c r="G2980" t="s">
        <v>111</v>
      </c>
      <c r="H2980" t="s">
        <v>15566</v>
      </c>
      <c r="I2980" t="s">
        <v>156</v>
      </c>
      <c r="J2980" t="s">
        <v>22</v>
      </c>
      <c r="K2980" t="s">
        <v>24</v>
      </c>
      <c r="L2980" t="s">
        <v>25</v>
      </c>
      <c r="M2980" t="s">
        <v>3790</v>
      </c>
    </row>
    <row r="2981" spans="1:13" x14ac:dyDescent="0.3">
      <c r="A2981" t="s">
        <v>2369</v>
      </c>
      <c r="C2981" t="s">
        <v>12314</v>
      </c>
      <c r="D2981">
        <v>19</v>
      </c>
      <c r="E2981" s="1">
        <v>5000000</v>
      </c>
      <c r="G2981" t="s">
        <v>111</v>
      </c>
      <c r="H2981" t="s">
        <v>12643</v>
      </c>
      <c r="I2981" t="s">
        <v>156</v>
      </c>
      <c r="J2981" t="s">
        <v>22</v>
      </c>
      <c r="K2981" t="s">
        <v>24</v>
      </c>
      <c r="L2981" t="s">
        <v>25</v>
      </c>
      <c r="M2981" t="s">
        <v>3790</v>
      </c>
    </row>
    <row r="2982" spans="1:13" x14ac:dyDescent="0.3">
      <c r="A2982" t="s">
        <v>2369</v>
      </c>
      <c r="C2982" t="s">
        <v>11813</v>
      </c>
      <c r="D2982">
        <v>32</v>
      </c>
      <c r="E2982" s="1">
        <v>200000</v>
      </c>
      <c r="G2982" t="s">
        <v>111</v>
      </c>
      <c r="H2982" t="s">
        <v>12068</v>
      </c>
      <c r="I2982" t="s">
        <v>156</v>
      </c>
      <c r="J2982" t="s">
        <v>22</v>
      </c>
      <c r="K2982" t="s">
        <v>24</v>
      </c>
      <c r="L2982" t="s">
        <v>25</v>
      </c>
      <c r="M2982" t="s">
        <v>3790</v>
      </c>
    </row>
    <row r="2983" spans="1:13" x14ac:dyDescent="0.3">
      <c r="A2983" t="s">
        <v>2369</v>
      </c>
      <c r="C2983" t="s">
        <v>11494</v>
      </c>
      <c r="D2983">
        <v>1</v>
      </c>
      <c r="E2983" s="1">
        <v>20000</v>
      </c>
      <c r="G2983" t="s">
        <v>111</v>
      </c>
      <c r="H2983" t="s">
        <v>11538</v>
      </c>
      <c r="I2983" t="s">
        <v>156</v>
      </c>
      <c r="J2983" t="s">
        <v>22</v>
      </c>
      <c r="K2983" t="s">
        <v>24</v>
      </c>
      <c r="L2983" t="s">
        <v>25</v>
      </c>
      <c r="M2983" t="s">
        <v>3790</v>
      </c>
    </row>
    <row r="2984" spans="1:13" x14ac:dyDescent="0.3">
      <c r="A2984" t="s">
        <v>2369</v>
      </c>
      <c r="C2984" t="s">
        <v>10992</v>
      </c>
      <c r="D2984">
        <v>42</v>
      </c>
      <c r="E2984" s="1">
        <v>4320000</v>
      </c>
      <c r="G2984" t="s">
        <v>111</v>
      </c>
      <c r="H2984" t="s">
        <v>10991</v>
      </c>
      <c r="I2984" t="s">
        <v>156</v>
      </c>
      <c r="J2984" t="s">
        <v>22</v>
      </c>
      <c r="K2984" t="s">
        <v>24</v>
      </c>
      <c r="L2984" t="s">
        <v>25</v>
      </c>
      <c r="M2984" t="s">
        <v>3790</v>
      </c>
    </row>
    <row r="2985" spans="1:13" x14ac:dyDescent="0.3">
      <c r="A2985" t="s">
        <v>2369</v>
      </c>
      <c r="C2985" t="s">
        <v>9547</v>
      </c>
      <c r="D2985">
        <v>20</v>
      </c>
      <c r="E2985" s="1">
        <v>4300000</v>
      </c>
      <c r="G2985" t="s">
        <v>111</v>
      </c>
      <c r="H2985" t="s">
        <v>9553</v>
      </c>
      <c r="I2985" t="s">
        <v>156</v>
      </c>
      <c r="J2985" t="s">
        <v>22</v>
      </c>
      <c r="K2985" t="s">
        <v>24</v>
      </c>
      <c r="L2985" t="s">
        <v>25</v>
      </c>
      <c r="M2985" t="s">
        <v>3790</v>
      </c>
    </row>
    <row r="2986" spans="1:13" x14ac:dyDescent="0.3">
      <c r="A2986" t="s">
        <v>2369</v>
      </c>
      <c r="C2986" t="s">
        <v>10275</v>
      </c>
      <c r="D2986">
        <v>11</v>
      </c>
      <c r="E2986" s="1">
        <v>3500000</v>
      </c>
      <c r="G2986" t="s">
        <v>111</v>
      </c>
      <c r="H2986" t="s">
        <v>9553</v>
      </c>
      <c r="I2986" t="s">
        <v>156</v>
      </c>
      <c r="J2986" t="s">
        <v>22</v>
      </c>
      <c r="K2986" t="s">
        <v>24</v>
      </c>
      <c r="L2986" t="s">
        <v>25</v>
      </c>
      <c r="M2986" t="s">
        <v>3790</v>
      </c>
    </row>
    <row r="2987" spans="1:13" x14ac:dyDescent="0.3">
      <c r="A2987" t="s">
        <v>2369</v>
      </c>
      <c r="C2987" t="s">
        <v>8560</v>
      </c>
      <c r="D2987">
        <v>14</v>
      </c>
      <c r="E2987" s="1">
        <v>3500000</v>
      </c>
      <c r="G2987" t="s">
        <v>111</v>
      </c>
      <c r="H2987" t="s">
        <v>8561</v>
      </c>
      <c r="I2987" t="s">
        <v>156</v>
      </c>
      <c r="J2987" t="s">
        <v>22</v>
      </c>
      <c r="K2987" t="s">
        <v>24</v>
      </c>
      <c r="L2987" t="s">
        <v>25</v>
      </c>
      <c r="M2987" t="s">
        <v>3790</v>
      </c>
    </row>
    <row r="2988" spans="1:13" x14ac:dyDescent="0.3">
      <c r="A2988" t="s">
        <v>2369</v>
      </c>
      <c r="C2988" t="s">
        <v>34470</v>
      </c>
      <c r="D2988">
        <v>36</v>
      </c>
      <c r="E2988" s="1">
        <v>3711459</v>
      </c>
      <c r="G2988" t="s">
        <v>111</v>
      </c>
      <c r="H2988" t="s">
        <v>34473</v>
      </c>
      <c r="I2988" t="s">
        <v>156</v>
      </c>
      <c r="J2988" t="s">
        <v>22</v>
      </c>
      <c r="K2988" t="s">
        <v>24</v>
      </c>
      <c r="L2988" t="s">
        <v>25</v>
      </c>
      <c r="M2988" t="s">
        <v>3790</v>
      </c>
    </row>
    <row r="2989" spans="1:13" x14ac:dyDescent="0.3">
      <c r="A2989" t="s">
        <v>2369</v>
      </c>
      <c r="C2989" t="s">
        <v>35134</v>
      </c>
      <c r="D2989">
        <v>35</v>
      </c>
      <c r="E2989" s="1">
        <v>825000</v>
      </c>
      <c r="G2989" t="s">
        <v>111</v>
      </c>
      <c r="H2989" t="s">
        <v>35154</v>
      </c>
      <c r="I2989" t="s">
        <v>156</v>
      </c>
      <c r="J2989" t="s">
        <v>22</v>
      </c>
      <c r="K2989" t="s">
        <v>24</v>
      </c>
      <c r="L2989" t="s">
        <v>25</v>
      </c>
      <c r="M2989" t="s">
        <v>3790</v>
      </c>
    </row>
    <row r="2990" spans="1:13" x14ac:dyDescent="0.3">
      <c r="A2990" t="s">
        <v>2369</v>
      </c>
      <c r="C2990" t="s">
        <v>33755</v>
      </c>
      <c r="D2990">
        <v>20</v>
      </c>
      <c r="E2990" s="1">
        <v>150000</v>
      </c>
      <c r="G2990" t="s">
        <v>111</v>
      </c>
      <c r="H2990" t="s">
        <v>33886</v>
      </c>
      <c r="I2990" t="s">
        <v>156</v>
      </c>
      <c r="J2990" t="s">
        <v>22</v>
      </c>
      <c r="K2990" t="s">
        <v>24</v>
      </c>
      <c r="L2990" t="s">
        <v>25</v>
      </c>
      <c r="M2990" t="s">
        <v>6109</v>
      </c>
    </row>
    <row r="2991" spans="1:13" x14ac:dyDescent="0.3">
      <c r="A2991" t="s">
        <v>2369</v>
      </c>
      <c r="C2991" t="s">
        <v>37047</v>
      </c>
      <c r="D2991">
        <v>38</v>
      </c>
      <c r="E2991" s="1">
        <v>5450000</v>
      </c>
      <c r="G2991" t="s">
        <v>111</v>
      </c>
      <c r="H2991" t="s">
        <v>35598</v>
      </c>
      <c r="I2991" t="s">
        <v>156</v>
      </c>
      <c r="J2991" t="s">
        <v>22</v>
      </c>
      <c r="K2991" t="s">
        <v>24</v>
      </c>
      <c r="L2991" t="s">
        <v>25</v>
      </c>
      <c r="M2991" t="s">
        <v>3790</v>
      </c>
    </row>
    <row r="2992" spans="1:13" x14ac:dyDescent="0.3">
      <c r="A2992" t="s">
        <v>2369</v>
      </c>
      <c r="C2992" t="s">
        <v>35549</v>
      </c>
      <c r="D2992">
        <v>54</v>
      </c>
      <c r="E2992" s="1">
        <v>5433920</v>
      </c>
      <c r="G2992" t="s">
        <v>111</v>
      </c>
      <c r="H2992" t="s">
        <v>35598</v>
      </c>
      <c r="I2992" t="s">
        <v>156</v>
      </c>
      <c r="J2992" t="s">
        <v>22</v>
      </c>
      <c r="K2992" t="s">
        <v>24</v>
      </c>
      <c r="L2992" t="s">
        <v>25</v>
      </c>
      <c r="M2992" t="s">
        <v>3790</v>
      </c>
    </row>
    <row r="2993" spans="1:13" x14ac:dyDescent="0.3">
      <c r="A2993" t="s">
        <v>2369</v>
      </c>
      <c r="C2993" t="s">
        <v>35549</v>
      </c>
      <c r="D2993">
        <v>31</v>
      </c>
      <c r="E2993" s="1">
        <v>750000</v>
      </c>
      <c r="G2993" t="s">
        <v>111</v>
      </c>
      <c r="H2993" t="s">
        <v>8305</v>
      </c>
      <c r="I2993" t="s">
        <v>156</v>
      </c>
      <c r="J2993" t="s">
        <v>22</v>
      </c>
      <c r="K2993" t="s">
        <v>24</v>
      </c>
      <c r="L2993" t="s">
        <v>25</v>
      </c>
      <c r="M2993" t="s">
        <v>3790</v>
      </c>
    </row>
    <row r="2994" spans="1:13" x14ac:dyDescent="0.3">
      <c r="A2994" t="s">
        <v>2369</v>
      </c>
      <c r="C2994" t="s">
        <v>36241</v>
      </c>
      <c r="D2994">
        <v>21</v>
      </c>
      <c r="E2994" s="1">
        <v>1335641</v>
      </c>
      <c r="G2994" t="s">
        <v>111</v>
      </c>
      <c r="H2994" t="s">
        <v>36256</v>
      </c>
      <c r="I2994" t="s">
        <v>156</v>
      </c>
      <c r="J2994" t="s">
        <v>22</v>
      </c>
      <c r="K2994" t="s">
        <v>24</v>
      </c>
      <c r="L2994" t="s">
        <v>25</v>
      </c>
      <c r="M2994" t="s">
        <v>3790</v>
      </c>
    </row>
    <row r="2995" spans="1:13" x14ac:dyDescent="0.3">
      <c r="A2995" t="s">
        <v>2369</v>
      </c>
      <c r="C2995" t="s">
        <v>35691</v>
      </c>
      <c r="D2995">
        <v>12</v>
      </c>
      <c r="E2995" s="1">
        <v>24640</v>
      </c>
      <c r="G2995" t="s">
        <v>21</v>
      </c>
      <c r="H2995" t="s">
        <v>970</v>
      </c>
      <c r="I2995" t="s">
        <v>156</v>
      </c>
      <c r="J2995" t="s">
        <v>22</v>
      </c>
      <c r="K2995" t="s">
        <v>24</v>
      </c>
      <c r="L2995" t="s">
        <v>25</v>
      </c>
      <c r="M2995" t="s">
        <v>26</v>
      </c>
    </row>
    <row r="2996" spans="1:13" x14ac:dyDescent="0.3">
      <c r="A2996" t="s">
        <v>2369</v>
      </c>
      <c r="C2996" t="s">
        <v>18024</v>
      </c>
      <c r="D2996">
        <v>12</v>
      </c>
      <c r="E2996" s="1">
        <v>9856</v>
      </c>
      <c r="G2996" t="s">
        <v>21</v>
      </c>
      <c r="H2996" t="s">
        <v>970</v>
      </c>
      <c r="I2996" t="s">
        <v>156</v>
      </c>
      <c r="J2996" t="s">
        <v>22</v>
      </c>
      <c r="K2996" t="s">
        <v>24</v>
      </c>
      <c r="L2996" t="s">
        <v>25</v>
      </c>
      <c r="M2996" t="s">
        <v>26</v>
      </c>
    </row>
    <row r="2997" spans="1:13" x14ac:dyDescent="0.3">
      <c r="A2997" t="s">
        <v>2369</v>
      </c>
      <c r="C2997" t="s">
        <v>18118</v>
      </c>
      <c r="D2997">
        <v>18</v>
      </c>
      <c r="E2997" s="1">
        <v>75000</v>
      </c>
      <c r="G2997" t="s">
        <v>111</v>
      </c>
      <c r="H2997" t="s">
        <v>8305</v>
      </c>
      <c r="I2997" t="s">
        <v>156</v>
      </c>
      <c r="J2997" t="s">
        <v>22</v>
      </c>
      <c r="K2997" t="s">
        <v>24</v>
      </c>
      <c r="L2997" t="s">
        <v>25</v>
      </c>
      <c r="M2997" t="s">
        <v>3790</v>
      </c>
    </row>
    <row r="2998" spans="1:13" x14ac:dyDescent="0.3">
      <c r="A2998" t="s">
        <v>2369</v>
      </c>
      <c r="C2998" t="s">
        <v>24725</v>
      </c>
      <c r="D2998">
        <v>24</v>
      </c>
      <c r="E2998" s="1">
        <v>100000</v>
      </c>
      <c r="G2998" t="s">
        <v>111</v>
      </c>
      <c r="H2998" t="s">
        <v>24768</v>
      </c>
      <c r="I2998" t="s">
        <v>156</v>
      </c>
      <c r="J2998" t="s">
        <v>22</v>
      </c>
      <c r="K2998" t="s">
        <v>24</v>
      </c>
      <c r="L2998" t="s">
        <v>25</v>
      </c>
      <c r="M2998" t="s">
        <v>6109</v>
      </c>
    </row>
    <row r="2999" spans="1:13" x14ac:dyDescent="0.3">
      <c r="A2999" t="s">
        <v>2369</v>
      </c>
      <c r="C2999" t="s">
        <v>24897</v>
      </c>
      <c r="D2999">
        <v>12</v>
      </c>
      <c r="E2999" s="1">
        <v>9650</v>
      </c>
      <c r="G2999" t="s">
        <v>21</v>
      </c>
      <c r="H2999" t="s">
        <v>970</v>
      </c>
      <c r="I2999" t="s">
        <v>156</v>
      </c>
      <c r="J2999" t="s">
        <v>22</v>
      </c>
      <c r="K2999" t="s">
        <v>24</v>
      </c>
      <c r="L2999" t="s">
        <v>25</v>
      </c>
      <c r="M2999" t="s">
        <v>26</v>
      </c>
    </row>
    <row r="3000" spans="1:13" x14ac:dyDescent="0.3">
      <c r="A3000" t="s">
        <v>2369</v>
      </c>
      <c r="C3000" t="s">
        <v>25016</v>
      </c>
      <c r="D3000">
        <v>12</v>
      </c>
      <c r="E3000" s="1">
        <v>67500</v>
      </c>
      <c r="G3000" t="s">
        <v>111</v>
      </c>
      <c r="H3000" t="s">
        <v>11206</v>
      </c>
      <c r="I3000" t="s">
        <v>156</v>
      </c>
      <c r="J3000" t="s">
        <v>22</v>
      </c>
      <c r="K3000" t="s">
        <v>24</v>
      </c>
      <c r="L3000" t="s">
        <v>25</v>
      </c>
      <c r="M3000" t="s">
        <v>6109</v>
      </c>
    </row>
    <row r="3001" spans="1:13" x14ac:dyDescent="0.3">
      <c r="A3001" t="s">
        <v>2369</v>
      </c>
      <c r="C3001" t="s">
        <v>25016</v>
      </c>
      <c r="D3001">
        <v>122</v>
      </c>
      <c r="E3001" s="1">
        <v>4125000</v>
      </c>
      <c r="G3001" t="s">
        <v>111</v>
      </c>
      <c r="H3001" t="s">
        <v>25046</v>
      </c>
      <c r="I3001" t="s">
        <v>156</v>
      </c>
      <c r="J3001" t="s">
        <v>22</v>
      </c>
      <c r="K3001" t="s">
        <v>24</v>
      </c>
      <c r="L3001" t="s">
        <v>25</v>
      </c>
      <c r="M3001" t="s">
        <v>3790</v>
      </c>
    </row>
    <row r="3002" spans="1:13" x14ac:dyDescent="0.3">
      <c r="A3002" t="s">
        <v>2369</v>
      </c>
      <c r="C3002" t="s">
        <v>25159</v>
      </c>
      <c r="D3002">
        <v>12</v>
      </c>
      <c r="E3002" s="1">
        <v>120</v>
      </c>
      <c r="G3002" t="s">
        <v>21</v>
      </c>
      <c r="H3002" t="s">
        <v>970</v>
      </c>
      <c r="I3002" t="s">
        <v>156</v>
      </c>
      <c r="J3002" t="s">
        <v>22</v>
      </c>
      <c r="K3002" t="s">
        <v>24</v>
      </c>
      <c r="L3002" t="s">
        <v>25</v>
      </c>
      <c r="M3002" t="s">
        <v>26</v>
      </c>
    </row>
    <row r="3003" spans="1:13" x14ac:dyDescent="0.3">
      <c r="A3003" t="s">
        <v>2369</v>
      </c>
      <c r="C3003" t="s">
        <v>27131</v>
      </c>
      <c r="D3003">
        <v>24</v>
      </c>
      <c r="E3003" s="1">
        <v>100000</v>
      </c>
      <c r="G3003" t="s">
        <v>111</v>
      </c>
      <c r="H3003" t="s">
        <v>27146</v>
      </c>
      <c r="I3003" t="s">
        <v>156</v>
      </c>
      <c r="J3003" t="s">
        <v>22</v>
      </c>
      <c r="K3003" t="s">
        <v>24</v>
      </c>
      <c r="L3003" t="s">
        <v>25</v>
      </c>
      <c r="M3003" t="s">
        <v>6109</v>
      </c>
    </row>
    <row r="3004" spans="1:13" x14ac:dyDescent="0.3">
      <c r="A3004" t="s">
        <v>2369</v>
      </c>
      <c r="C3004" t="s">
        <v>20542</v>
      </c>
      <c r="D3004">
        <v>12</v>
      </c>
      <c r="E3004" s="1">
        <v>200000</v>
      </c>
      <c r="G3004" t="s">
        <v>111</v>
      </c>
      <c r="H3004" t="s">
        <v>5210</v>
      </c>
      <c r="I3004" t="s">
        <v>156</v>
      </c>
      <c r="J3004" t="s">
        <v>22</v>
      </c>
      <c r="K3004" t="s">
        <v>24</v>
      </c>
      <c r="L3004" t="s">
        <v>25</v>
      </c>
      <c r="M3004" t="s">
        <v>6109</v>
      </c>
    </row>
    <row r="3005" spans="1:13" x14ac:dyDescent="0.3">
      <c r="A3005" t="s">
        <v>30847</v>
      </c>
      <c r="C3005" t="s">
        <v>30756</v>
      </c>
      <c r="D3005">
        <v>11</v>
      </c>
      <c r="E3005" s="1">
        <v>100000</v>
      </c>
      <c r="G3005" t="s">
        <v>69</v>
      </c>
      <c r="H3005" t="s">
        <v>3865</v>
      </c>
      <c r="I3005" t="s">
        <v>4067</v>
      </c>
      <c r="J3005" t="s">
        <v>1145</v>
      </c>
      <c r="K3005" t="s">
        <v>24</v>
      </c>
      <c r="L3005" t="s">
        <v>17</v>
      </c>
      <c r="M3005" t="s">
        <v>221</v>
      </c>
    </row>
    <row r="3006" spans="1:13" x14ac:dyDescent="0.3">
      <c r="A3006" t="s">
        <v>3858</v>
      </c>
      <c r="C3006" t="s">
        <v>3657</v>
      </c>
      <c r="D3006">
        <v>38</v>
      </c>
      <c r="E3006" s="1">
        <v>3099640</v>
      </c>
      <c r="G3006" t="s">
        <v>34</v>
      </c>
      <c r="H3006" t="s">
        <v>3859</v>
      </c>
      <c r="I3006" t="s">
        <v>920</v>
      </c>
      <c r="J3006" t="s">
        <v>422</v>
      </c>
      <c r="K3006" t="s">
        <v>24</v>
      </c>
      <c r="L3006" t="s">
        <v>38</v>
      </c>
      <c r="M3006" t="s">
        <v>217</v>
      </c>
    </row>
    <row r="3007" spans="1:13" x14ac:dyDescent="0.3">
      <c r="A3007" t="s">
        <v>12773</v>
      </c>
      <c r="C3007" t="s">
        <v>21173</v>
      </c>
      <c r="D3007">
        <v>36</v>
      </c>
      <c r="E3007" s="1">
        <v>1062681</v>
      </c>
      <c r="G3007" t="s">
        <v>34</v>
      </c>
      <c r="H3007" t="s">
        <v>21660</v>
      </c>
      <c r="I3007" t="s">
        <v>920</v>
      </c>
      <c r="J3007" t="s">
        <v>422</v>
      </c>
      <c r="K3007" t="s">
        <v>24</v>
      </c>
      <c r="L3007" t="s">
        <v>456</v>
      </c>
      <c r="M3007" t="s">
        <v>217</v>
      </c>
    </row>
    <row r="3008" spans="1:13" x14ac:dyDescent="0.3">
      <c r="A3008" t="s">
        <v>12773</v>
      </c>
      <c r="C3008" t="s">
        <v>15737</v>
      </c>
      <c r="D3008">
        <v>41</v>
      </c>
      <c r="E3008" s="1">
        <v>2098766</v>
      </c>
      <c r="G3008" t="s">
        <v>34</v>
      </c>
      <c r="H3008" t="s">
        <v>15921</v>
      </c>
      <c r="I3008" t="s">
        <v>920</v>
      </c>
      <c r="J3008" t="s">
        <v>422</v>
      </c>
      <c r="K3008" t="s">
        <v>24</v>
      </c>
      <c r="L3008" t="s">
        <v>38</v>
      </c>
      <c r="M3008" t="s">
        <v>217</v>
      </c>
    </row>
    <row r="3009" spans="1:13" x14ac:dyDescent="0.3">
      <c r="A3009" t="s">
        <v>12773</v>
      </c>
      <c r="C3009" t="s">
        <v>12673</v>
      </c>
      <c r="D3009">
        <v>67</v>
      </c>
      <c r="E3009" s="1">
        <v>761400</v>
      </c>
      <c r="G3009" t="s">
        <v>34</v>
      </c>
      <c r="H3009" t="s">
        <v>12774</v>
      </c>
      <c r="I3009" t="s">
        <v>920</v>
      </c>
      <c r="J3009" t="s">
        <v>422</v>
      </c>
      <c r="K3009" t="s">
        <v>24</v>
      </c>
      <c r="L3009" t="s">
        <v>38</v>
      </c>
      <c r="M3009" t="s">
        <v>217</v>
      </c>
    </row>
    <row r="3010" spans="1:13" x14ac:dyDescent="0.3">
      <c r="A3010" t="s">
        <v>13508</v>
      </c>
      <c r="C3010" t="s">
        <v>13456</v>
      </c>
      <c r="D3010">
        <v>7</v>
      </c>
      <c r="E3010" s="1">
        <v>21708</v>
      </c>
      <c r="G3010" t="s">
        <v>34</v>
      </c>
      <c r="H3010" t="s">
        <v>6143</v>
      </c>
      <c r="I3010" t="s">
        <v>13509</v>
      </c>
      <c r="J3010" t="s">
        <v>30</v>
      </c>
      <c r="K3010" t="s">
        <v>24</v>
      </c>
      <c r="L3010" t="s">
        <v>25</v>
      </c>
      <c r="M3010" t="s">
        <v>6146</v>
      </c>
    </row>
    <row r="3011" spans="1:13" x14ac:dyDescent="0.3">
      <c r="A3011" t="s">
        <v>14256</v>
      </c>
      <c r="C3011" t="s">
        <v>14108</v>
      </c>
      <c r="D3011">
        <v>7</v>
      </c>
      <c r="E3011" s="1">
        <v>20649</v>
      </c>
      <c r="G3011" t="s">
        <v>34</v>
      </c>
      <c r="H3011" t="s">
        <v>6143</v>
      </c>
      <c r="I3011" t="s">
        <v>14257</v>
      </c>
      <c r="J3011" t="s">
        <v>433</v>
      </c>
      <c r="K3011" t="s">
        <v>24</v>
      </c>
      <c r="L3011" t="s">
        <v>25</v>
      </c>
      <c r="M3011" t="s">
        <v>6146</v>
      </c>
    </row>
    <row r="3012" spans="1:13" x14ac:dyDescent="0.3">
      <c r="A3012" t="s">
        <v>6704</v>
      </c>
      <c r="C3012" t="s">
        <v>6671</v>
      </c>
      <c r="D3012">
        <v>3</v>
      </c>
      <c r="E3012" s="1">
        <v>38630</v>
      </c>
      <c r="G3012" t="s">
        <v>34</v>
      </c>
      <c r="H3012" t="s">
        <v>6143</v>
      </c>
      <c r="I3012" t="s">
        <v>6705</v>
      </c>
      <c r="J3012" t="s">
        <v>1250</v>
      </c>
      <c r="K3012" t="s">
        <v>24</v>
      </c>
      <c r="L3012" t="s">
        <v>25</v>
      </c>
      <c r="M3012" t="s">
        <v>6146</v>
      </c>
    </row>
    <row r="3013" spans="1:13" x14ac:dyDescent="0.3">
      <c r="A3013" t="s">
        <v>13785</v>
      </c>
      <c r="C3013" t="s">
        <v>13456</v>
      </c>
      <c r="D3013">
        <v>7</v>
      </c>
      <c r="E3013" s="1">
        <v>7754</v>
      </c>
      <c r="G3013" t="s">
        <v>34</v>
      </c>
      <c r="H3013" t="s">
        <v>6143</v>
      </c>
      <c r="I3013" t="s">
        <v>13786</v>
      </c>
      <c r="J3013" t="s">
        <v>30</v>
      </c>
      <c r="K3013" t="s">
        <v>24</v>
      </c>
      <c r="L3013" t="s">
        <v>25</v>
      </c>
      <c r="M3013" t="s">
        <v>6146</v>
      </c>
    </row>
    <row r="3014" spans="1:13" x14ac:dyDescent="0.3">
      <c r="A3014" t="s">
        <v>19725</v>
      </c>
      <c r="C3014" t="s">
        <v>19404</v>
      </c>
      <c r="D3014">
        <v>6</v>
      </c>
      <c r="E3014" s="1">
        <v>6790</v>
      </c>
      <c r="G3014" t="s">
        <v>34</v>
      </c>
      <c r="H3014" t="s">
        <v>6143</v>
      </c>
      <c r="I3014" t="s">
        <v>19726</v>
      </c>
      <c r="J3014" t="s">
        <v>280</v>
      </c>
      <c r="K3014" t="s">
        <v>24</v>
      </c>
      <c r="L3014" t="s">
        <v>25</v>
      </c>
      <c r="M3014" t="s">
        <v>6146</v>
      </c>
    </row>
    <row r="3015" spans="1:13" x14ac:dyDescent="0.3">
      <c r="A3015" t="s">
        <v>15326</v>
      </c>
      <c r="C3015" t="s">
        <v>15182</v>
      </c>
      <c r="D3015">
        <v>5</v>
      </c>
      <c r="E3015" s="1">
        <v>20663</v>
      </c>
      <c r="G3015" t="s">
        <v>34</v>
      </c>
      <c r="H3015" t="s">
        <v>6143</v>
      </c>
      <c r="I3015" t="s">
        <v>7727</v>
      </c>
      <c r="J3015" t="s">
        <v>119</v>
      </c>
      <c r="K3015" t="s">
        <v>24</v>
      </c>
      <c r="L3015" t="s">
        <v>25</v>
      </c>
      <c r="M3015" t="s">
        <v>6146</v>
      </c>
    </row>
    <row r="3016" spans="1:13" x14ac:dyDescent="0.3">
      <c r="A3016" t="s">
        <v>3936</v>
      </c>
      <c r="C3016" t="s">
        <v>3657</v>
      </c>
      <c r="D3016">
        <v>60</v>
      </c>
      <c r="E3016" s="1">
        <v>4999420</v>
      </c>
      <c r="G3016" t="s">
        <v>48</v>
      </c>
      <c r="H3016" t="s">
        <v>3937</v>
      </c>
      <c r="I3016" t="s">
        <v>55</v>
      </c>
      <c r="J3016" t="s">
        <v>206</v>
      </c>
      <c r="K3016" t="s">
        <v>56</v>
      </c>
      <c r="L3016" t="s">
        <v>38</v>
      </c>
      <c r="M3016" t="s">
        <v>190</v>
      </c>
    </row>
    <row r="3017" spans="1:13" x14ac:dyDescent="0.3">
      <c r="A3017" t="s">
        <v>33260</v>
      </c>
      <c r="C3017" t="s">
        <v>33173</v>
      </c>
      <c r="D3017">
        <v>6</v>
      </c>
      <c r="E3017" s="1">
        <v>84724</v>
      </c>
      <c r="G3017" t="s">
        <v>34</v>
      </c>
      <c r="H3017" t="s">
        <v>6143</v>
      </c>
      <c r="I3017" t="s">
        <v>33261</v>
      </c>
      <c r="J3017" t="s">
        <v>422</v>
      </c>
      <c r="K3017" t="s">
        <v>24</v>
      </c>
      <c r="L3017" t="s">
        <v>25</v>
      </c>
      <c r="M3017" t="s">
        <v>6146</v>
      </c>
    </row>
    <row r="3018" spans="1:13" x14ac:dyDescent="0.3">
      <c r="A3018" t="s">
        <v>6082</v>
      </c>
      <c r="C3018" t="s">
        <v>5881</v>
      </c>
      <c r="D3018">
        <v>13</v>
      </c>
      <c r="E3018" s="1">
        <v>250000</v>
      </c>
      <c r="G3018" t="s">
        <v>21</v>
      </c>
      <c r="H3018" t="s">
        <v>6083</v>
      </c>
      <c r="I3018" t="s">
        <v>156</v>
      </c>
      <c r="J3018" t="s">
        <v>22</v>
      </c>
      <c r="K3018" t="s">
        <v>24</v>
      </c>
      <c r="L3018" t="s">
        <v>25</v>
      </c>
      <c r="M3018" t="s">
        <v>26</v>
      </c>
    </row>
    <row r="3019" spans="1:13" x14ac:dyDescent="0.3">
      <c r="A3019" t="s">
        <v>19353</v>
      </c>
      <c r="C3019" t="s">
        <v>19247</v>
      </c>
      <c r="D3019">
        <v>3</v>
      </c>
      <c r="E3019" s="1">
        <v>4955</v>
      </c>
      <c r="G3019" t="s">
        <v>34</v>
      </c>
      <c r="H3019" t="s">
        <v>6143</v>
      </c>
      <c r="I3019" t="s">
        <v>10205</v>
      </c>
      <c r="J3019" t="s">
        <v>10460</v>
      </c>
      <c r="K3019" t="s">
        <v>24</v>
      </c>
      <c r="L3019" t="s">
        <v>25</v>
      </c>
      <c r="M3019" t="s">
        <v>6146</v>
      </c>
    </row>
    <row r="3020" spans="1:13" x14ac:dyDescent="0.3">
      <c r="A3020" t="s">
        <v>13194</v>
      </c>
      <c r="C3020" t="s">
        <v>12994</v>
      </c>
      <c r="D3020">
        <v>4</v>
      </c>
      <c r="E3020" s="1">
        <v>19273</v>
      </c>
      <c r="G3020" t="s">
        <v>34</v>
      </c>
      <c r="H3020" t="s">
        <v>6143</v>
      </c>
      <c r="I3020" t="s">
        <v>13195</v>
      </c>
      <c r="J3020" t="s">
        <v>7536</v>
      </c>
      <c r="K3020" t="s">
        <v>24</v>
      </c>
      <c r="L3020" t="s">
        <v>25</v>
      </c>
      <c r="M3020" t="s">
        <v>6146</v>
      </c>
    </row>
    <row r="3021" spans="1:13" x14ac:dyDescent="0.3">
      <c r="A3021" t="s">
        <v>20618</v>
      </c>
      <c r="C3021" t="s">
        <v>20542</v>
      </c>
      <c r="D3021">
        <v>3</v>
      </c>
      <c r="E3021" s="1">
        <v>8405</v>
      </c>
      <c r="G3021" t="s">
        <v>34</v>
      </c>
      <c r="H3021" t="s">
        <v>6143</v>
      </c>
      <c r="I3021" t="s">
        <v>8470</v>
      </c>
      <c r="J3021" t="s">
        <v>627</v>
      </c>
      <c r="K3021" t="s">
        <v>24</v>
      </c>
      <c r="L3021" t="s">
        <v>25</v>
      </c>
      <c r="M3021" t="s">
        <v>6146</v>
      </c>
    </row>
    <row r="3022" spans="1:13" x14ac:dyDescent="0.3">
      <c r="A3022" t="s">
        <v>20161</v>
      </c>
      <c r="C3022" t="s">
        <v>26519</v>
      </c>
      <c r="D3022">
        <v>5</v>
      </c>
      <c r="E3022" s="1">
        <v>12975</v>
      </c>
      <c r="G3022" t="s">
        <v>34</v>
      </c>
      <c r="H3022" t="s">
        <v>6143</v>
      </c>
      <c r="I3022" t="s">
        <v>812</v>
      </c>
      <c r="J3022" t="s">
        <v>2347</v>
      </c>
      <c r="K3022" t="s">
        <v>24</v>
      </c>
      <c r="L3022" t="s">
        <v>25</v>
      </c>
      <c r="M3022" t="s">
        <v>6146</v>
      </c>
    </row>
    <row r="3023" spans="1:13" x14ac:dyDescent="0.3">
      <c r="A3023" t="s">
        <v>20161</v>
      </c>
      <c r="C3023" t="s">
        <v>20121</v>
      </c>
      <c r="D3023">
        <v>2</v>
      </c>
      <c r="E3023" s="1">
        <v>16175</v>
      </c>
      <c r="G3023" t="s">
        <v>34</v>
      </c>
      <c r="H3023" t="s">
        <v>6143</v>
      </c>
      <c r="I3023" t="s">
        <v>812</v>
      </c>
      <c r="J3023" t="s">
        <v>22</v>
      </c>
      <c r="K3023" t="s">
        <v>24</v>
      </c>
      <c r="L3023" t="s">
        <v>25</v>
      </c>
      <c r="M3023" t="s">
        <v>6146</v>
      </c>
    </row>
    <row r="3024" spans="1:13" x14ac:dyDescent="0.3">
      <c r="A3024" t="s">
        <v>20161</v>
      </c>
      <c r="C3024" t="s">
        <v>20121</v>
      </c>
      <c r="D3024">
        <v>2</v>
      </c>
      <c r="E3024" s="1">
        <v>7900</v>
      </c>
      <c r="G3024" t="s">
        <v>34</v>
      </c>
      <c r="H3024" t="s">
        <v>18926</v>
      </c>
      <c r="I3024" t="s">
        <v>812</v>
      </c>
      <c r="J3024" t="s">
        <v>22</v>
      </c>
      <c r="K3024" t="s">
        <v>24</v>
      </c>
      <c r="L3024" t="s">
        <v>25</v>
      </c>
      <c r="M3024" t="s">
        <v>6146</v>
      </c>
    </row>
    <row r="3025" spans="1:13" x14ac:dyDescent="0.3">
      <c r="A3025" t="s">
        <v>20161</v>
      </c>
      <c r="C3025" t="s">
        <v>31866</v>
      </c>
      <c r="D3025">
        <v>4</v>
      </c>
      <c r="E3025" s="1">
        <v>4974</v>
      </c>
      <c r="G3025" t="s">
        <v>34</v>
      </c>
      <c r="H3025" t="s">
        <v>6143</v>
      </c>
      <c r="I3025" t="s">
        <v>812</v>
      </c>
      <c r="J3025" t="s">
        <v>732</v>
      </c>
      <c r="K3025" t="s">
        <v>24</v>
      </c>
      <c r="L3025" t="s">
        <v>25</v>
      </c>
      <c r="M3025" t="s">
        <v>6146</v>
      </c>
    </row>
    <row r="3026" spans="1:13" x14ac:dyDescent="0.3">
      <c r="A3026" t="s">
        <v>14306</v>
      </c>
      <c r="C3026" t="s">
        <v>14108</v>
      </c>
      <c r="D3026">
        <v>7</v>
      </c>
      <c r="E3026" s="1">
        <v>16758</v>
      </c>
      <c r="G3026" t="s">
        <v>34</v>
      </c>
      <c r="H3026" t="s">
        <v>6143</v>
      </c>
      <c r="I3026" t="s">
        <v>812</v>
      </c>
      <c r="J3026" t="s">
        <v>433</v>
      </c>
      <c r="K3026" t="s">
        <v>24</v>
      </c>
      <c r="L3026" t="s">
        <v>25</v>
      </c>
      <c r="M3026" t="s">
        <v>6146</v>
      </c>
    </row>
    <row r="3027" spans="1:13" x14ac:dyDescent="0.3">
      <c r="A3027" t="s">
        <v>13044</v>
      </c>
      <c r="C3027" t="s">
        <v>36965</v>
      </c>
      <c r="D3027">
        <v>74</v>
      </c>
      <c r="E3027" s="1">
        <v>597143</v>
      </c>
      <c r="G3027" t="s">
        <v>111</v>
      </c>
      <c r="H3027" t="s">
        <v>36969</v>
      </c>
      <c r="I3027" t="s">
        <v>812</v>
      </c>
      <c r="J3027" t="s">
        <v>22</v>
      </c>
      <c r="K3027" t="s">
        <v>24</v>
      </c>
      <c r="L3027" t="s">
        <v>25</v>
      </c>
      <c r="M3027" t="s">
        <v>322</v>
      </c>
    </row>
    <row r="3028" spans="1:13" x14ac:dyDescent="0.3">
      <c r="A3028" t="s">
        <v>13044</v>
      </c>
      <c r="C3028" t="s">
        <v>12994</v>
      </c>
      <c r="D3028">
        <v>36</v>
      </c>
      <c r="E3028" s="1">
        <v>216000</v>
      </c>
      <c r="G3028" t="s">
        <v>111</v>
      </c>
      <c r="H3028" t="s">
        <v>13045</v>
      </c>
      <c r="I3028" t="s">
        <v>812</v>
      </c>
      <c r="J3028" t="s">
        <v>22</v>
      </c>
      <c r="K3028" t="s">
        <v>24</v>
      </c>
      <c r="L3028" t="s">
        <v>25</v>
      </c>
      <c r="M3028" t="s">
        <v>120</v>
      </c>
    </row>
    <row r="3029" spans="1:13" x14ac:dyDescent="0.3">
      <c r="A3029" t="s">
        <v>5082</v>
      </c>
      <c r="C3029" t="s">
        <v>27925</v>
      </c>
      <c r="D3029">
        <v>24</v>
      </c>
      <c r="E3029" s="1">
        <v>299825</v>
      </c>
      <c r="G3029" t="s">
        <v>34</v>
      </c>
      <c r="H3029" t="s">
        <v>28163</v>
      </c>
      <c r="I3029" t="s">
        <v>858</v>
      </c>
      <c r="J3029" t="s">
        <v>703</v>
      </c>
      <c r="K3029" t="s">
        <v>645</v>
      </c>
      <c r="L3029" t="s">
        <v>28164</v>
      </c>
      <c r="M3029" t="s">
        <v>61</v>
      </c>
    </row>
    <row r="3030" spans="1:13" x14ac:dyDescent="0.3">
      <c r="A3030" t="s">
        <v>5082</v>
      </c>
      <c r="C3030" t="s">
        <v>5025</v>
      </c>
      <c r="D3030">
        <v>18</v>
      </c>
      <c r="E3030" s="1">
        <v>100000</v>
      </c>
      <c r="G3030" t="s">
        <v>13</v>
      </c>
      <c r="H3030" t="s">
        <v>5083</v>
      </c>
      <c r="I3030" t="s">
        <v>858</v>
      </c>
      <c r="J3030" t="s">
        <v>703</v>
      </c>
      <c r="K3030" t="s">
        <v>645</v>
      </c>
      <c r="L3030" t="s">
        <v>17</v>
      </c>
      <c r="M3030" t="s">
        <v>450</v>
      </c>
    </row>
    <row r="3031" spans="1:13" x14ac:dyDescent="0.3">
      <c r="A3031" t="s">
        <v>5082</v>
      </c>
      <c r="C3031" t="s">
        <v>22837</v>
      </c>
      <c r="D3031">
        <v>35</v>
      </c>
      <c r="E3031" s="1">
        <v>175481</v>
      </c>
      <c r="G3031" t="s">
        <v>571</v>
      </c>
      <c r="H3031" t="s">
        <v>23186</v>
      </c>
      <c r="I3031" t="s">
        <v>858</v>
      </c>
      <c r="J3031" t="s">
        <v>703</v>
      </c>
      <c r="K3031" t="s">
        <v>645</v>
      </c>
      <c r="L3031" t="s">
        <v>17</v>
      </c>
      <c r="M3031" t="s">
        <v>693</v>
      </c>
    </row>
    <row r="3032" spans="1:13" x14ac:dyDescent="0.3">
      <c r="A3032" t="s">
        <v>5082</v>
      </c>
      <c r="C3032" t="s">
        <v>9306</v>
      </c>
      <c r="D3032">
        <v>20</v>
      </c>
      <c r="E3032" s="1">
        <v>100000</v>
      </c>
      <c r="G3032" t="s">
        <v>13</v>
      </c>
      <c r="H3032" t="s">
        <v>9369</v>
      </c>
      <c r="I3032" t="s">
        <v>858</v>
      </c>
      <c r="J3032" t="s">
        <v>703</v>
      </c>
      <c r="K3032" t="s">
        <v>645</v>
      </c>
      <c r="L3032" t="s">
        <v>17</v>
      </c>
      <c r="M3032" t="s">
        <v>450</v>
      </c>
    </row>
    <row r="3033" spans="1:13" x14ac:dyDescent="0.3">
      <c r="A3033" t="s">
        <v>5082</v>
      </c>
      <c r="C3033" t="s">
        <v>35205</v>
      </c>
      <c r="D3033">
        <v>30</v>
      </c>
      <c r="E3033" s="1">
        <v>413268</v>
      </c>
      <c r="G3033" t="s">
        <v>13</v>
      </c>
      <c r="H3033" t="s">
        <v>35294</v>
      </c>
      <c r="I3033" t="s">
        <v>858</v>
      </c>
      <c r="J3033" t="s">
        <v>703</v>
      </c>
      <c r="K3033" t="s">
        <v>645</v>
      </c>
      <c r="L3033" t="s">
        <v>17</v>
      </c>
      <c r="M3033" t="s">
        <v>31</v>
      </c>
    </row>
    <row r="3034" spans="1:13" x14ac:dyDescent="0.3">
      <c r="A3034" t="s">
        <v>5082</v>
      </c>
      <c r="C3034" t="s">
        <v>37047</v>
      </c>
      <c r="D3034">
        <v>12</v>
      </c>
      <c r="E3034" s="1">
        <v>100000</v>
      </c>
      <c r="G3034" t="s">
        <v>13</v>
      </c>
      <c r="H3034" t="s">
        <v>37096</v>
      </c>
      <c r="I3034" t="s">
        <v>858</v>
      </c>
      <c r="J3034" t="s">
        <v>703</v>
      </c>
      <c r="K3034" t="s">
        <v>645</v>
      </c>
      <c r="L3034" t="s">
        <v>17</v>
      </c>
      <c r="M3034" t="s">
        <v>450</v>
      </c>
    </row>
    <row r="3035" spans="1:13" x14ac:dyDescent="0.3">
      <c r="A3035" t="s">
        <v>26084</v>
      </c>
      <c r="C3035" t="s">
        <v>25932</v>
      </c>
      <c r="D3035">
        <v>2</v>
      </c>
      <c r="E3035" s="1">
        <v>7590</v>
      </c>
      <c r="G3035" t="s">
        <v>34</v>
      </c>
      <c r="H3035" t="s">
        <v>6143</v>
      </c>
      <c r="I3035" t="s">
        <v>7168</v>
      </c>
      <c r="J3035" t="s">
        <v>700</v>
      </c>
      <c r="K3035" t="s">
        <v>24</v>
      </c>
      <c r="L3035" t="s">
        <v>25</v>
      </c>
      <c r="M3035" t="s">
        <v>6146</v>
      </c>
    </row>
    <row r="3036" spans="1:13" x14ac:dyDescent="0.3">
      <c r="A3036" t="s">
        <v>35949</v>
      </c>
      <c r="C3036" t="s">
        <v>35729</v>
      </c>
      <c r="D3036">
        <v>18</v>
      </c>
      <c r="E3036" s="1">
        <v>100000</v>
      </c>
      <c r="G3036" t="s">
        <v>13</v>
      </c>
      <c r="H3036" t="s">
        <v>35950</v>
      </c>
      <c r="I3036" t="s">
        <v>178</v>
      </c>
      <c r="J3036" t="s">
        <v>119</v>
      </c>
      <c r="K3036" t="s">
        <v>24</v>
      </c>
      <c r="L3036" t="s">
        <v>17</v>
      </c>
      <c r="M3036" t="s">
        <v>450</v>
      </c>
    </row>
    <row r="3037" spans="1:13" x14ac:dyDescent="0.3">
      <c r="A3037" t="s">
        <v>20619</v>
      </c>
      <c r="C3037" t="s">
        <v>20542</v>
      </c>
      <c r="D3037">
        <v>3</v>
      </c>
      <c r="E3037" s="1">
        <v>14160</v>
      </c>
      <c r="G3037" t="s">
        <v>34</v>
      </c>
      <c r="H3037" t="s">
        <v>6143</v>
      </c>
      <c r="I3037" t="s">
        <v>20620</v>
      </c>
      <c r="J3037" t="s">
        <v>627</v>
      </c>
      <c r="K3037" t="s">
        <v>24</v>
      </c>
      <c r="L3037" t="s">
        <v>25</v>
      </c>
      <c r="M3037" t="s">
        <v>6146</v>
      </c>
    </row>
    <row r="3038" spans="1:13" x14ac:dyDescent="0.3">
      <c r="A3038" t="s">
        <v>18430</v>
      </c>
      <c r="C3038" t="s">
        <v>18415</v>
      </c>
      <c r="D3038">
        <v>24</v>
      </c>
      <c r="E3038" s="1">
        <v>88000</v>
      </c>
      <c r="G3038" t="s">
        <v>111</v>
      </c>
      <c r="H3038" t="s">
        <v>18431</v>
      </c>
      <c r="I3038" t="s">
        <v>18432</v>
      </c>
      <c r="J3038" t="s">
        <v>288</v>
      </c>
      <c r="K3038" t="s">
        <v>24</v>
      </c>
      <c r="L3038" t="s">
        <v>25</v>
      </c>
      <c r="M3038" t="s">
        <v>6109</v>
      </c>
    </row>
    <row r="3039" spans="1:13" x14ac:dyDescent="0.3">
      <c r="A3039" t="s">
        <v>20621</v>
      </c>
      <c r="C3039" t="s">
        <v>20542</v>
      </c>
      <c r="D3039">
        <v>3</v>
      </c>
      <c r="E3039" s="1">
        <v>6085</v>
      </c>
      <c r="G3039" t="s">
        <v>34</v>
      </c>
      <c r="H3039" t="s">
        <v>6143</v>
      </c>
      <c r="I3039" t="s">
        <v>18432</v>
      </c>
      <c r="J3039" t="s">
        <v>627</v>
      </c>
      <c r="K3039" t="s">
        <v>24</v>
      </c>
      <c r="L3039" t="s">
        <v>25</v>
      </c>
      <c r="M3039" t="s">
        <v>6146</v>
      </c>
    </row>
    <row r="3040" spans="1:13" x14ac:dyDescent="0.3">
      <c r="A3040" t="s">
        <v>6428</v>
      </c>
      <c r="C3040" t="s">
        <v>6249</v>
      </c>
      <c r="D3040">
        <v>4</v>
      </c>
      <c r="E3040" s="1">
        <v>3564</v>
      </c>
      <c r="G3040" t="s">
        <v>34</v>
      </c>
      <c r="H3040" t="s">
        <v>6143</v>
      </c>
      <c r="I3040" t="s">
        <v>6429</v>
      </c>
      <c r="J3040" t="s">
        <v>6297</v>
      </c>
      <c r="K3040" t="s">
        <v>24</v>
      </c>
      <c r="L3040" t="s">
        <v>25</v>
      </c>
      <c r="M3040" t="s">
        <v>6146</v>
      </c>
    </row>
    <row r="3041" spans="1:13" x14ac:dyDescent="0.3">
      <c r="A3041" t="s">
        <v>20622</v>
      </c>
      <c r="C3041" t="s">
        <v>20542</v>
      </c>
      <c r="D3041">
        <v>3</v>
      </c>
      <c r="E3041" s="1">
        <v>4905</v>
      </c>
      <c r="G3041" t="s">
        <v>34</v>
      </c>
      <c r="H3041" t="s">
        <v>6143</v>
      </c>
      <c r="I3041" t="s">
        <v>14308</v>
      </c>
      <c r="J3041" t="s">
        <v>627</v>
      </c>
      <c r="K3041" t="s">
        <v>24</v>
      </c>
      <c r="L3041" t="s">
        <v>25</v>
      </c>
      <c r="M3041" t="s">
        <v>6146</v>
      </c>
    </row>
    <row r="3042" spans="1:13" x14ac:dyDescent="0.3">
      <c r="A3042" t="s">
        <v>14307</v>
      </c>
      <c r="C3042" t="s">
        <v>14108</v>
      </c>
      <c r="D3042">
        <v>7</v>
      </c>
      <c r="E3042" s="1">
        <v>16646</v>
      </c>
      <c r="G3042" t="s">
        <v>34</v>
      </c>
      <c r="H3042" t="s">
        <v>6143</v>
      </c>
      <c r="I3042" t="s">
        <v>14308</v>
      </c>
      <c r="J3042" t="s">
        <v>433</v>
      </c>
      <c r="K3042" t="s">
        <v>24</v>
      </c>
      <c r="L3042" t="s">
        <v>25</v>
      </c>
      <c r="M3042" t="s">
        <v>6146</v>
      </c>
    </row>
    <row r="3043" spans="1:13" x14ac:dyDescent="0.3">
      <c r="A3043" t="s">
        <v>19230</v>
      </c>
      <c r="C3043" t="s">
        <v>19032</v>
      </c>
      <c r="D3043">
        <v>6</v>
      </c>
      <c r="E3043" s="1">
        <v>11375</v>
      </c>
      <c r="G3043" t="s">
        <v>34</v>
      </c>
      <c r="H3043" t="s">
        <v>6143</v>
      </c>
      <c r="I3043" t="s">
        <v>19231</v>
      </c>
      <c r="J3043" t="s">
        <v>236</v>
      </c>
      <c r="K3043" t="s">
        <v>24</v>
      </c>
      <c r="L3043" t="s">
        <v>25</v>
      </c>
      <c r="M3043" t="s">
        <v>6146</v>
      </c>
    </row>
    <row r="3044" spans="1:13" x14ac:dyDescent="0.3">
      <c r="A3044" t="s">
        <v>14999</v>
      </c>
      <c r="C3044" t="s">
        <v>14716</v>
      </c>
      <c r="D3044">
        <v>4</v>
      </c>
      <c r="E3044" s="1">
        <v>6977</v>
      </c>
      <c r="G3044" t="s">
        <v>34</v>
      </c>
      <c r="H3044" t="s">
        <v>6143</v>
      </c>
      <c r="I3044" t="s">
        <v>6325</v>
      </c>
      <c r="J3044" t="s">
        <v>300</v>
      </c>
      <c r="K3044" t="s">
        <v>24</v>
      </c>
      <c r="L3044" t="s">
        <v>25</v>
      </c>
      <c r="M3044" t="s">
        <v>6146</v>
      </c>
    </row>
    <row r="3045" spans="1:13" x14ac:dyDescent="0.3">
      <c r="A3045" t="s">
        <v>31620</v>
      </c>
      <c r="C3045" t="s">
        <v>31493</v>
      </c>
      <c r="D3045">
        <v>5</v>
      </c>
      <c r="E3045" s="1">
        <v>18358</v>
      </c>
      <c r="G3045" t="s">
        <v>34</v>
      </c>
      <c r="H3045" t="s">
        <v>6143</v>
      </c>
      <c r="I3045" t="s">
        <v>31621</v>
      </c>
      <c r="J3045" t="s">
        <v>311</v>
      </c>
      <c r="K3045" t="s">
        <v>24</v>
      </c>
      <c r="L3045" t="s">
        <v>25</v>
      </c>
      <c r="M3045" t="s">
        <v>6146</v>
      </c>
    </row>
    <row r="3046" spans="1:13" x14ac:dyDescent="0.3">
      <c r="A3046" t="s">
        <v>369</v>
      </c>
      <c r="C3046" t="s">
        <v>2957</v>
      </c>
      <c r="D3046">
        <v>36</v>
      </c>
      <c r="E3046" s="1">
        <v>4055871</v>
      </c>
      <c r="G3046" t="s">
        <v>48</v>
      </c>
      <c r="H3046" t="s">
        <v>3038</v>
      </c>
      <c r="I3046" t="s">
        <v>371</v>
      </c>
      <c r="J3046" t="s">
        <v>372</v>
      </c>
      <c r="K3046" t="s">
        <v>24</v>
      </c>
      <c r="L3046" t="s">
        <v>170</v>
      </c>
      <c r="M3046" t="s">
        <v>190</v>
      </c>
    </row>
    <row r="3047" spans="1:13" x14ac:dyDescent="0.3">
      <c r="A3047" t="s">
        <v>369</v>
      </c>
      <c r="C3047" t="s">
        <v>2269</v>
      </c>
      <c r="D3047">
        <v>6</v>
      </c>
      <c r="E3047" s="1">
        <v>302678</v>
      </c>
      <c r="G3047" t="s">
        <v>34</v>
      </c>
      <c r="H3047" t="s">
        <v>2595</v>
      </c>
      <c r="I3047" t="s">
        <v>371</v>
      </c>
      <c r="J3047" t="s">
        <v>372</v>
      </c>
      <c r="K3047" t="s">
        <v>24</v>
      </c>
      <c r="L3047" t="s">
        <v>38</v>
      </c>
      <c r="M3047" t="s">
        <v>39</v>
      </c>
    </row>
    <row r="3048" spans="1:13" x14ac:dyDescent="0.3">
      <c r="A3048" t="s">
        <v>369</v>
      </c>
      <c r="C3048" t="s">
        <v>341</v>
      </c>
      <c r="D3048">
        <v>18</v>
      </c>
      <c r="E3048" s="1">
        <v>999789</v>
      </c>
      <c r="G3048" t="s">
        <v>34</v>
      </c>
      <c r="H3048" t="s">
        <v>370</v>
      </c>
      <c r="I3048" t="s">
        <v>371</v>
      </c>
      <c r="J3048" t="s">
        <v>372</v>
      </c>
      <c r="K3048" t="s">
        <v>24</v>
      </c>
      <c r="L3048" t="s">
        <v>38</v>
      </c>
      <c r="M3048" t="s">
        <v>39</v>
      </c>
    </row>
    <row r="3049" spans="1:13" x14ac:dyDescent="0.3">
      <c r="A3049" t="s">
        <v>369</v>
      </c>
      <c r="C3049" t="s">
        <v>29302</v>
      </c>
      <c r="D3049">
        <v>12</v>
      </c>
      <c r="E3049" s="1">
        <v>286878</v>
      </c>
      <c r="G3049" t="s">
        <v>48</v>
      </c>
      <c r="H3049" t="s">
        <v>29329</v>
      </c>
      <c r="I3049" t="s">
        <v>371</v>
      </c>
      <c r="J3049" t="s">
        <v>372</v>
      </c>
      <c r="K3049" t="s">
        <v>24</v>
      </c>
      <c r="L3049" t="s">
        <v>170</v>
      </c>
      <c r="M3049" t="s">
        <v>331</v>
      </c>
    </row>
    <row r="3050" spans="1:13" x14ac:dyDescent="0.3">
      <c r="A3050" t="s">
        <v>369</v>
      </c>
      <c r="C3050" t="s">
        <v>29426</v>
      </c>
      <c r="D3050">
        <v>26</v>
      </c>
      <c r="E3050" s="1">
        <v>749950</v>
      </c>
      <c r="G3050" t="s">
        <v>34</v>
      </c>
      <c r="H3050" t="s">
        <v>29540</v>
      </c>
      <c r="I3050" t="s">
        <v>371</v>
      </c>
      <c r="J3050" t="s">
        <v>372</v>
      </c>
      <c r="K3050" t="s">
        <v>24</v>
      </c>
      <c r="L3050" t="s">
        <v>44</v>
      </c>
      <c r="M3050" t="s">
        <v>39</v>
      </c>
    </row>
    <row r="3051" spans="1:13" x14ac:dyDescent="0.3">
      <c r="A3051" t="s">
        <v>369</v>
      </c>
      <c r="C3051" t="s">
        <v>15737</v>
      </c>
      <c r="D3051">
        <v>50</v>
      </c>
      <c r="E3051" s="1">
        <v>1229384</v>
      </c>
      <c r="G3051" t="s">
        <v>48</v>
      </c>
      <c r="H3051" t="s">
        <v>16160</v>
      </c>
      <c r="I3051" t="s">
        <v>371</v>
      </c>
      <c r="J3051" t="s">
        <v>372</v>
      </c>
      <c r="K3051" t="s">
        <v>24</v>
      </c>
      <c r="L3051" t="s">
        <v>38</v>
      </c>
      <c r="M3051" t="s">
        <v>331</v>
      </c>
    </row>
    <row r="3052" spans="1:13" x14ac:dyDescent="0.3">
      <c r="A3052" t="s">
        <v>9129</v>
      </c>
      <c r="C3052" t="s">
        <v>21907</v>
      </c>
      <c r="D3052">
        <v>11</v>
      </c>
      <c r="E3052" s="1">
        <v>400000</v>
      </c>
      <c r="G3052" t="s">
        <v>34</v>
      </c>
      <c r="H3052" t="s">
        <v>77</v>
      </c>
      <c r="I3052" t="s">
        <v>22</v>
      </c>
      <c r="J3052" t="s">
        <v>23</v>
      </c>
      <c r="K3052" t="s">
        <v>24</v>
      </c>
      <c r="L3052" t="s">
        <v>17</v>
      </c>
      <c r="M3052" t="s">
        <v>217</v>
      </c>
    </row>
    <row r="3053" spans="1:13" x14ac:dyDescent="0.3">
      <c r="A3053" t="s">
        <v>9129</v>
      </c>
      <c r="C3053" t="s">
        <v>9114</v>
      </c>
      <c r="D3053">
        <v>60</v>
      </c>
      <c r="E3053" s="1">
        <v>1250000</v>
      </c>
      <c r="G3053" t="s">
        <v>34</v>
      </c>
      <c r="H3053" t="s">
        <v>9130</v>
      </c>
      <c r="I3053" t="s">
        <v>22</v>
      </c>
      <c r="J3053" t="s">
        <v>23</v>
      </c>
      <c r="K3053" t="s">
        <v>24</v>
      </c>
      <c r="L3053" t="s">
        <v>8220</v>
      </c>
      <c r="M3053" t="s">
        <v>217</v>
      </c>
    </row>
    <row r="3054" spans="1:13" x14ac:dyDescent="0.3">
      <c r="A3054" t="s">
        <v>24269</v>
      </c>
      <c r="C3054" t="s">
        <v>24055</v>
      </c>
      <c r="D3054">
        <v>19</v>
      </c>
      <c r="E3054" s="1">
        <v>100000</v>
      </c>
      <c r="G3054" t="s">
        <v>13</v>
      </c>
      <c r="H3054" t="s">
        <v>24270</v>
      </c>
      <c r="I3054" t="s">
        <v>24271</v>
      </c>
      <c r="K3054" t="s">
        <v>100</v>
      </c>
      <c r="L3054" t="s">
        <v>17</v>
      </c>
      <c r="M3054" t="s">
        <v>450</v>
      </c>
    </row>
    <row r="3055" spans="1:13" x14ac:dyDescent="0.3">
      <c r="A3055" t="s">
        <v>7157</v>
      </c>
      <c r="C3055" t="s">
        <v>6985</v>
      </c>
      <c r="D3055">
        <v>6</v>
      </c>
      <c r="E3055" s="1">
        <v>16472</v>
      </c>
      <c r="G3055" t="s">
        <v>34</v>
      </c>
      <c r="H3055" t="s">
        <v>6143</v>
      </c>
      <c r="I3055" t="s">
        <v>7158</v>
      </c>
      <c r="J3055" t="s">
        <v>307</v>
      </c>
      <c r="K3055" t="s">
        <v>24</v>
      </c>
      <c r="L3055" t="s">
        <v>25</v>
      </c>
      <c r="M3055" t="s">
        <v>6146</v>
      </c>
    </row>
    <row r="3056" spans="1:13" x14ac:dyDescent="0.3">
      <c r="A3056" t="s">
        <v>19637</v>
      </c>
      <c r="C3056" t="s">
        <v>19404</v>
      </c>
      <c r="D3056">
        <v>6</v>
      </c>
      <c r="E3056" s="1">
        <v>12329</v>
      </c>
      <c r="G3056" t="s">
        <v>34</v>
      </c>
      <c r="H3056" t="s">
        <v>6143</v>
      </c>
      <c r="I3056" t="s">
        <v>7158</v>
      </c>
      <c r="J3056" t="s">
        <v>280</v>
      </c>
      <c r="K3056" t="s">
        <v>24</v>
      </c>
      <c r="L3056" t="s">
        <v>25</v>
      </c>
      <c r="M3056" t="s">
        <v>6146</v>
      </c>
    </row>
    <row r="3057" spans="1:13" x14ac:dyDescent="0.3">
      <c r="A3057" t="s">
        <v>17269</v>
      </c>
      <c r="C3057" t="s">
        <v>17183</v>
      </c>
      <c r="D3057">
        <v>79</v>
      </c>
      <c r="E3057" s="1">
        <v>4314026</v>
      </c>
      <c r="G3057" t="s">
        <v>48</v>
      </c>
      <c r="H3057" t="s">
        <v>17270</v>
      </c>
      <c r="I3057" t="s">
        <v>397</v>
      </c>
      <c r="J3057" t="s">
        <v>119</v>
      </c>
      <c r="K3057" t="s">
        <v>24</v>
      </c>
      <c r="L3057" t="s">
        <v>44</v>
      </c>
      <c r="M3057" t="s">
        <v>331</v>
      </c>
    </row>
    <row r="3058" spans="1:13" x14ac:dyDescent="0.3">
      <c r="A3058" t="s">
        <v>10039</v>
      </c>
      <c r="C3058" t="s">
        <v>9547</v>
      </c>
      <c r="D3058">
        <v>6</v>
      </c>
      <c r="E3058" s="1">
        <v>100000</v>
      </c>
      <c r="G3058" t="s">
        <v>111</v>
      </c>
      <c r="H3058" t="s">
        <v>10040</v>
      </c>
      <c r="I3058" t="s">
        <v>22</v>
      </c>
      <c r="J3058" t="s">
        <v>23</v>
      </c>
      <c r="K3058" t="s">
        <v>24</v>
      </c>
      <c r="L3058" t="s">
        <v>25</v>
      </c>
      <c r="M3058" t="s">
        <v>232</v>
      </c>
    </row>
    <row r="3059" spans="1:13" x14ac:dyDescent="0.3">
      <c r="A3059" t="s">
        <v>10039</v>
      </c>
      <c r="C3059" t="s">
        <v>37047</v>
      </c>
      <c r="D3059">
        <v>9</v>
      </c>
      <c r="E3059" s="1">
        <v>417517</v>
      </c>
      <c r="G3059" t="s">
        <v>111</v>
      </c>
      <c r="H3059" t="s">
        <v>37089</v>
      </c>
      <c r="I3059" t="s">
        <v>22</v>
      </c>
      <c r="J3059" t="s">
        <v>23</v>
      </c>
      <c r="K3059" t="s">
        <v>24</v>
      </c>
      <c r="L3059" t="s">
        <v>25</v>
      </c>
      <c r="M3059" t="s">
        <v>120</v>
      </c>
    </row>
    <row r="3060" spans="1:13" x14ac:dyDescent="0.3">
      <c r="A3060" t="s">
        <v>10039</v>
      </c>
      <c r="C3060" t="s">
        <v>35549</v>
      </c>
      <c r="D3060">
        <v>24</v>
      </c>
      <c r="E3060" s="1">
        <v>910000</v>
      </c>
      <c r="G3060" t="s">
        <v>111</v>
      </c>
      <c r="H3060" t="s">
        <v>35613</v>
      </c>
      <c r="I3060" t="s">
        <v>22</v>
      </c>
      <c r="J3060" t="s">
        <v>23</v>
      </c>
      <c r="K3060" t="s">
        <v>24</v>
      </c>
      <c r="L3060" t="s">
        <v>25</v>
      </c>
      <c r="M3060" t="s">
        <v>120</v>
      </c>
    </row>
    <row r="3061" spans="1:13" x14ac:dyDescent="0.3">
      <c r="A3061" t="s">
        <v>10821</v>
      </c>
      <c r="C3061" t="s">
        <v>21714</v>
      </c>
      <c r="D3061">
        <v>28</v>
      </c>
      <c r="E3061" s="1">
        <v>1500000</v>
      </c>
      <c r="G3061" t="s">
        <v>111</v>
      </c>
      <c r="H3061" t="s">
        <v>21835</v>
      </c>
      <c r="I3061" t="s">
        <v>182</v>
      </c>
      <c r="J3061" t="s">
        <v>183</v>
      </c>
      <c r="K3061" t="s">
        <v>24</v>
      </c>
      <c r="L3061" t="s">
        <v>25</v>
      </c>
      <c r="M3061" t="s">
        <v>120</v>
      </c>
    </row>
    <row r="3062" spans="1:13" x14ac:dyDescent="0.3">
      <c r="A3062" t="s">
        <v>10821</v>
      </c>
      <c r="C3062" t="s">
        <v>10589</v>
      </c>
      <c r="D3062">
        <v>18</v>
      </c>
      <c r="E3062" s="1">
        <v>1098408</v>
      </c>
      <c r="G3062" t="s">
        <v>111</v>
      </c>
      <c r="H3062" t="s">
        <v>10822</v>
      </c>
      <c r="I3062" t="s">
        <v>182</v>
      </c>
      <c r="J3062" t="s">
        <v>183</v>
      </c>
      <c r="K3062" t="s">
        <v>24</v>
      </c>
      <c r="L3062" t="s">
        <v>25</v>
      </c>
      <c r="M3062" t="s">
        <v>120</v>
      </c>
    </row>
    <row r="3063" spans="1:13" x14ac:dyDescent="0.3">
      <c r="A3063" t="s">
        <v>21082</v>
      </c>
      <c r="C3063" t="s">
        <v>21035</v>
      </c>
      <c r="D3063">
        <v>30</v>
      </c>
      <c r="E3063" s="1">
        <v>416900</v>
      </c>
      <c r="G3063" t="s">
        <v>48</v>
      </c>
      <c r="H3063" t="s">
        <v>21083</v>
      </c>
      <c r="I3063" t="s">
        <v>2352</v>
      </c>
      <c r="K3063" t="s">
        <v>37</v>
      </c>
      <c r="L3063" t="s">
        <v>38</v>
      </c>
      <c r="M3063" t="s">
        <v>331</v>
      </c>
    </row>
    <row r="3064" spans="1:13" x14ac:dyDescent="0.3">
      <c r="A3064" t="s">
        <v>28520</v>
      </c>
      <c r="C3064" t="s">
        <v>28282</v>
      </c>
      <c r="D3064">
        <v>20</v>
      </c>
      <c r="E3064" s="1">
        <v>450000</v>
      </c>
      <c r="G3064" t="s">
        <v>111</v>
      </c>
      <c r="H3064" t="s">
        <v>28521</v>
      </c>
      <c r="I3064" t="s">
        <v>463</v>
      </c>
      <c r="J3064" t="s">
        <v>119</v>
      </c>
      <c r="K3064" t="s">
        <v>24</v>
      </c>
      <c r="L3064" t="s">
        <v>25</v>
      </c>
      <c r="M3064" t="s">
        <v>1094</v>
      </c>
    </row>
    <row r="3065" spans="1:13" x14ac:dyDescent="0.3">
      <c r="A3065" t="s">
        <v>26601</v>
      </c>
      <c r="C3065" t="s">
        <v>26519</v>
      </c>
      <c r="D3065">
        <v>5</v>
      </c>
      <c r="E3065" s="1">
        <v>7910</v>
      </c>
      <c r="G3065" t="s">
        <v>34</v>
      </c>
      <c r="H3065" t="s">
        <v>6143</v>
      </c>
      <c r="I3065" t="s">
        <v>26602</v>
      </c>
      <c r="J3065" t="s">
        <v>2347</v>
      </c>
      <c r="K3065" t="s">
        <v>24</v>
      </c>
      <c r="L3065" t="s">
        <v>25</v>
      </c>
      <c r="M3065" t="s">
        <v>6146</v>
      </c>
    </row>
    <row r="3066" spans="1:13" x14ac:dyDescent="0.3">
      <c r="A3066" t="s">
        <v>31855</v>
      </c>
      <c r="C3066" t="s">
        <v>31834</v>
      </c>
      <c r="D3066">
        <v>36</v>
      </c>
      <c r="E3066" s="1">
        <v>56832</v>
      </c>
      <c r="G3066" t="s">
        <v>111</v>
      </c>
      <c r="H3066" t="s">
        <v>31856</v>
      </c>
      <c r="I3066" t="s">
        <v>20210</v>
      </c>
      <c r="J3066" t="s">
        <v>22</v>
      </c>
      <c r="K3066" t="s">
        <v>24</v>
      </c>
      <c r="L3066" t="s">
        <v>25</v>
      </c>
      <c r="M3066" t="s">
        <v>6109</v>
      </c>
    </row>
    <row r="3067" spans="1:13" x14ac:dyDescent="0.3">
      <c r="A3067" t="s">
        <v>31986</v>
      </c>
      <c r="C3067" t="s">
        <v>31866</v>
      </c>
      <c r="D3067">
        <v>4</v>
      </c>
      <c r="E3067" s="1">
        <v>7655</v>
      </c>
      <c r="G3067" t="s">
        <v>34</v>
      </c>
      <c r="H3067" t="s">
        <v>6143</v>
      </c>
      <c r="I3067" t="s">
        <v>19068</v>
      </c>
      <c r="J3067" t="s">
        <v>732</v>
      </c>
      <c r="K3067" t="s">
        <v>24</v>
      </c>
      <c r="L3067" t="s">
        <v>25</v>
      </c>
      <c r="M3067" t="s">
        <v>6146</v>
      </c>
    </row>
    <row r="3068" spans="1:13" x14ac:dyDescent="0.3">
      <c r="A3068" t="s">
        <v>19128</v>
      </c>
      <c r="C3068" t="s">
        <v>19032</v>
      </c>
      <c r="D3068">
        <v>4</v>
      </c>
      <c r="E3068" s="1">
        <v>14995</v>
      </c>
      <c r="G3068" t="s">
        <v>34</v>
      </c>
      <c r="H3068" t="s">
        <v>6143</v>
      </c>
      <c r="I3068" t="s">
        <v>17704</v>
      </c>
      <c r="J3068" t="s">
        <v>236</v>
      </c>
      <c r="K3068" t="s">
        <v>24</v>
      </c>
      <c r="L3068" t="s">
        <v>25</v>
      </c>
      <c r="M3068" t="s">
        <v>6146</v>
      </c>
    </row>
    <row r="3069" spans="1:13" x14ac:dyDescent="0.3">
      <c r="A3069" t="s">
        <v>19128</v>
      </c>
      <c r="C3069" t="s">
        <v>19032</v>
      </c>
      <c r="D3069">
        <v>4</v>
      </c>
      <c r="E3069" s="1">
        <v>30815</v>
      </c>
      <c r="G3069" t="s">
        <v>34</v>
      </c>
      <c r="H3069" t="s">
        <v>6143</v>
      </c>
      <c r="I3069" t="s">
        <v>17704</v>
      </c>
      <c r="J3069" t="s">
        <v>236</v>
      </c>
      <c r="K3069" t="s">
        <v>24</v>
      </c>
      <c r="L3069" t="s">
        <v>25</v>
      </c>
      <c r="M3069" t="s">
        <v>6146</v>
      </c>
    </row>
    <row r="3070" spans="1:13" x14ac:dyDescent="0.3">
      <c r="A3070" t="s">
        <v>6845</v>
      </c>
      <c r="C3070" t="s">
        <v>6671</v>
      </c>
      <c r="D3070">
        <v>3</v>
      </c>
      <c r="E3070" s="1">
        <v>6764</v>
      </c>
      <c r="G3070" t="s">
        <v>34</v>
      </c>
      <c r="H3070" t="s">
        <v>6143</v>
      </c>
      <c r="I3070" t="s">
        <v>6449</v>
      </c>
      <c r="J3070" t="s">
        <v>1250</v>
      </c>
      <c r="K3070" t="s">
        <v>24</v>
      </c>
      <c r="L3070" t="s">
        <v>25</v>
      </c>
      <c r="M3070" t="s">
        <v>6146</v>
      </c>
    </row>
    <row r="3071" spans="1:13" x14ac:dyDescent="0.3">
      <c r="A3071" t="s">
        <v>18643</v>
      </c>
      <c r="C3071" t="s">
        <v>18470</v>
      </c>
      <c r="D3071">
        <v>4</v>
      </c>
      <c r="E3071" s="1">
        <v>11010</v>
      </c>
      <c r="G3071" t="s">
        <v>34</v>
      </c>
      <c r="H3071" t="s">
        <v>6143</v>
      </c>
      <c r="I3071" t="s">
        <v>104</v>
      </c>
      <c r="J3071" t="s">
        <v>3203</v>
      </c>
      <c r="K3071" t="s">
        <v>24</v>
      </c>
      <c r="L3071" t="s">
        <v>25</v>
      </c>
      <c r="M3071" t="s">
        <v>6146</v>
      </c>
    </row>
    <row r="3072" spans="1:13" x14ac:dyDescent="0.3">
      <c r="A3072" t="s">
        <v>37524</v>
      </c>
      <c r="C3072" t="s">
        <v>37363</v>
      </c>
      <c r="D3072">
        <v>52</v>
      </c>
      <c r="E3072" s="1">
        <v>250000</v>
      </c>
      <c r="G3072" t="s">
        <v>111</v>
      </c>
      <c r="H3072" t="s">
        <v>37525</v>
      </c>
      <c r="I3072" t="s">
        <v>15447</v>
      </c>
      <c r="J3072" t="s">
        <v>119</v>
      </c>
      <c r="K3072" t="s">
        <v>24</v>
      </c>
      <c r="L3072" t="s">
        <v>25</v>
      </c>
      <c r="M3072" t="s">
        <v>232</v>
      </c>
    </row>
    <row r="3073" spans="1:13" x14ac:dyDescent="0.3">
      <c r="A3073" t="s">
        <v>15446</v>
      </c>
      <c r="C3073" t="s">
        <v>15182</v>
      </c>
      <c r="D3073">
        <v>5</v>
      </c>
      <c r="E3073" s="1">
        <v>86470</v>
      </c>
      <c r="G3073" t="s">
        <v>34</v>
      </c>
      <c r="H3073" t="s">
        <v>6143</v>
      </c>
      <c r="I3073" t="s">
        <v>15447</v>
      </c>
      <c r="J3073" t="s">
        <v>119</v>
      </c>
      <c r="K3073" t="s">
        <v>24</v>
      </c>
      <c r="L3073" t="s">
        <v>25</v>
      </c>
      <c r="M3073" t="s">
        <v>6146</v>
      </c>
    </row>
    <row r="3074" spans="1:13" x14ac:dyDescent="0.3">
      <c r="A3074" t="s">
        <v>13408</v>
      </c>
      <c r="C3074" t="s">
        <v>12994</v>
      </c>
      <c r="D3074">
        <v>4</v>
      </c>
      <c r="E3074" s="1">
        <v>16263</v>
      </c>
      <c r="G3074" t="s">
        <v>34</v>
      </c>
      <c r="H3074" t="s">
        <v>6143</v>
      </c>
      <c r="I3074" t="s">
        <v>13409</v>
      </c>
      <c r="J3074" t="s">
        <v>9844</v>
      </c>
      <c r="K3074" t="s">
        <v>24</v>
      </c>
      <c r="L3074" t="s">
        <v>25</v>
      </c>
      <c r="M3074" t="s">
        <v>6146</v>
      </c>
    </row>
    <row r="3075" spans="1:13" x14ac:dyDescent="0.3">
      <c r="A3075" t="s">
        <v>13820</v>
      </c>
      <c r="C3075" t="s">
        <v>13456</v>
      </c>
      <c r="D3075">
        <v>7</v>
      </c>
      <c r="E3075" s="1">
        <v>18358</v>
      </c>
      <c r="G3075" t="s">
        <v>34</v>
      </c>
      <c r="H3075" t="s">
        <v>6143</v>
      </c>
      <c r="I3075" t="s">
        <v>13821</v>
      </c>
      <c r="J3075" t="s">
        <v>30</v>
      </c>
      <c r="K3075" t="s">
        <v>24</v>
      </c>
      <c r="L3075" t="s">
        <v>25</v>
      </c>
      <c r="M3075" t="s">
        <v>6146</v>
      </c>
    </row>
    <row r="3076" spans="1:13" x14ac:dyDescent="0.3">
      <c r="A3076" t="s">
        <v>29473</v>
      </c>
      <c r="C3076" t="s">
        <v>29426</v>
      </c>
      <c r="D3076">
        <v>1</v>
      </c>
      <c r="E3076" s="1">
        <v>1000</v>
      </c>
      <c r="G3076" t="s">
        <v>21</v>
      </c>
      <c r="H3076" t="s">
        <v>77</v>
      </c>
      <c r="I3076" t="s">
        <v>156</v>
      </c>
      <c r="J3076" t="s">
        <v>22</v>
      </c>
      <c r="K3076" t="s">
        <v>24</v>
      </c>
      <c r="L3076" t="s">
        <v>25</v>
      </c>
      <c r="M3076" t="s">
        <v>26</v>
      </c>
    </row>
    <row r="3077" spans="1:13" x14ac:dyDescent="0.3">
      <c r="A3077" t="s">
        <v>18644</v>
      </c>
      <c r="C3077" t="s">
        <v>18470</v>
      </c>
      <c r="D3077">
        <v>4</v>
      </c>
      <c r="E3077" s="1">
        <v>5155</v>
      </c>
      <c r="G3077" t="s">
        <v>34</v>
      </c>
      <c r="H3077" t="s">
        <v>6143</v>
      </c>
      <c r="I3077" t="s">
        <v>18645</v>
      </c>
      <c r="J3077" t="s">
        <v>3203</v>
      </c>
      <c r="K3077" t="s">
        <v>24</v>
      </c>
      <c r="L3077" t="s">
        <v>25</v>
      </c>
      <c r="M3077" t="s">
        <v>6146</v>
      </c>
    </row>
    <row r="3078" spans="1:13" x14ac:dyDescent="0.3">
      <c r="A3078" t="s">
        <v>19871</v>
      </c>
      <c r="C3078" t="s">
        <v>19404</v>
      </c>
      <c r="D3078">
        <v>6</v>
      </c>
      <c r="E3078" s="1">
        <v>14995</v>
      </c>
      <c r="G3078" t="s">
        <v>34</v>
      </c>
      <c r="H3078" t="s">
        <v>6143</v>
      </c>
      <c r="I3078" t="s">
        <v>6738</v>
      </c>
      <c r="J3078" t="s">
        <v>280</v>
      </c>
      <c r="K3078" t="s">
        <v>24</v>
      </c>
      <c r="L3078" t="s">
        <v>25</v>
      </c>
      <c r="M3078" t="s">
        <v>6146</v>
      </c>
    </row>
    <row r="3079" spans="1:13" x14ac:dyDescent="0.3">
      <c r="A3079" t="s">
        <v>32866</v>
      </c>
      <c r="C3079" t="s">
        <v>32581</v>
      </c>
      <c r="D3079">
        <v>7</v>
      </c>
      <c r="E3079" s="1">
        <v>18358</v>
      </c>
      <c r="G3079" t="s">
        <v>34</v>
      </c>
      <c r="H3079" t="s">
        <v>6143</v>
      </c>
      <c r="I3079" t="s">
        <v>32867</v>
      </c>
      <c r="J3079" t="s">
        <v>70</v>
      </c>
      <c r="K3079" t="s">
        <v>24</v>
      </c>
      <c r="L3079" t="s">
        <v>25</v>
      </c>
      <c r="M3079" t="s">
        <v>6146</v>
      </c>
    </row>
    <row r="3080" spans="1:13" x14ac:dyDescent="0.3">
      <c r="A3080" t="s">
        <v>14953</v>
      </c>
      <c r="C3080" t="s">
        <v>14716</v>
      </c>
      <c r="D3080">
        <v>4</v>
      </c>
      <c r="E3080" s="1">
        <v>18170</v>
      </c>
      <c r="G3080" t="s">
        <v>34</v>
      </c>
      <c r="H3080" t="s">
        <v>6143</v>
      </c>
      <c r="I3080" t="s">
        <v>14954</v>
      </c>
      <c r="J3080" t="s">
        <v>300</v>
      </c>
      <c r="K3080" t="s">
        <v>24</v>
      </c>
      <c r="L3080" t="s">
        <v>25</v>
      </c>
      <c r="M3080" t="s">
        <v>6146</v>
      </c>
    </row>
    <row r="3081" spans="1:13" x14ac:dyDescent="0.3">
      <c r="A3081" t="s">
        <v>33224</v>
      </c>
      <c r="C3081" t="s">
        <v>33173</v>
      </c>
      <c r="D3081">
        <v>6</v>
      </c>
      <c r="E3081" s="1">
        <v>30422</v>
      </c>
      <c r="G3081" t="s">
        <v>34</v>
      </c>
      <c r="H3081" t="s">
        <v>6143</v>
      </c>
      <c r="I3081" t="s">
        <v>10396</v>
      </c>
      <c r="J3081" t="s">
        <v>422</v>
      </c>
      <c r="K3081" t="s">
        <v>24</v>
      </c>
      <c r="L3081" t="s">
        <v>25</v>
      </c>
      <c r="M3081" t="s">
        <v>6146</v>
      </c>
    </row>
    <row r="3082" spans="1:13" x14ac:dyDescent="0.3">
      <c r="A3082" t="s">
        <v>6359</v>
      </c>
      <c r="C3082" t="s">
        <v>6249</v>
      </c>
      <c r="D3082">
        <v>4</v>
      </c>
      <c r="E3082" s="1">
        <v>99867</v>
      </c>
      <c r="G3082" t="s">
        <v>34</v>
      </c>
      <c r="H3082" t="s">
        <v>6143</v>
      </c>
      <c r="I3082" t="s">
        <v>6360</v>
      </c>
      <c r="J3082" t="s">
        <v>6297</v>
      </c>
      <c r="K3082" t="s">
        <v>24</v>
      </c>
      <c r="L3082" t="s">
        <v>25</v>
      </c>
      <c r="M3082" t="s">
        <v>6146</v>
      </c>
    </row>
    <row r="3083" spans="1:13" x14ac:dyDescent="0.3">
      <c r="A3083" t="s">
        <v>6359</v>
      </c>
      <c r="C3083" t="s">
        <v>6249</v>
      </c>
      <c r="D3083">
        <v>4</v>
      </c>
      <c r="E3083" s="1">
        <v>31193</v>
      </c>
      <c r="G3083" t="s">
        <v>34</v>
      </c>
      <c r="H3083" t="s">
        <v>6143</v>
      </c>
      <c r="I3083" t="s">
        <v>6360</v>
      </c>
      <c r="J3083" t="s">
        <v>6297</v>
      </c>
      <c r="K3083" t="s">
        <v>24</v>
      </c>
      <c r="L3083" t="s">
        <v>25</v>
      </c>
      <c r="M3083" t="s">
        <v>6146</v>
      </c>
    </row>
    <row r="3084" spans="1:13" x14ac:dyDescent="0.3">
      <c r="A3084" t="s">
        <v>2324</v>
      </c>
      <c r="C3084" t="s">
        <v>2269</v>
      </c>
      <c r="D3084">
        <v>25</v>
      </c>
      <c r="E3084" s="1">
        <v>1074084</v>
      </c>
      <c r="G3084" t="s">
        <v>48</v>
      </c>
      <c r="H3084" t="s">
        <v>2325</v>
      </c>
      <c r="I3084" t="s">
        <v>2326</v>
      </c>
      <c r="J3084" t="s">
        <v>416</v>
      </c>
      <c r="K3084" t="s">
        <v>189</v>
      </c>
      <c r="L3084" t="s">
        <v>170</v>
      </c>
      <c r="M3084" t="s">
        <v>190</v>
      </c>
    </row>
    <row r="3085" spans="1:13" x14ac:dyDescent="0.3">
      <c r="A3085" t="s">
        <v>2324</v>
      </c>
      <c r="C3085" t="s">
        <v>29922</v>
      </c>
      <c r="D3085">
        <v>25</v>
      </c>
      <c r="E3085" s="1">
        <v>1499990</v>
      </c>
      <c r="G3085" t="s">
        <v>48</v>
      </c>
      <c r="H3085" t="s">
        <v>30227</v>
      </c>
      <c r="I3085" t="s">
        <v>2326</v>
      </c>
      <c r="J3085" t="s">
        <v>416</v>
      </c>
      <c r="K3085" t="s">
        <v>189</v>
      </c>
      <c r="L3085" t="s">
        <v>38</v>
      </c>
      <c r="M3085" t="s">
        <v>190</v>
      </c>
    </row>
    <row r="3086" spans="1:13" x14ac:dyDescent="0.3">
      <c r="A3086" t="s">
        <v>2324</v>
      </c>
      <c r="C3086" t="s">
        <v>31181</v>
      </c>
      <c r="D3086">
        <v>20</v>
      </c>
      <c r="E3086" s="1">
        <v>200000</v>
      </c>
      <c r="G3086" t="s">
        <v>13</v>
      </c>
      <c r="H3086" t="s">
        <v>31244</v>
      </c>
      <c r="I3086" t="s">
        <v>2326</v>
      </c>
      <c r="J3086" t="s">
        <v>416</v>
      </c>
      <c r="K3086" t="s">
        <v>189</v>
      </c>
      <c r="L3086" t="s">
        <v>17</v>
      </c>
      <c r="M3086" t="s">
        <v>450</v>
      </c>
    </row>
    <row r="3087" spans="1:13" x14ac:dyDescent="0.3">
      <c r="A3087" t="s">
        <v>2324</v>
      </c>
      <c r="C3087" t="s">
        <v>4328</v>
      </c>
      <c r="D3087">
        <v>27</v>
      </c>
      <c r="E3087" s="1">
        <v>1499655</v>
      </c>
      <c r="G3087" t="s">
        <v>48</v>
      </c>
      <c r="H3087" t="s">
        <v>4353</v>
      </c>
      <c r="I3087" t="s">
        <v>2326</v>
      </c>
      <c r="J3087" t="s">
        <v>416</v>
      </c>
      <c r="K3087" t="s">
        <v>189</v>
      </c>
      <c r="L3087" t="s">
        <v>170</v>
      </c>
      <c r="M3087" t="s">
        <v>190</v>
      </c>
    </row>
    <row r="3088" spans="1:13" x14ac:dyDescent="0.3">
      <c r="A3088" t="s">
        <v>2324</v>
      </c>
      <c r="C3088" t="s">
        <v>15606</v>
      </c>
      <c r="D3088">
        <v>23</v>
      </c>
      <c r="E3088" s="1">
        <v>136078</v>
      </c>
      <c r="G3088" t="s">
        <v>13</v>
      </c>
      <c r="H3088" t="s">
        <v>15728</v>
      </c>
      <c r="I3088" t="s">
        <v>2326</v>
      </c>
      <c r="J3088" t="s">
        <v>416</v>
      </c>
      <c r="K3088" t="s">
        <v>189</v>
      </c>
      <c r="L3088" t="s">
        <v>38</v>
      </c>
      <c r="M3088" t="s">
        <v>66</v>
      </c>
    </row>
    <row r="3089" spans="1:13" x14ac:dyDescent="0.3">
      <c r="A3089" t="s">
        <v>2324</v>
      </c>
      <c r="C3089" t="s">
        <v>16236</v>
      </c>
      <c r="D3089">
        <v>56</v>
      </c>
      <c r="E3089" s="1">
        <v>4681576</v>
      </c>
      <c r="G3089" t="s">
        <v>48</v>
      </c>
      <c r="H3089" t="s">
        <v>16235</v>
      </c>
      <c r="I3089" t="s">
        <v>2326</v>
      </c>
      <c r="J3089" t="s">
        <v>416</v>
      </c>
      <c r="K3089" t="s">
        <v>189</v>
      </c>
      <c r="L3089" t="s">
        <v>38</v>
      </c>
      <c r="M3089" t="s">
        <v>190</v>
      </c>
    </row>
    <row r="3090" spans="1:13" x14ac:dyDescent="0.3">
      <c r="A3090" t="s">
        <v>2324</v>
      </c>
      <c r="C3090" t="s">
        <v>33755</v>
      </c>
      <c r="D3090">
        <v>56</v>
      </c>
      <c r="E3090" s="1">
        <v>5155085</v>
      </c>
      <c r="G3090" t="s">
        <v>48</v>
      </c>
      <c r="H3090" t="s">
        <v>33761</v>
      </c>
      <c r="I3090" t="s">
        <v>2326</v>
      </c>
      <c r="J3090" t="s">
        <v>416</v>
      </c>
      <c r="K3090" t="s">
        <v>189</v>
      </c>
      <c r="L3090" t="s">
        <v>38</v>
      </c>
      <c r="M3090" t="s">
        <v>190</v>
      </c>
    </row>
    <row r="3091" spans="1:13" x14ac:dyDescent="0.3">
      <c r="A3091" t="s">
        <v>17194</v>
      </c>
      <c r="C3091" t="s">
        <v>22837</v>
      </c>
      <c r="D3091">
        <v>27</v>
      </c>
      <c r="E3091" s="1">
        <v>1903150</v>
      </c>
      <c r="G3091" t="s">
        <v>1309</v>
      </c>
      <c r="H3091" t="s">
        <v>23055</v>
      </c>
      <c r="I3091" t="s">
        <v>2128</v>
      </c>
      <c r="K3091" t="s">
        <v>2129</v>
      </c>
      <c r="L3091" t="s">
        <v>38</v>
      </c>
      <c r="M3091" t="s">
        <v>2736</v>
      </c>
    </row>
    <row r="3092" spans="1:13" x14ac:dyDescent="0.3">
      <c r="A3092" t="s">
        <v>17194</v>
      </c>
      <c r="C3092" t="s">
        <v>17183</v>
      </c>
      <c r="D3092">
        <v>107</v>
      </c>
      <c r="E3092" s="1">
        <v>4454932</v>
      </c>
      <c r="G3092" t="s">
        <v>48</v>
      </c>
      <c r="H3092" t="s">
        <v>17195</v>
      </c>
      <c r="I3092" t="s">
        <v>2128</v>
      </c>
      <c r="K3092" t="s">
        <v>2129</v>
      </c>
      <c r="L3092" t="s">
        <v>38</v>
      </c>
      <c r="M3092" t="s">
        <v>354</v>
      </c>
    </row>
    <row r="3093" spans="1:13" x14ac:dyDescent="0.3">
      <c r="A3093" t="s">
        <v>32539</v>
      </c>
      <c r="C3093" t="s">
        <v>32450</v>
      </c>
      <c r="D3093">
        <v>1</v>
      </c>
      <c r="E3093" s="1">
        <v>8619</v>
      </c>
      <c r="G3093" t="s">
        <v>34</v>
      </c>
      <c r="H3093" t="s">
        <v>6143</v>
      </c>
      <c r="I3093" t="s">
        <v>32540</v>
      </c>
      <c r="J3093" t="s">
        <v>813</v>
      </c>
      <c r="K3093" t="s">
        <v>24</v>
      </c>
      <c r="L3093" t="s">
        <v>25</v>
      </c>
      <c r="M3093" t="s">
        <v>6146</v>
      </c>
    </row>
    <row r="3094" spans="1:13" x14ac:dyDescent="0.3">
      <c r="A3094" t="s">
        <v>35087</v>
      </c>
      <c r="C3094" t="s">
        <v>34985</v>
      </c>
      <c r="D3094">
        <v>32</v>
      </c>
      <c r="E3094" s="1">
        <v>400000</v>
      </c>
      <c r="G3094" t="s">
        <v>111</v>
      </c>
      <c r="H3094" t="s">
        <v>35088</v>
      </c>
      <c r="I3094" t="s">
        <v>35089</v>
      </c>
      <c r="J3094" t="s">
        <v>119</v>
      </c>
      <c r="K3094" t="s">
        <v>24</v>
      </c>
      <c r="L3094" t="s">
        <v>25</v>
      </c>
      <c r="M3094" t="s">
        <v>232</v>
      </c>
    </row>
    <row r="3095" spans="1:13" x14ac:dyDescent="0.3">
      <c r="A3095" t="s">
        <v>35087</v>
      </c>
      <c r="C3095" t="s">
        <v>37363</v>
      </c>
      <c r="D3095">
        <v>72</v>
      </c>
      <c r="E3095" s="1">
        <v>2734737</v>
      </c>
      <c r="G3095" t="s">
        <v>111</v>
      </c>
      <c r="H3095" t="s">
        <v>37523</v>
      </c>
      <c r="I3095" t="s">
        <v>35089</v>
      </c>
      <c r="J3095" t="s">
        <v>119</v>
      </c>
      <c r="K3095" t="s">
        <v>24</v>
      </c>
      <c r="L3095" t="s">
        <v>25</v>
      </c>
      <c r="M3095" t="s">
        <v>232</v>
      </c>
    </row>
    <row r="3096" spans="1:13" x14ac:dyDescent="0.3">
      <c r="A3096" t="s">
        <v>14421</v>
      </c>
      <c r="C3096" t="s">
        <v>14108</v>
      </c>
      <c r="D3096">
        <v>7</v>
      </c>
      <c r="E3096" s="1">
        <v>53689</v>
      </c>
      <c r="G3096" t="s">
        <v>34</v>
      </c>
      <c r="H3096" t="s">
        <v>6143</v>
      </c>
      <c r="I3096" t="s">
        <v>14422</v>
      </c>
      <c r="J3096" t="s">
        <v>433</v>
      </c>
      <c r="K3096" t="s">
        <v>24</v>
      </c>
      <c r="L3096" t="s">
        <v>25</v>
      </c>
      <c r="M3096" t="s">
        <v>6146</v>
      </c>
    </row>
    <row r="3097" spans="1:13" x14ac:dyDescent="0.3">
      <c r="A3097" t="s">
        <v>26085</v>
      </c>
      <c r="C3097" t="s">
        <v>25932</v>
      </c>
      <c r="D3097">
        <v>2</v>
      </c>
      <c r="E3097" s="1">
        <v>10194</v>
      </c>
      <c r="G3097" t="s">
        <v>34</v>
      </c>
      <c r="H3097" t="s">
        <v>6143</v>
      </c>
      <c r="I3097" t="s">
        <v>26086</v>
      </c>
      <c r="J3097" t="s">
        <v>700</v>
      </c>
      <c r="K3097" t="s">
        <v>24</v>
      </c>
      <c r="L3097" t="s">
        <v>25</v>
      </c>
      <c r="M3097" t="s">
        <v>6146</v>
      </c>
    </row>
    <row r="3098" spans="1:13" x14ac:dyDescent="0.3">
      <c r="A3098" t="s">
        <v>19759</v>
      </c>
      <c r="C3098" t="s">
        <v>19404</v>
      </c>
      <c r="D3098">
        <v>6</v>
      </c>
      <c r="E3098" s="1">
        <v>14995</v>
      </c>
      <c r="G3098" t="s">
        <v>34</v>
      </c>
      <c r="H3098" t="s">
        <v>6143</v>
      </c>
      <c r="I3098" t="s">
        <v>19760</v>
      </c>
      <c r="J3098" t="s">
        <v>280</v>
      </c>
      <c r="K3098" t="s">
        <v>24</v>
      </c>
      <c r="L3098" t="s">
        <v>25</v>
      </c>
      <c r="M3098" t="s">
        <v>6146</v>
      </c>
    </row>
    <row r="3099" spans="1:13" x14ac:dyDescent="0.3">
      <c r="A3099" t="s">
        <v>19885</v>
      </c>
      <c r="C3099" t="s">
        <v>19404</v>
      </c>
      <c r="D3099">
        <v>6</v>
      </c>
      <c r="E3099" s="1">
        <v>7110</v>
      </c>
      <c r="G3099" t="s">
        <v>34</v>
      </c>
      <c r="H3099" t="s">
        <v>6143</v>
      </c>
      <c r="I3099" t="s">
        <v>5730</v>
      </c>
      <c r="J3099" t="s">
        <v>280</v>
      </c>
      <c r="K3099" t="s">
        <v>24</v>
      </c>
      <c r="L3099" t="s">
        <v>25</v>
      </c>
      <c r="M3099" t="s">
        <v>6146</v>
      </c>
    </row>
    <row r="3100" spans="1:13" x14ac:dyDescent="0.3">
      <c r="A3100" t="s">
        <v>19885</v>
      </c>
      <c r="C3100" t="s">
        <v>32581</v>
      </c>
      <c r="D3100">
        <v>7</v>
      </c>
      <c r="E3100" s="1">
        <v>18496</v>
      </c>
      <c r="G3100" t="s">
        <v>34</v>
      </c>
      <c r="H3100" t="s">
        <v>6143</v>
      </c>
      <c r="I3100" t="s">
        <v>5730</v>
      </c>
      <c r="J3100" t="s">
        <v>70</v>
      </c>
      <c r="K3100" t="s">
        <v>24</v>
      </c>
      <c r="L3100" t="s">
        <v>25</v>
      </c>
      <c r="M3100" t="s">
        <v>6146</v>
      </c>
    </row>
    <row r="3101" spans="1:13" x14ac:dyDescent="0.3">
      <c r="A3101" t="s">
        <v>5220</v>
      </c>
      <c r="C3101" t="s">
        <v>5155</v>
      </c>
      <c r="D3101">
        <v>20</v>
      </c>
      <c r="E3101" s="1">
        <v>100000</v>
      </c>
      <c r="G3101" t="s">
        <v>69</v>
      </c>
      <c r="H3101" t="s">
        <v>5221</v>
      </c>
      <c r="I3101" t="s">
        <v>578</v>
      </c>
      <c r="J3101" t="s">
        <v>578</v>
      </c>
      <c r="K3101" t="s">
        <v>273</v>
      </c>
      <c r="L3101" t="s">
        <v>44</v>
      </c>
      <c r="M3101" t="s">
        <v>39</v>
      </c>
    </row>
    <row r="3102" spans="1:13" x14ac:dyDescent="0.3">
      <c r="A3102" t="s">
        <v>5220</v>
      </c>
      <c r="C3102" t="s">
        <v>21173</v>
      </c>
      <c r="D3102">
        <v>26</v>
      </c>
      <c r="E3102" s="1">
        <v>150000</v>
      </c>
      <c r="G3102" t="s">
        <v>69</v>
      </c>
      <c r="H3102" t="s">
        <v>21441</v>
      </c>
      <c r="I3102" t="s">
        <v>578</v>
      </c>
      <c r="J3102" t="s">
        <v>578</v>
      </c>
      <c r="K3102" t="s">
        <v>273</v>
      </c>
      <c r="L3102" t="s">
        <v>44</v>
      </c>
      <c r="M3102" t="s">
        <v>39</v>
      </c>
    </row>
    <row r="3103" spans="1:13" x14ac:dyDescent="0.3">
      <c r="A3103" t="s">
        <v>32384</v>
      </c>
      <c r="C3103" t="s">
        <v>32274</v>
      </c>
      <c r="D3103">
        <v>2</v>
      </c>
      <c r="E3103" s="1">
        <v>17050</v>
      </c>
      <c r="G3103" t="s">
        <v>34</v>
      </c>
      <c r="H3103" t="s">
        <v>6143</v>
      </c>
      <c r="I3103" t="s">
        <v>32385</v>
      </c>
      <c r="J3103" t="s">
        <v>3026</v>
      </c>
      <c r="K3103" t="s">
        <v>24</v>
      </c>
      <c r="L3103" t="s">
        <v>25</v>
      </c>
      <c r="M3103" t="s">
        <v>6146</v>
      </c>
    </row>
    <row r="3104" spans="1:13" x14ac:dyDescent="0.3">
      <c r="A3104" t="s">
        <v>15423</v>
      </c>
      <c r="C3104" t="s">
        <v>15182</v>
      </c>
      <c r="D3104">
        <v>5</v>
      </c>
      <c r="E3104" s="1">
        <v>20126</v>
      </c>
      <c r="G3104" t="s">
        <v>34</v>
      </c>
      <c r="H3104" t="s">
        <v>6143</v>
      </c>
      <c r="I3104" t="s">
        <v>15424</v>
      </c>
      <c r="J3104" t="s">
        <v>119</v>
      </c>
      <c r="K3104" t="s">
        <v>24</v>
      </c>
      <c r="L3104" t="s">
        <v>25</v>
      </c>
      <c r="M3104" t="s">
        <v>6146</v>
      </c>
    </row>
    <row r="3105" spans="1:13" x14ac:dyDescent="0.3">
      <c r="A3105" t="s">
        <v>36560</v>
      </c>
      <c r="C3105" t="s">
        <v>36503</v>
      </c>
      <c r="D3105">
        <v>3</v>
      </c>
      <c r="E3105" s="1">
        <v>166167</v>
      </c>
      <c r="G3105" t="s">
        <v>34</v>
      </c>
      <c r="H3105" t="s">
        <v>6143</v>
      </c>
      <c r="I3105" t="s">
        <v>36561</v>
      </c>
      <c r="J3105" t="s">
        <v>124</v>
      </c>
      <c r="K3105" t="s">
        <v>24</v>
      </c>
      <c r="L3105" t="s">
        <v>25</v>
      </c>
      <c r="M3105" t="s">
        <v>6146</v>
      </c>
    </row>
    <row r="3106" spans="1:13" x14ac:dyDescent="0.3">
      <c r="A3106" t="s">
        <v>20623</v>
      </c>
      <c r="C3106" t="s">
        <v>20542</v>
      </c>
      <c r="D3106">
        <v>3</v>
      </c>
      <c r="E3106" s="1">
        <v>5458</v>
      </c>
      <c r="G3106" t="s">
        <v>34</v>
      </c>
      <c r="H3106" t="s">
        <v>6143</v>
      </c>
      <c r="I3106" t="s">
        <v>13239</v>
      </c>
      <c r="J3106" t="s">
        <v>627</v>
      </c>
      <c r="K3106" t="s">
        <v>24</v>
      </c>
      <c r="L3106" t="s">
        <v>25</v>
      </c>
      <c r="M3106" t="s">
        <v>6146</v>
      </c>
    </row>
    <row r="3107" spans="1:13" x14ac:dyDescent="0.3">
      <c r="A3107" t="s">
        <v>33259</v>
      </c>
      <c r="C3107" t="s">
        <v>33173</v>
      </c>
      <c r="D3107">
        <v>6</v>
      </c>
      <c r="E3107" s="1">
        <v>18358</v>
      </c>
      <c r="G3107" t="s">
        <v>34</v>
      </c>
      <c r="H3107" t="s">
        <v>6143</v>
      </c>
      <c r="I3107" t="s">
        <v>7539</v>
      </c>
      <c r="J3107" t="s">
        <v>422</v>
      </c>
      <c r="K3107" t="s">
        <v>24</v>
      </c>
      <c r="L3107" t="s">
        <v>25</v>
      </c>
      <c r="M3107" t="s">
        <v>6146</v>
      </c>
    </row>
    <row r="3108" spans="1:13" x14ac:dyDescent="0.3">
      <c r="A3108" t="s">
        <v>7537</v>
      </c>
      <c r="C3108" t="s">
        <v>7515</v>
      </c>
      <c r="D3108">
        <v>12</v>
      </c>
      <c r="E3108" s="1">
        <v>75000</v>
      </c>
      <c r="G3108" t="s">
        <v>111</v>
      </c>
      <c r="H3108" t="s">
        <v>7538</v>
      </c>
      <c r="I3108" t="s">
        <v>7539</v>
      </c>
      <c r="J3108" t="s">
        <v>422</v>
      </c>
      <c r="K3108" t="s">
        <v>24</v>
      </c>
      <c r="L3108" t="s">
        <v>25</v>
      </c>
      <c r="M3108" t="s">
        <v>87</v>
      </c>
    </row>
    <row r="3109" spans="1:13" x14ac:dyDescent="0.3">
      <c r="A3109" t="s">
        <v>36609</v>
      </c>
      <c r="C3109" t="s">
        <v>36503</v>
      </c>
      <c r="D3109">
        <v>3</v>
      </c>
      <c r="E3109" s="1">
        <v>8250</v>
      </c>
      <c r="G3109" t="s">
        <v>34</v>
      </c>
      <c r="H3109" t="s">
        <v>6143</v>
      </c>
      <c r="I3109" t="s">
        <v>6165</v>
      </c>
      <c r="J3109" t="s">
        <v>124</v>
      </c>
      <c r="K3109" t="s">
        <v>24</v>
      </c>
      <c r="L3109" t="s">
        <v>25</v>
      </c>
      <c r="M3109" t="s">
        <v>6146</v>
      </c>
    </row>
    <row r="3110" spans="1:13" x14ac:dyDescent="0.3">
      <c r="A3110" t="s">
        <v>13238</v>
      </c>
      <c r="C3110" t="s">
        <v>12994</v>
      </c>
      <c r="D3110">
        <v>4</v>
      </c>
      <c r="E3110" s="1">
        <v>16263</v>
      </c>
      <c r="G3110" t="s">
        <v>34</v>
      </c>
      <c r="H3110" t="s">
        <v>6143</v>
      </c>
      <c r="I3110" t="s">
        <v>13239</v>
      </c>
      <c r="J3110" t="s">
        <v>7536</v>
      </c>
      <c r="K3110" t="s">
        <v>24</v>
      </c>
      <c r="L3110" t="s">
        <v>25</v>
      </c>
      <c r="M3110" t="s">
        <v>6146</v>
      </c>
    </row>
    <row r="3111" spans="1:13" x14ac:dyDescent="0.3">
      <c r="A3111" t="s">
        <v>32726</v>
      </c>
      <c r="C3111" t="s">
        <v>32581</v>
      </c>
      <c r="D3111">
        <v>7</v>
      </c>
      <c r="E3111" s="1">
        <v>12508</v>
      </c>
      <c r="G3111" t="s">
        <v>34</v>
      </c>
      <c r="H3111" t="s">
        <v>6143</v>
      </c>
      <c r="I3111" t="s">
        <v>32727</v>
      </c>
      <c r="J3111" t="s">
        <v>70</v>
      </c>
      <c r="K3111" t="s">
        <v>24</v>
      </c>
      <c r="L3111" t="s">
        <v>25</v>
      </c>
      <c r="M3111" t="s">
        <v>6146</v>
      </c>
    </row>
    <row r="3112" spans="1:13" x14ac:dyDescent="0.3">
      <c r="A3112" t="s">
        <v>17453</v>
      </c>
      <c r="C3112" t="s">
        <v>17445</v>
      </c>
      <c r="D3112">
        <v>16</v>
      </c>
      <c r="E3112" s="1">
        <v>3995</v>
      </c>
      <c r="G3112" t="s">
        <v>34</v>
      </c>
      <c r="H3112" t="s">
        <v>6143</v>
      </c>
      <c r="I3112" t="s">
        <v>17454</v>
      </c>
      <c r="J3112" t="s">
        <v>662</v>
      </c>
      <c r="K3112" t="s">
        <v>24</v>
      </c>
      <c r="L3112" t="s">
        <v>25</v>
      </c>
      <c r="M3112" t="s">
        <v>6146</v>
      </c>
    </row>
    <row r="3113" spans="1:13" x14ac:dyDescent="0.3">
      <c r="A3113" t="s">
        <v>6156</v>
      </c>
      <c r="C3113" t="s">
        <v>13456</v>
      </c>
      <c r="D3113">
        <v>7</v>
      </c>
      <c r="E3113" s="1">
        <v>35520</v>
      </c>
      <c r="G3113" t="s">
        <v>34</v>
      </c>
      <c r="H3113" t="s">
        <v>6143</v>
      </c>
      <c r="I3113" t="s">
        <v>13805</v>
      </c>
      <c r="J3113" t="s">
        <v>30</v>
      </c>
      <c r="K3113" t="s">
        <v>24</v>
      </c>
      <c r="L3113" t="s">
        <v>25</v>
      </c>
      <c r="M3113" t="s">
        <v>6146</v>
      </c>
    </row>
    <row r="3114" spans="1:13" x14ac:dyDescent="0.3">
      <c r="A3114" t="s">
        <v>6156</v>
      </c>
      <c r="C3114" t="s">
        <v>6098</v>
      </c>
      <c r="D3114">
        <v>3</v>
      </c>
      <c r="E3114" s="1">
        <v>5747</v>
      </c>
      <c r="G3114" t="s">
        <v>34</v>
      </c>
      <c r="H3114" t="s">
        <v>6143</v>
      </c>
      <c r="I3114" t="s">
        <v>6157</v>
      </c>
      <c r="J3114" t="s">
        <v>6145</v>
      </c>
      <c r="K3114" t="s">
        <v>24</v>
      </c>
      <c r="L3114" t="s">
        <v>25</v>
      </c>
      <c r="M3114" t="s">
        <v>6146</v>
      </c>
    </row>
    <row r="3115" spans="1:13" x14ac:dyDescent="0.3">
      <c r="A3115" t="s">
        <v>6156</v>
      </c>
      <c r="C3115" t="s">
        <v>6249</v>
      </c>
      <c r="D3115">
        <v>4</v>
      </c>
      <c r="E3115" s="1">
        <v>3564</v>
      </c>
      <c r="G3115" t="s">
        <v>34</v>
      </c>
      <c r="H3115" t="s">
        <v>6143</v>
      </c>
      <c r="I3115" t="s">
        <v>6387</v>
      </c>
      <c r="J3115" t="s">
        <v>6297</v>
      </c>
      <c r="K3115" t="s">
        <v>24</v>
      </c>
      <c r="L3115" t="s">
        <v>25</v>
      </c>
      <c r="M3115" t="s">
        <v>6146</v>
      </c>
    </row>
    <row r="3116" spans="1:13" x14ac:dyDescent="0.3">
      <c r="A3116" t="s">
        <v>7098</v>
      </c>
      <c r="C3116" t="s">
        <v>6985</v>
      </c>
      <c r="D3116">
        <v>6</v>
      </c>
      <c r="E3116" s="1">
        <v>41522</v>
      </c>
      <c r="G3116" t="s">
        <v>34</v>
      </c>
      <c r="H3116" t="s">
        <v>6143</v>
      </c>
      <c r="I3116" t="s">
        <v>7099</v>
      </c>
      <c r="J3116" t="s">
        <v>307</v>
      </c>
      <c r="K3116" t="s">
        <v>24</v>
      </c>
      <c r="L3116" t="s">
        <v>25</v>
      </c>
      <c r="M3116" t="s">
        <v>6146</v>
      </c>
    </row>
    <row r="3117" spans="1:13" x14ac:dyDescent="0.3">
      <c r="A3117" t="s">
        <v>26087</v>
      </c>
      <c r="C3117" t="s">
        <v>25932</v>
      </c>
      <c r="D3117">
        <v>2</v>
      </c>
      <c r="E3117" s="1">
        <v>9943</v>
      </c>
      <c r="G3117" t="s">
        <v>34</v>
      </c>
      <c r="H3117" t="s">
        <v>6143</v>
      </c>
      <c r="I3117" t="s">
        <v>26088</v>
      </c>
      <c r="J3117" t="s">
        <v>700</v>
      </c>
      <c r="K3117" t="s">
        <v>24</v>
      </c>
      <c r="L3117" t="s">
        <v>25</v>
      </c>
      <c r="M3117" t="s">
        <v>6146</v>
      </c>
    </row>
    <row r="3118" spans="1:13" x14ac:dyDescent="0.3">
      <c r="A3118" t="s">
        <v>14783</v>
      </c>
      <c r="C3118" t="s">
        <v>14716</v>
      </c>
      <c r="D3118">
        <v>4</v>
      </c>
      <c r="E3118" s="1">
        <v>18170</v>
      </c>
      <c r="G3118" t="s">
        <v>34</v>
      </c>
      <c r="H3118" t="s">
        <v>6143</v>
      </c>
      <c r="I3118" t="s">
        <v>14784</v>
      </c>
      <c r="J3118" t="s">
        <v>300</v>
      </c>
      <c r="K3118" t="s">
        <v>24</v>
      </c>
      <c r="L3118" t="s">
        <v>25</v>
      </c>
      <c r="M3118" t="s">
        <v>6146</v>
      </c>
    </row>
    <row r="3119" spans="1:13" x14ac:dyDescent="0.3">
      <c r="A3119" t="s">
        <v>4925</v>
      </c>
      <c r="C3119" t="s">
        <v>4887</v>
      </c>
      <c r="D3119">
        <v>7</v>
      </c>
      <c r="E3119" s="1">
        <v>52805</v>
      </c>
      <c r="G3119" t="s">
        <v>13</v>
      </c>
      <c r="H3119" t="s">
        <v>4926</v>
      </c>
      <c r="I3119" t="s">
        <v>178</v>
      </c>
      <c r="J3119" t="s">
        <v>119</v>
      </c>
      <c r="K3119" t="s">
        <v>24</v>
      </c>
      <c r="L3119" t="s">
        <v>17</v>
      </c>
      <c r="M3119" t="s">
        <v>442</v>
      </c>
    </row>
    <row r="3120" spans="1:13" x14ac:dyDescent="0.3">
      <c r="A3120" t="s">
        <v>4925</v>
      </c>
      <c r="C3120" t="s">
        <v>22837</v>
      </c>
      <c r="D3120">
        <v>7</v>
      </c>
      <c r="E3120" s="1">
        <v>100000</v>
      </c>
      <c r="G3120" t="s">
        <v>13</v>
      </c>
      <c r="H3120" t="s">
        <v>22880</v>
      </c>
      <c r="I3120" t="s">
        <v>178</v>
      </c>
      <c r="J3120" t="s">
        <v>119</v>
      </c>
      <c r="K3120" t="s">
        <v>24</v>
      </c>
      <c r="L3120" t="s">
        <v>17</v>
      </c>
      <c r="M3120" t="s">
        <v>87</v>
      </c>
    </row>
    <row r="3121" spans="1:13" x14ac:dyDescent="0.3">
      <c r="A3121" t="s">
        <v>4925</v>
      </c>
      <c r="C3121" t="s">
        <v>15490</v>
      </c>
      <c r="D3121">
        <v>9</v>
      </c>
      <c r="E3121" s="1">
        <v>2167164</v>
      </c>
      <c r="G3121" t="s">
        <v>13</v>
      </c>
      <c r="H3121" t="s">
        <v>15535</v>
      </c>
      <c r="I3121" t="s">
        <v>178</v>
      </c>
      <c r="J3121" t="s">
        <v>119</v>
      </c>
      <c r="K3121" t="s">
        <v>24</v>
      </c>
      <c r="L3121" t="s">
        <v>17</v>
      </c>
      <c r="M3121" t="s">
        <v>450</v>
      </c>
    </row>
    <row r="3122" spans="1:13" x14ac:dyDescent="0.3">
      <c r="A3122" t="s">
        <v>176</v>
      </c>
      <c r="C3122" t="s">
        <v>2957</v>
      </c>
      <c r="D3122">
        <v>35</v>
      </c>
      <c r="E3122" s="1">
        <v>3125866</v>
      </c>
      <c r="G3122" t="s">
        <v>13</v>
      </c>
      <c r="H3122" t="s">
        <v>2958</v>
      </c>
      <c r="I3122" t="s">
        <v>178</v>
      </c>
      <c r="J3122" t="s">
        <v>119</v>
      </c>
      <c r="K3122" t="s">
        <v>24</v>
      </c>
      <c r="L3122" t="s">
        <v>17</v>
      </c>
      <c r="M3122" t="s">
        <v>450</v>
      </c>
    </row>
    <row r="3123" spans="1:13" x14ac:dyDescent="0.3">
      <c r="A3123" t="s">
        <v>176</v>
      </c>
      <c r="C3123" t="s">
        <v>2269</v>
      </c>
      <c r="D3123">
        <v>17</v>
      </c>
      <c r="E3123" s="1">
        <v>9485060</v>
      </c>
      <c r="G3123" t="s">
        <v>13</v>
      </c>
      <c r="H3123" t="s">
        <v>2645</v>
      </c>
      <c r="I3123" t="s">
        <v>178</v>
      </c>
      <c r="J3123" t="s">
        <v>119</v>
      </c>
      <c r="K3123" t="s">
        <v>24</v>
      </c>
      <c r="L3123" t="s">
        <v>17</v>
      </c>
      <c r="M3123" t="s">
        <v>2646</v>
      </c>
    </row>
    <row r="3124" spans="1:13" x14ac:dyDescent="0.3">
      <c r="A3124" t="s">
        <v>176</v>
      </c>
      <c r="C3124" t="s">
        <v>14</v>
      </c>
      <c r="D3124">
        <v>9</v>
      </c>
      <c r="E3124" s="1">
        <v>1760539</v>
      </c>
      <c r="G3124" t="s">
        <v>13</v>
      </c>
      <c r="H3124" t="s">
        <v>177</v>
      </c>
      <c r="I3124" t="s">
        <v>178</v>
      </c>
      <c r="J3124" t="s">
        <v>119</v>
      </c>
      <c r="K3124" t="s">
        <v>24</v>
      </c>
      <c r="L3124" t="s">
        <v>17</v>
      </c>
      <c r="M3124" t="s">
        <v>82</v>
      </c>
    </row>
    <row r="3125" spans="1:13" x14ac:dyDescent="0.3">
      <c r="A3125" t="s">
        <v>176</v>
      </c>
      <c r="C3125" t="s">
        <v>28282</v>
      </c>
      <c r="D3125">
        <v>27</v>
      </c>
      <c r="E3125" s="1">
        <v>268924</v>
      </c>
      <c r="G3125" t="s">
        <v>13</v>
      </c>
      <c r="H3125" t="s">
        <v>28502</v>
      </c>
      <c r="I3125" t="s">
        <v>178</v>
      </c>
      <c r="J3125" t="s">
        <v>119</v>
      </c>
      <c r="K3125" t="s">
        <v>24</v>
      </c>
      <c r="L3125" t="s">
        <v>17</v>
      </c>
      <c r="M3125" t="s">
        <v>345</v>
      </c>
    </row>
    <row r="3126" spans="1:13" x14ac:dyDescent="0.3">
      <c r="A3126" t="s">
        <v>176</v>
      </c>
      <c r="C3126" t="s">
        <v>27748</v>
      </c>
      <c r="D3126">
        <v>14</v>
      </c>
      <c r="E3126" s="1">
        <v>10000</v>
      </c>
      <c r="G3126" t="s">
        <v>13</v>
      </c>
      <c r="H3126" t="s">
        <v>27902</v>
      </c>
      <c r="I3126" t="s">
        <v>178</v>
      </c>
      <c r="J3126" t="s">
        <v>119</v>
      </c>
      <c r="K3126" t="s">
        <v>24</v>
      </c>
      <c r="L3126" t="s">
        <v>17</v>
      </c>
      <c r="M3126" t="s">
        <v>450</v>
      </c>
    </row>
    <row r="3127" spans="1:13" x14ac:dyDescent="0.3">
      <c r="A3127" t="s">
        <v>176</v>
      </c>
      <c r="C3127" t="s">
        <v>27408</v>
      </c>
      <c r="D3127">
        <v>17</v>
      </c>
      <c r="E3127" s="1">
        <v>1299161</v>
      </c>
      <c r="G3127" t="s">
        <v>13</v>
      </c>
      <c r="H3127" t="s">
        <v>27563</v>
      </c>
      <c r="I3127" t="s">
        <v>178</v>
      </c>
      <c r="J3127" t="s">
        <v>119</v>
      </c>
      <c r="K3127" t="s">
        <v>24</v>
      </c>
      <c r="L3127" t="s">
        <v>17</v>
      </c>
      <c r="M3127" t="s">
        <v>450</v>
      </c>
    </row>
    <row r="3128" spans="1:13" x14ac:dyDescent="0.3">
      <c r="A3128" t="s">
        <v>176</v>
      </c>
      <c r="C3128" t="s">
        <v>31019</v>
      </c>
      <c r="D3128">
        <v>61</v>
      </c>
      <c r="E3128" s="1">
        <v>50137945</v>
      </c>
      <c r="G3128" t="s">
        <v>13</v>
      </c>
      <c r="H3128" t="s">
        <v>31066</v>
      </c>
      <c r="I3128" t="s">
        <v>178</v>
      </c>
      <c r="J3128" t="s">
        <v>119</v>
      </c>
      <c r="K3128" t="s">
        <v>24</v>
      </c>
      <c r="L3128" t="s">
        <v>17</v>
      </c>
      <c r="M3128" t="s">
        <v>450</v>
      </c>
    </row>
    <row r="3129" spans="1:13" x14ac:dyDescent="0.3">
      <c r="A3129" t="s">
        <v>176</v>
      </c>
      <c r="C3129" t="s">
        <v>3657</v>
      </c>
      <c r="D3129">
        <v>40</v>
      </c>
      <c r="E3129" s="1">
        <v>8796978</v>
      </c>
      <c r="G3129" t="s">
        <v>13</v>
      </c>
      <c r="H3129" t="s">
        <v>4225</v>
      </c>
      <c r="I3129" t="s">
        <v>178</v>
      </c>
      <c r="J3129" t="s">
        <v>119</v>
      </c>
      <c r="K3129" t="s">
        <v>24</v>
      </c>
      <c r="L3129" t="s">
        <v>17</v>
      </c>
      <c r="M3129" t="s">
        <v>345</v>
      </c>
    </row>
    <row r="3130" spans="1:13" x14ac:dyDescent="0.3">
      <c r="A3130" t="s">
        <v>176</v>
      </c>
      <c r="C3130" t="s">
        <v>5881</v>
      </c>
      <c r="D3130">
        <v>53</v>
      </c>
      <c r="E3130" s="1">
        <v>10000000</v>
      </c>
      <c r="G3130" t="s">
        <v>13</v>
      </c>
      <c r="H3130" t="s">
        <v>5940</v>
      </c>
      <c r="I3130" t="s">
        <v>178</v>
      </c>
      <c r="J3130" t="s">
        <v>119</v>
      </c>
      <c r="K3130" t="s">
        <v>24</v>
      </c>
      <c r="L3130" t="s">
        <v>17</v>
      </c>
      <c r="M3130" t="s">
        <v>87</v>
      </c>
    </row>
    <row r="3131" spans="1:13" x14ac:dyDescent="0.3">
      <c r="A3131" t="s">
        <v>176</v>
      </c>
      <c r="C3131" t="s">
        <v>4855</v>
      </c>
      <c r="D3131">
        <v>18</v>
      </c>
      <c r="E3131" s="1">
        <v>576150</v>
      </c>
      <c r="G3131" t="s">
        <v>13</v>
      </c>
      <c r="H3131" t="s">
        <v>4878</v>
      </c>
      <c r="I3131" t="s">
        <v>178</v>
      </c>
      <c r="J3131" t="s">
        <v>119</v>
      </c>
      <c r="K3131" t="s">
        <v>24</v>
      </c>
      <c r="L3131" t="s">
        <v>17</v>
      </c>
      <c r="M3131" t="s">
        <v>450</v>
      </c>
    </row>
    <row r="3132" spans="1:13" x14ac:dyDescent="0.3">
      <c r="A3132" t="s">
        <v>176</v>
      </c>
      <c r="C3132" t="s">
        <v>16755</v>
      </c>
      <c r="D3132">
        <v>60</v>
      </c>
      <c r="E3132" s="1">
        <v>20512958</v>
      </c>
      <c r="G3132" t="s">
        <v>13</v>
      </c>
      <c r="H3132" t="s">
        <v>16775</v>
      </c>
      <c r="I3132" t="s">
        <v>178</v>
      </c>
      <c r="J3132" t="s">
        <v>119</v>
      </c>
      <c r="K3132" t="s">
        <v>24</v>
      </c>
      <c r="L3132" t="s">
        <v>17</v>
      </c>
      <c r="M3132" t="s">
        <v>450</v>
      </c>
    </row>
    <row r="3133" spans="1:13" x14ac:dyDescent="0.3">
      <c r="A3133" t="s">
        <v>176</v>
      </c>
      <c r="C3133" t="s">
        <v>11317</v>
      </c>
      <c r="D3133">
        <v>61</v>
      </c>
      <c r="E3133" s="1">
        <v>50147375</v>
      </c>
      <c r="G3133" t="s">
        <v>13</v>
      </c>
      <c r="H3133" t="s">
        <v>11349</v>
      </c>
      <c r="I3133" t="s">
        <v>178</v>
      </c>
      <c r="J3133" t="s">
        <v>119</v>
      </c>
      <c r="K3133" t="s">
        <v>24</v>
      </c>
      <c r="L3133" t="s">
        <v>17</v>
      </c>
      <c r="M3133" t="s">
        <v>450</v>
      </c>
    </row>
    <row r="3134" spans="1:13" x14ac:dyDescent="0.3">
      <c r="A3134" t="s">
        <v>18160</v>
      </c>
      <c r="C3134" t="s">
        <v>18118</v>
      </c>
      <c r="D3134">
        <v>24</v>
      </c>
      <c r="E3134" s="1">
        <v>300000</v>
      </c>
      <c r="G3134" t="s">
        <v>111</v>
      </c>
      <c r="H3134" t="s">
        <v>18161</v>
      </c>
      <c r="I3134" t="s">
        <v>2117</v>
      </c>
      <c r="J3134" t="s">
        <v>119</v>
      </c>
      <c r="K3134" t="s">
        <v>24</v>
      </c>
      <c r="L3134" t="s">
        <v>25</v>
      </c>
      <c r="M3134" t="s">
        <v>120</v>
      </c>
    </row>
    <row r="3135" spans="1:13" x14ac:dyDescent="0.3">
      <c r="A3135" t="s">
        <v>3908</v>
      </c>
      <c r="C3135" t="s">
        <v>28282</v>
      </c>
      <c r="D3135">
        <v>23</v>
      </c>
      <c r="E3135" s="1">
        <v>300000</v>
      </c>
      <c r="G3135" t="s">
        <v>111</v>
      </c>
      <c r="H3135" t="s">
        <v>68</v>
      </c>
      <c r="I3135" t="s">
        <v>118</v>
      </c>
      <c r="J3135" t="s">
        <v>119</v>
      </c>
      <c r="K3135" t="s">
        <v>24</v>
      </c>
      <c r="L3135" t="s">
        <v>25</v>
      </c>
      <c r="M3135" t="s">
        <v>120</v>
      </c>
    </row>
    <row r="3136" spans="1:13" x14ac:dyDescent="0.3">
      <c r="A3136" t="s">
        <v>3908</v>
      </c>
      <c r="C3136" t="s">
        <v>3657</v>
      </c>
      <c r="D3136">
        <v>30</v>
      </c>
      <c r="E3136" s="1">
        <v>1600000</v>
      </c>
      <c r="G3136" t="s">
        <v>111</v>
      </c>
      <c r="H3136" t="s">
        <v>3909</v>
      </c>
      <c r="I3136" t="s">
        <v>118</v>
      </c>
      <c r="J3136" t="s">
        <v>119</v>
      </c>
      <c r="K3136" t="s">
        <v>24</v>
      </c>
      <c r="L3136" t="s">
        <v>25</v>
      </c>
      <c r="M3136" t="s">
        <v>87</v>
      </c>
    </row>
    <row r="3137" spans="1:13" x14ac:dyDescent="0.3">
      <c r="A3137" t="s">
        <v>3908</v>
      </c>
      <c r="C3137" t="s">
        <v>21173</v>
      </c>
      <c r="D3137">
        <v>12</v>
      </c>
      <c r="E3137" s="1">
        <v>750000</v>
      </c>
      <c r="G3137" t="s">
        <v>111</v>
      </c>
      <c r="H3137" t="s">
        <v>21515</v>
      </c>
      <c r="I3137" t="s">
        <v>118</v>
      </c>
      <c r="J3137" t="s">
        <v>119</v>
      </c>
      <c r="K3137" t="s">
        <v>24</v>
      </c>
      <c r="L3137" t="s">
        <v>25</v>
      </c>
      <c r="M3137" t="s">
        <v>87</v>
      </c>
    </row>
    <row r="3138" spans="1:13" x14ac:dyDescent="0.3">
      <c r="A3138" t="s">
        <v>3908</v>
      </c>
      <c r="C3138" t="s">
        <v>16466</v>
      </c>
      <c r="D3138">
        <v>63</v>
      </c>
      <c r="E3138" s="1">
        <v>1050000</v>
      </c>
      <c r="G3138" t="s">
        <v>111</v>
      </c>
      <c r="H3138" t="s">
        <v>3176</v>
      </c>
      <c r="I3138" t="s">
        <v>118</v>
      </c>
      <c r="J3138" t="s">
        <v>119</v>
      </c>
      <c r="K3138" t="s">
        <v>24</v>
      </c>
      <c r="L3138" t="s">
        <v>25</v>
      </c>
      <c r="M3138" t="s">
        <v>120</v>
      </c>
    </row>
    <row r="3139" spans="1:13" x14ac:dyDescent="0.3">
      <c r="A3139" t="s">
        <v>3908</v>
      </c>
      <c r="C3139" t="s">
        <v>10275</v>
      </c>
      <c r="D3139">
        <v>12</v>
      </c>
      <c r="E3139" s="1">
        <v>750000</v>
      </c>
      <c r="G3139" t="s">
        <v>111</v>
      </c>
      <c r="H3139" t="s">
        <v>10289</v>
      </c>
      <c r="I3139" t="s">
        <v>118</v>
      </c>
      <c r="J3139" t="s">
        <v>119</v>
      </c>
      <c r="K3139" t="s">
        <v>24</v>
      </c>
      <c r="L3139" t="s">
        <v>25</v>
      </c>
      <c r="M3139" t="s">
        <v>120</v>
      </c>
    </row>
    <row r="3140" spans="1:13" x14ac:dyDescent="0.3">
      <c r="A3140" t="s">
        <v>3908</v>
      </c>
      <c r="C3140" t="s">
        <v>9306</v>
      </c>
      <c r="D3140">
        <v>12</v>
      </c>
      <c r="E3140" s="1">
        <v>1000000</v>
      </c>
      <c r="G3140" t="s">
        <v>111</v>
      </c>
      <c r="H3140" t="s">
        <v>970</v>
      </c>
      <c r="I3140" t="s">
        <v>118</v>
      </c>
      <c r="J3140" t="s">
        <v>119</v>
      </c>
      <c r="K3140" t="s">
        <v>24</v>
      </c>
      <c r="L3140" t="s">
        <v>25</v>
      </c>
      <c r="M3140" t="s">
        <v>120</v>
      </c>
    </row>
    <row r="3141" spans="1:13" x14ac:dyDescent="0.3">
      <c r="A3141" t="s">
        <v>3908</v>
      </c>
      <c r="C3141" t="s">
        <v>33531</v>
      </c>
      <c r="D3141">
        <v>15</v>
      </c>
      <c r="E3141" s="1">
        <v>1000000</v>
      </c>
      <c r="G3141" t="s">
        <v>111</v>
      </c>
      <c r="H3141" t="s">
        <v>970</v>
      </c>
      <c r="I3141" t="s">
        <v>118</v>
      </c>
      <c r="J3141" t="s">
        <v>119</v>
      </c>
      <c r="K3141" t="s">
        <v>24</v>
      </c>
      <c r="L3141" t="s">
        <v>25</v>
      </c>
      <c r="M3141" t="s">
        <v>120</v>
      </c>
    </row>
    <row r="3142" spans="1:13" x14ac:dyDescent="0.3">
      <c r="A3142" t="s">
        <v>3908</v>
      </c>
      <c r="C3142" t="s">
        <v>37782</v>
      </c>
      <c r="D3142">
        <v>36</v>
      </c>
      <c r="E3142" s="1">
        <v>1500000</v>
      </c>
      <c r="G3142" t="s">
        <v>111</v>
      </c>
      <c r="H3142" t="s">
        <v>37814</v>
      </c>
      <c r="I3142" t="s">
        <v>118</v>
      </c>
      <c r="J3142" t="s">
        <v>119</v>
      </c>
      <c r="K3142" t="s">
        <v>24</v>
      </c>
      <c r="L3142" t="s">
        <v>25</v>
      </c>
      <c r="M3142" t="s">
        <v>120</v>
      </c>
    </row>
    <row r="3143" spans="1:13" x14ac:dyDescent="0.3">
      <c r="A3143" t="s">
        <v>3908</v>
      </c>
      <c r="C3143" t="s">
        <v>24855</v>
      </c>
      <c r="D3143">
        <v>35</v>
      </c>
      <c r="E3143" s="1">
        <v>750000</v>
      </c>
      <c r="G3143" t="s">
        <v>111</v>
      </c>
      <c r="H3143" t="s">
        <v>24875</v>
      </c>
      <c r="I3143" t="s">
        <v>118</v>
      </c>
      <c r="J3143" t="s">
        <v>119</v>
      </c>
      <c r="K3143" t="s">
        <v>24</v>
      </c>
      <c r="L3143" t="s">
        <v>25</v>
      </c>
      <c r="M3143" t="s">
        <v>120</v>
      </c>
    </row>
    <row r="3144" spans="1:13" x14ac:dyDescent="0.3">
      <c r="A3144" t="s">
        <v>2115</v>
      </c>
      <c r="C3144" t="s">
        <v>1852</v>
      </c>
      <c r="D3144">
        <v>24</v>
      </c>
      <c r="E3144" s="1">
        <v>549800</v>
      </c>
      <c r="G3144" t="s">
        <v>111</v>
      </c>
      <c r="H3144" t="s">
        <v>2116</v>
      </c>
      <c r="I3144" t="s">
        <v>2117</v>
      </c>
      <c r="J3144" t="s">
        <v>119</v>
      </c>
      <c r="K3144" t="s">
        <v>24</v>
      </c>
      <c r="L3144" t="s">
        <v>25</v>
      </c>
      <c r="M3144" t="s">
        <v>120</v>
      </c>
    </row>
    <row r="3145" spans="1:13" x14ac:dyDescent="0.3">
      <c r="A3145" t="s">
        <v>25709</v>
      </c>
      <c r="C3145" t="s">
        <v>29114</v>
      </c>
      <c r="D3145">
        <v>26</v>
      </c>
      <c r="E3145" s="1">
        <v>1500000</v>
      </c>
      <c r="G3145" t="s">
        <v>111</v>
      </c>
      <c r="H3145" t="s">
        <v>29118</v>
      </c>
      <c r="I3145" t="s">
        <v>118</v>
      </c>
      <c r="J3145" t="s">
        <v>119</v>
      </c>
      <c r="K3145" t="s">
        <v>24</v>
      </c>
      <c r="L3145" t="s">
        <v>25</v>
      </c>
      <c r="M3145" t="s">
        <v>1094</v>
      </c>
    </row>
    <row r="3146" spans="1:13" x14ac:dyDescent="0.3">
      <c r="A3146" t="s">
        <v>25709</v>
      </c>
      <c r="C3146" t="s">
        <v>25665</v>
      </c>
      <c r="D3146">
        <v>12</v>
      </c>
      <c r="E3146" s="1">
        <v>1200000</v>
      </c>
      <c r="G3146" t="s">
        <v>111</v>
      </c>
      <c r="H3146" t="s">
        <v>25710</v>
      </c>
      <c r="I3146" t="s">
        <v>118</v>
      </c>
      <c r="J3146" t="s">
        <v>119</v>
      </c>
      <c r="K3146" t="s">
        <v>24</v>
      </c>
      <c r="L3146" t="s">
        <v>25</v>
      </c>
      <c r="M3146" t="s">
        <v>120</v>
      </c>
    </row>
    <row r="3147" spans="1:13" x14ac:dyDescent="0.3">
      <c r="A3147" t="s">
        <v>17779</v>
      </c>
      <c r="C3147" t="s">
        <v>17710</v>
      </c>
      <c r="D3147">
        <v>45</v>
      </c>
      <c r="E3147" s="1">
        <v>15206150</v>
      </c>
      <c r="G3147" t="s">
        <v>111</v>
      </c>
      <c r="H3147" t="s">
        <v>17780</v>
      </c>
      <c r="I3147" t="s">
        <v>2117</v>
      </c>
      <c r="J3147" t="s">
        <v>119</v>
      </c>
      <c r="K3147" t="s">
        <v>24</v>
      </c>
      <c r="L3147" t="s">
        <v>25</v>
      </c>
      <c r="M3147" t="s">
        <v>120</v>
      </c>
    </row>
    <row r="3148" spans="1:13" x14ac:dyDescent="0.3">
      <c r="A3148" t="s">
        <v>17779</v>
      </c>
      <c r="C3148" t="s">
        <v>24785</v>
      </c>
      <c r="D3148">
        <v>18</v>
      </c>
      <c r="E3148" s="1">
        <v>16600</v>
      </c>
      <c r="G3148" t="s">
        <v>111</v>
      </c>
      <c r="H3148" t="s">
        <v>24837</v>
      </c>
      <c r="I3148" t="s">
        <v>2117</v>
      </c>
      <c r="J3148" t="s">
        <v>119</v>
      </c>
      <c r="K3148" t="s">
        <v>24</v>
      </c>
      <c r="L3148" t="s">
        <v>25</v>
      </c>
      <c r="M3148" t="s">
        <v>120</v>
      </c>
    </row>
    <row r="3149" spans="1:13" x14ac:dyDescent="0.3">
      <c r="A3149" t="s">
        <v>17779</v>
      </c>
      <c r="C3149" t="s">
        <v>32202</v>
      </c>
      <c r="D3149">
        <v>36</v>
      </c>
      <c r="E3149" s="1">
        <v>12660353</v>
      </c>
      <c r="G3149" t="s">
        <v>111</v>
      </c>
      <c r="H3149" t="s">
        <v>13022</v>
      </c>
      <c r="I3149" t="s">
        <v>2117</v>
      </c>
      <c r="J3149" t="s">
        <v>119</v>
      </c>
      <c r="K3149" t="s">
        <v>24</v>
      </c>
      <c r="L3149" t="s">
        <v>25</v>
      </c>
      <c r="M3149" t="s">
        <v>120</v>
      </c>
    </row>
    <row r="3150" spans="1:13" x14ac:dyDescent="0.3">
      <c r="A3150" t="s">
        <v>656</v>
      </c>
      <c r="C3150" t="s">
        <v>2957</v>
      </c>
      <c r="D3150">
        <v>11</v>
      </c>
      <c r="E3150" s="1">
        <v>490929</v>
      </c>
      <c r="G3150" t="s">
        <v>13</v>
      </c>
      <c r="H3150" t="s">
        <v>3275</v>
      </c>
      <c r="I3150" t="s">
        <v>658</v>
      </c>
      <c r="J3150" t="s">
        <v>119</v>
      </c>
      <c r="K3150" t="s">
        <v>24</v>
      </c>
      <c r="L3150" t="s">
        <v>17</v>
      </c>
      <c r="M3150" t="s">
        <v>442</v>
      </c>
    </row>
    <row r="3151" spans="1:13" x14ac:dyDescent="0.3">
      <c r="A3151" t="s">
        <v>656</v>
      </c>
      <c r="C3151" t="s">
        <v>1852</v>
      </c>
      <c r="D3151">
        <v>22</v>
      </c>
      <c r="E3151" s="1">
        <v>1037250</v>
      </c>
      <c r="G3151" t="s">
        <v>13</v>
      </c>
      <c r="H3151" t="s">
        <v>1977</v>
      </c>
      <c r="I3151" t="s">
        <v>658</v>
      </c>
      <c r="J3151" t="s">
        <v>119</v>
      </c>
      <c r="K3151" t="s">
        <v>24</v>
      </c>
      <c r="L3151" t="s">
        <v>17</v>
      </c>
      <c r="M3151" t="s">
        <v>450</v>
      </c>
    </row>
    <row r="3152" spans="1:13" x14ac:dyDescent="0.3">
      <c r="A3152" t="s">
        <v>656</v>
      </c>
      <c r="C3152" t="s">
        <v>597</v>
      </c>
      <c r="D3152">
        <v>8</v>
      </c>
      <c r="E3152" s="1">
        <v>599983</v>
      </c>
      <c r="G3152" t="s">
        <v>48</v>
      </c>
      <c r="H3152" t="s">
        <v>657</v>
      </c>
      <c r="I3152" t="s">
        <v>658</v>
      </c>
      <c r="J3152" t="s">
        <v>119</v>
      </c>
      <c r="K3152" t="s">
        <v>24</v>
      </c>
      <c r="L3152" t="s">
        <v>38</v>
      </c>
      <c r="M3152" t="s">
        <v>354</v>
      </c>
    </row>
    <row r="3153" spans="1:13" x14ac:dyDescent="0.3">
      <c r="A3153" t="s">
        <v>656</v>
      </c>
      <c r="C3153" t="s">
        <v>27925</v>
      </c>
      <c r="D3153">
        <v>35</v>
      </c>
      <c r="E3153" s="1">
        <v>1487031</v>
      </c>
      <c r="G3153" t="s">
        <v>34</v>
      </c>
      <c r="H3153" t="s">
        <v>28202</v>
      </c>
      <c r="I3153" t="s">
        <v>658</v>
      </c>
      <c r="J3153" t="s">
        <v>119</v>
      </c>
      <c r="K3153" t="s">
        <v>24</v>
      </c>
      <c r="L3153" t="s">
        <v>17</v>
      </c>
      <c r="M3153" t="s">
        <v>202</v>
      </c>
    </row>
    <row r="3154" spans="1:13" x14ac:dyDescent="0.3">
      <c r="A3154" t="s">
        <v>656</v>
      </c>
      <c r="C3154" t="s">
        <v>28936</v>
      </c>
      <c r="D3154">
        <v>26</v>
      </c>
      <c r="E3154" s="1">
        <v>1288441</v>
      </c>
      <c r="G3154" t="s">
        <v>13</v>
      </c>
      <c r="H3154" t="s">
        <v>29104</v>
      </c>
      <c r="I3154" t="s">
        <v>658</v>
      </c>
      <c r="J3154" t="s">
        <v>119</v>
      </c>
      <c r="K3154" t="s">
        <v>24</v>
      </c>
      <c r="L3154" t="s">
        <v>17</v>
      </c>
      <c r="M3154" t="s">
        <v>442</v>
      </c>
    </row>
    <row r="3155" spans="1:13" x14ac:dyDescent="0.3">
      <c r="A3155" t="s">
        <v>656</v>
      </c>
      <c r="C3155" t="s">
        <v>27194</v>
      </c>
      <c r="D3155">
        <v>7</v>
      </c>
      <c r="E3155" s="1">
        <v>388502</v>
      </c>
      <c r="G3155" t="s">
        <v>48</v>
      </c>
      <c r="H3155" t="s">
        <v>27361</v>
      </c>
      <c r="I3155" t="s">
        <v>658</v>
      </c>
      <c r="J3155" t="s">
        <v>119</v>
      </c>
      <c r="K3155" t="s">
        <v>24</v>
      </c>
      <c r="L3155" t="s">
        <v>17</v>
      </c>
      <c r="M3155" t="s">
        <v>354</v>
      </c>
    </row>
    <row r="3156" spans="1:13" x14ac:dyDescent="0.3">
      <c r="A3156" t="s">
        <v>656</v>
      </c>
      <c r="C3156" t="s">
        <v>30536</v>
      </c>
      <c r="D3156">
        <v>25</v>
      </c>
      <c r="E3156" s="1">
        <v>2814248</v>
      </c>
      <c r="G3156" t="s">
        <v>48</v>
      </c>
      <c r="H3156" t="s">
        <v>30564</v>
      </c>
      <c r="I3156" t="s">
        <v>658</v>
      </c>
      <c r="J3156" t="s">
        <v>119</v>
      </c>
      <c r="K3156" t="s">
        <v>24</v>
      </c>
      <c r="L3156" t="s">
        <v>1146</v>
      </c>
      <c r="M3156" t="s">
        <v>354</v>
      </c>
    </row>
    <row r="3157" spans="1:13" x14ac:dyDescent="0.3">
      <c r="A3157" t="s">
        <v>656</v>
      </c>
      <c r="C3157" t="s">
        <v>29922</v>
      </c>
      <c r="D3157">
        <v>42</v>
      </c>
      <c r="E3157" s="1">
        <v>9995502</v>
      </c>
      <c r="G3157" t="s">
        <v>13</v>
      </c>
      <c r="H3157" t="s">
        <v>30020</v>
      </c>
      <c r="I3157" t="s">
        <v>658</v>
      </c>
      <c r="J3157" t="s">
        <v>119</v>
      </c>
      <c r="K3157" t="s">
        <v>24</v>
      </c>
      <c r="L3157" t="s">
        <v>17</v>
      </c>
      <c r="M3157" t="s">
        <v>345</v>
      </c>
    </row>
    <row r="3158" spans="1:13" x14ac:dyDescent="0.3">
      <c r="A3158" t="s">
        <v>656</v>
      </c>
      <c r="C3158" t="s">
        <v>5155</v>
      </c>
      <c r="D3158">
        <v>16</v>
      </c>
      <c r="E3158" s="1">
        <v>653228</v>
      </c>
      <c r="G3158" t="s">
        <v>13</v>
      </c>
      <c r="H3158" t="s">
        <v>5509</v>
      </c>
      <c r="I3158" t="s">
        <v>658</v>
      </c>
      <c r="J3158" t="s">
        <v>119</v>
      </c>
      <c r="K3158" t="s">
        <v>24</v>
      </c>
      <c r="L3158" t="s">
        <v>17</v>
      </c>
      <c r="M3158" t="s">
        <v>87</v>
      </c>
    </row>
    <row r="3159" spans="1:13" x14ac:dyDescent="0.3">
      <c r="A3159" t="s">
        <v>656</v>
      </c>
      <c r="C3159" t="s">
        <v>5881</v>
      </c>
      <c r="D3159">
        <v>44</v>
      </c>
      <c r="E3159" s="1">
        <v>1409035</v>
      </c>
      <c r="G3159" t="s">
        <v>48</v>
      </c>
      <c r="H3159" t="s">
        <v>5908</v>
      </c>
      <c r="I3159" t="s">
        <v>658</v>
      </c>
      <c r="J3159" t="s">
        <v>119</v>
      </c>
      <c r="K3159" t="s">
        <v>24</v>
      </c>
      <c r="L3159" t="s">
        <v>1083</v>
      </c>
      <c r="M3159" t="s">
        <v>354</v>
      </c>
    </row>
    <row r="3160" spans="1:13" x14ac:dyDescent="0.3">
      <c r="A3160" t="s">
        <v>656</v>
      </c>
      <c r="C3160" t="s">
        <v>5881</v>
      </c>
      <c r="D3160">
        <v>23</v>
      </c>
      <c r="E3160" s="1">
        <v>1000000</v>
      </c>
      <c r="G3160" t="s">
        <v>48</v>
      </c>
      <c r="H3160" t="s">
        <v>5909</v>
      </c>
      <c r="I3160" t="s">
        <v>658</v>
      </c>
      <c r="J3160" t="s">
        <v>119</v>
      </c>
      <c r="K3160" t="s">
        <v>24</v>
      </c>
      <c r="L3160" t="s">
        <v>170</v>
      </c>
      <c r="M3160" t="s">
        <v>354</v>
      </c>
    </row>
    <row r="3161" spans="1:13" x14ac:dyDescent="0.3">
      <c r="A3161" t="s">
        <v>656</v>
      </c>
      <c r="C3161" t="s">
        <v>22024</v>
      </c>
      <c r="D3161">
        <v>29</v>
      </c>
      <c r="E3161" s="1">
        <v>1657655</v>
      </c>
      <c r="G3161" t="s">
        <v>48</v>
      </c>
      <c r="H3161" t="s">
        <v>22058</v>
      </c>
      <c r="I3161" t="s">
        <v>658</v>
      </c>
      <c r="J3161" t="s">
        <v>119</v>
      </c>
      <c r="K3161" t="s">
        <v>24</v>
      </c>
      <c r="L3161" t="s">
        <v>17</v>
      </c>
      <c r="M3161" t="s">
        <v>354</v>
      </c>
    </row>
    <row r="3162" spans="1:13" x14ac:dyDescent="0.3">
      <c r="A3162" t="s">
        <v>656</v>
      </c>
      <c r="C3162" t="s">
        <v>15737</v>
      </c>
      <c r="D3162">
        <v>33</v>
      </c>
      <c r="E3162" s="1">
        <v>2497110</v>
      </c>
      <c r="G3162" t="s">
        <v>48</v>
      </c>
      <c r="H3162" t="s">
        <v>15739</v>
      </c>
      <c r="I3162" t="s">
        <v>658</v>
      </c>
      <c r="J3162" t="s">
        <v>119</v>
      </c>
      <c r="K3162" t="s">
        <v>24</v>
      </c>
      <c r="L3162" t="s">
        <v>170</v>
      </c>
      <c r="M3162" t="s">
        <v>354</v>
      </c>
    </row>
    <row r="3163" spans="1:13" x14ac:dyDescent="0.3">
      <c r="A3163" t="s">
        <v>656</v>
      </c>
      <c r="C3163" t="s">
        <v>12314</v>
      </c>
      <c r="D3163">
        <v>24</v>
      </c>
      <c r="E3163" s="1">
        <v>846360</v>
      </c>
      <c r="G3163" t="s">
        <v>48</v>
      </c>
      <c r="H3163" t="s">
        <v>12367</v>
      </c>
      <c r="I3163" t="s">
        <v>658</v>
      </c>
      <c r="J3163" t="s">
        <v>119</v>
      </c>
      <c r="K3163" t="s">
        <v>24</v>
      </c>
      <c r="L3163" t="s">
        <v>1146</v>
      </c>
      <c r="M3163" t="s">
        <v>354</v>
      </c>
    </row>
    <row r="3164" spans="1:13" x14ac:dyDescent="0.3">
      <c r="A3164" t="s">
        <v>656</v>
      </c>
      <c r="C3164" t="s">
        <v>12314</v>
      </c>
      <c r="D3164">
        <v>25</v>
      </c>
      <c r="E3164" s="1">
        <v>790060</v>
      </c>
      <c r="G3164" t="s">
        <v>48</v>
      </c>
      <c r="H3164" t="s">
        <v>12460</v>
      </c>
      <c r="I3164" t="s">
        <v>658</v>
      </c>
      <c r="J3164" t="s">
        <v>119</v>
      </c>
      <c r="K3164" t="s">
        <v>24</v>
      </c>
      <c r="L3164" t="s">
        <v>44</v>
      </c>
      <c r="M3164" t="s">
        <v>354</v>
      </c>
    </row>
    <row r="3165" spans="1:13" x14ac:dyDescent="0.3">
      <c r="A3165" t="s">
        <v>656</v>
      </c>
      <c r="C3165" t="s">
        <v>11613</v>
      </c>
      <c r="D3165">
        <v>18</v>
      </c>
      <c r="E3165" s="1">
        <v>1191029</v>
      </c>
      <c r="G3165" t="s">
        <v>48</v>
      </c>
      <c r="H3165" t="s">
        <v>11642</v>
      </c>
      <c r="I3165" t="s">
        <v>658</v>
      </c>
      <c r="J3165" t="s">
        <v>119</v>
      </c>
      <c r="K3165" t="s">
        <v>24</v>
      </c>
      <c r="L3165" t="s">
        <v>44</v>
      </c>
      <c r="M3165" t="s">
        <v>354</v>
      </c>
    </row>
    <row r="3166" spans="1:13" x14ac:dyDescent="0.3">
      <c r="A3166" t="s">
        <v>656</v>
      </c>
      <c r="C3166" t="s">
        <v>7634</v>
      </c>
      <c r="D3166">
        <v>22</v>
      </c>
      <c r="E3166" s="1">
        <v>2044684</v>
      </c>
      <c r="G3166" t="s">
        <v>48</v>
      </c>
      <c r="H3166" t="s">
        <v>7931</v>
      </c>
      <c r="I3166" t="s">
        <v>658</v>
      </c>
      <c r="J3166" t="s">
        <v>119</v>
      </c>
      <c r="K3166" t="s">
        <v>24</v>
      </c>
      <c r="L3166" t="s">
        <v>170</v>
      </c>
      <c r="M3166" t="s">
        <v>354</v>
      </c>
    </row>
    <row r="3167" spans="1:13" x14ac:dyDescent="0.3">
      <c r="A3167" t="s">
        <v>656</v>
      </c>
      <c r="C3167" t="s">
        <v>8771</v>
      </c>
      <c r="D3167">
        <v>41</v>
      </c>
      <c r="E3167" s="1">
        <v>2308113</v>
      </c>
      <c r="G3167" t="s">
        <v>13</v>
      </c>
      <c r="H3167" t="s">
        <v>8775</v>
      </c>
      <c r="I3167" t="s">
        <v>658</v>
      </c>
      <c r="J3167" t="s">
        <v>119</v>
      </c>
      <c r="K3167" t="s">
        <v>24</v>
      </c>
      <c r="L3167" t="s">
        <v>17</v>
      </c>
      <c r="M3167" t="s">
        <v>345</v>
      </c>
    </row>
    <row r="3168" spans="1:13" x14ac:dyDescent="0.3">
      <c r="A3168" t="s">
        <v>656</v>
      </c>
      <c r="C3168" t="s">
        <v>34985</v>
      </c>
      <c r="D3168">
        <v>50</v>
      </c>
      <c r="E3168" s="1">
        <v>5661016</v>
      </c>
      <c r="G3168" t="s">
        <v>13</v>
      </c>
      <c r="H3168" t="s">
        <v>35013</v>
      </c>
      <c r="I3168" t="s">
        <v>658</v>
      </c>
      <c r="J3168" t="s">
        <v>119</v>
      </c>
      <c r="K3168" t="s">
        <v>24</v>
      </c>
      <c r="L3168" t="s">
        <v>17</v>
      </c>
      <c r="M3168" t="s">
        <v>5006</v>
      </c>
    </row>
    <row r="3169" spans="1:13" x14ac:dyDescent="0.3">
      <c r="A3169" t="s">
        <v>656</v>
      </c>
      <c r="C3169" t="s">
        <v>34985</v>
      </c>
      <c r="D3169">
        <v>50</v>
      </c>
      <c r="E3169" s="1">
        <v>2339716</v>
      </c>
      <c r="G3169" t="s">
        <v>13</v>
      </c>
      <c r="H3169" t="s">
        <v>35015</v>
      </c>
      <c r="I3169" t="s">
        <v>658</v>
      </c>
      <c r="J3169" t="s">
        <v>119</v>
      </c>
      <c r="K3169" t="s">
        <v>24</v>
      </c>
      <c r="L3169" t="s">
        <v>17</v>
      </c>
      <c r="M3169" t="s">
        <v>35016</v>
      </c>
    </row>
    <row r="3170" spans="1:13" x14ac:dyDescent="0.3">
      <c r="A3170" t="s">
        <v>656</v>
      </c>
      <c r="C3170" t="s">
        <v>34985</v>
      </c>
      <c r="D3170">
        <v>31</v>
      </c>
      <c r="E3170" s="1">
        <v>500000</v>
      </c>
      <c r="G3170" t="s">
        <v>48</v>
      </c>
      <c r="H3170" t="s">
        <v>7931</v>
      </c>
      <c r="I3170" t="s">
        <v>658</v>
      </c>
      <c r="J3170" t="s">
        <v>119</v>
      </c>
      <c r="K3170" t="s">
        <v>24</v>
      </c>
      <c r="L3170" t="s">
        <v>17</v>
      </c>
      <c r="M3170" t="s">
        <v>354</v>
      </c>
    </row>
    <row r="3171" spans="1:13" x14ac:dyDescent="0.3">
      <c r="A3171" t="s">
        <v>656</v>
      </c>
      <c r="C3171" t="s">
        <v>33438</v>
      </c>
      <c r="D3171">
        <v>12</v>
      </c>
      <c r="E3171" s="1">
        <v>100000</v>
      </c>
      <c r="G3171" t="s">
        <v>13</v>
      </c>
      <c r="H3171" t="s">
        <v>33477</v>
      </c>
      <c r="I3171" t="s">
        <v>658</v>
      </c>
      <c r="J3171" t="s">
        <v>119</v>
      </c>
      <c r="K3171" t="s">
        <v>24</v>
      </c>
      <c r="L3171" t="s">
        <v>17</v>
      </c>
      <c r="M3171" t="s">
        <v>450</v>
      </c>
    </row>
    <row r="3172" spans="1:13" x14ac:dyDescent="0.3">
      <c r="A3172" t="s">
        <v>656</v>
      </c>
      <c r="C3172" t="s">
        <v>37047</v>
      </c>
      <c r="D3172">
        <v>12</v>
      </c>
      <c r="E3172" s="1">
        <v>100000</v>
      </c>
      <c r="G3172" t="s">
        <v>13</v>
      </c>
      <c r="H3172" t="s">
        <v>37118</v>
      </c>
      <c r="I3172" t="s">
        <v>658</v>
      </c>
      <c r="J3172" t="s">
        <v>119</v>
      </c>
      <c r="K3172" t="s">
        <v>24</v>
      </c>
      <c r="L3172" t="s">
        <v>17</v>
      </c>
      <c r="M3172" t="s">
        <v>450</v>
      </c>
    </row>
    <row r="3173" spans="1:13" x14ac:dyDescent="0.3">
      <c r="A3173" t="s">
        <v>656</v>
      </c>
      <c r="C3173" t="s">
        <v>36770</v>
      </c>
      <c r="D3173">
        <v>23</v>
      </c>
      <c r="E3173" s="1">
        <v>1954441</v>
      </c>
      <c r="G3173" t="s">
        <v>13</v>
      </c>
      <c r="H3173" t="s">
        <v>36822</v>
      </c>
      <c r="I3173" t="s">
        <v>658</v>
      </c>
      <c r="J3173" t="s">
        <v>119</v>
      </c>
      <c r="K3173" t="s">
        <v>24</v>
      </c>
      <c r="L3173" t="s">
        <v>17</v>
      </c>
      <c r="M3173" t="s">
        <v>345</v>
      </c>
    </row>
    <row r="3174" spans="1:13" x14ac:dyDescent="0.3">
      <c r="A3174" t="s">
        <v>656</v>
      </c>
      <c r="C3174" t="s">
        <v>24897</v>
      </c>
      <c r="D3174">
        <v>75</v>
      </c>
      <c r="E3174" s="1">
        <v>14393916</v>
      </c>
      <c r="G3174" t="s">
        <v>13</v>
      </c>
      <c r="H3174" t="s">
        <v>24937</v>
      </c>
      <c r="I3174" t="s">
        <v>658</v>
      </c>
      <c r="J3174" t="s">
        <v>119</v>
      </c>
      <c r="K3174" t="s">
        <v>24</v>
      </c>
      <c r="L3174" t="s">
        <v>17</v>
      </c>
      <c r="M3174" t="s">
        <v>345</v>
      </c>
    </row>
    <row r="3175" spans="1:13" x14ac:dyDescent="0.3">
      <c r="A3175" t="s">
        <v>656</v>
      </c>
      <c r="C3175" t="s">
        <v>31834</v>
      </c>
      <c r="D3175">
        <v>12</v>
      </c>
      <c r="E3175" s="1">
        <v>50000</v>
      </c>
      <c r="G3175" t="s">
        <v>111</v>
      </c>
      <c r="H3175" t="s">
        <v>31842</v>
      </c>
      <c r="I3175" t="s">
        <v>658</v>
      </c>
      <c r="J3175" t="s">
        <v>119</v>
      </c>
      <c r="K3175" t="s">
        <v>24</v>
      </c>
      <c r="L3175" t="s">
        <v>25</v>
      </c>
      <c r="M3175" t="s">
        <v>87</v>
      </c>
    </row>
    <row r="3176" spans="1:13" x14ac:dyDescent="0.3">
      <c r="A3176" t="s">
        <v>3498</v>
      </c>
      <c r="C3176" t="s">
        <v>2957</v>
      </c>
      <c r="D3176">
        <v>24</v>
      </c>
      <c r="E3176" s="1">
        <v>100000</v>
      </c>
      <c r="G3176" t="s">
        <v>748</v>
      </c>
      <c r="H3176" t="s">
        <v>77</v>
      </c>
      <c r="I3176" t="s">
        <v>3359</v>
      </c>
      <c r="J3176" t="s">
        <v>119</v>
      </c>
      <c r="K3176" t="s">
        <v>24</v>
      </c>
      <c r="L3176" t="s">
        <v>25</v>
      </c>
      <c r="M3176" t="s">
        <v>1397</v>
      </c>
    </row>
    <row r="3177" spans="1:13" x14ac:dyDescent="0.3">
      <c r="A3177" t="s">
        <v>3498</v>
      </c>
      <c r="C3177" t="s">
        <v>29553</v>
      </c>
      <c r="D3177">
        <v>23</v>
      </c>
      <c r="E3177" s="1">
        <v>100000</v>
      </c>
      <c r="G3177" t="s">
        <v>111</v>
      </c>
      <c r="H3177" t="s">
        <v>68</v>
      </c>
      <c r="I3177" t="s">
        <v>3359</v>
      </c>
      <c r="J3177" t="s">
        <v>119</v>
      </c>
      <c r="K3177" t="s">
        <v>24</v>
      </c>
      <c r="L3177" t="s">
        <v>25</v>
      </c>
      <c r="M3177" t="s">
        <v>120</v>
      </c>
    </row>
    <row r="3178" spans="1:13" x14ac:dyDescent="0.3">
      <c r="A3178" t="s">
        <v>28563</v>
      </c>
      <c r="C3178" t="s">
        <v>28282</v>
      </c>
      <c r="D3178">
        <v>24</v>
      </c>
      <c r="E3178" s="1">
        <v>100000</v>
      </c>
      <c r="G3178" t="s">
        <v>69</v>
      </c>
      <c r="H3178" t="s">
        <v>28564</v>
      </c>
      <c r="I3178" t="s">
        <v>118</v>
      </c>
      <c r="J3178" t="s">
        <v>119</v>
      </c>
      <c r="K3178" t="s">
        <v>24</v>
      </c>
      <c r="L3178" t="s">
        <v>25</v>
      </c>
      <c r="M3178" t="s">
        <v>221</v>
      </c>
    </row>
    <row r="3179" spans="1:13" x14ac:dyDescent="0.3">
      <c r="A3179" t="s">
        <v>37619</v>
      </c>
      <c r="C3179" t="s">
        <v>37582</v>
      </c>
      <c r="D3179">
        <v>18</v>
      </c>
      <c r="E3179" s="1">
        <v>300000</v>
      </c>
      <c r="G3179" t="s">
        <v>111</v>
      </c>
      <c r="H3179" t="s">
        <v>37620</v>
      </c>
      <c r="I3179" t="s">
        <v>15391</v>
      </c>
      <c r="J3179" t="s">
        <v>119</v>
      </c>
      <c r="K3179" t="s">
        <v>24</v>
      </c>
      <c r="L3179" t="s">
        <v>25</v>
      </c>
      <c r="M3179" t="s">
        <v>120</v>
      </c>
    </row>
    <row r="3180" spans="1:13" x14ac:dyDescent="0.3">
      <c r="A3180" t="s">
        <v>22401</v>
      </c>
      <c r="C3180" t="s">
        <v>22248</v>
      </c>
      <c r="D3180">
        <v>15</v>
      </c>
      <c r="E3180" s="1">
        <v>75035</v>
      </c>
      <c r="G3180" t="s">
        <v>111</v>
      </c>
      <c r="H3180" t="s">
        <v>22402</v>
      </c>
      <c r="I3180" t="s">
        <v>22403</v>
      </c>
      <c r="J3180" t="s">
        <v>119</v>
      </c>
      <c r="K3180" t="s">
        <v>24</v>
      </c>
      <c r="L3180" t="s">
        <v>25</v>
      </c>
      <c r="M3180" t="s">
        <v>120</v>
      </c>
    </row>
    <row r="3181" spans="1:13" x14ac:dyDescent="0.3">
      <c r="A3181" t="s">
        <v>24776</v>
      </c>
      <c r="C3181" t="s">
        <v>34470</v>
      </c>
      <c r="D3181">
        <v>35</v>
      </c>
      <c r="E3181" s="1">
        <v>50820</v>
      </c>
      <c r="G3181" t="s">
        <v>34</v>
      </c>
      <c r="H3181" t="s">
        <v>34472</v>
      </c>
      <c r="I3181" t="s">
        <v>2117</v>
      </c>
      <c r="J3181" t="s">
        <v>119</v>
      </c>
      <c r="K3181" t="s">
        <v>24</v>
      </c>
      <c r="L3181" t="s">
        <v>25</v>
      </c>
      <c r="M3181" t="s">
        <v>6146</v>
      </c>
    </row>
    <row r="3182" spans="1:13" x14ac:dyDescent="0.3">
      <c r="A3182" t="s">
        <v>24776</v>
      </c>
      <c r="C3182" t="s">
        <v>33438</v>
      </c>
      <c r="D3182">
        <v>36</v>
      </c>
      <c r="E3182" s="1">
        <v>461434</v>
      </c>
      <c r="G3182" t="s">
        <v>34</v>
      </c>
      <c r="H3182" t="s">
        <v>33495</v>
      </c>
      <c r="I3182" t="s">
        <v>2117</v>
      </c>
      <c r="J3182" t="s">
        <v>119</v>
      </c>
      <c r="K3182" t="s">
        <v>24</v>
      </c>
      <c r="L3182" t="s">
        <v>25</v>
      </c>
      <c r="M3182" t="s">
        <v>6146</v>
      </c>
    </row>
    <row r="3183" spans="1:13" x14ac:dyDescent="0.3">
      <c r="A3183" t="s">
        <v>24776</v>
      </c>
      <c r="C3183" t="s">
        <v>24725</v>
      </c>
      <c r="D3183">
        <v>19</v>
      </c>
      <c r="E3183" s="1">
        <v>68279</v>
      </c>
      <c r="G3183" t="s">
        <v>34</v>
      </c>
      <c r="H3183" t="s">
        <v>17730</v>
      </c>
      <c r="I3183" t="s">
        <v>2117</v>
      </c>
      <c r="J3183" t="s">
        <v>119</v>
      </c>
      <c r="K3183" t="s">
        <v>24</v>
      </c>
      <c r="L3183" t="s">
        <v>25</v>
      </c>
      <c r="M3183" t="s">
        <v>6146</v>
      </c>
    </row>
    <row r="3184" spans="1:13" x14ac:dyDescent="0.3">
      <c r="A3184" t="s">
        <v>18291</v>
      </c>
      <c r="C3184" t="s">
        <v>18238</v>
      </c>
      <c r="D3184">
        <v>9</v>
      </c>
      <c r="E3184" s="1">
        <v>2172000</v>
      </c>
      <c r="G3184" t="s">
        <v>34</v>
      </c>
      <c r="H3184" t="s">
        <v>18250</v>
      </c>
      <c r="I3184" t="s">
        <v>2117</v>
      </c>
      <c r="J3184" t="s">
        <v>119</v>
      </c>
      <c r="K3184" t="s">
        <v>24</v>
      </c>
      <c r="L3184" t="s">
        <v>25</v>
      </c>
      <c r="M3184" t="s">
        <v>6146</v>
      </c>
    </row>
    <row r="3185" spans="1:13" x14ac:dyDescent="0.3">
      <c r="A3185" t="s">
        <v>18291</v>
      </c>
      <c r="C3185" t="s">
        <v>25248</v>
      </c>
      <c r="D3185">
        <v>36</v>
      </c>
      <c r="E3185" s="1">
        <v>383539</v>
      </c>
      <c r="G3185" t="s">
        <v>34</v>
      </c>
      <c r="H3185" t="s">
        <v>18482</v>
      </c>
      <c r="I3185" t="s">
        <v>2117</v>
      </c>
      <c r="J3185" t="s">
        <v>119</v>
      </c>
      <c r="K3185" t="s">
        <v>24</v>
      </c>
      <c r="L3185" t="s">
        <v>25</v>
      </c>
      <c r="M3185" t="s">
        <v>6146</v>
      </c>
    </row>
    <row r="3186" spans="1:13" x14ac:dyDescent="0.3">
      <c r="A3186" t="s">
        <v>18291</v>
      </c>
      <c r="C3186" t="s">
        <v>32274</v>
      </c>
      <c r="D3186">
        <v>12</v>
      </c>
      <c r="E3186" s="1">
        <v>181650</v>
      </c>
      <c r="G3186" t="s">
        <v>34</v>
      </c>
      <c r="H3186" t="s">
        <v>18412</v>
      </c>
      <c r="I3186" t="s">
        <v>2117</v>
      </c>
      <c r="J3186" t="s">
        <v>119</v>
      </c>
      <c r="K3186" t="s">
        <v>24</v>
      </c>
      <c r="L3186" t="s">
        <v>25</v>
      </c>
      <c r="M3186" t="s">
        <v>6146</v>
      </c>
    </row>
    <row r="3187" spans="1:13" x14ac:dyDescent="0.3">
      <c r="A3187" t="s">
        <v>11475</v>
      </c>
      <c r="C3187" t="s">
        <v>11420</v>
      </c>
      <c r="D3187">
        <v>16</v>
      </c>
      <c r="E3187" s="1">
        <v>200035</v>
      </c>
      <c r="G3187" t="s">
        <v>111</v>
      </c>
      <c r="H3187" t="s">
        <v>11472</v>
      </c>
      <c r="I3187" t="s">
        <v>1017</v>
      </c>
      <c r="J3187" t="s">
        <v>119</v>
      </c>
      <c r="K3187" t="s">
        <v>24</v>
      </c>
      <c r="L3187" t="s">
        <v>25</v>
      </c>
      <c r="M3187" t="s">
        <v>232</v>
      </c>
    </row>
    <row r="3188" spans="1:13" x14ac:dyDescent="0.3">
      <c r="A3188" t="s">
        <v>11475</v>
      </c>
      <c r="C3188" t="s">
        <v>12250</v>
      </c>
      <c r="D3188">
        <v>35</v>
      </c>
      <c r="E3188" s="1">
        <v>500000</v>
      </c>
      <c r="G3188" t="s">
        <v>111</v>
      </c>
      <c r="H3188" t="s">
        <v>12275</v>
      </c>
      <c r="I3188" t="s">
        <v>1017</v>
      </c>
      <c r="J3188" t="s">
        <v>119</v>
      </c>
      <c r="K3188" t="s">
        <v>24</v>
      </c>
      <c r="L3188" t="s">
        <v>25</v>
      </c>
      <c r="M3188" t="s">
        <v>232</v>
      </c>
    </row>
    <row r="3189" spans="1:13" x14ac:dyDescent="0.3">
      <c r="A3189" t="s">
        <v>1015</v>
      </c>
      <c r="C3189" t="s">
        <v>979</v>
      </c>
      <c r="D3189">
        <v>36</v>
      </c>
      <c r="E3189" s="1">
        <v>3000000</v>
      </c>
      <c r="G3189" t="s">
        <v>111</v>
      </c>
      <c r="H3189" t="s">
        <v>1016</v>
      </c>
      <c r="I3189" t="s">
        <v>1017</v>
      </c>
      <c r="J3189" t="s">
        <v>119</v>
      </c>
      <c r="K3189" t="s">
        <v>24</v>
      </c>
      <c r="L3189" t="s">
        <v>25</v>
      </c>
      <c r="M3189" t="s">
        <v>120</v>
      </c>
    </row>
    <row r="3190" spans="1:13" x14ac:dyDescent="0.3">
      <c r="A3190" t="s">
        <v>1015</v>
      </c>
      <c r="C3190" t="s">
        <v>28282</v>
      </c>
      <c r="D3190">
        <v>20</v>
      </c>
      <c r="E3190" s="1">
        <v>299619</v>
      </c>
      <c r="G3190" t="s">
        <v>111</v>
      </c>
      <c r="H3190" t="s">
        <v>28423</v>
      </c>
      <c r="I3190" t="s">
        <v>1017</v>
      </c>
      <c r="J3190" t="s">
        <v>119</v>
      </c>
      <c r="K3190" t="s">
        <v>24</v>
      </c>
      <c r="L3190" t="s">
        <v>25</v>
      </c>
      <c r="M3190" t="s">
        <v>120</v>
      </c>
    </row>
    <row r="3191" spans="1:13" x14ac:dyDescent="0.3">
      <c r="A3191" t="s">
        <v>1015</v>
      </c>
      <c r="C3191" t="s">
        <v>29553</v>
      </c>
      <c r="D3191">
        <v>26</v>
      </c>
      <c r="E3191" s="1">
        <v>1196299</v>
      </c>
      <c r="G3191" t="s">
        <v>111</v>
      </c>
      <c r="H3191" t="s">
        <v>29560</v>
      </c>
      <c r="I3191" t="s">
        <v>1017</v>
      </c>
      <c r="J3191" t="s">
        <v>119</v>
      </c>
      <c r="K3191" t="s">
        <v>24</v>
      </c>
      <c r="L3191" t="s">
        <v>25</v>
      </c>
      <c r="M3191" t="s">
        <v>120</v>
      </c>
    </row>
    <row r="3192" spans="1:13" x14ac:dyDescent="0.3">
      <c r="A3192" t="s">
        <v>1015</v>
      </c>
      <c r="C3192" t="s">
        <v>5155</v>
      </c>
      <c r="D3192">
        <v>32</v>
      </c>
      <c r="E3192" s="1">
        <v>25000</v>
      </c>
      <c r="G3192" t="s">
        <v>111</v>
      </c>
      <c r="H3192" t="s">
        <v>5303</v>
      </c>
      <c r="I3192" t="s">
        <v>1017</v>
      </c>
      <c r="J3192" t="s">
        <v>119</v>
      </c>
      <c r="K3192" t="s">
        <v>24</v>
      </c>
      <c r="L3192" t="s">
        <v>25</v>
      </c>
      <c r="M3192" t="s">
        <v>120</v>
      </c>
    </row>
    <row r="3193" spans="1:13" x14ac:dyDescent="0.3">
      <c r="A3193" t="s">
        <v>1015</v>
      </c>
      <c r="C3193" t="s">
        <v>5763</v>
      </c>
      <c r="D3193">
        <v>36</v>
      </c>
      <c r="E3193" s="1">
        <v>250000</v>
      </c>
      <c r="G3193" t="s">
        <v>111</v>
      </c>
      <c r="H3193" t="s">
        <v>5824</v>
      </c>
      <c r="I3193" t="s">
        <v>1017</v>
      </c>
      <c r="J3193" t="s">
        <v>119</v>
      </c>
      <c r="K3193" t="s">
        <v>24</v>
      </c>
      <c r="L3193" t="s">
        <v>25</v>
      </c>
      <c r="M3193" t="s">
        <v>232</v>
      </c>
    </row>
    <row r="3194" spans="1:13" x14ac:dyDescent="0.3">
      <c r="A3194" t="s">
        <v>18114</v>
      </c>
      <c r="C3194" t="s">
        <v>18080</v>
      </c>
      <c r="D3194">
        <v>23</v>
      </c>
      <c r="E3194" s="1">
        <v>200000</v>
      </c>
      <c r="G3194" t="s">
        <v>111</v>
      </c>
      <c r="H3194" t="s">
        <v>18115</v>
      </c>
      <c r="I3194" t="s">
        <v>302</v>
      </c>
      <c r="J3194" t="s">
        <v>119</v>
      </c>
      <c r="K3194" t="s">
        <v>24</v>
      </c>
      <c r="L3194" t="s">
        <v>25</v>
      </c>
      <c r="M3194" t="s">
        <v>120</v>
      </c>
    </row>
    <row r="3195" spans="1:13" x14ac:dyDescent="0.3">
      <c r="A3195" t="s">
        <v>11481</v>
      </c>
      <c r="C3195" t="s">
        <v>27925</v>
      </c>
      <c r="D3195">
        <v>24</v>
      </c>
      <c r="E3195" s="1">
        <v>750000</v>
      </c>
      <c r="G3195" t="s">
        <v>748</v>
      </c>
      <c r="H3195" t="s">
        <v>28084</v>
      </c>
      <c r="I3195" t="s">
        <v>463</v>
      </c>
      <c r="J3195" t="s">
        <v>119</v>
      </c>
      <c r="K3195" t="s">
        <v>24</v>
      </c>
      <c r="L3195" t="s">
        <v>25</v>
      </c>
      <c r="M3195" t="s">
        <v>766</v>
      </c>
    </row>
    <row r="3196" spans="1:13" x14ac:dyDescent="0.3">
      <c r="A3196" t="s">
        <v>11481</v>
      </c>
      <c r="C3196" t="s">
        <v>11420</v>
      </c>
      <c r="D3196">
        <v>28</v>
      </c>
      <c r="E3196" s="1">
        <v>500000</v>
      </c>
      <c r="G3196" t="s">
        <v>111</v>
      </c>
      <c r="H3196" t="s">
        <v>11482</v>
      </c>
      <c r="I3196" t="s">
        <v>463</v>
      </c>
      <c r="J3196" t="s">
        <v>119</v>
      </c>
      <c r="K3196" t="s">
        <v>24</v>
      </c>
      <c r="L3196" t="s">
        <v>25</v>
      </c>
      <c r="M3196" t="s">
        <v>120</v>
      </c>
    </row>
    <row r="3197" spans="1:13" x14ac:dyDescent="0.3">
      <c r="A3197" t="s">
        <v>3175</v>
      </c>
      <c r="C3197" t="s">
        <v>2957</v>
      </c>
      <c r="D3197">
        <v>24</v>
      </c>
      <c r="E3197" s="1">
        <v>800000</v>
      </c>
      <c r="G3197" t="s">
        <v>111</v>
      </c>
      <c r="H3197" t="s">
        <v>3176</v>
      </c>
      <c r="I3197" t="s">
        <v>3177</v>
      </c>
      <c r="J3197" t="s">
        <v>119</v>
      </c>
      <c r="K3197" t="s">
        <v>24</v>
      </c>
      <c r="L3197" t="s">
        <v>25</v>
      </c>
      <c r="M3197" t="s">
        <v>120</v>
      </c>
    </row>
    <row r="3198" spans="1:13" x14ac:dyDescent="0.3">
      <c r="A3198" t="s">
        <v>3175</v>
      </c>
      <c r="C3198" t="s">
        <v>28282</v>
      </c>
      <c r="D3198">
        <v>26</v>
      </c>
      <c r="E3198" s="1">
        <v>500010</v>
      </c>
      <c r="G3198" t="s">
        <v>111</v>
      </c>
      <c r="H3198" t="s">
        <v>28126</v>
      </c>
      <c r="I3198" t="s">
        <v>3177</v>
      </c>
      <c r="J3198" t="s">
        <v>119</v>
      </c>
      <c r="K3198" t="s">
        <v>24</v>
      </c>
      <c r="L3198" t="s">
        <v>25</v>
      </c>
      <c r="M3198" t="s">
        <v>120</v>
      </c>
    </row>
    <row r="3199" spans="1:13" x14ac:dyDescent="0.3">
      <c r="A3199" t="s">
        <v>3502</v>
      </c>
      <c r="C3199" t="s">
        <v>2957</v>
      </c>
      <c r="D3199">
        <v>24</v>
      </c>
      <c r="E3199" s="1">
        <v>600000</v>
      </c>
      <c r="G3199" t="s">
        <v>748</v>
      </c>
      <c r="H3199" t="s">
        <v>77</v>
      </c>
      <c r="I3199" t="s">
        <v>1017</v>
      </c>
      <c r="J3199" t="s">
        <v>119</v>
      </c>
      <c r="K3199" t="s">
        <v>24</v>
      </c>
      <c r="L3199" t="s">
        <v>25</v>
      </c>
      <c r="M3199" t="s">
        <v>749</v>
      </c>
    </row>
    <row r="3200" spans="1:13" x14ac:dyDescent="0.3">
      <c r="A3200" t="s">
        <v>3502</v>
      </c>
      <c r="C3200" t="s">
        <v>29922</v>
      </c>
      <c r="D3200">
        <v>23</v>
      </c>
      <c r="E3200" s="1">
        <v>601529</v>
      </c>
      <c r="G3200" t="s">
        <v>111</v>
      </c>
      <c r="H3200" t="s">
        <v>29981</v>
      </c>
      <c r="I3200" t="s">
        <v>1017</v>
      </c>
      <c r="J3200" t="s">
        <v>119</v>
      </c>
      <c r="K3200" t="s">
        <v>24</v>
      </c>
      <c r="L3200" t="s">
        <v>25</v>
      </c>
      <c r="M3200" t="s">
        <v>120</v>
      </c>
    </row>
    <row r="3201" spans="1:13" x14ac:dyDescent="0.3">
      <c r="A3201" t="s">
        <v>6826</v>
      </c>
      <c r="C3201" t="s">
        <v>6671</v>
      </c>
      <c r="D3201">
        <v>3</v>
      </c>
      <c r="E3201" s="1">
        <v>17203</v>
      </c>
      <c r="G3201" t="s">
        <v>34</v>
      </c>
      <c r="H3201" t="s">
        <v>6143</v>
      </c>
      <c r="I3201" t="s">
        <v>1168</v>
      </c>
      <c r="J3201" t="s">
        <v>1250</v>
      </c>
      <c r="K3201" t="s">
        <v>24</v>
      </c>
      <c r="L3201" t="s">
        <v>25</v>
      </c>
      <c r="M3201" t="s">
        <v>6146</v>
      </c>
    </row>
    <row r="3202" spans="1:13" x14ac:dyDescent="0.3">
      <c r="A3202" t="s">
        <v>26603</v>
      </c>
      <c r="C3202" t="s">
        <v>26519</v>
      </c>
      <c r="D3202">
        <v>5</v>
      </c>
      <c r="E3202" s="1">
        <v>12166</v>
      </c>
      <c r="G3202" t="s">
        <v>34</v>
      </c>
      <c r="H3202" t="s">
        <v>6143</v>
      </c>
      <c r="I3202" t="s">
        <v>26604</v>
      </c>
      <c r="J3202" t="s">
        <v>2347</v>
      </c>
      <c r="K3202" t="s">
        <v>24</v>
      </c>
      <c r="L3202" t="s">
        <v>25</v>
      </c>
      <c r="M3202" t="s">
        <v>6146</v>
      </c>
    </row>
    <row r="3203" spans="1:13" x14ac:dyDescent="0.3">
      <c r="A3203" t="s">
        <v>19485</v>
      </c>
      <c r="C3203" t="s">
        <v>19404</v>
      </c>
      <c r="D3203">
        <v>6</v>
      </c>
      <c r="E3203" s="1">
        <v>14995</v>
      </c>
      <c r="G3203" t="s">
        <v>34</v>
      </c>
      <c r="H3203" t="s">
        <v>6143</v>
      </c>
      <c r="I3203" t="s">
        <v>19486</v>
      </c>
      <c r="J3203" t="s">
        <v>280</v>
      </c>
      <c r="K3203" t="s">
        <v>24</v>
      </c>
      <c r="L3203" t="s">
        <v>25</v>
      </c>
      <c r="M3203" t="s">
        <v>6146</v>
      </c>
    </row>
    <row r="3204" spans="1:13" x14ac:dyDescent="0.3">
      <c r="A3204" t="s">
        <v>32079</v>
      </c>
      <c r="C3204" t="s">
        <v>31866</v>
      </c>
      <c r="D3204">
        <v>6</v>
      </c>
      <c r="E3204" s="1">
        <v>7655</v>
      </c>
      <c r="G3204" t="s">
        <v>34</v>
      </c>
      <c r="H3204" t="s">
        <v>6143</v>
      </c>
      <c r="I3204" t="s">
        <v>14528</v>
      </c>
      <c r="J3204" t="s">
        <v>769</v>
      </c>
      <c r="K3204" t="s">
        <v>24</v>
      </c>
      <c r="L3204" t="s">
        <v>25</v>
      </c>
      <c r="M3204" t="s">
        <v>6146</v>
      </c>
    </row>
    <row r="3205" spans="1:13" x14ac:dyDescent="0.3">
      <c r="A3205" t="s">
        <v>14527</v>
      </c>
      <c r="C3205" t="s">
        <v>14108</v>
      </c>
      <c r="D3205">
        <v>7</v>
      </c>
      <c r="E3205" s="1">
        <v>16108</v>
      </c>
      <c r="G3205" t="s">
        <v>34</v>
      </c>
      <c r="H3205" t="s">
        <v>6143</v>
      </c>
      <c r="I3205" t="s">
        <v>14528</v>
      </c>
      <c r="J3205" t="s">
        <v>433</v>
      </c>
      <c r="K3205" t="s">
        <v>24</v>
      </c>
      <c r="L3205" t="s">
        <v>25</v>
      </c>
      <c r="M3205" t="s">
        <v>6146</v>
      </c>
    </row>
    <row r="3206" spans="1:13" x14ac:dyDescent="0.3">
      <c r="A3206" t="s">
        <v>18372</v>
      </c>
      <c r="C3206" t="s">
        <v>18335</v>
      </c>
      <c r="D3206">
        <v>16</v>
      </c>
      <c r="E3206" s="1">
        <v>1000000</v>
      </c>
      <c r="G3206" t="s">
        <v>111</v>
      </c>
      <c r="H3206" t="s">
        <v>18373</v>
      </c>
      <c r="I3206" t="s">
        <v>1053</v>
      </c>
      <c r="J3206" t="s">
        <v>175</v>
      </c>
      <c r="K3206" t="s">
        <v>24</v>
      </c>
      <c r="L3206" t="s">
        <v>25</v>
      </c>
      <c r="M3206" t="s">
        <v>87</v>
      </c>
    </row>
    <row r="3207" spans="1:13" x14ac:dyDescent="0.3">
      <c r="A3207" t="s">
        <v>26605</v>
      </c>
      <c r="C3207" t="s">
        <v>26519</v>
      </c>
      <c r="D3207">
        <v>5</v>
      </c>
      <c r="E3207" s="1">
        <v>16980</v>
      </c>
      <c r="G3207" t="s">
        <v>34</v>
      </c>
      <c r="H3207" t="s">
        <v>6143</v>
      </c>
      <c r="I3207" t="s">
        <v>26606</v>
      </c>
      <c r="J3207" t="s">
        <v>2347</v>
      </c>
      <c r="K3207" t="s">
        <v>24</v>
      </c>
      <c r="L3207" t="s">
        <v>25</v>
      </c>
      <c r="M3207" t="s">
        <v>6146</v>
      </c>
    </row>
    <row r="3208" spans="1:13" x14ac:dyDescent="0.3">
      <c r="A3208" t="s">
        <v>15354</v>
      </c>
      <c r="C3208" t="s">
        <v>15182</v>
      </c>
      <c r="D3208">
        <v>5</v>
      </c>
      <c r="E3208" s="1">
        <v>31526</v>
      </c>
      <c r="G3208" t="s">
        <v>34</v>
      </c>
      <c r="H3208" t="s">
        <v>6143</v>
      </c>
      <c r="I3208" t="s">
        <v>15355</v>
      </c>
      <c r="J3208" t="s">
        <v>119</v>
      </c>
      <c r="K3208" t="s">
        <v>24</v>
      </c>
      <c r="L3208" t="s">
        <v>25</v>
      </c>
      <c r="M3208" t="s">
        <v>6146</v>
      </c>
    </row>
    <row r="3209" spans="1:13" x14ac:dyDescent="0.3">
      <c r="A3209" t="s">
        <v>13198</v>
      </c>
      <c r="C3209" t="s">
        <v>12994</v>
      </c>
      <c r="D3209">
        <v>4</v>
      </c>
      <c r="E3209" s="1">
        <v>5080</v>
      </c>
      <c r="G3209" t="s">
        <v>34</v>
      </c>
      <c r="H3209" t="s">
        <v>6143</v>
      </c>
      <c r="I3209" t="s">
        <v>2552</v>
      </c>
      <c r="J3209" t="s">
        <v>7536</v>
      </c>
      <c r="K3209" t="s">
        <v>24</v>
      </c>
      <c r="L3209" t="s">
        <v>25</v>
      </c>
      <c r="M3209" t="s">
        <v>6146</v>
      </c>
    </row>
    <row r="3210" spans="1:13" x14ac:dyDescent="0.3">
      <c r="A3210" t="s">
        <v>20162</v>
      </c>
      <c r="C3210" t="s">
        <v>20121</v>
      </c>
      <c r="D3210">
        <v>2</v>
      </c>
      <c r="E3210" s="1">
        <v>36000</v>
      </c>
      <c r="G3210" t="s">
        <v>34</v>
      </c>
      <c r="H3210" t="s">
        <v>6143</v>
      </c>
      <c r="I3210" t="s">
        <v>20163</v>
      </c>
      <c r="J3210" t="s">
        <v>22</v>
      </c>
      <c r="K3210" t="s">
        <v>24</v>
      </c>
      <c r="L3210" t="s">
        <v>25</v>
      </c>
      <c r="M3210" t="s">
        <v>6146</v>
      </c>
    </row>
    <row r="3211" spans="1:13" x14ac:dyDescent="0.3">
      <c r="A3211" t="s">
        <v>20162</v>
      </c>
      <c r="C3211" t="s">
        <v>20121</v>
      </c>
      <c r="D3211">
        <v>2</v>
      </c>
      <c r="E3211" s="1">
        <v>24139</v>
      </c>
      <c r="G3211" t="s">
        <v>34</v>
      </c>
      <c r="H3211" t="s">
        <v>6143</v>
      </c>
      <c r="I3211" t="s">
        <v>20163</v>
      </c>
      <c r="J3211" t="s">
        <v>22</v>
      </c>
      <c r="K3211" t="s">
        <v>24</v>
      </c>
      <c r="L3211" t="s">
        <v>25</v>
      </c>
      <c r="M3211" t="s">
        <v>6146</v>
      </c>
    </row>
    <row r="3212" spans="1:13" x14ac:dyDescent="0.3">
      <c r="A3212" t="s">
        <v>20162</v>
      </c>
      <c r="C3212" t="s">
        <v>20121</v>
      </c>
      <c r="D3212">
        <v>2</v>
      </c>
      <c r="E3212" s="1">
        <v>7900</v>
      </c>
      <c r="G3212" t="s">
        <v>34</v>
      </c>
      <c r="H3212" t="s">
        <v>18926</v>
      </c>
      <c r="I3212" t="s">
        <v>20163</v>
      </c>
      <c r="J3212" t="s">
        <v>22</v>
      </c>
      <c r="K3212" t="s">
        <v>24</v>
      </c>
      <c r="L3212" t="s">
        <v>25</v>
      </c>
      <c r="M3212" t="s">
        <v>6146</v>
      </c>
    </row>
    <row r="3213" spans="1:13" x14ac:dyDescent="0.3">
      <c r="A3213" t="s">
        <v>4701</v>
      </c>
      <c r="C3213" t="s">
        <v>29426</v>
      </c>
      <c r="D3213">
        <v>10</v>
      </c>
      <c r="E3213" s="1">
        <v>805738</v>
      </c>
      <c r="G3213" t="s">
        <v>34</v>
      </c>
      <c r="H3213" t="s">
        <v>29485</v>
      </c>
      <c r="I3213" t="s">
        <v>156</v>
      </c>
      <c r="J3213" t="s">
        <v>22</v>
      </c>
      <c r="K3213" t="s">
        <v>24</v>
      </c>
      <c r="L3213" t="s">
        <v>170</v>
      </c>
      <c r="M3213" t="s">
        <v>217</v>
      </c>
    </row>
    <row r="3214" spans="1:13" x14ac:dyDescent="0.3">
      <c r="A3214" t="s">
        <v>4701</v>
      </c>
      <c r="C3214" t="s">
        <v>4681</v>
      </c>
      <c r="D3214">
        <v>41</v>
      </c>
      <c r="E3214" s="1">
        <v>2050045</v>
      </c>
      <c r="G3214" t="s">
        <v>34</v>
      </c>
      <c r="H3214" t="s">
        <v>4702</v>
      </c>
      <c r="I3214" t="s">
        <v>156</v>
      </c>
      <c r="J3214" t="s">
        <v>22</v>
      </c>
      <c r="K3214" t="s">
        <v>24</v>
      </c>
      <c r="L3214" t="s">
        <v>38</v>
      </c>
      <c r="M3214" t="s">
        <v>202</v>
      </c>
    </row>
    <row r="3215" spans="1:13" x14ac:dyDescent="0.3">
      <c r="A3215" t="s">
        <v>4701</v>
      </c>
      <c r="C3215" t="s">
        <v>23564</v>
      </c>
      <c r="D3215">
        <v>25</v>
      </c>
      <c r="E3215" s="1">
        <v>100000</v>
      </c>
      <c r="G3215" t="s">
        <v>13</v>
      </c>
      <c r="H3215" t="s">
        <v>23620</v>
      </c>
      <c r="I3215" t="s">
        <v>156</v>
      </c>
      <c r="J3215" t="s">
        <v>22</v>
      </c>
      <c r="K3215" t="s">
        <v>24</v>
      </c>
      <c r="L3215" t="s">
        <v>17</v>
      </c>
      <c r="M3215" t="s">
        <v>450</v>
      </c>
    </row>
    <row r="3216" spans="1:13" x14ac:dyDescent="0.3">
      <c r="A3216" t="s">
        <v>4701</v>
      </c>
      <c r="C3216" t="s">
        <v>15737</v>
      </c>
      <c r="D3216">
        <v>4</v>
      </c>
      <c r="E3216" s="1">
        <v>211034</v>
      </c>
      <c r="G3216" t="s">
        <v>111</v>
      </c>
      <c r="H3216" t="s">
        <v>16181</v>
      </c>
      <c r="I3216" t="s">
        <v>156</v>
      </c>
      <c r="J3216" t="s">
        <v>22</v>
      </c>
      <c r="K3216" t="s">
        <v>24</v>
      </c>
      <c r="L3216" t="s">
        <v>25</v>
      </c>
      <c r="M3216" t="s">
        <v>120</v>
      </c>
    </row>
    <row r="3217" spans="1:13" x14ac:dyDescent="0.3">
      <c r="A3217" t="s">
        <v>4701</v>
      </c>
      <c r="C3217" t="s">
        <v>12803</v>
      </c>
      <c r="D3217">
        <v>23</v>
      </c>
      <c r="E3217" s="1">
        <v>450000</v>
      </c>
      <c r="G3217" t="s">
        <v>69</v>
      </c>
      <c r="H3217" t="s">
        <v>12873</v>
      </c>
      <c r="I3217" t="s">
        <v>156</v>
      </c>
      <c r="J3217" t="s">
        <v>22</v>
      </c>
      <c r="K3217" t="s">
        <v>24</v>
      </c>
      <c r="L3217" t="s">
        <v>25</v>
      </c>
      <c r="M3217" t="s">
        <v>221</v>
      </c>
    </row>
    <row r="3218" spans="1:13" x14ac:dyDescent="0.3">
      <c r="A3218" t="s">
        <v>27813</v>
      </c>
      <c r="C3218" t="s">
        <v>27748</v>
      </c>
      <c r="D3218">
        <v>18</v>
      </c>
      <c r="E3218" s="1">
        <v>2000000</v>
      </c>
      <c r="G3218" t="s">
        <v>48</v>
      </c>
      <c r="H3218" t="s">
        <v>27814</v>
      </c>
      <c r="I3218" t="s">
        <v>7942</v>
      </c>
      <c r="J3218" t="s">
        <v>7943</v>
      </c>
      <c r="K3218" t="s">
        <v>645</v>
      </c>
      <c r="L3218" t="s">
        <v>17</v>
      </c>
      <c r="M3218" t="s">
        <v>87</v>
      </c>
    </row>
    <row r="3219" spans="1:13" x14ac:dyDescent="0.3">
      <c r="A3219" t="s">
        <v>1362</v>
      </c>
      <c r="C3219" t="s">
        <v>1275</v>
      </c>
      <c r="D3219">
        <v>8</v>
      </c>
      <c r="E3219" s="1">
        <v>906000</v>
      </c>
      <c r="G3219" t="s">
        <v>111</v>
      </c>
      <c r="H3219" t="s">
        <v>1363</v>
      </c>
      <c r="I3219" t="s">
        <v>1008</v>
      </c>
      <c r="J3219" t="s">
        <v>119</v>
      </c>
      <c r="K3219" t="s">
        <v>24</v>
      </c>
      <c r="L3219" t="s">
        <v>25</v>
      </c>
      <c r="M3219" t="s">
        <v>120</v>
      </c>
    </row>
    <row r="3220" spans="1:13" x14ac:dyDescent="0.3">
      <c r="A3220" t="s">
        <v>1362</v>
      </c>
      <c r="C3220" t="s">
        <v>28715</v>
      </c>
      <c r="D3220">
        <v>18</v>
      </c>
      <c r="E3220" s="1">
        <v>2522363</v>
      </c>
      <c r="G3220" t="s">
        <v>111</v>
      </c>
      <c r="H3220" t="s">
        <v>28934</v>
      </c>
      <c r="I3220" t="s">
        <v>1008</v>
      </c>
      <c r="J3220" t="s">
        <v>119</v>
      </c>
      <c r="K3220" t="s">
        <v>24</v>
      </c>
      <c r="L3220" t="s">
        <v>25</v>
      </c>
      <c r="M3220" t="s">
        <v>120</v>
      </c>
    </row>
    <row r="3221" spans="1:13" x14ac:dyDescent="0.3">
      <c r="A3221" t="s">
        <v>1362</v>
      </c>
      <c r="C3221" t="s">
        <v>30851</v>
      </c>
      <c r="D3221">
        <v>25</v>
      </c>
      <c r="E3221" s="1">
        <v>690000</v>
      </c>
      <c r="G3221" t="s">
        <v>111</v>
      </c>
      <c r="H3221" t="s">
        <v>30904</v>
      </c>
      <c r="I3221" t="s">
        <v>1008</v>
      </c>
      <c r="J3221" t="s">
        <v>119</v>
      </c>
      <c r="K3221" t="s">
        <v>24</v>
      </c>
      <c r="L3221" t="s">
        <v>25</v>
      </c>
      <c r="M3221" t="s">
        <v>120</v>
      </c>
    </row>
    <row r="3222" spans="1:13" x14ac:dyDescent="0.3">
      <c r="A3222" t="s">
        <v>19127</v>
      </c>
      <c r="C3222" t="s">
        <v>19032</v>
      </c>
      <c r="D3222">
        <v>4</v>
      </c>
      <c r="E3222" s="1">
        <v>205664</v>
      </c>
      <c r="G3222" t="s">
        <v>34</v>
      </c>
      <c r="H3222" t="s">
        <v>6143</v>
      </c>
      <c r="I3222" t="s">
        <v>19079</v>
      </c>
      <c r="J3222" t="s">
        <v>236</v>
      </c>
      <c r="K3222" t="s">
        <v>24</v>
      </c>
      <c r="L3222" t="s">
        <v>25</v>
      </c>
      <c r="M3222" t="s">
        <v>6146</v>
      </c>
    </row>
    <row r="3223" spans="1:13" x14ac:dyDescent="0.3">
      <c r="A3223" t="s">
        <v>19127</v>
      </c>
      <c r="C3223" t="s">
        <v>19032</v>
      </c>
      <c r="D3223">
        <v>4</v>
      </c>
      <c r="E3223" s="1">
        <v>30815</v>
      </c>
      <c r="G3223" t="s">
        <v>34</v>
      </c>
      <c r="H3223" t="s">
        <v>6143</v>
      </c>
      <c r="I3223" t="s">
        <v>19079</v>
      </c>
      <c r="J3223" t="s">
        <v>236</v>
      </c>
      <c r="K3223" t="s">
        <v>24</v>
      </c>
      <c r="L3223" t="s">
        <v>25</v>
      </c>
      <c r="M3223" t="s">
        <v>6146</v>
      </c>
    </row>
    <row r="3224" spans="1:13" x14ac:dyDescent="0.3">
      <c r="A3224" t="s">
        <v>19078</v>
      </c>
      <c r="C3224" t="s">
        <v>19032</v>
      </c>
      <c r="D3224">
        <v>4</v>
      </c>
      <c r="E3224" s="1">
        <v>2180</v>
      </c>
      <c r="G3224" t="s">
        <v>34</v>
      </c>
      <c r="H3224" t="s">
        <v>6143</v>
      </c>
      <c r="I3224" t="s">
        <v>19079</v>
      </c>
      <c r="J3224" t="s">
        <v>236</v>
      </c>
      <c r="K3224" t="s">
        <v>24</v>
      </c>
      <c r="L3224" t="s">
        <v>25</v>
      </c>
      <c r="M3224" t="s">
        <v>6146</v>
      </c>
    </row>
    <row r="3225" spans="1:13" x14ac:dyDescent="0.3">
      <c r="A3225" t="s">
        <v>31030</v>
      </c>
      <c r="C3225" t="s">
        <v>31019</v>
      </c>
      <c r="D3225">
        <v>37</v>
      </c>
      <c r="E3225" s="1">
        <v>407245</v>
      </c>
      <c r="G3225" t="s">
        <v>111</v>
      </c>
      <c r="H3225" t="s">
        <v>31031</v>
      </c>
      <c r="I3225" t="s">
        <v>104</v>
      </c>
      <c r="J3225" t="s">
        <v>70</v>
      </c>
      <c r="K3225" t="s">
        <v>24</v>
      </c>
      <c r="L3225" t="s">
        <v>25</v>
      </c>
      <c r="M3225" t="s">
        <v>120</v>
      </c>
    </row>
    <row r="3226" spans="1:13" x14ac:dyDescent="0.3">
      <c r="A3226" t="s">
        <v>31428</v>
      </c>
      <c r="C3226" t="s">
        <v>31300</v>
      </c>
      <c r="D3226">
        <v>5</v>
      </c>
      <c r="E3226" s="1">
        <v>18358</v>
      </c>
      <c r="G3226" t="s">
        <v>34</v>
      </c>
      <c r="H3226" t="s">
        <v>6143</v>
      </c>
      <c r="I3226" t="s">
        <v>31429</v>
      </c>
      <c r="J3226" t="s">
        <v>137</v>
      </c>
      <c r="K3226" t="s">
        <v>24</v>
      </c>
      <c r="L3226" t="s">
        <v>25</v>
      </c>
      <c r="M3226" t="s">
        <v>6146</v>
      </c>
    </row>
    <row r="3227" spans="1:13" x14ac:dyDescent="0.3">
      <c r="A3227" t="s">
        <v>9896</v>
      </c>
      <c r="C3227" t="s">
        <v>9547</v>
      </c>
      <c r="D3227">
        <v>19</v>
      </c>
      <c r="E3227" s="1">
        <v>100000</v>
      </c>
      <c r="G3227" t="s">
        <v>13</v>
      </c>
      <c r="H3227" t="s">
        <v>9897</v>
      </c>
      <c r="I3227" t="s">
        <v>104</v>
      </c>
      <c r="K3227" t="s">
        <v>189</v>
      </c>
      <c r="L3227" t="s">
        <v>17</v>
      </c>
      <c r="M3227" t="s">
        <v>450</v>
      </c>
    </row>
    <row r="3228" spans="1:13" x14ac:dyDescent="0.3">
      <c r="A3228" t="s">
        <v>13240</v>
      </c>
      <c r="C3228" t="s">
        <v>12994</v>
      </c>
      <c r="D3228">
        <v>4</v>
      </c>
      <c r="E3228" s="1">
        <v>5451</v>
      </c>
      <c r="G3228" t="s">
        <v>34</v>
      </c>
      <c r="H3228" t="s">
        <v>6143</v>
      </c>
      <c r="I3228" t="s">
        <v>104</v>
      </c>
      <c r="J3228" t="s">
        <v>7536</v>
      </c>
      <c r="K3228" t="s">
        <v>24</v>
      </c>
      <c r="L3228" t="s">
        <v>25</v>
      </c>
      <c r="M3228" t="s">
        <v>6146</v>
      </c>
    </row>
    <row r="3229" spans="1:13" x14ac:dyDescent="0.3">
      <c r="A3229" t="s">
        <v>31028</v>
      </c>
      <c r="C3229" t="s">
        <v>31019</v>
      </c>
      <c r="D3229">
        <v>22</v>
      </c>
      <c r="E3229" s="1">
        <v>245741</v>
      </c>
      <c r="G3229" t="s">
        <v>111</v>
      </c>
      <c r="H3229" t="s">
        <v>31029</v>
      </c>
      <c r="I3229" t="s">
        <v>164</v>
      </c>
      <c r="J3229" t="s">
        <v>165</v>
      </c>
      <c r="K3229" t="s">
        <v>24</v>
      </c>
      <c r="L3229" t="s">
        <v>25</v>
      </c>
      <c r="M3229" t="s">
        <v>120</v>
      </c>
    </row>
    <row r="3230" spans="1:13" x14ac:dyDescent="0.3">
      <c r="A3230" t="s">
        <v>25839</v>
      </c>
      <c r="C3230" t="s">
        <v>25784</v>
      </c>
      <c r="D3230">
        <v>4</v>
      </c>
      <c r="E3230" s="1">
        <v>76260</v>
      </c>
      <c r="G3230" t="s">
        <v>34</v>
      </c>
      <c r="H3230" t="s">
        <v>6143</v>
      </c>
      <c r="I3230" t="s">
        <v>104</v>
      </c>
      <c r="J3230" t="s">
        <v>86</v>
      </c>
      <c r="K3230" t="s">
        <v>24</v>
      </c>
      <c r="L3230" t="s">
        <v>25</v>
      </c>
      <c r="M3230" t="s">
        <v>6146</v>
      </c>
    </row>
    <row r="3231" spans="1:13" x14ac:dyDescent="0.3">
      <c r="A3231" t="s">
        <v>25839</v>
      </c>
      <c r="C3231" t="s">
        <v>25784</v>
      </c>
      <c r="D3231">
        <v>4</v>
      </c>
      <c r="E3231" s="1">
        <v>34920</v>
      </c>
      <c r="G3231" t="s">
        <v>34</v>
      </c>
      <c r="H3231" t="s">
        <v>6143</v>
      </c>
      <c r="I3231" t="s">
        <v>104</v>
      </c>
      <c r="J3231" t="s">
        <v>86</v>
      </c>
      <c r="K3231" t="s">
        <v>24</v>
      </c>
      <c r="L3231" t="s">
        <v>25</v>
      </c>
      <c r="M3231" t="s">
        <v>6146</v>
      </c>
    </row>
    <row r="3232" spans="1:13" x14ac:dyDescent="0.3">
      <c r="A3232" t="s">
        <v>25839</v>
      </c>
      <c r="C3232" t="s">
        <v>32581</v>
      </c>
      <c r="D3232">
        <v>7</v>
      </c>
      <c r="E3232" s="1">
        <v>8308</v>
      </c>
      <c r="G3232" t="s">
        <v>34</v>
      </c>
      <c r="H3232" t="s">
        <v>6143</v>
      </c>
      <c r="I3232" t="s">
        <v>104</v>
      </c>
      <c r="J3232" t="s">
        <v>70</v>
      </c>
      <c r="K3232" t="s">
        <v>24</v>
      </c>
      <c r="L3232" t="s">
        <v>25</v>
      </c>
      <c r="M3232" t="s">
        <v>6146</v>
      </c>
    </row>
    <row r="3233" spans="1:13" x14ac:dyDescent="0.3">
      <c r="A3233" t="s">
        <v>19568</v>
      </c>
      <c r="C3233" t="s">
        <v>19404</v>
      </c>
      <c r="D3233">
        <v>6</v>
      </c>
      <c r="E3233" s="1">
        <v>6790</v>
      </c>
      <c r="G3233" t="s">
        <v>34</v>
      </c>
      <c r="H3233" t="s">
        <v>6143</v>
      </c>
      <c r="I3233" t="s">
        <v>104</v>
      </c>
      <c r="J3233" t="s">
        <v>280</v>
      </c>
      <c r="K3233" t="s">
        <v>24</v>
      </c>
      <c r="L3233" t="s">
        <v>25</v>
      </c>
      <c r="M3233" t="s">
        <v>6146</v>
      </c>
    </row>
    <row r="3234" spans="1:13" x14ac:dyDescent="0.3">
      <c r="A3234" t="s">
        <v>13019</v>
      </c>
      <c r="C3234" t="s">
        <v>12994</v>
      </c>
      <c r="D3234">
        <v>12</v>
      </c>
      <c r="E3234" s="1">
        <v>210000000</v>
      </c>
      <c r="G3234" t="s">
        <v>34</v>
      </c>
      <c r="H3234" t="s">
        <v>13020</v>
      </c>
      <c r="I3234" t="s">
        <v>70</v>
      </c>
      <c r="J3234" t="s">
        <v>70</v>
      </c>
      <c r="K3234" t="s">
        <v>24</v>
      </c>
      <c r="L3234" t="s">
        <v>17</v>
      </c>
      <c r="M3234" t="s">
        <v>87</v>
      </c>
    </row>
    <row r="3235" spans="1:13" x14ac:dyDescent="0.3">
      <c r="A3235" t="s">
        <v>13019</v>
      </c>
      <c r="C3235" t="s">
        <v>17429</v>
      </c>
      <c r="D3235">
        <v>12</v>
      </c>
      <c r="E3235" s="1">
        <v>19449000</v>
      </c>
      <c r="G3235" t="s">
        <v>34</v>
      </c>
      <c r="H3235" t="s">
        <v>5210</v>
      </c>
      <c r="I3235" t="s">
        <v>70</v>
      </c>
      <c r="J3235" t="s">
        <v>70</v>
      </c>
      <c r="K3235" t="s">
        <v>24</v>
      </c>
      <c r="L3235" t="s">
        <v>248</v>
      </c>
      <c r="M3235" t="s">
        <v>87</v>
      </c>
    </row>
    <row r="3236" spans="1:13" x14ac:dyDescent="0.3">
      <c r="A3236" t="s">
        <v>18534</v>
      </c>
      <c r="C3236" t="s">
        <v>24500</v>
      </c>
      <c r="D3236">
        <v>13</v>
      </c>
      <c r="E3236" s="1">
        <v>13500</v>
      </c>
      <c r="G3236" t="s">
        <v>34</v>
      </c>
      <c r="H3236" t="s">
        <v>18250</v>
      </c>
      <c r="I3236" t="s">
        <v>6148</v>
      </c>
      <c r="J3236" t="s">
        <v>372</v>
      </c>
      <c r="K3236" t="s">
        <v>24</v>
      </c>
      <c r="L3236" t="s">
        <v>25</v>
      </c>
      <c r="M3236" t="s">
        <v>6146</v>
      </c>
    </row>
    <row r="3237" spans="1:13" x14ac:dyDescent="0.3">
      <c r="A3237" t="s">
        <v>18534</v>
      </c>
      <c r="C3237" t="s">
        <v>18470</v>
      </c>
      <c r="D3237">
        <v>2</v>
      </c>
      <c r="E3237" s="1">
        <v>33807</v>
      </c>
      <c r="G3237" t="s">
        <v>34</v>
      </c>
      <c r="H3237" t="s">
        <v>6143</v>
      </c>
      <c r="I3237" t="s">
        <v>6148</v>
      </c>
      <c r="J3237" t="s">
        <v>372</v>
      </c>
      <c r="K3237" t="s">
        <v>24</v>
      </c>
      <c r="L3237" t="s">
        <v>25</v>
      </c>
      <c r="M3237" t="s">
        <v>6146</v>
      </c>
    </row>
    <row r="3238" spans="1:13" x14ac:dyDescent="0.3">
      <c r="A3238" t="s">
        <v>4845</v>
      </c>
      <c r="C3238" t="s">
        <v>4681</v>
      </c>
      <c r="D3238">
        <v>28</v>
      </c>
      <c r="E3238" s="1">
        <v>90000</v>
      </c>
      <c r="G3238" t="s">
        <v>111</v>
      </c>
      <c r="H3238" t="s">
        <v>4846</v>
      </c>
      <c r="I3238" t="s">
        <v>4847</v>
      </c>
      <c r="J3238" t="s">
        <v>372</v>
      </c>
      <c r="K3238" t="s">
        <v>24</v>
      </c>
      <c r="L3238" t="s">
        <v>25</v>
      </c>
      <c r="M3238" t="s">
        <v>232</v>
      </c>
    </row>
    <row r="3239" spans="1:13" x14ac:dyDescent="0.3">
      <c r="A3239" t="s">
        <v>20066</v>
      </c>
      <c r="C3239" t="s">
        <v>19936</v>
      </c>
      <c r="D3239">
        <v>5</v>
      </c>
      <c r="E3239" s="1">
        <v>78320</v>
      </c>
      <c r="G3239" t="s">
        <v>34</v>
      </c>
      <c r="H3239" t="s">
        <v>6143</v>
      </c>
      <c r="I3239" t="s">
        <v>20067</v>
      </c>
      <c r="J3239" t="s">
        <v>9844</v>
      </c>
      <c r="K3239" t="s">
        <v>24</v>
      </c>
      <c r="L3239" t="s">
        <v>25</v>
      </c>
      <c r="M3239" t="s">
        <v>6146</v>
      </c>
    </row>
    <row r="3240" spans="1:13" x14ac:dyDescent="0.3">
      <c r="A3240" t="s">
        <v>36624</v>
      </c>
      <c r="C3240" t="s">
        <v>36619</v>
      </c>
      <c r="D3240">
        <v>4</v>
      </c>
      <c r="E3240" s="1">
        <v>29300</v>
      </c>
      <c r="G3240" t="s">
        <v>34</v>
      </c>
      <c r="H3240" t="s">
        <v>6143</v>
      </c>
      <c r="I3240" t="s">
        <v>6148</v>
      </c>
      <c r="J3240" t="s">
        <v>372</v>
      </c>
      <c r="K3240" t="s">
        <v>24</v>
      </c>
      <c r="L3240" t="s">
        <v>25</v>
      </c>
      <c r="M3240" t="s">
        <v>6146</v>
      </c>
    </row>
    <row r="3241" spans="1:13" x14ac:dyDescent="0.3">
      <c r="A3241" t="s">
        <v>14366</v>
      </c>
      <c r="C3241" t="s">
        <v>14108</v>
      </c>
      <c r="D3241">
        <v>7</v>
      </c>
      <c r="E3241" s="1">
        <v>16858</v>
      </c>
      <c r="G3241" t="s">
        <v>34</v>
      </c>
      <c r="H3241" t="s">
        <v>6143</v>
      </c>
      <c r="I3241" t="s">
        <v>6148</v>
      </c>
      <c r="J3241" t="s">
        <v>433</v>
      </c>
      <c r="K3241" t="s">
        <v>24</v>
      </c>
      <c r="L3241" t="s">
        <v>25</v>
      </c>
      <c r="M3241" t="s">
        <v>6146</v>
      </c>
    </row>
    <row r="3242" spans="1:13" x14ac:dyDescent="0.3">
      <c r="A3242" t="s">
        <v>16966</v>
      </c>
      <c r="C3242" t="s">
        <v>29553</v>
      </c>
      <c r="D3242">
        <v>33</v>
      </c>
      <c r="E3242" s="1">
        <v>999150</v>
      </c>
      <c r="G3242" t="s">
        <v>111</v>
      </c>
      <c r="H3242" t="s">
        <v>29794</v>
      </c>
      <c r="I3242" t="s">
        <v>123</v>
      </c>
      <c r="J3242" t="s">
        <v>124</v>
      </c>
      <c r="K3242" t="s">
        <v>24</v>
      </c>
      <c r="L3242" t="s">
        <v>25</v>
      </c>
      <c r="M3242" t="s">
        <v>120</v>
      </c>
    </row>
    <row r="3243" spans="1:13" x14ac:dyDescent="0.3">
      <c r="A3243" t="s">
        <v>16966</v>
      </c>
      <c r="C3243" t="s">
        <v>16755</v>
      </c>
      <c r="D3243">
        <v>14</v>
      </c>
      <c r="E3243" s="1">
        <v>463114</v>
      </c>
      <c r="G3243" t="s">
        <v>111</v>
      </c>
      <c r="H3243" t="s">
        <v>16725</v>
      </c>
      <c r="I3243" t="s">
        <v>123</v>
      </c>
      <c r="J3243" t="s">
        <v>124</v>
      </c>
      <c r="K3243" t="s">
        <v>24</v>
      </c>
      <c r="L3243" t="s">
        <v>25</v>
      </c>
      <c r="M3243" t="s">
        <v>120</v>
      </c>
    </row>
    <row r="3244" spans="1:13" x14ac:dyDescent="0.3">
      <c r="A3244" t="s">
        <v>19125</v>
      </c>
      <c r="C3244" t="s">
        <v>19032</v>
      </c>
      <c r="D3244">
        <v>4</v>
      </c>
      <c r="E3244" s="1">
        <v>10520</v>
      </c>
      <c r="G3244" t="s">
        <v>34</v>
      </c>
      <c r="H3244" t="s">
        <v>6143</v>
      </c>
      <c r="I3244" t="s">
        <v>19126</v>
      </c>
      <c r="J3244" t="s">
        <v>236</v>
      </c>
      <c r="K3244" t="s">
        <v>24</v>
      </c>
      <c r="L3244" t="s">
        <v>25</v>
      </c>
      <c r="M3244" t="s">
        <v>6146</v>
      </c>
    </row>
    <row r="3245" spans="1:13" x14ac:dyDescent="0.3">
      <c r="A3245" t="s">
        <v>36562</v>
      </c>
      <c r="C3245" t="s">
        <v>36503</v>
      </c>
      <c r="D3245">
        <v>3</v>
      </c>
      <c r="E3245" s="1">
        <v>5649</v>
      </c>
      <c r="G3245" t="s">
        <v>34</v>
      </c>
      <c r="H3245" t="s">
        <v>6143</v>
      </c>
      <c r="I3245" t="s">
        <v>20036</v>
      </c>
      <c r="J3245" t="s">
        <v>124</v>
      </c>
      <c r="K3245" t="s">
        <v>24</v>
      </c>
      <c r="L3245" t="s">
        <v>25</v>
      </c>
      <c r="M3245" t="s">
        <v>6146</v>
      </c>
    </row>
    <row r="3246" spans="1:13" x14ac:dyDescent="0.3">
      <c r="A3246" t="s">
        <v>20035</v>
      </c>
      <c r="C3246" t="s">
        <v>25932</v>
      </c>
      <c r="D3246">
        <v>2</v>
      </c>
      <c r="E3246" s="1">
        <v>15579</v>
      </c>
      <c r="G3246" t="s">
        <v>34</v>
      </c>
      <c r="H3246" t="s">
        <v>6143</v>
      </c>
      <c r="I3246" t="s">
        <v>20036</v>
      </c>
      <c r="J3246" t="s">
        <v>700</v>
      </c>
      <c r="K3246" t="s">
        <v>24</v>
      </c>
      <c r="L3246" t="s">
        <v>25</v>
      </c>
      <c r="M3246" t="s">
        <v>6146</v>
      </c>
    </row>
    <row r="3247" spans="1:13" x14ac:dyDescent="0.3">
      <c r="A3247" t="s">
        <v>20035</v>
      </c>
      <c r="C3247" t="s">
        <v>19936</v>
      </c>
      <c r="D3247">
        <v>5</v>
      </c>
      <c r="E3247" s="1">
        <v>14995</v>
      </c>
      <c r="G3247" t="s">
        <v>34</v>
      </c>
      <c r="H3247" t="s">
        <v>6143</v>
      </c>
      <c r="I3247" t="s">
        <v>20036</v>
      </c>
      <c r="J3247" t="s">
        <v>9844</v>
      </c>
      <c r="K3247" t="s">
        <v>24</v>
      </c>
      <c r="L3247" t="s">
        <v>25</v>
      </c>
      <c r="M3247" t="s">
        <v>6146</v>
      </c>
    </row>
    <row r="3248" spans="1:13" x14ac:dyDescent="0.3">
      <c r="A3248" t="s">
        <v>24994</v>
      </c>
      <c r="C3248" t="s">
        <v>24984</v>
      </c>
      <c r="D3248">
        <v>36</v>
      </c>
      <c r="E3248" s="1">
        <v>400000</v>
      </c>
      <c r="G3248" t="s">
        <v>111</v>
      </c>
      <c r="H3248" t="s">
        <v>5210</v>
      </c>
      <c r="I3248" t="s">
        <v>6738</v>
      </c>
      <c r="J3248" t="s">
        <v>22</v>
      </c>
      <c r="K3248" t="s">
        <v>24</v>
      </c>
      <c r="L3248" t="s">
        <v>25</v>
      </c>
      <c r="M3248" t="s">
        <v>6109</v>
      </c>
    </row>
    <row r="3249" spans="1:13" x14ac:dyDescent="0.3">
      <c r="A3249" t="s">
        <v>7030</v>
      </c>
      <c r="C3249" t="s">
        <v>6985</v>
      </c>
      <c r="D3249">
        <v>12</v>
      </c>
      <c r="E3249" s="1">
        <v>47183</v>
      </c>
      <c r="G3249" t="s">
        <v>111</v>
      </c>
      <c r="H3249" t="s">
        <v>7031</v>
      </c>
      <c r="I3249" t="s">
        <v>6132</v>
      </c>
      <c r="J3249" t="s">
        <v>22</v>
      </c>
      <c r="K3249" t="s">
        <v>24</v>
      </c>
      <c r="L3249" t="s">
        <v>25</v>
      </c>
      <c r="M3249" t="s">
        <v>6109</v>
      </c>
    </row>
    <row r="3250" spans="1:13" x14ac:dyDescent="0.3">
      <c r="A3250" t="s">
        <v>14703</v>
      </c>
      <c r="C3250" t="s">
        <v>14674</v>
      </c>
      <c r="D3250">
        <v>12</v>
      </c>
      <c r="E3250" s="1">
        <v>150000</v>
      </c>
      <c r="G3250" t="s">
        <v>111</v>
      </c>
      <c r="H3250" t="s">
        <v>14704</v>
      </c>
      <c r="I3250" t="s">
        <v>319</v>
      </c>
      <c r="J3250" t="s">
        <v>22</v>
      </c>
      <c r="K3250" t="s">
        <v>24</v>
      </c>
      <c r="L3250" t="s">
        <v>25</v>
      </c>
      <c r="M3250" t="s">
        <v>6109</v>
      </c>
    </row>
    <row r="3251" spans="1:13" x14ac:dyDescent="0.3">
      <c r="A3251" t="s">
        <v>17746</v>
      </c>
      <c r="C3251" t="s">
        <v>17710</v>
      </c>
      <c r="D3251">
        <v>36</v>
      </c>
      <c r="E3251" s="1">
        <v>78000</v>
      </c>
      <c r="G3251" t="s">
        <v>111</v>
      </c>
      <c r="H3251" t="s">
        <v>17747</v>
      </c>
      <c r="I3251" t="s">
        <v>156</v>
      </c>
      <c r="J3251" t="s">
        <v>22</v>
      </c>
      <c r="K3251" t="s">
        <v>24</v>
      </c>
      <c r="L3251" t="s">
        <v>25</v>
      </c>
      <c r="M3251" t="s">
        <v>6109</v>
      </c>
    </row>
    <row r="3252" spans="1:13" x14ac:dyDescent="0.3">
      <c r="A3252" t="s">
        <v>17746</v>
      </c>
      <c r="C3252" t="s">
        <v>18415</v>
      </c>
      <c r="D3252">
        <v>48</v>
      </c>
      <c r="E3252" s="1">
        <v>800000</v>
      </c>
      <c r="G3252" t="s">
        <v>111</v>
      </c>
      <c r="H3252" t="s">
        <v>5210</v>
      </c>
      <c r="I3252" t="s">
        <v>156</v>
      </c>
      <c r="J3252" t="s">
        <v>22</v>
      </c>
      <c r="K3252" t="s">
        <v>24</v>
      </c>
      <c r="L3252" t="s">
        <v>25</v>
      </c>
      <c r="M3252" t="s">
        <v>6109</v>
      </c>
    </row>
    <row r="3253" spans="1:13" x14ac:dyDescent="0.3">
      <c r="A3253" t="s">
        <v>24903</v>
      </c>
      <c r="C3253" t="s">
        <v>24897</v>
      </c>
      <c r="D3253">
        <v>36</v>
      </c>
      <c r="E3253" s="1">
        <v>60000</v>
      </c>
      <c r="G3253" t="s">
        <v>111</v>
      </c>
      <c r="H3253" t="s">
        <v>24904</v>
      </c>
      <c r="I3253" t="s">
        <v>319</v>
      </c>
      <c r="J3253" t="s">
        <v>22</v>
      </c>
      <c r="K3253" t="s">
        <v>24</v>
      </c>
      <c r="L3253" t="s">
        <v>25</v>
      </c>
      <c r="M3253" t="s">
        <v>6109</v>
      </c>
    </row>
    <row r="3254" spans="1:13" x14ac:dyDescent="0.3">
      <c r="A3254" t="s">
        <v>20564</v>
      </c>
      <c r="C3254" t="s">
        <v>34244</v>
      </c>
      <c r="D3254">
        <v>5</v>
      </c>
      <c r="E3254" s="1">
        <v>5000</v>
      </c>
      <c r="G3254" t="s">
        <v>21</v>
      </c>
      <c r="H3254" t="s">
        <v>970</v>
      </c>
      <c r="I3254" t="s">
        <v>287</v>
      </c>
      <c r="J3254" t="s">
        <v>288</v>
      </c>
      <c r="K3254" t="s">
        <v>24</v>
      </c>
      <c r="L3254" t="s">
        <v>25</v>
      </c>
      <c r="M3254" t="s">
        <v>26</v>
      </c>
    </row>
    <row r="3255" spans="1:13" x14ac:dyDescent="0.3">
      <c r="A3255" t="s">
        <v>20564</v>
      </c>
      <c r="C3255" t="s">
        <v>36101</v>
      </c>
      <c r="D3255">
        <v>36</v>
      </c>
      <c r="E3255" s="1">
        <v>375000</v>
      </c>
      <c r="G3255" t="s">
        <v>111</v>
      </c>
      <c r="H3255" t="s">
        <v>36118</v>
      </c>
      <c r="I3255" t="s">
        <v>287</v>
      </c>
      <c r="J3255" t="s">
        <v>288</v>
      </c>
      <c r="K3255" t="s">
        <v>24</v>
      </c>
      <c r="L3255" t="s">
        <v>25</v>
      </c>
      <c r="M3255" t="s">
        <v>6109</v>
      </c>
    </row>
    <row r="3256" spans="1:13" x14ac:dyDescent="0.3">
      <c r="A3256" t="s">
        <v>20564</v>
      </c>
      <c r="C3256" t="s">
        <v>20542</v>
      </c>
      <c r="D3256">
        <v>36</v>
      </c>
      <c r="E3256" s="1">
        <v>340000</v>
      </c>
      <c r="G3256" t="s">
        <v>111</v>
      </c>
      <c r="H3256" t="s">
        <v>20565</v>
      </c>
      <c r="I3256" t="s">
        <v>287</v>
      </c>
      <c r="J3256" t="s">
        <v>288</v>
      </c>
      <c r="K3256" t="s">
        <v>24</v>
      </c>
      <c r="L3256" t="s">
        <v>25</v>
      </c>
      <c r="M3256" t="s">
        <v>6109</v>
      </c>
    </row>
    <row r="3257" spans="1:13" x14ac:dyDescent="0.3">
      <c r="A3257" t="s">
        <v>32231</v>
      </c>
      <c r="C3257" t="s">
        <v>32202</v>
      </c>
      <c r="D3257">
        <v>12</v>
      </c>
      <c r="E3257" s="1">
        <v>25000</v>
      </c>
      <c r="G3257" t="s">
        <v>111</v>
      </c>
      <c r="H3257" t="s">
        <v>32232</v>
      </c>
      <c r="I3257" t="s">
        <v>153</v>
      </c>
      <c r="J3257" t="s">
        <v>22</v>
      </c>
      <c r="L3257" t="s">
        <v>25</v>
      </c>
      <c r="M3257" t="s">
        <v>6109</v>
      </c>
    </row>
    <row r="3258" spans="1:13" x14ac:dyDescent="0.3">
      <c r="A3258" t="s">
        <v>19790</v>
      </c>
      <c r="C3258" t="s">
        <v>19404</v>
      </c>
      <c r="D3258">
        <v>6</v>
      </c>
      <c r="E3258" s="1">
        <v>8394</v>
      </c>
      <c r="G3258" t="s">
        <v>34</v>
      </c>
      <c r="H3258" t="s">
        <v>6143</v>
      </c>
      <c r="I3258" t="s">
        <v>19791</v>
      </c>
      <c r="J3258" t="s">
        <v>280</v>
      </c>
      <c r="K3258" t="s">
        <v>24</v>
      </c>
      <c r="L3258" t="s">
        <v>25</v>
      </c>
      <c r="M3258" t="s">
        <v>6146</v>
      </c>
    </row>
    <row r="3259" spans="1:13" x14ac:dyDescent="0.3">
      <c r="A3259" t="s">
        <v>15148</v>
      </c>
      <c r="C3259" t="s">
        <v>15008</v>
      </c>
      <c r="D3259">
        <v>4</v>
      </c>
      <c r="E3259" s="1">
        <v>18358</v>
      </c>
      <c r="G3259" t="s">
        <v>34</v>
      </c>
      <c r="H3259" t="s">
        <v>6143</v>
      </c>
      <c r="I3259" t="s">
        <v>15149</v>
      </c>
      <c r="J3259" t="s">
        <v>761</v>
      </c>
      <c r="K3259" t="s">
        <v>24</v>
      </c>
      <c r="L3259" t="s">
        <v>25</v>
      </c>
      <c r="M3259" t="s">
        <v>6146</v>
      </c>
    </row>
    <row r="3260" spans="1:13" x14ac:dyDescent="0.3">
      <c r="A3260" t="s">
        <v>13889</v>
      </c>
      <c r="C3260" t="s">
        <v>13456</v>
      </c>
      <c r="D3260">
        <v>7</v>
      </c>
      <c r="E3260" s="1">
        <v>5523</v>
      </c>
      <c r="G3260" t="s">
        <v>34</v>
      </c>
      <c r="H3260" t="s">
        <v>6143</v>
      </c>
      <c r="I3260" t="s">
        <v>13890</v>
      </c>
      <c r="J3260" t="s">
        <v>30</v>
      </c>
      <c r="K3260" t="s">
        <v>24</v>
      </c>
      <c r="L3260" t="s">
        <v>25</v>
      </c>
      <c r="M3260" t="s">
        <v>6146</v>
      </c>
    </row>
    <row r="3261" spans="1:13" x14ac:dyDescent="0.3">
      <c r="A3261" t="s">
        <v>21394</v>
      </c>
      <c r="C3261" t="s">
        <v>31181</v>
      </c>
      <c r="D3261">
        <v>10</v>
      </c>
      <c r="E3261" s="1">
        <v>35000</v>
      </c>
      <c r="G3261" t="s">
        <v>69</v>
      </c>
      <c r="H3261" t="s">
        <v>31260</v>
      </c>
      <c r="I3261" t="s">
        <v>359</v>
      </c>
      <c r="K3261" t="s">
        <v>189</v>
      </c>
      <c r="L3261" t="s">
        <v>248</v>
      </c>
      <c r="M3261" t="s">
        <v>39</v>
      </c>
    </row>
    <row r="3262" spans="1:13" x14ac:dyDescent="0.3">
      <c r="A3262" t="s">
        <v>21394</v>
      </c>
      <c r="C3262" t="s">
        <v>21173</v>
      </c>
      <c r="D3262">
        <v>24</v>
      </c>
      <c r="E3262" s="1">
        <v>259308</v>
      </c>
      <c r="G3262" t="s">
        <v>69</v>
      </c>
      <c r="H3262" t="s">
        <v>21395</v>
      </c>
      <c r="I3262" t="s">
        <v>359</v>
      </c>
      <c r="K3262" t="s">
        <v>189</v>
      </c>
      <c r="L3262" t="s">
        <v>248</v>
      </c>
      <c r="M3262" t="s">
        <v>39</v>
      </c>
    </row>
    <row r="3263" spans="1:13" x14ac:dyDescent="0.3">
      <c r="A3263" t="s">
        <v>22361</v>
      </c>
      <c r="C3263" t="s">
        <v>22248</v>
      </c>
      <c r="D3263">
        <v>23</v>
      </c>
      <c r="E3263" s="1">
        <v>100000</v>
      </c>
      <c r="G3263" t="s">
        <v>111</v>
      </c>
      <c r="H3263" t="s">
        <v>22362</v>
      </c>
      <c r="I3263" t="s">
        <v>70</v>
      </c>
      <c r="J3263" t="s">
        <v>70</v>
      </c>
      <c r="K3263" t="s">
        <v>24</v>
      </c>
      <c r="L3263" t="s">
        <v>25</v>
      </c>
      <c r="M3263" t="s">
        <v>120</v>
      </c>
    </row>
    <row r="3264" spans="1:13" x14ac:dyDescent="0.3">
      <c r="A3264" t="s">
        <v>24290</v>
      </c>
      <c r="C3264" t="s">
        <v>28282</v>
      </c>
      <c r="D3264">
        <v>24</v>
      </c>
      <c r="E3264" s="1">
        <v>1500000</v>
      </c>
      <c r="G3264" t="s">
        <v>111</v>
      </c>
      <c r="H3264" t="s">
        <v>28461</v>
      </c>
      <c r="I3264" t="s">
        <v>118</v>
      </c>
      <c r="J3264" t="s">
        <v>119</v>
      </c>
      <c r="K3264" t="s">
        <v>24</v>
      </c>
      <c r="L3264" t="s">
        <v>25</v>
      </c>
      <c r="M3264" t="s">
        <v>1094</v>
      </c>
    </row>
    <row r="3265" spans="1:13" x14ac:dyDescent="0.3">
      <c r="A3265" t="s">
        <v>24290</v>
      </c>
      <c r="C3265" t="s">
        <v>24055</v>
      </c>
      <c r="D3265">
        <v>36</v>
      </c>
      <c r="E3265" s="1">
        <v>3000000</v>
      </c>
      <c r="G3265" t="s">
        <v>748</v>
      </c>
      <c r="H3265" t="s">
        <v>24291</v>
      </c>
      <c r="I3265" t="s">
        <v>118</v>
      </c>
      <c r="J3265" t="s">
        <v>119</v>
      </c>
      <c r="K3265" t="s">
        <v>24</v>
      </c>
      <c r="L3265" t="s">
        <v>25</v>
      </c>
      <c r="M3265" t="s">
        <v>749</v>
      </c>
    </row>
    <row r="3266" spans="1:13" x14ac:dyDescent="0.3">
      <c r="A3266" t="s">
        <v>24290</v>
      </c>
      <c r="C3266" t="s">
        <v>24656</v>
      </c>
      <c r="D3266">
        <v>23</v>
      </c>
      <c r="E3266" s="1">
        <v>600000</v>
      </c>
      <c r="G3266" t="s">
        <v>111</v>
      </c>
      <c r="H3266" t="s">
        <v>24667</v>
      </c>
      <c r="I3266" t="s">
        <v>118</v>
      </c>
      <c r="J3266" t="s">
        <v>119</v>
      </c>
      <c r="K3266" t="s">
        <v>24</v>
      </c>
      <c r="L3266" t="s">
        <v>25</v>
      </c>
      <c r="M3266" t="s">
        <v>120</v>
      </c>
    </row>
    <row r="3267" spans="1:13" x14ac:dyDescent="0.3">
      <c r="A3267" t="s">
        <v>26478</v>
      </c>
      <c r="C3267" t="s">
        <v>26449</v>
      </c>
      <c r="D3267">
        <v>12</v>
      </c>
      <c r="E3267" s="1">
        <v>250000</v>
      </c>
      <c r="G3267" t="s">
        <v>111</v>
      </c>
      <c r="H3267" t="s">
        <v>26479</v>
      </c>
      <c r="I3267" t="s">
        <v>70</v>
      </c>
      <c r="J3267" t="s">
        <v>70</v>
      </c>
      <c r="K3267" t="s">
        <v>24</v>
      </c>
      <c r="L3267" t="s">
        <v>25</v>
      </c>
      <c r="M3267" t="s">
        <v>120</v>
      </c>
    </row>
    <row r="3268" spans="1:13" x14ac:dyDescent="0.3">
      <c r="A3268" t="s">
        <v>11337</v>
      </c>
      <c r="C3268" t="s">
        <v>28715</v>
      </c>
      <c r="D3268">
        <v>48</v>
      </c>
      <c r="E3268" s="1">
        <v>14200000</v>
      </c>
      <c r="G3268" t="s">
        <v>69</v>
      </c>
      <c r="H3268" t="s">
        <v>28761</v>
      </c>
      <c r="I3268" t="s">
        <v>22</v>
      </c>
      <c r="J3268" t="s">
        <v>23</v>
      </c>
      <c r="K3268" t="s">
        <v>24</v>
      </c>
      <c r="L3268" t="s">
        <v>38</v>
      </c>
      <c r="M3268" t="s">
        <v>3775</v>
      </c>
    </row>
    <row r="3269" spans="1:13" x14ac:dyDescent="0.3">
      <c r="A3269" t="s">
        <v>11337</v>
      </c>
      <c r="C3269" t="s">
        <v>23856</v>
      </c>
      <c r="D3269">
        <v>36</v>
      </c>
      <c r="E3269" s="1">
        <v>10000000</v>
      </c>
      <c r="G3269" t="s">
        <v>69</v>
      </c>
      <c r="H3269" t="s">
        <v>23869</v>
      </c>
      <c r="I3269" t="s">
        <v>22</v>
      </c>
      <c r="J3269" t="s">
        <v>23</v>
      </c>
      <c r="K3269" t="s">
        <v>24</v>
      </c>
      <c r="L3269" t="s">
        <v>38</v>
      </c>
      <c r="M3269" t="s">
        <v>3775</v>
      </c>
    </row>
    <row r="3270" spans="1:13" x14ac:dyDescent="0.3">
      <c r="A3270" t="s">
        <v>11337</v>
      </c>
      <c r="C3270" t="s">
        <v>12803</v>
      </c>
      <c r="D3270">
        <v>101</v>
      </c>
      <c r="E3270" s="1">
        <v>4000000</v>
      </c>
      <c r="G3270" t="s">
        <v>69</v>
      </c>
      <c r="H3270" t="s">
        <v>12822</v>
      </c>
      <c r="I3270" t="s">
        <v>22</v>
      </c>
      <c r="J3270" t="s">
        <v>23</v>
      </c>
      <c r="K3270" t="s">
        <v>24</v>
      </c>
      <c r="L3270" t="s">
        <v>17</v>
      </c>
      <c r="M3270" t="s">
        <v>3775</v>
      </c>
    </row>
    <row r="3271" spans="1:13" x14ac:dyDescent="0.3">
      <c r="A3271" t="s">
        <v>11337</v>
      </c>
      <c r="C3271" t="s">
        <v>11317</v>
      </c>
      <c r="D3271">
        <v>37</v>
      </c>
      <c r="E3271" s="1">
        <v>10000000</v>
      </c>
      <c r="G3271" t="s">
        <v>69</v>
      </c>
      <c r="H3271" t="s">
        <v>11338</v>
      </c>
      <c r="I3271" t="s">
        <v>22</v>
      </c>
      <c r="J3271" t="s">
        <v>23</v>
      </c>
      <c r="K3271" t="s">
        <v>24</v>
      </c>
      <c r="L3271" t="s">
        <v>38</v>
      </c>
      <c r="M3271" t="s">
        <v>3775</v>
      </c>
    </row>
    <row r="3272" spans="1:13" x14ac:dyDescent="0.3">
      <c r="A3272" t="s">
        <v>11337</v>
      </c>
      <c r="C3272" t="s">
        <v>34542</v>
      </c>
      <c r="D3272">
        <v>36</v>
      </c>
      <c r="E3272" s="1">
        <v>10291000</v>
      </c>
      <c r="G3272" t="s">
        <v>69</v>
      </c>
      <c r="H3272" t="s">
        <v>34593</v>
      </c>
      <c r="I3272" t="s">
        <v>22</v>
      </c>
      <c r="J3272" t="s">
        <v>23</v>
      </c>
      <c r="K3272" t="s">
        <v>24</v>
      </c>
      <c r="L3272" t="s">
        <v>17</v>
      </c>
      <c r="M3272" t="s">
        <v>3775</v>
      </c>
    </row>
    <row r="3273" spans="1:13" x14ac:dyDescent="0.3">
      <c r="A3273" t="s">
        <v>11337</v>
      </c>
      <c r="C3273" t="s">
        <v>35134</v>
      </c>
      <c r="D3273">
        <v>4</v>
      </c>
      <c r="E3273" s="1">
        <v>10000</v>
      </c>
      <c r="G3273" t="s">
        <v>21</v>
      </c>
      <c r="H3273" t="s">
        <v>970</v>
      </c>
      <c r="I3273" t="s">
        <v>22</v>
      </c>
      <c r="J3273" t="s">
        <v>23</v>
      </c>
      <c r="K3273" t="s">
        <v>24</v>
      </c>
      <c r="L3273" t="s">
        <v>25</v>
      </c>
      <c r="M3273" t="s">
        <v>26</v>
      </c>
    </row>
    <row r="3274" spans="1:13" x14ac:dyDescent="0.3">
      <c r="A3274" t="s">
        <v>21020</v>
      </c>
      <c r="C3274" t="s">
        <v>20950</v>
      </c>
      <c r="D3274">
        <v>2</v>
      </c>
      <c r="E3274" s="1">
        <v>11375</v>
      </c>
      <c r="G3274" t="s">
        <v>34</v>
      </c>
      <c r="H3274" t="s">
        <v>6143</v>
      </c>
      <c r="I3274" t="s">
        <v>21021</v>
      </c>
      <c r="J3274" t="s">
        <v>17995</v>
      </c>
      <c r="K3274" t="s">
        <v>24</v>
      </c>
      <c r="L3274" t="s">
        <v>25</v>
      </c>
      <c r="M3274" t="s">
        <v>6146</v>
      </c>
    </row>
    <row r="3275" spans="1:13" x14ac:dyDescent="0.3">
      <c r="A3275" t="s">
        <v>21020</v>
      </c>
      <c r="C3275" t="s">
        <v>31728</v>
      </c>
      <c r="D3275">
        <v>6</v>
      </c>
      <c r="E3275" s="1">
        <v>44774</v>
      </c>
      <c r="G3275" t="s">
        <v>34</v>
      </c>
      <c r="H3275" t="s">
        <v>6143</v>
      </c>
      <c r="I3275" t="s">
        <v>31823</v>
      </c>
      <c r="J3275" t="s">
        <v>165</v>
      </c>
      <c r="K3275" t="s">
        <v>24</v>
      </c>
      <c r="L3275" t="s">
        <v>25</v>
      </c>
      <c r="M3275" t="s">
        <v>6146</v>
      </c>
    </row>
    <row r="3276" spans="1:13" x14ac:dyDescent="0.3">
      <c r="A3276" t="s">
        <v>6770</v>
      </c>
      <c r="C3276" t="s">
        <v>6671</v>
      </c>
      <c r="D3276">
        <v>3</v>
      </c>
      <c r="E3276" s="1">
        <v>47055</v>
      </c>
      <c r="G3276" t="s">
        <v>34</v>
      </c>
      <c r="H3276" t="s">
        <v>6143</v>
      </c>
      <c r="I3276" t="s">
        <v>6771</v>
      </c>
      <c r="J3276" t="s">
        <v>1250</v>
      </c>
      <c r="K3276" t="s">
        <v>24</v>
      </c>
      <c r="L3276" t="s">
        <v>25</v>
      </c>
      <c r="M3276" t="s">
        <v>6146</v>
      </c>
    </row>
    <row r="3277" spans="1:13" x14ac:dyDescent="0.3">
      <c r="A3277" t="s">
        <v>24108</v>
      </c>
      <c r="C3277" t="s">
        <v>28282</v>
      </c>
      <c r="D3277">
        <v>24</v>
      </c>
      <c r="E3277" s="1">
        <v>800000</v>
      </c>
      <c r="G3277" t="s">
        <v>111</v>
      </c>
      <c r="H3277" t="s">
        <v>68</v>
      </c>
      <c r="I3277" t="s">
        <v>287</v>
      </c>
      <c r="J3277" t="s">
        <v>288</v>
      </c>
      <c r="K3277" t="s">
        <v>24</v>
      </c>
      <c r="L3277" t="s">
        <v>25</v>
      </c>
      <c r="M3277" t="s">
        <v>322</v>
      </c>
    </row>
    <row r="3278" spans="1:13" x14ac:dyDescent="0.3">
      <c r="A3278" t="s">
        <v>24108</v>
      </c>
      <c r="C3278" t="s">
        <v>24055</v>
      </c>
      <c r="D3278">
        <v>36</v>
      </c>
      <c r="E3278" s="1">
        <v>1050000</v>
      </c>
      <c r="G3278" t="s">
        <v>111</v>
      </c>
      <c r="H3278" t="s">
        <v>24109</v>
      </c>
      <c r="I3278" t="s">
        <v>287</v>
      </c>
      <c r="J3278" t="s">
        <v>288</v>
      </c>
      <c r="K3278" t="s">
        <v>24</v>
      </c>
      <c r="L3278" t="s">
        <v>25</v>
      </c>
      <c r="M3278" t="s">
        <v>322</v>
      </c>
    </row>
    <row r="3279" spans="1:13" x14ac:dyDescent="0.3">
      <c r="A3279" t="s">
        <v>30459</v>
      </c>
      <c r="C3279" t="s">
        <v>30364</v>
      </c>
      <c r="D3279">
        <v>11</v>
      </c>
      <c r="E3279" s="1">
        <v>220000</v>
      </c>
      <c r="G3279" t="s">
        <v>111</v>
      </c>
      <c r="H3279" t="s">
        <v>30460</v>
      </c>
      <c r="I3279" t="s">
        <v>156</v>
      </c>
      <c r="J3279" t="s">
        <v>22</v>
      </c>
      <c r="K3279" t="s">
        <v>24</v>
      </c>
      <c r="L3279" t="s">
        <v>25</v>
      </c>
      <c r="M3279" t="s">
        <v>3790</v>
      </c>
    </row>
    <row r="3280" spans="1:13" x14ac:dyDescent="0.3">
      <c r="A3280" t="s">
        <v>34532</v>
      </c>
      <c r="C3280" t="s">
        <v>34985</v>
      </c>
      <c r="D3280">
        <v>45</v>
      </c>
      <c r="E3280" s="1">
        <v>3282956</v>
      </c>
      <c r="G3280" t="s">
        <v>111</v>
      </c>
      <c r="H3280" t="s">
        <v>35004</v>
      </c>
      <c r="I3280" t="s">
        <v>85</v>
      </c>
      <c r="J3280" t="s">
        <v>86</v>
      </c>
      <c r="K3280" t="s">
        <v>24</v>
      </c>
      <c r="L3280" t="s">
        <v>25</v>
      </c>
      <c r="M3280" t="s">
        <v>232</v>
      </c>
    </row>
    <row r="3281" spans="1:13" x14ac:dyDescent="0.3">
      <c r="A3281" t="s">
        <v>34532</v>
      </c>
      <c r="C3281" t="s">
        <v>34470</v>
      </c>
      <c r="D3281">
        <v>2</v>
      </c>
      <c r="E3281" s="1">
        <v>45000</v>
      </c>
      <c r="G3281" t="s">
        <v>111</v>
      </c>
      <c r="H3281" t="s">
        <v>34533</v>
      </c>
      <c r="I3281" t="s">
        <v>85</v>
      </c>
      <c r="J3281" t="s">
        <v>86</v>
      </c>
      <c r="K3281" t="s">
        <v>24</v>
      </c>
      <c r="L3281" t="s">
        <v>25</v>
      </c>
      <c r="M3281" t="s">
        <v>232</v>
      </c>
    </row>
    <row r="3282" spans="1:13" x14ac:dyDescent="0.3">
      <c r="A3282" t="s">
        <v>605</v>
      </c>
      <c r="C3282" t="s">
        <v>597</v>
      </c>
      <c r="D3282">
        <v>24</v>
      </c>
      <c r="E3282" s="1">
        <v>599908</v>
      </c>
      <c r="G3282" t="s">
        <v>69</v>
      </c>
      <c r="H3282" t="s">
        <v>606</v>
      </c>
      <c r="I3282" t="s">
        <v>607</v>
      </c>
      <c r="J3282" t="s">
        <v>608</v>
      </c>
      <c r="K3282" t="s">
        <v>609</v>
      </c>
      <c r="L3282" t="s">
        <v>25</v>
      </c>
      <c r="M3282" t="s">
        <v>221</v>
      </c>
    </row>
    <row r="3283" spans="1:13" x14ac:dyDescent="0.3">
      <c r="A3283" t="s">
        <v>605</v>
      </c>
      <c r="C3283" t="s">
        <v>4328</v>
      </c>
      <c r="D3283">
        <v>28</v>
      </c>
      <c r="E3283" s="1">
        <v>437350</v>
      </c>
      <c r="G3283" t="s">
        <v>69</v>
      </c>
      <c r="H3283" t="s">
        <v>4350</v>
      </c>
      <c r="I3283" t="s">
        <v>607</v>
      </c>
      <c r="J3283" t="s">
        <v>608</v>
      </c>
      <c r="K3283" t="s">
        <v>609</v>
      </c>
      <c r="L3283" t="s">
        <v>25</v>
      </c>
      <c r="M3283" t="s">
        <v>221</v>
      </c>
    </row>
    <row r="3284" spans="1:13" x14ac:dyDescent="0.3">
      <c r="A3284" t="s">
        <v>605</v>
      </c>
      <c r="C3284" t="s">
        <v>22248</v>
      </c>
      <c r="D3284">
        <v>20</v>
      </c>
      <c r="E3284" s="1">
        <v>434550</v>
      </c>
      <c r="G3284" t="s">
        <v>69</v>
      </c>
      <c r="H3284" t="s">
        <v>22352</v>
      </c>
      <c r="I3284" t="s">
        <v>607</v>
      </c>
      <c r="J3284" t="s">
        <v>608</v>
      </c>
      <c r="K3284" t="s">
        <v>609</v>
      </c>
      <c r="L3284" t="s">
        <v>25</v>
      </c>
      <c r="M3284" t="s">
        <v>221</v>
      </c>
    </row>
    <row r="3285" spans="1:13" x14ac:dyDescent="0.3">
      <c r="A3285" t="s">
        <v>16328</v>
      </c>
      <c r="C3285" t="s">
        <v>16236</v>
      </c>
      <c r="D3285">
        <v>1</v>
      </c>
      <c r="E3285" s="1">
        <v>5000</v>
      </c>
      <c r="G3285" t="s">
        <v>34</v>
      </c>
      <c r="H3285" t="s">
        <v>16329</v>
      </c>
      <c r="I3285" t="s">
        <v>607</v>
      </c>
      <c r="J3285" t="s">
        <v>608</v>
      </c>
      <c r="K3285" t="s">
        <v>609</v>
      </c>
      <c r="L3285" t="s">
        <v>25</v>
      </c>
      <c r="M3285" t="s">
        <v>87</v>
      </c>
    </row>
    <row r="3286" spans="1:13" x14ac:dyDescent="0.3">
      <c r="A3286" t="s">
        <v>2738</v>
      </c>
      <c r="C3286" t="s">
        <v>2269</v>
      </c>
      <c r="D3286">
        <v>36</v>
      </c>
      <c r="E3286" s="1">
        <v>1298588</v>
      </c>
      <c r="G3286" t="s">
        <v>48</v>
      </c>
      <c r="H3286" t="s">
        <v>2739</v>
      </c>
      <c r="I3286" t="s">
        <v>1076</v>
      </c>
      <c r="J3286" t="s">
        <v>1077</v>
      </c>
      <c r="K3286" t="s">
        <v>609</v>
      </c>
      <c r="L3286" t="s">
        <v>25</v>
      </c>
      <c r="M3286" t="s">
        <v>190</v>
      </c>
    </row>
    <row r="3287" spans="1:13" x14ac:dyDescent="0.3">
      <c r="A3287" t="s">
        <v>2738</v>
      </c>
      <c r="C3287" t="s">
        <v>5025</v>
      </c>
      <c r="D3287">
        <v>45</v>
      </c>
      <c r="E3287" s="1">
        <v>1199013</v>
      </c>
      <c r="G3287" t="s">
        <v>48</v>
      </c>
      <c r="H3287" t="s">
        <v>5069</v>
      </c>
      <c r="I3287" t="s">
        <v>1076</v>
      </c>
      <c r="J3287" t="s">
        <v>1077</v>
      </c>
      <c r="K3287" t="s">
        <v>609</v>
      </c>
      <c r="L3287" t="s">
        <v>25</v>
      </c>
      <c r="M3287" t="s">
        <v>190</v>
      </c>
    </row>
    <row r="3288" spans="1:13" x14ac:dyDescent="0.3">
      <c r="A3288" t="s">
        <v>2738</v>
      </c>
      <c r="C3288" t="s">
        <v>11317</v>
      </c>
      <c r="D3288">
        <v>47</v>
      </c>
      <c r="E3288" s="1">
        <v>1495771</v>
      </c>
      <c r="G3288" t="s">
        <v>48</v>
      </c>
      <c r="H3288" t="s">
        <v>11322</v>
      </c>
      <c r="I3288" t="s">
        <v>1076</v>
      </c>
      <c r="J3288" t="s">
        <v>1077</v>
      </c>
      <c r="K3288" t="s">
        <v>609</v>
      </c>
      <c r="L3288" t="s">
        <v>25</v>
      </c>
      <c r="M3288" t="s">
        <v>190</v>
      </c>
    </row>
    <row r="3289" spans="1:13" x14ac:dyDescent="0.3">
      <c r="A3289" t="s">
        <v>21979</v>
      </c>
      <c r="C3289" t="s">
        <v>21907</v>
      </c>
      <c r="D3289">
        <v>7</v>
      </c>
      <c r="E3289" s="1">
        <v>25000</v>
      </c>
      <c r="G3289" t="s">
        <v>13</v>
      </c>
      <c r="H3289" t="s">
        <v>21980</v>
      </c>
      <c r="I3289" t="s">
        <v>1961</v>
      </c>
      <c r="J3289" t="s">
        <v>608</v>
      </c>
      <c r="K3289" t="s">
        <v>609</v>
      </c>
      <c r="L3289" t="s">
        <v>17</v>
      </c>
      <c r="M3289" t="s">
        <v>450</v>
      </c>
    </row>
    <row r="3290" spans="1:13" x14ac:dyDescent="0.3">
      <c r="A3290" t="s">
        <v>10664</v>
      </c>
      <c r="C3290" t="s">
        <v>10589</v>
      </c>
      <c r="D3290">
        <v>66</v>
      </c>
      <c r="E3290" s="1">
        <v>2902288</v>
      </c>
      <c r="G3290" t="s">
        <v>13</v>
      </c>
      <c r="H3290" t="s">
        <v>10665</v>
      </c>
      <c r="I3290" t="s">
        <v>607</v>
      </c>
      <c r="J3290" t="s">
        <v>608</v>
      </c>
      <c r="K3290" t="s">
        <v>609</v>
      </c>
      <c r="L3290" t="s">
        <v>17</v>
      </c>
      <c r="M3290" t="s">
        <v>345</v>
      </c>
    </row>
    <row r="3291" spans="1:13" x14ac:dyDescent="0.3">
      <c r="A3291" t="s">
        <v>4574</v>
      </c>
      <c r="C3291" t="s">
        <v>28282</v>
      </c>
      <c r="D3291">
        <v>15</v>
      </c>
      <c r="E3291" s="1">
        <v>240182</v>
      </c>
      <c r="G3291" t="s">
        <v>34</v>
      </c>
      <c r="H3291" t="s">
        <v>28388</v>
      </c>
      <c r="I3291" t="s">
        <v>4576</v>
      </c>
      <c r="J3291" t="s">
        <v>608</v>
      </c>
      <c r="K3291" t="s">
        <v>609</v>
      </c>
      <c r="L3291" t="s">
        <v>25</v>
      </c>
      <c r="M3291" t="s">
        <v>202</v>
      </c>
    </row>
    <row r="3292" spans="1:13" x14ac:dyDescent="0.3">
      <c r="A3292" t="s">
        <v>4574</v>
      </c>
      <c r="C3292" t="s">
        <v>28282</v>
      </c>
      <c r="D3292">
        <v>13</v>
      </c>
      <c r="E3292" s="1">
        <v>200000</v>
      </c>
      <c r="G3292" t="s">
        <v>69</v>
      </c>
      <c r="H3292" t="s">
        <v>68</v>
      </c>
      <c r="I3292" t="s">
        <v>4576</v>
      </c>
      <c r="J3292" t="s">
        <v>608</v>
      </c>
      <c r="K3292" t="s">
        <v>609</v>
      </c>
      <c r="L3292" t="s">
        <v>25</v>
      </c>
      <c r="M3292" t="s">
        <v>221</v>
      </c>
    </row>
    <row r="3293" spans="1:13" x14ac:dyDescent="0.3">
      <c r="A3293" t="s">
        <v>4574</v>
      </c>
      <c r="C3293" t="s">
        <v>4395</v>
      </c>
      <c r="D3293">
        <v>31</v>
      </c>
      <c r="E3293" s="1">
        <v>904000</v>
      </c>
      <c r="G3293" t="s">
        <v>364</v>
      </c>
      <c r="H3293" t="s">
        <v>4575</v>
      </c>
      <c r="I3293" t="s">
        <v>4576</v>
      </c>
      <c r="J3293" t="s">
        <v>608</v>
      </c>
      <c r="K3293" t="s">
        <v>609</v>
      </c>
      <c r="L3293" t="s">
        <v>25</v>
      </c>
      <c r="M3293" t="s">
        <v>4577</v>
      </c>
    </row>
    <row r="3294" spans="1:13" x14ac:dyDescent="0.3">
      <c r="A3294" t="s">
        <v>32830</v>
      </c>
      <c r="C3294" t="s">
        <v>32581</v>
      </c>
      <c r="D3294">
        <v>7</v>
      </c>
      <c r="E3294" s="1">
        <v>18496</v>
      </c>
      <c r="G3294" t="s">
        <v>34</v>
      </c>
      <c r="H3294" t="s">
        <v>6143</v>
      </c>
      <c r="I3294" t="s">
        <v>32831</v>
      </c>
      <c r="J3294" t="s">
        <v>70</v>
      </c>
      <c r="K3294" t="s">
        <v>24</v>
      </c>
      <c r="L3294" t="s">
        <v>25</v>
      </c>
      <c r="M3294" t="s">
        <v>6146</v>
      </c>
    </row>
    <row r="3295" spans="1:13" x14ac:dyDescent="0.3">
      <c r="A3295" t="s">
        <v>20257</v>
      </c>
      <c r="C3295" t="s">
        <v>20121</v>
      </c>
      <c r="D3295">
        <v>4</v>
      </c>
      <c r="E3295" s="1">
        <v>7215</v>
      </c>
      <c r="G3295" t="s">
        <v>34</v>
      </c>
      <c r="H3295" t="s">
        <v>6143</v>
      </c>
      <c r="I3295" t="s">
        <v>20258</v>
      </c>
      <c r="J3295" t="s">
        <v>288</v>
      </c>
      <c r="K3295" t="s">
        <v>24</v>
      </c>
      <c r="L3295" t="s">
        <v>25</v>
      </c>
      <c r="M3295" t="s">
        <v>6146</v>
      </c>
    </row>
    <row r="3296" spans="1:13" x14ac:dyDescent="0.3">
      <c r="A3296" t="s">
        <v>20257</v>
      </c>
      <c r="C3296" t="s">
        <v>31866</v>
      </c>
      <c r="D3296">
        <v>6</v>
      </c>
      <c r="E3296" s="1">
        <v>4974</v>
      </c>
      <c r="G3296" t="s">
        <v>34</v>
      </c>
      <c r="H3296" t="s">
        <v>6143</v>
      </c>
      <c r="I3296" t="s">
        <v>20258</v>
      </c>
      <c r="J3296" t="s">
        <v>769</v>
      </c>
      <c r="K3296" t="s">
        <v>24</v>
      </c>
      <c r="L3296" t="s">
        <v>25</v>
      </c>
      <c r="M3296" t="s">
        <v>6146</v>
      </c>
    </row>
    <row r="3297" spans="1:13" x14ac:dyDescent="0.3">
      <c r="A3297" t="s">
        <v>3463</v>
      </c>
      <c r="C3297" t="s">
        <v>2957</v>
      </c>
      <c r="D3297">
        <v>22</v>
      </c>
      <c r="E3297" s="1">
        <v>1550000</v>
      </c>
      <c r="G3297" t="s">
        <v>364</v>
      </c>
      <c r="H3297" t="s">
        <v>3464</v>
      </c>
      <c r="I3297" t="s">
        <v>578</v>
      </c>
      <c r="J3297" t="s">
        <v>578</v>
      </c>
      <c r="K3297" t="s">
        <v>273</v>
      </c>
      <c r="L3297" t="s">
        <v>44</v>
      </c>
      <c r="M3297" t="s">
        <v>632</v>
      </c>
    </row>
    <row r="3298" spans="1:13" x14ac:dyDescent="0.3">
      <c r="A3298" t="s">
        <v>3463</v>
      </c>
      <c r="C3298" t="s">
        <v>29553</v>
      </c>
      <c r="D3298">
        <v>25</v>
      </c>
      <c r="E3298" s="1">
        <v>500525</v>
      </c>
      <c r="G3298" t="s">
        <v>69</v>
      </c>
      <c r="H3298" t="s">
        <v>29877</v>
      </c>
      <c r="I3298" t="s">
        <v>578</v>
      </c>
      <c r="J3298" t="s">
        <v>578</v>
      </c>
      <c r="K3298" t="s">
        <v>273</v>
      </c>
      <c r="L3298" t="s">
        <v>44</v>
      </c>
      <c r="M3298" t="s">
        <v>39</v>
      </c>
    </row>
    <row r="3299" spans="1:13" x14ac:dyDescent="0.3">
      <c r="A3299" t="s">
        <v>7522</v>
      </c>
      <c r="C3299" t="s">
        <v>22505</v>
      </c>
      <c r="D3299">
        <v>2</v>
      </c>
      <c r="E3299" s="1">
        <v>150000</v>
      </c>
      <c r="G3299" t="s">
        <v>21</v>
      </c>
      <c r="H3299" t="s">
        <v>22636</v>
      </c>
      <c r="I3299" t="s">
        <v>156</v>
      </c>
      <c r="J3299" t="s">
        <v>22</v>
      </c>
      <c r="K3299" t="s">
        <v>24</v>
      </c>
      <c r="L3299" t="s">
        <v>25</v>
      </c>
      <c r="M3299" t="s">
        <v>26</v>
      </c>
    </row>
    <row r="3300" spans="1:13" x14ac:dyDescent="0.3">
      <c r="A3300" t="s">
        <v>7522</v>
      </c>
      <c r="C3300" t="s">
        <v>33531</v>
      </c>
      <c r="D3300">
        <v>24</v>
      </c>
      <c r="E3300" s="1">
        <v>200000</v>
      </c>
      <c r="G3300" t="s">
        <v>111</v>
      </c>
      <c r="H3300" t="s">
        <v>33542</v>
      </c>
      <c r="I3300" t="s">
        <v>156</v>
      </c>
      <c r="J3300" t="s">
        <v>22</v>
      </c>
      <c r="K3300" t="s">
        <v>24</v>
      </c>
      <c r="L3300" t="s">
        <v>25</v>
      </c>
      <c r="M3300" t="s">
        <v>141</v>
      </c>
    </row>
    <row r="3301" spans="1:13" x14ac:dyDescent="0.3">
      <c r="A3301" t="s">
        <v>7522</v>
      </c>
      <c r="C3301" t="s">
        <v>24677</v>
      </c>
      <c r="D3301">
        <v>12</v>
      </c>
      <c r="E3301" s="1">
        <v>50000</v>
      </c>
      <c r="G3301" t="s">
        <v>111</v>
      </c>
      <c r="H3301" t="s">
        <v>970</v>
      </c>
      <c r="I3301" t="s">
        <v>156</v>
      </c>
      <c r="J3301" t="s">
        <v>22</v>
      </c>
      <c r="K3301" t="s">
        <v>24</v>
      </c>
      <c r="L3301" t="s">
        <v>25</v>
      </c>
      <c r="M3301" t="s">
        <v>6109</v>
      </c>
    </row>
    <row r="3302" spans="1:13" x14ac:dyDescent="0.3">
      <c r="A3302" t="s">
        <v>7522</v>
      </c>
      <c r="C3302" t="s">
        <v>25127</v>
      </c>
      <c r="D3302">
        <v>60</v>
      </c>
      <c r="E3302" s="1">
        <v>60000</v>
      </c>
      <c r="G3302" t="s">
        <v>21</v>
      </c>
      <c r="H3302" t="s">
        <v>970</v>
      </c>
      <c r="I3302" t="s">
        <v>156</v>
      </c>
      <c r="J3302" t="s">
        <v>22</v>
      </c>
      <c r="K3302" t="s">
        <v>24</v>
      </c>
      <c r="L3302" t="s">
        <v>25</v>
      </c>
      <c r="M3302" t="s">
        <v>26</v>
      </c>
    </row>
    <row r="3303" spans="1:13" x14ac:dyDescent="0.3">
      <c r="A3303" t="s">
        <v>7522</v>
      </c>
      <c r="C3303" t="s">
        <v>25397</v>
      </c>
      <c r="D3303">
        <v>12</v>
      </c>
      <c r="E3303" s="1">
        <v>10000</v>
      </c>
      <c r="G3303" t="s">
        <v>111</v>
      </c>
      <c r="H3303" t="s">
        <v>970</v>
      </c>
      <c r="I3303" t="s">
        <v>156</v>
      </c>
      <c r="J3303" t="s">
        <v>22</v>
      </c>
      <c r="K3303" t="s">
        <v>24</v>
      </c>
      <c r="L3303" t="s">
        <v>25</v>
      </c>
      <c r="M3303" t="s">
        <v>6109</v>
      </c>
    </row>
    <row r="3304" spans="1:13" x14ac:dyDescent="0.3">
      <c r="A3304" t="s">
        <v>7522</v>
      </c>
      <c r="C3304" t="s">
        <v>18377</v>
      </c>
      <c r="D3304">
        <v>12</v>
      </c>
      <c r="E3304" s="1">
        <v>10000</v>
      </c>
      <c r="G3304" t="s">
        <v>111</v>
      </c>
      <c r="H3304" t="s">
        <v>6121</v>
      </c>
      <c r="I3304" t="s">
        <v>156</v>
      </c>
      <c r="J3304" t="s">
        <v>22</v>
      </c>
      <c r="K3304" t="s">
        <v>24</v>
      </c>
      <c r="L3304" t="s">
        <v>25</v>
      </c>
      <c r="M3304" t="s">
        <v>6109</v>
      </c>
    </row>
    <row r="3305" spans="1:13" x14ac:dyDescent="0.3">
      <c r="A3305" t="s">
        <v>7522</v>
      </c>
      <c r="C3305" t="s">
        <v>31866</v>
      </c>
      <c r="D3305">
        <v>12</v>
      </c>
      <c r="E3305" s="1">
        <v>10000</v>
      </c>
      <c r="G3305" t="s">
        <v>111</v>
      </c>
      <c r="H3305" t="s">
        <v>6121</v>
      </c>
      <c r="I3305" t="s">
        <v>156</v>
      </c>
      <c r="J3305" t="s">
        <v>22</v>
      </c>
      <c r="K3305" t="s">
        <v>24</v>
      </c>
      <c r="L3305" t="s">
        <v>25</v>
      </c>
      <c r="M3305" t="s">
        <v>6109</v>
      </c>
    </row>
    <row r="3306" spans="1:13" x14ac:dyDescent="0.3">
      <c r="A3306" t="s">
        <v>7522</v>
      </c>
      <c r="C3306" t="s">
        <v>13456</v>
      </c>
      <c r="D3306">
        <v>12</v>
      </c>
      <c r="E3306" s="1">
        <v>10000</v>
      </c>
      <c r="G3306" t="s">
        <v>111</v>
      </c>
      <c r="H3306" t="s">
        <v>6121</v>
      </c>
      <c r="I3306" t="s">
        <v>156</v>
      </c>
      <c r="J3306" t="s">
        <v>22</v>
      </c>
      <c r="K3306" t="s">
        <v>24</v>
      </c>
      <c r="L3306" t="s">
        <v>25</v>
      </c>
      <c r="M3306" t="s">
        <v>6109</v>
      </c>
    </row>
    <row r="3307" spans="1:13" x14ac:dyDescent="0.3">
      <c r="A3307" t="s">
        <v>7522</v>
      </c>
      <c r="C3307" t="s">
        <v>7515</v>
      </c>
      <c r="D3307">
        <v>12</v>
      </c>
      <c r="E3307" s="1">
        <v>10000</v>
      </c>
      <c r="G3307" t="s">
        <v>111</v>
      </c>
      <c r="H3307" t="s">
        <v>6121</v>
      </c>
      <c r="I3307" t="s">
        <v>156</v>
      </c>
      <c r="J3307" t="s">
        <v>22</v>
      </c>
      <c r="K3307" t="s">
        <v>24</v>
      </c>
      <c r="L3307" t="s">
        <v>25</v>
      </c>
      <c r="M3307" t="s">
        <v>6109</v>
      </c>
    </row>
    <row r="3308" spans="1:13" x14ac:dyDescent="0.3">
      <c r="A3308" t="s">
        <v>7522</v>
      </c>
      <c r="C3308" t="s">
        <v>36487</v>
      </c>
      <c r="D3308">
        <v>12</v>
      </c>
      <c r="E3308" s="1">
        <v>5000</v>
      </c>
      <c r="G3308" t="s">
        <v>111</v>
      </c>
      <c r="H3308" t="s">
        <v>6121</v>
      </c>
      <c r="I3308" t="s">
        <v>156</v>
      </c>
      <c r="J3308" t="s">
        <v>22</v>
      </c>
      <c r="K3308" t="s">
        <v>24</v>
      </c>
      <c r="L3308" t="s">
        <v>25</v>
      </c>
      <c r="M3308" t="s">
        <v>6109</v>
      </c>
    </row>
    <row r="3309" spans="1:13" x14ac:dyDescent="0.3">
      <c r="A3309" t="s">
        <v>7522</v>
      </c>
      <c r="C3309" t="s">
        <v>36460</v>
      </c>
      <c r="D3309">
        <v>12</v>
      </c>
      <c r="E3309" s="1">
        <v>800000</v>
      </c>
      <c r="G3309" t="s">
        <v>111</v>
      </c>
      <c r="H3309" t="s">
        <v>36462</v>
      </c>
      <c r="I3309" t="s">
        <v>156</v>
      </c>
      <c r="J3309" t="s">
        <v>22</v>
      </c>
      <c r="K3309" t="s">
        <v>24</v>
      </c>
      <c r="L3309" t="s">
        <v>25</v>
      </c>
      <c r="M3309" t="s">
        <v>6109</v>
      </c>
    </row>
    <row r="3310" spans="1:13" x14ac:dyDescent="0.3">
      <c r="A3310" t="s">
        <v>7522</v>
      </c>
      <c r="C3310" t="s">
        <v>36410</v>
      </c>
      <c r="D3310">
        <v>12</v>
      </c>
      <c r="E3310" s="1">
        <v>5500</v>
      </c>
      <c r="G3310" t="s">
        <v>111</v>
      </c>
      <c r="H3310" t="s">
        <v>6121</v>
      </c>
      <c r="I3310" t="s">
        <v>156</v>
      </c>
      <c r="J3310" t="s">
        <v>22</v>
      </c>
      <c r="K3310" t="s">
        <v>24</v>
      </c>
      <c r="L3310" t="s">
        <v>25</v>
      </c>
      <c r="M3310" t="s">
        <v>6109</v>
      </c>
    </row>
    <row r="3311" spans="1:13" x14ac:dyDescent="0.3">
      <c r="A3311" t="s">
        <v>7522</v>
      </c>
      <c r="C3311" t="s">
        <v>36384</v>
      </c>
      <c r="D3311">
        <v>12</v>
      </c>
      <c r="E3311" s="1">
        <v>5000</v>
      </c>
      <c r="G3311" t="s">
        <v>111</v>
      </c>
      <c r="H3311" t="s">
        <v>6121</v>
      </c>
      <c r="I3311" t="s">
        <v>156</v>
      </c>
      <c r="J3311" t="s">
        <v>22</v>
      </c>
      <c r="K3311" t="s">
        <v>24</v>
      </c>
      <c r="L3311" t="s">
        <v>25</v>
      </c>
      <c r="M3311" t="s">
        <v>6109</v>
      </c>
    </row>
    <row r="3312" spans="1:13" x14ac:dyDescent="0.3">
      <c r="A3312" t="s">
        <v>5320</v>
      </c>
      <c r="C3312" t="s">
        <v>30851</v>
      </c>
      <c r="D3312">
        <v>20</v>
      </c>
      <c r="E3312" s="1">
        <v>500131</v>
      </c>
      <c r="G3312" t="s">
        <v>69</v>
      </c>
      <c r="H3312" t="s">
        <v>30914</v>
      </c>
      <c r="I3312" t="s">
        <v>70</v>
      </c>
      <c r="J3312" t="s">
        <v>70</v>
      </c>
      <c r="K3312" t="s">
        <v>24</v>
      </c>
      <c r="L3312" t="s">
        <v>25</v>
      </c>
      <c r="M3312" t="s">
        <v>221</v>
      </c>
    </row>
    <row r="3313" spans="1:13" x14ac:dyDescent="0.3">
      <c r="A3313" t="s">
        <v>5320</v>
      </c>
      <c r="C3313" t="s">
        <v>5155</v>
      </c>
      <c r="D3313">
        <v>36</v>
      </c>
      <c r="E3313" s="1">
        <v>15000000</v>
      </c>
      <c r="G3313" t="s">
        <v>69</v>
      </c>
      <c r="H3313" t="s">
        <v>5321</v>
      </c>
      <c r="I3313" t="s">
        <v>70</v>
      </c>
      <c r="J3313" t="s">
        <v>70</v>
      </c>
      <c r="K3313" t="s">
        <v>24</v>
      </c>
      <c r="L3313" t="s">
        <v>17</v>
      </c>
      <c r="M3313" t="s">
        <v>221</v>
      </c>
    </row>
    <row r="3314" spans="1:13" x14ac:dyDescent="0.3">
      <c r="A3314" t="s">
        <v>5320</v>
      </c>
      <c r="C3314" t="s">
        <v>23564</v>
      </c>
      <c r="D3314">
        <v>18</v>
      </c>
      <c r="E3314" s="1">
        <v>800000</v>
      </c>
      <c r="G3314" t="s">
        <v>69</v>
      </c>
      <c r="H3314" t="s">
        <v>77</v>
      </c>
      <c r="I3314" t="s">
        <v>70</v>
      </c>
      <c r="J3314" t="s">
        <v>70</v>
      </c>
      <c r="K3314" t="s">
        <v>24</v>
      </c>
      <c r="L3314" t="s">
        <v>17</v>
      </c>
      <c r="M3314" t="s">
        <v>221</v>
      </c>
    </row>
    <row r="3315" spans="1:13" x14ac:dyDescent="0.3">
      <c r="A3315" t="s">
        <v>5320</v>
      </c>
      <c r="C3315" t="s">
        <v>22115</v>
      </c>
      <c r="D3315">
        <v>12</v>
      </c>
      <c r="E3315" s="1">
        <v>50000</v>
      </c>
      <c r="G3315" t="s">
        <v>111</v>
      </c>
      <c r="H3315" t="s">
        <v>15710</v>
      </c>
      <c r="I3315" t="s">
        <v>70</v>
      </c>
      <c r="J3315" t="s">
        <v>70</v>
      </c>
      <c r="K3315" t="s">
        <v>24</v>
      </c>
      <c r="L3315" t="s">
        <v>25</v>
      </c>
      <c r="M3315" t="s">
        <v>120</v>
      </c>
    </row>
    <row r="3316" spans="1:13" x14ac:dyDescent="0.3">
      <c r="A3316" t="s">
        <v>5320</v>
      </c>
      <c r="C3316" t="s">
        <v>15606</v>
      </c>
      <c r="D3316">
        <v>6</v>
      </c>
      <c r="E3316" s="1">
        <v>50000</v>
      </c>
      <c r="G3316" t="s">
        <v>111</v>
      </c>
      <c r="H3316" t="s">
        <v>15710</v>
      </c>
      <c r="I3316" t="s">
        <v>70</v>
      </c>
      <c r="J3316" t="s">
        <v>70</v>
      </c>
      <c r="K3316" t="s">
        <v>24</v>
      </c>
      <c r="L3316" t="s">
        <v>25</v>
      </c>
      <c r="M3316" t="s">
        <v>120</v>
      </c>
    </row>
    <row r="3317" spans="1:13" x14ac:dyDescent="0.3">
      <c r="A3317" t="s">
        <v>5320</v>
      </c>
      <c r="C3317" t="s">
        <v>11494</v>
      </c>
      <c r="D3317">
        <v>2</v>
      </c>
      <c r="E3317" s="1">
        <v>50000</v>
      </c>
      <c r="G3317" t="s">
        <v>111</v>
      </c>
      <c r="H3317" t="s">
        <v>11597</v>
      </c>
      <c r="I3317" t="s">
        <v>70</v>
      </c>
      <c r="J3317" t="s">
        <v>70</v>
      </c>
      <c r="K3317" t="s">
        <v>24</v>
      </c>
      <c r="L3317" t="s">
        <v>25</v>
      </c>
      <c r="M3317" t="s">
        <v>120</v>
      </c>
    </row>
    <row r="3318" spans="1:13" x14ac:dyDescent="0.3">
      <c r="A3318" t="s">
        <v>5320</v>
      </c>
      <c r="C3318" t="s">
        <v>11012</v>
      </c>
      <c r="D3318">
        <v>2</v>
      </c>
      <c r="E3318" s="1">
        <v>50000</v>
      </c>
      <c r="G3318" t="s">
        <v>111</v>
      </c>
      <c r="H3318" t="s">
        <v>11095</v>
      </c>
      <c r="I3318" t="s">
        <v>70</v>
      </c>
      <c r="J3318" t="s">
        <v>70</v>
      </c>
      <c r="K3318" t="s">
        <v>24</v>
      </c>
      <c r="L3318" t="s">
        <v>25</v>
      </c>
      <c r="M3318" t="s">
        <v>120</v>
      </c>
    </row>
    <row r="3319" spans="1:13" x14ac:dyDescent="0.3">
      <c r="A3319" t="s">
        <v>5320</v>
      </c>
      <c r="C3319" t="s">
        <v>11012</v>
      </c>
      <c r="D3319">
        <v>6</v>
      </c>
      <c r="E3319" s="1">
        <v>10000</v>
      </c>
      <c r="G3319" t="s">
        <v>69</v>
      </c>
      <c r="H3319" t="s">
        <v>11096</v>
      </c>
      <c r="I3319" t="s">
        <v>70</v>
      </c>
      <c r="J3319" t="s">
        <v>70</v>
      </c>
      <c r="K3319" t="s">
        <v>24</v>
      </c>
      <c r="L3319" t="s">
        <v>25</v>
      </c>
      <c r="M3319" t="s">
        <v>221</v>
      </c>
    </row>
    <row r="3320" spans="1:13" x14ac:dyDescent="0.3">
      <c r="A3320" t="s">
        <v>5320</v>
      </c>
      <c r="C3320" t="s">
        <v>8196</v>
      </c>
      <c r="D3320">
        <v>56</v>
      </c>
      <c r="E3320" s="1">
        <v>7350000</v>
      </c>
      <c r="G3320" t="s">
        <v>1309</v>
      </c>
      <c r="H3320" t="s">
        <v>8305</v>
      </c>
      <c r="I3320" t="s">
        <v>70</v>
      </c>
      <c r="J3320" t="s">
        <v>70</v>
      </c>
      <c r="K3320" t="s">
        <v>24</v>
      </c>
      <c r="L3320" t="s">
        <v>25</v>
      </c>
      <c r="M3320" t="s">
        <v>8306</v>
      </c>
    </row>
    <row r="3321" spans="1:13" x14ac:dyDescent="0.3">
      <c r="A3321" t="s">
        <v>5320</v>
      </c>
      <c r="C3321" t="s">
        <v>34035</v>
      </c>
      <c r="D3321">
        <v>31</v>
      </c>
      <c r="E3321" s="1">
        <v>2200000</v>
      </c>
      <c r="G3321" t="s">
        <v>69</v>
      </c>
      <c r="H3321" t="s">
        <v>970</v>
      </c>
      <c r="I3321" t="s">
        <v>70</v>
      </c>
      <c r="J3321" t="s">
        <v>70</v>
      </c>
      <c r="K3321" t="s">
        <v>24</v>
      </c>
      <c r="L3321" t="s">
        <v>25</v>
      </c>
      <c r="M3321" t="s">
        <v>221</v>
      </c>
    </row>
    <row r="3322" spans="1:13" x14ac:dyDescent="0.3">
      <c r="A3322" t="s">
        <v>5320</v>
      </c>
      <c r="C3322" t="s">
        <v>37861</v>
      </c>
      <c r="D3322">
        <v>36</v>
      </c>
      <c r="E3322" s="1">
        <v>1200000</v>
      </c>
      <c r="G3322" t="s">
        <v>69</v>
      </c>
      <c r="H3322" t="s">
        <v>970</v>
      </c>
      <c r="I3322" t="s">
        <v>70</v>
      </c>
      <c r="J3322" t="s">
        <v>70</v>
      </c>
      <c r="K3322" t="s">
        <v>24</v>
      </c>
      <c r="L3322" t="s">
        <v>25</v>
      </c>
      <c r="M3322" t="s">
        <v>221</v>
      </c>
    </row>
    <row r="3323" spans="1:13" x14ac:dyDescent="0.3">
      <c r="A3323" t="s">
        <v>5320</v>
      </c>
      <c r="C3323" t="s">
        <v>25301</v>
      </c>
      <c r="D3323">
        <v>36</v>
      </c>
      <c r="E3323" s="1">
        <v>600000</v>
      </c>
      <c r="G3323" t="s">
        <v>69</v>
      </c>
      <c r="H3323" t="s">
        <v>970</v>
      </c>
      <c r="I3323" t="s">
        <v>70</v>
      </c>
      <c r="J3323" t="s">
        <v>70</v>
      </c>
      <c r="K3323" t="s">
        <v>24</v>
      </c>
      <c r="L3323" t="s">
        <v>25</v>
      </c>
      <c r="M3323" t="s">
        <v>221</v>
      </c>
    </row>
    <row r="3324" spans="1:13" x14ac:dyDescent="0.3">
      <c r="A3324" t="s">
        <v>5320</v>
      </c>
      <c r="C3324" t="s">
        <v>25397</v>
      </c>
      <c r="D3324">
        <v>12</v>
      </c>
      <c r="E3324" s="1">
        <v>200000</v>
      </c>
      <c r="G3324" t="s">
        <v>69</v>
      </c>
      <c r="H3324" t="s">
        <v>970</v>
      </c>
      <c r="I3324" t="s">
        <v>70</v>
      </c>
      <c r="J3324" t="s">
        <v>70</v>
      </c>
      <c r="K3324" t="s">
        <v>24</v>
      </c>
      <c r="L3324" t="s">
        <v>25</v>
      </c>
      <c r="M3324" t="s">
        <v>221</v>
      </c>
    </row>
    <row r="3325" spans="1:13" x14ac:dyDescent="0.3">
      <c r="A3325" t="s">
        <v>5320</v>
      </c>
      <c r="C3325" t="s">
        <v>18415</v>
      </c>
      <c r="D3325">
        <v>12</v>
      </c>
      <c r="E3325" s="1">
        <v>175000</v>
      </c>
      <c r="G3325" t="s">
        <v>69</v>
      </c>
      <c r="H3325" t="s">
        <v>6121</v>
      </c>
      <c r="I3325" t="s">
        <v>70</v>
      </c>
      <c r="J3325" t="s">
        <v>70</v>
      </c>
      <c r="K3325" t="s">
        <v>24</v>
      </c>
      <c r="L3325" t="s">
        <v>25</v>
      </c>
      <c r="M3325" t="s">
        <v>221</v>
      </c>
    </row>
    <row r="3326" spans="1:13" x14ac:dyDescent="0.3">
      <c r="A3326" t="s">
        <v>5320</v>
      </c>
      <c r="C3326" t="s">
        <v>31728</v>
      </c>
      <c r="D3326">
        <v>12</v>
      </c>
      <c r="E3326" s="1">
        <v>175000</v>
      </c>
      <c r="G3326" t="s">
        <v>69</v>
      </c>
      <c r="H3326" t="s">
        <v>6121</v>
      </c>
      <c r="I3326" t="s">
        <v>70</v>
      </c>
      <c r="J3326" t="s">
        <v>70</v>
      </c>
      <c r="K3326" t="s">
        <v>24</v>
      </c>
      <c r="L3326" t="s">
        <v>25</v>
      </c>
      <c r="M3326" t="s">
        <v>221</v>
      </c>
    </row>
    <row r="3327" spans="1:13" x14ac:dyDescent="0.3">
      <c r="A3327" t="s">
        <v>5320</v>
      </c>
      <c r="C3327" t="s">
        <v>14108</v>
      </c>
      <c r="D3327">
        <v>12</v>
      </c>
      <c r="E3327" s="1">
        <v>175000</v>
      </c>
      <c r="G3327" t="s">
        <v>69</v>
      </c>
      <c r="H3327" t="s">
        <v>6121</v>
      </c>
      <c r="I3327" t="s">
        <v>70</v>
      </c>
      <c r="J3327" t="s">
        <v>70</v>
      </c>
      <c r="K3327" t="s">
        <v>24</v>
      </c>
      <c r="L3327" t="s">
        <v>25</v>
      </c>
      <c r="M3327" t="s">
        <v>221</v>
      </c>
    </row>
    <row r="3328" spans="1:13" x14ac:dyDescent="0.3">
      <c r="A3328" t="s">
        <v>5320</v>
      </c>
      <c r="C3328" t="s">
        <v>6098</v>
      </c>
      <c r="D3328">
        <v>12</v>
      </c>
      <c r="E3328" s="1">
        <v>10000</v>
      </c>
      <c r="G3328" t="s">
        <v>69</v>
      </c>
      <c r="H3328" t="s">
        <v>6121</v>
      </c>
      <c r="I3328" t="s">
        <v>70</v>
      </c>
      <c r="J3328" t="s">
        <v>70</v>
      </c>
      <c r="K3328" t="s">
        <v>24</v>
      </c>
      <c r="L3328" t="s">
        <v>25</v>
      </c>
      <c r="M3328" t="s">
        <v>221</v>
      </c>
    </row>
    <row r="3329" spans="1:13" x14ac:dyDescent="0.3">
      <c r="A3329" t="s">
        <v>19026</v>
      </c>
      <c r="C3329" t="s">
        <v>18937</v>
      </c>
      <c r="D3329">
        <v>4</v>
      </c>
      <c r="E3329" s="1">
        <v>8005</v>
      </c>
      <c r="G3329" t="s">
        <v>34</v>
      </c>
      <c r="H3329" t="s">
        <v>6143</v>
      </c>
      <c r="I3329" t="s">
        <v>19027</v>
      </c>
      <c r="J3329" t="s">
        <v>17989</v>
      </c>
      <c r="K3329" t="s">
        <v>24</v>
      </c>
      <c r="L3329" t="s">
        <v>25</v>
      </c>
      <c r="M3329" t="s">
        <v>6146</v>
      </c>
    </row>
    <row r="3330" spans="1:13" x14ac:dyDescent="0.3">
      <c r="A3330" t="s">
        <v>32952</v>
      </c>
      <c r="C3330" t="s">
        <v>32581</v>
      </c>
      <c r="D3330">
        <v>7</v>
      </c>
      <c r="E3330" s="1">
        <v>8058</v>
      </c>
      <c r="G3330" t="s">
        <v>34</v>
      </c>
      <c r="H3330" t="s">
        <v>6143</v>
      </c>
      <c r="I3330" t="s">
        <v>32953</v>
      </c>
      <c r="J3330" t="s">
        <v>70</v>
      </c>
      <c r="K3330" t="s">
        <v>24</v>
      </c>
      <c r="L3330" t="s">
        <v>25</v>
      </c>
      <c r="M3330" t="s">
        <v>6146</v>
      </c>
    </row>
    <row r="3331" spans="1:13" x14ac:dyDescent="0.3">
      <c r="A3331" t="s">
        <v>20624</v>
      </c>
      <c r="C3331" t="s">
        <v>20542</v>
      </c>
      <c r="D3331">
        <v>3</v>
      </c>
      <c r="E3331" s="1">
        <v>7190</v>
      </c>
      <c r="G3331" t="s">
        <v>34</v>
      </c>
      <c r="H3331" t="s">
        <v>6143</v>
      </c>
      <c r="I3331" t="s">
        <v>20625</v>
      </c>
      <c r="J3331" t="s">
        <v>627</v>
      </c>
      <c r="K3331" t="s">
        <v>24</v>
      </c>
      <c r="L3331" t="s">
        <v>25</v>
      </c>
      <c r="M3331" t="s">
        <v>6146</v>
      </c>
    </row>
    <row r="3332" spans="1:13" x14ac:dyDescent="0.3">
      <c r="A3332" t="s">
        <v>18961</v>
      </c>
      <c r="C3332" t="s">
        <v>18937</v>
      </c>
      <c r="D3332">
        <v>4</v>
      </c>
      <c r="E3332" s="1">
        <v>4385</v>
      </c>
      <c r="G3332" t="s">
        <v>34</v>
      </c>
      <c r="H3332" t="s">
        <v>6143</v>
      </c>
      <c r="I3332" t="s">
        <v>18962</v>
      </c>
      <c r="J3332" t="s">
        <v>17989</v>
      </c>
      <c r="K3332" t="s">
        <v>24</v>
      </c>
      <c r="L3332" t="s">
        <v>25</v>
      </c>
      <c r="M3332" t="s">
        <v>6146</v>
      </c>
    </row>
    <row r="3333" spans="1:13" x14ac:dyDescent="0.3">
      <c r="A3333" t="s">
        <v>31450</v>
      </c>
      <c r="C3333" t="s">
        <v>31300</v>
      </c>
      <c r="D3333">
        <v>5</v>
      </c>
      <c r="E3333" s="1">
        <v>18496</v>
      </c>
      <c r="G3333" t="s">
        <v>34</v>
      </c>
      <c r="H3333" t="s">
        <v>6143</v>
      </c>
      <c r="I3333" t="s">
        <v>31451</v>
      </c>
      <c r="J3333" t="s">
        <v>137</v>
      </c>
      <c r="K3333" t="s">
        <v>24</v>
      </c>
      <c r="L3333" t="s">
        <v>25</v>
      </c>
      <c r="M3333" t="s">
        <v>6146</v>
      </c>
    </row>
    <row r="3334" spans="1:13" x14ac:dyDescent="0.3">
      <c r="A3334" t="s">
        <v>32954</v>
      </c>
      <c r="C3334" t="s">
        <v>32581</v>
      </c>
      <c r="D3334">
        <v>7</v>
      </c>
      <c r="E3334" s="1">
        <v>8058</v>
      </c>
      <c r="G3334" t="s">
        <v>34</v>
      </c>
      <c r="H3334" t="s">
        <v>6143</v>
      </c>
      <c r="I3334" t="s">
        <v>50</v>
      </c>
      <c r="J3334" t="s">
        <v>70</v>
      </c>
      <c r="K3334" t="s">
        <v>24</v>
      </c>
      <c r="L3334" t="s">
        <v>25</v>
      </c>
      <c r="M3334" t="s">
        <v>6146</v>
      </c>
    </row>
    <row r="3335" spans="1:13" x14ac:dyDescent="0.3">
      <c r="A3335" t="s">
        <v>31997</v>
      </c>
      <c r="C3335" t="s">
        <v>31866</v>
      </c>
      <c r="D3335">
        <v>4</v>
      </c>
      <c r="E3335" s="1">
        <v>16362</v>
      </c>
      <c r="G3335" t="s">
        <v>34</v>
      </c>
      <c r="H3335" t="s">
        <v>6143</v>
      </c>
      <c r="I3335" t="s">
        <v>31998</v>
      </c>
      <c r="J3335" t="s">
        <v>732</v>
      </c>
      <c r="K3335" t="s">
        <v>24</v>
      </c>
      <c r="L3335" t="s">
        <v>25</v>
      </c>
      <c r="M3335" t="s">
        <v>6146</v>
      </c>
    </row>
    <row r="3336" spans="1:13" x14ac:dyDescent="0.3">
      <c r="A3336" t="s">
        <v>16853</v>
      </c>
      <c r="C3336" t="s">
        <v>27408</v>
      </c>
      <c r="D3336">
        <v>21</v>
      </c>
      <c r="E3336" s="1">
        <v>400000</v>
      </c>
      <c r="G3336" t="s">
        <v>69</v>
      </c>
      <c r="H3336" t="s">
        <v>27466</v>
      </c>
      <c r="I3336" t="s">
        <v>949</v>
      </c>
      <c r="K3336" t="s">
        <v>273</v>
      </c>
      <c r="L3336" t="s">
        <v>17</v>
      </c>
      <c r="M3336" t="s">
        <v>39</v>
      </c>
    </row>
    <row r="3337" spans="1:13" x14ac:dyDescent="0.3">
      <c r="A3337" t="s">
        <v>16853</v>
      </c>
      <c r="C3337" t="s">
        <v>16755</v>
      </c>
      <c r="D3337">
        <v>9</v>
      </c>
      <c r="E3337" s="1">
        <v>150000</v>
      </c>
      <c r="G3337" t="s">
        <v>69</v>
      </c>
      <c r="H3337" t="s">
        <v>16854</v>
      </c>
      <c r="I3337" t="s">
        <v>949</v>
      </c>
      <c r="K3337" t="s">
        <v>273</v>
      </c>
      <c r="L3337" t="s">
        <v>38</v>
      </c>
      <c r="M3337" t="s">
        <v>39</v>
      </c>
    </row>
    <row r="3338" spans="1:13" x14ac:dyDescent="0.3">
      <c r="A3338" t="s">
        <v>20626</v>
      </c>
      <c r="C3338" t="s">
        <v>20542</v>
      </c>
      <c r="D3338">
        <v>3</v>
      </c>
      <c r="E3338" s="1">
        <v>4974</v>
      </c>
      <c r="G3338" t="s">
        <v>34</v>
      </c>
      <c r="H3338" t="s">
        <v>6143</v>
      </c>
      <c r="I3338" t="s">
        <v>6933</v>
      </c>
      <c r="J3338" t="s">
        <v>627</v>
      </c>
      <c r="K3338" t="s">
        <v>24</v>
      </c>
      <c r="L3338" t="s">
        <v>25</v>
      </c>
      <c r="M3338" t="s">
        <v>6146</v>
      </c>
    </row>
    <row r="3339" spans="1:13" x14ac:dyDescent="0.3">
      <c r="A3339" t="s">
        <v>32901</v>
      </c>
      <c r="C3339" t="s">
        <v>32581</v>
      </c>
      <c r="D3339">
        <v>7</v>
      </c>
      <c r="E3339" s="1">
        <v>44493</v>
      </c>
      <c r="G3339" t="s">
        <v>34</v>
      </c>
      <c r="H3339" t="s">
        <v>6143</v>
      </c>
      <c r="I3339" t="s">
        <v>6933</v>
      </c>
      <c r="J3339" t="s">
        <v>70</v>
      </c>
      <c r="K3339" t="s">
        <v>24</v>
      </c>
      <c r="L3339" t="s">
        <v>25</v>
      </c>
      <c r="M3339" t="s">
        <v>6146</v>
      </c>
    </row>
    <row r="3340" spans="1:13" x14ac:dyDescent="0.3">
      <c r="A3340" t="s">
        <v>19982</v>
      </c>
      <c r="C3340" t="s">
        <v>19936</v>
      </c>
      <c r="D3340">
        <v>5</v>
      </c>
      <c r="E3340" s="1">
        <v>6790</v>
      </c>
      <c r="G3340" t="s">
        <v>34</v>
      </c>
      <c r="H3340" t="s">
        <v>6143</v>
      </c>
      <c r="I3340" t="s">
        <v>6933</v>
      </c>
      <c r="J3340" t="s">
        <v>9844</v>
      </c>
      <c r="K3340" t="s">
        <v>24</v>
      </c>
      <c r="L3340" t="s">
        <v>25</v>
      </c>
      <c r="M3340" t="s">
        <v>6146</v>
      </c>
    </row>
    <row r="3341" spans="1:13" x14ac:dyDescent="0.3">
      <c r="A3341" t="s">
        <v>26607</v>
      </c>
      <c r="C3341" t="s">
        <v>26519</v>
      </c>
      <c r="D3341">
        <v>5</v>
      </c>
      <c r="E3341" s="1">
        <v>7875</v>
      </c>
      <c r="G3341" t="s">
        <v>34</v>
      </c>
      <c r="H3341" t="s">
        <v>6143</v>
      </c>
      <c r="I3341" t="s">
        <v>26608</v>
      </c>
      <c r="J3341" t="s">
        <v>2347</v>
      </c>
      <c r="K3341" t="s">
        <v>24</v>
      </c>
      <c r="L3341" t="s">
        <v>25</v>
      </c>
      <c r="M3341" t="s">
        <v>6146</v>
      </c>
    </row>
    <row r="3342" spans="1:13" x14ac:dyDescent="0.3">
      <c r="A3342" t="s">
        <v>13912</v>
      </c>
      <c r="C3342" t="s">
        <v>13456</v>
      </c>
      <c r="D3342">
        <v>7</v>
      </c>
      <c r="E3342" s="1">
        <v>20618</v>
      </c>
      <c r="G3342" t="s">
        <v>34</v>
      </c>
      <c r="H3342" t="s">
        <v>6143</v>
      </c>
      <c r="I3342" t="s">
        <v>13913</v>
      </c>
      <c r="J3342" t="s">
        <v>30</v>
      </c>
      <c r="K3342" t="s">
        <v>24</v>
      </c>
      <c r="L3342" t="s">
        <v>25</v>
      </c>
      <c r="M3342" t="s">
        <v>6146</v>
      </c>
    </row>
    <row r="3343" spans="1:13" x14ac:dyDescent="0.3">
      <c r="A3343" t="s">
        <v>33350</v>
      </c>
      <c r="C3343" t="s">
        <v>33297</v>
      </c>
      <c r="D3343">
        <v>25</v>
      </c>
      <c r="E3343" s="1">
        <v>150000</v>
      </c>
      <c r="G3343" t="s">
        <v>111</v>
      </c>
      <c r="H3343" t="s">
        <v>33351</v>
      </c>
      <c r="I3343" t="s">
        <v>20467</v>
      </c>
      <c r="J3343" t="s">
        <v>7536</v>
      </c>
      <c r="K3343" t="s">
        <v>24</v>
      </c>
      <c r="L3343" t="s">
        <v>25</v>
      </c>
      <c r="M3343" t="s">
        <v>6109</v>
      </c>
    </row>
    <row r="3344" spans="1:13" x14ac:dyDescent="0.3">
      <c r="A3344" t="s">
        <v>20006</v>
      </c>
      <c r="C3344" t="s">
        <v>19936</v>
      </c>
      <c r="D3344">
        <v>5</v>
      </c>
      <c r="E3344" s="1">
        <v>11375</v>
      </c>
      <c r="G3344" t="s">
        <v>34</v>
      </c>
      <c r="H3344" t="s">
        <v>6143</v>
      </c>
      <c r="I3344" t="s">
        <v>20007</v>
      </c>
      <c r="J3344" t="s">
        <v>9844</v>
      </c>
      <c r="K3344" t="s">
        <v>24</v>
      </c>
      <c r="L3344" t="s">
        <v>25</v>
      </c>
      <c r="M3344" t="s">
        <v>6146</v>
      </c>
    </row>
    <row r="3345" spans="1:13" x14ac:dyDescent="0.3">
      <c r="A3345" t="s">
        <v>32902</v>
      </c>
      <c r="C3345" t="s">
        <v>32581</v>
      </c>
      <c r="D3345">
        <v>7</v>
      </c>
      <c r="E3345" s="1">
        <v>5658</v>
      </c>
      <c r="G3345" t="s">
        <v>34</v>
      </c>
      <c r="H3345" t="s">
        <v>6143</v>
      </c>
      <c r="I3345" t="s">
        <v>32903</v>
      </c>
      <c r="J3345" t="s">
        <v>70</v>
      </c>
      <c r="K3345" t="s">
        <v>24</v>
      </c>
      <c r="L3345" t="s">
        <v>25</v>
      </c>
      <c r="M3345" t="s">
        <v>6146</v>
      </c>
    </row>
    <row r="3346" spans="1:13" x14ac:dyDescent="0.3">
      <c r="A3346" t="s">
        <v>14296</v>
      </c>
      <c r="C3346" t="s">
        <v>14108</v>
      </c>
      <c r="D3346">
        <v>7</v>
      </c>
      <c r="E3346" s="1">
        <v>109566</v>
      </c>
      <c r="G3346" t="s">
        <v>34</v>
      </c>
      <c r="H3346" t="s">
        <v>6143</v>
      </c>
      <c r="I3346" t="s">
        <v>14152</v>
      </c>
      <c r="J3346" t="s">
        <v>433</v>
      </c>
      <c r="K3346" t="s">
        <v>24</v>
      </c>
      <c r="L3346" t="s">
        <v>25</v>
      </c>
      <c r="M3346" t="s">
        <v>6146</v>
      </c>
    </row>
    <row r="3347" spans="1:13" x14ac:dyDescent="0.3">
      <c r="A3347" t="s">
        <v>4697</v>
      </c>
      <c r="C3347" t="s">
        <v>4681</v>
      </c>
      <c r="D3347">
        <v>35</v>
      </c>
      <c r="E3347" s="1">
        <v>750000</v>
      </c>
      <c r="G3347" t="s">
        <v>3516</v>
      </c>
      <c r="H3347" t="s">
        <v>4698</v>
      </c>
      <c r="I3347" t="s">
        <v>4699</v>
      </c>
      <c r="J3347" t="s">
        <v>236</v>
      </c>
      <c r="K3347" t="s">
        <v>24</v>
      </c>
      <c r="L3347" t="s">
        <v>17</v>
      </c>
      <c r="M3347" t="s">
        <v>3517</v>
      </c>
    </row>
    <row r="3348" spans="1:13" x14ac:dyDescent="0.3">
      <c r="A3348" t="s">
        <v>4697</v>
      </c>
      <c r="C3348" t="s">
        <v>35205</v>
      </c>
      <c r="D3348">
        <v>76</v>
      </c>
      <c r="E3348" s="1">
        <v>14021495</v>
      </c>
      <c r="G3348" t="s">
        <v>358</v>
      </c>
      <c r="H3348" t="s">
        <v>35244</v>
      </c>
      <c r="I3348" t="s">
        <v>4699</v>
      </c>
      <c r="J3348" t="s">
        <v>236</v>
      </c>
      <c r="K3348" t="s">
        <v>24</v>
      </c>
      <c r="L3348" t="s">
        <v>3538</v>
      </c>
      <c r="M3348" t="s">
        <v>35245</v>
      </c>
    </row>
    <row r="3349" spans="1:13" x14ac:dyDescent="0.3">
      <c r="A3349" t="s">
        <v>29137</v>
      </c>
      <c r="C3349" t="s">
        <v>29114</v>
      </c>
      <c r="D3349">
        <v>36</v>
      </c>
      <c r="E3349" s="1">
        <v>580000</v>
      </c>
      <c r="G3349" t="s">
        <v>13</v>
      </c>
      <c r="H3349" t="s">
        <v>29138</v>
      </c>
      <c r="I3349" t="s">
        <v>578</v>
      </c>
      <c r="J3349" t="s">
        <v>578</v>
      </c>
      <c r="K3349" t="s">
        <v>273</v>
      </c>
      <c r="L3349" t="s">
        <v>44</v>
      </c>
      <c r="M3349" t="s">
        <v>31</v>
      </c>
    </row>
    <row r="3350" spans="1:13" x14ac:dyDescent="0.3">
      <c r="A3350" t="s">
        <v>12763</v>
      </c>
      <c r="C3350" t="s">
        <v>12673</v>
      </c>
      <c r="D3350">
        <v>16</v>
      </c>
      <c r="E3350" s="1">
        <v>350000</v>
      </c>
      <c r="G3350" t="s">
        <v>69</v>
      </c>
      <c r="H3350" t="s">
        <v>12764</v>
      </c>
      <c r="I3350" t="s">
        <v>578</v>
      </c>
      <c r="J3350" t="s">
        <v>578</v>
      </c>
      <c r="K3350" t="s">
        <v>273</v>
      </c>
      <c r="L3350" t="s">
        <v>44</v>
      </c>
      <c r="M3350" t="s">
        <v>221</v>
      </c>
    </row>
    <row r="3351" spans="1:13" x14ac:dyDescent="0.3">
      <c r="A3351" t="s">
        <v>5527</v>
      </c>
      <c r="C3351" t="s">
        <v>28715</v>
      </c>
      <c r="D3351">
        <v>21</v>
      </c>
      <c r="E3351" s="1">
        <v>175000</v>
      </c>
      <c r="G3351" t="s">
        <v>111</v>
      </c>
      <c r="H3351" t="s">
        <v>28825</v>
      </c>
      <c r="I3351" t="s">
        <v>1359</v>
      </c>
      <c r="J3351" t="s">
        <v>70</v>
      </c>
      <c r="K3351" t="s">
        <v>24</v>
      </c>
      <c r="L3351" t="s">
        <v>25</v>
      </c>
      <c r="M3351" t="s">
        <v>120</v>
      </c>
    </row>
    <row r="3352" spans="1:13" x14ac:dyDescent="0.3">
      <c r="A3352" t="s">
        <v>5527</v>
      </c>
      <c r="C3352" t="s">
        <v>5155</v>
      </c>
      <c r="D3352">
        <v>15</v>
      </c>
      <c r="E3352" s="1">
        <v>174922</v>
      </c>
      <c r="G3352" t="s">
        <v>111</v>
      </c>
      <c r="H3352" t="s">
        <v>5528</v>
      </c>
      <c r="I3352" t="s">
        <v>1359</v>
      </c>
      <c r="J3352" t="s">
        <v>70</v>
      </c>
      <c r="K3352" t="s">
        <v>24</v>
      </c>
      <c r="L3352" t="s">
        <v>25</v>
      </c>
      <c r="M3352" t="s">
        <v>120</v>
      </c>
    </row>
    <row r="3353" spans="1:13" x14ac:dyDescent="0.3">
      <c r="A3353" t="s">
        <v>6666</v>
      </c>
      <c r="C3353" t="s">
        <v>6536</v>
      </c>
      <c r="D3353">
        <v>3</v>
      </c>
      <c r="E3353" s="1">
        <v>6725</v>
      </c>
      <c r="G3353" t="s">
        <v>34</v>
      </c>
      <c r="H3353" t="s">
        <v>6143</v>
      </c>
      <c r="I3353" t="s">
        <v>6667</v>
      </c>
      <c r="J3353" t="s">
        <v>3285</v>
      </c>
      <c r="K3353" t="s">
        <v>24</v>
      </c>
      <c r="L3353" t="s">
        <v>25</v>
      </c>
      <c r="M3353" t="s">
        <v>6146</v>
      </c>
    </row>
    <row r="3354" spans="1:13" x14ac:dyDescent="0.3">
      <c r="A3354" t="s">
        <v>29440</v>
      </c>
      <c r="C3354" t="s">
        <v>29426</v>
      </c>
      <c r="D3354">
        <v>36</v>
      </c>
      <c r="E3354" s="1">
        <v>3500000</v>
      </c>
      <c r="G3354" t="s">
        <v>21</v>
      </c>
      <c r="H3354" t="s">
        <v>29441</v>
      </c>
      <c r="I3354" t="s">
        <v>156</v>
      </c>
      <c r="J3354" t="s">
        <v>22</v>
      </c>
      <c r="K3354" t="s">
        <v>24</v>
      </c>
      <c r="L3354" t="s">
        <v>25</v>
      </c>
      <c r="M3354" t="s">
        <v>26</v>
      </c>
    </row>
    <row r="3355" spans="1:13" x14ac:dyDescent="0.3">
      <c r="A3355" t="s">
        <v>29115</v>
      </c>
      <c r="C3355" t="s">
        <v>29114</v>
      </c>
      <c r="D3355">
        <v>23</v>
      </c>
      <c r="E3355" s="1">
        <v>203174</v>
      </c>
      <c r="G3355" t="s">
        <v>748</v>
      </c>
      <c r="H3355" t="s">
        <v>29116</v>
      </c>
      <c r="I3355" t="s">
        <v>2117</v>
      </c>
      <c r="J3355" t="s">
        <v>119</v>
      </c>
      <c r="K3355" t="s">
        <v>24</v>
      </c>
      <c r="L3355" t="s">
        <v>25</v>
      </c>
      <c r="M3355" t="s">
        <v>766</v>
      </c>
    </row>
    <row r="3356" spans="1:13" x14ac:dyDescent="0.3">
      <c r="A3356" t="s">
        <v>6462</v>
      </c>
      <c r="C3356" t="s">
        <v>6249</v>
      </c>
      <c r="D3356">
        <v>4</v>
      </c>
      <c r="E3356" s="1">
        <v>5889</v>
      </c>
      <c r="G3356" t="s">
        <v>34</v>
      </c>
      <c r="H3356" t="s">
        <v>6143</v>
      </c>
      <c r="I3356" t="s">
        <v>6463</v>
      </c>
      <c r="J3356" t="s">
        <v>6297</v>
      </c>
      <c r="K3356" t="s">
        <v>24</v>
      </c>
      <c r="L3356" t="s">
        <v>25</v>
      </c>
      <c r="M3356" t="s">
        <v>6146</v>
      </c>
    </row>
    <row r="3357" spans="1:13" x14ac:dyDescent="0.3">
      <c r="A3357" t="s">
        <v>2454</v>
      </c>
      <c r="C3357" t="s">
        <v>2269</v>
      </c>
      <c r="D3357">
        <v>12</v>
      </c>
      <c r="E3357" s="1">
        <v>187454</v>
      </c>
      <c r="G3357" t="s">
        <v>13</v>
      </c>
      <c r="H3357" t="s">
        <v>2455</v>
      </c>
      <c r="I3357" t="s">
        <v>1700</v>
      </c>
      <c r="J3357" t="s">
        <v>1701</v>
      </c>
      <c r="K3357" t="s">
        <v>56</v>
      </c>
      <c r="L3357" t="s">
        <v>38</v>
      </c>
      <c r="M3357" t="s">
        <v>450</v>
      </c>
    </row>
    <row r="3358" spans="1:13" x14ac:dyDescent="0.3">
      <c r="A3358" t="s">
        <v>2454</v>
      </c>
      <c r="C3358" t="s">
        <v>28282</v>
      </c>
      <c r="D3358">
        <v>14</v>
      </c>
      <c r="E3358" s="1">
        <v>512088</v>
      </c>
      <c r="G3358" t="s">
        <v>13</v>
      </c>
      <c r="H3358" t="s">
        <v>28430</v>
      </c>
      <c r="I3358" t="s">
        <v>1700</v>
      </c>
      <c r="J3358" t="s">
        <v>1701</v>
      </c>
      <c r="K3358" t="s">
        <v>56</v>
      </c>
      <c r="L3358" t="s">
        <v>17</v>
      </c>
      <c r="M3358" t="s">
        <v>450</v>
      </c>
    </row>
    <row r="3359" spans="1:13" x14ac:dyDescent="0.3">
      <c r="A3359" t="s">
        <v>2454</v>
      </c>
      <c r="C3359" t="s">
        <v>21035</v>
      </c>
      <c r="D3359">
        <v>47</v>
      </c>
      <c r="E3359" s="1">
        <v>1233758</v>
      </c>
      <c r="G3359" t="s">
        <v>13</v>
      </c>
      <c r="H3359" t="s">
        <v>21077</v>
      </c>
      <c r="I3359" t="s">
        <v>1700</v>
      </c>
      <c r="J3359" t="s">
        <v>1701</v>
      </c>
      <c r="K3359" t="s">
        <v>56</v>
      </c>
      <c r="L3359" t="s">
        <v>38</v>
      </c>
      <c r="M3359" t="s">
        <v>1587</v>
      </c>
    </row>
    <row r="3360" spans="1:13" x14ac:dyDescent="0.3">
      <c r="A3360" t="s">
        <v>13953</v>
      </c>
      <c r="C3360" t="s">
        <v>13456</v>
      </c>
      <c r="D3360">
        <v>7</v>
      </c>
      <c r="E3360" s="1">
        <v>5592</v>
      </c>
      <c r="G3360" t="s">
        <v>34</v>
      </c>
      <c r="H3360" t="s">
        <v>6143</v>
      </c>
      <c r="I3360" t="s">
        <v>13954</v>
      </c>
      <c r="J3360" t="s">
        <v>30</v>
      </c>
      <c r="K3360" t="s">
        <v>24</v>
      </c>
      <c r="L3360" t="s">
        <v>25</v>
      </c>
      <c r="M3360" t="s">
        <v>6146</v>
      </c>
    </row>
    <row r="3361" spans="1:13" x14ac:dyDescent="0.3">
      <c r="A3361" t="s">
        <v>28772</v>
      </c>
      <c r="C3361" t="s">
        <v>28715</v>
      </c>
      <c r="D3361">
        <v>24</v>
      </c>
      <c r="E3361" s="1">
        <v>4952085</v>
      </c>
      <c r="G3361" t="s">
        <v>13</v>
      </c>
      <c r="H3361" t="s">
        <v>28773</v>
      </c>
      <c r="I3361" t="s">
        <v>397</v>
      </c>
      <c r="J3361" t="s">
        <v>119</v>
      </c>
      <c r="K3361" t="s">
        <v>24</v>
      </c>
      <c r="L3361" t="s">
        <v>17</v>
      </c>
      <c r="M3361" t="s">
        <v>442</v>
      </c>
    </row>
    <row r="3362" spans="1:13" x14ac:dyDescent="0.3">
      <c r="A3362" t="s">
        <v>7626</v>
      </c>
      <c r="C3362" t="s">
        <v>7614</v>
      </c>
      <c r="D3362">
        <v>12</v>
      </c>
      <c r="E3362" s="1">
        <v>150000</v>
      </c>
      <c r="G3362" t="s">
        <v>34</v>
      </c>
      <c r="H3362" t="s">
        <v>7627</v>
      </c>
      <c r="I3362" t="s">
        <v>118</v>
      </c>
      <c r="J3362" t="s">
        <v>119</v>
      </c>
      <c r="K3362" t="s">
        <v>24</v>
      </c>
      <c r="L3362" t="s">
        <v>25</v>
      </c>
      <c r="M3362" t="s">
        <v>87</v>
      </c>
    </row>
    <row r="3363" spans="1:13" x14ac:dyDescent="0.3">
      <c r="A3363" t="s">
        <v>20441</v>
      </c>
      <c r="C3363" t="s">
        <v>20401</v>
      </c>
      <c r="D3363">
        <v>3</v>
      </c>
      <c r="E3363" s="1">
        <v>12175</v>
      </c>
      <c r="G3363" t="s">
        <v>34</v>
      </c>
      <c r="H3363" t="s">
        <v>6143</v>
      </c>
      <c r="I3363" t="s">
        <v>8246</v>
      </c>
      <c r="J3363" t="s">
        <v>1169</v>
      </c>
      <c r="K3363" t="s">
        <v>24</v>
      </c>
      <c r="L3363" t="s">
        <v>25</v>
      </c>
      <c r="M3363" t="s">
        <v>6146</v>
      </c>
    </row>
    <row r="3364" spans="1:13" x14ac:dyDescent="0.3">
      <c r="A3364" t="s">
        <v>21005</v>
      </c>
      <c r="C3364" t="s">
        <v>20950</v>
      </c>
      <c r="D3364">
        <v>2</v>
      </c>
      <c r="E3364" s="1">
        <v>58835</v>
      </c>
      <c r="G3364" t="s">
        <v>34</v>
      </c>
      <c r="H3364" t="s">
        <v>6143</v>
      </c>
      <c r="I3364" t="s">
        <v>21006</v>
      </c>
      <c r="J3364" t="s">
        <v>17995</v>
      </c>
      <c r="K3364" t="s">
        <v>24</v>
      </c>
      <c r="L3364" t="s">
        <v>25</v>
      </c>
      <c r="M3364" t="s">
        <v>6146</v>
      </c>
    </row>
    <row r="3365" spans="1:13" x14ac:dyDescent="0.3">
      <c r="A3365" t="s">
        <v>20627</v>
      </c>
      <c r="C3365" t="s">
        <v>20542</v>
      </c>
      <c r="D3365">
        <v>3</v>
      </c>
      <c r="E3365" s="1">
        <v>11010</v>
      </c>
      <c r="G3365" t="s">
        <v>34</v>
      </c>
      <c r="H3365" t="s">
        <v>6143</v>
      </c>
      <c r="I3365" t="s">
        <v>10560</v>
      </c>
      <c r="J3365" t="s">
        <v>627</v>
      </c>
      <c r="K3365" t="s">
        <v>24</v>
      </c>
      <c r="L3365" t="s">
        <v>25</v>
      </c>
      <c r="M3365" t="s">
        <v>6146</v>
      </c>
    </row>
    <row r="3366" spans="1:13" x14ac:dyDescent="0.3">
      <c r="A3366" t="s">
        <v>24558</v>
      </c>
      <c r="C3366" t="s">
        <v>24500</v>
      </c>
      <c r="D3366">
        <v>13</v>
      </c>
      <c r="E3366" s="1">
        <v>12000</v>
      </c>
      <c r="G3366" t="s">
        <v>34</v>
      </c>
      <c r="H3366" t="s">
        <v>18250</v>
      </c>
      <c r="I3366" t="s">
        <v>10560</v>
      </c>
      <c r="J3366" t="s">
        <v>280</v>
      </c>
      <c r="K3366" t="s">
        <v>24</v>
      </c>
      <c r="L3366" t="s">
        <v>25</v>
      </c>
      <c r="M3366" t="s">
        <v>6146</v>
      </c>
    </row>
    <row r="3367" spans="1:13" x14ac:dyDescent="0.3">
      <c r="A3367" t="s">
        <v>24558</v>
      </c>
      <c r="C3367" t="s">
        <v>36619</v>
      </c>
      <c r="D3367">
        <v>4</v>
      </c>
      <c r="E3367" s="1">
        <v>30600</v>
      </c>
      <c r="G3367" t="s">
        <v>34</v>
      </c>
      <c r="H3367" t="s">
        <v>6143</v>
      </c>
      <c r="I3367" t="s">
        <v>10560</v>
      </c>
      <c r="J3367" t="s">
        <v>280</v>
      </c>
      <c r="K3367" t="s">
        <v>24</v>
      </c>
      <c r="L3367" t="s">
        <v>25</v>
      </c>
      <c r="M3367" t="s">
        <v>6146</v>
      </c>
    </row>
    <row r="3368" spans="1:13" x14ac:dyDescent="0.3">
      <c r="A3368" t="s">
        <v>770</v>
      </c>
      <c r="C3368" t="s">
        <v>597</v>
      </c>
      <c r="D3368">
        <v>18</v>
      </c>
      <c r="E3368" s="1">
        <v>100000</v>
      </c>
      <c r="G3368" t="s">
        <v>13</v>
      </c>
      <c r="H3368" t="s">
        <v>771</v>
      </c>
      <c r="I3368" t="s">
        <v>772</v>
      </c>
      <c r="K3368" t="s">
        <v>189</v>
      </c>
      <c r="L3368" t="s">
        <v>17</v>
      </c>
      <c r="M3368" t="s">
        <v>450</v>
      </c>
    </row>
    <row r="3369" spans="1:13" x14ac:dyDescent="0.3">
      <c r="A3369" t="s">
        <v>770</v>
      </c>
      <c r="C3369" t="s">
        <v>29352</v>
      </c>
      <c r="D3369">
        <v>23</v>
      </c>
      <c r="E3369" s="1">
        <v>836080</v>
      </c>
      <c r="G3369" t="s">
        <v>13</v>
      </c>
      <c r="H3369" t="s">
        <v>29386</v>
      </c>
      <c r="I3369" t="s">
        <v>772</v>
      </c>
      <c r="K3369" t="s">
        <v>189</v>
      </c>
      <c r="L3369" t="s">
        <v>38</v>
      </c>
      <c r="M3369" t="s">
        <v>66</v>
      </c>
    </row>
    <row r="3370" spans="1:13" x14ac:dyDescent="0.3">
      <c r="A3370" t="s">
        <v>770</v>
      </c>
      <c r="C3370" t="s">
        <v>29922</v>
      </c>
      <c r="D3370">
        <v>40</v>
      </c>
      <c r="E3370" s="1">
        <v>3950919</v>
      </c>
      <c r="G3370" t="s">
        <v>34</v>
      </c>
      <c r="H3370" t="s">
        <v>30292</v>
      </c>
      <c r="I3370" t="s">
        <v>772</v>
      </c>
      <c r="K3370" t="s">
        <v>189</v>
      </c>
      <c r="L3370" t="s">
        <v>17</v>
      </c>
      <c r="M3370" t="s">
        <v>202</v>
      </c>
    </row>
    <row r="3371" spans="1:13" x14ac:dyDescent="0.3">
      <c r="A3371" t="s">
        <v>770</v>
      </c>
      <c r="C3371" t="s">
        <v>5025</v>
      </c>
      <c r="D3371">
        <v>21</v>
      </c>
      <c r="E3371" s="1">
        <v>850000</v>
      </c>
      <c r="G3371" t="s">
        <v>34</v>
      </c>
      <c r="H3371" t="s">
        <v>5035</v>
      </c>
      <c r="I3371" t="s">
        <v>772</v>
      </c>
      <c r="K3371" t="s">
        <v>189</v>
      </c>
      <c r="L3371" t="s">
        <v>17</v>
      </c>
      <c r="M3371" t="s">
        <v>202</v>
      </c>
    </row>
    <row r="3372" spans="1:13" x14ac:dyDescent="0.3">
      <c r="A3372" t="s">
        <v>770</v>
      </c>
      <c r="C3372" t="s">
        <v>5025</v>
      </c>
      <c r="D3372">
        <v>21</v>
      </c>
      <c r="E3372" s="1">
        <v>849141</v>
      </c>
      <c r="G3372" t="s">
        <v>13</v>
      </c>
      <c r="H3372" t="s">
        <v>5103</v>
      </c>
      <c r="I3372" t="s">
        <v>772</v>
      </c>
      <c r="K3372" t="s">
        <v>189</v>
      </c>
      <c r="L3372" t="s">
        <v>170</v>
      </c>
      <c r="M3372" t="s">
        <v>82</v>
      </c>
    </row>
    <row r="3373" spans="1:13" x14ac:dyDescent="0.3">
      <c r="A3373" t="s">
        <v>770</v>
      </c>
      <c r="C3373" t="s">
        <v>4928</v>
      </c>
      <c r="D3373">
        <v>14</v>
      </c>
      <c r="E3373" s="1">
        <v>318448</v>
      </c>
      <c r="G3373" t="s">
        <v>13</v>
      </c>
      <c r="H3373" t="s">
        <v>4979</v>
      </c>
      <c r="I3373" t="s">
        <v>772</v>
      </c>
      <c r="K3373" t="s">
        <v>189</v>
      </c>
      <c r="L3373" t="s">
        <v>17</v>
      </c>
      <c r="M3373" t="s">
        <v>87</v>
      </c>
    </row>
    <row r="3374" spans="1:13" x14ac:dyDescent="0.3">
      <c r="A3374" t="s">
        <v>770</v>
      </c>
      <c r="C3374" t="s">
        <v>16755</v>
      </c>
      <c r="D3374">
        <v>37</v>
      </c>
      <c r="E3374" s="1">
        <v>100000</v>
      </c>
      <c r="G3374" t="s">
        <v>13</v>
      </c>
      <c r="H3374" t="s">
        <v>16942</v>
      </c>
      <c r="I3374" t="s">
        <v>772</v>
      </c>
      <c r="K3374" t="s">
        <v>189</v>
      </c>
      <c r="L3374" t="s">
        <v>17</v>
      </c>
      <c r="M3374" t="s">
        <v>450</v>
      </c>
    </row>
    <row r="3375" spans="1:13" x14ac:dyDescent="0.3">
      <c r="A3375" t="s">
        <v>770</v>
      </c>
      <c r="C3375" t="s">
        <v>16408</v>
      </c>
      <c r="D3375">
        <v>46</v>
      </c>
      <c r="E3375" s="1">
        <v>4279332</v>
      </c>
      <c r="G3375" t="s">
        <v>13</v>
      </c>
      <c r="H3375" t="s">
        <v>16411</v>
      </c>
      <c r="I3375" t="s">
        <v>772</v>
      </c>
      <c r="K3375" t="s">
        <v>189</v>
      </c>
      <c r="L3375" t="s">
        <v>1625</v>
      </c>
      <c r="M3375" t="s">
        <v>82</v>
      </c>
    </row>
    <row r="3376" spans="1:13" x14ac:dyDescent="0.3">
      <c r="A3376" t="s">
        <v>770</v>
      </c>
      <c r="C3376" t="s">
        <v>8771</v>
      </c>
      <c r="D3376">
        <v>25</v>
      </c>
      <c r="E3376" s="1">
        <v>100000</v>
      </c>
      <c r="G3376" t="s">
        <v>13</v>
      </c>
      <c r="H3376" t="s">
        <v>8868</v>
      </c>
      <c r="I3376" t="s">
        <v>772</v>
      </c>
      <c r="K3376" t="s">
        <v>189</v>
      </c>
      <c r="L3376" t="s">
        <v>17</v>
      </c>
      <c r="M3376" t="s">
        <v>450</v>
      </c>
    </row>
    <row r="3377" spans="1:13" x14ac:dyDescent="0.3">
      <c r="A3377" t="s">
        <v>770</v>
      </c>
      <c r="C3377" t="s">
        <v>8771</v>
      </c>
      <c r="D3377">
        <v>25</v>
      </c>
      <c r="E3377" s="1">
        <v>83319</v>
      </c>
      <c r="G3377" t="s">
        <v>13</v>
      </c>
      <c r="H3377" t="s">
        <v>8908</v>
      </c>
      <c r="I3377" t="s">
        <v>772</v>
      </c>
      <c r="K3377" t="s">
        <v>189</v>
      </c>
      <c r="L3377" t="s">
        <v>17</v>
      </c>
      <c r="M3377" t="s">
        <v>450</v>
      </c>
    </row>
    <row r="3378" spans="1:13" x14ac:dyDescent="0.3">
      <c r="A3378" t="s">
        <v>770</v>
      </c>
      <c r="C3378" t="s">
        <v>34035</v>
      </c>
      <c r="D3378">
        <v>56</v>
      </c>
      <c r="E3378" s="1">
        <v>848000</v>
      </c>
      <c r="G3378" t="s">
        <v>13</v>
      </c>
      <c r="H3378" t="s">
        <v>34036</v>
      </c>
      <c r="I3378" t="s">
        <v>772</v>
      </c>
      <c r="K3378" t="s">
        <v>189</v>
      </c>
      <c r="L3378" t="s">
        <v>17</v>
      </c>
      <c r="M3378" t="s">
        <v>450</v>
      </c>
    </row>
    <row r="3379" spans="1:13" x14ac:dyDescent="0.3">
      <c r="A3379" t="s">
        <v>200</v>
      </c>
      <c r="C3379" t="s">
        <v>3617</v>
      </c>
      <c r="D3379">
        <v>12</v>
      </c>
      <c r="E3379" s="1">
        <v>2000000</v>
      </c>
      <c r="G3379" t="s">
        <v>34</v>
      </c>
      <c r="H3379" t="s">
        <v>3653</v>
      </c>
      <c r="I3379" t="s">
        <v>80</v>
      </c>
      <c r="J3379" t="s">
        <v>81</v>
      </c>
      <c r="K3379" t="s">
        <v>24</v>
      </c>
      <c r="L3379" t="s">
        <v>44</v>
      </c>
      <c r="M3379" t="s">
        <v>504</v>
      </c>
    </row>
    <row r="3380" spans="1:13" x14ac:dyDescent="0.3">
      <c r="A3380" t="s">
        <v>200</v>
      </c>
      <c r="C3380" t="s">
        <v>2269</v>
      </c>
      <c r="D3380">
        <v>35</v>
      </c>
      <c r="E3380" s="1">
        <v>2500000</v>
      </c>
      <c r="G3380" t="s">
        <v>13</v>
      </c>
      <c r="H3380" t="s">
        <v>2290</v>
      </c>
      <c r="I3380" t="s">
        <v>80</v>
      </c>
      <c r="J3380" t="s">
        <v>81</v>
      </c>
      <c r="K3380" t="s">
        <v>24</v>
      </c>
      <c r="L3380" t="s">
        <v>44</v>
      </c>
      <c r="M3380" t="s">
        <v>101</v>
      </c>
    </row>
    <row r="3381" spans="1:13" x14ac:dyDescent="0.3">
      <c r="A3381" t="s">
        <v>200</v>
      </c>
      <c r="C3381" t="s">
        <v>2269</v>
      </c>
      <c r="D3381">
        <v>12</v>
      </c>
      <c r="E3381" s="1">
        <v>400000</v>
      </c>
      <c r="G3381" t="s">
        <v>34</v>
      </c>
      <c r="H3381" t="s">
        <v>2697</v>
      </c>
      <c r="I3381" t="s">
        <v>80</v>
      </c>
      <c r="J3381" t="s">
        <v>81</v>
      </c>
      <c r="K3381" t="s">
        <v>24</v>
      </c>
      <c r="L3381" t="s">
        <v>38</v>
      </c>
      <c r="M3381" t="s">
        <v>504</v>
      </c>
    </row>
    <row r="3382" spans="1:13" x14ac:dyDescent="0.3">
      <c r="A3382" t="s">
        <v>200</v>
      </c>
      <c r="C3382" t="s">
        <v>979</v>
      </c>
      <c r="D3382">
        <v>3</v>
      </c>
      <c r="E3382" s="1">
        <v>3500000</v>
      </c>
      <c r="G3382" t="s">
        <v>34</v>
      </c>
      <c r="H3382" t="s">
        <v>1257</v>
      </c>
      <c r="I3382" t="s">
        <v>80</v>
      </c>
      <c r="J3382" t="s">
        <v>81</v>
      </c>
      <c r="K3382" t="s">
        <v>24</v>
      </c>
      <c r="L3382" t="s">
        <v>44</v>
      </c>
      <c r="M3382" t="s">
        <v>268</v>
      </c>
    </row>
    <row r="3383" spans="1:13" x14ac:dyDescent="0.3">
      <c r="A3383" t="s">
        <v>200</v>
      </c>
      <c r="C3383" t="s">
        <v>597</v>
      </c>
      <c r="D3383">
        <v>60</v>
      </c>
      <c r="E3383" s="1">
        <v>8500000</v>
      </c>
      <c r="G3383" t="s">
        <v>48</v>
      </c>
      <c r="H3383" t="s">
        <v>602</v>
      </c>
      <c r="I3383" t="s">
        <v>80</v>
      </c>
      <c r="J3383" t="s">
        <v>81</v>
      </c>
      <c r="K3383" t="s">
        <v>24</v>
      </c>
      <c r="L3383" t="s">
        <v>38</v>
      </c>
      <c r="M3383" t="s">
        <v>190</v>
      </c>
    </row>
    <row r="3384" spans="1:13" x14ac:dyDescent="0.3">
      <c r="A3384" t="s">
        <v>200</v>
      </c>
      <c r="C3384" t="s">
        <v>14</v>
      </c>
      <c r="D3384">
        <v>22</v>
      </c>
      <c r="E3384" s="1">
        <v>76217</v>
      </c>
      <c r="G3384" t="s">
        <v>34</v>
      </c>
      <c r="H3384" t="s">
        <v>201</v>
      </c>
      <c r="I3384" t="s">
        <v>80</v>
      </c>
      <c r="J3384" t="s">
        <v>81</v>
      </c>
      <c r="K3384" t="s">
        <v>24</v>
      </c>
      <c r="L3384" t="s">
        <v>170</v>
      </c>
      <c r="M3384" t="s">
        <v>202</v>
      </c>
    </row>
    <row r="3385" spans="1:13" x14ac:dyDescent="0.3">
      <c r="A3385" t="s">
        <v>200</v>
      </c>
      <c r="C3385" t="s">
        <v>28282</v>
      </c>
      <c r="D3385">
        <v>27</v>
      </c>
      <c r="E3385" s="1">
        <v>400000</v>
      </c>
      <c r="G3385" t="s">
        <v>69</v>
      </c>
      <c r="H3385" t="s">
        <v>68</v>
      </c>
      <c r="I3385" t="s">
        <v>80</v>
      </c>
      <c r="J3385" t="s">
        <v>81</v>
      </c>
      <c r="K3385" t="s">
        <v>24</v>
      </c>
      <c r="L3385" t="s">
        <v>17</v>
      </c>
      <c r="M3385" t="s">
        <v>221</v>
      </c>
    </row>
    <row r="3386" spans="1:13" x14ac:dyDescent="0.3">
      <c r="A3386" t="s">
        <v>200</v>
      </c>
      <c r="C3386" t="s">
        <v>28715</v>
      </c>
      <c r="D3386">
        <v>18</v>
      </c>
      <c r="E3386" s="1">
        <v>934135</v>
      </c>
      <c r="G3386" t="s">
        <v>168</v>
      </c>
      <c r="H3386" t="s">
        <v>28852</v>
      </c>
      <c r="I3386" t="s">
        <v>80</v>
      </c>
      <c r="J3386" t="s">
        <v>81</v>
      </c>
      <c r="K3386" t="s">
        <v>24</v>
      </c>
      <c r="L3386" t="s">
        <v>38</v>
      </c>
      <c r="M3386" t="s">
        <v>171</v>
      </c>
    </row>
    <row r="3387" spans="1:13" x14ac:dyDescent="0.3">
      <c r="A3387" t="s">
        <v>200</v>
      </c>
      <c r="C3387" t="s">
        <v>28715</v>
      </c>
      <c r="D3387">
        <v>24</v>
      </c>
      <c r="E3387" s="1">
        <v>3393887</v>
      </c>
      <c r="G3387" t="s">
        <v>168</v>
      </c>
      <c r="H3387" t="s">
        <v>28908</v>
      </c>
      <c r="I3387" t="s">
        <v>80</v>
      </c>
      <c r="J3387" t="s">
        <v>81</v>
      </c>
      <c r="K3387" t="s">
        <v>24</v>
      </c>
      <c r="L3387" t="s">
        <v>38</v>
      </c>
      <c r="M3387" t="s">
        <v>171</v>
      </c>
    </row>
    <row r="3388" spans="1:13" x14ac:dyDescent="0.3">
      <c r="A3388" t="s">
        <v>200</v>
      </c>
      <c r="C3388" t="s">
        <v>28715</v>
      </c>
      <c r="D3388">
        <v>12</v>
      </c>
      <c r="E3388" s="1">
        <v>300000</v>
      </c>
      <c r="G3388" t="s">
        <v>34</v>
      </c>
      <c r="H3388" t="s">
        <v>28929</v>
      </c>
      <c r="I3388" t="s">
        <v>80</v>
      </c>
      <c r="J3388" t="s">
        <v>81</v>
      </c>
      <c r="K3388" t="s">
        <v>24</v>
      </c>
      <c r="L3388" t="s">
        <v>38</v>
      </c>
      <c r="M3388" t="s">
        <v>504</v>
      </c>
    </row>
    <row r="3389" spans="1:13" x14ac:dyDescent="0.3">
      <c r="A3389" t="s">
        <v>200</v>
      </c>
      <c r="C3389" t="s">
        <v>29114</v>
      </c>
      <c r="D3389">
        <v>6</v>
      </c>
      <c r="E3389" s="1">
        <v>180397</v>
      </c>
      <c r="G3389" t="s">
        <v>168</v>
      </c>
      <c r="H3389" t="s">
        <v>29176</v>
      </c>
      <c r="I3389" t="s">
        <v>80</v>
      </c>
      <c r="J3389" t="s">
        <v>81</v>
      </c>
      <c r="K3389" t="s">
        <v>24</v>
      </c>
      <c r="L3389" t="s">
        <v>38</v>
      </c>
      <c r="M3389" t="s">
        <v>171</v>
      </c>
    </row>
    <row r="3390" spans="1:13" x14ac:dyDescent="0.3">
      <c r="A3390" t="s">
        <v>200</v>
      </c>
      <c r="C3390" t="s">
        <v>29922</v>
      </c>
      <c r="D3390">
        <v>29</v>
      </c>
      <c r="E3390" s="1">
        <v>1500000</v>
      </c>
      <c r="G3390" t="s">
        <v>34</v>
      </c>
      <c r="H3390" t="s">
        <v>30080</v>
      </c>
      <c r="I3390" t="s">
        <v>80</v>
      </c>
      <c r="J3390" t="s">
        <v>81</v>
      </c>
      <c r="K3390" t="s">
        <v>24</v>
      </c>
      <c r="L3390" t="s">
        <v>44</v>
      </c>
      <c r="M3390" t="s">
        <v>202</v>
      </c>
    </row>
    <row r="3391" spans="1:13" x14ac:dyDescent="0.3">
      <c r="A3391" t="s">
        <v>200</v>
      </c>
      <c r="C3391" t="s">
        <v>29553</v>
      </c>
      <c r="D3391">
        <v>39</v>
      </c>
      <c r="E3391" s="1">
        <v>6299939</v>
      </c>
      <c r="G3391" t="s">
        <v>69</v>
      </c>
      <c r="H3391" t="s">
        <v>29647</v>
      </c>
      <c r="I3391" t="s">
        <v>80</v>
      </c>
      <c r="J3391" t="s">
        <v>81</v>
      </c>
      <c r="K3391" t="s">
        <v>24</v>
      </c>
      <c r="L3391" t="s">
        <v>17</v>
      </c>
      <c r="M3391" t="s">
        <v>221</v>
      </c>
    </row>
    <row r="3392" spans="1:13" x14ac:dyDescent="0.3">
      <c r="A3392" t="s">
        <v>200</v>
      </c>
      <c r="C3392" t="s">
        <v>29553</v>
      </c>
      <c r="D3392">
        <v>29</v>
      </c>
      <c r="E3392" s="1">
        <v>7819784</v>
      </c>
      <c r="G3392" t="s">
        <v>34</v>
      </c>
      <c r="H3392" t="s">
        <v>29675</v>
      </c>
      <c r="I3392" t="s">
        <v>80</v>
      </c>
      <c r="J3392" t="s">
        <v>81</v>
      </c>
      <c r="K3392" t="s">
        <v>24</v>
      </c>
      <c r="L3392" t="s">
        <v>44</v>
      </c>
      <c r="M3392" t="s">
        <v>3060</v>
      </c>
    </row>
    <row r="3393" spans="1:13" x14ac:dyDescent="0.3">
      <c r="A3393" t="s">
        <v>200</v>
      </c>
      <c r="C3393" t="s">
        <v>30364</v>
      </c>
      <c r="D3393">
        <v>3</v>
      </c>
      <c r="E3393" s="1">
        <v>23000</v>
      </c>
      <c r="G3393" t="s">
        <v>21845</v>
      </c>
      <c r="H3393" t="s">
        <v>30487</v>
      </c>
      <c r="I3393" t="s">
        <v>80</v>
      </c>
      <c r="J3393" t="s">
        <v>81</v>
      </c>
      <c r="K3393" t="s">
        <v>24</v>
      </c>
      <c r="L3393" t="s">
        <v>17</v>
      </c>
      <c r="M3393" t="s">
        <v>87</v>
      </c>
    </row>
    <row r="3394" spans="1:13" x14ac:dyDescent="0.3">
      <c r="A3394" t="s">
        <v>200</v>
      </c>
      <c r="C3394" t="s">
        <v>30364</v>
      </c>
      <c r="D3394">
        <v>27</v>
      </c>
      <c r="E3394" s="1">
        <v>750000</v>
      </c>
      <c r="G3394" t="s">
        <v>69</v>
      </c>
      <c r="H3394" t="s">
        <v>30528</v>
      </c>
      <c r="I3394" t="s">
        <v>80</v>
      </c>
      <c r="J3394" t="s">
        <v>81</v>
      </c>
      <c r="K3394" t="s">
        <v>24</v>
      </c>
      <c r="L3394" t="s">
        <v>25</v>
      </c>
      <c r="M3394" t="s">
        <v>87</v>
      </c>
    </row>
    <row r="3395" spans="1:13" x14ac:dyDescent="0.3">
      <c r="A3395" t="s">
        <v>200</v>
      </c>
      <c r="C3395" t="s">
        <v>29426</v>
      </c>
      <c r="D3395">
        <v>32</v>
      </c>
      <c r="E3395" s="1">
        <v>950001</v>
      </c>
      <c r="G3395" t="s">
        <v>34</v>
      </c>
      <c r="H3395" t="s">
        <v>29511</v>
      </c>
      <c r="I3395" t="s">
        <v>80</v>
      </c>
      <c r="J3395" t="s">
        <v>81</v>
      </c>
      <c r="K3395" t="s">
        <v>24</v>
      </c>
      <c r="L3395" t="s">
        <v>44</v>
      </c>
      <c r="M3395" t="s">
        <v>989</v>
      </c>
    </row>
    <row r="3396" spans="1:13" x14ac:dyDescent="0.3">
      <c r="A3396" t="s">
        <v>200</v>
      </c>
      <c r="C3396" t="s">
        <v>30851</v>
      </c>
      <c r="D3396">
        <v>24</v>
      </c>
      <c r="E3396" s="1">
        <v>100000</v>
      </c>
      <c r="G3396" t="s">
        <v>13</v>
      </c>
      <c r="H3396" t="s">
        <v>30982</v>
      </c>
      <c r="I3396" t="s">
        <v>80</v>
      </c>
      <c r="J3396" t="s">
        <v>81</v>
      </c>
      <c r="K3396" t="s">
        <v>24</v>
      </c>
      <c r="L3396" t="s">
        <v>17</v>
      </c>
      <c r="M3396" t="s">
        <v>450</v>
      </c>
    </row>
    <row r="3397" spans="1:13" x14ac:dyDescent="0.3">
      <c r="A3397" t="s">
        <v>200</v>
      </c>
      <c r="C3397" t="s">
        <v>31181</v>
      </c>
      <c r="D3397">
        <v>12</v>
      </c>
      <c r="E3397" s="1">
        <v>300000</v>
      </c>
      <c r="G3397" t="s">
        <v>34</v>
      </c>
      <c r="H3397" t="s">
        <v>31266</v>
      </c>
      <c r="I3397" t="s">
        <v>80</v>
      </c>
      <c r="J3397" t="s">
        <v>81</v>
      </c>
      <c r="K3397" t="s">
        <v>24</v>
      </c>
      <c r="L3397" t="s">
        <v>38</v>
      </c>
      <c r="M3397" t="s">
        <v>504</v>
      </c>
    </row>
    <row r="3398" spans="1:13" x14ac:dyDescent="0.3">
      <c r="A3398" t="s">
        <v>200</v>
      </c>
      <c r="C3398" t="s">
        <v>3657</v>
      </c>
      <c r="D3398">
        <v>41</v>
      </c>
      <c r="E3398" s="1">
        <v>5487190</v>
      </c>
      <c r="G3398" t="s">
        <v>34</v>
      </c>
      <c r="H3398" t="s">
        <v>3794</v>
      </c>
      <c r="I3398" t="s">
        <v>80</v>
      </c>
      <c r="J3398" t="s">
        <v>81</v>
      </c>
      <c r="K3398" t="s">
        <v>24</v>
      </c>
      <c r="L3398" t="s">
        <v>44</v>
      </c>
      <c r="M3398" t="s">
        <v>202</v>
      </c>
    </row>
    <row r="3399" spans="1:13" x14ac:dyDescent="0.3">
      <c r="A3399" t="s">
        <v>200</v>
      </c>
      <c r="C3399" t="s">
        <v>3657</v>
      </c>
      <c r="D3399">
        <v>33</v>
      </c>
      <c r="E3399" s="1">
        <v>520000</v>
      </c>
      <c r="G3399" t="s">
        <v>34</v>
      </c>
      <c r="H3399" t="s">
        <v>3977</v>
      </c>
      <c r="I3399" t="s">
        <v>80</v>
      </c>
      <c r="J3399" t="s">
        <v>81</v>
      </c>
      <c r="K3399" t="s">
        <v>24</v>
      </c>
      <c r="L3399" t="s">
        <v>44</v>
      </c>
      <c r="M3399" t="s">
        <v>39</v>
      </c>
    </row>
    <row r="3400" spans="1:13" x14ac:dyDescent="0.3">
      <c r="A3400" t="s">
        <v>200</v>
      </c>
      <c r="C3400" t="s">
        <v>3657</v>
      </c>
      <c r="D3400">
        <v>18</v>
      </c>
      <c r="E3400" s="1">
        <v>436846</v>
      </c>
      <c r="G3400" t="s">
        <v>168</v>
      </c>
      <c r="H3400" t="s">
        <v>4117</v>
      </c>
      <c r="I3400" t="s">
        <v>80</v>
      </c>
      <c r="J3400" t="s">
        <v>81</v>
      </c>
      <c r="K3400" t="s">
        <v>24</v>
      </c>
      <c r="L3400" t="s">
        <v>38</v>
      </c>
      <c r="M3400" t="s">
        <v>171</v>
      </c>
    </row>
    <row r="3401" spans="1:13" x14ac:dyDescent="0.3">
      <c r="A3401" t="s">
        <v>200</v>
      </c>
      <c r="C3401" t="s">
        <v>5155</v>
      </c>
      <c r="D3401">
        <v>60</v>
      </c>
      <c r="E3401" s="1">
        <v>20985285</v>
      </c>
      <c r="G3401" t="s">
        <v>34</v>
      </c>
      <c r="H3401" t="s">
        <v>5287</v>
      </c>
      <c r="I3401" t="s">
        <v>80</v>
      </c>
      <c r="J3401" t="s">
        <v>81</v>
      </c>
      <c r="K3401" t="s">
        <v>24</v>
      </c>
      <c r="L3401" t="s">
        <v>44</v>
      </c>
      <c r="M3401" t="s">
        <v>39</v>
      </c>
    </row>
    <row r="3402" spans="1:13" x14ac:dyDescent="0.3">
      <c r="A3402" t="s">
        <v>200</v>
      </c>
      <c r="C3402" t="s">
        <v>5155</v>
      </c>
      <c r="D3402">
        <v>14</v>
      </c>
      <c r="E3402" s="1">
        <v>500000</v>
      </c>
      <c r="G3402" t="s">
        <v>34</v>
      </c>
      <c r="H3402" t="s">
        <v>5619</v>
      </c>
      <c r="I3402" t="s">
        <v>80</v>
      </c>
      <c r="J3402" t="s">
        <v>81</v>
      </c>
      <c r="K3402" t="s">
        <v>24</v>
      </c>
      <c r="L3402" t="s">
        <v>44</v>
      </c>
      <c r="M3402" t="s">
        <v>504</v>
      </c>
    </row>
    <row r="3403" spans="1:13" x14ac:dyDescent="0.3">
      <c r="A3403" t="s">
        <v>200</v>
      </c>
      <c r="C3403" t="s">
        <v>24055</v>
      </c>
      <c r="D3403">
        <v>13</v>
      </c>
      <c r="E3403" s="1">
        <v>2801374</v>
      </c>
      <c r="G3403" t="s">
        <v>34</v>
      </c>
      <c r="H3403" t="s">
        <v>24323</v>
      </c>
      <c r="I3403" t="s">
        <v>80</v>
      </c>
      <c r="J3403" t="s">
        <v>81</v>
      </c>
      <c r="K3403" t="s">
        <v>24</v>
      </c>
      <c r="L3403" t="s">
        <v>44</v>
      </c>
      <c r="M3403" t="s">
        <v>39</v>
      </c>
    </row>
    <row r="3404" spans="1:13" x14ac:dyDescent="0.3">
      <c r="A3404" t="s">
        <v>200</v>
      </c>
      <c r="C3404" t="s">
        <v>23966</v>
      </c>
      <c r="D3404">
        <v>56</v>
      </c>
      <c r="E3404" s="1">
        <v>62303976</v>
      </c>
      <c r="G3404" t="s">
        <v>34</v>
      </c>
      <c r="H3404" t="s">
        <v>23987</v>
      </c>
      <c r="I3404" t="s">
        <v>80</v>
      </c>
      <c r="J3404" t="s">
        <v>81</v>
      </c>
      <c r="K3404" t="s">
        <v>24</v>
      </c>
      <c r="L3404" t="s">
        <v>44</v>
      </c>
      <c r="M3404" t="s">
        <v>1136</v>
      </c>
    </row>
    <row r="3405" spans="1:13" x14ac:dyDescent="0.3">
      <c r="A3405" t="s">
        <v>200</v>
      </c>
      <c r="C3405" t="s">
        <v>23966</v>
      </c>
      <c r="D3405">
        <v>33</v>
      </c>
      <c r="E3405" s="1">
        <v>5750000</v>
      </c>
      <c r="G3405" t="s">
        <v>34</v>
      </c>
      <c r="H3405" t="s">
        <v>23997</v>
      </c>
      <c r="I3405" t="s">
        <v>80</v>
      </c>
      <c r="J3405" t="s">
        <v>81</v>
      </c>
      <c r="K3405" t="s">
        <v>24</v>
      </c>
      <c r="L3405" t="s">
        <v>44</v>
      </c>
      <c r="M3405" t="s">
        <v>61</v>
      </c>
    </row>
    <row r="3406" spans="1:13" x14ac:dyDescent="0.3">
      <c r="A3406" t="s">
        <v>200</v>
      </c>
      <c r="C3406" t="s">
        <v>22801</v>
      </c>
      <c r="D3406">
        <v>42</v>
      </c>
      <c r="E3406" s="1">
        <v>7881870</v>
      </c>
      <c r="G3406" t="s">
        <v>364</v>
      </c>
      <c r="H3406" t="s">
        <v>22806</v>
      </c>
      <c r="I3406" t="s">
        <v>80</v>
      </c>
      <c r="J3406" t="s">
        <v>81</v>
      </c>
      <c r="K3406" t="s">
        <v>24</v>
      </c>
      <c r="L3406" t="s">
        <v>17</v>
      </c>
      <c r="M3406" t="s">
        <v>22663</v>
      </c>
    </row>
    <row r="3407" spans="1:13" x14ac:dyDescent="0.3">
      <c r="A3407" t="s">
        <v>200</v>
      </c>
      <c r="C3407" t="s">
        <v>22248</v>
      </c>
      <c r="D3407">
        <v>74</v>
      </c>
      <c r="E3407" s="1">
        <v>7000000</v>
      </c>
      <c r="G3407" t="s">
        <v>34</v>
      </c>
      <c r="H3407" t="s">
        <v>22378</v>
      </c>
      <c r="I3407" t="s">
        <v>80</v>
      </c>
      <c r="J3407" t="s">
        <v>81</v>
      </c>
      <c r="K3407" t="s">
        <v>24</v>
      </c>
      <c r="L3407" t="s">
        <v>170</v>
      </c>
      <c r="M3407" t="s">
        <v>3722</v>
      </c>
    </row>
    <row r="3408" spans="1:13" x14ac:dyDescent="0.3">
      <c r="A3408" t="s">
        <v>200</v>
      </c>
      <c r="C3408" t="s">
        <v>22248</v>
      </c>
      <c r="D3408">
        <v>15</v>
      </c>
      <c r="E3408" s="1">
        <v>400000</v>
      </c>
      <c r="G3408" t="s">
        <v>34</v>
      </c>
      <c r="H3408" t="s">
        <v>22495</v>
      </c>
      <c r="I3408" t="s">
        <v>80</v>
      </c>
      <c r="J3408" t="s">
        <v>81</v>
      </c>
      <c r="K3408" t="s">
        <v>24</v>
      </c>
      <c r="L3408" t="s">
        <v>25</v>
      </c>
      <c r="M3408" t="s">
        <v>504</v>
      </c>
    </row>
    <row r="3409" spans="1:13" x14ac:dyDescent="0.3">
      <c r="A3409" t="s">
        <v>200</v>
      </c>
      <c r="C3409" t="s">
        <v>21907</v>
      </c>
      <c r="D3409">
        <v>7</v>
      </c>
      <c r="E3409" s="1">
        <v>80000</v>
      </c>
      <c r="G3409" t="s">
        <v>34</v>
      </c>
      <c r="H3409" t="s">
        <v>22010</v>
      </c>
      <c r="I3409" t="s">
        <v>80</v>
      </c>
      <c r="J3409" t="s">
        <v>81</v>
      </c>
      <c r="K3409" t="s">
        <v>24</v>
      </c>
      <c r="L3409" t="s">
        <v>44</v>
      </c>
      <c r="M3409" t="s">
        <v>39</v>
      </c>
    </row>
    <row r="3410" spans="1:13" x14ac:dyDescent="0.3">
      <c r="A3410" t="s">
        <v>200</v>
      </c>
      <c r="C3410" t="s">
        <v>15737</v>
      </c>
      <c r="D3410">
        <v>30</v>
      </c>
      <c r="E3410" s="1">
        <v>563710</v>
      </c>
      <c r="G3410" t="s">
        <v>168</v>
      </c>
      <c r="H3410" t="s">
        <v>16031</v>
      </c>
      <c r="I3410" t="s">
        <v>80</v>
      </c>
      <c r="J3410" t="s">
        <v>81</v>
      </c>
      <c r="K3410" t="s">
        <v>24</v>
      </c>
      <c r="L3410" t="s">
        <v>38</v>
      </c>
      <c r="M3410" t="s">
        <v>171</v>
      </c>
    </row>
    <row r="3411" spans="1:13" x14ac:dyDescent="0.3">
      <c r="A3411" t="s">
        <v>200</v>
      </c>
      <c r="C3411" t="s">
        <v>15737</v>
      </c>
      <c r="D3411">
        <v>66</v>
      </c>
      <c r="E3411" s="1">
        <v>3104401</v>
      </c>
      <c r="G3411" t="s">
        <v>2755</v>
      </c>
      <c r="H3411" t="s">
        <v>16078</v>
      </c>
      <c r="I3411" t="s">
        <v>80</v>
      </c>
      <c r="J3411" t="s">
        <v>81</v>
      </c>
      <c r="K3411" t="s">
        <v>24</v>
      </c>
      <c r="L3411" t="s">
        <v>38</v>
      </c>
      <c r="M3411" t="s">
        <v>2756</v>
      </c>
    </row>
    <row r="3412" spans="1:13" x14ac:dyDescent="0.3">
      <c r="A3412" t="s">
        <v>200</v>
      </c>
      <c r="C3412" t="s">
        <v>15737</v>
      </c>
      <c r="D3412">
        <v>58</v>
      </c>
      <c r="E3412" s="1">
        <v>2578671</v>
      </c>
      <c r="G3412" t="s">
        <v>168</v>
      </c>
      <c r="H3412" t="s">
        <v>16106</v>
      </c>
      <c r="I3412" t="s">
        <v>80</v>
      </c>
      <c r="J3412" t="s">
        <v>81</v>
      </c>
      <c r="K3412" t="s">
        <v>24</v>
      </c>
      <c r="L3412" t="s">
        <v>38</v>
      </c>
      <c r="M3412" t="s">
        <v>171</v>
      </c>
    </row>
    <row r="3413" spans="1:13" x14ac:dyDescent="0.3">
      <c r="A3413" t="s">
        <v>200</v>
      </c>
      <c r="C3413" t="s">
        <v>15737</v>
      </c>
      <c r="D3413">
        <v>14</v>
      </c>
      <c r="E3413" s="1">
        <v>300000</v>
      </c>
      <c r="G3413" t="s">
        <v>69</v>
      </c>
      <c r="H3413" t="s">
        <v>16211</v>
      </c>
      <c r="I3413" t="s">
        <v>80</v>
      </c>
      <c r="J3413" t="s">
        <v>81</v>
      </c>
      <c r="K3413" t="s">
        <v>24</v>
      </c>
      <c r="L3413" t="s">
        <v>17</v>
      </c>
      <c r="M3413" t="s">
        <v>87</v>
      </c>
    </row>
    <row r="3414" spans="1:13" x14ac:dyDescent="0.3">
      <c r="A3414" t="s">
        <v>200</v>
      </c>
      <c r="C3414" t="s">
        <v>16755</v>
      </c>
      <c r="D3414">
        <v>64</v>
      </c>
      <c r="E3414" s="1">
        <v>5764470</v>
      </c>
      <c r="G3414" t="s">
        <v>34</v>
      </c>
      <c r="H3414" t="s">
        <v>16769</v>
      </c>
      <c r="I3414" t="s">
        <v>80</v>
      </c>
      <c r="J3414" t="s">
        <v>81</v>
      </c>
      <c r="K3414" t="s">
        <v>24</v>
      </c>
      <c r="L3414" t="s">
        <v>38</v>
      </c>
      <c r="M3414" t="s">
        <v>16770</v>
      </c>
    </row>
    <row r="3415" spans="1:13" x14ac:dyDescent="0.3">
      <c r="A3415" t="s">
        <v>200</v>
      </c>
      <c r="C3415" t="s">
        <v>16599</v>
      </c>
      <c r="D3415">
        <v>4</v>
      </c>
      <c r="E3415" s="1">
        <v>80000</v>
      </c>
      <c r="G3415" t="s">
        <v>34</v>
      </c>
      <c r="H3415" t="s">
        <v>16732</v>
      </c>
      <c r="I3415" t="s">
        <v>80</v>
      </c>
      <c r="J3415" t="s">
        <v>81</v>
      </c>
      <c r="K3415" t="s">
        <v>24</v>
      </c>
      <c r="L3415" t="s">
        <v>44</v>
      </c>
      <c r="M3415" t="s">
        <v>39</v>
      </c>
    </row>
    <row r="3416" spans="1:13" x14ac:dyDescent="0.3">
      <c r="A3416" t="s">
        <v>200</v>
      </c>
      <c r="C3416" t="s">
        <v>16341</v>
      </c>
      <c r="D3416">
        <v>22</v>
      </c>
      <c r="E3416" s="1">
        <v>1239999</v>
      </c>
      <c r="G3416" t="s">
        <v>364</v>
      </c>
      <c r="H3416" t="s">
        <v>16354</v>
      </c>
      <c r="I3416" t="s">
        <v>80</v>
      </c>
      <c r="J3416" t="s">
        <v>81</v>
      </c>
      <c r="K3416" t="s">
        <v>24</v>
      </c>
      <c r="L3416" t="s">
        <v>17</v>
      </c>
      <c r="M3416" t="s">
        <v>3060</v>
      </c>
    </row>
    <row r="3417" spans="1:13" x14ac:dyDescent="0.3">
      <c r="A3417" t="s">
        <v>200</v>
      </c>
      <c r="C3417" t="s">
        <v>17138</v>
      </c>
      <c r="D3417">
        <v>16</v>
      </c>
      <c r="E3417" s="1">
        <v>600000</v>
      </c>
      <c r="G3417" t="s">
        <v>34</v>
      </c>
      <c r="H3417" t="s">
        <v>17178</v>
      </c>
      <c r="I3417" t="s">
        <v>80</v>
      </c>
      <c r="J3417" t="s">
        <v>81</v>
      </c>
      <c r="K3417" t="s">
        <v>24</v>
      </c>
      <c r="L3417" t="s">
        <v>44</v>
      </c>
      <c r="M3417" t="s">
        <v>504</v>
      </c>
    </row>
    <row r="3418" spans="1:13" x14ac:dyDescent="0.3">
      <c r="A3418" t="s">
        <v>200</v>
      </c>
      <c r="C3418" t="s">
        <v>12934</v>
      </c>
      <c r="D3418">
        <v>13</v>
      </c>
      <c r="E3418" s="1">
        <v>1000000</v>
      </c>
      <c r="G3418" t="s">
        <v>34</v>
      </c>
      <c r="H3418" t="s">
        <v>12971</v>
      </c>
      <c r="I3418" t="s">
        <v>80</v>
      </c>
      <c r="J3418" t="s">
        <v>81</v>
      </c>
      <c r="K3418" t="s">
        <v>24</v>
      </c>
      <c r="L3418" t="s">
        <v>38</v>
      </c>
      <c r="M3418" t="s">
        <v>504</v>
      </c>
    </row>
    <row r="3419" spans="1:13" x14ac:dyDescent="0.3">
      <c r="A3419" t="s">
        <v>200</v>
      </c>
      <c r="C3419" t="s">
        <v>12314</v>
      </c>
      <c r="D3419">
        <v>88</v>
      </c>
      <c r="E3419" s="1">
        <v>6299343</v>
      </c>
      <c r="G3419" t="s">
        <v>571</v>
      </c>
      <c r="H3419" t="s">
        <v>12458</v>
      </c>
      <c r="I3419" t="s">
        <v>80</v>
      </c>
      <c r="J3419" t="s">
        <v>81</v>
      </c>
      <c r="K3419" t="s">
        <v>24</v>
      </c>
      <c r="L3419" t="s">
        <v>44</v>
      </c>
      <c r="M3419" t="s">
        <v>12459</v>
      </c>
    </row>
    <row r="3420" spans="1:13" x14ac:dyDescent="0.3">
      <c r="A3420" t="s">
        <v>200</v>
      </c>
      <c r="C3420" t="s">
        <v>12314</v>
      </c>
      <c r="D3420">
        <v>57</v>
      </c>
      <c r="E3420" s="1">
        <v>999580</v>
      </c>
      <c r="G3420" t="s">
        <v>34</v>
      </c>
      <c r="H3420" t="s">
        <v>12527</v>
      </c>
      <c r="I3420" t="s">
        <v>80</v>
      </c>
      <c r="J3420" t="s">
        <v>81</v>
      </c>
      <c r="K3420" t="s">
        <v>24</v>
      </c>
      <c r="L3420" t="s">
        <v>44</v>
      </c>
      <c r="M3420" t="s">
        <v>217</v>
      </c>
    </row>
    <row r="3421" spans="1:13" x14ac:dyDescent="0.3">
      <c r="A3421" t="s">
        <v>200</v>
      </c>
      <c r="C3421" t="s">
        <v>12314</v>
      </c>
      <c r="D3421">
        <v>12</v>
      </c>
      <c r="E3421" s="1">
        <v>466526</v>
      </c>
      <c r="G3421" t="s">
        <v>34</v>
      </c>
      <c r="H3421" t="s">
        <v>12661</v>
      </c>
      <c r="I3421" t="s">
        <v>80</v>
      </c>
      <c r="J3421" t="s">
        <v>81</v>
      </c>
      <c r="K3421" t="s">
        <v>24</v>
      </c>
      <c r="L3421" t="s">
        <v>44</v>
      </c>
      <c r="M3421" t="s">
        <v>504</v>
      </c>
    </row>
    <row r="3422" spans="1:13" x14ac:dyDescent="0.3">
      <c r="A3422" t="s">
        <v>200</v>
      </c>
      <c r="C3422" t="s">
        <v>11813</v>
      </c>
      <c r="D3422">
        <v>57</v>
      </c>
      <c r="E3422" s="1">
        <v>999986</v>
      </c>
      <c r="G3422" t="s">
        <v>34</v>
      </c>
      <c r="H3422" t="s">
        <v>11986</v>
      </c>
      <c r="I3422" t="s">
        <v>80</v>
      </c>
      <c r="J3422" t="s">
        <v>81</v>
      </c>
      <c r="K3422" t="s">
        <v>24</v>
      </c>
      <c r="L3422" t="s">
        <v>44</v>
      </c>
      <c r="M3422" t="s">
        <v>3722</v>
      </c>
    </row>
    <row r="3423" spans="1:13" x14ac:dyDescent="0.3">
      <c r="A3423" t="s">
        <v>200</v>
      </c>
      <c r="C3423" t="s">
        <v>12673</v>
      </c>
      <c r="D3423">
        <v>65</v>
      </c>
      <c r="E3423" s="1">
        <v>1840000</v>
      </c>
      <c r="G3423" t="s">
        <v>69</v>
      </c>
      <c r="H3423" t="s">
        <v>12748</v>
      </c>
      <c r="I3423" t="s">
        <v>80</v>
      </c>
      <c r="J3423" t="s">
        <v>81</v>
      </c>
      <c r="K3423" t="s">
        <v>24</v>
      </c>
      <c r="L3423" t="s">
        <v>25</v>
      </c>
      <c r="M3423" t="s">
        <v>221</v>
      </c>
    </row>
    <row r="3424" spans="1:13" x14ac:dyDescent="0.3">
      <c r="A3424" t="s">
        <v>200</v>
      </c>
      <c r="C3424" t="s">
        <v>10589</v>
      </c>
      <c r="D3424">
        <v>65</v>
      </c>
      <c r="E3424" s="1">
        <v>47652290</v>
      </c>
      <c r="G3424" t="s">
        <v>34</v>
      </c>
      <c r="H3424" t="s">
        <v>10655</v>
      </c>
      <c r="I3424" t="s">
        <v>80</v>
      </c>
      <c r="J3424" t="s">
        <v>81</v>
      </c>
      <c r="K3424" t="s">
        <v>24</v>
      </c>
      <c r="L3424" t="s">
        <v>44</v>
      </c>
      <c r="M3424" t="s">
        <v>10638</v>
      </c>
    </row>
    <row r="3425" spans="1:13" x14ac:dyDescent="0.3">
      <c r="A3425" t="s">
        <v>200</v>
      </c>
      <c r="C3425" t="s">
        <v>10589</v>
      </c>
      <c r="D3425">
        <v>38</v>
      </c>
      <c r="E3425" s="1">
        <v>8070854</v>
      </c>
      <c r="G3425" t="s">
        <v>69</v>
      </c>
      <c r="H3425" t="s">
        <v>10675</v>
      </c>
      <c r="I3425" t="s">
        <v>80</v>
      </c>
      <c r="J3425" t="s">
        <v>81</v>
      </c>
      <c r="K3425" t="s">
        <v>24</v>
      </c>
      <c r="L3425" t="s">
        <v>17</v>
      </c>
      <c r="M3425" t="s">
        <v>221</v>
      </c>
    </row>
    <row r="3426" spans="1:13" x14ac:dyDescent="0.3">
      <c r="A3426" t="s">
        <v>200</v>
      </c>
      <c r="C3426" t="s">
        <v>10589</v>
      </c>
      <c r="D3426">
        <v>52</v>
      </c>
      <c r="E3426" s="1">
        <v>17233282</v>
      </c>
      <c r="G3426" t="s">
        <v>34</v>
      </c>
      <c r="H3426" t="s">
        <v>10677</v>
      </c>
      <c r="I3426" t="s">
        <v>80</v>
      </c>
      <c r="J3426" t="s">
        <v>81</v>
      </c>
      <c r="K3426" t="s">
        <v>24</v>
      </c>
      <c r="L3426" t="s">
        <v>44</v>
      </c>
      <c r="M3426" t="s">
        <v>39</v>
      </c>
    </row>
    <row r="3427" spans="1:13" x14ac:dyDescent="0.3">
      <c r="A3427" t="s">
        <v>200</v>
      </c>
      <c r="C3427" t="s">
        <v>10589</v>
      </c>
      <c r="D3427">
        <v>12</v>
      </c>
      <c r="E3427" s="1">
        <v>400000</v>
      </c>
      <c r="G3427" t="s">
        <v>34</v>
      </c>
      <c r="H3427" t="s">
        <v>10892</v>
      </c>
      <c r="I3427" t="s">
        <v>80</v>
      </c>
      <c r="J3427" t="s">
        <v>81</v>
      </c>
      <c r="K3427" t="s">
        <v>24</v>
      </c>
      <c r="L3427" t="s">
        <v>38</v>
      </c>
      <c r="M3427" t="s">
        <v>504</v>
      </c>
    </row>
    <row r="3428" spans="1:13" x14ac:dyDescent="0.3">
      <c r="A3428" t="s">
        <v>200</v>
      </c>
      <c r="C3428" t="s">
        <v>9547</v>
      </c>
      <c r="D3428">
        <v>45</v>
      </c>
      <c r="E3428" s="1">
        <v>3499955</v>
      </c>
      <c r="G3428" t="s">
        <v>48</v>
      </c>
      <c r="H3428" t="s">
        <v>9704</v>
      </c>
      <c r="I3428" t="s">
        <v>80</v>
      </c>
      <c r="J3428" t="s">
        <v>81</v>
      </c>
      <c r="K3428" t="s">
        <v>24</v>
      </c>
      <c r="L3428" t="s">
        <v>38</v>
      </c>
      <c r="M3428" t="s">
        <v>331</v>
      </c>
    </row>
    <row r="3429" spans="1:13" x14ac:dyDescent="0.3">
      <c r="A3429" t="s">
        <v>200</v>
      </c>
      <c r="C3429" t="s">
        <v>10275</v>
      </c>
      <c r="D3429">
        <v>13</v>
      </c>
      <c r="E3429" s="1">
        <v>499991</v>
      </c>
      <c r="G3429" t="s">
        <v>34</v>
      </c>
      <c r="H3429" t="s">
        <v>4283</v>
      </c>
      <c r="I3429" t="s">
        <v>80</v>
      </c>
      <c r="J3429" t="s">
        <v>81</v>
      </c>
      <c r="K3429" t="s">
        <v>24</v>
      </c>
      <c r="L3429" t="s">
        <v>17</v>
      </c>
      <c r="M3429" t="s">
        <v>202</v>
      </c>
    </row>
    <row r="3430" spans="1:13" x14ac:dyDescent="0.3">
      <c r="A3430" t="s">
        <v>200</v>
      </c>
      <c r="C3430" t="s">
        <v>11140</v>
      </c>
      <c r="D3430">
        <v>12</v>
      </c>
      <c r="E3430" s="1">
        <v>200000</v>
      </c>
      <c r="G3430" t="s">
        <v>34</v>
      </c>
      <c r="H3430" t="s">
        <v>11191</v>
      </c>
      <c r="I3430" t="s">
        <v>80</v>
      </c>
      <c r="J3430" t="s">
        <v>81</v>
      </c>
      <c r="K3430" t="s">
        <v>24</v>
      </c>
      <c r="L3430" t="s">
        <v>38</v>
      </c>
      <c r="M3430" t="s">
        <v>504</v>
      </c>
    </row>
    <row r="3431" spans="1:13" x14ac:dyDescent="0.3">
      <c r="A3431" t="s">
        <v>200</v>
      </c>
      <c r="C3431" t="s">
        <v>9284</v>
      </c>
      <c r="D3431">
        <v>16</v>
      </c>
      <c r="E3431" s="1">
        <v>600000</v>
      </c>
      <c r="G3431" t="s">
        <v>34</v>
      </c>
      <c r="H3431" t="s">
        <v>9303</v>
      </c>
      <c r="I3431" t="s">
        <v>80</v>
      </c>
      <c r="J3431" t="s">
        <v>81</v>
      </c>
      <c r="K3431" t="s">
        <v>24</v>
      </c>
      <c r="L3431" t="s">
        <v>44</v>
      </c>
      <c r="M3431" t="s">
        <v>504</v>
      </c>
    </row>
    <row r="3432" spans="1:13" x14ac:dyDescent="0.3">
      <c r="A3432" t="s">
        <v>200</v>
      </c>
      <c r="C3432" t="s">
        <v>8196</v>
      </c>
      <c r="D3432">
        <v>86</v>
      </c>
      <c r="E3432" s="1">
        <v>2603518</v>
      </c>
      <c r="G3432" t="s">
        <v>48</v>
      </c>
      <c r="H3432" t="s">
        <v>8217</v>
      </c>
      <c r="I3432" t="s">
        <v>80</v>
      </c>
      <c r="J3432" t="s">
        <v>81</v>
      </c>
      <c r="K3432" t="s">
        <v>24</v>
      </c>
      <c r="L3432" t="s">
        <v>38</v>
      </c>
      <c r="M3432" t="s">
        <v>354</v>
      </c>
    </row>
    <row r="3433" spans="1:13" x14ac:dyDescent="0.3">
      <c r="A3433" t="s">
        <v>200</v>
      </c>
      <c r="C3433" t="s">
        <v>7634</v>
      </c>
      <c r="D3433">
        <v>33</v>
      </c>
      <c r="E3433" s="1">
        <v>200000</v>
      </c>
      <c r="G3433" t="s">
        <v>69</v>
      </c>
      <c r="H3433" t="s">
        <v>7686</v>
      </c>
      <c r="I3433" t="s">
        <v>80</v>
      </c>
      <c r="J3433" t="s">
        <v>81</v>
      </c>
      <c r="K3433" t="s">
        <v>24</v>
      </c>
      <c r="L3433" t="s">
        <v>17</v>
      </c>
      <c r="M3433" t="s">
        <v>39</v>
      </c>
    </row>
    <row r="3434" spans="1:13" x14ac:dyDescent="0.3">
      <c r="A3434" t="s">
        <v>200</v>
      </c>
      <c r="C3434" t="s">
        <v>7634</v>
      </c>
      <c r="D3434">
        <v>51</v>
      </c>
      <c r="E3434" s="1">
        <v>4396631</v>
      </c>
      <c r="G3434" t="s">
        <v>48</v>
      </c>
      <c r="H3434" t="s">
        <v>7743</v>
      </c>
      <c r="I3434" t="s">
        <v>80</v>
      </c>
      <c r="J3434" t="s">
        <v>81</v>
      </c>
      <c r="K3434" t="s">
        <v>24</v>
      </c>
      <c r="L3434" t="s">
        <v>44</v>
      </c>
      <c r="M3434" t="s">
        <v>190</v>
      </c>
    </row>
    <row r="3435" spans="1:13" x14ac:dyDescent="0.3">
      <c r="A3435" t="s">
        <v>200</v>
      </c>
      <c r="C3435" t="s">
        <v>7634</v>
      </c>
      <c r="D3435">
        <v>47</v>
      </c>
      <c r="E3435" s="1">
        <v>2508145</v>
      </c>
      <c r="G3435" t="s">
        <v>34</v>
      </c>
      <c r="H3435" t="s">
        <v>7792</v>
      </c>
      <c r="I3435" t="s">
        <v>80</v>
      </c>
      <c r="J3435" t="s">
        <v>81</v>
      </c>
      <c r="K3435" t="s">
        <v>24</v>
      </c>
      <c r="L3435" t="s">
        <v>44</v>
      </c>
      <c r="M3435" t="s">
        <v>39</v>
      </c>
    </row>
    <row r="3436" spans="1:13" x14ac:dyDescent="0.3">
      <c r="A3436" t="s">
        <v>200</v>
      </c>
      <c r="C3436" t="s">
        <v>34736</v>
      </c>
      <c r="D3436">
        <v>86</v>
      </c>
      <c r="E3436" s="1">
        <v>20300000</v>
      </c>
      <c r="G3436" t="s">
        <v>48</v>
      </c>
      <c r="H3436" t="s">
        <v>34739</v>
      </c>
      <c r="I3436" t="s">
        <v>80</v>
      </c>
      <c r="J3436" t="s">
        <v>81</v>
      </c>
      <c r="K3436" t="s">
        <v>24</v>
      </c>
      <c r="L3436" t="s">
        <v>170</v>
      </c>
      <c r="M3436" t="s">
        <v>190</v>
      </c>
    </row>
    <row r="3437" spans="1:13" x14ac:dyDescent="0.3">
      <c r="A3437" t="s">
        <v>200</v>
      </c>
      <c r="C3437" t="s">
        <v>35205</v>
      </c>
      <c r="D3437">
        <v>28</v>
      </c>
      <c r="E3437" s="1">
        <v>5029877</v>
      </c>
      <c r="G3437" t="s">
        <v>69</v>
      </c>
      <c r="H3437" t="s">
        <v>35242</v>
      </c>
      <c r="I3437" t="s">
        <v>80</v>
      </c>
      <c r="J3437" t="s">
        <v>81</v>
      </c>
      <c r="K3437" t="s">
        <v>24</v>
      </c>
      <c r="L3437" t="s">
        <v>17</v>
      </c>
      <c r="M3437" t="s">
        <v>221</v>
      </c>
    </row>
    <row r="3438" spans="1:13" x14ac:dyDescent="0.3">
      <c r="A3438" t="s">
        <v>200</v>
      </c>
      <c r="C3438" t="s">
        <v>35205</v>
      </c>
      <c r="D3438">
        <v>13</v>
      </c>
      <c r="E3438" s="1">
        <v>800000</v>
      </c>
      <c r="G3438" t="s">
        <v>34</v>
      </c>
      <c r="H3438" t="s">
        <v>35449</v>
      </c>
      <c r="I3438" t="s">
        <v>80</v>
      </c>
      <c r="J3438" t="s">
        <v>81</v>
      </c>
      <c r="K3438" t="s">
        <v>24</v>
      </c>
      <c r="L3438" t="s">
        <v>44</v>
      </c>
      <c r="M3438" t="s">
        <v>504</v>
      </c>
    </row>
    <row r="3439" spans="1:13" x14ac:dyDescent="0.3">
      <c r="A3439" t="s">
        <v>200</v>
      </c>
      <c r="C3439" t="s">
        <v>34627</v>
      </c>
      <c r="D3439">
        <v>13</v>
      </c>
      <c r="E3439" s="1">
        <v>499756</v>
      </c>
      <c r="G3439" t="s">
        <v>34</v>
      </c>
      <c r="H3439" t="s">
        <v>970</v>
      </c>
      <c r="I3439" t="s">
        <v>80</v>
      </c>
      <c r="J3439" t="s">
        <v>81</v>
      </c>
      <c r="K3439" t="s">
        <v>24</v>
      </c>
      <c r="L3439" t="s">
        <v>248</v>
      </c>
      <c r="M3439" t="s">
        <v>61</v>
      </c>
    </row>
    <row r="3440" spans="1:13" x14ac:dyDescent="0.3">
      <c r="A3440" t="s">
        <v>200</v>
      </c>
      <c r="C3440" t="s">
        <v>35134</v>
      </c>
      <c r="D3440">
        <v>15</v>
      </c>
      <c r="E3440" s="1">
        <v>600000</v>
      </c>
      <c r="G3440" t="s">
        <v>34</v>
      </c>
      <c r="H3440" t="s">
        <v>35173</v>
      </c>
      <c r="I3440" t="s">
        <v>80</v>
      </c>
      <c r="J3440" t="s">
        <v>81</v>
      </c>
      <c r="K3440" t="s">
        <v>24</v>
      </c>
      <c r="L3440" t="s">
        <v>44</v>
      </c>
      <c r="M3440" t="s">
        <v>504</v>
      </c>
    </row>
    <row r="3441" spans="1:13" x14ac:dyDescent="0.3">
      <c r="A3441" t="s">
        <v>200</v>
      </c>
      <c r="C3441" t="s">
        <v>33755</v>
      </c>
      <c r="D3441">
        <v>87</v>
      </c>
      <c r="E3441" s="1">
        <v>31400000</v>
      </c>
      <c r="G3441" t="s">
        <v>34</v>
      </c>
      <c r="H3441" t="s">
        <v>33795</v>
      </c>
      <c r="I3441" t="s">
        <v>80</v>
      </c>
      <c r="J3441" t="s">
        <v>81</v>
      </c>
      <c r="K3441" t="s">
        <v>24</v>
      </c>
      <c r="L3441" t="s">
        <v>44</v>
      </c>
      <c r="M3441" t="s">
        <v>16770</v>
      </c>
    </row>
    <row r="3442" spans="1:13" x14ac:dyDescent="0.3">
      <c r="A3442" t="s">
        <v>200</v>
      </c>
      <c r="C3442" t="s">
        <v>33603</v>
      </c>
      <c r="D3442">
        <v>17</v>
      </c>
      <c r="E3442" s="1">
        <v>1000000</v>
      </c>
      <c r="G3442" t="s">
        <v>34</v>
      </c>
      <c r="H3442" t="s">
        <v>33745</v>
      </c>
      <c r="I3442" t="s">
        <v>80</v>
      </c>
      <c r="J3442" t="s">
        <v>81</v>
      </c>
      <c r="K3442" t="s">
        <v>24</v>
      </c>
      <c r="L3442" t="s">
        <v>38</v>
      </c>
      <c r="M3442" t="s">
        <v>504</v>
      </c>
    </row>
    <row r="3443" spans="1:13" x14ac:dyDescent="0.3">
      <c r="A3443" t="s">
        <v>200</v>
      </c>
      <c r="C3443" t="s">
        <v>37363</v>
      </c>
      <c r="D3443">
        <v>20</v>
      </c>
      <c r="E3443" s="1">
        <v>300000</v>
      </c>
      <c r="G3443" t="s">
        <v>34</v>
      </c>
      <c r="H3443" t="s">
        <v>37451</v>
      </c>
      <c r="I3443" t="s">
        <v>80</v>
      </c>
      <c r="J3443" t="s">
        <v>81</v>
      </c>
      <c r="K3443" t="s">
        <v>24</v>
      </c>
      <c r="L3443" t="s">
        <v>44</v>
      </c>
      <c r="M3443" t="s">
        <v>504</v>
      </c>
    </row>
    <row r="3444" spans="1:13" x14ac:dyDescent="0.3">
      <c r="A3444" t="s">
        <v>200</v>
      </c>
      <c r="C3444" t="s">
        <v>37363</v>
      </c>
      <c r="D3444">
        <v>51</v>
      </c>
      <c r="E3444" s="1">
        <v>1570807</v>
      </c>
      <c r="G3444" t="s">
        <v>13</v>
      </c>
      <c r="H3444" t="s">
        <v>37499</v>
      </c>
      <c r="I3444" t="s">
        <v>80</v>
      </c>
      <c r="J3444" t="s">
        <v>81</v>
      </c>
      <c r="K3444" t="s">
        <v>24</v>
      </c>
      <c r="L3444" t="s">
        <v>44</v>
      </c>
      <c r="M3444" t="s">
        <v>345</v>
      </c>
    </row>
    <row r="3445" spans="1:13" x14ac:dyDescent="0.3">
      <c r="A3445" t="s">
        <v>200</v>
      </c>
      <c r="C3445" t="s">
        <v>36965</v>
      </c>
      <c r="D3445">
        <v>15</v>
      </c>
      <c r="E3445" s="1">
        <v>747785</v>
      </c>
      <c r="G3445" t="s">
        <v>48</v>
      </c>
      <c r="H3445" t="s">
        <v>36989</v>
      </c>
      <c r="I3445" t="s">
        <v>80</v>
      </c>
      <c r="J3445" t="s">
        <v>81</v>
      </c>
      <c r="K3445" t="s">
        <v>24</v>
      </c>
      <c r="L3445" t="s">
        <v>170</v>
      </c>
      <c r="M3445" t="s">
        <v>190</v>
      </c>
    </row>
    <row r="3446" spans="1:13" x14ac:dyDescent="0.3">
      <c r="A3446" t="s">
        <v>200</v>
      </c>
      <c r="C3446" t="s">
        <v>35627</v>
      </c>
      <c r="D3446">
        <v>52</v>
      </c>
      <c r="E3446" s="1">
        <v>13037124</v>
      </c>
      <c r="G3446" t="s">
        <v>48</v>
      </c>
      <c r="H3446" t="s">
        <v>35634</v>
      </c>
      <c r="I3446" t="s">
        <v>80</v>
      </c>
      <c r="J3446" t="s">
        <v>81</v>
      </c>
      <c r="K3446" t="s">
        <v>24</v>
      </c>
      <c r="L3446" t="s">
        <v>38</v>
      </c>
      <c r="M3446" t="s">
        <v>331</v>
      </c>
    </row>
    <row r="3447" spans="1:13" x14ac:dyDescent="0.3">
      <c r="A3447" t="s">
        <v>200</v>
      </c>
      <c r="C3447" t="s">
        <v>36101</v>
      </c>
      <c r="D3447">
        <v>67</v>
      </c>
      <c r="E3447" s="1">
        <v>5325973</v>
      </c>
      <c r="G3447" t="s">
        <v>34</v>
      </c>
      <c r="H3447" t="s">
        <v>36100</v>
      </c>
      <c r="I3447" t="s">
        <v>80</v>
      </c>
      <c r="J3447" t="s">
        <v>81</v>
      </c>
      <c r="K3447" t="s">
        <v>24</v>
      </c>
      <c r="L3447" t="s">
        <v>4349</v>
      </c>
      <c r="M3447" t="s">
        <v>504</v>
      </c>
    </row>
    <row r="3448" spans="1:13" x14ac:dyDescent="0.3">
      <c r="A3448" t="s">
        <v>200</v>
      </c>
      <c r="C3448" t="s">
        <v>35549</v>
      </c>
      <c r="D3448">
        <v>42</v>
      </c>
      <c r="E3448" s="1">
        <v>3783468</v>
      </c>
      <c r="G3448" t="s">
        <v>69</v>
      </c>
      <c r="H3448" t="s">
        <v>35561</v>
      </c>
      <c r="I3448" t="s">
        <v>80</v>
      </c>
      <c r="J3448" t="s">
        <v>81</v>
      </c>
      <c r="K3448" t="s">
        <v>24</v>
      </c>
      <c r="L3448" t="s">
        <v>170</v>
      </c>
      <c r="M3448" t="s">
        <v>39</v>
      </c>
    </row>
    <row r="3449" spans="1:13" x14ac:dyDescent="0.3">
      <c r="A3449" t="s">
        <v>200</v>
      </c>
      <c r="C3449" t="s">
        <v>36284</v>
      </c>
      <c r="D3449">
        <v>12</v>
      </c>
      <c r="E3449" s="1">
        <v>1000000</v>
      </c>
      <c r="G3449" t="s">
        <v>34</v>
      </c>
      <c r="H3449" t="s">
        <v>36329</v>
      </c>
      <c r="I3449" t="s">
        <v>80</v>
      </c>
      <c r="J3449" t="s">
        <v>81</v>
      </c>
      <c r="K3449" t="s">
        <v>24</v>
      </c>
      <c r="L3449" t="s">
        <v>44</v>
      </c>
      <c r="M3449" t="s">
        <v>504</v>
      </c>
    </row>
    <row r="3450" spans="1:13" x14ac:dyDescent="0.3">
      <c r="A3450" t="s">
        <v>200</v>
      </c>
      <c r="C3450" t="s">
        <v>36241</v>
      </c>
      <c r="D3450">
        <v>15</v>
      </c>
      <c r="E3450" s="1">
        <v>483138</v>
      </c>
      <c r="G3450" t="s">
        <v>34</v>
      </c>
      <c r="H3450" t="s">
        <v>36281</v>
      </c>
      <c r="I3450" t="s">
        <v>80</v>
      </c>
      <c r="J3450" t="s">
        <v>81</v>
      </c>
      <c r="K3450" t="s">
        <v>24</v>
      </c>
      <c r="L3450" t="s">
        <v>38</v>
      </c>
      <c r="M3450" t="s">
        <v>504</v>
      </c>
    </row>
    <row r="3451" spans="1:13" x14ac:dyDescent="0.3">
      <c r="A3451" t="s">
        <v>200</v>
      </c>
      <c r="C3451" t="s">
        <v>37685</v>
      </c>
      <c r="D3451">
        <v>70</v>
      </c>
      <c r="E3451" s="1">
        <v>5804718</v>
      </c>
      <c r="G3451" t="s">
        <v>48</v>
      </c>
      <c r="H3451" t="s">
        <v>37702</v>
      </c>
      <c r="I3451" t="s">
        <v>80</v>
      </c>
      <c r="J3451" t="s">
        <v>81</v>
      </c>
      <c r="K3451" t="s">
        <v>24</v>
      </c>
      <c r="L3451" t="s">
        <v>44</v>
      </c>
      <c r="M3451" t="s">
        <v>190</v>
      </c>
    </row>
    <row r="3452" spans="1:13" x14ac:dyDescent="0.3">
      <c r="A3452" t="s">
        <v>200</v>
      </c>
      <c r="C3452" t="s">
        <v>38133</v>
      </c>
      <c r="D3452">
        <v>12</v>
      </c>
      <c r="E3452" s="1">
        <v>200000</v>
      </c>
      <c r="G3452" t="s">
        <v>34</v>
      </c>
      <c r="H3452" t="s">
        <v>38182</v>
      </c>
      <c r="I3452" t="s">
        <v>80</v>
      </c>
      <c r="J3452" t="s">
        <v>81</v>
      </c>
      <c r="K3452" t="s">
        <v>24</v>
      </c>
      <c r="L3452" t="s">
        <v>25</v>
      </c>
      <c r="M3452" t="s">
        <v>504</v>
      </c>
    </row>
    <row r="3453" spans="1:13" x14ac:dyDescent="0.3">
      <c r="A3453" t="s">
        <v>200</v>
      </c>
      <c r="C3453" t="s">
        <v>38015</v>
      </c>
      <c r="D3453">
        <v>12</v>
      </c>
      <c r="E3453" s="1">
        <v>300000</v>
      </c>
      <c r="G3453" t="s">
        <v>34</v>
      </c>
      <c r="H3453" t="s">
        <v>38055</v>
      </c>
      <c r="I3453" t="s">
        <v>80</v>
      </c>
      <c r="J3453" t="s">
        <v>81</v>
      </c>
      <c r="K3453" t="s">
        <v>24</v>
      </c>
      <c r="L3453" t="s">
        <v>133</v>
      </c>
      <c r="M3453" t="s">
        <v>504</v>
      </c>
    </row>
    <row r="3454" spans="1:13" x14ac:dyDescent="0.3">
      <c r="A3454" t="s">
        <v>200</v>
      </c>
      <c r="C3454" t="s">
        <v>37650</v>
      </c>
      <c r="D3454">
        <v>55</v>
      </c>
      <c r="E3454" s="1">
        <v>9998414</v>
      </c>
      <c r="G3454" t="s">
        <v>69</v>
      </c>
      <c r="H3454" t="s">
        <v>37657</v>
      </c>
      <c r="I3454" t="s">
        <v>80</v>
      </c>
      <c r="J3454" t="s">
        <v>81</v>
      </c>
      <c r="K3454" t="s">
        <v>24</v>
      </c>
      <c r="L3454" t="s">
        <v>2708</v>
      </c>
      <c r="M3454" t="s">
        <v>221</v>
      </c>
    </row>
    <row r="3455" spans="1:13" x14ac:dyDescent="0.3">
      <c r="A3455" t="s">
        <v>200</v>
      </c>
      <c r="C3455" t="s">
        <v>38057</v>
      </c>
      <c r="D3455">
        <v>12</v>
      </c>
      <c r="E3455" s="1">
        <v>17000</v>
      </c>
      <c r="G3455" t="s">
        <v>21</v>
      </c>
      <c r="H3455" t="s">
        <v>970</v>
      </c>
      <c r="I3455" t="s">
        <v>80</v>
      </c>
      <c r="J3455" t="s">
        <v>81</v>
      </c>
      <c r="K3455" t="s">
        <v>24</v>
      </c>
      <c r="L3455" t="s">
        <v>25</v>
      </c>
      <c r="M3455" t="s">
        <v>26</v>
      </c>
    </row>
    <row r="3456" spans="1:13" x14ac:dyDescent="0.3">
      <c r="A3456" t="s">
        <v>200</v>
      </c>
      <c r="C3456" t="s">
        <v>37861</v>
      </c>
      <c r="D3456">
        <v>12</v>
      </c>
      <c r="E3456" s="1">
        <v>1500000</v>
      </c>
      <c r="G3456" t="s">
        <v>34</v>
      </c>
      <c r="H3456" t="s">
        <v>37877</v>
      </c>
      <c r="I3456" t="s">
        <v>80</v>
      </c>
      <c r="J3456" t="s">
        <v>81</v>
      </c>
      <c r="K3456" t="s">
        <v>24</v>
      </c>
      <c r="L3456" t="s">
        <v>17</v>
      </c>
      <c r="M3456" t="s">
        <v>87</v>
      </c>
    </row>
    <row r="3457" spans="1:13" x14ac:dyDescent="0.3">
      <c r="A3457" t="s">
        <v>200</v>
      </c>
      <c r="C3457" t="s">
        <v>17871</v>
      </c>
      <c r="D3457">
        <v>18</v>
      </c>
      <c r="E3457" s="1">
        <v>1000000</v>
      </c>
      <c r="G3457" t="s">
        <v>34</v>
      </c>
      <c r="H3457" t="s">
        <v>17943</v>
      </c>
      <c r="I3457" t="s">
        <v>80</v>
      </c>
      <c r="J3457" t="s">
        <v>81</v>
      </c>
      <c r="K3457" t="s">
        <v>24</v>
      </c>
      <c r="L3457" t="s">
        <v>38</v>
      </c>
      <c r="M3457" t="s">
        <v>504</v>
      </c>
    </row>
    <row r="3458" spans="1:13" x14ac:dyDescent="0.3">
      <c r="A3458" t="s">
        <v>200</v>
      </c>
      <c r="C3458" t="s">
        <v>17710</v>
      </c>
      <c r="D3458">
        <v>9</v>
      </c>
      <c r="E3458" s="1">
        <v>3591544</v>
      </c>
      <c r="G3458" t="s">
        <v>69</v>
      </c>
      <c r="H3458" t="s">
        <v>17711</v>
      </c>
      <c r="I3458" t="s">
        <v>80</v>
      </c>
      <c r="J3458" t="s">
        <v>81</v>
      </c>
      <c r="K3458" t="s">
        <v>24</v>
      </c>
      <c r="L3458" t="s">
        <v>25</v>
      </c>
      <c r="M3458" t="s">
        <v>39</v>
      </c>
    </row>
    <row r="3459" spans="1:13" x14ac:dyDescent="0.3">
      <c r="A3459" t="s">
        <v>200</v>
      </c>
      <c r="C3459" t="s">
        <v>18024</v>
      </c>
      <c r="D3459">
        <v>92</v>
      </c>
      <c r="E3459" s="1">
        <v>9232049</v>
      </c>
      <c r="G3459" t="s">
        <v>48</v>
      </c>
      <c r="H3459" t="s">
        <v>18045</v>
      </c>
      <c r="I3459" t="s">
        <v>80</v>
      </c>
      <c r="J3459" t="s">
        <v>81</v>
      </c>
      <c r="K3459" t="s">
        <v>24</v>
      </c>
      <c r="L3459" t="s">
        <v>38</v>
      </c>
      <c r="M3459" t="s">
        <v>354</v>
      </c>
    </row>
    <row r="3460" spans="1:13" x14ac:dyDescent="0.3">
      <c r="A3460" t="s">
        <v>200</v>
      </c>
      <c r="C3460" t="s">
        <v>17948</v>
      </c>
      <c r="D3460">
        <v>18</v>
      </c>
      <c r="E3460" s="1">
        <v>996191</v>
      </c>
      <c r="G3460" t="s">
        <v>34</v>
      </c>
      <c r="H3460" t="s">
        <v>17971</v>
      </c>
      <c r="I3460" t="s">
        <v>80</v>
      </c>
      <c r="J3460" t="s">
        <v>81</v>
      </c>
      <c r="K3460" t="s">
        <v>24</v>
      </c>
      <c r="L3460" t="s">
        <v>38</v>
      </c>
      <c r="M3460" t="s">
        <v>504</v>
      </c>
    </row>
    <row r="3461" spans="1:13" x14ac:dyDescent="0.3">
      <c r="A3461" t="s">
        <v>200</v>
      </c>
      <c r="C3461" t="s">
        <v>18118</v>
      </c>
      <c r="D3461">
        <v>12</v>
      </c>
      <c r="E3461" s="1">
        <v>500000</v>
      </c>
      <c r="G3461" t="s">
        <v>34</v>
      </c>
      <c r="H3461" t="s">
        <v>18157</v>
      </c>
      <c r="I3461" t="s">
        <v>80</v>
      </c>
      <c r="J3461" t="s">
        <v>81</v>
      </c>
      <c r="K3461" t="s">
        <v>24</v>
      </c>
      <c r="L3461" t="s">
        <v>44</v>
      </c>
      <c r="M3461" t="s">
        <v>504</v>
      </c>
    </row>
    <row r="3462" spans="1:13" x14ac:dyDescent="0.3">
      <c r="A3462" t="s">
        <v>200</v>
      </c>
      <c r="C3462" t="s">
        <v>24725</v>
      </c>
      <c r="D3462">
        <v>30</v>
      </c>
      <c r="E3462" s="1">
        <v>812577</v>
      </c>
      <c r="G3462" t="s">
        <v>34</v>
      </c>
      <c r="H3462" t="s">
        <v>24761</v>
      </c>
      <c r="I3462" t="s">
        <v>80</v>
      </c>
      <c r="J3462" t="s">
        <v>81</v>
      </c>
      <c r="K3462" t="s">
        <v>24</v>
      </c>
      <c r="L3462" t="s">
        <v>38</v>
      </c>
      <c r="M3462" t="s">
        <v>504</v>
      </c>
    </row>
    <row r="3463" spans="1:13" x14ac:dyDescent="0.3">
      <c r="A3463" t="s">
        <v>200</v>
      </c>
      <c r="C3463" t="s">
        <v>24677</v>
      </c>
      <c r="D3463">
        <v>14</v>
      </c>
      <c r="E3463" s="1">
        <v>670000</v>
      </c>
      <c r="G3463" t="s">
        <v>34</v>
      </c>
      <c r="H3463" t="s">
        <v>24707</v>
      </c>
      <c r="I3463" t="s">
        <v>80</v>
      </c>
      <c r="J3463" t="s">
        <v>81</v>
      </c>
      <c r="K3463" t="s">
        <v>24</v>
      </c>
      <c r="L3463" t="s">
        <v>38</v>
      </c>
      <c r="M3463" t="s">
        <v>504</v>
      </c>
    </row>
    <row r="3464" spans="1:13" x14ac:dyDescent="0.3">
      <c r="A3464" t="s">
        <v>200</v>
      </c>
      <c r="C3464" t="s">
        <v>24581</v>
      </c>
      <c r="D3464">
        <v>63</v>
      </c>
      <c r="E3464" s="1">
        <v>5123127</v>
      </c>
      <c r="G3464" t="s">
        <v>34</v>
      </c>
      <c r="H3464" t="s">
        <v>24591</v>
      </c>
      <c r="I3464" t="s">
        <v>80</v>
      </c>
      <c r="J3464" t="s">
        <v>81</v>
      </c>
      <c r="K3464" t="s">
        <v>24</v>
      </c>
      <c r="L3464" t="s">
        <v>17</v>
      </c>
      <c r="M3464" t="s">
        <v>504</v>
      </c>
    </row>
    <row r="3465" spans="1:13" x14ac:dyDescent="0.3">
      <c r="A3465" t="s">
        <v>200</v>
      </c>
      <c r="C3465" t="s">
        <v>25190</v>
      </c>
      <c r="D3465">
        <v>1</v>
      </c>
      <c r="E3465" s="1">
        <v>750000</v>
      </c>
      <c r="G3465" t="s">
        <v>34</v>
      </c>
      <c r="H3465" t="s">
        <v>25244</v>
      </c>
      <c r="I3465" t="s">
        <v>80</v>
      </c>
      <c r="J3465" t="s">
        <v>81</v>
      </c>
      <c r="K3465" t="s">
        <v>24</v>
      </c>
      <c r="L3465" t="s">
        <v>44</v>
      </c>
      <c r="M3465" t="s">
        <v>504</v>
      </c>
    </row>
    <row r="3466" spans="1:13" x14ac:dyDescent="0.3">
      <c r="A3466" t="s">
        <v>200</v>
      </c>
      <c r="C3466" t="s">
        <v>25016</v>
      </c>
      <c r="D3466">
        <v>12</v>
      </c>
      <c r="E3466" s="1">
        <v>2999537</v>
      </c>
      <c r="G3466" t="s">
        <v>69</v>
      </c>
      <c r="H3466" t="s">
        <v>17711</v>
      </c>
      <c r="I3466" t="s">
        <v>80</v>
      </c>
      <c r="J3466" t="s">
        <v>81</v>
      </c>
      <c r="K3466" t="s">
        <v>24</v>
      </c>
      <c r="L3466" t="s">
        <v>25</v>
      </c>
      <c r="M3466" t="s">
        <v>39</v>
      </c>
    </row>
    <row r="3467" spans="1:13" x14ac:dyDescent="0.3">
      <c r="A3467" t="s">
        <v>200</v>
      </c>
      <c r="C3467" t="s">
        <v>25301</v>
      </c>
      <c r="D3467">
        <v>7</v>
      </c>
      <c r="E3467" s="1">
        <v>300000</v>
      </c>
      <c r="G3467" t="s">
        <v>34</v>
      </c>
      <c r="H3467" t="s">
        <v>25331</v>
      </c>
      <c r="I3467" t="s">
        <v>80</v>
      </c>
      <c r="J3467" t="s">
        <v>81</v>
      </c>
      <c r="K3467" t="s">
        <v>24</v>
      </c>
      <c r="L3467" t="s">
        <v>44</v>
      </c>
      <c r="M3467" t="s">
        <v>504</v>
      </c>
    </row>
    <row r="3468" spans="1:13" x14ac:dyDescent="0.3">
      <c r="A3468" t="s">
        <v>200</v>
      </c>
      <c r="C3468" t="s">
        <v>25301</v>
      </c>
      <c r="D3468">
        <v>8</v>
      </c>
      <c r="E3468" s="1">
        <v>250000</v>
      </c>
      <c r="G3468" t="s">
        <v>34</v>
      </c>
      <c r="H3468" t="s">
        <v>25332</v>
      </c>
      <c r="I3468" t="s">
        <v>80</v>
      </c>
      <c r="J3468" t="s">
        <v>81</v>
      </c>
      <c r="K3468" t="s">
        <v>24</v>
      </c>
      <c r="L3468" t="s">
        <v>25</v>
      </c>
      <c r="M3468" t="s">
        <v>504</v>
      </c>
    </row>
    <row r="3469" spans="1:13" x14ac:dyDescent="0.3">
      <c r="A3469" t="s">
        <v>200</v>
      </c>
      <c r="C3469" t="s">
        <v>25301</v>
      </c>
      <c r="D3469">
        <v>12</v>
      </c>
      <c r="E3469" s="1">
        <v>300000</v>
      </c>
      <c r="G3469" t="s">
        <v>34</v>
      </c>
      <c r="H3469" t="s">
        <v>25341</v>
      </c>
      <c r="I3469" t="s">
        <v>80</v>
      </c>
      <c r="J3469" t="s">
        <v>81</v>
      </c>
      <c r="K3469" t="s">
        <v>24</v>
      </c>
      <c r="L3469" t="s">
        <v>25</v>
      </c>
      <c r="M3469" t="s">
        <v>504</v>
      </c>
    </row>
    <row r="3470" spans="1:13" x14ac:dyDescent="0.3">
      <c r="A3470" t="s">
        <v>200</v>
      </c>
      <c r="C3470" t="s">
        <v>25127</v>
      </c>
      <c r="D3470">
        <v>81</v>
      </c>
      <c r="E3470" s="1">
        <v>6226363</v>
      </c>
      <c r="G3470" t="s">
        <v>13</v>
      </c>
      <c r="H3470" t="s">
        <v>25134</v>
      </c>
      <c r="I3470" t="s">
        <v>80</v>
      </c>
      <c r="J3470" t="s">
        <v>81</v>
      </c>
      <c r="K3470" t="s">
        <v>24</v>
      </c>
      <c r="L3470" t="s">
        <v>44</v>
      </c>
      <c r="M3470" t="s">
        <v>345</v>
      </c>
    </row>
    <row r="3471" spans="1:13" x14ac:dyDescent="0.3">
      <c r="A3471" t="s">
        <v>200</v>
      </c>
      <c r="C3471" t="s">
        <v>24984</v>
      </c>
      <c r="D3471">
        <v>18</v>
      </c>
      <c r="E3471" s="1">
        <v>500000</v>
      </c>
      <c r="G3471" t="s">
        <v>34</v>
      </c>
      <c r="H3471" t="s">
        <v>25011</v>
      </c>
      <c r="I3471" t="s">
        <v>80</v>
      </c>
      <c r="J3471" t="s">
        <v>81</v>
      </c>
      <c r="K3471" t="s">
        <v>24</v>
      </c>
      <c r="L3471" t="s">
        <v>38</v>
      </c>
      <c r="M3471" t="s">
        <v>504</v>
      </c>
    </row>
    <row r="3472" spans="1:13" x14ac:dyDescent="0.3">
      <c r="A3472" t="s">
        <v>200</v>
      </c>
      <c r="C3472" t="s">
        <v>25343</v>
      </c>
      <c r="D3472">
        <v>3</v>
      </c>
      <c r="E3472" s="1">
        <v>50000</v>
      </c>
      <c r="G3472" t="s">
        <v>34</v>
      </c>
      <c r="H3472" t="s">
        <v>25369</v>
      </c>
      <c r="I3472" t="s">
        <v>80</v>
      </c>
      <c r="J3472" t="s">
        <v>81</v>
      </c>
      <c r="K3472" t="s">
        <v>24</v>
      </c>
      <c r="L3472" t="s">
        <v>38</v>
      </c>
      <c r="M3472" t="s">
        <v>504</v>
      </c>
    </row>
    <row r="3473" spans="1:13" x14ac:dyDescent="0.3">
      <c r="A3473" t="s">
        <v>200</v>
      </c>
      <c r="C3473" t="s">
        <v>25665</v>
      </c>
      <c r="D3473">
        <v>12</v>
      </c>
      <c r="E3473" s="1">
        <v>500000</v>
      </c>
      <c r="G3473" t="s">
        <v>34</v>
      </c>
      <c r="H3473" t="s">
        <v>25718</v>
      </c>
      <c r="I3473" t="s">
        <v>80</v>
      </c>
      <c r="J3473" t="s">
        <v>81</v>
      </c>
      <c r="K3473" t="s">
        <v>24</v>
      </c>
      <c r="L3473" t="s">
        <v>44</v>
      </c>
      <c r="M3473" t="s">
        <v>504</v>
      </c>
    </row>
    <row r="3474" spans="1:13" x14ac:dyDescent="0.3">
      <c r="A3474" t="s">
        <v>200</v>
      </c>
      <c r="C3474" t="s">
        <v>25665</v>
      </c>
      <c r="D3474">
        <v>19</v>
      </c>
      <c r="E3474" s="1">
        <v>750000</v>
      </c>
      <c r="G3474" t="s">
        <v>34</v>
      </c>
      <c r="H3474" t="s">
        <v>25719</v>
      </c>
      <c r="I3474" t="s">
        <v>80</v>
      </c>
      <c r="J3474" t="s">
        <v>81</v>
      </c>
      <c r="K3474" t="s">
        <v>24</v>
      </c>
      <c r="L3474" t="s">
        <v>38</v>
      </c>
      <c r="M3474" t="s">
        <v>504</v>
      </c>
    </row>
    <row r="3475" spans="1:13" x14ac:dyDescent="0.3">
      <c r="A3475" t="s">
        <v>200</v>
      </c>
      <c r="C3475" t="s">
        <v>25665</v>
      </c>
      <c r="D3475">
        <v>19</v>
      </c>
      <c r="E3475" s="1">
        <v>500000</v>
      </c>
      <c r="G3475" t="s">
        <v>34</v>
      </c>
      <c r="H3475" t="s">
        <v>25722</v>
      </c>
      <c r="I3475" t="s">
        <v>80</v>
      </c>
      <c r="J3475" t="s">
        <v>81</v>
      </c>
      <c r="K3475" t="s">
        <v>24</v>
      </c>
      <c r="L3475" t="s">
        <v>38</v>
      </c>
      <c r="M3475" t="s">
        <v>504</v>
      </c>
    </row>
    <row r="3476" spans="1:13" x14ac:dyDescent="0.3">
      <c r="A3476" t="s">
        <v>200</v>
      </c>
      <c r="C3476" t="s">
        <v>25397</v>
      </c>
      <c r="D3476">
        <v>12</v>
      </c>
      <c r="E3476" s="1">
        <v>1500000</v>
      </c>
      <c r="G3476" t="s">
        <v>13</v>
      </c>
      <c r="H3476" t="s">
        <v>970</v>
      </c>
      <c r="I3476" t="s">
        <v>80</v>
      </c>
      <c r="J3476" t="s">
        <v>81</v>
      </c>
      <c r="K3476" t="s">
        <v>24</v>
      </c>
      <c r="L3476" t="s">
        <v>17</v>
      </c>
      <c r="M3476" t="s">
        <v>87</v>
      </c>
    </row>
    <row r="3477" spans="1:13" x14ac:dyDescent="0.3">
      <c r="A3477" t="s">
        <v>200</v>
      </c>
      <c r="C3477" t="s">
        <v>25784</v>
      </c>
      <c r="D3477">
        <v>16</v>
      </c>
      <c r="E3477" s="1">
        <v>500000</v>
      </c>
      <c r="G3477" t="s">
        <v>34</v>
      </c>
      <c r="H3477" t="s">
        <v>25810</v>
      </c>
      <c r="I3477" t="s">
        <v>80</v>
      </c>
      <c r="J3477" t="s">
        <v>81</v>
      </c>
      <c r="K3477" t="s">
        <v>24</v>
      </c>
      <c r="L3477" t="s">
        <v>38</v>
      </c>
      <c r="M3477" t="s">
        <v>504</v>
      </c>
    </row>
    <row r="3478" spans="1:13" x14ac:dyDescent="0.3">
      <c r="A3478" t="s">
        <v>200</v>
      </c>
      <c r="C3478" t="s">
        <v>20401</v>
      </c>
      <c r="D3478">
        <v>23</v>
      </c>
      <c r="E3478" s="1">
        <v>2750000</v>
      </c>
      <c r="G3478" t="s">
        <v>34</v>
      </c>
      <c r="H3478" t="s">
        <v>20416</v>
      </c>
      <c r="I3478" t="s">
        <v>80</v>
      </c>
      <c r="J3478" t="s">
        <v>81</v>
      </c>
      <c r="K3478" t="s">
        <v>24</v>
      </c>
      <c r="L3478" t="s">
        <v>38</v>
      </c>
      <c r="M3478" t="s">
        <v>504</v>
      </c>
    </row>
    <row r="3479" spans="1:13" x14ac:dyDescent="0.3">
      <c r="A3479" t="s">
        <v>200</v>
      </c>
      <c r="C3479" t="s">
        <v>18415</v>
      </c>
      <c r="D3479">
        <v>12</v>
      </c>
      <c r="E3479" s="1">
        <v>500000</v>
      </c>
      <c r="G3479" t="s">
        <v>34</v>
      </c>
      <c r="H3479" t="s">
        <v>18456</v>
      </c>
      <c r="I3479" t="s">
        <v>80</v>
      </c>
      <c r="J3479" t="s">
        <v>81</v>
      </c>
      <c r="K3479" t="s">
        <v>24</v>
      </c>
      <c r="L3479" t="s">
        <v>38</v>
      </c>
      <c r="M3479" t="s">
        <v>504</v>
      </c>
    </row>
    <row r="3480" spans="1:13" x14ac:dyDescent="0.3">
      <c r="A3480" t="s">
        <v>200</v>
      </c>
      <c r="C3480" t="s">
        <v>32202</v>
      </c>
      <c r="D3480">
        <v>7</v>
      </c>
      <c r="E3480" s="1">
        <v>300000</v>
      </c>
      <c r="G3480" t="s">
        <v>34</v>
      </c>
      <c r="H3480" t="s">
        <v>32223</v>
      </c>
      <c r="I3480" t="s">
        <v>80</v>
      </c>
      <c r="J3480" t="s">
        <v>81</v>
      </c>
      <c r="K3480" t="s">
        <v>24</v>
      </c>
      <c r="L3480" t="s">
        <v>38</v>
      </c>
      <c r="M3480" t="s">
        <v>504</v>
      </c>
    </row>
    <row r="3481" spans="1:13" x14ac:dyDescent="0.3">
      <c r="A3481" t="s">
        <v>200</v>
      </c>
      <c r="C3481" t="s">
        <v>32202</v>
      </c>
      <c r="D3481">
        <v>13</v>
      </c>
      <c r="E3481" s="1">
        <v>1000000</v>
      </c>
      <c r="G3481" t="s">
        <v>34</v>
      </c>
      <c r="H3481" t="s">
        <v>32241</v>
      </c>
      <c r="I3481" t="s">
        <v>80</v>
      </c>
      <c r="J3481" t="s">
        <v>81</v>
      </c>
      <c r="K3481" t="s">
        <v>24</v>
      </c>
      <c r="L3481" t="s">
        <v>44</v>
      </c>
      <c r="M3481" t="s">
        <v>504</v>
      </c>
    </row>
    <row r="3482" spans="1:13" x14ac:dyDescent="0.3">
      <c r="A3482" t="s">
        <v>200</v>
      </c>
      <c r="C3482" t="s">
        <v>31834</v>
      </c>
      <c r="D3482">
        <v>15</v>
      </c>
      <c r="E3482" s="1">
        <v>500000</v>
      </c>
      <c r="G3482" t="s">
        <v>34</v>
      </c>
      <c r="H3482" t="s">
        <v>31850</v>
      </c>
      <c r="I3482" t="s">
        <v>80</v>
      </c>
      <c r="J3482" t="s">
        <v>81</v>
      </c>
      <c r="K3482" t="s">
        <v>24</v>
      </c>
      <c r="L3482" t="s">
        <v>38</v>
      </c>
      <c r="M3482" t="s">
        <v>504</v>
      </c>
    </row>
    <row r="3483" spans="1:13" x14ac:dyDescent="0.3">
      <c r="A3483" t="s">
        <v>200</v>
      </c>
      <c r="C3483" t="s">
        <v>32581</v>
      </c>
      <c r="D3483">
        <v>24</v>
      </c>
      <c r="E3483" s="1">
        <v>1000000</v>
      </c>
      <c r="G3483" t="s">
        <v>34</v>
      </c>
      <c r="H3483" t="s">
        <v>32606</v>
      </c>
      <c r="I3483" t="s">
        <v>80</v>
      </c>
      <c r="J3483" t="s">
        <v>81</v>
      </c>
      <c r="K3483" t="s">
        <v>24</v>
      </c>
      <c r="L3483" t="s">
        <v>44</v>
      </c>
      <c r="M3483" t="s">
        <v>504</v>
      </c>
    </row>
    <row r="3484" spans="1:13" x14ac:dyDescent="0.3">
      <c r="A3484" t="s">
        <v>200</v>
      </c>
      <c r="C3484" t="s">
        <v>32581</v>
      </c>
      <c r="D3484">
        <v>18</v>
      </c>
      <c r="E3484" s="1">
        <v>500000</v>
      </c>
      <c r="G3484" t="s">
        <v>34</v>
      </c>
      <c r="H3484" t="s">
        <v>32607</v>
      </c>
      <c r="I3484" t="s">
        <v>80</v>
      </c>
      <c r="J3484" t="s">
        <v>81</v>
      </c>
      <c r="K3484" t="s">
        <v>24</v>
      </c>
      <c r="L3484" t="s">
        <v>25</v>
      </c>
      <c r="M3484" t="s">
        <v>504</v>
      </c>
    </row>
    <row r="3485" spans="1:13" x14ac:dyDescent="0.3">
      <c r="A3485" t="s">
        <v>200</v>
      </c>
      <c r="C3485" t="s">
        <v>15468</v>
      </c>
      <c r="D3485">
        <v>6</v>
      </c>
      <c r="E3485" s="1">
        <v>350000</v>
      </c>
      <c r="G3485" t="s">
        <v>34</v>
      </c>
      <c r="H3485" t="s">
        <v>15473</v>
      </c>
      <c r="I3485" t="s">
        <v>80</v>
      </c>
      <c r="J3485" t="s">
        <v>81</v>
      </c>
      <c r="K3485" t="s">
        <v>24</v>
      </c>
      <c r="L3485" t="s">
        <v>38</v>
      </c>
      <c r="M3485" t="s">
        <v>504</v>
      </c>
    </row>
    <row r="3486" spans="1:13" x14ac:dyDescent="0.3">
      <c r="A3486" t="s">
        <v>200</v>
      </c>
      <c r="C3486" t="s">
        <v>14619</v>
      </c>
      <c r="D3486">
        <v>9</v>
      </c>
      <c r="E3486" s="1">
        <v>350000</v>
      </c>
      <c r="G3486" t="s">
        <v>34</v>
      </c>
      <c r="H3486" t="s">
        <v>14649</v>
      </c>
      <c r="I3486" t="s">
        <v>80</v>
      </c>
      <c r="J3486" t="s">
        <v>81</v>
      </c>
      <c r="K3486" t="s">
        <v>24</v>
      </c>
      <c r="L3486" t="s">
        <v>38</v>
      </c>
      <c r="M3486" t="s">
        <v>504</v>
      </c>
    </row>
    <row r="3487" spans="1:13" x14ac:dyDescent="0.3">
      <c r="A3487" t="s">
        <v>200</v>
      </c>
      <c r="C3487" t="s">
        <v>12976</v>
      </c>
      <c r="D3487">
        <v>6</v>
      </c>
      <c r="E3487" s="1">
        <v>350000</v>
      </c>
      <c r="G3487" t="s">
        <v>34</v>
      </c>
      <c r="H3487" t="s">
        <v>12982</v>
      </c>
      <c r="I3487" t="s">
        <v>80</v>
      </c>
      <c r="J3487" t="s">
        <v>81</v>
      </c>
      <c r="K3487" t="s">
        <v>24</v>
      </c>
      <c r="L3487" t="s">
        <v>38</v>
      </c>
      <c r="M3487" t="s">
        <v>504</v>
      </c>
    </row>
    <row r="3488" spans="1:13" x14ac:dyDescent="0.3">
      <c r="A3488" t="s">
        <v>200</v>
      </c>
      <c r="C3488" t="s">
        <v>6249</v>
      </c>
      <c r="D3488">
        <v>12</v>
      </c>
      <c r="E3488" s="1">
        <v>500000</v>
      </c>
      <c r="G3488" t="s">
        <v>34</v>
      </c>
      <c r="H3488" t="s">
        <v>6287</v>
      </c>
      <c r="I3488" t="s">
        <v>80</v>
      </c>
      <c r="J3488" t="s">
        <v>81</v>
      </c>
      <c r="K3488" t="s">
        <v>24</v>
      </c>
      <c r="L3488" t="s">
        <v>248</v>
      </c>
      <c r="M3488" t="s">
        <v>504</v>
      </c>
    </row>
    <row r="3489" spans="1:13" x14ac:dyDescent="0.3">
      <c r="A3489" t="s">
        <v>200</v>
      </c>
      <c r="C3489" t="s">
        <v>36619</v>
      </c>
      <c r="D3489">
        <v>36</v>
      </c>
      <c r="E3489" s="1">
        <v>1500000</v>
      </c>
      <c r="G3489" t="s">
        <v>13</v>
      </c>
      <c r="H3489" t="s">
        <v>36646</v>
      </c>
      <c r="I3489" t="s">
        <v>80</v>
      </c>
      <c r="J3489" t="s">
        <v>81</v>
      </c>
      <c r="K3489" t="s">
        <v>24</v>
      </c>
      <c r="L3489" t="s">
        <v>456</v>
      </c>
      <c r="M3489" t="s">
        <v>345</v>
      </c>
    </row>
    <row r="3490" spans="1:13" x14ac:dyDescent="0.3">
      <c r="A3490" t="s">
        <v>2575</v>
      </c>
      <c r="C3490" t="s">
        <v>2269</v>
      </c>
      <c r="D3490">
        <v>5</v>
      </c>
      <c r="E3490" s="1">
        <v>99922</v>
      </c>
      <c r="G3490" t="s">
        <v>364</v>
      </c>
      <c r="H3490" t="s">
        <v>2002</v>
      </c>
      <c r="I3490" t="s">
        <v>49</v>
      </c>
      <c r="J3490" t="s">
        <v>501</v>
      </c>
      <c r="K3490" t="s">
        <v>51</v>
      </c>
      <c r="L3490" t="s">
        <v>44</v>
      </c>
      <c r="M3490" t="s">
        <v>39</v>
      </c>
    </row>
    <row r="3491" spans="1:13" x14ac:dyDescent="0.3">
      <c r="A3491" t="s">
        <v>2575</v>
      </c>
      <c r="C3491" t="s">
        <v>29922</v>
      </c>
      <c r="D3491">
        <v>29</v>
      </c>
      <c r="E3491" s="1">
        <v>2007420</v>
      </c>
      <c r="G3491" t="s">
        <v>34</v>
      </c>
      <c r="H3491" t="s">
        <v>30079</v>
      </c>
      <c r="I3491" t="s">
        <v>49</v>
      </c>
      <c r="J3491" t="s">
        <v>501</v>
      </c>
      <c r="K3491" t="s">
        <v>51</v>
      </c>
      <c r="L3491" t="s">
        <v>44</v>
      </c>
      <c r="M3491" t="s">
        <v>39</v>
      </c>
    </row>
    <row r="3492" spans="1:13" x14ac:dyDescent="0.3">
      <c r="A3492" t="s">
        <v>2575</v>
      </c>
      <c r="C3492" t="s">
        <v>29553</v>
      </c>
      <c r="D3492">
        <v>22</v>
      </c>
      <c r="E3492" s="1">
        <v>575000</v>
      </c>
      <c r="G3492" t="s">
        <v>34</v>
      </c>
      <c r="H3492" t="s">
        <v>29705</v>
      </c>
      <c r="I3492" t="s">
        <v>49</v>
      </c>
      <c r="J3492" t="s">
        <v>501</v>
      </c>
      <c r="K3492" t="s">
        <v>51</v>
      </c>
      <c r="L3492" t="s">
        <v>44</v>
      </c>
      <c r="M3492" t="s">
        <v>39</v>
      </c>
    </row>
    <row r="3493" spans="1:13" x14ac:dyDescent="0.3">
      <c r="A3493" t="s">
        <v>2575</v>
      </c>
      <c r="C3493" t="s">
        <v>29553</v>
      </c>
      <c r="D3493">
        <v>26</v>
      </c>
      <c r="E3493" s="1">
        <v>1536041</v>
      </c>
      <c r="G3493" t="s">
        <v>34</v>
      </c>
      <c r="H3493" t="s">
        <v>22937</v>
      </c>
      <c r="I3493" t="s">
        <v>49</v>
      </c>
      <c r="J3493" t="s">
        <v>501</v>
      </c>
      <c r="K3493" t="s">
        <v>51</v>
      </c>
      <c r="L3493" t="s">
        <v>44</v>
      </c>
      <c r="M3493" t="s">
        <v>39</v>
      </c>
    </row>
    <row r="3494" spans="1:13" x14ac:dyDescent="0.3">
      <c r="A3494" t="s">
        <v>2575</v>
      </c>
      <c r="C3494" t="s">
        <v>22837</v>
      </c>
      <c r="D3494">
        <v>21</v>
      </c>
      <c r="E3494" s="1">
        <v>1195043</v>
      </c>
      <c r="G3494" t="s">
        <v>34</v>
      </c>
      <c r="H3494" t="s">
        <v>22937</v>
      </c>
      <c r="I3494" t="s">
        <v>49</v>
      </c>
      <c r="J3494" t="s">
        <v>501</v>
      </c>
      <c r="K3494" t="s">
        <v>51</v>
      </c>
      <c r="L3494" t="s">
        <v>44</v>
      </c>
      <c r="M3494" t="s">
        <v>740</v>
      </c>
    </row>
    <row r="3495" spans="1:13" x14ac:dyDescent="0.3">
      <c r="A3495" t="s">
        <v>3736</v>
      </c>
      <c r="C3495" t="s">
        <v>3657</v>
      </c>
      <c r="D3495">
        <v>36</v>
      </c>
      <c r="E3495" s="1">
        <v>3221374</v>
      </c>
      <c r="G3495" t="s">
        <v>111</v>
      </c>
      <c r="H3495" t="s">
        <v>3737</v>
      </c>
      <c r="I3495" t="s">
        <v>1433</v>
      </c>
      <c r="J3495" t="s">
        <v>732</v>
      </c>
      <c r="K3495" t="s">
        <v>24</v>
      </c>
      <c r="L3495" t="s">
        <v>25</v>
      </c>
      <c r="M3495" t="s">
        <v>232</v>
      </c>
    </row>
    <row r="3496" spans="1:13" x14ac:dyDescent="0.3">
      <c r="A3496" t="s">
        <v>4340</v>
      </c>
      <c r="C3496" t="s">
        <v>4328</v>
      </c>
      <c r="D3496">
        <v>49</v>
      </c>
      <c r="E3496" s="1">
        <v>750000</v>
      </c>
      <c r="G3496" t="s">
        <v>21</v>
      </c>
      <c r="H3496" t="s">
        <v>4341</v>
      </c>
      <c r="I3496" t="s">
        <v>156</v>
      </c>
      <c r="J3496" t="s">
        <v>22</v>
      </c>
      <c r="K3496" t="s">
        <v>24</v>
      </c>
      <c r="L3496" t="s">
        <v>25</v>
      </c>
      <c r="M3496" t="s">
        <v>26</v>
      </c>
    </row>
    <row r="3497" spans="1:13" x14ac:dyDescent="0.3">
      <c r="A3497" t="s">
        <v>5231</v>
      </c>
      <c r="C3497" t="s">
        <v>5155</v>
      </c>
      <c r="D3497">
        <v>14</v>
      </c>
      <c r="E3497" s="1">
        <v>450398</v>
      </c>
      <c r="G3497" t="s">
        <v>48</v>
      </c>
      <c r="H3497" t="s">
        <v>5232</v>
      </c>
      <c r="I3497" t="s">
        <v>5233</v>
      </c>
      <c r="K3497" t="s">
        <v>189</v>
      </c>
      <c r="L3497" t="s">
        <v>17</v>
      </c>
      <c r="M3497" t="s">
        <v>331</v>
      </c>
    </row>
    <row r="3498" spans="1:13" x14ac:dyDescent="0.3">
      <c r="A3498" t="s">
        <v>5231</v>
      </c>
      <c r="C3498" t="s">
        <v>15737</v>
      </c>
      <c r="D3498">
        <v>40</v>
      </c>
      <c r="E3498" s="1">
        <v>4896100</v>
      </c>
      <c r="G3498" t="s">
        <v>48</v>
      </c>
      <c r="H3498" t="s">
        <v>16061</v>
      </c>
      <c r="I3498" t="s">
        <v>5233</v>
      </c>
      <c r="K3498" t="s">
        <v>189</v>
      </c>
      <c r="L3498" t="s">
        <v>17</v>
      </c>
      <c r="M3498" t="s">
        <v>331</v>
      </c>
    </row>
    <row r="3499" spans="1:13" x14ac:dyDescent="0.3">
      <c r="A3499" t="s">
        <v>5231</v>
      </c>
      <c r="C3499" t="s">
        <v>16755</v>
      </c>
      <c r="D3499">
        <v>19</v>
      </c>
      <c r="E3499" s="1">
        <v>99567</v>
      </c>
      <c r="G3499" t="s">
        <v>48</v>
      </c>
      <c r="H3499" t="s">
        <v>17044</v>
      </c>
      <c r="I3499" t="s">
        <v>5233</v>
      </c>
      <c r="K3499" t="s">
        <v>189</v>
      </c>
      <c r="L3499" t="s">
        <v>17</v>
      </c>
      <c r="M3499" t="s">
        <v>331</v>
      </c>
    </row>
    <row r="3500" spans="1:13" x14ac:dyDescent="0.3">
      <c r="A3500" t="s">
        <v>32410</v>
      </c>
      <c r="C3500" t="s">
        <v>32274</v>
      </c>
      <c r="D3500">
        <v>2</v>
      </c>
      <c r="E3500" s="1">
        <v>17050</v>
      </c>
      <c r="G3500" t="s">
        <v>34</v>
      </c>
      <c r="H3500" t="s">
        <v>6143</v>
      </c>
      <c r="I3500" t="s">
        <v>32411</v>
      </c>
      <c r="J3500" t="s">
        <v>3026</v>
      </c>
      <c r="K3500" t="s">
        <v>24</v>
      </c>
      <c r="L3500" t="s">
        <v>25</v>
      </c>
      <c r="M3500" t="s">
        <v>6146</v>
      </c>
    </row>
    <row r="3501" spans="1:13" x14ac:dyDescent="0.3">
      <c r="A3501" t="s">
        <v>1381</v>
      </c>
      <c r="C3501" t="s">
        <v>1275</v>
      </c>
      <c r="D3501">
        <v>23</v>
      </c>
      <c r="E3501" s="1">
        <v>231824</v>
      </c>
      <c r="G3501" t="s">
        <v>13</v>
      </c>
      <c r="H3501" t="s">
        <v>1382</v>
      </c>
      <c r="I3501" t="s">
        <v>1383</v>
      </c>
      <c r="J3501" t="s">
        <v>175</v>
      </c>
      <c r="K3501" t="s">
        <v>24</v>
      </c>
      <c r="L3501" t="s">
        <v>17</v>
      </c>
      <c r="M3501" t="s">
        <v>442</v>
      </c>
    </row>
    <row r="3502" spans="1:13" x14ac:dyDescent="0.3">
      <c r="A3502" t="s">
        <v>1381</v>
      </c>
      <c r="C3502" t="s">
        <v>27748</v>
      </c>
      <c r="D3502">
        <v>24</v>
      </c>
      <c r="E3502" s="1">
        <v>1932040</v>
      </c>
      <c r="G3502" t="s">
        <v>13</v>
      </c>
      <c r="H3502" t="s">
        <v>27228</v>
      </c>
      <c r="I3502" t="s">
        <v>1383</v>
      </c>
      <c r="J3502" t="s">
        <v>175</v>
      </c>
      <c r="K3502" t="s">
        <v>24</v>
      </c>
      <c r="L3502" t="s">
        <v>17</v>
      </c>
      <c r="M3502" t="s">
        <v>442</v>
      </c>
    </row>
    <row r="3503" spans="1:13" x14ac:dyDescent="0.3">
      <c r="A3503" t="s">
        <v>23578</v>
      </c>
      <c r="C3503" t="s">
        <v>23564</v>
      </c>
      <c r="D3503">
        <v>40</v>
      </c>
      <c r="E3503" s="1">
        <v>2171753</v>
      </c>
      <c r="G3503" t="s">
        <v>34</v>
      </c>
      <c r="H3503" t="s">
        <v>15657</v>
      </c>
      <c r="I3503" t="s">
        <v>1608</v>
      </c>
      <c r="K3503" t="s">
        <v>1609</v>
      </c>
      <c r="L3503" t="s">
        <v>38</v>
      </c>
      <c r="M3503" t="s">
        <v>75</v>
      </c>
    </row>
    <row r="3504" spans="1:13" x14ac:dyDescent="0.3">
      <c r="A3504" t="s">
        <v>13806</v>
      </c>
      <c r="C3504" t="s">
        <v>13456</v>
      </c>
      <c r="D3504">
        <v>7</v>
      </c>
      <c r="E3504" s="1">
        <v>21458</v>
      </c>
      <c r="G3504" t="s">
        <v>34</v>
      </c>
      <c r="H3504" t="s">
        <v>6143</v>
      </c>
      <c r="I3504" t="s">
        <v>13807</v>
      </c>
      <c r="J3504" t="s">
        <v>30</v>
      </c>
      <c r="K3504" t="s">
        <v>24</v>
      </c>
      <c r="L3504" t="s">
        <v>25</v>
      </c>
      <c r="M3504" t="s">
        <v>6146</v>
      </c>
    </row>
    <row r="3505" spans="1:13" x14ac:dyDescent="0.3">
      <c r="A3505" t="s">
        <v>4557</v>
      </c>
      <c r="C3505" t="s">
        <v>4395</v>
      </c>
      <c r="D3505">
        <v>25</v>
      </c>
      <c r="E3505" s="1">
        <v>100000</v>
      </c>
      <c r="G3505" t="s">
        <v>13</v>
      </c>
      <c r="H3505" t="s">
        <v>4558</v>
      </c>
      <c r="I3505" t="s">
        <v>4559</v>
      </c>
      <c r="J3505" t="s">
        <v>769</v>
      </c>
      <c r="K3505" t="s">
        <v>24</v>
      </c>
      <c r="L3505" t="s">
        <v>17</v>
      </c>
      <c r="M3505" t="s">
        <v>450</v>
      </c>
    </row>
    <row r="3506" spans="1:13" x14ac:dyDescent="0.3">
      <c r="A3506" t="s">
        <v>3981</v>
      </c>
      <c r="C3506" t="s">
        <v>29352</v>
      </c>
      <c r="D3506">
        <v>12</v>
      </c>
      <c r="E3506" s="1">
        <v>150000</v>
      </c>
      <c r="G3506" t="s">
        <v>69</v>
      </c>
      <c r="H3506" t="s">
        <v>29377</v>
      </c>
      <c r="I3506" t="s">
        <v>607</v>
      </c>
      <c r="J3506" t="s">
        <v>608</v>
      </c>
      <c r="K3506" t="s">
        <v>609</v>
      </c>
      <c r="L3506" t="s">
        <v>25</v>
      </c>
      <c r="M3506" t="s">
        <v>221</v>
      </c>
    </row>
    <row r="3507" spans="1:13" x14ac:dyDescent="0.3">
      <c r="A3507" t="s">
        <v>3981</v>
      </c>
      <c r="C3507" t="s">
        <v>3657</v>
      </c>
      <c r="D3507">
        <v>25</v>
      </c>
      <c r="E3507" s="1">
        <v>287769</v>
      </c>
      <c r="G3507" t="s">
        <v>69</v>
      </c>
      <c r="H3507" t="s">
        <v>3982</v>
      </c>
      <c r="I3507" t="s">
        <v>607</v>
      </c>
      <c r="J3507" t="s">
        <v>608</v>
      </c>
      <c r="K3507" t="s">
        <v>609</v>
      </c>
      <c r="L3507" t="s">
        <v>25</v>
      </c>
      <c r="M3507" t="s">
        <v>221</v>
      </c>
    </row>
    <row r="3508" spans="1:13" x14ac:dyDescent="0.3">
      <c r="A3508" t="s">
        <v>3981</v>
      </c>
      <c r="C3508" t="s">
        <v>22248</v>
      </c>
      <c r="D3508">
        <v>26</v>
      </c>
      <c r="E3508" s="1">
        <v>600000</v>
      </c>
      <c r="G3508" t="s">
        <v>69</v>
      </c>
      <c r="H3508" t="s">
        <v>22351</v>
      </c>
      <c r="I3508" t="s">
        <v>607</v>
      </c>
      <c r="J3508" t="s">
        <v>608</v>
      </c>
      <c r="K3508" t="s">
        <v>609</v>
      </c>
      <c r="L3508" t="s">
        <v>25</v>
      </c>
      <c r="M3508" t="s">
        <v>3064</v>
      </c>
    </row>
    <row r="3509" spans="1:13" x14ac:dyDescent="0.3">
      <c r="A3509" t="s">
        <v>3981</v>
      </c>
      <c r="C3509" t="s">
        <v>15606</v>
      </c>
      <c r="D3509">
        <v>15</v>
      </c>
      <c r="E3509" s="1">
        <v>200000</v>
      </c>
      <c r="G3509" t="s">
        <v>69</v>
      </c>
      <c r="H3509" t="s">
        <v>15699</v>
      </c>
      <c r="I3509" t="s">
        <v>607</v>
      </c>
      <c r="J3509" t="s">
        <v>608</v>
      </c>
      <c r="K3509" t="s">
        <v>609</v>
      </c>
      <c r="L3509" t="s">
        <v>25</v>
      </c>
      <c r="M3509" t="s">
        <v>221</v>
      </c>
    </row>
    <row r="3510" spans="1:13" x14ac:dyDescent="0.3">
      <c r="A3510" t="s">
        <v>3981</v>
      </c>
      <c r="C3510" t="s">
        <v>9396</v>
      </c>
      <c r="D3510">
        <v>20</v>
      </c>
      <c r="E3510" s="1">
        <v>200100</v>
      </c>
      <c r="G3510" t="s">
        <v>69</v>
      </c>
      <c r="H3510" t="s">
        <v>9508</v>
      </c>
      <c r="I3510" t="s">
        <v>607</v>
      </c>
      <c r="J3510" t="s">
        <v>608</v>
      </c>
      <c r="K3510" t="s">
        <v>609</v>
      </c>
      <c r="L3510" t="s">
        <v>17</v>
      </c>
      <c r="M3510" t="s">
        <v>221</v>
      </c>
    </row>
    <row r="3511" spans="1:13" x14ac:dyDescent="0.3">
      <c r="A3511" t="s">
        <v>19836</v>
      </c>
      <c r="C3511" t="s">
        <v>19404</v>
      </c>
      <c r="D3511">
        <v>6</v>
      </c>
      <c r="E3511" s="1">
        <v>6790</v>
      </c>
      <c r="G3511" t="s">
        <v>34</v>
      </c>
      <c r="H3511" t="s">
        <v>6143</v>
      </c>
      <c r="I3511" t="s">
        <v>19837</v>
      </c>
      <c r="J3511" t="s">
        <v>280</v>
      </c>
      <c r="K3511" t="s">
        <v>24</v>
      </c>
      <c r="L3511" t="s">
        <v>25</v>
      </c>
      <c r="M3511" t="s">
        <v>6146</v>
      </c>
    </row>
    <row r="3512" spans="1:13" x14ac:dyDescent="0.3">
      <c r="A3512" t="s">
        <v>6645</v>
      </c>
      <c r="C3512" t="s">
        <v>6536</v>
      </c>
      <c r="D3512">
        <v>3</v>
      </c>
      <c r="E3512" s="1">
        <v>13258</v>
      </c>
      <c r="G3512" t="s">
        <v>34</v>
      </c>
      <c r="H3512" t="s">
        <v>6143</v>
      </c>
      <c r="I3512" t="s">
        <v>6646</v>
      </c>
      <c r="J3512" t="s">
        <v>3285</v>
      </c>
      <c r="K3512" t="s">
        <v>24</v>
      </c>
      <c r="L3512" t="s">
        <v>25</v>
      </c>
      <c r="M3512" t="s">
        <v>6146</v>
      </c>
    </row>
    <row r="3513" spans="1:13" x14ac:dyDescent="0.3">
      <c r="A3513" t="s">
        <v>32080</v>
      </c>
      <c r="C3513" t="s">
        <v>31866</v>
      </c>
      <c r="D3513">
        <v>6</v>
      </c>
      <c r="E3513" s="1">
        <v>16155</v>
      </c>
      <c r="G3513" t="s">
        <v>34</v>
      </c>
      <c r="H3513" t="s">
        <v>6143</v>
      </c>
      <c r="I3513" t="s">
        <v>702</v>
      </c>
      <c r="J3513" t="s">
        <v>769</v>
      </c>
      <c r="K3513" t="s">
        <v>24</v>
      </c>
      <c r="L3513" t="s">
        <v>25</v>
      </c>
      <c r="M3513" t="s">
        <v>6146</v>
      </c>
    </row>
    <row r="3514" spans="1:13" x14ac:dyDescent="0.3">
      <c r="A3514" t="s">
        <v>7294</v>
      </c>
      <c r="C3514" t="s">
        <v>6985</v>
      </c>
      <c r="D3514">
        <v>4</v>
      </c>
      <c r="E3514" s="1">
        <v>7797</v>
      </c>
      <c r="G3514" t="s">
        <v>34</v>
      </c>
      <c r="H3514" t="s">
        <v>6143</v>
      </c>
      <c r="I3514" t="s">
        <v>7295</v>
      </c>
      <c r="J3514" t="s">
        <v>6105</v>
      </c>
      <c r="K3514" t="s">
        <v>24</v>
      </c>
      <c r="L3514" t="s">
        <v>25</v>
      </c>
      <c r="M3514" t="s">
        <v>6146</v>
      </c>
    </row>
    <row r="3515" spans="1:13" x14ac:dyDescent="0.3">
      <c r="A3515" t="s">
        <v>19856</v>
      </c>
      <c r="C3515" t="s">
        <v>19404</v>
      </c>
      <c r="D3515">
        <v>6</v>
      </c>
      <c r="E3515" s="1">
        <v>6790</v>
      </c>
      <c r="G3515" t="s">
        <v>34</v>
      </c>
      <c r="H3515" t="s">
        <v>6143</v>
      </c>
      <c r="I3515" t="s">
        <v>19857</v>
      </c>
      <c r="J3515" t="s">
        <v>280</v>
      </c>
      <c r="K3515" t="s">
        <v>24</v>
      </c>
      <c r="L3515" t="s">
        <v>25</v>
      </c>
      <c r="M3515" t="s">
        <v>6146</v>
      </c>
    </row>
    <row r="3516" spans="1:13" x14ac:dyDescent="0.3">
      <c r="A3516" t="s">
        <v>32227</v>
      </c>
      <c r="C3516" t="s">
        <v>32202</v>
      </c>
      <c r="D3516">
        <v>50</v>
      </c>
      <c r="E3516" s="1">
        <v>9364000</v>
      </c>
      <c r="G3516" t="s">
        <v>111</v>
      </c>
      <c r="H3516" t="s">
        <v>32228</v>
      </c>
      <c r="I3516" t="s">
        <v>70</v>
      </c>
      <c r="J3516" t="s">
        <v>70</v>
      </c>
      <c r="K3516" t="s">
        <v>24</v>
      </c>
      <c r="L3516" t="s">
        <v>25</v>
      </c>
      <c r="M3516" t="s">
        <v>120</v>
      </c>
    </row>
    <row r="3517" spans="1:13" x14ac:dyDescent="0.3">
      <c r="A3517" t="s">
        <v>5483</v>
      </c>
      <c r="C3517" t="s">
        <v>28715</v>
      </c>
      <c r="D3517">
        <v>35</v>
      </c>
      <c r="E3517" s="1">
        <v>1000000</v>
      </c>
      <c r="G3517" t="s">
        <v>48</v>
      </c>
      <c r="H3517" t="s">
        <v>28813</v>
      </c>
      <c r="I3517" t="s">
        <v>22</v>
      </c>
      <c r="J3517" t="s">
        <v>23</v>
      </c>
      <c r="K3517" t="s">
        <v>24</v>
      </c>
      <c r="L3517" t="s">
        <v>17</v>
      </c>
      <c r="M3517" t="s">
        <v>331</v>
      </c>
    </row>
    <row r="3518" spans="1:13" x14ac:dyDescent="0.3">
      <c r="A3518" t="s">
        <v>5483</v>
      </c>
      <c r="C3518" t="s">
        <v>5155</v>
      </c>
      <c r="D3518">
        <v>14</v>
      </c>
      <c r="E3518" s="1">
        <v>250000</v>
      </c>
      <c r="G3518" t="s">
        <v>69</v>
      </c>
      <c r="H3518" t="s">
        <v>5484</v>
      </c>
      <c r="I3518" t="s">
        <v>22</v>
      </c>
      <c r="J3518" t="s">
        <v>23</v>
      </c>
      <c r="K3518" t="s">
        <v>24</v>
      </c>
      <c r="L3518" t="s">
        <v>17</v>
      </c>
      <c r="M3518" t="s">
        <v>221</v>
      </c>
    </row>
    <row r="3519" spans="1:13" x14ac:dyDescent="0.3">
      <c r="A3519" t="s">
        <v>776</v>
      </c>
      <c r="C3519" t="s">
        <v>2957</v>
      </c>
      <c r="D3519">
        <v>12</v>
      </c>
      <c r="E3519" s="1">
        <v>150000</v>
      </c>
      <c r="G3519" t="s">
        <v>111</v>
      </c>
      <c r="H3519" t="s">
        <v>3158</v>
      </c>
      <c r="I3519" t="s">
        <v>778</v>
      </c>
      <c r="J3519" t="s">
        <v>119</v>
      </c>
      <c r="K3519" t="s">
        <v>24</v>
      </c>
      <c r="L3519" t="s">
        <v>25</v>
      </c>
      <c r="M3519" t="s">
        <v>120</v>
      </c>
    </row>
    <row r="3520" spans="1:13" x14ac:dyDescent="0.3">
      <c r="A3520" t="s">
        <v>776</v>
      </c>
      <c r="C3520" t="s">
        <v>2269</v>
      </c>
      <c r="D3520">
        <v>12</v>
      </c>
      <c r="E3520" s="1">
        <v>50000</v>
      </c>
      <c r="G3520" t="s">
        <v>111</v>
      </c>
      <c r="H3520" t="s">
        <v>2882</v>
      </c>
      <c r="I3520" t="s">
        <v>778</v>
      </c>
      <c r="J3520" t="s">
        <v>119</v>
      </c>
      <c r="K3520" t="s">
        <v>24</v>
      </c>
      <c r="L3520" t="s">
        <v>25</v>
      </c>
      <c r="M3520" t="s">
        <v>232</v>
      </c>
    </row>
    <row r="3521" spans="1:13" x14ac:dyDescent="0.3">
      <c r="A3521" t="s">
        <v>776</v>
      </c>
      <c r="C3521" t="s">
        <v>979</v>
      </c>
      <c r="D3521">
        <v>12</v>
      </c>
      <c r="E3521" s="1">
        <v>100000</v>
      </c>
      <c r="G3521" t="s">
        <v>111</v>
      </c>
      <c r="H3521" t="s">
        <v>1054</v>
      </c>
      <c r="I3521" t="s">
        <v>778</v>
      </c>
      <c r="J3521" t="s">
        <v>119</v>
      </c>
      <c r="K3521" t="s">
        <v>24</v>
      </c>
      <c r="L3521" t="s">
        <v>25</v>
      </c>
      <c r="M3521" t="s">
        <v>120</v>
      </c>
    </row>
    <row r="3522" spans="1:13" x14ac:dyDescent="0.3">
      <c r="A3522" t="s">
        <v>776</v>
      </c>
      <c r="C3522" t="s">
        <v>597</v>
      </c>
      <c r="D3522">
        <v>9</v>
      </c>
      <c r="E3522" s="1">
        <v>100000</v>
      </c>
      <c r="G3522" t="s">
        <v>111</v>
      </c>
      <c r="H3522" t="s">
        <v>777</v>
      </c>
      <c r="I3522" t="s">
        <v>778</v>
      </c>
      <c r="J3522" t="s">
        <v>119</v>
      </c>
      <c r="K3522" t="s">
        <v>24</v>
      </c>
      <c r="L3522" t="s">
        <v>25</v>
      </c>
      <c r="M3522" t="s">
        <v>120</v>
      </c>
    </row>
    <row r="3523" spans="1:13" x14ac:dyDescent="0.3">
      <c r="A3523" t="s">
        <v>776</v>
      </c>
      <c r="C3523" t="s">
        <v>28715</v>
      </c>
      <c r="D3523">
        <v>8</v>
      </c>
      <c r="E3523" s="1">
        <v>100000</v>
      </c>
      <c r="G3523" t="s">
        <v>111</v>
      </c>
      <c r="H3523" t="s">
        <v>28765</v>
      </c>
      <c r="I3523" t="s">
        <v>778</v>
      </c>
      <c r="J3523" t="s">
        <v>119</v>
      </c>
      <c r="K3523" t="s">
        <v>24</v>
      </c>
      <c r="L3523" t="s">
        <v>25</v>
      </c>
      <c r="M3523" t="s">
        <v>120</v>
      </c>
    </row>
    <row r="3524" spans="1:13" x14ac:dyDescent="0.3">
      <c r="A3524" t="s">
        <v>776</v>
      </c>
      <c r="C3524" t="s">
        <v>27748</v>
      </c>
      <c r="D3524">
        <v>6</v>
      </c>
      <c r="E3524" s="1">
        <v>99500</v>
      </c>
      <c r="G3524" t="s">
        <v>111</v>
      </c>
      <c r="H3524" t="s">
        <v>27907</v>
      </c>
      <c r="I3524" t="s">
        <v>778</v>
      </c>
      <c r="J3524" t="s">
        <v>119</v>
      </c>
      <c r="K3524" t="s">
        <v>24</v>
      </c>
      <c r="L3524" t="s">
        <v>25</v>
      </c>
      <c r="M3524" t="s">
        <v>120</v>
      </c>
    </row>
    <row r="3525" spans="1:13" x14ac:dyDescent="0.3">
      <c r="A3525" t="s">
        <v>776</v>
      </c>
      <c r="C3525" t="s">
        <v>29114</v>
      </c>
      <c r="D3525">
        <v>24</v>
      </c>
      <c r="E3525" s="1">
        <v>3000000</v>
      </c>
      <c r="G3525" t="s">
        <v>111</v>
      </c>
      <c r="H3525" t="s">
        <v>29178</v>
      </c>
      <c r="I3525" t="s">
        <v>778</v>
      </c>
      <c r="J3525" t="s">
        <v>119</v>
      </c>
      <c r="K3525" t="s">
        <v>24</v>
      </c>
      <c r="L3525" t="s">
        <v>25</v>
      </c>
      <c r="M3525" t="s">
        <v>120</v>
      </c>
    </row>
    <row r="3526" spans="1:13" x14ac:dyDescent="0.3">
      <c r="A3526" t="s">
        <v>776</v>
      </c>
      <c r="C3526" t="s">
        <v>29922</v>
      </c>
      <c r="D3526">
        <v>32</v>
      </c>
      <c r="E3526" s="1">
        <v>2251215</v>
      </c>
      <c r="G3526" t="s">
        <v>111</v>
      </c>
      <c r="H3526" t="s">
        <v>30096</v>
      </c>
      <c r="I3526" t="s">
        <v>778</v>
      </c>
      <c r="J3526" t="s">
        <v>119</v>
      </c>
      <c r="K3526" t="s">
        <v>24</v>
      </c>
      <c r="L3526" t="s">
        <v>25</v>
      </c>
      <c r="M3526" t="s">
        <v>120</v>
      </c>
    </row>
    <row r="3527" spans="1:13" x14ac:dyDescent="0.3">
      <c r="A3527" t="s">
        <v>776</v>
      </c>
      <c r="C3527" t="s">
        <v>29426</v>
      </c>
      <c r="D3527">
        <v>9</v>
      </c>
      <c r="E3527" s="1">
        <v>50000</v>
      </c>
      <c r="G3527" t="s">
        <v>111</v>
      </c>
      <c r="H3527" t="s">
        <v>28765</v>
      </c>
      <c r="I3527" t="s">
        <v>778</v>
      </c>
      <c r="J3527" t="s">
        <v>119</v>
      </c>
      <c r="K3527" t="s">
        <v>24</v>
      </c>
      <c r="L3527" t="s">
        <v>25</v>
      </c>
      <c r="M3527" t="s">
        <v>120</v>
      </c>
    </row>
    <row r="3528" spans="1:13" x14ac:dyDescent="0.3">
      <c r="A3528" t="s">
        <v>776</v>
      </c>
      <c r="C3528" t="s">
        <v>4395</v>
      </c>
      <c r="D3528">
        <v>10</v>
      </c>
      <c r="E3528" s="1">
        <v>50000</v>
      </c>
      <c r="G3528" t="s">
        <v>111</v>
      </c>
      <c r="H3528" t="s">
        <v>4616</v>
      </c>
      <c r="I3528" t="s">
        <v>778</v>
      </c>
      <c r="J3528" t="s">
        <v>119</v>
      </c>
      <c r="K3528" t="s">
        <v>24</v>
      </c>
      <c r="L3528" t="s">
        <v>25</v>
      </c>
      <c r="M3528" t="s">
        <v>120</v>
      </c>
    </row>
    <row r="3529" spans="1:13" x14ac:dyDescent="0.3">
      <c r="A3529" t="s">
        <v>776</v>
      </c>
      <c r="C3529" t="s">
        <v>5642</v>
      </c>
      <c r="D3529">
        <v>24</v>
      </c>
      <c r="E3529" s="1">
        <v>3000000</v>
      </c>
      <c r="G3529" t="s">
        <v>111</v>
      </c>
      <c r="H3529" t="s">
        <v>77</v>
      </c>
      <c r="I3529" t="s">
        <v>778</v>
      </c>
      <c r="J3529" t="s">
        <v>119</v>
      </c>
      <c r="K3529" t="s">
        <v>24</v>
      </c>
      <c r="L3529" t="s">
        <v>25</v>
      </c>
      <c r="M3529" t="s">
        <v>120</v>
      </c>
    </row>
    <row r="3530" spans="1:13" x14ac:dyDescent="0.3">
      <c r="A3530" t="s">
        <v>776</v>
      </c>
      <c r="C3530" t="s">
        <v>23213</v>
      </c>
      <c r="D3530">
        <v>2</v>
      </c>
      <c r="E3530" s="1">
        <v>12000</v>
      </c>
      <c r="G3530" t="s">
        <v>111</v>
      </c>
      <c r="H3530" t="s">
        <v>23356</v>
      </c>
      <c r="I3530" t="s">
        <v>778</v>
      </c>
      <c r="J3530" t="s">
        <v>119</v>
      </c>
      <c r="K3530" t="s">
        <v>24</v>
      </c>
      <c r="L3530" t="s">
        <v>25</v>
      </c>
      <c r="M3530" t="s">
        <v>120</v>
      </c>
    </row>
    <row r="3531" spans="1:13" x14ac:dyDescent="0.3">
      <c r="A3531" t="s">
        <v>776</v>
      </c>
      <c r="C3531" t="s">
        <v>23564</v>
      </c>
      <c r="D3531">
        <v>6</v>
      </c>
      <c r="E3531" s="1">
        <v>350000</v>
      </c>
      <c r="G3531" t="s">
        <v>111</v>
      </c>
      <c r="H3531" t="s">
        <v>23653</v>
      </c>
      <c r="I3531" t="s">
        <v>778</v>
      </c>
      <c r="J3531" t="s">
        <v>119</v>
      </c>
      <c r="K3531" t="s">
        <v>24</v>
      </c>
      <c r="L3531" t="s">
        <v>25</v>
      </c>
      <c r="M3531" t="s">
        <v>232</v>
      </c>
    </row>
    <row r="3532" spans="1:13" x14ac:dyDescent="0.3">
      <c r="A3532" t="s">
        <v>776</v>
      </c>
      <c r="C3532" t="s">
        <v>22248</v>
      </c>
      <c r="D3532">
        <v>1</v>
      </c>
      <c r="E3532" s="1">
        <v>10000</v>
      </c>
      <c r="G3532" t="s">
        <v>111</v>
      </c>
      <c r="H3532" t="s">
        <v>22465</v>
      </c>
      <c r="I3532" t="s">
        <v>778</v>
      </c>
      <c r="J3532" t="s">
        <v>119</v>
      </c>
      <c r="K3532" t="s">
        <v>24</v>
      </c>
      <c r="L3532" t="s">
        <v>25</v>
      </c>
      <c r="M3532" t="s">
        <v>120</v>
      </c>
    </row>
    <row r="3533" spans="1:13" x14ac:dyDescent="0.3">
      <c r="A3533" t="s">
        <v>776</v>
      </c>
      <c r="C3533" t="s">
        <v>21714</v>
      </c>
      <c r="D3533">
        <v>34</v>
      </c>
      <c r="E3533" s="1">
        <v>4999981</v>
      </c>
      <c r="G3533" t="s">
        <v>111</v>
      </c>
      <c r="H3533" t="s">
        <v>21776</v>
      </c>
      <c r="I3533" t="s">
        <v>778</v>
      </c>
      <c r="J3533" t="s">
        <v>119</v>
      </c>
      <c r="K3533" t="s">
        <v>24</v>
      </c>
      <c r="L3533" t="s">
        <v>25</v>
      </c>
      <c r="M3533" t="s">
        <v>120</v>
      </c>
    </row>
    <row r="3534" spans="1:13" x14ac:dyDescent="0.3">
      <c r="A3534" t="s">
        <v>776</v>
      </c>
      <c r="C3534" t="s">
        <v>16599</v>
      </c>
      <c r="D3534">
        <v>7</v>
      </c>
      <c r="E3534" s="1">
        <v>10000</v>
      </c>
      <c r="G3534" t="s">
        <v>111</v>
      </c>
      <c r="H3534" t="s">
        <v>16739</v>
      </c>
      <c r="I3534" t="s">
        <v>778</v>
      </c>
      <c r="J3534" t="s">
        <v>119</v>
      </c>
      <c r="K3534" t="s">
        <v>24</v>
      </c>
      <c r="L3534" t="s">
        <v>25</v>
      </c>
      <c r="M3534" t="s">
        <v>87</v>
      </c>
    </row>
    <row r="3535" spans="1:13" x14ac:dyDescent="0.3">
      <c r="A3535" t="s">
        <v>776</v>
      </c>
      <c r="C3535" t="s">
        <v>17183</v>
      </c>
      <c r="D3535">
        <v>17</v>
      </c>
      <c r="E3535" s="1">
        <v>1017078</v>
      </c>
      <c r="G3535" t="s">
        <v>111</v>
      </c>
      <c r="H3535" t="s">
        <v>17294</v>
      </c>
      <c r="I3535" t="s">
        <v>778</v>
      </c>
      <c r="J3535" t="s">
        <v>119</v>
      </c>
      <c r="K3535" t="s">
        <v>24</v>
      </c>
      <c r="L3535" t="s">
        <v>25</v>
      </c>
      <c r="M3535" t="s">
        <v>120</v>
      </c>
    </row>
    <row r="3536" spans="1:13" x14ac:dyDescent="0.3">
      <c r="A3536" t="s">
        <v>776</v>
      </c>
      <c r="C3536" t="s">
        <v>8560</v>
      </c>
      <c r="D3536">
        <v>30</v>
      </c>
      <c r="E3536" s="1">
        <v>2850000</v>
      </c>
      <c r="G3536" t="s">
        <v>111</v>
      </c>
      <c r="H3536" t="s">
        <v>8586</v>
      </c>
      <c r="I3536" t="s">
        <v>778</v>
      </c>
      <c r="J3536" t="s">
        <v>119</v>
      </c>
      <c r="K3536" t="s">
        <v>24</v>
      </c>
      <c r="L3536" t="s">
        <v>25</v>
      </c>
      <c r="M3536" t="s">
        <v>232</v>
      </c>
    </row>
    <row r="3537" spans="1:13" x14ac:dyDescent="0.3">
      <c r="A3537" t="s">
        <v>776</v>
      </c>
      <c r="C3537" t="s">
        <v>34198</v>
      </c>
      <c r="D3537">
        <v>49</v>
      </c>
      <c r="E3537" s="1">
        <v>4837214</v>
      </c>
      <c r="G3537" t="s">
        <v>111</v>
      </c>
      <c r="H3537" t="s">
        <v>34201</v>
      </c>
      <c r="I3537" t="s">
        <v>778</v>
      </c>
      <c r="J3537" t="s">
        <v>119</v>
      </c>
      <c r="K3537" t="s">
        <v>24</v>
      </c>
      <c r="L3537" t="s">
        <v>25</v>
      </c>
      <c r="M3537" t="s">
        <v>120</v>
      </c>
    </row>
    <row r="3538" spans="1:13" x14ac:dyDescent="0.3">
      <c r="A3538" t="s">
        <v>776</v>
      </c>
      <c r="C3538" t="s">
        <v>34035</v>
      </c>
      <c r="D3538">
        <v>37</v>
      </c>
      <c r="E3538" s="1">
        <v>4409433</v>
      </c>
      <c r="G3538" t="s">
        <v>111</v>
      </c>
      <c r="H3538" t="s">
        <v>34098</v>
      </c>
      <c r="I3538" t="s">
        <v>778</v>
      </c>
      <c r="J3538" t="s">
        <v>119</v>
      </c>
      <c r="K3538" t="s">
        <v>24</v>
      </c>
      <c r="L3538" t="s">
        <v>25</v>
      </c>
      <c r="M3538" t="s">
        <v>232</v>
      </c>
    </row>
    <row r="3539" spans="1:13" x14ac:dyDescent="0.3">
      <c r="A3539" t="s">
        <v>776</v>
      </c>
      <c r="C3539" t="s">
        <v>37529</v>
      </c>
      <c r="D3539">
        <v>6</v>
      </c>
      <c r="E3539" s="1">
        <v>277560</v>
      </c>
      <c r="G3539" t="s">
        <v>111</v>
      </c>
      <c r="H3539" t="s">
        <v>37568</v>
      </c>
      <c r="I3539" t="s">
        <v>778</v>
      </c>
      <c r="J3539" t="s">
        <v>119</v>
      </c>
      <c r="K3539" t="s">
        <v>24</v>
      </c>
      <c r="L3539" t="s">
        <v>25</v>
      </c>
      <c r="M3539" t="s">
        <v>232</v>
      </c>
    </row>
    <row r="3540" spans="1:13" x14ac:dyDescent="0.3">
      <c r="A3540" t="s">
        <v>776</v>
      </c>
      <c r="C3540" t="s">
        <v>25159</v>
      </c>
      <c r="D3540">
        <v>30</v>
      </c>
      <c r="E3540" s="1">
        <v>75000</v>
      </c>
      <c r="G3540" t="s">
        <v>111</v>
      </c>
      <c r="H3540" t="s">
        <v>25186</v>
      </c>
      <c r="I3540" t="s">
        <v>778</v>
      </c>
      <c r="J3540" t="s">
        <v>119</v>
      </c>
      <c r="K3540" t="s">
        <v>24</v>
      </c>
      <c r="L3540" t="s">
        <v>25</v>
      </c>
      <c r="M3540" t="s">
        <v>120</v>
      </c>
    </row>
    <row r="3541" spans="1:13" x14ac:dyDescent="0.3">
      <c r="A3541" t="s">
        <v>19107</v>
      </c>
      <c r="C3541" t="s">
        <v>19032</v>
      </c>
      <c r="D3541">
        <v>4</v>
      </c>
      <c r="E3541" s="1">
        <v>15202</v>
      </c>
      <c r="G3541" t="s">
        <v>34</v>
      </c>
      <c r="H3541" t="s">
        <v>6143</v>
      </c>
      <c r="I3541" t="s">
        <v>19108</v>
      </c>
      <c r="J3541" t="s">
        <v>236</v>
      </c>
      <c r="K3541" t="s">
        <v>24</v>
      </c>
      <c r="L3541" t="s">
        <v>25</v>
      </c>
      <c r="M3541" t="s">
        <v>6146</v>
      </c>
    </row>
    <row r="3542" spans="1:13" x14ac:dyDescent="0.3">
      <c r="A3542" t="s">
        <v>26609</v>
      </c>
      <c r="C3542" t="s">
        <v>26519</v>
      </c>
      <c r="D3542">
        <v>5</v>
      </c>
      <c r="E3542" s="1">
        <v>12910</v>
      </c>
      <c r="G3542" t="s">
        <v>34</v>
      </c>
      <c r="H3542" t="s">
        <v>6143</v>
      </c>
      <c r="I3542" t="s">
        <v>26610</v>
      </c>
      <c r="J3542" t="s">
        <v>2347</v>
      </c>
      <c r="K3542" t="s">
        <v>24</v>
      </c>
      <c r="L3542" t="s">
        <v>25</v>
      </c>
      <c r="M3542" t="s">
        <v>6146</v>
      </c>
    </row>
    <row r="3543" spans="1:13" x14ac:dyDescent="0.3">
      <c r="A3543" t="s">
        <v>7863</v>
      </c>
      <c r="C3543" t="s">
        <v>11813</v>
      </c>
      <c r="D3543">
        <v>30</v>
      </c>
      <c r="E3543" s="1">
        <v>1023159</v>
      </c>
      <c r="G3543" t="s">
        <v>48</v>
      </c>
      <c r="H3543" t="s">
        <v>12107</v>
      </c>
      <c r="I3543" t="s">
        <v>22</v>
      </c>
      <c r="J3543" t="s">
        <v>23</v>
      </c>
      <c r="K3543" t="s">
        <v>24</v>
      </c>
      <c r="L3543" t="s">
        <v>170</v>
      </c>
      <c r="M3543" t="s">
        <v>190</v>
      </c>
    </row>
    <row r="3544" spans="1:13" x14ac:dyDescent="0.3">
      <c r="A3544" t="s">
        <v>7863</v>
      </c>
      <c r="C3544" t="s">
        <v>7634</v>
      </c>
      <c r="D3544">
        <v>25</v>
      </c>
      <c r="E3544" s="1">
        <v>100000</v>
      </c>
      <c r="G3544" t="s">
        <v>48</v>
      </c>
      <c r="H3544" t="s">
        <v>7864</v>
      </c>
      <c r="I3544" t="s">
        <v>22</v>
      </c>
      <c r="J3544" t="s">
        <v>23</v>
      </c>
      <c r="K3544" t="s">
        <v>24</v>
      </c>
      <c r="L3544" t="s">
        <v>17</v>
      </c>
      <c r="M3544" t="s">
        <v>190</v>
      </c>
    </row>
    <row r="3545" spans="1:13" x14ac:dyDescent="0.3">
      <c r="A3545" t="s">
        <v>3013</v>
      </c>
      <c r="C3545" t="s">
        <v>2957</v>
      </c>
      <c r="D3545">
        <v>26</v>
      </c>
      <c r="E3545" s="1">
        <v>1460103</v>
      </c>
      <c r="G3545" t="s">
        <v>111</v>
      </c>
      <c r="H3545" t="s">
        <v>3014</v>
      </c>
      <c r="I3545" t="s">
        <v>458</v>
      </c>
      <c r="J3545" t="s">
        <v>236</v>
      </c>
      <c r="K3545" t="s">
        <v>24</v>
      </c>
      <c r="L3545" t="s">
        <v>25</v>
      </c>
      <c r="M3545" t="s">
        <v>120</v>
      </c>
    </row>
    <row r="3546" spans="1:13" x14ac:dyDescent="0.3">
      <c r="A3546" t="s">
        <v>3013</v>
      </c>
      <c r="C3546" t="s">
        <v>29553</v>
      </c>
      <c r="D3546">
        <v>25</v>
      </c>
      <c r="E3546" s="1">
        <v>734257</v>
      </c>
      <c r="G3546" t="s">
        <v>111</v>
      </c>
      <c r="H3546" t="s">
        <v>29693</v>
      </c>
      <c r="I3546" t="s">
        <v>458</v>
      </c>
      <c r="J3546" t="s">
        <v>236</v>
      </c>
      <c r="K3546" t="s">
        <v>24</v>
      </c>
      <c r="L3546" t="s">
        <v>25</v>
      </c>
      <c r="M3546" t="s">
        <v>120</v>
      </c>
    </row>
    <row r="3547" spans="1:13" x14ac:dyDescent="0.3">
      <c r="A3547" t="s">
        <v>13726</v>
      </c>
      <c r="C3547" t="s">
        <v>13456</v>
      </c>
      <c r="D3547">
        <v>7</v>
      </c>
      <c r="E3547" s="1">
        <v>7754</v>
      </c>
      <c r="G3547" t="s">
        <v>34</v>
      </c>
      <c r="H3547" t="s">
        <v>6143</v>
      </c>
      <c r="I3547" t="s">
        <v>13727</v>
      </c>
      <c r="J3547" t="s">
        <v>30</v>
      </c>
      <c r="K3547" t="s">
        <v>24</v>
      </c>
      <c r="L3547" t="s">
        <v>25</v>
      </c>
      <c r="M3547" t="s">
        <v>6146</v>
      </c>
    </row>
    <row r="3548" spans="1:13" x14ac:dyDescent="0.3">
      <c r="A3548" t="s">
        <v>36667</v>
      </c>
      <c r="C3548" t="s">
        <v>36666</v>
      </c>
      <c r="D3548">
        <v>5</v>
      </c>
      <c r="E3548" s="1">
        <v>169000</v>
      </c>
      <c r="G3548" t="s">
        <v>34</v>
      </c>
      <c r="H3548" t="s">
        <v>6143</v>
      </c>
      <c r="I3548" t="s">
        <v>458</v>
      </c>
      <c r="J3548" t="s">
        <v>236</v>
      </c>
      <c r="K3548" t="s">
        <v>24</v>
      </c>
      <c r="L3548" t="s">
        <v>25</v>
      </c>
      <c r="M3548" t="s">
        <v>6146</v>
      </c>
    </row>
    <row r="3549" spans="1:13" x14ac:dyDescent="0.3">
      <c r="A3549" t="s">
        <v>3092</v>
      </c>
      <c r="C3549" t="s">
        <v>2957</v>
      </c>
      <c r="D3549">
        <v>48</v>
      </c>
      <c r="E3549" s="1">
        <v>5983368</v>
      </c>
      <c r="G3549" t="s">
        <v>48</v>
      </c>
      <c r="H3549" t="s">
        <v>3093</v>
      </c>
      <c r="I3549" t="s">
        <v>458</v>
      </c>
      <c r="J3549" t="s">
        <v>236</v>
      </c>
      <c r="K3549" t="s">
        <v>24</v>
      </c>
      <c r="L3549" t="s">
        <v>38</v>
      </c>
      <c r="M3549" t="s">
        <v>331</v>
      </c>
    </row>
    <row r="3550" spans="1:13" x14ac:dyDescent="0.3">
      <c r="A3550" t="s">
        <v>3092</v>
      </c>
      <c r="C3550" t="s">
        <v>28282</v>
      </c>
      <c r="D3550">
        <v>24</v>
      </c>
      <c r="E3550" s="1">
        <v>922129</v>
      </c>
      <c r="G3550" t="s">
        <v>48</v>
      </c>
      <c r="H3550" t="s">
        <v>28436</v>
      </c>
      <c r="I3550" t="s">
        <v>458</v>
      </c>
      <c r="J3550" t="s">
        <v>236</v>
      </c>
      <c r="K3550" t="s">
        <v>24</v>
      </c>
      <c r="L3550" t="s">
        <v>38</v>
      </c>
      <c r="M3550" t="s">
        <v>331</v>
      </c>
    </row>
    <row r="3551" spans="1:13" x14ac:dyDescent="0.3">
      <c r="A3551" t="s">
        <v>3092</v>
      </c>
      <c r="C3551" t="s">
        <v>29922</v>
      </c>
      <c r="D3551">
        <v>37</v>
      </c>
      <c r="E3551" s="1">
        <v>1000000</v>
      </c>
      <c r="G3551" t="s">
        <v>13</v>
      </c>
      <c r="H3551" t="s">
        <v>30023</v>
      </c>
      <c r="I3551" t="s">
        <v>458</v>
      </c>
      <c r="J3551" t="s">
        <v>236</v>
      </c>
      <c r="K3551" t="s">
        <v>24</v>
      </c>
      <c r="L3551" t="s">
        <v>17</v>
      </c>
      <c r="M3551" t="s">
        <v>442</v>
      </c>
    </row>
    <row r="3552" spans="1:13" x14ac:dyDescent="0.3">
      <c r="A3552" t="s">
        <v>3092</v>
      </c>
      <c r="C3552" t="s">
        <v>29922</v>
      </c>
      <c r="D3552">
        <v>25</v>
      </c>
      <c r="E3552" s="1">
        <v>150000</v>
      </c>
      <c r="G3552" t="s">
        <v>48</v>
      </c>
      <c r="H3552" t="s">
        <v>30113</v>
      </c>
      <c r="I3552" t="s">
        <v>458</v>
      </c>
      <c r="J3552" t="s">
        <v>236</v>
      </c>
      <c r="K3552" t="s">
        <v>24</v>
      </c>
      <c r="L3552" t="s">
        <v>17</v>
      </c>
      <c r="M3552" t="s">
        <v>331</v>
      </c>
    </row>
    <row r="3553" spans="1:13" x14ac:dyDescent="0.3">
      <c r="A3553" t="s">
        <v>3092</v>
      </c>
      <c r="C3553" t="s">
        <v>3657</v>
      </c>
      <c r="D3553">
        <v>50</v>
      </c>
      <c r="E3553" s="1">
        <v>1984154</v>
      </c>
      <c r="G3553" t="s">
        <v>111</v>
      </c>
      <c r="H3553" t="s">
        <v>3815</v>
      </c>
      <c r="I3553" t="s">
        <v>458</v>
      </c>
      <c r="J3553" t="s">
        <v>236</v>
      </c>
      <c r="K3553" t="s">
        <v>24</v>
      </c>
      <c r="L3553" t="s">
        <v>25</v>
      </c>
      <c r="M3553" t="s">
        <v>120</v>
      </c>
    </row>
    <row r="3554" spans="1:13" x14ac:dyDescent="0.3">
      <c r="A3554" t="s">
        <v>3092</v>
      </c>
      <c r="C3554" t="s">
        <v>34736</v>
      </c>
      <c r="D3554">
        <v>36</v>
      </c>
      <c r="E3554" s="1">
        <v>959082</v>
      </c>
      <c r="G3554" t="s">
        <v>111</v>
      </c>
      <c r="H3554" t="s">
        <v>34799</v>
      </c>
      <c r="I3554" t="s">
        <v>458</v>
      </c>
      <c r="J3554" t="s">
        <v>236</v>
      </c>
      <c r="K3554" t="s">
        <v>24</v>
      </c>
      <c r="L3554" t="s">
        <v>25</v>
      </c>
      <c r="M3554" t="s">
        <v>120</v>
      </c>
    </row>
    <row r="3555" spans="1:13" x14ac:dyDescent="0.3">
      <c r="A3555" t="s">
        <v>3092</v>
      </c>
      <c r="C3555" t="s">
        <v>34627</v>
      </c>
      <c r="D3555">
        <v>26</v>
      </c>
      <c r="E3555" s="1">
        <v>100000</v>
      </c>
      <c r="G3555" t="s">
        <v>13</v>
      </c>
      <c r="H3555" t="s">
        <v>34717</v>
      </c>
      <c r="I3555" t="s">
        <v>458</v>
      </c>
      <c r="J3555" t="s">
        <v>236</v>
      </c>
      <c r="K3555" t="s">
        <v>24</v>
      </c>
      <c r="L3555" t="s">
        <v>17</v>
      </c>
      <c r="M3555" t="s">
        <v>450</v>
      </c>
    </row>
    <row r="3556" spans="1:13" x14ac:dyDescent="0.3">
      <c r="A3556" t="s">
        <v>3092</v>
      </c>
      <c r="C3556" t="s">
        <v>36965</v>
      </c>
      <c r="D3556">
        <v>50</v>
      </c>
      <c r="E3556" s="1">
        <v>2499901</v>
      </c>
      <c r="G3556" t="s">
        <v>111</v>
      </c>
      <c r="H3556" t="s">
        <v>37013</v>
      </c>
      <c r="I3556" t="s">
        <v>458</v>
      </c>
      <c r="J3556" t="s">
        <v>236</v>
      </c>
      <c r="K3556" t="s">
        <v>24</v>
      </c>
      <c r="L3556" t="s">
        <v>25</v>
      </c>
      <c r="M3556" t="s">
        <v>232</v>
      </c>
    </row>
    <row r="3557" spans="1:13" x14ac:dyDescent="0.3">
      <c r="A3557" t="s">
        <v>3092</v>
      </c>
      <c r="C3557" t="s">
        <v>37529</v>
      </c>
      <c r="D3557">
        <v>6</v>
      </c>
      <c r="E3557" s="1">
        <v>24981</v>
      </c>
      <c r="G3557" t="s">
        <v>69</v>
      </c>
      <c r="H3557" t="s">
        <v>37538</v>
      </c>
      <c r="I3557" t="s">
        <v>458</v>
      </c>
      <c r="J3557" t="s">
        <v>236</v>
      </c>
      <c r="K3557" t="s">
        <v>24</v>
      </c>
      <c r="L3557" t="s">
        <v>17</v>
      </c>
      <c r="M3557" t="s">
        <v>221</v>
      </c>
    </row>
    <row r="3558" spans="1:13" x14ac:dyDescent="0.3">
      <c r="A3558" t="s">
        <v>3092</v>
      </c>
      <c r="C3558" t="s">
        <v>35729</v>
      </c>
      <c r="D3558">
        <v>18</v>
      </c>
      <c r="E3558" s="1">
        <v>100000</v>
      </c>
      <c r="G3558" t="s">
        <v>13</v>
      </c>
      <c r="H3558" t="s">
        <v>35822</v>
      </c>
      <c r="I3558" t="s">
        <v>458</v>
      </c>
      <c r="J3558" t="s">
        <v>236</v>
      </c>
      <c r="K3558" t="s">
        <v>24</v>
      </c>
      <c r="L3558" t="s">
        <v>17</v>
      </c>
      <c r="M3558" t="s">
        <v>450</v>
      </c>
    </row>
    <row r="3559" spans="1:13" x14ac:dyDescent="0.3">
      <c r="A3559" t="s">
        <v>3092</v>
      </c>
      <c r="C3559" t="s">
        <v>25301</v>
      </c>
      <c r="D3559">
        <v>60</v>
      </c>
      <c r="E3559" s="1">
        <v>20000000</v>
      </c>
      <c r="G3559" t="s">
        <v>21</v>
      </c>
      <c r="H3559" t="s">
        <v>25312</v>
      </c>
      <c r="I3559" t="s">
        <v>458</v>
      </c>
      <c r="J3559" t="s">
        <v>236</v>
      </c>
      <c r="K3559" t="s">
        <v>24</v>
      </c>
      <c r="L3559" t="s">
        <v>25</v>
      </c>
      <c r="M3559" t="s">
        <v>26</v>
      </c>
    </row>
    <row r="3560" spans="1:13" x14ac:dyDescent="0.3">
      <c r="A3560" t="s">
        <v>6603</v>
      </c>
      <c r="C3560" t="s">
        <v>18937</v>
      </c>
      <c r="D3560">
        <v>4</v>
      </c>
      <c r="E3560" s="1">
        <v>11375</v>
      </c>
      <c r="G3560" t="s">
        <v>34</v>
      </c>
      <c r="H3560" t="s">
        <v>6143</v>
      </c>
      <c r="I3560" t="s">
        <v>18983</v>
      </c>
      <c r="J3560" t="s">
        <v>17989</v>
      </c>
      <c r="K3560" t="s">
        <v>24</v>
      </c>
      <c r="L3560" t="s">
        <v>25</v>
      </c>
      <c r="M3560" t="s">
        <v>6146</v>
      </c>
    </row>
    <row r="3561" spans="1:13" x14ac:dyDescent="0.3">
      <c r="A3561" t="s">
        <v>6603</v>
      </c>
      <c r="C3561" t="s">
        <v>19936</v>
      </c>
      <c r="D3561">
        <v>5</v>
      </c>
      <c r="E3561" s="1">
        <v>10410</v>
      </c>
      <c r="G3561" t="s">
        <v>34</v>
      </c>
      <c r="H3561" t="s">
        <v>6143</v>
      </c>
      <c r="I3561" t="s">
        <v>1359</v>
      </c>
      <c r="J3561" t="s">
        <v>9844</v>
      </c>
      <c r="K3561" t="s">
        <v>24</v>
      </c>
      <c r="L3561" t="s">
        <v>25</v>
      </c>
      <c r="M3561" t="s">
        <v>6146</v>
      </c>
    </row>
    <row r="3562" spans="1:13" x14ac:dyDescent="0.3">
      <c r="A3562" t="s">
        <v>6603</v>
      </c>
      <c r="C3562" t="s">
        <v>31493</v>
      </c>
      <c r="D3562">
        <v>5</v>
      </c>
      <c r="E3562" s="1">
        <v>26416</v>
      </c>
      <c r="G3562" t="s">
        <v>34</v>
      </c>
      <c r="H3562" t="s">
        <v>6143</v>
      </c>
      <c r="I3562" t="s">
        <v>31576</v>
      </c>
      <c r="J3562" t="s">
        <v>311</v>
      </c>
      <c r="K3562" t="s">
        <v>24</v>
      </c>
      <c r="L3562" t="s">
        <v>25</v>
      </c>
      <c r="M3562" t="s">
        <v>6146</v>
      </c>
    </row>
    <row r="3563" spans="1:13" x14ac:dyDescent="0.3">
      <c r="A3563" t="s">
        <v>6603</v>
      </c>
      <c r="C3563" t="s">
        <v>12994</v>
      </c>
      <c r="D3563">
        <v>4</v>
      </c>
      <c r="E3563" s="1">
        <v>5330</v>
      </c>
      <c r="G3563" t="s">
        <v>34</v>
      </c>
      <c r="H3563" t="s">
        <v>6143</v>
      </c>
      <c r="I3563" t="s">
        <v>13321</v>
      </c>
      <c r="J3563" t="s">
        <v>9844</v>
      </c>
      <c r="K3563" t="s">
        <v>24</v>
      </c>
      <c r="L3563" t="s">
        <v>25</v>
      </c>
      <c r="M3563" t="s">
        <v>6146</v>
      </c>
    </row>
    <row r="3564" spans="1:13" x14ac:dyDescent="0.3">
      <c r="A3564" t="s">
        <v>6603</v>
      </c>
      <c r="C3564" t="s">
        <v>6536</v>
      </c>
      <c r="D3564">
        <v>3</v>
      </c>
      <c r="E3564" s="1">
        <v>15672</v>
      </c>
      <c r="G3564" t="s">
        <v>34</v>
      </c>
      <c r="H3564" t="s">
        <v>6143</v>
      </c>
      <c r="I3564" t="s">
        <v>1937</v>
      </c>
      <c r="J3564" t="s">
        <v>3285</v>
      </c>
      <c r="K3564" t="s">
        <v>24</v>
      </c>
      <c r="L3564" t="s">
        <v>25</v>
      </c>
      <c r="M3564" t="s">
        <v>6146</v>
      </c>
    </row>
    <row r="3565" spans="1:13" x14ac:dyDescent="0.3">
      <c r="A3565" t="s">
        <v>6603</v>
      </c>
      <c r="C3565" t="s">
        <v>6887</v>
      </c>
      <c r="D3565">
        <v>3</v>
      </c>
      <c r="E3565" s="1">
        <v>14307</v>
      </c>
      <c r="G3565" t="s">
        <v>34</v>
      </c>
      <c r="H3565" t="s">
        <v>6143</v>
      </c>
      <c r="I3565" t="s">
        <v>6909</v>
      </c>
      <c r="J3565" t="s">
        <v>5602</v>
      </c>
      <c r="K3565" t="s">
        <v>24</v>
      </c>
      <c r="L3565" t="s">
        <v>25</v>
      </c>
      <c r="M3565" t="s">
        <v>6146</v>
      </c>
    </row>
    <row r="3566" spans="1:13" x14ac:dyDescent="0.3">
      <c r="A3566" t="s">
        <v>31605</v>
      </c>
      <c r="C3566" t="s">
        <v>31493</v>
      </c>
      <c r="D3566">
        <v>5</v>
      </c>
      <c r="E3566" s="1">
        <v>16708</v>
      </c>
      <c r="G3566" t="s">
        <v>34</v>
      </c>
      <c r="H3566" t="s">
        <v>6143</v>
      </c>
      <c r="I3566" t="s">
        <v>31606</v>
      </c>
      <c r="J3566" t="s">
        <v>311</v>
      </c>
      <c r="K3566" t="s">
        <v>24</v>
      </c>
      <c r="L3566" t="s">
        <v>25</v>
      </c>
      <c r="M3566" t="s">
        <v>6146</v>
      </c>
    </row>
    <row r="3567" spans="1:13" x14ac:dyDescent="0.3">
      <c r="A3567" t="s">
        <v>31980</v>
      </c>
      <c r="C3567" t="s">
        <v>31866</v>
      </c>
      <c r="D3567">
        <v>4</v>
      </c>
      <c r="E3567" s="1">
        <v>17644</v>
      </c>
      <c r="G3567" t="s">
        <v>34</v>
      </c>
      <c r="H3567" t="s">
        <v>6143</v>
      </c>
      <c r="I3567" t="s">
        <v>31981</v>
      </c>
      <c r="J3567" t="s">
        <v>732</v>
      </c>
      <c r="K3567" t="s">
        <v>24</v>
      </c>
      <c r="L3567" t="s">
        <v>25</v>
      </c>
      <c r="M3567" t="s">
        <v>6146</v>
      </c>
    </row>
    <row r="3568" spans="1:13" x14ac:dyDescent="0.3">
      <c r="A3568" t="s">
        <v>26611</v>
      </c>
      <c r="C3568" t="s">
        <v>26519</v>
      </c>
      <c r="D3568">
        <v>5</v>
      </c>
      <c r="E3568" s="1">
        <v>11510</v>
      </c>
      <c r="G3568" t="s">
        <v>34</v>
      </c>
      <c r="H3568" t="s">
        <v>6143</v>
      </c>
      <c r="I3568" t="s">
        <v>26612</v>
      </c>
      <c r="J3568" t="s">
        <v>2347</v>
      </c>
      <c r="K3568" t="s">
        <v>24</v>
      </c>
      <c r="L3568" t="s">
        <v>25</v>
      </c>
      <c r="M3568" t="s">
        <v>6146</v>
      </c>
    </row>
    <row r="3569" spans="1:13" x14ac:dyDescent="0.3">
      <c r="A3569" t="s">
        <v>19828</v>
      </c>
      <c r="C3569" t="s">
        <v>19404</v>
      </c>
      <c r="D3569">
        <v>6</v>
      </c>
      <c r="E3569" s="1">
        <v>6859</v>
      </c>
      <c r="G3569" t="s">
        <v>34</v>
      </c>
      <c r="H3569" t="s">
        <v>6143</v>
      </c>
      <c r="I3569" t="s">
        <v>19829</v>
      </c>
      <c r="J3569" t="s">
        <v>280</v>
      </c>
      <c r="K3569" t="s">
        <v>24</v>
      </c>
      <c r="L3569" t="s">
        <v>25</v>
      </c>
      <c r="M3569" t="s">
        <v>6146</v>
      </c>
    </row>
    <row r="3570" spans="1:13" x14ac:dyDescent="0.3">
      <c r="A3570" t="s">
        <v>26613</v>
      </c>
      <c r="C3570" t="s">
        <v>26519</v>
      </c>
      <c r="D3570">
        <v>5</v>
      </c>
      <c r="E3570" s="1">
        <v>16895</v>
      </c>
      <c r="G3570" t="s">
        <v>34</v>
      </c>
      <c r="H3570" t="s">
        <v>6143</v>
      </c>
      <c r="I3570" t="s">
        <v>26614</v>
      </c>
      <c r="J3570" t="s">
        <v>2347</v>
      </c>
      <c r="K3570" t="s">
        <v>24</v>
      </c>
      <c r="L3570" t="s">
        <v>25</v>
      </c>
      <c r="M3570" t="s">
        <v>6146</v>
      </c>
    </row>
    <row r="3571" spans="1:13" x14ac:dyDescent="0.3">
      <c r="A3571" t="s">
        <v>14240</v>
      </c>
      <c r="C3571" t="s">
        <v>14108</v>
      </c>
      <c r="D3571">
        <v>7</v>
      </c>
      <c r="E3571" s="1">
        <v>16108</v>
      </c>
      <c r="G3571" t="s">
        <v>34</v>
      </c>
      <c r="H3571" t="s">
        <v>6143</v>
      </c>
      <c r="I3571" t="s">
        <v>14241</v>
      </c>
      <c r="J3571" t="s">
        <v>433</v>
      </c>
      <c r="K3571" t="s">
        <v>24</v>
      </c>
      <c r="L3571" t="s">
        <v>25</v>
      </c>
      <c r="M3571" t="s">
        <v>6146</v>
      </c>
    </row>
    <row r="3572" spans="1:13" x14ac:dyDescent="0.3">
      <c r="A3572" t="s">
        <v>36000</v>
      </c>
      <c r="C3572" t="s">
        <v>35954</v>
      </c>
      <c r="D3572">
        <v>24</v>
      </c>
      <c r="E3572" s="1">
        <v>1000000</v>
      </c>
      <c r="G3572" t="s">
        <v>34</v>
      </c>
      <c r="H3572" t="s">
        <v>970</v>
      </c>
      <c r="I3572" t="s">
        <v>421</v>
      </c>
      <c r="J3572" t="s">
        <v>422</v>
      </c>
      <c r="K3572" t="s">
        <v>24</v>
      </c>
      <c r="L3572" t="s">
        <v>38</v>
      </c>
      <c r="M3572" t="s">
        <v>87</v>
      </c>
    </row>
    <row r="3573" spans="1:13" x14ac:dyDescent="0.3">
      <c r="A3573" t="s">
        <v>26008</v>
      </c>
      <c r="C3573" t="s">
        <v>25932</v>
      </c>
      <c r="D3573">
        <v>3</v>
      </c>
      <c r="E3573" s="1">
        <v>35070</v>
      </c>
      <c r="G3573" t="s">
        <v>34</v>
      </c>
      <c r="H3573" t="s">
        <v>6143</v>
      </c>
      <c r="I3573" t="s">
        <v>13684</v>
      </c>
      <c r="J3573" t="s">
        <v>175</v>
      </c>
      <c r="K3573" t="s">
        <v>24</v>
      </c>
      <c r="L3573" t="s">
        <v>25</v>
      </c>
      <c r="M3573" t="s">
        <v>6146</v>
      </c>
    </row>
    <row r="3574" spans="1:13" x14ac:dyDescent="0.3">
      <c r="A3574" t="s">
        <v>26008</v>
      </c>
      <c r="C3574" t="s">
        <v>25932</v>
      </c>
      <c r="D3574">
        <v>3</v>
      </c>
      <c r="E3574" s="1">
        <v>37460</v>
      </c>
      <c r="G3574" t="s">
        <v>34</v>
      </c>
      <c r="H3574" t="s">
        <v>6143</v>
      </c>
      <c r="I3574" t="s">
        <v>13684</v>
      </c>
      <c r="J3574" t="s">
        <v>175</v>
      </c>
      <c r="K3574" t="s">
        <v>24</v>
      </c>
      <c r="L3574" t="s">
        <v>25</v>
      </c>
      <c r="M3574" t="s">
        <v>6146</v>
      </c>
    </row>
    <row r="3575" spans="1:13" x14ac:dyDescent="0.3">
      <c r="A3575" t="s">
        <v>31752</v>
      </c>
      <c r="C3575" t="s">
        <v>31728</v>
      </c>
      <c r="D3575">
        <v>6</v>
      </c>
      <c r="E3575" s="1">
        <v>53852</v>
      </c>
      <c r="G3575" t="s">
        <v>34</v>
      </c>
      <c r="H3575" t="s">
        <v>6143</v>
      </c>
      <c r="I3575" t="s">
        <v>18912</v>
      </c>
      <c r="J3575" t="s">
        <v>165</v>
      </c>
      <c r="K3575" t="s">
        <v>24</v>
      </c>
      <c r="L3575" t="s">
        <v>25</v>
      </c>
      <c r="M3575" t="s">
        <v>6146</v>
      </c>
    </row>
    <row r="3576" spans="1:13" x14ac:dyDescent="0.3">
      <c r="A3576" t="s">
        <v>20164</v>
      </c>
      <c r="C3576" t="s">
        <v>20121</v>
      </c>
      <c r="D3576">
        <v>2</v>
      </c>
      <c r="E3576" s="1">
        <v>11010</v>
      </c>
      <c r="G3576" t="s">
        <v>34</v>
      </c>
      <c r="H3576" t="s">
        <v>6143</v>
      </c>
      <c r="I3576" t="s">
        <v>20165</v>
      </c>
      <c r="J3576" t="s">
        <v>22</v>
      </c>
      <c r="K3576" t="s">
        <v>24</v>
      </c>
      <c r="L3576" t="s">
        <v>25</v>
      </c>
      <c r="M3576" t="s">
        <v>6146</v>
      </c>
    </row>
    <row r="3577" spans="1:13" x14ac:dyDescent="0.3">
      <c r="A3577" t="s">
        <v>28432</v>
      </c>
      <c r="C3577" t="s">
        <v>28282</v>
      </c>
      <c r="D3577">
        <v>6</v>
      </c>
      <c r="E3577" s="1">
        <v>120790</v>
      </c>
      <c r="G3577" t="s">
        <v>13</v>
      </c>
      <c r="H3577" t="s">
        <v>28433</v>
      </c>
      <c r="I3577" t="s">
        <v>28434</v>
      </c>
      <c r="K3577" t="s">
        <v>189</v>
      </c>
      <c r="L3577" t="s">
        <v>38</v>
      </c>
      <c r="M3577" t="s">
        <v>207</v>
      </c>
    </row>
    <row r="3578" spans="1:13" x14ac:dyDescent="0.3">
      <c r="A3578" t="s">
        <v>19886</v>
      </c>
      <c r="C3578" t="s">
        <v>19404</v>
      </c>
      <c r="D3578">
        <v>6</v>
      </c>
      <c r="E3578" s="1">
        <v>7429</v>
      </c>
      <c r="G3578" t="s">
        <v>34</v>
      </c>
      <c r="H3578" t="s">
        <v>6143</v>
      </c>
      <c r="I3578" t="s">
        <v>19887</v>
      </c>
      <c r="J3578" t="s">
        <v>280</v>
      </c>
      <c r="K3578" t="s">
        <v>24</v>
      </c>
      <c r="L3578" t="s">
        <v>25</v>
      </c>
      <c r="M3578" t="s">
        <v>6146</v>
      </c>
    </row>
    <row r="3579" spans="1:13" x14ac:dyDescent="0.3">
      <c r="A3579" t="s">
        <v>31663</v>
      </c>
      <c r="C3579" t="s">
        <v>31493</v>
      </c>
      <c r="D3579">
        <v>5</v>
      </c>
      <c r="E3579" s="1">
        <v>35066</v>
      </c>
      <c r="G3579" t="s">
        <v>34</v>
      </c>
      <c r="H3579" t="s">
        <v>6143</v>
      </c>
      <c r="I3579" t="s">
        <v>6757</v>
      </c>
      <c r="J3579" t="s">
        <v>311</v>
      </c>
      <c r="K3579" t="s">
        <v>24</v>
      </c>
      <c r="L3579" t="s">
        <v>25</v>
      </c>
      <c r="M3579" t="s">
        <v>6146</v>
      </c>
    </row>
    <row r="3580" spans="1:13" x14ac:dyDescent="0.3">
      <c r="A3580" t="s">
        <v>14970</v>
      </c>
      <c r="C3580" t="s">
        <v>14716</v>
      </c>
      <c r="D3580">
        <v>4</v>
      </c>
      <c r="E3580" s="1">
        <v>17810</v>
      </c>
      <c r="G3580" t="s">
        <v>34</v>
      </c>
      <c r="H3580" t="s">
        <v>6143</v>
      </c>
      <c r="I3580" t="s">
        <v>14971</v>
      </c>
      <c r="J3580" t="s">
        <v>300</v>
      </c>
      <c r="K3580" t="s">
        <v>24</v>
      </c>
      <c r="L3580" t="s">
        <v>25</v>
      </c>
      <c r="M3580" t="s">
        <v>6146</v>
      </c>
    </row>
    <row r="3581" spans="1:13" x14ac:dyDescent="0.3">
      <c r="A3581" t="s">
        <v>6756</v>
      </c>
      <c r="C3581" t="s">
        <v>25932</v>
      </c>
      <c r="D3581">
        <v>3</v>
      </c>
      <c r="E3581" s="1">
        <v>18997</v>
      </c>
      <c r="G3581" t="s">
        <v>34</v>
      </c>
      <c r="H3581" t="s">
        <v>6143</v>
      </c>
      <c r="I3581" t="s">
        <v>21512</v>
      </c>
      <c r="J3581" t="s">
        <v>175</v>
      </c>
      <c r="K3581" t="s">
        <v>24</v>
      </c>
      <c r="L3581" t="s">
        <v>25</v>
      </c>
      <c r="M3581" t="s">
        <v>6146</v>
      </c>
    </row>
    <row r="3582" spans="1:13" x14ac:dyDescent="0.3">
      <c r="A3582" t="s">
        <v>6756</v>
      </c>
      <c r="C3582" t="s">
        <v>6671</v>
      </c>
      <c r="D3582">
        <v>3</v>
      </c>
      <c r="E3582" s="1">
        <v>15069</v>
      </c>
      <c r="G3582" t="s">
        <v>34</v>
      </c>
      <c r="H3582" t="s">
        <v>6143</v>
      </c>
      <c r="I3582" t="s">
        <v>6757</v>
      </c>
      <c r="J3582" t="s">
        <v>1250</v>
      </c>
      <c r="K3582" t="s">
        <v>24</v>
      </c>
      <c r="L3582" t="s">
        <v>25</v>
      </c>
      <c r="M3582" t="s">
        <v>6146</v>
      </c>
    </row>
    <row r="3583" spans="1:13" x14ac:dyDescent="0.3">
      <c r="A3583" t="s">
        <v>18646</v>
      </c>
      <c r="C3583" t="s">
        <v>26519</v>
      </c>
      <c r="D3583">
        <v>5</v>
      </c>
      <c r="E3583" s="1">
        <v>17005</v>
      </c>
      <c r="G3583" t="s">
        <v>34</v>
      </c>
      <c r="H3583" t="s">
        <v>6143</v>
      </c>
      <c r="I3583" t="s">
        <v>18647</v>
      </c>
      <c r="J3583" t="s">
        <v>2347</v>
      </c>
      <c r="K3583" t="s">
        <v>24</v>
      </c>
      <c r="L3583" t="s">
        <v>25</v>
      </c>
      <c r="M3583" t="s">
        <v>6146</v>
      </c>
    </row>
    <row r="3584" spans="1:13" x14ac:dyDescent="0.3">
      <c r="A3584" t="s">
        <v>18646</v>
      </c>
      <c r="C3584" t="s">
        <v>18470</v>
      </c>
      <c r="D3584">
        <v>4</v>
      </c>
      <c r="E3584" s="1">
        <v>4905</v>
      </c>
      <c r="G3584" t="s">
        <v>34</v>
      </c>
      <c r="H3584" t="s">
        <v>6143</v>
      </c>
      <c r="I3584" t="s">
        <v>18647</v>
      </c>
      <c r="J3584" t="s">
        <v>3203</v>
      </c>
      <c r="K3584" t="s">
        <v>24</v>
      </c>
      <c r="L3584" t="s">
        <v>25</v>
      </c>
      <c r="M3584" t="s">
        <v>6146</v>
      </c>
    </row>
    <row r="3585" spans="1:13" x14ac:dyDescent="0.3">
      <c r="A3585" t="s">
        <v>17508</v>
      </c>
      <c r="C3585" t="s">
        <v>19404</v>
      </c>
      <c r="D3585">
        <v>6</v>
      </c>
      <c r="E3585" s="1">
        <v>10410</v>
      </c>
      <c r="G3585" t="s">
        <v>34</v>
      </c>
      <c r="H3585" t="s">
        <v>6143</v>
      </c>
      <c r="I3585" t="s">
        <v>6757</v>
      </c>
      <c r="J3585" t="s">
        <v>280</v>
      </c>
      <c r="K3585" t="s">
        <v>24</v>
      </c>
      <c r="L3585" t="s">
        <v>25</v>
      </c>
      <c r="M3585" t="s">
        <v>6146</v>
      </c>
    </row>
    <row r="3586" spans="1:13" x14ac:dyDescent="0.3">
      <c r="A3586" t="s">
        <v>17508</v>
      </c>
      <c r="C3586" t="s">
        <v>19936</v>
      </c>
      <c r="D3586">
        <v>5</v>
      </c>
      <c r="E3586" s="1">
        <v>6790</v>
      </c>
      <c r="G3586" t="s">
        <v>34</v>
      </c>
      <c r="H3586" t="s">
        <v>6143</v>
      </c>
      <c r="I3586" t="s">
        <v>6757</v>
      </c>
      <c r="J3586" t="s">
        <v>9844</v>
      </c>
      <c r="K3586" t="s">
        <v>24</v>
      </c>
      <c r="L3586" t="s">
        <v>25</v>
      </c>
      <c r="M3586" t="s">
        <v>6146</v>
      </c>
    </row>
    <row r="3587" spans="1:13" x14ac:dyDescent="0.3">
      <c r="A3587" t="s">
        <v>17508</v>
      </c>
      <c r="C3587" t="s">
        <v>17445</v>
      </c>
      <c r="D3587">
        <v>16</v>
      </c>
      <c r="E3587" s="1">
        <v>3875</v>
      </c>
      <c r="G3587" t="s">
        <v>34</v>
      </c>
      <c r="H3587" t="s">
        <v>6143</v>
      </c>
      <c r="I3587" t="s">
        <v>6757</v>
      </c>
      <c r="J3587" t="s">
        <v>662</v>
      </c>
      <c r="K3587" t="s">
        <v>24</v>
      </c>
      <c r="L3587" t="s">
        <v>25</v>
      </c>
      <c r="M3587" t="s">
        <v>6146</v>
      </c>
    </row>
    <row r="3588" spans="1:13" x14ac:dyDescent="0.3">
      <c r="A3588" t="s">
        <v>14262</v>
      </c>
      <c r="C3588" t="s">
        <v>14108</v>
      </c>
      <c r="D3588">
        <v>7</v>
      </c>
      <c r="E3588" s="1">
        <v>32216</v>
      </c>
      <c r="G3588" t="s">
        <v>34</v>
      </c>
      <c r="H3588" t="s">
        <v>6143</v>
      </c>
      <c r="I3588" t="s">
        <v>14263</v>
      </c>
      <c r="J3588" t="s">
        <v>433</v>
      </c>
      <c r="K3588" t="s">
        <v>24</v>
      </c>
      <c r="L3588" t="s">
        <v>25</v>
      </c>
      <c r="M3588" t="s">
        <v>6146</v>
      </c>
    </row>
    <row r="3589" spans="1:13" x14ac:dyDescent="0.3">
      <c r="A3589" t="s">
        <v>18535</v>
      </c>
      <c r="C3589" t="s">
        <v>18470</v>
      </c>
      <c r="D3589">
        <v>2</v>
      </c>
      <c r="E3589" s="1">
        <v>15995</v>
      </c>
      <c r="G3589" t="s">
        <v>34</v>
      </c>
      <c r="H3589" t="s">
        <v>6143</v>
      </c>
      <c r="I3589" t="s">
        <v>18536</v>
      </c>
      <c r="J3589" t="s">
        <v>372</v>
      </c>
      <c r="K3589" t="s">
        <v>24</v>
      </c>
      <c r="L3589" t="s">
        <v>25</v>
      </c>
      <c r="M3589" t="s">
        <v>6146</v>
      </c>
    </row>
    <row r="3590" spans="1:13" x14ac:dyDescent="0.3">
      <c r="A3590" t="s">
        <v>19888</v>
      </c>
      <c r="C3590" t="s">
        <v>19404</v>
      </c>
      <c r="D3590">
        <v>6</v>
      </c>
      <c r="E3590" s="1">
        <v>19595</v>
      </c>
      <c r="G3590" t="s">
        <v>34</v>
      </c>
      <c r="H3590" t="s">
        <v>6143</v>
      </c>
      <c r="I3590" t="s">
        <v>19460</v>
      </c>
      <c r="J3590" t="s">
        <v>280</v>
      </c>
      <c r="K3590" t="s">
        <v>24</v>
      </c>
      <c r="L3590" t="s">
        <v>25</v>
      </c>
      <c r="M3590" t="s">
        <v>6146</v>
      </c>
    </row>
    <row r="3591" spans="1:13" x14ac:dyDescent="0.3">
      <c r="A3591" t="s">
        <v>32904</v>
      </c>
      <c r="C3591" t="s">
        <v>32581</v>
      </c>
      <c r="D3591">
        <v>7</v>
      </c>
      <c r="E3591" s="1">
        <v>18496</v>
      </c>
      <c r="G3591" t="s">
        <v>34</v>
      </c>
      <c r="H3591" t="s">
        <v>6143</v>
      </c>
      <c r="I3591" t="s">
        <v>13602</v>
      </c>
      <c r="J3591" t="s">
        <v>70</v>
      </c>
      <c r="K3591" t="s">
        <v>24</v>
      </c>
      <c r="L3591" t="s">
        <v>25</v>
      </c>
      <c r="M3591" t="s">
        <v>6146</v>
      </c>
    </row>
    <row r="3592" spans="1:13" x14ac:dyDescent="0.3">
      <c r="A3592" t="s">
        <v>19309</v>
      </c>
      <c r="C3592" t="s">
        <v>19247</v>
      </c>
      <c r="D3592">
        <v>3</v>
      </c>
      <c r="E3592" s="1">
        <v>6930</v>
      </c>
      <c r="G3592" t="s">
        <v>34</v>
      </c>
      <c r="H3592" t="s">
        <v>6143</v>
      </c>
      <c r="I3592" t="s">
        <v>13602</v>
      </c>
      <c r="J3592" t="s">
        <v>10460</v>
      </c>
      <c r="K3592" t="s">
        <v>24</v>
      </c>
      <c r="L3592" t="s">
        <v>25</v>
      </c>
      <c r="M3592" t="s">
        <v>6146</v>
      </c>
    </row>
    <row r="3593" spans="1:13" x14ac:dyDescent="0.3">
      <c r="A3593" t="s">
        <v>19309</v>
      </c>
      <c r="C3593" t="s">
        <v>19936</v>
      </c>
      <c r="D3593">
        <v>5</v>
      </c>
      <c r="E3593" s="1">
        <v>14995</v>
      </c>
      <c r="G3593" t="s">
        <v>34</v>
      </c>
      <c r="H3593" t="s">
        <v>6143</v>
      </c>
      <c r="I3593" t="s">
        <v>13602</v>
      </c>
      <c r="J3593" t="s">
        <v>9844</v>
      </c>
      <c r="K3593" t="s">
        <v>24</v>
      </c>
      <c r="L3593" t="s">
        <v>25</v>
      </c>
      <c r="M3593" t="s">
        <v>6146</v>
      </c>
    </row>
    <row r="3594" spans="1:13" x14ac:dyDescent="0.3">
      <c r="A3594" t="s">
        <v>19792</v>
      </c>
      <c r="C3594" t="s">
        <v>19404</v>
      </c>
      <c r="D3594">
        <v>6</v>
      </c>
      <c r="E3594" s="1">
        <v>11895</v>
      </c>
      <c r="G3594" t="s">
        <v>34</v>
      </c>
      <c r="H3594" t="s">
        <v>6143</v>
      </c>
      <c r="I3594" t="s">
        <v>13602</v>
      </c>
      <c r="J3594" t="s">
        <v>280</v>
      </c>
      <c r="K3594" t="s">
        <v>24</v>
      </c>
      <c r="L3594" t="s">
        <v>25</v>
      </c>
      <c r="M3594" t="s">
        <v>6146</v>
      </c>
    </row>
    <row r="3595" spans="1:13" x14ac:dyDescent="0.3">
      <c r="A3595" t="s">
        <v>7419</v>
      </c>
      <c r="C3595" t="s">
        <v>6985</v>
      </c>
      <c r="D3595">
        <v>4</v>
      </c>
      <c r="E3595" s="1">
        <v>6315</v>
      </c>
      <c r="G3595" t="s">
        <v>34</v>
      </c>
      <c r="H3595" t="s">
        <v>6143</v>
      </c>
      <c r="I3595" t="s">
        <v>3312</v>
      </c>
      <c r="J3595" t="s">
        <v>6105</v>
      </c>
      <c r="K3595" t="s">
        <v>24</v>
      </c>
      <c r="L3595" t="s">
        <v>25</v>
      </c>
      <c r="M3595" t="s">
        <v>6146</v>
      </c>
    </row>
    <row r="3596" spans="1:13" x14ac:dyDescent="0.3">
      <c r="A3596" t="s">
        <v>20013</v>
      </c>
      <c r="C3596" t="s">
        <v>19936</v>
      </c>
      <c r="D3596">
        <v>5</v>
      </c>
      <c r="E3596" s="1">
        <v>11375</v>
      </c>
      <c r="G3596" t="s">
        <v>34</v>
      </c>
      <c r="H3596" t="s">
        <v>6143</v>
      </c>
      <c r="I3596" t="s">
        <v>20014</v>
      </c>
      <c r="J3596" t="s">
        <v>9844</v>
      </c>
      <c r="K3596" t="s">
        <v>24</v>
      </c>
      <c r="L3596" t="s">
        <v>25</v>
      </c>
      <c r="M3596" t="s">
        <v>6146</v>
      </c>
    </row>
    <row r="3597" spans="1:13" x14ac:dyDescent="0.3">
      <c r="A3597" t="s">
        <v>32439</v>
      </c>
      <c r="C3597" t="s">
        <v>32274</v>
      </c>
      <c r="D3597">
        <v>2</v>
      </c>
      <c r="E3597" s="1">
        <v>7900</v>
      </c>
      <c r="G3597" t="s">
        <v>34</v>
      </c>
      <c r="H3597" t="s">
        <v>6143</v>
      </c>
      <c r="I3597" t="s">
        <v>32440</v>
      </c>
      <c r="J3597" t="s">
        <v>3026</v>
      </c>
      <c r="K3597" t="s">
        <v>24</v>
      </c>
      <c r="L3597" t="s">
        <v>25</v>
      </c>
      <c r="M3597" t="s">
        <v>6146</v>
      </c>
    </row>
    <row r="3598" spans="1:13" x14ac:dyDescent="0.3">
      <c r="A3598" t="s">
        <v>32407</v>
      </c>
      <c r="C3598" t="s">
        <v>32274</v>
      </c>
      <c r="D3598">
        <v>2</v>
      </c>
      <c r="E3598" s="1">
        <v>7969</v>
      </c>
      <c r="G3598" t="s">
        <v>34</v>
      </c>
      <c r="H3598" t="s">
        <v>6143</v>
      </c>
      <c r="I3598" t="s">
        <v>32408</v>
      </c>
      <c r="J3598" t="s">
        <v>3026</v>
      </c>
      <c r="K3598" t="s">
        <v>24</v>
      </c>
      <c r="L3598" t="s">
        <v>25</v>
      </c>
      <c r="M3598" t="s">
        <v>6146</v>
      </c>
    </row>
    <row r="3599" spans="1:13" x14ac:dyDescent="0.3">
      <c r="A3599" t="s">
        <v>14837</v>
      </c>
      <c r="C3599" t="s">
        <v>14716</v>
      </c>
      <c r="D3599">
        <v>4</v>
      </c>
      <c r="E3599" s="1">
        <v>18170</v>
      </c>
      <c r="G3599" t="s">
        <v>34</v>
      </c>
      <c r="H3599" t="s">
        <v>6143</v>
      </c>
      <c r="I3599" t="s">
        <v>14838</v>
      </c>
      <c r="J3599" t="s">
        <v>300</v>
      </c>
      <c r="K3599" t="s">
        <v>24</v>
      </c>
      <c r="L3599" t="s">
        <v>25</v>
      </c>
      <c r="M3599" t="s">
        <v>6146</v>
      </c>
    </row>
    <row r="3600" spans="1:13" x14ac:dyDescent="0.3">
      <c r="A3600" t="s">
        <v>8856</v>
      </c>
      <c r="C3600" t="s">
        <v>8771</v>
      </c>
      <c r="D3600">
        <v>1</v>
      </c>
      <c r="E3600" s="1">
        <v>50000</v>
      </c>
      <c r="G3600" t="s">
        <v>111</v>
      </c>
      <c r="H3600" t="s">
        <v>5134</v>
      </c>
      <c r="I3600" t="s">
        <v>8857</v>
      </c>
      <c r="J3600" t="s">
        <v>175</v>
      </c>
      <c r="K3600" t="s">
        <v>24</v>
      </c>
      <c r="L3600" t="s">
        <v>25</v>
      </c>
      <c r="M3600" t="s">
        <v>87</v>
      </c>
    </row>
    <row r="3601" spans="1:13" x14ac:dyDescent="0.3">
      <c r="A3601" t="s">
        <v>15043</v>
      </c>
      <c r="C3601" t="s">
        <v>15008</v>
      </c>
      <c r="D3601">
        <v>4</v>
      </c>
      <c r="E3601" s="1">
        <v>18358</v>
      </c>
      <c r="G3601" t="s">
        <v>34</v>
      </c>
      <c r="H3601" t="s">
        <v>6143</v>
      </c>
      <c r="I3601" t="s">
        <v>15044</v>
      </c>
      <c r="J3601" t="s">
        <v>761</v>
      </c>
      <c r="K3601" t="s">
        <v>24</v>
      </c>
      <c r="L3601" t="s">
        <v>25</v>
      </c>
      <c r="M3601" t="s">
        <v>6146</v>
      </c>
    </row>
    <row r="3602" spans="1:13" x14ac:dyDescent="0.3">
      <c r="A3602" t="s">
        <v>5100</v>
      </c>
      <c r="C3602" t="s">
        <v>5025</v>
      </c>
      <c r="D3602">
        <v>1</v>
      </c>
      <c r="E3602" s="1">
        <v>500</v>
      </c>
      <c r="G3602" t="s">
        <v>21</v>
      </c>
      <c r="H3602" t="s">
        <v>3176</v>
      </c>
      <c r="I3602" t="s">
        <v>156</v>
      </c>
      <c r="J3602" t="s">
        <v>22</v>
      </c>
      <c r="K3602" t="s">
        <v>24</v>
      </c>
      <c r="L3602" t="s">
        <v>25</v>
      </c>
      <c r="M3602" t="s">
        <v>26</v>
      </c>
    </row>
    <row r="3603" spans="1:13" x14ac:dyDescent="0.3">
      <c r="A3603" t="s">
        <v>5100</v>
      </c>
      <c r="C3603" t="s">
        <v>23564</v>
      </c>
      <c r="D3603">
        <v>1</v>
      </c>
      <c r="E3603" s="1">
        <v>5000</v>
      </c>
      <c r="G3603" t="s">
        <v>21</v>
      </c>
      <c r="H3603" t="s">
        <v>68</v>
      </c>
      <c r="I3603" t="s">
        <v>156</v>
      </c>
      <c r="J3603" t="s">
        <v>22</v>
      </c>
      <c r="K3603" t="s">
        <v>24</v>
      </c>
      <c r="L3603" t="s">
        <v>25</v>
      </c>
      <c r="M3603" t="s">
        <v>26</v>
      </c>
    </row>
    <row r="3604" spans="1:13" x14ac:dyDescent="0.3">
      <c r="A3604" t="s">
        <v>5100</v>
      </c>
      <c r="C3604" t="s">
        <v>22131</v>
      </c>
      <c r="D3604">
        <v>1</v>
      </c>
      <c r="E3604" s="1">
        <v>5000</v>
      </c>
      <c r="G3604" t="s">
        <v>21</v>
      </c>
      <c r="H3604" t="s">
        <v>68</v>
      </c>
      <c r="I3604" t="s">
        <v>156</v>
      </c>
      <c r="J3604" t="s">
        <v>22</v>
      </c>
      <c r="K3604" t="s">
        <v>24</v>
      </c>
      <c r="L3604" t="s">
        <v>25</v>
      </c>
      <c r="M3604" t="s">
        <v>26</v>
      </c>
    </row>
    <row r="3605" spans="1:13" x14ac:dyDescent="0.3">
      <c r="A3605" t="s">
        <v>5100</v>
      </c>
      <c r="C3605" t="s">
        <v>15490</v>
      </c>
      <c r="D3605">
        <v>2</v>
      </c>
      <c r="E3605" s="1">
        <v>5000</v>
      </c>
      <c r="G3605" t="s">
        <v>21</v>
      </c>
      <c r="H3605" t="s">
        <v>77</v>
      </c>
      <c r="I3605" t="s">
        <v>156</v>
      </c>
      <c r="J3605" t="s">
        <v>22</v>
      </c>
      <c r="K3605" t="s">
        <v>24</v>
      </c>
      <c r="L3605" t="s">
        <v>25</v>
      </c>
      <c r="M3605" t="s">
        <v>26</v>
      </c>
    </row>
    <row r="3606" spans="1:13" x14ac:dyDescent="0.3">
      <c r="A3606" t="s">
        <v>5100</v>
      </c>
      <c r="C3606" t="s">
        <v>11494</v>
      </c>
      <c r="D3606">
        <v>1</v>
      </c>
      <c r="E3606" s="1">
        <v>5000</v>
      </c>
      <c r="G3606" t="s">
        <v>21</v>
      </c>
      <c r="H3606" t="s">
        <v>970</v>
      </c>
      <c r="I3606" t="s">
        <v>156</v>
      </c>
      <c r="J3606" t="s">
        <v>22</v>
      </c>
      <c r="K3606" t="s">
        <v>24</v>
      </c>
      <c r="L3606" t="s">
        <v>25</v>
      </c>
      <c r="M3606" t="s">
        <v>26</v>
      </c>
    </row>
    <row r="3607" spans="1:13" x14ac:dyDescent="0.3">
      <c r="A3607" t="s">
        <v>5100</v>
      </c>
      <c r="C3607" t="s">
        <v>9396</v>
      </c>
      <c r="D3607">
        <v>1</v>
      </c>
      <c r="E3607" s="1">
        <v>1500</v>
      </c>
      <c r="G3607" t="s">
        <v>21</v>
      </c>
      <c r="H3607" t="s">
        <v>970</v>
      </c>
      <c r="I3607" t="s">
        <v>156</v>
      </c>
      <c r="J3607" t="s">
        <v>22</v>
      </c>
      <c r="K3607" t="s">
        <v>24</v>
      </c>
      <c r="L3607" t="s">
        <v>25</v>
      </c>
      <c r="M3607" t="s">
        <v>26</v>
      </c>
    </row>
    <row r="3608" spans="1:13" x14ac:dyDescent="0.3">
      <c r="A3608" t="s">
        <v>5100</v>
      </c>
      <c r="C3608" t="s">
        <v>35691</v>
      </c>
      <c r="D3608">
        <v>72</v>
      </c>
      <c r="E3608" s="1">
        <v>400000</v>
      </c>
      <c r="G3608" t="s">
        <v>111</v>
      </c>
      <c r="H3608" t="s">
        <v>5210</v>
      </c>
      <c r="I3608" t="s">
        <v>156</v>
      </c>
      <c r="J3608" t="s">
        <v>22</v>
      </c>
      <c r="K3608" t="s">
        <v>24</v>
      </c>
      <c r="L3608" t="s">
        <v>25</v>
      </c>
      <c r="M3608" t="s">
        <v>6109</v>
      </c>
    </row>
    <row r="3609" spans="1:13" x14ac:dyDescent="0.3">
      <c r="A3609" t="s">
        <v>5100</v>
      </c>
      <c r="C3609" t="s">
        <v>32274</v>
      </c>
      <c r="D3609">
        <v>36</v>
      </c>
      <c r="E3609" s="1">
        <v>45000</v>
      </c>
      <c r="G3609" t="s">
        <v>111</v>
      </c>
      <c r="H3609" t="s">
        <v>32276</v>
      </c>
      <c r="I3609" t="s">
        <v>156</v>
      </c>
      <c r="J3609" t="s">
        <v>22</v>
      </c>
      <c r="K3609" t="s">
        <v>24</v>
      </c>
      <c r="L3609" t="s">
        <v>25</v>
      </c>
      <c r="M3609" t="s">
        <v>6109</v>
      </c>
    </row>
    <row r="3610" spans="1:13" x14ac:dyDescent="0.3">
      <c r="A3610" t="s">
        <v>25026</v>
      </c>
      <c r="C3610" t="s">
        <v>25016</v>
      </c>
      <c r="D3610">
        <v>39</v>
      </c>
      <c r="E3610" s="1">
        <v>150000</v>
      </c>
      <c r="G3610" t="s">
        <v>111</v>
      </c>
      <c r="H3610" t="s">
        <v>25027</v>
      </c>
      <c r="I3610" t="s">
        <v>287</v>
      </c>
      <c r="J3610" t="s">
        <v>288</v>
      </c>
      <c r="K3610" t="s">
        <v>24</v>
      </c>
      <c r="L3610" t="s">
        <v>25</v>
      </c>
      <c r="M3610" t="s">
        <v>6109</v>
      </c>
    </row>
    <row r="3611" spans="1:13" x14ac:dyDescent="0.3">
      <c r="A3611" t="s">
        <v>8952</v>
      </c>
      <c r="C3611" t="s">
        <v>22131</v>
      </c>
      <c r="D3611">
        <v>2</v>
      </c>
      <c r="E3611" s="1">
        <v>2500</v>
      </c>
      <c r="G3611" t="s">
        <v>21</v>
      </c>
      <c r="H3611" t="s">
        <v>68</v>
      </c>
      <c r="I3611" t="s">
        <v>156</v>
      </c>
      <c r="J3611" t="s">
        <v>22</v>
      </c>
      <c r="K3611" t="s">
        <v>24</v>
      </c>
      <c r="L3611" t="s">
        <v>25</v>
      </c>
      <c r="M3611" t="s">
        <v>26</v>
      </c>
    </row>
    <row r="3612" spans="1:13" x14ac:dyDescent="0.3">
      <c r="A3612" t="s">
        <v>8952</v>
      </c>
      <c r="C3612" t="s">
        <v>16466</v>
      </c>
      <c r="D3612">
        <v>1</v>
      </c>
      <c r="E3612" s="1">
        <v>2500</v>
      </c>
      <c r="G3612" t="s">
        <v>21</v>
      </c>
      <c r="H3612" t="s">
        <v>16590</v>
      </c>
      <c r="I3612" t="s">
        <v>156</v>
      </c>
      <c r="J3612" t="s">
        <v>22</v>
      </c>
      <c r="K3612" t="s">
        <v>24</v>
      </c>
      <c r="L3612" t="s">
        <v>25</v>
      </c>
      <c r="M3612" t="s">
        <v>26</v>
      </c>
    </row>
    <row r="3613" spans="1:13" x14ac:dyDescent="0.3">
      <c r="A3613" t="s">
        <v>8952</v>
      </c>
      <c r="C3613" t="s">
        <v>11613</v>
      </c>
      <c r="D3613">
        <v>1</v>
      </c>
      <c r="E3613" s="1">
        <v>2500</v>
      </c>
      <c r="G3613" t="s">
        <v>21</v>
      </c>
      <c r="H3613" t="s">
        <v>970</v>
      </c>
      <c r="I3613" t="s">
        <v>156</v>
      </c>
      <c r="J3613" t="s">
        <v>22</v>
      </c>
      <c r="K3613" t="s">
        <v>24</v>
      </c>
      <c r="L3613" t="s">
        <v>25</v>
      </c>
      <c r="M3613" t="s">
        <v>26</v>
      </c>
    </row>
    <row r="3614" spans="1:13" x14ac:dyDescent="0.3">
      <c r="A3614" t="s">
        <v>8952</v>
      </c>
      <c r="C3614" t="s">
        <v>10083</v>
      </c>
      <c r="D3614">
        <v>1</v>
      </c>
      <c r="E3614" s="1">
        <v>2500</v>
      </c>
      <c r="G3614" t="s">
        <v>21</v>
      </c>
      <c r="H3614" t="s">
        <v>970</v>
      </c>
      <c r="I3614" t="s">
        <v>156</v>
      </c>
      <c r="J3614" t="s">
        <v>22</v>
      </c>
      <c r="K3614" t="s">
        <v>24</v>
      </c>
      <c r="L3614" t="s">
        <v>25</v>
      </c>
      <c r="M3614" t="s">
        <v>26</v>
      </c>
    </row>
    <row r="3615" spans="1:13" x14ac:dyDescent="0.3">
      <c r="A3615" t="s">
        <v>8952</v>
      </c>
      <c r="C3615" t="s">
        <v>8771</v>
      </c>
      <c r="D3615">
        <v>1</v>
      </c>
      <c r="E3615" s="1">
        <v>2500</v>
      </c>
      <c r="G3615" t="s">
        <v>21</v>
      </c>
      <c r="H3615" t="s">
        <v>970</v>
      </c>
      <c r="I3615" t="s">
        <v>156</v>
      </c>
      <c r="J3615" t="s">
        <v>22</v>
      </c>
      <c r="K3615" t="s">
        <v>24</v>
      </c>
      <c r="L3615" t="s">
        <v>25</v>
      </c>
      <c r="M3615" t="s">
        <v>26</v>
      </c>
    </row>
    <row r="3616" spans="1:13" x14ac:dyDescent="0.3">
      <c r="A3616" t="s">
        <v>8952</v>
      </c>
      <c r="C3616" t="s">
        <v>34470</v>
      </c>
      <c r="D3616">
        <v>2</v>
      </c>
      <c r="E3616" s="1">
        <v>2500</v>
      </c>
      <c r="G3616" t="s">
        <v>21</v>
      </c>
      <c r="H3616" t="s">
        <v>970</v>
      </c>
      <c r="I3616" t="s">
        <v>156</v>
      </c>
      <c r="J3616" t="s">
        <v>22</v>
      </c>
      <c r="K3616" t="s">
        <v>24</v>
      </c>
      <c r="L3616" t="s">
        <v>25</v>
      </c>
      <c r="M3616" t="s">
        <v>26</v>
      </c>
    </row>
    <row r="3617" spans="1:13" x14ac:dyDescent="0.3">
      <c r="A3617" t="s">
        <v>25699</v>
      </c>
      <c r="C3617" t="s">
        <v>25665</v>
      </c>
      <c r="D3617">
        <v>33</v>
      </c>
      <c r="E3617" s="1">
        <v>7500</v>
      </c>
      <c r="G3617" t="s">
        <v>111</v>
      </c>
      <c r="H3617" t="s">
        <v>25700</v>
      </c>
      <c r="I3617" t="s">
        <v>25701</v>
      </c>
      <c r="J3617" t="s">
        <v>22</v>
      </c>
      <c r="K3617" t="s">
        <v>24</v>
      </c>
      <c r="L3617" t="s">
        <v>25</v>
      </c>
      <c r="M3617" t="s">
        <v>6109</v>
      </c>
    </row>
    <row r="3618" spans="1:13" x14ac:dyDescent="0.3">
      <c r="A3618" t="s">
        <v>13241</v>
      </c>
      <c r="C3618" t="s">
        <v>12994</v>
      </c>
      <c r="D3618">
        <v>4</v>
      </c>
      <c r="E3618" s="1">
        <v>5401</v>
      </c>
      <c r="G3618" t="s">
        <v>34</v>
      </c>
      <c r="H3618" t="s">
        <v>6143</v>
      </c>
      <c r="I3618" t="s">
        <v>13242</v>
      </c>
      <c r="J3618" t="s">
        <v>7536</v>
      </c>
      <c r="K3618" t="s">
        <v>24</v>
      </c>
      <c r="L3618" t="s">
        <v>25</v>
      </c>
      <c r="M3618" t="s">
        <v>6146</v>
      </c>
    </row>
    <row r="3619" spans="1:13" x14ac:dyDescent="0.3">
      <c r="A3619" t="s">
        <v>26615</v>
      </c>
      <c r="C3619" t="s">
        <v>26519</v>
      </c>
      <c r="D3619">
        <v>5</v>
      </c>
      <c r="E3619" s="1">
        <v>11510</v>
      </c>
      <c r="G3619" t="s">
        <v>34</v>
      </c>
      <c r="H3619" t="s">
        <v>6143</v>
      </c>
      <c r="I3619" t="s">
        <v>13242</v>
      </c>
      <c r="J3619" t="s">
        <v>2347</v>
      </c>
      <c r="K3619" t="s">
        <v>24</v>
      </c>
      <c r="L3619" t="s">
        <v>25</v>
      </c>
      <c r="M3619" t="s">
        <v>6146</v>
      </c>
    </row>
    <row r="3620" spans="1:13" x14ac:dyDescent="0.3">
      <c r="A3620" t="s">
        <v>1335</v>
      </c>
      <c r="C3620" t="s">
        <v>1275</v>
      </c>
      <c r="D3620">
        <v>1</v>
      </c>
      <c r="E3620" s="1">
        <v>10000</v>
      </c>
      <c r="G3620" t="s">
        <v>21</v>
      </c>
      <c r="H3620" t="s">
        <v>1336</v>
      </c>
      <c r="I3620" t="s">
        <v>1337</v>
      </c>
      <c r="J3620" t="s">
        <v>22</v>
      </c>
      <c r="K3620" t="s">
        <v>24</v>
      </c>
      <c r="L3620" t="s">
        <v>25</v>
      </c>
      <c r="M3620" t="s">
        <v>26</v>
      </c>
    </row>
    <row r="3621" spans="1:13" x14ac:dyDescent="0.3">
      <c r="A3621" t="s">
        <v>1335</v>
      </c>
      <c r="C3621" t="s">
        <v>23213</v>
      </c>
      <c r="D3621">
        <v>36</v>
      </c>
      <c r="E3621" s="1">
        <v>450000</v>
      </c>
      <c r="G3621" t="s">
        <v>21</v>
      </c>
      <c r="H3621" t="s">
        <v>23352</v>
      </c>
      <c r="I3621" t="s">
        <v>1337</v>
      </c>
      <c r="J3621" t="s">
        <v>22</v>
      </c>
      <c r="K3621" t="s">
        <v>24</v>
      </c>
      <c r="L3621" t="s">
        <v>25</v>
      </c>
      <c r="M3621" t="s">
        <v>26</v>
      </c>
    </row>
    <row r="3622" spans="1:13" x14ac:dyDescent="0.3">
      <c r="A3622" t="s">
        <v>1335</v>
      </c>
      <c r="C3622" t="s">
        <v>9547</v>
      </c>
      <c r="D3622">
        <v>38</v>
      </c>
      <c r="E3622" s="1">
        <v>249995</v>
      </c>
      <c r="G3622" t="s">
        <v>111</v>
      </c>
      <c r="H3622" t="s">
        <v>9758</v>
      </c>
      <c r="I3622" t="s">
        <v>1337</v>
      </c>
      <c r="J3622" t="s">
        <v>22</v>
      </c>
      <c r="K3622" t="s">
        <v>24</v>
      </c>
      <c r="L3622" t="s">
        <v>25</v>
      </c>
      <c r="M3622" t="s">
        <v>6109</v>
      </c>
    </row>
    <row r="3623" spans="1:13" x14ac:dyDescent="0.3">
      <c r="A3623" t="s">
        <v>1335</v>
      </c>
      <c r="C3623" t="s">
        <v>7634</v>
      </c>
      <c r="D3623">
        <v>1</v>
      </c>
      <c r="E3623" s="1">
        <v>50000</v>
      </c>
      <c r="G3623" t="s">
        <v>111</v>
      </c>
      <c r="H3623" t="s">
        <v>7885</v>
      </c>
      <c r="I3623" t="s">
        <v>1337</v>
      </c>
      <c r="J3623" t="s">
        <v>22</v>
      </c>
      <c r="K3623" t="s">
        <v>24</v>
      </c>
      <c r="L3623" t="s">
        <v>25</v>
      </c>
      <c r="M3623" t="s">
        <v>6109</v>
      </c>
    </row>
    <row r="3624" spans="1:13" x14ac:dyDescent="0.3">
      <c r="A3624" t="s">
        <v>1335</v>
      </c>
      <c r="C3624" t="s">
        <v>35458</v>
      </c>
      <c r="D3624">
        <v>12</v>
      </c>
      <c r="E3624" s="1">
        <v>150000</v>
      </c>
      <c r="G3624" t="s">
        <v>111</v>
      </c>
      <c r="H3624" t="s">
        <v>35471</v>
      </c>
      <c r="I3624" t="s">
        <v>1337</v>
      </c>
      <c r="J3624" t="s">
        <v>22</v>
      </c>
      <c r="K3624" t="s">
        <v>24</v>
      </c>
      <c r="L3624" t="s">
        <v>25</v>
      </c>
      <c r="M3624" t="s">
        <v>6109</v>
      </c>
    </row>
    <row r="3625" spans="1:13" x14ac:dyDescent="0.3">
      <c r="A3625" t="s">
        <v>1335</v>
      </c>
      <c r="C3625" t="s">
        <v>7614</v>
      </c>
      <c r="D3625">
        <v>103</v>
      </c>
      <c r="E3625" s="1">
        <v>9985021</v>
      </c>
      <c r="G3625" t="s">
        <v>21</v>
      </c>
      <c r="H3625" t="s">
        <v>7630</v>
      </c>
      <c r="I3625" t="s">
        <v>1337</v>
      </c>
      <c r="J3625" t="s">
        <v>22</v>
      </c>
      <c r="K3625" t="s">
        <v>24</v>
      </c>
      <c r="L3625" t="s">
        <v>25</v>
      </c>
      <c r="M3625" t="s">
        <v>26</v>
      </c>
    </row>
    <row r="3626" spans="1:13" x14ac:dyDescent="0.3">
      <c r="A3626" t="s">
        <v>36431</v>
      </c>
      <c r="C3626" t="s">
        <v>36429</v>
      </c>
      <c r="D3626">
        <v>12</v>
      </c>
      <c r="E3626" s="1">
        <v>5000</v>
      </c>
      <c r="G3626" t="s">
        <v>111</v>
      </c>
      <c r="H3626" t="s">
        <v>36432</v>
      </c>
      <c r="I3626" t="s">
        <v>156</v>
      </c>
      <c r="J3626" t="s">
        <v>22</v>
      </c>
      <c r="K3626" t="s">
        <v>24</v>
      </c>
      <c r="L3626" t="s">
        <v>25</v>
      </c>
      <c r="M3626" t="s">
        <v>6109</v>
      </c>
    </row>
    <row r="3628" spans="1:13" s="23" customFormat="1" x14ac:dyDescent="0.3">
      <c r="A3628" s="23" t="s">
        <v>4833</v>
      </c>
      <c r="C3628" s="23" t="s">
        <v>29922</v>
      </c>
      <c r="D3628" s="23">
        <v>25</v>
      </c>
      <c r="E3628" s="22">
        <v>4058645</v>
      </c>
      <c r="G3628" s="23" t="s">
        <v>13</v>
      </c>
      <c r="H3628" s="23" t="s">
        <v>30053</v>
      </c>
      <c r="I3628" s="23" t="s">
        <v>4835</v>
      </c>
      <c r="J3628" s="23" t="s">
        <v>311</v>
      </c>
      <c r="K3628" s="23" t="s">
        <v>24</v>
      </c>
      <c r="L3628" s="23" t="s">
        <v>17</v>
      </c>
      <c r="M3628" s="23" t="s">
        <v>442</v>
      </c>
    </row>
    <row r="3629" spans="1:13" x14ac:dyDescent="0.3">
      <c r="A3629" t="s">
        <v>4833</v>
      </c>
      <c r="C3629" t="s">
        <v>4681</v>
      </c>
      <c r="D3629">
        <v>13</v>
      </c>
      <c r="E3629" s="1">
        <v>235509</v>
      </c>
      <c r="G3629" t="s">
        <v>13</v>
      </c>
      <c r="H3629" t="s">
        <v>4834</v>
      </c>
      <c r="I3629" t="s">
        <v>4835</v>
      </c>
      <c r="J3629" t="s">
        <v>311</v>
      </c>
      <c r="K3629" t="s">
        <v>24</v>
      </c>
      <c r="L3629" t="s">
        <v>17</v>
      </c>
      <c r="M3629" t="s">
        <v>87</v>
      </c>
    </row>
    <row r="3630" spans="1:13" x14ac:dyDescent="0.3">
      <c r="A3630" t="s">
        <v>4833</v>
      </c>
      <c r="C3630" t="s">
        <v>17339</v>
      </c>
      <c r="D3630">
        <v>46</v>
      </c>
      <c r="E3630" s="1">
        <v>1582483</v>
      </c>
      <c r="G3630" t="s">
        <v>13</v>
      </c>
      <c r="H3630" t="s">
        <v>17354</v>
      </c>
      <c r="I3630" t="s">
        <v>4835</v>
      </c>
      <c r="J3630" t="s">
        <v>311</v>
      </c>
      <c r="K3630" t="s">
        <v>24</v>
      </c>
      <c r="L3630" t="s">
        <v>38</v>
      </c>
      <c r="M3630" t="s">
        <v>82</v>
      </c>
    </row>
    <row r="3631" spans="1:13" x14ac:dyDescent="0.3">
      <c r="A3631" t="s">
        <v>4833</v>
      </c>
      <c r="C3631" t="s">
        <v>8196</v>
      </c>
      <c r="D3631">
        <v>48</v>
      </c>
      <c r="E3631" s="1">
        <v>2000134</v>
      </c>
      <c r="G3631" t="s">
        <v>571</v>
      </c>
      <c r="H3631" t="s">
        <v>8368</v>
      </c>
      <c r="I3631" t="s">
        <v>4835</v>
      </c>
      <c r="J3631" t="s">
        <v>311</v>
      </c>
      <c r="K3631" t="s">
        <v>24</v>
      </c>
      <c r="L3631" t="s">
        <v>17</v>
      </c>
      <c r="M3631" t="s">
        <v>7758</v>
      </c>
    </row>
    <row r="3632" spans="1:13" x14ac:dyDescent="0.3">
      <c r="A3632" t="s">
        <v>4833</v>
      </c>
      <c r="C3632" t="s">
        <v>37685</v>
      </c>
      <c r="D3632">
        <v>32</v>
      </c>
      <c r="E3632" s="1">
        <v>1141751</v>
      </c>
      <c r="G3632" t="s">
        <v>111</v>
      </c>
      <c r="H3632" t="s">
        <v>37766</v>
      </c>
      <c r="I3632" t="s">
        <v>4835</v>
      </c>
      <c r="J3632" t="s">
        <v>311</v>
      </c>
      <c r="K3632" t="s">
        <v>24</v>
      </c>
      <c r="L3632" t="s">
        <v>25</v>
      </c>
      <c r="M3632" t="s">
        <v>120</v>
      </c>
    </row>
    <row r="3633" spans="1:13" x14ac:dyDescent="0.3">
      <c r="A3633" t="s">
        <v>4833</v>
      </c>
      <c r="C3633" t="s">
        <v>37861</v>
      </c>
      <c r="D3633">
        <v>38</v>
      </c>
      <c r="E3633" s="1">
        <v>119823</v>
      </c>
      <c r="G3633" t="s">
        <v>111</v>
      </c>
      <c r="H3633" t="s">
        <v>37881</v>
      </c>
      <c r="I3633" t="s">
        <v>4835</v>
      </c>
      <c r="J3633" t="s">
        <v>311</v>
      </c>
      <c r="K3633" t="s">
        <v>24</v>
      </c>
      <c r="L3633" t="s">
        <v>25</v>
      </c>
      <c r="M3633" t="s">
        <v>120</v>
      </c>
    </row>
    <row r="3634" spans="1:13" x14ac:dyDescent="0.3">
      <c r="E3634" s="37" t="s">
        <v>38203</v>
      </c>
    </row>
    <row r="3635" spans="1:13" x14ac:dyDescent="0.3">
      <c r="E3635" s="37">
        <f>SUM(E3628:E3633)</f>
        <v>9138345</v>
      </c>
    </row>
    <row r="3636" spans="1:13" x14ac:dyDescent="0.3">
      <c r="E3636" s="37" t="s">
        <v>38301</v>
      </c>
    </row>
    <row r="3638" spans="1:13" x14ac:dyDescent="0.3">
      <c r="A3638" t="s">
        <v>19762</v>
      </c>
      <c r="C3638" t="s">
        <v>19404</v>
      </c>
      <c r="D3638">
        <v>6</v>
      </c>
      <c r="E3638" s="1">
        <v>10410</v>
      </c>
      <c r="G3638" t="s">
        <v>34</v>
      </c>
      <c r="H3638" t="s">
        <v>6143</v>
      </c>
      <c r="I3638" t="s">
        <v>19763</v>
      </c>
      <c r="J3638" t="s">
        <v>280</v>
      </c>
      <c r="K3638" t="s">
        <v>24</v>
      </c>
      <c r="L3638" t="s">
        <v>25</v>
      </c>
      <c r="M3638" t="s">
        <v>6146</v>
      </c>
    </row>
    <row r="3639" spans="1:13" x14ac:dyDescent="0.3">
      <c r="A3639" t="s">
        <v>6864</v>
      </c>
      <c r="C3639" t="s">
        <v>6671</v>
      </c>
      <c r="D3639">
        <v>3</v>
      </c>
      <c r="E3639" s="1">
        <v>6764</v>
      </c>
      <c r="G3639" t="s">
        <v>34</v>
      </c>
      <c r="H3639" t="s">
        <v>6143</v>
      </c>
      <c r="I3639" t="s">
        <v>6865</v>
      </c>
      <c r="J3639" t="s">
        <v>1250</v>
      </c>
      <c r="K3639" t="s">
        <v>24</v>
      </c>
      <c r="L3639" t="s">
        <v>25</v>
      </c>
      <c r="M3639" t="s">
        <v>6146</v>
      </c>
    </row>
    <row r="3640" spans="1:13" x14ac:dyDescent="0.3">
      <c r="A3640" t="s">
        <v>19803</v>
      </c>
      <c r="C3640" t="s">
        <v>19404</v>
      </c>
      <c r="D3640">
        <v>6</v>
      </c>
      <c r="E3640" s="1">
        <v>6790</v>
      </c>
      <c r="G3640" t="s">
        <v>34</v>
      </c>
      <c r="H3640" t="s">
        <v>6143</v>
      </c>
      <c r="I3640" t="s">
        <v>19804</v>
      </c>
      <c r="J3640" t="s">
        <v>280</v>
      </c>
      <c r="K3640" t="s">
        <v>24</v>
      </c>
      <c r="L3640" t="s">
        <v>25</v>
      </c>
      <c r="M3640" t="s">
        <v>6146</v>
      </c>
    </row>
    <row r="3641" spans="1:13" x14ac:dyDescent="0.3">
      <c r="A3641" t="s">
        <v>19764</v>
      </c>
      <c r="C3641" t="s">
        <v>19404</v>
      </c>
      <c r="D3641">
        <v>6</v>
      </c>
      <c r="E3641" s="1">
        <v>14995</v>
      </c>
      <c r="G3641" t="s">
        <v>34</v>
      </c>
      <c r="H3641" t="s">
        <v>6143</v>
      </c>
      <c r="I3641" t="s">
        <v>19765</v>
      </c>
      <c r="J3641" t="s">
        <v>280</v>
      </c>
      <c r="K3641" t="s">
        <v>24</v>
      </c>
      <c r="L3641" t="s">
        <v>25</v>
      </c>
      <c r="M3641" t="s">
        <v>6146</v>
      </c>
    </row>
    <row r="3642" spans="1:13" x14ac:dyDescent="0.3">
      <c r="A3642" t="s">
        <v>20049</v>
      </c>
      <c r="C3642" t="s">
        <v>19936</v>
      </c>
      <c r="D3642">
        <v>5</v>
      </c>
      <c r="E3642" s="1">
        <v>45300</v>
      </c>
      <c r="G3642" t="s">
        <v>34</v>
      </c>
      <c r="H3642" t="s">
        <v>6143</v>
      </c>
      <c r="I3642" t="s">
        <v>20050</v>
      </c>
      <c r="J3642" t="s">
        <v>9844</v>
      </c>
      <c r="K3642" t="s">
        <v>24</v>
      </c>
      <c r="L3642" t="s">
        <v>25</v>
      </c>
      <c r="M3642" t="s">
        <v>6146</v>
      </c>
    </row>
    <row r="3643" spans="1:13" x14ac:dyDescent="0.3">
      <c r="A3643" t="s">
        <v>14309</v>
      </c>
      <c r="C3643" t="s">
        <v>14108</v>
      </c>
      <c r="D3643">
        <v>7</v>
      </c>
      <c r="E3643" s="1">
        <v>67301</v>
      </c>
      <c r="G3643" t="s">
        <v>34</v>
      </c>
      <c r="H3643" t="s">
        <v>6143</v>
      </c>
      <c r="I3643" t="s">
        <v>14310</v>
      </c>
      <c r="J3643" t="s">
        <v>433</v>
      </c>
      <c r="K3643" t="s">
        <v>24</v>
      </c>
      <c r="L3643" t="s">
        <v>25</v>
      </c>
      <c r="M3643" t="s">
        <v>6146</v>
      </c>
    </row>
    <row r="3644" spans="1:13" x14ac:dyDescent="0.3">
      <c r="A3644" t="s">
        <v>33718</v>
      </c>
      <c r="C3644" t="s">
        <v>34736</v>
      </c>
      <c r="D3644">
        <v>13</v>
      </c>
      <c r="E3644" s="1">
        <v>799759</v>
      </c>
      <c r="G3644" t="s">
        <v>111</v>
      </c>
      <c r="H3644" t="s">
        <v>34937</v>
      </c>
      <c r="I3644" t="s">
        <v>14548</v>
      </c>
      <c r="J3644" t="s">
        <v>86</v>
      </c>
      <c r="K3644" t="s">
        <v>24</v>
      </c>
      <c r="L3644" t="s">
        <v>25</v>
      </c>
      <c r="M3644" t="s">
        <v>120</v>
      </c>
    </row>
    <row r="3645" spans="1:13" x14ac:dyDescent="0.3">
      <c r="A3645" t="s">
        <v>33718</v>
      </c>
      <c r="C3645" t="s">
        <v>33603</v>
      </c>
      <c r="D3645">
        <v>12</v>
      </c>
      <c r="E3645" s="1">
        <v>499783</v>
      </c>
      <c r="G3645" t="s">
        <v>111</v>
      </c>
      <c r="H3645" t="s">
        <v>33719</v>
      </c>
      <c r="I3645" t="s">
        <v>14548</v>
      </c>
      <c r="J3645" t="s">
        <v>86</v>
      </c>
      <c r="K3645" t="s">
        <v>24</v>
      </c>
      <c r="L3645" t="s">
        <v>25</v>
      </c>
      <c r="M3645" t="s">
        <v>120</v>
      </c>
    </row>
    <row r="3646" spans="1:13" x14ac:dyDescent="0.3">
      <c r="A3646" t="s">
        <v>20166</v>
      </c>
      <c r="C3646" t="s">
        <v>20121</v>
      </c>
      <c r="D3646">
        <v>2</v>
      </c>
      <c r="E3646" s="1">
        <v>16244</v>
      </c>
      <c r="G3646" t="s">
        <v>34</v>
      </c>
      <c r="H3646" t="s">
        <v>6143</v>
      </c>
      <c r="I3646" t="s">
        <v>20167</v>
      </c>
      <c r="J3646" t="s">
        <v>22</v>
      </c>
      <c r="K3646" t="s">
        <v>24</v>
      </c>
      <c r="L3646" t="s">
        <v>25</v>
      </c>
      <c r="M3646" t="s">
        <v>6146</v>
      </c>
    </row>
    <row r="3647" spans="1:13" x14ac:dyDescent="0.3">
      <c r="A3647" t="s">
        <v>20166</v>
      </c>
      <c r="C3647" t="s">
        <v>20121</v>
      </c>
      <c r="D3647">
        <v>2</v>
      </c>
      <c r="E3647" s="1">
        <v>7300</v>
      </c>
      <c r="G3647" t="s">
        <v>34</v>
      </c>
      <c r="H3647" t="s">
        <v>18926</v>
      </c>
      <c r="I3647" t="s">
        <v>20167</v>
      </c>
      <c r="J3647" t="s">
        <v>22</v>
      </c>
      <c r="K3647" t="s">
        <v>24</v>
      </c>
      <c r="L3647" t="s">
        <v>25</v>
      </c>
      <c r="M3647" t="s">
        <v>6146</v>
      </c>
    </row>
    <row r="3648" spans="1:13" x14ac:dyDescent="0.3">
      <c r="A3648" t="s">
        <v>32550</v>
      </c>
      <c r="C3648" t="s">
        <v>32450</v>
      </c>
      <c r="D3648">
        <v>1</v>
      </c>
      <c r="E3648" s="1">
        <v>8619</v>
      </c>
      <c r="G3648" t="s">
        <v>34</v>
      </c>
      <c r="H3648" t="s">
        <v>6143</v>
      </c>
      <c r="I3648" t="s">
        <v>32551</v>
      </c>
      <c r="J3648" t="s">
        <v>813</v>
      </c>
      <c r="K3648" t="s">
        <v>24</v>
      </c>
      <c r="L3648" t="s">
        <v>25</v>
      </c>
      <c r="M3648" t="s">
        <v>6146</v>
      </c>
    </row>
    <row r="3649" spans="1:13" x14ac:dyDescent="0.3">
      <c r="A3649" t="s">
        <v>13812</v>
      </c>
      <c r="C3649" t="s">
        <v>13456</v>
      </c>
      <c r="D3649">
        <v>7</v>
      </c>
      <c r="E3649" s="1">
        <v>7754</v>
      </c>
      <c r="G3649" t="s">
        <v>34</v>
      </c>
      <c r="H3649" t="s">
        <v>6143</v>
      </c>
      <c r="I3649" t="s">
        <v>13813</v>
      </c>
      <c r="J3649" t="s">
        <v>30</v>
      </c>
      <c r="K3649" t="s">
        <v>24</v>
      </c>
      <c r="L3649" t="s">
        <v>25</v>
      </c>
      <c r="M3649" t="s">
        <v>6146</v>
      </c>
    </row>
    <row r="3650" spans="1:13" x14ac:dyDescent="0.3">
      <c r="A3650" t="s">
        <v>32328</v>
      </c>
      <c r="C3650" t="s">
        <v>32274</v>
      </c>
      <c r="D3650">
        <v>2</v>
      </c>
      <c r="E3650" s="1">
        <v>7900</v>
      </c>
      <c r="G3650" t="s">
        <v>34</v>
      </c>
      <c r="H3650" t="s">
        <v>6143</v>
      </c>
      <c r="I3650" t="s">
        <v>7486</v>
      </c>
      <c r="J3650" t="s">
        <v>3026</v>
      </c>
      <c r="K3650" t="s">
        <v>24</v>
      </c>
      <c r="L3650" t="s">
        <v>25</v>
      </c>
      <c r="M3650" t="s">
        <v>6146</v>
      </c>
    </row>
    <row r="3651" spans="1:13" x14ac:dyDescent="0.3">
      <c r="A3651" t="s">
        <v>36602</v>
      </c>
      <c r="C3651" t="s">
        <v>36503</v>
      </c>
      <c r="D3651">
        <v>3</v>
      </c>
      <c r="E3651" s="1">
        <v>30531</v>
      </c>
      <c r="G3651" t="s">
        <v>34</v>
      </c>
      <c r="H3651" t="s">
        <v>6143</v>
      </c>
      <c r="I3651" t="s">
        <v>31766</v>
      </c>
      <c r="J3651" t="s">
        <v>124</v>
      </c>
      <c r="K3651" t="s">
        <v>24</v>
      </c>
      <c r="L3651" t="s">
        <v>25</v>
      </c>
      <c r="M3651" t="s">
        <v>6146</v>
      </c>
    </row>
    <row r="3652" spans="1:13" x14ac:dyDescent="0.3">
      <c r="A3652" t="s">
        <v>14127</v>
      </c>
      <c r="C3652" t="s">
        <v>14108</v>
      </c>
      <c r="D3652">
        <v>36</v>
      </c>
      <c r="E3652" s="1">
        <v>156000</v>
      </c>
      <c r="G3652" t="s">
        <v>111</v>
      </c>
      <c r="H3652" t="s">
        <v>14128</v>
      </c>
      <c r="I3652" t="s">
        <v>319</v>
      </c>
      <c r="J3652" t="s">
        <v>22</v>
      </c>
      <c r="K3652" t="s">
        <v>24</v>
      </c>
      <c r="L3652" t="s">
        <v>25</v>
      </c>
      <c r="M3652" t="s">
        <v>120</v>
      </c>
    </row>
    <row r="3653" spans="1:13" x14ac:dyDescent="0.3">
      <c r="A3653" t="s">
        <v>30495</v>
      </c>
      <c r="C3653" t="s">
        <v>30364</v>
      </c>
      <c r="D3653">
        <v>5</v>
      </c>
      <c r="E3653" s="1">
        <v>20000</v>
      </c>
      <c r="G3653" t="s">
        <v>69</v>
      </c>
      <c r="H3653" t="s">
        <v>30496</v>
      </c>
      <c r="I3653" t="s">
        <v>156</v>
      </c>
      <c r="J3653" t="s">
        <v>22</v>
      </c>
      <c r="K3653" t="s">
        <v>24</v>
      </c>
      <c r="L3653" t="s">
        <v>25</v>
      </c>
      <c r="M3653" t="s">
        <v>221</v>
      </c>
    </row>
    <row r="3654" spans="1:13" x14ac:dyDescent="0.3">
      <c r="A3654" t="s">
        <v>37244</v>
      </c>
      <c r="C3654" t="s">
        <v>37047</v>
      </c>
      <c r="D3654">
        <v>79</v>
      </c>
      <c r="E3654" s="1">
        <v>7910837</v>
      </c>
      <c r="G3654" t="s">
        <v>13</v>
      </c>
      <c r="H3654" t="s">
        <v>37245</v>
      </c>
      <c r="I3654" t="s">
        <v>277</v>
      </c>
      <c r="J3654" t="s">
        <v>119</v>
      </c>
      <c r="K3654" t="s">
        <v>24</v>
      </c>
      <c r="L3654" t="s">
        <v>17</v>
      </c>
      <c r="M3654" t="s">
        <v>1592</v>
      </c>
    </row>
    <row r="3655" spans="1:13" x14ac:dyDescent="0.3">
      <c r="A3655" t="s">
        <v>898</v>
      </c>
      <c r="C3655" t="s">
        <v>783</v>
      </c>
      <c r="D3655">
        <v>36</v>
      </c>
      <c r="E3655" s="1">
        <v>3619440</v>
      </c>
      <c r="G3655" t="s">
        <v>111</v>
      </c>
      <c r="H3655" t="s">
        <v>899</v>
      </c>
      <c r="I3655" t="s">
        <v>123</v>
      </c>
      <c r="J3655" t="s">
        <v>124</v>
      </c>
      <c r="K3655" t="s">
        <v>24</v>
      </c>
      <c r="L3655" t="s">
        <v>25</v>
      </c>
      <c r="M3655" t="s">
        <v>232</v>
      </c>
    </row>
    <row r="3656" spans="1:13" x14ac:dyDescent="0.3">
      <c r="A3656" t="s">
        <v>898</v>
      </c>
      <c r="C3656" t="s">
        <v>27925</v>
      </c>
      <c r="D3656">
        <v>11</v>
      </c>
      <c r="E3656" s="1">
        <v>50000</v>
      </c>
      <c r="G3656" t="s">
        <v>111</v>
      </c>
      <c r="H3656" t="s">
        <v>28105</v>
      </c>
      <c r="I3656" t="s">
        <v>123</v>
      </c>
      <c r="J3656" t="s">
        <v>124</v>
      </c>
      <c r="K3656" t="s">
        <v>24</v>
      </c>
      <c r="L3656" t="s">
        <v>25</v>
      </c>
      <c r="M3656" t="s">
        <v>120</v>
      </c>
    </row>
    <row r="3657" spans="1:13" x14ac:dyDescent="0.3">
      <c r="A3657" t="s">
        <v>898</v>
      </c>
      <c r="C3657" t="s">
        <v>28936</v>
      </c>
      <c r="D3657">
        <v>23</v>
      </c>
      <c r="E3657" s="1">
        <v>599670</v>
      </c>
      <c r="G3657" t="s">
        <v>111</v>
      </c>
      <c r="H3657" t="s">
        <v>28988</v>
      </c>
      <c r="I3657" t="s">
        <v>123</v>
      </c>
      <c r="J3657" t="s">
        <v>124</v>
      </c>
      <c r="K3657" t="s">
        <v>24</v>
      </c>
      <c r="L3657" t="s">
        <v>25</v>
      </c>
      <c r="M3657" t="s">
        <v>120</v>
      </c>
    </row>
    <row r="3658" spans="1:13" x14ac:dyDescent="0.3">
      <c r="A3658" t="s">
        <v>898</v>
      </c>
      <c r="C3658" t="s">
        <v>28936</v>
      </c>
      <c r="D3658">
        <v>18</v>
      </c>
      <c r="E3658" s="1">
        <v>306864</v>
      </c>
      <c r="G3658" t="s">
        <v>111</v>
      </c>
      <c r="H3658" t="s">
        <v>29042</v>
      </c>
      <c r="I3658" t="s">
        <v>123</v>
      </c>
      <c r="J3658" t="s">
        <v>124</v>
      </c>
      <c r="K3658" t="s">
        <v>24</v>
      </c>
      <c r="L3658" t="s">
        <v>25</v>
      </c>
      <c r="M3658" t="s">
        <v>87</v>
      </c>
    </row>
    <row r="3659" spans="1:13" x14ac:dyDescent="0.3">
      <c r="A3659" t="s">
        <v>898</v>
      </c>
      <c r="C3659" t="s">
        <v>27408</v>
      </c>
      <c r="D3659">
        <v>28</v>
      </c>
      <c r="E3659" s="1">
        <v>3725353</v>
      </c>
      <c r="G3659" t="s">
        <v>111</v>
      </c>
      <c r="H3659" t="s">
        <v>27439</v>
      </c>
      <c r="I3659" t="s">
        <v>123</v>
      </c>
      <c r="J3659" t="s">
        <v>124</v>
      </c>
      <c r="K3659" t="s">
        <v>24</v>
      </c>
      <c r="L3659" t="s">
        <v>25</v>
      </c>
      <c r="M3659" t="s">
        <v>232</v>
      </c>
    </row>
    <row r="3660" spans="1:13" x14ac:dyDescent="0.3">
      <c r="A3660" t="s">
        <v>898</v>
      </c>
      <c r="C3660" t="s">
        <v>29553</v>
      </c>
      <c r="D3660">
        <v>33</v>
      </c>
      <c r="E3660" s="1">
        <v>762080</v>
      </c>
      <c r="G3660" t="s">
        <v>111</v>
      </c>
      <c r="H3660" t="s">
        <v>29589</v>
      </c>
      <c r="I3660" t="s">
        <v>123</v>
      </c>
      <c r="J3660" t="s">
        <v>124</v>
      </c>
      <c r="K3660" t="s">
        <v>24</v>
      </c>
      <c r="L3660" t="s">
        <v>25</v>
      </c>
      <c r="M3660" t="s">
        <v>232</v>
      </c>
    </row>
    <row r="3661" spans="1:13" x14ac:dyDescent="0.3">
      <c r="A3661" t="s">
        <v>898</v>
      </c>
      <c r="C3661" t="s">
        <v>30595</v>
      </c>
      <c r="D3661">
        <v>17</v>
      </c>
      <c r="E3661" s="1">
        <v>258971</v>
      </c>
      <c r="G3661" t="s">
        <v>111</v>
      </c>
      <c r="H3661" t="s">
        <v>30659</v>
      </c>
      <c r="I3661" t="s">
        <v>123</v>
      </c>
      <c r="J3661" t="s">
        <v>124</v>
      </c>
      <c r="K3661" t="s">
        <v>24</v>
      </c>
      <c r="L3661" t="s">
        <v>25</v>
      </c>
      <c r="M3661" t="s">
        <v>120</v>
      </c>
    </row>
    <row r="3662" spans="1:13" x14ac:dyDescent="0.3">
      <c r="A3662" t="s">
        <v>898</v>
      </c>
      <c r="C3662" t="s">
        <v>3657</v>
      </c>
      <c r="D3662">
        <v>44</v>
      </c>
      <c r="E3662" s="1">
        <v>2844308</v>
      </c>
      <c r="G3662" t="s">
        <v>111</v>
      </c>
      <c r="H3662" t="s">
        <v>4172</v>
      </c>
      <c r="I3662" t="s">
        <v>123</v>
      </c>
      <c r="J3662" t="s">
        <v>124</v>
      </c>
      <c r="K3662" t="s">
        <v>24</v>
      </c>
      <c r="L3662" t="s">
        <v>25</v>
      </c>
      <c r="M3662" t="s">
        <v>87</v>
      </c>
    </row>
    <row r="3663" spans="1:13" x14ac:dyDescent="0.3">
      <c r="A3663" t="s">
        <v>898</v>
      </c>
      <c r="C3663" t="s">
        <v>5155</v>
      </c>
      <c r="D3663">
        <v>47</v>
      </c>
      <c r="E3663" s="1">
        <v>2602996</v>
      </c>
      <c r="G3663" t="s">
        <v>111</v>
      </c>
      <c r="H3663" t="s">
        <v>5512</v>
      </c>
      <c r="I3663" t="s">
        <v>123</v>
      </c>
      <c r="J3663" t="s">
        <v>124</v>
      </c>
      <c r="K3663" t="s">
        <v>24</v>
      </c>
      <c r="L3663" t="s">
        <v>25</v>
      </c>
      <c r="M3663" t="s">
        <v>120</v>
      </c>
    </row>
    <row r="3664" spans="1:13" x14ac:dyDescent="0.3">
      <c r="A3664" t="s">
        <v>898</v>
      </c>
      <c r="C3664" t="s">
        <v>5155</v>
      </c>
      <c r="D3664">
        <v>34</v>
      </c>
      <c r="E3664" s="1">
        <v>250000</v>
      </c>
      <c r="G3664" t="s">
        <v>111</v>
      </c>
      <c r="H3664" t="s">
        <v>68</v>
      </c>
      <c r="I3664" t="s">
        <v>123</v>
      </c>
      <c r="J3664" t="s">
        <v>124</v>
      </c>
      <c r="K3664" t="s">
        <v>24</v>
      </c>
      <c r="L3664" t="s">
        <v>25</v>
      </c>
      <c r="M3664" t="s">
        <v>87</v>
      </c>
    </row>
    <row r="3665" spans="1:13" x14ac:dyDescent="0.3">
      <c r="A3665" t="s">
        <v>15542</v>
      </c>
      <c r="C3665" t="s">
        <v>23427</v>
      </c>
      <c r="D3665">
        <v>15</v>
      </c>
      <c r="E3665" s="1">
        <v>883340</v>
      </c>
      <c r="G3665" t="s">
        <v>34</v>
      </c>
      <c r="H3665" t="s">
        <v>23536</v>
      </c>
      <c r="I3665" t="s">
        <v>1433</v>
      </c>
      <c r="J3665" t="s">
        <v>732</v>
      </c>
      <c r="K3665" t="s">
        <v>24</v>
      </c>
      <c r="L3665" t="s">
        <v>170</v>
      </c>
      <c r="M3665" t="s">
        <v>61</v>
      </c>
    </row>
    <row r="3666" spans="1:13" x14ac:dyDescent="0.3">
      <c r="A3666" t="s">
        <v>15542</v>
      </c>
      <c r="C3666" t="s">
        <v>15490</v>
      </c>
      <c r="D3666">
        <v>17</v>
      </c>
      <c r="E3666" s="1">
        <v>474999</v>
      </c>
      <c r="G3666" t="s">
        <v>48</v>
      </c>
      <c r="H3666" t="s">
        <v>15543</v>
      </c>
      <c r="I3666" t="s">
        <v>1433</v>
      </c>
      <c r="J3666" t="s">
        <v>732</v>
      </c>
      <c r="K3666" t="s">
        <v>24</v>
      </c>
      <c r="L3666" t="s">
        <v>38</v>
      </c>
      <c r="M3666" t="s">
        <v>190</v>
      </c>
    </row>
    <row r="3667" spans="1:13" x14ac:dyDescent="0.3">
      <c r="A3667" t="s">
        <v>33262</v>
      </c>
      <c r="C3667" t="s">
        <v>33173</v>
      </c>
      <c r="D3667">
        <v>6</v>
      </c>
      <c r="E3667" s="1">
        <v>26692</v>
      </c>
      <c r="G3667" t="s">
        <v>34</v>
      </c>
      <c r="H3667" t="s">
        <v>6143</v>
      </c>
      <c r="I3667" t="s">
        <v>1327</v>
      </c>
      <c r="J3667" t="s">
        <v>422</v>
      </c>
      <c r="K3667" t="s">
        <v>24</v>
      </c>
      <c r="L3667" t="s">
        <v>25</v>
      </c>
      <c r="M3667" t="s">
        <v>6146</v>
      </c>
    </row>
    <row r="3668" spans="1:13" x14ac:dyDescent="0.3">
      <c r="A3668" t="s">
        <v>20168</v>
      </c>
      <c r="C3668" t="s">
        <v>20121</v>
      </c>
      <c r="D3668">
        <v>2</v>
      </c>
      <c r="E3668" s="1">
        <v>5254</v>
      </c>
      <c r="G3668" t="s">
        <v>34</v>
      </c>
      <c r="H3668" t="s">
        <v>6143</v>
      </c>
      <c r="I3668" t="s">
        <v>20169</v>
      </c>
      <c r="J3668" t="s">
        <v>22</v>
      </c>
      <c r="K3668" t="s">
        <v>24</v>
      </c>
      <c r="L3668" t="s">
        <v>25</v>
      </c>
      <c r="M3668" t="s">
        <v>6146</v>
      </c>
    </row>
    <row r="3669" spans="1:13" x14ac:dyDescent="0.3">
      <c r="A3669" t="s">
        <v>11466</v>
      </c>
      <c r="C3669" t="s">
        <v>11420</v>
      </c>
      <c r="D3669">
        <v>2</v>
      </c>
      <c r="E3669" s="1">
        <v>15600</v>
      </c>
      <c r="G3669" t="s">
        <v>111</v>
      </c>
      <c r="H3669" t="s">
        <v>11463</v>
      </c>
      <c r="I3669" t="s">
        <v>144</v>
      </c>
      <c r="J3669" t="s">
        <v>22</v>
      </c>
      <c r="K3669" t="s">
        <v>24</v>
      </c>
      <c r="L3669" t="s">
        <v>25</v>
      </c>
      <c r="M3669" t="s">
        <v>322</v>
      </c>
    </row>
    <row r="3670" spans="1:13" x14ac:dyDescent="0.3">
      <c r="A3670" t="s">
        <v>18435</v>
      </c>
      <c r="C3670" t="s">
        <v>36334</v>
      </c>
      <c r="D3670">
        <v>24</v>
      </c>
      <c r="E3670" s="1">
        <v>750000</v>
      </c>
      <c r="G3670" t="s">
        <v>111</v>
      </c>
      <c r="H3670" t="s">
        <v>36341</v>
      </c>
      <c r="I3670" t="s">
        <v>287</v>
      </c>
      <c r="J3670" t="s">
        <v>288</v>
      </c>
      <c r="K3670" t="s">
        <v>24</v>
      </c>
      <c r="L3670" t="s">
        <v>25</v>
      </c>
      <c r="M3670" t="s">
        <v>6109</v>
      </c>
    </row>
    <row r="3671" spans="1:13" x14ac:dyDescent="0.3">
      <c r="A3671" t="s">
        <v>18435</v>
      </c>
      <c r="C3671" t="s">
        <v>35508</v>
      </c>
      <c r="D3671">
        <v>36</v>
      </c>
      <c r="E3671" s="1">
        <v>500000</v>
      </c>
      <c r="G3671" t="s">
        <v>111</v>
      </c>
      <c r="H3671" t="s">
        <v>35521</v>
      </c>
      <c r="I3671" t="s">
        <v>319</v>
      </c>
      <c r="J3671" t="s">
        <v>22</v>
      </c>
      <c r="K3671" t="s">
        <v>24</v>
      </c>
      <c r="L3671" t="s">
        <v>25</v>
      </c>
      <c r="M3671" t="s">
        <v>6109</v>
      </c>
    </row>
    <row r="3672" spans="1:13" x14ac:dyDescent="0.3">
      <c r="A3672" t="s">
        <v>18435</v>
      </c>
      <c r="C3672" t="s">
        <v>25056</v>
      </c>
      <c r="D3672">
        <v>12</v>
      </c>
      <c r="E3672" s="1">
        <v>80000</v>
      </c>
      <c r="G3672" t="s">
        <v>111</v>
      </c>
      <c r="H3672" t="s">
        <v>25077</v>
      </c>
      <c r="I3672" t="s">
        <v>287</v>
      </c>
      <c r="J3672" t="s">
        <v>288</v>
      </c>
      <c r="K3672" t="s">
        <v>24</v>
      </c>
      <c r="L3672" t="s">
        <v>25</v>
      </c>
      <c r="M3672" t="s">
        <v>6109</v>
      </c>
    </row>
    <row r="3673" spans="1:13" x14ac:dyDescent="0.3">
      <c r="A3673" t="s">
        <v>18435</v>
      </c>
      <c r="C3673" t="s">
        <v>26380</v>
      </c>
      <c r="D3673">
        <v>12</v>
      </c>
      <c r="E3673" s="1">
        <v>400000</v>
      </c>
      <c r="G3673" t="s">
        <v>111</v>
      </c>
      <c r="H3673" t="s">
        <v>26397</v>
      </c>
      <c r="I3673" t="s">
        <v>319</v>
      </c>
      <c r="J3673" t="s">
        <v>22</v>
      </c>
      <c r="K3673" t="s">
        <v>24</v>
      </c>
      <c r="L3673" t="s">
        <v>25</v>
      </c>
      <c r="M3673" t="s">
        <v>6109</v>
      </c>
    </row>
    <row r="3674" spans="1:13" x14ac:dyDescent="0.3">
      <c r="A3674" t="s">
        <v>18435</v>
      </c>
      <c r="C3674" t="s">
        <v>18415</v>
      </c>
      <c r="D3674">
        <v>12</v>
      </c>
      <c r="E3674" s="1">
        <v>50000</v>
      </c>
      <c r="G3674" t="s">
        <v>111</v>
      </c>
      <c r="H3674" t="s">
        <v>18436</v>
      </c>
      <c r="I3674" t="s">
        <v>287</v>
      </c>
      <c r="J3674" t="s">
        <v>288</v>
      </c>
      <c r="K3674" t="s">
        <v>24</v>
      </c>
      <c r="L3674" t="s">
        <v>25</v>
      </c>
      <c r="M3674" t="s">
        <v>6109</v>
      </c>
    </row>
    <row r="3675" spans="1:13" x14ac:dyDescent="0.3">
      <c r="A3675" t="s">
        <v>14083</v>
      </c>
      <c r="C3675" t="s">
        <v>34985</v>
      </c>
      <c r="D3675">
        <v>55</v>
      </c>
      <c r="E3675" s="1">
        <v>150000</v>
      </c>
      <c r="G3675" t="s">
        <v>21</v>
      </c>
      <c r="H3675" t="s">
        <v>35093</v>
      </c>
      <c r="I3675" t="s">
        <v>156</v>
      </c>
      <c r="J3675" t="s">
        <v>22</v>
      </c>
      <c r="K3675" t="s">
        <v>24</v>
      </c>
      <c r="L3675" t="s">
        <v>25</v>
      </c>
      <c r="M3675" t="s">
        <v>26</v>
      </c>
    </row>
    <row r="3676" spans="1:13" x14ac:dyDescent="0.3">
      <c r="A3676" t="s">
        <v>14083</v>
      </c>
      <c r="C3676" t="s">
        <v>26380</v>
      </c>
      <c r="D3676">
        <v>36</v>
      </c>
      <c r="E3676" s="1">
        <v>75000</v>
      </c>
      <c r="G3676" t="s">
        <v>111</v>
      </c>
      <c r="H3676" t="s">
        <v>26386</v>
      </c>
      <c r="I3676" t="s">
        <v>156</v>
      </c>
      <c r="J3676" t="s">
        <v>22</v>
      </c>
      <c r="K3676" t="s">
        <v>24</v>
      </c>
      <c r="L3676" t="s">
        <v>25</v>
      </c>
      <c r="M3676" t="s">
        <v>6109</v>
      </c>
    </row>
    <row r="3677" spans="1:13" x14ac:dyDescent="0.3">
      <c r="A3677" t="s">
        <v>14083</v>
      </c>
      <c r="C3677" t="s">
        <v>26380</v>
      </c>
      <c r="D3677">
        <v>36</v>
      </c>
      <c r="E3677" s="1">
        <v>225000</v>
      </c>
      <c r="G3677" t="s">
        <v>111</v>
      </c>
      <c r="H3677" t="s">
        <v>24964</v>
      </c>
      <c r="I3677" t="s">
        <v>156</v>
      </c>
      <c r="J3677" t="s">
        <v>22</v>
      </c>
      <c r="K3677" t="s">
        <v>24</v>
      </c>
      <c r="L3677" t="s">
        <v>25</v>
      </c>
      <c r="M3677" t="s">
        <v>6109</v>
      </c>
    </row>
    <row r="3678" spans="1:13" x14ac:dyDescent="0.3">
      <c r="A3678" t="s">
        <v>14083</v>
      </c>
      <c r="C3678" t="s">
        <v>20121</v>
      </c>
      <c r="D3678">
        <v>36</v>
      </c>
      <c r="E3678" s="1">
        <v>150000</v>
      </c>
      <c r="G3678" t="s">
        <v>111</v>
      </c>
      <c r="H3678" t="s">
        <v>20130</v>
      </c>
      <c r="I3678" t="s">
        <v>156</v>
      </c>
      <c r="J3678" t="s">
        <v>22</v>
      </c>
      <c r="K3678" t="s">
        <v>24</v>
      </c>
      <c r="L3678" t="s">
        <v>25</v>
      </c>
      <c r="M3678" t="s">
        <v>6109</v>
      </c>
    </row>
    <row r="3679" spans="1:13" x14ac:dyDescent="0.3">
      <c r="A3679" t="s">
        <v>14083</v>
      </c>
      <c r="C3679" t="s">
        <v>20542</v>
      </c>
      <c r="D3679">
        <v>24</v>
      </c>
      <c r="E3679" s="1">
        <v>459219</v>
      </c>
      <c r="G3679" t="s">
        <v>111</v>
      </c>
      <c r="H3679" t="s">
        <v>20560</v>
      </c>
      <c r="I3679" t="s">
        <v>156</v>
      </c>
      <c r="J3679" t="s">
        <v>22</v>
      </c>
      <c r="K3679" t="s">
        <v>24</v>
      </c>
      <c r="L3679" t="s">
        <v>25</v>
      </c>
      <c r="M3679" t="s">
        <v>6109</v>
      </c>
    </row>
    <row r="3680" spans="1:13" x14ac:dyDescent="0.3">
      <c r="A3680" t="s">
        <v>14083</v>
      </c>
      <c r="C3680" t="s">
        <v>14674</v>
      </c>
      <c r="D3680">
        <v>48</v>
      </c>
      <c r="E3680" s="1">
        <v>2000000</v>
      </c>
      <c r="G3680" t="s">
        <v>111</v>
      </c>
      <c r="H3680" t="s">
        <v>14684</v>
      </c>
      <c r="I3680" t="s">
        <v>156</v>
      </c>
      <c r="J3680" t="s">
        <v>22</v>
      </c>
      <c r="K3680" t="s">
        <v>24</v>
      </c>
      <c r="L3680" t="s">
        <v>25</v>
      </c>
      <c r="M3680" t="s">
        <v>6109</v>
      </c>
    </row>
    <row r="3681" spans="1:13" x14ac:dyDescent="0.3">
      <c r="A3681" t="s">
        <v>14083</v>
      </c>
      <c r="C3681" t="s">
        <v>14030</v>
      </c>
      <c r="D3681">
        <v>12</v>
      </c>
      <c r="E3681" s="1">
        <v>50000</v>
      </c>
      <c r="G3681" t="s">
        <v>111</v>
      </c>
      <c r="H3681" t="s">
        <v>14084</v>
      </c>
      <c r="I3681" t="s">
        <v>156</v>
      </c>
      <c r="J3681" t="s">
        <v>22</v>
      </c>
      <c r="K3681" t="s">
        <v>24</v>
      </c>
      <c r="L3681" t="s">
        <v>25</v>
      </c>
      <c r="M3681" t="s">
        <v>6109</v>
      </c>
    </row>
    <row r="3682" spans="1:13" x14ac:dyDescent="0.3">
      <c r="A3682" t="s">
        <v>36114</v>
      </c>
      <c r="C3682" t="s">
        <v>36101</v>
      </c>
      <c r="D3682">
        <v>24</v>
      </c>
      <c r="E3682" s="1">
        <v>396291</v>
      </c>
      <c r="G3682" t="s">
        <v>34</v>
      </c>
      <c r="H3682" t="s">
        <v>36115</v>
      </c>
      <c r="I3682" t="s">
        <v>36116</v>
      </c>
      <c r="J3682" t="s">
        <v>5189</v>
      </c>
      <c r="K3682" t="s">
        <v>51</v>
      </c>
      <c r="L3682" t="s">
        <v>44</v>
      </c>
      <c r="M3682" t="s">
        <v>39</v>
      </c>
    </row>
    <row r="3683" spans="1:13" x14ac:dyDescent="0.3">
      <c r="A3683" t="s">
        <v>1070</v>
      </c>
      <c r="C3683" t="s">
        <v>3617</v>
      </c>
      <c r="D3683">
        <v>12</v>
      </c>
      <c r="E3683" s="1">
        <v>250000</v>
      </c>
      <c r="G3683" t="s">
        <v>34</v>
      </c>
      <c r="H3683" t="s">
        <v>3654</v>
      </c>
      <c r="I3683" t="s">
        <v>174</v>
      </c>
      <c r="J3683" t="s">
        <v>175</v>
      </c>
      <c r="K3683" t="s">
        <v>24</v>
      </c>
      <c r="L3683" t="s">
        <v>38</v>
      </c>
      <c r="M3683" t="s">
        <v>504</v>
      </c>
    </row>
    <row r="3684" spans="1:13" x14ac:dyDescent="0.3">
      <c r="A3684" t="s">
        <v>1070</v>
      </c>
      <c r="C3684" t="s">
        <v>1558</v>
      </c>
      <c r="D3684">
        <v>12</v>
      </c>
      <c r="E3684" s="1">
        <v>250000</v>
      </c>
      <c r="G3684" t="s">
        <v>34</v>
      </c>
      <c r="H3684" t="s">
        <v>1843</v>
      </c>
      <c r="I3684" t="s">
        <v>174</v>
      </c>
      <c r="J3684" t="s">
        <v>175</v>
      </c>
      <c r="K3684" t="s">
        <v>24</v>
      </c>
      <c r="L3684" t="s">
        <v>38</v>
      </c>
      <c r="M3684" t="s">
        <v>504</v>
      </c>
    </row>
    <row r="3685" spans="1:13" x14ac:dyDescent="0.3">
      <c r="A3685" t="s">
        <v>1070</v>
      </c>
      <c r="C3685" t="s">
        <v>979</v>
      </c>
      <c r="D3685">
        <v>12</v>
      </c>
      <c r="E3685" s="1">
        <v>918166</v>
      </c>
      <c r="G3685" t="s">
        <v>13</v>
      </c>
      <c r="H3685" t="s">
        <v>1071</v>
      </c>
      <c r="I3685" t="s">
        <v>174</v>
      </c>
      <c r="J3685" t="s">
        <v>175</v>
      </c>
      <c r="K3685" t="s">
        <v>24</v>
      </c>
      <c r="L3685" t="s">
        <v>38</v>
      </c>
      <c r="M3685" t="s">
        <v>66</v>
      </c>
    </row>
    <row r="3686" spans="1:13" x14ac:dyDescent="0.3">
      <c r="A3686" t="s">
        <v>1070</v>
      </c>
      <c r="C3686" t="s">
        <v>27925</v>
      </c>
      <c r="D3686">
        <v>12</v>
      </c>
      <c r="E3686" s="1">
        <v>150000</v>
      </c>
      <c r="G3686" t="s">
        <v>34</v>
      </c>
      <c r="H3686" t="s">
        <v>28263</v>
      </c>
      <c r="I3686" t="s">
        <v>174</v>
      </c>
      <c r="J3686" t="s">
        <v>175</v>
      </c>
      <c r="K3686" t="s">
        <v>24</v>
      </c>
      <c r="L3686" t="s">
        <v>44</v>
      </c>
      <c r="M3686" t="s">
        <v>504</v>
      </c>
    </row>
    <row r="3687" spans="1:13" x14ac:dyDescent="0.3">
      <c r="A3687" t="s">
        <v>1070</v>
      </c>
      <c r="C3687" t="s">
        <v>28715</v>
      </c>
      <c r="D3687">
        <v>16</v>
      </c>
      <c r="E3687" s="1">
        <v>300000</v>
      </c>
      <c r="G3687" t="s">
        <v>34</v>
      </c>
      <c r="H3687" t="s">
        <v>28932</v>
      </c>
      <c r="I3687" t="s">
        <v>174</v>
      </c>
      <c r="J3687" t="s">
        <v>175</v>
      </c>
      <c r="K3687" t="s">
        <v>24</v>
      </c>
      <c r="L3687" t="s">
        <v>38</v>
      </c>
      <c r="M3687" t="s">
        <v>504</v>
      </c>
    </row>
    <row r="3688" spans="1:13" x14ac:dyDescent="0.3">
      <c r="A3688" t="s">
        <v>1070</v>
      </c>
      <c r="C3688" t="s">
        <v>27194</v>
      </c>
      <c r="D3688">
        <v>25</v>
      </c>
      <c r="E3688" s="1">
        <v>2050046</v>
      </c>
      <c r="G3688" t="s">
        <v>13</v>
      </c>
      <c r="H3688" t="s">
        <v>27404</v>
      </c>
      <c r="I3688" t="s">
        <v>174</v>
      </c>
      <c r="J3688" t="s">
        <v>175</v>
      </c>
      <c r="K3688" t="s">
        <v>24</v>
      </c>
      <c r="L3688" t="s">
        <v>38</v>
      </c>
      <c r="M3688" t="s">
        <v>10952</v>
      </c>
    </row>
    <row r="3689" spans="1:13" x14ac:dyDescent="0.3">
      <c r="A3689" t="s">
        <v>1070</v>
      </c>
      <c r="C3689" t="s">
        <v>30536</v>
      </c>
      <c r="D3689">
        <v>12</v>
      </c>
      <c r="E3689" s="1">
        <v>200000</v>
      </c>
      <c r="G3689" t="s">
        <v>34</v>
      </c>
      <c r="H3689" t="s">
        <v>30589</v>
      </c>
      <c r="I3689" t="s">
        <v>174</v>
      </c>
      <c r="J3689" t="s">
        <v>175</v>
      </c>
      <c r="K3689" t="s">
        <v>24</v>
      </c>
      <c r="L3689" t="s">
        <v>38</v>
      </c>
      <c r="M3689" t="s">
        <v>504</v>
      </c>
    </row>
    <row r="3690" spans="1:13" x14ac:dyDescent="0.3">
      <c r="A3690" t="s">
        <v>1070</v>
      </c>
      <c r="C3690" t="s">
        <v>30364</v>
      </c>
      <c r="D3690">
        <v>16</v>
      </c>
      <c r="E3690" s="1">
        <v>3154404</v>
      </c>
      <c r="G3690" t="s">
        <v>13</v>
      </c>
      <c r="H3690" t="s">
        <v>30410</v>
      </c>
      <c r="I3690" t="s">
        <v>174</v>
      </c>
      <c r="J3690" t="s">
        <v>175</v>
      </c>
      <c r="K3690" t="s">
        <v>24</v>
      </c>
      <c r="L3690" t="s">
        <v>38</v>
      </c>
      <c r="M3690" t="s">
        <v>66</v>
      </c>
    </row>
    <row r="3691" spans="1:13" x14ac:dyDescent="0.3">
      <c r="A3691" t="s">
        <v>1070</v>
      </c>
      <c r="C3691" t="s">
        <v>30851</v>
      </c>
      <c r="D3691">
        <v>17</v>
      </c>
      <c r="E3691" s="1">
        <v>300000</v>
      </c>
      <c r="G3691" t="s">
        <v>34</v>
      </c>
      <c r="H3691" t="s">
        <v>31014</v>
      </c>
      <c r="I3691" t="s">
        <v>174</v>
      </c>
      <c r="J3691" t="s">
        <v>175</v>
      </c>
      <c r="K3691" t="s">
        <v>24</v>
      </c>
      <c r="L3691" t="s">
        <v>44</v>
      </c>
      <c r="M3691" t="s">
        <v>504</v>
      </c>
    </row>
    <row r="3692" spans="1:13" x14ac:dyDescent="0.3">
      <c r="A3692" t="s">
        <v>1070</v>
      </c>
      <c r="C3692" t="s">
        <v>31181</v>
      </c>
      <c r="D3692">
        <v>15</v>
      </c>
      <c r="E3692" s="1">
        <v>250000</v>
      </c>
      <c r="G3692" t="s">
        <v>34</v>
      </c>
      <c r="H3692" t="s">
        <v>31264</v>
      </c>
      <c r="I3692" t="s">
        <v>174</v>
      </c>
      <c r="J3692" t="s">
        <v>175</v>
      </c>
      <c r="K3692" t="s">
        <v>24</v>
      </c>
      <c r="L3692" t="s">
        <v>38</v>
      </c>
      <c r="M3692" t="s">
        <v>504</v>
      </c>
    </row>
    <row r="3693" spans="1:13" x14ac:dyDescent="0.3">
      <c r="A3693" t="s">
        <v>1070</v>
      </c>
      <c r="C3693" t="s">
        <v>23564</v>
      </c>
      <c r="D3693">
        <v>12</v>
      </c>
      <c r="E3693" s="1">
        <v>550000</v>
      </c>
      <c r="G3693" t="s">
        <v>34</v>
      </c>
      <c r="H3693" t="s">
        <v>23650</v>
      </c>
      <c r="I3693" t="s">
        <v>174</v>
      </c>
      <c r="J3693" t="s">
        <v>175</v>
      </c>
      <c r="K3693" t="s">
        <v>24</v>
      </c>
      <c r="L3693" t="s">
        <v>38</v>
      </c>
      <c r="M3693" t="s">
        <v>504</v>
      </c>
    </row>
    <row r="3694" spans="1:13" x14ac:dyDescent="0.3">
      <c r="A3694" t="s">
        <v>1070</v>
      </c>
      <c r="C3694" t="s">
        <v>15737</v>
      </c>
      <c r="D3694">
        <v>8</v>
      </c>
      <c r="E3694" s="1">
        <v>464289</v>
      </c>
      <c r="G3694" t="s">
        <v>34</v>
      </c>
      <c r="H3694" t="s">
        <v>16033</v>
      </c>
      <c r="I3694" t="s">
        <v>174</v>
      </c>
      <c r="J3694" t="s">
        <v>175</v>
      </c>
      <c r="K3694" t="s">
        <v>24</v>
      </c>
      <c r="L3694" t="s">
        <v>38</v>
      </c>
      <c r="M3694" t="s">
        <v>504</v>
      </c>
    </row>
    <row r="3695" spans="1:13" x14ac:dyDescent="0.3">
      <c r="A3695" t="s">
        <v>1070</v>
      </c>
      <c r="C3695" t="s">
        <v>12934</v>
      </c>
      <c r="D3695">
        <v>12</v>
      </c>
      <c r="E3695" s="1">
        <v>800000</v>
      </c>
      <c r="G3695" t="s">
        <v>34</v>
      </c>
      <c r="H3695" t="s">
        <v>12970</v>
      </c>
      <c r="I3695" t="s">
        <v>174</v>
      </c>
      <c r="J3695" t="s">
        <v>175</v>
      </c>
      <c r="K3695" t="s">
        <v>24</v>
      </c>
      <c r="L3695" t="s">
        <v>44</v>
      </c>
      <c r="M3695" t="s">
        <v>504</v>
      </c>
    </row>
    <row r="3696" spans="1:13" x14ac:dyDescent="0.3">
      <c r="A3696" t="s">
        <v>1070</v>
      </c>
      <c r="C3696" t="s">
        <v>11613</v>
      </c>
      <c r="D3696">
        <v>19</v>
      </c>
      <c r="E3696" s="1">
        <v>88647</v>
      </c>
      <c r="G3696" t="s">
        <v>48</v>
      </c>
      <c r="H3696" t="s">
        <v>11676</v>
      </c>
      <c r="I3696" t="s">
        <v>174</v>
      </c>
      <c r="J3696" t="s">
        <v>175</v>
      </c>
      <c r="K3696" t="s">
        <v>24</v>
      </c>
      <c r="L3696" t="s">
        <v>17</v>
      </c>
      <c r="M3696" t="s">
        <v>190</v>
      </c>
    </row>
    <row r="3697" spans="1:13" x14ac:dyDescent="0.3">
      <c r="A3697" t="s">
        <v>1070</v>
      </c>
      <c r="C3697" t="s">
        <v>9547</v>
      </c>
      <c r="D3697">
        <v>94</v>
      </c>
      <c r="E3697" s="1">
        <v>276500</v>
      </c>
      <c r="G3697" t="s">
        <v>69</v>
      </c>
      <c r="H3697" t="s">
        <v>9735</v>
      </c>
      <c r="I3697" t="s">
        <v>174</v>
      </c>
      <c r="J3697" t="s">
        <v>175</v>
      </c>
      <c r="K3697" t="s">
        <v>24</v>
      </c>
      <c r="L3697" t="s">
        <v>17</v>
      </c>
      <c r="M3697" t="s">
        <v>39</v>
      </c>
    </row>
    <row r="3698" spans="1:13" x14ac:dyDescent="0.3">
      <c r="A3698" t="s">
        <v>1070</v>
      </c>
      <c r="C3698" t="s">
        <v>9547</v>
      </c>
      <c r="D3698">
        <v>23</v>
      </c>
      <c r="E3698" s="1">
        <v>700000</v>
      </c>
      <c r="G3698" t="s">
        <v>34</v>
      </c>
      <c r="H3698" t="s">
        <v>10073</v>
      </c>
      <c r="I3698" t="s">
        <v>174</v>
      </c>
      <c r="J3698" t="s">
        <v>175</v>
      </c>
      <c r="K3698" t="s">
        <v>24</v>
      </c>
      <c r="L3698" t="s">
        <v>44</v>
      </c>
      <c r="M3698" t="s">
        <v>504</v>
      </c>
    </row>
    <row r="3699" spans="1:13" x14ac:dyDescent="0.3">
      <c r="A3699" t="s">
        <v>1070</v>
      </c>
      <c r="C3699" t="s">
        <v>8196</v>
      </c>
      <c r="D3699">
        <v>14</v>
      </c>
      <c r="E3699" s="1">
        <v>600000</v>
      </c>
      <c r="G3699" t="s">
        <v>34</v>
      </c>
      <c r="H3699" t="s">
        <v>8550</v>
      </c>
      <c r="I3699" t="s">
        <v>174</v>
      </c>
      <c r="J3699" t="s">
        <v>175</v>
      </c>
      <c r="K3699" t="s">
        <v>24</v>
      </c>
      <c r="L3699" t="s">
        <v>25</v>
      </c>
      <c r="M3699" t="s">
        <v>504</v>
      </c>
    </row>
    <row r="3700" spans="1:13" x14ac:dyDescent="0.3">
      <c r="A3700" t="s">
        <v>1070</v>
      </c>
      <c r="C3700" t="s">
        <v>8771</v>
      </c>
      <c r="D3700">
        <v>60</v>
      </c>
      <c r="E3700" s="1">
        <v>2960185</v>
      </c>
      <c r="G3700" t="s">
        <v>48</v>
      </c>
      <c r="H3700" t="s">
        <v>8776</v>
      </c>
      <c r="I3700" t="s">
        <v>174</v>
      </c>
      <c r="J3700" t="s">
        <v>175</v>
      </c>
      <c r="K3700" t="s">
        <v>24</v>
      </c>
      <c r="L3700" t="s">
        <v>38</v>
      </c>
      <c r="M3700" t="s">
        <v>190</v>
      </c>
    </row>
    <row r="3701" spans="1:13" x14ac:dyDescent="0.3">
      <c r="A3701" t="s">
        <v>1070</v>
      </c>
      <c r="C3701" t="s">
        <v>34736</v>
      </c>
      <c r="D3701">
        <v>58</v>
      </c>
      <c r="E3701" s="1">
        <v>4703084</v>
      </c>
      <c r="G3701" t="s">
        <v>48</v>
      </c>
      <c r="H3701" t="s">
        <v>34735</v>
      </c>
      <c r="I3701" t="s">
        <v>174</v>
      </c>
      <c r="J3701" t="s">
        <v>175</v>
      </c>
      <c r="K3701" t="s">
        <v>24</v>
      </c>
      <c r="L3701" t="s">
        <v>44</v>
      </c>
      <c r="M3701" t="s">
        <v>190</v>
      </c>
    </row>
    <row r="3702" spans="1:13" x14ac:dyDescent="0.3">
      <c r="A3702" t="s">
        <v>1070</v>
      </c>
      <c r="C3702" t="s">
        <v>35205</v>
      </c>
      <c r="D3702">
        <v>13</v>
      </c>
      <c r="E3702" s="1">
        <v>500000</v>
      </c>
      <c r="G3702" t="s">
        <v>34</v>
      </c>
      <c r="H3702" t="s">
        <v>35448</v>
      </c>
      <c r="I3702" t="s">
        <v>174</v>
      </c>
      <c r="J3702" t="s">
        <v>175</v>
      </c>
      <c r="K3702" t="s">
        <v>24</v>
      </c>
      <c r="L3702" t="s">
        <v>44</v>
      </c>
      <c r="M3702" t="s">
        <v>504</v>
      </c>
    </row>
    <row r="3703" spans="1:13" x14ac:dyDescent="0.3">
      <c r="A3703" t="s">
        <v>1070</v>
      </c>
      <c r="C3703" t="s">
        <v>33755</v>
      </c>
      <c r="D3703">
        <v>13</v>
      </c>
      <c r="E3703" s="1">
        <v>400000</v>
      </c>
      <c r="G3703" t="s">
        <v>34</v>
      </c>
      <c r="H3703" t="s">
        <v>34017</v>
      </c>
      <c r="I3703" t="s">
        <v>174</v>
      </c>
      <c r="J3703" t="s">
        <v>175</v>
      </c>
      <c r="K3703" t="s">
        <v>24</v>
      </c>
      <c r="L3703" t="s">
        <v>44</v>
      </c>
      <c r="M3703" t="s">
        <v>504</v>
      </c>
    </row>
    <row r="3704" spans="1:13" x14ac:dyDescent="0.3">
      <c r="A3704" t="s">
        <v>1070</v>
      </c>
      <c r="C3704" t="s">
        <v>34224</v>
      </c>
      <c r="D3704">
        <v>13</v>
      </c>
      <c r="E3704" s="1">
        <v>1000000</v>
      </c>
      <c r="G3704" t="s">
        <v>34</v>
      </c>
      <c r="H3704" t="s">
        <v>34239</v>
      </c>
      <c r="I3704" t="s">
        <v>174</v>
      </c>
      <c r="J3704" t="s">
        <v>175</v>
      </c>
      <c r="K3704" t="s">
        <v>24</v>
      </c>
      <c r="L3704" t="s">
        <v>25</v>
      </c>
      <c r="M3704" t="s">
        <v>504</v>
      </c>
    </row>
    <row r="3705" spans="1:13" x14ac:dyDescent="0.3">
      <c r="A3705" t="s">
        <v>1070</v>
      </c>
      <c r="C3705" t="s">
        <v>37363</v>
      </c>
      <c r="D3705">
        <v>13</v>
      </c>
      <c r="E3705" s="1">
        <v>450000</v>
      </c>
      <c r="G3705" t="s">
        <v>34</v>
      </c>
      <c r="H3705" t="s">
        <v>37453</v>
      </c>
      <c r="I3705" t="s">
        <v>174</v>
      </c>
      <c r="J3705" t="s">
        <v>175</v>
      </c>
      <c r="K3705" t="s">
        <v>24</v>
      </c>
      <c r="L3705" t="s">
        <v>44</v>
      </c>
      <c r="M3705" t="s">
        <v>504</v>
      </c>
    </row>
    <row r="3706" spans="1:13" x14ac:dyDescent="0.3">
      <c r="A3706" t="s">
        <v>1070</v>
      </c>
      <c r="C3706" t="s">
        <v>36770</v>
      </c>
      <c r="D3706">
        <v>30</v>
      </c>
      <c r="E3706" s="1">
        <v>465148</v>
      </c>
      <c r="G3706" t="s">
        <v>34</v>
      </c>
      <c r="H3706" t="s">
        <v>36793</v>
      </c>
      <c r="I3706" t="s">
        <v>174</v>
      </c>
      <c r="J3706" t="s">
        <v>175</v>
      </c>
      <c r="K3706" t="s">
        <v>24</v>
      </c>
      <c r="L3706" t="s">
        <v>38</v>
      </c>
      <c r="M3706" t="s">
        <v>504</v>
      </c>
    </row>
    <row r="3707" spans="1:13" x14ac:dyDescent="0.3">
      <c r="A3707" t="s">
        <v>1070</v>
      </c>
      <c r="C3707" t="s">
        <v>35627</v>
      </c>
      <c r="D3707">
        <v>33</v>
      </c>
      <c r="E3707" s="1">
        <v>2833570</v>
      </c>
      <c r="G3707" t="s">
        <v>34</v>
      </c>
      <c r="H3707" t="s">
        <v>35680</v>
      </c>
      <c r="I3707" t="s">
        <v>174</v>
      </c>
      <c r="J3707" t="s">
        <v>175</v>
      </c>
      <c r="K3707" t="s">
        <v>24</v>
      </c>
      <c r="L3707" t="s">
        <v>115</v>
      </c>
      <c r="M3707" t="s">
        <v>504</v>
      </c>
    </row>
    <row r="3708" spans="1:13" x14ac:dyDescent="0.3">
      <c r="A3708" t="s">
        <v>1070</v>
      </c>
      <c r="C3708" t="s">
        <v>35627</v>
      </c>
      <c r="D3708">
        <v>12</v>
      </c>
      <c r="E3708" s="1">
        <v>700000</v>
      </c>
      <c r="G3708" t="s">
        <v>34</v>
      </c>
      <c r="H3708" t="s">
        <v>35690</v>
      </c>
      <c r="I3708" t="s">
        <v>174</v>
      </c>
      <c r="J3708" t="s">
        <v>175</v>
      </c>
      <c r="K3708" t="s">
        <v>24</v>
      </c>
      <c r="L3708" t="s">
        <v>25</v>
      </c>
      <c r="M3708" t="s">
        <v>504</v>
      </c>
    </row>
    <row r="3709" spans="1:13" x14ac:dyDescent="0.3">
      <c r="A3709" t="s">
        <v>1070</v>
      </c>
      <c r="C3709" t="s">
        <v>36101</v>
      </c>
      <c r="D3709">
        <v>52</v>
      </c>
      <c r="E3709" s="1">
        <v>9701139</v>
      </c>
      <c r="G3709" t="s">
        <v>48</v>
      </c>
      <c r="H3709" t="s">
        <v>36104</v>
      </c>
      <c r="I3709" t="s">
        <v>174</v>
      </c>
      <c r="J3709" t="s">
        <v>175</v>
      </c>
      <c r="K3709" t="s">
        <v>24</v>
      </c>
      <c r="L3709" t="s">
        <v>38</v>
      </c>
      <c r="M3709" t="s">
        <v>331</v>
      </c>
    </row>
    <row r="3710" spans="1:13" x14ac:dyDescent="0.3">
      <c r="A3710" t="s">
        <v>1070</v>
      </c>
      <c r="C3710" t="s">
        <v>35549</v>
      </c>
      <c r="D3710">
        <v>12</v>
      </c>
      <c r="E3710" s="1">
        <v>485881</v>
      </c>
      <c r="G3710" t="s">
        <v>34</v>
      </c>
      <c r="H3710" t="s">
        <v>35620</v>
      </c>
      <c r="I3710" t="s">
        <v>174</v>
      </c>
      <c r="J3710" t="s">
        <v>175</v>
      </c>
      <c r="K3710" t="s">
        <v>24</v>
      </c>
      <c r="L3710" t="s">
        <v>44</v>
      </c>
      <c r="M3710" t="s">
        <v>504</v>
      </c>
    </row>
    <row r="3711" spans="1:13" x14ac:dyDescent="0.3">
      <c r="A3711" t="s">
        <v>1070</v>
      </c>
      <c r="C3711" t="s">
        <v>38095</v>
      </c>
      <c r="D3711">
        <v>77</v>
      </c>
      <c r="E3711" s="1">
        <v>23876316</v>
      </c>
      <c r="G3711" t="s">
        <v>48</v>
      </c>
      <c r="H3711" t="s">
        <v>38101</v>
      </c>
      <c r="I3711" t="s">
        <v>174</v>
      </c>
      <c r="J3711" t="s">
        <v>175</v>
      </c>
      <c r="K3711" t="s">
        <v>24</v>
      </c>
      <c r="L3711" t="s">
        <v>38</v>
      </c>
      <c r="M3711" t="s">
        <v>190</v>
      </c>
    </row>
    <row r="3712" spans="1:13" x14ac:dyDescent="0.3">
      <c r="A3712" t="s">
        <v>1070</v>
      </c>
      <c r="C3712" t="s">
        <v>37919</v>
      </c>
      <c r="D3712">
        <v>12</v>
      </c>
      <c r="E3712" s="1">
        <v>500000</v>
      </c>
      <c r="G3712" t="s">
        <v>34</v>
      </c>
      <c r="H3712" t="s">
        <v>38012</v>
      </c>
      <c r="I3712" t="s">
        <v>174</v>
      </c>
      <c r="J3712" t="s">
        <v>175</v>
      </c>
      <c r="K3712" t="s">
        <v>24</v>
      </c>
      <c r="L3712" t="s">
        <v>25</v>
      </c>
      <c r="M3712" t="s">
        <v>504</v>
      </c>
    </row>
    <row r="3713" spans="1:13" x14ac:dyDescent="0.3">
      <c r="A3713" t="s">
        <v>1070</v>
      </c>
      <c r="C3713" t="s">
        <v>38015</v>
      </c>
      <c r="D3713">
        <v>12</v>
      </c>
      <c r="E3713" s="1">
        <v>500000</v>
      </c>
      <c r="G3713" t="s">
        <v>34</v>
      </c>
      <c r="H3713" t="s">
        <v>38054</v>
      </c>
      <c r="I3713" t="s">
        <v>174</v>
      </c>
      <c r="J3713" t="s">
        <v>175</v>
      </c>
      <c r="K3713" t="s">
        <v>24</v>
      </c>
      <c r="L3713" t="s">
        <v>44</v>
      </c>
      <c r="M3713" t="s">
        <v>504</v>
      </c>
    </row>
    <row r="3714" spans="1:13" x14ac:dyDescent="0.3">
      <c r="A3714" t="s">
        <v>1070</v>
      </c>
      <c r="C3714" t="s">
        <v>18118</v>
      </c>
      <c r="D3714">
        <v>12</v>
      </c>
      <c r="E3714" s="1">
        <v>800155</v>
      </c>
      <c r="G3714" t="s">
        <v>34</v>
      </c>
      <c r="H3714" t="s">
        <v>18145</v>
      </c>
      <c r="I3714" t="s">
        <v>174</v>
      </c>
      <c r="J3714" t="s">
        <v>175</v>
      </c>
      <c r="K3714" t="s">
        <v>24</v>
      </c>
      <c r="L3714" t="s">
        <v>38</v>
      </c>
      <c r="M3714" t="s">
        <v>504</v>
      </c>
    </row>
    <row r="3715" spans="1:13" x14ac:dyDescent="0.3">
      <c r="A3715" t="s">
        <v>1070</v>
      </c>
      <c r="C3715" t="s">
        <v>18118</v>
      </c>
      <c r="D3715">
        <v>12</v>
      </c>
      <c r="E3715" s="1">
        <v>500000</v>
      </c>
      <c r="G3715" t="s">
        <v>34</v>
      </c>
      <c r="H3715" t="s">
        <v>18157</v>
      </c>
      <c r="I3715" t="s">
        <v>174</v>
      </c>
      <c r="J3715" t="s">
        <v>175</v>
      </c>
      <c r="K3715" t="s">
        <v>24</v>
      </c>
      <c r="L3715" t="s">
        <v>44</v>
      </c>
      <c r="M3715" t="s">
        <v>504</v>
      </c>
    </row>
    <row r="3716" spans="1:13" x14ac:dyDescent="0.3">
      <c r="A3716" t="s">
        <v>1070</v>
      </c>
      <c r="C3716" t="s">
        <v>24725</v>
      </c>
      <c r="D3716">
        <v>18</v>
      </c>
      <c r="E3716" s="1">
        <v>915696</v>
      </c>
      <c r="G3716" t="s">
        <v>34</v>
      </c>
      <c r="H3716" t="s">
        <v>24765</v>
      </c>
      <c r="I3716" t="s">
        <v>174</v>
      </c>
      <c r="J3716" t="s">
        <v>175</v>
      </c>
      <c r="K3716" t="s">
        <v>24</v>
      </c>
      <c r="L3716" t="s">
        <v>38</v>
      </c>
      <c r="M3716" t="s">
        <v>504</v>
      </c>
    </row>
    <row r="3717" spans="1:13" x14ac:dyDescent="0.3">
      <c r="A3717" t="s">
        <v>1070</v>
      </c>
      <c r="C3717" t="s">
        <v>24450</v>
      </c>
      <c r="D3717">
        <v>12</v>
      </c>
      <c r="E3717" s="1">
        <v>370454</v>
      </c>
      <c r="G3717" t="s">
        <v>34</v>
      </c>
      <c r="H3717" t="s">
        <v>24491</v>
      </c>
      <c r="I3717" t="s">
        <v>174</v>
      </c>
      <c r="J3717" t="s">
        <v>175</v>
      </c>
      <c r="K3717" t="s">
        <v>24</v>
      </c>
      <c r="L3717" t="s">
        <v>44</v>
      </c>
      <c r="M3717" t="s">
        <v>504</v>
      </c>
    </row>
    <row r="3718" spans="1:13" x14ac:dyDescent="0.3">
      <c r="A3718" t="s">
        <v>1070</v>
      </c>
      <c r="C3718" t="s">
        <v>24450</v>
      </c>
      <c r="D3718">
        <v>12</v>
      </c>
      <c r="E3718" s="1">
        <v>500000</v>
      </c>
      <c r="G3718" t="s">
        <v>34</v>
      </c>
      <c r="H3718" t="s">
        <v>24498</v>
      </c>
      <c r="I3718" t="s">
        <v>174</v>
      </c>
      <c r="J3718" t="s">
        <v>175</v>
      </c>
      <c r="K3718" t="s">
        <v>24</v>
      </c>
      <c r="L3718" t="s">
        <v>44</v>
      </c>
      <c r="M3718" t="s">
        <v>504</v>
      </c>
    </row>
    <row r="3719" spans="1:13" x14ac:dyDescent="0.3">
      <c r="A3719" t="s">
        <v>1070</v>
      </c>
      <c r="C3719" t="s">
        <v>24373</v>
      </c>
      <c r="D3719">
        <v>12</v>
      </c>
      <c r="E3719" s="1">
        <v>513589</v>
      </c>
      <c r="G3719" t="s">
        <v>34</v>
      </c>
      <c r="H3719" t="s">
        <v>24405</v>
      </c>
      <c r="I3719" t="s">
        <v>174</v>
      </c>
      <c r="J3719" t="s">
        <v>175</v>
      </c>
      <c r="K3719" t="s">
        <v>24</v>
      </c>
      <c r="L3719" t="s">
        <v>38</v>
      </c>
      <c r="M3719" t="s">
        <v>504</v>
      </c>
    </row>
    <row r="3720" spans="1:13" x14ac:dyDescent="0.3">
      <c r="A3720" t="s">
        <v>1070</v>
      </c>
      <c r="C3720" t="s">
        <v>25248</v>
      </c>
      <c r="D3720">
        <v>6</v>
      </c>
      <c r="E3720" s="1">
        <v>415110</v>
      </c>
      <c r="G3720" t="s">
        <v>34</v>
      </c>
      <c r="H3720" t="s">
        <v>25267</v>
      </c>
      <c r="I3720" t="s">
        <v>174</v>
      </c>
      <c r="J3720" t="s">
        <v>175</v>
      </c>
      <c r="K3720" t="s">
        <v>24</v>
      </c>
      <c r="L3720" t="s">
        <v>25</v>
      </c>
      <c r="M3720" t="s">
        <v>504</v>
      </c>
    </row>
    <row r="3721" spans="1:13" x14ac:dyDescent="0.3">
      <c r="A3721" t="s">
        <v>1070</v>
      </c>
      <c r="C3721" t="s">
        <v>25056</v>
      </c>
      <c r="D3721">
        <v>12</v>
      </c>
      <c r="E3721" s="1">
        <v>276925</v>
      </c>
      <c r="G3721" t="s">
        <v>34</v>
      </c>
      <c r="H3721" t="s">
        <v>25108</v>
      </c>
      <c r="I3721" t="s">
        <v>174</v>
      </c>
      <c r="J3721" t="s">
        <v>175</v>
      </c>
      <c r="K3721" t="s">
        <v>24</v>
      </c>
      <c r="L3721" t="s">
        <v>25</v>
      </c>
      <c r="M3721" t="s">
        <v>504</v>
      </c>
    </row>
    <row r="3722" spans="1:13" x14ac:dyDescent="0.3">
      <c r="A3722" t="s">
        <v>1070</v>
      </c>
      <c r="C3722" t="s">
        <v>25723</v>
      </c>
      <c r="D3722">
        <v>3</v>
      </c>
      <c r="E3722" s="1">
        <v>560000</v>
      </c>
      <c r="G3722" t="s">
        <v>34</v>
      </c>
      <c r="H3722" t="s">
        <v>25760</v>
      </c>
      <c r="I3722" t="s">
        <v>174</v>
      </c>
      <c r="J3722" t="s">
        <v>175</v>
      </c>
      <c r="K3722" t="s">
        <v>24</v>
      </c>
      <c r="L3722" t="s">
        <v>38</v>
      </c>
      <c r="M3722" t="s">
        <v>504</v>
      </c>
    </row>
    <row r="3723" spans="1:13" x14ac:dyDescent="0.3">
      <c r="A3723" t="s">
        <v>1070</v>
      </c>
      <c r="C3723" t="s">
        <v>25932</v>
      </c>
      <c r="D3723">
        <v>24</v>
      </c>
      <c r="E3723" s="1">
        <v>496500</v>
      </c>
      <c r="G3723" t="s">
        <v>34</v>
      </c>
      <c r="H3723" t="s">
        <v>25934</v>
      </c>
      <c r="I3723" t="s">
        <v>174</v>
      </c>
      <c r="J3723" t="s">
        <v>175</v>
      </c>
      <c r="K3723" t="s">
        <v>24</v>
      </c>
      <c r="L3723" t="s">
        <v>44</v>
      </c>
      <c r="M3723" t="s">
        <v>504</v>
      </c>
    </row>
    <row r="3724" spans="1:13" x14ac:dyDescent="0.3">
      <c r="A3724" t="s">
        <v>15160</v>
      </c>
      <c r="C3724" t="s">
        <v>15008</v>
      </c>
      <c r="D3724">
        <v>4</v>
      </c>
      <c r="E3724" s="1">
        <v>4704</v>
      </c>
      <c r="G3724" t="s">
        <v>34</v>
      </c>
      <c r="H3724" t="s">
        <v>6143</v>
      </c>
      <c r="I3724" t="s">
        <v>15161</v>
      </c>
      <c r="J3724" t="s">
        <v>761</v>
      </c>
      <c r="K3724" t="s">
        <v>24</v>
      </c>
      <c r="L3724" t="s">
        <v>25</v>
      </c>
      <c r="M3724" t="s">
        <v>6146</v>
      </c>
    </row>
    <row r="3725" spans="1:13" x14ac:dyDescent="0.3">
      <c r="A3725" t="s">
        <v>19689</v>
      </c>
      <c r="C3725" t="s">
        <v>19404</v>
      </c>
      <c r="D3725">
        <v>6</v>
      </c>
      <c r="E3725" s="1">
        <v>8509</v>
      </c>
      <c r="G3725" t="s">
        <v>34</v>
      </c>
      <c r="H3725" t="s">
        <v>6143</v>
      </c>
      <c r="I3725" t="s">
        <v>19690</v>
      </c>
      <c r="J3725" t="s">
        <v>280</v>
      </c>
      <c r="K3725" t="s">
        <v>24</v>
      </c>
      <c r="L3725" t="s">
        <v>25</v>
      </c>
      <c r="M3725" t="s">
        <v>6146</v>
      </c>
    </row>
    <row r="3726" spans="1:13" x14ac:dyDescent="0.3">
      <c r="A3726" t="s">
        <v>7415</v>
      </c>
      <c r="C3726" t="s">
        <v>6985</v>
      </c>
      <c r="D3726">
        <v>4</v>
      </c>
      <c r="E3726" s="1">
        <v>17184</v>
      </c>
      <c r="G3726" t="s">
        <v>34</v>
      </c>
      <c r="H3726" t="s">
        <v>6143</v>
      </c>
      <c r="I3726" t="s">
        <v>7416</v>
      </c>
      <c r="J3726" t="s">
        <v>6105</v>
      </c>
      <c r="K3726" t="s">
        <v>24</v>
      </c>
      <c r="L3726" t="s">
        <v>25</v>
      </c>
      <c r="M3726" t="s">
        <v>6146</v>
      </c>
    </row>
    <row r="3727" spans="1:13" x14ac:dyDescent="0.3">
      <c r="A3727" t="s">
        <v>32662</v>
      </c>
      <c r="C3727" t="s">
        <v>32581</v>
      </c>
      <c r="D3727">
        <v>7</v>
      </c>
      <c r="E3727" s="1">
        <v>40056</v>
      </c>
      <c r="G3727" t="s">
        <v>34</v>
      </c>
      <c r="H3727" t="s">
        <v>6143</v>
      </c>
      <c r="I3727" t="s">
        <v>32663</v>
      </c>
      <c r="J3727" t="s">
        <v>70</v>
      </c>
      <c r="K3727" t="s">
        <v>24</v>
      </c>
      <c r="L3727" t="s">
        <v>25</v>
      </c>
      <c r="M3727" t="s">
        <v>6146</v>
      </c>
    </row>
    <row r="3728" spans="1:13" x14ac:dyDescent="0.3">
      <c r="A3728" t="s">
        <v>33041</v>
      </c>
      <c r="C3728" t="s">
        <v>32581</v>
      </c>
      <c r="D3728">
        <v>7</v>
      </c>
      <c r="E3728" s="1">
        <v>8777</v>
      </c>
      <c r="G3728" t="s">
        <v>34</v>
      </c>
      <c r="H3728" t="s">
        <v>6143</v>
      </c>
      <c r="I3728" t="s">
        <v>33042</v>
      </c>
      <c r="J3728" t="s">
        <v>70</v>
      </c>
      <c r="K3728" t="s">
        <v>24</v>
      </c>
      <c r="L3728" t="s">
        <v>25</v>
      </c>
      <c r="M3728" t="s">
        <v>6146</v>
      </c>
    </row>
    <row r="3729" spans="1:13" x14ac:dyDescent="0.3">
      <c r="A3729" t="s">
        <v>18981</v>
      </c>
      <c r="C3729" t="s">
        <v>18937</v>
      </c>
      <c r="D3729">
        <v>4</v>
      </c>
      <c r="E3729" s="1">
        <v>4774</v>
      </c>
      <c r="G3729" t="s">
        <v>34</v>
      </c>
      <c r="H3729" t="s">
        <v>6143</v>
      </c>
      <c r="I3729" t="s">
        <v>18982</v>
      </c>
      <c r="J3729" t="s">
        <v>17989</v>
      </c>
      <c r="K3729" t="s">
        <v>24</v>
      </c>
      <c r="L3729" t="s">
        <v>25</v>
      </c>
      <c r="M3729" t="s">
        <v>6146</v>
      </c>
    </row>
    <row r="3730" spans="1:13" x14ac:dyDescent="0.3">
      <c r="A3730" t="s">
        <v>20628</v>
      </c>
      <c r="C3730" t="s">
        <v>20542</v>
      </c>
      <c r="D3730">
        <v>3</v>
      </c>
      <c r="E3730" s="1">
        <v>5155</v>
      </c>
      <c r="G3730" t="s">
        <v>34</v>
      </c>
      <c r="H3730" t="s">
        <v>6143</v>
      </c>
      <c r="I3730" t="s">
        <v>20629</v>
      </c>
      <c r="J3730" t="s">
        <v>627</v>
      </c>
      <c r="K3730" t="s">
        <v>24</v>
      </c>
      <c r="L3730" t="s">
        <v>25</v>
      </c>
      <c r="M3730" t="s">
        <v>6146</v>
      </c>
    </row>
    <row r="3731" spans="1:13" x14ac:dyDescent="0.3">
      <c r="A3731" t="s">
        <v>34418</v>
      </c>
      <c r="C3731" t="s">
        <v>34396</v>
      </c>
      <c r="D3731">
        <v>18</v>
      </c>
      <c r="E3731" s="1">
        <v>99678</v>
      </c>
      <c r="G3731" t="s">
        <v>13</v>
      </c>
      <c r="H3731" t="s">
        <v>34419</v>
      </c>
      <c r="I3731" t="s">
        <v>1456</v>
      </c>
      <c r="J3731" t="s">
        <v>372</v>
      </c>
      <c r="K3731" t="s">
        <v>24</v>
      </c>
      <c r="L3731" t="s">
        <v>17</v>
      </c>
      <c r="M3731" t="s">
        <v>450</v>
      </c>
    </row>
    <row r="3732" spans="1:13" x14ac:dyDescent="0.3">
      <c r="A3732" t="s">
        <v>30760</v>
      </c>
      <c r="C3732" t="s">
        <v>30756</v>
      </c>
      <c r="D3732">
        <v>4</v>
      </c>
      <c r="E3732" s="1">
        <v>15000</v>
      </c>
      <c r="G3732" t="s">
        <v>69</v>
      </c>
      <c r="H3732" t="s">
        <v>30761</v>
      </c>
      <c r="I3732" t="s">
        <v>1961</v>
      </c>
      <c r="J3732" t="s">
        <v>608</v>
      </c>
      <c r="K3732" t="s">
        <v>609</v>
      </c>
      <c r="L3732" t="s">
        <v>25</v>
      </c>
      <c r="M3732" t="s">
        <v>221</v>
      </c>
    </row>
    <row r="3733" spans="1:13" x14ac:dyDescent="0.3">
      <c r="A3733" t="s">
        <v>27231</v>
      </c>
      <c r="C3733" t="s">
        <v>27194</v>
      </c>
      <c r="D3733">
        <v>12</v>
      </c>
      <c r="E3733" s="1">
        <v>42826</v>
      </c>
      <c r="G3733" t="s">
        <v>34</v>
      </c>
      <c r="H3733" t="s">
        <v>27232</v>
      </c>
      <c r="I3733" t="s">
        <v>252</v>
      </c>
      <c r="J3733" t="s">
        <v>253</v>
      </c>
      <c r="K3733" t="s">
        <v>51</v>
      </c>
      <c r="L3733" t="s">
        <v>44</v>
      </c>
      <c r="M3733" t="s">
        <v>39</v>
      </c>
    </row>
    <row r="3734" spans="1:13" x14ac:dyDescent="0.3">
      <c r="A3734" t="s">
        <v>22921</v>
      </c>
      <c r="C3734" t="s">
        <v>22837</v>
      </c>
      <c r="D3734">
        <v>18</v>
      </c>
      <c r="E3734" s="1">
        <v>300000</v>
      </c>
      <c r="G3734" t="s">
        <v>69</v>
      </c>
      <c r="H3734" t="s">
        <v>22922</v>
      </c>
      <c r="I3734" t="s">
        <v>578</v>
      </c>
      <c r="J3734" t="s">
        <v>578</v>
      </c>
      <c r="K3734" t="s">
        <v>273</v>
      </c>
      <c r="L3734" t="s">
        <v>38</v>
      </c>
      <c r="M3734" t="s">
        <v>39</v>
      </c>
    </row>
    <row r="3735" spans="1:13" x14ac:dyDescent="0.3">
      <c r="A3735" t="s">
        <v>15897</v>
      </c>
      <c r="C3735" t="s">
        <v>15737</v>
      </c>
      <c r="D3735">
        <v>14</v>
      </c>
      <c r="E3735" s="1">
        <v>208987</v>
      </c>
      <c r="G3735" t="s">
        <v>34</v>
      </c>
      <c r="H3735" t="s">
        <v>15898</v>
      </c>
      <c r="I3735" t="s">
        <v>64</v>
      </c>
      <c r="K3735" t="s">
        <v>65</v>
      </c>
      <c r="L3735" t="s">
        <v>38</v>
      </c>
      <c r="M3735" t="s">
        <v>39</v>
      </c>
    </row>
    <row r="3736" spans="1:13" x14ac:dyDescent="0.3">
      <c r="A3736" t="s">
        <v>15897</v>
      </c>
      <c r="C3736" t="s">
        <v>17183</v>
      </c>
      <c r="D3736">
        <v>13</v>
      </c>
      <c r="E3736" s="1">
        <v>92551</v>
      </c>
      <c r="G3736" t="s">
        <v>34</v>
      </c>
      <c r="H3736" t="s">
        <v>17289</v>
      </c>
      <c r="I3736" t="s">
        <v>64</v>
      </c>
      <c r="K3736" t="s">
        <v>65</v>
      </c>
      <c r="L3736" t="s">
        <v>38</v>
      </c>
      <c r="M3736" t="s">
        <v>75</v>
      </c>
    </row>
    <row r="3737" spans="1:13" x14ac:dyDescent="0.3">
      <c r="A3737" t="s">
        <v>27449</v>
      </c>
      <c r="C3737" t="s">
        <v>27408</v>
      </c>
      <c r="D3737">
        <v>21</v>
      </c>
      <c r="E3737" s="1">
        <v>470396</v>
      </c>
      <c r="G3737" t="s">
        <v>48</v>
      </c>
      <c r="H3737" t="s">
        <v>27450</v>
      </c>
      <c r="I3737" t="s">
        <v>27451</v>
      </c>
      <c r="K3737" t="s">
        <v>16</v>
      </c>
      <c r="L3737" t="s">
        <v>170</v>
      </c>
      <c r="M3737" t="s">
        <v>331</v>
      </c>
    </row>
    <row r="3738" spans="1:13" x14ac:dyDescent="0.3">
      <c r="A3738" t="s">
        <v>37890</v>
      </c>
      <c r="C3738" t="s">
        <v>37887</v>
      </c>
      <c r="D3738">
        <v>36</v>
      </c>
      <c r="E3738" s="1">
        <v>150000</v>
      </c>
      <c r="G3738" t="s">
        <v>111</v>
      </c>
      <c r="H3738" t="s">
        <v>37891</v>
      </c>
      <c r="I3738" t="s">
        <v>7431</v>
      </c>
      <c r="J3738" t="s">
        <v>22</v>
      </c>
      <c r="K3738" t="s">
        <v>24</v>
      </c>
      <c r="L3738" t="s">
        <v>25</v>
      </c>
      <c r="M3738" t="s">
        <v>6109</v>
      </c>
    </row>
    <row r="3739" spans="1:13" x14ac:dyDescent="0.3">
      <c r="A3739" t="s">
        <v>78</v>
      </c>
      <c r="C3739" t="s">
        <v>2957</v>
      </c>
      <c r="D3739">
        <v>22</v>
      </c>
      <c r="E3739" s="1">
        <v>1499999</v>
      </c>
      <c r="G3739" t="s">
        <v>13</v>
      </c>
      <c r="H3739" t="s">
        <v>3601</v>
      </c>
      <c r="I3739" t="s">
        <v>80</v>
      </c>
      <c r="J3739" t="s">
        <v>81</v>
      </c>
      <c r="K3739" t="s">
        <v>24</v>
      </c>
      <c r="L3739" t="s">
        <v>38</v>
      </c>
      <c r="M3739" t="s">
        <v>66</v>
      </c>
    </row>
    <row r="3740" spans="1:13" x14ac:dyDescent="0.3">
      <c r="A3740" t="s">
        <v>78</v>
      </c>
      <c r="C3740" t="s">
        <v>2269</v>
      </c>
      <c r="D3740">
        <v>26</v>
      </c>
      <c r="E3740" s="1">
        <v>1183158</v>
      </c>
      <c r="G3740" t="s">
        <v>13</v>
      </c>
      <c r="H3740" t="s">
        <v>2598</v>
      </c>
      <c r="I3740" t="s">
        <v>80</v>
      </c>
      <c r="J3740" t="s">
        <v>81</v>
      </c>
      <c r="K3740" t="s">
        <v>24</v>
      </c>
      <c r="L3740" t="s">
        <v>17</v>
      </c>
      <c r="M3740" t="s">
        <v>18</v>
      </c>
    </row>
    <row r="3741" spans="1:13" x14ac:dyDescent="0.3">
      <c r="A3741" t="s">
        <v>78</v>
      </c>
      <c r="C3741" t="s">
        <v>1852</v>
      </c>
      <c r="D3741">
        <v>36</v>
      </c>
      <c r="E3741" s="1">
        <v>4766680</v>
      </c>
      <c r="G3741" t="s">
        <v>13</v>
      </c>
      <c r="H3741" t="s">
        <v>1855</v>
      </c>
      <c r="I3741" t="s">
        <v>80</v>
      </c>
      <c r="J3741" t="s">
        <v>81</v>
      </c>
      <c r="K3741" t="s">
        <v>24</v>
      </c>
      <c r="L3741" t="s">
        <v>1856</v>
      </c>
      <c r="M3741" t="s">
        <v>345</v>
      </c>
    </row>
    <row r="3742" spans="1:13" x14ac:dyDescent="0.3">
      <c r="A3742" t="s">
        <v>78</v>
      </c>
      <c r="C3742" t="s">
        <v>1852</v>
      </c>
      <c r="D3742">
        <v>23</v>
      </c>
      <c r="E3742" s="1">
        <v>1087608</v>
      </c>
      <c r="G3742" t="s">
        <v>13</v>
      </c>
      <c r="H3742" t="s">
        <v>1931</v>
      </c>
      <c r="I3742" t="s">
        <v>80</v>
      </c>
      <c r="J3742" t="s">
        <v>81</v>
      </c>
      <c r="K3742" t="s">
        <v>24</v>
      </c>
      <c r="L3742" t="s">
        <v>170</v>
      </c>
      <c r="M3742" t="s">
        <v>18</v>
      </c>
    </row>
    <row r="3743" spans="1:13" x14ac:dyDescent="0.3">
      <c r="A3743" t="s">
        <v>78</v>
      </c>
      <c r="C3743" t="s">
        <v>14</v>
      </c>
      <c r="D3743">
        <v>47</v>
      </c>
      <c r="E3743" s="1">
        <v>2297786</v>
      </c>
      <c r="G3743" t="s">
        <v>13</v>
      </c>
      <c r="H3743" t="s">
        <v>79</v>
      </c>
      <c r="I3743" t="s">
        <v>80</v>
      </c>
      <c r="J3743" t="s">
        <v>81</v>
      </c>
      <c r="K3743" t="s">
        <v>24</v>
      </c>
      <c r="L3743" t="s">
        <v>44</v>
      </c>
      <c r="M3743" t="s">
        <v>82</v>
      </c>
    </row>
    <row r="3744" spans="1:13" x14ac:dyDescent="0.3">
      <c r="A3744" t="s">
        <v>78</v>
      </c>
      <c r="C3744" t="s">
        <v>28282</v>
      </c>
      <c r="D3744">
        <v>25</v>
      </c>
      <c r="E3744" s="1">
        <v>2673690</v>
      </c>
      <c r="G3744" t="s">
        <v>34</v>
      </c>
      <c r="H3744" t="s">
        <v>28335</v>
      </c>
      <c r="I3744" t="s">
        <v>80</v>
      </c>
      <c r="J3744" t="s">
        <v>81</v>
      </c>
      <c r="K3744" t="s">
        <v>24</v>
      </c>
      <c r="L3744" t="s">
        <v>17</v>
      </c>
      <c r="M3744" t="s">
        <v>75</v>
      </c>
    </row>
    <row r="3745" spans="1:13" x14ac:dyDescent="0.3">
      <c r="A3745" t="s">
        <v>78</v>
      </c>
      <c r="C3745" t="s">
        <v>28282</v>
      </c>
      <c r="D3745">
        <v>15</v>
      </c>
      <c r="E3745" s="1">
        <v>971885</v>
      </c>
      <c r="G3745" t="s">
        <v>13</v>
      </c>
      <c r="H3745" t="s">
        <v>28513</v>
      </c>
      <c r="I3745" t="s">
        <v>80</v>
      </c>
      <c r="J3745" t="s">
        <v>81</v>
      </c>
      <c r="K3745" t="s">
        <v>24</v>
      </c>
      <c r="L3745" t="s">
        <v>38</v>
      </c>
      <c r="M3745" t="s">
        <v>207</v>
      </c>
    </row>
    <row r="3746" spans="1:13" x14ac:dyDescent="0.3">
      <c r="A3746" t="s">
        <v>78</v>
      </c>
      <c r="C3746" t="s">
        <v>27194</v>
      </c>
      <c r="D3746">
        <v>42</v>
      </c>
      <c r="E3746" s="1">
        <v>874113</v>
      </c>
      <c r="G3746" t="s">
        <v>13</v>
      </c>
      <c r="H3746" t="s">
        <v>27297</v>
      </c>
      <c r="I3746" t="s">
        <v>80</v>
      </c>
      <c r="J3746" t="s">
        <v>81</v>
      </c>
      <c r="K3746" t="s">
        <v>24</v>
      </c>
      <c r="L3746" t="s">
        <v>38</v>
      </c>
      <c r="M3746" t="s">
        <v>45</v>
      </c>
    </row>
    <row r="3747" spans="1:13" x14ac:dyDescent="0.3">
      <c r="A3747" t="s">
        <v>78</v>
      </c>
      <c r="C3747" t="s">
        <v>27408</v>
      </c>
      <c r="D3747">
        <v>30</v>
      </c>
      <c r="E3747" s="1">
        <v>709180</v>
      </c>
      <c r="G3747" t="s">
        <v>13</v>
      </c>
      <c r="H3747" t="s">
        <v>27611</v>
      </c>
      <c r="I3747" t="s">
        <v>80</v>
      </c>
      <c r="J3747" t="s">
        <v>81</v>
      </c>
      <c r="K3747" t="s">
        <v>24</v>
      </c>
      <c r="L3747" t="s">
        <v>17</v>
      </c>
      <c r="M3747" t="s">
        <v>31</v>
      </c>
    </row>
    <row r="3748" spans="1:13" x14ac:dyDescent="0.3">
      <c r="A3748" t="s">
        <v>78</v>
      </c>
      <c r="C3748" t="s">
        <v>27614</v>
      </c>
      <c r="D3748">
        <v>21</v>
      </c>
      <c r="E3748" s="1">
        <v>1100000</v>
      </c>
      <c r="G3748" t="s">
        <v>34</v>
      </c>
      <c r="H3748" t="s">
        <v>27727</v>
      </c>
      <c r="I3748" t="s">
        <v>80</v>
      </c>
      <c r="J3748" t="s">
        <v>81</v>
      </c>
      <c r="K3748" t="s">
        <v>24</v>
      </c>
      <c r="L3748" t="s">
        <v>44</v>
      </c>
      <c r="M3748" t="s">
        <v>504</v>
      </c>
    </row>
    <row r="3749" spans="1:13" x14ac:dyDescent="0.3">
      <c r="A3749" t="s">
        <v>78</v>
      </c>
      <c r="C3749" t="s">
        <v>29302</v>
      </c>
      <c r="D3749">
        <v>43</v>
      </c>
      <c r="E3749" s="1">
        <v>370035</v>
      </c>
      <c r="G3749" t="s">
        <v>13</v>
      </c>
      <c r="H3749" t="s">
        <v>29338</v>
      </c>
      <c r="I3749" t="s">
        <v>80</v>
      </c>
      <c r="J3749" t="s">
        <v>81</v>
      </c>
      <c r="K3749" t="s">
        <v>24</v>
      </c>
      <c r="L3749" t="s">
        <v>17</v>
      </c>
      <c r="M3749" t="s">
        <v>207</v>
      </c>
    </row>
    <row r="3750" spans="1:13" x14ac:dyDescent="0.3">
      <c r="A3750" t="s">
        <v>78</v>
      </c>
      <c r="C3750" t="s">
        <v>30536</v>
      </c>
      <c r="D3750">
        <v>36</v>
      </c>
      <c r="E3750" s="1">
        <v>2084731</v>
      </c>
      <c r="G3750" t="s">
        <v>13</v>
      </c>
      <c r="H3750" t="s">
        <v>30547</v>
      </c>
      <c r="I3750" t="s">
        <v>80</v>
      </c>
      <c r="J3750" t="s">
        <v>81</v>
      </c>
      <c r="K3750" t="s">
        <v>24</v>
      </c>
      <c r="L3750" t="s">
        <v>17</v>
      </c>
      <c r="M3750" t="s">
        <v>82</v>
      </c>
    </row>
    <row r="3751" spans="1:13" x14ac:dyDescent="0.3">
      <c r="A3751" t="s">
        <v>78</v>
      </c>
      <c r="C3751" t="s">
        <v>29922</v>
      </c>
      <c r="D3751">
        <v>36</v>
      </c>
      <c r="E3751" s="1">
        <v>2199500</v>
      </c>
      <c r="G3751" t="s">
        <v>13</v>
      </c>
      <c r="H3751" t="s">
        <v>30013</v>
      </c>
      <c r="I3751" t="s">
        <v>80</v>
      </c>
      <c r="J3751" t="s">
        <v>81</v>
      </c>
      <c r="K3751" t="s">
        <v>24</v>
      </c>
      <c r="L3751" t="s">
        <v>38</v>
      </c>
      <c r="M3751" t="s">
        <v>30014</v>
      </c>
    </row>
    <row r="3752" spans="1:13" x14ac:dyDescent="0.3">
      <c r="A3752" t="s">
        <v>78</v>
      </c>
      <c r="C3752" t="s">
        <v>29922</v>
      </c>
      <c r="D3752">
        <v>27</v>
      </c>
      <c r="E3752" s="1">
        <v>724935</v>
      </c>
      <c r="G3752" t="s">
        <v>34</v>
      </c>
      <c r="H3752" t="s">
        <v>30172</v>
      </c>
      <c r="I3752" t="s">
        <v>80</v>
      </c>
      <c r="J3752" t="s">
        <v>81</v>
      </c>
      <c r="K3752" t="s">
        <v>24</v>
      </c>
      <c r="L3752" t="s">
        <v>38</v>
      </c>
      <c r="M3752" t="s">
        <v>504</v>
      </c>
    </row>
    <row r="3753" spans="1:13" x14ac:dyDescent="0.3">
      <c r="A3753" t="s">
        <v>78</v>
      </c>
      <c r="C3753" t="s">
        <v>30364</v>
      </c>
      <c r="D3753">
        <v>46</v>
      </c>
      <c r="E3753" s="1">
        <v>1673274</v>
      </c>
      <c r="G3753" t="s">
        <v>13</v>
      </c>
      <c r="H3753" t="s">
        <v>30396</v>
      </c>
      <c r="I3753" t="s">
        <v>80</v>
      </c>
      <c r="J3753" t="s">
        <v>81</v>
      </c>
      <c r="K3753" t="s">
        <v>24</v>
      </c>
      <c r="L3753" t="s">
        <v>170</v>
      </c>
      <c r="M3753" t="s">
        <v>18</v>
      </c>
    </row>
    <row r="3754" spans="1:13" x14ac:dyDescent="0.3">
      <c r="A3754" t="s">
        <v>78</v>
      </c>
      <c r="C3754" t="s">
        <v>30364</v>
      </c>
      <c r="D3754">
        <v>54</v>
      </c>
      <c r="E3754" s="1">
        <v>2940432</v>
      </c>
      <c r="G3754" t="s">
        <v>571</v>
      </c>
      <c r="H3754" t="s">
        <v>30506</v>
      </c>
      <c r="I3754" t="s">
        <v>80</v>
      </c>
      <c r="J3754" t="s">
        <v>81</v>
      </c>
      <c r="K3754" t="s">
        <v>24</v>
      </c>
      <c r="L3754" t="s">
        <v>17</v>
      </c>
      <c r="M3754" t="s">
        <v>1003</v>
      </c>
    </row>
    <row r="3755" spans="1:13" x14ac:dyDescent="0.3">
      <c r="A3755" t="s">
        <v>78</v>
      </c>
      <c r="C3755" t="s">
        <v>29426</v>
      </c>
      <c r="D3755">
        <v>35</v>
      </c>
      <c r="E3755" s="1">
        <v>2000000</v>
      </c>
      <c r="G3755" t="s">
        <v>34</v>
      </c>
      <c r="H3755" t="s">
        <v>29522</v>
      </c>
      <c r="I3755" t="s">
        <v>80</v>
      </c>
      <c r="J3755" t="s">
        <v>81</v>
      </c>
      <c r="K3755" t="s">
        <v>24</v>
      </c>
      <c r="L3755" t="s">
        <v>38</v>
      </c>
      <c r="M3755" t="s">
        <v>740</v>
      </c>
    </row>
    <row r="3756" spans="1:13" x14ac:dyDescent="0.3">
      <c r="A3756" t="s">
        <v>78</v>
      </c>
      <c r="C3756" t="s">
        <v>31019</v>
      </c>
      <c r="D3756">
        <v>60</v>
      </c>
      <c r="E3756" s="1">
        <v>3824907</v>
      </c>
      <c r="G3756" t="s">
        <v>13</v>
      </c>
      <c r="H3756" t="s">
        <v>31071</v>
      </c>
      <c r="I3756" t="s">
        <v>80</v>
      </c>
      <c r="J3756" t="s">
        <v>81</v>
      </c>
      <c r="K3756" t="s">
        <v>24</v>
      </c>
      <c r="L3756" t="s">
        <v>38</v>
      </c>
      <c r="M3756" t="s">
        <v>82</v>
      </c>
    </row>
    <row r="3757" spans="1:13" x14ac:dyDescent="0.3">
      <c r="A3757" t="s">
        <v>78</v>
      </c>
      <c r="C3757" t="s">
        <v>3657</v>
      </c>
      <c r="D3757">
        <v>62</v>
      </c>
      <c r="E3757" s="1">
        <v>4999999</v>
      </c>
      <c r="G3757" t="s">
        <v>13</v>
      </c>
      <c r="H3757" t="s">
        <v>3680</v>
      </c>
      <c r="I3757" t="s">
        <v>80</v>
      </c>
      <c r="J3757" t="s">
        <v>81</v>
      </c>
      <c r="K3757" t="s">
        <v>24</v>
      </c>
      <c r="L3757" t="s">
        <v>38</v>
      </c>
      <c r="M3757" t="s">
        <v>82</v>
      </c>
    </row>
    <row r="3758" spans="1:13" x14ac:dyDescent="0.3">
      <c r="A3758" t="s">
        <v>78</v>
      </c>
      <c r="C3758" t="s">
        <v>3657</v>
      </c>
      <c r="D3758">
        <v>49</v>
      </c>
      <c r="E3758" s="1">
        <v>4369642</v>
      </c>
      <c r="G3758" t="s">
        <v>69</v>
      </c>
      <c r="H3758" t="s">
        <v>3774</v>
      </c>
      <c r="I3758" t="s">
        <v>80</v>
      </c>
      <c r="J3758" t="s">
        <v>81</v>
      </c>
      <c r="K3758" t="s">
        <v>24</v>
      </c>
      <c r="L3758" t="s">
        <v>456</v>
      </c>
      <c r="M3758" t="s">
        <v>3775</v>
      </c>
    </row>
    <row r="3759" spans="1:13" x14ac:dyDescent="0.3">
      <c r="A3759" t="s">
        <v>78</v>
      </c>
      <c r="C3759" t="s">
        <v>3657</v>
      </c>
      <c r="D3759">
        <v>50</v>
      </c>
      <c r="E3759" s="1">
        <v>2612566</v>
      </c>
      <c r="G3759" t="s">
        <v>13</v>
      </c>
      <c r="H3759" t="s">
        <v>4069</v>
      </c>
      <c r="I3759" t="s">
        <v>80</v>
      </c>
      <c r="J3759" t="s">
        <v>81</v>
      </c>
      <c r="K3759" t="s">
        <v>24</v>
      </c>
      <c r="L3759" t="s">
        <v>38</v>
      </c>
      <c r="M3759" t="s">
        <v>82</v>
      </c>
    </row>
    <row r="3760" spans="1:13" x14ac:dyDescent="0.3">
      <c r="A3760" t="s">
        <v>78</v>
      </c>
      <c r="C3760" t="s">
        <v>4395</v>
      </c>
      <c r="D3760">
        <v>39</v>
      </c>
      <c r="E3760" s="1">
        <v>4100000</v>
      </c>
      <c r="G3760" t="s">
        <v>13</v>
      </c>
      <c r="H3760" t="s">
        <v>4497</v>
      </c>
      <c r="I3760" t="s">
        <v>80</v>
      </c>
      <c r="J3760" t="s">
        <v>81</v>
      </c>
      <c r="K3760" t="s">
        <v>24</v>
      </c>
      <c r="L3760" t="s">
        <v>17</v>
      </c>
      <c r="M3760" t="s">
        <v>82</v>
      </c>
    </row>
    <row r="3761" spans="1:13" x14ac:dyDescent="0.3">
      <c r="A3761" t="s">
        <v>78</v>
      </c>
      <c r="C3761" t="s">
        <v>4681</v>
      </c>
      <c r="D3761">
        <v>7</v>
      </c>
      <c r="E3761" s="1">
        <v>99999</v>
      </c>
      <c r="G3761" t="s">
        <v>13</v>
      </c>
      <c r="H3761" t="s">
        <v>4816</v>
      </c>
      <c r="I3761" t="s">
        <v>80</v>
      </c>
      <c r="J3761" t="s">
        <v>81</v>
      </c>
      <c r="K3761" t="s">
        <v>24</v>
      </c>
      <c r="L3761" t="s">
        <v>17</v>
      </c>
      <c r="M3761" t="s">
        <v>82</v>
      </c>
    </row>
    <row r="3762" spans="1:13" x14ac:dyDescent="0.3">
      <c r="A3762" t="s">
        <v>78</v>
      </c>
      <c r="C3762" t="s">
        <v>5763</v>
      </c>
      <c r="D3762">
        <v>46</v>
      </c>
      <c r="E3762" s="1">
        <v>1031740</v>
      </c>
      <c r="G3762" t="s">
        <v>13</v>
      </c>
      <c r="H3762" t="s">
        <v>5789</v>
      </c>
      <c r="I3762" t="s">
        <v>80</v>
      </c>
      <c r="J3762" t="s">
        <v>81</v>
      </c>
      <c r="K3762" t="s">
        <v>24</v>
      </c>
      <c r="L3762" t="s">
        <v>17</v>
      </c>
      <c r="M3762" t="s">
        <v>82</v>
      </c>
    </row>
    <row r="3763" spans="1:13" x14ac:dyDescent="0.3">
      <c r="A3763" t="s">
        <v>78</v>
      </c>
      <c r="C3763" t="s">
        <v>5642</v>
      </c>
      <c r="D3763">
        <v>13</v>
      </c>
      <c r="E3763" s="1">
        <v>100000</v>
      </c>
      <c r="G3763" t="s">
        <v>13</v>
      </c>
      <c r="H3763" t="s">
        <v>5646</v>
      </c>
      <c r="I3763" t="s">
        <v>80</v>
      </c>
      <c r="J3763" t="s">
        <v>81</v>
      </c>
      <c r="K3763" t="s">
        <v>24</v>
      </c>
      <c r="L3763" t="s">
        <v>17</v>
      </c>
      <c r="M3763" t="s">
        <v>82</v>
      </c>
    </row>
    <row r="3764" spans="1:13" x14ac:dyDescent="0.3">
      <c r="A3764" t="s">
        <v>78</v>
      </c>
      <c r="C3764" t="s">
        <v>22837</v>
      </c>
      <c r="D3764">
        <v>30</v>
      </c>
      <c r="E3764" s="1">
        <v>779981</v>
      </c>
      <c r="G3764" t="s">
        <v>34</v>
      </c>
      <c r="H3764" t="s">
        <v>22967</v>
      </c>
      <c r="I3764" t="s">
        <v>80</v>
      </c>
      <c r="J3764" t="s">
        <v>81</v>
      </c>
      <c r="K3764" t="s">
        <v>24</v>
      </c>
      <c r="L3764" t="s">
        <v>17</v>
      </c>
      <c r="M3764" t="s">
        <v>740</v>
      </c>
    </row>
    <row r="3765" spans="1:13" x14ac:dyDescent="0.3">
      <c r="A3765" t="s">
        <v>78</v>
      </c>
      <c r="C3765" t="s">
        <v>22837</v>
      </c>
      <c r="D3765">
        <v>15</v>
      </c>
      <c r="E3765" s="1">
        <v>580290</v>
      </c>
      <c r="G3765" t="s">
        <v>34</v>
      </c>
      <c r="H3765" t="s">
        <v>22995</v>
      </c>
      <c r="I3765" t="s">
        <v>80</v>
      </c>
      <c r="J3765" t="s">
        <v>81</v>
      </c>
      <c r="K3765" t="s">
        <v>24</v>
      </c>
      <c r="L3765" t="s">
        <v>17</v>
      </c>
      <c r="M3765" t="s">
        <v>740</v>
      </c>
    </row>
    <row r="3766" spans="1:13" x14ac:dyDescent="0.3">
      <c r="A3766" t="s">
        <v>78</v>
      </c>
      <c r="C3766" t="s">
        <v>22837</v>
      </c>
      <c r="D3766">
        <v>20</v>
      </c>
      <c r="E3766" s="1">
        <v>382573</v>
      </c>
      <c r="G3766" t="s">
        <v>13</v>
      </c>
      <c r="H3766" t="s">
        <v>23182</v>
      </c>
      <c r="I3766" t="s">
        <v>80</v>
      </c>
      <c r="J3766" t="s">
        <v>81</v>
      </c>
      <c r="K3766" t="s">
        <v>24</v>
      </c>
      <c r="L3766" t="s">
        <v>17</v>
      </c>
      <c r="M3766" t="s">
        <v>207</v>
      </c>
    </row>
    <row r="3767" spans="1:13" x14ac:dyDescent="0.3">
      <c r="A3767" t="s">
        <v>78</v>
      </c>
      <c r="C3767" t="s">
        <v>23213</v>
      </c>
      <c r="D3767">
        <v>28</v>
      </c>
      <c r="E3767" s="1">
        <v>1000000</v>
      </c>
      <c r="G3767" t="s">
        <v>21845</v>
      </c>
      <c r="H3767" t="s">
        <v>23326</v>
      </c>
      <c r="I3767" t="s">
        <v>80</v>
      </c>
      <c r="J3767" t="s">
        <v>81</v>
      </c>
      <c r="K3767" t="s">
        <v>24</v>
      </c>
      <c r="L3767" t="s">
        <v>17</v>
      </c>
      <c r="M3767" t="s">
        <v>87</v>
      </c>
    </row>
    <row r="3768" spans="1:13" x14ac:dyDescent="0.3">
      <c r="A3768" t="s">
        <v>78</v>
      </c>
      <c r="C3768" t="s">
        <v>23427</v>
      </c>
      <c r="D3768">
        <v>13</v>
      </c>
      <c r="E3768" s="1">
        <v>50000</v>
      </c>
      <c r="G3768" t="s">
        <v>13</v>
      </c>
      <c r="H3768" t="s">
        <v>23484</v>
      </c>
      <c r="I3768" t="s">
        <v>80</v>
      </c>
      <c r="J3768" t="s">
        <v>81</v>
      </c>
      <c r="K3768" t="s">
        <v>24</v>
      </c>
      <c r="L3768" t="s">
        <v>17</v>
      </c>
      <c r="M3768" t="s">
        <v>18</v>
      </c>
    </row>
    <row r="3769" spans="1:13" x14ac:dyDescent="0.3">
      <c r="A3769" t="s">
        <v>78</v>
      </c>
      <c r="C3769" t="s">
        <v>23966</v>
      </c>
      <c r="D3769">
        <v>51</v>
      </c>
      <c r="E3769" s="1">
        <v>9550631</v>
      </c>
      <c r="G3769" t="s">
        <v>571</v>
      </c>
      <c r="H3769" t="s">
        <v>23981</v>
      </c>
      <c r="I3769" t="s">
        <v>80</v>
      </c>
      <c r="J3769" t="s">
        <v>81</v>
      </c>
      <c r="K3769" t="s">
        <v>24</v>
      </c>
      <c r="L3769" t="s">
        <v>38</v>
      </c>
      <c r="M3769" t="s">
        <v>8511</v>
      </c>
    </row>
    <row r="3770" spans="1:13" x14ac:dyDescent="0.3">
      <c r="A3770" t="s">
        <v>78</v>
      </c>
      <c r="C3770" t="s">
        <v>23373</v>
      </c>
      <c r="D3770">
        <v>3</v>
      </c>
      <c r="E3770" s="1">
        <v>79999</v>
      </c>
      <c r="G3770" t="s">
        <v>13</v>
      </c>
      <c r="H3770" t="s">
        <v>23406</v>
      </c>
      <c r="I3770" t="s">
        <v>80</v>
      </c>
      <c r="J3770" t="s">
        <v>81</v>
      </c>
      <c r="K3770" t="s">
        <v>24</v>
      </c>
      <c r="L3770" t="s">
        <v>17</v>
      </c>
      <c r="M3770" t="s">
        <v>23407</v>
      </c>
    </row>
    <row r="3771" spans="1:13" x14ac:dyDescent="0.3">
      <c r="A3771" t="s">
        <v>78</v>
      </c>
      <c r="C3771" t="s">
        <v>21173</v>
      </c>
      <c r="D3771">
        <v>7</v>
      </c>
      <c r="E3771" s="1">
        <v>238962</v>
      </c>
      <c r="G3771" t="s">
        <v>13</v>
      </c>
      <c r="H3771" t="s">
        <v>21541</v>
      </c>
      <c r="I3771" t="s">
        <v>80</v>
      </c>
      <c r="J3771" t="s">
        <v>81</v>
      </c>
      <c r="K3771" t="s">
        <v>24</v>
      </c>
      <c r="L3771" t="s">
        <v>17</v>
      </c>
      <c r="M3771" t="s">
        <v>442</v>
      </c>
    </row>
    <row r="3772" spans="1:13" x14ac:dyDescent="0.3">
      <c r="A3772" t="s">
        <v>78</v>
      </c>
      <c r="C3772" t="s">
        <v>21173</v>
      </c>
      <c r="D3772">
        <v>73</v>
      </c>
      <c r="E3772" s="1">
        <v>2021967</v>
      </c>
      <c r="G3772" t="s">
        <v>13</v>
      </c>
      <c r="H3772" t="s">
        <v>21574</v>
      </c>
      <c r="I3772" t="s">
        <v>80</v>
      </c>
      <c r="J3772" t="s">
        <v>81</v>
      </c>
      <c r="K3772" t="s">
        <v>24</v>
      </c>
      <c r="L3772" t="s">
        <v>44</v>
      </c>
      <c r="M3772" t="s">
        <v>18</v>
      </c>
    </row>
    <row r="3773" spans="1:13" x14ac:dyDescent="0.3">
      <c r="A3773" t="s">
        <v>78</v>
      </c>
      <c r="C3773" t="s">
        <v>22248</v>
      </c>
      <c r="D3773">
        <v>58</v>
      </c>
      <c r="E3773" s="1">
        <v>466385</v>
      </c>
      <c r="G3773" t="s">
        <v>571</v>
      </c>
      <c r="H3773" t="s">
        <v>22413</v>
      </c>
      <c r="I3773" t="s">
        <v>80</v>
      </c>
      <c r="J3773" t="s">
        <v>81</v>
      </c>
      <c r="K3773" t="s">
        <v>24</v>
      </c>
      <c r="L3773" t="s">
        <v>17</v>
      </c>
      <c r="M3773" t="s">
        <v>3140</v>
      </c>
    </row>
    <row r="3774" spans="1:13" x14ac:dyDescent="0.3">
      <c r="A3774" t="s">
        <v>78</v>
      </c>
      <c r="C3774" t="s">
        <v>21714</v>
      </c>
      <c r="D3774">
        <v>46</v>
      </c>
      <c r="E3774" s="1">
        <v>2819232</v>
      </c>
      <c r="G3774" t="s">
        <v>13</v>
      </c>
      <c r="H3774" t="s">
        <v>21738</v>
      </c>
      <c r="I3774" t="s">
        <v>80</v>
      </c>
      <c r="J3774" t="s">
        <v>81</v>
      </c>
      <c r="K3774" t="s">
        <v>24</v>
      </c>
      <c r="L3774" t="s">
        <v>17</v>
      </c>
      <c r="M3774" t="s">
        <v>18</v>
      </c>
    </row>
    <row r="3775" spans="1:13" x14ac:dyDescent="0.3">
      <c r="A3775" t="s">
        <v>78</v>
      </c>
      <c r="C3775" t="s">
        <v>21035</v>
      </c>
      <c r="D3775">
        <v>29</v>
      </c>
      <c r="E3775" s="1">
        <v>654215</v>
      </c>
      <c r="G3775" t="s">
        <v>13</v>
      </c>
      <c r="H3775" t="s">
        <v>21053</v>
      </c>
      <c r="I3775" t="s">
        <v>80</v>
      </c>
      <c r="J3775" t="s">
        <v>81</v>
      </c>
      <c r="K3775" t="s">
        <v>24</v>
      </c>
      <c r="L3775" t="s">
        <v>38</v>
      </c>
      <c r="M3775" t="s">
        <v>82</v>
      </c>
    </row>
    <row r="3776" spans="1:13" x14ac:dyDescent="0.3">
      <c r="A3776" t="s">
        <v>78</v>
      </c>
      <c r="C3776" t="s">
        <v>21035</v>
      </c>
      <c r="D3776">
        <v>24</v>
      </c>
      <c r="E3776" s="1">
        <v>3000000</v>
      </c>
      <c r="G3776" t="s">
        <v>34</v>
      </c>
      <c r="H3776" t="s">
        <v>21151</v>
      </c>
      <c r="I3776" t="s">
        <v>80</v>
      </c>
      <c r="J3776" t="s">
        <v>81</v>
      </c>
      <c r="K3776" t="s">
        <v>24</v>
      </c>
      <c r="L3776" t="s">
        <v>25</v>
      </c>
      <c r="M3776" t="s">
        <v>87</v>
      </c>
    </row>
    <row r="3777" spans="1:13" x14ac:dyDescent="0.3">
      <c r="A3777" t="s">
        <v>78</v>
      </c>
      <c r="C3777" t="s">
        <v>22646</v>
      </c>
      <c r="D3777">
        <v>69</v>
      </c>
      <c r="E3777" s="1">
        <v>1194965</v>
      </c>
      <c r="G3777" t="s">
        <v>13</v>
      </c>
      <c r="H3777" t="s">
        <v>22653</v>
      </c>
      <c r="I3777" t="s">
        <v>80</v>
      </c>
      <c r="J3777" t="s">
        <v>81</v>
      </c>
      <c r="K3777" t="s">
        <v>24</v>
      </c>
      <c r="L3777" t="s">
        <v>44</v>
      </c>
      <c r="M3777" t="s">
        <v>18</v>
      </c>
    </row>
    <row r="3778" spans="1:13" x14ac:dyDescent="0.3">
      <c r="A3778" t="s">
        <v>78</v>
      </c>
      <c r="C3778" t="s">
        <v>22646</v>
      </c>
      <c r="D3778">
        <v>14</v>
      </c>
      <c r="E3778" s="1">
        <v>80000</v>
      </c>
      <c r="G3778" t="s">
        <v>13</v>
      </c>
      <c r="H3778" t="s">
        <v>22682</v>
      </c>
      <c r="I3778" t="s">
        <v>80</v>
      </c>
      <c r="J3778" t="s">
        <v>81</v>
      </c>
      <c r="K3778" t="s">
        <v>24</v>
      </c>
      <c r="L3778" t="s">
        <v>17</v>
      </c>
      <c r="M3778" t="s">
        <v>18</v>
      </c>
    </row>
    <row r="3779" spans="1:13" x14ac:dyDescent="0.3">
      <c r="A3779" t="s">
        <v>78</v>
      </c>
      <c r="C3779" t="s">
        <v>22131</v>
      </c>
      <c r="D3779">
        <v>12</v>
      </c>
      <c r="E3779" s="1">
        <v>50025</v>
      </c>
      <c r="G3779" t="s">
        <v>13</v>
      </c>
      <c r="H3779" t="s">
        <v>22166</v>
      </c>
      <c r="I3779" t="s">
        <v>80</v>
      </c>
      <c r="J3779" t="s">
        <v>81</v>
      </c>
      <c r="K3779" t="s">
        <v>24</v>
      </c>
      <c r="L3779" t="s">
        <v>17</v>
      </c>
      <c r="M3779" t="s">
        <v>18</v>
      </c>
    </row>
    <row r="3780" spans="1:13" x14ac:dyDescent="0.3">
      <c r="A3780" t="s">
        <v>78</v>
      </c>
      <c r="C3780" t="s">
        <v>22131</v>
      </c>
      <c r="D3780">
        <v>16</v>
      </c>
      <c r="E3780" s="1">
        <v>750000</v>
      </c>
      <c r="G3780" t="s">
        <v>13</v>
      </c>
      <c r="H3780" t="s">
        <v>22196</v>
      </c>
      <c r="I3780" t="s">
        <v>80</v>
      </c>
      <c r="J3780" t="s">
        <v>81</v>
      </c>
      <c r="K3780" t="s">
        <v>24</v>
      </c>
      <c r="L3780" t="s">
        <v>25</v>
      </c>
      <c r="M3780" t="s">
        <v>87</v>
      </c>
    </row>
    <row r="3781" spans="1:13" x14ac:dyDescent="0.3">
      <c r="A3781" t="s">
        <v>78</v>
      </c>
      <c r="C3781" t="s">
        <v>17183</v>
      </c>
      <c r="D3781">
        <v>22</v>
      </c>
      <c r="E3781" s="1">
        <v>499628</v>
      </c>
      <c r="G3781" t="s">
        <v>13</v>
      </c>
      <c r="H3781" t="s">
        <v>17283</v>
      </c>
      <c r="I3781" t="s">
        <v>80</v>
      </c>
      <c r="J3781" t="s">
        <v>81</v>
      </c>
      <c r="K3781" t="s">
        <v>24</v>
      </c>
      <c r="L3781" t="s">
        <v>17</v>
      </c>
      <c r="M3781" t="s">
        <v>18</v>
      </c>
    </row>
    <row r="3782" spans="1:13" x14ac:dyDescent="0.3">
      <c r="A3782" t="s">
        <v>78</v>
      </c>
      <c r="C3782" t="s">
        <v>15606</v>
      </c>
      <c r="D3782">
        <v>60</v>
      </c>
      <c r="E3782" s="1">
        <v>1927276</v>
      </c>
      <c r="G3782" t="s">
        <v>13</v>
      </c>
      <c r="H3782" t="s">
        <v>15623</v>
      </c>
      <c r="I3782" t="s">
        <v>80</v>
      </c>
      <c r="J3782" t="s">
        <v>81</v>
      </c>
      <c r="K3782" t="s">
        <v>24</v>
      </c>
      <c r="L3782" t="s">
        <v>44</v>
      </c>
      <c r="M3782" t="s">
        <v>18</v>
      </c>
    </row>
    <row r="3783" spans="1:13" x14ac:dyDescent="0.3">
      <c r="A3783" t="s">
        <v>78</v>
      </c>
      <c r="C3783" t="s">
        <v>15606</v>
      </c>
      <c r="D3783">
        <v>42</v>
      </c>
      <c r="E3783" s="1">
        <v>2412205</v>
      </c>
      <c r="G3783" t="s">
        <v>34</v>
      </c>
      <c r="H3783" t="s">
        <v>15628</v>
      </c>
      <c r="I3783" t="s">
        <v>80</v>
      </c>
      <c r="J3783" t="s">
        <v>81</v>
      </c>
      <c r="K3783" t="s">
        <v>24</v>
      </c>
      <c r="L3783" t="s">
        <v>17</v>
      </c>
      <c r="M3783" t="s">
        <v>3814</v>
      </c>
    </row>
    <row r="3784" spans="1:13" x14ac:dyDescent="0.3">
      <c r="A3784" t="s">
        <v>78</v>
      </c>
      <c r="C3784" t="s">
        <v>17138</v>
      </c>
      <c r="D3784">
        <v>18</v>
      </c>
      <c r="E3784" s="1">
        <v>94611</v>
      </c>
      <c r="G3784" t="s">
        <v>34</v>
      </c>
      <c r="H3784" t="s">
        <v>17168</v>
      </c>
      <c r="I3784" t="s">
        <v>80</v>
      </c>
      <c r="J3784" t="s">
        <v>81</v>
      </c>
      <c r="K3784" t="s">
        <v>24</v>
      </c>
      <c r="L3784" t="s">
        <v>17</v>
      </c>
      <c r="M3784" t="s">
        <v>504</v>
      </c>
    </row>
    <row r="3785" spans="1:13" x14ac:dyDescent="0.3">
      <c r="A3785" t="s">
        <v>78</v>
      </c>
      <c r="C3785" t="s">
        <v>12314</v>
      </c>
      <c r="D3785">
        <v>31</v>
      </c>
      <c r="E3785" s="1">
        <v>6303662</v>
      </c>
      <c r="G3785" t="s">
        <v>34</v>
      </c>
      <c r="H3785" t="s">
        <v>12429</v>
      </c>
      <c r="I3785" t="s">
        <v>80</v>
      </c>
      <c r="J3785" t="s">
        <v>81</v>
      </c>
      <c r="K3785" t="s">
        <v>24</v>
      </c>
      <c r="L3785" t="s">
        <v>38</v>
      </c>
      <c r="M3785" t="s">
        <v>217</v>
      </c>
    </row>
    <row r="3786" spans="1:13" x14ac:dyDescent="0.3">
      <c r="A3786" t="s">
        <v>78</v>
      </c>
      <c r="C3786" t="s">
        <v>12314</v>
      </c>
      <c r="D3786">
        <v>76</v>
      </c>
      <c r="E3786" s="1">
        <v>30866538</v>
      </c>
      <c r="G3786" t="s">
        <v>13</v>
      </c>
      <c r="H3786" t="s">
        <v>12430</v>
      </c>
      <c r="I3786" t="s">
        <v>80</v>
      </c>
      <c r="J3786" t="s">
        <v>81</v>
      </c>
      <c r="K3786" t="s">
        <v>24</v>
      </c>
      <c r="L3786" t="s">
        <v>25</v>
      </c>
      <c r="M3786" t="s">
        <v>66</v>
      </c>
    </row>
    <row r="3787" spans="1:13" x14ac:dyDescent="0.3">
      <c r="A3787" t="s">
        <v>78</v>
      </c>
      <c r="C3787" t="s">
        <v>11813</v>
      </c>
      <c r="D3787">
        <v>39</v>
      </c>
      <c r="E3787" s="1">
        <v>3000000</v>
      </c>
      <c r="G3787" t="s">
        <v>34</v>
      </c>
      <c r="H3787" t="s">
        <v>12236</v>
      </c>
      <c r="I3787" t="s">
        <v>80</v>
      </c>
      <c r="J3787" t="s">
        <v>81</v>
      </c>
      <c r="K3787" t="s">
        <v>24</v>
      </c>
      <c r="L3787" t="s">
        <v>38</v>
      </c>
      <c r="M3787" t="s">
        <v>504</v>
      </c>
    </row>
    <row r="3788" spans="1:13" x14ac:dyDescent="0.3">
      <c r="A3788" t="s">
        <v>78</v>
      </c>
      <c r="C3788" t="s">
        <v>12673</v>
      </c>
      <c r="D3788">
        <v>40</v>
      </c>
      <c r="E3788" s="1">
        <v>2000000</v>
      </c>
      <c r="G3788" t="s">
        <v>34</v>
      </c>
      <c r="H3788" t="s">
        <v>12791</v>
      </c>
      <c r="I3788" t="s">
        <v>80</v>
      </c>
      <c r="J3788" t="s">
        <v>81</v>
      </c>
      <c r="K3788" t="s">
        <v>24</v>
      </c>
      <c r="L3788" t="s">
        <v>38</v>
      </c>
      <c r="M3788" t="s">
        <v>504</v>
      </c>
    </row>
    <row r="3789" spans="1:13" x14ac:dyDescent="0.3">
      <c r="A3789" t="s">
        <v>78</v>
      </c>
      <c r="C3789" t="s">
        <v>11494</v>
      </c>
      <c r="D3789">
        <v>22</v>
      </c>
      <c r="E3789" s="1">
        <v>191226</v>
      </c>
      <c r="G3789" t="s">
        <v>13</v>
      </c>
      <c r="H3789" t="s">
        <v>11518</v>
      </c>
      <c r="I3789" t="s">
        <v>80</v>
      </c>
      <c r="J3789" t="s">
        <v>81</v>
      </c>
      <c r="K3789" t="s">
        <v>24</v>
      </c>
      <c r="L3789" t="s">
        <v>17</v>
      </c>
      <c r="M3789" t="s">
        <v>18</v>
      </c>
    </row>
    <row r="3790" spans="1:13" x14ac:dyDescent="0.3">
      <c r="A3790" t="s">
        <v>78</v>
      </c>
      <c r="C3790" t="s">
        <v>11494</v>
      </c>
      <c r="D3790">
        <v>6</v>
      </c>
      <c r="E3790" s="1">
        <v>95134</v>
      </c>
      <c r="G3790" t="s">
        <v>13</v>
      </c>
      <c r="H3790" t="s">
        <v>11602</v>
      </c>
      <c r="I3790" t="s">
        <v>80</v>
      </c>
      <c r="J3790" t="s">
        <v>81</v>
      </c>
      <c r="K3790" t="s">
        <v>24</v>
      </c>
      <c r="L3790" t="s">
        <v>38</v>
      </c>
      <c r="M3790" t="s">
        <v>82</v>
      </c>
    </row>
    <row r="3791" spans="1:13" x14ac:dyDescent="0.3">
      <c r="A3791" t="s">
        <v>78</v>
      </c>
      <c r="C3791" t="s">
        <v>11494</v>
      </c>
      <c r="D3791">
        <v>52</v>
      </c>
      <c r="E3791" s="1">
        <v>3758665</v>
      </c>
      <c r="G3791" t="s">
        <v>69</v>
      </c>
      <c r="H3791" t="s">
        <v>11609</v>
      </c>
      <c r="I3791" t="s">
        <v>80</v>
      </c>
      <c r="J3791" t="s">
        <v>81</v>
      </c>
      <c r="K3791" t="s">
        <v>24</v>
      </c>
      <c r="L3791" t="s">
        <v>38</v>
      </c>
      <c r="M3791" t="s">
        <v>3775</v>
      </c>
    </row>
    <row r="3792" spans="1:13" x14ac:dyDescent="0.3">
      <c r="A3792" t="s">
        <v>78</v>
      </c>
      <c r="C3792" t="s">
        <v>11779</v>
      </c>
      <c r="D3792">
        <v>48</v>
      </c>
      <c r="E3792" s="1">
        <v>4276785</v>
      </c>
      <c r="G3792" t="s">
        <v>34</v>
      </c>
      <c r="H3792" t="s">
        <v>11784</v>
      </c>
      <c r="I3792" t="s">
        <v>80</v>
      </c>
      <c r="J3792" t="s">
        <v>81</v>
      </c>
      <c r="K3792" t="s">
        <v>24</v>
      </c>
      <c r="L3792" t="s">
        <v>3538</v>
      </c>
      <c r="M3792" t="s">
        <v>217</v>
      </c>
    </row>
    <row r="3793" spans="1:13" x14ac:dyDescent="0.3">
      <c r="A3793" t="s">
        <v>78</v>
      </c>
      <c r="C3793" t="s">
        <v>9547</v>
      </c>
      <c r="D3793">
        <v>65</v>
      </c>
      <c r="E3793" s="1">
        <v>9999999</v>
      </c>
      <c r="G3793" t="s">
        <v>13</v>
      </c>
      <c r="H3793" t="s">
        <v>9605</v>
      </c>
      <c r="I3793" t="s">
        <v>80</v>
      </c>
      <c r="J3793" t="s">
        <v>81</v>
      </c>
      <c r="K3793" t="s">
        <v>24</v>
      </c>
      <c r="L3793" t="s">
        <v>38</v>
      </c>
      <c r="M3793" t="s">
        <v>82</v>
      </c>
    </row>
    <row r="3794" spans="1:13" x14ac:dyDescent="0.3">
      <c r="A3794" t="s">
        <v>78</v>
      </c>
      <c r="C3794" t="s">
        <v>9396</v>
      </c>
      <c r="D3794">
        <v>37</v>
      </c>
      <c r="E3794" s="1">
        <v>1499991</v>
      </c>
      <c r="G3794" t="s">
        <v>13</v>
      </c>
      <c r="H3794" t="s">
        <v>9426</v>
      </c>
      <c r="I3794" t="s">
        <v>80</v>
      </c>
      <c r="J3794" t="s">
        <v>81</v>
      </c>
      <c r="K3794" t="s">
        <v>24</v>
      </c>
      <c r="L3794" t="s">
        <v>17</v>
      </c>
      <c r="M3794" t="s">
        <v>18</v>
      </c>
    </row>
    <row r="3795" spans="1:13" x14ac:dyDescent="0.3">
      <c r="A3795" t="s">
        <v>78</v>
      </c>
      <c r="C3795" t="s">
        <v>9396</v>
      </c>
      <c r="D3795">
        <v>30</v>
      </c>
      <c r="E3795" s="1">
        <v>275433</v>
      </c>
      <c r="G3795" t="s">
        <v>13</v>
      </c>
      <c r="H3795" t="s">
        <v>9430</v>
      </c>
      <c r="I3795" t="s">
        <v>80</v>
      </c>
      <c r="J3795" t="s">
        <v>81</v>
      </c>
      <c r="K3795" t="s">
        <v>24</v>
      </c>
      <c r="L3795" t="s">
        <v>44</v>
      </c>
      <c r="M3795" t="s">
        <v>18</v>
      </c>
    </row>
    <row r="3796" spans="1:13" x14ac:dyDescent="0.3">
      <c r="A3796" t="s">
        <v>78</v>
      </c>
      <c r="C3796" t="s">
        <v>11012</v>
      </c>
      <c r="D3796">
        <v>80</v>
      </c>
      <c r="E3796" s="1">
        <v>1995843</v>
      </c>
      <c r="G3796" t="s">
        <v>13</v>
      </c>
      <c r="H3796" t="s">
        <v>11021</v>
      </c>
      <c r="I3796" t="s">
        <v>80</v>
      </c>
      <c r="J3796" t="s">
        <v>81</v>
      </c>
      <c r="K3796" t="s">
        <v>24</v>
      </c>
      <c r="L3796" t="s">
        <v>38</v>
      </c>
      <c r="M3796" t="s">
        <v>18</v>
      </c>
    </row>
    <row r="3797" spans="1:13" x14ac:dyDescent="0.3">
      <c r="A3797" t="s">
        <v>78</v>
      </c>
      <c r="C3797" t="s">
        <v>11012</v>
      </c>
      <c r="D3797">
        <v>29</v>
      </c>
      <c r="E3797" s="1">
        <v>349211</v>
      </c>
      <c r="G3797" t="s">
        <v>34</v>
      </c>
      <c r="H3797" t="s">
        <v>11091</v>
      </c>
      <c r="I3797" t="s">
        <v>80</v>
      </c>
      <c r="J3797" t="s">
        <v>81</v>
      </c>
      <c r="K3797" t="s">
        <v>24</v>
      </c>
      <c r="L3797" t="s">
        <v>115</v>
      </c>
      <c r="M3797" t="s">
        <v>217</v>
      </c>
    </row>
    <row r="3798" spans="1:13" x14ac:dyDescent="0.3">
      <c r="A3798" t="s">
        <v>78</v>
      </c>
      <c r="C3798" t="s">
        <v>8560</v>
      </c>
      <c r="D3798">
        <v>13</v>
      </c>
      <c r="E3798" s="1">
        <v>34556</v>
      </c>
      <c r="G3798" t="s">
        <v>13</v>
      </c>
      <c r="H3798" t="s">
        <v>8643</v>
      </c>
      <c r="I3798" t="s">
        <v>80</v>
      </c>
      <c r="J3798" t="s">
        <v>81</v>
      </c>
      <c r="K3798" t="s">
        <v>24</v>
      </c>
      <c r="L3798" t="s">
        <v>17</v>
      </c>
      <c r="M3798" t="s">
        <v>18</v>
      </c>
    </row>
    <row r="3799" spans="1:13" x14ac:dyDescent="0.3">
      <c r="A3799" t="s">
        <v>78</v>
      </c>
      <c r="C3799" t="s">
        <v>34542</v>
      </c>
      <c r="D3799">
        <v>36</v>
      </c>
      <c r="E3799" s="1">
        <v>3500000</v>
      </c>
      <c r="G3799" t="s">
        <v>69</v>
      </c>
      <c r="H3799" t="s">
        <v>34593</v>
      </c>
      <c r="I3799" t="s">
        <v>80</v>
      </c>
      <c r="J3799" t="s">
        <v>81</v>
      </c>
      <c r="K3799" t="s">
        <v>24</v>
      </c>
      <c r="L3799" t="s">
        <v>17</v>
      </c>
      <c r="M3799" t="s">
        <v>3775</v>
      </c>
    </row>
    <row r="3800" spans="1:13" x14ac:dyDescent="0.3">
      <c r="A3800" t="s">
        <v>78</v>
      </c>
      <c r="C3800" t="s">
        <v>36965</v>
      </c>
      <c r="D3800">
        <v>69</v>
      </c>
      <c r="E3800" s="1">
        <v>813698</v>
      </c>
      <c r="G3800" t="s">
        <v>34</v>
      </c>
      <c r="H3800" t="s">
        <v>36982</v>
      </c>
      <c r="I3800" t="s">
        <v>80</v>
      </c>
      <c r="J3800" t="s">
        <v>81</v>
      </c>
      <c r="K3800" t="s">
        <v>24</v>
      </c>
      <c r="L3800" t="s">
        <v>17</v>
      </c>
      <c r="M3800" t="s">
        <v>61</v>
      </c>
    </row>
    <row r="3801" spans="1:13" x14ac:dyDescent="0.3">
      <c r="A3801" t="s">
        <v>78</v>
      </c>
      <c r="C3801" t="s">
        <v>35954</v>
      </c>
      <c r="D3801">
        <v>94</v>
      </c>
      <c r="E3801" s="1">
        <v>24239658</v>
      </c>
      <c r="G3801" t="s">
        <v>34</v>
      </c>
      <c r="H3801" t="s">
        <v>36009</v>
      </c>
      <c r="I3801" t="s">
        <v>80</v>
      </c>
      <c r="J3801" t="s">
        <v>81</v>
      </c>
      <c r="K3801" t="s">
        <v>24</v>
      </c>
      <c r="L3801" t="s">
        <v>38</v>
      </c>
      <c r="M3801" t="s">
        <v>434</v>
      </c>
    </row>
    <row r="3802" spans="1:13" x14ac:dyDescent="0.3">
      <c r="A3802" t="s">
        <v>78</v>
      </c>
      <c r="C3802" t="s">
        <v>35729</v>
      </c>
      <c r="D3802">
        <v>18</v>
      </c>
      <c r="E3802" s="1">
        <v>786394</v>
      </c>
      <c r="G3802" t="s">
        <v>13</v>
      </c>
      <c r="H3802" t="s">
        <v>35742</v>
      </c>
      <c r="I3802" t="s">
        <v>80</v>
      </c>
      <c r="J3802" t="s">
        <v>81</v>
      </c>
      <c r="K3802" t="s">
        <v>24</v>
      </c>
      <c r="L3802" t="s">
        <v>38</v>
      </c>
      <c r="M3802" t="s">
        <v>450</v>
      </c>
    </row>
    <row r="3803" spans="1:13" x14ac:dyDescent="0.3">
      <c r="A3803" t="s">
        <v>78</v>
      </c>
      <c r="C3803" t="s">
        <v>18305</v>
      </c>
      <c r="D3803">
        <v>28</v>
      </c>
      <c r="E3803" s="1">
        <v>165000</v>
      </c>
      <c r="G3803" t="s">
        <v>13</v>
      </c>
      <c r="H3803" t="s">
        <v>18311</v>
      </c>
      <c r="I3803" t="s">
        <v>80</v>
      </c>
      <c r="J3803" t="s">
        <v>81</v>
      </c>
      <c r="K3803" t="s">
        <v>24</v>
      </c>
      <c r="L3803" t="s">
        <v>17</v>
      </c>
      <c r="M3803" t="s">
        <v>345</v>
      </c>
    </row>
    <row r="3804" spans="1:13" x14ac:dyDescent="0.3">
      <c r="A3804" t="s">
        <v>78</v>
      </c>
      <c r="C3804" t="s">
        <v>25665</v>
      </c>
      <c r="D3804">
        <v>12</v>
      </c>
      <c r="E3804" s="1">
        <v>82500</v>
      </c>
      <c r="G3804" t="s">
        <v>34</v>
      </c>
      <c r="H3804" t="s">
        <v>25707</v>
      </c>
      <c r="I3804" t="s">
        <v>80</v>
      </c>
      <c r="J3804" t="s">
        <v>81</v>
      </c>
      <c r="K3804" t="s">
        <v>24</v>
      </c>
      <c r="L3804" t="s">
        <v>17</v>
      </c>
      <c r="M3804" t="s">
        <v>202</v>
      </c>
    </row>
    <row r="3805" spans="1:13" x14ac:dyDescent="0.3">
      <c r="A3805" t="s">
        <v>78</v>
      </c>
      <c r="C3805" t="s">
        <v>26519</v>
      </c>
      <c r="D3805">
        <v>12</v>
      </c>
      <c r="E3805" s="1">
        <v>1000000</v>
      </c>
      <c r="G3805" t="s">
        <v>34</v>
      </c>
      <c r="H3805" t="s">
        <v>26534</v>
      </c>
      <c r="I3805" t="s">
        <v>80</v>
      </c>
      <c r="J3805" t="s">
        <v>81</v>
      </c>
      <c r="K3805" t="s">
        <v>24</v>
      </c>
      <c r="L3805" t="s">
        <v>44</v>
      </c>
      <c r="M3805" t="s">
        <v>504</v>
      </c>
    </row>
    <row r="3806" spans="1:13" x14ac:dyDescent="0.3">
      <c r="A3806" t="s">
        <v>26009</v>
      </c>
      <c r="C3806" t="s">
        <v>25932</v>
      </c>
      <c r="D3806">
        <v>3</v>
      </c>
      <c r="E3806" s="1">
        <v>41070</v>
      </c>
      <c r="G3806" t="s">
        <v>34</v>
      </c>
      <c r="H3806" t="s">
        <v>6143</v>
      </c>
      <c r="I3806" t="s">
        <v>6842</v>
      </c>
      <c r="J3806" t="s">
        <v>175</v>
      </c>
      <c r="K3806" t="s">
        <v>24</v>
      </c>
      <c r="L3806" t="s">
        <v>25</v>
      </c>
      <c r="M3806" t="s">
        <v>6146</v>
      </c>
    </row>
    <row r="3807" spans="1:13" x14ac:dyDescent="0.3">
      <c r="A3807" t="s">
        <v>26009</v>
      </c>
      <c r="C3807" t="s">
        <v>25932</v>
      </c>
      <c r="D3807">
        <v>3</v>
      </c>
      <c r="E3807" s="1">
        <v>34795</v>
      </c>
      <c r="G3807" t="s">
        <v>34</v>
      </c>
      <c r="H3807" t="s">
        <v>6143</v>
      </c>
      <c r="I3807" t="s">
        <v>6842</v>
      </c>
      <c r="J3807" t="s">
        <v>175</v>
      </c>
      <c r="K3807" t="s">
        <v>24</v>
      </c>
      <c r="L3807" t="s">
        <v>25</v>
      </c>
      <c r="M3807" t="s">
        <v>6146</v>
      </c>
    </row>
    <row r="3808" spans="1:13" x14ac:dyDescent="0.3">
      <c r="A3808" t="s">
        <v>20442</v>
      </c>
      <c r="C3808" t="s">
        <v>20401</v>
      </c>
      <c r="D3808">
        <v>3</v>
      </c>
      <c r="E3808" s="1">
        <v>12175</v>
      </c>
      <c r="G3808" t="s">
        <v>34</v>
      </c>
      <c r="H3808" t="s">
        <v>6143</v>
      </c>
      <c r="I3808" t="s">
        <v>20443</v>
      </c>
      <c r="J3808" t="s">
        <v>1169</v>
      </c>
      <c r="K3808" t="s">
        <v>24</v>
      </c>
      <c r="L3808" t="s">
        <v>25</v>
      </c>
      <c r="M3808" t="s">
        <v>6146</v>
      </c>
    </row>
    <row r="3809" spans="1:13" x14ac:dyDescent="0.3">
      <c r="A3809" t="s">
        <v>20115</v>
      </c>
      <c r="C3809" t="s">
        <v>19936</v>
      </c>
      <c r="D3809">
        <v>5</v>
      </c>
      <c r="E3809" s="1">
        <v>13580</v>
      </c>
      <c r="G3809" t="s">
        <v>34</v>
      </c>
      <c r="H3809" t="s">
        <v>6143</v>
      </c>
      <c r="I3809" t="s">
        <v>15232</v>
      </c>
      <c r="J3809" t="s">
        <v>9844</v>
      </c>
      <c r="K3809" t="s">
        <v>24</v>
      </c>
      <c r="L3809" t="s">
        <v>25</v>
      </c>
      <c r="M3809" t="s">
        <v>6146</v>
      </c>
    </row>
    <row r="3810" spans="1:13" x14ac:dyDescent="0.3">
      <c r="A3810" t="s">
        <v>26616</v>
      </c>
      <c r="C3810" t="s">
        <v>26519</v>
      </c>
      <c r="D3810">
        <v>5</v>
      </c>
      <c r="E3810" s="1">
        <v>16895</v>
      </c>
      <c r="G3810" t="s">
        <v>34</v>
      </c>
      <c r="H3810" t="s">
        <v>6143</v>
      </c>
      <c r="I3810" t="s">
        <v>26617</v>
      </c>
      <c r="J3810" t="s">
        <v>2347</v>
      </c>
      <c r="K3810" t="s">
        <v>24</v>
      </c>
      <c r="L3810" t="s">
        <v>25</v>
      </c>
      <c r="M3810" t="s">
        <v>6146</v>
      </c>
    </row>
    <row r="3811" spans="1:13" x14ac:dyDescent="0.3">
      <c r="A3811" t="s">
        <v>18648</v>
      </c>
      <c r="C3811" t="s">
        <v>26519</v>
      </c>
      <c r="D3811">
        <v>5</v>
      </c>
      <c r="E3811" s="1">
        <v>21120</v>
      </c>
      <c r="G3811" t="s">
        <v>34</v>
      </c>
      <c r="H3811" t="s">
        <v>6143</v>
      </c>
      <c r="I3811" t="s">
        <v>18649</v>
      </c>
      <c r="J3811" t="s">
        <v>2347</v>
      </c>
      <c r="K3811" t="s">
        <v>24</v>
      </c>
      <c r="L3811" t="s">
        <v>25</v>
      </c>
      <c r="M3811" t="s">
        <v>6146</v>
      </c>
    </row>
    <row r="3812" spans="1:13" x14ac:dyDescent="0.3">
      <c r="A3812" t="s">
        <v>18648</v>
      </c>
      <c r="C3812" t="s">
        <v>18470</v>
      </c>
      <c r="D3812">
        <v>4</v>
      </c>
      <c r="E3812" s="1">
        <v>4585</v>
      </c>
      <c r="G3812" t="s">
        <v>34</v>
      </c>
      <c r="H3812" t="s">
        <v>6143</v>
      </c>
      <c r="I3812" t="s">
        <v>18649</v>
      </c>
      <c r="J3812" t="s">
        <v>3203</v>
      </c>
      <c r="K3812" t="s">
        <v>24</v>
      </c>
      <c r="L3812" t="s">
        <v>25</v>
      </c>
      <c r="M3812" t="s">
        <v>6146</v>
      </c>
    </row>
    <row r="3813" spans="1:13" x14ac:dyDescent="0.3">
      <c r="A3813" t="s">
        <v>14385</v>
      </c>
      <c r="C3813" t="s">
        <v>14108</v>
      </c>
      <c r="D3813">
        <v>7</v>
      </c>
      <c r="E3813" s="1">
        <v>16108</v>
      </c>
      <c r="G3813" t="s">
        <v>34</v>
      </c>
      <c r="H3813" t="s">
        <v>6143</v>
      </c>
      <c r="I3813" t="s">
        <v>14386</v>
      </c>
      <c r="J3813" t="s">
        <v>433</v>
      </c>
      <c r="K3813" t="s">
        <v>24</v>
      </c>
      <c r="L3813" t="s">
        <v>25</v>
      </c>
      <c r="M3813" t="s">
        <v>6146</v>
      </c>
    </row>
    <row r="3814" spans="1:13" x14ac:dyDescent="0.3">
      <c r="A3814" t="s">
        <v>20630</v>
      </c>
      <c r="C3814" t="s">
        <v>20542</v>
      </c>
      <c r="D3814">
        <v>3</v>
      </c>
      <c r="E3814" s="1">
        <v>5155</v>
      </c>
      <c r="G3814" t="s">
        <v>34</v>
      </c>
      <c r="H3814" t="s">
        <v>6143</v>
      </c>
      <c r="I3814" t="s">
        <v>20631</v>
      </c>
      <c r="J3814" t="s">
        <v>627</v>
      </c>
      <c r="K3814" t="s">
        <v>24</v>
      </c>
      <c r="L3814" t="s">
        <v>25</v>
      </c>
      <c r="M3814" t="s">
        <v>6146</v>
      </c>
    </row>
    <row r="3815" spans="1:13" x14ac:dyDescent="0.3">
      <c r="A3815" t="s">
        <v>28830</v>
      </c>
      <c r="C3815" t="s">
        <v>28715</v>
      </c>
      <c r="D3815">
        <v>18</v>
      </c>
      <c r="E3815" s="1">
        <v>1709267</v>
      </c>
      <c r="G3815" t="s">
        <v>13</v>
      </c>
      <c r="H3815" t="s">
        <v>28831</v>
      </c>
      <c r="I3815" t="s">
        <v>118</v>
      </c>
      <c r="J3815" t="s">
        <v>119</v>
      </c>
      <c r="K3815" t="s">
        <v>24</v>
      </c>
      <c r="L3815" t="s">
        <v>17</v>
      </c>
      <c r="M3815" t="s">
        <v>4960</v>
      </c>
    </row>
    <row r="3816" spans="1:13" x14ac:dyDescent="0.3">
      <c r="A3816" t="s">
        <v>4132</v>
      </c>
      <c r="C3816" t="s">
        <v>3657</v>
      </c>
      <c r="D3816">
        <v>20</v>
      </c>
      <c r="E3816" s="1">
        <v>1212927</v>
      </c>
      <c r="G3816" t="s">
        <v>13</v>
      </c>
      <c r="H3816" t="s">
        <v>4133</v>
      </c>
      <c r="I3816" t="s">
        <v>4023</v>
      </c>
      <c r="J3816" t="s">
        <v>501</v>
      </c>
      <c r="K3816" t="s">
        <v>51</v>
      </c>
      <c r="L3816" t="s">
        <v>17</v>
      </c>
      <c r="M3816" t="s">
        <v>45</v>
      </c>
    </row>
    <row r="3817" spans="1:13" x14ac:dyDescent="0.3">
      <c r="A3817" t="s">
        <v>13528</v>
      </c>
      <c r="C3817" t="s">
        <v>13456</v>
      </c>
      <c r="D3817">
        <v>7</v>
      </c>
      <c r="E3817" s="1">
        <v>7754</v>
      </c>
      <c r="G3817" t="s">
        <v>34</v>
      </c>
      <c r="H3817" t="s">
        <v>6143</v>
      </c>
      <c r="I3817" t="s">
        <v>13529</v>
      </c>
      <c r="J3817" t="s">
        <v>30</v>
      </c>
      <c r="K3817" t="s">
        <v>24</v>
      </c>
      <c r="L3817" t="s">
        <v>25</v>
      </c>
      <c r="M3817" t="s">
        <v>6146</v>
      </c>
    </row>
    <row r="3818" spans="1:13" x14ac:dyDescent="0.3">
      <c r="A3818" t="s">
        <v>3893</v>
      </c>
      <c r="C3818" t="s">
        <v>30595</v>
      </c>
      <c r="D3818">
        <v>6</v>
      </c>
      <c r="E3818" s="1">
        <v>1992611</v>
      </c>
      <c r="G3818" t="s">
        <v>34</v>
      </c>
      <c r="H3818" t="s">
        <v>30749</v>
      </c>
      <c r="I3818" t="s">
        <v>70</v>
      </c>
      <c r="J3818" t="s">
        <v>70</v>
      </c>
      <c r="K3818" t="s">
        <v>24</v>
      </c>
      <c r="L3818" t="s">
        <v>17</v>
      </c>
      <c r="M3818" t="s">
        <v>202</v>
      </c>
    </row>
    <row r="3819" spans="1:13" x14ac:dyDescent="0.3">
      <c r="A3819" t="s">
        <v>3893</v>
      </c>
      <c r="C3819" t="s">
        <v>3657</v>
      </c>
      <c r="D3819">
        <v>9</v>
      </c>
      <c r="E3819" s="1">
        <v>248098</v>
      </c>
      <c r="G3819" t="s">
        <v>34</v>
      </c>
      <c r="H3819" t="s">
        <v>3894</v>
      </c>
      <c r="I3819" t="s">
        <v>70</v>
      </c>
      <c r="J3819" t="s">
        <v>70</v>
      </c>
      <c r="K3819" t="s">
        <v>24</v>
      </c>
      <c r="L3819" t="s">
        <v>17</v>
      </c>
      <c r="M3819" t="s">
        <v>202</v>
      </c>
    </row>
    <row r="3820" spans="1:13" x14ac:dyDescent="0.3">
      <c r="A3820" t="s">
        <v>9682</v>
      </c>
      <c r="C3820" t="s">
        <v>15737</v>
      </c>
      <c r="D3820">
        <v>30</v>
      </c>
      <c r="E3820" s="1">
        <v>1533308</v>
      </c>
      <c r="G3820" t="s">
        <v>111</v>
      </c>
      <c r="H3820" t="s">
        <v>15962</v>
      </c>
      <c r="I3820" t="s">
        <v>9684</v>
      </c>
      <c r="J3820" t="s">
        <v>86</v>
      </c>
      <c r="K3820" t="s">
        <v>24</v>
      </c>
      <c r="L3820" t="s">
        <v>25</v>
      </c>
      <c r="M3820" t="s">
        <v>120</v>
      </c>
    </row>
    <row r="3821" spans="1:13" x14ac:dyDescent="0.3">
      <c r="A3821" t="s">
        <v>9682</v>
      </c>
      <c r="C3821" t="s">
        <v>16599</v>
      </c>
      <c r="D3821">
        <v>18</v>
      </c>
      <c r="E3821" s="1">
        <v>526860</v>
      </c>
      <c r="G3821" t="s">
        <v>111</v>
      </c>
      <c r="H3821" t="s">
        <v>16663</v>
      </c>
      <c r="I3821" t="s">
        <v>9684</v>
      </c>
      <c r="J3821" t="s">
        <v>86</v>
      </c>
      <c r="K3821" t="s">
        <v>24</v>
      </c>
      <c r="L3821" t="s">
        <v>25</v>
      </c>
      <c r="M3821" t="s">
        <v>120</v>
      </c>
    </row>
    <row r="3822" spans="1:13" x14ac:dyDescent="0.3">
      <c r="A3822" t="s">
        <v>9682</v>
      </c>
      <c r="C3822" t="s">
        <v>12314</v>
      </c>
      <c r="D3822">
        <v>14</v>
      </c>
      <c r="E3822" s="1">
        <v>514800</v>
      </c>
      <c r="G3822" t="s">
        <v>111</v>
      </c>
      <c r="H3822" t="s">
        <v>12532</v>
      </c>
      <c r="I3822" t="s">
        <v>9684</v>
      </c>
      <c r="J3822" t="s">
        <v>86</v>
      </c>
      <c r="K3822" t="s">
        <v>24</v>
      </c>
      <c r="L3822" t="s">
        <v>25</v>
      </c>
      <c r="M3822" t="s">
        <v>120</v>
      </c>
    </row>
    <row r="3823" spans="1:13" x14ac:dyDescent="0.3">
      <c r="A3823" t="s">
        <v>9682</v>
      </c>
      <c r="C3823" t="s">
        <v>11813</v>
      </c>
      <c r="D3823">
        <v>13</v>
      </c>
      <c r="E3823" s="1">
        <v>52760</v>
      </c>
      <c r="G3823" t="s">
        <v>111</v>
      </c>
      <c r="H3823" t="s">
        <v>11910</v>
      </c>
      <c r="I3823" t="s">
        <v>9684</v>
      </c>
      <c r="J3823" t="s">
        <v>86</v>
      </c>
      <c r="K3823" t="s">
        <v>24</v>
      </c>
      <c r="L3823" t="s">
        <v>25</v>
      </c>
      <c r="M3823" t="s">
        <v>120</v>
      </c>
    </row>
    <row r="3824" spans="1:13" x14ac:dyDescent="0.3">
      <c r="A3824" t="s">
        <v>9682</v>
      </c>
      <c r="C3824" t="s">
        <v>9547</v>
      </c>
      <c r="D3824">
        <v>12</v>
      </c>
      <c r="E3824" s="1">
        <v>500000</v>
      </c>
      <c r="G3824" t="s">
        <v>111</v>
      </c>
      <c r="H3824" t="s">
        <v>9683</v>
      </c>
      <c r="I3824" t="s">
        <v>9684</v>
      </c>
      <c r="J3824" t="s">
        <v>86</v>
      </c>
      <c r="K3824" t="s">
        <v>24</v>
      </c>
      <c r="L3824" t="s">
        <v>25</v>
      </c>
      <c r="M3824" t="s">
        <v>120</v>
      </c>
    </row>
    <row r="3825" spans="1:13" x14ac:dyDescent="0.3">
      <c r="A3825" t="s">
        <v>9682</v>
      </c>
      <c r="C3825" t="s">
        <v>34035</v>
      </c>
      <c r="D3825">
        <v>11</v>
      </c>
      <c r="E3825" s="1">
        <v>350000</v>
      </c>
      <c r="G3825" t="s">
        <v>111</v>
      </c>
      <c r="H3825" t="s">
        <v>34081</v>
      </c>
      <c r="I3825" t="s">
        <v>9684</v>
      </c>
      <c r="J3825" t="s">
        <v>86</v>
      </c>
      <c r="K3825" t="s">
        <v>24</v>
      </c>
      <c r="L3825" t="s">
        <v>25</v>
      </c>
      <c r="M3825" t="s">
        <v>120</v>
      </c>
    </row>
    <row r="3826" spans="1:13" x14ac:dyDescent="0.3">
      <c r="A3826" t="s">
        <v>9682</v>
      </c>
      <c r="C3826" t="s">
        <v>37047</v>
      </c>
      <c r="D3826">
        <v>55</v>
      </c>
      <c r="E3826" s="1">
        <v>3058313</v>
      </c>
      <c r="G3826" t="s">
        <v>111</v>
      </c>
      <c r="H3826" t="s">
        <v>37073</v>
      </c>
      <c r="I3826" t="s">
        <v>9684</v>
      </c>
      <c r="J3826" t="s">
        <v>86</v>
      </c>
      <c r="K3826" t="s">
        <v>24</v>
      </c>
      <c r="L3826" t="s">
        <v>25</v>
      </c>
      <c r="M3826" t="s">
        <v>120</v>
      </c>
    </row>
    <row r="3827" spans="1:13" x14ac:dyDescent="0.3">
      <c r="A3827" t="s">
        <v>24288</v>
      </c>
      <c r="C3827" t="s">
        <v>24055</v>
      </c>
      <c r="D3827">
        <v>19</v>
      </c>
      <c r="E3827" s="1">
        <v>100000</v>
      </c>
      <c r="G3827" t="s">
        <v>13</v>
      </c>
      <c r="H3827" t="s">
        <v>24289</v>
      </c>
      <c r="I3827" t="s">
        <v>5499</v>
      </c>
      <c r="J3827" t="s">
        <v>1980</v>
      </c>
      <c r="K3827" t="s">
        <v>132</v>
      </c>
      <c r="L3827" t="s">
        <v>17</v>
      </c>
      <c r="M3827" t="s">
        <v>450</v>
      </c>
    </row>
    <row r="3828" spans="1:13" x14ac:dyDescent="0.3">
      <c r="A3828" t="s">
        <v>3331</v>
      </c>
      <c r="C3828" t="s">
        <v>2957</v>
      </c>
      <c r="D3828">
        <v>14</v>
      </c>
      <c r="E3828" s="1">
        <v>4049441</v>
      </c>
      <c r="G3828" t="s">
        <v>34</v>
      </c>
      <c r="H3828" t="s">
        <v>3332</v>
      </c>
      <c r="I3828" t="s">
        <v>3333</v>
      </c>
      <c r="J3828" t="s">
        <v>165</v>
      </c>
      <c r="K3828" t="s">
        <v>24</v>
      </c>
      <c r="L3828" t="s">
        <v>456</v>
      </c>
      <c r="M3828" t="s">
        <v>434</v>
      </c>
    </row>
    <row r="3829" spans="1:13" x14ac:dyDescent="0.3">
      <c r="A3829" t="s">
        <v>3331</v>
      </c>
      <c r="C3829" t="s">
        <v>27925</v>
      </c>
      <c r="D3829">
        <v>13</v>
      </c>
      <c r="E3829" s="1">
        <v>4001097</v>
      </c>
      <c r="G3829" t="s">
        <v>34</v>
      </c>
      <c r="H3829" t="s">
        <v>28255</v>
      </c>
      <c r="I3829" t="s">
        <v>3333</v>
      </c>
      <c r="J3829" t="s">
        <v>165</v>
      </c>
      <c r="K3829" t="s">
        <v>24</v>
      </c>
      <c r="L3829" t="s">
        <v>38</v>
      </c>
      <c r="M3829" t="s">
        <v>434</v>
      </c>
    </row>
    <row r="3830" spans="1:13" x14ac:dyDescent="0.3">
      <c r="A3830" t="s">
        <v>3331</v>
      </c>
      <c r="C3830" t="s">
        <v>29922</v>
      </c>
      <c r="D3830">
        <v>12</v>
      </c>
      <c r="E3830" s="1">
        <v>3205138</v>
      </c>
      <c r="G3830" t="s">
        <v>34</v>
      </c>
      <c r="H3830" t="s">
        <v>5534</v>
      </c>
      <c r="I3830" t="s">
        <v>3333</v>
      </c>
      <c r="J3830" t="s">
        <v>165</v>
      </c>
      <c r="K3830" t="s">
        <v>24</v>
      </c>
      <c r="L3830" t="s">
        <v>38</v>
      </c>
      <c r="M3830" t="s">
        <v>434</v>
      </c>
    </row>
    <row r="3831" spans="1:13" x14ac:dyDescent="0.3">
      <c r="A3831" t="s">
        <v>3331</v>
      </c>
      <c r="C3831" t="s">
        <v>5155</v>
      </c>
      <c r="D3831">
        <v>14</v>
      </c>
      <c r="E3831" s="1">
        <v>2859116</v>
      </c>
      <c r="G3831" t="s">
        <v>34</v>
      </c>
      <c r="H3831" t="s">
        <v>5534</v>
      </c>
      <c r="I3831" t="s">
        <v>3333</v>
      </c>
      <c r="J3831" t="s">
        <v>165</v>
      </c>
      <c r="K3831" t="s">
        <v>24</v>
      </c>
      <c r="L3831" t="s">
        <v>38</v>
      </c>
      <c r="M3831" t="s">
        <v>75</v>
      </c>
    </row>
    <row r="3832" spans="1:13" x14ac:dyDescent="0.3">
      <c r="A3832" t="s">
        <v>4777</v>
      </c>
      <c r="C3832" t="s">
        <v>27194</v>
      </c>
      <c r="D3832">
        <v>24</v>
      </c>
      <c r="E3832" s="1">
        <v>1500000</v>
      </c>
      <c r="G3832" t="s">
        <v>111</v>
      </c>
      <c r="H3832" t="s">
        <v>68</v>
      </c>
      <c r="I3832" t="s">
        <v>22</v>
      </c>
      <c r="J3832" t="s">
        <v>23</v>
      </c>
      <c r="K3832" t="s">
        <v>24</v>
      </c>
      <c r="L3832" t="s">
        <v>25</v>
      </c>
      <c r="M3832" t="s">
        <v>232</v>
      </c>
    </row>
    <row r="3833" spans="1:13" x14ac:dyDescent="0.3">
      <c r="A3833" t="s">
        <v>4777</v>
      </c>
      <c r="C3833" t="s">
        <v>29114</v>
      </c>
      <c r="D3833">
        <v>12</v>
      </c>
      <c r="E3833" s="1">
        <v>400000</v>
      </c>
      <c r="G3833" t="s">
        <v>69</v>
      </c>
      <c r="H3833" t="s">
        <v>970</v>
      </c>
      <c r="I3833" t="s">
        <v>22</v>
      </c>
      <c r="J3833" t="s">
        <v>23</v>
      </c>
      <c r="K3833" t="s">
        <v>24</v>
      </c>
      <c r="L3833" t="s">
        <v>17</v>
      </c>
      <c r="M3833" t="s">
        <v>221</v>
      </c>
    </row>
    <row r="3834" spans="1:13" x14ac:dyDescent="0.3">
      <c r="A3834" t="s">
        <v>4777</v>
      </c>
      <c r="C3834" t="s">
        <v>30364</v>
      </c>
      <c r="D3834">
        <v>9</v>
      </c>
      <c r="E3834" s="1">
        <v>100000</v>
      </c>
      <c r="G3834" t="s">
        <v>69</v>
      </c>
      <c r="H3834" t="s">
        <v>77</v>
      </c>
      <c r="I3834" t="s">
        <v>22</v>
      </c>
      <c r="J3834" t="s">
        <v>23</v>
      </c>
      <c r="K3834" t="s">
        <v>24</v>
      </c>
      <c r="L3834" t="s">
        <v>25</v>
      </c>
      <c r="M3834" t="s">
        <v>221</v>
      </c>
    </row>
    <row r="3835" spans="1:13" x14ac:dyDescent="0.3">
      <c r="A3835" t="s">
        <v>4777</v>
      </c>
      <c r="C3835" t="s">
        <v>5155</v>
      </c>
      <c r="D3835">
        <v>11</v>
      </c>
      <c r="E3835" s="1">
        <v>600000</v>
      </c>
      <c r="G3835" t="s">
        <v>111</v>
      </c>
      <c r="H3835" t="s">
        <v>5444</v>
      </c>
      <c r="I3835" t="s">
        <v>22</v>
      </c>
      <c r="J3835" t="s">
        <v>23</v>
      </c>
      <c r="K3835" t="s">
        <v>24</v>
      </c>
      <c r="L3835" t="s">
        <v>25</v>
      </c>
      <c r="M3835" t="s">
        <v>120</v>
      </c>
    </row>
    <row r="3836" spans="1:13" x14ac:dyDescent="0.3">
      <c r="A3836" t="s">
        <v>4777</v>
      </c>
      <c r="C3836" t="s">
        <v>5881</v>
      </c>
      <c r="D3836">
        <v>24</v>
      </c>
      <c r="E3836" s="1">
        <v>1500000</v>
      </c>
      <c r="G3836" t="s">
        <v>748</v>
      </c>
      <c r="H3836" t="s">
        <v>5936</v>
      </c>
      <c r="I3836" t="s">
        <v>22</v>
      </c>
      <c r="J3836" t="s">
        <v>23</v>
      </c>
      <c r="K3836" t="s">
        <v>24</v>
      </c>
      <c r="L3836" t="s">
        <v>25</v>
      </c>
      <c r="M3836" t="s">
        <v>749</v>
      </c>
    </row>
    <row r="3837" spans="1:13" x14ac:dyDescent="0.3">
      <c r="A3837" t="s">
        <v>4777</v>
      </c>
      <c r="C3837" t="s">
        <v>4681</v>
      </c>
      <c r="D3837">
        <v>12</v>
      </c>
      <c r="E3837" s="1">
        <v>100000</v>
      </c>
      <c r="G3837" t="s">
        <v>111</v>
      </c>
      <c r="H3837" t="s">
        <v>4778</v>
      </c>
      <c r="I3837" t="s">
        <v>22</v>
      </c>
      <c r="J3837" t="s">
        <v>23</v>
      </c>
      <c r="K3837" t="s">
        <v>24</v>
      </c>
      <c r="L3837" t="s">
        <v>25</v>
      </c>
      <c r="M3837" t="s">
        <v>120</v>
      </c>
    </row>
    <row r="3838" spans="1:13" x14ac:dyDescent="0.3">
      <c r="A3838" t="s">
        <v>4777</v>
      </c>
      <c r="C3838" t="s">
        <v>21714</v>
      </c>
      <c r="D3838">
        <v>12</v>
      </c>
      <c r="E3838" s="1">
        <v>750000</v>
      </c>
      <c r="G3838" t="s">
        <v>111</v>
      </c>
      <c r="H3838" t="s">
        <v>21785</v>
      </c>
      <c r="I3838" t="s">
        <v>22</v>
      </c>
      <c r="J3838" t="s">
        <v>23</v>
      </c>
      <c r="K3838" t="s">
        <v>24</v>
      </c>
      <c r="L3838" t="s">
        <v>25</v>
      </c>
      <c r="M3838" t="s">
        <v>120</v>
      </c>
    </row>
    <row r="3839" spans="1:13" x14ac:dyDescent="0.3">
      <c r="A3839" t="s">
        <v>4777</v>
      </c>
      <c r="C3839" t="s">
        <v>21035</v>
      </c>
      <c r="D3839">
        <v>30</v>
      </c>
      <c r="E3839" s="1">
        <v>2000000</v>
      </c>
      <c r="G3839" t="s">
        <v>69</v>
      </c>
      <c r="H3839" t="s">
        <v>21106</v>
      </c>
      <c r="I3839" t="s">
        <v>22</v>
      </c>
      <c r="J3839" t="s">
        <v>23</v>
      </c>
      <c r="K3839" t="s">
        <v>24</v>
      </c>
      <c r="L3839" t="s">
        <v>25</v>
      </c>
      <c r="M3839" t="s">
        <v>221</v>
      </c>
    </row>
    <row r="3840" spans="1:13" x14ac:dyDescent="0.3">
      <c r="A3840" t="s">
        <v>4777</v>
      </c>
      <c r="C3840" t="s">
        <v>21907</v>
      </c>
      <c r="D3840">
        <v>26</v>
      </c>
      <c r="E3840" s="1">
        <v>1700001</v>
      </c>
      <c r="G3840" t="s">
        <v>111</v>
      </c>
      <c r="H3840" t="s">
        <v>21942</v>
      </c>
      <c r="I3840" t="s">
        <v>22</v>
      </c>
      <c r="J3840" t="s">
        <v>23</v>
      </c>
      <c r="K3840" t="s">
        <v>24</v>
      </c>
      <c r="L3840" t="s">
        <v>25</v>
      </c>
      <c r="M3840" t="s">
        <v>232</v>
      </c>
    </row>
    <row r="3841" spans="1:13" x14ac:dyDescent="0.3">
      <c r="A3841" t="s">
        <v>4777</v>
      </c>
      <c r="C3841" t="s">
        <v>15490</v>
      </c>
      <c r="D3841">
        <v>12</v>
      </c>
      <c r="E3841" s="1">
        <v>850000</v>
      </c>
      <c r="G3841" t="s">
        <v>111</v>
      </c>
      <c r="H3841" t="s">
        <v>15544</v>
      </c>
      <c r="I3841" t="s">
        <v>22</v>
      </c>
      <c r="J3841" t="s">
        <v>23</v>
      </c>
      <c r="K3841" t="s">
        <v>24</v>
      </c>
      <c r="L3841" t="s">
        <v>25</v>
      </c>
      <c r="M3841" t="s">
        <v>120</v>
      </c>
    </row>
    <row r="3842" spans="1:13" x14ac:dyDescent="0.3">
      <c r="A3842" t="s">
        <v>4777</v>
      </c>
      <c r="C3842" t="s">
        <v>16408</v>
      </c>
      <c r="D3842">
        <v>14</v>
      </c>
      <c r="E3842" s="1">
        <v>850000</v>
      </c>
      <c r="G3842" t="s">
        <v>111</v>
      </c>
      <c r="H3842" t="s">
        <v>16446</v>
      </c>
      <c r="I3842" t="s">
        <v>22</v>
      </c>
      <c r="J3842" t="s">
        <v>23</v>
      </c>
      <c r="K3842" t="s">
        <v>24</v>
      </c>
      <c r="L3842" t="s">
        <v>25</v>
      </c>
      <c r="M3842" t="s">
        <v>120</v>
      </c>
    </row>
    <row r="3843" spans="1:13" x14ac:dyDescent="0.3">
      <c r="A3843" t="s">
        <v>4777</v>
      </c>
      <c r="C3843" t="s">
        <v>11613</v>
      </c>
      <c r="D3843">
        <v>25</v>
      </c>
      <c r="E3843" s="1">
        <v>800000</v>
      </c>
      <c r="G3843" t="s">
        <v>111</v>
      </c>
      <c r="H3843" t="s">
        <v>11643</v>
      </c>
      <c r="I3843" t="s">
        <v>22</v>
      </c>
      <c r="J3843" t="s">
        <v>23</v>
      </c>
      <c r="K3843" t="s">
        <v>24</v>
      </c>
      <c r="L3843" t="s">
        <v>25</v>
      </c>
      <c r="M3843" t="s">
        <v>232</v>
      </c>
    </row>
    <row r="3844" spans="1:13" x14ac:dyDescent="0.3">
      <c r="A3844" t="s">
        <v>4777</v>
      </c>
      <c r="C3844" t="s">
        <v>9547</v>
      </c>
      <c r="D3844">
        <v>18</v>
      </c>
      <c r="E3844" s="1">
        <v>750000</v>
      </c>
      <c r="G3844" t="s">
        <v>111</v>
      </c>
      <c r="H3844" t="s">
        <v>9582</v>
      </c>
      <c r="I3844" t="s">
        <v>22</v>
      </c>
      <c r="J3844" t="s">
        <v>23</v>
      </c>
      <c r="K3844" t="s">
        <v>24</v>
      </c>
      <c r="L3844" t="s">
        <v>25</v>
      </c>
      <c r="M3844" t="s">
        <v>120</v>
      </c>
    </row>
    <row r="3845" spans="1:13" x14ac:dyDescent="0.3">
      <c r="A3845" t="s">
        <v>4777</v>
      </c>
      <c r="C3845" t="s">
        <v>9547</v>
      </c>
      <c r="D3845">
        <v>15</v>
      </c>
      <c r="E3845" s="1">
        <v>550000</v>
      </c>
      <c r="G3845" t="s">
        <v>111</v>
      </c>
      <c r="H3845" t="s">
        <v>9831</v>
      </c>
      <c r="I3845" t="s">
        <v>22</v>
      </c>
      <c r="J3845" t="s">
        <v>23</v>
      </c>
      <c r="K3845" t="s">
        <v>24</v>
      </c>
      <c r="L3845" t="s">
        <v>25</v>
      </c>
      <c r="M3845" t="s">
        <v>120</v>
      </c>
    </row>
    <row r="3846" spans="1:13" x14ac:dyDescent="0.3">
      <c r="A3846" t="s">
        <v>4777</v>
      </c>
      <c r="C3846" t="s">
        <v>8560</v>
      </c>
      <c r="D3846">
        <v>13</v>
      </c>
      <c r="E3846" s="1">
        <v>500000</v>
      </c>
      <c r="G3846" t="s">
        <v>111</v>
      </c>
      <c r="H3846" t="s">
        <v>8577</v>
      </c>
      <c r="I3846" t="s">
        <v>22</v>
      </c>
      <c r="J3846" t="s">
        <v>23</v>
      </c>
      <c r="K3846" t="s">
        <v>24</v>
      </c>
      <c r="L3846" t="s">
        <v>25</v>
      </c>
      <c r="M3846" t="s">
        <v>120</v>
      </c>
    </row>
    <row r="3847" spans="1:13" x14ac:dyDescent="0.3">
      <c r="A3847" t="s">
        <v>4777</v>
      </c>
      <c r="C3847" t="s">
        <v>33372</v>
      </c>
      <c r="D3847">
        <v>25</v>
      </c>
      <c r="E3847" s="1">
        <v>1000561</v>
      </c>
      <c r="G3847" t="s">
        <v>111</v>
      </c>
      <c r="H3847" t="s">
        <v>33384</v>
      </c>
      <c r="I3847" t="s">
        <v>22</v>
      </c>
      <c r="J3847" t="s">
        <v>23</v>
      </c>
      <c r="K3847" t="s">
        <v>24</v>
      </c>
      <c r="L3847" t="s">
        <v>25</v>
      </c>
      <c r="M3847" t="s">
        <v>120</v>
      </c>
    </row>
    <row r="3848" spans="1:13" x14ac:dyDescent="0.3">
      <c r="A3848" t="s">
        <v>4777</v>
      </c>
      <c r="C3848" t="s">
        <v>37529</v>
      </c>
      <c r="D3848">
        <v>39</v>
      </c>
      <c r="E3848" s="1">
        <v>800000</v>
      </c>
      <c r="G3848" t="s">
        <v>111</v>
      </c>
      <c r="H3848" t="s">
        <v>37545</v>
      </c>
      <c r="I3848" t="s">
        <v>22</v>
      </c>
      <c r="J3848" t="s">
        <v>23</v>
      </c>
      <c r="K3848" t="s">
        <v>24</v>
      </c>
      <c r="L3848" t="s">
        <v>25</v>
      </c>
      <c r="M3848" t="s">
        <v>232</v>
      </c>
    </row>
    <row r="3849" spans="1:13" x14ac:dyDescent="0.3">
      <c r="A3849" t="s">
        <v>4777</v>
      </c>
      <c r="C3849" t="s">
        <v>35549</v>
      </c>
      <c r="D3849">
        <v>24</v>
      </c>
      <c r="E3849" s="1">
        <v>1198248</v>
      </c>
      <c r="G3849" t="s">
        <v>111</v>
      </c>
      <c r="H3849" t="s">
        <v>35580</v>
      </c>
      <c r="I3849" t="s">
        <v>22</v>
      </c>
      <c r="J3849" t="s">
        <v>23</v>
      </c>
      <c r="K3849" t="s">
        <v>24</v>
      </c>
      <c r="L3849" t="s">
        <v>25</v>
      </c>
      <c r="M3849" t="s">
        <v>120</v>
      </c>
    </row>
    <row r="3850" spans="1:13" x14ac:dyDescent="0.3">
      <c r="A3850" t="s">
        <v>10438</v>
      </c>
      <c r="C3850" t="s">
        <v>10275</v>
      </c>
      <c r="D3850">
        <v>30</v>
      </c>
      <c r="E3850" s="1">
        <v>249396</v>
      </c>
      <c r="G3850" t="s">
        <v>111</v>
      </c>
      <c r="H3850" t="s">
        <v>10433</v>
      </c>
      <c r="I3850" t="s">
        <v>22</v>
      </c>
      <c r="J3850" t="s">
        <v>23</v>
      </c>
      <c r="K3850" t="s">
        <v>24</v>
      </c>
      <c r="L3850" t="s">
        <v>25</v>
      </c>
      <c r="M3850" t="s">
        <v>120</v>
      </c>
    </row>
    <row r="3851" spans="1:13" x14ac:dyDescent="0.3">
      <c r="A3851" t="s">
        <v>12603</v>
      </c>
      <c r="C3851" t="s">
        <v>15490</v>
      </c>
      <c r="D3851">
        <v>12</v>
      </c>
      <c r="E3851" s="1">
        <v>69950</v>
      </c>
      <c r="G3851" t="s">
        <v>34</v>
      </c>
      <c r="H3851" t="s">
        <v>15541</v>
      </c>
      <c r="I3851" t="s">
        <v>1053</v>
      </c>
      <c r="J3851" t="s">
        <v>175</v>
      </c>
      <c r="K3851" t="s">
        <v>24</v>
      </c>
      <c r="L3851" t="s">
        <v>17</v>
      </c>
      <c r="M3851" t="s">
        <v>504</v>
      </c>
    </row>
    <row r="3852" spans="1:13" x14ac:dyDescent="0.3">
      <c r="A3852" t="s">
        <v>12603</v>
      </c>
      <c r="C3852" t="s">
        <v>12314</v>
      </c>
      <c r="D3852">
        <v>24</v>
      </c>
      <c r="E3852" s="1">
        <v>215607</v>
      </c>
      <c r="G3852" t="s">
        <v>13</v>
      </c>
      <c r="H3852" t="s">
        <v>12604</v>
      </c>
      <c r="I3852" t="s">
        <v>1053</v>
      </c>
      <c r="J3852" t="s">
        <v>175</v>
      </c>
      <c r="K3852" t="s">
        <v>24</v>
      </c>
      <c r="L3852" t="s">
        <v>17</v>
      </c>
      <c r="M3852" t="s">
        <v>82</v>
      </c>
    </row>
    <row r="3853" spans="1:13" x14ac:dyDescent="0.3">
      <c r="A3853" t="s">
        <v>18387</v>
      </c>
      <c r="C3853" t="s">
        <v>36219</v>
      </c>
      <c r="D3853">
        <v>36</v>
      </c>
      <c r="E3853" s="1">
        <v>150000</v>
      </c>
      <c r="G3853" t="s">
        <v>111</v>
      </c>
      <c r="H3853" t="s">
        <v>36224</v>
      </c>
      <c r="I3853" t="s">
        <v>156</v>
      </c>
      <c r="J3853" t="s">
        <v>22</v>
      </c>
      <c r="K3853" t="s">
        <v>24</v>
      </c>
      <c r="L3853" t="s">
        <v>25</v>
      </c>
      <c r="M3853" t="s">
        <v>6109</v>
      </c>
    </row>
    <row r="3854" spans="1:13" x14ac:dyDescent="0.3">
      <c r="A3854" t="s">
        <v>18387</v>
      </c>
      <c r="C3854" t="s">
        <v>18377</v>
      </c>
      <c r="D3854">
        <v>36</v>
      </c>
      <c r="E3854" s="1">
        <v>210000</v>
      </c>
      <c r="G3854" t="s">
        <v>111</v>
      </c>
      <c r="H3854" t="s">
        <v>18388</v>
      </c>
      <c r="I3854" t="s">
        <v>156</v>
      </c>
      <c r="J3854" t="s">
        <v>22</v>
      </c>
      <c r="K3854" t="s">
        <v>24</v>
      </c>
      <c r="L3854" t="s">
        <v>25</v>
      </c>
      <c r="M3854" t="s">
        <v>6109</v>
      </c>
    </row>
    <row r="3855" spans="1:13" x14ac:dyDescent="0.3">
      <c r="A3855" t="s">
        <v>11569</v>
      </c>
      <c r="C3855" t="s">
        <v>11494</v>
      </c>
      <c r="D3855">
        <v>12</v>
      </c>
      <c r="E3855" s="1">
        <v>350000</v>
      </c>
      <c r="G3855" t="s">
        <v>111</v>
      </c>
      <c r="H3855" t="s">
        <v>11570</v>
      </c>
      <c r="I3855" t="s">
        <v>85</v>
      </c>
      <c r="J3855" t="s">
        <v>86</v>
      </c>
      <c r="K3855" t="s">
        <v>24</v>
      </c>
      <c r="L3855" t="s">
        <v>25</v>
      </c>
      <c r="M3855" t="s">
        <v>120</v>
      </c>
    </row>
    <row r="3856" spans="1:13" x14ac:dyDescent="0.3">
      <c r="A3856" t="s">
        <v>11569</v>
      </c>
      <c r="C3856" t="s">
        <v>24500</v>
      </c>
      <c r="D3856">
        <v>60</v>
      </c>
      <c r="E3856" s="1">
        <v>3779763</v>
      </c>
      <c r="G3856" t="s">
        <v>111</v>
      </c>
      <c r="H3856" t="s">
        <v>24508</v>
      </c>
      <c r="I3856" t="s">
        <v>85</v>
      </c>
      <c r="J3856" t="s">
        <v>86</v>
      </c>
      <c r="K3856" t="s">
        <v>24</v>
      </c>
      <c r="L3856" t="s">
        <v>25</v>
      </c>
      <c r="M3856" t="s">
        <v>120</v>
      </c>
    </row>
    <row r="3857" spans="1:13" x14ac:dyDescent="0.3">
      <c r="A3857" t="s">
        <v>11569</v>
      </c>
      <c r="C3857" t="s">
        <v>20950</v>
      </c>
      <c r="D3857">
        <v>48</v>
      </c>
      <c r="E3857" s="1">
        <v>945261</v>
      </c>
      <c r="G3857" t="s">
        <v>111</v>
      </c>
      <c r="H3857" t="s">
        <v>20960</v>
      </c>
      <c r="I3857" t="s">
        <v>85</v>
      </c>
      <c r="J3857" t="s">
        <v>86</v>
      </c>
      <c r="K3857" t="s">
        <v>24</v>
      </c>
      <c r="L3857" t="s">
        <v>25</v>
      </c>
      <c r="M3857" t="s">
        <v>120</v>
      </c>
    </row>
    <row r="3858" spans="1:13" x14ac:dyDescent="0.3">
      <c r="A3858" t="s">
        <v>11569</v>
      </c>
      <c r="C3858" t="s">
        <v>20950</v>
      </c>
      <c r="D3858">
        <v>48</v>
      </c>
      <c r="E3858" s="1">
        <v>800000</v>
      </c>
      <c r="G3858" t="s">
        <v>111</v>
      </c>
      <c r="H3858" t="s">
        <v>20961</v>
      </c>
      <c r="I3858" t="s">
        <v>85</v>
      </c>
      <c r="J3858" t="s">
        <v>86</v>
      </c>
      <c r="K3858" t="s">
        <v>24</v>
      </c>
      <c r="L3858" t="s">
        <v>25</v>
      </c>
      <c r="M3858" t="s">
        <v>120</v>
      </c>
    </row>
    <row r="3859" spans="1:13" x14ac:dyDescent="0.3">
      <c r="A3859" t="s">
        <v>11569</v>
      </c>
      <c r="C3859" t="s">
        <v>14030</v>
      </c>
      <c r="D3859">
        <v>60</v>
      </c>
      <c r="E3859" s="1">
        <v>5914021</v>
      </c>
      <c r="G3859" t="s">
        <v>111</v>
      </c>
      <c r="H3859" t="s">
        <v>14068</v>
      </c>
      <c r="I3859" t="s">
        <v>85</v>
      </c>
      <c r="J3859" t="s">
        <v>86</v>
      </c>
      <c r="K3859" t="s">
        <v>24</v>
      </c>
      <c r="L3859" t="s">
        <v>25</v>
      </c>
      <c r="M3859" t="s">
        <v>120</v>
      </c>
    </row>
    <row r="3860" spans="1:13" x14ac:dyDescent="0.3">
      <c r="A3860" t="s">
        <v>4585</v>
      </c>
      <c r="C3860" t="s">
        <v>4395</v>
      </c>
      <c r="D3860">
        <v>24</v>
      </c>
      <c r="E3860" s="1">
        <v>300000</v>
      </c>
      <c r="G3860" t="s">
        <v>111</v>
      </c>
      <c r="H3860" t="s">
        <v>4586</v>
      </c>
      <c r="I3860" t="s">
        <v>22</v>
      </c>
      <c r="J3860" t="s">
        <v>23</v>
      </c>
      <c r="K3860" t="s">
        <v>24</v>
      </c>
      <c r="L3860" t="s">
        <v>25</v>
      </c>
      <c r="M3860" t="s">
        <v>322</v>
      </c>
    </row>
    <row r="3861" spans="1:13" x14ac:dyDescent="0.3">
      <c r="A3861" t="s">
        <v>4585</v>
      </c>
      <c r="C3861" t="s">
        <v>10471</v>
      </c>
      <c r="D3861">
        <v>14</v>
      </c>
      <c r="E3861" s="1">
        <v>310000</v>
      </c>
      <c r="G3861" t="s">
        <v>111</v>
      </c>
      <c r="H3861" t="s">
        <v>10556</v>
      </c>
      <c r="I3861" t="s">
        <v>22</v>
      </c>
      <c r="J3861" t="s">
        <v>23</v>
      </c>
      <c r="K3861" t="s">
        <v>24</v>
      </c>
      <c r="L3861" t="s">
        <v>25</v>
      </c>
      <c r="M3861" t="s">
        <v>232</v>
      </c>
    </row>
    <row r="3862" spans="1:13" x14ac:dyDescent="0.3">
      <c r="A3862" t="s">
        <v>4585</v>
      </c>
      <c r="C3862" t="s">
        <v>8074</v>
      </c>
      <c r="D3862">
        <v>5</v>
      </c>
      <c r="E3862" s="1">
        <v>190976</v>
      </c>
      <c r="G3862" t="s">
        <v>111</v>
      </c>
      <c r="H3862" t="s">
        <v>8171</v>
      </c>
      <c r="I3862" t="s">
        <v>22</v>
      </c>
      <c r="J3862" t="s">
        <v>23</v>
      </c>
      <c r="K3862" t="s">
        <v>24</v>
      </c>
      <c r="L3862" t="s">
        <v>25</v>
      </c>
      <c r="M3862" t="s">
        <v>232</v>
      </c>
    </row>
    <row r="3863" spans="1:13" x14ac:dyDescent="0.3">
      <c r="A3863" t="s">
        <v>6244</v>
      </c>
      <c r="C3863" t="s">
        <v>15737</v>
      </c>
      <c r="D3863">
        <v>57</v>
      </c>
      <c r="E3863" s="1">
        <v>250000</v>
      </c>
      <c r="G3863" t="s">
        <v>21</v>
      </c>
      <c r="H3863" t="s">
        <v>68</v>
      </c>
      <c r="I3863" t="s">
        <v>156</v>
      </c>
      <c r="J3863" t="s">
        <v>22</v>
      </c>
      <c r="K3863" t="s">
        <v>24</v>
      </c>
      <c r="L3863" t="s">
        <v>25</v>
      </c>
      <c r="M3863" t="s">
        <v>26</v>
      </c>
    </row>
    <row r="3864" spans="1:13" x14ac:dyDescent="0.3">
      <c r="A3864" t="s">
        <v>6244</v>
      </c>
      <c r="C3864" t="s">
        <v>16599</v>
      </c>
      <c r="D3864">
        <v>1</v>
      </c>
      <c r="E3864" s="1">
        <v>10000</v>
      </c>
      <c r="G3864" t="s">
        <v>21</v>
      </c>
      <c r="H3864" t="s">
        <v>16746</v>
      </c>
      <c r="I3864" t="s">
        <v>156</v>
      </c>
      <c r="J3864" t="s">
        <v>22</v>
      </c>
      <c r="K3864" t="s">
        <v>24</v>
      </c>
      <c r="L3864" t="s">
        <v>25</v>
      </c>
      <c r="M3864" t="s">
        <v>26</v>
      </c>
    </row>
    <row r="3865" spans="1:13" x14ac:dyDescent="0.3">
      <c r="A3865" t="s">
        <v>6244</v>
      </c>
      <c r="C3865" t="s">
        <v>8560</v>
      </c>
      <c r="D3865">
        <v>1</v>
      </c>
      <c r="E3865" s="1">
        <v>1500</v>
      </c>
      <c r="G3865" t="s">
        <v>21</v>
      </c>
      <c r="H3865" t="s">
        <v>970</v>
      </c>
      <c r="I3865" t="s">
        <v>156</v>
      </c>
      <c r="J3865" t="s">
        <v>22</v>
      </c>
      <c r="K3865" t="s">
        <v>24</v>
      </c>
      <c r="L3865" t="s">
        <v>25</v>
      </c>
      <c r="M3865" t="s">
        <v>26</v>
      </c>
    </row>
    <row r="3866" spans="1:13" x14ac:dyDescent="0.3">
      <c r="A3866" t="s">
        <v>6244</v>
      </c>
      <c r="C3866" t="s">
        <v>35134</v>
      </c>
      <c r="D3866">
        <v>5</v>
      </c>
      <c r="E3866" s="1">
        <v>3000</v>
      </c>
      <c r="G3866" t="s">
        <v>21</v>
      </c>
      <c r="H3866" t="s">
        <v>970</v>
      </c>
      <c r="I3866" t="s">
        <v>156</v>
      </c>
      <c r="J3866" t="s">
        <v>22</v>
      </c>
      <c r="K3866" t="s">
        <v>24</v>
      </c>
      <c r="L3866" t="s">
        <v>25</v>
      </c>
      <c r="M3866" t="s">
        <v>26</v>
      </c>
    </row>
    <row r="3867" spans="1:13" x14ac:dyDescent="0.3">
      <c r="A3867" t="s">
        <v>6244</v>
      </c>
      <c r="C3867" t="s">
        <v>33500</v>
      </c>
      <c r="D3867">
        <v>3</v>
      </c>
      <c r="E3867" s="1">
        <v>3000</v>
      </c>
      <c r="G3867" t="s">
        <v>21</v>
      </c>
      <c r="H3867" t="s">
        <v>970</v>
      </c>
      <c r="I3867" t="s">
        <v>156</v>
      </c>
      <c r="J3867" t="s">
        <v>22</v>
      </c>
      <c r="K3867" t="s">
        <v>24</v>
      </c>
      <c r="L3867" t="s">
        <v>25</v>
      </c>
      <c r="M3867" t="s">
        <v>26</v>
      </c>
    </row>
    <row r="3868" spans="1:13" x14ac:dyDescent="0.3">
      <c r="A3868" t="s">
        <v>6244</v>
      </c>
      <c r="C3868" t="s">
        <v>36770</v>
      </c>
      <c r="D3868">
        <v>1</v>
      </c>
      <c r="E3868" s="1">
        <v>4500</v>
      </c>
      <c r="G3868" t="s">
        <v>21</v>
      </c>
      <c r="H3868" t="s">
        <v>970</v>
      </c>
      <c r="I3868" t="s">
        <v>156</v>
      </c>
      <c r="J3868" t="s">
        <v>22</v>
      </c>
      <c r="K3868" t="s">
        <v>24</v>
      </c>
      <c r="L3868" t="s">
        <v>25</v>
      </c>
      <c r="M3868" t="s">
        <v>26</v>
      </c>
    </row>
    <row r="3869" spans="1:13" x14ac:dyDescent="0.3">
      <c r="A3869" t="s">
        <v>6244</v>
      </c>
      <c r="C3869" t="s">
        <v>36834</v>
      </c>
      <c r="D3869">
        <v>1</v>
      </c>
      <c r="E3869" s="1">
        <v>3000</v>
      </c>
      <c r="G3869" t="s">
        <v>21</v>
      </c>
      <c r="H3869" t="s">
        <v>970</v>
      </c>
      <c r="I3869" t="s">
        <v>156</v>
      </c>
      <c r="J3869" t="s">
        <v>22</v>
      </c>
      <c r="K3869" t="s">
        <v>24</v>
      </c>
      <c r="L3869" t="s">
        <v>25</v>
      </c>
      <c r="M3869" t="s">
        <v>26</v>
      </c>
    </row>
    <row r="3870" spans="1:13" x14ac:dyDescent="0.3">
      <c r="A3870" t="s">
        <v>6244</v>
      </c>
      <c r="C3870" t="s">
        <v>35954</v>
      </c>
      <c r="D3870">
        <v>36</v>
      </c>
      <c r="E3870" s="1">
        <v>30000</v>
      </c>
      <c r="G3870" t="s">
        <v>21</v>
      </c>
      <c r="H3870" t="s">
        <v>970</v>
      </c>
      <c r="I3870" t="s">
        <v>156</v>
      </c>
      <c r="J3870" t="s">
        <v>22</v>
      </c>
      <c r="K3870" t="s">
        <v>24</v>
      </c>
      <c r="L3870" t="s">
        <v>25</v>
      </c>
      <c r="M3870" t="s">
        <v>26</v>
      </c>
    </row>
    <row r="3871" spans="1:13" x14ac:dyDescent="0.3">
      <c r="A3871" t="s">
        <v>6244</v>
      </c>
      <c r="C3871" t="s">
        <v>18024</v>
      </c>
      <c r="D3871">
        <v>12</v>
      </c>
      <c r="E3871" s="1">
        <v>2198</v>
      </c>
      <c r="G3871" t="s">
        <v>21</v>
      </c>
      <c r="H3871" t="s">
        <v>970</v>
      </c>
      <c r="I3871" t="s">
        <v>156</v>
      </c>
      <c r="J3871" t="s">
        <v>22</v>
      </c>
      <c r="K3871" t="s">
        <v>24</v>
      </c>
      <c r="L3871" t="s">
        <v>25</v>
      </c>
      <c r="M3871" t="s">
        <v>26</v>
      </c>
    </row>
    <row r="3872" spans="1:13" x14ac:dyDescent="0.3">
      <c r="A3872" t="s">
        <v>6244</v>
      </c>
      <c r="C3872" t="s">
        <v>18238</v>
      </c>
      <c r="D3872">
        <v>12</v>
      </c>
      <c r="E3872" s="1">
        <v>3000</v>
      </c>
      <c r="G3872" t="s">
        <v>21</v>
      </c>
      <c r="H3872" t="s">
        <v>970</v>
      </c>
      <c r="I3872" t="s">
        <v>156</v>
      </c>
      <c r="J3872" t="s">
        <v>22</v>
      </c>
      <c r="K3872" t="s">
        <v>24</v>
      </c>
      <c r="L3872" t="s">
        <v>25</v>
      </c>
      <c r="M3872" t="s">
        <v>26</v>
      </c>
    </row>
    <row r="3873" spans="1:13" x14ac:dyDescent="0.3">
      <c r="A3873" t="s">
        <v>6244</v>
      </c>
      <c r="C3873" t="s">
        <v>24897</v>
      </c>
      <c r="D3873">
        <v>12</v>
      </c>
      <c r="E3873" s="1">
        <v>2550</v>
      </c>
      <c r="G3873" t="s">
        <v>21</v>
      </c>
      <c r="H3873" t="s">
        <v>970</v>
      </c>
      <c r="I3873" t="s">
        <v>156</v>
      </c>
      <c r="J3873" t="s">
        <v>22</v>
      </c>
      <c r="K3873" t="s">
        <v>24</v>
      </c>
      <c r="L3873" t="s">
        <v>25</v>
      </c>
      <c r="M3873" t="s">
        <v>26</v>
      </c>
    </row>
    <row r="3874" spans="1:13" x14ac:dyDescent="0.3">
      <c r="A3874" t="s">
        <v>6244</v>
      </c>
      <c r="C3874" t="s">
        <v>25056</v>
      </c>
      <c r="D3874">
        <v>36</v>
      </c>
      <c r="E3874" s="1">
        <v>30000</v>
      </c>
      <c r="G3874" t="s">
        <v>111</v>
      </c>
      <c r="H3874" t="s">
        <v>25084</v>
      </c>
      <c r="I3874" t="s">
        <v>156</v>
      </c>
      <c r="J3874" t="s">
        <v>22</v>
      </c>
      <c r="K3874" t="s">
        <v>24</v>
      </c>
      <c r="L3874" t="s">
        <v>25</v>
      </c>
      <c r="M3874" t="s">
        <v>6109</v>
      </c>
    </row>
    <row r="3875" spans="1:13" x14ac:dyDescent="0.3">
      <c r="A3875" t="s">
        <v>6244</v>
      </c>
      <c r="C3875" t="s">
        <v>20401</v>
      </c>
      <c r="D3875">
        <v>12</v>
      </c>
      <c r="E3875" s="1">
        <v>15000</v>
      </c>
      <c r="G3875" t="s">
        <v>111</v>
      </c>
      <c r="H3875" t="s">
        <v>20414</v>
      </c>
      <c r="I3875" t="s">
        <v>156</v>
      </c>
      <c r="J3875" t="s">
        <v>22</v>
      </c>
      <c r="K3875" t="s">
        <v>24</v>
      </c>
      <c r="L3875" t="s">
        <v>25</v>
      </c>
      <c r="M3875" t="s">
        <v>6109</v>
      </c>
    </row>
    <row r="3876" spans="1:13" x14ac:dyDescent="0.3">
      <c r="A3876" t="s">
        <v>6244</v>
      </c>
      <c r="C3876" t="s">
        <v>31300</v>
      </c>
      <c r="D3876">
        <v>36</v>
      </c>
      <c r="E3876" s="1">
        <v>75000</v>
      </c>
      <c r="G3876" t="s">
        <v>111</v>
      </c>
      <c r="H3876" t="s">
        <v>31309</v>
      </c>
      <c r="I3876" t="s">
        <v>156</v>
      </c>
      <c r="J3876" t="s">
        <v>22</v>
      </c>
      <c r="K3876" t="s">
        <v>24</v>
      </c>
      <c r="L3876" t="s">
        <v>25</v>
      </c>
      <c r="M3876" t="s">
        <v>6109</v>
      </c>
    </row>
    <row r="3877" spans="1:13" x14ac:dyDescent="0.3">
      <c r="A3877" t="s">
        <v>6244</v>
      </c>
      <c r="C3877" t="s">
        <v>14108</v>
      </c>
      <c r="D3877">
        <v>12</v>
      </c>
      <c r="E3877" s="1">
        <v>60000</v>
      </c>
      <c r="G3877" t="s">
        <v>21</v>
      </c>
      <c r="H3877" t="s">
        <v>14142</v>
      </c>
      <c r="I3877" t="s">
        <v>156</v>
      </c>
      <c r="J3877" t="s">
        <v>22</v>
      </c>
      <c r="K3877" t="s">
        <v>24</v>
      </c>
      <c r="L3877" t="s">
        <v>456</v>
      </c>
      <c r="M3877" t="s">
        <v>26</v>
      </c>
    </row>
    <row r="3878" spans="1:13" x14ac:dyDescent="0.3">
      <c r="A3878" t="s">
        <v>6244</v>
      </c>
      <c r="C3878" t="s">
        <v>6225</v>
      </c>
      <c r="D3878">
        <v>12</v>
      </c>
      <c r="E3878" s="1">
        <v>20000</v>
      </c>
      <c r="G3878" t="s">
        <v>111</v>
      </c>
      <c r="H3878" t="s">
        <v>6245</v>
      </c>
      <c r="I3878" t="s">
        <v>156</v>
      </c>
      <c r="J3878" t="s">
        <v>22</v>
      </c>
      <c r="K3878" t="s">
        <v>24</v>
      </c>
      <c r="L3878" t="s">
        <v>25</v>
      </c>
      <c r="M3878" t="s">
        <v>6109</v>
      </c>
    </row>
    <row r="3879" spans="1:13" x14ac:dyDescent="0.3">
      <c r="A3879" t="s">
        <v>6244</v>
      </c>
      <c r="C3879" t="s">
        <v>36460</v>
      </c>
      <c r="D3879">
        <v>12</v>
      </c>
      <c r="E3879" s="1">
        <v>150000</v>
      </c>
      <c r="G3879" t="s">
        <v>111</v>
      </c>
      <c r="H3879" t="s">
        <v>36461</v>
      </c>
      <c r="I3879" t="s">
        <v>156</v>
      </c>
      <c r="J3879" t="s">
        <v>22</v>
      </c>
      <c r="K3879" t="s">
        <v>24</v>
      </c>
      <c r="L3879" t="s">
        <v>25</v>
      </c>
      <c r="M3879" t="s">
        <v>6109</v>
      </c>
    </row>
    <row r="3880" spans="1:13" x14ac:dyDescent="0.3">
      <c r="A3880" t="s">
        <v>8183</v>
      </c>
      <c r="C3880" t="s">
        <v>8074</v>
      </c>
      <c r="D3880">
        <v>13</v>
      </c>
      <c r="E3880" s="1">
        <v>198000</v>
      </c>
      <c r="G3880" t="s">
        <v>111</v>
      </c>
      <c r="H3880" t="s">
        <v>8184</v>
      </c>
      <c r="I3880" t="s">
        <v>104</v>
      </c>
      <c r="J3880" t="s">
        <v>86</v>
      </c>
      <c r="K3880" t="s">
        <v>24</v>
      </c>
      <c r="L3880" t="s">
        <v>25</v>
      </c>
      <c r="M3880" t="s">
        <v>120</v>
      </c>
    </row>
    <row r="3881" spans="1:13" x14ac:dyDescent="0.3">
      <c r="A3881" t="s">
        <v>8978</v>
      </c>
      <c r="C3881" t="s">
        <v>8962</v>
      </c>
      <c r="D3881">
        <v>43</v>
      </c>
      <c r="E3881" s="1">
        <v>1031206</v>
      </c>
      <c r="G3881" t="s">
        <v>48</v>
      </c>
      <c r="H3881" t="s">
        <v>8979</v>
      </c>
      <c r="I3881" t="s">
        <v>915</v>
      </c>
      <c r="K3881" t="s">
        <v>247</v>
      </c>
      <c r="L3881" t="s">
        <v>170</v>
      </c>
      <c r="M3881" t="s">
        <v>354</v>
      </c>
    </row>
    <row r="3882" spans="1:13" x14ac:dyDescent="0.3">
      <c r="A3882" t="s">
        <v>8978</v>
      </c>
      <c r="C3882" t="s">
        <v>35205</v>
      </c>
      <c r="D3882">
        <v>44</v>
      </c>
      <c r="E3882" s="1">
        <v>1415344</v>
      </c>
      <c r="G3882" t="s">
        <v>48</v>
      </c>
      <c r="H3882" t="s">
        <v>35286</v>
      </c>
      <c r="I3882" t="s">
        <v>915</v>
      </c>
      <c r="K3882" t="s">
        <v>247</v>
      </c>
      <c r="L3882" t="s">
        <v>170</v>
      </c>
      <c r="M3882" t="s">
        <v>190</v>
      </c>
    </row>
    <row r="3883" spans="1:13" x14ac:dyDescent="0.3">
      <c r="A3883" t="s">
        <v>8978</v>
      </c>
      <c r="C3883" t="s">
        <v>33372</v>
      </c>
      <c r="D3883">
        <v>35</v>
      </c>
      <c r="E3883" s="1">
        <v>450300</v>
      </c>
      <c r="G3883" t="s">
        <v>48</v>
      </c>
      <c r="H3883" t="s">
        <v>33432</v>
      </c>
      <c r="I3883" t="s">
        <v>915</v>
      </c>
      <c r="K3883" t="s">
        <v>247</v>
      </c>
      <c r="L3883" t="s">
        <v>17</v>
      </c>
      <c r="M3883" t="s">
        <v>190</v>
      </c>
    </row>
    <row r="3884" spans="1:13" x14ac:dyDescent="0.3">
      <c r="A3884" t="s">
        <v>11920</v>
      </c>
      <c r="C3884" t="s">
        <v>22248</v>
      </c>
      <c r="D3884">
        <v>18</v>
      </c>
      <c r="E3884" s="1">
        <v>2899674</v>
      </c>
      <c r="G3884" t="s">
        <v>34</v>
      </c>
      <c r="H3884" t="s">
        <v>22269</v>
      </c>
      <c r="I3884" t="s">
        <v>131</v>
      </c>
      <c r="J3884" t="s">
        <v>131</v>
      </c>
      <c r="K3884" t="s">
        <v>132</v>
      </c>
      <c r="L3884" t="s">
        <v>133</v>
      </c>
      <c r="M3884" t="s">
        <v>6146</v>
      </c>
    </row>
    <row r="3885" spans="1:13" x14ac:dyDescent="0.3">
      <c r="A3885" t="s">
        <v>11920</v>
      </c>
      <c r="C3885" t="s">
        <v>11813</v>
      </c>
      <c r="D3885">
        <v>20</v>
      </c>
      <c r="E3885" s="1">
        <v>2361375</v>
      </c>
      <c r="G3885" t="s">
        <v>34</v>
      </c>
      <c r="H3885" t="s">
        <v>11921</v>
      </c>
      <c r="I3885" t="s">
        <v>131</v>
      </c>
      <c r="J3885" t="s">
        <v>131</v>
      </c>
      <c r="K3885" t="s">
        <v>132</v>
      </c>
      <c r="L3885" t="s">
        <v>133</v>
      </c>
      <c r="M3885" t="s">
        <v>6146</v>
      </c>
    </row>
    <row r="3886" spans="1:13" x14ac:dyDescent="0.3">
      <c r="A3886" t="s">
        <v>9977</v>
      </c>
      <c r="C3886" t="s">
        <v>22505</v>
      </c>
      <c r="D3886">
        <v>25</v>
      </c>
      <c r="E3886" s="1">
        <v>203356</v>
      </c>
      <c r="G3886" t="s">
        <v>111</v>
      </c>
      <c r="H3886" t="s">
        <v>9978</v>
      </c>
      <c r="I3886" t="s">
        <v>22</v>
      </c>
      <c r="J3886" t="s">
        <v>23</v>
      </c>
      <c r="K3886" t="s">
        <v>24</v>
      </c>
      <c r="L3886" t="s">
        <v>25</v>
      </c>
      <c r="M3886" t="s">
        <v>120</v>
      </c>
    </row>
    <row r="3887" spans="1:13" x14ac:dyDescent="0.3">
      <c r="A3887" t="s">
        <v>9977</v>
      </c>
      <c r="C3887" t="s">
        <v>9547</v>
      </c>
      <c r="D3887">
        <v>13</v>
      </c>
      <c r="E3887" s="1">
        <v>250000</v>
      </c>
      <c r="G3887" t="s">
        <v>111</v>
      </c>
      <c r="H3887" t="s">
        <v>9978</v>
      </c>
      <c r="I3887" t="s">
        <v>22</v>
      </c>
      <c r="J3887" t="s">
        <v>23</v>
      </c>
      <c r="K3887" t="s">
        <v>24</v>
      </c>
      <c r="L3887" t="s">
        <v>25</v>
      </c>
      <c r="M3887" t="s">
        <v>120</v>
      </c>
    </row>
    <row r="3888" spans="1:13" x14ac:dyDescent="0.3">
      <c r="A3888" t="s">
        <v>9977</v>
      </c>
      <c r="C3888" t="s">
        <v>35205</v>
      </c>
      <c r="D3888">
        <v>24</v>
      </c>
      <c r="E3888" s="1">
        <v>600000</v>
      </c>
      <c r="G3888" t="s">
        <v>111</v>
      </c>
      <c r="H3888" t="s">
        <v>35268</v>
      </c>
      <c r="I3888" t="s">
        <v>22</v>
      </c>
      <c r="J3888" t="s">
        <v>23</v>
      </c>
      <c r="K3888" t="s">
        <v>24</v>
      </c>
      <c r="L3888" t="s">
        <v>25</v>
      </c>
      <c r="M3888" t="s">
        <v>120</v>
      </c>
    </row>
    <row r="3889" spans="1:13" x14ac:dyDescent="0.3">
      <c r="A3889" t="s">
        <v>9977</v>
      </c>
      <c r="C3889" t="s">
        <v>34035</v>
      </c>
      <c r="D3889">
        <v>14</v>
      </c>
      <c r="E3889" s="1">
        <v>275000</v>
      </c>
      <c r="G3889" t="s">
        <v>111</v>
      </c>
      <c r="H3889" t="s">
        <v>34049</v>
      </c>
      <c r="I3889" t="s">
        <v>22</v>
      </c>
      <c r="J3889" t="s">
        <v>23</v>
      </c>
      <c r="K3889" t="s">
        <v>24</v>
      </c>
      <c r="L3889" t="s">
        <v>25</v>
      </c>
      <c r="M3889" t="s">
        <v>120</v>
      </c>
    </row>
    <row r="3890" spans="1:13" x14ac:dyDescent="0.3">
      <c r="A3890" t="s">
        <v>28207</v>
      </c>
      <c r="C3890" t="s">
        <v>27925</v>
      </c>
      <c r="D3890">
        <v>11</v>
      </c>
      <c r="E3890" s="1">
        <v>798263</v>
      </c>
      <c r="G3890" t="s">
        <v>111</v>
      </c>
      <c r="H3890" t="s">
        <v>28208</v>
      </c>
      <c r="I3890" t="s">
        <v>1413</v>
      </c>
      <c r="J3890" t="s">
        <v>22</v>
      </c>
      <c r="K3890" t="s">
        <v>24</v>
      </c>
      <c r="L3890" t="s">
        <v>25</v>
      </c>
      <c r="M3890" t="s">
        <v>5266</v>
      </c>
    </row>
    <row r="3891" spans="1:13" x14ac:dyDescent="0.3">
      <c r="A3891" t="s">
        <v>28207</v>
      </c>
      <c r="C3891" t="s">
        <v>29922</v>
      </c>
      <c r="D3891">
        <v>18</v>
      </c>
      <c r="E3891" s="1">
        <v>663286</v>
      </c>
      <c r="G3891" t="s">
        <v>111</v>
      </c>
      <c r="H3891" t="s">
        <v>30164</v>
      </c>
      <c r="I3891" t="s">
        <v>1413</v>
      </c>
      <c r="J3891" t="s">
        <v>22</v>
      </c>
      <c r="K3891" t="s">
        <v>24</v>
      </c>
      <c r="L3891" t="s">
        <v>25</v>
      </c>
      <c r="M3891" t="s">
        <v>120</v>
      </c>
    </row>
    <row r="3892" spans="1:13" x14ac:dyDescent="0.3">
      <c r="A3892" t="s">
        <v>23265</v>
      </c>
      <c r="C3892" t="s">
        <v>23213</v>
      </c>
      <c r="D3892">
        <v>13</v>
      </c>
      <c r="E3892" s="1">
        <v>12000</v>
      </c>
      <c r="G3892" t="s">
        <v>69</v>
      </c>
      <c r="H3892" t="s">
        <v>23266</v>
      </c>
      <c r="I3892" t="s">
        <v>22</v>
      </c>
      <c r="J3892" t="s">
        <v>23</v>
      </c>
      <c r="K3892" t="s">
        <v>24</v>
      </c>
      <c r="L3892" t="s">
        <v>25</v>
      </c>
      <c r="M3892" t="s">
        <v>221</v>
      </c>
    </row>
    <row r="3893" spans="1:13" x14ac:dyDescent="0.3">
      <c r="A3893" t="s">
        <v>7728</v>
      </c>
      <c r="C3893" t="s">
        <v>28282</v>
      </c>
      <c r="D3893">
        <v>11</v>
      </c>
      <c r="E3893" s="1">
        <v>400000</v>
      </c>
      <c r="G3893" t="s">
        <v>111</v>
      </c>
      <c r="H3893" t="s">
        <v>28607</v>
      </c>
      <c r="I3893" t="s">
        <v>104</v>
      </c>
      <c r="J3893" t="s">
        <v>86</v>
      </c>
      <c r="K3893" t="s">
        <v>24</v>
      </c>
      <c r="L3893" t="s">
        <v>25</v>
      </c>
      <c r="M3893" t="s">
        <v>120</v>
      </c>
    </row>
    <row r="3894" spans="1:13" x14ac:dyDescent="0.3">
      <c r="A3894" t="s">
        <v>7728</v>
      </c>
      <c r="C3894" t="s">
        <v>22801</v>
      </c>
      <c r="D3894">
        <v>10</v>
      </c>
      <c r="E3894" s="1">
        <v>50000</v>
      </c>
      <c r="G3894" t="s">
        <v>69</v>
      </c>
      <c r="H3894" t="s">
        <v>22822</v>
      </c>
      <c r="I3894" t="s">
        <v>104</v>
      </c>
      <c r="J3894" t="s">
        <v>86</v>
      </c>
      <c r="K3894" t="s">
        <v>24</v>
      </c>
      <c r="L3894" t="s">
        <v>25</v>
      </c>
      <c r="M3894" t="s">
        <v>221</v>
      </c>
    </row>
    <row r="3895" spans="1:13" x14ac:dyDescent="0.3">
      <c r="A3895" t="s">
        <v>7728</v>
      </c>
      <c r="C3895" t="s">
        <v>10589</v>
      </c>
      <c r="D3895">
        <v>14</v>
      </c>
      <c r="E3895" s="1">
        <v>100000</v>
      </c>
      <c r="G3895" t="s">
        <v>69</v>
      </c>
      <c r="H3895" t="s">
        <v>970</v>
      </c>
      <c r="I3895" t="s">
        <v>104</v>
      </c>
      <c r="J3895" t="s">
        <v>86</v>
      </c>
      <c r="K3895" t="s">
        <v>24</v>
      </c>
      <c r="L3895" t="s">
        <v>25</v>
      </c>
      <c r="M3895" t="s">
        <v>221</v>
      </c>
    </row>
    <row r="3896" spans="1:13" x14ac:dyDescent="0.3">
      <c r="A3896" t="s">
        <v>7728</v>
      </c>
      <c r="C3896" t="s">
        <v>11197</v>
      </c>
      <c r="D3896">
        <v>23</v>
      </c>
      <c r="E3896" s="1">
        <v>50000</v>
      </c>
      <c r="G3896" t="s">
        <v>69</v>
      </c>
      <c r="H3896" t="s">
        <v>5134</v>
      </c>
      <c r="I3896" t="s">
        <v>104</v>
      </c>
      <c r="J3896" t="s">
        <v>86</v>
      </c>
      <c r="K3896" t="s">
        <v>24</v>
      </c>
      <c r="L3896" t="s">
        <v>25</v>
      </c>
      <c r="M3896" t="s">
        <v>221</v>
      </c>
    </row>
    <row r="3897" spans="1:13" x14ac:dyDescent="0.3">
      <c r="A3897" t="s">
        <v>7728</v>
      </c>
      <c r="C3897" t="s">
        <v>7634</v>
      </c>
      <c r="D3897">
        <v>46</v>
      </c>
      <c r="E3897" s="1">
        <v>1000000</v>
      </c>
      <c r="G3897" t="s">
        <v>111</v>
      </c>
      <c r="H3897" t="s">
        <v>7729</v>
      </c>
      <c r="I3897" t="s">
        <v>104</v>
      </c>
      <c r="J3897" t="s">
        <v>86</v>
      </c>
      <c r="K3897" t="s">
        <v>24</v>
      </c>
      <c r="L3897" t="s">
        <v>25</v>
      </c>
      <c r="M3897" t="s">
        <v>87</v>
      </c>
    </row>
    <row r="3898" spans="1:13" x14ac:dyDescent="0.3">
      <c r="A3898" t="s">
        <v>7728</v>
      </c>
      <c r="C3898" t="s">
        <v>34470</v>
      </c>
      <c r="D3898">
        <v>24</v>
      </c>
      <c r="E3898" s="1">
        <v>2000000</v>
      </c>
      <c r="G3898" t="s">
        <v>111</v>
      </c>
      <c r="H3898" t="s">
        <v>34497</v>
      </c>
      <c r="I3898" t="s">
        <v>104</v>
      </c>
      <c r="J3898" t="s">
        <v>86</v>
      </c>
      <c r="K3898" t="s">
        <v>24</v>
      </c>
      <c r="L3898" t="s">
        <v>25</v>
      </c>
      <c r="M3898" t="s">
        <v>1376</v>
      </c>
    </row>
    <row r="3899" spans="1:13" x14ac:dyDescent="0.3">
      <c r="A3899" t="s">
        <v>7728</v>
      </c>
      <c r="C3899" t="s">
        <v>33755</v>
      </c>
      <c r="D3899">
        <v>1</v>
      </c>
      <c r="E3899" s="1">
        <v>50000</v>
      </c>
      <c r="G3899" t="s">
        <v>69</v>
      </c>
      <c r="H3899" t="s">
        <v>5134</v>
      </c>
      <c r="I3899" t="s">
        <v>104</v>
      </c>
      <c r="J3899" t="s">
        <v>86</v>
      </c>
      <c r="K3899" t="s">
        <v>24</v>
      </c>
      <c r="L3899" t="s">
        <v>25</v>
      </c>
      <c r="M3899" t="s">
        <v>221</v>
      </c>
    </row>
    <row r="3900" spans="1:13" x14ac:dyDescent="0.3">
      <c r="A3900" t="s">
        <v>7728</v>
      </c>
      <c r="C3900" t="s">
        <v>33755</v>
      </c>
      <c r="D3900">
        <v>28</v>
      </c>
      <c r="E3900" s="1">
        <v>400000</v>
      </c>
      <c r="G3900" t="s">
        <v>69</v>
      </c>
      <c r="H3900" t="s">
        <v>33993</v>
      </c>
      <c r="I3900" t="s">
        <v>104</v>
      </c>
      <c r="J3900" t="s">
        <v>86</v>
      </c>
      <c r="K3900" t="s">
        <v>24</v>
      </c>
      <c r="L3900" t="s">
        <v>25</v>
      </c>
      <c r="M3900" t="s">
        <v>221</v>
      </c>
    </row>
    <row r="3901" spans="1:13" x14ac:dyDescent="0.3">
      <c r="A3901" t="s">
        <v>7728</v>
      </c>
      <c r="C3901" t="s">
        <v>36770</v>
      </c>
      <c r="D3901">
        <v>18</v>
      </c>
      <c r="E3901" s="1">
        <v>3135795</v>
      </c>
      <c r="G3901" t="s">
        <v>111</v>
      </c>
      <c r="H3901" t="s">
        <v>36799</v>
      </c>
      <c r="I3901" t="s">
        <v>104</v>
      </c>
      <c r="J3901" t="s">
        <v>86</v>
      </c>
      <c r="K3901" t="s">
        <v>24</v>
      </c>
      <c r="L3901" t="s">
        <v>25</v>
      </c>
      <c r="M3901" t="s">
        <v>87</v>
      </c>
    </row>
    <row r="3902" spans="1:13" x14ac:dyDescent="0.3">
      <c r="A3902" t="s">
        <v>7728</v>
      </c>
      <c r="C3902" t="s">
        <v>35954</v>
      </c>
      <c r="D3902">
        <v>23</v>
      </c>
      <c r="E3902" s="1">
        <v>200000</v>
      </c>
      <c r="G3902" t="s">
        <v>69</v>
      </c>
      <c r="H3902" t="s">
        <v>970</v>
      </c>
      <c r="I3902" t="s">
        <v>104</v>
      </c>
      <c r="J3902" t="s">
        <v>86</v>
      </c>
      <c r="K3902" t="s">
        <v>24</v>
      </c>
      <c r="L3902" t="s">
        <v>25</v>
      </c>
      <c r="M3902" t="s">
        <v>221</v>
      </c>
    </row>
    <row r="3903" spans="1:13" x14ac:dyDescent="0.3">
      <c r="A3903" t="s">
        <v>7728</v>
      </c>
      <c r="C3903" t="s">
        <v>36241</v>
      </c>
      <c r="D3903">
        <v>9</v>
      </c>
      <c r="E3903" s="1">
        <v>344000</v>
      </c>
      <c r="G3903" t="s">
        <v>111</v>
      </c>
      <c r="H3903" t="s">
        <v>36263</v>
      </c>
      <c r="I3903" t="s">
        <v>104</v>
      </c>
      <c r="J3903" t="s">
        <v>86</v>
      </c>
      <c r="K3903" t="s">
        <v>24</v>
      </c>
      <c r="L3903" t="s">
        <v>25</v>
      </c>
      <c r="M3903" t="s">
        <v>87</v>
      </c>
    </row>
    <row r="3904" spans="1:13" x14ac:dyDescent="0.3">
      <c r="A3904" t="s">
        <v>7728</v>
      </c>
      <c r="C3904" t="s">
        <v>24500</v>
      </c>
      <c r="D3904">
        <v>36</v>
      </c>
      <c r="E3904" s="1">
        <v>300000</v>
      </c>
      <c r="G3904" t="s">
        <v>69</v>
      </c>
      <c r="H3904" t="s">
        <v>970</v>
      </c>
      <c r="I3904" t="s">
        <v>104</v>
      </c>
      <c r="J3904" t="s">
        <v>86</v>
      </c>
      <c r="K3904" t="s">
        <v>24</v>
      </c>
      <c r="L3904" t="s">
        <v>25</v>
      </c>
      <c r="M3904" t="s">
        <v>221</v>
      </c>
    </row>
    <row r="3905" spans="1:13" x14ac:dyDescent="0.3">
      <c r="A3905" t="s">
        <v>1170</v>
      </c>
      <c r="C3905" t="s">
        <v>979</v>
      </c>
      <c r="D3905">
        <v>10</v>
      </c>
      <c r="E3905" s="1">
        <v>700000</v>
      </c>
      <c r="G3905" t="s">
        <v>111</v>
      </c>
      <c r="H3905" t="s">
        <v>1171</v>
      </c>
      <c r="I3905" t="s">
        <v>70</v>
      </c>
      <c r="J3905" t="s">
        <v>70</v>
      </c>
      <c r="K3905" t="s">
        <v>24</v>
      </c>
      <c r="L3905" t="s">
        <v>25</v>
      </c>
      <c r="M3905" t="s">
        <v>112</v>
      </c>
    </row>
    <row r="3906" spans="1:13" x14ac:dyDescent="0.3">
      <c r="A3906" t="s">
        <v>19431</v>
      </c>
      <c r="C3906" t="s">
        <v>19404</v>
      </c>
      <c r="D3906">
        <v>12</v>
      </c>
      <c r="E3906" s="1">
        <v>24200</v>
      </c>
      <c r="G3906" t="s">
        <v>21</v>
      </c>
      <c r="H3906" t="s">
        <v>970</v>
      </c>
      <c r="I3906" t="s">
        <v>156</v>
      </c>
      <c r="J3906" t="s">
        <v>22</v>
      </c>
      <c r="K3906" t="s">
        <v>24</v>
      </c>
      <c r="L3906" t="s">
        <v>25</v>
      </c>
      <c r="M3906" t="s">
        <v>26</v>
      </c>
    </row>
    <row r="3907" spans="1:13" x14ac:dyDescent="0.3">
      <c r="A3907" t="s">
        <v>33300</v>
      </c>
      <c r="C3907" t="s">
        <v>33297</v>
      </c>
      <c r="D3907">
        <v>36</v>
      </c>
      <c r="E3907" s="1">
        <v>1370000</v>
      </c>
      <c r="G3907" t="s">
        <v>111</v>
      </c>
      <c r="H3907" t="s">
        <v>33301</v>
      </c>
      <c r="I3907" t="s">
        <v>22</v>
      </c>
      <c r="J3907" t="s">
        <v>23</v>
      </c>
      <c r="K3907" t="s">
        <v>24</v>
      </c>
      <c r="L3907" t="s">
        <v>25</v>
      </c>
      <c r="M3907" t="s">
        <v>232</v>
      </c>
    </row>
    <row r="3908" spans="1:13" x14ac:dyDescent="0.3">
      <c r="A3908" t="s">
        <v>33300</v>
      </c>
      <c r="C3908" t="s">
        <v>37363</v>
      </c>
      <c r="D3908">
        <v>24</v>
      </c>
      <c r="E3908" s="1">
        <v>300000</v>
      </c>
      <c r="G3908" t="s">
        <v>111</v>
      </c>
      <c r="H3908" t="s">
        <v>37521</v>
      </c>
      <c r="I3908" t="s">
        <v>22</v>
      </c>
      <c r="J3908" t="s">
        <v>23</v>
      </c>
      <c r="K3908" t="s">
        <v>24</v>
      </c>
      <c r="L3908" t="s">
        <v>25</v>
      </c>
      <c r="M3908" t="s">
        <v>232</v>
      </c>
    </row>
    <row r="3909" spans="1:13" x14ac:dyDescent="0.3">
      <c r="A3909" t="s">
        <v>11108</v>
      </c>
      <c r="C3909" t="s">
        <v>11104</v>
      </c>
      <c r="D3909">
        <v>18</v>
      </c>
      <c r="E3909" s="1">
        <v>255394</v>
      </c>
      <c r="G3909" t="s">
        <v>111</v>
      </c>
      <c r="H3909" t="s">
        <v>11109</v>
      </c>
      <c r="I3909" t="s">
        <v>11110</v>
      </c>
      <c r="J3909" t="s">
        <v>732</v>
      </c>
      <c r="K3909" t="s">
        <v>24</v>
      </c>
      <c r="L3909" t="s">
        <v>25</v>
      </c>
      <c r="M3909" t="s">
        <v>120</v>
      </c>
    </row>
    <row r="3910" spans="1:13" x14ac:dyDescent="0.3">
      <c r="A3910" t="s">
        <v>22230</v>
      </c>
      <c r="C3910" t="s">
        <v>22209</v>
      </c>
      <c r="D3910">
        <v>14</v>
      </c>
      <c r="E3910" s="1">
        <v>500000</v>
      </c>
      <c r="G3910" t="s">
        <v>48</v>
      </c>
      <c r="H3910" t="s">
        <v>22231</v>
      </c>
      <c r="I3910" t="s">
        <v>867</v>
      </c>
      <c r="J3910" t="s">
        <v>280</v>
      </c>
      <c r="K3910" t="s">
        <v>24</v>
      </c>
      <c r="L3910" t="s">
        <v>170</v>
      </c>
      <c r="M3910" t="s">
        <v>331</v>
      </c>
    </row>
    <row r="3911" spans="1:13" x14ac:dyDescent="0.3">
      <c r="A3911" t="s">
        <v>3866</v>
      </c>
      <c r="C3911" t="s">
        <v>27925</v>
      </c>
      <c r="D3911">
        <v>35</v>
      </c>
      <c r="E3911" s="1">
        <v>5662299</v>
      </c>
      <c r="G3911" t="s">
        <v>69</v>
      </c>
      <c r="H3911" t="s">
        <v>28106</v>
      </c>
      <c r="I3911" t="s">
        <v>22</v>
      </c>
      <c r="J3911" t="s">
        <v>23</v>
      </c>
      <c r="K3911" t="s">
        <v>24</v>
      </c>
      <c r="L3911" t="s">
        <v>17</v>
      </c>
      <c r="M3911" t="s">
        <v>39</v>
      </c>
    </row>
    <row r="3912" spans="1:13" x14ac:dyDescent="0.3">
      <c r="A3912" t="s">
        <v>3866</v>
      </c>
      <c r="C3912" t="s">
        <v>28282</v>
      </c>
      <c r="D3912">
        <v>17</v>
      </c>
      <c r="E3912" s="1">
        <v>1445467</v>
      </c>
      <c r="G3912" t="s">
        <v>168</v>
      </c>
      <c r="H3912" t="s">
        <v>28487</v>
      </c>
      <c r="I3912" t="s">
        <v>22</v>
      </c>
      <c r="J3912" t="s">
        <v>23</v>
      </c>
      <c r="K3912" t="s">
        <v>24</v>
      </c>
      <c r="L3912" t="s">
        <v>17</v>
      </c>
      <c r="M3912" t="s">
        <v>171</v>
      </c>
    </row>
    <row r="3913" spans="1:13" x14ac:dyDescent="0.3">
      <c r="A3913" t="s">
        <v>3866</v>
      </c>
      <c r="C3913" t="s">
        <v>28936</v>
      </c>
      <c r="D3913">
        <v>7</v>
      </c>
      <c r="E3913" s="1">
        <v>78538</v>
      </c>
      <c r="G3913" t="s">
        <v>13</v>
      </c>
      <c r="H3913" t="s">
        <v>29017</v>
      </c>
      <c r="I3913" t="s">
        <v>22</v>
      </c>
      <c r="J3913" t="s">
        <v>23</v>
      </c>
      <c r="K3913" t="s">
        <v>24</v>
      </c>
      <c r="L3913" t="s">
        <v>38</v>
      </c>
      <c r="M3913" t="s">
        <v>66</v>
      </c>
    </row>
    <row r="3914" spans="1:13" x14ac:dyDescent="0.3">
      <c r="A3914" t="s">
        <v>3866</v>
      </c>
      <c r="C3914" t="s">
        <v>27194</v>
      </c>
      <c r="D3914">
        <v>15</v>
      </c>
      <c r="E3914" s="1">
        <v>501616</v>
      </c>
      <c r="G3914" t="s">
        <v>34</v>
      </c>
      <c r="H3914" t="s">
        <v>27279</v>
      </c>
      <c r="I3914" t="s">
        <v>22</v>
      </c>
      <c r="J3914" t="s">
        <v>23</v>
      </c>
      <c r="K3914" t="s">
        <v>24</v>
      </c>
      <c r="L3914" t="s">
        <v>170</v>
      </c>
      <c r="M3914" t="s">
        <v>1024</v>
      </c>
    </row>
    <row r="3915" spans="1:13" x14ac:dyDescent="0.3">
      <c r="A3915" t="s">
        <v>3866</v>
      </c>
      <c r="C3915" t="s">
        <v>27614</v>
      </c>
      <c r="D3915">
        <v>25</v>
      </c>
      <c r="E3915" s="1">
        <v>1299581</v>
      </c>
      <c r="G3915" t="s">
        <v>48</v>
      </c>
      <c r="H3915" t="s">
        <v>27675</v>
      </c>
      <c r="I3915" t="s">
        <v>22</v>
      </c>
      <c r="J3915" t="s">
        <v>23</v>
      </c>
      <c r="K3915" t="s">
        <v>24</v>
      </c>
      <c r="L3915" t="s">
        <v>17</v>
      </c>
      <c r="M3915" t="s">
        <v>331</v>
      </c>
    </row>
    <row r="3916" spans="1:13" x14ac:dyDescent="0.3">
      <c r="A3916" t="s">
        <v>3866</v>
      </c>
      <c r="C3916" t="s">
        <v>30536</v>
      </c>
      <c r="D3916">
        <v>24</v>
      </c>
      <c r="E3916" s="1">
        <v>100000</v>
      </c>
      <c r="G3916" t="s">
        <v>69</v>
      </c>
      <c r="H3916" t="s">
        <v>30583</v>
      </c>
      <c r="I3916" t="s">
        <v>22</v>
      </c>
      <c r="J3916" t="s">
        <v>23</v>
      </c>
      <c r="K3916" t="s">
        <v>24</v>
      </c>
      <c r="L3916" t="s">
        <v>17</v>
      </c>
      <c r="M3916" t="s">
        <v>39</v>
      </c>
    </row>
    <row r="3917" spans="1:13" x14ac:dyDescent="0.3">
      <c r="A3917" t="s">
        <v>3866</v>
      </c>
      <c r="C3917" t="s">
        <v>30756</v>
      </c>
      <c r="D3917">
        <v>24</v>
      </c>
      <c r="E3917" s="1">
        <v>801786</v>
      </c>
      <c r="G3917" t="s">
        <v>69</v>
      </c>
      <c r="H3917" t="s">
        <v>30777</v>
      </c>
      <c r="I3917" t="s">
        <v>22</v>
      </c>
      <c r="J3917" t="s">
        <v>23</v>
      </c>
      <c r="K3917" t="s">
        <v>24</v>
      </c>
      <c r="L3917" t="s">
        <v>17</v>
      </c>
      <c r="M3917" t="s">
        <v>3064</v>
      </c>
    </row>
    <row r="3918" spans="1:13" x14ac:dyDescent="0.3">
      <c r="A3918" t="s">
        <v>3866</v>
      </c>
      <c r="C3918" t="s">
        <v>31136</v>
      </c>
      <c r="D3918">
        <v>16</v>
      </c>
      <c r="E3918" s="1">
        <v>262748</v>
      </c>
      <c r="G3918" t="s">
        <v>34</v>
      </c>
      <c r="H3918" t="s">
        <v>31175</v>
      </c>
      <c r="I3918" t="s">
        <v>22</v>
      </c>
      <c r="J3918" t="s">
        <v>23</v>
      </c>
      <c r="K3918" t="s">
        <v>24</v>
      </c>
      <c r="L3918" t="s">
        <v>17</v>
      </c>
      <c r="M3918" t="s">
        <v>217</v>
      </c>
    </row>
    <row r="3919" spans="1:13" x14ac:dyDescent="0.3">
      <c r="A3919" t="s">
        <v>3866</v>
      </c>
      <c r="C3919" t="s">
        <v>3657</v>
      </c>
      <c r="D3919">
        <v>28</v>
      </c>
      <c r="E3919" s="1">
        <v>2213074</v>
      </c>
      <c r="G3919" t="s">
        <v>69</v>
      </c>
      <c r="H3919" t="s">
        <v>3867</v>
      </c>
      <c r="I3919" t="s">
        <v>22</v>
      </c>
      <c r="J3919" t="s">
        <v>23</v>
      </c>
      <c r="K3919" t="s">
        <v>24</v>
      </c>
      <c r="L3919" t="s">
        <v>17</v>
      </c>
      <c r="M3919" t="s">
        <v>39</v>
      </c>
    </row>
    <row r="3920" spans="1:13" x14ac:dyDescent="0.3">
      <c r="A3920" t="s">
        <v>3866</v>
      </c>
      <c r="C3920" t="s">
        <v>3657</v>
      </c>
      <c r="D3920">
        <v>48</v>
      </c>
      <c r="E3920" s="1">
        <v>15800357</v>
      </c>
      <c r="G3920" t="s">
        <v>48</v>
      </c>
      <c r="H3920" t="s">
        <v>3895</v>
      </c>
      <c r="I3920" t="s">
        <v>22</v>
      </c>
      <c r="J3920" t="s">
        <v>23</v>
      </c>
      <c r="K3920" t="s">
        <v>24</v>
      </c>
      <c r="L3920" t="s">
        <v>170</v>
      </c>
      <c r="M3920" t="s">
        <v>52</v>
      </c>
    </row>
    <row r="3921" spans="1:13" x14ac:dyDescent="0.3">
      <c r="A3921" t="s">
        <v>3866</v>
      </c>
      <c r="C3921" t="s">
        <v>5155</v>
      </c>
      <c r="D3921">
        <v>25</v>
      </c>
      <c r="E3921" s="1">
        <v>1292599</v>
      </c>
      <c r="G3921" t="s">
        <v>34</v>
      </c>
      <c r="H3921" t="s">
        <v>5234</v>
      </c>
      <c r="I3921" t="s">
        <v>22</v>
      </c>
      <c r="J3921" t="s">
        <v>23</v>
      </c>
      <c r="K3921" t="s">
        <v>24</v>
      </c>
      <c r="L3921" t="s">
        <v>17</v>
      </c>
      <c r="M3921" t="s">
        <v>202</v>
      </c>
    </row>
    <row r="3922" spans="1:13" x14ac:dyDescent="0.3">
      <c r="A3922" t="s">
        <v>3866</v>
      </c>
      <c r="C3922" t="s">
        <v>4395</v>
      </c>
      <c r="D3922">
        <v>34</v>
      </c>
      <c r="E3922" s="1">
        <v>978070</v>
      </c>
      <c r="G3922" t="s">
        <v>48</v>
      </c>
      <c r="H3922" t="s">
        <v>4451</v>
      </c>
      <c r="I3922" t="s">
        <v>22</v>
      </c>
      <c r="J3922" t="s">
        <v>23</v>
      </c>
      <c r="K3922" t="s">
        <v>24</v>
      </c>
      <c r="L3922" t="s">
        <v>17</v>
      </c>
      <c r="M3922" t="s">
        <v>331</v>
      </c>
    </row>
    <row r="3923" spans="1:13" x14ac:dyDescent="0.3">
      <c r="A3923" t="s">
        <v>3866</v>
      </c>
      <c r="C3923" t="s">
        <v>5025</v>
      </c>
      <c r="D3923">
        <v>18</v>
      </c>
      <c r="E3923" s="1">
        <v>1095957</v>
      </c>
      <c r="G3923" t="s">
        <v>571</v>
      </c>
      <c r="H3923" t="s">
        <v>5112</v>
      </c>
      <c r="I3923" t="s">
        <v>22</v>
      </c>
      <c r="J3923" t="s">
        <v>23</v>
      </c>
      <c r="K3923" t="s">
        <v>24</v>
      </c>
      <c r="L3923" t="s">
        <v>17</v>
      </c>
      <c r="M3923" t="s">
        <v>693</v>
      </c>
    </row>
    <row r="3924" spans="1:13" x14ac:dyDescent="0.3">
      <c r="A3924" t="s">
        <v>3866</v>
      </c>
      <c r="C3924" t="s">
        <v>24055</v>
      </c>
      <c r="D3924">
        <v>36</v>
      </c>
      <c r="E3924" s="1">
        <v>3650927</v>
      </c>
      <c r="G3924" t="s">
        <v>69</v>
      </c>
      <c r="H3924" t="s">
        <v>24116</v>
      </c>
      <c r="I3924" t="s">
        <v>22</v>
      </c>
      <c r="J3924" t="s">
        <v>23</v>
      </c>
      <c r="K3924" t="s">
        <v>24</v>
      </c>
      <c r="L3924" t="s">
        <v>17</v>
      </c>
      <c r="M3924" t="s">
        <v>39</v>
      </c>
    </row>
    <row r="3925" spans="1:13" x14ac:dyDescent="0.3">
      <c r="A3925" t="s">
        <v>3866</v>
      </c>
      <c r="C3925" t="s">
        <v>23564</v>
      </c>
      <c r="D3925">
        <v>31</v>
      </c>
      <c r="E3925" s="1">
        <v>2536561</v>
      </c>
      <c r="G3925" t="s">
        <v>34</v>
      </c>
      <c r="H3925" t="s">
        <v>23580</v>
      </c>
      <c r="I3925" t="s">
        <v>22</v>
      </c>
      <c r="J3925" t="s">
        <v>23</v>
      </c>
      <c r="K3925" t="s">
        <v>24</v>
      </c>
      <c r="L3925" t="s">
        <v>17</v>
      </c>
      <c r="M3925" t="s">
        <v>217</v>
      </c>
    </row>
    <row r="3926" spans="1:13" x14ac:dyDescent="0.3">
      <c r="A3926" t="s">
        <v>3866</v>
      </c>
      <c r="C3926" t="s">
        <v>22505</v>
      </c>
      <c r="D3926">
        <v>31</v>
      </c>
      <c r="E3926" s="1">
        <v>1358618</v>
      </c>
      <c r="G3926" t="s">
        <v>48</v>
      </c>
      <c r="H3926" t="s">
        <v>22544</v>
      </c>
      <c r="I3926" t="s">
        <v>22</v>
      </c>
      <c r="J3926" t="s">
        <v>23</v>
      </c>
      <c r="K3926" t="s">
        <v>24</v>
      </c>
      <c r="L3926" t="s">
        <v>17</v>
      </c>
      <c r="M3926" t="s">
        <v>331</v>
      </c>
    </row>
    <row r="3927" spans="1:13" x14ac:dyDescent="0.3">
      <c r="A3927" t="s">
        <v>3866</v>
      </c>
      <c r="C3927" t="s">
        <v>22505</v>
      </c>
      <c r="D3927">
        <v>44</v>
      </c>
      <c r="E3927" s="1">
        <v>2984885</v>
      </c>
      <c r="G3927" t="s">
        <v>48</v>
      </c>
      <c r="H3927" t="s">
        <v>22598</v>
      </c>
      <c r="I3927" t="s">
        <v>22</v>
      </c>
      <c r="J3927" t="s">
        <v>23</v>
      </c>
      <c r="K3927" t="s">
        <v>24</v>
      </c>
      <c r="L3927" t="s">
        <v>17</v>
      </c>
      <c r="M3927" t="s">
        <v>331</v>
      </c>
    </row>
    <row r="3928" spans="1:13" x14ac:dyDescent="0.3">
      <c r="A3928" t="s">
        <v>3866</v>
      </c>
      <c r="C3928" t="s">
        <v>15737</v>
      </c>
      <c r="D3928">
        <v>12</v>
      </c>
      <c r="E3928" s="1">
        <v>349859</v>
      </c>
      <c r="G3928" t="s">
        <v>69</v>
      </c>
      <c r="H3928" t="s">
        <v>16202</v>
      </c>
      <c r="I3928" t="s">
        <v>22</v>
      </c>
      <c r="J3928" t="s">
        <v>23</v>
      </c>
      <c r="K3928" t="s">
        <v>24</v>
      </c>
      <c r="L3928" t="s">
        <v>44</v>
      </c>
      <c r="M3928" t="s">
        <v>39</v>
      </c>
    </row>
    <row r="3929" spans="1:13" x14ac:dyDescent="0.3">
      <c r="A3929" t="s">
        <v>3866</v>
      </c>
      <c r="C3929" t="s">
        <v>16599</v>
      </c>
      <c r="D3929">
        <v>24</v>
      </c>
      <c r="E3929" s="1">
        <v>1646648</v>
      </c>
      <c r="G3929" t="s">
        <v>69</v>
      </c>
      <c r="H3929" t="s">
        <v>16644</v>
      </c>
      <c r="I3929" t="s">
        <v>22</v>
      </c>
      <c r="J3929" t="s">
        <v>23</v>
      </c>
      <c r="K3929" t="s">
        <v>24</v>
      </c>
      <c r="L3929" t="s">
        <v>17</v>
      </c>
      <c r="M3929" t="s">
        <v>39</v>
      </c>
    </row>
    <row r="3930" spans="1:13" x14ac:dyDescent="0.3">
      <c r="A3930" t="s">
        <v>3866</v>
      </c>
      <c r="C3930" t="s">
        <v>16236</v>
      </c>
      <c r="D3930">
        <v>42</v>
      </c>
      <c r="E3930" s="1">
        <v>1507152</v>
      </c>
      <c r="G3930" t="s">
        <v>34</v>
      </c>
      <c r="H3930" t="s">
        <v>16309</v>
      </c>
      <c r="I3930" t="s">
        <v>22</v>
      </c>
      <c r="J3930" t="s">
        <v>23</v>
      </c>
      <c r="K3930" t="s">
        <v>24</v>
      </c>
      <c r="L3930" t="s">
        <v>17</v>
      </c>
      <c r="M3930" t="s">
        <v>202</v>
      </c>
    </row>
    <row r="3931" spans="1:13" x14ac:dyDescent="0.3">
      <c r="A3931" t="s">
        <v>3866</v>
      </c>
      <c r="C3931" t="s">
        <v>11813</v>
      </c>
      <c r="D3931">
        <v>21</v>
      </c>
      <c r="E3931" s="1">
        <v>914025</v>
      </c>
      <c r="G3931" t="s">
        <v>13</v>
      </c>
      <c r="H3931" t="s">
        <v>11874</v>
      </c>
      <c r="I3931" t="s">
        <v>22</v>
      </c>
      <c r="J3931" t="s">
        <v>23</v>
      </c>
      <c r="K3931" t="s">
        <v>24</v>
      </c>
      <c r="L3931" t="s">
        <v>17</v>
      </c>
      <c r="M3931" t="s">
        <v>345</v>
      </c>
    </row>
    <row r="3932" spans="1:13" x14ac:dyDescent="0.3">
      <c r="A3932" t="s">
        <v>3866</v>
      </c>
      <c r="C3932" t="s">
        <v>10589</v>
      </c>
      <c r="D3932">
        <v>23</v>
      </c>
      <c r="E3932" s="1">
        <v>1897497</v>
      </c>
      <c r="G3932" t="s">
        <v>69</v>
      </c>
      <c r="H3932" t="s">
        <v>10636</v>
      </c>
      <c r="I3932" t="s">
        <v>22</v>
      </c>
      <c r="J3932" t="s">
        <v>23</v>
      </c>
      <c r="K3932" t="s">
        <v>24</v>
      </c>
      <c r="L3932" t="s">
        <v>17</v>
      </c>
      <c r="M3932" t="s">
        <v>39</v>
      </c>
    </row>
    <row r="3933" spans="1:13" x14ac:dyDescent="0.3">
      <c r="A3933" t="s">
        <v>3866</v>
      </c>
      <c r="C3933" t="s">
        <v>11012</v>
      </c>
      <c r="D3933">
        <v>37</v>
      </c>
      <c r="E3933" s="1">
        <v>1494132</v>
      </c>
      <c r="G3933" t="s">
        <v>48</v>
      </c>
      <c r="H3933" t="s">
        <v>11028</v>
      </c>
      <c r="I3933" t="s">
        <v>22</v>
      </c>
      <c r="J3933" t="s">
        <v>23</v>
      </c>
      <c r="K3933" t="s">
        <v>24</v>
      </c>
      <c r="L3933" t="s">
        <v>17</v>
      </c>
      <c r="M3933" t="s">
        <v>331</v>
      </c>
    </row>
    <row r="3934" spans="1:13" x14ac:dyDescent="0.3">
      <c r="A3934" t="s">
        <v>3866</v>
      </c>
      <c r="C3934" t="s">
        <v>10275</v>
      </c>
      <c r="D3934">
        <v>48</v>
      </c>
      <c r="E3934" s="1">
        <v>869333</v>
      </c>
      <c r="G3934" t="s">
        <v>34</v>
      </c>
      <c r="H3934" t="s">
        <v>10387</v>
      </c>
      <c r="I3934" t="s">
        <v>22</v>
      </c>
      <c r="J3934" t="s">
        <v>23</v>
      </c>
      <c r="K3934" t="s">
        <v>24</v>
      </c>
      <c r="L3934" t="s">
        <v>17</v>
      </c>
      <c r="M3934" t="s">
        <v>217</v>
      </c>
    </row>
    <row r="3935" spans="1:13" x14ac:dyDescent="0.3">
      <c r="A3935" t="s">
        <v>3866</v>
      </c>
      <c r="C3935" t="s">
        <v>10471</v>
      </c>
      <c r="D3935">
        <v>24</v>
      </c>
      <c r="E3935" s="1">
        <v>887205</v>
      </c>
      <c r="G3935" t="s">
        <v>69</v>
      </c>
      <c r="H3935" t="s">
        <v>10486</v>
      </c>
      <c r="I3935" t="s">
        <v>22</v>
      </c>
      <c r="J3935" t="s">
        <v>23</v>
      </c>
      <c r="K3935" t="s">
        <v>24</v>
      </c>
      <c r="L3935" t="s">
        <v>17</v>
      </c>
      <c r="M3935" t="s">
        <v>39</v>
      </c>
    </row>
    <row r="3936" spans="1:13" x14ac:dyDescent="0.3">
      <c r="A3936" t="s">
        <v>3866</v>
      </c>
      <c r="C3936" t="s">
        <v>34736</v>
      </c>
      <c r="D3936">
        <v>38</v>
      </c>
      <c r="E3936" s="1">
        <v>1348994</v>
      </c>
      <c r="G3936" t="s">
        <v>48</v>
      </c>
      <c r="H3936" t="s">
        <v>34912</v>
      </c>
      <c r="I3936" t="s">
        <v>22</v>
      </c>
      <c r="J3936" t="s">
        <v>23</v>
      </c>
      <c r="K3936" t="s">
        <v>24</v>
      </c>
      <c r="L3936" t="s">
        <v>17</v>
      </c>
      <c r="M3936" t="s">
        <v>190</v>
      </c>
    </row>
    <row r="3937" spans="1:13" x14ac:dyDescent="0.3">
      <c r="A3937" t="s">
        <v>3866</v>
      </c>
      <c r="C3937" t="s">
        <v>35205</v>
      </c>
      <c r="D3937">
        <v>24</v>
      </c>
      <c r="E3937" s="1">
        <v>1250154</v>
      </c>
      <c r="G3937" t="s">
        <v>69</v>
      </c>
      <c r="H3937" t="s">
        <v>35267</v>
      </c>
      <c r="I3937" t="s">
        <v>22</v>
      </c>
      <c r="J3937" t="s">
        <v>23</v>
      </c>
      <c r="K3937" t="s">
        <v>24</v>
      </c>
      <c r="L3937" t="s">
        <v>17</v>
      </c>
      <c r="M3937" t="s">
        <v>39</v>
      </c>
    </row>
    <row r="3938" spans="1:13" x14ac:dyDescent="0.3">
      <c r="A3938" t="s">
        <v>3866</v>
      </c>
      <c r="C3938" t="s">
        <v>34396</v>
      </c>
      <c r="D3938">
        <v>37</v>
      </c>
      <c r="E3938" s="1">
        <v>3139038</v>
      </c>
      <c r="G3938" t="s">
        <v>69</v>
      </c>
      <c r="H3938" t="s">
        <v>34408</v>
      </c>
      <c r="I3938" t="s">
        <v>22</v>
      </c>
      <c r="J3938" t="s">
        <v>23</v>
      </c>
      <c r="K3938" t="s">
        <v>24</v>
      </c>
      <c r="L3938" t="s">
        <v>17</v>
      </c>
      <c r="M3938" t="s">
        <v>39</v>
      </c>
    </row>
    <row r="3939" spans="1:13" x14ac:dyDescent="0.3">
      <c r="A3939" t="s">
        <v>3866</v>
      </c>
      <c r="C3939" t="s">
        <v>34470</v>
      </c>
      <c r="D3939">
        <v>2</v>
      </c>
      <c r="E3939" s="1">
        <v>10000</v>
      </c>
      <c r="G3939" t="s">
        <v>69</v>
      </c>
      <c r="H3939" t="s">
        <v>34531</v>
      </c>
      <c r="I3939" t="s">
        <v>22</v>
      </c>
      <c r="J3939" t="s">
        <v>23</v>
      </c>
      <c r="K3939" t="s">
        <v>24</v>
      </c>
      <c r="L3939" t="s">
        <v>17</v>
      </c>
      <c r="M3939" t="s">
        <v>39</v>
      </c>
    </row>
    <row r="3940" spans="1:13" x14ac:dyDescent="0.3">
      <c r="A3940" t="s">
        <v>3866</v>
      </c>
      <c r="C3940" t="s">
        <v>34470</v>
      </c>
      <c r="D3940">
        <v>5</v>
      </c>
      <c r="E3940" s="1">
        <v>15000</v>
      </c>
      <c r="G3940" t="s">
        <v>21</v>
      </c>
      <c r="H3940" t="s">
        <v>970</v>
      </c>
      <c r="I3940" t="s">
        <v>22</v>
      </c>
      <c r="J3940" t="s">
        <v>23</v>
      </c>
      <c r="K3940" t="s">
        <v>24</v>
      </c>
      <c r="L3940" t="s">
        <v>25</v>
      </c>
      <c r="M3940" t="s">
        <v>26</v>
      </c>
    </row>
    <row r="3941" spans="1:13" x14ac:dyDescent="0.3">
      <c r="A3941" t="s">
        <v>3866</v>
      </c>
      <c r="C3941" t="s">
        <v>36676</v>
      </c>
      <c r="D3941">
        <v>1</v>
      </c>
      <c r="E3941" s="1">
        <v>25000</v>
      </c>
      <c r="G3941" t="s">
        <v>21</v>
      </c>
      <c r="H3941" t="s">
        <v>970</v>
      </c>
      <c r="I3941" t="s">
        <v>22</v>
      </c>
      <c r="J3941" t="s">
        <v>23</v>
      </c>
      <c r="K3941" t="s">
        <v>24</v>
      </c>
      <c r="L3941" t="s">
        <v>25</v>
      </c>
      <c r="M3941" t="s">
        <v>26</v>
      </c>
    </row>
    <row r="3942" spans="1:13" x14ac:dyDescent="0.3">
      <c r="A3942" t="s">
        <v>3866</v>
      </c>
      <c r="C3942" t="s">
        <v>38133</v>
      </c>
      <c r="D3942">
        <v>14</v>
      </c>
      <c r="E3942" s="1">
        <v>2003870</v>
      </c>
      <c r="G3942" t="s">
        <v>69</v>
      </c>
      <c r="H3942" t="s">
        <v>38165</v>
      </c>
      <c r="I3942" t="s">
        <v>22</v>
      </c>
      <c r="J3942" t="s">
        <v>23</v>
      </c>
      <c r="K3942" t="s">
        <v>24</v>
      </c>
      <c r="L3942" t="s">
        <v>210</v>
      </c>
      <c r="M3942" t="s">
        <v>39</v>
      </c>
    </row>
    <row r="3943" spans="1:13" x14ac:dyDescent="0.3">
      <c r="A3943" t="s">
        <v>3866</v>
      </c>
      <c r="C3943" t="s">
        <v>38133</v>
      </c>
      <c r="D3943">
        <v>14</v>
      </c>
      <c r="E3943" s="1">
        <v>2000000</v>
      </c>
      <c r="G3943" t="s">
        <v>69</v>
      </c>
      <c r="H3943" t="s">
        <v>38165</v>
      </c>
      <c r="I3943" t="s">
        <v>22</v>
      </c>
      <c r="J3943" t="s">
        <v>23</v>
      </c>
      <c r="K3943" t="s">
        <v>24</v>
      </c>
      <c r="L3943" t="s">
        <v>210</v>
      </c>
      <c r="M3943" t="s">
        <v>39</v>
      </c>
    </row>
    <row r="3944" spans="1:13" x14ac:dyDescent="0.3">
      <c r="A3944" t="s">
        <v>3866</v>
      </c>
      <c r="C3944" t="s">
        <v>17871</v>
      </c>
      <c r="D3944">
        <v>60</v>
      </c>
      <c r="E3944" s="1">
        <v>10000000</v>
      </c>
      <c r="G3944" t="s">
        <v>69</v>
      </c>
      <c r="H3944" t="s">
        <v>17904</v>
      </c>
      <c r="I3944" t="s">
        <v>22</v>
      </c>
      <c r="J3944" t="s">
        <v>23</v>
      </c>
      <c r="K3944" t="s">
        <v>24</v>
      </c>
      <c r="L3944" t="s">
        <v>17</v>
      </c>
      <c r="M3944" t="s">
        <v>39</v>
      </c>
    </row>
    <row r="3945" spans="1:13" x14ac:dyDescent="0.3">
      <c r="A3945" t="s">
        <v>3866</v>
      </c>
      <c r="C3945" t="s">
        <v>18118</v>
      </c>
      <c r="D3945">
        <v>12</v>
      </c>
      <c r="E3945" s="1">
        <v>49400</v>
      </c>
      <c r="G3945" t="s">
        <v>21</v>
      </c>
      <c r="H3945" t="s">
        <v>970</v>
      </c>
      <c r="I3945" t="s">
        <v>22</v>
      </c>
      <c r="J3945" t="s">
        <v>23</v>
      </c>
      <c r="K3945" t="s">
        <v>24</v>
      </c>
      <c r="L3945" t="s">
        <v>25</v>
      </c>
      <c r="M3945" t="s">
        <v>26</v>
      </c>
    </row>
    <row r="3946" spans="1:13" x14ac:dyDescent="0.3">
      <c r="A3946" t="s">
        <v>3866</v>
      </c>
      <c r="C3946" t="s">
        <v>24785</v>
      </c>
      <c r="D3946">
        <v>58</v>
      </c>
      <c r="E3946" s="1">
        <v>1846322</v>
      </c>
      <c r="G3946" t="s">
        <v>13</v>
      </c>
      <c r="H3946" t="s">
        <v>24793</v>
      </c>
      <c r="I3946" t="s">
        <v>22</v>
      </c>
      <c r="J3946" t="s">
        <v>23</v>
      </c>
      <c r="K3946" t="s">
        <v>24</v>
      </c>
      <c r="L3946" t="s">
        <v>17</v>
      </c>
      <c r="M3946" t="s">
        <v>345</v>
      </c>
    </row>
    <row r="3947" spans="1:13" x14ac:dyDescent="0.3">
      <c r="A3947" t="s">
        <v>3866</v>
      </c>
      <c r="C3947" t="s">
        <v>25016</v>
      </c>
      <c r="D3947">
        <v>78</v>
      </c>
      <c r="E3947" s="1">
        <v>8661570</v>
      </c>
      <c r="G3947" t="s">
        <v>69</v>
      </c>
      <c r="H3947" t="s">
        <v>25024</v>
      </c>
      <c r="I3947" t="s">
        <v>22</v>
      </c>
      <c r="J3947" t="s">
        <v>23</v>
      </c>
      <c r="K3947" t="s">
        <v>24</v>
      </c>
      <c r="L3947" t="s">
        <v>25</v>
      </c>
      <c r="M3947" t="s">
        <v>39</v>
      </c>
    </row>
    <row r="3948" spans="1:13" x14ac:dyDescent="0.3">
      <c r="A3948" t="s">
        <v>3866</v>
      </c>
      <c r="C3948" t="s">
        <v>25127</v>
      </c>
      <c r="D3948">
        <v>12</v>
      </c>
      <c r="E3948" s="1">
        <v>1610000</v>
      </c>
      <c r="G3948" t="s">
        <v>69</v>
      </c>
      <c r="H3948" t="s">
        <v>25138</v>
      </c>
      <c r="I3948" t="s">
        <v>22</v>
      </c>
      <c r="J3948" t="s">
        <v>23</v>
      </c>
      <c r="K3948" t="s">
        <v>24</v>
      </c>
      <c r="L3948" t="s">
        <v>17</v>
      </c>
      <c r="M3948" t="s">
        <v>39</v>
      </c>
    </row>
    <row r="3949" spans="1:13" x14ac:dyDescent="0.3">
      <c r="A3949" t="s">
        <v>3866</v>
      </c>
      <c r="C3949" t="s">
        <v>25665</v>
      </c>
      <c r="D3949">
        <v>12</v>
      </c>
      <c r="E3949" s="1">
        <v>220800</v>
      </c>
      <c r="G3949" t="s">
        <v>69</v>
      </c>
      <c r="H3949" t="s">
        <v>25691</v>
      </c>
      <c r="I3949" t="s">
        <v>22</v>
      </c>
      <c r="J3949" t="s">
        <v>23</v>
      </c>
      <c r="K3949" t="s">
        <v>24</v>
      </c>
      <c r="L3949" t="s">
        <v>25</v>
      </c>
      <c r="M3949" t="s">
        <v>39</v>
      </c>
    </row>
    <row r="3950" spans="1:13" x14ac:dyDescent="0.3">
      <c r="A3950" t="s">
        <v>3866</v>
      </c>
      <c r="C3950" t="s">
        <v>25784</v>
      </c>
      <c r="D3950">
        <v>1</v>
      </c>
      <c r="E3950" s="1">
        <v>50000</v>
      </c>
      <c r="G3950" t="s">
        <v>13</v>
      </c>
      <c r="H3950" t="s">
        <v>25792</v>
      </c>
      <c r="I3950" t="s">
        <v>22</v>
      </c>
      <c r="J3950" t="s">
        <v>23</v>
      </c>
      <c r="K3950" t="s">
        <v>24</v>
      </c>
      <c r="L3950" t="s">
        <v>25</v>
      </c>
      <c r="M3950" t="s">
        <v>345</v>
      </c>
    </row>
    <row r="3951" spans="1:13" x14ac:dyDescent="0.3">
      <c r="A3951" t="s">
        <v>3866</v>
      </c>
      <c r="C3951" t="s">
        <v>18470</v>
      </c>
      <c r="D3951">
        <v>24</v>
      </c>
      <c r="E3951" s="1">
        <v>1900000</v>
      </c>
      <c r="G3951" t="s">
        <v>69</v>
      </c>
      <c r="H3951" t="s">
        <v>18519</v>
      </c>
      <c r="I3951" t="s">
        <v>22</v>
      </c>
      <c r="J3951" t="s">
        <v>23</v>
      </c>
      <c r="K3951" t="s">
        <v>24</v>
      </c>
      <c r="L3951" t="s">
        <v>17</v>
      </c>
      <c r="M3951" t="s">
        <v>39</v>
      </c>
    </row>
    <row r="3952" spans="1:13" x14ac:dyDescent="0.3">
      <c r="A3952" t="s">
        <v>23379</v>
      </c>
      <c r="C3952" t="s">
        <v>23373</v>
      </c>
      <c r="D3952">
        <v>40</v>
      </c>
      <c r="E3952" s="1">
        <v>1272054</v>
      </c>
      <c r="G3952" t="s">
        <v>13</v>
      </c>
      <c r="H3952" t="s">
        <v>23380</v>
      </c>
      <c r="I3952" t="s">
        <v>1174</v>
      </c>
      <c r="J3952" t="s">
        <v>175</v>
      </c>
      <c r="K3952" t="s">
        <v>24</v>
      </c>
      <c r="L3952" t="s">
        <v>38</v>
      </c>
      <c r="M3952" t="s">
        <v>345</v>
      </c>
    </row>
    <row r="3953" spans="1:13" x14ac:dyDescent="0.3">
      <c r="A3953" t="s">
        <v>8499</v>
      </c>
      <c r="C3953" t="s">
        <v>8196</v>
      </c>
      <c r="D3953">
        <v>5</v>
      </c>
      <c r="E3953" s="1">
        <v>149644</v>
      </c>
      <c r="G3953" t="s">
        <v>111</v>
      </c>
      <c r="H3953" t="s">
        <v>8500</v>
      </c>
      <c r="I3953" t="s">
        <v>22</v>
      </c>
      <c r="J3953" t="s">
        <v>23</v>
      </c>
      <c r="K3953" t="s">
        <v>24</v>
      </c>
      <c r="L3953" t="s">
        <v>25</v>
      </c>
      <c r="M3953" t="s">
        <v>120</v>
      </c>
    </row>
    <row r="3954" spans="1:13" x14ac:dyDescent="0.3">
      <c r="A3954" t="s">
        <v>8499</v>
      </c>
      <c r="C3954" t="s">
        <v>33372</v>
      </c>
      <c r="D3954">
        <v>28</v>
      </c>
      <c r="E3954" s="1">
        <v>1293000</v>
      </c>
      <c r="G3954" t="s">
        <v>111</v>
      </c>
      <c r="H3954" t="s">
        <v>33418</v>
      </c>
      <c r="I3954" t="s">
        <v>22</v>
      </c>
      <c r="J3954" t="s">
        <v>23</v>
      </c>
      <c r="K3954" t="s">
        <v>24</v>
      </c>
      <c r="L3954" t="s">
        <v>25</v>
      </c>
      <c r="M3954" t="s">
        <v>120</v>
      </c>
    </row>
    <row r="3955" spans="1:13" x14ac:dyDescent="0.3">
      <c r="A3955" t="s">
        <v>17285</v>
      </c>
      <c r="C3955" t="s">
        <v>30595</v>
      </c>
      <c r="D3955">
        <v>37</v>
      </c>
      <c r="E3955" s="1">
        <v>592727</v>
      </c>
      <c r="G3955" t="s">
        <v>69</v>
      </c>
      <c r="H3955" t="s">
        <v>30742</v>
      </c>
      <c r="I3955" t="s">
        <v>277</v>
      </c>
      <c r="J3955" t="s">
        <v>119</v>
      </c>
      <c r="K3955" t="s">
        <v>24</v>
      </c>
      <c r="L3955" t="s">
        <v>17</v>
      </c>
      <c r="M3955" t="s">
        <v>39</v>
      </c>
    </row>
    <row r="3956" spans="1:13" x14ac:dyDescent="0.3">
      <c r="A3956" t="s">
        <v>17285</v>
      </c>
      <c r="C3956" t="s">
        <v>22837</v>
      </c>
      <c r="D3956">
        <v>19</v>
      </c>
      <c r="E3956" s="1">
        <v>253300</v>
      </c>
      <c r="G3956" t="s">
        <v>69</v>
      </c>
      <c r="H3956" t="s">
        <v>23074</v>
      </c>
      <c r="I3956" t="s">
        <v>277</v>
      </c>
      <c r="J3956" t="s">
        <v>119</v>
      </c>
      <c r="K3956" t="s">
        <v>24</v>
      </c>
      <c r="L3956" t="s">
        <v>17</v>
      </c>
      <c r="M3956" t="s">
        <v>39</v>
      </c>
    </row>
    <row r="3957" spans="1:13" x14ac:dyDescent="0.3">
      <c r="A3957" t="s">
        <v>17285</v>
      </c>
      <c r="C3957" t="s">
        <v>22505</v>
      </c>
      <c r="D3957">
        <v>12</v>
      </c>
      <c r="E3957" s="1">
        <v>300000</v>
      </c>
      <c r="G3957" t="s">
        <v>69</v>
      </c>
      <c r="H3957" t="s">
        <v>22613</v>
      </c>
      <c r="I3957" t="s">
        <v>277</v>
      </c>
      <c r="J3957" t="s">
        <v>119</v>
      </c>
      <c r="K3957" t="s">
        <v>24</v>
      </c>
      <c r="L3957" t="s">
        <v>17</v>
      </c>
      <c r="M3957" t="s">
        <v>39</v>
      </c>
    </row>
    <row r="3958" spans="1:13" x14ac:dyDescent="0.3">
      <c r="A3958" t="s">
        <v>17285</v>
      </c>
      <c r="C3958" t="s">
        <v>17183</v>
      </c>
      <c r="D3958">
        <v>12</v>
      </c>
      <c r="E3958" s="1">
        <v>300612</v>
      </c>
      <c r="G3958" t="s">
        <v>69</v>
      </c>
      <c r="H3958" t="s">
        <v>17286</v>
      </c>
      <c r="I3958" t="s">
        <v>277</v>
      </c>
      <c r="J3958" t="s">
        <v>119</v>
      </c>
      <c r="K3958" t="s">
        <v>24</v>
      </c>
      <c r="L3958" t="s">
        <v>17</v>
      </c>
      <c r="M3958" t="s">
        <v>39</v>
      </c>
    </row>
    <row r="3959" spans="1:13" x14ac:dyDescent="0.3">
      <c r="A3959" t="s">
        <v>9212</v>
      </c>
      <c r="C3959" t="s">
        <v>28282</v>
      </c>
      <c r="D3959">
        <v>12</v>
      </c>
      <c r="E3959" s="1">
        <v>410000</v>
      </c>
      <c r="G3959" t="s">
        <v>111</v>
      </c>
      <c r="H3959" t="s">
        <v>28551</v>
      </c>
      <c r="I3959" t="s">
        <v>22</v>
      </c>
      <c r="J3959" t="s">
        <v>23</v>
      </c>
      <c r="K3959" t="s">
        <v>24</v>
      </c>
      <c r="L3959" t="s">
        <v>25</v>
      </c>
      <c r="M3959" t="s">
        <v>112</v>
      </c>
    </row>
    <row r="3960" spans="1:13" x14ac:dyDescent="0.3">
      <c r="A3960" t="s">
        <v>9212</v>
      </c>
      <c r="C3960" t="s">
        <v>15490</v>
      </c>
      <c r="D3960">
        <v>16</v>
      </c>
      <c r="E3960" s="1">
        <v>400001</v>
      </c>
      <c r="G3960" t="s">
        <v>111</v>
      </c>
      <c r="H3960" t="s">
        <v>15583</v>
      </c>
      <c r="I3960" t="s">
        <v>22</v>
      </c>
      <c r="J3960" t="s">
        <v>23</v>
      </c>
      <c r="K3960" t="s">
        <v>24</v>
      </c>
      <c r="L3960" t="s">
        <v>25</v>
      </c>
      <c r="M3960" t="s">
        <v>232</v>
      </c>
    </row>
    <row r="3961" spans="1:13" x14ac:dyDescent="0.3">
      <c r="A3961" t="s">
        <v>9212</v>
      </c>
      <c r="C3961" t="s">
        <v>10471</v>
      </c>
      <c r="D3961">
        <v>13</v>
      </c>
      <c r="E3961" s="1">
        <v>310010</v>
      </c>
      <c r="G3961" t="s">
        <v>111</v>
      </c>
      <c r="H3961" t="s">
        <v>10557</v>
      </c>
      <c r="I3961" t="s">
        <v>22</v>
      </c>
      <c r="J3961" t="s">
        <v>23</v>
      </c>
      <c r="K3961" t="s">
        <v>24</v>
      </c>
      <c r="L3961" t="s">
        <v>25</v>
      </c>
      <c r="M3961" t="s">
        <v>232</v>
      </c>
    </row>
    <row r="3962" spans="1:13" x14ac:dyDescent="0.3">
      <c r="A3962" t="s">
        <v>9212</v>
      </c>
      <c r="C3962" t="s">
        <v>9183</v>
      </c>
      <c r="D3962">
        <v>25</v>
      </c>
      <c r="E3962" s="1">
        <v>499989</v>
      </c>
      <c r="G3962" t="s">
        <v>111</v>
      </c>
      <c r="H3962" t="s">
        <v>9213</v>
      </c>
      <c r="I3962" t="s">
        <v>22</v>
      </c>
      <c r="J3962" t="s">
        <v>23</v>
      </c>
      <c r="K3962" t="s">
        <v>24</v>
      </c>
      <c r="L3962" t="s">
        <v>25</v>
      </c>
      <c r="M3962" t="s">
        <v>232</v>
      </c>
    </row>
    <row r="3963" spans="1:13" x14ac:dyDescent="0.3">
      <c r="A3963" t="s">
        <v>9212</v>
      </c>
      <c r="C3963" t="s">
        <v>33531</v>
      </c>
      <c r="D3963">
        <v>2</v>
      </c>
      <c r="E3963" s="1">
        <v>10000</v>
      </c>
      <c r="G3963" t="s">
        <v>21</v>
      </c>
      <c r="H3963" t="s">
        <v>970</v>
      </c>
      <c r="I3963" t="s">
        <v>22</v>
      </c>
      <c r="J3963" t="s">
        <v>23</v>
      </c>
      <c r="K3963" t="s">
        <v>24</v>
      </c>
      <c r="L3963" t="s">
        <v>25</v>
      </c>
      <c r="M3963" t="s">
        <v>26</v>
      </c>
    </row>
    <row r="3964" spans="1:13" x14ac:dyDescent="0.3">
      <c r="A3964" t="s">
        <v>9212</v>
      </c>
      <c r="C3964" t="s">
        <v>37047</v>
      </c>
      <c r="D3964">
        <v>24</v>
      </c>
      <c r="E3964" s="1">
        <v>200001</v>
      </c>
      <c r="G3964" t="s">
        <v>69</v>
      </c>
      <c r="H3964" t="s">
        <v>37083</v>
      </c>
      <c r="I3964" t="s">
        <v>22</v>
      </c>
      <c r="J3964" t="s">
        <v>23</v>
      </c>
      <c r="K3964" t="s">
        <v>24</v>
      </c>
      <c r="L3964" t="s">
        <v>25</v>
      </c>
      <c r="M3964" t="s">
        <v>7715</v>
      </c>
    </row>
    <row r="3965" spans="1:13" x14ac:dyDescent="0.3">
      <c r="A3965" t="s">
        <v>9212</v>
      </c>
      <c r="C3965" t="s">
        <v>36965</v>
      </c>
      <c r="D3965">
        <v>36</v>
      </c>
      <c r="E3965" s="1">
        <v>1500000</v>
      </c>
      <c r="G3965" t="s">
        <v>111</v>
      </c>
      <c r="H3965" t="s">
        <v>36996</v>
      </c>
      <c r="I3965" t="s">
        <v>22</v>
      </c>
      <c r="J3965" t="s">
        <v>23</v>
      </c>
      <c r="K3965" t="s">
        <v>24</v>
      </c>
      <c r="L3965" t="s">
        <v>25</v>
      </c>
      <c r="M3965" t="s">
        <v>232</v>
      </c>
    </row>
    <row r="3966" spans="1:13" x14ac:dyDescent="0.3">
      <c r="A3966" t="s">
        <v>9212</v>
      </c>
      <c r="C3966" t="s">
        <v>35549</v>
      </c>
      <c r="D3966">
        <v>12</v>
      </c>
      <c r="E3966" s="1">
        <v>400000</v>
      </c>
      <c r="G3966" t="s">
        <v>111</v>
      </c>
      <c r="H3966" t="s">
        <v>35605</v>
      </c>
      <c r="I3966" t="s">
        <v>22</v>
      </c>
      <c r="J3966" t="s">
        <v>23</v>
      </c>
      <c r="K3966" t="s">
        <v>24</v>
      </c>
      <c r="L3966" t="s">
        <v>25</v>
      </c>
      <c r="M3966" t="s">
        <v>232</v>
      </c>
    </row>
    <row r="3967" spans="1:13" x14ac:dyDescent="0.3">
      <c r="A3967" t="s">
        <v>5979</v>
      </c>
      <c r="C3967" t="s">
        <v>5881</v>
      </c>
      <c r="D3967">
        <v>29</v>
      </c>
      <c r="E3967" s="1">
        <v>600243</v>
      </c>
      <c r="G3967" t="s">
        <v>111</v>
      </c>
      <c r="H3967" t="s">
        <v>5980</v>
      </c>
      <c r="I3967" t="s">
        <v>182</v>
      </c>
      <c r="J3967" t="s">
        <v>183</v>
      </c>
      <c r="K3967" t="s">
        <v>24</v>
      </c>
      <c r="L3967" t="s">
        <v>25</v>
      </c>
      <c r="M3967" t="s">
        <v>120</v>
      </c>
    </row>
    <row r="3968" spans="1:13" x14ac:dyDescent="0.3">
      <c r="A3968" t="s">
        <v>7966</v>
      </c>
      <c r="C3968" t="s">
        <v>7634</v>
      </c>
      <c r="D3968">
        <v>19</v>
      </c>
      <c r="E3968" s="1">
        <v>100000</v>
      </c>
      <c r="G3968" t="s">
        <v>69</v>
      </c>
      <c r="H3968" t="s">
        <v>7967</v>
      </c>
      <c r="I3968" t="s">
        <v>22</v>
      </c>
      <c r="J3968" t="s">
        <v>23</v>
      </c>
      <c r="K3968" t="s">
        <v>24</v>
      </c>
      <c r="L3968" t="s">
        <v>17</v>
      </c>
      <c r="M3968" t="s">
        <v>39</v>
      </c>
    </row>
    <row r="3969" spans="1:13" x14ac:dyDescent="0.3">
      <c r="A3969" t="s">
        <v>26495</v>
      </c>
      <c r="C3969" t="s">
        <v>37685</v>
      </c>
      <c r="D3969">
        <v>24</v>
      </c>
      <c r="E3969" s="1">
        <v>410000</v>
      </c>
      <c r="G3969" t="s">
        <v>21</v>
      </c>
      <c r="H3969" t="s">
        <v>37719</v>
      </c>
      <c r="I3969" t="s">
        <v>156</v>
      </c>
      <c r="J3969" t="s">
        <v>22</v>
      </c>
      <c r="K3969" t="s">
        <v>24</v>
      </c>
      <c r="L3969" t="s">
        <v>25</v>
      </c>
      <c r="M3969" t="s">
        <v>26</v>
      </c>
    </row>
    <row r="3970" spans="1:13" x14ac:dyDescent="0.3">
      <c r="A3970" t="s">
        <v>26495</v>
      </c>
      <c r="C3970" t="s">
        <v>26485</v>
      </c>
      <c r="D3970">
        <v>60</v>
      </c>
      <c r="E3970" s="1">
        <v>250000</v>
      </c>
      <c r="G3970" t="s">
        <v>111</v>
      </c>
      <c r="H3970" t="s">
        <v>26496</v>
      </c>
      <c r="I3970" t="s">
        <v>156</v>
      </c>
      <c r="J3970" t="s">
        <v>22</v>
      </c>
      <c r="K3970" t="s">
        <v>24</v>
      </c>
      <c r="L3970" t="s">
        <v>25</v>
      </c>
      <c r="M3970" t="s">
        <v>6109</v>
      </c>
    </row>
    <row r="3971" spans="1:13" x14ac:dyDescent="0.3">
      <c r="A3971" t="s">
        <v>24353</v>
      </c>
      <c r="C3971" t="s">
        <v>24055</v>
      </c>
      <c r="D3971">
        <v>7</v>
      </c>
      <c r="E3971" s="1">
        <v>58000</v>
      </c>
      <c r="G3971" t="s">
        <v>13</v>
      </c>
      <c r="H3971" t="s">
        <v>24354</v>
      </c>
      <c r="I3971" t="s">
        <v>820</v>
      </c>
      <c r="J3971" t="s">
        <v>165</v>
      </c>
      <c r="K3971" t="s">
        <v>24</v>
      </c>
      <c r="L3971" t="s">
        <v>17</v>
      </c>
      <c r="M3971" t="s">
        <v>105</v>
      </c>
    </row>
    <row r="3972" spans="1:13" x14ac:dyDescent="0.3">
      <c r="A3972" t="s">
        <v>32301</v>
      </c>
      <c r="C3972" t="s">
        <v>32274</v>
      </c>
      <c r="D3972">
        <v>4</v>
      </c>
      <c r="E3972" s="1">
        <v>30000</v>
      </c>
      <c r="G3972" t="s">
        <v>111</v>
      </c>
      <c r="H3972" t="s">
        <v>32302</v>
      </c>
      <c r="I3972" t="s">
        <v>9487</v>
      </c>
      <c r="J3972" t="s">
        <v>769</v>
      </c>
      <c r="K3972" t="s">
        <v>24</v>
      </c>
      <c r="L3972" t="s">
        <v>25</v>
      </c>
      <c r="M3972" t="s">
        <v>120</v>
      </c>
    </row>
    <row r="3973" spans="1:13" x14ac:dyDescent="0.3">
      <c r="A3973" t="s">
        <v>25655</v>
      </c>
      <c r="C3973" t="s">
        <v>25654</v>
      </c>
      <c r="D3973">
        <v>8</v>
      </c>
      <c r="E3973" s="1">
        <v>24418</v>
      </c>
      <c r="G3973" t="s">
        <v>111</v>
      </c>
      <c r="H3973" t="s">
        <v>25656</v>
      </c>
      <c r="I3973" t="s">
        <v>15193</v>
      </c>
      <c r="J3973" t="s">
        <v>22</v>
      </c>
      <c r="K3973" t="s">
        <v>24</v>
      </c>
      <c r="L3973" t="s">
        <v>25</v>
      </c>
      <c r="M3973" t="s">
        <v>6109</v>
      </c>
    </row>
    <row r="3974" spans="1:13" x14ac:dyDescent="0.3">
      <c r="A3974" t="s">
        <v>28345</v>
      </c>
      <c r="C3974" t="s">
        <v>28282</v>
      </c>
      <c r="D3974">
        <v>35</v>
      </c>
      <c r="E3974" s="1">
        <v>1228191</v>
      </c>
      <c r="G3974" t="s">
        <v>13</v>
      </c>
      <c r="H3974" t="s">
        <v>28346</v>
      </c>
      <c r="I3974" t="s">
        <v>28347</v>
      </c>
      <c r="K3974" t="s">
        <v>214</v>
      </c>
      <c r="L3974" t="s">
        <v>38</v>
      </c>
      <c r="M3974" t="s">
        <v>45</v>
      </c>
    </row>
    <row r="3975" spans="1:13" x14ac:dyDescent="0.3">
      <c r="A3975" t="s">
        <v>28345</v>
      </c>
      <c r="C3975" t="s">
        <v>31181</v>
      </c>
      <c r="D3975">
        <v>24</v>
      </c>
      <c r="E3975" s="1">
        <v>645540</v>
      </c>
      <c r="G3975" t="s">
        <v>13</v>
      </c>
      <c r="H3975" t="s">
        <v>4195</v>
      </c>
      <c r="I3975" t="s">
        <v>28347</v>
      </c>
      <c r="K3975" t="s">
        <v>214</v>
      </c>
      <c r="L3975" t="s">
        <v>38</v>
      </c>
      <c r="M3975" t="s">
        <v>45</v>
      </c>
    </row>
    <row r="3976" spans="1:13" x14ac:dyDescent="0.3">
      <c r="A3976" t="s">
        <v>8454</v>
      </c>
      <c r="C3976" t="s">
        <v>11813</v>
      </c>
      <c r="D3976">
        <v>13</v>
      </c>
      <c r="E3976" s="1">
        <v>99999</v>
      </c>
      <c r="G3976" t="s">
        <v>111</v>
      </c>
      <c r="H3976" t="s">
        <v>12191</v>
      </c>
      <c r="I3976" t="s">
        <v>22</v>
      </c>
      <c r="J3976" t="s">
        <v>23</v>
      </c>
      <c r="K3976" t="s">
        <v>24</v>
      </c>
      <c r="L3976" t="s">
        <v>25</v>
      </c>
      <c r="M3976" t="s">
        <v>120</v>
      </c>
    </row>
    <row r="3977" spans="1:13" x14ac:dyDescent="0.3">
      <c r="A3977" t="s">
        <v>8454</v>
      </c>
      <c r="C3977" t="s">
        <v>10589</v>
      </c>
      <c r="D3977">
        <v>12</v>
      </c>
      <c r="E3977" s="1">
        <v>150000</v>
      </c>
      <c r="G3977" t="s">
        <v>111</v>
      </c>
      <c r="H3977" t="s">
        <v>10629</v>
      </c>
      <c r="I3977" t="s">
        <v>22</v>
      </c>
      <c r="J3977" t="s">
        <v>23</v>
      </c>
      <c r="K3977" t="s">
        <v>24</v>
      </c>
      <c r="L3977" t="s">
        <v>25</v>
      </c>
      <c r="M3977" t="s">
        <v>120</v>
      </c>
    </row>
    <row r="3978" spans="1:13" x14ac:dyDescent="0.3">
      <c r="A3978" t="s">
        <v>8454</v>
      </c>
      <c r="C3978" t="s">
        <v>8196</v>
      </c>
      <c r="D3978">
        <v>12</v>
      </c>
      <c r="E3978" s="1">
        <v>149881</v>
      </c>
      <c r="G3978" t="s">
        <v>69</v>
      </c>
      <c r="H3978" t="s">
        <v>8455</v>
      </c>
      <c r="I3978" t="s">
        <v>22</v>
      </c>
      <c r="J3978" t="s">
        <v>23</v>
      </c>
      <c r="K3978" t="s">
        <v>24</v>
      </c>
      <c r="L3978" t="s">
        <v>25</v>
      </c>
      <c r="M3978" t="s">
        <v>221</v>
      </c>
    </row>
    <row r="3979" spans="1:13" x14ac:dyDescent="0.3">
      <c r="A3979" t="s">
        <v>1323</v>
      </c>
      <c r="C3979" t="s">
        <v>1275</v>
      </c>
      <c r="D3979">
        <v>30</v>
      </c>
      <c r="E3979" s="1">
        <v>450000</v>
      </c>
      <c r="G3979" t="s">
        <v>69</v>
      </c>
      <c r="H3979" t="s">
        <v>77</v>
      </c>
      <c r="I3979" t="s">
        <v>460</v>
      </c>
      <c r="J3979" t="s">
        <v>30</v>
      </c>
      <c r="K3979" t="s">
        <v>24</v>
      </c>
      <c r="L3979" t="s">
        <v>25</v>
      </c>
      <c r="M3979" t="s">
        <v>221</v>
      </c>
    </row>
    <row r="3980" spans="1:13" x14ac:dyDescent="0.3">
      <c r="A3980" t="s">
        <v>1323</v>
      </c>
      <c r="C3980" t="s">
        <v>29426</v>
      </c>
      <c r="D3980">
        <v>23</v>
      </c>
      <c r="E3980" s="1">
        <v>250000</v>
      </c>
      <c r="G3980" t="s">
        <v>69</v>
      </c>
      <c r="H3980" t="s">
        <v>970</v>
      </c>
      <c r="I3980" t="s">
        <v>460</v>
      </c>
      <c r="J3980" t="s">
        <v>30</v>
      </c>
      <c r="K3980" t="s">
        <v>24</v>
      </c>
      <c r="L3980" t="s">
        <v>25</v>
      </c>
      <c r="M3980" t="s">
        <v>221</v>
      </c>
    </row>
    <row r="3981" spans="1:13" x14ac:dyDescent="0.3">
      <c r="A3981" t="s">
        <v>11404</v>
      </c>
      <c r="C3981" t="s">
        <v>15737</v>
      </c>
      <c r="D3981">
        <v>31</v>
      </c>
      <c r="E3981" s="1">
        <v>2670284</v>
      </c>
      <c r="G3981" t="s">
        <v>111</v>
      </c>
      <c r="H3981" t="s">
        <v>16209</v>
      </c>
      <c r="I3981" t="s">
        <v>342</v>
      </c>
      <c r="J3981" t="s">
        <v>30</v>
      </c>
      <c r="K3981" t="s">
        <v>24</v>
      </c>
      <c r="L3981" t="s">
        <v>25</v>
      </c>
      <c r="M3981" t="s">
        <v>120</v>
      </c>
    </row>
    <row r="3982" spans="1:13" x14ac:dyDescent="0.3">
      <c r="A3982" t="s">
        <v>11404</v>
      </c>
      <c r="C3982" t="s">
        <v>15606</v>
      </c>
      <c r="D3982">
        <v>12</v>
      </c>
      <c r="E3982" s="1">
        <v>700000</v>
      </c>
      <c r="G3982" t="s">
        <v>111</v>
      </c>
      <c r="H3982" t="s">
        <v>15642</v>
      </c>
      <c r="I3982" t="s">
        <v>342</v>
      </c>
      <c r="J3982" t="s">
        <v>30</v>
      </c>
      <c r="K3982" t="s">
        <v>24</v>
      </c>
      <c r="L3982" t="s">
        <v>25</v>
      </c>
      <c r="M3982" t="s">
        <v>120</v>
      </c>
    </row>
    <row r="3983" spans="1:13" x14ac:dyDescent="0.3">
      <c r="A3983" t="s">
        <v>11404</v>
      </c>
      <c r="C3983" t="s">
        <v>11317</v>
      </c>
      <c r="D3983">
        <v>24</v>
      </c>
      <c r="E3983" s="1">
        <v>771013</v>
      </c>
      <c r="G3983" t="s">
        <v>111</v>
      </c>
      <c r="H3983" t="s">
        <v>11405</v>
      </c>
      <c r="I3983" t="s">
        <v>342</v>
      </c>
      <c r="J3983" t="s">
        <v>30</v>
      </c>
      <c r="K3983" t="s">
        <v>24</v>
      </c>
      <c r="L3983" t="s">
        <v>25</v>
      </c>
      <c r="M3983" t="s">
        <v>120</v>
      </c>
    </row>
    <row r="3984" spans="1:13" x14ac:dyDescent="0.3">
      <c r="A3984" t="s">
        <v>11404</v>
      </c>
      <c r="C3984" t="s">
        <v>35176</v>
      </c>
      <c r="D3984">
        <v>6</v>
      </c>
      <c r="E3984" s="1">
        <v>27890</v>
      </c>
      <c r="G3984" t="s">
        <v>111</v>
      </c>
      <c r="H3984" t="s">
        <v>35200</v>
      </c>
      <c r="I3984" t="s">
        <v>342</v>
      </c>
      <c r="J3984" t="s">
        <v>30</v>
      </c>
      <c r="K3984" t="s">
        <v>24</v>
      </c>
      <c r="L3984" t="s">
        <v>25</v>
      </c>
      <c r="M3984" t="s">
        <v>120</v>
      </c>
    </row>
    <row r="3985" spans="1:13" x14ac:dyDescent="0.3">
      <c r="A3985" t="s">
        <v>2508</v>
      </c>
      <c r="C3985" t="s">
        <v>2269</v>
      </c>
      <c r="D3985">
        <v>26</v>
      </c>
      <c r="E3985" s="1">
        <v>995423</v>
      </c>
      <c r="G3985" t="s">
        <v>111</v>
      </c>
      <c r="H3985" t="s">
        <v>2509</v>
      </c>
      <c r="I3985" t="s">
        <v>164</v>
      </c>
      <c r="J3985" t="s">
        <v>165</v>
      </c>
      <c r="K3985" t="s">
        <v>24</v>
      </c>
      <c r="L3985" t="s">
        <v>25</v>
      </c>
      <c r="M3985" t="s">
        <v>87</v>
      </c>
    </row>
    <row r="3986" spans="1:13" x14ac:dyDescent="0.3">
      <c r="A3986" t="s">
        <v>11015</v>
      </c>
      <c r="C3986" t="s">
        <v>11012</v>
      </c>
      <c r="D3986">
        <v>5</v>
      </c>
      <c r="E3986" s="1">
        <v>186395</v>
      </c>
      <c r="G3986" t="s">
        <v>69</v>
      </c>
      <c r="H3986" t="s">
        <v>11016</v>
      </c>
      <c r="I3986" t="s">
        <v>11017</v>
      </c>
      <c r="J3986" t="s">
        <v>5495</v>
      </c>
      <c r="K3986" t="s">
        <v>1825</v>
      </c>
      <c r="L3986" t="s">
        <v>133</v>
      </c>
      <c r="M3986" t="s">
        <v>39</v>
      </c>
    </row>
    <row r="3987" spans="1:13" x14ac:dyDescent="0.3">
      <c r="A3987" t="s">
        <v>1743</v>
      </c>
      <c r="C3987" t="s">
        <v>1558</v>
      </c>
      <c r="D3987">
        <v>23</v>
      </c>
      <c r="E3987" s="1">
        <v>500001</v>
      </c>
      <c r="G3987" t="s">
        <v>69</v>
      </c>
      <c r="H3987" t="s">
        <v>1744</v>
      </c>
      <c r="I3987" t="s">
        <v>1745</v>
      </c>
      <c r="J3987" t="s">
        <v>1250</v>
      </c>
      <c r="K3987" t="s">
        <v>24</v>
      </c>
      <c r="L3987" t="s">
        <v>25</v>
      </c>
      <c r="M3987" t="s">
        <v>221</v>
      </c>
    </row>
    <row r="3988" spans="1:13" x14ac:dyDescent="0.3">
      <c r="A3988" t="s">
        <v>1743</v>
      </c>
      <c r="C3988" t="s">
        <v>30595</v>
      </c>
      <c r="D3988">
        <v>12</v>
      </c>
      <c r="E3988" s="1">
        <v>249944</v>
      </c>
      <c r="G3988" t="s">
        <v>69</v>
      </c>
      <c r="H3988" t="s">
        <v>30668</v>
      </c>
      <c r="I3988" t="s">
        <v>1745</v>
      </c>
      <c r="J3988" t="s">
        <v>1250</v>
      </c>
      <c r="K3988" t="s">
        <v>24</v>
      </c>
      <c r="L3988" t="s">
        <v>25</v>
      </c>
      <c r="M3988" t="s">
        <v>221</v>
      </c>
    </row>
    <row r="3989" spans="1:13" x14ac:dyDescent="0.3">
      <c r="A3989" t="s">
        <v>9497</v>
      </c>
      <c r="C3989" t="s">
        <v>28282</v>
      </c>
      <c r="D3989">
        <v>24</v>
      </c>
      <c r="E3989" s="1">
        <v>634221</v>
      </c>
      <c r="G3989" t="s">
        <v>48</v>
      </c>
      <c r="H3989" t="s">
        <v>28437</v>
      </c>
      <c r="I3989" t="s">
        <v>22</v>
      </c>
      <c r="J3989" t="s">
        <v>23</v>
      </c>
      <c r="K3989" t="s">
        <v>24</v>
      </c>
      <c r="L3989" t="s">
        <v>17</v>
      </c>
      <c r="M3989" t="s">
        <v>331</v>
      </c>
    </row>
    <row r="3990" spans="1:13" x14ac:dyDescent="0.3">
      <c r="A3990" t="s">
        <v>9497</v>
      </c>
      <c r="C3990" t="s">
        <v>28282</v>
      </c>
      <c r="D3990">
        <v>24</v>
      </c>
      <c r="E3990" s="1">
        <v>2700000</v>
      </c>
      <c r="G3990" t="s">
        <v>358</v>
      </c>
      <c r="H3990" t="s">
        <v>28458</v>
      </c>
      <c r="I3990" t="s">
        <v>22</v>
      </c>
      <c r="J3990" t="s">
        <v>23</v>
      </c>
      <c r="K3990" t="s">
        <v>24</v>
      </c>
      <c r="L3990" t="s">
        <v>17</v>
      </c>
      <c r="M3990" t="s">
        <v>28459</v>
      </c>
    </row>
    <row r="3991" spans="1:13" x14ac:dyDescent="0.3">
      <c r="A3991" t="s">
        <v>9497</v>
      </c>
      <c r="C3991" t="s">
        <v>27194</v>
      </c>
      <c r="D3991">
        <v>24</v>
      </c>
      <c r="E3991" s="1">
        <v>400000</v>
      </c>
      <c r="G3991" t="s">
        <v>69</v>
      </c>
      <c r="H3991" t="s">
        <v>970</v>
      </c>
      <c r="I3991" t="s">
        <v>22</v>
      </c>
      <c r="J3991" t="s">
        <v>23</v>
      </c>
      <c r="K3991" t="s">
        <v>24</v>
      </c>
      <c r="L3991" t="s">
        <v>17</v>
      </c>
      <c r="M3991" t="s">
        <v>221</v>
      </c>
    </row>
    <row r="3992" spans="1:13" x14ac:dyDescent="0.3">
      <c r="A3992" t="s">
        <v>9497</v>
      </c>
      <c r="C3992" t="s">
        <v>23427</v>
      </c>
      <c r="D3992">
        <v>47</v>
      </c>
      <c r="E3992" s="1">
        <v>8074000</v>
      </c>
      <c r="G3992" t="s">
        <v>23509</v>
      </c>
      <c r="H3992" t="s">
        <v>23508</v>
      </c>
      <c r="I3992" t="s">
        <v>22</v>
      </c>
      <c r="J3992" t="s">
        <v>23</v>
      </c>
      <c r="K3992" t="s">
        <v>24</v>
      </c>
      <c r="L3992" t="s">
        <v>17</v>
      </c>
      <c r="M3992" t="s">
        <v>23510</v>
      </c>
    </row>
    <row r="3993" spans="1:13" x14ac:dyDescent="0.3">
      <c r="A3993" t="s">
        <v>9497</v>
      </c>
      <c r="C3993" t="s">
        <v>16408</v>
      </c>
      <c r="D3993">
        <v>31</v>
      </c>
      <c r="E3993" s="1">
        <v>9537181</v>
      </c>
      <c r="G3993" t="s">
        <v>16420</v>
      </c>
      <c r="H3993" t="s">
        <v>16419</v>
      </c>
      <c r="I3993" t="s">
        <v>22</v>
      </c>
      <c r="J3993" t="s">
        <v>23</v>
      </c>
      <c r="K3993" t="s">
        <v>24</v>
      </c>
      <c r="L3993" t="s">
        <v>17</v>
      </c>
      <c r="M3993" t="s">
        <v>16421</v>
      </c>
    </row>
    <row r="3994" spans="1:13" x14ac:dyDescent="0.3">
      <c r="A3994" t="s">
        <v>9497</v>
      </c>
      <c r="C3994" t="s">
        <v>9396</v>
      </c>
      <c r="D3994">
        <v>33</v>
      </c>
      <c r="E3994" s="1">
        <v>1000000</v>
      </c>
      <c r="G3994" t="s">
        <v>69</v>
      </c>
      <c r="H3994" t="s">
        <v>9498</v>
      </c>
      <c r="I3994" t="s">
        <v>22</v>
      </c>
      <c r="J3994" t="s">
        <v>23</v>
      </c>
      <c r="K3994" t="s">
        <v>24</v>
      </c>
      <c r="L3994" t="s">
        <v>44</v>
      </c>
      <c r="M3994" t="s">
        <v>39</v>
      </c>
    </row>
    <row r="3995" spans="1:13" x14ac:dyDescent="0.3">
      <c r="A3995" t="s">
        <v>9497</v>
      </c>
      <c r="C3995" t="s">
        <v>35205</v>
      </c>
      <c r="D3995">
        <v>41</v>
      </c>
      <c r="E3995" s="1">
        <v>8145677</v>
      </c>
      <c r="G3995" t="s">
        <v>907</v>
      </c>
      <c r="H3995" t="s">
        <v>35240</v>
      </c>
      <c r="I3995" t="s">
        <v>22</v>
      </c>
      <c r="J3995" t="s">
        <v>23</v>
      </c>
      <c r="K3995" t="s">
        <v>24</v>
      </c>
      <c r="L3995" t="s">
        <v>17</v>
      </c>
      <c r="M3995" t="s">
        <v>35241</v>
      </c>
    </row>
    <row r="3996" spans="1:13" x14ac:dyDescent="0.3">
      <c r="A3996" t="s">
        <v>9497</v>
      </c>
      <c r="C3996" t="s">
        <v>36727</v>
      </c>
      <c r="D3996">
        <v>16</v>
      </c>
      <c r="E3996" s="1">
        <v>168375</v>
      </c>
      <c r="G3996" t="s">
        <v>48</v>
      </c>
      <c r="H3996" t="s">
        <v>36759</v>
      </c>
      <c r="I3996" t="s">
        <v>22</v>
      </c>
      <c r="J3996" t="s">
        <v>23</v>
      </c>
      <c r="K3996" t="s">
        <v>24</v>
      </c>
      <c r="L3996" t="s">
        <v>17</v>
      </c>
      <c r="M3996" t="s">
        <v>190</v>
      </c>
    </row>
    <row r="3997" spans="1:13" x14ac:dyDescent="0.3">
      <c r="A3997" t="s">
        <v>9497</v>
      </c>
      <c r="C3997" t="s">
        <v>35549</v>
      </c>
      <c r="D3997">
        <v>42</v>
      </c>
      <c r="E3997" s="1">
        <v>6457993</v>
      </c>
      <c r="G3997" t="s">
        <v>69</v>
      </c>
      <c r="H3997" t="s">
        <v>35566</v>
      </c>
      <c r="I3997" t="s">
        <v>22</v>
      </c>
      <c r="J3997" t="s">
        <v>23</v>
      </c>
      <c r="K3997" t="s">
        <v>24</v>
      </c>
      <c r="L3997" t="s">
        <v>17</v>
      </c>
      <c r="M3997" t="s">
        <v>39</v>
      </c>
    </row>
    <row r="3998" spans="1:13" x14ac:dyDescent="0.3">
      <c r="A3998" t="s">
        <v>9497</v>
      </c>
      <c r="C3998" t="s">
        <v>37919</v>
      </c>
      <c r="D3998">
        <v>3</v>
      </c>
      <c r="E3998" s="1">
        <v>22279</v>
      </c>
      <c r="G3998" t="s">
        <v>13</v>
      </c>
      <c r="H3998" t="s">
        <v>38011</v>
      </c>
      <c r="I3998" t="s">
        <v>22</v>
      </c>
      <c r="J3998" t="s">
        <v>23</v>
      </c>
      <c r="K3998" t="s">
        <v>24</v>
      </c>
      <c r="L3998" t="s">
        <v>38</v>
      </c>
      <c r="M3998" t="s">
        <v>345</v>
      </c>
    </row>
    <row r="3999" spans="1:13" x14ac:dyDescent="0.3">
      <c r="A3999" t="s">
        <v>9497</v>
      </c>
      <c r="C3999" t="s">
        <v>24450</v>
      </c>
      <c r="D3999">
        <v>5</v>
      </c>
      <c r="E3999" s="1">
        <v>225980</v>
      </c>
      <c r="G3999" t="s">
        <v>69</v>
      </c>
      <c r="H3999" t="s">
        <v>24494</v>
      </c>
      <c r="I3999" t="s">
        <v>22</v>
      </c>
      <c r="J3999" t="s">
        <v>23</v>
      </c>
      <c r="K3999" t="s">
        <v>24</v>
      </c>
      <c r="L3999" t="s">
        <v>17</v>
      </c>
      <c r="M3999" t="s">
        <v>39</v>
      </c>
    </row>
    <row r="4000" spans="1:13" x14ac:dyDescent="0.3">
      <c r="A4000" t="s">
        <v>9497</v>
      </c>
      <c r="C4000" t="s">
        <v>24677</v>
      </c>
      <c r="D4000">
        <v>36</v>
      </c>
      <c r="E4000" s="1">
        <v>2276445</v>
      </c>
      <c r="G4000" t="s">
        <v>13</v>
      </c>
      <c r="H4000" t="s">
        <v>24676</v>
      </c>
      <c r="I4000" t="s">
        <v>22</v>
      </c>
      <c r="J4000" t="s">
        <v>23</v>
      </c>
      <c r="K4000" t="s">
        <v>24</v>
      </c>
      <c r="L4000" t="s">
        <v>17</v>
      </c>
      <c r="M4000" t="s">
        <v>345</v>
      </c>
    </row>
    <row r="4001" spans="1:13" x14ac:dyDescent="0.3">
      <c r="A4001" t="s">
        <v>9497</v>
      </c>
      <c r="C4001" t="s">
        <v>26485</v>
      </c>
      <c r="D4001">
        <v>24</v>
      </c>
      <c r="E4001" s="1">
        <v>2121616</v>
      </c>
      <c r="G4001" t="s">
        <v>13</v>
      </c>
      <c r="H4001" t="s">
        <v>24676</v>
      </c>
      <c r="I4001" t="s">
        <v>22</v>
      </c>
      <c r="J4001" t="s">
        <v>23</v>
      </c>
      <c r="K4001" t="s">
        <v>24</v>
      </c>
      <c r="L4001" t="s">
        <v>17</v>
      </c>
      <c r="M4001" t="s">
        <v>345</v>
      </c>
    </row>
    <row r="4002" spans="1:13" x14ac:dyDescent="0.3">
      <c r="A4002" t="s">
        <v>9497</v>
      </c>
      <c r="C4002" t="s">
        <v>32450</v>
      </c>
      <c r="D4002">
        <v>24</v>
      </c>
      <c r="E4002" s="1">
        <v>520250</v>
      </c>
      <c r="G4002" t="s">
        <v>13</v>
      </c>
      <c r="H4002" t="s">
        <v>32451</v>
      </c>
      <c r="I4002" t="s">
        <v>22</v>
      </c>
      <c r="J4002" t="s">
        <v>23</v>
      </c>
      <c r="K4002" t="s">
        <v>24</v>
      </c>
      <c r="L4002" t="s">
        <v>170</v>
      </c>
      <c r="M4002" t="s">
        <v>345</v>
      </c>
    </row>
    <row r="4003" spans="1:13" x14ac:dyDescent="0.3">
      <c r="A4003" t="s">
        <v>17801</v>
      </c>
      <c r="C4003" t="s">
        <v>29114</v>
      </c>
      <c r="D4003">
        <v>5</v>
      </c>
      <c r="E4003" s="1">
        <v>98000</v>
      </c>
      <c r="G4003" t="s">
        <v>111</v>
      </c>
      <c r="H4003" t="s">
        <v>29253</v>
      </c>
      <c r="I4003" t="s">
        <v>3770</v>
      </c>
      <c r="J4003" t="s">
        <v>22</v>
      </c>
      <c r="K4003" t="s">
        <v>24</v>
      </c>
      <c r="L4003" t="s">
        <v>25</v>
      </c>
      <c r="M4003" t="s">
        <v>141</v>
      </c>
    </row>
    <row r="4004" spans="1:13" x14ac:dyDescent="0.3">
      <c r="A4004" t="s">
        <v>17801</v>
      </c>
      <c r="C4004" t="s">
        <v>33603</v>
      </c>
      <c r="D4004">
        <v>21</v>
      </c>
      <c r="E4004" s="1">
        <v>235000</v>
      </c>
      <c r="G4004" t="s">
        <v>111</v>
      </c>
      <c r="H4004" t="s">
        <v>33602</v>
      </c>
      <c r="I4004" t="s">
        <v>472</v>
      </c>
      <c r="J4004" t="s">
        <v>22</v>
      </c>
      <c r="K4004" t="s">
        <v>24</v>
      </c>
      <c r="L4004" t="s">
        <v>25</v>
      </c>
      <c r="M4004" t="s">
        <v>6109</v>
      </c>
    </row>
    <row r="4005" spans="1:13" x14ac:dyDescent="0.3">
      <c r="A4005" t="s">
        <v>17801</v>
      </c>
      <c r="C4005" t="s">
        <v>17710</v>
      </c>
      <c r="D4005">
        <v>36</v>
      </c>
      <c r="E4005" s="1">
        <v>750584</v>
      </c>
      <c r="G4005" t="s">
        <v>111</v>
      </c>
      <c r="H4005" t="s">
        <v>17802</v>
      </c>
      <c r="I4005" t="s">
        <v>472</v>
      </c>
      <c r="J4005" t="s">
        <v>22</v>
      </c>
      <c r="K4005" t="s">
        <v>24</v>
      </c>
      <c r="L4005" t="s">
        <v>25</v>
      </c>
      <c r="M4005" t="s">
        <v>120</v>
      </c>
    </row>
    <row r="4006" spans="1:13" x14ac:dyDescent="0.3">
      <c r="A4006" t="s">
        <v>17801</v>
      </c>
      <c r="C4006" t="s">
        <v>17710</v>
      </c>
      <c r="D4006">
        <v>3</v>
      </c>
      <c r="E4006" s="1">
        <v>15000</v>
      </c>
      <c r="G4006" t="s">
        <v>111</v>
      </c>
      <c r="H4006" t="s">
        <v>17813</v>
      </c>
      <c r="I4006" t="s">
        <v>472</v>
      </c>
      <c r="J4006" t="s">
        <v>22</v>
      </c>
      <c r="K4006" t="s">
        <v>24</v>
      </c>
      <c r="L4006" t="s">
        <v>25</v>
      </c>
      <c r="M4006" t="s">
        <v>120</v>
      </c>
    </row>
    <row r="4007" spans="1:13" x14ac:dyDescent="0.3">
      <c r="A4007" t="s">
        <v>10316</v>
      </c>
      <c r="C4007" t="s">
        <v>23966</v>
      </c>
      <c r="D4007">
        <v>23</v>
      </c>
      <c r="E4007" s="1">
        <v>574943</v>
      </c>
      <c r="G4007" t="s">
        <v>48</v>
      </c>
      <c r="H4007" t="s">
        <v>24025</v>
      </c>
      <c r="I4007" t="s">
        <v>252</v>
      </c>
      <c r="J4007" t="s">
        <v>253</v>
      </c>
      <c r="K4007" t="s">
        <v>51</v>
      </c>
      <c r="L4007" t="s">
        <v>44</v>
      </c>
      <c r="M4007" t="s">
        <v>354</v>
      </c>
    </row>
    <row r="4008" spans="1:13" x14ac:dyDescent="0.3">
      <c r="A4008" t="s">
        <v>10316</v>
      </c>
      <c r="C4008" t="s">
        <v>10275</v>
      </c>
      <c r="D4008">
        <v>50</v>
      </c>
      <c r="E4008" s="1">
        <v>695502</v>
      </c>
      <c r="G4008" t="s">
        <v>48</v>
      </c>
      <c r="H4008" t="s">
        <v>10317</v>
      </c>
      <c r="I4008" t="s">
        <v>252</v>
      </c>
      <c r="J4008" t="s">
        <v>253</v>
      </c>
      <c r="K4008" t="s">
        <v>51</v>
      </c>
      <c r="L4008" t="s">
        <v>44</v>
      </c>
      <c r="M4008" t="s">
        <v>354</v>
      </c>
    </row>
    <row r="4009" spans="1:13" x14ac:dyDescent="0.3">
      <c r="A4009" t="s">
        <v>28127</v>
      </c>
      <c r="C4009" t="s">
        <v>27925</v>
      </c>
      <c r="D4009">
        <v>25</v>
      </c>
      <c r="E4009" s="1">
        <v>500000</v>
      </c>
      <c r="G4009" t="s">
        <v>111</v>
      </c>
      <c r="H4009" t="s">
        <v>28126</v>
      </c>
      <c r="I4009" t="s">
        <v>1132</v>
      </c>
      <c r="J4009" t="s">
        <v>372</v>
      </c>
      <c r="K4009" t="s">
        <v>24</v>
      </c>
      <c r="L4009" t="s">
        <v>25</v>
      </c>
      <c r="M4009" t="s">
        <v>120</v>
      </c>
    </row>
    <row r="4010" spans="1:13" x14ac:dyDescent="0.3">
      <c r="A4010" t="s">
        <v>25763</v>
      </c>
      <c r="C4010" t="s">
        <v>25723</v>
      </c>
      <c r="D4010">
        <v>31</v>
      </c>
      <c r="E4010" s="1">
        <v>115000</v>
      </c>
      <c r="G4010" t="s">
        <v>111</v>
      </c>
      <c r="H4010" t="s">
        <v>25764</v>
      </c>
      <c r="I4010" t="s">
        <v>14570</v>
      </c>
      <c r="J4010" t="s">
        <v>22</v>
      </c>
      <c r="K4010" t="s">
        <v>24</v>
      </c>
      <c r="L4010" t="s">
        <v>25</v>
      </c>
      <c r="M4010" t="s">
        <v>87</v>
      </c>
    </row>
    <row r="4011" spans="1:13" x14ac:dyDescent="0.3">
      <c r="A4011" t="s">
        <v>24807</v>
      </c>
      <c r="C4011" t="s">
        <v>24785</v>
      </c>
      <c r="D4011">
        <v>12</v>
      </c>
      <c r="E4011" s="1">
        <v>100000</v>
      </c>
      <c r="G4011" t="s">
        <v>111</v>
      </c>
      <c r="H4011" t="s">
        <v>24808</v>
      </c>
      <c r="I4011" t="s">
        <v>425</v>
      </c>
      <c r="J4011" t="s">
        <v>175</v>
      </c>
      <c r="K4011" t="s">
        <v>24</v>
      </c>
      <c r="L4011" t="s">
        <v>25</v>
      </c>
      <c r="M4011" t="s">
        <v>120</v>
      </c>
    </row>
    <row r="4012" spans="1:13" x14ac:dyDescent="0.3">
      <c r="A4012" t="s">
        <v>8119</v>
      </c>
      <c r="C4012" t="s">
        <v>23966</v>
      </c>
      <c r="D4012">
        <v>8</v>
      </c>
      <c r="E4012" s="1">
        <v>300000</v>
      </c>
      <c r="G4012" t="s">
        <v>111</v>
      </c>
      <c r="H4012" t="s">
        <v>24034</v>
      </c>
      <c r="I4012" t="s">
        <v>8121</v>
      </c>
      <c r="J4012" t="s">
        <v>422</v>
      </c>
      <c r="K4012" t="s">
        <v>24</v>
      </c>
      <c r="L4012" t="s">
        <v>25</v>
      </c>
      <c r="M4012" t="s">
        <v>120</v>
      </c>
    </row>
    <row r="4013" spans="1:13" x14ac:dyDescent="0.3">
      <c r="A4013" t="s">
        <v>8119</v>
      </c>
      <c r="C4013" t="s">
        <v>17183</v>
      </c>
      <c r="D4013">
        <v>18</v>
      </c>
      <c r="E4013" s="1">
        <v>1497686</v>
      </c>
      <c r="G4013" t="s">
        <v>111</v>
      </c>
      <c r="H4013" t="s">
        <v>17299</v>
      </c>
      <c r="I4013" t="s">
        <v>8121</v>
      </c>
      <c r="J4013" t="s">
        <v>422</v>
      </c>
      <c r="K4013" t="s">
        <v>24</v>
      </c>
      <c r="L4013" t="s">
        <v>25</v>
      </c>
      <c r="M4013" t="s">
        <v>120</v>
      </c>
    </row>
    <row r="4014" spans="1:13" x14ac:dyDescent="0.3">
      <c r="A4014" t="s">
        <v>8119</v>
      </c>
      <c r="C4014" t="s">
        <v>9396</v>
      </c>
      <c r="D4014">
        <v>2</v>
      </c>
      <c r="E4014" s="1">
        <v>17240</v>
      </c>
      <c r="G4014" t="s">
        <v>111</v>
      </c>
      <c r="H4014" t="s">
        <v>9521</v>
      </c>
      <c r="I4014" t="s">
        <v>8121</v>
      </c>
      <c r="J4014" t="s">
        <v>422</v>
      </c>
      <c r="K4014" t="s">
        <v>24</v>
      </c>
      <c r="L4014" t="s">
        <v>25</v>
      </c>
      <c r="M4014" t="s">
        <v>120</v>
      </c>
    </row>
    <row r="4015" spans="1:13" x14ac:dyDescent="0.3">
      <c r="A4015" t="s">
        <v>8119</v>
      </c>
      <c r="C4015" t="s">
        <v>10275</v>
      </c>
      <c r="D4015">
        <v>24</v>
      </c>
      <c r="E4015" s="1">
        <v>249471</v>
      </c>
      <c r="G4015" t="s">
        <v>111</v>
      </c>
      <c r="H4015" t="s">
        <v>10431</v>
      </c>
      <c r="I4015" t="s">
        <v>8121</v>
      </c>
      <c r="J4015" t="s">
        <v>422</v>
      </c>
      <c r="K4015" t="s">
        <v>24</v>
      </c>
      <c r="L4015" t="s">
        <v>25</v>
      </c>
      <c r="M4015" t="s">
        <v>120</v>
      </c>
    </row>
    <row r="4016" spans="1:13" x14ac:dyDescent="0.3">
      <c r="A4016" t="s">
        <v>8119</v>
      </c>
      <c r="C4016" t="s">
        <v>8074</v>
      </c>
      <c r="D4016">
        <v>36</v>
      </c>
      <c r="E4016" s="1">
        <v>3062093</v>
      </c>
      <c r="G4016" t="s">
        <v>111</v>
      </c>
      <c r="H4016" t="s">
        <v>8120</v>
      </c>
      <c r="I4016" t="s">
        <v>8121</v>
      </c>
      <c r="J4016" t="s">
        <v>422</v>
      </c>
      <c r="K4016" t="s">
        <v>24</v>
      </c>
      <c r="L4016" t="s">
        <v>25</v>
      </c>
      <c r="M4016" t="s">
        <v>120</v>
      </c>
    </row>
    <row r="4017" spans="1:13" x14ac:dyDescent="0.3">
      <c r="A4017" t="s">
        <v>8119</v>
      </c>
      <c r="C4017" t="s">
        <v>33755</v>
      </c>
      <c r="D4017">
        <v>26</v>
      </c>
      <c r="E4017" s="1">
        <v>395836</v>
      </c>
      <c r="G4017" t="s">
        <v>111</v>
      </c>
      <c r="H4017" t="s">
        <v>33998</v>
      </c>
      <c r="I4017" t="s">
        <v>8121</v>
      </c>
      <c r="J4017" t="s">
        <v>422</v>
      </c>
      <c r="K4017" t="s">
        <v>24</v>
      </c>
      <c r="L4017" t="s">
        <v>25</v>
      </c>
      <c r="M4017" t="s">
        <v>120</v>
      </c>
    </row>
    <row r="4018" spans="1:13" x14ac:dyDescent="0.3">
      <c r="A4018" t="s">
        <v>8119</v>
      </c>
      <c r="C4018" t="s">
        <v>34100</v>
      </c>
      <c r="D4018">
        <v>32</v>
      </c>
      <c r="E4018" s="1">
        <v>2577857</v>
      </c>
      <c r="G4018" t="s">
        <v>111</v>
      </c>
      <c r="H4018" t="s">
        <v>34143</v>
      </c>
      <c r="I4018" t="s">
        <v>8121</v>
      </c>
      <c r="J4018" t="s">
        <v>422</v>
      </c>
      <c r="K4018" t="s">
        <v>24</v>
      </c>
      <c r="L4018" t="s">
        <v>25</v>
      </c>
      <c r="M4018" t="s">
        <v>120</v>
      </c>
    </row>
    <row r="4019" spans="1:13" x14ac:dyDescent="0.3">
      <c r="A4019" t="s">
        <v>24683</v>
      </c>
      <c r="C4019" t="s">
        <v>24677</v>
      </c>
      <c r="D4019">
        <v>12</v>
      </c>
      <c r="E4019" s="1">
        <v>119168</v>
      </c>
      <c r="G4019" t="s">
        <v>13</v>
      </c>
      <c r="H4019" t="s">
        <v>24684</v>
      </c>
      <c r="I4019" t="s">
        <v>22</v>
      </c>
      <c r="J4019" t="s">
        <v>23</v>
      </c>
      <c r="K4019" t="s">
        <v>24</v>
      </c>
      <c r="L4019" t="s">
        <v>38</v>
      </c>
      <c r="M4019" t="s">
        <v>87</v>
      </c>
    </row>
    <row r="4020" spans="1:13" x14ac:dyDescent="0.3">
      <c r="A4020" t="s">
        <v>33740</v>
      </c>
      <c r="C4020" t="s">
        <v>33603</v>
      </c>
      <c r="D4020">
        <v>6</v>
      </c>
      <c r="E4020" s="1">
        <v>50000</v>
      </c>
      <c r="G4020" t="s">
        <v>111</v>
      </c>
      <c r="H4020" t="s">
        <v>8156</v>
      </c>
      <c r="I4020" t="s">
        <v>14175</v>
      </c>
      <c r="J4020" t="s">
        <v>119</v>
      </c>
      <c r="K4020" t="s">
        <v>24</v>
      </c>
      <c r="L4020" t="s">
        <v>25</v>
      </c>
      <c r="M4020" t="s">
        <v>232</v>
      </c>
    </row>
    <row r="4021" spans="1:13" x14ac:dyDescent="0.3">
      <c r="A4021" t="s">
        <v>33525</v>
      </c>
      <c r="C4021" t="s">
        <v>33500</v>
      </c>
      <c r="D4021">
        <v>25</v>
      </c>
      <c r="E4021" s="1">
        <v>350000</v>
      </c>
      <c r="G4021" t="s">
        <v>21</v>
      </c>
      <c r="H4021" t="s">
        <v>33526</v>
      </c>
      <c r="I4021" t="s">
        <v>22</v>
      </c>
      <c r="J4021" t="s">
        <v>23</v>
      </c>
      <c r="K4021" t="s">
        <v>24</v>
      </c>
      <c r="L4021" t="s">
        <v>25</v>
      </c>
      <c r="M4021" t="s">
        <v>26</v>
      </c>
    </row>
    <row r="4022" spans="1:13" x14ac:dyDescent="0.3">
      <c r="A4022" t="s">
        <v>27504</v>
      </c>
      <c r="C4022" t="s">
        <v>27408</v>
      </c>
      <c r="D4022">
        <v>12</v>
      </c>
      <c r="E4022" s="1">
        <v>10000</v>
      </c>
      <c r="G4022" t="s">
        <v>111</v>
      </c>
      <c r="H4022" t="s">
        <v>68</v>
      </c>
      <c r="I4022" t="s">
        <v>174</v>
      </c>
      <c r="J4022" t="s">
        <v>175</v>
      </c>
      <c r="K4022" t="s">
        <v>24</v>
      </c>
      <c r="L4022" t="s">
        <v>25</v>
      </c>
      <c r="M4022" t="s">
        <v>112</v>
      </c>
    </row>
    <row r="4023" spans="1:13" x14ac:dyDescent="0.3">
      <c r="A4023" t="s">
        <v>1165</v>
      </c>
      <c r="C4023" t="s">
        <v>979</v>
      </c>
      <c r="D4023">
        <v>23</v>
      </c>
      <c r="E4023" s="1">
        <v>7501502</v>
      </c>
      <c r="G4023" t="s">
        <v>69</v>
      </c>
      <c r="H4023" t="s">
        <v>1166</v>
      </c>
      <c r="I4023" t="s">
        <v>22</v>
      </c>
      <c r="J4023" t="s">
        <v>23</v>
      </c>
      <c r="K4023" t="s">
        <v>24</v>
      </c>
      <c r="L4023" t="s">
        <v>17</v>
      </c>
      <c r="M4023" t="s">
        <v>221</v>
      </c>
    </row>
    <row r="4024" spans="1:13" x14ac:dyDescent="0.3">
      <c r="A4024" t="s">
        <v>1165</v>
      </c>
      <c r="C4024" t="s">
        <v>979</v>
      </c>
      <c r="D4024">
        <v>23</v>
      </c>
      <c r="E4024" s="1">
        <v>1500000</v>
      </c>
      <c r="G4024" t="s">
        <v>69</v>
      </c>
      <c r="H4024" t="s">
        <v>77</v>
      </c>
      <c r="I4024" t="s">
        <v>22</v>
      </c>
      <c r="J4024" t="s">
        <v>23</v>
      </c>
      <c r="K4024" t="s">
        <v>24</v>
      </c>
      <c r="L4024" t="s">
        <v>17</v>
      </c>
      <c r="M4024" t="s">
        <v>221</v>
      </c>
    </row>
    <row r="4025" spans="1:13" x14ac:dyDescent="0.3">
      <c r="A4025" t="s">
        <v>1165</v>
      </c>
      <c r="C4025" t="s">
        <v>27194</v>
      </c>
      <c r="D4025">
        <v>11</v>
      </c>
      <c r="E4025" s="1">
        <v>3750000</v>
      </c>
      <c r="G4025" t="s">
        <v>69</v>
      </c>
      <c r="H4025" t="s">
        <v>970</v>
      </c>
      <c r="I4025" t="s">
        <v>22</v>
      </c>
      <c r="J4025" t="s">
        <v>23</v>
      </c>
      <c r="K4025" t="s">
        <v>24</v>
      </c>
      <c r="L4025" t="s">
        <v>17</v>
      </c>
      <c r="M4025" t="s">
        <v>221</v>
      </c>
    </row>
    <row r="4026" spans="1:13" x14ac:dyDescent="0.3">
      <c r="A4026" t="s">
        <v>1165</v>
      </c>
      <c r="C4026" t="s">
        <v>23856</v>
      </c>
      <c r="D4026">
        <v>36</v>
      </c>
      <c r="E4026" s="1">
        <v>16000000</v>
      </c>
      <c r="G4026" t="s">
        <v>69</v>
      </c>
      <c r="H4026" t="s">
        <v>12867</v>
      </c>
      <c r="I4026" t="s">
        <v>22</v>
      </c>
      <c r="J4026" t="s">
        <v>23</v>
      </c>
      <c r="K4026" t="s">
        <v>24</v>
      </c>
      <c r="L4026" t="s">
        <v>17</v>
      </c>
      <c r="M4026" t="s">
        <v>221</v>
      </c>
    </row>
    <row r="4027" spans="1:13" x14ac:dyDescent="0.3">
      <c r="A4027" t="s">
        <v>1165</v>
      </c>
      <c r="C4027" t="s">
        <v>22765</v>
      </c>
      <c r="D4027">
        <v>1</v>
      </c>
      <c r="E4027" s="1">
        <v>6000</v>
      </c>
      <c r="G4027" t="s">
        <v>21</v>
      </c>
      <c r="H4027" t="s">
        <v>68</v>
      </c>
      <c r="I4027" t="s">
        <v>22</v>
      </c>
      <c r="J4027" t="s">
        <v>23</v>
      </c>
      <c r="K4027" t="s">
        <v>24</v>
      </c>
      <c r="L4027" t="s">
        <v>25</v>
      </c>
      <c r="M4027" t="s">
        <v>26</v>
      </c>
    </row>
    <row r="4028" spans="1:13" x14ac:dyDescent="0.3">
      <c r="A4028" t="s">
        <v>1165</v>
      </c>
      <c r="C4028" t="s">
        <v>16236</v>
      </c>
      <c r="D4028">
        <v>1</v>
      </c>
      <c r="E4028" s="1">
        <v>6000</v>
      </c>
      <c r="G4028" t="s">
        <v>21</v>
      </c>
      <c r="H4028" t="s">
        <v>77</v>
      </c>
      <c r="I4028" t="s">
        <v>22</v>
      </c>
      <c r="J4028" t="s">
        <v>23</v>
      </c>
      <c r="K4028" t="s">
        <v>24</v>
      </c>
      <c r="L4028" t="s">
        <v>25</v>
      </c>
      <c r="M4028" t="s">
        <v>26</v>
      </c>
    </row>
    <row r="4029" spans="1:13" x14ac:dyDescent="0.3">
      <c r="A4029" t="s">
        <v>1165</v>
      </c>
      <c r="C4029" t="s">
        <v>12314</v>
      </c>
      <c r="D4029">
        <v>1</v>
      </c>
      <c r="E4029" s="1">
        <v>6000</v>
      </c>
      <c r="G4029" t="s">
        <v>21</v>
      </c>
      <c r="H4029" t="s">
        <v>68</v>
      </c>
      <c r="I4029" t="s">
        <v>22</v>
      </c>
      <c r="J4029" t="s">
        <v>23</v>
      </c>
      <c r="K4029" t="s">
        <v>24</v>
      </c>
      <c r="L4029" t="s">
        <v>25</v>
      </c>
      <c r="M4029" t="s">
        <v>26</v>
      </c>
    </row>
    <row r="4030" spans="1:13" x14ac:dyDescent="0.3">
      <c r="A4030" t="s">
        <v>1165</v>
      </c>
      <c r="C4030" t="s">
        <v>12803</v>
      </c>
      <c r="D4030">
        <v>36</v>
      </c>
      <c r="E4030" s="1">
        <v>18000000</v>
      </c>
      <c r="G4030" t="s">
        <v>69</v>
      </c>
      <c r="H4030" t="s">
        <v>12867</v>
      </c>
      <c r="I4030" t="s">
        <v>22</v>
      </c>
      <c r="J4030" t="s">
        <v>23</v>
      </c>
      <c r="K4030" t="s">
        <v>24</v>
      </c>
      <c r="L4030" t="s">
        <v>25</v>
      </c>
      <c r="M4030" t="s">
        <v>221</v>
      </c>
    </row>
    <row r="4031" spans="1:13" x14ac:dyDescent="0.3">
      <c r="A4031" t="s">
        <v>1165</v>
      </c>
      <c r="C4031" t="s">
        <v>10589</v>
      </c>
      <c r="D4031">
        <v>1</v>
      </c>
      <c r="E4031" s="1">
        <v>12000</v>
      </c>
      <c r="G4031" t="s">
        <v>21</v>
      </c>
      <c r="H4031" t="s">
        <v>970</v>
      </c>
      <c r="I4031" t="s">
        <v>22</v>
      </c>
      <c r="J4031" t="s">
        <v>23</v>
      </c>
      <c r="K4031" t="s">
        <v>24</v>
      </c>
      <c r="L4031" t="s">
        <v>25</v>
      </c>
      <c r="M4031" t="s">
        <v>26</v>
      </c>
    </row>
    <row r="4032" spans="1:13" x14ac:dyDescent="0.3">
      <c r="A4032" t="s">
        <v>1165</v>
      </c>
      <c r="C4032" t="s">
        <v>9547</v>
      </c>
      <c r="D4032">
        <v>34</v>
      </c>
      <c r="E4032" s="1">
        <v>1335000</v>
      </c>
      <c r="G4032" t="s">
        <v>69</v>
      </c>
      <c r="H4032" t="s">
        <v>9736</v>
      </c>
      <c r="I4032" t="s">
        <v>22</v>
      </c>
      <c r="J4032" t="s">
        <v>23</v>
      </c>
      <c r="K4032" t="s">
        <v>24</v>
      </c>
      <c r="L4032" t="s">
        <v>17</v>
      </c>
      <c r="M4032" t="s">
        <v>221</v>
      </c>
    </row>
    <row r="4033" spans="1:13" x14ac:dyDescent="0.3">
      <c r="A4033" t="s">
        <v>1165</v>
      </c>
      <c r="C4033" t="s">
        <v>8962</v>
      </c>
      <c r="D4033">
        <v>1</v>
      </c>
      <c r="E4033" s="1">
        <v>5000</v>
      </c>
      <c r="G4033" t="s">
        <v>21</v>
      </c>
      <c r="H4033" t="s">
        <v>970</v>
      </c>
      <c r="I4033" t="s">
        <v>22</v>
      </c>
      <c r="J4033" t="s">
        <v>23</v>
      </c>
      <c r="K4033" t="s">
        <v>24</v>
      </c>
      <c r="L4033" t="s">
        <v>25</v>
      </c>
      <c r="M4033" t="s">
        <v>26</v>
      </c>
    </row>
    <row r="4034" spans="1:13" x14ac:dyDescent="0.3">
      <c r="A4034" t="s">
        <v>1165</v>
      </c>
      <c r="C4034" t="s">
        <v>34542</v>
      </c>
      <c r="D4034">
        <v>25</v>
      </c>
      <c r="E4034" s="1">
        <v>3000000</v>
      </c>
      <c r="G4034" t="s">
        <v>69</v>
      </c>
      <c r="H4034" t="s">
        <v>34548</v>
      </c>
      <c r="I4034" t="s">
        <v>22</v>
      </c>
      <c r="J4034" t="s">
        <v>23</v>
      </c>
      <c r="K4034" t="s">
        <v>24</v>
      </c>
      <c r="L4034" t="s">
        <v>25</v>
      </c>
      <c r="M4034" t="s">
        <v>221</v>
      </c>
    </row>
    <row r="4035" spans="1:13" x14ac:dyDescent="0.3">
      <c r="A4035" t="s">
        <v>1165</v>
      </c>
      <c r="C4035" t="s">
        <v>35113</v>
      </c>
      <c r="D4035">
        <v>1</v>
      </c>
      <c r="E4035" s="1">
        <v>10000</v>
      </c>
      <c r="G4035" t="s">
        <v>21</v>
      </c>
      <c r="H4035" t="s">
        <v>970</v>
      </c>
      <c r="I4035" t="s">
        <v>22</v>
      </c>
      <c r="J4035" t="s">
        <v>23</v>
      </c>
      <c r="K4035" t="s">
        <v>24</v>
      </c>
      <c r="L4035" t="s">
        <v>25</v>
      </c>
      <c r="M4035" t="s">
        <v>26</v>
      </c>
    </row>
    <row r="4036" spans="1:13" x14ac:dyDescent="0.3">
      <c r="A4036" t="s">
        <v>1165</v>
      </c>
      <c r="C4036" t="s">
        <v>37047</v>
      </c>
      <c r="D4036">
        <v>2</v>
      </c>
      <c r="E4036" s="1">
        <v>5000</v>
      </c>
      <c r="G4036" t="s">
        <v>21</v>
      </c>
      <c r="H4036" t="s">
        <v>970</v>
      </c>
      <c r="I4036" t="s">
        <v>22</v>
      </c>
      <c r="J4036" t="s">
        <v>23</v>
      </c>
      <c r="K4036" t="s">
        <v>24</v>
      </c>
      <c r="L4036" t="s">
        <v>25</v>
      </c>
      <c r="M4036" t="s">
        <v>26</v>
      </c>
    </row>
    <row r="4037" spans="1:13" x14ac:dyDescent="0.3">
      <c r="A4037" t="s">
        <v>1165</v>
      </c>
      <c r="C4037" t="s">
        <v>36676</v>
      </c>
      <c r="D4037">
        <v>67</v>
      </c>
      <c r="E4037" s="1">
        <v>8999485</v>
      </c>
      <c r="G4037" t="s">
        <v>69</v>
      </c>
      <c r="H4037" t="s">
        <v>36701</v>
      </c>
      <c r="I4037" t="s">
        <v>22</v>
      </c>
      <c r="J4037" t="s">
        <v>23</v>
      </c>
      <c r="K4037" t="s">
        <v>24</v>
      </c>
      <c r="L4037" t="s">
        <v>25</v>
      </c>
      <c r="M4037" t="s">
        <v>221</v>
      </c>
    </row>
    <row r="4038" spans="1:13" x14ac:dyDescent="0.3">
      <c r="A4038" t="s">
        <v>1165</v>
      </c>
      <c r="C4038" t="s">
        <v>38095</v>
      </c>
      <c r="D4038">
        <v>12</v>
      </c>
      <c r="E4038" s="1">
        <v>5000</v>
      </c>
      <c r="G4038" t="s">
        <v>21</v>
      </c>
      <c r="H4038" t="s">
        <v>970</v>
      </c>
      <c r="I4038" t="s">
        <v>22</v>
      </c>
      <c r="J4038" t="s">
        <v>23</v>
      </c>
      <c r="K4038" t="s">
        <v>24</v>
      </c>
      <c r="L4038" t="s">
        <v>25</v>
      </c>
      <c r="M4038" t="s">
        <v>26</v>
      </c>
    </row>
    <row r="4039" spans="1:13" x14ac:dyDescent="0.3">
      <c r="A4039" t="s">
        <v>1165</v>
      </c>
      <c r="C4039" t="s">
        <v>38077</v>
      </c>
      <c r="D4039">
        <v>24</v>
      </c>
      <c r="E4039" s="1">
        <v>3465000</v>
      </c>
      <c r="G4039" t="s">
        <v>69</v>
      </c>
      <c r="H4039" t="s">
        <v>38088</v>
      </c>
      <c r="I4039" t="s">
        <v>22</v>
      </c>
      <c r="J4039" t="s">
        <v>23</v>
      </c>
      <c r="K4039" t="s">
        <v>24</v>
      </c>
      <c r="L4039" t="s">
        <v>25</v>
      </c>
      <c r="M4039" t="s">
        <v>39</v>
      </c>
    </row>
    <row r="4040" spans="1:13" x14ac:dyDescent="0.3">
      <c r="A4040" t="s">
        <v>4236</v>
      </c>
      <c r="C4040" t="s">
        <v>28282</v>
      </c>
      <c r="D4040">
        <v>14</v>
      </c>
      <c r="E4040" s="1">
        <v>500000</v>
      </c>
      <c r="G4040" t="s">
        <v>111</v>
      </c>
      <c r="H4040" t="s">
        <v>77</v>
      </c>
      <c r="I4040" t="s">
        <v>22</v>
      </c>
      <c r="J4040" t="s">
        <v>23</v>
      </c>
      <c r="K4040" t="s">
        <v>24</v>
      </c>
      <c r="L4040" t="s">
        <v>25</v>
      </c>
      <c r="M4040" t="s">
        <v>112</v>
      </c>
    </row>
    <row r="4041" spans="1:13" x14ac:dyDescent="0.3">
      <c r="A4041" t="s">
        <v>4236</v>
      </c>
      <c r="C4041" t="s">
        <v>29114</v>
      </c>
      <c r="D4041">
        <v>12</v>
      </c>
      <c r="E4041" s="1">
        <v>100000</v>
      </c>
      <c r="G4041" t="s">
        <v>111</v>
      </c>
      <c r="H4041" t="s">
        <v>29262</v>
      </c>
      <c r="I4041" t="s">
        <v>22</v>
      </c>
      <c r="J4041" t="s">
        <v>23</v>
      </c>
      <c r="K4041" t="s">
        <v>24</v>
      </c>
      <c r="L4041" t="s">
        <v>25</v>
      </c>
      <c r="M4041" t="s">
        <v>120</v>
      </c>
    </row>
    <row r="4042" spans="1:13" x14ac:dyDescent="0.3">
      <c r="A4042" t="s">
        <v>4236</v>
      </c>
      <c r="C4042" t="s">
        <v>3657</v>
      </c>
      <c r="D4042">
        <v>38</v>
      </c>
      <c r="E4042" s="1">
        <v>1005548</v>
      </c>
      <c r="G4042" t="s">
        <v>111</v>
      </c>
      <c r="H4042" t="s">
        <v>4237</v>
      </c>
      <c r="I4042" t="s">
        <v>22</v>
      </c>
      <c r="J4042" t="s">
        <v>23</v>
      </c>
      <c r="K4042" t="s">
        <v>24</v>
      </c>
      <c r="L4042" t="s">
        <v>25</v>
      </c>
      <c r="M4042" t="s">
        <v>112</v>
      </c>
    </row>
    <row r="4043" spans="1:13" x14ac:dyDescent="0.3">
      <c r="A4043" t="s">
        <v>4236</v>
      </c>
      <c r="C4043" t="s">
        <v>4928</v>
      </c>
      <c r="D4043">
        <v>13</v>
      </c>
      <c r="E4043" s="1">
        <v>100000</v>
      </c>
      <c r="G4043" t="s">
        <v>69</v>
      </c>
      <c r="H4043" t="s">
        <v>970</v>
      </c>
      <c r="I4043" t="s">
        <v>22</v>
      </c>
      <c r="J4043" t="s">
        <v>23</v>
      </c>
      <c r="K4043" t="s">
        <v>24</v>
      </c>
      <c r="L4043" t="s">
        <v>25</v>
      </c>
      <c r="M4043" t="s">
        <v>221</v>
      </c>
    </row>
    <row r="4044" spans="1:13" x14ac:dyDescent="0.3">
      <c r="A4044" t="s">
        <v>4236</v>
      </c>
      <c r="C4044" t="s">
        <v>23966</v>
      </c>
      <c r="D4044">
        <v>12</v>
      </c>
      <c r="E4044" s="1">
        <v>100425</v>
      </c>
      <c r="G4044" t="s">
        <v>111</v>
      </c>
      <c r="H4044" t="s">
        <v>24018</v>
      </c>
      <c r="I4044" t="s">
        <v>22</v>
      </c>
      <c r="J4044" t="s">
        <v>23</v>
      </c>
      <c r="K4044" t="s">
        <v>24</v>
      </c>
      <c r="L4044" t="s">
        <v>25</v>
      </c>
      <c r="M4044" t="s">
        <v>112</v>
      </c>
    </row>
    <row r="4045" spans="1:13" x14ac:dyDescent="0.3">
      <c r="A4045" t="s">
        <v>4236</v>
      </c>
      <c r="C4045" t="s">
        <v>22248</v>
      </c>
      <c r="D4045">
        <v>12</v>
      </c>
      <c r="E4045" s="1">
        <v>100000</v>
      </c>
      <c r="G4045" t="s">
        <v>69</v>
      </c>
      <c r="H4045" t="s">
        <v>77</v>
      </c>
      <c r="I4045" t="s">
        <v>22</v>
      </c>
      <c r="J4045" t="s">
        <v>23</v>
      </c>
      <c r="K4045" t="s">
        <v>24</v>
      </c>
      <c r="L4045" t="s">
        <v>25</v>
      </c>
      <c r="M4045" t="s">
        <v>221</v>
      </c>
    </row>
    <row r="4046" spans="1:13" x14ac:dyDescent="0.3">
      <c r="A4046" t="s">
        <v>4236</v>
      </c>
      <c r="C4046" t="s">
        <v>16755</v>
      </c>
      <c r="D4046">
        <v>12</v>
      </c>
      <c r="E4046" s="1">
        <v>200000</v>
      </c>
      <c r="G4046" t="s">
        <v>69</v>
      </c>
      <c r="H4046" t="s">
        <v>4283</v>
      </c>
      <c r="I4046" t="s">
        <v>22</v>
      </c>
      <c r="J4046" t="s">
        <v>23</v>
      </c>
      <c r="K4046" t="s">
        <v>24</v>
      </c>
      <c r="L4046" t="s">
        <v>25</v>
      </c>
      <c r="M4046" t="s">
        <v>221</v>
      </c>
    </row>
    <row r="4047" spans="1:13" x14ac:dyDescent="0.3">
      <c r="A4047" t="s">
        <v>4236</v>
      </c>
      <c r="C4047" t="s">
        <v>11317</v>
      </c>
      <c r="D4047">
        <v>19</v>
      </c>
      <c r="E4047" s="1">
        <v>200000</v>
      </c>
      <c r="G4047" t="s">
        <v>69</v>
      </c>
      <c r="H4047" t="s">
        <v>11360</v>
      </c>
      <c r="I4047" t="s">
        <v>22</v>
      </c>
      <c r="J4047" t="s">
        <v>23</v>
      </c>
      <c r="K4047" t="s">
        <v>24</v>
      </c>
      <c r="L4047" t="s">
        <v>25</v>
      </c>
      <c r="M4047" t="s">
        <v>221</v>
      </c>
    </row>
    <row r="4048" spans="1:13" x14ac:dyDescent="0.3">
      <c r="A4048" t="s">
        <v>4236</v>
      </c>
      <c r="C4048" t="s">
        <v>9396</v>
      </c>
      <c r="D4048">
        <v>13</v>
      </c>
      <c r="E4048" s="1">
        <v>200000</v>
      </c>
      <c r="G4048" t="s">
        <v>69</v>
      </c>
      <c r="H4048" t="s">
        <v>77</v>
      </c>
      <c r="I4048" t="s">
        <v>22</v>
      </c>
      <c r="J4048" t="s">
        <v>23</v>
      </c>
      <c r="K4048" t="s">
        <v>24</v>
      </c>
      <c r="L4048" t="s">
        <v>25</v>
      </c>
      <c r="M4048" t="s">
        <v>221</v>
      </c>
    </row>
    <row r="4049" spans="1:13" x14ac:dyDescent="0.3">
      <c r="A4049" t="s">
        <v>4236</v>
      </c>
      <c r="C4049" t="s">
        <v>38095</v>
      </c>
      <c r="D4049">
        <v>73</v>
      </c>
      <c r="E4049" s="1">
        <v>17829037</v>
      </c>
      <c r="G4049" t="s">
        <v>364</v>
      </c>
      <c r="H4049" t="s">
        <v>38096</v>
      </c>
      <c r="I4049" t="s">
        <v>22</v>
      </c>
      <c r="J4049" t="s">
        <v>23</v>
      </c>
      <c r="K4049" t="s">
        <v>24</v>
      </c>
      <c r="L4049" t="s">
        <v>2708</v>
      </c>
      <c r="M4049" t="s">
        <v>268</v>
      </c>
    </row>
    <row r="4050" spans="1:13" x14ac:dyDescent="0.3">
      <c r="A4050" t="s">
        <v>17862</v>
      </c>
      <c r="C4050" t="s">
        <v>36770</v>
      </c>
      <c r="D4050">
        <v>29</v>
      </c>
      <c r="E4050" s="1">
        <v>1047928</v>
      </c>
      <c r="G4050" t="s">
        <v>111</v>
      </c>
      <c r="H4050" t="s">
        <v>36808</v>
      </c>
      <c r="I4050" t="s">
        <v>22</v>
      </c>
      <c r="J4050" t="s">
        <v>23</v>
      </c>
      <c r="K4050" t="s">
        <v>24</v>
      </c>
      <c r="L4050" t="s">
        <v>25</v>
      </c>
      <c r="M4050" t="s">
        <v>120</v>
      </c>
    </row>
    <row r="4051" spans="1:13" x14ac:dyDescent="0.3">
      <c r="A4051" t="s">
        <v>17862</v>
      </c>
      <c r="C4051" t="s">
        <v>35549</v>
      </c>
      <c r="D4051">
        <v>19</v>
      </c>
      <c r="E4051" s="1">
        <v>544700</v>
      </c>
      <c r="G4051" t="s">
        <v>111</v>
      </c>
      <c r="H4051" t="s">
        <v>35562</v>
      </c>
      <c r="I4051" t="s">
        <v>22</v>
      </c>
      <c r="J4051" t="s">
        <v>23</v>
      </c>
      <c r="K4051" t="s">
        <v>24</v>
      </c>
      <c r="L4051" t="s">
        <v>25</v>
      </c>
      <c r="M4051" t="s">
        <v>120</v>
      </c>
    </row>
    <row r="4052" spans="1:13" x14ac:dyDescent="0.3">
      <c r="A4052" t="s">
        <v>17862</v>
      </c>
      <c r="C4052" t="s">
        <v>17828</v>
      </c>
      <c r="D4052">
        <v>24</v>
      </c>
      <c r="E4052" s="1">
        <v>418918</v>
      </c>
      <c r="G4052" t="s">
        <v>111</v>
      </c>
      <c r="H4052" t="s">
        <v>17863</v>
      </c>
      <c r="I4052" t="s">
        <v>22</v>
      </c>
      <c r="J4052" t="s">
        <v>23</v>
      </c>
      <c r="K4052" t="s">
        <v>24</v>
      </c>
      <c r="L4052" t="s">
        <v>25</v>
      </c>
      <c r="M4052" t="s">
        <v>120</v>
      </c>
    </row>
    <row r="4053" spans="1:13" x14ac:dyDescent="0.3">
      <c r="A4053" t="s">
        <v>17862</v>
      </c>
      <c r="C4053" t="s">
        <v>25723</v>
      </c>
      <c r="D4053">
        <v>36</v>
      </c>
      <c r="E4053" s="1">
        <v>488940</v>
      </c>
      <c r="G4053" t="s">
        <v>111</v>
      </c>
      <c r="H4053" t="s">
        <v>25754</v>
      </c>
      <c r="I4053" t="s">
        <v>22</v>
      </c>
      <c r="J4053" t="s">
        <v>23</v>
      </c>
      <c r="K4053" t="s">
        <v>24</v>
      </c>
      <c r="L4053" t="s">
        <v>25</v>
      </c>
      <c r="M4053" t="s">
        <v>120</v>
      </c>
    </row>
    <row r="4054" spans="1:13" x14ac:dyDescent="0.3">
      <c r="A4054" t="s">
        <v>17862</v>
      </c>
      <c r="C4054" t="s">
        <v>19936</v>
      </c>
      <c r="D4054">
        <v>6</v>
      </c>
      <c r="E4054" s="1">
        <v>55000</v>
      </c>
      <c r="G4054" t="s">
        <v>111</v>
      </c>
      <c r="H4054" t="s">
        <v>19945</v>
      </c>
      <c r="I4054" t="s">
        <v>22</v>
      </c>
      <c r="J4054" t="s">
        <v>23</v>
      </c>
      <c r="K4054" t="s">
        <v>24</v>
      </c>
      <c r="L4054" t="s">
        <v>25</v>
      </c>
      <c r="M4054" t="s">
        <v>120</v>
      </c>
    </row>
    <row r="4055" spans="1:13" x14ac:dyDescent="0.3">
      <c r="A4055" t="s">
        <v>5453</v>
      </c>
      <c r="C4055" t="s">
        <v>27614</v>
      </c>
      <c r="D4055">
        <v>21</v>
      </c>
      <c r="E4055" s="1">
        <v>555500</v>
      </c>
      <c r="G4055" t="s">
        <v>111</v>
      </c>
      <c r="H4055" t="s">
        <v>27667</v>
      </c>
      <c r="I4055" t="s">
        <v>22</v>
      </c>
      <c r="J4055" t="s">
        <v>23</v>
      </c>
      <c r="K4055" t="s">
        <v>24</v>
      </c>
      <c r="L4055" t="s">
        <v>25</v>
      </c>
      <c r="M4055" t="s">
        <v>120</v>
      </c>
    </row>
    <row r="4056" spans="1:13" x14ac:dyDescent="0.3">
      <c r="A4056" t="s">
        <v>5453</v>
      </c>
      <c r="C4056" t="s">
        <v>5155</v>
      </c>
      <c r="D4056">
        <v>12</v>
      </c>
      <c r="E4056" s="1">
        <v>350000</v>
      </c>
      <c r="G4056" t="s">
        <v>111</v>
      </c>
      <c r="H4056" t="s">
        <v>5454</v>
      </c>
      <c r="I4056" t="s">
        <v>22</v>
      </c>
      <c r="J4056" t="s">
        <v>23</v>
      </c>
      <c r="K4056" t="s">
        <v>24</v>
      </c>
      <c r="L4056" t="s">
        <v>25</v>
      </c>
      <c r="M4056" t="s">
        <v>120</v>
      </c>
    </row>
    <row r="4057" spans="1:13" x14ac:dyDescent="0.3">
      <c r="A4057" t="s">
        <v>9625</v>
      </c>
      <c r="C4057" t="s">
        <v>22837</v>
      </c>
      <c r="D4057">
        <v>32</v>
      </c>
      <c r="E4057" s="1">
        <v>136477</v>
      </c>
      <c r="G4057" t="s">
        <v>34</v>
      </c>
      <c r="H4057" t="s">
        <v>23184</v>
      </c>
      <c r="I4057" t="s">
        <v>80</v>
      </c>
      <c r="J4057" t="s">
        <v>81</v>
      </c>
      <c r="K4057" t="s">
        <v>24</v>
      </c>
      <c r="L4057" t="s">
        <v>17</v>
      </c>
      <c r="M4057" t="s">
        <v>75</v>
      </c>
    </row>
    <row r="4058" spans="1:13" x14ac:dyDescent="0.3">
      <c r="A4058" t="s">
        <v>9625</v>
      </c>
      <c r="C4058" t="s">
        <v>21714</v>
      </c>
      <c r="D4058">
        <v>37</v>
      </c>
      <c r="E4058" s="1">
        <v>373358</v>
      </c>
      <c r="G4058" t="s">
        <v>34</v>
      </c>
      <c r="H4058" t="s">
        <v>21820</v>
      </c>
      <c r="I4058" t="s">
        <v>80</v>
      </c>
      <c r="J4058" t="s">
        <v>81</v>
      </c>
      <c r="K4058" t="s">
        <v>24</v>
      </c>
      <c r="L4058" t="s">
        <v>17</v>
      </c>
      <c r="M4058" t="s">
        <v>75</v>
      </c>
    </row>
    <row r="4059" spans="1:13" x14ac:dyDescent="0.3">
      <c r="A4059" t="s">
        <v>9625</v>
      </c>
      <c r="C4059" t="s">
        <v>22024</v>
      </c>
      <c r="D4059">
        <v>80</v>
      </c>
      <c r="E4059" s="1">
        <v>1908550</v>
      </c>
      <c r="G4059" t="s">
        <v>34</v>
      </c>
      <c r="H4059" t="s">
        <v>22054</v>
      </c>
      <c r="I4059" t="s">
        <v>80</v>
      </c>
      <c r="J4059" t="s">
        <v>81</v>
      </c>
      <c r="K4059" t="s">
        <v>24</v>
      </c>
      <c r="L4059" t="s">
        <v>17</v>
      </c>
      <c r="M4059" t="s">
        <v>75</v>
      </c>
    </row>
    <row r="4060" spans="1:13" x14ac:dyDescent="0.3">
      <c r="A4060" t="s">
        <v>9625</v>
      </c>
      <c r="C4060" t="s">
        <v>15737</v>
      </c>
      <c r="D4060">
        <v>18</v>
      </c>
      <c r="E4060" s="1">
        <v>174000</v>
      </c>
      <c r="G4060" t="s">
        <v>34</v>
      </c>
      <c r="H4060" t="s">
        <v>16049</v>
      </c>
      <c r="I4060" t="s">
        <v>80</v>
      </c>
      <c r="J4060" t="s">
        <v>81</v>
      </c>
      <c r="K4060" t="s">
        <v>24</v>
      </c>
      <c r="L4060" t="s">
        <v>17</v>
      </c>
      <c r="M4060" t="s">
        <v>217</v>
      </c>
    </row>
    <row r="4061" spans="1:13" x14ac:dyDescent="0.3">
      <c r="A4061" t="s">
        <v>9625</v>
      </c>
      <c r="C4061" t="s">
        <v>15737</v>
      </c>
      <c r="D4061">
        <v>7</v>
      </c>
      <c r="E4061" s="1">
        <v>74614</v>
      </c>
      <c r="G4061" t="s">
        <v>34</v>
      </c>
      <c r="H4061" t="s">
        <v>16201</v>
      </c>
      <c r="I4061" t="s">
        <v>80</v>
      </c>
      <c r="J4061" t="s">
        <v>81</v>
      </c>
      <c r="K4061" t="s">
        <v>24</v>
      </c>
      <c r="L4061" t="s">
        <v>17</v>
      </c>
      <c r="M4061" t="s">
        <v>75</v>
      </c>
    </row>
    <row r="4062" spans="1:13" x14ac:dyDescent="0.3">
      <c r="A4062" t="s">
        <v>9625</v>
      </c>
      <c r="C4062" t="s">
        <v>11317</v>
      </c>
      <c r="D4062">
        <v>103</v>
      </c>
      <c r="E4062" s="1">
        <v>948178</v>
      </c>
      <c r="G4062" t="s">
        <v>34</v>
      </c>
      <c r="H4062" t="s">
        <v>11335</v>
      </c>
      <c r="I4062" t="s">
        <v>80</v>
      </c>
      <c r="J4062" t="s">
        <v>81</v>
      </c>
      <c r="K4062" t="s">
        <v>24</v>
      </c>
      <c r="L4062" t="s">
        <v>170</v>
      </c>
      <c r="M4062" t="s">
        <v>75</v>
      </c>
    </row>
    <row r="4063" spans="1:13" x14ac:dyDescent="0.3">
      <c r="A4063" t="s">
        <v>9625</v>
      </c>
      <c r="C4063" t="s">
        <v>10589</v>
      </c>
      <c r="D4063">
        <v>80</v>
      </c>
      <c r="E4063" s="1">
        <v>9258446</v>
      </c>
      <c r="G4063" t="s">
        <v>34</v>
      </c>
      <c r="H4063" t="s">
        <v>10666</v>
      </c>
      <c r="I4063" t="s">
        <v>80</v>
      </c>
      <c r="J4063" t="s">
        <v>81</v>
      </c>
      <c r="K4063" t="s">
        <v>24</v>
      </c>
      <c r="L4063" t="s">
        <v>38</v>
      </c>
      <c r="M4063" t="s">
        <v>217</v>
      </c>
    </row>
    <row r="4064" spans="1:13" x14ac:dyDescent="0.3">
      <c r="A4064" t="s">
        <v>9625</v>
      </c>
      <c r="C4064" t="s">
        <v>9547</v>
      </c>
      <c r="D4064">
        <v>49</v>
      </c>
      <c r="E4064" s="1">
        <v>200115</v>
      </c>
      <c r="G4064" t="s">
        <v>34</v>
      </c>
      <c r="H4064" t="s">
        <v>9626</v>
      </c>
      <c r="I4064" t="s">
        <v>80</v>
      </c>
      <c r="J4064" t="s">
        <v>81</v>
      </c>
      <c r="K4064" t="s">
        <v>24</v>
      </c>
      <c r="L4064" t="s">
        <v>17</v>
      </c>
      <c r="M4064" t="s">
        <v>75</v>
      </c>
    </row>
    <row r="4065" spans="1:13" x14ac:dyDescent="0.3">
      <c r="A4065" t="s">
        <v>9625</v>
      </c>
      <c r="C4065" t="s">
        <v>10083</v>
      </c>
      <c r="D4065">
        <v>30</v>
      </c>
      <c r="E4065" s="1">
        <v>1246692</v>
      </c>
      <c r="G4065" t="s">
        <v>34</v>
      </c>
      <c r="H4065" t="s">
        <v>10104</v>
      </c>
      <c r="I4065" t="s">
        <v>80</v>
      </c>
      <c r="J4065" t="s">
        <v>81</v>
      </c>
      <c r="K4065" t="s">
        <v>24</v>
      </c>
      <c r="L4065" t="s">
        <v>17</v>
      </c>
      <c r="M4065" t="s">
        <v>75</v>
      </c>
    </row>
    <row r="4066" spans="1:13" x14ac:dyDescent="0.3">
      <c r="A4066" t="s">
        <v>9625</v>
      </c>
      <c r="C4066" t="s">
        <v>34736</v>
      </c>
      <c r="D4066">
        <v>74</v>
      </c>
      <c r="E4066" s="1">
        <v>6739056</v>
      </c>
      <c r="G4066" t="s">
        <v>34</v>
      </c>
      <c r="H4066" t="s">
        <v>34833</v>
      </c>
      <c r="I4066" t="s">
        <v>80</v>
      </c>
      <c r="J4066" t="s">
        <v>81</v>
      </c>
      <c r="K4066" t="s">
        <v>24</v>
      </c>
      <c r="L4066" t="s">
        <v>38</v>
      </c>
      <c r="M4066" t="s">
        <v>434</v>
      </c>
    </row>
    <row r="4067" spans="1:13" x14ac:dyDescent="0.3">
      <c r="A4067" t="s">
        <v>9625</v>
      </c>
      <c r="C4067" t="s">
        <v>34736</v>
      </c>
      <c r="D4067">
        <v>111</v>
      </c>
      <c r="E4067" s="1">
        <v>3096876</v>
      </c>
      <c r="G4067" t="s">
        <v>571</v>
      </c>
      <c r="H4067" t="s">
        <v>34871</v>
      </c>
      <c r="I4067" t="s">
        <v>80</v>
      </c>
      <c r="J4067" t="s">
        <v>81</v>
      </c>
      <c r="K4067" t="s">
        <v>24</v>
      </c>
      <c r="L4067" t="s">
        <v>17</v>
      </c>
      <c r="M4067" t="s">
        <v>7888</v>
      </c>
    </row>
    <row r="4068" spans="1:13" x14ac:dyDescent="0.3">
      <c r="A4068" t="s">
        <v>9625</v>
      </c>
      <c r="C4068" t="s">
        <v>33755</v>
      </c>
      <c r="D4068">
        <v>71</v>
      </c>
      <c r="E4068" s="1">
        <v>2989588</v>
      </c>
      <c r="G4068" t="s">
        <v>13</v>
      </c>
      <c r="H4068" t="s">
        <v>33854</v>
      </c>
      <c r="I4068" t="s">
        <v>80</v>
      </c>
      <c r="J4068" t="s">
        <v>81</v>
      </c>
      <c r="K4068" t="s">
        <v>24</v>
      </c>
      <c r="L4068" t="s">
        <v>17</v>
      </c>
      <c r="M4068" t="s">
        <v>101</v>
      </c>
    </row>
    <row r="4069" spans="1:13" x14ac:dyDescent="0.3">
      <c r="A4069" t="s">
        <v>9625</v>
      </c>
      <c r="C4069" t="s">
        <v>33603</v>
      </c>
      <c r="D4069">
        <v>92</v>
      </c>
      <c r="E4069" s="1">
        <v>3513580</v>
      </c>
      <c r="G4069" t="s">
        <v>13</v>
      </c>
      <c r="H4069" t="s">
        <v>33655</v>
      </c>
      <c r="I4069" t="s">
        <v>80</v>
      </c>
      <c r="J4069" t="s">
        <v>81</v>
      </c>
      <c r="K4069" t="s">
        <v>24</v>
      </c>
      <c r="L4069" t="s">
        <v>17</v>
      </c>
      <c r="M4069" t="s">
        <v>101</v>
      </c>
    </row>
    <row r="4070" spans="1:13" x14ac:dyDescent="0.3">
      <c r="A4070" t="s">
        <v>9625</v>
      </c>
      <c r="C4070" t="s">
        <v>37047</v>
      </c>
      <c r="D4070">
        <v>131</v>
      </c>
      <c r="E4070" s="1">
        <v>3266919</v>
      </c>
      <c r="G4070" t="s">
        <v>571</v>
      </c>
      <c r="H4070" t="s">
        <v>37336</v>
      </c>
      <c r="I4070" t="s">
        <v>80</v>
      </c>
      <c r="J4070" t="s">
        <v>81</v>
      </c>
      <c r="K4070" t="s">
        <v>24</v>
      </c>
      <c r="L4070" t="s">
        <v>44</v>
      </c>
      <c r="M4070" t="s">
        <v>16873</v>
      </c>
    </row>
    <row r="4071" spans="1:13" x14ac:dyDescent="0.3">
      <c r="A4071" t="s">
        <v>9625</v>
      </c>
      <c r="C4071" t="s">
        <v>35729</v>
      </c>
      <c r="D4071">
        <v>18</v>
      </c>
      <c r="E4071" s="1">
        <v>100000</v>
      </c>
      <c r="G4071" t="s">
        <v>13</v>
      </c>
      <c r="H4071" t="s">
        <v>35867</v>
      </c>
      <c r="I4071" t="s">
        <v>80</v>
      </c>
      <c r="J4071" t="s">
        <v>81</v>
      </c>
      <c r="K4071" t="s">
        <v>24</v>
      </c>
      <c r="L4071" t="s">
        <v>17</v>
      </c>
      <c r="M4071" t="s">
        <v>450</v>
      </c>
    </row>
    <row r="4072" spans="1:13" x14ac:dyDescent="0.3">
      <c r="A4072" t="s">
        <v>9625</v>
      </c>
      <c r="C4072" t="s">
        <v>24984</v>
      </c>
      <c r="D4072">
        <v>48</v>
      </c>
      <c r="E4072" s="1">
        <v>2110729</v>
      </c>
      <c r="G4072" t="s">
        <v>13</v>
      </c>
      <c r="H4072" t="s">
        <v>24985</v>
      </c>
      <c r="I4072" t="s">
        <v>80</v>
      </c>
      <c r="J4072" t="s">
        <v>81</v>
      </c>
      <c r="K4072" t="s">
        <v>24</v>
      </c>
      <c r="L4072" t="s">
        <v>38</v>
      </c>
      <c r="M4072" t="s">
        <v>66</v>
      </c>
    </row>
    <row r="4073" spans="1:13" x14ac:dyDescent="0.3">
      <c r="A4073" t="s">
        <v>10585</v>
      </c>
      <c r="C4073" t="s">
        <v>10471</v>
      </c>
      <c r="D4073">
        <v>1</v>
      </c>
      <c r="E4073" s="1">
        <v>2500</v>
      </c>
      <c r="G4073" t="s">
        <v>21</v>
      </c>
      <c r="H4073" t="s">
        <v>970</v>
      </c>
      <c r="I4073" t="s">
        <v>156</v>
      </c>
      <c r="J4073" t="s">
        <v>22</v>
      </c>
      <c r="K4073" t="s">
        <v>24</v>
      </c>
      <c r="L4073" t="s">
        <v>25</v>
      </c>
      <c r="M4073" t="s">
        <v>26</v>
      </c>
    </row>
    <row r="4074" spans="1:13" x14ac:dyDescent="0.3">
      <c r="A4074" t="s">
        <v>30285</v>
      </c>
      <c r="C4074" t="s">
        <v>29922</v>
      </c>
      <c r="D4074">
        <v>25</v>
      </c>
      <c r="E4074" s="1">
        <v>994875</v>
      </c>
      <c r="G4074" t="s">
        <v>13</v>
      </c>
      <c r="H4074" t="s">
        <v>30286</v>
      </c>
      <c r="I4074" t="s">
        <v>1922</v>
      </c>
      <c r="J4074" t="s">
        <v>119</v>
      </c>
      <c r="K4074" t="s">
        <v>24</v>
      </c>
      <c r="L4074" t="s">
        <v>17</v>
      </c>
      <c r="M4074" t="s">
        <v>82</v>
      </c>
    </row>
    <row r="4075" spans="1:13" x14ac:dyDescent="0.3">
      <c r="A4075" t="s">
        <v>26465</v>
      </c>
      <c r="C4075" t="s">
        <v>26449</v>
      </c>
      <c r="D4075">
        <v>33</v>
      </c>
      <c r="E4075" s="1">
        <v>180450</v>
      </c>
      <c r="G4075" t="s">
        <v>111</v>
      </c>
      <c r="H4075" t="s">
        <v>26466</v>
      </c>
      <c r="I4075" t="s">
        <v>156</v>
      </c>
      <c r="J4075" t="s">
        <v>22</v>
      </c>
      <c r="K4075" t="s">
        <v>24</v>
      </c>
      <c r="L4075" t="s">
        <v>25</v>
      </c>
      <c r="M4075" t="s">
        <v>6109</v>
      </c>
    </row>
    <row r="4076" spans="1:13" x14ac:dyDescent="0.3">
      <c r="A4076" t="s">
        <v>7465</v>
      </c>
      <c r="C4076" t="s">
        <v>18238</v>
      </c>
      <c r="D4076">
        <v>33</v>
      </c>
      <c r="E4076" s="1">
        <v>81000</v>
      </c>
      <c r="G4076" t="s">
        <v>34</v>
      </c>
      <c r="H4076" t="s">
        <v>18250</v>
      </c>
      <c r="I4076" t="s">
        <v>7466</v>
      </c>
      <c r="J4076" t="s">
        <v>7438</v>
      </c>
      <c r="L4076" t="s">
        <v>25</v>
      </c>
      <c r="M4076" t="s">
        <v>6146</v>
      </c>
    </row>
    <row r="4077" spans="1:13" x14ac:dyDescent="0.3">
      <c r="A4077" t="s">
        <v>7465</v>
      </c>
      <c r="C4077" t="s">
        <v>7424</v>
      </c>
      <c r="D4077">
        <v>4</v>
      </c>
      <c r="E4077" s="1">
        <v>24281</v>
      </c>
      <c r="G4077" t="s">
        <v>34</v>
      </c>
      <c r="H4077" t="s">
        <v>6143</v>
      </c>
      <c r="I4077" t="s">
        <v>7466</v>
      </c>
      <c r="J4077" t="s">
        <v>7438</v>
      </c>
      <c r="L4077" t="s">
        <v>25</v>
      </c>
      <c r="M4077" t="s">
        <v>6146</v>
      </c>
    </row>
    <row r="4078" spans="1:13" x14ac:dyDescent="0.3">
      <c r="A4078" t="s">
        <v>7465</v>
      </c>
      <c r="C4078" t="s">
        <v>7424</v>
      </c>
      <c r="D4078">
        <v>4</v>
      </c>
      <c r="E4078" s="1">
        <v>129392</v>
      </c>
      <c r="G4078" t="s">
        <v>34</v>
      </c>
      <c r="H4078" t="s">
        <v>6143</v>
      </c>
      <c r="I4078" t="s">
        <v>7466</v>
      </c>
      <c r="J4078" t="s">
        <v>7438</v>
      </c>
      <c r="L4078" t="s">
        <v>25</v>
      </c>
      <c r="M4078" t="s">
        <v>6146</v>
      </c>
    </row>
    <row r="4079" spans="1:13" x14ac:dyDescent="0.3">
      <c r="A4079" t="s">
        <v>22988</v>
      </c>
      <c r="C4079" t="s">
        <v>22837</v>
      </c>
      <c r="D4079">
        <v>48</v>
      </c>
      <c r="E4079" s="1">
        <v>3000008</v>
      </c>
      <c r="G4079" t="s">
        <v>34</v>
      </c>
      <c r="H4079" t="s">
        <v>22989</v>
      </c>
      <c r="I4079" t="s">
        <v>15830</v>
      </c>
      <c r="K4079" t="s">
        <v>13366</v>
      </c>
      <c r="L4079" t="s">
        <v>17</v>
      </c>
      <c r="M4079" t="s">
        <v>504</v>
      </c>
    </row>
    <row r="4080" spans="1:13" x14ac:dyDescent="0.3">
      <c r="A4080" t="s">
        <v>15418</v>
      </c>
      <c r="C4080" t="s">
        <v>15182</v>
      </c>
      <c r="D4080">
        <v>5</v>
      </c>
      <c r="E4080" s="1">
        <v>64252</v>
      </c>
      <c r="G4080" t="s">
        <v>34</v>
      </c>
      <c r="H4080" t="s">
        <v>6143</v>
      </c>
      <c r="I4080" t="s">
        <v>2834</v>
      </c>
      <c r="J4080" t="s">
        <v>119</v>
      </c>
      <c r="K4080" t="s">
        <v>24</v>
      </c>
      <c r="L4080" t="s">
        <v>25</v>
      </c>
      <c r="M4080" t="s">
        <v>6146</v>
      </c>
    </row>
    <row r="4081" spans="1:13" x14ac:dyDescent="0.3">
      <c r="A4081" t="s">
        <v>19028</v>
      </c>
      <c r="C4081" t="s">
        <v>18937</v>
      </c>
      <c r="D4081">
        <v>12</v>
      </c>
      <c r="E4081" s="1">
        <v>10410</v>
      </c>
      <c r="G4081" t="s">
        <v>34</v>
      </c>
      <c r="H4081" t="s">
        <v>6143</v>
      </c>
      <c r="I4081" t="s">
        <v>15083</v>
      </c>
      <c r="J4081" t="s">
        <v>280</v>
      </c>
      <c r="K4081" t="s">
        <v>24</v>
      </c>
      <c r="L4081" t="s">
        <v>25</v>
      </c>
      <c r="M4081" t="s">
        <v>6146</v>
      </c>
    </row>
    <row r="4082" spans="1:13" x14ac:dyDescent="0.3">
      <c r="A4082" t="s">
        <v>18650</v>
      </c>
      <c r="C4082" t="s">
        <v>18470</v>
      </c>
      <c r="D4082">
        <v>4</v>
      </c>
      <c r="E4082" s="1">
        <v>8530</v>
      </c>
      <c r="G4082" t="s">
        <v>34</v>
      </c>
      <c r="H4082" t="s">
        <v>6143</v>
      </c>
      <c r="I4082" t="s">
        <v>18651</v>
      </c>
      <c r="J4082" t="s">
        <v>3203</v>
      </c>
      <c r="K4082" t="s">
        <v>24</v>
      </c>
      <c r="L4082" t="s">
        <v>25</v>
      </c>
      <c r="M4082" t="s">
        <v>6146</v>
      </c>
    </row>
    <row r="4083" spans="1:13" x14ac:dyDescent="0.3">
      <c r="A4083" t="s">
        <v>27109</v>
      </c>
      <c r="C4083" t="s">
        <v>26519</v>
      </c>
      <c r="D4083">
        <v>4</v>
      </c>
      <c r="E4083" s="1">
        <v>22030</v>
      </c>
      <c r="G4083" t="s">
        <v>34</v>
      </c>
      <c r="H4083" t="s">
        <v>6143</v>
      </c>
      <c r="I4083" t="s">
        <v>27110</v>
      </c>
      <c r="J4083" t="s">
        <v>183</v>
      </c>
      <c r="K4083" t="s">
        <v>24</v>
      </c>
      <c r="L4083" t="s">
        <v>25</v>
      </c>
      <c r="M4083" t="s">
        <v>6146</v>
      </c>
    </row>
    <row r="4084" spans="1:13" x14ac:dyDescent="0.3">
      <c r="A4084" t="s">
        <v>7017</v>
      </c>
      <c r="C4084" t="s">
        <v>6985</v>
      </c>
      <c r="D4084">
        <v>12</v>
      </c>
      <c r="E4084" s="1">
        <v>250000</v>
      </c>
      <c r="G4084" t="s">
        <v>111</v>
      </c>
      <c r="H4084" t="s">
        <v>7018</v>
      </c>
      <c r="I4084" t="s">
        <v>7019</v>
      </c>
      <c r="J4084" t="s">
        <v>3203</v>
      </c>
      <c r="K4084" t="s">
        <v>24</v>
      </c>
      <c r="L4084" t="s">
        <v>25</v>
      </c>
      <c r="M4084" t="s">
        <v>87</v>
      </c>
    </row>
    <row r="4085" spans="1:13" x14ac:dyDescent="0.3">
      <c r="A4085" t="s">
        <v>25022</v>
      </c>
      <c r="C4085" t="s">
        <v>25016</v>
      </c>
      <c r="D4085">
        <v>36</v>
      </c>
      <c r="E4085" s="1">
        <v>30000</v>
      </c>
      <c r="G4085" t="s">
        <v>111</v>
      </c>
      <c r="H4085" t="s">
        <v>25023</v>
      </c>
      <c r="I4085" t="s">
        <v>156</v>
      </c>
      <c r="J4085" t="s">
        <v>22</v>
      </c>
      <c r="K4085" t="s">
        <v>24</v>
      </c>
      <c r="L4085" t="s">
        <v>25</v>
      </c>
      <c r="M4085" t="s">
        <v>6109</v>
      </c>
    </row>
    <row r="4086" spans="1:13" x14ac:dyDescent="0.3">
      <c r="A4086" t="s">
        <v>26618</v>
      </c>
      <c r="C4086" t="s">
        <v>26519</v>
      </c>
      <c r="D4086">
        <v>5</v>
      </c>
      <c r="E4086" s="1">
        <v>2580</v>
      </c>
      <c r="G4086" t="s">
        <v>34</v>
      </c>
      <c r="H4086" t="s">
        <v>6143</v>
      </c>
      <c r="I4086" t="s">
        <v>26619</v>
      </c>
      <c r="J4086" t="s">
        <v>2347</v>
      </c>
      <c r="K4086" t="s">
        <v>24</v>
      </c>
      <c r="L4086" t="s">
        <v>25</v>
      </c>
      <c r="M4086" t="s">
        <v>6146</v>
      </c>
    </row>
    <row r="4087" spans="1:13" x14ac:dyDescent="0.3">
      <c r="A4087" t="s">
        <v>18537</v>
      </c>
      <c r="C4087" t="s">
        <v>18470</v>
      </c>
      <c r="D4087">
        <v>2</v>
      </c>
      <c r="E4087" s="1">
        <v>2380</v>
      </c>
      <c r="G4087" t="s">
        <v>34</v>
      </c>
      <c r="H4087" t="s">
        <v>6143</v>
      </c>
      <c r="I4087" t="s">
        <v>18538</v>
      </c>
      <c r="J4087" t="s">
        <v>372</v>
      </c>
      <c r="K4087" t="s">
        <v>24</v>
      </c>
      <c r="L4087" t="s">
        <v>25</v>
      </c>
      <c r="M4087" t="s">
        <v>6146</v>
      </c>
    </row>
    <row r="4088" spans="1:13" x14ac:dyDescent="0.3">
      <c r="A4088" t="s">
        <v>20941</v>
      </c>
      <c r="C4088" t="s">
        <v>20542</v>
      </c>
      <c r="D4088">
        <v>4</v>
      </c>
      <c r="E4088" s="1">
        <v>2380</v>
      </c>
      <c r="G4088" t="s">
        <v>34</v>
      </c>
      <c r="H4088" t="s">
        <v>6143</v>
      </c>
      <c r="I4088" t="s">
        <v>20711</v>
      </c>
      <c r="J4088" t="s">
        <v>627</v>
      </c>
      <c r="K4088" t="s">
        <v>24</v>
      </c>
      <c r="L4088" t="s">
        <v>25</v>
      </c>
      <c r="M4088" t="s">
        <v>6146</v>
      </c>
    </row>
    <row r="4089" spans="1:13" x14ac:dyDescent="0.3">
      <c r="A4089" t="s">
        <v>21967</v>
      </c>
      <c r="C4089" t="s">
        <v>22248</v>
      </c>
      <c r="D4089">
        <v>38</v>
      </c>
      <c r="E4089" s="1">
        <v>627152</v>
      </c>
      <c r="G4089" t="s">
        <v>111</v>
      </c>
      <c r="H4089" t="s">
        <v>22457</v>
      </c>
      <c r="I4089" t="s">
        <v>4153</v>
      </c>
      <c r="J4089" t="s">
        <v>1250</v>
      </c>
      <c r="K4089" t="s">
        <v>24</v>
      </c>
      <c r="L4089" t="s">
        <v>25</v>
      </c>
      <c r="M4089" t="s">
        <v>120</v>
      </c>
    </row>
    <row r="4090" spans="1:13" x14ac:dyDescent="0.3">
      <c r="A4090" t="s">
        <v>21967</v>
      </c>
      <c r="C4090" t="s">
        <v>21907</v>
      </c>
      <c r="D4090">
        <v>19</v>
      </c>
      <c r="E4090" s="1">
        <v>122848</v>
      </c>
      <c r="G4090" t="s">
        <v>111</v>
      </c>
      <c r="H4090" t="s">
        <v>21968</v>
      </c>
      <c r="I4090" t="s">
        <v>4153</v>
      </c>
      <c r="J4090" t="s">
        <v>1250</v>
      </c>
      <c r="K4090" t="s">
        <v>24</v>
      </c>
      <c r="L4090" t="s">
        <v>25</v>
      </c>
      <c r="M4090" t="s">
        <v>120</v>
      </c>
    </row>
    <row r="4091" spans="1:13" x14ac:dyDescent="0.3">
      <c r="A4091" t="s">
        <v>14430</v>
      </c>
      <c r="C4091" t="s">
        <v>14108</v>
      </c>
      <c r="D4091">
        <v>7</v>
      </c>
      <c r="E4091" s="1">
        <v>7054</v>
      </c>
      <c r="G4091" t="s">
        <v>34</v>
      </c>
      <c r="H4091" t="s">
        <v>6143</v>
      </c>
      <c r="I4091" t="s">
        <v>14431</v>
      </c>
      <c r="J4091" t="s">
        <v>433</v>
      </c>
      <c r="K4091" t="s">
        <v>24</v>
      </c>
      <c r="L4091" t="s">
        <v>25</v>
      </c>
      <c r="M4091" t="s">
        <v>6146</v>
      </c>
    </row>
    <row r="4092" spans="1:13" x14ac:dyDescent="0.3">
      <c r="A4092" t="s">
        <v>13085</v>
      </c>
      <c r="C4092" t="s">
        <v>12994</v>
      </c>
      <c r="D4092">
        <v>7</v>
      </c>
      <c r="E4092" s="1">
        <v>78320</v>
      </c>
      <c r="G4092" t="s">
        <v>34</v>
      </c>
      <c r="H4092" t="s">
        <v>6143</v>
      </c>
      <c r="I4092" t="s">
        <v>1359</v>
      </c>
      <c r="J4092" t="s">
        <v>81</v>
      </c>
      <c r="K4092" t="s">
        <v>24</v>
      </c>
      <c r="L4092" t="s">
        <v>25</v>
      </c>
      <c r="M4092" t="s">
        <v>6146</v>
      </c>
    </row>
    <row r="4093" spans="1:13" x14ac:dyDescent="0.3">
      <c r="A4093" t="s">
        <v>13085</v>
      </c>
      <c r="C4093" t="s">
        <v>36619</v>
      </c>
      <c r="D4093">
        <v>4</v>
      </c>
      <c r="E4093" s="1">
        <v>9400</v>
      </c>
      <c r="G4093" t="s">
        <v>34</v>
      </c>
      <c r="H4093" t="s">
        <v>6143</v>
      </c>
      <c r="I4093" t="s">
        <v>1359</v>
      </c>
      <c r="J4093" t="s">
        <v>81</v>
      </c>
      <c r="K4093" t="s">
        <v>24</v>
      </c>
      <c r="L4093" t="s">
        <v>25</v>
      </c>
      <c r="M4093" t="s">
        <v>6146</v>
      </c>
    </row>
    <row r="4094" spans="1:13" x14ac:dyDescent="0.3">
      <c r="A4094" t="s">
        <v>25840</v>
      </c>
      <c r="C4094" t="s">
        <v>25784</v>
      </c>
      <c r="D4094">
        <v>4</v>
      </c>
      <c r="E4094" s="1">
        <v>2580</v>
      </c>
      <c r="G4094" t="s">
        <v>34</v>
      </c>
      <c r="H4094" t="s">
        <v>6143</v>
      </c>
      <c r="I4094" t="s">
        <v>25841</v>
      </c>
      <c r="J4094" t="s">
        <v>86</v>
      </c>
      <c r="K4094" t="s">
        <v>24</v>
      </c>
      <c r="L4094" t="s">
        <v>25</v>
      </c>
      <c r="M4094" t="s">
        <v>6146</v>
      </c>
    </row>
    <row r="4095" spans="1:13" x14ac:dyDescent="0.3">
      <c r="A4095" t="s">
        <v>25840</v>
      </c>
      <c r="C4095" t="s">
        <v>25784</v>
      </c>
      <c r="D4095">
        <v>6</v>
      </c>
      <c r="E4095" s="1">
        <v>2580</v>
      </c>
      <c r="G4095" t="s">
        <v>34</v>
      </c>
      <c r="H4095" t="s">
        <v>6143</v>
      </c>
      <c r="I4095" t="s">
        <v>25841</v>
      </c>
      <c r="J4095" t="s">
        <v>86</v>
      </c>
      <c r="K4095" t="s">
        <v>24</v>
      </c>
      <c r="L4095" t="s">
        <v>25</v>
      </c>
      <c r="M4095" t="s">
        <v>6146</v>
      </c>
    </row>
    <row r="4096" spans="1:13" x14ac:dyDescent="0.3">
      <c r="A4096" t="s">
        <v>6945</v>
      </c>
      <c r="C4096" t="s">
        <v>6887</v>
      </c>
      <c r="D4096">
        <v>3</v>
      </c>
      <c r="E4096" s="1">
        <v>25181</v>
      </c>
      <c r="G4096" t="s">
        <v>34</v>
      </c>
      <c r="H4096" t="s">
        <v>6143</v>
      </c>
      <c r="I4096" t="s">
        <v>6946</v>
      </c>
      <c r="J4096" t="s">
        <v>5602</v>
      </c>
      <c r="K4096" t="s">
        <v>24</v>
      </c>
      <c r="L4096" t="s">
        <v>25</v>
      </c>
      <c r="M4096" t="s">
        <v>6146</v>
      </c>
    </row>
    <row r="4097" spans="1:13" x14ac:dyDescent="0.3">
      <c r="A4097" t="s">
        <v>6945</v>
      </c>
      <c r="C4097" t="s">
        <v>6887</v>
      </c>
      <c r="D4097">
        <v>3</v>
      </c>
      <c r="E4097" s="1">
        <v>199938</v>
      </c>
      <c r="G4097" t="s">
        <v>34</v>
      </c>
      <c r="H4097" t="s">
        <v>6143</v>
      </c>
      <c r="I4097" t="s">
        <v>6946</v>
      </c>
      <c r="J4097" t="s">
        <v>5602</v>
      </c>
      <c r="K4097" t="s">
        <v>24</v>
      </c>
      <c r="L4097" t="s">
        <v>25</v>
      </c>
      <c r="M4097" t="s">
        <v>6146</v>
      </c>
    </row>
    <row r="4098" spans="1:13" x14ac:dyDescent="0.3">
      <c r="A4098" t="s">
        <v>33189</v>
      </c>
      <c r="C4098" t="s">
        <v>33173</v>
      </c>
      <c r="D4098">
        <v>6</v>
      </c>
      <c r="E4098" s="1">
        <v>113506</v>
      </c>
      <c r="G4098" t="s">
        <v>34</v>
      </c>
      <c r="H4098" t="s">
        <v>6143</v>
      </c>
      <c r="I4098" t="s">
        <v>812</v>
      </c>
      <c r="J4098" t="s">
        <v>422</v>
      </c>
      <c r="K4098" t="s">
        <v>24</v>
      </c>
      <c r="L4098" t="s">
        <v>25</v>
      </c>
      <c r="M4098" t="s">
        <v>6146</v>
      </c>
    </row>
    <row r="4099" spans="1:13" x14ac:dyDescent="0.3">
      <c r="A4099" t="s">
        <v>19086</v>
      </c>
      <c r="C4099" t="s">
        <v>19032</v>
      </c>
      <c r="D4099">
        <v>4</v>
      </c>
      <c r="E4099" s="1">
        <v>2180</v>
      </c>
      <c r="G4099" t="s">
        <v>34</v>
      </c>
      <c r="H4099" t="s">
        <v>6143</v>
      </c>
      <c r="I4099" t="s">
        <v>19087</v>
      </c>
      <c r="J4099" t="s">
        <v>236</v>
      </c>
      <c r="K4099" t="s">
        <v>24</v>
      </c>
      <c r="L4099" t="s">
        <v>25</v>
      </c>
      <c r="M4099" t="s">
        <v>6146</v>
      </c>
    </row>
    <row r="4100" spans="1:13" x14ac:dyDescent="0.3">
      <c r="A4100" t="s">
        <v>31751</v>
      </c>
      <c r="C4100" t="s">
        <v>31728</v>
      </c>
      <c r="D4100">
        <v>6</v>
      </c>
      <c r="E4100" s="1">
        <v>95950</v>
      </c>
      <c r="G4100" t="s">
        <v>34</v>
      </c>
      <c r="H4100" t="s">
        <v>6143</v>
      </c>
      <c r="I4100" t="s">
        <v>27053</v>
      </c>
      <c r="J4100" t="s">
        <v>165</v>
      </c>
      <c r="K4100" t="s">
        <v>24</v>
      </c>
      <c r="L4100" t="s">
        <v>25</v>
      </c>
      <c r="M4100" t="s">
        <v>6146</v>
      </c>
    </row>
    <row r="4101" spans="1:13" x14ac:dyDescent="0.3">
      <c r="A4101" t="s">
        <v>12890</v>
      </c>
      <c r="C4101" t="s">
        <v>12803</v>
      </c>
      <c r="D4101">
        <v>18</v>
      </c>
      <c r="E4101" s="1">
        <v>287115</v>
      </c>
      <c r="G4101" t="s">
        <v>111</v>
      </c>
      <c r="H4101" t="s">
        <v>12891</v>
      </c>
      <c r="I4101" t="s">
        <v>12892</v>
      </c>
      <c r="J4101" t="s">
        <v>81</v>
      </c>
      <c r="K4101" t="s">
        <v>24</v>
      </c>
      <c r="L4101" t="s">
        <v>25</v>
      </c>
      <c r="M4101" t="s">
        <v>120</v>
      </c>
    </row>
    <row r="4102" spans="1:13" x14ac:dyDescent="0.3">
      <c r="A4102" t="s">
        <v>46</v>
      </c>
      <c r="C4102" t="s">
        <v>14</v>
      </c>
      <c r="D4102">
        <v>50</v>
      </c>
      <c r="E4102" s="1">
        <v>14740691</v>
      </c>
      <c r="G4102" t="s">
        <v>48</v>
      </c>
      <c r="H4102" t="s">
        <v>47</v>
      </c>
      <c r="I4102" t="s">
        <v>49</v>
      </c>
      <c r="J4102" t="s">
        <v>50</v>
      </c>
      <c r="K4102" t="s">
        <v>51</v>
      </c>
      <c r="L4102" t="s">
        <v>44</v>
      </c>
      <c r="M4102" t="s">
        <v>52</v>
      </c>
    </row>
    <row r="4103" spans="1:13" x14ac:dyDescent="0.3">
      <c r="A4103" t="s">
        <v>46</v>
      </c>
      <c r="C4103" t="s">
        <v>5881</v>
      </c>
      <c r="D4103">
        <v>31</v>
      </c>
      <c r="E4103" s="1">
        <v>8000000</v>
      </c>
      <c r="G4103" t="s">
        <v>48</v>
      </c>
      <c r="H4103" t="s">
        <v>5905</v>
      </c>
      <c r="I4103" t="s">
        <v>49</v>
      </c>
      <c r="J4103" t="s">
        <v>50</v>
      </c>
      <c r="K4103" t="s">
        <v>51</v>
      </c>
      <c r="L4103" t="s">
        <v>44</v>
      </c>
      <c r="M4103" t="s">
        <v>52</v>
      </c>
    </row>
    <row r="4104" spans="1:13" x14ac:dyDescent="0.3">
      <c r="A4104" t="s">
        <v>5862</v>
      </c>
      <c r="C4104" t="s">
        <v>5763</v>
      </c>
      <c r="D4104">
        <v>1</v>
      </c>
      <c r="E4104" s="1">
        <v>500</v>
      </c>
      <c r="G4104" t="s">
        <v>21</v>
      </c>
      <c r="H4104" t="s">
        <v>68</v>
      </c>
      <c r="I4104" t="s">
        <v>22</v>
      </c>
      <c r="J4104" t="s">
        <v>23</v>
      </c>
      <c r="K4104" t="s">
        <v>24</v>
      </c>
      <c r="L4104" t="s">
        <v>25</v>
      </c>
      <c r="M4104" t="s">
        <v>26</v>
      </c>
    </row>
    <row r="4105" spans="1:13" x14ac:dyDescent="0.3">
      <c r="A4105" t="s">
        <v>28945</v>
      </c>
      <c r="C4105" t="s">
        <v>28936</v>
      </c>
      <c r="D4105">
        <v>22</v>
      </c>
      <c r="E4105" s="1">
        <v>170000</v>
      </c>
      <c r="G4105" t="s">
        <v>69</v>
      </c>
      <c r="H4105" t="s">
        <v>28946</v>
      </c>
      <c r="I4105" t="s">
        <v>578</v>
      </c>
      <c r="J4105" t="s">
        <v>578</v>
      </c>
      <c r="K4105" t="s">
        <v>273</v>
      </c>
      <c r="L4105" t="s">
        <v>44</v>
      </c>
      <c r="M4105" t="s">
        <v>221</v>
      </c>
    </row>
    <row r="4106" spans="1:13" x14ac:dyDescent="0.3">
      <c r="A4106" t="s">
        <v>30199</v>
      </c>
      <c r="C4106" t="s">
        <v>29922</v>
      </c>
      <c r="D4106">
        <v>27</v>
      </c>
      <c r="E4106" s="1">
        <v>1000000</v>
      </c>
      <c r="G4106" t="s">
        <v>748</v>
      </c>
      <c r="H4106" t="s">
        <v>29118</v>
      </c>
      <c r="I4106" t="s">
        <v>10350</v>
      </c>
      <c r="J4106" t="s">
        <v>119</v>
      </c>
      <c r="K4106" t="s">
        <v>24</v>
      </c>
      <c r="L4106" t="s">
        <v>25</v>
      </c>
      <c r="M4106" t="s">
        <v>1397</v>
      </c>
    </row>
    <row r="4107" spans="1:13" x14ac:dyDescent="0.3">
      <c r="A4107" t="s">
        <v>31830</v>
      </c>
      <c r="C4107" t="s">
        <v>31728</v>
      </c>
      <c r="D4107">
        <v>6</v>
      </c>
      <c r="E4107" s="1">
        <v>32920</v>
      </c>
      <c r="G4107" t="s">
        <v>34</v>
      </c>
      <c r="H4107" t="s">
        <v>6143</v>
      </c>
      <c r="I4107" t="s">
        <v>31831</v>
      </c>
      <c r="J4107" t="s">
        <v>165</v>
      </c>
      <c r="K4107" t="s">
        <v>24</v>
      </c>
      <c r="L4107" t="s">
        <v>25</v>
      </c>
      <c r="M4107" t="s">
        <v>6146</v>
      </c>
    </row>
    <row r="4108" spans="1:13" x14ac:dyDescent="0.3">
      <c r="A4108" t="s">
        <v>33148</v>
      </c>
      <c r="C4108" t="s">
        <v>33136</v>
      </c>
      <c r="D4108">
        <v>36</v>
      </c>
      <c r="E4108" s="1">
        <v>101000</v>
      </c>
      <c r="G4108" t="s">
        <v>111</v>
      </c>
      <c r="H4108" t="s">
        <v>33149</v>
      </c>
      <c r="I4108" t="s">
        <v>20178</v>
      </c>
      <c r="J4108" t="s">
        <v>22</v>
      </c>
      <c r="K4108" t="s">
        <v>24</v>
      </c>
      <c r="L4108" t="s">
        <v>25</v>
      </c>
      <c r="M4108" t="s">
        <v>6109</v>
      </c>
    </row>
    <row r="4109" spans="1:13" x14ac:dyDescent="0.3">
      <c r="A4109" t="s">
        <v>20632</v>
      </c>
      <c r="C4109" t="s">
        <v>20542</v>
      </c>
      <c r="D4109">
        <v>3</v>
      </c>
      <c r="E4109" s="1">
        <v>7300</v>
      </c>
      <c r="G4109" t="s">
        <v>34</v>
      </c>
      <c r="H4109" t="s">
        <v>6143</v>
      </c>
      <c r="I4109" t="s">
        <v>13055</v>
      </c>
      <c r="J4109" t="s">
        <v>627</v>
      </c>
      <c r="K4109" t="s">
        <v>24</v>
      </c>
      <c r="L4109" t="s">
        <v>25</v>
      </c>
      <c r="M4109" t="s">
        <v>6146</v>
      </c>
    </row>
    <row r="4110" spans="1:13" x14ac:dyDescent="0.3">
      <c r="A4110" t="s">
        <v>20074</v>
      </c>
      <c r="C4110" t="s">
        <v>19936</v>
      </c>
      <c r="D4110">
        <v>5</v>
      </c>
      <c r="E4110" s="1">
        <v>14995</v>
      </c>
      <c r="G4110" t="s">
        <v>34</v>
      </c>
      <c r="H4110" t="s">
        <v>6143</v>
      </c>
      <c r="I4110" t="s">
        <v>13055</v>
      </c>
      <c r="J4110" t="s">
        <v>9844</v>
      </c>
      <c r="K4110" t="s">
        <v>24</v>
      </c>
      <c r="L4110" t="s">
        <v>25</v>
      </c>
      <c r="M4110" t="s">
        <v>6146</v>
      </c>
    </row>
    <row r="4111" spans="1:13" x14ac:dyDescent="0.3">
      <c r="A4111" t="s">
        <v>19853</v>
      </c>
      <c r="C4111" t="s">
        <v>19404</v>
      </c>
      <c r="D4111">
        <v>6</v>
      </c>
      <c r="E4111" s="1">
        <v>52581</v>
      </c>
      <c r="G4111" t="s">
        <v>34</v>
      </c>
      <c r="H4111" t="s">
        <v>6143</v>
      </c>
      <c r="I4111" t="s">
        <v>13055</v>
      </c>
      <c r="J4111" t="s">
        <v>280</v>
      </c>
      <c r="K4111" t="s">
        <v>24</v>
      </c>
      <c r="L4111" t="s">
        <v>25</v>
      </c>
      <c r="M4111" t="s">
        <v>6146</v>
      </c>
    </row>
    <row r="4112" spans="1:13" x14ac:dyDescent="0.3">
      <c r="A4112" t="s">
        <v>13053</v>
      </c>
      <c r="C4112" t="s">
        <v>12994</v>
      </c>
      <c r="D4112">
        <v>36</v>
      </c>
      <c r="E4112" s="1">
        <v>172000</v>
      </c>
      <c r="G4112" t="s">
        <v>111</v>
      </c>
      <c r="H4112" t="s">
        <v>13054</v>
      </c>
      <c r="I4112" t="s">
        <v>13055</v>
      </c>
      <c r="J4112" t="s">
        <v>22</v>
      </c>
      <c r="K4112" t="s">
        <v>24</v>
      </c>
      <c r="L4112" t="s">
        <v>25</v>
      </c>
      <c r="M4112" t="s">
        <v>120</v>
      </c>
    </row>
    <row r="4113" spans="1:13" x14ac:dyDescent="0.3">
      <c r="A4113" t="s">
        <v>19168</v>
      </c>
      <c r="C4113" t="s">
        <v>19032</v>
      </c>
      <c r="D4113">
        <v>4</v>
      </c>
      <c r="E4113" s="1">
        <v>30205</v>
      </c>
      <c r="G4113" t="s">
        <v>34</v>
      </c>
      <c r="H4113" t="s">
        <v>6143</v>
      </c>
      <c r="I4113" t="s">
        <v>19087</v>
      </c>
      <c r="J4113" t="s">
        <v>236</v>
      </c>
      <c r="K4113" t="s">
        <v>24</v>
      </c>
      <c r="L4113" t="s">
        <v>25</v>
      </c>
      <c r="M4113" t="s">
        <v>6146</v>
      </c>
    </row>
    <row r="4114" spans="1:13" x14ac:dyDescent="0.3">
      <c r="A4114" t="s">
        <v>19168</v>
      </c>
      <c r="C4114" t="s">
        <v>19032</v>
      </c>
      <c r="D4114">
        <v>4</v>
      </c>
      <c r="E4114" s="1">
        <v>48845</v>
      </c>
      <c r="G4114" t="s">
        <v>34</v>
      </c>
      <c r="H4114" t="s">
        <v>6143</v>
      </c>
      <c r="I4114" t="s">
        <v>19087</v>
      </c>
      <c r="J4114" t="s">
        <v>236</v>
      </c>
      <c r="K4114" t="s">
        <v>24</v>
      </c>
      <c r="L4114" t="s">
        <v>25</v>
      </c>
      <c r="M4114" t="s">
        <v>6146</v>
      </c>
    </row>
    <row r="4115" spans="1:13" x14ac:dyDescent="0.3">
      <c r="A4115" t="s">
        <v>7803</v>
      </c>
      <c r="C4115" t="s">
        <v>7634</v>
      </c>
      <c r="D4115">
        <v>25</v>
      </c>
      <c r="E4115" s="1">
        <v>100000</v>
      </c>
      <c r="G4115" t="s">
        <v>13</v>
      </c>
      <c r="H4115" t="s">
        <v>7804</v>
      </c>
      <c r="I4115" t="s">
        <v>816</v>
      </c>
      <c r="J4115" t="s">
        <v>817</v>
      </c>
      <c r="K4115" t="s">
        <v>609</v>
      </c>
      <c r="L4115" t="s">
        <v>17</v>
      </c>
      <c r="M4115" t="s">
        <v>450</v>
      </c>
    </row>
    <row r="4116" spans="1:13" x14ac:dyDescent="0.3">
      <c r="A4116" t="s">
        <v>7803</v>
      </c>
      <c r="C4116" t="s">
        <v>34627</v>
      </c>
      <c r="D4116">
        <v>20</v>
      </c>
      <c r="E4116" s="1">
        <v>100000</v>
      </c>
      <c r="G4116" t="s">
        <v>13</v>
      </c>
      <c r="H4116" t="s">
        <v>34676</v>
      </c>
      <c r="I4116" t="s">
        <v>816</v>
      </c>
      <c r="J4116" t="s">
        <v>817</v>
      </c>
      <c r="K4116" t="s">
        <v>609</v>
      </c>
      <c r="L4116" t="s">
        <v>17</v>
      </c>
      <c r="M4116" t="s">
        <v>450</v>
      </c>
    </row>
    <row r="4117" spans="1:13" x14ac:dyDescent="0.3">
      <c r="A4117" t="s">
        <v>35876</v>
      </c>
      <c r="C4117" t="s">
        <v>35729</v>
      </c>
      <c r="D4117">
        <v>18</v>
      </c>
      <c r="E4117" s="1">
        <v>100000</v>
      </c>
      <c r="G4117" t="s">
        <v>13</v>
      </c>
      <c r="H4117" t="s">
        <v>35877</v>
      </c>
      <c r="I4117" t="s">
        <v>816</v>
      </c>
      <c r="J4117" t="s">
        <v>817</v>
      </c>
      <c r="K4117" t="s">
        <v>609</v>
      </c>
      <c r="L4117" t="s">
        <v>17</v>
      </c>
      <c r="M4117" t="s">
        <v>450</v>
      </c>
    </row>
    <row r="4118" spans="1:13" x14ac:dyDescent="0.3">
      <c r="A4118" t="s">
        <v>15652</v>
      </c>
      <c r="C4118" t="s">
        <v>15606</v>
      </c>
      <c r="D4118">
        <v>60</v>
      </c>
      <c r="E4118" s="1">
        <v>822404</v>
      </c>
      <c r="G4118" t="s">
        <v>34</v>
      </c>
      <c r="H4118" t="s">
        <v>15653</v>
      </c>
      <c r="I4118" t="s">
        <v>15654</v>
      </c>
      <c r="K4118" t="s">
        <v>15655</v>
      </c>
      <c r="L4118" t="s">
        <v>38</v>
      </c>
      <c r="M4118" t="s">
        <v>75</v>
      </c>
    </row>
    <row r="4119" spans="1:13" x14ac:dyDescent="0.3">
      <c r="A4119" t="s">
        <v>1001</v>
      </c>
      <c r="C4119" t="s">
        <v>2269</v>
      </c>
      <c r="D4119">
        <v>25</v>
      </c>
      <c r="E4119" s="1">
        <v>1012540</v>
      </c>
      <c r="G4119" t="s">
        <v>34</v>
      </c>
      <c r="H4119" t="s">
        <v>2353</v>
      </c>
      <c r="I4119" t="s">
        <v>49</v>
      </c>
      <c r="J4119" t="s">
        <v>50</v>
      </c>
      <c r="K4119" t="s">
        <v>51</v>
      </c>
      <c r="L4119" t="s">
        <v>44</v>
      </c>
      <c r="M4119" t="s">
        <v>39</v>
      </c>
    </row>
    <row r="4120" spans="1:13" x14ac:dyDescent="0.3">
      <c r="A4120" t="s">
        <v>1001</v>
      </c>
      <c r="C4120" t="s">
        <v>2269</v>
      </c>
      <c r="D4120">
        <v>5</v>
      </c>
      <c r="E4120" s="1">
        <v>210000</v>
      </c>
      <c r="G4120" t="s">
        <v>34</v>
      </c>
      <c r="H4120" t="s">
        <v>2593</v>
      </c>
      <c r="I4120" t="s">
        <v>49</v>
      </c>
      <c r="J4120" t="s">
        <v>50</v>
      </c>
      <c r="K4120" t="s">
        <v>51</v>
      </c>
      <c r="L4120" t="s">
        <v>44</v>
      </c>
      <c r="M4120" t="s">
        <v>39</v>
      </c>
    </row>
    <row r="4121" spans="1:13" x14ac:dyDescent="0.3">
      <c r="A4121" t="s">
        <v>1001</v>
      </c>
      <c r="C4121" t="s">
        <v>1852</v>
      </c>
      <c r="D4121">
        <v>8</v>
      </c>
      <c r="E4121" s="1">
        <v>275000</v>
      </c>
      <c r="G4121" t="s">
        <v>34</v>
      </c>
      <c r="H4121" t="s">
        <v>1976</v>
      </c>
      <c r="I4121" t="s">
        <v>49</v>
      </c>
      <c r="J4121" t="s">
        <v>50</v>
      </c>
      <c r="K4121" t="s">
        <v>51</v>
      </c>
      <c r="L4121" t="s">
        <v>44</v>
      </c>
      <c r="M4121" t="s">
        <v>87</v>
      </c>
    </row>
    <row r="4122" spans="1:13" x14ac:dyDescent="0.3">
      <c r="A4122" t="s">
        <v>1001</v>
      </c>
      <c r="C4122" t="s">
        <v>979</v>
      </c>
      <c r="D4122">
        <v>35</v>
      </c>
      <c r="E4122" s="1">
        <v>1408000</v>
      </c>
      <c r="G4122" t="s">
        <v>571</v>
      </c>
      <c r="H4122" t="s">
        <v>1002</v>
      </c>
      <c r="I4122" t="s">
        <v>49</v>
      </c>
      <c r="J4122" t="s">
        <v>50</v>
      </c>
      <c r="K4122" t="s">
        <v>51</v>
      </c>
      <c r="L4122" t="s">
        <v>44</v>
      </c>
      <c r="M4122" t="s">
        <v>1003</v>
      </c>
    </row>
    <row r="4123" spans="1:13" x14ac:dyDescent="0.3">
      <c r="A4123" t="s">
        <v>1001</v>
      </c>
      <c r="C4123" t="s">
        <v>27194</v>
      </c>
      <c r="D4123">
        <v>11</v>
      </c>
      <c r="E4123" s="1">
        <v>199995</v>
      </c>
      <c r="G4123" t="s">
        <v>34</v>
      </c>
      <c r="H4123" t="s">
        <v>27315</v>
      </c>
      <c r="I4123" t="s">
        <v>49</v>
      </c>
      <c r="J4123" t="s">
        <v>50</v>
      </c>
      <c r="K4123" t="s">
        <v>51</v>
      </c>
      <c r="L4123" t="s">
        <v>44</v>
      </c>
      <c r="M4123" t="s">
        <v>39</v>
      </c>
    </row>
    <row r="4124" spans="1:13" x14ac:dyDescent="0.3">
      <c r="A4124" t="s">
        <v>1001</v>
      </c>
      <c r="C4124" t="s">
        <v>29553</v>
      </c>
      <c r="D4124">
        <v>24</v>
      </c>
      <c r="E4124" s="1">
        <v>1327500</v>
      </c>
      <c r="G4124" t="s">
        <v>34</v>
      </c>
      <c r="H4124" t="s">
        <v>29798</v>
      </c>
      <c r="I4124" t="s">
        <v>49</v>
      </c>
      <c r="J4124" t="s">
        <v>50</v>
      </c>
      <c r="K4124" t="s">
        <v>51</v>
      </c>
      <c r="L4124" t="s">
        <v>44</v>
      </c>
      <c r="M4124" t="s">
        <v>39</v>
      </c>
    </row>
    <row r="4125" spans="1:13" x14ac:dyDescent="0.3">
      <c r="A4125" t="s">
        <v>1001</v>
      </c>
      <c r="C4125" t="s">
        <v>4395</v>
      </c>
      <c r="D4125">
        <v>31</v>
      </c>
      <c r="E4125" s="1">
        <v>568000</v>
      </c>
      <c r="G4125" t="s">
        <v>34</v>
      </c>
      <c r="H4125" t="s">
        <v>4498</v>
      </c>
      <c r="I4125" t="s">
        <v>49</v>
      </c>
      <c r="J4125" t="s">
        <v>50</v>
      </c>
      <c r="K4125" t="s">
        <v>51</v>
      </c>
      <c r="L4125" t="s">
        <v>44</v>
      </c>
      <c r="M4125" t="s">
        <v>39</v>
      </c>
    </row>
    <row r="4126" spans="1:13" x14ac:dyDescent="0.3">
      <c r="A4126" t="s">
        <v>1001</v>
      </c>
      <c r="C4126" t="s">
        <v>23213</v>
      </c>
      <c r="D4126">
        <v>26</v>
      </c>
      <c r="E4126" s="1">
        <v>873000</v>
      </c>
      <c r="G4126" t="s">
        <v>34</v>
      </c>
      <c r="H4126" t="s">
        <v>23290</v>
      </c>
      <c r="I4126" t="s">
        <v>49</v>
      </c>
      <c r="J4126" t="s">
        <v>50</v>
      </c>
      <c r="K4126" t="s">
        <v>51</v>
      </c>
      <c r="L4126" t="s">
        <v>44</v>
      </c>
      <c r="M4126" t="s">
        <v>39</v>
      </c>
    </row>
    <row r="4127" spans="1:13" x14ac:dyDescent="0.3">
      <c r="A4127" t="s">
        <v>1001</v>
      </c>
      <c r="C4127" t="s">
        <v>15737</v>
      </c>
      <c r="D4127">
        <v>43</v>
      </c>
      <c r="E4127" s="1">
        <v>1484950</v>
      </c>
      <c r="G4127" t="s">
        <v>48</v>
      </c>
      <c r="H4127" t="s">
        <v>15911</v>
      </c>
      <c r="I4127" t="s">
        <v>49</v>
      </c>
      <c r="J4127" t="s">
        <v>50</v>
      </c>
      <c r="K4127" t="s">
        <v>51</v>
      </c>
      <c r="L4127" t="s">
        <v>44</v>
      </c>
      <c r="M4127" t="s">
        <v>354</v>
      </c>
    </row>
    <row r="4128" spans="1:13" x14ac:dyDescent="0.3">
      <c r="A4128" t="s">
        <v>1001</v>
      </c>
      <c r="C4128" t="s">
        <v>15490</v>
      </c>
      <c r="D4128">
        <v>4</v>
      </c>
      <c r="E4128" s="1">
        <v>92878</v>
      </c>
      <c r="G4128" t="s">
        <v>34</v>
      </c>
      <c r="H4128" t="s">
        <v>15572</v>
      </c>
      <c r="I4128" t="s">
        <v>49</v>
      </c>
      <c r="J4128" t="s">
        <v>50</v>
      </c>
      <c r="K4128" t="s">
        <v>51</v>
      </c>
      <c r="L4128" t="s">
        <v>44</v>
      </c>
      <c r="M4128" t="s">
        <v>39</v>
      </c>
    </row>
    <row r="4129" spans="1:13" x14ac:dyDescent="0.3">
      <c r="A4129" t="s">
        <v>1001</v>
      </c>
      <c r="C4129" t="s">
        <v>10083</v>
      </c>
      <c r="D4129">
        <v>19</v>
      </c>
      <c r="E4129" s="1">
        <v>37500</v>
      </c>
      <c r="G4129" t="s">
        <v>13</v>
      </c>
      <c r="H4129" t="s">
        <v>10259</v>
      </c>
      <c r="I4129" t="s">
        <v>49</v>
      </c>
      <c r="J4129" t="s">
        <v>50</v>
      </c>
      <c r="K4129" t="s">
        <v>51</v>
      </c>
      <c r="L4129" t="s">
        <v>44</v>
      </c>
      <c r="M4129" t="s">
        <v>345</v>
      </c>
    </row>
    <row r="4130" spans="1:13" x14ac:dyDescent="0.3">
      <c r="A4130" t="s">
        <v>1001</v>
      </c>
      <c r="C4130" t="s">
        <v>8074</v>
      </c>
      <c r="D4130">
        <v>59</v>
      </c>
      <c r="E4130" s="1">
        <v>2959163</v>
      </c>
      <c r="G4130" t="s">
        <v>13</v>
      </c>
      <c r="H4130" t="s">
        <v>8083</v>
      </c>
      <c r="I4130" t="s">
        <v>49</v>
      </c>
      <c r="J4130" t="s">
        <v>50</v>
      </c>
      <c r="K4130" t="s">
        <v>51</v>
      </c>
      <c r="L4130" t="s">
        <v>44</v>
      </c>
      <c r="M4130" t="s">
        <v>345</v>
      </c>
    </row>
    <row r="4131" spans="1:13" x14ac:dyDescent="0.3">
      <c r="A4131" t="s">
        <v>1001</v>
      </c>
      <c r="C4131" t="s">
        <v>8666</v>
      </c>
      <c r="D4131">
        <v>58</v>
      </c>
      <c r="E4131" s="1">
        <v>635762</v>
      </c>
      <c r="G4131" t="s">
        <v>48</v>
      </c>
      <c r="H4131" t="s">
        <v>8686</v>
      </c>
      <c r="I4131" t="s">
        <v>49</v>
      </c>
      <c r="J4131" t="s">
        <v>50</v>
      </c>
      <c r="K4131" t="s">
        <v>51</v>
      </c>
      <c r="L4131" t="s">
        <v>44</v>
      </c>
      <c r="M4131" t="s">
        <v>354</v>
      </c>
    </row>
    <row r="4132" spans="1:13" x14ac:dyDescent="0.3">
      <c r="A4132" t="s">
        <v>1001</v>
      </c>
      <c r="C4132" t="s">
        <v>36676</v>
      </c>
      <c r="D4132">
        <v>60</v>
      </c>
      <c r="E4132" s="1">
        <v>2619321</v>
      </c>
      <c r="G4132" t="s">
        <v>13</v>
      </c>
      <c r="H4132" t="s">
        <v>36708</v>
      </c>
      <c r="I4132" t="s">
        <v>49</v>
      </c>
      <c r="J4132" t="s">
        <v>50</v>
      </c>
      <c r="K4132" t="s">
        <v>51</v>
      </c>
      <c r="L4132" t="s">
        <v>44</v>
      </c>
      <c r="M4132" t="s">
        <v>345</v>
      </c>
    </row>
    <row r="4133" spans="1:13" x14ac:dyDescent="0.3">
      <c r="A4133" t="s">
        <v>1001</v>
      </c>
      <c r="C4133" t="s">
        <v>24855</v>
      </c>
      <c r="D4133">
        <v>80</v>
      </c>
      <c r="E4133" s="1">
        <v>2200630</v>
      </c>
      <c r="G4133" t="s">
        <v>13</v>
      </c>
      <c r="H4133" t="s">
        <v>24854</v>
      </c>
      <c r="I4133" t="s">
        <v>49</v>
      </c>
      <c r="J4133" t="s">
        <v>50</v>
      </c>
      <c r="K4133" t="s">
        <v>51</v>
      </c>
      <c r="L4133" t="s">
        <v>44</v>
      </c>
      <c r="M4133" t="s">
        <v>345</v>
      </c>
    </row>
    <row r="4134" spans="1:13" x14ac:dyDescent="0.3">
      <c r="A4134" t="s">
        <v>3449</v>
      </c>
      <c r="C4134" t="s">
        <v>2957</v>
      </c>
      <c r="D4134">
        <v>30</v>
      </c>
      <c r="E4134" s="1">
        <v>349631</v>
      </c>
      <c r="G4134" t="s">
        <v>48</v>
      </c>
      <c r="H4134" t="s">
        <v>3450</v>
      </c>
      <c r="I4134" t="s">
        <v>3451</v>
      </c>
      <c r="J4134" t="s">
        <v>2240</v>
      </c>
      <c r="K4134" t="s">
        <v>609</v>
      </c>
      <c r="L4134" t="s">
        <v>170</v>
      </c>
      <c r="M4134" t="s">
        <v>354</v>
      </c>
    </row>
    <row r="4135" spans="1:13" x14ac:dyDescent="0.3">
      <c r="A4135" t="s">
        <v>3449</v>
      </c>
      <c r="C4135" t="s">
        <v>23966</v>
      </c>
      <c r="D4135">
        <v>36</v>
      </c>
      <c r="E4135" s="1">
        <v>788452</v>
      </c>
      <c r="G4135" t="s">
        <v>48</v>
      </c>
      <c r="H4135" t="s">
        <v>23976</v>
      </c>
      <c r="I4135" t="s">
        <v>3451</v>
      </c>
      <c r="J4135" t="s">
        <v>2240</v>
      </c>
      <c r="K4135" t="s">
        <v>609</v>
      </c>
      <c r="L4135" t="s">
        <v>170</v>
      </c>
      <c r="M4135" t="s">
        <v>354</v>
      </c>
    </row>
    <row r="4136" spans="1:13" x14ac:dyDescent="0.3">
      <c r="A4136" t="s">
        <v>24000</v>
      </c>
      <c r="C4136" t="s">
        <v>28282</v>
      </c>
      <c r="D4136">
        <v>14</v>
      </c>
      <c r="E4136" s="1">
        <v>199801</v>
      </c>
      <c r="G4136" t="s">
        <v>69</v>
      </c>
      <c r="H4136" t="s">
        <v>28374</v>
      </c>
      <c r="I4136" t="s">
        <v>1943</v>
      </c>
      <c r="K4136" t="s">
        <v>1943</v>
      </c>
      <c r="L4136" t="s">
        <v>44</v>
      </c>
      <c r="M4136" t="s">
        <v>39</v>
      </c>
    </row>
    <row r="4137" spans="1:13" x14ac:dyDescent="0.3">
      <c r="A4137" t="s">
        <v>24000</v>
      </c>
      <c r="C4137" t="s">
        <v>29302</v>
      </c>
      <c r="D4137">
        <v>36</v>
      </c>
      <c r="E4137" s="1">
        <v>1125000</v>
      </c>
      <c r="G4137" t="s">
        <v>69</v>
      </c>
      <c r="H4137" t="s">
        <v>68</v>
      </c>
      <c r="I4137" t="s">
        <v>1943</v>
      </c>
      <c r="K4137" t="s">
        <v>1943</v>
      </c>
      <c r="L4137" t="s">
        <v>17</v>
      </c>
      <c r="M4137" t="s">
        <v>221</v>
      </c>
    </row>
    <row r="4138" spans="1:13" x14ac:dyDescent="0.3">
      <c r="A4138" t="s">
        <v>24000</v>
      </c>
      <c r="C4138" t="s">
        <v>23966</v>
      </c>
      <c r="D4138">
        <v>35</v>
      </c>
      <c r="E4138" s="1">
        <v>1498168</v>
      </c>
      <c r="G4138" t="s">
        <v>69</v>
      </c>
      <c r="H4138" t="s">
        <v>24001</v>
      </c>
      <c r="I4138" t="s">
        <v>1943</v>
      </c>
      <c r="K4138" t="s">
        <v>1943</v>
      </c>
      <c r="L4138" t="s">
        <v>44</v>
      </c>
      <c r="M4138" t="s">
        <v>221</v>
      </c>
    </row>
    <row r="4139" spans="1:13" x14ac:dyDescent="0.3">
      <c r="A4139" t="s">
        <v>16899</v>
      </c>
      <c r="C4139" t="s">
        <v>29553</v>
      </c>
      <c r="D4139">
        <v>39</v>
      </c>
      <c r="E4139" s="1">
        <v>1000000</v>
      </c>
      <c r="G4139" t="s">
        <v>34</v>
      </c>
      <c r="H4139" t="s">
        <v>29677</v>
      </c>
      <c r="I4139" t="s">
        <v>49</v>
      </c>
      <c r="J4139" t="s">
        <v>50</v>
      </c>
      <c r="K4139" t="s">
        <v>51</v>
      </c>
      <c r="L4139" t="s">
        <v>44</v>
      </c>
      <c r="M4139" t="s">
        <v>39</v>
      </c>
    </row>
    <row r="4140" spans="1:13" x14ac:dyDescent="0.3">
      <c r="A4140" t="s">
        <v>16899</v>
      </c>
      <c r="C4140" t="s">
        <v>16755</v>
      </c>
      <c r="D4140">
        <v>36</v>
      </c>
      <c r="E4140" s="1">
        <v>400569</v>
      </c>
      <c r="G4140" t="s">
        <v>34</v>
      </c>
      <c r="H4140" t="s">
        <v>16900</v>
      </c>
      <c r="I4140" t="s">
        <v>49</v>
      </c>
      <c r="J4140" t="s">
        <v>50</v>
      </c>
      <c r="K4140" t="s">
        <v>51</v>
      </c>
      <c r="L4140" t="s">
        <v>44</v>
      </c>
      <c r="M4140" t="s">
        <v>39</v>
      </c>
    </row>
    <row r="4141" spans="1:13" x14ac:dyDescent="0.3">
      <c r="A4141" t="s">
        <v>5223</v>
      </c>
      <c r="C4141" t="s">
        <v>27925</v>
      </c>
      <c r="D4141">
        <v>30</v>
      </c>
      <c r="E4141" s="1">
        <v>865509</v>
      </c>
      <c r="G4141" t="s">
        <v>34</v>
      </c>
      <c r="H4141" t="s">
        <v>28044</v>
      </c>
      <c r="I4141" t="s">
        <v>49</v>
      </c>
      <c r="J4141" t="s">
        <v>50</v>
      </c>
      <c r="K4141" t="s">
        <v>51</v>
      </c>
      <c r="L4141" t="s">
        <v>44</v>
      </c>
      <c r="M4141" t="s">
        <v>39</v>
      </c>
    </row>
    <row r="4142" spans="1:13" x14ac:dyDescent="0.3">
      <c r="A4142" t="s">
        <v>5223</v>
      </c>
      <c r="C4142" t="s">
        <v>29553</v>
      </c>
      <c r="D4142">
        <v>48</v>
      </c>
      <c r="E4142" s="1">
        <v>1489049</v>
      </c>
      <c r="G4142" t="s">
        <v>34</v>
      </c>
      <c r="H4142" t="s">
        <v>29678</v>
      </c>
      <c r="I4142" t="s">
        <v>49</v>
      </c>
      <c r="J4142" t="s">
        <v>50</v>
      </c>
      <c r="K4142" t="s">
        <v>51</v>
      </c>
      <c r="L4142" t="s">
        <v>44</v>
      </c>
      <c r="M4142" t="s">
        <v>61</v>
      </c>
    </row>
    <row r="4143" spans="1:13" x14ac:dyDescent="0.3">
      <c r="A4143" t="s">
        <v>5223</v>
      </c>
      <c r="C4143" t="s">
        <v>5155</v>
      </c>
      <c r="D4143">
        <v>53</v>
      </c>
      <c r="E4143" s="1">
        <v>1319817</v>
      </c>
      <c r="G4143" t="s">
        <v>34</v>
      </c>
      <c r="H4143" t="s">
        <v>5224</v>
      </c>
      <c r="I4143" t="s">
        <v>49</v>
      </c>
      <c r="J4143" t="s">
        <v>50</v>
      </c>
      <c r="K4143" t="s">
        <v>51</v>
      </c>
      <c r="L4143" t="s">
        <v>44</v>
      </c>
      <c r="M4143" t="s">
        <v>202</v>
      </c>
    </row>
    <row r="4144" spans="1:13" x14ac:dyDescent="0.3">
      <c r="A4144" t="s">
        <v>5223</v>
      </c>
      <c r="C4144" t="s">
        <v>22837</v>
      </c>
      <c r="D4144">
        <v>46</v>
      </c>
      <c r="E4144" s="1">
        <v>1283060</v>
      </c>
      <c r="G4144" t="s">
        <v>34</v>
      </c>
      <c r="H4144" t="s">
        <v>22913</v>
      </c>
      <c r="I4144" t="s">
        <v>49</v>
      </c>
      <c r="J4144" t="s">
        <v>50</v>
      </c>
      <c r="K4144" t="s">
        <v>51</v>
      </c>
      <c r="L4144" t="s">
        <v>44</v>
      </c>
      <c r="M4144" t="s">
        <v>11848</v>
      </c>
    </row>
    <row r="4145" spans="1:13" x14ac:dyDescent="0.3">
      <c r="A4145" t="s">
        <v>5223</v>
      </c>
      <c r="C4145" t="s">
        <v>22837</v>
      </c>
      <c r="D4145">
        <v>82</v>
      </c>
      <c r="E4145" s="1">
        <v>4830461</v>
      </c>
      <c r="G4145" t="s">
        <v>34</v>
      </c>
      <c r="H4145" t="s">
        <v>22964</v>
      </c>
      <c r="I4145" t="s">
        <v>49</v>
      </c>
      <c r="J4145" t="s">
        <v>50</v>
      </c>
      <c r="K4145" t="s">
        <v>51</v>
      </c>
      <c r="L4145" t="s">
        <v>44</v>
      </c>
      <c r="M4145" t="s">
        <v>39</v>
      </c>
    </row>
    <row r="4146" spans="1:13" x14ac:dyDescent="0.3">
      <c r="A4146" t="s">
        <v>5223</v>
      </c>
      <c r="C4146" t="s">
        <v>11813</v>
      </c>
      <c r="D4146">
        <v>78</v>
      </c>
      <c r="E4146" s="1">
        <v>2059294</v>
      </c>
      <c r="G4146" t="s">
        <v>34</v>
      </c>
      <c r="H4146" t="s">
        <v>11847</v>
      </c>
      <c r="I4146" t="s">
        <v>49</v>
      </c>
      <c r="J4146" t="s">
        <v>50</v>
      </c>
      <c r="K4146" t="s">
        <v>51</v>
      </c>
      <c r="L4146" t="s">
        <v>44</v>
      </c>
      <c r="M4146" t="s">
        <v>11848</v>
      </c>
    </row>
    <row r="4147" spans="1:13" x14ac:dyDescent="0.3">
      <c r="A4147" t="s">
        <v>12381</v>
      </c>
      <c r="C4147" t="s">
        <v>12314</v>
      </c>
      <c r="D4147">
        <v>18</v>
      </c>
      <c r="E4147" s="1">
        <v>544880</v>
      </c>
      <c r="G4147" t="s">
        <v>69</v>
      </c>
      <c r="H4147" t="s">
        <v>12382</v>
      </c>
      <c r="I4147" t="s">
        <v>205</v>
      </c>
      <c r="J4147" t="s">
        <v>206</v>
      </c>
      <c r="K4147" t="s">
        <v>56</v>
      </c>
      <c r="L4147" t="s">
        <v>17</v>
      </c>
      <c r="M4147" t="s">
        <v>39</v>
      </c>
    </row>
    <row r="4148" spans="1:13" x14ac:dyDescent="0.3">
      <c r="A4148" t="s">
        <v>7432</v>
      </c>
      <c r="C4148" t="s">
        <v>24785</v>
      </c>
      <c r="D4148">
        <v>12</v>
      </c>
      <c r="E4148" s="1">
        <v>153799</v>
      </c>
      <c r="G4148" t="s">
        <v>13</v>
      </c>
      <c r="H4148" t="s">
        <v>24817</v>
      </c>
      <c r="I4148" t="s">
        <v>22</v>
      </c>
      <c r="J4148" t="s">
        <v>23</v>
      </c>
      <c r="K4148" t="s">
        <v>24</v>
      </c>
      <c r="L4148" t="s">
        <v>170</v>
      </c>
      <c r="M4148" t="s">
        <v>345</v>
      </c>
    </row>
    <row r="4149" spans="1:13" x14ac:dyDescent="0.3">
      <c r="A4149" t="s">
        <v>7432</v>
      </c>
      <c r="C4149" t="s">
        <v>20950</v>
      </c>
      <c r="D4149">
        <v>26</v>
      </c>
      <c r="E4149" s="1">
        <v>470276</v>
      </c>
      <c r="G4149" t="s">
        <v>34</v>
      </c>
      <c r="H4149" t="s">
        <v>20992</v>
      </c>
      <c r="I4149" t="s">
        <v>22</v>
      </c>
      <c r="J4149" t="s">
        <v>23</v>
      </c>
      <c r="K4149" t="s">
        <v>24</v>
      </c>
      <c r="L4149" t="s">
        <v>44</v>
      </c>
      <c r="M4149" t="s">
        <v>202</v>
      </c>
    </row>
    <row r="4150" spans="1:13" x14ac:dyDescent="0.3">
      <c r="A4150" t="s">
        <v>7432</v>
      </c>
      <c r="C4150" t="s">
        <v>7574</v>
      </c>
      <c r="D4150">
        <v>60</v>
      </c>
      <c r="E4150" s="1">
        <v>5000000</v>
      </c>
      <c r="G4150" t="s">
        <v>34</v>
      </c>
      <c r="H4150" t="s">
        <v>7601</v>
      </c>
      <c r="I4150" t="s">
        <v>22</v>
      </c>
      <c r="J4150" t="s">
        <v>23</v>
      </c>
      <c r="K4150" t="s">
        <v>24</v>
      </c>
      <c r="L4150" t="s">
        <v>17</v>
      </c>
      <c r="M4150" t="s">
        <v>202</v>
      </c>
    </row>
    <row r="4151" spans="1:13" x14ac:dyDescent="0.3">
      <c r="A4151" t="s">
        <v>7432</v>
      </c>
      <c r="C4151" t="s">
        <v>7424</v>
      </c>
      <c r="D4151">
        <v>12</v>
      </c>
      <c r="E4151" s="1">
        <v>50000</v>
      </c>
      <c r="G4151" t="s">
        <v>34</v>
      </c>
      <c r="H4151" t="s">
        <v>7433</v>
      </c>
      <c r="I4151" t="s">
        <v>22</v>
      </c>
      <c r="J4151" t="s">
        <v>23</v>
      </c>
      <c r="K4151" t="s">
        <v>24</v>
      </c>
      <c r="L4151" t="s">
        <v>25</v>
      </c>
      <c r="M4151" t="s">
        <v>202</v>
      </c>
    </row>
    <row r="4152" spans="1:13" x14ac:dyDescent="0.3">
      <c r="A4152" t="s">
        <v>7432</v>
      </c>
      <c r="C4152" t="s">
        <v>36653</v>
      </c>
      <c r="D4152">
        <v>36</v>
      </c>
      <c r="E4152" s="1">
        <v>1688000</v>
      </c>
      <c r="G4152" t="s">
        <v>34</v>
      </c>
      <c r="H4152" t="s">
        <v>36661</v>
      </c>
      <c r="I4152" t="s">
        <v>22</v>
      </c>
      <c r="J4152" t="s">
        <v>23</v>
      </c>
      <c r="K4152" t="s">
        <v>24</v>
      </c>
      <c r="L4152" t="s">
        <v>25</v>
      </c>
      <c r="M4152" t="s">
        <v>202</v>
      </c>
    </row>
    <row r="4153" spans="1:13" x14ac:dyDescent="0.3">
      <c r="A4153" t="s">
        <v>7432</v>
      </c>
      <c r="C4153" t="s">
        <v>36619</v>
      </c>
      <c r="D4153">
        <v>36</v>
      </c>
      <c r="E4153" s="1">
        <v>606984</v>
      </c>
      <c r="G4153" t="s">
        <v>34</v>
      </c>
      <c r="H4153" t="s">
        <v>20992</v>
      </c>
      <c r="I4153" t="s">
        <v>22</v>
      </c>
      <c r="J4153" t="s">
        <v>23</v>
      </c>
      <c r="K4153" t="s">
        <v>24</v>
      </c>
      <c r="L4153" t="s">
        <v>44</v>
      </c>
      <c r="M4153" t="s">
        <v>202</v>
      </c>
    </row>
    <row r="4154" spans="1:13" x14ac:dyDescent="0.3">
      <c r="A4154" t="s">
        <v>22874</v>
      </c>
      <c r="C4154" t="s">
        <v>28936</v>
      </c>
      <c r="D4154">
        <v>21</v>
      </c>
      <c r="E4154" s="1">
        <v>114304</v>
      </c>
      <c r="G4154" t="s">
        <v>34</v>
      </c>
      <c r="H4154" t="s">
        <v>28968</v>
      </c>
      <c r="I4154" t="s">
        <v>50</v>
      </c>
      <c r="J4154" t="s">
        <v>50</v>
      </c>
      <c r="K4154" t="s">
        <v>51</v>
      </c>
      <c r="L4154" t="s">
        <v>44</v>
      </c>
      <c r="M4154" t="s">
        <v>39</v>
      </c>
    </row>
    <row r="4155" spans="1:13" x14ac:dyDescent="0.3">
      <c r="A4155" t="s">
        <v>22874</v>
      </c>
      <c r="C4155" t="s">
        <v>22837</v>
      </c>
      <c r="D4155">
        <v>46</v>
      </c>
      <c r="E4155" s="1">
        <v>373420</v>
      </c>
      <c r="G4155" t="s">
        <v>34</v>
      </c>
      <c r="H4155" t="s">
        <v>22875</v>
      </c>
      <c r="I4155" t="s">
        <v>50</v>
      </c>
      <c r="J4155" t="s">
        <v>50</v>
      </c>
      <c r="K4155" t="s">
        <v>51</v>
      </c>
      <c r="L4155" t="s">
        <v>44</v>
      </c>
      <c r="M4155" t="s">
        <v>39</v>
      </c>
    </row>
    <row r="4156" spans="1:13" x14ac:dyDescent="0.3">
      <c r="A4156" t="s">
        <v>2670</v>
      </c>
      <c r="C4156" t="s">
        <v>2269</v>
      </c>
      <c r="D4156">
        <v>12</v>
      </c>
      <c r="E4156" s="1">
        <v>350000</v>
      </c>
      <c r="G4156" t="s">
        <v>69</v>
      </c>
      <c r="H4156" t="s">
        <v>2671</v>
      </c>
      <c r="I4156" t="s">
        <v>2672</v>
      </c>
      <c r="K4156" t="s">
        <v>512</v>
      </c>
      <c r="L4156" t="s">
        <v>17</v>
      </c>
      <c r="M4156" t="s">
        <v>39</v>
      </c>
    </row>
    <row r="4157" spans="1:13" x14ac:dyDescent="0.3">
      <c r="A4157" t="s">
        <v>22163</v>
      </c>
      <c r="C4157" t="s">
        <v>29426</v>
      </c>
      <c r="D4157">
        <v>6</v>
      </c>
      <c r="E4157" s="1">
        <v>499426</v>
      </c>
      <c r="G4157" t="s">
        <v>13</v>
      </c>
      <c r="H4157" t="s">
        <v>29484</v>
      </c>
      <c r="I4157" t="s">
        <v>1961</v>
      </c>
      <c r="J4157" t="s">
        <v>608</v>
      </c>
      <c r="K4157" t="s">
        <v>609</v>
      </c>
      <c r="L4157" t="s">
        <v>17</v>
      </c>
      <c r="M4157" t="s">
        <v>66</v>
      </c>
    </row>
    <row r="4158" spans="1:13" x14ac:dyDescent="0.3">
      <c r="A4158" t="s">
        <v>22163</v>
      </c>
      <c r="C4158" t="s">
        <v>22837</v>
      </c>
      <c r="D4158">
        <v>61</v>
      </c>
      <c r="E4158" s="1">
        <v>8391305</v>
      </c>
      <c r="G4158" t="s">
        <v>13</v>
      </c>
      <c r="H4158" t="s">
        <v>22842</v>
      </c>
      <c r="I4158" t="s">
        <v>1961</v>
      </c>
      <c r="J4158" t="s">
        <v>608</v>
      </c>
      <c r="K4158" t="s">
        <v>609</v>
      </c>
      <c r="L4158" t="s">
        <v>170</v>
      </c>
      <c r="M4158" t="s">
        <v>4753</v>
      </c>
    </row>
    <row r="4159" spans="1:13" x14ac:dyDescent="0.3">
      <c r="A4159" t="s">
        <v>22163</v>
      </c>
      <c r="C4159" t="s">
        <v>22131</v>
      </c>
      <c r="D4159">
        <v>13</v>
      </c>
      <c r="E4159" s="1">
        <v>343197</v>
      </c>
      <c r="G4159" t="s">
        <v>13</v>
      </c>
      <c r="H4159" t="s">
        <v>22164</v>
      </c>
      <c r="I4159" t="s">
        <v>1961</v>
      </c>
      <c r="J4159" t="s">
        <v>608</v>
      </c>
      <c r="K4159" t="s">
        <v>609</v>
      </c>
      <c r="L4159" t="s">
        <v>38</v>
      </c>
      <c r="M4159" t="s">
        <v>345</v>
      </c>
    </row>
    <row r="4160" spans="1:13" x14ac:dyDescent="0.3">
      <c r="A4160" t="s">
        <v>11805</v>
      </c>
      <c r="C4160" t="s">
        <v>29302</v>
      </c>
      <c r="D4160">
        <v>15</v>
      </c>
      <c r="E4160" s="1">
        <v>3275000</v>
      </c>
      <c r="G4160" t="s">
        <v>34</v>
      </c>
      <c r="H4160" t="s">
        <v>68</v>
      </c>
      <c r="I4160" t="s">
        <v>15</v>
      </c>
      <c r="K4160" t="s">
        <v>16</v>
      </c>
      <c r="L4160" t="s">
        <v>17</v>
      </c>
      <c r="M4160" t="s">
        <v>75</v>
      </c>
    </row>
    <row r="4161" spans="1:13" x14ac:dyDescent="0.3">
      <c r="A4161" t="s">
        <v>11805</v>
      </c>
      <c r="C4161" t="s">
        <v>11779</v>
      </c>
      <c r="D4161">
        <v>75</v>
      </c>
      <c r="E4161" s="1">
        <v>13924896</v>
      </c>
      <c r="G4161" t="s">
        <v>34</v>
      </c>
      <c r="H4161" t="s">
        <v>68</v>
      </c>
      <c r="I4161" t="s">
        <v>15</v>
      </c>
      <c r="K4161" t="s">
        <v>16</v>
      </c>
      <c r="L4161" t="s">
        <v>17</v>
      </c>
      <c r="M4161" t="s">
        <v>75</v>
      </c>
    </row>
    <row r="4162" spans="1:13" x14ac:dyDescent="0.3">
      <c r="A4162" t="s">
        <v>22225</v>
      </c>
      <c r="C4162" t="s">
        <v>27152</v>
      </c>
      <c r="D4162">
        <v>35</v>
      </c>
      <c r="E4162" s="1">
        <v>1090000</v>
      </c>
      <c r="G4162" t="s">
        <v>13</v>
      </c>
      <c r="H4162" t="s">
        <v>27157</v>
      </c>
      <c r="I4162" t="s">
        <v>359</v>
      </c>
      <c r="K4162" t="s">
        <v>189</v>
      </c>
      <c r="L4162" t="s">
        <v>4349</v>
      </c>
      <c r="M4162" t="s">
        <v>105</v>
      </c>
    </row>
    <row r="4163" spans="1:13" x14ac:dyDescent="0.3">
      <c r="A4163" t="s">
        <v>22225</v>
      </c>
      <c r="C4163" t="s">
        <v>22209</v>
      </c>
      <c r="D4163">
        <v>47</v>
      </c>
      <c r="E4163" s="1">
        <v>1555500</v>
      </c>
      <c r="G4163" t="s">
        <v>13</v>
      </c>
      <c r="H4163" t="s">
        <v>22226</v>
      </c>
      <c r="I4163" t="s">
        <v>359</v>
      </c>
      <c r="K4163" t="s">
        <v>189</v>
      </c>
      <c r="L4163" t="s">
        <v>17</v>
      </c>
      <c r="M4163" t="s">
        <v>105</v>
      </c>
    </row>
    <row r="4164" spans="1:13" x14ac:dyDescent="0.3">
      <c r="A4164" t="s">
        <v>30980</v>
      </c>
      <c r="C4164" t="s">
        <v>30851</v>
      </c>
      <c r="D4164">
        <v>24</v>
      </c>
      <c r="E4164" s="1">
        <v>100000</v>
      </c>
      <c r="G4164" t="s">
        <v>13</v>
      </c>
      <c r="H4164" t="s">
        <v>30981</v>
      </c>
      <c r="I4164" t="s">
        <v>35</v>
      </c>
      <c r="J4164" t="s">
        <v>36</v>
      </c>
      <c r="K4164" t="s">
        <v>37</v>
      </c>
      <c r="L4164" t="s">
        <v>17</v>
      </c>
      <c r="M4164" t="s">
        <v>450</v>
      </c>
    </row>
    <row r="4165" spans="1:13" x14ac:dyDescent="0.3">
      <c r="A4165" t="s">
        <v>4942</v>
      </c>
      <c r="C4165" t="s">
        <v>4928</v>
      </c>
      <c r="D4165">
        <v>22</v>
      </c>
      <c r="E4165" s="1">
        <v>541886</v>
      </c>
      <c r="G4165" t="s">
        <v>69</v>
      </c>
      <c r="H4165" t="s">
        <v>4943</v>
      </c>
      <c r="I4165" t="s">
        <v>42</v>
      </c>
      <c r="K4165" t="s">
        <v>43</v>
      </c>
      <c r="L4165" t="s">
        <v>17</v>
      </c>
      <c r="M4165" t="s">
        <v>39</v>
      </c>
    </row>
    <row r="4166" spans="1:13" x14ac:dyDescent="0.3">
      <c r="A4166" t="s">
        <v>4211</v>
      </c>
      <c r="C4166" t="s">
        <v>3657</v>
      </c>
      <c r="D4166">
        <v>49</v>
      </c>
      <c r="E4166" s="1">
        <v>4499989</v>
      </c>
      <c r="G4166" t="s">
        <v>516</v>
      </c>
      <c r="H4166" t="s">
        <v>4212</v>
      </c>
      <c r="I4166" t="s">
        <v>49</v>
      </c>
      <c r="J4166" t="s">
        <v>50</v>
      </c>
      <c r="K4166" t="s">
        <v>51</v>
      </c>
      <c r="L4166" t="s">
        <v>44</v>
      </c>
      <c r="M4166" t="s">
        <v>4213</v>
      </c>
    </row>
    <row r="4167" spans="1:13" x14ac:dyDescent="0.3">
      <c r="A4167" t="s">
        <v>4211</v>
      </c>
      <c r="C4167" t="s">
        <v>22837</v>
      </c>
      <c r="D4167">
        <v>48</v>
      </c>
      <c r="E4167" s="1">
        <v>703409</v>
      </c>
      <c r="G4167" t="s">
        <v>34</v>
      </c>
      <c r="H4167" t="s">
        <v>22950</v>
      </c>
      <c r="I4167" t="s">
        <v>49</v>
      </c>
      <c r="J4167" t="s">
        <v>50</v>
      </c>
      <c r="K4167" t="s">
        <v>51</v>
      </c>
      <c r="L4167" t="s">
        <v>44</v>
      </c>
      <c r="M4167" t="s">
        <v>740</v>
      </c>
    </row>
    <row r="4168" spans="1:13" x14ac:dyDescent="0.3">
      <c r="A4168" t="s">
        <v>4211</v>
      </c>
      <c r="C4168" t="s">
        <v>15737</v>
      </c>
      <c r="D4168">
        <v>68</v>
      </c>
      <c r="E4168" s="1">
        <v>2298671</v>
      </c>
      <c r="G4168" t="s">
        <v>48</v>
      </c>
      <c r="H4168" t="s">
        <v>15899</v>
      </c>
      <c r="I4168" t="s">
        <v>49</v>
      </c>
      <c r="J4168" t="s">
        <v>50</v>
      </c>
      <c r="K4168" t="s">
        <v>51</v>
      </c>
      <c r="L4168" t="s">
        <v>44</v>
      </c>
      <c r="M4168" t="s">
        <v>354</v>
      </c>
    </row>
    <row r="4169" spans="1:13" x14ac:dyDescent="0.3">
      <c r="A4169" t="s">
        <v>4211</v>
      </c>
      <c r="C4169" t="s">
        <v>12803</v>
      </c>
      <c r="D4169">
        <v>27</v>
      </c>
      <c r="E4169" s="1">
        <v>240800</v>
      </c>
      <c r="G4169" t="s">
        <v>34</v>
      </c>
      <c r="H4169" t="s">
        <v>12883</v>
      </c>
      <c r="I4169" t="s">
        <v>49</v>
      </c>
      <c r="J4169" t="s">
        <v>50</v>
      </c>
      <c r="K4169" t="s">
        <v>51</v>
      </c>
      <c r="L4169" t="s">
        <v>44</v>
      </c>
      <c r="M4169" t="s">
        <v>39</v>
      </c>
    </row>
    <row r="4170" spans="1:13" x14ac:dyDescent="0.3">
      <c r="A4170" t="s">
        <v>4211</v>
      </c>
      <c r="C4170" t="s">
        <v>8196</v>
      </c>
      <c r="D4170">
        <v>110</v>
      </c>
      <c r="E4170" s="1">
        <v>2430259</v>
      </c>
      <c r="G4170" t="s">
        <v>48</v>
      </c>
      <c r="H4170" t="s">
        <v>8215</v>
      </c>
      <c r="I4170" t="s">
        <v>49</v>
      </c>
      <c r="J4170" t="s">
        <v>50</v>
      </c>
      <c r="K4170" t="s">
        <v>51</v>
      </c>
      <c r="L4170" t="s">
        <v>44</v>
      </c>
      <c r="M4170" t="s">
        <v>354</v>
      </c>
    </row>
    <row r="4171" spans="1:13" x14ac:dyDescent="0.3">
      <c r="A4171" t="s">
        <v>4124</v>
      </c>
      <c r="C4171" t="s">
        <v>3657</v>
      </c>
      <c r="D4171">
        <v>28</v>
      </c>
      <c r="E4171" s="1">
        <v>624504</v>
      </c>
      <c r="G4171" t="s">
        <v>34</v>
      </c>
      <c r="H4171" t="s">
        <v>4125</v>
      </c>
      <c r="I4171" t="s">
        <v>35</v>
      </c>
      <c r="K4171" t="s">
        <v>37</v>
      </c>
      <c r="L4171" t="s">
        <v>38</v>
      </c>
      <c r="M4171" t="s">
        <v>504</v>
      </c>
    </row>
    <row r="4172" spans="1:13" x14ac:dyDescent="0.3">
      <c r="A4172" t="s">
        <v>4124</v>
      </c>
      <c r="C4172" t="s">
        <v>15737</v>
      </c>
      <c r="D4172">
        <v>25</v>
      </c>
      <c r="E4172" s="1">
        <v>710883</v>
      </c>
      <c r="G4172" t="s">
        <v>34</v>
      </c>
      <c r="H4172" t="s">
        <v>16223</v>
      </c>
      <c r="I4172" t="s">
        <v>35</v>
      </c>
      <c r="K4172" t="s">
        <v>37</v>
      </c>
      <c r="L4172" t="s">
        <v>38</v>
      </c>
      <c r="M4172" t="s">
        <v>39</v>
      </c>
    </row>
    <row r="4173" spans="1:13" x14ac:dyDescent="0.3">
      <c r="A4173" t="s">
        <v>11677</v>
      </c>
      <c r="C4173" t="s">
        <v>11613</v>
      </c>
      <c r="D4173">
        <v>19</v>
      </c>
      <c r="E4173" s="1">
        <v>100000</v>
      </c>
      <c r="G4173" t="s">
        <v>48</v>
      </c>
      <c r="H4173" t="s">
        <v>11678</v>
      </c>
      <c r="I4173" t="s">
        <v>2143</v>
      </c>
      <c r="K4173" t="s">
        <v>2145</v>
      </c>
      <c r="L4173" t="s">
        <v>17</v>
      </c>
      <c r="M4173" t="s">
        <v>190</v>
      </c>
    </row>
    <row r="4174" spans="1:13" x14ac:dyDescent="0.3">
      <c r="A4174" t="s">
        <v>2296</v>
      </c>
      <c r="C4174" t="s">
        <v>2269</v>
      </c>
      <c r="D4174">
        <v>30</v>
      </c>
      <c r="E4174" s="1">
        <v>1195669</v>
      </c>
      <c r="G4174" t="s">
        <v>48</v>
      </c>
      <c r="H4174" t="s">
        <v>2297</v>
      </c>
      <c r="I4174" t="s">
        <v>42</v>
      </c>
      <c r="K4174" t="s">
        <v>43</v>
      </c>
      <c r="L4174" t="s">
        <v>44</v>
      </c>
      <c r="M4174" t="s">
        <v>331</v>
      </c>
    </row>
    <row r="4175" spans="1:13" x14ac:dyDescent="0.3">
      <c r="A4175" t="s">
        <v>28758</v>
      </c>
      <c r="C4175" t="s">
        <v>28715</v>
      </c>
      <c r="D4175">
        <v>36</v>
      </c>
      <c r="E4175" s="1">
        <v>3727206</v>
      </c>
      <c r="G4175" t="s">
        <v>13</v>
      </c>
      <c r="H4175" t="s">
        <v>28759</v>
      </c>
      <c r="I4175" t="s">
        <v>28760</v>
      </c>
      <c r="K4175" t="s">
        <v>2591</v>
      </c>
      <c r="L4175" t="s">
        <v>38</v>
      </c>
      <c r="M4175" t="s">
        <v>66</v>
      </c>
    </row>
    <row r="4176" spans="1:13" x14ac:dyDescent="0.3">
      <c r="A4176" t="s">
        <v>5772</v>
      </c>
      <c r="C4176" t="s">
        <v>5763</v>
      </c>
      <c r="D4176">
        <v>36</v>
      </c>
      <c r="E4176" s="1">
        <v>799960</v>
      </c>
      <c r="G4176" t="s">
        <v>13</v>
      </c>
      <c r="H4176" t="s">
        <v>5773</v>
      </c>
      <c r="I4176" t="s">
        <v>2907</v>
      </c>
      <c r="K4176" t="s">
        <v>2591</v>
      </c>
      <c r="L4176" t="s">
        <v>38</v>
      </c>
      <c r="M4176" t="s">
        <v>101</v>
      </c>
    </row>
    <row r="4177" spans="1:13" x14ac:dyDescent="0.3">
      <c r="A4177" t="s">
        <v>23021</v>
      </c>
      <c r="C4177" t="s">
        <v>22837</v>
      </c>
      <c r="D4177">
        <v>47</v>
      </c>
      <c r="E4177" s="1">
        <v>1846615</v>
      </c>
      <c r="G4177" t="s">
        <v>34</v>
      </c>
      <c r="H4177" t="s">
        <v>23022</v>
      </c>
      <c r="I4177" t="s">
        <v>22295</v>
      </c>
      <c r="J4177" t="s">
        <v>16791</v>
      </c>
      <c r="K4177" t="s">
        <v>37</v>
      </c>
      <c r="L4177" t="s">
        <v>38</v>
      </c>
      <c r="M4177" t="s">
        <v>632</v>
      </c>
    </row>
    <row r="4178" spans="1:13" x14ac:dyDescent="0.3">
      <c r="A4178" t="s">
        <v>16297</v>
      </c>
      <c r="C4178" t="s">
        <v>16236</v>
      </c>
      <c r="D4178">
        <v>18</v>
      </c>
      <c r="E4178" s="1">
        <v>100000</v>
      </c>
      <c r="G4178" t="s">
        <v>13</v>
      </c>
      <c r="H4178" t="s">
        <v>16298</v>
      </c>
      <c r="I4178" t="s">
        <v>2907</v>
      </c>
      <c r="K4178" t="s">
        <v>2591</v>
      </c>
      <c r="L4178" t="s">
        <v>17</v>
      </c>
      <c r="M4178" t="s">
        <v>450</v>
      </c>
    </row>
    <row r="4179" spans="1:13" x14ac:dyDescent="0.3">
      <c r="A4179" t="s">
        <v>600</v>
      </c>
      <c r="C4179" t="s">
        <v>597</v>
      </c>
      <c r="D4179">
        <v>23</v>
      </c>
      <c r="E4179" s="1">
        <v>406236</v>
      </c>
      <c r="G4179" t="s">
        <v>48</v>
      </c>
      <c r="H4179" t="s">
        <v>601</v>
      </c>
      <c r="I4179" t="s">
        <v>49</v>
      </c>
      <c r="J4179" t="s">
        <v>50</v>
      </c>
      <c r="K4179" t="s">
        <v>51</v>
      </c>
      <c r="L4179" t="s">
        <v>44</v>
      </c>
      <c r="M4179" t="s">
        <v>354</v>
      </c>
    </row>
    <row r="4180" spans="1:13" x14ac:dyDescent="0.3">
      <c r="A4180" t="s">
        <v>600</v>
      </c>
      <c r="C4180" t="s">
        <v>29922</v>
      </c>
      <c r="D4180">
        <v>26</v>
      </c>
      <c r="E4180" s="1">
        <v>347680</v>
      </c>
      <c r="G4180" t="s">
        <v>48</v>
      </c>
      <c r="H4180" t="s">
        <v>30070</v>
      </c>
      <c r="I4180" t="s">
        <v>49</v>
      </c>
      <c r="J4180" t="s">
        <v>50</v>
      </c>
      <c r="K4180" t="s">
        <v>51</v>
      </c>
      <c r="L4180" t="s">
        <v>170</v>
      </c>
      <c r="M4180" t="s">
        <v>354</v>
      </c>
    </row>
    <row r="4181" spans="1:13" x14ac:dyDescent="0.3">
      <c r="A4181" t="s">
        <v>600</v>
      </c>
      <c r="C4181" t="s">
        <v>4887</v>
      </c>
      <c r="D4181">
        <v>49</v>
      </c>
      <c r="E4181" s="1">
        <v>3632274</v>
      </c>
      <c r="G4181" t="s">
        <v>48</v>
      </c>
      <c r="H4181" t="s">
        <v>4896</v>
      </c>
      <c r="I4181" t="s">
        <v>49</v>
      </c>
      <c r="J4181" t="s">
        <v>50</v>
      </c>
      <c r="K4181" t="s">
        <v>51</v>
      </c>
      <c r="L4181" t="s">
        <v>44</v>
      </c>
      <c r="M4181" t="s">
        <v>354</v>
      </c>
    </row>
    <row r="4182" spans="1:13" x14ac:dyDescent="0.3">
      <c r="A4182" t="s">
        <v>600</v>
      </c>
      <c r="C4182" t="s">
        <v>15737</v>
      </c>
      <c r="D4182">
        <v>30</v>
      </c>
      <c r="E4182" s="1">
        <v>1449955</v>
      </c>
      <c r="G4182" t="s">
        <v>48</v>
      </c>
      <c r="H4182" t="s">
        <v>15934</v>
      </c>
      <c r="I4182" t="s">
        <v>49</v>
      </c>
      <c r="J4182" t="s">
        <v>50</v>
      </c>
      <c r="K4182" t="s">
        <v>51</v>
      </c>
      <c r="L4182" t="s">
        <v>44</v>
      </c>
      <c r="M4182" t="s">
        <v>354</v>
      </c>
    </row>
    <row r="4183" spans="1:13" x14ac:dyDescent="0.3">
      <c r="A4183" t="s">
        <v>1569</v>
      </c>
      <c r="C4183" t="s">
        <v>1558</v>
      </c>
      <c r="D4183">
        <v>23</v>
      </c>
      <c r="E4183" s="1">
        <v>334707</v>
      </c>
      <c r="G4183" t="s">
        <v>34</v>
      </c>
      <c r="H4183" t="s">
        <v>1570</v>
      </c>
      <c r="I4183" t="s">
        <v>42</v>
      </c>
      <c r="K4183" t="s">
        <v>43</v>
      </c>
      <c r="L4183" t="s">
        <v>44</v>
      </c>
      <c r="M4183" t="s">
        <v>61</v>
      </c>
    </row>
    <row r="4184" spans="1:13" x14ac:dyDescent="0.3">
      <c r="A4184" t="s">
        <v>5665</v>
      </c>
      <c r="C4184" t="s">
        <v>27194</v>
      </c>
      <c r="D4184">
        <v>23</v>
      </c>
      <c r="E4184" s="1">
        <v>749897</v>
      </c>
      <c r="G4184" t="s">
        <v>13</v>
      </c>
      <c r="H4184" t="s">
        <v>27221</v>
      </c>
      <c r="I4184" t="s">
        <v>5667</v>
      </c>
      <c r="K4184" t="s">
        <v>16</v>
      </c>
      <c r="L4184" t="s">
        <v>17</v>
      </c>
      <c r="M4184" t="s">
        <v>345</v>
      </c>
    </row>
    <row r="4185" spans="1:13" x14ac:dyDescent="0.3">
      <c r="A4185" t="s">
        <v>5665</v>
      </c>
      <c r="C4185" t="s">
        <v>5642</v>
      </c>
      <c r="D4185">
        <v>27</v>
      </c>
      <c r="E4185" s="1">
        <v>749977</v>
      </c>
      <c r="G4185" t="s">
        <v>13</v>
      </c>
      <c r="H4185" t="s">
        <v>5666</v>
      </c>
      <c r="I4185" t="s">
        <v>5667</v>
      </c>
      <c r="K4185" t="s">
        <v>16</v>
      </c>
      <c r="L4185" t="s">
        <v>17</v>
      </c>
      <c r="M4185" t="s">
        <v>345</v>
      </c>
    </row>
    <row r="4186" spans="1:13" x14ac:dyDescent="0.3">
      <c r="A4186" t="s">
        <v>5665</v>
      </c>
      <c r="C4186" t="s">
        <v>21173</v>
      </c>
      <c r="D4186">
        <v>30</v>
      </c>
      <c r="E4186" s="1">
        <v>2797329</v>
      </c>
      <c r="G4186" t="s">
        <v>13</v>
      </c>
      <c r="H4186" t="s">
        <v>21608</v>
      </c>
      <c r="I4186" t="s">
        <v>5667</v>
      </c>
      <c r="K4186" t="s">
        <v>16</v>
      </c>
      <c r="L4186" t="s">
        <v>17</v>
      </c>
      <c r="M4186" t="s">
        <v>442</v>
      </c>
    </row>
    <row r="4187" spans="1:13" x14ac:dyDescent="0.3">
      <c r="A4187" t="s">
        <v>5665</v>
      </c>
      <c r="C4187" t="s">
        <v>12314</v>
      </c>
      <c r="D4187">
        <v>42</v>
      </c>
      <c r="E4187" s="1">
        <v>4330549</v>
      </c>
      <c r="G4187" t="s">
        <v>13</v>
      </c>
      <c r="H4187" t="s">
        <v>12439</v>
      </c>
      <c r="I4187" t="s">
        <v>5667</v>
      </c>
      <c r="K4187" t="s">
        <v>16</v>
      </c>
      <c r="L4187" t="s">
        <v>17</v>
      </c>
      <c r="M4187" t="s">
        <v>345</v>
      </c>
    </row>
    <row r="4188" spans="1:13" x14ac:dyDescent="0.3">
      <c r="A4188" t="s">
        <v>5665</v>
      </c>
      <c r="C4188" t="s">
        <v>8560</v>
      </c>
      <c r="D4188">
        <v>71</v>
      </c>
      <c r="E4188" s="1">
        <v>8029589</v>
      </c>
      <c r="G4188" t="s">
        <v>13</v>
      </c>
      <c r="H4188" t="s">
        <v>8662</v>
      </c>
      <c r="I4188" t="s">
        <v>5667</v>
      </c>
      <c r="K4188" t="s">
        <v>16</v>
      </c>
      <c r="L4188" t="s">
        <v>17</v>
      </c>
      <c r="M4188" t="s">
        <v>345</v>
      </c>
    </row>
    <row r="4189" spans="1:13" x14ac:dyDescent="0.3">
      <c r="A4189" t="s">
        <v>5665</v>
      </c>
      <c r="C4189" t="s">
        <v>37047</v>
      </c>
      <c r="D4189">
        <v>161</v>
      </c>
      <c r="E4189" s="1">
        <v>11008113</v>
      </c>
      <c r="G4189" t="s">
        <v>13</v>
      </c>
      <c r="H4189" t="s">
        <v>37251</v>
      </c>
      <c r="I4189" t="s">
        <v>5667</v>
      </c>
      <c r="K4189" t="s">
        <v>16</v>
      </c>
      <c r="L4189" t="s">
        <v>17</v>
      </c>
      <c r="M4189" t="s">
        <v>345</v>
      </c>
    </row>
    <row r="4190" spans="1:13" x14ac:dyDescent="0.3">
      <c r="A4190" t="s">
        <v>5665</v>
      </c>
      <c r="C4190" t="s">
        <v>17948</v>
      </c>
      <c r="D4190">
        <v>167</v>
      </c>
      <c r="E4190" s="1">
        <v>23522343</v>
      </c>
      <c r="G4190" t="s">
        <v>13</v>
      </c>
      <c r="H4190" t="s">
        <v>17954</v>
      </c>
      <c r="I4190" t="s">
        <v>5667</v>
      </c>
      <c r="K4190" t="s">
        <v>16</v>
      </c>
      <c r="L4190" t="s">
        <v>17</v>
      </c>
      <c r="M4190" t="s">
        <v>345</v>
      </c>
    </row>
    <row r="4191" spans="1:13" x14ac:dyDescent="0.3">
      <c r="A4191" t="s">
        <v>35887</v>
      </c>
      <c r="C4191" t="s">
        <v>35729</v>
      </c>
      <c r="D4191">
        <v>12</v>
      </c>
      <c r="E4191" s="1">
        <v>100000</v>
      </c>
      <c r="G4191" t="s">
        <v>13</v>
      </c>
      <c r="H4191" t="s">
        <v>35888</v>
      </c>
      <c r="I4191" t="s">
        <v>2907</v>
      </c>
      <c r="K4191" t="s">
        <v>2591</v>
      </c>
      <c r="L4191" t="s">
        <v>17</v>
      </c>
      <c r="M4191" t="s">
        <v>450</v>
      </c>
    </row>
    <row r="4192" spans="1:13" x14ac:dyDescent="0.3">
      <c r="A4192" t="s">
        <v>2905</v>
      </c>
      <c r="C4192" t="s">
        <v>2269</v>
      </c>
      <c r="D4192">
        <v>12</v>
      </c>
      <c r="E4192" s="1">
        <v>169100</v>
      </c>
      <c r="G4192" t="s">
        <v>13</v>
      </c>
      <c r="H4192" t="s">
        <v>2906</v>
      </c>
      <c r="I4192" t="s">
        <v>2907</v>
      </c>
      <c r="J4192" t="s">
        <v>2908</v>
      </c>
      <c r="K4192" t="s">
        <v>2591</v>
      </c>
      <c r="L4192" t="s">
        <v>38</v>
      </c>
      <c r="M4192" t="s">
        <v>207</v>
      </c>
    </row>
    <row r="4193" spans="1:13" x14ac:dyDescent="0.3">
      <c r="A4193" t="s">
        <v>2017</v>
      </c>
      <c r="C4193" t="s">
        <v>1852</v>
      </c>
      <c r="D4193">
        <v>39</v>
      </c>
      <c r="E4193" s="1">
        <v>2603100</v>
      </c>
      <c r="G4193" t="s">
        <v>69</v>
      </c>
      <c r="H4193" t="s">
        <v>2018</v>
      </c>
      <c r="I4193" t="s">
        <v>1036</v>
      </c>
      <c r="K4193" t="s">
        <v>953</v>
      </c>
      <c r="L4193" t="s">
        <v>170</v>
      </c>
      <c r="M4193" t="s">
        <v>39</v>
      </c>
    </row>
    <row r="4194" spans="1:13" x14ac:dyDescent="0.3">
      <c r="A4194" t="s">
        <v>19932</v>
      </c>
      <c r="C4194" t="s">
        <v>19404</v>
      </c>
      <c r="D4194">
        <v>6</v>
      </c>
      <c r="E4194" s="1">
        <v>11444</v>
      </c>
      <c r="G4194" t="s">
        <v>34</v>
      </c>
      <c r="H4194" t="s">
        <v>6143</v>
      </c>
      <c r="I4194" t="s">
        <v>14312</v>
      </c>
      <c r="J4194" t="s">
        <v>280</v>
      </c>
      <c r="K4194" t="s">
        <v>24</v>
      </c>
      <c r="L4194" t="s">
        <v>25</v>
      </c>
      <c r="M4194" t="s">
        <v>6146</v>
      </c>
    </row>
    <row r="4195" spans="1:13" x14ac:dyDescent="0.3">
      <c r="A4195" t="s">
        <v>26389</v>
      </c>
      <c r="C4195" t="s">
        <v>26380</v>
      </c>
      <c r="D4195">
        <v>24</v>
      </c>
      <c r="E4195" s="1">
        <v>50000</v>
      </c>
      <c r="G4195" t="s">
        <v>111</v>
      </c>
      <c r="H4195" t="s">
        <v>26390</v>
      </c>
      <c r="I4195" t="s">
        <v>20269</v>
      </c>
      <c r="J4195" t="s">
        <v>288</v>
      </c>
      <c r="K4195" t="s">
        <v>24</v>
      </c>
      <c r="L4195" t="s">
        <v>25</v>
      </c>
      <c r="M4195" t="s">
        <v>6109</v>
      </c>
    </row>
    <row r="4196" spans="1:13" x14ac:dyDescent="0.3">
      <c r="A4196" t="s">
        <v>22337</v>
      </c>
      <c r="C4196" t="s">
        <v>22248</v>
      </c>
      <c r="D4196">
        <v>50</v>
      </c>
      <c r="E4196" s="1">
        <v>215472</v>
      </c>
      <c r="G4196" t="s">
        <v>48</v>
      </c>
      <c r="H4196" t="s">
        <v>22338</v>
      </c>
      <c r="I4196" t="s">
        <v>22339</v>
      </c>
      <c r="J4196" t="s">
        <v>22340</v>
      </c>
      <c r="K4196" t="s">
        <v>1825</v>
      </c>
      <c r="L4196" t="s">
        <v>25</v>
      </c>
      <c r="M4196" t="s">
        <v>354</v>
      </c>
    </row>
    <row r="4197" spans="1:13" x14ac:dyDescent="0.3">
      <c r="A4197" t="s">
        <v>1822</v>
      </c>
      <c r="C4197" t="s">
        <v>2269</v>
      </c>
      <c r="D4197">
        <v>63</v>
      </c>
      <c r="E4197" s="1">
        <v>25693955</v>
      </c>
      <c r="G4197" t="s">
        <v>48</v>
      </c>
      <c r="H4197" t="s">
        <v>2730</v>
      </c>
      <c r="I4197" t="s">
        <v>1824</v>
      </c>
      <c r="K4197" t="s">
        <v>1825</v>
      </c>
      <c r="L4197" t="s">
        <v>210</v>
      </c>
      <c r="M4197" t="s">
        <v>190</v>
      </c>
    </row>
    <row r="4198" spans="1:13" x14ac:dyDescent="0.3">
      <c r="A4198" t="s">
        <v>1822</v>
      </c>
      <c r="C4198" t="s">
        <v>1852</v>
      </c>
      <c r="D4198">
        <v>42</v>
      </c>
      <c r="E4198" s="1">
        <v>9999539</v>
      </c>
      <c r="G4198" t="s">
        <v>48</v>
      </c>
      <c r="H4198" t="s">
        <v>1904</v>
      </c>
      <c r="I4198" t="s">
        <v>1824</v>
      </c>
      <c r="K4198" t="s">
        <v>1825</v>
      </c>
      <c r="L4198" t="s">
        <v>44</v>
      </c>
      <c r="M4198" t="s">
        <v>190</v>
      </c>
    </row>
    <row r="4199" spans="1:13" x14ac:dyDescent="0.3">
      <c r="A4199" t="s">
        <v>1822</v>
      </c>
      <c r="C4199" t="s">
        <v>1558</v>
      </c>
      <c r="D4199">
        <v>16</v>
      </c>
      <c r="E4199" s="1">
        <v>14365768</v>
      </c>
      <c r="G4199" t="s">
        <v>48</v>
      </c>
      <c r="H4199" t="s">
        <v>1823</v>
      </c>
      <c r="I4199" t="s">
        <v>1824</v>
      </c>
      <c r="K4199" t="s">
        <v>1825</v>
      </c>
      <c r="L4199" t="s">
        <v>38</v>
      </c>
      <c r="M4199" t="s">
        <v>190</v>
      </c>
    </row>
    <row r="4200" spans="1:13" x14ac:dyDescent="0.3">
      <c r="A4200" t="s">
        <v>1822</v>
      </c>
      <c r="C4200" t="s">
        <v>27925</v>
      </c>
      <c r="D4200">
        <v>49</v>
      </c>
      <c r="E4200" s="1">
        <v>5999993</v>
      </c>
      <c r="G4200" t="s">
        <v>48</v>
      </c>
      <c r="H4200" t="s">
        <v>28085</v>
      </c>
      <c r="I4200" t="s">
        <v>1824</v>
      </c>
      <c r="K4200" t="s">
        <v>1825</v>
      </c>
      <c r="L4200" t="s">
        <v>38</v>
      </c>
      <c r="M4200" t="s">
        <v>190</v>
      </c>
    </row>
    <row r="4201" spans="1:13" x14ac:dyDescent="0.3">
      <c r="A4201" t="s">
        <v>1822</v>
      </c>
      <c r="C4201" t="s">
        <v>28282</v>
      </c>
      <c r="D4201">
        <v>36</v>
      </c>
      <c r="E4201" s="1">
        <v>5000000</v>
      </c>
      <c r="G4201" t="s">
        <v>48</v>
      </c>
      <c r="H4201" t="s">
        <v>28295</v>
      </c>
      <c r="I4201" t="s">
        <v>1824</v>
      </c>
      <c r="K4201" t="s">
        <v>1825</v>
      </c>
      <c r="L4201" t="s">
        <v>38</v>
      </c>
      <c r="M4201" t="s">
        <v>190</v>
      </c>
    </row>
    <row r="4202" spans="1:13" x14ac:dyDescent="0.3">
      <c r="A4202" t="s">
        <v>1822</v>
      </c>
      <c r="C4202" t="s">
        <v>27614</v>
      </c>
      <c r="D4202">
        <v>60</v>
      </c>
      <c r="E4202" s="1">
        <v>45900000</v>
      </c>
      <c r="G4202" t="s">
        <v>48</v>
      </c>
      <c r="H4202" t="s">
        <v>27626</v>
      </c>
      <c r="I4202" t="s">
        <v>1824</v>
      </c>
      <c r="K4202" t="s">
        <v>1825</v>
      </c>
      <c r="L4202" t="s">
        <v>170</v>
      </c>
      <c r="M4202" t="s">
        <v>190</v>
      </c>
    </row>
    <row r="4203" spans="1:13" x14ac:dyDescent="0.3">
      <c r="A4203" t="s">
        <v>1822</v>
      </c>
      <c r="C4203" t="s">
        <v>29553</v>
      </c>
      <c r="D4203">
        <v>60</v>
      </c>
      <c r="E4203" s="1">
        <v>4998160</v>
      </c>
      <c r="G4203" t="s">
        <v>48</v>
      </c>
      <c r="H4203" t="s">
        <v>29873</v>
      </c>
      <c r="I4203" t="s">
        <v>1824</v>
      </c>
      <c r="K4203" t="s">
        <v>1825</v>
      </c>
      <c r="L4203" t="s">
        <v>170</v>
      </c>
      <c r="M4203" t="s">
        <v>190</v>
      </c>
    </row>
    <row r="4204" spans="1:13" x14ac:dyDescent="0.3">
      <c r="A4204" t="s">
        <v>1822</v>
      </c>
      <c r="C4204" t="s">
        <v>31019</v>
      </c>
      <c r="D4204">
        <v>24</v>
      </c>
      <c r="E4204" s="1">
        <v>100000</v>
      </c>
      <c r="G4204" t="s">
        <v>13</v>
      </c>
      <c r="H4204" t="s">
        <v>31108</v>
      </c>
      <c r="I4204" t="s">
        <v>1824</v>
      </c>
      <c r="K4204" t="s">
        <v>1825</v>
      </c>
      <c r="L4204" t="s">
        <v>17</v>
      </c>
      <c r="M4204" t="s">
        <v>450</v>
      </c>
    </row>
    <row r="4205" spans="1:13" x14ac:dyDescent="0.3">
      <c r="A4205" t="s">
        <v>1822</v>
      </c>
      <c r="C4205" t="s">
        <v>31136</v>
      </c>
      <c r="D4205">
        <v>19</v>
      </c>
      <c r="E4205" s="1">
        <v>1271381</v>
      </c>
      <c r="G4205" t="s">
        <v>48</v>
      </c>
      <c r="H4205" t="s">
        <v>31169</v>
      </c>
      <c r="I4205" t="s">
        <v>1824</v>
      </c>
      <c r="K4205" t="s">
        <v>1825</v>
      </c>
      <c r="L4205" t="s">
        <v>38</v>
      </c>
      <c r="M4205" t="s">
        <v>190</v>
      </c>
    </row>
    <row r="4206" spans="1:13" x14ac:dyDescent="0.3">
      <c r="A4206" t="s">
        <v>1822</v>
      </c>
      <c r="C4206" t="s">
        <v>3657</v>
      </c>
      <c r="D4206">
        <v>41</v>
      </c>
      <c r="E4206" s="1">
        <v>3500000</v>
      </c>
      <c r="G4206" t="s">
        <v>48</v>
      </c>
      <c r="H4206" t="s">
        <v>3720</v>
      </c>
      <c r="I4206" t="s">
        <v>1824</v>
      </c>
      <c r="K4206" t="s">
        <v>1825</v>
      </c>
      <c r="L4206" t="s">
        <v>38</v>
      </c>
      <c r="M4206" t="s">
        <v>190</v>
      </c>
    </row>
    <row r="4207" spans="1:13" x14ac:dyDescent="0.3">
      <c r="A4207" t="s">
        <v>1822</v>
      </c>
      <c r="C4207" t="s">
        <v>4395</v>
      </c>
      <c r="D4207">
        <v>40</v>
      </c>
      <c r="E4207" s="1">
        <v>2499631</v>
      </c>
      <c r="G4207" t="s">
        <v>48</v>
      </c>
      <c r="H4207" t="s">
        <v>4445</v>
      </c>
      <c r="I4207" t="s">
        <v>1824</v>
      </c>
      <c r="K4207" t="s">
        <v>1825</v>
      </c>
      <c r="L4207" t="s">
        <v>44</v>
      </c>
      <c r="M4207" t="s">
        <v>190</v>
      </c>
    </row>
    <row r="4208" spans="1:13" x14ac:dyDescent="0.3">
      <c r="A4208" t="s">
        <v>1822</v>
      </c>
      <c r="C4208" t="s">
        <v>22837</v>
      </c>
      <c r="D4208">
        <v>72</v>
      </c>
      <c r="E4208" s="1">
        <v>30000000</v>
      </c>
      <c r="G4208" t="s">
        <v>48</v>
      </c>
      <c r="H4208" t="s">
        <v>22909</v>
      </c>
      <c r="I4208" t="s">
        <v>1824</v>
      </c>
      <c r="K4208" t="s">
        <v>1825</v>
      </c>
      <c r="L4208" t="s">
        <v>17</v>
      </c>
      <c r="M4208" t="s">
        <v>190</v>
      </c>
    </row>
    <row r="4209" spans="1:13" x14ac:dyDescent="0.3">
      <c r="A4209" t="s">
        <v>1822</v>
      </c>
      <c r="C4209" t="s">
        <v>21714</v>
      </c>
      <c r="D4209">
        <v>64</v>
      </c>
      <c r="E4209" s="1">
        <v>6399927</v>
      </c>
      <c r="G4209" t="s">
        <v>48</v>
      </c>
      <c r="H4209" t="s">
        <v>21727</v>
      </c>
      <c r="I4209" t="s">
        <v>1824</v>
      </c>
      <c r="K4209" t="s">
        <v>1825</v>
      </c>
      <c r="L4209" t="s">
        <v>38</v>
      </c>
      <c r="M4209" t="s">
        <v>190</v>
      </c>
    </row>
    <row r="4210" spans="1:13" x14ac:dyDescent="0.3">
      <c r="A4210" t="s">
        <v>1822</v>
      </c>
      <c r="C4210" t="s">
        <v>21907</v>
      </c>
      <c r="D4210">
        <v>47</v>
      </c>
      <c r="E4210" s="1">
        <v>2363998</v>
      </c>
      <c r="G4210" t="s">
        <v>48</v>
      </c>
      <c r="H4210" t="s">
        <v>21914</v>
      </c>
      <c r="I4210" t="s">
        <v>1824</v>
      </c>
      <c r="K4210" t="s">
        <v>1825</v>
      </c>
      <c r="L4210" t="s">
        <v>38</v>
      </c>
      <c r="M4210" t="s">
        <v>190</v>
      </c>
    </row>
    <row r="4211" spans="1:13" x14ac:dyDescent="0.3">
      <c r="A4211" t="s">
        <v>1822</v>
      </c>
      <c r="C4211" t="s">
        <v>22131</v>
      </c>
      <c r="D4211">
        <v>49</v>
      </c>
      <c r="E4211" s="1">
        <v>36578251</v>
      </c>
      <c r="G4211" t="s">
        <v>48</v>
      </c>
      <c r="H4211" t="s">
        <v>22132</v>
      </c>
      <c r="I4211" t="s">
        <v>1824</v>
      </c>
      <c r="K4211" t="s">
        <v>1825</v>
      </c>
      <c r="L4211" t="s">
        <v>38</v>
      </c>
      <c r="M4211" t="s">
        <v>190</v>
      </c>
    </row>
    <row r="4212" spans="1:13" x14ac:dyDescent="0.3">
      <c r="A4212" t="s">
        <v>1822</v>
      </c>
      <c r="C4212" t="s">
        <v>15737</v>
      </c>
      <c r="D4212">
        <v>65</v>
      </c>
      <c r="E4212" s="1">
        <v>3500000</v>
      </c>
      <c r="G4212" t="s">
        <v>48</v>
      </c>
      <c r="H4212" t="s">
        <v>15745</v>
      </c>
      <c r="I4212" t="s">
        <v>1824</v>
      </c>
      <c r="K4212" t="s">
        <v>1825</v>
      </c>
      <c r="L4212" t="s">
        <v>38</v>
      </c>
      <c r="M4212" t="s">
        <v>190</v>
      </c>
    </row>
    <row r="4213" spans="1:13" x14ac:dyDescent="0.3">
      <c r="A4213" t="s">
        <v>1822</v>
      </c>
      <c r="C4213" t="s">
        <v>15737</v>
      </c>
      <c r="D4213">
        <v>74</v>
      </c>
      <c r="E4213" s="1">
        <v>18000389</v>
      </c>
      <c r="G4213" t="s">
        <v>48</v>
      </c>
      <c r="H4213" t="s">
        <v>15815</v>
      </c>
      <c r="I4213" t="s">
        <v>1824</v>
      </c>
      <c r="K4213" t="s">
        <v>1825</v>
      </c>
      <c r="L4213" t="s">
        <v>44</v>
      </c>
      <c r="M4213" t="s">
        <v>190</v>
      </c>
    </row>
    <row r="4214" spans="1:13" x14ac:dyDescent="0.3">
      <c r="A4214" t="s">
        <v>1822</v>
      </c>
      <c r="C4214" t="s">
        <v>15737</v>
      </c>
      <c r="D4214">
        <v>34</v>
      </c>
      <c r="E4214" s="1">
        <v>1099669</v>
      </c>
      <c r="G4214" t="s">
        <v>48</v>
      </c>
      <c r="H4214" t="s">
        <v>15848</v>
      </c>
      <c r="I4214" t="s">
        <v>1824</v>
      </c>
      <c r="K4214" t="s">
        <v>1825</v>
      </c>
      <c r="L4214" t="s">
        <v>17</v>
      </c>
      <c r="M4214" t="s">
        <v>190</v>
      </c>
    </row>
    <row r="4215" spans="1:13" x14ac:dyDescent="0.3">
      <c r="A4215" t="s">
        <v>1822</v>
      </c>
      <c r="C4215" t="s">
        <v>17183</v>
      </c>
      <c r="D4215">
        <v>22</v>
      </c>
      <c r="E4215" s="1">
        <v>41742</v>
      </c>
      <c r="G4215" t="s">
        <v>48</v>
      </c>
      <c r="H4215" t="s">
        <v>17228</v>
      </c>
      <c r="I4215" t="s">
        <v>1824</v>
      </c>
      <c r="K4215" t="s">
        <v>1825</v>
      </c>
      <c r="L4215" t="s">
        <v>17</v>
      </c>
      <c r="M4215" t="s">
        <v>190</v>
      </c>
    </row>
    <row r="4216" spans="1:13" x14ac:dyDescent="0.3">
      <c r="A4216" t="s">
        <v>1822</v>
      </c>
      <c r="C4216" t="s">
        <v>12314</v>
      </c>
      <c r="D4216">
        <v>62</v>
      </c>
      <c r="E4216" s="1">
        <v>11950481</v>
      </c>
      <c r="G4216" t="s">
        <v>48</v>
      </c>
      <c r="H4216" t="s">
        <v>12412</v>
      </c>
      <c r="I4216" t="s">
        <v>1824</v>
      </c>
      <c r="K4216" t="s">
        <v>1825</v>
      </c>
      <c r="L4216" t="s">
        <v>38</v>
      </c>
      <c r="M4216" t="s">
        <v>190</v>
      </c>
    </row>
    <row r="4217" spans="1:13" x14ac:dyDescent="0.3">
      <c r="A4217" t="s">
        <v>1822</v>
      </c>
      <c r="C4217" t="s">
        <v>11813</v>
      </c>
      <c r="D4217">
        <v>60</v>
      </c>
      <c r="E4217" s="1">
        <v>12000000</v>
      </c>
      <c r="G4217" t="s">
        <v>48</v>
      </c>
      <c r="H4217" t="s">
        <v>11821</v>
      </c>
      <c r="I4217" t="s">
        <v>1824</v>
      </c>
      <c r="K4217" t="s">
        <v>1825</v>
      </c>
      <c r="L4217" t="s">
        <v>170</v>
      </c>
      <c r="M4217" t="s">
        <v>190</v>
      </c>
    </row>
    <row r="4218" spans="1:13" x14ac:dyDescent="0.3">
      <c r="A4218" t="s">
        <v>1822</v>
      </c>
      <c r="C4218" t="s">
        <v>11012</v>
      </c>
      <c r="D4218">
        <v>40</v>
      </c>
      <c r="E4218" s="1">
        <v>1484640</v>
      </c>
      <c r="G4218" t="s">
        <v>48</v>
      </c>
      <c r="H4218" t="s">
        <v>11056</v>
      </c>
      <c r="I4218" t="s">
        <v>1824</v>
      </c>
      <c r="K4218" t="s">
        <v>1825</v>
      </c>
      <c r="L4218" t="s">
        <v>38</v>
      </c>
      <c r="M4218" t="s">
        <v>190</v>
      </c>
    </row>
    <row r="4219" spans="1:13" x14ac:dyDescent="0.3">
      <c r="A4219" t="s">
        <v>1822</v>
      </c>
      <c r="C4219" t="s">
        <v>11012</v>
      </c>
      <c r="D4219">
        <v>6</v>
      </c>
      <c r="E4219" s="1">
        <v>49910</v>
      </c>
      <c r="G4219" t="s">
        <v>48</v>
      </c>
      <c r="H4219" t="s">
        <v>11088</v>
      </c>
      <c r="I4219" t="s">
        <v>1824</v>
      </c>
      <c r="K4219" t="s">
        <v>1825</v>
      </c>
      <c r="L4219" t="s">
        <v>44</v>
      </c>
      <c r="M4219" t="s">
        <v>190</v>
      </c>
    </row>
    <row r="4220" spans="1:13" x14ac:dyDescent="0.3">
      <c r="A4220" t="s">
        <v>1822</v>
      </c>
      <c r="C4220" t="s">
        <v>8560</v>
      </c>
      <c r="D4220">
        <v>46</v>
      </c>
      <c r="E4220" s="1">
        <v>18600314</v>
      </c>
      <c r="G4220" t="s">
        <v>48</v>
      </c>
      <c r="H4220" t="s">
        <v>8569</v>
      </c>
      <c r="I4220" t="s">
        <v>1824</v>
      </c>
      <c r="K4220" t="s">
        <v>1825</v>
      </c>
      <c r="L4220" t="s">
        <v>44</v>
      </c>
      <c r="M4220" t="s">
        <v>190</v>
      </c>
    </row>
    <row r="4221" spans="1:13" x14ac:dyDescent="0.3">
      <c r="A4221" t="s">
        <v>1822</v>
      </c>
      <c r="C4221" t="s">
        <v>8666</v>
      </c>
      <c r="D4221">
        <v>5</v>
      </c>
      <c r="E4221" s="1">
        <v>50000</v>
      </c>
      <c r="G4221" t="s">
        <v>48</v>
      </c>
      <c r="H4221" t="s">
        <v>5134</v>
      </c>
      <c r="I4221" t="s">
        <v>1824</v>
      </c>
      <c r="K4221" t="s">
        <v>1825</v>
      </c>
      <c r="L4221" t="s">
        <v>38</v>
      </c>
      <c r="M4221" t="s">
        <v>190</v>
      </c>
    </row>
    <row r="4222" spans="1:13" x14ac:dyDescent="0.3">
      <c r="A4222" t="s">
        <v>1822</v>
      </c>
      <c r="C4222" t="s">
        <v>8962</v>
      </c>
      <c r="D4222">
        <v>65</v>
      </c>
      <c r="E4222" s="1">
        <v>5987053</v>
      </c>
      <c r="G4222" t="s">
        <v>48</v>
      </c>
      <c r="H4222" t="s">
        <v>8963</v>
      </c>
      <c r="I4222" t="s">
        <v>1824</v>
      </c>
      <c r="K4222" t="s">
        <v>1825</v>
      </c>
      <c r="L4222" t="s">
        <v>38</v>
      </c>
      <c r="M4222" t="s">
        <v>190</v>
      </c>
    </row>
    <row r="4223" spans="1:13" x14ac:dyDescent="0.3">
      <c r="A4223" t="s">
        <v>1822</v>
      </c>
      <c r="C4223" t="s">
        <v>35205</v>
      </c>
      <c r="D4223">
        <v>51</v>
      </c>
      <c r="E4223" s="1">
        <v>33796487</v>
      </c>
      <c r="G4223" t="s">
        <v>48</v>
      </c>
      <c r="H4223" t="s">
        <v>35454</v>
      </c>
      <c r="I4223" t="s">
        <v>1824</v>
      </c>
      <c r="K4223" t="s">
        <v>1825</v>
      </c>
      <c r="L4223" t="s">
        <v>38</v>
      </c>
      <c r="M4223" t="s">
        <v>190</v>
      </c>
    </row>
    <row r="4224" spans="1:13" x14ac:dyDescent="0.3">
      <c r="A4224" t="s">
        <v>1822</v>
      </c>
      <c r="C4224" t="s">
        <v>33438</v>
      </c>
      <c r="D4224">
        <v>57</v>
      </c>
      <c r="E4224" s="1">
        <v>8923022</v>
      </c>
      <c r="G4224" t="s">
        <v>48</v>
      </c>
      <c r="H4224" t="s">
        <v>33492</v>
      </c>
      <c r="I4224" t="s">
        <v>1824</v>
      </c>
      <c r="K4224" t="s">
        <v>1825</v>
      </c>
      <c r="L4224" t="s">
        <v>170</v>
      </c>
      <c r="M4224" t="s">
        <v>190</v>
      </c>
    </row>
    <row r="4225" spans="1:13" x14ac:dyDescent="0.3">
      <c r="A4225" t="s">
        <v>1822</v>
      </c>
      <c r="C4225" t="s">
        <v>36770</v>
      </c>
      <c r="D4225">
        <v>100</v>
      </c>
      <c r="E4225" s="1">
        <v>22011377</v>
      </c>
      <c r="G4225" t="s">
        <v>48</v>
      </c>
      <c r="H4225" t="s">
        <v>36810</v>
      </c>
      <c r="I4225" t="s">
        <v>1824</v>
      </c>
      <c r="K4225" t="s">
        <v>1825</v>
      </c>
      <c r="L4225" t="s">
        <v>38</v>
      </c>
      <c r="M4225" t="s">
        <v>190</v>
      </c>
    </row>
    <row r="4226" spans="1:13" x14ac:dyDescent="0.3">
      <c r="A4226" t="s">
        <v>1822</v>
      </c>
      <c r="C4226" t="s">
        <v>36965</v>
      </c>
      <c r="D4226">
        <v>61</v>
      </c>
      <c r="E4226" s="1">
        <v>15619250</v>
      </c>
      <c r="G4226" t="s">
        <v>48</v>
      </c>
      <c r="H4226" t="s">
        <v>36991</v>
      </c>
      <c r="I4226" t="s">
        <v>1824</v>
      </c>
      <c r="K4226" t="s">
        <v>1825</v>
      </c>
      <c r="L4226" t="s">
        <v>170</v>
      </c>
      <c r="M4226" t="s">
        <v>190</v>
      </c>
    </row>
    <row r="4227" spans="1:13" x14ac:dyDescent="0.3">
      <c r="A4227" t="s">
        <v>1822</v>
      </c>
      <c r="C4227" t="s">
        <v>37919</v>
      </c>
      <c r="D4227">
        <v>49</v>
      </c>
      <c r="E4227" s="1">
        <v>33301753</v>
      </c>
      <c r="G4227" t="s">
        <v>48</v>
      </c>
      <c r="H4227" t="s">
        <v>18350</v>
      </c>
      <c r="I4227" t="s">
        <v>1824</v>
      </c>
      <c r="K4227" t="s">
        <v>1825</v>
      </c>
      <c r="L4227" t="s">
        <v>38</v>
      </c>
      <c r="M4227" t="s">
        <v>190</v>
      </c>
    </row>
    <row r="4228" spans="1:13" x14ac:dyDescent="0.3">
      <c r="A4228" t="s">
        <v>1822</v>
      </c>
      <c r="C4228" t="s">
        <v>38057</v>
      </c>
      <c r="D4228">
        <v>36</v>
      </c>
      <c r="E4228" s="1">
        <v>9650262</v>
      </c>
      <c r="G4228" t="s">
        <v>48</v>
      </c>
      <c r="H4228" t="s">
        <v>38059</v>
      </c>
      <c r="I4228" t="s">
        <v>1824</v>
      </c>
      <c r="K4228" t="s">
        <v>1825</v>
      </c>
      <c r="L4228" t="s">
        <v>170</v>
      </c>
      <c r="M4228" t="s">
        <v>190</v>
      </c>
    </row>
    <row r="4229" spans="1:13" x14ac:dyDescent="0.3">
      <c r="A4229" t="s">
        <v>1822</v>
      </c>
      <c r="C4229" t="s">
        <v>18335</v>
      </c>
      <c r="D4229">
        <v>12</v>
      </c>
      <c r="E4229" s="1">
        <v>5800000</v>
      </c>
      <c r="G4229" t="s">
        <v>48</v>
      </c>
      <c r="H4229" t="s">
        <v>18350</v>
      </c>
      <c r="I4229" t="s">
        <v>1824</v>
      </c>
      <c r="K4229" t="s">
        <v>1825</v>
      </c>
      <c r="L4229" t="s">
        <v>38</v>
      </c>
      <c r="M4229" t="s">
        <v>190</v>
      </c>
    </row>
    <row r="4230" spans="1:13" x14ac:dyDescent="0.3">
      <c r="A4230" t="s">
        <v>18397</v>
      </c>
      <c r="C4230" t="s">
        <v>18377</v>
      </c>
      <c r="D4230">
        <v>36</v>
      </c>
      <c r="E4230" s="1">
        <v>147000</v>
      </c>
      <c r="G4230" t="s">
        <v>111</v>
      </c>
      <c r="H4230" t="s">
        <v>11206</v>
      </c>
      <c r="I4230" t="s">
        <v>472</v>
      </c>
      <c r="J4230" t="s">
        <v>22</v>
      </c>
      <c r="K4230" t="s">
        <v>24</v>
      </c>
      <c r="L4230" t="s">
        <v>25</v>
      </c>
      <c r="M4230" t="s">
        <v>6109</v>
      </c>
    </row>
    <row r="4231" spans="1:13" x14ac:dyDescent="0.3">
      <c r="A4231" t="s">
        <v>16494</v>
      </c>
      <c r="C4231" t="s">
        <v>16466</v>
      </c>
      <c r="D4231">
        <v>19</v>
      </c>
      <c r="E4231" s="1">
        <v>616837</v>
      </c>
      <c r="G4231" t="s">
        <v>48</v>
      </c>
      <c r="H4231" t="s">
        <v>16495</v>
      </c>
      <c r="I4231" t="s">
        <v>511</v>
      </c>
      <c r="J4231" t="s">
        <v>3749</v>
      </c>
      <c r="K4231" t="s">
        <v>512</v>
      </c>
      <c r="L4231" t="s">
        <v>17</v>
      </c>
      <c r="M4231" t="s">
        <v>190</v>
      </c>
    </row>
    <row r="4232" spans="1:13" x14ac:dyDescent="0.3">
      <c r="A4232" t="s">
        <v>26089</v>
      </c>
      <c r="C4232" t="s">
        <v>25932</v>
      </c>
      <c r="D4232">
        <v>2</v>
      </c>
      <c r="E4232" s="1">
        <v>14731</v>
      </c>
      <c r="G4232" t="s">
        <v>34</v>
      </c>
      <c r="H4232" t="s">
        <v>6143</v>
      </c>
      <c r="I4232" t="s">
        <v>26090</v>
      </c>
      <c r="J4232" t="s">
        <v>700</v>
      </c>
      <c r="K4232" t="s">
        <v>24</v>
      </c>
      <c r="L4232" t="s">
        <v>25</v>
      </c>
      <c r="M4232" t="s">
        <v>6146</v>
      </c>
    </row>
    <row r="4233" spans="1:13" x14ac:dyDescent="0.3">
      <c r="A4233" t="s">
        <v>12644</v>
      </c>
      <c r="C4233" t="s">
        <v>22505</v>
      </c>
      <c r="D4233">
        <v>35</v>
      </c>
      <c r="E4233" s="1">
        <v>1367812</v>
      </c>
      <c r="G4233" t="s">
        <v>13</v>
      </c>
      <c r="H4233" t="s">
        <v>22525</v>
      </c>
      <c r="I4233" t="s">
        <v>12646</v>
      </c>
      <c r="J4233" t="s">
        <v>119</v>
      </c>
      <c r="K4233" t="s">
        <v>24</v>
      </c>
      <c r="L4233" t="s">
        <v>17</v>
      </c>
      <c r="M4233" t="s">
        <v>345</v>
      </c>
    </row>
    <row r="4234" spans="1:13" x14ac:dyDescent="0.3">
      <c r="A4234" t="s">
        <v>12644</v>
      </c>
      <c r="C4234" t="s">
        <v>12314</v>
      </c>
      <c r="D4234">
        <v>26</v>
      </c>
      <c r="E4234" s="1">
        <v>1535451</v>
      </c>
      <c r="G4234" t="s">
        <v>34</v>
      </c>
      <c r="H4234" t="s">
        <v>12645</v>
      </c>
      <c r="I4234" t="s">
        <v>12646</v>
      </c>
      <c r="J4234" t="s">
        <v>119</v>
      </c>
      <c r="K4234" t="s">
        <v>24</v>
      </c>
      <c r="L4234" t="s">
        <v>17</v>
      </c>
      <c r="M4234" t="s">
        <v>504</v>
      </c>
    </row>
    <row r="4235" spans="1:13" x14ac:dyDescent="0.3">
      <c r="A4235" t="s">
        <v>30512</v>
      </c>
      <c r="C4235" t="s">
        <v>30364</v>
      </c>
      <c r="D4235">
        <v>43</v>
      </c>
      <c r="E4235" s="1">
        <v>3084876</v>
      </c>
      <c r="G4235" t="s">
        <v>48</v>
      </c>
      <c r="H4235" t="s">
        <v>30513</v>
      </c>
      <c r="I4235" t="s">
        <v>4422</v>
      </c>
      <c r="J4235" t="s">
        <v>1649</v>
      </c>
      <c r="K4235" t="s">
        <v>51</v>
      </c>
      <c r="L4235" t="s">
        <v>44</v>
      </c>
      <c r="M4235" t="s">
        <v>354</v>
      </c>
    </row>
    <row r="4236" spans="1:13" x14ac:dyDescent="0.3">
      <c r="A4236" t="s">
        <v>4420</v>
      </c>
      <c r="C4236" t="s">
        <v>4395</v>
      </c>
      <c r="D4236">
        <v>42</v>
      </c>
      <c r="E4236" s="1">
        <v>999895</v>
      </c>
      <c r="G4236" t="s">
        <v>48</v>
      </c>
      <c r="H4236" t="s">
        <v>4421</v>
      </c>
      <c r="I4236" t="s">
        <v>4422</v>
      </c>
      <c r="J4236" t="s">
        <v>1649</v>
      </c>
      <c r="K4236" t="s">
        <v>51</v>
      </c>
      <c r="L4236" t="s">
        <v>44</v>
      </c>
      <c r="M4236" t="s">
        <v>354</v>
      </c>
    </row>
    <row r="4237" spans="1:13" x14ac:dyDescent="0.3">
      <c r="A4237" t="s">
        <v>4420</v>
      </c>
      <c r="C4237" t="s">
        <v>23966</v>
      </c>
      <c r="D4237">
        <v>23</v>
      </c>
      <c r="E4237" s="1">
        <v>525411</v>
      </c>
      <c r="G4237" t="s">
        <v>48</v>
      </c>
      <c r="H4237" t="s">
        <v>24037</v>
      </c>
      <c r="I4237" t="s">
        <v>4422</v>
      </c>
      <c r="J4237" t="s">
        <v>1649</v>
      </c>
      <c r="K4237" t="s">
        <v>51</v>
      </c>
      <c r="L4237" t="s">
        <v>44</v>
      </c>
      <c r="M4237" t="s">
        <v>354</v>
      </c>
    </row>
    <row r="4238" spans="1:13" x14ac:dyDescent="0.3">
      <c r="A4238" t="s">
        <v>4420</v>
      </c>
      <c r="C4238" t="s">
        <v>21035</v>
      </c>
      <c r="D4238">
        <v>47</v>
      </c>
      <c r="E4238" s="1">
        <v>1364983</v>
      </c>
      <c r="G4238" t="s">
        <v>48</v>
      </c>
      <c r="H4238" t="s">
        <v>21099</v>
      </c>
      <c r="I4238" t="s">
        <v>4422</v>
      </c>
      <c r="J4238" t="s">
        <v>1649</v>
      </c>
      <c r="K4238" t="s">
        <v>51</v>
      </c>
      <c r="L4238" t="s">
        <v>44</v>
      </c>
      <c r="M4238" t="s">
        <v>354</v>
      </c>
    </row>
    <row r="4239" spans="1:13" x14ac:dyDescent="0.3">
      <c r="A4239" t="s">
        <v>4420</v>
      </c>
      <c r="C4239" t="s">
        <v>12314</v>
      </c>
      <c r="D4239">
        <v>85</v>
      </c>
      <c r="E4239" s="1">
        <v>457889</v>
      </c>
      <c r="G4239" t="s">
        <v>48</v>
      </c>
      <c r="H4239" t="s">
        <v>12627</v>
      </c>
      <c r="I4239" t="s">
        <v>4422</v>
      </c>
      <c r="J4239" t="s">
        <v>1649</v>
      </c>
      <c r="K4239" t="s">
        <v>51</v>
      </c>
      <c r="L4239" t="s">
        <v>44</v>
      </c>
      <c r="M4239" t="s">
        <v>354</v>
      </c>
    </row>
    <row r="4240" spans="1:13" x14ac:dyDescent="0.3">
      <c r="A4240" t="s">
        <v>4420</v>
      </c>
      <c r="C4240" t="s">
        <v>12250</v>
      </c>
      <c r="D4240">
        <v>7</v>
      </c>
      <c r="E4240" s="1">
        <v>30000</v>
      </c>
      <c r="G4240" t="s">
        <v>48</v>
      </c>
      <c r="H4240" t="s">
        <v>12265</v>
      </c>
      <c r="I4240" t="s">
        <v>4422</v>
      </c>
      <c r="J4240" t="s">
        <v>1649</v>
      </c>
      <c r="K4240" t="s">
        <v>51</v>
      </c>
      <c r="L4240" t="s">
        <v>44</v>
      </c>
      <c r="M4240" t="s">
        <v>354</v>
      </c>
    </row>
    <row r="4241" spans="1:13" x14ac:dyDescent="0.3">
      <c r="A4241" t="s">
        <v>4420</v>
      </c>
      <c r="C4241" t="s">
        <v>36143</v>
      </c>
      <c r="D4241">
        <v>175</v>
      </c>
      <c r="E4241" s="1">
        <v>9840056</v>
      </c>
      <c r="G4241" t="s">
        <v>48</v>
      </c>
      <c r="H4241" t="s">
        <v>36146</v>
      </c>
      <c r="I4241" t="s">
        <v>4422</v>
      </c>
      <c r="J4241" t="s">
        <v>1649</v>
      </c>
      <c r="K4241" t="s">
        <v>51</v>
      </c>
      <c r="L4241" t="s">
        <v>44</v>
      </c>
      <c r="M4241" t="s">
        <v>354</v>
      </c>
    </row>
    <row r="4242" spans="1:13" x14ac:dyDescent="0.3">
      <c r="A4242" t="s">
        <v>12670</v>
      </c>
      <c r="C4242" t="s">
        <v>12314</v>
      </c>
      <c r="D4242">
        <v>37</v>
      </c>
      <c r="E4242" s="1">
        <v>3521088</v>
      </c>
      <c r="G4242" t="s">
        <v>111</v>
      </c>
      <c r="H4242" t="s">
        <v>12587</v>
      </c>
      <c r="I4242" t="s">
        <v>397</v>
      </c>
      <c r="J4242" t="s">
        <v>119</v>
      </c>
      <c r="K4242" t="s">
        <v>24</v>
      </c>
      <c r="L4242" t="s">
        <v>25</v>
      </c>
      <c r="M4242" t="s">
        <v>232</v>
      </c>
    </row>
    <row r="4243" spans="1:13" x14ac:dyDescent="0.3">
      <c r="A4243" t="s">
        <v>32454</v>
      </c>
      <c r="C4243" t="s">
        <v>32450</v>
      </c>
      <c r="D4243">
        <v>30</v>
      </c>
      <c r="E4243" s="1">
        <v>950000</v>
      </c>
      <c r="G4243" t="s">
        <v>13</v>
      </c>
      <c r="H4243" t="s">
        <v>32455</v>
      </c>
      <c r="I4243" t="s">
        <v>85</v>
      </c>
      <c r="J4243" t="s">
        <v>86</v>
      </c>
      <c r="K4243" t="s">
        <v>24</v>
      </c>
      <c r="L4243" t="s">
        <v>38</v>
      </c>
      <c r="M4243" t="s">
        <v>345</v>
      </c>
    </row>
    <row r="4244" spans="1:13" x14ac:dyDescent="0.3">
      <c r="A4244" t="s">
        <v>12658</v>
      </c>
      <c r="C4244" t="s">
        <v>15490</v>
      </c>
      <c r="D4244">
        <v>12</v>
      </c>
      <c r="E4244" s="1">
        <v>746722</v>
      </c>
      <c r="G4244" t="s">
        <v>13</v>
      </c>
      <c r="H4244" t="s">
        <v>15518</v>
      </c>
      <c r="I4244" t="s">
        <v>12660</v>
      </c>
      <c r="J4244" t="s">
        <v>165</v>
      </c>
      <c r="K4244" t="s">
        <v>24</v>
      </c>
      <c r="L4244" t="s">
        <v>17</v>
      </c>
      <c r="M4244" t="s">
        <v>31</v>
      </c>
    </row>
    <row r="4245" spans="1:13" x14ac:dyDescent="0.3">
      <c r="A4245" t="s">
        <v>12658</v>
      </c>
      <c r="C4245" t="s">
        <v>12314</v>
      </c>
      <c r="D4245">
        <v>5</v>
      </c>
      <c r="E4245" s="1">
        <v>376395</v>
      </c>
      <c r="G4245" t="s">
        <v>34</v>
      </c>
      <c r="H4245" t="s">
        <v>12659</v>
      </c>
      <c r="I4245" t="s">
        <v>12660</v>
      </c>
      <c r="J4245" t="s">
        <v>165</v>
      </c>
      <c r="K4245" t="s">
        <v>24</v>
      </c>
      <c r="L4245" t="s">
        <v>17</v>
      </c>
      <c r="M4245" t="s">
        <v>504</v>
      </c>
    </row>
    <row r="4246" spans="1:13" x14ac:dyDescent="0.3">
      <c r="A4246" t="s">
        <v>27847</v>
      </c>
      <c r="C4246" t="s">
        <v>27748</v>
      </c>
      <c r="D4246">
        <v>15</v>
      </c>
      <c r="E4246" s="1">
        <v>1254000</v>
      </c>
      <c r="G4246" t="s">
        <v>13</v>
      </c>
      <c r="H4246" t="s">
        <v>27848</v>
      </c>
      <c r="I4246" t="s">
        <v>1132</v>
      </c>
      <c r="J4246" t="s">
        <v>372</v>
      </c>
      <c r="K4246" t="s">
        <v>24</v>
      </c>
      <c r="L4246" t="s">
        <v>17</v>
      </c>
      <c r="M4246" t="s">
        <v>105</v>
      </c>
    </row>
    <row r="4247" spans="1:13" x14ac:dyDescent="0.3">
      <c r="A4247" t="s">
        <v>24833</v>
      </c>
      <c r="C4247" t="s">
        <v>35729</v>
      </c>
      <c r="D4247">
        <v>12</v>
      </c>
      <c r="E4247" s="1">
        <v>9700</v>
      </c>
      <c r="G4247" t="s">
        <v>21</v>
      </c>
      <c r="H4247" t="s">
        <v>970</v>
      </c>
      <c r="I4247" t="s">
        <v>22</v>
      </c>
      <c r="J4247" t="s">
        <v>23</v>
      </c>
      <c r="K4247" t="s">
        <v>24</v>
      </c>
      <c r="L4247" t="s">
        <v>25</v>
      </c>
      <c r="M4247" t="s">
        <v>26</v>
      </c>
    </row>
    <row r="4248" spans="1:13" x14ac:dyDescent="0.3">
      <c r="A4248" t="s">
        <v>24833</v>
      </c>
      <c r="C4248" t="s">
        <v>24785</v>
      </c>
      <c r="D4248">
        <v>72</v>
      </c>
      <c r="E4248" s="1">
        <v>1570000</v>
      </c>
      <c r="G4248" t="s">
        <v>111</v>
      </c>
      <c r="H4248" t="s">
        <v>24834</v>
      </c>
      <c r="I4248" t="s">
        <v>22</v>
      </c>
      <c r="J4248" t="s">
        <v>23</v>
      </c>
      <c r="K4248" t="s">
        <v>24</v>
      </c>
      <c r="L4248" t="s">
        <v>25</v>
      </c>
      <c r="M4248" t="s">
        <v>120</v>
      </c>
    </row>
    <row r="4249" spans="1:13" x14ac:dyDescent="0.3">
      <c r="A4249" t="s">
        <v>15839</v>
      </c>
      <c r="C4249" t="s">
        <v>15737</v>
      </c>
      <c r="D4249">
        <v>68</v>
      </c>
      <c r="E4249" s="1">
        <v>6630001</v>
      </c>
      <c r="G4249" t="s">
        <v>48</v>
      </c>
      <c r="H4249" t="s">
        <v>15840</v>
      </c>
      <c r="I4249" t="s">
        <v>15841</v>
      </c>
      <c r="K4249" t="s">
        <v>953</v>
      </c>
      <c r="L4249" t="s">
        <v>170</v>
      </c>
      <c r="M4249" t="s">
        <v>190</v>
      </c>
    </row>
    <row r="4250" spans="1:13" x14ac:dyDescent="0.3">
      <c r="A4250" t="s">
        <v>30147</v>
      </c>
      <c r="C4250" t="s">
        <v>29922</v>
      </c>
      <c r="D4250">
        <v>37</v>
      </c>
      <c r="E4250" s="1">
        <v>4311958</v>
      </c>
      <c r="G4250" t="s">
        <v>111</v>
      </c>
      <c r="H4250" t="s">
        <v>30148</v>
      </c>
      <c r="I4250" t="s">
        <v>30149</v>
      </c>
      <c r="J4250" t="s">
        <v>86</v>
      </c>
      <c r="K4250" t="s">
        <v>24</v>
      </c>
      <c r="L4250" t="s">
        <v>25</v>
      </c>
      <c r="M4250" t="s">
        <v>112</v>
      </c>
    </row>
    <row r="4251" spans="1:13" x14ac:dyDescent="0.3">
      <c r="A4251" t="s">
        <v>4560</v>
      </c>
      <c r="C4251" t="s">
        <v>4395</v>
      </c>
      <c r="D4251">
        <v>15</v>
      </c>
      <c r="E4251" s="1">
        <v>118063</v>
      </c>
      <c r="G4251" t="s">
        <v>69</v>
      </c>
      <c r="H4251" t="s">
        <v>4561</v>
      </c>
      <c r="I4251" t="s">
        <v>578</v>
      </c>
      <c r="J4251" t="s">
        <v>578</v>
      </c>
      <c r="K4251" t="s">
        <v>273</v>
      </c>
      <c r="L4251" t="s">
        <v>44</v>
      </c>
      <c r="M4251" t="s">
        <v>39</v>
      </c>
    </row>
    <row r="4252" spans="1:13" x14ac:dyDescent="0.3">
      <c r="A4252" t="s">
        <v>4154</v>
      </c>
      <c r="C4252" t="s">
        <v>29114</v>
      </c>
      <c r="D4252">
        <v>35</v>
      </c>
      <c r="E4252" s="1">
        <v>3402359</v>
      </c>
      <c r="G4252" t="s">
        <v>34</v>
      </c>
      <c r="H4252" t="s">
        <v>29124</v>
      </c>
      <c r="I4252" t="s">
        <v>359</v>
      </c>
      <c r="K4252" t="s">
        <v>189</v>
      </c>
      <c r="L4252" t="s">
        <v>44</v>
      </c>
      <c r="M4252" t="s">
        <v>39</v>
      </c>
    </row>
    <row r="4253" spans="1:13" x14ac:dyDescent="0.3">
      <c r="A4253" t="s">
        <v>4154</v>
      </c>
      <c r="C4253" t="s">
        <v>3657</v>
      </c>
      <c r="D4253">
        <v>61</v>
      </c>
      <c r="E4253" s="1">
        <v>14751004</v>
      </c>
      <c r="G4253" t="s">
        <v>34</v>
      </c>
      <c r="H4253" t="s">
        <v>4155</v>
      </c>
      <c r="I4253" t="s">
        <v>359</v>
      </c>
      <c r="K4253" t="s">
        <v>189</v>
      </c>
      <c r="L4253" t="s">
        <v>170</v>
      </c>
      <c r="M4253" t="s">
        <v>632</v>
      </c>
    </row>
    <row r="4254" spans="1:13" x14ac:dyDescent="0.3">
      <c r="A4254" t="s">
        <v>4154</v>
      </c>
      <c r="C4254" t="s">
        <v>23213</v>
      </c>
      <c r="D4254">
        <v>36</v>
      </c>
      <c r="E4254" s="1">
        <v>2630487</v>
      </c>
      <c r="G4254" t="s">
        <v>69</v>
      </c>
      <c r="H4254" t="s">
        <v>23220</v>
      </c>
      <c r="I4254" t="s">
        <v>359</v>
      </c>
      <c r="K4254" t="s">
        <v>189</v>
      </c>
      <c r="L4254" t="s">
        <v>17</v>
      </c>
      <c r="M4254" t="s">
        <v>39</v>
      </c>
    </row>
    <row r="4255" spans="1:13" x14ac:dyDescent="0.3">
      <c r="A4255" t="s">
        <v>4326</v>
      </c>
      <c r="C4255" t="s">
        <v>28282</v>
      </c>
      <c r="D4255">
        <v>27</v>
      </c>
      <c r="E4255" s="1">
        <v>4900000</v>
      </c>
      <c r="G4255" t="s">
        <v>48</v>
      </c>
      <c r="H4255" t="s">
        <v>28332</v>
      </c>
      <c r="I4255" t="s">
        <v>4329</v>
      </c>
      <c r="K4255" t="s">
        <v>953</v>
      </c>
      <c r="L4255" t="s">
        <v>2708</v>
      </c>
      <c r="M4255" t="s">
        <v>190</v>
      </c>
    </row>
    <row r="4256" spans="1:13" x14ac:dyDescent="0.3">
      <c r="A4256" t="s">
        <v>4326</v>
      </c>
      <c r="C4256" t="s">
        <v>27408</v>
      </c>
      <c r="D4256">
        <v>9</v>
      </c>
      <c r="E4256" s="1">
        <v>45000</v>
      </c>
      <c r="G4256" t="s">
        <v>69</v>
      </c>
      <c r="H4256" t="s">
        <v>4327</v>
      </c>
      <c r="I4256" t="s">
        <v>4329</v>
      </c>
      <c r="K4256" t="s">
        <v>953</v>
      </c>
      <c r="L4256" t="s">
        <v>25</v>
      </c>
      <c r="M4256" t="s">
        <v>221</v>
      </c>
    </row>
    <row r="4257" spans="1:13" x14ac:dyDescent="0.3">
      <c r="A4257" t="s">
        <v>4326</v>
      </c>
      <c r="C4257" t="s">
        <v>29553</v>
      </c>
      <c r="D4257">
        <v>25</v>
      </c>
      <c r="E4257" s="1">
        <v>9905878</v>
      </c>
      <c r="G4257" t="s">
        <v>48</v>
      </c>
      <c r="H4257" t="s">
        <v>29863</v>
      </c>
      <c r="I4257" t="s">
        <v>4329</v>
      </c>
      <c r="K4257" t="s">
        <v>953</v>
      </c>
      <c r="L4257" t="s">
        <v>17</v>
      </c>
      <c r="M4257" t="s">
        <v>190</v>
      </c>
    </row>
    <row r="4258" spans="1:13" x14ac:dyDescent="0.3">
      <c r="A4258" t="s">
        <v>4326</v>
      </c>
      <c r="C4258" t="s">
        <v>4328</v>
      </c>
      <c r="D4258">
        <v>14</v>
      </c>
      <c r="E4258" s="1">
        <v>48000</v>
      </c>
      <c r="G4258" t="s">
        <v>69</v>
      </c>
      <c r="H4258" t="s">
        <v>4327</v>
      </c>
      <c r="I4258" t="s">
        <v>4329</v>
      </c>
      <c r="K4258" t="s">
        <v>953</v>
      </c>
      <c r="L4258" t="s">
        <v>17</v>
      </c>
      <c r="M4258" t="s">
        <v>221</v>
      </c>
    </row>
    <row r="4259" spans="1:13" x14ac:dyDescent="0.3">
      <c r="A4259" t="s">
        <v>4326</v>
      </c>
      <c r="C4259" t="s">
        <v>5881</v>
      </c>
      <c r="D4259">
        <v>20</v>
      </c>
      <c r="E4259" s="1">
        <v>300000</v>
      </c>
      <c r="G4259" t="s">
        <v>48</v>
      </c>
      <c r="H4259" t="s">
        <v>6036</v>
      </c>
      <c r="I4259" t="s">
        <v>4329</v>
      </c>
      <c r="K4259" t="s">
        <v>953</v>
      </c>
      <c r="L4259" t="s">
        <v>17</v>
      </c>
      <c r="M4259" t="s">
        <v>190</v>
      </c>
    </row>
    <row r="4260" spans="1:13" x14ac:dyDescent="0.3">
      <c r="A4260" t="s">
        <v>4326</v>
      </c>
      <c r="C4260" t="s">
        <v>22505</v>
      </c>
      <c r="D4260">
        <v>6</v>
      </c>
      <c r="E4260" s="1">
        <v>50000</v>
      </c>
      <c r="G4260" t="s">
        <v>48</v>
      </c>
      <c r="H4260" t="s">
        <v>22632</v>
      </c>
      <c r="I4260" t="s">
        <v>4329</v>
      </c>
      <c r="K4260" t="s">
        <v>953</v>
      </c>
      <c r="L4260" t="s">
        <v>17</v>
      </c>
      <c r="M4260" t="s">
        <v>190</v>
      </c>
    </row>
    <row r="4261" spans="1:13" x14ac:dyDescent="0.3">
      <c r="A4261" t="s">
        <v>4326</v>
      </c>
      <c r="C4261" t="s">
        <v>8196</v>
      </c>
      <c r="D4261">
        <v>56</v>
      </c>
      <c r="E4261" s="1">
        <v>5238799</v>
      </c>
      <c r="G4261" t="s">
        <v>48</v>
      </c>
      <c r="H4261" t="s">
        <v>8195</v>
      </c>
      <c r="I4261" t="s">
        <v>4329</v>
      </c>
      <c r="K4261" t="s">
        <v>953</v>
      </c>
      <c r="L4261" t="s">
        <v>210</v>
      </c>
      <c r="M4261" t="s">
        <v>190</v>
      </c>
    </row>
    <row r="4262" spans="1:13" x14ac:dyDescent="0.3">
      <c r="A4262" t="s">
        <v>18652</v>
      </c>
      <c r="C4262" t="s">
        <v>18470</v>
      </c>
      <c r="D4262">
        <v>4</v>
      </c>
      <c r="E4262" s="1">
        <v>7800</v>
      </c>
      <c r="G4262" t="s">
        <v>34</v>
      </c>
      <c r="H4262" t="s">
        <v>6143</v>
      </c>
      <c r="I4262" t="s">
        <v>18653</v>
      </c>
      <c r="J4262" t="s">
        <v>3203</v>
      </c>
      <c r="K4262" t="s">
        <v>24</v>
      </c>
      <c r="L4262" t="s">
        <v>25</v>
      </c>
      <c r="M4262" t="s">
        <v>6146</v>
      </c>
    </row>
    <row r="4263" spans="1:13" x14ac:dyDescent="0.3">
      <c r="A4263" t="s">
        <v>19538</v>
      </c>
      <c r="C4263" t="s">
        <v>19404</v>
      </c>
      <c r="D4263">
        <v>6</v>
      </c>
      <c r="E4263" s="1">
        <v>13620</v>
      </c>
      <c r="G4263" t="s">
        <v>34</v>
      </c>
      <c r="H4263" t="s">
        <v>6143</v>
      </c>
      <c r="I4263" t="s">
        <v>19539</v>
      </c>
      <c r="J4263" t="s">
        <v>280</v>
      </c>
      <c r="K4263" t="s">
        <v>24</v>
      </c>
      <c r="L4263" t="s">
        <v>25</v>
      </c>
      <c r="M4263" t="s">
        <v>6146</v>
      </c>
    </row>
    <row r="4264" spans="1:13" x14ac:dyDescent="0.3">
      <c r="A4264" t="s">
        <v>1319</v>
      </c>
      <c r="C4264" t="s">
        <v>1275</v>
      </c>
      <c r="D4264">
        <v>23</v>
      </c>
      <c r="E4264" s="1">
        <v>448480</v>
      </c>
      <c r="G4264" t="s">
        <v>168</v>
      </c>
      <c r="H4264" t="s">
        <v>1320</v>
      </c>
      <c r="I4264" t="s">
        <v>1321</v>
      </c>
      <c r="J4264" t="s">
        <v>1322</v>
      </c>
      <c r="K4264" t="s">
        <v>51</v>
      </c>
      <c r="L4264" t="s">
        <v>44</v>
      </c>
      <c r="M4264" t="s">
        <v>171</v>
      </c>
    </row>
    <row r="4265" spans="1:13" x14ac:dyDescent="0.3">
      <c r="A4265" t="s">
        <v>6027</v>
      </c>
      <c r="C4265" t="s">
        <v>28715</v>
      </c>
      <c r="D4265">
        <v>18</v>
      </c>
      <c r="E4265" s="1">
        <v>500000</v>
      </c>
      <c r="G4265" t="s">
        <v>111</v>
      </c>
      <c r="H4265" t="s">
        <v>28814</v>
      </c>
      <c r="I4265" t="s">
        <v>483</v>
      </c>
      <c r="J4265" t="s">
        <v>70</v>
      </c>
      <c r="K4265" t="s">
        <v>24</v>
      </c>
      <c r="L4265" t="s">
        <v>25</v>
      </c>
      <c r="M4265" t="s">
        <v>1094</v>
      </c>
    </row>
    <row r="4266" spans="1:13" x14ac:dyDescent="0.3">
      <c r="A4266" t="s">
        <v>6027</v>
      </c>
      <c r="C4266" t="s">
        <v>5881</v>
      </c>
      <c r="D4266">
        <v>25</v>
      </c>
      <c r="E4266" s="1">
        <v>850005</v>
      </c>
      <c r="G4266" t="s">
        <v>111</v>
      </c>
      <c r="H4266" t="s">
        <v>6028</v>
      </c>
      <c r="I4266" t="s">
        <v>483</v>
      </c>
      <c r="J4266" t="s">
        <v>70</v>
      </c>
      <c r="K4266" t="s">
        <v>24</v>
      </c>
      <c r="L4266" t="s">
        <v>25</v>
      </c>
      <c r="M4266" t="s">
        <v>120</v>
      </c>
    </row>
    <row r="4267" spans="1:13" x14ac:dyDescent="0.3">
      <c r="A4267" t="s">
        <v>6027</v>
      </c>
      <c r="C4267" t="s">
        <v>22248</v>
      </c>
      <c r="D4267">
        <v>18</v>
      </c>
      <c r="E4267" s="1">
        <v>525042</v>
      </c>
      <c r="G4267" t="s">
        <v>69</v>
      </c>
      <c r="H4267" t="s">
        <v>22388</v>
      </c>
      <c r="I4267" t="s">
        <v>483</v>
      </c>
      <c r="J4267" t="s">
        <v>70</v>
      </c>
      <c r="K4267" t="s">
        <v>24</v>
      </c>
      <c r="L4267" t="s">
        <v>25</v>
      </c>
      <c r="M4267" t="s">
        <v>221</v>
      </c>
    </row>
    <row r="4268" spans="1:13" x14ac:dyDescent="0.3">
      <c r="A4268" t="s">
        <v>6027</v>
      </c>
      <c r="C4268" t="s">
        <v>11420</v>
      </c>
      <c r="D4268">
        <v>23</v>
      </c>
      <c r="E4268" s="1">
        <v>797444</v>
      </c>
      <c r="G4268" t="s">
        <v>69</v>
      </c>
      <c r="H4268" t="s">
        <v>11429</v>
      </c>
      <c r="I4268" t="s">
        <v>483</v>
      </c>
      <c r="J4268" t="s">
        <v>70</v>
      </c>
      <c r="K4268" t="s">
        <v>24</v>
      </c>
      <c r="L4268" t="s">
        <v>25</v>
      </c>
      <c r="M4268" t="s">
        <v>39</v>
      </c>
    </row>
    <row r="4269" spans="1:13" x14ac:dyDescent="0.3">
      <c r="A4269" t="s">
        <v>13172</v>
      </c>
      <c r="C4269" t="s">
        <v>12994</v>
      </c>
      <c r="D4269">
        <v>4</v>
      </c>
      <c r="E4269" s="1">
        <v>5009</v>
      </c>
      <c r="G4269" t="s">
        <v>34</v>
      </c>
      <c r="H4269" t="s">
        <v>6143</v>
      </c>
      <c r="I4269" t="s">
        <v>13173</v>
      </c>
      <c r="J4269" t="s">
        <v>7536</v>
      </c>
      <c r="K4269" t="s">
        <v>24</v>
      </c>
      <c r="L4269" t="s">
        <v>25</v>
      </c>
      <c r="M4269" t="s">
        <v>6146</v>
      </c>
    </row>
    <row r="4270" spans="1:13" x14ac:dyDescent="0.3">
      <c r="A4270" t="s">
        <v>11544</v>
      </c>
      <c r="C4270" t="s">
        <v>21173</v>
      </c>
      <c r="D4270">
        <v>18</v>
      </c>
      <c r="E4270" s="1">
        <v>100000</v>
      </c>
      <c r="G4270" t="s">
        <v>13</v>
      </c>
      <c r="H4270" t="s">
        <v>21356</v>
      </c>
      <c r="I4270" t="s">
        <v>4361</v>
      </c>
      <c r="K4270" t="s">
        <v>1574</v>
      </c>
      <c r="L4270" t="s">
        <v>17</v>
      </c>
      <c r="M4270" t="s">
        <v>450</v>
      </c>
    </row>
    <row r="4271" spans="1:13" x14ac:dyDescent="0.3">
      <c r="A4271" t="s">
        <v>11544</v>
      </c>
      <c r="C4271" t="s">
        <v>17183</v>
      </c>
      <c r="D4271">
        <v>18</v>
      </c>
      <c r="E4271" s="1">
        <v>799051</v>
      </c>
      <c r="G4271" t="s">
        <v>13</v>
      </c>
      <c r="H4271" t="s">
        <v>17200</v>
      </c>
      <c r="I4271" t="s">
        <v>4361</v>
      </c>
      <c r="K4271" t="s">
        <v>1574</v>
      </c>
      <c r="L4271" t="s">
        <v>17</v>
      </c>
      <c r="M4271" t="s">
        <v>450</v>
      </c>
    </row>
    <row r="4272" spans="1:13" x14ac:dyDescent="0.3">
      <c r="A4272" t="s">
        <v>11544</v>
      </c>
      <c r="C4272" t="s">
        <v>11494</v>
      </c>
      <c r="D4272">
        <v>5</v>
      </c>
      <c r="E4272" s="1">
        <v>194210</v>
      </c>
      <c r="G4272" t="s">
        <v>13</v>
      </c>
      <c r="H4272" t="s">
        <v>11545</v>
      </c>
      <c r="I4272" t="s">
        <v>4361</v>
      </c>
      <c r="K4272" t="s">
        <v>1574</v>
      </c>
      <c r="L4272" t="s">
        <v>17</v>
      </c>
      <c r="M4272" t="s">
        <v>450</v>
      </c>
    </row>
    <row r="4273" spans="1:13" x14ac:dyDescent="0.3">
      <c r="A4273" t="s">
        <v>13769</v>
      </c>
      <c r="C4273" t="s">
        <v>13456</v>
      </c>
      <c r="D4273">
        <v>7</v>
      </c>
      <c r="E4273" s="1">
        <v>15508</v>
      </c>
      <c r="G4273" t="s">
        <v>34</v>
      </c>
      <c r="H4273" t="s">
        <v>6143</v>
      </c>
      <c r="I4273" t="s">
        <v>13770</v>
      </c>
      <c r="J4273" t="s">
        <v>30</v>
      </c>
      <c r="K4273" t="s">
        <v>24</v>
      </c>
      <c r="L4273" t="s">
        <v>25</v>
      </c>
      <c r="M4273" t="s">
        <v>6146</v>
      </c>
    </row>
    <row r="4274" spans="1:13" x14ac:dyDescent="0.3">
      <c r="A4274" t="s">
        <v>19691</v>
      </c>
      <c r="C4274" t="s">
        <v>19404</v>
      </c>
      <c r="D4274">
        <v>6</v>
      </c>
      <c r="E4274" s="1">
        <v>30680</v>
      </c>
      <c r="G4274" t="s">
        <v>34</v>
      </c>
      <c r="H4274" t="s">
        <v>6143</v>
      </c>
      <c r="I4274" t="s">
        <v>1890</v>
      </c>
      <c r="J4274" t="s">
        <v>280</v>
      </c>
      <c r="K4274" t="s">
        <v>24</v>
      </c>
      <c r="L4274" t="s">
        <v>25</v>
      </c>
      <c r="M4274" t="s">
        <v>6146</v>
      </c>
    </row>
    <row r="4275" spans="1:13" x14ac:dyDescent="0.3">
      <c r="A4275" t="s">
        <v>32746</v>
      </c>
      <c r="C4275" t="s">
        <v>32581</v>
      </c>
      <c r="D4275">
        <v>7</v>
      </c>
      <c r="E4275" s="1">
        <v>8377</v>
      </c>
      <c r="G4275" t="s">
        <v>34</v>
      </c>
      <c r="H4275" t="s">
        <v>6143</v>
      </c>
      <c r="I4275" t="s">
        <v>32747</v>
      </c>
      <c r="J4275" t="s">
        <v>70</v>
      </c>
      <c r="K4275" t="s">
        <v>24</v>
      </c>
      <c r="L4275" t="s">
        <v>25</v>
      </c>
      <c r="M4275" t="s">
        <v>6146</v>
      </c>
    </row>
    <row r="4276" spans="1:13" x14ac:dyDescent="0.3">
      <c r="A4276" t="s">
        <v>7396</v>
      </c>
      <c r="C4276" t="s">
        <v>15008</v>
      </c>
      <c r="D4276">
        <v>4</v>
      </c>
      <c r="E4276" s="1">
        <v>76857</v>
      </c>
      <c r="G4276" t="s">
        <v>34</v>
      </c>
      <c r="H4276" t="s">
        <v>6143</v>
      </c>
      <c r="I4276" t="s">
        <v>7397</v>
      </c>
      <c r="J4276" t="s">
        <v>761</v>
      </c>
      <c r="K4276" t="s">
        <v>24</v>
      </c>
      <c r="L4276" t="s">
        <v>25</v>
      </c>
      <c r="M4276" t="s">
        <v>6146</v>
      </c>
    </row>
    <row r="4277" spans="1:13" x14ac:dyDescent="0.3">
      <c r="A4277" t="s">
        <v>7396</v>
      </c>
      <c r="C4277" t="s">
        <v>6985</v>
      </c>
      <c r="D4277">
        <v>4</v>
      </c>
      <c r="E4277" s="1">
        <v>8364</v>
      </c>
      <c r="G4277" t="s">
        <v>34</v>
      </c>
      <c r="H4277" t="s">
        <v>6143</v>
      </c>
      <c r="I4277" t="s">
        <v>7397</v>
      </c>
      <c r="J4277" t="s">
        <v>6105</v>
      </c>
      <c r="K4277" t="s">
        <v>24</v>
      </c>
      <c r="L4277" t="s">
        <v>25</v>
      </c>
      <c r="M4277" t="s">
        <v>6146</v>
      </c>
    </row>
    <row r="4278" spans="1:13" x14ac:dyDescent="0.3">
      <c r="A4278" t="s">
        <v>7407</v>
      </c>
      <c r="C4278" t="s">
        <v>6985</v>
      </c>
      <c r="D4278">
        <v>4</v>
      </c>
      <c r="E4278" s="1">
        <v>5747</v>
      </c>
      <c r="G4278" t="s">
        <v>34</v>
      </c>
      <c r="H4278" t="s">
        <v>6143</v>
      </c>
      <c r="I4278" t="s">
        <v>7408</v>
      </c>
      <c r="J4278" t="s">
        <v>6105</v>
      </c>
      <c r="K4278" t="s">
        <v>24</v>
      </c>
      <c r="L4278" t="s">
        <v>25</v>
      </c>
      <c r="M4278" t="s">
        <v>6146</v>
      </c>
    </row>
    <row r="4279" spans="1:13" x14ac:dyDescent="0.3">
      <c r="A4279" t="s">
        <v>15850</v>
      </c>
      <c r="C4279" t="s">
        <v>15737</v>
      </c>
      <c r="D4279">
        <v>36</v>
      </c>
      <c r="E4279" s="1">
        <v>510323</v>
      </c>
      <c r="G4279" t="s">
        <v>48</v>
      </c>
      <c r="H4279" t="s">
        <v>15851</v>
      </c>
      <c r="I4279" t="s">
        <v>441</v>
      </c>
      <c r="J4279" t="s">
        <v>119</v>
      </c>
      <c r="K4279" t="s">
        <v>24</v>
      </c>
      <c r="L4279" t="s">
        <v>38</v>
      </c>
      <c r="M4279" t="s">
        <v>331</v>
      </c>
    </row>
    <row r="4280" spans="1:13" x14ac:dyDescent="0.3">
      <c r="A4280" t="s">
        <v>35215</v>
      </c>
      <c r="C4280" t="s">
        <v>35205</v>
      </c>
      <c r="D4280">
        <v>25</v>
      </c>
      <c r="E4280" s="1">
        <v>100000</v>
      </c>
      <c r="G4280" t="s">
        <v>13</v>
      </c>
      <c r="H4280" t="s">
        <v>35216</v>
      </c>
      <c r="I4280" t="s">
        <v>5693</v>
      </c>
      <c r="K4280" t="s">
        <v>51</v>
      </c>
      <c r="L4280" t="s">
        <v>17</v>
      </c>
      <c r="M4280" t="s">
        <v>450</v>
      </c>
    </row>
    <row r="4281" spans="1:13" x14ac:dyDescent="0.3">
      <c r="A4281" t="s">
        <v>805</v>
      </c>
      <c r="C4281" t="s">
        <v>2957</v>
      </c>
      <c r="D4281">
        <v>24</v>
      </c>
      <c r="E4281" s="1">
        <v>1511665</v>
      </c>
      <c r="G4281" t="s">
        <v>69</v>
      </c>
      <c r="H4281" t="s">
        <v>3294</v>
      </c>
      <c r="I4281" t="s">
        <v>397</v>
      </c>
      <c r="J4281" t="s">
        <v>119</v>
      </c>
      <c r="K4281" t="s">
        <v>24</v>
      </c>
      <c r="L4281" t="s">
        <v>1083</v>
      </c>
      <c r="M4281" t="s">
        <v>39</v>
      </c>
    </row>
    <row r="4282" spans="1:13" x14ac:dyDescent="0.3">
      <c r="A4282" t="s">
        <v>805</v>
      </c>
      <c r="C4282" t="s">
        <v>783</v>
      </c>
      <c r="D4282">
        <v>36</v>
      </c>
      <c r="E4282" s="1">
        <v>2507647</v>
      </c>
      <c r="G4282" t="s">
        <v>168</v>
      </c>
      <c r="H4282" t="s">
        <v>806</v>
      </c>
      <c r="I4282" t="s">
        <v>397</v>
      </c>
      <c r="J4282" t="s">
        <v>119</v>
      </c>
      <c r="K4282" t="s">
        <v>24</v>
      </c>
      <c r="L4282" t="s">
        <v>17</v>
      </c>
      <c r="M4282" t="s">
        <v>171</v>
      </c>
    </row>
    <row r="4283" spans="1:13" x14ac:dyDescent="0.3">
      <c r="A4283" t="s">
        <v>805</v>
      </c>
      <c r="C4283" t="s">
        <v>21173</v>
      </c>
      <c r="D4283">
        <v>50</v>
      </c>
      <c r="E4283" s="1">
        <v>4745619</v>
      </c>
      <c r="G4283" t="s">
        <v>168</v>
      </c>
      <c r="H4283" t="s">
        <v>21351</v>
      </c>
      <c r="I4283" t="s">
        <v>397</v>
      </c>
      <c r="J4283" t="s">
        <v>119</v>
      </c>
      <c r="K4283" t="s">
        <v>24</v>
      </c>
      <c r="L4283" t="s">
        <v>44</v>
      </c>
      <c r="M4283" t="s">
        <v>171</v>
      </c>
    </row>
    <row r="4284" spans="1:13" x14ac:dyDescent="0.3">
      <c r="A4284" t="s">
        <v>8041</v>
      </c>
      <c r="C4284" t="s">
        <v>7634</v>
      </c>
      <c r="D4284">
        <v>15</v>
      </c>
      <c r="E4284" s="1">
        <v>300000</v>
      </c>
      <c r="G4284" t="s">
        <v>111</v>
      </c>
      <c r="H4284" t="s">
        <v>970</v>
      </c>
      <c r="I4284" t="s">
        <v>22</v>
      </c>
      <c r="J4284" t="s">
        <v>23</v>
      </c>
      <c r="K4284" t="s">
        <v>24</v>
      </c>
      <c r="L4284" t="s">
        <v>25</v>
      </c>
      <c r="M4284" t="s">
        <v>120</v>
      </c>
    </row>
    <row r="4285" spans="1:13" x14ac:dyDescent="0.3">
      <c r="A4285" t="s">
        <v>8041</v>
      </c>
      <c r="C4285" t="s">
        <v>33603</v>
      </c>
      <c r="D4285">
        <v>25</v>
      </c>
      <c r="E4285" s="1">
        <v>900000</v>
      </c>
      <c r="G4285" t="s">
        <v>111</v>
      </c>
      <c r="H4285" t="s">
        <v>33657</v>
      </c>
      <c r="I4285" t="s">
        <v>22</v>
      </c>
      <c r="J4285" t="s">
        <v>23</v>
      </c>
      <c r="K4285" t="s">
        <v>24</v>
      </c>
      <c r="L4285" t="s">
        <v>25</v>
      </c>
      <c r="M4285" t="s">
        <v>120</v>
      </c>
    </row>
    <row r="4286" spans="1:13" x14ac:dyDescent="0.3">
      <c r="A4286" t="s">
        <v>20633</v>
      </c>
      <c r="C4286" t="s">
        <v>20542</v>
      </c>
      <c r="D4286">
        <v>3</v>
      </c>
      <c r="E4286" s="1">
        <v>18201</v>
      </c>
      <c r="G4286" t="s">
        <v>34</v>
      </c>
      <c r="H4286" t="s">
        <v>6143</v>
      </c>
      <c r="I4286" t="s">
        <v>20634</v>
      </c>
      <c r="J4286" t="s">
        <v>627</v>
      </c>
      <c r="K4286" t="s">
        <v>24</v>
      </c>
      <c r="L4286" t="s">
        <v>25</v>
      </c>
      <c r="M4286" t="s">
        <v>6146</v>
      </c>
    </row>
    <row r="4287" spans="1:13" x14ac:dyDescent="0.3">
      <c r="A4287" t="s">
        <v>14708</v>
      </c>
      <c r="C4287" t="s">
        <v>14674</v>
      </c>
      <c r="D4287">
        <v>12</v>
      </c>
      <c r="E4287" s="1">
        <v>30000</v>
      </c>
      <c r="G4287" t="s">
        <v>111</v>
      </c>
      <c r="H4287" t="s">
        <v>14709</v>
      </c>
      <c r="I4287" t="s">
        <v>421</v>
      </c>
      <c r="J4287" t="s">
        <v>422</v>
      </c>
      <c r="K4287" t="s">
        <v>24</v>
      </c>
      <c r="L4287" t="s">
        <v>25</v>
      </c>
      <c r="M4287" t="s">
        <v>87</v>
      </c>
    </row>
    <row r="4288" spans="1:13" x14ac:dyDescent="0.3">
      <c r="A4288" t="s">
        <v>33197</v>
      </c>
      <c r="C4288" t="s">
        <v>33173</v>
      </c>
      <c r="D4288">
        <v>6</v>
      </c>
      <c r="E4288" s="1">
        <v>18358</v>
      </c>
      <c r="G4288" t="s">
        <v>34</v>
      </c>
      <c r="H4288" t="s">
        <v>6143</v>
      </c>
      <c r="I4288" t="s">
        <v>421</v>
      </c>
      <c r="J4288" t="s">
        <v>422</v>
      </c>
      <c r="K4288" t="s">
        <v>24</v>
      </c>
      <c r="L4288" t="s">
        <v>25</v>
      </c>
      <c r="M4288" t="s">
        <v>6146</v>
      </c>
    </row>
    <row r="4289" spans="1:13" x14ac:dyDescent="0.3">
      <c r="A4289" t="s">
        <v>5077</v>
      </c>
      <c r="C4289" t="s">
        <v>5025</v>
      </c>
      <c r="D4289">
        <v>14</v>
      </c>
      <c r="E4289" s="1">
        <v>650000</v>
      </c>
      <c r="G4289" t="s">
        <v>111</v>
      </c>
      <c r="H4289" t="s">
        <v>5078</v>
      </c>
      <c r="I4289" t="s">
        <v>867</v>
      </c>
      <c r="J4289" t="s">
        <v>280</v>
      </c>
      <c r="K4289" t="s">
        <v>24</v>
      </c>
      <c r="L4289" t="s">
        <v>25</v>
      </c>
      <c r="M4289" t="s">
        <v>5079</v>
      </c>
    </row>
    <row r="4290" spans="1:13" x14ac:dyDescent="0.3">
      <c r="A4290" t="s">
        <v>5077</v>
      </c>
      <c r="C4290" t="s">
        <v>23213</v>
      </c>
      <c r="D4290">
        <v>19</v>
      </c>
      <c r="E4290" s="1">
        <v>230000</v>
      </c>
      <c r="G4290" t="s">
        <v>111</v>
      </c>
      <c r="H4290" t="s">
        <v>23321</v>
      </c>
      <c r="I4290" t="s">
        <v>867</v>
      </c>
      <c r="J4290" t="s">
        <v>280</v>
      </c>
      <c r="K4290" t="s">
        <v>24</v>
      </c>
      <c r="L4290" t="s">
        <v>25</v>
      </c>
      <c r="M4290" t="s">
        <v>141</v>
      </c>
    </row>
    <row r="4291" spans="1:13" x14ac:dyDescent="0.3">
      <c r="A4291" t="s">
        <v>6196</v>
      </c>
      <c r="C4291" t="s">
        <v>6098</v>
      </c>
      <c r="D4291">
        <v>3</v>
      </c>
      <c r="E4291" s="1">
        <v>18621</v>
      </c>
      <c r="G4291" t="s">
        <v>34</v>
      </c>
      <c r="H4291" t="s">
        <v>6143</v>
      </c>
      <c r="I4291" t="s">
        <v>6197</v>
      </c>
      <c r="J4291" t="s">
        <v>6145</v>
      </c>
      <c r="K4291" t="s">
        <v>24</v>
      </c>
      <c r="L4291" t="s">
        <v>25</v>
      </c>
      <c r="M4291" t="s">
        <v>6146</v>
      </c>
    </row>
    <row r="4292" spans="1:13" x14ac:dyDescent="0.3">
      <c r="A4292" t="s">
        <v>20635</v>
      </c>
      <c r="C4292" t="s">
        <v>20542</v>
      </c>
      <c r="D4292">
        <v>3</v>
      </c>
      <c r="E4292" s="1">
        <v>8530</v>
      </c>
      <c r="G4292" t="s">
        <v>34</v>
      </c>
      <c r="H4292" t="s">
        <v>6143</v>
      </c>
      <c r="I4292" t="s">
        <v>20636</v>
      </c>
      <c r="J4292" t="s">
        <v>627</v>
      </c>
      <c r="K4292" t="s">
        <v>24</v>
      </c>
      <c r="L4292" t="s">
        <v>25</v>
      </c>
      <c r="M4292" t="s">
        <v>6146</v>
      </c>
    </row>
    <row r="4293" spans="1:13" x14ac:dyDescent="0.3">
      <c r="A4293" t="s">
        <v>1454</v>
      </c>
      <c r="C4293" t="s">
        <v>1558</v>
      </c>
      <c r="D4293">
        <v>36</v>
      </c>
      <c r="E4293" s="1">
        <v>3518264</v>
      </c>
      <c r="G4293" t="s">
        <v>111</v>
      </c>
      <c r="H4293" t="s">
        <v>1595</v>
      </c>
      <c r="I4293" t="s">
        <v>1456</v>
      </c>
      <c r="J4293" t="s">
        <v>119</v>
      </c>
      <c r="K4293" t="s">
        <v>24</v>
      </c>
      <c r="L4293" t="s">
        <v>25</v>
      </c>
      <c r="M4293" t="s">
        <v>120</v>
      </c>
    </row>
    <row r="4294" spans="1:13" x14ac:dyDescent="0.3">
      <c r="A4294" t="s">
        <v>1454</v>
      </c>
      <c r="C4294" t="s">
        <v>1275</v>
      </c>
      <c r="D4294">
        <v>35</v>
      </c>
      <c r="E4294" s="1">
        <v>784902</v>
      </c>
      <c r="G4294" t="s">
        <v>111</v>
      </c>
      <c r="H4294" t="s">
        <v>1455</v>
      </c>
      <c r="I4294" t="s">
        <v>1456</v>
      </c>
      <c r="J4294" t="s">
        <v>119</v>
      </c>
      <c r="K4294" t="s">
        <v>24</v>
      </c>
      <c r="L4294" t="s">
        <v>25</v>
      </c>
      <c r="M4294" t="s">
        <v>120</v>
      </c>
    </row>
    <row r="4295" spans="1:13" x14ac:dyDescent="0.3">
      <c r="A4295" t="s">
        <v>1454</v>
      </c>
      <c r="C4295" t="s">
        <v>28936</v>
      </c>
      <c r="D4295">
        <v>14</v>
      </c>
      <c r="E4295" s="1">
        <v>249859</v>
      </c>
      <c r="G4295" t="s">
        <v>111</v>
      </c>
      <c r="H4295" t="s">
        <v>28937</v>
      </c>
      <c r="I4295" t="s">
        <v>1456</v>
      </c>
      <c r="J4295" t="s">
        <v>119</v>
      </c>
      <c r="K4295" t="s">
        <v>24</v>
      </c>
      <c r="L4295" t="s">
        <v>25</v>
      </c>
      <c r="M4295" t="s">
        <v>120</v>
      </c>
    </row>
    <row r="4296" spans="1:13" x14ac:dyDescent="0.3">
      <c r="A4296" t="s">
        <v>1454</v>
      </c>
      <c r="C4296" t="s">
        <v>30364</v>
      </c>
      <c r="D4296">
        <v>22</v>
      </c>
      <c r="E4296" s="1">
        <v>417230</v>
      </c>
      <c r="G4296" t="s">
        <v>111</v>
      </c>
      <c r="H4296" t="s">
        <v>30415</v>
      </c>
      <c r="I4296" t="s">
        <v>1456</v>
      </c>
      <c r="J4296" t="s">
        <v>119</v>
      </c>
      <c r="K4296" t="s">
        <v>24</v>
      </c>
      <c r="L4296" t="s">
        <v>25</v>
      </c>
      <c r="M4296" t="s">
        <v>120</v>
      </c>
    </row>
    <row r="4297" spans="1:13" x14ac:dyDescent="0.3">
      <c r="A4297" t="s">
        <v>6341</v>
      </c>
      <c r="C4297" t="s">
        <v>6249</v>
      </c>
      <c r="D4297">
        <v>4</v>
      </c>
      <c r="E4297" s="1">
        <v>15069</v>
      </c>
      <c r="G4297" t="s">
        <v>34</v>
      </c>
      <c r="H4297" t="s">
        <v>6143</v>
      </c>
      <c r="I4297" t="s">
        <v>6342</v>
      </c>
      <c r="J4297" t="s">
        <v>6297</v>
      </c>
      <c r="K4297" t="s">
        <v>24</v>
      </c>
      <c r="L4297" t="s">
        <v>25</v>
      </c>
      <c r="M4297" t="s">
        <v>6146</v>
      </c>
    </row>
    <row r="4298" spans="1:13" x14ac:dyDescent="0.3">
      <c r="A4298" t="s">
        <v>18654</v>
      </c>
      <c r="C4298" t="s">
        <v>18470</v>
      </c>
      <c r="D4298">
        <v>4</v>
      </c>
      <c r="E4298" s="1">
        <v>4654</v>
      </c>
      <c r="G4298" t="s">
        <v>34</v>
      </c>
      <c r="H4298" t="s">
        <v>6143</v>
      </c>
      <c r="I4298" t="s">
        <v>18655</v>
      </c>
      <c r="J4298" t="s">
        <v>3203</v>
      </c>
      <c r="K4298" t="s">
        <v>24</v>
      </c>
      <c r="L4298" t="s">
        <v>25</v>
      </c>
      <c r="M4298" t="s">
        <v>6146</v>
      </c>
    </row>
    <row r="4299" spans="1:13" x14ac:dyDescent="0.3">
      <c r="A4299" t="s">
        <v>1575</v>
      </c>
      <c r="C4299" t="s">
        <v>1558</v>
      </c>
      <c r="D4299">
        <v>35</v>
      </c>
      <c r="E4299" s="1">
        <v>3000000</v>
      </c>
      <c r="G4299" t="s">
        <v>111</v>
      </c>
      <c r="H4299" t="s">
        <v>1576</v>
      </c>
      <c r="I4299" t="s">
        <v>321</v>
      </c>
      <c r="J4299" t="s">
        <v>236</v>
      </c>
      <c r="K4299" t="s">
        <v>24</v>
      </c>
      <c r="L4299" t="s">
        <v>25</v>
      </c>
      <c r="M4299" t="s">
        <v>120</v>
      </c>
    </row>
    <row r="4300" spans="1:13" x14ac:dyDescent="0.3">
      <c r="A4300" t="s">
        <v>1575</v>
      </c>
      <c r="C4300" t="s">
        <v>30756</v>
      </c>
      <c r="D4300">
        <v>19</v>
      </c>
      <c r="E4300" s="1">
        <v>999936</v>
      </c>
      <c r="G4300" t="s">
        <v>111</v>
      </c>
      <c r="H4300" t="s">
        <v>30771</v>
      </c>
      <c r="I4300" t="s">
        <v>321</v>
      </c>
      <c r="J4300" t="s">
        <v>236</v>
      </c>
      <c r="K4300" t="s">
        <v>24</v>
      </c>
      <c r="L4300" t="s">
        <v>25</v>
      </c>
      <c r="M4300" t="s">
        <v>120</v>
      </c>
    </row>
    <row r="4301" spans="1:13" x14ac:dyDescent="0.3">
      <c r="A4301" t="s">
        <v>5559</v>
      </c>
      <c r="C4301" t="s">
        <v>27614</v>
      </c>
      <c r="D4301">
        <v>40</v>
      </c>
      <c r="E4301" s="1">
        <v>249550</v>
      </c>
      <c r="G4301" t="s">
        <v>13</v>
      </c>
      <c r="H4301" t="s">
        <v>27688</v>
      </c>
      <c r="I4301" t="s">
        <v>246</v>
      </c>
      <c r="K4301" t="s">
        <v>247</v>
      </c>
      <c r="L4301" t="s">
        <v>17</v>
      </c>
      <c r="M4301" t="s">
        <v>442</v>
      </c>
    </row>
    <row r="4302" spans="1:13" x14ac:dyDescent="0.3">
      <c r="A4302" t="s">
        <v>5559</v>
      </c>
      <c r="C4302" t="s">
        <v>30536</v>
      </c>
      <c r="D4302">
        <v>4</v>
      </c>
      <c r="E4302" s="1">
        <v>86181</v>
      </c>
      <c r="G4302" t="s">
        <v>13</v>
      </c>
      <c r="H4302" t="s">
        <v>30580</v>
      </c>
      <c r="I4302" t="s">
        <v>246</v>
      </c>
      <c r="K4302" t="s">
        <v>247</v>
      </c>
      <c r="L4302" t="s">
        <v>17</v>
      </c>
      <c r="M4302" t="s">
        <v>82</v>
      </c>
    </row>
    <row r="4303" spans="1:13" x14ac:dyDescent="0.3">
      <c r="A4303" t="s">
        <v>5559</v>
      </c>
      <c r="C4303" t="s">
        <v>5155</v>
      </c>
      <c r="D4303">
        <v>14</v>
      </c>
      <c r="E4303" s="1">
        <v>549999</v>
      </c>
      <c r="G4303" t="s">
        <v>69</v>
      </c>
      <c r="H4303" t="s">
        <v>5560</v>
      </c>
      <c r="I4303" t="s">
        <v>246</v>
      </c>
      <c r="K4303" t="s">
        <v>247</v>
      </c>
      <c r="L4303" t="s">
        <v>17</v>
      </c>
      <c r="M4303" t="s">
        <v>39</v>
      </c>
    </row>
    <row r="4304" spans="1:13" x14ac:dyDescent="0.3">
      <c r="A4304" t="s">
        <v>12804</v>
      </c>
      <c r="C4304" t="s">
        <v>23856</v>
      </c>
      <c r="D4304">
        <v>2</v>
      </c>
      <c r="E4304" s="1">
        <v>13126</v>
      </c>
      <c r="G4304" t="s">
        <v>69</v>
      </c>
      <c r="H4304" t="s">
        <v>23955</v>
      </c>
      <c r="I4304" t="s">
        <v>475</v>
      </c>
      <c r="K4304" t="s">
        <v>189</v>
      </c>
      <c r="L4304" t="s">
        <v>248</v>
      </c>
      <c r="M4304" t="s">
        <v>39</v>
      </c>
    </row>
    <row r="4305" spans="1:13" x14ac:dyDescent="0.3">
      <c r="A4305" t="s">
        <v>12804</v>
      </c>
      <c r="C4305" t="s">
        <v>12803</v>
      </c>
      <c r="D4305">
        <v>41</v>
      </c>
      <c r="E4305" s="1">
        <v>1900000</v>
      </c>
      <c r="G4305" t="s">
        <v>69</v>
      </c>
      <c r="H4305" t="s">
        <v>12805</v>
      </c>
      <c r="I4305" t="s">
        <v>475</v>
      </c>
      <c r="K4305" t="s">
        <v>189</v>
      </c>
      <c r="L4305" t="s">
        <v>17</v>
      </c>
      <c r="M4305" t="s">
        <v>39</v>
      </c>
    </row>
    <row r="4306" spans="1:13" x14ac:dyDescent="0.3">
      <c r="A4306" t="s">
        <v>12804</v>
      </c>
      <c r="C4306" t="s">
        <v>36770</v>
      </c>
      <c r="D4306">
        <v>57</v>
      </c>
      <c r="E4306" s="1">
        <v>1474955</v>
      </c>
      <c r="G4306" t="s">
        <v>69</v>
      </c>
      <c r="H4306" t="s">
        <v>36803</v>
      </c>
      <c r="I4306" t="s">
        <v>475</v>
      </c>
      <c r="K4306" t="s">
        <v>189</v>
      </c>
      <c r="L4306" t="s">
        <v>248</v>
      </c>
      <c r="M4306" t="s">
        <v>39</v>
      </c>
    </row>
    <row r="4307" spans="1:13" x14ac:dyDescent="0.3">
      <c r="A4307" t="s">
        <v>26620</v>
      </c>
      <c r="C4307" t="s">
        <v>26519</v>
      </c>
      <c r="D4307">
        <v>5</v>
      </c>
      <c r="E4307" s="1">
        <v>14334</v>
      </c>
      <c r="G4307" t="s">
        <v>34</v>
      </c>
      <c r="H4307" t="s">
        <v>6143</v>
      </c>
      <c r="I4307" t="s">
        <v>26621</v>
      </c>
      <c r="J4307" t="s">
        <v>2347</v>
      </c>
      <c r="K4307" t="s">
        <v>24</v>
      </c>
      <c r="L4307" t="s">
        <v>25</v>
      </c>
      <c r="M4307" t="s">
        <v>6146</v>
      </c>
    </row>
    <row r="4308" spans="1:13" x14ac:dyDescent="0.3">
      <c r="A4308" t="s">
        <v>1139</v>
      </c>
      <c r="C4308" t="s">
        <v>979</v>
      </c>
      <c r="D4308">
        <v>10</v>
      </c>
      <c r="E4308" s="1">
        <v>276324</v>
      </c>
      <c r="G4308" t="s">
        <v>69</v>
      </c>
      <c r="H4308" t="s">
        <v>1140</v>
      </c>
      <c r="I4308" t="s">
        <v>1141</v>
      </c>
      <c r="J4308" t="s">
        <v>372</v>
      </c>
      <c r="K4308" t="s">
        <v>24</v>
      </c>
      <c r="L4308" t="s">
        <v>25</v>
      </c>
      <c r="M4308" t="s">
        <v>221</v>
      </c>
    </row>
    <row r="4309" spans="1:13" x14ac:dyDescent="0.3">
      <c r="A4309" t="s">
        <v>1139</v>
      </c>
      <c r="C4309" t="s">
        <v>28936</v>
      </c>
      <c r="D4309">
        <v>5</v>
      </c>
      <c r="E4309" s="1">
        <v>100080</v>
      </c>
      <c r="G4309" t="s">
        <v>69</v>
      </c>
      <c r="H4309" t="s">
        <v>29061</v>
      </c>
      <c r="I4309" t="s">
        <v>1141</v>
      </c>
      <c r="J4309" t="s">
        <v>372</v>
      </c>
      <c r="K4309" t="s">
        <v>24</v>
      </c>
      <c r="L4309" t="s">
        <v>25</v>
      </c>
      <c r="M4309" t="s">
        <v>221</v>
      </c>
    </row>
    <row r="4310" spans="1:13" x14ac:dyDescent="0.3">
      <c r="A4310" t="s">
        <v>1139</v>
      </c>
      <c r="C4310" t="s">
        <v>27408</v>
      </c>
      <c r="D4310">
        <v>13</v>
      </c>
      <c r="E4310" s="1">
        <v>225371</v>
      </c>
      <c r="G4310" t="s">
        <v>69</v>
      </c>
      <c r="H4310" t="s">
        <v>27426</v>
      </c>
      <c r="I4310" t="s">
        <v>1141</v>
      </c>
      <c r="J4310" t="s">
        <v>372</v>
      </c>
      <c r="K4310" t="s">
        <v>24</v>
      </c>
      <c r="L4310" t="s">
        <v>25</v>
      </c>
      <c r="M4310" t="s">
        <v>221</v>
      </c>
    </row>
    <row r="4311" spans="1:13" x14ac:dyDescent="0.3">
      <c r="A4311" t="s">
        <v>1139</v>
      </c>
      <c r="C4311" t="s">
        <v>31181</v>
      </c>
      <c r="D4311">
        <v>8</v>
      </c>
      <c r="E4311" s="1">
        <v>75000</v>
      </c>
      <c r="G4311" t="s">
        <v>69</v>
      </c>
      <c r="H4311" t="s">
        <v>31249</v>
      </c>
      <c r="I4311" t="s">
        <v>1141</v>
      </c>
      <c r="J4311" t="s">
        <v>372</v>
      </c>
      <c r="K4311" t="s">
        <v>24</v>
      </c>
      <c r="L4311" t="s">
        <v>17</v>
      </c>
      <c r="M4311" t="s">
        <v>221</v>
      </c>
    </row>
    <row r="4312" spans="1:13" x14ac:dyDescent="0.3">
      <c r="A4312" t="s">
        <v>1139</v>
      </c>
      <c r="C4312" t="s">
        <v>4928</v>
      </c>
      <c r="D4312">
        <v>24</v>
      </c>
      <c r="E4312" s="1">
        <v>400547</v>
      </c>
      <c r="G4312" t="s">
        <v>69</v>
      </c>
      <c r="H4312" t="s">
        <v>4957</v>
      </c>
      <c r="I4312" t="s">
        <v>1141</v>
      </c>
      <c r="J4312" t="s">
        <v>372</v>
      </c>
      <c r="K4312" t="s">
        <v>24</v>
      </c>
      <c r="L4312" t="s">
        <v>25</v>
      </c>
      <c r="M4312" t="s">
        <v>221</v>
      </c>
    </row>
    <row r="4313" spans="1:13" x14ac:dyDescent="0.3">
      <c r="A4313" t="s">
        <v>4768</v>
      </c>
      <c r="C4313" t="s">
        <v>28282</v>
      </c>
      <c r="D4313">
        <v>27</v>
      </c>
      <c r="E4313" s="1">
        <v>8000000</v>
      </c>
      <c r="G4313" t="s">
        <v>69</v>
      </c>
      <c r="H4313" t="s">
        <v>28552</v>
      </c>
      <c r="I4313" t="s">
        <v>359</v>
      </c>
      <c r="K4313" t="s">
        <v>189</v>
      </c>
      <c r="L4313" t="s">
        <v>28553</v>
      </c>
      <c r="M4313" t="s">
        <v>39</v>
      </c>
    </row>
    <row r="4314" spans="1:13" x14ac:dyDescent="0.3">
      <c r="A4314" t="s">
        <v>4768</v>
      </c>
      <c r="C4314" t="s">
        <v>29922</v>
      </c>
      <c r="D4314">
        <v>35</v>
      </c>
      <c r="E4314" s="1">
        <v>1900000</v>
      </c>
      <c r="G4314" t="s">
        <v>69</v>
      </c>
      <c r="H4314" t="s">
        <v>68</v>
      </c>
      <c r="I4314" t="s">
        <v>359</v>
      </c>
      <c r="K4314" t="s">
        <v>189</v>
      </c>
      <c r="L4314" t="s">
        <v>17</v>
      </c>
      <c r="M4314" t="s">
        <v>39</v>
      </c>
    </row>
    <row r="4315" spans="1:13" x14ac:dyDescent="0.3">
      <c r="A4315" t="s">
        <v>4768</v>
      </c>
      <c r="C4315" t="s">
        <v>4681</v>
      </c>
      <c r="D4315">
        <v>6</v>
      </c>
      <c r="E4315" s="1">
        <v>450810</v>
      </c>
      <c r="G4315" t="s">
        <v>69</v>
      </c>
      <c r="H4315" t="s">
        <v>4769</v>
      </c>
      <c r="I4315" t="s">
        <v>359</v>
      </c>
      <c r="K4315" t="s">
        <v>189</v>
      </c>
      <c r="L4315" t="s">
        <v>17</v>
      </c>
      <c r="M4315" t="s">
        <v>221</v>
      </c>
    </row>
    <row r="4316" spans="1:13" x14ac:dyDescent="0.3">
      <c r="A4316" t="s">
        <v>4768</v>
      </c>
      <c r="C4316" t="s">
        <v>23427</v>
      </c>
      <c r="D4316">
        <v>41</v>
      </c>
      <c r="E4316" s="1">
        <v>27019950</v>
      </c>
      <c r="G4316" t="s">
        <v>364</v>
      </c>
      <c r="H4316" t="s">
        <v>23499</v>
      </c>
      <c r="I4316" t="s">
        <v>359</v>
      </c>
      <c r="K4316" t="s">
        <v>189</v>
      </c>
      <c r="L4316" t="s">
        <v>17</v>
      </c>
      <c r="M4316" t="s">
        <v>23500</v>
      </c>
    </row>
    <row r="4317" spans="1:13" x14ac:dyDescent="0.3">
      <c r="A4317" t="s">
        <v>4768</v>
      </c>
      <c r="C4317" t="s">
        <v>21173</v>
      </c>
      <c r="D4317">
        <v>2</v>
      </c>
      <c r="E4317" s="1">
        <v>12000000</v>
      </c>
      <c r="G4317" t="s">
        <v>69</v>
      </c>
      <c r="H4317" t="s">
        <v>21174</v>
      </c>
      <c r="I4317" t="s">
        <v>359</v>
      </c>
      <c r="K4317" t="s">
        <v>189</v>
      </c>
      <c r="L4317" t="s">
        <v>17</v>
      </c>
      <c r="M4317" t="s">
        <v>39</v>
      </c>
    </row>
    <row r="4318" spans="1:13" x14ac:dyDescent="0.3">
      <c r="A4318" t="s">
        <v>4768</v>
      </c>
      <c r="C4318" t="s">
        <v>21907</v>
      </c>
      <c r="D4318">
        <v>19</v>
      </c>
      <c r="E4318" s="1">
        <v>2100000</v>
      </c>
      <c r="G4318" t="s">
        <v>69</v>
      </c>
      <c r="H4318" t="s">
        <v>970</v>
      </c>
      <c r="I4318" t="s">
        <v>359</v>
      </c>
      <c r="K4318" t="s">
        <v>189</v>
      </c>
      <c r="L4318" t="s">
        <v>17</v>
      </c>
      <c r="M4318" t="s">
        <v>3064</v>
      </c>
    </row>
    <row r="4319" spans="1:13" x14ac:dyDescent="0.3">
      <c r="A4319" t="s">
        <v>4768</v>
      </c>
      <c r="C4319" t="s">
        <v>10471</v>
      </c>
      <c r="D4319">
        <v>36</v>
      </c>
      <c r="E4319" s="1">
        <v>2250000</v>
      </c>
      <c r="G4319" t="s">
        <v>69</v>
      </c>
      <c r="H4319" t="s">
        <v>970</v>
      </c>
      <c r="I4319" t="s">
        <v>359</v>
      </c>
      <c r="K4319" t="s">
        <v>189</v>
      </c>
      <c r="L4319" t="s">
        <v>17</v>
      </c>
      <c r="M4319" t="s">
        <v>39</v>
      </c>
    </row>
    <row r="4320" spans="1:13" x14ac:dyDescent="0.3">
      <c r="A4320" t="s">
        <v>4768</v>
      </c>
      <c r="C4320" t="s">
        <v>35205</v>
      </c>
      <c r="D4320">
        <v>18</v>
      </c>
      <c r="E4320" s="1">
        <v>1500000</v>
      </c>
      <c r="G4320" t="s">
        <v>69</v>
      </c>
      <c r="H4320" t="s">
        <v>970</v>
      </c>
      <c r="I4320" t="s">
        <v>359</v>
      </c>
      <c r="K4320" t="s">
        <v>189</v>
      </c>
      <c r="L4320" t="s">
        <v>17</v>
      </c>
      <c r="M4320" t="s">
        <v>39</v>
      </c>
    </row>
    <row r="4321" spans="1:13" x14ac:dyDescent="0.3">
      <c r="A4321" t="s">
        <v>4768</v>
      </c>
      <c r="C4321" t="s">
        <v>37363</v>
      </c>
      <c r="D4321">
        <v>18</v>
      </c>
      <c r="E4321" s="1">
        <v>1827015</v>
      </c>
      <c r="G4321" t="s">
        <v>69</v>
      </c>
      <c r="H4321" t="s">
        <v>970</v>
      </c>
      <c r="I4321" t="s">
        <v>359</v>
      </c>
      <c r="K4321" t="s">
        <v>189</v>
      </c>
      <c r="L4321" t="s">
        <v>17</v>
      </c>
      <c r="M4321" t="s">
        <v>39</v>
      </c>
    </row>
    <row r="4322" spans="1:13" x14ac:dyDescent="0.3">
      <c r="A4322" t="s">
        <v>4768</v>
      </c>
      <c r="C4322" t="s">
        <v>35729</v>
      </c>
      <c r="D4322">
        <v>24</v>
      </c>
      <c r="E4322" s="1">
        <v>2450000</v>
      </c>
      <c r="G4322" t="s">
        <v>69</v>
      </c>
      <c r="H4322" t="s">
        <v>35752</v>
      </c>
      <c r="I4322" t="s">
        <v>359</v>
      </c>
      <c r="K4322" t="s">
        <v>189</v>
      </c>
      <c r="L4322" t="s">
        <v>17</v>
      </c>
      <c r="M4322" t="s">
        <v>39</v>
      </c>
    </row>
    <row r="4323" spans="1:13" x14ac:dyDescent="0.3">
      <c r="A4323" t="s">
        <v>38089</v>
      </c>
      <c r="C4323" t="s">
        <v>38077</v>
      </c>
      <c r="D4323">
        <v>12</v>
      </c>
      <c r="E4323" s="1">
        <v>978975</v>
      </c>
      <c r="G4323" t="s">
        <v>69</v>
      </c>
      <c r="H4323" t="s">
        <v>38090</v>
      </c>
      <c r="I4323" t="s">
        <v>118</v>
      </c>
      <c r="J4323" t="s">
        <v>119</v>
      </c>
      <c r="K4323" t="s">
        <v>24</v>
      </c>
      <c r="L4323" t="s">
        <v>456</v>
      </c>
      <c r="M4323" t="s">
        <v>39</v>
      </c>
    </row>
    <row r="4324" spans="1:13" x14ac:dyDescent="0.3">
      <c r="A4324" t="s">
        <v>26622</v>
      </c>
      <c r="C4324" t="s">
        <v>26519</v>
      </c>
      <c r="D4324">
        <v>5</v>
      </c>
      <c r="E4324" s="1">
        <v>17095</v>
      </c>
      <c r="G4324" t="s">
        <v>34</v>
      </c>
      <c r="H4324" t="s">
        <v>6143</v>
      </c>
      <c r="I4324" t="s">
        <v>26623</v>
      </c>
      <c r="J4324" t="s">
        <v>2347</v>
      </c>
      <c r="K4324" t="s">
        <v>24</v>
      </c>
      <c r="L4324" t="s">
        <v>25</v>
      </c>
      <c r="M4324" t="s">
        <v>6146</v>
      </c>
    </row>
    <row r="4325" spans="1:13" x14ac:dyDescent="0.3">
      <c r="A4325" t="s">
        <v>25542</v>
      </c>
      <c r="C4325" t="s">
        <v>25397</v>
      </c>
      <c r="D4325">
        <v>4</v>
      </c>
      <c r="E4325" s="1">
        <v>4785</v>
      </c>
      <c r="G4325" t="s">
        <v>34</v>
      </c>
      <c r="H4325" t="s">
        <v>6143</v>
      </c>
      <c r="I4325" t="s">
        <v>20103</v>
      </c>
      <c r="J4325" t="s">
        <v>7616</v>
      </c>
      <c r="K4325" t="s">
        <v>24</v>
      </c>
      <c r="L4325" t="s">
        <v>25</v>
      </c>
      <c r="M4325" t="s">
        <v>6146</v>
      </c>
    </row>
    <row r="4326" spans="1:13" x14ac:dyDescent="0.3">
      <c r="A4326" t="s">
        <v>15481</v>
      </c>
      <c r="C4326" t="s">
        <v>15468</v>
      </c>
      <c r="D4326">
        <v>12</v>
      </c>
      <c r="E4326" s="1">
        <v>10000</v>
      </c>
      <c r="G4326" t="s">
        <v>111</v>
      </c>
      <c r="H4326" t="s">
        <v>15482</v>
      </c>
      <c r="I4326" t="s">
        <v>182</v>
      </c>
      <c r="J4326" t="s">
        <v>183</v>
      </c>
      <c r="K4326" t="s">
        <v>24</v>
      </c>
      <c r="L4326" t="s">
        <v>25</v>
      </c>
      <c r="M4326" t="s">
        <v>120</v>
      </c>
    </row>
    <row r="4327" spans="1:13" x14ac:dyDescent="0.3">
      <c r="A4327" t="s">
        <v>31862</v>
      </c>
      <c r="C4327" t="s">
        <v>31834</v>
      </c>
      <c r="D4327">
        <v>12</v>
      </c>
      <c r="E4327" s="1">
        <v>21576</v>
      </c>
      <c r="G4327" t="s">
        <v>34</v>
      </c>
      <c r="H4327" t="s">
        <v>31863</v>
      </c>
      <c r="I4327" t="s">
        <v>6759</v>
      </c>
      <c r="J4327" t="s">
        <v>165</v>
      </c>
      <c r="K4327" t="s">
        <v>24</v>
      </c>
      <c r="L4327" t="s">
        <v>25</v>
      </c>
      <c r="M4327" t="s">
        <v>6146</v>
      </c>
    </row>
    <row r="4328" spans="1:13" x14ac:dyDescent="0.3">
      <c r="A4328" t="s">
        <v>14995</v>
      </c>
      <c r="C4328" t="s">
        <v>14716</v>
      </c>
      <c r="D4328">
        <v>4</v>
      </c>
      <c r="E4328" s="1">
        <v>8256</v>
      </c>
      <c r="G4328" t="s">
        <v>34</v>
      </c>
      <c r="H4328" t="s">
        <v>6143</v>
      </c>
      <c r="I4328" t="s">
        <v>14996</v>
      </c>
      <c r="J4328" t="s">
        <v>300</v>
      </c>
      <c r="K4328" t="s">
        <v>24</v>
      </c>
      <c r="L4328" t="s">
        <v>25</v>
      </c>
      <c r="M4328" t="s">
        <v>6146</v>
      </c>
    </row>
    <row r="4329" spans="1:13" x14ac:dyDescent="0.3">
      <c r="A4329" t="s">
        <v>9637</v>
      </c>
      <c r="C4329" t="s">
        <v>9547</v>
      </c>
      <c r="D4329">
        <v>18</v>
      </c>
      <c r="E4329" s="1">
        <v>100000</v>
      </c>
      <c r="G4329" t="s">
        <v>48</v>
      </c>
      <c r="H4329" t="s">
        <v>9638</v>
      </c>
      <c r="I4329" t="s">
        <v>9639</v>
      </c>
      <c r="K4329" t="s">
        <v>645</v>
      </c>
      <c r="L4329" t="s">
        <v>17</v>
      </c>
      <c r="M4329" t="s">
        <v>190</v>
      </c>
    </row>
    <row r="4330" spans="1:13" x14ac:dyDescent="0.3">
      <c r="A4330" t="s">
        <v>19708</v>
      </c>
      <c r="C4330" t="s">
        <v>19404</v>
      </c>
      <c r="D4330">
        <v>6</v>
      </c>
      <c r="E4330" s="1">
        <v>14995</v>
      </c>
      <c r="G4330" t="s">
        <v>34</v>
      </c>
      <c r="H4330" t="s">
        <v>6143</v>
      </c>
      <c r="I4330" t="s">
        <v>6173</v>
      </c>
      <c r="J4330" t="s">
        <v>280</v>
      </c>
      <c r="K4330" t="s">
        <v>24</v>
      </c>
      <c r="L4330" t="s">
        <v>25</v>
      </c>
      <c r="M4330" t="s">
        <v>6146</v>
      </c>
    </row>
    <row r="4331" spans="1:13" x14ac:dyDescent="0.3">
      <c r="A4331" t="s">
        <v>6172</v>
      </c>
      <c r="C4331" t="s">
        <v>18238</v>
      </c>
      <c r="D4331">
        <v>9</v>
      </c>
      <c r="E4331" s="1">
        <v>102000</v>
      </c>
      <c r="G4331" t="s">
        <v>34</v>
      </c>
      <c r="H4331" t="s">
        <v>18250</v>
      </c>
      <c r="I4331" t="s">
        <v>6173</v>
      </c>
      <c r="J4331" t="s">
        <v>6145</v>
      </c>
      <c r="L4331" t="s">
        <v>25</v>
      </c>
      <c r="M4331" t="s">
        <v>6146</v>
      </c>
    </row>
    <row r="4332" spans="1:13" x14ac:dyDescent="0.3">
      <c r="A4332" t="s">
        <v>6172</v>
      </c>
      <c r="C4332" t="s">
        <v>6098</v>
      </c>
      <c r="D4332">
        <v>3</v>
      </c>
      <c r="E4332" s="1">
        <v>160822</v>
      </c>
      <c r="G4332" t="s">
        <v>34</v>
      </c>
      <c r="H4332" t="s">
        <v>6143</v>
      </c>
      <c r="I4332" t="s">
        <v>6173</v>
      </c>
      <c r="J4332" t="s">
        <v>6145</v>
      </c>
      <c r="L4332" t="s">
        <v>25</v>
      </c>
      <c r="M4332" t="s">
        <v>6146</v>
      </c>
    </row>
    <row r="4333" spans="1:13" x14ac:dyDescent="0.3">
      <c r="A4333" t="s">
        <v>6172</v>
      </c>
      <c r="C4333" t="s">
        <v>6098</v>
      </c>
      <c r="D4333">
        <v>3</v>
      </c>
      <c r="E4333" s="1">
        <v>28684</v>
      </c>
      <c r="G4333" t="s">
        <v>34</v>
      </c>
      <c r="H4333" t="s">
        <v>6143</v>
      </c>
      <c r="I4333" t="s">
        <v>6173</v>
      </c>
      <c r="J4333" t="s">
        <v>6145</v>
      </c>
      <c r="L4333" t="s">
        <v>25</v>
      </c>
      <c r="M4333" t="s">
        <v>6146</v>
      </c>
    </row>
    <row r="4334" spans="1:13" x14ac:dyDescent="0.3">
      <c r="A4334" t="s">
        <v>31412</v>
      </c>
      <c r="C4334" t="s">
        <v>31300</v>
      </c>
      <c r="D4334">
        <v>5</v>
      </c>
      <c r="E4334" s="1">
        <v>55074</v>
      </c>
      <c r="G4334" t="s">
        <v>34</v>
      </c>
      <c r="H4334" t="s">
        <v>6143</v>
      </c>
      <c r="I4334" t="s">
        <v>25496</v>
      </c>
      <c r="J4334" t="s">
        <v>137</v>
      </c>
      <c r="K4334" t="s">
        <v>24</v>
      </c>
      <c r="L4334" t="s">
        <v>25</v>
      </c>
      <c r="M4334" t="s">
        <v>6146</v>
      </c>
    </row>
    <row r="4335" spans="1:13" x14ac:dyDescent="0.3">
      <c r="A4335" t="s">
        <v>33660</v>
      </c>
      <c r="C4335" t="s">
        <v>33603</v>
      </c>
      <c r="D4335">
        <v>15</v>
      </c>
      <c r="E4335" s="1">
        <v>200000</v>
      </c>
      <c r="G4335" t="s">
        <v>111</v>
      </c>
      <c r="H4335" t="s">
        <v>33661</v>
      </c>
      <c r="I4335" t="s">
        <v>1567</v>
      </c>
      <c r="J4335" t="s">
        <v>422</v>
      </c>
      <c r="K4335" t="s">
        <v>24</v>
      </c>
      <c r="L4335" t="s">
        <v>25</v>
      </c>
      <c r="M4335" t="s">
        <v>120</v>
      </c>
    </row>
    <row r="4336" spans="1:13" x14ac:dyDescent="0.3">
      <c r="A4336" t="s">
        <v>31793</v>
      </c>
      <c r="C4336" t="s">
        <v>31728</v>
      </c>
      <c r="D4336">
        <v>6</v>
      </c>
      <c r="E4336" s="1">
        <v>52785</v>
      </c>
      <c r="G4336" t="s">
        <v>34</v>
      </c>
      <c r="H4336" t="s">
        <v>6143</v>
      </c>
      <c r="I4336" t="s">
        <v>31794</v>
      </c>
      <c r="J4336" t="s">
        <v>165</v>
      </c>
      <c r="K4336" t="s">
        <v>24</v>
      </c>
      <c r="L4336" t="s">
        <v>25</v>
      </c>
      <c r="M4336" t="s">
        <v>6146</v>
      </c>
    </row>
    <row r="4337" spans="1:13" x14ac:dyDescent="0.3">
      <c r="A4337" t="s">
        <v>7199</v>
      </c>
      <c r="C4337" t="s">
        <v>6985</v>
      </c>
      <c r="D4337">
        <v>6</v>
      </c>
      <c r="E4337" s="1">
        <v>5707</v>
      </c>
      <c r="G4337" t="s">
        <v>34</v>
      </c>
      <c r="H4337" t="s">
        <v>6143</v>
      </c>
      <c r="I4337" t="s">
        <v>7200</v>
      </c>
      <c r="J4337" t="s">
        <v>307</v>
      </c>
      <c r="K4337" t="s">
        <v>24</v>
      </c>
      <c r="L4337" t="s">
        <v>25</v>
      </c>
      <c r="M4337" t="s">
        <v>6146</v>
      </c>
    </row>
    <row r="4338" spans="1:13" x14ac:dyDescent="0.3">
      <c r="A4338" t="s">
        <v>10019</v>
      </c>
      <c r="C4338" t="s">
        <v>9547</v>
      </c>
      <c r="D4338">
        <v>15</v>
      </c>
      <c r="E4338" s="1">
        <v>200000</v>
      </c>
      <c r="G4338" t="s">
        <v>111</v>
      </c>
      <c r="H4338" t="s">
        <v>9533</v>
      </c>
      <c r="I4338" t="s">
        <v>1567</v>
      </c>
      <c r="J4338" t="s">
        <v>422</v>
      </c>
      <c r="K4338" t="s">
        <v>24</v>
      </c>
      <c r="L4338" t="s">
        <v>25</v>
      </c>
      <c r="M4338" t="s">
        <v>120</v>
      </c>
    </row>
    <row r="4339" spans="1:13" x14ac:dyDescent="0.3">
      <c r="A4339" t="s">
        <v>10019</v>
      </c>
      <c r="C4339" t="s">
        <v>34985</v>
      </c>
      <c r="D4339">
        <v>27</v>
      </c>
      <c r="E4339" s="1">
        <v>580000</v>
      </c>
      <c r="G4339" t="s">
        <v>111</v>
      </c>
      <c r="H4339" t="s">
        <v>34594</v>
      </c>
      <c r="I4339" t="s">
        <v>1567</v>
      </c>
      <c r="J4339" t="s">
        <v>422</v>
      </c>
      <c r="K4339" t="s">
        <v>24</v>
      </c>
      <c r="L4339" t="s">
        <v>25</v>
      </c>
      <c r="M4339" t="s">
        <v>120</v>
      </c>
    </row>
    <row r="4340" spans="1:13" x14ac:dyDescent="0.3">
      <c r="A4340" t="s">
        <v>10019</v>
      </c>
      <c r="C4340" t="s">
        <v>34035</v>
      </c>
      <c r="D4340">
        <v>25</v>
      </c>
      <c r="E4340" s="1">
        <v>214808</v>
      </c>
      <c r="G4340" t="s">
        <v>111</v>
      </c>
      <c r="H4340" t="s">
        <v>34080</v>
      </c>
      <c r="I4340" t="s">
        <v>1567</v>
      </c>
      <c r="J4340" t="s">
        <v>422</v>
      </c>
      <c r="K4340" t="s">
        <v>24</v>
      </c>
      <c r="L4340" t="s">
        <v>25</v>
      </c>
      <c r="M4340" t="s">
        <v>120</v>
      </c>
    </row>
    <row r="4341" spans="1:13" x14ac:dyDescent="0.3">
      <c r="A4341" t="s">
        <v>10019</v>
      </c>
      <c r="C4341" t="s">
        <v>34100</v>
      </c>
      <c r="D4341">
        <v>24</v>
      </c>
      <c r="E4341" s="1">
        <v>150834</v>
      </c>
      <c r="G4341" t="s">
        <v>111</v>
      </c>
      <c r="H4341" t="s">
        <v>34180</v>
      </c>
      <c r="I4341" t="s">
        <v>1567</v>
      </c>
      <c r="J4341" t="s">
        <v>422</v>
      </c>
      <c r="K4341" t="s">
        <v>24</v>
      </c>
      <c r="L4341" t="s">
        <v>25</v>
      </c>
      <c r="M4341" t="s">
        <v>120</v>
      </c>
    </row>
    <row r="4342" spans="1:13" x14ac:dyDescent="0.3">
      <c r="A4342" t="s">
        <v>10019</v>
      </c>
      <c r="C4342" t="s">
        <v>37047</v>
      </c>
      <c r="D4342">
        <v>7</v>
      </c>
      <c r="E4342" s="1">
        <v>106068</v>
      </c>
      <c r="G4342" t="s">
        <v>111</v>
      </c>
      <c r="H4342" t="s">
        <v>37195</v>
      </c>
      <c r="I4342" t="s">
        <v>1567</v>
      </c>
      <c r="J4342" t="s">
        <v>422</v>
      </c>
      <c r="K4342" t="s">
        <v>24</v>
      </c>
      <c r="L4342" t="s">
        <v>25</v>
      </c>
      <c r="M4342" t="s">
        <v>120</v>
      </c>
    </row>
    <row r="4343" spans="1:13" x14ac:dyDescent="0.3">
      <c r="A4343" t="s">
        <v>10019</v>
      </c>
      <c r="C4343" t="s">
        <v>36770</v>
      </c>
      <c r="D4343">
        <v>34</v>
      </c>
      <c r="E4343" s="1">
        <v>1439034</v>
      </c>
      <c r="G4343" t="s">
        <v>111</v>
      </c>
      <c r="H4343" t="s">
        <v>34237</v>
      </c>
      <c r="I4343" t="s">
        <v>1567</v>
      </c>
      <c r="J4343" t="s">
        <v>422</v>
      </c>
      <c r="K4343" t="s">
        <v>24</v>
      </c>
      <c r="L4343" t="s">
        <v>25</v>
      </c>
      <c r="M4343" t="s">
        <v>120</v>
      </c>
    </row>
    <row r="4344" spans="1:13" x14ac:dyDescent="0.3">
      <c r="A4344" t="s">
        <v>10019</v>
      </c>
      <c r="C4344" t="s">
        <v>37919</v>
      </c>
      <c r="D4344">
        <v>74</v>
      </c>
      <c r="E4344" s="1">
        <v>1475261</v>
      </c>
      <c r="G4344" t="s">
        <v>111</v>
      </c>
      <c r="H4344" t="s">
        <v>38003</v>
      </c>
      <c r="I4344" t="s">
        <v>1567</v>
      </c>
      <c r="J4344" t="s">
        <v>422</v>
      </c>
      <c r="K4344" t="s">
        <v>24</v>
      </c>
      <c r="L4344" t="s">
        <v>25</v>
      </c>
      <c r="M4344" t="s">
        <v>120</v>
      </c>
    </row>
    <row r="4345" spans="1:13" x14ac:dyDescent="0.3">
      <c r="A4345" t="s">
        <v>10865</v>
      </c>
      <c r="C4345" t="s">
        <v>22024</v>
      </c>
      <c r="D4345">
        <v>24</v>
      </c>
      <c r="E4345" s="1">
        <v>1198443</v>
      </c>
      <c r="G4345" t="s">
        <v>111</v>
      </c>
      <c r="H4345" t="s">
        <v>22068</v>
      </c>
      <c r="I4345" t="s">
        <v>22</v>
      </c>
      <c r="J4345" t="s">
        <v>23</v>
      </c>
      <c r="K4345" t="s">
        <v>24</v>
      </c>
      <c r="L4345" t="s">
        <v>25</v>
      </c>
      <c r="M4345" t="s">
        <v>120</v>
      </c>
    </row>
    <row r="4346" spans="1:13" x14ac:dyDescent="0.3">
      <c r="A4346" t="s">
        <v>10865</v>
      </c>
      <c r="C4346" t="s">
        <v>16466</v>
      </c>
      <c r="D4346">
        <v>26</v>
      </c>
      <c r="E4346" s="1">
        <v>442136</v>
      </c>
      <c r="G4346" t="s">
        <v>111</v>
      </c>
      <c r="H4346" t="s">
        <v>16485</v>
      </c>
      <c r="I4346" t="s">
        <v>22</v>
      </c>
      <c r="J4346" t="s">
        <v>23</v>
      </c>
      <c r="K4346" t="s">
        <v>24</v>
      </c>
      <c r="L4346" t="s">
        <v>25</v>
      </c>
      <c r="M4346" t="s">
        <v>120</v>
      </c>
    </row>
    <row r="4347" spans="1:13" x14ac:dyDescent="0.3">
      <c r="A4347" t="s">
        <v>10865</v>
      </c>
      <c r="C4347" t="s">
        <v>10589</v>
      </c>
      <c r="D4347">
        <v>18</v>
      </c>
      <c r="E4347" s="1">
        <v>500187</v>
      </c>
      <c r="G4347" t="s">
        <v>111</v>
      </c>
      <c r="H4347" t="s">
        <v>10866</v>
      </c>
      <c r="I4347" t="s">
        <v>22</v>
      </c>
      <c r="J4347" t="s">
        <v>23</v>
      </c>
      <c r="K4347" t="s">
        <v>24</v>
      </c>
      <c r="L4347" t="s">
        <v>25</v>
      </c>
      <c r="M4347" t="s">
        <v>120</v>
      </c>
    </row>
    <row r="4348" spans="1:13" x14ac:dyDescent="0.3">
      <c r="A4348" t="s">
        <v>1366</v>
      </c>
      <c r="C4348" t="s">
        <v>1275</v>
      </c>
      <c r="D4348">
        <v>18</v>
      </c>
      <c r="E4348" s="1">
        <v>236500</v>
      </c>
      <c r="G4348" t="s">
        <v>111</v>
      </c>
      <c r="H4348" t="s">
        <v>1367</v>
      </c>
      <c r="I4348" t="s">
        <v>1368</v>
      </c>
      <c r="J4348" t="s">
        <v>732</v>
      </c>
      <c r="K4348" t="s">
        <v>24</v>
      </c>
      <c r="L4348" t="s">
        <v>25</v>
      </c>
      <c r="M4348" t="s">
        <v>120</v>
      </c>
    </row>
    <row r="4349" spans="1:13" x14ac:dyDescent="0.3">
      <c r="A4349" t="s">
        <v>1366</v>
      </c>
      <c r="C4349" t="s">
        <v>22131</v>
      </c>
      <c r="D4349">
        <v>70</v>
      </c>
      <c r="E4349" s="1">
        <v>27454086</v>
      </c>
      <c r="G4349" t="s">
        <v>111</v>
      </c>
      <c r="H4349" t="s">
        <v>22148</v>
      </c>
      <c r="I4349" t="s">
        <v>1368</v>
      </c>
      <c r="J4349" t="s">
        <v>732</v>
      </c>
      <c r="K4349" t="s">
        <v>24</v>
      </c>
      <c r="L4349" t="s">
        <v>25</v>
      </c>
      <c r="M4349" t="s">
        <v>120</v>
      </c>
    </row>
    <row r="4350" spans="1:13" x14ac:dyDescent="0.3">
      <c r="A4350" t="s">
        <v>1366</v>
      </c>
      <c r="C4350" t="s">
        <v>9547</v>
      </c>
      <c r="D4350">
        <v>35</v>
      </c>
      <c r="E4350" s="1">
        <v>4000000</v>
      </c>
      <c r="G4350" t="s">
        <v>111</v>
      </c>
      <c r="H4350" t="s">
        <v>9641</v>
      </c>
      <c r="I4350" t="s">
        <v>1368</v>
      </c>
      <c r="J4350" t="s">
        <v>732</v>
      </c>
      <c r="K4350" t="s">
        <v>24</v>
      </c>
      <c r="L4350" t="s">
        <v>25</v>
      </c>
      <c r="M4350" t="s">
        <v>120</v>
      </c>
    </row>
    <row r="4351" spans="1:13" x14ac:dyDescent="0.3">
      <c r="A4351" t="s">
        <v>1366</v>
      </c>
      <c r="C4351" t="s">
        <v>11012</v>
      </c>
      <c r="D4351">
        <v>11</v>
      </c>
      <c r="E4351" s="1">
        <v>152253</v>
      </c>
      <c r="G4351" t="s">
        <v>111</v>
      </c>
      <c r="H4351" t="s">
        <v>11099</v>
      </c>
      <c r="I4351" t="s">
        <v>1368</v>
      </c>
      <c r="J4351" t="s">
        <v>732</v>
      </c>
      <c r="K4351" t="s">
        <v>24</v>
      </c>
      <c r="L4351" t="s">
        <v>25</v>
      </c>
      <c r="M4351" t="s">
        <v>120</v>
      </c>
    </row>
    <row r="4352" spans="1:13" x14ac:dyDescent="0.3">
      <c r="A4352" t="s">
        <v>1366</v>
      </c>
      <c r="C4352" t="s">
        <v>11140</v>
      </c>
      <c r="D4352">
        <v>34</v>
      </c>
      <c r="E4352" s="1">
        <v>5000000</v>
      </c>
      <c r="G4352" t="s">
        <v>111</v>
      </c>
      <c r="H4352" t="s">
        <v>11148</v>
      </c>
      <c r="I4352" t="s">
        <v>1368</v>
      </c>
      <c r="J4352" t="s">
        <v>732</v>
      </c>
      <c r="K4352" t="s">
        <v>24</v>
      </c>
      <c r="L4352" t="s">
        <v>25</v>
      </c>
      <c r="M4352" t="s">
        <v>120</v>
      </c>
    </row>
    <row r="4353" spans="1:13" x14ac:dyDescent="0.3">
      <c r="A4353" t="s">
        <v>1366</v>
      </c>
      <c r="C4353" t="s">
        <v>8771</v>
      </c>
      <c r="D4353">
        <v>2</v>
      </c>
      <c r="E4353" s="1">
        <v>12000</v>
      </c>
      <c r="G4353" t="s">
        <v>111</v>
      </c>
      <c r="H4353" t="s">
        <v>8941</v>
      </c>
      <c r="I4353" t="s">
        <v>1368</v>
      </c>
      <c r="J4353" t="s">
        <v>732</v>
      </c>
      <c r="K4353" t="s">
        <v>24</v>
      </c>
      <c r="L4353" t="s">
        <v>25</v>
      </c>
      <c r="M4353" t="s">
        <v>120</v>
      </c>
    </row>
    <row r="4354" spans="1:13" x14ac:dyDescent="0.3">
      <c r="A4354" t="s">
        <v>1366</v>
      </c>
      <c r="C4354" t="s">
        <v>34736</v>
      </c>
      <c r="D4354">
        <v>85</v>
      </c>
      <c r="E4354" s="1">
        <v>1219730</v>
      </c>
      <c r="G4354" t="s">
        <v>111</v>
      </c>
      <c r="H4354" t="s">
        <v>34980</v>
      </c>
      <c r="I4354" t="s">
        <v>1368</v>
      </c>
      <c r="J4354" t="s">
        <v>732</v>
      </c>
      <c r="K4354" t="s">
        <v>24</v>
      </c>
      <c r="L4354" t="s">
        <v>25</v>
      </c>
      <c r="M4354" t="s">
        <v>120</v>
      </c>
    </row>
    <row r="4355" spans="1:13" x14ac:dyDescent="0.3">
      <c r="A4355" t="s">
        <v>1366</v>
      </c>
      <c r="C4355" t="s">
        <v>33297</v>
      </c>
      <c r="D4355">
        <v>65</v>
      </c>
      <c r="E4355" s="1">
        <v>12500000</v>
      </c>
      <c r="G4355" t="s">
        <v>111</v>
      </c>
      <c r="H4355" t="s">
        <v>33299</v>
      </c>
      <c r="I4355" t="s">
        <v>1368</v>
      </c>
      <c r="J4355" t="s">
        <v>732</v>
      </c>
      <c r="K4355" t="s">
        <v>24</v>
      </c>
      <c r="L4355" t="s">
        <v>25</v>
      </c>
      <c r="M4355" t="s">
        <v>120</v>
      </c>
    </row>
    <row r="4356" spans="1:13" x14ac:dyDescent="0.3">
      <c r="A4356" t="s">
        <v>1366</v>
      </c>
      <c r="C4356" t="s">
        <v>37782</v>
      </c>
      <c r="D4356">
        <v>51</v>
      </c>
      <c r="E4356" s="1">
        <v>10000000</v>
      </c>
      <c r="G4356" t="s">
        <v>111</v>
      </c>
      <c r="H4356" t="s">
        <v>37790</v>
      </c>
      <c r="I4356" t="s">
        <v>1368</v>
      </c>
      <c r="J4356" t="s">
        <v>732</v>
      </c>
      <c r="K4356" t="s">
        <v>24</v>
      </c>
      <c r="L4356" t="s">
        <v>25</v>
      </c>
      <c r="M4356" t="s">
        <v>120</v>
      </c>
    </row>
    <row r="4357" spans="1:13" x14ac:dyDescent="0.3">
      <c r="A4357" t="s">
        <v>18082</v>
      </c>
      <c r="C4357" t="s">
        <v>18080</v>
      </c>
      <c r="D4357">
        <v>11</v>
      </c>
      <c r="E4357" s="1">
        <v>800000</v>
      </c>
      <c r="G4357" t="s">
        <v>111</v>
      </c>
      <c r="H4357" t="s">
        <v>970</v>
      </c>
      <c r="I4357" t="s">
        <v>22</v>
      </c>
      <c r="J4357" t="s">
        <v>23</v>
      </c>
      <c r="K4357" t="s">
        <v>24</v>
      </c>
      <c r="L4357" t="s">
        <v>25</v>
      </c>
      <c r="M4357" t="s">
        <v>120</v>
      </c>
    </row>
    <row r="4358" spans="1:13" x14ac:dyDescent="0.3">
      <c r="A4358" t="s">
        <v>18089</v>
      </c>
      <c r="C4358" t="s">
        <v>18080</v>
      </c>
      <c r="D4358">
        <v>35</v>
      </c>
      <c r="E4358" s="1">
        <v>200000</v>
      </c>
      <c r="G4358" t="s">
        <v>111</v>
      </c>
      <c r="H4358" t="s">
        <v>970</v>
      </c>
      <c r="I4358" t="s">
        <v>460</v>
      </c>
      <c r="J4358" t="s">
        <v>30</v>
      </c>
      <c r="K4358" t="s">
        <v>24</v>
      </c>
      <c r="L4358" t="s">
        <v>25</v>
      </c>
      <c r="M4358" t="s">
        <v>120</v>
      </c>
    </row>
    <row r="4359" spans="1:13" x14ac:dyDescent="0.3">
      <c r="A4359" t="s">
        <v>14432</v>
      </c>
      <c r="C4359" t="s">
        <v>14108</v>
      </c>
      <c r="D4359">
        <v>7</v>
      </c>
      <c r="E4359" s="1">
        <v>7704</v>
      </c>
      <c r="G4359" t="s">
        <v>34</v>
      </c>
      <c r="H4359" t="s">
        <v>6143</v>
      </c>
      <c r="I4359" t="s">
        <v>14433</v>
      </c>
      <c r="J4359" t="s">
        <v>433</v>
      </c>
      <c r="K4359" t="s">
        <v>24</v>
      </c>
      <c r="L4359" t="s">
        <v>25</v>
      </c>
      <c r="M4359" t="s">
        <v>6146</v>
      </c>
    </row>
    <row r="4360" spans="1:13" x14ac:dyDescent="0.3">
      <c r="A4360" t="s">
        <v>32748</v>
      </c>
      <c r="C4360" t="s">
        <v>32581</v>
      </c>
      <c r="D4360">
        <v>7</v>
      </c>
      <c r="E4360" s="1">
        <v>8377</v>
      </c>
      <c r="G4360" t="s">
        <v>34</v>
      </c>
      <c r="H4360" t="s">
        <v>6143</v>
      </c>
      <c r="I4360" t="s">
        <v>32749</v>
      </c>
      <c r="J4360" t="s">
        <v>70</v>
      </c>
      <c r="K4360" t="s">
        <v>24</v>
      </c>
      <c r="L4360" t="s">
        <v>25</v>
      </c>
      <c r="M4360" t="s">
        <v>6146</v>
      </c>
    </row>
    <row r="4361" spans="1:13" x14ac:dyDescent="0.3">
      <c r="A4361" t="s">
        <v>32111</v>
      </c>
      <c r="C4361" t="s">
        <v>31866</v>
      </c>
      <c r="D4361">
        <v>6</v>
      </c>
      <c r="E4361" s="1">
        <v>7655</v>
      </c>
      <c r="G4361" t="s">
        <v>34</v>
      </c>
      <c r="H4361" t="s">
        <v>6143</v>
      </c>
      <c r="I4361" t="s">
        <v>32112</v>
      </c>
      <c r="J4361" t="s">
        <v>769</v>
      </c>
      <c r="K4361" t="s">
        <v>24</v>
      </c>
      <c r="L4361" t="s">
        <v>25</v>
      </c>
      <c r="M4361" t="s">
        <v>6146</v>
      </c>
    </row>
    <row r="4362" spans="1:13" x14ac:dyDescent="0.3">
      <c r="A4362" t="s">
        <v>3374</v>
      </c>
      <c r="C4362" t="s">
        <v>2957</v>
      </c>
      <c r="D4362">
        <v>12</v>
      </c>
      <c r="E4362" s="1">
        <v>297529</v>
      </c>
      <c r="G4362" t="s">
        <v>69</v>
      </c>
      <c r="H4362" t="s">
        <v>3375</v>
      </c>
      <c r="I4362" t="s">
        <v>359</v>
      </c>
      <c r="K4362" t="s">
        <v>189</v>
      </c>
      <c r="L4362" t="s">
        <v>248</v>
      </c>
      <c r="M4362" t="s">
        <v>39</v>
      </c>
    </row>
    <row r="4363" spans="1:13" x14ac:dyDescent="0.3">
      <c r="A4363" t="s">
        <v>3374</v>
      </c>
      <c r="C4363" t="s">
        <v>31181</v>
      </c>
      <c r="D4363">
        <v>7</v>
      </c>
      <c r="E4363" s="1">
        <v>116569</v>
      </c>
      <c r="G4363" t="s">
        <v>69</v>
      </c>
      <c r="H4363" t="s">
        <v>31221</v>
      </c>
      <c r="I4363" t="s">
        <v>359</v>
      </c>
      <c r="K4363" t="s">
        <v>189</v>
      </c>
      <c r="L4363" t="s">
        <v>248</v>
      </c>
      <c r="M4363" t="s">
        <v>87</v>
      </c>
    </row>
    <row r="4364" spans="1:13" x14ac:dyDescent="0.3">
      <c r="A4364" t="s">
        <v>3374</v>
      </c>
      <c r="C4364" t="s">
        <v>3657</v>
      </c>
      <c r="D4364">
        <v>28</v>
      </c>
      <c r="E4364" s="1">
        <v>434118</v>
      </c>
      <c r="G4364" t="s">
        <v>48</v>
      </c>
      <c r="H4364" t="s">
        <v>3935</v>
      </c>
      <c r="I4364" t="s">
        <v>359</v>
      </c>
      <c r="K4364" t="s">
        <v>189</v>
      </c>
      <c r="L4364" t="s">
        <v>248</v>
      </c>
      <c r="M4364" t="s">
        <v>190</v>
      </c>
    </row>
    <row r="4365" spans="1:13" x14ac:dyDescent="0.3">
      <c r="A4365" t="s">
        <v>3374</v>
      </c>
      <c r="C4365" t="s">
        <v>22801</v>
      </c>
      <c r="D4365">
        <v>10</v>
      </c>
      <c r="E4365" s="1">
        <v>136700</v>
      </c>
      <c r="G4365" t="s">
        <v>13</v>
      </c>
      <c r="H4365" t="s">
        <v>22823</v>
      </c>
      <c r="I4365" t="s">
        <v>359</v>
      </c>
      <c r="K4365" t="s">
        <v>189</v>
      </c>
      <c r="L4365" t="s">
        <v>17</v>
      </c>
      <c r="M4365" t="s">
        <v>82</v>
      </c>
    </row>
    <row r="4366" spans="1:13" x14ac:dyDescent="0.3">
      <c r="A4366" t="s">
        <v>3374</v>
      </c>
      <c r="C4366" t="s">
        <v>22131</v>
      </c>
      <c r="D4366">
        <v>18</v>
      </c>
      <c r="E4366" s="1">
        <v>146617</v>
      </c>
      <c r="G4366" t="s">
        <v>48</v>
      </c>
      <c r="H4366" t="s">
        <v>22172</v>
      </c>
      <c r="I4366" t="s">
        <v>359</v>
      </c>
      <c r="K4366" t="s">
        <v>189</v>
      </c>
      <c r="L4366" t="s">
        <v>17</v>
      </c>
      <c r="M4366" t="s">
        <v>190</v>
      </c>
    </row>
    <row r="4367" spans="1:13" x14ac:dyDescent="0.3">
      <c r="A4367" t="s">
        <v>3374</v>
      </c>
      <c r="C4367" t="s">
        <v>17339</v>
      </c>
      <c r="D4367">
        <v>17</v>
      </c>
      <c r="E4367" s="1">
        <v>307288</v>
      </c>
      <c r="G4367" t="s">
        <v>69</v>
      </c>
      <c r="H4367" t="s">
        <v>17352</v>
      </c>
      <c r="I4367" t="s">
        <v>359</v>
      </c>
      <c r="K4367" t="s">
        <v>189</v>
      </c>
      <c r="L4367" t="s">
        <v>248</v>
      </c>
      <c r="M4367" t="s">
        <v>39</v>
      </c>
    </row>
    <row r="4368" spans="1:13" x14ac:dyDescent="0.3">
      <c r="A4368" t="s">
        <v>3374</v>
      </c>
      <c r="C4368" t="s">
        <v>12314</v>
      </c>
      <c r="D4368">
        <v>38</v>
      </c>
      <c r="E4368" s="1">
        <v>49950</v>
      </c>
      <c r="G4368" t="s">
        <v>69</v>
      </c>
      <c r="H4368" t="s">
        <v>12634</v>
      </c>
      <c r="I4368" t="s">
        <v>359</v>
      </c>
      <c r="K4368" t="s">
        <v>189</v>
      </c>
      <c r="L4368" t="s">
        <v>248</v>
      </c>
      <c r="M4368" t="s">
        <v>39</v>
      </c>
    </row>
    <row r="4369" spans="1:13" x14ac:dyDescent="0.3">
      <c r="A4369" t="s">
        <v>3374</v>
      </c>
      <c r="C4369" t="s">
        <v>11813</v>
      </c>
      <c r="D4369">
        <v>32</v>
      </c>
      <c r="E4369" s="1">
        <v>1045453</v>
      </c>
      <c r="G4369" t="s">
        <v>13</v>
      </c>
      <c r="H4369" t="s">
        <v>11850</v>
      </c>
      <c r="I4369" t="s">
        <v>359</v>
      </c>
      <c r="K4369" t="s">
        <v>189</v>
      </c>
      <c r="L4369" t="s">
        <v>17</v>
      </c>
      <c r="M4369" t="s">
        <v>207</v>
      </c>
    </row>
    <row r="4370" spans="1:13" x14ac:dyDescent="0.3">
      <c r="A4370" t="s">
        <v>3374</v>
      </c>
      <c r="C4370" t="s">
        <v>10992</v>
      </c>
      <c r="D4370">
        <v>4</v>
      </c>
      <c r="E4370" s="1">
        <v>182965</v>
      </c>
      <c r="G4370" t="s">
        <v>13</v>
      </c>
      <c r="H4370" t="s">
        <v>11005</v>
      </c>
      <c r="I4370" t="s">
        <v>359</v>
      </c>
      <c r="K4370" t="s">
        <v>189</v>
      </c>
      <c r="L4370" t="s">
        <v>17</v>
      </c>
      <c r="M4370" t="s">
        <v>207</v>
      </c>
    </row>
    <row r="4371" spans="1:13" x14ac:dyDescent="0.3">
      <c r="A4371" t="s">
        <v>3374</v>
      </c>
      <c r="C4371" t="s">
        <v>11012</v>
      </c>
      <c r="D4371">
        <v>12</v>
      </c>
      <c r="E4371" s="1">
        <v>99666</v>
      </c>
      <c r="G4371" t="s">
        <v>13</v>
      </c>
      <c r="H4371" t="s">
        <v>11085</v>
      </c>
      <c r="I4371" t="s">
        <v>359</v>
      </c>
      <c r="K4371" t="s">
        <v>189</v>
      </c>
      <c r="L4371" t="s">
        <v>17</v>
      </c>
      <c r="M4371" t="s">
        <v>82</v>
      </c>
    </row>
    <row r="4372" spans="1:13" x14ac:dyDescent="0.3">
      <c r="A4372" t="s">
        <v>3374</v>
      </c>
      <c r="C4372" t="s">
        <v>34627</v>
      </c>
      <c r="D4372">
        <v>27</v>
      </c>
      <c r="E4372" s="1">
        <v>191935</v>
      </c>
      <c r="G4372" t="s">
        <v>69</v>
      </c>
      <c r="H4372" t="s">
        <v>5134</v>
      </c>
      <c r="I4372" t="s">
        <v>359</v>
      </c>
      <c r="K4372" t="s">
        <v>189</v>
      </c>
      <c r="L4372" t="s">
        <v>17</v>
      </c>
      <c r="M4372" t="s">
        <v>39</v>
      </c>
    </row>
    <row r="4373" spans="1:13" x14ac:dyDescent="0.3">
      <c r="A4373" t="s">
        <v>3374</v>
      </c>
      <c r="C4373" t="s">
        <v>38133</v>
      </c>
      <c r="D4373">
        <v>6</v>
      </c>
      <c r="E4373" s="1">
        <v>69000</v>
      </c>
      <c r="G4373" t="s">
        <v>13</v>
      </c>
      <c r="H4373" t="s">
        <v>38160</v>
      </c>
      <c r="I4373" t="s">
        <v>359</v>
      </c>
      <c r="K4373" t="s">
        <v>189</v>
      </c>
      <c r="L4373" t="s">
        <v>170</v>
      </c>
      <c r="M4373" t="s">
        <v>82</v>
      </c>
    </row>
    <row r="4374" spans="1:13" x14ac:dyDescent="0.3">
      <c r="A4374" t="s">
        <v>3374</v>
      </c>
      <c r="C4374" t="s">
        <v>17710</v>
      </c>
      <c r="D4374">
        <v>12</v>
      </c>
      <c r="E4374" s="1">
        <v>40000</v>
      </c>
      <c r="G4374" t="s">
        <v>13</v>
      </c>
      <c r="H4374" t="s">
        <v>17805</v>
      </c>
      <c r="I4374" t="s">
        <v>359</v>
      </c>
      <c r="K4374" t="s">
        <v>189</v>
      </c>
      <c r="L4374" t="s">
        <v>248</v>
      </c>
      <c r="M4374" t="s">
        <v>345</v>
      </c>
    </row>
    <row r="4375" spans="1:13" x14ac:dyDescent="0.3">
      <c r="A4375" t="s">
        <v>19520</v>
      </c>
      <c r="C4375" t="s">
        <v>19404</v>
      </c>
      <c r="D4375">
        <v>6</v>
      </c>
      <c r="E4375" s="1">
        <v>12344</v>
      </c>
      <c r="G4375" t="s">
        <v>34</v>
      </c>
      <c r="H4375" t="s">
        <v>6143</v>
      </c>
      <c r="I4375" t="s">
        <v>19521</v>
      </c>
      <c r="J4375" t="s">
        <v>280</v>
      </c>
      <c r="K4375" t="s">
        <v>24</v>
      </c>
      <c r="L4375" t="s">
        <v>25</v>
      </c>
      <c r="M4375" t="s">
        <v>6146</v>
      </c>
    </row>
    <row r="4376" spans="1:13" x14ac:dyDescent="0.3">
      <c r="A4376" t="s">
        <v>12896</v>
      </c>
      <c r="C4376" t="s">
        <v>12803</v>
      </c>
      <c r="D4376">
        <v>18</v>
      </c>
      <c r="E4376" s="1">
        <v>291451</v>
      </c>
      <c r="G4376" t="s">
        <v>111</v>
      </c>
      <c r="H4376" t="s">
        <v>12897</v>
      </c>
      <c r="I4376" t="s">
        <v>12898</v>
      </c>
      <c r="J4376" t="s">
        <v>81</v>
      </c>
      <c r="K4376" t="s">
        <v>24</v>
      </c>
      <c r="L4376" t="s">
        <v>25</v>
      </c>
      <c r="M4376" t="s">
        <v>120</v>
      </c>
    </row>
    <row r="4377" spans="1:13" x14ac:dyDescent="0.3">
      <c r="A4377" t="s">
        <v>13159</v>
      </c>
      <c r="C4377" t="s">
        <v>12994</v>
      </c>
      <c r="D4377">
        <v>7</v>
      </c>
      <c r="E4377" s="1">
        <v>135468</v>
      </c>
      <c r="G4377" t="s">
        <v>34</v>
      </c>
      <c r="H4377" t="s">
        <v>6143</v>
      </c>
      <c r="I4377" t="s">
        <v>310</v>
      </c>
      <c r="J4377" t="s">
        <v>81</v>
      </c>
      <c r="K4377" t="s">
        <v>24</v>
      </c>
      <c r="L4377" t="s">
        <v>25</v>
      </c>
      <c r="M4377" t="s">
        <v>6146</v>
      </c>
    </row>
    <row r="4378" spans="1:13" x14ac:dyDescent="0.3">
      <c r="A4378" t="s">
        <v>14817</v>
      </c>
      <c r="C4378" t="s">
        <v>14716</v>
      </c>
      <c r="D4378">
        <v>4</v>
      </c>
      <c r="E4378" s="1">
        <v>38035</v>
      </c>
      <c r="G4378" t="s">
        <v>34</v>
      </c>
      <c r="H4378" t="s">
        <v>6143</v>
      </c>
      <c r="I4378" t="s">
        <v>2055</v>
      </c>
      <c r="J4378" t="s">
        <v>300</v>
      </c>
      <c r="K4378" t="s">
        <v>24</v>
      </c>
      <c r="L4378" t="s">
        <v>25</v>
      </c>
      <c r="M4378" t="s">
        <v>6146</v>
      </c>
    </row>
    <row r="4379" spans="1:13" x14ac:dyDescent="0.3">
      <c r="A4379" t="s">
        <v>6051</v>
      </c>
      <c r="C4379" t="s">
        <v>30756</v>
      </c>
      <c r="D4379">
        <v>24</v>
      </c>
      <c r="E4379" s="1">
        <v>2868575</v>
      </c>
      <c r="G4379" t="s">
        <v>111</v>
      </c>
      <c r="H4379" t="s">
        <v>30765</v>
      </c>
      <c r="I4379" t="s">
        <v>2055</v>
      </c>
      <c r="J4379" t="s">
        <v>300</v>
      </c>
      <c r="K4379" t="s">
        <v>24</v>
      </c>
      <c r="L4379" t="s">
        <v>25</v>
      </c>
      <c r="M4379" t="s">
        <v>87</v>
      </c>
    </row>
    <row r="4380" spans="1:13" x14ac:dyDescent="0.3">
      <c r="A4380" t="s">
        <v>6051</v>
      </c>
      <c r="C4380" t="s">
        <v>5881</v>
      </c>
      <c r="D4380">
        <v>26</v>
      </c>
      <c r="E4380" s="1">
        <v>90000</v>
      </c>
      <c r="G4380" t="s">
        <v>111</v>
      </c>
      <c r="H4380" t="s">
        <v>6050</v>
      </c>
      <c r="I4380" t="s">
        <v>2055</v>
      </c>
      <c r="J4380" t="s">
        <v>300</v>
      </c>
      <c r="K4380" t="s">
        <v>24</v>
      </c>
      <c r="L4380" t="s">
        <v>25</v>
      </c>
      <c r="M4380" t="s">
        <v>232</v>
      </c>
    </row>
    <row r="4381" spans="1:13" x14ac:dyDescent="0.3">
      <c r="A4381" t="s">
        <v>6051</v>
      </c>
      <c r="C4381" t="s">
        <v>22837</v>
      </c>
      <c r="D4381">
        <v>20</v>
      </c>
      <c r="E4381" s="1">
        <v>498914</v>
      </c>
      <c r="G4381" t="s">
        <v>111</v>
      </c>
      <c r="H4381" t="s">
        <v>23137</v>
      </c>
      <c r="I4381" t="s">
        <v>2055</v>
      </c>
      <c r="J4381" t="s">
        <v>300</v>
      </c>
      <c r="K4381" t="s">
        <v>24</v>
      </c>
      <c r="L4381" t="s">
        <v>25</v>
      </c>
      <c r="M4381" t="s">
        <v>120</v>
      </c>
    </row>
    <row r="4382" spans="1:13" x14ac:dyDescent="0.3">
      <c r="A4382" t="s">
        <v>6051</v>
      </c>
      <c r="C4382" t="s">
        <v>16755</v>
      </c>
      <c r="D4382">
        <v>12</v>
      </c>
      <c r="E4382" s="1">
        <v>185100</v>
      </c>
      <c r="G4382" t="s">
        <v>111</v>
      </c>
      <c r="H4382" t="s">
        <v>17076</v>
      </c>
      <c r="I4382" t="s">
        <v>2055</v>
      </c>
      <c r="J4382" t="s">
        <v>300</v>
      </c>
      <c r="K4382" t="s">
        <v>24</v>
      </c>
      <c r="L4382" t="s">
        <v>25</v>
      </c>
      <c r="M4382" t="s">
        <v>120</v>
      </c>
    </row>
    <row r="4383" spans="1:13" x14ac:dyDescent="0.3">
      <c r="A4383" t="s">
        <v>6051</v>
      </c>
      <c r="C4383" t="s">
        <v>25932</v>
      </c>
      <c r="D4383">
        <v>36</v>
      </c>
      <c r="E4383" s="1">
        <v>1778000</v>
      </c>
      <c r="G4383" t="s">
        <v>111</v>
      </c>
      <c r="H4383" t="s">
        <v>25986</v>
      </c>
      <c r="I4383" t="s">
        <v>2055</v>
      </c>
      <c r="J4383" t="s">
        <v>300</v>
      </c>
      <c r="K4383" t="s">
        <v>24</v>
      </c>
      <c r="L4383" t="s">
        <v>25</v>
      </c>
      <c r="M4383" t="s">
        <v>120</v>
      </c>
    </row>
    <row r="4384" spans="1:13" x14ac:dyDescent="0.3">
      <c r="A4384" t="s">
        <v>13124</v>
      </c>
      <c r="C4384" t="s">
        <v>12994</v>
      </c>
      <c r="D4384">
        <v>7</v>
      </c>
      <c r="E4384" s="1">
        <v>23472</v>
      </c>
      <c r="G4384" t="s">
        <v>34</v>
      </c>
      <c r="H4384" t="s">
        <v>6143</v>
      </c>
      <c r="I4384" t="s">
        <v>13125</v>
      </c>
      <c r="J4384" t="s">
        <v>81</v>
      </c>
      <c r="K4384" t="s">
        <v>24</v>
      </c>
      <c r="L4384" t="s">
        <v>25</v>
      </c>
      <c r="M4384" t="s">
        <v>6146</v>
      </c>
    </row>
    <row r="4385" spans="1:13" x14ac:dyDescent="0.3">
      <c r="A4385" t="s">
        <v>5409</v>
      </c>
      <c r="C4385" t="s">
        <v>5155</v>
      </c>
      <c r="D4385">
        <v>30</v>
      </c>
      <c r="E4385" s="1">
        <v>788192</v>
      </c>
      <c r="G4385" t="s">
        <v>34</v>
      </c>
      <c r="H4385" t="s">
        <v>5410</v>
      </c>
      <c r="I4385" t="s">
        <v>5411</v>
      </c>
      <c r="K4385" t="s">
        <v>532</v>
      </c>
      <c r="L4385" t="s">
        <v>44</v>
      </c>
      <c r="M4385" t="s">
        <v>740</v>
      </c>
    </row>
    <row r="4386" spans="1:13" x14ac:dyDescent="0.3">
      <c r="A4386" t="s">
        <v>18159</v>
      </c>
      <c r="C4386" t="s">
        <v>37685</v>
      </c>
      <c r="D4386">
        <v>36</v>
      </c>
      <c r="E4386" s="1">
        <v>110000</v>
      </c>
      <c r="G4386" t="s">
        <v>111</v>
      </c>
      <c r="H4386" t="s">
        <v>37731</v>
      </c>
      <c r="I4386" t="s">
        <v>156</v>
      </c>
      <c r="J4386" t="s">
        <v>22</v>
      </c>
      <c r="K4386" t="s">
        <v>24</v>
      </c>
      <c r="L4386" t="s">
        <v>25</v>
      </c>
      <c r="M4386" t="s">
        <v>6109</v>
      </c>
    </row>
    <row r="4387" spans="1:13" x14ac:dyDescent="0.3">
      <c r="A4387" t="s">
        <v>18159</v>
      </c>
      <c r="C4387" t="s">
        <v>18118</v>
      </c>
      <c r="D4387">
        <v>12</v>
      </c>
      <c r="E4387" s="1">
        <v>400</v>
      </c>
      <c r="G4387" t="s">
        <v>21</v>
      </c>
      <c r="H4387" t="s">
        <v>970</v>
      </c>
      <c r="I4387" t="s">
        <v>156</v>
      </c>
      <c r="J4387" t="s">
        <v>22</v>
      </c>
      <c r="K4387" t="s">
        <v>24</v>
      </c>
      <c r="L4387" t="s">
        <v>25</v>
      </c>
      <c r="M4387" t="s">
        <v>26</v>
      </c>
    </row>
    <row r="4388" spans="1:13" x14ac:dyDescent="0.3">
      <c r="A4388" t="s">
        <v>18159</v>
      </c>
      <c r="C4388" t="s">
        <v>19032</v>
      </c>
      <c r="D4388">
        <v>36</v>
      </c>
      <c r="E4388" s="1">
        <v>90000</v>
      </c>
      <c r="G4388" t="s">
        <v>111</v>
      </c>
      <c r="H4388" t="s">
        <v>970</v>
      </c>
      <c r="I4388" t="s">
        <v>156</v>
      </c>
      <c r="J4388" t="s">
        <v>22</v>
      </c>
      <c r="K4388" t="s">
        <v>24</v>
      </c>
      <c r="L4388" t="s">
        <v>25</v>
      </c>
      <c r="M4388" t="s">
        <v>6109</v>
      </c>
    </row>
    <row r="4389" spans="1:13" x14ac:dyDescent="0.3">
      <c r="A4389" t="s">
        <v>32750</v>
      </c>
      <c r="C4389" t="s">
        <v>32581</v>
      </c>
      <c r="D4389">
        <v>7</v>
      </c>
      <c r="E4389" s="1">
        <v>8377</v>
      </c>
      <c r="G4389" t="s">
        <v>34</v>
      </c>
      <c r="H4389" t="s">
        <v>6143</v>
      </c>
      <c r="I4389" t="s">
        <v>32751</v>
      </c>
      <c r="J4389" t="s">
        <v>70</v>
      </c>
      <c r="K4389" t="s">
        <v>24</v>
      </c>
      <c r="L4389" t="s">
        <v>25</v>
      </c>
      <c r="M4389" t="s">
        <v>6146</v>
      </c>
    </row>
    <row r="4390" spans="1:13" x14ac:dyDescent="0.3">
      <c r="A4390" t="s">
        <v>14740</v>
      </c>
      <c r="C4390" t="s">
        <v>14716</v>
      </c>
      <c r="D4390">
        <v>4</v>
      </c>
      <c r="E4390" s="1">
        <v>15863</v>
      </c>
      <c r="G4390" t="s">
        <v>34</v>
      </c>
      <c r="H4390" t="s">
        <v>6143</v>
      </c>
      <c r="I4390" t="s">
        <v>14741</v>
      </c>
      <c r="J4390" t="s">
        <v>300</v>
      </c>
      <c r="K4390" t="s">
        <v>24</v>
      </c>
      <c r="L4390" t="s">
        <v>25</v>
      </c>
      <c r="M4390" t="s">
        <v>6146</v>
      </c>
    </row>
    <row r="4391" spans="1:13" x14ac:dyDescent="0.3">
      <c r="A4391" t="s">
        <v>14468</v>
      </c>
      <c r="C4391" t="s">
        <v>14108</v>
      </c>
      <c r="D4391">
        <v>7</v>
      </c>
      <c r="E4391" s="1">
        <v>16246</v>
      </c>
      <c r="G4391" t="s">
        <v>34</v>
      </c>
      <c r="H4391" t="s">
        <v>6143</v>
      </c>
      <c r="I4391" t="s">
        <v>14469</v>
      </c>
      <c r="J4391" t="s">
        <v>433</v>
      </c>
      <c r="K4391" t="s">
        <v>24</v>
      </c>
      <c r="L4391" t="s">
        <v>25</v>
      </c>
      <c r="M4391" t="s">
        <v>6146</v>
      </c>
    </row>
    <row r="4392" spans="1:13" x14ac:dyDescent="0.3">
      <c r="A4392" t="s">
        <v>33000</v>
      </c>
      <c r="C4392" t="s">
        <v>32581</v>
      </c>
      <c r="D4392">
        <v>7</v>
      </c>
      <c r="E4392" s="1">
        <v>18358</v>
      </c>
      <c r="G4392" t="s">
        <v>34</v>
      </c>
      <c r="H4392" t="s">
        <v>6143</v>
      </c>
      <c r="I4392" t="s">
        <v>33001</v>
      </c>
      <c r="J4392" t="s">
        <v>70</v>
      </c>
      <c r="K4392" t="s">
        <v>24</v>
      </c>
      <c r="L4392" t="s">
        <v>25</v>
      </c>
      <c r="M4392" t="s">
        <v>6146</v>
      </c>
    </row>
    <row r="4393" spans="1:13" x14ac:dyDescent="0.3">
      <c r="A4393" t="s">
        <v>25319</v>
      </c>
      <c r="C4393" t="s">
        <v>25301</v>
      </c>
      <c r="D4393">
        <v>24</v>
      </c>
      <c r="E4393" s="1">
        <v>285000</v>
      </c>
      <c r="G4393" t="s">
        <v>111</v>
      </c>
      <c r="H4393" t="s">
        <v>25320</v>
      </c>
      <c r="I4393" t="s">
        <v>6132</v>
      </c>
      <c r="J4393" t="s">
        <v>22</v>
      </c>
      <c r="K4393" t="s">
        <v>24</v>
      </c>
      <c r="L4393" t="s">
        <v>25</v>
      </c>
      <c r="M4393" t="s">
        <v>6109</v>
      </c>
    </row>
    <row r="4394" spans="1:13" x14ac:dyDescent="0.3">
      <c r="A4394" t="s">
        <v>36234</v>
      </c>
      <c r="C4394" t="s">
        <v>36219</v>
      </c>
      <c r="D4394">
        <v>12</v>
      </c>
      <c r="E4394" s="1">
        <v>19670</v>
      </c>
      <c r="G4394" t="s">
        <v>34</v>
      </c>
      <c r="H4394" t="s">
        <v>9117</v>
      </c>
      <c r="I4394" t="s">
        <v>7328</v>
      </c>
      <c r="J4394" t="s">
        <v>433</v>
      </c>
      <c r="K4394" t="s">
        <v>24</v>
      </c>
      <c r="L4394" t="s">
        <v>25</v>
      </c>
      <c r="M4394" t="s">
        <v>6146</v>
      </c>
    </row>
    <row r="4395" spans="1:13" x14ac:dyDescent="0.3">
      <c r="A4395" t="s">
        <v>7327</v>
      </c>
      <c r="C4395" t="s">
        <v>26519</v>
      </c>
      <c r="D4395">
        <v>5</v>
      </c>
      <c r="E4395" s="1">
        <v>8229</v>
      </c>
      <c r="G4395" t="s">
        <v>34</v>
      </c>
      <c r="H4395" t="s">
        <v>6143</v>
      </c>
      <c r="I4395" t="s">
        <v>7328</v>
      </c>
      <c r="J4395" t="s">
        <v>2347</v>
      </c>
      <c r="K4395" t="s">
        <v>24</v>
      </c>
      <c r="L4395" t="s">
        <v>25</v>
      </c>
      <c r="M4395" t="s">
        <v>6146</v>
      </c>
    </row>
    <row r="4396" spans="1:13" x14ac:dyDescent="0.3">
      <c r="A4396" t="s">
        <v>7327</v>
      </c>
      <c r="C4396" t="s">
        <v>25784</v>
      </c>
      <c r="D4396">
        <v>4</v>
      </c>
      <c r="E4396" s="1">
        <v>22005</v>
      </c>
      <c r="G4396" t="s">
        <v>34</v>
      </c>
      <c r="H4396" t="s">
        <v>6143</v>
      </c>
      <c r="I4396" t="s">
        <v>7328</v>
      </c>
      <c r="J4396" t="s">
        <v>86</v>
      </c>
      <c r="K4396" t="s">
        <v>24</v>
      </c>
      <c r="L4396" t="s">
        <v>25</v>
      </c>
      <c r="M4396" t="s">
        <v>6146</v>
      </c>
    </row>
    <row r="4397" spans="1:13" x14ac:dyDescent="0.3">
      <c r="A4397" t="s">
        <v>7327</v>
      </c>
      <c r="C4397" t="s">
        <v>32450</v>
      </c>
      <c r="D4397">
        <v>1</v>
      </c>
      <c r="E4397" s="1">
        <v>8144</v>
      </c>
      <c r="G4397" t="s">
        <v>34</v>
      </c>
      <c r="H4397" t="s">
        <v>6143</v>
      </c>
      <c r="I4397" t="s">
        <v>7328</v>
      </c>
      <c r="J4397" t="s">
        <v>813</v>
      </c>
      <c r="K4397" t="s">
        <v>24</v>
      </c>
      <c r="L4397" t="s">
        <v>25</v>
      </c>
      <c r="M4397" t="s">
        <v>6146</v>
      </c>
    </row>
    <row r="4398" spans="1:13" x14ac:dyDescent="0.3">
      <c r="A4398" t="s">
        <v>7327</v>
      </c>
      <c r="C4398" t="s">
        <v>6985</v>
      </c>
      <c r="D4398">
        <v>4</v>
      </c>
      <c r="E4398" s="1">
        <v>8364</v>
      </c>
      <c r="G4398" t="s">
        <v>34</v>
      </c>
      <c r="H4398" t="s">
        <v>6143</v>
      </c>
      <c r="I4398" t="s">
        <v>7328</v>
      </c>
      <c r="J4398" t="s">
        <v>6105</v>
      </c>
      <c r="K4398" t="s">
        <v>24</v>
      </c>
      <c r="L4398" t="s">
        <v>25</v>
      </c>
      <c r="M4398" t="s">
        <v>6146</v>
      </c>
    </row>
    <row r="4399" spans="1:13" x14ac:dyDescent="0.3">
      <c r="A4399" t="s">
        <v>19222</v>
      </c>
      <c r="C4399" t="s">
        <v>19032</v>
      </c>
      <c r="D4399">
        <v>4</v>
      </c>
      <c r="E4399" s="1">
        <v>19470</v>
      </c>
      <c r="G4399" t="s">
        <v>34</v>
      </c>
      <c r="H4399" t="s">
        <v>6143</v>
      </c>
      <c r="I4399" t="s">
        <v>19223</v>
      </c>
      <c r="J4399" t="s">
        <v>236</v>
      </c>
      <c r="K4399" t="s">
        <v>24</v>
      </c>
      <c r="L4399" t="s">
        <v>25</v>
      </c>
      <c r="M4399" t="s">
        <v>6146</v>
      </c>
    </row>
    <row r="4400" spans="1:13" x14ac:dyDescent="0.3">
      <c r="A4400" t="s">
        <v>17154</v>
      </c>
      <c r="C4400" t="s">
        <v>22646</v>
      </c>
      <c r="D4400">
        <v>8</v>
      </c>
      <c r="E4400" s="1">
        <v>677944</v>
      </c>
      <c r="G4400" t="s">
        <v>13</v>
      </c>
      <c r="H4400" t="s">
        <v>22691</v>
      </c>
      <c r="I4400" t="s">
        <v>3638</v>
      </c>
      <c r="J4400" t="s">
        <v>70</v>
      </c>
      <c r="K4400" t="s">
        <v>24</v>
      </c>
      <c r="L4400" t="s">
        <v>17</v>
      </c>
      <c r="M4400" t="s">
        <v>442</v>
      </c>
    </row>
    <row r="4401" spans="1:13" x14ac:dyDescent="0.3">
      <c r="A4401" t="s">
        <v>17154</v>
      </c>
      <c r="C4401" t="s">
        <v>17138</v>
      </c>
      <c r="D4401">
        <v>7</v>
      </c>
      <c r="E4401" s="1">
        <v>307041</v>
      </c>
      <c r="G4401" t="s">
        <v>13</v>
      </c>
      <c r="H4401" t="s">
        <v>17155</v>
      </c>
      <c r="I4401" t="s">
        <v>3638</v>
      </c>
      <c r="J4401" t="s">
        <v>70</v>
      </c>
      <c r="K4401" t="s">
        <v>24</v>
      </c>
      <c r="L4401" t="s">
        <v>17</v>
      </c>
      <c r="M4401" t="s">
        <v>66</v>
      </c>
    </row>
    <row r="4402" spans="1:13" x14ac:dyDescent="0.3">
      <c r="A4402" t="s">
        <v>20259</v>
      </c>
      <c r="C4402" t="s">
        <v>20121</v>
      </c>
      <c r="D4402">
        <v>4</v>
      </c>
      <c r="E4402" s="1">
        <v>2380</v>
      </c>
      <c r="G4402" t="s">
        <v>34</v>
      </c>
      <c r="H4402" t="s">
        <v>6143</v>
      </c>
      <c r="I4402" t="s">
        <v>2541</v>
      </c>
      <c r="J4402" t="s">
        <v>288</v>
      </c>
      <c r="K4402" t="s">
        <v>24</v>
      </c>
      <c r="L4402" t="s">
        <v>25</v>
      </c>
      <c r="M4402" t="s">
        <v>6146</v>
      </c>
    </row>
    <row r="4403" spans="1:13" x14ac:dyDescent="0.3">
      <c r="A4403" t="s">
        <v>1775</v>
      </c>
      <c r="C4403" t="s">
        <v>1558</v>
      </c>
      <c r="D4403">
        <v>13</v>
      </c>
      <c r="E4403" s="1">
        <v>151697</v>
      </c>
      <c r="G4403" t="s">
        <v>13</v>
      </c>
      <c r="H4403" t="s">
        <v>1776</v>
      </c>
      <c r="I4403" t="s">
        <v>55</v>
      </c>
      <c r="J4403" t="s">
        <v>206</v>
      </c>
      <c r="K4403" t="s">
        <v>56</v>
      </c>
      <c r="L4403" t="s">
        <v>17</v>
      </c>
      <c r="M4403" t="s">
        <v>105</v>
      </c>
    </row>
    <row r="4404" spans="1:13" x14ac:dyDescent="0.3">
      <c r="A4404" t="s">
        <v>4156</v>
      </c>
      <c r="C4404" t="s">
        <v>3657</v>
      </c>
      <c r="D4404">
        <v>38</v>
      </c>
      <c r="E4404" s="1">
        <v>386680</v>
      </c>
      <c r="G4404" t="s">
        <v>13</v>
      </c>
      <c r="H4404" t="s">
        <v>4157</v>
      </c>
      <c r="I4404" t="s">
        <v>22</v>
      </c>
      <c r="J4404" t="s">
        <v>23</v>
      </c>
      <c r="K4404" t="s">
        <v>24</v>
      </c>
      <c r="L4404" t="s">
        <v>38</v>
      </c>
      <c r="M4404" t="s">
        <v>105</v>
      </c>
    </row>
    <row r="4405" spans="1:13" x14ac:dyDescent="0.3">
      <c r="A4405" t="s">
        <v>29786</v>
      </c>
      <c r="C4405" t="s">
        <v>29553</v>
      </c>
      <c r="D4405">
        <v>8</v>
      </c>
      <c r="E4405" s="1">
        <v>70280</v>
      </c>
      <c r="G4405" t="s">
        <v>13</v>
      </c>
      <c r="H4405" t="s">
        <v>29787</v>
      </c>
      <c r="I4405" t="s">
        <v>297</v>
      </c>
      <c r="J4405" t="s">
        <v>297</v>
      </c>
      <c r="K4405" t="s">
        <v>273</v>
      </c>
      <c r="L4405" t="s">
        <v>17</v>
      </c>
      <c r="M4405" t="s">
        <v>105</v>
      </c>
    </row>
    <row r="4406" spans="1:13" x14ac:dyDescent="0.3">
      <c r="A4406" t="s">
        <v>30065</v>
      </c>
      <c r="C4406" t="s">
        <v>29922</v>
      </c>
      <c r="D4406">
        <v>36</v>
      </c>
      <c r="E4406" s="1">
        <v>698405</v>
      </c>
      <c r="G4406" t="s">
        <v>69</v>
      </c>
      <c r="H4406" t="s">
        <v>30066</v>
      </c>
      <c r="I4406" t="s">
        <v>2633</v>
      </c>
      <c r="J4406" t="s">
        <v>614</v>
      </c>
      <c r="K4406" t="s">
        <v>51</v>
      </c>
      <c r="L4406" t="s">
        <v>44</v>
      </c>
      <c r="M4406" t="s">
        <v>39</v>
      </c>
    </row>
    <row r="4407" spans="1:13" x14ac:dyDescent="0.3">
      <c r="A4407" t="s">
        <v>15548</v>
      </c>
      <c r="C4407" t="s">
        <v>15490</v>
      </c>
      <c r="D4407">
        <v>8</v>
      </c>
      <c r="E4407" s="1">
        <v>109161</v>
      </c>
      <c r="G4407" t="s">
        <v>48</v>
      </c>
      <c r="H4407" t="s">
        <v>15549</v>
      </c>
      <c r="I4407" t="s">
        <v>359</v>
      </c>
      <c r="K4407" t="s">
        <v>189</v>
      </c>
      <c r="L4407" t="s">
        <v>17</v>
      </c>
      <c r="M4407" t="s">
        <v>331</v>
      </c>
    </row>
    <row r="4408" spans="1:13" x14ac:dyDescent="0.3">
      <c r="A4408" t="s">
        <v>7296</v>
      </c>
      <c r="C4408" t="s">
        <v>6985</v>
      </c>
      <c r="D4408">
        <v>4</v>
      </c>
      <c r="E4408" s="1">
        <v>8364</v>
      </c>
      <c r="G4408" t="s">
        <v>34</v>
      </c>
      <c r="H4408" t="s">
        <v>6143</v>
      </c>
      <c r="I4408" t="s">
        <v>7297</v>
      </c>
      <c r="J4408" t="s">
        <v>6105</v>
      </c>
      <c r="K4408" t="s">
        <v>24</v>
      </c>
      <c r="L4408" t="s">
        <v>25</v>
      </c>
      <c r="M4408" t="s">
        <v>6146</v>
      </c>
    </row>
    <row r="4409" spans="1:13" x14ac:dyDescent="0.3">
      <c r="A4409" t="s">
        <v>17566</v>
      </c>
      <c r="C4409" t="s">
        <v>17445</v>
      </c>
      <c r="D4409">
        <v>16</v>
      </c>
      <c r="E4409" s="1">
        <v>6530</v>
      </c>
      <c r="G4409" t="s">
        <v>34</v>
      </c>
      <c r="H4409" t="s">
        <v>6143</v>
      </c>
      <c r="I4409" t="s">
        <v>2908</v>
      </c>
      <c r="J4409" t="s">
        <v>662</v>
      </c>
      <c r="K4409" t="s">
        <v>24</v>
      </c>
      <c r="L4409" t="s">
        <v>25</v>
      </c>
      <c r="M4409" t="s">
        <v>6146</v>
      </c>
    </row>
    <row r="4410" spans="1:13" x14ac:dyDescent="0.3">
      <c r="A4410" t="s">
        <v>17530</v>
      </c>
      <c r="C4410" t="s">
        <v>26519</v>
      </c>
      <c r="D4410">
        <v>5</v>
      </c>
      <c r="E4410" s="1">
        <v>7615</v>
      </c>
      <c r="G4410" t="s">
        <v>34</v>
      </c>
      <c r="H4410" t="s">
        <v>6143</v>
      </c>
      <c r="I4410" t="s">
        <v>7297</v>
      </c>
      <c r="J4410" t="s">
        <v>2347</v>
      </c>
      <c r="K4410" t="s">
        <v>24</v>
      </c>
      <c r="L4410" t="s">
        <v>25</v>
      </c>
      <c r="M4410" t="s">
        <v>6146</v>
      </c>
    </row>
    <row r="4411" spans="1:13" x14ac:dyDescent="0.3">
      <c r="A4411" t="s">
        <v>17530</v>
      </c>
      <c r="C4411" t="s">
        <v>17445</v>
      </c>
      <c r="D4411">
        <v>16</v>
      </c>
      <c r="E4411" s="1">
        <v>3900</v>
      </c>
      <c r="G4411" t="s">
        <v>34</v>
      </c>
      <c r="H4411" t="s">
        <v>6143</v>
      </c>
      <c r="I4411" t="s">
        <v>7297</v>
      </c>
      <c r="J4411" t="s">
        <v>662</v>
      </c>
      <c r="K4411" t="s">
        <v>24</v>
      </c>
      <c r="L4411" t="s">
        <v>25</v>
      </c>
      <c r="M4411" t="s">
        <v>6146</v>
      </c>
    </row>
    <row r="4412" spans="1:13" x14ac:dyDescent="0.3">
      <c r="A4412" t="s">
        <v>32832</v>
      </c>
      <c r="C4412" t="s">
        <v>32581</v>
      </c>
      <c r="D4412">
        <v>7</v>
      </c>
      <c r="E4412" s="1">
        <v>11183</v>
      </c>
      <c r="G4412" t="s">
        <v>34</v>
      </c>
      <c r="H4412" t="s">
        <v>6143</v>
      </c>
      <c r="I4412" t="s">
        <v>32833</v>
      </c>
      <c r="J4412" t="s">
        <v>70</v>
      </c>
      <c r="K4412" t="s">
        <v>24</v>
      </c>
      <c r="L4412" t="s">
        <v>25</v>
      </c>
      <c r="M4412" t="s">
        <v>6146</v>
      </c>
    </row>
    <row r="4413" spans="1:13" x14ac:dyDescent="0.3">
      <c r="A4413" t="s">
        <v>20637</v>
      </c>
      <c r="C4413" t="s">
        <v>20542</v>
      </c>
      <c r="D4413">
        <v>3</v>
      </c>
      <c r="E4413" s="1">
        <v>6871</v>
      </c>
      <c r="G4413" t="s">
        <v>34</v>
      </c>
      <c r="H4413" t="s">
        <v>6143</v>
      </c>
      <c r="I4413" t="s">
        <v>20638</v>
      </c>
      <c r="J4413" t="s">
        <v>627</v>
      </c>
      <c r="K4413" t="s">
        <v>24</v>
      </c>
      <c r="L4413" t="s">
        <v>25</v>
      </c>
      <c r="M4413" t="s">
        <v>6146</v>
      </c>
    </row>
    <row r="4414" spans="1:13" x14ac:dyDescent="0.3">
      <c r="A4414" t="s">
        <v>14217</v>
      </c>
      <c r="C4414" t="s">
        <v>14108</v>
      </c>
      <c r="D4414">
        <v>7</v>
      </c>
      <c r="E4414" s="1">
        <v>16108</v>
      </c>
      <c r="G4414" t="s">
        <v>34</v>
      </c>
      <c r="H4414" t="s">
        <v>6143</v>
      </c>
      <c r="I4414" t="s">
        <v>14218</v>
      </c>
      <c r="J4414" t="s">
        <v>433</v>
      </c>
      <c r="K4414" t="s">
        <v>24</v>
      </c>
      <c r="L4414" t="s">
        <v>25</v>
      </c>
      <c r="M4414" t="s">
        <v>6146</v>
      </c>
    </row>
    <row r="4415" spans="1:13" x14ac:dyDescent="0.3">
      <c r="A4415" t="s">
        <v>31782</v>
      </c>
      <c r="C4415" t="s">
        <v>31728</v>
      </c>
      <c r="D4415">
        <v>6</v>
      </c>
      <c r="E4415" s="1">
        <v>98192</v>
      </c>
      <c r="G4415" t="s">
        <v>34</v>
      </c>
      <c r="H4415" t="s">
        <v>6143</v>
      </c>
      <c r="I4415" t="s">
        <v>31783</v>
      </c>
      <c r="J4415" t="s">
        <v>165</v>
      </c>
      <c r="K4415" t="s">
        <v>24</v>
      </c>
      <c r="L4415" t="s">
        <v>25</v>
      </c>
      <c r="M4415" t="s">
        <v>6146</v>
      </c>
    </row>
    <row r="4416" spans="1:13" x14ac:dyDescent="0.3">
      <c r="A4416" t="s">
        <v>6526</v>
      </c>
      <c r="C4416" t="s">
        <v>25665</v>
      </c>
      <c r="D4416">
        <v>36</v>
      </c>
      <c r="E4416" s="1">
        <v>30000</v>
      </c>
      <c r="G4416" t="s">
        <v>111</v>
      </c>
      <c r="H4416" t="s">
        <v>970</v>
      </c>
      <c r="I4416" t="s">
        <v>156</v>
      </c>
      <c r="J4416" t="s">
        <v>22</v>
      </c>
      <c r="K4416" t="s">
        <v>24</v>
      </c>
      <c r="L4416" t="s">
        <v>25</v>
      </c>
      <c r="M4416" t="s">
        <v>6109</v>
      </c>
    </row>
    <row r="4417" spans="1:13" x14ac:dyDescent="0.3">
      <c r="A4417" t="s">
        <v>6526</v>
      </c>
      <c r="C4417" t="s">
        <v>18937</v>
      </c>
      <c r="D4417">
        <v>12</v>
      </c>
      <c r="E4417" s="1">
        <v>10000</v>
      </c>
      <c r="G4417" t="s">
        <v>111</v>
      </c>
      <c r="H4417" t="s">
        <v>6121</v>
      </c>
      <c r="I4417" t="s">
        <v>156</v>
      </c>
      <c r="J4417" t="s">
        <v>22</v>
      </c>
      <c r="K4417" t="s">
        <v>24</v>
      </c>
      <c r="L4417" t="s">
        <v>25</v>
      </c>
      <c r="M4417" t="s">
        <v>6109</v>
      </c>
    </row>
    <row r="4418" spans="1:13" x14ac:dyDescent="0.3">
      <c r="A4418" t="s">
        <v>6526</v>
      </c>
      <c r="C4418" t="s">
        <v>14108</v>
      </c>
      <c r="D4418">
        <v>12</v>
      </c>
      <c r="E4418" s="1">
        <v>10000</v>
      </c>
      <c r="G4418" t="s">
        <v>111</v>
      </c>
      <c r="H4418" t="s">
        <v>14129</v>
      </c>
      <c r="I4418" t="s">
        <v>156</v>
      </c>
      <c r="J4418" t="s">
        <v>22</v>
      </c>
      <c r="K4418" t="s">
        <v>24</v>
      </c>
      <c r="L4418" t="s">
        <v>25</v>
      </c>
      <c r="M4418" t="s">
        <v>6109</v>
      </c>
    </row>
    <row r="4419" spans="1:13" x14ac:dyDescent="0.3">
      <c r="A4419" t="s">
        <v>6526</v>
      </c>
      <c r="C4419" t="s">
        <v>6476</v>
      </c>
      <c r="D4419">
        <v>12</v>
      </c>
      <c r="E4419" s="1">
        <v>10000</v>
      </c>
      <c r="G4419" t="s">
        <v>111</v>
      </c>
      <c r="H4419" t="s">
        <v>6527</v>
      </c>
      <c r="I4419" t="s">
        <v>156</v>
      </c>
      <c r="J4419" t="s">
        <v>22</v>
      </c>
      <c r="K4419" t="s">
        <v>24</v>
      </c>
      <c r="L4419" t="s">
        <v>25</v>
      </c>
      <c r="M4419" t="s">
        <v>6109</v>
      </c>
    </row>
    <row r="4420" spans="1:13" x14ac:dyDescent="0.3">
      <c r="A4420" t="s">
        <v>13107</v>
      </c>
      <c r="C4420" t="s">
        <v>12994</v>
      </c>
      <c r="D4420">
        <v>7</v>
      </c>
      <c r="E4420" s="1">
        <v>32526</v>
      </c>
      <c r="G4420" t="s">
        <v>34</v>
      </c>
      <c r="H4420" t="s">
        <v>6143</v>
      </c>
      <c r="I4420" t="s">
        <v>13108</v>
      </c>
      <c r="J4420" t="s">
        <v>81</v>
      </c>
      <c r="K4420" t="s">
        <v>24</v>
      </c>
      <c r="L4420" t="s">
        <v>25</v>
      </c>
      <c r="M4420" t="s">
        <v>6146</v>
      </c>
    </row>
    <row r="4421" spans="1:13" x14ac:dyDescent="0.3">
      <c r="A4421" t="s">
        <v>6208</v>
      </c>
      <c r="C4421" t="s">
        <v>18238</v>
      </c>
      <c r="D4421">
        <v>33</v>
      </c>
      <c r="E4421" s="1">
        <v>117000</v>
      </c>
      <c r="G4421" t="s">
        <v>34</v>
      </c>
      <c r="H4421" t="s">
        <v>18250</v>
      </c>
      <c r="I4421" t="s">
        <v>15289</v>
      </c>
      <c r="J4421" t="s">
        <v>236</v>
      </c>
      <c r="K4421" t="s">
        <v>24</v>
      </c>
      <c r="L4421" t="s">
        <v>25</v>
      </c>
      <c r="M4421" t="s">
        <v>6146</v>
      </c>
    </row>
    <row r="4422" spans="1:13" x14ac:dyDescent="0.3">
      <c r="A4422" t="s">
        <v>6208</v>
      </c>
      <c r="C4422" t="s">
        <v>14716</v>
      </c>
      <c r="D4422">
        <v>4</v>
      </c>
      <c r="E4422" s="1">
        <v>17879</v>
      </c>
      <c r="G4422" t="s">
        <v>34</v>
      </c>
      <c r="H4422" t="s">
        <v>6143</v>
      </c>
      <c r="I4422" t="s">
        <v>6856</v>
      </c>
      <c r="J4422" t="s">
        <v>300</v>
      </c>
      <c r="K4422" t="s">
        <v>24</v>
      </c>
      <c r="L4422" t="s">
        <v>25</v>
      </c>
      <c r="M4422" t="s">
        <v>6146</v>
      </c>
    </row>
    <row r="4423" spans="1:13" x14ac:dyDescent="0.3">
      <c r="A4423" t="s">
        <v>6208</v>
      </c>
      <c r="C4423" t="s">
        <v>15182</v>
      </c>
      <c r="D4423">
        <v>5</v>
      </c>
      <c r="E4423" s="1">
        <v>210400</v>
      </c>
      <c r="G4423" t="s">
        <v>34</v>
      </c>
      <c r="H4423" t="s">
        <v>6143</v>
      </c>
      <c r="I4423" t="s">
        <v>15289</v>
      </c>
      <c r="J4423" t="s">
        <v>236</v>
      </c>
      <c r="K4423" t="s">
        <v>24</v>
      </c>
      <c r="L4423" t="s">
        <v>25</v>
      </c>
      <c r="M4423" t="s">
        <v>6146</v>
      </c>
    </row>
    <row r="4424" spans="1:13" x14ac:dyDescent="0.3">
      <c r="A4424" t="s">
        <v>6208</v>
      </c>
      <c r="C4424" t="s">
        <v>6098</v>
      </c>
      <c r="D4424">
        <v>3</v>
      </c>
      <c r="E4424" s="1">
        <v>34793</v>
      </c>
      <c r="G4424" t="s">
        <v>34</v>
      </c>
      <c r="H4424" t="s">
        <v>6143</v>
      </c>
      <c r="I4424" t="s">
        <v>6209</v>
      </c>
      <c r="J4424" t="s">
        <v>6145</v>
      </c>
      <c r="K4424" t="s">
        <v>24</v>
      </c>
      <c r="L4424" t="s">
        <v>25</v>
      </c>
      <c r="M4424" t="s">
        <v>6146</v>
      </c>
    </row>
    <row r="4425" spans="1:13" x14ac:dyDescent="0.3">
      <c r="A4425" t="s">
        <v>18656</v>
      </c>
      <c r="C4425" t="s">
        <v>18470</v>
      </c>
      <c r="D4425">
        <v>4</v>
      </c>
      <c r="E4425" s="1">
        <v>4905</v>
      </c>
      <c r="G4425" t="s">
        <v>34</v>
      </c>
      <c r="H4425" t="s">
        <v>6143</v>
      </c>
      <c r="I4425" t="s">
        <v>6209</v>
      </c>
      <c r="J4425" t="s">
        <v>3203</v>
      </c>
      <c r="K4425" t="s">
        <v>24</v>
      </c>
      <c r="L4425" t="s">
        <v>25</v>
      </c>
      <c r="M4425" t="s">
        <v>6146</v>
      </c>
    </row>
    <row r="4426" spans="1:13" x14ac:dyDescent="0.3">
      <c r="A4426" t="s">
        <v>18656</v>
      </c>
      <c r="C4426" t="s">
        <v>19404</v>
      </c>
      <c r="D4426">
        <v>6</v>
      </c>
      <c r="E4426" s="1">
        <v>15064</v>
      </c>
      <c r="G4426" t="s">
        <v>34</v>
      </c>
      <c r="H4426" t="s">
        <v>6143</v>
      </c>
      <c r="I4426" t="s">
        <v>6209</v>
      </c>
      <c r="J4426" t="s">
        <v>280</v>
      </c>
      <c r="K4426" t="s">
        <v>24</v>
      </c>
      <c r="L4426" t="s">
        <v>25</v>
      </c>
      <c r="M4426" t="s">
        <v>6146</v>
      </c>
    </row>
    <row r="4427" spans="1:13" x14ac:dyDescent="0.3">
      <c r="A4427" t="s">
        <v>18656</v>
      </c>
      <c r="C4427" t="s">
        <v>32581</v>
      </c>
      <c r="D4427">
        <v>7</v>
      </c>
      <c r="E4427" s="1">
        <v>16708</v>
      </c>
      <c r="G4427" t="s">
        <v>34</v>
      </c>
      <c r="H4427" t="s">
        <v>6143</v>
      </c>
      <c r="I4427" t="s">
        <v>6209</v>
      </c>
      <c r="J4427" t="s">
        <v>70</v>
      </c>
      <c r="K4427" t="s">
        <v>24</v>
      </c>
      <c r="L4427" t="s">
        <v>25</v>
      </c>
      <c r="M4427" t="s">
        <v>6146</v>
      </c>
    </row>
    <row r="4428" spans="1:13" x14ac:dyDescent="0.3">
      <c r="A4428" t="s">
        <v>6210</v>
      </c>
      <c r="C4428" t="s">
        <v>6098</v>
      </c>
      <c r="D4428">
        <v>3</v>
      </c>
      <c r="E4428" s="1">
        <v>46287</v>
      </c>
      <c r="G4428" t="s">
        <v>34</v>
      </c>
      <c r="H4428" t="s">
        <v>6143</v>
      </c>
      <c r="I4428" t="s">
        <v>6211</v>
      </c>
      <c r="J4428" t="s">
        <v>6145</v>
      </c>
      <c r="K4428" t="s">
        <v>24</v>
      </c>
      <c r="L4428" t="s">
        <v>25</v>
      </c>
      <c r="M4428" t="s">
        <v>6146</v>
      </c>
    </row>
    <row r="4429" spans="1:13" x14ac:dyDescent="0.3">
      <c r="A4429" t="s">
        <v>31785</v>
      </c>
      <c r="C4429" t="s">
        <v>31728</v>
      </c>
      <c r="D4429">
        <v>6</v>
      </c>
      <c r="E4429" s="1">
        <v>18358</v>
      </c>
      <c r="G4429" t="s">
        <v>34</v>
      </c>
      <c r="H4429" t="s">
        <v>6143</v>
      </c>
      <c r="I4429" t="s">
        <v>6211</v>
      </c>
      <c r="J4429" t="s">
        <v>165</v>
      </c>
      <c r="K4429" t="s">
        <v>24</v>
      </c>
      <c r="L4429" t="s">
        <v>25</v>
      </c>
      <c r="M4429" t="s">
        <v>6146</v>
      </c>
    </row>
    <row r="4430" spans="1:13" x14ac:dyDescent="0.3">
      <c r="A4430" t="s">
        <v>20260</v>
      </c>
      <c r="C4430" t="s">
        <v>20121</v>
      </c>
      <c r="D4430">
        <v>4</v>
      </c>
      <c r="E4430" s="1">
        <v>12175</v>
      </c>
      <c r="G4430" t="s">
        <v>34</v>
      </c>
      <c r="H4430" t="s">
        <v>6143</v>
      </c>
      <c r="I4430" t="s">
        <v>19277</v>
      </c>
      <c r="J4430" t="s">
        <v>288</v>
      </c>
      <c r="K4430" t="s">
        <v>24</v>
      </c>
      <c r="L4430" t="s">
        <v>25</v>
      </c>
      <c r="M4430" t="s">
        <v>6146</v>
      </c>
    </row>
    <row r="4431" spans="1:13" x14ac:dyDescent="0.3">
      <c r="A4431" t="s">
        <v>20639</v>
      </c>
      <c r="C4431" t="s">
        <v>20542</v>
      </c>
      <c r="D4431">
        <v>3</v>
      </c>
      <c r="E4431" s="1">
        <v>7829</v>
      </c>
      <c r="G4431" t="s">
        <v>34</v>
      </c>
      <c r="H4431" t="s">
        <v>6143</v>
      </c>
      <c r="I4431" t="s">
        <v>20640</v>
      </c>
      <c r="J4431" t="s">
        <v>627</v>
      </c>
      <c r="K4431" t="s">
        <v>24</v>
      </c>
      <c r="L4431" t="s">
        <v>25</v>
      </c>
      <c r="M4431" t="s">
        <v>6146</v>
      </c>
    </row>
    <row r="4432" spans="1:13" x14ac:dyDescent="0.3">
      <c r="A4432" t="s">
        <v>20137</v>
      </c>
      <c r="C4432" t="s">
        <v>20121</v>
      </c>
      <c r="D4432">
        <v>72</v>
      </c>
      <c r="E4432" s="1">
        <v>2968952</v>
      </c>
      <c r="G4432" t="s">
        <v>111</v>
      </c>
      <c r="H4432" t="s">
        <v>20138</v>
      </c>
      <c r="I4432" t="s">
        <v>867</v>
      </c>
      <c r="J4432" t="s">
        <v>280</v>
      </c>
      <c r="K4432" t="s">
        <v>24</v>
      </c>
      <c r="L4432" t="s">
        <v>25</v>
      </c>
      <c r="M4432" t="s">
        <v>120</v>
      </c>
    </row>
    <row r="4433" spans="1:13" x14ac:dyDescent="0.3">
      <c r="A4433" t="s">
        <v>25442</v>
      </c>
      <c r="C4433" t="s">
        <v>25397</v>
      </c>
      <c r="D4433">
        <v>48</v>
      </c>
      <c r="E4433" s="1">
        <v>7662894</v>
      </c>
      <c r="G4433" t="s">
        <v>111</v>
      </c>
      <c r="H4433" t="s">
        <v>25443</v>
      </c>
      <c r="I4433" t="s">
        <v>867</v>
      </c>
      <c r="J4433" t="s">
        <v>280</v>
      </c>
      <c r="K4433" t="s">
        <v>24</v>
      </c>
      <c r="L4433" t="s">
        <v>25</v>
      </c>
      <c r="M4433" t="s">
        <v>120</v>
      </c>
    </row>
    <row r="4434" spans="1:13" x14ac:dyDescent="0.3">
      <c r="A4434" t="s">
        <v>25442</v>
      </c>
      <c r="C4434" t="s">
        <v>32450</v>
      </c>
      <c r="D4434">
        <v>39</v>
      </c>
      <c r="E4434" s="1">
        <v>10764688</v>
      </c>
      <c r="G4434" t="s">
        <v>111</v>
      </c>
      <c r="H4434" t="s">
        <v>32459</v>
      </c>
      <c r="I4434" t="s">
        <v>867</v>
      </c>
      <c r="J4434" t="s">
        <v>280</v>
      </c>
      <c r="K4434" t="s">
        <v>24</v>
      </c>
      <c r="L4434" t="s">
        <v>25</v>
      </c>
      <c r="M4434" t="s">
        <v>120</v>
      </c>
    </row>
    <row r="4435" spans="1:13" x14ac:dyDescent="0.3">
      <c r="A4435" t="s">
        <v>19487</v>
      </c>
      <c r="C4435" t="s">
        <v>19404</v>
      </c>
      <c r="D4435">
        <v>6</v>
      </c>
      <c r="E4435" s="1">
        <v>15340</v>
      </c>
      <c r="G4435" t="s">
        <v>34</v>
      </c>
      <c r="H4435" t="s">
        <v>6143</v>
      </c>
      <c r="I4435" t="s">
        <v>19488</v>
      </c>
      <c r="J4435" t="s">
        <v>280</v>
      </c>
      <c r="K4435" t="s">
        <v>24</v>
      </c>
      <c r="L4435" t="s">
        <v>25</v>
      </c>
      <c r="M4435" t="s">
        <v>6146</v>
      </c>
    </row>
    <row r="4436" spans="1:13" x14ac:dyDescent="0.3">
      <c r="A4436" t="s">
        <v>15243</v>
      </c>
      <c r="C4436" t="s">
        <v>15182</v>
      </c>
      <c r="D4436">
        <v>5</v>
      </c>
      <c r="E4436" s="1">
        <v>777400</v>
      </c>
      <c r="G4436" t="s">
        <v>34</v>
      </c>
      <c r="H4436" t="s">
        <v>6143</v>
      </c>
      <c r="I4436" t="s">
        <v>867</v>
      </c>
      <c r="J4436" t="s">
        <v>280</v>
      </c>
      <c r="K4436" t="s">
        <v>24</v>
      </c>
      <c r="L4436" t="s">
        <v>25</v>
      </c>
      <c r="M4436" t="s">
        <v>6146</v>
      </c>
    </row>
    <row r="4437" spans="1:13" x14ac:dyDescent="0.3">
      <c r="A4437" t="s">
        <v>10908</v>
      </c>
      <c r="C4437" t="s">
        <v>22505</v>
      </c>
      <c r="D4437">
        <v>3</v>
      </c>
      <c r="E4437" s="1">
        <v>800000</v>
      </c>
      <c r="G4437" t="s">
        <v>34</v>
      </c>
      <c r="H4437" t="s">
        <v>22504</v>
      </c>
      <c r="I4437" t="s">
        <v>867</v>
      </c>
      <c r="J4437" t="s">
        <v>280</v>
      </c>
      <c r="K4437" t="s">
        <v>24</v>
      </c>
      <c r="L4437" t="s">
        <v>17</v>
      </c>
      <c r="M4437" t="s">
        <v>6146</v>
      </c>
    </row>
    <row r="4438" spans="1:13" x14ac:dyDescent="0.3">
      <c r="A4438" t="s">
        <v>10908</v>
      </c>
      <c r="C4438" t="s">
        <v>12250</v>
      </c>
      <c r="D4438">
        <v>8</v>
      </c>
      <c r="E4438" s="1">
        <v>135000</v>
      </c>
      <c r="G4438" t="s">
        <v>34</v>
      </c>
      <c r="H4438" t="s">
        <v>12291</v>
      </c>
      <c r="I4438" t="s">
        <v>867</v>
      </c>
      <c r="J4438" t="s">
        <v>280</v>
      </c>
      <c r="K4438" t="s">
        <v>24</v>
      </c>
      <c r="L4438" t="s">
        <v>17</v>
      </c>
      <c r="M4438" t="s">
        <v>6146</v>
      </c>
    </row>
    <row r="4439" spans="1:13" x14ac:dyDescent="0.3">
      <c r="A4439" t="s">
        <v>10908</v>
      </c>
      <c r="C4439" t="s">
        <v>10901</v>
      </c>
      <c r="D4439">
        <v>32</v>
      </c>
      <c r="E4439" s="1">
        <v>1000000</v>
      </c>
      <c r="G4439" t="s">
        <v>34</v>
      </c>
      <c r="H4439" t="s">
        <v>10909</v>
      </c>
      <c r="I4439" t="s">
        <v>867</v>
      </c>
      <c r="J4439" t="s">
        <v>280</v>
      </c>
      <c r="K4439" t="s">
        <v>24</v>
      </c>
      <c r="L4439" t="s">
        <v>3297</v>
      </c>
      <c r="M4439" t="s">
        <v>6146</v>
      </c>
    </row>
    <row r="4440" spans="1:13" x14ac:dyDescent="0.3">
      <c r="A4440" t="s">
        <v>10908</v>
      </c>
      <c r="C4440" t="s">
        <v>18238</v>
      </c>
      <c r="D4440">
        <v>33</v>
      </c>
      <c r="E4440" s="1">
        <v>457500</v>
      </c>
      <c r="G4440" t="s">
        <v>34</v>
      </c>
      <c r="H4440" t="s">
        <v>18250</v>
      </c>
      <c r="I4440" t="s">
        <v>867</v>
      </c>
      <c r="J4440" t="s">
        <v>280</v>
      </c>
      <c r="K4440" t="s">
        <v>24</v>
      </c>
      <c r="L4440" t="s">
        <v>25</v>
      </c>
      <c r="M4440" t="s">
        <v>6146</v>
      </c>
    </row>
    <row r="4441" spans="1:13" x14ac:dyDescent="0.3">
      <c r="A4441" t="s">
        <v>9082</v>
      </c>
      <c r="C4441" t="s">
        <v>8962</v>
      </c>
      <c r="D4441">
        <v>1</v>
      </c>
      <c r="E4441" s="1">
        <v>300</v>
      </c>
      <c r="G4441" t="s">
        <v>111</v>
      </c>
      <c r="H4441" t="s">
        <v>9083</v>
      </c>
      <c r="I4441" t="s">
        <v>867</v>
      </c>
      <c r="J4441" t="s">
        <v>280</v>
      </c>
      <c r="K4441" t="s">
        <v>24</v>
      </c>
      <c r="L4441" t="s">
        <v>25</v>
      </c>
      <c r="M4441" t="s">
        <v>120</v>
      </c>
    </row>
    <row r="4442" spans="1:13" x14ac:dyDescent="0.3">
      <c r="A4442" t="s">
        <v>9082</v>
      </c>
      <c r="C4442" t="s">
        <v>37861</v>
      </c>
      <c r="D4442">
        <v>41</v>
      </c>
      <c r="E4442" s="1">
        <v>1123216</v>
      </c>
      <c r="G4442" t="s">
        <v>111</v>
      </c>
      <c r="H4442" t="s">
        <v>37880</v>
      </c>
      <c r="I4442" t="s">
        <v>867</v>
      </c>
      <c r="J4442" t="s">
        <v>280</v>
      </c>
      <c r="K4442" t="s">
        <v>24</v>
      </c>
      <c r="L4442" t="s">
        <v>25</v>
      </c>
      <c r="M4442" t="s">
        <v>120</v>
      </c>
    </row>
    <row r="4443" spans="1:13" x14ac:dyDescent="0.3">
      <c r="A4443" t="s">
        <v>9082</v>
      </c>
      <c r="C4443" t="s">
        <v>18172</v>
      </c>
      <c r="D4443">
        <v>51</v>
      </c>
      <c r="E4443" s="1">
        <v>21574274</v>
      </c>
      <c r="G4443" t="s">
        <v>111</v>
      </c>
      <c r="H4443" t="s">
        <v>18200</v>
      </c>
      <c r="I4443" t="s">
        <v>867</v>
      </c>
      <c r="J4443" t="s">
        <v>280</v>
      </c>
      <c r="K4443" t="s">
        <v>24</v>
      </c>
      <c r="L4443" t="s">
        <v>25</v>
      </c>
      <c r="M4443" t="s">
        <v>120</v>
      </c>
    </row>
    <row r="4444" spans="1:13" x14ac:dyDescent="0.3">
      <c r="A4444" t="s">
        <v>9082</v>
      </c>
      <c r="C4444" t="s">
        <v>24450</v>
      </c>
      <c r="D4444">
        <v>51</v>
      </c>
      <c r="E4444" s="1">
        <v>3427323</v>
      </c>
      <c r="G4444" t="s">
        <v>111</v>
      </c>
      <c r="H4444" t="s">
        <v>24481</v>
      </c>
      <c r="I4444" t="s">
        <v>867</v>
      </c>
      <c r="J4444" t="s">
        <v>280</v>
      </c>
      <c r="K4444" t="s">
        <v>24</v>
      </c>
      <c r="L4444" t="s">
        <v>25</v>
      </c>
      <c r="M4444" t="s">
        <v>120</v>
      </c>
    </row>
    <row r="4445" spans="1:13" x14ac:dyDescent="0.3">
      <c r="A4445" t="s">
        <v>9082</v>
      </c>
      <c r="C4445" t="s">
        <v>24581</v>
      </c>
      <c r="D4445">
        <v>5</v>
      </c>
      <c r="E4445" s="1">
        <v>2300000</v>
      </c>
      <c r="G4445" t="s">
        <v>111</v>
      </c>
      <c r="H4445" t="s">
        <v>24608</v>
      </c>
      <c r="I4445" t="s">
        <v>867</v>
      </c>
      <c r="J4445" t="s">
        <v>280</v>
      </c>
      <c r="K4445" t="s">
        <v>24</v>
      </c>
      <c r="L4445" t="s">
        <v>25</v>
      </c>
      <c r="M4445" t="s">
        <v>120</v>
      </c>
    </row>
    <row r="4446" spans="1:13" x14ac:dyDescent="0.3">
      <c r="A4446" t="s">
        <v>3495</v>
      </c>
      <c r="C4446" t="s">
        <v>2957</v>
      </c>
      <c r="D4446">
        <v>24</v>
      </c>
      <c r="E4446" s="1">
        <v>200000</v>
      </c>
      <c r="G4446" t="s">
        <v>111</v>
      </c>
      <c r="H4446" t="s">
        <v>77</v>
      </c>
      <c r="I4446" t="s">
        <v>2117</v>
      </c>
      <c r="J4446" t="s">
        <v>119</v>
      </c>
      <c r="K4446" t="s">
        <v>24</v>
      </c>
      <c r="L4446" t="s">
        <v>25</v>
      </c>
      <c r="M4446" t="s">
        <v>1094</v>
      </c>
    </row>
    <row r="4447" spans="1:13" x14ac:dyDescent="0.3">
      <c r="A4447" t="s">
        <v>3495</v>
      </c>
      <c r="C4447" t="s">
        <v>29922</v>
      </c>
      <c r="D4447">
        <v>23</v>
      </c>
      <c r="E4447" s="1">
        <v>200000</v>
      </c>
      <c r="G4447" t="s">
        <v>69</v>
      </c>
      <c r="H4447" t="s">
        <v>970</v>
      </c>
      <c r="I4447" t="s">
        <v>2117</v>
      </c>
      <c r="J4447" t="s">
        <v>119</v>
      </c>
      <c r="K4447" t="s">
        <v>24</v>
      </c>
      <c r="L4447" t="s">
        <v>25</v>
      </c>
      <c r="M4447" t="s">
        <v>221</v>
      </c>
    </row>
    <row r="4448" spans="1:13" x14ac:dyDescent="0.3">
      <c r="A4448" t="s">
        <v>7263</v>
      </c>
      <c r="C4448" t="s">
        <v>6985</v>
      </c>
      <c r="D4448">
        <v>4</v>
      </c>
      <c r="E4448" s="1">
        <v>58825</v>
      </c>
      <c r="G4448" t="s">
        <v>34</v>
      </c>
      <c r="H4448" t="s">
        <v>6143</v>
      </c>
      <c r="I4448" t="s">
        <v>7264</v>
      </c>
      <c r="J4448" t="s">
        <v>6105</v>
      </c>
      <c r="K4448" t="s">
        <v>24</v>
      </c>
      <c r="L4448" t="s">
        <v>25</v>
      </c>
      <c r="M4448" t="s">
        <v>6146</v>
      </c>
    </row>
    <row r="4449" spans="1:13" x14ac:dyDescent="0.3">
      <c r="A4449" t="s">
        <v>7238</v>
      </c>
      <c r="C4449" t="s">
        <v>6985</v>
      </c>
      <c r="D4449">
        <v>4</v>
      </c>
      <c r="E4449" s="1">
        <v>14498</v>
      </c>
      <c r="G4449" t="s">
        <v>34</v>
      </c>
      <c r="H4449" t="s">
        <v>6143</v>
      </c>
      <c r="I4449" t="s">
        <v>7239</v>
      </c>
      <c r="J4449" t="s">
        <v>6105</v>
      </c>
      <c r="K4449" t="s">
        <v>24</v>
      </c>
      <c r="L4449" t="s">
        <v>25</v>
      </c>
      <c r="M4449" t="s">
        <v>6146</v>
      </c>
    </row>
    <row r="4450" spans="1:13" x14ac:dyDescent="0.3">
      <c r="A4450" t="s">
        <v>6680</v>
      </c>
      <c r="C4450" t="s">
        <v>6671</v>
      </c>
      <c r="D4450">
        <v>12</v>
      </c>
      <c r="E4450" s="1">
        <v>100000</v>
      </c>
      <c r="G4450" t="s">
        <v>111</v>
      </c>
      <c r="H4450" t="s">
        <v>6681</v>
      </c>
      <c r="I4450" t="s">
        <v>156</v>
      </c>
      <c r="J4450" t="s">
        <v>22</v>
      </c>
      <c r="K4450" t="s">
        <v>24</v>
      </c>
      <c r="L4450" t="s">
        <v>25</v>
      </c>
      <c r="M4450" t="s">
        <v>6109</v>
      </c>
    </row>
    <row r="4451" spans="1:13" x14ac:dyDescent="0.3">
      <c r="A4451" t="s">
        <v>13665</v>
      </c>
      <c r="C4451" t="s">
        <v>13456</v>
      </c>
      <c r="D4451">
        <v>7</v>
      </c>
      <c r="E4451" s="1">
        <v>10854</v>
      </c>
      <c r="G4451" t="s">
        <v>34</v>
      </c>
      <c r="H4451" t="s">
        <v>6143</v>
      </c>
      <c r="I4451" t="s">
        <v>13666</v>
      </c>
      <c r="J4451" t="s">
        <v>30</v>
      </c>
      <c r="K4451" t="s">
        <v>24</v>
      </c>
      <c r="L4451" t="s">
        <v>25</v>
      </c>
      <c r="M4451" t="s">
        <v>6146</v>
      </c>
    </row>
    <row r="4452" spans="1:13" x14ac:dyDescent="0.3">
      <c r="A4452" t="s">
        <v>25842</v>
      </c>
      <c r="C4452" t="s">
        <v>25784</v>
      </c>
      <c r="D4452">
        <v>4</v>
      </c>
      <c r="E4452" s="1">
        <v>28350</v>
      </c>
      <c r="G4452" t="s">
        <v>34</v>
      </c>
      <c r="H4452" t="s">
        <v>6143</v>
      </c>
      <c r="I4452" t="s">
        <v>25843</v>
      </c>
      <c r="J4452" t="s">
        <v>86</v>
      </c>
      <c r="K4452" t="s">
        <v>24</v>
      </c>
      <c r="L4452" t="s">
        <v>25</v>
      </c>
      <c r="M4452" t="s">
        <v>6146</v>
      </c>
    </row>
    <row r="4453" spans="1:13" x14ac:dyDescent="0.3">
      <c r="A4453" t="s">
        <v>37067</v>
      </c>
      <c r="C4453" t="s">
        <v>37047</v>
      </c>
      <c r="D4453">
        <v>17</v>
      </c>
      <c r="E4453" s="1">
        <v>760503</v>
      </c>
      <c r="G4453" t="s">
        <v>69</v>
      </c>
      <c r="H4453" t="s">
        <v>37068</v>
      </c>
      <c r="I4453" t="s">
        <v>126</v>
      </c>
      <c r="J4453" t="s">
        <v>119</v>
      </c>
      <c r="K4453" t="s">
        <v>24</v>
      </c>
      <c r="L4453" t="s">
        <v>25</v>
      </c>
      <c r="M4453" t="s">
        <v>7715</v>
      </c>
    </row>
    <row r="4454" spans="1:13" x14ac:dyDescent="0.3">
      <c r="A4454" t="s">
        <v>11859</v>
      </c>
      <c r="C4454" t="s">
        <v>22248</v>
      </c>
      <c r="D4454">
        <v>4</v>
      </c>
      <c r="E4454" s="1">
        <v>350000</v>
      </c>
      <c r="G4454" t="s">
        <v>34</v>
      </c>
      <c r="H4454" t="s">
        <v>77</v>
      </c>
      <c r="I4454" t="s">
        <v>4153</v>
      </c>
      <c r="J4454" t="s">
        <v>1250</v>
      </c>
      <c r="K4454" t="s">
        <v>24</v>
      </c>
      <c r="L4454" t="s">
        <v>17</v>
      </c>
      <c r="M4454" t="s">
        <v>6146</v>
      </c>
    </row>
    <row r="4455" spans="1:13" x14ac:dyDescent="0.3">
      <c r="A4455" t="s">
        <v>11859</v>
      </c>
      <c r="C4455" t="s">
        <v>11813</v>
      </c>
      <c r="D4455">
        <v>9</v>
      </c>
      <c r="E4455" s="1">
        <v>550000</v>
      </c>
      <c r="G4455" t="s">
        <v>34</v>
      </c>
      <c r="H4455" t="s">
        <v>68</v>
      </c>
      <c r="I4455" t="s">
        <v>4153</v>
      </c>
      <c r="J4455" t="s">
        <v>1250</v>
      </c>
      <c r="K4455" t="s">
        <v>24</v>
      </c>
      <c r="L4455" t="s">
        <v>25</v>
      </c>
      <c r="M4455" t="s">
        <v>6146</v>
      </c>
    </row>
    <row r="4456" spans="1:13" x14ac:dyDescent="0.3">
      <c r="A4456" t="s">
        <v>11859</v>
      </c>
      <c r="C4456" t="s">
        <v>34396</v>
      </c>
      <c r="D4456">
        <v>43</v>
      </c>
      <c r="E4456" s="1">
        <v>965000</v>
      </c>
      <c r="G4456" t="s">
        <v>34</v>
      </c>
      <c r="H4456" t="s">
        <v>34428</v>
      </c>
      <c r="I4456" t="s">
        <v>4153</v>
      </c>
      <c r="J4456" t="s">
        <v>1250</v>
      </c>
      <c r="K4456" t="s">
        <v>24</v>
      </c>
      <c r="L4456" t="s">
        <v>25</v>
      </c>
      <c r="M4456" t="s">
        <v>6146</v>
      </c>
    </row>
    <row r="4457" spans="1:13" x14ac:dyDescent="0.3">
      <c r="A4457" t="s">
        <v>2945</v>
      </c>
      <c r="C4457" t="s">
        <v>2269</v>
      </c>
      <c r="D4457">
        <v>37</v>
      </c>
      <c r="E4457" s="1">
        <v>300000</v>
      </c>
      <c r="G4457" t="s">
        <v>21</v>
      </c>
      <c r="H4457" t="s">
        <v>77</v>
      </c>
      <c r="I4457" t="s">
        <v>156</v>
      </c>
      <c r="J4457" t="s">
        <v>22</v>
      </c>
      <c r="K4457" t="s">
        <v>24</v>
      </c>
      <c r="L4457" t="s">
        <v>25</v>
      </c>
      <c r="M4457" t="s">
        <v>26</v>
      </c>
    </row>
    <row r="4458" spans="1:13" x14ac:dyDescent="0.3">
      <c r="A4458" t="s">
        <v>2945</v>
      </c>
      <c r="C4458" t="s">
        <v>5642</v>
      </c>
      <c r="D4458">
        <v>17</v>
      </c>
      <c r="E4458" s="1">
        <v>750000</v>
      </c>
      <c r="G4458" t="s">
        <v>21</v>
      </c>
      <c r="H4458" t="s">
        <v>5718</v>
      </c>
      <c r="I4458" t="s">
        <v>156</v>
      </c>
      <c r="J4458" t="s">
        <v>22</v>
      </c>
      <c r="K4458" t="s">
        <v>24</v>
      </c>
      <c r="L4458" t="s">
        <v>25</v>
      </c>
      <c r="M4458" t="s">
        <v>26</v>
      </c>
    </row>
    <row r="4459" spans="1:13" x14ac:dyDescent="0.3">
      <c r="A4459" t="s">
        <v>2945</v>
      </c>
      <c r="C4459" t="s">
        <v>35205</v>
      </c>
      <c r="D4459">
        <v>26</v>
      </c>
      <c r="E4459" s="1">
        <v>100000</v>
      </c>
      <c r="G4459" t="s">
        <v>111</v>
      </c>
      <c r="H4459" t="s">
        <v>35290</v>
      </c>
      <c r="I4459" t="s">
        <v>156</v>
      </c>
      <c r="J4459" t="s">
        <v>22</v>
      </c>
      <c r="K4459" t="s">
        <v>24</v>
      </c>
      <c r="L4459" t="s">
        <v>25</v>
      </c>
      <c r="M4459" t="s">
        <v>6109</v>
      </c>
    </row>
    <row r="4460" spans="1:13" x14ac:dyDescent="0.3">
      <c r="A4460" t="s">
        <v>2945</v>
      </c>
      <c r="C4460" t="s">
        <v>24855</v>
      </c>
      <c r="D4460">
        <v>24</v>
      </c>
      <c r="E4460" s="1">
        <v>750000</v>
      </c>
      <c r="G4460" t="s">
        <v>111</v>
      </c>
      <c r="H4460" t="s">
        <v>24874</v>
      </c>
      <c r="I4460" t="s">
        <v>156</v>
      </c>
      <c r="J4460" t="s">
        <v>22</v>
      </c>
      <c r="K4460" t="s">
        <v>24</v>
      </c>
      <c r="L4460" t="s">
        <v>25</v>
      </c>
      <c r="M4460" t="s">
        <v>6109</v>
      </c>
    </row>
    <row r="4461" spans="1:13" x14ac:dyDescent="0.3">
      <c r="A4461" t="s">
        <v>2517</v>
      </c>
      <c r="C4461" t="s">
        <v>2269</v>
      </c>
      <c r="D4461">
        <v>23</v>
      </c>
      <c r="E4461" s="1">
        <v>800000</v>
      </c>
      <c r="G4461" t="s">
        <v>111</v>
      </c>
      <c r="H4461" t="s">
        <v>77</v>
      </c>
      <c r="I4461" t="s">
        <v>22</v>
      </c>
      <c r="J4461" t="s">
        <v>23</v>
      </c>
      <c r="K4461" t="s">
        <v>24</v>
      </c>
      <c r="L4461" t="s">
        <v>25</v>
      </c>
      <c r="M4461" t="s">
        <v>232</v>
      </c>
    </row>
    <row r="4462" spans="1:13" x14ac:dyDescent="0.3">
      <c r="A4462" t="s">
        <v>2517</v>
      </c>
      <c r="C4462" t="s">
        <v>27925</v>
      </c>
      <c r="D4462">
        <v>6</v>
      </c>
      <c r="E4462" s="1">
        <v>200000</v>
      </c>
      <c r="G4462" t="s">
        <v>111</v>
      </c>
      <c r="H4462" t="s">
        <v>28254</v>
      </c>
      <c r="I4462" t="s">
        <v>22</v>
      </c>
      <c r="J4462" t="s">
        <v>23</v>
      </c>
      <c r="K4462" t="s">
        <v>24</v>
      </c>
      <c r="L4462" t="s">
        <v>25</v>
      </c>
      <c r="M4462" t="s">
        <v>120</v>
      </c>
    </row>
    <row r="4463" spans="1:13" x14ac:dyDescent="0.3">
      <c r="A4463" t="s">
        <v>2517</v>
      </c>
      <c r="C4463" t="s">
        <v>27748</v>
      </c>
      <c r="D4463">
        <v>2</v>
      </c>
      <c r="E4463" s="1">
        <v>1600000</v>
      </c>
      <c r="G4463" t="s">
        <v>111</v>
      </c>
      <c r="H4463" t="s">
        <v>27915</v>
      </c>
      <c r="I4463" t="s">
        <v>22</v>
      </c>
      <c r="J4463" t="s">
        <v>23</v>
      </c>
      <c r="K4463" t="s">
        <v>24</v>
      </c>
      <c r="L4463" t="s">
        <v>25</v>
      </c>
      <c r="M4463" t="s">
        <v>120</v>
      </c>
    </row>
    <row r="4464" spans="1:13" x14ac:dyDescent="0.3">
      <c r="A4464" t="s">
        <v>2517</v>
      </c>
      <c r="C4464" t="s">
        <v>29114</v>
      </c>
      <c r="D4464">
        <v>19</v>
      </c>
      <c r="E4464" s="1">
        <v>825000</v>
      </c>
      <c r="G4464" t="s">
        <v>111</v>
      </c>
      <c r="H4464" t="s">
        <v>29150</v>
      </c>
      <c r="I4464" t="s">
        <v>22</v>
      </c>
      <c r="J4464" t="s">
        <v>23</v>
      </c>
      <c r="K4464" t="s">
        <v>24</v>
      </c>
      <c r="L4464" t="s">
        <v>25</v>
      </c>
      <c r="M4464" t="s">
        <v>120</v>
      </c>
    </row>
    <row r="4465" spans="1:13" x14ac:dyDescent="0.3">
      <c r="A4465" t="s">
        <v>2517</v>
      </c>
      <c r="C4465" t="s">
        <v>29553</v>
      </c>
      <c r="D4465">
        <v>12</v>
      </c>
      <c r="E4465" s="1">
        <v>500000</v>
      </c>
      <c r="G4465" t="s">
        <v>111</v>
      </c>
      <c r="H4465" t="s">
        <v>29826</v>
      </c>
      <c r="I4465" t="s">
        <v>22</v>
      </c>
      <c r="J4465" t="s">
        <v>23</v>
      </c>
      <c r="K4465" t="s">
        <v>24</v>
      </c>
      <c r="L4465" t="s">
        <v>25</v>
      </c>
      <c r="M4465" t="s">
        <v>120</v>
      </c>
    </row>
    <row r="4466" spans="1:13" x14ac:dyDescent="0.3">
      <c r="A4466" t="s">
        <v>2517</v>
      </c>
      <c r="C4466" t="s">
        <v>4395</v>
      </c>
      <c r="D4466">
        <v>26</v>
      </c>
      <c r="E4466" s="1">
        <v>1000000</v>
      </c>
      <c r="G4466" t="s">
        <v>111</v>
      </c>
      <c r="H4466" t="s">
        <v>4525</v>
      </c>
      <c r="I4466" t="s">
        <v>22</v>
      </c>
      <c r="J4466" t="s">
        <v>23</v>
      </c>
      <c r="K4466" t="s">
        <v>24</v>
      </c>
      <c r="L4466" t="s">
        <v>25</v>
      </c>
      <c r="M4466" t="s">
        <v>120</v>
      </c>
    </row>
    <row r="4467" spans="1:13" x14ac:dyDescent="0.3">
      <c r="A4467" t="s">
        <v>2517</v>
      </c>
      <c r="C4467" t="s">
        <v>21714</v>
      </c>
      <c r="D4467">
        <v>25</v>
      </c>
      <c r="E4467" s="1">
        <v>599683</v>
      </c>
      <c r="G4467" t="s">
        <v>111</v>
      </c>
      <c r="H4467" t="s">
        <v>21824</v>
      </c>
      <c r="I4467" t="s">
        <v>22</v>
      </c>
      <c r="J4467" t="s">
        <v>23</v>
      </c>
      <c r="K4467" t="s">
        <v>24</v>
      </c>
      <c r="L4467" t="s">
        <v>25</v>
      </c>
      <c r="M4467" t="s">
        <v>120</v>
      </c>
    </row>
    <row r="4468" spans="1:13" x14ac:dyDescent="0.3">
      <c r="A4468" t="s">
        <v>22693</v>
      </c>
      <c r="C4468" t="s">
        <v>22646</v>
      </c>
      <c r="D4468">
        <v>45</v>
      </c>
      <c r="E4468" s="1">
        <v>4197112</v>
      </c>
      <c r="G4468" t="s">
        <v>34</v>
      </c>
      <c r="H4468" t="s">
        <v>22694</v>
      </c>
      <c r="I4468" t="s">
        <v>22695</v>
      </c>
      <c r="J4468" t="s">
        <v>36</v>
      </c>
      <c r="K4468" t="s">
        <v>37</v>
      </c>
      <c r="L4468" t="s">
        <v>38</v>
      </c>
      <c r="M4468" t="s">
        <v>434</v>
      </c>
    </row>
    <row r="4469" spans="1:13" x14ac:dyDescent="0.3">
      <c r="A4469" t="s">
        <v>25285</v>
      </c>
      <c r="C4469" t="s">
        <v>25276</v>
      </c>
      <c r="D4469">
        <v>29</v>
      </c>
      <c r="E4469" s="1">
        <v>100000</v>
      </c>
      <c r="G4469" t="s">
        <v>111</v>
      </c>
      <c r="H4469" t="s">
        <v>25286</v>
      </c>
      <c r="I4469" t="s">
        <v>472</v>
      </c>
      <c r="J4469" t="s">
        <v>22</v>
      </c>
      <c r="K4469" t="s">
        <v>24</v>
      </c>
      <c r="L4469" t="s">
        <v>25</v>
      </c>
      <c r="M4469" t="s">
        <v>6109</v>
      </c>
    </row>
    <row r="4470" spans="1:13" x14ac:dyDescent="0.3">
      <c r="A4470" t="s">
        <v>14610</v>
      </c>
      <c r="C4470" t="s">
        <v>14552</v>
      </c>
      <c r="D4470">
        <v>36</v>
      </c>
      <c r="E4470" s="1">
        <v>90000</v>
      </c>
      <c r="G4470" t="s">
        <v>111</v>
      </c>
      <c r="H4470" t="s">
        <v>14611</v>
      </c>
      <c r="I4470" t="s">
        <v>14612</v>
      </c>
      <c r="J4470" t="s">
        <v>22</v>
      </c>
      <c r="K4470" t="s">
        <v>24</v>
      </c>
      <c r="L4470" t="s">
        <v>25</v>
      </c>
      <c r="M4470" t="s">
        <v>6109</v>
      </c>
    </row>
    <row r="4471" spans="1:13" x14ac:dyDescent="0.3">
      <c r="A4471" t="s">
        <v>9526</v>
      </c>
      <c r="C4471" t="s">
        <v>23966</v>
      </c>
      <c r="D4471">
        <v>1</v>
      </c>
      <c r="E4471" s="1">
        <v>7500</v>
      </c>
      <c r="G4471" t="s">
        <v>21</v>
      </c>
      <c r="H4471" t="s">
        <v>68</v>
      </c>
      <c r="I4471" t="s">
        <v>156</v>
      </c>
      <c r="J4471" t="s">
        <v>22</v>
      </c>
      <c r="K4471" t="s">
        <v>24</v>
      </c>
      <c r="L4471" t="s">
        <v>25</v>
      </c>
      <c r="M4471" t="s">
        <v>26</v>
      </c>
    </row>
    <row r="4472" spans="1:13" x14ac:dyDescent="0.3">
      <c r="A4472" t="s">
        <v>9526</v>
      </c>
      <c r="C4472" t="s">
        <v>21714</v>
      </c>
      <c r="D4472">
        <v>2</v>
      </c>
      <c r="E4472" s="1">
        <v>5000</v>
      </c>
      <c r="G4472" t="s">
        <v>21</v>
      </c>
      <c r="H4472" t="s">
        <v>68</v>
      </c>
      <c r="I4472" t="s">
        <v>156</v>
      </c>
      <c r="J4472" t="s">
        <v>22</v>
      </c>
      <c r="K4472" t="s">
        <v>24</v>
      </c>
      <c r="L4472" t="s">
        <v>25</v>
      </c>
      <c r="M4472" t="s">
        <v>26</v>
      </c>
    </row>
    <row r="4473" spans="1:13" x14ac:dyDescent="0.3">
      <c r="A4473" t="s">
        <v>9526</v>
      </c>
      <c r="C4473" t="s">
        <v>15490</v>
      </c>
      <c r="D4473">
        <v>1</v>
      </c>
      <c r="E4473" s="1">
        <v>7500</v>
      </c>
      <c r="G4473" t="s">
        <v>21</v>
      </c>
      <c r="H4473" t="s">
        <v>77</v>
      </c>
      <c r="I4473" t="s">
        <v>156</v>
      </c>
      <c r="J4473" t="s">
        <v>22</v>
      </c>
      <c r="K4473" t="s">
        <v>24</v>
      </c>
      <c r="L4473" t="s">
        <v>25</v>
      </c>
      <c r="M4473" t="s">
        <v>26</v>
      </c>
    </row>
    <row r="4474" spans="1:13" x14ac:dyDescent="0.3">
      <c r="A4474" t="s">
        <v>9526</v>
      </c>
      <c r="C4474" t="s">
        <v>11420</v>
      </c>
      <c r="D4474">
        <v>2</v>
      </c>
      <c r="E4474" s="1">
        <v>25200</v>
      </c>
      <c r="G4474" t="s">
        <v>111</v>
      </c>
      <c r="H4474" t="s">
        <v>11463</v>
      </c>
      <c r="I4474" t="s">
        <v>156</v>
      </c>
      <c r="J4474" t="s">
        <v>22</v>
      </c>
      <c r="K4474" t="s">
        <v>24</v>
      </c>
      <c r="L4474" t="s">
        <v>25</v>
      </c>
      <c r="M4474" t="s">
        <v>322</v>
      </c>
    </row>
    <row r="4475" spans="1:13" x14ac:dyDescent="0.3">
      <c r="A4475" t="s">
        <v>9526</v>
      </c>
      <c r="C4475" t="s">
        <v>9396</v>
      </c>
      <c r="D4475">
        <v>1</v>
      </c>
      <c r="E4475" s="1">
        <v>7000</v>
      </c>
      <c r="G4475" t="s">
        <v>21</v>
      </c>
      <c r="H4475" t="s">
        <v>970</v>
      </c>
      <c r="I4475" t="s">
        <v>156</v>
      </c>
      <c r="J4475" t="s">
        <v>22</v>
      </c>
      <c r="K4475" t="s">
        <v>24</v>
      </c>
      <c r="L4475" t="s">
        <v>25</v>
      </c>
      <c r="M4475" t="s">
        <v>26</v>
      </c>
    </row>
    <row r="4476" spans="1:13" x14ac:dyDescent="0.3">
      <c r="A4476" t="s">
        <v>9526</v>
      </c>
      <c r="C4476" t="s">
        <v>34542</v>
      </c>
      <c r="D4476">
        <v>4</v>
      </c>
      <c r="E4476" s="1">
        <v>5000</v>
      </c>
      <c r="G4476" t="s">
        <v>21</v>
      </c>
      <c r="H4476" t="s">
        <v>970</v>
      </c>
      <c r="I4476" t="s">
        <v>156</v>
      </c>
      <c r="J4476" t="s">
        <v>22</v>
      </c>
      <c r="K4476" t="s">
        <v>24</v>
      </c>
      <c r="L4476" t="s">
        <v>25</v>
      </c>
      <c r="M4476" t="s">
        <v>26</v>
      </c>
    </row>
    <row r="4477" spans="1:13" x14ac:dyDescent="0.3">
      <c r="A4477" t="s">
        <v>9526</v>
      </c>
      <c r="C4477" t="s">
        <v>37363</v>
      </c>
      <c r="D4477">
        <v>1</v>
      </c>
      <c r="E4477" s="1">
        <v>3000</v>
      </c>
      <c r="G4477" t="s">
        <v>21</v>
      </c>
      <c r="H4477" t="s">
        <v>970</v>
      </c>
      <c r="I4477" t="s">
        <v>156</v>
      </c>
      <c r="J4477" t="s">
        <v>22</v>
      </c>
      <c r="K4477" t="s">
        <v>24</v>
      </c>
      <c r="L4477" t="s">
        <v>25</v>
      </c>
      <c r="M4477" t="s">
        <v>26</v>
      </c>
    </row>
    <row r="4478" spans="1:13" x14ac:dyDescent="0.3">
      <c r="A4478" t="s">
        <v>9526</v>
      </c>
      <c r="C4478" t="s">
        <v>36965</v>
      </c>
      <c r="D4478">
        <v>30</v>
      </c>
      <c r="E4478" s="1">
        <v>813608</v>
      </c>
      <c r="G4478" t="s">
        <v>111</v>
      </c>
      <c r="H4478" t="s">
        <v>36993</v>
      </c>
      <c r="I4478" t="s">
        <v>156</v>
      </c>
      <c r="J4478" t="s">
        <v>22</v>
      </c>
      <c r="K4478" t="s">
        <v>24</v>
      </c>
      <c r="L4478" t="s">
        <v>25</v>
      </c>
      <c r="M4478" t="s">
        <v>322</v>
      </c>
    </row>
    <row r="4479" spans="1:13" x14ac:dyDescent="0.3">
      <c r="A4479" t="s">
        <v>9526</v>
      </c>
      <c r="C4479" t="s">
        <v>36101</v>
      </c>
      <c r="D4479">
        <v>12</v>
      </c>
      <c r="E4479" s="1">
        <v>20000</v>
      </c>
      <c r="G4479" t="s">
        <v>21</v>
      </c>
      <c r="H4479" t="s">
        <v>970</v>
      </c>
      <c r="I4479" t="s">
        <v>156</v>
      </c>
      <c r="J4479" t="s">
        <v>22</v>
      </c>
      <c r="K4479" t="s">
        <v>24</v>
      </c>
      <c r="L4479" t="s">
        <v>25</v>
      </c>
      <c r="M4479" t="s">
        <v>26</v>
      </c>
    </row>
    <row r="4480" spans="1:13" x14ac:dyDescent="0.3">
      <c r="A4480" t="s">
        <v>9526</v>
      </c>
      <c r="C4480" t="s">
        <v>36219</v>
      </c>
      <c r="D4480">
        <v>22</v>
      </c>
      <c r="E4480" s="1">
        <v>318185</v>
      </c>
      <c r="G4480" t="s">
        <v>111</v>
      </c>
      <c r="H4480" t="s">
        <v>36232</v>
      </c>
      <c r="I4480" t="s">
        <v>156</v>
      </c>
      <c r="J4480" t="s">
        <v>22</v>
      </c>
      <c r="K4480" t="s">
        <v>24</v>
      </c>
      <c r="L4480" t="s">
        <v>25</v>
      </c>
      <c r="M4480" t="s">
        <v>322</v>
      </c>
    </row>
    <row r="4481" spans="1:13" x14ac:dyDescent="0.3">
      <c r="A4481" t="s">
        <v>9526</v>
      </c>
      <c r="C4481" t="s">
        <v>37782</v>
      </c>
      <c r="D4481">
        <v>12</v>
      </c>
      <c r="E4481" s="1">
        <v>4780</v>
      </c>
      <c r="G4481" t="s">
        <v>21</v>
      </c>
      <c r="H4481" t="s">
        <v>970</v>
      </c>
      <c r="I4481" t="s">
        <v>156</v>
      </c>
      <c r="J4481" t="s">
        <v>22</v>
      </c>
      <c r="K4481" t="s">
        <v>24</v>
      </c>
      <c r="L4481" t="s">
        <v>25</v>
      </c>
      <c r="M4481" t="s">
        <v>26</v>
      </c>
    </row>
    <row r="4482" spans="1:13" x14ac:dyDescent="0.3">
      <c r="A4482" t="s">
        <v>9526</v>
      </c>
      <c r="C4482" t="s">
        <v>37650</v>
      </c>
      <c r="D4482">
        <v>49</v>
      </c>
      <c r="E4482" s="1">
        <v>325000</v>
      </c>
      <c r="G4482" t="s">
        <v>111</v>
      </c>
      <c r="H4482" t="s">
        <v>37655</v>
      </c>
      <c r="I4482" t="s">
        <v>156</v>
      </c>
      <c r="J4482" t="s">
        <v>22</v>
      </c>
      <c r="K4482" t="s">
        <v>24</v>
      </c>
      <c r="L4482" t="s">
        <v>25</v>
      </c>
      <c r="M4482" t="s">
        <v>322</v>
      </c>
    </row>
    <row r="4483" spans="1:13" x14ac:dyDescent="0.3">
      <c r="A4483" t="s">
        <v>9526</v>
      </c>
      <c r="C4483" t="s">
        <v>17948</v>
      </c>
      <c r="D4483">
        <v>12</v>
      </c>
      <c r="E4483" s="1">
        <v>9800</v>
      </c>
      <c r="G4483" t="s">
        <v>21</v>
      </c>
      <c r="H4483" t="s">
        <v>970</v>
      </c>
      <c r="I4483" t="s">
        <v>156</v>
      </c>
      <c r="J4483" t="s">
        <v>22</v>
      </c>
      <c r="K4483" t="s">
        <v>24</v>
      </c>
      <c r="L4483" t="s">
        <v>25</v>
      </c>
      <c r="M4483" t="s">
        <v>26</v>
      </c>
    </row>
    <row r="4484" spans="1:13" x14ac:dyDescent="0.3">
      <c r="A4484" t="s">
        <v>8273</v>
      </c>
      <c r="C4484" t="s">
        <v>8196</v>
      </c>
      <c r="D4484">
        <v>63</v>
      </c>
      <c r="E4484" s="1">
        <v>254265</v>
      </c>
      <c r="G4484" t="s">
        <v>34</v>
      </c>
      <c r="H4484" t="s">
        <v>8274</v>
      </c>
      <c r="I4484" t="s">
        <v>8275</v>
      </c>
      <c r="J4484" t="s">
        <v>1649</v>
      </c>
      <c r="K4484" t="s">
        <v>51</v>
      </c>
      <c r="L4484" t="s">
        <v>44</v>
      </c>
      <c r="M4484" t="s">
        <v>217</v>
      </c>
    </row>
    <row r="4485" spans="1:13" x14ac:dyDescent="0.3">
      <c r="A4485" t="s">
        <v>4425</v>
      </c>
      <c r="C4485" t="s">
        <v>27925</v>
      </c>
      <c r="D4485">
        <v>25</v>
      </c>
      <c r="E4485" s="1">
        <v>999999</v>
      </c>
      <c r="G4485" t="s">
        <v>13</v>
      </c>
      <c r="H4485" t="s">
        <v>28183</v>
      </c>
      <c r="I4485" t="s">
        <v>42</v>
      </c>
      <c r="K4485" t="s">
        <v>43</v>
      </c>
      <c r="L4485" t="s">
        <v>44</v>
      </c>
      <c r="M4485" t="s">
        <v>28184</v>
      </c>
    </row>
    <row r="4486" spans="1:13" x14ac:dyDescent="0.3">
      <c r="A4486" t="s">
        <v>4425</v>
      </c>
      <c r="C4486" t="s">
        <v>27408</v>
      </c>
      <c r="D4486">
        <v>23</v>
      </c>
      <c r="E4486" s="1">
        <v>1496359</v>
      </c>
      <c r="G4486" t="s">
        <v>13</v>
      </c>
      <c r="H4486" t="s">
        <v>27568</v>
      </c>
      <c r="I4486" t="s">
        <v>42</v>
      </c>
      <c r="K4486" t="s">
        <v>43</v>
      </c>
      <c r="L4486" t="s">
        <v>44</v>
      </c>
      <c r="M4486" t="s">
        <v>922</v>
      </c>
    </row>
    <row r="4487" spans="1:13" x14ac:dyDescent="0.3">
      <c r="A4487" t="s">
        <v>4425</v>
      </c>
      <c r="C4487" t="s">
        <v>29922</v>
      </c>
      <c r="D4487">
        <v>32</v>
      </c>
      <c r="E4487" s="1">
        <v>115955</v>
      </c>
      <c r="G4487" t="s">
        <v>13</v>
      </c>
      <c r="H4487" t="s">
        <v>30197</v>
      </c>
      <c r="I4487" t="s">
        <v>42</v>
      </c>
      <c r="K4487" t="s">
        <v>43</v>
      </c>
      <c r="L4487" t="s">
        <v>44</v>
      </c>
      <c r="M4487" t="s">
        <v>18</v>
      </c>
    </row>
    <row r="4488" spans="1:13" x14ac:dyDescent="0.3">
      <c r="A4488" t="s">
        <v>4425</v>
      </c>
      <c r="C4488" t="s">
        <v>31019</v>
      </c>
      <c r="D4488">
        <v>2</v>
      </c>
      <c r="E4488" s="1">
        <v>14559</v>
      </c>
      <c r="G4488" t="s">
        <v>13</v>
      </c>
      <c r="H4488" t="s">
        <v>31082</v>
      </c>
      <c r="I4488" t="s">
        <v>42</v>
      </c>
      <c r="K4488" t="s">
        <v>43</v>
      </c>
      <c r="L4488" t="s">
        <v>44</v>
      </c>
      <c r="M4488" t="s">
        <v>82</v>
      </c>
    </row>
    <row r="4489" spans="1:13" x14ac:dyDescent="0.3">
      <c r="A4489" t="s">
        <v>4425</v>
      </c>
      <c r="C4489" t="s">
        <v>4395</v>
      </c>
      <c r="D4489">
        <v>36</v>
      </c>
      <c r="E4489" s="1">
        <v>649945</v>
      </c>
      <c r="G4489" t="s">
        <v>13</v>
      </c>
      <c r="H4489" t="s">
        <v>4426</v>
      </c>
      <c r="I4489" t="s">
        <v>42</v>
      </c>
      <c r="K4489" t="s">
        <v>43</v>
      </c>
      <c r="L4489" t="s">
        <v>44</v>
      </c>
      <c r="M4489" t="s">
        <v>82</v>
      </c>
    </row>
    <row r="4490" spans="1:13" x14ac:dyDescent="0.3">
      <c r="A4490" t="s">
        <v>4425</v>
      </c>
      <c r="C4490" t="s">
        <v>4395</v>
      </c>
      <c r="D4490">
        <v>27</v>
      </c>
      <c r="E4490" s="1">
        <v>99984</v>
      </c>
      <c r="G4490" t="s">
        <v>13</v>
      </c>
      <c r="H4490" t="s">
        <v>4548</v>
      </c>
      <c r="I4490" t="s">
        <v>42</v>
      </c>
      <c r="K4490" t="s">
        <v>43</v>
      </c>
      <c r="L4490" t="s">
        <v>44</v>
      </c>
      <c r="M4490" t="s">
        <v>450</v>
      </c>
    </row>
    <row r="4491" spans="1:13" x14ac:dyDescent="0.3">
      <c r="A4491" t="s">
        <v>4425</v>
      </c>
      <c r="C4491" t="s">
        <v>5763</v>
      </c>
      <c r="D4491">
        <v>36</v>
      </c>
      <c r="E4491" s="1">
        <v>439956</v>
      </c>
      <c r="G4491" t="s">
        <v>13</v>
      </c>
      <c r="H4491" t="s">
        <v>5813</v>
      </c>
      <c r="I4491" t="s">
        <v>42</v>
      </c>
      <c r="K4491" t="s">
        <v>43</v>
      </c>
      <c r="L4491" t="s">
        <v>17</v>
      </c>
      <c r="M4491" t="s">
        <v>18</v>
      </c>
    </row>
    <row r="4492" spans="1:13" x14ac:dyDescent="0.3">
      <c r="A4492" t="s">
        <v>4425</v>
      </c>
      <c r="C4492" t="s">
        <v>22765</v>
      </c>
      <c r="D4492">
        <v>36</v>
      </c>
      <c r="E4492" s="1">
        <v>101497</v>
      </c>
      <c r="G4492" t="s">
        <v>13</v>
      </c>
      <c r="H4492" t="s">
        <v>22785</v>
      </c>
      <c r="I4492" t="s">
        <v>42</v>
      </c>
      <c r="K4492" t="s">
        <v>43</v>
      </c>
      <c r="L4492" t="s">
        <v>44</v>
      </c>
      <c r="M4492" t="s">
        <v>82</v>
      </c>
    </row>
    <row r="4493" spans="1:13" x14ac:dyDescent="0.3">
      <c r="A4493" t="s">
        <v>4425</v>
      </c>
      <c r="C4493" t="s">
        <v>9547</v>
      </c>
      <c r="D4493">
        <v>101</v>
      </c>
      <c r="E4493" s="1">
        <v>1351468</v>
      </c>
      <c r="G4493" t="s">
        <v>13</v>
      </c>
      <c r="H4493" t="s">
        <v>9785</v>
      </c>
      <c r="I4493" t="s">
        <v>42</v>
      </c>
      <c r="K4493" t="s">
        <v>43</v>
      </c>
      <c r="L4493" t="s">
        <v>44</v>
      </c>
      <c r="M4493" t="s">
        <v>82</v>
      </c>
    </row>
    <row r="4494" spans="1:13" x14ac:dyDescent="0.3">
      <c r="A4494" t="s">
        <v>4425</v>
      </c>
      <c r="C4494" t="s">
        <v>37047</v>
      </c>
      <c r="D4494">
        <v>89</v>
      </c>
      <c r="E4494" s="1">
        <v>22817203</v>
      </c>
      <c r="G4494" t="s">
        <v>571</v>
      </c>
      <c r="H4494" t="s">
        <v>37329</v>
      </c>
      <c r="I4494" t="s">
        <v>42</v>
      </c>
      <c r="K4494" t="s">
        <v>43</v>
      </c>
      <c r="L4494" t="s">
        <v>44</v>
      </c>
      <c r="M4494" t="s">
        <v>16427</v>
      </c>
    </row>
    <row r="4495" spans="1:13" x14ac:dyDescent="0.3">
      <c r="A4495" t="s">
        <v>22515</v>
      </c>
      <c r="C4495" t="s">
        <v>22505</v>
      </c>
      <c r="D4495">
        <v>38</v>
      </c>
      <c r="E4495" s="1">
        <v>532255</v>
      </c>
      <c r="G4495" t="s">
        <v>168</v>
      </c>
      <c r="H4495" t="s">
        <v>22516</v>
      </c>
      <c r="I4495" t="s">
        <v>22517</v>
      </c>
      <c r="J4495" t="s">
        <v>22518</v>
      </c>
      <c r="K4495" t="s">
        <v>51</v>
      </c>
      <c r="L4495" t="s">
        <v>44</v>
      </c>
      <c r="M4495" t="s">
        <v>171</v>
      </c>
    </row>
    <row r="4496" spans="1:13" x14ac:dyDescent="0.3">
      <c r="A4496" t="s">
        <v>1051</v>
      </c>
      <c r="C4496" t="s">
        <v>979</v>
      </c>
      <c r="D4496">
        <v>36</v>
      </c>
      <c r="E4496" s="1">
        <v>1766448</v>
      </c>
      <c r="G4496" t="s">
        <v>111</v>
      </c>
      <c r="H4496" t="s">
        <v>1052</v>
      </c>
      <c r="I4496" t="s">
        <v>1053</v>
      </c>
      <c r="J4496" t="s">
        <v>175</v>
      </c>
      <c r="K4496" t="s">
        <v>24</v>
      </c>
      <c r="L4496" t="s">
        <v>25</v>
      </c>
      <c r="M4496" t="s">
        <v>322</v>
      </c>
    </row>
    <row r="4497" spans="1:13" x14ac:dyDescent="0.3">
      <c r="A4497" t="s">
        <v>1051</v>
      </c>
      <c r="C4497" t="s">
        <v>23671</v>
      </c>
      <c r="D4497">
        <v>52</v>
      </c>
      <c r="E4497" s="1">
        <v>900000</v>
      </c>
      <c r="G4497" t="s">
        <v>111</v>
      </c>
      <c r="H4497" t="s">
        <v>23678</v>
      </c>
      <c r="I4497" t="s">
        <v>1053</v>
      </c>
      <c r="J4497" t="s">
        <v>175</v>
      </c>
      <c r="K4497" t="s">
        <v>24</v>
      </c>
      <c r="L4497" t="s">
        <v>25</v>
      </c>
      <c r="M4497" t="s">
        <v>322</v>
      </c>
    </row>
    <row r="4498" spans="1:13" x14ac:dyDescent="0.3">
      <c r="A4498" t="s">
        <v>6682</v>
      </c>
      <c r="C4498" t="s">
        <v>30851</v>
      </c>
      <c r="D4498">
        <v>1</v>
      </c>
      <c r="E4498" s="1">
        <v>1000</v>
      </c>
      <c r="G4498" t="s">
        <v>21</v>
      </c>
      <c r="H4498" t="s">
        <v>77</v>
      </c>
      <c r="I4498" t="s">
        <v>156</v>
      </c>
      <c r="J4498" t="s">
        <v>22</v>
      </c>
      <c r="K4498" t="s">
        <v>24</v>
      </c>
      <c r="L4498" t="s">
        <v>25</v>
      </c>
      <c r="M4498" t="s">
        <v>26</v>
      </c>
    </row>
    <row r="4499" spans="1:13" x14ac:dyDescent="0.3">
      <c r="A4499" t="s">
        <v>6682</v>
      </c>
      <c r="C4499" t="s">
        <v>34736</v>
      </c>
      <c r="D4499">
        <v>74</v>
      </c>
      <c r="E4499" s="1">
        <v>600000</v>
      </c>
      <c r="G4499" t="s">
        <v>21</v>
      </c>
      <c r="H4499" t="s">
        <v>34910</v>
      </c>
      <c r="I4499" t="s">
        <v>156</v>
      </c>
      <c r="J4499" t="s">
        <v>22</v>
      </c>
      <c r="K4499" t="s">
        <v>24</v>
      </c>
      <c r="L4499" t="s">
        <v>25</v>
      </c>
      <c r="M4499" t="s">
        <v>26</v>
      </c>
    </row>
    <row r="4500" spans="1:13" x14ac:dyDescent="0.3">
      <c r="A4500" t="s">
        <v>6682</v>
      </c>
      <c r="C4500" t="s">
        <v>18172</v>
      </c>
      <c r="D4500">
        <v>12</v>
      </c>
      <c r="E4500" s="1">
        <v>5000</v>
      </c>
      <c r="G4500" t="s">
        <v>21</v>
      </c>
      <c r="H4500" t="s">
        <v>970</v>
      </c>
      <c r="I4500" t="s">
        <v>156</v>
      </c>
      <c r="J4500" t="s">
        <v>22</v>
      </c>
      <c r="K4500" t="s">
        <v>24</v>
      </c>
      <c r="L4500" t="s">
        <v>25</v>
      </c>
      <c r="M4500" t="s">
        <v>26</v>
      </c>
    </row>
    <row r="4501" spans="1:13" x14ac:dyDescent="0.3">
      <c r="A4501" t="s">
        <v>6682</v>
      </c>
      <c r="C4501" t="s">
        <v>14552</v>
      </c>
      <c r="D4501">
        <v>60</v>
      </c>
      <c r="E4501" s="1">
        <v>3000000</v>
      </c>
      <c r="G4501" t="s">
        <v>111</v>
      </c>
      <c r="H4501" t="s">
        <v>5210</v>
      </c>
      <c r="I4501" t="s">
        <v>156</v>
      </c>
      <c r="J4501" t="s">
        <v>22</v>
      </c>
      <c r="K4501" t="s">
        <v>24</v>
      </c>
      <c r="L4501" t="s">
        <v>25</v>
      </c>
      <c r="M4501" t="s">
        <v>6109</v>
      </c>
    </row>
    <row r="4502" spans="1:13" x14ac:dyDescent="0.3">
      <c r="A4502" t="s">
        <v>6682</v>
      </c>
      <c r="C4502" t="s">
        <v>6671</v>
      </c>
      <c r="D4502">
        <v>36</v>
      </c>
      <c r="E4502" s="1">
        <v>300000</v>
      </c>
      <c r="G4502" t="s">
        <v>111</v>
      </c>
      <c r="H4502" t="s">
        <v>6683</v>
      </c>
      <c r="I4502" t="s">
        <v>156</v>
      </c>
      <c r="J4502" t="s">
        <v>22</v>
      </c>
      <c r="K4502" t="s">
        <v>24</v>
      </c>
      <c r="L4502" t="s">
        <v>25</v>
      </c>
      <c r="M4502" t="s">
        <v>6109</v>
      </c>
    </row>
    <row r="4503" spans="1:13" x14ac:dyDescent="0.3">
      <c r="A4503" t="s">
        <v>9103</v>
      </c>
      <c r="C4503" t="s">
        <v>22209</v>
      </c>
      <c r="D4503">
        <v>1</v>
      </c>
      <c r="E4503" s="1">
        <v>5000</v>
      </c>
      <c r="G4503" t="s">
        <v>21</v>
      </c>
      <c r="H4503" t="s">
        <v>68</v>
      </c>
      <c r="I4503" t="s">
        <v>156</v>
      </c>
      <c r="J4503" t="s">
        <v>22</v>
      </c>
      <c r="K4503" t="s">
        <v>24</v>
      </c>
      <c r="L4503" t="s">
        <v>25</v>
      </c>
      <c r="M4503" t="s">
        <v>26</v>
      </c>
    </row>
    <row r="4504" spans="1:13" x14ac:dyDescent="0.3">
      <c r="A4504" t="s">
        <v>9103</v>
      </c>
      <c r="C4504" t="s">
        <v>11420</v>
      </c>
      <c r="D4504">
        <v>9</v>
      </c>
      <c r="E4504" s="1">
        <v>25474</v>
      </c>
      <c r="G4504" t="s">
        <v>111</v>
      </c>
      <c r="H4504" t="s">
        <v>11444</v>
      </c>
      <c r="I4504" t="s">
        <v>156</v>
      </c>
      <c r="J4504" t="s">
        <v>22</v>
      </c>
      <c r="K4504" t="s">
        <v>24</v>
      </c>
      <c r="L4504" t="s">
        <v>25</v>
      </c>
      <c r="M4504" t="s">
        <v>6109</v>
      </c>
    </row>
    <row r="4505" spans="1:13" x14ac:dyDescent="0.3">
      <c r="A4505" t="s">
        <v>9103</v>
      </c>
      <c r="C4505" t="s">
        <v>8962</v>
      </c>
      <c r="D4505">
        <v>1</v>
      </c>
      <c r="E4505" s="1">
        <v>40000</v>
      </c>
      <c r="G4505" t="s">
        <v>111</v>
      </c>
      <c r="H4505" t="s">
        <v>9104</v>
      </c>
      <c r="I4505" t="s">
        <v>156</v>
      </c>
      <c r="J4505" t="s">
        <v>22</v>
      </c>
      <c r="K4505" t="s">
        <v>24</v>
      </c>
      <c r="L4505" t="s">
        <v>25</v>
      </c>
      <c r="M4505" t="s">
        <v>6109</v>
      </c>
    </row>
    <row r="4506" spans="1:13" x14ac:dyDescent="0.3">
      <c r="A4506" t="s">
        <v>9103</v>
      </c>
      <c r="C4506" t="s">
        <v>9114</v>
      </c>
      <c r="D4506">
        <v>1</v>
      </c>
      <c r="E4506" s="1">
        <v>2500</v>
      </c>
      <c r="G4506" t="s">
        <v>21</v>
      </c>
      <c r="H4506" t="s">
        <v>970</v>
      </c>
      <c r="I4506" t="s">
        <v>156</v>
      </c>
      <c r="J4506" t="s">
        <v>22</v>
      </c>
      <c r="K4506" t="s">
        <v>24</v>
      </c>
      <c r="L4506" t="s">
        <v>25</v>
      </c>
      <c r="M4506" t="s">
        <v>26</v>
      </c>
    </row>
    <row r="4507" spans="1:13" x14ac:dyDescent="0.3">
      <c r="A4507" t="s">
        <v>9103</v>
      </c>
      <c r="C4507" t="s">
        <v>33297</v>
      </c>
      <c r="D4507">
        <v>6</v>
      </c>
      <c r="E4507" s="1">
        <v>20000</v>
      </c>
      <c r="G4507" t="s">
        <v>111</v>
      </c>
      <c r="H4507" t="s">
        <v>33333</v>
      </c>
      <c r="I4507" t="s">
        <v>156</v>
      </c>
      <c r="J4507" t="s">
        <v>22</v>
      </c>
      <c r="K4507" t="s">
        <v>24</v>
      </c>
      <c r="L4507" t="s">
        <v>25</v>
      </c>
      <c r="M4507" t="s">
        <v>141</v>
      </c>
    </row>
    <row r="4508" spans="1:13" x14ac:dyDescent="0.3">
      <c r="A4508" t="s">
        <v>9103</v>
      </c>
      <c r="C4508" t="s">
        <v>36143</v>
      </c>
      <c r="D4508">
        <v>41</v>
      </c>
      <c r="E4508" s="1">
        <v>650000</v>
      </c>
      <c r="G4508" t="s">
        <v>111</v>
      </c>
      <c r="H4508" t="s">
        <v>36158</v>
      </c>
      <c r="I4508" t="s">
        <v>156</v>
      </c>
      <c r="J4508" t="s">
        <v>22</v>
      </c>
      <c r="K4508" t="s">
        <v>24</v>
      </c>
      <c r="L4508" t="s">
        <v>25</v>
      </c>
      <c r="M4508" t="s">
        <v>6109</v>
      </c>
    </row>
    <row r="4509" spans="1:13" x14ac:dyDescent="0.3">
      <c r="A4509" t="s">
        <v>9103</v>
      </c>
      <c r="C4509" t="s">
        <v>17948</v>
      </c>
      <c r="D4509">
        <v>5</v>
      </c>
      <c r="E4509" s="1">
        <v>123734</v>
      </c>
      <c r="G4509" t="s">
        <v>111</v>
      </c>
      <c r="H4509" t="s">
        <v>17998</v>
      </c>
      <c r="I4509" t="s">
        <v>156</v>
      </c>
      <c r="J4509" t="s">
        <v>22</v>
      </c>
      <c r="K4509" t="s">
        <v>24</v>
      </c>
      <c r="L4509" t="s">
        <v>25</v>
      </c>
      <c r="M4509" t="s">
        <v>6109</v>
      </c>
    </row>
    <row r="4510" spans="1:13" x14ac:dyDescent="0.3">
      <c r="A4510" t="s">
        <v>8010</v>
      </c>
      <c r="C4510" t="s">
        <v>9547</v>
      </c>
      <c r="D4510">
        <v>1</v>
      </c>
      <c r="E4510" s="1">
        <v>50000</v>
      </c>
      <c r="G4510" t="s">
        <v>111</v>
      </c>
      <c r="H4510" t="s">
        <v>9876</v>
      </c>
      <c r="I4510" t="s">
        <v>287</v>
      </c>
      <c r="J4510" t="s">
        <v>288</v>
      </c>
      <c r="K4510" t="s">
        <v>24</v>
      </c>
      <c r="L4510" t="s">
        <v>25</v>
      </c>
      <c r="M4510" t="s">
        <v>6109</v>
      </c>
    </row>
    <row r="4511" spans="1:13" x14ac:dyDescent="0.3">
      <c r="A4511" t="s">
        <v>8010</v>
      </c>
      <c r="C4511" t="s">
        <v>7634</v>
      </c>
      <c r="D4511">
        <v>2</v>
      </c>
      <c r="E4511" s="1">
        <v>50000</v>
      </c>
      <c r="G4511" t="s">
        <v>111</v>
      </c>
      <c r="H4511" t="s">
        <v>8011</v>
      </c>
      <c r="I4511" t="s">
        <v>287</v>
      </c>
      <c r="J4511" t="s">
        <v>288</v>
      </c>
      <c r="K4511" t="s">
        <v>24</v>
      </c>
      <c r="L4511" t="s">
        <v>25</v>
      </c>
      <c r="M4511" t="s">
        <v>6109</v>
      </c>
    </row>
    <row r="4512" spans="1:13" x14ac:dyDescent="0.3">
      <c r="A4512" t="s">
        <v>5456</v>
      </c>
      <c r="C4512" t="s">
        <v>29553</v>
      </c>
      <c r="D4512">
        <v>26</v>
      </c>
      <c r="E4512" s="1">
        <v>250000</v>
      </c>
      <c r="G4512" t="s">
        <v>748</v>
      </c>
      <c r="H4512" t="s">
        <v>29778</v>
      </c>
      <c r="I4512" t="s">
        <v>867</v>
      </c>
      <c r="J4512" t="s">
        <v>280</v>
      </c>
      <c r="K4512" t="s">
        <v>24</v>
      </c>
      <c r="L4512" t="s">
        <v>25</v>
      </c>
      <c r="M4512" t="s">
        <v>749</v>
      </c>
    </row>
    <row r="4513" spans="1:13" x14ac:dyDescent="0.3">
      <c r="A4513" t="s">
        <v>5456</v>
      </c>
      <c r="C4513" t="s">
        <v>5155</v>
      </c>
      <c r="D4513">
        <v>23</v>
      </c>
      <c r="E4513" s="1">
        <v>299880</v>
      </c>
      <c r="G4513" t="s">
        <v>111</v>
      </c>
      <c r="H4513" t="s">
        <v>5457</v>
      </c>
      <c r="I4513" t="s">
        <v>867</v>
      </c>
      <c r="J4513" t="s">
        <v>280</v>
      </c>
      <c r="K4513" t="s">
        <v>24</v>
      </c>
      <c r="L4513" t="s">
        <v>25</v>
      </c>
      <c r="M4513" t="s">
        <v>1094</v>
      </c>
    </row>
    <row r="4514" spans="1:13" x14ac:dyDescent="0.3">
      <c r="A4514" t="s">
        <v>5456</v>
      </c>
      <c r="C4514" t="s">
        <v>12250</v>
      </c>
      <c r="D4514">
        <v>23</v>
      </c>
      <c r="E4514" s="1">
        <v>1233734</v>
      </c>
      <c r="G4514" t="s">
        <v>111</v>
      </c>
      <c r="H4514" t="s">
        <v>11449</v>
      </c>
      <c r="I4514" t="s">
        <v>867</v>
      </c>
      <c r="J4514" t="s">
        <v>280</v>
      </c>
      <c r="K4514" t="s">
        <v>24</v>
      </c>
      <c r="L4514" t="s">
        <v>25</v>
      </c>
      <c r="M4514" t="s">
        <v>120</v>
      </c>
    </row>
    <row r="4515" spans="1:13" x14ac:dyDescent="0.3">
      <c r="A4515" t="s">
        <v>5456</v>
      </c>
      <c r="C4515" t="s">
        <v>25343</v>
      </c>
      <c r="D4515">
        <v>64</v>
      </c>
      <c r="E4515" s="1">
        <v>1243039</v>
      </c>
      <c r="G4515" t="s">
        <v>111</v>
      </c>
      <c r="H4515" t="s">
        <v>25372</v>
      </c>
      <c r="I4515" t="s">
        <v>867</v>
      </c>
      <c r="J4515" t="s">
        <v>280</v>
      </c>
      <c r="K4515" t="s">
        <v>24</v>
      </c>
      <c r="L4515" t="s">
        <v>25</v>
      </c>
      <c r="M4515" t="s">
        <v>120</v>
      </c>
    </row>
    <row r="4516" spans="1:13" x14ac:dyDescent="0.3">
      <c r="A4516" t="s">
        <v>4796</v>
      </c>
      <c r="C4516" t="s">
        <v>28282</v>
      </c>
      <c r="D4516">
        <v>23</v>
      </c>
      <c r="E4516" s="1">
        <v>400000</v>
      </c>
      <c r="G4516" t="s">
        <v>111</v>
      </c>
      <c r="H4516" t="s">
        <v>68</v>
      </c>
      <c r="I4516" t="s">
        <v>302</v>
      </c>
      <c r="J4516" t="s">
        <v>119</v>
      </c>
      <c r="K4516" t="s">
        <v>24</v>
      </c>
      <c r="L4516" t="s">
        <v>25</v>
      </c>
      <c r="M4516" t="s">
        <v>1094</v>
      </c>
    </row>
    <row r="4517" spans="1:13" x14ac:dyDescent="0.3">
      <c r="A4517" t="s">
        <v>4796</v>
      </c>
      <c r="C4517" t="s">
        <v>4681</v>
      </c>
      <c r="D4517">
        <v>24</v>
      </c>
      <c r="E4517" s="1">
        <v>750000</v>
      </c>
      <c r="G4517" t="s">
        <v>111</v>
      </c>
      <c r="H4517" t="s">
        <v>970</v>
      </c>
      <c r="I4517" t="s">
        <v>302</v>
      </c>
      <c r="J4517" t="s">
        <v>119</v>
      </c>
      <c r="K4517" t="s">
        <v>24</v>
      </c>
      <c r="L4517" t="s">
        <v>25</v>
      </c>
      <c r="M4517" t="s">
        <v>120</v>
      </c>
    </row>
    <row r="4518" spans="1:13" x14ac:dyDescent="0.3">
      <c r="A4518" t="s">
        <v>4796</v>
      </c>
      <c r="C4518" t="s">
        <v>23564</v>
      </c>
      <c r="D4518">
        <v>13</v>
      </c>
      <c r="E4518" s="1">
        <v>350000</v>
      </c>
      <c r="G4518" t="s">
        <v>111</v>
      </c>
      <c r="H4518" t="s">
        <v>77</v>
      </c>
      <c r="I4518" t="s">
        <v>302</v>
      </c>
      <c r="J4518" t="s">
        <v>119</v>
      </c>
      <c r="K4518" t="s">
        <v>24</v>
      </c>
      <c r="L4518" t="s">
        <v>25</v>
      </c>
      <c r="M4518" t="s">
        <v>120</v>
      </c>
    </row>
    <row r="4519" spans="1:13" x14ac:dyDescent="0.3">
      <c r="A4519" t="s">
        <v>4796</v>
      </c>
      <c r="C4519" t="s">
        <v>22248</v>
      </c>
      <c r="D4519">
        <v>13</v>
      </c>
      <c r="E4519" s="1">
        <v>110413</v>
      </c>
      <c r="G4519" t="s">
        <v>111</v>
      </c>
      <c r="H4519" t="s">
        <v>22371</v>
      </c>
      <c r="I4519" t="s">
        <v>302</v>
      </c>
      <c r="J4519" t="s">
        <v>119</v>
      </c>
      <c r="K4519" t="s">
        <v>24</v>
      </c>
      <c r="L4519" t="s">
        <v>25</v>
      </c>
      <c r="M4519" t="s">
        <v>120</v>
      </c>
    </row>
    <row r="4520" spans="1:13" x14ac:dyDescent="0.3">
      <c r="A4520" t="s">
        <v>4796</v>
      </c>
      <c r="C4520" t="s">
        <v>16341</v>
      </c>
      <c r="D4520">
        <v>25</v>
      </c>
      <c r="E4520" s="1">
        <v>700000</v>
      </c>
      <c r="G4520" t="s">
        <v>111</v>
      </c>
      <c r="H4520" t="s">
        <v>68</v>
      </c>
      <c r="I4520" t="s">
        <v>302</v>
      </c>
      <c r="J4520" t="s">
        <v>119</v>
      </c>
      <c r="K4520" t="s">
        <v>24</v>
      </c>
      <c r="L4520" t="s">
        <v>25</v>
      </c>
      <c r="M4520" t="s">
        <v>120</v>
      </c>
    </row>
    <row r="4521" spans="1:13" x14ac:dyDescent="0.3">
      <c r="A4521" t="s">
        <v>4796</v>
      </c>
      <c r="C4521" t="s">
        <v>16341</v>
      </c>
      <c r="D4521">
        <v>6</v>
      </c>
      <c r="E4521" s="1">
        <v>150000</v>
      </c>
      <c r="G4521" t="s">
        <v>111</v>
      </c>
      <c r="H4521" t="s">
        <v>16399</v>
      </c>
      <c r="I4521" t="s">
        <v>302</v>
      </c>
      <c r="J4521" t="s">
        <v>119</v>
      </c>
      <c r="K4521" t="s">
        <v>24</v>
      </c>
      <c r="L4521" t="s">
        <v>25</v>
      </c>
      <c r="M4521" t="s">
        <v>120</v>
      </c>
    </row>
    <row r="4522" spans="1:13" x14ac:dyDescent="0.3">
      <c r="A4522" t="s">
        <v>4796</v>
      </c>
      <c r="C4522" t="s">
        <v>12673</v>
      </c>
      <c r="D4522">
        <v>17</v>
      </c>
      <c r="E4522" s="1">
        <v>475000</v>
      </c>
      <c r="G4522" t="s">
        <v>111</v>
      </c>
      <c r="H4522" t="s">
        <v>12771</v>
      </c>
      <c r="I4522" t="s">
        <v>302</v>
      </c>
      <c r="J4522" t="s">
        <v>119</v>
      </c>
      <c r="K4522" t="s">
        <v>24</v>
      </c>
      <c r="L4522" t="s">
        <v>25</v>
      </c>
      <c r="M4522" t="s">
        <v>120</v>
      </c>
    </row>
    <row r="4523" spans="1:13" x14ac:dyDescent="0.3">
      <c r="A4523" t="s">
        <v>4796</v>
      </c>
      <c r="C4523" t="s">
        <v>34263</v>
      </c>
      <c r="D4523">
        <v>24</v>
      </c>
      <c r="E4523" s="1">
        <v>900000</v>
      </c>
      <c r="G4523" t="s">
        <v>111</v>
      </c>
      <c r="H4523" t="s">
        <v>34319</v>
      </c>
      <c r="I4523" t="s">
        <v>302</v>
      </c>
      <c r="J4523" t="s">
        <v>119</v>
      </c>
      <c r="K4523" t="s">
        <v>24</v>
      </c>
      <c r="L4523" t="s">
        <v>25</v>
      </c>
      <c r="M4523" t="s">
        <v>120</v>
      </c>
    </row>
    <row r="4524" spans="1:13" x14ac:dyDescent="0.3">
      <c r="A4524" t="s">
        <v>4796</v>
      </c>
      <c r="C4524" t="s">
        <v>18118</v>
      </c>
      <c r="D4524">
        <v>18</v>
      </c>
      <c r="E4524" s="1">
        <v>210000</v>
      </c>
      <c r="G4524" t="s">
        <v>111</v>
      </c>
      <c r="H4524" t="s">
        <v>18162</v>
      </c>
      <c r="I4524" t="s">
        <v>302</v>
      </c>
      <c r="J4524" t="s">
        <v>119</v>
      </c>
      <c r="K4524" t="s">
        <v>24</v>
      </c>
      <c r="L4524" t="s">
        <v>25</v>
      </c>
      <c r="M4524" t="s">
        <v>120</v>
      </c>
    </row>
    <row r="4525" spans="1:13" x14ac:dyDescent="0.3">
      <c r="A4525" t="s">
        <v>16909</v>
      </c>
      <c r="C4525" t="s">
        <v>16755</v>
      </c>
      <c r="D4525">
        <v>27</v>
      </c>
      <c r="E4525" s="1">
        <v>699998</v>
      </c>
      <c r="G4525" t="s">
        <v>69</v>
      </c>
      <c r="H4525" t="s">
        <v>16910</v>
      </c>
      <c r="I4525" t="s">
        <v>16911</v>
      </c>
      <c r="J4525" t="s">
        <v>165</v>
      </c>
      <c r="K4525" t="s">
        <v>24</v>
      </c>
      <c r="L4525" t="s">
        <v>25</v>
      </c>
      <c r="M4525" t="s">
        <v>221</v>
      </c>
    </row>
    <row r="4526" spans="1:13" x14ac:dyDescent="0.3">
      <c r="A4526" t="s">
        <v>1029</v>
      </c>
      <c r="C4526" t="s">
        <v>979</v>
      </c>
      <c r="D4526">
        <v>18</v>
      </c>
      <c r="E4526" s="1">
        <v>300000</v>
      </c>
      <c r="G4526" t="s">
        <v>111</v>
      </c>
      <c r="H4526" t="s">
        <v>77</v>
      </c>
      <c r="I4526" t="s">
        <v>156</v>
      </c>
      <c r="J4526" t="s">
        <v>22</v>
      </c>
      <c r="K4526" t="s">
        <v>24</v>
      </c>
      <c r="L4526" t="s">
        <v>25</v>
      </c>
      <c r="M4526" t="s">
        <v>141</v>
      </c>
    </row>
    <row r="4527" spans="1:13" x14ac:dyDescent="0.3">
      <c r="A4527" t="s">
        <v>1029</v>
      </c>
      <c r="C4527" t="s">
        <v>27925</v>
      </c>
      <c r="D4527">
        <v>12</v>
      </c>
      <c r="E4527" s="1">
        <v>150000</v>
      </c>
      <c r="G4527" t="s">
        <v>111</v>
      </c>
      <c r="H4527" t="s">
        <v>68</v>
      </c>
      <c r="I4527" t="s">
        <v>156</v>
      </c>
      <c r="J4527" t="s">
        <v>22</v>
      </c>
      <c r="K4527" t="s">
        <v>24</v>
      </c>
      <c r="L4527" t="s">
        <v>25</v>
      </c>
      <c r="M4527" t="s">
        <v>141</v>
      </c>
    </row>
    <row r="4528" spans="1:13" x14ac:dyDescent="0.3">
      <c r="A4528" t="s">
        <v>1029</v>
      </c>
      <c r="C4528" t="s">
        <v>29553</v>
      </c>
      <c r="D4528">
        <v>9</v>
      </c>
      <c r="E4528" s="1">
        <v>25000</v>
      </c>
      <c r="G4528" t="s">
        <v>111</v>
      </c>
      <c r="H4528" t="s">
        <v>77</v>
      </c>
      <c r="I4528" t="s">
        <v>156</v>
      </c>
      <c r="J4528" t="s">
        <v>22</v>
      </c>
      <c r="K4528" t="s">
        <v>24</v>
      </c>
      <c r="L4528" t="s">
        <v>25</v>
      </c>
      <c r="M4528" t="s">
        <v>322</v>
      </c>
    </row>
    <row r="4529" spans="1:13" x14ac:dyDescent="0.3">
      <c r="A4529" t="s">
        <v>1029</v>
      </c>
      <c r="C4529" t="s">
        <v>23427</v>
      </c>
      <c r="D4529">
        <v>34</v>
      </c>
      <c r="E4529" s="1">
        <v>1015000</v>
      </c>
      <c r="G4529" t="s">
        <v>111</v>
      </c>
      <c r="H4529" t="s">
        <v>23468</v>
      </c>
      <c r="I4529" t="s">
        <v>156</v>
      </c>
      <c r="J4529" t="s">
        <v>22</v>
      </c>
      <c r="K4529" t="s">
        <v>24</v>
      </c>
      <c r="L4529" t="s">
        <v>25</v>
      </c>
      <c r="M4529" t="s">
        <v>322</v>
      </c>
    </row>
    <row r="4530" spans="1:13" x14ac:dyDescent="0.3">
      <c r="A4530" t="s">
        <v>1029</v>
      </c>
      <c r="C4530" t="s">
        <v>23373</v>
      </c>
      <c r="D4530">
        <v>2</v>
      </c>
      <c r="E4530" s="1">
        <v>6000</v>
      </c>
      <c r="G4530" t="s">
        <v>21</v>
      </c>
      <c r="H4530" t="s">
        <v>68</v>
      </c>
      <c r="I4530" t="s">
        <v>156</v>
      </c>
      <c r="J4530" t="s">
        <v>22</v>
      </c>
      <c r="K4530" t="s">
        <v>24</v>
      </c>
      <c r="L4530" t="s">
        <v>25</v>
      </c>
      <c r="M4530" t="s">
        <v>26</v>
      </c>
    </row>
    <row r="4531" spans="1:13" x14ac:dyDescent="0.3">
      <c r="A4531" t="s">
        <v>1029</v>
      </c>
      <c r="C4531" t="s">
        <v>22505</v>
      </c>
      <c r="D4531">
        <v>23</v>
      </c>
      <c r="E4531" s="1">
        <v>100000</v>
      </c>
      <c r="G4531" t="s">
        <v>111</v>
      </c>
      <c r="H4531" t="s">
        <v>22593</v>
      </c>
      <c r="I4531" t="s">
        <v>156</v>
      </c>
      <c r="J4531" t="s">
        <v>22</v>
      </c>
      <c r="K4531" t="s">
        <v>24</v>
      </c>
      <c r="L4531" t="s">
        <v>25</v>
      </c>
      <c r="M4531" t="s">
        <v>322</v>
      </c>
    </row>
    <row r="4532" spans="1:13" x14ac:dyDescent="0.3">
      <c r="A4532" t="s">
        <v>1029</v>
      </c>
      <c r="C4532" t="s">
        <v>22131</v>
      </c>
      <c r="D4532">
        <v>1</v>
      </c>
      <c r="E4532" s="1">
        <v>10000</v>
      </c>
      <c r="G4532" t="s">
        <v>21</v>
      </c>
      <c r="H4532" t="s">
        <v>68</v>
      </c>
      <c r="I4532" t="s">
        <v>156</v>
      </c>
      <c r="J4532" t="s">
        <v>22</v>
      </c>
      <c r="K4532" t="s">
        <v>24</v>
      </c>
      <c r="L4532" t="s">
        <v>25</v>
      </c>
      <c r="M4532" t="s">
        <v>26</v>
      </c>
    </row>
    <row r="4533" spans="1:13" x14ac:dyDescent="0.3">
      <c r="A4533" t="s">
        <v>1029</v>
      </c>
      <c r="C4533" t="s">
        <v>16341</v>
      </c>
      <c r="D4533">
        <v>1</v>
      </c>
      <c r="E4533" s="1">
        <v>6000</v>
      </c>
      <c r="G4533" t="s">
        <v>21</v>
      </c>
      <c r="H4533" t="s">
        <v>77</v>
      </c>
      <c r="I4533" t="s">
        <v>156</v>
      </c>
      <c r="J4533" t="s">
        <v>22</v>
      </c>
      <c r="K4533" t="s">
        <v>24</v>
      </c>
      <c r="L4533" t="s">
        <v>25</v>
      </c>
      <c r="M4533" t="s">
        <v>26</v>
      </c>
    </row>
    <row r="4534" spans="1:13" x14ac:dyDescent="0.3">
      <c r="A4534" t="s">
        <v>1029</v>
      </c>
      <c r="C4534" t="s">
        <v>11420</v>
      </c>
      <c r="D4534">
        <v>40</v>
      </c>
      <c r="E4534" s="1">
        <v>812000</v>
      </c>
      <c r="G4534" t="s">
        <v>111</v>
      </c>
      <c r="H4534" t="s">
        <v>11425</v>
      </c>
      <c r="I4534" t="s">
        <v>156</v>
      </c>
      <c r="J4534" t="s">
        <v>22</v>
      </c>
      <c r="K4534" t="s">
        <v>24</v>
      </c>
      <c r="L4534" t="s">
        <v>25</v>
      </c>
      <c r="M4534" t="s">
        <v>322</v>
      </c>
    </row>
    <row r="4535" spans="1:13" x14ac:dyDescent="0.3">
      <c r="A4535" t="s">
        <v>1029</v>
      </c>
      <c r="C4535" t="s">
        <v>12250</v>
      </c>
      <c r="D4535">
        <v>1</v>
      </c>
      <c r="E4535" s="1">
        <v>10000</v>
      </c>
      <c r="G4535" t="s">
        <v>21</v>
      </c>
      <c r="H4535" t="s">
        <v>970</v>
      </c>
      <c r="I4535" t="s">
        <v>156</v>
      </c>
      <c r="J4535" t="s">
        <v>22</v>
      </c>
      <c r="K4535" t="s">
        <v>24</v>
      </c>
      <c r="L4535" t="s">
        <v>25</v>
      </c>
      <c r="M4535" t="s">
        <v>26</v>
      </c>
    </row>
    <row r="4536" spans="1:13" x14ac:dyDescent="0.3">
      <c r="A4536" t="s">
        <v>1029</v>
      </c>
      <c r="C4536" t="s">
        <v>10083</v>
      </c>
      <c r="D4536">
        <v>1</v>
      </c>
      <c r="E4536" s="1">
        <v>6000</v>
      </c>
      <c r="G4536" t="s">
        <v>21</v>
      </c>
      <c r="H4536" t="s">
        <v>970</v>
      </c>
      <c r="I4536" t="s">
        <v>156</v>
      </c>
      <c r="J4536" t="s">
        <v>22</v>
      </c>
      <c r="K4536" t="s">
        <v>24</v>
      </c>
      <c r="L4536" t="s">
        <v>25</v>
      </c>
      <c r="M4536" t="s">
        <v>26</v>
      </c>
    </row>
    <row r="4537" spans="1:13" x14ac:dyDescent="0.3">
      <c r="A4537" t="s">
        <v>1029</v>
      </c>
      <c r="C4537" t="s">
        <v>8771</v>
      </c>
      <c r="D4537">
        <v>24</v>
      </c>
      <c r="E4537" s="1">
        <v>390000</v>
      </c>
      <c r="G4537" t="s">
        <v>111</v>
      </c>
      <c r="H4537" t="s">
        <v>8789</v>
      </c>
      <c r="I4537" t="s">
        <v>156</v>
      </c>
      <c r="J4537" t="s">
        <v>22</v>
      </c>
      <c r="K4537" t="s">
        <v>24</v>
      </c>
      <c r="L4537" t="s">
        <v>25</v>
      </c>
      <c r="M4537" t="s">
        <v>8790</v>
      </c>
    </row>
    <row r="4538" spans="1:13" x14ac:dyDescent="0.3">
      <c r="A4538" t="s">
        <v>1029</v>
      </c>
      <c r="C4538" t="s">
        <v>9306</v>
      </c>
      <c r="D4538">
        <v>3</v>
      </c>
      <c r="E4538" s="1">
        <v>5000</v>
      </c>
      <c r="G4538" t="s">
        <v>21</v>
      </c>
      <c r="H4538" t="s">
        <v>970</v>
      </c>
      <c r="I4538" t="s">
        <v>156</v>
      </c>
      <c r="J4538" t="s">
        <v>22</v>
      </c>
      <c r="K4538" t="s">
        <v>24</v>
      </c>
      <c r="L4538" t="s">
        <v>25</v>
      </c>
      <c r="M4538" t="s">
        <v>26</v>
      </c>
    </row>
    <row r="4539" spans="1:13" x14ac:dyDescent="0.3">
      <c r="A4539" t="s">
        <v>1029</v>
      </c>
      <c r="C4539" t="s">
        <v>34035</v>
      </c>
      <c r="D4539">
        <v>1</v>
      </c>
      <c r="E4539" s="1">
        <v>1500</v>
      </c>
      <c r="G4539" t="s">
        <v>21</v>
      </c>
      <c r="H4539" t="s">
        <v>970</v>
      </c>
      <c r="I4539" t="s">
        <v>156</v>
      </c>
      <c r="J4539" t="s">
        <v>22</v>
      </c>
      <c r="K4539" t="s">
        <v>24</v>
      </c>
      <c r="L4539" t="s">
        <v>25</v>
      </c>
      <c r="M4539" t="s">
        <v>26</v>
      </c>
    </row>
    <row r="4540" spans="1:13" x14ac:dyDescent="0.3">
      <c r="A4540" t="s">
        <v>1029</v>
      </c>
      <c r="C4540" t="s">
        <v>37047</v>
      </c>
      <c r="D4540">
        <v>29</v>
      </c>
      <c r="E4540" s="1">
        <v>400000</v>
      </c>
      <c r="G4540" t="s">
        <v>111</v>
      </c>
      <c r="H4540" t="s">
        <v>37277</v>
      </c>
      <c r="I4540" t="s">
        <v>156</v>
      </c>
      <c r="J4540" t="s">
        <v>22</v>
      </c>
      <c r="K4540" t="s">
        <v>24</v>
      </c>
      <c r="L4540" t="s">
        <v>25</v>
      </c>
      <c r="M4540" t="s">
        <v>322</v>
      </c>
    </row>
    <row r="4541" spans="1:13" x14ac:dyDescent="0.3">
      <c r="A4541" t="s">
        <v>1029</v>
      </c>
      <c r="C4541" t="s">
        <v>37626</v>
      </c>
      <c r="D4541">
        <v>12</v>
      </c>
      <c r="E4541" s="1">
        <v>5000</v>
      </c>
      <c r="G4541" t="s">
        <v>21</v>
      </c>
      <c r="H4541" t="s">
        <v>970</v>
      </c>
      <c r="I4541" t="s">
        <v>156</v>
      </c>
      <c r="J4541" t="s">
        <v>22</v>
      </c>
      <c r="K4541" t="s">
        <v>24</v>
      </c>
      <c r="L4541" t="s">
        <v>25</v>
      </c>
      <c r="M4541" t="s">
        <v>26</v>
      </c>
    </row>
    <row r="4542" spans="1:13" x14ac:dyDescent="0.3">
      <c r="A4542" t="s">
        <v>1029</v>
      </c>
      <c r="C4542" t="s">
        <v>37650</v>
      </c>
      <c r="D4542">
        <v>7</v>
      </c>
      <c r="E4542" s="1">
        <v>30000</v>
      </c>
      <c r="G4542" t="s">
        <v>111</v>
      </c>
      <c r="H4542" t="s">
        <v>37669</v>
      </c>
      <c r="I4542" t="s">
        <v>156</v>
      </c>
      <c r="J4542" t="s">
        <v>22</v>
      </c>
      <c r="K4542" t="s">
        <v>24</v>
      </c>
      <c r="L4542" t="s">
        <v>25</v>
      </c>
      <c r="M4542" t="s">
        <v>6109</v>
      </c>
    </row>
    <row r="4543" spans="1:13" x14ac:dyDescent="0.3">
      <c r="A4543" t="s">
        <v>1029</v>
      </c>
      <c r="C4543" t="s">
        <v>37835</v>
      </c>
      <c r="D4543">
        <v>12</v>
      </c>
      <c r="E4543" s="1">
        <v>4600</v>
      </c>
      <c r="G4543" t="s">
        <v>21</v>
      </c>
      <c r="H4543" t="s">
        <v>970</v>
      </c>
      <c r="I4543" t="s">
        <v>156</v>
      </c>
      <c r="J4543" t="s">
        <v>22</v>
      </c>
      <c r="K4543" t="s">
        <v>24</v>
      </c>
      <c r="L4543" t="s">
        <v>25</v>
      </c>
      <c r="M4543" t="s">
        <v>26</v>
      </c>
    </row>
    <row r="4544" spans="1:13" x14ac:dyDescent="0.3">
      <c r="A4544" t="s">
        <v>1029</v>
      </c>
      <c r="C4544" t="s">
        <v>17871</v>
      </c>
      <c r="D4544">
        <v>38</v>
      </c>
      <c r="E4544" s="1">
        <v>600000</v>
      </c>
      <c r="G4544" t="s">
        <v>111</v>
      </c>
      <c r="H4544" t="s">
        <v>17895</v>
      </c>
      <c r="I4544" t="s">
        <v>156</v>
      </c>
      <c r="J4544" t="s">
        <v>22</v>
      </c>
      <c r="K4544" t="s">
        <v>24</v>
      </c>
      <c r="L4544" t="s">
        <v>25</v>
      </c>
      <c r="M4544" t="s">
        <v>322</v>
      </c>
    </row>
    <row r="4545" spans="1:13" x14ac:dyDescent="0.3">
      <c r="A4545" t="s">
        <v>1029</v>
      </c>
      <c r="C4545" t="s">
        <v>18172</v>
      </c>
      <c r="D4545">
        <v>12</v>
      </c>
      <c r="E4545" s="1">
        <v>4780</v>
      </c>
      <c r="G4545" t="s">
        <v>21</v>
      </c>
      <c r="H4545" t="s">
        <v>970</v>
      </c>
      <c r="I4545" t="s">
        <v>156</v>
      </c>
      <c r="J4545" t="s">
        <v>22</v>
      </c>
      <c r="K4545" t="s">
        <v>24</v>
      </c>
      <c r="L4545" t="s">
        <v>25</v>
      </c>
      <c r="M4545" t="s">
        <v>26</v>
      </c>
    </row>
    <row r="4546" spans="1:13" x14ac:dyDescent="0.3">
      <c r="A4546" t="s">
        <v>1029</v>
      </c>
      <c r="C4546" t="s">
        <v>24619</v>
      </c>
      <c r="D4546">
        <v>12</v>
      </c>
      <c r="E4546" s="1">
        <v>700</v>
      </c>
      <c r="G4546" t="s">
        <v>21</v>
      </c>
      <c r="H4546" t="s">
        <v>970</v>
      </c>
      <c r="I4546" t="s">
        <v>156</v>
      </c>
      <c r="J4546" t="s">
        <v>22</v>
      </c>
      <c r="K4546" t="s">
        <v>24</v>
      </c>
      <c r="L4546" t="s">
        <v>25</v>
      </c>
      <c r="M4546" t="s">
        <v>26</v>
      </c>
    </row>
    <row r="4547" spans="1:13" x14ac:dyDescent="0.3">
      <c r="A4547" t="s">
        <v>9984</v>
      </c>
      <c r="C4547" t="s">
        <v>29114</v>
      </c>
      <c r="D4547">
        <v>21</v>
      </c>
      <c r="E4547" s="1">
        <v>100000</v>
      </c>
      <c r="G4547" t="s">
        <v>111</v>
      </c>
      <c r="H4547" t="s">
        <v>29201</v>
      </c>
      <c r="I4547" t="s">
        <v>22</v>
      </c>
      <c r="J4547" t="s">
        <v>23</v>
      </c>
      <c r="K4547" t="s">
        <v>24</v>
      </c>
      <c r="L4547" t="s">
        <v>17</v>
      </c>
      <c r="M4547" t="s">
        <v>112</v>
      </c>
    </row>
    <row r="4548" spans="1:13" x14ac:dyDescent="0.3">
      <c r="A4548" t="s">
        <v>9984</v>
      </c>
      <c r="C4548" t="s">
        <v>9547</v>
      </c>
      <c r="D4548">
        <v>25</v>
      </c>
      <c r="E4548" s="1">
        <v>399978</v>
      </c>
      <c r="G4548" t="s">
        <v>69</v>
      </c>
      <c r="H4548" t="s">
        <v>9985</v>
      </c>
      <c r="I4548" t="s">
        <v>22</v>
      </c>
      <c r="J4548" t="s">
        <v>23</v>
      </c>
      <c r="K4548" t="s">
        <v>24</v>
      </c>
      <c r="L4548" t="s">
        <v>25</v>
      </c>
      <c r="M4548" t="s">
        <v>221</v>
      </c>
    </row>
    <row r="4549" spans="1:13" x14ac:dyDescent="0.3">
      <c r="A4549" t="s">
        <v>9984</v>
      </c>
      <c r="C4549" t="s">
        <v>37685</v>
      </c>
      <c r="D4549">
        <v>12</v>
      </c>
      <c r="E4549" s="1">
        <v>8600</v>
      </c>
      <c r="G4549" t="s">
        <v>21</v>
      </c>
      <c r="H4549" t="s">
        <v>970</v>
      </c>
      <c r="I4549" t="s">
        <v>22</v>
      </c>
      <c r="J4549" t="s">
        <v>23</v>
      </c>
      <c r="K4549" t="s">
        <v>24</v>
      </c>
      <c r="L4549" t="s">
        <v>25</v>
      </c>
      <c r="M4549" t="s">
        <v>26</v>
      </c>
    </row>
    <row r="4550" spans="1:13" x14ac:dyDescent="0.3">
      <c r="A4550" t="s">
        <v>9984</v>
      </c>
      <c r="C4550" t="s">
        <v>17871</v>
      </c>
      <c r="D4550">
        <v>12</v>
      </c>
      <c r="E4550" s="1">
        <v>24600</v>
      </c>
      <c r="G4550" t="s">
        <v>21</v>
      </c>
      <c r="H4550" t="s">
        <v>970</v>
      </c>
      <c r="I4550" t="s">
        <v>22</v>
      </c>
      <c r="J4550" t="s">
        <v>23</v>
      </c>
      <c r="K4550" t="s">
        <v>24</v>
      </c>
      <c r="L4550" t="s">
        <v>25</v>
      </c>
      <c r="M4550" t="s">
        <v>26</v>
      </c>
    </row>
    <row r="4551" spans="1:13" x14ac:dyDescent="0.3">
      <c r="A4551" t="s">
        <v>6904</v>
      </c>
      <c r="C4551" t="s">
        <v>33603</v>
      </c>
      <c r="D4551">
        <v>21</v>
      </c>
      <c r="E4551" s="1">
        <v>104000</v>
      </c>
      <c r="G4551" t="s">
        <v>111</v>
      </c>
      <c r="H4551" t="s">
        <v>33689</v>
      </c>
      <c r="I4551" t="s">
        <v>156</v>
      </c>
      <c r="J4551" t="s">
        <v>22</v>
      </c>
      <c r="K4551" t="s">
        <v>24</v>
      </c>
      <c r="L4551" t="s">
        <v>25</v>
      </c>
      <c r="M4551" t="s">
        <v>3790</v>
      </c>
    </row>
    <row r="4552" spans="1:13" x14ac:dyDescent="0.3">
      <c r="A4552" t="s">
        <v>6904</v>
      </c>
      <c r="C4552" t="s">
        <v>26408</v>
      </c>
      <c r="D4552">
        <v>12</v>
      </c>
      <c r="E4552" s="1">
        <v>150000</v>
      </c>
      <c r="G4552" t="s">
        <v>111</v>
      </c>
      <c r="H4552" t="s">
        <v>26426</v>
      </c>
      <c r="I4552" t="s">
        <v>156</v>
      </c>
      <c r="J4552" t="s">
        <v>22</v>
      </c>
      <c r="K4552" t="s">
        <v>24</v>
      </c>
      <c r="L4552" t="s">
        <v>25</v>
      </c>
      <c r="M4552" t="s">
        <v>6109</v>
      </c>
    </row>
    <row r="4553" spans="1:13" x14ac:dyDescent="0.3">
      <c r="A4553" t="s">
        <v>6904</v>
      </c>
      <c r="C4553" t="s">
        <v>6887</v>
      </c>
      <c r="D4553">
        <v>12</v>
      </c>
      <c r="E4553" s="1">
        <v>100000</v>
      </c>
      <c r="G4553" t="s">
        <v>111</v>
      </c>
      <c r="H4553" t="s">
        <v>6905</v>
      </c>
      <c r="I4553" t="s">
        <v>156</v>
      </c>
      <c r="J4553" t="s">
        <v>22</v>
      </c>
      <c r="K4553" t="s">
        <v>24</v>
      </c>
      <c r="L4553" t="s">
        <v>25</v>
      </c>
      <c r="M4553" t="s">
        <v>6109</v>
      </c>
    </row>
    <row r="4554" spans="1:13" x14ac:dyDescent="0.3">
      <c r="A4554" t="s">
        <v>35754</v>
      </c>
      <c r="C4554" t="s">
        <v>35729</v>
      </c>
      <c r="D4554">
        <v>18</v>
      </c>
      <c r="E4554" s="1">
        <v>497840</v>
      </c>
      <c r="G4554" t="s">
        <v>34</v>
      </c>
      <c r="H4554" t="s">
        <v>35755</v>
      </c>
      <c r="I4554" t="s">
        <v>156</v>
      </c>
      <c r="J4554" t="s">
        <v>22</v>
      </c>
      <c r="K4554" t="s">
        <v>24</v>
      </c>
      <c r="L4554" t="s">
        <v>17</v>
      </c>
      <c r="M4554" t="s">
        <v>61</v>
      </c>
    </row>
    <row r="4555" spans="1:13" x14ac:dyDescent="0.3">
      <c r="A4555" t="s">
        <v>35754</v>
      </c>
      <c r="C4555" t="s">
        <v>37685</v>
      </c>
      <c r="D4555">
        <v>23</v>
      </c>
      <c r="E4555" s="1">
        <v>999999</v>
      </c>
      <c r="G4555" t="s">
        <v>34</v>
      </c>
      <c r="H4555" t="s">
        <v>37769</v>
      </c>
      <c r="I4555" t="s">
        <v>156</v>
      </c>
      <c r="J4555" t="s">
        <v>22</v>
      </c>
      <c r="K4555" t="s">
        <v>24</v>
      </c>
      <c r="L4555" t="s">
        <v>17</v>
      </c>
      <c r="M4555" t="s">
        <v>61</v>
      </c>
    </row>
    <row r="4556" spans="1:13" x14ac:dyDescent="0.3">
      <c r="A4556" t="s">
        <v>5164</v>
      </c>
      <c r="C4556" t="s">
        <v>5155</v>
      </c>
      <c r="D4556">
        <v>26</v>
      </c>
      <c r="E4556" s="1">
        <v>207682</v>
      </c>
      <c r="G4556" t="s">
        <v>34</v>
      </c>
      <c r="H4556" t="s">
        <v>5165</v>
      </c>
      <c r="I4556" t="s">
        <v>302</v>
      </c>
      <c r="J4556" t="s">
        <v>119</v>
      </c>
      <c r="K4556" t="s">
        <v>24</v>
      </c>
      <c r="L4556" t="s">
        <v>17</v>
      </c>
      <c r="M4556" t="s">
        <v>740</v>
      </c>
    </row>
    <row r="4557" spans="1:13" x14ac:dyDescent="0.3">
      <c r="A4557" t="s">
        <v>5164</v>
      </c>
      <c r="C4557" t="s">
        <v>22837</v>
      </c>
      <c r="D4557">
        <v>11</v>
      </c>
      <c r="E4557" s="1">
        <v>52983</v>
      </c>
      <c r="G4557" t="s">
        <v>13</v>
      </c>
      <c r="H4557" t="s">
        <v>23187</v>
      </c>
      <c r="I4557" t="s">
        <v>302</v>
      </c>
      <c r="J4557" t="s">
        <v>119</v>
      </c>
      <c r="K4557" t="s">
        <v>24</v>
      </c>
      <c r="L4557" t="s">
        <v>210</v>
      </c>
      <c r="M4557" t="s">
        <v>82</v>
      </c>
    </row>
    <row r="4558" spans="1:13" x14ac:dyDescent="0.3">
      <c r="A4558" t="s">
        <v>5164</v>
      </c>
      <c r="C4558" t="s">
        <v>12314</v>
      </c>
      <c r="D4558">
        <v>25</v>
      </c>
      <c r="E4558" s="1">
        <v>374866</v>
      </c>
      <c r="G4558" t="s">
        <v>571</v>
      </c>
      <c r="H4558" t="s">
        <v>12464</v>
      </c>
      <c r="I4558" t="s">
        <v>302</v>
      </c>
      <c r="J4558" t="s">
        <v>119</v>
      </c>
      <c r="K4558" t="s">
        <v>24</v>
      </c>
      <c r="L4558" t="s">
        <v>25</v>
      </c>
      <c r="M4558" t="s">
        <v>12406</v>
      </c>
    </row>
    <row r="4559" spans="1:13" x14ac:dyDescent="0.3">
      <c r="A4559" t="s">
        <v>30948</v>
      </c>
      <c r="C4559" t="s">
        <v>30851</v>
      </c>
      <c r="D4559">
        <v>27</v>
      </c>
      <c r="E4559" s="1">
        <v>130000</v>
      </c>
      <c r="G4559" t="s">
        <v>13</v>
      </c>
      <c r="H4559" t="s">
        <v>30949</v>
      </c>
      <c r="I4559" t="s">
        <v>30950</v>
      </c>
      <c r="K4559" t="s">
        <v>12032</v>
      </c>
      <c r="L4559" t="s">
        <v>17</v>
      </c>
      <c r="M4559" t="s">
        <v>450</v>
      </c>
    </row>
    <row r="4560" spans="1:13" x14ac:dyDescent="0.3">
      <c r="A4560" t="s">
        <v>12280</v>
      </c>
      <c r="C4560" t="s">
        <v>12250</v>
      </c>
      <c r="D4560">
        <v>5</v>
      </c>
      <c r="E4560" s="1">
        <v>250000</v>
      </c>
      <c r="G4560" t="s">
        <v>21</v>
      </c>
      <c r="H4560" t="s">
        <v>970</v>
      </c>
      <c r="I4560" t="s">
        <v>22</v>
      </c>
      <c r="J4560" t="s">
        <v>23</v>
      </c>
      <c r="K4560" t="s">
        <v>24</v>
      </c>
      <c r="L4560" t="s">
        <v>25</v>
      </c>
      <c r="M4560" t="s">
        <v>26</v>
      </c>
    </row>
    <row r="4561" spans="1:13" x14ac:dyDescent="0.3">
      <c r="A4561" t="s">
        <v>34140</v>
      </c>
      <c r="C4561" t="s">
        <v>34100</v>
      </c>
      <c r="D4561">
        <v>18</v>
      </c>
      <c r="E4561" s="1">
        <v>100000</v>
      </c>
      <c r="G4561" t="s">
        <v>13</v>
      </c>
      <c r="H4561" t="s">
        <v>34141</v>
      </c>
      <c r="I4561" t="s">
        <v>118</v>
      </c>
      <c r="J4561" t="s">
        <v>119</v>
      </c>
      <c r="K4561" t="s">
        <v>24</v>
      </c>
      <c r="L4561" t="s">
        <v>17</v>
      </c>
      <c r="M4561" t="s">
        <v>450</v>
      </c>
    </row>
    <row r="4562" spans="1:13" x14ac:dyDescent="0.3">
      <c r="A4562" t="s">
        <v>35407</v>
      </c>
      <c r="C4562" t="s">
        <v>35205</v>
      </c>
      <c r="D4562">
        <v>19</v>
      </c>
      <c r="E4562" s="1">
        <v>100000</v>
      </c>
      <c r="G4562" t="s">
        <v>13</v>
      </c>
      <c r="H4562" t="s">
        <v>35408</v>
      </c>
      <c r="I4562" t="s">
        <v>123</v>
      </c>
      <c r="J4562" t="s">
        <v>124</v>
      </c>
      <c r="K4562" t="s">
        <v>24</v>
      </c>
      <c r="L4562" t="s">
        <v>17</v>
      </c>
      <c r="M4562" t="s">
        <v>450</v>
      </c>
    </row>
    <row r="4563" spans="1:13" x14ac:dyDescent="0.3">
      <c r="A4563" t="s">
        <v>33498</v>
      </c>
      <c r="C4563" t="s">
        <v>33500</v>
      </c>
      <c r="D4563">
        <v>25</v>
      </c>
      <c r="E4563" s="1">
        <v>200000</v>
      </c>
      <c r="G4563" t="s">
        <v>111</v>
      </c>
      <c r="H4563" t="s">
        <v>33499</v>
      </c>
      <c r="I4563" t="s">
        <v>287</v>
      </c>
      <c r="J4563" t="s">
        <v>288</v>
      </c>
      <c r="K4563" t="s">
        <v>24</v>
      </c>
      <c r="L4563" t="s">
        <v>25</v>
      </c>
      <c r="M4563" t="s">
        <v>6109</v>
      </c>
    </row>
    <row r="4564" spans="1:13" x14ac:dyDescent="0.3">
      <c r="A4564" t="s">
        <v>25694</v>
      </c>
      <c r="C4564" t="s">
        <v>25665</v>
      </c>
      <c r="D4564">
        <v>12</v>
      </c>
      <c r="E4564" s="1">
        <v>50000</v>
      </c>
      <c r="G4564" t="s">
        <v>111</v>
      </c>
      <c r="H4564" t="s">
        <v>25695</v>
      </c>
      <c r="I4564" t="s">
        <v>9883</v>
      </c>
      <c r="J4564" t="s">
        <v>22</v>
      </c>
      <c r="K4564" t="s">
        <v>24</v>
      </c>
      <c r="L4564" t="s">
        <v>25</v>
      </c>
      <c r="M4564" t="s">
        <v>6109</v>
      </c>
    </row>
    <row r="4565" spans="1:13" x14ac:dyDescent="0.3">
      <c r="A4565" t="s">
        <v>17403</v>
      </c>
      <c r="C4565" t="s">
        <v>27131</v>
      </c>
      <c r="D4565">
        <v>41</v>
      </c>
      <c r="E4565" s="1">
        <v>75000</v>
      </c>
      <c r="G4565" t="s">
        <v>111</v>
      </c>
      <c r="H4565" t="s">
        <v>27137</v>
      </c>
      <c r="I4565" t="s">
        <v>319</v>
      </c>
      <c r="J4565" t="s">
        <v>22</v>
      </c>
      <c r="K4565" t="s">
        <v>24</v>
      </c>
      <c r="L4565" t="s">
        <v>25</v>
      </c>
      <c r="M4565" t="s">
        <v>6109</v>
      </c>
    </row>
    <row r="4566" spans="1:13" x14ac:dyDescent="0.3">
      <c r="A4566" t="s">
        <v>17403</v>
      </c>
      <c r="C4566" t="s">
        <v>17405</v>
      </c>
      <c r="D4566">
        <v>12</v>
      </c>
      <c r="E4566" s="1">
        <v>75000</v>
      </c>
      <c r="G4566" t="s">
        <v>111</v>
      </c>
      <c r="H4566" t="s">
        <v>17404</v>
      </c>
      <c r="I4566" t="s">
        <v>319</v>
      </c>
      <c r="J4566" t="s">
        <v>22</v>
      </c>
      <c r="K4566" t="s">
        <v>24</v>
      </c>
      <c r="L4566" t="s">
        <v>25</v>
      </c>
      <c r="M4566" t="s">
        <v>6109</v>
      </c>
    </row>
    <row r="4567" spans="1:13" x14ac:dyDescent="0.3">
      <c r="A4567" t="s">
        <v>19052</v>
      </c>
      <c r="C4567" t="s">
        <v>34244</v>
      </c>
      <c r="D4567">
        <v>36</v>
      </c>
      <c r="E4567" s="1">
        <v>160000</v>
      </c>
      <c r="G4567" t="s">
        <v>111</v>
      </c>
      <c r="H4567" t="s">
        <v>34250</v>
      </c>
      <c r="I4567" t="s">
        <v>287</v>
      </c>
      <c r="J4567" t="s">
        <v>288</v>
      </c>
      <c r="K4567" t="s">
        <v>24</v>
      </c>
      <c r="L4567" t="s">
        <v>25</v>
      </c>
      <c r="M4567" t="s">
        <v>6109</v>
      </c>
    </row>
    <row r="4568" spans="1:13" x14ac:dyDescent="0.3">
      <c r="A4568" t="s">
        <v>19052</v>
      </c>
      <c r="C4568" t="s">
        <v>19032</v>
      </c>
      <c r="D4568">
        <v>12</v>
      </c>
      <c r="E4568" s="1">
        <v>370000</v>
      </c>
      <c r="G4568" t="s">
        <v>111</v>
      </c>
      <c r="H4568" t="s">
        <v>19053</v>
      </c>
      <c r="I4568" t="s">
        <v>287</v>
      </c>
      <c r="J4568" t="s">
        <v>288</v>
      </c>
      <c r="K4568" t="s">
        <v>24</v>
      </c>
      <c r="L4568" t="s">
        <v>25</v>
      </c>
      <c r="M4568" t="s">
        <v>6109</v>
      </c>
    </row>
    <row r="4569" spans="1:13" x14ac:dyDescent="0.3">
      <c r="A4569" t="s">
        <v>6288</v>
      </c>
      <c r="C4569" t="s">
        <v>6249</v>
      </c>
      <c r="D4569">
        <v>12</v>
      </c>
      <c r="E4569" s="1">
        <v>2500</v>
      </c>
      <c r="G4569" t="s">
        <v>111</v>
      </c>
      <c r="H4569" t="s">
        <v>6289</v>
      </c>
      <c r="I4569" t="s">
        <v>1413</v>
      </c>
      <c r="J4569" t="s">
        <v>22</v>
      </c>
      <c r="K4569" t="s">
        <v>24</v>
      </c>
      <c r="L4569" t="s">
        <v>25</v>
      </c>
      <c r="M4569" t="s">
        <v>6109</v>
      </c>
    </row>
    <row r="4570" spans="1:13" x14ac:dyDescent="0.3">
      <c r="A4570" t="s">
        <v>7617</v>
      </c>
      <c r="C4570" t="s">
        <v>7614</v>
      </c>
      <c r="D4570">
        <v>12</v>
      </c>
      <c r="E4570" s="1">
        <v>500000</v>
      </c>
      <c r="G4570" t="s">
        <v>111</v>
      </c>
      <c r="H4570" t="s">
        <v>7618</v>
      </c>
      <c r="I4570" t="s">
        <v>156</v>
      </c>
      <c r="J4570" t="s">
        <v>22</v>
      </c>
      <c r="K4570" t="s">
        <v>24</v>
      </c>
      <c r="L4570" t="s">
        <v>25</v>
      </c>
      <c r="M4570" t="s">
        <v>6109</v>
      </c>
    </row>
    <row r="4571" spans="1:13" x14ac:dyDescent="0.3">
      <c r="A4571" t="s">
        <v>13945</v>
      </c>
      <c r="C4571" t="s">
        <v>13456</v>
      </c>
      <c r="D4571">
        <v>7</v>
      </c>
      <c r="E4571" s="1">
        <v>8504</v>
      </c>
      <c r="G4571" t="s">
        <v>34</v>
      </c>
      <c r="H4571" t="s">
        <v>6143</v>
      </c>
      <c r="I4571" t="s">
        <v>13946</v>
      </c>
      <c r="J4571" t="s">
        <v>30</v>
      </c>
      <c r="K4571" t="s">
        <v>24</v>
      </c>
      <c r="L4571" t="s">
        <v>25</v>
      </c>
      <c r="M4571" t="s">
        <v>6146</v>
      </c>
    </row>
    <row r="4572" spans="1:13" x14ac:dyDescent="0.3">
      <c r="A4572" t="s">
        <v>11732</v>
      </c>
      <c r="C4572" t="s">
        <v>23427</v>
      </c>
      <c r="D4572">
        <v>1</v>
      </c>
      <c r="E4572" s="1">
        <v>13333</v>
      </c>
      <c r="G4572" t="s">
        <v>21</v>
      </c>
      <c r="H4572" t="s">
        <v>68</v>
      </c>
      <c r="I4572" t="s">
        <v>153</v>
      </c>
      <c r="J4572" t="s">
        <v>22</v>
      </c>
      <c r="K4572" t="s">
        <v>24</v>
      </c>
      <c r="L4572" t="s">
        <v>25</v>
      </c>
      <c r="M4572" t="s">
        <v>26</v>
      </c>
    </row>
    <row r="4573" spans="1:13" x14ac:dyDescent="0.3">
      <c r="A4573" t="s">
        <v>11732</v>
      </c>
      <c r="C4573" t="s">
        <v>11613</v>
      </c>
      <c r="D4573">
        <v>1</v>
      </c>
      <c r="E4573" s="1">
        <v>25000</v>
      </c>
      <c r="G4573" t="s">
        <v>111</v>
      </c>
      <c r="H4573" t="s">
        <v>11547</v>
      </c>
      <c r="I4573" t="s">
        <v>153</v>
      </c>
      <c r="J4573" t="s">
        <v>22</v>
      </c>
      <c r="K4573" t="s">
        <v>24</v>
      </c>
      <c r="L4573" t="s">
        <v>25</v>
      </c>
      <c r="M4573" t="s">
        <v>6109</v>
      </c>
    </row>
    <row r="4574" spans="1:13" x14ac:dyDescent="0.3">
      <c r="A4574" t="s">
        <v>31702</v>
      </c>
      <c r="C4574" t="s">
        <v>31493</v>
      </c>
      <c r="D4574">
        <v>5</v>
      </c>
      <c r="E4574" s="1">
        <v>115106</v>
      </c>
      <c r="G4574" t="s">
        <v>34</v>
      </c>
      <c r="H4574" t="s">
        <v>6143</v>
      </c>
      <c r="I4574" t="s">
        <v>19664</v>
      </c>
      <c r="J4574" t="s">
        <v>311</v>
      </c>
      <c r="K4574" t="s">
        <v>24</v>
      </c>
      <c r="L4574" t="s">
        <v>25</v>
      </c>
      <c r="M4574" t="s">
        <v>6146</v>
      </c>
    </row>
    <row r="4575" spans="1:13" x14ac:dyDescent="0.3">
      <c r="A4575" t="s">
        <v>19663</v>
      </c>
      <c r="C4575" t="s">
        <v>19404</v>
      </c>
      <c r="D4575">
        <v>6</v>
      </c>
      <c r="E4575" s="1">
        <v>11513</v>
      </c>
      <c r="G4575" t="s">
        <v>34</v>
      </c>
      <c r="H4575" t="s">
        <v>6143</v>
      </c>
      <c r="I4575" t="s">
        <v>19664</v>
      </c>
      <c r="J4575" t="s">
        <v>280</v>
      </c>
      <c r="K4575" t="s">
        <v>24</v>
      </c>
      <c r="L4575" t="s">
        <v>25</v>
      </c>
      <c r="M4575" t="s">
        <v>6146</v>
      </c>
    </row>
    <row r="4576" spans="1:13" x14ac:dyDescent="0.3">
      <c r="A4576" t="s">
        <v>18488</v>
      </c>
      <c r="C4576" t="s">
        <v>18470</v>
      </c>
      <c r="D4576">
        <v>18</v>
      </c>
      <c r="E4576" s="1">
        <v>250000</v>
      </c>
      <c r="G4576" t="s">
        <v>111</v>
      </c>
      <c r="H4576" t="s">
        <v>18489</v>
      </c>
      <c r="I4576" t="s">
        <v>18490</v>
      </c>
      <c r="J4576" t="s">
        <v>288</v>
      </c>
      <c r="K4576" t="s">
        <v>24</v>
      </c>
      <c r="L4576" t="s">
        <v>25</v>
      </c>
      <c r="M4576" t="s">
        <v>6109</v>
      </c>
    </row>
    <row r="4577" spans="1:13" x14ac:dyDescent="0.3">
      <c r="A4577" t="s">
        <v>17458</v>
      </c>
      <c r="C4577" t="s">
        <v>17445</v>
      </c>
      <c r="D4577">
        <v>16</v>
      </c>
      <c r="E4577" s="1">
        <v>6300</v>
      </c>
      <c r="G4577" t="s">
        <v>34</v>
      </c>
      <c r="H4577" t="s">
        <v>6143</v>
      </c>
      <c r="I4577" t="s">
        <v>17459</v>
      </c>
      <c r="J4577" t="s">
        <v>662</v>
      </c>
      <c r="K4577" t="s">
        <v>24</v>
      </c>
      <c r="L4577" t="s">
        <v>25</v>
      </c>
      <c r="M4577" t="s">
        <v>6146</v>
      </c>
    </row>
    <row r="4578" spans="1:13" x14ac:dyDescent="0.3">
      <c r="A4578" t="s">
        <v>32254</v>
      </c>
      <c r="C4578" t="s">
        <v>32202</v>
      </c>
      <c r="D4578">
        <v>36</v>
      </c>
      <c r="E4578" s="1">
        <v>136400</v>
      </c>
      <c r="G4578" t="s">
        <v>111</v>
      </c>
      <c r="H4578" t="s">
        <v>32255</v>
      </c>
      <c r="I4578" t="s">
        <v>32256</v>
      </c>
      <c r="J4578" t="s">
        <v>22</v>
      </c>
      <c r="K4578" t="s">
        <v>24</v>
      </c>
      <c r="L4578" t="s">
        <v>25</v>
      </c>
      <c r="M4578" t="s">
        <v>120</v>
      </c>
    </row>
    <row r="4579" spans="1:13" x14ac:dyDescent="0.3">
      <c r="A4579" t="s">
        <v>2818</v>
      </c>
      <c r="C4579" t="s">
        <v>2269</v>
      </c>
      <c r="D4579">
        <v>24</v>
      </c>
      <c r="E4579" s="1">
        <v>659991</v>
      </c>
      <c r="G4579" t="s">
        <v>111</v>
      </c>
      <c r="H4579" t="s">
        <v>2819</v>
      </c>
      <c r="I4579" t="s">
        <v>2820</v>
      </c>
      <c r="J4579" t="s">
        <v>119</v>
      </c>
      <c r="K4579" t="s">
        <v>24</v>
      </c>
      <c r="L4579" t="s">
        <v>25</v>
      </c>
      <c r="M4579" t="s">
        <v>120</v>
      </c>
    </row>
    <row r="4580" spans="1:13" x14ac:dyDescent="0.3">
      <c r="A4580" t="s">
        <v>2818</v>
      </c>
      <c r="C4580" t="s">
        <v>9547</v>
      </c>
      <c r="D4580">
        <v>9</v>
      </c>
      <c r="E4580" s="1">
        <v>49531</v>
      </c>
      <c r="G4580" t="s">
        <v>111</v>
      </c>
      <c r="H4580" t="s">
        <v>10034</v>
      </c>
      <c r="I4580" t="s">
        <v>2820</v>
      </c>
      <c r="J4580" t="s">
        <v>119</v>
      </c>
      <c r="K4580" t="s">
        <v>24</v>
      </c>
      <c r="L4580" t="s">
        <v>25</v>
      </c>
      <c r="M4580" t="s">
        <v>120</v>
      </c>
    </row>
    <row r="4581" spans="1:13" x14ac:dyDescent="0.3">
      <c r="A4581" t="s">
        <v>18935</v>
      </c>
      <c r="C4581" t="s">
        <v>18937</v>
      </c>
      <c r="D4581">
        <v>12</v>
      </c>
      <c r="E4581" s="1">
        <v>100000</v>
      </c>
      <c r="G4581" t="s">
        <v>69</v>
      </c>
      <c r="H4581" t="s">
        <v>18936</v>
      </c>
      <c r="I4581" t="s">
        <v>18938</v>
      </c>
      <c r="J4581" t="s">
        <v>578</v>
      </c>
      <c r="K4581" t="s">
        <v>273</v>
      </c>
      <c r="L4581" t="s">
        <v>44</v>
      </c>
      <c r="M4581" t="s">
        <v>39</v>
      </c>
    </row>
    <row r="4582" spans="1:13" x14ac:dyDescent="0.3">
      <c r="A4582" t="s">
        <v>1994</v>
      </c>
      <c r="C4582" t="s">
        <v>1852</v>
      </c>
      <c r="D4582">
        <v>23</v>
      </c>
      <c r="E4582" s="1">
        <v>300000</v>
      </c>
      <c r="G4582" t="s">
        <v>69</v>
      </c>
      <c r="H4582" t="s">
        <v>1995</v>
      </c>
      <c r="I4582" t="s">
        <v>578</v>
      </c>
      <c r="J4582" t="s">
        <v>578</v>
      </c>
      <c r="K4582" t="s">
        <v>273</v>
      </c>
      <c r="L4582" t="s">
        <v>44</v>
      </c>
      <c r="M4582" t="s">
        <v>39</v>
      </c>
    </row>
    <row r="4583" spans="1:13" x14ac:dyDescent="0.3">
      <c r="A4583" t="s">
        <v>1994</v>
      </c>
      <c r="C4583" t="s">
        <v>4328</v>
      </c>
      <c r="D4583">
        <v>18</v>
      </c>
      <c r="E4583" s="1">
        <v>150000</v>
      </c>
      <c r="G4583" t="s">
        <v>48</v>
      </c>
      <c r="H4583" t="s">
        <v>4387</v>
      </c>
      <c r="I4583" t="s">
        <v>578</v>
      </c>
      <c r="J4583" t="s">
        <v>578</v>
      </c>
      <c r="K4583" t="s">
        <v>273</v>
      </c>
      <c r="L4583" t="s">
        <v>44</v>
      </c>
      <c r="M4583" t="s">
        <v>190</v>
      </c>
    </row>
    <row r="4584" spans="1:13" x14ac:dyDescent="0.3">
      <c r="A4584" t="s">
        <v>1994</v>
      </c>
      <c r="C4584" t="s">
        <v>5155</v>
      </c>
      <c r="D4584">
        <v>38</v>
      </c>
      <c r="E4584" s="1">
        <v>157599</v>
      </c>
      <c r="G4584" t="s">
        <v>69</v>
      </c>
      <c r="H4584" t="s">
        <v>5393</v>
      </c>
      <c r="I4584" t="s">
        <v>578</v>
      </c>
      <c r="J4584" t="s">
        <v>578</v>
      </c>
      <c r="K4584" t="s">
        <v>273</v>
      </c>
      <c r="L4584" t="s">
        <v>44</v>
      </c>
      <c r="M4584" t="s">
        <v>39</v>
      </c>
    </row>
    <row r="4585" spans="1:13" x14ac:dyDescent="0.3">
      <c r="A4585" t="s">
        <v>1994</v>
      </c>
      <c r="C4585" t="s">
        <v>24055</v>
      </c>
      <c r="D4585">
        <v>48</v>
      </c>
      <c r="E4585" s="1">
        <v>600000</v>
      </c>
      <c r="G4585" t="s">
        <v>69</v>
      </c>
      <c r="H4585" t="s">
        <v>24131</v>
      </c>
      <c r="I4585" t="s">
        <v>578</v>
      </c>
      <c r="J4585" t="s">
        <v>578</v>
      </c>
      <c r="K4585" t="s">
        <v>273</v>
      </c>
      <c r="L4585" t="s">
        <v>38</v>
      </c>
      <c r="M4585" t="s">
        <v>39</v>
      </c>
    </row>
    <row r="4586" spans="1:13" x14ac:dyDescent="0.3">
      <c r="A4586" t="s">
        <v>1994</v>
      </c>
      <c r="C4586" t="s">
        <v>21173</v>
      </c>
      <c r="D4586">
        <v>18</v>
      </c>
      <c r="E4586" s="1">
        <v>100000</v>
      </c>
      <c r="G4586" t="s">
        <v>13</v>
      </c>
      <c r="H4586" t="s">
        <v>21446</v>
      </c>
      <c r="I4586" t="s">
        <v>578</v>
      </c>
      <c r="J4586" t="s">
        <v>578</v>
      </c>
      <c r="K4586" t="s">
        <v>273</v>
      </c>
      <c r="L4586" t="s">
        <v>17</v>
      </c>
      <c r="M4586" t="s">
        <v>450</v>
      </c>
    </row>
    <row r="4587" spans="1:13" x14ac:dyDescent="0.3">
      <c r="A4587" t="s">
        <v>1994</v>
      </c>
      <c r="C4587" t="s">
        <v>10589</v>
      </c>
      <c r="D4587">
        <v>48</v>
      </c>
      <c r="E4587" s="1">
        <v>1321505</v>
      </c>
      <c r="G4587" t="s">
        <v>48</v>
      </c>
      <c r="H4587" t="s">
        <v>10703</v>
      </c>
      <c r="I4587" t="s">
        <v>578</v>
      </c>
      <c r="J4587" t="s">
        <v>578</v>
      </c>
      <c r="K4587" t="s">
        <v>273</v>
      </c>
      <c r="L4587" t="s">
        <v>44</v>
      </c>
      <c r="M4587" t="s">
        <v>190</v>
      </c>
    </row>
    <row r="4588" spans="1:13" x14ac:dyDescent="0.3">
      <c r="A4588" t="s">
        <v>1994</v>
      </c>
      <c r="C4588" t="s">
        <v>37582</v>
      </c>
      <c r="D4588">
        <v>9</v>
      </c>
      <c r="E4588" s="1">
        <v>235948</v>
      </c>
      <c r="G4588" t="s">
        <v>48</v>
      </c>
      <c r="H4588" t="s">
        <v>37593</v>
      </c>
      <c r="I4588" t="s">
        <v>578</v>
      </c>
      <c r="J4588" t="s">
        <v>578</v>
      </c>
      <c r="K4588" t="s">
        <v>273</v>
      </c>
      <c r="L4588" t="s">
        <v>38</v>
      </c>
      <c r="M4588" t="s">
        <v>190</v>
      </c>
    </row>
    <row r="4589" spans="1:13" x14ac:dyDescent="0.3">
      <c r="A4589" t="s">
        <v>925</v>
      </c>
      <c r="C4589" t="s">
        <v>783</v>
      </c>
      <c r="D4589">
        <v>24</v>
      </c>
      <c r="E4589" s="1">
        <v>100000</v>
      </c>
      <c r="G4589" t="s">
        <v>69</v>
      </c>
      <c r="H4589" t="s">
        <v>926</v>
      </c>
      <c r="I4589" t="s">
        <v>578</v>
      </c>
      <c r="J4589" t="s">
        <v>578</v>
      </c>
      <c r="K4589" t="s">
        <v>273</v>
      </c>
      <c r="L4589" t="s">
        <v>44</v>
      </c>
      <c r="M4589" t="s">
        <v>39</v>
      </c>
    </row>
    <row r="4590" spans="1:13" x14ac:dyDescent="0.3">
      <c r="A4590" t="s">
        <v>925</v>
      </c>
      <c r="C4590" t="s">
        <v>27925</v>
      </c>
      <c r="D4590">
        <v>36</v>
      </c>
      <c r="E4590" s="1">
        <v>750000</v>
      </c>
      <c r="G4590" t="s">
        <v>69</v>
      </c>
      <c r="H4590" t="s">
        <v>27999</v>
      </c>
      <c r="I4590" t="s">
        <v>578</v>
      </c>
      <c r="J4590" t="s">
        <v>578</v>
      </c>
      <c r="K4590" t="s">
        <v>273</v>
      </c>
      <c r="L4590" t="s">
        <v>44</v>
      </c>
      <c r="M4590" t="s">
        <v>3775</v>
      </c>
    </row>
    <row r="4591" spans="1:13" x14ac:dyDescent="0.3">
      <c r="A4591" t="s">
        <v>925</v>
      </c>
      <c r="C4591" t="s">
        <v>27194</v>
      </c>
      <c r="D4591">
        <v>42</v>
      </c>
      <c r="E4591" s="1">
        <v>1800000</v>
      </c>
      <c r="G4591" t="s">
        <v>13</v>
      </c>
      <c r="H4591" t="s">
        <v>27202</v>
      </c>
      <c r="I4591" t="s">
        <v>578</v>
      </c>
      <c r="J4591" t="s">
        <v>578</v>
      </c>
      <c r="K4591" t="s">
        <v>273</v>
      </c>
      <c r="L4591" t="s">
        <v>38</v>
      </c>
      <c r="M4591" t="s">
        <v>66</v>
      </c>
    </row>
    <row r="4592" spans="1:13" x14ac:dyDescent="0.3">
      <c r="A4592" t="s">
        <v>925</v>
      </c>
      <c r="C4592" t="s">
        <v>29114</v>
      </c>
      <c r="D4592">
        <v>19</v>
      </c>
      <c r="E4592" s="1">
        <v>600000</v>
      </c>
      <c r="G4592" t="s">
        <v>69</v>
      </c>
      <c r="H4592" t="s">
        <v>29164</v>
      </c>
      <c r="I4592" t="s">
        <v>578</v>
      </c>
      <c r="J4592" t="s">
        <v>578</v>
      </c>
      <c r="K4592" t="s">
        <v>273</v>
      </c>
      <c r="L4592" t="s">
        <v>44</v>
      </c>
      <c r="M4592" t="s">
        <v>39</v>
      </c>
    </row>
    <row r="4593" spans="1:13" x14ac:dyDescent="0.3">
      <c r="A4593" t="s">
        <v>925</v>
      </c>
      <c r="C4593" t="s">
        <v>5881</v>
      </c>
      <c r="D4593">
        <v>64</v>
      </c>
      <c r="E4593" s="1">
        <v>500580</v>
      </c>
      <c r="G4593" t="s">
        <v>69</v>
      </c>
      <c r="H4593" t="s">
        <v>5932</v>
      </c>
      <c r="I4593" t="s">
        <v>578</v>
      </c>
      <c r="J4593" t="s">
        <v>578</v>
      </c>
      <c r="K4593" t="s">
        <v>273</v>
      </c>
      <c r="L4593" t="s">
        <v>44</v>
      </c>
      <c r="M4593" t="s">
        <v>39</v>
      </c>
    </row>
    <row r="4594" spans="1:13" x14ac:dyDescent="0.3">
      <c r="A4594" t="s">
        <v>925</v>
      </c>
      <c r="C4594" t="s">
        <v>22837</v>
      </c>
      <c r="D4594">
        <v>38</v>
      </c>
      <c r="E4594" s="1">
        <v>100000</v>
      </c>
      <c r="G4594" t="s">
        <v>69</v>
      </c>
      <c r="H4594" t="s">
        <v>22948</v>
      </c>
      <c r="I4594" t="s">
        <v>578</v>
      </c>
      <c r="J4594" t="s">
        <v>578</v>
      </c>
      <c r="K4594" t="s">
        <v>273</v>
      </c>
      <c r="L4594" t="s">
        <v>38</v>
      </c>
      <c r="M4594" t="s">
        <v>39</v>
      </c>
    </row>
    <row r="4595" spans="1:13" x14ac:dyDescent="0.3">
      <c r="A4595" t="s">
        <v>925</v>
      </c>
      <c r="C4595" t="s">
        <v>7634</v>
      </c>
      <c r="D4595">
        <v>22</v>
      </c>
      <c r="E4595" s="1">
        <v>1068783</v>
      </c>
      <c r="G4595" t="s">
        <v>34</v>
      </c>
      <c r="H4595" t="s">
        <v>7652</v>
      </c>
      <c r="I4595" t="s">
        <v>578</v>
      </c>
      <c r="J4595" t="s">
        <v>578</v>
      </c>
      <c r="K4595" t="s">
        <v>273</v>
      </c>
      <c r="L4595" t="s">
        <v>44</v>
      </c>
      <c r="M4595" t="s">
        <v>75</v>
      </c>
    </row>
    <row r="4596" spans="1:13" x14ac:dyDescent="0.3">
      <c r="A4596" t="s">
        <v>1457</v>
      </c>
      <c r="C4596" t="s">
        <v>1275</v>
      </c>
      <c r="D4596">
        <v>47</v>
      </c>
      <c r="E4596" s="1">
        <v>3400000</v>
      </c>
      <c r="G4596" t="s">
        <v>907</v>
      </c>
      <c r="H4596" t="s">
        <v>1458</v>
      </c>
      <c r="I4596" t="s">
        <v>578</v>
      </c>
      <c r="J4596" t="s">
        <v>578</v>
      </c>
      <c r="K4596" t="s">
        <v>273</v>
      </c>
      <c r="L4596" t="s">
        <v>44</v>
      </c>
      <c r="M4596" t="s">
        <v>1459</v>
      </c>
    </row>
    <row r="4597" spans="1:13" x14ac:dyDescent="0.3">
      <c r="A4597" t="s">
        <v>1457</v>
      </c>
      <c r="C4597" t="s">
        <v>31019</v>
      </c>
      <c r="D4597">
        <v>42</v>
      </c>
      <c r="E4597" s="1">
        <v>10700000</v>
      </c>
      <c r="G4597" t="s">
        <v>69</v>
      </c>
      <c r="H4597" t="s">
        <v>31054</v>
      </c>
      <c r="I4597" t="s">
        <v>578</v>
      </c>
      <c r="J4597" t="s">
        <v>578</v>
      </c>
      <c r="K4597" t="s">
        <v>273</v>
      </c>
      <c r="L4597" t="s">
        <v>17</v>
      </c>
      <c r="M4597" t="s">
        <v>39</v>
      </c>
    </row>
    <row r="4598" spans="1:13" x14ac:dyDescent="0.3">
      <c r="A4598" t="s">
        <v>1457</v>
      </c>
      <c r="C4598" t="s">
        <v>22505</v>
      </c>
      <c r="D4598">
        <v>58</v>
      </c>
      <c r="E4598" s="1">
        <v>3142010</v>
      </c>
      <c r="G4598" t="s">
        <v>907</v>
      </c>
      <c r="H4598" t="s">
        <v>22599</v>
      </c>
      <c r="I4598" t="s">
        <v>578</v>
      </c>
      <c r="J4598" t="s">
        <v>578</v>
      </c>
      <c r="K4598" t="s">
        <v>273</v>
      </c>
      <c r="L4598" t="s">
        <v>44</v>
      </c>
      <c r="M4598" t="s">
        <v>22600</v>
      </c>
    </row>
    <row r="4599" spans="1:13" x14ac:dyDescent="0.3">
      <c r="A4599" t="s">
        <v>1457</v>
      </c>
      <c r="C4599" t="s">
        <v>16341</v>
      </c>
      <c r="D4599">
        <v>9</v>
      </c>
      <c r="E4599" s="1">
        <v>280541</v>
      </c>
      <c r="G4599" t="s">
        <v>13</v>
      </c>
      <c r="H4599" t="s">
        <v>16352</v>
      </c>
      <c r="I4599" t="s">
        <v>578</v>
      </c>
      <c r="J4599" t="s">
        <v>578</v>
      </c>
      <c r="K4599" t="s">
        <v>273</v>
      </c>
      <c r="L4599" t="s">
        <v>17</v>
      </c>
      <c r="M4599" t="s">
        <v>105</v>
      </c>
    </row>
    <row r="4600" spans="1:13" x14ac:dyDescent="0.3">
      <c r="A4600" t="s">
        <v>5337</v>
      </c>
      <c r="C4600" t="s">
        <v>5155</v>
      </c>
      <c r="D4600">
        <v>36</v>
      </c>
      <c r="E4600" s="1">
        <v>500000</v>
      </c>
      <c r="G4600" t="s">
        <v>364</v>
      </c>
      <c r="H4600" t="s">
        <v>5338</v>
      </c>
      <c r="J4600" t="s">
        <v>578</v>
      </c>
      <c r="K4600" t="s">
        <v>273</v>
      </c>
      <c r="L4600" t="s">
        <v>170</v>
      </c>
      <c r="M4600" t="s">
        <v>39</v>
      </c>
    </row>
    <row r="4601" spans="1:13" x14ac:dyDescent="0.3">
      <c r="A4601" t="s">
        <v>5337</v>
      </c>
      <c r="C4601" t="s">
        <v>15737</v>
      </c>
      <c r="D4601">
        <v>50</v>
      </c>
      <c r="E4601" s="1">
        <v>630000</v>
      </c>
      <c r="G4601" t="s">
        <v>69</v>
      </c>
      <c r="H4601" t="s">
        <v>15936</v>
      </c>
      <c r="J4601" t="s">
        <v>578</v>
      </c>
      <c r="K4601" t="s">
        <v>273</v>
      </c>
      <c r="L4601" t="s">
        <v>38</v>
      </c>
      <c r="M4601" t="s">
        <v>39</v>
      </c>
    </row>
    <row r="4602" spans="1:13" x14ac:dyDescent="0.3">
      <c r="A4602" t="s">
        <v>21242</v>
      </c>
      <c r="C4602" t="s">
        <v>22837</v>
      </c>
      <c r="D4602">
        <v>29</v>
      </c>
      <c r="E4602" s="1">
        <v>550550</v>
      </c>
      <c r="G4602" t="s">
        <v>69</v>
      </c>
      <c r="H4602" t="s">
        <v>23119</v>
      </c>
      <c r="I4602" t="s">
        <v>578</v>
      </c>
      <c r="J4602" t="s">
        <v>578</v>
      </c>
      <c r="K4602" t="s">
        <v>273</v>
      </c>
      <c r="L4602" t="s">
        <v>44</v>
      </c>
      <c r="M4602" t="s">
        <v>3064</v>
      </c>
    </row>
    <row r="4603" spans="1:13" x14ac:dyDescent="0.3">
      <c r="A4603" t="s">
        <v>21242</v>
      </c>
      <c r="C4603" t="s">
        <v>21173</v>
      </c>
      <c r="D4603">
        <v>56</v>
      </c>
      <c r="E4603" s="1">
        <v>3016200</v>
      </c>
      <c r="G4603" t="s">
        <v>34</v>
      </c>
      <c r="H4603" t="s">
        <v>21243</v>
      </c>
      <c r="I4603" t="s">
        <v>578</v>
      </c>
      <c r="J4603" t="s">
        <v>578</v>
      </c>
      <c r="K4603" t="s">
        <v>273</v>
      </c>
      <c r="L4603" t="s">
        <v>44</v>
      </c>
      <c r="M4603" t="s">
        <v>740</v>
      </c>
    </row>
    <row r="4604" spans="1:13" x14ac:dyDescent="0.3">
      <c r="A4604" t="s">
        <v>7596</v>
      </c>
      <c r="C4604" t="s">
        <v>7574</v>
      </c>
      <c r="D4604">
        <v>24</v>
      </c>
      <c r="E4604" s="1">
        <v>2000000</v>
      </c>
      <c r="G4604" t="s">
        <v>34</v>
      </c>
      <c r="H4604" t="s">
        <v>7597</v>
      </c>
      <c r="I4604" t="s">
        <v>22</v>
      </c>
      <c r="J4604" t="s">
        <v>23</v>
      </c>
      <c r="K4604" t="s">
        <v>24</v>
      </c>
      <c r="L4604" t="s">
        <v>44</v>
      </c>
      <c r="M4604" t="s">
        <v>202</v>
      </c>
    </row>
    <row r="4605" spans="1:13" x14ac:dyDescent="0.3">
      <c r="A4605" t="s">
        <v>12594</v>
      </c>
      <c r="C4605" t="s">
        <v>12314</v>
      </c>
      <c r="D4605">
        <v>14</v>
      </c>
      <c r="E4605" s="1">
        <v>100000</v>
      </c>
      <c r="G4605" t="s">
        <v>69</v>
      </c>
      <c r="H4605" t="s">
        <v>12595</v>
      </c>
      <c r="I4605" t="s">
        <v>578</v>
      </c>
      <c r="J4605" t="s">
        <v>578</v>
      </c>
      <c r="K4605" t="s">
        <v>273</v>
      </c>
      <c r="L4605" t="s">
        <v>44</v>
      </c>
      <c r="M4605" t="s">
        <v>39</v>
      </c>
    </row>
    <row r="4606" spans="1:13" x14ac:dyDescent="0.3">
      <c r="A4606" t="s">
        <v>12594</v>
      </c>
      <c r="C4606" t="s">
        <v>12314</v>
      </c>
      <c r="D4606">
        <v>25</v>
      </c>
      <c r="E4606" s="1">
        <v>100000</v>
      </c>
      <c r="G4606" t="s">
        <v>69</v>
      </c>
      <c r="H4606" t="s">
        <v>12596</v>
      </c>
      <c r="I4606" t="s">
        <v>578</v>
      </c>
      <c r="J4606" t="s">
        <v>578</v>
      </c>
      <c r="K4606" t="s">
        <v>273</v>
      </c>
      <c r="L4606" t="s">
        <v>44</v>
      </c>
      <c r="M4606" t="s">
        <v>39</v>
      </c>
    </row>
    <row r="4607" spans="1:13" x14ac:dyDescent="0.3">
      <c r="A4607" t="s">
        <v>21175</v>
      </c>
      <c r="C4607" t="s">
        <v>29553</v>
      </c>
      <c r="D4607">
        <v>12</v>
      </c>
      <c r="E4607" s="1">
        <v>100000</v>
      </c>
      <c r="G4607" t="s">
        <v>69</v>
      </c>
      <c r="H4607" t="s">
        <v>77</v>
      </c>
      <c r="I4607" t="s">
        <v>578</v>
      </c>
      <c r="J4607" t="s">
        <v>578</v>
      </c>
      <c r="K4607" t="s">
        <v>273</v>
      </c>
      <c r="L4607" t="s">
        <v>44</v>
      </c>
      <c r="M4607" t="s">
        <v>221</v>
      </c>
    </row>
    <row r="4608" spans="1:13" x14ac:dyDescent="0.3">
      <c r="A4608" t="s">
        <v>21175</v>
      </c>
      <c r="C4608" t="s">
        <v>21173</v>
      </c>
      <c r="D4608">
        <v>79</v>
      </c>
      <c r="E4608" s="1">
        <v>10000000</v>
      </c>
      <c r="G4608" t="s">
        <v>69</v>
      </c>
      <c r="H4608" t="s">
        <v>21176</v>
      </c>
      <c r="I4608" t="s">
        <v>578</v>
      </c>
      <c r="J4608" t="s">
        <v>578</v>
      </c>
      <c r="K4608" t="s">
        <v>273</v>
      </c>
      <c r="L4608" t="s">
        <v>44</v>
      </c>
      <c r="M4608" t="s">
        <v>221</v>
      </c>
    </row>
    <row r="4609" spans="1:13" x14ac:dyDescent="0.3">
      <c r="A4609" t="s">
        <v>12679</v>
      </c>
      <c r="C4609" t="s">
        <v>24055</v>
      </c>
      <c r="D4609">
        <v>36</v>
      </c>
      <c r="E4609" s="1">
        <v>1500000</v>
      </c>
      <c r="G4609" t="s">
        <v>69</v>
      </c>
      <c r="H4609" t="s">
        <v>24103</v>
      </c>
      <c r="I4609" t="s">
        <v>578</v>
      </c>
      <c r="J4609" t="s">
        <v>578</v>
      </c>
      <c r="K4609" t="s">
        <v>273</v>
      </c>
      <c r="L4609" t="s">
        <v>170</v>
      </c>
      <c r="M4609" t="s">
        <v>39</v>
      </c>
    </row>
    <row r="4610" spans="1:13" x14ac:dyDescent="0.3">
      <c r="A4610" t="s">
        <v>12679</v>
      </c>
      <c r="C4610" t="s">
        <v>21173</v>
      </c>
      <c r="D4610">
        <v>60</v>
      </c>
      <c r="E4610" s="1">
        <v>1500000</v>
      </c>
      <c r="G4610" t="s">
        <v>69</v>
      </c>
      <c r="H4610" t="s">
        <v>21483</v>
      </c>
      <c r="I4610" t="s">
        <v>578</v>
      </c>
      <c r="J4610" t="s">
        <v>578</v>
      </c>
      <c r="K4610" t="s">
        <v>273</v>
      </c>
      <c r="L4610" t="s">
        <v>38</v>
      </c>
      <c r="M4610" t="s">
        <v>39</v>
      </c>
    </row>
    <row r="4611" spans="1:13" x14ac:dyDescent="0.3">
      <c r="A4611" t="s">
        <v>12679</v>
      </c>
      <c r="C4611" t="s">
        <v>21173</v>
      </c>
      <c r="D4611">
        <v>86</v>
      </c>
      <c r="E4611" s="1">
        <v>1000000</v>
      </c>
      <c r="G4611" t="s">
        <v>69</v>
      </c>
      <c r="H4611" t="s">
        <v>21486</v>
      </c>
      <c r="I4611" t="s">
        <v>578</v>
      </c>
      <c r="J4611" t="s">
        <v>578</v>
      </c>
      <c r="K4611" t="s">
        <v>273</v>
      </c>
      <c r="L4611" t="s">
        <v>38</v>
      </c>
      <c r="M4611" t="s">
        <v>39</v>
      </c>
    </row>
    <row r="4612" spans="1:13" x14ac:dyDescent="0.3">
      <c r="A4612" t="s">
        <v>12679</v>
      </c>
      <c r="C4612" t="s">
        <v>21173</v>
      </c>
      <c r="D4612">
        <v>38</v>
      </c>
      <c r="E4612" s="1">
        <v>911617</v>
      </c>
      <c r="G4612" t="s">
        <v>69</v>
      </c>
      <c r="H4612" t="s">
        <v>21579</v>
      </c>
      <c r="I4612" t="s">
        <v>578</v>
      </c>
      <c r="J4612" t="s">
        <v>578</v>
      </c>
      <c r="K4612" t="s">
        <v>273</v>
      </c>
      <c r="L4612" t="s">
        <v>170</v>
      </c>
      <c r="M4612" t="s">
        <v>39</v>
      </c>
    </row>
    <row r="4613" spans="1:13" x14ac:dyDescent="0.3">
      <c r="A4613" t="s">
        <v>12679</v>
      </c>
      <c r="C4613" t="s">
        <v>15737</v>
      </c>
      <c r="D4613">
        <v>49</v>
      </c>
      <c r="E4613" s="1">
        <v>600000</v>
      </c>
      <c r="G4613" t="s">
        <v>69</v>
      </c>
      <c r="H4613" t="s">
        <v>15923</v>
      </c>
      <c r="I4613" t="s">
        <v>578</v>
      </c>
      <c r="J4613" t="s">
        <v>578</v>
      </c>
      <c r="K4613" t="s">
        <v>273</v>
      </c>
      <c r="L4613" t="s">
        <v>17</v>
      </c>
      <c r="M4613" t="s">
        <v>39</v>
      </c>
    </row>
    <row r="4614" spans="1:13" x14ac:dyDescent="0.3">
      <c r="A4614" t="s">
        <v>12679</v>
      </c>
      <c r="C4614" t="s">
        <v>12673</v>
      </c>
      <c r="D4614">
        <v>50</v>
      </c>
      <c r="E4614" s="1">
        <v>486083</v>
      </c>
      <c r="G4614" t="s">
        <v>69</v>
      </c>
      <c r="H4614" t="s">
        <v>12680</v>
      </c>
      <c r="I4614" t="s">
        <v>578</v>
      </c>
      <c r="J4614" t="s">
        <v>578</v>
      </c>
      <c r="K4614" t="s">
        <v>273</v>
      </c>
      <c r="L4614" t="s">
        <v>44</v>
      </c>
      <c r="M4614" t="s">
        <v>39</v>
      </c>
    </row>
    <row r="4615" spans="1:13" x14ac:dyDescent="0.3">
      <c r="A4615" t="s">
        <v>35773</v>
      </c>
      <c r="C4615" t="s">
        <v>35729</v>
      </c>
      <c r="D4615">
        <v>39</v>
      </c>
      <c r="E4615" s="1">
        <v>6329599</v>
      </c>
      <c r="G4615" t="s">
        <v>69</v>
      </c>
      <c r="H4615" t="s">
        <v>35774</v>
      </c>
      <c r="I4615" t="s">
        <v>104</v>
      </c>
      <c r="J4615" t="s">
        <v>86</v>
      </c>
      <c r="K4615" t="s">
        <v>24</v>
      </c>
      <c r="L4615" t="s">
        <v>44</v>
      </c>
      <c r="M4615" t="s">
        <v>3775</v>
      </c>
    </row>
    <row r="4616" spans="1:13" x14ac:dyDescent="0.3">
      <c r="A4616" t="s">
        <v>10825</v>
      </c>
      <c r="C4616" t="s">
        <v>27408</v>
      </c>
      <c r="D4616">
        <v>32</v>
      </c>
      <c r="E4616" s="1">
        <v>400000</v>
      </c>
      <c r="G4616" t="s">
        <v>69</v>
      </c>
      <c r="H4616" t="s">
        <v>27465</v>
      </c>
      <c r="I4616" t="s">
        <v>578</v>
      </c>
      <c r="J4616" t="s">
        <v>578</v>
      </c>
      <c r="K4616" t="s">
        <v>273</v>
      </c>
      <c r="L4616" t="s">
        <v>44</v>
      </c>
      <c r="M4616" t="s">
        <v>39</v>
      </c>
    </row>
    <row r="4617" spans="1:13" x14ac:dyDescent="0.3">
      <c r="A4617" t="s">
        <v>10825</v>
      </c>
      <c r="C4617" t="s">
        <v>15737</v>
      </c>
      <c r="D4617">
        <v>73</v>
      </c>
      <c r="E4617" s="1">
        <v>400000</v>
      </c>
      <c r="G4617" t="s">
        <v>69</v>
      </c>
      <c r="H4617" t="s">
        <v>15906</v>
      </c>
      <c r="I4617" t="s">
        <v>578</v>
      </c>
      <c r="J4617" t="s">
        <v>578</v>
      </c>
      <c r="K4617" t="s">
        <v>273</v>
      </c>
      <c r="L4617" t="s">
        <v>170</v>
      </c>
      <c r="M4617" t="s">
        <v>39</v>
      </c>
    </row>
    <row r="4618" spans="1:13" x14ac:dyDescent="0.3">
      <c r="A4618" t="s">
        <v>10825</v>
      </c>
      <c r="C4618" t="s">
        <v>10589</v>
      </c>
      <c r="D4618">
        <v>38</v>
      </c>
      <c r="E4618" s="1">
        <v>225900</v>
      </c>
      <c r="G4618" t="s">
        <v>34</v>
      </c>
      <c r="H4618" t="s">
        <v>10826</v>
      </c>
      <c r="I4618" t="s">
        <v>578</v>
      </c>
      <c r="J4618" t="s">
        <v>578</v>
      </c>
      <c r="K4618" t="s">
        <v>273</v>
      </c>
      <c r="L4618" t="s">
        <v>17</v>
      </c>
      <c r="M4618" t="s">
        <v>75</v>
      </c>
    </row>
    <row r="4619" spans="1:13" x14ac:dyDescent="0.3">
      <c r="A4619" t="s">
        <v>30119</v>
      </c>
      <c r="C4619" t="s">
        <v>29922</v>
      </c>
      <c r="D4619">
        <v>14</v>
      </c>
      <c r="E4619" s="1">
        <v>300000</v>
      </c>
      <c r="G4619" t="s">
        <v>69</v>
      </c>
      <c r="H4619" t="s">
        <v>30120</v>
      </c>
      <c r="I4619" t="s">
        <v>578</v>
      </c>
      <c r="J4619" t="s">
        <v>578</v>
      </c>
      <c r="K4619" t="s">
        <v>273</v>
      </c>
      <c r="L4619" t="s">
        <v>44</v>
      </c>
      <c r="M4619" t="s">
        <v>39</v>
      </c>
    </row>
    <row r="4620" spans="1:13" x14ac:dyDescent="0.3">
      <c r="A4620" t="s">
        <v>4549</v>
      </c>
      <c r="C4620" t="s">
        <v>4395</v>
      </c>
      <c r="D4620">
        <v>19</v>
      </c>
      <c r="E4620" s="1">
        <v>170000</v>
      </c>
      <c r="G4620" t="s">
        <v>69</v>
      </c>
      <c r="H4620" t="s">
        <v>4550</v>
      </c>
      <c r="I4620" t="s">
        <v>578</v>
      </c>
      <c r="J4620" t="s">
        <v>578</v>
      </c>
      <c r="K4620" t="s">
        <v>273</v>
      </c>
      <c r="L4620" t="s">
        <v>44</v>
      </c>
      <c r="M4620" t="s">
        <v>39</v>
      </c>
    </row>
    <row r="4621" spans="1:13" x14ac:dyDescent="0.3">
      <c r="A4621" t="s">
        <v>4549</v>
      </c>
      <c r="C4621" t="s">
        <v>24055</v>
      </c>
      <c r="D4621">
        <v>23</v>
      </c>
      <c r="E4621" s="1">
        <v>1500000</v>
      </c>
      <c r="G4621" t="s">
        <v>907</v>
      </c>
      <c r="H4621" t="s">
        <v>24334</v>
      </c>
      <c r="I4621" t="s">
        <v>578</v>
      </c>
      <c r="J4621" t="s">
        <v>578</v>
      </c>
      <c r="K4621" t="s">
        <v>273</v>
      </c>
      <c r="L4621" t="s">
        <v>1625</v>
      </c>
      <c r="M4621" t="s">
        <v>24335</v>
      </c>
    </row>
    <row r="4622" spans="1:13" x14ac:dyDescent="0.3">
      <c r="A4622" t="s">
        <v>2022</v>
      </c>
      <c r="C4622" t="s">
        <v>1852</v>
      </c>
      <c r="D4622">
        <v>15</v>
      </c>
      <c r="E4622" s="1">
        <v>895554</v>
      </c>
      <c r="G4622" t="s">
        <v>48</v>
      </c>
      <c r="H4622" t="s">
        <v>2023</v>
      </c>
      <c r="I4622" t="s">
        <v>578</v>
      </c>
      <c r="J4622" t="s">
        <v>578</v>
      </c>
      <c r="K4622" t="s">
        <v>273</v>
      </c>
      <c r="L4622" t="s">
        <v>44</v>
      </c>
      <c r="M4622" t="s">
        <v>354</v>
      </c>
    </row>
    <row r="4623" spans="1:13" x14ac:dyDescent="0.3">
      <c r="A4623" t="s">
        <v>10776</v>
      </c>
      <c r="C4623" t="s">
        <v>10589</v>
      </c>
      <c r="D4623">
        <v>86</v>
      </c>
      <c r="E4623" s="1">
        <v>300000</v>
      </c>
      <c r="G4623" t="s">
        <v>69</v>
      </c>
      <c r="H4623" t="s">
        <v>10777</v>
      </c>
      <c r="I4623" t="s">
        <v>578</v>
      </c>
      <c r="J4623" t="s">
        <v>578</v>
      </c>
      <c r="K4623" t="s">
        <v>273</v>
      </c>
      <c r="L4623" t="s">
        <v>44</v>
      </c>
      <c r="M4623" t="s">
        <v>39</v>
      </c>
    </row>
    <row r="4624" spans="1:13" x14ac:dyDescent="0.3">
      <c r="A4624" t="s">
        <v>2356</v>
      </c>
      <c r="C4624" t="s">
        <v>2269</v>
      </c>
      <c r="D4624">
        <v>11</v>
      </c>
      <c r="E4624" s="1">
        <v>150000</v>
      </c>
      <c r="G4624" t="s">
        <v>69</v>
      </c>
      <c r="H4624" t="s">
        <v>2357</v>
      </c>
      <c r="I4624" t="s">
        <v>578</v>
      </c>
      <c r="J4624" t="s">
        <v>578</v>
      </c>
      <c r="K4624" t="s">
        <v>273</v>
      </c>
      <c r="L4624" t="s">
        <v>44</v>
      </c>
      <c r="M4624" t="s">
        <v>39</v>
      </c>
    </row>
    <row r="4625" spans="1:13" x14ac:dyDescent="0.3">
      <c r="A4625" t="s">
        <v>2356</v>
      </c>
      <c r="C4625" t="s">
        <v>29922</v>
      </c>
      <c r="D4625">
        <v>25</v>
      </c>
      <c r="E4625" s="1">
        <v>102000</v>
      </c>
      <c r="G4625" t="s">
        <v>69</v>
      </c>
      <c r="H4625" t="s">
        <v>30117</v>
      </c>
      <c r="I4625" t="s">
        <v>578</v>
      </c>
      <c r="J4625" t="s">
        <v>578</v>
      </c>
      <c r="K4625" t="s">
        <v>273</v>
      </c>
      <c r="L4625" t="s">
        <v>44</v>
      </c>
      <c r="M4625" t="s">
        <v>39</v>
      </c>
    </row>
    <row r="4626" spans="1:13" x14ac:dyDescent="0.3">
      <c r="A4626" t="s">
        <v>23002</v>
      </c>
      <c r="C4626" t="s">
        <v>22837</v>
      </c>
      <c r="D4626">
        <v>48</v>
      </c>
      <c r="E4626" s="1">
        <v>300000</v>
      </c>
      <c r="G4626" t="s">
        <v>69</v>
      </c>
      <c r="H4626" t="s">
        <v>23003</v>
      </c>
      <c r="I4626" t="s">
        <v>578</v>
      </c>
      <c r="J4626" t="s">
        <v>578</v>
      </c>
      <c r="K4626" t="s">
        <v>273</v>
      </c>
      <c r="L4626" t="s">
        <v>38</v>
      </c>
      <c r="M4626" t="s">
        <v>39</v>
      </c>
    </row>
    <row r="4627" spans="1:13" x14ac:dyDescent="0.3">
      <c r="A4627" t="s">
        <v>33471</v>
      </c>
      <c r="C4627" t="s">
        <v>33438</v>
      </c>
      <c r="D4627">
        <v>12</v>
      </c>
      <c r="E4627" s="1">
        <v>100000</v>
      </c>
      <c r="G4627" t="s">
        <v>13</v>
      </c>
      <c r="H4627" t="s">
        <v>33472</v>
      </c>
      <c r="I4627" t="s">
        <v>33473</v>
      </c>
      <c r="K4627" t="s">
        <v>273</v>
      </c>
      <c r="L4627" t="s">
        <v>17</v>
      </c>
      <c r="M4627" t="s">
        <v>450</v>
      </c>
    </row>
    <row r="4628" spans="1:13" x14ac:dyDescent="0.3">
      <c r="A4628" t="s">
        <v>5515</v>
      </c>
      <c r="C4628" t="s">
        <v>5155</v>
      </c>
      <c r="D4628">
        <v>12</v>
      </c>
      <c r="E4628" s="1">
        <v>500000</v>
      </c>
      <c r="G4628" t="s">
        <v>69</v>
      </c>
      <c r="H4628" t="s">
        <v>5516</v>
      </c>
      <c r="I4628" t="s">
        <v>5517</v>
      </c>
      <c r="J4628" t="s">
        <v>578</v>
      </c>
      <c r="K4628" t="s">
        <v>273</v>
      </c>
      <c r="L4628" t="s">
        <v>38</v>
      </c>
      <c r="M4628" t="s">
        <v>39</v>
      </c>
    </row>
    <row r="4629" spans="1:13" x14ac:dyDescent="0.3">
      <c r="A4629" t="s">
        <v>16475</v>
      </c>
      <c r="C4629" t="s">
        <v>16466</v>
      </c>
      <c r="D4629">
        <v>59</v>
      </c>
      <c r="E4629" s="1">
        <v>550000</v>
      </c>
      <c r="G4629" t="s">
        <v>48</v>
      </c>
      <c r="H4629" t="s">
        <v>16476</v>
      </c>
      <c r="I4629" t="s">
        <v>578</v>
      </c>
      <c r="J4629" t="s">
        <v>578</v>
      </c>
      <c r="K4629" t="s">
        <v>273</v>
      </c>
      <c r="L4629" t="s">
        <v>38</v>
      </c>
      <c r="M4629" t="s">
        <v>190</v>
      </c>
    </row>
    <row r="4630" spans="1:13" x14ac:dyDescent="0.3">
      <c r="A4630" t="s">
        <v>8066</v>
      </c>
      <c r="C4630" t="s">
        <v>22131</v>
      </c>
      <c r="D4630">
        <v>36</v>
      </c>
      <c r="E4630" s="1">
        <v>8250000</v>
      </c>
      <c r="G4630" t="s">
        <v>48</v>
      </c>
      <c r="H4630" t="s">
        <v>22130</v>
      </c>
      <c r="I4630" t="s">
        <v>578</v>
      </c>
      <c r="J4630" t="s">
        <v>578</v>
      </c>
      <c r="K4630" t="s">
        <v>273</v>
      </c>
      <c r="L4630" t="s">
        <v>170</v>
      </c>
      <c r="M4630" t="s">
        <v>190</v>
      </c>
    </row>
    <row r="4631" spans="1:13" x14ac:dyDescent="0.3">
      <c r="A4631" t="s">
        <v>8066</v>
      </c>
      <c r="C4631" t="s">
        <v>7634</v>
      </c>
      <c r="D4631">
        <v>38</v>
      </c>
      <c r="E4631" s="1">
        <v>15000000</v>
      </c>
      <c r="G4631" t="s">
        <v>48</v>
      </c>
      <c r="H4631" t="s">
        <v>8067</v>
      </c>
      <c r="I4631" t="s">
        <v>578</v>
      </c>
      <c r="J4631" t="s">
        <v>578</v>
      </c>
      <c r="K4631" t="s">
        <v>273</v>
      </c>
      <c r="L4631" t="s">
        <v>170</v>
      </c>
      <c r="M4631" t="s">
        <v>190</v>
      </c>
    </row>
    <row r="4632" spans="1:13" x14ac:dyDescent="0.3">
      <c r="A4632" t="s">
        <v>8066</v>
      </c>
      <c r="C4632" t="s">
        <v>36143</v>
      </c>
      <c r="D4632">
        <v>46</v>
      </c>
      <c r="E4632" s="1">
        <v>18243636</v>
      </c>
      <c r="G4632" t="s">
        <v>48</v>
      </c>
      <c r="H4632" t="s">
        <v>36169</v>
      </c>
      <c r="I4632" t="s">
        <v>578</v>
      </c>
      <c r="J4632" t="s">
        <v>578</v>
      </c>
      <c r="K4632" t="s">
        <v>273</v>
      </c>
      <c r="L4632" t="s">
        <v>170</v>
      </c>
      <c r="M4632" t="s">
        <v>190</v>
      </c>
    </row>
    <row r="4633" spans="1:13" x14ac:dyDescent="0.3">
      <c r="A4633" t="s">
        <v>10531</v>
      </c>
      <c r="C4633" t="s">
        <v>10471</v>
      </c>
      <c r="D4633">
        <v>19</v>
      </c>
      <c r="E4633" s="1">
        <v>300000</v>
      </c>
      <c r="G4633" t="s">
        <v>69</v>
      </c>
      <c r="H4633" t="s">
        <v>10532</v>
      </c>
      <c r="I4633" t="s">
        <v>578</v>
      </c>
      <c r="J4633" t="s">
        <v>578</v>
      </c>
      <c r="K4633" t="s">
        <v>273</v>
      </c>
      <c r="L4633" t="s">
        <v>44</v>
      </c>
      <c r="M4633" t="s">
        <v>221</v>
      </c>
    </row>
    <row r="4634" spans="1:13" x14ac:dyDescent="0.3">
      <c r="A4634" t="s">
        <v>576</v>
      </c>
      <c r="C4634" t="s">
        <v>341</v>
      </c>
      <c r="D4634">
        <v>12</v>
      </c>
      <c r="E4634" s="1">
        <v>250000</v>
      </c>
      <c r="G4634" t="s">
        <v>69</v>
      </c>
      <c r="H4634" t="s">
        <v>577</v>
      </c>
      <c r="I4634" t="s">
        <v>578</v>
      </c>
      <c r="K4634" t="s">
        <v>273</v>
      </c>
      <c r="L4634" t="s">
        <v>170</v>
      </c>
      <c r="M4634" t="s">
        <v>39</v>
      </c>
    </row>
    <row r="4635" spans="1:13" x14ac:dyDescent="0.3">
      <c r="A4635" t="s">
        <v>576</v>
      </c>
      <c r="C4635" t="s">
        <v>28282</v>
      </c>
      <c r="D4635">
        <v>35</v>
      </c>
      <c r="E4635" s="1">
        <v>1082398</v>
      </c>
      <c r="G4635" t="s">
        <v>907</v>
      </c>
      <c r="H4635" t="s">
        <v>28477</v>
      </c>
      <c r="I4635" t="s">
        <v>578</v>
      </c>
      <c r="K4635" t="s">
        <v>273</v>
      </c>
      <c r="L4635" t="s">
        <v>170</v>
      </c>
      <c r="M4635" t="s">
        <v>3833</v>
      </c>
    </row>
    <row r="4636" spans="1:13" x14ac:dyDescent="0.3">
      <c r="A4636" t="s">
        <v>37506</v>
      </c>
      <c r="C4636" t="s">
        <v>37363</v>
      </c>
      <c r="D4636">
        <v>16</v>
      </c>
      <c r="E4636" s="1">
        <v>525398</v>
      </c>
      <c r="G4636" t="s">
        <v>13</v>
      </c>
      <c r="H4636" t="s">
        <v>37507</v>
      </c>
      <c r="I4636" t="s">
        <v>578</v>
      </c>
      <c r="J4636" t="s">
        <v>578</v>
      </c>
      <c r="K4636" t="s">
        <v>273</v>
      </c>
      <c r="L4636" t="s">
        <v>44</v>
      </c>
      <c r="M4636" t="s">
        <v>31</v>
      </c>
    </row>
    <row r="4637" spans="1:13" x14ac:dyDescent="0.3">
      <c r="A4637" t="s">
        <v>1064</v>
      </c>
      <c r="C4637" t="s">
        <v>979</v>
      </c>
      <c r="D4637">
        <v>36</v>
      </c>
      <c r="E4637" s="1">
        <v>1000000</v>
      </c>
      <c r="G4637" t="s">
        <v>69</v>
      </c>
      <c r="H4637" t="s">
        <v>1065</v>
      </c>
      <c r="I4637" t="s">
        <v>578</v>
      </c>
      <c r="J4637" t="s">
        <v>578</v>
      </c>
      <c r="K4637" t="s">
        <v>273</v>
      </c>
      <c r="L4637" t="s">
        <v>44</v>
      </c>
      <c r="M4637" t="s">
        <v>39</v>
      </c>
    </row>
    <row r="4638" spans="1:13" x14ac:dyDescent="0.3">
      <c r="A4638" t="s">
        <v>1064</v>
      </c>
      <c r="C4638" t="s">
        <v>27408</v>
      </c>
      <c r="D4638">
        <v>36</v>
      </c>
      <c r="E4638" s="1">
        <v>1500000</v>
      </c>
      <c r="G4638" t="s">
        <v>69</v>
      </c>
      <c r="H4638" t="s">
        <v>27442</v>
      </c>
      <c r="I4638" t="s">
        <v>578</v>
      </c>
      <c r="J4638" t="s">
        <v>578</v>
      </c>
      <c r="K4638" t="s">
        <v>273</v>
      </c>
      <c r="L4638" t="s">
        <v>44</v>
      </c>
      <c r="M4638" t="s">
        <v>39</v>
      </c>
    </row>
    <row r="4639" spans="1:13" x14ac:dyDescent="0.3">
      <c r="A4639" t="s">
        <v>1064</v>
      </c>
      <c r="C4639" t="s">
        <v>5881</v>
      </c>
      <c r="D4639">
        <v>22</v>
      </c>
      <c r="E4639" s="1">
        <v>150000</v>
      </c>
      <c r="G4639" t="s">
        <v>69</v>
      </c>
      <c r="H4639" t="s">
        <v>6035</v>
      </c>
      <c r="I4639" t="s">
        <v>578</v>
      </c>
      <c r="J4639" t="s">
        <v>578</v>
      </c>
      <c r="K4639" t="s">
        <v>273</v>
      </c>
      <c r="L4639" t="s">
        <v>44</v>
      </c>
      <c r="M4639" t="s">
        <v>39</v>
      </c>
    </row>
    <row r="4640" spans="1:13" x14ac:dyDescent="0.3">
      <c r="A4640" t="s">
        <v>1064</v>
      </c>
      <c r="C4640" t="s">
        <v>24055</v>
      </c>
      <c r="D4640">
        <v>36</v>
      </c>
      <c r="E4640" s="1">
        <v>1500000</v>
      </c>
      <c r="G4640" t="s">
        <v>69</v>
      </c>
      <c r="H4640" t="s">
        <v>24134</v>
      </c>
      <c r="I4640" t="s">
        <v>578</v>
      </c>
      <c r="J4640" t="s">
        <v>578</v>
      </c>
      <c r="K4640" t="s">
        <v>273</v>
      </c>
      <c r="L4640" t="s">
        <v>44</v>
      </c>
      <c r="M4640" t="s">
        <v>39</v>
      </c>
    </row>
    <row r="4641" spans="1:13" x14ac:dyDescent="0.3">
      <c r="A4641" t="s">
        <v>1064</v>
      </c>
      <c r="C4641" t="s">
        <v>23704</v>
      </c>
      <c r="D4641">
        <v>31</v>
      </c>
      <c r="E4641" s="1">
        <v>1000003</v>
      </c>
      <c r="G4641" t="s">
        <v>69</v>
      </c>
      <c r="H4641" t="s">
        <v>23780</v>
      </c>
      <c r="I4641" t="s">
        <v>578</v>
      </c>
      <c r="J4641" t="s">
        <v>578</v>
      </c>
      <c r="K4641" t="s">
        <v>273</v>
      </c>
      <c r="L4641" t="s">
        <v>44</v>
      </c>
      <c r="M4641" t="s">
        <v>39</v>
      </c>
    </row>
    <row r="4642" spans="1:13" x14ac:dyDescent="0.3">
      <c r="A4642" t="s">
        <v>1064</v>
      </c>
      <c r="C4642" t="s">
        <v>21173</v>
      </c>
      <c r="D4642">
        <v>14</v>
      </c>
      <c r="E4642" s="1">
        <v>299947</v>
      </c>
      <c r="G4642" t="s">
        <v>69</v>
      </c>
      <c r="H4642" t="s">
        <v>21592</v>
      </c>
      <c r="I4642" t="s">
        <v>578</v>
      </c>
      <c r="J4642" t="s">
        <v>578</v>
      </c>
      <c r="K4642" t="s">
        <v>273</v>
      </c>
      <c r="L4642" t="s">
        <v>44</v>
      </c>
      <c r="M4642" t="s">
        <v>39</v>
      </c>
    </row>
    <row r="4643" spans="1:13" x14ac:dyDescent="0.3">
      <c r="A4643" t="s">
        <v>1064</v>
      </c>
      <c r="C4643" t="s">
        <v>12314</v>
      </c>
      <c r="D4643">
        <v>43</v>
      </c>
      <c r="E4643" s="1">
        <v>3000000</v>
      </c>
      <c r="G4643" t="s">
        <v>13</v>
      </c>
      <c r="H4643" t="s">
        <v>12593</v>
      </c>
      <c r="I4643" t="s">
        <v>578</v>
      </c>
      <c r="J4643" t="s">
        <v>578</v>
      </c>
      <c r="K4643" t="s">
        <v>273</v>
      </c>
      <c r="L4643" t="s">
        <v>44</v>
      </c>
      <c r="M4643" t="s">
        <v>345</v>
      </c>
    </row>
    <row r="4644" spans="1:13" x14ac:dyDescent="0.3">
      <c r="A4644" t="s">
        <v>1064</v>
      </c>
      <c r="C4644" t="s">
        <v>10589</v>
      </c>
      <c r="D4644">
        <v>44</v>
      </c>
      <c r="E4644" s="1">
        <v>321600</v>
      </c>
      <c r="G4644" t="s">
        <v>69</v>
      </c>
      <c r="H4644" t="s">
        <v>10630</v>
      </c>
      <c r="I4644" t="s">
        <v>578</v>
      </c>
      <c r="J4644" t="s">
        <v>578</v>
      </c>
      <c r="K4644" t="s">
        <v>273</v>
      </c>
      <c r="L4644" t="s">
        <v>44</v>
      </c>
      <c r="M4644" t="s">
        <v>3775</v>
      </c>
    </row>
    <row r="4645" spans="1:13" x14ac:dyDescent="0.3">
      <c r="A4645" t="s">
        <v>1064</v>
      </c>
      <c r="C4645" t="s">
        <v>10589</v>
      </c>
      <c r="D4645">
        <v>44</v>
      </c>
      <c r="E4645" s="1">
        <v>875090</v>
      </c>
      <c r="G4645" t="s">
        <v>69</v>
      </c>
      <c r="H4645" t="s">
        <v>10754</v>
      </c>
      <c r="I4645" t="s">
        <v>578</v>
      </c>
      <c r="J4645" t="s">
        <v>578</v>
      </c>
      <c r="K4645" t="s">
        <v>273</v>
      </c>
      <c r="L4645" t="s">
        <v>44</v>
      </c>
      <c r="M4645" t="s">
        <v>39</v>
      </c>
    </row>
    <row r="4646" spans="1:13" x14ac:dyDescent="0.3">
      <c r="A4646" t="s">
        <v>1064</v>
      </c>
      <c r="C4646" t="s">
        <v>35549</v>
      </c>
      <c r="D4646">
        <v>69</v>
      </c>
      <c r="E4646" s="1">
        <v>9272443</v>
      </c>
      <c r="G4646" t="s">
        <v>13</v>
      </c>
      <c r="H4646" t="s">
        <v>35568</v>
      </c>
      <c r="I4646" t="s">
        <v>578</v>
      </c>
      <c r="J4646" t="s">
        <v>578</v>
      </c>
      <c r="K4646" t="s">
        <v>273</v>
      </c>
      <c r="L4646" t="s">
        <v>44</v>
      </c>
      <c r="M4646" t="s">
        <v>345</v>
      </c>
    </row>
    <row r="4647" spans="1:13" x14ac:dyDescent="0.3">
      <c r="A4647" t="s">
        <v>1064</v>
      </c>
      <c r="C4647" t="s">
        <v>38133</v>
      </c>
      <c r="D4647">
        <v>12</v>
      </c>
      <c r="E4647" s="1">
        <v>70000</v>
      </c>
      <c r="G4647" t="s">
        <v>13</v>
      </c>
      <c r="H4647" t="s">
        <v>38151</v>
      </c>
      <c r="I4647" t="s">
        <v>578</v>
      </c>
      <c r="J4647" t="s">
        <v>578</v>
      </c>
      <c r="K4647" t="s">
        <v>273</v>
      </c>
      <c r="L4647" t="s">
        <v>44</v>
      </c>
      <c r="M4647" t="s">
        <v>345</v>
      </c>
    </row>
    <row r="4648" spans="1:13" x14ac:dyDescent="0.3">
      <c r="A4648" t="s">
        <v>21249</v>
      </c>
      <c r="C4648" t="s">
        <v>21173</v>
      </c>
      <c r="D4648">
        <v>38</v>
      </c>
      <c r="E4648" s="1">
        <v>499996</v>
      </c>
      <c r="G4648" t="s">
        <v>69</v>
      </c>
      <c r="H4648" t="s">
        <v>21250</v>
      </c>
      <c r="I4648" t="s">
        <v>578</v>
      </c>
      <c r="J4648" t="s">
        <v>578</v>
      </c>
      <c r="K4648" t="s">
        <v>273</v>
      </c>
      <c r="L4648" t="s">
        <v>44</v>
      </c>
      <c r="M4648" t="s">
        <v>3775</v>
      </c>
    </row>
    <row r="4649" spans="1:13" x14ac:dyDescent="0.3">
      <c r="A4649" t="s">
        <v>17777</v>
      </c>
      <c r="C4649" t="s">
        <v>17710</v>
      </c>
      <c r="D4649">
        <v>12</v>
      </c>
      <c r="E4649" s="1">
        <v>66721</v>
      </c>
      <c r="G4649" t="s">
        <v>111</v>
      </c>
      <c r="H4649" t="s">
        <v>5210</v>
      </c>
      <c r="I4649" t="s">
        <v>156</v>
      </c>
      <c r="J4649" t="s">
        <v>22</v>
      </c>
      <c r="K4649" t="s">
        <v>24</v>
      </c>
      <c r="L4649" t="s">
        <v>25</v>
      </c>
      <c r="M4649" t="s">
        <v>6109</v>
      </c>
    </row>
    <row r="4650" spans="1:13" x14ac:dyDescent="0.3">
      <c r="A4650" t="s">
        <v>17777</v>
      </c>
      <c r="C4650" t="s">
        <v>24725</v>
      </c>
      <c r="D4650">
        <v>29</v>
      </c>
      <c r="E4650" s="1">
        <v>144950</v>
      </c>
      <c r="G4650" t="s">
        <v>111</v>
      </c>
      <c r="H4650" t="s">
        <v>24749</v>
      </c>
      <c r="I4650" t="s">
        <v>156</v>
      </c>
      <c r="J4650" t="s">
        <v>22</v>
      </c>
      <c r="K4650" t="s">
        <v>24</v>
      </c>
      <c r="L4650" t="s">
        <v>25</v>
      </c>
      <c r="M4650" t="s">
        <v>6109</v>
      </c>
    </row>
    <row r="4651" spans="1:13" x14ac:dyDescent="0.3">
      <c r="A4651" t="s">
        <v>17777</v>
      </c>
      <c r="C4651" t="s">
        <v>26449</v>
      </c>
      <c r="D4651">
        <v>36</v>
      </c>
      <c r="E4651" s="1">
        <v>72000</v>
      </c>
      <c r="G4651" t="s">
        <v>111</v>
      </c>
      <c r="H4651" t="s">
        <v>11206</v>
      </c>
      <c r="I4651" t="s">
        <v>156</v>
      </c>
      <c r="J4651" t="s">
        <v>22</v>
      </c>
      <c r="K4651" t="s">
        <v>24</v>
      </c>
      <c r="L4651" t="s">
        <v>25</v>
      </c>
      <c r="M4651" t="s">
        <v>6109</v>
      </c>
    </row>
    <row r="4652" spans="1:13" x14ac:dyDescent="0.3">
      <c r="A4652" t="s">
        <v>3192</v>
      </c>
      <c r="C4652" t="s">
        <v>2957</v>
      </c>
      <c r="D4652">
        <v>34</v>
      </c>
      <c r="E4652" s="1">
        <v>690000</v>
      </c>
      <c r="G4652" t="s">
        <v>907</v>
      </c>
      <c r="H4652" t="s">
        <v>3193</v>
      </c>
      <c r="I4652" t="s">
        <v>578</v>
      </c>
      <c r="J4652" t="s">
        <v>578</v>
      </c>
      <c r="K4652" t="s">
        <v>273</v>
      </c>
      <c r="L4652" t="s">
        <v>44</v>
      </c>
      <c r="M4652" t="s">
        <v>1623</v>
      </c>
    </row>
    <row r="4653" spans="1:13" x14ac:dyDescent="0.3">
      <c r="A4653" t="s">
        <v>3192</v>
      </c>
      <c r="C4653" t="s">
        <v>28282</v>
      </c>
      <c r="D4653">
        <v>26</v>
      </c>
      <c r="E4653" s="1">
        <v>1079982</v>
      </c>
      <c r="G4653" t="s">
        <v>69</v>
      </c>
      <c r="H4653" t="s">
        <v>28375</v>
      </c>
      <c r="I4653" t="s">
        <v>578</v>
      </c>
      <c r="J4653" t="s">
        <v>578</v>
      </c>
      <c r="K4653" t="s">
        <v>273</v>
      </c>
      <c r="L4653" t="s">
        <v>44</v>
      </c>
      <c r="M4653" t="s">
        <v>39</v>
      </c>
    </row>
    <row r="4654" spans="1:13" x14ac:dyDescent="0.3">
      <c r="A4654" t="s">
        <v>3192</v>
      </c>
      <c r="C4654" t="s">
        <v>5155</v>
      </c>
      <c r="D4654">
        <v>42</v>
      </c>
      <c r="E4654" s="1">
        <v>778055</v>
      </c>
      <c r="G4654" t="s">
        <v>69</v>
      </c>
      <c r="H4654" t="s">
        <v>5314</v>
      </c>
      <c r="I4654" t="s">
        <v>578</v>
      </c>
      <c r="J4654" t="s">
        <v>578</v>
      </c>
      <c r="K4654" t="s">
        <v>273</v>
      </c>
      <c r="L4654" t="s">
        <v>44</v>
      </c>
      <c r="M4654" t="s">
        <v>39</v>
      </c>
    </row>
    <row r="4655" spans="1:13" x14ac:dyDescent="0.3">
      <c r="A4655" t="s">
        <v>3192</v>
      </c>
      <c r="C4655" t="s">
        <v>35549</v>
      </c>
      <c r="D4655">
        <v>69</v>
      </c>
      <c r="E4655" s="1">
        <v>8971509</v>
      </c>
      <c r="G4655" t="s">
        <v>13</v>
      </c>
      <c r="H4655" t="s">
        <v>35568</v>
      </c>
      <c r="I4655" t="s">
        <v>578</v>
      </c>
      <c r="J4655" t="s">
        <v>578</v>
      </c>
      <c r="K4655" t="s">
        <v>273</v>
      </c>
      <c r="L4655" t="s">
        <v>44</v>
      </c>
      <c r="M4655" t="s">
        <v>345</v>
      </c>
    </row>
    <row r="4656" spans="1:13" x14ac:dyDescent="0.3">
      <c r="A4656" t="s">
        <v>3192</v>
      </c>
      <c r="C4656" t="s">
        <v>37685</v>
      </c>
      <c r="D4656">
        <v>18</v>
      </c>
      <c r="E4656" s="1">
        <v>60000</v>
      </c>
      <c r="G4656" t="s">
        <v>13</v>
      </c>
      <c r="H4656" t="s">
        <v>37722</v>
      </c>
      <c r="I4656" t="s">
        <v>578</v>
      </c>
      <c r="J4656" t="s">
        <v>578</v>
      </c>
      <c r="K4656" t="s">
        <v>273</v>
      </c>
      <c r="L4656" t="s">
        <v>44</v>
      </c>
      <c r="M4656" t="s">
        <v>345</v>
      </c>
    </row>
    <row r="4657" spans="1:13" x14ac:dyDescent="0.3">
      <c r="A4657" t="s">
        <v>26091</v>
      </c>
      <c r="C4657" t="s">
        <v>25932</v>
      </c>
      <c r="D4657">
        <v>2</v>
      </c>
      <c r="E4657" s="1">
        <v>19906</v>
      </c>
      <c r="G4657" t="s">
        <v>34</v>
      </c>
      <c r="H4657" t="s">
        <v>6143</v>
      </c>
      <c r="I4657" t="s">
        <v>26092</v>
      </c>
      <c r="J4657" t="s">
        <v>700</v>
      </c>
      <c r="K4657" t="s">
        <v>24</v>
      </c>
      <c r="L4657" t="s">
        <v>25</v>
      </c>
      <c r="M4657" t="s">
        <v>6146</v>
      </c>
    </row>
    <row r="4658" spans="1:13" x14ac:dyDescent="0.3">
      <c r="A4658" t="s">
        <v>14284</v>
      </c>
      <c r="C4658" t="s">
        <v>14108</v>
      </c>
      <c r="D4658">
        <v>7</v>
      </c>
      <c r="E4658" s="1">
        <v>83440</v>
      </c>
      <c r="G4658" t="s">
        <v>34</v>
      </c>
      <c r="H4658" t="s">
        <v>6143</v>
      </c>
      <c r="I4658" t="s">
        <v>13587</v>
      </c>
      <c r="J4658" t="s">
        <v>433</v>
      </c>
      <c r="K4658" t="s">
        <v>24</v>
      </c>
      <c r="L4658" t="s">
        <v>25</v>
      </c>
      <c r="M4658" t="s">
        <v>6146</v>
      </c>
    </row>
    <row r="4659" spans="1:13" x14ac:dyDescent="0.3">
      <c r="A4659" t="s">
        <v>32081</v>
      </c>
      <c r="C4659" t="s">
        <v>31866</v>
      </c>
      <c r="D4659">
        <v>6</v>
      </c>
      <c r="E4659" s="1">
        <v>7655</v>
      </c>
      <c r="G4659" t="s">
        <v>34</v>
      </c>
      <c r="H4659" t="s">
        <v>6143</v>
      </c>
      <c r="I4659" t="s">
        <v>32082</v>
      </c>
      <c r="J4659" t="s">
        <v>769</v>
      </c>
      <c r="K4659" t="s">
        <v>24</v>
      </c>
      <c r="L4659" t="s">
        <v>25</v>
      </c>
      <c r="M4659" t="s">
        <v>6146</v>
      </c>
    </row>
    <row r="4660" spans="1:13" x14ac:dyDescent="0.3">
      <c r="A4660" t="s">
        <v>17703</v>
      </c>
      <c r="C4660" t="s">
        <v>17445</v>
      </c>
      <c r="D4660">
        <v>16</v>
      </c>
      <c r="E4660" s="1">
        <v>11785</v>
      </c>
      <c r="G4660" t="s">
        <v>34</v>
      </c>
      <c r="H4660" t="s">
        <v>6143</v>
      </c>
      <c r="I4660" t="s">
        <v>17704</v>
      </c>
      <c r="J4660" t="s">
        <v>662</v>
      </c>
      <c r="K4660" t="s">
        <v>24</v>
      </c>
      <c r="L4660" t="s">
        <v>25</v>
      </c>
      <c r="M4660" t="s">
        <v>6146</v>
      </c>
    </row>
    <row r="4661" spans="1:13" x14ac:dyDescent="0.3">
      <c r="A4661" t="s">
        <v>4686</v>
      </c>
      <c r="C4661" t="s">
        <v>4681</v>
      </c>
      <c r="D4661">
        <v>13</v>
      </c>
      <c r="E4661" s="1">
        <v>450000</v>
      </c>
      <c r="G4661" t="s">
        <v>13</v>
      </c>
      <c r="H4661" t="s">
        <v>4687</v>
      </c>
      <c r="I4661" t="s">
        <v>4688</v>
      </c>
      <c r="J4661" t="s">
        <v>4688</v>
      </c>
      <c r="K4661" t="s">
        <v>273</v>
      </c>
      <c r="L4661" t="s">
        <v>44</v>
      </c>
      <c r="M4661" t="s">
        <v>87</v>
      </c>
    </row>
    <row r="4662" spans="1:13" x14ac:dyDescent="0.3">
      <c r="A4662" t="s">
        <v>3404</v>
      </c>
      <c r="C4662" t="s">
        <v>2957</v>
      </c>
      <c r="D4662">
        <v>5</v>
      </c>
      <c r="E4662" s="1">
        <v>150000</v>
      </c>
      <c r="G4662" t="s">
        <v>69</v>
      </c>
      <c r="H4662" t="s">
        <v>77</v>
      </c>
      <c r="I4662" t="s">
        <v>70</v>
      </c>
      <c r="J4662" t="s">
        <v>70</v>
      </c>
      <c r="K4662" t="s">
        <v>24</v>
      </c>
      <c r="L4662" t="s">
        <v>17</v>
      </c>
      <c r="M4662" t="s">
        <v>39</v>
      </c>
    </row>
    <row r="4663" spans="1:13" x14ac:dyDescent="0.3">
      <c r="A4663" t="s">
        <v>3404</v>
      </c>
      <c r="C4663" t="s">
        <v>28282</v>
      </c>
      <c r="D4663">
        <v>5</v>
      </c>
      <c r="E4663" s="1">
        <v>150000</v>
      </c>
      <c r="G4663" t="s">
        <v>69</v>
      </c>
      <c r="H4663" t="s">
        <v>68</v>
      </c>
      <c r="I4663" t="s">
        <v>70</v>
      </c>
      <c r="J4663" t="s">
        <v>70</v>
      </c>
      <c r="K4663" t="s">
        <v>24</v>
      </c>
      <c r="L4663" t="s">
        <v>17</v>
      </c>
      <c r="M4663" t="s">
        <v>39</v>
      </c>
    </row>
    <row r="4664" spans="1:13" x14ac:dyDescent="0.3">
      <c r="A4664" t="s">
        <v>3404</v>
      </c>
      <c r="C4664" t="s">
        <v>29114</v>
      </c>
      <c r="D4664">
        <v>3</v>
      </c>
      <c r="E4664" s="1">
        <v>10000</v>
      </c>
      <c r="G4664" t="s">
        <v>69</v>
      </c>
      <c r="H4664" t="s">
        <v>29294</v>
      </c>
      <c r="I4664" t="s">
        <v>70</v>
      </c>
      <c r="J4664" t="s">
        <v>70</v>
      </c>
      <c r="K4664" t="s">
        <v>24</v>
      </c>
      <c r="L4664" t="s">
        <v>17</v>
      </c>
      <c r="M4664" t="s">
        <v>39</v>
      </c>
    </row>
    <row r="4665" spans="1:13" x14ac:dyDescent="0.3">
      <c r="A4665" t="s">
        <v>3404</v>
      </c>
      <c r="C4665" t="s">
        <v>29922</v>
      </c>
      <c r="D4665">
        <v>5</v>
      </c>
      <c r="E4665" s="1">
        <v>150000</v>
      </c>
      <c r="G4665" t="s">
        <v>69</v>
      </c>
      <c r="H4665" t="s">
        <v>77</v>
      </c>
      <c r="I4665" t="s">
        <v>70</v>
      </c>
      <c r="J4665" t="s">
        <v>70</v>
      </c>
      <c r="K4665" t="s">
        <v>24</v>
      </c>
      <c r="L4665" t="s">
        <v>17</v>
      </c>
      <c r="M4665" t="s">
        <v>39</v>
      </c>
    </row>
    <row r="4666" spans="1:13" x14ac:dyDescent="0.3">
      <c r="A4666" t="s">
        <v>3404</v>
      </c>
      <c r="C4666" t="s">
        <v>4328</v>
      </c>
      <c r="D4666">
        <v>4</v>
      </c>
      <c r="E4666" s="1">
        <v>150000</v>
      </c>
      <c r="G4666" t="s">
        <v>69</v>
      </c>
      <c r="H4666" t="s">
        <v>77</v>
      </c>
      <c r="I4666" t="s">
        <v>70</v>
      </c>
      <c r="J4666" t="s">
        <v>70</v>
      </c>
      <c r="K4666" t="s">
        <v>24</v>
      </c>
      <c r="L4666" t="s">
        <v>17</v>
      </c>
      <c r="M4666" t="s">
        <v>39</v>
      </c>
    </row>
    <row r="4667" spans="1:13" x14ac:dyDescent="0.3">
      <c r="A4667" t="s">
        <v>13374</v>
      </c>
      <c r="C4667" t="s">
        <v>12994</v>
      </c>
      <c r="D4667">
        <v>4</v>
      </c>
      <c r="E4667" s="1">
        <v>4509</v>
      </c>
      <c r="G4667" t="s">
        <v>34</v>
      </c>
      <c r="H4667" t="s">
        <v>6143</v>
      </c>
      <c r="I4667" t="s">
        <v>13375</v>
      </c>
      <c r="J4667" t="s">
        <v>9844</v>
      </c>
      <c r="K4667" t="s">
        <v>24</v>
      </c>
      <c r="L4667" t="s">
        <v>25</v>
      </c>
      <c r="M4667" t="s">
        <v>6146</v>
      </c>
    </row>
    <row r="4668" spans="1:13" x14ac:dyDescent="0.3">
      <c r="A4668" t="s">
        <v>13383</v>
      </c>
      <c r="C4668" t="s">
        <v>12994</v>
      </c>
      <c r="D4668">
        <v>4</v>
      </c>
      <c r="E4668" s="1">
        <v>15169</v>
      </c>
      <c r="G4668" t="s">
        <v>34</v>
      </c>
      <c r="H4668" t="s">
        <v>6143</v>
      </c>
      <c r="I4668" t="s">
        <v>13384</v>
      </c>
      <c r="J4668" t="s">
        <v>9844</v>
      </c>
      <c r="K4668" t="s">
        <v>24</v>
      </c>
      <c r="L4668" t="s">
        <v>25</v>
      </c>
      <c r="M4668" t="s">
        <v>6146</v>
      </c>
    </row>
    <row r="4669" spans="1:13" x14ac:dyDescent="0.3">
      <c r="A4669" t="s">
        <v>19709</v>
      </c>
      <c r="C4669" t="s">
        <v>19404</v>
      </c>
      <c r="D4669">
        <v>6</v>
      </c>
      <c r="E4669" s="1">
        <v>4454</v>
      </c>
      <c r="G4669" t="s">
        <v>34</v>
      </c>
      <c r="H4669" t="s">
        <v>6143</v>
      </c>
      <c r="I4669" t="s">
        <v>19710</v>
      </c>
      <c r="J4669" t="s">
        <v>280</v>
      </c>
      <c r="K4669" t="s">
        <v>24</v>
      </c>
      <c r="L4669" t="s">
        <v>25</v>
      </c>
      <c r="M4669" t="s">
        <v>6146</v>
      </c>
    </row>
    <row r="4670" spans="1:13" x14ac:dyDescent="0.3">
      <c r="A4670" t="s">
        <v>30969</v>
      </c>
      <c r="C4670" t="s">
        <v>30851</v>
      </c>
      <c r="D4670">
        <v>24</v>
      </c>
      <c r="E4670" s="1">
        <v>100000</v>
      </c>
      <c r="G4670" t="s">
        <v>13</v>
      </c>
      <c r="H4670" t="s">
        <v>30970</v>
      </c>
      <c r="I4670" t="s">
        <v>359</v>
      </c>
      <c r="K4670" t="s">
        <v>189</v>
      </c>
      <c r="L4670" t="s">
        <v>17</v>
      </c>
      <c r="M4670" t="s">
        <v>450</v>
      </c>
    </row>
    <row r="4671" spans="1:13" x14ac:dyDescent="0.3">
      <c r="A4671" t="s">
        <v>11819</v>
      </c>
      <c r="C4671" t="s">
        <v>24055</v>
      </c>
      <c r="D4671">
        <v>50</v>
      </c>
      <c r="E4671" s="1">
        <v>1399944</v>
      </c>
      <c r="G4671" t="s">
        <v>571</v>
      </c>
      <c r="H4671" t="s">
        <v>24086</v>
      </c>
      <c r="I4671" t="s">
        <v>556</v>
      </c>
      <c r="J4671" t="s">
        <v>165</v>
      </c>
      <c r="K4671" t="s">
        <v>24</v>
      </c>
      <c r="L4671" t="s">
        <v>456</v>
      </c>
      <c r="M4671" t="s">
        <v>10848</v>
      </c>
    </row>
    <row r="4672" spans="1:13" x14ac:dyDescent="0.3">
      <c r="A4672" t="s">
        <v>11819</v>
      </c>
      <c r="C4672" t="s">
        <v>11813</v>
      </c>
      <c r="D4672">
        <v>37</v>
      </c>
      <c r="E4672" s="1">
        <v>749999</v>
      </c>
      <c r="G4672" t="s">
        <v>34</v>
      </c>
      <c r="H4672" t="s">
        <v>11820</v>
      </c>
      <c r="I4672" t="s">
        <v>556</v>
      </c>
      <c r="J4672" t="s">
        <v>165</v>
      </c>
      <c r="K4672" t="s">
        <v>24</v>
      </c>
      <c r="L4672" t="s">
        <v>38</v>
      </c>
      <c r="M4672" t="s">
        <v>202</v>
      </c>
    </row>
    <row r="4673" spans="1:13" x14ac:dyDescent="0.3">
      <c r="A4673" t="s">
        <v>20110</v>
      </c>
      <c r="C4673" t="s">
        <v>19936</v>
      </c>
      <c r="D4673">
        <v>5</v>
      </c>
      <c r="E4673" s="1">
        <v>14995</v>
      </c>
      <c r="G4673" t="s">
        <v>34</v>
      </c>
      <c r="H4673" t="s">
        <v>6143</v>
      </c>
      <c r="I4673" t="s">
        <v>17632</v>
      </c>
      <c r="J4673" t="s">
        <v>9844</v>
      </c>
      <c r="K4673" t="s">
        <v>24</v>
      </c>
      <c r="L4673" t="s">
        <v>25</v>
      </c>
      <c r="M4673" t="s">
        <v>6146</v>
      </c>
    </row>
    <row r="4674" spans="1:13" x14ac:dyDescent="0.3">
      <c r="A4674" t="s">
        <v>35734</v>
      </c>
      <c r="C4674" t="s">
        <v>35729</v>
      </c>
      <c r="D4674">
        <v>64</v>
      </c>
      <c r="E4674" s="1">
        <v>2394891</v>
      </c>
      <c r="G4674" t="s">
        <v>69</v>
      </c>
      <c r="H4674" t="s">
        <v>35735</v>
      </c>
      <c r="I4674" t="s">
        <v>35736</v>
      </c>
      <c r="J4674" t="s">
        <v>501</v>
      </c>
      <c r="K4674" t="s">
        <v>51</v>
      </c>
      <c r="L4674" t="s">
        <v>44</v>
      </c>
      <c r="M4674" t="s">
        <v>39</v>
      </c>
    </row>
    <row r="4675" spans="1:13" x14ac:dyDescent="0.3">
      <c r="A4675" t="s">
        <v>611</v>
      </c>
      <c r="C4675" t="s">
        <v>2269</v>
      </c>
      <c r="D4675">
        <v>23</v>
      </c>
      <c r="E4675" s="1">
        <v>535625</v>
      </c>
      <c r="G4675" t="s">
        <v>13</v>
      </c>
      <c r="H4675" t="s">
        <v>2405</v>
      </c>
      <c r="I4675" t="s">
        <v>613</v>
      </c>
      <c r="J4675" t="s">
        <v>614</v>
      </c>
      <c r="K4675" t="s">
        <v>51</v>
      </c>
      <c r="L4675" t="s">
        <v>44</v>
      </c>
      <c r="M4675" t="s">
        <v>18</v>
      </c>
    </row>
    <row r="4676" spans="1:13" x14ac:dyDescent="0.3">
      <c r="A4676" t="s">
        <v>611</v>
      </c>
      <c r="C4676" t="s">
        <v>1852</v>
      </c>
      <c r="D4676">
        <v>13</v>
      </c>
      <c r="E4676" s="1">
        <v>1372546</v>
      </c>
      <c r="G4676" t="s">
        <v>571</v>
      </c>
      <c r="H4676" t="s">
        <v>1975</v>
      </c>
      <c r="I4676" t="s">
        <v>613</v>
      </c>
      <c r="J4676" t="s">
        <v>614</v>
      </c>
      <c r="K4676" t="s">
        <v>51</v>
      </c>
      <c r="L4676" t="s">
        <v>17</v>
      </c>
      <c r="M4676" t="s">
        <v>615</v>
      </c>
    </row>
    <row r="4677" spans="1:13" x14ac:dyDescent="0.3">
      <c r="A4677" t="s">
        <v>611</v>
      </c>
      <c r="C4677" t="s">
        <v>1852</v>
      </c>
      <c r="D4677">
        <v>6</v>
      </c>
      <c r="E4677" s="1">
        <v>151491</v>
      </c>
      <c r="G4677" t="s">
        <v>13</v>
      </c>
      <c r="H4677" t="s">
        <v>2222</v>
      </c>
      <c r="I4677" t="s">
        <v>613</v>
      </c>
      <c r="J4677" t="s">
        <v>614</v>
      </c>
      <c r="K4677" t="s">
        <v>51</v>
      </c>
      <c r="L4677" t="s">
        <v>44</v>
      </c>
      <c r="M4677" t="s">
        <v>105</v>
      </c>
    </row>
    <row r="4678" spans="1:13" x14ac:dyDescent="0.3">
      <c r="A4678" t="s">
        <v>611</v>
      </c>
      <c r="C4678" t="s">
        <v>597</v>
      </c>
      <c r="D4678">
        <v>28</v>
      </c>
      <c r="E4678" s="1">
        <v>1546022</v>
      </c>
      <c r="G4678" t="s">
        <v>571</v>
      </c>
      <c r="H4678" t="s">
        <v>612</v>
      </c>
      <c r="I4678" t="s">
        <v>613</v>
      </c>
      <c r="J4678" t="s">
        <v>614</v>
      </c>
      <c r="K4678" t="s">
        <v>51</v>
      </c>
      <c r="L4678" t="s">
        <v>44</v>
      </c>
      <c r="M4678" t="s">
        <v>615</v>
      </c>
    </row>
    <row r="4679" spans="1:13" x14ac:dyDescent="0.3">
      <c r="A4679" t="s">
        <v>611</v>
      </c>
      <c r="C4679" t="s">
        <v>29352</v>
      </c>
      <c r="D4679">
        <v>23</v>
      </c>
      <c r="E4679" s="1">
        <v>2628794</v>
      </c>
      <c r="G4679" t="s">
        <v>34</v>
      </c>
      <c r="H4679" t="s">
        <v>29396</v>
      </c>
      <c r="I4679" t="s">
        <v>613</v>
      </c>
      <c r="J4679" t="s">
        <v>614</v>
      </c>
      <c r="K4679" t="s">
        <v>51</v>
      </c>
      <c r="L4679" t="s">
        <v>44</v>
      </c>
      <c r="M4679" t="s">
        <v>39</v>
      </c>
    </row>
    <row r="4680" spans="1:13" x14ac:dyDescent="0.3">
      <c r="A4680" t="s">
        <v>611</v>
      </c>
      <c r="C4680" t="s">
        <v>30536</v>
      </c>
      <c r="D4680">
        <v>46</v>
      </c>
      <c r="E4680" s="1">
        <v>9159703</v>
      </c>
      <c r="G4680" t="s">
        <v>13</v>
      </c>
      <c r="H4680" t="s">
        <v>30552</v>
      </c>
      <c r="I4680" t="s">
        <v>613</v>
      </c>
      <c r="J4680" t="s">
        <v>614</v>
      </c>
      <c r="K4680" t="s">
        <v>51</v>
      </c>
      <c r="L4680" t="s">
        <v>44</v>
      </c>
      <c r="M4680" t="s">
        <v>45</v>
      </c>
    </row>
    <row r="4681" spans="1:13" x14ac:dyDescent="0.3">
      <c r="A4681" t="s">
        <v>611</v>
      </c>
      <c r="C4681" t="s">
        <v>29553</v>
      </c>
      <c r="D4681">
        <v>36</v>
      </c>
      <c r="E4681" s="1">
        <v>1399073</v>
      </c>
      <c r="G4681" t="s">
        <v>13</v>
      </c>
      <c r="H4681" t="s">
        <v>29571</v>
      </c>
      <c r="I4681" t="s">
        <v>613</v>
      </c>
      <c r="J4681" t="s">
        <v>614</v>
      </c>
      <c r="K4681" t="s">
        <v>51</v>
      </c>
      <c r="L4681" t="s">
        <v>44</v>
      </c>
      <c r="M4681" t="s">
        <v>18</v>
      </c>
    </row>
    <row r="4682" spans="1:13" x14ac:dyDescent="0.3">
      <c r="A4682" t="s">
        <v>611</v>
      </c>
      <c r="C4682" t="s">
        <v>29553</v>
      </c>
      <c r="D4682">
        <v>31</v>
      </c>
      <c r="E4682" s="1">
        <v>100000</v>
      </c>
      <c r="G4682" t="s">
        <v>13</v>
      </c>
      <c r="H4682" t="s">
        <v>29894</v>
      </c>
      <c r="I4682" t="s">
        <v>613</v>
      </c>
      <c r="J4682" t="s">
        <v>614</v>
      </c>
      <c r="K4682" t="s">
        <v>51</v>
      </c>
      <c r="L4682" t="s">
        <v>17</v>
      </c>
      <c r="M4682" t="s">
        <v>450</v>
      </c>
    </row>
    <row r="4683" spans="1:13" x14ac:dyDescent="0.3">
      <c r="A4683" t="s">
        <v>611</v>
      </c>
      <c r="C4683" t="s">
        <v>31136</v>
      </c>
      <c r="D4683">
        <v>4</v>
      </c>
      <c r="E4683" s="1">
        <v>100000</v>
      </c>
      <c r="G4683" t="s">
        <v>13</v>
      </c>
      <c r="H4683" t="s">
        <v>31144</v>
      </c>
      <c r="I4683" t="s">
        <v>613</v>
      </c>
      <c r="J4683" t="s">
        <v>614</v>
      </c>
      <c r="K4683" t="s">
        <v>51</v>
      </c>
      <c r="L4683" t="s">
        <v>44</v>
      </c>
      <c r="M4683" t="s">
        <v>45</v>
      </c>
    </row>
    <row r="4684" spans="1:13" x14ac:dyDescent="0.3">
      <c r="A4684" t="s">
        <v>611</v>
      </c>
      <c r="C4684" t="s">
        <v>4855</v>
      </c>
      <c r="D4684">
        <v>35</v>
      </c>
      <c r="E4684" s="1">
        <v>1676134</v>
      </c>
      <c r="G4684" t="s">
        <v>571</v>
      </c>
      <c r="H4684" t="s">
        <v>4854</v>
      </c>
      <c r="I4684" t="s">
        <v>613</v>
      </c>
      <c r="J4684" t="s">
        <v>614</v>
      </c>
      <c r="K4684" t="s">
        <v>51</v>
      </c>
      <c r="L4684" t="s">
        <v>44</v>
      </c>
      <c r="M4684" t="s">
        <v>4856</v>
      </c>
    </row>
    <row r="4685" spans="1:13" x14ac:dyDescent="0.3">
      <c r="A4685" t="s">
        <v>611</v>
      </c>
      <c r="C4685" t="s">
        <v>23213</v>
      </c>
      <c r="D4685">
        <v>51</v>
      </c>
      <c r="E4685" s="1">
        <v>1840000</v>
      </c>
      <c r="G4685" t="s">
        <v>13</v>
      </c>
      <c r="H4685" t="s">
        <v>23323</v>
      </c>
      <c r="I4685" t="s">
        <v>613</v>
      </c>
      <c r="J4685" t="s">
        <v>614</v>
      </c>
      <c r="K4685" t="s">
        <v>51</v>
      </c>
      <c r="L4685" t="s">
        <v>44</v>
      </c>
      <c r="M4685" t="s">
        <v>87</v>
      </c>
    </row>
    <row r="4686" spans="1:13" x14ac:dyDescent="0.3">
      <c r="A4686" t="s">
        <v>611</v>
      </c>
      <c r="C4686" t="s">
        <v>23704</v>
      </c>
      <c r="D4686">
        <v>70</v>
      </c>
      <c r="E4686" s="1">
        <v>14507293</v>
      </c>
      <c r="G4686" t="s">
        <v>13</v>
      </c>
      <c r="H4686" t="s">
        <v>23708</v>
      </c>
      <c r="I4686" t="s">
        <v>613</v>
      </c>
      <c r="J4686" t="s">
        <v>614</v>
      </c>
      <c r="K4686" t="s">
        <v>51</v>
      </c>
      <c r="L4686" t="s">
        <v>17</v>
      </c>
      <c r="M4686" t="s">
        <v>18</v>
      </c>
    </row>
    <row r="4687" spans="1:13" x14ac:dyDescent="0.3">
      <c r="A4687" t="s">
        <v>611</v>
      </c>
      <c r="C4687" t="s">
        <v>21907</v>
      </c>
      <c r="D4687">
        <v>19</v>
      </c>
      <c r="E4687" s="1">
        <v>236785</v>
      </c>
      <c r="G4687" t="s">
        <v>13</v>
      </c>
      <c r="H4687" t="s">
        <v>21960</v>
      </c>
      <c r="I4687" t="s">
        <v>613</v>
      </c>
      <c r="J4687" t="s">
        <v>614</v>
      </c>
      <c r="K4687" t="s">
        <v>51</v>
      </c>
      <c r="L4687" t="s">
        <v>44</v>
      </c>
      <c r="M4687" t="s">
        <v>18</v>
      </c>
    </row>
    <row r="4688" spans="1:13" x14ac:dyDescent="0.3">
      <c r="A4688" t="s">
        <v>611</v>
      </c>
      <c r="C4688" t="s">
        <v>22024</v>
      </c>
      <c r="D4688">
        <v>42</v>
      </c>
      <c r="E4688" s="1">
        <v>599265</v>
      </c>
      <c r="G4688" t="s">
        <v>13</v>
      </c>
      <c r="H4688" t="s">
        <v>22060</v>
      </c>
      <c r="I4688" t="s">
        <v>613</v>
      </c>
      <c r="J4688" t="s">
        <v>614</v>
      </c>
      <c r="K4688" t="s">
        <v>51</v>
      </c>
      <c r="L4688" t="s">
        <v>44</v>
      </c>
      <c r="M4688" t="s">
        <v>18</v>
      </c>
    </row>
    <row r="4689" spans="1:13" x14ac:dyDescent="0.3">
      <c r="A4689" t="s">
        <v>611</v>
      </c>
      <c r="C4689" t="s">
        <v>17183</v>
      </c>
      <c r="D4689">
        <v>49</v>
      </c>
      <c r="E4689" s="1">
        <v>473953</v>
      </c>
      <c r="G4689" t="s">
        <v>13</v>
      </c>
      <c r="H4689" t="s">
        <v>17202</v>
      </c>
      <c r="I4689" t="s">
        <v>613</v>
      </c>
      <c r="J4689" t="s">
        <v>614</v>
      </c>
      <c r="K4689" t="s">
        <v>51</v>
      </c>
      <c r="L4689" t="s">
        <v>17</v>
      </c>
      <c r="M4689" t="s">
        <v>18</v>
      </c>
    </row>
    <row r="4690" spans="1:13" x14ac:dyDescent="0.3">
      <c r="A4690" t="s">
        <v>611</v>
      </c>
      <c r="C4690" t="s">
        <v>11613</v>
      </c>
      <c r="D4690">
        <v>26</v>
      </c>
      <c r="E4690" s="1">
        <v>505069</v>
      </c>
      <c r="G4690" t="s">
        <v>34</v>
      </c>
      <c r="H4690" t="s">
        <v>11738</v>
      </c>
      <c r="I4690" t="s">
        <v>613</v>
      </c>
      <c r="J4690" t="s">
        <v>614</v>
      </c>
      <c r="K4690" t="s">
        <v>51</v>
      </c>
      <c r="L4690" t="s">
        <v>44</v>
      </c>
      <c r="M4690" t="s">
        <v>75</v>
      </c>
    </row>
    <row r="4691" spans="1:13" x14ac:dyDescent="0.3">
      <c r="A4691" t="s">
        <v>611</v>
      </c>
      <c r="C4691" t="s">
        <v>9396</v>
      </c>
      <c r="D4691">
        <v>17</v>
      </c>
      <c r="E4691" s="1">
        <v>172303</v>
      </c>
      <c r="G4691" t="s">
        <v>13</v>
      </c>
      <c r="H4691" t="s">
        <v>9473</v>
      </c>
      <c r="I4691" t="s">
        <v>613</v>
      </c>
      <c r="J4691" t="s">
        <v>614</v>
      </c>
      <c r="K4691" t="s">
        <v>51</v>
      </c>
      <c r="L4691" t="s">
        <v>17</v>
      </c>
      <c r="M4691" t="s">
        <v>18</v>
      </c>
    </row>
    <row r="4692" spans="1:13" x14ac:dyDescent="0.3">
      <c r="A4692" t="s">
        <v>611</v>
      </c>
      <c r="C4692" t="s">
        <v>9396</v>
      </c>
      <c r="D4692">
        <v>27</v>
      </c>
      <c r="E4692" s="1">
        <v>250988</v>
      </c>
      <c r="G4692" t="s">
        <v>13</v>
      </c>
      <c r="H4692" t="s">
        <v>9474</v>
      </c>
      <c r="I4692" t="s">
        <v>613</v>
      </c>
      <c r="J4692" t="s">
        <v>614</v>
      </c>
      <c r="K4692" t="s">
        <v>51</v>
      </c>
      <c r="L4692" t="s">
        <v>17</v>
      </c>
      <c r="M4692" t="s">
        <v>18</v>
      </c>
    </row>
    <row r="4693" spans="1:13" x14ac:dyDescent="0.3">
      <c r="A4693" t="s">
        <v>611</v>
      </c>
      <c r="C4693" t="s">
        <v>8196</v>
      </c>
      <c r="D4693">
        <v>50</v>
      </c>
      <c r="E4693" s="1">
        <v>496946</v>
      </c>
      <c r="G4693" t="s">
        <v>13</v>
      </c>
      <c r="H4693" t="s">
        <v>8256</v>
      </c>
      <c r="I4693" t="s">
        <v>613</v>
      </c>
      <c r="J4693" t="s">
        <v>614</v>
      </c>
      <c r="K4693" t="s">
        <v>51</v>
      </c>
      <c r="L4693" t="s">
        <v>44</v>
      </c>
      <c r="M4693" t="s">
        <v>18</v>
      </c>
    </row>
    <row r="4694" spans="1:13" x14ac:dyDescent="0.3">
      <c r="A4694" t="s">
        <v>611</v>
      </c>
      <c r="C4694" t="s">
        <v>35205</v>
      </c>
      <c r="D4694">
        <v>38</v>
      </c>
      <c r="E4694" s="1">
        <v>501069</v>
      </c>
      <c r="G4694" t="s">
        <v>34</v>
      </c>
      <c r="H4694" t="s">
        <v>35288</v>
      </c>
      <c r="I4694" t="s">
        <v>613</v>
      </c>
      <c r="J4694" t="s">
        <v>614</v>
      </c>
      <c r="K4694" t="s">
        <v>51</v>
      </c>
      <c r="L4694" t="s">
        <v>17</v>
      </c>
      <c r="M4694" t="s">
        <v>75</v>
      </c>
    </row>
    <row r="4695" spans="1:13" x14ac:dyDescent="0.3">
      <c r="A4695" t="s">
        <v>611</v>
      </c>
      <c r="C4695" t="s">
        <v>34396</v>
      </c>
      <c r="D4695">
        <v>36</v>
      </c>
      <c r="E4695" s="1">
        <v>100000</v>
      </c>
      <c r="G4695" t="s">
        <v>13</v>
      </c>
      <c r="H4695" t="s">
        <v>34444</v>
      </c>
      <c r="I4695" t="s">
        <v>613</v>
      </c>
      <c r="J4695" t="s">
        <v>614</v>
      </c>
      <c r="K4695" t="s">
        <v>51</v>
      </c>
      <c r="L4695" t="s">
        <v>17</v>
      </c>
      <c r="M4695" t="s">
        <v>450</v>
      </c>
    </row>
    <row r="4696" spans="1:13" x14ac:dyDescent="0.3">
      <c r="A4696" t="s">
        <v>32460</v>
      </c>
      <c r="C4696" t="s">
        <v>32450</v>
      </c>
      <c r="D4696">
        <v>52</v>
      </c>
      <c r="E4696" s="1">
        <v>4425000</v>
      </c>
      <c r="G4696" t="s">
        <v>111</v>
      </c>
      <c r="H4696" t="s">
        <v>32461</v>
      </c>
      <c r="I4696" t="s">
        <v>9224</v>
      </c>
      <c r="J4696" t="s">
        <v>433</v>
      </c>
      <c r="K4696" t="s">
        <v>24</v>
      </c>
      <c r="L4696" t="s">
        <v>25</v>
      </c>
      <c r="M4696" t="s">
        <v>120</v>
      </c>
    </row>
    <row r="4697" spans="1:13" x14ac:dyDescent="0.3">
      <c r="A4697" t="s">
        <v>19858</v>
      </c>
      <c r="C4697" t="s">
        <v>19404</v>
      </c>
      <c r="D4697">
        <v>6</v>
      </c>
      <c r="E4697" s="1">
        <v>8609</v>
      </c>
      <c r="G4697" t="s">
        <v>34</v>
      </c>
      <c r="H4697" t="s">
        <v>6143</v>
      </c>
      <c r="I4697" t="s">
        <v>19859</v>
      </c>
      <c r="J4697" t="s">
        <v>280</v>
      </c>
      <c r="K4697" t="s">
        <v>24</v>
      </c>
      <c r="L4697" t="s">
        <v>25</v>
      </c>
      <c r="M4697" t="s">
        <v>6146</v>
      </c>
    </row>
    <row r="4698" spans="1:13" x14ac:dyDescent="0.3">
      <c r="A4698" t="s">
        <v>11789</v>
      </c>
      <c r="C4698" t="s">
        <v>11779</v>
      </c>
      <c r="D4698">
        <v>48</v>
      </c>
      <c r="E4698" s="1">
        <v>1499997</v>
      </c>
      <c r="G4698" t="s">
        <v>13</v>
      </c>
      <c r="H4698" t="s">
        <v>11790</v>
      </c>
      <c r="I4698" t="s">
        <v>817</v>
      </c>
      <c r="J4698" t="s">
        <v>817</v>
      </c>
      <c r="K4698" t="s">
        <v>609</v>
      </c>
      <c r="L4698" t="s">
        <v>38</v>
      </c>
      <c r="M4698" t="s">
        <v>345</v>
      </c>
    </row>
    <row r="4699" spans="1:13" x14ac:dyDescent="0.3">
      <c r="A4699" t="s">
        <v>11789</v>
      </c>
      <c r="C4699" t="s">
        <v>33603</v>
      </c>
      <c r="D4699">
        <v>13</v>
      </c>
      <c r="E4699" s="1">
        <v>100000</v>
      </c>
      <c r="G4699" t="s">
        <v>13</v>
      </c>
      <c r="H4699" t="s">
        <v>33707</v>
      </c>
      <c r="I4699" t="s">
        <v>817</v>
      </c>
      <c r="J4699" t="s">
        <v>817</v>
      </c>
      <c r="K4699" t="s">
        <v>609</v>
      </c>
      <c r="L4699" t="s">
        <v>17</v>
      </c>
      <c r="M4699" t="s">
        <v>345</v>
      </c>
    </row>
    <row r="4700" spans="1:13" x14ac:dyDescent="0.3">
      <c r="A4700" t="s">
        <v>11789</v>
      </c>
      <c r="C4700" t="s">
        <v>37047</v>
      </c>
      <c r="D4700">
        <v>45</v>
      </c>
      <c r="E4700" s="1">
        <v>1402243</v>
      </c>
      <c r="G4700" t="s">
        <v>13</v>
      </c>
      <c r="H4700" t="s">
        <v>37090</v>
      </c>
      <c r="I4700" t="s">
        <v>817</v>
      </c>
      <c r="J4700" t="s">
        <v>817</v>
      </c>
      <c r="K4700" t="s">
        <v>609</v>
      </c>
      <c r="L4700" t="s">
        <v>44</v>
      </c>
      <c r="M4700" t="s">
        <v>345</v>
      </c>
    </row>
    <row r="4701" spans="1:13" x14ac:dyDescent="0.3">
      <c r="A4701" t="s">
        <v>11789</v>
      </c>
      <c r="C4701" t="s">
        <v>25301</v>
      </c>
      <c r="D4701">
        <v>124</v>
      </c>
      <c r="E4701" s="1">
        <v>7641227</v>
      </c>
      <c r="G4701" t="s">
        <v>13</v>
      </c>
      <c r="H4701" t="s">
        <v>25311</v>
      </c>
      <c r="I4701" t="s">
        <v>817</v>
      </c>
      <c r="J4701" t="s">
        <v>817</v>
      </c>
      <c r="K4701" t="s">
        <v>609</v>
      </c>
      <c r="L4701" t="s">
        <v>44</v>
      </c>
      <c r="M4701" t="s">
        <v>345</v>
      </c>
    </row>
    <row r="4702" spans="1:13" x14ac:dyDescent="0.3">
      <c r="A4702" t="s">
        <v>25543</v>
      </c>
      <c r="C4702" t="s">
        <v>25397</v>
      </c>
      <c r="D4702">
        <v>4</v>
      </c>
      <c r="E4702" s="1">
        <v>13490</v>
      </c>
      <c r="G4702" t="s">
        <v>34</v>
      </c>
      <c r="H4702" t="s">
        <v>6143</v>
      </c>
      <c r="I4702" t="s">
        <v>25544</v>
      </c>
      <c r="J4702" t="s">
        <v>7616</v>
      </c>
      <c r="K4702" t="s">
        <v>24</v>
      </c>
      <c r="L4702" t="s">
        <v>25</v>
      </c>
      <c r="M4702" t="s">
        <v>6146</v>
      </c>
    </row>
    <row r="4703" spans="1:13" x14ac:dyDescent="0.3">
      <c r="A4703" t="s">
        <v>15340</v>
      </c>
      <c r="C4703" t="s">
        <v>15182</v>
      </c>
      <c r="D4703">
        <v>5</v>
      </c>
      <c r="E4703" s="1">
        <v>35322</v>
      </c>
      <c r="G4703" t="s">
        <v>34</v>
      </c>
      <c r="H4703" t="s">
        <v>6143</v>
      </c>
      <c r="I4703" t="s">
        <v>15341</v>
      </c>
      <c r="J4703" t="s">
        <v>119</v>
      </c>
      <c r="K4703" t="s">
        <v>24</v>
      </c>
      <c r="L4703" t="s">
        <v>25</v>
      </c>
      <c r="M4703" t="s">
        <v>6146</v>
      </c>
    </row>
    <row r="4704" spans="1:13" x14ac:dyDescent="0.3">
      <c r="A4704" t="s">
        <v>15340</v>
      </c>
      <c r="C4704" t="s">
        <v>15182</v>
      </c>
      <c r="D4704">
        <v>5</v>
      </c>
      <c r="E4704" s="1">
        <v>42154</v>
      </c>
      <c r="G4704" t="s">
        <v>34</v>
      </c>
      <c r="H4704" t="s">
        <v>6143</v>
      </c>
      <c r="I4704" t="s">
        <v>15341</v>
      </c>
      <c r="J4704" t="s">
        <v>119</v>
      </c>
      <c r="K4704" t="s">
        <v>24</v>
      </c>
      <c r="L4704" t="s">
        <v>25</v>
      </c>
      <c r="M4704" t="s">
        <v>6146</v>
      </c>
    </row>
    <row r="4705" spans="1:13" x14ac:dyDescent="0.3">
      <c r="A4705" t="s">
        <v>15340</v>
      </c>
      <c r="C4705" t="s">
        <v>15182</v>
      </c>
      <c r="D4705">
        <v>5</v>
      </c>
      <c r="E4705" s="1">
        <v>1900</v>
      </c>
      <c r="G4705" t="s">
        <v>34</v>
      </c>
      <c r="H4705" t="s">
        <v>6143</v>
      </c>
      <c r="I4705" t="s">
        <v>15341</v>
      </c>
      <c r="J4705" t="s">
        <v>119</v>
      </c>
      <c r="K4705" t="s">
        <v>24</v>
      </c>
      <c r="L4705" t="s">
        <v>25</v>
      </c>
      <c r="M4705" t="s">
        <v>6146</v>
      </c>
    </row>
    <row r="4706" spans="1:13" x14ac:dyDescent="0.3">
      <c r="A4706" t="s">
        <v>37419</v>
      </c>
      <c r="C4706" t="s">
        <v>37363</v>
      </c>
      <c r="D4706">
        <v>19</v>
      </c>
      <c r="E4706" s="1">
        <v>100000</v>
      </c>
      <c r="G4706" t="s">
        <v>13</v>
      </c>
      <c r="H4706" t="s">
        <v>37420</v>
      </c>
      <c r="I4706" t="s">
        <v>1242</v>
      </c>
      <c r="K4706" t="s">
        <v>1243</v>
      </c>
      <c r="L4706" t="s">
        <v>17</v>
      </c>
      <c r="M4706" t="s">
        <v>450</v>
      </c>
    </row>
    <row r="4707" spans="1:13" x14ac:dyDescent="0.3">
      <c r="A4707" t="s">
        <v>37819</v>
      </c>
      <c r="C4707" t="s">
        <v>37782</v>
      </c>
      <c r="D4707">
        <v>80</v>
      </c>
      <c r="E4707" s="1">
        <v>300000</v>
      </c>
      <c r="G4707" t="s">
        <v>111</v>
      </c>
      <c r="H4707" t="s">
        <v>37820</v>
      </c>
      <c r="I4707" t="s">
        <v>156</v>
      </c>
      <c r="J4707" t="s">
        <v>22</v>
      </c>
      <c r="K4707" t="s">
        <v>24</v>
      </c>
      <c r="L4707" t="s">
        <v>25</v>
      </c>
      <c r="M4707" t="s">
        <v>3790</v>
      </c>
    </row>
    <row r="4708" spans="1:13" x14ac:dyDescent="0.3">
      <c r="A4708" t="s">
        <v>20513</v>
      </c>
      <c r="C4708" t="s">
        <v>20401</v>
      </c>
      <c r="D4708">
        <v>3</v>
      </c>
      <c r="E4708" s="1">
        <v>15995</v>
      </c>
      <c r="G4708" t="s">
        <v>34</v>
      </c>
      <c r="H4708" t="s">
        <v>6143</v>
      </c>
      <c r="I4708" t="s">
        <v>20514</v>
      </c>
      <c r="J4708" t="s">
        <v>1603</v>
      </c>
      <c r="K4708" t="s">
        <v>24</v>
      </c>
      <c r="L4708" t="s">
        <v>25</v>
      </c>
      <c r="M4708" t="s">
        <v>6146</v>
      </c>
    </row>
    <row r="4709" spans="1:13" x14ac:dyDescent="0.3">
      <c r="A4709" t="s">
        <v>26624</v>
      </c>
      <c r="C4709" t="s">
        <v>26519</v>
      </c>
      <c r="D4709">
        <v>5</v>
      </c>
      <c r="E4709" s="1">
        <v>5114</v>
      </c>
      <c r="G4709" t="s">
        <v>34</v>
      </c>
      <c r="H4709" t="s">
        <v>6143</v>
      </c>
      <c r="I4709" t="s">
        <v>26625</v>
      </c>
      <c r="J4709" t="s">
        <v>2347</v>
      </c>
      <c r="K4709" t="s">
        <v>24</v>
      </c>
      <c r="L4709" t="s">
        <v>25</v>
      </c>
      <c r="M4709" t="s">
        <v>6146</v>
      </c>
    </row>
    <row r="4710" spans="1:13" x14ac:dyDescent="0.3">
      <c r="A4710" t="s">
        <v>10750</v>
      </c>
      <c r="C4710" t="s">
        <v>10589</v>
      </c>
      <c r="D4710">
        <v>65</v>
      </c>
      <c r="E4710" s="1">
        <v>2574720</v>
      </c>
      <c r="G4710" t="s">
        <v>48</v>
      </c>
      <c r="H4710" t="s">
        <v>10706</v>
      </c>
      <c r="I4710" t="s">
        <v>1008</v>
      </c>
      <c r="J4710" t="s">
        <v>119</v>
      </c>
      <c r="K4710" t="s">
        <v>24</v>
      </c>
      <c r="L4710" t="s">
        <v>38</v>
      </c>
      <c r="M4710" t="s">
        <v>190</v>
      </c>
    </row>
    <row r="4711" spans="1:13" x14ac:dyDescent="0.3">
      <c r="A4711" t="s">
        <v>19512</v>
      </c>
      <c r="C4711" t="s">
        <v>19404</v>
      </c>
      <c r="D4711">
        <v>6</v>
      </c>
      <c r="E4711" s="1">
        <v>26845</v>
      </c>
      <c r="G4711" t="s">
        <v>34</v>
      </c>
      <c r="H4711" t="s">
        <v>6143</v>
      </c>
      <c r="I4711" t="s">
        <v>19513</v>
      </c>
      <c r="J4711" t="s">
        <v>280</v>
      </c>
      <c r="K4711" t="s">
        <v>24</v>
      </c>
      <c r="L4711" t="s">
        <v>25</v>
      </c>
      <c r="M4711" t="s">
        <v>6146</v>
      </c>
    </row>
    <row r="4712" spans="1:13" x14ac:dyDescent="0.3">
      <c r="A4712" t="s">
        <v>18138</v>
      </c>
      <c r="C4712" t="s">
        <v>18118</v>
      </c>
      <c r="D4712">
        <v>-1277</v>
      </c>
      <c r="E4712" s="1">
        <v>1095082</v>
      </c>
      <c r="G4712" t="s">
        <v>21</v>
      </c>
      <c r="H4712" t="s">
        <v>18139</v>
      </c>
      <c r="I4712" t="s">
        <v>2552</v>
      </c>
      <c r="J4712" t="s">
        <v>2347</v>
      </c>
      <c r="K4712" t="s">
        <v>24</v>
      </c>
      <c r="L4712" t="s">
        <v>38</v>
      </c>
      <c r="M4712" t="s">
        <v>26</v>
      </c>
    </row>
    <row r="4713" spans="1:13" x14ac:dyDescent="0.3">
      <c r="A4713" t="s">
        <v>787</v>
      </c>
      <c r="C4713" t="s">
        <v>783</v>
      </c>
      <c r="D4713">
        <v>10</v>
      </c>
      <c r="E4713" s="1">
        <v>99971</v>
      </c>
      <c r="G4713" t="s">
        <v>13</v>
      </c>
      <c r="H4713" t="s">
        <v>788</v>
      </c>
      <c r="I4713" t="s">
        <v>523</v>
      </c>
      <c r="K4713" t="s">
        <v>524</v>
      </c>
      <c r="L4713" t="s">
        <v>38</v>
      </c>
      <c r="M4713" t="s">
        <v>18</v>
      </c>
    </row>
    <row r="4714" spans="1:13" x14ac:dyDescent="0.3">
      <c r="A4714" t="s">
        <v>787</v>
      </c>
      <c r="C4714" t="s">
        <v>783</v>
      </c>
      <c r="D4714">
        <v>19</v>
      </c>
      <c r="E4714" s="1">
        <v>885686</v>
      </c>
      <c r="G4714" t="s">
        <v>13</v>
      </c>
      <c r="H4714" t="s">
        <v>828</v>
      </c>
      <c r="I4714" t="s">
        <v>523</v>
      </c>
      <c r="K4714" t="s">
        <v>524</v>
      </c>
      <c r="L4714" t="s">
        <v>38</v>
      </c>
      <c r="M4714" t="s">
        <v>442</v>
      </c>
    </row>
    <row r="4715" spans="1:13" x14ac:dyDescent="0.3">
      <c r="A4715" t="s">
        <v>787</v>
      </c>
      <c r="C4715" t="s">
        <v>27614</v>
      </c>
      <c r="D4715">
        <v>11</v>
      </c>
      <c r="E4715" s="1">
        <v>155239</v>
      </c>
      <c r="G4715" t="s">
        <v>34</v>
      </c>
      <c r="H4715" t="s">
        <v>68</v>
      </c>
      <c r="I4715" t="s">
        <v>523</v>
      </c>
      <c r="K4715" t="s">
        <v>524</v>
      </c>
      <c r="L4715" t="s">
        <v>38</v>
      </c>
      <c r="M4715" t="s">
        <v>75</v>
      </c>
    </row>
    <row r="4716" spans="1:13" x14ac:dyDescent="0.3">
      <c r="A4716" t="s">
        <v>787</v>
      </c>
      <c r="C4716" t="s">
        <v>23427</v>
      </c>
      <c r="D4716">
        <v>57</v>
      </c>
      <c r="E4716" s="1">
        <v>5796095</v>
      </c>
      <c r="G4716" t="s">
        <v>13</v>
      </c>
      <c r="H4716" t="s">
        <v>23433</v>
      </c>
      <c r="I4716" t="s">
        <v>523</v>
      </c>
      <c r="K4716" t="s">
        <v>524</v>
      </c>
      <c r="L4716" t="s">
        <v>38</v>
      </c>
      <c r="M4716" t="s">
        <v>345</v>
      </c>
    </row>
    <row r="4717" spans="1:13" x14ac:dyDescent="0.3">
      <c r="A4717" t="s">
        <v>787</v>
      </c>
      <c r="C4717" t="s">
        <v>22765</v>
      </c>
      <c r="D4717">
        <v>19</v>
      </c>
      <c r="E4717" s="1">
        <v>78522</v>
      </c>
      <c r="G4717" t="s">
        <v>13</v>
      </c>
      <c r="H4717" t="s">
        <v>22780</v>
      </c>
      <c r="I4717" t="s">
        <v>523</v>
      </c>
      <c r="K4717" t="s">
        <v>524</v>
      </c>
      <c r="L4717" t="s">
        <v>17</v>
      </c>
      <c r="M4717" t="s">
        <v>18</v>
      </c>
    </row>
    <row r="4718" spans="1:13" x14ac:dyDescent="0.3">
      <c r="A4718" t="s">
        <v>787</v>
      </c>
      <c r="C4718" t="s">
        <v>16341</v>
      </c>
      <c r="D4718">
        <v>37</v>
      </c>
      <c r="E4718" s="1">
        <v>4921852</v>
      </c>
      <c r="G4718" t="s">
        <v>13</v>
      </c>
      <c r="H4718" t="s">
        <v>16347</v>
      </c>
      <c r="I4718" t="s">
        <v>523</v>
      </c>
      <c r="K4718" t="s">
        <v>524</v>
      </c>
      <c r="L4718" t="s">
        <v>17</v>
      </c>
      <c r="M4718" t="s">
        <v>345</v>
      </c>
    </row>
    <row r="4719" spans="1:13" x14ac:dyDescent="0.3">
      <c r="A4719" t="s">
        <v>787</v>
      </c>
      <c r="C4719" t="s">
        <v>11254</v>
      </c>
      <c r="D4719">
        <v>44</v>
      </c>
      <c r="E4719" s="1">
        <v>4435893</v>
      </c>
      <c r="G4719" t="s">
        <v>13</v>
      </c>
      <c r="H4719" t="s">
        <v>11272</v>
      </c>
      <c r="I4719" t="s">
        <v>523</v>
      </c>
      <c r="K4719" t="s">
        <v>524</v>
      </c>
      <c r="L4719" t="s">
        <v>38</v>
      </c>
      <c r="M4719" t="s">
        <v>345</v>
      </c>
    </row>
    <row r="4720" spans="1:13" x14ac:dyDescent="0.3">
      <c r="A4720" t="s">
        <v>787</v>
      </c>
      <c r="C4720" t="s">
        <v>11254</v>
      </c>
      <c r="D4720">
        <v>3</v>
      </c>
      <c r="E4720" s="1">
        <v>98212</v>
      </c>
      <c r="G4720" t="s">
        <v>13</v>
      </c>
      <c r="H4720" t="s">
        <v>11293</v>
      </c>
      <c r="I4720" t="s">
        <v>523</v>
      </c>
      <c r="K4720" t="s">
        <v>524</v>
      </c>
      <c r="L4720" t="s">
        <v>17</v>
      </c>
      <c r="M4720" t="s">
        <v>18</v>
      </c>
    </row>
    <row r="4721" spans="1:13" x14ac:dyDescent="0.3">
      <c r="A4721" t="s">
        <v>787</v>
      </c>
      <c r="C4721" t="s">
        <v>34736</v>
      </c>
      <c r="D4721">
        <v>23</v>
      </c>
      <c r="E4721" s="1">
        <v>2530317</v>
      </c>
      <c r="G4721" t="s">
        <v>13</v>
      </c>
      <c r="H4721" t="s">
        <v>34792</v>
      </c>
      <c r="I4721" t="s">
        <v>523</v>
      </c>
      <c r="K4721" t="s">
        <v>524</v>
      </c>
      <c r="L4721" t="s">
        <v>38</v>
      </c>
      <c r="M4721" t="s">
        <v>18</v>
      </c>
    </row>
    <row r="4722" spans="1:13" x14ac:dyDescent="0.3">
      <c r="A4722" t="s">
        <v>5063</v>
      </c>
      <c r="C4722" t="s">
        <v>5025</v>
      </c>
      <c r="D4722">
        <v>25</v>
      </c>
      <c r="E4722" s="1">
        <v>100000</v>
      </c>
      <c r="G4722" t="s">
        <v>13</v>
      </c>
      <c r="H4722" t="s">
        <v>5064</v>
      </c>
      <c r="I4722" t="s">
        <v>70</v>
      </c>
      <c r="J4722" t="s">
        <v>70</v>
      </c>
      <c r="K4722" t="s">
        <v>24</v>
      </c>
      <c r="L4722" t="s">
        <v>17</v>
      </c>
      <c r="M4722" t="s">
        <v>450</v>
      </c>
    </row>
    <row r="4723" spans="1:13" x14ac:dyDescent="0.3">
      <c r="A4723" t="s">
        <v>4108</v>
      </c>
      <c r="C4723" t="s">
        <v>28282</v>
      </c>
      <c r="D4723">
        <v>22</v>
      </c>
      <c r="E4723" s="1">
        <v>488650</v>
      </c>
      <c r="G4723" t="s">
        <v>111</v>
      </c>
      <c r="H4723" t="s">
        <v>28447</v>
      </c>
      <c r="I4723" t="s">
        <v>4110</v>
      </c>
      <c r="J4723" t="s">
        <v>119</v>
      </c>
      <c r="K4723" t="s">
        <v>24</v>
      </c>
      <c r="L4723" t="s">
        <v>25</v>
      </c>
      <c r="M4723" t="s">
        <v>120</v>
      </c>
    </row>
    <row r="4724" spans="1:13" x14ac:dyDescent="0.3">
      <c r="A4724" t="s">
        <v>4108</v>
      </c>
      <c r="C4724" t="s">
        <v>3657</v>
      </c>
      <c r="D4724">
        <v>18</v>
      </c>
      <c r="E4724" s="1">
        <v>500000</v>
      </c>
      <c r="G4724" t="s">
        <v>111</v>
      </c>
      <c r="H4724" t="s">
        <v>4109</v>
      </c>
      <c r="I4724" t="s">
        <v>4110</v>
      </c>
      <c r="J4724" t="s">
        <v>119</v>
      </c>
      <c r="K4724" t="s">
        <v>24</v>
      </c>
      <c r="L4724" t="s">
        <v>25</v>
      </c>
      <c r="M4724" t="s">
        <v>120</v>
      </c>
    </row>
    <row r="4725" spans="1:13" x14ac:dyDescent="0.3">
      <c r="A4725" t="s">
        <v>22840</v>
      </c>
      <c r="C4725" t="s">
        <v>22837</v>
      </c>
      <c r="D4725">
        <v>62</v>
      </c>
      <c r="E4725" s="1">
        <v>3683042</v>
      </c>
      <c r="G4725" t="s">
        <v>48</v>
      </c>
      <c r="H4725" t="s">
        <v>22841</v>
      </c>
      <c r="I4725" t="s">
        <v>1648</v>
      </c>
      <c r="J4725" t="s">
        <v>1649</v>
      </c>
      <c r="K4725" t="s">
        <v>51</v>
      </c>
      <c r="L4725" t="s">
        <v>44</v>
      </c>
      <c r="M4725" t="s">
        <v>331</v>
      </c>
    </row>
    <row r="4727" spans="1:13" x14ac:dyDescent="0.3">
      <c r="A4727" t="s">
        <v>1945</v>
      </c>
      <c r="C4727" t="s">
        <v>2957</v>
      </c>
      <c r="D4727">
        <v>36</v>
      </c>
      <c r="E4727" s="1">
        <v>3577772</v>
      </c>
      <c r="G4727" t="s">
        <v>13</v>
      </c>
      <c r="H4727" t="s">
        <v>3320</v>
      </c>
      <c r="I4727" t="s">
        <v>1553</v>
      </c>
      <c r="J4727" t="s">
        <v>311</v>
      </c>
      <c r="K4727" t="s">
        <v>24</v>
      </c>
      <c r="L4727" t="s">
        <v>170</v>
      </c>
      <c r="M4727" t="s">
        <v>45</v>
      </c>
    </row>
    <row r="4728" spans="1:13" x14ac:dyDescent="0.3">
      <c r="A4728" t="s">
        <v>1945</v>
      </c>
      <c r="C4728" t="s">
        <v>1852</v>
      </c>
      <c r="D4728">
        <v>10</v>
      </c>
      <c r="E4728" s="1">
        <v>99879</v>
      </c>
      <c r="G4728" t="s">
        <v>13</v>
      </c>
      <c r="H4728" t="s">
        <v>1946</v>
      </c>
      <c r="I4728" t="s">
        <v>1553</v>
      </c>
      <c r="J4728" t="s">
        <v>311</v>
      </c>
      <c r="K4728" t="s">
        <v>24</v>
      </c>
      <c r="L4728" t="s">
        <v>17</v>
      </c>
      <c r="M4728" t="s">
        <v>45</v>
      </c>
    </row>
    <row r="4729" spans="1:13" x14ac:dyDescent="0.3">
      <c r="A4729" t="s">
        <v>1945</v>
      </c>
      <c r="C4729" t="s">
        <v>4928</v>
      </c>
      <c r="D4729">
        <v>16</v>
      </c>
      <c r="E4729" s="1">
        <v>711861</v>
      </c>
      <c r="G4729" t="s">
        <v>13</v>
      </c>
      <c r="H4729" t="s">
        <v>5022</v>
      </c>
      <c r="I4729" t="s">
        <v>1553</v>
      </c>
      <c r="J4729" t="s">
        <v>311</v>
      </c>
      <c r="K4729" t="s">
        <v>24</v>
      </c>
      <c r="L4729" t="s">
        <v>17</v>
      </c>
      <c r="M4729" t="s">
        <v>45</v>
      </c>
    </row>
    <row r="4730" spans="1:13" x14ac:dyDescent="0.3">
      <c r="A4730" t="s">
        <v>1945</v>
      </c>
      <c r="C4730" t="s">
        <v>23966</v>
      </c>
      <c r="D4730">
        <v>60</v>
      </c>
      <c r="E4730" s="1">
        <v>3022047</v>
      </c>
      <c r="G4730" t="s">
        <v>13</v>
      </c>
      <c r="H4730" t="s">
        <v>24012</v>
      </c>
      <c r="I4730" t="s">
        <v>1553</v>
      </c>
      <c r="J4730" t="s">
        <v>311</v>
      </c>
      <c r="K4730" t="s">
        <v>24</v>
      </c>
      <c r="L4730" t="s">
        <v>17</v>
      </c>
      <c r="M4730" t="s">
        <v>4960</v>
      </c>
    </row>
    <row r="4731" spans="1:13" x14ac:dyDescent="0.3">
      <c r="A4731" t="s">
        <v>1945</v>
      </c>
      <c r="C4731" t="s">
        <v>21714</v>
      </c>
      <c r="D4731">
        <v>40</v>
      </c>
      <c r="E4731" s="1">
        <v>914310</v>
      </c>
      <c r="G4731" t="s">
        <v>13</v>
      </c>
      <c r="H4731" t="s">
        <v>21747</v>
      </c>
      <c r="I4731" t="s">
        <v>1553</v>
      </c>
      <c r="J4731" t="s">
        <v>311</v>
      </c>
      <c r="K4731" t="s">
        <v>24</v>
      </c>
      <c r="L4731" t="s">
        <v>17</v>
      </c>
      <c r="M4731" t="s">
        <v>450</v>
      </c>
    </row>
    <row r="4732" spans="1:13" x14ac:dyDescent="0.3">
      <c r="A4732" t="s">
        <v>1945</v>
      </c>
      <c r="C4732" t="s">
        <v>22646</v>
      </c>
      <c r="D4732">
        <v>9</v>
      </c>
      <c r="E4732" s="1">
        <v>34075</v>
      </c>
      <c r="G4732" t="s">
        <v>13</v>
      </c>
      <c r="H4732" t="s">
        <v>22734</v>
      </c>
      <c r="I4732" t="s">
        <v>1553</v>
      </c>
      <c r="J4732" t="s">
        <v>311</v>
      </c>
      <c r="K4732" t="s">
        <v>24</v>
      </c>
      <c r="L4732" t="s">
        <v>17</v>
      </c>
      <c r="M4732" t="s">
        <v>450</v>
      </c>
    </row>
    <row r="4733" spans="1:13" x14ac:dyDescent="0.3">
      <c r="A4733" t="s">
        <v>1945</v>
      </c>
      <c r="C4733" t="s">
        <v>16755</v>
      </c>
      <c r="D4733">
        <v>40</v>
      </c>
      <c r="E4733" s="1">
        <v>1514188</v>
      </c>
      <c r="G4733" t="s">
        <v>571</v>
      </c>
      <c r="H4733" t="s">
        <v>17126</v>
      </c>
      <c r="I4733" t="s">
        <v>1553</v>
      </c>
      <c r="J4733" t="s">
        <v>311</v>
      </c>
      <c r="K4733" t="s">
        <v>24</v>
      </c>
      <c r="L4733" t="s">
        <v>17</v>
      </c>
      <c r="M4733" t="s">
        <v>15760</v>
      </c>
    </row>
    <row r="4734" spans="1:13" x14ac:dyDescent="0.3">
      <c r="A4734" t="s">
        <v>1945</v>
      </c>
      <c r="C4734" t="s">
        <v>12314</v>
      </c>
      <c r="D4734">
        <v>48</v>
      </c>
      <c r="E4734" s="1">
        <v>1361204</v>
      </c>
      <c r="G4734" t="s">
        <v>13</v>
      </c>
      <c r="H4734" t="s">
        <v>12423</v>
      </c>
      <c r="I4734" t="s">
        <v>1553</v>
      </c>
      <c r="J4734" t="s">
        <v>311</v>
      </c>
      <c r="K4734" t="s">
        <v>24</v>
      </c>
      <c r="L4734" t="s">
        <v>17</v>
      </c>
      <c r="M4734" t="s">
        <v>450</v>
      </c>
    </row>
    <row r="4735" spans="1:13" x14ac:dyDescent="0.3">
      <c r="A4735" t="s">
        <v>1945</v>
      </c>
      <c r="C4735" t="s">
        <v>12803</v>
      </c>
      <c r="D4735">
        <v>53</v>
      </c>
      <c r="E4735" s="1">
        <v>1173136</v>
      </c>
      <c r="G4735" t="s">
        <v>13</v>
      </c>
      <c r="H4735" t="s">
        <v>12931</v>
      </c>
      <c r="I4735" t="s">
        <v>1553</v>
      </c>
      <c r="J4735" t="s">
        <v>311</v>
      </c>
      <c r="K4735" t="s">
        <v>24</v>
      </c>
      <c r="L4735" t="s">
        <v>17</v>
      </c>
      <c r="M4735" t="s">
        <v>18</v>
      </c>
    </row>
    <row r="4736" spans="1:13" x14ac:dyDescent="0.3">
      <c r="A4736" t="s">
        <v>1945</v>
      </c>
      <c r="C4736" t="s">
        <v>9396</v>
      </c>
      <c r="D4736">
        <v>36</v>
      </c>
      <c r="E4736" s="1">
        <v>165000</v>
      </c>
      <c r="G4736" t="s">
        <v>13</v>
      </c>
      <c r="H4736" t="s">
        <v>9462</v>
      </c>
      <c r="I4736" t="s">
        <v>1553</v>
      </c>
      <c r="J4736" t="s">
        <v>311</v>
      </c>
      <c r="K4736" t="s">
        <v>24</v>
      </c>
      <c r="L4736" t="s">
        <v>17</v>
      </c>
      <c r="M4736" t="s">
        <v>450</v>
      </c>
    </row>
    <row r="4737" spans="1:13" x14ac:dyDescent="0.3">
      <c r="A4737" t="s">
        <v>1945</v>
      </c>
      <c r="C4737" t="s">
        <v>35205</v>
      </c>
      <c r="D4737">
        <v>19</v>
      </c>
      <c r="E4737" s="1">
        <v>100000</v>
      </c>
      <c r="G4737" t="s">
        <v>13</v>
      </c>
      <c r="H4737" t="s">
        <v>35434</v>
      </c>
      <c r="I4737" t="s">
        <v>1553</v>
      </c>
      <c r="J4737" t="s">
        <v>311</v>
      </c>
      <c r="K4737" t="s">
        <v>24</v>
      </c>
      <c r="L4737" t="s">
        <v>17</v>
      </c>
      <c r="M4737" t="s">
        <v>450</v>
      </c>
    </row>
    <row r="4738" spans="1:13" x14ac:dyDescent="0.3">
      <c r="A4738" t="s">
        <v>1945</v>
      </c>
      <c r="C4738" t="s">
        <v>33755</v>
      </c>
      <c r="D4738">
        <v>24</v>
      </c>
      <c r="E4738" s="1">
        <v>100000</v>
      </c>
      <c r="G4738" t="s">
        <v>13</v>
      </c>
      <c r="H4738" t="s">
        <v>33928</v>
      </c>
      <c r="I4738" t="s">
        <v>1553</v>
      </c>
      <c r="J4738" t="s">
        <v>311</v>
      </c>
      <c r="K4738" t="s">
        <v>24</v>
      </c>
      <c r="L4738" t="s">
        <v>17</v>
      </c>
      <c r="M4738" t="s">
        <v>450</v>
      </c>
    </row>
    <row r="4739" spans="1:13" x14ac:dyDescent="0.3">
      <c r="A4739" t="s">
        <v>1945</v>
      </c>
      <c r="C4739" t="s">
        <v>36676</v>
      </c>
      <c r="D4739">
        <v>11</v>
      </c>
      <c r="E4739" s="1">
        <v>785326</v>
      </c>
      <c r="G4739" t="s">
        <v>13</v>
      </c>
      <c r="H4739" t="s">
        <v>24451</v>
      </c>
      <c r="I4739" t="s">
        <v>1553</v>
      </c>
      <c r="J4739" t="s">
        <v>311</v>
      </c>
      <c r="K4739" t="s">
        <v>24</v>
      </c>
      <c r="L4739" t="s">
        <v>44</v>
      </c>
      <c r="M4739" t="s">
        <v>82</v>
      </c>
    </row>
    <row r="4740" spans="1:13" x14ac:dyDescent="0.3">
      <c r="A4740" t="s">
        <v>1945</v>
      </c>
      <c r="C4740" t="s">
        <v>36143</v>
      </c>
      <c r="D4740">
        <v>103</v>
      </c>
      <c r="E4740" s="1">
        <v>12723643</v>
      </c>
      <c r="G4740" t="s">
        <v>13</v>
      </c>
      <c r="H4740" t="s">
        <v>36217</v>
      </c>
      <c r="I4740" t="s">
        <v>1553</v>
      </c>
      <c r="J4740" t="s">
        <v>311</v>
      </c>
      <c r="K4740" t="s">
        <v>24</v>
      </c>
      <c r="L4740" t="s">
        <v>44</v>
      </c>
      <c r="M4740" t="s">
        <v>9317</v>
      </c>
    </row>
    <row r="4741" spans="1:13" x14ac:dyDescent="0.3">
      <c r="A4741" t="s">
        <v>1945</v>
      </c>
      <c r="C4741" t="s">
        <v>37685</v>
      </c>
      <c r="D4741">
        <v>17</v>
      </c>
      <c r="E4741" s="1">
        <v>103985</v>
      </c>
      <c r="G4741" t="s">
        <v>13</v>
      </c>
      <c r="H4741" t="s">
        <v>37712</v>
      </c>
      <c r="I4741" t="s">
        <v>1553</v>
      </c>
      <c r="J4741" t="s">
        <v>311</v>
      </c>
      <c r="K4741" t="s">
        <v>24</v>
      </c>
      <c r="L4741" t="s">
        <v>4454</v>
      </c>
      <c r="M4741" t="s">
        <v>82</v>
      </c>
    </row>
    <row r="4742" spans="1:13" x14ac:dyDescent="0.3">
      <c r="E4742" s="20" t="s">
        <v>38218</v>
      </c>
    </row>
    <row r="4743" spans="1:13" x14ac:dyDescent="0.3">
      <c r="E4743" s="21">
        <f>SUM(E4727:E4741)</f>
        <v>26386426</v>
      </c>
    </row>
    <row r="4744" spans="1:13" x14ac:dyDescent="0.3">
      <c r="E4744" s="19"/>
    </row>
    <row r="4745" spans="1:13" x14ac:dyDescent="0.3">
      <c r="A4745" t="s">
        <v>8876</v>
      </c>
      <c r="C4745" t="s">
        <v>21173</v>
      </c>
      <c r="D4745">
        <v>18</v>
      </c>
      <c r="E4745" s="1">
        <v>100000</v>
      </c>
      <c r="G4745" t="s">
        <v>13</v>
      </c>
      <c r="H4745" t="s">
        <v>21532</v>
      </c>
      <c r="I4745" t="s">
        <v>1553</v>
      </c>
      <c r="J4745" t="s">
        <v>311</v>
      </c>
      <c r="K4745" t="s">
        <v>24</v>
      </c>
      <c r="L4745" t="s">
        <v>17</v>
      </c>
      <c r="M4745" t="s">
        <v>450</v>
      </c>
    </row>
    <row r="4746" spans="1:13" x14ac:dyDescent="0.3">
      <c r="A4746" t="s">
        <v>8876</v>
      </c>
      <c r="C4746" t="s">
        <v>12314</v>
      </c>
      <c r="D4746">
        <v>37</v>
      </c>
      <c r="E4746" s="1">
        <v>437717</v>
      </c>
      <c r="G4746" t="s">
        <v>34</v>
      </c>
      <c r="H4746" t="s">
        <v>12665</v>
      </c>
      <c r="I4746" t="s">
        <v>1553</v>
      </c>
      <c r="J4746" t="s">
        <v>311</v>
      </c>
      <c r="K4746" t="s">
        <v>24</v>
      </c>
      <c r="L4746" t="s">
        <v>17</v>
      </c>
      <c r="M4746" t="s">
        <v>740</v>
      </c>
    </row>
    <row r="4747" spans="1:13" x14ac:dyDescent="0.3">
      <c r="A4747" t="s">
        <v>8876</v>
      </c>
      <c r="C4747" t="s">
        <v>10083</v>
      </c>
      <c r="D4747">
        <v>25</v>
      </c>
      <c r="E4747" s="1">
        <v>100000</v>
      </c>
      <c r="G4747" t="s">
        <v>13</v>
      </c>
      <c r="H4747" t="s">
        <v>10187</v>
      </c>
      <c r="I4747" t="s">
        <v>1553</v>
      </c>
      <c r="J4747" t="s">
        <v>311</v>
      </c>
      <c r="K4747" t="s">
        <v>24</v>
      </c>
      <c r="L4747" t="s">
        <v>17</v>
      </c>
      <c r="M4747" t="s">
        <v>450</v>
      </c>
    </row>
    <row r="4748" spans="1:13" x14ac:dyDescent="0.3">
      <c r="A4748" t="s">
        <v>8876</v>
      </c>
      <c r="C4748" t="s">
        <v>8771</v>
      </c>
      <c r="D4748">
        <v>19</v>
      </c>
      <c r="E4748" s="1">
        <v>100000</v>
      </c>
      <c r="G4748" t="s">
        <v>13</v>
      </c>
      <c r="H4748" t="s">
        <v>8877</v>
      </c>
      <c r="I4748" t="s">
        <v>1553</v>
      </c>
      <c r="J4748" t="s">
        <v>311</v>
      </c>
      <c r="K4748" t="s">
        <v>24</v>
      </c>
      <c r="L4748" t="s">
        <v>17</v>
      </c>
      <c r="M4748" t="s">
        <v>450</v>
      </c>
    </row>
    <row r="4749" spans="1:13" x14ac:dyDescent="0.3">
      <c r="A4749" t="s">
        <v>8876</v>
      </c>
      <c r="C4749" t="s">
        <v>33755</v>
      </c>
      <c r="D4749">
        <v>18</v>
      </c>
      <c r="E4749" s="1">
        <v>100000</v>
      </c>
      <c r="G4749" t="s">
        <v>13</v>
      </c>
      <c r="H4749" t="s">
        <v>33948</v>
      </c>
      <c r="I4749" t="s">
        <v>1553</v>
      </c>
      <c r="J4749" t="s">
        <v>311</v>
      </c>
      <c r="K4749" t="s">
        <v>24</v>
      </c>
      <c r="L4749" t="s">
        <v>17</v>
      </c>
      <c r="M4749" t="s">
        <v>450</v>
      </c>
    </row>
    <row r="4750" spans="1:13" x14ac:dyDescent="0.3">
      <c r="E4750" s="20" t="s">
        <v>38219</v>
      </c>
    </row>
    <row r="4751" spans="1:13" x14ac:dyDescent="0.3">
      <c r="E4751" s="3">
        <f>SUM(E4745:E4749)</f>
        <v>837717</v>
      </c>
    </row>
    <row r="4752" spans="1:13" x14ac:dyDescent="0.3">
      <c r="E4752" s="1" t="s">
        <v>38203</v>
      </c>
    </row>
    <row r="4753" spans="1:13" x14ac:dyDescent="0.3">
      <c r="E4753" s="22">
        <f>E4751+E4743</f>
        <v>27224143</v>
      </c>
    </row>
    <row r="4754" spans="1:13" x14ac:dyDescent="0.3">
      <c r="E4754" s="2" t="s">
        <v>38204</v>
      </c>
    </row>
    <row r="4755" spans="1:13" x14ac:dyDescent="0.3">
      <c r="A4755" t="s">
        <v>22951</v>
      </c>
      <c r="C4755" t="s">
        <v>22837</v>
      </c>
      <c r="D4755">
        <v>63</v>
      </c>
      <c r="E4755" s="1">
        <v>8295632</v>
      </c>
      <c r="G4755" t="s">
        <v>48</v>
      </c>
      <c r="H4755" t="s">
        <v>22952</v>
      </c>
      <c r="I4755" t="s">
        <v>1036</v>
      </c>
      <c r="K4755" t="s">
        <v>953</v>
      </c>
      <c r="L4755" t="s">
        <v>3538</v>
      </c>
      <c r="M4755" t="s">
        <v>190</v>
      </c>
    </row>
    <row r="4756" spans="1:13" x14ac:dyDescent="0.3">
      <c r="A4756" t="s">
        <v>18517</v>
      </c>
      <c r="C4756" t="s">
        <v>18470</v>
      </c>
      <c r="D4756">
        <v>12</v>
      </c>
      <c r="E4756" s="1">
        <v>250000</v>
      </c>
      <c r="G4756" t="s">
        <v>111</v>
      </c>
      <c r="H4756" t="s">
        <v>18518</v>
      </c>
      <c r="I4756" t="s">
        <v>13531</v>
      </c>
      <c r="J4756" t="s">
        <v>30</v>
      </c>
      <c r="K4756" t="s">
        <v>24</v>
      </c>
      <c r="L4756" t="s">
        <v>25</v>
      </c>
      <c r="M4756" t="s">
        <v>87</v>
      </c>
    </row>
    <row r="4757" spans="1:13" x14ac:dyDescent="0.3">
      <c r="A4757" t="s">
        <v>17298</v>
      </c>
      <c r="C4757" t="s">
        <v>21035</v>
      </c>
      <c r="D4757">
        <v>14</v>
      </c>
      <c r="E4757" s="1">
        <v>250000</v>
      </c>
      <c r="G4757" t="s">
        <v>111</v>
      </c>
      <c r="H4757" t="s">
        <v>21114</v>
      </c>
      <c r="I4757" t="s">
        <v>85</v>
      </c>
      <c r="J4757" t="s">
        <v>86</v>
      </c>
      <c r="K4757" t="s">
        <v>24</v>
      </c>
      <c r="L4757" t="s">
        <v>25</v>
      </c>
      <c r="M4757" t="s">
        <v>120</v>
      </c>
    </row>
    <row r="4758" spans="1:13" x14ac:dyDescent="0.3">
      <c r="A4758" t="s">
        <v>17298</v>
      </c>
      <c r="C4758" t="s">
        <v>17183</v>
      </c>
      <c r="D4758">
        <v>12</v>
      </c>
      <c r="E4758" s="1">
        <v>350000</v>
      </c>
      <c r="G4758" t="s">
        <v>111</v>
      </c>
      <c r="H4758" t="s">
        <v>15522</v>
      </c>
      <c r="I4758" t="s">
        <v>85</v>
      </c>
      <c r="J4758" t="s">
        <v>86</v>
      </c>
      <c r="K4758" t="s">
        <v>24</v>
      </c>
      <c r="L4758" t="s">
        <v>25</v>
      </c>
      <c r="M4758" t="s">
        <v>120</v>
      </c>
    </row>
    <row r="4759" spans="1:13" x14ac:dyDescent="0.3">
      <c r="A4759" t="s">
        <v>25425</v>
      </c>
      <c r="C4759" t="s">
        <v>25397</v>
      </c>
      <c r="D4759">
        <v>12</v>
      </c>
      <c r="E4759" s="1">
        <v>10000</v>
      </c>
      <c r="G4759" t="s">
        <v>111</v>
      </c>
      <c r="H4759" t="s">
        <v>25426</v>
      </c>
      <c r="I4759" t="s">
        <v>25427</v>
      </c>
      <c r="J4759" t="s">
        <v>22</v>
      </c>
      <c r="K4759" t="s">
        <v>24</v>
      </c>
      <c r="L4759" t="s">
        <v>25</v>
      </c>
      <c r="M4759" t="s">
        <v>6109</v>
      </c>
    </row>
    <row r="4760" spans="1:13" x14ac:dyDescent="0.3">
      <c r="A4760" t="s">
        <v>24843</v>
      </c>
      <c r="C4760" t="s">
        <v>24785</v>
      </c>
      <c r="D4760">
        <v>35</v>
      </c>
      <c r="E4760" s="1">
        <v>172515</v>
      </c>
      <c r="G4760" t="s">
        <v>111</v>
      </c>
      <c r="H4760" t="s">
        <v>24844</v>
      </c>
      <c r="I4760" t="s">
        <v>22</v>
      </c>
      <c r="J4760" t="s">
        <v>23</v>
      </c>
      <c r="K4760" t="s">
        <v>24</v>
      </c>
      <c r="L4760" t="s">
        <v>25</v>
      </c>
      <c r="M4760" t="s">
        <v>120</v>
      </c>
    </row>
    <row r="4761" spans="1:13" x14ac:dyDescent="0.3">
      <c r="A4761" t="s">
        <v>31864</v>
      </c>
      <c r="C4761" t="s">
        <v>31866</v>
      </c>
      <c r="D4761">
        <v>12</v>
      </c>
      <c r="E4761" s="1">
        <v>840000</v>
      </c>
      <c r="G4761" t="s">
        <v>13</v>
      </c>
      <c r="H4761" t="s">
        <v>31865</v>
      </c>
      <c r="I4761" t="s">
        <v>85</v>
      </c>
      <c r="J4761" t="s">
        <v>86</v>
      </c>
      <c r="K4761" t="s">
        <v>24</v>
      </c>
      <c r="L4761" t="s">
        <v>38</v>
      </c>
      <c r="M4761" t="s">
        <v>87</v>
      </c>
    </row>
    <row r="4762" spans="1:13" x14ac:dyDescent="0.3">
      <c r="A4762" t="s">
        <v>19077</v>
      </c>
      <c r="C4762" t="s">
        <v>19032</v>
      </c>
      <c r="D4762">
        <v>4</v>
      </c>
      <c r="E4762" s="1">
        <v>2180</v>
      </c>
      <c r="G4762" t="s">
        <v>34</v>
      </c>
      <c r="H4762" t="s">
        <v>6143</v>
      </c>
      <c r="I4762" t="s">
        <v>22</v>
      </c>
      <c r="J4762" t="s">
        <v>236</v>
      </c>
      <c r="K4762" t="s">
        <v>24</v>
      </c>
      <c r="L4762" t="s">
        <v>25</v>
      </c>
      <c r="M4762" t="s">
        <v>6146</v>
      </c>
    </row>
    <row r="4763" spans="1:13" x14ac:dyDescent="0.3">
      <c r="A4763" t="s">
        <v>17655</v>
      </c>
      <c r="C4763" t="s">
        <v>17445</v>
      </c>
      <c r="D4763">
        <v>16</v>
      </c>
      <c r="E4763" s="1">
        <v>3885</v>
      </c>
      <c r="G4763" t="s">
        <v>34</v>
      </c>
      <c r="H4763" t="s">
        <v>6143</v>
      </c>
      <c r="I4763" t="s">
        <v>17656</v>
      </c>
      <c r="J4763" t="s">
        <v>662</v>
      </c>
      <c r="K4763" t="s">
        <v>24</v>
      </c>
      <c r="L4763" t="s">
        <v>25</v>
      </c>
      <c r="M4763" t="s">
        <v>6146</v>
      </c>
    </row>
    <row r="4764" spans="1:13" x14ac:dyDescent="0.3">
      <c r="A4764" t="s">
        <v>7205</v>
      </c>
      <c r="C4764" t="s">
        <v>6985</v>
      </c>
      <c r="D4764">
        <v>6</v>
      </c>
      <c r="E4764" s="1">
        <v>78815</v>
      </c>
      <c r="G4764" t="s">
        <v>34</v>
      </c>
      <c r="H4764" t="s">
        <v>6143</v>
      </c>
      <c r="I4764" t="s">
        <v>7206</v>
      </c>
      <c r="J4764" t="s">
        <v>307</v>
      </c>
      <c r="K4764" t="s">
        <v>24</v>
      </c>
      <c r="L4764" t="s">
        <v>25</v>
      </c>
      <c r="M4764" t="s">
        <v>6146</v>
      </c>
    </row>
    <row r="4765" spans="1:13" x14ac:dyDescent="0.3">
      <c r="A4765" t="s">
        <v>33356</v>
      </c>
      <c r="C4765" t="s">
        <v>33297</v>
      </c>
      <c r="D4765">
        <v>32</v>
      </c>
      <c r="E4765" s="1">
        <v>3022965</v>
      </c>
      <c r="G4765" t="s">
        <v>111</v>
      </c>
      <c r="H4765" t="s">
        <v>33296</v>
      </c>
      <c r="I4765" t="s">
        <v>397</v>
      </c>
      <c r="J4765" t="s">
        <v>119</v>
      </c>
      <c r="K4765" t="s">
        <v>24</v>
      </c>
      <c r="L4765" t="s">
        <v>25</v>
      </c>
      <c r="M4765" t="s">
        <v>232</v>
      </c>
    </row>
    <row r="4766" spans="1:13" x14ac:dyDescent="0.3">
      <c r="A4766" t="s">
        <v>33356</v>
      </c>
      <c r="C4766" t="s">
        <v>37363</v>
      </c>
      <c r="D4766">
        <v>20</v>
      </c>
      <c r="E4766" s="1">
        <v>227035</v>
      </c>
      <c r="G4766" t="s">
        <v>111</v>
      </c>
      <c r="H4766" t="s">
        <v>37192</v>
      </c>
      <c r="I4766" t="s">
        <v>397</v>
      </c>
      <c r="J4766" t="s">
        <v>119</v>
      </c>
      <c r="K4766" t="s">
        <v>24</v>
      </c>
      <c r="L4766" t="s">
        <v>25</v>
      </c>
      <c r="M4766" t="s">
        <v>232</v>
      </c>
    </row>
    <row r="4767" spans="1:13" x14ac:dyDescent="0.3">
      <c r="A4767" t="s">
        <v>5368</v>
      </c>
      <c r="C4767" t="s">
        <v>28715</v>
      </c>
      <c r="D4767">
        <v>25</v>
      </c>
      <c r="E4767" s="1">
        <v>1334865</v>
      </c>
      <c r="G4767" t="s">
        <v>111</v>
      </c>
      <c r="H4767" t="s">
        <v>28904</v>
      </c>
      <c r="I4767" t="s">
        <v>575</v>
      </c>
      <c r="J4767" t="s">
        <v>30</v>
      </c>
      <c r="K4767" t="s">
        <v>24</v>
      </c>
      <c r="L4767" t="s">
        <v>25</v>
      </c>
      <c r="M4767" t="s">
        <v>120</v>
      </c>
    </row>
    <row r="4768" spans="1:13" x14ac:dyDescent="0.3">
      <c r="A4768" t="s">
        <v>5368</v>
      </c>
      <c r="C4768" t="s">
        <v>5155</v>
      </c>
      <c r="D4768">
        <v>32</v>
      </c>
      <c r="E4768" s="1">
        <v>2000000</v>
      </c>
      <c r="G4768" t="s">
        <v>111</v>
      </c>
      <c r="H4768" t="s">
        <v>5369</v>
      </c>
      <c r="I4768" t="s">
        <v>575</v>
      </c>
      <c r="J4768" t="s">
        <v>30</v>
      </c>
      <c r="K4768" t="s">
        <v>24</v>
      </c>
      <c r="L4768" t="s">
        <v>25</v>
      </c>
      <c r="M4768" t="s">
        <v>120</v>
      </c>
    </row>
    <row r="4769" spans="1:13" x14ac:dyDescent="0.3">
      <c r="A4769" t="s">
        <v>4717</v>
      </c>
      <c r="C4769" t="s">
        <v>30851</v>
      </c>
      <c r="D4769">
        <v>48</v>
      </c>
      <c r="E4769" s="1">
        <v>11400000</v>
      </c>
      <c r="G4769" t="s">
        <v>111</v>
      </c>
      <c r="H4769" t="s">
        <v>30868</v>
      </c>
      <c r="I4769" t="s">
        <v>2045</v>
      </c>
      <c r="J4769" t="s">
        <v>165</v>
      </c>
      <c r="K4769" t="s">
        <v>24</v>
      </c>
      <c r="L4769" t="s">
        <v>25</v>
      </c>
      <c r="M4769" t="s">
        <v>120</v>
      </c>
    </row>
    <row r="4770" spans="1:13" x14ac:dyDescent="0.3">
      <c r="A4770" t="s">
        <v>4717</v>
      </c>
      <c r="C4770" t="s">
        <v>4681</v>
      </c>
      <c r="D4770">
        <v>46</v>
      </c>
      <c r="E4770" s="1">
        <v>10000000</v>
      </c>
      <c r="G4770" t="s">
        <v>111</v>
      </c>
      <c r="H4770" t="s">
        <v>4718</v>
      </c>
      <c r="I4770" t="s">
        <v>2045</v>
      </c>
      <c r="J4770" t="s">
        <v>165</v>
      </c>
      <c r="K4770" t="s">
        <v>24</v>
      </c>
      <c r="L4770" t="s">
        <v>25</v>
      </c>
      <c r="M4770" t="s">
        <v>120</v>
      </c>
    </row>
    <row r="4771" spans="1:13" x14ac:dyDescent="0.3">
      <c r="A4771" t="s">
        <v>7767</v>
      </c>
      <c r="C4771" t="s">
        <v>22505</v>
      </c>
      <c r="D4771">
        <v>19</v>
      </c>
      <c r="E4771" s="1">
        <v>315000</v>
      </c>
      <c r="G4771" t="s">
        <v>34</v>
      </c>
      <c r="H4771" t="s">
        <v>22559</v>
      </c>
      <c r="I4771" t="s">
        <v>7769</v>
      </c>
      <c r="K4771" t="s">
        <v>1181</v>
      </c>
      <c r="L4771" t="s">
        <v>17</v>
      </c>
      <c r="M4771" t="s">
        <v>6146</v>
      </c>
    </row>
    <row r="4772" spans="1:13" x14ac:dyDescent="0.3">
      <c r="A4772" t="s">
        <v>7767</v>
      </c>
      <c r="C4772" t="s">
        <v>17183</v>
      </c>
      <c r="D4772">
        <v>7</v>
      </c>
      <c r="E4772" s="1">
        <v>129957</v>
      </c>
      <c r="G4772" t="s">
        <v>34</v>
      </c>
      <c r="H4772" t="s">
        <v>17321</v>
      </c>
      <c r="I4772" t="s">
        <v>7769</v>
      </c>
      <c r="K4772" t="s">
        <v>1181</v>
      </c>
      <c r="L4772" t="s">
        <v>17</v>
      </c>
      <c r="M4772" t="s">
        <v>6146</v>
      </c>
    </row>
    <row r="4773" spans="1:13" x14ac:dyDescent="0.3">
      <c r="A4773" t="s">
        <v>7767</v>
      </c>
      <c r="C4773" t="s">
        <v>7634</v>
      </c>
      <c r="D4773">
        <v>13</v>
      </c>
      <c r="E4773" s="1">
        <v>135000</v>
      </c>
      <c r="G4773" t="s">
        <v>34</v>
      </c>
      <c r="H4773" t="s">
        <v>7768</v>
      </c>
      <c r="I4773" t="s">
        <v>7769</v>
      </c>
      <c r="K4773" t="s">
        <v>1181</v>
      </c>
      <c r="L4773" t="s">
        <v>17</v>
      </c>
      <c r="M4773" t="s">
        <v>6146</v>
      </c>
    </row>
    <row r="4774" spans="1:13" x14ac:dyDescent="0.3">
      <c r="A4774" t="s">
        <v>7767</v>
      </c>
      <c r="C4774" t="s">
        <v>34198</v>
      </c>
      <c r="D4774">
        <v>14</v>
      </c>
      <c r="E4774" s="1">
        <v>85000</v>
      </c>
      <c r="G4774" t="s">
        <v>34</v>
      </c>
      <c r="H4774" t="s">
        <v>34212</v>
      </c>
      <c r="I4774" t="s">
        <v>7769</v>
      </c>
      <c r="K4774" t="s">
        <v>1181</v>
      </c>
      <c r="L4774" t="s">
        <v>17</v>
      </c>
      <c r="M4774" t="s">
        <v>6146</v>
      </c>
    </row>
    <row r="4775" spans="1:13" x14ac:dyDescent="0.3">
      <c r="A4775" t="s">
        <v>19483</v>
      </c>
      <c r="C4775" t="s">
        <v>19404</v>
      </c>
      <c r="D4775">
        <v>6</v>
      </c>
      <c r="E4775" s="1">
        <v>15133</v>
      </c>
      <c r="G4775" t="s">
        <v>34</v>
      </c>
      <c r="H4775" t="s">
        <v>6143</v>
      </c>
      <c r="I4775" t="s">
        <v>19484</v>
      </c>
      <c r="J4775" t="s">
        <v>280</v>
      </c>
      <c r="K4775" t="s">
        <v>24</v>
      </c>
      <c r="L4775" t="s">
        <v>25</v>
      </c>
      <c r="M4775" t="s">
        <v>6146</v>
      </c>
    </row>
    <row r="4776" spans="1:13" x14ac:dyDescent="0.3">
      <c r="A4776" t="s">
        <v>25092</v>
      </c>
      <c r="C4776" t="s">
        <v>25056</v>
      </c>
      <c r="D4776">
        <v>27</v>
      </c>
      <c r="E4776" s="1">
        <v>100000</v>
      </c>
      <c r="G4776" t="s">
        <v>111</v>
      </c>
      <c r="H4776" t="s">
        <v>25093</v>
      </c>
      <c r="I4776" t="s">
        <v>6517</v>
      </c>
      <c r="J4776" t="s">
        <v>22</v>
      </c>
      <c r="K4776" t="s">
        <v>24</v>
      </c>
      <c r="L4776" t="s">
        <v>25</v>
      </c>
      <c r="M4776" t="s">
        <v>6109</v>
      </c>
    </row>
    <row r="4777" spans="1:13" x14ac:dyDescent="0.3">
      <c r="A4777" t="s">
        <v>8091</v>
      </c>
      <c r="C4777" t="s">
        <v>8074</v>
      </c>
      <c r="D4777">
        <v>51</v>
      </c>
      <c r="E4777" s="1">
        <v>4500000</v>
      </c>
      <c r="G4777" t="s">
        <v>34</v>
      </c>
      <c r="H4777" t="s">
        <v>8092</v>
      </c>
      <c r="I4777" t="s">
        <v>2128</v>
      </c>
      <c r="K4777" t="s">
        <v>2129</v>
      </c>
      <c r="L4777" t="s">
        <v>38</v>
      </c>
      <c r="M4777" t="s">
        <v>87</v>
      </c>
    </row>
    <row r="4778" spans="1:13" x14ac:dyDescent="0.3">
      <c r="A4778" t="s">
        <v>8091</v>
      </c>
      <c r="C4778" t="s">
        <v>34736</v>
      </c>
      <c r="D4778">
        <v>7</v>
      </c>
      <c r="E4778" s="1">
        <v>473130</v>
      </c>
      <c r="G4778" t="s">
        <v>34</v>
      </c>
      <c r="H4778" t="s">
        <v>34931</v>
      </c>
      <c r="I4778" t="s">
        <v>2128</v>
      </c>
      <c r="K4778" t="s">
        <v>2129</v>
      </c>
      <c r="L4778" t="s">
        <v>38</v>
      </c>
      <c r="M4778" t="s">
        <v>87</v>
      </c>
    </row>
    <row r="4779" spans="1:13" x14ac:dyDescent="0.3">
      <c r="A4779" t="s">
        <v>11225</v>
      </c>
      <c r="C4779" t="s">
        <v>11197</v>
      </c>
      <c r="D4779">
        <v>36</v>
      </c>
      <c r="E4779" s="1">
        <v>1440900</v>
      </c>
      <c r="G4779" t="s">
        <v>34</v>
      </c>
      <c r="H4779" t="s">
        <v>11226</v>
      </c>
      <c r="I4779" t="s">
        <v>2862</v>
      </c>
      <c r="K4779" t="s">
        <v>2863</v>
      </c>
      <c r="L4779" t="s">
        <v>38</v>
      </c>
      <c r="M4779" t="s">
        <v>87</v>
      </c>
    </row>
    <row r="4780" spans="1:13" x14ac:dyDescent="0.3">
      <c r="A4780" t="s">
        <v>29314</v>
      </c>
      <c r="C4780" t="s">
        <v>29302</v>
      </c>
      <c r="D4780">
        <v>21</v>
      </c>
      <c r="E4780" s="1">
        <v>319147</v>
      </c>
      <c r="G4780" t="s">
        <v>48</v>
      </c>
      <c r="H4780" t="s">
        <v>29315</v>
      </c>
      <c r="I4780" t="s">
        <v>29316</v>
      </c>
      <c r="K4780" t="s">
        <v>5238</v>
      </c>
      <c r="L4780" t="s">
        <v>44</v>
      </c>
      <c r="M4780" t="s">
        <v>354</v>
      </c>
    </row>
    <row r="4781" spans="1:13" x14ac:dyDescent="0.3">
      <c r="A4781" t="s">
        <v>33355</v>
      </c>
      <c r="C4781" t="s">
        <v>33297</v>
      </c>
      <c r="D4781">
        <v>54</v>
      </c>
      <c r="E4781" s="1">
        <v>2415053</v>
      </c>
      <c r="G4781" t="s">
        <v>111</v>
      </c>
      <c r="H4781" t="s">
        <v>33296</v>
      </c>
      <c r="I4781" t="s">
        <v>15209</v>
      </c>
      <c r="J4781" t="s">
        <v>761</v>
      </c>
      <c r="K4781" t="s">
        <v>24</v>
      </c>
      <c r="L4781" t="s">
        <v>25</v>
      </c>
      <c r="M4781" t="s">
        <v>232</v>
      </c>
    </row>
    <row r="4782" spans="1:13" x14ac:dyDescent="0.3">
      <c r="A4782" t="s">
        <v>37206</v>
      </c>
      <c r="C4782" t="s">
        <v>37047</v>
      </c>
      <c r="D4782">
        <v>11</v>
      </c>
      <c r="E4782" s="1">
        <v>82500</v>
      </c>
      <c r="G4782" t="s">
        <v>111</v>
      </c>
      <c r="H4782" t="s">
        <v>37191</v>
      </c>
      <c r="I4782" t="s">
        <v>1144</v>
      </c>
      <c r="J4782" t="s">
        <v>1145</v>
      </c>
      <c r="K4782" t="s">
        <v>24</v>
      </c>
      <c r="L4782" t="s">
        <v>25</v>
      </c>
      <c r="M4782" t="s">
        <v>120</v>
      </c>
    </row>
    <row r="4783" spans="1:13" x14ac:dyDescent="0.3">
      <c r="A4783" t="s">
        <v>37442</v>
      </c>
      <c r="C4783" t="s">
        <v>37363</v>
      </c>
      <c r="D4783">
        <v>9</v>
      </c>
      <c r="E4783" s="1">
        <v>245764</v>
      </c>
      <c r="G4783" t="s">
        <v>111</v>
      </c>
      <c r="H4783" t="s">
        <v>37192</v>
      </c>
      <c r="I4783" t="s">
        <v>1129</v>
      </c>
      <c r="J4783" t="s">
        <v>761</v>
      </c>
      <c r="K4783" t="s">
        <v>24</v>
      </c>
      <c r="L4783" t="s">
        <v>25</v>
      </c>
      <c r="M4783" t="s">
        <v>232</v>
      </c>
    </row>
    <row r="4784" spans="1:13" x14ac:dyDescent="0.3">
      <c r="A4784" t="s">
        <v>14025</v>
      </c>
      <c r="C4784" t="s">
        <v>13456</v>
      </c>
      <c r="D4784">
        <v>7</v>
      </c>
      <c r="E4784" s="1">
        <v>8573</v>
      </c>
      <c r="G4784" t="s">
        <v>34</v>
      </c>
      <c r="H4784" t="s">
        <v>6143</v>
      </c>
      <c r="I4784" t="s">
        <v>14026</v>
      </c>
      <c r="J4784" t="s">
        <v>30</v>
      </c>
      <c r="K4784" t="s">
        <v>24</v>
      </c>
      <c r="L4784" t="s">
        <v>25</v>
      </c>
      <c r="M4784" t="s">
        <v>6146</v>
      </c>
    </row>
    <row r="4785" spans="1:13" x14ac:dyDescent="0.3">
      <c r="A4785" t="s">
        <v>22421</v>
      </c>
      <c r="C4785" t="s">
        <v>22248</v>
      </c>
      <c r="D4785">
        <v>57</v>
      </c>
      <c r="E4785" s="1">
        <v>348254</v>
      </c>
      <c r="G4785" t="s">
        <v>111</v>
      </c>
      <c r="H4785" t="s">
        <v>22422</v>
      </c>
      <c r="I4785" t="s">
        <v>156</v>
      </c>
      <c r="J4785" t="s">
        <v>22</v>
      </c>
      <c r="K4785" t="s">
        <v>24</v>
      </c>
      <c r="L4785" t="s">
        <v>25</v>
      </c>
      <c r="M4785" t="s">
        <v>322</v>
      </c>
    </row>
    <row r="4786" spans="1:13" x14ac:dyDescent="0.3">
      <c r="A4786" t="s">
        <v>18149</v>
      </c>
      <c r="C4786" t="s">
        <v>18118</v>
      </c>
      <c r="D4786">
        <v>24</v>
      </c>
      <c r="E4786" s="1">
        <v>35036</v>
      </c>
      <c r="G4786" t="s">
        <v>111</v>
      </c>
      <c r="H4786" t="s">
        <v>18148</v>
      </c>
      <c r="I4786" t="s">
        <v>156</v>
      </c>
      <c r="J4786" t="s">
        <v>22</v>
      </c>
      <c r="K4786" t="s">
        <v>24</v>
      </c>
      <c r="L4786" t="s">
        <v>25</v>
      </c>
      <c r="M4786" t="s">
        <v>6109</v>
      </c>
    </row>
    <row r="4787" spans="1:13" x14ac:dyDescent="0.3">
      <c r="A4787" t="s">
        <v>31734</v>
      </c>
      <c r="C4787" t="s">
        <v>36770</v>
      </c>
      <c r="D4787">
        <v>15</v>
      </c>
      <c r="E4787" s="1">
        <v>150000</v>
      </c>
      <c r="G4787" t="s">
        <v>111</v>
      </c>
      <c r="H4787" t="s">
        <v>36826</v>
      </c>
      <c r="I4787" t="s">
        <v>156</v>
      </c>
      <c r="J4787" t="s">
        <v>22</v>
      </c>
      <c r="K4787" t="s">
        <v>24</v>
      </c>
      <c r="L4787" t="s">
        <v>25</v>
      </c>
      <c r="M4787" t="s">
        <v>6109</v>
      </c>
    </row>
    <row r="4788" spans="1:13" x14ac:dyDescent="0.3">
      <c r="A4788" t="s">
        <v>31734</v>
      </c>
      <c r="C4788" t="s">
        <v>31728</v>
      </c>
      <c r="D4788">
        <v>12</v>
      </c>
      <c r="E4788" s="1">
        <v>30000</v>
      </c>
      <c r="G4788" t="s">
        <v>111</v>
      </c>
      <c r="H4788" t="s">
        <v>31735</v>
      </c>
      <c r="I4788" t="s">
        <v>156</v>
      </c>
      <c r="J4788" t="s">
        <v>22</v>
      </c>
      <c r="K4788" t="s">
        <v>24</v>
      </c>
      <c r="L4788" t="s">
        <v>25</v>
      </c>
      <c r="M4788" t="s">
        <v>6109</v>
      </c>
    </row>
    <row r="4789" spans="1:13" x14ac:dyDescent="0.3">
      <c r="A4789" t="s">
        <v>31734</v>
      </c>
      <c r="C4789" t="s">
        <v>33173</v>
      </c>
      <c r="D4789">
        <v>12</v>
      </c>
      <c r="E4789" s="1">
        <v>15000</v>
      </c>
      <c r="G4789" t="s">
        <v>111</v>
      </c>
      <c r="H4789" t="s">
        <v>33175</v>
      </c>
      <c r="I4789" t="s">
        <v>156</v>
      </c>
      <c r="J4789" t="s">
        <v>22</v>
      </c>
      <c r="K4789" t="s">
        <v>24</v>
      </c>
      <c r="L4789" t="s">
        <v>25</v>
      </c>
      <c r="M4789" t="s">
        <v>6109</v>
      </c>
    </row>
    <row r="4790" spans="1:13" x14ac:dyDescent="0.3">
      <c r="A4790" t="s">
        <v>34235</v>
      </c>
      <c r="C4790" t="s">
        <v>35113</v>
      </c>
      <c r="D4790">
        <v>12</v>
      </c>
      <c r="E4790" s="1">
        <v>150000</v>
      </c>
      <c r="G4790" t="s">
        <v>111</v>
      </c>
      <c r="H4790" t="s">
        <v>35128</v>
      </c>
      <c r="I4790" t="s">
        <v>156</v>
      </c>
      <c r="J4790" t="s">
        <v>22</v>
      </c>
      <c r="K4790" t="s">
        <v>24</v>
      </c>
      <c r="L4790" t="s">
        <v>25</v>
      </c>
      <c r="M4790" t="s">
        <v>6109</v>
      </c>
    </row>
    <row r="4791" spans="1:13" x14ac:dyDescent="0.3">
      <c r="A4791" t="s">
        <v>34235</v>
      </c>
      <c r="C4791" t="s">
        <v>34224</v>
      </c>
      <c r="D4791">
        <v>24</v>
      </c>
      <c r="E4791" s="1">
        <v>150000</v>
      </c>
      <c r="G4791" t="s">
        <v>111</v>
      </c>
      <c r="H4791" t="s">
        <v>34236</v>
      </c>
      <c r="I4791" t="s">
        <v>156</v>
      </c>
      <c r="J4791" t="s">
        <v>22</v>
      </c>
      <c r="K4791" t="s">
        <v>24</v>
      </c>
      <c r="L4791" t="s">
        <v>25</v>
      </c>
      <c r="M4791" t="s">
        <v>6109</v>
      </c>
    </row>
    <row r="4792" spans="1:13" x14ac:dyDescent="0.3">
      <c r="A4792" t="s">
        <v>24570</v>
      </c>
      <c r="C4792" t="s">
        <v>24500</v>
      </c>
      <c r="D4792">
        <v>36</v>
      </c>
      <c r="E4792" s="1">
        <v>317699</v>
      </c>
      <c r="G4792" t="s">
        <v>111</v>
      </c>
      <c r="H4792" t="s">
        <v>24571</v>
      </c>
      <c r="I4792" t="s">
        <v>156</v>
      </c>
      <c r="J4792" t="s">
        <v>22</v>
      </c>
      <c r="K4792" t="s">
        <v>24</v>
      </c>
      <c r="L4792" t="s">
        <v>25</v>
      </c>
      <c r="M4792" t="s">
        <v>3790</v>
      </c>
    </row>
    <row r="4793" spans="1:13" x14ac:dyDescent="0.3">
      <c r="A4793" t="s">
        <v>24570</v>
      </c>
      <c r="C4793" t="s">
        <v>25159</v>
      </c>
      <c r="D4793">
        <v>26</v>
      </c>
      <c r="E4793" s="1">
        <v>165922</v>
      </c>
      <c r="G4793" t="s">
        <v>111</v>
      </c>
      <c r="H4793" t="s">
        <v>25166</v>
      </c>
      <c r="I4793" t="s">
        <v>156</v>
      </c>
      <c r="J4793" t="s">
        <v>22</v>
      </c>
      <c r="K4793" t="s">
        <v>24</v>
      </c>
      <c r="L4793" t="s">
        <v>25</v>
      </c>
      <c r="M4793" t="s">
        <v>3790</v>
      </c>
    </row>
    <row r="4794" spans="1:13" x14ac:dyDescent="0.3">
      <c r="A4794" t="s">
        <v>32249</v>
      </c>
      <c r="C4794" t="s">
        <v>32202</v>
      </c>
      <c r="D4794">
        <v>12</v>
      </c>
      <c r="E4794" s="1">
        <v>5325</v>
      </c>
      <c r="G4794" t="s">
        <v>111</v>
      </c>
      <c r="H4794" t="s">
        <v>32250</v>
      </c>
      <c r="I4794" t="s">
        <v>156</v>
      </c>
      <c r="J4794" t="s">
        <v>22</v>
      </c>
      <c r="K4794" t="s">
        <v>24</v>
      </c>
      <c r="L4794" t="s">
        <v>25</v>
      </c>
      <c r="M4794" t="s">
        <v>6109</v>
      </c>
    </row>
    <row r="4795" spans="1:13" x14ac:dyDescent="0.3">
      <c r="A4795" t="s">
        <v>24633</v>
      </c>
      <c r="C4795" t="s">
        <v>24619</v>
      </c>
      <c r="D4795">
        <v>24</v>
      </c>
      <c r="E4795" s="1">
        <v>350000</v>
      </c>
      <c r="G4795" t="s">
        <v>111</v>
      </c>
      <c r="H4795" t="s">
        <v>24634</v>
      </c>
      <c r="I4795" t="s">
        <v>156</v>
      </c>
      <c r="J4795" t="s">
        <v>22</v>
      </c>
      <c r="K4795" t="s">
        <v>24</v>
      </c>
      <c r="L4795" t="s">
        <v>25</v>
      </c>
      <c r="M4795" t="s">
        <v>6109</v>
      </c>
    </row>
    <row r="4796" spans="1:13" x14ac:dyDescent="0.3">
      <c r="A4796" t="s">
        <v>24633</v>
      </c>
      <c r="C4796" t="s">
        <v>26519</v>
      </c>
      <c r="D4796">
        <v>24</v>
      </c>
      <c r="E4796" s="1">
        <v>350000</v>
      </c>
      <c r="G4796" t="s">
        <v>111</v>
      </c>
      <c r="H4796" t="s">
        <v>19258</v>
      </c>
      <c r="I4796" t="s">
        <v>156</v>
      </c>
      <c r="J4796" t="s">
        <v>22</v>
      </c>
      <c r="K4796" t="s">
        <v>24</v>
      </c>
      <c r="L4796" t="s">
        <v>25</v>
      </c>
      <c r="M4796" t="s">
        <v>6109</v>
      </c>
    </row>
    <row r="4797" spans="1:13" x14ac:dyDescent="0.3">
      <c r="A4797" t="s">
        <v>7915</v>
      </c>
      <c r="C4797" t="s">
        <v>7634</v>
      </c>
      <c r="D4797">
        <v>1</v>
      </c>
      <c r="E4797" s="1">
        <v>50000</v>
      </c>
      <c r="G4797" t="s">
        <v>111</v>
      </c>
      <c r="H4797" t="s">
        <v>7916</v>
      </c>
      <c r="I4797" t="s">
        <v>156</v>
      </c>
      <c r="J4797" t="s">
        <v>22</v>
      </c>
      <c r="K4797" t="s">
        <v>24</v>
      </c>
      <c r="L4797" t="s">
        <v>25</v>
      </c>
      <c r="M4797" t="s">
        <v>6109</v>
      </c>
    </row>
    <row r="4798" spans="1:13" x14ac:dyDescent="0.3">
      <c r="A4798" t="s">
        <v>11467</v>
      </c>
      <c r="C4798" t="s">
        <v>11420</v>
      </c>
      <c r="D4798">
        <v>2</v>
      </c>
      <c r="E4798" s="1">
        <v>9200</v>
      </c>
      <c r="G4798" t="s">
        <v>111</v>
      </c>
      <c r="H4798" t="s">
        <v>11463</v>
      </c>
      <c r="I4798" t="s">
        <v>472</v>
      </c>
      <c r="J4798" t="s">
        <v>22</v>
      </c>
      <c r="K4798" t="s">
        <v>24</v>
      </c>
      <c r="L4798" t="s">
        <v>25</v>
      </c>
      <c r="M4798" t="s">
        <v>322</v>
      </c>
    </row>
    <row r="4799" spans="1:13" x14ac:dyDescent="0.3">
      <c r="A4799" t="s">
        <v>38184</v>
      </c>
      <c r="C4799" t="s">
        <v>38133</v>
      </c>
      <c r="D4799">
        <v>12</v>
      </c>
      <c r="E4799" s="1">
        <v>500</v>
      </c>
      <c r="G4799" t="s">
        <v>21</v>
      </c>
      <c r="H4799" t="s">
        <v>970</v>
      </c>
      <c r="I4799" t="s">
        <v>3177</v>
      </c>
      <c r="J4799" t="s">
        <v>119</v>
      </c>
      <c r="K4799" t="s">
        <v>24</v>
      </c>
      <c r="L4799" t="s">
        <v>25</v>
      </c>
      <c r="M4799" t="s">
        <v>26</v>
      </c>
    </row>
    <row r="4800" spans="1:13" x14ac:dyDescent="0.3">
      <c r="A4800" t="s">
        <v>31112</v>
      </c>
      <c r="C4800" t="s">
        <v>31019</v>
      </c>
      <c r="D4800">
        <v>25</v>
      </c>
      <c r="E4800" s="1">
        <v>100000</v>
      </c>
      <c r="G4800" t="s">
        <v>13</v>
      </c>
      <c r="H4800" t="s">
        <v>31113</v>
      </c>
      <c r="I4800" t="s">
        <v>31114</v>
      </c>
      <c r="K4800" t="s">
        <v>1943</v>
      </c>
      <c r="L4800" t="s">
        <v>17</v>
      </c>
      <c r="M4800" t="s">
        <v>450</v>
      </c>
    </row>
    <row r="4801" spans="1:13" x14ac:dyDescent="0.3">
      <c r="A4801" t="s">
        <v>2825</v>
      </c>
      <c r="C4801" t="s">
        <v>2269</v>
      </c>
      <c r="D4801">
        <v>21</v>
      </c>
      <c r="E4801" s="1">
        <v>1300000</v>
      </c>
      <c r="G4801" t="s">
        <v>111</v>
      </c>
      <c r="H4801" t="s">
        <v>2826</v>
      </c>
      <c r="I4801" t="s">
        <v>85</v>
      </c>
      <c r="J4801" t="s">
        <v>86</v>
      </c>
      <c r="K4801" t="s">
        <v>24</v>
      </c>
      <c r="L4801" t="s">
        <v>25</v>
      </c>
      <c r="M4801" t="s">
        <v>120</v>
      </c>
    </row>
    <row r="4802" spans="1:13" x14ac:dyDescent="0.3">
      <c r="A4802" t="s">
        <v>2825</v>
      </c>
      <c r="C4802" t="s">
        <v>28282</v>
      </c>
      <c r="D4802">
        <v>15</v>
      </c>
      <c r="E4802" s="1">
        <v>515945</v>
      </c>
      <c r="G4802" t="s">
        <v>111</v>
      </c>
      <c r="H4802" t="s">
        <v>28580</v>
      </c>
      <c r="I4802" t="s">
        <v>85</v>
      </c>
      <c r="J4802" t="s">
        <v>86</v>
      </c>
      <c r="K4802" t="s">
        <v>24</v>
      </c>
      <c r="L4802" t="s">
        <v>25</v>
      </c>
      <c r="M4802" t="s">
        <v>1094</v>
      </c>
    </row>
    <row r="4803" spans="1:13" x14ac:dyDescent="0.3">
      <c r="A4803" t="s">
        <v>2825</v>
      </c>
      <c r="C4803" t="s">
        <v>27194</v>
      </c>
      <c r="D4803">
        <v>24</v>
      </c>
      <c r="E4803" s="1">
        <v>1497032</v>
      </c>
      <c r="G4803" t="s">
        <v>111</v>
      </c>
      <c r="H4803" t="s">
        <v>27353</v>
      </c>
      <c r="I4803" t="s">
        <v>85</v>
      </c>
      <c r="J4803" t="s">
        <v>86</v>
      </c>
      <c r="K4803" t="s">
        <v>24</v>
      </c>
      <c r="L4803" t="s">
        <v>25</v>
      </c>
      <c r="M4803" t="s">
        <v>120</v>
      </c>
    </row>
    <row r="4804" spans="1:13" x14ac:dyDescent="0.3">
      <c r="A4804" t="s">
        <v>2825</v>
      </c>
      <c r="C4804" t="s">
        <v>29114</v>
      </c>
      <c r="D4804">
        <v>29</v>
      </c>
      <c r="E4804" s="1">
        <v>675000</v>
      </c>
      <c r="G4804" t="s">
        <v>111</v>
      </c>
      <c r="H4804" t="s">
        <v>29177</v>
      </c>
      <c r="I4804" t="s">
        <v>85</v>
      </c>
      <c r="J4804" t="s">
        <v>86</v>
      </c>
      <c r="K4804" t="s">
        <v>24</v>
      </c>
      <c r="L4804" t="s">
        <v>25</v>
      </c>
      <c r="M4804" t="s">
        <v>120</v>
      </c>
    </row>
    <row r="4805" spans="1:13" x14ac:dyDescent="0.3">
      <c r="A4805" t="s">
        <v>2825</v>
      </c>
      <c r="C4805" t="s">
        <v>29553</v>
      </c>
      <c r="D4805">
        <v>60</v>
      </c>
      <c r="E4805" s="1">
        <v>12700000</v>
      </c>
      <c r="G4805" t="s">
        <v>111</v>
      </c>
      <c r="H4805" t="s">
        <v>29750</v>
      </c>
      <c r="I4805" t="s">
        <v>85</v>
      </c>
      <c r="J4805" t="s">
        <v>86</v>
      </c>
      <c r="K4805" t="s">
        <v>24</v>
      </c>
      <c r="L4805" t="s">
        <v>25</v>
      </c>
      <c r="M4805" t="s">
        <v>120</v>
      </c>
    </row>
    <row r="4806" spans="1:13" x14ac:dyDescent="0.3">
      <c r="A4806" t="s">
        <v>2825</v>
      </c>
      <c r="C4806" t="s">
        <v>4395</v>
      </c>
      <c r="D4806">
        <v>18</v>
      </c>
      <c r="E4806" s="1">
        <v>400000</v>
      </c>
      <c r="G4806" t="s">
        <v>111</v>
      </c>
      <c r="H4806" t="s">
        <v>4516</v>
      </c>
      <c r="I4806" t="s">
        <v>85</v>
      </c>
      <c r="J4806" t="s">
        <v>86</v>
      </c>
      <c r="K4806" t="s">
        <v>24</v>
      </c>
      <c r="L4806" t="s">
        <v>25</v>
      </c>
      <c r="M4806" t="s">
        <v>120</v>
      </c>
    </row>
    <row r="4807" spans="1:13" x14ac:dyDescent="0.3">
      <c r="A4807" t="s">
        <v>2825</v>
      </c>
      <c r="C4807" t="s">
        <v>4681</v>
      </c>
      <c r="D4807">
        <v>23</v>
      </c>
      <c r="E4807" s="1">
        <v>720000</v>
      </c>
      <c r="G4807" t="s">
        <v>111</v>
      </c>
      <c r="H4807" t="s">
        <v>4805</v>
      </c>
      <c r="I4807" t="s">
        <v>85</v>
      </c>
      <c r="J4807" t="s">
        <v>86</v>
      </c>
      <c r="K4807" t="s">
        <v>24</v>
      </c>
      <c r="L4807" t="s">
        <v>25</v>
      </c>
      <c r="M4807" t="s">
        <v>120</v>
      </c>
    </row>
    <row r="4808" spans="1:13" x14ac:dyDescent="0.3">
      <c r="A4808" t="s">
        <v>2825</v>
      </c>
      <c r="C4808" t="s">
        <v>33500</v>
      </c>
      <c r="D4808">
        <v>3</v>
      </c>
      <c r="E4808" s="1">
        <v>10000</v>
      </c>
      <c r="G4808" t="s">
        <v>21</v>
      </c>
      <c r="H4808" t="s">
        <v>970</v>
      </c>
      <c r="I4808" t="s">
        <v>85</v>
      </c>
      <c r="J4808" t="s">
        <v>86</v>
      </c>
      <c r="K4808" t="s">
        <v>24</v>
      </c>
      <c r="L4808" t="s">
        <v>25</v>
      </c>
      <c r="M4808" t="s">
        <v>26</v>
      </c>
    </row>
    <row r="4809" spans="1:13" x14ac:dyDescent="0.3">
      <c r="A4809" t="s">
        <v>2825</v>
      </c>
      <c r="C4809" t="s">
        <v>24581</v>
      </c>
      <c r="D4809">
        <v>12</v>
      </c>
      <c r="E4809" s="1">
        <v>5000</v>
      </c>
      <c r="G4809" t="s">
        <v>21</v>
      </c>
      <c r="H4809" t="s">
        <v>970</v>
      </c>
      <c r="I4809" t="s">
        <v>85</v>
      </c>
      <c r="J4809" t="s">
        <v>86</v>
      </c>
      <c r="K4809" t="s">
        <v>24</v>
      </c>
      <c r="L4809" t="s">
        <v>25</v>
      </c>
      <c r="M4809" t="s">
        <v>26</v>
      </c>
    </row>
    <row r="4810" spans="1:13" x14ac:dyDescent="0.3">
      <c r="A4810" t="s">
        <v>2825</v>
      </c>
      <c r="C4810" t="s">
        <v>24984</v>
      </c>
      <c r="D4810">
        <v>12</v>
      </c>
      <c r="E4810" s="1">
        <v>5000</v>
      </c>
      <c r="G4810" t="s">
        <v>21</v>
      </c>
      <c r="H4810" t="s">
        <v>970</v>
      </c>
      <c r="I4810" t="s">
        <v>85</v>
      </c>
      <c r="J4810" t="s">
        <v>86</v>
      </c>
      <c r="K4810" t="s">
        <v>24</v>
      </c>
      <c r="L4810" t="s">
        <v>25</v>
      </c>
      <c r="M4810" t="s">
        <v>26</v>
      </c>
    </row>
    <row r="4811" spans="1:13" x14ac:dyDescent="0.3">
      <c r="A4811" t="s">
        <v>17437</v>
      </c>
      <c r="C4811" t="s">
        <v>34470</v>
      </c>
      <c r="D4811">
        <v>2</v>
      </c>
      <c r="E4811" s="1">
        <v>5000</v>
      </c>
      <c r="G4811" t="s">
        <v>21</v>
      </c>
      <c r="H4811" t="s">
        <v>970</v>
      </c>
      <c r="I4811" t="s">
        <v>156</v>
      </c>
      <c r="J4811" t="s">
        <v>22</v>
      </c>
      <c r="K4811" t="s">
        <v>24</v>
      </c>
      <c r="L4811" t="s">
        <v>25</v>
      </c>
      <c r="M4811" t="s">
        <v>26</v>
      </c>
    </row>
    <row r="4812" spans="1:13" x14ac:dyDescent="0.3">
      <c r="A4812" t="s">
        <v>17437</v>
      </c>
      <c r="C4812" t="s">
        <v>36834</v>
      </c>
      <c r="D4812">
        <v>1</v>
      </c>
      <c r="E4812" s="1">
        <v>5000</v>
      </c>
      <c r="G4812" t="s">
        <v>21</v>
      </c>
      <c r="H4812" t="s">
        <v>970</v>
      </c>
      <c r="I4812" t="s">
        <v>156</v>
      </c>
      <c r="J4812" t="s">
        <v>22</v>
      </c>
      <c r="K4812" t="s">
        <v>24</v>
      </c>
      <c r="L4812" t="s">
        <v>25</v>
      </c>
      <c r="M4812" t="s">
        <v>26</v>
      </c>
    </row>
    <row r="4813" spans="1:13" x14ac:dyDescent="0.3">
      <c r="A4813" t="s">
        <v>17437</v>
      </c>
      <c r="C4813" t="s">
        <v>36219</v>
      </c>
      <c r="D4813">
        <v>12</v>
      </c>
      <c r="E4813" s="1">
        <v>14400</v>
      </c>
      <c r="G4813" t="s">
        <v>21</v>
      </c>
      <c r="H4813" t="s">
        <v>970</v>
      </c>
      <c r="I4813" t="s">
        <v>156</v>
      </c>
      <c r="J4813" t="s">
        <v>22</v>
      </c>
      <c r="K4813" t="s">
        <v>24</v>
      </c>
      <c r="L4813" t="s">
        <v>25</v>
      </c>
      <c r="M4813" t="s">
        <v>26</v>
      </c>
    </row>
    <row r="4814" spans="1:13" x14ac:dyDescent="0.3">
      <c r="A4814" t="s">
        <v>17437</v>
      </c>
      <c r="C4814" t="s">
        <v>35691</v>
      </c>
      <c r="D4814">
        <v>50</v>
      </c>
      <c r="E4814" s="1">
        <v>275000</v>
      </c>
      <c r="G4814" t="s">
        <v>111</v>
      </c>
      <c r="H4814" t="s">
        <v>14635</v>
      </c>
      <c r="I4814" t="s">
        <v>156</v>
      </c>
      <c r="J4814" t="s">
        <v>22</v>
      </c>
      <c r="K4814" t="s">
        <v>24</v>
      </c>
      <c r="L4814" t="s">
        <v>25</v>
      </c>
      <c r="M4814" t="s">
        <v>6109</v>
      </c>
    </row>
    <row r="4815" spans="1:13" x14ac:dyDescent="0.3">
      <c r="A4815" t="s">
        <v>17437</v>
      </c>
      <c r="C4815" t="s">
        <v>25127</v>
      </c>
      <c r="D4815">
        <v>12</v>
      </c>
      <c r="E4815" s="1">
        <v>2350</v>
      </c>
      <c r="G4815" t="s">
        <v>21</v>
      </c>
      <c r="H4815" t="s">
        <v>970</v>
      </c>
      <c r="I4815" t="s">
        <v>156</v>
      </c>
      <c r="J4815" t="s">
        <v>22</v>
      </c>
      <c r="K4815" t="s">
        <v>24</v>
      </c>
      <c r="L4815" t="s">
        <v>25</v>
      </c>
      <c r="M4815" t="s">
        <v>26</v>
      </c>
    </row>
    <row r="4816" spans="1:13" x14ac:dyDescent="0.3">
      <c r="A4816" t="s">
        <v>17437</v>
      </c>
      <c r="C4816" t="s">
        <v>26519</v>
      </c>
      <c r="D4816">
        <v>12</v>
      </c>
      <c r="E4816" s="1">
        <v>1700</v>
      </c>
      <c r="G4816" t="s">
        <v>21</v>
      </c>
      <c r="H4816" t="s">
        <v>970</v>
      </c>
      <c r="I4816" t="s">
        <v>156</v>
      </c>
      <c r="J4816" t="s">
        <v>22</v>
      </c>
      <c r="K4816" t="s">
        <v>24</v>
      </c>
      <c r="L4816" t="s">
        <v>25</v>
      </c>
      <c r="M4816" t="s">
        <v>26</v>
      </c>
    </row>
    <row r="4817" spans="1:13" x14ac:dyDescent="0.3">
      <c r="A4817" t="s">
        <v>17437</v>
      </c>
      <c r="C4817" t="s">
        <v>26449</v>
      </c>
      <c r="D4817">
        <v>36</v>
      </c>
      <c r="E4817" s="1">
        <v>575000</v>
      </c>
      <c r="G4817" t="s">
        <v>111</v>
      </c>
      <c r="H4817" t="s">
        <v>11206</v>
      </c>
      <c r="I4817" t="s">
        <v>156</v>
      </c>
      <c r="J4817" t="s">
        <v>22</v>
      </c>
      <c r="K4817" t="s">
        <v>24</v>
      </c>
      <c r="L4817" t="s">
        <v>25</v>
      </c>
      <c r="M4817" t="s">
        <v>6109</v>
      </c>
    </row>
    <row r="4818" spans="1:13" x14ac:dyDescent="0.3">
      <c r="A4818" t="s">
        <v>17437</v>
      </c>
      <c r="C4818" t="s">
        <v>31728</v>
      </c>
      <c r="D4818">
        <v>24</v>
      </c>
      <c r="E4818" s="1">
        <v>500000</v>
      </c>
      <c r="G4818" t="s">
        <v>111</v>
      </c>
      <c r="H4818" t="s">
        <v>17438</v>
      </c>
      <c r="I4818" t="s">
        <v>156</v>
      </c>
      <c r="J4818" t="s">
        <v>22</v>
      </c>
      <c r="K4818" t="s">
        <v>24</v>
      </c>
      <c r="L4818" t="s">
        <v>25</v>
      </c>
      <c r="M4818" t="s">
        <v>6109</v>
      </c>
    </row>
    <row r="4819" spans="1:13" x14ac:dyDescent="0.3">
      <c r="A4819" t="s">
        <v>17437</v>
      </c>
      <c r="C4819" t="s">
        <v>17435</v>
      </c>
      <c r="D4819">
        <v>48</v>
      </c>
      <c r="E4819" s="1">
        <v>1000000</v>
      </c>
      <c r="G4819" t="s">
        <v>111</v>
      </c>
      <c r="H4819" t="s">
        <v>17438</v>
      </c>
      <c r="I4819" t="s">
        <v>156</v>
      </c>
      <c r="J4819" t="s">
        <v>22</v>
      </c>
      <c r="K4819" t="s">
        <v>24</v>
      </c>
      <c r="L4819" t="s">
        <v>25</v>
      </c>
      <c r="M4819" t="s">
        <v>6109</v>
      </c>
    </row>
    <row r="4820" spans="1:13" x14ac:dyDescent="0.3">
      <c r="A4820" t="s">
        <v>28022</v>
      </c>
      <c r="C4820" t="s">
        <v>27925</v>
      </c>
      <c r="D4820">
        <v>24</v>
      </c>
      <c r="E4820" s="1">
        <v>900000</v>
      </c>
      <c r="G4820" t="s">
        <v>111</v>
      </c>
      <c r="H4820" t="s">
        <v>28023</v>
      </c>
      <c r="I4820" t="s">
        <v>22</v>
      </c>
      <c r="J4820" t="s">
        <v>23</v>
      </c>
      <c r="K4820" t="s">
        <v>24</v>
      </c>
      <c r="L4820" t="s">
        <v>25</v>
      </c>
      <c r="M4820" t="s">
        <v>232</v>
      </c>
    </row>
    <row r="4821" spans="1:13" x14ac:dyDescent="0.3">
      <c r="A4821" t="s">
        <v>13985</v>
      </c>
      <c r="C4821" t="s">
        <v>13456</v>
      </c>
      <c r="D4821">
        <v>7</v>
      </c>
      <c r="E4821" s="1">
        <v>4704</v>
      </c>
      <c r="G4821" t="s">
        <v>34</v>
      </c>
      <c r="H4821" t="s">
        <v>6143</v>
      </c>
      <c r="I4821" t="s">
        <v>13986</v>
      </c>
      <c r="J4821" t="s">
        <v>30</v>
      </c>
      <c r="K4821" t="s">
        <v>24</v>
      </c>
      <c r="L4821" t="s">
        <v>25</v>
      </c>
      <c r="M4821" t="s">
        <v>6146</v>
      </c>
    </row>
    <row r="4822" spans="1:13" x14ac:dyDescent="0.3">
      <c r="A4822" t="s">
        <v>6374</v>
      </c>
      <c r="C4822" t="s">
        <v>6249</v>
      </c>
      <c r="D4822">
        <v>4</v>
      </c>
      <c r="E4822" s="1">
        <v>36027</v>
      </c>
      <c r="G4822" t="s">
        <v>34</v>
      </c>
      <c r="H4822" t="s">
        <v>6143</v>
      </c>
      <c r="I4822" t="s">
        <v>6375</v>
      </c>
      <c r="J4822" t="s">
        <v>6297</v>
      </c>
      <c r="K4822" t="s">
        <v>24</v>
      </c>
      <c r="L4822" t="s">
        <v>25</v>
      </c>
      <c r="M4822" t="s">
        <v>6146</v>
      </c>
    </row>
    <row r="4823" spans="1:13" x14ac:dyDescent="0.3">
      <c r="A4823" t="s">
        <v>9463</v>
      </c>
      <c r="C4823" t="s">
        <v>16341</v>
      </c>
      <c r="D4823">
        <v>6</v>
      </c>
      <c r="E4823" s="1">
        <v>150000</v>
      </c>
      <c r="G4823" t="s">
        <v>111</v>
      </c>
      <c r="H4823" t="s">
        <v>16391</v>
      </c>
      <c r="I4823" t="s">
        <v>70</v>
      </c>
      <c r="J4823" t="s">
        <v>70</v>
      </c>
      <c r="K4823" t="s">
        <v>24</v>
      </c>
      <c r="L4823" t="s">
        <v>25</v>
      </c>
      <c r="M4823" t="s">
        <v>87</v>
      </c>
    </row>
    <row r="4824" spans="1:13" x14ac:dyDescent="0.3">
      <c r="A4824" t="s">
        <v>9463</v>
      </c>
      <c r="C4824" t="s">
        <v>12314</v>
      </c>
      <c r="D4824">
        <v>18</v>
      </c>
      <c r="E4824" s="1">
        <v>250000</v>
      </c>
      <c r="G4824" t="s">
        <v>111</v>
      </c>
      <c r="H4824" t="s">
        <v>12499</v>
      </c>
      <c r="I4824" t="s">
        <v>70</v>
      </c>
      <c r="J4824" t="s">
        <v>70</v>
      </c>
      <c r="K4824" t="s">
        <v>24</v>
      </c>
      <c r="L4824" t="s">
        <v>25</v>
      </c>
      <c r="M4824" t="s">
        <v>120</v>
      </c>
    </row>
    <row r="4825" spans="1:13" x14ac:dyDescent="0.3">
      <c r="A4825" t="s">
        <v>9463</v>
      </c>
      <c r="C4825" t="s">
        <v>9396</v>
      </c>
      <c r="D4825">
        <v>22</v>
      </c>
      <c r="E4825" s="1">
        <v>685000</v>
      </c>
      <c r="G4825" t="s">
        <v>111</v>
      </c>
      <c r="H4825" t="s">
        <v>9464</v>
      </c>
      <c r="I4825" t="s">
        <v>70</v>
      </c>
      <c r="J4825" t="s">
        <v>70</v>
      </c>
      <c r="K4825" t="s">
        <v>24</v>
      </c>
      <c r="L4825" t="s">
        <v>25</v>
      </c>
      <c r="M4825" t="s">
        <v>120</v>
      </c>
    </row>
    <row r="4826" spans="1:13" x14ac:dyDescent="0.3">
      <c r="A4826" t="s">
        <v>30911</v>
      </c>
      <c r="C4826" t="s">
        <v>30851</v>
      </c>
      <c r="D4826">
        <v>27</v>
      </c>
      <c r="E4826" s="1">
        <v>250148</v>
      </c>
      <c r="G4826" t="s">
        <v>13</v>
      </c>
      <c r="H4826" t="s">
        <v>30912</v>
      </c>
      <c r="I4826" t="s">
        <v>287</v>
      </c>
      <c r="J4826" t="s">
        <v>288</v>
      </c>
      <c r="K4826" t="s">
        <v>24</v>
      </c>
      <c r="L4826" t="s">
        <v>25</v>
      </c>
      <c r="M4826" t="s">
        <v>450</v>
      </c>
    </row>
    <row r="4827" spans="1:13" x14ac:dyDescent="0.3">
      <c r="A4827" t="s">
        <v>4617</v>
      </c>
      <c r="C4827" t="s">
        <v>4395</v>
      </c>
      <c r="D4827">
        <v>20</v>
      </c>
      <c r="E4827" s="1">
        <v>1499000</v>
      </c>
      <c r="G4827" t="s">
        <v>400</v>
      </c>
      <c r="H4827" t="s">
        <v>4618</v>
      </c>
      <c r="I4827" t="s">
        <v>205</v>
      </c>
      <c r="K4827" t="s">
        <v>56</v>
      </c>
      <c r="L4827" t="s">
        <v>17</v>
      </c>
      <c r="M4827" t="s">
        <v>401</v>
      </c>
    </row>
    <row r="4828" spans="1:13" x14ac:dyDescent="0.3">
      <c r="A4828" t="s">
        <v>4617</v>
      </c>
      <c r="C4828" t="s">
        <v>11813</v>
      </c>
      <c r="D4828">
        <v>17</v>
      </c>
      <c r="E4828" s="1">
        <v>2100000</v>
      </c>
      <c r="G4828" t="s">
        <v>69</v>
      </c>
      <c r="H4828" t="s">
        <v>12182</v>
      </c>
      <c r="I4828" t="s">
        <v>205</v>
      </c>
      <c r="K4828" t="s">
        <v>56</v>
      </c>
      <c r="L4828" t="s">
        <v>17</v>
      </c>
      <c r="M4828" t="s">
        <v>39</v>
      </c>
    </row>
    <row r="4829" spans="1:13" x14ac:dyDescent="0.3">
      <c r="A4829" t="s">
        <v>4617</v>
      </c>
      <c r="C4829" t="s">
        <v>36676</v>
      </c>
      <c r="D4829">
        <v>18</v>
      </c>
      <c r="E4829" s="1">
        <v>50928</v>
      </c>
      <c r="G4829" t="s">
        <v>69</v>
      </c>
      <c r="H4829" t="s">
        <v>36704</v>
      </c>
      <c r="I4829" t="s">
        <v>205</v>
      </c>
      <c r="K4829" t="s">
        <v>56</v>
      </c>
      <c r="L4829" t="s">
        <v>38</v>
      </c>
      <c r="M4829" t="s">
        <v>39</v>
      </c>
    </row>
    <row r="4830" spans="1:13" x14ac:dyDescent="0.3">
      <c r="A4830" t="s">
        <v>2767</v>
      </c>
      <c r="C4830" t="s">
        <v>2269</v>
      </c>
      <c r="D4830">
        <v>12</v>
      </c>
      <c r="E4830" s="1">
        <v>150000</v>
      </c>
      <c r="G4830" t="s">
        <v>34</v>
      </c>
      <c r="H4830" t="s">
        <v>2768</v>
      </c>
      <c r="I4830" t="s">
        <v>73</v>
      </c>
      <c r="K4830" t="s">
        <v>74</v>
      </c>
      <c r="L4830" t="s">
        <v>44</v>
      </c>
      <c r="M4830" t="s">
        <v>75</v>
      </c>
    </row>
    <row r="4831" spans="1:13" x14ac:dyDescent="0.3">
      <c r="A4831" t="s">
        <v>9992</v>
      </c>
      <c r="C4831" t="s">
        <v>9547</v>
      </c>
      <c r="D4831">
        <v>25</v>
      </c>
      <c r="E4831" s="1">
        <v>100000</v>
      </c>
      <c r="G4831" t="s">
        <v>69</v>
      </c>
      <c r="H4831" t="s">
        <v>9993</v>
      </c>
      <c r="I4831" t="s">
        <v>2091</v>
      </c>
      <c r="J4831" t="s">
        <v>1333</v>
      </c>
      <c r="K4831" t="s">
        <v>51</v>
      </c>
      <c r="L4831" t="s">
        <v>17</v>
      </c>
      <c r="M4831" t="s">
        <v>221</v>
      </c>
    </row>
    <row r="4832" spans="1:13" x14ac:dyDescent="0.3">
      <c r="A4832" t="s">
        <v>17853</v>
      </c>
      <c r="C4832" t="s">
        <v>17828</v>
      </c>
      <c r="D4832">
        <v>12</v>
      </c>
      <c r="E4832" s="1">
        <v>142000</v>
      </c>
      <c r="G4832" t="s">
        <v>111</v>
      </c>
      <c r="H4832" t="s">
        <v>17854</v>
      </c>
      <c r="I4832" t="s">
        <v>1327</v>
      </c>
      <c r="J4832" t="s">
        <v>86</v>
      </c>
      <c r="K4832" t="s">
        <v>24</v>
      </c>
      <c r="L4832" t="s">
        <v>25</v>
      </c>
      <c r="M4832" t="s">
        <v>322</v>
      </c>
    </row>
    <row r="4833" spans="1:13" x14ac:dyDescent="0.3">
      <c r="A4833" t="s">
        <v>4684</v>
      </c>
      <c r="C4833" t="s">
        <v>4681</v>
      </c>
      <c r="D4833">
        <v>23</v>
      </c>
      <c r="E4833" s="1">
        <v>449993</v>
      </c>
      <c r="G4833" t="s">
        <v>34</v>
      </c>
      <c r="H4833" t="s">
        <v>4685</v>
      </c>
      <c r="I4833" t="s">
        <v>36</v>
      </c>
      <c r="J4833" t="s">
        <v>36</v>
      </c>
      <c r="K4833" t="s">
        <v>37</v>
      </c>
      <c r="L4833" t="s">
        <v>38</v>
      </c>
      <c r="M4833" t="s">
        <v>39</v>
      </c>
    </row>
    <row r="4834" spans="1:13" x14ac:dyDescent="0.3">
      <c r="A4834" t="s">
        <v>4684</v>
      </c>
      <c r="C4834" t="s">
        <v>11813</v>
      </c>
      <c r="D4834">
        <v>26</v>
      </c>
      <c r="E4834" s="1">
        <v>449908</v>
      </c>
      <c r="G4834" t="s">
        <v>34</v>
      </c>
      <c r="H4834" t="s">
        <v>11988</v>
      </c>
      <c r="I4834" t="s">
        <v>36</v>
      </c>
      <c r="J4834" t="s">
        <v>36</v>
      </c>
      <c r="K4834" t="s">
        <v>37</v>
      </c>
      <c r="L4834" t="s">
        <v>38</v>
      </c>
      <c r="M4834" t="s">
        <v>39</v>
      </c>
    </row>
    <row r="4835" spans="1:13" x14ac:dyDescent="0.3">
      <c r="A4835" t="s">
        <v>2865</v>
      </c>
      <c r="C4835" t="s">
        <v>2269</v>
      </c>
      <c r="D4835">
        <v>36</v>
      </c>
      <c r="E4835" s="1">
        <v>2499713</v>
      </c>
      <c r="G4835" t="s">
        <v>34</v>
      </c>
      <c r="H4835" t="s">
        <v>2866</v>
      </c>
      <c r="I4835" t="s">
        <v>35</v>
      </c>
      <c r="J4835" t="s">
        <v>36</v>
      </c>
      <c r="K4835" t="s">
        <v>37</v>
      </c>
      <c r="L4835" t="s">
        <v>38</v>
      </c>
      <c r="M4835" t="s">
        <v>61</v>
      </c>
    </row>
    <row r="4836" spans="1:13" x14ac:dyDescent="0.3">
      <c r="A4836" t="s">
        <v>2865</v>
      </c>
      <c r="C4836" t="s">
        <v>4928</v>
      </c>
      <c r="D4836">
        <v>42</v>
      </c>
      <c r="E4836" s="1">
        <v>2189136</v>
      </c>
      <c r="G4836" t="s">
        <v>34</v>
      </c>
      <c r="H4836" t="s">
        <v>4939</v>
      </c>
      <c r="I4836" t="s">
        <v>35</v>
      </c>
      <c r="J4836" t="s">
        <v>36</v>
      </c>
      <c r="K4836" t="s">
        <v>37</v>
      </c>
      <c r="L4836" t="s">
        <v>38</v>
      </c>
      <c r="M4836" t="s">
        <v>740</v>
      </c>
    </row>
    <row r="4837" spans="1:13" x14ac:dyDescent="0.3">
      <c r="A4837" t="s">
        <v>28198</v>
      </c>
      <c r="C4837" t="s">
        <v>27925</v>
      </c>
      <c r="D4837">
        <v>16</v>
      </c>
      <c r="E4837" s="1">
        <v>500000</v>
      </c>
      <c r="G4837" t="s">
        <v>111</v>
      </c>
      <c r="H4837" t="s">
        <v>28199</v>
      </c>
      <c r="I4837" t="s">
        <v>2336</v>
      </c>
      <c r="J4837" t="s">
        <v>433</v>
      </c>
      <c r="K4837" t="s">
        <v>24</v>
      </c>
      <c r="L4837" t="s">
        <v>25</v>
      </c>
      <c r="M4837" t="s">
        <v>112</v>
      </c>
    </row>
    <row r="4838" spans="1:13" x14ac:dyDescent="0.3">
      <c r="A4838" t="s">
        <v>5922</v>
      </c>
      <c r="C4838" t="s">
        <v>5881</v>
      </c>
      <c r="D4838">
        <v>12</v>
      </c>
      <c r="E4838" s="1">
        <v>250230</v>
      </c>
      <c r="G4838" t="s">
        <v>69</v>
      </c>
      <c r="H4838" t="s">
        <v>5923</v>
      </c>
      <c r="I4838" t="s">
        <v>1583</v>
      </c>
      <c r="K4838" t="s">
        <v>1584</v>
      </c>
      <c r="L4838" t="s">
        <v>248</v>
      </c>
      <c r="M4838" t="s">
        <v>39</v>
      </c>
    </row>
    <row r="4839" spans="1:13" x14ac:dyDescent="0.3">
      <c r="A4839" t="s">
        <v>5922</v>
      </c>
      <c r="C4839" t="s">
        <v>21173</v>
      </c>
      <c r="D4839">
        <v>16</v>
      </c>
      <c r="E4839" s="1">
        <v>333470</v>
      </c>
      <c r="G4839" t="s">
        <v>69</v>
      </c>
      <c r="H4839" t="s">
        <v>21393</v>
      </c>
      <c r="I4839" t="s">
        <v>1583</v>
      </c>
      <c r="K4839" t="s">
        <v>1584</v>
      </c>
      <c r="L4839" t="s">
        <v>248</v>
      </c>
      <c r="M4839" t="s">
        <v>39</v>
      </c>
    </row>
    <row r="4840" spans="1:13" x14ac:dyDescent="0.3">
      <c r="A4840" t="s">
        <v>5922</v>
      </c>
      <c r="C4840" t="s">
        <v>11813</v>
      </c>
      <c r="D4840">
        <v>17</v>
      </c>
      <c r="E4840" s="1">
        <v>292063</v>
      </c>
      <c r="G4840" t="s">
        <v>69</v>
      </c>
      <c r="H4840" t="s">
        <v>11856</v>
      </c>
      <c r="I4840" t="s">
        <v>1583</v>
      </c>
      <c r="K4840" t="s">
        <v>1584</v>
      </c>
      <c r="L4840" t="s">
        <v>248</v>
      </c>
      <c r="M4840" t="s">
        <v>39</v>
      </c>
    </row>
    <row r="4841" spans="1:13" x14ac:dyDescent="0.3">
      <c r="A4841" t="s">
        <v>20573</v>
      </c>
      <c r="C4841" t="s">
        <v>20542</v>
      </c>
      <c r="D4841">
        <v>12</v>
      </c>
      <c r="E4841" s="1">
        <v>50000</v>
      </c>
      <c r="G4841" t="s">
        <v>111</v>
      </c>
      <c r="H4841" t="s">
        <v>20574</v>
      </c>
      <c r="I4841" t="s">
        <v>2109</v>
      </c>
      <c r="J4841" t="s">
        <v>288</v>
      </c>
      <c r="K4841" t="s">
        <v>24</v>
      </c>
      <c r="L4841" t="s">
        <v>25</v>
      </c>
      <c r="M4841" t="s">
        <v>6109</v>
      </c>
    </row>
    <row r="4842" spans="1:13" x14ac:dyDescent="0.3">
      <c r="A4842" t="s">
        <v>19056</v>
      </c>
      <c r="C4842" t="s">
        <v>19032</v>
      </c>
      <c r="D4842">
        <v>18</v>
      </c>
      <c r="E4842" s="1">
        <v>100000</v>
      </c>
      <c r="G4842" t="s">
        <v>111</v>
      </c>
      <c r="H4842" t="s">
        <v>18349</v>
      </c>
      <c r="I4842" t="s">
        <v>19057</v>
      </c>
      <c r="J4842" t="s">
        <v>288</v>
      </c>
      <c r="K4842" t="s">
        <v>24</v>
      </c>
      <c r="L4842" t="s">
        <v>25</v>
      </c>
      <c r="M4842" t="s">
        <v>6109</v>
      </c>
    </row>
    <row r="4843" spans="1:13" x14ac:dyDescent="0.3">
      <c r="A4843" t="s">
        <v>11583</v>
      </c>
      <c r="C4843" t="s">
        <v>16755</v>
      </c>
      <c r="D4843">
        <v>75</v>
      </c>
      <c r="E4843" s="1">
        <v>1624187</v>
      </c>
      <c r="G4843" t="s">
        <v>111</v>
      </c>
      <c r="H4843" t="s">
        <v>16823</v>
      </c>
      <c r="I4843" t="s">
        <v>6155</v>
      </c>
      <c r="J4843" t="s">
        <v>6145</v>
      </c>
      <c r="K4843" t="s">
        <v>24</v>
      </c>
      <c r="L4843" t="s">
        <v>25</v>
      </c>
      <c r="M4843" t="s">
        <v>232</v>
      </c>
    </row>
    <row r="4844" spans="1:13" x14ac:dyDescent="0.3">
      <c r="A4844" t="s">
        <v>11583</v>
      </c>
      <c r="C4844" t="s">
        <v>11494</v>
      </c>
      <c r="D4844">
        <v>8</v>
      </c>
      <c r="E4844" s="1">
        <v>75020</v>
      </c>
      <c r="G4844" t="s">
        <v>111</v>
      </c>
      <c r="H4844" t="s">
        <v>11584</v>
      </c>
      <c r="I4844" t="s">
        <v>6155</v>
      </c>
      <c r="J4844" t="s">
        <v>6145</v>
      </c>
      <c r="K4844" t="s">
        <v>24</v>
      </c>
      <c r="L4844" t="s">
        <v>25</v>
      </c>
      <c r="M4844" t="s">
        <v>232</v>
      </c>
    </row>
    <row r="4845" spans="1:13" x14ac:dyDescent="0.3">
      <c r="A4845" t="s">
        <v>36576</v>
      </c>
      <c r="C4845" t="s">
        <v>36503</v>
      </c>
      <c r="D4845">
        <v>3</v>
      </c>
      <c r="E4845" s="1">
        <v>23917</v>
      </c>
      <c r="G4845" t="s">
        <v>34</v>
      </c>
      <c r="H4845" t="s">
        <v>6143</v>
      </c>
      <c r="I4845" t="s">
        <v>14370</v>
      </c>
      <c r="J4845" t="s">
        <v>124</v>
      </c>
      <c r="K4845" t="s">
        <v>24</v>
      </c>
      <c r="L4845" t="s">
        <v>25</v>
      </c>
      <c r="M4845" t="s">
        <v>6146</v>
      </c>
    </row>
    <row r="4846" spans="1:13" x14ac:dyDescent="0.3">
      <c r="A4846" t="s">
        <v>12297</v>
      </c>
      <c r="C4846" t="s">
        <v>12250</v>
      </c>
      <c r="D4846">
        <v>2</v>
      </c>
      <c r="E4846" s="1">
        <v>20000</v>
      </c>
      <c r="G4846" t="s">
        <v>34</v>
      </c>
      <c r="H4846" t="s">
        <v>12298</v>
      </c>
      <c r="I4846" t="s">
        <v>104</v>
      </c>
      <c r="J4846" t="s">
        <v>86</v>
      </c>
      <c r="K4846" t="s">
        <v>24</v>
      </c>
      <c r="L4846" t="s">
        <v>17</v>
      </c>
      <c r="M4846" t="s">
        <v>217</v>
      </c>
    </row>
    <row r="4847" spans="1:13" x14ac:dyDescent="0.3">
      <c r="A4847" t="s">
        <v>18392</v>
      </c>
      <c r="C4847" t="s">
        <v>18377</v>
      </c>
      <c r="D4847">
        <v>12</v>
      </c>
      <c r="E4847" s="1">
        <v>45000</v>
      </c>
      <c r="G4847" t="s">
        <v>111</v>
      </c>
      <c r="H4847" t="s">
        <v>18393</v>
      </c>
      <c r="I4847" t="s">
        <v>6686</v>
      </c>
      <c r="J4847" t="s">
        <v>22</v>
      </c>
      <c r="K4847" t="s">
        <v>24</v>
      </c>
      <c r="L4847" t="s">
        <v>25</v>
      </c>
      <c r="M4847" t="s">
        <v>6109</v>
      </c>
    </row>
    <row r="4848" spans="1:13" x14ac:dyDescent="0.3">
      <c r="A4848" t="s">
        <v>6684</v>
      </c>
      <c r="C4848" t="s">
        <v>6671</v>
      </c>
      <c r="D4848">
        <v>12</v>
      </c>
      <c r="E4848" s="1">
        <v>50000</v>
      </c>
      <c r="G4848" t="s">
        <v>111</v>
      </c>
      <c r="H4848" t="s">
        <v>6685</v>
      </c>
      <c r="I4848" t="s">
        <v>6686</v>
      </c>
      <c r="J4848" t="s">
        <v>22</v>
      </c>
      <c r="K4848" t="s">
        <v>24</v>
      </c>
      <c r="L4848" t="s">
        <v>25</v>
      </c>
      <c r="M4848" t="s">
        <v>6109</v>
      </c>
    </row>
    <row r="4849" spans="1:13" x14ac:dyDescent="0.3">
      <c r="A4849" t="s">
        <v>26093</v>
      </c>
      <c r="C4849" t="s">
        <v>25932</v>
      </c>
      <c r="D4849">
        <v>2</v>
      </c>
      <c r="E4849" s="1">
        <v>10193</v>
      </c>
      <c r="G4849" t="s">
        <v>34</v>
      </c>
      <c r="H4849" t="s">
        <v>6143</v>
      </c>
      <c r="I4849" t="s">
        <v>26094</v>
      </c>
      <c r="J4849" t="s">
        <v>700</v>
      </c>
      <c r="K4849" t="s">
        <v>24</v>
      </c>
      <c r="L4849" t="s">
        <v>25</v>
      </c>
      <c r="M4849" t="s">
        <v>6146</v>
      </c>
    </row>
    <row r="4850" spans="1:13" x14ac:dyDescent="0.3">
      <c r="A4850" t="s">
        <v>23638</v>
      </c>
      <c r="C4850" t="s">
        <v>23564</v>
      </c>
      <c r="D4850">
        <v>31</v>
      </c>
      <c r="E4850" s="1">
        <v>49826</v>
      </c>
      <c r="G4850" t="s">
        <v>13</v>
      </c>
      <c r="H4850" t="s">
        <v>23639</v>
      </c>
      <c r="I4850" t="s">
        <v>15337</v>
      </c>
      <c r="J4850" t="s">
        <v>119</v>
      </c>
      <c r="K4850" t="s">
        <v>24</v>
      </c>
      <c r="L4850" t="s">
        <v>17</v>
      </c>
      <c r="M4850" t="s">
        <v>442</v>
      </c>
    </row>
    <row r="4851" spans="1:13" x14ac:dyDescent="0.3">
      <c r="A4851" t="s">
        <v>37804</v>
      </c>
      <c r="C4851" t="s">
        <v>37782</v>
      </c>
      <c r="D4851">
        <v>168</v>
      </c>
      <c r="E4851" s="1">
        <v>20000000</v>
      </c>
      <c r="G4851" t="s">
        <v>21</v>
      </c>
      <c r="H4851" t="s">
        <v>37805</v>
      </c>
      <c r="I4851" t="s">
        <v>1050</v>
      </c>
      <c r="J4851" t="s">
        <v>119</v>
      </c>
      <c r="K4851" t="s">
        <v>24</v>
      </c>
      <c r="L4851" t="s">
        <v>25</v>
      </c>
      <c r="M4851" t="s">
        <v>26</v>
      </c>
    </row>
    <row r="4852" spans="1:13" x14ac:dyDescent="0.3">
      <c r="A4852" t="s">
        <v>19983</v>
      </c>
      <c r="C4852" t="s">
        <v>19936</v>
      </c>
      <c r="D4852">
        <v>5</v>
      </c>
      <c r="E4852" s="1">
        <v>4955</v>
      </c>
      <c r="G4852" t="s">
        <v>34</v>
      </c>
      <c r="H4852" t="s">
        <v>6143</v>
      </c>
      <c r="I4852" t="s">
        <v>19984</v>
      </c>
      <c r="J4852" t="s">
        <v>9844</v>
      </c>
      <c r="K4852" t="s">
        <v>24</v>
      </c>
      <c r="L4852" t="s">
        <v>25</v>
      </c>
      <c r="M4852" t="s">
        <v>6146</v>
      </c>
    </row>
    <row r="4853" spans="1:13" x14ac:dyDescent="0.3">
      <c r="A4853" t="s">
        <v>6150</v>
      </c>
      <c r="C4853" t="s">
        <v>6098</v>
      </c>
      <c r="D4853">
        <v>3</v>
      </c>
      <c r="E4853" s="1">
        <v>14523</v>
      </c>
      <c r="G4853" t="s">
        <v>34</v>
      </c>
      <c r="H4853" t="s">
        <v>6143</v>
      </c>
      <c r="I4853" t="s">
        <v>6151</v>
      </c>
      <c r="J4853" t="s">
        <v>6145</v>
      </c>
      <c r="K4853" t="s">
        <v>24</v>
      </c>
      <c r="L4853" t="s">
        <v>25</v>
      </c>
      <c r="M4853" t="s">
        <v>6146</v>
      </c>
    </row>
    <row r="4854" spans="1:13" x14ac:dyDescent="0.3">
      <c r="A4854" t="s">
        <v>26626</v>
      </c>
      <c r="C4854" t="s">
        <v>26519</v>
      </c>
      <c r="D4854">
        <v>5</v>
      </c>
      <c r="E4854" s="1">
        <v>11510</v>
      </c>
      <c r="G4854" t="s">
        <v>34</v>
      </c>
      <c r="H4854" t="s">
        <v>6143</v>
      </c>
      <c r="I4854" t="s">
        <v>26627</v>
      </c>
      <c r="J4854" t="s">
        <v>2347</v>
      </c>
      <c r="K4854" t="s">
        <v>24</v>
      </c>
      <c r="L4854" t="s">
        <v>25</v>
      </c>
      <c r="M4854" t="s">
        <v>6146</v>
      </c>
    </row>
    <row r="4855" spans="1:13" x14ac:dyDescent="0.3">
      <c r="A4855" t="s">
        <v>19135</v>
      </c>
      <c r="C4855" t="s">
        <v>19032</v>
      </c>
      <c r="D4855">
        <v>4</v>
      </c>
      <c r="E4855" s="1">
        <v>60814</v>
      </c>
      <c r="G4855" t="s">
        <v>34</v>
      </c>
      <c r="H4855" t="s">
        <v>6143</v>
      </c>
      <c r="I4855" t="s">
        <v>19136</v>
      </c>
      <c r="J4855" t="s">
        <v>236</v>
      </c>
      <c r="K4855" t="s">
        <v>24</v>
      </c>
      <c r="L4855" t="s">
        <v>25</v>
      </c>
      <c r="M4855" t="s">
        <v>6146</v>
      </c>
    </row>
    <row r="4856" spans="1:13" x14ac:dyDescent="0.3">
      <c r="A4856" t="s">
        <v>19135</v>
      </c>
      <c r="C4856" t="s">
        <v>19032</v>
      </c>
      <c r="D4856">
        <v>4</v>
      </c>
      <c r="E4856" s="1">
        <v>30765</v>
      </c>
      <c r="G4856" t="s">
        <v>34</v>
      </c>
      <c r="H4856" t="s">
        <v>6143</v>
      </c>
      <c r="I4856" t="s">
        <v>19136</v>
      </c>
      <c r="J4856" t="s">
        <v>236</v>
      </c>
      <c r="K4856" t="s">
        <v>24</v>
      </c>
      <c r="L4856" t="s">
        <v>25</v>
      </c>
      <c r="M4856" t="s">
        <v>6146</v>
      </c>
    </row>
    <row r="4857" spans="1:13" x14ac:dyDescent="0.3">
      <c r="A4857" t="s">
        <v>26628</v>
      </c>
      <c r="C4857" t="s">
        <v>26519</v>
      </c>
      <c r="D4857">
        <v>5</v>
      </c>
      <c r="E4857" s="1">
        <v>11535</v>
      </c>
      <c r="G4857" t="s">
        <v>34</v>
      </c>
      <c r="H4857" t="s">
        <v>6143</v>
      </c>
      <c r="I4857" t="s">
        <v>19136</v>
      </c>
      <c r="J4857" t="s">
        <v>2347</v>
      </c>
      <c r="K4857" t="s">
        <v>24</v>
      </c>
      <c r="L4857" t="s">
        <v>25</v>
      </c>
      <c r="M4857" t="s">
        <v>6146</v>
      </c>
    </row>
    <row r="4858" spans="1:13" x14ac:dyDescent="0.3">
      <c r="A4858" t="s">
        <v>24237</v>
      </c>
      <c r="C4858" t="s">
        <v>24055</v>
      </c>
      <c r="D4858">
        <v>63</v>
      </c>
      <c r="E4858" s="1">
        <v>2814755</v>
      </c>
      <c r="G4858" t="s">
        <v>13</v>
      </c>
      <c r="H4858" t="s">
        <v>24238</v>
      </c>
      <c r="I4858" t="s">
        <v>321</v>
      </c>
      <c r="J4858" t="s">
        <v>236</v>
      </c>
      <c r="K4858" t="s">
        <v>24</v>
      </c>
      <c r="L4858" t="s">
        <v>17</v>
      </c>
      <c r="M4858" t="s">
        <v>105</v>
      </c>
    </row>
    <row r="4859" spans="1:13" x14ac:dyDescent="0.3">
      <c r="A4859" t="s">
        <v>14665</v>
      </c>
      <c r="C4859" t="s">
        <v>18377</v>
      </c>
      <c r="D4859">
        <v>32</v>
      </c>
      <c r="E4859" s="1">
        <v>28942</v>
      </c>
      <c r="G4859" t="s">
        <v>34</v>
      </c>
      <c r="H4859" t="s">
        <v>7013</v>
      </c>
      <c r="I4859" t="s">
        <v>80</v>
      </c>
      <c r="J4859" t="s">
        <v>81</v>
      </c>
      <c r="K4859" t="s">
        <v>24</v>
      </c>
      <c r="L4859" t="s">
        <v>25</v>
      </c>
      <c r="M4859" t="s">
        <v>6146</v>
      </c>
    </row>
    <row r="4860" spans="1:13" x14ac:dyDescent="0.3">
      <c r="A4860" t="s">
        <v>14665</v>
      </c>
      <c r="C4860" t="s">
        <v>14619</v>
      </c>
      <c r="D4860">
        <v>7</v>
      </c>
      <c r="E4860" s="1">
        <v>132450</v>
      </c>
      <c r="G4860" t="s">
        <v>34</v>
      </c>
      <c r="H4860" t="s">
        <v>6493</v>
      </c>
      <c r="I4860" t="s">
        <v>80</v>
      </c>
      <c r="J4860" t="s">
        <v>81</v>
      </c>
      <c r="K4860" t="s">
        <v>24</v>
      </c>
      <c r="L4860" t="s">
        <v>25</v>
      </c>
      <c r="M4860" t="s">
        <v>6146</v>
      </c>
    </row>
    <row r="4861" spans="1:13" x14ac:dyDescent="0.3">
      <c r="A4861" t="s">
        <v>6732</v>
      </c>
      <c r="C4861" t="s">
        <v>6671</v>
      </c>
      <c r="D4861">
        <v>3</v>
      </c>
      <c r="E4861" s="1">
        <v>17063</v>
      </c>
      <c r="G4861" t="s">
        <v>34</v>
      </c>
      <c r="H4861" t="s">
        <v>6143</v>
      </c>
      <c r="I4861" t="s">
        <v>5838</v>
      </c>
      <c r="J4861" t="s">
        <v>1250</v>
      </c>
      <c r="K4861" t="s">
        <v>24</v>
      </c>
      <c r="L4861" t="s">
        <v>25</v>
      </c>
      <c r="M4861" t="s">
        <v>6146</v>
      </c>
    </row>
    <row r="4862" spans="1:13" x14ac:dyDescent="0.3">
      <c r="A4862" t="s">
        <v>15154</v>
      </c>
      <c r="C4862" t="s">
        <v>15008</v>
      </c>
      <c r="D4862">
        <v>4</v>
      </c>
      <c r="E4862" s="1">
        <v>18358</v>
      </c>
      <c r="G4862" t="s">
        <v>34</v>
      </c>
      <c r="H4862" t="s">
        <v>6143</v>
      </c>
      <c r="I4862" t="s">
        <v>15155</v>
      </c>
      <c r="J4862" t="s">
        <v>761</v>
      </c>
      <c r="K4862" t="s">
        <v>24</v>
      </c>
      <c r="L4862" t="s">
        <v>25</v>
      </c>
      <c r="M4862" t="s">
        <v>6146</v>
      </c>
    </row>
    <row r="4863" spans="1:13" x14ac:dyDescent="0.3">
      <c r="A4863" t="s">
        <v>25271</v>
      </c>
      <c r="C4863" t="s">
        <v>25248</v>
      </c>
      <c r="D4863">
        <v>35</v>
      </c>
      <c r="E4863" s="1">
        <v>300000</v>
      </c>
      <c r="G4863" t="s">
        <v>111</v>
      </c>
      <c r="H4863" t="s">
        <v>25272</v>
      </c>
      <c r="I4863" t="s">
        <v>4138</v>
      </c>
      <c r="J4863" t="s">
        <v>86</v>
      </c>
      <c r="K4863" t="s">
        <v>24</v>
      </c>
      <c r="L4863" t="s">
        <v>25</v>
      </c>
      <c r="M4863" t="s">
        <v>120</v>
      </c>
    </row>
    <row r="4864" spans="1:13" x14ac:dyDescent="0.3">
      <c r="A4864" t="s">
        <v>25271</v>
      </c>
      <c r="C4864" t="s">
        <v>25932</v>
      </c>
      <c r="D4864">
        <v>36</v>
      </c>
      <c r="E4864" s="1">
        <v>1603000</v>
      </c>
      <c r="G4864" t="s">
        <v>111</v>
      </c>
      <c r="H4864" t="s">
        <v>25981</v>
      </c>
      <c r="I4864" t="s">
        <v>4138</v>
      </c>
      <c r="J4864" t="s">
        <v>86</v>
      </c>
      <c r="K4864" t="s">
        <v>24</v>
      </c>
      <c r="L4864" t="s">
        <v>25</v>
      </c>
      <c r="M4864" t="s">
        <v>120</v>
      </c>
    </row>
    <row r="4865" spans="1:13" x14ac:dyDescent="0.3">
      <c r="A4865" t="s">
        <v>34776</v>
      </c>
      <c r="C4865" t="s">
        <v>34736</v>
      </c>
      <c r="D4865">
        <v>52</v>
      </c>
      <c r="E4865" s="1">
        <v>3187212</v>
      </c>
      <c r="G4865" t="s">
        <v>13</v>
      </c>
      <c r="H4865" t="s">
        <v>34777</v>
      </c>
      <c r="I4865" t="s">
        <v>14236</v>
      </c>
      <c r="J4865" t="s">
        <v>280</v>
      </c>
      <c r="K4865" t="s">
        <v>24</v>
      </c>
      <c r="L4865" t="s">
        <v>210</v>
      </c>
      <c r="M4865" t="s">
        <v>66</v>
      </c>
    </row>
    <row r="4866" spans="1:13" x14ac:dyDescent="0.3">
      <c r="A4866" t="s">
        <v>13289</v>
      </c>
      <c r="C4866" t="s">
        <v>12994</v>
      </c>
      <c r="D4866">
        <v>4</v>
      </c>
      <c r="E4866" s="1">
        <v>5509</v>
      </c>
      <c r="G4866" t="s">
        <v>34</v>
      </c>
      <c r="H4866" t="s">
        <v>6143</v>
      </c>
      <c r="I4866" t="s">
        <v>13290</v>
      </c>
      <c r="J4866" t="s">
        <v>7536</v>
      </c>
      <c r="K4866" t="s">
        <v>24</v>
      </c>
      <c r="L4866" t="s">
        <v>25</v>
      </c>
      <c r="M4866" t="s">
        <v>6146</v>
      </c>
    </row>
    <row r="4867" spans="1:13" x14ac:dyDescent="0.3">
      <c r="A4867" t="s">
        <v>18657</v>
      </c>
      <c r="C4867" t="s">
        <v>18470</v>
      </c>
      <c r="D4867">
        <v>4</v>
      </c>
      <c r="E4867" s="1">
        <v>7515</v>
      </c>
      <c r="G4867" t="s">
        <v>34</v>
      </c>
      <c r="H4867" t="s">
        <v>6143</v>
      </c>
      <c r="I4867" t="s">
        <v>18658</v>
      </c>
      <c r="J4867" t="s">
        <v>3203</v>
      </c>
      <c r="K4867" t="s">
        <v>24</v>
      </c>
      <c r="L4867" t="s">
        <v>25</v>
      </c>
      <c r="M4867" t="s">
        <v>6146</v>
      </c>
    </row>
    <row r="4868" spans="1:13" x14ac:dyDescent="0.3">
      <c r="A4868" t="s">
        <v>25844</v>
      </c>
      <c r="C4868" t="s">
        <v>25784</v>
      </c>
      <c r="D4868">
        <v>4</v>
      </c>
      <c r="E4868" s="1">
        <v>13444</v>
      </c>
      <c r="G4868" t="s">
        <v>34</v>
      </c>
      <c r="H4868" t="s">
        <v>6143</v>
      </c>
      <c r="I4868" t="s">
        <v>6423</v>
      </c>
      <c r="J4868" t="s">
        <v>86</v>
      </c>
      <c r="K4868" t="s">
        <v>24</v>
      </c>
      <c r="L4868" t="s">
        <v>25</v>
      </c>
      <c r="M4868" t="s">
        <v>6146</v>
      </c>
    </row>
    <row r="4869" spans="1:13" x14ac:dyDescent="0.3">
      <c r="A4869" t="s">
        <v>6422</v>
      </c>
      <c r="C4869" t="s">
        <v>6249</v>
      </c>
      <c r="D4869">
        <v>4</v>
      </c>
      <c r="E4869" s="1">
        <v>19719</v>
      </c>
      <c r="G4869" t="s">
        <v>34</v>
      </c>
      <c r="H4869" t="s">
        <v>6143</v>
      </c>
      <c r="I4869" t="s">
        <v>6423</v>
      </c>
      <c r="J4869" t="s">
        <v>6297</v>
      </c>
      <c r="K4869" t="s">
        <v>24</v>
      </c>
      <c r="L4869" t="s">
        <v>25</v>
      </c>
      <c r="M4869" t="s">
        <v>6146</v>
      </c>
    </row>
    <row r="4870" spans="1:13" x14ac:dyDescent="0.3">
      <c r="A4870" t="s">
        <v>18659</v>
      </c>
      <c r="C4870" t="s">
        <v>18470</v>
      </c>
      <c r="D4870">
        <v>4</v>
      </c>
      <c r="E4870" s="1">
        <v>11010</v>
      </c>
      <c r="G4870" t="s">
        <v>34</v>
      </c>
      <c r="H4870" t="s">
        <v>6143</v>
      </c>
      <c r="I4870" t="s">
        <v>18660</v>
      </c>
      <c r="J4870" t="s">
        <v>3203</v>
      </c>
      <c r="K4870" t="s">
        <v>24</v>
      </c>
      <c r="L4870" t="s">
        <v>25</v>
      </c>
      <c r="M4870" t="s">
        <v>6146</v>
      </c>
    </row>
    <row r="4871" spans="1:13" x14ac:dyDescent="0.3">
      <c r="A4871" t="s">
        <v>14745</v>
      </c>
      <c r="C4871" t="s">
        <v>14716</v>
      </c>
      <c r="D4871">
        <v>4</v>
      </c>
      <c r="E4871" s="1">
        <v>15863</v>
      </c>
      <c r="G4871" t="s">
        <v>34</v>
      </c>
      <c r="H4871" t="s">
        <v>6143</v>
      </c>
      <c r="I4871" t="s">
        <v>10527</v>
      </c>
      <c r="J4871" t="s">
        <v>300</v>
      </c>
      <c r="K4871" t="s">
        <v>24</v>
      </c>
      <c r="L4871" t="s">
        <v>25</v>
      </c>
      <c r="M4871" t="s">
        <v>6146</v>
      </c>
    </row>
    <row r="4872" spans="1:13" x14ac:dyDescent="0.3">
      <c r="A4872" t="s">
        <v>14745</v>
      </c>
      <c r="C4872" t="s">
        <v>14716</v>
      </c>
      <c r="D4872">
        <v>4</v>
      </c>
      <c r="E4872" s="1">
        <v>30431</v>
      </c>
      <c r="G4872" t="s">
        <v>34</v>
      </c>
      <c r="H4872" t="s">
        <v>6143</v>
      </c>
      <c r="I4872" t="s">
        <v>10527</v>
      </c>
      <c r="J4872" t="s">
        <v>300</v>
      </c>
      <c r="K4872" t="s">
        <v>24</v>
      </c>
      <c r="L4872" t="s">
        <v>25</v>
      </c>
      <c r="M4872" t="s">
        <v>6146</v>
      </c>
    </row>
    <row r="4873" spans="1:13" x14ac:dyDescent="0.3">
      <c r="A4873" t="s">
        <v>11757</v>
      </c>
      <c r="C4873" t="s">
        <v>27614</v>
      </c>
      <c r="D4873">
        <v>13</v>
      </c>
      <c r="E4873" s="1">
        <v>130000</v>
      </c>
      <c r="G4873" t="s">
        <v>21</v>
      </c>
      <c r="H4873" t="s">
        <v>5210</v>
      </c>
      <c r="I4873" t="s">
        <v>156</v>
      </c>
      <c r="J4873" t="s">
        <v>22</v>
      </c>
      <c r="K4873" t="s">
        <v>24</v>
      </c>
      <c r="L4873" t="s">
        <v>25</v>
      </c>
      <c r="M4873" t="s">
        <v>26</v>
      </c>
    </row>
    <row r="4874" spans="1:13" x14ac:dyDescent="0.3">
      <c r="A4874" t="s">
        <v>11757</v>
      </c>
      <c r="C4874" t="s">
        <v>11613</v>
      </c>
      <c r="D4874">
        <v>37</v>
      </c>
      <c r="E4874" s="1">
        <v>120000</v>
      </c>
      <c r="G4874" t="s">
        <v>21</v>
      </c>
      <c r="H4874" t="s">
        <v>11758</v>
      </c>
      <c r="I4874" t="s">
        <v>156</v>
      </c>
      <c r="J4874" t="s">
        <v>22</v>
      </c>
      <c r="K4874" t="s">
        <v>24</v>
      </c>
      <c r="L4874" t="s">
        <v>25</v>
      </c>
      <c r="M4874" t="s">
        <v>26</v>
      </c>
    </row>
    <row r="4875" spans="1:13" x14ac:dyDescent="0.3">
      <c r="A4875" t="s">
        <v>11757</v>
      </c>
      <c r="C4875" t="s">
        <v>33603</v>
      </c>
      <c r="D4875">
        <v>17</v>
      </c>
      <c r="E4875" s="1">
        <v>250000</v>
      </c>
      <c r="G4875" t="s">
        <v>21</v>
      </c>
      <c r="H4875" t="s">
        <v>33693</v>
      </c>
      <c r="I4875" t="s">
        <v>156</v>
      </c>
      <c r="J4875" t="s">
        <v>22</v>
      </c>
      <c r="K4875" t="s">
        <v>24</v>
      </c>
      <c r="L4875" t="s">
        <v>25</v>
      </c>
      <c r="M4875" t="s">
        <v>26</v>
      </c>
    </row>
    <row r="4876" spans="1:13" x14ac:dyDescent="0.3">
      <c r="A4876" t="s">
        <v>10378</v>
      </c>
      <c r="C4876" t="s">
        <v>10275</v>
      </c>
      <c r="D4876">
        <v>12</v>
      </c>
      <c r="E4876" s="1">
        <v>100000</v>
      </c>
      <c r="G4876" t="s">
        <v>111</v>
      </c>
      <c r="H4876" t="s">
        <v>10379</v>
      </c>
      <c r="I4876" t="s">
        <v>70</v>
      </c>
      <c r="J4876" t="s">
        <v>70</v>
      </c>
      <c r="K4876" t="s">
        <v>24</v>
      </c>
      <c r="L4876" t="s">
        <v>25</v>
      </c>
      <c r="M4876" t="s">
        <v>120</v>
      </c>
    </row>
    <row r="4877" spans="1:13" x14ac:dyDescent="0.3">
      <c r="A4877" t="s">
        <v>20261</v>
      </c>
      <c r="C4877" t="s">
        <v>20121</v>
      </c>
      <c r="D4877">
        <v>4</v>
      </c>
      <c r="E4877" s="1">
        <v>7759</v>
      </c>
      <c r="G4877" t="s">
        <v>34</v>
      </c>
      <c r="H4877" t="s">
        <v>6143</v>
      </c>
      <c r="I4877" t="s">
        <v>20262</v>
      </c>
      <c r="J4877" t="s">
        <v>288</v>
      </c>
      <c r="K4877" t="s">
        <v>24</v>
      </c>
      <c r="L4877" t="s">
        <v>25</v>
      </c>
      <c r="M4877" t="s">
        <v>6146</v>
      </c>
    </row>
    <row r="4878" spans="1:13" x14ac:dyDescent="0.3">
      <c r="A4878" t="s">
        <v>25218</v>
      </c>
      <c r="C4878" t="s">
        <v>25190</v>
      </c>
      <c r="D4878">
        <v>12</v>
      </c>
      <c r="E4878" s="1">
        <v>70000</v>
      </c>
      <c r="G4878" t="s">
        <v>111</v>
      </c>
      <c r="H4878" t="s">
        <v>25219</v>
      </c>
      <c r="I4878" t="s">
        <v>19661</v>
      </c>
      <c r="J4878" t="s">
        <v>288</v>
      </c>
      <c r="K4878" t="s">
        <v>24</v>
      </c>
      <c r="L4878" t="s">
        <v>25</v>
      </c>
      <c r="M4878" t="s">
        <v>6109</v>
      </c>
    </row>
    <row r="4879" spans="1:13" x14ac:dyDescent="0.3">
      <c r="A4879" t="s">
        <v>13914</v>
      </c>
      <c r="C4879" t="s">
        <v>13456</v>
      </c>
      <c r="D4879">
        <v>7</v>
      </c>
      <c r="E4879" s="1">
        <v>4704</v>
      </c>
      <c r="G4879" t="s">
        <v>34</v>
      </c>
      <c r="H4879" t="s">
        <v>6143</v>
      </c>
      <c r="I4879" t="s">
        <v>13915</v>
      </c>
      <c r="J4879" t="s">
        <v>30</v>
      </c>
      <c r="K4879" t="s">
        <v>24</v>
      </c>
      <c r="L4879" t="s">
        <v>25</v>
      </c>
      <c r="M4879" t="s">
        <v>6146</v>
      </c>
    </row>
    <row r="4880" spans="1:13" x14ac:dyDescent="0.3">
      <c r="A4880" t="s">
        <v>32694</v>
      </c>
      <c r="C4880" t="s">
        <v>32581</v>
      </c>
      <c r="D4880">
        <v>7</v>
      </c>
      <c r="E4880" s="1">
        <v>19146</v>
      </c>
      <c r="G4880" t="s">
        <v>34</v>
      </c>
      <c r="H4880" t="s">
        <v>6143</v>
      </c>
      <c r="I4880" t="s">
        <v>32695</v>
      </c>
      <c r="J4880" t="s">
        <v>70</v>
      </c>
      <c r="K4880" t="s">
        <v>24</v>
      </c>
      <c r="L4880" t="s">
        <v>25</v>
      </c>
      <c r="M4880" t="s">
        <v>6146</v>
      </c>
    </row>
    <row r="4881" spans="1:13" x14ac:dyDescent="0.3">
      <c r="A4881" t="s">
        <v>20641</v>
      </c>
      <c r="C4881" t="s">
        <v>20542</v>
      </c>
      <c r="D4881">
        <v>3</v>
      </c>
      <c r="E4881" s="1">
        <v>12110</v>
      </c>
      <c r="G4881" t="s">
        <v>34</v>
      </c>
      <c r="H4881" t="s">
        <v>6143</v>
      </c>
      <c r="I4881" t="s">
        <v>18662</v>
      </c>
      <c r="J4881" t="s">
        <v>627</v>
      </c>
      <c r="K4881" t="s">
        <v>24</v>
      </c>
      <c r="L4881" t="s">
        <v>25</v>
      </c>
      <c r="M4881" t="s">
        <v>6146</v>
      </c>
    </row>
    <row r="4882" spans="1:13" x14ac:dyDescent="0.3">
      <c r="A4882" t="s">
        <v>18661</v>
      </c>
      <c r="C4882" t="s">
        <v>18470</v>
      </c>
      <c r="D4882">
        <v>4</v>
      </c>
      <c r="E4882" s="1">
        <v>6179</v>
      </c>
      <c r="G4882" t="s">
        <v>34</v>
      </c>
      <c r="H4882" t="s">
        <v>6143</v>
      </c>
      <c r="I4882" t="s">
        <v>18662</v>
      </c>
      <c r="J4882" t="s">
        <v>3203</v>
      </c>
      <c r="K4882" t="s">
        <v>24</v>
      </c>
      <c r="L4882" t="s">
        <v>25</v>
      </c>
      <c r="M4882" t="s">
        <v>6146</v>
      </c>
    </row>
    <row r="4883" spans="1:13" x14ac:dyDescent="0.3">
      <c r="A4883" t="s">
        <v>6317</v>
      </c>
      <c r="C4883" t="s">
        <v>14716</v>
      </c>
      <c r="D4883">
        <v>4</v>
      </c>
      <c r="E4883" s="1">
        <v>17879</v>
      </c>
      <c r="G4883" t="s">
        <v>34</v>
      </c>
      <c r="H4883" t="s">
        <v>6143</v>
      </c>
      <c r="I4883" t="s">
        <v>13529</v>
      </c>
      <c r="J4883" t="s">
        <v>300</v>
      </c>
      <c r="K4883" t="s">
        <v>24</v>
      </c>
      <c r="L4883" t="s">
        <v>25</v>
      </c>
      <c r="M4883" t="s">
        <v>6146</v>
      </c>
    </row>
    <row r="4884" spans="1:13" x14ac:dyDescent="0.3">
      <c r="A4884" t="s">
        <v>6317</v>
      </c>
      <c r="C4884" t="s">
        <v>6249</v>
      </c>
      <c r="D4884">
        <v>4</v>
      </c>
      <c r="E4884" s="1">
        <v>5889</v>
      </c>
      <c r="G4884" t="s">
        <v>34</v>
      </c>
      <c r="H4884" t="s">
        <v>6143</v>
      </c>
      <c r="I4884" t="s">
        <v>6318</v>
      </c>
      <c r="J4884" t="s">
        <v>6297</v>
      </c>
      <c r="K4884" t="s">
        <v>24</v>
      </c>
      <c r="L4884" t="s">
        <v>25</v>
      </c>
      <c r="M4884" t="s">
        <v>6146</v>
      </c>
    </row>
    <row r="4885" spans="1:13" x14ac:dyDescent="0.3">
      <c r="A4885" t="s">
        <v>6317</v>
      </c>
      <c r="C4885" t="s">
        <v>6671</v>
      </c>
      <c r="D4885">
        <v>3</v>
      </c>
      <c r="E4885" s="1">
        <v>6764</v>
      </c>
      <c r="G4885" t="s">
        <v>34</v>
      </c>
      <c r="H4885" t="s">
        <v>6143</v>
      </c>
      <c r="I4885" t="s">
        <v>1020</v>
      </c>
      <c r="J4885" t="s">
        <v>1250</v>
      </c>
      <c r="K4885" t="s">
        <v>24</v>
      </c>
      <c r="L4885" t="s">
        <v>25</v>
      </c>
      <c r="M4885" t="s">
        <v>6146</v>
      </c>
    </row>
    <row r="4886" spans="1:13" x14ac:dyDescent="0.3">
      <c r="A4886" t="s">
        <v>7064</v>
      </c>
      <c r="C4886" t="s">
        <v>6985</v>
      </c>
      <c r="D4886">
        <v>6</v>
      </c>
      <c r="E4886" s="1">
        <v>15763</v>
      </c>
      <c r="G4886" t="s">
        <v>34</v>
      </c>
      <c r="H4886" t="s">
        <v>6143</v>
      </c>
      <c r="I4886" t="s">
        <v>7065</v>
      </c>
      <c r="J4886" t="s">
        <v>307</v>
      </c>
      <c r="K4886" t="s">
        <v>24</v>
      </c>
      <c r="L4886" t="s">
        <v>25</v>
      </c>
      <c r="M4886" t="s">
        <v>6146</v>
      </c>
    </row>
    <row r="4887" spans="1:13" x14ac:dyDescent="0.3">
      <c r="A4887" t="s">
        <v>15174</v>
      </c>
      <c r="C4887" t="s">
        <v>15008</v>
      </c>
      <c r="D4887">
        <v>4</v>
      </c>
      <c r="E4887" s="1">
        <v>7754</v>
      </c>
      <c r="G4887" t="s">
        <v>34</v>
      </c>
      <c r="H4887" t="s">
        <v>6143</v>
      </c>
      <c r="I4887" t="s">
        <v>15175</v>
      </c>
      <c r="J4887" t="s">
        <v>761</v>
      </c>
      <c r="K4887" t="s">
        <v>24</v>
      </c>
      <c r="L4887" t="s">
        <v>25</v>
      </c>
      <c r="M4887" t="s">
        <v>6146</v>
      </c>
    </row>
    <row r="4888" spans="1:13" x14ac:dyDescent="0.3">
      <c r="A4888" t="s">
        <v>31672</v>
      </c>
      <c r="C4888" t="s">
        <v>31493</v>
      </c>
      <c r="D4888">
        <v>5</v>
      </c>
      <c r="E4888" s="1">
        <v>37061</v>
      </c>
      <c r="G4888" t="s">
        <v>34</v>
      </c>
      <c r="H4888" t="s">
        <v>6143</v>
      </c>
      <c r="I4888" t="s">
        <v>31673</v>
      </c>
      <c r="J4888" t="s">
        <v>311</v>
      </c>
      <c r="K4888" t="s">
        <v>24</v>
      </c>
      <c r="L4888" t="s">
        <v>25</v>
      </c>
      <c r="M4888" t="s">
        <v>6146</v>
      </c>
    </row>
    <row r="4889" spans="1:13" x14ac:dyDescent="0.3">
      <c r="A4889" t="s">
        <v>13095</v>
      </c>
      <c r="C4889" t="s">
        <v>12994</v>
      </c>
      <c r="D4889">
        <v>7</v>
      </c>
      <c r="E4889" s="1">
        <v>48789</v>
      </c>
      <c r="G4889" t="s">
        <v>34</v>
      </c>
      <c r="H4889" t="s">
        <v>6143</v>
      </c>
      <c r="I4889" t="s">
        <v>7478</v>
      </c>
      <c r="J4889" t="s">
        <v>81</v>
      </c>
      <c r="K4889" t="s">
        <v>24</v>
      </c>
      <c r="L4889" t="s">
        <v>25</v>
      </c>
      <c r="M4889" t="s">
        <v>6146</v>
      </c>
    </row>
    <row r="4890" spans="1:13" x14ac:dyDescent="0.3">
      <c r="A4890" t="s">
        <v>19793</v>
      </c>
      <c r="C4890" t="s">
        <v>19404</v>
      </c>
      <c r="D4890">
        <v>6</v>
      </c>
      <c r="E4890" s="1">
        <v>6500</v>
      </c>
      <c r="G4890" t="s">
        <v>34</v>
      </c>
      <c r="H4890" t="s">
        <v>6143</v>
      </c>
      <c r="I4890" t="s">
        <v>3312</v>
      </c>
      <c r="J4890" t="s">
        <v>280</v>
      </c>
      <c r="K4890" t="s">
        <v>24</v>
      </c>
      <c r="L4890" t="s">
        <v>25</v>
      </c>
      <c r="M4890" t="s">
        <v>6146</v>
      </c>
    </row>
    <row r="4891" spans="1:13" x14ac:dyDescent="0.3">
      <c r="A4891" t="s">
        <v>19294</v>
      </c>
      <c r="C4891" t="s">
        <v>19247</v>
      </c>
      <c r="D4891">
        <v>3</v>
      </c>
      <c r="E4891" s="1">
        <v>4454</v>
      </c>
      <c r="G4891" t="s">
        <v>34</v>
      </c>
      <c r="H4891" t="s">
        <v>6143</v>
      </c>
      <c r="I4891" t="s">
        <v>19295</v>
      </c>
      <c r="J4891" t="s">
        <v>10460</v>
      </c>
      <c r="K4891" t="s">
        <v>24</v>
      </c>
      <c r="L4891" t="s">
        <v>25</v>
      </c>
      <c r="M4891" t="s">
        <v>6146</v>
      </c>
    </row>
    <row r="4892" spans="1:13" x14ac:dyDescent="0.3">
      <c r="A4892" t="s">
        <v>26095</v>
      </c>
      <c r="C4892" t="s">
        <v>25932</v>
      </c>
      <c r="D4892">
        <v>2</v>
      </c>
      <c r="E4892" s="1">
        <v>8845</v>
      </c>
      <c r="G4892" t="s">
        <v>34</v>
      </c>
      <c r="H4892" t="s">
        <v>6143</v>
      </c>
      <c r="I4892" t="s">
        <v>19295</v>
      </c>
      <c r="J4892" t="s">
        <v>700</v>
      </c>
      <c r="K4892" t="s">
        <v>24</v>
      </c>
      <c r="L4892" t="s">
        <v>25</v>
      </c>
      <c r="M4892" t="s">
        <v>6146</v>
      </c>
    </row>
    <row r="4893" spans="1:13" x14ac:dyDescent="0.3">
      <c r="A4893" t="s">
        <v>19169</v>
      </c>
      <c r="C4893" t="s">
        <v>19032</v>
      </c>
      <c r="D4893">
        <v>4</v>
      </c>
      <c r="E4893" s="1">
        <v>25545</v>
      </c>
      <c r="G4893" t="s">
        <v>34</v>
      </c>
      <c r="H4893" t="s">
        <v>6143</v>
      </c>
      <c r="I4893" t="s">
        <v>19170</v>
      </c>
      <c r="J4893" t="s">
        <v>236</v>
      </c>
      <c r="K4893" t="s">
        <v>24</v>
      </c>
      <c r="L4893" t="s">
        <v>25</v>
      </c>
      <c r="M4893" t="s">
        <v>6146</v>
      </c>
    </row>
    <row r="4894" spans="1:13" x14ac:dyDescent="0.3">
      <c r="A4894" t="s">
        <v>26629</v>
      </c>
      <c r="C4894" t="s">
        <v>26519</v>
      </c>
      <c r="D4894">
        <v>5</v>
      </c>
      <c r="E4894" s="1">
        <v>8160</v>
      </c>
      <c r="G4894" t="s">
        <v>34</v>
      </c>
      <c r="H4894" t="s">
        <v>6143</v>
      </c>
      <c r="I4894" t="s">
        <v>26630</v>
      </c>
      <c r="J4894" t="s">
        <v>2347</v>
      </c>
      <c r="K4894" t="s">
        <v>24</v>
      </c>
      <c r="L4894" t="s">
        <v>25</v>
      </c>
      <c r="M4894" t="s">
        <v>6146</v>
      </c>
    </row>
    <row r="4895" spans="1:13" x14ac:dyDescent="0.3">
      <c r="A4895" t="s">
        <v>13230</v>
      </c>
      <c r="C4895" t="s">
        <v>12994</v>
      </c>
      <c r="D4895">
        <v>4</v>
      </c>
      <c r="E4895" s="1">
        <v>11718</v>
      </c>
      <c r="G4895" t="s">
        <v>34</v>
      </c>
      <c r="H4895" t="s">
        <v>6143</v>
      </c>
      <c r="I4895" t="s">
        <v>13231</v>
      </c>
      <c r="J4895" t="s">
        <v>7536</v>
      </c>
      <c r="K4895" t="s">
        <v>24</v>
      </c>
      <c r="L4895" t="s">
        <v>25</v>
      </c>
      <c r="M4895" t="s">
        <v>6146</v>
      </c>
    </row>
    <row r="4896" spans="1:13" x14ac:dyDescent="0.3">
      <c r="A4896" t="s">
        <v>18663</v>
      </c>
      <c r="C4896" t="s">
        <v>18470</v>
      </c>
      <c r="D4896">
        <v>4</v>
      </c>
      <c r="E4896" s="1">
        <v>4905</v>
      </c>
      <c r="G4896" t="s">
        <v>34</v>
      </c>
      <c r="H4896" t="s">
        <v>6143</v>
      </c>
      <c r="I4896" t="s">
        <v>18270</v>
      </c>
      <c r="J4896" t="s">
        <v>3203</v>
      </c>
      <c r="K4896" t="s">
        <v>24</v>
      </c>
      <c r="L4896" t="s">
        <v>25</v>
      </c>
      <c r="M4896" t="s">
        <v>6146</v>
      </c>
    </row>
    <row r="4897" spans="1:13" x14ac:dyDescent="0.3">
      <c r="A4897" t="s">
        <v>8726</v>
      </c>
      <c r="C4897" t="s">
        <v>10275</v>
      </c>
      <c r="D4897">
        <v>5</v>
      </c>
      <c r="E4897" s="1">
        <v>24800</v>
      </c>
      <c r="G4897" t="s">
        <v>111</v>
      </c>
      <c r="H4897" t="s">
        <v>10362</v>
      </c>
      <c r="I4897" t="s">
        <v>8728</v>
      </c>
      <c r="J4897" t="s">
        <v>6145</v>
      </c>
      <c r="K4897" t="s">
        <v>24</v>
      </c>
      <c r="L4897" t="s">
        <v>25</v>
      </c>
      <c r="M4897" t="s">
        <v>120</v>
      </c>
    </row>
    <row r="4898" spans="1:13" x14ac:dyDescent="0.3">
      <c r="A4898" t="s">
        <v>8726</v>
      </c>
      <c r="C4898" t="s">
        <v>8666</v>
      </c>
      <c r="D4898">
        <v>11</v>
      </c>
      <c r="E4898" s="1">
        <v>39855</v>
      </c>
      <c r="G4898" t="s">
        <v>34</v>
      </c>
      <c r="H4898" t="s">
        <v>8727</v>
      </c>
      <c r="I4898" t="s">
        <v>8728</v>
      </c>
      <c r="J4898" t="s">
        <v>6145</v>
      </c>
      <c r="K4898" t="s">
        <v>24</v>
      </c>
      <c r="L4898" t="s">
        <v>17</v>
      </c>
      <c r="M4898" t="s">
        <v>61</v>
      </c>
    </row>
    <row r="4899" spans="1:13" x14ac:dyDescent="0.3">
      <c r="A4899" t="s">
        <v>8726</v>
      </c>
      <c r="C4899" t="s">
        <v>8771</v>
      </c>
      <c r="D4899">
        <v>24</v>
      </c>
      <c r="E4899" s="1">
        <v>100000</v>
      </c>
      <c r="G4899" t="s">
        <v>13</v>
      </c>
      <c r="H4899" t="s">
        <v>8825</v>
      </c>
      <c r="I4899" t="s">
        <v>8728</v>
      </c>
      <c r="J4899" t="s">
        <v>6145</v>
      </c>
      <c r="K4899" t="s">
        <v>24</v>
      </c>
      <c r="L4899" t="s">
        <v>17</v>
      </c>
      <c r="M4899" t="s">
        <v>450</v>
      </c>
    </row>
    <row r="4900" spans="1:13" x14ac:dyDescent="0.3">
      <c r="A4900" t="s">
        <v>8726</v>
      </c>
      <c r="C4900" t="s">
        <v>34736</v>
      </c>
      <c r="D4900">
        <v>25</v>
      </c>
      <c r="E4900" s="1">
        <v>463282</v>
      </c>
      <c r="G4900" t="s">
        <v>111</v>
      </c>
      <c r="H4900" t="s">
        <v>34933</v>
      </c>
      <c r="I4900" t="s">
        <v>8728</v>
      </c>
      <c r="J4900" t="s">
        <v>6145</v>
      </c>
      <c r="K4900" t="s">
        <v>24</v>
      </c>
      <c r="L4900" t="s">
        <v>25</v>
      </c>
      <c r="M4900" t="s">
        <v>120</v>
      </c>
    </row>
    <row r="4901" spans="1:13" x14ac:dyDescent="0.3">
      <c r="A4901" t="s">
        <v>8726</v>
      </c>
      <c r="C4901" t="s">
        <v>34100</v>
      </c>
      <c r="D4901">
        <v>18</v>
      </c>
      <c r="E4901" s="1">
        <v>100000</v>
      </c>
      <c r="G4901" t="s">
        <v>13</v>
      </c>
      <c r="H4901" t="s">
        <v>34110</v>
      </c>
      <c r="I4901" t="s">
        <v>8728</v>
      </c>
      <c r="J4901" t="s">
        <v>6145</v>
      </c>
      <c r="K4901" t="s">
        <v>24</v>
      </c>
      <c r="L4901" t="s">
        <v>17</v>
      </c>
      <c r="M4901" t="s">
        <v>450</v>
      </c>
    </row>
    <row r="4902" spans="1:13" x14ac:dyDescent="0.3">
      <c r="A4902" t="s">
        <v>31564</v>
      </c>
      <c r="C4902" t="s">
        <v>31493</v>
      </c>
      <c r="D4902">
        <v>5</v>
      </c>
      <c r="E4902" s="1">
        <v>91790</v>
      </c>
      <c r="G4902" t="s">
        <v>34</v>
      </c>
      <c r="H4902" t="s">
        <v>6143</v>
      </c>
      <c r="I4902" t="s">
        <v>26581</v>
      </c>
      <c r="J4902" t="s">
        <v>311</v>
      </c>
      <c r="K4902" t="s">
        <v>24</v>
      </c>
      <c r="L4902" t="s">
        <v>25</v>
      </c>
      <c r="M4902" t="s">
        <v>6146</v>
      </c>
    </row>
    <row r="4903" spans="1:13" x14ac:dyDescent="0.3">
      <c r="A4903" t="s">
        <v>26631</v>
      </c>
      <c r="C4903" t="s">
        <v>26519</v>
      </c>
      <c r="D4903">
        <v>5</v>
      </c>
      <c r="E4903" s="1">
        <v>9428</v>
      </c>
      <c r="G4903" t="s">
        <v>34</v>
      </c>
      <c r="H4903" t="s">
        <v>6143</v>
      </c>
      <c r="I4903" t="s">
        <v>26632</v>
      </c>
      <c r="J4903" t="s">
        <v>2347</v>
      </c>
      <c r="K4903" t="s">
        <v>24</v>
      </c>
      <c r="L4903" t="s">
        <v>25</v>
      </c>
      <c r="M4903" t="s">
        <v>6146</v>
      </c>
    </row>
    <row r="4904" spans="1:13" x14ac:dyDescent="0.3">
      <c r="A4904" t="s">
        <v>33230</v>
      </c>
      <c r="C4904" t="s">
        <v>33173</v>
      </c>
      <c r="D4904">
        <v>6</v>
      </c>
      <c r="E4904" s="1">
        <v>18634</v>
      </c>
      <c r="G4904" t="s">
        <v>34</v>
      </c>
      <c r="H4904" t="s">
        <v>6143</v>
      </c>
      <c r="I4904" t="s">
        <v>13390</v>
      </c>
      <c r="J4904" t="s">
        <v>422</v>
      </c>
      <c r="K4904" t="s">
        <v>24</v>
      </c>
      <c r="L4904" t="s">
        <v>25</v>
      </c>
      <c r="M4904" t="s">
        <v>6146</v>
      </c>
    </row>
    <row r="4905" spans="1:13" x14ac:dyDescent="0.3">
      <c r="A4905" t="s">
        <v>31640</v>
      </c>
      <c r="C4905" t="s">
        <v>31493</v>
      </c>
      <c r="D4905">
        <v>5</v>
      </c>
      <c r="E4905" s="1">
        <v>23958</v>
      </c>
      <c r="G4905" t="s">
        <v>34</v>
      </c>
      <c r="H4905" t="s">
        <v>6143</v>
      </c>
      <c r="I4905" t="s">
        <v>31641</v>
      </c>
      <c r="J4905" t="s">
        <v>311</v>
      </c>
      <c r="K4905" t="s">
        <v>24</v>
      </c>
      <c r="L4905" t="s">
        <v>25</v>
      </c>
      <c r="M4905" t="s">
        <v>6146</v>
      </c>
    </row>
    <row r="4906" spans="1:13" x14ac:dyDescent="0.3">
      <c r="A4906" t="s">
        <v>33728</v>
      </c>
      <c r="C4906" t="s">
        <v>33603</v>
      </c>
      <c r="D4906">
        <v>34</v>
      </c>
      <c r="E4906" s="1">
        <v>489708</v>
      </c>
      <c r="G4906" t="s">
        <v>111</v>
      </c>
      <c r="H4906" t="s">
        <v>33729</v>
      </c>
      <c r="I4906" t="s">
        <v>4835</v>
      </c>
      <c r="J4906" t="s">
        <v>311</v>
      </c>
      <c r="K4906" t="s">
        <v>24</v>
      </c>
      <c r="L4906" t="s">
        <v>25</v>
      </c>
      <c r="M4906" t="s">
        <v>120</v>
      </c>
    </row>
    <row r="4907" spans="1:13" x14ac:dyDescent="0.3">
      <c r="A4907" t="s">
        <v>7329</v>
      </c>
      <c r="C4907" t="s">
        <v>18238</v>
      </c>
      <c r="D4907">
        <v>33</v>
      </c>
      <c r="E4907" s="1">
        <v>115500</v>
      </c>
      <c r="G4907" t="s">
        <v>34</v>
      </c>
      <c r="H4907" t="s">
        <v>18250</v>
      </c>
      <c r="I4907" t="s">
        <v>4835</v>
      </c>
      <c r="J4907" t="s">
        <v>311</v>
      </c>
      <c r="K4907" t="s">
        <v>24</v>
      </c>
      <c r="L4907" t="s">
        <v>25</v>
      </c>
      <c r="M4907" t="s">
        <v>6146</v>
      </c>
    </row>
    <row r="4908" spans="1:13" x14ac:dyDescent="0.3">
      <c r="A4908" t="s">
        <v>7329</v>
      </c>
      <c r="C4908" t="s">
        <v>14716</v>
      </c>
      <c r="D4908">
        <v>4</v>
      </c>
      <c r="E4908" s="1">
        <v>34033</v>
      </c>
      <c r="G4908" t="s">
        <v>34</v>
      </c>
      <c r="H4908" t="s">
        <v>6143</v>
      </c>
      <c r="I4908" t="s">
        <v>4835</v>
      </c>
      <c r="J4908" t="s">
        <v>300</v>
      </c>
      <c r="K4908" t="s">
        <v>24</v>
      </c>
      <c r="L4908" t="s">
        <v>25</v>
      </c>
      <c r="M4908" t="s">
        <v>6146</v>
      </c>
    </row>
    <row r="4909" spans="1:13" x14ac:dyDescent="0.3">
      <c r="A4909" t="s">
        <v>7329</v>
      </c>
      <c r="C4909" t="s">
        <v>15182</v>
      </c>
      <c r="D4909">
        <v>5</v>
      </c>
      <c r="E4909" s="1">
        <v>199450</v>
      </c>
      <c r="G4909" t="s">
        <v>34</v>
      </c>
      <c r="H4909" t="s">
        <v>6143</v>
      </c>
      <c r="I4909" t="s">
        <v>4835</v>
      </c>
      <c r="J4909" t="s">
        <v>311</v>
      </c>
      <c r="K4909" t="s">
        <v>24</v>
      </c>
      <c r="L4909" t="s">
        <v>25</v>
      </c>
      <c r="M4909" t="s">
        <v>6146</v>
      </c>
    </row>
    <row r="4910" spans="1:13" x14ac:dyDescent="0.3">
      <c r="A4910" t="s">
        <v>7329</v>
      </c>
      <c r="C4910" t="s">
        <v>6985</v>
      </c>
      <c r="D4910">
        <v>4</v>
      </c>
      <c r="E4910" s="1">
        <v>8649</v>
      </c>
      <c r="G4910" t="s">
        <v>34</v>
      </c>
      <c r="H4910" t="s">
        <v>6143</v>
      </c>
      <c r="I4910" t="s">
        <v>4835</v>
      </c>
      <c r="J4910" t="s">
        <v>6105</v>
      </c>
      <c r="K4910" t="s">
        <v>24</v>
      </c>
      <c r="L4910" t="s">
        <v>25</v>
      </c>
      <c r="M4910" t="s">
        <v>6146</v>
      </c>
    </row>
    <row r="4911" spans="1:13" x14ac:dyDescent="0.3">
      <c r="A4911" t="s">
        <v>7329</v>
      </c>
      <c r="C4911" t="s">
        <v>36666</v>
      </c>
      <c r="D4911">
        <v>5</v>
      </c>
      <c r="E4911" s="1">
        <v>35000</v>
      </c>
      <c r="G4911" t="s">
        <v>34</v>
      </c>
      <c r="H4911" t="s">
        <v>6143</v>
      </c>
      <c r="I4911" t="s">
        <v>4835</v>
      </c>
      <c r="J4911" t="s">
        <v>311</v>
      </c>
      <c r="K4911" t="s">
        <v>24</v>
      </c>
      <c r="L4911" t="s">
        <v>25</v>
      </c>
      <c r="M4911" t="s">
        <v>6146</v>
      </c>
    </row>
    <row r="4912" spans="1:13" x14ac:dyDescent="0.3">
      <c r="A4912" t="s">
        <v>18925</v>
      </c>
      <c r="C4912" t="s">
        <v>18470</v>
      </c>
      <c r="D4912">
        <v>2</v>
      </c>
      <c r="E4912" s="1">
        <v>16995</v>
      </c>
      <c r="G4912" t="s">
        <v>34</v>
      </c>
      <c r="H4912" t="s">
        <v>18926</v>
      </c>
      <c r="I4912" t="s">
        <v>18927</v>
      </c>
      <c r="J4912" t="s">
        <v>372</v>
      </c>
      <c r="K4912" t="s">
        <v>24</v>
      </c>
      <c r="L4912" t="s">
        <v>25</v>
      </c>
      <c r="M4912" t="s">
        <v>6146</v>
      </c>
    </row>
    <row r="4913" spans="1:13" x14ac:dyDescent="0.3">
      <c r="A4913" t="s">
        <v>32752</v>
      </c>
      <c r="C4913" t="s">
        <v>32581</v>
      </c>
      <c r="D4913">
        <v>7</v>
      </c>
      <c r="E4913" s="1">
        <v>5008</v>
      </c>
      <c r="G4913" t="s">
        <v>34</v>
      </c>
      <c r="H4913" t="s">
        <v>6143</v>
      </c>
      <c r="I4913" t="s">
        <v>32753</v>
      </c>
      <c r="J4913" t="s">
        <v>70</v>
      </c>
      <c r="K4913" t="s">
        <v>24</v>
      </c>
      <c r="L4913" t="s">
        <v>25</v>
      </c>
      <c r="M4913" t="s">
        <v>6146</v>
      </c>
    </row>
    <row r="4914" spans="1:13" x14ac:dyDescent="0.3">
      <c r="A4914" t="s">
        <v>20642</v>
      </c>
      <c r="C4914" t="s">
        <v>20542</v>
      </c>
      <c r="D4914">
        <v>3</v>
      </c>
      <c r="E4914" s="1">
        <v>8619</v>
      </c>
      <c r="G4914" t="s">
        <v>34</v>
      </c>
      <c r="H4914" t="s">
        <v>6143</v>
      </c>
      <c r="I4914" t="s">
        <v>15083</v>
      </c>
      <c r="J4914" t="s">
        <v>627</v>
      </c>
      <c r="K4914" t="s">
        <v>24</v>
      </c>
      <c r="L4914" t="s">
        <v>25</v>
      </c>
      <c r="M4914" t="s">
        <v>6146</v>
      </c>
    </row>
    <row r="4915" spans="1:13" x14ac:dyDescent="0.3">
      <c r="A4915" t="s">
        <v>15082</v>
      </c>
      <c r="C4915" t="s">
        <v>15008</v>
      </c>
      <c r="D4915">
        <v>4</v>
      </c>
      <c r="E4915" s="1">
        <v>14092</v>
      </c>
      <c r="G4915" t="s">
        <v>34</v>
      </c>
      <c r="H4915" t="s">
        <v>6143</v>
      </c>
      <c r="I4915" t="s">
        <v>15083</v>
      </c>
      <c r="J4915" t="s">
        <v>761</v>
      </c>
      <c r="K4915" t="s">
        <v>24</v>
      </c>
      <c r="L4915" t="s">
        <v>25</v>
      </c>
      <c r="M4915" t="s">
        <v>6146</v>
      </c>
    </row>
    <row r="4916" spans="1:13" x14ac:dyDescent="0.3">
      <c r="A4916" t="s">
        <v>10912</v>
      </c>
      <c r="C4916" t="s">
        <v>10901</v>
      </c>
      <c r="D4916">
        <v>26</v>
      </c>
      <c r="E4916" s="1">
        <v>2952439</v>
      </c>
      <c r="G4916" t="s">
        <v>48</v>
      </c>
      <c r="H4916" t="s">
        <v>10913</v>
      </c>
      <c r="I4916" t="s">
        <v>10914</v>
      </c>
      <c r="J4916" t="s">
        <v>86</v>
      </c>
      <c r="K4916" t="s">
        <v>24</v>
      </c>
      <c r="L4916" t="s">
        <v>38</v>
      </c>
      <c r="M4916" t="s">
        <v>354</v>
      </c>
    </row>
    <row r="4917" spans="1:13" x14ac:dyDescent="0.3">
      <c r="A4917" t="s">
        <v>21283</v>
      </c>
      <c r="C4917" t="s">
        <v>28282</v>
      </c>
      <c r="D4917">
        <v>26</v>
      </c>
      <c r="E4917" s="1">
        <v>7090425</v>
      </c>
      <c r="G4917" t="s">
        <v>48</v>
      </c>
      <c r="H4917" t="s">
        <v>28361</v>
      </c>
      <c r="I4917" t="s">
        <v>21285</v>
      </c>
      <c r="K4917" t="s">
        <v>2468</v>
      </c>
      <c r="L4917" t="s">
        <v>38</v>
      </c>
      <c r="M4917" t="s">
        <v>190</v>
      </c>
    </row>
    <row r="4918" spans="1:13" x14ac:dyDescent="0.3">
      <c r="A4918" t="s">
        <v>21283</v>
      </c>
      <c r="C4918" t="s">
        <v>29426</v>
      </c>
      <c r="D4918">
        <v>38</v>
      </c>
      <c r="E4918" s="1">
        <v>3783100</v>
      </c>
      <c r="G4918" t="s">
        <v>48</v>
      </c>
      <c r="H4918" t="s">
        <v>29532</v>
      </c>
      <c r="I4918" t="s">
        <v>21285</v>
      </c>
      <c r="K4918" t="s">
        <v>2468</v>
      </c>
      <c r="L4918" t="s">
        <v>38</v>
      </c>
      <c r="M4918" t="s">
        <v>190</v>
      </c>
    </row>
    <row r="4919" spans="1:13" x14ac:dyDescent="0.3">
      <c r="A4919" t="s">
        <v>21283</v>
      </c>
      <c r="C4919" t="s">
        <v>29426</v>
      </c>
      <c r="D4919">
        <v>14</v>
      </c>
      <c r="E4919" s="1">
        <v>1636344</v>
      </c>
      <c r="G4919" t="s">
        <v>48</v>
      </c>
      <c r="H4919" t="s">
        <v>29533</v>
      </c>
      <c r="I4919" t="s">
        <v>21285</v>
      </c>
      <c r="K4919" t="s">
        <v>2468</v>
      </c>
      <c r="L4919" t="s">
        <v>38</v>
      </c>
      <c r="M4919" t="s">
        <v>190</v>
      </c>
    </row>
    <row r="4920" spans="1:13" x14ac:dyDescent="0.3">
      <c r="A4920" t="s">
        <v>21283</v>
      </c>
      <c r="C4920" t="s">
        <v>24055</v>
      </c>
      <c r="D4920">
        <v>37</v>
      </c>
      <c r="E4920" s="1">
        <v>1580300</v>
      </c>
      <c r="G4920" t="s">
        <v>48</v>
      </c>
      <c r="H4920" t="s">
        <v>24125</v>
      </c>
      <c r="I4920" t="s">
        <v>21285</v>
      </c>
      <c r="K4920" t="s">
        <v>2468</v>
      </c>
      <c r="L4920" t="s">
        <v>38</v>
      </c>
      <c r="M4920" t="s">
        <v>190</v>
      </c>
    </row>
    <row r="4921" spans="1:13" x14ac:dyDescent="0.3">
      <c r="A4921" t="s">
        <v>21283</v>
      </c>
      <c r="C4921" t="s">
        <v>21173</v>
      </c>
      <c r="D4921">
        <v>49</v>
      </c>
      <c r="E4921" s="1">
        <v>1916752</v>
      </c>
      <c r="G4921" t="s">
        <v>48</v>
      </c>
      <c r="H4921" t="s">
        <v>21284</v>
      </c>
      <c r="I4921" t="s">
        <v>21285</v>
      </c>
      <c r="K4921" t="s">
        <v>2468</v>
      </c>
      <c r="L4921" t="s">
        <v>38</v>
      </c>
      <c r="M4921" t="s">
        <v>190</v>
      </c>
    </row>
    <row r="4922" spans="1:13" x14ac:dyDescent="0.3">
      <c r="A4922" t="s">
        <v>12237</v>
      </c>
      <c r="C4922" t="s">
        <v>17138</v>
      </c>
      <c r="D4922">
        <v>17</v>
      </c>
      <c r="E4922" s="1">
        <v>522650</v>
      </c>
      <c r="G4922" t="s">
        <v>34</v>
      </c>
      <c r="H4922" t="s">
        <v>17174</v>
      </c>
      <c r="I4922" t="s">
        <v>12239</v>
      </c>
      <c r="J4922" t="s">
        <v>311</v>
      </c>
      <c r="K4922" t="s">
        <v>24</v>
      </c>
      <c r="L4922" t="s">
        <v>17</v>
      </c>
      <c r="M4922" t="s">
        <v>504</v>
      </c>
    </row>
    <row r="4923" spans="1:13" x14ac:dyDescent="0.3">
      <c r="A4923" t="s">
        <v>12237</v>
      </c>
      <c r="C4923" t="s">
        <v>11813</v>
      </c>
      <c r="D4923">
        <v>51</v>
      </c>
      <c r="E4923" s="1">
        <v>11202631</v>
      </c>
      <c r="G4923" t="s">
        <v>571</v>
      </c>
      <c r="H4923" t="s">
        <v>12238</v>
      </c>
      <c r="I4923" t="s">
        <v>12239</v>
      </c>
      <c r="J4923" t="s">
        <v>311</v>
      </c>
      <c r="K4923" t="s">
        <v>24</v>
      </c>
      <c r="L4923" t="s">
        <v>17</v>
      </c>
      <c r="M4923" t="s">
        <v>884</v>
      </c>
    </row>
    <row r="4924" spans="1:13" x14ac:dyDescent="0.3">
      <c r="A4924" t="s">
        <v>12237</v>
      </c>
      <c r="C4924" t="s">
        <v>11813</v>
      </c>
      <c r="D4924">
        <v>3</v>
      </c>
      <c r="E4924" s="1">
        <v>298982</v>
      </c>
      <c r="G4924" t="s">
        <v>34</v>
      </c>
      <c r="H4924" t="s">
        <v>12240</v>
      </c>
      <c r="I4924" t="s">
        <v>12239</v>
      </c>
      <c r="J4924" t="s">
        <v>311</v>
      </c>
      <c r="K4924" t="s">
        <v>24</v>
      </c>
      <c r="L4924" t="s">
        <v>17</v>
      </c>
      <c r="M4924" t="s">
        <v>504</v>
      </c>
    </row>
    <row r="4925" spans="1:13" x14ac:dyDescent="0.3">
      <c r="A4925" t="s">
        <v>6866</v>
      </c>
      <c r="C4925" t="s">
        <v>6671</v>
      </c>
      <c r="D4925">
        <v>3</v>
      </c>
      <c r="E4925" s="1">
        <v>6764</v>
      </c>
      <c r="G4925" t="s">
        <v>34</v>
      </c>
      <c r="H4925" t="s">
        <v>6143</v>
      </c>
      <c r="I4925" t="s">
        <v>1359</v>
      </c>
      <c r="J4925" t="s">
        <v>1250</v>
      </c>
      <c r="K4925" t="s">
        <v>24</v>
      </c>
      <c r="L4925" t="s">
        <v>25</v>
      </c>
      <c r="M4925" t="s">
        <v>6146</v>
      </c>
    </row>
    <row r="4926" spans="1:13" x14ac:dyDescent="0.3">
      <c r="A4926" t="s">
        <v>7833</v>
      </c>
      <c r="C4926" t="s">
        <v>9547</v>
      </c>
      <c r="D4926">
        <v>24</v>
      </c>
      <c r="E4926" s="1">
        <v>1500000</v>
      </c>
      <c r="G4926" t="s">
        <v>69</v>
      </c>
      <c r="H4926" t="s">
        <v>9593</v>
      </c>
      <c r="I4926" t="s">
        <v>70</v>
      </c>
      <c r="J4926" t="s">
        <v>70</v>
      </c>
      <c r="K4926" t="s">
        <v>24</v>
      </c>
      <c r="L4926" t="s">
        <v>17</v>
      </c>
      <c r="M4926" t="s">
        <v>221</v>
      </c>
    </row>
    <row r="4927" spans="1:13" x14ac:dyDescent="0.3">
      <c r="A4927" t="s">
        <v>7833</v>
      </c>
      <c r="C4927" t="s">
        <v>7634</v>
      </c>
      <c r="D4927">
        <v>1</v>
      </c>
      <c r="E4927" s="1">
        <v>500000</v>
      </c>
      <c r="G4927" t="s">
        <v>69</v>
      </c>
      <c r="H4927" t="s">
        <v>7834</v>
      </c>
      <c r="I4927" t="s">
        <v>70</v>
      </c>
      <c r="J4927" t="s">
        <v>70</v>
      </c>
      <c r="K4927" t="s">
        <v>24</v>
      </c>
      <c r="L4927" t="s">
        <v>17</v>
      </c>
      <c r="M4927" t="s">
        <v>221</v>
      </c>
    </row>
    <row r="4928" spans="1:13" x14ac:dyDescent="0.3">
      <c r="A4928" t="s">
        <v>343</v>
      </c>
      <c r="C4928" t="s">
        <v>2957</v>
      </c>
      <c r="D4928">
        <v>11</v>
      </c>
      <c r="E4928" s="1">
        <v>799761</v>
      </c>
      <c r="G4928" t="s">
        <v>69</v>
      </c>
      <c r="H4928" t="s">
        <v>3148</v>
      </c>
      <c r="I4928" t="s">
        <v>85</v>
      </c>
      <c r="J4928" t="s">
        <v>86</v>
      </c>
      <c r="K4928" t="s">
        <v>24</v>
      </c>
      <c r="L4928" t="s">
        <v>456</v>
      </c>
      <c r="M4928" t="s">
        <v>39</v>
      </c>
    </row>
    <row r="4929" spans="1:13" x14ac:dyDescent="0.3">
      <c r="A4929" t="s">
        <v>343</v>
      </c>
      <c r="C4929" t="s">
        <v>2957</v>
      </c>
      <c r="D4929">
        <v>5</v>
      </c>
      <c r="E4929" s="1">
        <v>168739</v>
      </c>
      <c r="G4929" t="s">
        <v>13</v>
      </c>
      <c r="H4929" t="s">
        <v>3361</v>
      </c>
      <c r="I4929" t="s">
        <v>85</v>
      </c>
      <c r="J4929" t="s">
        <v>86</v>
      </c>
      <c r="K4929" t="s">
        <v>24</v>
      </c>
      <c r="L4929" t="s">
        <v>44</v>
      </c>
      <c r="M4929" t="s">
        <v>66</v>
      </c>
    </row>
    <row r="4930" spans="1:13" x14ac:dyDescent="0.3">
      <c r="A4930" t="s">
        <v>343</v>
      </c>
      <c r="C4930" t="s">
        <v>2957</v>
      </c>
      <c r="D4930">
        <v>6</v>
      </c>
      <c r="E4930" s="1">
        <v>1124943</v>
      </c>
      <c r="G4930" t="s">
        <v>34</v>
      </c>
      <c r="H4930" t="s">
        <v>3553</v>
      </c>
      <c r="I4930" t="s">
        <v>85</v>
      </c>
      <c r="J4930" t="s">
        <v>86</v>
      </c>
      <c r="K4930" t="s">
        <v>24</v>
      </c>
      <c r="L4930" t="s">
        <v>38</v>
      </c>
      <c r="M4930" t="s">
        <v>87</v>
      </c>
    </row>
    <row r="4931" spans="1:13" x14ac:dyDescent="0.3">
      <c r="A4931" t="s">
        <v>343</v>
      </c>
      <c r="C4931" t="s">
        <v>2957</v>
      </c>
      <c r="D4931">
        <v>13</v>
      </c>
      <c r="E4931" s="1">
        <v>1000000</v>
      </c>
      <c r="G4931" t="s">
        <v>34</v>
      </c>
      <c r="H4931" t="s">
        <v>3615</v>
      </c>
      <c r="I4931" t="s">
        <v>85</v>
      </c>
      <c r="J4931" t="s">
        <v>86</v>
      </c>
      <c r="K4931" t="s">
        <v>24</v>
      </c>
      <c r="L4931" t="s">
        <v>17</v>
      </c>
      <c r="M4931" t="s">
        <v>87</v>
      </c>
    </row>
    <row r="4932" spans="1:13" x14ac:dyDescent="0.3">
      <c r="A4932" t="s">
        <v>343</v>
      </c>
      <c r="C4932" t="s">
        <v>2269</v>
      </c>
      <c r="D4932">
        <v>26</v>
      </c>
      <c r="E4932" s="1">
        <v>1454861</v>
      </c>
      <c r="G4932" t="s">
        <v>13</v>
      </c>
      <c r="H4932" t="s">
        <v>2276</v>
      </c>
      <c r="I4932" t="s">
        <v>85</v>
      </c>
      <c r="J4932" t="s">
        <v>86</v>
      </c>
      <c r="K4932" t="s">
        <v>24</v>
      </c>
      <c r="L4932" t="s">
        <v>38</v>
      </c>
      <c r="M4932" t="s">
        <v>345</v>
      </c>
    </row>
    <row r="4933" spans="1:13" x14ac:dyDescent="0.3">
      <c r="A4933" t="s">
        <v>343</v>
      </c>
      <c r="C4933" t="s">
        <v>2269</v>
      </c>
      <c r="D4933">
        <v>6</v>
      </c>
      <c r="E4933" s="1">
        <v>144589</v>
      </c>
      <c r="G4933" t="s">
        <v>13</v>
      </c>
      <c r="H4933" t="s">
        <v>2331</v>
      </c>
      <c r="I4933" t="s">
        <v>85</v>
      </c>
      <c r="J4933" t="s">
        <v>86</v>
      </c>
      <c r="K4933" t="s">
        <v>24</v>
      </c>
      <c r="L4933" t="s">
        <v>44</v>
      </c>
      <c r="M4933" t="s">
        <v>101</v>
      </c>
    </row>
    <row r="4934" spans="1:13" x14ac:dyDescent="0.3">
      <c r="A4934" t="s">
        <v>343</v>
      </c>
      <c r="C4934" t="s">
        <v>2269</v>
      </c>
      <c r="D4934">
        <v>48</v>
      </c>
      <c r="E4934" s="1">
        <v>8031850</v>
      </c>
      <c r="G4934" t="s">
        <v>13</v>
      </c>
      <c r="H4934" t="s">
        <v>2513</v>
      </c>
      <c r="I4934" t="s">
        <v>85</v>
      </c>
      <c r="J4934" t="s">
        <v>86</v>
      </c>
      <c r="K4934" t="s">
        <v>24</v>
      </c>
      <c r="L4934" t="s">
        <v>38</v>
      </c>
      <c r="M4934" t="s">
        <v>345</v>
      </c>
    </row>
    <row r="4935" spans="1:13" x14ac:dyDescent="0.3">
      <c r="A4935" t="s">
        <v>343</v>
      </c>
      <c r="C4935" t="s">
        <v>2269</v>
      </c>
      <c r="D4935">
        <v>11</v>
      </c>
      <c r="E4935" s="1">
        <v>2500000</v>
      </c>
      <c r="G4935" t="s">
        <v>34</v>
      </c>
      <c r="H4935" t="s">
        <v>2596</v>
      </c>
      <c r="I4935" t="s">
        <v>85</v>
      </c>
      <c r="J4935" t="s">
        <v>86</v>
      </c>
      <c r="K4935" t="s">
        <v>24</v>
      </c>
      <c r="L4935" t="s">
        <v>38</v>
      </c>
      <c r="M4935" t="s">
        <v>202</v>
      </c>
    </row>
    <row r="4936" spans="1:13" x14ac:dyDescent="0.3">
      <c r="A4936" t="s">
        <v>343</v>
      </c>
      <c r="C4936" t="s">
        <v>2269</v>
      </c>
      <c r="D4936">
        <v>18</v>
      </c>
      <c r="E4936" s="1">
        <v>1499295</v>
      </c>
      <c r="G4936" t="s">
        <v>13</v>
      </c>
      <c r="H4936" t="s">
        <v>2655</v>
      </c>
      <c r="I4936" t="s">
        <v>85</v>
      </c>
      <c r="J4936" t="s">
        <v>86</v>
      </c>
      <c r="K4936" t="s">
        <v>24</v>
      </c>
      <c r="L4936" t="s">
        <v>38</v>
      </c>
      <c r="M4936" t="s">
        <v>31</v>
      </c>
    </row>
    <row r="4937" spans="1:13" x14ac:dyDescent="0.3">
      <c r="A4937" t="s">
        <v>343</v>
      </c>
      <c r="C4937" t="s">
        <v>2269</v>
      </c>
      <c r="D4937">
        <v>14</v>
      </c>
      <c r="E4937" s="1">
        <v>350690</v>
      </c>
      <c r="G4937" t="s">
        <v>34</v>
      </c>
      <c r="H4937" t="s">
        <v>2665</v>
      </c>
      <c r="I4937" t="s">
        <v>85</v>
      </c>
      <c r="J4937" t="s">
        <v>86</v>
      </c>
      <c r="K4937" t="s">
        <v>24</v>
      </c>
      <c r="L4937" t="s">
        <v>44</v>
      </c>
      <c r="M4937" t="s">
        <v>39</v>
      </c>
    </row>
    <row r="4938" spans="1:13" x14ac:dyDescent="0.3">
      <c r="A4938" t="s">
        <v>343</v>
      </c>
      <c r="C4938" t="s">
        <v>2269</v>
      </c>
      <c r="D4938">
        <v>4</v>
      </c>
      <c r="E4938" s="1">
        <v>196463</v>
      </c>
      <c r="G4938" t="s">
        <v>34</v>
      </c>
      <c r="H4938" t="s">
        <v>2796</v>
      </c>
      <c r="I4938" t="s">
        <v>85</v>
      </c>
      <c r="J4938" t="s">
        <v>86</v>
      </c>
      <c r="K4938" t="s">
        <v>24</v>
      </c>
      <c r="L4938" t="s">
        <v>38</v>
      </c>
      <c r="M4938" t="s">
        <v>39</v>
      </c>
    </row>
    <row r="4939" spans="1:13" x14ac:dyDescent="0.3">
      <c r="A4939" t="s">
        <v>343</v>
      </c>
      <c r="C4939" t="s">
        <v>1852</v>
      </c>
      <c r="D4939">
        <v>24</v>
      </c>
      <c r="E4939" s="1">
        <v>1609235</v>
      </c>
      <c r="G4939" t="s">
        <v>34</v>
      </c>
      <c r="H4939" t="s">
        <v>1892</v>
      </c>
      <c r="I4939" t="s">
        <v>85</v>
      </c>
      <c r="J4939" t="s">
        <v>86</v>
      </c>
      <c r="K4939" t="s">
        <v>24</v>
      </c>
      <c r="L4939" t="s">
        <v>170</v>
      </c>
      <c r="M4939" t="s">
        <v>61</v>
      </c>
    </row>
    <row r="4940" spans="1:13" x14ac:dyDescent="0.3">
      <c r="A4940" t="s">
        <v>343</v>
      </c>
      <c r="C4940" t="s">
        <v>1852</v>
      </c>
      <c r="D4940">
        <v>37</v>
      </c>
      <c r="E4940" s="1">
        <v>4769294</v>
      </c>
      <c r="G4940" t="s">
        <v>13</v>
      </c>
      <c r="H4940" t="s">
        <v>2198</v>
      </c>
      <c r="I4940" t="s">
        <v>85</v>
      </c>
      <c r="J4940" t="s">
        <v>86</v>
      </c>
      <c r="K4940" t="s">
        <v>24</v>
      </c>
      <c r="L4940" t="s">
        <v>25</v>
      </c>
      <c r="M4940" t="s">
        <v>66</v>
      </c>
    </row>
    <row r="4941" spans="1:13" x14ac:dyDescent="0.3">
      <c r="A4941" t="s">
        <v>343</v>
      </c>
      <c r="C4941" t="s">
        <v>1558</v>
      </c>
      <c r="D4941">
        <v>47</v>
      </c>
      <c r="E4941" s="1">
        <v>21881868</v>
      </c>
      <c r="G4941" t="s">
        <v>571</v>
      </c>
      <c r="H4941" t="s">
        <v>1666</v>
      </c>
      <c r="I4941" t="s">
        <v>85</v>
      </c>
      <c r="J4941" t="s">
        <v>86</v>
      </c>
      <c r="K4941" t="s">
        <v>24</v>
      </c>
      <c r="L4941" t="s">
        <v>17</v>
      </c>
      <c r="M4941" t="s">
        <v>1667</v>
      </c>
    </row>
    <row r="4942" spans="1:13" x14ac:dyDescent="0.3">
      <c r="A4942" t="s">
        <v>343</v>
      </c>
      <c r="C4942" t="s">
        <v>1558</v>
      </c>
      <c r="D4942">
        <v>37</v>
      </c>
      <c r="E4942" s="1">
        <v>2999877</v>
      </c>
      <c r="G4942" t="s">
        <v>13</v>
      </c>
      <c r="H4942" t="s">
        <v>1685</v>
      </c>
      <c r="I4942" t="s">
        <v>85</v>
      </c>
      <c r="J4942" t="s">
        <v>86</v>
      </c>
      <c r="K4942" t="s">
        <v>24</v>
      </c>
      <c r="L4942" t="s">
        <v>38</v>
      </c>
      <c r="M4942" t="s">
        <v>101</v>
      </c>
    </row>
    <row r="4943" spans="1:13" x14ac:dyDescent="0.3">
      <c r="A4943" t="s">
        <v>343</v>
      </c>
      <c r="C4943" t="s">
        <v>1275</v>
      </c>
      <c r="D4943">
        <v>30</v>
      </c>
      <c r="E4943" s="1">
        <v>1500000</v>
      </c>
      <c r="G4943" t="s">
        <v>571</v>
      </c>
      <c r="H4943" t="s">
        <v>1311</v>
      </c>
      <c r="I4943" t="s">
        <v>85</v>
      </c>
      <c r="J4943" t="s">
        <v>86</v>
      </c>
      <c r="K4943" t="s">
        <v>24</v>
      </c>
      <c r="L4943" t="s">
        <v>38</v>
      </c>
      <c r="M4943" t="s">
        <v>1312</v>
      </c>
    </row>
    <row r="4944" spans="1:13" x14ac:dyDescent="0.3">
      <c r="A4944" t="s">
        <v>343</v>
      </c>
      <c r="C4944" t="s">
        <v>1275</v>
      </c>
      <c r="D4944">
        <v>6</v>
      </c>
      <c r="E4944" s="1">
        <v>250931</v>
      </c>
      <c r="G4944" t="s">
        <v>34</v>
      </c>
      <c r="H4944" t="s">
        <v>1313</v>
      </c>
      <c r="I4944" t="s">
        <v>85</v>
      </c>
      <c r="J4944" t="s">
        <v>86</v>
      </c>
      <c r="K4944" t="s">
        <v>24</v>
      </c>
      <c r="L4944" t="s">
        <v>44</v>
      </c>
      <c r="M4944" t="s">
        <v>39</v>
      </c>
    </row>
    <row r="4945" spans="1:13" x14ac:dyDescent="0.3">
      <c r="A4945" t="s">
        <v>343</v>
      </c>
      <c r="C4945" t="s">
        <v>979</v>
      </c>
      <c r="D4945">
        <v>7</v>
      </c>
      <c r="E4945" s="1">
        <v>475319</v>
      </c>
      <c r="G4945" t="s">
        <v>34</v>
      </c>
      <c r="H4945" t="s">
        <v>1114</v>
      </c>
      <c r="I4945" t="s">
        <v>85</v>
      </c>
      <c r="J4945" t="s">
        <v>86</v>
      </c>
      <c r="K4945" t="s">
        <v>24</v>
      </c>
      <c r="L4945" t="s">
        <v>38</v>
      </c>
      <c r="M4945" t="s">
        <v>87</v>
      </c>
    </row>
    <row r="4946" spans="1:13" x14ac:dyDescent="0.3">
      <c r="A4946" t="s">
        <v>343</v>
      </c>
      <c r="C4946" t="s">
        <v>979</v>
      </c>
      <c r="D4946">
        <v>5</v>
      </c>
      <c r="E4946" s="1">
        <v>39100</v>
      </c>
      <c r="G4946" t="s">
        <v>13</v>
      </c>
      <c r="H4946" t="s">
        <v>1123</v>
      </c>
      <c r="I4946" t="s">
        <v>85</v>
      </c>
      <c r="J4946" t="s">
        <v>86</v>
      </c>
      <c r="K4946" t="s">
        <v>24</v>
      </c>
      <c r="L4946" t="s">
        <v>38</v>
      </c>
      <c r="M4946" t="s">
        <v>105</v>
      </c>
    </row>
    <row r="4947" spans="1:13" x14ac:dyDescent="0.3">
      <c r="A4947" t="s">
        <v>343</v>
      </c>
      <c r="C4947" t="s">
        <v>783</v>
      </c>
      <c r="D4947">
        <v>12</v>
      </c>
      <c r="E4947" s="1">
        <v>3300000</v>
      </c>
      <c r="G4947" t="s">
        <v>34</v>
      </c>
      <c r="H4947" t="s">
        <v>834</v>
      </c>
      <c r="I4947" t="s">
        <v>85</v>
      </c>
      <c r="J4947" t="s">
        <v>86</v>
      </c>
      <c r="K4947" t="s">
        <v>24</v>
      </c>
      <c r="L4947" t="s">
        <v>170</v>
      </c>
      <c r="M4947" t="s">
        <v>87</v>
      </c>
    </row>
    <row r="4948" spans="1:13" x14ac:dyDescent="0.3">
      <c r="A4948" t="s">
        <v>343</v>
      </c>
      <c r="C4948" t="s">
        <v>341</v>
      </c>
      <c r="D4948">
        <v>25</v>
      </c>
      <c r="E4948" s="1">
        <v>1291087</v>
      </c>
      <c r="G4948" t="s">
        <v>13</v>
      </c>
      <c r="H4948" t="s">
        <v>344</v>
      </c>
      <c r="I4948" t="s">
        <v>85</v>
      </c>
      <c r="J4948" t="s">
        <v>86</v>
      </c>
      <c r="K4948" t="s">
        <v>24</v>
      </c>
      <c r="L4948" t="s">
        <v>38</v>
      </c>
      <c r="M4948" t="s">
        <v>345</v>
      </c>
    </row>
    <row r="4949" spans="1:13" x14ac:dyDescent="0.3">
      <c r="A4949" t="s">
        <v>343</v>
      </c>
      <c r="C4949" t="s">
        <v>341</v>
      </c>
      <c r="D4949">
        <v>10</v>
      </c>
      <c r="E4949" s="1">
        <v>199870</v>
      </c>
      <c r="G4949" t="s">
        <v>34</v>
      </c>
      <c r="H4949" t="s">
        <v>355</v>
      </c>
      <c r="I4949" t="s">
        <v>85</v>
      </c>
      <c r="J4949" t="s">
        <v>86</v>
      </c>
      <c r="K4949" t="s">
        <v>24</v>
      </c>
      <c r="L4949" t="s">
        <v>38</v>
      </c>
      <c r="M4949" t="s">
        <v>39</v>
      </c>
    </row>
    <row r="4950" spans="1:13" x14ac:dyDescent="0.3">
      <c r="A4950" t="s">
        <v>343</v>
      </c>
      <c r="C4950" t="s">
        <v>27925</v>
      </c>
      <c r="D4950">
        <v>23</v>
      </c>
      <c r="E4950" s="1">
        <v>2196970</v>
      </c>
      <c r="G4950" t="s">
        <v>34</v>
      </c>
      <c r="H4950" t="s">
        <v>27935</v>
      </c>
      <c r="I4950" t="s">
        <v>85</v>
      </c>
      <c r="J4950" t="s">
        <v>86</v>
      </c>
      <c r="K4950" t="s">
        <v>24</v>
      </c>
      <c r="L4950" t="s">
        <v>44</v>
      </c>
      <c r="M4950" t="s">
        <v>39</v>
      </c>
    </row>
    <row r="4951" spans="1:13" x14ac:dyDescent="0.3">
      <c r="A4951" t="s">
        <v>343</v>
      </c>
      <c r="C4951" t="s">
        <v>28282</v>
      </c>
      <c r="D4951">
        <v>63</v>
      </c>
      <c r="E4951" s="1">
        <v>4994304</v>
      </c>
      <c r="G4951" t="s">
        <v>13</v>
      </c>
      <c r="H4951" t="s">
        <v>28300</v>
      </c>
      <c r="I4951" t="s">
        <v>85</v>
      </c>
      <c r="J4951" t="s">
        <v>86</v>
      </c>
      <c r="K4951" t="s">
        <v>24</v>
      </c>
      <c r="L4951" t="s">
        <v>17</v>
      </c>
      <c r="M4951" t="s">
        <v>66</v>
      </c>
    </row>
    <row r="4952" spans="1:13" x14ac:dyDescent="0.3">
      <c r="A4952" t="s">
        <v>343</v>
      </c>
      <c r="C4952" t="s">
        <v>28282</v>
      </c>
      <c r="D4952">
        <v>24</v>
      </c>
      <c r="E4952" s="1">
        <v>1878046</v>
      </c>
      <c r="G4952" t="s">
        <v>34</v>
      </c>
      <c r="H4952" t="s">
        <v>28368</v>
      </c>
      <c r="I4952" t="s">
        <v>85</v>
      </c>
      <c r="J4952" t="s">
        <v>86</v>
      </c>
      <c r="K4952" t="s">
        <v>24</v>
      </c>
      <c r="L4952" t="s">
        <v>38</v>
      </c>
      <c r="M4952" t="s">
        <v>217</v>
      </c>
    </row>
    <row r="4953" spans="1:13" x14ac:dyDescent="0.3">
      <c r="A4953" t="s">
        <v>343</v>
      </c>
      <c r="C4953" t="s">
        <v>28282</v>
      </c>
      <c r="D4953">
        <v>13</v>
      </c>
      <c r="E4953" s="1">
        <v>786977</v>
      </c>
      <c r="G4953" t="s">
        <v>13</v>
      </c>
      <c r="H4953" t="s">
        <v>28605</v>
      </c>
      <c r="I4953" t="s">
        <v>85</v>
      </c>
      <c r="J4953" t="s">
        <v>86</v>
      </c>
      <c r="K4953" t="s">
        <v>24</v>
      </c>
      <c r="L4953" t="s">
        <v>170</v>
      </c>
      <c r="M4953" t="s">
        <v>31</v>
      </c>
    </row>
    <row r="4954" spans="1:13" x14ac:dyDescent="0.3">
      <c r="A4954" t="s">
        <v>343</v>
      </c>
      <c r="C4954" t="s">
        <v>28282</v>
      </c>
      <c r="D4954">
        <v>11</v>
      </c>
      <c r="E4954" s="1">
        <v>1837022</v>
      </c>
      <c r="G4954" t="s">
        <v>13</v>
      </c>
      <c r="H4954" t="s">
        <v>28678</v>
      </c>
      <c r="I4954" t="s">
        <v>85</v>
      </c>
      <c r="J4954" t="s">
        <v>86</v>
      </c>
      <c r="K4954" t="s">
        <v>24</v>
      </c>
      <c r="L4954" t="s">
        <v>456</v>
      </c>
      <c r="M4954" t="s">
        <v>105</v>
      </c>
    </row>
    <row r="4955" spans="1:13" x14ac:dyDescent="0.3">
      <c r="A4955" t="s">
        <v>343</v>
      </c>
      <c r="C4955" t="s">
        <v>28282</v>
      </c>
      <c r="D4955">
        <v>2</v>
      </c>
      <c r="E4955" s="1">
        <v>49815</v>
      </c>
      <c r="G4955" t="s">
        <v>34</v>
      </c>
      <c r="H4955" t="s">
        <v>28709</v>
      </c>
      <c r="I4955" t="s">
        <v>85</v>
      </c>
      <c r="J4955" t="s">
        <v>86</v>
      </c>
      <c r="K4955" t="s">
        <v>24</v>
      </c>
      <c r="L4955" t="s">
        <v>17</v>
      </c>
      <c r="M4955" t="s">
        <v>217</v>
      </c>
    </row>
    <row r="4956" spans="1:13" x14ac:dyDescent="0.3">
      <c r="A4956" t="s">
        <v>343</v>
      </c>
      <c r="C4956" t="s">
        <v>28715</v>
      </c>
      <c r="D4956">
        <v>26</v>
      </c>
      <c r="E4956" s="1">
        <v>822885</v>
      </c>
      <c r="G4956" t="s">
        <v>34</v>
      </c>
      <c r="H4956" t="s">
        <v>28862</v>
      </c>
      <c r="I4956" t="s">
        <v>85</v>
      </c>
      <c r="J4956" t="s">
        <v>86</v>
      </c>
      <c r="K4956" t="s">
        <v>24</v>
      </c>
      <c r="L4956" t="s">
        <v>44</v>
      </c>
      <c r="M4956" t="s">
        <v>39</v>
      </c>
    </row>
    <row r="4957" spans="1:13" x14ac:dyDescent="0.3">
      <c r="A4957" t="s">
        <v>343</v>
      </c>
      <c r="C4957" t="s">
        <v>28715</v>
      </c>
      <c r="D4957">
        <v>15</v>
      </c>
      <c r="E4957" s="1">
        <v>1289415</v>
      </c>
      <c r="G4957" t="s">
        <v>13</v>
      </c>
      <c r="H4957" t="s">
        <v>28869</v>
      </c>
      <c r="I4957" t="s">
        <v>85</v>
      </c>
      <c r="J4957" t="s">
        <v>86</v>
      </c>
      <c r="K4957" t="s">
        <v>24</v>
      </c>
      <c r="L4957" t="s">
        <v>38</v>
      </c>
      <c r="M4957" t="s">
        <v>66</v>
      </c>
    </row>
    <row r="4958" spans="1:13" x14ac:dyDescent="0.3">
      <c r="A4958" t="s">
        <v>343</v>
      </c>
      <c r="C4958" t="s">
        <v>28936</v>
      </c>
      <c r="D4958">
        <v>48</v>
      </c>
      <c r="E4958" s="1">
        <v>70598262</v>
      </c>
      <c r="G4958" t="s">
        <v>13</v>
      </c>
      <c r="H4958" t="s">
        <v>28938</v>
      </c>
      <c r="I4958" t="s">
        <v>85</v>
      </c>
      <c r="J4958" t="s">
        <v>86</v>
      </c>
      <c r="K4958" t="s">
        <v>24</v>
      </c>
      <c r="L4958" t="s">
        <v>115</v>
      </c>
      <c r="M4958" t="s">
        <v>66</v>
      </c>
    </row>
    <row r="4959" spans="1:13" x14ac:dyDescent="0.3">
      <c r="A4959" t="s">
        <v>343</v>
      </c>
      <c r="C4959" t="s">
        <v>28936</v>
      </c>
      <c r="D4959">
        <v>24</v>
      </c>
      <c r="E4959" s="1">
        <v>999864</v>
      </c>
      <c r="G4959" t="s">
        <v>13</v>
      </c>
      <c r="H4959" t="s">
        <v>28999</v>
      </c>
      <c r="I4959" t="s">
        <v>85</v>
      </c>
      <c r="J4959" t="s">
        <v>86</v>
      </c>
      <c r="K4959" t="s">
        <v>24</v>
      </c>
      <c r="L4959" t="s">
        <v>38</v>
      </c>
      <c r="M4959" t="s">
        <v>105</v>
      </c>
    </row>
    <row r="4960" spans="1:13" x14ac:dyDescent="0.3">
      <c r="A4960" t="s">
        <v>343</v>
      </c>
      <c r="C4960" t="s">
        <v>28936</v>
      </c>
      <c r="D4960">
        <v>9</v>
      </c>
      <c r="E4960" s="1">
        <v>300000</v>
      </c>
      <c r="G4960" t="s">
        <v>34</v>
      </c>
      <c r="H4960" t="s">
        <v>29018</v>
      </c>
      <c r="I4960" t="s">
        <v>85</v>
      </c>
      <c r="J4960" t="s">
        <v>86</v>
      </c>
      <c r="K4960" t="s">
        <v>24</v>
      </c>
      <c r="L4960" t="s">
        <v>38</v>
      </c>
      <c r="M4960" t="s">
        <v>39</v>
      </c>
    </row>
    <row r="4961" spans="1:13" x14ac:dyDescent="0.3">
      <c r="A4961" t="s">
        <v>343</v>
      </c>
      <c r="C4961" t="s">
        <v>28936</v>
      </c>
      <c r="D4961">
        <v>20</v>
      </c>
      <c r="E4961" s="1">
        <v>100000</v>
      </c>
      <c r="G4961" t="s">
        <v>34</v>
      </c>
      <c r="H4961" t="s">
        <v>29111</v>
      </c>
      <c r="I4961" t="s">
        <v>85</v>
      </c>
      <c r="J4961" t="s">
        <v>86</v>
      </c>
      <c r="K4961" t="s">
        <v>24</v>
      </c>
      <c r="L4961" t="s">
        <v>17</v>
      </c>
      <c r="M4961" t="s">
        <v>217</v>
      </c>
    </row>
    <row r="4962" spans="1:13" x14ac:dyDescent="0.3">
      <c r="A4962" t="s">
        <v>343</v>
      </c>
      <c r="C4962" t="s">
        <v>27194</v>
      </c>
      <c r="D4962">
        <v>30</v>
      </c>
      <c r="E4962" s="1">
        <v>2497354</v>
      </c>
      <c r="G4962" t="s">
        <v>13</v>
      </c>
      <c r="H4962" t="s">
        <v>27276</v>
      </c>
      <c r="I4962" t="s">
        <v>85</v>
      </c>
      <c r="J4962" t="s">
        <v>86</v>
      </c>
      <c r="K4962" t="s">
        <v>24</v>
      </c>
      <c r="L4962" t="s">
        <v>38</v>
      </c>
      <c r="M4962" t="s">
        <v>105</v>
      </c>
    </row>
    <row r="4963" spans="1:13" x14ac:dyDescent="0.3">
      <c r="A4963" t="s">
        <v>343</v>
      </c>
      <c r="C4963" t="s">
        <v>27194</v>
      </c>
      <c r="D4963">
        <v>10</v>
      </c>
      <c r="E4963" s="1">
        <v>1419323</v>
      </c>
      <c r="G4963" t="s">
        <v>34</v>
      </c>
      <c r="H4963" t="s">
        <v>27391</v>
      </c>
      <c r="I4963" t="s">
        <v>85</v>
      </c>
      <c r="J4963" t="s">
        <v>86</v>
      </c>
      <c r="K4963" t="s">
        <v>24</v>
      </c>
      <c r="L4963" t="s">
        <v>38</v>
      </c>
      <c r="M4963" t="s">
        <v>39</v>
      </c>
    </row>
    <row r="4964" spans="1:13" x14ac:dyDescent="0.3">
      <c r="A4964" t="s">
        <v>343</v>
      </c>
      <c r="C4964" t="s">
        <v>27194</v>
      </c>
      <c r="D4964">
        <v>18</v>
      </c>
      <c r="E4964" s="1">
        <v>4475747</v>
      </c>
      <c r="G4964" t="s">
        <v>571</v>
      </c>
      <c r="H4964" t="s">
        <v>27400</v>
      </c>
      <c r="I4964" t="s">
        <v>85</v>
      </c>
      <c r="J4964" t="s">
        <v>86</v>
      </c>
      <c r="K4964" t="s">
        <v>24</v>
      </c>
      <c r="L4964" t="s">
        <v>38</v>
      </c>
      <c r="M4964" t="s">
        <v>22600</v>
      </c>
    </row>
    <row r="4965" spans="1:13" x14ac:dyDescent="0.3">
      <c r="A4965" t="s">
        <v>343</v>
      </c>
      <c r="C4965" t="s">
        <v>27748</v>
      </c>
      <c r="D4965">
        <v>35</v>
      </c>
      <c r="E4965" s="1">
        <v>5000000</v>
      </c>
      <c r="G4965" t="s">
        <v>34</v>
      </c>
      <c r="H4965" t="s">
        <v>27791</v>
      </c>
      <c r="I4965" t="s">
        <v>85</v>
      </c>
      <c r="J4965" t="s">
        <v>86</v>
      </c>
      <c r="K4965" t="s">
        <v>24</v>
      </c>
      <c r="L4965" t="s">
        <v>38</v>
      </c>
      <c r="M4965" t="s">
        <v>202</v>
      </c>
    </row>
    <row r="4966" spans="1:13" x14ac:dyDescent="0.3">
      <c r="A4966" t="s">
        <v>343</v>
      </c>
      <c r="C4966" t="s">
        <v>27748</v>
      </c>
      <c r="D4966">
        <v>8</v>
      </c>
      <c r="E4966" s="1">
        <v>1499741</v>
      </c>
      <c r="G4966" t="s">
        <v>34</v>
      </c>
      <c r="H4966" t="s">
        <v>27831</v>
      </c>
      <c r="I4966" t="s">
        <v>85</v>
      </c>
      <c r="J4966" t="s">
        <v>86</v>
      </c>
      <c r="K4966" t="s">
        <v>24</v>
      </c>
      <c r="L4966" t="s">
        <v>38</v>
      </c>
      <c r="M4966" t="s">
        <v>3060</v>
      </c>
    </row>
    <row r="4967" spans="1:13" x14ac:dyDescent="0.3">
      <c r="A4967" t="s">
        <v>343</v>
      </c>
      <c r="C4967" t="s">
        <v>29114</v>
      </c>
      <c r="D4967">
        <v>14</v>
      </c>
      <c r="E4967" s="1">
        <v>100000</v>
      </c>
      <c r="G4967" t="s">
        <v>571</v>
      </c>
      <c r="H4967" t="s">
        <v>29250</v>
      </c>
      <c r="I4967" t="s">
        <v>85</v>
      </c>
      <c r="J4967" t="s">
        <v>86</v>
      </c>
      <c r="K4967" t="s">
        <v>24</v>
      </c>
      <c r="L4967" t="s">
        <v>38</v>
      </c>
      <c r="M4967" t="s">
        <v>22600</v>
      </c>
    </row>
    <row r="4968" spans="1:13" x14ac:dyDescent="0.3">
      <c r="A4968" t="s">
        <v>343</v>
      </c>
      <c r="C4968" t="s">
        <v>29114</v>
      </c>
      <c r="D4968">
        <v>8</v>
      </c>
      <c r="E4968" s="1">
        <v>100000</v>
      </c>
      <c r="G4968" t="s">
        <v>34</v>
      </c>
      <c r="H4968" t="s">
        <v>29267</v>
      </c>
      <c r="I4968" t="s">
        <v>85</v>
      </c>
      <c r="J4968" t="s">
        <v>86</v>
      </c>
      <c r="K4968" t="s">
        <v>24</v>
      </c>
      <c r="L4968" t="s">
        <v>38</v>
      </c>
      <c r="M4968" t="s">
        <v>39</v>
      </c>
    </row>
    <row r="4969" spans="1:13" x14ac:dyDescent="0.3">
      <c r="A4969" t="s">
        <v>343</v>
      </c>
      <c r="C4969" t="s">
        <v>29114</v>
      </c>
      <c r="D4969">
        <v>8</v>
      </c>
      <c r="E4969" s="1">
        <v>632500</v>
      </c>
      <c r="G4969" t="s">
        <v>34</v>
      </c>
      <c r="H4969" t="s">
        <v>29279</v>
      </c>
      <c r="I4969" t="s">
        <v>85</v>
      </c>
      <c r="J4969" t="s">
        <v>86</v>
      </c>
      <c r="K4969" t="s">
        <v>24</v>
      </c>
      <c r="L4969" t="s">
        <v>17</v>
      </c>
      <c r="M4969" t="s">
        <v>217</v>
      </c>
    </row>
    <row r="4970" spans="1:13" x14ac:dyDescent="0.3">
      <c r="A4970" t="s">
        <v>343</v>
      </c>
      <c r="C4970" t="s">
        <v>27408</v>
      </c>
      <c r="D4970">
        <v>17</v>
      </c>
      <c r="E4970" s="1">
        <v>266357</v>
      </c>
      <c r="G4970" t="s">
        <v>34</v>
      </c>
      <c r="H4970" t="s">
        <v>27417</v>
      </c>
      <c r="I4970" t="s">
        <v>85</v>
      </c>
      <c r="J4970" t="s">
        <v>86</v>
      </c>
      <c r="K4970" t="s">
        <v>24</v>
      </c>
      <c r="L4970" t="s">
        <v>17</v>
      </c>
      <c r="M4970" t="s">
        <v>217</v>
      </c>
    </row>
    <row r="4971" spans="1:13" x14ac:dyDescent="0.3">
      <c r="A4971" t="s">
        <v>343</v>
      </c>
      <c r="C4971" t="s">
        <v>27408</v>
      </c>
      <c r="D4971">
        <v>20</v>
      </c>
      <c r="E4971" s="1">
        <v>1638487</v>
      </c>
      <c r="G4971" t="s">
        <v>571</v>
      </c>
      <c r="H4971" t="s">
        <v>27603</v>
      </c>
      <c r="I4971" t="s">
        <v>85</v>
      </c>
      <c r="J4971" t="s">
        <v>86</v>
      </c>
      <c r="K4971" t="s">
        <v>24</v>
      </c>
      <c r="L4971" t="s">
        <v>38</v>
      </c>
      <c r="M4971" t="s">
        <v>27604</v>
      </c>
    </row>
    <row r="4972" spans="1:13" x14ac:dyDescent="0.3">
      <c r="A4972" t="s">
        <v>343</v>
      </c>
      <c r="C4972" t="s">
        <v>27614</v>
      </c>
      <c r="D4972">
        <v>22</v>
      </c>
      <c r="E4972" s="1">
        <v>1026179</v>
      </c>
      <c r="G4972" t="s">
        <v>34</v>
      </c>
      <c r="H4972" t="s">
        <v>27644</v>
      </c>
      <c r="I4972" t="s">
        <v>85</v>
      </c>
      <c r="J4972" t="s">
        <v>86</v>
      </c>
      <c r="K4972" t="s">
        <v>24</v>
      </c>
      <c r="L4972" t="s">
        <v>38</v>
      </c>
      <c r="M4972" t="s">
        <v>39</v>
      </c>
    </row>
    <row r="4973" spans="1:13" x14ac:dyDescent="0.3">
      <c r="A4973" t="s">
        <v>343</v>
      </c>
      <c r="C4973" t="s">
        <v>27614</v>
      </c>
      <c r="D4973">
        <v>48</v>
      </c>
      <c r="E4973" s="1">
        <v>10499988</v>
      </c>
      <c r="G4973" t="s">
        <v>13</v>
      </c>
      <c r="H4973" t="s">
        <v>27742</v>
      </c>
      <c r="I4973" t="s">
        <v>85</v>
      </c>
      <c r="J4973" t="s">
        <v>86</v>
      </c>
      <c r="K4973" t="s">
        <v>24</v>
      </c>
      <c r="L4973" t="s">
        <v>38</v>
      </c>
      <c r="M4973" t="s">
        <v>345</v>
      </c>
    </row>
    <row r="4974" spans="1:13" x14ac:dyDescent="0.3">
      <c r="A4974" t="s">
        <v>343</v>
      </c>
      <c r="C4974" t="s">
        <v>27152</v>
      </c>
      <c r="D4974">
        <v>6</v>
      </c>
      <c r="E4974" s="1">
        <v>99000</v>
      </c>
      <c r="G4974" t="s">
        <v>34</v>
      </c>
      <c r="H4974" t="s">
        <v>27185</v>
      </c>
      <c r="I4974" t="s">
        <v>85</v>
      </c>
      <c r="J4974" t="s">
        <v>86</v>
      </c>
      <c r="K4974" t="s">
        <v>24</v>
      </c>
      <c r="L4974" t="s">
        <v>17</v>
      </c>
      <c r="M4974" t="s">
        <v>39</v>
      </c>
    </row>
    <row r="4975" spans="1:13" x14ac:dyDescent="0.3">
      <c r="A4975" t="s">
        <v>343</v>
      </c>
      <c r="C4975" t="s">
        <v>30536</v>
      </c>
      <c r="D4975">
        <v>42</v>
      </c>
      <c r="E4975" s="1">
        <v>2669938</v>
      </c>
      <c r="G4975" t="s">
        <v>34</v>
      </c>
      <c r="H4975" t="s">
        <v>30572</v>
      </c>
      <c r="I4975" t="s">
        <v>85</v>
      </c>
      <c r="J4975" t="s">
        <v>86</v>
      </c>
      <c r="K4975" t="s">
        <v>24</v>
      </c>
      <c r="L4975" t="s">
        <v>38</v>
      </c>
      <c r="M4975" t="s">
        <v>2286</v>
      </c>
    </row>
    <row r="4976" spans="1:13" x14ac:dyDescent="0.3">
      <c r="A4976" t="s">
        <v>343</v>
      </c>
      <c r="C4976" t="s">
        <v>29922</v>
      </c>
      <c r="D4976">
        <v>26</v>
      </c>
      <c r="E4976" s="1">
        <v>278524</v>
      </c>
      <c r="G4976" t="s">
        <v>13</v>
      </c>
      <c r="H4976" t="s">
        <v>30214</v>
      </c>
      <c r="I4976" t="s">
        <v>85</v>
      </c>
      <c r="J4976" t="s">
        <v>86</v>
      </c>
      <c r="K4976" t="s">
        <v>24</v>
      </c>
      <c r="L4976" t="s">
        <v>38</v>
      </c>
      <c r="M4976" t="s">
        <v>101</v>
      </c>
    </row>
    <row r="4977" spans="1:13" x14ac:dyDescent="0.3">
      <c r="A4977" t="s">
        <v>343</v>
      </c>
      <c r="C4977" t="s">
        <v>29922</v>
      </c>
      <c r="D4977">
        <v>35</v>
      </c>
      <c r="E4977" s="1">
        <v>2760797</v>
      </c>
      <c r="G4977" t="s">
        <v>571</v>
      </c>
      <c r="H4977" t="s">
        <v>30224</v>
      </c>
      <c r="I4977" t="s">
        <v>85</v>
      </c>
      <c r="J4977" t="s">
        <v>86</v>
      </c>
      <c r="K4977" t="s">
        <v>24</v>
      </c>
      <c r="L4977" t="s">
        <v>44</v>
      </c>
      <c r="M4977" t="s">
        <v>1003</v>
      </c>
    </row>
    <row r="4978" spans="1:13" x14ac:dyDescent="0.3">
      <c r="A4978" t="s">
        <v>343</v>
      </c>
      <c r="C4978" t="s">
        <v>29553</v>
      </c>
      <c r="D4978">
        <v>38</v>
      </c>
      <c r="E4978" s="1">
        <v>1995397</v>
      </c>
      <c r="G4978" t="s">
        <v>13</v>
      </c>
      <c r="H4978" t="s">
        <v>29621</v>
      </c>
      <c r="I4978" t="s">
        <v>85</v>
      </c>
      <c r="J4978" t="s">
        <v>86</v>
      </c>
      <c r="K4978" t="s">
        <v>24</v>
      </c>
      <c r="L4978" t="s">
        <v>170</v>
      </c>
      <c r="M4978" t="s">
        <v>66</v>
      </c>
    </row>
    <row r="4979" spans="1:13" x14ac:dyDescent="0.3">
      <c r="A4979" t="s">
        <v>343</v>
      </c>
      <c r="C4979" t="s">
        <v>29553</v>
      </c>
      <c r="D4979">
        <v>59</v>
      </c>
      <c r="E4979" s="1">
        <v>1422269</v>
      </c>
      <c r="G4979" t="s">
        <v>34</v>
      </c>
      <c r="H4979" t="s">
        <v>29840</v>
      </c>
      <c r="I4979" t="s">
        <v>85</v>
      </c>
      <c r="J4979" t="s">
        <v>86</v>
      </c>
      <c r="K4979" t="s">
        <v>24</v>
      </c>
      <c r="L4979" t="s">
        <v>38</v>
      </c>
      <c r="M4979" t="s">
        <v>202</v>
      </c>
    </row>
    <row r="4980" spans="1:13" x14ac:dyDescent="0.3">
      <c r="A4980" t="s">
        <v>343</v>
      </c>
      <c r="C4980" t="s">
        <v>29553</v>
      </c>
      <c r="D4980">
        <v>36</v>
      </c>
      <c r="E4980" s="1">
        <v>5722232</v>
      </c>
      <c r="G4980" t="s">
        <v>34</v>
      </c>
      <c r="H4980" t="s">
        <v>29843</v>
      </c>
      <c r="I4980" t="s">
        <v>85</v>
      </c>
      <c r="J4980" t="s">
        <v>86</v>
      </c>
      <c r="K4980" t="s">
        <v>24</v>
      </c>
      <c r="L4980" t="s">
        <v>17</v>
      </c>
      <c r="M4980" t="s">
        <v>217</v>
      </c>
    </row>
    <row r="4981" spans="1:13" x14ac:dyDescent="0.3">
      <c r="A4981" t="s">
        <v>343</v>
      </c>
      <c r="C4981" t="s">
        <v>30364</v>
      </c>
      <c r="D4981">
        <v>39</v>
      </c>
      <c r="E4981" s="1">
        <v>1999796</v>
      </c>
      <c r="G4981" t="s">
        <v>34</v>
      </c>
      <c r="H4981" t="s">
        <v>30377</v>
      </c>
      <c r="I4981" t="s">
        <v>85</v>
      </c>
      <c r="J4981" t="s">
        <v>86</v>
      </c>
      <c r="K4981" t="s">
        <v>24</v>
      </c>
      <c r="L4981" t="s">
        <v>38</v>
      </c>
      <c r="M4981" t="s">
        <v>61</v>
      </c>
    </row>
    <row r="4982" spans="1:13" x14ac:dyDescent="0.3">
      <c r="A4982" t="s">
        <v>343</v>
      </c>
      <c r="C4982" t="s">
        <v>30595</v>
      </c>
      <c r="D4982">
        <v>13</v>
      </c>
      <c r="E4982" s="1">
        <v>493515</v>
      </c>
      <c r="G4982" t="s">
        <v>34</v>
      </c>
      <c r="H4982" t="s">
        <v>30662</v>
      </c>
      <c r="I4982" t="s">
        <v>85</v>
      </c>
      <c r="J4982" t="s">
        <v>86</v>
      </c>
      <c r="K4982" t="s">
        <v>24</v>
      </c>
      <c r="L4982" t="s">
        <v>17</v>
      </c>
      <c r="M4982" t="s">
        <v>61</v>
      </c>
    </row>
    <row r="4983" spans="1:13" x14ac:dyDescent="0.3">
      <c r="A4983" t="s">
        <v>343</v>
      </c>
      <c r="C4983" t="s">
        <v>30595</v>
      </c>
      <c r="D4983">
        <v>38</v>
      </c>
      <c r="E4983" s="1">
        <v>3600372</v>
      </c>
      <c r="G4983" t="s">
        <v>34</v>
      </c>
      <c r="H4983" t="s">
        <v>30712</v>
      </c>
      <c r="I4983" t="s">
        <v>85</v>
      </c>
      <c r="J4983" t="s">
        <v>86</v>
      </c>
      <c r="K4983" t="s">
        <v>24</v>
      </c>
      <c r="L4983" t="s">
        <v>38</v>
      </c>
      <c r="M4983" t="s">
        <v>39</v>
      </c>
    </row>
    <row r="4984" spans="1:13" x14ac:dyDescent="0.3">
      <c r="A4984" t="s">
        <v>343</v>
      </c>
      <c r="C4984" t="s">
        <v>29426</v>
      </c>
      <c r="D4984">
        <v>34</v>
      </c>
      <c r="E4984" s="1">
        <v>2264057</v>
      </c>
      <c r="G4984" t="s">
        <v>13</v>
      </c>
      <c r="H4984" t="s">
        <v>29536</v>
      </c>
      <c r="I4984" t="s">
        <v>85</v>
      </c>
      <c r="J4984" t="s">
        <v>86</v>
      </c>
      <c r="K4984" t="s">
        <v>24</v>
      </c>
      <c r="L4984" t="s">
        <v>38</v>
      </c>
      <c r="M4984" t="s">
        <v>66</v>
      </c>
    </row>
    <row r="4985" spans="1:13" x14ac:dyDescent="0.3">
      <c r="A4985" t="s">
        <v>343</v>
      </c>
      <c r="C4985" t="s">
        <v>29426</v>
      </c>
      <c r="D4985">
        <v>7</v>
      </c>
      <c r="E4985" s="1">
        <v>84167</v>
      </c>
      <c r="G4985" t="s">
        <v>34</v>
      </c>
      <c r="H4985" t="s">
        <v>29548</v>
      </c>
      <c r="I4985" t="s">
        <v>85</v>
      </c>
      <c r="J4985" t="s">
        <v>86</v>
      </c>
      <c r="K4985" t="s">
        <v>24</v>
      </c>
      <c r="L4985" t="s">
        <v>17</v>
      </c>
      <c r="M4985" t="s">
        <v>202</v>
      </c>
    </row>
    <row r="4986" spans="1:13" x14ac:dyDescent="0.3">
      <c r="A4986" t="s">
        <v>343</v>
      </c>
      <c r="C4986" t="s">
        <v>30756</v>
      </c>
      <c r="D4986">
        <v>13</v>
      </c>
      <c r="E4986" s="1">
        <v>2999023</v>
      </c>
      <c r="G4986" t="s">
        <v>13</v>
      </c>
      <c r="H4986" t="s">
        <v>30790</v>
      </c>
      <c r="I4986" t="s">
        <v>85</v>
      </c>
      <c r="J4986" t="s">
        <v>86</v>
      </c>
      <c r="K4986" t="s">
        <v>24</v>
      </c>
      <c r="L4986" t="s">
        <v>38</v>
      </c>
      <c r="M4986" t="s">
        <v>105</v>
      </c>
    </row>
    <row r="4987" spans="1:13" x14ac:dyDescent="0.3">
      <c r="A4987" t="s">
        <v>343</v>
      </c>
      <c r="C4987" t="s">
        <v>30756</v>
      </c>
      <c r="D4987">
        <v>7</v>
      </c>
      <c r="E4987" s="1">
        <v>72988</v>
      </c>
      <c r="G4987" t="s">
        <v>34</v>
      </c>
      <c r="H4987" t="s">
        <v>30848</v>
      </c>
      <c r="I4987" t="s">
        <v>85</v>
      </c>
      <c r="J4987" t="s">
        <v>86</v>
      </c>
      <c r="K4987" t="s">
        <v>24</v>
      </c>
      <c r="L4987" t="s">
        <v>17</v>
      </c>
      <c r="M4987" t="s">
        <v>202</v>
      </c>
    </row>
    <row r="4988" spans="1:13" x14ac:dyDescent="0.3">
      <c r="A4988" t="s">
        <v>343</v>
      </c>
      <c r="C4988" t="s">
        <v>30851</v>
      </c>
      <c r="D4988">
        <v>24</v>
      </c>
      <c r="E4988" s="1">
        <v>100000</v>
      </c>
      <c r="G4988" t="s">
        <v>13</v>
      </c>
      <c r="H4988" t="s">
        <v>30938</v>
      </c>
      <c r="I4988" t="s">
        <v>85</v>
      </c>
      <c r="J4988" t="s">
        <v>86</v>
      </c>
      <c r="K4988" t="s">
        <v>24</v>
      </c>
      <c r="L4988" t="s">
        <v>17</v>
      </c>
      <c r="M4988" t="s">
        <v>450</v>
      </c>
    </row>
    <row r="4989" spans="1:13" x14ac:dyDescent="0.3">
      <c r="A4989" t="s">
        <v>343</v>
      </c>
      <c r="C4989" t="s">
        <v>31019</v>
      </c>
      <c r="D4989">
        <v>27</v>
      </c>
      <c r="E4989" s="1">
        <v>992502</v>
      </c>
      <c r="G4989" t="s">
        <v>13</v>
      </c>
      <c r="H4989" t="s">
        <v>31068</v>
      </c>
      <c r="I4989" t="s">
        <v>85</v>
      </c>
      <c r="J4989" t="s">
        <v>86</v>
      </c>
      <c r="K4989" t="s">
        <v>24</v>
      </c>
      <c r="L4989" t="s">
        <v>38</v>
      </c>
      <c r="M4989" t="s">
        <v>345</v>
      </c>
    </row>
    <row r="4990" spans="1:13" x14ac:dyDescent="0.3">
      <c r="A4990" t="s">
        <v>343</v>
      </c>
      <c r="C4990" t="s">
        <v>31181</v>
      </c>
      <c r="D4990">
        <v>6</v>
      </c>
      <c r="E4990" s="1">
        <v>579374</v>
      </c>
      <c r="G4990" t="s">
        <v>34</v>
      </c>
      <c r="H4990" t="s">
        <v>31242</v>
      </c>
      <c r="I4990" t="s">
        <v>85</v>
      </c>
      <c r="J4990" t="s">
        <v>86</v>
      </c>
      <c r="K4990" t="s">
        <v>24</v>
      </c>
      <c r="L4990" t="s">
        <v>38</v>
      </c>
      <c r="M4990" t="s">
        <v>39</v>
      </c>
    </row>
    <row r="4991" spans="1:13" x14ac:dyDescent="0.3">
      <c r="A4991" t="s">
        <v>343</v>
      </c>
      <c r="C4991" t="s">
        <v>31181</v>
      </c>
      <c r="D4991">
        <v>4</v>
      </c>
      <c r="E4991" s="1">
        <v>92615</v>
      </c>
      <c r="G4991" t="s">
        <v>34</v>
      </c>
      <c r="H4991" t="s">
        <v>31261</v>
      </c>
      <c r="I4991" t="s">
        <v>85</v>
      </c>
      <c r="J4991" t="s">
        <v>86</v>
      </c>
      <c r="K4991" t="s">
        <v>24</v>
      </c>
      <c r="L4991" t="s">
        <v>38</v>
      </c>
      <c r="M4991" t="s">
        <v>202</v>
      </c>
    </row>
    <row r="4992" spans="1:13" x14ac:dyDescent="0.3">
      <c r="A4992" t="s">
        <v>343</v>
      </c>
      <c r="C4992" t="s">
        <v>3657</v>
      </c>
      <c r="D4992">
        <v>57</v>
      </c>
      <c r="E4992" s="1">
        <v>14758414</v>
      </c>
      <c r="G4992" t="s">
        <v>34</v>
      </c>
      <c r="H4992" t="s">
        <v>3750</v>
      </c>
      <c r="I4992" t="s">
        <v>85</v>
      </c>
      <c r="J4992" t="s">
        <v>86</v>
      </c>
      <c r="K4992" t="s">
        <v>24</v>
      </c>
      <c r="L4992" t="s">
        <v>170</v>
      </c>
      <c r="M4992" t="s">
        <v>202</v>
      </c>
    </row>
    <row r="4993" spans="1:13" x14ac:dyDescent="0.3">
      <c r="A4993" t="s">
        <v>343</v>
      </c>
      <c r="C4993" t="s">
        <v>3657</v>
      </c>
      <c r="D4993">
        <v>24</v>
      </c>
      <c r="E4993" s="1">
        <v>100000</v>
      </c>
      <c r="G4993" t="s">
        <v>13</v>
      </c>
      <c r="H4993" t="s">
        <v>3953</v>
      </c>
      <c r="I4993" t="s">
        <v>85</v>
      </c>
      <c r="J4993" t="s">
        <v>86</v>
      </c>
      <c r="K4993" t="s">
        <v>24</v>
      </c>
      <c r="L4993" t="s">
        <v>17</v>
      </c>
      <c r="M4993" t="s">
        <v>450</v>
      </c>
    </row>
    <row r="4994" spans="1:13" x14ac:dyDescent="0.3">
      <c r="A4994" t="s">
        <v>343</v>
      </c>
      <c r="C4994" t="s">
        <v>3657</v>
      </c>
      <c r="D4994">
        <v>36</v>
      </c>
      <c r="E4994" s="1">
        <v>5353241</v>
      </c>
      <c r="G4994" t="s">
        <v>34</v>
      </c>
      <c r="H4994" t="s">
        <v>4185</v>
      </c>
      <c r="I4994" t="s">
        <v>85</v>
      </c>
      <c r="J4994" t="s">
        <v>86</v>
      </c>
      <c r="K4994" t="s">
        <v>24</v>
      </c>
      <c r="L4994" t="s">
        <v>170</v>
      </c>
      <c r="M4994" t="s">
        <v>61</v>
      </c>
    </row>
    <row r="4995" spans="1:13" x14ac:dyDescent="0.3">
      <c r="A4995" t="s">
        <v>343</v>
      </c>
      <c r="C4995" t="s">
        <v>3657</v>
      </c>
      <c r="D4995">
        <v>9</v>
      </c>
      <c r="E4995" s="1">
        <v>280923</v>
      </c>
      <c r="G4995" t="s">
        <v>34</v>
      </c>
      <c r="H4995" t="s">
        <v>4222</v>
      </c>
      <c r="I4995" t="s">
        <v>85</v>
      </c>
      <c r="J4995" t="s">
        <v>86</v>
      </c>
      <c r="K4995" t="s">
        <v>24</v>
      </c>
      <c r="L4995" t="s">
        <v>38</v>
      </c>
      <c r="M4995" t="s">
        <v>39</v>
      </c>
    </row>
    <row r="4996" spans="1:13" x14ac:dyDescent="0.3">
      <c r="A4996" t="s">
        <v>343</v>
      </c>
      <c r="C4996" t="s">
        <v>5155</v>
      </c>
      <c r="D4996">
        <v>51</v>
      </c>
      <c r="E4996" s="1">
        <v>3675000</v>
      </c>
      <c r="G4996" t="s">
        <v>13</v>
      </c>
      <c r="H4996" t="s">
        <v>5182</v>
      </c>
      <c r="I4996" t="s">
        <v>85</v>
      </c>
      <c r="J4996" t="s">
        <v>86</v>
      </c>
      <c r="K4996" t="s">
        <v>24</v>
      </c>
      <c r="L4996" t="s">
        <v>44</v>
      </c>
      <c r="M4996" t="s">
        <v>31</v>
      </c>
    </row>
    <row r="4997" spans="1:13" x14ac:dyDescent="0.3">
      <c r="A4997" t="s">
        <v>343</v>
      </c>
      <c r="C4997" t="s">
        <v>5155</v>
      </c>
      <c r="D4997">
        <v>3</v>
      </c>
      <c r="E4997" s="1">
        <v>35294</v>
      </c>
      <c r="G4997" t="s">
        <v>13</v>
      </c>
      <c r="H4997" t="s">
        <v>5638</v>
      </c>
      <c r="I4997" t="s">
        <v>85</v>
      </c>
      <c r="J4997" t="s">
        <v>86</v>
      </c>
      <c r="K4997" t="s">
        <v>24</v>
      </c>
      <c r="L4997" t="s">
        <v>38</v>
      </c>
      <c r="M4997" t="s">
        <v>66</v>
      </c>
    </row>
    <row r="4998" spans="1:13" x14ac:dyDescent="0.3">
      <c r="A4998" t="s">
        <v>343</v>
      </c>
      <c r="C4998" t="s">
        <v>4395</v>
      </c>
      <c r="D4998">
        <v>46</v>
      </c>
      <c r="E4998" s="1">
        <v>1999121</v>
      </c>
      <c r="G4998" t="s">
        <v>34</v>
      </c>
      <c r="H4998" t="s">
        <v>4419</v>
      </c>
      <c r="I4998" t="s">
        <v>85</v>
      </c>
      <c r="J4998" t="s">
        <v>86</v>
      </c>
      <c r="K4998" t="s">
        <v>24</v>
      </c>
      <c r="L4998" t="s">
        <v>38</v>
      </c>
      <c r="M4998" t="s">
        <v>3060</v>
      </c>
    </row>
    <row r="4999" spans="1:13" x14ac:dyDescent="0.3">
      <c r="A4999" t="s">
        <v>343</v>
      </c>
      <c r="C4999" t="s">
        <v>4395</v>
      </c>
      <c r="D4999">
        <v>31</v>
      </c>
      <c r="E4999" s="1">
        <v>2544515</v>
      </c>
      <c r="G4999" t="s">
        <v>34</v>
      </c>
      <c r="H4999" t="s">
        <v>4447</v>
      </c>
      <c r="I4999" t="s">
        <v>85</v>
      </c>
      <c r="J4999" t="s">
        <v>86</v>
      </c>
      <c r="K4999" t="s">
        <v>24</v>
      </c>
      <c r="L4999" t="s">
        <v>38</v>
      </c>
      <c r="M4999" t="s">
        <v>2286</v>
      </c>
    </row>
    <row r="5000" spans="1:13" x14ac:dyDescent="0.3">
      <c r="A5000" t="s">
        <v>343</v>
      </c>
      <c r="C5000" t="s">
        <v>4395</v>
      </c>
      <c r="D5000">
        <v>57</v>
      </c>
      <c r="E5000" s="1">
        <v>36528600</v>
      </c>
      <c r="G5000" t="s">
        <v>571</v>
      </c>
      <c r="H5000" t="s">
        <v>4453</v>
      </c>
      <c r="I5000" t="s">
        <v>85</v>
      </c>
      <c r="J5000" t="s">
        <v>86</v>
      </c>
      <c r="K5000" t="s">
        <v>24</v>
      </c>
      <c r="L5000" t="s">
        <v>4454</v>
      </c>
      <c r="M5000" t="s">
        <v>3051</v>
      </c>
    </row>
    <row r="5001" spans="1:13" x14ac:dyDescent="0.3">
      <c r="A5001" t="s">
        <v>343</v>
      </c>
      <c r="C5001" t="s">
        <v>5881</v>
      </c>
      <c r="D5001">
        <v>25</v>
      </c>
      <c r="E5001" s="1">
        <v>3691417</v>
      </c>
      <c r="G5001" t="s">
        <v>34</v>
      </c>
      <c r="H5001" t="s">
        <v>5883</v>
      </c>
      <c r="I5001" t="s">
        <v>85</v>
      </c>
      <c r="J5001" t="s">
        <v>86</v>
      </c>
      <c r="K5001" t="s">
        <v>24</v>
      </c>
      <c r="L5001" t="s">
        <v>38</v>
      </c>
      <c r="M5001" t="s">
        <v>202</v>
      </c>
    </row>
    <row r="5002" spans="1:13" x14ac:dyDescent="0.3">
      <c r="A5002" t="s">
        <v>343</v>
      </c>
      <c r="C5002" t="s">
        <v>5881</v>
      </c>
      <c r="D5002">
        <v>49</v>
      </c>
      <c r="E5002" s="1">
        <v>4998668</v>
      </c>
      <c r="G5002" t="s">
        <v>34</v>
      </c>
      <c r="H5002" t="s">
        <v>5912</v>
      </c>
      <c r="I5002" t="s">
        <v>85</v>
      </c>
      <c r="J5002" t="s">
        <v>86</v>
      </c>
      <c r="K5002" t="s">
        <v>24</v>
      </c>
      <c r="L5002" t="s">
        <v>38</v>
      </c>
      <c r="M5002" t="s">
        <v>202</v>
      </c>
    </row>
    <row r="5003" spans="1:13" x14ac:dyDescent="0.3">
      <c r="A5003" t="s">
        <v>343</v>
      </c>
      <c r="C5003" t="s">
        <v>5642</v>
      </c>
      <c r="D5003">
        <v>46</v>
      </c>
      <c r="E5003" s="1">
        <v>4483905</v>
      </c>
      <c r="G5003" t="s">
        <v>13</v>
      </c>
      <c r="H5003" t="s">
        <v>5664</v>
      </c>
      <c r="I5003" t="s">
        <v>85</v>
      </c>
      <c r="J5003" t="s">
        <v>86</v>
      </c>
      <c r="K5003" t="s">
        <v>24</v>
      </c>
      <c r="L5003" t="s">
        <v>38</v>
      </c>
      <c r="M5003" t="s">
        <v>345</v>
      </c>
    </row>
    <row r="5004" spans="1:13" x14ac:dyDescent="0.3">
      <c r="A5004" t="s">
        <v>343</v>
      </c>
      <c r="C5004" t="s">
        <v>5025</v>
      </c>
      <c r="D5004">
        <v>19</v>
      </c>
      <c r="E5004" s="1">
        <v>100000</v>
      </c>
      <c r="G5004" t="s">
        <v>13</v>
      </c>
      <c r="H5004" t="s">
        <v>5058</v>
      </c>
      <c r="I5004" t="s">
        <v>85</v>
      </c>
      <c r="J5004" t="s">
        <v>86</v>
      </c>
      <c r="K5004" t="s">
        <v>24</v>
      </c>
      <c r="L5004" t="s">
        <v>17</v>
      </c>
      <c r="M5004" t="s">
        <v>450</v>
      </c>
    </row>
    <row r="5005" spans="1:13" x14ac:dyDescent="0.3">
      <c r="A5005" t="s">
        <v>343</v>
      </c>
      <c r="C5005" t="s">
        <v>4928</v>
      </c>
      <c r="D5005">
        <v>13</v>
      </c>
      <c r="E5005" s="1">
        <v>62784</v>
      </c>
      <c r="G5005" t="s">
        <v>34</v>
      </c>
      <c r="H5005" t="s">
        <v>4990</v>
      </c>
      <c r="I5005" t="s">
        <v>85</v>
      </c>
      <c r="J5005" t="s">
        <v>86</v>
      </c>
      <c r="K5005" t="s">
        <v>24</v>
      </c>
      <c r="L5005" t="s">
        <v>38</v>
      </c>
      <c r="M5005" t="s">
        <v>39</v>
      </c>
    </row>
    <row r="5006" spans="1:13" x14ac:dyDescent="0.3">
      <c r="A5006" t="s">
        <v>343</v>
      </c>
      <c r="C5006" t="s">
        <v>4855</v>
      </c>
      <c r="D5006">
        <v>19</v>
      </c>
      <c r="E5006" s="1">
        <v>1222080</v>
      </c>
      <c r="G5006" t="s">
        <v>13</v>
      </c>
      <c r="H5006" t="s">
        <v>4869</v>
      </c>
      <c r="I5006" t="s">
        <v>85</v>
      </c>
      <c r="J5006" t="s">
        <v>86</v>
      </c>
      <c r="K5006" t="s">
        <v>24</v>
      </c>
      <c r="L5006" t="s">
        <v>17</v>
      </c>
      <c r="M5006" t="s">
        <v>87</v>
      </c>
    </row>
    <row r="5007" spans="1:13" x14ac:dyDescent="0.3">
      <c r="A5007" t="s">
        <v>343</v>
      </c>
      <c r="C5007" t="s">
        <v>22837</v>
      </c>
      <c r="D5007">
        <v>56</v>
      </c>
      <c r="E5007" s="1">
        <v>3296934</v>
      </c>
      <c r="G5007" t="s">
        <v>13</v>
      </c>
      <c r="H5007" t="s">
        <v>22923</v>
      </c>
      <c r="I5007" t="s">
        <v>85</v>
      </c>
      <c r="J5007" t="s">
        <v>86</v>
      </c>
      <c r="K5007" t="s">
        <v>24</v>
      </c>
      <c r="L5007" t="s">
        <v>170</v>
      </c>
      <c r="M5007" t="s">
        <v>345</v>
      </c>
    </row>
    <row r="5008" spans="1:13" x14ac:dyDescent="0.3">
      <c r="A5008" t="s">
        <v>343</v>
      </c>
      <c r="C5008" t="s">
        <v>22837</v>
      </c>
      <c r="D5008">
        <v>50</v>
      </c>
      <c r="E5008" s="1">
        <v>10827425</v>
      </c>
      <c r="G5008" t="s">
        <v>13</v>
      </c>
      <c r="H5008" t="s">
        <v>22961</v>
      </c>
      <c r="I5008" t="s">
        <v>85</v>
      </c>
      <c r="J5008" t="s">
        <v>86</v>
      </c>
      <c r="K5008" t="s">
        <v>24</v>
      </c>
      <c r="L5008" t="s">
        <v>115</v>
      </c>
      <c r="M5008" t="s">
        <v>66</v>
      </c>
    </row>
    <row r="5009" spans="1:13" x14ac:dyDescent="0.3">
      <c r="A5009" t="s">
        <v>343</v>
      </c>
      <c r="C5009" t="s">
        <v>22837</v>
      </c>
      <c r="D5009">
        <v>14</v>
      </c>
      <c r="E5009" s="1">
        <v>792519</v>
      </c>
      <c r="G5009" t="s">
        <v>34</v>
      </c>
      <c r="H5009" t="s">
        <v>22990</v>
      </c>
      <c r="I5009" t="s">
        <v>85</v>
      </c>
      <c r="J5009" t="s">
        <v>86</v>
      </c>
      <c r="K5009" t="s">
        <v>24</v>
      </c>
      <c r="L5009" t="s">
        <v>170</v>
      </c>
      <c r="M5009" t="s">
        <v>61</v>
      </c>
    </row>
    <row r="5010" spans="1:13" x14ac:dyDescent="0.3">
      <c r="A5010" t="s">
        <v>343</v>
      </c>
      <c r="C5010" t="s">
        <v>22837</v>
      </c>
      <c r="D5010">
        <v>55</v>
      </c>
      <c r="E5010" s="1">
        <v>5297825</v>
      </c>
      <c r="G5010" t="s">
        <v>34</v>
      </c>
      <c r="H5010" t="s">
        <v>23066</v>
      </c>
      <c r="I5010" t="s">
        <v>85</v>
      </c>
      <c r="J5010" t="s">
        <v>86</v>
      </c>
      <c r="K5010" t="s">
        <v>24</v>
      </c>
      <c r="L5010" t="s">
        <v>38</v>
      </c>
      <c r="M5010" t="s">
        <v>632</v>
      </c>
    </row>
    <row r="5011" spans="1:13" x14ac:dyDescent="0.3">
      <c r="A5011" t="s">
        <v>343</v>
      </c>
      <c r="C5011" t="s">
        <v>24055</v>
      </c>
      <c r="D5011">
        <v>19</v>
      </c>
      <c r="E5011" s="1">
        <v>100000</v>
      </c>
      <c r="G5011" t="s">
        <v>13</v>
      </c>
      <c r="H5011" t="s">
        <v>24221</v>
      </c>
      <c r="I5011" t="s">
        <v>85</v>
      </c>
      <c r="J5011" t="s">
        <v>86</v>
      </c>
      <c r="K5011" t="s">
        <v>24</v>
      </c>
      <c r="L5011" t="s">
        <v>17</v>
      </c>
      <c r="M5011" t="s">
        <v>450</v>
      </c>
    </row>
    <row r="5012" spans="1:13" x14ac:dyDescent="0.3">
      <c r="A5012" t="s">
        <v>343</v>
      </c>
      <c r="C5012" t="s">
        <v>23213</v>
      </c>
      <c r="D5012">
        <v>21</v>
      </c>
      <c r="E5012" s="1">
        <v>295882</v>
      </c>
      <c r="G5012" t="s">
        <v>34</v>
      </c>
      <c r="H5012" t="s">
        <v>23369</v>
      </c>
      <c r="I5012" t="s">
        <v>85</v>
      </c>
      <c r="J5012" t="s">
        <v>86</v>
      </c>
      <c r="K5012" t="s">
        <v>24</v>
      </c>
      <c r="L5012" t="s">
        <v>44</v>
      </c>
      <c r="M5012" t="s">
        <v>39</v>
      </c>
    </row>
    <row r="5013" spans="1:13" x14ac:dyDescent="0.3">
      <c r="A5013" t="s">
        <v>343</v>
      </c>
      <c r="C5013" t="s">
        <v>21173</v>
      </c>
      <c r="D5013">
        <v>22</v>
      </c>
      <c r="E5013" s="1">
        <v>589645</v>
      </c>
      <c r="G5013" t="s">
        <v>34</v>
      </c>
      <c r="H5013" t="s">
        <v>21504</v>
      </c>
      <c r="I5013" t="s">
        <v>85</v>
      </c>
      <c r="J5013" t="s">
        <v>86</v>
      </c>
      <c r="K5013" t="s">
        <v>24</v>
      </c>
      <c r="L5013" t="s">
        <v>38</v>
      </c>
      <c r="M5013" t="s">
        <v>217</v>
      </c>
    </row>
    <row r="5014" spans="1:13" x14ac:dyDescent="0.3">
      <c r="A5014" t="s">
        <v>343</v>
      </c>
      <c r="C5014" t="s">
        <v>22248</v>
      </c>
      <c r="D5014">
        <v>11</v>
      </c>
      <c r="E5014" s="1">
        <v>38109</v>
      </c>
      <c r="G5014" t="s">
        <v>13</v>
      </c>
      <c r="H5014" t="s">
        <v>22370</v>
      </c>
      <c r="I5014" t="s">
        <v>85</v>
      </c>
      <c r="J5014" t="s">
        <v>86</v>
      </c>
      <c r="K5014" t="s">
        <v>24</v>
      </c>
      <c r="L5014" t="s">
        <v>170</v>
      </c>
      <c r="M5014" t="s">
        <v>66</v>
      </c>
    </row>
    <row r="5015" spans="1:13" x14ac:dyDescent="0.3">
      <c r="A5015" t="s">
        <v>343</v>
      </c>
      <c r="C5015" t="s">
        <v>22248</v>
      </c>
      <c r="D5015">
        <v>11</v>
      </c>
      <c r="E5015" s="1">
        <v>6665</v>
      </c>
      <c r="G5015" t="s">
        <v>13</v>
      </c>
      <c r="H5015" t="s">
        <v>22409</v>
      </c>
      <c r="I5015" t="s">
        <v>85</v>
      </c>
      <c r="J5015" t="s">
        <v>86</v>
      </c>
      <c r="K5015" t="s">
        <v>24</v>
      </c>
      <c r="L5015" t="s">
        <v>25</v>
      </c>
      <c r="M5015" t="s">
        <v>66</v>
      </c>
    </row>
    <row r="5016" spans="1:13" x14ac:dyDescent="0.3">
      <c r="A5016" t="s">
        <v>343</v>
      </c>
      <c r="C5016" t="s">
        <v>21035</v>
      </c>
      <c r="D5016">
        <v>35</v>
      </c>
      <c r="E5016" s="1">
        <v>5781661</v>
      </c>
      <c r="G5016" t="s">
        <v>34</v>
      </c>
      <c r="H5016" t="s">
        <v>21123</v>
      </c>
      <c r="I5016" t="s">
        <v>85</v>
      </c>
      <c r="J5016" t="s">
        <v>86</v>
      </c>
      <c r="K5016" t="s">
        <v>24</v>
      </c>
      <c r="L5016" t="s">
        <v>4454</v>
      </c>
      <c r="M5016" t="s">
        <v>202</v>
      </c>
    </row>
    <row r="5017" spans="1:13" x14ac:dyDescent="0.3">
      <c r="A5017" t="s">
        <v>343</v>
      </c>
      <c r="C5017" t="s">
        <v>15737</v>
      </c>
      <c r="D5017">
        <v>77</v>
      </c>
      <c r="E5017" s="1">
        <v>21999000</v>
      </c>
      <c r="G5017" t="s">
        <v>571</v>
      </c>
      <c r="H5017" t="s">
        <v>15978</v>
      </c>
      <c r="I5017" t="s">
        <v>85</v>
      </c>
      <c r="J5017" t="s">
        <v>86</v>
      </c>
      <c r="K5017" t="s">
        <v>24</v>
      </c>
      <c r="L5017" t="s">
        <v>38</v>
      </c>
      <c r="M5017" t="s">
        <v>3051</v>
      </c>
    </row>
    <row r="5018" spans="1:13" x14ac:dyDescent="0.3">
      <c r="A5018" t="s">
        <v>343</v>
      </c>
      <c r="C5018" t="s">
        <v>15737</v>
      </c>
      <c r="D5018">
        <v>21</v>
      </c>
      <c r="E5018" s="1">
        <v>549943</v>
      </c>
      <c r="G5018" t="s">
        <v>13</v>
      </c>
      <c r="H5018" t="s">
        <v>16143</v>
      </c>
      <c r="I5018" t="s">
        <v>85</v>
      </c>
      <c r="J5018" t="s">
        <v>86</v>
      </c>
      <c r="K5018" t="s">
        <v>24</v>
      </c>
      <c r="L5018" t="s">
        <v>44</v>
      </c>
      <c r="M5018" t="s">
        <v>66</v>
      </c>
    </row>
    <row r="5019" spans="1:13" x14ac:dyDescent="0.3">
      <c r="A5019" t="s">
        <v>343</v>
      </c>
      <c r="C5019" t="s">
        <v>16755</v>
      </c>
      <c r="D5019">
        <v>37</v>
      </c>
      <c r="E5019" s="1">
        <v>4999288</v>
      </c>
      <c r="G5019" t="s">
        <v>13</v>
      </c>
      <c r="H5019" t="s">
        <v>16809</v>
      </c>
      <c r="I5019" t="s">
        <v>85</v>
      </c>
      <c r="J5019" t="s">
        <v>86</v>
      </c>
      <c r="K5019" t="s">
        <v>24</v>
      </c>
      <c r="L5019" t="s">
        <v>38</v>
      </c>
      <c r="M5019" t="s">
        <v>15821</v>
      </c>
    </row>
    <row r="5020" spans="1:13" x14ac:dyDescent="0.3">
      <c r="A5020" t="s">
        <v>343</v>
      </c>
      <c r="C5020" t="s">
        <v>16755</v>
      </c>
      <c r="D5020">
        <v>16</v>
      </c>
      <c r="E5020" s="1">
        <v>426738</v>
      </c>
      <c r="G5020" t="s">
        <v>13</v>
      </c>
      <c r="H5020" t="s">
        <v>16829</v>
      </c>
      <c r="I5020" t="s">
        <v>85</v>
      </c>
      <c r="J5020" t="s">
        <v>86</v>
      </c>
      <c r="K5020" t="s">
        <v>24</v>
      </c>
      <c r="L5020" t="s">
        <v>38</v>
      </c>
      <c r="M5020" t="s">
        <v>345</v>
      </c>
    </row>
    <row r="5021" spans="1:13" x14ac:dyDescent="0.3">
      <c r="A5021" t="s">
        <v>343</v>
      </c>
      <c r="C5021" t="s">
        <v>16755</v>
      </c>
      <c r="D5021">
        <v>90</v>
      </c>
      <c r="E5021" s="1">
        <v>16124479</v>
      </c>
      <c r="G5021" t="s">
        <v>34</v>
      </c>
      <c r="H5021" t="s">
        <v>16833</v>
      </c>
      <c r="I5021" t="s">
        <v>85</v>
      </c>
      <c r="J5021" t="s">
        <v>86</v>
      </c>
      <c r="K5021" t="s">
        <v>24</v>
      </c>
      <c r="L5021" t="s">
        <v>170</v>
      </c>
      <c r="M5021" t="s">
        <v>217</v>
      </c>
    </row>
    <row r="5022" spans="1:13" x14ac:dyDescent="0.3">
      <c r="A5022" t="s">
        <v>343</v>
      </c>
      <c r="C5022" t="s">
        <v>16755</v>
      </c>
      <c r="D5022">
        <v>24</v>
      </c>
      <c r="E5022" s="1">
        <v>299933</v>
      </c>
      <c r="G5022" t="s">
        <v>13</v>
      </c>
      <c r="H5022" t="s">
        <v>16939</v>
      </c>
      <c r="I5022" t="s">
        <v>85</v>
      </c>
      <c r="J5022" t="s">
        <v>86</v>
      </c>
      <c r="K5022" t="s">
        <v>24</v>
      </c>
      <c r="L5022" t="s">
        <v>17</v>
      </c>
      <c r="M5022" t="s">
        <v>105</v>
      </c>
    </row>
    <row r="5023" spans="1:13" x14ac:dyDescent="0.3">
      <c r="A5023" t="s">
        <v>343</v>
      </c>
      <c r="C5023" t="s">
        <v>16599</v>
      </c>
      <c r="D5023">
        <v>54</v>
      </c>
      <c r="E5023" s="1">
        <v>14758653</v>
      </c>
      <c r="G5023" t="s">
        <v>571</v>
      </c>
      <c r="H5023" t="s">
        <v>16650</v>
      </c>
      <c r="I5023" t="s">
        <v>85</v>
      </c>
      <c r="J5023" t="s">
        <v>86</v>
      </c>
      <c r="K5023" t="s">
        <v>24</v>
      </c>
      <c r="L5023" t="s">
        <v>38</v>
      </c>
      <c r="M5023" t="s">
        <v>12475</v>
      </c>
    </row>
    <row r="5024" spans="1:13" x14ac:dyDescent="0.3">
      <c r="A5024" t="s">
        <v>343</v>
      </c>
      <c r="C5024" t="s">
        <v>15606</v>
      </c>
      <c r="D5024">
        <v>33</v>
      </c>
      <c r="E5024" s="1">
        <v>1675049</v>
      </c>
      <c r="G5024" t="s">
        <v>13</v>
      </c>
      <c r="H5024" t="s">
        <v>15625</v>
      </c>
      <c r="I5024" t="s">
        <v>85</v>
      </c>
      <c r="J5024" t="s">
        <v>86</v>
      </c>
      <c r="K5024" t="s">
        <v>24</v>
      </c>
      <c r="L5024" t="s">
        <v>44</v>
      </c>
      <c r="M5024" t="s">
        <v>31</v>
      </c>
    </row>
    <row r="5025" spans="1:13" x14ac:dyDescent="0.3">
      <c r="A5025" t="s">
        <v>343</v>
      </c>
      <c r="C5025" t="s">
        <v>15490</v>
      </c>
      <c r="D5025">
        <v>66</v>
      </c>
      <c r="E5025" s="1">
        <v>15041303</v>
      </c>
      <c r="G5025" t="s">
        <v>13</v>
      </c>
      <c r="H5025" t="s">
        <v>15521</v>
      </c>
      <c r="I5025" t="s">
        <v>85</v>
      </c>
      <c r="J5025" t="s">
        <v>86</v>
      </c>
      <c r="K5025" t="s">
        <v>24</v>
      </c>
      <c r="L5025" t="s">
        <v>38</v>
      </c>
      <c r="M5025" t="s">
        <v>345</v>
      </c>
    </row>
    <row r="5026" spans="1:13" x14ac:dyDescent="0.3">
      <c r="A5026" t="s">
        <v>343</v>
      </c>
      <c r="C5026" t="s">
        <v>15490</v>
      </c>
      <c r="D5026">
        <v>34</v>
      </c>
      <c r="E5026" s="1">
        <v>804765</v>
      </c>
      <c r="G5026" t="s">
        <v>34</v>
      </c>
      <c r="H5026" t="s">
        <v>15571</v>
      </c>
      <c r="I5026" t="s">
        <v>85</v>
      </c>
      <c r="J5026" t="s">
        <v>86</v>
      </c>
      <c r="K5026" t="s">
        <v>24</v>
      </c>
      <c r="L5026" t="s">
        <v>38</v>
      </c>
      <c r="M5026" t="s">
        <v>217</v>
      </c>
    </row>
    <row r="5027" spans="1:13" x14ac:dyDescent="0.3">
      <c r="A5027" t="s">
        <v>343</v>
      </c>
      <c r="C5027" t="s">
        <v>12314</v>
      </c>
      <c r="D5027">
        <v>37</v>
      </c>
      <c r="E5027" s="1">
        <v>1175963</v>
      </c>
      <c r="G5027" t="s">
        <v>13</v>
      </c>
      <c r="H5027" t="s">
        <v>12574</v>
      </c>
      <c r="I5027" t="s">
        <v>85</v>
      </c>
      <c r="J5027" t="s">
        <v>86</v>
      </c>
      <c r="K5027" t="s">
        <v>24</v>
      </c>
      <c r="L5027" t="s">
        <v>38</v>
      </c>
      <c r="M5027" t="s">
        <v>345</v>
      </c>
    </row>
    <row r="5028" spans="1:13" x14ac:dyDescent="0.3">
      <c r="A5028" t="s">
        <v>343</v>
      </c>
      <c r="C5028" t="s">
        <v>11813</v>
      </c>
      <c r="D5028">
        <v>74</v>
      </c>
      <c r="E5028" s="1">
        <v>65260333</v>
      </c>
      <c r="G5028" t="s">
        <v>13</v>
      </c>
      <c r="H5028" t="s">
        <v>11845</v>
      </c>
      <c r="I5028" t="s">
        <v>85</v>
      </c>
      <c r="J5028" t="s">
        <v>86</v>
      </c>
      <c r="K5028" t="s">
        <v>24</v>
      </c>
      <c r="L5028" t="s">
        <v>115</v>
      </c>
      <c r="M5028" t="s">
        <v>66</v>
      </c>
    </row>
    <row r="5029" spans="1:13" x14ac:dyDescent="0.3">
      <c r="A5029" t="s">
        <v>343</v>
      </c>
      <c r="C5029" t="s">
        <v>11494</v>
      </c>
      <c r="D5029">
        <v>25</v>
      </c>
      <c r="E5029" s="1">
        <v>510006</v>
      </c>
      <c r="G5029" t="s">
        <v>34</v>
      </c>
      <c r="H5029" t="s">
        <v>11519</v>
      </c>
      <c r="I5029" t="s">
        <v>85</v>
      </c>
      <c r="J5029" t="s">
        <v>86</v>
      </c>
      <c r="K5029" t="s">
        <v>24</v>
      </c>
      <c r="L5029" t="s">
        <v>38</v>
      </c>
      <c r="M5029" t="s">
        <v>217</v>
      </c>
    </row>
    <row r="5030" spans="1:13" x14ac:dyDescent="0.3">
      <c r="A5030" t="s">
        <v>343</v>
      </c>
      <c r="C5030" t="s">
        <v>11317</v>
      </c>
      <c r="D5030">
        <v>43</v>
      </c>
      <c r="E5030" s="1">
        <v>5051687</v>
      </c>
      <c r="G5030" t="s">
        <v>34</v>
      </c>
      <c r="H5030" t="s">
        <v>11386</v>
      </c>
      <c r="I5030" t="s">
        <v>85</v>
      </c>
      <c r="J5030" t="s">
        <v>86</v>
      </c>
      <c r="K5030" t="s">
        <v>24</v>
      </c>
      <c r="L5030" t="s">
        <v>170</v>
      </c>
      <c r="M5030" t="s">
        <v>202</v>
      </c>
    </row>
    <row r="5031" spans="1:13" x14ac:dyDescent="0.3">
      <c r="A5031" t="s">
        <v>343</v>
      </c>
      <c r="C5031" t="s">
        <v>11613</v>
      </c>
      <c r="D5031">
        <v>41</v>
      </c>
      <c r="E5031" s="1">
        <v>2829885</v>
      </c>
      <c r="G5031" t="s">
        <v>13</v>
      </c>
      <c r="H5031" t="s">
        <v>11666</v>
      </c>
      <c r="I5031" t="s">
        <v>85</v>
      </c>
      <c r="J5031" t="s">
        <v>86</v>
      </c>
      <c r="K5031" t="s">
        <v>24</v>
      </c>
      <c r="L5031" t="s">
        <v>4934</v>
      </c>
      <c r="M5031" t="s">
        <v>66</v>
      </c>
    </row>
    <row r="5032" spans="1:13" x14ac:dyDescent="0.3">
      <c r="A5032" t="s">
        <v>343</v>
      </c>
      <c r="C5032" t="s">
        <v>10589</v>
      </c>
      <c r="D5032">
        <v>80</v>
      </c>
      <c r="E5032" s="1">
        <v>28701175</v>
      </c>
      <c r="G5032" t="s">
        <v>571</v>
      </c>
      <c r="H5032" t="s">
        <v>10647</v>
      </c>
      <c r="I5032" t="s">
        <v>85</v>
      </c>
      <c r="J5032" t="s">
        <v>86</v>
      </c>
      <c r="K5032" t="s">
        <v>24</v>
      </c>
      <c r="L5032" t="s">
        <v>170</v>
      </c>
      <c r="M5032" t="s">
        <v>10648</v>
      </c>
    </row>
    <row r="5033" spans="1:13" x14ac:dyDescent="0.3">
      <c r="A5033" t="s">
        <v>343</v>
      </c>
      <c r="C5033" t="s">
        <v>10471</v>
      </c>
      <c r="D5033">
        <v>43</v>
      </c>
      <c r="E5033" s="1">
        <v>4872699</v>
      </c>
      <c r="G5033" t="s">
        <v>13</v>
      </c>
      <c r="H5033" t="s">
        <v>10490</v>
      </c>
      <c r="I5033" t="s">
        <v>85</v>
      </c>
      <c r="J5033" t="s">
        <v>86</v>
      </c>
      <c r="K5033" t="s">
        <v>24</v>
      </c>
      <c r="L5033" t="s">
        <v>17</v>
      </c>
      <c r="M5033" t="s">
        <v>31</v>
      </c>
    </row>
    <row r="5034" spans="1:13" x14ac:dyDescent="0.3">
      <c r="A5034" t="s">
        <v>343</v>
      </c>
      <c r="C5034" t="s">
        <v>8196</v>
      </c>
      <c r="D5034">
        <v>53</v>
      </c>
      <c r="E5034" s="1">
        <v>12760714</v>
      </c>
      <c r="G5034" t="s">
        <v>571</v>
      </c>
      <c r="H5034" t="s">
        <v>8251</v>
      </c>
      <c r="I5034" t="s">
        <v>85</v>
      </c>
      <c r="J5034" t="s">
        <v>86</v>
      </c>
      <c r="K5034" t="s">
        <v>24</v>
      </c>
      <c r="L5034" t="s">
        <v>44</v>
      </c>
      <c r="M5034" t="s">
        <v>8252</v>
      </c>
    </row>
    <row r="5035" spans="1:13" x14ac:dyDescent="0.3">
      <c r="A5035" t="s">
        <v>343</v>
      </c>
      <c r="C5035" t="s">
        <v>8196</v>
      </c>
      <c r="D5035">
        <v>18</v>
      </c>
      <c r="E5035" s="1">
        <v>798633</v>
      </c>
      <c r="G5035" t="s">
        <v>13</v>
      </c>
      <c r="H5035" t="s">
        <v>8466</v>
      </c>
      <c r="I5035" t="s">
        <v>85</v>
      </c>
      <c r="J5035" t="s">
        <v>86</v>
      </c>
      <c r="K5035" t="s">
        <v>24</v>
      </c>
      <c r="L5035" t="s">
        <v>38</v>
      </c>
      <c r="M5035" t="s">
        <v>82</v>
      </c>
    </row>
    <row r="5036" spans="1:13" x14ac:dyDescent="0.3">
      <c r="A5036" t="s">
        <v>343</v>
      </c>
      <c r="C5036" t="s">
        <v>7634</v>
      </c>
      <c r="D5036">
        <v>37</v>
      </c>
      <c r="E5036" s="1">
        <v>1964261</v>
      </c>
      <c r="G5036" t="s">
        <v>13</v>
      </c>
      <c r="H5036" t="s">
        <v>7924</v>
      </c>
      <c r="I5036" t="s">
        <v>85</v>
      </c>
      <c r="J5036" t="s">
        <v>86</v>
      </c>
      <c r="K5036" t="s">
        <v>24</v>
      </c>
      <c r="L5036" t="s">
        <v>38</v>
      </c>
      <c r="M5036" t="s">
        <v>345</v>
      </c>
    </row>
    <row r="5037" spans="1:13" x14ac:dyDescent="0.3">
      <c r="A5037" t="s">
        <v>343</v>
      </c>
      <c r="C5037" t="s">
        <v>34736</v>
      </c>
      <c r="D5037">
        <v>61</v>
      </c>
      <c r="E5037" s="1">
        <v>5465169</v>
      </c>
      <c r="G5037" t="s">
        <v>13</v>
      </c>
      <c r="H5037" t="s">
        <v>34806</v>
      </c>
      <c r="I5037" t="s">
        <v>85</v>
      </c>
      <c r="J5037" t="s">
        <v>86</v>
      </c>
      <c r="K5037" t="s">
        <v>24</v>
      </c>
      <c r="L5037" t="s">
        <v>44</v>
      </c>
      <c r="M5037" t="s">
        <v>66</v>
      </c>
    </row>
    <row r="5038" spans="1:13" x14ac:dyDescent="0.3">
      <c r="A5038" t="s">
        <v>343</v>
      </c>
      <c r="C5038" t="s">
        <v>34736</v>
      </c>
      <c r="D5038">
        <v>65</v>
      </c>
      <c r="E5038" s="1">
        <v>7461366</v>
      </c>
      <c r="G5038" t="s">
        <v>571</v>
      </c>
      <c r="H5038" t="s">
        <v>34896</v>
      </c>
      <c r="I5038" t="s">
        <v>85</v>
      </c>
      <c r="J5038" t="s">
        <v>86</v>
      </c>
      <c r="K5038" t="s">
        <v>24</v>
      </c>
      <c r="L5038" t="s">
        <v>38</v>
      </c>
      <c r="M5038" t="s">
        <v>34897</v>
      </c>
    </row>
    <row r="5039" spans="1:13" x14ac:dyDescent="0.3">
      <c r="A5039" t="s">
        <v>343</v>
      </c>
      <c r="C5039" t="s">
        <v>34542</v>
      </c>
      <c r="D5039">
        <v>58</v>
      </c>
      <c r="E5039" s="1">
        <v>9160789</v>
      </c>
      <c r="G5039" t="s">
        <v>13</v>
      </c>
      <c r="H5039" t="s">
        <v>34551</v>
      </c>
      <c r="I5039" t="s">
        <v>85</v>
      </c>
      <c r="J5039" t="s">
        <v>86</v>
      </c>
      <c r="K5039" t="s">
        <v>24</v>
      </c>
      <c r="L5039" t="s">
        <v>17</v>
      </c>
      <c r="M5039" t="s">
        <v>345</v>
      </c>
    </row>
    <row r="5040" spans="1:13" x14ac:dyDescent="0.3">
      <c r="A5040" t="s">
        <v>343</v>
      </c>
      <c r="C5040" t="s">
        <v>35134</v>
      </c>
      <c r="D5040">
        <v>60</v>
      </c>
      <c r="E5040" s="1">
        <v>17371290</v>
      </c>
      <c r="G5040" t="s">
        <v>571</v>
      </c>
      <c r="H5040" t="s">
        <v>35135</v>
      </c>
      <c r="I5040" t="s">
        <v>85</v>
      </c>
      <c r="J5040" t="s">
        <v>86</v>
      </c>
      <c r="K5040" t="s">
        <v>24</v>
      </c>
      <c r="L5040" t="s">
        <v>38</v>
      </c>
      <c r="M5040" t="s">
        <v>3051</v>
      </c>
    </row>
    <row r="5041" spans="1:13" x14ac:dyDescent="0.3">
      <c r="A5041" t="s">
        <v>343</v>
      </c>
      <c r="C5041" t="s">
        <v>33603</v>
      </c>
      <c r="D5041">
        <v>14</v>
      </c>
      <c r="E5041" s="1">
        <v>999074</v>
      </c>
      <c r="G5041" t="s">
        <v>13</v>
      </c>
      <c r="H5041" t="s">
        <v>33651</v>
      </c>
      <c r="I5041" t="s">
        <v>85</v>
      </c>
      <c r="J5041" t="s">
        <v>86</v>
      </c>
      <c r="K5041" t="s">
        <v>24</v>
      </c>
      <c r="L5041" t="s">
        <v>17</v>
      </c>
      <c r="M5041" t="s">
        <v>66</v>
      </c>
    </row>
    <row r="5042" spans="1:13" x14ac:dyDescent="0.3">
      <c r="A5042" t="s">
        <v>343</v>
      </c>
      <c r="C5042" t="s">
        <v>34035</v>
      </c>
      <c r="D5042">
        <v>49</v>
      </c>
      <c r="E5042" s="1">
        <v>4164598</v>
      </c>
      <c r="G5042" t="s">
        <v>907</v>
      </c>
      <c r="H5042" t="s">
        <v>34043</v>
      </c>
      <c r="I5042" t="s">
        <v>85</v>
      </c>
      <c r="J5042" t="s">
        <v>86</v>
      </c>
      <c r="K5042" t="s">
        <v>24</v>
      </c>
      <c r="L5042" t="s">
        <v>17</v>
      </c>
      <c r="M5042" t="s">
        <v>1312</v>
      </c>
    </row>
    <row r="5043" spans="1:13" x14ac:dyDescent="0.3">
      <c r="A5043" t="s">
        <v>343</v>
      </c>
      <c r="C5043" t="s">
        <v>37529</v>
      </c>
      <c r="D5043">
        <v>53</v>
      </c>
      <c r="E5043" s="1">
        <v>11501046</v>
      </c>
      <c r="G5043" t="s">
        <v>13</v>
      </c>
      <c r="H5043" t="s">
        <v>37544</v>
      </c>
      <c r="I5043" t="s">
        <v>85</v>
      </c>
      <c r="J5043" t="s">
        <v>86</v>
      </c>
      <c r="K5043" t="s">
        <v>24</v>
      </c>
      <c r="L5043" t="s">
        <v>17</v>
      </c>
      <c r="M5043" t="s">
        <v>66</v>
      </c>
    </row>
    <row r="5044" spans="1:13" x14ac:dyDescent="0.3">
      <c r="A5044" t="s">
        <v>14839</v>
      </c>
      <c r="C5044" t="s">
        <v>26519</v>
      </c>
      <c r="D5044">
        <v>5</v>
      </c>
      <c r="E5044" s="1">
        <v>36040</v>
      </c>
      <c r="G5044" t="s">
        <v>34</v>
      </c>
      <c r="H5044" t="s">
        <v>6143</v>
      </c>
      <c r="I5044" t="s">
        <v>6818</v>
      </c>
      <c r="J5044" t="s">
        <v>2347</v>
      </c>
      <c r="K5044" t="s">
        <v>24</v>
      </c>
      <c r="L5044" t="s">
        <v>25</v>
      </c>
      <c r="M5044" t="s">
        <v>6146</v>
      </c>
    </row>
    <row r="5045" spans="1:13" x14ac:dyDescent="0.3">
      <c r="A5045" t="s">
        <v>14839</v>
      </c>
      <c r="C5045" t="s">
        <v>31300</v>
      </c>
      <c r="D5045">
        <v>5</v>
      </c>
      <c r="E5045" s="1">
        <v>18565</v>
      </c>
      <c r="G5045" t="s">
        <v>34</v>
      </c>
      <c r="H5045" t="s">
        <v>6143</v>
      </c>
      <c r="I5045" t="s">
        <v>6818</v>
      </c>
      <c r="J5045" t="s">
        <v>137</v>
      </c>
      <c r="K5045" t="s">
        <v>24</v>
      </c>
      <c r="L5045" t="s">
        <v>25</v>
      </c>
      <c r="M5045" t="s">
        <v>6146</v>
      </c>
    </row>
    <row r="5046" spans="1:13" x14ac:dyDescent="0.3">
      <c r="A5046" t="s">
        <v>14839</v>
      </c>
      <c r="C5046" t="s">
        <v>14716</v>
      </c>
      <c r="D5046">
        <v>4</v>
      </c>
      <c r="E5046" s="1">
        <v>16070</v>
      </c>
      <c r="G5046" t="s">
        <v>34</v>
      </c>
      <c r="H5046" t="s">
        <v>6143</v>
      </c>
      <c r="I5046" t="s">
        <v>6818</v>
      </c>
      <c r="J5046" t="s">
        <v>300</v>
      </c>
      <c r="K5046" t="s">
        <v>24</v>
      </c>
      <c r="L5046" t="s">
        <v>25</v>
      </c>
      <c r="M5046" t="s">
        <v>6146</v>
      </c>
    </row>
    <row r="5047" spans="1:13" x14ac:dyDescent="0.3">
      <c r="A5047" t="s">
        <v>26096</v>
      </c>
      <c r="C5047" t="s">
        <v>25932</v>
      </c>
      <c r="D5047">
        <v>2</v>
      </c>
      <c r="E5047" s="1">
        <v>7590</v>
      </c>
      <c r="G5047" t="s">
        <v>34</v>
      </c>
      <c r="H5047" t="s">
        <v>6143</v>
      </c>
      <c r="I5047" t="s">
        <v>26097</v>
      </c>
      <c r="J5047" t="s">
        <v>700</v>
      </c>
      <c r="K5047" t="s">
        <v>24</v>
      </c>
      <c r="L5047" t="s">
        <v>25</v>
      </c>
      <c r="M5047" t="s">
        <v>6146</v>
      </c>
    </row>
    <row r="5048" spans="1:13" x14ac:dyDescent="0.3">
      <c r="A5048" t="s">
        <v>16246</v>
      </c>
      <c r="C5048" t="s">
        <v>16236</v>
      </c>
      <c r="D5048">
        <v>37</v>
      </c>
      <c r="E5048" s="1">
        <v>963457</v>
      </c>
      <c r="G5048" t="s">
        <v>48</v>
      </c>
      <c r="H5048" t="s">
        <v>16247</v>
      </c>
      <c r="I5048" t="s">
        <v>16248</v>
      </c>
      <c r="J5048" t="s">
        <v>16249</v>
      </c>
      <c r="K5048" t="s">
        <v>56</v>
      </c>
      <c r="L5048" t="s">
        <v>38</v>
      </c>
      <c r="M5048" t="s">
        <v>190</v>
      </c>
    </row>
    <row r="5049" spans="1:13" x14ac:dyDescent="0.3">
      <c r="A5049" t="s">
        <v>7443</v>
      </c>
      <c r="C5049" t="s">
        <v>7424</v>
      </c>
      <c r="D5049">
        <v>4</v>
      </c>
      <c r="E5049" s="1">
        <v>78663</v>
      </c>
      <c r="G5049" t="s">
        <v>34</v>
      </c>
      <c r="H5049" t="s">
        <v>6143</v>
      </c>
      <c r="I5049" t="s">
        <v>7444</v>
      </c>
      <c r="J5049" t="s">
        <v>7438</v>
      </c>
      <c r="K5049" t="s">
        <v>24</v>
      </c>
      <c r="L5049" t="s">
        <v>25</v>
      </c>
      <c r="M5049" t="s">
        <v>6146</v>
      </c>
    </row>
    <row r="5050" spans="1:13" x14ac:dyDescent="0.3">
      <c r="A5050" t="s">
        <v>3514</v>
      </c>
      <c r="C5050" t="s">
        <v>2957</v>
      </c>
      <c r="D5050">
        <v>12</v>
      </c>
      <c r="E5050" s="1">
        <v>506359</v>
      </c>
      <c r="G5050" t="s">
        <v>3516</v>
      </c>
      <c r="H5050" t="s">
        <v>3515</v>
      </c>
      <c r="I5050" t="s">
        <v>70</v>
      </c>
      <c r="J5050" t="s">
        <v>70</v>
      </c>
      <c r="K5050" t="s">
        <v>24</v>
      </c>
      <c r="L5050" t="s">
        <v>38</v>
      </c>
      <c r="M5050" t="s">
        <v>3517</v>
      </c>
    </row>
    <row r="5051" spans="1:13" x14ac:dyDescent="0.3">
      <c r="A5051" t="s">
        <v>32083</v>
      </c>
      <c r="C5051" t="s">
        <v>31866</v>
      </c>
      <c r="D5051">
        <v>6</v>
      </c>
      <c r="E5051" s="1">
        <v>16362</v>
      </c>
      <c r="G5051" t="s">
        <v>34</v>
      </c>
      <c r="H5051" t="s">
        <v>6143</v>
      </c>
      <c r="I5051" t="s">
        <v>32084</v>
      </c>
      <c r="J5051" t="s">
        <v>769</v>
      </c>
      <c r="K5051" t="s">
        <v>24</v>
      </c>
      <c r="L5051" t="s">
        <v>25</v>
      </c>
      <c r="M5051" t="s">
        <v>6146</v>
      </c>
    </row>
    <row r="5052" spans="1:13" x14ac:dyDescent="0.3">
      <c r="A5052" t="s">
        <v>4197</v>
      </c>
      <c r="C5052" t="s">
        <v>3657</v>
      </c>
      <c r="D5052">
        <v>13</v>
      </c>
      <c r="E5052" s="1">
        <v>688998</v>
      </c>
      <c r="G5052" t="s">
        <v>111</v>
      </c>
      <c r="H5052" t="s">
        <v>4198</v>
      </c>
      <c r="I5052" t="s">
        <v>70</v>
      </c>
      <c r="J5052" t="s">
        <v>70</v>
      </c>
      <c r="K5052" t="s">
        <v>24</v>
      </c>
      <c r="L5052" t="s">
        <v>25</v>
      </c>
      <c r="M5052" t="s">
        <v>112</v>
      </c>
    </row>
    <row r="5053" spans="1:13" x14ac:dyDescent="0.3">
      <c r="A5053" t="s">
        <v>4197</v>
      </c>
      <c r="C5053" t="s">
        <v>22505</v>
      </c>
      <c r="D5053">
        <v>9</v>
      </c>
      <c r="E5053" s="1">
        <v>650000</v>
      </c>
      <c r="G5053" t="s">
        <v>69</v>
      </c>
      <c r="H5053" t="s">
        <v>22567</v>
      </c>
      <c r="I5053" t="s">
        <v>70</v>
      </c>
      <c r="J5053" t="s">
        <v>70</v>
      </c>
      <c r="K5053" t="s">
        <v>24</v>
      </c>
      <c r="L5053" t="s">
        <v>15981</v>
      </c>
      <c r="M5053" t="s">
        <v>39</v>
      </c>
    </row>
    <row r="5054" spans="1:13" x14ac:dyDescent="0.3">
      <c r="A5054" t="s">
        <v>4197</v>
      </c>
      <c r="C5054" t="s">
        <v>12673</v>
      </c>
      <c r="D5054">
        <v>18</v>
      </c>
      <c r="E5054" s="1">
        <v>1000025</v>
      </c>
      <c r="G5054" t="s">
        <v>69</v>
      </c>
      <c r="H5054" t="s">
        <v>12737</v>
      </c>
      <c r="I5054" t="s">
        <v>70</v>
      </c>
      <c r="J5054" t="s">
        <v>70</v>
      </c>
      <c r="K5054" t="s">
        <v>24</v>
      </c>
      <c r="L5054" t="s">
        <v>17</v>
      </c>
      <c r="M5054" t="s">
        <v>39</v>
      </c>
    </row>
    <row r="5055" spans="1:13" x14ac:dyDescent="0.3">
      <c r="A5055" t="s">
        <v>17866</v>
      </c>
      <c r="C5055" t="s">
        <v>17828</v>
      </c>
      <c r="D5055">
        <v>40</v>
      </c>
      <c r="E5055" s="1">
        <v>638620</v>
      </c>
      <c r="G5055" t="s">
        <v>111</v>
      </c>
      <c r="H5055" t="s">
        <v>17867</v>
      </c>
      <c r="I5055" t="s">
        <v>17868</v>
      </c>
      <c r="J5055" t="s">
        <v>22</v>
      </c>
      <c r="K5055" t="s">
        <v>24</v>
      </c>
      <c r="L5055" t="s">
        <v>25</v>
      </c>
      <c r="M5055" t="s">
        <v>120</v>
      </c>
    </row>
    <row r="5056" spans="1:13" x14ac:dyDescent="0.3">
      <c r="A5056" t="s">
        <v>17866</v>
      </c>
      <c r="C5056" t="s">
        <v>25723</v>
      </c>
      <c r="D5056">
        <v>84</v>
      </c>
      <c r="E5056" s="1">
        <v>540000</v>
      </c>
      <c r="G5056" t="s">
        <v>111</v>
      </c>
      <c r="H5056" t="s">
        <v>14128</v>
      </c>
      <c r="I5056" t="s">
        <v>17868</v>
      </c>
      <c r="J5056" t="s">
        <v>22</v>
      </c>
      <c r="K5056" t="s">
        <v>24</v>
      </c>
      <c r="L5056" t="s">
        <v>25</v>
      </c>
      <c r="M5056" t="s">
        <v>120</v>
      </c>
    </row>
    <row r="5057" spans="1:13" x14ac:dyDescent="0.3">
      <c r="A5057" t="s">
        <v>17866</v>
      </c>
      <c r="C5057" t="s">
        <v>31493</v>
      </c>
      <c r="D5057">
        <v>60</v>
      </c>
      <c r="E5057" s="1">
        <v>900000</v>
      </c>
      <c r="G5057" t="s">
        <v>111</v>
      </c>
      <c r="H5057" t="s">
        <v>31546</v>
      </c>
      <c r="I5057" t="s">
        <v>17868</v>
      </c>
      <c r="J5057" t="s">
        <v>22</v>
      </c>
      <c r="K5057" t="s">
        <v>24</v>
      </c>
      <c r="L5057" t="s">
        <v>25</v>
      </c>
      <c r="M5057" t="s">
        <v>120</v>
      </c>
    </row>
    <row r="5058" spans="1:13" x14ac:dyDescent="0.3">
      <c r="A5058" t="s">
        <v>6635</v>
      </c>
      <c r="C5058" t="s">
        <v>6536</v>
      </c>
      <c r="D5058">
        <v>3</v>
      </c>
      <c r="E5058" s="1">
        <v>23764</v>
      </c>
      <c r="G5058" t="s">
        <v>34</v>
      </c>
      <c r="H5058" t="s">
        <v>6143</v>
      </c>
      <c r="I5058" t="s">
        <v>6636</v>
      </c>
      <c r="J5058" t="s">
        <v>3285</v>
      </c>
      <c r="K5058" t="s">
        <v>24</v>
      </c>
      <c r="L5058" t="s">
        <v>25</v>
      </c>
      <c r="M5058" t="s">
        <v>6146</v>
      </c>
    </row>
    <row r="5059" spans="1:13" x14ac:dyDescent="0.3">
      <c r="A5059" t="s">
        <v>30329</v>
      </c>
      <c r="C5059" t="s">
        <v>29922</v>
      </c>
      <c r="D5059">
        <v>31</v>
      </c>
      <c r="E5059" s="1">
        <v>605035</v>
      </c>
      <c r="G5059" t="s">
        <v>34</v>
      </c>
      <c r="H5059" t="s">
        <v>30330</v>
      </c>
      <c r="I5059" t="s">
        <v>246</v>
      </c>
      <c r="J5059" t="s">
        <v>246</v>
      </c>
      <c r="K5059" t="s">
        <v>247</v>
      </c>
      <c r="L5059" t="s">
        <v>4349</v>
      </c>
      <c r="M5059" t="s">
        <v>202</v>
      </c>
    </row>
    <row r="5060" spans="1:13" x14ac:dyDescent="0.3">
      <c r="A5060" t="s">
        <v>26633</v>
      </c>
      <c r="C5060" t="s">
        <v>26519</v>
      </c>
      <c r="D5060">
        <v>5</v>
      </c>
      <c r="E5060" s="1">
        <v>7690</v>
      </c>
      <c r="G5060" t="s">
        <v>34</v>
      </c>
      <c r="H5060" t="s">
        <v>6143</v>
      </c>
      <c r="I5060" t="s">
        <v>26634</v>
      </c>
      <c r="J5060" t="s">
        <v>2347</v>
      </c>
      <c r="K5060" t="s">
        <v>24</v>
      </c>
      <c r="L5060" t="s">
        <v>25</v>
      </c>
      <c r="M5060" t="s">
        <v>6146</v>
      </c>
    </row>
    <row r="5061" spans="1:13" x14ac:dyDescent="0.3">
      <c r="A5061" t="s">
        <v>17519</v>
      </c>
      <c r="C5061" t="s">
        <v>17445</v>
      </c>
      <c r="D5061">
        <v>16</v>
      </c>
      <c r="E5061" s="1">
        <v>3885</v>
      </c>
      <c r="G5061" t="s">
        <v>34</v>
      </c>
      <c r="H5061" t="s">
        <v>6143</v>
      </c>
      <c r="I5061" t="s">
        <v>4003</v>
      </c>
      <c r="J5061" t="s">
        <v>662</v>
      </c>
      <c r="K5061" t="s">
        <v>24</v>
      </c>
      <c r="L5061" t="s">
        <v>25</v>
      </c>
      <c r="M5061" t="s">
        <v>6146</v>
      </c>
    </row>
    <row r="5062" spans="1:13" x14ac:dyDescent="0.3">
      <c r="A5062" t="s">
        <v>14787</v>
      </c>
      <c r="C5062" t="s">
        <v>14716</v>
      </c>
      <c r="D5062">
        <v>4</v>
      </c>
      <c r="E5062" s="1">
        <v>17769</v>
      </c>
      <c r="G5062" t="s">
        <v>34</v>
      </c>
      <c r="H5062" t="s">
        <v>6143</v>
      </c>
      <c r="I5062" t="s">
        <v>973</v>
      </c>
      <c r="J5062" t="s">
        <v>300</v>
      </c>
      <c r="K5062" t="s">
        <v>24</v>
      </c>
      <c r="L5062" t="s">
        <v>25</v>
      </c>
      <c r="M5062" t="s">
        <v>6146</v>
      </c>
    </row>
    <row r="5063" spans="1:13" x14ac:dyDescent="0.3">
      <c r="A5063" t="s">
        <v>33045</v>
      </c>
      <c r="C5063" t="s">
        <v>32581</v>
      </c>
      <c r="D5063">
        <v>7</v>
      </c>
      <c r="E5063" s="1">
        <v>8777</v>
      </c>
      <c r="G5063" t="s">
        <v>34</v>
      </c>
      <c r="H5063" t="s">
        <v>6143</v>
      </c>
      <c r="I5063" t="s">
        <v>33046</v>
      </c>
      <c r="J5063" t="s">
        <v>70</v>
      </c>
      <c r="K5063" t="s">
        <v>24</v>
      </c>
      <c r="L5063" t="s">
        <v>25</v>
      </c>
      <c r="M5063" t="s">
        <v>6146</v>
      </c>
    </row>
    <row r="5064" spans="1:13" x14ac:dyDescent="0.3">
      <c r="A5064" t="s">
        <v>37631</v>
      </c>
      <c r="C5064" t="s">
        <v>37626</v>
      </c>
      <c r="D5064">
        <v>47</v>
      </c>
      <c r="E5064" s="1">
        <v>2913700</v>
      </c>
      <c r="G5064" t="s">
        <v>48</v>
      </c>
      <c r="H5064" t="s">
        <v>37632</v>
      </c>
      <c r="I5064" t="s">
        <v>22</v>
      </c>
      <c r="J5064" t="s">
        <v>23</v>
      </c>
      <c r="K5064" t="s">
        <v>24</v>
      </c>
      <c r="L5064" t="s">
        <v>38</v>
      </c>
      <c r="M5064" t="s">
        <v>190</v>
      </c>
    </row>
    <row r="5065" spans="1:13" x14ac:dyDescent="0.3">
      <c r="A5065" t="s">
        <v>28729</v>
      </c>
      <c r="C5065" t="s">
        <v>28715</v>
      </c>
      <c r="D5065">
        <v>38</v>
      </c>
      <c r="E5065" s="1">
        <v>3600000</v>
      </c>
      <c r="G5065" t="s">
        <v>69</v>
      </c>
      <c r="H5065" t="s">
        <v>28730</v>
      </c>
      <c r="I5065" t="s">
        <v>80</v>
      </c>
      <c r="J5065" t="s">
        <v>81</v>
      </c>
      <c r="K5065" t="s">
        <v>24</v>
      </c>
      <c r="L5065" t="s">
        <v>1083</v>
      </c>
      <c r="M5065" t="s">
        <v>39</v>
      </c>
    </row>
    <row r="5066" spans="1:13" x14ac:dyDescent="0.3">
      <c r="A5066" t="s">
        <v>15004</v>
      </c>
      <c r="C5066" t="s">
        <v>14716</v>
      </c>
      <c r="D5066">
        <v>4</v>
      </c>
      <c r="E5066" s="1">
        <v>18308</v>
      </c>
      <c r="G5066" t="s">
        <v>34</v>
      </c>
      <c r="H5066" t="s">
        <v>6143</v>
      </c>
      <c r="I5066" t="s">
        <v>15005</v>
      </c>
      <c r="J5066" t="s">
        <v>300</v>
      </c>
      <c r="K5066" t="s">
        <v>24</v>
      </c>
      <c r="L5066" t="s">
        <v>25</v>
      </c>
      <c r="M5066" t="s">
        <v>6146</v>
      </c>
    </row>
    <row r="5067" spans="1:13" x14ac:dyDescent="0.3">
      <c r="A5067" t="s">
        <v>15380</v>
      </c>
      <c r="C5067" t="s">
        <v>15182</v>
      </c>
      <c r="D5067">
        <v>5</v>
      </c>
      <c r="E5067" s="1">
        <v>12418</v>
      </c>
      <c r="G5067" t="s">
        <v>34</v>
      </c>
      <c r="H5067" t="s">
        <v>6143</v>
      </c>
      <c r="I5067" t="s">
        <v>15381</v>
      </c>
      <c r="J5067" t="s">
        <v>119</v>
      </c>
      <c r="K5067" t="s">
        <v>24</v>
      </c>
      <c r="L5067" t="s">
        <v>25</v>
      </c>
      <c r="M5067" t="s">
        <v>6146</v>
      </c>
    </row>
    <row r="5068" spans="1:13" x14ac:dyDescent="0.3">
      <c r="A5068" t="s">
        <v>2057</v>
      </c>
      <c r="C5068" t="s">
        <v>2269</v>
      </c>
      <c r="D5068">
        <v>9</v>
      </c>
      <c r="E5068" s="1">
        <v>400000</v>
      </c>
      <c r="G5068" t="s">
        <v>13</v>
      </c>
      <c r="H5068" t="s">
        <v>2685</v>
      </c>
      <c r="I5068" t="s">
        <v>1583</v>
      </c>
      <c r="K5068" t="s">
        <v>1584</v>
      </c>
      <c r="L5068" t="s">
        <v>17</v>
      </c>
      <c r="M5068" t="s">
        <v>207</v>
      </c>
    </row>
    <row r="5069" spans="1:13" x14ac:dyDescent="0.3">
      <c r="A5069" t="s">
        <v>2057</v>
      </c>
      <c r="C5069" t="s">
        <v>1852</v>
      </c>
      <c r="D5069">
        <v>18</v>
      </c>
      <c r="E5069" s="1">
        <v>1400000</v>
      </c>
      <c r="G5069" t="s">
        <v>69</v>
      </c>
      <c r="H5069" t="s">
        <v>77</v>
      </c>
      <c r="I5069" t="s">
        <v>1583</v>
      </c>
      <c r="K5069" t="s">
        <v>1584</v>
      </c>
      <c r="L5069" t="s">
        <v>17</v>
      </c>
      <c r="M5069" t="s">
        <v>39</v>
      </c>
    </row>
    <row r="5070" spans="1:13" x14ac:dyDescent="0.3">
      <c r="A5070" t="s">
        <v>2057</v>
      </c>
      <c r="C5070" t="s">
        <v>28282</v>
      </c>
      <c r="D5070">
        <v>26</v>
      </c>
      <c r="E5070" s="1">
        <v>20000000</v>
      </c>
      <c r="G5070" t="s">
        <v>13</v>
      </c>
      <c r="H5070" t="s">
        <v>23006</v>
      </c>
      <c r="I5070" t="s">
        <v>1583</v>
      </c>
      <c r="K5070" t="s">
        <v>1584</v>
      </c>
      <c r="L5070" t="s">
        <v>17</v>
      </c>
      <c r="M5070" t="s">
        <v>2630</v>
      </c>
    </row>
    <row r="5071" spans="1:13" x14ac:dyDescent="0.3">
      <c r="A5071" t="s">
        <v>2057</v>
      </c>
      <c r="C5071" t="s">
        <v>22837</v>
      </c>
      <c r="D5071">
        <v>62</v>
      </c>
      <c r="E5071" s="1">
        <v>98022761</v>
      </c>
      <c r="G5071" t="s">
        <v>13</v>
      </c>
      <c r="H5071" t="s">
        <v>23006</v>
      </c>
      <c r="I5071" t="s">
        <v>1583</v>
      </c>
      <c r="K5071" t="s">
        <v>1584</v>
      </c>
      <c r="L5071" t="s">
        <v>17</v>
      </c>
      <c r="M5071" t="s">
        <v>207</v>
      </c>
    </row>
    <row r="5072" spans="1:13" x14ac:dyDescent="0.3">
      <c r="A5072" t="s">
        <v>2057</v>
      </c>
      <c r="C5072" t="s">
        <v>23704</v>
      </c>
      <c r="D5072">
        <v>8</v>
      </c>
      <c r="E5072" s="1">
        <v>1977239</v>
      </c>
      <c r="G5072" t="s">
        <v>13</v>
      </c>
      <c r="H5072" t="s">
        <v>23714</v>
      </c>
      <c r="I5072" t="s">
        <v>1583</v>
      </c>
      <c r="K5072" t="s">
        <v>1584</v>
      </c>
      <c r="L5072" t="s">
        <v>17</v>
      </c>
      <c r="M5072" t="s">
        <v>207</v>
      </c>
    </row>
    <row r="5073" spans="1:13" x14ac:dyDescent="0.3">
      <c r="A5073" t="s">
        <v>22973</v>
      </c>
      <c r="C5073" t="s">
        <v>29553</v>
      </c>
      <c r="D5073">
        <v>31</v>
      </c>
      <c r="E5073" s="1">
        <v>1217850</v>
      </c>
      <c r="G5073" t="s">
        <v>69</v>
      </c>
      <c r="H5073" t="s">
        <v>22974</v>
      </c>
      <c r="I5073" t="s">
        <v>359</v>
      </c>
      <c r="K5073" t="s">
        <v>189</v>
      </c>
      <c r="L5073" t="s">
        <v>248</v>
      </c>
      <c r="M5073" t="s">
        <v>39</v>
      </c>
    </row>
    <row r="5074" spans="1:13" x14ac:dyDescent="0.3">
      <c r="A5074" t="s">
        <v>22973</v>
      </c>
      <c r="C5074" t="s">
        <v>22837</v>
      </c>
      <c r="D5074">
        <v>24</v>
      </c>
      <c r="E5074" s="1">
        <v>1078820</v>
      </c>
      <c r="G5074" t="s">
        <v>69</v>
      </c>
      <c r="H5074" t="s">
        <v>22974</v>
      </c>
      <c r="I5074" t="s">
        <v>359</v>
      </c>
      <c r="K5074" t="s">
        <v>189</v>
      </c>
      <c r="L5074" t="s">
        <v>248</v>
      </c>
      <c r="M5074" t="s">
        <v>39</v>
      </c>
    </row>
    <row r="5075" spans="1:13" x14ac:dyDescent="0.3">
      <c r="A5075" t="s">
        <v>22973</v>
      </c>
      <c r="C5075" t="s">
        <v>23213</v>
      </c>
      <c r="D5075">
        <v>19</v>
      </c>
      <c r="E5075" s="1">
        <v>120000</v>
      </c>
      <c r="G5075" t="s">
        <v>69</v>
      </c>
      <c r="H5075" t="s">
        <v>77</v>
      </c>
      <c r="I5075" t="s">
        <v>359</v>
      </c>
      <c r="K5075" t="s">
        <v>189</v>
      </c>
      <c r="L5075" t="s">
        <v>248</v>
      </c>
      <c r="M5075" t="s">
        <v>39</v>
      </c>
    </row>
    <row r="5076" spans="1:13" x14ac:dyDescent="0.3">
      <c r="A5076" t="s">
        <v>12231</v>
      </c>
      <c r="C5076" t="s">
        <v>11813</v>
      </c>
      <c r="D5076">
        <v>1</v>
      </c>
      <c r="E5076" s="1">
        <v>25000</v>
      </c>
      <c r="G5076" t="s">
        <v>111</v>
      </c>
      <c r="H5076" t="s">
        <v>12077</v>
      </c>
      <c r="I5076" t="s">
        <v>118</v>
      </c>
      <c r="J5076" t="s">
        <v>119</v>
      </c>
      <c r="K5076" t="s">
        <v>24</v>
      </c>
      <c r="L5076" t="s">
        <v>25</v>
      </c>
      <c r="M5076" t="s">
        <v>87</v>
      </c>
    </row>
    <row r="5077" spans="1:13" x14ac:dyDescent="0.3">
      <c r="A5077" t="s">
        <v>3772</v>
      </c>
      <c r="C5077" t="s">
        <v>3657</v>
      </c>
      <c r="D5077">
        <v>31</v>
      </c>
      <c r="E5077" s="1">
        <v>200000</v>
      </c>
      <c r="G5077" t="s">
        <v>111</v>
      </c>
      <c r="H5077" t="s">
        <v>3773</v>
      </c>
      <c r="I5077" t="s">
        <v>156</v>
      </c>
      <c r="J5077" t="s">
        <v>22</v>
      </c>
      <c r="K5077" t="s">
        <v>24</v>
      </c>
      <c r="L5077" t="s">
        <v>25</v>
      </c>
      <c r="M5077" t="s">
        <v>141</v>
      </c>
    </row>
    <row r="5078" spans="1:13" x14ac:dyDescent="0.3">
      <c r="A5078" t="s">
        <v>3772</v>
      </c>
      <c r="C5078" t="s">
        <v>11140</v>
      </c>
      <c r="D5078">
        <v>1</v>
      </c>
      <c r="E5078" s="1">
        <v>49773</v>
      </c>
      <c r="G5078" t="s">
        <v>111</v>
      </c>
      <c r="H5078" t="s">
        <v>11178</v>
      </c>
      <c r="I5078" t="s">
        <v>156</v>
      </c>
      <c r="J5078" t="s">
        <v>22</v>
      </c>
      <c r="K5078" t="s">
        <v>24</v>
      </c>
      <c r="L5078" t="s">
        <v>25</v>
      </c>
      <c r="M5078" t="s">
        <v>6109</v>
      </c>
    </row>
    <row r="5079" spans="1:13" x14ac:dyDescent="0.3">
      <c r="A5079" t="s">
        <v>17322</v>
      </c>
      <c r="C5079" t="s">
        <v>21173</v>
      </c>
      <c r="D5079">
        <v>13</v>
      </c>
      <c r="E5079" s="1">
        <v>353128</v>
      </c>
      <c r="G5079" t="s">
        <v>111</v>
      </c>
      <c r="H5079" t="s">
        <v>21477</v>
      </c>
      <c r="I5079" t="s">
        <v>287</v>
      </c>
      <c r="J5079" t="s">
        <v>288</v>
      </c>
      <c r="K5079" t="s">
        <v>24</v>
      </c>
      <c r="L5079" t="s">
        <v>25</v>
      </c>
      <c r="M5079" t="s">
        <v>6109</v>
      </c>
    </row>
    <row r="5080" spans="1:13" x14ac:dyDescent="0.3">
      <c r="A5080" t="s">
        <v>17322</v>
      </c>
      <c r="C5080" t="s">
        <v>17183</v>
      </c>
      <c r="D5080">
        <v>24</v>
      </c>
      <c r="E5080" s="1">
        <v>150000</v>
      </c>
      <c r="G5080" t="s">
        <v>111</v>
      </c>
      <c r="H5080" t="s">
        <v>17323</v>
      </c>
      <c r="I5080" t="s">
        <v>287</v>
      </c>
      <c r="J5080" t="s">
        <v>288</v>
      </c>
      <c r="K5080" t="s">
        <v>24</v>
      </c>
      <c r="L5080" t="s">
        <v>25</v>
      </c>
      <c r="M5080" t="s">
        <v>6109</v>
      </c>
    </row>
    <row r="5081" spans="1:13" x14ac:dyDescent="0.3">
      <c r="A5081" t="s">
        <v>19429</v>
      </c>
      <c r="C5081" t="s">
        <v>25723</v>
      </c>
      <c r="D5081">
        <v>72</v>
      </c>
      <c r="E5081" s="1">
        <v>18743505</v>
      </c>
      <c r="G5081" t="s">
        <v>111</v>
      </c>
      <c r="H5081" t="s">
        <v>25740</v>
      </c>
      <c r="I5081" t="s">
        <v>302</v>
      </c>
      <c r="J5081" t="s">
        <v>119</v>
      </c>
      <c r="K5081" t="s">
        <v>24</v>
      </c>
      <c r="L5081" t="s">
        <v>25</v>
      </c>
      <c r="M5081" t="s">
        <v>120</v>
      </c>
    </row>
    <row r="5082" spans="1:13" x14ac:dyDescent="0.3">
      <c r="A5082" t="s">
        <v>19429</v>
      </c>
      <c r="C5082" t="s">
        <v>19404</v>
      </c>
      <c r="D5082">
        <v>12</v>
      </c>
      <c r="E5082" s="1">
        <v>10000</v>
      </c>
      <c r="G5082" t="s">
        <v>111</v>
      </c>
      <c r="H5082" t="s">
        <v>19430</v>
      </c>
      <c r="I5082" t="s">
        <v>302</v>
      </c>
      <c r="J5082" t="s">
        <v>119</v>
      </c>
      <c r="K5082" t="s">
        <v>24</v>
      </c>
      <c r="L5082" t="s">
        <v>25</v>
      </c>
      <c r="M5082" t="s">
        <v>120</v>
      </c>
    </row>
    <row r="5083" spans="1:13" x14ac:dyDescent="0.3">
      <c r="A5083" t="s">
        <v>17869</v>
      </c>
      <c r="C5083" t="s">
        <v>17828</v>
      </c>
      <c r="D5083">
        <v>36</v>
      </c>
      <c r="E5083" s="1">
        <v>3004365</v>
      </c>
      <c r="G5083" t="s">
        <v>111</v>
      </c>
      <c r="H5083" t="s">
        <v>17870</v>
      </c>
      <c r="I5083" t="s">
        <v>156</v>
      </c>
      <c r="J5083" t="s">
        <v>22</v>
      </c>
      <c r="K5083" t="s">
        <v>24</v>
      </c>
      <c r="L5083" t="s">
        <v>25</v>
      </c>
      <c r="M5083" t="s">
        <v>120</v>
      </c>
    </row>
    <row r="5084" spans="1:13" x14ac:dyDescent="0.3">
      <c r="A5084" t="s">
        <v>17869</v>
      </c>
      <c r="C5084" t="s">
        <v>18080</v>
      </c>
      <c r="D5084">
        <v>12</v>
      </c>
      <c r="E5084" s="1">
        <v>733793</v>
      </c>
      <c r="G5084" t="s">
        <v>111</v>
      </c>
      <c r="H5084" t="s">
        <v>970</v>
      </c>
      <c r="I5084" t="s">
        <v>156</v>
      </c>
      <c r="J5084" t="s">
        <v>22</v>
      </c>
      <c r="K5084" t="s">
        <v>24</v>
      </c>
      <c r="L5084" t="s">
        <v>25</v>
      </c>
      <c r="M5084" t="s">
        <v>120</v>
      </c>
    </row>
    <row r="5085" spans="1:13" x14ac:dyDescent="0.3">
      <c r="A5085" t="s">
        <v>14785</v>
      </c>
      <c r="C5085" t="s">
        <v>14716</v>
      </c>
      <c r="D5085">
        <v>4</v>
      </c>
      <c r="E5085" s="1">
        <v>16673</v>
      </c>
      <c r="G5085" t="s">
        <v>34</v>
      </c>
      <c r="H5085" t="s">
        <v>6143</v>
      </c>
      <c r="I5085" t="s">
        <v>14786</v>
      </c>
      <c r="J5085" t="s">
        <v>300</v>
      </c>
      <c r="K5085" t="s">
        <v>24</v>
      </c>
      <c r="L5085" t="s">
        <v>25</v>
      </c>
      <c r="M5085" t="s">
        <v>6146</v>
      </c>
    </row>
    <row r="5086" spans="1:13" x14ac:dyDescent="0.3">
      <c r="A5086" t="s">
        <v>14585</v>
      </c>
      <c r="C5086" t="s">
        <v>14552</v>
      </c>
      <c r="D5086">
        <v>12</v>
      </c>
      <c r="E5086" s="1">
        <v>150000</v>
      </c>
      <c r="G5086" t="s">
        <v>111</v>
      </c>
      <c r="H5086" t="s">
        <v>6121</v>
      </c>
      <c r="I5086" t="s">
        <v>13164</v>
      </c>
      <c r="J5086" t="s">
        <v>22</v>
      </c>
      <c r="K5086" t="s">
        <v>24</v>
      </c>
      <c r="L5086" t="s">
        <v>25</v>
      </c>
      <c r="M5086" t="s">
        <v>6109</v>
      </c>
    </row>
    <row r="5087" spans="1:13" x14ac:dyDescent="0.3">
      <c r="A5087" t="s">
        <v>13156</v>
      </c>
      <c r="C5087" t="s">
        <v>12994</v>
      </c>
      <c r="D5087">
        <v>7</v>
      </c>
      <c r="E5087" s="1">
        <v>56007</v>
      </c>
      <c r="G5087" t="s">
        <v>34</v>
      </c>
      <c r="H5087" t="s">
        <v>6143</v>
      </c>
      <c r="I5087" t="s">
        <v>13157</v>
      </c>
      <c r="J5087" t="s">
        <v>81</v>
      </c>
      <c r="K5087" t="s">
        <v>24</v>
      </c>
      <c r="L5087" t="s">
        <v>25</v>
      </c>
      <c r="M5087" t="s">
        <v>6146</v>
      </c>
    </row>
    <row r="5088" spans="1:13" x14ac:dyDescent="0.3">
      <c r="A5088" t="s">
        <v>20237</v>
      </c>
      <c r="C5088" t="s">
        <v>20121</v>
      </c>
      <c r="D5088">
        <v>4</v>
      </c>
      <c r="E5088" s="1">
        <v>2380</v>
      </c>
      <c r="G5088" t="s">
        <v>34</v>
      </c>
      <c r="H5088" t="s">
        <v>6143</v>
      </c>
      <c r="I5088" t="s">
        <v>20238</v>
      </c>
      <c r="J5088" t="s">
        <v>288</v>
      </c>
      <c r="K5088" t="s">
        <v>24</v>
      </c>
      <c r="L5088" t="s">
        <v>25</v>
      </c>
      <c r="M5088" t="s">
        <v>6146</v>
      </c>
    </row>
    <row r="5089" spans="1:13" x14ac:dyDescent="0.3">
      <c r="A5089" t="s">
        <v>32572</v>
      </c>
      <c r="C5089" t="s">
        <v>32450</v>
      </c>
      <c r="D5089">
        <v>1</v>
      </c>
      <c r="E5089" s="1">
        <v>17225</v>
      </c>
      <c r="G5089" t="s">
        <v>34</v>
      </c>
      <c r="H5089" t="s">
        <v>6143</v>
      </c>
      <c r="I5089" t="s">
        <v>32573</v>
      </c>
      <c r="J5089" t="s">
        <v>813</v>
      </c>
      <c r="K5089" t="s">
        <v>24</v>
      </c>
      <c r="L5089" t="s">
        <v>25</v>
      </c>
      <c r="M5089" t="s">
        <v>6146</v>
      </c>
    </row>
    <row r="5090" spans="1:13" x14ac:dyDescent="0.3">
      <c r="A5090" t="s">
        <v>32974</v>
      </c>
      <c r="C5090" t="s">
        <v>32581</v>
      </c>
      <c r="D5090">
        <v>7</v>
      </c>
      <c r="E5090" s="1">
        <v>18358</v>
      </c>
      <c r="G5090" t="s">
        <v>34</v>
      </c>
      <c r="H5090" t="s">
        <v>6143</v>
      </c>
      <c r="I5090" t="s">
        <v>32975</v>
      </c>
      <c r="J5090" t="s">
        <v>70</v>
      </c>
      <c r="K5090" t="s">
        <v>24</v>
      </c>
      <c r="L5090" t="s">
        <v>25</v>
      </c>
      <c r="M5090" t="s">
        <v>6146</v>
      </c>
    </row>
    <row r="5091" spans="1:13" x14ac:dyDescent="0.3">
      <c r="A5091" t="s">
        <v>17192</v>
      </c>
      <c r="C5091" t="s">
        <v>17183</v>
      </c>
      <c r="D5091">
        <v>36</v>
      </c>
      <c r="E5091" s="1">
        <v>10720369</v>
      </c>
      <c r="G5091" t="s">
        <v>34</v>
      </c>
      <c r="H5091" t="s">
        <v>17193</v>
      </c>
      <c r="I5091" t="s">
        <v>9203</v>
      </c>
      <c r="K5091" t="s">
        <v>1306</v>
      </c>
      <c r="L5091" t="s">
        <v>44</v>
      </c>
      <c r="M5091" t="s">
        <v>6146</v>
      </c>
    </row>
    <row r="5092" spans="1:13" x14ac:dyDescent="0.3">
      <c r="A5092" t="s">
        <v>17192</v>
      </c>
      <c r="C5092" t="s">
        <v>34985</v>
      </c>
      <c r="D5092">
        <v>54</v>
      </c>
      <c r="E5092" s="1">
        <v>5672399</v>
      </c>
      <c r="G5092" t="s">
        <v>34</v>
      </c>
      <c r="H5092" t="s">
        <v>34986</v>
      </c>
      <c r="I5092" t="s">
        <v>9203</v>
      </c>
      <c r="K5092" t="s">
        <v>1306</v>
      </c>
      <c r="L5092" t="s">
        <v>44</v>
      </c>
      <c r="M5092" t="s">
        <v>6146</v>
      </c>
    </row>
    <row r="5093" spans="1:13" x14ac:dyDescent="0.3">
      <c r="A5093" t="s">
        <v>15097</v>
      </c>
      <c r="C5093" t="s">
        <v>15008</v>
      </c>
      <c r="D5093">
        <v>4</v>
      </c>
      <c r="E5093" s="1">
        <v>21866</v>
      </c>
      <c r="G5093" t="s">
        <v>34</v>
      </c>
      <c r="H5093" t="s">
        <v>6143</v>
      </c>
      <c r="I5093" t="s">
        <v>15098</v>
      </c>
      <c r="J5093" t="s">
        <v>761</v>
      </c>
      <c r="K5093" t="s">
        <v>24</v>
      </c>
      <c r="L5093" t="s">
        <v>25</v>
      </c>
      <c r="M5093" t="s">
        <v>6146</v>
      </c>
    </row>
    <row r="5094" spans="1:13" x14ac:dyDescent="0.3">
      <c r="A5094" t="s">
        <v>6662</v>
      </c>
      <c r="C5094" t="s">
        <v>6536</v>
      </c>
      <c r="D5094">
        <v>3</v>
      </c>
      <c r="E5094" s="1">
        <v>7005</v>
      </c>
      <c r="G5094" t="s">
        <v>34</v>
      </c>
      <c r="H5094" t="s">
        <v>6143</v>
      </c>
      <c r="I5094" t="s">
        <v>6663</v>
      </c>
      <c r="J5094" t="s">
        <v>3285</v>
      </c>
      <c r="K5094" t="s">
        <v>24</v>
      </c>
      <c r="L5094" t="s">
        <v>25</v>
      </c>
      <c r="M5094" t="s">
        <v>6146</v>
      </c>
    </row>
    <row r="5095" spans="1:13" x14ac:dyDescent="0.3">
      <c r="A5095" t="s">
        <v>13973</v>
      </c>
      <c r="C5095" t="s">
        <v>13456</v>
      </c>
      <c r="D5095">
        <v>7</v>
      </c>
      <c r="E5095" s="1">
        <v>7754</v>
      </c>
      <c r="G5095" t="s">
        <v>34</v>
      </c>
      <c r="H5095" t="s">
        <v>6143</v>
      </c>
      <c r="I5095" t="s">
        <v>13974</v>
      </c>
      <c r="J5095" t="s">
        <v>30</v>
      </c>
      <c r="K5095" t="s">
        <v>24</v>
      </c>
      <c r="L5095" t="s">
        <v>25</v>
      </c>
      <c r="M5095" t="s">
        <v>6146</v>
      </c>
    </row>
    <row r="5096" spans="1:13" x14ac:dyDescent="0.3">
      <c r="A5096" t="s">
        <v>21833</v>
      </c>
      <c r="C5096" t="s">
        <v>21714</v>
      </c>
      <c r="D5096">
        <v>10</v>
      </c>
      <c r="E5096" s="1">
        <v>1156829</v>
      </c>
      <c r="G5096" t="s">
        <v>13</v>
      </c>
      <c r="H5096" t="s">
        <v>21834</v>
      </c>
      <c r="I5096" t="s">
        <v>359</v>
      </c>
      <c r="K5096" t="s">
        <v>189</v>
      </c>
      <c r="L5096" t="s">
        <v>17</v>
      </c>
      <c r="M5096" t="s">
        <v>580</v>
      </c>
    </row>
    <row r="5097" spans="1:13" x14ac:dyDescent="0.3">
      <c r="A5097" t="s">
        <v>13570</v>
      </c>
      <c r="C5097" t="s">
        <v>13456</v>
      </c>
      <c r="D5097">
        <v>7</v>
      </c>
      <c r="E5097" s="1">
        <v>18358</v>
      </c>
      <c r="G5097" t="s">
        <v>34</v>
      </c>
      <c r="H5097" t="s">
        <v>6143</v>
      </c>
      <c r="I5097" t="s">
        <v>13571</v>
      </c>
      <c r="J5097" t="s">
        <v>30</v>
      </c>
      <c r="K5097" t="s">
        <v>24</v>
      </c>
      <c r="L5097" t="s">
        <v>25</v>
      </c>
      <c r="M5097" t="s">
        <v>6146</v>
      </c>
    </row>
    <row r="5098" spans="1:13" x14ac:dyDescent="0.3">
      <c r="A5098" t="s">
        <v>18405</v>
      </c>
      <c r="C5098" t="s">
        <v>18377</v>
      </c>
      <c r="D5098">
        <v>48</v>
      </c>
      <c r="E5098" s="1">
        <v>750000</v>
      </c>
      <c r="G5098" t="s">
        <v>111</v>
      </c>
      <c r="H5098" t="s">
        <v>5210</v>
      </c>
      <c r="I5098" t="s">
        <v>153</v>
      </c>
      <c r="J5098" t="s">
        <v>22</v>
      </c>
      <c r="K5098" t="s">
        <v>24</v>
      </c>
      <c r="L5098" t="s">
        <v>25</v>
      </c>
      <c r="M5098" t="s">
        <v>6109</v>
      </c>
    </row>
    <row r="5099" spans="1:13" x14ac:dyDescent="0.3">
      <c r="A5099" t="s">
        <v>2642</v>
      </c>
      <c r="C5099" t="s">
        <v>2269</v>
      </c>
      <c r="D5099">
        <v>15</v>
      </c>
      <c r="E5099" s="1">
        <v>375214</v>
      </c>
      <c r="G5099" t="s">
        <v>13</v>
      </c>
      <c r="H5099" t="s">
        <v>2643</v>
      </c>
      <c r="I5099" t="s">
        <v>2644</v>
      </c>
      <c r="J5099" t="s">
        <v>2352</v>
      </c>
      <c r="K5099" t="s">
        <v>37</v>
      </c>
      <c r="L5099" t="s">
        <v>38</v>
      </c>
      <c r="M5099" t="s">
        <v>442</v>
      </c>
    </row>
    <row r="5100" spans="1:13" x14ac:dyDescent="0.3">
      <c r="A5100" t="s">
        <v>2642</v>
      </c>
      <c r="C5100" t="s">
        <v>30364</v>
      </c>
      <c r="D5100">
        <v>8</v>
      </c>
      <c r="E5100" s="1">
        <v>258861</v>
      </c>
      <c r="G5100" t="s">
        <v>34</v>
      </c>
      <c r="H5100" t="s">
        <v>30452</v>
      </c>
      <c r="I5100" t="s">
        <v>2644</v>
      </c>
      <c r="J5100" t="s">
        <v>2352</v>
      </c>
      <c r="K5100" t="s">
        <v>37</v>
      </c>
      <c r="L5100" t="s">
        <v>38</v>
      </c>
      <c r="M5100" t="s">
        <v>217</v>
      </c>
    </row>
    <row r="5101" spans="1:13" x14ac:dyDescent="0.3">
      <c r="A5101" t="s">
        <v>2849</v>
      </c>
      <c r="C5101" t="s">
        <v>2269</v>
      </c>
      <c r="D5101">
        <v>36</v>
      </c>
      <c r="E5101" s="1">
        <v>3008924</v>
      </c>
      <c r="G5101" t="s">
        <v>111</v>
      </c>
      <c r="H5101" t="s">
        <v>2850</v>
      </c>
      <c r="I5101" t="s">
        <v>397</v>
      </c>
      <c r="J5101" t="s">
        <v>119</v>
      </c>
      <c r="K5101" t="s">
        <v>24</v>
      </c>
      <c r="L5101" t="s">
        <v>25</v>
      </c>
      <c r="M5101" t="s">
        <v>112</v>
      </c>
    </row>
    <row r="5102" spans="1:13" x14ac:dyDescent="0.3">
      <c r="A5102" t="s">
        <v>2849</v>
      </c>
      <c r="C5102" t="s">
        <v>28282</v>
      </c>
      <c r="D5102">
        <v>12</v>
      </c>
      <c r="E5102" s="1">
        <v>379828</v>
      </c>
      <c r="G5102" t="s">
        <v>111</v>
      </c>
      <c r="H5102" t="s">
        <v>28503</v>
      </c>
      <c r="I5102" t="s">
        <v>397</v>
      </c>
      <c r="J5102" t="s">
        <v>119</v>
      </c>
      <c r="K5102" t="s">
        <v>24</v>
      </c>
      <c r="L5102" t="s">
        <v>25</v>
      </c>
      <c r="M5102" t="s">
        <v>112</v>
      </c>
    </row>
    <row r="5103" spans="1:13" x14ac:dyDescent="0.3">
      <c r="A5103" t="s">
        <v>2849</v>
      </c>
      <c r="C5103" t="s">
        <v>29553</v>
      </c>
      <c r="D5103">
        <v>18</v>
      </c>
      <c r="E5103" s="1">
        <v>1600817</v>
      </c>
      <c r="G5103" t="s">
        <v>111</v>
      </c>
      <c r="H5103" t="s">
        <v>29732</v>
      </c>
      <c r="I5103" t="s">
        <v>397</v>
      </c>
      <c r="J5103" t="s">
        <v>119</v>
      </c>
      <c r="K5103" t="s">
        <v>24</v>
      </c>
      <c r="L5103" t="s">
        <v>25</v>
      </c>
      <c r="M5103" t="s">
        <v>112</v>
      </c>
    </row>
    <row r="5104" spans="1:13" x14ac:dyDescent="0.3">
      <c r="A5104" t="s">
        <v>22320</v>
      </c>
      <c r="C5104" t="s">
        <v>22248</v>
      </c>
      <c r="D5104">
        <v>37</v>
      </c>
      <c r="E5104" s="1">
        <v>700000</v>
      </c>
      <c r="G5104" t="s">
        <v>2384</v>
      </c>
      <c r="H5104" t="s">
        <v>22321</v>
      </c>
      <c r="I5104" t="s">
        <v>198</v>
      </c>
      <c r="J5104" t="s">
        <v>199</v>
      </c>
      <c r="K5104" t="s">
        <v>24</v>
      </c>
      <c r="L5104" t="s">
        <v>17</v>
      </c>
      <c r="M5104" t="s">
        <v>22322</v>
      </c>
    </row>
    <row r="5105" spans="1:13" x14ac:dyDescent="0.3">
      <c r="A5105" t="s">
        <v>17223</v>
      </c>
      <c r="C5105" t="s">
        <v>22837</v>
      </c>
      <c r="D5105">
        <v>23</v>
      </c>
      <c r="E5105" s="1">
        <v>4000000</v>
      </c>
      <c r="G5105" t="s">
        <v>111</v>
      </c>
      <c r="H5105" t="s">
        <v>23130</v>
      </c>
      <c r="I5105" t="s">
        <v>156</v>
      </c>
      <c r="J5105" t="s">
        <v>22</v>
      </c>
      <c r="K5105" t="s">
        <v>24</v>
      </c>
      <c r="L5105" t="s">
        <v>25</v>
      </c>
      <c r="M5105" t="s">
        <v>232</v>
      </c>
    </row>
    <row r="5106" spans="1:13" x14ac:dyDescent="0.3">
      <c r="A5106" t="s">
        <v>17223</v>
      </c>
      <c r="C5106" t="s">
        <v>17183</v>
      </c>
      <c r="D5106">
        <v>14</v>
      </c>
      <c r="E5106" s="1">
        <v>1000000</v>
      </c>
      <c r="G5106" t="s">
        <v>168</v>
      </c>
      <c r="H5106" t="s">
        <v>17224</v>
      </c>
      <c r="I5106" t="s">
        <v>156</v>
      </c>
      <c r="J5106" t="s">
        <v>22</v>
      </c>
      <c r="K5106" t="s">
        <v>24</v>
      </c>
      <c r="L5106" t="s">
        <v>25</v>
      </c>
      <c r="M5106" t="s">
        <v>171</v>
      </c>
    </row>
    <row r="5107" spans="1:13" x14ac:dyDescent="0.3">
      <c r="A5107" t="s">
        <v>13291</v>
      </c>
      <c r="C5107" t="s">
        <v>12994</v>
      </c>
      <c r="D5107">
        <v>4</v>
      </c>
      <c r="E5107" s="1">
        <v>16263</v>
      </c>
      <c r="G5107" t="s">
        <v>34</v>
      </c>
      <c r="H5107" t="s">
        <v>6143</v>
      </c>
      <c r="I5107" t="s">
        <v>13292</v>
      </c>
      <c r="J5107" t="s">
        <v>7536</v>
      </c>
      <c r="K5107" t="s">
        <v>24</v>
      </c>
      <c r="L5107" t="s">
        <v>25</v>
      </c>
      <c r="M5107" t="s">
        <v>6146</v>
      </c>
    </row>
    <row r="5108" spans="1:13" x14ac:dyDescent="0.3">
      <c r="A5108" t="s">
        <v>14813</v>
      </c>
      <c r="C5108" t="s">
        <v>14716</v>
      </c>
      <c r="D5108">
        <v>4</v>
      </c>
      <c r="E5108" s="1">
        <v>17810</v>
      </c>
      <c r="G5108" t="s">
        <v>34</v>
      </c>
      <c r="H5108" t="s">
        <v>6143</v>
      </c>
      <c r="I5108" t="s">
        <v>14814</v>
      </c>
      <c r="J5108" t="s">
        <v>300</v>
      </c>
      <c r="K5108" t="s">
        <v>24</v>
      </c>
      <c r="L5108" t="s">
        <v>25</v>
      </c>
      <c r="M5108" t="s">
        <v>6146</v>
      </c>
    </row>
    <row r="5109" spans="1:13" x14ac:dyDescent="0.3">
      <c r="A5109" t="s">
        <v>14801</v>
      </c>
      <c r="C5109" t="s">
        <v>14716</v>
      </c>
      <c r="D5109">
        <v>4</v>
      </c>
      <c r="E5109" s="1">
        <v>18239</v>
      </c>
      <c r="G5109" t="s">
        <v>34</v>
      </c>
      <c r="H5109" t="s">
        <v>6143</v>
      </c>
      <c r="I5109" t="s">
        <v>1020</v>
      </c>
      <c r="J5109" t="s">
        <v>300</v>
      </c>
      <c r="K5109" t="s">
        <v>24</v>
      </c>
      <c r="L5109" t="s">
        <v>25</v>
      </c>
      <c r="M5109" t="s">
        <v>6146</v>
      </c>
    </row>
    <row r="5110" spans="1:13" x14ac:dyDescent="0.3">
      <c r="A5110" t="s">
        <v>20643</v>
      </c>
      <c r="C5110" t="s">
        <v>20542</v>
      </c>
      <c r="D5110">
        <v>3</v>
      </c>
      <c r="E5110" s="1">
        <v>21645</v>
      </c>
      <c r="G5110" t="s">
        <v>34</v>
      </c>
      <c r="H5110" t="s">
        <v>6143</v>
      </c>
      <c r="I5110" t="s">
        <v>812</v>
      </c>
      <c r="J5110" t="s">
        <v>627</v>
      </c>
      <c r="K5110" t="s">
        <v>24</v>
      </c>
      <c r="L5110" t="s">
        <v>25</v>
      </c>
      <c r="M5110" t="s">
        <v>6146</v>
      </c>
    </row>
    <row r="5111" spans="1:13" x14ac:dyDescent="0.3">
      <c r="A5111" t="s">
        <v>20644</v>
      </c>
      <c r="C5111" t="s">
        <v>20542</v>
      </c>
      <c r="D5111">
        <v>3</v>
      </c>
      <c r="E5111" s="1">
        <v>18145</v>
      </c>
      <c r="G5111" t="s">
        <v>34</v>
      </c>
      <c r="H5111" t="s">
        <v>6143</v>
      </c>
      <c r="I5111" t="s">
        <v>20645</v>
      </c>
      <c r="J5111" t="s">
        <v>627</v>
      </c>
      <c r="K5111" t="s">
        <v>24</v>
      </c>
      <c r="L5111" t="s">
        <v>25</v>
      </c>
      <c r="M5111" t="s">
        <v>6146</v>
      </c>
    </row>
    <row r="5112" spans="1:13" x14ac:dyDescent="0.3">
      <c r="A5112" t="s">
        <v>25545</v>
      </c>
      <c r="C5112" t="s">
        <v>25397</v>
      </c>
      <c r="D5112">
        <v>4</v>
      </c>
      <c r="E5112" s="1">
        <v>7835</v>
      </c>
      <c r="G5112" t="s">
        <v>34</v>
      </c>
      <c r="H5112" t="s">
        <v>6143</v>
      </c>
      <c r="I5112" t="s">
        <v>25546</v>
      </c>
      <c r="J5112" t="s">
        <v>7616</v>
      </c>
      <c r="K5112" t="s">
        <v>24</v>
      </c>
      <c r="L5112" t="s">
        <v>25</v>
      </c>
      <c r="M5112" t="s">
        <v>6146</v>
      </c>
    </row>
    <row r="5113" spans="1:13" x14ac:dyDescent="0.3">
      <c r="A5113" t="s">
        <v>12588</v>
      </c>
      <c r="C5113" t="s">
        <v>12314</v>
      </c>
      <c r="D5113">
        <v>38</v>
      </c>
      <c r="E5113" s="1">
        <v>1999168</v>
      </c>
      <c r="G5113" t="s">
        <v>111</v>
      </c>
      <c r="H5113" t="s">
        <v>12587</v>
      </c>
      <c r="I5113" t="s">
        <v>1900</v>
      </c>
      <c r="K5113" t="s">
        <v>189</v>
      </c>
      <c r="L5113" t="s">
        <v>25</v>
      </c>
      <c r="M5113" t="s">
        <v>232</v>
      </c>
    </row>
    <row r="5114" spans="1:13" x14ac:dyDescent="0.3">
      <c r="A5114" t="s">
        <v>32868</v>
      </c>
      <c r="C5114" t="s">
        <v>32581</v>
      </c>
      <c r="D5114">
        <v>7</v>
      </c>
      <c r="E5114" s="1">
        <v>19077</v>
      </c>
      <c r="G5114" t="s">
        <v>34</v>
      </c>
      <c r="H5114" t="s">
        <v>6143</v>
      </c>
      <c r="I5114" t="s">
        <v>31630</v>
      </c>
      <c r="J5114" t="s">
        <v>70</v>
      </c>
      <c r="K5114" t="s">
        <v>24</v>
      </c>
      <c r="L5114" t="s">
        <v>25</v>
      </c>
      <c r="M5114" t="s">
        <v>6146</v>
      </c>
    </row>
    <row r="5115" spans="1:13" x14ac:dyDescent="0.3">
      <c r="A5115" t="s">
        <v>24293</v>
      </c>
      <c r="C5115" t="s">
        <v>24055</v>
      </c>
      <c r="D5115">
        <v>24</v>
      </c>
      <c r="E5115" s="1">
        <v>100000</v>
      </c>
      <c r="G5115" t="s">
        <v>13</v>
      </c>
      <c r="H5115" t="s">
        <v>24294</v>
      </c>
      <c r="I5115" t="s">
        <v>104</v>
      </c>
      <c r="J5115" t="s">
        <v>86</v>
      </c>
      <c r="K5115" t="s">
        <v>24</v>
      </c>
      <c r="L5115" t="s">
        <v>17</v>
      </c>
      <c r="M5115" t="s">
        <v>450</v>
      </c>
    </row>
    <row r="5116" spans="1:13" x14ac:dyDescent="0.3">
      <c r="A5116" t="s">
        <v>33130</v>
      </c>
      <c r="C5116" t="s">
        <v>32581</v>
      </c>
      <c r="D5116">
        <v>7</v>
      </c>
      <c r="E5116" s="1">
        <v>22871</v>
      </c>
      <c r="G5116" t="s">
        <v>34</v>
      </c>
      <c r="H5116" t="s">
        <v>6143</v>
      </c>
      <c r="I5116" t="s">
        <v>33131</v>
      </c>
      <c r="J5116" t="s">
        <v>70</v>
      </c>
      <c r="K5116" t="s">
        <v>24</v>
      </c>
      <c r="L5116" t="s">
        <v>25</v>
      </c>
      <c r="M5116" t="s">
        <v>6146</v>
      </c>
    </row>
    <row r="5117" spans="1:13" x14ac:dyDescent="0.3">
      <c r="A5117" t="s">
        <v>32639</v>
      </c>
      <c r="C5117" t="s">
        <v>32581</v>
      </c>
      <c r="D5117">
        <v>7</v>
      </c>
      <c r="E5117" s="1">
        <v>18427</v>
      </c>
      <c r="G5117" t="s">
        <v>34</v>
      </c>
      <c r="H5117" t="s">
        <v>6143</v>
      </c>
      <c r="I5117" t="s">
        <v>32640</v>
      </c>
      <c r="J5117" t="s">
        <v>70</v>
      </c>
      <c r="K5117" t="s">
        <v>24</v>
      </c>
      <c r="L5117" t="s">
        <v>25</v>
      </c>
      <c r="M5117" t="s">
        <v>6146</v>
      </c>
    </row>
    <row r="5118" spans="1:13" x14ac:dyDescent="0.3">
      <c r="A5118" t="s">
        <v>2940</v>
      </c>
      <c r="C5118" t="s">
        <v>2269</v>
      </c>
      <c r="D5118">
        <v>12</v>
      </c>
      <c r="E5118" s="1">
        <v>90000</v>
      </c>
      <c r="G5118" t="s">
        <v>69</v>
      </c>
      <c r="H5118" t="s">
        <v>2941</v>
      </c>
      <c r="I5118" t="s">
        <v>1008</v>
      </c>
      <c r="J5118" t="s">
        <v>119</v>
      </c>
      <c r="K5118" t="s">
        <v>24</v>
      </c>
      <c r="L5118" t="s">
        <v>25</v>
      </c>
      <c r="M5118" t="s">
        <v>221</v>
      </c>
    </row>
    <row r="5119" spans="1:13" x14ac:dyDescent="0.3">
      <c r="A5119" t="s">
        <v>26098</v>
      </c>
      <c r="C5119" t="s">
        <v>25932</v>
      </c>
      <c r="D5119">
        <v>2</v>
      </c>
      <c r="E5119" s="1">
        <v>7290</v>
      </c>
      <c r="G5119" t="s">
        <v>34</v>
      </c>
      <c r="H5119" t="s">
        <v>6143</v>
      </c>
      <c r="I5119" t="s">
        <v>20865</v>
      </c>
      <c r="J5119" t="s">
        <v>700</v>
      </c>
      <c r="K5119" t="s">
        <v>24</v>
      </c>
      <c r="L5119" t="s">
        <v>25</v>
      </c>
      <c r="M5119" t="s">
        <v>6146</v>
      </c>
    </row>
    <row r="5120" spans="1:13" x14ac:dyDescent="0.3">
      <c r="A5120" t="s">
        <v>19794</v>
      </c>
      <c r="C5120" t="s">
        <v>19404</v>
      </c>
      <c r="D5120">
        <v>6</v>
      </c>
      <c r="E5120" s="1">
        <v>7000</v>
      </c>
      <c r="G5120" t="s">
        <v>34</v>
      </c>
      <c r="H5120" t="s">
        <v>6143</v>
      </c>
      <c r="I5120" t="s">
        <v>12167</v>
      </c>
      <c r="J5120" t="s">
        <v>280</v>
      </c>
      <c r="K5120" t="s">
        <v>24</v>
      </c>
      <c r="L5120" t="s">
        <v>25</v>
      </c>
      <c r="M5120" t="s">
        <v>6146</v>
      </c>
    </row>
    <row r="5121" spans="1:13" x14ac:dyDescent="0.3">
      <c r="A5121" t="s">
        <v>25547</v>
      </c>
      <c r="C5121" t="s">
        <v>25397</v>
      </c>
      <c r="D5121">
        <v>4</v>
      </c>
      <c r="E5121" s="1">
        <v>6174</v>
      </c>
      <c r="G5121" t="s">
        <v>34</v>
      </c>
      <c r="H5121" t="s">
        <v>6143</v>
      </c>
      <c r="I5121" t="s">
        <v>25548</v>
      </c>
      <c r="J5121" t="s">
        <v>7616</v>
      </c>
      <c r="K5121" t="s">
        <v>24</v>
      </c>
      <c r="L5121" t="s">
        <v>25</v>
      </c>
      <c r="M5121" t="s">
        <v>6146</v>
      </c>
    </row>
    <row r="5122" spans="1:13" x14ac:dyDescent="0.3">
      <c r="A5122" t="s">
        <v>5543</v>
      </c>
      <c r="C5122" t="s">
        <v>27408</v>
      </c>
      <c r="D5122">
        <v>21</v>
      </c>
      <c r="E5122" s="1">
        <v>20000</v>
      </c>
      <c r="G5122" t="s">
        <v>13</v>
      </c>
      <c r="H5122" t="s">
        <v>27484</v>
      </c>
      <c r="I5122" t="s">
        <v>5545</v>
      </c>
      <c r="J5122" t="s">
        <v>70</v>
      </c>
      <c r="K5122" t="s">
        <v>24</v>
      </c>
      <c r="L5122" t="s">
        <v>17</v>
      </c>
      <c r="M5122" t="s">
        <v>345</v>
      </c>
    </row>
    <row r="5123" spans="1:13" x14ac:dyDescent="0.3">
      <c r="A5123" t="s">
        <v>5543</v>
      </c>
      <c r="C5123" t="s">
        <v>5155</v>
      </c>
      <c r="D5123">
        <v>10</v>
      </c>
      <c r="E5123" s="1">
        <v>274902</v>
      </c>
      <c r="G5123" t="s">
        <v>13</v>
      </c>
      <c r="H5123" t="s">
        <v>5544</v>
      </c>
      <c r="I5123" t="s">
        <v>5545</v>
      </c>
      <c r="J5123" t="s">
        <v>70</v>
      </c>
      <c r="K5123" t="s">
        <v>24</v>
      </c>
      <c r="L5123" t="s">
        <v>17</v>
      </c>
      <c r="M5123" t="s">
        <v>442</v>
      </c>
    </row>
    <row r="5124" spans="1:13" x14ac:dyDescent="0.3">
      <c r="A5124" t="s">
        <v>5543</v>
      </c>
      <c r="C5124" t="s">
        <v>21714</v>
      </c>
      <c r="D5124">
        <v>69</v>
      </c>
      <c r="E5124" s="1">
        <v>403173</v>
      </c>
      <c r="G5124" t="s">
        <v>13</v>
      </c>
      <c r="H5124" t="s">
        <v>21875</v>
      </c>
      <c r="I5124" t="s">
        <v>5545</v>
      </c>
      <c r="J5124" t="s">
        <v>70</v>
      </c>
      <c r="K5124" t="s">
        <v>24</v>
      </c>
      <c r="L5124" t="s">
        <v>17</v>
      </c>
      <c r="M5124" t="s">
        <v>345</v>
      </c>
    </row>
    <row r="5125" spans="1:13" x14ac:dyDescent="0.3">
      <c r="A5125" t="s">
        <v>5543</v>
      </c>
      <c r="C5125" t="s">
        <v>21035</v>
      </c>
      <c r="D5125">
        <v>5</v>
      </c>
      <c r="E5125" s="1">
        <v>35000</v>
      </c>
      <c r="G5125" t="s">
        <v>13</v>
      </c>
      <c r="H5125" t="s">
        <v>21120</v>
      </c>
      <c r="I5125" t="s">
        <v>5545</v>
      </c>
      <c r="J5125" t="s">
        <v>70</v>
      </c>
      <c r="K5125" t="s">
        <v>24</v>
      </c>
      <c r="L5125" t="s">
        <v>17</v>
      </c>
      <c r="M5125" t="s">
        <v>345</v>
      </c>
    </row>
    <row r="5126" spans="1:13" x14ac:dyDescent="0.3">
      <c r="A5126" t="s">
        <v>5543</v>
      </c>
      <c r="C5126" t="s">
        <v>26449</v>
      </c>
      <c r="D5126">
        <v>19</v>
      </c>
      <c r="E5126" s="1">
        <v>330000</v>
      </c>
      <c r="G5126" t="s">
        <v>13</v>
      </c>
      <c r="H5126" t="s">
        <v>26448</v>
      </c>
      <c r="I5126" t="s">
        <v>5545</v>
      </c>
      <c r="J5126" t="s">
        <v>70</v>
      </c>
      <c r="K5126" t="s">
        <v>24</v>
      </c>
      <c r="L5126" t="s">
        <v>38</v>
      </c>
      <c r="M5126" t="s">
        <v>345</v>
      </c>
    </row>
    <row r="5127" spans="1:13" x14ac:dyDescent="0.3">
      <c r="A5127" t="s">
        <v>13749</v>
      </c>
      <c r="C5127" t="s">
        <v>13456</v>
      </c>
      <c r="D5127">
        <v>7</v>
      </c>
      <c r="E5127" s="1">
        <v>8099</v>
      </c>
      <c r="G5127" t="s">
        <v>34</v>
      </c>
      <c r="H5127" t="s">
        <v>6143</v>
      </c>
      <c r="I5127" t="s">
        <v>13750</v>
      </c>
      <c r="J5127" t="s">
        <v>30</v>
      </c>
      <c r="K5127" t="s">
        <v>24</v>
      </c>
      <c r="L5127" t="s">
        <v>25</v>
      </c>
      <c r="M5127" t="s">
        <v>6146</v>
      </c>
    </row>
    <row r="5128" spans="1:13" x14ac:dyDescent="0.3">
      <c r="A5128" t="s">
        <v>25463</v>
      </c>
      <c r="C5128" t="s">
        <v>25397</v>
      </c>
      <c r="D5128">
        <v>2</v>
      </c>
      <c r="E5128" s="1">
        <v>8559</v>
      </c>
      <c r="G5128" t="s">
        <v>34</v>
      </c>
      <c r="H5128" t="s">
        <v>6143</v>
      </c>
      <c r="I5128" t="s">
        <v>25464</v>
      </c>
      <c r="J5128" t="s">
        <v>1021</v>
      </c>
      <c r="K5128" t="s">
        <v>24</v>
      </c>
      <c r="L5128" t="s">
        <v>25</v>
      </c>
      <c r="M5128" t="s">
        <v>6146</v>
      </c>
    </row>
    <row r="5129" spans="1:13" x14ac:dyDescent="0.3">
      <c r="A5129" t="s">
        <v>7159</v>
      </c>
      <c r="C5129" t="s">
        <v>6985</v>
      </c>
      <c r="D5129">
        <v>6</v>
      </c>
      <c r="E5129" s="1">
        <v>16403</v>
      </c>
      <c r="G5129" t="s">
        <v>34</v>
      </c>
      <c r="H5129" t="s">
        <v>6143</v>
      </c>
      <c r="I5129" t="s">
        <v>7160</v>
      </c>
      <c r="J5129" t="s">
        <v>307</v>
      </c>
      <c r="K5129" t="s">
        <v>24</v>
      </c>
      <c r="L5129" t="s">
        <v>25</v>
      </c>
      <c r="M5129" t="s">
        <v>6146</v>
      </c>
    </row>
    <row r="5130" spans="1:13" x14ac:dyDescent="0.3">
      <c r="A5130" t="s">
        <v>32085</v>
      </c>
      <c r="C5130" t="s">
        <v>31866</v>
      </c>
      <c r="D5130">
        <v>6</v>
      </c>
      <c r="E5130" s="1">
        <v>16155</v>
      </c>
      <c r="G5130" t="s">
        <v>34</v>
      </c>
      <c r="H5130" t="s">
        <v>6143</v>
      </c>
      <c r="I5130" t="s">
        <v>32086</v>
      </c>
      <c r="J5130" t="s">
        <v>769</v>
      </c>
      <c r="K5130" t="s">
        <v>24</v>
      </c>
      <c r="L5130" t="s">
        <v>25</v>
      </c>
      <c r="M5130" t="s">
        <v>6146</v>
      </c>
    </row>
    <row r="5131" spans="1:13" x14ac:dyDescent="0.3">
      <c r="A5131" t="s">
        <v>26635</v>
      </c>
      <c r="C5131" t="s">
        <v>26519</v>
      </c>
      <c r="D5131">
        <v>5</v>
      </c>
      <c r="E5131" s="1">
        <v>8229</v>
      </c>
      <c r="G5131" t="s">
        <v>34</v>
      </c>
      <c r="H5131" t="s">
        <v>6143</v>
      </c>
      <c r="I5131" t="s">
        <v>26636</v>
      </c>
      <c r="J5131" t="s">
        <v>2347</v>
      </c>
      <c r="K5131" t="s">
        <v>24</v>
      </c>
      <c r="L5131" t="s">
        <v>25</v>
      </c>
      <c r="M5131" t="s">
        <v>6146</v>
      </c>
    </row>
    <row r="5132" spans="1:13" x14ac:dyDescent="0.3">
      <c r="A5132" t="s">
        <v>2043</v>
      </c>
      <c r="C5132" t="s">
        <v>1852</v>
      </c>
      <c r="D5132">
        <v>7</v>
      </c>
      <c r="E5132" s="1">
        <v>57776</v>
      </c>
      <c r="G5132" t="s">
        <v>13</v>
      </c>
      <c r="H5132" t="s">
        <v>2044</v>
      </c>
      <c r="I5132" t="s">
        <v>2045</v>
      </c>
      <c r="J5132" t="s">
        <v>165</v>
      </c>
      <c r="K5132" t="s">
        <v>24</v>
      </c>
      <c r="L5132" t="s">
        <v>170</v>
      </c>
      <c r="M5132" t="s">
        <v>105</v>
      </c>
    </row>
    <row r="5133" spans="1:13" x14ac:dyDescent="0.3">
      <c r="A5133" t="s">
        <v>7645</v>
      </c>
      <c r="C5133" t="s">
        <v>22837</v>
      </c>
      <c r="D5133">
        <v>52</v>
      </c>
      <c r="E5133" s="1">
        <v>6436113</v>
      </c>
      <c r="G5133" t="s">
        <v>69</v>
      </c>
      <c r="H5133" t="s">
        <v>22900</v>
      </c>
      <c r="I5133" t="s">
        <v>55</v>
      </c>
      <c r="K5133" t="s">
        <v>56</v>
      </c>
      <c r="L5133" t="s">
        <v>38</v>
      </c>
      <c r="M5133" t="s">
        <v>39</v>
      </c>
    </row>
    <row r="5134" spans="1:13" x14ac:dyDescent="0.3">
      <c r="A5134" t="s">
        <v>7645</v>
      </c>
      <c r="C5134" t="s">
        <v>15737</v>
      </c>
      <c r="D5134">
        <v>30</v>
      </c>
      <c r="E5134" s="1">
        <v>1132201</v>
      </c>
      <c r="G5134" t="s">
        <v>69</v>
      </c>
      <c r="H5134" t="s">
        <v>15955</v>
      </c>
      <c r="I5134" t="s">
        <v>55</v>
      </c>
      <c r="K5134" t="s">
        <v>56</v>
      </c>
      <c r="L5134" t="s">
        <v>38</v>
      </c>
      <c r="M5134" t="s">
        <v>39</v>
      </c>
    </row>
    <row r="5135" spans="1:13" x14ac:dyDescent="0.3">
      <c r="A5135" t="s">
        <v>7645</v>
      </c>
      <c r="C5135" t="s">
        <v>7634</v>
      </c>
      <c r="D5135">
        <v>34</v>
      </c>
      <c r="E5135" s="1">
        <v>2999896</v>
      </c>
      <c r="G5135" t="s">
        <v>1309</v>
      </c>
      <c r="H5135" t="s">
        <v>7646</v>
      </c>
      <c r="I5135" t="s">
        <v>55</v>
      </c>
      <c r="K5135" t="s">
        <v>56</v>
      </c>
      <c r="L5135" t="s">
        <v>38</v>
      </c>
      <c r="M5135" t="s">
        <v>1310</v>
      </c>
    </row>
    <row r="5136" spans="1:13" x14ac:dyDescent="0.3">
      <c r="A5136" t="s">
        <v>21806</v>
      </c>
      <c r="C5136" t="s">
        <v>21714</v>
      </c>
      <c r="D5136">
        <v>73</v>
      </c>
      <c r="E5136" s="1">
        <v>4185153</v>
      </c>
      <c r="G5136" t="s">
        <v>13</v>
      </c>
      <c r="H5136" t="s">
        <v>21807</v>
      </c>
      <c r="I5136" t="s">
        <v>8470</v>
      </c>
      <c r="J5136" t="s">
        <v>119</v>
      </c>
      <c r="K5136" t="s">
        <v>24</v>
      </c>
      <c r="L5136" t="s">
        <v>17</v>
      </c>
      <c r="M5136" t="s">
        <v>31</v>
      </c>
    </row>
    <row r="5137" spans="1:13" x14ac:dyDescent="0.3">
      <c r="A5137" t="s">
        <v>21806</v>
      </c>
      <c r="C5137" t="s">
        <v>35954</v>
      </c>
      <c r="D5137">
        <v>98</v>
      </c>
      <c r="E5137" s="1">
        <v>5034197</v>
      </c>
      <c r="G5137" t="s">
        <v>13</v>
      </c>
      <c r="H5137" t="s">
        <v>35976</v>
      </c>
      <c r="I5137" t="s">
        <v>8470</v>
      </c>
      <c r="J5137" t="s">
        <v>119</v>
      </c>
      <c r="K5137" t="s">
        <v>24</v>
      </c>
      <c r="L5137" t="s">
        <v>17</v>
      </c>
      <c r="M5137" t="s">
        <v>31</v>
      </c>
    </row>
    <row r="5138" spans="1:13" x14ac:dyDescent="0.3">
      <c r="A5138" t="s">
        <v>1516</v>
      </c>
      <c r="C5138" t="s">
        <v>1275</v>
      </c>
      <c r="D5138">
        <v>5</v>
      </c>
      <c r="E5138" s="1">
        <v>50000</v>
      </c>
      <c r="G5138" t="s">
        <v>111</v>
      </c>
      <c r="H5138" t="s">
        <v>1517</v>
      </c>
      <c r="I5138" t="s">
        <v>867</v>
      </c>
      <c r="J5138" t="s">
        <v>280</v>
      </c>
      <c r="K5138" t="s">
        <v>24</v>
      </c>
      <c r="L5138" t="s">
        <v>25</v>
      </c>
      <c r="M5138" t="s">
        <v>120</v>
      </c>
    </row>
    <row r="5139" spans="1:13" x14ac:dyDescent="0.3">
      <c r="A5139" t="s">
        <v>1516</v>
      </c>
      <c r="C5139" t="s">
        <v>28936</v>
      </c>
      <c r="D5139">
        <v>4</v>
      </c>
      <c r="E5139" s="1">
        <v>50000</v>
      </c>
      <c r="G5139" t="s">
        <v>111</v>
      </c>
      <c r="H5139" t="s">
        <v>28980</v>
      </c>
      <c r="I5139" t="s">
        <v>867</v>
      </c>
      <c r="J5139" t="s">
        <v>280</v>
      </c>
      <c r="K5139" t="s">
        <v>24</v>
      </c>
      <c r="L5139" t="s">
        <v>25</v>
      </c>
      <c r="M5139" t="s">
        <v>120</v>
      </c>
    </row>
    <row r="5140" spans="1:13" x14ac:dyDescent="0.3">
      <c r="A5140" t="s">
        <v>1516</v>
      </c>
      <c r="C5140" t="s">
        <v>27194</v>
      </c>
      <c r="D5140">
        <v>14</v>
      </c>
      <c r="E5140" s="1">
        <v>125000</v>
      </c>
      <c r="G5140" t="s">
        <v>111</v>
      </c>
      <c r="H5140" t="s">
        <v>27402</v>
      </c>
      <c r="I5140" t="s">
        <v>867</v>
      </c>
      <c r="J5140" t="s">
        <v>280</v>
      </c>
      <c r="K5140" t="s">
        <v>24</v>
      </c>
      <c r="L5140" t="s">
        <v>25</v>
      </c>
      <c r="M5140" t="s">
        <v>120</v>
      </c>
    </row>
    <row r="5141" spans="1:13" x14ac:dyDescent="0.3">
      <c r="A5141" t="s">
        <v>1516</v>
      </c>
      <c r="C5141" t="s">
        <v>29922</v>
      </c>
      <c r="D5141">
        <v>31</v>
      </c>
      <c r="E5141" s="1">
        <v>3000000</v>
      </c>
      <c r="G5141" t="s">
        <v>111</v>
      </c>
      <c r="H5141" t="s">
        <v>30060</v>
      </c>
      <c r="I5141" t="s">
        <v>867</v>
      </c>
      <c r="J5141" t="s">
        <v>280</v>
      </c>
      <c r="K5141" t="s">
        <v>24</v>
      </c>
      <c r="L5141" t="s">
        <v>25</v>
      </c>
      <c r="M5141" t="s">
        <v>120</v>
      </c>
    </row>
    <row r="5142" spans="1:13" x14ac:dyDescent="0.3">
      <c r="A5142" t="s">
        <v>1516</v>
      </c>
      <c r="C5142" t="s">
        <v>5155</v>
      </c>
      <c r="D5142">
        <v>11</v>
      </c>
      <c r="E5142" s="1">
        <v>550000</v>
      </c>
      <c r="G5142" t="s">
        <v>111</v>
      </c>
      <c r="H5142" t="s">
        <v>5330</v>
      </c>
      <c r="I5142" t="s">
        <v>867</v>
      </c>
      <c r="J5142" t="s">
        <v>280</v>
      </c>
      <c r="K5142" t="s">
        <v>24</v>
      </c>
      <c r="L5142" t="s">
        <v>25</v>
      </c>
      <c r="M5142" t="s">
        <v>120</v>
      </c>
    </row>
    <row r="5143" spans="1:13" x14ac:dyDescent="0.3">
      <c r="A5143" t="s">
        <v>16893</v>
      </c>
      <c r="C5143" t="s">
        <v>23427</v>
      </c>
      <c r="D5143">
        <v>12</v>
      </c>
      <c r="E5143" s="1">
        <v>50000</v>
      </c>
      <c r="G5143" t="s">
        <v>111</v>
      </c>
      <c r="H5143" t="s">
        <v>23494</v>
      </c>
      <c r="I5143" t="s">
        <v>1340</v>
      </c>
      <c r="J5143" t="s">
        <v>1250</v>
      </c>
      <c r="K5143" t="s">
        <v>24</v>
      </c>
      <c r="L5143" t="s">
        <v>25</v>
      </c>
      <c r="M5143" t="s">
        <v>120</v>
      </c>
    </row>
    <row r="5144" spans="1:13" x14ac:dyDescent="0.3">
      <c r="A5144" t="s">
        <v>16893</v>
      </c>
      <c r="C5144" t="s">
        <v>21173</v>
      </c>
      <c r="D5144">
        <v>10</v>
      </c>
      <c r="E5144" s="1">
        <v>95002</v>
      </c>
      <c r="G5144" t="s">
        <v>111</v>
      </c>
      <c r="H5144" t="s">
        <v>21634</v>
      </c>
      <c r="I5144" t="s">
        <v>1340</v>
      </c>
      <c r="J5144" t="s">
        <v>1250</v>
      </c>
      <c r="K5144" t="s">
        <v>24</v>
      </c>
      <c r="L5144" t="s">
        <v>25</v>
      </c>
      <c r="M5144" t="s">
        <v>120</v>
      </c>
    </row>
    <row r="5145" spans="1:13" x14ac:dyDescent="0.3">
      <c r="A5145" t="s">
        <v>16893</v>
      </c>
      <c r="C5145" t="s">
        <v>16755</v>
      </c>
      <c r="D5145">
        <v>18</v>
      </c>
      <c r="E5145" s="1">
        <v>120577</v>
      </c>
      <c r="G5145" t="s">
        <v>111</v>
      </c>
      <c r="H5145" t="s">
        <v>16894</v>
      </c>
      <c r="I5145" t="s">
        <v>1340</v>
      </c>
      <c r="J5145" t="s">
        <v>1250</v>
      </c>
      <c r="K5145" t="s">
        <v>24</v>
      </c>
      <c r="L5145" t="s">
        <v>25</v>
      </c>
      <c r="M5145" t="s">
        <v>120</v>
      </c>
    </row>
    <row r="5146" spans="1:13" x14ac:dyDescent="0.3">
      <c r="A5146" t="s">
        <v>23126</v>
      </c>
      <c r="C5146" t="s">
        <v>28936</v>
      </c>
      <c r="D5146">
        <v>7</v>
      </c>
      <c r="E5146" s="1">
        <v>239363</v>
      </c>
      <c r="G5146" t="s">
        <v>516</v>
      </c>
      <c r="H5146" t="s">
        <v>29072</v>
      </c>
      <c r="I5146" t="s">
        <v>252</v>
      </c>
      <c r="J5146" t="s">
        <v>253</v>
      </c>
      <c r="K5146" t="s">
        <v>51</v>
      </c>
      <c r="L5146" t="s">
        <v>44</v>
      </c>
      <c r="M5146" t="s">
        <v>2736</v>
      </c>
    </row>
    <row r="5147" spans="1:13" x14ac:dyDescent="0.3">
      <c r="A5147" t="s">
        <v>23126</v>
      </c>
      <c r="C5147" t="s">
        <v>22837</v>
      </c>
      <c r="D5147">
        <v>59</v>
      </c>
      <c r="E5147" s="1">
        <v>1380000</v>
      </c>
      <c r="G5147" t="s">
        <v>48</v>
      </c>
      <c r="H5147" t="s">
        <v>23127</v>
      </c>
      <c r="I5147" t="s">
        <v>252</v>
      </c>
      <c r="J5147" t="s">
        <v>253</v>
      </c>
      <c r="K5147" t="s">
        <v>51</v>
      </c>
      <c r="L5147" t="s">
        <v>44</v>
      </c>
      <c r="M5147" t="s">
        <v>354</v>
      </c>
    </row>
    <row r="5148" spans="1:13" x14ac:dyDescent="0.3">
      <c r="A5148" t="s">
        <v>4053</v>
      </c>
      <c r="C5148" t="s">
        <v>3657</v>
      </c>
      <c r="D5148">
        <v>39</v>
      </c>
      <c r="E5148" s="1">
        <v>1591343</v>
      </c>
      <c r="G5148" t="s">
        <v>48</v>
      </c>
      <c r="H5148" t="s">
        <v>4054</v>
      </c>
      <c r="I5148" t="s">
        <v>4055</v>
      </c>
      <c r="J5148" t="s">
        <v>4056</v>
      </c>
      <c r="K5148" t="s">
        <v>51</v>
      </c>
      <c r="L5148" t="s">
        <v>44</v>
      </c>
      <c r="M5148" t="s">
        <v>190</v>
      </c>
    </row>
    <row r="5149" spans="1:13" x14ac:dyDescent="0.3">
      <c r="A5149" t="s">
        <v>4053</v>
      </c>
      <c r="C5149" t="s">
        <v>10471</v>
      </c>
      <c r="D5149">
        <v>79</v>
      </c>
      <c r="E5149" s="1">
        <v>1567638</v>
      </c>
      <c r="G5149" t="s">
        <v>516</v>
      </c>
      <c r="H5149" t="s">
        <v>10472</v>
      </c>
      <c r="I5149" t="s">
        <v>4055</v>
      </c>
      <c r="J5149" t="s">
        <v>4056</v>
      </c>
      <c r="K5149" t="s">
        <v>51</v>
      </c>
      <c r="L5149" t="s">
        <v>44</v>
      </c>
      <c r="M5149" t="s">
        <v>2736</v>
      </c>
    </row>
    <row r="5150" spans="1:13" x14ac:dyDescent="0.3">
      <c r="A5150" t="s">
        <v>9133</v>
      </c>
      <c r="C5150" t="s">
        <v>9114</v>
      </c>
      <c r="D5150">
        <v>11</v>
      </c>
      <c r="E5150" s="1">
        <v>260000</v>
      </c>
      <c r="G5150" t="s">
        <v>111</v>
      </c>
      <c r="H5150" t="s">
        <v>9134</v>
      </c>
      <c r="I5150" t="s">
        <v>70</v>
      </c>
      <c r="J5150" t="s">
        <v>70</v>
      </c>
      <c r="K5150" t="s">
        <v>24</v>
      </c>
      <c r="L5150" t="s">
        <v>25</v>
      </c>
      <c r="M5150" t="s">
        <v>120</v>
      </c>
    </row>
    <row r="5151" spans="1:13" x14ac:dyDescent="0.3">
      <c r="A5151" t="s">
        <v>9133</v>
      </c>
      <c r="C5151" t="s">
        <v>34985</v>
      </c>
      <c r="D5151">
        <v>30</v>
      </c>
      <c r="E5151" s="1">
        <v>379500</v>
      </c>
      <c r="G5151" t="s">
        <v>111</v>
      </c>
      <c r="H5151" t="s">
        <v>34999</v>
      </c>
      <c r="I5151" t="s">
        <v>70</v>
      </c>
      <c r="J5151" t="s">
        <v>70</v>
      </c>
      <c r="K5151" t="s">
        <v>24</v>
      </c>
      <c r="L5151" t="s">
        <v>25</v>
      </c>
      <c r="M5151" t="s">
        <v>232</v>
      </c>
    </row>
    <row r="5152" spans="1:13" x14ac:dyDescent="0.3">
      <c r="A5152" t="s">
        <v>9133</v>
      </c>
      <c r="C5152" t="s">
        <v>33755</v>
      </c>
      <c r="D5152">
        <v>2</v>
      </c>
      <c r="E5152" s="1">
        <v>10000</v>
      </c>
      <c r="G5152" t="s">
        <v>111</v>
      </c>
      <c r="H5152" t="s">
        <v>8156</v>
      </c>
      <c r="I5152" t="s">
        <v>70</v>
      </c>
      <c r="J5152" t="s">
        <v>70</v>
      </c>
      <c r="K5152" t="s">
        <v>24</v>
      </c>
      <c r="L5152" t="s">
        <v>25</v>
      </c>
      <c r="M5152" t="s">
        <v>232</v>
      </c>
    </row>
    <row r="5153" spans="1:13" x14ac:dyDescent="0.3">
      <c r="A5153" t="s">
        <v>9133</v>
      </c>
      <c r="C5153" t="s">
        <v>37529</v>
      </c>
      <c r="D5153">
        <v>34</v>
      </c>
      <c r="E5153" s="1">
        <v>675000</v>
      </c>
      <c r="G5153" t="s">
        <v>111</v>
      </c>
      <c r="H5153" t="s">
        <v>37553</v>
      </c>
      <c r="I5153" t="s">
        <v>70</v>
      </c>
      <c r="J5153" t="s">
        <v>70</v>
      </c>
      <c r="K5153" t="s">
        <v>24</v>
      </c>
      <c r="L5153" t="s">
        <v>25</v>
      </c>
      <c r="M5153" t="s">
        <v>232</v>
      </c>
    </row>
    <row r="5154" spans="1:13" x14ac:dyDescent="0.3">
      <c r="A5154" t="s">
        <v>9133</v>
      </c>
      <c r="C5154" t="s">
        <v>18238</v>
      </c>
      <c r="D5154">
        <v>52</v>
      </c>
      <c r="E5154" s="1">
        <v>16294847</v>
      </c>
      <c r="G5154" t="s">
        <v>111</v>
      </c>
      <c r="H5154" t="s">
        <v>18292</v>
      </c>
      <c r="I5154" t="s">
        <v>70</v>
      </c>
      <c r="J5154" t="s">
        <v>70</v>
      </c>
      <c r="K5154" t="s">
        <v>24</v>
      </c>
      <c r="L5154" t="s">
        <v>25</v>
      </c>
      <c r="M5154" t="s">
        <v>120</v>
      </c>
    </row>
    <row r="5155" spans="1:13" x14ac:dyDescent="0.3">
      <c r="A5155" t="s">
        <v>9133</v>
      </c>
      <c r="C5155" t="s">
        <v>24581</v>
      </c>
      <c r="D5155">
        <v>94</v>
      </c>
      <c r="E5155" s="1">
        <v>9446532</v>
      </c>
      <c r="G5155" t="s">
        <v>111</v>
      </c>
      <c r="H5155" t="s">
        <v>24584</v>
      </c>
      <c r="I5155" t="s">
        <v>70</v>
      </c>
      <c r="J5155" t="s">
        <v>70</v>
      </c>
      <c r="K5155" t="s">
        <v>24</v>
      </c>
      <c r="L5155" t="s">
        <v>25</v>
      </c>
      <c r="M5155" t="s">
        <v>120</v>
      </c>
    </row>
    <row r="5156" spans="1:13" x14ac:dyDescent="0.3">
      <c r="A5156" t="s">
        <v>9133</v>
      </c>
      <c r="C5156" t="s">
        <v>25248</v>
      </c>
      <c r="D5156">
        <v>24</v>
      </c>
      <c r="E5156" s="1">
        <v>672000</v>
      </c>
      <c r="G5156" t="s">
        <v>111</v>
      </c>
      <c r="H5156" t="s">
        <v>25258</v>
      </c>
      <c r="I5156" t="s">
        <v>70</v>
      </c>
      <c r="J5156" t="s">
        <v>70</v>
      </c>
      <c r="K5156" t="s">
        <v>24</v>
      </c>
      <c r="L5156" t="s">
        <v>25</v>
      </c>
      <c r="M5156" t="s">
        <v>120</v>
      </c>
    </row>
    <row r="5157" spans="1:13" x14ac:dyDescent="0.3">
      <c r="A5157" t="s">
        <v>9133</v>
      </c>
      <c r="C5157" t="s">
        <v>26485</v>
      </c>
      <c r="D5157">
        <v>48</v>
      </c>
      <c r="E5157" s="1">
        <v>3295118</v>
      </c>
      <c r="G5157" t="s">
        <v>111</v>
      </c>
      <c r="H5157" t="s">
        <v>26505</v>
      </c>
      <c r="I5157" t="s">
        <v>70</v>
      </c>
      <c r="J5157" t="s">
        <v>70</v>
      </c>
      <c r="K5157" t="s">
        <v>24</v>
      </c>
      <c r="L5157" t="s">
        <v>25</v>
      </c>
      <c r="M5157" t="s">
        <v>120</v>
      </c>
    </row>
    <row r="5158" spans="1:13" x14ac:dyDescent="0.3">
      <c r="A5158" t="s">
        <v>9133</v>
      </c>
      <c r="C5158" t="s">
        <v>20950</v>
      </c>
      <c r="D5158">
        <v>12</v>
      </c>
      <c r="E5158" s="1">
        <v>300000</v>
      </c>
      <c r="G5158" t="s">
        <v>111</v>
      </c>
      <c r="H5158" t="s">
        <v>20969</v>
      </c>
      <c r="I5158" t="s">
        <v>70</v>
      </c>
      <c r="J5158" t="s">
        <v>70</v>
      </c>
      <c r="K5158" t="s">
        <v>24</v>
      </c>
      <c r="L5158" t="s">
        <v>25</v>
      </c>
      <c r="M5158" t="s">
        <v>232</v>
      </c>
    </row>
    <row r="5159" spans="1:13" x14ac:dyDescent="0.3">
      <c r="A5159" t="s">
        <v>9133</v>
      </c>
      <c r="C5159" t="s">
        <v>31728</v>
      </c>
      <c r="D5159">
        <v>12</v>
      </c>
      <c r="E5159" s="1">
        <v>900000</v>
      </c>
      <c r="G5159" t="s">
        <v>111</v>
      </c>
      <c r="H5159" t="s">
        <v>31737</v>
      </c>
      <c r="I5159" t="s">
        <v>70</v>
      </c>
      <c r="J5159" t="s">
        <v>70</v>
      </c>
      <c r="K5159" t="s">
        <v>24</v>
      </c>
      <c r="L5159" t="s">
        <v>25</v>
      </c>
      <c r="M5159" t="s">
        <v>120</v>
      </c>
    </row>
    <row r="5160" spans="1:13" x14ac:dyDescent="0.3">
      <c r="A5160" t="s">
        <v>11397</v>
      </c>
      <c r="C5160" t="s">
        <v>28282</v>
      </c>
      <c r="D5160">
        <v>14</v>
      </c>
      <c r="E5160" s="1">
        <v>99876</v>
      </c>
      <c r="G5160" t="s">
        <v>13</v>
      </c>
      <c r="H5160" t="s">
        <v>28630</v>
      </c>
      <c r="I5160" t="s">
        <v>2411</v>
      </c>
      <c r="J5160" t="s">
        <v>2144</v>
      </c>
      <c r="K5160" t="s">
        <v>2145</v>
      </c>
      <c r="L5160" t="s">
        <v>38</v>
      </c>
      <c r="M5160" t="s">
        <v>18</v>
      </c>
    </row>
    <row r="5161" spans="1:13" x14ac:dyDescent="0.3">
      <c r="A5161" t="s">
        <v>11397</v>
      </c>
      <c r="C5161" t="s">
        <v>21714</v>
      </c>
      <c r="D5161">
        <v>16</v>
      </c>
      <c r="E5161" s="1">
        <v>90000</v>
      </c>
      <c r="G5161" t="s">
        <v>34</v>
      </c>
      <c r="H5161" t="s">
        <v>21786</v>
      </c>
      <c r="I5161" t="s">
        <v>2411</v>
      </c>
      <c r="J5161" t="s">
        <v>2144</v>
      </c>
      <c r="K5161" t="s">
        <v>2145</v>
      </c>
      <c r="L5161" t="s">
        <v>38</v>
      </c>
      <c r="M5161" t="s">
        <v>740</v>
      </c>
    </row>
    <row r="5162" spans="1:13" x14ac:dyDescent="0.3">
      <c r="A5162" t="s">
        <v>11397</v>
      </c>
      <c r="C5162" t="s">
        <v>11813</v>
      </c>
      <c r="D5162">
        <v>55</v>
      </c>
      <c r="E5162" s="1">
        <v>465697</v>
      </c>
      <c r="G5162" t="s">
        <v>48</v>
      </c>
      <c r="H5162" t="s">
        <v>11852</v>
      </c>
      <c r="I5162" t="s">
        <v>2411</v>
      </c>
      <c r="J5162" t="s">
        <v>2144</v>
      </c>
      <c r="K5162" t="s">
        <v>2145</v>
      </c>
      <c r="L5162" t="s">
        <v>38</v>
      </c>
      <c r="M5162" t="s">
        <v>190</v>
      </c>
    </row>
    <row r="5163" spans="1:13" x14ac:dyDescent="0.3">
      <c r="A5163" t="s">
        <v>11397</v>
      </c>
      <c r="C5163" t="s">
        <v>11317</v>
      </c>
      <c r="D5163">
        <v>3</v>
      </c>
      <c r="E5163" s="1">
        <v>57135</v>
      </c>
      <c r="G5163" t="s">
        <v>13</v>
      </c>
      <c r="H5163" t="s">
        <v>11398</v>
      </c>
      <c r="I5163" t="s">
        <v>2411</v>
      </c>
      <c r="J5163" t="s">
        <v>2144</v>
      </c>
      <c r="K5163" t="s">
        <v>2145</v>
      </c>
      <c r="L5163" t="s">
        <v>38</v>
      </c>
      <c r="M5163" t="s">
        <v>450</v>
      </c>
    </row>
    <row r="5164" spans="1:13" x14ac:dyDescent="0.3">
      <c r="A5164" t="s">
        <v>11397</v>
      </c>
      <c r="C5164" t="s">
        <v>37047</v>
      </c>
      <c r="D5164">
        <v>105</v>
      </c>
      <c r="E5164" s="1">
        <v>7000000</v>
      </c>
      <c r="G5164" t="s">
        <v>13</v>
      </c>
      <c r="H5164" t="s">
        <v>37246</v>
      </c>
      <c r="I5164" t="s">
        <v>2411</v>
      </c>
      <c r="J5164" t="s">
        <v>2144</v>
      </c>
      <c r="K5164" t="s">
        <v>2145</v>
      </c>
      <c r="L5164" t="s">
        <v>38</v>
      </c>
      <c r="M5164" t="s">
        <v>450</v>
      </c>
    </row>
    <row r="5165" spans="1:13" x14ac:dyDescent="0.3">
      <c r="A5165" t="s">
        <v>11397</v>
      </c>
      <c r="C5165" t="s">
        <v>36834</v>
      </c>
      <c r="D5165">
        <v>18</v>
      </c>
      <c r="E5165" s="1">
        <v>100000</v>
      </c>
      <c r="G5165" t="s">
        <v>13</v>
      </c>
      <c r="H5165" t="s">
        <v>36882</v>
      </c>
      <c r="I5165" t="s">
        <v>2411</v>
      </c>
      <c r="J5165" t="s">
        <v>2144</v>
      </c>
      <c r="K5165" t="s">
        <v>2145</v>
      </c>
      <c r="L5165" t="s">
        <v>17</v>
      </c>
      <c r="M5165" t="s">
        <v>450</v>
      </c>
    </row>
    <row r="5166" spans="1:13" x14ac:dyDescent="0.3">
      <c r="A5166" t="s">
        <v>28411</v>
      </c>
      <c r="C5166" t="s">
        <v>28282</v>
      </c>
      <c r="D5166">
        <v>36</v>
      </c>
      <c r="E5166" s="1">
        <v>2518474</v>
      </c>
      <c r="G5166" t="s">
        <v>13</v>
      </c>
      <c r="H5166" t="s">
        <v>28412</v>
      </c>
      <c r="I5166" t="s">
        <v>2352</v>
      </c>
      <c r="K5166" t="s">
        <v>37</v>
      </c>
      <c r="L5166" t="s">
        <v>38</v>
      </c>
      <c r="M5166" t="s">
        <v>45</v>
      </c>
    </row>
    <row r="5167" spans="1:13" x14ac:dyDescent="0.3">
      <c r="A5167" t="s">
        <v>2037</v>
      </c>
      <c r="C5167" t="s">
        <v>2269</v>
      </c>
      <c r="D5167">
        <v>61</v>
      </c>
      <c r="E5167" s="1">
        <v>968809</v>
      </c>
      <c r="G5167" t="s">
        <v>13</v>
      </c>
      <c r="H5167" t="s">
        <v>2894</v>
      </c>
      <c r="I5167" t="s">
        <v>2039</v>
      </c>
      <c r="J5167" t="s">
        <v>2040</v>
      </c>
      <c r="K5167" t="s">
        <v>37</v>
      </c>
      <c r="L5167" t="s">
        <v>38</v>
      </c>
      <c r="M5167" t="s">
        <v>450</v>
      </c>
    </row>
    <row r="5168" spans="1:13" x14ac:dyDescent="0.3">
      <c r="A5168" t="s">
        <v>2037</v>
      </c>
      <c r="C5168" t="s">
        <v>1852</v>
      </c>
      <c r="D5168">
        <v>13</v>
      </c>
      <c r="E5168" s="1">
        <v>166118</v>
      </c>
      <c r="G5168" t="s">
        <v>13</v>
      </c>
      <c r="H5168" t="s">
        <v>2038</v>
      </c>
      <c r="I5168" t="s">
        <v>2039</v>
      </c>
      <c r="J5168" t="s">
        <v>2040</v>
      </c>
      <c r="K5168" t="s">
        <v>37</v>
      </c>
      <c r="L5168" t="s">
        <v>38</v>
      </c>
      <c r="M5168" t="s">
        <v>450</v>
      </c>
    </row>
    <row r="5169" spans="1:13" x14ac:dyDescent="0.3">
      <c r="A5169" t="s">
        <v>2037</v>
      </c>
      <c r="C5169" t="s">
        <v>29922</v>
      </c>
      <c r="D5169">
        <v>18</v>
      </c>
      <c r="E5169" s="1">
        <v>100000</v>
      </c>
      <c r="G5169" t="s">
        <v>13</v>
      </c>
      <c r="H5169" t="s">
        <v>30339</v>
      </c>
      <c r="I5169" t="s">
        <v>2039</v>
      </c>
      <c r="J5169" t="s">
        <v>2040</v>
      </c>
      <c r="K5169" t="s">
        <v>37</v>
      </c>
      <c r="L5169" t="s">
        <v>17</v>
      </c>
      <c r="M5169" t="s">
        <v>450</v>
      </c>
    </row>
    <row r="5170" spans="1:13" x14ac:dyDescent="0.3">
      <c r="A5170" t="s">
        <v>2037</v>
      </c>
      <c r="C5170" t="s">
        <v>30851</v>
      </c>
      <c r="D5170">
        <v>19</v>
      </c>
      <c r="E5170" s="1">
        <v>99000</v>
      </c>
      <c r="G5170" t="s">
        <v>34</v>
      </c>
      <c r="H5170" t="s">
        <v>16129</v>
      </c>
      <c r="I5170" t="s">
        <v>2039</v>
      </c>
      <c r="J5170" t="s">
        <v>2040</v>
      </c>
      <c r="K5170" t="s">
        <v>37</v>
      </c>
      <c r="L5170" t="s">
        <v>38</v>
      </c>
      <c r="M5170" t="s">
        <v>202</v>
      </c>
    </row>
    <row r="5171" spans="1:13" x14ac:dyDescent="0.3">
      <c r="A5171" t="s">
        <v>2037</v>
      </c>
      <c r="C5171" t="s">
        <v>31181</v>
      </c>
      <c r="D5171">
        <v>31</v>
      </c>
      <c r="E5171" s="1">
        <v>200000</v>
      </c>
      <c r="G5171" t="s">
        <v>13</v>
      </c>
      <c r="H5171" t="s">
        <v>31236</v>
      </c>
      <c r="I5171" t="s">
        <v>2039</v>
      </c>
      <c r="J5171" t="s">
        <v>2040</v>
      </c>
      <c r="K5171" t="s">
        <v>37</v>
      </c>
      <c r="L5171" t="s">
        <v>17</v>
      </c>
      <c r="M5171" t="s">
        <v>450</v>
      </c>
    </row>
    <row r="5172" spans="1:13" x14ac:dyDescent="0.3">
      <c r="A5172" t="s">
        <v>2037</v>
      </c>
      <c r="C5172" t="s">
        <v>5025</v>
      </c>
      <c r="D5172">
        <v>24</v>
      </c>
      <c r="E5172" s="1">
        <v>100000</v>
      </c>
      <c r="G5172" t="s">
        <v>13</v>
      </c>
      <c r="H5172" t="s">
        <v>5073</v>
      </c>
      <c r="I5172" t="s">
        <v>2039</v>
      </c>
      <c r="J5172" t="s">
        <v>2040</v>
      </c>
      <c r="K5172" t="s">
        <v>37</v>
      </c>
      <c r="L5172" t="s">
        <v>17</v>
      </c>
      <c r="M5172" t="s">
        <v>450</v>
      </c>
    </row>
    <row r="5173" spans="1:13" x14ac:dyDescent="0.3">
      <c r="A5173" t="s">
        <v>2037</v>
      </c>
      <c r="C5173" t="s">
        <v>15737</v>
      </c>
      <c r="D5173">
        <v>61</v>
      </c>
      <c r="E5173" s="1">
        <v>496605</v>
      </c>
      <c r="G5173" t="s">
        <v>168</v>
      </c>
      <c r="H5173" t="s">
        <v>16129</v>
      </c>
      <c r="I5173" t="s">
        <v>2039</v>
      </c>
      <c r="J5173" t="s">
        <v>2040</v>
      </c>
      <c r="K5173" t="s">
        <v>37</v>
      </c>
      <c r="L5173" t="s">
        <v>456</v>
      </c>
      <c r="M5173" t="s">
        <v>171</v>
      </c>
    </row>
    <row r="5174" spans="1:13" x14ac:dyDescent="0.3">
      <c r="A5174" t="s">
        <v>8766</v>
      </c>
      <c r="C5174" t="s">
        <v>21907</v>
      </c>
      <c r="D5174">
        <v>1</v>
      </c>
      <c r="E5174" s="1">
        <v>5000</v>
      </c>
      <c r="G5174" t="s">
        <v>21</v>
      </c>
      <c r="H5174" t="s">
        <v>68</v>
      </c>
      <c r="I5174" t="s">
        <v>6988</v>
      </c>
      <c r="J5174" t="s">
        <v>22</v>
      </c>
      <c r="K5174" t="s">
        <v>24</v>
      </c>
      <c r="L5174" t="s">
        <v>25</v>
      </c>
      <c r="M5174" t="s">
        <v>26</v>
      </c>
    </row>
    <row r="5175" spans="1:13" x14ac:dyDescent="0.3">
      <c r="A5175" t="s">
        <v>8766</v>
      </c>
      <c r="C5175" t="s">
        <v>16755</v>
      </c>
      <c r="D5175">
        <v>1</v>
      </c>
      <c r="E5175" s="1">
        <v>2500</v>
      </c>
      <c r="G5175" t="s">
        <v>21</v>
      </c>
      <c r="H5175" t="s">
        <v>68</v>
      </c>
      <c r="I5175" t="s">
        <v>6988</v>
      </c>
      <c r="J5175" t="s">
        <v>22</v>
      </c>
      <c r="K5175" t="s">
        <v>24</v>
      </c>
      <c r="L5175" t="s">
        <v>25</v>
      </c>
      <c r="M5175" t="s">
        <v>26</v>
      </c>
    </row>
    <row r="5176" spans="1:13" x14ac:dyDescent="0.3">
      <c r="A5176" t="s">
        <v>8766</v>
      </c>
      <c r="C5176" t="s">
        <v>12314</v>
      </c>
      <c r="D5176">
        <v>14</v>
      </c>
      <c r="E5176" s="1">
        <v>250000</v>
      </c>
      <c r="G5176" t="s">
        <v>111</v>
      </c>
      <c r="H5176" t="s">
        <v>12652</v>
      </c>
      <c r="I5176" t="s">
        <v>6988</v>
      </c>
      <c r="J5176" t="s">
        <v>22</v>
      </c>
      <c r="K5176" t="s">
        <v>24</v>
      </c>
      <c r="L5176" t="s">
        <v>25</v>
      </c>
      <c r="M5176" t="s">
        <v>232</v>
      </c>
    </row>
    <row r="5177" spans="1:13" x14ac:dyDescent="0.3">
      <c r="A5177" t="s">
        <v>8766</v>
      </c>
      <c r="C5177" t="s">
        <v>11494</v>
      </c>
      <c r="D5177">
        <v>1</v>
      </c>
      <c r="E5177" s="1">
        <v>5813</v>
      </c>
      <c r="G5177" t="s">
        <v>111</v>
      </c>
      <c r="H5177" t="s">
        <v>11604</v>
      </c>
      <c r="I5177" t="s">
        <v>6988</v>
      </c>
      <c r="J5177" t="s">
        <v>22</v>
      </c>
      <c r="K5177" t="s">
        <v>24</v>
      </c>
      <c r="L5177" t="s">
        <v>25</v>
      </c>
      <c r="M5177" t="s">
        <v>6109</v>
      </c>
    </row>
    <row r="5178" spans="1:13" x14ac:dyDescent="0.3">
      <c r="A5178" t="s">
        <v>8766</v>
      </c>
      <c r="C5178" t="s">
        <v>9547</v>
      </c>
      <c r="D5178">
        <v>1</v>
      </c>
      <c r="E5178" s="1">
        <v>10000</v>
      </c>
      <c r="G5178" t="s">
        <v>21</v>
      </c>
      <c r="H5178" t="s">
        <v>970</v>
      </c>
      <c r="I5178" t="s">
        <v>6988</v>
      </c>
      <c r="J5178" t="s">
        <v>22</v>
      </c>
      <c r="K5178" t="s">
        <v>24</v>
      </c>
      <c r="L5178" t="s">
        <v>25</v>
      </c>
      <c r="M5178" t="s">
        <v>26</v>
      </c>
    </row>
    <row r="5179" spans="1:13" x14ac:dyDescent="0.3">
      <c r="A5179" t="s">
        <v>8766</v>
      </c>
      <c r="C5179" t="s">
        <v>10275</v>
      </c>
      <c r="D5179">
        <v>1</v>
      </c>
      <c r="E5179" s="1">
        <v>25000</v>
      </c>
      <c r="G5179" t="s">
        <v>21</v>
      </c>
      <c r="H5179" t="s">
        <v>970</v>
      </c>
      <c r="I5179" t="s">
        <v>6988</v>
      </c>
      <c r="J5179" t="s">
        <v>22</v>
      </c>
      <c r="K5179" t="s">
        <v>24</v>
      </c>
      <c r="L5179" t="s">
        <v>25</v>
      </c>
      <c r="M5179" t="s">
        <v>26</v>
      </c>
    </row>
    <row r="5180" spans="1:13" x14ac:dyDescent="0.3">
      <c r="A5180" t="s">
        <v>8766</v>
      </c>
      <c r="C5180" t="s">
        <v>8666</v>
      </c>
      <c r="D5180">
        <v>2</v>
      </c>
      <c r="E5180" s="1">
        <v>25000</v>
      </c>
      <c r="G5180" t="s">
        <v>21</v>
      </c>
      <c r="H5180" t="s">
        <v>970</v>
      </c>
      <c r="I5180" t="s">
        <v>6988</v>
      </c>
      <c r="J5180" t="s">
        <v>22</v>
      </c>
      <c r="K5180" t="s">
        <v>24</v>
      </c>
      <c r="L5180" t="s">
        <v>25</v>
      </c>
      <c r="M5180" t="s">
        <v>26</v>
      </c>
    </row>
    <row r="5181" spans="1:13" x14ac:dyDescent="0.3">
      <c r="A5181" t="s">
        <v>8766</v>
      </c>
      <c r="C5181" t="s">
        <v>33603</v>
      </c>
      <c r="D5181">
        <v>44</v>
      </c>
      <c r="E5181" s="1">
        <v>500000</v>
      </c>
      <c r="G5181" t="s">
        <v>111</v>
      </c>
      <c r="H5181" t="s">
        <v>33627</v>
      </c>
      <c r="I5181" t="s">
        <v>6988</v>
      </c>
      <c r="J5181" t="s">
        <v>22</v>
      </c>
      <c r="K5181" t="s">
        <v>24</v>
      </c>
      <c r="L5181" t="s">
        <v>25</v>
      </c>
      <c r="M5181" t="s">
        <v>6109</v>
      </c>
    </row>
    <row r="5182" spans="1:13" x14ac:dyDescent="0.3">
      <c r="A5182" t="s">
        <v>8766</v>
      </c>
      <c r="C5182" t="s">
        <v>33603</v>
      </c>
      <c r="D5182">
        <v>2</v>
      </c>
      <c r="E5182" s="1">
        <v>10000</v>
      </c>
      <c r="G5182" t="s">
        <v>21</v>
      </c>
      <c r="H5182" t="s">
        <v>970</v>
      </c>
      <c r="I5182" t="s">
        <v>6988</v>
      </c>
      <c r="J5182" t="s">
        <v>22</v>
      </c>
      <c r="K5182" t="s">
        <v>24</v>
      </c>
      <c r="L5182" t="s">
        <v>25</v>
      </c>
      <c r="M5182" t="s">
        <v>26</v>
      </c>
    </row>
    <row r="5183" spans="1:13" x14ac:dyDescent="0.3">
      <c r="A5183" t="s">
        <v>8766</v>
      </c>
      <c r="C5183" t="s">
        <v>33438</v>
      </c>
      <c r="D5183">
        <v>69</v>
      </c>
      <c r="E5183" s="1">
        <v>3121959</v>
      </c>
      <c r="G5183" t="s">
        <v>111</v>
      </c>
      <c r="H5183" t="s">
        <v>33486</v>
      </c>
      <c r="I5183" t="s">
        <v>6988</v>
      </c>
      <c r="J5183" t="s">
        <v>22</v>
      </c>
      <c r="K5183" t="s">
        <v>24</v>
      </c>
      <c r="L5183" t="s">
        <v>25</v>
      </c>
      <c r="M5183" t="s">
        <v>87</v>
      </c>
    </row>
    <row r="5184" spans="1:13" x14ac:dyDescent="0.3">
      <c r="A5184" t="s">
        <v>8766</v>
      </c>
      <c r="C5184" t="s">
        <v>36770</v>
      </c>
      <c r="D5184">
        <v>1</v>
      </c>
      <c r="E5184" s="1">
        <v>6000</v>
      </c>
      <c r="G5184" t="s">
        <v>21</v>
      </c>
      <c r="H5184" t="s">
        <v>970</v>
      </c>
      <c r="I5184" t="s">
        <v>6988</v>
      </c>
      <c r="J5184" t="s">
        <v>22</v>
      </c>
      <c r="K5184" t="s">
        <v>24</v>
      </c>
      <c r="L5184" t="s">
        <v>25</v>
      </c>
      <c r="M5184" t="s">
        <v>26</v>
      </c>
    </row>
    <row r="5185" spans="1:13" x14ac:dyDescent="0.3">
      <c r="A5185" t="s">
        <v>8766</v>
      </c>
      <c r="C5185" t="s">
        <v>35954</v>
      </c>
      <c r="D5185">
        <v>12</v>
      </c>
      <c r="E5185" s="1">
        <v>1053150</v>
      </c>
      <c r="G5185" t="s">
        <v>111</v>
      </c>
      <c r="H5185" t="s">
        <v>36087</v>
      </c>
      <c r="I5185" t="s">
        <v>6988</v>
      </c>
      <c r="J5185" t="s">
        <v>22</v>
      </c>
      <c r="K5185" t="s">
        <v>24</v>
      </c>
      <c r="L5185" t="s">
        <v>25</v>
      </c>
      <c r="M5185" t="s">
        <v>120</v>
      </c>
    </row>
    <row r="5186" spans="1:13" x14ac:dyDescent="0.3">
      <c r="A5186" t="s">
        <v>8766</v>
      </c>
      <c r="C5186" t="s">
        <v>36101</v>
      </c>
      <c r="D5186">
        <v>12</v>
      </c>
      <c r="E5186" s="1">
        <v>14585</v>
      </c>
      <c r="G5186" t="s">
        <v>21</v>
      </c>
      <c r="H5186" t="s">
        <v>970</v>
      </c>
      <c r="I5186" t="s">
        <v>6988</v>
      </c>
      <c r="J5186" t="s">
        <v>22</v>
      </c>
      <c r="K5186" t="s">
        <v>24</v>
      </c>
      <c r="L5186" t="s">
        <v>25</v>
      </c>
      <c r="M5186" t="s">
        <v>26</v>
      </c>
    </row>
    <row r="5187" spans="1:13" x14ac:dyDescent="0.3">
      <c r="A5187" t="s">
        <v>8766</v>
      </c>
      <c r="C5187" t="s">
        <v>37685</v>
      </c>
      <c r="D5187">
        <v>12</v>
      </c>
      <c r="E5187" s="1">
        <v>14585</v>
      </c>
      <c r="G5187" t="s">
        <v>21</v>
      </c>
      <c r="H5187" t="s">
        <v>970</v>
      </c>
      <c r="I5187" t="s">
        <v>6988</v>
      </c>
      <c r="J5187" t="s">
        <v>22</v>
      </c>
      <c r="K5187" t="s">
        <v>24</v>
      </c>
      <c r="L5187" t="s">
        <v>25</v>
      </c>
      <c r="M5187" t="s">
        <v>26</v>
      </c>
    </row>
    <row r="5188" spans="1:13" x14ac:dyDescent="0.3">
      <c r="A5188" t="s">
        <v>8766</v>
      </c>
      <c r="C5188" t="s">
        <v>18024</v>
      </c>
      <c r="D5188">
        <v>12</v>
      </c>
      <c r="E5188" s="1">
        <v>5000</v>
      </c>
      <c r="G5188" t="s">
        <v>21</v>
      </c>
      <c r="H5188" t="s">
        <v>970</v>
      </c>
      <c r="I5188" t="s">
        <v>6988</v>
      </c>
      <c r="J5188" t="s">
        <v>22</v>
      </c>
      <c r="K5188" t="s">
        <v>24</v>
      </c>
      <c r="L5188" t="s">
        <v>25</v>
      </c>
      <c r="M5188" t="s">
        <v>26</v>
      </c>
    </row>
    <row r="5189" spans="1:13" x14ac:dyDescent="0.3">
      <c r="A5189" t="s">
        <v>8766</v>
      </c>
      <c r="C5189" t="s">
        <v>17948</v>
      </c>
      <c r="D5189">
        <v>12</v>
      </c>
      <c r="E5189" s="1">
        <v>14750</v>
      </c>
      <c r="G5189" t="s">
        <v>21</v>
      </c>
      <c r="H5189" t="s">
        <v>970</v>
      </c>
      <c r="I5189" t="s">
        <v>6988</v>
      </c>
      <c r="J5189" t="s">
        <v>22</v>
      </c>
      <c r="K5189" t="s">
        <v>24</v>
      </c>
      <c r="L5189" t="s">
        <v>25</v>
      </c>
      <c r="M5189" t="s">
        <v>26</v>
      </c>
    </row>
    <row r="5190" spans="1:13" x14ac:dyDescent="0.3">
      <c r="A5190" t="s">
        <v>8766</v>
      </c>
      <c r="C5190" t="s">
        <v>18172</v>
      </c>
      <c r="D5190">
        <v>4</v>
      </c>
      <c r="E5190" s="1">
        <v>70952</v>
      </c>
      <c r="G5190" t="s">
        <v>111</v>
      </c>
      <c r="H5190" t="s">
        <v>18207</v>
      </c>
      <c r="I5190" t="s">
        <v>6988</v>
      </c>
      <c r="J5190" t="s">
        <v>22</v>
      </c>
      <c r="K5190" t="s">
        <v>24</v>
      </c>
      <c r="L5190" t="s">
        <v>25</v>
      </c>
      <c r="M5190" t="s">
        <v>6109</v>
      </c>
    </row>
    <row r="5191" spans="1:13" x14ac:dyDescent="0.3">
      <c r="A5191" t="s">
        <v>8766</v>
      </c>
      <c r="C5191" t="s">
        <v>24725</v>
      </c>
      <c r="D5191">
        <v>44</v>
      </c>
      <c r="E5191" s="1">
        <v>660000</v>
      </c>
      <c r="G5191" t="s">
        <v>111</v>
      </c>
      <c r="H5191" t="s">
        <v>24727</v>
      </c>
      <c r="I5191" t="s">
        <v>6988</v>
      </c>
      <c r="J5191" t="s">
        <v>22</v>
      </c>
      <c r="K5191" t="s">
        <v>24</v>
      </c>
      <c r="L5191" t="s">
        <v>25</v>
      </c>
      <c r="M5191" t="s">
        <v>6109</v>
      </c>
    </row>
    <row r="5192" spans="1:13" x14ac:dyDescent="0.3">
      <c r="A5192" t="s">
        <v>8766</v>
      </c>
      <c r="C5192" t="s">
        <v>24450</v>
      </c>
      <c r="D5192">
        <v>36</v>
      </c>
      <c r="E5192" s="1">
        <v>1729060</v>
      </c>
      <c r="G5192" t="s">
        <v>111</v>
      </c>
      <c r="H5192" t="s">
        <v>24477</v>
      </c>
      <c r="I5192" t="s">
        <v>6988</v>
      </c>
      <c r="J5192" t="s">
        <v>22</v>
      </c>
      <c r="K5192" t="s">
        <v>24</v>
      </c>
      <c r="L5192" t="s">
        <v>25</v>
      </c>
      <c r="M5192" t="s">
        <v>120</v>
      </c>
    </row>
    <row r="5193" spans="1:13" x14ac:dyDescent="0.3">
      <c r="A5193" t="s">
        <v>8766</v>
      </c>
      <c r="C5193" t="s">
        <v>24785</v>
      </c>
      <c r="D5193">
        <v>12</v>
      </c>
      <c r="E5193" s="1">
        <v>14750</v>
      </c>
      <c r="G5193" t="s">
        <v>21</v>
      </c>
      <c r="H5193" t="s">
        <v>970</v>
      </c>
      <c r="I5193" t="s">
        <v>6988</v>
      </c>
      <c r="J5193" t="s">
        <v>22</v>
      </c>
      <c r="K5193" t="s">
        <v>24</v>
      </c>
      <c r="L5193" t="s">
        <v>25</v>
      </c>
      <c r="M5193" t="s">
        <v>26</v>
      </c>
    </row>
    <row r="5194" spans="1:13" x14ac:dyDescent="0.3">
      <c r="A5194" t="s">
        <v>8766</v>
      </c>
      <c r="C5194" t="s">
        <v>24677</v>
      </c>
      <c r="D5194">
        <v>12</v>
      </c>
      <c r="E5194" s="1">
        <v>5000</v>
      </c>
      <c r="G5194" t="s">
        <v>21</v>
      </c>
      <c r="H5194" t="s">
        <v>970</v>
      </c>
      <c r="I5194" t="s">
        <v>6988</v>
      </c>
      <c r="J5194" t="s">
        <v>22</v>
      </c>
      <c r="K5194" t="s">
        <v>24</v>
      </c>
      <c r="L5194" t="s">
        <v>25</v>
      </c>
      <c r="M5194" t="s">
        <v>26</v>
      </c>
    </row>
    <row r="5195" spans="1:13" x14ac:dyDescent="0.3">
      <c r="A5195" t="s">
        <v>8766</v>
      </c>
      <c r="C5195" t="s">
        <v>25301</v>
      </c>
      <c r="D5195">
        <v>12</v>
      </c>
      <c r="E5195" s="1">
        <v>14750</v>
      </c>
      <c r="G5195" t="s">
        <v>21</v>
      </c>
      <c r="H5195" t="s">
        <v>970</v>
      </c>
      <c r="I5195" t="s">
        <v>6988</v>
      </c>
      <c r="J5195" t="s">
        <v>22</v>
      </c>
      <c r="K5195" t="s">
        <v>24</v>
      </c>
      <c r="L5195" t="s">
        <v>25</v>
      </c>
      <c r="M5195" t="s">
        <v>26</v>
      </c>
    </row>
    <row r="5196" spans="1:13" x14ac:dyDescent="0.3">
      <c r="A5196" t="s">
        <v>8766</v>
      </c>
      <c r="C5196" t="s">
        <v>25276</v>
      </c>
      <c r="D5196">
        <v>12</v>
      </c>
      <c r="E5196" s="1">
        <v>5000</v>
      </c>
      <c r="G5196" t="s">
        <v>21</v>
      </c>
      <c r="H5196" t="s">
        <v>970</v>
      </c>
      <c r="I5196" t="s">
        <v>6988</v>
      </c>
      <c r="J5196" t="s">
        <v>22</v>
      </c>
      <c r="K5196" t="s">
        <v>24</v>
      </c>
      <c r="L5196" t="s">
        <v>25</v>
      </c>
      <c r="M5196" t="s">
        <v>26</v>
      </c>
    </row>
    <row r="5197" spans="1:13" x14ac:dyDescent="0.3">
      <c r="A5197" t="s">
        <v>8766</v>
      </c>
      <c r="C5197" t="s">
        <v>25654</v>
      </c>
      <c r="D5197">
        <v>12</v>
      </c>
      <c r="E5197" s="1">
        <v>14750</v>
      </c>
      <c r="G5197" t="s">
        <v>21</v>
      </c>
      <c r="H5197" t="s">
        <v>970</v>
      </c>
      <c r="I5197" t="s">
        <v>6988</v>
      </c>
      <c r="J5197" t="s">
        <v>22</v>
      </c>
      <c r="K5197" t="s">
        <v>24</v>
      </c>
      <c r="L5197" t="s">
        <v>25</v>
      </c>
      <c r="M5197" t="s">
        <v>26</v>
      </c>
    </row>
    <row r="5198" spans="1:13" x14ac:dyDescent="0.3">
      <c r="A5198" t="s">
        <v>8766</v>
      </c>
      <c r="C5198" t="s">
        <v>18470</v>
      </c>
      <c r="D5198">
        <v>162</v>
      </c>
      <c r="E5198" s="1">
        <v>107538275</v>
      </c>
      <c r="G5198" t="s">
        <v>111</v>
      </c>
      <c r="H5198" t="s">
        <v>18511</v>
      </c>
      <c r="I5198" t="s">
        <v>6988</v>
      </c>
      <c r="J5198" t="s">
        <v>22</v>
      </c>
      <c r="K5198" t="s">
        <v>24</v>
      </c>
      <c r="L5198" t="s">
        <v>25</v>
      </c>
      <c r="M5198" t="s">
        <v>232</v>
      </c>
    </row>
    <row r="5199" spans="1:13" x14ac:dyDescent="0.3">
      <c r="A5199" t="s">
        <v>8766</v>
      </c>
      <c r="C5199" t="s">
        <v>20121</v>
      </c>
      <c r="D5199">
        <v>12</v>
      </c>
      <c r="E5199" s="1">
        <v>9750</v>
      </c>
      <c r="G5199" t="s">
        <v>21</v>
      </c>
      <c r="H5199" t="s">
        <v>970</v>
      </c>
      <c r="I5199" t="s">
        <v>6988</v>
      </c>
      <c r="J5199" t="s">
        <v>22</v>
      </c>
      <c r="K5199" t="s">
        <v>24</v>
      </c>
      <c r="L5199" t="s">
        <v>25</v>
      </c>
      <c r="M5199" t="s">
        <v>26</v>
      </c>
    </row>
    <row r="5200" spans="1:13" x14ac:dyDescent="0.3">
      <c r="A5200" t="s">
        <v>8766</v>
      </c>
      <c r="C5200" t="s">
        <v>19247</v>
      </c>
      <c r="D5200">
        <v>10</v>
      </c>
      <c r="E5200" s="1">
        <v>450000</v>
      </c>
      <c r="G5200" t="s">
        <v>111</v>
      </c>
      <c r="H5200" t="s">
        <v>19248</v>
      </c>
      <c r="I5200" t="s">
        <v>6988</v>
      </c>
      <c r="J5200" t="s">
        <v>22</v>
      </c>
      <c r="K5200" t="s">
        <v>24</v>
      </c>
      <c r="L5200" t="s">
        <v>25</v>
      </c>
      <c r="M5200" t="s">
        <v>232</v>
      </c>
    </row>
    <row r="5201" spans="1:13" x14ac:dyDescent="0.3">
      <c r="A5201" t="s">
        <v>8766</v>
      </c>
      <c r="C5201" t="s">
        <v>32274</v>
      </c>
      <c r="D5201">
        <v>1</v>
      </c>
      <c r="E5201" s="1">
        <v>10000</v>
      </c>
      <c r="G5201" t="s">
        <v>111</v>
      </c>
      <c r="H5201" t="s">
        <v>32303</v>
      </c>
      <c r="I5201" t="s">
        <v>6988</v>
      </c>
      <c r="J5201" t="s">
        <v>22</v>
      </c>
      <c r="K5201" t="s">
        <v>24</v>
      </c>
      <c r="L5201" t="s">
        <v>25</v>
      </c>
      <c r="M5201" t="s">
        <v>232</v>
      </c>
    </row>
    <row r="5202" spans="1:13" x14ac:dyDescent="0.3">
      <c r="A5202" t="s">
        <v>8766</v>
      </c>
      <c r="C5202" t="s">
        <v>15008</v>
      </c>
      <c r="D5202">
        <v>28</v>
      </c>
      <c r="E5202" s="1">
        <v>8875000</v>
      </c>
      <c r="G5202" t="s">
        <v>111</v>
      </c>
      <c r="H5202" t="s">
        <v>15007</v>
      </c>
      <c r="I5202" t="s">
        <v>6988</v>
      </c>
      <c r="J5202" t="s">
        <v>22</v>
      </c>
      <c r="K5202" t="s">
        <v>24</v>
      </c>
      <c r="L5202" t="s">
        <v>25</v>
      </c>
      <c r="M5202" t="s">
        <v>232</v>
      </c>
    </row>
    <row r="5203" spans="1:13" x14ac:dyDescent="0.3">
      <c r="A5203" t="s">
        <v>25269</v>
      </c>
      <c r="C5203" t="s">
        <v>25248</v>
      </c>
      <c r="D5203">
        <v>12</v>
      </c>
      <c r="E5203" s="1">
        <v>50000</v>
      </c>
      <c r="G5203" t="s">
        <v>34</v>
      </c>
      <c r="H5203" t="s">
        <v>25270</v>
      </c>
      <c r="I5203" t="s">
        <v>104</v>
      </c>
      <c r="J5203" t="s">
        <v>86</v>
      </c>
      <c r="K5203" t="s">
        <v>24</v>
      </c>
      <c r="L5203" t="s">
        <v>17</v>
      </c>
      <c r="M5203" t="s">
        <v>87</v>
      </c>
    </row>
    <row r="5204" spans="1:13" x14ac:dyDescent="0.3">
      <c r="A5204" t="s">
        <v>29689</v>
      </c>
      <c r="C5204" t="s">
        <v>29553</v>
      </c>
      <c r="D5204">
        <v>46</v>
      </c>
      <c r="E5204" s="1">
        <v>1964919</v>
      </c>
      <c r="G5204" t="s">
        <v>111</v>
      </c>
      <c r="H5204" t="s">
        <v>29686</v>
      </c>
      <c r="I5204" t="s">
        <v>123</v>
      </c>
      <c r="J5204" t="s">
        <v>124</v>
      </c>
      <c r="K5204" t="s">
        <v>24</v>
      </c>
      <c r="L5204" t="s">
        <v>25</v>
      </c>
      <c r="M5204" t="s">
        <v>120</v>
      </c>
    </row>
    <row r="5205" spans="1:13" x14ac:dyDescent="0.3">
      <c r="A5205" t="s">
        <v>6180</v>
      </c>
      <c r="C5205" t="s">
        <v>6098</v>
      </c>
      <c r="D5205">
        <v>3</v>
      </c>
      <c r="E5205" s="1">
        <v>18221</v>
      </c>
      <c r="G5205" t="s">
        <v>34</v>
      </c>
      <c r="H5205" t="s">
        <v>6143</v>
      </c>
      <c r="I5205" t="s">
        <v>6181</v>
      </c>
      <c r="J5205" t="s">
        <v>6145</v>
      </c>
      <c r="K5205" t="s">
        <v>24</v>
      </c>
      <c r="L5205" t="s">
        <v>25</v>
      </c>
      <c r="M5205" t="s">
        <v>6146</v>
      </c>
    </row>
    <row r="5206" spans="1:13" x14ac:dyDescent="0.3">
      <c r="A5206" t="s">
        <v>7197</v>
      </c>
      <c r="C5206" t="s">
        <v>6985</v>
      </c>
      <c r="D5206">
        <v>6</v>
      </c>
      <c r="E5206" s="1">
        <v>28181</v>
      </c>
      <c r="G5206" t="s">
        <v>34</v>
      </c>
      <c r="H5206" t="s">
        <v>6143</v>
      </c>
      <c r="I5206" t="s">
        <v>7198</v>
      </c>
      <c r="J5206" t="s">
        <v>307</v>
      </c>
      <c r="K5206" t="s">
        <v>24</v>
      </c>
      <c r="L5206" t="s">
        <v>25</v>
      </c>
      <c r="M5206" t="s">
        <v>6146</v>
      </c>
    </row>
    <row r="5207" spans="1:13" x14ac:dyDescent="0.3">
      <c r="A5207" t="s">
        <v>7197</v>
      </c>
      <c r="C5207" t="s">
        <v>6985</v>
      </c>
      <c r="D5207">
        <v>6</v>
      </c>
      <c r="E5207" s="1">
        <v>30400</v>
      </c>
      <c r="G5207" t="s">
        <v>34</v>
      </c>
      <c r="H5207" t="s">
        <v>6143</v>
      </c>
      <c r="I5207" t="s">
        <v>7198</v>
      </c>
      <c r="J5207" t="s">
        <v>307</v>
      </c>
      <c r="K5207" t="s">
        <v>24</v>
      </c>
      <c r="L5207" t="s">
        <v>25</v>
      </c>
      <c r="M5207" t="s">
        <v>6146</v>
      </c>
    </row>
    <row r="5208" spans="1:13" x14ac:dyDescent="0.3">
      <c r="A5208" t="s">
        <v>14090</v>
      </c>
      <c r="C5208" t="s">
        <v>14030</v>
      </c>
      <c r="D5208">
        <v>12</v>
      </c>
      <c r="E5208" s="1">
        <v>200000</v>
      </c>
      <c r="G5208" t="s">
        <v>111</v>
      </c>
      <c r="H5208" t="s">
        <v>14091</v>
      </c>
      <c r="I5208" t="s">
        <v>13539</v>
      </c>
      <c r="J5208" t="s">
        <v>30</v>
      </c>
      <c r="K5208" t="s">
        <v>24</v>
      </c>
      <c r="L5208" t="s">
        <v>25</v>
      </c>
      <c r="M5208" t="s">
        <v>87</v>
      </c>
    </row>
    <row r="5209" spans="1:13" x14ac:dyDescent="0.3">
      <c r="A5209" t="s">
        <v>13944</v>
      </c>
      <c r="C5209" t="s">
        <v>13456</v>
      </c>
      <c r="D5209">
        <v>7</v>
      </c>
      <c r="E5209" s="1">
        <v>7754</v>
      </c>
      <c r="G5209" t="s">
        <v>34</v>
      </c>
      <c r="H5209" t="s">
        <v>6143</v>
      </c>
      <c r="I5209" t="s">
        <v>8246</v>
      </c>
      <c r="J5209" t="s">
        <v>30</v>
      </c>
      <c r="K5209" t="s">
        <v>24</v>
      </c>
      <c r="L5209" t="s">
        <v>25</v>
      </c>
      <c r="M5209" t="s">
        <v>6146</v>
      </c>
    </row>
    <row r="5210" spans="1:13" x14ac:dyDescent="0.3">
      <c r="A5210" t="s">
        <v>17567</v>
      </c>
      <c r="C5210" t="s">
        <v>17445</v>
      </c>
      <c r="D5210">
        <v>16</v>
      </c>
      <c r="E5210" s="1">
        <v>4100</v>
      </c>
      <c r="G5210" t="s">
        <v>34</v>
      </c>
      <c r="H5210" t="s">
        <v>6143</v>
      </c>
      <c r="I5210" t="s">
        <v>17568</v>
      </c>
      <c r="J5210" t="s">
        <v>662</v>
      </c>
      <c r="K5210" t="s">
        <v>24</v>
      </c>
      <c r="L5210" t="s">
        <v>25</v>
      </c>
      <c r="M5210" t="s">
        <v>6146</v>
      </c>
    </row>
    <row r="5211" spans="1:13" x14ac:dyDescent="0.3">
      <c r="A5211" t="s">
        <v>26099</v>
      </c>
      <c r="C5211" t="s">
        <v>25932</v>
      </c>
      <c r="D5211">
        <v>2</v>
      </c>
      <c r="E5211" s="1">
        <v>7728</v>
      </c>
      <c r="G5211" t="s">
        <v>34</v>
      </c>
      <c r="H5211" t="s">
        <v>6143</v>
      </c>
      <c r="I5211" t="s">
        <v>14316</v>
      </c>
      <c r="J5211" t="s">
        <v>700</v>
      </c>
      <c r="K5211" t="s">
        <v>24</v>
      </c>
      <c r="L5211" t="s">
        <v>25</v>
      </c>
      <c r="M5211" t="s">
        <v>6146</v>
      </c>
    </row>
    <row r="5212" spans="1:13" x14ac:dyDescent="0.3">
      <c r="A5212" t="s">
        <v>14315</v>
      </c>
      <c r="C5212" t="s">
        <v>14108</v>
      </c>
      <c r="D5212">
        <v>7</v>
      </c>
      <c r="E5212" s="1">
        <v>19527</v>
      </c>
      <c r="G5212" t="s">
        <v>34</v>
      </c>
      <c r="H5212" t="s">
        <v>6143</v>
      </c>
      <c r="I5212" t="s">
        <v>14316</v>
      </c>
      <c r="J5212" t="s">
        <v>433</v>
      </c>
      <c r="K5212" t="s">
        <v>24</v>
      </c>
      <c r="L5212" t="s">
        <v>25</v>
      </c>
      <c r="M5212" t="s">
        <v>6146</v>
      </c>
    </row>
    <row r="5213" spans="1:13" x14ac:dyDescent="0.3">
      <c r="A5213" t="s">
        <v>11260</v>
      </c>
      <c r="C5213" t="s">
        <v>11254</v>
      </c>
      <c r="D5213">
        <v>47</v>
      </c>
      <c r="E5213" s="1">
        <v>15129857</v>
      </c>
      <c r="G5213" t="s">
        <v>34</v>
      </c>
      <c r="H5213" t="s">
        <v>11261</v>
      </c>
      <c r="I5213" t="s">
        <v>4020</v>
      </c>
      <c r="K5213" t="s">
        <v>529</v>
      </c>
      <c r="L5213" t="s">
        <v>133</v>
      </c>
      <c r="M5213" t="s">
        <v>6146</v>
      </c>
    </row>
    <row r="5214" spans="1:13" x14ac:dyDescent="0.3">
      <c r="A5214" t="s">
        <v>11260</v>
      </c>
      <c r="C5214" t="s">
        <v>34627</v>
      </c>
      <c r="D5214">
        <v>39</v>
      </c>
      <c r="E5214" s="1">
        <v>3286334</v>
      </c>
      <c r="G5214" t="s">
        <v>34</v>
      </c>
      <c r="H5214" t="s">
        <v>34630</v>
      </c>
      <c r="I5214" t="s">
        <v>4020</v>
      </c>
      <c r="K5214" t="s">
        <v>529</v>
      </c>
      <c r="L5214" t="s">
        <v>133</v>
      </c>
      <c r="M5214" t="s">
        <v>6146</v>
      </c>
    </row>
    <row r="5215" spans="1:13" x14ac:dyDescent="0.3">
      <c r="A5215" t="s">
        <v>14317</v>
      </c>
      <c r="C5215" t="s">
        <v>14108</v>
      </c>
      <c r="D5215">
        <v>7</v>
      </c>
      <c r="E5215" s="1">
        <v>19177</v>
      </c>
      <c r="G5215" t="s">
        <v>34</v>
      </c>
      <c r="H5215" t="s">
        <v>6143</v>
      </c>
      <c r="I5215" t="s">
        <v>14318</v>
      </c>
      <c r="J5215" t="s">
        <v>433</v>
      </c>
      <c r="K5215" t="s">
        <v>24</v>
      </c>
      <c r="L5215" t="s">
        <v>25</v>
      </c>
      <c r="M5215" t="s">
        <v>6146</v>
      </c>
    </row>
    <row r="5216" spans="1:13" x14ac:dyDescent="0.3">
      <c r="A5216" t="s">
        <v>33070</v>
      </c>
      <c r="C5216" t="s">
        <v>32581</v>
      </c>
      <c r="D5216">
        <v>7</v>
      </c>
      <c r="E5216" s="1">
        <v>22233</v>
      </c>
      <c r="G5216" t="s">
        <v>34</v>
      </c>
      <c r="H5216" t="s">
        <v>6143</v>
      </c>
      <c r="I5216" t="s">
        <v>33071</v>
      </c>
      <c r="J5216" t="s">
        <v>70</v>
      </c>
      <c r="K5216" t="s">
        <v>24</v>
      </c>
      <c r="L5216" t="s">
        <v>25</v>
      </c>
      <c r="M5216" t="s">
        <v>6146</v>
      </c>
    </row>
    <row r="5217" spans="1:13" x14ac:dyDescent="0.3">
      <c r="A5217" t="s">
        <v>20646</v>
      </c>
      <c r="C5217" t="s">
        <v>20542</v>
      </c>
      <c r="D5217">
        <v>3</v>
      </c>
      <c r="E5217" s="1">
        <v>5685</v>
      </c>
      <c r="G5217" t="s">
        <v>34</v>
      </c>
      <c r="H5217" t="s">
        <v>6143</v>
      </c>
      <c r="I5217" t="s">
        <v>20647</v>
      </c>
      <c r="J5217" t="s">
        <v>627</v>
      </c>
      <c r="K5217" t="s">
        <v>24</v>
      </c>
      <c r="L5217" t="s">
        <v>25</v>
      </c>
      <c r="M5217" t="s">
        <v>6146</v>
      </c>
    </row>
    <row r="5218" spans="1:13" x14ac:dyDescent="0.3">
      <c r="A5218" t="s">
        <v>9406</v>
      </c>
      <c r="C5218" t="s">
        <v>23856</v>
      </c>
      <c r="D5218">
        <v>13</v>
      </c>
      <c r="E5218" s="1">
        <v>100000</v>
      </c>
      <c r="G5218" t="s">
        <v>111</v>
      </c>
      <c r="H5218" t="s">
        <v>23946</v>
      </c>
      <c r="I5218" t="s">
        <v>1433</v>
      </c>
      <c r="J5218" t="s">
        <v>732</v>
      </c>
      <c r="K5218" t="s">
        <v>24</v>
      </c>
      <c r="L5218" t="s">
        <v>25</v>
      </c>
      <c r="M5218" t="s">
        <v>120</v>
      </c>
    </row>
    <row r="5219" spans="1:13" x14ac:dyDescent="0.3">
      <c r="A5219" t="s">
        <v>9406</v>
      </c>
      <c r="C5219" t="s">
        <v>16755</v>
      </c>
      <c r="D5219">
        <v>18</v>
      </c>
      <c r="E5219" s="1">
        <v>85000</v>
      </c>
      <c r="G5219" t="s">
        <v>111</v>
      </c>
      <c r="H5219" t="s">
        <v>17070</v>
      </c>
      <c r="I5219" t="s">
        <v>1433</v>
      </c>
      <c r="J5219" t="s">
        <v>732</v>
      </c>
      <c r="K5219" t="s">
        <v>24</v>
      </c>
      <c r="L5219" t="s">
        <v>25</v>
      </c>
      <c r="M5219" t="s">
        <v>120</v>
      </c>
    </row>
    <row r="5220" spans="1:13" x14ac:dyDescent="0.3">
      <c r="A5220" t="s">
        <v>9406</v>
      </c>
      <c r="C5220" t="s">
        <v>16341</v>
      </c>
      <c r="D5220">
        <v>25</v>
      </c>
      <c r="E5220" s="1">
        <v>205617</v>
      </c>
      <c r="G5220" t="s">
        <v>111</v>
      </c>
      <c r="H5220" t="s">
        <v>16378</v>
      </c>
      <c r="I5220" t="s">
        <v>1433</v>
      </c>
      <c r="J5220" t="s">
        <v>732</v>
      </c>
      <c r="K5220" t="s">
        <v>24</v>
      </c>
      <c r="L5220" t="s">
        <v>25</v>
      </c>
      <c r="M5220" t="s">
        <v>120</v>
      </c>
    </row>
    <row r="5221" spans="1:13" x14ac:dyDescent="0.3">
      <c r="A5221" t="s">
        <v>9406</v>
      </c>
      <c r="C5221" t="s">
        <v>9396</v>
      </c>
      <c r="D5221">
        <v>18</v>
      </c>
      <c r="E5221" s="1">
        <v>146337</v>
      </c>
      <c r="G5221" t="s">
        <v>111</v>
      </c>
      <c r="H5221" t="s">
        <v>9407</v>
      </c>
      <c r="I5221" t="s">
        <v>1433</v>
      </c>
      <c r="J5221" t="s">
        <v>732</v>
      </c>
      <c r="K5221" t="s">
        <v>24</v>
      </c>
      <c r="L5221" t="s">
        <v>25</v>
      </c>
      <c r="M5221" t="s">
        <v>120</v>
      </c>
    </row>
    <row r="5222" spans="1:13" x14ac:dyDescent="0.3">
      <c r="A5222" t="s">
        <v>9406</v>
      </c>
      <c r="C5222" t="s">
        <v>34627</v>
      </c>
      <c r="D5222">
        <v>24</v>
      </c>
      <c r="E5222" s="1">
        <v>521858</v>
      </c>
      <c r="G5222" t="s">
        <v>69</v>
      </c>
      <c r="H5222" t="s">
        <v>34657</v>
      </c>
      <c r="I5222" t="s">
        <v>1433</v>
      </c>
      <c r="J5222" t="s">
        <v>732</v>
      </c>
      <c r="K5222" t="s">
        <v>24</v>
      </c>
      <c r="L5222" t="s">
        <v>25</v>
      </c>
      <c r="M5222" t="s">
        <v>221</v>
      </c>
    </row>
    <row r="5223" spans="1:13" x14ac:dyDescent="0.3">
      <c r="A5223" t="s">
        <v>9406</v>
      </c>
      <c r="C5223" t="s">
        <v>24581</v>
      </c>
      <c r="D5223">
        <v>23</v>
      </c>
      <c r="E5223" s="1">
        <v>750000</v>
      </c>
      <c r="G5223" t="s">
        <v>111</v>
      </c>
      <c r="H5223" t="s">
        <v>24595</v>
      </c>
      <c r="I5223" t="s">
        <v>1433</v>
      </c>
      <c r="J5223" t="s">
        <v>732</v>
      </c>
      <c r="K5223" t="s">
        <v>24</v>
      </c>
      <c r="L5223" t="s">
        <v>25</v>
      </c>
      <c r="M5223" t="s">
        <v>120</v>
      </c>
    </row>
    <row r="5224" spans="1:13" x14ac:dyDescent="0.3">
      <c r="A5224" t="s">
        <v>9406</v>
      </c>
      <c r="C5224" t="s">
        <v>31300</v>
      </c>
      <c r="D5224">
        <v>55</v>
      </c>
      <c r="E5224" s="1">
        <v>8062122</v>
      </c>
      <c r="G5224" t="s">
        <v>111</v>
      </c>
      <c r="H5224" t="s">
        <v>15025</v>
      </c>
      <c r="I5224" t="s">
        <v>1433</v>
      </c>
      <c r="J5224" t="s">
        <v>732</v>
      </c>
      <c r="K5224" t="s">
        <v>24</v>
      </c>
      <c r="L5224" t="s">
        <v>25</v>
      </c>
      <c r="M5224" t="s">
        <v>120</v>
      </c>
    </row>
    <row r="5225" spans="1:13" x14ac:dyDescent="0.3">
      <c r="A5225" t="s">
        <v>15180</v>
      </c>
      <c r="C5225" t="s">
        <v>15008</v>
      </c>
      <c r="D5225">
        <v>4</v>
      </c>
      <c r="E5225" s="1">
        <v>10754</v>
      </c>
      <c r="G5225" t="s">
        <v>34</v>
      </c>
      <c r="H5225" t="s">
        <v>6143</v>
      </c>
      <c r="I5225" t="s">
        <v>13991</v>
      </c>
      <c r="J5225" t="s">
        <v>761</v>
      </c>
      <c r="K5225" t="s">
        <v>24</v>
      </c>
      <c r="L5225" t="s">
        <v>25</v>
      </c>
      <c r="M5225" t="s">
        <v>6146</v>
      </c>
    </row>
    <row r="5226" spans="1:13" x14ac:dyDescent="0.3">
      <c r="A5226" t="s">
        <v>34682</v>
      </c>
      <c r="C5226" t="s">
        <v>34627</v>
      </c>
      <c r="D5226">
        <v>18</v>
      </c>
      <c r="E5226" s="1">
        <v>1000000</v>
      </c>
      <c r="G5226" t="s">
        <v>111</v>
      </c>
      <c r="H5226" t="s">
        <v>34218</v>
      </c>
      <c r="I5226" t="s">
        <v>1433</v>
      </c>
      <c r="J5226" t="s">
        <v>732</v>
      </c>
      <c r="K5226" t="s">
        <v>24</v>
      </c>
      <c r="L5226" t="s">
        <v>25</v>
      </c>
      <c r="M5226" t="s">
        <v>232</v>
      </c>
    </row>
    <row r="5227" spans="1:13" x14ac:dyDescent="0.3">
      <c r="A5227" t="s">
        <v>7699</v>
      </c>
      <c r="C5227" t="s">
        <v>30595</v>
      </c>
      <c r="D5227">
        <v>17</v>
      </c>
      <c r="E5227" s="1">
        <v>249871</v>
      </c>
      <c r="G5227" t="s">
        <v>111</v>
      </c>
      <c r="H5227" t="s">
        <v>30403</v>
      </c>
      <c r="I5227" t="s">
        <v>1433</v>
      </c>
      <c r="J5227" t="s">
        <v>732</v>
      </c>
      <c r="K5227" t="s">
        <v>24</v>
      </c>
      <c r="L5227" t="s">
        <v>25</v>
      </c>
      <c r="M5227" t="s">
        <v>120</v>
      </c>
    </row>
    <row r="5228" spans="1:13" x14ac:dyDescent="0.3">
      <c r="A5228" t="s">
        <v>7699</v>
      </c>
      <c r="C5228" t="s">
        <v>22024</v>
      </c>
      <c r="D5228">
        <v>43</v>
      </c>
      <c r="E5228" s="1">
        <v>9575000</v>
      </c>
      <c r="G5228" t="s">
        <v>111</v>
      </c>
      <c r="H5228" t="s">
        <v>22047</v>
      </c>
      <c r="I5228" t="s">
        <v>1433</v>
      </c>
      <c r="J5228" t="s">
        <v>732</v>
      </c>
      <c r="K5228" t="s">
        <v>24</v>
      </c>
      <c r="L5228" t="s">
        <v>25</v>
      </c>
      <c r="M5228" t="s">
        <v>120</v>
      </c>
    </row>
    <row r="5229" spans="1:13" x14ac:dyDescent="0.3">
      <c r="A5229" t="s">
        <v>7699</v>
      </c>
      <c r="C5229" t="s">
        <v>17138</v>
      </c>
      <c r="D5229">
        <v>3</v>
      </c>
      <c r="E5229" s="1">
        <v>2200</v>
      </c>
      <c r="G5229" t="s">
        <v>111</v>
      </c>
      <c r="H5229" t="s">
        <v>16453</v>
      </c>
      <c r="I5229" t="s">
        <v>1433</v>
      </c>
      <c r="J5229" t="s">
        <v>732</v>
      </c>
      <c r="K5229" t="s">
        <v>24</v>
      </c>
      <c r="L5229" t="s">
        <v>25</v>
      </c>
      <c r="M5229" t="s">
        <v>120</v>
      </c>
    </row>
    <row r="5230" spans="1:13" x14ac:dyDescent="0.3">
      <c r="A5230" t="s">
        <v>7699</v>
      </c>
      <c r="C5230" t="s">
        <v>12934</v>
      </c>
      <c r="D5230">
        <v>19</v>
      </c>
      <c r="E5230" s="1">
        <v>5199999</v>
      </c>
      <c r="G5230" t="s">
        <v>111</v>
      </c>
      <c r="H5230" t="s">
        <v>12937</v>
      </c>
      <c r="I5230" t="s">
        <v>1433</v>
      </c>
      <c r="J5230" t="s">
        <v>732</v>
      </c>
      <c r="K5230" t="s">
        <v>24</v>
      </c>
      <c r="L5230" t="s">
        <v>25</v>
      </c>
      <c r="M5230" t="s">
        <v>120</v>
      </c>
    </row>
    <row r="5231" spans="1:13" x14ac:dyDescent="0.3">
      <c r="A5231" t="s">
        <v>7699</v>
      </c>
      <c r="C5231" t="s">
        <v>11813</v>
      </c>
      <c r="D5231">
        <v>12</v>
      </c>
      <c r="E5231" s="1">
        <v>385251</v>
      </c>
      <c r="G5231" t="s">
        <v>111</v>
      </c>
      <c r="H5231" t="s">
        <v>10341</v>
      </c>
      <c r="I5231" t="s">
        <v>1433</v>
      </c>
      <c r="J5231" t="s">
        <v>732</v>
      </c>
      <c r="K5231" t="s">
        <v>24</v>
      </c>
      <c r="L5231" t="s">
        <v>25</v>
      </c>
      <c r="M5231" t="s">
        <v>120</v>
      </c>
    </row>
    <row r="5232" spans="1:13" x14ac:dyDescent="0.3">
      <c r="A5232" t="s">
        <v>7699</v>
      </c>
      <c r="C5232" t="s">
        <v>11613</v>
      </c>
      <c r="D5232">
        <v>1</v>
      </c>
      <c r="E5232" s="1">
        <v>21080</v>
      </c>
      <c r="G5232" t="s">
        <v>111</v>
      </c>
      <c r="H5232" t="s">
        <v>11761</v>
      </c>
      <c r="I5232" t="s">
        <v>1433</v>
      </c>
      <c r="J5232" t="s">
        <v>732</v>
      </c>
      <c r="K5232" t="s">
        <v>24</v>
      </c>
      <c r="L5232" t="s">
        <v>25</v>
      </c>
      <c r="M5232" t="s">
        <v>120</v>
      </c>
    </row>
    <row r="5233" spans="1:13" x14ac:dyDescent="0.3">
      <c r="A5233" t="s">
        <v>7699</v>
      </c>
      <c r="C5233" t="s">
        <v>10589</v>
      </c>
      <c r="D5233">
        <v>32</v>
      </c>
      <c r="E5233" s="1">
        <v>828653</v>
      </c>
      <c r="G5233" t="s">
        <v>111</v>
      </c>
      <c r="H5233" t="s">
        <v>10683</v>
      </c>
      <c r="I5233" t="s">
        <v>1433</v>
      </c>
      <c r="J5233" t="s">
        <v>732</v>
      </c>
      <c r="K5233" t="s">
        <v>24</v>
      </c>
      <c r="L5233" t="s">
        <v>25</v>
      </c>
      <c r="M5233" t="s">
        <v>120</v>
      </c>
    </row>
    <row r="5234" spans="1:13" x14ac:dyDescent="0.3">
      <c r="A5234" t="s">
        <v>7699</v>
      </c>
      <c r="C5234" t="s">
        <v>9547</v>
      </c>
      <c r="D5234">
        <v>4</v>
      </c>
      <c r="E5234" s="1">
        <v>100001</v>
      </c>
      <c r="G5234" t="s">
        <v>111</v>
      </c>
      <c r="H5234" t="s">
        <v>9533</v>
      </c>
      <c r="I5234" t="s">
        <v>1433</v>
      </c>
      <c r="J5234" t="s">
        <v>732</v>
      </c>
      <c r="K5234" t="s">
        <v>24</v>
      </c>
      <c r="L5234" t="s">
        <v>25</v>
      </c>
      <c r="M5234" t="s">
        <v>120</v>
      </c>
    </row>
    <row r="5235" spans="1:13" x14ac:dyDescent="0.3">
      <c r="A5235" t="s">
        <v>7699</v>
      </c>
      <c r="C5235" t="s">
        <v>11012</v>
      </c>
      <c r="D5235">
        <v>2</v>
      </c>
      <c r="E5235" s="1">
        <v>36540</v>
      </c>
      <c r="G5235" t="s">
        <v>111</v>
      </c>
      <c r="H5235" t="s">
        <v>9527</v>
      </c>
      <c r="I5235" t="s">
        <v>1433</v>
      </c>
      <c r="J5235" t="s">
        <v>732</v>
      </c>
      <c r="K5235" t="s">
        <v>24</v>
      </c>
      <c r="L5235" t="s">
        <v>25</v>
      </c>
      <c r="M5235" t="s">
        <v>120</v>
      </c>
    </row>
    <row r="5236" spans="1:13" x14ac:dyDescent="0.3">
      <c r="A5236" t="s">
        <v>7699</v>
      </c>
      <c r="C5236" t="s">
        <v>11140</v>
      </c>
      <c r="D5236">
        <v>1</v>
      </c>
      <c r="E5236" s="1">
        <v>36540</v>
      </c>
      <c r="G5236" t="s">
        <v>111</v>
      </c>
      <c r="H5236" t="s">
        <v>10264</v>
      </c>
      <c r="I5236" t="s">
        <v>1433</v>
      </c>
      <c r="J5236" t="s">
        <v>732</v>
      </c>
      <c r="K5236" t="s">
        <v>24</v>
      </c>
      <c r="L5236" t="s">
        <v>25</v>
      </c>
      <c r="M5236" t="s">
        <v>120</v>
      </c>
    </row>
    <row r="5237" spans="1:13" x14ac:dyDescent="0.3">
      <c r="A5237" t="s">
        <v>7699</v>
      </c>
      <c r="C5237" t="s">
        <v>8196</v>
      </c>
      <c r="D5237">
        <v>44</v>
      </c>
      <c r="E5237" s="1">
        <v>1748337</v>
      </c>
      <c r="G5237" t="s">
        <v>111</v>
      </c>
      <c r="H5237" t="s">
        <v>8291</v>
      </c>
      <c r="I5237" t="s">
        <v>1433</v>
      </c>
      <c r="J5237" t="s">
        <v>732</v>
      </c>
      <c r="K5237" t="s">
        <v>24</v>
      </c>
      <c r="L5237" t="s">
        <v>25</v>
      </c>
      <c r="M5237" t="s">
        <v>120</v>
      </c>
    </row>
    <row r="5238" spans="1:13" x14ac:dyDescent="0.3">
      <c r="A5238" t="s">
        <v>7699</v>
      </c>
      <c r="C5238" t="s">
        <v>8196</v>
      </c>
      <c r="D5238">
        <v>14</v>
      </c>
      <c r="E5238" s="1">
        <v>200000</v>
      </c>
      <c r="G5238" t="s">
        <v>69</v>
      </c>
      <c r="H5238" t="s">
        <v>8497</v>
      </c>
      <c r="I5238" t="s">
        <v>1433</v>
      </c>
      <c r="J5238" t="s">
        <v>732</v>
      </c>
      <c r="K5238" t="s">
        <v>24</v>
      </c>
      <c r="L5238" t="s">
        <v>25</v>
      </c>
      <c r="M5238" t="s">
        <v>221</v>
      </c>
    </row>
    <row r="5239" spans="1:13" x14ac:dyDescent="0.3">
      <c r="A5239" t="s">
        <v>7699</v>
      </c>
      <c r="C5239" t="s">
        <v>7634</v>
      </c>
      <c r="D5239">
        <v>45</v>
      </c>
      <c r="E5239" s="1">
        <v>5992250</v>
      </c>
      <c r="G5239" t="s">
        <v>111</v>
      </c>
      <c r="H5239" t="s">
        <v>7700</v>
      </c>
      <c r="I5239" t="s">
        <v>1433</v>
      </c>
      <c r="J5239" t="s">
        <v>732</v>
      </c>
      <c r="K5239" t="s">
        <v>24</v>
      </c>
      <c r="L5239" t="s">
        <v>25</v>
      </c>
      <c r="M5239" t="s">
        <v>1376</v>
      </c>
    </row>
    <row r="5240" spans="1:13" x14ac:dyDescent="0.3">
      <c r="A5240" t="s">
        <v>7699</v>
      </c>
      <c r="C5240" t="s">
        <v>34736</v>
      </c>
      <c r="D5240">
        <v>49</v>
      </c>
      <c r="E5240" s="1">
        <v>1397601</v>
      </c>
      <c r="G5240" t="s">
        <v>111</v>
      </c>
      <c r="H5240" t="s">
        <v>34815</v>
      </c>
      <c r="I5240" t="s">
        <v>1433</v>
      </c>
      <c r="J5240" t="s">
        <v>732</v>
      </c>
      <c r="K5240" t="s">
        <v>24</v>
      </c>
      <c r="L5240" t="s">
        <v>25</v>
      </c>
      <c r="M5240" t="s">
        <v>120</v>
      </c>
    </row>
    <row r="5241" spans="1:13" x14ac:dyDescent="0.3">
      <c r="A5241" t="s">
        <v>7699</v>
      </c>
      <c r="C5241" t="s">
        <v>35205</v>
      </c>
      <c r="D5241">
        <v>18</v>
      </c>
      <c r="E5241" s="1">
        <v>149876</v>
      </c>
      <c r="G5241" t="s">
        <v>69</v>
      </c>
      <c r="H5241" t="s">
        <v>35376</v>
      </c>
      <c r="I5241" t="s">
        <v>1433</v>
      </c>
      <c r="J5241" t="s">
        <v>732</v>
      </c>
      <c r="K5241" t="s">
        <v>24</v>
      </c>
      <c r="L5241" t="s">
        <v>25</v>
      </c>
      <c r="M5241" t="s">
        <v>7715</v>
      </c>
    </row>
    <row r="5242" spans="1:13" x14ac:dyDescent="0.3">
      <c r="A5242" t="s">
        <v>7699</v>
      </c>
      <c r="C5242" t="s">
        <v>34985</v>
      </c>
      <c r="D5242">
        <v>61</v>
      </c>
      <c r="E5242" s="1">
        <v>9707210</v>
      </c>
      <c r="G5242" t="s">
        <v>111</v>
      </c>
      <c r="H5242" t="s">
        <v>35030</v>
      </c>
      <c r="I5242" t="s">
        <v>1433</v>
      </c>
      <c r="J5242" t="s">
        <v>732</v>
      </c>
      <c r="K5242" t="s">
        <v>24</v>
      </c>
      <c r="L5242" t="s">
        <v>25</v>
      </c>
      <c r="M5242" t="s">
        <v>120</v>
      </c>
    </row>
    <row r="5243" spans="1:13" x14ac:dyDescent="0.3">
      <c r="A5243" t="s">
        <v>7699</v>
      </c>
      <c r="C5243" t="s">
        <v>33755</v>
      </c>
      <c r="D5243">
        <v>17</v>
      </c>
      <c r="E5243" s="1">
        <v>1747441</v>
      </c>
      <c r="G5243" t="s">
        <v>111</v>
      </c>
      <c r="H5243" t="s">
        <v>33999</v>
      </c>
      <c r="I5243" t="s">
        <v>1433</v>
      </c>
      <c r="J5243" t="s">
        <v>732</v>
      </c>
      <c r="K5243" t="s">
        <v>24</v>
      </c>
      <c r="L5243" t="s">
        <v>25</v>
      </c>
      <c r="M5243" t="s">
        <v>120</v>
      </c>
    </row>
    <row r="5244" spans="1:13" x14ac:dyDescent="0.3">
      <c r="A5244" t="s">
        <v>7699</v>
      </c>
      <c r="C5244" t="s">
        <v>34035</v>
      </c>
      <c r="D5244">
        <v>4</v>
      </c>
      <c r="E5244" s="1">
        <v>16100</v>
      </c>
      <c r="G5244" t="s">
        <v>111</v>
      </c>
      <c r="H5244" t="s">
        <v>34066</v>
      </c>
      <c r="I5244" t="s">
        <v>1433</v>
      </c>
      <c r="J5244" t="s">
        <v>732</v>
      </c>
      <c r="K5244" t="s">
        <v>24</v>
      </c>
      <c r="L5244" t="s">
        <v>25</v>
      </c>
      <c r="M5244" t="s">
        <v>120</v>
      </c>
    </row>
    <row r="5245" spans="1:13" x14ac:dyDescent="0.3">
      <c r="A5245" t="s">
        <v>34827</v>
      </c>
      <c r="C5245" t="s">
        <v>34736</v>
      </c>
      <c r="D5245">
        <v>56</v>
      </c>
      <c r="E5245" s="1">
        <v>818471</v>
      </c>
      <c r="G5245" t="s">
        <v>111</v>
      </c>
      <c r="H5245" t="s">
        <v>34828</v>
      </c>
      <c r="I5245" t="s">
        <v>1433</v>
      </c>
      <c r="J5245" t="s">
        <v>732</v>
      </c>
      <c r="K5245" t="s">
        <v>24</v>
      </c>
      <c r="L5245" t="s">
        <v>25</v>
      </c>
      <c r="M5245" t="s">
        <v>120</v>
      </c>
    </row>
    <row r="5246" spans="1:13" x14ac:dyDescent="0.3">
      <c r="A5246" t="s">
        <v>9067</v>
      </c>
      <c r="C5246" t="s">
        <v>8962</v>
      </c>
      <c r="D5246">
        <v>6</v>
      </c>
      <c r="E5246" s="1">
        <v>25000</v>
      </c>
      <c r="G5246" t="s">
        <v>34</v>
      </c>
      <c r="H5246" t="s">
        <v>9068</v>
      </c>
      <c r="I5246" t="s">
        <v>9069</v>
      </c>
      <c r="J5246" t="s">
        <v>732</v>
      </c>
      <c r="K5246" t="s">
        <v>24</v>
      </c>
      <c r="L5246" t="s">
        <v>25</v>
      </c>
      <c r="M5246" t="s">
        <v>6146</v>
      </c>
    </row>
    <row r="5247" spans="1:13" x14ac:dyDescent="0.3">
      <c r="A5247" t="s">
        <v>34611</v>
      </c>
      <c r="C5247" t="s">
        <v>34542</v>
      </c>
      <c r="D5247">
        <v>12</v>
      </c>
      <c r="E5247" s="1">
        <v>100000</v>
      </c>
      <c r="G5247" t="s">
        <v>111</v>
      </c>
      <c r="H5247" t="s">
        <v>34612</v>
      </c>
      <c r="I5247" t="s">
        <v>1433</v>
      </c>
      <c r="J5247" t="s">
        <v>732</v>
      </c>
      <c r="K5247" t="s">
        <v>24</v>
      </c>
      <c r="L5247" t="s">
        <v>25</v>
      </c>
      <c r="M5247" t="s">
        <v>120</v>
      </c>
    </row>
    <row r="5248" spans="1:13" x14ac:dyDescent="0.3">
      <c r="A5248" t="s">
        <v>19066</v>
      </c>
      <c r="C5248" t="s">
        <v>19032</v>
      </c>
      <c r="D5248">
        <v>12</v>
      </c>
      <c r="E5248" s="1">
        <v>1776</v>
      </c>
      <c r="G5248" t="s">
        <v>34</v>
      </c>
      <c r="H5248" t="s">
        <v>12998</v>
      </c>
      <c r="I5248" t="s">
        <v>15071</v>
      </c>
      <c r="J5248" t="s">
        <v>761</v>
      </c>
      <c r="K5248" t="s">
        <v>24</v>
      </c>
      <c r="L5248" t="s">
        <v>25</v>
      </c>
      <c r="M5248" t="s">
        <v>6146</v>
      </c>
    </row>
    <row r="5249" spans="1:13" x14ac:dyDescent="0.3">
      <c r="A5249" t="s">
        <v>19066</v>
      </c>
      <c r="C5249" t="s">
        <v>31300</v>
      </c>
      <c r="D5249">
        <v>12</v>
      </c>
      <c r="E5249" s="1">
        <v>19592</v>
      </c>
      <c r="G5249" t="s">
        <v>34</v>
      </c>
      <c r="H5249" t="s">
        <v>12998</v>
      </c>
      <c r="I5249" t="s">
        <v>15071</v>
      </c>
      <c r="J5249" t="s">
        <v>761</v>
      </c>
      <c r="K5249" t="s">
        <v>24</v>
      </c>
      <c r="L5249" t="s">
        <v>25</v>
      </c>
      <c r="M5249" t="s">
        <v>6146</v>
      </c>
    </row>
    <row r="5250" spans="1:13" x14ac:dyDescent="0.3">
      <c r="A5250" t="s">
        <v>8302</v>
      </c>
      <c r="C5250" t="s">
        <v>12934</v>
      </c>
      <c r="D5250">
        <v>33</v>
      </c>
      <c r="E5250" s="1">
        <v>687338</v>
      </c>
      <c r="G5250" t="s">
        <v>111</v>
      </c>
      <c r="H5250" t="s">
        <v>12947</v>
      </c>
      <c r="I5250" t="s">
        <v>1433</v>
      </c>
      <c r="J5250" t="s">
        <v>732</v>
      </c>
      <c r="K5250" t="s">
        <v>24</v>
      </c>
      <c r="L5250" t="s">
        <v>25</v>
      </c>
      <c r="M5250" t="s">
        <v>322</v>
      </c>
    </row>
    <row r="5251" spans="1:13" x14ac:dyDescent="0.3">
      <c r="A5251" t="s">
        <v>8302</v>
      </c>
      <c r="C5251" t="s">
        <v>8196</v>
      </c>
      <c r="D5251">
        <v>12</v>
      </c>
      <c r="E5251" s="1">
        <v>314996</v>
      </c>
      <c r="G5251" t="s">
        <v>111</v>
      </c>
      <c r="H5251" t="s">
        <v>8303</v>
      </c>
      <c r="I5251" t="s">
        <v>1433</v>
      </c>
      <c r="J5251" t="s">
        <v>732</v>
      </c>
      <c r="K5251" t="s">
        <v>24</v>
      </c>
      <c r="L5251" t="s">
        <v>25</v>
      </c>
      <c r="M5251" t="s">
        <v>120</v>
      </c>
    </row>
    <row r="5252" spans="1:13" x14ac:dyDescent="0.3">
      <c r="A5252" t="s">
        <v>8302</v>
      </c>
      <c r="C5252" t="s">
        <v>34736</v>
      </c>
      <c r="D5252">
        <v>6</v>
      </c>
      <c r="E5252" s="1">
        <v>279534</v>
      </c>
      <c r="G5252" t="s">
        <v>111</v>
      </c>
      <c r="H5252" t="s">
        <v>34913</v>
      </c>
      <c r="I5252" t="s">
        <v>1433</v>
      </c>
      <c r="J5252" t="s">
        <v>732</v>
      </c>
      <c r="K5252" t="s">
        <v>24</v>
      </c>
      <c r="L5252" t="s">
        <v>25</v>
      </c>
      <c r="M5252" t="s">
        <v>120</v>
      </c>
    </row>
    <row r="5253" spans="1:13" x14ac:dyDescent="0.3">
      <c r="A5253" t="s">
        <v>8302</v>
      </c>
      <c r="C5253" t="s">
        <v>25932</v>
      </c>
      <c r="D5253">
        <v>30</v>
      </c>
      <c r="E5253" s="1">
        <v>15120</v>
      </c>
      <c r="G5253" t="s">
        <v>34</v>
      </c>
      <c r="H5253" t="s">
        <v>7013</v>
      </c>
      <c r="I5253" t="s">
        <v>1433</v>
      </c>
      <c r="J5253" t="s">
        <v>732</v>
      </c>
      <c r="K5253" t="s">
        <v>24</v>
      </c>
      <c r="L5253" t="s">
        <v>25</v>
      </c>
      <c r="M5253" t="s">
        <v>6146</v>
      </c>
    </row>
    <row r="5254" spans="1:13" x14ac:dyDescent="0.3">
      <c r="A5254" t="s">
        <v>8302</v>
      </c>
      <c r="C5254" t="s">
        <v>32450</v>
      </c>
      <c r="D5254">
        <v>12</v>
      </c>
      <c r="E5254" s="1">
        <v>192526</v>
      </c>
      <c r="G5254" t="s">
        <v>34</v>
      </c>
      <c r="H5254" t="s">
        <v>6493</v>
      </c>
      <c r="I5254" t="s">
        <v>1433</v>
      </c>
      <c r="J5254" t="s">
        <v>732</v>
      </c>
      <c r="K5254" t="s">
        <v>24</v>
      </c>
      <c r="L5254" t="s">
        <v>25</v>
      </c>
      <c r="M5254" t="s">
        <v>6146</v>
      </c>
    </row>
    <row r="5255" spans="1:13" x14ac:dyDescent="0.3">
      <c r="A5255" t="s">
        <v>17979</v>
      </c>
      <c r="C5255" t="s">
        <v>33603</v>
      </c>
      <c r="D5255">
        <v>45</v>
      </c>
      <c r="E5255" s="1">
        <v>790000</v>
      </c>
      <c r="G5255" t="s">
        <v>34</v>
      </c>
      <c r="H5255" t="s">
        <v>33643</v>
      </c>
      <c r="I5255" t="s">
        <v>1433</v>
      </c>
      <c r="J5255" t="s">
        <v>732</v>
      </c>
      <c r="K5255" t="s">
        <v>24</v>
      </c>
      <c r="L5255" t="s">
        <v>25</v>
      </c>
      <c r="M5255" t="s">
        <v>6146</v>
      </c>
    </row>
    <row r="5256" spans="1:13" x14ac:dyDescent="0.3">
      <c r="A5256" t="s">
        <v>17979</v>
      </c>
      <c r="C5256" t="s">
        <v>17948</v>
      </c>
      <c r="D5256">
        <v>12</v>
      </c>
      <c r="E5256" s="1">
        <v>30150</v>
      </c>
      <c r="G5256" t="s">
        <v>34</v>
      </c>
      <c r="H5256" t="s">
        <v>17730</v>
      </c>
      <c r="I5256" t="s">
        <v>1433</v>
      </c>
      <c r="J5256" t="s">
        <v>732</v>
      </c>
      <c r="K5256" t="s">
        <v>24</v>
      </c>
      <c r="L5256" t="s">
        <v>25</v>
      </c>
      <c r="M5256" t="s">
        <v>6146</v>
      </c>
    </row>
    <row r="5257" spans="1:13" x14ac:dyDescent="0.3">
      <c r="A5257" t="s">
        <v>17979</v>
      </c>
      <c r="C5257" t="s">
        <v>25374</v>
      </c>
      <c r="D5257">
        <v>36</v>
      </c>
      <c r="E5257" s="1">
        <v>102421</v>
      </c>
      <c r="G5257" t="s">
        <v>34</v>
      </c>
      <c r="H5257" t="s">
        <v>18482</v>
      </c>
      <c r="I5257" t="s">
        <v>1433</v>
      </c>
      <c r="J5257" t="s">
        <v>732</v>
      </c>
      <c r="K5257" t="s">
        <v>24</v>
      </c>
      <c r="L5257" t="s">
        <v>25</v>
      </c>
      <c r="M5257" t="s">
        <v>6146</v>
      </c>
    </row>
    <row r="5258" spans="1:13" x14ac:dyDescent="0.3">
      <c r="A5258" t="s">
        <v>17979</v>
      </c>
      <c r="C5258" t="s">
        <v>25665</v>
      </c>
      <c r="D5258">
        <v>36</v>
      </c>
      <c r="E5258" s="1">
        <v>142000</v>
      </c>
      <c r="G5258" t="s">
        <v>34</v>
      </c>
      <c r="H5258" t="s">
        <v>18482</v>
      </c>
      <c r="I5258" t="s">
        <v>1433</v>
      </c>
      <c r="J5258" t="s">
        <v>732</v>
      </c>
      <c r="K5258" t="s">
        <v>24</v>
      </c>
      <c r="L5258" t="s">
        <v>25</v>
      </c>
      <c r="M5258" t="s">
        <v>6146</v>
      </c>
    </row>
    <row r="5259" spans="1:13" x14ac:dyDescent="0.3">
      <c r="A5259" t="s">
        <v>17979</v>
      </c>
      <c r="C5259" t="s">
        <v>20121</v>
      </c>
      <c r="D5259">
        <v>12</v>
      </c>
      <c r="E5259" s="1">
        <v>46950</v>
      </c>
      <c r="G5259" t="s">
        <v>34</v>
      </c>
      <c r="H5259" t="s">
        <v>18412</v>
      </c>
      <c r="I5259" t="s">
        <v>1433</v>
      </c>
      <c r="J5259" t="s">
        <v>732</v>
      </c>
      <c r="K5259" t="s">
        <v>24</v>
      </c>
      <c r="L5259" t="s">
        <v>25</v>
      </c>
      <c r="M5259" t="s">
        <v>6146</v>
      </c>
    </row>
    <row r="5260" spans="1:13" x14ac:dyDescent="0.3">
      <c r="A5260" t="s">
        <v>17979</v>
      </c>
      <c r="C5260" t="s">
        <v>31866</v>
      </c>
      <c r="D5260">
        <v>4</v>
      </c>
      <c r="E5260" s="1">
        <v>2500</v>
      </c>
      <c r="G5260" t="s">
        <v>34</v>
      </c>
      <c r="H5260" t="s">
        <v>6143</v>
      </c>
      <c r="I5260" t="s">
        <v>1433</v>
      </c>
      <c r="J5260" t="s">
        <v>732</v>
      </c>
      <c r="K5260" t="s">
        <v>24</v>
      </c>
      <c r="L5260" t="s">
        <v>25</v>
      </c>
      <c r="M5260" t="s">
        <v>6146</v>
      </c>
    </row>
    <row r="5261" spans="1:13" x14ac:dyDescent="0.3">
      <c r="A5261" t="s">
        <v>729</v>
      </c>
      <c r="C5261" t="s">
        <v>597</v>
      </c>
      <c r="D5261">
        <v>25</v>
      </c>
      <c r="E5261" s="1">
        <v>1323130</v>
      </c>
      <c r="G5261" t="s">
        <v>13</v>
      </c>
      <c r="H5261" t="s">
        <v>730</v>
      </c>
      <c r="I5261" t="s">
        <v>731</v>
      </c>
      <c r="J5261" t="s">
        <v>732</v>
      </c>
      <c r="K5261" t="s">
        <v>24</v>
      </c>
      <c r="L5261" t="s">
        <v>17</v>
      </c>
      <c r="M5261" t="s">
        <v>442</v>
      </c>
    </row>
    <row r="5262" spans="1:13" x14ac:dyDescent="0.3">
      <c r="A5262" t="s">
        <v>729</v>
      </c>
      <c r="C5262" t="s">
        <v>28715</v>
      </c>
      <c r="D5262">
        <v>15</v>
      </c>
      <c r="E5262" s="1">
        <v>199747</v>
      </c>
      <c r="G5262" t="s">
        <v>48</v>
      </c>
      <c r="H5262" t="s">
        <v>28819</v>
      </c>
      <c r="I5262" t="s">
        <v>731</v>
      </c>
      <c r="J5262" t="s">
        <v>732</v>
      </c>
      <c r="K5262" t="s">
        <v>24</v>
      </c>
      <c r="L5262" t="s">
        <v>17</v>
      </c>
      <c r="M5262" t="s">
        <v>354</v>
      </c>
    </row>
    <row r="5263" spans="1:13" x14ac:dyDescent="0.3">
      <c r="A5263" t="s">
        <v>729</v>
      </c>
      <c r="C5263" t="s">
        <v>24055</v>
      </c>
      <c r="D5263">
        <v>32</v>
      </c>
      <c r="E5263" s="1">
        <v>283182</v>
      </c>
      <c r="G5263" t="s">
        <v>13</v>
      </c>
      <c r="H5263" t="s">
        <v>24206</v>
      </c>
      <c r="I5263" t="s">
        <v>731</v>
      </c>
      <c r="J5263" t="s">
        <v>732</v>
      </c>
      <c r="K5263" t="s">
        <v>24</v>
      </c>
      <c r="L5263" t="s">
        <v>17</v>
      </c>
      <c r="M5263" t="s">
        <v>31</v>
      </c>
    </row>
    <row r="5264" spans="1:13" x14ac:dyDescent="0.3">
      <c r="A5264" t="s">
        <v>729</v>
      </c>
      <c r="C5264" t="s">
        <v>16755</v>
      </c>
      <c r="D5264">
        <v>18</v>
      </c>
      <c r="E5264" s="1">
        <v>99914</v>
      </c>
      <c r="G5264" t="s">
        <v>13</v>
      </c>
      <c r="H5264" t="s">
        <v>17012</v>
      </c>
      <c r="I5264" t="s">
        <v>731</v>
      </c>
      <c r="J5264" t="s">
        <v>732</v>
      </c>
      <c r="K5264" t="s">
        <v>24</v>
      </c>
      <c r="L5264" t="s">
        <v>17</v>
      </c>
      <c r="M5264" t="s">
        <v>450</v>
      </c>
    </row>
    <row r="5265" spans="1:13" x14ac:dyDescent="0.3">
      <c r="A5265" t="s">
        <v>729</v>
      </c>
      <c r="C5265" t="s">
        <v>16341</v>
      </c>
      <c r="D5265">
        <v>103</v>
      </c>
      <c r="E5265" s="1">
        <v>8971511</v>
      </c>
      <c r="G5265" t="s">
        <v>13</v>
      </c>
      <c r="H5265" t="s">
        <v>16368</v>
      </c>
      <c r="I5265" t="s">
        <v>731</v>
      </c>
      <c r="J5265" t="s">
        <v>732</v>
      </c>
      <c r="K5265" t="s">
        <v>24</v>
      </c>
      <c r="L5265" t="s">
        <v>17</v>
      </c>
      <c r="M5265" t="s">
        <v>31</v>
      </c>
    </row>
    <row r="5266" spans="1:13" x14ac:dyDescent="0.3">
      <c r="A5266" t="s">
        <v>729</v>
      </c>
      <c r="C5266" t="s">
        <v>11813</v>
      </c>
      <c r="D5266">
        <v>18</v>
      </c>
      <c r="E5266" s="1">
        <v>99686</v>
      </c>
      <c r="G5266" t="s">
        <v>13</v>
      </c>
      <c r="H5266" t="s">
        <v>11985</v>
      </c>
      <c r="I5266" t="s">
        <v>731</v>
      </c>
      <c r="J5266" t="s">
        <v>732</v>
      </c>
      <c r="K5266" t="s">
        <v>24</v>
      </c>
      <c r="L5266" t="s">
        <v>17</v>
      </c>
      <c r="M5266" t="s">
        <v>450</v>
      </c>
    </row>
    <row r="5267" spans="1:13" x14ac:dyDescent="0.3">
      <c r="A5267" t="s">
        <v>729</v>
      </c>
      <c r="C5267" t="s">
        <v>12250</v>
      </c>
      <c r="D5267">
        <v>21</v>
      </c>
      <c r="E5267" s="1">
        <v>244853</v>
      </c>
      <c r="G5267" t="s">
        <v>13</v>
      </c>
      <c r="H5267" t="s">
        <v>12255</v>
      </c>
      <c r="I5267" t="s">
        <v>731</v>
      </c>
      <c r="J5267" t="s">
        <v>732</v>
      </c>
      <c r="K5267" t="s">
        <v>24</v>
      </c>
      <c r="L5267" t="s">
        <v>17</v>
      </c>
      <c r="M5267" t="s">
        <v>450</v>
      </c>
    </row>
    <row r="5268" spans="1:13" x14ac:dyDescent="0.3">
      <c r="A5268" t="s">
        <v>729</v>
      </c>
      <c r="C5268" t="s">
        <v>10275</v>
      </c>
      <c r="D5268">
        <v>37</v>
      </c>
      <c r="E5268" s="1">
        <v>862470</v>
      </c>
      <c r="G5268" t="s">
        <v>13</v>
      </c>
      <c r="H5268" t="s">
        <v>10352</v>
      </c>
      <c r="I5268" t="s">
        <v>731</v>
      </c>
      <c r="J5268" t="s">
        <v>732</v>
      </c>
      <c r="K5268" t="s">
        <v>24</v>
      </c>
      <c r="L5268" t="s">
        <v>17</v>
      </c>
      <c r="M5268" t="s">
        <v>31</v>
      </c>
    </row>
    <row r="5269" spans="1:13" x14ac:dyDescent="0.3">
      <c r="A5269" t="s">
        <v>729</v>
      </c>
      <c r="C5269" t="s">
        <v>11197</v>
      </c>
      <c r="D5269">
        <v>29</v>
      </c>
      <c r="E5269" s="1">
        <v>593623</v>
      </c>
      <c r="G5269" t="s">
        <v>13</v>
      </c>
      <c r="H5269" t="s">
        <v>11232</v>
      </c>
      <c r="I5269" t="s">
        <v>731</v>
      </c>
      <c r="J5269" t="s">
        <v>732</v>
      </c>
      <c r="K5269" t="s">
        <v>24</v>
      </c>
      <c r="L5269" t="s">
        <v>17</v>
      </c>
      <c r="M5269" t="s">
        <v>450</v>
      </c>
    </row>
    <row r="5270" spans="1:13" x14ac:dyDescent="0.3">
      <c r="A5270" t="s">
        <v>729</v>
      </c>
      <c r="C5270" t="s">
        <v>8962</v>
      </c>
      <c r="D5270">
        <v>56</v>
      </c>
      <c r="E5270" s="1">
        <v>1044000</v>
      </c>
      <c r="G5270" t="s">
        <v>13</v>
      </c>
      <c r="H5270" t="s">
        <v>8972</v>
      </c>
      <c r="I5270" t="s">
        <v>731</v>
      </c>
      <c r="J5270" t="s">
        <v>732</v>
      </c>
      <c r="K5270" t="s">
        <v>24</v>
      </c>
      <c r="L5270" t="s">
        <v>17</v>
      </c>
      <c r="M5270" t="s">
        <v>18</v>
      </c>
    </row>
    <row r="5271" spans="1:13" x14ac:dyDescent="0.3">
      <c r="A5271" t="s">
        <v>729</v>
      </c>
      <c r="C5271" t="s">
        <v>35205</v>
      </c>
      <c r="D5271">
        <v>61</v>
      </c>
      <c r="E5271" s="1">
        <v>2058277</v>
      </c>
      <c r="G5271" t="s">
        <v>13</v>
      </c>
      <c r="H5271" t="s">
        <v>35246</v>
      </c>
      <c r="I5271" t="s">
        <v>731</v>
      </c>
      <c r="J5271" t="s">
        <v>732</v>
      </c>
      <c r="K5271" t="s">
        <v>24</v>
      </c>
      <c r="L5271" t="s">
        <v>17</v>
      </c>
      <c r="M5271" t="s">
        <v>31</v>
      </c>
    </row>
    <row r="5272" spans="1:13" x14ac:dyDescent="0.3">
      <c r="A5272" t="s">
        <v>729</v>
      </c>
      <c r="C5272" t="s">
        <v>35205</v>
      </c>
      <c r="D5272">
        <v>51</v>
      </c>
      <c r="E5272" s="1">
        <v>1005621</v>
      </c>
      <c r="G5272" t="s">
        <v>13</v>
      </c>
      <c r="H5272" t="s">
        <v>35260</v>
      </c>
      <c r="I5272" t="s">
        <v>731</v>
      </c>
      <c r="J5272" t="s">
        <v>732</v>
      </c>
      <c r="K5272" t="s">
        <v>24</v>
      </c>
      <c r="L5272" t="s">
        <v>17</v>
      </c>
      <c r="M5272" t="s">
        <v>31</v>
      </c>
    </row>
    <row r="5273" spans="1:13" x14ac:dyDescent="0.3">
      <c r="A5273" t="s">
        <v>729</v>
      </c>
      <c r="C5273" t="s">
        <v>35205</v>
      </c>
      <c r="D5273">
        <v>58</v>
      </c>
      <c r="E5273" s="1">
        <v>1140608</v>
      </c>
      <c r="G5273" t="s">
        <v>13</v>
      </c>
      <c r="H5273" t="s">
        <v>35295</v>
      </c>
      <c r="I5273" t="s">
        <v>731</v>
      </c>
      <c r="J5273" t="s">
        <v>732</v>
      </c>
      <c r="K5273" t="s">
        <v>24</v>
      </c>
      <c r="L5273" t="s">
        <v>17</v>
      </c>
      <c r="M5273" t="s">
        <v>31</v>
      </c>
    </row>
    <row r="5274" spans="1:13" x14ac:dyDescent="0.3">
      <c r="A5274" t="s">
        <v>729</v>
      </c>
      <c r="C5274" t="s">
        <v>35205</v>
      </c>
      <c r="D5274">
        <v>59</v>
      </c>
      <c r="E5274" s="1">
        <v>1408540</v>
      </c>
      <c r="G5274" t="s">
        <v>13</v>
      </c>
      <c r="H5274" t="s">
        <v>35300</v>
      </c>
      <c r="I5274" t="s">
        <v>731</v>
      </c>
      <c r="J5274" t="s">
        <v>732</v>
      </c>
      <c r="K5274" t="s">
        <v>24</v>
      </c>
      <c r="L5274" t="s">
        <v>17</v>
      </c>
      <c r="M5274" t="s">
        <v>31</v>
      </c>
    </row>
    <row r="5275" spans="1:13" x14ac:dyDescent="0.3">
      <c r="A5275" t="s">
        <v>729</v>
      </c>
      <c r="C5275" t="s">
        <v>34542</v>
      </c>
      <c r="D5275">
        <v>4</v>
      </c>
      <c r="E5275" s="1">
        <v>18442</v>
      </c>
      <c r="G5275" t="s">
        <v>13</v>
      </c>
      <c r="H5275" t="s">
        <v>34603</v>
      </c>
      <c r="I5275" t="s">
        <v>731</v>
      </c>
      <c r="J5275" t="s">
        <v>732</v>
      </c>
      <c r="K5275" t="s">
        <v>24</v>
      </c>
      <c r="L5275" t="s">
        <v>17</v>
      </c>
      <c r="M5275" t="s">
        <v>31</v>
      </c>
    </row>
    <row r="5276" spans="1:13" x14ac:dyDescent="0.3">
      <c r="A5276" t="s">
        <v>729</v>
      </c>
      <c r="C5276" t="s">
        <v>34100</v>
      </c>
      <c r="D5276">
        <v>18</v>
      </c>
      <c r="E5276" s="1">
        <v>100000</v>
      </c>
      <c r="G5276" t="s">
        <v>13</v>
      </c>
      <c r="H5276" t="s">
        <v>34114</v>
      </c>
      <c r="I5276" t="s">
        <v>731</v>
      </c>
      <c r="J5276" t="s">
        <v>732</v>
      </c>
      <c r="K5276" t="s">
        <v>24</v>
      </c>
      <c r="L5276" t="s">
        <v>17</v>
      </c>
      <c r="M5276" t="s">
        <v>450</v>
      </c>
    </row>
    <row r="5277" spans="1:13" x14ac:dyDescent="0.3">
      <c r="A5277" t="s">
        <v>729</v>
      </c>
      <c r="C5277" t="s">
        <v>34100</v>
      </c>
      <c r="D5277">
        <v>17</v>
      </c>
      <c r="E5277" s="1">
        <v>99815</v>
      </c>
      <c r="G5277" t="s">
        <v>13</v>
      </c>
      <c r="H5277" t="s">
        <v>34122</v>
      </c>
      <c r="I5277" t="s">
        <v>731</v>
      </c>
      <c r="J5277" t="s">
        <v>732</v>
      </c>
      <c r="K5277" t="s">
        <v>24</v>
      </c>
      <c r="L5277" t="s">
        <v>17</v>
      </c>
      <c r="M5277" t="s">
        <v>450</v>
      </c>
    </row>
    <row r="5278" spans="1:13" x14ac:dyDescent="0.3">
      <c r="A5278" t="s">
        <v>729</v>
      </c>
      <c r="C5278" t="s">
        <v>36834</v>
      </c>
      <c r="D5278">
        <v>18</v>
      </c>
      <c r="E5278" s="1">
        <v>100000</v>
      </c>
      <c r="G5278" t="s">
        <v>13</v>
      </c>
      <c r="H5278" t="s">
        <v>36906</v>
      </c>
      <c r="I5278" t="s">
        <v>731</v>
      </c>
      <c r="J5278" t="s">
        <v>732</v>
      </c>
      <c r="K5278" t="s">
        <v>24</v>
      </c>
      <c r="L5278" t="s">
        <v>17</v>
      </c>
      <c r="M5278" t="s">
        <v>450</v>
      </c>
    </row>
    <row r="5279" spans="1:13" x14ac:dyDescent="0.3">
      <c r="A5279" t="s">
        <v>729</v>
      </c>
      <c r="C5279" t="s">
        <v>35729</v>
      </c>
      <c r="D5279">
        <v>17</v>
      </c>
      <c r="E5279" s="1">
        <v>98773</v>
      </c>
      <c r="G5279" t="s">
        <v>13</v>
      </c>
      <c r="H5279" t="s">
        <v>35880</v>
      </c>
      <c r="I5279" t="s">
        <v>731</v>
      </c>
      <c r="J5279" t="s">
        <v>732</v>
      </c>
      <c r="K5279" t="s">
        <v>24</v>
      </c>
      <c r="L5279" t="s">
        <v>17</v>
      </c>
      <c r="M5279" t="s">
        <v>450</v>
      </c>
    </row>
    <row r="5280" spans="1:13" x14ac:dyDescent="0.3">
      <c r="A5280" t="s">
        <v>729</v>
      </c>
      <c r="C5280" t="s">
        <v>36284</v>
      </c>
      <c r="D5280">
        <v>32</v>
      </c>
      <c r="E5280" s="1">
        <v>1248384</v>
      </c>
      <c r="G5280" t="s">
        <v>13</v>
      </c>
      <c r="H5280" t="s">
        <v>36291</v>
      </c>
      <c r="I5280" t="s">
        <v>731</v>
      </c>
      <c r="J5280" t="s">
        <v>732</v>
      </c>
      <c r="K5280" t="s">
        <v>24</v>
      </c>
      <c r="L5280" t="s">
        <v>17</v>
      </c>
      <c r="M5280" t="s">
        <v>31</v>
      </c>
    </row>
    <row r="5281" spans="1:13" x14ac:dyDescent="0.3">
      <c r="A5281" t="s">
        <v>729</v>
      </c>
      <c r="C5281" t="s">
        <v>37685</v>
      </c>
      <c r="D5281">
        <v>48</v>
      </c>
      <c r="E5281" s="1">
        <v>1302203</v>
      </c>
      <c r="G5281" t="s">
        <v>13</v>
      </c>
      <c r="H5281" t="s">
        <v>37692</v>
      </c>
      <c r="I5281" t="s">
        <v>731</v>
      </c>
      <c r="J5281" t="s">
        <v>732</v>
      </c>
      <c r="K5281" t="s">
        <v>24</v>
      </c>
      <c r="L5281" t="s">
        <v>17</v>
      </c>
      <c r="M5281" t="s">
        <v>31</v>
      </c>
    </row>
    <row r="5282" spans="1:13" x14ac:dyDescent="0.3">
      <c r="A5282" t="s">
        <v>729</v>
      </c>
      <c r="C5282" t="s">
        <v>37685</v>
      </c>
      <c r="D5282">
        <v>47</v>
      </c>
      <c r="E5282" s="1">
        <v>3197205</v>
      </c>
      <c r="G5282" t="s">
        <v>13</v>
      </c>
      <c r="H5282" t="s">
        <v>37693</v>
      </c>
      <c r="I5282" t="s">
        <v>731</v>
      </c>
      <c r="J5282" t="s">
        <v>732</v>
      </c>
      <c r="K5282" t="s">
        <v>24</v>
      </c>
      <c r="L5282" t="s">
        <v>17</v>
      </c>
      <c r="M5282" t="s">
        <v>31</v>
      </c>
    </row>
    <row r="5283" spans="1:13" x14ac:dyDescent="0.3">
      <c r="A5283" t="s">
        <v>10553</v>
      </c>
      <c r="C5283" t="s">
        <v>10471</v>
      </c>
      <c r="D5283">
        <v>19</v>
      </c>
      <c r="E5283" s="1">
        <v>100000</v>
      </c>
      <c r="G5283" t="s">
        <v>111</v>
      </c>
      <c r="H5283" t="s">
        <v>10343</v>
      </c>
      <c r="I5283" t="s">
        <v>731</v>
      </c>
      <c r="J5283" t="s">
        <v>732</v>
      </c>
      <c r="K5283" t="s">
        <v>24</v>
      </c>
      <c r="L5283" t="s">
        <v>25</v>
      </c>
      <c r="M5283" t="s">
        <v>232</v>
      </c>
    </row>
    <row r="5284" spans="1:13" x14ac:dyDescent="0.3">
      <c r="A5284" t="s">
        <v>9469</v>
      </c>
      <c r="C5284" t="s">
        <v>23792</v>
      </c>
      <c r="D5284">
        <v>2</v>
      </c>
      <c r="E5284" s="1">
        <v>50000</v>
      </c>
      <c r="G5284" t="s">
        <v>111</v>
      </c>
      <c r="H5284" t="s">
        <v>23843</v>
      </c>
      <c r="I5284" t="s">
        <v>1433</v>
      </c>
      <c r="J5284" t="s">
        <v>732</v>
      </c>
      <c r="K5284" t="s">
        <v>24</v>
      </c>
      <c r="L5284" t="s">
        <v>25</v>
      </c>
      <c r="M5284" t="s">
        <v>120</v>
      </c>
    </row>
    <row r="5285" spans="1:13" x14ac:dyDescent="0.3">
      <c r="A5285" t="s">
        <v>9469</v>
      </c>
      <c r="C5285" t="s">
        <v>22024</v>
      </c>
      <c r="D5285">
        <v>37</v>
      </c>
      <c r="E5285" s="1">
        <v>425000</v>
      </c>
      <c r="G5285" t="s">
        <v>111</v>
      </c>
      <c r="H5285" t="s">
        <v>22097</v>
      </c>
      <c r="I5285" t="s">
        <v>1433</v>
      </c>
      <c r="J5285" t="s">
        <v>732</v>
      </c>
      <c r="K5285" t="s">
        <v>24</v>
      </c>
      <c r="L5285" t="s">
        <v>25</v>
      </c>
      <c r="M5285" t="s">
        <v>120</v>
      </c>
    </row>
    <row r="5286" spans="1:13" x14ac:dyDescent="0.3">
      <c r="A5286" t="s">
        <v>9469</v>
      </c>
      <c r="C5286" t="s">
        <v>16755</v>
      </c>
      <c r="D5286">
        <v>9</v>
      </c>
      <c r="E5286" s="1">
        <v>150000</v>
      </c>
      <c r="G5286" t="s">
        <v>111</v>
      </c>
      <c r="H5286" t="s">
        <v>17042</v>
      </c>
      <c r="I5286" t="s">
        <v>1433</v>
      </c>
      <c r="J5286" t="s">
        <v>732</v>
      </c>
      <c r="K5286" t="s">
        <v>24</v>
      </c>
      <c r="L5286" t="s">
        <v>25</v>
      </c>
      <c r="M5286" t="s">
        <v>120</v>
      </c>
    </row>
    <row r="5287" spans="1:13" x14ac:dyDescent="0.3">
      <c r="A5287" t="s">
        <v>9469</v>
      </c>
      <c r="C5287" t="s">
        <v>9396</v>
      </c>
      <c r="D5287">
        <v>26</v>
      </c>
      <c r="E5287" s="1">
        <v>435000</v>
      </c>
      <c r="G5287" t="s">
        <v>111</v>
      </c>
      <c r="H5287" t="s">
        <v>9470</v>
      </c>
      <c r="I5287" t="s">
        <v>1433</v>
      </c>
      <c r="J5287" t="s">
        <v>732</v>
      </c>
      <c r="K5287" t="s">
        <v>24</v>
      </c>
      <c r="L5287" t="s">
        <v>25</v>
      </c>
      <c r="M5287" t="s">
        <v>120</v>
      </c>
    </row>
    <row r="5288" spans="1:13" x14ac:dyDescent="0.3">
      <c r="A5288" t="s">
        <v>15361</v>
      </c>
      <c r="C5288" t="s">
        <v>15182</v>
      </c>
      <c r="D5288">
        <v>5</v>
      </c>
      <c r="E5288" s="1">
        <v>36949</v>
      </c>
      <c r="G5288" t="s">
        <v>34</v>
      </c>
      <c r="H5288" t="s">
        <v>6143</v>
      </c>
      <c r="I5288" t="s">
        <v>15362</v>
      </c>
      <c r="J5288" t="s">
        <v>119</v>
      </c>
      <c r="K5288" t="s">
        <v>24</v>
      </c>
      <c r="L5288" t="s">
        <v>25</v>
      </c>
      <c r="M5288" t="s">
        <v>6146</v>
      </c>
    </row>
    <row r="5289" spans="1:13" x14ac:dyDescent="0.3">
      <c r="A5289" t="s">
        <v>30176</v>
      </c>
      <c r="C5289" t="s">
        <v>29922</v>
      </c>
      <c r="D5289">
        <v>12</v>
      </c>
      <c r="E5289" s="1">
        <v>200000</v>
      </c>
      <c r="G5289" t="s">
        <v>111</v>
      </c>
      <c r="H5289" t="s">
        <v>3865</v>
      </c>
      <c r="I5289" t="s">
        <v>30177</v>
      </c>
      <c r="J5289" t="s">
        <v>22</v>
      </c>
      <c r="K5289" t="s">
        <v>24</v>
      </c>
      <c r="L5289" t="s">
        <v>25</v>
      </c>
      <c r="M5289" t="s">
        <v>141</v>
      </c>
    </row>
    <row r="5290" spans="1:13" x14ac:dyDescent="0.3">
      <c r="A5290" t="s">
        <v>19198</v>
      </c>
      <c r="C5290" t="s">
        <v>19032</v>
      </c>
      <c r="D5290">
        <v>4</v>
      </c>
      <c r="E5290" s="1">
        <v>7719</v>
      </c>
      <c r="G5290" t="s">
        <v>34</v>
      </c>
      <c r="H5290" t="s">
        <v>6143</v>
      </c>
      <c r="I5290" t="s">
        <v>19197</v>
      </c>
      <c r="J5290" t="s">
        <v>236</v>
      </c>
      <c r="K5290" t="s">
        <v>24</v>
      </c>
      <c r="L5290" t="s">
        <v>25</v>
      </c>
      <c r="M5290" t="s">
        <v>6146</v>
      </c>
    </row>
    <row r="5291" spans="1:13" x14ac:dyDescent="0.3">
      <c r="A5291" t="s">
        <v>7068</v>
      </c>
      <c r="C5291" t="s">
        <v>6985</v>
      </c>
      <c r="D5291">
        <v>6</v>
      </c>
      <c r="E5291" s="1">
        <v>28916</v>
      </c>
      <c r="G5291" t="s">
        <v>34</v>
      </c>
      <c r="H5291" t="s">
        <v>6143</v>
      </c>
      <c r="I5291" t="s">
        <v>7069</v>
      </c>
      <c r="J5291" t="s">
        <v>307</v>
      </c>
      <c r="K5291" t="s">
        <v>24</v>
      </c>
      <c r="L5291" t="s">
        <v>25</v>
      </c>
      <c r="M5291" t="s">
        <v>6146</v>
      </c>
    </row>
    <row r="5292" spans="1:13" x14ac:dyDescent="0.3">
      <c r="A5292" t="s">
        <v>10945</v>
      </c>
      <c r="C5292" t="s">
        <v>10901</v>
      </c>
      <c r="D5292">
        <v>20</v>
      </c>
      <c r="E5292" s="1">
        <v>4902237</v>
      </c>
      <c r="G5292" t="s">
        <v>48</v>
      </c>
      <c r="H5292" t="s">
        <v>10946</v>
      </c>
      <c r="I5292" t="s">
        <v>428</v>
      </c>
      <c r="K5292" t="s">
        <v>429</v>
      </c>
      <c r="L5292" t="s">
        <v>38</v>
      </c>
      <c r="M5292" t="s">
        <v>190</v>
      </c>
    </row>
    <row r="5293" spans="1:13" x14ac:dyDescent="0.3">
      <c r="A5293" t="s">
        <v>11640</v>
      </c>
      <c r="C5293" t="s">
        <v>11613</v>
      </c>
      <c r="D5293">
        <v>27</v>
      </c>
      <c r="E5293" s="1">
        <v>200000</v>
      </c>
      <c r="G5293" t="s">
        <v>111</v>
      </c>
      <c r="H5293" t="s">
        <v>11641</v>
      </c>
      <c r="I5293" t="s">
        <v>156</v>
      </c>
      <c r="J5293" t="s">
        <v>22</v>
      </c>
      <c r="K5293" t="s">
        <v>24</v>
      </c>
      <c r="L5293" t="s">
        <v>25</v>
      </c>
      <c r="M5293" t="s">
        <v>3790</v>
      </c>
    </row>
    <row r="5294" spans="1:13" x14ac:dyDescent="0.3">
      <c r="A5294" t="s">
        <v>11640</v>
      </c>
      <c r="C5294" t="s">
        <v>34736</v>
      </c>
      <c r="D5294">
        <v>14</v>
      </c>
      <c r="E5294" s="1">
        <v>180000</v>
      </c>
      <c r="G5294" t="s">
        <v>111</v>
      </c>
      <c r="H5294" t="s">
        <v>34854</v>
      </c>
      <c r="I5294" t="s">
        <v>156</v>
      </c>
      <c r="J5294" t="s">
        <v>22</v>
      </c>
      <c r="K5294" t="s">
        <v>24</v>
      </c>
      <c r="L5294" t="s">
        <v>25</v>
      </c>
      <c r="M5294" t="s">
        <v>3790</v>
      </c>
    </row>
    <row r="5295" spans="1:13" x14ac:dyDescent="0.3">
      <c r="A5295" t="s">
        <v>11640</v>
      </c>
      <c r="C5295" t="s">
        <v>36965</v>
      </c>
      <c r="D5295">
        <v>27</v>
      </c>
      <c r="E5295" s="1">
        <v>300000</v>
      </c>
      <c r="G5295" t="s">
        <v>111</v>
      </c>
      <c r="H5295" t="s">
        <v>37012</v>
      </c>
      <c r="I5295" t="s">
        <v>156</v>
      </c>
      <c r="J5295" t="s">
        <v>22</v>
      </c>
      <c r="K5295" t="s">
        <v>24</v>
      </c>
      <c r="L5295" t="s">
        <v>25</v>
      </c>
      <c r="M5295" t="s">
        <v>3790</v>
      </c>
    </row>
    <row r="5296" spans="1:13" x14ac:dyDescent="0.3">
      <c r="A5296" t="s">
        <v>67</v>
      </c>
      <c r="C5296" t="s">
        <v>2957</v>
      </c>
      <c r="D5296">
        <v>13</v>
      </c>
      <c r="E5296" s="1">
        <v>2278800</v>
      </c>
      <c r="G5296" t="s">
        <v>34</v>
      </c>
      <c r="H5296" t="s">
        <v>3287</v>
      </c>
      <c r="I5296" t="s">
        <v>70</v>
      </c>
      <c r="J5296" t="s">
        <v>70</v>
      </c>
      <c r="K5296" t="s">
        <v>24</v>
      </c>
      <c r="L5296" t="s">
        <v>38</v>
      </c>
      <c r="M5296" t="s">
        <v>217</v>
      </c>
    </row>
    <row r="5297" spans="1:13" x14ac:dyDescent="0.3">
      <c r="A5297" t="s">
        <v>67</v>
      </c>
      <c r="C5297" t="s">
        <v>1852</v>
      </c>
      <c r="D5297">
        <v>8</v>
      </c>
      <c r="E5297" s="1">
        <v>200000</v>
      </c>
      <c r="G5297" t="s">
        <v>34</v>
      </c>
      <c r="H5297" t="s">
        <v>2077</v>
      </c>
      <c r="I5297" t="s">
        <v>70</v>
      </c>
      <c r="J5297" t="s">
        <v>70</v>
      </c>
      <c r="K5297" t="s">
        <v>24</v>
      </c>
      <c r="L5297" t="s">
        <v>38</v>
      </c>
      <c r="M5297" t="s">
        <v>217</v>
      </c>
    </row>
    <row r="5298" spans="1:13" x14ac:dyDescent="0.3">
      <c r="A5298" t="s">
        <v>67</v>
      </c>
      <c r="C5298" t="s">
        <v>1275</v>
      </c>
      <c r="D5298">
        <v>18</v>
      </c>
      <c r="E5298" s="1">
        <v>397163</v>
      </c>
      <c r="G5298" t="s">
        <v>13</v>
      </c>
      <c r="H5298" t="s">
        <v>1437</v>
      </c>
      <c r="I5298" t="s">
        <v>70</v>
      </c>
      <c r="J5298" t="s">
        <v>70</v>
      </c>
      <c r="K5298" t="s">
        <v>24</v>
      </c>
      <c r="L5298" t="s">
        <v>17</v>
      </c>
      <c r="M5298" t="s">
        <v>450</v>
      </c>
    </row>
    <row r="5299" spans="1:13" x14ac:dyDescent="0.3">
      <c r="A5299" t="s">
        <v>67</v>
      </c>
      <c r="C5299" t="s">
        <v>979</v>
      </c>
      <c r="D5299">
        <v>12</v>
      </c>
      <c r="E5299" s="1">
        <v>298807</v>
      </c>
      <c r="G5299" t="s">
        <v>13</v>
      </c>
      <c r="H5299" t="s">
        <v>1047</v>
      </c>
      <c r="I5299" t="s">
        <v>70</v>
      </c>
      <c r="J5299" t="s">
        <v>70</v>
      </c>
      <c r="K5299" t="s">
        <v>24</v>
      </c>
      <c r="L5299" t="s">
        <v>17</v>
      </c>
      <c r="M5299" t="s">
        <v>450</v>
      </c>
    </row>
    <row r="5300" spans="1:13" x14ac:dyDescent="0.3">
      <c r="A5300" t="s">
        <v>67</v>
      </c>
      <c r="C5300" t="s">
        <v>14</v>
      </c>
      <c r="D5300">
        <v>35</v>
      </c>
      <c r="E5300" s="1">
        <v>1500000</v>
      </c>
      <c r="G5300" t="s">
        <v>69</v>
      </c>
      <c r="H5300" t="s">
        <v>68</v>
      </c>
      <c r="I5300" t="s">
        <v>70</v>
      </c>
      <c r="J5300" t="s">
        <v>70</v>
      </c>
      <c r="K5300" t="s">
        <v>24</v>
      </c>
      <c r="L5300" t="s">
        <v>17</v>
      </c>
      <c r="M5300" t="s">
        <v>39</v>
      </c>
    </row>
    <row r="5301" spans="1:13" x14ac:dyDescent="0.3">
      <c r="A5301" t="s">
        <v>67</v>
      </c>
      <c r="C5301" t="s">
        <v>27925</v>
      </c>
      <c r="D5301">
        <v>23</v>
      </c>
      <c r="E5301" s="1">
        <v>2200000</v>
      </c>
      <c r="G5301" t="s">
        <v>13</v>
      </c>
      <c r="H5301" t="s">
        <v>28012</v>
      </c>
      <c r="I5301" t="s">
        <v>70</v>
      </c>
      <c r="J5301" t="s">
        <v>70</v>
      </c>
      <c r="K5301" t="s">
        <v>24</v>
      </c>
      <c r="L5301" t="s">
        <v>17</v>
      </c>
      <c r="M5301" t="s">
        <v>442</v>
      </c>
    </row>
    <row r="5302" spans="1:13" x14ac:dyDescent="0.3">
      <c r="A5302" t="s">
        <v>67</v>
      </c>
      <c r="C5302" t="s">
        <v>28282</v>
      </c>
      <c r="D5302">
        <v>23</v>
      </c>
      <c r="E5302" s="1">
        <v>4932339</v>
      </c>
      <c r="G5302" t="s">
        <v>13</v>
      </c>
      <c r="H5302" t="s">
        <v>28318</v>
      </c>
      <c r="I5302" t="s">
        <v>70</v>
      </c>
      <c r="J5302" t="s">
        <v>70</v>
      </c>
      <c r="K5302" t="s">
        <v>24</v>
      </c>
      <c r="L5302" t="s">
        <v>17</v>
      </c>
      <c r="M5302" t="s">
        <v>345</v>
      </c>
    </row>
    <row r="5303" spans="1:13" x14ac:dyDescent="0.3">
      <c r="A5303" t="s">
        <v>67</v>
      </c>
      <c r="C5303" t="s">
        <v>28282</v>
      </c>
      <c r="D5303">
        <v>20</v>
      </c>
      <c r="E5303" s="1">
        <v>1301933</v>
      </c>
      <c r="G5303" t="s">
        <v>34</v>
      </c>
      <c r="H5303" t="s">
        <v>28392</v>
      </c>
      <c r="I5303" t="s">
        <v>70</v>
      </c>
      <c r="J5303" t="s">
        <v>70</v>
      </c>
      <c r="K5303" t="s">
        <v>24</v>
      </c>
      <c r="L5303" t="s">
        <v>38</v>
      </c>
      <c r="M5303" t="s">
        <v>434</v>
      </c>
    </row>
    <row r="5304" spans="1:13" x14ac:dyDescent="0.3">
      <c r="A5304" t="s">
        <v>67</v>
      </c>
      <c r="C5304" t="s">
        <v>28282</v>
      </c>
      <c r="D5304">
        <v>22</v>
      </c>
      <c r="E5304" s="1">
        <v>2499588</v>
      </c>
      <c r="G5304" t="s">
        <v>13</v>
      </c>
      <c r="H5304" t="s">
        <v>28484</v>
      </c>
      <c r="I5304" t="s">
        <v>70</v>
      </c>
      <c r="J5304" t="s">
        <v>70</v>
      </c>
      <c r="K5304" t="s">
        <v>24</v>
      </c>
      <c r="L5304" t="s">
        <v>17</v>
      </c>
      <c r="M5304" t="s">
        <v>450</v>
      </c>
    </row>
    <row r="5305" spans="1:13" x14ac:dyDescent="0.3">
      <c r="A5305" t="s">
        <v>67</v>
      </c>
      <c r="C5305" t="s">
        <v>28282</v>
      </c>
      <c r="D5305">
        <v>22</v>
      </c>
      <c r="E5305" s="1">
        <v>1315875</v>
      </c>
      <c r="G5305" t="s">
        <v>111</v>
      </c>
      <c r="H5305" t="s">
        <v>28693</v>
      </c>
      <c r="I5305" t="s">
        <v>70</v>
      </c>
      <c r="J5305" t="s">
        <v>70</v>
      </c>
      <c r="K5305" t="s">
        <v>24</v>
      </c>
      <c r="L5305" t="s">
        <v>25</v>
      </c>
      <c r="M5305" t="s">
        <v>120</v>
      </c>
    </row>
    <row r="5306" spans="1:13" x14ac:dyDescent="0.3">
      <c r="A5306" t="s">
        <v>67</v>
      </c>
      <c r="C5306" t="s">
        <v>28715</v>
      </c>
      <c r="D5306">
        <v>28</v>
      </c>
      <c r="E5306" s="1">
        <v>299905</v>
      </c>
      <c r="G5306" t="s">
        <v>516</v>
      </c>
      <c r="H5306" t="s">
        <v>28780</v>
      </c>
      <c r="I5306" t="s">
        <v>70</v>
      </c>
      <c r="J5306" t="s">
        <v>70</v>
      </c>
      <c r="K5306" t="s">
        <v>24</v>
      </c>
      <c r="L5306" t="s">
        <v>17</v>
      </c>
      <c r="M5306" t="s">
        <v>28781</v>
      </c>
    </row>
    <row r="5307" spans="1:13" x14ac:dyDescent="0.3">
      <c r="A5307" t="s">
        <v>67</v>
      </c>
      <c r="C5307" t="s">
        <v>27194</v>
      </c>
      <c r="D5307">
        <v>27</v>
      </c>
      <c r="E5307" s="1">
        <v>5000000</v>
      </c>
      <c r="G5307" t="s">
        <v>571</v>
      </c>
      <c r="H5307" t="s">
        <v>27339</v>
      </c>
      <c r="I5307" t="s">
        <v>70</v>
      </c>
      <c r="J5307" t="s">
        <v>70</v>
      </c>
      <c r="K5307" t="s">
        <v>24</v>
      </c>
      <c r="L5307" t="s">
        <v>38</v>
      </c>
      <c r="M5307" t="s">
        <v>21721</v>
      </c>
    </row>
    <row r="5308" spans="1:13" x14ac:dyDescent="0.3">
      <c r="A5308" t="s">
        <v>67</v>
      </c>
      <c r="C5308" t="s">
        <v>27748</v>
      </c>
      <c r="D5308">
        <v>28</v>
      </c>
      <c r="E5308" s="1">
        <v>290546</v>
      </c>
      <c r="G5308" t="s">
        <v>111</v>
      </c>
      <c r="H5308" t="s">
        <v>27870</v>
      </c>
      <c r="I5308" t="s">
        <v>70</v>
      </c>
      <c r="J5308" t="s">
        <v>70</v>
      </c>
      <c r="K5308" t="s">
        <v>24</v>
      </c>
      <c r="L5308" t="s">
        <v>25</v>
      </c>
      <c r="M5308" t="s">
        <v>112</v>
      </c>
    </row>
    <row r="5309" spans="1:13" x14ac:dyDescent="0.3">
      <c r="A5309" t="s">
        <v>67</v>
      </c>
      <c r="C5309" t="s">
        <v>29114</v>
      </c>
      <c r="D5309">
        <v>10</v>
      </c>
      <c r="E5309" s="1">
        <v>198000</v>
      </c>
      <c r="G5309" t="s">
        <v>111</v>
      </c>
      <c r="H5309" t="s">
        <v>29142</v>
      </c>
      <c r="I5309" t="s">
        <v>70</v>
      </c>
      <c r="J5309" t="s">
        <v>70</v>
      </c>
      <c r="K5309" t="s">
        <v>24</v>
      </c>
      <c r="L5309" t="s">
        <v>25</v>
      </c>
      <c r="M5309" t="s">
        <v>120</v>
      </c>
    </row>
    <row r="5310" spans="1:13" x14ac:dyDescent="0.3">
      <c r="A5310" t="s">
        <v>67</v>
      </c>
      <c r="C5310" t="s">
        <v>27614</v>
      </c>
      <c r="D5310">
        <v>25</v>
      </c>
      <c r="E5310" s="1">
        <v>400000</v>
      </c>
      <c r="G5310" t="s">
        <v>13</v>
      </c>
      <c r="H5310" t="s">
        <v>27617</v>
      </c>
      <c r="I5310" t="s">
        <v>70</v>
      </c>
      <c r="J5310" t="s">
        <v>70</v>
      </c>
      <c r="K5310" t="s">
        <v>24</v>
      </c>
      <c r="L5310" t="s">
        <v>38</v>
      </c>
      <c r="M5310" t="s">
        <v>207</v>
      </c>
    </row>
    <row r="5311" spans="1:13" x14ac:dyDescent="0.3">
      <c r="A5311" t="s">
        <v>67</v>
      </c>
      <c r="C5311" t="s">
        <v>27614</v>
      </c>
      <c r="D5311">
        <v>11</v>
      </c>
      <c r="E5311" s="1">
        <v>199890</v>
      </c>
      <c r="G5311" t="s">
        <v>13</v>
      </c>
      <c r="H5311" t="s">
        <v>27688</v>
      </c>
      <c r="I5311" t="s">
        <v>70</v>
      </c>
      <c r="J5311" t="s">
        <v>70</v>
      </c>
      <c r="K5311" t="s">
        <v>24</v>
      </c>
      <c r="L5311" t="s">
        <v>44</v>
      </c>
      <c r="M5311" t="s">
        <v>442</v>
      </c>
    </row>
    <row r="5312" spans="1:13" x14ac:dyDescent="0.3">
      <c r="A5312" t="s">
        <v>67</v>
      </c>
      <c r="C5312" t="s">
        <v>29922</v>
      </c>
      <c r="D5312">
        <v>48</v>
      </c>
      <c r="E5312" s="1">
        <v>4202838</v>
      </c>
      <c r="G5312" t="s">
        <v>34</v>
      </c>
      <c r="H5312" t="s">
        <v>30278</v>
      </c>
      <c r="I5312" t="s">
        <v>70</v>
      </c>
      <c r="J5312" t="s">
        <v>70</v>
      </c>
      <c r="K5312" t="s">
        <v>24</v>
      </c>
      <c r="L5312" t="s">
        <v>17</v>
      </c>
      <c r="M5312" t="s">
        <v>61</v>
      </c>
    </row>
    <row r="5313" spans="1:13" x14ac:dyDescent="0.3">
      <c r="A5313" t="s">
        <v>67</v>
      </c>
      <c r="C5313" t="s">
        <v>30595</v>
      </c>
      <c r="D5313">
        <v>41</v>
      </c>
      <c r="E5313" s="1">
        <v>1648138</v>
      </c>
      <c r="G5313" t="s">
        <v>48</v>
      </c>
      <c r="H5313" t="s">
        <v>30622</v>
      </c>
      <c r="I5313" t="s">
        <v>70</v>
      </c>
      <c r="J5313" t="s">
        <v>70</v>
      </c>
      <c r="K5313" t="s">
        <v>24</v>
      </c>
      <c r="L5313" t="s">
        <v>170</v>
      </c>
      <c r="M5313" t="s">
        <v>354</v>
      </c>
    </row>
    <row r="5314" spans="1:13" x14ac:dyDescent="0.3">
      <c r="A5314" t="s">
        <v>67</v>
      </c>
      <c r="C5314" t="s">
        <v>30851</v>
      </c>
      <c r="D5314">
        <v>31</v>
      </c>
      <c r="E5314" s="1">
        <v>230609</v>
      </c>
      <c r="G5314" t="s">
        <v>111</v>
      </c>
      <c r="H5314" t="s">
        <v>30873</v>
      </c>
      <c r="I5314" t="s">
        <v>70</v>
      </c>
      <c r="J5314" t="s">
        <v>70</v>
      </c>
      <c r="K5314" t="s">
        <v>24</v>
      </c>
      <c r="L5314" t="s">
        <v>25</v>
      </c>
      <c r="M5314" t="s">
        <v>112</v>
      </c>
    </row>
    <row r="5315" spans="1:13" x14ac:dyDescent="0.3">
      <c r="A5315" t="s">
        <v>67</v>
      </c>
      <c r="C5315" t="s">
        <v>3657</v>
      </c>
      <c r="D5315">
        <v>18</v>
      </c>
      <c r="E5315" s="1">
        <v>250000</v>
      </c>
      <c r="G5315" t="s">
        <v>13</v>
      </c>
      <c r="H5315" t="s">
        <v>3660</v>
      </c>
      <c r="I5315" t="s">
        <v>70</v>
      </c>
      <c r="J5315" t="s">
        <v>70</v>
      </c>
      <c r="K5315" t="s">
        <v>24</v>
      </c>
      <c r="L5315" t="s">
        <v>17</v>
      </c>
      <c r="M5315" t="s">
        <v>45</v>
      </c>
    </row>
    <row r="5316" spans="1:13" x14ac:dyDescent="0.3">
      <c r="A5316" t="s">
        <v>67</v>
      </c>
      <c r="C5316" t="s">
        <v>3657</v>
      </c>
      <c r="D5316">
        <v>49</v>
      </c>
      <c r="E5316" s="1">
        <v>671970</v>
      </c>
      <c r="G5316" t="s">
        <v>13</v>
      </c>
      <c r="H5316" t="s">
        <v>4084</v>
      </c>
      <c r="I5316" t="s">
        <v>70</v>
      </c>
      <c r="J5316" t="s">
        <v>70</v>
      </c>
      <c r="K5316" t="s">
        <v>24</v>
      </c>
      <c r="L5316" t="s">
        <v>17</v>
      </c>
      <c r="M5316" t="s">
        <v>66</v>
      </c>
    </row>
    <row r="5317" spans="1:13" x14ac:dyDescent="0.3">
      <c r="A5317" t="s">
        <v>67</v>
      </c>
      <c r="C5317" t="s">
        <v>4395</v>
      </c>
      <c r="D5317">
        <v>40</v>
      </c>
      <c r="E5317" s="1">
        <v>328850</v>
      </c>
      <c r="G5317" t="s">
        <v>13</v>
      </c>
      <c r="H5317" t="s">
        <v>4440</v>
      </c>
      <c r="I5317" t="s">
        <v>70</v>
      </c>
      <c r="J5317" t="s">
        <v>70</v>
      </c>
      <c r="K5317" t="s">
        <v>24</v>
      </c>
      <c r="L5317" t="s">
        <v>17</v>
      </c>
      <c r="M5317" t="s">
        <v>31</v>
      </c>
    </row>
    <row r="5318" spans="1:13" x14ac:dyDescent="0.3">
      <c r="A5318" t="s">
        <v>67</v>
      </c>
      <c r="C5318" t="s">
        <v>4395</v>
      </c>
      <c r="D5318">
        <v>29</v>
      </c>
      <c r="E5318" s="1">
        <v>1618239</v>
      </c>
      <c r="G5318" t="s">
        <v>48</v>
      </c>
      <c r="H5318" t="s">
        <v>4494</v>
      </c>
      <c r="I5318" t="s">
        <v>70</v>
      </c>
      <c r="J5318" t="s">
        <v>70</v>
      </c>
      <c r="K5318" t="s">
        <v>24</v>
      </c>
      <c r="L5318" t="s">
        <v>17</v>
      </c>
      <c r="M5318" t="s">
        <v>331</v>
      </c>
    </row>
    <row r="5319" spans="1:13" x14ac:dyDescent="0.3">
      <c r="A5319" t="s">
        <v>67</v>
      </c>
      <c r="C5319" t="s">
        <v>5881</v>
      </c>
      <c r="D5319">
        <v>31</v>
      </c>
      <c r="E5319" s="1">
        <v>1000000</v>
      </c>
      <c r="G5319" t="s">
        <v>3516</v>
      </c>
      <c r="H5319" t="s">
        <v>5962</v>
      </c>
      <c r="I5319" t="s">
        <v>70</v>
      </c>
      <c r="J5319" t="s">
        <v>70</v>
      </c>
      <c r="K5319" t="s">
        <v>24</v>
      </c>
      <c r="L5319" t="s">
        <v>25</v>
      </c>
      <c r="M5319" t="s">
        <v>3517</v>
      </c>
    </row>
    <row r="5320" spans="1:13" x14ac:dyDescent="0.3">
      <c r="A5320" t="s">
        <v>67</v>
      </c>
      <c r="C5320" t="s">
        <v>4928</v>
      </c>
      <c r="D5320">
        <v>31</v>
      </c>
      <c r="E5320" s="1">
        <v>1911540</v>
      </c>
      <c r="G5320" t="s">
        <v>111</v>
      </c>
      <c r="H5320" t="s">
        <v>4947</v>
      </c>
      <c r="I5320" t="s">
        <v>70</v>
      </c>
      <c r="J5320" t="s">
        <v>70</v>
      </c>
      <c r="K5320" t="s">
        <v>24</v>
      </c>
      <c r="L5320" t="s">
        <v>25</v>
      </c>
      <c r="M5320" t="s">
        <v>120</v>
      </c>
    </row>
    <row r="5321" spans="1:13" x14ac:dyDescent="0.3">
      <c r="A5321" t="s">
        <v>67</v>
      </c>
      <c r="C5321" t="s">
        <v>4928</v>
      </c>
      <c r="D5321">
        <v>36</v>
      </c>
      <c r="E5321" s="1">
        <v>1500000</v>
      </c>
      <c r="G5321" t="s">
        <v>13</v>
      </c>
      <c r="H5321" t="s">
        <v>4962</v>
      </c>
      <c r="I5321" t="s">
        <v>70</v>
      </c>
      <c r="J5321" t="s">
        <v>70</v>
      </c>
      <c r="K5321" t="s">
        <v>24</v>
      </c>
      <c r="L5321" t="s">
        <v>17</v>
      </c>
      <c r="M5321" t="s">
        <v>442</v>
      </c>
    </row>
    <row r="5322" spans="1:13" x14ac:dyDescent="0.3">
      <c r="A5322" t="s">
        <v>67</v>
      </c>
      <c r="C5322" t="s">
        <v>4855</v>
      </c>
      <c r="D5322">
        <v>36</v>
      </c>
      <c r="E5322" s="1">
        <v>1500000</v>
      </c>
      <c r="G5322" t="s">
        <v>69</v>
      </c>
      <c r="H5322" t="s">
        <v>970</v>
      </c>
      <c r="I5322" t="s">
        <v>70</v>
      </c>
      <c r="J5322" t="s">
        <v>70</v>
      </c>
      <c r="K5322" t="s">
        <v>24</v>
      </c>
      <c r="L5322" t="s">
        <v>17</v>
      </c>
      <c r="M5322" t="s">
        <v>39</v>
      </c>
    </row>
    <row r="5323" spans="1:13" x14ac:dyDescent="0.3">
      <c r="A5323" t="s">
        <v>67</v>
      </c>
      <c r="C5323" t="s">
        <v>22837</v>
      </c>
      <c r="D5323">
        <v>62</v>
      </c>
      <c r="E5323" s="1">
        <v>13290197</v>
      </c>
      <c r="G5323" t="s">
        <v>571</v>
      </c>
      <c r="H5323" t="s">
        <v>23079</v>
      </c>
      <c r="I5323" t="s">
        <v>70</v>
      </c>
      <c r="J5323" t="s">
        <v>70</v>
      </c>
      <c r="K5323" t="s">
        <v>24</v>
      </c>
      <c r="L5323" t="s">
        <v>38</v>
      </c>
      <c r="M5323" t="s">
        <v>23080</v>
      </c>
    </row>
    <row r="5324" spans="1:13" x14ac:dyDescent="0.3">
      <c r="A5324" t="s">
        <v>67</v>
      </c>
      <c r="C5324" t="s">
        <v>22837</v>
      </c>
      <c r="D5324">
        <v>60</v>
      </c>
      <c r="E5324" s="1">
        <v>787589</v>
      </c>
      <c r="G5324" t="s">
        <v>571</v>
      </c>
      <c r="H5324" t="s">
        <v>23172</v>
      </c>
      <c r="I5324" t="s">
        <v>70</v>
      </c>
      <c r="J5324" t="s">
        <v>70</v>
      </c>
      <c r="K5324" t="s">
        <v>24</v>
      </c>
      <c r="L5324" t="s">
        <v>17</v>
      </c>
      <c r="M5324" t="s">
        <v>21181</v>
      </c>
    </row>
    <row r="5325" spans="1:13" x14ac:dyDescent="0.3">
      <c r="A5325" t="s">
        <v>67</v>
      </c>
      <c r="C5325" t="s">
        <v>24055</v>
      </c>
      <c r="D5325">
        <v>41</v>
      </c>
      <c r="E5325" s="1">
        <v>349992</v>
      </c>
      <c r="G5325" t="s">
        <v>34</v>
      </c>
      <c r="H5325" t="s">
        <v>24142</v>
      </c>
      <c r="I5325" t="s">
        <v>70</v>
      </c>
      <c r="J5325" t="s">
        <v>70</v>
      </c>
      <c r="K5325" t="s">
        <v>24</v>
      </c>
      <c r="L5325" t="s">
        <v>38</v>
      </c>
      <c r="M5325" t="s">
        <v>217</v>
      </c>
    </row>
    <row r="5326" spans="1:13" x14ac:dyDescent="0.3">
      <c r="A5326" t="s">
        <v>67</v>
      </c>
      <c r="C5326" t="s">
        <v>23213</v>
      </c>
      <c r="D5326">
        <v>53</v>
      </c>
      <c r="E5326" s="1">
        <v>800701</v>
      </c>
      <c r="G5326" t="s">
        <v>34</v>
      </c>
      <c r="H5326" t="s">
        <v>23283</v>
      </c>
      <c r="I5326" t="s">
        <v>70</v>
      </c>
      <c r="J5326" t="s">
        <v>70</v>
      </c>
      <c r="K5326" t="s">
        <v>24</v>
      </c>
      <c r="L5326" t="s">
        <v>17</v>
      </c>
      <c r="M5326" t="s">
        <v>217</v>
      </c>
    </row>
    <row r="5327" spans="1:13" x14ac:dyDescent="0.3">
      <c r="A5327" t="s">
        <v>67</v>
      </c>
      <c r="C5327" t="s">
        <v>23427</v>
      </c>
      <c r="D5327">
        <v>49</v>
      </c>
      <c r="E5327" s="1">
        <v>7914430</v>
      </c>
      <c r="G5327" t="s">
        <v>13</v>
      </c>
      <c r="H5327" t="s">
        <v>23436</v>
      </c>
      <c r="I5327" t="s">
        <v>70</v>
      </c>
      <c r="J5327" t="s">
        <v>70</v>
      </c>
      <c r="K5327" t="s">
        <v>24</v>
      </c>
      <c r="L5327" t="s">
        <v>17</v>
      </c>
      <c r="M5327" t="s">
        <v>345</v>
      </c>
    </row>
    <row r="5328" spans="1:13" x14ac:dyDescent="0.3">
      <c r="A5328" t="s">
        <v>67</v>
      </c>
      <c r="C5328" t="s">
        <v>23427</v>
      </c>
      <c r="D5328">
        <v>16</v>
      </c>
      <c r="E5328" s="1">
        <v>30800</v>
      </c>
      <c r="G5328" t="s">
        <v>48</v>
      </c>
      <c r="H5328" t="s">
        <v>23512</v>
      </c>
      <c r="I5328" t="s">
        <v>70</v>
      </c>
      <c r="J5328" t="s">
        <v>70</v>
      </c>
      <c r="K5328" t="s">
        <v>24</v>
      </c>
      <c r="L5328" t="s">
        <v>17</v>
      </c>
      <c r="M5328" t="s">
        <v>354</v>
      </c>
    </row>
    <row r="5329" spans="1:13" x14ac:dyDescent="0.3">
      <c r="A5329" t="s">
        <v>67</v>
      </c>
      <c r="C5329" t="s">
        <v>21173</v>
      </c>
      <c r="D5329">
        <v>32</v>
      </c>
      <c r="E5329" s="1">
        <v>3269459</v>
      </c>
      <c r="G5329" t="s">
        <v>13</v>
      </c>
      <c r="H5329" t="s">
        <v>21602</v>
      </c>
      <c r="I5329" t="s">
        <v>70</v>
      </c>
      <c r="J5329" t="s">
        <v>70</v>
      </c>
      <c r="K5329" t="s">
        <v>24</v>
      </c>
      <c r="L5329" t="s">
        <v>17</v>
      </c>
      <c r="M5329" t="s">
        <v>442</v>
      </c>
    </row>
    <row r="5330" spans="1:13" x14ac:dyDescent="0.3">
      <c r="A5330" t="s">
        <v>67</v>
      </c>
      <c r="C5330" t="s">
        <v>21173</v>
      </c>
      <c r="D5330">
        <v>12</v>
      </c>
      <c r="E5330" s="1">
        <v>1000000</v>
      </c>
      <c r="G5330" t="s">
        <v>69</v>
      </c>
      <c r="H5330" t="s">
        <v>77</v>
      </c>
      <c r="I5330" t="s">
        <v>70</v>
      </c>
      <c r="J5330" t="s">
        <v>70</v>
      </c>
      <c r="K5330" t="s">
        <v>24</v>
      </c>
      <c r="L5330" t="s">
        <v>17</v>
      </c>
      <c r="M5330" t="s">
        <v>39</v>
      </c>
    </row>
    <row r="5331" spans="1:13" x14ac:dyDescent="0.3">
      <c r="A5331" t="s">
        <v>67</v>
      </c>
      <c r="C5331" t="s">
        <v>21173</v>
      </c>
      <c r="D5331">
        <v>6</v>
      </c>
      <c r="E5331" s="1">
        <v>30030</v>
      </c>
      <c r="G5331" t="s">
        <v>13</v>
      </c>
      <c r="H5331" t="s">
        <v>21672</v>
      </c>
      <c r="I5331" t="s">
        <v>70</v>
      </c>
      <c r="J5331" t="s">
        <v>70</v>
      </c>
      <c r="K5331" t="s">
        <v>24</v>
      </c>
      <c r="L5331" t="s">
        <v>25</v>
      </c>
      <c r="M5331" t="s">
        <v>105</v>
      </c>
    </row>
    <row r="5332" spans="1:13" x14ac:dyDescent="0.3">
      <c r="A5332" t="s">
        <v>67</v>
      </c>
      <c r="C5332" t="s">
        <v>21714</v>
      </c>
      <c r="D5332">
        <v>10</v>
      </c>
      <c r="E5332" s="1">
        <v>25000</v>
      </c>
      <c r="G5332" t="s">
        <v>48</v>
      </c>
      <c r="H5332" t="s">
        <v>21794</v>
      </c>
      <c r="I5332" t="s">
        <v>70</v>
      </c>
      <c r="J5332" t="s">
        <v>70</v>
      </c>
      <c r="K5332" t="s">
        <v>24</v>
      </c>
      <c r="L5332" t="s">
        <v>17</v>
      </c>
      <c r="M5332" t="s">
        <v>190</v>
      </c>
    </row>
    <row r="5333" spans="1:13" x14ac:dyDescent="0.3">
      <c r="A5333" t="s">
        <v>67</v>
      </c>
      <c r="C5333" t="s">
        <v>21035</v>
      </c>
      <c r="D5333">
        <v>61</v>
      </c>
      <c r="E5333" s="1">
        <v>7905046</v>
      </c>
      <c r="G5333" t="s">
        <v>21</v>
      </c>
      <c r="H5333" t="s">
        <v>21037</v>
      </c>
      <c r="I5333" t="s">
        <v>70</v>
      </c>
      <c r="J5333" t="s">
        <v>70</v>
      </c>
      <c r="K5333" t="s">
        <v>24</v>
      </c>
      <c r="L5333" t="s">
        <v>25</v>
      </c>
      <c r="M5333" t="s">
        <v>26</v>
      </c>
    </row>
    <row r="5334" spans="1:13" x14ac:dyDescent="0.3">
      <c r="A5334" t="s">
        <v>67</v>
      </c>
      <c r="C5334" t="s">
        <v>21035</v>
      </c>
      <c r="D5334">
        <v>77</v>
      </c>
      <c r="E5334" s="1">
        <v>16754755</v>
      </c>
      <c r="G5334" t="s">
        <v>13</v>
      </c>
      <c r="H5334" t="s">
        <v>21079</v>
      </c>
      <c r="I5334" t="s">
        <v>70</v>
      </c>
      <c r="J5334" t="s">
        <v>70</v>
      </c>
      <c r="K5334" t="s">
        <v>24</v>
      </c>
      <c r="L5334" t="s">
        <v>38</v>
      </c>
      <c r="M5334" t="s">
        <v>345</v>
      </c>
    </row>
    <row r="5335" spans="1:13" x14ac:dyDescent="0.3">
      <c r="A5335" t="s">
        <v>67</v>
      </c>
      <c r="C5335" t="s">
        <v>22131</v>
      </c>
      <c r="D5335">
        <v>10</v>
      </c>
      <c r="E5335" s="1">
        <v>129253</v>
      </c>
      <c r="G5335" t="s">
        <v>13</v>
      </c>
      <c r="H5335" t="s">
        <v>22143</v>
      </c>
      <c r="I5335" t="s">
        <v>70</v>
      </c>
      <c r="J5335" t="s">
        <v>70</v>
      </c>
      <c r="K5335" t="s">
        <v>24</v>
      </c>
      <c r="L5335" t="s">
        <v>38</v>
      </c>
      <c r="M5335" t="s">
        <v>345</v>
      </c>
    </row>
    <row r="5336" spans="1:13" x14ac:dyDescent="0.3">
      <c r="A5336" t="s">
        <v>67</v>
      </c>
      <c r="C5336" t="s">
        <v>15737</v>
      </c>
      <c r="D5336">
        <v>37</v>
      </c>
      <c r="E5336" s="1">
        <v>1050096</v>
      </c>
      <c r="G5336" t="s">
        <v>48</v>
      </c>
      <c r="H5336" t="s">
        <v>16070</v>
      </c>
      <c r="I5336" t="s">
        <v>70</v>
      </c>
      <c r="J5336" t="s">
        <v>70</v>
      </c>
      <c r="K5336" t="s">
        <v>24</v>
      </c>
      <c r="L5336" t="s">
        <v>17</v>
      </c>
      <c r="M5336" t="s">
        <v>331</v>
      </c>
    </row>
    <row r="5337" spans="1:13" x14ac:dyDescent="0.3">
      <c r="A5337" t="s">
        <v>67</v>
      </c>
      <c r="C5337" t="s">
        <v>15737</v>
      </c>
      <c r="D5337">
        <v>38</v>
      </c>
      <c r="E5337" s="1">
        <v>1266694</v>
      </c>
      <c r="G5337" t="s">
        <v>34</v>
      </c>
      <c r="H5337" t="s">
        <v>16079</v>
      </c>
      <c r="I5337" t="s">
        <v>70</v>
      </c>
      <c r="J5337" t="s">
        <v>70</v>
      </c>
      <c r="K5337" t="s">
        <v>24</v>
      </c>
      <c r="L5337" t="s">
        <v>38</v>
      </c>
      <c r="M5337" t="s">
        <v>3060</v>
      </c>
    </row>
    <row r="5338" spans="1:13" x14ac:dyDescent="0.3">
      <c r="A5338" t="s">
        <v>67</v>
      </c>
      <c r="C5338" t="s">
        <v>15737</v>
      </c>
      <c r="D5338">
        <v>17</v>
      </c>
      <c r="E5338" s="1">
        <v>281050</v>
      </c>
      <c r="G5338" t="s">
        <v>111</v>
      </c>
      <c r="H5338" t="s">
        <v>16185</v>
      </c>
      <c r="I5338" t="s">
        <v>70</v>
      </c>
      <c r="J5338" t="s">
        <v>70</v>
      </c>
      <c r="K5338" t="s">
        <v>24</v>
      </c>
      <c r="L5338" t="s">
        <v>25</v>
      </c>
      <c r="M5338" t="s">
        <v>120</v>
      </c>
    </row>
    <row r="5339" spans="1:13" x14ac:dyDescent="0.3">
      <c r="A5339" t="s">
        <v>67</v>
      </c>
      <c r="C5339" t="s">
        <v>16755</v>
      </c>
      <c r="D5339">
        <v>25</v>
      </c>
      <c r="E5339" s="1">
        <v>100000</v>
      </c>
      <c r="G5339" t="s">
        <v>13</v>
      </c>
      <c r="H5339" t="s">
        <v>16950</v>
      </c>
      <c r="I5339" t="s">
        <v>70</v>
      </c>
      <c r="J5339" t="s">
        <v>70</v>
      </c>
      <c r="K5339" t="s">
        <v>24</v>
      </c>
      <c r="L5339" t="s">
        <v>17</v>
      </c>
      <c r="M5339" t="s">
        <v>450</v>
      </c>
    </row>
    <row r="5340" spans="1:13" x14ac:dyDescent="0.3">
      <c r="A5340" t="s">
        <v>67</v>
      </c>
      <c r="C5340" t="s">
        <v>16599</v>
      </c>
      <c r="D5340">
        <v>40</v>
      </c>
      <c r="E5340" s="1">
        <v>2095080</v>
      </c>
      <c r="G5340" t="s">
        <v>34</v>
      </c>
      <c r="H5340" t="s">
        <v>16655</v>
      </c>
      <c r="I5340" t="s">
        <v>70</v>
      </c>
      <c r="J5340" t="s">
        <v>70</v>
      </c>
      <c r="K5340" t="s">
        <v>24</v>
      </c>
      <c r="L5340" t="s">
        <v>38</v>
      </c>
      <c r="M5340" t="s">
        <v>61</v>
      </c>
    </row>
    <row r="5341" spans="1:13" x14ac:dyDescent="0.3">
      <c r="A5341" t="s">
        <v>67</v>
      </c>
      <c r="C5341" t="s">
        <v>17183</v>
      </c>
      <c r="D5341">
        <v>15</v>
      </c>
      <c r="E5341" s="1">
        <v>500000</v>
      </c>
      <c r="G5341" t="s">
        <v>111</v>
      </c>
      <c r="H5341" t="s">
        <v>17303</v>
      </c>
      <c r="I5341" t="s">
        <v>70</v>
      </c>
      <c r="J5341" t="s">
        <v>70</v>
      </c>
      <c r="K5341" t="s">
        <v>24</v>
      </c>
      <c r="L5341" t="s">
        <v>25</v>
      </c>
      <c r="M5341" t="s">
        <v>120</v>
      </c>
    </row>
    <row r="5342" spans="1:13" x14ac:dyDescent="0.3">
      <c r="A5342" t="s">
        <v>67</v>
      </c>
      <c r="C5342" t="s">
        <v>16466</v>
      </c>
      <c r="D5342">
        <v>24</v>
      </c>
      <c r="E5342" s="1">
        <v>99949</v>
      </c>
      <c r="G5342" t="s">
        <v>13</v>
      </c>
      <c r="H5342" t="s">
        <v>16551</v>
      </c>
      <c r="I5342" t="s">
        <v>70</v>
      </c>
      <c r="J5342" t="s">
        <v>70</v>
      </c>
      <c r="K5342" t="s">
        <v>24</v>
      </c>
      <c r="L5342" t="s">
        <v>17</v>
      </c>
      <c r="M5342" t="s">
        <v>450</v>
      </c>
    </row>
    <row r="5343" spans="1:13" x14ac:dyDescent="0.3">
      <c r="A5343" t="s">
        <v>67</v>
      </c>
      <c r="C5343" t="s">
        <v>11254</v>
      </c>
      <c r="D5343">
        <v>36</v>
      </c>
      <c r="E5343" s="1">
        <v>1197553</v>
      </c>
      <c r="G5343" t="s">
        <v>13</v>
      </c>
      <c r="H5343" t="s">
        <v>11303</v>
      </c>
      <c r="I5343" t="s">
        <v>70</v>
      </c>
      <c r="J5343" t="s">
        <v>70</v>
      </c>
      <c r="K5343" t="s">
        <v>24</v>
      </c>
      <c r="L5343" t="s">
        <v>17</v>
      </c>
      <c r="M5343" t="s">
        <v>11304</v>
      </c>
    </row>
    <row r="5344" spans="1:13" x14ac:dyDescent="0.3">
      <c r="A5344" t="s">
        <v>67</v>
      </c>
      <c r="C5344" t="s">
        <v>9547</v>
      </c>
      <c r="D5344">
        <v>18</v>
      </c>
      <c r="E5344" s="1">
        <v>46522</v>
      </c>
      <c r="G5344" t="s">
        <v>69</v>
      </c>
      <c r="H5344" t="s">
        <v>9775</v>
      </c>
      <c r="I5344" t="s">
        <v>70</v>
      </c>
      <c r="J5344" t="s">
        <v>70</v>
      </c>
      <c r="K5344" t="s">
        <v>24</v>
      </c>
      <c r="L5344" t="s">
        <v>17</v>
      </c>
      <c r="M5344" t="s">
        <v>221</v>
      </c>
    </row>
    <row r="5345" spans="1:13" x14ac:dyDescent="0.3">
      <c r="A5345" t="s">
        <v>67</v>
      </c>
      <c r="C5345" t="s">
        <v>10275</v>
      </c>
      <c r="D5345">
        <v>29</v>
      </c>
      <c r="E5345" s="1">
        <v>273066</v>
      </c>
      <c r="G5345" t="s">
        <v>48</v>
      </c>
      <c r="H5345" t="s">
        <v>10469</v>
      </c>
      <c r="I5345" t="s">
        <v>70</v>
      </c>
      <c r="J5345" t="s">
        <v>70</v>
      </c>
      <c r="K5345" t="s">
        <v>24</v>
      </c>
      <c r="L5345" t="s">
        <v>38</v>
      </c>
      <c r="M5345" t="s">
        <v>354</v>
      </c>
    </row>
    <row r="5346" spans="1:13" x14ac:dyDescent="0.3">
      <c r="A5346" t="s">
        <v>67</v>
      </c>
      <c r="C5346" t="s">
        <v>7634</v>
      </c>
      <c r="D5346">
        <v>25</v>
      </c>
      <c r="E5346" s="1">
        <v>406418</v>
      </c>
      <c r="G5346" t="s">
        <v>34</v>
      </c>
      <c r="H5346" t="s">
        <v>7721</v>
      </c>
      <c r="I5346" t="s">
        <v>70</v>
      </c>
      <c r="J5346" t="s">
        <v>70</v>
      </c>
      <c r="K5346" t="s">
        <v>24</v>
      </c>
      <c r="L5346" t="s">
        <v>38</v>
      </c>
      <c r="M5346" t="s">
        <v>217</v>
      </c>
    </row>
    <row r="5347" spans="1:13" x14ac:dyDescent="0.3">
      <c r="A5347" t="s">
        <v>67</v>
      </c>
      <c r="C5347" t="s">
        <v>8666</v>
      </c>
      <c r="D5347">
        <v>37</v>
      </c>
      <c r="E5347" s="1">
        <v>518263</v>
      </c>
      <c r="G5347" t="s">
        <v>13</v>
      </c>
      <c r="H5347" t="s">
        <v>8708</v>
      </c>
      <c r="I5347" t="s">
        <v>70</v>
      </c>
      <c r="J5347" t="s">
        <v>70</v>
      </c>
      <c r="K5347" t="s">
        <v>24</v>
      </c>
      <c r="L5347" t="s">
        <v>17</v>
      </c>
      <c r="M5347" t="s">
        <v>66</v>
      </c>
    </row>
    <row r="5348" spans="1:13" x14ac:dyDescent="0.3">
      <c r="A5348" t="s">
        <v>67</v>
      </c>
      <c r="C5348" t="s">
        <v>34736</v>
      </c>
      <c r="D5348">
        <v>62</v>
      </c>
      <c r="E5348" s="1">
        <v>16000000</v>
      </c>
      <c r="G5348" t="s">
        <v>34</v>
      </c>
      <c r="H5348" t="s">
        <v>34748</v>
      </c>
      <c r="I5348" t="s">
        <v>70</v>
      </c>
      <c r="J5348" t="s">
        <v>70</v>
      </c>
      <c r="K5348" t="s">
        <v>24</v>
      </c>
      <c r="L5348" t="s">
        <v>17</v>
      </c>
      <c r="M5348" t="s">
        <v>87</v>
      </c>
    </row>
    <row r="5349" spans="1:13" x14ac:dyDescent="0.3">
      <c r="A5349" t="s">
        <v>67</v>
      </c>
      <c r="C5349" t="s">
        <v>35205</v>
      </c>
      <c r="D5349">
        <v>49</v>
      </c>
      <c r="E5349" s="1">
        <v>1467465</v>
      </c>
      <c r="G5349" t="s">
        <v>13</v>
      </c>
      <c r="H5349" t="s">
        <v>35303</v>
      </c>
      <c r="I5349" t="s">
        <v>70</v>
      </c>
      <c r="J5349" t="s">
        <v>70</v>
      </c>
      <c r="K5349" t="s">
        <v>24</v>
      </c>
      <c r="L5349" t="s">
        <v>17</v>
      </c>
      <c r="M5349" t="s">
        <v>66</v>
      </c>
    </row>
    <row r="5350" spans="1:13" x14ac:dyDescent="0.3">
      <c r="A5350" t="s">
        <v>67</v>
      </c>
      <c r="C5350" t="s">
        <v>35205</v>
      </c>
      <c r="D5350">
        <v>19</v>
      </c>
      <c r="E5350" s="1">
        <v>100000</v>
      </c>
      <c r="G5350" t="s">
        <v>13</v>
      </c>
      <c r="H5350" t="s">
        <v>35336</v>
      </c>
      <c r="I5350" t="s">
        <v>70</v>
      </c>
      <c r="J5350" t="s">
        <v>70</v>
      </c>
      <c r="K5350" t="s">
        <v>24</v>
      </c>
      <c r="L5350" t="s">
        <v>17</v>
      </c>
      <c r="M5350" t="s">
        <v>450</v>
      </c>
    </row>
    <row r="5351" spans="1:13" x14ac:dyDescent="0.3">
      <c r="A5351" t="s">
        <v>67</v>
      </c>
      <c r="C5351" t="s">
        <v>34396</v>
      </c>
      <c r="D5351">
        <v>53</v>
      </c>
      <c r="E5351" s="1">
        <v>1525595</v>
      </c>
      <c r="G5351" t="s">
        <v>48</v>
      </c>
      <c r="H5351" t="s">
        <v>34467</v>
      </c>
      <c r="I5351" t="s">
        <v>70</v>
      </c>
      <c r="J5351" t="s">
        <v>70</v>
      </c>
      <c r="K5351" t="s">
        <v>24</v>
      </c>
      <c r="L5351" t="s">
        <v>38</v>
      </c>
      <c r="M5351" t="s">
        <v>354</v>
      </c>
    </row>
    <row r="5352" spans="1:13" x14ac:dyDescent="0.3">
      <c r="A5352" t="s">
        <v>67</v>
      </c>
      <c r="C5352" t="s">
        <v>33755</v>
      </c>
      <c r="D5352">
        <v>32</v>
      </c>
      <c r="E5352" s="1">
        <v>467110</v>
      </c>
      <c r="G5352" t="s">
        <v>34</v>
      </c>
      <c r="H5352" t="s">
        <v>33863</v>
      </c>
      <c r="I5352" t="s">
        <v>70</v>
      </c>
      <c r="J5352" t="s">
        <v>70</v>
      </c>
      <c r="K5352" t="s">
        <v>24</v>
      </c>
      <c r="L5352" t="s">
        <v>44</v>
      </c>
      <c r="M5352" t="s">
        <v>61</v>
      </c>
    </row>
    <row r="5353" spans="1:13" x14ac:dyDescent="0.3">
      <c r="A5353" t="s">
        <v>67</v>
      </c>
      <c r="C5353" t="s">
        <v>33603</v>
      </c>
      <c r="D5353">
        <v>4</v>
      </c>
      <c r="E5353" s="1">
        <v>50000</v>
      </c>
      <c r="G5353" t="s">
        <v>48</v>
      </c>
      <c r="H5353" t="s">
        <v>33723</v>
      </c>
      <c r="I5353" t="s">
        <v>70</v>
      </c>
      <c r="J5353" t="s">
        <v>70</v>
      </c>
      <c r="K5353" t="s">
        <v>24</v>
      </c>
      <c r="L5353" t="s">
        <v>38</v>
      </c>
      <c r="M5353" t="s">
        <v>190</v>
      </c>
    </row>
    <row r="5354" spans="1:13" x14ac:dyDescent="0.3">
      <c r="A5354" t="s">
        <v>67</v>
      </c>
      <c r="C5354" t="s">
        <v>33297</v>
      </c>
      <c r="D5354">
        <v>55</v>
      </c>
      <c r="E5354" s="1">
        <v>1067405</v>
      </c>
      <c r="G5354" t="s">
        <v>13</v>
      </c>
      <c r="H5354" t="s">
        <v>33332</v>
      </c>
      <c r="I5354" t="s">
        <v>70</v>
      </c>
      <c r="J5354" t="s">
        <v>70</v>
      </c>
      <c r="K5354" t="s">
        <v>24</v>
      </c>
      <c r="L5354" t="s">
        <v>17</v>
      </c>
      <c r="M5354" t="s">
        <v>1587</v>
      </c>
    </row>
    <row r="5355" spans="1:13" x14ac:dyDescent="0.3">
      <c r="A5355" t="s">
        <v>67</v>
      </c>
      <c r="C5355" t="s">
        <v>33438</v>
      </c>
      <c r="D5355">
        <v>12</v>
      </c>
      <c r="E5355" s="1">
        <v>100000</v>
      </c>
      <c r="G5355" t="s">
        <v>13</v>
      </c>
      <c r="H5355" t="s">
        <v>33465</v>
      </c>
      <c r="I5355" t="s">
        <v>70</v>
      </c>
      <c r="J5355" t="s">
        <v>70</v>
      </c>
      <c r="K5355" t="s">
        <v>24</v>
      </c>
      <c r="L5355" t="s">
        <v>17</v>
      </c>
      <c r="M5355" t="s">
        <v>450</v>
      </c>
    </row>
    <row r="5356" spans="1:13" x14ac:dyDescent="0.3">
      <c r="A5356" t="s">
        <v>67</v>
      </c>
      <c r="C5356" t="s">
        <v>35954</v>
      </c>
      <c r="D5356">
        <v>50</v>
      </c>
      <c r="E5356" s="1">
        <v>5187505</v>
      </c>
      <c r="G5356" t="s">
        <v>13</v>
      </c>
      <c r="H5356" t="s">
        <v>35974</v>
      </c>
      <c r="I5356" t="s">
        <v>70</v>
      </c>
      <c r="J5356" t="s">
        <v>70</v>
      </c>
      <c r="K5356" t="s">
        <v>24</v>
      </c>
      <c r="L5356" t="s">
        <v>38</v>
      </c>
      <c r="M5356" t="s">
        <v>82</v>
      </c>
    </row>
    <row r="5357" spans="1:13" x14ac:dyDescent="0.3">
      <c r="A5357" t="s">
        <v>67</v>
      </c>
      <c r="C5357" t="s">
        <v>35729</v>
      </c>
      <c r="D5357">
        <v>12</v>
      </c>
      <c r="E5357" s="1">
        <v>100000</v>
      </c>
      <c r="G5357" t="s">
        <v>13</v>
      </c>
      <c r="H5357" t="s">
        <v>35878</v>
      </c>
      <c r="I5357" t="s">
        <v>70</v>
      </c>
      <c r="J5357" t="s">
        <v>70</v>
      </c>
      <c r="K5357" t="s">
        <v>24</v>
      </c>
      <c r="L5357" t="s">
        <v>17</v>
      </c>
      <c r="M5357" t="s">
        <v>450</v>
      </c>
    </row>
    <row r="5358" spans="1:13" x14ac:dyDescent="0.3">
      <c r="A5358" t="s">
        <v>67</v>
      </c>
      <c r="C5358" t="s">
        <v>35627</v>
      </c>
      <c r="D5358">
        <v>36</v>
      </c>
      <c r="E5358" s="1">
        <v>466432</v>
      </c>
      <c r="G5358" t="s">
        <v>34</v>
      </c>
      <c r="H5358" t="s">
        <v>35636</v>
      </c>
      <c r="I5358" t="s">
        <v>70</v>
      </c>
      <c r="J5358" t="s">
        <v>70</v>
      </c>
      <c r="K5358" t="s">
        <v>24</v>
      </c>
      <c r="L5358" t="s">
        <v>38</v>
      </c>
      <c r="M5358" t="s">
        <v>217</v>
      </c>
    </row>
    <row r="5359" spans="1:13" x14ac:dyDescent="0.3">
      <c r="A5359" t="s">
        <v>67</v>
      </c>
      <c r="C5359" t="s">
        <v>37861</v>
      </c>
      <c r="D5359">
        <v>24</v>
      </c>
      <c r="E5359" s="1">
        <v>661244</v>
      </c>
      <c r="G5359" t="s">
        <v>13</v>
      </c>
      <c r="H5359" t="s">
        <v>37863</v>
      </c>
      <c r="I5359" t="s">
        <v>70</v>
      </c>
      <c r="J5359" t="s">
        <v>70</v>
      </c>
      <c r="K5359" t="s">
        <v>24</v>
      </c>
      <c r="L5359" t="s">
        <v>44</v>
      </c>
      <c r="M5359" t="s">
        <v>87</v>
      </c>
    </row>
    <row r="5360" spans="1:13" x14ac:dyDescent="0.3">
      <c r="A5360" t="s">
        <v>67</v>
      </c>
      <c r="C5360" t="s">
        <v>18024</v>
      </c>
      <c r="D5360">
        <v>64</v>
      </c>
      <c r="E5360" s="1">
        <v>20166647</v>
      </c>
      <c r="G5360" t="s">
        <v>34</v>
      </c>
      <c r="H5360" t="s">
        <v>18059</v>
      </c>
      <c r="I5360" t="s">
        <v>70</v>
      </c>
      <c r="J5360" t="s">
        <v>70</v>
      </c>
      <c r="K5360" t="s">
        <v>24</v>
      </c>
      <c r="L5360" t="s">
        <v>38</v>
      </c>
      <c r="M5360" t="s">
        <v>87</v>
      </c>
    </row>
    <row r="5361" spans="1:13" x14ac:dyDescent="0.3">
      <c r="A5361" t="s">
        <v>67</v>
      </c>
      <c r="C5361" t="s">
        <v>18118</v>
      </c>
      <c r="D5361">
        <v>60</v>
      </c>
      <c r="E5361" s="1">
        <v>10000000</v>
      </c>
      <c r="G5361" t="s">
        <v>21</v>
      </c>
      <c r="H5361" t="s">
        <v>18154</v>
      </c>
      <c r="I5361" t="s">
        <v>70</v>
      </c>
      <c r="J5361" t="s">
        <v>70</v>
      </c>
      <c r="K5361" t="s">
        <v>24</v>
      </c>
      <c r="L5361" t="s">
        <v>25</v>
      </c>
      <c r="M5361" t="s">
        <v>26</v>
      </c>
    </row>
    <row r="5362" spans="1:13" x14ac:dyDescent="0.3">
      <c r="A5362" t="s">
        <v>67</v>
      </c>
      <c r="C5362" t="s">
        <v>18118</v>
      </c>
      <c r="D5362">
        <v>6</v>
      </c>
      <c r="E5362" s="1">
        <v>187230</v>
      </c>
      <c r="G5362" t="s">
        <v>34</v>
      </c>
      <c r="H5362" t="s">
        <v>18158</v>
      </c>
      <c r="I5362" t="s">
        <v>70</v>
      </c>
      <c r="J5362" t="s">
        <v>70</v>
      </c>
      <c r="K5362" t="s">
        <v>24</v>
      </c>
      <c r="L5362" t="s">
        <v>44</v>
      </c>
      <c r="M5362" t="s">
        <v>61</v>
      </c>
    </row>
    <row r="5363" spans="1:13" x14ac:dyDescent="0.3">
      <c r="A5363" t="s">
        <v>67</v>
      </c>
      <c r="C5363" t="s">
        <v>18080</v>
      </c>
      <c r="D5363">
        <v>93</v>
      </c>
      <c r="E5363" s="1">
        <v>10220437</v>
      </c>
      <c r="G5363" t="s">
        <v>34</v>
      </c>
      <c r="H5363" t="s">
        <v>18084</v>
      </c>
      <c r="I5363" t="s">
        <v>70</v>
      </c>
      <c r="J5363" t="s">
        <v>70</v>
      </c>
      <c r="K5363" t="s">
        <v>24</v>
      </c>
      <c r="L5363" t="s">
        <v>170</v>
      </c>
      <c r="M5363" t="s">
        <v>61</v>
      </c>
    </row>
    <row r="5364" spans="1:13" x14ac:dyDescent="0.3">
      <c r="A5364" t="s">
        <v>67</v>
      </c>
      <c r="C5364" t="s">
        <v>25056</v>
      </c>
      <c r="D5364">
        <v>48</v>
      </c>
      <c r="E5364" s="1">
        <v>2590014</v>
      </c>
      <c r="G5364" t="s">
        <v>13</v>
      </c>
      <c r="H5364" t="s">
        <v>18023</v>
      </c>
      <c r="I5364" t="s">
        <v>70</v>
      </c>
      <c r="J5364" t="s">
        <v>70</v>
      </c>
      <c r="K5364" t="s">
        <v>24</v>
      </c>
      <c r="L5364" t="s">
        <v>38</v>
      </c>
      <c r="M5364" t="s">
        <v>345</v>
      </c>
    </row>
    <row r="5365" spans="1:13" x14ac:dyDescent="0.3">
      <c r="A5365" t="s">
        <v>67</v>
      </c>
      <c r="C5365" t="s">
        <v>25127</v>
      </c>
      <c r="D5365">
        <v>19</v>
      </c>
      <c r="E5365" s="1">
        <v>500000</v>
      </c>
      <c r="G5365" t="s">
        <v>34</v>
      </c>
      <c r="H5365" t="s">
        <v>25151</v>
      </c>
      <c r="I5365" t="s">
        <v>70</v>
      </c>
      <c r="J5365" t="s">
        <v>70</v>
      </c>
      <c r="K5365" t="s">
        <v>24</v>
      </c>
      <c r="L5365" t="s">
        <v>17</v>
      </c>
      <c r="M5365" t="s">
        <v>202</v>
      </c>
    </row>
    <row r="5366" spans="1:13" x14ac:dyDescent="0.3">
      <c r="A5366" t="s">
        <v>67</v>
      </c>
      <c r="C5366" t="s">
        <v>24984</v>
      </c>
      <c r="D5366">
        <v>24</v>
      </c>
      <c r="E5366" s="1">
        <v>500000</v>
      </c>
      <c r="G5366" t="s">
        <v>13</v>
      </c>
      <c r="H5366" t="s">
        <v>25001</v>
      </c>
      <c r="I5366" t="s">
        <v>70</v>
      </c>
      <c r="J5366" t="s">
        <v>70</v>
      </c>
      <c r="K5366" t="s">
        <v>24</v>
      </c>
      <c r="L5366" t="s">
        <v>38</v>
      </c>
      <c r="M5366" t="s">
        <v>87</v>
      </c>
    </row>
    <row r="5367" spans="1:13" x14ac:dyDescent="0.3">
      <c r="A5367" t="s">
        <v>67</v>
      </c>
      <c r="C5367" t="s">
        <v>26449</v>
      </c>
      <c r="D5367">
        <v>18</v>
      </c>
      <c r="E5367" s="1">
        <v>488200</v>
      </c>
      <c r="G5367" t="s">
        <v>69</v>
      </c>
      <c r="H5367" t="s">
        <v>26482</v>
      </c>
      <c r="I5367" t="s">
        <v>70</v>
      </c>
      <c r="J5367" t="s">
        <v>70</v>
      </c>
      <c r="K5367" t="s">
        <v>24</v>
      </c>
      <c r="L5367" t="s">
        <v>17</v>
      </c>
      <c r="M5367" t="s">
        <v>39</v>
      </c>
    </row>
    <row r="5368" spans="1:13" x14ac:dyDescent="0.3">
      <c r="A5368" t="s">
        <v>67</v>
      </c>
      <c r="C5368" t="s">
        <v>20401</v>
      </c>
      <c r="D5368">
        <v>72</v>
      </c>
      <c r="E5368" s="1">
        <v>10000000</v>
      </c>
      <c r="G5368" t="s">
        <v>13</v>
      </c>
      <c r="H5368" t="s">
        <v>20405</v>
      </c>
      <c r="I5368" t="s">
        <v>70</v>
      </c>
      <c r="J5368" t="s">
        <v>70</v>
      </c>
      <c r="K5368" t="s">
        <v>24</v>
      </c>
      <c r="L5368" t="s">
        <v>17</v>
      </c>
      <c r="M5368" t="s">
        <v>345</v>
      </c>
    </row>
    <row r="5369" spans="1:13" x14ac:dyDescent="0.3">
      <c r="A5369" t="s">
        <v>67</v>
      </c>
      <c r="C5369" t="s">
        <v>20121</v>
      </c>
      <c r="D5369">
        <v>45</v>
      </c>
      <c r="E5369" s="1">
        <v>4732364</v>
      </c>
      <c r="G5369" t="s">
        <v>13</v>
      </c>
      <c r="H5369" t="s">
        <v>20154</v>
      </c>
      <c r="I5369" t="s">
        <v>70</v>
      </c>
      <c r="J5369" t="s">
        <v>70</v>
      </c>
      <c r="K5369" t="s">
        <v>24</v>
      </c>
      <c r="L5369" t="s">
        <v>38</v>
      </c>
      <c r="M5369" t="s">
        <v>345</v>
      </c>
    </row>
    <row r="5370" spans="1:13" x14ac:dyDescent="0.3">
      <c r="A5370" t="s">
        <v>67</v>
      </c>
      <c r="C5370" t="s">
        <v>32450</v>
      </c>
      <c r="D5370">
        <v>12</v>
      </c>
      <c r="E5370" s="1">
        <v>985100</v>
      </c>
      <c r="G5370" t="s">
        <v>13</v>
      </c>
      <c r="H5370" t="s">
        <v>32453</v>
      </c>
      <c r="I5370" t="s">
        <v>70</v>
      </c>
      <c r="J5370" t="s">
        <v>70</v>
      </c>
      <c r="K5370" t="s">
        <v>24</v>
      </c>
      <c r="L5370" t="s">
        <v>38</v>
      </c>
      <c r="M5370" t="s">
        <v>345</v>
      </c>
    </row>
    <row r="5371" spans="1:13" x14ac:dyDescent="0.3">
      <c r="A5371" t="s">
        <v>67</v>
      </c>
      <c r="C5371" t="s">
        <v>6249</v>
      </c>
      <c r="D5371">
        <v>60</v>
      </c>
      <c r="E5371" s="1">
        <v>56187078</v>
      </c>
      <c r="G5371" t="s">
        <v>34</v>
      </c>
      <c r="H5371" t="s">
        <v>6290</v>
      </c>
      <c r="I5371" t="s">
        <v>70</v>
      </c>
      <c r="J5371" t="s">
        <v>70</v>
      </c>
      <c r="K5371" t="s">
        <v>24</v>
      </c>
      <c r="L5371" t="s">
        <v>1625</v>
      </c>
      <c r="M5371" t="s">
        <v>61</v>
      </c>
    </row>
    <row r="5372" spans="1:13" x14ac:dyDescent="0.3">
      <c r="A5372" t="s">
        <v>67</v>
      </c>
      <c r="C5372" t="s">
        <v>36463</v>
      </c>
      <c r="D5372">
        <v>36</v>
      </c>
      <c r="E5372" s="1">
        <v>610000</v>
      </c>
      <c r="G5372" t="s">
        <v>34</v>
      </c>
      <c r="H5372" t="s">
        <v>36472</v>
      </c>
      <c r="I5372" t="s">
        <v>70</v>
      </c>
      <c r="J5372" t="s">
        <v>70</v>
      </c>
      <c r="K5372" t="s">
        <v>24</v>
      </c>
      <c r="L5372" t="s">
        <v>38</v>
      </c>
      <c r="M5372" t="s">
        <v>61</v>
      </c>
    </row>
    <row r="5373" spans="1:13" x14ac:dyDescent="0.3">
      <c r="A5373" t="s">
        <v>67</v>
      </c>
      <c r="C5373" t="s">
        <v>36463</v>
      </c>
      <c r="D5373">
        <v>36</v>
      </c>
      <c r="E5373" s="1">
        <v>590000</v>
      </c>
      <c r="G5373" t="s">
        <v>34</v>
      </c>
      <c r="H5373" t="s">
        <v>36474</v>
      </c>
      <c r="I5373" t="s">
        <v>70</v>
      </c>
      <c r="J5373" t="s">
        <v>70</v>
      </c>
      <c r="K5373" t="s">
        <v>24</v>
      </c>
      <c r="L5373" t="s">
        <v>17</v>
      </c>
      <c r="M5373" t="s">
        <v>202</v>
      </c>
    </row>
    <row r="5374" spans="1:13" x14ac:dyDescent="0.3">
      <c r="A5374" t="s">
        <v>67</v>
      </c>
      <c r="C5374" t="s">
        <v>36463</v>
      </c>
      <c r="D5374">
        <v>36</v>
      </c>
      <c r="E5374" s="1">
        <v>160000</v>
      </c>
      <c r="G5374" t="s">
        <v>34</v>
      </c>
      <c r="H5374" t="s">
        <v>36475</v>
      </c>
      <c r="I5374" t="s">
        <v>70</v>
      </c>
      <c r="J5374" t="s">
        <v>70</v>
      </c>
      <c r="K5374" t="s">
        <v>24</v>
      </c>
      <c r="L5374" t="s">
        <v>38</v>
      </c>
      <c r="M5374" t="s">
        <v>202</v>
      </c>
    </row>
    <row r="5375" spans="1:13" x14ac:dyDescent="0.3">
      <c r="A5375" t="s">
        <v>6528</v>
      </c>
      <c r="C5375" t="s">
        <v>6476</v>
      </c>
      <c r="D5375">
        <v>12</v>
      </c>
      <c r="E5375" s="1">
        <v>5000</v>
      </c>
      <c r="G5375" t="s">
        <v>111</v>
      </c>
      <c r="H5375" t="s">
        <v>6529</v>
      </c>
      <c r="I5375" t="s">
        <v>6530</v>
      </c>
      <c r="J5375" t="s">
        <v>22</v>
      </c>
      <c r="K5375" t="s">
        <v>24</v>
      </c>
      <c r="L5375" t="s">
        <v>25</v>
      </c>
      <c r="M5375" t="s">
        <v>6109</v>
      </c>
    </row>
    <row r="5376" spans="1:13" x14ac:dyDescent="0.3">
      <c r="A5376" t="s">
        <v>17462</v>
      </c>
      <c r="C5376" t="s">
        <v>31493</v>
      </c>
      <c r="D5376">
        <v>5</v>
      </c>
      <c r="E5376" s="1">
        <v>18358</v>
      </c>
      <c r="G5376" t="s">
        <v>34</v>
      </c>
      <c r="H5376" t="s">
        <v>6143</v>
      </c>
      <c r="I5376" t="s">
        <v>17461</v>
      </c>
      <c r="J5376" t="s">
        <v>311</v>
      </c>
      <c r="K5376" t="s">
        <v>24</v>
      </c>
      <c r="L5376" t="s">
        <v>25</v>
      </c>
      <c r="M5376" t="s">
        <v>6146</v>
      </c>
    </row>
    <row r="5377" spans="1:13" x14ac:dyDescent="0.3">
      <c r="A5377" t="s">
        <v>17462</v>
      </c>
      <c r="C5377" t="s">
        <v>17445</v>
      </c>
      <c r="D5377">
        <v>16</v>
      </c>
      <c r="E5377" s="1">
        <v>4070</v>
      </c>
      <c r="G5377" t="s">
        <v>34</v>
      </c>
      <c r="H5377" t="s">
        <v>6143</v>
      </c>
      <c r="I5377" t="s">
        <v>17461</v>
      </c>
      <c r="J5377" t="s">
        <v>662</v>
      </c>
      <c r="K5377" t="s">
        <v>24</v>
      </c>
      <c r="L5377" t="s">
        <v>25</v>
      </c>
      <c r="M5377" t="s">
        <v>6146</v>
      </c>
    </row>
    <row r="5378" spans="1:13" x14ac:dyDescent="0.3">
      <c r="A5378" t="s">
        <v>6052</v>
      </c>
      <c r="C5378" t="s">
        <v>5881</v>
      </c>
      <c r="D5378">
        <v>25</v>
      </c>
      <c r="E5378" s="1">
        <v>90000</v>
      </c>
      <c r="G5378" t="s">
        <v>111</v>
      </c>
      <c r="H5378" t="s">
        <v>4846</v>
      </c>
      <c r="I5378" t="s">
        <v>310</v>
      </c>
      <c r="J5378" t="s">
        <v>311</v>
      </c>
      <c r="K5378" t="s">
        <v>24</v>
      </c>
      <c r="L5378" t="s">
        <v>25</v>
      </c>
      <c r="M5378" t="s">
        <v>232</v>
      </c>
    </row>
    <row r="5379" spans="1:13" x14ac:dyDescent="0.3">
      <c r="A5379" t="s">
        <v>33249</v>
      </c>
      <c r="C5379" t="s">
        <v>33173</v>
      </c>
      <c r="D5379">
        <v>6</v>
      </c>
      <c r="E5379" s="1">
        <v>152773</v>
      </c>
      <c r="G5379" t="s">
        <v>34</v>
      </c>
      <c r="H5379" t="s">
        <v>6143</v>
      </c>
      <c r="I5379" t="s">
        <v>14941</v>
      </c>
      <c r="J5379" t="s">
        <v>422</v>
      </c>
      <c r="K5379" t="s">
        <v>24</v>
      </c>
      <c r="L5379" t="s">
        <v>25</v>
      </c>
      <c r="M5379" t="s">
        <v>6146</v>
      </c>
    </row>
    <row r="5380" spans="1:13" x14ac:dyDescent="0.3">
      <c r="A5380" t="s">
        <v>26637</v>
      </c>
      <c r="C5380" t="s">
        <v>26519</v>
      </c>
      <c r="D5380">
        <v>5</v>
      </c>
      <c r="E5380" s="1">
        <v>14340</v>
      </c>
      <c r="G5380" t="s">
        <v>34</v>
      </c>
      <c r="H5380" t="s">
        <v>6143</v>
      </c>
      <c r="I5380" t="s">
        <v>26638</v>
      </c>
      <c r="J5380" t="s">
        <v>2347</v>
      </c>
      <c r="K5380" t="s">
        <v>24</v>
      </c>
      <c r="L5380" t="s">
        <v>25</v>
      </c>
      <c r="M5380" t="s">
        <v>6146</v>
      </c>
    </row>
    <row r="5381" spans="1:13" x14ac:dyDescent="0.3">
      <c r="A5381" t="s">
        <v>20648</v>
      </c>
      <c r="C5381" t="s">
        <v>20542</v>
      </c>
      <c r="D5381">
        <v>3</v>
      </c>
      <c r="E5381" s="1">
        <v>11180</v>
      </c>
      <c r="G5381" t="s">
        <v>34</v>
      </c>
      <c r="H5381" t="s">
        <v>6143</v>
      </c>
      <c r="I5381" t="s">
        <v>310</v>
      </c>
      <c r="J5381" t="s">
        <v>627</v>
      </c>
      <c r="K5381" t="s">
        <v>24</v>
      </c>
      <c r="L5381" t="s">
        <v>25</v>
      </c>
      <c r="M5381" t="s">
        <v>6146</v>
      </c>
    </row>
    <row r="5382" spans="1:13" x14ac:dyDescent="0.3">
      <c r="A5382" t="s">
        <v>6628</v>
      </c>
      <c r="C5382" t="s">
        <v>6536</v>
      </c>
      <c r="D5382">
        <v>3</v>
      </c>
      <c r="E5382" s="1">
        <v>7005</v>
      </c>
      <c r="G5382" t="s">
        <v>34</v>
      </c>
      <c r="H5382" t="s">
        <v>6143</v>
      </c>
      <c r="I5382" t="s">
        <v>310</v>
      </c>
      <c r="J5382" t="s">
        <v>3285</v>
      </c>
      <c r="K5382" t="s">
        <v>24</v>
      </c>
      <c r="L5382" t="s">
        <v>25</v>
      </c>
      <c r="M5382" t="s">
        <v>6146</v>
      </c>
    </row>
    <row r="5383" spans="1:13" x14ac:dyDescent="0.3">
      <c r="A5383" t="s">
        <v>6978</v>
      </c>
      <c r="C5383" t="s">
        <v>6887</v>
      </c>
      <c r="D5383">
        <v>3</v>
      </c>
      <c r="E5383" s="1">
        <v>38513</v>
      </c>
      <c r="G5383" t="s">
        <v>34</v>
      </c>
      <c r="H5383" t="s">
        <v>6143</v>
      </c>
      <c r="I5383" t="s">
        <v>310</v>
      </c>
      <c r="J5383" t="s">
        <v>5602</v>
      </c>
      <c r="K5383" t="s">
        <v>24</v>
      </c>
      <c r="L5383" t="s">
        <v>25</v>
      </c>
      <c r="M5383" t="s">
        <v>6146</v>
      </c>
    </row>
    <row r="5384" spans="1:13" x14ac:dyDescent="0.3">
      <c r="A5384" t="s">
        <v>15442</v>
      </c>
      <c r="C5384" t="s">
        <v>15182</v>
      </c>
      <c r="D5384">
        <v>5</v>
      </c>
      <c r="E5384" s="1">
        <v>81423</v>
      </c>
      <c r="G5384" t="s">
        <v>34</v>
      </c>
      <c r="H5384" t="s">
        <v>6143</v>
      </c>
      <c r="I5384" t="s">
        <v>15443</v>
      </c>
      <c r="J5384" t="s">
        <v>119</v>
      </c>
      <c r="K5384" t="s">
        <v>24</v>
      </c>
      <c r="L5384" t="s">
        <v>25</v>
      </c>
      <c r="M5384" t="s">
        <v>6146</v>
      </c>
    </row>
    <row r="5385" spans="1:13" x14ac:dyDescent="0.3">
      <c r="A5385" t="s">
        <v>15442</v>
      </c>
      <c r="C5385" t="s">
        <v>15182</v>
      </c>
      <c r="D5385">
        <v>5</v>
      </c>
      <c r="E5385" s="1">
        <v>665</v>
      </c>
      <c r="G5385" t="s">
        <v>34</v>
      </c>
      <c r="H5385" t="s">
        <v>6143</v>
      </c>
      <c r="I5385" t="s">
        <v>15443</v>
      </c>
      <c r="J5385" t="s">
        <v>119</v>
      </c>
      <c r="K5385" t="s">
        <v>24</v>
      </c>
      <c r="L5385" t="s">
        <v>25</v>
      </c>
      <c r="M5385" t="s">
        <v>6146</v>
      </c>
    </row>
    <row r="5386" spans="1:13" x14ac:dyDescent="0.3">
      <c r="A5386" t="s">
        <v>20170</v>
      </c>
      <c r="C5386" t="s">
        <v>20121</v>
      </c>
      <c r="D5386">
        <v>2</v>
      </c>
      <c r="E5386" s="1">
        <v>11190</v>
      </c>
      <c r="G5386" t="s">
        <v>34</v>
      </c>
      <c r="H5386" t="s">
        <v>6143</v>
      </c>
      <c r="I5386" t="s">
        <v>20171</v>
      </c>
      <c r="J5386" t="s">
        <v>22</v>
      </c>
      <c r="K5386" t="s">
        <v>24</v>
      </c>
      <c r="L5386" t="s">
        <v>25</v>
      </c>
      <c r="M5386" t="s">
        <v>6146</v>
      </c>
    </row>
    <row r="5387" spans="1:13" x14ac:dyDescent="0.3">
      <c r="A5387" t="s">
        <v>20170</v>
      </c>
      <c r="C5387" t="s">
        <v>20121</v>
      </c>
      <c r="D5387">
        <v>2</v>
      </c>
      <c r="E5387" s="1">
        <v>7300</v>
      </c>
      <c r="G5387" t="s">
        <v>34</v>
      </c>
      <c r="H5387" t="s">
        <v>18926</v>
      </c>
      <c r="I5387" t="s">
        <v>20171</v>
      </c>
      <c r="J5387" t="s">
        <v>22</v>
      </c>
      <c r="K5387" t="s">
        <v>24</v>
      </c>
      <c r="L5387" t="s">
        <v>25</v>
      </c>
      <c r="M5387" t="s">
        <v>6146</v>
      </c>
    </row>
    <row r="5388" spans="1:13" x14ac:dyDescent="0.3">
      <c r="A5388" t="s">
        <v>3785</v>
      </c>
      <c r="C5388" t="s">
        <v>3657</v>
      </c>
      <c r="D5388">
        <v>38</v>
      </c>
      <c r="E5388" s="1">
        <v>1499807</v>
      </c>
      <c r="G5388" t="s">
        <v>48</v>
      </c>
      <c r="H5388" t="s">
        <v>3786</v>
      </c>
      <c r="I5388" t="s">
        <v>523</v>
      </c>
      <c r="K5388" t="s">
        <v>524</v>
      </c>
      <c r="L5388" t="s">
        <v>38</v>
      </c>
      <c r="M5388" t="s">
        <v>331</v>
      </c>
    </row>
    <row r="5389" spans="1:13" x14ac:dyDescent="0.3">
      <c r="A5389" t="s">
        <v>32130</v>
      </c>
      <c r="C5389" t="s">
        <v>31866</v>
      </c>
      <c r="D5389">
        <v>6</v>
      </c>
      <c r="E5389" s="1">
        <v>7655</v>
      </c>
      <c r="G5389" t="s">
        <v>34</v>
      </c>
      <c r="H5389" t="s">
        <v>6143</v>
      </c>
      <c r="I5389" t="s">
        <v>32131</v>
      </c>
      <c r="J5389" t="s">
        <v>769</v>
      </c>
      <c r="K5389" t="s">
        <v>24</v>
      </c>
      <c r="L5389" t="s">
        <v>25</v>
      </c>
      <c r="M5389" t="s">
        <v>6146</v>
      </c>
    </row>
    <row r="5390" spans="1:13" x14ac:dyDescent="0.3">
      <c r="A5390" t="s">
        <v>16261</v>
      </c>
      <c r="C5390" t="s">
        <v>29302</v>
      </c>
      <c r="D5390">
        <v>35</v>
      </c>
      <c r="E5390" s="1">
        <v>9000000</v>
      </c>
      <c r="G5390" t="s">
        <v>69</v>
      </c>
      <c r="H5390" t="s">
        <v>29310</v>
      </c>
      <c r="I5390" t="s">
        <v>70</v>
      </c>
      <c r="J5390" t="s">
        <v>70</v>
      </c>
      <c r="K5390" t="s">
        <v>24</v>
      </c>
      <c r="L5390" t="s">
        <v>17</v>
      </c>
      <c r="M5390" t="s">
        <v>39</v>
      </c>
    </row>
    <row r="5391" spans="1:13" x14ac:dyDescent="0.3">
      <c r="A5391" t="s">
        <v>16261</v>
      </c>
      <c r="C5391" t="s">
        <v>30595</v>
      </c>
      <c r="D5391">
        <v>36</v>
      </c>
      <c r="E5391" s="1">
        <v>2570169</v>
      </c>
      <c r="G5391" t="s">
        <v>69</v>
      </c>
      <c r="H5391" t="s">
        <v>30738</v>
      </c>
      <c r="I5391" t="s">
        <v>70</v>
      </c>
      <c r="J5391" t="s">
        <v>70</v>
      </c>
      <c r="K5391" t="s">
        <v>24</v>
      </c>
      <c r="L5391" t="s">
        <v>25</v>
      </c>
      <c r="M5391" t="s">
        <v>221</v>
      </c>
    </row>
    <row r="5392" spans="1:13" x14ac:dyDescent="0.3">
      <c r="A5392" t="s">
        <v>16261</v>
      </c>
      <c r="C5392" t="s">
        <v>30756</v>
      </c>
      <c r="D5392">
        <v>34</v>
      </c>
      <c r="E5392" s="1">
        <v>50000</v>
      </c>
      <c r="G5392" t="s">
        <v>69</v>
      </c>
      <c r="H5392" t="s">
        <v>30845</v>
      </c>
      <c r="I5392" t="s">
        <v>70</v>
      </c>
      <c r="J5392" t="s">
        <v>70</v>
      </c>
      <c r="K5392" t="s">
        <v>24</v>
      </c>
      <c r="L5392" t="s">
        <v>17</v>
      </c>
      <c r="M5392" t="s">
        <v>221</v>
      </c>
    </row>
    <row r="5393" spans="1:13" x14ac:dyDescent="0.3">
      <c r="A5393" t="s">
        <v>16261</v>
      </c>
      <c r="C5393" t="s">
        <v>30851</v>
      </c>
      <c r="D5393">
        <v>28</v>
      </c>
      <c r="E5393" s="1">
        <v>900000</v>
      </c>
      <c r="G5393" t="s">
        <v>69</v>
      </c>
      <c r="H5393" t="s">
        <v>77</v>
      </c>
      <c r="I5393" t="s">
        <v>70</v>
      </c>
      <c r="J5393" t="s">
        <v>70</v>
      </c>
      <c r="K5393" t="s">
        <v>24</v>
      </c>
      <c r="L5393" t="s">
        <v>17</v>
      </c>
      <c r="M5393" t="s">
        <v>221</v>
      </c>
    </row>
    <row r="5394" spans="1:13" x14ac:dyDescent="0.3">
      <c r="A5394" t="s">
        <v>16261</v>
      </c>
      <c r="C5394" t="s">
        <v>23427</v>
      </c>
      <c r="D5394">
        <v>29</v>
      </c>
      <c r="E5394" s="1">
        <v>15550000</v>
      </c>
      <c r="G5394" t="s">
        <v>364</v>
      </c>
      <c r="H5394" t="s">
        <v>23499</v>
      </c>
      <c r="I5394" t="s">
        <v>70</v>
      </c>
      <c r="J5394" t="s">
        <v>70</v>
      </c>
      <c r="K5394" t="s">
        <v>24</v>
      </c>
      <c r="L5394" t="s">
        <v>25</v>
      </c>
      <c r="M5394" t="s">
        <v>23501</v>
      </c>
    </row>
    <row r="5395" spans="1:13" x14ac:dyDescent="0.3">
      <c r="A5395" t="s">
        <v>16261</v>
      </c>
      <c r="C5395" t="s">
        <v>22505</v>
      </c>
      <c r="D5395">
        <v>17</v>
      </c>
      <c r="E5395" s="1">
        <v>2250000</v>
      </c>
      <c r="G5395" t="s">
        <v>1237</v>
      </c>
      <c r="H5395" t="s">
        <v>22563</v>
      </c>
      <c r="I5395" t="s">
        <v>70</v>
      </c>
      <c r="J5395" t="s">
        <v>70</v>
      </c>
      <c r="K5395" t="s">
        <v>24</v>
      </c>
      <c r="L5395" t="s">
        <v>25</v>
      </c>
      <c r="M5395" t="s">
        <v>4011</v>
      </c>
    </row>
    <row r="5396" spans="1:13" x14ac:dyDescent="0.3">
      <c r="A5396" t="s">
        <v>16261</v>
      </c>
      <c r="C5396" t="s">
        <v>22505</v>
      </c>
      <c r="D5396">
        <v>11</v>
      </c>
      <c r="E5396" s="1">
        <v>3000000</v>
      </c>
      <c r="G5396" t="s">
        <v>69</v>
      </c>
      <c r="H5396" t="s">
        <v>22619</v>
      </c>
      <c r="I5396" t="s">
        <v>70</v>
      </c>
      <c r="J5396" t="s">
        <v>70</v>
      </c>
      <c r="K5396" t="s">
        <v>24</v>
      </c>
      <c r="L5396" t="s">
        <v>17</v>
      </c>
      <c r="M5396" t="s">
        <v>39</v>
      </c>
    </row>
    <row r="5397" spans="1:13" x14ac:dyDescent="0.3">
      <c r="A5397" t="s">
        <v>16261</v>
      </c>
      <c r="C5397" t="s">
        <v>16236</v>
      </c>
      <c r="D5397">
        <v>8</v>
      </c>
      <c r="E5397" s="1">
        <v>5000000</v>
      </c>
      <c r="G5397" t="s">
        <v>69</v>
      </c>
      <c r="H5397" t="s">
        <v>16262</v>
      </c>
      <c r="I5397" t="s">
        <v>70</v>
      </c>
      <c r="J5397" t="s">
        <v>70</v>
      </c>
      <c r="K5397" t="s">
        <v>24</v>
      </c>
      <c r="L5397" t="s">
        <v>25</v>
      </c>
      <c r="M5397" t="s">
        <v>3064</v>
      </c>
    </row>
    <row r="5398" spans="1:13" x14ac:dyDescent="0.3">
      <c r="A5398" t="s">
        <v>13576</v>
      </c>
      <c r="C5398" t="s">
        <v>32274</v>
      </c>
      <c r="D5398">
        <v>12</v>
      </c>
      <c r="E5398" s="1">
        <v>81374</v>
      </c>
      <c r="G5398" t="s">
        <v>34</v>
      </c>
      <c r="H5398" t="s">
        <v>6143</v>
      </c>
      <c r="I5398" t="s">
        <v>13577</v>
      </c>
      <c r="J5398" t="s">
        <v>119</v>
      </c>
      <c r="K5398" t="s">
        <v>24</v>
      </c>
      <c r="L5398" t="s">
        <v>25</v>
      </c>
      <c r="M5398" t="s">
        <v>6146</v>
      </c>
    </row>
    <row r="5399" spans="1:13" x14ac:dyDescent="0.3">
      <c r="A5399" t="s">
        <v>13576</v>
      </c>
      <c r="C5399" t="s">
        <v>13456</v>
      </c>
      <c r="D5399">
        <v>7</v>
      </c>
      <c r="E5399" s="1">
        <v>21458</v>
      </c>
      <c r="G5399" t="s">
        <v>34</v>
      </c>
      <c r="H5399" t="s">
        <v>6143</v>
      </c>
      <c r="I5399" t="s">
        <v>13577</v>
      </c>
      <c r="J5399" t="s">
        <v>30</v>
      </c>
      <c r="K5399" t="s">
        <v>24</v>
      </c>
      <c r="L5399" t="s">
        <v>25</v>
      </c>
      <c r="M5399" t="s">
        <v>6146</v>
      </c>
    </row>
    <row r="5400" spans="1:13" x14ac:dyDescent="0.3">
      <c r="A5400" t="s">
        <v>13576</v>
      </c>
      <c r="C5400" t="s">
        <v>15182</v>
      </c>
      <c r="D5400">
        <v>5</v>
      </c>
      <c r="E5400" s="1">
        <v>77938</v>
      </c>
      <c r="G5400" t="s">
        <v>34</v>
      </c>
      <c r="H5400" t="s">
        <v>6143</v>
      </c>
      <c r="I5400" t="s">
        <v>13577</v>
      </c>
      <c r="J5400" t="s">
        <v>119</v>
      </c>
      <c r="K5400" t="s">
        <v>24</v>
      </c>
      <c r="L5400" t="s">
        <v>25</v>
      </c>
      <c r="M5400" t="s">
        <v>6146</v>
      </c>
    </row>
    <row r="5401" spans="1:13" x14ac:dyDescent="0.3">
      <c r="A5401" t="s">
        <v>12424</v>
      </c>
      <c r="C5401" t="s">
        <v>12314</v>
      </c>
      <c r="D5401">
        <v>85</v>
      </c>
      <c r="E5401" s="1">
        <v>5000000</v>
      </c>
      <c r="G5401" t="s">
        <v>48</v>
      </c>
      <c r="H5401" t="s">
        <v>12425</v>
      </c>
      <c r="I5401" t="s">
        <v>428</v>
      </c>
      <c r="K5401" t="s">
        <v>429</v>
      </c>
      <c r="L5401" t="s">
        <v>38</v>
      </c>
      <c r="M5401" t="s">
        <v>331</v>
      </c>
    </row>
    <row r="5402" spans="1:13" x14ac:dyDescent="0.3">
      <c r="A5402" t="s">
        <v>34007</v>
      </c>
      <c r="C5402" t="s">
        <v>33755</v>
      </c>
      <c r="D5402">
        <v>18</v>
      </c>
      <c r="E5402" s="1">
        <v>213000</v>
      </c>
      <c r="G5402" t="s">
        <v>111</v>
      </c>
      <c r="H5402" t="s">
        <v>34008</v>
      </c>
      <c r="I5402" t="s">
        <v>3770</v>
      </c>
      <c r="J5402" t="s">
        <v>22</v>
      </c>
      <c r="K5402" t="s">
        <v>24</v>
      </c>
      <c r="L5402" t="s">
        <v>25</v>
      </c>
      <c r="M5402" t="s">
        <v>120</v>
      </c>
    </row>
    <row r="5403" spans="1:13" x14ac:dyDescent="0.3">
      <c r="A5403" t="s">
        <v>2425</v>
      </c>
      <c r="C5403" t="s">
        <v>2269</v>
      </c>
      <c r="D5403">
        <v>8</v>
      </c>
      <c r="E5403" s="1">
        <v>461234</v>
      </c>
      <c r="G5403" t="s">
        <v>111</v>
      </c>
      <c r="H5403" t="s">
        <v>2426</v>
      </c>
      <c r="I5403" t="s">
        <v>29</v>
      </c>
      <c r="J5403" t="s">
        <v>30</v>
      </c>
      <c r="K5403" t="s">
        <v>24</v>
      </c>
      <c r="L5403" t="s">
        <v>25</v>
      </c>
      <c r="M5403" t="s">
        <v>232</v>
      </c>
    </row>
    <row r="5404" spans="1:13" x14ac:dyDescent="0.3">
      <c r="A5404" t="s">
        <v>2425</v>
      </c>
      <c r="C5404" t="s">
        <v>2269</v>
      </c>
      <c r="D5404">
        <v>32</v>
      </c>
      <c r="E5404" s="1">
        <v>1099603</v>
      </c>
      <c r="G5404" t="s">
        <v>111</v>
      </c>
      <c r="H5404" t="s">
        <v>2473</v>
      </c>
      <c r="I5404" t="s">
        <v>29</v>
      </c>
      <c r="J5404" t="s">
        <v>30</v>
      </c>
      <c r="K5404" t="s">
        <v>24</v>
      </c>
      <c r="L5404" t="s">
        <v>25</v>
      </c>
      <c r="M5404" t="s">
        <v>232</v>
      </c>
    </row>
    <row r="5405" spans="1:13" x14ac:dyDescent="0.3">
      <c r="A5405" t="s">
        <v>2425</v>
      </c>
      <c r="C5405" t="s">
        <v>2269</v>
      </c>
      <c r="D5405">
        <v>23</v>
      </c>
      <c r="E5405" s="1">
        <v>125030</v>
      </c>
      <c r="G5405" t="s">
        <v>111</v>
      </c>
      <c r="H5405" t="s">
        <v>2870</v>
      </c>
      <c r="I5405" t="s">
        <v>29</v>
      </c>
      <c r="J5405" t="s">
        <v>30</v>
      </c>
      <c r="K5405" t="s">
        <v>24</v>
      </c>
      <c r="L5405" t="s">
        <v>25</v>
      </c>
      <c r="M5405" t="s">
        <v>1094</v>
      </c>
    </row>
    <row r="5406" spans="1:13" x14ac:dyDescent="0.3">
      <c r="A5406" t="s">
        <v>2425</v>
      </c>
      <c r="C5406" t="s">
        <v>28936</v>
      </c>
      <c r="D5406">
        <v>25</v>
      </c>
      <c r="E5406" s="1">
        <v>500000</v>
      </c>
      <c r="G5406" t="s">
        <v>69</v>
      </c>
      <c r="H5406" t="s">
        <v>68</v>
      </c>
      <c r="I5406" t="s">
        <v>29</v>
      </c>
      <c r="J5406" t="s">
        <v>30</v>
      </c>
      <c r="K5406" t="s">
        <v>24</v>
      </c>
      <c r="L5406" t="s">
        <v>25</v>
      </c>
      <c r="M5406" t="s">
        <v>221</v>
      </c>
    </row>
    <row r="5407" spans="1:13" x14ac:dyDescent="0.3">
      <c r="A5407" t="s">
        <v>2425</v>
      </c>
      <c r="C5407" t="s">
        <v>27748</v>
      </c>
      <c r="D5407">
        <v>13</v>
      </c>
      <c r="E5407" s="1">
        <v>272223</v>
      </c>
      <c r="G5407" t="s">
        <v>111</v>
      </c>
      <c r="H5407" t="s">
        <v>27885</v>
      </c>
      <c r="I5407" t="s">
        <v>29</v>
      </c>
      <c r="J5407" t="s">
        <v>30</v>
      </c>
      <c r="K5407" t="s">
        <v>24</v>
      </c>
      <c r="L5407" t="s">
        <v>25</v>
      </c>
      <c r="M5407" t="s">
        <v>232</v>
      </c>
    </row>
    <row r="5408" spans="1:13" x14ac:dyDescent="0.3">
      <c r="A5408" t="s">
        <v>2425</v>
      </c>
      <c r="C5408" t="s">
        <v>30756</v>
      </c>
      <c r="D5408">
        <v>24</v>
      </c>
      <c r="E5408" s="1">
        <v>2492723</v>
      </c>
      <c r="G5408" t="s">
        <v>111</v>
      </c>
      <c r="H5408" t="s">
        <v>30765</v>
      </c>
      <c r="I5408" t="s">
        <v>29</v>
      </c>
      <c r="J5408" t="s">
        <v>30</v>
      </c>
      <c r="K5408" t="s">
        <v>24</v>
      </c>
      <c r="L5408" t="s">
        <v>25</v>
      </c>
      <c r="M5408" t="s">
        <v>87</v>
      </c>
    </row>
    <row r="5409" spans="1:13" x14ac:dyDescent="0.3">
      <c r="A5409" t="s">
        <v>2425</v>
      </c>
      <c r="C5409" t="s">
        <v>30756</v>
      </c>
      <c r="D5409">
        <v>61</v>
      </c>
      <c r="E5409" s="1">
        <v>7298343</v>
      </c>
      <c r="G5409" t="s">
        <v>111</v>
      </c>
      <c r="H5409" t="s">
        <v>30405</v>
      </c>
      <c r="I5409" t="s">
        <v>29</v>
      </c>
      <c r="J5409" t="s">
        <v>30</v>
      </c>
      <c r="K5409" t="s">
        <v>24</v>
      </c>
      <c r="L5409" t="s">
        <v>25</v>
      </c>
      <c r="M5409" t="s">
        <v>120</v>
      </c>
    </row>
    <row r="5410" spans="1:13" x14ac:dyDescent="0.3">
      <c r="A5410" t="s">
        <v>2425</v>
      </c>
      <c r="C5410" t="s">
        <v>5155</v>
      </c>
      <c r="D5410">
        <v>25</v>
      </c>
      <c r="E5410" s="1">
        <v>499625</v>
      </c>
      <c r="G5410" t="s">
        <v>111</v>
      </c>
      <c r="H5410" t="s">
        <v>5276</v>
      </c>
      <c r="I5410" t="s">
        <v>29</v>
      </c>
      <c r="J5410" t="s">
        <v>30</v>
      </c>
      <c r="K5410" t="s">
        <v>24</v>
      </c>
      <c r="L5410" t="s">
        <v>25</v>
      </c>
      <c r="M5410" t="s">
        <v>120</v>
      </c>
    </row>
    <row r="5411" spans="1:13" x14ac:dyDescent="0.3">
      <c r="A5411" t="s">
        <v>2835</v>
      </c>
      <c r="C5411" t="s">
        <v>2269</v>
      </c>
      <c r="D5411">
        <v>22</v>
      </c>
      <c r="E5411" s="1">
        <v>998581</v>
      </c>
      <c r="G5411" t="s">
        <v>111</v>
      </c>
      <c r="H5411" t="s">
        <v>2836</v>
      </c>
      <c r="I5411" t="s">
        <v>156</v>
      </c>
      <c r="J5411" t="s">
        <v>22</v>
      </c>
      <c r="K5411" t="s">
        <v>24</v>
      </c>
      <c r="L5411" t="s">
        <v>25</v>
      </c>
      <c r="M5411" t="s">
        <v>120</v>
      </c>
    </row>
    <row r="5412" spans="1:13" x14ac:dyDescent="0.3">
      <c r="A5412" t="s">
        <v>8633</v>
      </c>
      <c r="C5412" t="s">
        <v>10589</v>
      </c>
      <c r="D5412">
        <v>25</v>
      </c>
      <c r="E5412" s="1">
        <v>865593</v>
      </c>
      <c r="G5412" t="s">
        <v>69</v>
      </c>
      <c r="H5412" t="s">
        <v>10775</v>
      </c>
      <c r="I5412" t="s">
        <v>22</v>
      </c>
      <c r="J5412" t="s">
        <v>23</v>
      </c>
      <c r="K5412" t="s">
        <v>24</v>
      </c>
      <c r="L5412" t="s">
        <v>25</v>
      </c>
      <c r="M5412" t="s">
        <v>221</v>
      </c>
    </row>
    <row r="5413" spans="1:13" x14ac:dyDescent="0.3">
      <c r="A5413" t="s">
        <v>8633</v>
      </c>
      <c r="C5413" t="s">
        <v>8560</v>
      </c>
      <c r="D5413">
        <v>5</v>
      </c>
      <c r="E5413" s="1">
        <v>96100</v>
      </c>
      <c r="G5413" t="s">
        <v>111</v>
      </c>
      <c r="H5413" t="s">
        <v>8634</v>
      </c>
      <c r="I5413" t="s">
        <v>22</v>
      </c>
      <c r="J5413" t="s">
        <v>23</v>
      </c>
      <c r="K5413" t="s">
        <v>24</v>
      </c>
      <c r="L5413" t="s">
        <v>25</v>
      </c>
      <c r="M5413" t="s">
        <v>232</v>
      </c>
    </row>
    <row r="5414" spans="1:13" x14ac:dyDescent="0.3">
      <c r="A5414" t="s">
        <v>8633</v>
      </c>
      <c r="C5414" t="s">
        <v>34542</v>
      </c>
      <c r="D5414">
        <v>24</v>
      </c>
      <c r="E5414" s="1">
        <v>699104</v>
      </c>
      <c r="G5414" t="s">
        <v>111</v>
      </c>
      <c r="H5414" t="s">
        <v>34566</v>
      </c>
      <c r="I5414" t="s">
        <v>22</v>
      </c>
      <c r="J5414" t="s">
        <v>23</v>
      </c>
      <c r="K5414" t="s">
        <v>24</v>
      </c>
      <c r="L5414" t="s">
        <v>25</v>
      </c>
      <c r="M5414" t="s">
        <v>120</v>
      </c>
    </row>
    <row r="5415" spans="1:13" x14ac:dyDescent="0.3">
      <c r="A5415" t="s">
        <v>8633</v>
      </c>
      <c r="C5415" t="s">
        <v>33603</v>
      </c>
      <c r="D5415">
        <v>38</v>
      </c>
      <c r="E5415" s="1">
        <v>1532181</v>
      </c>
      <c r="G5415" t="s">
        <v>111</v>
      </c>
      <c r="H5415" t="s">
        <v>33696</v>
      </c>
      <c r="I5415" t="s">
        <v>22</v>
      </c>
      <c r="J5415" t="s">
        <v>23</v>
      </c>
      <c r="K5415" t="s">
        <v>24</v>
      </c>
      <c r="L5415" t="s">
        <v>25</v>
      </c>
      <c r="M5415" t="s">
        <v>232</v>
      </c>
    </row>
    <row r="5416" spans="1:13" x14ac:dyDescent="0.3">
      <c r="A5416" t="s">
        <v>8633</v>
      </c>
      <c r="C5416" t="s">
        <v>36834</v>
      </c>
      <c r="D5416">
        <v>24</v>
      </c>
      <c r="E5416" s="1">
        <v>597077</v>
      </c>
      <c r="G5416" t="s">
        <v>111</v>
      </c>
      <c r="H5416" t="s">
        <v>36952</v>
      </c>
      <c r="I5416" t="s">
        <v>22</v>
      </c>
      <c r="J5416" t="s">
        <v>23</v>
      </c>
      <c r="K5416" t="s">
        <v>24</v>
      </c>
      <c r="L5416" t="s">
        <v>25</v>
      </c>
      <c r="M5416" t="s">
        <v>120</v>
      </c>
    </row>
    <row r="5417" spans="1:13" x14ac:dyDescent="0.3">
      <c r="A5417" t="s">
        <v>8633</v>
      </c>
      <c r="C5417" t="s">
        <v>38057</v>
      </c>
      <c r="D5417">
        <v>12</v>
      </c>
      <c r="E5417" s="1">
        <v>10000</v>
      </c>
      <c r="G5417" t="s">
        <v>21</v>
      </c>
      <c r="H5417" t="s">
        <v>970</v>
      </c>
      <c r="I5417" t="s">
        <v>22</v>
      </c>
      <c r="J5417" t="s">
        <v>23</v>
      </c>
      <c r="K5417" t="s">
        <v>24</v>
      </c>
      <c r="L5417" t="s">
        <v>25</v>
      </c>
      <c r="M5417" t="s">
        <v>26</v>
      </c>
    </row>
    <row r="5418" spans="1:13" x14ac:dyDescent="0.3">
      <c r="A5418" t="s">
        <v>8633</v>
      </c>
      <c r="C5418" t="s">
        <v>25374</v>
      </c>
      <c r="D5418">
        <v>9</v>
      </c>
      <c r="E5418" s="1">
        <v>500117</v>
      </c>
      <c r="G5418" t="s">
        <v>111</v>
      </c>
      <c r="H5418" t="s">
        <v>25384</v>
      </c>
      <c r="I5418" t="s">
        <v>22</v>
      </c>
      <c r="J5418" t="s">
        <v>23</v>
      </c>
      <c r="K5418" t="s">
        <v>24</v>
      </c>
      <c r="L5418" t="s">
        <v>25</v>
      </c>
      <c r="M5418" t="s">
        <v>120</v>
      </c>
    </row>
    <row r="5419" spans="1:13" x14ac:dyDescent="0.3">
      <c r="A5419" t="s">
        <v>3461</v>
      </c>
      <c r="C5419" t="s">
        <v>2957</v>
      </c>
      <c r="D5419">
        <v>61</v>
      </c>
      <c r="E5419" s="1">
        <v>4855084</v>
      </c>
      <c r="G5419" t="s">
        <v>48</v>
      </c>
      <c r="H5419" t="s">
        <v>3462</v>
      </c>
      <c r="I5419" t="s">
        <v>321</v>
      </c>
      <c r="J5419" t="s">
        <v>236</v>
      </c>
      <c r="K5419" t="s">
        <v>24</v>
      </c>
      <c r="L5419" t="s">
        <v>170</v>
      </c>
      <c r="M5419" t="s">
        <v>190</v>
      </c>
    </row>
    <row r="5420" spans="1:13" x14ac:dyDescent="0.3">
      <c r="A5420" t="s">
        <v>27280</v>
      </c>
      <c r="C5420" t="s">
        <v>28282</v>
      </c>
      <c r="D5420">
        <v>19</v>
      </c>
      <c r="E5420" s="1">
        <v>500000</v>
      </c>
      <c r="G5420" t="s">
        <v>111</v>
      </c>
      <c r="H5420" t="s">
        <v>27581</v>
      </c>
      <c r="I5420" t="s">
        <v>164</v>
      </c>
      <c r="J5420" t="s">
        <v>165</v>
      </c>
      <c r="K5420" t="s">
        <v>24</v>
      </c>
      <c r="L5420" t="s">
        <v>25</v>
      </c>
      <c r="M5420" t="s">
        <v>232</v>
      </c>
    </row>
    <row r="5421" spans="1:13" x14ac:dyDescent="0.3">
      <c r="A5421" t="s">
        <v>27280</v>
      </c>
      <c r="C5421" t="s">
        <v>27194</v>
      </c>
      <c r="D5421">
        <v>17</v>
      </c>
      <c r="E5421" s="1">
        <v>169816</v>
      </c>
      <c r="G5421" t="s">
        <v>111</v>
      </c>
      <c r="H5421" t="s">
        <v>27281</v>
      </c>
      <c r="I5421" t="s">
        <v>164</v>
      </c>
      <c r="J5421" t="s">
        <v>165</v>
      </c>
      <c r="K5421" t="s">
        <v>24</v>
      </c>
      <c r="L5421" t="s">
        <v>25</v>
      </c>
      <c r="M5421" t="s">
        <v>232</v>
      </c>
    </row>
    <row r="5422" spans="1:13" x14ac:dyDescent="0.3">
      <c r="A5422" t="s">
        <v>27280</v>
      </c>
      <c r="C5422" t="s">
        <v>30536</v>
      </c>
      <c r="D5422">
        <v>23</v>
      </c>
      <c r="E5422" s="1">
        <v>1611787</v>
      </c>
      <c r="G5422" t="s">
        <v>111</v>
      </c>
      <c r="H5422" t="s">
        <v>30537</v>
      </c>
      <c r="I5422" t="s">
        <v>164</v>
      </c>
      <c r="J5422" t="s">
        <v>165</v>
      </c>
      <c r="K5422" t="s">
        <v>24</v>
      </c>
      <c r="L5422" t="s">
        <v>25</v>
      </c>
      <c r="M5422" t="s">
        <v>120</v>
      </c>
    </row>
    <row r="5423" spans="1:13" x14ac:dyDescent="0.3">
      <c r="A5423" t="s">
        <v>37578</v>
      </c>
      <c r="C5423" t="s">
        <v>37577</v>
      </c>
      <c r="D5423">
        <v>13</v>
      </c>
      <c r="E5423" s="1">
        <v>550844</v>
      </c>
      <c r="G5423" t="s">
        <v>111</v>
      </c>
      <c r="H5423" t="s">
        <v>37579</v>
      </c>
      <c r="I5423" t="s">
        <v>22</v>
      </c>
      <c r="J5423" t="s">
        <v>23</v>
      </c>
      <c r="K5423" t="s">
        <v>24</v>
      </c>
      <c r="L5423" t="s">
        <v>25</v>
      </c>
      <c r="M5423" t="s">
        <v>120</v>
      </c>
    </row>
    <row r="5424" spans="1:13" x14ac:dyDescent="0.3">
      <c r="A5424" t="s">
        <v>1073</v>
      </c>
      <c r="C5424" t="s">
        <v>1558</v>
      </c>
      <c r="D5424">
        <v>5</v>
      </c>
      <c r="E5424" s="1">
        <v>10000</v>
      </c>
      <c r="G5424" t="s">
        <v>111</v>
      </c>
      <c r="H5424" t="s">
        <v>1420</v>
      </c>
      <c r="I5424" t="s">
        <v>70</v>
      </c>
      <c r="J5424" t="s">
        <v>70</v>
      </c>
      <c r="K5424" t="s">
        <v>24</v>
      </c>
      <c r="L5424" t="s">
        <v>25</v>
      </c>
      <c r="M5424" t="s">
        <v>120</v>
      </c>
    </row>
    <row r="5425" spans="1:13" x14ac:dyDescent="0.3">
      <c r="A5425" t="s">
        <v>1073</v>
      </c>
      <c r="C5425" t="s">
        <v>979</v>
      </c>
      <c r="D5425">
        <v>18</v>
      </c>
      <c r="E5425" s="1">
        <v>295307</v>
      </c>
      <c r="G5425" t="s">
        <v>111</v>
      </c>
      <c r="H5425" t="s">
        <v>946</v>
      </c>
      <c r="I5425" t="s">
        <v>70</v>
      </c>
      <c r="J5425" t="s">
        <v>70</v>
      </c>
      <c r="K5425" t="s">
        <v>24</v>
      </c>
      <c r="L5425" t="s">
        <v>25</v>
      </c>
      <c r="M5425" t="s">
        <v>120</v>
      </c>
    </row>
    <row r="5426" spans="1:13" x14ac:dyDescent="0.3">
      <c r="A5426" t="s">
        <v>33685</v>
      </c>
      <c r="C5426" t="s">
        <v>33603</v>
      </c>
      <c r="D5426">
        <v>13</v>
      </c>
      <c r="E5426" s="1">
        <v>135000</v>
      </c>
      <c r="G5426" t="s">
        <v>111</v>
      </c>
      <c r="H5426" t="s">
        <v>33686</v>
      </c>
      <c r="I5426" t="s">
        <v>156</v>
      </c>
      <c r="J5426" t="s">
        <v>22</v>
      </c>
      <c r="K5426" t="s">
        <v>24</v>
      </c>
      <c r="L5426" t="s">
        <v>25</v>
      </c>
      <c r="M5426" t="s">
        <v>3790</v>
      </c>
    </row>
    <row r="5427" spans="1:13" x14ac:dyDescent="0.3">
      <c r="A5427" t="s">
        <v>33685</v>
      </c>
      <c r="C5427" t="s">
        <v>34224</v>
      </c>
      <c r="D5427">
        <v>3</v>
      </c>
      <c r="E5427" s="1">
        <v>2500</v>
      </c>
      <c r="G5427" t="s">
        <v>21</v>
      </c>
      <c r="H5427" t="s">
        <v>970</v>
      </c>
      <c r="I5427" t="s">
        <v>156</v>
      </c>
      <c r="J5427" t="s">
        <v>22</v>
      </c>
      <c r="K5427" t="s">
        <v>24</v>
      </c>
      <c r="L5427" t="s">
        <v>25</v>
      </c>
      <c r="M5427" t="s">
        <v>26</v>
      </c>
    </row>
    <row r="5428" spans="1:13" x14ac:dyDescent="0.3">
      <c r="A5428" t="s">
        <v>10397</v>
      </c>
      <c r="C5428" t="s">
        <v>10275</v>
      </c>
      <c r="D5428">
        <v>18</v>
      </c>
      <c r="E5428" s="1">
        <v>500000</v>
      </c>
      <c r="G5428" t="s">
        <v>111</v>
      </c>
      <c r="H5428" t="s">
        <v>10398</v>
      </c>
      <c r="I5428" t="s">
        <v>1890</v>
      </c>
      <c r="J5428" t="s">
        <v>280</v>
      </c>
      <c r="K5428" t="s">
        <v>24</v>
      </c>
      <c r="L5428" t="s">
        <v>25</v>
      </c>
      <c r="M5428" t="s">
        <v>120</v>
      </c>
    </row>
    <row r="5429" spans="1:13" x14ac:dyDescent="0.3">
      <c r="A5429" t="s">
        <v>36887</v>
      </c>
      <c r="C5429" t="s">
        <v>36834</v>
      </c>
      <c r="D5429">
        <v>12</v>
      </c>
      <c r="E5429" s="1">
        <v>100000</v>
      </c>
      <c r="G5429" t="s">
        <v>13</v>
      </c>
      <c r="H5429" t="s">
        <v>36888</v>
      </c>
      <c r="I5429" t="s">
        <v>36889</v>
      </c>
      <c r="K5429" t="s">
        <v>37</v>
      </c>
      <c r="L5429" t="s">
        <v>17</v>
      </c>
      <c r="M5429" t="s">
        <v>450</v>
      </c>
    </row>
    <row r="5430" spans="1:13" x14ac:dyDescent="0.3">
      <c r="A5430" t="s">
        <v>838</v>
      </c>
      <c r="C5430" t="s">
        <v>783</v>
      </c>
      <c r="D5430">
        <v>12</v>
      </c>
      <c r="E5430" s="1">
        <v>500000</v>
      </c>
      <c r="G5430" t="s">
        <v>69</v>
      </c>
      <c r="H5430" t="s">
        <v>68</v>
      </c>
      <c r="I5430" t="s">
        <v>397</v>
      </c>
      <c r="J5430" t="s">
        <v>119</v>
      </c>
      <c r="K5430" t="s">
        <v>24</v>
      </c>
      <c r="L5430" t="s">
        <v>25</v>
      </c>
      <c r="M5430" t="s">
        <v>221</v>
      </c>
    </row>
    <row r="5431" spans="1:13" x14ac:dyDescent="0.3">
      <c r="A5431" t="s">
        <v>838</v>
      </c>
      <c r="C5431" t="s">
        <v>28282</v>
      </c>
      <c r="D5431">
        <v>6</v>
      </c>
      <c r="E5431" s="1">
        <v>261969</v>
      </c>
      <c r="G5431" t="s">
        <v>111</v>
      </c>
      <c r="H5431" t="s">
        <v>28491</v>
      </c>
      <c r="I5431" t="s">
        <v>397</v>
      </c>
      <c r="J5431" t="s">
        <v>119</v>
      </c>
      <c r="K5431" t="s">
        <v>24</v>
      </c>
      <c r="L5431" t="s">
        <v>25</v>
      </c>
      <c r="M5431" t="s">
        <v>120</v>
      </c>
    </row>
    <row r="5432" spans="1:13" x14ac:dyDescent="0.3">
      <c r="A5432" t="s">
        <v>838</v>
      </c>
      <c r="C5432" t="s">
        <v>27194</v>
      </c>
      <c r="D5432">
        <v>6</v>
      </c>
      <c r="E5432" s="1">
        <v>690023</v>
      </c>
      <c r="G5432" t="s">
        <v>111</v>
      </c>
      <c r="H5432" t="s">
        <v>27313</v>
      </c>
      <c r="I5432" t="s">
        <v>397</v>
      </c>
      <c r="J5432" t="s">
        <v>119</v>
      </c>
      <c r="K5432" t="s">
        <v>24</v>
      </c>
      <c r="L5432" t="s">
        <v>25</v>
      </c>
      <c r="M5432" t="s">
        <v>120</v>
      </c>
    </row>
    <row r="5433" spans="1:13" x14ac:dyDescent="0.3">
      <c r="A5433" t="s">
        <v>838</v>
      </c>
      <c r="C5433" t="s">
        <v>24055</v>
      </c>
      <c r="D5433">
        <v>24</v>
      </c>
      <c r="E5433" s="1">
        <v>500087</v>
      </c>
      <c r="G5433" t="s">
        <v>111</v>
      </c>
      <c r="H5433" t="s">
        <v>24158</v>
      </c>
      <c r="I5433" t="s">
        <v>397</v>
      </c>
      <c r="J5433" t="s">
        <v>119</v>
      </c>
      <c r="K5433" t="s">
        <v>24</v>
      </c>
      <c r="L5433" t="s">
        <v>25</v>
      </c>
      <c r="M5433" t="s">
        <v>120</v>
      </c>
    </row>
    <row r="5434" spans="1:13" x14ac:dyDescent="0.3">
      <c r="A5434" t="s">
        <v>838</v>
      </c>
      <c r="C5434" t="s">
        <v>22801</v>
      </c>
      <c r="D5434">
        <v>12</v>
      </c>
      <c r="E5434" s="1">
        <v>250187</v>
      </c>
      <c r="G5434" t="s">
        <v>111</v>
      </c>
      <c r="H5434" t="s">
        <v>22824</v>
      </c>
      <c r="I5434" t="s">
        <v>397</v>
      </c>
      <c r="J5434" t="s">
        <v>119</v>
      </c>
      <c r="K5434" t="s">
        <v>24</v>
      </c>
      <c r="L5434" t="s">
        <v>25</v>
      </c>
      <c r="M5434" t="s">
        <v>120</v>
      </c>
    </row>
    <row r="5435" spans="1:13" x14ac:dyDescent="0.3">
      <c r="A5435" t="s">
        <v>838</v>
      </c>
      <c r="C5435" t="s">
        <v>16755</v>
      </c>
      <c r="D5435">
        <v>24</v>
      </c>
      <c r="E5435" s="1">
        <v>750635</v>
      </c>
      <c r="G5435" t="s">
        <v>111</v>
      </c>
      <c r="H5435" t="s">
        <v>16876</v>
      </c>
      <c r="I5435" t="s">
        <v>397</v>
      </c>
      <c r="J5435" t="s">
        <v>119</v>
      </c>
      <c r="K5435" t="s">
        <v>24</v>
      </c>
      <c r="L5435" t="s">
        <v>25</v>
      </c>
      <c r="M5435" t="s">
        <v>120</v>
      </c>
    </row>
    <row r="5436" spans="1:13" x14ac:dyDescent="0.3">
      <c r="A5436" t="s">
        <v>838</v>
      </c>
      <c r="C5436" t="s">
        <v>9547</v>
      </c>
      <c r="D5436">
        <v>13</v>
      </c>
      <c r="E5436" s="1">
        <v>100098</v>
      </c>
      <c r="G5436" t="s">
        <v>111</v>
      </c>
      <c r="H5436" t="s">
        <v>10055</v>
      </c>
      <c r="I5436" t="s">
        <v>397</v>
      </c>
      <c r="J5436" t="s">
        <v>119</v>
      </c>
      <c r="K5436" t="s">
        <v>24</v>
      </c>
      <c r="L5436" t="s">
        <v>25</v>
      </c>
      <c r="M5436" t="s">
        <v>120</v>
      </c>
    </row>
    <row r="5437" spans="1:13" x14ac:dyDescent="0.3">
      <c r="A5437" t="s">
        <v>3261</v>
      </c>
      <c r="C5437" t="s">
        <v>2957</v>
      </c>
      <c r="D5437">
        <v>14</v>
      </c>
      <c r="E5437" s="1">
        <v>1200148</v>
      </c>
      <c r="G5437" t="s">
        <v>34</v>
      </c>
      <c r="H5437" t="s">
        <v>3262</v>
      </c>
      <c r="I5437" t="s">
        <v>3263</v>
      </c>
      <c r="K5437" t="s">
        <v>3264</v>
      </c>
      <c r="L5437" t="s">
        <v>170</v>
      </c>
      <c r="M5437" t="s">
        <v>217</v>
      </c>
    </row>
    <row r="5438" spans="1:13" x14ac:dyDescent="0.3">
      <c r="A5438" t="s">
        <v>28082</v>
      </c>
      <c r="C5438" t="s">
        <v>27925</v>
      </c>
      <c r="D5438">
        <v>22</v>
      </c>
      <c r="E5438" s="1">
        <v>1402865</v>
      </c>
      <c r="G5438" t="s">
        <v>111</v>
      </c>
      <c r="H5438" t="s">
        <v>28083</v>
      </c>
      <c r="I5438" t="s">
        <v>22</v>
      </c>
      <c r="J5438" t="s">
        <v>23</v>
      </c>
      <c r="K5438" t="s">
        <v>24</v>
      </c>
      <c r="L5438" t="s">
        <v>25</v>
      </c>
      <c r="M5438" t="s">
        <v>120</v>
      </c>
    </row>
    <row r="5439" spans="1:13" x14ac:dyDescent="0.3">
      <c r="A5439" t="s">
        <v>28082</v>
      </c>
      <c r="C5439" t="s">
        <v>29114</v>
      </c>
      <c r="D5439">
        <v>12</v>
      </c>
      <c r="E5439" s="1">
        <v>599891</v>
      </c>
      <c r="G5439" t="s">
        <v>111</v>
      </c>
      <c r="H5439" t="s">
        <v>29238</v>
      </c>
      <c r="I5439" t="s">
        <v>22</v>
      </c>
      <c r="J5439" t="s">
        <v>23</v>
      </c>
      <c r="K5439" t="s">
        <v>24</v>
      </c>
      <c r="L5439" t="s">
        <v>25</v>
      </c>
      <c r="M5439" t="s">
        <v>120</v>
      </c>
    </row>
    <row r="5440" spans="1:13" x14ac:dyDescent="0.3">
      <c r="A5440" t="s">
        <v>17990</v>
      </c>
      <c r="C5440" t="s">
        <v>17948</v>
      </c>
      <c r="D5440">
        <v>12</v>
      </c>
      <c r="E5440" s="1">
        <v>45347</v>
      </c>
      <c r="G5440" t="s">
        <v>34</v>
      </c>
      <c r="H5440" t="s">
        <v>17730</v>
      </c>
      <c r="I5440" t="s">
        <v>8107</v>
      </c>
      <c r="J5440" t="s">
        <v>236</v>
      </c>
      <c r="K5440" t="s">
        <v>24</v>
      </c>
      <c r="L5440" t="s">
        <v>25</v>
      </c>
      <c r="M5440" t="s">
        <v>6146</v>
      </c>
    </row>
    <row r="5441" spans="1:13" x14ac:dyDescent="0.3">
      <c r="A5441" t="s">
        <v>17990</v>
      </c>
      <c r="C5441" t="s">
        <v>25654</v>
      </c>
      <c r="D5441">
        <v>36</v>
      </c>
      <c r="E5441" s="1">
        <v>278960</v>
      </c>
      <c r="G5441" t="s">
        <v>34</v>
      </c>
      <c r="H5441" t="s">
        <v>18482</v>
      </c>
      <c r="I5441" t="s">
        <v>8107</v>
      </c>
      <c r="J5441" t="s">
        <v>236</v>
      </c>
      <c r="K5441" t="s">
        <v>24</v>
      </c>
      <c r="L5441" t="s">
        <v>25</v>
      </c>
      <c r="M5441" t="s">
        <v>6146</v>
      </c>
    </row>
    <row r="5442" spans="1:13" x14ac:dyDescent="0.3">
      <c r="A5442" t="s">
        <v>17990</v>
      </c>
      <c r="C5442" t="s">
        <v>20401</v>
      </c>
      <c r="D5442">
        <v>12</v>
      </c>
      <c r="E5442" s="1">
        <v>106050</v>
      </c>
      <c r="G5442" t="s">
        <v>34</v>
      </c>
      <c r="H5442" t="s">
        <v>18412</v>
      </c>
      <c r="I5442" t="s">
        <v>8107</v>
      </c>
      <c r="J5442" t="s">
        <v>236</v>
      </c>
      <c r="K5442" t="s">
        <v>24</v>
      </c>
      <c r="L5442" t="s">
        <v>25</v>
      </c>
      <c r="M5442" t="s">
        <v>6146</v>
      </c>
    </row>
    <row r="5443" spans="1:13" x14ac:dyDescent="0.3">
      <c r="A5443" t="s">
        <v>32270</v>
      </c>
      <c r="C5443" t="s">
        <v>32202</v>
      </c>
      <c r="D5443">
        <v>7</v>
      </c>
      <c r="E5443" s="1">
        <v>300565</v>
      </c>
      <c r="G5443" t="s">
        <v>34</v>
      </c>
      <c r="H5443" t="s">
        <v>32262</v>
      </c>
      <c r="I5443" t="s">
        <v>3837</v>
      </c>
      <c r="J5443" t="s">
        <v>28965</v>
      </c>
      <c r="K5443" t="s">
        <v>24</v>
      </c>
      <c r="L5443" t="s">
        <v>25</v>
      </c>
      <c r="M5443" t="s">
        <v>6146</v>
      </c>
    </row>
    <row r="5444" spans="1:13" x14ac:dyDescent="0.3">
      <c r="A5444" t="s">
        <v>20954</v>
      </c>
      <c r="C5444" t="s">
        <v>20950</v>
      </c>
      <c r="D5444">
        <v>12</v>
      </c>
      <c r="E5444" s="1">
        <v>803078</v>
      </c>
      <c r="G5444" t="s">
        <v>13</v>
      </c>
      <c r="H5444" t="s">
        <v>20955</v>
      </c>
      <c r="I5444" t="s">
        <v>636</v>
      </c>
      <c r="L5444" t="s">
        <v>38</v>
      </c>
      <c r="M5444" t="s">
        <v>345</v>
      </c>
    </row>
    <row r="5445" spans="1:13" x14ac:dyDescent="0.3">
      <c r="A5445" t="s">
        <v>3329</v>
      </c>
      <c r="C5445" t="s">
        <v>2957</v>
      </c>
      <c r="D5445">
        <v>10</v>
      </c>
      <c r="E5445" s="1">
        <v>923450</v>
      </c>
      <c r="G5445" t="s">
        <v>13</v>
      </c>
      <c r="H5445" t="s">
        <v>3330</v>
      </c>
      <c r="I5445" t="s">
        <v>598</v>
      </c>
      <c r="K5445" t="s">
        <v>598</v>
      </c>
      <c r="L5445" t="s">
        <v>44</v>
      </c>
      <c r="M5445" t="s">
        <v>66</v>
      </c>
    </row>
    <row r="5446" spans="1:13" x14ac:dyDescent="0.3">
      <c r="A5446" t="s">
        <v>3329</v>
      </c>
      <c r="C5446" t="s">
        <v>29553</v>
      </c>
      <c r="D5446">
        <v>35</v>
      </c>
      <c r="E5446" s="1">
        <v>8388000</v>
      </c>
      <c r="G5446" t="s">
        <v>13</v>
      </c>
      <c r="H5446" t="s">
        <v>29876</v>
      </c>
      <c r="I5446" t="s">
        <v>598</v>
      </c>
      <c r="K5446" t="s">
        <v>598</v>
      </c>
      <c r="L5446" t="s">
        <v>44</v>
      </c>
      <c r="M5446" t="s">
        <v>66</v>
      </c>
    </row>
    <row r="5447" spans="1:13" x14ac:dyDescent="0.3">
      <c r="A5447" t="s">
        <v>3329</v>
      </c>
      <c r="C5447" t="s">
        <v>21714</v>
      </c>
      <c r="D5447">
        <v>36</v>
      </c>
      <c r="E5447" s="1">
        <v>8076987</v>
      </c>
      <c r="G5447" t="s">
        <v>13</v>
      </c>
      <c r="H5447" t="s">
        <v>21798</v>
      </c>
      <c r="I5447" t="s">
        <v>598</v>
      </c>
      <c r="K5447" t="s">
        <v>598</v>
      </c>
      <c r="L5447" t="s">
        <v>44</v>
      </c>
      <c r="M5447" t="s">
        <v>66</v>
      </c>
    </row>
    <row r="5448" spans="1:13" x14ac:dyDescent="0.3">
      <c r="A5448" t="s">
        <v>6291</v>
      </c>
      <c r="C5448" t="s">
        <v>6249</v>
      </c>
      <c r="D5448">
        <v>24</v>
      </c>
      <c r="E5448" s="1">
        <v>858000</v>
      </c>
      <c r="G5448" t="s">
        <v>34</v>
      </c>
      <c r="H5448" t="s">
        <v>6292</v>
      </c>
      <c r="I5448" t="s">
        <v>22</v>
      </c>
      <c r="J5448" t="s">
        <v>23</v>
      </c>
      <c r="K5448" t="s">
        <v>24</v>
      </c>
      <c r="L5448" t="s">
        <v>25</v>
      </c>
      <c r="M5448" t="s">
        <v>202</v>
      </c>
    </row>
    <row r="5449" spans="1:13" x14ac:dyDescent="0.3">
      <c r="A5449" t="s">
        <v>25795</v>
      </c>
      <c r="C5449" t="s">
        <v>25784</v>
      </c>
      <c r="D5449">
        <v>60</v>
      </c>
      <c r="E5449" s="1">
        <v>6336481</v>
      </c>
      <c r="G5449" t="s">
        <v>111</v>
      </c>
      <c r="H5449" t="s">
        <v>25796</v>
      </c>
      <c r="I5449" t="s">
        <v>80</v>
      </c>
      <c r="J5449" t="s">
        <v>81</v>
      </c>
      <c r="K5449" t="s">
        <v>24</v>
      </c>
      <c r="L5449" t="s">
        <v>25</v>
      </c>
      <c r="M5449" t="s">
        <v>120</v>
      </c>
    </row>
    <row r="5450" spans="1:13" x14ac:dyDescent="0.3">
      <c r="A5450" t="s">
        <v>24900</v>
      </c>
      <c r="C5450" t="s">
        <v>24897</v>
      </c>
      <c r="D5450">
        <v>48</v>
      </c>
      <c r="E5450" s="1">
        <v>71300</v>
      </c>
      <c r="G5450" t="s">
        <v>111</v>
      </c>
      <c r="H5450" t="s">
        <v>11206</v>
      </c>
      <c r="I5450" t="s">
        <v>17868</v>
      </c>
      <c r="J5450" t="s">
        <v>22</v>
      </c>
      <c r="K5450" t="s">
        <v>24</v>
      </c>
      <c r="L5450" t="s">
        <v>25</v>
      </c>
      <c r="M5450" t="s">
        <v>6109</v>
      </c>
    </row>
    <row r="5451" spans="1:13" x14ac:dyDescent="0.3">
      <c r="A5451" t="s">
        <v>5618</v>
      </c>
      <c r="C5451" t="s">
        <v>5155</v>
      </c>
      <c r="D5451">
        <v>2</v>
      </c>
      <c r="E5451" s="1">
        <v>40000</v>
      </c>
      <c r="G5451" t="s">
        <v>111</v>
      </c>
      <c r="H5451" t="s">
        <v>4276</v>
      </c>
      <c r="I5451" t="s">
        <v>1684</v>
      </c>
      <c r="J5451" t="s">
        <v>22</v>
      </c>
      <c r="K5451" t="s">
        <v>24</v>
      </c>
      <c r="L5451" t="s">
        <v>25</v>
      </c>
      <c r="M5451" t="s">
        <v>141</v>
      </c>
    </row>
    <row r="5452" spans="1:13" x14ac:dyDescent="0.3">
      <c r="A5452" t="s">
        <v>5618</v>
      </c>
      <c r="C5452" t="s">
        <v>9547</v>
      </c>
      <c r="D5452">
        <v>2</v>
      </c>
      <c r="E5452" s="1">
        <v>50000</v>
      </c>
      <c r="G5452" t="s">
        <v>111</v>
      </c>
      <c r="H5452" t="s">
        <v>9863</v>
      </c>
      <c r="I5452" t="s">
        <v>1684</v>
      </c>
      <c r="J5452" t="s">
        <v>22</v>
      </c>
      <c r="K5452" t="s">
        <v>24</v>
      </c>
      <c r="L5452" t="s">
        <v>25</v>
      </c>
      <c r="M5452" t="s">
        <v>6109</v>
      </c>
    </row>
    <row r="5453" spans="1:13" x14ac:dyDescent="0.3">
      <c r="A5453" t="s">
        <v>33341</v>
      </c>
      <c r="C5453" t="s">
        <v>33297</v>
      </c>
      <c r="D5453">
        <v>6</v>
      </c>
      <c r="E5453" s="1">
        <v>50000</v>
      </c>
      <c r="G5453" t="s">
        <v>111</v>
      </c>
      <c r="H5453" t="s">
        <v>33342</v>
      </c>
      <c r="I5453" t="s">
        <v>319</v>
      </c>
      <c r="J5453" t="s">
        <v>22</v>
      </c>
      <c r="K5453" t="s">
        <v>24</v>
      </c>
      <c r="L5453" t="s">
        <v>25</v>
      </c>
      <c r="M5453" t="s">
        <v>6109</v>
      </c>
    </row>
    <row r="5454" spans="1:13" x14ac:dyDescent="0.3">
      <c r="A5454" t="s">
        <v>14065</v>
      </c>
      <c r="C5454" t="s">
        <v>35691</v>
      </c>
      <c r="D5454">
        <v>48</v>
      </c>
      <c r="E5454" s="1">
        <v>360000</v>
      </c>
      <c r="G5454" t="s">
        <v>111</v>
      </c>
      <c r="H5454" t="s">
        <v>35704</v>
      </c>
      <c r="I5454" t="s">
        <v>156</v>
      </c>
      <c r="J5454" t="s">
        <v>22</v>
      </c>
      <c r="K5454" t="s">
        <v>24</v>
      </c>
      <c r="L5454" t="s">
        <v>25</v>
      </c>
      <c r="M5454" t="s">
        <v>6109</v>
      </c>
    </row>
    <row r="5455" spans="1:13" x14ac:dyDescent="0.3">
      <c r="A5455" t="s">
        <v>14065</v>
      </c>
      <c r="C5455" t="s">
        <v>25665</v>
      </c>
      <c r="D5455">
        <v>36</v>
      </c>
      <c r="E5455" s="1">
        <v>300000</v>
      </c>
      <c r="G5455" t="s">
        <v>111</v>
      </c>
      <c r="H5455" t="s">
        <v>970</v>
      </c>
      <c r="I5455" t="s">
        <v>156</v>
      </c>
      <c r="J5455" t="s">
        <v>22</v>
      </c>
      <c r="K5455" t="s">
        <v>24</v>
      </c>
      <c r="L5455" t="s">
        <v>25</v>
      </c>
      <c r="M5455" t="s">
        <v>120</v>
      </c>
    </row>
    <row r="5456" spans="1:13" x14ac:dyDescent="0.3">
      <c r="A5456" t="s">
        <v>14065</v>
      </c>
      <c r="C5456" t="s">
        <v>33280</v>
      </c>
      <c r="D5456">
        <v>24</v>
      </c>
      <c r="E5456" s="1">
        <v>151125</v>
      </c>
      <c r="G5456" t="s">
        <v>111</v>
      </c>
      <c r="H5456" t="s">
        <v>33286</v>
      </c>
      <c r="I5456" t="s">
        <v>156</v>
      </c>
      <c r="J5456" t="s">
        <v>22</v>
      </c>
      <c r="K5456" t="s">
        <v>24</v>
      </c>
      <c r="L5456" t="s">
        <v>25</v>
      </c>
      <c r="M5456" t="s">
        <v>120</v>
      </c>
    </row>
    <row r="5457" spans="1:13" x14ac:dyDescent="0.3">
      <c r="A5457" t="s">
        <v>14065</v>
      </c>
      <c r="C5457" t="s">
        <v>14030</v>
      </c>
      <c r="D5457">
        <v>36</v>
      </c>
      <c r="E5457" s="1">
        <v>300000</v>
      </c>
      <c r="G5457" t="s">
        <v>111</v>
      </c>
      <c r="H5457" t="s">
        <v>14066</v>
      </c>
      <c r="I5457" t="s">
        <v>156</v>
      </c>
      <c r="J5457" t="s">
        <v>22</v>
      </c>
      <c r="K5457" t="s">
        <v>24</v>
      </c>
      <c r="L5457" t="s">
        <v>25</v>
      </c>
      <c r="M5457" t="s">
        <v>120</v>
      </c>
    </row>
    <row r="5458" spans="1:13" x14ac:dyDescent="0.3">
      <c r="A5458" t="s">
        <v>14072</v>
      </c>
      <c r="C5458" t="s">
        <v>17710</v>
      </c>
      <c r="D5458">
        <v>57</v>
      </c>
      <c r="E5458" s="1">
        <v>9900000</v>
      </c>
      <c r="G5458" t="s">
        <v>111</v>
      </c>
      <c r="H5458" t="s">
        <v>17788</v>
      </c>
      <c r="I5458" t="s">
        <v>164</v>
      </c>
      <c r="J5458" t="s">
        <v>165</v>
      </c>
      <c r="K5458" t="s">
        <v>24</v>
      </c>
      <c r="L5458" t="s">
        <v>25</v>
      </c>
      <c r="M5458" t="s">
        <v>120</v>
      </c>
    </row>
    <row r="5459" spans="1:13" x14ac:dyDescent="0.3">
      <c r="A5459" t="s">
        <v>14072</v>
      </c>
      <c r="C5459" t="s">
        <v>24855</v>
      </c>
      <c r="D5459">
        <v>17</v>
      </c>
      <c r="E5459" s="1">
        <v>2500000</v>
      </c>
      <c r="G5459" t="s">
        <v>111</v>
      </c>
      <c r="H5459" t="s">
        <v>24871</v>
      </c>
      <c r="I5459" t="s">
        <v>164</v>
      </c>
      <c r="J5459" t="s">
        <v>165</v>
      </c>
      <c r="K5459" t="s">
        <v>24</v>
      </c>
      <c r="L5459" t="s">
        <v>25</v>
      </c>
      <c r="M5459" t="s">
        <v>120</v>
      </c>
    </row>
    <row r="5460" spans="1:13" x14ac:dyDescent="0.3">
      <c r="A5460" t="s">
        <v>14072</v>
      </c>
      <c r="C5460" t="s">
        <v>27131</v>
      </c>
      <c r="D5460">
        <v>36</v>
      </c>
      <c r="E5460" s="1">
        <v>300000</v>
      </c>
      <c r="G5460" t="s">
        <v>111</v>
      </c>
      <c r="H5460" t="s">
        <v>970</v>
      </c>
      <c r="I5460" t="s">
        <v>164</v>
      </c>
      <c r="J5460" t="s">
        <v>165</v>
      </c>
      <c r="K5460" t="s">
        <v>24</v>
      </c>
      <c r="L5460" t="s">
        <v>25</v>
      </c>
      <c r="M5460" t="s">
        <v>120</v>
      </c>
    </row>
    <row r="5461" spans="1:13" x14ac:dyDescent="0.3">
      <c r="A5461" t="s">
        <v>14072</v>
      </c>
      <c r="C5461" t="s">
        <v>14030</v>
      </c>
      <c r="D5461">
        <v>36</v>
      </c>
      <c r="E5461" s="1">
        <v>300000</v>
      </c>
      <c r="G5461" t="s">
        <v>111</v>
      </c>
      <c r="H5461" t="s">
        <v>14073</v>
      </c>
      <c r="I5461" t="s">
        <v>164</v>
      </c>
      <c r="J5461" t="s">
        <v>165</v>
      </c>
      <c r="K5461" t="s">
        <v>24</v>
      </c>
      <c r="L5461" t="s">
        <v>25</v>
      </c>
      <c r="M5461" t="s">
        <v>120</v>
      </c>
    </row>
    <row r="5462" spans="1:13" x14ac:dyDescent="0.3">
      <c r="A5462" t="s">
        <v>5626</v>
      </c>
      <c r="C5462" t="s">
        <v>5155</v>
      </c>
      <c r="D5462">
        <v>36</v>
      </c>
      <c r="E5462" s="1">
        <v>150000</v>
      </c>
      <c r="G5462" t="s">
        <v>21</v>
      </c>
      <c r="H5462" t="s">
        <v>77</v>
      </c>
      <c r="I5462" t="s">
        <v>156</v>
      </c>
      <c r="J5462" t="s">
        <v>22</v>
      </c>
      <c r="K5462" t="s">
        <v>24</v>
      </c>
      <c r="L5462" t="s">
        <v>25</v>
      </c>
      <c r="M5462" t="s">
        <v>26</v>
      </c>
    </row>
    <row r="5463" spans="1:13" x14ac:dyDescent="0.3">
      <c r="A5463" t="s">
        <v>5626</v>
      </c>
      <c r="C5463" t="s">
        <v>5642</v>
      </c>
      <c r="D5463">
        <v>42</v>
      </c>
      <c r="E5463" s="1">
        <v>500000</v>
      </c>
      <c r="G5463" t="s">
        <v>21</v>
      </c>
      <c r="H5463" t="s">
        <v>3589</v>
      </c>
      <c r="I5463" t="s">
        <v>156</v>
      </c>
      <c r="J5463" t="s">
        <v>22</v>
      </c>
      <c r="K5463" t="s">
        <v>24</v>
      </c>
      <c r="L5463" t="s">
        <v>25</v>
      </c>
      <c r="M5463" t="s">
        <v>26</v>
      </c>
    </row>
    <row r="5464" spans="1:13" x14ac:dyDescent="0.3">
      <c r="A5464" t="s">
        <v>19045</v>
      </c>
      <c r="C5464" t="s">
        <v>24500</v>
      </c>
      <c r="D5464">
        <v>36</v>
      </c>
      <c r="E5464" s="1">
        <v>260000</v>
      </c>
      <c r="G5464" t="s">
        <v>111</v>
      </c>
      <c r="H5464" t="s">
        <v>5210</v>
      </c>
      <c r="I5464" t="s">
        <v>6124</v>
      </c>
      <c r="J5464" t="s">
        <v>22</v>
      </c>
      <c r="K5464" t="s">
        <v>24</v>
      </c>
      <c r="L5464" t="s">
        <v>25</v>
      </c>
      <c r="M5464" t="s">
        <v>6109</v>
      </c>
    </row>
    <row r="5465" spans="1:13" x14ac:dyDescent="0.3">
      <c r="A5465" t="s">
        <v>19045</v>
      </c>
      <c r="C5465" t="s">
        <v>19032</v>
      </c>
      <c r="D5465">
        <v>12</v>
      </c>
      <c r="E5465" s="1">
        <v>50000</v>
      </c>
      <c r="G5465" t="s">
        <v>111</v>
      </c>
      <c r="H5465" t="s">
        <v>19046</v>
      </c>
      <c r="I5465" t="s">
        <v>6124</v>
      </c>
      <c r="J5465" t="s">
        <v>22</v>
      </c>
      <c r="K5465" t="s">
        <v>24</v>
      </c>
      <c r="L5465" t="s">
        <v>25</v>
      </c>
      <c r="M5465" t="s">
        <v>6109</v>
      </c>
    </row>
    <row r="5466" spans="1:13" x14ac:dyDescent="0.3">
      <c r="A5466" t="s">
        <v>25221</v>
      </c>
      <c r="C5466" t="s">
        <v>25190</v>
      </c>
      <c r="D5466">
        <v>12</v>
      </c>
      <c r="E5466" s="1">
        <v>100000</v>
      </c>
      <c r="G5466" t="s">
        <v>111</v>
      </c>
      <c r="H5466" t="s">
        <v>25219</v>
      </c>
      <c r="I5466" t="s">
        <v>5983</v>
      </c>
      <c r="J5466" t="s">
        <v>288</v>
      </c>
      <c r="K5466" t="s">
        <v>24</v>
      </c>
      <c r="L5466" t="s">
        <v>25</v>
      </c>
      <c r="M5466" t="s">
        <v>6109</v>
      </c>
    </row>
    <row r="5467" spans="1:13" x14ac:dyDescent="0.3">
      <c r="A5467" t="s">
        <v>37698</v>
      </c>
      <c r="C5467" t="s">
        <v>37685</v>
      </c>
      <c r="D5467">
        <v>36</v>
      </c>
      <c r="E5467" s="1">
        <v>60000</v>
      </c>
      <c r="G5467" t="s">
        <v>111</v>
      </c>
      <c r="H5467" t="s">
        <v>37699</v>
      </c>
      <c r="I5467" t="s">
        <v>20165</v>
      </c>
      <c r="J5467" t="s">
        <v>22</v>
      </c>
      <c r="K5467" t="s">
        <v>24</v>
      </c>
      <c r="L5467" t="s">
        <v>25</v>
      </c>
      <c r="M5467" t="s">
        <v>6109</v>
      </c>
    </row>
    <row r="5468" spans="1:13" x14ac:dyDescent="0.3">
      <c r="A5468" t="s">
        <v>225</v>
      </c>
      <c r="C5468" t="s">
        <v>227</v>
      </c>
      <c r="D5468">
        <v>18</v>
      </c>
      <c r="E5468" s="1">
        <v>1198197</v>
      </c>
      <c r="G5468" t="s">
        <v>111</v>
      </c>
      <c r="H5468" t="s">
        <v>226</v>
      </c>
      <c r="I5468" t="s">
        <v>156</v>
      </c>
      <c r="J5468" t="s">
        <v>22</v>
      </c>
      <c r="K5468" t="s">
        <v>24</v>
      </c>
      <c r="L5468" t="s">
        <v>25</v>
      </c>
      <c r="M5468" t="s">
        <v>141</v>
      </c>
    </row>
    <row r="5469" spans="1:13" x14ac:dyDescent="0.3">
      <c r="A5469" t="s">
        <v>225</v>
      </c>
      <c r="C5469" t="s">
        <v>29302</v>
      </c>
      <c r="D5469">
        <v>36</v>
      </c>
      <c r="E5469" s="1">
        <v>4552254</v>
      </c>
      <c r="G5469" t="s">
        <v>111</v>
      </c>
      <c r="H5469" t="s">
        <v>29318</v>
      </c>
      <c r="I5469" t="s">
        <v>156</v>
      </c>
      <c r="J5469" t="s">
        <v>22</v>
      </c>
      <c r="K5469" t="s">
        <v>24</v>
      </c>
      <c r="L5469" t="s">
        <v>25</v>
      </c>
      <c r="M5469" t="s">
        <v>141</v>
      </c>
    </row>
    <row r="5470" spans="1:13" x14ac:dyDescent="0.3">
      <c r="A5470" t="s">
        <v>225</v>
      </c>
      <c r="C5470" t="s">
        <v>5881</v>
      </c>
      <c r="D5470">
        <v>60</v>
      </c>
      <c r="E5470" s="1">
        <v>1515802</v>
      </c>
      <c r="G5470" t="s">
        <v>111</v>
      </c>
      <c r="H5470" t="s">
        <v>5984</v>
      </c>
      <c r="I5470" t="s">
        <v>156</v>
      </c>
      <c r="J5470" t="s">
        <v>22</v>
      </c>
      <c r="K5470" t="s">
        <v>24</v>
      </c>
      <c r="L5470" t="s">
        <v>25</v>
      </c>
      <c r="M5470" t="s">
        <v>120</v>
      </c>
    </row>
    <row r="5471" spans="1:13" x14ac:dyDescent="0.3">
      <c r="A5471" t="s">
        <v>225</v>
      </c>
      <c r="C5471" t="s">
        <v>4887</v>
      </c>
      <c r="D5471">
        <v>47</v>
      </c>
      <c r="E5471" s="1">
        <v>8166106</v>
      </c>
      <c r="G5471" t="s">
        <v>111</v>
      </c>
      <c r="H5471" t="s">
        <v>4894</v>
      </c>
      <c r="I5471" t="s">
        <v>156</v>
      </c>
      <c r="J5471" t="s">
        <v>22</v>
      </c>
      <c r="K5471" t="s">
        <v>24</v>
      </c>
      <c r="L5471" t="s">
        <v>25</v>
      </c>
      <c r="M5471" t="s">
        <v>141</v>
      </c>
    </row>
    <row r="5472" spans="1:13" x14ac:dyDescent="0.3">
      <c r="A5472" t="s">
        <v>225</v>
      </c>
      <c r="C5472" t="s">
        <v>24055</v>
      </c>
      <c r="D5472">
        <v>16</v>
      </c>
      <c r="E5472" s="1">
        <v>125000</v>
      </c>
      <c r="G5472" t="s">
        <v>111</v>
      </c>
      <c r="H5472" t="s">
        <v>24056</v>
      </c>
      <c r="I5472" t="s">
        <v>156</v>
      </c>
      <c r="J5472" t="s">
        <v>22</v>
      </c>
      <c r="K5472" t="s">
        <v>24</v>
      </c>
      <c r="L5472" t="s">
        <v>25</v>
      </c>
      <c r="M5472" t="s">
        <v>141</v>
      </c>
    </row>
    <row r="5473" spans="1:13" x14ac:dyDescent="0.3">
      <c r="A5473" t="s">
        <v>225</v>
      </c>
      <c r="C5473" t="s">
        <v>21714</v>
      </c>
      <c r="D5473">
        <v>51</v>
      </c>
      <c r="E5473" s="1">
        <v>250000</v>
      </c>
      <c r="G5473" t="s">
        <v>21</v>
      </c>
      <c r="H5473" t="s">
        <v>21840</v>
      </c>
      <c r="I5473" t="s">
        <v>156</v>
      </c>
      <c r="J5473" t="s">
        <v>22</v>
      </c>
      <c r="K5473" t="s">
        <v>24</v>
      </c>
      <c r="L5473" t="s">
        <v>25</v>
      </c>
      <c r="M5473" t="s">
        <v>26</v>
      </c>
    </row>
    <row r="5474" spans="1:13" x14ac:dyDescent="0.3">
      <c r="A5474" t="s">
        <v>225</v>
      </c>
      <c r="C5474" t="s">
        <v>16408</v>
      </c>
      <c r="D5474">
        <v>36</v>
      </c>
      <c r="E5474" s="1">
        <v>3417902</v>
      </c>
      <c r="G5474" t="s">
        <v>111</v>
      </c>
      <c r="H5474" t="s">
        <v>16443</v>
      </c>
      <c r="I5474" t="s">
        <v>156</v>
      </c>
      <c r="J5474" t="s">
        <v>22</v>
      </c>
      <c r="K5474" t="s">
        <v>24</v>
      </c>
      <c r="L5474" t="s">
        <v>25</v>
      </c>
      <c r="M5474" t="s">
        <v>141</v>
      </c>
    </row>
    <row r="5475" spans="1:13" x14ac:dyDescent="0.3">
      <c r="A5475" t="s">
        <v>225</v>
      </c>
      <c r="C5475" t="s">
        <v>9547</v>
      </c>
      <c r="D5475">
        <v>39</v>
      </c>
      <c r="E5475" s="1">
        <v>305000</v>
      </c>
      <c r="G5475" t="s">
        <v>111</v>
      </c>
      <c r="H5475" t="s">
        <v>9934</v>
      </c>
      <c r="I5475" t="s">
        <v>156</v>
      </c>
      <c r="J5475" t="s">
        <v>22</v>
      </c>
      <c r="K5475" t="s">
        <v>24</v>
      </c>
      <c r="L5475" t="s">
        <v>25</v>
      </c>
      <c r="M5475" t="s">
        <v>141</v>
      </c>
    </row>
    <row r="5476" spans="1:13" x14ac:dyDescent="0.3">
      <c r="A5476" t="s">
        <v>225</v>
      </c>
      <c r="C5476" t="s">
        <v>8560</v>
      </c>
      <c r="D5476">
        <v>1</v>
      </c>
      <c r="E5476" s="1">
        <v>50000</v>
      </c>
      <c r="G5476" t="s">
        <v>111</v>
      </c>
      <c r="H5476" t="s">
        <v>8645</v>
      </c>
      <c r="I5476" t="s">
        <v>156</v>
      </c>
      <c r="J5476" t="s">
        <v>22</v>
      </c>
      <c r="K5476" t="s">
        <v>24</v>
      </c>
      <c r="L5476" t="s">
        <v>25</v>
      </c>
      <c r="M5476" t="s">
        <v>6109</v>
      </c>
    </row>
    <row r="5477" spans="1:13" x14ac:dyDescent="0.3">
      <c r="A5477" t="s">
        <v>225</v>
      </c>
      <c r="C5477" t="s">
        <v>35176</v>
      </c>
      <c r="D5477">
        <v>37</v>
      </c>
      <c r="E5477" s="1">
        <v>2692179</v>
      </c>
      <c r="G5477" t="s">
        <v>111</v>
      </c>
      <c r="H5477" t="s">
        <v>35182</v>
      </c>
      <c r="I5477" t="s">
        <v>156</v>
      </c>
      <c r="J5477" t="s">
        <v>22</v>
      </c>
      <c r="K5477" t="s">
        <v>24</v>
      </c>
      <c r="L5477" t="s">
        <v>25</v>
      </c>
      <c r="M5477" t="s">
        <v>6109</v>
      </c>
    </row>
    <row r="5478" spans="1:13" x14ac:dyDescent="0.3">
      <c r="A5478" t="s">
        <v>225</v>
      </c>
      <c r="C5478" t="s">
        <v>34035</v>
      </c>
      <c r="D5478">
        <v>25</v>
      </c>
      <c r="E5478" s="1">
        <v>1600000</v>
      </c>
      <c r="G5478" t="s">
        <v>111</v>
      </c>
      <c r="H5478" t="s">
        <v>34044</v>
      </c>
      <c r="I5478" t="s">
        <v>156</v>
      </c>
      <c r="J5478" t="s">
        <v>22</v>
      </c>
      <c r="K5478" t="s">
        <v>24</v>
      </c>
      <c r="L5478" t="s">
        <v>25</v>
      </c>
      <c r="M5478" t="s">
        <v>6109</v>
      </c>
    </row>
    <row r="5479" spans="1:13" x14ac:dyDescent="0.3">
      <c r="A5479" t="s">
        <v>24424</v>
      </c>
      <c r="C5479" t="s">
        <v>24414</v>
      </c>
      <c r="D5479">
        <v>35</v>
      </c>
      <c r="E5479" s="1">
        <v>799673</v>
      </c>
      <c r="G5479" t="s">
        <v>111</v>
      </c>
      <c r="H5479" t="s">
        <v>24425</v>
      </c>
      <c r="I5479" t="s">
        <v>118</v>
      </c>
      <c r="J5479" t="s">
        <v>119</v>
      </c>
      <c r="K5479" t="s">
        <v>24</v>
      </c>
      <c r="L5479" t="s">
        <v>25</v>
      </c>
      <c r="M5479" t="s">
        <v>120</v>
      </c>
    </row>
    <row r="5480" spans="1:13" x14ac:dyDescent="0.3">
      <c r="A5480" t="s">
        <v>3499</v>
      </c>
      <c r="C5480" t="s">
        <v>2957</v>
      </c>
      <c r="D5480">
        <v>24</v>
      </c>
      <c r="E5480" s="1">
        <v>100000</v>
      </c>
      <c r="G5480" t="s">
        <v>748</v>
      </c>
      <c r="H5480" t="s">
        <v>3500</v>
      </c>
      <c r="I5480" t="s">
        <v>2117</v>
      </c>
      <c r="J5480" t="s">
        <v>119</v>
      </c>
      <c r="K5480" t="s">
        <v>24</v>
      </c>
      <c r="L5480" t="s">
        <v>25</v>
      </c>
      <c r="M5480" t="s">
        <v>1397</v>
      </c>
    </row>
    <row r="5481" spans="1:13" x14ac:dyDescent="0.3">
      <c r="A5481" t="s">
        <v>3499</v>
      </c>
      <c r="C5481" t="s">
        <v>28282</v>
      </c>
      <c r="D5481">
        <v>24</v>
      </c>
      <c r="E5481" s="1">
        <v>510000</v>
      </c>
      <c r="G5481" t="s">
        <v>111</v>
      </c>
      <c r="H5481" t="s">
        <v>28463</v>
      </c>
      <c r="I5481" t="s">
        <v>2117</v>
      </c>
      <c r="J5481" t="s">
        <v>119</v>
      </c>
      <c r="K5481" t="s">
        <v>24</v>
      </c>
      <c r="L5481" t="s">
        <v>25</v>
      </c>
      <c r="M5481" t="s">
        <v>1094</v>
      </c>
    </row>
    <row r="5482" spans="1:13" x14ac:dyDescent="0.3">
      <c r="A5482" t="s">
        <v>3499</v>
      </c>
      <c r="C5482" t="s">
        <v>29922</v>
      </c>
      <c r="D5482">
        <v>23</v>
      </c>
      <c r="E5482" s="1">
        <v>100000</v>
      </c>
      <c r="G5482" t="s">
        <v>748</v>
      </c>
      <c r="H5482" t="s">
        <v>3500</v>
      </c>
      <c r="I5482" t="s">
        <v>2117</v>
      </c>
      <c r="J5482" t="s">
        <v>119</v>
      </c>
      <c r="K5482" t="s">
        <v>24</v>
      </c>
      <c r="L5482" t="s">
        <v>25</v>
      </c>
      <c r="M5482" t="s">
        <v>1397</v>
      </c>
    </row>
    <row r="5483" spans="1:13" x14ac:dyDescent="0.3">
      <c r="A5483" t="s">
        <v>3499</v>
      </c>
      <c r="C5483" t="s">
        <v>24055</v>
      </c>
      <c r="D5483">
        <v>36</v>
      </c>
      <c r="E5483" s="1">
        <v>900000</v>
      </c>
      <c r="G5483" t="s">
        <v>111</v>
      </c>
      <c r="H5483" t="s">
        <v>24266</v>
      </c>
      <c r="I5483" t="s">
        <v>2117</v>
      </c>
      <c r="J5483" t="s">
        <v>119</v>
      </c>
      <c r="K5483" t="s">
        <v>24</v>
      </c>
      <c r="L5483" t="s">
        <v>25</v>
      </c>
      <c r="M5483" t="s">
        <v>232</v>
      </c>
    </row>
    <row r="5484" spans="1:13" x14ac:dyDescent="0.3">
      <c r="A5484" t="s">
        <v>23192</v>
      </c>
      <c r="C5484" t="s">
        <v>22837</v>
      </c>
      <c r="D5484">
        <v>2</v>
      </c>
      <c r="E5484" s="1">
        <v>20000</v>
      </c>
      <c r="G5484" t="s">
        <v>111</v>
      </c>
      <c r="H5484" t="s">
        <v>4902</v>
      </c>
      <c r="I5484" t="s">
        <v>1433</v>
      </c>
      <c r="J5484" t="s">
        <v>732</v>
      </c>
      <c r="K5484" t="s">
        <v>24</v>
      </c>
      <c r="L5484" t="s">
        <v>25</v>
      </c>
      <c r="M5484" t="s">
        <v>232</v>
      </c>
    </row>
    <row r="5485" spans="1:13" x14ac:dyDescent="0.3">
      <c r="A5485" t="s">
        <v>35705</v>
      </c>
      <c r="C5485" t="s">
        <v>35691</v>
      </c>
      <c r="D5485">
        <v>36</v>
      </c>
      <c r="E5485" s="1">
        <v>100000</v>
      </c>
      <c r="G5485" t="s">
        <v>111</v>
      </c>
      <c r="H5485" t="s">
        <v>5210</v>
      </c>
      <c r="I5485" t="s">
        <v>31550</v>
      </c>
      <c r="J5485" t="s">
        <v>22</v>
      </c>
      <c r="K5485" t="s">
        <v>24</v>
      </c>
      <c r="L5485" t="s">
        <v>25</v>
      </c>
      <c r="M5485" t="s">
        <v>6109</v>
      </c>
    </row>
    <row r="5486" spans="1:13" x14ac:dyDescent="0.3">
      <c r="A5486" t="s">
        <v>20555</v>
      </c>
      <c r="C5486" t="s">
        <v>35205</v>
      </c>
      <c r="D5486">
        <v>12</v>
      </c>
      <c r="E5486" s="1">
        <v>40000</v>
      </c>
      <c r="G5486" t="s">
        <v>111</v>
      </c>
      <c r="H5486" t="s">
        <v>35443</v>
      </c>
      <c r="I5486" t="s">
        <v>156</v>
      </c>
      <c r="J5486" t="s">
        <v>22</v>
      </c>
      <c r="K5486" t="s">
        <v>24</v>
      </c>
      <c r="L5486" t="s">
        <v>25</v>
      </c>
      <c r="M5486" t="s">
        <v>6109</v>
      </c>
    </row>
    <row r="5487" spans="1:13" x14ac:dyDescent="0.3">
      <c r="A5487" t="s">
        <v>20555</v>
      </c>
      <c r="C5487" t="s">
        <v>20542</v>
      </c>
      <c r="D5487">
        <v>36</v>
      </c>
      <c r="E5487" s="1">
        <v>20000</v>
      </c>
      <c r="G5487" t="s">
        <v>111</v>
      </c>
      <c r="H5487" t="s">
        <v>11206</v>
      </c>
      <c r="I5487" t="s">
        <v>156</v>
      </c>
      <c r="J5487" t="s">
        <v>22</v>
      </c>
      <c r="K5487" t="s">
        <v>24</v>
      </c>
      <c r="L5487" t="s">
        <v>25</v>
      </c>
      <c r="M5487" t="s">
        <v>6109</v>
      </c>
    </row>
    <row r="5488" spans="1:13" x14ac:dyDescent="0.3">
      <c r="A5488" t="s">
        <v>285</v>
      </c>
      <c r="C5488" t="s">
        <v>1275</v>
      </c>
      <c r="D5488">
        <v>17</v>
      </c>
      <c r="E5488" s="1">
        <v>251965</v>
      </c>
      <c r="G5488" t="s">
        <v>111</v>
      </c>
      <c r="H5488" t="s">
        <v>1384</v>
      </c>
      <c r="I5488" t="s">
        <v>287</v>
      </c>
      <c r="J5488" t="s">
        <v>288</v>
      </c>
      <c r="K5488" t="s">
        <v>24</v>
      </c>
      <c r="L5488" t="s">
        <v>25</v>
      </c>
      <c r="M5488" t="s">
        <v>120</v>
      </c>
    </row>
    <row r="5489" spans="1:13" x14ac:dyDescent="0.3">
      <c r="A5489" t="s">
        <v>285</v>
      </c>
      <c r="C5489" t="s">
        <v>227</v>
      </c>
      <c r="D5489">
        <v>6</v>
      </c>
      <c r="E5489" s="1">
        <v>43700</v>
      </c>
      <c r="G5489" t="s">
        <v>111</v>
      </c>
      <c r="H5489" t="s">
        <v>286</v>
      </c>
      <c r="I5489" t="s">
        <v>287</v>
      </c>
      <c r="J5489" t="s">
        <v>288</v>
      </c>
      <c r="K5489" t="s">
        <v>24</v>
      </c>
      <c r="L5489" t="s">
        <v>25</v>
      </c>
      <c r="M5489" t="s">
        <v>120</v>
      </c>
    </row>
    <row r="5490" spans="1:13" x14ac:dyDescent="0.3">
      <c r="A5490" t="s">
        <v>285</v>
      </c>
      <c r="C5490" t="s">
        <v>27194</v>
      </c>
      <c r="D5490">
        <v>6</v>
      </c>
      <c r="E5490" s="1">
        <v>148800</v>
      </c>
      <c r="G5490" t="s">
        <v>111</v>
      </c>
      <c r="H5490" t="s">
        <v>27373</v>
      </c>
      <c r="I5490" t="s">
        <v>287</v>
      </c>
      <c r="J5490" t="s">
        <v>288</v>
      </c>
      <c r="K5490" t="s">
        <v>24</v>
      </c>
      <c r="L5490" t="s">
        <v>25</v>
      </c>
      <c r="M5490" t="s">
        <v>120</v>
      </c>
    </row>
    <row r="5491" spans="1:13" x14ac:dyDescent="0.3">
      <c r="A5491" t="s">
        <v>6246</v>
      </c>
      <c r="C5491" t="s">
        <v>31834</v>
      </c>
      <c r="D5491">
        <v>36</v>
      </c>
      <c r="E5491" s="1">
        <v>75000</v>
      </c>
      <c r="G5491" t="s">
        <v>111</v>
      </c>
      <c r="H5491" t="s">
        <v>31859</v>
      </c>
      <c r="I5491" t="s">
        <v>156</v>
      </c>
      <c r="J5491" t="s">
        <v>22</v>
      </c>
      <c r="K5491" t="s">
        <v>24</v>
      </c>
      <c r="L5491" t="s">
        <v>25</v>
      </c>
      <c r="M5491" t="s">
        <v>6109</v>
      </c>
    </row>
    <row r="5492" spans="1:13" x14ac:dyDescent="0.3">
      <c r="A5492" t="s">
        <v>6246</v>
      </c>
      <c r="C5492" t="s">
        <v>15182</v>
      </c>
      <c r="D5492">
        <v>12</v>
      </c>
      <c r="E5492" s="1">
        <v>15000</v>
      </c>
      <c r="G5492" t="s">
        <v>111</v>
      </c>
      <c r="H5492" t="s">
        <v>6121</v>
      </c>
      <c r="I5492" t="s">
        <v>156</v>
      </c>
      <c r="J5492" t="s">
        <v>22</v>
      </c>
      <c r="K5492" t="s">
        <v>24</v>
      </c>
      <c r="L5492" t="s">
        <v>25</v>
      </c>
      <c r="M5492" t="s">
        <v>6109</v>
      </c>
    </row>
    <row r="5493" spans="1:13" x14ac:dyDescent="0.3">
      <c r="A5493" t="s">
        <v>6246</v>
      </c>
      <c r="C5493" t="s">
        <v>6225</v>
      </c>
      <c r="D5493">
        <v>12</v>
      </c>
      <c r="E5493" s="1">
        <v>5000</v>
      </c>
      <c r="G5493" t="s">
        <v>111</v>
      </c>
      <c r="H5493" t="s">
        <v>6121</v>
      </c>
      <c r="I5493" t="s">
        <v>156</v>
      </c>
      <c r="J5493" t="s">
        <v>22</v>
      </c>
      <c r="K5493" t="s">
        <v>24</v>
      </c>
      <c r="L5493" t="s">
        <v>25</v>
      </c>
      <c r="M5493" t="s">
        <v>6109</v>
      </c>
    </row>
    <row r="5494" spans="1:13" x14ac:dyDescent="0.3">
      <c r="A5494" t="s">
        <v>22776</v>
      </c>
      <c r="C5494" t="s">
        <v>22765</v>
      </c>
      <c r="D5494">
        <v>25</v>
      </c>
      <c r="E5494" s="1">
        <v>249035</v>
      </c>
      <c r="G5494" t="s">
        <v>111</v>
      </c>
      <c r="H5494" t="s">
        <v>22777</v>
      </c>
      <c r="I5494" t="s">
        <v>80</v>
      </c>
      <c r="J5494" t="s">
        <v>81</v>
      </c>
      <c r="K5494" t="s">
        <v>24</v>
      </c>
      <c r="L5494" t="s">
        <v>25</v>
      </c>
      <c r="M5494" t="s">
        <v>232</v>
      </c>
    </row>
    <row r="5495" spans="1:13" x14ac:dyDescent="0.3">
      <c r="A5495" t="s">
        <v>24642</v>
      </c>
      <c r="C5495" t="s">
        <v>24619</v>
      </c>
      <c r="D5495">
        <v>12</v>
      </c>
      <c r="E5495" s="1">
        <v>75000</v>
      </c>
      <c r="G5495" t="s">
        <v>111</v>
      </c>
      <c r="H5495" t="s">
        <v>24643</v>
      </c>
      <c r="I5495" t="s">
        <v>2055</v>
      </c>
      <c r="J5495" t="s">
        <v>300</v>
      </c>
      <c r="K5495" t="s">
        <v>24</v>
      </c>
      <c r="L5495" t="s">
        <v>25</v>
      </c>
      <c r="M5495" t="s">
        <v>87</v>
      </c>
    </row>
    <row r="5496" spans="1:13" x14ac:dyDescent="0.3">
      <c r="A5496" t="s">
        <v>8530</v>
      </c>
      <c r="C5496" t="s">
        <v>8196</v>
      </c>
      <c r="D5496">
        <v>50</v>
      </c>
      <c r="E5496" s="1">
        <v>340000</v>
      </c>
      <c r="G5496" t="s">
        <v>111</v>
      </c>
      <c r="H5496" t="s">
        <v>8531</v>
      </c>
      <c r="I5496" t="s">
        <v>6132</v>
      </c>
      <c r="J5496" t="s">
        <v>22</v>
      </c>
      <c r="K5496" t="s">
        <v>24</v>
      </c>
      <c r="L5496" t="s">
        <v>25</v>
      </c>
      <c r="M5496" t="s">
        <v>6109</v>
      </c>
    </row>
    <row r="5497" spans="1:13" x14ac:dyDescent="0.3">
      <c r="A5497" t="s">
        <v>8530</v>
      </c>
      <c r="C5497" t="s">
        <v>37363</v>
      </c>
      <c r="D5497">
        <v>12</v>
      </c>
      <c r="E5497" s="1">
        <v>75000</v>
      </c>
      <c r="G5497" t="s">
        <v>111</v>
      </c>
      <c r="H5497" t="s">
        <v>37397</v>
      </c>
      <c r="I5497" t="s">
        <v>6132</v>
      </c>
      <c r="J5497" t="s">
        <v>22</v>
      </c>
      <c r="K5497" t="s">
        <v>24</v>
      </c>
      <c r="L5497" t="s">
        <v>25</v>
      </c>
      <c r="M5497" t="s">
        <v>141</v>
      </c>
    </row>
    <row r="5498" spans="1:13" x14ac:dyDescent="0.3">
      <c r="A5498" t="s">
        <v>6531</v>
      </c>
      <c r="C5498" t="s">
        <v>6476</v>
      </c>
      <c r="D5498">
        <v>12</v>
      </c>
      <c r="E5498" s="1">
        <v>5000000</v>
      </c>
      <c r="G5498" t="s">
        <v>111</v>
      </c>
      <c r="H5498" t="s">
        <v>6532</v>
      </c>
      <c r="I5498" t="s">
        <v>3177</v>
      </c>
      <c r="J5498" t="s">
        <v>119</v>
      </c>
      <c r="K5498" t="s">
        <v>24</v>
      </c>
      <c r="L5498" t="s">
        <v>25</v>
      </c>
      <c r="M5498" t="s">
        <v>87</v>
      </c>
    </row>
    <row r="5499" spans="1:13" x14ac:dyDescent="0.3">
      <c r="A5499" t="s">
        <v>2258</v>
      </c>
      <c r="C5499" t="s">
        <v>1852</v>
      </c>
      <c r="D5499">
        <v>37</v>
      </c>
      <c r="E5499" s="1">
        <v>600000</v>
      </c>
      <c r="G5499" t="s">
        <v>21</v>
      </c>
      <c r="H5499" t="s">
        <v>77</v>
      </c>
      <c r="I5499" t="s">
        <v>153</v>
      </c>
      <c r="J5499" t="s">
        <v>22</v>
      </c>
      <c r="K5499" t="s">
        <v>24</v>
      </c>
      <c r="L5499" t="s">
        <v>25</v>
      </c>
      <c r="M5499" t="s">
        <v>26</v>
      </c>
    </row>
    <row r="5500" spans="1:13" x14ac:dyDescent="0.3">
      <c r="A5500" t="s">
        <v>2258</v>
      </c>
      <c r="C5500" t="s">
        <v>27614</v>
      </c>
      <c r="D5500">
        <v>9</v>
      </c>
      <c r="E5500" s="1">
        <v>250000</v>
      </c>
      <c r="G5500" t="s">
        <v>21</v>
      </c>
      <c r="H5500" t="s">
        <v>27732</v>
      </c>
      <c r="I5500" t="s">
        <v>153</v>
      </c>
      <c r="J5500" t="s">
        <v>22</v>
      </c>
      <c r="K5500" t="s">
        <v>24</v>
      </c>
      <c r="L5500" t="s">
        <v>25</v>
      </c>
      <c r="M5500" t="s">
        <v>26</v>
      </c>
    </row>
    <row r="5501" spans="1:13" x14ac:dyDescent="0.3">
      <c r="A5501" t="s">
        <v>2258</v>
      </c>
      <c r="C5501" t="s">
        <v>30364</v>
      </c>
      <c r="D5501">
        <v>24</v>
      </c>
      <c r="E5501" s="1">
        <v>500000</v>
      </c>
      <c r="G5501" t="s">
        <v>21</v>
      </c>
      <c r="H5501" t="s">
        <v>30466</v>
      </c>
      <c r="I5501" t="s">
        <v>153</v>
      </c>
      <c r="J5501" t="s">
        <v>22</v>
      </c>
      <c r="K5501" t="s">
        <v>24</v>
      </c>
      <c r="L5501" t="s">
        <v>25</v>
      </c>
      <c r="M5501" t="s">
        <v>26</v>
      </c>
    </row>
    <row r="5502" spans="1:13" x14ac:dyDescent="0.3">
      <c r="A5502" t="s">
        <v>2258</v>
      </c>
      <c r="C5502" t="s">
        <v>8196</v>
      </c>
      <c r="D5502">
        <v>50</v>
      </c>
      <c r="E5502" s="1">
        <v>440000</v>
      </c>
      <c r="G5502" t="s">
        <v>111</v>
      </c>
      <c r="H5502" t="s">
        <v>8519</v>
      </c>
      <c r="I5502" t="s">
        <v>153</v>
      </c>
      <c r="J5502" t="s">
        <v>22</v>
      </c>
      <c r="K5502" t="s">
        <v>24</v>
      </c>
      <c r="L5502" t="s">
        <v>25</v>
      </c>
      <c r="M5502" t="s">
        <v>6109</v>
      </c>
    </row>
    <row r="5503" spans="1:13" x14ac:dyDescent="0.3">
      <c r="A5503" t="s">
        <v>8520</v>
      </c>
      <c r="C5503" t="s">
        <v>8196</v>
      </c>
      <c r="D5503">
        <v>50</v>
      </c>
      <c r="E5503" s="1">
        <v>500000</v>
      </c>
      <c r="G5503" t="s">
        <v>111</v>
      </c>
      <c r="H5503" t="s">
        <v>8521</v>
      </c>
      <c r="I5503" t="s">
        <v>3770</v>
      </c>
      <c r="J5503" t="s">
        <v>22</v>
      </c>
      <c r="K5503" t="s">
        <v>24</v>
      </c>
      <c r="L5503" t="s">
        <v>25</v>
      </c>
      <c r="M5503" t="s">
        <v>6109</v>
      </c>
    </row>
    <row r="5504" spans="1:13" x14ac:dyDescent="0.3">
      <c r="A5504" t="s">
        <v>637</v>
      </c>
      <c r="C5504" t="s">
        <v>597</v>
      </c>
      <c r="D5504">
        <v>18</v>
      </c>
      <c r="E5504" s="1">
        <v>407504</v>
      </c>
      <c r="G5504" t="s">
        <v>69</v>
      </c>
      <c r="H5504" t="s">
        <v>638</v>
      </c>
      <c r="I5504" t="s">
        <v>639</v>
      </c>
      <c r="J5504" t="s">
        <v>640</v>
      </c>
      <c r="K5504" t="s">
        <v>24</v>
      </c>
      <c r="L5504" t="s">
        <v>25</v>
      </c>
      <c r="M5504" t="s">
        <v>221</v>
      </c>
    </row>
    <row r="5505" spans="1:13" x14ac:dyDescent="0.3">
      <c r="A5505" t="s">
        <v>637</v>
      </c>
      <c r="C5505" t="s">
        <v>30595</v>
      </c>
      <c r="D5505">
        <v>16</v>
      </c>
      <c r="E5505" s="1">
        <v>250000</v>
      </c>
      <c r="G5505" t="s">
        <v>69</v>
      </c>
      <c r="H5505" t="s">
        <v>30669</v>
      </c>
      <c r="I5505" t="s">
        <v>639</v>
      </c>
      <c r="J5505" t="s">
        <v>640</v>
      </c>
      <c r="K5505" t="s">
        <v>24</v>
      </c>
      <c r="L5505" t="s">
        <v>25</v>
      </c>
      <c r="M5505" t="s">
        <v>221</v>
      </c>
    </row>
    <row r="5506" spans="1:13" x14ac:dyDescent="0.3">
      <c r="A5506" t="s">
        <v>30975</v>
      </c>
      <c r="C5506" t="s">
        <v>30851</v>
      </c>
      <c r="D5506">
        <v>18</v>
      </c>
      <c r="E5506" s="1">
        <v>100000</v>
      </c>
      <c r="G5506" t="s">
        <v>13</v>
      </c>
      <c r="H5506" t="s">
        <v>30976</v>
      </c>
      <c r="I5506" t="s">
        <v>99</v>
      </c>
      <c r="K5506" t="s">
        <v>100</v>
      </c>
      <c r="L5506" t="s">
        <v>17</v>
      </c>
      <c r="M5506" t="s">
        <v>450</v>
      </c>
    </row>
    <row r="5507" spans="1:13" x14ac:dyDescent="0.3">
      <c r="A5507" t="s">
        <v>31125</v>
      </c>
      <c r="C5507" t="s">
        <v>31019</v>
      </c>
      <c r="D5507">
        <v>4</v>
      </c>
      <c r="E5507" s="1">
        <v>5000</v>
      </c>
      <c r="G5507" t="s">
        <v>69</v>
      </c>
      <c r="H5507" t="s">
        <v>31126</v>
      </c>
      <c r="I5507" t="s">
        <v>556</v>
      </c>
      <c r="J5507" t="s">
        <v>165</v>
      </c>
      <c r="K5507" t="s">
        <v>24</v>
      </c>
      <c r="L5507" t="s">
        <v>17</v>
      </c>
      <c r="M5507" t="s">
        <v>221</v>
      </c>
    </row>
    <row r="5508" spans="1:13" x14ac:dyDescent="0.3">
      <c r="A5508" t="s">
        <v>3322</v>
      </c>
      <c r="C5508" t="s">
        <v>2957</v>
      </c>
      <c r="D5508">
        <v>12</v>
      </c>
      <c r="E5508" s="1">
        <v>205678</v>
      </c>
      <c r="G5508" t="s">
        <v>111</v>
      </c>
      <c r="H5508" t="s">
        <v>3323</v>
      </c>
      <c r="I5508" t="s">
        <v>302</v>
      </c>
      <c r="J5508" t="s">
        <v>119</v>
      </c>
      <c r="K5508" t="s">
        <v>24</v>
      </c>
      <c r="L5508" t="s">
        <v>25</v>
      </c>
      <c r="M5508" t="s">
        <v>112</v>
      </c>
    </row>
    <row r="5509" spans="1:13" x14ac:dyDescent="0.3">
      <c r="A5509" t="s">
        <v>3322</v>
      </c>
      <c r="C5509" t="s">
        <v>28282</v>
      </c>
      <c r="D5509">
        <v>10</v>
      </c>
      <c r="E5509" s="1">
        <v>450341</v>
      </c>
      <c r="G5509" t="s">
        <v>111</v>
      </c>
      <c r="H5509" t="s">
        <v>28471</v>
      </c>
      <c r="I5509" t="s">
        <v>302</v>
      </c>
      <c r="J5509" t="s">
        <v>119</v>
      </c>
      <c r="K5509" t="s">
        <v>24</v>
      </c>
      <c r="L5509" t="s">
        <v>25</v>
      </c>
      <c r="M5509" t="s">
        <v>112</v>
      </c>
    </row>
    <row r="5510" spans="1:13" x14ac:dyDescent="0.3">
      <c r="A5510" t="s">
        <v>3322</v>
      </c>
      <c r="C5510" t="s">
        <v>27614</v>
      </c>
      <c r="D5510">
        <v>2</v>
      </c>
      <c r="E5510" s="1">
        <v>82000</v>
      </c>
      <c r="G5510" t="s">
        <v>168</v>
      </c>
      <c r="H5510" t="s">
        <v>27678</v>
      </c>
      <c r="I5510" t="s">
        <v>302</v>
      </c>
      <c r="J5510" t="s">
        <v>119</v>
      </c>
      <c r="K5510" t="s">
        <v>24</v>
      </c>
      <c r="L5510" t="s">
        <v>25</v>
      </c>
      <c r="M5510" t="s">
        <v>171</v>
      </c>
    </row>
    <row r="5511" spans="1:13" x14ac:dyDescent="0.3">
      <c r="A5511" t="s">
        <v>3322</v>
      </c>
      <c r="C5511" t="s">
        <v>29553</v>
      </c>
      <c r="D5511">
        <v>10</v>
      </c>
      <c r="E5511" s="1">
        <v>49999</v>
      </c>
      <c r="G5511" t="s">
        <v>111</v>
      </c>
      <c r="H5511" t="s">
        <v>29641</v>
      </c>
      <c r="I5511" t="s">
        <v>302</v>
      </c>
      <c r="J5511" t="s">
        <v>119</v>
      </c>
      <c r="K5511" t="s">
        <v>24</v>
      </c>
      <c r="L5511" t="s">
        <v>25</v>
      </c>
      <c r="M5511" t="s">
        <v>120</v>
      </c>
    </row>
    <row r="5512" spans="1:13" x14ac:dyDescent="0.3">
      <c r="A5512" t="s">
        <v>3322</v>
      </c>
      <c r="C5512" t="s">
        <v>37685</v>
      </c>
      <c r="D5512">
        <v>15</v>
      </c>
      <c r="E5512" s="1">
        <v>484948</v>
      </c>
      <c r="G5512" t="s">
        <v>111</v>
      </c>
      <c r="H5512" t="s">
        <v>37763</v>
      </c>
      <c r="I5512" t="s">
        <v>397</v>
      </c>
      <c r="J5512" t="s">
        <v>119</v>
      </c>
      <c r="K5512" t="s">
        <v>24</v>
      </c>
      <c r="L5512" t="s">
        <v>25</v>
      </c>
      <c r="M5512" t="s">
        <v>120</v>
      </c>
    </row>
    <row r="5513" spans="1:13" x14ac:dyDescent="0.3">
      <c r="A5513" t="s">
        <v>3322</v>
      </c>
      <c r="C5513" t="s">
        <v>18238</v>
      </c>
      <c r="D5513">
        <v>50</v>
      </c>
      <c r="E5513" s="1">
        <v>152232</v>
      </c>
      <c r="G5513" t="s">
        <v>111</v>
      </c>
      <c r="H5513" t="s">
        <v>18284</v>
      </c>
      <c r="I5513" t="s">
        <v>397</v>
      </c>
      <c r="J5513" t="s">
        <v>119</v>
      </c>
      <c r="K5513" t="s">
        <v>24</v>
      </c>
      <c r="L5513" t="s">
        <v>25</v>
      </c>
      <c r="M5513" t="s">
        <v>120</v>
      </c>
    </row>
    <row r="5514" spans="1:13" x14ac:dyDescent="0.3">
      <c r="A5514" t="s">
        <v>3322</v>
      </c>
      <c r="C5514" t="s">
        <v>25248</v>
      </c>
      <c r="D5514">
        <v>23</v>
      </c>
      <c r="E5514" s="1">
        <v>77367</v>
      </c>
      <c r="G5514" t="s">
        <v>111</v>
      </c>
      <c r="H5514" t="s">
        <v>970</v>
      </c>
      <c r="I5514" t="s">
        <v>397</v>
      </c>
      <c r="J5514" t="s">
        <v>119</v>
      </c>
      <c r="K5514" t="s">
        <v>24</v>
      </c>
      <c r="L5514" t="s">
        <v>25</v>
      </c>
      <c r="M5514" t="s">
        <v>120</v>
      </c>
    </row>
    <row r="5515" spans="1:13" x14ac:dyDescent="0.3">
      <c r="A5515" t="s">
        <v>29799</v>
      </c>
      <c r="C5515" t="s">
        <v>29553</v>
      </c>
      <c r="D5515">
        <v>2</v>
      </c>
      <c r="E5515" s="1">
        <v>5000</v>
      </c>
      <c r="G5515" t="s">
        <v>21</v>
      </c>
      <c r="H5515" t="s">
        <v>68</v>
      </c>
      <c r="I5515" t="s">
        <v>316</v>
      </c>
      <c r="J5515" t="s">
        <v>22</v>
      </c>
      <c r="K5515" t="s">
        <v>24</v>
      </c>
      <c r="L5515" t="s">
        <v>25</v>
      </c>
      <c r="M5515" t="s">
        <v>26</v>
      </c>
    </row>
    <row r="5516" spans="1:13" x14ac:dyDescent="0.3">
      <c r="A5516" t="s">
        <v>19175</v>
      </c>
      <c r="C5516" t="s">
        <v>19032</v>
      </c>
      <c r="D5516">
        <v>4</v>
      </c>
      <c r="E5516" s="1">
        <v>5024</v>
      </c>
      <c r="G5516" t="s">
        <v>34</v>
      </c>
      <c r="H5516" t="s">
        <v>6143</v>
      </c>
      <c r="I5516" t="s">
        <v>19176</v>
      </c>
      <c r="J5516" t="s">
        <v>236</v>
      </c>
      <c r="K5516" t="s">
        <v>24</v>
      </c>
      <c r="L5516" t="s">
        <v>25</v>
      </c>
      <c r="M5516" t="s">
        <v>6146</v>
      </c>
    </row>
    <row r="5517" spans="1:13" x14ac:dyDescent="0.3">
      <c r="A5517" t="s">
        <v>22500</v>
      </c>
      <c r="C5517" t="s">
        <v>30851</v>
      </c>
      <c r="D5517">
        <v>1</v>
      </c>
      <c r="E5517" s="1">
        <v>1000</v>
      </c>
      <c r="G5517" t="s">
        <v>400</v>
      </c>
      <c r="H5517" t="s">
        <v>77</v>
      </c>
      <c r="I5517" t="s">
        <v>156</v>
      </c>
      <c r="J5517" t="s">
        <v>22</v>
      </c>
      <c r="K5517" t="s">
        <v>24</v>
      </c>
      <c r="L5517" t="s">
        <v>25</v>
      </c>
      <c r="M5517" t="s">
        <v>26</v>
      </c>
    </row>
    <row r="5518" spans="1:13" x14ac:dyDescent="0.3">
      <c r="A5518" t="s">
        <v>22500</v>
      </c>
      <c r="C5518" t="s">
        <v>22248</v>
      </c>
      <c r="D5518">
        <v>2</v>
      </c>
      <c r="E5518" s="1">
        <v>25000</v>
      </c>
      <c r="G5518" t="s">
        <v>21</v>
      </c>
      <c r="H5518" t="s">
        <v>68</v>
      </c>
      <c r="I5518" t="s">
        <v>156</v>
      </c>
      <c r="J5518" t="s">
        <v>22</v>
      </c>
      <c r="K5518" t="s">
        <v>24</v>
      </c>
      <c r="L5518" t="s">
        <v>25</v>
      </c>
      <c r="M5518" t="s">
        <v>26</v>
      </c>
    </row>
    <row r="5519" spans="1:13" x14ac:dyDescent="0.3">
      <c r="A5519" t="s">
        <v>33617</v>
      </c>
      <c r="C5519" t="s">
        <v>33603</v>
      </c>
      <c r="D5519">
        <v>32</v>
      </c>
      <c r="E5519" s="1">
        <v>3000000</v>
      </c>
      <c r="G5519" t="s">
        <v>34</v>
      </c>
      <c r="H5519" t="s">
        <v>33618</v>
      </c>
      <c r="I5519" t="s">
        <v>8524</v>
      </c>
      <c r="K5519" t="s">
        <v>56</v>
      </c>
      <c r="L5519" t="s">
        <v>38</v>
      </c>
      <c r="M5519" t="s">
        <v>87</v>
      </c>
    </row>
    <row r="5520" spans="1:13" x14ac:dyDescent="0.3">
      <c r="A5520" t="s">
        <v>5429</v>
      </c>
      <c r="C5520" t="s">
        <v>5155</v>
      </c>
      <c r="D5520">
        <v>24</v>
      </c>
      <c r="E5520" s="1">
        <v>300001</v>
      </c>
      <c r="G5520" t="s">
        <v>111</v>
      </c>
      <c r="H5520" t="s">
        <v>5430</v>
      </c>
      <c r="I5520" t="s">
        <v>867</v>
      </c>
      <c r="J5520" t="s">
        <v>280</v>
      </c>
      <c r="K5520" t="s">
        <v>24</v>
      </c>
      <c r="L5520" t="s">
        <v>25</v>
      </c>
      <c r="M5520" t="s">
        <v>322</v>
      </c>
    </row>
    <row r="5521" spans="1:13" x14ac:dyDescent="0.3">
      <c r="A5521" t="s">
        <v>31870</v>
      </c>
      <c r="C5521" t="s">
        <v>31866</v>
      </c>
      <c r="D5521">
        <v>12</v>
      </c>
      <c r="E5521" s="1">
        <v>500000</v>
      </c>
      <c r="G5521" t="s">
        <v>111</v>
      </c>
      <c r="H5521" t="s">
        <v>31871</v>
      </c>
      <c r="I5521" t="s">
        <v>7810</v>
      </c>
      <c r="J5521" t="s">
        <v>288</v>
      </c>
      <c r="K5521" t="s">
        <v>24</v>
      </c>
      <c r="L5521" t="s">
        <v>25</v>
      </c>
      <c r="M5521" t="s">
        <v>6109</v>
      </c>
    </row>
    <row r="5522" spans="1:13" x14ac:dyDescent="0.3">
      <c r="A5522" t="s">
        <v>24260</v>
      </c>
      <c r="C5522" t="s">
        <v>28282</v>
      </c>
      <c r="D5522">
        <v>24</v>
      </c>
      <c r="E5522" s="1">
        <v>400000</v>
      </c>
      <c r="G5522" t="s">
        <v>111</v>
      </c>
      <c r="H5522" t="s">
        <v>28464</v>
      </c>
      <c r="I5522" t="s">
        <v>118</v>
      </c>
      <c r="J5522" t="s">
        <v>119</v>
      </c>
      <c r="K5522" t="s">
        <v>24</v>
      </c>
      <c r="L5522" t="s">
        <v>25</v>
      </c>
      <c r="M5522" t="s">
        <v>1094</v>
      </c>
    </row>
    <row r="5523" spans="1:13" x14ac:dyDescent="0.3">
      <c r="A5523" t="s">
        <v>24260</v>
      </c>
      <c r="C5523" t="s">
        <v>29922</v>
      </c>
      <c r="D5523">
        <v>29</v>
      </c>
      <c r="E5523" s="1">
        <v>749999</v>
      </c>
      <c r="G5523" t="s">
        <v>111</v>
      </c>
      <c r="H5523" t="s">
        <v>30075</v>
      </c>
      <c r="I5523" t="s">
        <v>118</v>
      </c>
      <c r="J5523" t="s">
        <v>119</v>
      </c>
      <c r="K5523" t="s">
        <v>24</v>
      </c>
      <c r="L5523" t="s">
        <v>25</v>
      </c>
      <c r="M5523" t="s">
        <v>232</v>
      </c>
    </row>
    <row r="5524" spans="1:13" x14ac:dyDescent="0.3">
      <c r="A5524" t="s">
        <v>24260</v>
      </c>
      <c r="C5524" t="s">
        <v>24055</v>
      </c>
      <c r="D5524">
        <v>36</v>
      </c>
      <c r="E5524" s="1">
        <v>700000</v>
      </c>
      <c r="G5524" t="s">
        <v>111</v>
      </c>
      <c r="H5524" t="s">
        <v>24261</v>
      </c>
      <c r="I5524" t="s">
        <v>118</v>
      </c>
      <c r="J5524" t="s">
        <v>119</v>
      </c>
      <c r="K5524" t="s">
        <v>24</v>
      </c>
      <c r="L5524" t="s">
        <v>25</v>
      </c>
      <c r="M5524" t="s">
        <v>232</v>
      </c>
    </row>
    <row r="5525" spans="1:13" x14ac:dyDescent="0.3">
      <c r="A5525" t="s">
        <v>24260</v>
      </c>
      <c r="C5525" t="s">
        <v>24785</v>
      </c>
      <c r="D5525">
        <v>35</v>
      </c>
      <c r="E5525" s="1">
        <v>646212</v>
      </c>
      <c r="G5525" t="s">
        <v>111</v>
      </c>
      <c r="H5525" t="s">
        <v>24815</v>
      </c>
      <c r="I5525" t="s">
        <v>118</v>
      </c>
      <c r="J5525" t="s">
        <v>119</v>
      </c>
      <c r="K5525" t="s">
        <v>24</v>
      </c>
      <c r="L5525" t="s">
        <v>25</v>
      </c>
      <c r="M5525" t="s">
        <v>120</v>
      </c>
    </row>
    <row r="5526" spans="1:13" x14ac:dyDescent="0.3">
      <c r="A5526" t="s">
        <v>20980</v>
      </c>
      <c r="C5526" t="s">
        <v>20950</v>
      </c>
      <c r="D5526">
        <v>84</v>
      </c>
      <c r="E5526" s="1">
        <v>412500</v>
      </c>
      <c r="G5526" t="s">
        <v>111</v>
      </c>
      <c r="H5526" t="s">
        <v>20981</v>
      </c>
      <c r="I5526" t="s">
        <v>156</v>
      </c>
      <c r="J5526" t="s">
        <v>22</v>
      </c>
      <c r="K5526" t="s">
        <v>24</v>
      </c>
      <c r="L5526" t="s">
        <v>25</v>
      </c>
      <c r="M5526" t="s">
        <v>3790</v>
      </c>
    </row>
    <row r="5527" spans="1:13" x14ac:dyDescent="0.3">
      <c r="A5527" t="s">
        <v>31655</v>
      </c>
      <c r="C5527" t="s">
        <v>31493</v>
      </c>
      <c r="D5527">
        <v>5</v>
      </c>
      <c r="E5527" s="1">
        <v>18358</v>
      </c>
      <c r="G5527" t="s">
        <v>34</v>
      </c>
      <c r="H5527" t="s">
        <v>6143</v>
      </c>
      <c r="I5527" t="s">
        <v>31656</v>
      </c>
      <c r="J5527" t="s">
        <v>311</v>
      </c>
      <c r="K5527" t="s">
        <v>24</v>
      </c>
      <c r="L5527" t="s">
        <v>25</v>
      </c>
      <c r="M5527" t="s">
        <v>6146</v>
      </c>
    </row>
    <row r="5528" spans="1:13" x14ac:dyDescent="0.3">
      <c r="A5528" t="s">
        <v>9855</v>
      </c>
      <c r="C5528" t="s">
        <v>9547</v>
      </c>
      <c r="D5528">
        <v>1</v>
      </c>
      <c r="E5528" s="1">
        <v>50000</v>
      </c>
      <c r="G5528" t="s">
        <v>111</v>
      </c>
      <c r="H5528" t="s">
        <v>9856</v>
      </c>
      <c r="I5528" t="s">
        <v>316</v>
      </c>
      <c r="J5528" t="s">
        <v>22</v>
      </c>
      <c r="K5528" t="s">
        <v>24</v>
      </c>
      <c r="L5528" t="s">
        <v>25</v>
      </c>
      <c r="M5528" t="s">
        <v>6109</v>
      </c>
    </row>
    <row r="5529" spans="1:13" x14ac:dyDescent="0.3">
      <c r="A5529" t="s">
        <v>9855</v>
      </c>
      <c r="C5529" t="s">
        <v>36334</v>
      </c>
      <c r="D5529">
        <v>36</v>
      </c>
      <c r="E5529" s="1">
        <v>375000</v>
      </c>
      <c r="G5529" t="s">
        <v>111</v>
      </c>
      <c r="H5529" t="s">
        <v>8305</v>
      </c>
      <c r="I5529" t="s">
        <v>316</v>
      </c>
      <c r="J5529" t="s">
        <v>22</v>
      </c>
      <c r="K5529" t="s">
        <v>24</v>
      </c>
      <c r="L5529" t="s">
        <v>25</v>
      </c>
      <c r="M5529" t="s">
        <v>6109</v>
      </c>
    </row>
    <row r="5530" spans="1:13" x14ac:dyDescent="0.3">
      <c r="A5530" t="s">
        <v>35094</v>
      </c>
      <c r="C5530" t="s">
        <v>34985</v>
      </c>
      <c r="D5530">
        <v>12</v>
      </c>
      <c r="E5530" s="1">
        <v>50000</v>
      </c>
      <c r="G5530" t="s">
        <v>111</v>
      </c>
      <c r="H5530" t="s">
        <v>35095</v>
      </c>
      <c r="I5530" t="s">
        <v>70</v>
      </c>
      <c r="J5530" t="s">
        <v>70</v>
      </c>
      <c r="K5530" t="s">
        <v>24</v>
      </c>
      <c r="L5530" t="s">
        <v>25</v>
      </c>
      <c r="M5530" t="s">
        <v>232</v>
      </c>
    </row>
    <row r="5531" spans="1:13" x14ac:dyDescent="0.3">
      <c r="A5531" t="s">
        <v>36325</v>
      </c>
      <c r="C5531" t="s">
        <v>36284</v>
      </c>
      <c r="D5531">
        <v>12</v>
      </c>
      <c r="E5531" s="1">
        <v>25000</v>
      </c>
      <c r="G5531" t="s">
        <v>111</v>
      </c>
      <c r="H5531" t="s">
        <v>970</v>
      </c>
      <c r="I5531" t="s">
        <v>310</v>
      </c>
      <c r="J5531" t="s">
        <v>311</v>
      </c>
      <c r="K5531" t="s">
        <v>24</v>
      </c>
      <c r="L5531" t="s">
        <v>25</v>
      </c>
      <c r="M5531" t="s">
        <v>3790</v>
      </c>
    </row>
    <row r="5532" spans="1:13" x14ac:dyDescent="0.3">
      <c r="A5532" t="s">
        <v>14078</v>
      </c>
      <c r="C5532" t="s">
        <v>18024</v>
      </c>
      <c r="D5532">
        <v>12</v>
      </c>
      <c r="E5532" s="1">
        <v>442320</v>
      </c>
      <c r="G5532" t="s">
        <v>111</v>
      </c>
      <c r="H5532" t="s">
        <v>18053</v>
      </c>
      <c r="I5532" t="s">
        <v>70</v>
      </c>
      <c r="J5532" t="s">
        <v>70</v>
      </c>
      <c r="K5532" t="s">
        <v>24</v>
      </c>
      <c r="L5532" t="s">
        <v>25</v>
      </c>
      <c r="M5532" t="s">
        <v>120</v>
      </c>
    </row>
    <row r="5533" spans="1:13" x14ac:dyDescent="0.3">
      <c r="A5533" t="s">
        <v>14078</v>
      </c>
      <c r="C5533" t="s">
        <v>18024</v>
      </c>
      <c r="D5533">
        <v>24</v>
      </c>
      <c r="E5533" s="1">
        <v>1440590</v>
      </c>
      <c r="G5533" t="s">
        <v>111</v>
      </c>
      <c r="H5533" t="s">
        <v>18054</v>
      </c>
      <c r="I5533" t="s">
        <v>70</v>
      </c>
      <c r="J5533" t="s">
        <v>70</v>
      </c>
      <c r="K5533" t="s">
        <v>24</v>
      </c>
      <c r="L5533" t="s">
        <v>25</v>
      </c>
      <c r="M5533" t="s">
        <v>120</v>
      </c>
    </row>
    <row r="5534" spans="1:13" x14ac:dyDescent="0.3">
      <c r="A5534" t="s">
        <v>14078</v>
      </c>
      <c r="C5534" t="s">
        <v>14030</v>
      </c>
      <c r="D5534">
        <v>60</v>
      </c>
      <c r="E5534" s="1">
        <v>4290220</v>
      </c>
      <c r="G5534" t="s">
        <v>111</v>
      </c>
      <c r="H5534" t="s">
        <v>14079</v>
      </c>
      <c r="I5534" t="s">
        <v>70</v>
      </c>
      <c r="J5534" t="s">
        <v>70</v>
      </c>
      <c r="K5534" t="s">
        <v>24</v>
      </c>
      <c r="L5534" t="s">
        <v>25</v>
      </c>
      <c r="M5534" t="s">
        <v>120</v>
      </c>
    </row>
    <row r="5535" spans="1:13" x14ac:dyDescent="0.3">
      <c r="A5535" t="s">
        <v>14078</v>
      </c>
      <c r="C5535" t="s">
        <v>14030</v>
      </c>
      <c r="D5535">
        <v>48</v>
      </c>
      <c r="E5535" s="1">
        <v>100000</v>
      </c>
      <c r="G5535" t="s">
        <v>111</v>
      </c>
      <c r="H5535" t="s">
        <v>14080</v>
      </c>
      <c r="I5535" t="s">
        <v>70</v>
      </c>
      <c r="J5535" t="s">
        <v>70</v>
      </c>
      <c r="K5535" t="s">
        <v>24</v>
      </c>
      <c r="L5535" t="s">
        <v>25</v>
      </c>
      <c r="M5535" t="s">
        <v>120</v>
      </c>
    </row>
    <row r="5536" spans="1:13" x14ac:dyDescent="0.3">
      <c r="A5536" t="s">
        <v>8072</v>
      </c>
      <c r="C5536" t="s">
        <v>8074</v>
      </c>
      <c r="D5536">
        <v>35</v>
      </c>
      <c r="E5536" s="1">
        <v>1000000</v>
      </c>
      <c r="G5536" t="s">
        <v>34</v>
      </c>
      <c r="H5536" t="s">
        <v>8073</v>
      </c>
      <c r="I5536" t="s">
        <v>8075</v>
      </c>
      <c r="J5536" t="s">
        <v>8076</v>
      </c>
      <c r="K5536" t="s">
        <v>8077</v>
      </c>
      <c r="L5536" t="s">
        <v>17</v>
      </c>
      <c r="M5536" t="s">
        <v>6146</v>
      </c>
    </row>
    <row r="5537" spans="1:13" x14ac:dyDescent="0.3">
      <c r="A5537" t="s">
        <v>7552</v>
      </c>
      <c r="C5537" t="s">
        <v>7515</v>
      </c>
      <c r="D5537">
        <v>12</v>
      </c>
      <c r="E5537" s="1">
        <v>250000</v>
      </c>
      <c r="G5537" t="s">
        <v>111</v>
      </c>
      <c r="H5537" t="s">
        <v>7553</v>
      </c>
      <c r="I5537" t="s">
        <v>156</v>
      </c>
      <c r="J5537" t="s">
        <v>22</v>
      </c>
      <c r="K5537" t="s">
        <v>24</v>
      </c>
      <c r="L5537" t="s">
        <v>25</v>
      </c>
      <c r="M5537" t="s">
        <v>6109</v>
      </c>
    </row>
    <row r="5538" spans="1:13" x14ac:dyDescent="0.3">
      <c r="A5538" t="s">
        <v>17972</v>
      </c>
      <c r="C5538" t="s">
        <v>17948</v>
      </c>
      <c r="D5538">
        <v>24</v>
      </c>
      <c r="E5538" s="1">
        <v>300000</v>
      </c>
      <c r="G5538" t="s">
        <v>111</v>
      </c>
      <c r="H5538" t="s">
        <v>17973</v>
      </c>
      <c r="I5538" t="s">
        <v>287</v>
      </c>
      <c r="J5538" t="s">
        <v>288</v>
      </c>
      <c r="K5538" t="s">
        <v>24</v>
      </c>
      <c r="L5538" t="s">
        <v>25</v>
      </c>
      <c r="M5538" t="s">
        <v>6109</v>
      </c>
    </row>
    <row r="5539" spans="1:13" x14ac:dyDescent="0.3">
      <c r="A5539" t="s">
        <v>9554</v>
      </c>
      <c r="C5539" t="s">
        <v>23856</v>
      </c>
      <c r="D5539">
        <v>24</v>
      </c>
      <c r="E5539" s="1">
        <v>339133</v>
      </c>
      <c r="G5539" t="s">
        <v>48</v>
      </c>
      <c r="H5539" t="s">
        <v>23960</v>
      </c>
      <c r="I5539" t="s">
        <v>2143</v>
      </c>
      <c r="K5539" t="s">
        <v>2145</v>
      </c>
      <c r="L5539" t="s">
        <v>17</v>
      </c>
      <c r="M5539" t="s">
        <v>354</v>
      </c>
    </row>
    <row r="5540" spans="1:13" x14ac:dyDescent="0.3">
      <c r="A5540" t="s">
        <v>9554</v>
      </c>
      <c r="C5540" t="s">
        <v>9547</v>
      </c>
      <c r="D5540">
        <v>56</v>
      </c>
      <c r="E5540" s="1">
        <v>156539</v>
      </c>
      <c r="G5540" t="s">
        <v>48</v>
      </c>
      <c r="H5540" t="s">
        <v>9555</v>
      </c>
      <c r="I5540" t="s">
        <v>2143</v>
      </c>
      <c r="K5540" t="s">
        <v>2145</v>
      </c>
      <c r="L5540" t="s">
        <v>38</v>
      </c>
      <c r="M5540" t="s">
        <v>354</v>
      </c>
    </row>
    <row r="5541" spans="1:13" x14ac:dyDescent="0.3">
      <c r="A5541" t="s">
        <v>2307</v>
      </c>
      <c r="C5541" t="s">
        <v>2269</v>
      </c>
      <c r="D5541">
        <v>27</v>
      </c>
      <c r="E5541" s="1">
        <v>1928024</v>
      </c>
      <c r="G5541" t="s">
        <v>111</v>
      </c>
      <c r="H5541" t="s">
        <v>2308</v>
      </c>
      <c r="I5541" t="s">
        <v>22</v>
      </c>
      <c r="J5541" t="s">
        <v>23</v>
      </c>
      <c r="K5541" t="s">
        <v>24</v>
      </c>
      <c r="L5541" t="s">
        <v>25</v>
      </c>
      <c r="M5541" t="s">
        <v>120</v>
      </c>
    </row>
    <row r="5542" spans="1:13" x14ac:dyDescent="0.3">
      <c r="A5542" t="s">
        <v>15019</v>
      </c>
      <c r="C5542" t="s">
        <v>15008</v>
      </c>
      <c r="D5542">
        <v>12</v>
      </c>
      <c r="E5542" s="1">
        <v>250000</v>
      </c>
      <c r="G5542" t="s">
        <v>111</v>
      </c>
      <c r="H5542" t="s">
        <v>15020</v>
      </c>
      <c r="I5542" t="s">
        <v>3770</v>
      </c>
      <c r="J5542" t="s">
        <v>22</v>
      </c>
      <c r="K5542" t="s">
        <v>24</v>
      </c>
      <c r="L5542" t="s">
        <v>25</v>
      </c>
      <c r="M5542" t="s">
        <v>6109</v>
      </c>
    </row>
    <row r="5543" spans="1:13" x14ac:dyDescent="0.3">
      <c r="A5543" t="s">
        <v>7513</v>
      </c>
      <c r="C5543" t="s">
        <v>7515</v>
      </c>
      <c r="D5543">
        <v>12</v>
      </c>
      <c r="E5543" s="1">
        <v>100000</v>
      </c>
      <c r="G5543" t="s">
        <v>111</v>
      </c>
      <c r="H5543" t="s">
        <v>7514</v>
      </c>
      <c r="I5543" t="s">
        <v>156</v>
      </c>
      <c r="J5543" t="s">
        <v>22</v>
      </c>
      <c r="K5543" t="s">
        <v>24</v>
      </c>
      <c r="L5543" t="s">
        <v>25</v>
      </c>
      <c r="M5543" t="s">
        <v>6109</v>
      </c>
    </row>
    <row r="5544" spans="1:13" x14ac:dyDescent="0.3">
      <c r="A5544" t="s">
        <v>10164</v>
      </c>
      <c r="C5544" t="s">
        <v>10083</v>
      </c>
      <c r="D5544">
        <v>19</v>
      </c>
      <c r="E5544" s="1">
        <v>100000</v>
      </c>
      <c r="G5544" t="s">
        <v>48</v>
      </c>
      <c r="H5544" t="s">
        <v>10165</v>
      </c>
      <c r="I5544" t="s">
        <v>9487</v>
      </c>
      <c r="J5544" t="s">
        <v>769</v>
      </c>
      <c r="K5544" t="s">
        <v>24</v>
      </c>
      <c r="L5544" t="s">
        <v>17</v>
      </c>
      <c r="M5544" t="s">
        <v>190</v>
      </c>
    </row>
    <row r="5545" spans="1:13" x14ac:dyDescent="0.3">
      <c r="A5545" t="s">
        <v>547</v>
      </c>
      <c r="C5545" t="s">
        <v>2269</v>
      </c>
      <c r="D5545">
        <v>21</v>
      </c>
      <c r="E5545" s="1">
        <v>567999</v>
      </c>
      <c r="G5545" t="s">
        <v>111</v>
      </c>
      <c r="H5545" t="s">
        <v>2852</v>
      </c>
      <c r="I5545" t="s">
        <v>548</v>
      </c>
      <c r="J5545" t="s">
        <v>137</v>
      </c>
      <c r="K5545" t="s">
        <v>24</v>
      </c>
      <c r="L5545" t="s">
        <v>25</v>
      </c>
      <c r="M5545" t="s">
        <v>232</v>
      </c>
    </row>
    <row r="5546" spans="1:13" x14ac:dyDescent="0.3">
      <c r="A5546" t="s">
        <v>547</v>
      </c>
      <c r="C5546" t="s">
        <v>1852</v>
      </c>
      <c r="D5546">
        <v>36</v>
      </c>
      <c r="E5546" s="1">
        <v>999661</v>
      </c>
      <c r="G5546" t="s">
        <v>111</v>
      </c>
      <c r="H5546" t="s">
        <v>1903</v>
      </c>
      <c r="I5546" t="s">
        <v>548</v>
      </c>
      <c r="J5546" t="s">
        <v>137</v>
      </c>
      <c r="K5546" t="s">
        <v>24</v>
      </c>
      <c r="L5546" t="s">
        <v>25</v>
      </c>
      <c r="M5546" t="s">
        <v>232</v>
      </c>
    </row>
    <row r="5547" spans="1:13" x14ac:dyDescent="0.3">
      <c r="A5547" t="s">
        <v>547</v>
      </c>
      <c r="C5547" t="s">
        <v>1852</v>
      </c>
      <c r="D5547">
        <v>11</v>
      </c>
      <c r="E5547" s="1">
        <v>2485656</v>
      </c>
      <c r="G5547" t="s">
        <v>111</v>
      </c>
      <c r="H5547" t="s">
        <v>2106</v>
      </c>
      <c r="I5547" t="s">
        <v>548</v>
      </c>
      <c r="J5547" t="s">
        <v>137</v>
      </c>
      <c r="K5547" t="s">
        <v>24</v>
      </c>
      <c r="L5547" t="s">
        <v>25</v>
      </c>
      <c r="M5547" t="s">
        <v>232</v>
      </c>
    </row>
    <row r="5548" spans="1:13" x14ac:dyDescent="0.3">
      <c r="A5548" t="s">
        <v>547</v>
      </c>
      <c r="C5548" t="s">
        <v>1558</v>
      </c>
      <c r="D5548">
        <v>12</v>
      </c>
      <c r="E5548" s="1">
        <v>100000</v>
      </c>
      <c r="G5548" t="s">
        <v>111</v>
      </c>
      <c r="H5548" t="s">
        <v>1828</v>
      </c>
      <c r="I5548" t="s">
        <v>548</v>
      </c>
      <c r="J5548" t="s">
        <v>137</v>
      </c>
      <c r="K5548" t="s">
        <v>24</v>
      </c>
      <c r="L5548" t="s">
        <v>25</v>
      </c>
      <c r="M5548" t="s">
        <v>232</v>
      </c>
    </row>
    <row r="5549" spans="1:13" x14ac:dyDescent="0.3">
      <c r="A5549" t="s">
        <v>547</v>
      </c>
      <c r="C5549" t="s">
        <v>979</v>
      </c>
      <c r="D5549">
        <v>21</v>
      </c>
      <c r="E5549" s="1">
        <v>199985</v>
      </c>
      <c r="G5549" t="s">
        <v>111</v>
      </c>
      <c r="H5549" t="s">
        <v>1026</v>
      </c>
      <c r="I5549" t="s">
        <v>548</v>
      </c>
      <c r="J5549" t="s">
        <v>137</v>
      </c>
      <c r="K5549" t="s">
        <v>24</v>
      </c>
      <c r="L5549" t="s">
        <v>25</v>
      </c>
      <c r="M5549" t="s">
        <v>232</v>
      </c>
    </row>
    <row r="5550" spans="1:13" x14ac:dyDescent="0.3">
      <c r="A5550" t="s">
        <v>547</v>
      </c>
      <c r="C5550" t="s">
        <v>341</v>
      </c>
      <c r="D5550">
        <v>16</v>
      </c>
      <c r="E5550" s="1">
        <v>225000</v>
      </c>
      <c r="G5550" t="s">
        <v>111</v>
      </c>
      <c r="H5550" t="s">
        <v>68</v>
      </c>
      <c r="I5550" t="s">
        <v>548</v>
      </c>
      <c r="J5550" t="s">
        <v>137</v>
      </c>
      <c r="K5550" t="s">
        <v>24</v>
      </c>
      <c r="L5550" t="s">
        <v>25</v>
      </c>
      <c r="M5550" t="s">
        <v>232</v>
      </c>
    </row>
    <row r="5551" spans="1:13" x14ac:dyDescent="0.3">
      <c r="A5551" t="s">
        <v>547</v>
      </c>
      <c r="C5551" t="s">
        <v>28282</v>
      </c>
      <c r="D5551">
        <v>12</v>
      </c>
      <c r="E5551" s="1">
        <v>25000</v>
      </c>
      <c r="G5551" t="s">
        <v>69</v>
      </c>
      <c r="H5551" t="s">
        <v>68</v>
      </c>
      <c r="I5551" t="s">
        <v>548</v>
      </c>
      <c r="J5551" t="s">
        <v>137</v>
      </c>
      <c r="K5551" t="s">
        <v>24</v>
      </c>
      <c r="L5551" t="s">
        <v>25</v>
      </c>
      <c r="M5551" t="s">
        <v>221</v>
      </c>
    </row>
    <row r="5552" spans="1:13" x14ac:dyDescent="0.3">
      <c r="A5552" t="s">
        <v>547</v>
      </c>
      <c r="C5552" t="s">
        <v>27408</v>
      </c>
      <c r="D5552">
        <v>8</v>
      </c>
      <c r="E5552" s="1">
        <v>190000</v>
      </c>
      <c r="G5552" t="s">
        <v>111</v>
      </c>
      <c r="H5552" t="s">
        <v>27472</v>
      </c>
      <c r="I5552" t="s">
        <v>548</v>
      </c>
      <c r="J5552" t="s">
        <v>137</v>
      </c>
      <c r="K5552" t="s">
        <v>24</v>
      </c>
      <c r="L5552" t="s">
        <v>25</v>
      </c>
      <c r="M5552" t="s">
        <v>232</v>
      </c>
    </row>
    <row r="5553" spans="1:13" x14ac:dyDescent="0.3">
      <c r="A5553" t="s">
        <v>547</v>
      </c>
      <c r="C5553" t="s">
        <v>29553</v>
      </c>
      <c r="D5553">
        <v>33</v>
      </c>
      <c r="E5553" s="1">
        <v>2260375</v>
      </c>
      <c r="G5553" t="s">
        <v>111</v>
      </c>
      <c r="H5553" t="s">
        <v>231</v>
      </c>
      <c r="I5553" t="s">
        <v>548</v>
      </c>
      <c r="J5553" t="s">
        <v>137</v>
      </c>
      <c r="K5553" t="s">
        <v>24</v>
      </c>
      <c r="L5553" t="s">
        <v>25</v>
      </c>
      <c r="M5553" t="s">
        <v>232</v>
      </c>
    </row>
    <row r="5554" spans="1:13" x14ac:dyDescent="0.3">
      <c r="A5554" t="s">
        <v>547</v>
      </c>
      <c r="C5554" t="s">
        <v>29426</v>
      </c>
      <c r="D5554">
        <v>6</v>
      </c>
      <c r="E5554" s="1">
        <v>20000</v>
      </c>
      <c r="G5554" t="s">
        <v>111</v>
      </c>
      <c r="H5554" t="s">
        <v>68</v>
      </c>
      <c r="I5554" t="s">
        <v>548</v>
      </c>
      <c r="J5554" t="s">
        <v>137</v>
      </c>
      <c r="K5554" t="s">
        <v>24</v>
      </c>
      <c r="L5554" t="s">
        <v>25</v>
      </c>
      <c r="M5554" t="s">
        <v>232</v>
      </c>
    </row>
    <row r="5555" spans="1:13" x14ac:dyDescent="0.3">
      <c r="A5555" t="s">
        <v>547</v>
      </c>
      <c r="C5555" t="s">
        <v>31136</v>
      </c>
      <c r="D5555">
        <v>15</v>
      </c>
      <c r="E5555" s="1">
        <v>1499432</v>
      </c>
      <c r="G5555" t="s">
        <v>111</v>
      </c>
      <c r="H5555" t="s">
        <v>31142</v>
      </c>
      <c r="I5555" t="s">
        <v>548</v>
      </c>
      <c r="J5555" t="s">
        <v>137</v>
      </c>
      <c r="K5555" t="s">
        <v>24</v>
      </c>
      <c r="L5555" t="s">
        <v>25</v>
      </c>
      <c r="M5555" t="s">
        <v>232</v>
      </c>
    </row>
    <row r="5556" spans="1:13" x14ac:dyDescent="0.3">
      <c r="A5556" t="s">
        <v>547</v>
      </c>
      <c r="C5556" t="s">
        <v>5155</v>
      </c>
      <c r="D5556">
        <v>25</v>
      </c>
      <c r="E5556" s="1">
        <v>100000</v>
      </c>
      <c r="G5556" t="s">
        <v>111</v>
      </c>
      <c r="H5556" t="s">
        <v>4311</v>
      </c>
      <c r="I5556" t="s">
        <v>548</v>
      </c>
      <c r="J5556" t="s">
        <v>137</v>
      </c>
      <c r="K5556" t="s">
        <v>24</v>
      </c>
      <c r="L5556" t="s">
        <v>25</v>
      </c>
      <c r="M5556" t="s">
        <v>232</v>
      </c>
    </row>
    <row r="5557" spans="1:13" x14ac:dyDescent="0.3">
      <c r="A5557" t="s">
        <v>547</v>
      </c>
      <c r="C5557" t="s">
        <v>5881</v>
      </c>
      <c r="D5557">
        <v>38</v>
      </c>
      <c r="E5557" s="1">
        <v>684951</v>
      </c>
      <c r="G5557" t="s">
        <v>111</v>
      </c>
      <c r="H5557" t="s">
        <v>5975</v>
      </c>
      <c r="I5557" t="s">
        <v>548</v>
      </c>
      <c r="J5557" t="s">
        <v>137</v>
      </c>
      <c r="K5557" t="s">
        <v>24</v>
      </c>
      <c r="L5557" t="s">
        <v>25</v>
      </c>
      <c r="M5557" t="s">
        <v>232</v>
      </c>
    </row>
    <row r="5558" spans="1:13" x14ac:dyDescent="0.3">
      <c r="A5558" t="s">
        <v>547</v>
      </c>
      <c r="C5558" t="s">
        <v>22646</v>
      </c>
      <c r="D5558">
        <v>37</v>
      </c>
      <c r="E5558" s="1">
        <v>5800005</v>
      </c>
      <c r="G5558" t="s">
        <v>111</v>
      </c>
      <c r="H5558" t="s">
        <v>22688</v>
      </c>
      <c r="I5558" t="s">
        <v>548</v>
      </c>
      <c r="J5558" t="s">
        <v>137</v>
      </c>
      <c r="K5558" t="s">
        <v>24</v>
      </c>
      <c r="L5558" t="s">
        <v>25</v>
      </c>
      <c r="M5558" t="s">
        <v>232</v>
      </c>
    </row>
    <row r="5559" spans="1:13" x14ac:dyDescent="0.3">
      <c r="A5559" t="s">
        <v>547</v>
      </c>
      <c r="C5559" t="s">
        <v>11779</v>
      </c>
      <c r="D5559">
        <v>26</v>
      </c>
      <c r="E5559" s="1">
        <v>3500000</v>
      </c>
      <c r="G5559" t="s">
        <v>111</v>
      </c>
      <c r="H5559" t="s">
        <v>11785</v>
      </c>
      <c r="I5559" t="s">
        <v>548</v>
      </c>
      <c r="J5559" t="s">
        <v>137</v>
      </c>
      <c r="K5559" t="s">
        <v>24</v>
      </c>
      <c r="L5559" t="s">
        <v>25</v>
      </c>
      <c r="M5559" t="s">
        <v>232</v>
      </c>
    </row>
    <row r="5560" spans="1:13" x14ac:dyDescent="0.3">
      <c r="A5560" t="s">
        <v>547</v>
      </c>
      <c r="C5560" t="s">
        <v>37047</v>
      </c>
      <c r="D5560">
        <v>53</v>
      </c>
      <c r="E5560" s="1">
        <v>8299718</v>
      </c>
      <c r="G5560" t="s">
        <v>111</v>
      </c>
      <c r="H5560" t="s">
        <v>37358</v>
      </c>
      <c r="I5560" t="s">
        <v>548</v>
      </c>
      <c r="J5560" t="s">
        <v>137</v>
      </c>
      <c r="K5560" t="s">
        <v>24</v>
      </c>
      <c r="L5560" t="s">
        <v>25</v>
      </c>
      <c r="M5560" t="s">
        <v>232</v>
      </c>
    </row>
    <row r="5561" spans="1:13" x14ac:dyDescent="0.3">
      <c r="A5561" t="s">
        <v>547</v>
      </c>
      <c r="C5561" t="s">
        <v>37019</v>
      </c>
      <c r="D5561">
        <v>6</v>
      </c>
      <c r="E5561" s="1">
        <v>942601</v>
      </c>
      <c r="G5561" t="s">
        <v>111</v>
      </c>
      <c r="H5561" t="s">
        <v>37039</v>
      </c>
      <c r="I5561" t="s">
        <v>548</v>
      </c>
      <c r="J5561" t="s">
        <v>137</v>
      </c>
      <c r="K5561" t="s">
        <v>24</v>
      </c>
      <c r="L5561" t="s">
        <v>25</v>
      </c>
      <c r="M5561" t="s">
        <v>232</v>
      </c>
    </row>
    <row r="5562" spans="1:13" x14ac:dyDescent="0.3">
      <c r="A5562" t="s">
        <v>22584</v>
      </c>
      <c r="C5562" t="s">
        <v>23427</v>
      </c>
      <c r="D5562">
        <v>21</v>
      </c>
      <c r="E5562" s="1">
        <v>600000</v>
      </c>
      <c r="G5562" t="s">
        <v>111</v>
      </c>
      <c r="H5562" t="s">
        <v>23556</v>
      </c>
      <c r="I5562" t="s">
        <v>299</v>
      </c>
      <c r="J5562" t="s">
        <v>300</v>
      </c>
      <c r="K5562" t="s">
        <v>24</v>
      </c>
      <c r="L5562" t="s">
        <v>25</v>
      </c>
      <c r="M5562" t="s">
        <v>232</v>
      </c>
    </row>
    <row r="5563" spans="1:13" x14ac:dyDescent="0.3">
      <c r="A5563" t="s">
        <v>22584</v>
      </c>
      <c r="C5563" t="s">
        <v>22505</v>
      </c>
      <c r="D5563">
        <v>24</v>
      </c>
      <c r="E5563" s="1">
        <v>1093168</v>
      </c>
      <c r="G5563" t="s">
        <v>111</v>
      </c>
      <c r="H5563" t="s">
        <v>22585</v>
      </c>
      <c r="I5563" t="s">
        <v>299</v>
      </c>
      <c r="J5563" t="s">
        <v>300</v>
      </c>
      <c r="K5563" t="s">
        <v>24</v>
      </c>
      <c r="L5563" t="s">
        <v>25</v>
      </c>
      <c r="M5563" t="s">
        <v>232</v>
      </c>
    </row>
    <row r="5564" spans="1:13" x14ac:dyDescent="0.3">
      <c r="A5564" t="s">
        <v>16520</v>
      </c>
      <c r="C5564" t="s">
        <v>16466</v>
      </c>
      <c r="D5564">
        <v>19</v>
      </c>
      <c r="E5564" s="1">
        <v>100000</v>
      </c>
      <c r="G5564" t="s">
        <v>13</v>
      </c>
      <c r="H5564" t="s">
        <v>16521</v>
      </c>
      <c r="I5564" t="s">
        <v>2171</v>
      </c>
      <c r="K5564" t="s">
        <v>2172</v>
      </c>
      <c r="L5564" t="s">
        <v>17</v>
      </c>
      <c r="M5564" t="s">
        <v>450</v>
      </c>
    </row>
    <row r="5565" spans="1:13" x14ac:dyDescent="0.3">
      <c r="A5565" t="s">
        <v>11436</v>
      </c>
      <c r="C5565" t="s">
        <v>11420</v>
      </c>
      <c r="D5565">
        <v>56</v>
      </c>
      <c r="E5565" s="1">
        <v>1500000</v>
      </c>
      <c r="G5565" t="s">
        <v>21</v>
      </c>
      <c r="H5565" t="s">
        <v>5210</v>
      </c>
      <c r="I5565" t="s">
        <v>7255</v>
      </c>
      <c r="J5565" t="s">
        <v>119</v>
      </c>
      <c r="K5565" t="s">
        <v>24</v>
      </c>
      <c r="L5565" t="s">
        <v>25</v>
      </c>
      <c r="M5565" t="s">
        <v>26</v>
      </c>
    </row>
    <row r="5566" spans="1:13" x14ac:dyDescent="0.3">
      <c r="A5566" t="s">
        <v>11436</v>
      </c>
      <c r="C5566" t="s">
        <v>24785</v>
      </c>
      <c r="D5566">
        <v>96</v>
      </c>
      <c r="E5566" s="1">
        <v>15325000</v>
      </c>
      <c r="G5566" t="s">
        <v>21</v>
      </c>
      <c r="H5566" t="s">
        <v>5210</v>
      </c>
      <c r="I5566" t="s">
        <v>7255</v>
      </c>
      <c r="J5566" t="s">
        <v>119</v>
      </c>
      <c r="K5566" t="s">
        <v>24</v>
      </c>
      <c r="L5566" t="s">
        <v>25</v>
      </c>
      <c r="M5566" t="s">
        <v>26</v>
      </c>
    </row>
    <row r="5567" spans="1:13" x14ac:dyDescent="0.3">
      <c r="A5567" t="s">
        <v>11436</v>
      </c>
      <c r="C5567" t="s">
        <v>25127</v>
      </c>
      <c r="D5567">
        <v>60</v>
      </c>
      <c r="E5567" s="1">
        <v>6000</v>
      </c>
      <c r="G5567" t="s">
        <v>21</v>
      </c>
      <c r="H5567" t="s">
        <v>970</v>
      </c>
      <c r="I5567" t="s">
        <v>7255</v>
      </c>
      <c r="J5567" t="s">
        <v>119</v>
      </c>
      <c r="K5567" t="s">
        <v>24</v>
      </c>
      <c r="L5567" t="s">
        <v>25</v>
      </c>
      <c r="M5567" t="s">
        <v>26</v>
      </c>
    </row>
    <row r="5568" spans="1:13" x14ac:dyDescent="0.3">
      <c r="A5568" t="s">
        <v>11436</v>
      </c>
      <c r="C5568" t="s">
        <v>25397</v>
      </c>
      <c r="D5568">
        <v>12</v>
      </c>
      <c r="E5568" s="1">
        <v>1000</v>
      </c>
      <c r="G5568" t="s">
        <v>111</v>
      </c>
      <c r="H5568" t="s">
        <v>970</v>
      </c>
      <c r="I5568" t="s">
        <v>7255</v>
      </c>
      <c r="J5568" t="s">
        <v>119</v>
      </c>
      <c r="K5568" t="s">
        <v>24</v>
      </c>
      <c r="L5568" t="s">
        <v>25</v>
      </c>
      <c r="M5568" t="s">
        <v>87</v>
      </c>
    </row>
    <row r="5569" spans="1:13" x14ac:dyDescent="0.3">
      <c r="A5569" t="s">
        <v>11436</v>
      </c>
      <c r="C5569" t="s">
        <v>18415</v>
      </c>
      <c r="D5569">
        <v>12</v>
      </c>
      <c r="E5569" s="1">
        <v>1000</v>
      </c>
      <c r="G5569" t="s">
        <v>111</v>
      </c>
      <c r="H5569" t="s">
        <v>6121</v>
      </c>
      <c r="I5569" t="s">
        <v>7255</v>
      </c>
      <c r="J5569" t="s">
        <v>119</v>
      </c>
      <c r="K5569" t="s">
        <v>24</v>
      </c>
      <c r="L5569" t="s">
        <v>25</v>
      </c>
      <c r="M5569" t="s">
        <v>87</v>
      </c>
    </row>
    <row r="5570" spans="1:13" x14ac:dyDescent="0.3">
      <c r="A5570" t="s">
        <v>11436</v>
      </c>
      <c r="C5570" t="s">
        <v>31728</v>
      </c>
      <c r="D5570">
        <v>12</v>
      </c>
      <c r="E5570" s="1">
        <v>1000</v>
      </c>
      <c r="G5570" t="s">
        <v>111</v>
      </c>
      <c r="H5570" t="s">
        <v>6121</v>
      </c>
      <c r="I5570" t="s">
        <v>7255</v>
      </c>
      <c r="J5570" t="s">
        <v>119</v>
      </c>
      <c r="K5570" t="s">
        <v>24</v>
      </c>
      <c r="L5570" t="s">
        <v>25</v>
      </c>
      <c r="M5570" t="s">
        <v>87</v>
      </c>
    </row>
    <row r="5571" spans="1:13" x14ac:dyDescent="0.3">
      <c r="A5571" t="s">
        <v>11436</v>
      </c>
      <c r="C5571" t="s">
        <v>14108</v>
      </c>
      <c r="D5571">
        <v>12</v>
      </c>
      <c r="E5571" s="1">
        <v>1000</v>
      </c>
      <c r="G5571" t="s">
        <v>111</v>
      </c>
      <c r="H5571" t="s">
        <v>6121</v>
      </c>
      <c r="I5571" t="s">
        <v>7255</v>
      </c>
      <c r="J5571" t="s">
        <v>119</v>
      </c>
      <c r="K5571" t="s">
        <v>24</v>
      </c>
      <c r="L5571" t="s">
        <v>25</v>
      </c>
      <c r="M5571" t="s">
        <v>87</v>
      </c>
    </row>
    <row r="5572" spans="1:13" x14ac:dyDescent="0.3">
      <c r="A5572" t="s">
        <v>14319</v>
      </c>
      <c r="C5572" t="s">
        <v>14108</v>
      </c>
      <c r="D5572">
        <v>7</v>
      </c>
      <c r="E5572" s="1">
        <v>10854</v>
      </c>
      <c r="G5572" t="s">
        <v>34</v>
      </c>
      <c r="H5572" t="s">
        <v>6143</v>
      </c>
      <c r="I5572" t="s">
        <v>14320</v>
      </c>
      <c r="J5572" t="s">
        <v>433</v>
      </c>
      <c r="K5572" t="s">
        <v>24</v>
      </c>
      <c r="L5572" t="s">
        <v>25</v>
      </c>
      <c r="M5572" t="s">
        <v>6146</v>
      </c>
    </row>
    <row r="5573" spans="1:13" x14ac:dyDescent="0.3">
      <c r="A5573" t="s">
        <v>30609</v>
      </c>
      <c r="C5573" t="s">
        <v>30595</v>
      </c>
      <c r="D5573">
        <v>37</v>
      </c>
      <c r="E5573" s="1">
        <v>350000</v>
      </c>
      <c r="G5573" t="s">
        <v>34</v>
      </c>
      <c r="H5573" t="s">
        <v>30610</v>
      </c>
      <c r="I5573" t="s">
        <v>3994</v>
      </c>
      <c r="K5573" t="s">
        <v>3995</v>
      </c>
      <c r="L5573" t="s">
        <v>133</v>
      </c>
      <c r="M5573" t="s">
        <v>504</v>
      </c>
    </row>
    <row r="5574" spans="1:13" x14ac:dyDescent="0.3">
      <c r="A5574" t="s">
        <v>2498</v>
      </c>
      <c r="C5574" t="s">
        <v>2269</v>
      </c>
      <c r="D5574">
        <v>11</v>
      </c>
      <c r="E5574" s="1">
        <v>1269000</v>
      </c>
      <c r="G5574" t="s">
        <v>13</v>
      </c>
      <c r="H5574" t="s">
        <v>2499</v>
      </c>
      <c r="I5574" t="s">
        <v>679</v>
      </c>
      <c r="J5574" t="s">
        <v>86</v>
      </c>
      <c r="K5574" t="s">
        <v>24</v>
      </c>
      <c r="L5574" t="s">
        <v>17</v>
      </c>
      <c r="M5574" t="s">
        <v>207</v>
      </c>
    </row>
    <row r="5575" spans="1:13" x14ac:dyDescent="0.3">
      <c r="A5575" t="s">
        <v>5049</v>
      </c>
      <c r="C5575" t="s">
        <v>27925</v>
      </c>
      <c r="D5575">
        <v>15</v>
      </c>
      <c r="E5575" s="1">
        <v>849652</v>
      </c>
      <c r="G5575" t="s">
        <v>571</v>
      </c>
      <c r="H5575" t="s">
        <v>28179</v>
      </c>
      <c r="I5575" t="s">
        <v>5051</v>
      </c>
      <c r="K5575" t="s">
        <v>1243</v>
      </c>
      <c r="L5575" t="s">
        <v>17</v>
      </c>
      <c r="M5575" t="s">
        <v>617</v>
      </c>
    </row>
    <row r="5576" spans="1:13" x14ac:dyDescent="0.3">
      <c r="A5576" t="s">
        <v>5049</v>
      </c>
      <c r="C5576" t="s">
        <v>5025</v>
      </c>
      <c r="D5576">
        <v>56</v>
      </c>
      <c r="E5576" s="1">
        <v>2985829</v>
      </c>
      <c r="G5576" t="s">
        <v>34</v>
      </c>
      <c r="H5576" t="s">
        <v>5050</v>
      </c>
      <c r="I5576" t="s">
        <v>5051</v>
      </c>
      <c r="K5576" t="s">
        <v>1243</v>
      </c>
      <c r="L5576" t="s">
        <v>17</v>
      </c>
      <c r="M5576" t="s">
        <v>202</v>
      </c>
    </row>
    <row r="5577" spans="1:13" x14ac:dyDescent="0.3">
      <c r="A5577" t="s">
        <v>5049</v>
      </c>
      <c r="C5577" t="s">
        <v>17183</v>
      </c>
      <c r="D5577">
        <v>54</v>
      </c>
      <c r="E5577" s="1">
        <v>1669775</v>
      </c>
      <c r="G5577" t="s">
        <v>34</v>
      </c>
      <c r="H5577" t="s">
        <v>17196</v>
      </c>
      <c r="I5577" t="s">
        <v>5051</v>
      </c>
      <c r="K5577" t="s">
        <v>1243</v>
      </c>
      <c r="L5577" t="s">
        <v>17</v>
      </c>
      <c r="M5577" t="s">
        <v>202</v>
      </c>
    </row>
    <row r="5578" spans="1:13" x14ac:dyDescent="0.3">
      <c r="A5578" t="s">
        <v>5049</v>
      </c>
      <c r="C5578" t="s">
        <v>7634</v>
      </c>
      <c r="D5578">
        <v>78</v>
      </c>
      <c r="E5578" s="1">
        <v>6291057</v>
      </c>
      <c r="G5578" t="s">
        <v>34</v>
      </c>
      <c r="H5578" t="s">
        <v>7678</v>
      </c>
      <c r="I5578" t="s">
        <v>5051</v>
      </c>
      <c r="K5578" t="s">
        <v>1243</v>
      </c>
      <c r="L5578" t="s">
        <v>115</v>
      </c>
      <c r="M5578" t="s">
        <v>202</v>
      </c>
    </row>
    <row r="5579" spans="1:13" x14ac:dyDescent="0.3">
      <c r="A5579" t="s">
        <v>2460</v>
      </c>
      <c r="C5579" t="s">
        <v>2269</v>
      </c>
      <c r="D5579">
        <v>11</v>
      </c>
      <c r="E5579" s="1">
        <v>799179</v>
      </c>
      <c r="G5579" t="s">
        <v>48</v>
      </c>
      <c r="H5579" t="s">
        <v>2461</v>
      </c>
      <c r="I5579" t="s">
        <v>2462</v>
      </c>
      <c r="J5579" t="s">
        <v>1854</v>
      </c>
      <c r="K5579" t="s">
        <v>51</v>
      </c>
      <c r="L5579" t="s">
        <v>44</v>
      </c>
      <c r="M5579" t="s">
        <v>354</v>
      </c>
    </row>
    <row r="5580" spans="1:13" x14ac:dyDescent="0.3">
      <c r="A5580" t="s">
        <v>2460</v>
      </c>
      <c r="C5580" t="s">
        <v>2269</v>
      </c>
      <c r="D5580">
        <v>5</v>
      </c>
      <c r="E5580" s="1">
        <v>1499987</v>
      </c>
      <c r="G5580" t="s">
        <v>48</v>
      </c>
      <c r="H5580" t="s">
        <v>2669</v>
      </c>
      <c r="I5580" t="s">
        <v>2462</v>
      </c>
      <c r="J5580" t="s">
        <v>1854</v>
      </c>
      <c r="K5580" t="s">
        <v>51</v>
      </c>
      <c r="L5580" t="s">
        <v>44</v>
      </c>
      <c r="M5580" t="s">
        <v>354</v>
      </c>
    </row>
    <row r="5581" spans="1:13" x14ac:dyDescent="0.3">
      <c r="A5581" t="s">
        <v>35982</v>
      </c>
      <c r="C5581" t="s">
        <v>35954</v>
      </c>
      <c r="D5581">
        <v>98</v>
      </c>
      <c r="E5581" s="1">
        <v>35739465</v>
      </c>
      <c r="G5581" t="s">
        <v>34</v>
      </c>
      <c r="H5581" t="s">
        <v>35983</v>
      </c>
      <c r="I5581" t="s">
        <v>70</v>
      </c>
      <c r="J5581" t="s">
        <v>70</v>
      </c>
      <c r="K5581" t="s">
        <v>24</v>
      </c>
      <c r="L5581" t="s">
        <v>170</v>
      </c>
      <c r="M5581" t="s">
        <v>61</v>
      </c>
    </row>
    <row r="5582" spans="1:13" x14ac:dyDescent="0.3">
      <c r="A5582" t="s">
        <v>21253</v>
      </c>
      <c r="C5582" t="s">
        <v>27408</v>
      </c>
      <c r="D5582">
        <v>23</v>
      </c>
      <c r="E5582" s="1">
        <v>500000</v>
      </c>
      <c r="G5582" t="s">
        <v>69</v>
      </c>
      <c r="H5582" t="s">
        <v>27441</v>
      </c>
      <c r="I5582" t="s">
        <v>511</v>
      </c>
      <c r="K5582" t="s">
        <v>512</v>
      </c>
      <c r="L5582" t="s">
        <v>248</v>
      </c>
      <c r="M5582" t="s">
        <v>39</v>
      </c>
    </row>
    <row r="5583" spans="1:13" x14ac:dyDescent="0.3">
      <c r="A5583" t="s">
        <v>21253</v>
      </c>
      <c r="C5583" t="s">
        <v>21173</v>
      </c>
      <c r="D5583">
        <v>32</v>
      </c>
      <c r="E5583" s="1">
        <v>698019</v>
      </c>
      <c r="G5583" t="s">
        <v>69</v>
      </c>
      <c r="H5583" t="s">
        <v>21254</v>
      </c>
      <c r="I5583" t="s">
        <v>511</v>
      </c>
      <c r="K5583" t="s">
        <v>512</v>
      </c>
      <c r="L5583" t="s">
        <v>248</v>
      </c>
      <c r="M5583" t="s">
        <v>39</v>
      </c>
    </row>
    <row r="5584" spans="1:13" x14ac:dyDescent="0.3">
      <c r="A5584" t="s">
        <v>21253</v>
      </c>
      <c r="C5584" t="s">
        <v>35205</v>
      </c>
      <c r="D5584">
        <v>45</v>
      </c>
      <c r="E5584" s="1">
        <v>2050141</v>
      </c>
      <c r="G5584" t="s">
        <v>69</v>
      </c>
      <c r="H5584" t="s">
        <v>35229</v>
      </c>
      <c r="I5584" t="s">
        <v>511</v>
      </c>
      <c r="K5584" t="s">
        <v>512</v>
      </c>
      <c r="L5584" t="s">
        <v>17</v>
      </c>
      <c r="M5584" t="s">
        <v>39</v>
      </c>
    </row>
    <row r="5585" spans="1:13" x14ac:dyDescent="0.3">
      <c r="A5585" t="s">
        <v>36600</v>
      </c>
      <c r="C5585" t="s">
        <v>36503</v>
      </c>
      <c r="D5585">
        <v>3</v>
      </c>
      <c r="E5585" s="1">
        <v>24412</v>
      </c>
      <c r="G5585" t="s">
        <v>34</v>
      </c>
      <c r="H5585" t="s">
        <v>6143</v>
      </c>
      <c r="I5585" t="s">
        <v>36601</v>
      </c>
      <c r="J5585" t="s">
        <v>124</v>
      </c>
      <c r="K5585" t="s">
        <v>24</v>
      </c>
      <c r="L5585" t="s">
        <v>25</v>
      </c>
      <c r="M5585" t="s">
        <v>6146</v>
      </c>
    </row>
    <row r="5586" spans="1:13" x14ac:dyDescent="0.3">
      <c r="A5586" t="s">
        <v>31987</v>
      </c>
      <c r="C5586" t="s">
        <v>31866</v>
      </c>
      <c r="D5586">
        <v>4</v>
      </c>
      <c r="E5586" s="1">
        <v>7724</v>
      </c>
      <c r="G5586" t="s">
        <v>34</v>
      </c>
      <c r="H5586" t="s">
        <v>6143</v>
      </c>
      <c r="I5586" t="s">
        <v>31988</v>
      </c>
      <c r="J5586" t="s">
        <v>732</v>
      </c>
      <c r="K5586" t="s">
        <v>24</v>
      </c>
      <c r="L5586" t="s">
        <v>25</v>
      </c>
      <c r="M5586" t="s">
        <v>6146</v>
      </c>
    </row>
    <row r="5587" spans="1:13" x14ac:dyDescent="0.3">
      <c r="A5587" t="s">
        <v>5080</v>
      </c>
      <c r="C5587" t="s">
        <v>27408</v>
      </c>
      <c r="D5587">
        <v>11</v>
      </c>
      <c r="E5587" s="1">
        <v>75000</v>
      </c>
      <c r="G5587" t="s">
        <v>69</v>
      </c>
      <c r="H5587" t="s">
        <v>27562</v>
      </c>
      <c r="I5587" t="s">
        <v>299</v>
      </c>
      <c r="J5587" t="s">
        <v>300</v>
      </c>
      <c r="K5587" t="s">
        <v>24</v>
      </c>
      <c r="L5587" t="s">
        <v>25</v>
      </c>
      <c r="M5587" t="s">
        <v>221</v>
      </c>
    </row>
    <row r="5588" spans="1:13" x14ac:dyDescent="0.3">
      <c r="A5588" t="s">
        <v>5080</v>
      </c>
      <c r="C5588" t="s">
        <v>5025</v>
      </c>
      <c r="D5588">
        <v>25</v>
      </c>
      <c r="E5588" s="1">
        <v>1300096</v>
      </c>
      <c r="G5588" t="s">
        <v>111</v>
      </c>
      <c r="H5588" t="s">
        <v>5081</v>
      </c>
      <c r="I5588" t="s">
        <v>299</v>
      </c>
      <c r="J5588" t="s">
        <v>300</v>
      </c>
      <c r="K5588" t="s">
        <v>24</v>
      </c>
      <c r="L5588" t="s">
        <v>25</v>
      </c>
      <c r="M5588" t="s">
        <v>120</v>
      </c>
    </row>
    <row r="5589" spans="1:13" x14ac:dyDescent="0.3">
      <c r="A5589" t="s">
        <v>5080</v>
      </c>
      <c r="C5589" t="s">
        <v>16755</v>
      </c>
      <c r="D5589">
        <v>27</v>
      </c>
      <c r="E5589" s="1">
        <v>850053</v>
      </c>
      <c r="G5589" t="s">
        <v>111</v>
      </c>
      <c r="H5589" t="s">
        <v>17114</v>
      </c>
      <c r="I5589" t="s">
        <v>299</v>
      </c>
      <c r="J5589" t="s">
        <v>300</v>
      </c>
      <c r="K5589" t="s">
        <v>24</v>
      </c>
      <c r="L5589" t="s">
        <v>25</v>
      </c>
      <c r="M5589" t="s">
        <v>120</v>
      </c>
    </row>
    <row r="5590" spans="1:13" x14ac:dyDescent="0.3">
      <c r="A5590" t="s">
        <v>20172</v>
      </c>
      <c r="C5590" t="s">
        <v>20121</v>
      </c>
      <c r="D5590">
        <v>2</v>
      </c>
      <c r="E5590" s="1">
        <v>15695</v>
      </c>
      <c r="G5590" t="s">
        <v>34</v>
      </c>
      <c r="H5590" t="s">
        <v>6143</v>
      </c>
      <c r="I5590" t="s">
        <v>20173</v>
      </c>
      <c r="J5590" t="s">
        <v>22</v>
      </c>
      <c r="K5590" t="s">
        <v>24</v>
      </c>
      <c r="L5590" t="s">
        <v>25</v>
      </c>
      <c r="M5590" t="s">
        <v>6146</v>
      </c>
    </row>
    <row r="5591" spans="1:13" x14ac:dyDescent="0.3">
      <c r="A5591" t="s">
        <v>905</v>
      </c>
      <c r="C5591" t="s">
        <v>1852</v>
      </c>
      <c r="D5591">
        <v>30</v>
      </c>
      <c r="E5591" s="1">
        <v>1499596</v>
      </c>
      <c r="G5591" t="s">
        <v>48</v>
      </c>
      <c r="H5591" t="s">
        <v>2006</v>
      </c>
      <c r="I5591" t="s">
        <v>49</v>
      </c>
      <c r="J5591" t="s">
        <v>50</v>
      </c>
      <c r="K5591" t="s">
        <v>51</v>
      </c>
      <c r="L5591" t="s">
        <v>44</v>
      </c>
      <c r="M5591" t="s">
        <v>190</v>
      </c>
    </row>
    <row r="5592" spans="1:13" x14ac:dyDescent="0.3">
      <c r="A5592" t="s">
        <v>905</v>
      </c>
      <c r="C5592" t="s">
        <v>783</v>
      </c>
      <c r="D5592">
        <v>5</v>
      </c>
      <c r="E5592" s="1">
        <v>1471598</v>
      </c>
      <c r="G5592" t="s">
        <v>48</v>
      </c>
      <c r="H5592" t="s">
        <v>906</v>
      </c>
      <c r="I5592" t="s">
        <v>49</v>
      </c>
      <c r="J5592" t="s">
        <v>50</v>
      </c>
      <c r="K5592" t="s">
        <v>51</v>
      </c>
      <c r="L5592" t="s">
        <v>44</v>
      </c>
      <c r="M5592" t="s">
        <v>190</v>
      </c>
    </row>
    <row r="5593" spans="1:13" x14ac:dyDescent="0.3">
      <c r="A5593" t="s">
        <v>3432</v>
      </c>
      <c r="C5593" t="s">
        <v>2957</v>
      </c>
      <c r="D5593">
        <v>20</v>
      </c>
      <c r="E5593" s="1">
        <v>474632</v>
      </c>
      <c r="G5593" t="s">
        <v>48</v>
      </c>
      <c r="H5593" t="s">
        <v>3433</v>
      </c>
      <c r="I5593" t="s">
        <v>2128</v>
      </c>
      <c r="J5593" t="s">
        <v>2128</v>
      </c>
      <c r="K5593" t="s">
        <v>2129</v>
      </c>
      <c r="L5593" t="s">
        <v>38</v>
      </c>
      <c r="M5593" t="s">
        <v>52</v>
      </c>
    </row>
    <row r="5594" spans="1:13" x14ac:dyDescent="0.3">
      <c r="A5594" t="s">
        <v>3505</v>
      </c>
      <c r="C5594" t="s">
        <v>2957</v>
      </c>
      <c r="D5594">
        <v>24</v>
      </c>
      <c r="E5594" s="1">
        <v>600000</v>
      </c>
      <c r="G5594" t="s">
        <v>111</v>
      </c>
      <c r="H5594" t="s">
        <v>3176</v>
      </c>
      <c r="I5594" t="s">
        <v>3506</v>
      </c>
      <c r="J5594" t="s">
        <v>119</v>
      </c>
      <c r="K5594" t="s">
        <v>24</v>
      </c>
      <c r="L5594" t="s">
        <v>25</v>
      </c>
      <c r="M5594" t="s">
        <v>1094</v>
      </c>
    </row>
    <row r="5595" spans="1:13" x14ac:dyDescent="0.3">
      <c r="A5595" t="s">
        <v>3505</v>
      </c>
      <c r="C5595" t="s">
        <v>29922</v>
      </c>
      <c r="D5595">
        <v>24</v>
      </c>
      <c r="E5595" s="1">
        <v>576970</v>
      </c>
      <c r="G5595" t="s">
        <v>748</v>
      </c>
      <c r="H5595" t="s">
        <v>30195</v>
      </c>
      <c r="I5595" t="s">
        <v>3506</v>
      </c>
      <c r="J5595" t="s">
        <v>119</v>
      </c>
      <c r="K5595" t="s">
        <v>24</v>
      </c>
      <c r="L5595" t="s">
        <v>25</v>
      </c>
      <c r="M5595" t="s">
        <v>1397</v>
      </c>
    </row>
    <row r="5596" spans="1:13" x14ac:dyDescent="0.3">
      <c r="A5596" t="s">
        <v>3505</v>
      </c>
      <c r="C5596" t="s">
        <v>22248</v>
      </c>
      <c r="D5596">
        <v>12</v>
      </c>
      <c r="E5596" s="1">
        <v>50000</v>
      </c>
      <c r="G5596" t="s">
        <v>111</v>
      </c>
      <c r="H5596" t="s">
        <v>22411</v>
      </c>
      <c r="I5596" t="s">
        <v>3506</v>
      </c>
      <c r="J5596" t="s">
        <v>119</v>
      </c>
      <c r="K5596" t="s">
        <v>24</v>
      </c>
      <c r="L5596" t="s">
        <v>25</v>
      </c>
      <c r="M5596" t="s">
        <v>120</v>
      </c>
    </row>
    <row r="5597" spans="1:13" x14ac:dyDescent="0.3">
      <c r="A5597" t="s">
        <v>15158</v>
      </c>
      <c r="C5597" t="s">
        <v>15008</v>
      </c>
      <c r="D5597">
        <v>4</v>
      </c>
      <c r="E5597" s="1">
        <v>7754</v>
      </c>
      <c r="G5597" t="s">
        <v>34</v>
      </c>
      <c r="H5597" t="s">
        <v>6143</v>
      </c>
      <c r="I5597" t="s">
        <v>15159</v>
      </c>
      <c r="J5597" t="s">
        <v>761</v>
      </c>
      <c r="K5597" t="s">
        <v>24</v>
      </c>
      <c r="L5597" t="s">
        <v>25</v>
      </c>
      <c r="M5597" t="s">
        <v>6146</v>
      </c>
    </row>
    <row r="5598" spans="1:13" x14ac:dyDescent="0.3">
      <c r="A5598" t="s">
        <v>3491</v>
      </c>
      <c r="C5598" t="s">
        <v>2957</v>
      </c>
      <c r="D5598">
        <v>18</v>
      </c>
      <c r="E5598" s="1">
        <v>150000</v>
      </c>
      <c r="G5598" t="s">
        <v>69</v>
      </c>
      <c r="H5598" t="s">
        <v>77</v>
      </c>
      <c r="I5598" t="s">
        <v>22</v>
      </c>
      <c r="J5598" t="s">
        <v>23</v>
      </c>
      <c r="K5598" t="s">
        <v>24</v>
      </c>
      <c r="L5598" t="s">
        <v>25</v>
      </c>
      <c r="M5598" t="s">
        <v>221</v>
      </c>
    </row>
    <row r="5599" spans="1:13" x14ac:dyDescent="0.3">
      <c r="A5599" t="s">
        <v>3491</v>
      </c>
      <c r="C5599" t="s">
        <v>28282</v>
      </c>
      <c r="D5599">
        <v>13</v>
      </c>
      <c r="E5599" s="1">
        <v>15000</v>
      </c>
      <c r="G5599" t="s">
        <v>69</v>
      </c>
      <c r="H5599" t="s">
        <v>68</v>
      </c>
      <c r="I5599" t="s">
        <v>22</v>
      </c>
      <c r="J5599" t="s">
        <v>23</v>
      </c>
      <c r="K5599" t="s">
        <v>24</v>
      </c>
      <c r="L5599" t="s">
        <v>25</v>
      </c>
      <c r="M5599" t="s">
        <v>221</v>
      </c>
    </row>
    <row r="5600" spans="1:13" x14ac:dyDescent="0.3">
      <c r="A5600" t="s">
        <v>3491</v>
      </c>
      <c r="C5600" t="s">
        <v>28715</v>
      </c>
      <c r="D5600">
        <v>4</v>
      </c>
      <c r="E5600" s="1">
        <v>25000</v>
      </c>
      <c r="G5600" t="s">
        <v>69</v>
      </c>
      <c r="H5600" t="s">
        <v>28858</v>
      </c>
      <c r="I5600" t="s">
        <v>22</v>
      </c>
      <c r="J5600" t="s">
        <v>23</v>
      </c>
      <c r="K5600" t="s">
        <v>24</v>
      </c>
      <c r="L5600" t="s">
        <v>25</v>
      </c>
      <c r="M5600" t="s">
        <v>221</v>
      </c>
    </row>
    <row r="5601" spans="1:13" x14ac:dyDescent="0.3">
      <c r="A5601" t="s">
        <v>3491</v>
      </c>
      <c r="C5601" t="s">
        <v>30595</v>
      </c>
      <c r="D5601">
        <v>4</v>
      </c>
      <c r="E5601" s="1">
        <v>25000</v>
      </c>
      <c r="G5601" t="s">
        <v>69</v>
      </c>
      <c r="H5601" t="s">
        <v>30699</v>
      </c>
      <c r="I5601" t="s">
        <v>22</v>
      </c>
      <c r="J5601" t="s">
        <v>23</v>
      </c>
      <c r="K5601" t="s">
        <v>24</v>
      </c>
      <c r="L5601" t="s">
        <v>25</v>
      </c>
      <c r="M5601" t="s">
        <v>221</v>
      </c>
    </row>
    <row r="5602" spans="1:13" x14ac:dyDescent="0.3">
      <c r="A5602" t="s">
        <v>3491</v>
      </c>
      <c r="C5602" t="s">
        <v>34627</v>
      </c>
      <c r="D5602">
        <v>2</v>
      </c>
      <c r="E5602" s="1">
        <v>10000</v>
      </c>
      <c r="G5602" t="s">
        <v>21</v>
      </c>
      <c r="H5602" t="s">
        <v>970</v>
      </c>
      <c r="I5602" t="s">
        <v>22</v>
      </c>
      <c r="J5602" t="s">
        <v>23</v>
      </c>
      <c r="K5602" t="s">
        <v>24</v>
      </c>
      <c r="L5602" t="s">
        <v>25</v>
      </c>
      <c r="M5602" t="s">
        <v>26</v>
      </c>
    </row>
    <row r="5603" spans="1:13" x14ac:dyDescent="0.3">
      <c r="A5603" t="s">
        <v>25778</v>
      </c>
      <c r="C5603" t="s">
        <v>25723</v>
      </c>
      <c r="D5603">
        <v>12</v>
      </c>
      <c r="E5603" s="1">
        <v>10000</v>
      </c>
      <c r="G5603" t="s">
        <v>21</v>
      </c>
      <c r="H5603" t="s">
        <v>970</v>
      </c>
      <c r="I5603" t="s">
        <v>5387</v>
      </c>
      <c r="J5603" t="s">
        <v>165</v>
      </c>
      <c r="K5603" t="s">
        <v>24</v>
      </c>
      <c r="L5603" t="s">
        <v>25</v>
      </c>
      <c r="M5603" t="s">
        <v>26</v>
      </c>
    </row>
    <row r="5604" spans="1:13" x14ac:dyDescent="0.3">
      <c r="A5604" t="s">
        <v>741</v>
      </c>
      <c r="C5604" t="s">
        <v>597</v>
      </c>
      <c r="D5604">
        <v>24</v>
      </c>
      <c r="E5604" s="1">
        <v>162022</v>
      </c>
      <c r="G5604" t="s">
        <v>69</v>
      </c>
      <c r="H5604" t="s">
        <v>742</v>
      </c>
      <c r="I5604" t="s">
        <v>22</v>
      </c>
      <c r="J5604" t="s">
        <v>23</v>
      </c>
      <c r="K5604" t="s">
        <v>24</v>
      </c>
      <c r="L5604" t="s">
        <v>25</v>
      </c>
      <c r="M5604" t="s">
        <v>221</v>
      </c>
    </row>
    <row r="5605" spans="1:13" x14ac:dyDescent="0.3">
      <c r="A5605" t="s">
        <v>741</v>
      </c>
      <c r="C5605" t="s">
        <v>28282</v>
      </c>
      <c r="D5605">
        <v>12</v>
      </c>
      <c r="E5605" s="1">
        <v>30000</v>
      </c>
      <c r="G5605" t="s">
        <v>69</v>
      </c>
      <c r="H5605" t="s">
        <v>970</v>
      </c>
      <c r="I5605" t="s">
        <v>22</v>
      </c>
      <c r="J5605" t="s">
        <v>23</v>
      </c>
      <c r="K5605" t="s">
        <v>24</v>
      </c>
      <c r="L5605" t="s">
        <v>25</v>
      </c>
      <c r="M5605" t="s">
        <v>221</v>
      </c>
    </row>
    <row r="5606" spans="1:13" x14ac:dyDescent="0.3">
      <c r="A5606" t="s">
        <v>741</v>
      </c>
      <c r="C5606" t="s">
        <v>27194</v>
      </c>
      <c r="D5606">
        <v>6</v>
      </c>
      <c r="E5606" s="1">
        <v>25000</v>
      </c>
      <c r="G5606" t="s">
        <v>69</v>
      </c>
      <c r="H5606" t="s">
        <v>27389</v>
      </c>
      <c r="I5606" t="s">
        <v>22</v>
      </c>
      <c r="J5606" t="s">
        <v>23</v>
      </c>
      <c r="K5606" t="s">
        <v>24</v>
      </c>
      <c r="L5606" t="s">
        <v>25</v>
      </c>
      <c r="M5606" t="s">
        <v>221</v>
      </c>
    </row>
    <row r="5607" spans="1:13" x14ac:dyDescent="0.3">
      <c r="A5607" t="s">
        <v>741</v>
      </c>
      <c r="C5607" t="s">
        <v>30595</v>
      </c>
      <c r="D5607">
        <v>4</v>
      </c>
      <c r="E5607" s="1">
        <v>25000</v>
      </c>
      <c r="G5607" t="s">
        <v>69</v>
      </c>
      <c r="H5607" t="s">
        <v>30698</v>
      </c>
      <c r="I5607" t="s">
        <v>22</v>
      </c>
      <c r="J5607" t="s">
        <v>23</v>
      </c>
      <c r="K5607" t="s">
        <v>24</v>
      </c>
      <c r="L5607" t="s">
        <v>25</v>
      </c>
      <c r="M5607" t="s">
        <v>221</v>
      </c>
    </row>
    <row r="5608" spans="1:13" x14ac:dyDescent="0.3">
      <c r="A5608" t="s">
        <v>741</v>
      </c>
      <c r="C5608" t="s">
        <v>4681</v>
      </c>
      <c r="D5608">
        <v>2</v>
      </c>
      <c r="E5608" s="1">
        <v>75000</v>
      </c>
      <c r="G5608" t="s">
        <v>69</v>
      </c>
      <c r="H5608" t="s">
        <v>4836</v>
      </c>
      <c r="I5608" t="s">
        <v>22</v>
      </c>
      <c r="J5608" t="s">
        <v>23</v>
      </c>
      <c r="K5608" t="s">
        <v>24</v>
      </c>
      <c r="L5608" t="s">
        <v>25</v>
      </c>
      <c r="M5608" t="s">
        <v>221</v>
      </c>
    </row>
    <row r="5609" spans="1:13" x14ac:dyDescent="0.3">
      <c r="A5609" t="s">
        <v>741</v>
      </c>
      <c r="C5609" t="s">
        <v>16466</v>
      </c>
      <c r="D5609">
        <v>26</v>
      </c>
      <c r="E5609" s="1">
        <v>395001</v>
      </c>
      <c r="G5609" t="s">
        <v>69</v>
      </c>
      <c r="H5609" t="s">
        <v>16536</v>
      </c>
      <c r="I5609" t="s">
        <v>22</v>
      </c>
      <c r="J5609" t="s">
        <v>23</v>
      </c>
      <c r="K5609" t="s">
        <v>24</v>
      </c>
      <c r="L5609" t="s">
        <v>25</v>
      </c>
      <c r="M5609" t="s">
        <v>221</v>
      </c>
    </row>
    <row r="5610" spans="1:13" x14ac:dyDescent="0.3">
      <c r="A5610" t="s">
        <v>741</v>
      </c>
      <c r="C5610" t="s">
        <v>8196</v>
      </c>
      <c r="D5610">
        <v>26</v>
      </c>
      <c r="E5610" s="1">
        <v>360714</v>
      </c>
      <c r="G5610" t="s">
        <v>69</v>
      </c>
      <c r="H5610" t="s">
        <v>8456</v>
      </c>
      <c r="I5610" t="s">
        <v>22</v>
      </c>
      <c r="J5610" t="s">
        <v>23</v>
      </c>
      <c r="K5610" t="s">
        <v>24</v>
      </c>
      <c r="L5610" t="s">
        <v>25</v>
      </c>
      <c r="M5610" t="s">
        <v>221</v>
      </c>
    </row>
    <row r="5611" spans="1:13" x14ac:dyDescent="0.3">
      <c r="A5611" t="s">
        <v>741</v>
      </c>
      <c r="C5611" t="s">
        <v>33755</v>
      </c>
      <c r="D5611">
        <v>20</v>
      </c>
      <c r="E5611" s="1">
        <v>362426</v>
      </c>
      <c r="G5611" t="s">
        <v>69</v>
      </c>
      <c r="H5611" t="s">
        <v>33785</v>
      </c>
      <c r="I5611" t="s">
        <v>22</v>
      </c>
      <c r="J5611" t="s">
        <v>23</v>
      </c>
      <c r="K5611" t="s">
        <v>24</v>
      </c>
      <c r="L5611" t="s">
        <v>25</v>
      </c>
      <c r="M5611" t="s">
        <v>7715</v>
      </c>
    </row>
    <row r="5612" spans="1:13" x14ac:dyDescent="0.3">
      <c r="A5612" t="s">
        <v>8762</v>
      </c>
      <c r="C5612" t="s">
        <v>23856</v>
      </c>
      <c r="D5612">
        <v>1</v>
      </c>
      <c r="E5612" s="1">
        <v>5000</v>
      </c>
      <c r="G5612" t="s">
        <v>21</v>
      </c>
      <c r="H5612" t="s">
        <v>68</v>
      </c>
      <c r="I5612" t="s">
        <v>22</v>
      </c>
      <c r="J5612" t="s">
        <v>23</v>
      </c>
      <c r="K5612" t="s">
        <v>24</v>
      </c>
      <c r="L5612" t="s">
        <v>25</v>
      </c>
      <c r="M5612" t="s">
        <v>26</v>
      </c>
    </row>
    <row r="5613" spans="1:13" x14ac:dyDescent="0.3">
      <c r="A5613" t="s">
        <v>8762</v>
      </c>
      <c r="C5613" t="s">
        <v>16466</v>
      </c>
      <c r="D5613">
        <v>1</v>
      </c>
      <c r="E5613" s="1">
        <v>5000</v>
      </c>
      <c r="G5613" t="s">
        <v>21</v>
      </c>
      <c r="H5613" t="s">
        <v>77</v>
      </c>
      <c r="I5613" t="s">
        <v>22</v>
      </c>
      <c r="J5613" t="s">
        <v>23</v>
      </c>
      <c r="K5613" t="s">
        <v>24</v>
      </c>
      <c r="L5613" t="s">
        <v>25</v>
      </c>
      <c r="M5613" t="s">
        <v>26</v>
      </c>
    </row>
    <row r="5614" spans="1:13" x14ac:dyDescent="0.3">
      <c r="A5614" t="s">
        <v>8762</v>
      </c>
      <c r="C5614" t="s">
        <v>11420</v>
      </c>
      <c r="D5614">
        <v>1</v>
      </c>
      <c r="E5614" s="1">
        <v>10000</v>
      </c>
      <c r="G5614" t="s">
        <v>21</v>
      </c>
      <c r="H5614" t="s">
        <v>970</v>
      </c>
      <c r="I5614" t="s">
        <v>22</v>
      </c>
      <c r="J5614" t="s">
        <v>23</v>
      </c>
      <c r="K5614" t="s">
        <v>24</v>
      </c>
      <c r="L5614" t="s">
        <v>25</v>
      </c>
      <c r="M5614" t="s">
        <v>26</v>
      </c>
    </row>
    <row r="5615" spans="1:13" x14ac:dyDescent="0.3">
      <c r="A5615" t="s">
        <v>8762</v>
      </c>
      <c r="C5615" t="s">
        <v>10083</v>
      </c>
      <c r="D5615">
        <v>1</v>
      </c>
      <c r="E5615" s="1">
        <v>5000</v>
      </c>
      <c r="G5615" t="s">
        <v>21</v>
      </c>
      <c r="H5615" t="s">
        <v>970</v>
      </c>
      <c r="I5615" t="s">
        <v>22</v>
      </c>
      <c r="J5615" t="s">
        <v>23</v>
      </c>
      <c r="K5615" t="s">
        <v>24</v>
      </c>
      <c r="L5615" t="s">
        <v>17</v>
      </c>
      <c r="M5615" t="s">
        <v>26</v>
      </c>
    </row>
    <row r="5616" spans="1:13" x14ac:dyDescent="0.3">
      <c r="A5616" t="s">
        <v>8762</v>
      </c>
      <c r="C5616" t="s">
        <v>8666</v>
      </c>
      <c r="D5616">
        <v>1</v>
      </c>
      <c r="E5616" s="1">
        <v>5000</v>
      </c>
      <c r="G5616" t="s">
        <v>21</v>
      </c>
      <c r="H5616" t="s">
        <v>970</v>
      </c>
      <c r="I5616" t="s">
        <v>22</v>
      </c>
      <c r="J5616" t="s">
        <v>23</v>
      </c>
      <c r="K5616" t="s">
        <v>24</v>
      </c>
      <c r="L5616" t="s">
        <v>25</v>
      </c>
      <c r="M5616" t="s">
        <v>26</v>
      </c>
    </row>
    <row r="5617" spans="1:13" x14ac:dyDescent="0.3">
      <c r="A5617" t="s">
        <v>8762</v>
      </c>
      <c r="C5617" t="s">
        <v>34470</v>
      </c>
      <c r="D5617">
        <v>2</v>
      </c>
      <c r="E5617" s="1">
        <v>2500</v>
      </c>
      <c r="G5617" t="s">
        <v>21</v>
      </c>
      <c r="H5617" t="s">
        <v>970</v>
      </c>
      <c r="I5617" t="s">
        <v>22</v>
      </c>
      <c r="J5617" t="s">
        <v>23</v>
      </c>
      <c r="K5617" t="s">
        <v>24</v>
      </c>
      <c r="L5617" t="s">
        <v>25</v>
      </c>
      <c r="M5617" t="s">
        <v>26</v>
      </c>
    </row>
    <row r="5618" spans="1:13" x14ac:dyDescent="0.3">
      <c r="A5618" t="s">
        <v>8762</v>
      </c>
      <c r="C5618" t="s">
        <v>33438</v>
      </c>
      <c r="D5618">
        <v>4</v>
      </c>
      <c r="E5618" s="1">
        <v>10000</v>
      </c>
      <c r="G5618" t="s">
        <v>21</v>
      </c>
      <c r="H5618" t="s">
        <v>970</v>
      </c>
      <c r="I5618" t="s">
        <v>22</v>
      </c>
      <c r="J5618" t="s">
        <v>23</v>
      </c>
      <c r="K5618" t="s">
        <v>24</v>
      </c>
      <c r="L5618" t="s">
        <v>25</v>
      </c>
      <c r="M5618" t="s">
        <v>26</v>
      </c>
    </row>
    <row r="5619" spans="1:13" x14ac:dyDescent="0.3">
      <c r="A5619" t="s">
        <v>8762</v>
      </c>
      <c r="C5619" t="s">
        <v>37626</v>
      </c>
      <c r="D5619">
        <v>12</v>
      </c>
      <c r="E5619" s="1">
        <v>24581</v>
      </c>
      <c r="G5619" t="s">
        <v>48</v>
      </c>
      <c r="H5619" t="s">
        <v>970</v>
      </c>
      <c r="I5619" t="s">
        <v>22</v>
      </c>
      <c r="J5619" t="s">
        <v>23</v>
      </c>
      <c r="K5619" t="s">
        <v>24</v>
      </c>
      <c r="L5619" t="s">
        <v>17</v>
      </c>
      <c r="M5619" t="s">
        <v>190</v>
      </c>
    </row>
    <row r="5620" spans="1:13" x14ac:dyDescent="0.3">
      <c r="A5620" t="s">
        <v>8762</v>
      </c>
      <c r="C5620" t="s">
        <v>36219</v>
      </c>
      <c r="D5620">
        <v>12</v>
      </c>
      <c r="E5620" s="1">
        <v>10000</v>
      </c>
      <c r="G5620" t="s">
        <v>21</v>
      </c>
      <c r="H5620" t="s">
        <v>970</v>
      </c>
      <c r="I5620" t="s">
        <v>22</v>
      </c>
      <c r="J5620" t="s">
        <v>23</v>
      </c>
      <c r="K5620" t="s">
        <v>24</v>
      </c>
      <c r="L5620" t="s">
        <v>25</v>
      </c>
      <c r="M5620" t="s">
        <v>26</v>
      </c>
    </row>
    <row r="5621" spans="1:13" x14ac:dyDescent="0.3">
      <c r="A5621" t="s">
        <v>30965</v>
      </c>
      <c r="C5621" t="s">
        <v>30851</v>
      </c>
      <c r="D5621">
        <v>18</v>
      </c>
      <c r="E5621" s="1">
        <v>100000</v>
      </c>
      <c r="G5621" t="s">
        <v>13</v>
      </c>
      <c r="H5621" t="s">
        <v>30966</v>
      </c>
      <c r="I5621" t="s">
        <v>30967</v>
      </c>
      <c r="K5621" t="s">
        <v>56</v>
      </c>
      <c r="L5621" t="s">
        <v>17</v>
      </c>
      <c r="M5621" t="s">
        <v>450</v>
      </c>
    </row>
    <row r="5622" spans="1:13" x14ac:dyDescent="0.3">
      <c r="A5622" t="s">
        <v>31622</v>
      </c>
      <c r="C5622" t="s">
        <v>31493</v>
      </c>
      <c r="D5622">
        <v>5</v>
      </c>
      <c r="E5622" s="1">
        <v>18358</v>
      </c>
      <c r="G5622" t="s">
        <v>34</v>
      </c>
      <c r="H5622" t="s">
        <v>6143</v>
      </c>
      <c r="I5622" t="s">
        <v>31623</v>
      </c>
      <c r="J5622" t="s">
        <v>311</v>
      </c>
      <c r="K5622" t="s">
        <v>24</v>
      </c>
      <c r="L5622" t="s">
        <v>25</v>
      </c>
      <c r="M5622" t="s">
        <v>6146</v>
      </c>
    </row>
    <row r="5623" spans="1:13" x14ac:dyDescent="0.3">
      <c r="A5623" t="s">
        <v>162</v>
      </c>
      <c r="C5623" t="s">
        <v>14</v>
      </c>
      <c r="D5623">
        <v>15</v>
      </c>
      <c r="E5623" s="1">
        <v>1119412</v>
      </c>
      <c r="G5623" t="s">
        <v>13</v>
      </c>
      <c r="H5623" t="s">
        <v>163</v>
      </c>
      <c r="I5623" t="s">
        <v>164</v>
      </c>
      <c r="J5623" t="s">
        <v>165</v>
      </c>
      <c r="K5623" t="s">
        <v>24</v>
      </c>
      <c r="L5623" t="s">
        <v>17</v>
      </c>
      <c r="M5623" t="s">
        <v>87</v>
      </c>
    </row>
    <row r="5624" spans="1:13" x14ac:dyDescent="0.3">
      <c r="A5624" t="s">
        <v>35940</v>
      </c>
      <c r="C5624" t="s">
        <v>35729</v>
      </c>
      <c r="D5624">
        <v>29</v>
      </c>
      <c r="E5624" s="1">
        <v>4410459</v>
      </c>
      <c r="G5624" t="s">
        <v>34</v>
      </c>
      <c r="H5624" t="s">
        <v>35941</v>
      </c>
      <c r="I5624" t="s">
        <v>22</v>
      </c>
      <c r="J5624" t="s">
        <v>23</v>
      </c>
      <c r="K5624" t="s">
        <v>24</v>
      </c>
      <c r="L5624" t="s">
        <v>25</v>
      </c>
      <c r="M5624" t="s">
        <v>6146</v>
      </c>
    </row>
    <row r="5625" spans="1:13" x14ac:dyDescent="0.3">
      <c r="A5625" t="s">
        <v>125</v>
      </c>
      <c r="C5625" t="s">
        <v>1852</v>
      </c>
      <c r="D5625">
        <v>34</v>
      </c>
      <c r="E5625" s="1">
        <v>4750442</v>
      </c>
      <c r="G5625" t="s">
        <v>111</v>
      </c>
      <c r="H5625" t="s">
        <v>1360</v>
      </c>
      <c r="I5625" t="s">
        <v>126</v>
      </c>
      <c r="J5625" t="s">
        <v>119</v>
      </c>
      <c r="K5625" t="s">
        <v>24</v>
      </c>
      <c r="L5625" t="s">
        <v>25</v>
      </c>
      <c r="M5625" t="s">
        <v>120</v>
      </c>
    </row>
    <row r="5626" spans="1:13" x14ac:dyDescent="0.3">
      <c r="A5626" t="s">
        <v>125</v>
      </c>
      <c r="C5626" t="s">
        <v>1275</v>
      </c>
      <c r="D5626">
        <v>14</v>
      </c>
      <c r="E5626" s="1">
        <v>1000000</v>
      </c>
      <c r="G5626" t="s">
        <v>111</v>
      </c>
      <c r="H5626" t="s">
        <v>1361</v>
      </c>
      <c r="I5626" t="s">
        <v>126</v>
      </c>
      <c r="J5626" t="s">
        <v>119</v>
      </c>
      <c r="K5626" t="s">
        <v>24</v>
      </c>
      <c r="L5626" t="s">
        <v>25</v>
      </c>
      <c r="M5626" t="s">
        <v>120</v>
      </c>
    </row>
    <row r="5627" spans="1:13" x14ac:dyDescent="0.3">
      <c r="A5627" t="s">
        <v>125</v>
      </c>
      <c r="C5627" t="s">
        <v>14</v>
      </c>
      <c r="D5627">
        <v>6</v>
      </c>
      <c r="E5627" s="1">
        <v>250000</v>
      </c>
      <c r="G5627" t="s">
        <v>111</v>
      </c>
      <c r="H5627" t="s">
        <v>117</v>
      </c>
      <c r="I5627" t="s">
        <v>126</v>
      </c>
      <c r="J5627" t="s">
        <v>119</v>
      </c>
      <c r="K5627" t="s">
        <v>24</v>
      </c>
      <c r="L5627" t="s">
        <v>25</v>
      </c>
      <c r="M5627" t="s">
        <v>120</v>
      </c>
    </row>
    <row r="5628" spans="1:13" x14ac:dyDescent="0.3">
      <c r="A5628" t="s">
        <v>125</v>
      </c>
      <c r="C5628" t="s">
        <v>227</v>
      </c>
      <c r="D5628">
        <v>4</v>
      </c>
      <c r="E5628" s="1">
        <v>100000</v>
      </c>
      <c r="G5628" t="s">
        <v>111</v>
      </c>
      <c r="H5628" t="s">
        <v>158</v>
      </c>
      <c r="I5628" t="s">
        <v>126</v>
      </c>
      <c r="J5628" t="s">
        <v>119</v>
      </c>
      <c r="K5628" t="s">
        <v>24</v>
      </c>
      <c r="L5628" t="s">
        <v>25</v>
      </c>
      <c r="M5628" t="s">
        <v>120</v>
      </c>
    </row>
    <row r="5629" spans="1:13" x14ac:dyDescent="0.3">
      <c r="A5629" t="s">
        <v>125</v>
      </c>
      <c r="C5629" t="s">
        <v>29426</v>
      </c>
      <c r="D5629">
        <v>30</v>
      </c>
      <c r="E5629" s="1">
        <v>999968</v>
      </c>
      <c r="G5629" t="s">
        <v>111</v>
      </c>
      <c r="H5629" t="s">
        <v>28631</v>
      </c>
      <c r="I5629" t="s">
        <v>126</v>
      </c>
      <c r="J5629" t="s">
        <v>119</v>
      </c>
      <c r="K5629" t="s">
        <v>24</v>
      </c>
      <c r="L5629" t="s">
        <v>25</v>
      </c>
      <c r="M5629" t="s">
        <v>120</v>
      </c>
    </row>
    <row r="5630" spans="1:13" x14ac:dyDescent="0.3">
      <c r="A5630" t="s">
        <v>125</v>
      </c>
      <c r="C5630" t="s">
        <v>34627</v>
      </c>
      <c r="D5630">
        <v>45</v>
      </c>
      <c r="E5630" s="1">
        <v>1200007</v>
      </c>
      <c r="G5630" t="s">
        <v>111</v>
      </c>
      <c r="H5630" t="s">
        <v>34661</v>
      </c>
      <c r="I5630" t="s">
        <v>126</v>
      </c>
      <c r="J5630" t="s">
        <v>119</v>
      </c>
      <c r="K5630" t="s">
        <v>24</v>
      </c>
      <c r="L5630" t="s">
        <v>25</v>
      </c>
      <c r="M5630" t="s">
        <v>120</v>
      </c>
    </row>
    <row r="5631" spans="1:13" x14ac:dyDescent="0.3">
      <c r="A5631" t="s">
        <v>10382</v>
      </c>
      <c r="C5631" t="s">
        <v>10275</v>
      </c>
      <c r="D5631">
        <v>18</v>
      </c>
      <c r="E5631" s="1">
        <v>499375</v>
      </c>
      <c r="G5631" t="s">
        <v>111</v>
      </c>
      <c r="H5631" t="s">
        <v>10383</v>
      </c>
      <c r="I5631" t="s">
        <v>85</v>
      </c>
      <c r="J5631" t="s">
        <v>86</v>
      </c>
      <c r="K5631" t="s">
        <v>24</v>
      </c>
      <c r="L5631" t="s">
        <v>25</v>
      </c>
      <c r="M5631" t="s">
        <v>120</v>
      </c>
    </row>
    <row r="5632" spans="1:13" x14ac:dyDescent="0.3">
      <c r="A5632" t="s">
        <v>27501</v>
      </c>
      <c r="C5632" t="s">
        <v>27408</v>
      </c>
      <c r="D5632">
        <v>18</v>
      </c>
      <c r="E5632" s="1">
        <v>100000</v>
      </c>
      <c r="G5632" t="s">
        <v>34</v>
      </c>
      <c r="H5632" t="s">
        <v>27502</v>
      </c>
      <c r="I5632" t="s">
        <v>22</v>
      </c>
      <c r="J5632" t="s">
        <v>23</v>
      </c>
      <c r="K5632" t="s">
        <v>24</v>
      </c>
      <c r="L5632" t="s">
        <v>17</v>
      </c>
      <c r="M5632" t="s">
        <v>217</v>
      </c>
    </row>
    <row r="5633" spans="1:13" x14ac:dyDescent="0.3">
      <c r="A5633" t="s">
        <v>25504</v>
      </c>
      <c r="C5633" t="s">
        <v>25397</v>
      </c>
      <c r="D5633">
        <v>1</v>
      </c>
      <c r="E5633" s="1">
        <v>2580</v>
      </c>
      <c r="G5633" t="s">
        <v>34</v>
      </c>
      <c r="H5633" t="s">
        <v>6143</v>
      </c>
      <c r="I5633" t="s">
        <v>6851</v>
      </c>
      <c r="J5633" t="s">
        <v>1145</v>
      </c>
      <c r="K5633" t="s">
        <v>24</v>
      </c>
      <c r="L5633" t="s">
        <v>25</v>
      </c>
      <c r="M5633" t="s">
        <v>6146</v>
      </c>
    </row>
    <row r="5634" spans="1:13" x14ac:dyDescent="0.3">
      <c r="A5634" t="s">
        <v>1715</v>
      </c>
      <c r="C5634" t="s">
        <v>1558</v>
      </c>
      <c r="D5634">
        <v>24</v>
      </c>
      <c r="E5634" s="1">
        <v>399997</v>
      </c>
      <c r="G5634" t="s">
        <v>111</v>
      </c>
      <c r="H5634" t="s">
        <v>1716</v>
      </c>
      <c r="I5634" t="s">
        <v>1144</v>
      </c>
      <c r="J5634" t="s">
        <v>1145</v>
      </c>
      <c r="K5634" t="s">
        <v>24</v>
      </c>
      <c r="L5634" t="s">
        <v>25</v>
      </c>
      <c r="M5634" t="s">
        <v>120</v>
      </c>
    </row>
    <row r="5635" spans="1:13" x14ac:dyDescent="0.3">
      <c r="A5635" t="s">
        <v>1715</v>
      </c>
      <c r="C5635" t="s">
        <v>29922</v>
      </c>
      <c r="D5635">
        <v>57</v>
      </c>
      <c r="E5635" s="1">
        <v>4959007</v>
      </c>
      <c r="G5635" t="s">
        <v>111</v>
      </c>
      <c r="H5635" t="s">
        <v>27278</v>
      </c>
      <c r="I5635" t="s">
        <v>1144</v>
      </c>
      <c r="J5635" t="s">
        <v>1145</v>
      </c>
      <c r="K5635" t="s">
        <v>24</v>
      </c>
      <c r="L5635" t="s">
        <v>25</v>
      </c>
      <c r="M5635" t="s">
        <v>120</v>
      </c>
    </row>
    <row r="5636" spans="1:13" x14ac:dyDescent="0.3">
      <c r="A5636" t="s">
        <v>25249</v>
      </c>
      <c r="C5636" t="s">
        <v>25248</v>
      </c>
      <c r="D5636">
        <v>36</v>
      </c>
      <c r="E5636" s="1">
        <v>163680</v>
      </c>
      <c r="G5636" t="s">
        <v>34</v>
      </c>
      <c r="H5636" t="s">
        <v>18482</v>
      </c>
      <c r="I5636" t="s">
        <v>6851</v>
      </c>
      <c r="J5636" t="s">
        <v>1145</v>
      </c>
      <c r="K5636" t="s">
        <v>24</v>
      </c>
      <c r="L5636" t="s">
        <v>25</v>
      </c>
      <c r="M5636" t="s">
        <v>6146</v>
      </c>
    </row>
    <row r="5637" spans="1:13" x14ac:dyDescent="0.3">
      <c r="A5637" t="s">
        <v>25249</v>
      </c>
      <c r="C5637" t="s">
        <v>25665</v>
      </c>
      <c r="D5637">
        <v>12</v>
      </c>
      <c r="E5637" s="1">
        <v>18150</v>
      </c>
      <c r="G5637" t="s">
        <v>34</v>
      </c>
      <c r="H5637" t="s">
        <v>18412</v>
      </c>
      <c r="I5637" t="s">
        <v>6851</v>
      </c>
      <c r="J5637" t="s">
        <v>1145</v>
      </c>
      <c r="K5637" t="s">
        <v>24</v>
      </c>
      <c r="L5637" t="s">
        <v>25</v>
      </c>
      <c r="M5637" t="s">
        <v>6146</v>
      </c>
    </row>
    <row r="5638" spans="1:13" x14ac:dyDescent="0.3">
      <c r="A5638" t="s">
        <v>13376</v>
      </c>
      <c r="C5638" t="s">
        <v>12994</v>
      </c>
      <c r="D5638">
        <v>4</v>
      </c>
      <c r="E5638" s="1">
        <v>8030</v>
      </c>
      <c r="G5638" t="s">
        <v>34</v>
      </c>
      <c r="H5638" t="s">
        <v>6143</v>
      </c>
      <c r="I5638" t="s">
        <v>13377</v>
      </c>
      <c r="J5638" t="s">
        <v>9844</v>
      </c>
      <c r="K5638" t="s">
        <v>24</v>
      </c>
      <c r="L5638" t="s">
        <v>25</v>
      </c>
      <c r="M5638" t="s">
        <v>6146</v>
      </c>
    </row>
    <row r="5639" spans="1:13" x14ac:dyDescent="0.3">
      <c r="A5639" t="s">
        <v>12447</v>
      </c>
      <c r="C5639" t="s">
        <v>21173</v>
      </c>
      <c r="D5639">
        <v>42</v>
      </c>
      <c r="E5639" s="1">
        <v>2452106</v>
      </c>
      <c r="G5639" t="s">
        <v>34</v>
      </c>
      <c r="H5639" t="s">
        <v>21557</v>
      </c>
      <c r="I5639" t="s">
        <v>164</v>
      </c>
      <c r="J5639" t="s">
        <v>165</v>
      </c>
      <c r="K5639" t="s">
        <v>24</v>
      </c>
      <c r="L5639" t="s">
        <v>17</v>
      </c>
      <c r="M5639" t="s">
        <v>202</v>
      </c>
    </row>
    <row r="5640" spans="1:13" x14ac:dyDescent="0.3">
      <c r="A5640" t="s">
        <v>12447</v>
      </c>
      <c r="C5640" t="s">
        <v>12314</v>
      </c>
      <c r="D5640">
        <v>42</v>
      </c>
      <c r="E5640" s="1">
        <v>785683</v>
      </c>
      <c r="G5640" t="s">
        <v>571</v>
      </c>
      <c r="H5640" t="s">
        <v>12448</v>
      </c>
      <c r="I5640" t="s">
        <v>164</v>
      </c>
      <c r="J5640" t="s">
        <v>165</v>
      </c>
      <c r="K5640" t="s">
        <v>24</v>
      </c>
      <c r="L5640" t="s">
        <v>38</v>
      </c>
      <c r="M5640" t="s">
        <v>10848</v>
      </c>
    </row>
    <row r="5641" spans="1:13" x14ac:dyDescent="0.3">
      <c r="A5641" t="s">
        <v>12447</v>
      </c>
      <c r="C5641" t="s">
        <v>37685</v>
      </c>
      <c r="D5641">
        <v>104</v>
      </c>
      <c r="E5641" s="1">
        <v>34686062</v>
      </c>
      <c r="G5641" t="s">
        <v>13</v>
      </c>
      <c r="H5641" t="s">
        <v>37689</v>
      </c>
      <c r="I5641" t="s">
        <v>164</v>
      </c>
      <c r="J5641" t="s">
        <v>165</v>
      </c>
      <c r="K5641" t="s">
        <v>24</v>
      </c>
      <c r="L5641" t="s">
        <v>17</v>
      </c>
      <c r="M5641" t="s">
        <v>345</v>
      </c>
    </row>
    <row r="5642" spans="1:13" x14ac:dyDescent="0.3">
      <c r="A5642" t="s">
        <v>12447</v>
      </c>
      <c r="C5642" t="s">
        <v>24373</v>
      </c>
      <c r="D5642">
        <v>65</v>
      </c>
      <c r="E5642" s="1">
        <v>11931275</v>
      </c>
      <c r="G5642" t="s">
        <v>13</v>
      </c>
      <c r="H5642" t="s">
        <v>24385</v>
      </c>
      <c r="I5642" t="s">
        <v>164</v>
      </c>
      <c r="J5642" t="s">
        <v>165</v>
      </c>
      <c r="K5642" t="s">
        <v>24</v>
      </c>
      <c r="L5642" t="s">
        <v>170</v>
      </c>
      <c r="M5642" t="s">
        <v>345</v>
      </c>
    </row>
    <row r="5643" spans="1:13" x14ac:dyDescent="0.3">
      <c r="A5643" t="s">
        <v>12447</v>
      </c>
      <c r="C5643" t="s">
        <v>20121</v>
      </c>
      <c r="D5643">
        <v>169</v>
      </c>
      <c r="E5643" s="1">
        <v>13382529</v>
      </c>
      <c r="G5643" t="s">
        <v>34</v>
      </c>
      <c r="H5643" t="s">
        <v>20125</v>
      </c>
      <c r="I5643" t="s">
        <v>164</v>
      </c>
      <c r="J5643" t="s">
        <v>165</v>
      </c>
      <c r="K5643" t="s">
        <v>24</v>
      </c>
      <c r="L5643" t="s">
        <v>17</v>
      </c>
      <c r="M5643" t="s">
        <v>202</v>
      </c>
    </row>
    <row r="5644" spans="1:13" x14ac:dyDescent="0.3">
      <c r="A5644" t="s">
        <v>12447</v>
      </c>
      <c r="C5644" t="s">
        <v>14108</v>
      </c>
      <c r="D5644">
        <v>96</v>
      </c>
      <c r="E5644" s="1">
        <v>25948596</v>
      </c>
      <c r="G5644" t="s">
        <v>13</v>
      </c>
      <c r="H5644" t="s">
        <v>14123</v>
      </c>
      <c r="I5644" t="s">
        <v>164</v>
      </c>
      <c r="J5644" t="s">
        <v>165</v>
      </c>
      <c r="K5644" t="s">
        <v>24</v>
      </c>
      <c r="L5644" t="s">
        <v>17</v>
      </c>
      <c r="M5644" t="s">
        <v>345</v>
      </c>
    </row>
    <row r="5645" spans="1:13" x14ac:dyDescent="0.3">
      <c r="A5645" t="s">
        <v>12447</v>
      </c>
      <c r="C5645" t="s">
        <v>36445</v>
      </c>
      <c r="D5645">
        <v>36</v>
      </c>
      <c r="E5645" s="1">
        <v>1500000</v>
      </c>
      <c r="G5645" t="s">
        <v>34</v>
      </c>
      <c r="H5645" t="s">
        <v>36456</v>
      </c>
      <c r="I5645" t="s">
        <v>164</v>
      </c>
      <c r="J5645" t="s">
        <v>165</v>
      </c>
      <c r="K5645" t="s">
        <v>24</v>
      </c>
      <c r="L5645" t="s">
        <v>25</v>
      </c>
      <c r="M5645" t="s">
        <v>202</v>
      </c>
    </row>
    <row r="5646" spans="1:13" x14ac:dyDescent="0.3">
      <c r="A5646" t="s">
        <v>8548</v>
      </c>
      <c r="C5646" t="s">
        <v>11420</v>
      </c>
      <c r="D5646">
        <v>1</v>
      </c>
      <c r="E5646" s="1">
        <v>5000</v>
      </c>
      <c r="G5646" t="s">
        <v>21</v>
      </c>
      <c r="H5646" t="s">
        <v>970</v>
      </c>
      <c r="I5646" t="s">
        <v>156</v>
      </c>
      <c r="J5646" t="s">
        <v>22</v>
      </c>
      <c r="K5646" t="s">
        <v>24</v>
      </c>
      <c r="L5646" t="s">
        <v>25</v>
      </c>
      <c r="M5646" t="s">
        <v>26</v>
      </c>
    </row>
    <row r="5647" spans="1:13" x14ac:dyDescent="0.3">
      <c r="A5647" t="s">
        <v>8548</v>
      </c>
      <c r="C5647" t="s">
        <v>8196</v>
      </c>
      <c r="D5647">
        <v>1</v>
      </c>
      <c r="E5647" s="1">
        <v>5000</v>
      </c>
      <c r="G5647" t="s">
        <v>21</v>
      </c>
      <c r="H5647" t="s">
        <v>970</v>
      </c>
      <c r="I5647" t="s">
        <v>156</v>
      </c>
      <c r="J5647" t="s">
        <v>22</v>
      </c>
      <c r="K5647" t="s">
        <v>24</v>
      </c>
      <c r="L5647" t="s">
        <v>25</v>
      </c>
      <c r="M5647" t="s">
        <v>26</v>
      </c>
    </row>
    <row r="5648" spans="1:13" x14ac:dyDescent="0.3">
      <c r="A5648" t="s">
        <v>8548</v>
      </c>
      <c r="C5648" t="s">
        <v>35508</v>
      </c>
      <c r="D5648">
        <v>12</v>
      </c>
      <c r="E5648" s="1">
        <v>4850</v>
      </c>
      <c r="G5648" t="s">
        <v>21</v>
      </c>
      <c r="H5648" t="s">
        <v>970</v>
      </c>
      <c r="I5648" t="s">
        <v>156</v>
      </c>
      <c r="J5648" t="s">
        <v>22</v>
      </c>
      <c r="K5648" t="s">
        <v>24</v>
      </c>
      <c r="L5648" t="s">
        <v>25</v>
      </c>
      <c r="M5648" t="s">
        <v>26</v>
      </c>
    </row>
    <row r="5649" spans="1:13" x14ac:dyDescent="0.3">
      <c r="A5649" t="s">
        <v>8548</v>
      </c>
      <c r="C5649" t="s">
        <v>24373</v>
      </c>
      <c r="D5649">
        <v>36</v>
      </c>
      <c r="E5649" s="1">
        <v>150000</v>
      </c>
      <c r="G5649" t="s">
        <v>111</v>
      </c>
      <c r="H5649" t="s">
        <v>24400</v>
      </c>
      <c r="I5649" t="s">
        <v>156</v>
      </c>
      <c r="J5649" t="s">
        <v>22</v>
      </c>
      <c r="K5649" t="s">
        <v>24</v>
      </c>
      <c r="L5649" t="s">
        <v>25</v>
      </c>
      <c r="M5649" t="s">
        <v>6109</v>
      </c>
    </row>
    <row r="5650" spans="1:13" x14ac:dyDescent="0.3">
      <c r="A5650" t="s">
        <v>8548</v>
      </c>
      <c r="C5650" t="s">
        <v>24855</v>
      </c>
      <c r="D5650">
        <v>109</v>
      </c>
      <c r="E5650" s="1">
        <v>632500</v>
      </c>
      <c r="G5650" t="s">
        <v>111</v>
      </c>
      <c r="H5650" t="s">
        <v>24878</v>
      </c>
      <c r="I5650" t="s">
        <v>156</v>
      </c>
      <c r="J5650" t="s">
        <v>22</v>
      </c>
      <c r="K5650" t="s">
        <v>24</v>
      </c>
      <c r="L5650" t="s">
        <v>25</v>
      </c>
      <c r="M5650" t="s">
        <v>3790</v>
      </c>
    </row>
    <row r="5651" spans="1:13" x14ac:dyDescent="0.3">
      <c r="A5651" t="s">
        <v>8548</v>
      </c>
      <c r="C5651" t="s">
        <v>26485</v>
      </c>
      <c r="D5651">
        <v>12</v>
      </c>
      <c r="E5651" s="1">
        <v>1020</v>
      </c>
      <c r="G5651" t="s">
        <v>21</v>
      </c>
      <c r="H5651" t="s">
        <v>970</v>
      </c>
      <c r="I5651" t="s">
        <v>156</v>
      </c>
      <c r="J5651" t="s">
        <v>22</v>
      </c>
      <c r="K5651" t="s">
        <v>24</v>
      </c>
      <c r="L5651" t="s">
        <v>25</v>
      </c>
      <c r="M5651" t="s">
        <v>26</v>
      </c>
    </row>
    <row r="5652" spans="1:13" x14ac:dyDescent="0.3">
      <c r="A5652" t="s">
        <v>8548</v>
      </c>
      <c r="C5652" t="s">
        <v>19247</v>
      </c>
      <c r="D5652">
        <v>24</v>
      </c>
      <c r="E5652" s="1">
        <v>200000</v>
      </c>
      <c r="G5652" t="s">
        <v>111</v>
      </c>
      <c r="H5652" t="s">
        <v>6121</v>
      </c>
      <c r="I5652" t="s">
        <v>156</v>
      </c>
      <c r="J5652" t="s">
        <v>22</v>
      </c>
      <c r="K5652" t="s">
        <v>24</v>
      </c>
      <c r="L5652" t="s">
        <v>25</v>
      </c>
      <c r="M5652" t="s">
        <v>6109</v>
      </c>
    </row>
    <row r="5653" spans="1:13" x14ac:dyDescent="0.3">
      <c r="A5653" t="s">
        <v>18940</v>
      </c>
      <c r="C5653" t="s">
        <v>20401</v>
      </c>
      <c r="D5653">
        <v>62</v>
      </c>
      <c r="E5653" s="1">
        <v>29265746</v>
      </c>
      <c r="G5653" t="s">
        <v>34</v>
      </c>
      <c r="H5653" t="s">
        <v>20415</v>
      </c>
      <c r="I5653" t="s">
        <v>18942</v>
      </c>
      <c r="K5653" t="s">
        <v>1825</v>
      </c>
      <c r="L5653" t="s">
        <v>25</v>
      </c>
      <c r="M5653" t="s">
        <v>6146</v>
      </c>
    </row>
    <row r="5654" spans="1:13" x14ac:dyDescent="0.3">
      <c r="A5654" t="s">
        <v>18940</v>
      </c>
      <c r="C5654" t="s">
        <v>18937</v>
      </c>
      <c r="D5654">
        <v>5</v>
      </c>
      <c r="E5654" s="1">
        <v>134783</v>
      </c>
      <c r="G5654" t="s">
        <v>34</v>
      </c>
      <c r="H5654" t="s">
        <v>18941</v>
      </c>
      <c r="I5654" t="s">
        <v>18942</v>
      </c>
      <c r="K5654" t="s">
        <v>1825</v>
      </c>
      <c r="L5654" t="s">
        <v>25</v>
      </c>
      <c r="M5654" t="s">
        <v>6146</v>
      </c>
    </row>
    <row r="5655" spans="1:13" x14ac:dyDescent="0.3">
      <c r="A5655" t="s">
        <v>35384</v>
      </c>
      <c r="C5655" t="s">
        <v>35205</v>
      </c>
      <c r="D5655">
        <v>19</v>
      </c>
      <c r="E5655" s="1">
        <v>100000</v>
      </c>
      <c r="G5655" t="s">
        <v>13</v>
      </c>
      <c r="H5655" t="s">
        <v>35385</v>
      </c>
      <c r="I5655" t="s">
        <v>2171</v>
      </c>
      <c r="K5655" t="s">
        <v>2172</v>
      </c>
      <c r="L5655" t="s">
        <v>17</v>
      </c>
      <c r="M5655" t="s">
        <v>450</v>
      </c>
    </row>
    <row r="5656" spans="1:13" x14ac:dyDescent="0.3">
      <c r="A5656" t="s">
        <v>9144</v>
      </c>
      <c r="C5656" t="s">
        <v>16599</v>
      </c>
      <c r="D5656">
        <v>25</v>
      </c>
      <c r="E5656" s="1">
        <v>2500000</v>
      </c>
      <c r="G5656" t="s">
        <v>48</v>
      </c>
      <c r="H5656" t="s">
        <v>970</v>
      </c>
      <c r="I5656" t="s">
        <v>164</v>
      </c>
      <c r="J5656" t="s">
        <v>165</v>
      </c>
      <c r="K5656" t="s">
        <v>24</v>
      </c>
      <c r="L5656" t="s">
        <v>17</v>
      </c>
      <c r="M5656" t="s">
        <v>190</v>
      </c>
    </row>
    <row r="5657" spans="1:13" x14ac:dyDescent="0.3">
      <c r="A5657" t="s">
        <v>9144</v>
      </c>
      <c r="C5657" t="s">
        <v>9114</v>
      </c>
      <c r="D5657">
        <v>44</v>
      </c>
      <c r="E5657" s="1">
        <v>9774817</v>
      </c>
      <c r="G5657" t="s">
        <v>48</v>
      </c>
      <c r="H5657" t="s">
        <v>9145</v>
      </c>
      <c r="I5657" t="s">
        <v>164</v>
      </c>
      <c r="J5657" t="s">
        <v>165</v>
      </c>
      <c r="K5657" t="s">
        <v>24</v>
      </c>
      <c r="L5657" t="s">
        <v>17</v>
      </c>
      <c r="M5657" t="s">
        <v>190</v>
      </c>
    </row>
    <row r="5658" spans="1:13" x14ac:dyDescent="0.3">
      <c r="A5658" t="s">
        <v>9144</v>
      </c>
      <c r="C5658" t="s">
        <v>34985</v>
      </c>
      <c r="D5658">
        <v>31</v>
      </c>
      <c r="E5658" s="1">
        <v>496793</v>
      </c>
      <c r="G5658" t="s">
        <v>48</v>
      </c>
      <c r="H5658" t="s">
        <v>34988</v>
      </c>
      <c r="I5658" t="s">
        <v>164</v>
      </c>
      <c r="J5658" t="s">
        <v>165</v>
      </c>
      <c r="K5658" t="s">
        <v>24</v>
      </c>
      <c r="L5658" t="s">
        <v>38</v>
      </c>
      <c r="M5658" t="s">
        <v>190</v>
      </c>
    </row>
    <row r="5659" spans="1:13" x14ac:dyDescent="0.3">
      <c r="A5659" t="s">
        <v>9144</v>
      </c>
      <c r="C5659" t="s">
        <v>37363</v>
      </c>
      <c r="D5659">
        <v>16</v>
      </c>
      <c r="E5659" s="1">
        <v>763111</v>
      </c>
      <c r="G5659" t="s">
        <v>48</v>
      </c>
      <c r="H5659" t="s">
        <v>37494</v>
      </c>
      <c r="I5659" t="s">
        <v>164</v>
      </c>
      <c r="J5659" t="s">
        <v>165</v>
      </c>
      <c r="K5659" t="s">
        <v>24</v>
      </c>
      <c r="L5659" t="s">
        <v>17</v>
      </c>
      <c r="M5659" t="s">
        <v>190</v>
      </c>
    </row>
    <row r="5660" spans="1:13" x14ac:dyDescent="0.3">
      <c r="A5660" t="s">
        <v>4977</v>
      </c>
      <c r="C5660" t="s">
        <v>4928</v>
      </c>
      <c r="D5660">
        <v>27</v>
      </c>
      <c r="E5660" s="1">
        <v>364780</v>
      </c>
      <c r="G5660" t="s">
        <v>13</v>
      </c>
      <c r="H5660" t="s">
        <v>4978</v>
      </c>
      <c r="I5660" t="s">
        <v>1036</v>
      </c>
      <c r="K5660" t="s">
        <v>953</v>
      </c>
      <c r="L5660" t="s">
        <v>17</v>
      </c>
      <c r="M5660" t="s">
        <v>87</v>
      </c>
    </row>
    <row r="5661" spans="1:13" x14ac:dyDescent="0.3">
      <c r="A5661" t="s">
        <v>11681</v>
      </c>
      <c r="C5661" t="s">
        <v>22837</v>
      </c>
      <c r="D5661">
        <v>59</v>
      </c>
      <c r="E5661" s="1">
        <v>1499476</v>
      </c>
      <c r="G5661" t="s">
        <v>13</v>
      </c>
      <c r="H5661" t="s">
        <v>22876</v>
      </c>
      <c r="I5661" t="s">
        <v>9727</v>
      </c>
      <c r="J5661" t="s">
        <v>11682</v>
      </c>
      <c r="K5661" t="s">
        <v>1825</v>
      </c>
      <c r="L5661" t="s">
        <v>38</v>
      </c>
      <c r="M5661" t="s">
        <v>345</v>
      </c>
    </row>
    <row r="5662" spans="1:13" x14ac:dyDescent="0.3">
      <c r="A5662" t="s">
        <v>11681</v>
      </c>
      <c r="C5662" t="s">
        <v>21035</v>
      </c>
      <c r="D5662">
        <v>36</v>
      </c>
      <c r="E5662" s="1">
        <v>89522</v>
      </c>
      <c r="G5662" t="s">
        <v>13</v>
      </c>
      <c r="H5662" t="s">
        <v>21110</v>
      </c>
      <c r="I5662" t="s">
        <v>9727</v>
      </c>
      <c r="J5662" t="s">
        <v>11682</v>
      </c>
      <c r="K5662" t="s">
        <v>1825</v>
      </c>
      <c r="L5662" t="s">
        <v>38</v>
      </c>
      <c r="M5662" t="s">
        <v>345</v>
      </c>
    </row>
    <row r="5663" spans="1:13" x14ac:dyDescent="0.3">
      <c r="A5663" t="s">
        <v>11681</v>
      </c>
      <c r="C5663" t="s">
        <v>11613</v>
      </c>
      <c r="D5663">
        <v>25</v>
      </c>
      <c r="E5663" s="1">
        <v>100000</v>
      </c>
      <c r="G5663" t="s">
        <v>13</v>
      </c>
      <c r="H5663" t="s">
        <v>11680</v>
      </c>
      <c r="I5663" t="s">
        <v>9727</v>
      </c>
      <c r="J5663" t="s">
        <v>11682</v>
      </c>
      <c r="K5663" t="s">
        <v>1825</v>
      </c>
      <c r="L5663" t="s">
        <v>17</v>
      </c>
      <c r="M5663" t="s">
        <v>450</v>
      </c>
    </row>
    <row r="5664" spans="1:13" x14ac:dyDescent="0.3">
      <c r="A5664" t="s">
        <v>11681</v>
      </c>
      <c r="C5664" t="s">
        <v>34736</v>
      </c>
      <c r="D5664">
        <v>104</v>
      </c>
      <c r="E5664" s="1">
        <v>5010678</v>
      </c>
      <c r="G5664" t="s">
        <v>13</v>
      </c>
      <c r="H5664" t="s">
        <v>34855</v>
      </c>
      <c r="I5664" t="s">
        <v>9727</v>
      </c>
      <c r="J5664" t="s">
        <v>11682</v>
      </c>
      <c r="K5664" t="s">
        <v>1825</v>
      </c>
      <c r="L5664" t="s">
        <v>38</v>
      </c>
      <c r="M5664" t="s">
        <v>345</v>
      </c>
    </row>
    <row r="5665" spans="1:13" x14ac:dyDescent="0.3">
      <c r="A5665" t="s">
        <v>22552</v>
      </c>
      <c r="C5665" t="s">
        <v>27194</v>
      </c>
      <c r="D5665">
        <v>42</v>
      </c>
      <c r="E5665" s="1">
        <v>2825704</v>
      </c>
      <c r="G5665" t="s">
        <v>48</v>
      </c>
      <c r="H5665" t="s">
        <v>27203</v>
      </c>
      <c r="I5665" t="s">
        <v>252</v>
      </c>
      <c r="J5665" t="s">
        <v>253</v>
      </c>
      <c r="K5665" t="s">
        <v>51</v>
      </c>
      <c r="L5665" t="s">
        <v>44</v>
      </c>
      <c r="M5665" t="s">
        <v>354</v>
      </c>
    </row>
    <row r="5666" spans="1:13" x14ac:dyDescent="0.3">
      <c r="A5666" t="s">
        <v>22552</v>
      </c>
      <c r="C5666" t="s">
        <v>22505</v>
      </c>
      <c r="D5666">
        <v>46</v>
      </c>
      <c r="E5666" s="1">
        <v>4363608</v>
      </c>
      <c r="G5666" t="s">
        <v>48</v>
      </c>
      <c r="H5666" t="s">
        <v>22553</v>
      </c>
      <c r="I5666" t="s">
        <v>252</v>
      </c>
      <c r="J5666" t="s">
        <v>253</v>
      </c>
      <c r="K5666" t="s">
        <v>51</v>
      </c>
      <c r="L5666" t="s">
        <v>44</v>
      </c>
      <c r="M5666" t="s">
        <v>354</v>
      </c>
    </row>
    <row r="5667" spans="1:13" x14ac:dyDescent="0.3">
      <c r="A5667" t="s">
        <v>8711</v>
      </c>
      <c r="C5667" t="s">
        <v>12314</v>
      </c>
      <c r="D5667">
        <v>56</v>
      </c>
      <c r="E5667" s="1">
        <v>7500000</v>
      </c>
      <c r="G5667" t="s">
        <v>111</v>
      </c>
      <c r="H5667" t="s">
        <v>12529</v>
      </c>
      <c r="I5667" t="s">
        <v>8713</v>
      </c>
      <c r="J5667" t="s">
        <v>280</v>
      </c>
      <c r="K5667" t="s">
        <v>24</v>
      </c>
      <c r="L5667" t="s">
        <v>25</v>
      </c>
      <c r="M5667" t="s">
        <v>120</v>
      </c>
    </row>
    <row r="5668" spans="1:13" x14ac:dyDescent="0.3">
      <c r="A5668" t="s">
        <v>8711</v>
      </c>
      <c r="C5668" t="s">
        <v>9547</v>
      </c>
      <c r="D5668">
        <v>22</v>
      </c>
      <c r="E5668" s="1">
        <v>1501900</v>
      </c>
      <c r="G5668" t="s">
        <v>111</v>
      </c>
      <c r="H5668" t="s">
        <v>9805</v>
      </c>
      <c r="I5668" t="s">
        <v>8713</v>
      </c>
      <c r="J5668" t="s">
        <v>280</v>
      </c>
      <c r="K5668" t="s">
        <v>24</v>
      </c>
      <c r="L5668" t="s">
        <v>25</v>
      </c>
      <c r="M5668" t="s">
        <v>120</v>
      </c>
    </row>
    <row r="5669" spans="1:13" x14ac:dyDescent="0.3">
      <c r="A5669" t="s">
        <v>8711</v>
      </c>
      <c r="C5669" t="s">
        <v>8666</v>
      </c>
      <c r="D5669">
        <v>13</v>
      </c>
      <c r="E5669" s="1">
        <v>411722</v>
      </c>
      <c r="G5669" t="s">
        <v>111</v>
      </c>
      <c r="H5669" t="s">
        <v>8712</v>
      </c>
      <c r="I5669" t="s">
        <v>8713</v>
      </c>
      <c r="J5669" t="s">
        <v>280</v>
      </c>
      <c r="K5669" t="s">
        <v>24</v>
      </c>
      <c r="L5669" t="s">
        <v>25</v>
      </c>
      <c r="M5669" t="s">
        <v>120</v>
      </c>
    </row>
    <row r="5670" spans="1:13" x14ac:dyDescent="0.3">
      <c r="A5670" t="s">
        <v>8711</v>
      </c>
      <c r="C5670" t="s">
        <v>35205</v>
      </c>
      <c r="D5670">
        <v>39</v>
      </c>
      <c r="E5670" s="1">
        <v>2025622</v>
      </c>
      <c r="G5670" t="s">
        <v>111</v>
      </c>
      <c r="H5670" t="s">
        <v>35252</v>
      </c>
      <c r="I5670" t="s">
        <v>8713</v>
      </c>
      <c r="J5670" t="s">
        <v>280</v>
      </c>
      <c r="K5670" t="s">
        <v>24</v>
      </c>
      <c r="L5670" t="s">
        <v>25</v>
      </c>
      <c r="M5670" t="s">
        <v>120</v>
      </c>
    </row>
    <row r="5671" spans="1:13" x14ac:dyDescent="0.3">
      <c r="A5671" t="s">
        <v>8711</v>
      </c>
      <c r="C5671" t="s">
        <v>33755</v>
      </c>
      <c r="D5671">
        <v>7</v>
      </c>
      <c r="E5671" s="1">
        <v>50000</v>
      </c>
      <c r="G5671" t="s">
        <v>111</v>
      </c>
      <c r="H5671" t="s">
        <v>33992</v>
      </c>
      <c r="I5671" t="s">
        <v>8713</v>
      </c>
      <c r="J5671" t="s">
        <v>280</v>
      </c>
      <c r="K5671" t="s">
        <v>24</v>
      </c>
      <c r="L5671" t="s">
        <v>25</v>
      </c>
      <c r="M5671" t="s">
        <v>120</v>
      </c>
    </row>
    <row r="5672" spans="1:13" x14ac:dyDescent="0.3">
      <c r="A5672" t="s">
        <v>9680</v>
      </c>
      <c r="C5672" t="s">
        <v>28282</v>
      </c>
      <c r="D5672">
        <v>26</v>
      </c>
      <c r="E5672" s="1">
        <v>477832</v>
      </c>
      <c r="G5672" t="s">
        <v>111</v>
      </c>
      <c r="H5672" t="s">
        <v>28448</v>
      </c>
      <c r="I5672" t="s">
        <v>22</v>
      </c>
      <c r="J5672" t="s">
        <v>23</v>
      </c>
      <c r="K5672" t="s">
        <v>24</v>
      </c>
      <c r="L5672" t="s">
        <v>25</v>
      </c>
      <c r="M5672" t="s">
        <v>120</v>
      </c>
    </row>
    <row r="5673" spans="1:13" x14ac:dyDescent="0.3">
      <c r="A5673" t="s">
        <v>9680</v>
      </c>
      <c r="C5673" t="s">
        <v>28282</v>
      </c>
      <c r="D5673">
        <v>26</v>
      </c>
      <c r="E5673" s="1">
        <v>163281</v>
      </c>
      <c r="G5673" t="s">
        <v>111</v>
      </c>
      <c r="H5673" t="s">
        <v>28640</v>
      </c>
      <c r="I5673" t="s">
        <v>22</v>
      </c>
      <c r="J5673" t="s">
        <v>23</v>
      </c>
      <c r="K5673" t="s">
        <v>24</v>
      </c>
      <c r="L5673" t="s">
        <v>25</v>
      </c>
      <c r="M5673" t="s">
        <v>120</v>
      </c>
    </row>
    <row r="5674" spans="1:13" x14ac:dyDescent="0.3">
      <c r="A5674" t="s">
        <v>9680</v>
      </c>
      <c r="C5674" t="s">
        <v>23704</v>
      </c>
      <c r="D5674">
        <v>42</v>
      </c>
      <c r="E5674" s="1">
        <v>297117</v>
      </c>
      <c r="G5674" t="s">
        <v>111</v>
      </c>
      <c r="H5674" t="s">
        <v>23738</v>
      </c>
      <c r="I5674" t="s">
        <v>22</v>
      </c>
      <c r="J5674" t="s">
        <v>23</v>
      </c>
      <c r="K5674" t="s">
        <v>24</v>
      </c>
      <c r="L5674" t="s">
        <v>25</v>
      </c>
      <c r="M5674" t="s">
        <v>120</v>
      </c>
    </row>
    <row r="5675" spans="1:13" x14ac:dyDescent="0.3">
      <c r="A5675" t="s">
        <v>9680</v>
      </c>
      <c r="C5675" t="s">
        <v>16599</v>
      </c>
      <c r="D5675">
        <v>13</v>
      </c>
      <c r="E5675" s="1">
        <v>75076</v>
      </c>
      <c r="G5675" t="s">
        <v>111</v>
      </c>
      <c r="H5675" t="s">
        <v>16743</v>
      </c>
      <c r="I5675" t="s">
        <v>22</v>
      </c>
      <c r="J5675" t="s">
        <v>23</v>
      </c>
      <c r="K5675" t="s">
        <v>24</v>
      </c>
      <c r="L5675" t="s">
        <v>25</v>
      </c>
      <c r="M5675" t="s">
        <v>120</v>
      </c>
    </row>
    <row r="5676" spans="1:13" x14ac:dyDescent="0.3">
      <c r="A5676" t="s">
        <v>9680</v>
      </c>
      <c r="C5676" t="s">
        <v>17183</v>
      </c>
      <c r="D5676">
        <v>16</v>
      </c>
      <c r="E5676" s="1">
        <v>149505</v>
      </c>
      <c r="G5676" t="s">
        <v>111</v>
      </c>
      <c r="H5676" t="s">
        <v>17314</v>
      </c>
      <c r="I5676" t="s">
        <v>22</v>
      </c>
      <c r="J5676" t="s">
        <v>23</v>
      </c>
      <c r="K5676" t="s">
        <v>24</v>
      </c>
      <c r="L5676" t="s">
        <v>25</v>
      </c>
      <c r="M5676" t="s">
        <v>120</v>
      </c>
    </row>
    <row r="5677" spans="1:13" x14ac:dyDescent="0.3">
      <c r="A5677" t="s">
        <v>9680</v>
      </c>
      <c r="C5677" t="s">
        <v>16466</v>
      </c>
      <c r="D5677">
        <v>18</v>
      </c>
      <c r="E5677" s="1">
        <v>301290</v>
      </c>
      <c r="G5677" t="s">
        <v>69</v>
      </c>
      <c r="H5677" t="s">
        <v>16516</v>
      </c>
      <c r="I5677" t="s">
        <v>22</v>
      </c>
      <c r="J5677" t="s">
        <v>23</v>
      </c>
      <c r="K5677" t="s">
        <v>24</v>
      </c>
      <c r="L5677" t="s">
        <v>25</v>
      </c>
      <c r="M5677" t="s">
        <v>221</v>
      </c>
    </row>
    <row r="5678" spans="1:13" x14ac:dyDescent="0.3">
      <c r="A5678" t="s">
        <v>9680</v>
      </c>
      <c r="C5678" t="s">
        <v>9547</v>
      </c>
      <c r="D5678">
        <v>21</v>
      </c>
      <c r="E5678" s="1">
        <v>429971</v>
      </c>
      <c r="G5678" t="s">
        <v>111</v>
      </c>
      <c r="H5678" t="s">
        <v>9681</v>
      </c>
      <c r="I5678" t="s">
        <v>22</v>
      </c>
      <c r="J5678" t="s">
        <v>23</v>
      </c>
      <c r="K5678" t="s">
        <v>24</v>
      </c>
      <c r="L5678" t="s">
        <v>25</v>
      </c>
      <c r="M5678" t="s">
        <v>120</v>
      </c>
    </row>
    <row r="5679" spans="1:13" x14ac:dyDescent="0.3">
      <c r="A5679" t="s">
        <v>9680</v>
      </c>
      <c r="C5679" t="s">
        <v>34263</v>
      </c>
      <c r="D5679">
        <v>49</v>
      </c>
      <c r="E5679" s="1">
        <v>566023</v>
      </c>
      <c r="G5679" t="s">
        <v>111</v>
      </c>
      <c r="H5679" t="s">
        <v>34282</v>
      </c>
      <c r="I5679" t="s">
        <v>22</v>
      </c>
      <c r="J5679" t="s">
        <v>23</v>
      </c>
      <c r="K5679" t="s">
        <v>24</v>
      </c>
      <c r="L5679" t="s">
        <v>25</v>
      </c>
      <c r="M5679" t="s">
        <v>120</v>
      </c>
    </row>
    <row r="5680" spans="1:13" x14ac:dyDescent="0.3">
      <c r="A5680" t="s">
        <v>5345</v>
      </c>
      <c r="C5680" t="s">
        <v>28715</v>
      </c>
      <c r="D5680">
        <v>24</v>
      </c>
      <c r="E5680" s="1">
        <v>80000</v>
      </c>
      <c r="G5680" t="s">
        <v>111</v>
      </c>
      <c r="H5680" t="s">
        <v>28833</v>
      </c>
      <c r="I5680" t="s">
        <v>337</v>
      </c>
      <c r="J5680" t="s">
        <v>307</v>
      </c>
      <c r="K5680" t="s">
        <v>24</v>
      </c>
      <c r="L5680" t="s">
        <v>25</v>
      </c>
      <c r="M5680" t="s">
        <v>232</v>
      </c>
    </row>
    <row r="5681" spans="1:13" x14ac:dyDescent="0.3">
      <c r="A5681" t="s">
        <v>5345</v>
      </c>
      <c r="C5681" t="s">
        <v>5155</v>
      </c>
      <c r="D5681">
        <v>18</v>
      </c>
      <c r="E5681" s="1">
        <v>249976</v>
      </c>
      <c r="G5681" t="s">
        <v>111</v>
      </c>
      <c r="H5681" t="s">
        <v>5346</v>
      </c>
      <c r="I5681" t="s">
        <v>337</v>
      </c>
      <c r="J5681" t="s">
        <v>307</v>
      </c>
      <c r="K5681" t="s">
        <v>24</v>
      </c>
      <c r="L5681" t="s">
        <v>25</v>
      </c>
      <c r="M5681" t="s">
        <v>120</v>
      </c>
    </row>
    <row r="5682" spans="1:13" x14ac:dyDescent="0.3">
      <c r="A5682" t="s">
        <v>5345</v>
      </c>
      <c r="C5682" t="s">
        <v>16755</v>
      </c>
      <c r="D5682">
        <v>36</v>
      </c>
      <c r="E5682" s="1">
        <v>505898</v>
      </c>
      <c r="G5682" t="s">
        <v>111</v>
      </c>
      <c r="H5682" t="s">
        <v>17062</v>
      </c>
      <c r="I5682" t="s">
        <v>337</v>
      </c>
      <c r="J5682" t="s">
        <v>307</v>
      </c>
      <c r="K5682" t="s">
        <v>24</v>
      </c>
      <c r="L5682" t="s">
        <v>25</v>
      </c>
      <c r="M5682" t="s">
        <v>120</v>
      </c>
    </row>
    <row r="5683" spans="1:13" x14ac:dyDescent="0.3">
      <c r="A5683" t="s">
        <v>5345</v>
      </c>
      <c r="C5683" t="s">
        <v>11813</v>
      </c>
      <c r="D5683">
        <v>11</v>
      </c>
      <c r="E5683" s="1">
        <v>140000</v>
      </c>
      <c r="G5683" t="s">
        <v>111</v>
      </c>
      <c r="H5683" t="s">
        <v>12077</v>
      </c>
      <c r="I5683" t="s">
        <v>337</v>
      </c>
      <c r="J5683" t="s">
        <v>307</v>
      </c>
      <c r="K5683" t="s">
        <v>24</v>
      </c>
      <c r="L5683" t="s">
        <v>25</v>
      </c>
      <c r="M5683" t="s">
        <v>120</v>
      </c>
    </row>
    <row r="5684" spans="1:13" x14ac:dyDescent="0.3">
      <c r="A5684" t="s">
        <v>5345</v>
      </c>
      <c r="C5684" t="s">
        <v>35205</v>
      </c>
      <c r="D5684">
        <v>12</v>
      </c>
      <c r="E5684" s="1">
        <v>300000</v>
      </c>
      <c r="G5684" t="s">
        <v>69</v>
      </c>
      <c r="H5684" t="s">
        <v>35269</v>
      </c>
      <c r="I5684" t="s">
        <v>337</v>
      </c>
      <c r="J5684" t="s">
        <v>307</v>
      </c>
      <c r="K5684" t="s">
        <v>24</v>
      </c>
      <c r="L5684" t="s">
        <v>25</v>
      </c>
      <c r="M5684" t="s">
        <v>7715</v>
      </c>
    </row>
    <row r="5685" spans="1:13" x14ac:dyDescent="0.3">
      <c r="A5685" t="s">
        <v>3613</v>
      </c>
      <c r="C5685" t="s">
        <v>2957</v>
      </c>
      <c r="D5685">
        <v>6</v>
      </c>
      <c r="E5685" s="1">
        <v>5000</v>
      </c>
      <c r="G5685" t="s">
        <v>69</v>
      </c>
      <c r="H5685" t="s">
        <v>3614</v>
      </c>
      <c r="I5685" t="s">
        <v>22</v>
      </c>
      <c r="J5685" t="s">
        <v>23</v>
      </c>
      <c r="K5685" t="s">
        <v>24</v>
      </c>
      <c r="L5685" t="s">
        <v>17</v>
      </c>
      <c r="M5685" t="s">
        <v>221</v>
      </c>
    </row>
    <row r="5686" spans="1:13" x14ac:dyDescent="0.3">
      <c r="A5686" t="s">
        <v>3613</v>
      </c>
      <c r="C5686" t="s">
        <v>5155</v>
      </c>
      <c r="D5686">
        <v>31</v>
      </c>
      <c r="E5686" s="1">
        <v>260763</v>
      </c>
      <c r="G5686" t="s">
        <v>69</v>
      </c>
      <c r="H5686" t="s">
        <v>5190</v>
      </c>
      <c r="I5686" t="s">
        <v>22</v>
      </c>
      <c r="J5686" t="s">
        <v>23</v>
      </c>
      <c r="K5686" t="s">
        <v>24</v>
      </c>
      <c r="L5686" t="s">
        <v>25</v>
      </c>
      <c r="M5686" t="s">
        <v>221</v>
      </c>
    </row>
    <row r="5687" spans="1:13" x14ac:dyDescent="0.3">
      <c r="A5687" t="s">
        <v>3613</v>
      </c>
      <c r="C5687" t="s">
        <v>7634</v>
      </c>
      <c r="D5687">
        <v>23</v>
      </c>
      <c r="E5687" s="1">
        <v>700000</v>
      </c>
      <c r="G5687" t="s">
        <v>34</v>
      </c>
      <c r="H5687" t="s">
        <v>77</v>
      </c>
      <c r="I5687" t="s">
        <v>22</v>
      </c>
      <c r="J5687" t="s">
        <v>23</v>
      </c>
      <c r="K5687" t="s">
        <v>24</v>
      </c>
      <c r="L5687" t="s">
        <v>17</v>
      </c>
      <c r="M5687" t="s">
        <v>217</v>
      </c>
    </row>
    <row r="5688" spans="1:13" x14ac:dyDescent="0.3">
      <c r="A5688" t="s">
        <v>32834</v>
      </c>
      <c r="C5688" t="s">
        <v>32581</v>
      </c>
      <c r="D5688">
        <v>7</v>
      </c>
      <c r="E5688" s="1">
        <v>8777</v>
      </c>
      <c r="G5688" t="s">
        <v>34</v>
      </c>
      <c r="H5688" t="s">
        <v>6143</v>
      </c>
      <c r="I5688" t="s">
        <v>32835</v>
      </c>
      <c r="J5688" t="s">
        <v>70</v>
      </c>
      <c r="K5688" t="s">
        <v>24</v>
      </c>
      <c r="L5688" t="s">
        <v>25</v>
      </c>
      <c r="M5688" t="s">
        <v>6146</v>
      </c>
    </row>
    <row r="5689" spans="1:13" x14ac:dyDescent="0.3">
      <c r="A5689" t="s">
        <v>14321</v>
      </c>
      <c r="C5689" t="s">
        <v>14108</v>
      </c>
      <c r="D5689">
        <v>7</v>
      </c>
      <c r="E5689" s="1">
        <v>19108</v>
      </c>
      <c r="G5689" t="s">
        <v>34</v>
      </c>
      <c r="H5689" t="s">
        <v>6143</v>
      </c>
      <c r="I5689" t="s">
        <v>14322</v>
      </c>
      <c r="J5689" t="s">
        <v>433</v>
      </c>
      <c r="K5689" t="s">
        <v>24</v>
      </c>
      <c r="L5689" t="s">
        <v>25</v>
      </c>
      <c r="M5689" t="s">
        <v>6146</v>
      </c>
    </row>
    <row r="5690" spans="1:13" x14ac:dyDescent="0.3">
      <c r="A5690" t="s">
        <v>12894</v>
      </c>
      <c r="C5690" t="s">
        <v>12803</v>
      </c>
      <c r="D5690">
        <v>18</v>
      </c>
      <c r="E5690" s="1">
        <v>299709</v>
      </c>
      <c r="G5690" t="s">
        <v>111</v>
      </c>
      <c r="H5690" t="s">
        <v>12895</v>
      </c>
      <c r="I5690" t="s">
        <v>118</v>
      </c>
      <c r="J5690" t="s">
        <v>119</v>
      </c>
      <c r="K5690" t="s">
        <v>24</v>
      </c>
      <c r="L5690" t="s">
        <v>25</v>
      </c>
      <c r="M5690" t="s">
        <v>120</v>
      </c>
    </row>
    <row r="5691" spans="1:13" x14ac:dyDescent="0.3">
      <c r="A5691" t="s">
        <v>11769</v>
      </c>
      <c r="C5691" t="s">
        <v>11613</v>
      </c>
      <c r="D5691">
        <v>1</v>
      </c>
      <c r="E5691" s="1">
        <v>2500</v>
      </c>
      <c r="G5691" t="s">
        <v>21</v>
      </c>
      <c r="H5691" t="s">
        <v>970</v>
      </c>
      <c r="I5691" t="s">
        <v>7560</v>
      </c>
      <c r="J5691" t="s">
        <v>22</v>
      </c>
      <c r="K5691" t="s">
        <v>24</v>
      </c>
      <c r="L5691" t="s">
        <v>25</v>
      </c>
      <c r="M5691" t="s">
        <v>26</v>
      </c>
    </row>
    <row r="5692" spans="1:13" x14ac:dyDescent="0.3">
      <c r="A5692" t="s">
        <v>8233</v>
      </c>
      <c r="C5692" t="s">
        <v>15737</v>
      </c>
      <c r="D5692">
        <v>7</v>
      </c>
      <c r="E5692" s="1">
        <v>147430</v>
      </c>
      <c r="G5692" t="s">
        <v>48</v>
      </c>
      <c r="H5692" t="s">
        <v>16162</v>
      </c>
      <c r="I5692" t="s">
        <v>8235</v>
      </c>
      <c r="J5692" t="s">
        <v>8236</v>
      </c>
      <c r="K5692" t="s">
        <v>51</v>
      </c>
      <c r="L5692" t="s">
        <v>44</v>
      </c>
      <c r="M5692" t="s">
        <v>331</v>
      </c>
    </row>
    <row r="5693" spans="1:13" x14ac:dyDescent="0.3">
      <c r="A5693" t="s">
        <v>8233</v>
      </c>
      <c r="C5693" t="s">
        <v>8196</v>
      </c>
      <c r="D5693">
        <v>32</v>
      </c>
      <c r="E5693" s="1">
        <v>672329</v>
      </c>
      <c r="G5693" t="s">
        <v>48</v>
      </c>
      <c r="H5693" t="s">
        <v>8234</v>
      </c>
      <c r="I5693" t="s">
        <v>8235</v>
      </c>
      <c r="J5693" t="s">
        <v>8236</v>
      </c>
      <c r="K5693" t="s">
        <v>51</v>
      </c>
      <c r="L5693" t="s">
        <v>44</v>
      </c>
      <c r="M5693" t="s">
        <v>190</v>
      </c>
    </row>
    <row r="5694" spans="1:13" x14ac:dyDescent="0.3">
      <c r="A5694" t="s">
        <v>2375</v>
      </c>
      <c r="C5694" t="s">
        <v>2269</v>
      </c>
      <c r="D5694">
        <v>36</v>
      </c>
      <c r="E5694" s="1">
        <v>1500000</v>
      </c>
      <c r="G5694" t="s">
        <v>48</v>
      </c>
      <c r="H5694" t="s">
        <v>2376</v>
      </c>
      <c r="I5694" t="s">
        <v>359</v>
      </c>
      <c r="K5694" t="s">
        <v>189</v>
      </c>
      <c r="L5694" t="s">
        <v>17</v>
      </c>
      <c r="M5694" t="s">
        <v>331</v>
      </c>
    </row>
    <row r="5695" spans="1:13" x14ac:dyDescent="0.3">
      <c r="A5695" t="s">
        <v>24219</v>
      </c>
      <c r="C5695" t="s">
        <v>24055</v>
      </c>
      <c r="D5695">
        <v>18</v>
      </c>
      <c r="E5695" s="1">
        <v>100000</v>
      </c>
      <c r="G5695" t="s">
        <v>13</v>
      </c>
      <c r="H5695" t="s">
        <v>24220</v>
      </c>
      <c r="I5695" t="s">
        <v>14168</v>
      </c>
      <c r="J5695" t="s">
        <v>433</v>
      </c>
      <c r="K5695" t="s">
        <v>24</v>
      </c>
      <c r="L5695" t="s">
        <v>17</v>
      </c>
      <c r="M5695" t="s">
        <v>450</v>
      </c>
    </row>
    <row r="5696" spans="1:13" x14ac:dyDescent="0.3">
      <c r="A5696" t="s">
        <v>15792</v>
      </c>
      <c r="C5696" t="s">
        <v>28282</v>
      </c>
      <c r="D5696">
        <v>66</v>
      </c>
      <c r="E5696" s="1">
        <v>10037711</v>
      </c>
      <c r="G5696" t="s">
        <v>48</v>
      </c>
      <c r="H5696" t="s">
        <v>28312</v>
      </c>
      <c r="I5696" t="s">
        <v>15261</v>
      </c>
      <c r="J5696" t="s">
        <v>640</v>
      </c>
      <c r="K5696" t="s">
        <v>24</v>
      </c>
      <c r="L5696" t="s">
        <v>38</v>
      </c>
      <c r="M5696" t="s">
        <v>190</v>
      </c>
    </row>
    <row r="5697" spans="1:13" x14ac:dyDescent="0.3">
      <c r="A5697" t="s">
        <v>15792</v>
      </c>
      <c r="C5697" t="s">
        <v>28282</v>
      </c>
      <c r="D5697">
        <v>15</v>
      </c>
      <c r="E5697" s="1">
        <v>299575</v>
      </c>
      <c r="G5697" t="s">
        <v>48</v>
      </c>
      <c r="H5697" t="s">
        <v>28330</v>
      </c>
      <c r="I5697" t="s">
        <v>15261</v>
      </c>
      <c r="J5697" t="s">
        <v>640</v>
      </c>
      <c r="K5697" t="s">
        <v>24</v>
      </c>
      <c r="L5697" t="s">
        <v>38</v>
      </c>
      <c r="M5697" t="s">
        <v>190</v>
      </c>
    </row>
    <row r="5698" spans="1:13" x14ac:dyDescent="0.3">
      <c r="A5698" t="s">
        <v>15792</v>
      </c>
      <c r="C5698" t="s">
        <v>24055</v>
      </c>
      <c r="D5698">
        <v>31</v>
      </c>
      <c r="E5698" s="1">
        <v>524665</v>
      </c>
      <c r="G5698" t="s">
        <v>48</v>
      </c>
      <c r="H5698" t="s">
        <v>24186</v>
      </c>
      <c r="I5698" t="s">
        <v>15261</v>
      </c>
      <c r="J5698" t="s">
        <v>640</v>
      </c>
      <c r="K5698" t="s">
        <v>24</v>
      </c>
      <c r="L5698" t="s">
        <v>38</v>
      </c>
      <c r="M5698" t="s">
        <v>190</v>
      </c>
    </row>
    <row r="5699" spans="1:13" x14ac:dyDescent="0.3">
      <c r="A5699" t="s">
        <v>15792</v>
      </c>
      <c r="C5699" t="s">
        <v>15737</v>
      </c>
      <c r="D5699">
        <v>29</v>
      </c>
      <c r="E5699" s="1">
        <v>4047930</v>
      </c>
      <c r="G5699" t="s">
        <v>48</v>
      </c>
      <c r="H5699" t="s">
        <v>15793</v>
      </c>
      <c r="I5699" t="s">
        <v>15261</v>
      </c>
      <c r="J5699" t="s">
        <v>640</v>
      </c>
      <c r="K5699" t="s">
        <v>24</v>
      </c>
      <c r="L5699" t="s">
        <v>38</v>
      </c>
      <c r="M5699" t="s">
        <v>190</v>
      </c>
    </row>
    <row r="5700" spans="1:13" x14ac:dyDescent="0.3">
      <c r="A5700" t="s">
        <v>15226</v>
      </c>
      <c r="C5700" t="s">
        <v>18238</v>
      </c>
      <c r="D5700">
        <v>21</v>
      </c>
      <c r="E5700" s="1">
        <v>43500</v>
      </c>
      <c r="G5700" t="s">
        <v>34</v>
      </c>
      <c r="H5700" t="s">
        <v>18250</v>
      </c>
      <c r="I5700" t="s">
        <v>15227</v>
      </c>
      <c r="J5700" t="s">
        <v>119</v>
      </c>
      <c r="K5700" t="s">
        <v>24</v>
      </c>
      <c r="L5700" t="s">
        <v>25</v>
      </c>
      <c r="M5700" t="s">
        <v>6146</v>
      </c>
    </row>
    <row r="5701" spans="1:13" x14ac:dyDescent="0.3">
      <c r="A5701" t="s">
        <v>15226</v>
      </c>
      <c r="C5701" t="s">
        <v>15182</v>
      </c>
      <c r="D5701">
        <v>5</v>
      </c>
      <c r="E5701" s="1">
        <v>77950</v>
      </c>
      <c r="G5701" t="s">
        <v>34</v>
      </c>
      <c r="H5701" t="s">
        <v>6143</v>
      </c>
      <c r="I5701" t="s">
        <v>15227</v>
      </c>
      <c r="J5701" t="s">
        <v>119</v>
      </c>
      <c r="K5701" t="s">
        <v>24</v>
      </c>
      <c r="L5701" t="s">
        <v>25</v>
      </c>
      <c r="M5701" t="s">
        <v>6146</v>
      </c>
    </row>
    <row r="5702" spans="1:13" x14ac:dyDescent="0.3">
      <c r="A5702" t="s">
        <v>21102</v>
      </c>
      <c r="C5702" t="s">
        <v>21035</v>
      </c>
      <c r="D5702">
        <v>21</v>
      </c>
      <c r="E5702" s="1">
        <v>1200000</v>
      </c>
      <c r="G5702" t="s">
        <v>111</v>
      </c>
      <c r="H5702" t="s">
        <v>21103</v>
      </c>
      <c r="I5702" t="s">
        <v>22</v>
      </c>
      <c r="J5702" t="s">
        <v>23</v>
      </c>
      <c r="K5702" t="s">
        <v>24</v>
      </c>
      <c r="L5702" t="s">
        <v>25</v>
      </c>
      <c r="M5702" t="s">
        <v>120</v>
      </c>
    </row>
    <row r="5703" spans="1:13" x14ac:dyDescent="0.3">
      <c r="A5703" t="s">
        <v>33931</v>
      </c>
      <c r="C5703" t="s">
        <v>33755</v>
      </c>
      <c r="D5703">
        <v>18</v>
      </c>
      <c r="E5703" s="1">
        <v>100000</v>
      </c>
      <c r="G5703" t="s">
        <v>13</v>
      </c>
      <c r="H5703" t="s">
        <v>33932</v>
      </c>
      <c r="I5703" t="s">
        <v>6153</v>
      </c>
      <c r="J5703" t="s">
        <v>307</v>
      </c>
      <c r="K5703" t="s">
        <v>24</v>
      </c>
      <c r="L5703" t="s">
        <v>17</v>
      </c>
      <c r="M5703" t="s">
        <v>450</v>
      </c>
    </row>
    <row r="5704" spans="1:13" x14ac:dyDescent="0.3">
      <c r="A5704" t="s">
        <v>21017</v>
      </c>
      <c r="C5704" t="s">
        <v>20950</v>
      </c>
      <c r="D5704">
        <v>2</v>
      </c>
      <c r="E5704" s="1">
        <v>17510</v>
      </c>
      <c r="G5704" t="s">
        <v>34</v>
      </c>
      <c r="H5704" t="s">
        <v>6143</v>
      </c>
      <c r="I5704" t="s">
        <v>13139</v>
      </c>
      <c r="J5704" t="s">
        <v>17995</v>
      </c>
      <c r="K5704" t="s">
        <v>24</v>
      </c>
      <c r="L5704" t="s">
        <v>25</v>
      </c>
      <c r="M5704" t="s">
        <v>6146</v>
      </c>
    </row>
    <row r="5705" spans="1:13" x14ac:dyDescent="0.3">
      <c r="A5705" t="s">
        <v>7455</v>
      </c>
      <c r="C5705" t="s">
        <v>7424</v>
      </c>
      <c r="D5705">
        <v>4</v>
      </c>
      <c r="E5705" s="1">
        <v>16721</v>
      </c>
      <c r="G5705" t="s">
        <v>34</v>
      </c>
      <c r="H5705" t="s">
        <v>6143</v>
      </c>
      <c r="I5705" t="s">
        <v>7456</v>
      </c>
      <c r="J5705" t="s">
        <v>7438</v>
      </c>
      <c r="K5705" t="s">
        <v>24</v>
      </c>
      <c r="L5705" t="s">
        <v>25</v>
      </c>
      <c r="M5705" t="s">
        <v>6146</v>
      </c>
    </row>
    <row r="5706" spans="1:13" x14ac:dyDescent="0.3">
      <c r="A5706" t="s">
        <v>13091</v>
      </c>
      <c r="C5706" t="s">
        <v>12994</v>
      </c>
      <c r="D5706">
        <v>7</v>
      </c>
      <c r="E5706" s="1">
        <v>16263</v>
      </c>
      <c r="G5706" t="s">
        <v>34</v>
      </c>
      <c r="H5706" t="s">
        <v>6143</v>
      </c>
      <c r="I5706" t="s">
        <v>13092</v>
      </c>
      <c r="J5706" t="s">
        <v>81</v>
      </c>
      <c r="K5706" t="s">
        <v>24</v>
      </c>
      <c r="L5706" t="s">
        <v>25</v>
      </c>
      <c r="M5706" t="s">
        <v>6146</v>
      </c>
    </row>
    <row r="5707" spans="1:13" x14ac:dyDescent="0.3">
      <c r="A5707" t="s">
        <v>32087</v>
      </c>
      <c r="C5707" t="s">
        <v>31866</v>
      </c>
      <c r="D5707">
        <v>6</v>
      </c>
      <c r="E5707" s="1">
        <v>4905</v>
      </c>
      <c r="G5707" t="s">
        <v>34</v>
      </c>
      <c r="H5707" t="s">
        <v>6143</v>
      </c>
      <c r="I5707" t="s">
        <v>32088</v>
      </c>
      <c r="J5707" t="s">
        <v>769</v>
      </c>
      <c r="K5707" t="s">
        <v>24</v>
      </c>
      <c r="L5707" t="s">
        <v>25</v>
      </c>
      <c r="M5707" t="s">
        <v>6146</v>
      </c>
    </row>
    <row r="5708" spans="1:13" x14ac:dyDescent="0.3">
      <c r="A5708" t="s">
        <v>13689</v>
      </c>
      <c r="C5708" t="s">
        <v>13456</v>
      </c>
      <c r="D5708">
        <v>7</v>
      </c>
      <c r="E5708" s="1">
        <v>21846</v>
      </c>
      <c r="G5708" t="s">
        <v>34</v>
      </c>
      <c r="H5708" t="s">
        <v>6143</v>
      </c>
      <c r="I5708" t="s">
        <v>337</v>
      </c>
      <c r="J5708" t="s">
        <v>30</v>
      </c>
      <c r="K5708" t="s">
        <v>24</v>
      </c>
      <c r="L5708" t="s">
        <v>25</v>
      </c>
      <c r="M5708" t="s">
        <v>6146</v>
      </c>
    </row>
    <row r="5709" spans="1:13" x14ac:dyDescent="0.3">
      <c r="A5709" t="s">
        <v>15047</v>
      </c>
      <c r="C5709" t="s">
        <v>15008</v>
      </c>
      <c r="D5709">
        <v>4</v>
      </c>
      <c r="E5709" s="1">
        <v>18358</v>
      </c>
      <c r="G5709" t="s">
        <v>34</v>
      </c>
      <c r="H5709" t="s">
        <v>6143</v>
      </c>
      <c r="I5709" t="s">
        <v>15048</v>
      </c>
      <c r="J5709" t="s">
        <v>761</v>
      </c>
      <c r="K5709" t="s">
        <v>24</v>
      </c>
      <c r="L5709" t="s">
        <v>25</v>
      </c>
      <c r="M5709" t="s">
        <v>6146</v>
      </c>
    </row>
    <row r="5710" spans="1:13" x14ac:dyDescent="0.3">
      <c r="A5710" t="s">
        <v>26639</v>
      </c>
      <c r="C5710" t="s">
        <v>26519</v>
      </c>
      <c r="D5710">
        <v>5</v>
      </c>
      <c r="E5710" s="1">
        <v>7700</v>
      </c>
      <c r="G5710" t="s">
        <v>34</v>
      </c>
      <c r="H5710" t="s">
        <v>6143</v>
      </c>
      <c r="I5710" t="s">
        <v>26640</v>
      </c>
      <c r="J5710" t="s">
        <v>2347</v>
      </c>
      <c r="K5710" t="s">
        <v>24</v>
      </c>
      <c r="L5710" t="s">
        <v>25</v>
      </c>
      <c r="M5710" t="s">
        <v>6146</v>
      </c>
    </row>
    <row r="5711" spans="1:13" x14ac:dyDescent="0.3">
      <c r="A5711" t="s">
        <v>2526</v>
      </c>
      <c r="C5711" t="s">
        <v>2957</v>
      </c>
      <c r="D5711">
        <v>30</v>
      </c>
      <c r="E5711" s="1">
        <v>2177238</v>
      </c>
      <c r="G5711" t="s">
        <v>13</v>
      </c>
      <c r="H5711" t="s">
        <v>3414</v>
      </c>
      <c r="I5711" t="s">
        <v>22</v>
      </c>
      <c r="J5711" t="s">
        <v>23</v>
      </c>
      <c r="K5711" t="s">
        <v>24</v>
      </c>
      <c r="L5711" t="s">
        <v>38</v>
      </c>
      <c r="M5711" t="s">
        <v>345</v>
      </c>
    </row>
    <row r="5712" spans="1:13" x14ac:dyDescent="0.3">
      <c r="A5712" t="s">
        <v>2526</v>
      </c>
      <c r="C5712" t="s">
        <v>2269</v>
      </c>
      <c r="D5712">
        <v>36</v>
      </c>
      <c r="E5712" s="1">
        <v>4999935</v>
      </c>
      <c r="G5712" t="s">
        <v>571</v>
      </c>
      <c r="H5712" t="s">
        <v>2527</v>
      </c>
      <c r="I5712" t="s">
        <v>22</v>
      </c>
      <c r="J5712" t="s">
        <v>23</v>
      </c>
      <c r="K5712" t="s">
        <v>24</v>
      </c>
      <c r="L5712" t="s">
        <v>38</v>
      </c>
      <c r="M5712" t="s">
        <v>1312</v>
      </c>
    </row>
    <row r="5713" spans="1:13" x14ac:dyDescent="0.3">
      <c r="A5713" t="s">
        <v>2526</v>
      </c>
      <c r="C5713" t="s">
        <v>28715</v>
      </c>
      <c r="D5713">
        <v>24</v>
      </c>
      <c r="E5713" s="1">
        <v>1699007</v>
      </c>
      <c r="G5713" t="s">
        <v>13</v>
      </c>
      <c r="H5713" t="s">
        <v>28811</v>
      </c>
      <c r="I5713" t="s">
        <v>22</v>
      </c>
      <c r="J5713" t="s">
        <v>23</v>
      </c>
      <c r="K5713" t="s">
        <v>24</v>
      </c>
      <c r="L5713" t="s">
        <v>38</v>
      </c>
      <c r="M5713" t="s">
        <v>345</v>
      </c>
    </row>
    <row r="5714" spans="1:13" x14ac:dyDescent="0.3">
      <c r="A5714" t="s">
        <v>2526</v>
      </c>
      <c r="C5714" t="s">
        <v>29553</v>
      </c>
      <c r="D5714">
        <v>23</v>
      </c>
      <c r="E5714" s="1">
        <v>299556</v>
      </c>
      <c r="G5714" t="s">
        <v>34</v>
      </c>
      <c r="H5714" t="s">
        <v>29566</v>
      </c>
      <c r="I5714" t="s">
        <v>22</v>
      </c>
      <c r="J5714" t="s">
        <v>23</v>
      </c>
      <c r="K5714" t="s">
        <v>24</v>
      </c>
      <c r="L5714" t="s">
        <v>170</v>
      </c>
      <c r="M5714" t="s">
        <v>217</v>
      </c>
    </row>
    <row r="5715" spans="1:13" x14ac:dyDescent="0.3">
      <c r="A5715" t="s">
        <v>2526</v>
      </c>
      <c r="C5715" t="s">
        <v>30364</v>
      </c>
      <c r="D5715">
        <v>28</v>
      </c>
      <c r="E5715" s="1">
        <v>199988</v>
      </c>
      <c r="G5715" t="s">
        <v>34</v>
      </c>
      <c r="H5715" t="s">
        <v>30389</v>
      </c>
      <c r="I5715" t="s">
        <v>22</v>
      </c>
      <c r="J5715" t="s">
        <v>23</v>
      </c>
      <c r="K5715" t="s">
        <v>24</v>
      </c>
      <c r="L5715" t="s">
        <v>38</v>
      </c>
      <c r="M5715" t="s">
        <v>217</v>
      </c>
    </row>
    <row r="5716" spans="1:13" x14ac:dyDescent="0.3">
      <c r="A5716" t="s">
        <v>2526</v>
      </c>
      <c r="C5716" t="s">
        <v>29426</v>
      </c>
      <c r="D5716">
        <v>33</v>
      </c>
      <c r="E5716" s="1">
        <v>1998552</v>
      </c>
      <c r="G5716" t="s">
        <v>34</v>
      </c>
      <c r="H5716" t="s">
        <v>29434</v>
      </c>
      <c r="I5716" t="s">
        <v>22</v>
      </c>
      <c r="J5716" t="s">
        <v>23</v>
      </c>
      <c r="K5716" t="s">
        <v>24</v>
      </c>
      <c r="L5716" t="s">
        <v>38</v>
      </c>
      <c r="M5716" t="s">
        <v>29435</v>
      </c>
    </row>
    <row r="5717" spans="1:13" x14ac:dyDescent="0.3">
      <c r="A5717" t="s">
        <v>2526</v>
      </c>
      <c r="C5717" t="s">
        <v>16755</v>
      </c>
      <c r="D5717">
        <v>74</v>
      </c>
      <c r="E5717" s="1">
        <v>9532415</v>
      </c>
      <c r="G5717" t="s">
        <v>571</v>
      </c>
      <c r="H5717" t="s">
        <v>16834</v>
      </c>
      <c r="I5717" t="s">
        <v>22</v>
      </c>
      <c r="J5717" t="s">
        <v>23</v>
      </c>
      <c r="K5717" t="s">
        <v>24</v>
      </c>
      <c r="L5717" t="s">
        <v>38</v>
      </c>
      <c r="M5717" t="s">
        <v>16835</v>
      </c>
    </row>
    <row r="5718" spans="1:13" x14ac:dyDescent="0.3">
      <c r="A5718" t="s">
        <v>29820</v>
      </c>
      <c r="C5718" t="s">
        <v>29553</v>
      </c>
      <c r="D5718">
        <v>18</v>
      </c>
      <c r="E5718" s="1">
        <v>400000</v>
      </c>
      <c r="G5718" t="s">
        <v>111</v>
      </c>
      <c r="H5718" t="s">
        <v>27193</v>
      </c>
      <c r="I5718" t="s">
        <v>70</v>
      </c>
      <c r="J5718" t="s">
        <v>70</v>
      </c>
      <c r="K5718" t="s">
        <v>24</v>
      </c>
      <c r="L5718" t="s">
        <v>25</v>
      </c>
      <c r="M5718" t="s">
        <v>232</v>
      </c>
    </row>
    <row r="5719" spans="1:13" x14ac:dyDescent="0.3">
      <c r="A5719" t="s">
        <v>3954</v>
      </c>
      <c r="C5719" t="s">
        <v>3657</v>
      </c>
      <c r="D5719">
        <v>19</v>
      </c>
      <c r="E5719" s="1">
        <v>100000</v>
      </c>
      <c r="G5719" t="s">
        <v>13</v>
      </c>
      <c r="H5719" t="s">
        <v>3955</v>
      </c>
      <c r="I5719" t="s">
        <v>3956</v>
      </c>
      <c r="K5719" t="s">
        <v>529</v>
      </c>
      <c r="L5719" t="s">
        <v>17</v>
      </c>
      <c r="M5719" t="s">
        <v>450</v>
      </c>
    </row>
    <row r="5720" spans="1:13" x14ac:dyDescent="0.3">
      <c r="A5720" t="s">
        <v>10782</v>
      </c>
      <c r="C5720" t="s">
        <v>10589</v>
      </c>
      <c r="D5720">
        <v>24</v>
      </c>
      <c r="E5720" s="1">
        <v>395931</v>
      </c>
      <c r="G5720" t="s">
        <v>111</v>
      </c>
      <c r="H5720" t="s">
        <v>10783</v>
      </c>
      <c r="I5720" t="s">
        <v>10784</v>
      </c>
      <c r="J5720" t="s">
        <v>700</v>
      </c>
      <c r="K5720" t="s">
        <v>24</v>
      </c>
      <c r="L5720" t="s">
        <v>25</v>
      </c>
      <c r="M5720" t="s">
        <v>120</v>
      </c>
    </row>
    <row r="5721" spans="1:13" x14ac:dyDescent="0.3">
      <c r="A5721" t="s">
        <v>38017</v>
      </c>
      <c r="C5721" t="s">
        <v>38015</v>
      </c>
      <c r="D5721">
        <v>44</v>
      </c>
      <c r="E5721" s="1">
        <v>3858858</v>
      </c>
      <c r="G5721" t="s">
        <v>48</v>
      </c>
      <c r="H5721" t="s">
        <v>38018</v>
      </c>
      <c r="I5721" t="s">
        <v>22</v>
      </c>
      <c r="J5721" t="s">
        <v>23</v>
      </c>
      <c r="K5721" t="s">
        <v>24</v>
      </c>
      <c r="L5721" t="s">
        <v>38</v>
      </c>
      <c r="M5721" t="s">
        <v>190</v>
      </c>
    </row>
    <row r="5722" spans="1:13" x14ac:dyDescent="0.3">
      <c r="A5722" t="s">
        <v>19141</v>
      </c>
      <c r="C5722" t="s">
        <v>19032</v>
      </c>
      <c r="D5722">
        <v>4</v>
      </c>
      <c r="E5722" s="1">
        <v>13648</v>
      </c>
      <c r="G5722" t="s">
        <v>34</v>
      </c>
      <c r="H5722" t="s">
        <v>6143</v>
      </c>
      <c r="I5722" t="s">
        <v>18994</v>
      </c>
      <c r="J5722" t="s">
        <v>236</v>
      </c>
      <c r="K5722" t="s">
        <v>24</v>
      </c>
      <c r="L5722" t="s">
        <v>25</v>
      </c>
      <c r="M5722" t="s">
        <v>6146</v>
      </c>
    </row>
    <row r="5723" spans="1:13" x14ac:dyDescent="0.3">
      <c r="A5723" t="s">
        <v>16576</v>
      </c>
      <c r="C5723" t="s">
        <v>16466</v>
      </c>
      <c r="D5723">
        <v>4</v>
      </c>
      <c r="E5723" s="1">
        <v>14955</v>
      </c>
      <c r="G5723" t="s">
        <v>13</v>
      </c>
      <c r="H5723" t="s">
        <v>16577</v>
      </c>
      <c r="I5723" t="s">
        <v>99</v>
      </c>
      <c r="K5723" t="s">
        <v>100</v>
      </c>
      <c r="L5723" t="s">
        <v>38</v>
      </c>
      <c r="M5723" t="s">
        <v>101</v>
      </c>
    </row>
    <row r="5724" spans="1:13" x14ac:dyDescent="0.3">
      <c r="A5724" t="s">
        <v>20263</v>
      </c>
      <c r="C5724" t="s">
        <v>20121</v>
      </c>
      <c r="D5724">
        <v>4</v>
      </c>
      <c r="E5724" s="1">
        <v>15995</v>
      </c>
      <c r="G5724" t="s">
        <v>34</v>
      </c>
      <c r="H5724" t="s">
        <v>6143</v>
      </c>
      <c r="I5724" t="s">
        <v>20264</v>
      </c>
      <c r="J5724" t="s">
        <v>288</v>
      </c>
      <c r="K5724" t="s">
        <v>24</v>
      </c>
      <c r="L5724" t="s">
        <v>25</v>
      </c>
      <c r="M5724" t="s">
        <v>6146</v>
      </c>
    </row>
    <row r="5725" spans="1:13" x14ac:dyDescent="0.3">
      <c r="A5725" t="s">
        <v>20265</v>
      </c>
      <c r="C5725" t="s">
        <v>20121</v>
      </c>
      <c r="D5725">
        <v>4</v>
      </c>
      <c r="E5725" s="1">
        <v>2380</v>
      </c>
      <c r="G5725" t="s">
        <v>34</v>
      </c>
      <c r="H5725" t="s">
        <v>6143</v>
      </c>
      <c r="I5725" t="s">
        <v>20264</v>
      </c>
      <c r="J5725" t="s">
        <v>288</v>
      </c>
      <c r="K5725" t="s">
        <v>24</v>
      </c>
      <c r="L5725" t="s">
        <v>25</v>
      </c>
      <c r="M5725" t="s">
        <v>6146</v>
      </c>
    </row>
    <row r="5726" spans="1:13" x14ac:dyDescent="0.3">
      <c r="A5726" t="s">
        <v>20649</v>
      </c>
      <c r="C5726" t="s">
        <v>20542</v>
      </c>
      <c r="D5726">
        <v>3</v>
      </c>
      <c r="E5726" s="1">
        <v>4795</v>
      </c>
      <c r="G5726" t="s">
        <v>34</v>
      </c>
      <c r="H5726" t="s">
        <v>6143</v>
      </c>
      <c r="I5726" t="s">
        <v>20650</v>
      </c>
      <c r="J5726" t="s">
        <v>627</v>
      </c>
      <c r="K5726" t="s">
        <v>24</v>
      </c>
      <c r="L5726" t="s">
        <v>25</v>
      </c>
      <c r="M5726" t="s">
        <v>6146</v>
      </c>
    </row>
    <row r="5727" spans="1:13" x14ac:dyDescent="0.3">
      <c r="A5727" t="s">
        <v>1219</v>
      </c>
      <c r="C5727" t="s">
        <v>979</v>
      </c>
      <c r="D5727">
        <v>30</v>
      </c>
      <c r="E5727" s="1">
        <v>2499919</v>
      </c>
      <c r="G5727" t="s">
        <v>21</v>
      </c>
      <c r="H5727" t="s">
        <v>1220</v>
      </c>
      <c r="I5727" t="s">
        <v>1221</v>
      </c>
      <c r="J5727" t="s">
        <v>86</v>
      </c>
      <c r="K5727" t="s">
        <v>24</v>
      </c>
      <c r="L5727" t="s">
        <v>17</v>
      </c>
      <c r="M5727" t="s">
        <v>26</v>
      </c>
    </row>
    <row r="5728" spans="1:13" x14ac:dyDescent="0.3">
      <c r="A5728" t="s">
        <v>1219</v>
      </c>
      <c r="C5728" t="s">
        <v>30756</v>
      </c>
      <c r="D5728">
        <v>19</v>
      </c>
      <c r="E5728" s="1">
        <v>269591</v>
      </c>
      <c r="G5728" t="s">
        <v>34</v>
      </c>
      <c r="H5728" t="s">
        <v>30802</v>
      </c>
      <c r="I5728" t="s">
        <v>1221</v>
      </c>
      <c r="J5728" t="s">
        <v>86</v>
      </c>
      <c r="K5728" t="s">
        <v>24</v>
      </c>
      <c r="L5728" t="s">
        <v>38</v>
      </c>
      <c r="M5728" t="s">
        <v>217</v>
      </c>
    </row>
    <row r="5729" spans="1:13" x14ac:dyDescent="0.3">
      <c r="A5729" t="s">
        <v>1219</v>
      </c>
      <c r="C5729" t="s">
        <v>24055</v>
      </c>
      <c r="D5729">
        <v>21</v>
      </c>
      <c r="E5729" s="1">
        <v>749981</v>
      </c>
      <c r="G5729" t="s">
        <v>34</v>
      </c>
      <c r="H5729" t="s">
        <v>24306</v>
      </c>
      <c r="I5729" t="s">
        <v>1221</v>
      </c>
      <c r="J5729" t="s">
        <v>86</v>
      </c>
      <c r="K5729" t="s">
        <v>24</v>
      </c>
      <c r="L5729" t="s">
        <v>44</v>
      </c>
      <c r="M5729" t="s">
        <v>39</v>
      </c>
    </row>
    <row r="5730" spans="1:13" x14ac:dyDescent="0.3">
      <c r="A5730" t="s">
        <v>11933</v>
      </c>
      <c r="C5730" t="s">
        <v>11813</v>
      </c>
      <c r="D5730">
        <v>18</v>
      </c>
      <c r="E5730" s="1">
        <v>275119</v>
      </c>
      <c r="G5730" t="s">
        <v>48</v>
      </c>
      <c r="H5730" t="s">
        <v>11934</v>
      </c>
      <c r="I5730" t="s">
        <v>428</v>
      </c>
      <c r="K5730" t="s">
        <v>429</v>
      </c>
      <c r="L5730" t="s">
        <v>38</v>
      </c>
      <c r="M5730" t="s">
        <v>331</v>
      </c>
    </row>
    <row r="5731" spans="1:13" x14ac:dyDescent="0.3">
      <c r="A5731" t="s">
        <v>15099</v>
      </c>
      <c r="C5731" t="s">
        <v>15008</v>
      </c>
      <c r="D5731">
        <v>4</v>
      </c>
      <c r="E5731" s="1">
        <v>7754</v>
      </c>
      <c r="G5731" t="s">
        <v>34</v>
      </c>
      <c r="H5731" t="s">
        <v>6143</v>
      </c>
      <c r="I5731" t="s">
        <v>15098</v>
      </c>
      <c r="J5731" t="s">
        <v>761</v>
      </c>
      <c r="K5731" t="s">
        <v>24</v>
      </c>
      <c r="L5731" t="s">
        <v>25</v>
      </c>
      <c r="M5731" t="s">
        <v>6146</v>
      </c>
    </row>
    <row r="5732" spans="1:13" x14ac:dyDescent="0.3">
      <c r="A5732" t="s">
        <v>522</v>
      </c>
      <c r="C5732" t="s">
        <v>341</v>
      </c>
      <c r="D5732">
        <v>12</v>
      </c>
      <c r="E5732" s="1">
        <v>50000</v>
      </c>
      <c r="G5732" t="s">
        <v>168</v>
      </c>
      <c r="H5732" t="s">
        <v>212</v>
      </c>
      <c r="I5732" t="s">
        <v>523</v>
      </c>
      <c r="J5732" t="s">
        <v>523</v>
      </c>
      <c r="K5732" t="s">
        <v>524</v>
      </c>
      <c r="L5732" t="s">
        <v>38</v>
      </c>
      <c r="M5732" t="s">
        <v>171</v>
      </c>
    </row>
    <row r="5733" spans="1:13" x14ac:dyDescent="0.3">
      <c r="A5733" t="s">
        <v>25549</v>
      </c>
      <c r="C5733" t="s">
        <v>25397</v>
      </c>
      <c r="D5733">
        <v>4</v>
      </c>
      <c r="E5733" s="1">
        <v>4785</v>
      </c>
      <c r="G5733" t="s">
        <v>34</v>
      </c>
      <c r="H5733" t="s">
        <v>6143</v>
      </c>
      <c r="I5733" t="s">
        <v>25550</v>
      </c>
      <c r="J5733" t="s">
        <v>7616</v>
      </c>
      <c r="K5733" t="s">
        <v>24</v>
      </c>
      <c r="L5733" t="s">
        <v>25</v>
      </c>
      <c r="M5733" t="s">
        <v>6146</v>
      </c>
    </row>
    <row r="5734" spans="1:13" x14ac:dyDescent="0.3">
      <c r="A5734" t="s">
        <v>20266</v>
      </c>
      <c r="C5734" t="s">
        <v>20121</v>
      </c>
      <c r="D5734">
        <v>4</v>
      </c>
      <c r="E5734" s="1">
        <v>11079</v>
      </c>
      <c r="G5734" t="s">
        <v>34</v>
      </c>
      <c r="H5734" t="s">
        <v>6143</v>
      </c>
      <c r="I5734" t="s">
        <v>20267</v>
      </c>
      <c r="J5734" t="s">
        <v>288</v>
      </c>
      <c r="K5734" t="s">
        <v>24</v>
      </c>
      <c r="L5734" t="s">
        <v>25</v>
      </c>
      <c r="M5734" t="s">
        <v>6146</v>
      </c>
    </row>
    <row r="5735" spans="1:13" x14ac:dyDescent="0.3">
      <c r="A5735" t="s">
        <v>3459</v>
      </c>
      <c r="C5735" t="s">
        <v>2957</v>
      </c>
      <c r="D5735">
        <v>20</v>
      </c>
      <c r="E5735" s="1">
        <v>700275</v>
      </c>
      <c r="G5735" t="s">
        <v>111</v>
      </c>
      <c r="H5735" t="s">
        <v>3460</v>
      </c>
      <c r="I5735" t="s">
        <v>1008</v>
      </c>
      <c r="J5735" t="s">
        <v>119</v>
      </c>
      <c r="K5735" t="s">
        <v>24</v>
      </c>
      <c r="L5735" t="s">
        <v>25</v>
      </c>
      <c r="M5735" t="s">
        <v>232</v>
      </c>
    </row>
    <row r="5736" spans="1:13" x14ac:dyDescent="0.3">
      <c r="A5736" t="s">
        <v>26641</v>
      </c>
      <c r="C5736" t="s">
        <v>26519</v>
      </c>
      <c r="D5736">
        <v>5</v>
      </c>
      <c r="E5736" s="1">
        <v>20680</v>
      </c>
      <c r="G5736" t="s">
        <v>34</v>
      </c>
      <c r="H5736" t="s">
        <v>6143</v>
      </c>
      <c r="I5736" t="s">
        <v>26642</v>
      </c>
      <c r="J5736" t="s">
        <v>2347</v>
      </c>
      <c r="K5736" t="s">
        <v>24</v>
      </c>
      <c r="L5736" t="s">
        <v>25</v>
      </c>
      <c r="M5736" t="s">
        <v>6146</v>
      </c>
    </row>
    <row r="5737" spans="1:13" x14ac:dyDescent="0.3">
      <c r="A5737" t="s">
        <v>6744</v>
      </c>
      <c r="C5737" t="s">
        <v>6671</v>
      </c>
      <c r="D5737">
        <v>3</v>
      </c>
      <c r="E5737" s="1">
        <v>17063</v>
      </c>
      <c r="G5737" t="s">
        <v>34</v>
      </c>
      <c r="H5737" t="s">
        <v>6143</v>
      </c>
      <c r="I5737" t="s">
        <v>6745</v>
      </c>
      <c r="J5737" t="s">
        <v>1250</v>
      </c>
      <c r="K5737" t="s">
        <v>24</v>
      </c>
      <c r="L5737" t="s">
        <v>25</v>
      </c>
      <c r="M5737" t="s">
        <v>6146</v>
      </c>
    </row>
    <row r="5738" spans="1:13" x14ac:dyDescent="0.3">
      <c r="A5738" t="s">
        <v>7545</v>
      </c>
      <c r="C5738" t="s">
        <v>7515</v>
      </c>
      <c r="D5738">
        <v>12</v>
      </c>
      <c r="E5738" s="1">
        <v>10000</v>
      </c>
      <c r="G5738" t="s">
        <v>111</v>
      </c>
      <c r="H5738" t="s">
        <v>7546</v>
      </c>
      <c r="I5738" t="s">
        <v>7547</v>
      </c>
      <c r="J5738" t="s">
        <v>119</v>
      </c>
      <c r="K5738" t="s">
        <v>24</v>
      </c>
      <c r="L5738" t="s">
        <v>25</v>
      </c>
      <c r="M5738" t="s">
        <v>87</v>
      </c>
    </row>
    <row r="5739" spans="1:13" x14ac:dyDescent="0.3">
      <c r="A5739" t="s">
        <v>1533</v>
      </c>
      <c r="C5739" t="s">
        <v>2957</v>
      </c>
      <c r="D5739">
        <v>24</v>
      </c>
      <c r="E5739" s="1">
        <v>920087</v>
      </c>
      <c r="G5739" t="s">
        <v>364</v>
      </c>
      <c r="H5739" t="s">
        <v>3258</v>
      </c>
      <c r="I5739" t="s">
        <v>1535</v>
      </c>
      <c r="J5739" t="s">
        <v>1536</v>
      </c>
      <c r="K5739" t="s">
        <v>96</v>
      </c>
      <c r="L5739" t="s">
        <v>17</v>
      </c>
      <c r="M5739" t="s">
        <v>632</v>
      </c>
    </row>
    <row r="5740" spans="1:13" x14ac:dyDescent="0.3">
      <c r="A5740" t="s">
        <v>1533</v>
      </c>
      <c r="C5740" t="s">
        <v>1275</v>
      </c>
      <c r="D5740">
        <v>7</v>
      </c>
      <c r="E5740" s="1">
        <v>100000</v>
      </c>
      <c r="G5740" t="s">
        <v>69</v>
      </c>
      <c r="H5740" t="s">
        <v>1534</v>
      </c>
      <c r="I5740" t="s">
        <v>1535</v>
      </c>
      <c r="J5740" t="s">
        <v>1536</v>
      </c>
      <c r="K5740" t="s">
        <v>96</v>
      </c>
      <c r="L5740" t="s">
        <v>44</v>
      </c>
      <c r="M5740" t="s">
        <v>39</v>
      </c>
    </row>
    <row r="5741" spans="1:13" x14ac:dyDescent="0.3">
      <c r="A5741" t="s">
        <v>1533</v>
      </c>
      <c r="C5741" t="s">
        <v>29553</v>
      </c>
      <c r="D5741">
        <v>25</v>
      </c>
      <c r="E5741" s="1">
        <v>699867</v>
      </c>
      <c r="G5741" t="s">
        <v>364</v>
      </c>
      <c r="H5741" t="s">
        <v>23984</v>
      </c>
      <c r="I5741" t="s">
        <v>1535</v>
      </c>
      <c r="J5741" t="s">
        <v>1536</v>
      </c>
      <c r="K5741" t="s">
        <v>96</v>
      </c>
      <c r="L5741" t="s">
        <v>17</v>
      </c>
      <c r="M5741" t="s">
        <v>16626</v>
      </c>
    </row>
    <row r="5742" spans="1:13" x14ac:dyDescent="0.3">
      <c r="A5742" t="s">
        <v>1533</v>
      </c>
      <c r="C5742" t="s">
        <v>23966</v>
      </c>
      <c r="D5742">
        <v>23</v>
      </c>
      <c r="E5742" s="1">
        <v>576631</v>
      </c>
      <c r="G5742" t="s">
        <v>69</v>
      </c>
      <c r="H5742" t="s">
        <v>23984</v>
      </c>
      <c r="I5742" t="s">
        <v>1535</v>
      </c>
      <c r="J5742" t="s">
        <v>1536</v>
      </c>
      <c r="K5742" t="s">
        <v>96</v>
      </c>
      <c r="L5742" t="s">
        <v>17</v>
      </c>
      <c r="M5742" t="s">
        <v>39</v>
      </c>
    </row>
    <row r="5743" spans="1:13" x14ac:dyDescent="0.3">
      <c r="A5743" t="s">
        <v>33009</v>
      </c>
      <c r="C5743" t="s">
        <v>32581</v>
      </c>
      <c r="D5743">
        <v>7</v>
      </c>
      <c r="E5743" s="1">
        <v>18358</v>
      </c>
      <c r="G5743" t="s">
        <v>34</v>
      </c>
      <c r="H5743" t="s">
        <v>6143</v>
      </c>
      <c r="I5743" t="s">
        <v>33010</v>
      </c>
      <c r="J5743" t="s">
        <v>70</v>
      </c>
      <c r="K5743" t="s">
        <v>24</v>
      </c>
      <c r="L5743" t="s">
        <v>25</v>
      </c>
      <c r="M5743" t="s">
        <v>6146</v>
      </c>
    </row>
    <row r="5744" spans="1:13" x14ac:dyDescent="0.3">
      <c r="A5744" t="s">
        <v>18664</v>
      </c>
      <c r="C5744" t="s">
        <v>18470</v>
      </c>
      <c r="D5744">
        <v>4</v>
      </c>
      <c r="E5744" s="1">
        <v>4905</v>
      </c>
      <c r="G5744" t="s">
        <v>34</v>
      </c>
      <c r="H5744" t="s">
        <v>6143</v>
      </c>
      <c r="I5744" t="s">
        <v>18665</v>
      </c>
      <c r="J5744" t="s">
        <v>3203</v>
      </c>
      <c r="K5744" t="s">
        <v>24</v>
      </c>
      <c r="L5744" t="s">
        <v>25</v>
      </c>
      <c r="M5744" t="s">
        <v>6146</v>
      </c>
    </row>
    <row r="5745" spans="1:13" x14ac:dyDescent="0.3">
      <c r="A5745" t="s">
        <v>25551</v>
      </c>
      <c r="C5745" t="s">
        <v>25397</v>
      </c>
      <c r="D5745">
        <v>4</v>
      </c>
      <c r="E5745" s="1">
        <v>4785</v>
      </c>
      <c r="G5745" t="s">
        <v>34</v>
      </c>
      <c r="H5745" t="s">
        <v>6143</v>
      </c>
      <c r="I5745" t="s">
        <v>25552</v>
      </c>
      <c r="J5745" t="s">
        <v>7616</v>
      </c>
      <c r="K5745" t="s">
        <v>24</v>
      </c>
      <c r="L5745" t="s">
        <v>25</v>
      </c>
      <c r="M5745" t="s">
        <v>6146</v>
      </c>
    </row>
    <row r="5746" spans="1:13" x14ac:dyDescent="0.3">
      <c r="A5746" t="s">
        <v>8414</v>
      </c>
      <c r="C5746" t="s">
        <v>8196</v>
      </c>
      <c r="D5746">
        <v>38</v>
      </c>
      <c r="E5746" s="1">
        <v>1500000</v>
      </c>
      <c r="G5746" t="s">
        <v>13</v>
      </c>
      <c r="H5746" t="s">
        <v>8415</v>
      </c>
      <c r="I5746" t="s">
        <v>952</v>
      </c>
      <c r="K5746" t="s">
        <v>953</v>
      </c>
      <c r="L5746" t="s">
        <v>17</v>
      </c>
      <c r="M5746" t="s">
        <v>82</v>
      </c>
    </row>
    <row r="5747" spans="1:13" x14ac:dyDescent="0.3">
      <c r="A5747" t="s">
        <v>5792</v>
      </c>
      <c r="C5747" t="s">
        <v>28715</v>
      </c>
      <c r="D5747">
        <v>58</v>
      </c>
      <c r="E5747" s="1">
        <v>8219719</v>
      </c>
      <c r="G5747" t="s">
        <v>111</v>
      </c>
      <c r="H5747" t="s">
        <v>27278</v>
      </c>
      <c r="I5747" t="s">
        <v>2117</v>
      </c>
      <c r="J5747" t="s">
        <v>119</v>
      </c>
      <c r="K5747" t="s">
        <v>24</v>
      </c>
      <c r="L5747" t="s">
        <v>25</v>
      </c>
      <c r="M5747" t="s">
        <v>120</v>
      </c>
    </row>
    <row r="5748" spans="1:13" x14ac:dyDescent="0.3">
      <c r="A5748" t="s">
        <v>5792</v>
      </c>
      <c r="C5748" t="s">
        <v>27748</v>
      </c>
      <c r="D5748">
        <v>7</v>
      </c>
      <c r="E5748" s="1">
        <v>125000</v>
      </c>
      <c r="G5748" t="s">
        <v>111</v>
      </c>
      <c r="H5748" t="s">
        <v>77</v>
      </c>
      <c r="I5748" t="s">
        <v>2117</v>
      </c>
      <c r="J5748" t="s">
        <v>119</v>
      </c>
      <c r="K5748" t="s">
        <v>24</v>
      </c>
      <c r="L5748" t="s">
        <v>25</v>
      </c>
      <c r="M5748" t="s">
        <v>120</v>
      </c>
    </row>
    <row r="5749" spans="1:13" x14ac:dyDescent="0.3">
      <c r="A5749" t="s">
        <v>5792</v>
      </c>
      <c r="C5749" t="s">
        <v>5763</v>
      </c>
      <c r="D5749">
        <v>60</v>
      </c>
      <c r="E5749" s="1">
        <v>14577733</v>
      </c>
      <c r="G5749" t="s">
        <v>111</v>
      </c>
      <c r="H5749" t="s">
        <v>5793</v>
      </c>
      <c r="I5749" t="s">
        <v>2117</v>
      </c>
      <c r="J5749" t="s">
        <v>119</v>
      </c>
      <c r="K5749" t="s">
        <v>24</v>
      </c>
      <c r="L5749" t="s">
        <v>25</v>
      </c>
      <c r="M5749" t="s">
        <v>120</v>
      </c>
    </row>
    <row r="5750" spans="1:13" x14ac:dyDescent="0.3">
      <c r="A5750" t="s">
        <v>5792</v>
      </c>
      <c r="C5750" t="s">
        <v>23966</v>
      </c>
      <c r="D5750">
        <v>19</v>
      </c>
      <c r="E5750" s="1">
        <v>464750</v>
      </c>
      <c r="G5750" t="s">
        <v>111</v>
      </c>
      <c r="H5750" t="s">
        <v>24032</v>
      </c>
      <c r="I5750" t="s">
        <v>2117</v>
      </c>
      <c r="J5750" t="s">
        <v>119</v>
      </c>
      <c r="K5750" t="s">
        <v>24</v>
      </c>
      <c r="L5750" t="s">
        <v>25</v>
      </c>
      <c r="M5750" t="s">
        <v>120</v>
      </c>
    </row>
    <row r="5751" spans="1:13" x14ac:dyDescent="0.3">
      <c r="A5751" t="s">
        <v>5792</v>
      </c>
      <c r="C5751" t="s">
        <v>21714</v>
      </c>
      <c r="D5751">
        <v>47</v>
      </c>
      <c r="E5751" s="1">
        <v>6578000</v>
      </c>
      <c r="G5751" t="s">
        <v>111</v>
      </c>
      <c r="H5751" t="s">
        <v>21817</v>
      </c>
      <c r="I5751" t="s">
        <v>2117</v>
      </c>
      <c r="J5751" t="s">
        <v>119</v>
      </c>
      <c r="K5751" t="s">
        <v>24</v>
      </c>
      <c r="L5751" t="s">
        <v>25</v>
      </c>
      <c r="M5751" t="s">
        <v>120</v>
      </c>
    </row>
    <row r="5752" spans="1:13" x14ac:dyDescent="0.3">
      <c r="A5752" t="s">
        <v>5792</v>
      </c>
      <c r="C5752" t="s">
        <v>22131</v>
      </c>
      <c r="D5752">
        <v>13</v>
      </c>
      <c r="E5752" s="1">
        <v>500000</v>
      </c>
      <c r="G5752" t="s">
        <v>111</v>
      </c>
      <c r="H5752" t="s">
        <v>22192</v>
      </c>
      <c r="I5752" t="s">
        <v>2117</v>
      </c>
      <c r="J5752" t="s">
        <v>119</v>
      </c>
      <c r="K5752" t="s">
        <v>24</v>
      </c>
      <c r="L5752" t="s">
        <v>25</v>
      </c>
      <c r="M5752" t="s">
        <v>120</v>
      </c>
    </row>
    <row r="5753" spans="1:13" x14ac:dyDescent="0.3">
      <c r="A5753" t="s">
        <v>5792</v>
      </c>
      <c r="C5753" t="s">
        <v>17183</v>
      </c>
      <c r="D5753">
        <v>13</v>
      </c>
      <c r="E5753" s="1">
        <v>300008</v>
      </c>
      <c r="G5753" t="s">
        <v>111</v>
      </c>
      <c r="H5753" t="s">
        <v>17311</v>
      </c>
      <c r="I5753" t="s">
        <v>2117</v>
      </c>
      <c r="J5753" t="s">
        <v>119</v>
      </c>
      <c r="K5753" t="s">
        <v>24</v>
      </c>
      <c r="L5753" t="s">
        <v>25</v>
      </c>
      <c r="M5753" t="s">
        <v>120</v>
      </c>
    </row>
    <row r="5754" spans="1:13" x14ac:dyDescent="0.3">
      <c r="A5754" t="s">
        <v>31038</v>
      </c>
      <c r="C5754" t="s">
        <v>31019</v>
      </c>
      <c r="D5754">
        <v>29</v>
      </c>
      <c r="E5754" s="1">
        <v>199907</v>
      </c>
      <c r="G5754" t="s">
        <v>34</v>
      </c>
      <c r="H5754" t="s">
        <v>31039</v>
      </c>
      <c r="I5754" t="s">
        <v>22</v>
      </c>
      <c r="J5754" t="s">
        <v>23</v>
      </c>
      <c r="K5754" t="s">
        <v>24</v>
      </c>
      <c r="L5754" t="s">
        <v>170</v>
      </c>
      <c r="M5754" t="s">
        <v>217</v>
      </c>
    </row>
    <row r="5755" spans="1:13" x14ac:dyDescent="0.3">
      <c r="A5755" t="s">
        <v>15556</v>
      </c>
      <c r="C5755" t="s">
        <v>15490</v>
      </c>
      <c r="D5755">
        <v>26</v>
      </c>
      <c r="E5755" s="1">
        <v>1999431</v>
      </c>
      <c r="G5755" t="s">
        <v>111</v>
      </c>
      <c r="H5755" t="s">
        <v>15557</v>
      </c>
      <c r="I5755" t="s">
        <v>70</v>
      </c>
      <c r="J5755" t="s">
        <v>70</v>
      </c>
      <c r="K5755" t="s">
        <v>24</v>
      </c>
      <c r="L5755" t="s">
        <v>25</v>
      </c>
      <c r="M5755" t="s">
        <v>120</v>
      </c>
    </row>
    <row r="5756" spans="1:13" x14ac:dyDescent="0.3">
      <c r="A5756" t="s">
        <v>12960</v>
      </c>
      <c r="C5756" t="s">
        <v>12934</v>
      </c>
      <c r="D5756">
        <v>7</v>
      </c>
      <c r="E5756" s="1">
        <v>568182</v>
      </c>
      <c r="G5756" t="s">
        <v>34</v>
      </c>
      <c r="H5756" t="s">
        <v>12961</v>
      </c>
      <c r="I5756" t="s">
        <v>1368</v>
      </c>
      <c r="J5756" t="s">
        <v>732</v>
      </c>
      <c r="K5756" t="s">
        <v>24</v>
      </c>
      <c r="L5756" t="s">
        <v>17</v>
      </c>
      <c r="M5756" t="s">
        <v>504</v>
      </c>
    </row>
    <row r="5757" spans="1:13" x14ac:dyDescent="0.3">
      <c r="A5757" t="s">
        <v>32723</v>
      </c>
      <c r="C5757" t="s">
        <v>32581</v>
      </c>
      <c r="D5757">
        <v>7</v>
      </c>
      <c r="E5757" s="1">
        <v>8377</v>
      </c>
      <c r="G5757" t="s">
        <v>34</v>
      </c>
      <c r="H5757" t="s">
        <v>6143</v>
      </c>
      <c r="I5757" t="s">
        <v>6925</v>
      </c>
      <c r="J5757" t="s">
        <v>70</v>
      </c>
      <c r="K5757" t="s">
        <v>24</v>
      </c>
      <c r="L5757" t="s">
        <v>25</v>
      </c>
      <c r="M5757" t="s">
        <v>6146</v>
      </c>
    </row>
    <row r="5758" spans="1:13" x14ac:dyDescent="0.3">
      <c r="A5758" t="s">
        <v>20268</v>
      </c>
      <c r="C5758" t="s">
        <v>20121</v>
      </c>
      <c r="D5758">
        <v>4</v>
      </c>
      <c r="E5758" s="1">
        <v>12175</v>
      </c>
      <c r="G5758" t="s">
        <v>34</v>
      </c>
      <c r="H5758" t="s">
        <v>6143</v>
      </c>
      <c r="I5758" t="s">
        <v>20269</v>
      </c>
      <c r="J5758" t="s">
        <v>288</v>
      </c>
      <c r="K5758" t="s">
        <v>24</v>
      </c>
      <c r="L5758" t="s">
        <v>25</v>
      </c>
      <c r="M5758" t="s">
        <v>6146</v>
      </c>
    </row>
    <row r="5759" spans="1:13" x14ac:dyDescent="0.3">
      <c r="A5759" t="s">
        <v>26100</v>
      </c>
      <c r="C5759" t="s">
        <v>25932</v>
      </c>
      <c r="D5759">
        <v>2</v>
      </c>
      <c r="E5759" s="1">
        <v>10444</v>
      </c>
      <c r="G5759" t="s">
        <v>34</v>
      </c>
      <c r="H5759" t="s">
        <v>6143</v>
      </c>
      <c r="I5759" t="s">
        <v>19595</v>
      </c>
      <c r="J5759" t="s">
        <v>700</v>
      </c>
      <c r="K5759" t="s">
        <v>24</v>
      </c>
      <c r="L5759" t="s">
        <v>25</v>
      </c>
      <c r="M5759" t="s">
        <v>6146</v>
      </c>
    </row>
    <row r="5761" spans="1:13" x14ac:dyDescent="0.3">
      <c r="A5761" t="s">
        <v>1876</v>
      </c>
      <c r="C5761" t="s">
        <v>2957</v>
      </c>
      <c r="D5761">
        <v>15</v>
      </c>
      <c r="E5761" s="1">
        <v>509021</v>
      </c>
      <c r="G5761" t="s">
        <v>48</v>
      </c>
      <c r="H5761" t="s">
        <v>3058</v>
      </c>
      <c r="I5761" t="s">
        <v>1878</v>
      </c>
      <c r="J5761" t="s">
        <v>70</v>
      </c>
      <c r="K5761" t="s">
        <v>24</v>
      </c>
      <c r="L5761" t="s">
        <v>170</v>
      </c>
      <c r="M5761" t="s">
        <v>190</v>
      </c>
    </row>
    <row r="5762" spans="1:13" x14ac:dyDescent="0.3">
      <c r="A5762" t="s">
        <v>1876</v>
      </c>
      <c r="C5762" t="s">
        <v>2269</v>
      </c>
      <c r="D5762">
        <v>25</v>
      </c>
      <c r="E5762" s="1">
        <v>1510149</v>
      </c>
      <c r="G5762" t="s">
        <v>34</v>
      </c>
      <c r="H5762" t="s">
        <v>2514</v>
      </c>
      <c r="I5762" t="s">
        <v>1878</v>
      </c>
      <c r="J5762" t="s">
        <v>70</v>
      </c>
      <c r="K5762" t="s">
        <v>24</v>
      </c>
      <c r="L5762" t="s">
        <v>17</v>
      </c>
      <c r="M5762" t="s">
        <v>202</v>
      </c>
    </row>
    <row r="5763" spans="1:13" x14ac:dyDescent="0.3">
      <c r="A5763" t="s">
        <v>1876</v>
      </c>
      <c r="C5763" t="s">
        <v>2269</v>
      </c>
      <c r="D5763">
        <v>13</v>
      </c>
      <c r="E5763" s="1">
        <v>20000</v>
      </c>
      <c r="G5763" t="s">
        <v>13</v>
      </c>
      <c r="H5763" t="s">
        <v>2660</v>
      </c>
      <c r="I5763" t="s">
        <v>1878</v>
      </c>
      <c r="J5763" t="s">
        <v>70</v>
      </c>
      <c r="K5763" t="s">
        <v>24</v>
      </c>
      <c r="L5763" t="s">
        <v>17</v>
      </c>
      <c r="M5763" t="s">
        <v>450</v>
      </c>
    </row>
    <row r="5764" spans="1:13" x14ac:dyDescent="0.3">
      <c r="A5764" t="s">
        <v>1876</v>
      </c>
      <c r="C5764" t="s">
        <v>1852</v>
      </c>
      <c r="D5764">
        <v>24</v>
      </c>
      <c r="E5764" s="1">
        <v>691422</v>
      </c>
      <c r="G5764" t="s">
        <v>13</v>
      </c>
      <c r="H5764" t="s">
        <v>1877</v>
      </c>
      <c r="I5764" t="s">
        <v>1878</v>
      </c>
      <c r="J5764" t="s">
        <v>70</v>
      </c>
      <c r="K5764" t="s">
        <v>24</v>
      </c>
      <c r="L5764" t="s">
        <v>17</v>
      </c>
      <c r="M5764" t="s">
        <v>31</v>
      </c>
    </row>
    <row r="5765" spans="1:13" x14ac:dyDescent="0.3">
      <c r="A5765" t="s">
        <v>1876</v>
      </c>
      <c r="C5765" t="s">
        <v>29114</v>
      </c>
      <c r="D5765">
        <v>12</v>
      </c>
      <c r="E5765" s="1">
        <v>196707</v>
      </c>
      <c r="G5765" t="s">
        <v>48</v>
      </c>
      <c r="H5765" t="s">
        <v>29139</v>
      </c>
      <c r="I5765" t="s">
        <v>1878</v>
      </c>
      <c r="J5765" t="s">
        <v>70</v>
      </c>
      <c r="K5765" t="s">
        <v>24</v>
      </c>
      <c r="L5765" t="s">
        <v>17</v>
      </c>
      <c r="M5765" t="s">
        <v>190</v>
      </c>
    </row>
    <row r="5766" spans="1:13" x14ac:dyDescent="0.3">
      <c r="A5766" t="s">
        <v>1876</v>
      </c>
      <c r="C5766" t="s">
        <v>27408</v>
      </c>
      <c r="D5766">
        <v>21</v>
      </c>
      <c r="E5766" s="1">
        <v>200000</v>
      </c>
      <c r="G5766" t="s">
        <v>13</v>
      </c>
      <c r="H5766" t="s">
        <v>27471</v>
      </c>
      <c r="I5766" t="s">
        <v>1878</v>
      </c>
      <c r="J5766" t="s">
        <v>70</v>
      </c>
      <c r="K5766" t="s">
        <v>24</v>
      </c>
      <c r="L5766" t="s">
        <v>17</v>
      </c>
      <c r="M5766" t="s">
        <v>105</v>
      </c>
    </row>
    <row r="5767" spans="1:13" x14ac:dyDescent="0.3">
      <c r="A5767" t="s">
        <v>1876</v>
      </c>
      <c r="C5767" t="s">
        <v>29922</v>
      </c>
      <c r="D5767">
        <v>24</v>
      </c>
      <c r="E5767" s="1">
        <v>100000</v>
      </c>
      <c r="G5767" t="s">
        <v>13</v>
      </c>
      <c r="H5767" t="s">
        <v>30352</v>
      </c>
      <c r="I5767" t="s">
        <v>1878</v>
      </c>
      <c r="J5767" t="s">
        <v>70</v>
      </c>
      <c r="K5767" t="s">
        <v>24</v>
      </c>
      <c r="L5767" t="s">
        <v>17</v>
      </c>
      <c r="M5767" t="s">
        <v>450</v>
      </c>
    </row>
    <row r="5768" spans="1:13" x14ac:dyDescent="0.3">
      <c r="A5768" t="s">
        <v>1876</v>
      </c>
      <c r="C5768" t="s">
        <v>29553</v>
      </c>
      <c r="D5768">
        <v>18</v>
      </c>
      <c r="E5768" s="1">
        <v>269902</v>
      </c>
      <c r="G5768" t="s">
        <v>13</v>
      </c>
      <c r="H5768" t="s">
        <v>29697</v>
      </c>
      <c r="I5768" t="s">
        <v>1878</v>
      </c>
      <c r="J5768" t="s">
        <v>70</v>
      </c>
      <c r="K5768" t="s">
        <v>24</v>
      </c>
      <c r="L5768" t="s">
        <v>17</v>
      </c>
      <c r="M5768" t="s">
        <v>442</v>
      </c>
    </row>
    <row r="5769" spans="1:13" x14ac:dyDescent="0.3">
      <c r="A5769" t="s">
        <v>1876</v>
      </c>
      <c r="C5769" t="s">
        <v>29553</v>
      </c>
      <c r="D5769">
        <v>37</v>
      </c>
      <c r="E5769" s="1">
        <v>964780</v>
      </c>
      <c r="G5769" t="s">
        <v>34</v>
      </c>
      <c r="H5769" t="s">
        <v>2514</v>
      </c>
      <c r="I5769" t="s">
        <v>1878</v>
      </c>
      <c r="J5769" t="s">
        <v>70</v>
      </c>
      <c r="K5769" t="s">
        <v>24</v>
      </c>
      <c r="L5769" t="s">
        <v>17</v>
      </c>
      <c r="M5769" t="s">
        <v>202</v>
      </c>
    </row>
    <row r="5770" spans="1:13" x14ac:dyDescent="0.3">
      <c r="A5770" t="s">
        <v>1876</v>
      </c>
      <c r="C5770" t="s">
        <v>30595</v>
      </c>
      <c r="D5770">
        <v>29</v>
      </c>
      <c r="E5770" s="1">
        <v>399944</v>
      </c>
      <c r="G5770" t="s">
        <v>48</v>
      </c>
      <c r="H5770" t="s">
        <v>30741</v>
      </c>
      <c r="I5770" t="s">
        <v>1878</v>
      </c>
      <c r="J5770" t="s">
        <v>70</v>
      </c>
      <c r="K5770" t="s">
        <v>24</v>
      </c>
      <c r="L5770" t="s">
        <v>44</v>
      </c>
      <c r="M5770" t="s">
        <v>190</v>
      </c>
    </row>
    <row r="5771" spans="1:13" x14ac:dyDescent="0.3">
      <c r="A5771" t="s">
        <v>1876</v>
      </c>
      <c r="C5771" t="s">
        <v>22837</v>
      </c>
      <c r="D5771">
        <v>65</v>
      </c>
      <c r="E5771" s="1">
        <v>29999458</v>
      </c>
      <c r="G5771" t="s">
        <v>48</v>
      </c>
      <c r="H5771" t="s">
        <v>22883</v>
      </c>
      <c r="I5771" t="s">
        <v>1878</v>
      </c>
      <c r="J5771" t="s">
        <v>70</v>
      </c>
      <c r="K5771" t="s">
        <v>24</v>
      </c>
      <c r="L5771" t="s">
        <v>38</v>
      </c>
      <c r="M5771" t="s">
        <v>190</v>
      </c>
    </row>
    <row r="5772" spans="1:13" x14ac:dyDescent="0.3">
      <c r="A5772" t="s">
        <v>1876</v>
      </c>
      <c r="C5772" t="s">
        <v>24055</v>
      </c>
      <c r="D5772">
        <v>30</v>
      </c>
      <c r="E5772" s="1">
        <v>604027</v>
      </c>
      <c r="G5772" t="s">
        <v>48</v>
      </c>
      <c r="H5772" t="s">
        <v>24093</v>
      </c>
      <c r="I5772" t="s">
        <v>1878</v>
      </c>
      <c r="J5772" t="s">
        <v>70</v>
      </c>
      <c r="K5772" t="s">
        <v>24</v>
      </c>
      <c r="L5772" t="s">
        <v>17</v>
      </c>
      <c r="M5772" t="s">
        <v>190</v>
      </c>
    </row>
    <row r="5773" spans="1:13" x14ac:dyDescent="0.3">
      <c r="A5773" t="s">
        <v>1876</v>
      </c>
      <c r="C5773" t="s">
        <v>23856</v>
      </c>
      <c r="D5773">
        <v>66</v>
      </c>
      <c r="E5773" s="1">
        <v>4995639</v>
      </c>
      <c r="G5773" t="s">
        <v>12516</v>
      </c>
      <c r="H5773" t="s">
        <v>23860</v>
      </c>
      <c r="I5773" t="s">
        <v>1878</v>
      </c>
      <c r="J5773" t="s">
        <v>70</v>
      </c>
      <c r="K5773" t="s">
        <v>24</v>
      </c>
      <c r="L5773" t="s">
        <v>38</v>
      </c>
      <c r="M5773" t="s">
        <v>23861</v>
      </c>
    </row>
    <row r="5774" spans="1:13" x14ac:dyDescent="0.3">
      <c r="A5774" t="s">
        <v>1876</v>
      </c>
      <c r="C5774" t="s">
        <v>23856</v>
      </c>
      <c r="D5774">
        <v>48</v>
      </c>
      <c r="E5774" s="1">
        <v>7435454</v>
      </c>
      <c r="G5774" t="s">
        <v>48</v>
      </c>
      <c r="H5774" t="s">
        <v>23922</v>
      </c>
      <c r="I5774" t="s">
        <v>1878</v>
      </c>
      <c r="J5774" t="s">
        <v>70</v>
      </c>
      <c r="K5774" t="s">
        <v>24</v>
      </c>
      <c r="L5774" t="s">
        <v>115</v>
      </c>
      <c r="M5774" t="s">
        <v>190</v>
      </c>
    </row>
    <row r="5775" spans="1:13" x14ac:dyDescent="0.3">
      <c r="A5775" t="s">
        <v>1876</v>
      </c>
      <c r="C5775" t="s">
        <v>23564</v>
      </c>
      <c r="D5775">
        <v>31</v>
      </c>
      <c r="E5775" s="1">
        <v>100000</v>
      </c>
      <c r="G5775" t="s">
        <v>13</v>
      </c>
      <c r="H5775" t="s">
        <v>23604</v>
      </c>
      <c r="I5775" t="s">
        <v>1878</v>
      </c>
      <c r="J5775" t="s">
        <v>70</v>
      </c>
      <c r="K5775" t="s">
        <v>24</v>
      </c>
      <c r="L5775" t="s">
        <v>17</v>
      </c>
      <c r="M5775" t="s">
        <v>450</v>
      </c>
    </row>
    <row r="5776" spans="1:13" x14ac:dyDescent="0.3">
      <c r="A5776" t="s">
        <v>1876</v>
      </c>
      <c r="C5776" t="s">
        <v>21173</v>
      </c>
      <c r="D5776">
        <v>18</v>
      </c>
      <c r="E5776" s="1">
        <v>100000</v>
      </c>
      <c r="G5776" t="s">
        <v>13</v>
      </c>
      <c r="H5776" t="s">
        <v>21471</v>
      </c>
      <c r="I5776" t="s">
        <v>1878</v>
      </c>
      <c r="J5776" t="s">
        <v>70</v>
      </c>
      <c r="K5776" t="s">
        <v>24</v>
      </c>
      <c r="L5776" t="s">
        <v>17</v>
      </c>
      <c r="M5776" t="s">
        <v>450</v>
      </c>
    </row>
    <row r="5777" spans="1:13" x14ac:dyDescent="0.3">
      <c r="A5777" t="s">
        <v>1876</v>
      </c>
      <c r="C5777" t="s">
        <v>21173</v>
      </c>
      <c r="D5777">
        <v>27</v>
      </c>
      <c r="E5777" s="1">
        <v>467365</v>
      </c>
      <c r="G5777" t="s">
        <v>48</v>
      </c>
      <c r="H5777" t="s">
        <v>21651</v>
      </c>
      <c r="I5777" t="s">
        <v>1878</v>
      </c>
      <c r="J5777" t="s">
        <v>70</v>
      </c>
      <c r="K5777" t="s">
        <v>24</v>
      </c>
      <c r="L5777" t="s">
        <v>170</v>
      </c>
      <c r="M5777" t="s">
        <v>190</v>
      </c>
    </row>
    <row r="5778" spans="1:13" x14ac:dyDescent="0.3">
      <c r="A5778" t="s">
        <v>1876</v>
      </c>
      <c r="C5778" t="s">
        <v>22248</v>
      </c>
      <c r="D5778">
        <v>25</v>
      </c>
      <c r="E5778" s="1">
        <v>448988</v>
      </c>
      <c r="G5778" t="s">
        <v>13</v>
      </c>
      <c r="H5778" t="s">
        <v>22274</v>
      </c>
      <c r="I5778" t="s">
        <v>1878</v>
      </c>
      <c r="J5778" t="s">
        <v>70</v>
      </c>
      <c r="K5778" t="s">
        <v>24</v>
      </c>
      <c r="L5778" t="s">
        <v>17</v>
      </c>
      <c r="M5778" t="s">
        <v>442</v>
      </c>
    </row>
    <row r="5779" spans="1:13" x14ac:dyDescent="0.3">
      <c r="A5779" t="s">
        <v>1876</v>
      </c>
      <c r="C5779" t="s">
        <v>22248</v>
      </c>
      <c r="D5779">
        <v>72</v>
      </c>
      <c r="E5779" s="1">
        <v>1499786</v>
      </c>
      <c r="G5779" t="s">
        <v>48</v>
      </c>
      <c r="H5779" t="s">
        <v>22405</v>
      </c>
      <c r="I5779" t="s">
        <v>1878</v>
      </c>
      <c r="J5779" t="s">
        <v>70</v>
      </c>
      <c r="K5779" t="s">
        <v>24</v>
      </c>
      <c r="L5779" t="s">
        <v>170</v>
      </c>
      <c r="M5779" t="s">
        <v>190</v>
      </c>
    </row>
    <row r="5780" spans="1:13" x14ac:dyDescent="0.3">
      <c r="A5780" t="s">
        <v>1876</v>
      </c>
      <c r="C5780" t="s">
        <v>21714</v>
      </c>
      <c r="D5780">
        <v>46</v>
      </c>
      <c r="E5780" s="1">
        <v>471960</v>
      </c>
      <c r="G5780" t="s">
        <v>13</v>
      </c>
      <c r="H5780" t="s">
        <v>21782</v>
      </c>
      <c r="I5780" t="s">
        <v>1878</v>
      </c>
      <c r="J5780" t="s">
        <v>70</v>
      </c>
      <c r="K5780" t="s">
        <v>24</v>
      </c>
      <c r="L5780" t="s">
        <v>17</v>
      </c>
      <c r="M5780" t="s">
        <v>580</v>
      </c>
    </row>
    <row r="5781" spans="1:13" x14ac:dyDescent="0.3">
      <c r="A5781" t="s">
        <v>1876</v>
      </c>
      <c r="C5781" t="s">
        <v>21714</v>
      </c>
      <c r="D5781">
        <v>25</v>
      </c>
      <c r="E5781" s="1">
        <v>399994</v>
      </c>
      <c r="G5781" t="s">
        <v>13</v>
      </c>
      <c r="H5781" t="s">
        <v>21783</v>
      </c>
      <c r="I5781" t="s">
        <v>1878</v>
      </c>
      <c r="J5781" t="s">
        <v>70</v>
      </c>
      <c r="K5781" t="s">
        <v>24</v>
      </c>
      <c r="L5781" t="s">
        <v>17</v>
      </c>
      <c r="M5781" t="s">
        <v>31</v>
      </c>
    </row>
    <row r="5782" spans="1:13" x14ac:dyDescent="0.3">
      <c r="A5782" t="s">
        <v>1876</v>
      </c>
      <c r="C5782" t="s">
        <v>22646</v>
      </c>
      <c r="D5782">
        <v>31</v>
      </c>
      <c r="E5782" s="1">
        <v>100000</v>
      </c>
      <c r="G5782" t="s">
        <v>13</v>
      </c>
      <c r="H5782" t="s">
        <v>22685</v>
      </c>
      <c r="I5782" t="s">
        <v>1878</v>
      </c>
      <c r="J5782" t="s">
        <v>70</v>
      </c>
      <c r="K5782" t="s">
        <v>24</v>
      </c>
      <c r="L5782" t="s">
        <v>17</v>
      </c>
      <c r="M5782" t="s">
        <v>450</v>
      </c>
    </row>
    <row r="5783" spans="1:13" x14ac:dyDescent="0.3">
      <c r="A5783" t="s">
        <v>1876</v>
      </c>
      <c r="C5783" t="s">
        <v>15737</v>
      </c>
      <c r="D5783">
        <v>74</v>
      </c>
      <c r="E5783" s="1">
        <v>24000000</v>
      </c>
      <c r="G5783" t="s">
        <v>48</v>
      </c>
      <c r="H5783" t="s">
        <v>15814</v>
      </c>
      <c r="I5783" t="s">
        <v>1878</v>
      </c>
      <c r="J5783" t="s">
        <v>70</v>
      </c>
      <c r="K5783" t="s">
        <v>24</v>
      </c>
      <c r="L5783" t="s">
        <v>1625</v>
      </c>
      <c r="M5783" t="s">
        <v>190</v>
      </c>
    </row>
    <row r="5784" spans="1:13" x14ac:dyDescent="0.3">
      <c r="A5784" t="s">
        <v>1876</v>
      </c>
      <c r="C5784" t="s">
        <v>15737</v>
      </c>
      <c r="D5784">
        <v>77</v>
      </c>
      <c r="E5784" s="1">
        <v>4999967</v>
      </c>
      <c r="G5784" t="s">
        <v>48</v>
      </c>
      <c r="H5784" t="s">
        <v>15876</v>
      </c>
      <c r="I5784" t="s">
        <v>1878</v>
      </c>
      <c r="J5784" t="s">
        <v>70</v>
      </c>
      <c r="K5784" t="s">
        <v>24</v>
      </c>
      <c r="L5784" t="s">
        <v>38</v>
      </c>
      <c r="M5784" t="s">
        <v>190</v>
      </c>
    </row>
    <row r="5785" spans="1:13" x14ac:dyDescent="0.3">
      <c r="A5785" t="s">
        <v>1876</v>
      </c>
      <c r="C5785" t="s">
        <v>15737</v>
      </c>
      <c r="D5785">
        <v>70</v>
      </c>
      <c r="E5785" s="1">
        <v>13464674</v>
      </c>
      <c r="G5785" t="s">
        <v>516</v>
      </c>
      <c r="H5785" t="s">
        <v>15951</v>
      </c>
      <c r="I5785" t="s">
        <v>1878</v>
      </c>
      <c r="J5785" t="s">
        <v>70</v>
      </c>
      <c r="K5785" t="s">
        <v>24</v>
      </c>
      <c r="L5785" t="s">
        <v>44</v>
      </c>
      <c r="M5785" t="s">
        <v>3728</v>
      </c>
    </row>
    <row r="5786" spans="1:13" x14ac:dyDescent="0.3">
      <c r="A5786" t="s">
        <v>1876</v>
      </c>
      <c r="C5786" t="s">
        <v>15737</v>
      </c>
      <c r="D5786">
        <v>74</v>
      </c>
      <c r="E5786" s="1">
        <v>2999778</v>
      </c>
      <c r="G5786" t="s">
        <v>48</v>
      </c>
      <c r="H5786" t="s">
        <v>15994</v>
      </c>
      <c r="I5786" t="s">
        <v>1878</v>
      </c>
      <c r="J5786" t="s">
        <v>70</v>
      </c>
      <c r="K5786" t="s">
        <v>24</v>
      </c>
      <c r="L5786" t="s">
        <v>38</v>
      </c>
      <c r="M5786" t="s">
        <v>190</v>
      </c>
    </row>
    <row r="5787" spans="1:13" x14ac:dyDescent="0.3">
      <c r="A5787" t="s">
        <v>1876</v>
      </c>
      <c r="C5787" t="s">
        <v>15737</v>
      </c>
      <c r="D5787">
        <v>24</v>
      </c>
      <c r="E5787" s="1">
        <v>100000</v>
      </c>
      <c r="G5787" t="s">
        <v>13</v>
      </c>
      <c r="H5787" t="s">
        <v>16044</v>
      </c>
      <c r="I5787" t="s">
        <v>1878</v>
      </c>
      <c r="J5787" t="s">
        <v>70</v>
      </c>
      <c r="K5787" t="s">
        <v>24</v>
      </c>
      <c r="L5787" t="s">
        <v>17</v>
      </c>
      <c r="M5787" t="s">
        <v>450</v>
      </c>
    </row>
    <row r="5788" spans="1:13" x14ac:dyDescent="0.3">
      <c r="A5788" t="s">
        <v>1876</v>
      </c>
      <c r="C5788" t="s">
        <v>17183</v>
      </c>
      <c r="D5788">
        <v>7</v>
      </c>
      <c r="E5788" s="1">
        <v>71772</v>
      </c>
      <c r="G5788" t="s">
        <v>48</v>
      </c>
      <c r="H5788" t="s">
        <v>17275</v>
      </c>
      <c r="I5788" t="s">
        <v>1878</v>
      </c>
      <c r="J5788" t="s">
        <v>70</v>
      </c>
      <c r="K5788" t="s">
        <v>24</v>
      </c>
      <c r="L5788" t="s">
        <v>38</v>
      </c>
      <c r="M5788" t="s">
        <v>190</v>
      </c>
    </row>
    <row r="5789" spans="1:13" x14ac:dyDescent="0.3">
      <c r="A5789" t="s">
        <v>1876</v>
      </c>
      <c r="C5789" t="s">
        <v>16466</v>
      </c>
      <c r="D5789">
        <v>25</v>
      </c>
      <c r="E5789" s="1">
        <v>100000</v>
      </c>
      <c r="G5789" t="s">
        <v>13</v>
      </c>
      <c r="H5789" t="s">
        <v>16568</v>
      </c>
      <c r="I5789" t="s">
        <v>1878</v>
      </c>
      <c r="J5789" t="s">
        <v>70</v>
      </c>
      <c r="K5789" t="s">
        <v>24</v>
      </c>
      <c r="L5789" t="s">
        <v>17</v>
      </c>
      <c r="M5789" t="s">
        <v>450</v>
      </c>
    </row>
    <row r="5790" spans="1:13" x14ac:dyDescent="0.3">
      <c r="A5790" t="s">
        <v>1876</v>
      </c>
      <c r="C5790" t="s">
        <v>12314</v>
      </c>
      <c r="D5790">
        <v>79</v>
      </c>
      <c r="E5790" s="1">
        <v>18498113</v>
      </c>
      <c r="G5790" t="s">
        <v>48</v>
      </c>
      <c r="H5790" t="s">
        <v>12326</v>
      </c>
      <c r="I5790" t="s">
        <v>1878</v>
      </c>
      <c r="J5790" t="s">
        <v>70</v>
      </c>
      <c r="K5790" t="s">
        <v>24</v>
      </c>
      <c r="L5790" t="s">
        <v>170</v>
      </c>
      <c r="M5790" t="s">
        <v>190</v>
      </c>
    </row>
    <row r="5791" spans="1:13" x14ac:dyDescent="0.3">
      <c r="A5791" t="s">
        <v>1876</v>
      </c>
      <c r="C5791" t="s">
        <v>12314</v>
      </c>
      <c r="D5791">
        <v>22</v>
      </c>
      <c r="E5791" s="1">
        <v>381868</v>
      </c>
      <c r="G5791" t="s">
        <v>571</v>
      </c>
      <c r="H5791" t="s">
        <v>12545</v>
      </c>
      <c r="I5791" t="s">
        <v>1878</v>
      </c>
      <c r="J5791" t="s">
        <v>70</v>
      </c>
      <c r="K5791" t="s">
        <v>24</v>
      </c>
      <c r="L5791" t="s">
        <v>17</v>
      </c>
      <c r="M5791" t="s">
        <v>7758</v>
      </c>
    </row>
    <row r="5792" spans="1:13" x14ac:dyDescent="0.3">
      <c r="A5792" t="s">
        <v>1876</v>
      </c>
      <c r="C5792" t="s">
        <v>11813</v>
      </c>
      <c r="D5792">
        <v>42</v>
      </c>
      <c r="E5792" s="1">
        <v>723747</v>
      </c>
      <c r="G5792" t="s">
        <v>34</v>
      </c>
      <c r="H5792" t="s">
        <v>11879</v>
      </c>
      <c r="I5792" t="s">
        <v>1878</v>
      </c>
      <c r="J5792" t="s">
        <v>70</v>
      </c>
      <c r="K5792" t="s">
        <v>24</v>
      </c>
      <c r="L5792" t="s">
        <v>38</v>
      </c>
      <c r="M5792" t="s">
        <v>740</v>
      </c>
    </row>
    <row r="5793" spans="1:13" x14ac:dyDescent="0.3">
      <c r="A5793" t="s">
        <v>1876</v>
      </c>
      <c r="C5793" t="s">
        <v>11317</v>
      </c>
      <c r="D5793">
        <v>37</v>
      </c>
      <c r="E5793" s="1">
        <v>5591694</v>
      </c>
      <c r="G5793" t="s">
        <v>48</v>
      </c>
      <c r="H5793" t="s">
        <v>11344</v>
      </c>
      <c r="I5793" t="s">
        <v>1878</v>
      </c>
      <c r="J5793" t="s">
        <v>70</v>
      </c>
      <c r="K5793" t="s">
        <v>24</v>
      </c>
      <c r="L5793" t="s">
        <v>1083</v>
      </c>
      <c r="M5793" t="s">
        <v>190</v>
      </c>
    </row>
    <row r="5794" spans="1:13" x14ac:dyDescent="0.3">
      <c r="A5794" t="s">
        <v>1876</v>
      </c>
      <c r="C5794" t="s">
        <v>11317</v>
      </c>
      <c r="D5794">
        <v>89</v>
      </c>
      <c r="E5794" s="1">
        <v>3772050</v>
      </c>
      <c r="G5794" t="s">
        <v>13</v>
      </c>
      <c r="H5794" t="s">
        <v>11354</v>
      </c>
      <c r="I5794" t="s">
        <v>1878</v>
      </c>
      <c r="J5794" t="s">
        <v>70</v>
      </c>
      <c r="K5794" t="s">
        <v>24</v>
      </c>
      <c r="L5794" t="s">
        <v>17</v>
      </c>
      <c r="M5794" t="s">
        <v>1592</v>
      </c>
    </row>
    <row r="5795" spans="1:13" x14ac:dyDescent="0.3">
      <c r="A5795" t="s">
        <v>1876</v>
      </c>
      <c r="C5795" t="s">
        <v>9547</v>
      </c>
      <c r="D5795">
        <v>63</v>
      </c>
      <c r="E5795" s="1">
        <v>5356175</v>
      </c>
      <c r="G5795" t="s">
        <v>48</v>
      </c>
      <c r="H5795" t="s">
        <v>9635</v>
      </c>
      <c r="I5795" t="s">
        <v>1878</v>
      </c>
      <c r="J5795" t="s">
        <v>70</v>
      </c>
      <c r="K5795" t="s">
        <v>24</v>
      </c>
      <c r="L5795" t="s">
        <v>170</v>
      </c>
      <c r="M5795" t="s">
        <v>190</v>
      </c>
    </row>
    <row r="5796" spans="1:13" x14ac:dyDescent="0.3">
      <c r="A5796" t="s">
        <v>1876</v>
      </c>
      <c r="C5796" t="s">
        <v>9396</v>
      </c>
      <c r="D5796">
        <v>57</v>
      </c>
      <c r="E5796" s="1">
        <v>1234931</v>
      </c>
      <c r="G5796" t="s">
        <v>48</v>
      </c>
      <c r="H5796" t="s">
        <v>9438</v>
      </c>
      <c r="I5796" t="s">
        <v>1878</v>
      </c>
      <c r="J5796" t="s">
        <v>70</v>
      </c>
      <c r="K5796" t="s">
        <v>24</v>
      </c>
      <c r="L5796" t="s">
        <v>38</v>
      </c>
      <c r="M5796" t="s">
        <v>190</v>
      </c>
    </row>
    <row r="5797" spans="1:13" x14ac:dyDescent="0.3">
      <c r="A5797" t="s">
        <v>1876</v>
      </c>
      <c r="C5797" t="s">
        <v>8196</v>
      </c>
      <c r="D5797">
        <v>110</v>
      </c>
      <c r="E5797" s="1">
        <v>741745</v>
      </c>
      <c r="G5797" t="s">
        <v>13</v>
      </c>
      <c r="H5797" t="s">
        <v>8352</v>
      </c>
      <c r="I5797" t="s">
        <v>1878</v>
      </c>
      <c r="J5797" t="s">
        <v>70</v>
      </c>
      <c r="K5797" t="s">
        <v>24</v>
      </c>
      <c r="L5797" t="s">
        <v>38</v>
      </c>
      <c r="M5797" t="s">
        <v>18</v>
      </c>
    </row>
    <row r="5798" spans="1:13" x14ac:dyDescent="0.3">
      <c r="A5798" t="s">
        <v>1876</v>
      </c>
      <c r="C5798" t="s">
        <v>7634</v>
      </c>
      <c r="D5798">
        <v>25</v>
      </c>
      <c r="E5798" s="1">
        <v>100000</v>
      </c>
      <c r="G5798" t="s">
        <v>48</v>
      </c>
      <c r="H5798" t="s">
        <v>7867</v>
      </c>
      <c r="I5798" t="s">
        <v>1878</v>
      </c>
      <c r="J5798" t="s">
        <v>70</v>
      </c>
      <c r="K5798" t="s">
        <v>24</v>
      </c>
      <c r="L5798" t="s">
        <v>17</v>
      </c>
      <c r="M5798" t="s">
        <v>190</v>
      </c>
    </row>
    <row r="5799" spans="1:13" x14ac:dyDescent="0.3">
      <c r="A5799" t="s">
        <v>1876</v>
      </c>
      <c r="C5799" t="s">
        <v>8560</v>
      </c>
      <c r="D5799">
        <v>84</v>
      </c>
      <c r="E5799" s="1">
        <v>21279144</v>
      </c>
      <c r="G5799" t="s">
        <v>48</v>
      </c>
      <c r="H5799" t="s">
        <v>8568</v>
      </c>
      <c r="I5799" t="s">
        <v>1878</v>
      </c>
      <c r="J5799" t="s">
        <v>70</v>
      </c>
      <c r="K5799" t="s">
        <v>24</v>
      </c>
      <c r="L5799" t="s">
        <v>38</v>
      </c>
      <c r="M5799" t="s">
        <v>190</v>
      </c>
    </row>
    <row r="5800" spans="1:13" x14ac:dyDescent="0.3">
      <c r="A5800" t="s">
        <v>1876</v>
      </c>
      <c r="C5800" t="s">
        <v>8962</v>
      </c>
      <c r="D5800">
        <v>15</v>
      </c>
      <c r="E5800" s="1">
        <v>192102</v>
      </c>
      <c r="G5800" t="s">
        <v>48</v>
      </c>
      <c r="H5800" t="s">
        <v>9043</v>
      </c>
      <c r="I5800" t="s">
        <v>1878</v>
      </c>
      <c r="J5800" t="s">
        <v>70</v>
      </c>
      <c r="K5800" t="s">
        <v>24</v>
      </c>
      <c r="L5800" t="s">
        <v>38</v>
      </c>
      <c r="M5800" t="s">
        <v>190</v>
      </c>
    </row>
    <row r="5801" spans="1:13" x14ac:dyDescent="0.3">
      <c r="A5801" t="s">
        <v>1876</v>
      </c>
      <c r="C5801" t="s">
        <v>34985</v>
      </c>
      <c r="D5801">
        <v>22</v>
      </c>
      <c r="E5801" s="1">
        <v>823865</v>
      </c>
      <c r="G5801" t="s">
        <v>13</v>
      </c>
      <c r="H5801" t="s">
        <v>35019</v>
      </c>
      <c r="I5801" t="s">
        <v>1878</v>
      </c>
      <c r="J5801" t="s">
        <v>70</v>
      </c>
      <c r="K5801" t="s">
        <v>24</v>
      </c>
      <c r="L5801" t="s">
        <v>17</v>
      </c>
      <c r="M5801" t="s">
        <v>450</v>
      </c>
    </row>
    <row r="5802" spans="1:13" x14ac:dyDescent="0.3">
      <c r="A5802" t="s">
        <v>1876</v>
      </c>
      <c r="C5802" t="s">
        <v>34263</v>
      </c>
      <c r="D5802">
        <v>50</v>
      </c>
      <c r="E5802" s="1">
        <v>3138514</v>
      </c>
      <c r="G5802" t="s">
        <v>48</v>
      </c>
      <c r="H5802" t="s">
        <v>34266</v>
      </c>
      <c r="I5802" t="s">
        <v>1878</v>
      </c>
      <c r="J5802" t="s">
        <v>70</v>
      </c>
      <c r="K5802" t="s">
        <v>24</v>
      </c>
      <c r="L5802" t="s">
        <v>17</v>
      </c>
      <c r="M5802" t="s">
        <v>190</v>
      </c>
    </row>
    <row r="5803" spans="1:13" x14ac:dyDescent="0.3">
      <c r="A5803" t="s">
        <v>1876</v>
      </c>
      <c r="C5803" t="s">
        <v>34263</v>
      </c>
      <c r="D5803">
        <v>25</v>
      </c>
      <c r="E5803" s="1">
        <v>100000</v>
      </c>
      <c r="G5803" t="s">
        <v>13</v>
      </c>
      <c r="H5803" t="s">
        <v>34338</v>
      </c>
      <c r="I5803" t="s">
        <v>1878</v>
      </c>
      <c r="J5803" t="s">
        <v>70</v>
      </c>
      <c r="K5803" t="s">
        <v>24</v>
      </c>
      <c r="L5803" t="s">
        <v>17</v>
      </c>
      <c r="M5803" t="s">
        <v>18</v>
      </c>
    </row>
    <row r="5804" spans="1:13" x14ac:dyDescent="0.3">
      <c r="A5804" t="s">
        <v>1876</v>
      </c>
      <c r="C5804" t="s">
        <v>35134</v>
      </c>
      <c r="D5804">
        <v>66</v>
      </c>
      <c r="E5804" s="1">
        <v>25084638</v>
      </c>
      <c r="G5804" t="s">
        <v>48</v>
      </c>
      <c r="H5804" t="s">
        <v>35174</v>
      </c>
      <c r="I5804" t="s">
        <v>1878</v>
      </c>
      <c r="J5804" t="s">
        <v>70</v>
      </c>
      <c r="K5804" t="s">
        <v>24</v>
      </c>
      <c r="L5804" t="s">
        <v>170</v>
      </c>
      <c r="M5804" t="s">
        <v>190</v>
      </c>
    </row>
    <row r="5805" spans="1:13" x14ac:dyDescent="0.3">
      <c r="A5805" t="s">
        <v>1876</v>
      </c>
      <c r="C5805" t="s">
        <v>33755</v>
      </c>
      <c r="D5805">
        <v>84</v>
      </c>
      <c r="E5805" s="1">
        <v>2588838</v>
      </c>
      <c r="G5805" t="s">
        <v>13</v>
      </c>
      <c r="H5805" t="s">
        <v>33877</v>
      </c>
      <c r="I5805" t="s">
        <v>1878</v>
      </c>
      <c r="J5805" t="s">
        <v>70</v>
      </c>
      <c r="K5805" t="s">
        <v>24</v>
      </c>
      <c r="L5805" t="s">
        <v>17</v>
      </c>
      <c r="M5805" t="s">
        <v>1592</v>
      </c>
    </row>
    <row r="5806" spans="1:13" x14ac:dyDescent="0.3">
      <c r="A5806" t="s">
        <v>1876</v>
      </c>
      <c r="C5806" t="s">
        <v>33755</v>
      </c>
      <c r="D5806">
        <v>18</v>
      </c>
      <c r="E5806" s="1">
        <v>100000</v>
      </c>
      <c r="G5806" t="s">
        <v>13</v>
      </c>
      <c r="H5806" t="s">
        <v>33889</v>
      </c>
      <c r="I5806" t="s">
        <v>1878</v>
      </c>
      <c r="J5806" t="s">
        <v>70</v>
      </c>
      <c r="K5806" t="s">
        <v>24</v>
      </c>
      <c r="L5806" t="s">
        <v>17</v>
      </c>
      <c r="M5806" t="s">
        <v>31</v>
      </c>
    </row>
    <row r="5807" spans="1:13" x14ac:dyDescent="0.3">
      <c r="A5807" t="s">
        <v>1876</v>
      </c>
      <c r="C5807" t="s">
        <v>33755</v>
      </c>
      <c r="D5807">
        <v>18</v>
      </c>
      <c r="E5807" s="1">
        <v>100000</v>
      </c>
      <c r="G5807" t="s">
        <v>13</v>
      </c>
      <c r="H5807" t="s">
        <v>33890</v>
      </c>
      <c r="I5807" t="s">
        <v>1878</v>
      </c>
      <c r="J5807" t="s">
        <v>70</v>
      </c>
      <c r="K5807" t="s">
        <v>24</v>
      </c>
      <c r="L5807" t="s">
        <v>17</v>
      </c>
      <c r="M5807" t="s">
        <v>31</v>
      </c>
    </row>
    <row r="5808" spans="1:13" x14ac:dyDescent="0.3">
      <c r="A5808" t="s">
        <v>1876</v>
      </c>
      <c r="C5808" t="s">
        <v>33603</v>
      </c>
      <c r="D5808">
        <v>75</v>
      </c>
      <c r="E5808" s="1">
        <v>5305354</v>
      </c>
      <c r="G5808" t="s">
        <v>13</v>
      </c>
      <c r="H5808" t="s">
        <v>33701</v>
      </c>
      <c r="I5808" t="s">
        <v>1878</v>
      </c>
      <c r="J5808" t="s">
        <v>70</v>
      </c>
      <c r="K5808" t="s">
        <v>24</v>
      </c>
      <c r="L5808" t="s">
        <v>17</v>
      </c>
      <c r="M5808" t="s">
        <v>1592</v>
      </c>
    </row>
    <row r="5809" spans="1:13" x14ac:dyDescent="0.3">
      <c r="A5809" t="s">
        <v>1876</v>
      </c>
      <c r="C5809" t="s">
        <v>33531</v>
      </c>
      <c r="D5809">
        <v>28</v>
      </c>
      <c r="E5809" s="1">
        <v>496100</v>
      </c>
      <c r="G5809" t="s">
        <v>48</v>
      </c>
      <c r="H5809" t="s">
        <v>33536</v>
      </c>
      <c r="I5809" t="s">
        <v>1878</v>
      </c>
      <c r="J5809" t="s">
        <v>70</v>
      </c>
      <c r="K5809" t="s">
        <v>24</v>
      </c>
      <c r="L5809" t="s">
        <v>17</v>
      </c>
      <c r="M5809" t="s">
        <v>190</v>
      </c>
    </row>
    <row r="5810" spans="1:13" x14ac:dyDescent="0.3">
      <c r="A5810" t="s">
        <v>1876</v>
      </c>
      <c r="C5810" t="s">
        <v>37047</v>
      </c>
      <c r="D5810">
        <v>36</v>
      </c>
      <c r="E5810" s="1">
        <v>500000</v>
      </c>
      <c r="G5810" t="s">
        <v>13</v>
      </c>
      <c r="H5810" t="s">
        <v>37072</v>
      </c>
      <c r="I5810" t="s">
        <v>1878</v>
      </c>
      <c r="J5810" t="s">
        <v>70</v>
      </c>
      <c r="K5810" t="s">
        <v>24</v>
      </c>
      <c r="L5810" t="s">
        <v>38</v>
      </c>
      <c r="M5810" t="s">
        <v>66</v>
      </c>
    </row>
    <row r="5811" spans="1:13" x14ac:dyDescent="0.3">
      <c r="A5811" t="s">
        <v>1876</v>
      </c>
      <c r="C5811" t="s">
        <v>37047</v>
      </c>
      <c r="D5811">
        <v>18</v>
      </c>
      <c r="E5811" s="1">
        <v>100000</v>
      </c>
      <c r="G5811" t="s">
        <v>13</v>
      </c>
      <c r="H5811" t="s">
        <v>37126</v>
      </c>
      <c r="I5811" t="s">
        <v>1878</v>
      </c>
      <c r="J5811" t="s">
        <v>70</v>
      </c>
      <c r="K5811" t="s">
        <v>24</v>
      </c>
      <c r="L5811" t="s">
        <v>17</v>
      </c>
      <c r="M5811" t="s">
        <v>450</v>
      </c>
    </row>
    <row r="5812" spans="1:13" x14ac:dyDescent="0.3">
      <c r="A5812" t="s">
        <v>1876</v>
      </c>
      <c r="C5812" t="s">
        <v>36965</v>
      </c>
      <c r="D5812">
        <v>49</v>
      </c>
      <c r="E5812" s="1">
        <v>2119433</v>
      </c>
      <c r="G5812" t="s">
        <v>48</v>
      </c>
      <c r="H5812" t="s">
        <v>36986</v>
      </c>
      <c r="I5812" t="s">
        <v>1878</v>
      </c>
      <c r="J5812" t="s">
        <v>70</v>
      </c>
      <c r="K5812" t="s">
        <v>24</v>
      </c>
      <c r="L5812" t="s">
        <v>38</v>
      </c>
      <c r="M5812" t="s">
        <v>190</v>
      </c>
    </row>
    <row r="5813" spans="1:13" x14ac:dyDescent="0.3">
      <c r="A5813" t="s">
        <v>1876</v>
      </c>
      <c r="C5813" t="s">
        <v>36834</v>
      </c>
      <c r="D5813">
        <v>18</v>
      </c>
      <c r="E5813" s="1">
        <v>100000</v>
      </c>
      <c r="G5813" t="s">
        <v>13</v>
      </c>
      <c r="H5813" t="s">
        <v>36862</v>
      </c>
      <c r="I5813" t="s">
        <v>1878</v>
      </c>
      <c r="J5813" t="s">
        <v>70</v>
      </c>
      <c r="K5813" t="s">
        <v>24</v>
      </c>
      <c r="L5813" t="s">
        <v>17</v>
      </c>
      <c r="M5813" t="s">
        <v>450</v>
      </c>
    </row>
    <row r="5814" spans="1:13" x14ac:dyDescent="0.3">
      <c r="A5814" t="s">
        <v>1876</v>
      </c>
      <c r="C5814" t="s">
        <v>36834</v>
      </c>
      <c r="D5814">
        <v>18</v>
      </c>
      <c r="E5814" s="1">
        <v>100000</v>
      </c>
      <c r="G5814" t="s">
        <v>13</v>
      </c>
      <c r="H5814" t="s">
        <v>36938</v>
      </c>
      <c r="I5814" t="s">
        <v>1878</v>
      </c>
      <c r="J5814" t="s">
        <v>70</v>
      </c>
      <c r="K5814" t="s">
        <v>24</v>
      </c>
      <c r="L5814" t="s">
        <v>17</v>
      </c>
      <c r="M5814" t="s">
        <v>450</v>
      </c>
    </row>
    <row r="5815" spans="1:13" x14ac:dyDescent="0.3">
      <c r="A5815" t="s">
        <v>1876</v>
      </c>
      <c r="C5815" t="s">
        <v>35729</v>
      </c>
      <c r="D5815">
        <v>12</v>
      </c>
      <c r="E5815" s="1">
        <v>100000</v>
      </c>
      <c r="G5815" t="s">
        <v>13</v>
      </c>
      <c r="H5815" t="s">
        <v>35902</v>
      </c>
      <c r="I5815" t="s">
        <v>1878</v>
      </c>
      <c r="J5815" t="s">
        <v>70</v>
      </c>
      <c r="K5815" t="s">
        <v>24</v>
      </c>
      <c r="L5815" t="s">
        <v>17</v>
      </c>
      <c r="M5815" t="s">
        <v>450</v>
      </c>
    </row>
    <row r="5816" spans="1:13" x14ac:dyDescent="0.3">
      <c r="A5816" t="s">
        <v>1876</v>
      </c>
      <c r="C5816" t="s">
        <v>35729</v>
      </c>
      <c r="D5816">
        <v>12</v>
      </c>
      <c r="E5816" s="1">
        <v>100000</v>
      </c>
      <c r="G5816" t="s">
        <v>13</v>
      </c>
      <c r="H5816" t="s">
        <v>35909</v>
      </c>
      <c r="I5816" t="s">
        <v>1878</v>
      </c>
      <c r="J5816" t="s">
        <v>70</v>
      </c>
      <c r="K5816" t="s">
        <v>24</v>
      </c>
      <c r="L5816" t="s">
        <v>17</v>
      </c>
      <c r="M5816" t="s">
        <v>450</v>
      </c>
    </row>
    <row r="5817" spans="1:13" x14ac:dyDescent="0.3">
      <c r="A5817" t="s">
        <v>1876</v>
      </c>
      <c r="C5817" t="s">
        <v>36219</v>
      </c>
      <c r="D5817">
        <v>55</v>
      </c>
      <c r="E5817" s="1">
        <v>26680893</v>
      </c>
      <c r="G5817" t="s">
        <v>48</v>
      </c>
      <c r="H5817" t="s">
        <v>36229</v>
      </c>
      <c r="I5817" t="s">
        <v>1878</v>
      </c>
      <c r="J5817" t="s">
        <v>70</v>
      </c>
      <c r="K5817" t="s">
        <v>24</v>
      </c>
      <c r="L5817" t="s">
        <v>17</v>
      </c>
      <c r="M5817" t="s">
        <v>190</v>
      </c>
    </row>
    <row r="5818" spans="1:13" x14ac:dyDescent="0.3">
      <c r="A5818" t="s">
        <v>1876</v>
      </c>
      <c r="C5818" t="s">
        <v>37685</v>
      </c>
      <c r="D5818">
        <v>39</v>
      </c>
      <c r="E5818" s="1">
        <v>1266146</v>
      </c>
      <c r="G5818" t="s">
        <v>13</v>
      </c>
      <c r="H5818" t="s">
        <v>37695</v>
      </c>
      <c r="I5818" t="s">
        <v>1878</v>
      </c>
      <c r="J5818" t="s">
        <v>70</v>
      </c>
      <c r="K5818" t="s">
        <v>24</v>
      </c>
      <c r="L5818" t="s">
        <v>170</v>
      </c>
      <c r="M5818" t="s">
        <v>31</v>
      </c>
    </row>
    <row r="5819" spans="1:13" x14ac:dyDescent="0.3">
      <c r="A5819" t="s">
        <v>1876</v>
      </c>
      <c r="C5819" t="s">
        <v>38133</v>
      </c>
      <c r="D5819">
        <v>58</v>
      </c>
      <c r="E5819" s="1">
        <v>2814542</v>
      </c>
      <c r="G5819" t="s">
        <v>13</v>
      </c>
      <c r="H5819" t="s">
        <v>38136</v>
      </c>
      <c r="I5819" t="s">
        <v>1878</v>
      </c>
      <c r="J5819" t="s">
        <v>70</v>
      </c>
      <c r="K5819" t="s">
        <v>24</v>
      </c>
      <c r="L5819" t="s">
        <v>17</v>
      </c>
      <c r="M5819" t="s">
        <v>31</v>
      </c>
    </row>
    <row r="5820" spans="1:13" x14ac:dyDescent="0.3">
      <c r="A5820" t="s">
        <v>1876</v>
      </c>
      <c r="C5820" t="s">
        <v>38057</v>
      </c>
      <c r="D5820">
        <v>12</v>
      </c>
      <c r="E5820" s="1">
        <v>963261</v>
      </c>
      <c r="G5820" t="s">
        <v>48</v>
      </c>
      <c r="H5820" t="s">
        <v>38071</v>
      </c>
      <c r="I5820" t="s">
        <v>1878</v>
      </c>
      <c r="J5820" t="s">
        <v>70</v>
      </c>
      <c r="K5820" t="s">
        <v>24</v>
      </c>
      <c r="L5820" t="s">
        <v>170</v>
      </c>
      <c r="M5820" t="s">
        <v>190</v>
      </c>
    </row>
    <row r="5821" spans="1:13" x14ac:dyDescent="0.3">
      <c r="A5821" t="s">
        <v>38304</v>
      </c>
      <c r="C5821" t="s">
        <v>24500</v>
      </c>
      <c r="D5821">
        <v>101</v>
      </c>
      <c r="E5821" s="1">
        <v>25000000</v>
      </c>
      <c r="G5821" t="s">
        <v>21</v>
      </c>
      <c r="H5821" t="s">
        <v>5210</v>
      </c>
      <c r="I5821" t="s">
        <v>1878</v>
      </c>
      <c r="J5821" t="s">
        <v>70</v>
      </c>
      <c r="K5821" t="s">
        <v>24</v>
      </c>
      <c r="L5821" t="s">
        <v>25</v>
      </c>
      <c r="M5821" t="s">
        <v>26</v>
      </c>
    </row>
    <row r="5822" spans="1:13" x14ac:dyDescent="0.3">
      <c r="E5822" s="24" t="s">
        <v>38203</v>
      </c>
    </row>
    <row r="5823" spans="1:13" x14ac:dyDescent="0.3">
      <c r="E5823" s="24">
        <f>SUM(E5761:E5821)</f>
        <v>252673940</v>
      </c>
    </row>
    <row r="5824" spans="1:13" x14ac:dyDescent="0.3">
      <c r="E5824" s="25" t="s">
        <v>38204</v>
      </c>
    </row>
    <row r="5826" spans="1:13" x14ac:dyDescent="0.3">
      <c r="A5826" t="s">
        <v>20651</v>
      </c>
      <c r="C5826" t="s">
        <v>20542</v>
      </c>
      <c r="D5826">
        <v>3</v>
      </c>
      <c r="E5826" s="1">
        <v>4585</v>
      </c>
      <c r="G5826" t="s">
        <v>34</v>
      </c>
      <c r="H5826" t="s">
        <v>6143</v>
      </c>
      <c r="I5826" t="s">
        <v>20652</v>
      </c>
      <c r="J5826" t="s">
        <v>627</v>
      </c>
      <c r="K5826" t="s">
        <v>24</v>
      </c>
      <c r="L5826" t="s">
        <v>25</v>
      </c>
      <c r="M5826" t="s">
        <v>6146</v>
      </c>
    </row>
    <row r="5827" spans="1:13" x14ac:dyDescent="0.3">
      <c r="A5827" t="s">
        <v>26643</v>
      </c>
      <c r="C5827" t="s">
        <v>26519</v>
      </c>
      <c r="D5827">
        <v>5</v>
      </c>
      <c r="E5827" s="1">
        <v>7590</v>
      </c>
      <c r="G5827" t="s">
        <v>34</v>
      </c>
      <c r="H5827" t="s">
        <v>6143</v>
      </c>
      <c r="I5827" t="s">
        <v>20652</v>
      </c>
      <c r="J5827" t="s">
        <v>2347</v>
      </c>
      <c r="K5827" t="s">
        <v>24</v>
      </c>
      <c r="L5827" t="s">
        <v>25</v>
      </c>
      <c r="M5827" t="s">
        <v>6146</v>
      </c>
    </row>
    <row r="5828" spans="1:13" x14ac:dyDescent="0.3">
      <c r="A5828" t="s">
        <v>30340</v>
      </c>
      <c r="C5828" t="s">
        <v>29922</v>
      </c>
      <c r="D5828">
        <v>18</v>
      </c>
      <c r="E5828" s="1">
        <v>100000</v>
      </c>
      <c r="G5828" t="s">
        <v>13</v>
      </c>
      <c r="H5828" t="s">
        <v>30341</v>
      </c>
      <c r="I5828" t="s">
        <v>35</v>
      </c>
      <c r="J5828" t="s">
        <v>36</v>
      </c>
      <c r="K5828" t="s">
        <v>37</v>
      </c>
      <c r="L5828" t="s">
        <v>17</v>
      </c>
      <c r="M5828" t="s">
        <v>450</v>
      </c>
    </row>
    <row r="5829" spans="1:13" x14ac:dyDescent="0.3">
      <c r="A5829" t="s">
        <v>9056</v>
      </c>
      <c r="C5829" t="s">
        <v>8962</v>
      </c>
      <c r="D5829">
        <v>14</v>
      </c>
      <c r="E5829" s="1">
        <v>250000</v>
      </c>
      <c r="G5829" t="s">
        <v>21</v>
      </c>
      <c r="H5829" t="s">
        <v>8939</v>
      </c>
      <c r="I5829" t="s">
        <v>22</v>
      </c>
      <c r="J5829" t="s">
        <v>23</v>
      </c>
      <c r="K5829" t="s">
        <v>24</v>
      </c>
      <c r="L5829" t="s">
        <v>25</v>
      </c>
      <c r="M5829" t="s">
        <v>26</v>
      </c>
    </row>
    <row r="5830" spans="1:13" x14ac:dyDescent="0.3">
      <c r="A5830" t="s">
        <v>9056</v>
      </c>
      <c r="C5830" t="s">
        <v>34198</v>
      </c>
      <c r="D5830">
        <v>25</v>
      </c>
      <c r="E5830" s="1">
        <v>1586744</v>
      </c>
      <c r="G5830" t="s">
        <v>111</v>
      </c>
      <c r="H5830" t="s">
        <v>34205</v>
      </c>
      <c r="I5830" t="s">
        <v>22</v>
      </c>
      <c r="J5830" t="s">
        <v>23</v>
      </c>
      <c r="K5830" t="s">
        <v>24</v>
      </c>
      <c r="L5830" t="s">
        <v>25</v>
      </c>
      <c r="M5830" t="s">
        <v>232</v>
      </c>
    </row>
    <row r="5831" spans="1:13" x14ac:dyDescent="0.3">
      <c r="A5831" t="s">
        <v>9056</v>
      </c>
      <c r="C5831" t="s">
        <v>37363</v>
      </c>
      <c r="D5831">
        <v>18</v>
      </c>
      <c r="E5831" s="1">
        <v>415000</v>
      </c>
      <c r="G5831" t="s">
        <v>111</v>
      </c>
      <c r="H5831" t="s">
        <v>37394</v>
      </c>
      <c r="I5831" t="s">
        <v>22</v>
      </c>
      <c r="J5831" t="s">
        <v>23</v>
      </c>
      <c r="K5831" t="s">
        <v>24</v>
      </c>
      <c r="L5831" t="s">
        <v>25</v>
      </c>
      <c r="M5831" t="s">
        <v>232</v>
      </c>
    </row>
    <row r="5832" spans="1:13" x14ac:dyDescent="0.3">
      <c r="A5832" t="s">
        <v>8168</v>
      </c>
      <c r="C5832" t="s">
        <v>8074</v>
      </c>
      <c r="D5832">
        <v>5</v>
      </c>
      <c r="E5832" s="1">
        <v>35000</v>
      </c>
      <c r="G5832" t="s">
        <v>48</v>
      </c>
      <c r="H5832" t="s">
        <v>8169</v>
      </c>
      <c r="I5832" t="s">
        <v>22</v>
      </c>
      <c r="J5832" t="s">
        <v>23</v>
      </c>
      <c r="K5832" t="s">
        <v>24</v>
      </c>
      <c r="L5832" t="s">
        <v>25</v>
      </c>
      <c r="M5832" t="s">
        <v>331</v>
      </c>
    </row>
    <row r="5833" spans="1:13" x14ac:dyDescent="0.3">
      <c r="A5833" t="s">
        <v>34009</v>
      </c>
      <c r="C5833" t="s">
        <v>35134</v>
      </c>
      <c r="D5833">
        <v>20</v>
      </c>
      <c r="E5833" s="1">
        <v>445040</v>
      </c>
      <c r="G5833" t="s">
        <v>111</v>
      </c>
      <c r="H5833" t="s">
        <v>35155</v>
      </c>
      <c r="I5833" t="s">
        <v>22</v>
      </c>
      <c r="J5833" t="s">
        <v>23</v>
      </c>
      <c r="K5833" t="s">
        <v>24</v>
      </c>
      <c r="L5833" t="s">
        <v>25</v>
      </c>
      <c r="M5833" t="s">
        <v>120</v>
      </c>
    </row>
    <row r="5834" spans="1:13" x14ac:dyDescent="0.3">
      <c r="A5834" t="s">
        <v>34009</v>
      </c>
      <c r="C5834" t="s">
        <v>33755</v>
      </c>
      <c r="D5834">
        <v>20</v>
      </c>
      <c r="E5834" s="1">
        <v>500000</v>
      </c>
      <c r="G5834" t="s">
        <v>111</v>
      </c>
      <c r="H5834" t="s">
        <v>34010</v>
      </c>
      <c r="I5834" t="s">
        <v>22</v>
      </c>
      <c r="J5834" t="s">
        <v>23</v>
      </c>
      <c r="K5834" t="s">
        <v>24</v>
      </c>
      <c r="L5834" t="s">
        <v>25</v>
      </c>
      <c r="M5834" t="s">
        <v>120</v>
      </c>
    </row>
    <row r="5835" spans="1:13" x14ac:dyDescent="0.3">
      <c r="A5835" t="s">
        <v>31063</v>
      </c>
      <c r="C5835" t="s">
        <v>31019</v>
      </c>
      <c r="D5835">
        <v>14</v>
      </c>
      <c r="E5835" s="1">
        <v>75000</v>
      </c>
      <c r="G5835" t="s">
        <v>111</v>
      </c>
      <c r="H5835" t="s">
        <v>31064</v>
      </c>
      <c r="I5835" t="s">
        <v>70</v>
      </c>
      <c r="J5835" t="s">
        <v>70</v>
      </c>
      <c r="K5835" t="s">
        <v>24</v>
      </c>
      <c r="L5835" t="s">
        <v>25</v>
      </c>
      <c r="M5835" t="s">
        <v>3790</v>
      </c>
    </row>
    <row r="5836" spans="1:13" x14ac:dyDescent="0.3">
      <c r="A5836" t="s">
        <v>13862</v>
      </c>
      <c r="C5836" t="s">
        <v>13456</v>
      </c>
      <c r="D5836">
        <v>7</v>
      </c>
      <c r="E5836" s="1">
        <v>135047</v>
      </c>
      <c r="G5836" t="s">
        <v>34</v>
      </c>
      <c r="H5836" t="s">
        <v>6143</v>
      </c>
      <c r="I5836" t="s">
        <v>13863</v>
      </c>
      <c r="J5836" t="s">
        <v>30</v>
      </c>
      <c r="K5836" t="s">
        <v>24</v>
      </c>
      <c r="L5836" t="s">
        <v>25</v>
      </c>
      <c r="M5836" t="s">
        <v>6146</v>
      </c>
    </row>
    <row r="5837" spans="1:13" x14ac:dyDescent="0.3">
      <c r="A5837" t="s">
        <v>6573</v>
      </c>
      <c r="C5837" t="s">
        <v>6536</v>
      </c>
      <c r="D5837">
        <v>3</v>
      </c>
      <c r="E5837" s="1">
        <v>18450</v>
      </c>
      <c r="G5837" t="s">
        <v>34</v>
      </c>
      <c r="H5837" t="s">
        <v>6143</v>
      </c>
      <c r="I5837" t="s">
        <v>6574</v>
      </c>
      <c r="J5837" t="s">
        <v>3285</v>
      </c>
      <c r="K5837" t="s">
        <v>24</v>
      </c>
      <c r="L5837" t="s">
        <v>25</v>
      </c>
      <c r="M5837" t="s">
        <v>6146</v>
      </c>
    </row>
    <row r="5838" spans="1:13" x14ac:dyDescent="0.3">
      <c r="A5838" t="s">
        <v>26644</v>
      </c>
      <c r="C5838" t="s">
        <v>26519</v>
      </c>
      <c r="D5838">
        <v>5</v>
      </c>
      <c r="E5838" s="1">
        <v>8298</v>
      </c>
      <c r="G5838" t="s">
        <v>34</v>
      </c>
      <c r="H5838" t="s">
        <v>6143</v>
      </c>
      <c r="I5838" t="s">
        <v>26645</v>
      </c>
      <c r="J5838" t="s">
        <v>2347</v>
      </c>
      <c r="K5838" t="s">
        <v>24</v>
      </c>
      <c r="L5838" t="s">
        <v>25</v>
      </c>
      <c r="M5838" t="s">
        <v>6146</v>
      </c>
    </row>
    <row r="5839" spans="1:13" x14ac:dyDescent="0.3">
      <c r="A5839" t="s">
        <v>19152</v>
      </c>
      <c r="C5839" t="s">
        <v>19032</v>
      </c>
      <c r="D5839">
        <v>4</v>
      </c>
      <c r="E5839" s="1">
        <v>12583</v>
      </c>
      <c r="G5839" t="s">
        <v>34</v>
      </c>
      <c r="H5839" t="s">
        <v>6143</v>
      </c>
      <c r="I5839" t="s">
        <v>19153</v>
      </c>
      <c r="J5839" t="s">
        <v>236</v>
      </c>
      <c r="K5839" t="s">
        <v>24</v>
      </c>
      <c r="L5839" t="s">
        <v>25</v>
      </c>
      <c r="M5839" t="s">
        <v>6146</v>
      </c>
    </row>
    <row r="5840" spans="1:13" x14ac:dyDescent="0.3">
      <c r="A5840" t="s">
        <v>13545</v>
      </c>
      <c r="C5840" t="s">
        <v>13456</v>
      </c>
      <c r="D5840">
        <v>7</v>
      </c>
      <c r="E5840" s="1">
        <v>18358</v>
      </c>
      <c r="G5840" t="s">
        <v>34</v>
      </c>
      <c r="H5840" t="s">
        <v>6143</v>
      </c>
      <c r="I5840" t="s">
        <v>13546</v>
      </c>
      <c r="J5840" t="s">
        <v>30</v>
      </c>
      <c r="K5840" t="s">
        <v>24</v>
      </c>
      <c r="L5840" t="s">
        <v>25</v>
      </c>
      <c r="M5840" t="s">
        <v>6146</v>
      </c>
    </row>
    <row r="5841" spans="1:13" x14ac:dyDescent="0.3">
      <c r="A5841" t="s">
        <v>32005</v>
      </c>
      <c r="C5841" t="s">
        <v>31866</v>
      </c>
      <c r="D5841">
        <v>4</v>
      </c>
      <c r="E5841" s="1">
        <v>16155</v>
      </c>
      <c r="G5841" t="s">
        <v>34</v>
      </c>
      <c r="H5841" t="s">
        <v>6143</v>
      </c>
      <c r="I5841" t="s">
        <v>32006</v>
      </c>
      <c r="J5841" t="s">
        <v>732</v>
      </c>
      <c r="K5841" t="s">
        <v>24</v>
      </c>
      <c r="L5841" t="s">
        <v>25</v>
      </c>
      <c r="M5841" t="s">
        <v>6146</v>
      </c>
    </row>
    <row r="5842" spans="1:13" x14ac:dyDescent="0.3">
      <c r="A5842" t="s">
        <v>32792</v>
      </c>
      <c r="C5842" t="s">
        <v>32581</v>
      </c>
      <c r="D5842">
        <v>7</v>
      </c>
      <c r="E5842" s="1">
        <v>18608</v>
      </c>
      <c r="G5842" t="s">
        <v>34</v>
      </c>
      <c r="H5842" t="s">
        <v>6143</v>
      </c>
      <c r="I5842" t="s">
        <v>32793</v>
      </c>
      <c r="J5842" t="s">
        <v>70</v>
      </c>
      <c r="K5842" t="s">
        <v>24</v>
      </c>
      <c r="L5842" t="s">
        <v>25</v>
      </c>
      <c r="M5842" t="s">
        <v>6146</v>
      </c>
    </row>
    <row r="5843" spans="1:13" x14ac:dyDescent="0.3">
      <c r="A5843" t="s">
        <v>14264</v>
      </c>
      <c r="C5843" t="s">
        <v>14108</v>
      </c>
      <c r="D5843">
        <v>7</v>
      </c>
      <c r="E5843" s="1">
        <v>19683</v>
      </c>
      <c r="G5843" t="s">
        <v>34</v>
      </c>
      <c r="H5843" t="s">
        <v>6143</v>
      </c>
      <c r="I5843" t="s">
        <v>14265</v>
      </c>
      <c r="J5843" t="s">
        <v>433</v>
      </c>
      <c r="K5843" t="s">
        <v>24</v>
      </c>
      <c r="L5843" t="s">
        <v>25</v>
      </c>
      <c r="M5843" t="s">
        <v>6146</v>
      </c>
    </row>
    <row r="5844" spans="1:13" x14ac:dyDescent="0.3">
      <c r="A5844" t="s">
        <v>20270</v>
      </c>
      <c r="C5844" t="s">
        <v>20121</v>
      </c>
      <c r="D5844">
        <v>4</v>
      </c>
      <c r="E5844" s="1">
        <v>28260</v>
      </c>
      <c r="G5844" t="s">
        <v>34</v>
      </c>
      <c r="H5844" t="s">
        <v>6143</v>
      </c>
      <c r="I5844" t="s">
        <v>7810</v>
      </c>
      <c r="J5844" t="s">
        <v>288</v>
      </c>
      <c r="K5844" t="s">
        <v>24</v>
      </c>
      <c r="L5844" t="s">
        <v>25</v>
      </c>
      <c r="M5844" t="s">
        <v>6146</v>
      </c>
    </row>
    <row r="5845" spans="1:13" x14ac:dyDescent="0.3">
      <c r="A5845" t="s">
        <v>26646</v>
      </c>
      <c r="C5845" t="s">
        <v>26519</v>
      </c>
      <c r="D5845">
        <v>5</v>
      </c>
      <c r="E5845" s="1">
        <v>7753</v>
      </c>
      <c r="G5845" t="s">
        <v>34</v>
      </c>
      <c r="H5845" t="s">
        <v>6143</v>
      </c>
      <c r="I5845" t="s">
        <v>26647</v>
      </c>
      <c r="J5845" t="s">
        <v>2347</v>
      </c>
      <c r="K5845" t="s">
        <v>24</v>
      </c>
      <c r="L5845" t="s">
        <v>25</v>
      </c>
      <c r="M5845" t="s">
        <v>6146</v>
      </c>
    </row>
    <row r="5846" spans="1:13" x14ac:dyDescent="0.3">
      <c r="A5846" t="s">
        <v>31492</v>
      </c>
      <c r="C5846" t="s">
        <v>31493</v>
      </c>
      <c r="D5846">
        <v>36</v>
      </c>
      <c r="E5846" s="1">
        <v>1616616</v>
      </c>
      <c r="G5846" t="s">
        <v>111</v>
      </c>
      <c r="H5846" t="s">
        <v>13022</v>
      </c>
      <c r="I5846" t="s">
        <v>2541</v>
      </c>
      <c r="J5846" t="s">
        <v>288</v>
      </c>
      <c r="K5846" t="s">
        <v>24</v>
      </c>
      <c r="L5846" t="s">
        <v>25</v>
      </c>
      <c r="M5846" t="s">
        <v>120</v>
      </c>
    </row>
    <row r="5847" spans="1:13" x14ac:dyDescent="0.3">
      <c r="A5847" t="s">
        <v>14840</v>
      </c>
      <c r="C5847" t="s">
        <v>14716</v>
      </c>
      <c r="D5847">
        <v>4</v>
      </c>
      <c r="E5847" s="1">
        <v>6839</v>
      </c>
      <c r="G5847" t="s">
        <v>34</v>
      </c>
      <c r="H5847" t="s">
        <v>6143</v>
      </c>
      <c r="I5847" t="s">
        <v>14841</v>
      </c>
      <c r="J5847" t="s">
        <v>300</v>
      </c>
      <c r="K5847" t="s">
        <v>24</v>
      </c>
      <c r="L5847" t="s">
        <v>25</v>
      </c>
      <c r="M5847" t="s">
        <v>6146</v>
      </c>
    </row>
    <row r="5848" spans="1:13" x14ac:dyDescent="0.3">
      <c r="A5848" t="s">
        <v>4018</v>
      </c>
      <c r="C5848" t="s">
        <v>3657</v>
      </c>
      <c r="D5848">
        <v>18</v>
      </c>
      <c r="E5848" s="1">
        <v>100000</v>
      </c>
      <c r="G5848" t="s">
        <v>13</v>
      </c>
      <c r="H5848" t="s">
        <v>4019</v>
      </c>
      <c r="I5848" t="s">
        <v>4020</v>
      </c>
      <c r="K5848" t="s">
        <v>529</v>
      </c>
      <c r="L5848" t="s">
        <v>17</v>
      </c>
      <c r="M5848" t="s">
        <v>450</v>
      </c>
    </row>
    <row r="5849" spans="1:13" x14ac:dyDescent="0.3">
      <c r="A5849" t="s">
        <v>31600</v>
      </c>
      <c r="C5849" t="s">
        <v>31493</v>
      </c>
      <c r="D5849">
        <v>5</v>
      </c>
      <c r="E5849" s="1">
        <v>34816</v>
      </c>
      <c r="G5849" t="s">
        <v>34</v>
      </c>
      <c r="H5849" t="s">
        <v>6143</v>
      </c>
      <c r="I5849" t="s">
        <v>31601</v>
      </c>
      <c r="J5849" t="s">
        <v>311</v>
      </c>
      <c r="K5849" t="s">
        <v>24</v>
      </c>
      <c r="L5849" t="s">
        <v>25</v>
      </c>
      <c r="M5849" t="s">
        <v>6146</v>
      </c>
    </row>
    <row r="5850" spans="1:13" x14ac:dyDescent="0.3">
      <c r="A5850" t="s">
        <v>20271</v>
      </c>
      <c r="C5850" t="s">
        <v>20121</v>
      </c>
      <c r="D5850">
        <v>4</v>
      </c>
      <c r="E5850" s="1">
        <v>19025</v>
      </c>
      <c r="G5850" t="s">
        <v>34</v>
      </c>
      <c r="H5850" t="s">
        <v>6143</v>
      </c>
      <c r="I5850" t="s">
        <v>20272</v>
      </c>
      <c r="J5850" t="s">
        <v>288</v>
      </c>
      <c r="K5850" t="s">
        <v>24</v>
      </c>
      <c r="L5850" t="s">
        <v>25</v>
      </c>
      <c r="M5850" t="s">
        <v>6146</v>
      </c>
    </row>
    <row r="5851" spans="1:13" x14ac:dyDescent="0.3">
      <c r="A5851" t="s">
        <v>15156</v>
      </c>
      <c r="C5851" t="s">
        <v>15008</v>
      </c>
      <c r="D5851">
        <v>4</v>
      </c>
      <c r="E5851" s="1">
        <v>18358</v>
      </c>
      <c r="G5851" t="s">
        <v>34</v>
      </c>
      <c r="H5851" t="s">
        <v>6143</v>
      </c>
      <c r="I5851" t="s">
        <v>15157</v>
      </c>
      <c r="J5851" t="s">
        <v>761</v>
      </c>
      <c r="K5851" t="s">
        <v>24</v>
      </c>
      <c r="L5851" t="s">
        <v>25</v>
      </c>
      <c r="M5851" t="s">
        <v>6146</v>
      </c>
    </row>
    <row r="5852" spans="1:13" x14ac:dyDescent="0.3">
      <c r="A5852" t="s">
        <v>26648</v>
      </c>
      <c r="C5852" t="s">
        <v>26519</v>
      </c>
      <c r="D5852">
        <v>5</v>
      </c>
      <c r="E5852" s="1">
        <v>7969</v>
      </c>
      <c r="G5852" t="s">
        <v>34</v>
      </c>
      <c r="H5852" t="s">
        <v>6143</v>
      </c>
      <c r="I5852" t="s">
        <v>26649</v>
      </c>
      <c r="J5852" t="s">
        <v>2347</v>
      </c>
      <c r="K5852" t="s">
        <v>24</v>
      </c>
      <c r="L5852" t="s">
        <v>25</v>
      </c>
      <c r="M5852" t="s">
        <v>6146</v>
      </c>
    </row>
    <row r="5853" spans="1:13" x14ac:dyDescent="0.3">
      <c r="A5853" t="s">
        <v>19766</v>
      </c>
      <c r="C5853" t="s">
        <v>19404</v>
      </c>
      <c r="D5853">
        <v>6</v>
      </c>
      <c r="E5853" s="1">
        <v>8609</v>
      </c>
      <c r="G5853" t="s">
        <v>34</v>
      </c>
      <c r="H5853" t="s">
        <v>6143</v>
      </c>
      <c r="I5853" t="s">
        <v>19767</v>
      </c>
      <c r="J5853" t="s">
        <v>280</v>
      </c>
      <c r="K5853" t="s">
        <v>24</v>
      </c>
      <c r="L5853" t="s">
        <v>25</v>
      </c>
      <c r="M5853" t="s">
        <v>6146</v>
      </c>
    </row>
    <row r="5854" spans="1:13" x14ac:dyDescent="0.3">
      <c r="A5854" t="s">
        <v>26650</v>
      </c>
      <c r="C5854" t="s">
        <v>26519</v>
      </c>
      <c r="D5854">
        <v>5</v>
      </c>
      <c r="E5854" s="1">
        <v>35070</v>
      </c>
      <c r="G5854" t="s">
        <v>34</v>
      </c>
      <c r="H5854" t="s">
        <v>6143</v>
      </c>
      <c r="I5854" t="s">
        <v>26651</v>
      </c>
      <c r="J5854" t="s">
        <v>2347</v>
      </c>
      <c r="K5854" t="s">
        <v>24</v>
      </c>
      <c r="L5854" t="s">
        <v>25</v>
      </c>
      <c r="M5854" t="s">
        <v>6146</v>
      </c>
    </row>
    <row r="5855" spans="1:13" x14ac:dyDescent="0.3">
      <c r="A5855" t="s">
        <v>900</v>
      </c>
      <c r="C5855" t="s">
        <v>2957</v>
      </c>
      <c r="D5855">
        <v>24</v>
      </c>
      <c r="E5855" s="1">
        <v>300000</v>
      </c>
      <c r="G5855" t="s">
        <v>111</v>
      </c>
      <c r="H5855" t="s">
        <v>77</v>
      </c>
      <c r="I5855" t="s">
        <v>22</v>
      </c>
      <c r="J5855" t="s">
        <v>23</v>
      </c>
      <c r="K5855" t="s">
        <v>24</v>
      </c>
      <c r="L5855" t="s">
        <v>25</v>
      </c>
      <c r="M5855" t="s">
        <v>1094</v>
      </c>
    </row>
    <row r="5856" spans="1:13" x14ac:dyDescent="0.3">
      <c r="A5856" t="s">
        <v>900</v>
      </c>
      <c r="C5856" t="s">
        <v>783</v>
      </c>
      <c r="D5856">
        <v>12</v>
      </c>
      <c r="E5856" s="1">
        <v>200000</v>
      </c>
      <c r="G5856" t="s">
        <v>111</v>
      </c>
      <c r="H5856" t="s">
        <v>68</v>
      </c>
      <c r="I5856" t="s">
        <v>22</v>
      </c>
      <c r="J5856" t="s">
        <v>23</v>
      </c>
      <c r="K5856" t="s">
        <v>24</v>
      </c>
      <c r="L5856" t="s">
        <v>25</v>
      </c>
      <c r="M5856" t="s">
        <v>141</v>
      </c>
    </row>
    <row r="5857" spans="1:13" x14ac:dyDescent="0.3">
      <c r="A5857" t="s">
        <v>900</v>
      </c>
      <c r="C5857" t="s">
        <v>29922</v>
      </c>
      <c r="D5857">
        <v>23</v>
      </c>
      <c r="E5857" s="1">
        <v>400000</v>
      </c>
      <c r="G5857" t="s">
        <v>111</v>
      </c>
      <c r="H5857" t="s">
        <v>29987</v>
      </c>
      <c r="I5857" t="s">
        <v>22</v>
      </c>
      <c r="J5857" t="s">
        <v>23</v>
      </c>
      <c r="K5857" t="s">
        <v>24</v>
      </c>
      <c r="L5857" t="s">
        <v>25</v>
      </c>
      <c r="M5857" t="s">
        <v>120</v>
      </c>
    </row>
    <row r="5858" spans="1:13" x14ac:dyDescent="0.3">
      <c r="A5858" t="s">
        <v>900</v>
      </c>
      <c r="C5858" t="s">
        <v>30364</v>
      </c>
      <c r="D5858">
        <v>13</v>
      </c>
      <c r="E5858" s="1">
        <v>200000</v>
      </c>
      <c r="G5858" t="s">
        <v>111</v>
      </c>
      <c r="H5858" t="s">
        <v>30454</v>
      </c>
      <c r="I5858" t="s">
        <v>22</v>
      </c>
      <c r="J5858" t="s">
        <v>23</v>
      </c>
      <c r="K5858" t="s">
        <v>24</v>
      </c>
      <c r="L5858" t="s">
        <v>25</v>
      </c>
      <c r="M5858" t="s">
        <v>322</v>
      </c>
    </row>
    <row r="5859" spans="1:13" x14ac:dyDescent="0.3">
      <c r="A5859" t="s">
        <v>900</v>
      </c>
      <c r="C5859" t="s">
        <v>30595</v>
      </c>
      <c r="D5859">
        <v>24</v>
      </c>
      <c r="E5859" s="1">
        <v>300000</v>
      </c>
      <c r="G5859" t="s">
        <v>111</v>
      </c>
      <c r="H5859" t="s">
        <v>30631</v>
      </c>
      <c r="I5859" t="s">
        <v>22</v>
      </c>
      <c r="J5859" t="s">
        <v>23</v>
      </c>
      <c r="K5859" t="s">
        <v>24</v>
      </c>
      <c r="L5859" t="s">
        <v>25</v>
      </c>
      <c r="M5859" t="s">
        <v>322</v>
      </c>
    </row>
    <row r="5860" spans="1:13" x14ac:dyDescent="0.3">
      <c r="A5860" t="s">
        <v>900</v>
      </c>
      <c r="C5860" t="s">
        <v>30851</v>
      </c>
      <c r="D5860">
        <v>36</v>
      </c>
      <c r="E5860" s="1">
        <v>1500000</v>
      </c>
      <c r="G5860" t="s">
        <v>748</v>
      </c>
      <c r="H5860" t="s">
        <v>30850</v>
      </c>
      <c r="I5860" t="s">
        <v>22</v>
      </c>
      <c r="J5860" t="s">
        <v>23</v>
      </c>
      <c r="K5860" t="s">
        <v>24</v>
      </c>
      <c r="L5860" t="s">
        <v>25</v>
      </c>
      <c r="M5860" t="s">
        <v>1397</v>
      </c>
    </row>
    <row r="5861" spans="1:13" x14ac:dyDescent="0.3">
      <c r="A5861" t="s">
        <v>900</v>
      </c>
      <c r="C5861" t="s">
        <v>30851</v>
      </c>
      <c r="D5861">
        <v>36</v>
      </c>
      <c r="E5861" s="1">
        <v>500000</v>
      </c>
      <c r="G5861" t="s">
        <v>748</v>
      </c>
      <c r="H5861" t="s">
        <v>30886</v>
      </c>
      <c r="I5861" t="s">
        <v>22</v>
      </c>
      <c r="J5861" t="s">
        <v>23</v>
      </c>
      <c r="K5861" t="s">
        <v>24</v>
      </c>
      <c r="L5861" t="s">
        <v>25</v>
      </c>
      <c r="M5861" t="s">
        <v>1397</v>
      </c>
    </row>
    <row r="5862" spans="1:13" x14ac:dyDescent="0.3">
      <c r="A5862" t="s">
        <v>900</v>
      </c>
      <c r="C5862" t="s">
        <v>5155</v>
      </c>
      <c r="D5862">
        <v>28</v>
      </c>
      <c r="E5862" s="1">
        <v>400000</v>
      </c>
      <c r="G5862" t="s">
        <v>111</v>
      </c>
      <c r="H5862" t="s">
        <v>5432</v>
      </c>
      <c r="I5862" t="s">
        <v>22</v>
      </c>
      <c r="J5862" t="s">
        <v>23</v>
      </c>
      <c r="K5862" t="s">
        <v>24</v>
      </c>
      <c r="L5862" t="s">
        <v>25</v>
      </c>
      <c r="M5862" t="s">
        <v>322</v>
      </c>
    </row>
    <row r="5863" spans="1:13" x14ac:dyDescent="0.3">
      <c r="A5863" t="s">
        <v>900</v>
      </c>
      <c r="C5863" t="s">
        <v>23427</v>
      </c>
      <c r="D5863">
        <v>16</v>
      </c>
      <c r="E5863" s="1">
        <v>300000</v>
      </c>
      <c r="G5863" t="s">
        <v>69</v>
      </c>
      <c r="H5863" t="s">
        <v>23526</v>
      </c>
      <c r="I5863" t="s">
        <v>22</v>
      </c>
      <c r="J5863" t="s">
        <v>23</v>
      </c>
      <c r="K5863" t="s">
        <v>24</v>
      </c>
      <c r="L5863" t="s">
        <v>25</v>
      </c>
      <c r="M5863" t="s">
        <v>221</v>
      </c>
    </row>
    <row r="5864" spans="1:13" x14ac:dyDescent="0.3">
      <c r="A5864" t="s">
        <v>900</v>
      </c>
      <c r="C5864" t="s">
        <v>16755</v>
      </c>
      <c r="D5864">
        <v>35</v>
      </c>
      <c r="E5864" s="1">
        <v>4250000</v>
      </c>
      <c r="G5864" t="s">
        <v>748</v>
      </c>
      <c r="H5864" t="s">
        <v>17003</v>
      </c>
      <c r="I5864" t="s">
        <v>22</v>
      </c>
      <c r="J5864" t="s">
        <v>23</v>
      </c>
      <c r="K5864" t="s">
        <v>24</v>
      </c>
      <c r="L5864" t="s">
        <v>25</v>
      </c>
      <c r="M5864" t="s">
        <v>17004</v>
      </c>
    </row>
    <row r="5865" spans="1:13" x14ac:dyDescent="0.3">
      <c r="A5865" t="s">
        <v>900</v>
      </c>
      <c r="C5865" t="s">
        <v>16466</v>
      </c>
      <c r="D5865">
        <v>10</v>
      </c>
      <c r="E5865" s="1">
        <v>199676</v>
      </c>
      <c r="G5865" t="s">
        <v>111</v>
      </c>
      <c r="H5865" t="s">
        <v>16519</v>
      </c>
      <c r="I5865" t="s">
        <v>22</v>
      </c>
      <c r="J5865" t="s">
        <v>23</v>
      </c>
      <c r="K5865" t="s">
        <v>24</v>
      </c>
      <c r="L5865" t="s">
        <v>25</v>
      </c>
      <c r="M5865" t="s">
        <v>322</v>
      </c>
    </row>
    <row r="5866" spans="1:13" x14ac:dyDescent="0.3">
      <c r="A5866" t="s">
        <v>900</v>
      </c>
      <c r="C5866" t="s">
        <v>11813</v>
      </c>
      <c r="D5866">
        <v>37</v>
      </c>
      <c r="E5866" s="1">
        <v>710217</v>
      </c>
      <c r="G5866" t="s">
        <v>111</v>
      </c>
      <c r="H5866" t="s">
        <v>12115</v>
      </c>
      <c r="I5866" t="s">
        <v>22</v>
      </c>
      <c r="J5866" t="s">
        <v>23</v>
      </c>
      <c r="K5866" t="s">
        <v>24</v>
      </c>
      <c r="L5866" t="s">
        <v>25</v>
      </c>
      <c r="M5866" t="s">
        <v>322</v>
      </c>
    </row>
    <row r="5867" spans="1:13" x14ac:dyDescent="0.3">
      <c r="A5867" t="s">
        <v>900</v>
      </c>
      <c r="C5867" t="s">
        <v>10275</v>
      </c>
      <c r="D5867">
        <v>26</v>
      </c>
      <c r="E5867" s="1">
        <v>2200000</v>
      </c>
      <c r="G5867" t="s">
        <v>748</v>
      </c>
      <c r="H5867" t="s">
        <v>10288</v>
      </c>
      <c r="I5867" t="s">
        <v>22</v>
      </c>
      <c r="J5867" t="s">
        <v>23</v>
      </c>
      <c r="K5867" t="s">
        <v>24</v>
      </c>
      <c r="L5867" t="s">
        <v>25</v>
      </c>
      <c r="M5867" t="s">
        <v>1397</v>
      </c>
    </row>
    <row r="5868" spans="1:13" x14ac:dyDescent="0.3">
      <c r="A5868" t="s">
        <v>900</v>
      </c>
      <c r="C5868" t="s">
        <v>7634</v>
      </c>
      <c r="D5868">
        <v>10</v>
      </c>
      <c r="E5868" s="1">
        <v>375000</v>
      </c>
      <c r="G5868" t="s">
        <v>69</v>
      </c>
      <c r="H5868" t="s">
        <v>7984</v>
      </c>
      <c r="I5868" t="s">
        <v>22</v>
      </c>
      <c r="J5868" t="s">
        <v>23</v>
      </c>
      <c r="K5868" t="s">
        <v>24</v>
      </c>
      <c r="L5868" t="s">
        <v>25</v>
      </c>
      <c r="M5868" t="s">
        <v>7715</v>
      </c>
    </row>
    <row r="5869" spans="1:13" x14ac:dyDescent="0.3">
      <c r="A5869" t="s">
        <v>900</v>
      </c>
      <c r="C5869" t="s">
        <v>9306</v>
      </c>
      <c r="D5869">
        <v>36</v>
      </c>
      <c r="E5869" s="1">
        <v>531001</v>
      </c>
      <c r="G5869" t="s">
        <v>111</v>
      </c>
      <c r="H5869" t="s">
        <v>9356</v>
      </c>
      <c r="I5869" t="s">
        <v>22</v>
      </c>
      <c r="J5869" t="s">
        <v>23</v>
      </c>
      <c r="K5869" t="s">
        <v>24</v>
      </c>
      <c r="L5869" t="s">
        <v>25</v>
      </c>
      <c r="M5869" t="s">
        <v>322</v>
      </c>
    </row>
    <row r="5870" spans="1:13" x14ac:dyDescent="0.3">
      <c r="A5870" t="s">
        <v>900</v>
      </c>
      <c r="C5870" t="s">
        <v>34736</v>
      </c>
      <c r="D5870">
        <v>36</v>
      </c>
      <c r="E5870" s="1">
        <v>531000</v>
      </c>
      <c r="G5870" t="s">
        <v>111</v>
      </c>
      <c r="H5870" t="s">
        <v>34864</v>
      </c>
      <c r="I5870" t="s">
        <v>22</v>
      </c>
      <c r="J5870" t="s">
        <v>23</v>
      </c>
      <c r="K5870" t="s">
        <v>24</v>
      </c>
      <c r="L5870" t="s">
        <v>25</v>
      </c>
      <c r="M5870" t="s">
        <v>322</v>
      </c>
    </row>
    <row r="5871" spans="1:13" x14ac:dyDescent="0.3">
      <c r="A5871" t="s">
        <v>900</v>
      </c>
      <c r="C5871" t="s">
        <v>35458</v>
      </c>
      <c r="D5871">
        <v>12</v>
      </c>
      <c r="E5871" s="1">
        <v>301700</v>
      </c>
      <c r="G5871" t="s">
        <v>69</v>
      </c>
      <c r="H5871" t="s">
        <v>35481</v>
      </c>
      <c r="I5871" t="s">
        <v>22</v>
      </c>
      <c r="J5871" t="s">
        <v>23</v>
      </c>
      <c r="K5871" t="s">
        <v>24</v>
      </c>
      <c r="L5871" t="s">
        <v>25</v>
      </c>
      <c r="M5871" t="s">
        <v>7715</v>
      </c>
    </row>
    <row r="5872" spans="1:13" x14ac:dyDescent="0.3">
      <c r="A5872" t="s">
        <v>900</v>
      </c>
      <c r="C5872" t="s">
        <v>37529</v>
      </c>
      <c r="D5872">
        <v>36</v>
      </c>
      <c r="E5872" s="1">
        <v>531432</v>
      </c>
      <c r="G5872" t="s">
        <v>111</v>
      </c>
      <c r="H5872" t="s">
        <v>37539</v>
      </c>
      <c r="I5872" t="s">
        <v>22</v>
      </c>
      <c r="J5872" t="s">
        <v>23</v>
      </c>
      <c r="K5872" t="s">
        <v>24</v>
      </c>
      <c r="L5872" t="s">
        <v>25</v>
      </c>
      <c r="M5872" t="s">
        <v>322</v>
      </c>
    </row>
    <row r="5873" spans="1:13" x14ac:dyDescent="0.3">
      <c r="A5873" t="s">
        <v>900</v>
      </c>
      <c r="C5873" t="s">
        <v>18238</v>
      </c>
      <c r="D5873">
        <v>36</v>
      </c>
      <c r="E5873" s="1">
        <v>450000</v>
      </c>
      <c r="G5873" t="s">
        <v>111</v>
      </c>
      <c r="H5873" t="s">
        <v>18251</v>
      </c>
      <c r="I5873" t="s">
        <v>22</v>
      </c>
      <c r="J5873" t="s">
        <v>23</v>
      </c>
      <c r="K5873" t="s">
        <v>24</v>
      </c>
      <c r="L5873" t="s">
        <v>25</v>
      </c>
      <c r="M5873" t="s">
        <v>322</v>
      </c>
    </row>
    <row r="5874" spans="1:13" x14ac:dyDescent="0.3">
      <c r="A5874" t="s">
        <v>22772</v>
      </c>
      <c r="C5874" t="s">
        <v>22765</v>
      </c>
      <c r="D5874">
        <v>30</v>
      </c>
      <c r="E5874" s="1">
        <v>1249638</v>
      </c>
      <c r="G5874" t="s">
        <v>111</v>
      </c>
      <c r="H5874" t="s">
        <v>22773</v>
      </c>
      <c r="I5874" t="s">
        <v>867</v>
      </c>
      <c r="J5874" t="s">
        <v>280</v>
      </c>
      <c r="K5874" t="s">
        <v>24</v>
      </c>
      <c r="L5874" t="s">
        <v>25</v>
      </c>
      <c r="M5874" t="s">
        <v>232</v>
      </c>
    </row>
    <row r="5875" spans="1:13" x14ac:dyDescent="0.3">
      <c r="A5875" t="s">
        <v>28000</v>
      </c>
      <c r="C5875" t="s">
        <v>27925</v>
      </c>
      <c r="D5875">
        <v>23</v>
      </c>
      <c r="E5875" s="1">
        <v>499000</v>
      </c>
      <c r="G5875" t="s">
        <v>111</v>
      </c>
      <c r="H5875" t="s">
        <v>28001</v>
      </c>
      <c r="I5875" t="s">
        <v>22</v>
      </c>
      <c r="J5875" t="s">
        <v>23</v>
      </c>
      <c r="K5875" t="s">
        <v>24</v>
      </c>
      <c r="L5875" t="s">
        <v>25</v>
      </c>
      <c r="M5875" t="s">
        <v>232</v>
      </c>
    </row>
    <row r="5876" spans="1:13" x14ac:dyDescent="0.3">
      <c r="A5876" t="s">
        <v>33680</v>
      </c>
      <c r="C5876" t="s">
        <v>33603</v>
      </c>
      <c r="D5876">
        <v>23</v>
      </c>
      <c r="E5876" s="1">
        <v>1508882</v>
      </c>
      <c r="G5876" t="s">
        <v>111</v>
      </c>
      <c r="H5876" t="s">
        <v>33681</v>
      </c>
      <c r="I5876" t="s">
        <v>70</v>
      </c>
      <c r="J5876" t="s">
        <v>70</v>
      </c>
      <c r="K5876" t="s">
        <v>24</v>
      </c>
      <c r="L5876" t="s">
        <v>25</v>
      </c>
      <c r="M5876" t="s">
        <v>120</v>
      </c>
    </row>
    <row r="5877" spans="1:13" x14ac:dyDescent="0.3">
      <c r="A5877" t="s">
        <v>20432</v>
      </c>
      <c r="C5877" t="s">
        <v>25112</v>
      </c>
      <c r="D5877">
        <v>12</v>
      </c>
      <c r="E5877" s="1">
        <v>35000</v>
      </c>
      <c r="G5877" t="s">
        <v>111</v>
      </c>
      <c r="H5877" t="s">
        <v>5134</v>
      </c>
      <c r="I5877" t="s">
        <v>22</v>
      </c>
      <c r="J5877" t="s">
        <v>23</v>
      </c>
      <c r="K5877" t="s">
        <v>24</v>
      </c>
      <c r="L5877" t="s">
        <v>25</v>
      </c>
      <c r="M5877" t="s">
        <v>120</v>
      </c>
    </row>
    <row r="5878" spans="1:13" x14ac:dyDescent="0.3">
      <c r="A5878" t="s">
        <v>20432</v>
      </c>
      <c r="C5878" t="s">
        <v>20401</v>
      </c>
      <c r="D5878">
        <v>12</v>
      </c>
      <c r="E5878" s="1">
        <v>5000</v>
      </c>
      <c r="G5878" t="s">
        <v>111</v>
      </c>
      <c r="H5878" t="s">
        <v>20433</v>
      </c>
      <c r="I5878" t="s">
        <v>22</v>
      </c>
      <c r="J5878" t="s">
        <v>23</v>
      </c>
      <c r="K5878" t="s">
        <v>24</v>
      </c>
      <c r="L5878" t="s">
        <v>25</v>
      </c>
      <c r="M5878" t="s">
        <v>232</v>
      </c>
    </row>
    <row r="5879" spans="1:13" x14ac:dyDescent="0.3">
      <c r="A5879" t="s">
        <v>20432</v>
      </c>
      <c r="C5879" t="s">
        <v>33136</v>
      </c>
      <c r="D5879">
        <v>12</v>
      </c>
      <c r="E5879" s="1">
        <v>5000</v>
      </c>
      <c r="G5879" t="s">
        <v>111</v>
      </c>
      <c r="H5879" t="s">
        <v>33169</v>
      </c>
      <c r="I5879" t="s">
        <v>22</v>
      </c>
      <c r="J5879" t="s">
        <v>23</v>
      </c>
      <c r="K5879" t="s">
        <v>24</v>
      </c>
      <c r="L5879" t="s">
        <v>25</v>
      </c>
      <c r="M5879" t="s">
        <v>232</v>
      </c>
    </row>
    <row r="5880" spans="1:13" x14ac:dyDescent="0.3">
      <c r="A5880" t="s">
        <v>17926</v>
      </c>
      <c r="C5880" t="s">
        <v>37919</v>
      </c>
      <c r="D5880">
        <v>14</v>
      </c>
      <c r="E5880" s="1">
        <v>348266</v>
      </c>
      <c r="G5880" t="s">
        <v>111</v>
      </c>
      <c r="H5880" t="s">
        <v>36371</v>
      </c>
      <c r="I5880" t="s">
        <v>22</v>
      </c>
      <c r="J5880" t="s">
        <v>23</v>
      </c>
      <c r="K5880" t="s">
        <v>24</v>
      </c>
      <c r="L5880" t="s">
        <v>25</v>
      </c>
      <c r="M5880" t="s">
        <v>120</v>
      </c>
    </row>
    <row r="5881" spans="1:13" x14ac:dyDescent="0.3">
      <c r="A5881" t="s">
        <v>17926</v>
      </c>
      <c r="C5881" t="s">
        <v>17871</v>
      </c>
      <c r="D5881">
        <v>6</v>
      </c>
      <c r="E5881" s="1">
        <v>100000</v>
      </c>
      <c r="G5881" t="s">
        <v>111</v>
      </c>
      <c r="H5881" t="s">
        <v>970</v>
      </c>
      <c r="I5881" t="s">
        <v>22</v>
      </c>
      <c r="J5881" t="s">
        <v>23</v>
      </c>
      <c r="K5881" t="s">
        <v>24</v>
      </c>
      <c r="L5881" t="s">
        <v>25</v>
      </c>
      <c r="M5881" t="s">
        <v>120</v>
      </c>
    </row>
    <row r="5882" spans="1:13" x14ac:dyDescent="0.3">
      <c r="A5882" t="s">
        <v>17926</v>
      </c>
      <c r="C5882" t="s">
        <v>24500</v>
      </c>
      <c r="D5882">
        <v>16</v>
      </c>
      <c r="E5882" s="1">
        <v>200000</v>
      </c>
      <c r="G5882" t="s">
        <v>111</v>
      </c>
      <c r="H5882" t="s">
        <v>24547</v>
      </c>
      <c r="I5882" t="s">
        <v>22</v>
      </c>
      <c r="J5882" t="s">
        <v>23</v>
      </c>
      <c r="K5882" t="s">
        <v>24</v>
      </c>
      <c r="L5882" t="s">
        <v>25</v>
      </c>
      <c r="M5882" t="s">
        <v>120</v>
      </c>
    </row>
    <row r="5883" spans="1:13" x14ac:dyDescent="0.3">
      <c r="A5883" t="s">
        <v>2489</v>
      </c>
      <c r="C5883" t="s">
        <v>2269</v>
      </c>
      <c r="D5883">
        <v>12</v>
      </c>
      <c r="E5883" s="1">
        <v>50000</v>
      </c>
      <c r="G5883" t="s">
        <v>111</v>
      </c>
      <c r="H5883" t="s">
        <v>2490</v>
      </c>
      <c r="I5883" t="s">
        <v>22</v>
      </c>
      <c r="J5883" t="s">
        <v>23</v>
      </c>
      <c r="K5883" t="s">
        <v>24</v>
      </c>
      <c r="L5883" t="s">
        <v>25</v>
      </c>
      <c r="M5883" t="s">
        <v>232</v>
      </c>
    </row>
    <row r="5884" spans="1:13" x14ac:dyDescent="0.3">
      <c r="A5884" t="s">
        <v>2489</v>
      </c>
      <c r="C5884" t="s">
        <v>28282</v>
      </c>
      <c r="D5884">
        <v>13</v>
      </c>
      <c r="E5884" s="1">
        <v>100000</v>
      </c>
      <c r="G5884" t="s">
        <v>111</v>
      </c>
      <c r="H5884" t="s">
        <v>28376</v>
      </c>
      <c r="I5884" t="s">
        <v>22</v>
      </c>
      <c r="J5884" t="s">
        <v>23</v>
      </c>
      <c r="K5884" t="s">
        <v>24</v>
      </c>
      <c r="L5884" t="s">
        <v>25</v>
      </c>
      <c r="M5884" t="s">
        <v>232</v>
      </c>
    </row>
    <row r="5885" spans="1:13" x14ac:dyDescent="0.3">
      <c r="A5885" t="s">
        <v>2489</v>
      </c>
      <c r="C5885" t="s">
        <v>5155</v>
      </c>
      <c r="D5885">
        <v>15</v>
      </c>
      <c r="E5885" s="1">
        <v>250000</v>
      </c>
      <c r="G5885" t="s">
        <v>111</v>
      </c>
      <c r="H5885" t="s">
        <v>5561</v>
      </c>
      <c r="I5885" t="s">
        <v>22</v>
      </c>
      <c r="J5885" t="s">
        <v>23</v>
      </c>
      <c r="K5885" t="s">
        <v>24</v>
      </c>
      <c r="L5885" t="s">
        <v>25</v>
      </c>
      <c r="M5885" t="s">
        <v>232</v>
      </c>
    </row>
    <row r="5886" spans="1:13" x14ac:dyDescent="0.3">
      <c r="A5886" t="s">
        <v>9808</v>
      </c>
      <c r="C5886" t="s">
        <v>9547</v>
      </c>
      <c r="D5886">
        <v>19</v>
      </c>
      <c r="E5886" s="1">
        <v>100000</v>
      </c>
      <c r="G5886" t="s">
        <v>48</v>
      </c>
      <c r="H5886" t="s">
        <v>9809</v>
      </c>
      <c r="I5886" t="s">
        <v>55</v>
      </c>
      <c r="K5886" t="s">
        <v>56</v>
      </c>
      <c r="L5886" t="s">
        <v>17</v>
      </c>
      <c r="M5886" t="s">
        <v>190</v>
      </c>
    </row>
    <row r="5887" spans="1:13" x14ac:dyDescent="0.3">
      <c r="A5887" t="s">
        <v>9808</v>
      </c>
      <c r="C5887" t="s">
        <v>36834</v>
      </c>
      <c r="D5887">
        <v>24</v>
      </c>
      <c r="E5887" s="1">
        <v>100000</v>
      </c>
      <c r="G5887" t="s">
        <v>13</v>
      </c>
      <c r="H5887" t="s">
        <v>36902</v>
      </c>
      <c r="I5887" t="s">
        <v>55</v>
      </c>
      <c r="K5887" t="s">
        <v>56</v>
      </c>
      <c r="L5887" t="s">
        <v>17</v>
      </c>
      <c r="M5887" t="s">
        <v>450</v>
      </c>
    </row>
    <row r="5888" spans="1:13" x14ac:dyDescent="0.3">
      <c r="A5888" t="s">
        <v>808</v>
      </c>
      <c r="C5888" t="s">
        <v>783</v>
      </c>
      <c r="D5888">
        <v>8</v>
      </c>
      <c r="E5888" s="1">
        <v>81697</v>
      </c>
      <c r="G5888" t="s">
        <v>13</v>
      </c>
      <c r="H5888" t="s">
        <v>809</v>
      </c>
      <c r="I5888" t="s">
        <v>55</v>
      </c>
      <c r="K5888" t="s">
        <v>56</v>
      </c>
      <c r="L5888" t="s">
        <v>38</v>
      </c>
      <c r="M5888" t="s">
        <v>105</v>
      </c>
    </row>
    <row r="5889" spans="1:13" x14ac:dyDescent="0.3">
      <c r="A5889" t="s">
        <v>20653</v>
      </c>
      <c r="C5889" t="s">
        <v>20542</v>
      </c>
      <c r="D5889">
        <v>3</v>
      </c>
      <c r="E5889" s="1">
        <v>11120</v>
      </c>
      <c r="G5889" t="s">
        <v>34</v>
      </c>
      <c r="H5889" t="s">
        <v>6143</v>
      </c>
      <c r="I5889" t="s">
        <v>20654</v>
      </c>
      <c r="J5889" t="s">
        <v>627</v>
      </c>
      <c r="K5889" t="s">
        <v>24</v>
      </c>
      <c r="L5889" t="s">
        <v>25</v>
      </c>
      <c r="M5889" t="s">
        <v>6146</v>
      </c>
    </row>
    <row r="5890" spans="1:13" x14ac:dyDescent="0.3">
      <c r="A5890" t="s">
        <v>908</v>
      </c>
      <c r="C5890" t="s">
        <v>2269</v>
      </c>
      <c r="D5890">
        <v>36</v>
      </c>
      <c r="E5890" s="1">
        <v>4565029</v>
      </c>
      <c r="G5890" t="s">
        <v>111</v>
      </c>
      <c r="H5890" t="s">
        <v>2729</v>
      </c>
      <c r="I5890" t="s">
        <v>22</v>
      </c>
      <c r="J5890" t="s">
        <v>23</v>
      </c>
      <c r="K5890" t="s">
        <v>24</v>
      </c>
      <c r="L5890" t="s">
        <v>25</v>
      </c>
      <c r="M5890" t="s">
        <v>87</v>
      </c>
    </row>
    <row r="5891" spans="1:13" x14ac:dyDescent="0.3">
      <c r="A5891" t="s">
        <v>908</v>
      </c>
      <c r="C5891" t="s">
        <v>2269</v>
      </c>
      <c r="D5891">
        <v>24</v>
      </c>
      <c r="E5891" s="1">
        <v>977602</v>
      </c>
      <c r="G5891" t="s">
        <v>111</v>
      </c>
      <c r="H5891" t="s">
        <v>2844</v>
      </c>
      <c r="I5891" t="s">
        <v>22</v>
      </c>
      <c r="J5891" t="s">
        <v>23</v>
      </c>
      <c r="K5891" t="s">
        <v>24</v>
      </c>
      <c r="L5891" t="s">
        <v>25</v>
      </c>
      <c r="M5891" t="s">
        <v>120</v>
      </c>
    </row>
    <row r="5892" spans="1:13" x14ac:dyDescent="0.3">
      <c r="A5892" t="s">
        <v>908</v>
      </c>
      <c r="C5892" t="s">
        <v>1852</v>
      </c>
      <c r="D5892">
        <v>37</v>
      </c>
      <c r="E5892" s="1">
        <v>2650000</v>
      </c>
      <c r="G5892" t="s">
        <v>111</v>
      </c>
      <c r="H5892" t="s">
        <v>2215</v>
      </c>
      <c r="I5892" t="s">
        <v>22</v>
      </c>
      <c r="J5892" t="s">
        <v>23</v>
      </c>
      <c r="K5892" t="s">
        <v>24</v>
      </c>
      <c r="L5892" t="s">
        <v>25</v>
      </c>
      <c r="M5892" t="s">
        <v>120</v>
      </c>
    </row>
    <row r="5893" spans="1:13" x14ac:dyDescent="0.3">
      <c r="A5893" t="s">
        <v>908</v>
      </c>
      <c r="C5893" t="s">
        <v>783</v>
      </c>
      <c r="D5893">
        <v>25</v>
      </c>
      <c r="E5893" s="1">
        <v>1000000</v>
      </c>
      <c r="G5893" t="s">
        <v>111</v>
      </c>
      <c r="H5893" t="s">
        <v>909</v>
      </c>
      <c r="I5893" t="s">
        <v>22</v>
      </c>
      <c r="J5893" t="s">
        <v>23</v>
      </c>
      <c r="K5893" t="s">
        <v>24</v>
      </c>
      <c r="L5893" t="s">
        <v>25</v>
      </c>
      <c r="M5893" t="s">
        <v>120</v>
      </c>
    </row>
    <row r="5894" spans="1:13" x14ac:dyDescent="0.3">
      <c r="A5894" t="s">
        <v>908</v>
      </c>
      <c r="C5894" t="s">
        <v>27748</v>
      </c>
      <c r="D5894">
        <v>8</v>
      </c>
      <c r="E5894" s="1">
        <v>775000</v>
      </c>
      <c r="G5894" t="s">
        <v>111</v>
      </c>
      <c r="H5894" t="s">
        <v>27886</v>
      </c>
      <c r="I5894" t="s">
        <v>22</v>
      </c>
      <c r="J5894" t="s">
        <v>23</v>
      </c>
      <c r="K5894" t="s">
        <v>24</v>
      </c>
      <c r="L5894" t="s">
        <v>25</v>
      </c>
      <c r="M5894" t="s">
        <v>120</v>
      </c>
    </row>
    <row r="5895" spans="1:13" x14ac:dyDescent="0.3">
      <c r="A5895" t="s">
        <v>908</v>
      </c>
      <c r="C5895" t="s">
        <v>29114</v>
      </c>
      <c r="D5895">
        <v>17</v>
      </c>
      <c r="E5895" s="1">
        <v>1800000</v>
      </c>
      <c r="G5895" t="s">
        <v>111</v>
      </c>
      <c r="H5895" t="s">
        <v>68</v>
      </c>
      <c r="I5895" t="s">
        <v>22</v>
      </c>
      <c r="J5895" t="s">
        <v>23</v>
      </c>
      <c r="K5895" t="s">
        <v>24</v>
      </c>
      <c r="L5895" t="s">
        <v>25</v>
      </c>
      <c r="M5895" t="s">
        <v>1094</v>
      </c>
    </row>
    <row r="5896" spans="1:13" x14ac:dyDescent="0.3">
      <c r="A5896" t="s">
        <v>908</v>
      </c>
      <c r="C5896" t="s">
        <v>27614</v>
      </c>
      <c r="D5896">
        <v>12</v>
      </c>
      <c r="E5896" s="1">
        <v>500314</v>
      </c>
      <c r="G5896" t="s">
        <v>111</v>
      </c>
      <c r="H5896" t="s">
        <v>27734</v>
      </c>
      <c r="I5896" t="s">
        <v>22</v>
      </c>
      <c r="J5896" t="s">
        <v>23</v>
      </c>
      <c r="K5896" t="s">
        <v>24</v>
      </c>
      <c r="L5896" t="s">
        <v>25</v>
      </c>
      <c r="M5896" t="s">
        <v>120</v>
      </c>
    </row>
    <row r="5897" spans="1:13" x14ac:dyDescent="0.3">
      <c r="A5897" t="s">
        <v>908</v>
      </c>
      <c r="C5897" t="s">
        <v>29426</v>
      </c>
      <c r="D5897">
        <v>7</v>
      </c>
      <c r="E5897" s="1">
        <v>2050000</v>
      </c>
      <c r="G5897" t="s">
        <v>69</v>
      </c>
      <c r="H5897" t="s">
        <v>68</v>
      </c>
      <c r="I5897" t="s">
        <v>22</v>
      </c>
      <c r="J5897" t="s">
        <v>23</v>
      </c>
      <c r="K5897" t="s">
        <v>24</v>
      </c>
      <c r="L5897" t="s">
        <v>25</v>
      </c>
      <c r="M5897" t="s">
        <v>221</v>
      </c>
    </row>
    <row r="5898" spans="1:13" x14ac:dyDescent="0.3">
      <c r="A5898" t="s">
        <v>908</v>
      </c>
      <c r="C5898" t="s">
        <v>31181</v>
      </c>
      <c r="D5898">
        <v>25</v>
      </c>
      <c r="E5898" s="1">
        <v>771850</v>
      </c>
      <c r="G5898" t="s">
        <v>111</v>
      </c>
      <c r="H5898" t="s">
        <v>31184</v>
      </c>
      <c r="I5898" t="s">
        <v>22</v>
      </c>
      <c r="J5898" t="s">
        <v>23</v>
      </c>
      <c r="K5898" t="s">
        <v>24</v>
      </c>
      <c r="L5898" t="s">
        <v>25</v>
      </c>
      <c r="M5898" t="s">
        <v>120</v>
      </c>
    </row>
    <row r="5899" spans="1:13" x14ac:dyDescent="0.3">
      <c r="A5899" t="s">
        <v>908</v>
      </c>
      <c r="C5899" t="s">
        <v>5642</v>
      </c>
      <c r="D5899">
        <v>14</v>
      </c>
      <c r="E5899" s="1">
        <v>4700000</v>
      </c>
      <c r="G5899" t="s">
        <v>748</v>
      </c>
      <c r="H5899" t="s">
        <v>5723</v>
      </c>
      <c r="I5899" t="s">
        <v>22</v>
      </c>
      <c r="J5899" t="s">
        <v>23</v>
      </c>
      <c r="K5899" t="s">
        <v>24</v>
      </c>
      <c r="L5899" t="s">
        <v>25</v>
      </c>
      <c r="M5899" t="s">
        <v>1397</v>
      </c>
    </row>
    <row r="5900" spans="1:13" x14ac:dyDescent="0.3">
      <c r="A5900" t="s">
        <v>908</v>
      </c>
      <c r="C5900" t="s">
        <v>4928</v>
      </c>
      <c r="D5900">
        <v>25</v>
      </c>
      <c r="E5900" s="1">
        <v>175000</v>
      </c>
      <c r="G5900" t="s">
        <v>69</v>
      </c>
      <c r="H5900" t="s">
        <v>3865</v>
      </c>
      <c r="I5900" t="s">
        <v>22</v>
      </c>
      <c r="J5900" t="s">
        <v>23</v>
      </c>
      <c r="K5900" t="s">
        <v>24</v>
      </c>
      <c r="L5900" t="s">
        <v>25</v>
      </c>
      <c r="M5900" t="s">
        <v>221</v>
      </c>
    </row>
    <row r="5901" spans="1:13" x14ac:dyDescent="0.3">
      <c r="A5901" t="s">
        <v>908</v>
      </c>
      <c r="C5901" t="s">
        <v>23427</v>
      </c>
      <c r="D5901">
        <v>24</v>
      </c>
      <c r="E5901" s="1">
        <v>600000</v>
      </c>
      <c r="G5901" t="s">
        <v>111</v>
      </c>
      <c r="H5901" t="s">
        <v>23505</v>
      </c>
      <c r="I5901" t="s">
        <v>22</v>
      </c>
      <c r="J5901" t="s">
        <v>23</v>
      </c>
      <c r="K5901" t="s">
        <v>24</v>
      </c>
      <c r="L5901" t="s">
        <v>25</v>
      </c>
      <c r="M5901" t="s">
        <v>322</v>
      </c>
    </row>
    <row r="5902" spans="1:13" x14ac:dyDescent="0.3">
      <c r="A5902" t="s">
        <v>908</v>
      </c>
      <c r="C5902" t="s">
        <v>23792</v>
      </c>
      <c r="D5902">
        <v>24</v>
      </c>
      <c r="E5902" s="1">
        <v>200000</v>
      </c>
      <c r="G5902" t="s">
        <v>111</v>
      </c>
      <c r="H5902" t="s">
        <v>23828</v>
      </c>
      <c r="I5902" t="s">
        <v>22</v>
      </c>
      <c r="J5902" t="s">
        <v>23</v>
      </c>
      <c r="K5902" t="s">
        <v>24</v>
      </c>
      <c r="L5902" t="s">
        <v>25</v>
      </c>
      <c r="M5902" t="s">
        <v>120</v>
      </c>
    </row>
    <row r="5903" spans="1:13" x14ac:dyDescent="0.3">
      <c r="A5903" t="s">
        <v>908</v>
      </c>
      <c r="C5903" t="s">
        <v>22505</v>
      </c>
      <c r="D5903">
        <v>35</v>
      </c>
      <c r="E5903" s="1">
        <v>10000000</v>
      </c>
      <c r="G5903" t="s">
        <v>111</v>
      </c>
      <c r="H5903" t="s">
        <v>21824</v>
      </c>
      <c r="I5903" t="s">
        <v>22</v>
      </c>
      <c r="J5903" t="s">
        <v>23</v>
      </c>
      <c r="K5903" t="s">
        <v>24</v>
      </c>
      <c r="L5903" t="s">
        <v>25</v>
      </c>
      <c r="M5903" t="s">
        <v>120</v>
      </c>
    </row>
    <row r="5904" spans="1:13" x14ac:dyDescent="0.3">
      <c r="A5904" t="s">
        <v>908</v>
      </c>
      <c r="C5904" t="s">
        <v>22115</v>
      </c>
      <c r="D5904">
        <v>30</v>
      </c>
      <c r="E5904" s="1">
        <v>15408198</v>
      </c>
      <c r="G5904" t="s">
        <v>111</v>
      </c>
      <c r="H5904" t="s">
        <v>68</v>
      </c>
      <c r="I5904" t="s">
        <v>22</v>
      </c>
      <c r="J5904" t="s">
        <v>23</v>
      </c>
      <c r="K5904" t="s">
        <v>24</v>
      </c>
      <c r="L5904" t="s">
        <v>25</v>
      </c>
      <c r="M5904" t="s">
        <v>120</v>
      </c>
    </row>
    <row r="5905" spans="1:13" x14ac:dyDescent="0.3">
      <c r="A5905" t="s">
        <v>908</v>
      </c>
      <c r="C5905" t="s">
        <v>11317</v>
      </c>
      <c r="D5905">
        <v>19</v>
      </c>
      <c r="E5905" s="1">
        <v>6148749</v>
      </c>
      <c r="G5905" t="s">
        <v>111</v>
      </c>
      <c r="H5905" t="s">
        <v>11365</v>
      </c>
      <c r="I5905" t="s">
        <v>22</v>
      </c>
      <c r="J5905" t="s">
        <v>23</v>
      </c>
      <c r="K5905" t="s">
        <v>24</v>
      </c>
      <c r="L5905" t="s">
        <v>25</v>
      </c>
      <c r="M5905" t="s">
        <v>120</v>
      </c>
    </row>
    <row r="5906" spans="1:13" x14ac:dyDescent="0.3">
      <c r="A5906" t="s">
        <v>908</v>
      </c>
      <c r="C5906" t="s">
        <v>10589</v>
      </c>
      <c r="D5906">
        <v>26</v>
      </c>
      <c r="E5906" s="1">
        <v>1958500</v>
      </c>
      <c r="G5906" t="s">
        <v>111</v>
      </c>
      <c r="H5906" t="s">
        <v>10723</v>
      </c>
      <c r="I5906" t="s">
        <v>22</v>
      </c>
      <c r="J5906" t="s">
        <v>23</v>
      </c>
      <c r="K5906" t="s">
        <v>24</v>
      </c>
      <c r="L5906" t="s">
        <v>25</v>
      </c>
      <c r="M5906" t="s">
        <v>120</v>
      </c>
    </row>
    <row r="5907" spans="1:13" x14ac:dyDescent="0.3">
      <c r="A5907" t="s">
        <v>908</v>
      </c>
      <c r="C5907" t="s">
        <v>9547</v>
      </c>
      <c r="D5907">
        <v>33</v>
      </c>
      <c r="E5907" s="1">
        <v>3514880</v>
      </c>
      <c r="G5907" t="s">
        <v>111</v>
      </c>
      <c r="H5907" t="s">
        <v>9649</v>
      </c>
      <c r="I5907" t="s">
        <v>22</v>
      </c>
      <c r="J5907" t="s">
        <v>23</v>
      </c>
      <c r="K5907" t="s">
        <v>24</v>
      </c>
      <c r="L5907" t="s">
        <v>25</v>
      </c>
      <c r="M5907" t="s">
        <v>120</v>
      </c>
    </row>
    <row r="5908" spans="1:13" x14ac:dyDescent="0.3">
      <c r="A5908" t="s">
        <v>908</v>
      </c>
      <c r="C5908" t="s">
        <v>9396</v>
      </c>
      <c r="D5908">
        <v>24</v>
      </c>
      <c r="E5908" s="1">
        <v>400000</v>
      </c>
      <c r="G5908" t="s">
        <v>111</v>
      </c>
      <c r="H5908" t="s">
        <v>9491</v>
      </c>
      <c r="I5908" t="s">
        <v>22</v>
      </c>
      <c r="J5908" t="s">
        <v>23</v>
      </c>
      <c r="K5908" t="s">
        <v>24</v>
      </c>
      <c r="L5908" t="s">
        <v>25</v>
      </c>
      <c r="M5908" t="s">
        <v>120</v>
      </c>
    </row>
    <row r="5909" spans="1:13" x14ac:dyDescent="0.3">
      <c r="A5909" t="s">
        <v>908</v>
      </c>
      <c r="C5909" t="s">
        <v>10275</v>
      </c>
      <c r="D5909">
        <v>30</v>
      </c>
      <c r="E5909" s="1">
        <v>4000000</v>
      </c>
      <c r="G5909" t="s">
        <v>111</v>
      </c>
      <c r="H5909" t="s">
        <v>10334</v>
      </c>
      <c r="I5909" t="s">
        <v>22</v>
      </c>
      <c r="J5909" t="s">
        <v>23</v>
      </c>
      <c r="K5909" t="s">
        <v>24</v>
      </c>
      <c r="L5909" t="s">
        <v>25</v>
      </c>
      <c r="M5909" t="s">
        <v>120</v>
      </c>
    </row>
    <row r="5910" spans="1:13" x14ac:dyDescent="0.3">
      <c r="A5910" t="s">
        <v>908</v>
      </c>
      <c r="C5910" t="s">
        <v>10471</v>
      </c>
      <c r="D5910">
        <v>12</v>
      </c>
      <c r="E5910" s="1">
        <v>799825</v>
      </c>
      <c r="G5910" t="s">
        <v>111</v>
      </c>
      <c r="H5910" t="s">
        <v>10480</v>
      </c>
      <c r="I5910" t="s">
        <v>22</v>
      </c>
      <c r="J5910" t="s">
        <v>23</v>
      </c>
      <c r="K5910" t="s">
        <v>24</v>
      </c>
      <c r="L5910" t="s">
        <v>25</v>
      </c>
      <c r="M5910" t="s">
        <v>120</v>
      </c>
    </row>
    <row r="5911" spans="1:13" x14ac:dyDescent="0.3">
      <c r="A5911" t="s">
        <v>908</v>
      </c>
      <c r="C5911" t="s">
        <v>10083</v>
      </c>
      <c r="D5911">
        <v>8</v>
      </c>
      <c r="E5911" s="1">
        <v>703737</v>
      </c>
      <c r="G5911" t="s">
        <v>111</v>
      </c>
      <c r="H5911" t="s">
        <v>10152</v>
      </c>
      <c r="I5911" t="s">
        <v>22</v>
      </c>
      <c r="J5911" t="s">
        <v>23</v>
      </c>
      <c r="K5911" t="s">
        <v>24</v>
      </c>
      <c r="L5911" t="s">
        <v>25</v>
      </c>
      <c r="M5911" t="s">
        <v>120</v>
      </c>
    </row>
    <row r="5912" spans="1:13" x14ac:dyDescent="0.3">
      <c r="A5912" t="s">
        <v>908</v>
      </c>
      <c r="C5912" t="s">
        <v>8196</v>
      </c>
      <c r="D5912">
        <v>36</v>
      </c>
      <c r="E5912" s="1">
        <v>1277648</v>
      </c>
      <c r="G5912" t="s">
        <v>111</v>
      </c>
      <c r="H5912" t="s">
        <v>8537</v>
      </c>
      <c r="I5912" t="s">
        <v>22</v>
      </c>
      <c r="J5912" t="s">
        <v>23</v>
      </c>
      <c r="K5912" t="s">
        <v>24</v>
      </c>
      <c r="L5912" t="s">
        <v>25</v>
      </c>
      <c r="M5912" t="s">
        <v>120</v>
      </c>
    </row>
    <row r="5913" spans="1:13" x14ac:dyDescent="0.3">
      <c r="A5913" t="s">
        <v>908</v>
      </c>
      <c r="C5913" t="s">
        <v>7634</v>
      </c>
      <c r="D5913">
        <v>15</v>
      </c>
      <c r="E5913" s="1">
        <v>1100000</v>
      </c>
      <c r="G5913" t="s">
        <v>111</v>
      </c>
      <c r="H5913" t="s">
        <v>8036</v>
      </c>
      <c r="I5913" t="s">
        <v>22</v>
      </c>
      <c r="J5913" t="s">
        <v>23</v>
      </c>
      <c r="K5913" t="s">
        <v>24</v>
      </c>
      <c r="L5913" t="s">
        <v>25</v>
      </c>
      <c r="M5913" t="s">
        <v>120</v>
      </c>
    </row>
    <row r="5914" spans="1:13" x14ac:dyDescent="0.3">
      <c r="A5914" t="s">
        <v>908</v>
      </c>
      <c r="C5914" t="s">
        <v>35176</v>
      </c>
      <c r="D5914">
        <v>37</v>
      </c>
      <c r="E5914" s="1">
        <v>400381</v>
      </c>
      <c r="G5914" t="s">
        <v>111</v>
      </c>
      <c r="H5914" t="s">
        <v>35197</v>
      </c>
      <c r="I5914" t="s">
        <v>22</v>
      </c>
      <c r="J5914" t="s">
        <v>23</v>
      </c>
      <c r="K5914" t="s">
        <v>24</v>
      </c>
      <c r="L5914" t="s">
        <v>25</v>
      </c>
      <c r="M5914" t="s">
        <v>120</v>
      </c>
    </row>
    <row r="5915" spans="1:13" x14ac:dyDescent="0.3">
      <c r="A5915" t="s">
        <v>908</v>
      </c>
      <c r="C5915" t="s">
        <v>34985</v>
      </c>
      <c r="D5915">
        <v>36</v>
      </c>
      <c r="E5915" s="1">
        <v>9388911</v>
      </c>
      <c r="G5915" t="s">
        <v>111</v>
      </c>
      <c r="H5915" t="s">
        <v>35053</v>
      </c>
      <c r="I5915" t="s">
        <v>22</v>
      </c>
      <c r="J5915" t="s">
        <v>23</v>
      </c>
      <c r="K5915" t="s">
        <v>24</v>
      </c>
      <c r="L5915" t="s">
        <v>25</v>
      </c>
      <c r="M5915" t="s">
        <v>120</v>
      </c>
    </row>
    <row r="5916" spans="1:13" x14ac:dyDescent="0.3">
      <c r="A5916" t="s">
        <v>908</v>
      </c>
      <c r="C5916" t="s">
        <v>34470</v>
      </c>
      <c r="D5916">
        <v>43</v>
      </c>
      <c r="E5916" s="1">
        <v>743331</v>
      </c>
      <c r="G5916" t="s">
        <v>111</v>
      </c>
      <c r="H5916" t="s">
        <v>34534</v>
      </c>
      <c r="I5916" t="s">
        <v>22</v>
      </c>
      <c r="J5916" t="s">
        <v>23</v>
      </c>
      <c r="K5916" t="s">
        <v>24</v>
      </c>
      <c r="L5916" t="s">
        <v>25</v>
      </c>
      <c r="M5916" t="s">
        <v>120</v>
      </c>
    </row>
    <row r="5917" spans="1:13" x14ac:dyDescent="0.3">
      <c r="A5917" t="s">
        <v>908</v>
      </c>
      <c r="C5917" t="s">
        <v>35113</v>
      </c>
      <c r="D5917">
        <v>48</v>
      </c>
      <c r="E5917" s="1">
        <v>289899</v>
      </c>
      <c r="G5917" t="s">
        <v>111</v>
      </c>
      <c r="H5917" t="s">
        <v>35118</v>
      </c>
      <c r="I5917" t="s">
        <v>22</v>
      </c>
      <c r="J5917" t="s">
        <v>23</v>
      </c>
      <c r="K5917" t="s">
        <v>24</v>
      </c>
      <c r="L5917" t="s">
        <v>25</v>
      </c>
      <c r="M5917" t="s">
        <v>120</v>
      </c>
    </row>
    <row r="5918" spans="1:13" x14ac:dyDescent="0.3">
      <c r="A5918" t="s">
        <v>908</v>
      </c>
      <c r="C5918" t="s">
        <v>33372</v>
      </c>
      <c r="D5918">
        <v>6</v>
      </c>
      <c r="E5918" s="1">
        <v>64628</v>
      </c>
      <c r="G5918" t="s">
        <v>111</v>
      </c>
      <c r="H5918" t="s">
        <v>33414</v>
      </c>
      <c r="I5918" t="s">
        <v>22</v>
      </c>
      <c r="J5918" t="s">
        <v>23</v>
      </c>
      <c r="K5918" t="s">
        <v>24</v>
      </c>
      <c r="L5918" t="s">
        <v>25</v>
      </c>
      <c r="M5918" t="s">
        <v>232</v>
      </c>
    </row>
    <row r="5919" spans="1:13" x14ac:dyDescent="0.3">
      <c r="A5919" t="s">
        <v>908</v>
      </c>
      <c r="C5919" t="s">
        <v>37047</v>
      </c>
      <c r="D5919">
        <v>36</v>
      </c>
      <c r="E5919" s="1">
        <v>3185750</v>
      </c>
      <c r="G5919" t="s">
        <v>69</v>
      </c>
      <c r="H5919" t="s">
        <v>37264</v>
      </c>
      <c r="I5919" t="s">
        <v>22</v>
      </c>
      <c r="J5919" t="s">
        <v>23</v>
      </c>
      <c r="K5919" t="s">
        <v>24</v>
      </c>
      <c r="L5919" t="s">
        <v>25</v>
      </c>
      <c r="M5919" t="s">
        <v>7715</v>
      </c>
    </row>
    <row r="5920" spans="1:13" x14ac:dyDescent="0.3">
      <c r="A5920" t="s">
        <v>908</v>
      </c>
      <c r="C5920" t="s">
        <v>36965</v>
      </c>
      <c r="D5920">
        <v>30</v>
      </c>
      <c r="E5920" s="1">
        <v>9961842</v>
      </c>
      <c r="G5920" t="s">
        <v>111</v>
      </c>
      <c r="H5920" t="s">
        <v>36975</v>
      </c>
      <c r="I5920" t="s">
        <v>22</v>
      </c>
      <c r="J5920" t="s">
        <v>23</v>
      </c>
      <c r="K5920" t="s">
        <v>24</v>
      </c>
      <c r="L5920" t="s">
        <v>25</v>
      </c>
      <c r="M5920" t="s">
        <v>120</v>
      </c>
    </row>
    <row r="5921" spans="1:13" x14ac:dyDescent="0.3">
      <c r="A5921" t="s">
        <v>908</v>
      </c>
      <c r="C5921" t="s">
        <v>37887</v>
      </c>
      <c r="D5921">
        <v>36</v>
      </c>
      <c r="E5921" s="1">
        <v>21642317</v>
      </c>
      <c r="G5921" t="s">
        <v>111</v>
      </c>
      <c r="H5921" t="s">
        <v>37889</v>
      </c>
      <c r="I5921" t="s">
        <v>22</v>
      </c>
      <c r="J5921" t="s">
        <v>23</v>
      </c>
      <c r="K5921" t="s">
        <v>24</v>
      </c>
      <c r="L5921" t="s">
        <v>25</v>
      </c>
      <c r="M5921" t="s">
        <v>120</v>
      </c>
    </row>
    <row r="5922" spans="1:13" x14ac:dyDescent="0.3">
      <c r="A5922" t="s">
        <v>908</v>
      </c>
      <c r="C5922" t="s">
        <v>24450</v>
      </c>
      <c r="D5922">
        <v>23</v>
      </c>
      <c r="E5922" s="1">
        <v>201312</v>
      </c>
      <c r="G5922" t="s">
        <v>111</v>
      </c>
      <c r="H5922" t="s">
        <v>24486</v>
      </c>
      <c r="I5922" t="s">
        <v>22</v>
      </c>
      <c r="J5922" t="s">
        <v>23</v>
      </c>
      <c r="K5922" t="s">
        <v>24</v>
      </c>
      <c r="L5922" t="s">
        <v>25</v>
      </c>
      <c r="M5922" t="s">
        <v>120</v>
      </c>
    </row>
    <row r="5923" spans="1:13" x14ac:dyDescent="0.3">
      <c r="A5923" t="s">
        <v>908</v>
      </c>
      <c r="C5923" t="s">
        <v>24984</v>
      </c>
      <c r="D5923">
        <v>36</v>
      </c>
      <c r="E5923" s="1">
        <v>25000000</v>
      </c>
      <c r="G5923" t="s">
        <v>111</v>
      </c>
      <c r="H5923" t="s">
        <v>24988</v>
      </c>
      <c r="I5923" t="s">
        <v>22</v>
      </c>
      <c r="J5923" t="s">
        <v>23</v>
      </c>
      <c r="K5923" t="s">
        <v>24</v>
      </c>
      <c r="L5923" t="s">
        <v>25</v>
      </c>
      <c r="M5923" t="s">
        <v>120</v>
      </c>
    </row>
    <row r="5924" spans="1:13" x14ac:dyDescent="0.3">
      <c r="A5924" t="s">
        <v>908</v>
      </c>
      <c r="C5924" t="s">
        <v>25723</v>
      </c>
      <c r="D5924">
        <v>12</v>
      </c>
      <c r="E5924" s="1">
        <v>249000</v>
      </c>
      <c r="G5924" t="s">
        <v>111</v>
      </c>
      <c r="H5924" t="s">
        <v>25758</v>
      </c>
      <c r="I5924" t="s">
        <v>22</v>
      </c>
      <c r="J5924" t="s">
        <v>23</v>
      </c>
      <c r="K5924" t="s">
        <v>24</v>
      </c>
      <c r="L5924" t="s">
        <v>25</v>
      </c>
      <c r="M5924" t="s">
        <v>120</v>
      </c>
    </row>
    <row r="5925" spans="1:13" x14ac:dyDescent="0.3">
      <c r="A5925" t="s">
        <v>908</v>
      </c>
      <c r="C5925" t="s">
        <v>18937</v>
      </c>
      <c r="D5925">
        <v>6</v>
      </c>
      <c r="E5925" s="1">
        <v>25000</v>
      </c>
      <c r="G5925" t="s">
        <v>111</v>
      </c>
      <c r="H5925" t="s">
        <v>18951</v>
      </c>
      <c r="I5925" t="s">
        <v>22</v>
      </c>
      <c r="J5925" t="s">
        <v>23</v>
      </c>
      <c r="K5925" t="s">
        <v>24</v>
      </c>
      <c r="L5925" t="s">
        <v>25</v>
      </c>
      <c r="M5925" t="s">
        <v>120</v>
      </c>
    </row>
    <row r="5926" spans="1:13" x14ac:dyDescent="0.3">
      <c r="A5926" t="s">
        <v>30832</v>
      </c>
      <c r="C5926" t="s">
        <v>30756</v>
      </c>
      <c r="D5926">
        <v>35</v>
      </c>
      <c r="E5926" s="1">
        <v>431962</v>
      </c>
      <c r="G5926" t="s">
        <v>34</v>
      </c>
      <c r="H5926" t="s">
        <v>30833</v>
      </c>
      <c r="I5926" t="s">
        <v>428</v>
      </c>
      <c r="K5926" t="s">
        <v>429</v>
      </c>
      <c r="L5926" t="s">
        <v>38</v>
      </c>
      <c r="M5926" t="s">
        <v>202</v>
      </c>
    </row>
    <row r="5927" spans="1:13" x14ac:dyDescent="0.3">
      <c r="A5927" t="s">
        <v>10860</v>
      </c>
      <c r="C5927" t="s">
        <v>15737</v>
      </c>
      <c r="D5927">
        <v>35</v>
      </c>
      <c r="E5927" s="1">
        <v>400290</v>
      </c>
      <c r="G5927" t="s">
        <v>111</v>
      </c>
      <c r="H5927" t="s">
        <v>16088</v>
      </c>
      <c r="I5927" t="s">
        <v>22</v>
      </c>
      <c r="J5927" t="s">
        <v>23</v>
      </c>
      <c r="K5927" t="s">
        <v>24</v>
      </c>
      <c r="L5927" t="s">
        <v>25</v>
      </c>
      <c r="M5927" t="s">
        <v>3790</v>
      </c>
    </row>
    <row r="5928" spans="1:13" x14ac:dyDescent="0.3">
      <c r="A5928" t="s">
        <v>10860</v>
      </c>
      <c r="C5928" t="s">
        <v>10589</v>
      </c>
      <c r="D5928">
        <v>20</v>
      </c>
      <c r="E5928" s="1">
        <v>200000</v>
      </c>
      <c r="G5928" t="s">
        <v>111</v>
      </c>
      <c r="H5928" t="s">
        <v>10861</v>
      </c>
      <c r="I5928" t="s">
        <v>22</v>
      </c>
      <c r="J5928" t="s">
        <v>23</v>
      </c>
      <c r="K5928" t="s">
        <v>24</v>
      </c>
      <c r="L5928" t="s">
        <v>25</v>
      </c>
      <c r="M5928" t="s">
        <v>3790</v>
      </c>
    </row>
    <row r="5929" spans="1:13" x14ac:dyDescent="0.3">
      <c r="A5929" t="s">
        <v>34002</v>
      </c>
      <c r="C5929" t="s">
        <v>33755</v>
      </c>
      <c r="D5929">
        <v>14</v>
      </c>
      <c r="E5929" s="1">
        <v>100000</v>
      </c>
      <c r="G5929" t="s">
        <v>69</v>
      </c>
      <c r="H5929" t="s">
        <v>8305</v>
      </c>
      <c r="I5929" t="s">
        <v>14405</v>
      </c>
      <c r="J5929" t="s">
        <v>433</v>
      </c>
      <c r="K5929" t="s">
        <v>24</v>
      </c>
      <c r="L5929" t="s">
        <v>25</v>
      </c>
      <c r="M5929" t="s">
        <v>221</v>
      </c>
    </row>
    <row r="5930" spans="1:13" x14ac:dyDescent="0.3">
      <c r="A5930" t="s">
        <v>15714</v>
      </c>
      <c r="C5930" t="s">
        <v>15606</v>
      </c>
      <c r="D5930">
        <v>5</v>
      </c>
      <c r="E5930" s="1">
        <v>76321</v>
      </c>
      <c r="G5930" t="s">
        <v>111</v>
      </c>
      <c r="H5930" t="s">
        <v>15715</v>
      </c>
      <c r="I5930" t="s">
        <v>4153</v>
      </c>
      <c r="J5930" t="s">
        <v>1250</v>
      </c>
      <c r="K5930" t="s">
        <v>24</v>
      </c>
      <c r="L5930" t="s">
        <v>25</v>
      </c>
      <c r="M5930" t="s">
        <v>232</v>
      </c>
    </row>
    <row r="5931" spans="1:13" x14ac:dyDescent="0.3">
      <c r="A5931" t="s">
        <v>15714</v>
      </c>
      <c r="C5931" t="s">
        <v>34542</v>
      </c>
      <c r="D5931">
        <v>15</v>
      </c>
      <c r="E5931" s="1">
        <v>369623</v>
      </c>
      <c r="G5931" t="s">
        <v>111</v>
      </c>
      <c r="H5931" t="s">
        <v>34615</v>
      </c>
      <c r="I5931" t="s">
        <v>4153</v>
      </c>
      <c r="J5931" t="s">
        <v>1250</v>
      </c>
      <c r="K5931" t="s">
        <v>24</v>
      </c>
      <c r="L5931" t="s">
        <v>25</v>
      </c>
      <c r="M5931" t="s">
        <v>120</v>
      </c>
    </row>
    <row r="5932" spans="1:13" x14ac:dyDescent="0.3">
      <c r="A5932" t="s">
        <v>15714</v>
      </c>
      <c r="C5932" t="s">
        <v>33500</v>
      </c>
      <c r="D5932">
        <v>13</v>
      </c>
      <c r="E5932" s="1">
        <v>399953</v>
      </c>
      <c r="G5932" t="s">
        <v>111</v>
      </c>
      <c r="H5932" t="s">
        <v>33516</v>
      </c>
      <c r="I5932" t="s">
        <v>4153</v>
      </c>
      <c r="J5932" t="s">
        <v>1250</v>
      </c>
      <c r="K5932" t="s">
        <v>24</v>
      </c>
      <c r="L5932" t="s">
        <v>25</v>
      </c>
      <c r="M5932" t="s">
        <v>120</v>
      </c>
    </row>
    <row r="5933" spans="1:13" x14ac:dyDescent="0.3">
      <c r="A5933" t="s">
        <v>2280</v>
      </c>
      <c r="C5933" t="s">
        <v>2269</v>
      </c>
      <c r="D5933">
        <v>24</v>
      </c>
      <c r="E5933" s="1">
        <v>1750000</v>
      </c>
      <c r="G5933" t="s">
        <v>111</v>
      </c>
      <c r="H5933" t="s">
        <v>2281</v>
      </c>
      <c r="I5933" t="s">
        <v>22</v>
      </c>
      <c r="J5933" t="s">
        <v>23</v>
      </c>
      <c r="K5933" t="s">
        <v>24</v>
      </c>
      <c r="L5933" t="s">
        <v>25</v>
      </c>
      <c r="M5933" t="s">
        <v>120</v>
      </c>
    </row>
    <row r="5934" spans="1:13" x14ac:dyDescent="0.3">
      <c r="A5934" t="s">
        <v>2280</v>
      </c>
      <c r="C5934" t="s">
        <v>28936</v>
      </c>
      <c r="D5934">
        <v>10</v>
      </c>
      <c r="E5934" s="1">
        <v>200006</v>
      </c>
      <c r="G5934" t="s">
        <v>111</v>
      </c>
      <c r="H5934" t="s">
        <v>29067</v>
      </c>
      <c r="I5934" t="s">
        <v>22</v>
      </c>
      <c r="J5934" t="s">
        <v>23</v>
      </c>
      <c r="K5934" t="s">
        <v>24</v>
      </c>
      <c r="L5934" t="s">
        <v>25</v>
      </c>
      <c r="M5934" t="s">
        <v>120</v>
      </c>
    </row>
    <row r="5935" spans="1:13" x14ac:dyDescent="0.3">
      <c r="A5935" t="s">
        <v>2280</v>
      </c>
      <c r="C5935" t="s">
        <v>5155</v>
      </c>
      <c r="D5935">
        <v>24</v>
      </c>
      <c r="E5935" s="1">
        <v>1000000</v>
      </c>
      <c r="G5935" t="s">
        <v>111</v>
      </c>
      <c r="H5935" t="s">
        <v>5461</v>
      </c>
      <c r="I5935" t="s">
        <v>22</v>
      </c>
      <c r="J5935" t="s">
        <v>23</v>
      </c>
      <c r="K5935" t="s">
        <v>24</v>
      </c>
      <c r="L5935" t="s">
        <v>25</v>
      </c>
      <c r="M5935" t="s">
        <v>120</v>
      </c>
    </row>
    <row r="5936" spans="1:13" x14ac:dyDescent="0.3">
      <c r="A5936" t="s">
        <v>2280</v>
      </c>
      <c r="C5936" t="s">
        <v>15737</v>
      </c>
      <c r="D5936">
        <v>26</v>
      </c>
      <c r="E5936" s="1">
        <v>1600017</v>
      </c>
      <c r="G5936" t="s">
        <v>111</v>
      </c>
      <c r="H5936" t="s">
        <v>16184</v>
      </c>
      <c r="I5936" t="s">
        <v>22</v>
      </c>
      <c r="J5936" t="s">
        <v>23</v>
      </c>
      <c r="K5936" t="s">
        <v>24</v>
      </c>
      <c r="L5936" t="s">
        <v>25</v>
      </c>
      <c r="M5936" t="s">
        <v>120</v>
      </c>
    </row>
    <row r="5937" spans="1:13" x14ac:dyDescent="0.3">
      <c r="A5937" t="s">
        <v>2280</v>
      </c>
      <c r="C5937" t="s">
        <v>10589</v>
      </c>
      <c r="D5937">
        <v>59</v>
      </c>
      <c r="E5937" s="1">
        <v>2000000</v>
      </c>
      <c r="G5937" t="s">
        <v>111</v>
      </c>
      <c r="H5937" t="s">
        <v>10781</v>
      </c>
      <c r="I5937" t="s">
        <v>22</v>
      </c>
      <c r="J5937" t="s">
        <v>23</v>
      </c>
      <c r="K5937" t="s">
        <v>24</v>
      </c>
      <c r="L5937" t="s">
        <v>25</v>
      </c>
      <c r="M5937" t="s">
        <v>120</v>
      </c>
    </row>
    <row r="5938" spans="1:13" x14ac:dyDescent="0.3">
      <c r="A5938" t="s">
        <v>2280</v>
      </c>
      <c r="C5938" t="s">
        <v>11140</v>
      </c>
      <c r="D5938">
        <v>29</v>
      </c>
      <c r="E5938" s="1">
        <v>614954</v>
      </c>
      <c r="G5938" t="s">
        <v>111</v>
      </c>
      <c r="H5938" t="s">
        <v>11150</v>
      </c>
      <c r="I5938" t="s">
        <v>22</v>
      </c>
      <c r="J5938" t="s">
        <v>23</v>
      </c>
      <c r="K5938" t="s">
        <v>24</v>
      </c>
      <c r="L5938" t="s">
        <v>25</v>
      </c>
      <c r="M5938" t="s">
        <v>120</v>
      </c>
    </row>
    <row r="5939" spans="1:13" x14ac:dyDescent="0.3">
      <c r="A5939" t="s">
        <v>2280</v>
      </c>
      <c r="C5939" t="s">
        <v>34985</v>
      </c>
      <c r="D5939">
        <v>59</v>
      </c>
      <c r="E5939" s="1">
        <v>5446615</v>
      </c>
      <c r="G5939" t="s">
        <v>111</v>
      </c>
      <c r="H5939" t="s">
        <v>35052</v>
      </c>
      <c r="I5939" t="s">
        <v>22</v>
      </c>
      <c r="J5939" t="s">
        <v>23</v>
      </c>
      <c r="K5939" t="s">
        <v>24</v>
      </c>
      <c r="L5939" t="s">
        <v>25</v>
      </c>
      <c r="M5939" t="s">
        <v>120</v>
      </c>
    </row>
    <row r="5940" spans="1:13" x14ac:dyDescent="0.3">
      <c r="A5940" t="s">
        <v>2280</v>
      </c>
      <c r="C5940" t="s">
        <v>33500</v>
      </c>
      <c r="D5940">
        <v>12</v>
      </c>
      <c r="E5940" s="1">
        <v>100000</v>
      </c>
      <c r="G5940" t="s">
        <v>111</v>
      </c>
      <c r="H5940" t="s">
        <v>33520</v>
      </c>
      <c r="I5940" t="s">
        <v>22</v>
      </c>
      <c r="J5940" t="s">
        <v>23</v>
      </c>
      <c r="K5940" t="s">
        <v>24</v>
      </c>
      <c r="L5940" t="s">
        <v>25</v>
      </c>
      <c r="M5940" t="s">
        <v>120</v>
      </c>
    </row>
    <row r="5941" spans="1:13" x14ac:dyDescent="0.3">
      <c r="A5941" t="s">
        <v>2280</v>
      </c>
      <c r="C5941" t="s">
        <v>35729</v>
      </c>
      <c r="D5941">
        <v>42</v>
      </c>
      <c r="E5941" s="1">
        <v>3735866</v>
      </c>
      <c r="G5941" t="s">
        <v>111</v>
      </c>
      <c r="H5941" t="s">
        <v>35767</v>
      </c>
      <c r="I5941" t="s">
        <v>22</v>
      </c>
      <c r="J5941" t="s">
        <v>23</v>
      </c>
      <c r="K5941" t="s">
        <v>24</v>
      </c>
      <c r="L5941" t="s">
        <v>25</v>
      </c>
      <c r="M5941" t="s">
        <v>120</v>
      </c>
    </row>
    <row r="5942" spans="1:13" x14ac:dyDescent="0.3">
      <c r="A5942" t="s">
        <v>376</v>
      </c>
      <c r="C5942" t="s">
        <v>2957</v>
      </c>
      <c r="D5942">
        <v>7</v>
      </c>
      <c r="E5942" s="1">
        <v>250000</v>
      </c>
      <c r="G5942" t="s">
        <v>69</v>
      </c>
      <c r="H5942" t="s">
        <v>3598</v>
      </c>
      <c r="I5942" t="s">
        <v>70</v>
      </c>
      <c r="J5942" t="s">
        <v>70</v>
      </c>
      <c r="K5942" t="s">
        <v>24</v>
      </c>
      <c r="L5942" t="s">
        <v>25</v>
      </c>
      <c r="M5942" t="s">
        <v>39</v>
      </c>
    </row>
    <row r="5943" spans="1:13" x14ac:dyDescent="0.3">
      <c r="A5943" t="s">
        <v>376</v>
      </c>
      <c r="C5943" t="s">
        <v>979</v>
      </c>
      <c r="D5943">
        <v>7</v>
      </c>
      <c r="E5943" s="1">
        <v>213845</v>
      </c>
      <c r="G5943" t="s">
        <v>168</v>
      </c>
      <c r="H5943" t="s">
        <v>1092</v>
      </c>
      <c r="I5943" t="s">
        <v>70</v>
      </c>
      <c r="J5943" t="s">
        <v>70</v>
      </c>
      <c r="K5943" t="s">
        <v>24</v>
      </c>
      <c r="L5943" t="s">
        <v>17</v>
      </c>
      <c r="M5943" t="s">
        <v>171</v>
      </c>
    </row>
    <row r="5944" spans="1:13" x14ac:dyDescent="0.3">
      <c r="A5944" t="s">
        <v>376</v>
      </c>
      <c r="C5944" t="s">
        <v>341</v>
      </c>
      <c r="D5944">
        <v>24</v>
      </c>
      <c r="E5944" s="1">
        <v>484558</v>
      </c>
      <c r="G5944" t="s">
        <v>69</v>
      </c>
      <c r="H5944" t="s">
        <v>377</v>
      </c>
      <c r="I5944" t="s">
        <v>70</v>
      </c>
      <c r="J5944" t="s">
        <v>70</v>
      </c>
      <c r="K5944" t="s">
        <v>24</v>
      </c>
      <c r="L5944" t="s">
        <v>25</v>
      </c>
      <c r="M5944" t="s">
        <v>221</v>
      </c>
    </row>
    <row r="5945" spans="1:13" x14ac:dyDescent="0.3">
      <c r="A5945" t="s">
        <v>376</v>
      </c>
      <c r="C5945" t="s">
        <v>21173</v>
      </c>
      <c r="D5945">
        <v>33</v>
      </c>
      <c r="E5945" s="1">
        <v>1000000</v>
      </c>
      <c r="G5945" t="s">
        <v>48</v>
      </c>
      <c r="H5945" t="s">
        <v>21335</v>
      </c>
      <c r="I5945" t="s">
        <v>70</v>
      </c>
      <c r="J5945" t="s">
        <v>70</v>
      </c>
      <c r="K5945" t="s">
        <v>24</v>
      </c>
      <c r="L5945" t="s">
        <v>115</v>
      </c>
      <c r="M5945" t="s">
        <v>331</v>
      </c>
    </row>
    <row r="5946" spans="1:13" x14ac:dyDescent="0.3">
      <c r="A5946" t="s">
        <v>376</v>
      </c>
      <c r="C5946" t="s">
        <v>9306</v>
      </c>
      <c r="D5946">
        <v>15</v>
      </c>
      <c r="E5946" s="1">
        <v>400000</v>
      </c>
      <c r="G5946" t="s">
        <v>69</v>
      </c>
      <c r="H5946" t="s">
        <v>9311</v>
      </c>
      <c r="I5946" t="s">
        <v>70</v>
      </c>
      <c r="J5946" t="s">
        <v>70</v>
      </c>
      <c r="K5946" t="s">
        <v>24</v>
      </c>
      <c r="L5946" t="s">
        <v>17</v>
      </c>
      <c r="M5946" t="s">
        <v>39</v>
      </c>
    </row>
    <row r="5947" spans="1:13" x14ac:dyDescent="0.3">
      <c r="A5947" t="s">
        <v>376</v>
      </c>
      <c r="C5947" t="s">
        <v>34396</v>
      </c>
      <c r="D5947">
        <v>8</v>
      </c>
      <c r="E5947" s="1">
        <v>530000</v>
      </c>
      <c r="G5947" t="s">
        <v>69</v>
      </c>
      <c r="H5947" t="s">
        <v>970</v>
      </c>
      <c r="I5947" t="s">
        <v>70</v>
      </c>
      <c r="J5947" t="s">
        <v>70</v>
      </c>
      <c r="K5947" t="s">
        <v>24</v>
      </c>
      <c r="L5947" t="s">
        <v>17</v>
      </c>
      <c r="M5947" t="s">
        <v>39</v>
      </c>
    </row>
    <row r="5948" spans="1:13" x14ac:dyDescent="0.3">
      <c r="A5948" t="s">
        <v>376</v>
      </c>
      <c r="C5948" t="s">
        <v>35549</v>
      </c>
      <c r="D5948">
        <v>33</v>
      </c>
      <c r="E5948" s="1">
        <v>796550</v>
      </c>
      <c r="G5948" t="s">
        <v>69</v>
      </c>
      <c r="H5948" t="s">
        <v>26524</v>
      </c>
      <c r="I5948" t="s">
        <v>70</v>
      </c>
      <c r="J5948" t="s">
        <v>70</v>
      </c>
      <c r="K5948" t="s">
        <v>24</v>
      </c>
      <c r="L5948" t="s">
        <v>17</v>
      </c>
      <c r="M5948" t="s">
        <v>39</v>
      </c>
    </row>
    <row r="5949" spans="1:13" x14ac:dyDescent="0.3">
      <c r="A5949" t="s">
        <v>376</v>
      </c>
      <c r="C5949" t="s">
        <v>26519</v>
      </c>
      <c r="D5949">
        <v>60</v>
      </c>
      <c r="E5949" s="1">
        <v>1000000</v>
      </c>
      <c r="G5949" t="s">
        <v>69</v>
      </c>
      <c r="H5949" t="s">
        <v>26524</v>
      </c>
      <c r="I5949" t="s">
        <v>70</v>
      </c>
      <c r="J5949" t="s">
        <v>70</v>
      </c>
      <c r="K5949" t="s">
        <v>24</v>
      </c>
      <c r="L5949" t="s">
        <v>17</v>
      </c>
      <c r="M5949" t="s">
        <v>39</v>
      </c>
    </row>
    <row r="5950" spans="1:13" x14ac:dyDescent="0.3">
      <c r="A5950" t="s">
        <v>9364</v>
      </c>
      <c r="C5950" t="s">
        <v>27408</v>
      </c>
      <c r="D5950">
        <v>36</v>
      </c>
      <c r="E5950" s="1">
        <v>1575000</v>
      </c>
      <c r="G5950" t="s">
        <v>69</v>
      </c>
      <c r="H5950" t="s">
        <v>27424</v>
      </c>
      <c r="I5950" t="s">
        <v>22</v>
      </c>
      <c r="J5950" t="s">
        <v>23</v>
      </c>
      <c r="K5950" t="s">
        <v>24</v>
      </c>
      <c r="L5950" t="s">
        <v>25</v>
      </c>
      <c r="M5950" t="s">
        <v>221</v>
      </c>
    </row>
    <row r="5951" spans="1:13" x14ac:dyDescent="0.3">
      <c r="A5951" t="s">
        <v>9364</v>
      </c>
      <c r="C5951" t="s">
        <v>23671</v>
      </c>
      <c r="D5951">
        <v>25</v>
      </c>
      <c r="E5951" s="1">
        <v>1000000</v>
      </c>
      <c r="G5951" t="s">
        <v>69</v>
      </c>
      <c r="H5951" t="s">
        <v>77</v>
      </c>
      <c r="I5951" t="s">
        <v>22</v>
      </c>
      <c r="J5951" t="s">
        <v>23</v>
      </c>
      <c r="K5951" t="s">
        <v>24</v>
      </c>
      <c r="L5951" t="s">
        <v>17</v>
      </c>
      <c r="M5951" t="s">
        <v>221</v>
      </c>
    </row>
    <row r="5952" spans="1:13" x14ac:dyDescent="0.3">
      <c r="A5952" t="s">
        <v>9364</v>
      </c>
      <c r="C5952" t="s">
        <v>22131</v>
      </c>
      <c r="D5952">
        <v>1</v>
      </c>
      <c r="E5952" s="1">
        <v>5000</v>
      </c>
      <c r="G5952" t="s">
        <v>21</v>
      </c>
      <c r="H5952" t="s">
        <v>68</v>
      </c>
      <c r="I5952" t="s">
        <v>22</v>
      </c>
      <c r="J5952" t="s">
        <v>23</v>
      </c>
      <c r="K5952" t="s">
        <v>24</v>
      </c>
      <c r="L5952" t="s">
        <v>25</v>
      </c>
      <c r="M5952" t="s">
        <v>26</v>
      </c>
    </row>
    <row r="5953" spans="1:13" x14ac:dyDescent="0.3">
      <c r="A5953" t="s">
        <v>9364</v>
      </c>
      <c r="C5953" t="s">
        <v>16755</v>
      </c>
      <c r="D5953">
        <v>27</v>
      </c>
      <c r="E5953" s="1">
        <v>1000000</v>
      </c>
      <c r="G5953" t="s">
        <v>69</v>
      </c>
      <c r="H5953" t="s">
        <v>77</v>
      </c>
      <c r="I5953" t="s">
        <v>22</v>
      </c>
      <c r="J5953" t="s">
        <v>23</v>
      </c>
      <c r="K5953" t="s">
        <v>24</v>
      </c>
      <c r="L5953" t="s">
        <v>25</v>
      </c>
      <c r="M5953" t="s">
        <v>221</v>
      </c>
    </row>
    <row r="5954" spans="1:13" x14ac:dyDescent="0.3">
      <c r="A5954" t="s">
        <v>9364</v>
      </c>
      <c r="C5954" t="s">
        <v>12250</v>
      </c>
      <c r="D5954">
        <v>11</v>
      </c>
      <c r="E5954" s="1">
        <v>55000</v>
      </c>
      <c r="G5954" t="s">
        <v>69</v>
      </c>
      <c r="H5954" t="s">
        <v>970</v>
      </c>
      <c r="I5954" t="s">
        <v>22</v>
      </c>
      <c r="J5954" t="s">
        <v>23</v>
      </c>
      <c r="K5954" t="s">
        <v>24</v>
      </c>
      <c r="L5954" t="s">
        <v>25</v>
      </c>
      <c r="M5954" t="s">
        <v>221</v>
      </c>
    </row>
    <row r="5955" spans="1:13" x14ac:dyDescent="0.3">
      <c r="A5955" t="s">
        <v>9364</v>
      </c>
      <c r="C5955" t="s">
        <v>11197</v>
      </c>
      <c r="D5955">
        <v>11</v>
      </c>
      <c r="E5955" s="1">
        <v>55000</v>
      </c>
      <c r="G5955" t="s">
        <v>69</v>
      </c>
      <c r="H5955" t="s">
        <v>970</v>
      </c>
      <c r="I5955" t="s">
        <v>22</v>
      </c>
      <c r="J5955" t="s">
        <v>23</v>
      </c>
      <c r="K5955" t="s">
        <v>24</v>
      </c>
      <c r="L5955" t="s">
        <v>25</v>
      </c>
      <c r="M5955" t="s">
        <v>221</v>
      </c>
    </row>
    <row r="5956" spans="1:13" x14ac:dyDescent="0.3">
      <c r="A5956" t="s">
        <v>9364</v>
      </c>
      <c r="C5956" t="s">
        <v>11104</v>
      </c>
      <c r="D5956">
        <v>36</v>
      </c>
      <c r="E5956" s="1">
        <v>1500000</v>
      </c>
      <c r="G5956" t="s">
        <v>69</v>
      </c>
      <c r="H5956" t="s">
        <v>970</v>
      </c>
      <c r="I5956" t="s">
        <v>22</v>
      </c>
      <c r="J5956" t="s">
        <v>23</v>
      </c>
      <c r="K5956" t="s">
        <v>24</v>
      </c>
      <c r="L5956" t="s">
        <v>25</v>
      </c>
      <c r="M5956" t="s">
        <v>221</v>
      </c>
    </row>
    <row r="5957" spans="1:13" x14ac:dyDescent="0.3">
      <c r="A5957" t="s">
        <v>9364</v>
      </c>
      <c r="C5957" t="s">
        <v>9306</v>
      </c>
      <c r="D5957">
        <v>10</v>
      </c>
      <c r="E5957" s="1">
        <v>55000</v>
      </c>
      <c r="G5957" t="s">
        <v>69</v>
      </c>
      <c r="H5957" t="s">
        <v>970</v>
      </c>
      <c r="I5957" t="s">
        <v>22</v>
      </c>
      <c r="J5957" t="s">
        <v>23</v>
      </c>
      <c r="K5957" t="s">
        <v>24</v>
      </c>
      <c r="L5957" t="s">
        <v>25</v>
      </c>
      <c r="M5957" t="s">
        <v>221</v>
      </c>
    </row>
    <row r="5958" spans="1:13" x14ac:dyDescent="0.3">
      <c r="A5958" t="s">
        <v>9364</v>
      </c>
      <c r="C5958" t="s">
        <v>34470</v>
      </c>
      <c r="D5958">
        <v>10</v>
      </c>
      <c r="E5958" s="1">
        <v>55000</v>
      </c>
      <c r="G5958" t="s">
        <v>69</v>
      </c>
      <c r="H5958" t="s">
        <v>970</v>
      </c>
      <c r="I5958" t="s">
        <v>22</v>
      </c>
      <c r="J5958" t="s">
        <v>23</v>
      </c>
      <c r="K5958" t="s">
        <v>24</v>
      </c>
      <c r="L5958" t="s">
        <v>25</v>
      </c>
      <c r="M5958" t="s">
        <v>221</v>
      </c>
    </row>
    <row r="5959" spans="1:13" x14ac:dyDescent="0.3">
      <c r="A5959" t="s">
        <v>9364</v>
      </c>
      <c r="C5959" t="s">
        <v>34244</v>
      </c>
      <c r="D5959">
        <v>11</v>
      </c>
      <c r="E5959" s="1">
        <v>55000</v>
      </c>
      <c r="G5959" t="s">
        <v>69</v>
      </c>
      <c r="H5959" t="s">
        <v>970</v>
      </c>
      <c r="I5959" t="s">
        <v>22</v>
      </c>
      <c r="J5959" t="s">
        <v>23</v>
      </c>
      <c r="K5959" t="s">
        <v>24</v>
      </c>
      <c r="L5959" t="s">
        <v>25</v>
      </c>
      <c r="M5959" t="s">
        <v>221</v>
      </c>
    </row>
    <row r="5960" spans="1:13" x14ac:dyDescent="0.3">
      <c r="A5960" t="s">
        <v>9364</v>
      </c>
      <c r="C5960" t="s">
        <v>37047</v>
      </c>
      <c r="D5960">
        <v>14</v>
      </c>
      <c r="E5960" s="1">
        <v>200000</v>
      </c>
      <c r="G5960" t="s">
        <v>69</v>
      </c>
      <c r="H5960" t="s">
        <v>37229</v>
      </c>
      <c r="I5960" t="s">
        <v>22</v>
      </c>
      <c r="J5960" t="s">
        <v>23</v>
      </c>
      <c r="K5960" t="s">
        <v>24</v>
      </c>
      <c r="L5960" t="s">
        <v>25</v>
      </c>
      <c r="M5960" t="s">
        <v>221</v>
      </c>
    </row>
    <row r="5961" spans="1:13" x14ac:dyDescent="0.3">
      <c r="A5961" t="s">
        <v>9364</v>
      </c>
      <c r="C5961" t="s">
        <v>36727</v>
      </c>
      <c r="D5961">
        <v>2</v>
      </c>
      <c r="E5961" s="1">
        <v>70000</v>
      </c>
      <c r="G5961" t="s">
        <v>111</v>
      </c>
      <c r="H5961" t="s">
        <v>36736</v>
      </c>
      <c r="I5961" t="s">
        <v>22</v>
      </c>
      <c r="J5961" t="s">
        <v>23</v>
      </c>
      <c r="K5961" t="s">
        <v>24</v>
      </c>
      <c r="L5961" t="s">
        <v>25</v>
      </c>
      <c r="M5961" t="s">
        <v>87</v>
      </c>
    </row>
    <row r="5962" spans="1:13" x14ac:dyDescent="0.3">
      <c r="A5962" t="s">
        <v>9364</v>
      </c>
      <c r="C5962" t="s">
        <v>37019</v>
      </c>
      <c r="D5962">
        <v>12</v>
      </c>
      <c r="E5962" s="1">
        <v>55000</v>
      </c>
      <c r="G5962" t="s">
        <v>69</v>
      </c>
      <c r="H5962" t="s">
        <v>37024</v>
      </c>
      <c r="I5962" t="s">
        <v>22</v>
      </c>
      <c r="J5962" t="s">
        <v>23</v>
      </c>
      <c r="K5962" t="s">
        <v>24</v>
      </c>
      <c r="L5962" t="s">
        <v>25</v>
      </c>
      <c r="M5962" t="s">
        <v>221</v>
      </c>
    </row>
    <row r="5963" spans="1:13" x14ac:dyDescent="0.3">
      <c r="A5963" t="s">
        <v>9364</v>
      </c>
      <c r="C5963" t="s">
        <v>37582</v>
      </c>
      <c r="D5963">
        <v>1</v>
      </c>
      <c r="E5963" s="1">
        <v>25000</v>
      </c>
      <c r="G5963" t="s">
        <v>111</v>
      </c>
      <c r="H5963" t="s">
        <v>5134</v>
      </c>
      <c r="I5963" t="s">
        <v>22</v>
      </c>
      <c r="J5963" t="s">
        <v>23</v>
      </c>
      <c r="K5963" t="s">
        <v>24</v>
      </c>
      <c r="L5963" t="s">
        <v>25</v>
      </c>
      <c r="M5963" t="s">
        <v>87</v>
      </c>
    </row>
    <row r="5964" spans="1:13" x14ac:dyDescent="0.3">
      <c r="A5964" t="s">
        <v>9364</v>
      </c>
      <c r="C5964" t="s">
        <v>38057</v>
      </c>
      <c r="D5964">
        <v>60</v>
      </c>
      <c r="E5964" s="1">
        <v>2150000</v>
      </c>
      <c r="G5964" t="s">
        <v>69</v>
      </c>
      <c r="H5964" t="s">
        <v>38070</v>
      </c>
      <c r="I5964" t="s">
        <v>22</v>
      </c>
      <c r="J5964" t="s">
        <v>23</v>
      </c>
      <c r="K5964" t="s">
        <v>24</v>
      </c>
      <c r="L5964" t="s">
        <v>25</v>
      </c>
      <c r="M5964" t="s">
        <v>221</v>
      </c>
    </row>
    <row r="5965" spans="1:13" x14ac:dyDescent="0.3">
      <c r="A5965" t="s">
        <v>9364</v>
      </c>
      <c r="C5965" t="s">
        <v>25056</v>
      </c>
      <c r="D5965">
        <v>36</v>
      </c>
      <c r="E5965" s="1">
        <v>70000</v>
      </c>
      <c r="G5965" t="s">
        <v>69</v>
      </c>
      <c r="H5965" t="s">
        <v>25079</v>
      </c>
      <c r="I5965" t="s">
        <v>22</v>
      </c>
      <c r="J5965" t="s">
        <v>23</v>
      </c>
      <c r="K5965" t="s">
        <v>24</v>
      </c>
      <c r="L5965" t="s">
        <v>25</v>
      </c>
      <c r="M5965" t="s">
        <v>221</v>
      </c>
    </row>
    <row r="5966" spans="1:13" x14ac:dyDescent="0.3">
      <c r="A5966" t="s">
        <v>9364</v>
      </c>
      <c r="C5966" t="s">
        <v>26519</v>
      </c>
      <c r="D5966">
        <v>72</v>
      </c>
      <c r="E5966" s="1">
        <v>307400</v>
      </c>
      <c r="G5966" t="s">
        <v>69</v>
      </c>
      <c r="H5966" t="s">
        <v>970</v>
      </c>
      <c r="I5966" t="s">
        <v>22</v>
      </c>
      <c r="J5966" t="s">
        <v>23</v>
      </c>
      <c r="K5966" t="s">
        <v>24</v>
      </c>
      <c r="L5966" t="s">
        <v>25</v>
      </c>
      <c r="M5966" t="s">
        <v>221</v>
      </c>
    </row>
    <row r="5967" spans="1:13" x14ac:dyDescent="0.3">
      <c r="A5967" t="s">
        <v>9364</v>
      </c>
      <c r="C5967" t="s">
        <v>19936</v>
      </c>
      <c r="D5967">
        <v>12</v>
      </c>
      <c r="E5967" s="1">
        <v>49600</v>
      </c>
      <c r="G5967" t="s">
        <v>69</v>
      </c>
      <c r="H5967" t="s">
        <v>970</v>
      </c>
      <c r="I5967" t="s">
        <v>22</v>
      </c>
      <c r="J5967" t="s">
        <v>23</v>
      </c>
      <c r="K5967" t="s">
        <v>24</v>
      </c>
      <c r="L5967" t="s">
        <v>25</v>
      </c>
      <c r="M5967" t="s">
        <v>221</v>
      </c>
    </row>
    <row r="5968" spans="1:13" x14ac:dyDescent="0.3">
      <c r="A5968" t="s">
        <v>9364</v>
      </c>
      <c r="C5968" t="s">
        <v>32450</v>
      </c>
      <c r="D5968">
        <v>12</v>
      </c>
      <c r="E5968" s="1">
        <v>25000</v>
      </c>
      <c r="G5968" t="s">
        <v>69</v>
      </c>
      <c r="H5968" t="s">
        <v>32477</v>
      </c>
      <c r="I5968" t="s">
        <v>22</v>
      </c>
      <c r="J5968" t="s">
        <v>23</v>
      </c>
      <c r="K5968" t="s">
        <v>24</v>
      </c>
      <c r="L5968" t="s">
        <v>25</v>
      </c>
      <c r="M5968" t="s">
        <v>221</v>
      </c>
    </row>
    <row r="5969" spans="1:13" x14ac:dyDescent="0.3">
      <c r="A5969" t="s">
        <v>9364</v>
      </c>
      <c r="C5969" t="s">
        <v>32581</v>
      </c>
      <c r="D5969">
        <v>12</v>
      </c>
      <c r="E5969" s="1">
        <v>49600</v>
      </c>
      <c r="G5969" t="s">
        <v>69</v>
      </c>
      <c r="H5969" t="s">
        <v>970</v>
      </c>
      <c r="I5969" t="s">
        <v>22</v>
      </c>
      <c r="J5969" t="s">
        <v>23</v>
      </c>
      <c r="K5969" t="s">
        <v>24</v>
      </c>
      <c r="L5969" t="s">
        <v>25</v>
      </c>
      <c r="M5969" t="s">
        <v>221</v>
      </c>
    </row>
    <row r="5970" spans="1:13" x14ac:dyDescent="0.3">
      <c r="A5970" t="s">
        <v>19946</v>
      </c>
      <c r="C5970" t="s">
        <v>24373</v>
      </c>
      <c r="D5970">
        <v>12</v>
      </c>
      <c r="E5970" s="1">
        <v>125758</v>
      </c>
      <c r="G5970" t="s">
        <v>34</v>
      </c>
      <c r="H5970" t="s">
        <v>24403</v>
      </c>
      <c r="I5970" t="s">
        <v>22</v>
      </c>
      <c r="J5970" t="s">
        <v>23</v>
      </c>
      <c r="K5970" t="s">
        <v>24</v>
      </c>
      <c r="L5970" t="s">
        <v>25</v>
      </c>
      <c r="M5970" t="s">
        <v>6146</v>
      </c>
    </row>
    <row r="5971" spans="1:13" x14ac:dyDescent="0.3">
      <c r="A5971" t="s">
        <v>19946</v>
      </c>
      <c r="C5971" t="s">
        <v>25112</v>
      </c>
      <c r="D5971">
        <v>24</v>
      </c>
      <c r="E5971" s="1">
        <v>1248386</v>
      </c>
      <c r="G5971" t="s">
        <v>34</v>
      </c>
      <c r="H5971" t="s">
        <v>25119</v>
      </c>
      <c r="I5971" t="s">
        <v>22</v>
      </c>
      <c r="J5971" t="s">
        <v>23</v>
      </c>
      <c r="K5971" t="s">
        <v>24</v>
      </c>
      <c r="L5971" t="s">
        <v>17</v>
      </c>
      <c r="M5971" t="s">
        <v>6146</v>
      </c>
    </row>
    <row r="5972" spans="1:13" x14ac:dyDescent="0.3">
      <c r="A5972" t="s">
        <v>19946</v>
      </c>
      <c r="C5972" t="s">
        <v>26380</v>
      </c>
      <c r="D5972">
        <v>30</v>
      </c>
      <c r="E5972" s="1">
        <v>1198206</v>
      </c>
      <c r="G5972" t="s">
        <v>34</v>
      </c>
      <c r="H5972" t="s">
        <v>26385</v>
      </c>
      <c r="I5972" t="s">
        <v>22</v>
      </c>
      <c r="J5972" t="s">
        <v>23</v>
      </c>
      <c r="K5972" t="s">
        <v>24</v>
      </c>
      <c r="L5972" t="s">
        <v>17</v>
      </c>
      <c r="M5972" t="s">
        <v>6146</v>
      </c>
    </row>
    <row r="5973" spans="1:13" x14ac:dyDescent="0.3">
      <c r="A5973" t="s">
        <v>19946</v>
      </c>
      <c r="C5973" t="s">
        <v>26449</v>
      </c>
      <c r="D5973">
        <v>12</v>
      </c>
      <c r="E5973" s="1">
        <v>1000000</v>
      </c>
      <c r="G5973" t="s">
        <v>34</v>
      </c>
      <c r="H5973" t="s">
        <v>26476</v>
      </c>
      <c r="I5973" t="s">
        <v>22</v>
      </c>
      <c r="J5973" t="s">
        <v>23</v>
      </c>
      <c r="K5973" t="s">
        <v>24</v>
      </c>
      <c r="L5973" t="s">
        <v>17</v>
      </c>
      <c r="M5973" t="s">
        <v>6146</v>
      </c>
    </row>
    <row r="5974" spans="1:13" x14ac:dyDescent="0.3">
      <c r="A5974" t="s">
        <v>19946</v>
      </c>
      <c r="C5974" t="s">
        <v>20542</v>
      </c>
      <c r="D5974">
        <v>12</v>
      </c>
      <c r="E5974" s="1">
        <v>248255</v>
      </c>
      <c r="G5974" t="s">
        <v>34</v>
      </c>
      <c r="H5974" t="s">
        <v>20587</v>
      </c>
      <c r="I5974" t="s">
        <v>22</v>
      </c>
      <c r="J5974" t="s">
        <v>23</v>
      </c>
      <c r="K5974" t="s">
        <v>24</v>
      </c>
      <c r="L5974" t="s">
        <v>17</v>
      </c>
      <c r="M5974" t="s">
        <v>6146</v>
      </c>
    </row>
    <row r="5975" spans="1:13" x14ac:dyDescent="0.3">
      <c r="A5975" t="s">
        <v>19946</v>
      </c>
      <c r="C5975" t="s">
        <v>19936</v>
      </c>
      <c r="D5975">
        <v>12</v>
      </c>
      <c r="E5975" s="1">
        <v>1248410</v>
      </c>
      <c r="G5975" t="s">
        <v>34</v>
      </c>
      <c r="H5975" t="s">
        <v>19947</v>
      </c>
      <c r="I5975" t="s">
        <v>22</v>
      </c>
      <c r="J5975" t="s">
        <v>23</v>
      </c>
      <c r="K5975" t="s">
        <v>24</v>
      </c>
      <c r="L5975" t="s">
        <v>17</v>
      </c>
      <c r="M5975" t="s">
        <v>6146</v>
      </c>
    </row>
    <row r="5976" spans="1:13" x14ac:dyDescent="0.3">
      <c r="A5976" t="s">
        <v>34220</v>
      </c>
      <c r="C5976" t="s">
        <v>34198</v>
      </c>
      <c r="D5976">
        <v>27</v>
      </c>
      <c r="E5976" s="1">
        <v>1000000</v>
      </c>
      <c r="G5976" t="s">
        <v>111</v>
      </c>
      <c r="H5976" t="s">
        <v>34218</v>
      </c>
      <c r="I5976" t="s">
        <v>6743</v>
      </c>
      <c r="J5976" t="s">
        <v>1250</v>
      </c>
      <c r="K5976" t="s">
        <v>24</v>
      </c>
      <c r="L5976" t="s">
        <v>25</v>
      </c>
      <c r="M5976" t="s">
        <v>232</v>
      </c>
    </row>
    <row r="5977" spans="1:13" x14ac:dyDescent="0.3">
      <c r="A5977" t="s">
        <v>13243</v>
      </c>
      <c r="C5977" t="s">
        <v>12994</v>
      </c>
      <c r="D5977">
        <v>4</v>
      </c>
      <c r="E5977" s="1">
        <v>5309</v>
      </c>
      <c r="G5977" t="s">
        <v>34</v>
      </c>
      <c r="H5977" t="s">
        <v>6143</v>
      </c>
      <c r="I5977" t="s">
        <v>13244</v>
      </c>
      <c r="J5977" t="s">
        <v>7536</v>
      </c>
      <c r="K5977" t="s">
        <v>24</v>
      </c>
      <c r="L5977" t="s">
        <v>25</v>
      </c>
      <c r="M5977" t="s">
        <v>6146</v>
      </c>
    </row>
    <row r="5978" spans="1:13" x14ac:dyDescent="0.3">
      <c r="A5978" t="s">
        <v>31747</v>
      </c>
      <c r="C5978" t="s">
        <v>31728</v>
      </c>
      <c r="D5978">
        <v>6</v>
      </c>
      <c r="E5978" s="1">
        <v>18358</v>
      </c>
      <c r="G5978" t="s">
        <v>34</v>
      </c>
      <c r="H5978" t="s">
        <v>6143</v>
      </c>
      <c r="I5978" t="s">
        <v>412</v>
      </c>
      <c r="J5978" t="s">
        <v>165</v>
      </c>
      <c r="K5978" t="s">
        <v>24</v>
      </c>
      <c r="L5978" t="s">
        <v>25</v>
      </c>
      <c r="M5978" t="s">
        <v>6146</v>
      </c>
    </row>
    <row r="5979" spans="1:13" x14ac:dyDescent="0.3">
      <c r="A5979" t="s">
        <v>374</v>
      </c>
      <c r="C5979" t="s">
        <v>341</v>
      </c>
      <c r="D5979">
        <v>17</v>
      </c>
      <c r="E5979" s="1">
        <v>350000</v>
      </c>
      <c r="G5979" t="s">
        <v>111</v>
      </c>
      <c r="H5979" t="s">
        <v>373</v>
      </c>
      <c r="I5979" t="s">
        <v>375</v>
      </c>
      <c r="J5979" t="s">
        <v>22</v>
      </c>
      <c r="K5979" t="s">
        <v>24</v>
      </c>
      <c r="L5979" t="s">
        <v>25</v>
      </c>
      <c r="M5979" t="s">
        <v>141</v>
      </c>
    </row>
    <row r="5980" spans="1:13" x14ac:dyDescent="0.3">
      <c r="A5980" t="s">
        <v>15212</v>
      </c>
      <c r="C5980" t="s">
        <v>18238</v>
      </c>
      <c r="D5980">
        <v>9</v>
      </c>
      <c r="E5980" s="1">
        <v>241500</v>
      </c>
      <c r="G5980" t="s">
        <v>34</v>
      </c>
      <c r="H5980" t="s">
        <v>18250</v>
      </c>
      <c r="I5980" t="s">
        <v>13175</v>
      </c>
      <c r="J5980" t="s">
        <v>119</v>
      </c>
      <c r="K5980" t="s">
        <v>24</v>
      </c>
      <c r="L5980" t="s">
        <v>25</v>
      </c>
      <c r="M5980" t="s">
        <v>6146</v>
      </c>
    </row>
    <row r="5981" spans="1:13" x14ac:dyDescent="0.3">
      <c r="A5981" t="s">
        <v>15212</v>
      </c>
      <c r="C5981" t="s">
        <v>15182</v>
      </c>
      <c r="D5981">
        <v>5</v>
      </c>
      <c r="E5981" s="1">
        <v>418450</v>
      </c>
      <c r="G5981" t="s">
        <v>34</v>
      </c>
      <c r="H5981" t="s">
        <v>6143</v>
      </c>
      <c r="I5981" t="s">
        <v>13175</v>
      </c>
      <c r="J5981" t="s">
        <v>119</v>
      </c>
      <c r="K5981" t="s">
        <v>24</v>
      </c>
      <c r="L5981" t="s">
        <v>25</v>
      </c>
      <c r="M5981" t="s">
        <v>6146</v>
      </c>
    </row>
    <row r="5982" spans="1:13" x14ac:dyDescent="0.3">
      <c r="A5982" t="s">
        <v>20988</v>
      </c>
      <c r="C5982" t="s">
        <v>20950</v>
      </c>
      <c r="D5982">
        <v>1</v>
      </c>
      <c r="E5982" s="1">
        <v>50000</v>
      </c>
      <c r="G5982" t="s">
        <v>111</v>
      </c>
      <c r="H5982" t="s">
        <v>20989</v>
      </c>
      <c r="I5982" t="s">
        <v>6185</v>
      </c>
      <c r="J5982" t="s">
        <v>6145</v>
      </c>
      <c r="K5982" t="s">
        <v>24</v>
      </c>
      <c r="L5982" t="s">
        <v>25</v>
      </c>
      <c r="M5982" t="s">
        <v>87</v>
      </c>
    </row>
    <row r="5983" spans="1:13" x14ac:dyDescent="0.3">
      <c r="A5983" t="s">
        <v>13997</v>
      </c>
      <c r="C5983" t="s">
        <v>13456</v>
      </c>
      <c r="D5983">
        <v>7</v>
      </c>
      <c r="E5983" s="1">
        <v>18358</v>
      </c>
      <c r="G5983" t="s">
        <v>34</v>
      </c>
      <c r="H5983" t="s">
        <v>6143</v>
      </c>
      <c r="I5983" t="s">
        <v>13998</v>
      </c>
      <c r="J5983" t="s">
        <v>30</v>
      </c>
      <c r="K5983" t="s">
        <v>24</v>
      </c>
      <c r="L5983" t="s">
        <v>25</v>
      </c>
      <c r="M5983" t="s">
        <v>6146</v>
      </c>
    </row>
    <row r="5984" spans="1:13" x14ac:dyDescent="0.3">
      <c r="A5984" t="s">
        <v>20956</v>
      </c>
      <c r="C5984" t="s">
        <v>20950</v>
      </c>
      <c r="D5984">
        <v>36</v>
      </c>
      <c r="E5984" s="1">
        <v>263400</v>
      </c>
      <c r="G5984" t="s">
        <v>111</v>
      </c>
      <c r="H5984" t="s">
        <v>20957</v>
      </c>
      <c r="I5984" t="s">
        <v>14612</v>
      </c>
      <c r="J5984" t="s">
        <v>22</v>
      </c>
      <c r="K5984" t="s">
        <v>24</v>
      </c>
      <c r="L5984" t="s">
        <v>25</v>
      </c>
      <c r="M5984" t="s">
        <v>120</v>
      </c>
    </row>
    <row r="5985" spans="1:13" x14ac:dyDescent="0.3">
      <c r="A5985" t="s">
        <v>20655</v>
      </c>
      <c r="C5985" t="s">
        <v>20542</v>
      </c>
      <c r="D5985">
        <v>3</v>
      </c>
      <c r="E5985" s="1">
        <v>4835</v>
      </c>
      <c r="G5985" t="s">
        <v>34</v>
      </c>
      <c r="H5985" t="s">
        <v>6143</v>
      </c>
      <c r="I5985" t="s">
        <v>17532</v>
      </c>
      <c r="J5985" t="s">
        <v>627</v>
      </c>
      <c r="K5985" t="s">
        <v>24</v>
      </c>
      <c r="L5985" t="s">
        <v>25</v>
      </c>
      <c r="M5985" t="s">
        <v>6146</v>
      </c>
    </row>
    <row r="5986" spans="1:13" x14ac:dyDescent="0.3">
      <c r="A5986" t="s">
        <v>17531</v>
      </c>
      <c r="C5986" t="s">
        <v>17445</v>
      </c>
      <c r="D5986">
        <v>16</v>
      </c>
      <c r="E5986" s="1">
        <v>3881</v>
      </c>
      <c r="G5986" t="s">
        <v>34</v>
      </c>
      <c r="H5986" t="s">
        <v>6143</v>
      </c>
      <c r="I5986" t="s">
        <v>17532</v>
      </c>
      <c r="J5986" t="s">
        <v>662</v>
      </c>
      <c r="K5986" t="s">
        <v>24</v>
      </c>
      <c r="L5986" t="s">
        <v>25</v>
      </c>
      <c r="M5986" t="s">
        <v>6146</v>
      </c>
    </row>
    <row r="5987" spans="1:13" x14ac:dyDescent="0.3">
      <c r="A5987" t="s">
        <v>16283</v>
      </c>
      <c r="C5987" t="s">
        <v>16236</v>
      </c>
      <c r="D5987">
        <v>18</v>
      </c>
      <c r="E5987" s="1">
        <v>100000</v>
      </c>
      <c r="G5987" t="s">
        <v>13</v>
      </c>
      <c r="H5987" t="s">
        <v>16284</v>
      </c>
      <c r="I5987" t="s">
        <v>1831</v>
      </c>
      <c r="J5987" t="s">
        <v>732</v>
      </c>
      <c r="K5987" t="s">
        <v>24</v>
      </c>
      <c r="L5987" t="s">
        <v>17</v>
      </c>
      <c r="M5987" t="s">
        <v>450</v>
      </c>
    </row>
    <row r="5988" spans="1:13" x14ac:dyDescent="0.3">
      <c r="A5988" t="s">
        <v>15329</v>
      </c>
      <c r="C5988" t="s">
        <v>15182</v>
      </c>
      <c r="D5988">
        <v>5</v>
      </c>
      <c r="E5988" s="1">
        <v>20363</v>
      </c>
      <c r="G5988" t="s">
        <v>34</v>
      </c>
      <c r="H5988" t="s">
        <v>6143</v>
      </c>
      <c r="I5988" t="s">
        <v>15330</v>
      </c>
      <c r="J5988" t="s">
        <v>119</v>
      </c>
      <c r="K5988" t="s">
        <v>24</v>
      </c>
      <c r="L5988" t="s">
        <v>25</v>
      </c>
      <c r="M5988" t="s">
        <v>6146</v>
      </c>
    </row>
    <row r="5989" spans="1:13" x14ac:dyDescent="0.3">
      <c r="A5989" t="s">
        <v>31481</v>
      </c>
      <c r="C5989" t="s">
        <v>31300</v>
      </c>
      <c r="D5989">
        <v>5</v>
      </c>
      <c r="E5989" s="1">
        <v>10515</v>
      </c>
      <c r="G5989" t="s">
        <v>34</v>
      </c>
      <c r="H5989" t="s">
        <v>6143</v>
      </c>
      <c r="I5989" t="s">
        <v>6759</v>
      </c>
      <c r="J5989" t="s">
        <v>137</v>
      </c>
      <c r="K5989" t="s">
        <v>24</v>
      </c>
      <c r="L5989" t="s">
        <v>25</v>
      </c>
      <c r="M5989" t="s">
        <v>6146</v>
      </c>
    </row>
    <row r="5990" spans="1:13" x14ac:dyDescent="0.3">
      <c r="A5990" t="s">
        <v>6400</v>
      </c>
      <c r="C5990" t="s">
        <v>6249</v>
      </c>
      <c r="D5990">
        <v>4</v>
      </c>
      <c r="E5990" s="1">
        <v>5889</v>
      </c>
      <c r="G5990" t="s">
        <v>34</v>
      </c>
      <c r="H5990" t="s">
        <v>6143</v>
      </c>
      <c r="I5990" t="s">
        <v>6401</v>
      </c>
      <c r="J5990" t="s">
        <v>6297</v>
      </c>
      <c r="K5990" t="s">
        <v>24</v>
      </c>
      <c r="L5990" t="s">
        <v>25</v>
      </c>
      <c r="M5990" t="s">
        <v>6146</v>
      </c>
    </row>
    <row r="5991" spans="1:13" x14ac:dyDescent="0.3">
      <c r="A5991" t="s">
        <v>7373</v>
      </c>
      <c r="C5991" t="s">
        <v>6985</v>
      </c>
      <c r="D5991">
        <v>4</v>
      </c>
      <c r="E5991" s="1">
        <v>14567</v>
      </c>
      <c r="G5991" t="s">
        <v>34</v>
      </c>
      <c r="H5991" t="s">
        <v>6143</v>
      </c>
      <c r="I5991" t="s">
        <v>7374</v>
      </c>
      <c r="J5991" t="s">
        <v>6105</v>
      </c>
      <c r="K5991" t="s">
        <v>24</v>
      </c>
      <c r="L5991" t="s">
        <v>25</v>
      </c>
      <c r="M5991" t="s">
        <v>6146</v>
      </c>
    </row>
    <row r="5992" spans="1:13" x14ac:dyDescent="0.3">
      <c r="A5992" t="s">
        <v>20174</v>
      </c>
      <c r="C5992" t="s">
        <v>20121</v>
      </c>
      <c r="D5992">
        <v>2</v>
      </c>
      <c r="E5992" s="1">
        <v>21045</v>
      </c>
      <c r="G5992" t="s">
        <v>34</v>
      </c>
      <c r="H5992" t="s">
        <v>6143</v>
      </c>
      <c r="I5992" t="s">
        <v>6530</v>
      </c>
      <c r="J5992" t="s">
        <v>22</v>
      </c>
      <c r="K5992" t="s">
        <v>24</v>
      </c>
      <c r="L5992" t="s">
        <v>25</v>
      </c>
      <c r="M5992" t="s">
        <v>6146</v>
      </c>
    </row>
    <row r="5993" spans="1:13" x14ac:dyDescent="0.3">
      <c r="A5993" t="s">
        <v>10250</v>
      </c>
      <c r="C5993" t="s">
        <v>10083</v>
      </c>
      <c r="D5993">
        <v>19</v>
      </c>
      <c r="E5993" s="1">
        <v>100000</v>
      </c>
      <c r="G5993" t="s">
        <v>69</v>
      </c>
      <c r="H5993" t="s">
        <v>10251</v>
      </c>
      <c r="I5993" t="s">
        <v>1159</v>
      </c>
      <c r="K5993" t="s">
        <v>1160</v>
      </c>
      <c r="L5993" t="s">
        <v>17</v>
      </c>
      <c r="M5993" t="s">
        <v>39</v>
      </c>
    </row>
    <row r="5994" spans="1:13" x14ac:dyDescent="0.3">
      <c r="A5994" t="s">
        <v>19310</v>
      </c>
      <c r="C5994" t="s">
        <v>19247</v>
      </c>
      <c r="D5994">
        <v>3</v>
      </c>
      <c r="E5994" s="1">
        <v>8005</v>
      </c>
      <c r="G5994" t="s">
        <v>34</v>
      </c>
      <c r="H5994" t="s">
        <v>6143</v>
      </c>
      <c r="I5994" t="s">
        <v>19311</v>
      </c>
      <c r="J5994" t="s">
        <v>10460</v>
      </c>
      <c r="K5994" t="s">
        <v>24</v>
      </c>
      <c r="L5994" t="s">
        <v>25</v>
      </c>
      <c r="M5994" t="s">
        <v>6146</v>
      </c>
    </row>
    <row r="5995" spans="1:13" x14ac:dyDescent="0.3">
      <c r="A5995" t="s">
        <v>19903</v>
      </c>
      <c r="C5995" t="s">
        <v>19404</v>
      </c>
      <c r="D5995">
        <v>6</v>
      </c>
      <c r="E5995" s="1">
        <v>16038</v>
      </c>
      <c r="G5995" t="s">
        <v>34</v>
      </c>
      <c r="H5995" t="s">
        <v>6143</v>
      </c>
      <c r="I5995" t="s">
        <v>6195</v>
      </c>
      <c r="J5995" t="s">
        <v>280</v>
      </c>
      <c r="K5995" t="s">
        <v>24</v>
      </c>
      <c r="L5995" t="s">
        <v>25</v>
      </c>
      <c r="M5995" t="s">
        <v>6146</v>
      </c>
    </row>
    <row r="5996" spans="1:13" x14ac:dyDescent="0.3">
      <c r="A5996" t="s">
        <v>6295</v>
      </c>
      <c r="C5996" t="s">
        <v>6249</v>
      </c>
      <c r="D5996">
        <v>4</v>
      </c>
      <c r="E5996" s="1">
        <v>15069</v>
      </c>
      <c r="G5996" t="s">
        <v>34</v>
      </c>
      <c r="H5996" t="s">
        <v>6143</v>
      </c>
      <c r="I5996" t="s">
        <v>6296</v>
      </c>
      <c r="J5996" t="s">
        <v>6297</v>
      </c>
      <c r="K5996" t="s">
        <v>24</v>
      </c>
      <c r="L5996" t="s">
        <v>25</v>
      </c>
      <c r="M5996" t="s">
        <v>6146</v>
      </c>
    </row>
    <row r="5997" spans="1:13" x14ac:dyDescent="0.3">
      <c r="A5997" t="s">
        <v>15872</v>
      </c>
      <c r="C5997" t="s">
        <v>15737</v>
      </c>
      <c r="D5997">
        <v>39</v>
      </c>
      <c r="E5997" s="1">
        <v>844395</v>
      </c>
      <c r="G5997" t="s">
        <v>34</v>
      </c>
      <c r="H5997" t="s">
        <v>15873</v>
      </c>
      <c r="I5997" t="s">
        <v>15874</v>
      </c>
      <c r="J5997" t="s">
        <v>422</v>
      </c>
      <c r="K5997" t="s">
        <v>24</v>
      </c>
      <c r="L5997" t="s">
        <v>17</v>
      </c>
      <c r="M5997" t="s">
        <v>740</v>
      </c>
    </row>
    <row r="5998" spans="1:13" x14ac:dyDescent="0.3">
      <c r="A5998" t="s">
        <v>16454</v>
      </c>
      <c r="C5998" t="s">
        <v>16408</v>
      </c>
      <c r="D5998">
        <v>11</v>
      </c>
      <c r="E5998" s="1">
        <v>2000000</v>
      </c>
      <c r="G5998" t="s">
        <v>111</v>
      </c>
      <c r="H5998" t="s">
        <v>16455</v>
      </c>
      <c r="I5998" t="s">
        <v>16456</v>
      </c>
      <c r="J5998" t="s">
        <v>22</v>
      </c>
      <c r="K5998" t="s">
        <v>24</v>
      </c>
      <c r="L5998" t="s">
        <v>25</v>
      </c>
      <c r="M5998" t="s">
        <v>120</v>
      </c>
    </row>
    <row r="5999" spans="1:13" x14ac:dyDescent="0.3">
      <c r="A5999" t="s">
        <v>16454</v>
      </c>
      <c r="C5999" t="s">
        <v>34035</v>
      </c>
      <c r="D5999">
        <v>12</v>
      </c>
      <c r="E5999" s="1">
        <v>100000</v>
      </c>
      <c r="G5999" t="s">
        <v>111</v>
      </c>
      <c r="H5999" t="s">
        <v>34037</v>
      </c>
      <c r="I5999" t="s">
        <v>16456</v>
      </c>
      <c r="J5999" t="s">
        <v>22</v>
      </c>
      <c r="K5999" t="s">
        <v>24</v>
      </c>
      <c r="L5999" t="s">
        <v>25</v>
      </c>
      <c r="M5999" t="s">
        <v>141</v>
      </c>
    </row>
    <row r="6000" spans="1:13" x14ac:dyDescent="0.3">
      <c r="A6000" t="s">
        <v>16454</v>
      </c>
      <c r="C6000" t="s">
        <v>36101</v>
      </c>
      <c r="D6000">
        <v>112</v>
      </c>
      <c r="E6000" s="1">
        <v>1600000</v>
      </c>
      <c r="G6000" t="s">
        <v>111</v>
      </c>
      <c r="H6000" t="s">
        <v>36125</v>
      </c>
      <c r="I6000" t="s">
        <v>16456</v>
      </c>
      <c r="J6000" t="s">
        <v>22</v>
      </c>
      <c r="K6000" t="s">
        <v>24</v>
      </c>
      <c r="L6000" t="s">
        <v>25</v>
      </c>
      <c r="M6000" t="s">
        <v>322</v>
      </c>
    </row>
    <row r="6001" spans="1:13" x14ac:dyDescent="0.3">
      <c r="A6001" t="s">
        <v>16454</v>
      </c>
      <c r="C6001" t="s">
        <v>18118</v>
      </c>
      <c r="D6001">
        <v>88</v>
      </c>
      <c r="E6001" s="1">
        <v>3300000</v>
      </c>
      <c r="G6001" t="s">
        <v>21</v>
      </c>
      <c r="H6001" t="s">
        <v>18143</v>
      </c>
      <c r="I6001" t="s">
        <v>16456</v>
      </c>
      <c r="J6001" t="s">
        <v>22</v>
      </c>
      <c r="K6001" t="s">
        <v>24</v>
      </c>
      <c r="L6001" t="s">
        <v>25</v>
      </c>
      <c r="M6001" t="s">
        <v>26</v>
      </c>
    </row>
    <row r="6002" spans="1:13" x14ac:dyDescent="0.3">
      <c r="A6002" t="s">
        <v>16454</v>
      </c>
      <c r="C6002" t="s">
        <v>25190</v>
      </c>
      <c r="D6002">
        <v>36</v>
      </c>
      <c r="E6002" s="1">
        <v>160000</v>
      </c>
      <c r="G6002" t="s">
        <v>111</v>
      </c>
      <c r="H6002" t="s">
        <v>25224</v>
      </c>
      <c r="I6002" t="s">
        <v>16456</v>
      </c>
      <c r="J6002" t="s">
        <v>22</v>
      </c>
      <c r="K6002" t="s">
        <v>24</v>
      </c>
      <c r="L6002" t="s">
        <v>25</v>
      </c>
      <c r="M6002" t="s">
        <v>6109</v>
      </c>
    </row>
    <row r="6003" spans="1:13" x14ac:dyDescent="0.3">
      <c r="A6003" t="s">
        <v>32562</v>
      </c>
      <c r="C6003" t="s">
        <v>32450</v>
      </c>
      <c r="D6003">
        <v>1</v>
      </c>
      <c r="E6003" s="1">
        <v>7900</v>
      </c>
      <c r="G6003" t="s">
        <v>34</v>
      </c>
      <c r="H6003" t="s">
        <v>6143</v>
      </c>
      <c r="I6003" t="s">
        <v>32563</v>
      </c>
      <c r="J6003" t="s">
        <v>813</v>
      </c>
      <c r="K6003" t="s">
        <v>24</v>
      </c>
      <c r="L6003" t="s">
        <v>25</v>
      </c>
      <c r="M6003" t="s">
        <v>6146</v>
      </c>
    </row>
    <row r="6004" spans="1:13" x14ac:dyDescent="0.3">
      <c r="A6004" t="s">
        <v>32664</v>
      </c>
      <c r="C6004" t="s">
        <v>32581</v>
      </c>
      <c r="D6004">
        <v>7</v>
      </c>
      <c r="E6004" s="1">
        <v>5008</v>
      </c>
      <c r="G6004" t="s">
        <v>34</v>
      </c>
      <c r="H6004" t="s">
        <v>6143</v>
      </c>
      <c r="I6004" t="s">
        <v>32665</v>
      </c>
      <c r="J6004" t="s">
        <v>70</v>
      </c>
      <c r="K6004" t="s">
        <v>24</v>
      </c>
      <c r="L6004" t="s">
        <v>25</v>
      </c>
      <c r="M6004" t="s">
        <v>6146</v>
      </c>
    </row>
    <row r="6005" spans="1:13" x14ac:dyDescent="0.3">
      <c r="A6005" t="s">
        <v>25553</v>
      </c>
      <c r="C6005" t="s">
        <v>25397</v>
      </c>
      <c r="D6005">
        <v>4</v>
      </c>
      <c r="E6005" s="1">
        <v>5562</v>
      </c>
      <c r="G6005" t="s">
        <v>34</v>
      </c>
      <c r="H6005" t="s">
        <v>6143</v>
      </c>
      <c r="I6005" t="s">
        <v>25554</v>
      </c>
      <c r="J6005" t="s">
        <v>7616</v>
      </c>
      <c r="K6005" t="s">
        <v>24</v>
      </c>
      <c r="L6005" t="s">
        <v>25</v>
      </c>
      <c r="M6005" t="s">
        <v>6146</v>
      </c>
    </row>
    <row r="6006" spans="1:13" x14ac:dyDescent="0.3">
      <c r="A6006" t="s">
        <v>7477</v>
      </c>
      <c r="C6006" t="s">
        <v>7424</v>
      </c>
      <c r="D6006">
        <v>4</v>
      </c>
      <c r="E6006" s="1">
        <v>66174</v>
      </c>
      <c r="G6006" t="s">
        <v>34</v>
      </c>
      <c r="H6006" t="s">
        <v>6143</v>
      </c>
      <c r="I6006" t="s">
        <v>7478</v>
      </c>
      <c r="J6006" t="s">
        <v>7438</v>
      </c>
      <c r="K6006" t="s">
        <v>24</v>
      </c>
      <c r="L6006" t="s">
        <v>25</v>
      </c>
      <c r="M6006" t="s">
        <v>6146</v>
      </c>
    </row>
    <row r="6007" spans="1:13" x14ac:dyDescent="0.3">
      <c r="A6007" t="s">
        <v>6398</v>
      </c>
      <c r="C6007" t="s">
        <v>6249</v>
      </c>
      <c r="D6007">
        <v>4</v>
      </c>
      <c r="E6007" s="1">
        <v>15069</v>
      </c>
      <c r="G6007" t="s">
        <v>34</v>
      </c>
      <c r="H6007" t="s">
        <v>6143</v>
      </c>
      <c r="I6007" t="s">
        <v>6399</v>
      </c>
      <c r="J6007" t="s">
        <v>6297</v>
      </c>
      <c r="K6007" t="s">
        <v>24</v>
      </c>
      <c r="L6007" t="s">
        <v>25</v>
      </c>
      <c r="M6007" t="s">
        <v>6146</v>
      </c>
    </row>
    <row r="6008" spans="1:13" x14ac:dyDescent="0.3">
      <c r="A6008" t="s">
        <v>32717</v>
      </c>
      <c r="C6008" t="s">
        <v>32581</v>
      </c>
      <c r="D6008">
        <v>7</v>
      </c>
      <c r="E6008" s="1">
        <v>18358</v>
      </c>
      <c r="G6008" t="s">
        <v>34</v>
      </c>
      <c r="H6008" t="s">
        <v>6143</v>
      </c>
      <c r="I6008" t="s">
        <v>32718</v>
      </c>
      <c r="J6008" t="s">
        <v>70</v>
      </c>
      <c r="K6008" t="s">
        <v>24</v>
      </c>
      <c r="L6008" t="s">
        <v>25</v>
      </c>
      <c r="M6008" t="s">
        <v>6146</v>
      </c>
    </row>
    <row r="6009" spans="1:13" x14ac:dyDescent="0.3">
      <c r="A6009" t="s">
        <v>26101</v>
      </c>
      <c r="C6009" t="s">
        <v>25932</v>
      </c>
      <c r="D6009">
        <v>2</v>
      </c>
      <c r="E6009" s="1">
        <v>11510</v>
      </c>
      <c r="G6009" t="s">
        <v>34</v>
      </c>
      <c r="H6009" t="s">
        <v>6143</v>
      </c>
      <c r="I6009" t="s">
        <v>26102</v>
      </c>
      <c r="J6009" t="s">
        <v>700</v>
      </c>
      <c r="K6009" t="s">
        <v>24</v>
      </c>
      <c r="L6009" t="s">
        <v>25</v>
      </c>
      <c r="M6009" t="s">
        <v>6146</v>
      </c>
    </row>
    <row r="6010" spans="1:13" x14ac:dyDescent="0.3">
      <c r="A6010" t="s">
        <v>22890</v>
      </c>
      <c r="C6010" t="s">
        <v>27614</v>
      </c>
      <c r="D6010">
        <v>24</v>
      </c>
      <c r="E6010" s="1">
        <v>3607500</v>
      </c>
      <c r="G6010" t="s">
        <v>48</v>
      </c>
      <c r="H6010" t="s">
        <v>27666</v>
      </c>
      <c r="I6010" t="s">
        <v>22892</v>
      </c>
      <c r="J6010" t="s">
        <v>700</v>
      </c>
      <c r="K6010" t="s">
        <v>24</v>
      </c>
      <c r="L6010" t="s">
        <v>170</v>
      </c>
      <c r="M6010" t="s">
        <v>354</v>
      </c>
    </row>
    <row r="6011" spans="1:13" x14ac:dyDescent="0.3">
      <c r="A6011" t="s">
        <v>22890</v>
      </c>
      <c r="C6011" t="s">
        <v>22837</v>
      </c>
      <c r="D6011">
        <v>30</v>
      </c>
      <c r="E6011" s="1">
        <v>6137127</v>
      </c>
      <c r="G6011" t="s">
        <v>48</v>
      </c>
      <c r="H6011" t="s">
        <v>22891</v>
      </c>
      <c r="I6011" t="s">
        <v>22892</v>
      </c>
      <c r="J6011" t="s">
        <v>700</v>
      </c>
      <c r="K6011" t="s">
        <v>24</v>
      </c>
      <c r="L6011" t="s">
        <v>170</v>
      </c>
      <c r="M6011" t="s">
        <v>354</v>
      </c>
    </row>
    <row r="6012" spans="1:13" x14ac:dyDescent="0.3">
      <c r="A6012" t="s">
        <v>2212</v>
      </c>
      <c r="C6012" t="s">
        <v>1852</v>
      </c>
      <c r="D6012">
        <v>24</v>
      </c>
      <c r="E6012" s="1">
        <v>1949659</v>
      </c>
      <c r="G6012" t="s">
        <v>48</v>
      </c>
      <c r="H6012" t="s">
        <v>2213</v>
      </c>
      <c r="I6012" t="s">
        <v>2214</v>
      </c>
      <c r="J6012" t="s">
        <v>679</v>
      </c>
      <c r="K6012" t="s">
        <v>189</v>
      </c>
      <c r="L6012" t="s">
        <v>17</v>
      </c>
      <c r="M6012" t="s">
        <v>354</v>
      </c>
    </row>
    <row r="6013" spans="1:13" x14ac:dyDescent="0.3">
      <c r="A6013" t="s">
        <v>2212</v>
      </c>
      <c r="C6013" t="s">
        <v>30364</v>
      </c>
      <c r="D6013">
        <v>35</v>
      </c>
      <c r="E6013" s="1">
        <v>178955</v>
      </c>
      <c r="G6013" t="s">
        <v>48</v>
      </c>
      <c r="H6013" t="s">
        <v>30475</v>
      </c>
      <c r="I6013" t="s">
        <v>2214</v>
      </c>
      <c r="J6013" t="s">
        <v>679</v>
      </c>
      <c r="K6013" t="s">
        <v>189</v>
      </c>
      <c r="L6013" t="s">
        <v>170</v>
      </c>
      <c r="M6013" t="s">
        <v>354</v>
      </c>
    </row>
    <row r="6014" spans="1:13" x14ac:dyDescent="0.3">
      <c r="A6014" t="s">
        <v>2212</v>
      </c>
      <c r="C6014" t="s">
        <v>21173</v>
      </c>
      <c r="D6014">
        <v>62</v>
      </c>
      <c r="E6014" s="1">
        <v>5229644</v>
      </c>
      <c r="G6014" t="s">
        <v>48</v>
      </c>
      <c r="H6014" t="s">
        <v>21209</v>
      </c>
      <c r="I6014" t="s">
        <v>2214</v>
      </c>
      <c r="J6014" t="s">
        <v>679</v>
      </c>
      <c r="K6014" t="s">
        <v>189</v>
      </c>
      <c r="L6014" t="s">
        <v>17</v>
      </c>
      <c r="M6014" t="s">
        <v>354</v>
      </c>
    </row>
    <row r="6015" spans="1:13" x14ac:dyDescent="0.3">
      <c r="A6015" t="s">
        <v>2212</v>
      </c>
      <c r="C6015" t="s">
        <v>21173</v>
      </c>
      <c r="D6015">
        <v>22</v>
      </c>
      <c r="E6015" s="1">
        <v>908761</v>
      </c>
      <c r="G6015" t="s">
        <v>48</v>
      </c>
      <c r="H6015" t="s">
        <v>21638</v>
      </c>
      <c r="I6015" t="s">
        <v>2214</v>
      </c>
      <c r="J6015" t="s">
        <v>679</v>
      </c>
      <c r="K6015" t="s">
        <v>189</v>
      </c>
      <c r="L6015" t="s">
        <v>17</v>
      </c>
      <c r="M6015" t="s">
        <v>354</v>
      </c>
    </row>
    <row r="6016" spans="1:13" x14ac:dyDescent="0.3">
      <c r="A6016" t="s">
        <v>2212</v>
      </c>
      <c r="C6016" t="s">
        <v>12673</v>
      </c>
      <c r="D6016">
        <v>43</v>
      </c>
      <c r="E6016" s="1">
        <v>3154871</v>
      </c>
      <c r="G6016" t="s">
        <v>48</v>
      </c>
      <c r="H6016" t="s">
        <v>12694</v>
      </c>
      <c r="I6016" t="s">
        <v>2214</v>
      </c>
      <c r="J6016" t="s">
        <v>679</v>
      </c>
      <c r="K6016" t="s">
        <v>189</v>
      </c>
      <c r="L6016" t="s">
        <v>38</v>
      </c>
      <c r="M6016" t="s">
        <v>354</v>
      </c>
    </row>
    <row r="6017" spans="1:13" x14ac:dyDescent="0.3">
      <c r="A6017" t="s">
        <v>2212</v>
      </c>
      <c r="C6017" t="s">
        <v>8074</v>
      </c>
      <c r="D6017">
        <v>20</v>
      </c>
      <c r="E6017" s="1">
        <v>708027</v>
      </c>
      <c r="G6017" t="s">
        <v>48</v>
      </c>
      <c r="H6017" t="s">
        <v>8160</v>
      </c>
      <c r="I6017" t="s">
        <v>2214</v>
      </c>
      <c r="J6017" t="s">
        <v>679</v>
      </c>
      <c r="K6017" t="s">
        <v>189</v>
      </c>
      <c r="L6017" t="s">
        <v>170</v>
      </c>
      <c r="M6017" t="s">
        <v>354</v>
      </c>
    </row>
    <row r="6018" spans="1:13" x14ac:dyDescent="0.3">
      <c r="A6018" t="s">
        <v>27111</v>
      </c>
      <c r="C6018" t="s">
        <v>26519</v>
      </c>
      <c r="D6018">
        <v>4</v>
      </c>
      <c r="E6018" s="1">
        <v>16895</v>
      </c>
      <c r="G6018" t="s">
        <v>34</v>
      </c>
      <c r="H6018" t="s">
        <v>6143</v>
      </c>
      <c r="I6018" t="s">
        <v>27112</v>
      </c>
      <c r="J6018" t="s">
        <v>183</v>
      </c>
      <c r="K6018" t="s">
        <v>24</v>
      </c>
      <c r="L6018" t="s">
        <v>25</v>
      </c>
      <c r="M6018" t="s">
        <v>6146</v>
      </c>
    </row>
    <row r="6019" spans="1:13" x14ac:dyDescent="0.3">
      <c r="A6019" t="s">
        <v>18666</v>
      </c>
      <c r="C6019" t="s">
        <v>18470</v>
      </c>
      <c r="D6019">
        <v>4</v>
      </c>
      <c r="E6019" s="1">
        <v>11189</v>
      </c>
      <c r="G6019" t="s">
        <v>34</v>
      </c>
      <c r="H6019" t="s">
        <v>6143</v>
      </c>
      <c r="I6019" t="s">
        <v>18667</v>
      </c>
      <c r="J6019" t="s">
        <v>3203</v>
      </c>
      <c r="K6019" t="s">
        <v>24</v>
      </c>
      <c r="L6019" t="s">
        <v>25</v>
      </c>
      <c r="M6019" t="s">
        <v>6146</v>
      </c>
    </row>
    <row r="6020" spans="1:13" x14ac:dyDescent="0.3">
      <c r="A6020" t="s">
        <v>33253</v>
      </c>
      <c r="C6020" t="s">
        <v>33173</v>
      </c>
      <c r="D6020">
        <v>6</v>
      </c>
      <c r="E6020" s="1">
        <v>134322</v>
      </c>
      <c r="G6020" t="s">
        <v>34</v>
      </c>
      <c r="H6020" t="s">
        <v>6143</v>
      </c>
      <c r="I6020" t="s">
        <v>33254</v>
      </c>
      <c r="J6020" t="s">
        <v>422</v>
      </c>
      <c r="K6020" t="s">
        <v>24</v>
      </c>
      <c r="L6020" t="s">
        <v>25</v>
      </c>
      <c r="M6020" t="s">
        <v>6146</v>
      </c>
    </row>
    <row r="6021" spans="1:13" x14ac:dyDescent="0.3">
      <c r="A6021" t="s">
        <v>14476</v>
      </c>
      <c r="C6021" t="s">
        <v>14108</v>
      </c>
      <c r="D6021">
        <v>7</v>
      </c>
      <c r="E6021" s="1">
        <v>25204</v>
      </c>
      <c r="G6021" t="s">
        <v>34</v>
      </c>
      <c r="H6021" t="s">
        <v>6143</v>
      </c>
      <c r="I6021" t="s">
        <v>14477</v>
      </c>
      <c r="J6021" t="s">
        <v>433</v>
      </c>
      <c r="K6021" t="s">
        <v>24</v>
      </c>
      <c r="L6021" t="s">
        <v>25</v>
      </c>
      <c r="M6021" t="s">
        <v>6146</v>
      </c>
    </row>
    <row r="6022" spans="1:13" x14ac:dyDescent="0.3">
      <c r="A6022" t="s">
        <v>7509</v>
      </c>
      <c r="C6022" t="s">
        <v>7424</v>
      </c>
      <c r="D6022">
        <v>4</v>
      </c>
      <c r="E6022" s="1">
        <v>38082</v>
      </c>
      <c r="G6022" t="s">
        <v>34</v>
      </c>
      <c r="H6022" t="s">
        <v>6143</v>
      </c>
      <c r="I6022" t="s">
        <v>7510</v>
      </c>
      <c r="J6022" t="s">
        <v>7438</v>
      </c>
      <c r="K6022" t="s">
        <v>24</v>
      </c>
      <c r="L6022" t="s">
        <v>25</v>
      </c>
      <c r="M6022" t="s">
        <v>6146</v>
      </c>
    </row>
    <row r="6023" spans="1:13" x14ac:dyDescent="0.3">
      <c r="A6023" t="s">
        <v>31413</v>
      </c>
      <c r="C6023" t="s">
        <v>31300</v>
      </c>
      <c r="D6023">
        <v>5</v>
      </c>
      <c r="E6023" s="1">
        <v>27204</v>
      </c>
      <c r="G6023" t="s">
        <v>34</v>
      </c>
      <c r="H6023" t="s">
        <v>6143</v>
      </c>
      <c r="I6023" t="s">
        <v>31414</v>
      </c>
      <c r="J6023" t="s">
        <v>137</v>
      </c>
      <c r="K6023" t="s">
        <v>24</v>
      </c>
      <c r="L6023" t="s">
        <v>25</v>
      </c>
      <c r="M6023" t="s">
        <v>6146</v>
      </c>
    </row>
    <row r="6024" spans="1:13" x14ac:dyDescent="0.3">
      <c r="A6024" t="s">
        <v>18668</v>
      </c>
      <c r="C6024" t="s">
        <v>18470</v>
      </c>
      <c r="D6024">
        <v>4</v>
      </c>
      <c r="E6024" s="1">
        <v>7585</v>
      </c>
      <c r="G6024" t="s">
        <v>34</v>
      </c>
      <c r="H6024" t="s">
        <v>6143</v>
      </c>
      <c r="I6024" t="s">
        <v>18669</v>
      </c>
      <c r="J6024" t="s">
        <v>3203</v>
      </c>
      <c r="K6024" t="s">
        <v>24</v>
      </c>
      <c r="L6024" t="s">
        <v>25</v>
      </c>
      <c r="M6024" t="s">
        <v>6146</v>
      </c>
    </row>
    <row r="6025" spans="1:13" x14ac:dyDescent="0.3">
      <c r="A6025" t="s">
        <v>9421</v>
      </c>
      <c r="C6025" t="s">
        <v>9396</v>
      </c>
      <c r="D6025">
        <v>16</v>
      </c>
      <c r="E6025" s="1">
        <v>68696</v>
      </c>
      <c r="G6025" t="s">
        <v>13</v>
      </c>
      <c r="H6025" t="s">
        <v>9422</v>
      </c>
      <c r="I6025" t="s">
        <v>164</v>
      </c>
      <c r="J6025" t="s">
        <v>165</v>
      </c>
      <c r="K6025" t="s">
        <v>24</v>
      </c>
      <c r="L6025" t="s">
        <v>44</v>
      </c>
      <c r="M6025" t="s">
        <v>31</v>
      </c>
    </row>
    <row r="6026" spans="1:13" x14ac:dyDescent="0.3">
      <c r="A6026" t="s">
        <v>9421</v>
      </c>
      <c r="C6026" t="s">
        <v>14552</v>
      </c>
      <c r="D6026">
        <v>8</v>
      </c>
      <c r="E6026" s="1">
        <v>170092</v>
      </c>
      <c r="G6026" t="s">
        <v>34</v>
      </c>
      <c r="H6026" t="s">
        <v>14563</v>
      </c>
      <c r="I6026" t="s">
        <v>164</v>
      </c>
      <c r="J6026" t="s">
        <v>165</v>
      </c>
      <c r="K6026" t="s">
        <v>24</v>
      </c>
      <c r="L6026" t="s">
        <v>248</v>
      </c>
      <c r="M6026" t="s">
        <v>217</v>
      </c>
    </row>
    <row r="6027" spans="1:13" x14ac:dyDescent="0.3">
      <c r="A6027" t="s">
        <v>352</v>
      </c>
      <c r="C6027" t="s">
        <v>341</v>
      </c>
      <c r="D6027">
        <v>36</v>
      </c>
      <c r="E6027" s="1">
        <v>1507881</v>
      </c>
      <c r="G6027" t="s">
        <v>48</v>
      </c>
      <c r="H6027" t="s">
        <v>353</v>
      </c>
      <c r="I6027" t="s">
        <v>49</v>
      </c>
      <c r="J6027" t="s">
        <v>50</v>
      </c>
      <c r="K6027" t="s">
        <v>51</v>
      </c>
      <c r="L6027" t="s">
        <v>44</v>
      </c>
      <c r="M6027" t="s">
        <v>354</v>
      </c>
    </row>
    <row r="6028" spans="1:13" x14ac:dyDescent="0.3">
      <c r="A6028" t="s">
        <v>10281</v>
      </c>
      <c r="C6028" t="s">
        <v>10275</v>
      </c>
      <c r="D6028">
        <v>20</v>
      </c>
      <c r="E6028" s="1">
        <v>500000</v>
      </c>
      <c r="G6028" t="s">
        <v>111</v>
      </c>
      <c r="H6028" t="s">
        <v>4332</v>
      </c>
      <c r="I6028" t="s">
        <v>7255</v>
      </c>
      <c r="J6028" t="s">
        <v>119</v>
      </c>
      <c r="K6028" t="s">
        <v>24</v>
      </c>
      <c r="L6028" t="s">
        <v>25</v>
      </c>
      <c r="M6028" t="s">
        <v>1094</v>
      </c>
    </row>
    <row r="6029" spans="1:13" x14ac:dyDescent="0.3">
      <c r="A6029" t="s">
        <v>10281</v>
      </c>
      <c r="C6029" t="s">
        <v>34985</v>
      </c>
      <c r="D6029">
        <v>39</v>
      </c>
      <c r="E6029" s="1">
        <v>1099687</v>
      </c>
      <c r="G6029" t="s">
        <v>111</v>
      </c>
      <c r="H6029" t="s">
        <v>35101</v>
      </c>
      <c r="I6029" t="s">
        <v>7255</v>
      </c>
      <c r="J6029" t="s">
        <v>119</v>
      </c>
      <c r="K6029" t="s">
        <v>24</v>
      </c>
      <c r="L6029" t="s">
        <v>25</v>
      </c>
      <c r="M6029" t="s">
        <v>1376</v>
      </c>
    </row>
    <row r="6030" spans="1:13" x14ac:dyDescent="0.3">
      <c r="A6030" t="s">
        <v>10281</v>
      </c>
      <c r="C6030" t="s">
        <v>34263</v>
      </c>
      <c r="D6030">
        <v>52</v>
      </c>
      <c r="E6030" s="1">
        <v>8501764</v>
      </c>
      <c r="G6030" t="s">
        <v>111</v>
      </c>
      <c r="H6030" t="s">
        <v>34340</v>
      </c>
      <c r="I6030" t="s">
        <v>7255</v>
      </c>
      <c r="J6030" t="s">
        <v>119</v>
      </c>
      <c r="K6030" t="s">
        <v>24</v>
      </c>
      <c r="L6030" t="s">
        <v>25</v>
      </c>
      <c r="M6030" t="s">
        <v>232</v>
      </c>
    </row>
    <row r="6031" spans="1:13" x14ac:dyDescent="0.3">
      <c r="A6031" t="s">
        <v>29846</v>
      </c>
      <c r="C6031" t="s">
        <v>29553</v>
      </c>
      <c r="D6031">
        <v>15</v>
      </c>
      <c r="E6031" s="1">
        <v>390236</v>
      </c>
      <c r="G6031" t="s">
        <v>571</v>
      </c>
      <c r="H6031" t="s">
        <v>29847</v>
      </c>
      <c r="I6031" t="s">
        <v>2816</v>
      </c>
      <c r="J6031" t="s">
        <v>119</v>
      </c>
      <c r="K6031" t="s">
        <v>24</v>
      </c>
      <c r="L6031" t="s">
        <v>17</v>
      </c>
      <c r="M6031" t="s">
        <v>29848</v>
      </c>
    </row>
    <row r="6032" spans="1:13" x14ac:dyDescent="0.3">
      <c r="A6032" t="s">
        <v>2510</v>
      </c>
      <c r="C6032" t="s">
        <v>2269</v>
      </c>
      <c r="D6032">
        <v>25</v>
      </c>
      <c r="E6032" s="1">
        <v>999075</v>
      </c>
      <c r="G6032" t="s">
        <v>111</v>
      </c>
      <c r="H6032" t="s">
        <v>2511</v>
      </c>
      <c r="I6032" t="s">
        <v>22</v>
      </c>
      <c r="J6032" t="s">
        <v>23</v>
      </c>
      <c r="K6032" t="s">
        <v>24</v>
      </c>
      <c r="L6032" t="s">
        <v>25</v>
      </c>
      <c r="M6032" t="s">
        <v>87</v>
      </c>
    </row>
    <row r="6033" spans="1:13" x14ac:dyDescent="0.3">
      <c r="A6033" t="s">
        <v>2510</v>
      </c>
      <c r="C6033" t="s">
        <v>27194</v>
      </c>
      <c r="D6033">
        <v>15</v>
      </c>
      <c r="E6033" s="1">
        <v>448052</v>
      </c>
      <c r="G6033" t="s">
        <v>111</v>
      </c>
      <c r="H6033" t="s">
        <v>27196</v>
      </c>
      <c r="I6033" t="s">
        <v>22</v>
      </c>
      <c r="J6033" t="s">
        <v>23</v>
      </c>
      <c r="K6033" t="s">
        <v>24</v>
      </c>
      <c r="L6033" t="s">
        <v>25</v>
      </c>
      <c r="M6033" t="s">
        <v>232</v>
      </c>
    </row>
    <row r="6034" spans="1:13" x14ac:dyDescent="0.3">
      <c r="A6034" t="s">
        <v>18670</v>
      </c>
      <c r="C6034" t="s">
        <v>18470</v>
      </c>
      <c r="D6034">
        <v>4</v>
      </c>
      <c r="E6034" s="1">
        <v>7190</v>
      </c>
      <c r="G6034" t="s">
        <v>34</v>
      </c>
      <c r="H6034" t="s">
        <v>6143</v>
      </c>
      <c r="I6034" t="s">
        <v>18671</v>
      </c>
      <c r="J6034" t="s">
        <v>3203</v>
      </c>
      <c r="K6034" t="s">
        <v>24</v>
      </c>
      <c r="L6034" t="s">
        <v>25</v>
      </c>
      <c r="M6034" t="s">
        <v>6146</v>
      </c>
    </row>
    <row r="6035" spans="1:13" x14ac:dyDescent="0.3">
      <c r="A6035" t="s">
        <v>7240</v>
      </c>
      <c r="C6035" t="s">
        <v>6985</v>
      </c>
      <c r="D6035">
        <v>4</v>
      </c>
      <c r="E6035" s="1">
        <v>6384</v>
      </c>
      <c r="G6035" t="s">
        <v>34</v>
      </c>
      <c r="H6035" t="s">
        <v>6143</v>
      </c>
      <c r="I6035" t="s">
        <v>7241</v>
      </c>
      <c r="J6035" t="s">
        <v>6105</v>
      </c>
      <c r="K6035" t="s">
        <v>24</v>
      </c>
      <c r="L6035" t="s">
        <v>25</v>
      </c>
      <c r="M6035" t="s">
        <v>6146</v>
      </c>
    </row>
    <row r="6036" spans="1:13" x14ac:dyDescent="0.3">
      <c r="A6036" t="s">
        <v>26652</v>
      </c>
      <c r="C6036" t="s">
        <v>26519</v>
      </c>
      <c r="D6036">
        <v>5</v>
      </c>
      <c r="E6036" s="1">
        <v>7590</v>
      </c>
      <c r="G6036" t="s">
        <v>34</v>
      </c>
      <c r="H6036" t="s">
        <v>6143</v>
      </c>
      <c r="I6036" t="s">
        <v>26653</v>
      </c>
      <c r="J6036" t="s">
        <v>2347</v>
      </c>
      <c r="K6036" t="s">
        <v>24</v>
      </c>
      <c r="L6036" t="s">
        <v>25</v>
      </c>
      <c r="M6036" t="s">
        <v>6146</v>
      </c>
    </row>
    <row r="6037" spans="1:13" x14ac:dyDescent="0.3">
      <c r="A6037" t="s">
        <v>29952</v>
      </c>
      <c r="C6037" t="s">
        <v>29922</v>
      </c>
      <c r="D6037">
        <v>24</v>
      </c>
      <c r="E6037" s="1">
        <v>1437789</v>
      </c>
      <c r="G6037" t="s">
        <v>48</v>
      </c>
      <c r="H6037" t="s">
        <v>29953</v>
      </c>
      <c r="I6037" t="s">
        <v>29954</v>
      </c>
      <c r="K6037" t="s">
        <v>189</v>
      </c>
      <c r="L6037" t="s">
        <v>170</v>
      </c>
      <c r="M6037" t="s">
        <v>331</v>
      </c>
    </row>
    <row r="6038" spans="1:13" x14ac:dyDescent="0.3">
      <c r="A6038" t="s">
        <v>19472</v>
      </c>
      <c r="C6038" t="s">
        <v>19404</v>
      </c>
      <c r="D6038">
        <v>6</v>
      </c>
      <c r="E6038" s="1">
        <v>12113</v>
      </c>
      <c r="G6038" t="s">
        <v>34</v>
      </c>
      <c r="H6038" t="s">
        <v>6143</v>
      </c>
      <c r="I6038" t="s">
        <v>19473</v>
      </c>
      <c r="J6038" t="s">
        <v>280</v>
      </c>
      <c r="K6038" t="s">
        <v>24</v>
      </c>
      <c r="L6038" t="s">
        <v>25</v>
      </c>
      <c r="M6038" t="s">
        <v>6146</v>
      </c>
    </row>
    <row r="6039" spans="1:13" x14ac:dyDescent="0.3">
      <c r="A6039" t="s">
        <v>29997</v>
      </c>
      <c r="C6039" t="s">
        <v>29922</v>
      </c>
      <c r="D6039">
        <v>22</v>
      </c>
      <c r="E6039" s="1">
        <v>270000</v>
      </c>
      <c r="G6039" t="s">
        <v>69</v>
      </c>
      <c r="H6039" t="s">
        <v>29998</v>
      </c>
      <c r="I6039" t="s">
        <v>607</v>
      </c>
      <c r="J6039" t="s">
        <v>608</v>
      </c>
      <c r="K6039" t="s">
        <v>609</v>
      </c>
      <c r="L6039" t="s">
        <v>38</v>
      </c>
      <c r="M6039" t="s">
        <v>221</v>
      </c>
    </row>
    <row r="6040" spans="1:13" x14ac:dyDescent="0.3">
      <c r="A6040" t="s">
        <v>18672</v>
      </c>
      <c r="C6040" t="s">
        <v>18470</v>
      </c>
      <c r="D6040">
        <v>4</v>
      </c>
      <c r="E6040" s="1">
        <v>7300</v>
      </c>
      <c r="G6040" t="s">
        <v>34</v>
      </c>
      <c r="H6040" t="s">
        <v>6143</v>
      </c>
      <c r="I6040" t="s">
        <v>18673</v>
      </c>
      <c r="J6040" t="s">
        <v>3203</v>
      </c>
      <c r="K6040" t="s">
        <v>24</v>
      </c>
      <c r="L6040" t="s">
        <v>25</v>
      </c>
      <c r="M6040" t="s">
        <v>6146</v>
      </c>
    </row>
    <row r="6041" spans="1:13" x14ac:dyDescent="0.3">
      <c r="A6041" t="s">
        <v>19679</v>
      </c>
      <c r="C6041" t="s">
        <v>19404</v>
      </c>
      <c r="D6041">
        <v>6</v>
      </c>
      <c r="E6041" s="1">
        <v>6790</v>
      </c>
      <c r="G6041" t="s">
        <v>34</v>
      </c>
      <c r="H6041" t="s">
        <v>6143</v>
      </c>
      <c r="I6041" t="s">
        <v>19680</v>
      </c>
      <c r="J6041" t="s">
        <v>280</v>
      </c>
      <c r="K6041" t="s">
        <v>24</v>
      </c>
      <c r="L6041" t="s">
        <v>25</v>
      </c>
      <c r="M6041" t="s">
        <v>6146</v>
      </c>
    </row>
    <row r="6042" spans="1:13" x14ac:dyDescent="0.3">
      <c r="A6042" t="s">
        <v>26654</v>
      </c>
      <c r="C6042" t="s">
        <v>26519</v>
      </c>
      <c r="D6042">
        <v>5</v>
      </c>
      <c r="E6042" s="1">
        <v>5105</v>
      </c>
      <c r="G6042" t="s">
        <v>34</v>
      </c>
      <c r="H6042" t="s">
        <v>6143</v>
      </c>
      <c r="I6042" t="s">
        <v>2541</v>
      </c>
      <c r="J6042" t="s">
        <v>2347</v>
      </c>
      <c r="K6042" t="s">
        <v>24</v>
      </c>
      <c r="L6042" t="s">
        <v>25</v>
      </c>
      <c r="M6042" t="s">
        <v>6146</v>
      </c>
    </row>
    <row r="6043" spans="1:13" x14ac:dyDescent="0.3">
      <c r="A6043" t="s">
        <v>25008</v>
      </c>
      <c r="C6043" t="s">
        <v>34035</v>
      </c>
      <c r="D6043">
        <v>1</v>
      </c>
      <c r="E6043" s="1">
        <v>2500</v>
      </c>
      <c r="G6043" t="s">
        <v>21</v>
      </c>
      <c r="H6043" t="s">
        <v>970</v>
      </c>
      <c r="I6043" t="s">
        <v>156</v>
      </c>
      <c r="J6043" t="s">
        <v>22</v>
      </c>
      <c r="K6043" t="s">
        <v>24</v>
      </c>
      <c r="L6043" t="s">
        <v>25</v>
      </c>
      <c r="M6043" t="s">
        <v>26</v>
      </c>
    </row>
    <row r="6044" spans="1:13" x14ac:dyDescent="0.3">
      <c r="A6044" t="s">
        <v>25008</v>
      </c>
      <c r="C6044" t="s">
        <v>24984</v>
      </c>
      <c r="D6044">
        <v>12</v>
      </c>
      <c r="E6044" s="1">
        <v>2250</v>
      </c>
      <c r="G6044" t="s">
        <v>21</v>
      </c>
      <c r="H6044" t="s">
        <v>970</v>
      </c>
      <c r="I6044" t="s">
        <v>156</v>
      </c>
      <c r="J6044" t="s">
        <v>22</v>
      </c>
      <c r="K6044" t="s">
        <v>24</v>
      </c>
      <c r="L6044" t="s">
        <v>25</v>
      </c>
      <c r="M6044" t="s">
        <v>26</v>
      </c>
    </row>
    <row r="6045" spans="1:13" x14ac:dyDescent="0.3">
      <c r="A6045" t="s">
        <v>35499</v>
      </c>
      <c r="C6045" t="s">
        <v>35458</v>
      </c>
      <c r="D6045">
        <v>38</v>
      </c>
      <c r="E6045" s="1">
        <v>250000</v>
      </c>
      <c r="G6045" t="s">
        <v>111</v>
      </c>
      <c r="H6045" t="s">
        <v>35496</v>
      </c>
      <c r="I6045" t="s">
        <v>35500</v>
      </c>
      <c r="J6045" t="s">
        <v>22</v>
      </c>
      <c r="K6045" t="s">
        <v>24</v>
      </c>
      <c r="L6045" t="s">
        <v>25</v>
      </c>
      <c r="M6045" t="s">
        <v>6109</v>
      </c>
    </row>
    <row r="6046" spans="1:13" x14ac:dyDescent="0.3">
      <c r="A6046" t="s">
        <v>29275</v>
      </c>
      <c r="C6046" t="s">
        <v>29114</v>
      </c>
      <c r="D6046">
        <v>5</v>
      </c>
      <c r="E6046" s="1">
        <v>25000</v>
      </c>
      <c r="G6046" t="s">
        <v>69</v>
      </c>
      <c r="H6046" t="s">
        <v>29276</v>
      </c>
      <c r="I6046" t="s">
        <v>70</v>
      </c>
      <c r="J6046" t="s">
        <v>70</v>
      </c>
      <c r="K6046" t="s">
        <v>24</v>
      </c>
      <c r="L6046" t="s">
        <v>25</v>
      </c>
      <c r="M6046" t="s">
        <v>39</v>
      </c>
    </row>
    <row r="6047" spans="1:13" x14ac:dyDescent="0.3">
      <c r="A6047" t="s">
        <v>28020</v>
      </c>
      <c r="C6047" t="s">
        <v>27925</v>
      </c>
      <c r="D6047">
        <v>16</v>
      </c>
      <c r="E6047" s="1">
        <v>3069538</v>
      </c>
      <c r="G6047" t="s">
        <v>13</v>
      </c>
      <c r="H6047" t="s">
        <v>28021</v>
      </c>
      <c r="I6047" t="s">
        <v>104</v>
      </c>
      <c r="J6047" t="s">
        <v>86</v>
      </c>
      <c r="K6047" t="s">
        <v>24</v>
      </c>
      <c r="L6047" t="s">
        <v>17</v>
      </c>
      <c r="M6047" t="s">
        <v>442</v>
      </c>
    </row>
    <row r="6048" spans="1:13" x14ac:dyDescent="0.3">
      <c r="A6048" t="s">
        <v>18051</v>
      </c>
      <c r="C6048" t="s">
        <v>34736</v>
      </c>
      <c r="D6048">
        <v>26</v>
      </c>
      <c r="E6048" s="1">
        <v>397590</v>
      </c>
      <c r="G6048" t="s">
        <v>111</v>
      </c>
      <c r="H6048" t="s">
        <v>34834</v>
      </c>
      <c r="I6048" t="s">
        <v>867</v>
      </c>
      <c r="J6048" t="s">
        <v>280</v>
      </c>
      <c r="K6048" t="s">
        <v>24</v>
      </c>
      <c r="L6048" t="s">
        <v>25</v>
      </c>
      <c r="M6048" t="s">
        <v>120</v>
      </c>
    </row>
    <row r="6049" spans="1:13" x14ac:dyDescent="0.3">
      <c r="A6049" t="s">
        <v>18051</v>
      </c>
      <c r="C6049" t="s">
        <v>33531</v>
      </c>
      <c r="D6049">
        <v>12</v>
      </c>
      <c r="E6049" s="1">
        <v>556006</v>
      </c>
      <c r="G6049" t="s">
        <v>111</v>
      </c>
      <c r="H6049" t="s">
        <v>33565</v>
      </c>
      <c r="I6049" t="s">
        <v>867</v>
      </c>
      <c r="J6049" t="s">
        <v>280</v>
      </c>
      <c r="K6049" t="s">
        <v>24</v>
      </c>
      <c r="L6049" t="s">
        <v>25</v>
      </c>
      <c r="M6049" t="s">
        <v>120</v>
      </c>
    </row>
    <row r="6050" spans="1:13" x14ac:dyDescent="0.3">
      <c r="A6050" t="s">
        <v>18051</v>
      </c>
      <c r="C6050" t="s">
        <v>34035</v>
      </c>
      <c r="D6050">
        <v>14</v>
      </c>
      <c r="E6050" s="1">
        <v>139438</v>
      </c>
      <c r="G6050" t="s">
        <v>111</v>
      </c>
      <c r="H6050" t="s">
        <v>34088</v>
      </c>
      <c r="I6050" t="s">
        <v>867</v>
      </c>
      <c r="J6050" t="s">
        <v>280</v>
      </c>
      <c r="K6050" t="s">
        <v>24</v>
      </c>
      <c r="L6050" t="s">
        <v>25</v>
      </c>
      <c r="M6050" t="s">
        <v>120</v>
      </c>
    </row>
    <row r="6051" spans="1:13" x14ac:dyDescent="0.3">
      <c r="A6051" t="s">
        <v>18051</v>
      </c>
      <c r="C6051" t="s">
        <v>37047</v>
      </c>
      <c r="D6051">
        <v>12</v>
      </c>
      <c r="E6051" s="1">
        <v>149733</v>
      </c>
      <c r="G6051" t="s">
        <v>111</v>
      </c>
      <c r="H6051" t="s">
        <v>37195</v>
      </c>
      <c r="I6051" t="s">
        <v>867</v>
      </c>
      <c r="J6051" t="s">
        <v>280</v>
      </c>
      <c r="K6051" t="s">
        <v>24</v>
      </c>
      <c r="L6051" t="s">
        <v>25</v>
      </c>
      <c r="M6051" t="s">
        <v>120</v>
      </c>
    </row>
    <row r="6052" spans="1:13" x14ac:dyDescent="0.3">
      <c r="A6052" t="s">
        <v>18051</v>
      </c>
      <c r="C6052" t="s">
        <v>18024</v>
      </c>
      <c r="D6052">
        <v>60</v>
      </c>
      <c r="E6052" s="1">
        <v>6000067</v>
      </c>
      <c r="G6052" t="s">
        <v>111</v>
      </c>
      <c r="H6052" t="s">
        <v>18052</v>
      </c>
      <c r="I6052" t="s">
        <v>867</v>
      </c>
      <c r="J6052" t="s">
        <v>280</v>
      </c>
      <c r="K6052" t="s">
        <v>24</v>
      </c>
      <c r="L6052" t="s">
        <v>25</v>
      </c>
      <c r="M6052" t="s">
        <v>120</v>
      </c>
    </row>
    <row r="6053" spans="1:13" x14ac:dyDescent="0.3">
      <c r="A6053" t="s">
        <v>18051</v>
      </c>
      <c r="C6053" t="s">
        <v>25248</v>
      </c>
      <c r="D6053">
        <v>2</v>
      </c>
      <c r="E6053" s="1">
        <v>25000</v>
      </c>
      <c r="G6053" t="s">
        <v>111</v>
      </c>
      <c r="H6053" t="s">
        <v>25263</v>
      </c>
      <c r="I6053" t="s">
        <v>867</v>
      </c>
      <c r="J6053" t="s">
        <v>280</v>
      </c>
      <c r="K6053" t="s">
        <v>24</v>
      </c>
      <c r="L6053" t="s">
        <v>25</v>
      </c>
      <c r="M6053" t="s">
        <v>120</v>
      </c>
    </row>
    <row r="6054" spans="1:13" x14ac:dyDescent="0.3">
      <c r="A6054" t="s">
        <v>18051</v>
      </c>
      <c r="C6054" t="s">
        <v>25723</v>
      </c>
      <c r="D6054">
        <v>84</v>
      </c>
      <c r="E6054" s="1">
        <v>9900000</v>
      </c>
      <c r="G6054" t="s">
        <v>111</v>
      </c>
      <c r="H6054" t="s">
        <v>25746</v>
      </c>
      <c r="I6054" t="s">
        <v>867</v>
      </c>
      <c r="J6054" t="s">
        <v>280</v>
      </c>
      <c r="K6054" t="s">
        <v>24</v>
      </c>
      <c r="L6054" t="s">
        <v>25</v>
      </c>
      <c r="M6054" t="s">
        <v>120</v>
      </c>
    </row>
    <row r="6055" spans="1:13" x14ac:dyDescent="0.3">
      <c r="A6055" t="s">
        <v>4399</v>
      </c>
      <c r="C6055" t="s">
        <v>4395</v>
      </c>
      <c r="D6055">
        <v>36</v>
      </c>
      <c r="E6055" s="1">
        <v>3009315</v>
      </c>
      <c r="G6055" t="s">
        <v>13</v>
      </c>
      <c r="H6055" t="s">
        <v>4400</v>
      </c>
      <c r="I6055" t="s">
        <v>4307</v>
      </c>
      <c r="J6055" t="s">
        <v>761</v>
      </c>
      <c r="K6055" t="s">
        <v>24</v>
      </c>
      <c r="L6055" t="s">
        <v>17</v>
      </c>
      <c r="M6055" t="s">
        <v>31</v>
      </c>
    </row>
    <row r="6056" spans="1:13" x14ac:dyDescent="0.3">
      <c r="A6056" t="s">
        <v>4399</v>
      </c>
      <c r="C6056" t="s">
        <v>5763</v>
      </c>
      <c r="D6056">
        <v>37</v>
      </c>
      <c r="E6056" s="1">
        <v>2412832</v>
      </c>
      <c r="G6056" t="s">
        <v>13</v>
      </c>
      <c r="H6056" t="s">
        <v>5781</v>
      </c>
      <c r="I6056" t="s">
        <v>4307</v>
      </c>
      <c r="J6056" t="s">
        <v>761</v>
      </c>
      <c r="K6056" t="s">
        <v>24</v>
      </c>
      <c r="L6056" t="s">
        <v>17</v>
      </c>
      <c r="M6056" t="s">
        <v>31</v>
      </c>
    </row>
    <row r="6057" spans="1:13" x14ac:dyDescent="0.3">
      <c r="A6057" t="s">
        <v>4399</v>
      </c>
      <c r="C6057" t="s">
        <v>12314</v>
      </c>
      <c r="D6057">
        <v>54</v>
      </c>
      <c r="E6057" s="1">
        <v>4479494</v>
      </c>
      <c r="G6057" t="s">
        <v>13</v>
      </c>
      <c r="H6057" t="s">
        <v>12483</v>
      </c>
      <c r="I6057" t="s">
        <v>4307</v>
      </c>
      <c r="J6057" t="s">
        <v>761</v>
      </c>
      <c r="K6057" t="s">
        <v>24</v>
      </c>
      <c r="L6057" t="s">
        <v>17</v>
      </c>
      <c r="M6057" t="s">
        <v>31</v>
      </c>
    </row>
    <row r="6058" spans="1:13" x14ac:dyDescent="0.3">
      <c r="A6058" t="s">
        <v>4399</v>
      </c>
      <c r="C6058" t="s">
        <v>34396</v>
      </c>
      <c r="D6058">
        <v>98</v>
      </c>
      <c r="E6058" s="1">
        <v>20814027</v>
      </c>
      <c r="G6058" t="s">
        <v>13</v>
      </c>
      <c r="H6058" t="s">
        <v>34410</v>
      </c>
      <c r="I6058" t="s">
        <v>4307</v>
      </c>
      <c r="J6058" t="s">
        <v>761</v>
      </c>
      <c r="K6058" t="s">
        <v>24</v>
      </c>
      <c r="L6058" t="s">
        <v>17</v>
      </c>
      <c r="M6058" t="s">
        <v>31</v>
      </c>
    </row>
    <row r="6059" spans="1:13" x14ac:dyDescent="0.3">
      <c r="A6059" t="s">
        <v>6823</v>
      </c>
      <c r="C6059" t="s">
        <v>6671</v>
      </c>
      <c r="D6059">
        <v>3</v>
      </c>
      <c r="E6059" s="1">
        <v>4439</v>
      </c>
      <c r="G6059" t="s">
        <v>34</v>
      </c>
      <c r="H6059" t="s">
        <v>6143</v>
      </c>
      <c r="I6059" t="s">
        <v>6195</v>
      </c>
      <c r="J6059" t="s">
        <v>1250</v>
      </c>
      <c r="K6059" t="s">
        <v>24</v>
      </c>
      <c r="L6059" t="s">
        <v>25</v>
      </c>
      <c r="M6059" t="s">
        <v>6146</v>
      </c>
    </row>
    <row r="6060" spans="1:13" x14ac:dyDescent="0.3">
      <c r="A6060" t="s">
        <v>14921</v>
      </c>
      <c r="C6060" t="s">
        <v>14716</v>
      </c>
      <c r="D6060">
        <v>4</v>
      </c>
      <c r="E6060" s="1">
        <v>17810</v>
      </c>
      <c r="G6060" t="s">
        <v>34</v>
      </c>
      <c r="H6060" t="s">
        <v>6143</v>
      </c>
      <c r="I6060" t="s">
        <v>14922</v>
      </c>
      <c r="J6060" t="s">
        <v>300</v>
      </c>
      <c r="K6060" t="s">
        <v>24</v>
      </c>
      <c r="L6060" t="s">
        <v>25</v>
      </c>
      <c r="M6060" t="s">
        <v>6146</v>
      </c>
    </row>
    <row r="6061" spans="1:13" x14ac:dyDescent="0.3">
      <c r="A6061" t="s">
        <v>28719</v>
      </c>
      <c r="C6061" t="s">
        <v>28715</v>
      </c>
      <c r="D6061">
        <v>14</v>
      </c>
      <c r="E6061" s="1">
        <v>749976</v>
      </c>
      <c r="G6061" t="s">
        <v>111</v>
      </c>
      <c r="H6061" t="s">
        <v>28720</v>
      </c>
      <c r="I6061" t="s">
        <v>22</v>
      </c>
      <c r="J6061" t="s">
        <v>23</v>
      </c>
      <c r="K6061" t="s">
        <v>24</v>
      </c>
      <c r="L6061" t="s">
        <v>25</v>
      </c>
      <c r="M6061" t="s">
        <v>120</v>
      </c>
    </row>
    <row r="6062" spans="1:13" x14ac:dyDescent="0.3">
      <c r="A6062" t="s">
        <v>32836</v>
      </c>
      <c r="C6062" t="s">
        <v>32581</v>
      </c>
      <c r="D6062">
        <v>7</v>
      </c>
      <c r="E6062" s="1">
        <v>8777</v>
      </c>
      <c r="G6062" t="s">
        <v>34</v>
      </c>
      <c r="H6062" t="s">
        <v>6143</v>
      </c>
      <c r="I6062" t="s">
        <v>32837</v>
      </c>
      <c r="J6062" t="s">
        <v>70</v>
      </c>
      <c r="K6062" t="s">
        <v>24</v>
      </c>
      <c r="L6062" t="s">
        <v>25</v>
      </c>
      <c r="M6062" t="s">
        <v>6146</v>
      </c>
    </row>
    <row r="6063" spans="1:13" x14ac:dyDescent="0.3">
      <c r="A6063" t="s">
        <v>24447</v>
      </c>
      <c r="C6063" t="s">
        <v>24414</v>
      </c>
      <c r="D6063">
        <v>12</v>
      </c>
      <c r="E6063" s="1">
        <v>1250</v>
      </c>
      <c r="G6063" t="s">
        <v>21</v>
      </c>
      <c r="H6063" t="s">
        <v>970</v>
      </c>
      <c r="I6063" t="s">
        <v>1413</v>
      </c>
      <c r="J6063" t="s">
        <v>22</v>
      </c>
      <c r="K6063" t="s">
        <v>24</v>
      </c>
      <c r="L6063" t="s">
        <v>25</v>
      </c>
      <c r="M6063" t="s">
        <v>26</v>
      </c>
    </row>
    <row r="6064" spans="1:13" x14ac:dyDescent="0.3">
      <c r="A6064" t="s">
        <v>17337</v>
      </c>
      <c r="C6064" t="s">
        <v>17339</v>
      </c>
      <c r="D6064">
        <v>13</v>
      </c>
      <c r="E6064" s="1">
        <v>158902</v>
      </c>
      <c r="G6064" t="s">
        <v>34</v>
      </c>
      <c r="H6064" t="s">
        <v>17338</v>
      </c>
      <c r="I6064" t="s">
        <v>1608</v>
      </c>
      <c r="K6064" t="s">
        <v>1609</v>
      </c>
      <c r="L6064" t="s">
        <v>38</v>
      </c>
      <c r="M6064" t="s">
        <v>75</v>
      </c>
    </row>
    <row r="6065" spans="1:13" x14ac:dyDescent="0.3">
      <c r="A6065" t="s">
        <v>20273</v>
      </c>
      <c r="C6065" t="s">
        <v>20121</v>
      </c>
      <c r="D6065">
        <v>4</v>
      </c>
      <c r="E6065" s="1">
        <v>17245</v>
      </c>
      <c r="G6065" t="s">
        <v>34</v>
      </c>
      <c r="H6065" t="s">
        <v>6143</v>
      </c>
      <c r="I6065" t="s">
        <v>20274</v>
      </c>
      <c r="J6065" t="s">
        <v>288</v>
      </c>
      <c r="K6065" t="s">
        <v>24</v>
      </c>
      <c r="L6065" t="s">
        <v>25</v>
      </c>
      <c r="M6065" t="s">
        <v>6146</v>
      </c>
    </row>
    <row r="6066" spans="1:13" x14ac:dyDescent="0.3">
      <c r="A6066" t="s">
        <v>21022</v>
      </c>
      <c r="C6066" t="s">
        <v>20950</v>
      </c>
      <c r="D6066">
        <v>2</v>
      </c>
      <c r="E6066" s="1">
        <v>13362</v>
      </c>
      <c r="G6066" t="s">
        <v>34</v>
      </c>
      <c r="H6066" t="s">
        <v>6143</v>
      </c>
      <c r="I6066" t="s">
        <v>21023</v>
      </c>
      <c r="J6066" t="s">
        <v>17995</v>
      </c>
      <c r="K6066" t="s">
        <v>24</v>
      </c>
      <c r="L6066" t="s">
        <v>25</v>
      </c>
      <c r="M6066" t="s">
        <v>6146</v>
      </c>
    </row>
    <row r="6067" spans="1:13" x14ac:dyDescent="0.3">
      <c r="A6067" t="s">
        <v>14494</v>
      </c>
      <c r="C6067" t="s">
        <v>14108</v>
      </c>
      <c r="D6067">
        <v>7</v>
      </c>
      <c r="E6067" s="1">
        <v>5104</v>
      </c>
      <c r="G6067" t="s">
        <v>34</v>
      </c>
      <c r="H6067" t="s">
        <v>6143</v>
      </c>
      <c r="I6067" t="s">
        <v>14495</v>
      </c>
      <c r="J6067" t="s">
        <v>433</v>
      </c>
      <c r="K6067" t="s">
        <v>24</v>
      </c>
      <c r="L6067" t="s">
        <v>25</v>
      </c>
      <c r="M6067" t="s">
        <v>6146</v>
      </c>
    </row>
    <row r="6068" spans="1:13" x14ac:dyDescent="0.3">
      <c r="A6068" t="s">
        <v>13961</v>
      </c>
      <c r="C6068" t="s">
        <v>13456</v>
      </c>
      <c r="D6068">
        <v>7</v>
      </c>
      <c r="E6068" s="1">
        <v>23400</v>
      </c>
      <c r="G6068" t="s">
        <v>34</v>
      </c>
      <c r="H6068" t="s">
        <v>6143</v>
      </c>
      <c r="I6068" t="s">
        <v>13962</v>
      </c>
      <c r="J6068" t="s">
        <v>30</v>
      </c>
      <c r="K6068" t="s">
        <v>24</v>
      </c>
      <c r="L6068" t="s">
        <v>25</v>
      </c>
      <c r="M6068" t="s">
        <v>6146</v>
      </c>
    </row>
    <row r="6069" spans="1:13" x14ac:dyDescent="0.3">
      <c r="A6069" t="s">
        <v>32898</v>
      </c>
      <c r="C6069" t="s">
        <v>32581</v>
      </c>
      <c r="D6069">
        <v>7</v>
      </c>
      <c r="E6069" s="1">
        <v>19077</v>
      </c>
      <c r="G6069" t="s">
        <v>34</v>
      </c>
      <c r="H6069" t="s">
        <v>6143</v>
      </c>
      <c r="I6069" t="s">
        <v>2420</v>
      </c>
      <c r="J6069" t="s">
        <v>70</v>
      </c>
      <c r="K6069" t="s">
        <v>24</v>
      </c>
      <c r="L6069" t="s">
        <v>25</v>
      </c>
      <c r="M6069" t="s">
        <v>6146</v>
      </c>
    </row>
    <row r="6070" spans="1:13" x14ac:dyDescent="0.3">
      <c r="A6070" t="s">
        <v>14617</v>
      </c>
      <c r="C6070" t="s">
        <v>14619</v>
      </c>
      <c r="D6070">
        <v>12</v>
      </c>
      <c r="E6070" s="1">
        <v>35000</v>
      </c>
      <c r="G6070" t="s">
        <v>111</v>
      </c>
      <c r="H6070" t="s">
        <v>14618</v>
      </c>
      <c r="I6070" t="s">
        <v>867</v>
      </c>
      <c r="J6070" t="s">
        <v>280</v>
      </c>
      <c r="K6070" t="s">
        <v>24</v>
      </c>
      <c r="L6070" t="s">
        <v>25</v>
      </c>
      <c r="M6070" t="s">
        <v>120</v>
      </c>
    </row>
    <row r="6071" spans="1:13" x14ac:dyDescent="0.3">
      <c r="A6071" t="s">
        <v>34233</v>
      </c>
      <c r="C6071" t="s">
        <v>34224</v>
      </c>
      <c r="D6071">
        <v>12</v>
      </c>
      <c r="E6071" s="1">
        <v>4790</v>
      </c>
      <c r="G6071" t="s">
        <v>34</v>
      </c>
      <c r="H6071" t="s">
        <v>9117</v>
      </c>
      <c r="I6071" t="s">
        <v>34234</v>
      </c>
      <c r="J6071" t="s">
        <v>30</v>
      </c>
      <c r="K6071" t="s">
        <v>24</v>
      </c>
      <c r="L6071" t="s">
        <v>25</v>
      </c>
      <c r="M6071" t="s">
        <v>6146</v>
      </c>
    </row>
    <row r="6072" spans="1:13" x14ac:dyDescent="0.3">
      <c r="A6072" t="s">
        <v>33468</v>
      </c>
      <c r="C6072" t="s">
        <v>33438</v>
      </c>
      <c r="D6072">
        <v>57</v>
      </c>
      <c r="E6072" s="1">
        <v>800000</v>
      </c>
      <c r="G6072" t="s">
        <v>21</v>
      </c>
      <c r="H6072" t="s">
        <v>970</v>
      </c>
      <c r="I6072" t="s">
        <v>156</v>
      </c>
      <c r="J6072" t="s">
        <v>22</v>
      </c>
      <c r="K6072" t="s">
        <v>24</v>
      </c>
      <c r="L6072" t="s">
        <v>25</v>
      </c>
      <c r="M6072" t="s">
        <v>26</v>
      </c>
    </row>
    <row r="6073" spans="1:13" x14ac:dyDescent="0.3">
      <c r="A6073" t="s">
        <v>4113</v>
      </c>
      <c r="C6073" t="s">
        <v>3657</v>
      </c>
      <c r="D6073">
        <v>22</v>
      </c>
      <c r="E6073" s="1">
        <v>748234</v>
      </c>
      <c r="G6073" t="s">
        <v>111</v>
      </c>
      <c r="H6073" t="s">
        <v>4114</v>
      </c>
      <c r="I6073" t="s">
        <v>548</v>
      </c>
      <c r="J6073" t="s">
        <v>137</v>
      </c>
      <c r="K6073" t="s">
        <v>24</v>
      </c>
      <c r="L6073" t="s">
        <v>25</v>
      </c>
      <c r="M6073" t="s">
        <v>120</v>
      </c>
    </row>
    <row r="6074" spans="1:13" x14ac:dyDescent="0.3">
      <c r="A6074" t="s">
        <v>17569</v>
      </c>
      <c r="C6074" t="s">
        <v>17445</v>
      </c>
      <c r="D6074">
        <v>16</v>
      </c>
      <c r="E6074" s="1">
        <v>3875</v>
      </c>
      <c r="G6074" t="s">
        <v>34</v>
      </c>
      <c r="H6074" t="s">
        <v>6143</v>
      </c>
      <c r="I6074" t="s">
        <v>14993</v>
      </c>
      <c r="J6074" t="s">
        <v>662</v>
      </c>
      <c r="K6074" t="s">
        <v>24</v>
      </c>
      <c r="L6074" t="s">
        <v>25</v>
      </c>
      <c r="M6074" t="s">
        <v>6146</v>
      </c>
    </row>
    <row r="6075" spans="1:13" x14ac:dyDescent="0.3">
      <c r="A6075" t="s">
        <v>2219</v>
      </c>
      <c r="C6075" t="s">
        <v>1852</v>
      </c>
      <c r="D6075">
        <v>12</v>
      </c>
      <c r="E6075" s="1">
        <v>1452255</v>
      </c>
      <c r="G6075" t="s">
        <v>13</v>
      </c>
      <c r="H6075" t="s">
        <v>2220</v>
      </c>
      <c r="I6075" t="s">
        <v>359</v>
      </c>
      <c r="K6075" t="s">
        <v>189</v>
      </c>
      <c r="L6075" t="s">
        <v>44</v>
      </c>
      <c r="M6075" t="s">
        <v>101</v>
      </c>
    </row>
    <row r="6076" spans="1:13" x14ac:dyDescent="0.3">
      <c r="A6076" t="s">
        <v>15168</v>
      </c>
      <c r="C6076" t="s">
        <v>15008</v>
      </c>
      <c r="D6076">
        <v>4</v>
      </c>
      <c r="E6076" s="1">
        <v>4704</v>
      </c>
      <c r="G6076" t="s">
        <v>34</v>
      </c>
      <c r="H6076" t="s">
        <v>6143</v>
      </c>
      <c r="I6076" t="s">
        <v>15169</v>
      </c>
      <c r="J6076" t="s">
        <v>761</v>
      </c>
      <c r="K6076" t="s">
        <v>24</v>
      </c>
      <c r="L6076" t="s">
        <v>25</v>
      </c>
      <c r="M6076" t="s">
        <v>6146</v>
      </c>
    </row>
    <row r="6077" spans="1:13" x14ac:dyDescent="0.3">
      <c r="A6077" t="s">
        <v>9850</v>
      </c>
      <c r="C6077" t="s">
        <v>22837</v>
      </c>
      <c r="D6077">
        <v>10</v>
      </c>
      <c r="E6077" s="1">
        <v>996500</v>
      </c>
      <c r="G6077" t="s">
        <v>364</v>
      </c>
      <c r="H6077" t="s">
        <v>23077</v>
      </c>
      <c r="I6077" t="s">
        <v>2294</v>
      </c>
      <c r="K6077" t="s">
        <v>1450</v>
      </c>
      <c r="L6077" t="s">
        <v>44</v>
      </c>
      <c r="M6077" t="s">
        <v>4169</v>
      </c>
    </row>
    <row r="6078" spans="1:13" x14ac:dyDescent="0.3">
      <c r="A6078" t="s">
        <v>9850</v>
      </c>
      <c r="C6078" t="s">
        <v>9547</v>
      </c>
      <c r="D6078">
        <v>25</v>
      </c>
      <c r="E6078" s="1">
        <v>750000</v>
      </c>
      <c r="G6078" t="s">
        <v>34</v>
      </c>
      <c r="H6078" t="s">
        <v>9851</v>
      </c>
      <c r="I6078" t="s">
        <v>2294</v>
      </c>
      <c r="K6078" t="s">
        <v>1450</v>
      </c>
      <c r="L6078" t="s">
        <v>44</v>
      </c>
      <c r="M6078" t="s">
        <v>75</v>
      </c>
    </row>
    <row r="6079" spans="1:13" x14ac:dyDescent="0.3">
      <c r="A6079" t="s">
        <v>14107</v>
      </c>
      <c r="C6079" t="s">
        <v>14674</v>
      </c>
      <c r="D6079">
        <v>12</v>
      </c>
      <c r="E6079" s="1">
        <v>74107</v>
      </c>
      <c r="G6079" t="s">
        <v>34</v>
      </c>
      <c r="H6079" t="s">
        <v>13081</v>
      </c>
      <c r="I6079" t="s">
        <v>14109</v>
      </c>
      <c r="J6079" t="s">
        <v>3285</v>
      </c>
      <c r="K6079" t="s">
        <v>24</v>
      </c>
      <c r="L6079" t="s">
        <v>25</v>
      </c>
      <c r="M6079" t="s">
        <v>6146</v>
      </c>
    </row>
    <row r="6080" spans="1:13" x14ac:dyDescent="0.3">
      <c r="A6080" t="s">
        <v>14107</v>
      </c>
      <c r="C6080" t="s">
        <v>14108</v>
      </c>
      <c r="D6080">
        <v>12</v>
      </c>
      <c r="E6080" s="1">
        <v>6468</v>
      </c>
      <c r="G6080" t="s">
        <v>34</v>
      </c>
      <c r="H6080" t="s">
        <v>14029</v>
      </c>
      <c r="I6080" t="s">
        <v>14109</v>
      </c>
      <c r="J6080" t="s">
        <v>3285</v>
      </c>
      <c r="K6080" t="s">
        <v>24</v>
      </c>
      <c r="L6080" t="s">
        <v>25</v>
      </c>
      <c r="M6080" t="s">
        <v>6146</v>
      </c>
    </row>
    <row r="6081" spans="1:13" x14ac:dyDescent="0.3">
      <c r="A6081" t="s">
        <v>10879</v>
      </c>
      <c r="C6081" t="s">
        <v>22248</v>
      </c>
      <c r="D6081">
        <v>2</v>
      </c>
      <c r="E6081" s="1">
        <v>25000</v>
      </c>
      <c r="G6081" t="s">
        <v>21</v>
      </c>
      <c r="H6081" t="s">
        <v>68</v>
      </c>
      <c r="I6081" t="s">
        <v>1684</v>
      </c>
      <c r="J6081" t="s">
        <v>22</v>
      </c>
      <c r="K6081" t="s">
        <v>24</v>
      </c>
      <c r="L6081" t="s">
        <v>25</v>
      </c>
      <c r="M6081" t="s">
        <v>26</v>
      </c>
    </row>
    <row r="6082" spans="1:13" x14ac:dyDescent="0.3">
      <c r="A6082" t="s">
        <v>10879</v>
      </c>
      <c r="C6082" t="s">
        <v>10589</v>
      </c>
      <c r="D6082">
        <v>1</v>
      </c>
      <c r="E6082" s="1">
        <v>10000</v>
      </c>
      <c r="G6082" t="s">
        <v>21</v>
      </c>
      <c r="H6082" t="s">
        <v>970</v>
      </c>
      <c r="I6082" t="s">
        <v>1684</v>
      </c>
      <c r="J6082" t="s">
        <v>22</v>
      </c>
      <c r="K6082" t="s">
        <v>24</v>
      </c>
      <c r="L6082" t="s">
        <v>25</v>
      </c>
      <c r="M6082" t="s">
        <v>26</v>
      </c>
    </row>
    <row r="6083" spans="1:13" x14ac:dyDescent="0.3">
      <c r="A6083" t="s">
        <v>13893</v>
      </c>
      <c r="C6083" t="s">
        <v>13456</v>
      </c>
      <c r="D6083">
        <v>7</v>
      </c>
      <c r="E6083" s="1">
        <v>18358</v>
      </c>
      <c r="G6083" t="s">
        <v>34</v>
      </c>
      <c r="H6083" t="s">
        <v>6143</v>
      </c>
      <c r="I6083" t="s">
        <v>13894</v>
      </c>
      <c r="J6083" t="s">
        <v>30</v>
      </c>
      <c r="K6083" t="s">
        <v>24</v>
      </c>
      <c r="L6083" t="s">
        <v>25</v>
      </c>
      <c r="M6083" t="s">
        <v>6146</v>
      </c>
    </row>
    <row r="6084" spans="1:13" x14ac:dyDescent="0.3">
      <c r="A6084" t="s">
        <v>19963</v>
      </c>
      <c r="C6084" t="s">
        <v>19936</v>
      </c>
      <c r="D6084">
        <v>5</v>
      </c>
      <c r="E6084" s="1">
        <v>6790</v>
      </c>
      <c r="G6084" t="s">
        <v>34</v>
      </c>
      <c r="H6084" t="s">
        <v>6143</v>
      </c>
      <c r="I6084" t="s">
        <v>13894</v>
      </c>
      <c r="J6084" t="s">
        <v>9844</v>
      </c>
      <c r="K6084" t="s">
        <v>24</v>
      </c>
      <c r="L6084" t="s">
        <v>25</v>
      </c>
      <c r="M6084" t="s">
        <v>6146</v>
      </c>
    </row>
    <row r="6085" spans="1:13" x14ac:dyDescent="0.3">
      <c r="A6085" t="s">
        <v>2667</v>
      </c>
      <c r="C6085" t="s">
        <v>2269</v>
      </c>
      <c r="D6085">
        <v>36</v>
      </c>
      <c r="E6085" s="1">
        <v>1706709</v>
      </c>
      <c r="G6085" t="s">
        <v>364</v>
      </c>
      <c r="H6085" t="s">
        <v>2668</v>
      </c>
      <c r="I6085" t="s">
        <v>49</v>
      </c>
      <c r="J6085" t="s">
        <v>50</v>
      </c>
      <c r="K6085" t="s">
        <v>51</v>
      </c>
      <c r="L6085" t="s">
        <v>44</v>
      </c>
      <c r="M6085" t="s">
        <v>39</v>
      </c>
    </row>
    <row r="6086" spans="1:13" x14ac:dyDescent="0.3">
      <c r="A6086" t="s">
        <v>21534</v>
      </c>
      <c r="C6086" t="s">
        <v>21173</v>
      </c>
      <c r="D6086">
        <v>14</v>
      </c>
      <c r="E6086" s="1">
        <v>150000</v>
      </c>
      <c r="G6086" t="s">
        <v>111</v>
      </c>
      <c r="H6086" t="s">
        <v>21535</v>
      </c>
      <c r="I6086" t="s">
        <v>1368</v>
      </c>
      <c r="J6086" t="s">
        <v>732</v>
      </c>
      <c r="K6086" t="s">
        <v>24</v>
      </c>
      <c r="L6086" t="s">
        <v>25</v>
      </c>
      <c r="M6086" t="s">
        <v>120</v>
      </c>
    </row>
    <row r="6087" spans="1:13" x14ac:dyDescent="0.3">
      <c r="A6087" t="s">
        <v>11888</v>
      </c>
      <c r="C6087" t="s">
        <v>12314</v>
      </c>
      <c r="D6087">
        <v>53</v>
      </c>
      <c r="E6087" s="1">
        <v>3995209</v>
      </c>
      <c r="G6087" t="s">
        <v>48</v>
      </c>
      <c r="H6087" t="s">
        <v>12427</v>
      </c>
      <c r="I6087" t="s">
        <v>11890</v>
      </c>
      <c r="J6087" t="s">
        <v>11891</v>
      </c>
      <c r="K6087" t="s">
        <v>2145</v>
      </c>
      <c r="L6087" t="s">
        <v>38</v>
      </c>
      <c r="M6087" t="s">
        <v>190</v>
      </c>
    </row>
    <row r="6088" spans="1:13" x14ac:dyDescent="0.3">
      <c r="A6088" t="s">
        <v>11888</v>
      </c>
      <c r="C6088" t="s">
        <v>11813</v>
      </c>
      <c r="D6088">
        <v>49</v>
      </c>
      <c r="E6088" s="1">
        <v>472857</v>
      </c>
      <c r="G6088" t="s">
        <v>48</v>
      </c>
      <c r="H6088" t="s">
        <v>11889</v>
      </c>
      <c r="I6088" t="s">
        <v>11890</v>
      </c>
      <c r="J6088" t="s">
        <v>11891</v>
      </c>
      <c r="K6088" t="s">
        <v>2145</v>
      </c>
      <c r="L6088" t="s">
        <v>38</v>
      </c>
      <c r="M6088" t="s">
        <v>190</v>
      </c>
    </row>
    <row r="6089" spans="1:13" x14ac:dyDescent="0.3">
      <c r="A6089" t="s">
        <v>2013</v>
      </c>
      <c r="C6089" t="s">
        <v>1852</v>
      </c>
      <c r="D6089">
        <v>12</v>
      </c>
      <c r="E6089" s="1">
        <v>90000</v>
      </c>
      <c r="G6089" t="s">
        <v>13</v>
      </c>
      <c r="H6089" t="s">
        <v>2014</v>
      </c>
      <c r="I6089" t="s">
        <v>793</v>
      </c>
      <c r="J6089" t="s">
        <v>718</v>
      </c>
      <c r="K6089" t="s">
        <v>51</v>
      </c>
      <c r="L6089" t="s">
        <v>17</v>
      </c>
      <c r="M6089" t="s">
        <v>105</v>
      </c>
    </row>
    <row r="6090" spans="1:13" x14ac:dyDescent="0.3">
      <c r="A6090" t="s">
        <v>1985</v>
      </c>
      <c r="C6090" t="s">
        <v>1852</v>
      </c>
      <c r="D6090">
        <v>1</v>
      </c>
      <c r="E6090" s="1">
        <v>201260</v>
      </c>
      <c r="G6090" t="s">
        <v>34</v>
      </c>
      <c r="H6090" t="s">
        <v>1986</v>
      </c>
      <c r="I6090" t="s">
        <v>1987</v>
      </c>
      <c r="J6090" t="s">
        <v>1322</v>
      </c>
      <c r="K6090" t="s">
        <v>51</v>
      </c>
      <c r="L6090" t="s">
        <v>44</v>
      </c>
      <c r="M6090" t="s">
        <v>39</v>
      </c>
    </row>
    <row r="6091" spans="1:13" x14ac:dyDescent="0.3">
      <c r="A6091" t="s">
        <v>1100</v>
      </c>
      <c r="C6091" t="s">
        <v>979</v>
      </c>
      <c r="D6091">
        <v>24</v>
      </c>
      <c r="E6091" s="1">
        <v>1192970</v>
      </c>
      <c r="G6091" t="s">
        <v>571</v>
      </c>
      <c r="H6091" t="s">
        <v>1101</v>
      </c>
      <c r="I6091" t="s">
        <v>50</v>
      </c>
      <c r="J6091" t="s">
        <v>50</v>
      </c>
      <c r="K6091" t="s">
        <v>51</v>
      </c>
      <c r="L6091" t="s">
        <v>44</v>
      </c>
      <c r="M6091" t="s">
        <v>615</v>
      </c>
    </row>
    <row r="6092" spans="1:13" x14ac:dyDescent="0.3">
      <c r="A6092" t="s">
        <v>7949</v>
      </c>
      <c r="C6092" t="s">
        <v>10083</v>
      </c>
      <c r="D6092">
        <v>19</v>
      </c>
      <c r="E6092" s="1">
        <v>100000</v>
      </c>
      <c r="G6092" t="s">
        <v>13</v>
      </c>
      <c r="H6092" t="s">
        <v>10220</v>
      </c>
      <c r="I6092" t="s">
        <v>7951</v>
      </c>
      <c r="K6092" t="s">
        <v>51</v>
      </c>
      <c r="L6092" t="s">
        <v>17</v>
      </c>
      <c r="M6092" t="s">
        <v>450</v>
      </c>
    </row>
    <row r="6093" spans="1:13" x14ac:dyDescent="0.3">
      <c r="A6093" t="s">
        <v>7949</v>
      </c>
      <c r="C6093" t="s">
        <v>7634</v>
      </c>
      <c r="D6093">
        <v>37</v>
      </c>
      <c r="E6093" s="1">
        <v>100000</v>
      </c>
      <c r="G6093" t="s">
        <v>13</v>
      </c>
      <c r="H6093" t="s">
        <v>7950</v>
      </c>
      <c r="I6093" t="s">
        <v>7951</v>
      </c>
      <c r="K6093" t="s">
        <v>51</v>
      </c>
      <c r="L6093" t="s">
        <v>17</v>
      </c>
      <c r="M6093" t="s">
        <v>450</v>
      </c>
    </row>
    <row r="6094" spans="1:13" x14ac:dyDescent="0.3">
      <c r="A6094" t="s">
        <v>11355</v>
      </c>
      <c r="C6094" t="s">
        <v>27925</v>
      </c>
      <c r="D6094">
        <v>58</v>
      </c>
      <c r="E6094" s="1">
        <v>3009309</v>
      </c>
      <c r="G6094" t="s">
        <v>48</v>
      </c>
      <c r="H6094" t="s">
        <v>15788</v>
      </c>
      <c r="I6094" t="s">
        <v>7942</v>
      </c>
      <c r="J6094" t="s">
        <v>7943</v>
      </c>
      <c r="K6094" t="s">
        <v>645</v>
      </c>
      <c r="L6094" t="s">
        <v>170</v>
      </c>
      <c r="M6094" t="s">
        <v>190</v>
      </c>
    </row>
    <row r="6095" spans="1:13" x14ac:dyDescent="0.3">
      <c r="A6095" t="s">
        <v>11355</v>
      </c>
      <c r="C6095" t="s">
        <v>27925</v>
      </c>
      <c r="D6095">
        <v>18</v>
      </c>
      <c r="E6095" s="1">
        <v>958518</v>
      </c>
      <c r="G6095" t="s">
        <v>48</v>
      </c>
      <c r="H6095" t="s">
        <v>28175</v>
      </c>
      <c r="I6095" t="s">
        <v>7942</v>
      </c>
      <c r="J6095" t="s">
        <v>7943</v>
      </c>
      <c r="K6095" t="s">
        <v>645</v>
      </c>
      <c r="L6095" t="s">
        <v>170</v>
      </c>
      <c r="M6095" t="s">
        <v>190</v>
      </c>
    </row>
    <row r="6096" spans="1:13" x14ac:dyDescent="0.3">
      <c r="A6096" t="s">
        <v>11355</v>
      </c>
      <c r="C6096" t="s">
        <v>30364</v>
      </c>
      <c r="D6096">
        <v>33</v>
      </c>
      <c r="E6096" s="1">
        <v>900360</v>
      </c>
      <c r="G6096" t="s">
        <v>34</v>
      </c>
      <c r="H6096" t="s">
        <v>30522</v>
      </c>
      <c r="I6096" t="s">
        <v>7942</v>
      </c>
      <c r="J6096" t="s">
        <v>7943</v>
      </c>
      <c r="K6096" t="s">
        <v>645</v>
      </c>
      <c r="L6096" t="s">
        <v>38</v>
      </c>
      <c r="M6096" t="s">
        <v>740</v>
      </c>
    </row>
    <row r="6097" spans="1:13" x14ac:dyDescent="0.3">
      <c r="A6097" t="s">
        <v>11355</v>
      </c>
      <c r="C6097" t="s">
        <v>21907</v>
      </c>
      <c r="D6097">
        <v>8</v>
      </c>
      <c r="E6097" s="1">
        <v>150000</v>
      </c>
      <c r="G6097" t="s">
        <v>48</v>
      </c>
      <c r="H6097" t="s">
        <v>21981</v>
      </c>
      <c r="I6097" t="s">
        <v>7942</v>
      </c>
      <c r="J6097" t="s">
        <v>7943</v>
      </c>
      <c r="K6097" t="s">
        <v>645</v>
      </c>
      <c r="L6097" t="s">
        <v>17</v>
      </c>
      <c r="M6097" t="s">
        <v>190</v>
      </c>
    </row>
    <row r="6098" spans="1:13" x14ac:dyDescent="0.3">
      <c r="A6098" t="s">
        <v>11355</v>
      </c>
      <c r="C6098" t="s">
        <v>22209</v>
      </c>
      <c r="D6098">
        <v>19</v>
      </c>
      <c r="E6098" s="1">
        <v>769516</v>
      </c>
      <c r="G6098" t="s">
        <v>13</v>
      </c>
      <c r="H6098" t="s">
        <v>22223</v>
      </c>
      <c r="I6098" t="s">
        <v>7942</v>
      </c>
      <c r="J6098" t="s">
        <v>7943</v>
      </c>
      <c r="K6098" t="s">
        <v>645</v>
      </c>
      <c r="L6098" t="s">
        <v>17</v>
      </c>
      <c r="M6098" t="s">
        <v>450</v>
      </c>
    </row>
    <row r="6099" spans="1:13" x14ac:dyDescent="0.3">
      <c r="A6099" t="s">
        <v>11355</v>
      </c>
      <c r="C6099" t="s">
        <v>15737</v>
      </c>
      <c r="D6099">
        <v>61</v>
      </c>
      <c r="E6099" s="1">
        <v>1300038</v>
      </c>
      <c r="G6099" t="s">
        <v>48</v>
      </c>
      <c r="H6099" t="s">
        <v>15788</v>
      </c>
      <c r="I6099" t="s">
        <v>7942</v>
      </c>
      <c r="J6099" t="s">
        <v>7943</v>
      </c>
      <c r="K6099" t="s">
        <v>645</v>
      </c>
      <c r="L6099" t="s">
        <v>170</v>
      </c>
      <c r="M6099" t="s">
        <v>190</v>
      </c>
    </row>
    <row r="6100" spans="1:13" x14ac:dyDescent="0.3">
      <c r="A6100" t="s">
        <v>11355</v>
      </c>
      <c r="C6100" t="s">
        <v>12673</v>
      </c>
      <c r="D6100">
        <v>58</v>
      </c>
      <c r="E6100" s="1">
        <v>13859833</v>
      </c>
      <c r="G6100" t="s">
        <v>48</v>
      </c>
      <c r="H6100" t="s">
        <v>12798</v>
      </c>
      <c r="I6100" t="s">
        <v>7942</v>
      </c>
      <c r="J6100" t="s">
        <v>7943</v>
      </c>
      <c r="K6100" t="s">
        <v>645</v>
      </c>
      <c r="L6100" t="s">
        <v>38</v>
      </c>
      <c r="M6100" t="s">
        <v>190</v>
      </c>
    </row>
    <row r="6101" spans="1:13" x14ac:dyDescent="0.3">
      <c r="A6101" t="s">
        <v>11355</v>
      </c>
      <c r="C6101" t="s">
        <v>11317</v>
      </c>
      <c r="D6101">
        <v>31</v>
      </c>
      <c r="E6101" s="1">
        <v>765692</v>
      </c>
      <c r="G6101" t="s">
        <v>48</v>
      </c>
      <c r="H6101" t="s">
        <v>11356</v>
      </c>
      <c r="I6101" t="s">
        <v>7942</v>
      </c>
      <c r="J6101" t="s">
        <v>7943</v>
      </c>
      <c r="K6101" t="s">
        <v>645</v>
      </c>
      <c r="L6101" t="s">
        <v>170</v>
      </c>
      <c r="M6101" t="s">
        <v>190</v>
      </c>
    </row>
    <row r="6102" spans="1:13" x14ac:dyDescent="0.3">
      <c r="A6102" t="s">
        <v>11355</v>
      </c>
      <c r="C6102" t="s">
        <v>35205</v>
      </c>
      <c r="D6102">
        <v>19</v>
      </c>
      <c r="E6102" s="1">
        <v>100000</v>
      </c>
      <c r="G6102" t="s">
        <v>13</v>
      </c>
      <c r="H6102" t="s">
        <v>35392</v>
      </c>
      <c r="I6102" t="s">
        <v>7942</v>
      </c>
      <c r="J6102" t="s">
        <v>7943</v>
      </c>
      <c r="K6102" t="s">
        <v>645</v>
      </c>
      <c r="L6102" t="s">
        <v>17</v>
      </c>
      <c r="M6102" t="s">
        <v>450</v>
      </c>
    </row>
    <row r="6103" spans="1:13" x14ac:dyDescent="0.3">
      <c r="A6103" t="s">
        <v>33977</v>
      </c>
      <c r="C6103" t="s">
        <v>33755</v>
      </c>
      <c r="D6103">
        <v>18</v>
      </c>
      <c r="E6103" s="1">
        <v>100000</v>
      </c>
      <c r="G6103" t="s">
        <v>13</v>
      </c>
      <c r="H6103" t="s">
        <v>33978</v>
      </c>
      <c r="I6103" t="s">
        <v>21404</v>
      </c>
      <c r="K6103" t="s">
        <v>1181</v>
      </c>
      <c r="L6103" t="s">
        <v>17</v>
      </c>
      <c r="M6103" t="s">
        <v>450</v>
      </c>
    </row>
    <row r="6104" spans="1:13" x14ac:dyDescent="0.3">
      <c r="A6104" t="s">
        <v>16330</v>
      </c>
      <c r="C6104" t="s">
        <v>22024</v>
      </c>
      <c r="D6104">
        <v>49</v>
      </c>
      <c r="E6104" s="1">
        <v>2000000</v>
      </c>
      <c r="G6104" t="s">
        <v>111</v>
      </c>
      <c r="H6104" t="s">
        <v>21930</v>
      </c>
      <c r="I6104" t="s">
        <v>15370</v>
      </c>
      <c r="J6104" t="s">
        <v>119</v>
      </c>
      <c r="K6104" t="s">
        <v>24</v>
      </c>
      <c r="L6104" t="s">
        <v>25</v>
      </c>
      <c r="M6104" t="s">
        <v>120</v>
      </c>
    </row>
    <row r="6105" spans="1:13" x14ac:dyDescent="0.3">
      <c r="A6105" t="s">
        <v>16330</v>
      </c>
      <c r="C6105" t="s">
        <v>16236</v>
      </c>
      <c r="D6105">
        <v>27</v>
      </c>
      <c r="E6105" s="1">
        <v>1257526</v>
      </c>
      <c r="G6105" t="s">
        <v>111</v>
      </c>
      <c r="H6105" t="s">
        <v>16331</v>
      </c>
      <c r="I6105" t="s">
        <v>15370</v>
      </c>
      <c r="J6105" t="s">
        <v>119</v>
      </c>
      <c r="K6105" t="s">
        <v>24</v>
      </c>
      <c r="L6105" t="s">
        <v>25</v>
      </c>
      <c r="M6105" t="s">
        <v>120</v>
      </c>
    </row>
    <row r="6106" spans="1:13" x14ac:dyDescent="0.3">
      <c r="A6106" t="s">
        <v>736</v>
      </c>
      <c r="C6106" t="s">
        <v>597</v>
      </c>
      <c r="D6106">
        <v>25</v>
      </c>
      <c r="E6106" s="1">
        <v>55000</v>
      </c>
      <c r="G6106" t="s">
        <v>48</v>
      </c>
      <c r="H6106" t="s">
        <v>737</v>
      </c>
      <c r="I6106" t="s">
        <v>731</v>
      </c>
      <c r="J6106" t="s">
        <v>732</v>
      </c>
      <c r="K6106" t="s">
        <v>24</v>
      </c>
      <c r="L6106" t="s">
        <v>170</v>
      </c>
      <c r="M6106" t="s">
        <v>354</v>
      </c>
    </row>
    <row r="6107" spans="1:13" x14ac:dyDescent="0.3">
      <c r="A6107" t="s">
        <v>33047</v>
      </c>
      <c r="C6107" t="s">
        <v>32581</v>
      </c>
      <c r="D6107">
        <v>7</v>
      </c>
      <c r="E6107" s="1">
        <v>8058</v>
      </c>
      <c r="G6107" t="s">
        <v>34</v>
      </c>
      <c r="H6107" t="s">
        <v>6143</v>
      </c>
      <c r="I6107" t="s">
        <v>6560</v>
      </c>
      <c r="J6107" t="s">
        <v>70</v>
      </c>
      <c r="K6107" t="s">
        <v>24</v>
      </c>
      <c r="L6107" t="s">
        <v>25</v>
      </c>
      <c r="M6107" t="s">
        <v>6146</v>
      </c>
    </row>
    <row r="6108" spans="1:13" x14ac:dyDescent="0.3">
      <c r="A6108" t="s">
        <v>6559</v>
      </c>
      <c r="C6108" t="s">
        <v>6536</v>
      </c>
      <c r="D6108">
        <v>3</v>
      </c>
      <c r="E6108" s="1">
        <v>6910</v>
      </c>
      <c r="G6108" t="s">
        <v>34</v>
      </c>
      <c r="H6108" t="s">
        <v>6143</v>
      </c>
      <c r="I6108" t="s">
        <v>6560</v>
      </c>
      <c r="J6108" t="s">
        <v>3285</v>
      </c>
      <c r="K6108" t="s">
        <v>24</v>
      </c>
      <c r="L6108" t="s">
        <v>25</v>
      </c>
      <c r="M6108" t="s">
        <v>6146</v>
      </c>
    </row>
    <row r="6109" spans="1:13" x14ac:dyDescent="0.3">
      <c r="A6109" t="s">
        <v>13799</v>
      </c>
      <c r="C6109" t="s">
        <v>13456</v>
      </c>
      <c r="D6109">
        <v>7</v>
      </c>
      <c r="E6109" s="1">
        <v>18358</v>
      </c>
      <c r="G6109" t="s">
        <v>34</v>
      </c>
      <c r="H6109" t="s">
        <v>6143</v>
      </c>
      <c r="I6109" t="s">
        <v>13800</v>
      </c>
      <c r="J6109" t="s">
        <v>30</v>
      </c>
      <c r="K6109" t="s">
        <v>24</v>
      </c>
      <c r="L6109" t="s">
        <v>25</v>
      </c>
      <c r="M6109" t="s">
        <v>6146</v>
      </c>
    </row>
    <row r="6110" spans="1:13" x14ac:dyDescent="0.3">
      <c r="A6110" t="s">
        <v>18674</v>
      </c>
      <c r="C6110" t="s">
        <v>18470</v>
      </c>
      <c r="D6110">
        <v>4</v>
      </c>
      <c r="E6110" s="1">
        <v>7829</v>
      </c>
      <c r="G6110" t="s">
        <v>34</v>
      </c>
      <c r="H6110" t="s">
        <v>6143</v>
      </c>
      <c r="I6110" t="s">
        <v>18675</v>
      </c>
      <c r="J6110" t="s">
        <v>3203</v>
      </c>
      <c r="K6110" t="s">
        <v>24</v>
      </c>
      <c r="L6110" t="s">
        <v>25</v>
      </c>
      <c r="M6110" t="s">
        <v>6146</v>
      </c>
    </row>
    <row r="6111" spans="1:13" x14ac:dyDescent="0.3">
      <c r="A6111" t="s">
        <v>17463</v>
      </c>
      <c r="C6111" t="s">
        <v>17445</v>
      </c>
      <c r="D6111">
        <v>16</v>
      </c>
      <c r="E6111" s="1">
        <v>33090</v>
      </c>
      <c r="G6111" t="s">
        <v>34</v>
      </c>
      <c r="H6111" t="s">
        <v>6143</v>
      </c>
      <c r="I6111" t="s">
        <v>17464</v>
      </c>
      <c r="J6111" t="s">
        <v>662</v>
      </c>
      <c r="K6111" t="s">
        <v>24</v>
      </c>
      <c r="L6111" t="s">
        <v>25</v>
      </c>
      <c r="M6111" t="s">
        <v>6146</v>
      </c>
    </row>
    <row r="6112" spans="1:13" x14ac:dyDescent="0.3">
      <c r="A6112" t="s">
        <v>31762</v>
      </c>
      <c r="C6112" t="s">
        <v>31728</v>
      </c>
      <c r="D6112">
        <v>6</v>
      </c>
      <c r="E6112" s="1">
        <v>18358</v>
      </c>
      <c r="G6112" t="s">
        <v>34</v>
      </c>
      <c r="H6112" t="s">
        <v>6143</v>
      </c>
      <c r="I6112" t="s">
        <v>31763</v>
      </c>
      <c r="J6112" t="s">
        <v>165</v>
      </c>
      <c r="K6112" t="s">
        <v>24</v>
      </c>
      <c r="L6112" t="s">
        <v>25</v>
      </c>
      <c r="M6112" t="s">
        <v>6146</v>
      </c>
    </row>
    <row r="6113" spans="1:13" x14ac:dyDescent="0.3">
      <c r="A6113" t="s">
        <v>31372</v>
      </c>
      <c r="C6113" t="s">
        <v>31300</v>
      </c>
      <c r="D6113">
        <v>5</v>
      </c>
      <c r="E6113" s="1">
        <v>19146</v>
      </c>
      <c r="G6113" t="s">
        <v>34</v>
      </c>
      <c r="H6113" t="s">
        <v>6143</v>
      </c>
      <c r="I6113" t="s">
        <v>31373</v>
      </c>
      <c r="J6113" t="s">
        <v>137</v>
      </c>
      <c r="K6113" t="s">
        <v>24</v>
      </c>
      <c r="L6113" t="s">
        <v>25</v>
      </c>
      <c r="M6113" t="s">
        <v>6146</v>
      </c>
    </row>
    <row r="6114" spans="1:13" x14ac:dyDescent="0.3">
      <c r="A6114" t="s">
        <v>18539</v>
      </c>
      <c r="C6114" t="s">
        <v>18470</v>
      </c>
      <c r="D6114">
        <v>2</v>
      </c>
      <c r="E6114" s="1">
        <v>33240</v>
      </c>
      <c r="G6114" t="s">
        <v>34</v>
      </c>
      <c r="H6114" t="s">
        <v>6143</v>
      </c>
      <c r="I6114" t="s">
        <v>18533</v>
      </c>
      <c r="J6114" t="s">
        <v>372</v>
      </c>
      <c r="K6114" t="s">
        <v>24</v>
      </c>
      <c r="L6114" t="s">
        <v>25</v>
      </c>
      <c r="M6114" t="s">
        <v>6146</v>
      </c>
    </row>
    <row r="6115" spans="1:13" x14ac:dyDescent="0.3">
      <c r="A6115" t="s">
        <v>18539</v>
      </c>
      <c r="C6115" t="s">
        <v>18470</v>
      </c>
      <c r="D6115">
        <v>2</v>
      </c>
      <c r="E6115" s="1">
        <v>18303</v>
      </c>
      <c r="G6115" t="s">
        <v>34</v>
      </c>
      <c r="H6115" t="s">
        <v>6143</v>
      </c>
      <c r="I6115" t="s">
        <v>18533</v>
      </c>
      <c r="J6115" t="s">
        <v>372</v>
      </c>
      <c r="K6115" t="s">
        <v>24</v>
      </c>
      <c r="L6115" t="s">
        <v>25</v>
      </c>
      <c r="M6115" t="s">
        <v>6146</v>
      </c>
    </row>
    <row r="6116" spans="1:13" x14ac:dyDescent="0.3">
      <c r="A6116" t="s">
        <v>19177</v>
      </c>
      <c r="C6116" t="s">
        <v>19032</v>
      </c>
      <c r="D6116">
        <v>4</v>
      </c>
      <c r="E6116" s="1">
        <v>26370</v>
      </c>
      <c r="G6116" t="s">
        <v>34</v>
      </c>
      <c r="H6116" t="s">
        <v>6143</v>
      </c>
      <c r="I6116" t="s">
        <v>6708</v>
      </c>
      <c r="J6116" t="s">
        <v>236</v>
      </c>
      <c r="K6116" t="s">
        <v>24</v>
      </c>
      <c r="L6116" t="s">
        <v>25</v>
      </c>
      <c r="M6116" t="s">
        <v>6146</v>
      </c>
    </row>
    <row r="6117" spans="1:13" x14ac:dyDescent="0.3">
      <c r="A6117" t="s">
        <v>6874</v>
      </c>
      <c r="C6117" t="s">
        <v>31728</v>
      </c>
      <c r="D6117">
        <v>6</v>
      </c>
      <c r="E6117" s="1">
        <v>8058</v>
      </c>
      <c r="G6117" t="s">
        <v>34</v>
      </c>
      <c r="H6117" t="s">
        <v>6143</v>
      </c>
      <c r="I6117" t="s">
        <v>26007</v>
      </c>
      <c r="J6117" t="s">
        <v>165</v>
      </c>
      <c r="K6117" t="s">
        <v>24</v>
      </c>
      <c r="L6117" t="s">
        <v>25</v>
      </c>
      <c r="M6117" t="s">
        <v>6146</v>
      </c>
    </row>
    <row r="6118" spans="1:13" x14ac:dyDescent="0.3">
      <c r="A6118" t="s">
        <v>6874</v>
      </c>
      <c r="C6118" t="s">
        <v>6671</v>
      </c>
      <c r="D6118">
        <v>3</v>
      </c>
      <c r="E6118" s="1">
        <v>6764</v>
      </c>
      <c r="G6118" t="s">
        <v>34</v>
      </c>
      <c r="H6118" t="s">
        <v>6143</v>
      </c>
      <c r="I6118" t="s">
        <v>6875</v>
      </c>
      <c r="J6118" t="s">
        <v>1250</v>
      </c>
      <c r="K6118" t="s">
        <v>24</v>
      </c>
      <c r="L6118" t="s">
        <v>25</v>
      </c>
      <c r="M6118" t="s">
        <v>6146</v>
      </c>
    </row>
    <row r="6119" spans="1:13" x14ac:dyDescent="0.3">
      <c r="A6119" t="s">
        <v>6874</v>
      </c>
      <c r="C6119" t="s">
        <v>36619</v>
      </c>
      <c r="D6119">
        <v>4</v>
      </c>
      <c r="E6119" s="1">
        <v>36300</v>
      </c>
      <c r="G6119" t="s">
        <v>34</v>
      </c>
      <c r="H6119" t="s">
        <v>6143</v>
      </c>
      <c r="I6119" t="s">
        <v>7490</v>
      </c>
      <c r="J6119" t="s">
        <v>422</v>
      </c>
      <c r="K6119" t="s">
        <v>24</v>
      </c>
      <c r="L6119" t="s">
        <v>25</v>
      </c>
      <c r="M6119" t="s">
        <v>6146</v>
      </c>
    </row>
    <row r="6120" spans="1:13" x14ac:dyDescent="0.3">
      <c r="A6120" t="s">
        <v>24555</v>
      </c>
      <c r="C6120" t="s">
        <v>24500</v>
      </c>
      <c r="D6120">
        <v>13</v>
      </c>
      <c r="E6120" s="1">
        <v>21000</v>
      </c>
      <c r="G6120" t="s">
        <v>34</v>
      </c>
      <c r="H6120" t="s">
        <v>18250</v>
      </c>
      <c r="I6120" t="s">
        <v>7490</v>
      </c>
      <c r="J6120" t="s">
        <v>422</v>
      </c>
      <c r="K6120" t="s">
        <v>24</v>
      </c>
      <c r="L6120" t="s">
        <v>25</v>
      </c>
      <c r="M6120" t="s">
        <v>6146</v>
      </c>
    </row>
    <row r="6121" spans="1:13" x14ac:dyDescent="0.3">
      <c r="A6121" t="s">
        <v>24555</v>
      </c>
      <c r="C6121" t="s">
        <v>33173</v>
      </c>
      <c r="D6121">
        <v>6</v>
      </c>
      <c r="E6121" s="1">
        <v>177013</v>
      </c>
      <c r="G6121" t="s">
        <v>34</v>
      </c>
      <c r="H6121" t="s">
        <v>6143</v>
      </c>
      <c r="I6121" t="s">
        <v>7490</v>
      </c>
      <c r="J6121" t="s">
        <v>422</v>
      </c>
      <c r="K6121" t="s">
        <v>24</v>
      </c>
      <c r="L6121" t="s">
        <v>25</v>
      </c>
      <c r="M6121" t="s">
        <v>6146</v>
      </c>
    </row>
    <row r="6122" spans="1:13" x14ac:dyDescent="0.3">
      <c r="A6122" t="s">
        <v>26103</v>
      </c>
      <c r="C6122" t="s">
        <v>26519</v>
      </c>
      <c r="D6122">
        <v>5</v>
      </c>
      <c r="E6122" s="1">
        <v>4995</v>
      </c>
      <c r="G6122" t="s">
        <v>34</v>
      </c>
      <c r="H6122" t="s">
        <v>6143</v>
      </c>
      <c r="I6122" t="s">
        <v>26007</v>
      </c>
      <c r="J6122" t="s">
        <v>2347</v>
      </c>
      <c r="K6122" t="s">
        <v>24</v>
      </c>
      <c r="L6122" t="s">
        <v>25</v>
      </c>
      <c r="M6122" t="s">
        <v>6146</v>
      </c>
    </row>
    <row r="6123" spans="1:13" x14ac:dyDescent="0.3">
      <c r="A6123" t="s">
        <v>26103</v>
      </c>
      <c r="C6123" t="s">
        <v>25932</v>
      </c>
      <c r="D6123">
        <v>2</v>
      </c>
      <c r="E6123" s="1">
        <v>10695</v>
      </c>
      <c r="G6123" t="s">
        <v>34</v>
      </c>
      <c r="H6123" t="s">
        <v>6143</v>
      </c>
      <c r="I6123" t="s">
        <v>26007</v>
      </c>
      <c r="J6123" t="s">
        <v>700</v>
      </c>
      <c r="K6123" t="s">
        <v>24</v>
      </c>
      <c r="L6123" t="s">
        <v>25</v>
      </c>
      <c r="M6123" t="s">
        <v>6146</v>
      </c>
    </row>
    <row r="6124" spans="1:13" x14ac:dyDescent="0.3">
      <c r="A6124" t="s">
        <v>20947</v>
      </c>
      <c r="C6124" t="s">
        <v>20542</v>
      </c>
      <c r="D6124">
        <v>3</v>
      </c>
      <c r="E6124" s="1">
        <v>5362</v>
      </c>
      <c r="G6124" t="s">
        <v>34</v>
      </c>
      <c r="H6124" t="s">
        <v>6143</v>
      </c>
      <c r="I6124" t="s">
        <v>20948</v>
      </c>
      <c r="J6124" t="s">
        <v>627</v>
      </c>
      <c r="K6124" t="s">
        <v>24</v>
      </c>
      <c r="L6124" t="s">
        <v>25</v>
      </c>
      <c r="M6124" t="s">
        <v>6146</v>
      </c>
    </row>
    <row r="6125" spans="1:13" x14ac:dyDescent="0.3">
      <c r="A6125" t="s">
        <v>36883</v>
      </c>
      <c r="C6125" t="s">
        <v>36834</v>
      </c>
      <c r="D6125">
        <v>12</v>
      </c>
      <c r="E6125" s="1">
        <v>100000</v>
      </c>
      <c r="G6125" t="s">
        <v>13</v>
      </c>
      <c r="H6125" t="s">
        <v>36884</v>
      </c>
      <c r="I6125" t="s">
        <v>412</v>
      </c>
      <c r="J6125" t="s">
        <v>165</v>
      </c>
      <c r="K6125" t="s">
        <v>24</v>
      </c>
      <c r="L6125" t="s">
        <v>17</v>
      </c>
      <c r="M6125" t="s">
        <v>450</v>
      </c>
    </row>
    <row r="6126" spans="1:13" x14ac:dyDescent="0.3">
      <c r="A6126" t="s">
        <v>21432</v>
      </c>
      <c r="C6126" t="s">
        <v>22837</v>
      </c>
      <c r="D6126">
        <v>49</v>
      </c>
      <c r="E6126" s="1">
        <v>2249152</v>
      </c>
      <c r="G6126" t="s">
        <v>13</v>
      </c>
      <c r="H6126" t="s">
        <v>22966</v>
      </c>
      <c r="I6126" t="s">
        <v>21434</v>
      </c>
      <c r="K6126" t="s">
        <v>247</v>
      </c>
      <c r="L6126" t="s">
        <v>17</v>
      </c>
      <c r="M6126" t="s">
        <v>66</v>
      </c>
    </row>
    <row r="6127" spans="1:13" x14ac:dyDescent="0.3">
      <c r="A6127" t="s">
        <v>21432</v>
      </c>
      <c r="C6127" t="s">
        <v>22837</v>
      </c>
      <c r="D6127">
        <v>42</v>
      </c>
      <c r="E6127" s="1">
        <v>1871607</v>
      </c>
      <c r="G6127" t="s">
        <v>13</v>
      </c>
      <c r="H6127" t="s">
        <v>23027</v>
      </c>
      <c r="I6127" t="s">
        <v>21434</v>
      </c>
      <c r="K6127" t="s">
        <v>247</v>
      </c>
      <c r="L6127" t="s">
        <v>17</v>
      </c>
      <c r="M6127" t="s">
        <v>12599</v>
      </c>
    </row>
    <row r="6128" spans="1:13" x14ac:dyDescent="0.3">
      <c r="A6128" t="s">
        <v>21432</v>
      </c>
      <c r="C6128" t="s">
        <v>21173</v>
      </c>
      <c r="D6128">
        <v>62</v>
      </c>
      <c r="E6128" s="1">
        <v>898637</v>
      </c>
      <c r="G6128" t="s">
        <v>48</v>
      </c>
      <c r="H6128" t="s">
        <v>21433</v>
      </c>
      <c r="I6128" t="s">
        <v>21434</v>
      </c>
      <c r="K6128" t="s">
        <v>247</v>
      </c>
      <c r="L6128" t="s">
        <v>17</v>
      </c>
      <c r="M6128" t="s">
        <v>190</v>
      </c>
    </row>
    <row r="6129" spans="1:13" x14ac:dyDescent="0.3">
      <c r="A6129" t="s">
        <v>20275</v>
      </c>
      <c r="C6129" t="s">
        <v>20121</v>
      </c>
      <c r="D6129">
        <v>4</v>
      </c>
      <c r="E6129" s="1">
        <v>11010</v>
      </c>
      <c r="G6129" t="s">
        <v>34</v>
      </c>
      <c r="H6129" t="s">
        <v>6143</v>
      </c>
      <c r="I6129" t="s">
        <v>20276</v>
      </c>
      <c r="J6129" t="s">
        <v>288</v>
      </c>
      <c r="K6129" t="s">
        <v>24</v>
      </c>
      <c r="L6129" t="s">
        <v>25</v>
      </c>
      <c r="M6129" t="s">
        <v>6146</v>
      </c>
    </row>
    <row r="6130" spans="1:13" x14ac:dyDescent="0.3">
      <c r="A6130" t="s">
        <v>3860</v>
      </c>
      <c r="C6130" t="s">
        <v>3657</v>
      </c>
      <c r="D6130">
        <v>52</v>
      </c>
      <c r="E6130" s="1">
        <v>8176966</v>
      </c>
      <c r="G6130" t="s">
        <v>13</v>
      </c>
      <c r="H6130" t="s">
        <v>3861</v>
      </c>
      <c r="I6130" t="s">
        <v>3862</v>
      </c>
      <c r="J6130" t="s">
        <v>3863</v>
      </c>
      <c r="K6130" t="s">
        <v>645</v>
      </c>
      <c r="L6130" t="s">
        <v>38</v>
      </c>
      <c r="M6130" t="s">
        <v>66</v>
      </c>
    </row>
    <row r="6131" spans="1:13" x14ac:dyDescent="0.3">
      <c r="A6131" t="s">
        <v>26655</v>
      </c>
      <c r="C6131" t="s">
        <v>26519</v>
      </c>
      <c r="D6131">
        <v>5</v>
      </c>
      <c r="E6131" s="1">
        <v>11610</v>
      </c>
      <c r="G6131" t="s">
        <v>34</v>
      </c>
      <c r="H6131" t="s">
        <v>6143</v>
      </c>
      <c r="I6131" t="s">
        <v>21000</v>
      </c>
      <c r="J6131" t="s">
        <v>2347</v>
      </c>
      <c r="K6131" t="s">
        <v>24</v>
      </c>
      <c r="L6131" t="s">
        <v>25</v>
      </c>
      <c r="M6131" t="s">
        <v>6146</v>
      </c>
    </row>
    <row r="6132" spans="1:13" x14ac:dyDescent="0.3">
      <c r="A6132" t="s">
        <v>26655</v>
      </c>
      <c r="C6132" t="s">
        <v>32274</v>
      </c>
      <c r="D6132">
        <v>2</v>
      </c>
      <c r="E6132" s="1">
        <v>17050</v>
      </c>
      <c r="G6132" t="s">
        <v>34</v>
      </c>
      <c r="H6132" t="s">
        <v>6143</v>
      </c>
      <c r="I6132" t="s">
        <v>13137</v>
      </c>
      <c r="J6132" t="s">
        <v>3026</v>
      </c>
      <c r="K6132" t="s">
        <v>24</v>
      </c>
      <c r="L6132" t="s">
        <v>25</v>
      </c>
      <c r="M6132" t="s">
        <v>6146</v>
      </c>
    </row>
    <row r="6133" spans="1:13" x14ac:dyDescent="0.3">
      <c r="A6133" t="s">
        <v>14246</v>
      </c>
      <c r="C6133" t="s">
        <v>14108</v>
      </c>
      <c r="D6133">
        <v>7</v>
      </c>
      <c r="E6133" s="1">
        <v>4354</v>
      </c>
      <c r="G6133" t="s">
        <v>34</v>
      </c>
      <c r="H6133" t="s">
        <v>6143</v>
      </c>
      <c r="I6133" t="s">
        <v>14247</v>
      </c>
      <c r="J6133" t="s">
        <v>433</v>
      </c>
      <c r="K6133" t="s">
        <v>24</v>
      </c>
      <c r="L6133" t="s">
        <v>25</v>
      </c>
      <c r="M6133" t="s">
        <v>6146</v>
      </c>
    </row>
    <row r="6134" spans="1:13" x14ac:dyDescent="0.3">
      <c r="A6134" t="s">
        <v>7330</v>
      </c>
      <c r="C6134" t="s">
        <v>6985</v>
      </c>
      <c r="D6134">
        <v>4</v>
      </c>
      <c r="E6134" s="1">
        <v>17115</v>
      </c>
      <c r="G6134" t="s">
        <v>34</v>
      </c>
      <c r="H6134" t="s">
        <v>6143</v>
      </c>
      <c r="I6134" t="s">
        <v>7331</v>
      </c>
      <c r="J6134" t="s">
        <v>6105</v>
      </c>
      <c r="K6134" t="s">
        <v>24</v>
      </c>
      <c r="L6134" t="s">
        <v>25</v>
      </c>
      <c r="M6134" t="s">
        <v>6146</v>
      </c>
    </row>
    <row r="6135" spans="1:13" x14ac:dyDescent="0.3">
      <c r="A6135" t="s">
        <v>19377</v>
      </c>
      <c r="C6135" t="s">
        <v>19247</v>
      </c>
      <c r="D6135">
        <v>3</v>
      </c>
      <c r="E6135" s="1">
        <v>11058</v>
      </c>
      <c r="G6135" t="s">
        <v>34</v>
      </c>
      <c r="H6135" t="s">
        <v>6143</v>
      </c>
      <c r="I6135" t="s">
        <v>19378</v>
      </c>
      <c r="J6135" t="s">
        <v>10460</v>
      </c>
      <c r="K6135" t="s">
        <v>24</v>
      </c>
      <c r="L6135" t="s">
        <v>25</v>
      </c>
      <c r="M6135" t="s">
        <v>6146</v>
      </c>
    </row>
    <row r="6136" spans="1:13" x14ac:dyDescent="0.3">
      <c r="A6136" t="s">
        <v>19768</v>
      </c>
      <c r="C6136" t="s">
        <v>19404</v>
      </c>
      <c r="D6136">
        <v>6</v>
      </c>
      <c r="E6136" s="1">
        <v>7360</v>
      </c>
      <c r="G6136" t="s">
        <v>34</v>
      </c>
      <c r="H6136" t="s">
        <v>6143</v>
      </c>
      <c r="I6136" t="s">
        <v>19769</v>
      </c>
      <c r="J6136" t="s">
        <v>280</v>
      </c>
      <c r="K6136" t="s">
        <v>24</v>
      </c>
      <c r="L6136" t="s">
        <v>25</v>
      </c>
      <c r="M6136" t="s">
        <v>6146</v>
      </c>
    </row>
    <row r="6137" spans="1:13" x14ac:dyDescent="0.3">
      <c r="A6137" t="s">
        <v>8050</v>
      </c>
      <c r="C6137" t="s">
        <v>7634</v>
      </c>
      <c r="D6137">
        <v>12</v>
      </c>
      <c r="E6137" s="1">
        <v>49747</v>
      </c>
      <c r="G6137" t="s">
        <v>111</v>
      </c>
      <c r="H6137" t="s">
        <v>8051</v>
      </c>
      <c r="I6137" t="s">
        <v>4835</v>
      </c>
      <c r="J6137" t="s">
        <v>311</v>
      </c>
      <c r="K6137" t="s">
        <v>24</v>
      </c>
      <c r="L6137" t="s">
        <v>25</v>
      </c>
      <c r="M6137" t="s">
        <v>232</v>
      </c>
    </row>
    <row r="6138" spans="1:13" x14ac:dyDescent="0.3">
      <c r="A6138" t="s">
        <v>6760</v>
      </c>
      <c r="C6138" t="s">
        <v>6671</v>
      </c>
      <c r="D6138">
        <v>3</v>
      </c>
      <c r="E6138" s="1">
        <v>17063</v>
      </c>
      <c r="G6138" t="s">
        <v>34</v>
      </c>
      <c r="H6138" t="s">
        <v>6143</v>
      </c>
      <c r="I6138" t="s">
        <v>6761</v>
      </c>
      <c r="J6138" t="s">
        <v>1250</v>
      </c>
      <c r="K6138" t="s">
        <v>24</v>
      </c>
      <c r="L6138" t="s">
        <v>25</v>
      </c>
      <c r="M6138" t="s">
        <v>6146</v>
      </c>
    </row>
    <row r="6139" spans="1:13" x14ac:dyDescent="0.3">
      <c r="A6139" t="s">
        <v>7015</v>
      </c>
      <c r="C6139" t="s">
        <v>6985</v>
      </c>
      <c r="D6139">
        <v>60</v>
      </c>
      <c r="E6139" s="1">
        <v>20000000</v>
      </c>
      <c r="G6139" t="s">
        <v>111</v>
      </c>
      <c r="H6139" t="s">
        <v>7016</v>
      </c>
      <c r="I6139" t="s">
        <v>1053</v>
      </c>
      <c r="J6139" t="s">
        <v>175</v>
      </c>
      <c r="K6139" t="s">
        <v>24</v>
      </c>
      <c r="L6139" t="s">
        <v>25</v>
      </c>
      <c r="M6139" t="s">
        <v>87</v>
      </c>
    </row>
    <row r="6140" spans="1:13" x14ac:dyDescent="0.3">
      <c r="A6140" t="s">
        <v>25715</v>
      </c>
      <c r="C6140" t="s">
        <v>25665</v>
      </c>
      <c r="D6140">
        <v>12</v>
      </c>
      <c r="E6140" s="1">
        <v>5000</v>
      </c>
      <c r="G6140" t="s">
        <v>111</v>
      </c>
      <c r="H6140" t="s">
        <v>25716</v>
      </c>
      <c r="I6140" t="s">
        <v>156</v>
      </c>
      <c r="J6140" t="s">
        <v>22</v>
      </c>
      <c r="K6140" t="s">
        <v>24</v>
      </c>
      <c r="L6140" t="s">
        <v>25</v>
      </c>
      <c r="M6140" t="s">
        <v>6109</v>
      </c>
    </row>
    <row r="6141" spans="1:13" x14ac:dyDescent="0.3">
      <c r="A6141" t="s">
        <v>25715</v>
      </c>
      <c r="C6141" t="s">
        <v>36394</v>
      </c>
      <c r="D6141">
        <v>12</v>
      </c>
      <c r="E6141" s="1">
        <v>1750</v>
      </c>
      <c r="G6141" t="s">
        <v>111</v>
      </c>
      <c r="H6141" t="s">
        <v>6121</v>
      </c>
      <c r="I6141" t="s">
        <v>156</v>
      </c>
      <c r="J6141" t="s">
        <v>22</v>
      </c>
      <c r="K6141" t="s">
        <v>24</v>
      </c>
      <c r="L6141" t="s">
        <v>25</v>
      </c>
      <c r="M6141" t="s">
        <v>6109</v>
      </c>
    </row>
    <row r="6142" spans="1:13" x14ac:dyDescent="0.3">
      <c r="A6142" t="s">
        <v>3376</v>
      </c>
      <c r="C6142" t="s">
        <v>2957</v>
      </c>
      <c r="D6142">
        <v>4</v>
      </c>
      <c r="E6142" s="1">
        <v>27600</v>
      </c>
      <c r="G6142" t="s">
        <v>69</v>
      </c>
      <c r="H6142" t="s">
        <v>3377</v>
      </c>
      <c r="I6142" t="s">
        <v>104</v>
      </c>
      <c r="K6142" t="s">
        <v>189</v>
      </c>
      <c r="L6142" t="s">
        <v>17</v>
      </c>
      <c r="M6142" t="s">
        <v>39</v>
      </c>
    </row>
    <row r="6143" spans="1:13" x14ac:dyDescent="0.3">
      <c r="A6143" t="s">
        <v>1291</v>
      </c>
      <c r="C6143" t="s">
        <v>1275</v>
      </c>
      <c r="D6143">
        <v>4</v>
      </c>
      <c r="E6143" s="1">
        <v>50200</v>
      </c>
      <c r="G6143" t="s">
        <v>13</v>
      </c>
      <c r="H6143" t="s">
        <v>1292</v>
      </c>
      <c r="I6143" t="s">
        <v>147</v>
      </c>
      <c r="J6143" t="s">
        <v>1293</v>
      </c>
      <c r="K6143" t="s">
        <v>609</v>
      </c>
      <c r="L6143" t="s">
        <v>17</v>
      </c>
      <c r="M6143" t="s">
        <v>105</v>
      </c>
    </row>
    <row r="6144" spans="1:13" x14ac:dyDescent="0.3">
      <c r="A6144" t="s">
        <v>22488</v>
      </c>
      <c r="C6144" t="s">
        <v>22248</v>
      </c>
      <c r="D6144">
        <v>1</v>
      </c>
      <c r="E6144" s="1">
        <v>20000</v>
      </c>
      <c r="G6144" t="s">
        <v>21</v>
      </c>
      <c r="H6144" t="s">
        <v>68</v>
      </c>
      <c r="I6144" t="s">
        <v>22</v>
      </c>
      <c r="J6144" t="s">
        <v>23</v>
      </c>
      <c r="K6144" t="s">
        <v>24</v>
      </c>
      <c r="L6144" t="s">
        <v>25</v>
      </c>
      <c r="M6144" t="s">
        <v>26</v>
      </c>
    </row>
    <row r="6145" spans="1:13" x14ac:dyDescent="0.3">
      <c r="A6145" t="s">
        <v>32636</v>
      </c>
      <c r="C6145" t="s">
        <v>32581</v>
      </c>
      <c r="D6145">
        <v>7</v>
      </c>
      <c r="E6145" s="1">
        <v>21586</v>
      </c>
      <c r="G6145" t="s">
        <v>34</v>
      </c>
      <c r="H6145" t="s">
        <v>6143</v>
      </c>
      <c r="I6145" t="s">
        <v>939</v>
      </c>
      <c r="J6145" t="s">
        <v>70</v>
      </c>
      <c r="K6145" t="s">
        <v>24</v>
      </c>
      <c r="L6145" t="s">
        <v>25</v>
      </c>
      <c r="M6145" t="s">
        <v>6146</v>
      </c>
    </row>
    <row r="6146" spans="1:13" x14ac:dyDescent="0.3">
      <c r="A6146" t="s">
        <v>31937</v>
      </c>
      <c r="C6146" t="s">
        <v>31866</v>
      </c>
      <c r="D6146">
        <v>4</v>
      </c>
      <c r="E6146" s="1">
        <v>22604</v>
      </c>
      <c r="G6146" t="s">
        <v>34</v>
      </c>
      <c r="H6146" t="s">
        <v>6143</v>
      </c>
      <c r="I6146" t="s">
        <v>31938</v>
      </c>
      <c r="J6146" t="s">
        <v>732</v>
      </c>
      <c r="K6146" t="s">
        <v>24</v>
      </c>
      <c r="L6146" t="s">
        <v>25</v>
      </c>
      <c r="M6146" t="s">
        <v>6146</v>
      </c>
    </row>
    <row r="6147" spans="1:13" x14ac:dyDescent="0.3">
      <c r="A6147" t="s">
        <v>13122</v>
      </c>
      <c r="C6147" t="s">
        <v>15737</v>
      </c>
      <c r="D6147">
        <v>14</v>
      </c>
      <c r="E6147" s="1">
        <v>14880</v>
      </c>
      <c r="G6147" t="s">
        <v>34</v>
      </c>
      <c r="H6147" t="s">
        <v>9117</v>
      </c>
      <c r="I6147" t="s">
        <v>13123</v>
      </c>
      <c r="J6147" t="s">
        <v>81</v>
      </c>
      <c r="K6147" t="s">
        <v>24</v>
      </c>
      <c r="L6147" t="s">
        <v>25</v>
      </c>
      <c r="M6147" t="s">
        <v>6146</v>
      </c>
    </row>
    <row r="6148" spans="1:13" x14ac:dyDescent="0.3">
      <c r="A6148" t="s">
        <v>13122</v>
      </c>
      <c r="C6148" t="s">
        <v>12994</v>
      </c>
      <c r="D6148">
        <v>7</v>
      </c>
      <c r="E6148" s="1">
        <v>48789</v>
      </c>
      <c r="G6148" t="s">
        <v>34</v>
      </c>
      <c r="H6148" t="s">
        <v>6143</v>
      </c>
      <c r="I6148" t="s">
        <v>13123</v>
      </c>
      <c r="J6148" t="s">
        <v>81</v>
      </c>
      <c r="K6148" t="s">
        <v>24</v>
      </c>
      <c r="L6148" t="s">
        <v>25</v>
      </c>
      <c r="M6148" t="s">
        <v>6146</v>
      </c>
    </row>
    <row r="6149" spans="1:13" x14ac:dyDescent="0.3">
      <c r="A6149" t="s">
        <v>17697</v>
      </c>
      <c r="C6149" t="s">
        <v>17445</v>
      </c>
      <c r="D6149">
        <v>16</v>
      </c>
      <c r="E6149" s="1">
        <v>3925</v>
      </c>
      <c r="G6149" t="s">
        <v>34</v>
      </c>
      <c r="H6149" t="s">
        <v>6143</v>
      </c>
      <c r="I6149" t="s">
        <v>17698</v>
      </c>
      <c r="J6149" t="s">
        <v>662</v>
      </c>
      <c r="K6149" t="s">
        <v>24</v>
      </c>
      <c r="L6149" t="s">
        <v>25</v>
      </c>
      <c r="M6149" t="s">
        <v>6146</v>
      </c>
    </row>
    <row r="6150" spans="1:13" x14ac:dyDescent="0.3">
      <c r="A6150" t="s">
        <v>19860</v>
      </c>
      <c r="C6150" t="s">
        <v>19404</v>
      </c>
      <c r="D6150">
        <v>6</v>
      </c>
      <c r="E6150" s="1">
        <v>7360</v>
      </c>
      <c r="G6150" t="s">
        <v>34</v>
      </c>
      <c r="H6150" t="s">
        <v>6143</v>
      </c>
      <c r="I6150" t="s">
        <v>19861</v>
      </c>
      <c r="J6150" t="s">
        <v>280</v>
      </c>
      <c r="K6150" t="s">
        <v>24</v>
      </c>
      <c r="L6150" t="s">
        <v>25</v>
      </c>
      <c r="M6150" t="s">
        <v>6146</v>
      </c>
    </row>
    <row r="6151" spans="1:13" x14ac:dyDescent="0.3">
      <c r="A6151" t="s">
        <v>28994</v>
      </c>
      <c r="C6151" t="s">
        <v>28936</v>
      </c>
      <c r="D6151">
        <v>9</v>
      </c>
      <c r="E6151" s="1">
        <v>200000</v>
      </c>
      <c r="G6151" t="s">
        <v>34</v>
      </c>
      <c r="H6151" t="s">
        <v>28995</v>
      </c>
      <c r="I6151" t="s">
        <v>35</v>
      </c>
      <c r="J6151" t="s">
        <v>36</v>
      </c>
      <c r="K6151" t="s">
        <v>37</v>
      </c>
      <c r="L6151" t="s">
        <v>38</v>
      </c>
      <c r="M6151" t="s">
        <v>39</v>
      </c>
    </row>
    <row r="6152" spans="1:13" x14ac:dyDescent="0.3">
      <c r="A6152" t="s">
        <v>32564</v>
      </c>
      <c r="C6152" t="s">
        <v>32450</v>
      </c>
      <c r="D6152">
        <v>1</v>
      </c>
      <c r="E6152" s="1">
        <v>16382</v>
      </c>
      <c r="G6152" t="s">
        <v>34</v>
      </c>
      <c r="H6152" t="s">
        <v>6143</v>
      </c>
      <c r="I6152" t="s">
        <v>25508</v>
      </c>
      <c r="J6152" t="s">
        <v>813</v>
      </c>
      <c r="K6152" t="s">
        <v>24</v>
      </c>
      <c r="L6152" t="s">
        <v>25</v>
      </c>
      <c r="M6152" t="s">
        <v>6146</v>
      </c>
    </row>
    <row r="6153" spans="1:13" x14ac:dyDescent="0.3">
      <c r="A6153" t="s">
        <v>13603</v>
      </c>
      <c r="C6153" t="s">
        <v>13456</v>
      </c>
      <c r="D6153">
        <v>7</v>
      </c>
      <c r="E6153" s="1">
        <v>7754</v>
      </c>
      <c r="G6153" t="s">
        <v>34</v>
      </c>
      <c r="H6153" t="s">
        <v>6143</v>
      </c>
      <c r="I6153" t="s">
        <v>13604</v>
      </c>
      <c r="J6153" t="s">
        <v>30</v>
      </c>
      <c r="K6153" t="s">
        <v>24</v>
      </c>
      <c r="L6153" t="s">
        <v>25</v>
      </c>
      <c r="M6153" t="s">
        <v>6146</v>
      </c>
    </row>
    <row r="6154" spans="1:13" x14ac:dyDescent="0.3">
      <c r="A6154" t="s">
        <v>24562</v>
      </c>
      <c r="C6154" t="s">
        <v>24500</v>
      </c>
      <c r="D6154">
        <v>13</v>
      </c>
      <c r="E6154" s="1">
        <v>1500</v>
      </c>
      <c r="G6154" t="s">
        <v>34</v>
      </c>
      <c r="H6154" t="s">
        <v>18250</v>
      </c>
      <c r="I6154" t="s">
        <v>24563</v>
      </c>
      <c r="J6154" t="s">
        <v>10460</v>
      </c>
      <c r="K6154" t="s">
        <v>24</v>
      </c>
      <c r="L6154" t="s">
        <v>25</v>
      </c>
      <c r="M6154" t="s">
        <v>6146</v>
      </c>
    </row>
    <row r="6155" spans="1:13" x14ac:dyDescent="0.3">
      <c r="A6155" t="s">
        <v>24562</v>
      </c>
      <c r="C6155" t="s">
        <v>36619</v>
      </c>
      <c r="D6155">
        <v>4</v>
      </c>
      <c r="E6155" s="1">
        <v>6100</v>
      </c>
      <c r="G6155" t="s">
        <v>34</v>
      </c>
      <c r="H6155" t="s">
        <v>6143</v>
      </c>
      <c r="I6155" t="s">
        <v>24563</v>
      </c>
      <c r="J6155" t="s">
        <v>10460</v>
      </c>
      <c r="K6155" t="s">
        <v>24</v>
      </c>
      <c r="L6155" t="s">
        <v>25</v>
      </c>
      <c r="M6155" t="s">
        <v>6146</v>
      </c>
    </row>
    <row r="6156" spans="1:13" x14ac:dyDescent="0.3">
      <c r="A6156" t="s">
        <v>19392</v>
      </c>
      <c r="C6156" t="s">
        <v>19247</v>
      </c>
      <c r="D6156">
        <v>3</v>
      </c>
      <c r="E6156" s="1">
        <v>10410</v>
      </c>
      <c r="G6156" t="s">
        <v>34</v>
      </c>
      <c r="H6156" t="s">
        <v>6143</v>
      </c>
      <c r="I6156" t="s">
        <v>19393</v>
      </c>
      <c r="J6156" t="s">
        <v>10460</v>
      </c>
      <c r="K6156" t="s">
        <v>24</v>
      </c>
      <c r="L6156" t="s">
        <v>25</v>
      </c>
      <c r="M6156" t="s">
        <v>6146</v>
      </c>
    </row>
    <row r="6157" spans="1:13" x14ac:dyDescent="0.3">
      <c r="A6157" t="s">
        <v>35648</v>
      </c>
      <c r="C6157" t="s">
        <v>35627</v>
      </c>
      <c r="D6157">
        <v>6</v>
      </c>
      <c r="E6157" s="1">
        <v>25000</v>
      </c>
      <c r="G6157" t="s">
        <v>48</v>
      </c>
      <c r="H6157" t="s">
        <v>35649</v>
      </c>
      <c r="I6157" t="s">
        <v>18798</v>
      </c>
      <c r="J6157" t="s">
        <v>10460</v>
      </c>
      <c r="K6157" t="s">
        <v>24</v>
      </c>
      <c r="L6157" t="s">
        <v>38</v>
      </c>
      <c r="M6157" t="s">
        <v>190</v>
      </c>
    </row>
    <row r="6158" spans="1:13" x14ac:dyDescent="0.3">
      <c r="A6158" t="s">
        <v>1955</v>
      </c>
      <c r="C6158" t="s">
        <v>1852</v>
      </c>
      <c r="D6158">
        <v>7</v>
      </c>
      <c r="E6158" s="1">
        <v>500000</v>
      </c>
      <c r="G6158" t="s">
        <v>69</v>
      </c>
      <c r="H6158" t="s">
        <v>1956</v>
      </c>
      <c r="I6158" t="s">
        <v>22</v>
      </c>
      <c r="J6158" t="s">
        <v>23</v>
      </c>
      <c r="K6158" t="s">
        <v>24</v>
      </c>
      <c r="L6158" t="s">
        <v>17</v>
      </c>
      <c r="M6158" t="s">
        <v>39</v>
      </c>
    </row>
    <row r="6159" spans="1:13" x14ac:dyDescent="0.3">
      <c r="A6159" t="s">
        <v>1955</v>
      </c>
      <c r="C6159" t="s">
        <v>28282</v>
      </c>
      <c r="D6159">
        <v>24</v>
      </c>
      <c r="E6159" s="1">
        <v>2293618</v>
      </c>
      <c r="G6159" t="s">
        <v>34</v>
      </c>
      <c r="H6159" t="s">
        <v>28623</v>
      </c>
      <c r="I6159" t="s">
        <v>22</v>
      </c>
      <c r="J6159" t="s">
        <v>23</v>
      </c>
      <c r="K6159" t="s">
        <v>24</v>
      </c>
      <c r="L6159" t="s">
        <v>17</v>
      </c>
      <c r="M6159" t="s">
        <v>217</v>
      </c>
    </row>
    <row r="6160" spans="1:13" x14ac:dyDescent="0.3">
      <c r="A6160" t="s">
        <v>1955</v>
      </c>
      <c r="C6160" t="s">
        <v>4681</v>
      </c>
      <c r="D6160">
        <v>20</v>
      </c>
      <c r="E6160" s="1">
        <v>1321251</v>
      </c>
      <c r="G6160" t="s">
        <v>13</v>
      </c>
      <c r="H6160" t="s">
        <v>4716</v>
      </c>
      <c r="I6160" t="s">
        <v>22</v>
      </c>
      <c r="J6160" t="s">
        <v>23</v>
      </c>
      <c r="K6160" t="s">
        <v>24</v>
      </c>
      <c r="L6160" t="s">
        <v>38</v>
      </c>
      <c r="M6160" t="s">
        <v>345</v>
      </c>
    </row>
    <row r="6161" spans="1:13" x14ac:dyDescent="0.3">
      <c r="A6161" t="s">
        <v>1030</v>
      </c>
      <c r="C6161" t="s">
        <v>979</v>
      </c>
      <c r="D6161">
        <v>37</v>
      </c>
      <c r="E6161" s="1">
        <v>1485256</v>
      </c>
      <c r="G6161" t="s">
        <v>111</v>
      </c>
      <c r="H6161" t="s">
        <v>1031</v>
      </c>
      <c r="I6161" t="s">
        <v>29</v>
      </c>
      <c r="J6161" t="s">
        <v>30</v>
      </c>
      <c r="K6161" t="s">
        <v>24</v>
      </c>
      <c r="L6161" t="s">
        <v>25</v>
      </c>
      <c r="M6161" t="s">
        <v>120</v>
      </c>
    </row>
    <row r="6162" spans="1:13" x14ac:dyDescent="0.3">
      <c r="A6162" t="s">
        <v>20101</v>
      </c>
      <c r="C6162" t="s">
        <v>19936</v>
      </c>
      <c r="D6162">
        <v>5</v>
      </c>
      <c r="E6162" s="1">
        <v>6790</v>
      </c>
      <c r="G6162" t="s">
        <v>34</v>
      </c>
      <c r="H6162" t="s">
        <v>6143</v>
      </c>
      <c r="I6162" t="s">
        <v>9200</v>
      </c>
      <c r="J6162" t="s">
        <v>9844</v>
      </c>
      <c r="K6162" t="s">
        <v>24</v>
      </c>
      <c r="L6162" t="s">
        <v>25</v>
      </c>
      <c r="M6162" t="s">
        <v>6146</v>
      </c>
    </row>
    <row r="6163" spans="1:13" x14ac:dyDescent="0.3">
      <c r="A6163" t="s">
        <v>9532</v>
      </c>
      <c r="C6163" t="s">
        <v>15606</v>
      </c>
      <c r="D6163">
        <v>37</v>
      </c>
      <c r="E6163" s="1">
        <v>1769704</v>
      </c>
      <c r="G6163" t="s">
        <v>111</v>
      </c>
      <c r="H6163" t="s">
        <v>15538</v>
      </c>
      <c r="I6163" t="s">
        <v>29</v>
      </c>
      <c r="J6163" t="s">
        <v>30</v>
      </c>
      <c r="K6163" t="s">
        <v>24</v>
      </c>
      <c r="L6163" t="s">
        <v>25</v>
      </c>
      <c r="M6163" t="s">
        <v>120</v>
      </c>
    </row>
    <row r="6164" spans="1:13" x14ac:dyDescent="0.3">
      <c r="A6164" t="s">
        <v>9532</v>
      </c>
      <c r="C6164" t="s">
        <v>11613</v>
      </c>
      <c r="D6164">
        <v>39</v>
      </c>
      <c r="E6164" s="1">
        <v>841000</v>
      </c>
      <c r="G6164" t="s">
        <v>111</v>
      </c>
      <c r="H6164" t="s">
        <v>11763</v>
      </c>
      <c r="I6164" t="s">
        <v>29</v>
      </c>
      <c r="J6164" t="s">
        <v>30</v>
      </c>
      <c r="K6164" t="s">
        <v>24</v>
      </c>
      <c r="L6164" t="s">
        <v>25</v>
      </c>
      <c r="M6164" t="s">
        <v>120</v>
      </c>
    </row>
    <row r="6165" spans="1:13" x14ac:dyDescent="0.3">
      <c r="A6165" t="s">
        <v>9532</v>
      </c>
      <c r="C6165" t="s">
        <v>10589</v>
      </c>
      <c r="D6165">
        <v>20</v>
      </c>
      <c r="E6165" s="1">
        <v>185840</v>
      </c>
      <c r="G6165" t="s">
        <v>111</v>
      </c>
      <c r="H6165" t="s">
        <v>10807</v>
      </c>
      <c r="I6165" t="s">
        <v>29</v>
      </c>
      <c r="J6165" t="s">
        <v>30</v>
      </c>
      <c r="K6165" t="s">
        <v>24</v>
      </c>
      <c r="L6165" t="s">
        <v>25</v>
      </c>
      <c r="M6165" t="s">
        <v>120</v>
      </c>
    </row>
    <row r="6166" spans="1:13" x14ac:dyDescent="0.3">
      <c r="A6166" t="s">
        <v>9532</v>
      </c>
      <c r="C6166" t="s">
        <v>9396</v>
      </c>
      <c r="D6166">
        <v>5</v>
      </c>
      <c r="E6166" s="1">
        <v>100000</v>
      </c>
      <c r="G6166" t="s">
        <v>111</v>
      </c>
      <c r="H6166" t="s">
        <v>9533</v>
      </c>
      <c r="I6166" t="s">
        <v>29</v>
      </c>
      <c r="J6166" t="s">
        <v>30</v>
      </c>
      <c r="K6166" t="s">
        <v>24</v>
      </c>
      <c r="L6166" t="s">
        <v>25</v>
      </c>
      <c r="M6166" t="s">
        <v>120</v>
      </c>
    </row>
    <row r="6167" spans="1:13" x14ac:dyDescent="0.3">
      <c r="A6167" t="s">
        <v>9532</v>
      </c>
      <c r="C6167" t="s">
        <v>34542</v>
      </c>
      <c r="D6167">
        <v>24</v>
      </c>
      <c r="E6167" s="1">
        <v>346644</v>
      </c>
      <c r="G6167" t="s">
        <v>111</v>
      </c>
      <c r="H6167" t="s">
        <v>34594</v>
      </c>
      <c r="I6167" t="s">
        <v>29</v>
      </c>
      <c r="J6167" t="s">
        <v>30</v>
      </c>
      <c r="K6167" t="s">
        <v>24</v>
      </c>
      <c r="L6167" t="s">
        <v>25</v>
      </c>
      <c r="M6167" t="s">
        <v>120</v>
      </c>
    </row>
    <row r="6168" spans="1:13" x14ac:dyDescent="0.3">
      <c r="A6168" t="s">
        <v>9532</v>
      </c>
      <c r="C6168" t="s">
        <v>34224</v>
      </c>
      <c r="D6168">
        <v>22</v>
      </c>
      <c r="E6168" s="1">
        <v>951293</v>
      </c>
      <c r="G6168" t="s">
        <v>111</v>
      </c>
      <c r="H6168" t="s">
        <v>34237</v>
      </c>
      <c r="I6168" t="s">
        <v>29</v>
      </c>
      <c r="J6168" t="s">
        <v>30</v>
      </c>
      <c r="K6168" t="s">
        <v>24</v>
      </c>
      <c r="L6168" t="s">
        <v>25</v>
      </c>
      <c r="M6168" t="s">
        <v>120</v>
      </c>
    </row>
    <row r="6169" spans="1:13" x14ac:dyDescent="0.3">
      <c r="A6169" t="s">
        <v>9532</v>
      </c>
      <c r="C6169" t="s">
        <v>36143</v>
      </c>
      <c r="D6169">
        <v>40</v>
      </c>
      <c r="E6169" s="1">
        <v>3774912</v>
      </c>
      <c r="G6169" t="s">
        <v>111</v>
      </c>
      <c r="H6169" t="s">
        <v>36164</v>
      </c>
      <c r="I6169" t="s">
        <v>29</v>
      </c>
      <c r="J6169" t="s">
        <v>30</v>
      </c>
      <c r="K6169" t="s">
        <v>24</v>
      </c>
      <c r="L6169" t="s">
        <v>25</v>
      </c>
      <c r="M6169" t="s">
        <v>120</v>
      </c>
    </row>
    <row r="6170" spans="1:13" x14ac:dyDescent="0.3">
      <c r="A6170" t="s">
        <v>15293</v>
      </c>
      <c r="C6170" t="s">
        <v>24500</v>
      </c>
      <c r="D6170">
        <v>37</v>
      </c>
      <c r="E6170" s="1">
        <v>136500</v>
      </c>
      <c r="G6170" t="s">
        <v>34</v>
      </c>
      <c r="H6170" t="s">
        <v>18250</v>
      </c>
      <c r="I6170" t="s">
        <v>29</v>
      </c>
      <c r="J6170" t="s">
        <v>30</v>
      </c>
      <c r="K6170" t="s">
        <v>24</v>
      </c>
      <c r="L6170" t="s">
        <v>25</v>
      </c>
      <c r="M6170" t="s">
        <v>6146</v>
      </c>
    </row>
    <row r="6171" spans="1:13" x14ac:dyDescent="0.3">
      <c r="A6171" t="s">
        <v>15293</v>
      </c>
      <c r="C6171" t="s">
        <v>20121</v>
      </c>
      <c r="D6171">
        <v>4</v>
      </c>
      <c r="E6171" s="1">
        <v>15995</v>
      </c>
      <c r="G6171" t="s">
        <v>34</v>
      </c>
      <c r="H6171" t="s">
        <v>6143</v>
      </c>
      <c r="I6171" t="s">
        <v>29</v>
      </c>
      <c r="J6171" t="s">
        <v>288</v>
      </c>
      <c r="K6171" t="s">
        <v>24</v>
      </c>
      <c r="L6171" t="s">
        <v>25</v>
      </c>
      <c r="M6171" t="s">
        <v>6146</v>
      </c>
    </row>
    <row r="6172" spans="1:13" x14ac:dyDescent="0.3">
      <c r="A6172" t="s">
        <v>15293</v>
      </c>
      <c r="C6172" t="s">
        <v>15182</v>
      </c>
      <c r="D6172">
        <v>5</v>
      </c>
      <c r="E6172" s="1">
        <v>103550</v>
      </c>
      <c r="G6172" t="s">
        <v>34</v>
      </c>
      <c r="H6172" t="s">
        <v>6143</v>
      </c>
      <c r="I6172" t="s">
        <v>29</v>
      </c>
      <c r="J6172" t="s">
        <v>30</v>
      </c>
      <c r="K6172" t="s">
        <v>24</v>
      </c>
      <c r="L6172" t="s">
        <v>25</v>
      </c>
      <c r="M6172" t="s">
        <v>6146</v>
      </c>
    </row>
    <row r="6173" spans="1:13" x14ac:dyDescent="0.3">
      <c r="A6173" t="s">
        <v>15293</v>
      </c>
      <c r="C6173" t="s">
        <v>36666</v>
      </c>
      <c r="D6173">
        <v>5</v>
      </c>
      <c r="E6173" s="1">
        <v>160143</v>
      </c>
      <c r="G6173" t="s">
        <v>34</v>
      </c>
      <c r="H6173" t="s">
        <v>6143</v>
      </c>
      <c r="I6173" t="s">
        <v>29</v>
      </c>
      <c r="J6173" t="s">
        <v>30</v>
      </c>
      <c r="K6173" t="s">
        <v>24</v>
      </c>
      <c r="L6173" t="s">
        <v>25</v>
      </c>
      <c r="M6173" t="s">
        <v>6146</v>
      </c>
    </row>
    <row r="6174" spans="1:13" x14ac:dyDescent="0.3">
      <c r="A6174" t="s">
        <v>25465</v>
      </c>
      <c r="C6174" t="s">
        <v>25397</v>
      </c>
      <c r="D6174">
        <v>2</v>
      </c>
      <c r="E6174" s="1">
        <v>5105</v>
      </c>
      <c r="G6174" t="s">
        <v>34</v>
      </c>
      <c r="H6174" t="s">
        <v>6143</v>
      </c>
      <c r="I6174" t="s">
        <v>13121</v>
      </c>
      <c r="J6174" t="s">
        <v>1021</v>
      </c>
      <c r="K6174" t="s">
        <v>24</v>
      </c>
      <c r="L6174" t="s">
        <v>25</v>
      </c>
      <c r="M6174" t="s">
        <v>6146</v>
      </c>
    </row>
    <row r="6175" spans="1:13" x14ac:dyDescent="0.3">
      <c r="A6175" t="s">
        <v>29918</v>
      </c>
      <c r="C6175" t="s">
        <v>29553</v>
      </c>
      <c r="D6175">
        <v>18</v>
      </c>
      <c r="E6175" s="1">
        <v>100000</v>
      </c>
      <c r="G6175" t="s">
        <v>34</v>
      </c>
      <c r="H6175" t="s">
        <v>29919</v>
      </c>
      <c r="I6175" t="s">
        <v>330</v>
      </c>
      <c r="K6175" t="s">
        <v>214</v>
      </c>
      <c r="L6175" t="s">
        <v>17</v>
      </c>
      <c r="M6175" t="s">
        <v>217</v>
      </c>
    </row>
    <row r="6176" spans="1:13" x14ac:dyDescent="0.3">
      <c r="A6176" t="s">
        <v>12824</v>
      </c>
      <c r="C6176" t="s">
        <v>12803</v>
      </c>
      <c r="D6176">
        <v>64</v>
      </c>
      <c r="E6176" s="1">
        <v>2935657</v>
      </c>
      <c r="G6176" t="s">
        <v>13</v>
      </c>
      <c r="H6176" t="s">
        <v>12825</v>
      </c>
      <c r="I6176" t="s">
        <v>85</v>
      </c>
      <c r="J6176" t="s">
        <v>86</v>
      </c>
      <c r="K6176" t="s">
        <v>24</v>
      </c>
      <c r="L6176" t="s">
        <v>17</v>
      </c>
      <c r="M6176" t="s">
        <v>345</v>
      </c>
    </row>
    <row r="6177" spans="1:13" x14ac:dyDescent="0.3">
      <c r="A6177" t="s">
        <v>12824</v>
      </c>
      <c r="C6177" t="s">
        <v>36834</v>
      </c>
      <c r="D6177">
        <v>18</v>
      </c>
      <c r="E6177" s="1">
        <v>100000</v>
      </c>
      <c r="G6177" t="s">
        <v>13</v>
      </c>
      <c r="H6177" t="s">
        <v>36873</v>
      </c>
      <c r="I6177" t="s">
        <v>85</v>
      </c>
      <c r="J6177" t="s">
        <v>86</v>
      </c>
      <c r="K6177" t="s">
        <v>24</v>
      </c>
      <c r="L6177" t="s">
        <v>17</v>
      </c>
      <c r="M6177" t="s">
        <v>450</v>
      </c>
    </row>
    <row r="6178" spans="1:13" x14ac:dyDescent="0.3">
      <c r="A6178" t="s">
        <v>12824</v>
      </c>
      <c r="C6178" t="s">
        <v>36834</v>
      </c>
      <c r="D6178">
        <v>11</v>
      </c>
      <c r="E6178" s="1">
        <v>99418</v>
      </c>
      <c r="G6178" t="s">
        <v>13</v>
      </c>
      <c r="H6178" t="s">
        <v>36880</v>
      </c>
      <c r="I6178" t="s">
        <v>85</v>
      </c>
      <c r="J6178" t="s">
        <v>86</v>
      </c>
      <c r="K6178" t="s">
        <v>24</v>
      </c>
      <c r="L6178" t="s">
        <v>17</v>
      </c>
      <c r="M6178" t="s">
        <v>450</v>
      </c>
    </row>
    <row r="6179" spans="1:13" x14ac:dyDescent="0.3">
      <c r="A6179" t="s">
        <v>12824</v>
      </c>
      <c r="C6179" t="s">
        <v>35729</v>
      </c>
      <c r="D6179">
        <v>12</v>
      </c>
      <c r="E6179" s="1">
        <v>100000</v>
      </c>
      <c r="G6179" t="s">
        <v>13</v>
      </c>
      <c r="H6179" t="s">
        <v>35816</v>
      </c>
      <c r="I6179" t="s">
        <v>85</v>
      </c>
      <c r="J6179" t="s">
        <v>86</v>
      </c>
      <c r="K6179" t="s">
        <v>24</v>
      </c>
      <c r="L6179" t="s">
        <v>17</v>
      </c>
      <c r="M6179" t="s">
        <v>450</v>
      </c>
    </row>
    <row r="6180" spans="1:13" x14ac:dyDescent="0.3">
      <c r="A6180" t="s">
        <v>12824</v>
      </c>
      <c r="C6180" t="s">
        <v>35627</v>
      </c>
      <c r="D6180">
        <v>68</v>
      </c>
      <c r="E6180" s="1">
        <v>3969624</v>
      </c>
      <c r="G6180" t="s">
        <v>13</v>
      </c>
      <c r="H6180" t="s">
        <v>35640</v>
      </c>
      <c r="I6180" t="s">
        <v>85</v>
      </c>
      <c r="J6180" t="s">
        <v>86</v>
      </c>
      <c r="K6180" t="s">
        <v>24</v>
      </c>
      <c r="L6180" t="s">
        <v>38</v>
      </c>
      <c r="M6180" t="s">
        <v>345</v>
      </c>
    </row>
    <row r="6181" spans="1:13" x14ac:dyDescent="0.3">
      <c r="A6181" t="s">
        <v>25505</v>
      </c>
      <c r="C6181" t="s">
        <v>25397</v>
      </c>
      <c r="D6181">
        <v>1</v>
      </c>
      <c r="E6181" s="1">
        <v>16895</v>
      </c>
      <c r="G6181" t="s">
        <v>34</v>
      </c>
      <c r="H6181" t="s">
        <v>6143</v>
      </c>
      <c r="I6181" t="s">
        <v>25506</v>
      </c>
      <c r="J6181" t="s">
        <v>1145</v>
      </c>
      <c r="K6181" t="s">
        <v>24</v>
      </c>
      <c r="L6181" t="s">
        <v>25</v>
      </c>
      <c r="M6181" t="s">
        <v>6146</v>
      </c>
    </row>
    <row r="6182" spans="1:13" x14ac:dyDescent="0.3">
      <c r="A6182" t="s">
        <v>14842</v>
      </c>
      <c r="C6182" t="s">
        <v>14716</v>
      </c>
      <c r="D6182">
        <v>4</v>
      </c>
      <c r="E6182" s="1">
        <v>18170</v>
      </c>
      <c r="G6182" t="s">
        <v>34</v>
      </c>
      <c r="H6182" t="s">
        <v>6143</v>
      </c>
      <c r="I6182" t="s">
        <v>14843</v>
      </c>
      <c r="J6182" t="s">
        <v>300</v>
      </c>
      <c r="K6182" t="s">
        <v>24</v>
      </c>
      <c r="L6182" t="s">
        <v>25</v>
      </c>
      <c r="M6182" t="s">
        <v>6146</v>
      </c>
    </row>
    <row r="6183" spans="1:13" x14ac:dyDescent="0.3">
      <c r="A6183" t="s">
        <v>20073</v>
      </c>
      <c r="C6183" t="s">
        <v>19936</v>
      </c>
      <c r="D6183">
        <v>5</v>
      </c>
      <c r="E6183" s="1">
        <v>26370</v>
      </c>
      <c r="G6183" t="s">
        <v>34</v>
      </c>
      <c r="H6183" t="s">
        <v>6143</v>
      </c>
      <c r="I6183" t="s">
        <v>6165</v>
      </c>
      <c r="J6183" t="s">
        <v>9844</v>
      </c>
      <c r="K6183" t="s">
        <v>24</v>
      </c>
      <c r="L6183" t="s">
        <v>25</v>
      </c>
      <c r="M6183" t="s">
        <v>6146</v>
      </c>
    </row>
    <row r="6184" spans="1:13" x14ac:dyDescent="0.3">
      <c r="A6184" t="s">
        <v>12033</v>
      </c>
      <c r="C6184" t="s">
        <v>11813</v>
      </c>
      <c r="D6184">
        <v>3</v>
      </c>
      <c r="E6184" s="1">
        <v>10000</v>
      </c>
      <c r="G6184" t="s">
        <v>34</v>
      </c>
      <c r="H6184" t="s">
        <v>12022</v>
      </c>
      <c r="K6184" t="s">
        <v>2263</v>
      </c>
      <c r="L6184" t="s">
        <v>17</v>
      </c>
      <c r="M6184" t="s">
        <v>217</v>
      </c>
    </row>
    <row r="6185" spans="1:13" x14ac:dyDescent="0.3">
      <c r="A6185" t="s">
        <v>32706</v>
      </c>
      <c r="C6185" t="s">
        <v>32581</v>
      </c>
      <c r="D6185">
        <v>7</v>
      </c>
      <c r="E6185" s="1">
        <v>8058</v>
      </c>
      <c r="G6185" t="s">
        <v>34</v>
      </c>
      <c r="H6185" t="s">
        <v>6143</v>
      </c>
      <c r="I6185" t="s">
        <v>32707</v>
      </c>
      <c r="J6185" t="s">
        <v>70</v>
      </c>
      <c r="K6185" t="s">
        <v>24</v>
      </c>
      <c r="L6185" t="s">
        <v>25</v>
      </c>
      <c r="M6185" t="s">
        <v>6146</v>
      </c>
    </row>
    <row r="6186" spans="1:13" x14ac:dyDescent="0.3">
      <c r="A6186" t="s">
        <v>13349</v>
      </c>
      <c r="C6186" t="s">
        <v>12994</v>
      </c>
      <c r="D6186">
        <v>4</v>
      </c>
      <c r="E6186" s="1">
        <v>5330</v>
      </c>
      <c r="G6186" t="s">
        <v>34</v>
      </c>
      <c r="H6186" t="s">
        <v>6143</v>
      </c>
      <c r="I6186" t="s">
        <v>13350</v>
      </c>
      <c r="J6186" t="s">
        <v>9844</v>
      </c>
      <c r="K6186" t="s">
        <v>24</v>
      </c>
      <c r="L6186" t="s">
        <v>25</v>
      </c>
      <c r="M6186" t="s">
        <v>6146</v>
      </c>
    </row>
    <row r="6187" spans="1:13" x14ac:dyDescent="0.3">
      <c r="A6187" t="s">
        <v>29007</v>
      </c>
      <c r="C6187" t="s">
        <v>28936</v>
      </c>
      <c r="D6187">
        <v>17</v>
      </c>
      <c r="E6187" s="1">
        <v>717994</v>
      </c>
      <c r="G6187" t="s">
        <v>111</v>
      </c>
      <c r="H6187" t="s">
        <v>29008</v>
      </c>
      <c r="I6187" t="s">
        <v>867</v>
      </c>
      <c r="J6187" t="s">
        <v>280</v>
      </c>
      <c r="K6187" t="s">
        <v>24</v>
      </c>
      <c r="L6187" t="s">
        <v>25</v>
      </c>
      <c r="M6187" t="s">
        <v>120</v>
      </c>
    </row>
    <row r="6188" spans="1:13" x14ac:dyDescent="0.3">
      <c r="A6188" t="s">
        <v>21192</v>
      </c>
      <c r="C6188" t="s">
        <v>21173</v>
      </c>
      <c r="D6188">
        <v>22</v>
      </c>
      <c r="E6188" s="1">
        <v>3840000</v>
      </c>
      <c r="G6188" t="s">
        <v>13</v>
      </c>
      <c r="H6188" t="s">
        <v>21193</v>
      </c>
      <c r="I6188" t="s">
        <v>896</v>
      </c>
      <c r="J6188" t="s">
        <v>119</v>
      </c>
      <c r="K6188" t="s">
        <v>24</v>
      </c>
      <c r="L6188" t="s">
        <v>17</v>
      </c>
      <c r="M6188" t="s">
        <v>4753</v>
      </c>
    </row>
    <row r="6189" spans="1:13" x14ac:dyDescent="0.3">
      <c r="A6189" t="s">
        <v>29645</v>
      </c>
      <c r="C6189" t="s">
        <v>29553</v>
      </c>
      <c r="D6189">
        <v>48</v>
      </c>
      <c r="E6189" s="1">
        <v>600000</v>
      </c>
      <c r="G6189" t="s">
        <v>13</v>
      </c>
      <c r="H6189" t="s">
        <v>29646</v>
      </c>
      <c r="I6189" t="s">
        <v>9747</v>
      </c>
      <c r="K6189" t="s">
        <v>1181</v>
      </c>
      <c r="L6189" t="s">
        <v>38</v>
      </c>
      <c r="M6189" t="s">
        <v>105</v>
      </c>
    </row>
    <row r="6190" spans="1:13" x14ac:dyDescent="0.3">
      <c r="A6190" t="s">
        <v>32756</v>
      </c>
      <c r="C6190" t="s">
        <v>32581</v>
      </c>
      <c r="D6190">
        <v>7</v>
      </c>
      <c r="E6190" s="1">
        <v>8377</v>
      </c>
      <c r="G6190" t="s">
        <v>34</v>
      </c>
      <c r="H6190" t="s">
        <v>6143</v>
      </c>
      <c r="I6190" t="s">
        <v>32757</v>
      </c>
      <c r="J6190" t="s">
        <v>70</v>
      </c>
      <c r="K6190" t="s">
        <v>24</v>
      </c>
      <c r="L6190" t="s">
        <v>25</v>
      </c>
      <c r="M6190" t="s">
        <v>6146</v>
      </c>
    </row>
    <row r="6191" spans="1:13" x14ac:dyDescent="0.3">
      <c r="A6191" t="s">
        <v>33011</v>
      </c>
      <c r="C6191" t="s">
        <v>32581</v>
      </c>
      <c r="D6191">
        <v>7</v>
      </c>
      <c r="E6191" s="1">
        <v>16708</v>
      </c>
      <c r="G6191" t="s">
        <v>34</v>
      </c>
      <c r="H6191" t="s">
        <v>6143</v>
      </c>
      <c r="I6191" t="s">
        <v>33012</v>
      </c>
      <c r="J6191" t="s">
        <v>70</v>
      </c>
      <c r="K6191" t="s">
        <v>24</v>
      </c>
      <c r="L6191" t="s">
        <v>25</v>
      </c>
      <c r="M6191" t="s">
        <v>6146</v>
      </c>
    </row>
    <row r="6192" spans="1:13" x14ac:dyDescent="0.3">
      <c r="A6192" t="s">
        <v>19692</v>
      </c>
      <c r="C6192" t="s">
        <v>19404</v>
      </c>
      <c r="D6192">
        <v>6</v>
      </c>
      <c r="E6192" s="1">
        <v>14995</v>
      </c>
      <c r="G6192" t="s">
        <v>34</v>
      </c>
      <c r="H6192" t="s">
        <v>6143</v>
      </c>
      <c r="I6192" t="s">
        <v>6734</v>
      </c>
      <c r="J6192" t="s">
        <v>280</v>
      </c>
      <c r="K6192" t="s">
        <v>24</v>
      </c>
      <c r="L6192" t="s">
        <v>25</v>
      </c>
      <c r="M6192" t="s">
        <v>6146</v>
      </c>
    </row>
    <row r="6193" spans="1:13" x14ac:dyDescent="0.3">
      <c r="A6193" t="s">
        <v>19692</v>
      </c>
      <c r="C6193" t="s">
        <v>31728</v>
      </c>
      <c r="D6193">
        <v>6</v>
      </c>
      <c r="E6193" s="1">
        <v>36716</v>
      </c>
      <c r="G6193" t="s">
        <v>34</v>
      </c>
      <c r="H6193" t="s">
        <v>6143</v>
      </c>
      <c r="I6193" t="s">
        <v>6734</v>
      </c>
      <c r="J6193" t="s">
        <v>165</v>
      </c>
      <c r="K6193" t="s">
        <v>24</v>
      </c>
      <c r="L6193" t="s">
        <v>25</v>
      </c>
      <c r="M6193" t="s">
        <v>6146</v>
      </c>
    </row>
    <row r="6194" spans="1:13" x14ac:dyDescent="0.3">
      <c r="A6194" t="s">
        <v>17657</v>
      </c>
      <c r="C6194" t="s">
        <v>17445</v>
      </c>
      <c r="D6194">
        <v>16</v>
      </c>
      <c r="E6194" s="1">
        <v>6700</v>
      </c>
      <c r="G6194" t="s">
        <v>34</v>
      </c>
      <c r="H6194" t="s">
        <v>6143</v>
      </c>
      <c r="I6194" t="s">
        <v>17658</v>
      </c>
      <c r="J6194" t="s">
        <v>662</v>
      </c>
      <c r="K6194" t="s">
        <v>24</v>
      </c>
      <c r="L6194" t="s">
        <v>25</v>
      </c>
      <c r="M6194" t="s">
        <v>6146</v>
      </c>
    </row>
    <row r="6195" spans="1:13" x14ac:dyDescent="0.3">
      <c r="A6195" t="s">
        <v>13432</v>
      </c>
      <c r="C6195" t="s">
        <v>12994</v>
      </c>
      <c r="D6195">
        <v>4</v>
      </c>
      <c r="E6195" s="1">
        <v>5259</v>
      </c>
      <c r="G6195" t="s">
        <v>34</v>
      </c>
      <c r="H6195" t="s">
        <v>6143</v>
      </c>
      <c r="I6195" t="s">
        <v>13433</v>
      </c>
      <c r="J6195" t="s">
        <v>9844</v>
      </c>
      <c r="K6195" t="s">
        <v>24</v>
      </c>
      <c r="L6195" t="s">
        <v>25</v>
      </c>
      <c r="M6195" t="s">
        <v>6146</v>
      </c>
    </row>
    <row r="6196" spans="1:13" x14ac:dyDescent="0.3">
      <c r="A6196" t="s">
        <v>1006</v>
      </c>
      <c r="C6196" t="s">
        <v>979</v>
      </c>
      <c r="D6196">
        <v>64</v>
      </c>
      <c r="E6196" s="1">
        <v>48945928</v>
      </c>
      <c r="G6196" t="s">
        <v>34</v>
      </c>
      <c r="H6196" t="s">
        <v>1007</v>
      </c>
      <c r="I6196" t="s">
        <v>1008</v>
      </c>
      <c r="J6196" t="s">
        <v>119</v>
      </c>
      <c r="K6196" t="s">
        <v>24</v>
      </c>
      <c r="L6196" t="s">
        <v>17</v>
      </c>
      <c r="M6196" t="s">
        <v>202</v>
      </c>
    </row>
    <row r="6197" spans="1:13" x14ac:dyDescent="0.3">
      <c r="A6197" t="s">
        <v>6188</v>
      </c>
      <c r="C6197" t="s">
        <v>6098</v>
      </c>
      <c r="D6197">
        <v>3</v>
      </c>
      <c r="E6197" s="1">
        <v>40540</v>
      </c>
      <c r="G6197" t="s">
        <v>34</v>
      </c>
      <c r="H6197" t="s">
        <v>6143</v>
      </c>
      <c r="I6197" t="s">
        <v>6189</v>
      </c>
      <c r="J6197" t="s">
        <v>6145</v>
      </c>
      <c r="K6197" t="s">
        <v>24</v>
      </c>
      <c r="L6197" t="s">
        <v>25</v>
      </c>
      <c r="M6197" t="s">
        <v>6146</v>
      </c>
    </row>
    <row r="6198" spans="1:13" x14ac:dyDescent="0.3">
      <c r="A6198" t="s">
        <v>34133</v>
      </c>
      <c r="C6198" t="s">
        <v>34100</v>
      </c>
      <c r="D6198">
        <v>18</v>
      </c>
      <c r="E6198" s="1">
        <v>100000</v>
      </c>
      <c r="G6198" t="s">
        <v>13</v>
      </c>
      <c r="H6198" t="s">
        <v>34134</v>
      </c>
      <c r="I6198" t="s">
        <v>10477</v>
      </c>
      <c r="K6198" t="s">
        <v>247</v>
      </c>
      <c r="L6198" t="s">
        <v>17</v>
      </c>
      <c r="M6198" t="s">
        <v>450</v>
      </c>
    </row>
    <row r="6199" spans="1:13" x14ac:dyDescent="0.3">
      <c r="A6199" t="s">
        <v>11441</v>
      </c>
      <c r="C6199" t="s">
        <v>11420</v>
      </c>
      <c r="D6199">
        <v>112</v>
      </c>
      <c r="E6199" s="1">
        <v>3250670</v>
      </c>
      <c r="G6199" t="s">
        <v>34</v>
      </c>
      <c r="H6199" t="s">
        <v>11442</v>
      </c>
      <c r="I6199" t="s">
        <v>6694</v>
      </c>
      <c r="J6199" t="s">
        <v>1021</v>
      </c>
      <c r="K6199" t="s">
        <v>24</v>
      </c>
      <c r="L6199" t="s">
        <v>25</v>
      </c>
      <c r="M6199" t="s">
        <v>75</v>
      </c>
    </row>
    <row r="6200" spans="1:13" x14ac:dyDescent="0.3">
      <c r="A6200" t="s">
        <v>32988</v>
      </c>
      <c r="C6200" t="s">
        <v>32581</v>
      </c>
      <c r="D6200">
        <v>7</v>
      </c>
      <c r="E6200" s="1">
        <v>18858</v>
      </c>
      <c r="G6200" t="s">
        <v>34</v>
      </c>
      <c r="H6200" t="s">
        <v>6143</v>
      </c>
      <c r="I6200" t="s">
        <v>15129</v>
      </c>
      <c r="J6200" t="s">
        <v>70</v>
      </c>
      <c r="K6200" t="s">
        <v>24</v>
      </c>
      <c r="L6200" t="s">
        <v>25</v>
      </c>
      <c r="M6200" t="s">
        <v>6146</v>
      </c>
    </row>
    <row r="6201" spans="1:13" x14ac:dyDescent="0.3">
      <c r="A6201" t="s">
        <v>339</v>
      </c>
      <c r="C6201" t="s">
        <v>1275</v>
      </c>
      <c r="D6201">
        <v>7</v>
      </c>
      <c r="E6201" s="1">
        <v>100000</v>
      </c>
      <c r="G6201" t="s">
        <v>34</v>
      </c>
      <c r="H6201" t="s">
        <v>1550</v>
      </c>
      <c r="I6201" t="s">
        <v>342</v>
      </c>
      <c r="J6201" t="s">
        <v>30</v>
      </c>
      <c r="K6201" t="s">
        <v>24</v>
      </c>
      <c r="L6201" t="s">
        <v>44</v>
      </c>
      <c r="M6201" t="s">
        <v>39</v>
      </c>
    </row>
    <row r="6202" spans="1:13" x14ac:dyDescent="0.3">
      <c r="A6202" t="s">
        <v>339</v>
      </c>
      <c r="C6202" t="s">
        <v>341</v>
      </c>
      <c r="D6202">
        <v>36</v>
      </c>
      <c r="E6202" s="1">
        <v>1404874</v>
      </c>
      <c r="G6202" t="s">
        <v>34</v>
      </c>
      <c r="H6202" t="s">
        <v>340</v>
      </c>
      <c r="I6202" t="s">
        <v>342</v>
      </c>
      <c r="J6202" t="s">
        <v>30</v>
      </c>
      <c r="K6202" t="s">
        <v>24</v>
      </c>
      <c r="L6202" t="s">
        <v>44</v>
      </c>
      <c r="M6202" t="s">
        <v>202</v>
      </c>
    </row>
    <row r="6203" spans="1:13" x14ac:dyDescent="0.3">
      <c r="A6203" t="s">
        <v>339</v>
      </c>
      <c r="C6203" t="s">
        <v>28282</v>
      </c>
      <c r="D6203">
        <v>36</v>
      </c>
      <c r="E6203" s="1">
        <v>390000</v>
      </c>
      <c r="G6203" t="s">
        <v>69</v>
      </c>
      <c r="H6203" t="s">
        <v>28311</v>
      </c>
      <c r="I6203" t="s">
        <v>342</v>
      </c>
      <c r="J6203" t="s">
        <v>30</v>
      </c>
      <c r="K6203" t="s">
        <v>24</v>
      </c>
      <c r="L6203" t="s">
        <v>44</v>
      </c>
      <c r="M6203" t="s">
        <v>221</v>
      </c>
    </row>
    <row r="6204" spans="1:13" x14ac:dyDescent="0.3">
      <c r="A6204" t="s">
        <v>339</v>
      </c>
      <c r="C6204" t="s">
        <v>29426</v>
      </c>
      <c r="D6204">
        <v>55</v>
      </c>
      <c r="E6204" s="1">
        <v>487650</v>
      </c>
      <c r="G6204" t="s">
        <v>48</v>
      </c>
      <c r="H6204" t="s">
        <v>29503</v>
      </c>
      <c r="I6204" t="s">
        <v>342</v>
      </c>
      <c r="J6204" t="s">
        <v>30</v>
      </c>
      <c r="K6204" t="s">
        <v>24</v>
      </c>
      <c r="L6204" t="s">
        <v>44</v>
      </c>
      <c r="M6204" t="s">
        <v>354</v>
      </c>
    </row>
    <row r="6205" spans="1:13" x14ac:dyDescent="0.3">
      <c r="A6205" t="s">
        <v>339</v>
      </c>
      <c r="C6205" t="s">
        <v>24055</v>
      </c>
      <c r="D6205">
        <v>27</v>
      </c>
      <c r="E6205" s="1">
        <v>624000</v>
      </c>
      <c r="G6205" t="s">
        <v>1309</v>
      </c>
      <c r="H6205" t="s">
        <v>24165</v>
      </c>
      <c r="I6205" t="s">
        <v>342</v>
      </c>
      <c r="J6205" t="s">
        <v>30</v>
      </c>
      <c r="K6205" t="s">
        <v>24</v>
      </c>
      <c r="L6205" t="s">
        <v>1146</v>
      </c>
      <c r="M6205" t="s">
        <v>24166</v>
      </c>
    </row>
    <row r="6206" spans="1:13" x14ac:dyDescent="0.3">
      <c r="A6206" t="s">
        <v>12225</v>
      </c>
      <c r="C6206" t="s">
        <v>11813</v>
      </c>
      <c r="D6206">
        <v>3</v>
      </c>
      <c r="E6206" s="1">
        <v>30000</v>
      </c>
      <c r="G6206" t="s">
        <v>69</v>
      </c>
      <c r="H6206" t="s">
        <v>12226</v>
      </c>
      <c r="I6206" t="s">
        <v>70</v>
      </c>
      <c r="J6206" t="s">
        <v>70</v>
      </c>
      <c r="K6206" t="s">
        <v>24</v>
      </c>
      <c r="L6206" t="s">
        <v>25</v>
      </c>
      <c r="M6206" t="s">
        <v>221</v>
      </c>
    </row>
    <row r="6207" spans="1:13" x14ac:dyDescent="0.3">
      <c r="A6207" t="s">
        <v>28449</v>
      </c>
      <c r="C6207" t="s">
        <v>28282</v>
      </c>
      <c r="D6207">
        <v>24</v>
      </c>
      <c r="E6207" s="1">
        <v>400000</v>
      </c>
      <c r="G6207" t="s">
        <v>111</v>
      </c>
      <c r="H6207" t="s">
        <v>77</v>
      </c>
      <c r="I6207" t="s">
        <v>22</v>
      </c>
      <c r="J6207" t="s">
        <v>23</v>
      </c>
      <c r="K6207" t="s">
        <v>24</v>
      </c>
      <c r="L6207" t="s">
        <v>25</v>
      </c>
      <c r="M6207" t="s">
        <v>1094</v>
      </c>
    </row>
    <row r="6208" spans="1:13" x14ac:dyDescent="0.3">
      <c r="A6208" t="s">
        <v>1260</v>
      </c>
      <c r="C6208" t="s">
        <v>2269</v>
      </c>
      <c r="D6208">
        <v>18</v>
      </c>
      <c r="E6208" s="1">
        <v>350000</v>
      </c>
      <c r="G6208" t="s">
        <v>111</v>
      </c>
      <c r="H6208" t="s">
        <v>2488</v>
      </c>
      <c r="I6208" t="s">
        <v>22</v>
      </c>
      <c r="J6208" t="s">
        <v>23</v>
      </c>
      <c r="K6208" t="s">
        <v>24</v>
      </c>
      <c r="L6208" t="s">
        <v>25</v>
      </c>
      <c r="M6208" t="s">
        <v>1094</v>
      </c>
    </row>
    <row r="6209" spans="1:13" x14ac:dyDescent="0.3">
      <c r="A6209" t="s">
        <v>1260</v>
      </c>
      <c r="C6209" t="s">
        <v>1275</v>
      </c>
      <c r="D6209">
        <v>24</v>
      </c>
      <c r="E6209" s="1">
        <v>200000</v>
      </c>
      <c r="G6209" t="s">
        <v>748</v>
      </c>
      <c r="H6209" t="s">
        <v>1484</v>
      </c>
      <c r="I6209" t="s">
        <v>22</v>
      </c>
      <c r="J6209" t="s">
        <v>23</v>
      </c>
      <c r="K6209" t="s">
        <v>24</v>
      </c>
      <c r="L6209" t="s">
        <v>25</v>
      </c>
      <c r="M6209" t="s">
        <v>766</v>
      </c>
    </row>
    <row r="6210" spans="1:13" x14ac:dyDescent="0.3">
      <c r="A6210" t="s">
        <v>1260</v>
      </c>
      <c r="C6210" t="s">
        <v>979</v>
      </c>
      <c r="D6210">
        <v>12</v>
      </c>
      <c r="E6210" s="1">
        <v>200000</v>
      </c>
      <c r="G6210" t="s">
        <v>111</v>
      </c>
      <c r="H6210" t="s">
        <v>1261</v>
      </c>
      <c r="I6210" t="s">
        <v>22</v>
      </c>
      <c r="J6210" t="s">
        <v>23</v>
      </c>
      <c r="K6210" t="s">
        <v>24</v>
      </c>
      <c r="L6210" t="s">
        <v>25</v>
      </c>
      <c r="M6210" t="s">
        <v>1262</v>
      </c>
    </row>
    <row r="6211" spans="1:13" x14ac:dyDescent="0.3">
      <c r="A6211" t="s">
        <v>1260</v>
      </c>
      <c r="C6211" t="s">
        <v>28715</v>
      </c>
      <c r="D6211">
        <v>14</v>
      </c>
      <c r="E6211" s="1">
        <v>300000</v>
      </c>
      <c r="G6211" t="s">
        <v>111</v>
      </c>
      <c r="H6211" t="s">
        <v>28797</v>
      </c>
      <c r="I6211" t="s">
        <v>22</v>
      </c>
      <c r="J6211" t="s">
        <v>23</v>
      </c>
      <c r="K6211" t="s">
        <v>24</v>
      </c>
      <c r="L6211" t="s">
        <v>25</v>
      </c>
      <c r="M6211" t="s">
        <v>1094</v>
      </c>
    </row>
    <row r="6212" spans="1:13" x14ac:dyDescent="0.3">
      <c r="A6212" t="s">
        <v>1260</v>
      </c>
      <c r="C6212" t="s">
        <v>28715</v>
      </c>
      <c r="D6212">
        <v>24</v>
      </c>
      <c r="E6212" s="1">
        <v>300000</v>
      </c>
      <c r="G6212" t="s">
        <v>111</v>
      </c>
      <c r="H6212" t="s">
        <v>28815</v>
      </c>
      <c r="I6212" t="s">
        <v>22</v>
      </c>
      <c r="J6212" t="s">
        <v>23</v>
      </c>
      <c r="K6212" t="s">
        <v>24</v>
      </c>
      <c r="L6212" t="s">
        <v>25</v>
      </c>
      <c r="M6212" t="s">
        <v>1094</v>
      </c>
    </row>
    <row r="6213" spans="1:13" x14ac:dyDescent="0.3">
      <c r="A6213" t="s">
        <v>1260</v>
      </c>
      <c r="C6213" t="s">
        <v>28936</v>
      </c>
      <c r="D6213">
        <v>24</v>
      </c>
      <c r="E6213" s="1">
        <v>900000</v>
      </c>
      <c r="G6213" t="s">
        <v>111</v>
      </c>
      <c r="H6213" t="s">
        <v>29044</v>
      </c>
      <c r="I6213" t="s">
        <v>22</v>
      </c>
      <c r="J6213" t="s">
        <v>23</v>
      </c>
      <c r="K6213" t="s">
        <v>24</v>
      </c>
      <c r="L6213" t="s">
        <v>25</v>
      </c>
      <c r="M6213" t="s">
        <v>1262</v>
      </c>
    </row>
    <row r="6214" spans="1:13" x14ac:dyDescent="0.3">
      <c r="A6214" t="s">
        <v>1260</v>
      </c>
      <c r="C6214" t="s">
        <v>29426</v>
      </c>
      <c r="D6214">
        <v>36</v>
      </c>
      <c r="E6214" s="1">
        <v>3000000</v>
      </c>
      <c r="G6214" t="s">
        <v>111</v>
      </c>
      <c r="H6214" t="s">
        <v>77</v>
      </c>
      <c r="I6214" t="s">
        <v>22</v>
      </c>
      <c r="J6214" t="s">
        <v>23</v>
      </c>
      <c r="K6214" t="s">
        <v>24</v>
      </c>
      <c r="L6214" t="s">
        <v>25</v>
      </c>
      <c r="M6214" t="s">
        <v>1094</v>
      </c>
    </row>
    <row r="6215" spans="1:13" x14ac:dyDescent="0.3">
      <c r="A6215" t="s">
        <v>1260</v>
      </c>
      <c r="C6215" t="s">
        <v>29426</v>
      </c>
      <c r="D6215">
        <v>36</v>
      </c>
      <c r="E6215" s="1">
        <v>2000000</v>
      </c>
      <c r="G6215" t="s">
        <v>111</v>
      </c>
      <c r="H6215" t="s">
        <v>21993</v>
      </c>
      <c r="I6215" t="s">
        <v>22</v>
      </c>
      <c r="J6215" t="s">
        <v>23</v>
      </c>
      <c r="K6215" t="s">
        <v>24</v>
      </c>
      <c r="L6215" t="s">
        <v>25</v>
      </c>
      <c r="M6215" t="s">
        <v>1094</v>
      </c>
    </row>
    <row r="6216" spans="1:13" x14ac:dyDescent="0.3">
      <c r="A6216" t="s">
        <v>1260</v>
      </c>
      <c r="C6216" t="s">
        <v>3657</v>
      </c>
      <c r="D6216">
        <v>28</v>
      </c>
      <c r="E6216" s="1">
        <v>600000</v>
      </c>
      <c r="G6216" t="s">
        <v>748</v>
      </c>
      <c r="H6216" t="s">
        <v>4051</v>
      </c>
      <c r="I6216" t="s">
        <v>22</v>
      </c>
      <c r="J6216" t="s">
        <v>23</v>
      </c>
      <c r="K6216" t="s">
        <v>24</v>
      </c>
      <c r="L6216" t="s">
        <v>25</v>
      </c>
      <c r="M6216" t="s">
        <v>749</v>
      </c>
    </row>
    <row r="6217" spans="1:13" x14ac:dyDescent="0.3">
      <c r="A6217" t="s">
        <v>1260</v>
      </c>
      <c r="C6217" t="s">
        <v>21907</v>
      </c>
      <c r="D6217">
        <v>37</v>
      </c>
      <c r="E6217" s="1">
        <v>300000</v>
      </c>
      <c r="G6217" t="s">
        <v>748</v>
      </c>
      <c r="H6217" t="s">
        <v>21992</v>
      </c>
      <c r="I6217" t="s">
        <v>22</v>
      </c>
      <c r="J6217" t="s">
        <v>23</v>
      </c>
      <c r="K6217" t="s">
        <v>24</v>
      </c>
      <c r="L6217" t="s">
        <v>25</v>
      </c>
      <c r="M6217" t="s">
        <v>1397</v>
      </c>
    </row>
    <row r="6218" spans="1:13" x14ac:dyDescent="0.3">
      <c r="A6218" t="s">
        <v>1260</v>
      </c>
      <c r="C6218" t="s">
        <v>21907</v>
      </c>
      <c r="D6218">
        <v>37</v>
      </c>
      <c r="E6218" s="1">
        <v>4500000</v>
      </c>
      <c r="G6218" t="s">
        <v>748</v>
      </c>
      <c r="H6218" t="s">
        <v>21993</v>
      </c>
      <c r="I6218" t="s">
        <v>22</v>
      </c>
      <c r="J6218" t="s">
        <v>23</v>
      </c>
      <c r="K6218" t="s">
        <v>24</v>
      </c>
      <c r="L6218" t="s">
        <v>25</v>
      </c>
      <c r="M6218" t="s">
        <v>1397</v>
      </c>
    </row>
    <row r="6219" spans="1:13" x14ac:dyDescent="0.3">
      <c r="A6219" t="s">
        <v>1260</v>
      </c>
      <c r="C6219" t="s">
        <v>10901</v>
      </c>
      <c r="D6219">
        <v>37</v>
      </c>
      <c r="E6219" s="1">
        <v>5400000</v>
      </c>
      <c r="G6219" t="s">
        <v>748</v>
      </c>
      <c r="H6219" t="s">
        <v>10954</v>
      </c>
      <c r="I6219" t="s">
        <v>22</v>
      </c>
      <c r="J6219" t="s">
        <v>23</v>
      </c>
      <c r="K6219" t="s">
        <v>24</v>
      </c>
      <c r="L6219" t="s">
        <v>25</v>
      </c>
      <c r="M6219" t="s">
        <v>1397</v>
      </c>
    </row>
    <row r="6220" spans="1:13" x14ac:dyDescent="0.3">
      <c r="A6220" t="s">
        <v>1260</v>
      </c>
      <c r="C6220" t="s">
        <v>8196</v>
      </c>
      <c r="D6220">
        <v>19</v>
      </c>
      <c r="E6220" s="1">
        <v>1250000</v>
      </c>
      <c r="G6220" t="s">
        <v>748</v>
      </c>
      <c r="H6220" t="s">
        <v>970</v>
      </c>
      <c r="I6220" t="s">
        <v>22</v>
      </c>
      <c r="J6220" t="s">
        <v>23</v>
      </c>
      <c r="K6220" t="s">
        <v>24</v>
      </c>
      <c r="L6220" t="s">
        <v>25</v>
      </c>
      <c r="M6220" t="s">
        <v>7669</v>
      </c>
    </row>
    <row r="6221" spans="1:13" x14ac:dyDescent="0.3">
      <c r="A6221" t="s">
        <v>1260</v>
      </c>
      <c r="C6221" t="s">
        <v>9183</v>
      </c>
      <c r="D6221">
        <v>1</v>
      </c>
      <c r="E6221" s="1">
        <v>20000</v>
      </c>
      <c r="G6221" t="s">
        <v>111</v>
      </c>
      <c r="H6221" t="s">
        <v>9278</v>
      </c>
      <c r="I6221" t="s">
        <v>22</v>
      </c>
      <c r="J6221" t="s">
        <v>23</v>
      </c>
      <c r="K6221" t="s">
        <v>24</v>
      </c>
      <c r="L6221" t="s">
        <v>25</v>
      </c>
      <c r="M6221" t="s">
        <v>120</v>
      </c>
    </row>
    <row r="6222" spans="1:13" x14ac:dyDescent="0.3">
      <c r="A6222" t="s">
        <v>1260</v>
      </c>
      <c r="C6222" t="s">
        <v>34736</v>
      </c>
      <c r="D6222">
        <v>18</v>
      </c>
      <c r="E6222" s="1">
        <v>500000</v>
      </c>
      <c r="G6222" t="s">
        <v>69</v>
      </c>
      <c r="H6222" t="s">
        <v>34975</v>
      </c>
      <c r="I6222" t="s">
        <v>22</v>
      </c>
      <c r="J6222" t="s">
        <v>23</v>
      </c>
      <c r="K6222" t="s">
        <v>24</v>
      </c>
      <c r="L6222" t="s">
        <v>25</v>
      </c>
      <c r="M6222" t="s">
        <v>221</v>
      </c>
    </row>
    <row r="6223" spans="1:13" x14ac:dyDescent="0.3">
      <c r="A6223" t="s">
        <v>1260</v>
      </c>
      <c r="C6223" t="s">
        <v>37047</v>
      </c>
      <c r="D6223">
        <v>29</v>
      </c>
      <c r="E6223" s="1">
        <v>260760</v>
      </c>
      <c r="G6223" t="s">
        <v>111</v>
      </c>
      <c r="H6223" t="s">
        <v>37189</v>
      </c>
      <c r="I6223" t="s">
        <v>22</v>
      </c>
      <c r="J6223" t="s">
        <v>23</v>
      </c>
      <c r="K6223" t="s">
        <v>24</v>
      </c>
      <c r="L6223" t="s">
        <v>25</v>
      </c>
      <c r="M6223" t="s">
        <v>120</v>
      </c>
    </row>
    <row r="6224" spans="1:13" x14ac:dyDescent="0.3">
      <c r="A6224" t="s">
        <v>1260</v>
      </c>
      <c r="C6224" t="s">
        <v>37529</v>
      </c>
      <c r="D6224">
        <v>46</v>
      </c>
      <c r="E6224" s="1">
        <v>4855554</v>
      </c>
      <c r="G6224" t="s">
        <v>69</v>
      </c>
      <c r="H6224" t="s">
        <v>37547</v>
      </c>
      <c r="I6224" t="s">
        <v>22</v>
      </c>
      <c r="J6224" t="s">
        <v>23</v>
      </c>
      <c r="K6224" t="s">
        <v>24</v>
      </c>
      <c r="L6224" t="s">
        <v>25</v>
      </c>
      <c r="M6224" t="s">
        <v>7715</v>
      </c>
    </row>
    <row r="6225" spans="1:13" x14ac:dyDescent="0.3">
      <c r="A6225" t="s">
        <v>1260</v>
      </c>
      <c r="C6225" t="s">
        <v>35627</v>
      </c>
      <c r="D6225">
        <v>52</v>
      </c>
      <c r="E6225" s="1">
        <v>600000</v>
      </c>
      <c r="G6225" t="s">
        <v>111</v>
      </c>
      <c r="H6225" t="s">
        <v>35653</v>
      </c>
      <c r="I6225" t="s">
        <v>22</v>
      </c>
      <c r="J6225" t="s">
        <v>23</v>
      </c>
      <c r="K6225" t="s">
        <v>24</v>
      </c>
      <c r="L6225" t="s">
        <v>25</v>
      </c>
      <c r="M6225" t="s">
        <v>120</v>
      </c>
    </row>
    <row r="6226" spans="1:13" x14ac:dyDescent="0.3">
      <c r="A6226" t="s">
        <v>1260</v>
      </c>
      <c r="C6226" t="s">
        <v>36284</v>
      </c>
      <c r="D6226">
        <v>40</v>
      </c>
      <c r="E6226" s="1">
        <v>250000</v>
      </c>
      <c r="G6226" t="s">
        <v>69</v>
      </c>
      <c r="H6226" t="s">
        <v>36311</v>
      </c>
      <c r="I6226" t="s">
        <v>22</v>
      </c>
      <c r="J6226" t="s">
        <v>23</v>
      </c>
      <c r="K6226" t="s">
        <v>24</v>
      </c>
      <c r="L6226" t="s">
        <v>25</v>
      </c>
      <c r="M6226" t="s">
        <v>7715</v>
      </c>
    </row>
    <row r="6227" spans="1:13" x14ac:dyDescent="0.3">
      <c r="A6227" t="s">
        <v>29627</v>
      </c>
      <c r="C6227" t="s">
        <v>29553</v>
      </c>
      <c r="D6227">
        <v>31</v>
      </c>
      <c r="E6227" s="1">
        <v>1346477</v>
      </c>
      <c r="G6227" t="s">
        <v>571</v>
      </c>
      <c r="H6227" t="s">
        <v>29628</v>
      </c>
      <c r="I6227" t="s">
        <v>2352</v>
      </c>
      <c r="K6227" t="s">
        <v>37</v>
      </c>
      <c r="L6227" t="s">
        <v>38</v>
      </c>
      <c r="M6227" t="s">
        <v>29629</v>
      </c>
    </row>
    <row r="6228" spans="1:13" x14ac:dyDescent="0.3">
      <c r="A6228" t="s">
        <v>29627</v>
      </c>
      <c r="C6228" t="s">
        <v>30364</v>
      </c>
      <c r="D6228">
        <v>32</v>
      </c>
      <c r="E6228" s="1">
        <v>984502</v>
      </c>
      <c r="G6228" t="s">
        <v>34</v>
      </c>
      <c r="H6228" t="s">
        <v>30527</v>
      </c>
      <c r="I6228" t="s">
        <v>2352</v>
      </c>
      <c r="K6228" t="s">
        <v>37</v>
      </c>
      <c r="L6228" t="s">
        <v>38</v>
      </c>
      <c r="M6228" t="s">
        <v>632</v>
      </c>
    </row>
    <row r="6229" spans="1:13" x14ac:dyDescent="0.3">
      <c r="A6229" t="s">
        <v>19770</v>
      </c>
      <c r="C6229" t="s">
        <v>19404</v>
      </c>
      <c r="D6229">
        <v>6</v>
      </c>
      <c r="E6229" s="1">
        <v>11735</v>
      </c>
      <c r="G6229" t="s">
        <v>34</v>
      </c>
      <c r="H6229" t="s">
        <v>6143</v>
      </c>
      <c r="I6229" t="s">
        <v>19771</v>
      </c>
      <c r="J6229" t="s">
        <v>280</v>
      </c>
      <c r="K6229" t="s">
        <v>24</v>
      </c>
      <c r="L6229" t="s">
        <v>25</v>
      </c>
      <c r="M6229" t="s">
        <v>6146</v>
      </c>
    </row>
    <row r="6230" spans="1:13" x14ac:dyDescent="0.3">
      <c r="A6230" t="s">
        <v>19088</v>
      </c>
      <c r="C6230" t="s">
        <v>19032</v>
      </c>
      <c r="D6230">
        <v>4</v>
      </c>
      <c r="E6230" s="1">
        <v>2180</v>
      </c>
      <c r="G6230" t="s">
        <v>34</v>
      </c>
      <c r="H6230" t="s">
        <v>6143</v>
      </c>
      <c r="I6230" t="s">
        <v>8107</v>
      </c>
      <c r="J6230" t="s">
        <v>236</v>
      </c>
      <c r="K6230" t="s">
        <v>24</v>
      </c>
      <c r="L6230" t="s">
        <v>25</v>
      </c>
      <c r="M6230" t="s">
        <v>6146</v>
      </c>
    </row>
    <row r="6231" spans="1:13" x14ac:dyDescent="0.3">
      <c r="A6231" t="s">
        <v>19088</v>
      </c>
      <c r="C6231" t="s">
        <v>19032</v>
      </c>
      <c r="D6231">
        <v>4</v>
      </c>
      <c r="E6231" s="1">
        <v>31040</v>
      </c>
      <c r="G6231" t="s">
        <v>34</v>
      </c>
      <c r="H6231" t="s">
        <v>6143</v>
      </c>
      <c r="I6231" t="s">
        <v>8107</v>
      </c>
      <c r="J6231" t="s">
        <v>236</v>
      </c>
      <c r="K6231" t="s">
        <v>24</v>
      </c>
      <c r="L6231" t="s">
        <v>25</v>
      </c>
      <c r="M6231" t="s">
        <v>6146</v>
      </c>
    </row>
    <row r="6232" spans="1:13" x14ac:dyDescent="0.3">
      <c r="A6232" t="s">
        <v>19088</v>
      </c>
      <c r="C6232" t="s">
        <v>19032</v>
      </c>
      <c r="D6232">
        <v>4</v>
      </c>
      <c r="E6232" s="1">
        <v>70183</v>
      </c>
      <c r="G6232" t="s">
        <v>34</v>
      </c>
      <c r="H6232" t="s">
        <v>6143</v>
      </c>
      <c r="I6232" t="s">
        <v>8107</v>
      </c>
      <c r="J6232" t="s">
        <v>236</v>
      </c>
      <c r="K6232" t="s">
        <v>24</v>
      </c>
      <c r="L6232" t="s">
        <v>25</v>
      </c>
      <c r="M6232" t="s">
        <v>6146</v>
      </c>
    </row>
    <row r="6233" spans="1:13" x14ac:dyDescent="0.3">
      <c r="A6233" t="s">
        <v>18676</v>
      </c>
      <c r="C6233" t="s">
        <v>24500</v>
      </c>
      <c r="D6233">
        <v>13</v>
      </c>
      <c r="E6233" s="1">
        <v>13500</v>
      </c>
      <c r="G6233" t="s">
        <v>34</v>
      </c>
      <c r="H6233" t="s">
        <v>18250</v>
      </c>
      <c r="I6233" t="s">
        <v>18677</v>
      </c>
      <c r="J6233" t="s">
        <v>2347</v>
      </c>
      <c r="K6233" t="s">
        <v>24</v>
      </c>
      <c r="L6233" t="s">
        <v>25</v>
      </c>
      <c r="M6233" t="s">
        <v>6146</v>
      </c>
    </row>
    <row r="6234" spans="1:13" x14ac:dyDescent="0.3">
      <c r="A6234" t="s">
        <v>18676</v>
      </c>
      <c r="C6234" t="s">
        <v>26519</v>
      </c>
      <c r="D6234">
        <v>5</v>
      </c>
      <c r="E6234" s="1">
        <v>16895</v>
      </c>
      <c r="G6234" t="s">
        <v>34</v>
      </c>
      <c r="H6234" t="s">
        <v>6143</v>
      </c>
      <c r="I6234" t="s">
        <v>18677</v>
      </c>
      <c r="J6234" t="s">
        <v>2347</v>
      </c>
      <c r="K6234" t="s">
        <v>24</v>
      </c>
      <c r="L6234" t="s">
        <v>25</v>
      </c>
      <c r="M6234" t="s">
        <v>6146</v>
      </c>
    </row>
    <row r="6235" spans="1:13" x14ac:dyDescent="0.3">
      <c r="A6235" t="s">
        <v>18676</v>
      </c>
      <c r="C6235" t="s">
        <v>18470</v>
      </c>
      <c r="D6235">
        <v>4</v>
      </c>
      <c r="E6235" s="1">
        <v>4905</v>
      </c>
      <c r="G6235" t="s">
        <v>34</v>
      </c>
      <c r="H6235" t="s">
        <v>6143</v>
      </c>
      <c r="I6235" t="s">
        <v>18677</v>
      </c>
      <c r="J6235" t="s">
        <v>3203</v>
      </c>
      <c r="K6235" t="s">
        <v>24</v>
      </c>
      <c r="L6235" t="s">
        <v>25</v>
      </c>
      <c r="M6235" t="s">
        <v>6146</v>
      </c>
    </row>
    <row r="6236" spans="1:13" x14ac:dyDescent="0.3">
      <c r="A6236" t="s">
        <v>18676</v>
      </c>
      <c r="C6236" t="s">
        <v>36619</v>
      </c>
      <c r="D6236">
        <v>4</v>
      </c>
      <c r="E6236" s="1">
        <v>24300</v>
      </c>
      <c r="G6236" t="s">
        <v>34</v>
      </c>
      <c r="H6236" t="s">
        <v>6143</v>
      </c>
      <c r="I6236" t="s">
        <v>18677</v>
      </c>
      <c r="J6236" t="s">
        <v>2347</v>
      </c>
      <c r="K6236" t="s">
        <v>24</v>
      </c>
      <c r="L6236" t="s">
        <v>25</v>
      </c>
      <c r="M6236" t="s">
        <v>6146</v>
      </c>
    </row>
    <row r="6237" spans="1:13" x14ac:dyDescent="0.3">
      <c r="A6237" t="s">
        <v>33115</v>
      </c>
      <c r="C6237" t="s">
        <v>32581</v>
      </c>
      <c r="D6237">
        <v>7</v>
      </c>
      <c r="E6237" s="1">
        <v>18358</v>
      </c>
      <c r="G6237" t="s">
        <v>34</v>
      </c>
      <c r="H6237" t="s">
        <v>6143</v>
      </c>
      <c r="I6237" t="s">
        <v>19979</v>
      </c>
      <c r="J6237" t="s">
        <v>70</v>
      </c>
      <c r="K6237" t="s">
        <v>24</v>
      </c>
      <c r="L6237" t="s">
        <v>25</v>
      </c>
      <c r="M6237" t="s">
        <v>6146</v>
      </c>
    </row>
    <row r="6238" spans="1:13" x14ac:dyDescent="0.3">
      <c r="A6238" t="s">
        <v>6608</v>
      </c>
      <c r="C6238" t="s">
        <v>6536</v>
      </c>
      <c r="D6238">
        <v>3</v>
      </c>
      <c r="E6238" s="1">
        <v>7074</v>
      </c>
      <c r="G6238" t="s">
        <v>34</v>
      </c>
      <c r="H6238" t="s">
        <v>6143</v>
      </c>
      <c r="I6238" t="s">
        <v>6609</v>
      </c>
      <c r="J6238" t="s">
        <v>3285</v>
      </c>
      <c r="K6238" t="s">
        <v>24</v>
      </c>
      <c r="L6238" t="s">
        <v>25</v>
      </c>
      <c r="M6238" t="s">
        <v>6146</v>
      </c>
    </row>
    <row r="6239" spans="1:13" x14ac:dyDescent="0.3">
      <c r="A6239" t="s">
        <v>34720</v>
      </c>
      <c r="C6239" t="s">
        <v>34627</v>
      </c>
      <c r="D6239">
        <v>26</v>
      </c>
      <c r="E6239" s="1">
        <v>100000</v>
      </c>
      <c r="G6239" t="s">
        <v>13</v>
      </c>
      <c r="H6239" t="s">
        <v>34721</v>
      </c>
      <c r="I6239" t="s">
        <v>34722</v>
      </c>
      <c r="J6239" t="s">
        <v>422</v>
      </c>
      <c r="K6239" t="s">
        <v>24</v>
      </c>
      <c r="L6239" t="s">
        <v>17</v>
      </c>
      <c r="M6239" t="s">
        <v>450</v>
      </c>
    </row>
    <row r="6240" spans="1:13" x14ac:dyDescent="0.3">
      <c r="A6240" t="s">
        <v>8022</v>
      </c>
      <c r="C6240" t="s">
        <v>7634</v>
      </c>
      <c r="D6240">
        <v>46</v>
      </c>
      <c r="E6240" s="1">
        <v>178977</v>
      </c>
      <c r="G6240" t="s">
        <v>111</v>
      </c>
      <c r="H6240" t="s">
        <v>8023</v>
      </c>
      <c r="I6240" t="s">
        <v>4153</v>
      </c>
      <c r="J6240" t="s">
        <v>422</v>
      </c>
      <c r="K6240" t="s">
        <v>24</v>
      </c>
      <c r="L6240" t="s">
        <v>25</v>
      </c>
      <c r="M6240" t="s">
        <v>232</v>
      </c>
    </row>
    <row r="6241" spans="1:13" x14ac:dyDescent="0.3">
      <c r="A6241" t="s">
        <v>33195</v>
      </c>
      <c r="C6241" t="s">
        <v>33173</v>
      </c>
      <c r="D6241">
        <v>6</v>
      </c>
      <c r="E6241" s="1">
        <v>117034</v>
      </c>
      <c r="G6241" t="s">
        <v>34</v>
      </c>
      <c r="H6241" t="s">
        <v>6143</v>
      </c>
      <c r="I6241" t="s">
        <v>4153</v>
      </c>
      <c r="J6241" t="s">
        <v>422</v>
      </c>
      <c r="K6241" t="s">
        <v>24</v>
      </c>
      <c r="L6241" t="s">
        <v>25</v>
      </c>
      <c r="M6241" t="s">
        <v>6146</v>
      </c>
    </row>
    <row r="6242" spans="1:13" x14ac:dyDescent="0.3">
      <c r="A6242" t="s">
        <v>33183</v>
      </c>
      <c r="C6242" t="s">
        <v>33173</v>
      </c>
      <c r="D6242">
        <v>6</v>
      </c>
      <c r="E6242" s="1">
        <v>18358</v>
      </c>
      <c r="G6242" t="s">
        <v>34</v>
      </c>
      <c r="H6242" t="s">
        <v>6143</v>
      </c>
      <c r="I6242" t="s">
        <v>33184</v>
      </c>
      <c r="J6242" t="s">
        <v>422</v>
      </c>
      <c r="K6242" t="s">
        <v>24</v>
      </c>
      <c r="L6242" t="s">
        <v>25</v>
      </c>
      <c r="M6242" t="s">
        <v>6146</v>
      </c>
    </row>
    <row r="6243" spans="1:13" x14ac:dyDescent="0.3">
      <c r="A6243" t="s">
        <v>20044</v>
      </c>
      <c r="C6243" t="s">
        <v>19936</v>
      </c>
      <c r="D6243">
        <v>5</v>
      </c>
      <c r="E6243" s="1">
        <v>44620</v>
      </c>
      <c r="G6243" t="s">
        <v>34</v>
      </c>
      <c r="H6243" t="s">
        <v>6143</v>
      </c>
      <c r="I6243" t="s">
        <v>14754</v>
      </c>
      <c r="J6243" t="s">
        <v>9844</v>
      </c>
      <c r="K6243" t="s">
        <v>24</v>
      </c>
      <c r="L6243" t="s">
        <v>25</v>
      </c>
      <c r="M6243" t="s">
        <v>6146</v>
      </c>
    </row>
    <row r="6244" spans="1:13" x14ac:dyDescent="0.3">
      <c r="A6244" t="s">
        <v>6848</v>
      </c>
      <c r="C6244" t="s">
        <v>6671</v>
      </c>
      <c r="D6244">
        <v>3</v>
      </c>
      <c r="E6244" s="1">
        <v>15069</v>
      </c>
      <c r="G6244" t="s">
        <v>34</v>
      </c>
      <c r="H6244" t="s">
        <v>6143</v>
      </c>
      <c r="I6244" t="s">
        <v>6849</v>
      </c>
      <c r="J6244" t="s">
        <v>1250</v>
      </c>
      <c r="K6244" t="s">
        <v>24</v>
      </c>
      <c r="L6244" t="s">
        <v>25</v>
      </c>
      <c r="M6244" t="s">
        <v>6146</v>
      </c>
    </row>
    <row r="6245" spans="1:13" x14ac:dyDescent="0.3">
      <c r="A6245" t="s">
        <v>35104</v>
      </c>
      <c r="C6245" t="s">
        <v>34985</v>
      </c>
      <c r="D6245">
        <v>37</v>
      </c>
      <c r="E6245" s="1">
        <v>300000</v>
      </c>
      <c r="G6245" t="s">
        <v>111</v>
      </c>
      <c r="H6245" t="s">
        <v>34607</v>
      </c>
      <c r="I6245" t="s">
        <v>6849</v>
      </c>
      <c r="J6245" t="s">
        <v>1250</v>
      </c>
      <c r="K6245" t="s">
        <v>24</v>
      </c>
      <c r="L6245" t="s">
        <v>25</v>
      </c>
      <c r="M6245" t="s">
        <v>120</v>
      </c>
    </row>
    <row r="6246" spans="1:13" x14ac:dyDescent="0.3">
      <c r="A6246" t="s">
        <v>35104</v>
      </c>
      <c r="C6246" t="s">
        <v>34985</v>
      </c>
      <c r="D6246">
        <v>37</v>
      </c>
      <c r="E6246" s="1">
        <v>300000</v>
      </c>
      <c r="G6246" t="s">
        <v>111</v>
      </c>
      <c r="H6246" t="s">
        <v>34607</v>
      </c>
      <c r="I6246" t="s">
        <v>6849</v>
      </c>
      <c r="J6246" t="s">
        <v>1250</v>
      </c>
      <c r="K6246" t="s">
        <v>24</v>
      </c>
      <c r="L6246" t="s">
        <v>25</v>
      </c>
      <c r="M6246" t="s">
        <v>120</v>
      </c>
    </row>
    <row r="6247" spans="1:13" x14ac:dyDescent="0.3">
      <c r="A6247" t="s">
        <v>1472</v>
      </c>
      <c r="C6247" t="s">
        <v>1275</v>
      </c>
      <c r="D6247">
        <v>38</v>
      </c>
      <c r="E6247" s="1">
        <v>1521507</v>
      </c>
      <c r="G6247" t="s">
        <v>571</v>
      </c>
      <c r="H6247" t="s">
        <v>1473</v>
      </c>
      <c r="I6247" t="s">
        <v>1474</v>
      </c>
      <c r="K6247" t="s">
        <v>365</v>
      </c>
      <c r="L6247" t="s">
        <v>456</v>
      </c>
      <c r="M6247" t="s">
        <v>1475</v>
      </c>
    </row>
    <row r="6248" spans="1:13" x14ac:dyDescent="0.3">
      <c r="A6248" t="s">
        <v>21155</v>
      </c>
      <c r="C6248" t="s">
        <v>21035</v>
      </c>
      <c r="D6248">
        <v>1</v>
      </c>
      <c r="E6248" s="1">
        <v>25000</v>
      </c>
      <c r="G6248" t="s">
        <v>21</v>
      </c>
      <c r="H6248" t="s">
        <v>21156</v>
      </c>
      <c r="I6248" t="s">
        <v>359</v>
      </c>
      <c r="K6248" t="s">
        <v>189</v>
      </c>
      <c r="L6248" t="s">
        <v>248</v>
      </c>
      <c r="M6248" t="s">
        <v>26</v>
      </c>
    </row>
    <row r="6249" spans="1:13" x14ac:dyDescent="0.3">
      <c r="A6249" t="s">
        <v>13967</v>
      </c>
      <c r="C6249" t="s">
        <v>13456</v>
      </c>
      <c r="D6249">
        <v>7</v>
      </c>
      <c r="E6249" s="1">
        <v>18358</v>
      </c>
      <c r="G6249" t="s">
        <v>34</v>
      </c>
      <c r="H6249" t="s">
        <v>6143</v>
      </c>
      <c r="I6249" t="s">
        <v>13968</v>
      </c>
      <c r="J6249" t="s">
        <v>30</v>
      </c>
      <c r="K6249" t="s">
        <v>24</v>
      </c>
      <c r="L6249" t="s">
        <v>25</v>
      </c>
      <c r="M6249" t="s">
        <v>6146</v>
      </c>
    </row>
    <row r="6250" spans="1:13" x14ac:dyDescent="0.3">
      <c r="A6250" t="s">
        <v>18678</v>
      </c>
      <c r="C6250" t="s">
        <v>18470</v>
      </c>
      <c r="D6250">
        <v>4</v>
      </c>
      <c r="E6250" s="1">
        <v>4995</v>
      </c>
      <c r="G6250" t="s">
        <v>34</v>
      </c>
      <c r="H6250" t="s">
        <v>6143</v>
      </c>
      <c r="I6250" t="s">
        <v>18679</v>
      </c>
      <c r="J6250" t="s">
        <v>3203</v>
      </c>
      <c r="K6250" t="s">
        <v>24</v>
      </c>
      <c r="L6250" t="s">
        <v>25</v>
      </c>
      <c r="M6250" t="s">
        <v>6146</v>
      </c>
    </row>
    <row r="6251" spans="1:13" x14ac:dyDescent="0.3">
      <c r="A6251" t="s">
        <v>33474</v>
      </c>
      <c r="C6251" t="s">
        <v>33438</v>
      </c>
      <c r="D6251">
        <v>13</v>
      </c>
      <c r="E6251" s="1">
        <v>100000</v>
      </c>
      <c r="G6251" t="s">
        <v>13</v>
      </c>
      <c r="H6251" t="s">
        <v>33475</v>
      </c>
      <c r="I6251" t="s">
        <v>428</v>
      </c>
      <c r="K6251" t="s">
        <v>429</v>
      </c>
      <c r="L6251" t="s">
        <v>17</v>
      </c>
      <c r="M6251" t="s">
        <v>450</v>
      </c>
    </row>
    <row r="6252" spans="1:13" x14ac:dyDescent="0.3">
      <c r="A6252" t="s">
        <v>15275</v>
      </c>
      <c r="C6252" t="s">
        <v>24500</v>
      </c>
      <c r="D6252">
        <v>37</v>
      </c>
      <c r="E6252" s="1">
        <v>60000</v>
      </c>
      <c r="G6252" t="s">
        <v>34</v>
      </c>
      <c r="H6252" t="s">
        <v>18250</v>
      </c>
      <c r="I6252" t="s">
        <v>973</v>
      </c>
      <c r="J6252" t="s">
        <v>311</v>
      </c>
      <c r="K6252" t="s">
        <v>24</v>
      </c>
      <c r="L6252" t="s">
        <v>25</v>
      </c>
      <c r="M6252" t="s">
        <v>6146</v>
      </c>
    </row>
    <row r="6253" spans="1:13" x14ac:dyDescent="0.3">
      <c r="A6253" t="s">
        <v>15275</v>
      </c>
      <c r="C6253" t="s">
        <v>15182</v>
      </c>
      <c r="D6253">
        <v>5</v>
      </c>
      <c r="E6253" s="1">
        <v>104150</v>
      </c>
      <c r="G6253" t="s">
        <v>34</v>
      </c>
      <c r="H6253" t="s">
        <v>6143</v>
      </c>
      <c r="I6253" t="s">
        <v>973</v>
      </c>
      <c r="J6253" t="s">
        <v>311</v>
      </c>
      <c r="K6253" t="s">
        <v>24</v>
      </c>
      <c r="L6253" t="s">
        <v>25</v>
      </c>
      <c r="M6253" t="s">
        <v>6146</v>
      </c>
    </row>
    <row r="6254" spans="1:13" x14ac:dyDescent="0.3">
      <c r="A6254" t="s">
        <v>26656</v>
      </c>
      <c r="C6254" t="s">
        <v>26519</v>
      </c>
      <c r="D6254">
        <v>5</v>
      </c>
      <c r="E6254" s="1">
        <v>11789</v>
      </c>
      <c r="G6254" t="s">
        <v>34</v>
      </c>
      <c r="H6254" t="s">
        <v>6143</v>
      </c>
      <c r="I6254" t="s">
        <v>973</v>
      </c>
      <c r="J6254" t="s">
        <v>2347</v>
      </c>
      <c r="K6254" t="s">
        <v>24</v>
      </c>
      <c r="L6254" t="s">
        <v>25</v>
      </c>
      <c r="M6254" t="s">
        <v>6146</v>
      </c>
    </row>
    <row r="6255" spans="1:13" x14ac:dyDescent="0.3">
      <c r="A6255" t="s">
        <v>25936</v>
      </c>
      <c r="C6255" t="s">
        <v>25932</v>
      </c>
      <c r="D6255">
        <v>36</v>
      </c>
      <c r="E6255" s="1">
        <v>149950</v>
      </c>
      <c r="G6255" t="s">
        <v>111</v>
      </c>
      <c r="H6255" t="s">
        <v>25937</v>
      </c>
      <c r="I6255" t="s">
        <v>973</v>
      </c>
      <c r="J6255" t="s">
        <v>22</v>
      </c>
      <c r="K6255" t="s">
        <v>24</v>
      </c>
      <c r="L6255" t="s">
        <v>25</v>
      </c>
      <c r="M6255" t="s">
        <v>120</v>
      </c>
    </row>
    <row r="6256" spans="1:13" x14ac:dyDescent="0.3">
      <c r="A6256" t="s">
        <v>4330</v>
      </c>
      <c r="C6256" t="s">
        <v>4328</v>
      </c>
      <c r="D6256">
        <v>1</v>
      </c>
      <c r="E6256" s="1">
        <v>5000</v>
      </c>
      <c r="G6256" t="s">
        <v>111</v>
      </c>
      <c r="H6256" t="s">
        <v>970</v>
      </c>
      <c r="I6256" t="s">
        <v>22</v>
      </c>
      <c r="J6256" t="s">
        <v>23</v>
      </c>
      <c r="K6256" t="s">
        <v>24</v>
      </c>
      <c r="L6256" t="s">
        <v>25</v>
      </c>
      <c r="M6256" t="s">
        <v>120</v>
      </c>
    </row>
    <row r="6257" spans="1:13" x14ac:dyDescent="0.3">
      <c r="A6257" t="s">
        <v>27862</v>
      </c>
      <c r="C6257" t="s">
        <v>27748</v>
      </c>
      <c r="D6257">
        <v>18</v>
      </c>
      <c r="E6257" s="1">
        <v>75000</v>
      </c>
      <c r="G6257" t="s">
        <v>69</v>
      </c>
      <c r="H6257" t="s">
        <v>27863</v>
      </c>
      <c r="I6257" t="s">
        <v>22</v>
      </c>
      <c r="J6257" t="s">
        <v>23</v>
      </c>
      <c r="K6257" t="s">
        <v>24</v>
      </c>
      <c r="L6257" t="s">
        <v>25</v>
      </c>
      <c r="M6257" t="s">
        <v>221</v>
      </c>
    </row>
    <row r="6258" spans="1:13" x14ac:dyDescent="0.3">
      <c r="A6258" t="s">
        <v>27862</v>
      </c>
      <c r="C6258" t="s">
        <v>30364</v>
      </c>
      <c r="D6258">
        <v>11</v>
      </c>
      <c r="E6258" s="1">
        <v>200000</v>
      </c>
      <c r="G6258" t="s">
        <v>111</v>
      </c>
      <c r="H6258" t="s">
        <v>30365</v>
      </c>
      <c r="I6258" t="s">
        <v>22</v>
      </c>
      <c r="J6258" t="s">
        <v>23</v>
      </c>
      <c r="K6258" t="s">
        <v>24</v>
      </c>
      <c r="L6258" t="s">
        <v>25</v>
      </c>
      <c r="M6258" t="s">
        <v>120</v>
      </c>
    </row>
    <row r="6259" spans="1:13" x14ac:dyDescent="0.3">
      <c r="A6259" t="s">
        <v>27531</v>
      </c>
      <c r="C6259" t="s">
        <v>27408</v>
      </c>
      <c r="D6259">
        <v>15</v>
      </c>
      <c r="E6259" s="1">
        <v>187500</v>
      </c>
      <c r="G6259" t="s">
        <v>69</v>
      </c>
      <c r="H6259" t="s">
        <v>68</v>
      </c>
      <c r="I6259" t="s">
        <v>22</v>
      </c>
      <c r="J6259" t="s">
        <v>23</v>
      </c>
      <c r="K6259" t="s">
        <v>24</v>
      </c>
      <c r="L6259" t="s">
        <v>25</v>
      </c>
      <c r="M6259" t="s">
        <v>221</v>
      </c>
    </row>
    <row r="6260" spans="1:13" x14ac:dyDescent="0.3">
      <c r="A6260" t="s">
        <v>27531</v>
      </c>
      <c r="C6260" t="s">
        <v>29426</v>
      </c>
      <c r="D6260">
        <v>12</v>
      </c>
      <c r="E6260" s="1">
        <v>150005</v>
      </c>
      <c r="G6260" t="s">
        <v>69</v>
      </c>
      <c r="H6260" t="s">
        <v>29456</v>
      </c>
      <c r="I6260" t="s">
        <v>22</v>
      </c>
      <c r="J6260" t="s">
        <v>23</v>
      </c>
      <c r="K6260" t="s">
        <v>24</v>
      </c>
      <c r="L6260" t="s">
        <v>25</v>
      </c>
      <c r="M6260" t="s">
        <v>221</v>
      </c>
    </row>
    <row r="6261" spans="1:13" x14ac:dyDescent="0.3">
      <c r="A6261" t="s">
        <v>18370</v>
      </c>
      <c r="C6261" t="s">
        <v>30595</v>
      </c>
      <c r="D6261">
        <v>5</v>
      </c>
      <c r="E6261" s="1">
        <v>75000</v>
      </c>
      <c r="G6261" t="s">
        <v>69</v>
      </c>
      <c r="H6261" t="s">
        <v>30672</v>
      </c>
      <c r="I6261" t="s">
        <v>22</v>
      </c>
      <c r="J6261" t="s">
        <v>23</v>
      </c>
      <c r="K6261" t="s">
        <v>24</v>
      </c>
      <c r="L6261" t="s">
        <v>25</v>
      </c>
      <c r="M6261" t="s">
        <v>221</v>
      </c>
    </row>
    <row r="6262" spans="1:13" x14ac:dyDescent="0.3">
      <c r="A6262" t="s">
        <v>18370</v>
      </c>
      <c r="C6262" t="s">
        <v>22248</v>
      </c>
      <c r="D6262">
        <v>36</v>
      </c>
      <c r="E6262" s="1">
        <v>5000000</v>
      </c>
      <c r="G6262" t="s">
        <v>111</v>
      </c>
      <c r="H6262" t="s">
        <v>22454</v>
      </c>
      <c r="I6262" t="s">
        <v>22</v>
      </c>
      <c r="J6262" t="s">
        <v>23</v>
      </c>
      <c r="K6262" t="s">
        <v>24</v>
      </c>
      <c r="L6262" t="s">
        <v>25</v>
      </c>
      <c r="M6262" t="s">
        <v>120</v>
      </c>
    </row>
    <row r="6263" spans="1:13" x14ac:dyDescent="0.3">
      <c r="A6263" t="s">
        <v>18370</v>
      </c>
      <c r="C6263" t="s">
        <v>22248</v>
      </c>
      <c r="D6263">
        <v>1</v>
      </c>
      <c r="E6263" s="1">
        <v>20000</v>
      </c>
      <c r="G6263" t="s">
        <v>21</v>
      </c>
      <c r="H6263" t="s">
        <v>68</v>
      </c>
      <c r="I6263" t="s">
        <v>22</v>
      </c>
      <c r="J6263" t="s">
        <v>23</v>
      </c>
      <c r="K6263" t="s">
        <v>24</v>
      </c>
      <c r="L6263" t="s">
        <v>25</v>
      </c>
      <c r="M6263" t="s">
        <v>26</v>
      </c>
    </row>
    <row r="6264" spans="1:13" x14ac:dyDescent="0.3">
      <c r="A6264" t="s">
        <v>18370</v>
      </c>
      <c r="C6264" t="s">
        <v>21714</v>
      </c>
      <c r="D6264">
        <v>26</v>
      </c>
      <c r="E6264" s="1">
        <v>504835</v>
      </c>
      <c r="G6264" t="s">
        <v>111</v>
      </c>
      <c r="H6264" t="s">
        <v>21846</v>
      </c>
      <c r="I6264" t="s">
        <v>22</v>
      </c>
      <c r="J6264" t="s">
        <v>23</v>
      </c>
      <c r="K6264" t="s">
        <v>24</v>
      </c>
      <c r="L6264" t="s">
        <v>25</v>
      </c>
      <c r="M6264" t="s">
        <v>120</v>
      </c>
    </row>
    <row r="6265" spans="1:13" x14ac:dyDescent="0.3">
      <c r="A6265" t="s">
        <v>18370</v>
      </c>
      <c r="C6265" t="s">
        <v>35205</v>
      </c>
      <c r="D6265">
        <v>56</v>
      </c>
      <c r="E6265" s="1">
        <v>4353830</v>
      </c>
      <c r="G6265" t="s">
        <v>111</v>
      </c>
      <c r="H6265" t="s">
        <v>35285</v>
      </c>
      <c r="I6265" t="s">
        <v>22</v>
      </c>
      <c r="J6265" t="s">
        <v>23</v>
      </c>
      <c r="K6265" t="s">
        <v>24</v>
      </c>
      <c r="L6265" t="s">
        <v>25</v>
      </c>
      <c r="M6265" t="s">
        <v>120</v>
      </c>
    </row>
    <row r="6266" spans="1:13" x14ac:dyDescent="0.3">
      <c r="A6266" t="s">
        <v>18370</v>
      </c>
      <c r="C6266" t="s">
        <v>35458</v>
      </c>
      <c r="D6266">
        <v>46</v>
      </c>
      <c r="E6266" s="1">
        <v>2241989</v>
      </c>
      <c r="G6266" t="s">
        <v>111</v>
      </c>
      <c r="H6266" t="s">
        <v>35463</v>
      </c>
      <c r="I6266" t="s">
        <v>22</v>
      </c>
      <c r="J6266" t="s">
        <v>23</v>
      </c>
      <c r="K6266" t="s">
        <v>24</v>
      </c>
      <c r="L6266" t="s">
        <v>25</v>
      </c>
      <c r="M6266" t="s">
        <v>120</v>
      </c>
    </row>
    <row r="6267" spans="1:13" x14ac:dyDescent="0.3">
      <c r="A6267" t="s">
        <v>18370</v>
      </c>
      <c r="C6267" t="s">
        <v>35113</v>
      </c>
      <c r="D6267">
        <v>9</v>
      </c>
      <c r="E6267" s="1">
        <v>100000</v>
      </c>
      <c r="G6267" t="s">
        <v>111</v>
      </c>
      <c r="H6267" t="s">
        <v>970</v>
      </c>
      <c r="I6267" t="s">
        <v>22</v>
      </c>
      <c r="J6267" t="s">
        <v>23</v>
      </c>
      <c r="K6267" t="s">
        <v>24</v>
      </c>
      <c r="L6267" t="s">
        <v>25</v>
      </c>
      <c r="M6267" t="s">
        <v>120</v>
      </c>
    </row>
    <row r="6268" spans="1:13" x14ac:dyDescent="0.3">
      <c r="A6268" t="s">
        <v>18370</v>
      </c>
      <c r="C6268" t="s">
        <v>37047</v>
      </c>
      <c r="D6268">
        <v>9</v>
      </c>
      <c r="E6268" s="1">
        <v>299985</v>
      </c>
      <c r="G6268" t="s">
        <v>111</v>
      </c>
      <c r="H6268" t="s">
        <v>37060</v>
      </c>
      <c r="I6268" t="s">
        <v>22</v>
      </c>
      <c r="J6268" t="s">
        <v>23</v>
      </c>
      <c r="K6268" t="s">
        <v>24</v>
      </c>
      <c r="L6268" t="s">
        <v>25</v>
      </c>
      <c r="M6268" t="s">
        <v>120</v>
      </c>
    </row>
    <row r="6269" spans="1:13" x14ac:dyDescent="0.3">
      <c r="A6269" t="s">
        <v>18370</v>
      </c>
      <c r="C6269" t="s">
        <v>37047</v>
      </c>
      <c r="D6269">
        <v>47</v>
      </c>
      <c r="E6269" s="1">
        <v>2184938</v>
      </c>
      <c r="G6269" t="s">
        <v>111</v>
      </c>
      <c r="H6269" t="s">
        <v>37190</v>
      </c>
      <c r="I6269" t="s">
        <v>22</v>
      </c>
      <c r="J6269" t="s">
        <v>23</v>
      </c>
      <c r="K6269" t="s">
        <v>24</v>
      </c>
      <c r="L6269" t="s">
        <v>25</v>
      </c>
      <c r="M6269" t="s">
        <v>120</v>
      </c>
    </row>
    <row r="6270" spans="1:13" x14ac:dyDescent="0.3">
      <c r="A6270" t="s">
        <v>18370</v>
      </c>
      <c r="C6270" t="s">
        <v>18335</v>
      </c>
      <c r="D6270">
        <v>63</v>
      </c>
      <c r="E6270" s="1">
        <v>4873500</v>
      </c>
      <c r="G6270" t="s">
        <v>111</v>
      </c>
      <c r="H6270" t="s">
        <v>18371</v>
      </c>
      <c r="I6270" t="s">
        <v>22</v>
      </c>
      <c r="J6270" t="s">
        <v>23</v>
      </c>
      <c r="K6270" t="s">
        <v>24</v>
      </c>
      <c r="L6270" t="s">
        <v>25</v>
      </c>
      <c r="M6270" t="s">
        <v>120</v>
      </c>
    </row>
    <row r="6271" spans="1:13" x14ac:dyDescent="0.3">
      <c r="A6271" t="s">
        <v>5749</v>
      </c>
      <c r="C6271" t="s">
        <v>28715</v>
      </c>
      <c r="D6271">
        <v>1</v>
      </c>
      <c r="E6271" s="1">
        <v>15000</v>
      </c>
      <c r="G6271" t="s">
        <v>400</v>
      </c>
      <c r="H6271" t="s">
        <v>77</v>
      </c>
      <c r="I6271" t="s">
        <v>22</v>
      </c>
      <c r="J6271" t="s">
        <v>23</v>
      </c>
      <c r="K6271" t="s">
        <v>24</v>
      </c>
      <c r="L6271" t="s">
        <v>25</v>
      </c>
      <c r="M6271" t="s">
        <v>26</v>
      </c>
    </row>
    <row r="6272" spans="1:13" x14ac:dyDescent="0.3">
      <c r="A6272" t="s">
        <v>5749</v>
      </c>
      <c r="C6272" t="s">
        <v>5642</v>
      </c>
      <c r="D6272">
        <v>1</v>
      </c>
      <c r="E6272" s="1">
        <v>25000</v>
      </c>
      <c r="G6272" t="s">
        <v>21</v>
      </c>
      <c r="H6272" t="s">
        <v>4844</v>
      </c>
      <c r="I6272" t="s">
        <v>22</v>
      </c>
      <c r="J6272" t="s">
        <v>23</v>
      </c>
      <c r="K6272" t="s">
        <v>24</v>
      </c>
      <c r="L6272" t="s">
        <v>25</v>
      </c>
      <c r="M6272" t="s">
        <v>26</v>
      </c>
    </row>
    <row r="6273" spans="1:13" x14ac:dyDescent="0.3">
      <c r="A6273" t="s">
        <v>35606</v>
      </c>
      <c r="C6273" t="s">
        <v>35549</v>
      </c>
      <c r="D6273">
        <v>24</v>
      </c>
      <c r="E6273" s="1">
        <v>200000</v>
      </c>
      <c r="G6273" t="s">
        <v>111</v>
      </c>
      <c r="H6273" t="s">
        <v>35607</v>
      </c>
      <c r="I6273" t="s">
        <v>22</v>
      </c>
      <c r="J6273" t="s">
        <v>23</v>
      </c>
      <c r="K6273" t="s">
        <v>24</v>
      </c>
      <c r="L6273" t="s">
        <v>25</v>
      </c>
      <c r="M6273" t="s">
        <v>120</v>
      </c>
    </row>
    <row r="6274" spans="1:13" x14ac:dyDescent="0.3">
      <c r="A6274" t="s">
        <v>28548</v>
      </c>
      <c r="C6274" t="s">
        <v>28282</v>
      </c>
      <c r="D6274">
        <v>11</v>
      </c>
      <c r="E6274" s="1">
        <v>1054244</v>
      </c>
      <c r="G6274" t="s">
        <v>13</v>
      </c>
      <c r="H6274" t="s">
        <v>28549</v>
      </c>
      <c r="I6274" t="s">
        <v>6646</v>
      </c>
      <c r="J6274" t="s">
        <v>119</v>
      </c>
      <c r="K6274" t="s">
        <v>24</v>
      </c>
      <c r="L6274" t="s">
        <v>17</v>
      </c>
      <c r="M6274" t="s">
        <v>442</v>
      </c>
    </row>
    <row r="6275" spans="1:13" x14ac:dyDescent="0.3">
      <c r="A6275" t="s">
        <v>9787</v>
      </c>
      <c r="C6275" t="s">
        <v>31268</v>
      </c>
      <c r="D6275">
        <v>36</v>
      </c>
      <c r="E6275" s="1">
        <v>1076287</v>
      </c>
      <c r="G6275" t="s">
        <v>13</v>
      </c>
      <c r="H6275" t="s">
        <v>31280</v>
      </c>
      <c r="I6275" t="s">
        <v>9789</v>
      </c>
      <c r="K6275" t="s">
        <v>16</v>
      </c>
      <c r="L6275" t="s">
        <v>17</v>
      </c>
      <c r="M6275" t="s">
        <v>4753</v>
      </c>
    </row>
    <row r="6276" spans="1:13" x14ac:dyDescent="0.3">
      <c r="A6276" t="s">
        <v>9787</v>
      </c>
      <c r="C6276" t="s">
        <v>23427</v>
      </c>
      <c r="D6276">
        <v>12</v>
      </c>
      <c r="E6276" s="1">
        <v>65500</v>
      </c>
      <c r="G6276" t="s">
        <v>13</v>
      </c>
      <c r="H6276" t="s">
        <v>22606</v>
      </c>
      <c r="I6276" t="s">
        <v>9789</v>
      </c>
      <c r="K6276" t="s">
        <v>16</v>
      </c>
      <c r="L6276" t="s">
        <v>17</v>
      </c>
      <c r="M6276" t="s">
        <v>87</v>
      </c>
    </row>
    <row r="6277" spans="1:13" x14ac:dyDescent="0.3">
      <c r="A6277" t="s">
        <v>9787</v>
      </c>
      <c r="C6277" t="s">
        <v>22505</v>
      </c>
      <c r="D6277">
        <v>5</v>
      </c>
      <c r="E6277" s="1">
        <v>65888</v>
      </c>
      <c r="G6277" t="s">
        <v>13</v>
      </c>
      <c r="H6277" t="s">
        <v>22606</v>
      </c>
      <c r="I6277" t="s">
        <v>9789</v>
      </c>
      <c r="K6277" t="s">
        <v>16</v>
      </c>
      <c r="L6277" t="s">
        <v>17</v>
      </c>
      <c r="M6277" t="s">
        <v>87</v>
      </c>
    </row>
    <row r="6278" spans="1:13" x14ac:dyDescent="0.3">
      <c r="A6278" t="s">
        <v>9787</v>
      </c>
      <c r="C6278" t="s">
        <v>15606</v>
      </c>
      <c r="D6278">
        <v>5</v>
      </c>
      <c r="E6278" s="1">
        <v>60375</v>
      </c>
      <c r="G6278" t="s">
        <v>13</v>
      </c>
      <c r="H6278" t="s">
        <v>15731</v>
      </c>
      <c r="I6278" t="s">
        <v>9789</v>
      </c>
      <c r="K6278" t="s">
        <v>16</v>
      </c>
      <c r="L6278" t="s">
        <v>17</v>
      </c>
      <c r="M6278" t="s">
        <v>8109</v>
      </c>
    </row>
    <row r="6279" spans="1:13" x14ac:dyDescent="0.3">
      <c r="A6279" t="s">
        <v>9787</v>
      </c>
      <c r="C6279" t="s">
        <v>11813</v>
      </c>
      <c r="D6279">
        <v>51</v>
      </c>
      <c r="E6279" s="1">
        <v>2626088</v>
      </c>
      <c r="G6279" t="s">
        <v>13</v>
      </c>
      <c r="H6279" t="s">
        <v>11908</v>
      </c>
      <c r="I6279" t="s">
        <v>9789</v>
      </c>
      <c r="K6279" t="s">
        <v>16</v>
      </c>
      <c r="L6279" t="s">
        <v>17</v>
      </c>
      <c r="M6279" t="s">
        <v>4753</v>
      </c>
    </row>
    <row r="6280" spans="1:13" x14ac:dyDescent="0.3">
      <c r="A6280" t="s">
        <v>9787</v>
      </c>
      <c r="C6280" t="s">
        <v>12673</v>
      </c>
      <c r="D6280">
        <v>3</v>
      </c>
      <c r="E6280" s="1">
        <v>54970</v>
      </c>
      <c r="G6280" t="s">
        <v>13</v>
      </c>
      <c r="H6280" t="s">
        <v>12727</v>
      </c>
      <c r="I6280" t="s">
        <v>9789</v>
      </c>
      <c r="K6280" t="s">
        <v>16</v>
      </c>
      <c r="L6280" t="s">
        <v>17</v>
      </c>
      <c r="M6280" t="s">
        <v>8109</v>
      </c>
    </row>
    <row r="6281" spans="1:13" x14ac:dyDescent="0.3">
      <c r="A6281" t="s">
        <v>9787</v>
      </c>
      <c r="C6281" t="s">
        <v>9547</v>
      </c>
      <c r="D6281">
        <v>1</v>
      </c>
      <c r="E6281" s="1">
        <v>34721</v>
      </c>
      <c r="G6281" t="s">
        <v>13</v>
      </c>
      <c r="H6281" t="s">
        <v>9788</v>
      </c>
      <c r="I6281" t="s">
        <v>9789</v>
      </c>
      <c r="K6281" t="s">
        <v>16</v>
      </c>
      <c r="L6281" t="s">
        <v>17</v>
      </c>
      <c r="M6281" t="s">
        <v>8109</v>
      </c>
    </row>
    <row r="6282" spans="1:13" x14ac:dyDescent="0.3">
      <c r="A6282" t="s">
        <v>36491</v>
      </c>
      <c r="C6282" t="s">
        <v>36487</v>
      </c>
      <c r="D6282">
        <v>12</v>
      </c>
      <c r="E6282" s="1">
        <v>250000</v>
      </c>
      <c r="G6282" t="s">
        <v>111</v>
      </c>
      <c r="H6282" t="s">
        <v>36492</v>
      </c>
      <c r="I6282" t="s">
        <v>123</v>
      </c>
      <c r="J6282" t="s">
        <v>124</v>
      </c>
      <c r="K6282" t="s">
        <v>24</v>
      </c>
      <c r="L6282" t="s">
        <v>25</v>
      </c>
      <c r="M6282" t="s">
        <v>87</v>
      </c>
    </row>
    <row r="6283" spans="1:13" x14ac:dyDescent="0.3">
      <c r="A6283" t="s">
        <v>13702</v>
      </c>
      <c r="C6283" t="s">
        <v>13456</v>
      </c>
      <c r="D6283">
        <v>7</v>
      </c>
      <c r="E6283" s="1">
        <v>8573</v>
      </c>
      <c r="G6283" t="s">
        <v>34</v>
      </c>
      <c r="H6283" t="s">
        <v>6143</v>
      </c>
      <c r="I6283" t="s">
        <v>13703</v>
      </c>
      <c r="J6283" t="s">
        <v>30</v>
      </c>
      <c r="K6283" t="s">
        <v>24</v>
      </c>
      <c r="L6283" t="s">
        <v>25</v>
      </c>
      <c r="M6283" t="s">
        <v>6146</v>
      </c>
    </row>
    <row r="6284" spans="1:13" x14ac:dyDescent="0.3">
      <c r="A6284" t="s">
        <v>13209</v>
      </c>
      <c r="C6284" t="s">
        <v>12994</v>
      </c>
      <c r="D6284">
        <v>4</v>
      </c>
      <c r="E6284" s="1">
        <v>19273</v>
      </c>
      <c r="G6284" t="s">
        <v>34</v>
      </c>
      <c r="H6284" t="s">
        <v>6143</v>
      </c>
      <c r="I6284" t="s">
        <v>6370</v>
      </c>
      <c r="J6284" t="s">
        <v>7536</v>
      </c>
      <c r="K6284" t="s">
        <v>24</v>
      </c>
      <c r="L6284" t="s">
        <v>25</v>
      </c>
      <c r="M6284" t="s">
        <v>6146</v>
      </c>
    </row>
    <row r="6285" spans="1:13" x14ac:dyDescent="0.3">
      <c r="A6285" t="s">
        <v>25686</v>
      </c>
      <c r="C6285" t="s">
        <v>25665</v>
      </c>
      <c r="D6285">
        <v>12</v>
      </c>
      <c r="E6285" s="1">
        <v>500000</v>
      </c>
      <c r="G6285" t="s">
        <v>111</v>
      </c>
      <c r="H6285" t="s">
        <v>25687</v>
      </c>
      <c r="I6285" t="s">
        <v>287</v>
      </c>
      <c r="J6285" t="s">
        <v>288</v>
      </c>
      <c r="K6285" t="s">
        <v>24</v>
      </c>
      <c r="L6285" t="s">
        <v>25</v>
      </c>
      <c r="M6285" t="s">
        <v>6109</v>
      </c>
    </row>
    <row r="6286" spans="1:13" x14ac:dyDescent="0.3">
      <c r="A6286" t="s">
        <v>19964</v>
      </c>
      <c r="C6286" t="s">
        <v>25932</v>
      </c>
      <c r="D6286">
        <v>2</v>
      </c>
      <c r="E6286" s="1">
        <v>4995</v>
      </c>
      <c r="G6286" t="s">
        <v>34</v>
      </c>
      <c r="H6286" t="s">
        <v>6143</v>
      </c>
      <c r="I6286" t="s">
        <v>19965</v>
      </c>
      <c r="J6286" t="s">
        <v>700</v>
      </c>
      <c r="K6286" t="s">
        <v>24</v>
      </c>
      <c r="L6286" t="s">
        <v>25</v>
      </c>
      <c r="M6286" t="s">
        <v>6146</v>
      </c>
    </row>
    <row r="6287" spans="1:13" x14ac:dyDescent="0.3">
      <c r="A6287" t="s">
        <v>19964</v>
      </c>
      <c r="C6287" t="s">
        <v>19936</v>
      </c>
      <c r="D6287">
        <v>5</v>
      </c>
      <c r="E6287" s="1">
        <v>11375</v>
      </c>
      <c r="G6287" t="s">
        <v>34</v>
      </c>
      <c r="H6287" t="s">
        <v>6143</v>
      </c>
      <c r="I6287" t="s">
        <v>19965</v>
      </c>
      <c r="J6287" t="s">
        <v>9844</v>
      </c>
      <c r="K6287" t="s">
        <v>24</v>
      </c>
      <c r="L6287" t="s">
        <v>25</v>
      </c>
      <c r="M6287" t="s">
        <v>6146</v>
      </c>
    </row>
    <row r="6288" spans="1:13" x14ac:dyDescent="0.3">
      <c r="A6288" t="s">
        <v>14470</v>
      </c>
      <c r="C6288" t="s">
        <v>14108</v>
      </c>
      <c r="D6288">
        <v>7</v>
      </c>
      <c r="E6288" s="1">
        <v>4354</v>
      </c>
      <c r="G6288" t="s">
        <v>34</v>
      </c>
      <c r="H6288" t="s">
        <v>6143</v>
      </c>
      <c r="I6288" t="s">
        <v>14471</v>
      </c>
      <c r="J6288" t="s">
        <v>433</v>
      </c>
      <c r="K6288" t="s">
        <v>24</v>
      </c>
      <c r="L6288" t="s">
        <v>25</v>
      </c>
      <c r="M6288" t="s">
        <v>6146</v>
      </c>
    </row>
    <row r="6289" spans="1:13" x14ac:dyDescent="0.3">
      <c r="A6289" t="s">
        <v>17754</v>
      </c>
      <c r="C6289" t="s">
        <v>17710</v>
      </c>
      <c r="D6289">
        <v>36</v>
      </c>
      <c r="E6289" s="1">
        <v>155500</v>
      </c>
      <c r="G6289" t="s">
        <v>111</v>
      </c>
      <c r="H6289" t="s">
        <v>17755</v>
      </c>
      <c r="I6289" t="s">
        <v>153</v>
      </c>
      <c r="J6289" t="s">
        <v>22</v>
      </c>
      <c r="K6289" t="s">
        <v>24</v>
      </c>
      <c r="L6289" t="s">
        <v>25</v>
      </c>
      <c r="M6289" t="s">
        <v>6109</v>
      </c>
    </row>
    <row r="6290" spans="1:13" x14ac:dyDescent="0.3">
      <c r="A6290" t="s">
        <v>19379</v>
      </c>
      <c r="C6290" t="s">
        <v>19247</v>
      </c>
      <c r="D6290">
        <v>3</v>
      </c>
      <c r="E6290" s="1">
        <v>6790</v>
      </c>
      <c r="G6290" t="s">
        <v>34</v>
      </c>
      <c r="H6290" t="s">
        <v>6143</v>
      </c>
      <c r="I6290" t="s">
        <v>19380</v>
      </c>
      <c r="J6290" t="s">
        <v>10460</v>
      </c>
      <c r="K6290" t="s">
        <v>24</v>
      </c>
      <c r="L6290" t="s">
        <v>25</v>
      </c>
      <c r="M6290" t="s">
        <v>6146</v>
      </c>
    </row>
    <row r="6291" spans="1:13" x14ac:dyDescent="0.3">
      <c r="A6291" t="s">
        <v>13924</v>
      </c>
      <c r="C6291" t="s">
        <v>13456</v>
      </c>
      <c r="D6291">
        <v>7</v>
      </c>
      <c r="E6291" s="1">
        <v>18358</v>
      </c>
      <c r="G6291" t="s">
        <v>34</v>
      </c>
      <c r="H6291" t="s">
        <v>6143</v>
      </c>
      <c r="I6291" t="s">
        <v>13925</v>
      </c>
      <c r="J6291" t="s">
        <v>30</v>
      </c>
      <c r="K6291" t="s">
        <v>24</v>
      </c>
      <c r="L6291" t="s">
        <v>25</v>
      </c>
      <c r="M6291" t="s">
        <v>6146</v>
      </c>
    </row>
    <row r="6292" spans="1:13" x14ac:dyDescent="0.3">
      <c r="A6292" t="s">
        <v>35400</v>
      </c>
      <c r="C6292" t="s">
        <v>35205</v>
      </c>
      <c r="D6292">
        <v>19</v>
      </c>
      <c r="E6292" s="1">
        <v>100000</v>
      </c>
      <c r="G6292" t="s">
        <v>13</v>
      </c>
      <c r="H6292" t="s">
        <v>35401</v>
      </c>
      <c r="I6292" t="s">
        <v>35402</v>
      </c>
      <c r="K6292" t="s">
        <v>645</v>
      </c>
      <c r="L6292" t="s">
        <v>17</v>
      </c>
      <c r="M6292" t="s">
        <v>450</v>
      </c>
    </row>
    <row r="6293" spans="1:13" x14ac:dyDescent="0.3">
      <c r="A6293" t="s">
        <v>1427</v>
      </c>
      <c r="C6293" t="s">
        <v>1275</v>
      </c>
      <c r="D6293">
        <v>17</v>
      </c>
      <c r="E6293" s="1">
        <v>222700</v>
      </c>
      <c r="G6293" t="s">
        <v>111</v>
      </c>
      <c r="H6293" t="s">
        <v>1428</v>
      </c>
      <c r="I6293" t="s">
        <v>460</v>
      </c>
      <c r="J6293" t="s">
        <v>30</v>
      </c>
      <c r="K6293" t="s">
        <v>24</v>
      </c>
      <c r="L6293" t="s">
        <v>25</v>
      </c>
      <c r="M6293" t="s">
        <v>120</v>
      </c>
    </row>
    <row r="6294" spans="1:13" x14ac:dyDescent="0.3">
      <c r="A6294" t="s">
        <v>1427</v>
      </c>
      <c r="C6294" t="s">
        <v>5763</v>
      </c>
      <c r="D6294">
        <v>11</v>
      </c>
      <c r="E6294" s="1">
        <v>350029</v>
      </c>
      <c r="G6294" t="s">
        <v>111</v>
      </c>
      <c r="H6294" t="s">
        <v>5826</v>
      </c>
      <c r="I6294" t="s">
        <v>460</v>
      </c>
      <c r="J6294" t="s">
        <v>30</v>
      </c>
      <c r="K6294" t="s">
        <v>24</v>
      </c>
      <c r="L6294" t="s">
        <v>25</v>
      </c>
      <c r="M6294" t="s">
        <v>120</v>
      </c>
    </row>
    <row r="6295" spans="1:13" x14ac:dyDescent="0.3">
      <c r="A6295" t="s">
        <v>1427</v>
      </c>
      <c r="C6295" t="s">
        <v>21714</v>
      </c>
      <c r="D6295">
        <v>19</v>
      </c>
      <c r="E6295" s="1">
        <v>1999449</v>
      </c>
      <c r="G6295" t="s">
        <v>111</v>
      </c>
      <c r="H6295" t="s">
        <v>21759</v>
      </c>
      <c r="I6295" t="s">
        <v>460</v>
      </c>
      <c r="J6295" t="s">
        <v>30</v>
      </c>
      <c r="K6295" t="s">
        <v>24</v>
      </c>
      <c r="L6295" t="s">
        <v>25</v>
      </c>
      <c r="M6295" t="s">
        <v>120</v>
      </c>
    </row>
    <row r="6296" spans="1:13" x14ac:dyDescent="0.3">
      <c r="A6296" t="s">
        <v>1427</v>
      </c>
      <c r="C6296" t="s">
        <v>16408</v>
      </c>
      <c r="D6296">
        <v>11</v>
      </c>
      <c r="E6296" s="1">
        <v>260906</v>
      </c>
      <c r="G6296" t="s">
        <v>111</v>
      </c>
      <c r="H6296" t="s">
        <v>16434</v>
      </c>
      <c r="I6296" t="s">
        <v>460</v>
      </c>
      <c r="J6296" t="s">
        <v>30</v>
      </c>
      <c r="K6296" t="s">
        <v>24</v>
      </c>
      <c r="L6296" t="s">
        <v>25</v>
      </c>
      <c r="M6296" t="s">
        <v>120</v>
      </c>
    </row>
    <row r="6297" spans="1:13" x14ac:dyDescent="0.3">
      <c r="A6297" t="s">
        <v>14966</v>
      </c>
      <c r="C6297" t="s">
        <v>14716</v>
      </c>
      <c r="D6297">
        <v>4</v>
      </c>
      <c r="E6297" s="1">
        <v>8256</v>
      </c>
      <c r="G6297" t="s">
        <v>34</v>
      </c>
      <c r="H6297" t="s">
        <v>6143</v>
      </c>
      <c r="I6297" t="s">
        <v>14967</v>
      </c>
      <c r="J6297" t="s">
        <v>300</v>
      </c>
      <c r="K6297" t="s">
        <v>24</v>
      </c>
      <c r="L6297" t="s">
        <v>25</v>
      </c>
      <c r="M6297" t="s">
        <v>6146</v>
      </c>
    </row>
    <row r="6298" spans="1:13" x14ac:dyDescent="0.3">
      <c r="A6298" t="s">
        <v>9120</v>
      </c>
      <c r="C6298" t="s">
        <v>9114</v>
      </c>
      <c r="D6298">
        <v>13</v>
      </c>
      <c r="E6298" s="1">
        <v>9790</v>
      </c>
      <c r="G6298" t="s">
        <v>34</v>
      </c>
      <c r="H6298" t="s">
        <v>9117</v>
      </c>
      <c r="I6298" t="s">
        <v>1805</v>
      </c>
      <c r="J6298" t="s">
        <v>30</v>
      </c>
      <c r="K6298" t="s">
        <v>24</v>
      </c>
      <c r="L6298" t="s">
        <v>25</v>
      </c>
      <c r="M6298" t="s">
        <v>6146</v>
      </c>
    </row>
    <row r="6299" spans="1:13" x14ac:dyDescent="0.3">
      <c r="A6299" t="s">
        <v>9120</v>
      </c>
      <c r="C6299" t="s">
        <v>19404</v>
      </c>
      <c r="D6299">
        <v>6</v>
      </c>
      <c r="E6299" s="1">
        <v>31040</v>
      </c>
      <c r="G6299" t="s">
        <v>34</v>
      </c>
      <c r="H6299" t="s">
        <v>6143</v>
      </c>
      <c r="I6299" t="s">
        <v>1805</v>
      </c>
      <c r="J6299" t="s">
        <v>280</v>
      </c>
      <c r="K6299" t="s">
        <v>24</v>
      </c>
      <c r="L6299" t="s">
        <v>25</v>
      </c>
      <c r="M6299" t="s">
        <v>6146</v>
      </c>
    </row>
    <row r="6300" spans="1:13" x14ac:dyDescent="0.3">
      <c r="A6300" t="s">
        <v>9120</v>
      </c>
      <c r="C6300" t="s">
        <v>19404</v>
      </c>
      <c r="D6300">
        <v>6</v>
      </c>
      <c r="E6300" s="1">
        <v>15685</v>
      </c>
      <c r="G6300" t="s">
        <v>34</v>
      </c>
      <c r="H6300" t="s">
        <v>6143</v>
      </c>
      <c r="I6300" t="s">
        <v>1805</v>
      </c>
      <c r="J6300" t="s">
        <v>280</v>
      </c>
      <c r="K6300" t="s">
        <v>24</v>
      </c>
      <c r="L6300" t="s">
        <v>25</v>
      </c>
      <c r="M6300" t="s">
        <v>6146</v>
      </c>
    </row>
    <row r="6301" spans="1:13" x14ac:dyDescent="0.3">
      <c r="A6301" t="s">
        <v>9120</v>
      </c>
      <c r="C6301" t="s">
        <v>31300</v>
      </c>
      <c r="D6301">
        <v>5</v>
      </c>
      <c r="E6301" s="1">
        <v>18427</v>
      </c>
      <c r="G6301" t="s">
        <v>34</v>
      </c>
      <c r="H6301" t="s">
        <v>6143</v>
      </c>
      <c r="I6301" t="s">
        <v>1805</v>
      </c>
      <c r="J6301" t="s">
        <v>137</v>
      </c>
      <c r="K6301" t="s">
        <v>24</v>
      </c>
      <c r="L6301" t="s">
        <v>25</v>
      </c>
      <c r="M6301" t="s">
        <v>6146</v>
      </c>
    </row>
    <row r="6302" spans="1:13" x14ac:dyDescent="0.3">
      <c r="A6302" t="s">
        <v>9120</v>
      </c>
      <c r="C6302" t="s">
        <v>13456</v>
      </c>
      <c r="D6302">
        <v>7</v>
      </c>
      <c r="E6302" s="1">
        <v>18358</v>
      </c>
      <c r="G6302" t="s">
        <v>34</v>
      </c>
      <c r="H6302" t="s">
        <v>6143</v>
      </c>
      <c r="I6302" t="s">
        <v>1805</v>
      </c>
      <c r="J6302" t="s">
        <v>30</v>
      </c>
      <c r="K6302" t="s">
        <v>24</v>
      </c>
      <c r="L6302" t="s">
        <v>25</v>
      </c>
      <c r="M6302" t="s">
        <v>6146</v>
      </c>
    </row>
    <row r="6303" spans="1:13" x14ac:dyDescent="0.3">
      <c r="A6303" t="s">
        <v>9120</v>
      </c>
      <c r="C6303" t="s">
        <v>17445</v>
      </c>
      <c r="D6303">
        <v>16</v>
      </c>
      <c r="E6303" s="1">
        <v>21502</v>
      </c>
      <c r="G6303" t="s">
        <v>34</v>
      </c>
      <c r="H6303" t="s">
        <v>6143</v>
      </c>
      <c r="I6303" t="s">
        <v>1805</v>
      </c>
      <c r="J6303" t="s">
        <v>662</v>
      </c>
      <c r="K6303" t="s">
        <v>24</v>
      </c>
      <c r="L6303" t="s">
        <v>25</v>
      </c>
      <c r="M6303" t="s">
        <v>6146</v>
      </c>
    </row>
    <row r="6304" spans="1:13" x14ac:dyDescent="0.3">
      <c r="A6304" t="s">
        <v>14188</v>
      </c>
      <c r="C6304" t="s">
        <v>14108</v>
      </c>
      <c r="D6304">
        <v>7</v>
      </c>
      <c r="E6304" s="1">
        <v>8404</v>
      </c>
      <c r="G6304" t="s">
        <v>34</v>
      </c>
      <c r="H6304" t="s">
        <v>6143</v>
      </c>
      <c r="I6304" t="s">
        <v>14189</v>
      </c>
      <c r="J6304" t="s">
        <v>433</v>
      </c>
      <c r="K6304" t="s">
        <v>24</v>
      </c>
      <c r="L6304" t="s">
        <v>25</v>
      </c>
      <c r="M6304" t="s">
        <v>6146</v>
      </c>
    </row>
    <row r="6305" spans="1:13" x14ac:dyDescent="0.3">
      <c r="A6305" t="s">
        <v>26657</v>
      </c>
      <c r="C6305" t="s">
        <v>26519</v>
      </c>
      <c r="D6305">
        <v>5</v>
      </c>
      <c r="E6305" s="1">
        <v>16895</v>
      </c>
      <c r="G6305" t="s">
        <v>34</v>
      </c>
      <c r="H6305" t="s">
        <v>6143</v>
      </c>
      <c r="I6305" t="s">
        <v>26658</v>
      </c>
      <c r="J6305" t="s">
        <v>2347</v>
      </c>
      <c r="K6305" t="s">
        <v>24</v>
      </c>
      <c r="L6305" t="s">
        <v>25</v>
      </c>
      <c r="M6305" t="s">
        <v>6146</v>
      </c>
    </row>
    <row r="6306" spans="1:13" x14ac:dyDescent="0.3">
      <c r="A6306" t="s">
        <v>27651</v>
      </c>
      <c r="C6306" t="s">
        <v>27614</v>
      </c>
      <c r="D6306">
        <v>10</v>
      </c>
      <c r="E6306" s="1">
        <v>133191</v>
      </c>
      <c r="G6306" t="s">
        <v>34</v>
      </c>
      <c r="H6306" t="s">
        <v>27652</v>
      </c>
      <c r="I6306" t="s">
        <v>50</v>
      </c>
      <c r="K6306" t="s">
        <v>51</v>
      </c>
      <c r="L6306" t="s">
        <v>44</v>
      </c>
      <c r="M6306" t="s">
        <v>39</v>
      </c>
    </row>
    <row r="6307" spans="1:13" x14ac:dyDescent="0.3">
      <c r="A6307" t="s">
        <v>7960</v>
      </c>
      <c r="C6307" t="s">
        <v>7634</v>
      </c>
      <c r="D6307">
        <v>25</v>
      </c>
      <c r="E6307" s="1">
        <v>100000</v>
      </c>
      <c r="G6307" t="s">
        <v>69</v>
      </c>
      <c r="H6307" t="s">
        <v>7961</v>
      </c>
      <c r="I6307" t="s">
        <v>7962</v>
      </c>
      <c r="K6307" t="s">
        <v>7963</v>
      </c>
      <c r="L6307" t="s">
        <v>17</v>
      </c>
      <c r="M6307" t="s">
        <v>39</v>
      </c>
    </row>
    <row r="6308" spans="1:13" x14ac:dyDescent="0.3">
      <c r="A6308" t="s">
        <v>14668</v>
      </c>
      <c r="C6308" t="s">
        <v>14619</v>
      </c>
      <c r="D6308">
        <v>36</v>
      </c>
      <c r="E6308" s="1">
        <v>1001077</v>
      </c>
      <c r="G6308" t="s">
        <v>34</v>
      </c>
      <c r="H6308" t="s">
        <v>14669</v>
      </c>
      <c r="I6308" t="s">
        <v>2633</v>
      </c>
      <c r="J6308" t="s">
        <v>614</v>
      </c>
      <c r="K6308" t="s">
        <v>51</v>
      </c>
      <c r="L6308" t="s">
        <v>44</v>
      </c>
      <c r="M6308" t="s">
        <v>202</v>
      </c>
    </row>
    <row r="6309" spans="1:13" x14ac:dyDescent="0.3">
      <c r="A6309" t="s">
        <v>4021</v>
      </c>
      <c r="C6309" t="s">
        <v>3657</v>
      </c>
      <c r="D6309">
        <v>30</v>
      </c>
      <c r="E6309" s="1">
        <v>100000</v>
      </c>
      <c r="G6309" t="s">
        <v>13</v>
      </c>
      <c r="H6309" t="s">
        <v>4022</v>
      </c>
      <c r="I6309" t="s">
        <v>4023</v>
      </c>
      <c r="J6309" t="s">
        <v>501</v>
      </c>
      <c r="K6309" t="s">
        <v>51</v>
      </c>
      <c r="L6309" t="s">
        <v>17</v>
      </c>
      <c r="M6309" t="s">
        <v>450</v>
      </c>
    </row>
    <row r="6310" spans="1:13" x14ac:dyDescent="0.3">
      <c r="A6310" t="s">
        <v>14844</v>
      </c>
      <c r="C6310" t="s">
        <v>14716</v>
      </c>
      <c r="D6310">
        <v>4</v>
      </c>
      <c r="E6310" s="1">
        <v>6385</v>
      </c>
      <c r="G6310" t="s">
        <v>34</v>
      </c>
      <c r="H6310" t="s">
        <v>6143</v>
      </c>
      <c r="I6310" t="s">
        <v>13415</v>
      </c>
      <c r="J6310" t="s">
        <v>300</v>
      </c>
      <c r="K6310" t="s">
        <v>24</v>
      </c>
      <c r="L6310" t="s">
        <v>25</v>
      </c>
      <c r="M6310" t="s">
        <v>6146</v>
      </c>
    </row>
    <row r="6311" spans="1:13" x14ac:dyDescent="0.3">
      <c r="A6311" t="s">
        <v>26104</v>
      </c>
      <c r="C6311" t="s">
        <v>25932</v>
      </c>
      <c r="D6311">
        <v>2</v>
      </c>
      <c r="E6311" s="1">
        <v>9692</v>
      </c>
      <c r="G6311" t="s">
        <v>34</v>
      </c>
      <c r="H6311" t="s">
        <v>6143</v>
      </c>
      <c r="I6311" t="s">
        <v>24040</v>
      </c>
      <c r="J6311" t="s">
        <v>700</v>
      </c>
      <c r="K6311" t="s">
        <v>24</v>
      </c>
      <c r="L6311" t="s">
        <v>25</v>
      </c>
      <c r="M6311" t="s">
        <v>6146</v>
      </c>
    </row>
    <row r="6312" spans="1:13" x14ac:dyDescent="0.3">
      <c r="A6312" t="s">
        <v>31587</v>
      </c>
      <c r="C6312" t="s">
        <v>31493</v>
      </c>
      <c r="D6312">
        <v>5</v>
      </c>
      <c r="E6312" s="1">
        <v>18358</v>
      </c>
      <c r="G6312" t="s">
        <v>34</v>
      </c>
      <c r="H6312" t="s">
        <v>6143</v>
      </c>
      <c r="I6312" t="s">
        <v>31588</v>
      </c>
      <c r="J6312" t="s">
        <v>311</v>
      </c>
      <c r="K6312" t="s">
        <v>24</v>
      </c>
      <c r="L6312" t="s">
        <v>25</v>
      </c>
      <c r="M6312" t="s">
        <v>6146</v>
      </c>
    </row>
    <row r="6313" spans="1:13" x14ac:dyDescent="0.3">
      <c r="A6313" t="s">
        <v>5510</v>
      </c>
      <c r="C6313" t="s">
        <v>29922</v>
      </c>
      <c r="D6313">
        <v>26</v>
      </c>
      <c r="E6313" s="1">
        <v>2415525</v>
      </c>
      <c r="G6313" t="s">
        <v>111</v>
      </c>
      <c r="H6313" t="s">
        <v>29930</v>
      </c>
      <c r="I6313" t="s">
        <v>472</v>
      </c>
      <c r="J6313" t="s">
        <v>22</v>
      </c>
      <c r="K6313" t="s">
        <v>24</v>
      </c>
      <c r="L6313" t="s">
        <v>25</v>
      </c>
      <c r="M6313" t="s">
        <v>120</v>
      </c>
    </row>
    <row r="6314" spans="1:13" x14ac:dyDescent="0.3">
      <c r="A6314" t="s">
        <v>5510</v>
      </c>
      <c r="C6314" t="s">
        <v>5155</v>
      </c>
      <c r="D6314">
        <v>8</v>
      </c>
      <c r="E6314" s="1">
        <v>399248</v>
      </c>
      <c r="G6314" t="s">
        <v>111</v>
      </c>
      <c r="H6314" t="s">
        <v>5511</v>
      </c>
      <c r="I6314" t="s">
        <v>472</v>
      </c>
      <c r="J6314" t="s">
        <v>22</v>
      </c>
      <c r="K6314" t="s">
        <v>24</v>
      </c>
      <c r="L6314" t="s">
        <v>25</v>
      </c>
      <c r="M6314" t="s">
        <v>120</v>
      </c>
    </row>
    <row r="6315" spans="1:13" x14ac:dyDescent="0.3">
      <c r="A6315" t="s">
        <v>15241</v>
      </c>
      <c r="C6315" t="s">
        <v>24500</v>
      </c>
      <c r="D6315">
        <v>37</v>
      </c>
      <c r="E6315" s="1">
        <v>84000</v>
      </c>
      <c r="G6315" t="s">
        <v>34</v>
      </c>
      <c r="H6315" t="s">
        <v>18250</v>
      </c>
      <c r="I6315" t="s">
        <v>1805</v>
      </c>
      <c r="J6315" t="s">
        <v>81</v>
      </c>
      <c r="K6315" t="s">
        <v>24</v>
      </c>
      <c r="L6315" t="s">
        <v>25</v>
      </c>
      <c r="M6315" t="s">
        <v>6146</v>
      </c>
    </row>
    <row r="6316" spans="1:13" x14ac:dyDescent="0.3">
      <c r="A6316" t="s">
        <v>15241</v>
      </c>
      <c r="C6316" t="s">
        <v>15182</v>
      </c>
      <c r="D6316">
        <v>5</v>
      </c>
      <c r="E6316" s="1">
        <v>150350</v>
      </c>
      <c r="G6316" t="s">
        <v>34</v>
      </c>
      <c r="H6316" t="s">
        <v>6143</v>
      </c>
      <c r="I6316" t="s">
        <v>1805</v>
      </c>
      <c r="J6316" t="s">
        <v>81</v>
      </c>
      <c r="K6316" t="s">
        <v>24</v>
      </c>
      <c r="L6316" t="s">
        <v>25</v>
      </c>
      <c r="M6316" t="s">
        <v>6146</v>
      </c>
    </row>
    <row r="6317" spans="1:13" x14ac:dyDescent="0.3">
      <c r="A6317" t="s">
        <v>15241</v>
      </c>
      <c r="C6317" t="s">
        <v>17445</v>
      </c>
      <c r="D6317">
        <v>16</v>
      </c>
      <c r="E6317" s="1">
        <v>18240</v>
      </c>
      <c r="G6317" t="s">
        <v>34</v>
      </c>
      <c r="H6317" t="s">
        <v>6143</v>
      </c>
      <c r="I6317" t="s">
        <v>17570</v>
      </c>
      <c r="J6317" t="s">
        <v>662</v>
      </c>
      <c r="K6317" t="s">
        <v>24</v>
      </c>
      <c r="L6317" t="s">
        <v>25</v>
      </c>
      <c r="M6317" t="s">
        <v>6146</v>
      </c>
    </row>
    <row r="6318" spans="1:13" x14ac:dyDescent="0.3">
      <c r="A6318" t="s">
        <v>19474</v>
      </c>
      <c r="C6318" t="s">
        <v>19404</v>
      </c>
      <c r="D6318">
        <v>6</v>
      </c>
      <c r="E6318" s="1">
        <v>14995</v>
      </c>
      <c r="G6318" t="s">
        <v>34</v>
      </c>
      <c r="H6318" t="s">
        <v>6143</v>
      </c>
      <c r="I6318" t="s">
        <v>19475</v>
      </c>
      <c r="J6318" t="s">
        <v>280</v>
      </c>
      <c r="K6318" t="s">
        <v>24</v>
      </c>
      <c r="L6318" t="s">
        <v>25</v>
      </c>
      <c r="M6318" t="s">
        <v>6146</v>
      </c>
    </row>
    <row r="6319" spans="1:13" x14ac:dyDescent="0.3">
      <c r="A6319" t="s">
        <v>15434</v>
      </c>
      <c r="C6319" t="s">
        <v>15182</v>
      </c>
      <c r="D6319">
        <v>5</v>
      </c>
      <c r="E6319" s="1">
        <v>18583</v>
      </c>
      <c r="G6319" t="s">
        <v>34</v>
      </c>
      <c r="H6319" t="s">
        <v>6143</v>
      </c>
      <c r="I6319" t="s">
        <v>15435</v>
      </c>
      <c r="J6319" t="s">
        <v>119</v>
      </c>
      <c r="K6319" t="s">
        <v>24</v>
      </c>
      <c r="L6319" t="s">
        <v>25</v>
      </c>
      <c r="M6319" t="s">
        <v>6146</v>
      </c>
    </row>
    <row r="6320" spans="1:13" x14ac:dyDescent="0.3">
      <c r="A6320" t="s">
        <v>31567</v>
      </c>
      <c r="C6320" t="s">
        <v>31493</v>
      </c>
      <c r="D6320">
        <v>5</v>
      </c>
      <c r="E6320" s="1">
        <v>16708</v>
      </c>
      <c r="G6320" t="s">
        <v>34</v>
      </c>
      <c r="H6320" t="s">
        <v>6143</v>
      </c>
      <c r="I6320" t="s">
        <v>199</v>
      </c>
      <c r="J6320" t="s">
        <v>311</v>
      </c>
      <c r="K6320" t="s">
        <v>24</v>
      </c>
      <c r="L6320" t="s">
        <v>25</v>
      </c>
      <c r="M6320" t="s">
        <v>6146</v>
      </c>
    </row>
    <row r="6321" spans="1:13" x14ac:dyDescent="0.3">
      <c r="A6321" t="s">
        <v>15287</v>
      </c>
      <c r="C6321" t="s">
        <v>18238</v>
      </c>
      <c r="D6321">
        <v>9</v>
      </c>
      <c r="E6321" s="1">
        <v>114000</v>
      </c>
      <c r="G6321" t="s">
        <v>34</v>
      </c>
      <c r="H6321" t="s">
        <v>18250</v>
      </c>
      <c r="I6321" t="s">
        <v>15288</v>
      </c>
      <c r="J6321" t="s">
        <v>236</v>
      </c>
      <c r="K6321" t="s">
        <v>24</v>
      </c>
      <c r="L6321" t="s">
        <v>25</v>
      </c>
      <c r="M6321" t="s">
        <v>6146</v>
      </c>
    </row>
    <row r="6322" spans="1:13" x14ac:dyDescent="0.3">
      <c r="A6322" t="s">
        <v>15287</v>
      </c>
      <c r="C6322" t="s">
        <v>15182</v>
      </c>
      <c r="D6322">
        <v>5</v>
      </c>
      <c r="E6322" s="1">
        <v>201150</v>
      </c>
      <c r="G6322" t="s">
        <v>34</v>
      </c>
      <c r="H6322" t="s">
        <v>6143</v>
      </c>
      <c r="I6322" t="s">
        <v>15288</v>
      </c>
      <c r="J6322" t="s">
        <v>236</v>
      </c>
      <c r="K6322" t="s">
        <v>24</v>
      </c>
      <c r="L6322" t="s">
        <v>25</v>
      </c>
      <c r="M6322" t="s">
        <v>6146</v>
      </c>
    </row>
    <row r="6323" spans="1:13" x14ac:dyDescent="0.3">
      <c r="A6323" t="s">
        <v>11212</v>
      </c>
      <c r="C6323" t="s">
        <v>11197</v>
      </c>
      <c r="D6323">
        <v>23</v>
      </c>
      <c r="E6323" s="1">
        <v>400000</v>
      </c>
      <c r="G6323" t="s">
        <v>111</v>
      </c>
      <c r="H6323" t="s">
        <v>11213</v>
      </c>
      <c r="I6323" t="s">
        <v>2812</v>
      </c>
      <c r="J6323" t="s">
        <v>199</v>
      </c>
      <c r="K6323" t="s">
        <v>24</v>
      </c>
      <c r="L6323" t="s">
        <v>25</v>
      </c>
      <c r="M6323" t="s">
        <v>120</v>
      </c>
    </row>
    <row r="6324" spans="1:13" x14ac:dyDescent="0.3">
      <c r="A6324" t="s">
        <v>11212</v>
      </c>
      <c r="C6324" t="s">
        <v>32202</v>
      </c>
      <c r="D6324">
        <v>36</v>
      </c>
      <c r="E6324" s="1">
        <v>322500</v>
      </c>
      <c r="G6324" t="s">
        <v>111</v>
      </c>
      <c r="H6324" t="s">
        <v>13022</v>
      </c>
      <c r="I6324" t="s">
        <v>2812</v>
      </c>
      <c r="J6324" t="s">
        <v>199</v>
      </c>
      <c r="K6324" t="s">
        <v>24</v>
      </c>
      <c r="L6324" t="s">
        <v>25</v>
      </c>
      <c r="M6324" t="s">
        <v>120</v>
      </c>
    </row>
    <row r="6325" spans="1:13" x14ac:dyDescent="0.3">
      <c r="A6325" t="s">
        <v>24772</v>
      </c>
      <c r="C6325" t="s">
        <v>33603</v>
      </c>
      <c r="D6325">
        <v>36</v>
      </c>
      <c r="E6325" s="1">
        <v>900000</v>
      </c>
      <c r="G6325" t="s">
        <v>34</v>
      </c>
      <c r="H6325" t="s">
        <v>33644</v>
      </c>
      <c r="I6325" t="s">
        <v>2812</v>
      </c>
      <c r="J6325" t="s">
        <v>199</v>
      </c>
      <c r="K6325" t="s">
        <v>24</v>
      </c>
      <c r="L6325" t="s">
        <v>25</v>
      </c>
      <c r="M6325" t="s">
        <v>6146</v>
      </c>
    </row>
    <row r="6326" spans="1:13" x14ac:dyDescent="0.3">
      <c r="A6326" t="s">
        <v>24772</v>
      </c>
      <c r="C6326" t="s">
        <v>37685</v>
      </c>
      <c r="D6326">
        <v>27</v>
      </c>
      <c r="E6326" s="1">
        <v>204747</v>
      </c>
      <c r="G6326" t="s">
        <v>34</v>
      </c>
      <c r="H6326" t="s">
        <v>35586</v>
      </c>
      <c r="I6326" t="s">
        <v>2812</v>
      </c>
      <c r="J6326" t="s">
        <v>199</v>
      </c>
      <c r="K6326" t="s">
        <v>24</v>
      </c>
      <c r="L6326" t="s">
        <v>25</v>
      </c>
      <c r="M6326" t="s">
        <v>6146</v>
      </c>
    </row>
    <row r="6327" spans="1:13" x14ac:dyDescent="0.3">
      <c r="A6327" t="s">
        <v>24772</v>
      </c>
      <c r="C6327" t="s">
        <v>24725</v>
      </c>
      <c r="D6327">
        <v>19</v>
      </c>
      <c r="E6327" s="1">
        <v>12450</v>
      </c>
      <c r="G6327" t="s">
        <v>34</v>
      </c>
      <c r="H6327" t="s">
        <v>17730</v>
      </c>
      <c r="I6327" t="s">
        <v>2812</v>
      </c>
      <c r="J6327" t="s">
        <v>199</v>
      </c>
      <c r="K6327" t="s">
        <v>24</v>
      </c>
      <c r="L6327" t="s">
        <v>25</v>
      </c>
      <c r="M6327" t="s">
        <v>6146</v>
      </c>
    </row>
    <row r="6328" spans="1:13" x14ac:dyDescent="0.3">
      <c r="A6328" t="s">
        <v>24772</v>
      </c>
      <c r="C6328" t="s">
        <v>25665</v>
      </c>
      <c r="D6328">
        <v>36</v>
      </c>
      <c r="E6328" s="1">
        <v>103200</v>
      </c>
      <c r="G6328" t="s">
        <v>34</v>
      </c>
      <c r="H6328" t="s">
        <v>18482</v>
      </c>
      <c r="I6328" t="s">
        <v>2812</v>
      </c>
      <c r="J6328" t="s">
        <v>199</v>
      </c>
      <c r="K6328" t="s">
        <v>24</v>
      </c>
      <c r="L6328" t="s">
        <v>25</v>
      </c>
      <c r="M6328" t="s">
        <v>6146</v>
      </c>
    </row>
    <row r="6329" spans="1:13" x14ac:dyDescent="0.3">
      <c r="A6329" t="s">
        <v>24772</v>
      </c>
      <c r="C6329" t="s">
        <v>26408</v>
      </c>
      <c r="D6329">
        <v>12</v>
      </c>
      <c r="E6329" s="1">
        <v>18900</v>
      </c>
      <c r="G6329" t="s">
        <v>34</v>
      </c>
      <c r="H6329" t="s">
        <v>18412</v>
      </c>
      <c r="I6329" t="s">
        <v>2812</v>
      </c>
      <c r="J6329" t="s">
        <v>199</v>
      </c>
      <c r="K6329" t="s">
        <v>24</v>
      </c>
      <c r="L6329" t="s">
        <v>25</v>
      </c>
      <c r="M6329" t="s">
        <v>6146</v>
      </c>
    </row>
    <row r="6330" spans="1:13" x14ac:dyDescent="0.3">
      <c r="A6330" t="s">
        <v>24772</v>
      </c>
      <c r="C6330" t="s">
        <v>25932</v>
      </c>
      <c r="D6330">
        <v>1</v>
      </c>
      <c r="E6330" s="1">
        <v>2580</v>
      </c>
      <c r="G6330" t="s">
        <v>34</v>
      </c>
      <c r="H6330" t="s">
        <v>6143</v>
      </c>
      <c r="I6330" t="s">
        <v>2812</v>
      </c>
      <c r="J6330" t="s">
        <v>199</v>
      </c>
      <c r="K6330" t="s">
        <v>24</v>
      </c>
      <c r="L6330" t="s">
        <v>25</v>
      </c>
      <c r="M6330" t="s">
        <v>6146</v>
      </c>
    </row>
    <row r="6331" spans="1:13" x14ac:dyDescent="0.3">
      <c r="A6331" t="s">
        <v>11588</v>
      </c>
      <c r="C6331" t="s">
        <v>16755</v>
      </c>
      <c r="D6331">
        <v>75</v>
      </c>
      <c r="E6331" s="1">
        <v>1624000</v>
      </c>
      <c r="G6331" t="s">
        <v>111</v>
      </c>
      <c r="H6331" t="s">
        <v>16823</v>
      </c>
      <c r="I6331" t="s">
        <v>2812</v>
      </c>
      <c r="J6331" t="s">
        <v>199</v>
      </c>
      <c r="K6331" t="s">
        <v>24</v>
      </c>
      <c r="L6331" t="s">
        <v>25</v>
      </c>
      <c r="M6331" t="s">
        <v>232</v>
      </c>
    </row>
    <row r="6332" spans="1:13" x14ac:dyDescent="0.3">
      <c r="A6332" t="s">
        <v>11588</v>
      </c>
      <c r="C6332" t="s">
        <v>11494</v>
      </c>
      <c r="D6332">
        <v>8</v>
      </c>
      <c r="E6332" s="1">
        <v>75020</v>
      </c>
      <c r="G6332" t="s">
        <v>111</v>
      </c>
      <c r="H6332" t="s">
        <v>11584</v>
      </c>
      <c r="I6332" t="s">
        <v>2812</v>
      </c>
      <c r="J6332" t="s">
        <v>199</v>
      </c>
      <c r="K6332" t="s">
        <v>24</v>
      </c>
      <c r="L6332" t="s">
        <v>25</v>
      </c>
      <c r="M6332" t="s">
        <v>232</v>
      </c>
    </row>
    <row r="6333" spans="1:13" x14ac:dyDescent="0.3">
      <c r="A6333" t="s">
        <v>20656</v>
      </c>
      <c r="C6333" t="s">
        <v>20542</v>
      </c>
      <c r="D6333">
        <v>3</v>
      </c>
      <c r="E6333" s="1">
        <v>7190</v>
      </c>
      <c r="G6333" t="s">
        <v>34</v>
      </c>
      <c r="H6333" t="s">
        <v>6143</v>
      </c>
      <c r="I6333" t="s">
        <v>20657</v>
      </c>
      <c r="J6333" t="s">
        <v>627</v>
      </c>
      <c r="K6333" t="s">
        <v>24</v>
      </c>
      <c r="L6333" t="s">
        <v>25</v>
      </c>
      <c r="M6333" t="s">
        <v>6146</v>
      </c>
    </row>
    <row r="6334" spans="1:13" x14ac:dyDescent="0.3">
      <c r="A6334" t="s">
        <v>26442</v>
      </c>
      <c r="C6334" t="s">
        <v>26408</v>
      </c>
      <c r="D6334">
        <v>12</v>
      </c>
      <c r="E6334" s="1">
        <v>100000</v>
      </c>
      <c r="G6334" t="s">
        <v>111</v>
      </c>
      <c r="H6334" t="s">
        <v>26443</v>
      </c>
      <c r="I6334" t="s">
        <v>342</v>
      </c>
      <c r="J6334" t="s">
        <v>30</v>
      </c>
      <c r="K6334" t="s">
        <v>24</v>
      </c>
      <c r="L6334" t="s">
        <v>25</v>
      </c>
      <c r="M6334" t="s">
        <v>87</v>
      </c>
    </row>
    <row r="6335" spans="1:13" x14ac:dyDescent="0.3">
      <c r="A6335" t="s">
        <v>12985</v>
      </c>
      <c r="C6335" t="s">
        <v>12976</v>
      </c>
      <c r="D6335">
        <v>12</v>
      </c>
      <c r="E6335" s="1">
        <v>10000</v>
      </c>
      <c r="G6335" t="s">
        <v>34</v>
      </c>
      <c r="H6335" t="s">
        <v>12986</v>
      </c>
      <c r="I6335" t="s">
        <v>12987</v>
      </c>
      <c r="K6335" t="s">
        <v>532</v>
      </c>
      <c r="L6335" t="s">
        <v>44</v>
      </c>
      <c r="M6335" t="s">
        <v>87</v>
      </c>
    </row>
    <row r="6336" spans="1:13" x14ac:dyDescent="0.3">
      <c r="A6336" t="s">
        <v>32985</v>
      </c>
      <c r="C6336" t="s">
        <v>32581</v>
      </c>
      <c r="D6336">
        <v>7</v>
      </c>
      <c r="E6336" s="1">
        <v>18427</v>
      </c>
      <c r="G6336" t="s">
        <v>34</v>
      </c>
      <c r="H6336" t="s">
        <v>6143</v>
      </c>
      <c r="I6336" t="s">
        <v>32986</v>
      </c>
      <c r="J6336" t="s">
        <v>70</v>
      </c>
      <c r="K6336" t="s">
        <v>24</v>
      </c>
      <c r="L6336" t="s">
        <v>25</v>
      </c>
      <c r="M6336" t="s">
        <v>6146</v>
      </c>
    </row>
    <row r="6337" spans="1:13" x14ac:dyDescent="0.3">
      <c r="A6337" t="s">
        <v>8435</v>
      </c>
      <c r="C6337" t="s">
        <v>8196</v>
      </c>
      <c r="D6337">
        <v>26</v>
      </c>
      <c r="E6337" s="1">
        <v>3181057</v>
      </c>
      <c r="G6337" t="s">
        <v>48</v>
      </c>
      <c r="H6337" t="s">
        <v>8436</v>
      </c>
      <c r="I6337" t="s">
        <v>5918</v>
      </c>
      <c r="K6337" t="s">
        <v>96</v>
      </c>
      <c r="L6337" t="s">
        <v>170</v>
      </c>
      <c r="M6337" t="s">
        <v>354</v>
      </c>
    </row>
    <row r="6338" spans="1:13" x14ac:dyDescent="0.3">
      <c r="A6338" t="s">
        <v>8435</v>
      </c>
      <c r="C6338" t="s">
        <v>34985</v>
      </c>
      <c r="D6338">
        <v>16</v>
      </c>
      <c r="E6338" s="1">
        <v>369878</v>
      </c>
      <c r="G6338" t="s">
        <v>48</v>
      </c>
      <c r="H6338" t="s">
        <v>35078</v>
      </c>
      <c r="I6338" t="s">
        <v>5918</v>
      </c>
      <c r="K6338" t="s">
        <v>96</v>
      </c>
      <c r="L6338" t="s">
        <v>17</v>
      </c>
      <c r="M6338" t="s">
        <v>354</v>
      </c>
    </row>
    <row r="6339" spans="1:13" x14ac:dyDescent="0.3">
      <c r="A6339" t="s">
        <v>26659</v>
      </c>
      <c r="C6339" t="s">
        <v>26519</v>
      </c>
      <c r="D6339">
        <v>5</v>
      </c>
      <c r="E6339" s="1">
        <v>8600</v>
      </c>
      <c r="G6339" t="s">
        <v>34</v>
      </c>
      <c r="H6339" t="s">
        <v>6143</v>
      </c>
      <c r="I6339" t="s">
        <v>50</v>
      </c>
      <c r="J6339" t="s">
        <v>2347</v>
      </c>
      <c r="K6339" t="s">
        <v>24</v>
      </c>
      <c r="L6339" t="s">
        <v>25</v>
      </c>
      <c r="M6339" t="s">
        <v>6146</v>
      </c>
    </row>
    <row r="6340" spans="1:13" x14ac:dyDescent="0.3">
      <c r="A6340" t="s">
        <v>29379</v>
      </c>
      <c r="C6340" t="s">
        <v>29352</v>
      </c>
      <c r="D6340">
        <v>10</v>
      </c>
      <c r="E6340" s="1">
        <v>477801</v>
      </c>
      <c r="G6340" t="s">
        <v>34</v>
      </c>
      <c r="H6340" t="s">
        <v>29380</v>
      </c>
      <c r="I6340" t="s">
        <v>359</v>
      </c>
      <c r="K6340" t="s">
        <v>189</v>
      </c>
      <c r="L6340" t="s">
        <v>17</v>
      </c>
      <c r="M6340" t="s">
        <v>217</v>
      </c>
    </row>
    <row r="6341" spans="1:13" x14ac:dyDescent="0.3">
      <c r="A6341" t="s">
        <v>13853</v>
      </c>
      <c r="C6341" t="s">
        <v>13456</v>
      </c>
      <c r="D6341">
        <v>7</v>
      </c>
      <c r="E6341" s="1">
        <v>7754</v>
      </c>
      <c r="G6341" t="s">
        <v>34</v>
      </c>
      <c r="H6341" t="s">
        <v>6143</v>
      </c>
      <c r="I6341" t="s">
        <v>13854</v>
      </c>
      <c r="J6341" t="s">
        <v>30</v>
      </c>
      <c r="K6341" t="s">
        <v>24</v>
      </c>
      <c r="L6341" t="s">
        <v>25</v>
      </c>
      <c r="M6341" t="s">
        <v>6146</v>
      </c>
    </row>
    <row r="6342" spans="1:13" x14ac:dyDescent="0.3">
      <c r="A6342" t="s">
        <v>25989</v>
      </c>
      <c r="C6342" t="s">
        <v>25932</v>
      </c>
      <c r="D6342">
        <v>1</v>
      </c>
      <c r="E6342" s="1">
        <v>12975</v>
      </c>
      <c r="G6342" t="s">
        <v>34</v>
      </c>
      <c r="H6342" t="s">
        <v>6143</v>
      </c>
      <c r="I6342" t="s">
        <v>25990</v>
      </c>
      <c r="J6342" t="s">
        <v>199</v>
      </c>
      <c r="K6342" t="s">
        <v>24</v>
      </c>
      <c r="L6342" t="s">
        <v>25</v>
      </c>
      <c r="M6342" t="s">
        <v>6146</v>
      </c>
    </row>
    <row r="6343" spans="1:13" x14ac:dyDescent="0.3">
      <c r="A6343" t="s">
        <v>31386</v>
      </c>
      <c r="C6343" t="s">
        <v>31300</v>
      </c>
      <c r="D6343">
        <v>5</v>
      </c>
      <c r="E6343" s="1">
        <v>16708</v>
      </c>
      <c r="G6343" t="s">
        <v>34</v>
      </c>
      <c r="H6343" t="s">
        <v>6143</v>
      </c>
      <c r="I6343" t="s">
        <v>31387</v>
      </c>
      <c r="J6343" t="s">
        <v>137</v>
      </c>
      <c r="K6343" t="s">
        <v>24</v>
      </c>
      <c r="L6343" t="s">
        <v>25</v>
      </c>
      <c r="M6343" t="s">
        <v>6146</v>
      </c>
    </row>
    <row r="6344" spans="1:13" x14ac:dyDescent="0.3">
      <c r="A6344" t="s">
        <v>20658</v>
      </c>
      <c r="C6344" t="s">
        <v>20542</v>
      </c>
      <c r="D6344">
        <v>3</v>
      </c>
      <c r="E6344" s="1">
        <v>4974</v>
      </c>
      <c r="G6344" t="s">
        <v>34</v>
      </c>
      <c r="H6344" t="s">
        <v>6143</v>
      </c>
      <c r="I6344" t="s">
        <v>20659</v>
      </c>
      <c r="J6344" t="s">
        <v>627</v>
      </c>
      <c r="K6344" t="s">
        <v>24</v>
      </c>
      <c r="L6344" t="s">
        <v>25</v>
      </c>
      <c r="M6344" t="s">
        <v>6146</v>
      </c>
    </row>
    <row r="6345" spans="1:13" x14ac:dyDescent="0.3">
      <c r="A6345" t="s">
        <v>7155</v>
      </c>
      <c r="C6345" t="s">
        <v>6985</v>
      </c>
      <c r="D6345">
        <v>6</v>
      </c>
      <c r="E6345" s="1">
        <v>14458</v>
      </c>
      <c r="G6345" t="s">
        <v>34</v>
      </c>
      <c r="H6345" t="s">
        <v>6143</v>
      </c>
      <c r="I6345" t="s">
        <v>7156</v>
      </c>
      <c r="J6345" t="s">
        <v>307</v>
      </c>
      <c r="K6345" t="s">
        <v>24</v>
      </c>
      <c r="L6345" t="s">
        <v>25</v>
      </c>
      <c r="M6345" t="s">
        <v>6146</v>
      </c>
    </row>
    <row r="6346" spans="1:13" x14ac:dyDescent="0.3">
      <c r="A6346" t="s">
        <v>20976</v>
      </c>
      <c r="C6346" t="s">
        <v>24725</v>
      </c>
      <c r="D6346">
        <v>84</v>
      </c>
      <c r="E6346" s="1">
        <v>192000</v>
      </c>
      <c r="G6346" t="s">
        <v>111</v>
      </c>
      <c r="H6346" t="s">
        <v>24780</v>
      </c>
      <c r="I6346" t="s">
        <v>156</v>
      </c>
      <c r="J6346" t="s">
        <v>22</v>
      </c>
      <c r="K6346" t="s">
        <v>24</v>
      </c>
      <c r="L6346" t="s">
        <v>25</v>
      </c>
      <c r="M6346" t="s">
        <v>3790</v>
      </c>
    </row>
    <row r="6347" spans="1:13" x14ac:dyDescent="0.3">
      <c r="A6347" t="s">
        <v>20976</v>
      </c>
      <c r="C6347" t="s">
        <v>25343</v>
      </c>
      <c r="D6347">
        <v>36</v>
      </c>
      <c r="E6347" s="1">
        <v>1000000</v>
      </c>
      <c r="G6347" t="s">
        <v>111</v>
      </c>
      <c r="H6347" t="s">
        <v>25360</v>
      </c>
      <c r="I6347" t="s">
        <v>156</v>
      </c>
      <c r="J6347" t="s">
        <v>22</v>
      </c>
      <c r="K6347" t="s">
        <v>24</v>
      </c>
      <c r="L6347" t="s">
        <v>25</v>
      </c>
      <c r="M6347" t="s">
        <v>6109</v>
      </c>
    </row>
    <row r="6348" spans="1:13" x14ac:dyDescent="0.3">
      <c r="A6348" t="s">
        <v>20976</v>
      </c>
      <c r="C6348" t="s">
        <v>20950</v>
      </c>
      <c r="D6348">
        <v>84</v>
      </c>
      <c r="E6348" s="1">
        <v>227500</v>
      </c>
      <c r="G6348" t="s">
        <v>111</v>
      </c>
      <c r="H6348" t="s">
        <v>20977</v>
      </c>
      <c r="I6348" t="s">
        <v>156</v>
      </c>
      <c r="J6348" t="s">
        <v>22</v>
      </c>
      <c r="K6348" t="s">
        <v>24</v>
      </c>
      <c r="L6348" t="s">
        <v>25</v>
      </c>
      <c r="M6348" t="s">
        <v>3790</v>
      </c>
    </row>
    <row r="6349" spans="1:13" x14ac:dyDescent="0.3">
      <c r="A6349" t="s">
        <v>5214</v>
      </c>
      <c r="C6349" t="s">
        <v>30851</v>
      </c>
      <c r="D6349">
        <v>37</v>
      </c>
      <c r="E6349" s="1">
        <v>2148329</v>
      </c>
      <c r="G6349" t="s">
        <v>13</v>
      </c>
      <c r="H6349" t="s">
        <v>30923</v>
      </c>
      <c r="I6349" t="s">
        <v>5216</v>
      </c>
      <c r="K6349" t="s">
        <v>2012</v>
      </c>
      <c r="L6349" t="s">
        <v>17</v>
      </c>
      <c r="M6349" t="s">
        <v>105</v>
      </c>
    </row>
    <row r="6350" spans="1:13" x14ac:dyDescent="0.3">
      <c r="A6350" t="s">
        <v>5214</v>
      </c>
      <c r="C6350" t="s">
        <v>5155</v>
      </c>
      <c r="D6350">
        <v>18</v>
      </c>
      <c r="E6350" s="1">
        <v>373394</v>
      </c>
      <c r="G6350" t="s">
        <v>34</v>
      </c>
      <c r="H6350" t="s">
        <v>5215</v>
      </c>
      <c r="I6350" t="s">
        <v>5216</v>
      </c>
      <c r="K6350" t="s">
        <v>2012</v>
      </c>
      <c r="L6350" t="s">
        <v>17</v>
      </c>
      <c r="M6350" t="s">
        <v>217</v>
      </c>
    </row>
    <row r="6351" spans="1:13" x14ac:dyDescent="0.3">
      <c r="A6351" t="s">
        <v>20444</v>
      </c>
      <c r="C6351" t="s">
        <v>20401</v>
      </c>
      <c r="D6351">
        <v>3</v>
      </c>
      <c r="E6351" s="1">
        <v>11010</v>
      </c>
      <c r="G6351" t="s">
        <v>34</v>
      </c>
      <c r="H6351" t="s">
        <v>6143</v>
      </c>
      <c r="I6351" t="s">
        <v>20445</v>
      </c>
      <c r="J6351" t="s">
        <v>1169</v>
      </c>
      <c r="K6351" t="s">
        <v>24</v>
      </c>
      <c r="L6351" t="s">
        <v>25</v>
      </c>
      <c r="M6351" t="s">
        <v>6146</v>
      </c>
    </row>
    <row r="6352" spans="1:13" x14ac:dyDescent="0.3">
      <c r="A6352" t="s">
        <v>25555</v>
      </c>
      <c r="C6352" t="s">
        <v>25397</v>
      </c>
      <c r="D6352">
        <v>4</v>
      </c>
      <c r="E6352" s="1">
        <v>8048</v>
      </c>
      <c r="G6352" t="s">
        <v>34</v>
      </c>
      <c r="H6352" t="s">
        <v>6143</v>
      </c>
      <c r="I6352" t="s">
        <v>25556</v>
      </c>
      <c r="J6352" t="s">
        <v>7616</v>
      </c>
      <c r="K6352" t="s">
        <v>24</v>
      </c>
      <c r="L6352" t="s">
        <v>25</v>
      </c>
      <c r="M6352" t="s">
        <v>6146</v>
      </c>
    </row>
    <row r="6353" spans="1:13" x14ac:dyDescent="0.3">
      <c r="A6353" t="s">
        <v>13578</v>
      </c>
      <c r="C6353" t="s">
        <v>13456</v>
      </c>
      <c r="D6353">
        <v>7</v>
      </c>
      <c r="E6353" s="1">
        <v>8254</v>
      </c>
      <c r="G6353" t="s">
        <v>34</v>
      </c>
      <c r="H6353" t="s">
        <v>6143</v>
      </c>
      <c r="I6353" t="s">
        <v>13579</v>
      </c>
      <c r="J6353" t="s">
        <v>30</v>
      </c>
      <c r="K6353" t="s">
        <v>24</v>
      </c>
      <c r="L6353" t="s">
        <v>25</v>
      </c>
      <c r="M6353" t="s">
        <v>6146</v>
      </c>
    </row>
    <row r="6354" spans="1:13" x14ac:dyDescent="0.3">
      <c r="A6354" t="s">
        <v>32200</v>
      </c>
      <c r="C6354" t="s">
        <v>31866</v>
      </c>
      <c r="D6354">
        <v>12</v>
      </c>
      <c r="E6354" s="1">
        <v>42800</v>
      </c>
      <c r="G6354" t="s">
        <v>34</v>
      </c>
      <c r="H6354" t="s">
        <v>6143</v>
      </c>
      <c r="I6354" t="s">
        <v>20445</v>
      </c>
      <c r="J6354" t="s">
        <v>732</v>
      </c>
      <c r="K6354" t="s">
        <v>24</v>
      </c>
      <c r="L6354" t="s">
        <v>25</v>
      </c>
      <c r="M6354" t="s">
        <v>6146</v>
      </c>
    </row>
    <row r="6355" spans="1:13" x14ac:dyDescent="0.3">
      <c r="A6355" t="s">
        <v>29806</v>
      </c>
      <c r="C6355" t="s">
        <v>29553</v>
      </c>
      <c r="D6355">
        <v>11</v>
      </c>
      <c r="E6355" s="1">
        <v>100000</v>
      </c>
      <c r="G6355" t="s">
        <v>34</v>
      </c>
      <c r="H6355" t="s">
        <v>29807</v>
      </c>
      <c r="I6355" t="s">
        <v>359</v>
      </c>
      <c r="K6355" t="s">
        <v>189</v>
      </c>
      <c r="L6355" t="s">
        <v>38</v>
      </c>
      <c r="M6355" t="s">
        <v>504</v>
      </c>
    </row>
    <row r="6356" spans="1:13" x14ac:dyDescent="0.3">
      <c r="A6356" t="s">
        <v>33628</v>
      </c>
      <c r="C6356" t="s">
        <v>33603</v>
      </c>
      <c r="D6356">
        <v>24</v>
      </c>
      <c r="E6356" s="1">
        <v>399970</v>
      </c>
      <c r="G6356" t="s">
        <v>111</v>
      </c>
      <c r="H6356" t="s">
        <v>33629</v>
      </c>
      <c r="I6356" t="s">
        <v>22</v>
      </c>
      <c r="J6356" t="s">
        <v>23</v>
      </c>
      <c r="K6356" t="s">
        <v>24</v>
      </c>
      <c r="L6356" t="s">
        <v>25</v>
      </c>
      <c r="M6356" t="s">
        <v>232</v>
      </c>
    </row>
    <row r="6357" spans="1:13" x14ac:dyDescent="0.3">
      <c r="A6357" t="s">
        <v>1741</v>
      </c>
      <c r="C6357" t="s">
        <v>1558</v>
      </c>
      <c r="D6357">
        <v>18</v>
      </c>
      <c r="E6357" s="1">
        <v>250000</v>
      </c>
      <c r="G6357" t="s">
        <v>69</v>
      </c>
      <c r="H6357" t="s">
        <v>1742</v>
      </c>
      <c r="I6357" t="s">
        <v>22</v>
      </c>
      <c r="J6357" t="s">
        <v>23</v>
      </c>
      <c r="K6357" t="s">
        <v>24</v>
      </c>
      <c r="L6357" t="s">
        <v>25</v>
      </c>
      <c r="M6357" t="s">
        <v>221</v>
      </c>
    </row>
    <row r="6358" spans="1:13" x14ac:dyDescent="0.3">
      <c r="A6358" t="s">
        <v>1741</v>
      </c>
      <c r="C6358" t="s">
        <v>27152</v>
      </c>
      <c r="D6358">
        <v>16</v>
      </c>
      <c r="E6358" s="1">
        <v>218639</v>
      </c>
      <c r="G6358" t="s">
        <v>69</v>
      </c>
      <c r="H6358" t="s">
        <v>27181</v>
      </c>
      <c r="I6358" t="s">
        <v>22</v>
      </c>
      <c r="J6358" t="s">
        <v>23</v>
      </c>
      <c r="K6358" t="s">
        <v>24</v>
      </c>
      <c r="L6358" t="s">
        <v>25</v>
      </c>
      <c r="M6358" t="s">
        <v>221</v>
      </c>
    </row>
    <row r="6359" spans="1:13" x14ac:dyDescent="0.3">
      <c r="A6359" t="s">
        <v>1741</v>
      </c>
      <c r="C6359" t="s">
        <v>23427</v>
      </c>
      <c r="D6359">
        <v>30</v>
      </c>
      <c r="E6359" s="1">
        <v>499861</v>
      </c>
      <c r="G6359" t="s">
        <v>69</v>
      </c>
      <c r="H6359" t="s">
        <v>23532</v>
      </c>
      <c r="I6359" t="s">
        <v>22</v>
      </c>
      <c r="J6359" t="s">
        <v>23</v>
      </c>
      <c r="K6359" t="s">
        <v>24</v>
      </c>
      <c r="L6359" t="s">
        <v>25</v>
      </c>
      <c r="M6359" t="s">
        <v>221</v>
      </c>
    </row>
    <row r="6360" spans="1:13" x14ac:dyDescent="0.3">
      <c r="A6360" t="s">
        <v>1741</v>
      </c>
      <c r="C6360" t="s">
        <v>21714</v>
      </c>
      <c r="D6360">
        <v>2</v>
      </c>
      <c r="E6360" s="1">
        <v>10000</v>
      </c>
      <c r="G6360" t="s">
        <v>69</v>
      </c>
      <c r="H6360" t="s">
        <v>21896</v>
      </c>
      <c r="I6360" t="s">
        <v>22</v>
      </c>
      <c r="J6360" t="s">
        <v>23</v>
      </c>
      <c r="K6360" t="s">
        <v>24</v>
      </c>
      <c r="L6360" t="s">
        <v>25</v>
      </c>
      <c r="M6360" t="s">
        <v>221</v>
      </c>
    </row>
    <row r="6361" spans="1:13" x14ac:dyDescent="0.3">
      <c r="A6361" t="s">
        <v>1741</v>
      </c>
      <c r="C6361" t="s">
        <v>10589</v>
      </c>
      <c r="D6361">
        <v>30</v>
      </c>
      <c r="E6361" s="1">
        <v>450000</v>
      </c>
      <c r="G6361" t="s">
        <v>69</v>
      </c>
      <c r="H6361" t="s">
        <v>10605</v>
      </c>
      <c r="I6361" t="s">
        <v>22</v>
      </c>
      <c r="J6361" t="s">
        <v>23</v>
      </c>
      <c r="K6361" t="s">
        <v>24</v>
      </c>
      <c r="L6361" t="s">
        <v>25</v>
      </c>
      <c r="M6361" t="s">
        <v>221</v>
      </c>
    </row>
    <row r="6362" spans="1:13" x14ac:dyDescent="0.3">
      <c r="A6362" t="s">
        <v>1741</v>
      </c>
      <c r="C6362" t="s">
        <v>18305</v>
      </c>
      <c r="D6362">
        <v>12</v>
      </c>
      <c r="E6362" s="1">
        <v>2500</v>
      </c>
      <c r="G6362" t="s">
        <v>21</v>
      </c>
      <c r="H6362" t="s">
        <v>970</v>
      </c>
      <c r="I6362" t="s">
        <v>22</v>
      </c>
      <c r="J6362" t="s">
        <v>23</v>
      </c>
      <c r="K6362" t="s">
        <v>24</v>
      </c>
      <c r="L6362" t="s">
        <v>25</v>
      </c>
      <c r="M6362" t="s">
        <v>26</v>
      </c>
    </row>
    <row r="6363" spans="1:13" x14ac:dyDescent="0.3">
      <c r="A6363" t="s">
        <v>21157</v>
      </c>
      <c r="C6363" t="s">
        <v>21035</v>
      </c>
      <c r="D6363">
        <v>1</v>
      </c>
      <c r="E6363" s="1">
        <v>10000</v>
      </c>
      <c r="G6363" t="s">
        <v>21</v>
      </c>
      <c r="H6363" t="s">
        <v>68</v>
      </c>
      <c r="I6363" t="s">
        <v>359</v>
      </c>
      <c r="K6363" t="s">
        <v>189</v>
      </c>
      <c r="L6363" t="s">
        <v>248</v>
      </c>
      <c r="M6363" t="s">
        <v>26</v>
      </c>
    </row>
    <row r="6364" spans="1:13" x14ac:dyDescent="0.3">
      <c r="A6364" t="s">
        <v>27719</v>
      </c>
      <c r="C6364" t="s">
        <v>27614</v>
      </c>
      <c r="D6364">
        <v>2</v>
      </c>
      <c r="E6364" s="1">
        <v>50000</v>
      </c>
      <c r="G6364" t="s">
        <v>21</v>
      </c>
      <c r="H6364" t="s">
        <v>68</v>
      </c>
      <c r="I6364" t="s">
        <v>156</v>
      </c>
      <c r="J6364" t="s">
        <v>22</v>
      </c>
      <c r="K6364" t="s">
        <v>24</v>
      </c>
      <c r="L6364" t="s">
        <v>25</v>
      </c>
      <c r="M6364" t="s">
        <v>26</v>
      </c>
    </row>
    <row r="6365" spans="1:13" x14ac:dyDescent="0.3">
      <c r="A6365" t="s">
        <v>17685</v>
      </c>
      <c r="C6365" t="s">
        <v>17445</v>
      </c>
      <c r="D6365">
        <v>16</v>
      </c>
      <c r="E6365" s="1">
        <v>32122</v>
      </c>
      <c r="G6365" t="s">
        <v>34</v>
      </c>
      <c r="H6365" t="s">
        <v>6143</v>
      </c>
      <c r="I6365" t="s">
        <v>17686</v>
      </c>
      <c r="J6365" t="s">
        <v>662</v>
      </c>
      <c r="K6365" t="s">
        <v>24</v>
      </c>
      <c r="L6365" t="s">
        <v>25</v>
      </c>
      <c r="M6365" t="s">
        <v>6146</v>
      </c>
    </row>
    <row r="6366" spans="1:13" x14ac:dyDescent="0.3">
      <c r="A6366" t="s">
        <v>35000</v>
      </c>
      <c r="C6366" t="s">
        <v>34985</v>
      </c>
      <c r="D6366">
        <v>19</v>
      </c>
      <c r="E6366" s="1">
        <v>250000</v>
      </c>
      <c r="G6366" t="s">
        <v>111</v>
      </c>
      <c r="H6366" t="s">
        <v>35001</v>
      </c>
      <c r="I6366" t="s">
        <v>70</v>
      </c>
      <c r="J6366" t="s">
        <v>70</v>
      </c>
      <c r="K6366" t="s">
        <v>24</v>
      </c>
      <c r="L6366" t="s">
        <v>25</v>
      </c>
      <c r="M6366" t="s">
        <v>232</v>
      </c>
    </row>
    <row r="6367" spans="1:13" x14ac:dyDescent="0.3">
      <c r="A6367" t="s">
        <v>35000</v>
      </c>
      <c r="C6367" t="s">
        <v>36143</v>
      </c>
      <c r="D6367">
        <v>24</v>
      </c>
      <c r="E6367" s="1">
        <v>600000</v>
      </c>
      <c r="G6367" t="s">
        <v>111</v>
      </c>
      <c r="H6367" t="s">
        <v>36191</v>
      </c>
      <c r="I6367" t="s">
        <v>70</v>
      </c>
      <c r="J6367" t="s">
        <v>70</v>
      </c>
      <c r="K6367" t="s">
        <v>24</v>
      </c>
      <c r="L6367" t="s">
        <v>25</v>
      </c>
      <c r="M6367" t="s">
        <v>232</v>
      </c>
    </row>
    <row r="6368" spans="1:13" x14ac:dyDescent="0.3">
      <c r="A6368" t="s">
        <v>1815</v>
      </c>
      <c r="C6368" t="s">
        <v>1558</v>
      </c>
      <c r="D6368">
        <v>12</v>
      </c>
      <c r="E6368" s="1">
        <v>100000</v>
      </c>
      <c r="G6368" t="s">
        <v>21</v>
      </c>
      <c r="H6368" t="s">
        <v>68</v>
      </c>
      <c r="I6368" t="s">
        <v>156</v>
      </c>
      <c r="J6368" t="s">
        <v>22</v>
      </c>
      <c r="K6368" t="s">
        <v>24</v>
      </c>
      <c r="L6368" t="s">
        <v>25</v>
      </c>
      <c r="M6368" t="s">
        <v>26</v>
      </c>
    </row>
    <row r="6369" spans="1:13" x14ac:dyDescent="0.3">
      <c r="A6369" t="s">
        <v>1815</v>
      </c>
      <c r="C6369" t="s">
        <v>11012</v>
      </c>
      <c r="D6369">
        <v>3</v>
      </c>
      <c r="E6369" s="1">
        <v>7500</v>
      </c>
      <c r="G6369" t="s">
        <v>21</v>
      </c>
      <c r="H6369" t="s">
        <v>970</v>
      </c>
      <c r="I6369" t="s">
        <v>156</v>
      </c>
      <c r="J6369" t="s">
        <v>22</v>
      </c>
      <c r="K6369" t="s">
        <v>24</v>
      </c>
      <c r="L6369" t="s">
        <v>25</v>
      </c>
      <c r="M6369" t="s">
        <v>26</v>
      </c>
    </row>
    <row r="6370" spans="1:13" x14ac:dyDescent="0.3">
      <c r="A6370" t="s">
        <v>1815</v>
      </c>
      <c r="C6370" t="s">
        <v>33531</v>
      </c>
      <c r="D6370">
        <v>2</v>
      </c>
      <c r="E6370" s="1">
        <v>5000</v>
      </c>
      <c r="G6370" t="s">
        <v>21</v>
      </c>
      <c r="H6370" t="s">
        <v>970</v>
      </c>
      <c r="I6370" t="s">
        <v>156</v>
      </c>
      <c r="J6370" t="s">
        <v>22</v>
      </c>
      <c r="K6370" t="s">
        <v>24</v>
      </c>
      <c r="L6370" t="s">
        <v>25</v>
      </c>
      <c r="M6370" t="s">
        <v>26</v>
      </c>
    </row>
    <row r="6371" spans="1:13" x14ac:dyDescent="0.3">
      <c r="A6371" t="s">
        <v>1815</v>
      </c>
      <c r="C6371" t="s">
        <v>36284</v>
      </c>
      <c r="D6371">
        <v>12</v>
      </c>
      <c r="E6371" s="1">
        <v>4800</v>
      </c>
      <c r="G6371" t="s">
        <v>21</v>
      </c>
      <c r="H6371" t="s">
        <v>970</v>
      </c>
      <c r="I6371" t="s">
        <v>156</v>
      </c>
      <c r="J6371" t="s">
        <v>22</v>
      </c>
      <c r="K6371" t="s">
        <v>24</v>
      </c>
      <c r="L6371" t="s">
        <v>25</v>
      </c>
      <c r="M6371" t="s">
        <v>26</v>
      </c>
    </row>
    <row r="6372" spans="1:13" x14ac:dyDescent="0.3">
      <c r="A6372" t="s">
        <v>1815</v>
      </c>
      <c r="C6372" t="s">
        <v>38015</v>
      </c>
      <c r="D6372">
        <v>12</v>
      </c>
      <c r="E6372" s="1">
        <v>880</v>
      </c>
      <c r="G6372" t="s">
        <v>21</v>
      </c>
      <c r="H6372" t="s">
        <v>970</v>
      </c>
      <c r="I6372" t="s">
        <v>156</v>
      </c>
      <c r="J6372" t="s">
        <v>22</v>
      </c>
      <c r="K6372" t="s">
        <v>24</v>
      </c>
      <c r="L6372" t="s">
        <v>25</v>
      </c>
      <c r="M6372" t="s">
        <v>26</v>
      </c>
    </row>
    <row r="6373" spans="1:13" x14ac:dyDescent="0.3">
      <c r="A6373" t="s">
        <v>1815</v>
      </c>
      <c r="C6373" t="s">
        <v>18024</v>
      </c>
      <c r="D6373">
        <v>12</v>
      </c>
      <c r="E6373" s="1">
        <v>1320</v>
      </c>
      <c r="G6373" t="s">
        <v>21</v>
      </c>
      <c r="H6373" t="s">
        <v>970</v>
      </c>
      <c r="I6373" t="s">
        <v>156</v>
      </c>
      <c r="J6373" t="s">
        <v>22</v>
      </c>
      <c r="K6373" t="s">
        <v>24</v>
      </c>
      <c r="L6373" t="s">
        <v>25</v>
      </c>
      <c r="M6373" t="s">
        <v>26</v>
      </c>
    </row>
    <row r="6374" spans="1:13" x14ac:dyDescent="0.3">
      <c r="A6374" t="s">
        <v>1815</v>
      </c>
      <c r="C6374" t="s">
        <v>24785</v>
      </c>
      <c r="D6374">
        <v>12</v>
      </c>
      <c r="E6374" s="1">
        <v>825</v>
      </c>
      <c r="G6374" t="s">
        <v>21</v>
      </c>
      <c r="H6374" t="s">
        <v>970</v>
      </c>
      <c r="I6374" t="s">
        <v>156</v>
      </c>
      <c r="J6374" t="s">
        <v>22</v>
      </c>
      <c r="K6374" t="s">
        <v>24</v>
      </c>
      <c r="L6374" t="s">
        <v>25</v>
      </c>
      <c r="M6374" t="s">
        <v>26</v>
      </c>
    </row>
    <row r="6375" spans="1:13" x14ac:dyDescent="0.3">
      <c r="A6375" t="s">
        <v>1815</v>
      </c>
      <c r="C6375" t="s">
        <v>25665</v>
      </c>
      <c r="D6375">
        <v>28</v>
      </c>
      <c r="E6375" s="1">
        <v>200000</v>
      </c>
      <c r="G6375" t="s">
        <v>111</v>
      </c>
      <c r="H6375" t="s">
        <v>25704</v>
      </c>
      <c r="I6375" t="s">
        <v>156</v>
      </c>
      <c r="J6375" t="s">
        <v>22</v>
      </c>
      <c r="K6375" t="s">
        <v>24</v>
      </c>
      <c r="L6375" t="s">
        <v>25</v>
      </c>
      <c r="M6375" t="s">
        <v>6109</v>
      </c>
    </row>
    <row r="6376" spans="1:13" x14ac:dyDescent="0.3">
      <c r="A6376" t="s">
        <v>13532</v>
      </c>
      <c r="C6376" t="s">
        <v>13456</v>
      </c>
      <c r="D6376">
        <v>7</v>
      </c>
      <c r="E6376" s="1">
        <v>18358</v>
      </c>
      <c r="G6376" t="s">
        <v>34</v>
      </c>
      <c r="H6376" t="s">
        <v>6143</v>
      </c>
      <c r="I6376" t="s">
        <v>13533</v>
      </c>
      <c r="J6376" t="s">
        <v>30</v>
      </c>
      <c r="K6376" t="s">
        <v>24</v>
      </c>
      <c r="L6376" t="s">
        <v>25</v>
      </c>
      <c r="M6376" t="s">
        <v>6146</v>
      </c>
    </row>
    <row r="6377" spans="1:13" x14ac:dyDescent="0.3">
      <c r="A6377" t="s">
        <v>32325</v>
      </c>
      <c r="C6377" t="s">
        <v>32274</v>
      </c>
      <c r="D6377">
        <v>2</v>
      </c>
      <c r="E6377" s="1">
        <v>7900</v>
      </c>
      <c r="G6377" t="s">
        <v>34</v>
      </c>
      <c r="H6377" t="s">
        <v>6143</v>
      </c>
      <c r="I6377" t="s">
        <v>1181</v>
      </c>
      <c r="J6377" t="s">
        <v>3026</v>
      </c>
      <c r="K6377" t="s">
        <v>24</v>
      </c>
      <c r="L6377" t="s">
        <v>25</v>
      </c>
      <c r="M6377" t="s">
        <v>6146</v>
      </c>
    </row>
    <row r="6378" spans="1:13" x14ac:dyDescent="0.3">
      <c r="A6378" t="s">
        <v>13855</v>
      </c>
      <c r="C6378" t="s">
        <v>13456</v>
      </c>
      <c r="D6378">
        <v>7</v>
      </c>
      <c r="E6378" s="1">
        <v>17008</v>
      </c>
      <c r="G6378" t="s">
        <v>34</v>
      </c>
      <c r="H6378" t="s">
        <v>6143</v>
      </c>
      <c r="I6378" t="s">
        <v>13856</v>
      </c>
      <c r="J6378" t="s">
        <v>30</v>
      </c>
      <c r="K6378" t="s">
        <v>24</v>
      </c>
      <c r="L6378" t="s">
        <v>25</v>
      </c>
      <c r="M6378" t="s">
        <v>6146</v>
      </c>
    </row>
    <row r="6379" spans="1:13" x14ac:dyDescent="0.3">
      <c r="A6379" t="s">
        <v>25845</v>
      </c>
      <c r="C6379" t="s">
        <v>25784</v>
      </c>
      <c r="D6379">
        <v>4</v>
      </c>
      <c r="E6379" s="1">
        <v>13144</v>
      </c>
      <c r="G6379" t="s">
        <v>34</v>
      </c>
      <c r="H6379" t="s">
        <v>6143</v>
      </c>
      <c r="I6379" t="s">
        <v>25846</v>
      </c>
      <c r="J6379" t="s">
        <v>86</v>
      </c>
      <c r="K6379" t="s">
        <v>24</v>
      </c>
      <c r="L6379" t="s">
        <v>25</v>
      </c>
      <c r="M6379" t="s">
        <v>6146</v>
      </c>
    </row>
    <row r="6380" spans="1:13" x14ac:dyDescent="0.3">
      <c r="A6380" t="s">
        <v>20175</v>
      </c>
      <c r="C6380" t="s">
        <v>20121</v>
      </c>
      <c r="D6380">
        <v>2</v>
      </c>
      <c r="E6380" s="1">
        <v>15010</v>
      </c>
      <c r="G6380" t="s">
        <v>34</v>
      </c>
      <c r="H6380" t="s">
        <v>6143</v>
      </c>
      <c r="I6380" t="s">
        <v>20176</v>
      </c>
      <c r="J6380" t="s">
        <v>22</v>
      </c>
      <c r="K6380" t="s">
        <v>24</v>
      </c>
      <c r="L6380" t="s">
        <v>25</v>
      </c>
      <c r="M6380" t="s">
        <v>6146</v>
      </c>
    </row>
    <row r="6381" spans="1:13" x14ac:dyDescent="0.3">
      <c r="A6381" t="s">
        <v>20175</v>
      </c>
      <c r="C6381" t="s">
        <v>20121</v>
      </c>
      <c r="D6381">
        <v>2</v>
      </c>
      <c r="E6381" s="1">
        <v>7300</v>
      </c>
      <c r="G6381" t="s">
        <v>34</v>
      </c>
      <c r="H6381" t="s">
        <v>18926</v>
      </c>
      <c r="I6381" t="s">
        <v>20176</v>
      </c>
      <c r="J6381" t="s">
        <v>22</v>
      </c>
      <c r="K6381" t="s">
        <v>24</v>
      </c>
      <c r="L6381" t="s">
        <v>25</v>
      </c>
      <c r="M6381" t="s">
        <v>6146</v>
      </c>
    </row>
    <row r="6382" spans="1:13" x14ac:dyDescent="0.3">
      <c r="A6382" t="s">
        <v>24227</v>
      </c>
      <c r="C6382" t="s">
        <v>24055</v>
      </c>
      <c r="D6382">
        <v>18</v>
      </c>
      <c r="E6382" s="1">
        <v>100000</v>
      </c>
      <c r="G6382" t="s">
        <v>13</v>
      </c>
      <c r="H6382" t="s">
        <v>24228</v>
      </c>
      <c r="I6382" t="s">
        <v>15</v>
      </c>
      <c r="K6382" t="s">
        <v>16</v>
      </c>
      <c r="L6382" t="s">
        <v>17</v>
      </c>
      <c r="M6382" t="s">
        <v>450</v>
      </c>
    </row>
    <row r="6383" spans="1:13" x14ac:dyDescent="0.3">
      <c r="A6383" t="s">
        <v>13683</v>
      </c>
      <c r="C6383" t="s">
        <v>13456</v>
      </c>
      <c r="D6383">
        <v>7</v>
      </c>
      <c r="E6383" s="1">
        <v>26112</v>
      </c>
      <c r="G6383" t="s">
        <v>34</v>
      </c>
      <c r="H6383" t="s">
        <v>6143</v>
      </c>
      <c r="I6383" t="s">
        <v>13684</v>
      </c>
      <c r="J6383" t="s">
        <v>30</v>
      </c>
      <c r="K6383" t="s">
        <v>24</v>
      </c>
      <c r="L6383" t="s">
        <v>25</v>
      </c>
      <c r="M6383" t="s">
        <v>6146</v>
      </c>
    </row>
    <row r="6384" spans="1:13" x14ac:dyDescent="0.3">
      <c r="A6384" t="s">
        <v>15238</v>
      </c>
      <c r="C6384" t="s">
        <v>18238</v>
      </c>
      <c r="D6384">
        <v>33</v>
      </c>
      <c r="E6384" s="1">
        <v>120000</v>
      </c>
      <c r="G6384" t="s">
        <v>34</v>
      </c>
      <c r="H6384" t="s">
        <v>18250</v>
      </c>
      <c r="I6384" t="s">
        <v>1433</v>
      </c>
      <c r="J6384" t="s">
        <v>732</v>
      </c>
      <c r="K6384" t="s">
        <v>24</v>
      </c>
      <c r="L6384" t="s">
        <v>25</v>
      </c>
      <c r="M6384" t="s">
        <v>6146</v>
      </c>
    </row>
    <row r="6385" spans="1:13" x14ac:dyDescent="0.3">
      <c r="A6385" t="s">
        <v>15238</v>
      </c>
      <c r="C6385" t="s">
        <v>15182</v>
      </c>
      <c r="D6385">
        <v>5</v>
      </c>
      <c r="E6385" s="1">
        <v>213650</v>
      </c>
      <c r="G6385" t="s">
        <v>34</v>
      </c>
      <c r="H6385" t="s">
        <v>6143</v>
      </c>
      <c r="I6385" t="s">
        <v>1433</v>
      </c>
      <c r="J6385" t="s">
        <v>732</v>
      </c>
      <c r="K6385" t="s">
        <v>24</v>
      </c>
      <c r="L6385" t="s">
        <v>25</v>
      </c>
      <c r="M6385" t="s">
        <v>6146</v>
      </c>
    </row>
    <row r="6386" spans="1:13" x14ac:dyDescent="0.3">
      <c r="A6386" t="s">
        <v>15238</v>
      </c>
      <c r="C6386" t="s">
        <v>36619</v>
      </c>
      <c r="D6386">
        <v>4</v>
      </c>
      <c r="E6386" s="1">
        <v>5855</v>
      </c>
      <c r="G6386" t="s">
        <v>34</v>
      </c>
      <c r="H6386" t="s">
        <v>6143</v>
      </c>
      <c r="I6386" t="s">
        <v>1433</v>
      </c>
      <c r="J6386" t="s">
        <v>732</v>
      </c>
      <c r="K6386" t="s">
        <v>24</v>
      </c>
      <c r="L6386" t="s">
        <v>25</v>
      </c>
      <c r="M6386" t="s">
        <v>6146</v>
      </c>
    </row>
    <row r="6387" spans="1:13" x14ac:dyDescent="0.3">
      <c r="A6387" t="s">
        <v>8386</v>
      </c>
      <c r="C6387" t="s">
        <v>17138</v>
      </c>
      <c r="D6387">
        <v>2</v>
      </c>
      <c r="E6387" s="1">
        <v>1760</v>
      </c>
      <c r="G6387" t="s">
        <v>111</v>
      </c>
      <c r="H6387" t="s">
        <v>16453</v>
      </c>
      <c r="I6387" t="s">
        <v>1433</v>
      </c>
      <c r="J6387" t="s">
        <v>732</v>
      </c>
      <c r="K6387" t="s">
        <v>24</v>
      </c>
      <c r="L6387" t="s">
        <v>25</v>
      </c>
      <c r="M6387" t="s">
        <v>120</v>
      </c>
    </row>
    <row r="6388" spans="1:13" x14ac:dyDescent="0.3">
      <c r="A6388" t="s">
        <v>8386</v>
      </c>
      <c r="C6388" t="s">
        <v>9547</v>
      </c>
      <c r="D6388">
        <v>6</v>
      </c>
      <c r="E6388" s="1">
        <v>1362</v>
      </c>
      <c r="G6388" t="s">
        <v>111</v>
      </c>
      <c r="H6388" t="s">
        <v>10031</v>
      </c>
      <c r="I6388" t="s">
        <v>1433</v>
      </c>
      <c r="J6388" t="s">
        <v>732</v>
      </c>
      <c r="K6388" t="s">
        <v>24</v>
      </c>
      <c r="L6388" t="s">
        <v>25</v>
      </c>
      <c r="M6388" t="s">
        <v>120</v>
      </c>
    </row>
    <row r="6389" spans="1:13" x14ac:dyDescent="0.3">
      <c r="A6389" t="s">
        <v>8386</v>
      </c>
      <c r="C6389" t="s">
        <v>9396</v>
      </c>
      <c r="D6389">
        <v>5</v>
      </c>
      <c r="E6389" s="1">
        <v>100000</v>
      </c>
      <c r="G6389" t="s">
        <v>111</v>
      </c>
      <c r="H6389" t="s">
        <v>9533</v>
      </c>
      <c r="I6389" t="s">
        <v>1433</v>
      </c>
      <c r="J6389" t="s">
        <v>732</v>
      </c>
      <c r="K6389" t="s">
        <v>24</v>
      </c>
      <c r="L6389" t="s">
        <v>25</v>
      </c>
      <c r="M6389" t="s">
        <v>120</v>
      </c>
    </row>
    <row r="6390" spans="1:13" x14ac:dyDescent="0.3">
      <c r="A6390" t="s">
        <v>8386</v>
      </c>
      <c r="C6390" t="s">
        <v>10275</v>
      </c>
      <c r="D6390">
        <v>39</v>
      </c>
      <c r="E6390" s="1">
        <v>10000000</v>
      </c>
      <c r="G6390" t="s">
        <v>111</v>
      </c>
      <c r="H6390" t="s">
        <v>10290</v>
      </c>
      <c r="I6390" t="s">
        <v>1433</v>
      </c>
      <c r="J6390" t="s">
        <v>732</v>
      </c>
      <c r="K6390" t="s">
        <v>24</v>
      </c>
      <c r="L6390" t="s">
        <v>25</v>
      </c>
      <c r="M6390" t="s">
        <v>120</v>
      </c>
    </row>
    <row r="6391" spans="1:13" x14ac:dyDescent="0.3">
      <c r="A6391" t="s">
        <v>8386</v>
      </c>
      <c r="C6391" t="s">
        <v>8196</v>
      </c>
      <c r="D6391">
        <v>56</v>
      </c>
      <c r="E6391" s="1">
        <v>4001999</v>
      </c>
      <c r="G6391" t="s">
        <v>111</v>
      </c>
      <c r="H6391" t="s">
        <v>8385</v>
      </c>
      <c r="I6391" t="s">
        <v>1433</v>
      </c>
      <c r="J6391" t="s">
        <v>732</v>
      </c>
      <c r="K6391" t="s">
        <v>24</v>
      </c>
      <c r="L6391" t="s">
        <v>25</v>
      </c>
      <c r="M6391" t="s">
        <v>120</v>
      </c>
    </row>
    <row r="6392" spans="1:13" x14ac:dyDescent="0.3">
      <c r="A6392" t="s">
        <v>8386</v>
      </c>
      <c r="C6392" t="s">
        <v>8962</v>
      </c>
      <c r="D6392">
        <v>1</v>
      </c>
      <c r="E6392" s="1">
        <v>1725</v>
      </c>
      <c r="G6392" t="s">
        <v>111</v>
      </c>
      <c r="H6392" t="s">
        <v>8731</v>
      </c>
      <c r="I6392" t="s">
        <v>1433</v>
      </c>
      <c r="J6392" t="s">
        <v>732</v>
      </c>
      <c r="K6392" t="s">
        <v>24</v>
      </c>
      <c r="L6392" t="s">
        <v>25</v>
      </c>
      <c r="M6392" t="s">
        <v>120</v>
      </c>
    </row>
    <row r="6393" spans="1:13" x14ac:dyDescent="0.3">
      <c r="A6393" t="s">
        <v>8386</v>
      </c>
      <c r="C6393" t="s">
        <v>34627</v>
      </c>
      <c r="D6393">
        <v>34</v>
      </c>
      <c r="E6393" s="1">
        <v>330008</v>
      </c>
      <c r="G6393" t="s">
        <v>111</v>
      </c>
      <c r="H6393" t="s">
        <v>34594</v>
      </c>
      <c r="I6393" t="s">
        <v>1433</v>
      </c>
      <c r="J6393" t="s">
        <v>732</v>
      </c>
      <c r="K6393" t="s">
        <v>24</v>
      </c>
      <c r="L6393" t="s">
        <v>25</v>
      </c>
      <c r="M6393" t="s">
        <v>120</v>
      </c>
    </row>
    <row r="6394" spans="1:13" x14ac:dyDescent="0.3">
      <c r="A6394" t="s">
        <v>8386</v>
      </c>
      <c r="C6394" t="s">
        <v>34542</v>
      </c>
      <c r="D6394">
        <v>13</v>
      </c>
      <c r="E6394" s="1">
        <v>1100000</v>
      </c>
      <c r="G6394" t="s">
        <v>111</v>
      </c>
      <c r="H6394" t="s">
        <v>34581</v>
      </c>
      <c r="I6394" t="s">
        <v>1433</v>
      </c>
      <c r="J6394" t="s">
        <v>732</v>
      </c>
      <c r="K6394" t="s">
        <v>24</v>
      </c>
      <c r="L6394" t="s">
        <v>25</v>
      </c>
      <c r="M6394" t="s">
        <v>120</v>
      </c>
    </row>
    <row r="6395" spans="1:13" x14ac:dyDescent="0.3">
      <c r="A6395" t="s">
        <v>8386</v>
      </c>
      <c r="C6395" t="s">
        <v>34224</v>
      </c>
      <c r="D6395">
        <v>43</v>
      </c>
      <c r="E6395" s="1">
        <v>10000000</v>
      </c>
      <c r="G6395" t="s">
        <v>111</v>
      </c>
      <c r="H6395" t="s">
        <v>34225</v>
      </c>
      <c r="I6395" t="s">
        <v>1433</v>
      </c>
      <c r="J6395" t="s">
        <v>732</v>
      </c>
      <c r="K6395" t="s">
        <v>24</v>
      </c>
      <c r="L6395" t="s">
        <v>25</v>
      </c>
      <c r="M6395" t="s">
        <v>120</v>
      </c>
    </row>
    <row r="6396" spans="1:13" x14ac:dyDescent="0.3">
      <c r="A6396" t="s">
        <v>8386</v>
      </c>
      <c r="C6396" t="s">
        <v>37047</v>
      </c>
      <c r="D6396">
        <v>34</v>
      </c>
      <c r="E6396" s="1">
        <v>871202</v>
      </c>
      <c r="G6396" t="s">
        <v>111</v>
      </c>
      <c r="H6396" t="s">
        <v>37218</v>
      </c>
      <c r="I6396" t="s">
        <v>1433</v>
      </c>
      <c r="J6396" t="s">
        <v>732</v>
      </c>
      <c r="K6396" t="s">
        <v>24</v>
      </c>
      <c r="L6396" t="s">
        <v>25</v>
      </c>
      <c r="M6396" t="s">
        <v>120</v>
      </c>
    </row>
    <row r="6397" spans="1:13" x14ac:dyDescent="0.3">
      <c r="A6397" t="s">
        <v>8386</v>
      </c>
      <c r="C6397" t="s">
        <v>18024</v>
      </c>
      <c r="D6397">
        <v>3</v>
      </c>
      <c r="E6397" s="1">
        <v>300000</v>
      </c>
      <c r="G6397" t="s">
        <v>111</v>
      </c>
      <c r="H6397" t="s">
        <v>18050</v>
      </c>
      <c r="I6397" t="s">
        <v>1433</v>
      </c>
      <c r="J6397" t="s">
        <v>732</v>
      </c>
      <c r="K6397" t="s">
        <v>24</v>
      </c>
      <c r="L6397" t="s">
        <v>25</v>
      </c>
      <c r="M6397" t="s">
        <v>120</v>
      </c>
    </row>
    <row r="6398" spans="1:13" x14ac:dyDescent="0.3">
      <c r="A6398" t="s">
        <v>11301</v>
      </c>
      <c r="C6398" t="s">
        <v>29426</v>
      </c>
      <c r="D6398">
        <v>61</v>
      </c>
      <c r="E6398" s="1">
        <v>10068033</v>
      </c>
      <c r="G6398" t="s">
        <v>111</v>
      </c>
      <c r="H6398" t="s">
        <v>27278</v>
      </c>
      <c r="I6398" t="s">
        <v>1433</v>
      </c>
      <c r="J6398" t="s">
        <v>732</v>
      </c>
      <c r="K6398" t="s">
        <v>24</v>
      </c>
      <c r="L6398" t="s">
        <v>25</v>
      </c>
      <c r="M6398" t="s">
        <v>120</v>
      </c>
    </row>
    <row r="6399" spans="1:13" x14ac:dyDescent="0.3">
      <c r="A6399" t="s">
        <v>11301</v>
      </c>
      <c r="C6399" t="s">
        <v>15606</v>
      </c>
      <c r="D6399">
        <v>35</v>
      </c>
      <c r="E6399" s="1">
        <v>1800875</v>
      </c>
      <c r="G6399" t="s">
        <v>111</v>
      </c>
      <c r="H6399" t="s">
        <v>15538</v>
      </c>
      <c r="I6399" t="s">
        <v>1433</v>
      </c>
      <c r="J6399" t="s">
        <v>732</v>
      </c>
      <c r="K6399" t="s">
        <v>24</v>
      </c>
      <c r="L6399" t="s">
        <v>25</v>
      </c>
      <c r="M6399" t="s">
        <v>120</v>
      </c>
    </row>
    <row r="6400" spans="1:13" x14ac:dyDescent="0.3">
      <c r="A6400" t="s">
        <v>11301</v>
      </c>
      <c r="C6400" t="s">
        <v>12934</v>
      </c>
      <c r="D6400">
        <v>13</v>
      </c>
      <c r="E6400" s="1">
        <v>50000</v>
      </c>
      <c r="G6400" t="s">
        <v>111</v>
      </c>
      <c r="H6400" t="s">
        <v>12580</v>
      </c>
      <c r="I6400" t="s">
        <v>1433</v>
      </c>
      <c r="J6400" t="s">
        <v>732</v>
      </c>
      <c r="K6400" t="s">
        <v>24</v>
      </c>
      <c r="L6400" t="s">
        <v>25</v>
      </c>
      <c r="M6400" t="s">
        <v>120</v>
      </c>
    </row>
    <row r="6401" spans="1:13" x14ac:dyDescent="0.3">
      <c r="A6401" t="s">
        <v>11301</v>
      </c>
      <c r="C6401" t="s">
        <v>11254</v>
      </c>
      <c r="D6401">
        <v>50</v>
      </c>
      <c r="E6401" s="1">
        <v>356485</v>
      </c>
      <c r="G6401" t="s">
        <v>111</v>
      </c>
      <c r="H6401" t="s">
        <v>11302</v>
      </c>
      <c r="I6401" t="s">
        <v>1433</v>
      </c>
      <c r="J6401" t="s">
        <v>732</v>
      </c>
      <c r="K6401" t="s">
        <v>24</v>
      </c>
      <c r="L6401" t="s">
        <v>25</v>
      </c>
      <c r="M6401" t="s">
        <v>120</v>
      </c>
    </row>
    <row r="6402" spans="1:13" x14ac:dyDescent="0.3">
      <c r="A6402" t="s">
        <v>29861</v>
      </c>
      <c r="C6402" t="s">
        <v>29553</v>
      </c>
      <c r="D6402">
        <v>34</v>
      </c>
      <c r="E6402" s="1">
        <v>2140829</v>
      </c>
      <c r="G6402" t="s">
        <v>13</v>
      </c>
      <c r="H6402" t="s">
        <v>29862</v>
      </c>
      <c r="I6402" t="s">
        <v>1433</v>
      </c>
      <c r="J6402" t="s">
        <v>732</v>
      </c>
      <c r="K6402" t="s">
        <v>24</v>
      </c>
      <c r="L6402" t="s">
        <v>17</v>
      </c>
      <c r="M6402" t="s">
        <v>31</v>
      </c>
    </row>
    <row r="6403" spans="1:13" x14ac:dyDescent="0.3">
      <c r="A6403" t="s">
        <v>12131</v>
      </c>
      <c r="C6403" t="s">
        <v>11813</v>
      </c>
      <c r="D6403">
        <v>25</v>
      </c>
      <c r="E6403" s="1">
        <v>332371</v>
      </c>
      <c r="G6403" t="s">
        <v>111</v>
      </c>
      <c r="H6403" t="s">
        <v>9831</v>
      </c>
      <c r="I6403" t="s">
        <v>1433</v>
      </c>
      <c r="J6403" t="s">
        <v>732</v>
      </c>
      <c r="K6403" t="s">
        <v>24</v>
      </c>
      <c r="L6403" t="s">
        <v>25</v>
      </c>
      <c r="M6403" t="s">
        <v>120</v>
      </c>
    </row>
    <row r="6404" spans="1:13" x14ac:dyDescent="0.3">
      <c r="A6404" t="s">
        <v>12131</v>
      </c>
      <c r="C6404" t="s">
        <v>34736</v>
      </c>
      <c r="D6404">
        <v>7</v>
      </c>
      <c r="E6404" s="1">
        <v>50000</v>
      </c>
      <c r="G6404" t="s">
        <v>111</v>
      </c>
      <c r="H6404" t="s">
        <v>34947</v>
      </c>
      <c r="I6404" t="s">
        <v>1433</v>
      </c>
      <c r="J6404" t="s">
        <v>732</v>
      </c>
      <c r="K6404" t="s">
        <v>24</v>
      </c>
      <c r="L6404" t="s">
        <v>25</v>
      </c>
      <c r="M6404" t="s">
        <v>120</v>
      </c>
    </row>
    <row r="6405" spans="1:13" x14ac:dyDescent="0.3">
      <c r="A6405" t="s">
        <v>12131</v>
      </c>
      <c r="C6405" t="s">
        <v>34100</v>
      </c>
      <c r="D6405">
        <v>5</v>
      </c>
      <c r="E6405" s="1">
        <v>42186</v>
      </c>
      <c r="G6405" t="s">
        <v>111</v>
      </c>
      <c r="H6405" t="s">
        <v>34187</v>
      </c>
      <c r="I6405" t="s">
        <v>1433</v>
      </c>
      <c r="J6405" t="s">
        <v>732</v>
      </c>
      <c r="K6405" t="s">
        <v>24</v>
      </c>
      <c r="L6405" t="s">
        <v>25</v>
      </c>
      <c r="M6405" t="s">
        <v>120</v>
      </c>
    </row>
    <row r="6406" spans="1:13" x14ac:dyDescent="0.3">
      <c r="A6406" t="s">
        <v>12131</v>
      </c>
      <c r="C6406" t="s">
        <v>37047</v>
      </c>
      <c r="D6406">
        <v>21</v>
      </c>
      <c r="E6406" s="1">
        <v>36018</v>
      </c>
      <c r="G6406" t="s">
        <v>111</v>
      </c>
      <c r="H6406" t="s">
        <v>37195</v>
      </c>
      <c r="I6406" t="s">
        <v>1433</v>
      </c>
      <c r="J6406" t="s">
        <v>732</v>
      </c>
      <c r="K6406" t="s">
        <v>24</v>
      </c>
      <c r="L6406" t="s">
        <v>25</v>
      </c>
      <c r="M6406" t="s">
        <v>120</v>
      </c>
    </row>
    <row r="6407" spans="1:13" x14ac:dyDescent="0.3">
      <c r="A6407" t="s">
        <v>12131</v>
      </c>
      <c r="C6407" t="s">
        <v>18335</v>
      </c>
      <c r="D6407">
        <v>25</v>
      </c>
      <c r="E6407" s="1">
        <v>500000</v>
      </c>
      <c r="G6407" t="s">
        <v>111</v>
      </c>
      <c r="H6407" t="s">
        <v>18364</v>
      </c>
      <c r="I6407" t="s">
        <v>1433</v>
      </c>
      <c r="J6407" t="s">
        <v>732</v>
      </c>
      <c r="K6407" t="s">
        <v>24</v>
      </c>
      <c r="L6407" t="s">
        <v>25</v>
      </c>
      <c r="M6407" t="s">
        <v>120</v>
      </c>
    </row>
    <row r="6408" spans="1:13" x14ac:dyDescent="0.3">
      <c r="A6408" t="s">
        <v>4857</v>
      </c>
      <c r="C6408" t="s">
        <v>4855</v>
      </c>
      <c r="D6408">
        <v>24</v>
      </c>
      <c r="E6408" s="1">
        <v>750000</v>
      </c>
      <c r="G6408" t="s">
        <v>111</v>
      </c>
      <c r="H6408" t="s">
        <v>4858</v>
      </c>
      <c r="I6408" t="s">
        <v>156</v>
      </c>
      <c r="J6408" t="s">
        <v>22</v>
      </c>
      <c r="K6408" t="s">
        <v>24</v>
      </c>
      <c r="L6408" t="s">
        <v>25</v>
      </c>
      <c r="M6408" t="s">
        <v>3790</v>
      </c>
    </row>
    <row r="6409" spans="1:13" x14ac:dyDescent="0.3">
      <c r="A6409" t="s">
        <v>4857</v>
      </c>
      <c r="C6409" t="s">
        <v>22801</v>
      </c>
      <c r="D6409">
        <v>2</v>
      </c>
      <c r="E6409" s="1">
        <v>50000</v>
      </c>
      <c r="G6409" t="s">
        <v>111</v>
      </c>
      <c r="H6409" t="s">
        <v>22819</v>
      </c>
      <c r="I6409" t="s">
        <v>156</v>
      </c>
      <c r="J6409" t="s">
        <v>22</v>
      </c>
      <c r="K6409" t="s">
        <v>24</v>
      </c>
      <c r="L6409" t="s">
        <v>25</v>
      </c>
      <c r="M6409" t="s">
        <v>6109</v>
      </c>
    </row>
    <row r="6410" spans="1:13" x14ac:dyDescent="0.3">
      <c r="A6410" t="s">
        <v>4857</v>
      </c>
      <c r="C6410" t="s">
        <v>15606</v>
      </c>
      <c r="D6410">
        <v>44</v>
      </c>
      <c r="E6410" s="1">
        <v>936666</v>
      </c>
      <c r="G6410" t="s">
        <v>111</v>
      </c>
      <c r="H6410" t="s">
        <v>10470</v>
      </c>
      <c r="I6410" t="s">
        <v>156</v>
      </c>
      <c r="J6410" t="s">
        <v>22</v>
      </c>
      <c r="K6410" t="s">
        <v>24</v>
      </c>
      <c r="L6410" t="s">
        <v>25</v>
      </c>
      <c r="M6410" t="s">
        <v>3790</v>
      </c>
    </row>
    <row r="6411" spans="1:13" x14ac:dyDescent="0.3">
      <c r="A6411" t="s">
        <v>4857</v>
      </c>
      <c r="C6411" t="s">
        <v>12803</v>
      </c>
      <c r="D6411">
        <v>15</v>
      </c>
      <c r="E6411" s="1">
        <v>536666</v>
      </c>
      <c r="G6411" t="s">
        <v>111</v>
      </c>
      <c r="H6411" t="s">
        <v>12918</v>
      </c>
      <c r="I6411" t="s">
        <v>156</v>
      </c>
      <c r="J6411" t="s">
        <v>22</v>
      </c>
      <c r="K6411" t="s">
        <v>24</v>
      </c>
      <c r="L6411" t="s">
        <v>25</v>
      </c>
      <c r="M6411" t="s">
        <v>3790</v>
      </c>
    </row>
    <row r="6412" spans="1:13" x14ac:dyDescent="0.3">
      <c r="A6412" t="s">
        <v>4857</v>
      </c>
      <c r="C6412" t="s">
        <v>9547</v>
      </c>
      <c r="D6412">
        <v>1</v>
      </c>
      <c r="E6412" s="1">
        <v>2200</v>
      </c>
      <c r="G6412" t="s">
        <v>111</v>
      </c>
      <c r="H6412" t="s">
        <v>10063</v>
      </c>
      <c r="I6412" t="s">
        <v>156</v>
      </c>
      <c r="J6412" t="s">
        <v>22</v>
      </c>
      <c r="K6412" t="s">
        <v>24</v>
      </c>
      <c r="L6412" t="s">
        <v>25</v>
      </c>
      <c r="M6412" t="s">
        <v>3790</v>
      </c>
    </row>
    <row r="6413" spans="1:13" x14ac:dyDescent="0.3">
      <c r="A6413" t="s">
        <v>4857</v>
      </c>
      <c r="C6413" t="s">
        <v>10471</v>
      </c>
      <c r="D6413">
        <v>14</v>
      </c>
      <c r="E6413" s="1">
        <v>536666</v>
      </c>
      <c r="G6413" t="s">
        <v>111</v>
      </c>
      <c r="H6413" t="s">
        <v>10470</v>
      </c>
      <c r="I6413" t="s">
        <v>156</v>
      </c>
      <c r="J6413" t="s">
        <v>22</v>
      </c>
      <c r="K6413" t="s">
        <v>24</v>
      </c>
      <c r="L6413" t="s">
        <v>25</v>
      </c>
      <c r="M6413" t="s">
        <v>3790</v>
      </c>
    </row>
    <row r="6414" spans="1:13" x14ac:dyDescent="0.3">
      <c r="A6414" t="s">
        <v>4857</v>
      </c>
      <c r="C6414" t="s">
        <v>34736</v>
      </c>
      <c r="D6414">
        <v>19</v>
      </c>
      <c r="E6414" s="1">
        <v>686665</v>
      </c>
      <c r="G6414" t="s">
        <v>111</v>
      </c>
      <c r="H6414" t="s">
        <v>34741</v>
      </c>
      <c r="I6414" t="s">
        <v>156</v>
      </c>
      <c r="J6414" t="s">
        <v>22</v>
      </c>
      <c r="K6414" t="s">
        <v>24</v>
      </c>
      <c r="L6414" t="s">
        <v>25</v>
      </c>
      <c r="M6414" t="s">
        <v>3790</v>
      </c>
    </row>
    <row r="6415" spans="1:13" x14ac:dyDescent="0.3">
      <c r="A6415" t="s">
        <v>4857</v>
      </c>
      <c r="C6415" t="s">
        <v>34100</v>
      </c>
      <c r="D6415">
        <v>24</v>
      </c>
      <c r="E6415" s="1">
        <v>1000000</v>
      </c>
      <c r="G6415" t="s">
        <v>111</v>
      </c>
      <c r="H6415" t="s">
        <v>33383</v>
      </c>
      <c r="I6415" t="s">
        <v>156</v>
      </c>
      <c r="J6415" t="s">
        <v>22</v>
      </c>
      <c r="K6415" t="s">
        <v>24</v>
      </c>
      <c r="L6415" t="s">
        <v>25</v>
      </c>
      <c r="M6415" t="s">
        <v>3790</v>
      </c>
    </row>
    <row r="6416" spans="1:13" x14ac:dyDescent="0.3">
      <c r="A6416" t="s">
        <v>4857</v>
      </c>
      <c r="C6416" t="s">
        <v>37047</v>
      </c>
      <c r="D6416">
        <v>56</v>
      </c>
      <c r="E6416" s="1">
        <v>279000</v>
      </c>
      <c r="G6416" t="s">
        <v>111</v>
      </c>
      <c r="H6416" t="s">
        <v>37349</v>
      </c>
      <c r="I6416" t="s">
        <v>156</v>
      </c>
      <c r="J6416" t="s">
        <v>22</v>
      </c>
      <c r="K6416" t="s">
        <v>24</v>
      </c>
      <c r="L6416" t="s">
        <v>25</v>
      </c>
      <c r="M6416" t="s">
        <v>3790</v>
      </c>
    </row>
    <row r="6417" spans="1:13" x14ac:dyDescent="0.3">
      <c r="A6417" t="s">
        <v>4857</v>
      </c>
      <c r="C6417" t="s">
        <v>36143</v>
      </c>
      <c r="D6417">
        <v>22</v>
      </c>
      <c r="E6417" s="1">
        <v>200000</v>
      </c>
      <c r="G6417" t="s">
        <v>111</v>
      </c>
      <c r="H6417" t="s">
        <v>36208</v>
      </c>
      <c r="I6417" t="s">
        <v>156</v>
      </c>
      <c r="J6417" t="s">
        <v>22</v>
      </c>
      <c r="K6417" t="s">
        <v>24</v>
      </c>
      <c r="L6417" t="s">
        <v>25</v>
      </c>
      <c r="M6417" t="s">
        <v>3790</v>
      </c>
    </row>
    <row r="6418" spans="1:13" x14ac:dyDescent="0.3">
      <c r="A6418" t="s">
        <v>37817</v>
      </c>
      <c r="C6418" t="s">
        <v>37782</v>
      </c>
      <c r="D6418">
        <v>12</v>
      </c>
      <c r="E6418" s="1">
        <v>1000000</v>
      </c>
      <c r="G6418" t="s">
        <v>34</v>
      </c>
      <c r="H6418" t="s">
        <v>37818</v>
      </c>
      <c r="I6418" t="s">
        <v>37412</v>
      </c>
      <c r="K6418" t="s">
        <v>645</v>
      </c>
      <c r="L6418" t="s">
        <v>704</v>
      </c>
      <c r="M6418" t="s">
        <v>6146</v>
      </c>
    </row>
    <row r="6419" spans="1:13" x14ac:dyDescent="0.3">
      <c r="A6419" t="s">
        <v>27257</v>
      </c>
      <c r="C6419" t="s">
        <v>27194</v>
      </c>
      <c r="D6419">
        <v>59</v>
      </c>
      <c r="E6419" s="1">
        <v>2500003</v>
      </c>
      <c r="G6419" t="s">
        <v>48</v>
      </c>
      <c r="H6419" t="s">
        <v>27258</v>
      </c>
      <c r="I6419" t="s">
        <v>42</v>
      </c>
      <c r="K6419" t="s">
        <v>43</v>
      </c>
      <c r="L6419" t="s">
        <v>44</v>
      </c>
      <c r="M6419" t="s">
        <v>354</v>
      </c>
    </row>
    <row r="6420" spans="1:13" x14ac:dyDescent="0.3">
      <c r="A6420" t="s">
        <v>8609</v>
      </c>
      <c r="C6420" t="s">
        <v>28936</v>
      </c>
      <c r="D6420">
        <v>17</v>
      </c>
      <c r="E6420" s="1">
        <v>200251</v>
      </c>
      <c r="G6420" t="s">
        <v>69</v>
      </c>
      <c r="H6420" t="s">
        <v>29003</v>
      </c>
      <c r="I6420" t="s">
        <v>867</v>
      </c>
      <c r="J6420" t="s">
        <v>280</v>
      </c>
      <c r="K6420" t="s">
        <v>24</v>
      </c>
      <c r="L6420" t="s">
        <v>25</v>
      </c>
      <c r="M6420" t="s">
        <v>221</v>
      </c>
    </row>
    <row r="6421" spans="1:13" x14ac:dyDescent="0.3">
      <c r="A6421" t="s">
        <v>8609</v>
      </c>
      <c r="C6421" t="s">
        <v>10275</v>
      </c>
      <c r="D6421">
        <v>35</v>
      </c>
      <c r="E6421" s="1">
        <v>244999</v>
      </c>
      <c r="G6421" t="s">
        <v>111</v>
      </c>
      <c r="H6421" t="s">
        <v>10433</v>
      </c>
      <c r="I6421" t="s">
        <v>867</v>
      </c>
      <c r="J6421" t="s">
        <v>280</v>
      </c>
      <c r="K6421" t="s">
        <v>24</v>
      </c>
      <c r="L6421" t="s">
        <v>25</v>
      </c>
      <c r="M6421" t="s">
        <v>120</v>
      </c>
    </row>
    <row r="6422" spans="1:13" x14ac:dyDescent="0.3">
      <c r="A6422" t="s">
        <v>8609</v>
      </c>
      <c r="C6422" t="s">
        <v>8560</v>
      </c>
      <c r="D6422">
        <v>21</v>
      </c>
      <c r="E6422" s="1">
        <v>57455</v>
      </c>
      <c r="G6422" t="s">
        <v>111</v>
      </c>
      <c r="H6422" t="s">
        <v>8610</v>
      </c>
      <c r="I6422" t="s">
        <v>867</v>
      </c>
      <c r="J6422" t="s">
        <v>280</v>
      </c>
      <c r="K6422" t="s">
        <v>24</v>
      </c>
      <c r="L6422" t="s">
        <v>25</v>
      </c>
      <c r="M6422" t="s">
        <v>120</v>
      </c>
    </row>
    <row r="6423" spans="1:13" x14ac:dyDescent="0.3">
      <c r="A6423" t="s">
        <v>8609</v>
      </c>
      <c r="C6423" t="s">
        <v>33372</v>
      </c>
      <c r="D6423">
        <v>39</v>
      </c>
      <c r="E6423" s="1">
        <v>2641217</v>
      </c>
      <c r="G6423" t="s">
        <v>111</v>
      </c>
      <c r="H6423" t="s">
        <v>33396</v>
      </c>
      <c r="I6423" t="s">
        <v>867</v>
      </c>
      <c r="J6423" t="s">
        <v>280</v>
      </c>
      <c r="K6423" t="s">
        <v>24</v>
      </c>
      <c r="L6423" t="s">
        <v>25</v>
      </c>
      <c r="M6423" t="s">
        <v>120</v>
      </c>
    </row>
    <row r="6424" spans="1:13" x14ac:dyDescent="0.3">
      <c r="A6424" t="s">
        <v>32955</v>
      </c>
      <c r="C6424" t="s">
        <v>32581</v>
      </c>
      <c r="D6424">
        <v>7</v>
      </c>
      <c r="E6424" s="1">
        <v>8708</v>
      </c>
      <c r="G6424" t="s">
        <v>34</v>
      </c>
      <c r="H6424" t="s">
        <v>6143</v>
      </c>
      <c r="I6424" t="s">
        <v>32956</v>
      </c>
      <c r="J6424" t="s">
        <v>70</v>
      </c>
      <c r="K6424" t="s">
        <v>24</v>
      </c>
      <c r="L6424" t="s">
        <v>25</v>
      </c>
      <c r="M6424" t="s">
        <v>6146</v>
      </c>
    </row>
    <row r="6425" spans="1:13" x14ac:dyDescent="0.3">
      <c r="A6425" t="s">
        <v>25507</v>
      </c>
      <c r="C6425" t="s">
        <v>25397</v>
      </c>
      <c r="D6425">
        <v>1</v>
      </c>
      <c r="E6425" s="1">
        <v>14675</v>
      </c>
      <c r="G6425" t="s">
        <v>34</v>
      </c>
      <c r="H6425" t="s">
        <v>6143</v>
      </c>
      <c r="I6425" t="s">
        <v>25508</v>
      </c>
      <c r="J6425" t="s">
        <v>1145</v>
      </c>
      <c r="K6425" t="s">
        <v>24</v>
      </c>
      <c r="L6425" t="s">
        <v>25</v>
      </c>
      <c r="M6425" t="s">
        <v>6146</v>
      </c>
    </row>
    <row r="6426" spans="1:13" x14ac:dyDescent="0.3">
      <c r="A6426" t="s">
        <v>25557</v>
      </c>
      <c r="C6426" t="s">
        <v>25397</v>
      </c>
      <c r="D6426">
        <v>4</v>
      </c>
      <c r="E6426" s="1">
        <v>5493</v>
      </c>
      <c r="G6426" t="s">
        <v>34</v>
      </c>
      <c r="H6426" t="s">
        <v>6143</v>
      </c>
      <c r="I6426" t="s">
        <v>25558</v>
      </c>
      <c r="J6426" t="s">
        <v>7616</v>
      </c>
      <c r="K6426" t="s">
        <v>24</v>
      </c>
      <c r="L6426" t="s">
        <v>25</v>
      </c>
      <c r="M6426" t="s">
        <v>6146</v>
      </c>
    </row>
    <row r="6427" spans="1:13" x14ac:dyDescent="0.3">
      <c r="A6427" t="s">
        <v>32794</v>
      </c>
      <c r="C6427" t="s">
        <v>32581</v>
      </c>
      <c r="D6427">
        <v>7</v>
      </c>
      <c r="E6427" s="1">
        <v>8058</v>
      </c>
      <c r="G6427" t="s">
        <v>34</v>
      </c>
      <c r="H6427" t="s">
        <v>6143</v>
      </c>
      <c r="I6427" t="s">
        <v>32795</v>
      </c>
      <c r="J6427" t="s">
        <v>70</v>
      </c>
      <c r="K6427" t="s">
        <v>24</v>
      </c>
      <c r="L6427" t="s">
        <v>25</v>
      </c>
      <c r="M6427" t="s">
        <v>6146</v>
      </c>
    </row>
    <row r="6428" spans="1:13" x14ac:dyDescent="0.3">
      <c r="A6428" t="s">
        <v>20277</v>
      </c>
      <c r="C6428" t="s">
        <v>20121</v>
      </c>
      <c r="D6428">
        <v>4</v>
      </c>
      <c r="E6428" s="1">
        <v>37384</v>
      </c>
      <c r="G6428" t="s">
        <v>34</v>
      </c>
      <c r="H6428" t="s">
        <v>6143</v>
      </c>
      <c r="I6428" t="s">
        <v>20278</v>
      </c>
      <c r="J6428" t="s">
        <v>288</v>
      </c>
      <c r="K6428" t="s">
        <v>24</v>
      </c>
      <c r="L6428" t="s">
        <v>25</v>
      </c>
      <c r="M6428" t="s">
        <v>6146</v>
      </c>
    </row>
    <row r="6429" spans="1:13" x14ac:dyDescent="0.3">
      <c r="A6429" t="s">
        <v>20277</v>
      </c>
      <c r="C6429" t="s">
        <v>20121</v>
      </c>
      <c r="D6429">
        <v>4</v>
      </c>
      <c r="E6429" s="1">
        <v>75819</v>
      </c>
      <c r="G6429" t="s">
        <v>34</v>
      </c>
      <c r="H6429" t="s">
        <v>6143</v>
      </c>
      <c r="I6429" t="s">
        <v>20278</v>
      </c>
      <c r="J6429" t="s">
        <v>288</v>
      </c>
      <c r="K6429" t="s">
        <v>24</v>
      </c>
      <c r="L6429" t="s">
        <v>25</v>
      </c>
      <c r="M6429" t="s">
        <v>6146</v>
      </c>
    </row>
    <row r="6430" spans="1:13" x14ac:dyDescent="0.3">
      <c r="A6430" t="s">
        <v>18680</v>
      </c>
      <c r="C6430" t="s">
        <v>18470</v>
      </c>
      <c r="D6430">
        <v>4</v>
      </c>
      <c r="E6430" s="1">
        <v>7844</v>
      </c>
      <c r="G6430" t="s">
        <v>34</v>
      </c>
      <c r="H6430" t="s">
        <v>6143</v>
      </c>
      <c r="I6430" t="s">
        <v>18681</v>
      </c>
      <c r="J6430" t="s">
        <v>3203</v>
      </c>
      <c r="K6430" t="s">
        <v>24</v>
      </c>
      <c r="L6430" t="s">
        <v>25</v>
      </c>
      <c r="M6430" t="s">
        <v>6146</v>
      </c>
    </row>
    <row r="6431" spans="1:13" x14ac:dyDescent="0.3">
      <c r="A6431" t="s">
        <v>9164</v>
      </c>
      <c r="C6431" t="s">
        <v>9147</v>
      </c>
      <c r="D6431">
        <v>3</v>
      </c>
      <c r="E6431" s="1">
        <v>25000</v>
      </c>
      <c r="G6431" t="s">
        <v>111</v>
      </c>
      <c r="H6431" t="s">
        <v>9165</v>
      </c>
      <c r="I6431" t="s">
        <v>9166</v>
      </c>
      <c r="J6431" t="s">
        <v>372</v>
      </c>
      <c r="K6431" t="s">
        <v>24</v>
      </c>
      <c r="L6431" t="s">
        <v>25</v>
      </c>
      <c r="M6431" t="s">
        <v>232</v>
      </c>
    </row>
    <row r="6432" spans="1:13" x14ac:dyDescent="0.3">
      <c r="A6432" t="s">
        <v>10422</v>
      </c>
      <c r="C6432" t="s">
        <v>10275</v>
      </c>
      <c r="D6432">
        <v>18</v>
      </c>
      <c r="E6432" s="1">
        <v>99998</v>
      </c>
      <c r="G6432" t="s">
        <v>111</v>
      </c>
      <c r="H6432" t="s">
        <v>10423</v>
      </c>
      <c r="I6432" t="s">
        <v>483</v>
      </c>
      <c r="J6432" t="s">
        <v>70</v>
      </c>
      <c r="K6432" t="s">
        <v>24</v>
      </c>
      <c r="L6432" t="s">
        <v>25</v>
      </c>
      <c r="M6432" t="s">
        <v>120</v>
      </c>
    </row>
    <row r="6433" spans="1:13" x14ac:dyDescent="0.3">
      <c r="A6433" t="s">
        <v>21499</v>
      </c>
      <c r="C6433" t="s">
        <v>21173</v>
      </c>
      <c r="D6433">
        <v>18</v>
      </c>
      <c r="E6433" s="1">
        <v>100000</v>
      </c>
      <c r="G6433" t="s">
        <v>13</v>
      </c>
      <c r="H6433" t="s">
        <v>21500</v>
      </c>
      <c r="I6433" t="s">
        <v>99</v>
      </c>
      <c r="K6433" t="s">
        <v>100</v>
      </c>
      <c r="L6433" t="s">
        <v>17</v>
      </c>
      <c r="M6433" t="s">
        <v>450</v>
      </c>
    </row>
    <row r="6434" spans="1:13" x14ac:dyDescent="0.3">
      <c r="A6434" t="s">
        <v>29495</v>
      </c>
      <c r="C6434" t="s">
        <v>29426</v>
      </c>
      <c r="D6434">
        <v>41</v>
      </c>
      <c r="E6434" s="1">
        <v>4093215</v>
      </c>
      <c r="G6434" t="s">
        <v>13</v>
      </c>
      <c r="H6434" t="s">
        <v>29496</v>
      </c>
      <c r="I6434" t="s">
        <v>310</v>
      </c>
      <c r="J6434" t="s">
        <v>137</v>
      </c>
      <c r="K6434" t="s">
        <v>24</v>
      </c>
      <c r="L6434" t="s">
        <v>38</v>
      </c>
      <c r="M6434" t="s">
        <v>345</v>
      </c>
    </row>
    <row r="6435" spans="1:13" x14ac:dyDescent="0.3">
      <c r="A6435" t="s">
        <v>16672</v>
      </c>
      <c r="C6435" t="s">
        <v>16599</v>
      </c>
      <c r="D6435">
        <v>7</v>
      </c>
      <c r="E6435" s="1">
        <v>50000</v>
      </c>
      <c r="G6435" t="s">
        <v>21</v>
      </c>
      <c r="H6435" t="s">
        <v>77</v>
      </c>
      <c r="I6435" t="s">
        <v>517</v>
      </c>
      <c r="J6435" t="s">
        <v>518</v>
      </c>
      <c r="K6435" t="s">
        <v>56</v>
      </c>
      <c r="L6435" t="s">
        <v>38</v>
      </c>
      <c r="M6435" t="s">
        <v>26</v>
      </c>
    </row>
    <row r="6436" spans="1:13" x14ac:dyDescent="0.3">
      <c r="A6436" t="s">
        <v>1702</v>
      </c>
      <c r="C6436" t="s">
        <v>1558</v>
      </c>
      <c r="D6436">
        <v>38</v>
      </c>
      <c r="E6436" s="1">
        <v>12770965</v>
      </c>
      <c r="G6436" t="s">
        <v>13</v>
      </c>
      <c r="H6436" t="s">
        <v>1703</v>
      </c>
      <c r="I6436" t="s">
        <v>1704</v>
      </c>
      <c r="K6436" t="s">
        <v>56</v>
      </c>
      <c r="L6436" t="s">
        <v>38</v>
      </c>
      <c r="M6436" t="s">
        <v>345</v>
      </c>
    </row>
    <row r="6437" spans="1:13" x14ac:dyDescent="0.3">
      <c r="A6437" t="s">
        <v>1702</v>
      </c>
      <c r="C6437" t="s">
        <v>28282</v>
      </c>
      <c r="D6437">
        <v>11</v>
      </c>
      <c r="E6437" s="1">
        <v>373536</v>
      </c>
      <c r="G6437" t="s">
        <v>13</v>
      </c>
      <c r="H6437" t="s">
        <v>28543</v>
      </c>
      <c r="I6437" t="s">
        <v>1704</v>
      </c>
      <c r="K6437" t="s">
        <v>56</v>
      </c>
      <c r="L6437" t="s">
        <v>38</v>
      </c>
      <c r="M6437" t="s">
        <v>345</v>
      </c>
    </row>
    <row r="6438" spans="1:13" x14ac:dyDescent="0.3">
      <c r="A6438" t="s">
        <v>10933</v>
      </c>
      <c r="C6438" t="s">
        <v>10901</v>
      </c>
      <c r="D6438">
        <v>10</v>
      </c>
      <c r="E6438" s="1">
        <v>25000</v>
      </c>
      <c r="G6438" t="s">
        <v>21</v>
      </c>
      <c r="H6438" t="s">
        <v>10934</v>
      </c>
      <c r="I6438" t="s">
        <v>517</v>
      </c>
      <c r="J6438" t="s">
        <v>518</v>
      </c>
      <c r="K6438" t="s">
        <v>56</v>
      </c>
      <c r="L6438" t="s">
        <v>38</v>
      </c>
      <c r="M6438" t="s">
        <v>26</v>
      </c>
    </row>
    <row r="6439" spans="1:13" x14ac:dyDescent="0.3">
      <c r="A6439" t="s">
        <v>19418</v>
      </c>
      <c r="C6439" t="s">
        <v>35627</v>
      </c>
      <c r="D6439">
        <v>24</v>
      </c>
      <c r="E6439" s="1">
        <v>1000000</v>
      </c>
      <c r="G6439" t="s">
        <v>13</v>
      </c>
      <c r="H6439" t="s">
        <v>35673</v>
      </c>
      <c r="I6439" t="s">
        <v>70</v>
      </c>
      <c r="J6439" t="s">
        <v>70</v>
      </c>
      <c r="K6439" t="s">
        <v>24</v>
      </c>
      <c r="L6439" t="s">
        <v>38</v>
      </c>
      <c r="M6439" t="s">
        <v>345</v>
      </c>
    </row>
    <row r="6440" spans="1:13" x14ac:dyDescent="0.3">
      <c r="A6440" t="s">
        <v>19418</v>
      </c>
      <c r="C6440" t="s">
        <v>19404</v>
      </c>
      <c r="D6440">
        <v>4</v>
      </c>
      <c r="E6440" s="1">
        <v>175000</v>
      </c>
      <c r="G6440" t="s">
        <v>34</v>
      </c>
      <c r="H6440" t="s">
        <v>970</v>
      </c>
      <c r="I6440" t="s">
        <v>70</v>
      </c>
      <c r="J6440" t="s">
        <v>70</v>
      </c>
      <c r="K6440" t="s">
        <v>24</v>
      </c>
      <c r="L6440" t="s">
        <v>25</v>
      </c>
      <c r="M6440" t="s">
        <v>87</v>
      </c>
    </row>
    <row r="6441" spans="1:13" x14ac:dyDescent="0.3">
      <c r="A6441" t="s">
        <v>7173</v>
      </c>
      <c r="C6441" t="s">
        <v>6985</v>
      </c>
      <c r="D6441">
        <v>6</v>
      </c>
      <c r="E6441" s="1">
        <v>14458</v>
      </c>
      <c r="G6441" t="s">
        <v>34</v>
      </c>
      <c r="H6441" t="s">
        <v>6143</v>
      </c>
      <c r="I6441" t="s">
        <v>7174</v>
      </c>
      <c r="J6441" t="s">
        <v>307</v>
      </c>
      <c r="K6441" t="s">
        <v>24</v>
      </c>
      <c r="L6441" t="s">
        <v>25</v>
      </c>
      <c r="M6441" t="s">
        <v>6146</v>
      </c>
    </row>
    <row r="6442" spans="1:13" x14ac:dyDescent="0.3">
      <c r="A6442" t="s">
        <v>36577</v>
      </c>
      <c r="C6442" t="s">
        <v>36503</v>
      </c>
      <c r="D6442">
        <v>3</v>
      </c>
      <c r="E6442" s="1">
        <v>39277</v>
      </c>
      <c r="G6442" t="s">
        <v>34</v>
      </c>
      <c r="H6442" t="s">
        <v>6143</v>
      </c>
      <c r="I6442" t="s">
        <v>13674</v>
      </c>
      <c r="J6442" t="s">
        <v>124</v>
      </c>
      <c r="K6442" t="s">
        <v>24</v>
      </c>
      <c r="L6442" t="s">
        <v>25</v>
      </c>
      <c r="M6442" t="s">
        <v>6146</v>
      </c>
    </row>
    <row r="6443" spans="1:13" x14ac:dyDescent="0.3">
      <c r="A6443" t="s">
        <v>13148</v>
      </c>
      <c r="C6443" t="s">
        <v>12994</v>
      </c>
      <c r="D6443">
        <v>7</v>
      </c>
      <c r="E6443" s="1">
        <v>82079</v>
      </c>
      <c r="G6443" t="s">
        <v>34</v>
      </c>
      <c r="H6443" t="s">
        <v>6143</v>
      </c>
      <c r="I6443" t="s">
        <v>12905</v>
      </c>
      <c r="J6443" t="s">
        <v>81</v>
      </c>
      <c r="K6443" t="s">
        <v>24</v>
      </c>
      <c r="L6443" t="s">
        <v>25</v>
      </c>
      <c r="M6443" t="s">
        <v>6146</v>
      </c>
    </row>
    <row r="6444" spans="1:13" x14ac:dyDescent="0.3">
      <c r="A6444" t="s">
        <v>15257</v>
      </c>
      <c r="C6444" t="s">
        <v>24500</v>
      </c>
      <c r="D6444">
        <v>37</v>
      </c>
      <c r="E6444" s="1">
        <v>252000</v>
      </c>
      <c r="G6444" t="s">
        <v>34</v>
      </c>
      <c r="H6444" t="s">
        <v>18250</v>
      </c>
      <c r="I6444" t="s">
        <v>2336</v>
      </c>
      <c r="J6444" t="s">
        <v>433</v>
      </c>
      <c r="K6444" t="s">
        <v>24</v>
      </c>
      <c r="L6444" t="s">
        <v>25</v>
      </c>
      <c r="M6444" t="s">
        <v>6146</v>
      </c>
    </row>
    <row r="6445" spans="1:13" x14ac:dyDescent="0.3">
      <c r="A6445" t="s">
        <v>15257</v>
      </c>
      <c r="C6445" t="s">
        <v>15182</v>
      </c>
      <c r="D6445">
        <v>5</v>
      </c>
      <c r="E6445" s="1">
        <v>266200</v>
      </c>
      <c r="G6445" t="s">
        <v>34</v>
      </c>
      <c r="H6445" t="s">
        <v>6143</v>
      </c>
      <c r="I6445" t="s">
        <v>2336</v>
      </c>
      <c r="J6445" t="s">
        <v>433</v>
      </c>
      <c r="K6445" t="s">
        <v>24</v>
      </c>
      <c r="L6445" t="s">
        <v>25</v>
      </c>
      <c r="M6445" t="s">
        <v>6146</v>
      </c>
    </row>
    <row r="6446" spans="1:13" x14ac:dyDescent="0.3">
      <c r="A6446" t="s">
        <v>15257</v>
      </c>
      <c r="C6446" t="s">
        <v>36666</v>
      </c>
      <c r="D6446">
        <v>5</v>
      </c>
      <c r="E6446" s="1">
        <v>160000</v>
      </c>
      <c r="G6446" t="s">
        <v>34</v>
      </c>
      <c r="H6446" t="s">
        <v>6143</v>
      </c>
      <c r="I6446" t="s">
        <v>2336</v>
      </c>
      <c r="J6446" t="s">
        <v>433</v>
      </c>
      <c r="K6446" t="s">
        <v>24</v>
      </c>
      <c r="L6446" t="s">
        <v>25</v>
      </c>
      <c r="M6446" t="s">
        <v>6146</v>
      </c>
    </row>
    <row r="6447" spans="1:13" x14ac:dyDescent="0.3">
      <c r="A6447" t="s">
        <v>19306</v>
      </c>
      <c r="C6447" t="s">
        <v>19247</v>
      </c>
      <c r="D6447">
        <v>3</v>
      </c>
      <c r="E6447" s="1">
        <v>10410</v>
      </c>
      <c r="G6447" t="s">
        <v>34</v>
      </c>
      <c r="H6447" t="s">
        <v>6143</v>
      </c>
      <c r="I6447" t="s">
        <v>19307</v>
      </c>
      <c r="J6447" t="s">
        <v>10460</v>
      </c>
      <c r="K6447" t="s">
        <v>24</v>
      </c>
      <c r="L6447" t="s">
        <v>25</v>
      </c>
      <c r="M6447" t="s">
        <v>6146</v>
      </c>
    </row>
    <row r="6448" spans="1:13" x14ac:dyDescent="0.3">
      <c r="A6448" t="s">
        <v>22484</v>
      </c>
      <c r="C6448" t="s">
        <v>29553</v>
      </c>
      <c r="D6448">
        <v>38</v>
      </c>
      <c r="E6448" s="1">
        <v>90000</v>
      </c>
      <c r="G6448" t="s">
        <v>69</v>
      </c>
      <c r="H6448" t="s">
        <v>29703</v>
      </c>
      <c r="I6448" t="s">
        <v>915</v>
      </c>
      <c r="K6448" t="s">
        <v>247</v>
      </c>
      <c r="L6448" t="s">
        <v>248</v>
      </c>
      <c r="M6448" t="s">
        <v>39</v>
      </c>
    </row>
    <row r="6449" spans="1:13" x14ac:dyDescent="0.3">
      <c r="A6449" t="s">
        <v>22484</v>
      </c>
      <c r="C6449" t="s">
        <v>22248</v>
      </c>
      <c r="D6449">
        <v>1</v>
      </c>
      <c r="E6449" s="1">
        <v>30000</v>
      </c>
      <c r="G6449" t="s">
        <v>69</v>
      </c>
      <c r="H6449" t="s">
        <v>22485</v>
      </c>
      <c r="I6449" t="s">
        <v>915</v>
      </c>
      <c r="K6449" t="s">
        <v>247</v>
      </c>
      <c r="L6449" t="s">
        <v>248</v>
      </c>
      <c r="M6449" t="s">
        <v>39</v>
      </c>
    </row>
    <row r="6450" spans="1:13" x14ac:dyDescent="0.3">
      <c r="A6450" t="s">
        <v>36028</v>
      </c>
      <c r="C6450" t="s">
        <v>35954</v>
      </c>
      <c r="D6450">
        <v>26</v>
      </c>
      <c r="E6450" s="1">
        <v>2000000</v>
      </c>
      <c r="G6450" t="s">
        <v>111</v>
      </c>
      <c r="H6450" t="s">
        <v>36029</v>
      </c>
      <c r="I6450" t="s">
        <v>70</v>
      </c>
      <c r="J6450" t="s">
        <v>70</v>
      </c>
      <c r="K6450" t="s">
        <v>24</v>
      </c>
      <c r="L6450" t="s">
        <v>25</v>
      </c>
      <c r="M6450" t="s">
        <v>120</v>
      </c>
    </row>
    <row r="6451" spans="1:13" x14ac:dyDescent="0.3">
      <c r="A6451" t="s">
        <v>2740</v>
      </c>
      <c r="C6451" t="s">
        <v>2957</v>
      </c>
      <c r="D6451">
        <v>38</v>
      </c>
      <c r="E6451" s="1">
        <v>3497405</v>
      </c>
      <c r="G6451" t="s">
        <v>48</v>
      </c>
      <c r="H6451" t="s">
        <v>3447</v>
      </c>
      <c r="I6451" t="s">
        <v>2742</v>
      </c>
      <c r="K6451" t="s">
        <v>247</v>
      </c>
      <c r="L6451" t="s">
        <v>38</v>
      </c>
      <c r="M6451" t="s">
        <v>190</v>
      </c>
    </row>
    <row r="6452" spans="1:13" x14ac:dyDescent="0.3">
      <c r="A6452" t="s">
        <v>2740</v>
      </c>
      <c r="C6452" t="s">
        <v>2269</v>
      </c>
      <c r="D6452">
        <v>27</v>
      </c>
      <c r="E6452" s="1">
        <v>1448998</v>
      </c>
      <c r="G6452" t="s">
        <v>48</v>
      </c>
      <c r="H6452" t="s">
        <v>2741</v>
      </c>
      <c r="I6452" t="s">
        <v>2742</v>
      </c>
      <c r="K6452" t="s">
        <v>247</v>
      </c>
      <c r="L6452" t="s">
        <v>38</v>
      </c>
      <c r="M6452" t="s">
        <v>190</v>
      </c>
    </row>
    <row r="6453" spans="1:13" x14ac:dyDescent="0.3">
      <c r="A6453" t="s">
        <v>2740</v>
      </c>
      <c r="C6453" t="s">
        <v>27925</v>
      </c>
      <c r="D6453">
        <v>38</v>
      </c>
      <c r="E6453" s="1">
        <v>2000000</v>
      </c>
      <c r="G6453" t="s">
        <v>48</v>
      </c>
      <c r="H6453" t="s">
        <v>27963</v>
      </c>
      <c r="I6453" t="s">
        <v>2742</v>
      </c>
      <c r="K6453" t="s">
        <v>247</v>
      </c>
      <c r="L6453" t="s">
        <v>38</v>
      </c>
      <c r="M6453" t="s">
        <v>190</v>
      </c>
    </row>
    <row r="6454" spans="1:13" x14ac:dyDescent="0.3">
      <c r="A6454" t="s">
        <v>2740</v>
      </c>
      <c r="C6454" t="s">
        <v>27925</v>
      </c>
      <c r="D6454">
        <v>29</v>
      </c>
      <c r="E6454" s="1">
        <v>3000000</v>
      </c>
      <c r="G6454" t="s">
        <v>34</v>
      </c>
      <c r="H6454" t="s">
        <v>27972</v>
      </c>
      <c r="I6454" t="s">
        <v>2742</v>
      </c>
      <c r="K6454" t="s">
        <v>247</v>
      </c>
      <c r="L6454" t="s">
        <v>44</v>
      </c>
      <c r="M6454" t="s">
        <v>39</v>
      </c>
    </row>
    <row r="6455" spans="1:13" x14ac:dyDescent="0.3">
      <c r="A6455" t="s">
        <v>2740</v>
      </c>
      <c r="C6455" t="s">
        <v>29553</v>
      </c>
      <c r="D6455">
        <v>3</v>
      </c>
      <c r="E6455" s="1">
        <v>50000</v>
      </c>
      <c r="G6455" t="s">
        <v>48</v>
      </c>
      <c r="H6455" t="s">
        <v>29879</v>
      </c>
      <c r="I6455" t="s">
        <v>2742</v>
      </c>
      <c r="K6455" t="s">
        <v>247</v>
      </c>
      <c r="L6455" t="s">
        <v>17</v>
      </c>
      <c r="M6455" t="s">
        <v>190</v>
      </c>
    </row>
    <row r="6456" spans="1:13" x14ac:dyDescent="0.3">
      <c r="A6456" t="s">
        <v>2740</v>
      </c>
      <c r="C6456" t="s">
        <v>5763</v>
      </c>
      <c r="D6456">
        <v>49</v>
      </c>
      <c r="E6456" s="1">
        <v>2835699</v>
      </c>
      <c r="G6456" t="s">
        <v>48</v>
      </c>
      <c r="H6456" t="s">
        <v>5774</v>
      </c>
      <c r="I6456" t="s">
        <v>2742</v>
      </c>
      <c r="K6456" t="s">
        <v>247</v>
      </c>
      <c r="L6456" t="s">
        <v>38</v>
      </c>
      <c r="M6456" t="s">
        <v>190</v>
      </c>
    </row>
    <row r="6457" spans="1:13" x14ac:dyDescent="0.3">
      <c r="A6457" t="s">
        <v>2740</v>
      </c>
      <c r="C6457" t="s">
        <v>4887</v>
      </c>
      <c r="D6457">
        <v>11</v>
      </c>
      <c r="E6457" s="1">
        <v>61518</v>
      </c>
      <c r="G6457" t="s">
        <v>48</v>
      </c>
      <c r="H6457" t="s">
        <v>4897</v>
      </c>
      <c r="I6457" t="s">
        <v>2742</v>
      </c>
      <c r="K6457" t="s">
        <v>247</v>
      </c>
      <c r="L6457" t="s">
        <v>17</v>
      </c>
      <c r="M6457" t="s">
        <v>190</v>
      </c>
    </row>
    <row r="6458" spans="1:13" x14ac:dyDescent="0.3">
      <c r="A6458" t="s">
        <v>2740</v>
      </c>
      <c r="C6458" t="s">
        <v>22837</v>
      </c>
      <c r="D6458">
        <v>68</v>
      </c>
      <c r="E6458" s="1">
        <v>5454544</v>
      </c>
      <c r="G6458" t="s">
        <v>364</v>
      </c>
      <c r="H6458" t="s">
        <v>22869</v>
      </c>
      <c r="I6458" t="s">
        <v>2742</v>
      </c>
      <c r="K6458" t="s">
        <v>247</v>
      </c>
      <c r="L6458" t="s">
        <v>38</v>
      </c>
      <c r="M6458" t="s">
        <v>16626</v>
      </c>
    </row>
    <row r="6459" spans="1:13" x14ac:dyDescent="0.3">
      <c r="A6459" t="s">
        <v>2740</v>
      </c>
      <c r="C6459" t="s">
        <v>22837</v>
      </c>
      <c r="D6459">
        <v>59</v>
      </c>
      <c r="E6459" s="1">
        <v>1299923</v>
      </c>
      <c r="G6459" t="s">
        <v>69</v>
      </c>
      <c r="H6459" t="s">
        <v>22899</v>
      </c>
      <c r="I6459" t="s">
        <v>2742</v>
      </c>
      <c r="K6459" t="s">
        <v>247</v>
      </c>
      <c r="L6459" t="s">
        <v>38</v>
      </c>
      <c r="M6459" t="s">
        <v>39</v>
      </c>
    </row>
    <row r="6460" spans="1:13" x14ac:dyDescent="0.3">
      <c r="A6460" t="s">
        <v>2740</v>
      </c>
      <c r="C6460" t="s">
        <v>22837</v>
      </c>
      <c r="D6460">
        <v>37</v>
      </c>
      <c r="E6460" s="1">
        <v>1499681</v>
      </c>
      <c r="G6460" t="s">
        <v>48</v>
      </c>
      <c r="H6460" t="s">
        <v>22970</v>
      </c>
      <c r="I6460" t="s">
        <v>2742</v>
      </c>
      <c r="K6460" t="s">
        <v>247</v>
      </c>
      <c r="L6460" t="s">
        <v>38</v>
      </c>
      <c r="M6460" t="s">
        <v>190</v>
      </c>
    </row>
    <row r="6461" spans="1:13" x14ac:dyDescent="0.3">
      <c r="A6461" t="s">
        <v>2740</v>
      </c>
      <c r="C6461" t="s">
        <v>22837</v>
      </c>
      <c r="D6461">
        <v>35</v>
      </c>
      <c r="E6461" s="1">
        <v>2500000</v>
      </c>
      <c r="G6461" t="s">
        <v>364</v>
      </c>
      <c r="H6461" t="s">
        <v>23138</v>
      </c>
      <c r="I6461" t="s">
        <v>2742</v>
      </c>
      <c r="K6461" t="s">
        <v>247</v>
      </c>
      <c r="L6461" t="s">
        <v>170</v>
      </c>
      <c r="M6461" t="s">
        <v>3952</v>
      </c>
    </row>
    <row r="6462" spans="1:13" x14ac:dyDescent="0.3">
      <c r="A6462" t="s">
        <v>2740</v>
      </c>
      <c r="C6462" t="s">
        <v>22837</v>
      </c>
      <c r="D6462">
        <v>46</v>
      </c>
      <c r="E6462" s="1">
        <v>568546</v>
      </c>
      <c r="G6462" t="s">
        <v>34</v>
      </c>
      <c r="H6462" t="s">
        <v>23144</v>
      </c>
      <c r="I6462" t="s">
        <v>2742</v>
      </c>
      <c r="K6462" t="s">
        <v>247</v>
      </c>
      <c r="L6462" t="s">
        <v>38</v>
      </c>
      <c r="M6462" t="s">
        <v>740</v>
      </c>
    </row>
    <row r="6463" spans="1:13" x14ac:dyDescent="0.3">
      <c r="A6463" t="s">
        <v>2740</v>
      </c>
      <c r="C6463" t="s">
        <v>23564</v>
      </c>
      <c r="D6463">
        <v>42</v>
      </c>
      <c r="E6463" s="1">
        <v>5360000</v>
      </c>
      <c r="G6463" t="s">
        <v>34</v>
      </c>
      <c r="H6463" t="s">
        <v>23567</v>
      </c>
      <c r="I6463" t="s">
        <v>2742</v>
      </c>
      <c r="K6463" t="s">
        <v>247</v>
      </c>
      <c r="L6463" t="s">
        <v>44</v>
      </c>
      <c r="M6463" t="s">
        <v>39</v>
      </c>
    </row>
    <row r="6464" spans="1:13" x14ac:dyDescent="0.3">
      <c r="A6464" t="s">
        <v>2740</v>
      </c>
      <c r="C6464" t="s">
        <v>15737</v>
      </c>
      <c r="D6464">
        <v>72</v>
      </c>
      <c r="E6464" s="1">
        <v>2327345</v>
      </c>
      <c r="G6464" t="s">
        <v>48</v>
      </c>
      <c r="H6464" t="s">
        <v>16071</v>
      </c>
      <c r="I6464" t="s">
        <v>2742</v>
      </c>
      <c r="K6464" t="s">
        <v>247</v>
      </c>
      <c r="L6464" t="s">
        <v>17</v>
      </c>
      <c r="M6464" t="s">
        <v>354</v>
      </c>
    </row>
    <row r="6465" spans="1:13" x14ac:dyDescent="0.3">
      <c r="A6465" t="s">
        <v>2740</v>
      </c>
      <c r="C6465" t="s">
        <v>12314</v>
      </c>
      <c r="D6465">
        <v>17</v>
      </c>
      <c r="E6465" s="1">
        <v>1000000</v>
      </c>
      <c r="G6465" t="s">
        <v>48</v>
      </c>
      <c r="H6465" t="s">
        <v>12539</v>
      </c>
      <c r="I6465" t="s">
        <v>2742</v>
      </c>
      <c r="K6465" t="s">
        <v>247</v>
      </c>
      <c r="L6465" t="s">
        <v>210</v>
      </c>
      <c r="M6465" t="s">
        <v>354</v>
      </c>
    </row>
    <row r="6466" spans="1:13" x14ac:dyDescent="0.3">
      <c r="A6466" t="s">
        <v>2740</v>
      </c>
      <c r="C6466" t="s">
        <v>10589</v>
      </c>
      <c r="D6466">
        <v>32</v>
      </c>
      <c r="E6466" s="1">
        <v>3000000</v>
      </c>
      <c r="G6466" t="s">
        <v>34</v>
      </c>
      <c r="H6466" t="s">
        <v>10757</v>
      </c>
      <c r="I6466" t="s">
        <v>2742</v>
      </c>
      <c r="K6466" t="s">
        <v>247</v>
      </c>
      <c r="L6466" t="s">
        <v>38</v>
      </c>
      <c r="M6466" t="s">
        <v>202</v>
      </c>
    </row>
    <row r="6467" spans="1:13" x14ac:dyDescent="0.3">
      <c r="A6467" t="s">
        <v>2740</v>
      </c>
      <c r="C6467" t="s">
        <v>9547</v>
      </c>
      <c r="D6467">
        <v>57</v>
      </c>
      <c r="E6467" s="1">
        <v>17068067</v>
      </c>
      <c r="G6467" t="s">
        <v>48</v>
      </c>
      <c r="H6467" t="s">
        <v>9636</v>
      </c>
      <c r="I6467" t="s">
        <v>2742</v>
      </c>
      <c r="K6467" t="s">
        <v>247</v>
      </c>
      <c r="L6467" t="s">
        <v>38</v>
      </c>
      <c r="M6467" t="s">
        <v>190</v>
      </c>
    </row>
    <row r="6468" spans="1:13" x14ac:dyDescent="0.3">
      <c r="A6468" t="s">
        <v>2740</v>
      </c>
      <c r="C6468" t="s">
        <v>8196</v>
      </c>
      <c r="D6468">
        <v>42</v>
      </c>
      <c r="E6468" s="1">
        <v>8516263</v>
      </c>
      <c r="G6468" t="s">
        <v>48</v>
      </c>
      <c r="H6468" t="s">
        <v>8199</v>
      </c>
      <c r="I6468" t="s">
        <v>2742</v>
      </c>
      <c r="K6468" t="s">
        <v>247</v>
      </c>
      <c r="L6468" t="s">
        <v>38</v>
      </c>
      <c r="M6468" t="s">
        <v>190</v>
      </c>
    </row>
    <row r="6469" spans="1:13" x14ac:dyDescent="0.3">
      <c r="A6469" t="s">
        <v>2740</v>
      </c>
      <c r="C6469" t="s">
        <v>8196</v>
      </c>
      <c r="D6469">
        <v>38</v>
      </c>
      <c r="E6469" s="1">
        <v>1500522</v>
      </c>
      <c r="G6469" t="s">
        <v>34</v>
      </c>
      <c r="H6469" t="s">
        <v>8544</v>
      </c>
      <c r="I6469" t="s">
        <v>2742</v>
      </c>
      <c r="K6469" t="s">
        <v>247</v>
      </c>
      <c r="L6469" t="s">
        <v>170</v>
      </c>
      <c r="M6469" t="s">
        <v>740</v>
      </c>
    </row>
    <row r="6470" spans="1:13" x14ac:dyDescent="0.3">
      <c r="A6470" t="s">
        <v>2740</v>
      </c>
      <c r="C6470" t="s">
        <v>34736</v>
      </c>
      <c r="D6470">
        <v>19</v>
      </c>
      <c r="E6470" s="1">
        <v>2442389</v>
      </c>
      <c r="G6470" t="s">
        <v>48</v>
      </c>
      <c r="H6470" t="s">
        <v>34768</v>
      </c>
      <c r="I6470" t="s">
        <v>2742</v>
      </c>
      <c r="K6470" t="s">
        <v>247</v>
      </c>
      <c r="L6470" t="s">
        <v>1625</v>
      </c>
      <c r="M6470" t="s">
        <v>354</v>
      </c>
    </row>
    <row r="6471" spans="1:13" x14ac:dyDescent="0.3">
      <c r="A6471" t="s">
        <v>2740</v>
      </c>
      <c r="C6471" t="s">
        <v>34736</v>
      </c>
      <c r="D6471">
        <v>38</v>
      </c>
      <c r="E6471" s="1">
        <v>2868820</v>
      </c>
      <c r="G6471" t="s">
        <v>34</v>
      </c>
      <c r="H6471" t="s">
        <v>34779</v>
      </c>
      <c r="I6471" t="s">
        <v>2742</v>
      </c>
      <c r="K6471" t="s">
        <v>247</v>
      </c>
      <c r="L6471" t="s">
        <v>38</v>
      </c>
      <c r="M6471" t="s">
        <v>87</v>
      </c>
    </row>
    <row r="6472" spans="1:13" x14ac:dyDescent="0.3">
      <c r="A6472" t="s">
        <v>2740</v>
      </c>
      <c r="C6472" t="s">
        <v>34985</v>
      </c>
      <c r="D6472">
        <v>87</v>
      </c>
      <c r="E6472" s="1">
        <v>2869244</v>
      </c>
      <c r="G6472" t="s">
        <v>48</v>
      </c>
      <c r="H6472" t="s">
        <v>35036</v>
      </c>
      <c r="I6472" t="s">
        <v>2742</v>
      </c>
      <c r="K6472" t="s">
        <v>247</v>
      </c>
      <c r="L6472" t="s">
        <v>38</v>
      </c>
      <c r="M6472" t="s">
        <v>354</v>
      </c>
    </row>
    <row r="6473" spans="1:13" x14ac:dyDescent="0.3">
      <c r="A6473" t="s">
        <v>2740</v>
      </c>
      <c r="C6473" t="s">
        <v>33297</v>
      </c>
      <c r="D6473">
        <v>53</v>
      </c>
      <c r="E6473" s="1">
        <v>4996172</v>
      </c>
      <c r="G6473" t="s">
        <v>34</v>
      </c>
      <c r="H6473" t="s">
        <v>33306</v>
      </c>
      <c r="I6473" t="s">
        <v>2742</v>
      </c>
      <c r="K6473" t="s">
        <v>247</v>
      </c>
      <c r="L6473" t="s">
        <v>38</v>
      </c>
      <c r="M6473" t="s">
        <v>87</v>
      </c>
    </row>
    <row r="6474" spans="1:13" x14ac:dyDescent="0.3">
      <c r="A6474" t="s">
        <v>2740</v>
      </c>
      <c r="C6474" t="s">
        <v>37626</v>
      </c>
      <c r="D6474">
        <v>48</v>
      </c>
      <c r="E6474" s="1">
        <v>25374840</v>
      </c>
      <c r="G6474" t="s">
        <v>48</v>
      </c>
      <c r="H6474" t="s">
        <v>37627</v>
      </c>
      <c r="I6474" t="s">
        <v>2742</v>
      </c>
      <c r="K6474" t="s">
        <v>247</v>
      </c>
      <c r="L6474" t="s">
        <v>38</v>
      </c>
      <c r="M6474" t="s">
        <v>190</v>
      </c>
    </row>
    <row r="6475" spans="1:13" x14ac:dyDescent="0.3">
      <c r="A6475" t="s">
        <v>2740</v>
      </c>
      <c r="C6475" t="s">
        <v>35627</v>
      </c>
      <c r="D6475">
        <v>75</v>
      </c>
      <c r="E6475" s="1">
        <v>37206407</v>
      </c>
      <c r="G6475" t="s">
        <v>48</v>
      </c>
      <c r="H6475" t="s">
        <v>35635</v>
      </c>
      <c r="I6475" t="s">
        <v>2742</v>
      </c>
      <c r="K6475" t="s">
        <v>247</v>
      </c>
      <c r="L6475" t="s">
        <v>1083</v>
      </c>
      <c r="M6475" t="s">
        <v>331</v>
      </c>
    </row>
    <row r="6476" spans="1:13" x14ac:dyDescent="0.3">
      <c r="A6476" t="s">
        <v>8094</v>
      </c>
      <c r="C6476" t="s">
        <v>8560</v>
      </c>
      <c r="D6476">
        <v>48</v>
      </c>
      <c r="E6476" s="1">
        <v>15362030</v>
      </c>
      <c r="G6476" t="s">
        <v>48</v>
      </c>
      <c r="H6476" t="s">
        <v>8661</v>
      </c>
      <c r="I6476" t="s">
        <v>8096</v>
      </c>
      <c r="K6476" t="s">
        <v>247</v>
      </c>
      <c r="L6476" t="s">
        <v>38</v>
      </c>
      <c r="M6476" t="s">
        <v>190</v>
      </c>
    </row>
    <row r="6477" spans="1:13" x14ac:dyDescent="0.3">
      <c r="A6477" t="s">
        <v>8094</v>
      </c>
      <c r="C6477" t="s">
        <v>8074</v>
      </c>
      <c r="D6477">
        <v>52</v>
      </c>
      <c r="E6477" s="1">
        <v>7881449</v>
      </c>
      <c r="G6477" t="s">
        <v>48</v>
      </c>
      <c r="H6477" t="s">
        <v>8095</v>
      </c>
      <c r="I6477" t="s">
        <v>8096</v>
      </c>
      <c r="K6477" t="s">
        <v>247</v>
      </c>
      <c r="L6477" t="s">
        <v>38</v>
      </c>
      <c r="M6477" t="s">
        <v>190</v>
      </c>
    </row>
    <row r="6478" spans="1:13" x14ac:dyDescent="0.3">
      <c r="A6478" t="s">
        <v>8094</v>
      </c>
      <c r="C6478" t="s">
        <v>35954</v>
      </c>
      <c r="D6478">
        <v>74</v>
      </c>
      <c r="E6478" s="1">
        <v>24400000</v>
      </c>
      <c r="G6478" t="s">
        <v>48</v>
      </c>
      <c r="H6478" t="s">
        <v>35996</v>
      </c>
      <c r="I6478" t="s">
        <v>8096</v>
      </c>
      <c r="K6478" t="s">
        <v>247</v>
      </c>
      <c r="L6478" t="s">
        <v>38</v>
      </c>
      <c r="M6478" t="s">
        <v>190</v>
      </c>
    </row>
    <row r="6479" spans="1:13" x14ac:dyDescent="0.3">
      <c r="A6479" t="s">
        <v>4094</v>
      </c>
      <c r="C6479" t="s">
        <v>30364</v>
      </c>
      <c r="D6479">
        <v>6</v>
      </c>
      <c r="E6479" s="1">
        <v>50000</v>
      </c>
      <c r="G6479" t="s">
        <v>69</v>
      </c>
      <c r="H6479" t="s">
        <v>68</v>
      </c>
      <c r="I6479" t="s">
        <v>4096</v>
      </c>
      <c r="K6479" t="s">
        <v>247</v>
      </c>
      <c r="L6479" t="s">
        <v>17</v>
      </c>
      <c r="M6479" t="s">
        <v>39</v>
      </c>
    </row>
    <row r="6480" spans="1:13" x14ac:dyDescent="0.3">
      <c r="A6480" t="s">
        <v>4094</v>
      </c>
      <c r="C6480" t="s">
        <v>3657</v>
      </c>
      <c r="D6480">
        <v>44</v>
      </c>
      <c r="E6480" s="1">
        <v>9812422</v>
      </c>
      <c r="G6480" t="s">
        <v>364</v>
      </c>
      <c r="H6480" t="s">
        <v>4095</v>
      </c>
      <c r="I6480" t="s">
        <v>4096</v>
      </c>
      <c r="K6480" t="s">
        <v>247</v>
      </c>
      <c r="L6480" t="s">
        <v>38</v>
      </c>
      <c r="M6480" t="s">
        <v>4097</v>
      </c>
    </row>
    <row r="6481" spans="1:13" x14ac:dyDescent="0.3">
      <c r="A6481" t="s">
        <v>4094</v>
      </c>
      <c r="C6481" t="s">
        <v>15737</v>
      </c>
      <c r="D6481">
        <v>38</v>
      </c>
      <c r="E6481" s="1">
        <v>10877750</v>
      </c>
      <c r="G6481" t="s">
        <v>364</v>
      </c>
      <c r="H6481" t="s">
        <v>15803</v>
      </c>
      <c r="I6481" t="s">
        <v>4096</v>
      </c>
      <c r="K6481" t="s">
        <v>247</v>
      </c>
      <c r="L6481" t="s">
        <v>38</v>
      </c>
      <c r="M6481" t="s">
        <v>4097</v>
      </c>
    </row>
    <row r="6482" spans="1:13" x14ac:dyDescent="0.3">
      <c r="A6482" t="s">
        <v>4094</v>
      </c>
      <c r="C6482" t="s">
        <v>8196</v>
      </c>
      <c r="D6482">
        <v>38</v>
      </c>
      <c r="E6482" s="1">
        <v>9704528</v>
      </c>
      <c r="G6482" t="s">
        <v>364</v>
      </c>
      <c r="H6482" t="s">
        <v>8280</v>
      </c>
      <c r="I6482" t="s">
        <v>4096</v>
      </c>
      <c r="K6482" t="s">
        <v>247</v>
      </c>
      <c r="L6482" t="s">
        <v>170</v>
      </c>
      <c r="M6482" t="s">
        <v>4097</v>
      </c>
    </row>
    <row r="6483" spans="1:13" x14ac:dyDescent="0.3">
      <c r="A6483" t="s">
        <v>4094</v>
      </c>
      <c r="C6483" t="s">
        <v>37047</v>
      </c>
      <c r="D6483">
        <v>36</v>
      </c>
      <c r="E6483" s="1">
        <v>7269216</v>
      </c>
      <c r="G6483" t="s">
        <v>364</v>
      </c>
      <c r="H6483" t="s">
        <v>37262</v>
      </c>
      <c r="I6483" t="s">
        <v>4096</v>
      </c>
      <c r="K6483" t="s">
        <v>247</v>
      </c>
      <c r="L6483" t="s">
        <v>170</v>
      </c>
      <c r="M6483" t="s">
        <v>4097</v>
      </c>
    </row>
    <row r="6484" spans="1:13" x14ac:dyDescent="0.3">
      <c r="A6484" t="s">
        <v>4094</v>
      </c>
      <c r="C6484" t="s">
        <v>36284</v>
      </c>
      <c r="D6484">
        <v>9</v>
      </c>
      <c r="E6484" s="1">
        <v>471704</v>
      </c>
      <c r="G6484" t="s">
        <v>69</v>
      </c>
      <c r="H6484" t="s">
        <v>36297</v>
      </c>
      <c r="I6484" t="s">
        <v>4096</v>
      </c>
      <c r="K6484" t="s">
        <v>247</v>
      </c>
      <c r="L6484" t="s">
        <v>248</v>
      </c>
      <c r="M6484" t="s">
        <v>39</v>
      </c>
    </row>
    <row r="6485" spans="1:13" x14ac:dyDescent="0.3">
      <c r="A6485" t="s">
        <v>4094</v>
      </c>
      <c r="C6485" t="s">
        <v>37887</v>
      </c>
      <c r="D6485">
        <v>12</v>
      </c>
      <c r="E6485" s="1">
        <v>972017</v>
      </c>
      <c r="G6485" t="s">
        <v>69</v>
      </c>
      <c r="H6485" t="s">
        <v>37898</v>
      </c>
      <c r="I6485" t="s">
        <v>4096</v>
      </c>
      <c r="K6485" t="s">
        <v>247</v>
      </c>
      <c r="L6485" t="s">
        <v>17</v>
      </c>
      <c r="M6485" t="s">
        <v>39</v>
      </c>
    </row>
    <row r="6486" spans="1:13" x14ac:dyDescent="0.3">
      <c r="A6486" t="s">
        <v>4094</v>
      </c>
      <c r="C6486" t="s">
        <v>18024</v>
      </c>
      <c r="D6486">
        <v>36</v>
      </c>
      <c r="E6486" s="1">
        <v>1718725</v>
      </c>
      <c r="G6486" t="s">
        <v>34</v>
      </c>
      <c r="H6486" t="s">
        <v>18027</v>
      </c>
      <c r="I6486" t="s">
        <v>4096</v>
      </c>
      <c r="K6486" t="s">
        <v>247</v>
      </c>
      <c r="L6486" t="s">
        <v>257</v>
      </c>
      <c r="M6486" t="s">
        <v>202</v>
      </c>
    </row>
    <row r="6487" spans="1:13" x14ac:dyDescent="0.3">
      <c r="A6487" t="s">
        <v>4094</v>
      </c>
      <c r="C6487" t="s">
        <v>20950</v>
      </c>
      <c r="D6487">
        <v>36</v>
      </c>
      <c r="E6487" s="1">
        <v>362000</v>
      </c>
      <c r="G6487" t="s">
        <v>34</v>
      </c>
      <c r="H6487" t="s">
        <v>20993</v>
      </c>
      <c r="I6487" t="s">
        <v>4096</v>
      </c>
      <c r="K6487" t="s">
        <v>247</v>
      </c>
      <c r="L6487" t="s">
        <v>17</v>
      </c>
      <c r="M6487" t="s">
        <v>202</v>
      </c>
    </row>
    <row r="6488" spans="1:13" x14ac:dyDescent="0.3">
      <c r="A6488" t="s">
        <v>4094</v>
      </c>
      <c r="C6488" t="s">
        <v>18937</v>
      </c>
      <c r="D6488">
        <v>24</v>
      </c>
      <c r="E6488" s="1">
        <v>360000</v>
      </c>
      <c r="G6488" t="s">
        <v>34</v>
      </c>
      <c r="H6488" t="s">
        <v>18956</v>
      </c>
      <c r="I6488" t="s">
        <v>4096</v>
      </c>
      <c r="K6488" t="s">
        <v>247</v>
      </c>
      <c r="L6488" t="s">
        <v>38</v>
      </c>
      <c r="M6488" t="s">
        <v>202</v>
      </c>
    </row>
    <row r="6489" spans="1:13" x14ac:dyDescent="0.3">
      <c r="A6489" t="s">
        <v>4094</v>
      </c>
      <c r="C6489" t="s">
        <v>36487</v>
      </c>
      <c r="D6489">
        <v>36</v>
      </c>
      <c r="E6489" s="1">
        <v>362000</v>
      </c>
      <c r="G6489" t="s">
        <v>34</v>
      </c>
      <c r="H6489" t="s">
        <v>20993</v>
      </c>
      <c r="I6489" t="s">
        <v>4096</v>
      </c>
      <c r="K6489" t="s">
        <v>247</v>
      </c>
      <c r="L6489" t="s">
        <v>17</v>
      </c>
      <c r="M6489" t="s">
        <v>202</v>
      </c>
    </row>
    <row r="6490" spans="1:13" x14ac:dyDescent="0.3">
      <c r="A6490" t="s">
        <v>4094</v>
      </c>
      <c r="C6490" t="s">
        <v>36487</v>
      </c>
      <c r="D6490">
        <v>36</v>
      </c>
      <c r="E6490" s="1">
        <v>545000</v>
      </c>
      <c r="G6490" t="s">
        <v>34</v>
      </c>
      <c r="H6490" t="s">
        <v>36498</v>
      </c>
      <c r="I6490" t="s">
        <v>4096</v>
      </c>
      <c r="K6490" t="s">
        <v>247</v>
      </c>
      <c r="L6490" t="s">
        <v>38</v>
      </c>
      <c r="M6490" t="s">
        <v>202</v>
      </c>
    </row>
    <row r="6491" spans="1:13" x14ac:dyDescent="0.3">
      <c r="A6491" t="s">
        <v>30816</v>
      </c>
      <c r="C6491" t="s">
        <v>30756</v>
      </c>
      <c r="D6491">
        <v>19</v>
      </c>
      <c r="E6491" s="1">
        <v>2050000</v>
      </c>
      <c r="G6491" t="s">
        <v>48</v>
      </c>
      <c r="H6491" t="s">
        <v>30817</v>
      </c>
      <c r="I6491" t="s">
        <v>42</v>
      </c>
      <c r="K6491" t="s">
        <v>43</v>
      </c>
      <c r="L6491" t="s">
        <v>44</v>
      </c>
      <c r="M6491" t="s">
        <v>354</v>
      </c>
    </row>
    <row r="6492" spans="1:13" x14ac:dyDescent="0.3">
      <c r="A6492" t="s">
        <v>29828</v>
      </c>
      <c r="C6492" t="s">
        <v>29922</v>
      </c>
      <c r="D6492">
        <v>17</v>
      </c>
      <c r="E6492" s="1">
        <v>389623</v>
      </c>
      <c r="G6492" t="s">
        <v>34</v>
      </c>
      <c r="H6492" t="s">
        <v>30179</v>
      </c>
      <c r="I6492" t="s">
        <v>49</v>
      </c>
      <c r="J6492" t="s">
        <v>50</v>
      </c>
      <c r="K6492" t="s">
        <v>51</v>
      </c>
      <c r="L6492" t="s">
        <v>44</v>
      </c>
      <c r="M6492" t="s">
        <v>39</v>
      </c>
    </row>
    <row r="6493" spans="1:13" x14ac:dyDescent="0.3">
      <c r="A6493" t="s">
        <v>29828</v>
      </c>
      <c r="C6493" t="s">
        <v>29553</v>
      </c>
      <c r="D6493">
        <v>12</v>
      </c>
      <c r="E6493" s="1">
        <v>110377</v>
      </c>
      <c r="G6493" t="s">
        <v>34</v>
      </c>
      <c r="H6493" t="s">
        <v>3688</v>
      </c>
      <c r="I6493" t="s">
        <v>49</v>
      </c>
      <c r="J6493" t="s">
        <v>50</v>
      </c>
      <c r="K6493" t="s">
        <v>51</v>
      </c>
      <c r="L6493" t="s">
        <v>44</v>
      </c>
      <c r="M6493" t="s">
        <v>39</v>
      </c>
    </row>
    <row r="6494" spans="1:13" x14ac:dyDescent="0.3">
      <c r="A6494" t="s">
        <v>3864</v>
      </c>
      <c r="C6494" t="s">
        <v>29553</v>
      </c>
      <c r="D6494">
        <v>36</v>
      </c>
      <c r="E6494" s="1">
        <v>3998859</v>
      </c>
      <c r="G6494" t="s">
        <v>48</v>
      </c>
      <c r="H6494" t="s">
        <v>29670</v>
      </c>
      <c r="I6494" t="s">
        <v>22</v>
      </c>
      <c r="J6494" t="s">
        <v>23</v>
      </c>
      <c r="K6494" t="s">
        <v>24</v>
      </c>
      <c r="L6494" t="s">
        <v>38</v>
      </c>
      <c r="M6494" t="s">
        <v>190</v>
      </c>
    </row>
    <row r="6495" spans="1:13" x14ac:dyDescent="0.3">
      <c r="A6495" t="s">
        <v>3864</v>
      </c>
      <c r="C6495" t="s">
        <v>29553</v>
      </c>
      <c r="D6495">
        <v>43</v>
      </c>
      <c r="E6495" s="1">
        <v>5992617</v>
      </c>
      <c r="G6495" t="s">
        <v>69</v>
      </c>
      <c r="H6495" t="s">
        <v>29870</v>
      </c>
      <c r="I6495" t="s">
        <v>22</v>
      </c>
      <c r="J6495" t="s">
        <v>23</v>
      </c>
      <c r="K6495" t="s">
        <v>24</v>
      </c>
      <c r="L6495" t="s">
        <v>38</v>
      </c>
      <c r="M6495" t="s">
        <v>3775</v>
      </c>
    </row>
    <row r="6496" spans="1:13" x14ac:dyDescent="0.3">
      <c r="A6496" t="s">
        <v>3864</v>
      </c>
      <c r="C6496" t="s">
        <v>3657</v>
      </c>
      <c r="D6496">
        <v>12</v>
      </c>
      <c r="E6496" s="1">
        <v>250000</v>
      </c>
      <c r="G6496" t="s">
        <v>69</v>
      </c>
      <c r="H6496" t="s">
        <v>3865</v>
      </c>
      <c r="I6496" t="s">
        <v>22</v>
      </c>
      <c r="J6496" t="s">
        <v>23</v>
      </c>
      <c r="K6496" t="s">
        <v>24</v>
      </c>
      <c r="L6496" t="s">
        <v>17</v>
      </c>
      <c r="M6496" t="s">
        <v>39</v>
      </c>
    </row>
    <row r="6497" spans="1:13" x14ac:dyDescent="0.3">
      <c r="A6497" t="s">
        <v>3864</v>
      </c>
      <c r="C6497" t="s">
        <v>3657</v>
      </c>
      <c r="D6497">
        <v>73</v>
      </c>
      <c r="E6497" s="1">
        <v>8491722</v>
      </c>
      <c r="G6497" t="s">
        <v>48</v>
      </c>
      <c r="H6497" t="s">
        <v>3902</v>
      </c>
      <c r="I6497" t="s">
        <v>22</v>
      </c>
      <c r="J6497" t="s">
        <v>23</v>
      </c>
      <c r="K6497" t="s">
        <v>24</v>
      </c>
      <c r="L6497" t="s">
        <v>38</v>
      </c>
      <c r="M6497" t="s">
        <v>190</v>
      </c>
    </row>
    <row r="6498" spans="1:13" x14ac:dyDescent="0.3">
      <c r="A6498" t="s">
        <v>3864</v>
      </c>
      <c r="C6498" t="s">
        <v>21173</v>
      </c>
      <c r="D6498">
        <v>27</v>
      </c>
      <c r="E6498" s="1">
        <v>1999201</v>
      </c>
      <c r="G6498" t="s">
        <v>69</v>
      </c>
      <c r="H6498" t="s">
        <v>21314</v>
      </c>
      <c r="I6498" t="s">
        <v>22</v>
      </c>
      <c r="J6498" t="s">
        <v>23</v>
      </c>
      <c r="K6498" t="s">
        <v>24</v>
      </c>
      <c r="L6498" t="s">
        <v>38</v>
      </c>
      <c r="M6498" t="s">
        <v>39</v>
      </c>
    </row>
    <row r="6499" spans="1:13" x14ac:dyDescent="0.3">
      <c r="A6499" t="s">
        <v>3864</v>
      </c>
      <c r="C6499" t="s">
        <v>15490</v>
      </c>
      <c r="D6499">
        <v>15</v>
      </c>
      <c r="E6499" s="1">
        <v>1083296</v>
      </c>
      <c r="G6499" t="s">
        <v>69</v>
      </c>
      <c r="H6499" t="s">
        <v>15528</v>
      </c>
      <c r="I6499" t="s">
        <v>22</v>
      </c>
      <c r="J6499" t="s">
        <v>23</v>
      </c>
      <c r="K6499" t="s">
        <v>24</v>
      </c>
      <c r="L6499" t="s">
        <v>17</v>
      </c>
      <c r="M6499" t="s">
        <v>39</v>
      </c>
    </row>
    <row r="6500" spans="1:13" x14ac:dyDescent="0.3">
      <c r="A6500" t="s">
        <v>3864</v>
      </c>
      <c r="C6500" t="s">
        <v>9547</v>
      </c>
      <c r="D6500">
        <v>19</v>
      </c>
      <c r="E6500" s="1">
        <v>100000</v>
      </c>
      <c r="G6500" t="s">
        <v>69</v>
      </c>
      <c r="H6500" t="s">
        <v>9930</v>
      </c>
      <c r="I6500" t="s">
        <v>22</v>
      </c>
      <c r="J6500" t="s">
        <v>23</v>
      </c>
      <c r="K6500" t="s">
        <v>24</v>
      </c>
      <c r="L6500" t="s">
        <v>17</v>
      </c>
      <c r="M6500" t="s">
        <v>221</v>
      </c>
    </row>
    <row r="6501" spans="1:13" x14ac:dyDescent="0.3">
      <c r="A6501" t="s">
        <v>30110</v>
      </c>
      <c r="C6501" t="s">
        <v>29922</v>
      </c>
      <c r="D6501">
        <v>10</v>
      </c>
      <c r="E6501" s="1">
        <v>675000</v>
      </c>
      <c r="G6501" t="s">
        <v>69</v>
      </c>
      <c r="H6501" t="s">
        <v>30111</v>
      </c>
      <c r="I6501" t="s">
        <v>198</v>
      </c>
      <c r="J6501" t="s">
        <v>199</v>
      </c>
      <c r="K6501" t="s">
        <v>24</v>
      </c>
      <c r="L6501" t="s">
        <v>17</v>
      </c>
      <c r="M6501" t="s">
        <v>39</v>
      </c>
    </row>
    <row r="6502" spans="1:13" x14ac:dyDescent="0.3">
      <c r="A6502" t="s">
        <v>3791</v>
      </c>
      <c r="C6502" t="s">
        <v>29922</v>
      </c>
      <c r="D6502">
        <v>37</v>
      </c>
      <c r="E6502" s="1">
        <v>1575000</v>
      </c>
      <c r="G6502" t="s">
        <v>69</v>
      </c>
      <c r="H6502" t="s">
        <v>22276</v>
      </c>
      <c r="I6502" t="s">
        <v>831</v>
      </c>
      <c r="K6502" t="s">
        <v>189</v>
      </c>
      <c r="L6502" t="s">
        <v>17</v>
      </c>
      <c r="M6502" t="s">
        <v>39</v>
      </c>
    </row>
    <row r="6503" spans="1:13" x14ac:dyDescent="0.3">
      <c r="A6503" t="s">
        <v>3791</v>
      </c>
      <c r="C6503" t="s">
        <v>3657</v>
      </c>
      <c r="D6503">
        <v>37</v>
      </c>
      <c r="E6503" s="1">
        <v>1500000</v>
      </c>
      <c r="G6503" t="s">
        <v>168</v>
      </c>
      <c r="H6503" t="s">
        <v>3792</v>
      </c>
      <c r="I6503" t="s">
        <v>831</v>
      </c>
      <c r="K6503" t="s">
        <v>189</v>
      </c>
      <c r="L6503" t="s">
        <v>38</v>
      </c>
      <c r="M6503" t="s">
        <v>171</v>
      </c>
    </row>
    <row r="6504" spans="1:13" x14ac:dyDescent="0.3">
      <c r="A6504" t="s">
        <v>3791</v>
      </c>
      <c r="C6504" t="s">
        <v>5155</v>
      </c>
      <c r="D6504">
        <v>42</v>
      </c>
      <c r="E6504" s="1">
        <v>995550</v>
      </c>
      <c r="G6504" t="s">
        <v>34</v>
      </c>
      <c r="H6504" t="s">
        <v>5277</v>
      </c>
      <c r="I6504" t="s">
        <v>831</v>
      </c>
      <c r="K6504" t="s">
        <v>189</v>
      </c>
      <c r="L6504" t="s">
        <v>17</v>
      </c>
      <c r="M6504" t="s">
        <v>740</v>
      </c>
    </row>
    <row r="6505" spans="1:13" x14ac:dyDescent="0.3">
      <c r="A6505" t="s">
        <v>3791</v>
      </c>
      <c r="C6505" t="s">
        <v>24055</v>
      </c>
      <c r="D6505">
        <v>11</v>
      </c>
      <c r="E6505" s="1">
        <v>656425</v>
      </c>
      <c r="G6505" t="s">
        <v>34</v>
      </c>
      <c r="H6505" t="s">
        <v>5277</v>
      </c>
      <c r="I6505" t="s">
        <v>831</v>
      </c>
      <c r="K6505" t="s">
        <v>189</v>
      </c>
      <c r="L6505" t="s">
        <v>17</v>
      </c>
      <c r="M6505" t="s">
        <v>740</v>
      </c>
    </row>
    <row r="6506" spans="1:13" x14ac:dyDescent="0.3">
      <c r="A6506" t="s">
        <v>3791</v>
      </c>
      <c r="C6506" t="s">
        <v>22248</v>
      </c>
      <c r="D6506">
        <v>42</v>
      </c>
      <c r="E6506" s="1">
        <v>4643387</v>
      </c>
      <c r="G6506" t="s">
        <v>69</v>
      </c>
      <c r="H6506" t="s">
        <v>22276</v>
      </c>
      <c r="I6506" t="s">
        <v>831</v>
      </c>
      <c r="K6506" t="s">
        <v>189</v>
      </c>
      <c r="L6506" t="s">
        <v>17</v>
      </c>
      <c r="M6506" t="s">
        <v>268</v>
      </c>
    </row>
    <row r="6507" spans="1:13" x14ac:dyDescent="0.3">
      <c r="A6507" t="s">
        <v>3791</v>
      </c>
      <c r="C6507" t="s">
        <v>9547</v>
      </c>
      <c r="D6507">
        <v>39</v>
      </c>
      <c r="E6507" s="1">
        <v>4597377</v>
      </c>
      <c r="G6507" t="s">
        <v>69</v>
      </c>
      <c r="H6507" t="s">
        <v>9592</v>
      </c>
      <c r="I6507" t="s">
        <v>831</v>
      </c>
      <c r="K6507" t="s">
        <v>189</v>
      </c>
      <c r="L6507" t="s">
        <v>2241</v>
      </c>
      <c r="M6507" t="s">
        <v>39</v>
      </c>
    </row>
    <row r="6508" spans="1:13" x14ac:dyDescent="0.3">
      <c r="A6508" t="s">
        <v>3791</v>
      </c>
      <c r="C6508" t="s">
        <v>9547</v>
      </c>
      <c r="D6508">
        <v>19</v>
      </c>
      <c r="E6508" s="1">
        <v>100000</v>
      </c>
      <c r="G6508" t="s">
        <v>69</v>
      </c>
      <c r="H6508" t="s">
        <v>10000</v>
      </c>
      <c r="I6508" t="s">
        <v>831</v>
      </c>
      <c r="K6508" t="s">
        <v>189</v>
      </c>
      <c r="L6508" t="s">
        <v>17</v>
      </c>
      <c r="M6508" t="s">
        <v>221</v>
      </c>
    </row>
    <row r="6509" spans="1:13" x14ac:dyDescent="0.3">
      <c r="A6509" t="s">
        <v>3791</v>
      </c>
      <c r="C6509" t="s">
        <v>35205</v>
      </c>
      <c r="D6509">
        <v>29</v>
      </c>
      <c r="E6509" s="1">
        <v>5154257</v>
      </c>
      <c r="G6509" t="s">
        <v>69</v>
      </c>
      <c r="H6509" t="s">
        <v>35207</v>
      </c>
      <c r="I6509" t="s">
        <v>831</v>
      </c>
      <c r="K6509" t="s">
        <v>189</v>
      </c>
      <c r="L6509" t="s">
        <v>17</v>
      </c>
      <c r="M6509" t="s">
        <v>39</v>
      </c>
    </row>
    <row r="6510" spans="1:13" x14ac:dyDescent="0.3">
      <c r="A6510" t="s">
        <v>3791</v>
      </c>
      <c r="C6510" t="s">
        <v>35508</v>
      </c>
      <c r="D6510">
        <v>26</v>
      </c>
      <c r="E6510" s="1">
        <v>1803270</v>
      </c>
      <c r="G6510" t="s">
        <v>69</v>
      </c>
      <c r="H6510" t="s">
        <v>35514</v>
      </c>
      <c r="I6510" t="s">
        <v>831</v>
      </c>
      <c r="K6510" t="s">
        <v>189</v>
      </c>
      <c r="L6510" t="s">
        <v>170</v>
      </c>
      <c r="M6510" t="s">
        <v>39</v>
      </c>
    </row>
    <row r="6511" spans="1:13" x14ac:dyDescent="0.3">
      <c r="A6511" t="s">
        <v>11684</v>
      </c>
      <c r="C6511" t="s">
        <v>11613</v>
      </c>
      <c r="D6511">
        <v>19</v>
      </c>
      <c r="E6511" s="1">
        <v>100000</v>
      </c>
      <c r="G6511" t="s">
        <v>13</v>
      </c>
      <c r="H6511" t="s">
        <v>11685</v>
      </c>
      <c r="I6511" t="s">
        <v>359</v>
      </c>
      <c r="K6511" t="s">
        <v>189</v>
      </c>
      <c r="L6511" t="s">
        <v>17</v>
      </c>
      <c r="M6511" t="s">
        <v>450</v>
      </c>
    </row>
    <row r="6512" spans="1:13" x14ac:dyDescent="0.3">
      <c r="A6512" t="s">
        <v>28307</v>
      </c>
      <c r="C6512" t="s">
        <v>28282</v>
      </c>
      <c r="D6512">
        <v>36</v>
      </c>
      <c r="E6512" s="1">
        <v>3212312</v>
      </c>
      <c r="G6512" t="s">
        <v>34</v>
      </c>
      <c r="H6512" t="s">
        <v>28308</v>
      </c>
      <c r="I6512" t="s">
        <v>35</v>
      </c>
      <c r="K6512" t="s">
        <v>37</v>
      </c>
      <c r="L6512" t="s">
        <v>38</v>
      </c>
      <c r="M6512" t="s">
        <v>4097</v>
      </c>
    </row>
    <row r="6513" spans="1:13" x14ac:dyDescent="0.3">
      <c r="A6513" t="s">
        <v>1342</v>
      </c>
      <c r="C6513" t="s">
        <v>1275</v>
      </c>
      <c r="D6513">
        <v>6</v>
      </c>
      <c r="E6513" s="1">
        <v>104619</v>
      </c>
      <c r="G6513" t="s">
        <v>69</v>
      </c>
      <c r="H6513" t="s">
        <v>1343</v>
      </c>
      <c r="I6513" t="s">
        <v>578</v>
      </c>
      <c r="K6513" t="s">
        <v>273</v>
      </c>
      <c r="L6513" t="s">
        <v>44</v>
      </c>
      <c r="M6513" t="s">
        <v>39</v>
      </c>
    </row>
    <row r="6514" spans="1:13" x14ac:dyDescent="0.3">
      <c r="A6514" t="s">
        <v>11925</v>
      </c>
      <c r="C6514" t="s">
        <v>27925</v>
      </c>
      <c r="D6514">
        <v>24</v>
      </c>
      <c r="E6514" s="1">
        <v>1000000</v>
      </c>
      <c r="G6514" t="s">
        <v>168</v>
      </c>
      <c r="H6514" t="s">
        <v>28138</v>
      </c>
      <c r="I6514" t="s">
        <v>35</v>
      </c>
      <c r="K6514" t="s">
        <v>37</v>
      </c>
      <c r="L6514" t="s">
        <v>38</v>
      </c>
      <c r="M6514" t="s">
        <v>171</v>
      </c>
    </row>
    <row r="6515" spans="1:13" x14ac:dyDescent="0.3">
      <c r="A6515" t="s">
        <v>11925</v>
      </c>
      <c r="C6515" t="s">
        <v>22837</v>
      </c>
      <c r="D6515">
        <v>62</v>
      </c>
      <c r="E6515" s="1">
        <v>7099998</v>
      </c>
      <c r="G6515" t="s">
        <v>571</v>
      </c>
      <c r="H6515" t="s">
        <v>11926</v>
      </c>
      <c r="I6515" t="s">
        <v>35</v>
      </c>
      <c r="K6515" t="s">
        <v>37</v>
      </c>
      <c r="L6515" t="s">
        <v>38</v>
      </c>
      <c r="M6515" t="s">
        <v>23019</v>
      </c>
    </row>
    <row r="6516" spans="1:13" x14ac:dyDescent="0.3">
      <c r="A6516" t="s">
        <v>11925</v>
      </c>
      <c r="C6516" t="s">
        <v>24055</v>
      </c>
      <c r="D6516">
        <v>2</v>
      </c>
      <c r="E6516" s="1">
        <v>100000</v>
      </c>
      <c r="G6516" t="s">
        <v>13</v>
      </c>
      <c r="H6516" t="s">
        <v>24342</v>
      </c>
      <c r="I6516" t="s">
        <v>35</v>
      </c>
      <c r="K6516" t="s">
        <v>37</v>
      </c>
      <c r="L6516" t="s">
        <v>38</v>
      </c>
      <c r="M6516" t="s">
        <v>82</v>
      </c>
    </row>
    <row r="6517" spans="1:13" x14ac:dyDescent="0.3">
      <c r="A6517" t="s">
        <v>11925</v>
      </c>
      <c r="C6517" t="s">
        <v>22646</v>
      </c>
      <c r="D6517">
        <v>44</v>
      </c>
      <c r="E6517" s="1">
        <v>749684</v>
      </c>
      <c r="G6517" t="s">
        <v>34</v>
      </c>
      <c r="H6517" t="s">
        <v>22647</v>
      </c>
      <c r="I6517" t="s">
        <v>35</v>
      </c>
      <c r="K6517" t="s">
        <v>37</v>
      </c>
      <c r="L6517" t="s">
        <v>38</v>
      </c>
      <c r="M6517" t="s">
        <v>39</v>
      </c>
    </row>
    <row r="6518" spans="1:13" x14ac:dyDescent="0.3">
      <c r="A6518" t="s">
        <v>11925</v>
      </c>
      <c r="C6518" t="s">
        <v>11813</v>
      </c>
      <c r="D6518">
        <v>36</v>
      </c>
      <c r="E6518" s="1">
        <v>8399306</v>
      </c>
      <c r="G6518" t="s">
        <v>571</v>
      </c>
      <c r="H6518" t="s">
        <v>11926</v>
      </c>
      <c r="I6518" t="s">
        <v>35</v>
      </c>
      <c r="K6518" t="s">
        <v>37</v>
      </c>
      <c r="L6518" t="s">
        <v>38</v>
      </c>
      <c r="M6518" t="s">
        <v>11927</v>
      </c>
    </row>
    <row r="6519" spans="1:13" x14ac:dyDescent="0.3">
      <c r="A6519" t="s">
        <v>33375</v>
      </c>
      <c r="C6519" t="s">
        <v>33372</v>
      </c>
      <c r="D6519">
        <v>61</v>
      </c>
      <c r="E6519" s="1">
        <v>5378362</v>
      </c>
      <c r="G6519" t="s">
        <v>34</v>
      </c>
      <c r="H6519" t="s">
        <v>33376</v>
      </c>
      <c r="I6519" t="s">
        <v>33377</v>
      </c>
      <c r="K6519" t="s">
        <v>33378</v>
      </c>
      <c r="L6519" t="s">
        <v>38</v>
      </c>
      <c r="M6519" t="s">
        <v>87</v>
      </c>
    </row>
    <row r="6520" spans="1:13" x14ac:dyDescent="0.3">
      <c r="A6520" t="s">
        <v>38119</v>
      </c>
      <c r="C6520" t="s">
        <v>38095</v>
      </c>
      <c r="D6520">
        <v>49</v>
      </c>
      <c r="E6520" s="1">
        <v>8972605</v>
      </c>
      <c r="G6520" t="s">
        <v>48</v>
      </c>
      <c r="H6520" t="s">
        <v>38120</v>
      </c>
      <c r="I6520" t="s">
        <v>38121</v>
      </c>
      <c r="J6520" t="s">
        <v>817</v>
      </c>
      <c r="K6520" t="s">
        <v>609</v>
      </c>
      <c r="L6520" t="s">
        <v>115</v>
      </c>
      <c r="M6520" t="s">
        <v>331</v>
      </c>
    </row>
    <row r="6521" spans="1:13" x14ac:dyDescent="0.3">
      <c r="A6521" t="s">
        <v>24564</v>
      </c>
      <c r="C6521" t="s">
        <v>24500</v>
      </c>
      <c r="D6521">
        <v>13</v>
      </c>
      <c r="E6521" s="1">
        <v>1500</v>
      </c>
      <c r="G6521" t="s">
        <v>34</v>
      </c>
      <c r="H6521" t="s">
        <v>18250</v>
      </c>
      <c r="I6521" t="s">
        <v>24565</v>
      </c>
      <c r="J6521" t="s">
        <v>10460</v>
      </c>
      <c r="K6521" t="s">
        <v>24</v>
      </c>
      <c r="L6521" t="s">
        <v>25</v>
      </c>
      <c r="M6521" t="s">
        <v>6146</v>
      </c>
    </row>
    <row r="6522" spans="1:13" x14ac:dyDescent="0.3">
      <c r="A6522" t="s">
        <v>24564</v>
      </c>
      <c r="C6522" t="s">
        <v>36619</v>
      </c>
      <c r="D6522">
        <v>4</v>
      </c>
      <c r="E6522" s="1">
        <v>5100</v>
      </c>
      <c r="G6522" t="s">
        <v>34</v>
      </c>
      <c r="H6522" t="s">
        <v>6143</v>
      </c>
      <c r="I6522" t="s">
        <v>24565</v>
      </c>
      <c r="J6522" t="s">
        <v>10460</v>
      </c>
      <c r="K6522" t="s">
        <v>24</v>
      </c>
      <c r="L6522" t="s">
        <v>25</v>
      </c>
      <c r="M6522" t="s">
        <v>6146</v>
      </c>
    </row>
    <row r="6523" spans="1:13" x14ac:dyDescent="0.3">
      <c r="A6523" t="s">
        <v>15834</v>
      </c>
      <c r="C6523" t="s">
        <v>15737</v>
      </c>
      <c r="D6523">
        <v>13</v>
      </c>
      <c r="E6523" s="1">
        <v>400000</v>
      </c>
      <c r="G6523" t="s">
        <v>69</v>
      </c>
      <c r="H6523" t="s">
        <v>15835</v>
      </c>
      <c r="I6523" t="s">
        <v>22</v>
      </c>
      <c r="J6523" t="s">
        <v>23</v>
      </c>
      <c r="K6523" t="s">
        <v>24</v>
      </c>
      <c r="L6523" t="s">
        <v>25</v>
      </c>
      <c r="M6523" t="s">
        <v>221</v>
      </c>
    </row>
    <row r="6524" spans="1:13" x14ac:dyDescent="0.3">
      <c r="A6524" t="s">
        <v>32909</v>
      </c>
      <c r="C6524" t="s">
        <v>32581</v>
      </c>
      <c r="D6524">
        <v>7</v>
      </c>
      <c r="E6524" s="1">
        <v>18358</v>
      </c>
      <c r="G6524" t="s">
        <v>34</v>
      </c>
      <c r="H6524" t="s">
        <v>6143</v>
      </c>
      <c r="I6524" t="s">
        <v>20016</v>
      </c>
      <c r="J6524" t="s">
        <v>70</v>
      </c>
      <c r="K6524" t="s">
        <v>24</v>
      </c>
      <c r="L6524" t="s">
        <v>25</v>
      </c>
      <c r="M6524" t="s">
        <v>6146</v>
      </c>
    </row>
    <row r="6525" spans="1:13" x14ac:dyDescent="0.3">
      <c r="A6525" t="s">
        <v>26660</v>
      </c>
      <c r="C6525" t="s">
        <v>26519</v>
      </c>
      <c r="D6525">
        <v>5</v>
      </c>
      <c r="E6525" s="1">
        <v>11714</v>
      </c>
      <c r="G6525" t="s">
        <v>34</v>
      </c>
      <c r="H6525" t="s">
        <v>6143</v>
      </c>
      <c r="I6525" t="s">
        <v>20016</v>
      </c>
      <c r="J6525" t="s">
        <v>2347</v>
      </c>
      <c r="K6525" t="s">
        <v>24</v>
      </c>
      <c r="L6525" t="s">
        <v>25</v>
      </c>
      <c r="M6525" t="s">
        <v>6146</v>
      </c>
    </row>
    <row r="6526" spans="1:13" x14ac:dyDescent="0.3">
      <c r="A6526" t="s">
        <v>2107</v>
      </c>
      <c r="C6526" t="s">
        <v>1852</v>
      </c>
      <c r="D6526">
        <v>21</v>
      </c>
      <c r="E6526" s="1">
        <v>543820</v>
      </c>
      <c r="G6526" t="s">
        <v>48</v>
      </c>
      <c r="H6526" t="s">
        <v>2108</v>
      </c>
      <c r="I6526" t="s">
        <v>2109</v>
      </c>
      <c r="J6526" t="s">
        <v>288</v>
      </c>
      <c r="K6526" t="s">
        <v>24</v>
      </c>
      <c r="L6526" t="s">
        <v>38</v>
      </c>
      <c r="M6526" t="s">
        <v>331</v>
      </c>
    </row>
    <row r="6527" spans="1:13" x14ac:dyDescent="0.3">
      <c r="A6527" t="s">
        <v>2107</v>
      </c>
      <c r="C6527" t="s">
        <v>28282</v>
      </c>
      <c r="D6527">
        <v>25</v>
      </c>
      <c r="E6527" s="1">
        <v>799409</v>
      </c>
      <c r="G6527" t="s">
        <v>48</v>
      </c>
      <c r="H6527" t="s">
        <v>28441</v>
      </c>
      <c r="I6527" t="s">
        <v>2109</v>
      </c>
      <c r="J6527" t="s">
        <v>288</v>
      </c>
      <c r="K6527" t="s">
        <v>24</v>
      </c>
      <c r="L6527" t="s">
        <v>44</v>
      </c>
      <c r="M6527" t="s">
        <v>331</v>
      </c>
    </row>
    <row r="6528" spans="1:13" x14ac:dyDescent="0.3">
      <c r="A6528" t="s">
        <v>2107</v>
      </c>
      <c r="C6528" t="s">
        <v>27194</v>
      </c>
      <c r="D6528">
        <v>20</v>
      </c>
      <c r="E6528" s="1">
        <v>1325663</v>
      </c>
      <c r="G6528" t="s">
        <v>48</v>
      </c>
      <c r="H6528" t="s">
        <v>27319</v>
      </c>
      <c r="I6528" t="s">
        <v>2109</v>
      </c>
      <c r="J6528" t="s">
        <v>288</v>
      </c>
      <c r="K6528" t="s">
        <v>24</v>
      </c>
      <c r="L6528" t="s">
        <v>170</v>
      </c>
      <c r="M6528" t="s">
        <v>331</v>
      </c>
    </row>
    <row r="6529" spans="1:13" x14ac:dyDescent="0.3">
      <c r="A6529" t="s">
        <v>2107</v>
      </c>
      <c r="C6529" t="s">
        <v>30364</v>
      </c>
      <c r="D6529">
        <v>8</v>
      </c>
      <c r="E6529" s="1">
        <v>162200</v>
      </c>
      <c r="G6529" t="s">
        <v>48</v>
      </c>
      <c r="H6529" t="s">
        <v>30385</v>
      </c>
      <c r="I6529" t="s">
        <v>2109</v>
      </c>
      <c r="J6529" t="s">
        <v>288</v>
      </c>
      <c r="K6529" t="s">
        <v>24</v>
      </c>
      <c r="L6529" t="s">
        <v>44</v>
      </c>
      <c r="M6529" t="s">
        <v>331</v>
      </c>
    </row>
    <row r="6530" spans="1:13" x14ac:dyDescent="0.3">
      <c r="A6530" t="s">
        <v>29074</v>
      </c>
      <c r="C6530" t="s">
        <v>28936</v>
      </c>
      <c r="D6530">
        <v>11</v>
      </c>
      <c r="E6530" s="1">
        <v>249992</v>
      </c>
      <c r="G6530" t="s">
        <v>34</v>
      </c>
      <c r="H6530" t="s">
        <v>29075</v>
      </c>
      <c r="I6530" t="s">
        <v>29076</v>
      </c>
      <c r="K6530" t="s">
        <v>532</v>
      </c>
      <c r="L6530" t="s">
        <v>44</v>
      </c>
      <c r="M6530" t="s">
        <v>39</v>
      </c>
    </row>
    <row r="6531" spans="1:13" x14ac:dyDescent="0.3">
      <c r="A6531" t="s">
        <v>29074</v>
      </c>
      <c r="C6531" t="s">
        <v>30851</v>
      </c>
      <c r="D6531">
        <v>24</v>
      </c>
      <c r="E6531" s="1">
        <v>130000</v>
      </c>
      <c r="G6531" t="s">
        <v>13</v>
      </c>
      <c r="H6531" t="s">
        <v>30956</v>
      </c>
      <c r="I6531" t="s">
        <v>29076</v>
      </c>
      <c r="K6531" t="s">
        <v>532</v>
      </c>
      <c r="L6531" t="s">
        <v>17</v>
      </c>
      <c r="M6531" t="s">
        <v>450</v>
      </c>
    </row>
    <row r="6532" spans="1:13" x14ac:dyDescent="0.3">
      <c r="A6532" t="s">
        <v>8359</v>
      </c>
      <c r="C6532" t="s">
        <v>11613</v>
      </c>
      <c r="D6532">
        <v>29</v>
      </c>
      <c r="E6532" s="1">
        <v>1085383</v>
      </c>
      <c r="G6532" t="s">
        <v>48</v>
      </c>
      <c r="H6532" t="s">
        <v>11616</v>
      </c>
      <c r="I6532" t="s">
        <v>104</v>
      </c>
      <c r="J6532" t="s">
        <v>86</v>
      </c>
      <c r="K6532" t="s">
        <v>24</v>
      </c>
      <c r="L6532" t="s">
        <v>170</v>
      </c>
      <c r="M6532" t="s">
        <v>190</v>
      </c>
    </row>
    <row r="6533" spans="1:13" x14ac:dyDescent="0.3">
      <c r="A6533" t="s">
        <v>8359</v>
      </c>
      <c r="C6533" t="s">
        <v>10275</v>
      </c>
      <c r="D6533">
        <v>25</v>
      </c>
      <c r="E6533" s="1">
        <v>1000000</v>
      </c>
      <c r="G6533" t="s">
        <v>34</v>
      </c>
      <c r="H6533" t="s">
        <v>10307</v>
      </c>
      <c r="I6533" t="s">
        <v>104</v>
      </c>
      <c r="J6533" t="s">
        <v>86</v>
      </c>
      <c r="K6533" t="s">
        <v>24</v>
      </c>
      <c r="L6533" t="s">
        <v>17</v>
      </c>
      <c r="M6533" t="s">
        <v>740</v>
      </c>
    </row>
    <row r="6534" spans="1:13" x14ac:dyDescent="0.3">
      <c r="A6534" t="s">
        <v>8359</v>
      </c>
      <c r="C6534" t="s">
        <v>8196</v>
      </c>
      <c r="D6534">
        <v>41</v>
      </c>
      <c r="E6534" s="1">
        <v>2412420</v>
      </c>
      <c r="G6534" t="s">
        <v>34</v>
      </c>
      <c r="H6534" t="s">
        <v>8360</v>
      </c>
      <c r="I6534" t="s">
        <v>104</v>
      </c>
      <c r="J6534" t="s">
        <v>86</v>
      </c>
      <c r="K6534" t="s">
        <v>24</v>
      </c>
      <c r="L6534" t="s">
        <v>17</v>
      </c>
      <c r="M6534" t="s">
        <v>217</v>
      </c>
    </row>
    <row r="6535" spans="1:13" x14ac:dyDescent="0.3">
      <c r="A6535" t="s">
        <v>8359</v>
      </c>
      <c r="C6535" t="s">
        <v>34736</v>
      </c>
      <c r="D6535">
        <v>18</v>
      </c>
      <c r="E6535" s="1">
        <v>100000</v>
      </c>
      <c r="G6535" t="s">
        <v>13</v>
      </c>
      <c r="H6535" t="s">
        <v>34866</v>
      </c>
      <c r="I6535" t="s">
        <v>104</v>
      </c>
      <c r="J6535" t="s">
        <v>86</v>
      </c>
      <c r="K6535" t="s">
        <v>24</v>
      </c>
      <c r="L6535" t="s">
        <v>17</v>
      </c>
      <c r="M6535" t="s">
        <v>450</v>
      </c>
    </row>
    <row r="6536" spans="1:13" x14ac:dyDescent="0.3">
      <c r="A6536" t="s">
        <v>8359</v>
      </c>
      <c r="C6536" t="s">
        <v>35134</v>
      </c>
      <c r="D6536">
        <v>36</v>
      </c>
      <c r="E6536" s="1">
        <v>1988318</v>
      </c>
      <c r="G6536" t="s">
        <v>48</v>
      </c>
      <c r="H6536" t="s">
        <v>35138</v>
      </c>
      <c r="I6536" t="s">
        <v>104</v>
      </c>
      <c r="J6536" t="s">
        <v>86</v>
      </c>
      <c r="K6536" t="s">
        <v>24</v>
      </c>
      <c r="L6536" t="s">
        <v>170</v>
      </c>
      <c r="M6536" t="s">
        <v>190</v>
      </c>
    </row>
    <row r="6537" spans="1:13" x14ac:dyDescent="0.3">
      <c r="A6537" t="s">
        <v>8359</v>
      </c>
      <c r="C6537" t="s">
        <v>33438</v>
      </c>
      <c r="D6537">
        <v>13</v>
      </c>
      <c r="E6537" s="1">
        <v>100000</v>
      </c>
      <c r="G6537" t="s">
        <v>13</v>
      </c>
      <c r="H6537" t="s">
        <v>33456</v>
      </c>
      <c r="I6537" t="s">
        <v>104</v>
      </c>
      <c r="J6537" t="s">
        <v>86</v>
      </c>
      <c r="K6537" t="s">
        <v>24</v>
      </c>
      <c r="L6537" t="s">
        <v>17</v>
      </c>
      <c r="M6537" t="s">
        <v>450</v>
      </c>
    </row>
    <row r="6538" spans="1:13" x14ac:dyDescent="0.3">
      <c r="A6538" t="s">
        <v>13983</v>
      </c>
      <c r="C6538" t="s">
        <v>13456</v>
      </c>
      <c r="D6538">
        <v>7</v>
      </c>
      <c r="E6538" s="1">
        <v>9392</v>
      </c>
      <c r="G6538" t="s">
        <v>34</v>
      </c>
      <c r="H6538" t="s">
        <v>6143</v>
      </c>
      <c r="I6538" t="s">
        <v>13984</v>
      </c>
      <c r="J6538" t="s">
        <v>30</v>
      </c>
      <c r="K6538" t="s">
        <v>24</v>
      </c>
      <c r="L6538" t="s">
        <v>25</v>
      </c>
      <c r="M6538" t="s">
        <v>6146</v>
      </c>
    </row>
    <row r="6539" spans="1:13" x14ac:dyDescent="0.3">
      <c r="A6539" t="s">
        <v>26661</v>
      </c>
      <c r="C6539" t="s">
        <v>26519</v>
      </c>
      <c r="D6539">
        <v>5</v>
      </c>
      <c r="E6539" s="1">
        <v>7938</v>
      </c>
      <c r="G6539" t="s">
        <v>34</v>
      </c>
      <c r="H6539" t="s">
        <v>6143</v>
      </c>
      <c r="I6539" t="s">
        <v>26662</v>
      </c>
      <c r="J6539" t="s">
        <v>2347</v>
      </c>
      <c r="K6539" t="s">
        <v>24</v>
      </c>
      <c r="L6539" t="s">
        <v>25</v>
      </c>
      <c r="M6539" t="s">
        <v>6146</v>
      </c>
    </row>
    <row r="6540" spans="1:13" x14ac:dyDescent="0.3">
      <c r="A6540" t="s">
        <v>14498</v>
      </c>
      <c r="C6540" t="s">
        <v>14108</v>
      </c>
      <c r="D6540">
        <v>7</v>
      </c>
      <c r="E6540" s="1">
        <v>16108</v>
      </c>
      <c r="G6540" t="s">
        <v>34</v>
      </c>
      <c r="H6540" t="s">
        <v>6143</v>
      </c>
      <c r="I6540" t="s">
        <v>14499</v>
      </c>
      <c r="J6540" t="s">
        <v>433</v>
      </c>
      <c r="K6540" t="s">
        <v>24</v>
      </c>
      <c r="L6540" t="s">
        <v>25</v>
      </c>
      <c r="M6540" t="s">
        <v>6146</v>
      </c>
    </row>
    <row r="6541" spans="1:13" x14ac:dyDescent="0.3">
      <c r="A6541" t="s">
        <v>19012</v>
      </c>
      <c r="C6541" t="s">
        <v>18937</v>
      </c>
      <c r="D6541">
        <v>4</v>
      </c>
      <c r="E6541" s="1">
        <v>19380</v>
      </c>
      <c r="G6541" t="s">
        <v>34</v>
      </c>
      <c r="H6541" t="s">
        <v>6143</v>
      </c>
      <c r="I6541" t="s">
        <v>19013</v>
      </c>
      <c r="J6541" t="s">
        <v>17989</v>
      </c>
      <c r="K6541" t="s">
        <v>24</v>
      </c>
      <c r="L6541" t="s">
        <v>25</v>
      </c>
      <c r="M6541" t="s">
        <v>6146</v>
      </c>
    </row>
    <row r="6542" spans="1:13" x14ac:dyDescent="0.3">
      <c r="A6542" t="s">
        <v>14746</v>
      </c>
      <c r="C6542" t="s">
        <v>14716</v>
      </c>
      <c r="D6542">
        <v>4</v>
      </c>
      <c r="E6542" s="1">
        <v>17879</v>
      </c>
      <c r="G6542" t="s">
        <v>34</v>
      </c>
      <c r="H6542" t="s">
        <v>6143</v>
      </c>
      <c r="I6542" t="s">
        <v>14747</v>
      </c>
      <c r="J6542" t="s">
        <v>300</v>
      </c>
      <c r="K6542" t="s">
        <v>24</v>
      </c>
      <c r="L6542" t="s">
        <v>25</v>
      </c>
      <c r="M6542" t="s">
        <v>6146</v>
      </c>
    </row>
    <row r="6543" spans="1:13" x14ac:dyDescent="0.3">
      <c r="A6543" t="s">
        <v>36037</v>
      </c>
      <c r="C6543" t="s">
        <v>35954</v>
      </c>
      <c r="D6543">
        <v>54</v>
      </c>
      <c r="E6543" s="1">
        <v>4546247</v>
      </c>
      <c r="G6543" t="s">
        <v>48</v>
      </c>
      <c r="H6543" t="s">
        <v>36038</v>
      </c>
      <c r="I6543" t="s">
        <v>6492</v>
      </c>
      <c r="K6543" t="s">
        <v>1825</v>
      </c>
      <c r="L6543" t="s">
        <v>25</v>
      </c>
      <c r="M6543" t="s">
        <v>331</v>
      </c>
    </row>
    <row r="6544" spans="1:13" x14ac:dyDescent="0.3">
      <c r="A6544" t="s">
        <v>32871</v>
      </c>
      <c r="C6544" t="s">
        <v>32581</v>
      </c>
      <c r="D6544">
        <v>7</v>
      </c>
      <c r="E6544" s="1">
        <v>16708</v>
      </c>
      <c r="G6544" t="s">
        <v>34</v>
      </c>
      <c r="H6544" t="s">
        <v>6143</v>
      </c>
      <c r="I6544" t="s">
        <v>26962</v>
      </c>
      <c r="J6544" t="s">
        <v>70</v>
      </c>
      <c r="K6544" t="s">
        <v>24</v>
      </c>
      <c r="L6544" t="s">
        <v>25</v>
      </c>
      <c r="M6544" t="s">
        <v>6146</v>
      </c>
    </row>
    <row r="6545" spans="1:13" x14ac:dyDescent="0.3">
      <c r="A6545" t="s">
        <v>17087</v>
      </c>
      <c r="C6545" t="s">
        <v>22837</v>
      </c>
      <c r="D6545">
        <v>27</v>
      </c>
      <c r="E6545" s="1">
        <v>444110</v>
      </c>
      <c r="G6545" t="s">
        <v>69</v>
      </c>
      <c r="H6545" t="s">
        <v>22975</v>
      </c>
      <c r="I6545" t="s">
        <v>915</v>
      </c>
      <c r="J6545" t="s">
        <v>17088</v>
      </c>
      <c r="K6545" t="s">
        <v>247</v>
      </c>
      <c r="L6545" t="s">
        <v>17</v>
      </c>
      <c r="M6545" t="s">
        <v>39</v>
      </c>
    </row>
    <row r="6546" spans="1:13" x14ac:dyDescent="0.3">
      <c r="A6546" t="s">
        <v>17087</v>
      </c>
      <c r="C6546" t="s">
        <v>16755</v>
      </c>
      <c r="D6546">
        <v>27</v>
      </c>
      <c r="E6546" s="1">
        <v>299845</v>
      </c>
      <c r="G6546" t="s">
        <v>69</v>
      </c>
      <c r="H6546" t="s">
        <v>12634</v>
      </c>
      <c r="I6546" t="s">
        <v>915</v>
      </c>
      <c r="J6546" t="s">
        <v>17088</v>
      </c>
      <c r="K6546" t="s">
        <v>247</v>
      </c>
      <c r="L6546" t="s">
        <v>248</v>
      </c>
      <c r="M6546" t="s">
        <v>39</v>
      </c>
    </row>
    <row r="6547" spans="1:13" x14ac:dyDescent="0.3">
      <c r="A6547" t="s">
        <v>6089</v>
      </c>
      <c r="C6547" t="s">
        <v>5881</v>
      </c>
      <c r="D6547">
        <v>5</v>
      </c>
      <c r="E6547" s="1">
        <v>12000</v>
      </c>
      <c r="G6547" t="s">
        <v>111</v>
      </c>
      <c r="H6547" t="s">
        <v>6090</v>
      </c>
      <c r="I6547" t="s">
        <v>2629</v>
      </c>
      <c r="J6547" t="s">
        <v>422</v>
      </c>
      <c r="K6547" t="s">
        <v>24</v>
      </c>
      <c r="L6547" t="s">
        <v>25</v>
      </c>
      <c r="M6547" t="s">
        <v>120</v>
      </c>
    </row>
    <row r="6548" spans="1:13" x14ac:dyDescent="0.3">
      <c r="A6548" t="s">
        <v>6089</v>
      </c>
      <c r="C6548" t="s">
        <v>17339</v>
      </c>
      <c r="D6548">
        <v>14</v>
      </c>
      <c r="E6548" s="1">
        <v>150000</v>
      </c>
      <c r="G6548" t="s">
        <v>111</v>
      </c>
      <c r="H6548" t="s">
        <v>17380</v>
      </c>
      <c r="I6548" t="s">
        <v>2629</v>
      </c>
      <c r="J6548" t="s">
        <v>422</v>
      </c>
      <c r="K6548" t="s">
        <v>24</v>
      </c>
      <c r="L6548" t="s">
        <v>25</v>
      </c>
      <c r="M6548" t="s">
        <v>120</v>
      </c>
    </row>
    <row r="6549" spans="1:13" x14ac:dyDescent="0.3">
      <c r="A6549" t="s">
        <v>6089</v>
      </c>
      <c r="C6549" t="s">
        <v>10275</v>
      </c>
      <c r="D6549">
        <v>23</v>
      </c>
      <c r="E6549" s="1">
        <v>250669</v>
      </c>
      <c r="G6549" t="s">
        <v>111</v>
      </c>
      <c r="H6549" t="s">
        <v>10332</v>
      </c>
      <c r="I6549" t="s">
        <v>2629</v>
      </c>
      <c r="J6549" t="s">
        <v>422</v>
      </c>
      <c r="K6549" t="s">
        <v>24</v>
      </c>
      <c r="L6549" t="s">
        <v>25</v>
      </c>
      <c r="M6549" t="s">
        <v>120</v>
      </c>
    </row>
    <row r="6550" spans="1:13" x14ac:dyDescent="0.3">
      <c r="A6550" t="s">
        <v>10495</v>
      </c>
      <c r="C6550" t="s">
        <v>12673</v>
      </c>
      <c r="D6550">
        <v>10</v>
      </c>
      <c r="E6550" s="1">
        <v>88356</v>
      </c>
      <c r="G6550" t="s">
        <v>34</v>
      </c>
      <c r="H6550" t="s">
        <v>12723</v>
      </c>
      <c r="I6550" t="s">
        <v>49</v>
      </c>
      <c r="J6550" t="s">
        <v>50</v>
      </c>
      <c r="K6550" t="s">
        <v>51</v>
      </c>
      <c r="L6550" t="s">
        <v>44</v>
      </c>
      <c r="M6550" t="s">
        <v>6146</v>
      </c>
    </row>
    <row r="6551" spans="1:13" x14ac:dyDescent="0.3">
      <c r="A6551" t="s">
        <v>10495</v>
      </c>
      <c r="C6551" t="s">
        <v>10471</v>
      </c>
      <c r="D6551">
        <v>31</v>
      </c>
      <c r="E6551" s="1">
        <v>178994</v>
      </c>
      <c r="G6551" t="s">
        <v>34</v>
      </c>
      <c r="H6551" t="s">
        <v>10496</v>
      </c>
      <c r="I6551" t="s">
        <v>49</v>
      </c>
      <c r="J6551" t="s">
        <v>50</v>
      </c>
      <c r="K6551" t="s">
        <v>51</v>
      </c>
      <c r="L6551" t="s">
        <v>44</v>
      </c>
      <c r="M6551" t="s">
        <v>6146</v>
      </c>
    </row>
    <row r="6552" spans="1:13" x14ac:dyDescent="0.3">
      <c r="A6552" t="s">
        <v>514</v>
      </c>
      <c r="C6552" t="s">
        <v>341</v>
      </c>
      <c r="D6552">
        <v>12</v>
      </c>
      <c r="E6552" s="1">
        <v>393786</v>
      </c>
      <c r="G6552" t="s">
        <v>516</v>
      </c>
      <c r="H6552" t="s">
        <v>515</v>
      </c>
      <c r="I6552" t="s">
        <v>517</v>
      </c>
      <c r="J6552" t="s">
        <v>518</v>
      </c>
      <c r="K6552" t="s">
        <v>56</v>
      </c>
      <c r="L6552" t="s">
        <v>38</v>
      </c>
      <c r="M6552" t="s">
        <v>519</v>
      </c>
    </row>
    <row r="6553" spans="1:13" x14ac:dyDescent="0.3">
      <c r="A6553" t="s">
        <v>514</v>
      </c>
      <c r="C6553" t="s">
        <v>28282</v>
      </c>
      <c r="D6553">
        <v>49</v>
      </c>
      <c r="E6553" s="1">
        <v>8000000</v>
      </c>
      <c r="G6553" t="s">
        <v>48</v>
      </c>
      <c r="H6553" t="s">
        <v>28546</v>
      </c>
      <c r="I6553" t="s">
        <v>517</v>
      </c>
      <c r="J6553" t="s">
        <v>518</v>
      </c>
      <c r="K6553" t="s">
        <v>56</v>
      </c>
      <c r="L6553" t="s">
        <v>2241</v>
      </c>
      <c r="M6553" t="s">
        <v>331</v>
      </c>
    </row>
    <row r="6554" spans="1:13" x14ac:dyDescent="0.3">
      <c r="A6554" t="s">
        <v>514</v>
      </c>
      <c r="C6554" t="s">
        <v>4855</v>
      </c>
      <c r="D6554">
        <v>53</v>
      </c>
      <c r="E6554" s="1">
        <v>6305303</v>
      </c>
      <c r="G6554" t="s">
        <v>48</v>
      </c>
      <c r="H6554" t="s">
        <v>4868</v>
      </c>
      <c r="I6554" t="s">
        <v>517</v>
      </c>
      <c r="J6554" t="s">
        <v>518</v>
      </c>
      <c r="K6554" t="s">
        <v>56</v>
      </c>
      <c r="L6554" t="s">
        <v>2708</v>
      </c>
      <c r="M6554" t="s">
        <v>331</v>
      </c>
    </row>
    <row r="6555" spans="1:13" x14ac:dyDescent="0.3">
      <c r="A6555" t="s">
        <v>8679</v>
      </c>
      <c r="C6555" t="s">
        <v>28282</v>
      </c>
      <c r="D6555">
        <v>32</v>
      </c>
      <c r="E6555" s="1">
        <v>1418871</v>
      </c>
      <c r="G6555" t="s">
        <v>48</v>
      </c>
      <c r="H6555" t="s">
        <v>28334</v>
      </c>
      <c r="I6555" t="s">
        <v>397</v>
      </c>
      <c r="J6555" t="s">
        <v>119</v>
      </c>
      <c r="K6555" t="s">
        <v>24</v>
      </c>
      <c r="L6555" t="s">
        <v>44</v>
      </c>
      <c r="M6555" t="s">
        <v>190</v>
      </c>
    </row>
    <row r="6556" spans="1:13" x14ac:dyDescent="0.3">
      <c r="A6556" t="s">
        <v>8679</v>
      </c>
      <c r="C6556" t="s">
        <v>30364</v>
      </c>
      <c r="D6556">
        <v>60</v>
      </c>
      <c r="E6556" s="1">
        <v>10558707</v>
      </c>
      <c r="G6556" t="s">
        <v>48</v>
      </c>
      <c r="H6556" t="s">
        <v>30504</v>
      </c>
      <c r="I6556" t="s">
        <v>397</v>
      </c>
      <c r="J6556" t="s">
        <v>119</v>
      </c>
      <c r="K6556" t="s">
        <v>24</v>
      </c>
      <c r="L6556" t="s">
        <v>38</v>
      </c>
      <c r="M6556" t="s">
        <v>190</v>
      </c>
    </row>
    <row r="6557" spans="1:13" x14ac:dyDescent="0.3">
      <c r="A6557" t="s">
        <v>8679</v>
      </c>
      <c r="C6557" t="s">
        <v>11813</v>
      </c>
      <c r="D6557">
        <v>60</v>
      </c>
      <c r="E6557" s="1">
        <v>9578623</v>
      </c>
      <c r="G6557" t="s">
        <v>48</v>
      </c>
      <c r="H6557" t="s">
        <v>11841</v>
      </c>
      <c r="I6557" t="s">
        <v>397</v>
      </c>
      <c r="J6557" t="s">
        <v>119</v>
      </c>
      <c r="K6557" t="s">
        <v>24</v>
      </c>
      <c r="L6557" t="s">
        <v>38</v>
      </c>
      <c r="M6557" t="s">
        <v>190</v>
      </c>
    </row>
    <row r="6558" spans="1:13" x14ac:dyDescent="0.3">
      <c r="A6558" t="s">
        <v>8679</v>
      </c>
      <c r="C6558" t="s">
        <v>8666</v>
      </c>
      <c r="D6558">
        <v>93</v>
      </c>
      <c r="E6558" s="1">
        <v>13069464</v>
      </c>
      <c r="G6558" t="s">
        <v>48</v>
      </c>
      <c r="H6558" t="s">
        <v>8680</v>
      </c>
      <c r="I6558" t="s">
        <v>397</v>
      </c>
      <c r="J6558" t="s">
        <v>119</v>
      </c>
      <c r="K6558" t="s">
        <v>24</v>
      </c>
      <c r="L6558" t="s">
        <v>44</v>
      </c>
      <c r="M6558" t="s">
        <v>190</v>
      </c>
    </row>
    <row r="6559" spans="1:13" x14ac:dyDescent="0.3">
      <c r="A6559" t="s">
        <v>8679</v>
      </c>
      <c r="C6559" t="s">
        <v>37019</v>
      </c>
      <c r="D6559">
        <v>43</v>
      </c>
      <c r="E6559" s="1">
        <v>2861910</v>
      </c>
      <c r="G6559" t="s">
        <v>48</v>
      </c>
      <c r="H6559" t="s">
        <v>37028</v>
      </c>
      <c r="I6559" t="s">
        <v>397</v>
      </c>
      <c r="J6559" t="s">
        <v>119</v>
      </c>
      <c r="K6559" t="s">
        <v>24</v>
      </c>
      <c r="L6559" t="s">
        <v>44</v>
      </c>
      <c r="M6559" t="s">
        <v>190</v>
      </c>
    </row>
    <row r="6560" spans="1:13" x14ac:dyDescent="0.3">
      <c r="A6560" t="s">
        <v>24813</v>
      </c>
      <c r="C6560" t="s">
        <v>24785</v>
      </c>
      <c r="D6560">
        <v>9</v>
      </c>
      <c r="E6560" s="1">
        <v>300000</v>
      </c>
      <c r="G6560" t="s">
        <v>111</v>
      </c>
      <c r="H6560" t="s">
        <v>970</v>
      </c>
      <c r="I6560" t="s">
        <v>156</v>
      </c>
      <c r="J6560" t="s">
        <v>22</v>
      </c>
      <c r="K6560" t="s">
        <v>24</v>
      </c>
      <c r="L6560" t="s">
        <v>25</v>
      </c>
      <c r="M6560" t="s">
        <v>120</v>
      </c>
    </row>
    <row r="6561" spans="1:13" x14ac:dyDescent="0.3">
      <c r="A6561" t="s">
        <v>24813</v>
      </c>
      <c r="C6561" t="s">
        <v>25159</v>
      </c>
      <c r="D6561">
        <v>18</v>
      </c>
      <c r="E6561" s="1">
        <v>667235</v>
      </c>
      <c r="G6561" t="s">
        <v>111</v>
      </c>
      <c r="H6561" t="s">
        <v>25188</v>
      </c>
      <c r="I6561" t="s">
        <v>156</v>
      </c>
      <c r="J6561" t="s">
        <v>22</v>
      </c>
      <c r="K6561" t="s">
        <v>24</v>
      </c>
      <c r="L6561" t="s">
        <v>25</v>
      </c>
      <c r="M6561" t="s">
        <v>120</v>
      </c>
    </row>
    <row r="6562" spans="1:13" x14ac:dyDescent="0.3">
      <c r="A6562" t="s">
        <v>1925</v>
      </c>
      <c r="C6562" t="s">
        <v>2269</v>
      </c>
      <c r="D6562">
        <v>24</v>
      </c>
      <c r="E6562" s="1">
        <v>579057</v>
      </c>
      <c r="G6562" t="s">
        <v>111</v>
      </c>
      <c r="H6562" t="s">
        <v>2507</v>
      </c>
      <c r="I6562" t="s">
        <v>22</v>
      </c>
      <c r="J6562" t="s">
        <v>23</v>
      </c>
      <c r="K6562" t="s">
        <v>24</v>
      </c>
      <c r="L6562" t="s">
        <v>25</v>
      </c>
      <c r="M6562" t="s">
        <v>87</v>
      </c>
    </row>
    <row r="6563" spans="1:13" x14ac:dyDescent="0.3">
      <c r="A6563" t="s">
        <v>1925</v>
      </c>
      <c r="C6563" t="s">
        <v>1852</v>
      </c>
      <c r="D6563">
        <v>12</v>
      </c>
      <c r="E6563" s="1">
        <v>624248</v>
      </c>
      <c r="G6563" t="s">
        <v>111</v>
      </c>
      <c r="H6563" t="s">
        <v>1926</v>
      </c>
      <c r="I6563" t="s">
        <v>22</v>
      </c>
      <c r="J6563" t="s">
        <v>23</v>
      </c>
      <c r="K6563" t="s">
        <v>24</v>
      </c>
      <c r="L6563" t="s">
        <v>25</v>
      </c>
      <c r="M6563" t="s">
        <v>120</v>
      </c>
    </row>
    <row r="6564" spans="1:13" x14ac:dyDescent="0.3">
      <c r="A6564" t="s">
        <v>1925</v>
      </c>
      <c r="C6564" t="s">
        <v>1852</v>
      </c>
      <c r="D6564">
        <v>22</v>
      </c>
      <c r="E6564" s="1">
        <v>699196</v>
      </c>
      <c r="G6564" t="s">
        <v>111</v>
      </c>
      <c r="H6564" t="s">
        <v>2111</v>
      </c>
      <c r="I6564" t="s">
        <v>22</v>
      </c>
      <c r="J6564" t="s">
        <v>23</v>
      </c>
      <c r="K6564" t="s">
        <v>24</v>
      </c>
      <c r="L6564" t="s">
        <v>25</v>
      </c>
      <c r="M6564" t="s">
        <v>120</v>
      </c>
    </row>
    <row r="6565" spans="1:13" x14ac:dyDescent="0.3">
      <c r="A6565" t="s">
        <v>1925</v>
      </c>
      <c r="C6565" t="s">
        <v>1852</v>
      </c>
      <c r="D6565">
        <v>48</v>
      </c>
      <c r="E6565" s="1">
        <v>3425113</v>
      </c>
      <c r="G6565" t="s">
        <v>111</v>
      </c>
      <c r="H6565" t="s">
        <v>2136</v>
      </c>
      <c r="I6565" t="s">
        <v>22</v>
      </c>
      <c r="J6565" t="s">
        <v>23</v>
      </c>
      <c r="K6565" t="s">
        <v>24</v>
      </c>
      <c r="L6565" t="s">
        <v>25</v>
      </c>
      <c r="M6565" t="s">
        <v>232</v>
      </c>
    </row>
    <row r="6566" spans="1:13" x14ac:dyDescent="0.3">
      <c r="A6566" t="s">
        <v>1925</v>
      </c>
      <c r="C6566" t="s">
        <v>1852</v>
      </c>
      <c r="D6566">
        <v>48</v>
      </c>
      <c r="E6566" s="1">
        <v>2128654</v>
      </c>
      <c r="G6566" t="s">
        <v>111</v>
      </c>
      <c r="H6566" t="s">
        <v>2205</v>
      </c>
      <c r="I6566" t="s">
        <v>22</v>
      </c>
      <c r="J6566" t="s">
        <v>23</v>
      </c>
      <c r="K6566" t="s">
        <v>24</v>
      </c>
      <c r="L6566" t="s">
        <v>25</v>
      </c>
      <c r="M6566" t="s">
        <v>232</v>
      </c>
    </row>
    <row r="6567" spans="1:13" x14ac:dyDescent="0.3">
      <c r="A6567" t="s">
        <v>1925</v>
      </c>
      <c r="C6567" t="s">
        <v>28282</v>
      </c>
      <c r="D6567">
        <v>8</v>
      </c>
      <c r="E6567" s="1">
        <v>100103</v>
      </c>
      <c r="G6567" t="s">
        <v>111</v>
      </c>
      <c r="H6567" t="s">
        <v>28661</v>
      </c>
      <c r="I6567" t="s">
        <v>22</v>
      </c>
      <c r="J6567" t="s">
        <v>23</v>
      </c>
      <c r="K6567" t="s">
        <v>24</v>
      </c>
      <c r="L6567" t="s">
        <v>25</v>
      </c>
      <c r="M6567" t="s">
        <v>120</v>
      </c>
    </row>
    <row r="6568" spans="1:13" x14ac:dyDescent="0.3">
      <c r="A6568" t="s">
        <v>1925</v>
      </c>
      <c r="C6568" t="s">
        <v>27194</v>
      </c>
      <c r="D6568">
        <v>25</v>
      </c>
      <c r="E6568" s="1">
        <v>2083933</v>
      </c>
      <c r="G6568" t="s">
        <v>111</v>
      </c>
      <c r="H6568" t="s">
        <v>27244</v>
      </c>
      <c r="I6568" t="s">
        <v>22</v>
      </c>
      <c r="J6568" t="s">
        <v>23</v>
      </c>
      <c r="K6568" t="s">
        <v>24</v>
      </c>
      <c r="L6568" t="s">
        <v>25</v>
      </c>
      <c r="M6568" t="s">
        <v>120</v>
      </c>
    </row>
    <row r="6569" spans="1:13" x14ac:dyDescent="0.3">
      <c r="A6569" t="s">
        <v>1925</v>
      </c>
      <c r="C6569" t="s">
        <v>27408</v>
      </c>
      <c r="D6569">
        <v>12</v>
      </c>
      <c r="E6569" s="1">
        <v>284867</v>
      </c>
      <c r="G6569" t="s">
        <v>111</v>
      </c>
      <c r="H6569" t="s">
        <v>27550</v>
      </c>
      <c r="I6569" t="s">
        <v>22</v>
      </c>
      <c r="J6569" t="s">
        <v>23</v>
      </c>
      <c r="K6569" t="s">
        <v>24</v>
      </c>
      <c r="L6569" t="s">
        <v>25</v>
      </c>
      <c r="M6569" t="s">
        <v>232</v>
      </c>
    </row>
    <row r="6570" spans="1:13" x14ac:dyDescent="0.3">
      <c r="A6570" t="s">
        <v>1925</v>
      </c>
      <c r="C6570" t="s">
        <v>29302</v>
      </c>
      <c r="D6570">
        <v>27</v>
      </c>
      <c r="E6570" s="1">
        <v>1199983</v>
      </c>
      <c r="G6570" t="s">
        <v>111</v>
      </c>
      <c r="H6570" t="s">
        <v>29323</v>
      </c>
      <c r="I6570" t="s">
        <v>22</v>
      </c>
      <c r="J6570" t="s">
        <v>23</v>
      </c>
      <c r="K6570" t="s">
        <v>24</v>
      </c>
      <c r="L6570" t="s">
        <v>25</v>
      </c>
      <c r="M6570" t="s">
        <v>120</v>
      </c>
    </row>
    <row r="6571" spans="1:13" x14ac:dyDescent="0.3">
      <c r="A6571" t="s">
        <v>1925</v>
      </c>
      <c r="C6571" t="s">
        <v>29553</v>
      </c>
      <c r="D6571">
        <v>33</v>
      </c>
      <c r="E6571" s="1">
        <v>921442</v>
      </c>
      <c r="G6571" t="s">
        <v>111</v>
      </c>
      <c r="H6571" t="s">
        <v>29593</v>
      </c>
      <c r="I6571" t="s">
        <v>22</v>
      </c>
      <c r="J6571" t="s">
        <v>23</v>
      </c>
      <c r="K6571" t="s">
        <v>24</v>
      </c>
      <c r="L6571" t="s">
        <v>25</v>
      </c>
      <c r="M6571" t="s">
        <v>120</v>
      </c>
    </row>
    <row r="6572" spans="1:13" x14ac:dyDescent="0.3">
      <c r="A6572" t="s">
        <v>1925</v>
      </c>
      <c r="C6572" t="s">
        <v>5025</v>
      </c>
      <c r="D6572">
        <v>18</v>
      </c>
      <c r="E6572" s="1">
        <v>206075</v>
      </c>
      <c r="G6572" t="s">
        <v>111</v>
      </c>
      <c r="H6572" t="s">
        <v>5122</v>
      </c>
      <c r="I6572" t="s">
        <v>22</v>
      </c>
      <c r="J6572" t="s">
        <v>23</v>
      </c>
      <c r="K6572" t="s">
        <v>24</v>
      </c>
      <c r="L6572" t="s">
        <v>25</v>
      </c>
      <c r="M6572" t="s">
        <v>120</v>
      </c>
    </row>
    <row r="6573" spans="1:13" x14ac:dyDescent="0.3">
      <c r="A6573" t="s">
        <v>9434</v>
      </c>
      <c r="C6573" t="s">
        <v>9396</v>
      </c>
      <c r="D6573">
        <v>25</v>
      </c>
      <c r="E6573" s="1">
        <v>990195</v>
      </c>
      <c r="G6573" t="s">
        <v>34</v>
      </c>
      <c r="H6573" t="s">
        <v>9435</v>
      </c>
      <c r="I6573" t="s">
        <v>104</v>
      </c>
      <c r="J6573" t="s">
        <v>86</v>
      </c>
      <c r="K6573" t="s">
        <v>24</v>
      </c>
      <c r="L6573" t="s">
        <v>25</v>
      </c>
      <c r="M6573" t="s">
        <v>6146</v>
      </c>
    </row>
    <row r="6574" spans="1:13" x14ac:dyDescent="0.3">
      <c r="A6574" t="s">
        <v>30250</v>
      </c>
      <c r="C6574" t="s">
        <v>29922</v>
      </c>
      <c r="D6574">
        <v>1</v>
      </c>
      <c r="E6574" s="1">
        <v>15000</v>
      </c>
      <c r="G6574" t="s">
        <v>400</v>
      </c>
      <c r="H6574" t="s">
        <v>68</v>
      </c>
      <c r="I6574" t="s">
        <v>156</v>
      </c>
      <c r="J6574" t="s">
        <v>22</v>
      </c>
      <c r="K6574" t="s">
        <v>24</v>
      </c>
      <c r="L6574" t="s">
        <v>25</v>
      </c>
      <c r="M6574" t="s">
        <v>26</v>
      </c>
    </row>
    <row r="6575" spans="1:13" x14ac:dyDescent="0.3">
      <c r="A6575" t="s">
        <v>30166</v>
      </c>
      <c r="C6575" t="s">
        <v>29922</v>
      </c>
      <c r="D6575">
        <v>32</v>
      </c>
      <c r="E6575" s="1">
        <v>380000</v>
      </c>
      <c r="G6575" t="s">
        <v>69</v>
      </c>
      <c r="H6575" t="s">
        <v>30167</v>
      </c>
      <c r="I6575" t="s">
        <v>271</v>
      </c>
      <c r="J6575" t="s">
        <v>272</v>
      </c>
      <c r="K6575" t="s">
        <v>273</v>
      </c>
      <c r="L6575" t="s">
        <v>170</v>
      </c>
      <c r="M6575" t="s">
        <v>39</v>
      </c>
    </row>
    <row r="6576" spans="1:13" x14ac:dyDescent="0.3">
      <c r="A6576" t="s">
        <v>11585</v>
      </c>
      <c r="C6576" t="s">
        <v>11494</v>
      </c>
      <c r="D6576">
        <v>8</v>
      </c>
      <c r="E6576" s="1">
        <v>75020</v>
      </c>
      <c r="G6576" t="s">
        <v>111</v>
      </c>
      <c r="H6576" t="s">
        <v>11584</v>
      </c>
      <c r="I6576" t="s">
        <v>123</v>
      </c>
      <c r="J6576" t="s">
        <v>124</v>
      </c>
      <c r="K6576" t="s">
        <v>24</v>
      </c>
      <c r="L6576" t="s">
        <v>25</v>
      </c>
      <c r="M6576" t="s">
        <v>232</v>
      </c>
    </row>
    <row r="6577" spans="1:13" x14ac:dyDescent="0.3">
      <c r="A6577" t="s">
        <v>13517</v>
      </c>
      <c r="C6577" t="s">
        <v>13456</v>
      </c>
      <c r="D6577">
        <v>7</v>
      </c>
      <c r="E6577" s="1">
        <v>7754</v>
      </c>
      <c r="G6577" t="s">
        <v>34</v>
      </c>
      <c r="H6577" t="s">
        <v>6143</v>
      </c>
      <c r="I6577" t="s">
        <v>13518</v>
      </c>
      <c r="J6577" t="s">
        <v>30</v>
      </c>
      <c r="K6577" t="s">
        <v>24</v>
      </c>
      <c r="L6577" t="s">
        <v>25</v>
      </c>
      <c r="M6577" t="s">
        <v>6146</v>
      </c>
    </row>
    <row r="6578" spans="1:13" x14ac:dyDescent="0.3">
      <c r="A6578" t="s">
        <v>25559</v>
      </c>
      <c r="C6578" t="s">
        <v>25397</v>
      </c>
      <c r="D6578">
        <v>4</v>
      </c>
      <c r="E6578" s="1">
        <v>8151</v>
      </c>
      <c r="G6578" t="s">
        <v>34</v>
      </c>
      <c r="H6578" t="s">
        <v>6143</v>
      </c>
      <c r="I6578" t="s">
        <v>25560</v>
      </c>
      <c r="J6578" t="s">
        <v>7616</v>
      </c>
      <c r="K6578" t="s">
        <v>24</v>
      </c>
      <c r="L6578" t="s">
        <v>25</v>
      </c>
      <c r="M6578" t="s">
        <v>6146</v>
      </c>
    </row>
    <row r="6579" spans="1:13" x14ac:dyDescent="0.3">
      <c r="A6579" t="s">
        <v>13416</v>
      </c>
      <c r="C6579" t="s">
        <v>12994</v>
      </c>
      <c r="D6579">
        <v>4</v>
      </c>
      <c r="E6579" s="1">
        <v>10434</v>
      </c>
      <c r="G6579" t="s">
        <v>34</v>
      </c>
      <c r="H6579" t="s">
        <v>6143</v>
      </c>
      <c r="I6579" t="s">
        <v>11320</v>
      </c>
      <c r="J6579" t="s">
        <v>9844</v>
      </c>
      <c r="K6579" t="s">
        <v>24</v>
      </c>
      <c r="L6579" t="s">
        <v>25</v>
      </c>
      <c r="M6579" t="s">
        <v>6146</v>
      </c>
    </row>
    <row r="6580" spans="1:13" x14ac:dyDescent="0.3">
      <c r="A6580" t="s">
        <v>6192</v>
      </c>
      <c r="C6580" t="s">
        <v>6098</v>
      </c>
      <c r="D6580">
        <v>3</v>
      </c>
      <c r="E6580" s="1">
        <v>34693</v>
      </c>
      <c r="G6580" t="s">
        <v>34</v>
      </c>
      <c r="H6580" t="s">
        <v>6143</v>
      </c>
      <c r="I6580" t="s">
        <v>6193</v>
      </c>
      <c r="J6580" t="s">
        <v>6145</v>
      </c>
      <c r="K6580" t="s">
        <v>24</v>
      </c>
      <c r="L6580" t="s">
        <v>25</v>
      </c>
      <c r="M6580" t="s">
        <v>6146</v>
      </c>
    </row>
    <row r="6581" spans="1:13" x14ac:dyDescent="0.3">
      <c r="A6581" t="s">
        <v>2686</v>
      </c>
      <c r="C6581" t="s">
        <v>2269</v>
      </c>
      <c r="D6581">
        <v>14</v>
      </c>
      <c r="E6581" s="1">
        <v>942984</v>
      </c>
      <c r="G6581" t="s">
        <v>34</v>
      </c>
      <c r="H6581" t="s">
        <v>2687</v>
      </c>
      <c r="I6581" t="s">
        <v>104</v>
      </c>
      <c r="J6581" t="s">
        <v>86</v>
      </c>
      <c r="K6581" t="s">
        <v>24</v>
      </c>
      <c r="L6581" t="s">
        <v>38</v>
      </c>
      <c r="M6581" t="s">
        <v>75</v>
      </c>
    </row>
    <row r="6582" spans="1:13" x14ac:dyDescent="0.3">
      <c r="A6582" t="s">
        <v>2686</v>
      </c>
      <c r="C6582" t="s">
        <v>27194</v>
      </c>
      <c r="D6582">
        <v>17</v>
      </c>
      <c r="E6582" s="1">
        <v>996213</v>
      </c>
      <c r="G6582" t="s">
        <v>34</v>
      </c>
      <c r="H6582" t="s">
        <v>27377</v>
      </c>
      <c r="I6582" t="s">
        <v>104</v>
      </c>
      <c r="J6582" t="s">
        <v>86</v>
      </c>
      <c r="K6582" t="s">
        <v>24</v>
      </c>
      <c r="L6582" t="s">
        <v>38</v>
      </c>
      <c r="M6582" t="s">
        <v>75</v>
      </c>
    </row>
    <row r="6583" spans="1:13" x14ac:dyDescent="0.3">
      <c r="A6583" t="s">
        <v>2686</v>
      </c>
      <c r="C6583" t="s">
        <v>29553</v>
      </c>
      <c r="D6583">
        <v>16</v>
      </c>
      <c r="E6583" s="1">
        <v>4187940</v>
      </c>
      <c r="G6583" t="s">
        <v>34</v>
      </c>
      <c r="H6583" t="s">
        <v>29704</v>
      </c>
      <c r="I6583" t="s">
        <v>104</v>
      </c>
      <c r="J6583" t="s">
        <v>86</v>
      </c>
      <c r="K6583" t="s">
        <v>24</v>
      </c>
      <c r="L6583" t="s">
        <v>44</v>
      </c>
      <c r="M6583" t="s">
        <v>39</v>
      </c>
    </row>
    <row r="6584" spans="1:13" x14ac:dyDescent="0.3">
      <c r="A6584" t="s">
        <v>2686</v>
      </c>
      <c r="C6584" t="s">
        <v>30595</v>
      </c>
      <c r="D6584">
        <v>8</v>
      </c>
      <c r="E6584" s="1">
        <v>335593</v>
      </c>
      <c r="G6584" t="s">
        <v>34</v>
      </c>
      <c r="H6584" t="s">
        <v>30626</v>
      </c>
      <c r="I6584" t="s">
        <v>104</v>
      </c>
      <c r="J6584" t="s">
        <v>86</v>
      </c>
      <c r="K6584" t="s">
        <v>24</v>
      </c>
      <c r="L6584" t="s">
        <v>17</v>
      </c>
      <c r="M6584" t="s">
        <v>217</v>
      </c>
    </row>
    <row r="6585" spans="1:13" x14ac:dyDescent="0.3">
      <c r="A6585" t="s">
        <v>2686</v>
      </c>
      <c r="C6585" t="s">
        <v>5155</v>
      </c>
      <c r="D6585">
        <v>12</v>
      </c>
      <c r="E6585" s="1">
        <v>99409</v>
      </c>
      <c r="G6585" t="s">
        <v>34</v>
      </c>
      <c r="H6585" t="s">
        <v>5578</v>
      </c>
      <c r="I6585" t="s">
        <v>104</v>
      </c>
      <c r="J6585" t="s">
        <v>86</v>
      </c>
      <c r="K6585" t="s">
        <v>24</v>
      </c>
      <c r="L6585" t="s">
        <v>38</v>
      </c>
      <c r="M6585" t="s">
        <v>61</v>
      </c>
    </row>
    <row r="6586" spans="1:13" x14ac:dyDescent="0.3">
      <c r="A6586" t="s">
        <v>2686</v>
      </c>
      <c r="C6586" t="s">
        <v>4395</v>
      </c>
      <c r="D6586">
        <v>10</v>
      </c>
      <c r="E6586" s="1">
        <v>3249097</v>
      </c>
      <c r="G6586" t="s">
        <v>34</v>
      </c>
      <c r="H6586" t="s">
        <v>4484</v>
      </c>
      <c r="I6586" t="s">
        <v>104</v>
      </c>
      <c r="J6586" t="s">
        <v>86</v>
      </c>
      <c r="K6586" t="s">
        <v>24</v>
      </c>
      <c r="L6586" t="s">
        <v>44</v>
      </c>
      <c r="M6586" t="s">
        <v>39</v>
      </c>
    </row>
    <row r="6587" spans="1:13" x14ac:dyDescent="0.3">
      <c r="A6587" t="s">
        <v>2686</v>
      </c>
      <c r="C6587" t="s">
        <v>23564</v>
      </c>
      <c r="D6587">
        <v>19</v>
      </c>
      <c r="E6587" s="1">
        <v>100000</v>
      </c>
      <c r="G6587" t="s">
        <v>13</v>
      </c>
      <c r="H6587" t="s">
        <v>23631</v>
      </c>
      <c r="I6587" t="s">
        <v>104</v>
      </c>
      <c r="J6587" t="s">
        <v>86</v>
      </c>
      <c r="K6587" t="s">
        <v>24</v>
      </c>
      <c r="L6587" t="s">
        <v>17</v>
      </c>
      <c r="M6587" t="s">
        <v>450</v>
      </c>
    </row>
    <row r="6588" spans="1:13" x14ac:dyDescent="0.3">
      <c r="A6588" t="s">
        <v>2686</v>
      </c>
      <c r="C6588" t="s">
        <v>22765</v>
      </c>
      <c r="D6588">
        <v>90</v>
      </c>
      <c r="E6588" s="1">
        <v>9058080</v>
      </c>
      <c r="G6588" t="s">
        <v>34</v>
      </c>
      <c r="H6588" t="s">
        <v>22784</v>
      </c>
      <c r="I6588" t="s">
        <v>104</v>
      </c>
      <c r="J6588" t="s">
        <v>86</v>
      </c>
      <c r="K6588" t="s">
        <v>24</v>
      </c>
      <c r="L6588" t="s">
        <v>17</v>
      </c>
      <c r="M6588" t="s">
        <v>632</v>
      </c>
    </row>
    <row r="6589" spans="1:13" x14ac:dyDescent="0.3">
      <c r="A6589" t="s">
        <v>2686</v>
      </c>
      <c r="C6589" t="s">
        <v>15737</v>
      </c>
      <c r="D6589">
        <v>35</v>
      </c>
      <c r="E6589" s="1">
        <v>3085146</v>
      </c>
      <c r="G6589" t="s">
        <v>13</v>
      </c>
      <c r="H6589" t="s">
        <v>16197</v>
      </c>
      <c r="I6589" t="s">
        <v>104</v>
      </c>
      <c r="J6589" t="s">
        <v>86</v>
      </c>
      <c r="K6589" t="s">
        <v>24</v>
      </c>
      <c r="L6589" t="s">
        <v>44</v>
      </c>
      <c r="M6589" t="s">
        <v>31</v>
      </c>
    </row>
    <row r="6590" spans="1:13" x14ac:dyDescent="0.3">
      <c r="A6590" t="s">
        <v>2686</v>
      </c>
      <c r="C6590" t="s">
        <v>16599</v>
      </c>
      <c r="D6590">
        <v>52</v>
      </c>
      <c r="E6590" s="1">
        <v>5539073</v>
      </c>
      <c r="G6590" t="s">
        <v>34</v>
      </c>
      <c r="H6590" t="s">
        <v>16670</v>
      </c>
      <c r="I6590" t="s">
        <v>104</v>
      </c>
      <c r="J6590" t="s">
        <v>86</v>
      </c>
      <c r="K6590" t="s">
        <v>24</v>
      </c>
      <c r="L6590" t="s">
        <v>44</v>
      </c>
      <c r="M6590" t="s">
        <v>1498</v>
      </c>
    </row>
    <row r="6591" spans="1:13" x14ac:dyDescent="0.3">
      <c r="A6591" t="s">
        <v>2686</v>
      </c>
      <c r="C6591" t="s">
        <v>17183</v>
      </c>
      <c r="D6591">
        <v>43</v>
      </c>
      <c r="E6591" s="1">
        <v>1207662</v>
      </c>
      <c r="G6591" t="s">
        <v>34</v>
      </c>
      <c r="H6591" t="s">
        <v>17265</v>
      </c>
      <c r="I6591" t="s">
        <v>104</v>
      </c>
      <c r="J6591" t="s">
        <v>86</v>
      </c>
      <c r="K6591" t="s">
        <v>24</v>
      </c>
      <c r="L6591" t="s">
        <v>44</v>
      </c>
      <c r="M6591" t="s">
        <v>2286</v>
      </c>
    </row>
    <row r="6592" spans="1:13" x14ac:dyDescent="0.3">
      <c r="A6592" t="s">
        <v>2686</v>
      </c>
      <c r="C6592" t="s">
        <v>12250</v>
      </c>
      <c r="D6592">
        <v>36</v>
      </c>
      <c r="E6592" s="1">
        <v>12077304</v>
      </c>
      <c r="G6592" t="s">
        <v>34</v>
      </c>
      <c r="H6592" t="s">
        <v>12259</v>
      </c>
      <c r="I6592" t="s">
        <v>104</v>
      </c>
      <c r="J6592" t="s">
        <v>86</v>
      </c>
      <c r="K6592" t="s">
        <v>24</v>
      </c>
      <c r="L6592" t="s">
        <v>17</v>
      </c>
      <c r="M6592" t="s">
        <v>217</v>
      </c>
    </row>
    <row r="6593" spans="1:13" x14ac:dyDescent="0.3">
      <c r="A6593" t="s">
        <v>19208</v>
      </c>
      <c r="C6593" t="s">
        <v>19032</v>
      </c>
      <c r="D6593">
        <v>4</v>
      </c>
      <c r="E6593" s="1">
        <v>11375</v>
      </c>
      <c r="G6593" t="s">
        <v>34</v>
      </c>
      <c r="H6593" t="s">
        <v>6143</v>
      </c>
      <c r="I6593" t="s">
        <v>19209</v>
      </c>
      <c r="J6593" t="s">
        <v>236</v>
      </c>
      <c r="K6593" t="s">
        <v>24</v>
      </c>
      <c r="L6593" t="s">
        <v>25</v>
      </c>
      <c r="M6593" t="s">
        <v>6146</v>
      </c>
    </row>
    <row r="6594" spans="1:13" x14ac:dyDescent="0.3">
      <c r="A6594" t="s">
        <v>13891</v>
      </c>
      <c r="C6594" t="s">
        <v>13456</v>
      </c>
      <c r="D6594">
        <v>7</v>
      </c>
      <c r="E6594" s="1">
        <v>7754</v>
      </c>
      <c r="G6594" t="s">
        <v>34</v>
      </c>
      <c r="H6594" t="s">
        <v>6143</v>
      </c>
      <c r="I6594" t="s">
        <v>13892</v>
      </c>
      <c r="J6594" t="s">
        <v>30</v>
      </c>
      <c r="K6594" t="s">
        <v>24</v>
      </c>
      <c r="L6594" t="s">
        <v>25</v>
      </c>
      <c r="M6594" t="s">
        <v>6146</v>
      </c>
    </row>
    <row r="6595" spans="1:13" x14ac:dyDescent="0.3">
      <c r="A6595" t="s">
        <v>15893</v>
      </c>
      <c r="C6595" t="s">
        <v>15737</v>
      </c>
      <c r="D6595">
        <v>46</v>
      </c>
      <c r="E6595" s="1">
        <v>5999462</v>
      </c>
      <c r="G6595" t="s">
        <v>48</v>
      </c>
      <c r="H6595" t="s">
        <v>15894</v>
      </c>
      <c r="I6595" t="s">
        <v>198</v>
      </c>
      <c r="J6595" t="s">
        <v>199</v>
      </c>
      <c r="K6595" t="s">
        <v>24</v>
      </c>
      <c r="L6595" t="s">
        <v>38</v>
      </c>
      <c r="M6595" t="s">
        <v>190</v>
      </c>
    </row>
    <row r="6596" spans="1:13" x14ac:dyDescent="0.3">
      <c r="A6596" t="s">
        <v>14112</v>
      </c>
      <c r="C6596" t="s">
        <v>14108</v>
      </c>
      <c r="D6596">
        <v>12</v>
      </c>
      <c r="E6596" s="1">
        <v>13132</v>
      </c>
      <c r="G6596" t="s">
        <v>34</v>
      </c>
      <c r="H6596" t="s">
        <v>14029</v>
      </c>
      <c r="I6596" t="s">
        <v>14113</v>
      </c>
      <c r="J6596" t="s">
        <v>761</v>
      </c>
      <c r="K6596" t="s">
        <v>24</v>
      </c>
      <c r="L6596" t="s">
        <v>25</v>
      </c>
      <c r="M6596" t="s">
        <v>6146</v>
      </c>
    </row>
    <row r="6597" spans="1:13" x14ac:dyDescent="0.3">
      <c r="A6597" t="s">
        <v>14112</v>
      </c>
      <c r="C6597" t="s">
        <v>14108</v>
      </c>
      <c r="D6597">
        <v>12</v>
      </c>
      <c r="E6597" s="1">
        <v>70992</v>
      </c>
      <c r="G6597" t="s">
        <v>34</v>
      </c>
      <c r="H6597" t="s">
        <v>13081</v>
      </c>
      <c r="I6597" t="s">
        <v>14113</v>
      </c>
      <c r="J6597" t="s">
        <v>761</v>
      </c>
      <c r="K6597" t="s">
        <v>24</v>
      </c>
      <c r="L6597" t="s">
        <v>25</v>
      </c>
      <c r="M6597" t="s">
        <v>6146</v>
      </c>
    </row>
    <row r="6598" spans="1:13" x14ac:dyDescent="0.3">
      <c r="A6598" t="s">
        <v>34454</v>
      </c>
      <c r="C6598" t="s">
        <v>34396</v>
      </c>
      <c r="D6598">
        <v>6</v>
      </c>
      <c r="E6598" s="1">
        <v>75000</v>
      </c>
      <c r="G6598" t="s">
        <v>13</v>
      </c>
      <c r="H6598" t="s">
        <v>34455</v>
      </c>
      <c r="I6598" t="s">
        <v>55</v>
      </c>
      <c r="K6598" t="s">
        <v>56</v>
      </c>
      <c r="L6598" t="s">
        <v>38</v>
      </c>
      <c r="M6598" t="s">
        <v>345</v>
      </c>
    </row>
    <row r="6599" spans="1:13" x14ac:dyDescent="0.3">
      <c r="A6599" t="s">
        <v>34454</v>
      </c>
      <c r="C6599" t="s">
        <v>37582</v>
      </c>
      <c r="D6599">
        <v>12</v>
      </c>
      <c r="E6599" s="1">
        <v>100000</v>
      </c>
      <c r="G6599" t="s">
        <v>13</v>
      </c>
      <c r="H6599" t="s">
        <v>37614</v>
      </c>
      <c r="I6599" t="s">
        <v>55</v>
      </c>
      <c r="K6599" t="s">
        <v>56</v>
      </c>
      <c r="L6599" t="s">
        <v>38</v>
      </c>
      <c r="M6599" t="s">
        <v>345</v>
      </c>
    </row>
    <row r="6600" spans="1:13" x14ac:dyDescent="0.3">
      <c r="A6600" t="s">
        <v>34454</v>
      </c>
      <c r="C6600" t="s">
        <v>38077</v>
      </c>
      <c r="D6600">
        <v>11</v>
      </c>
      <c r="E6600" s="1">
        <v>400000</v>
      </c>
      <c r="G6600" t="s">
        <v>13</v>
      </c>
      <c r="H6600" t="s">
        <v>38082</v>
      </c>
      <c r="I6600" t="s">
        <v>55</v>
      </c>
      <c r="K6600" t="s">
        <v>56</v>
      </c>
      <c r="L6600" t="s">
        <v>38</v>
      </c>
      <c r="M6600" t="s">
        <v>345</v>
      </c>
    </row>
    <row r="6601" spans="1:13" x14ac:dyDescent="0.3">
      <c r="A6601" t="s">
        <v>25149</v>
      </c>
      <c r="C6601" t="s">
        <v>35954</v>
      </c>
      <c r="D6601">
        <v>50</v>
      </c>
      <c r="E6601" s="1">
        <v>2428077</v>
      </c>
      <c r="G6601" t="s">
        <v>34</v>
      </c>
      <c r="H6601" t="s">
        <v>35956</v>
      </c>
      <c r="I6601" t="s">
        <v>10612</v>
      </c>
      <c r="K6601" t="s">
        <v>10613</v>
      </c>
      <c r="L6601" t="s">
        <v>133</v>
      </c>
      <c r="M6601" t="s">
        <v>6146</v>
      </c>
    </row>
    <row r="6602" spans="1:13" x14ac:dyDescent="0.3">
      <c r="A6602" t="s">
        <v>25149</v>
      </c>
      <c r="C6602" t="s">
        <v>25127</v>
      </c>
      <c r="D6602">
        <v>24</v>
      </c>
      <c r="E6602" s="1">
        <v>998578</v>
      </c>
      <c r="G6602" t="s">
        <v>34</v>
      </c>
      <c r="H6602" t="s">
        <v>25150</v>
      </c>
      <c r="I6602" t="s">
        <v>10612</v>
      </c>
      <c r="K6602" t="s">
        <v>10613</v>
      </c>
      <c r="L6602" t="s">
        <v>133</v>
      </c>
      <c r="M6602" t="s">
        <v>6146</v>
      </c>
    </row>
    <row r="6603" spans="1:13" x14ac:dyDescent="0.3">
      <c r="A6603" t="s">
        <v>25149</v>
      </c>
      <c r="C6603" t="s">
        <v>31866</v>
      </c>
      <c r="D6603">
        <v>36</v>
      </c>
      <c r="E6603" s="1">
        <v>9284339</v>
      </c>
      <c r="G6603" t="s">
        <v>34</v>
      </c>
      <c r="H6603" t="s">
        <v>31909</v>
      </c>
      <c r="I6603" t="s">
        <v>10612</v>
      </c>
      <c r="K6603" t="s">
        <v>10613</v>
      </c>
      <c r="L6603" t="s">
        <v>133</v>
      </c>
      <c r="M6603" t="s">
        <v>6146</v>
      </c>
    </row>
    <row r="6604" spans="1:13" x14ac:dyDescent="0.3">
      <c r="A6604" t="s">
        <v>29904</v>
      </c>
      <c r="C6604" t="s">
        <v>29553</v>
      </c>
      <c r="D6604">
        <v>24</v>
      </c>
      <c r="E6604" s="1">
        <v>904606</v>
      </c>
      <c r="G6604" t="s">
        <v>364</v>
      </c>
      <c r="H6604" t="s">
        <v>29905</v>
      </c>
      <c r="I6604" t="s">
        <v>29906</v>
      </c>
      <c r="K6604" t="s">
        <v>29907</v>
      </c>
      <c r="L6604" t="s">
        <v>38</v>
      </c>
      <c r="M6604" t="s">
        <v>632</v>
      </c>
    </row>
    <row r="6605" spans="1:13" x14ac:dyDescent="0.3">
      <c r="A6605" t="s">
        <v>29812</v>
      </c>
      <c r="C6605" t="s">
        <v>29553</v>
      </c>
      <c r="D6605">
        <v>2</v>
      </c>
      <c r="E6605" s="1">
        <v>5000</v>
      </c>
      <c r="G6605" t="s">
        <v>21</v>
      </c>
      <c r="H6605" t="s">
        <v>77</v>
      </c>
      <c r="I6605" t="s">
        <v>156</v>
      </c>
      <c r="J6605" t="s">
        <v>22</v>
      </c>
      <c r="K6605" t="s">
        <v>24</v>
      </c>
      <c r="L6605" t="s">
        <v>25</v>
      </c>
      <c r="M6605" t="s">
        <v>26</v>
      </c>
    </row>
    <row r="6606" spans="1:13" x14ac:dyDescent="0.3">
      <c r="A6606" t="s">
        <v>13477</v>
      </c>
      <c r="C6606" t="s">
        <v>26408</v>
      </c>
      <c r="D6606">
        <v>120</v>
      </c>
      <c r="E6606" s="1">
        <v>9350000</v>
      </c>
      <c r="G6606" t="s">
        <v>21</v>
      </c>
      <c r="H6606" t="s">
        <v>26436</v>
      </c>
      <c r="I6606" t="s">
        <v>156</v>
      </c>
      <c r="J6606" t="s">
        <v>22</v>
      </c>
      <c r="K6606" t="s">
        <v>24</v>
      </c>
      <c r="L6606" t="s">
        <v>25</v>
      </c>
      <c r="M6606" t="s">
        <v>26</v>
      </c>
    </row>
    <row r="6607" spans="1:13" x14ac:dyDescent="0.3">
      <c r="A6607" t="s">
        <v>13477</v>
      </c>
      <c r="C6607" t="s">
        <v>13456</v>
      </c>
      <c r="D6607">
        <v>12</v>
      </c>
      <c r="E6607" s="1">
        <v>1000000</v>
      </c>
      <c r="G6607" t="s">
        <v>111</v>
      </c>
      <c r="H6607" t="s">
        <v>13478</v>
      </c>
      <c r="I6607" t="s">
        <v>156</v>
      </c>
      <c r="J6607" t="s">
        <v>22</v>
      </c>
      <c r="K6607" t="s">
        <v>24</v>
      </c>
      <c r="L6607" t="s">
        <v>25</v>
      </c>
      <c r="M6607" t="s">
        <v>87</v>
      </c>
    </row>
    <row r="6608" spans="1:13" x14ac:dyDescent="0.3">
      <c r="A6608" t="s">
        <v>3900</v>
      </c>
      <c r="C6608" t="s">
        <v>3657</v>
      </c>
      <c r="D6608">
        <v>36</v>
      </c>
      <c r="E6608" s="1">
        <v>470000</v>
      </c>
      <c r="G6608" t="s">
        <v>748</v>
      </c>
      <c r="H6608" t="s">
        <v>3901</v>
      </c>
      <c r="I6608" t="s">
        <v>29</v>
      </c>
      <c r="J6608" t="s">
        <v>30</v>
      </c>
      <c r="K6608" t="s">
        <v>24</v>
      </c>
      <c r="L6608" t="s">
        <v>25</v>
      </c>
      <c r="M6608" t="s">
        <v>1397</v>
      </c>
    </row>
    <row r="6609" spans="1:13" x14ac:dyDescent="0.3">
      <c r="A6609" t="s">
        <v>20967</v>
      </c>
      <c r="C6609" t="s">
        <v>23564</v>
      </c>
      <c r="D6609">
        <v>137</v>
      </c>
      <c r="E6609" s="1">
        <v>10000000</v>
      </c>
      <c r="G6609" t="s">
        <v>21</v>
      </c>
      <c r="H6609" t="s">
        <v>23565</v>
      </c>
      <c r="I6609" t="s">
        <v>22</v>
      </c>
      <c r="J6609" t="s">
        <v>23</v>
      </c>
      <c r="K6609" t="s">
        <v>24</v>
      </c>
      <c r="L6609" t="s">
        <v>25</v>
      </c>
      <c r="M6609" t="s">
        <v>26</v>
      </c>
    </row>
    <row r="6610" spans="1:13" x14ac:dyDescent="0.3">
      <c r="A6610" t="s">
        <v>20967</v>
      </c>
      <c r="C6610" t="s">
        <v>37919</v>
      </c>
      <c r="D6610">
        <v>120</v>
      </c>
      <c r="E6610" s="1">
        <v>10000000</v>
      </c>
      <c r="G6610" t="s">
        <v>111</v>
      </c>
      <c r="H6610" t="s">
        <v>37936</v>
      </c>
      <c r="I6610" t="s">
        <v>22</v>
      </c>
      <c r="J6610" t="s">
        <v>23</v>
      </c>
      <c r="K6610" t="s">
        <v>24</v>
      </c>
      <c r="L6610" t="s">
        <v>25</v>
      </c>
      <c r="M6610" t="s">
        <v>87</v>
      </c>
    </row>
    <row r="6611" spans="1:13" x14ac:dyDescent="0.3">
      <c r="A6611" t="s">
        <v>20967</v>
      </c>
      <c r="C6611" t="s">
        <v>20950</v>
      </c>
      <c r="D6611">
        <v>60</v>
      </c>
      <c r="E6611" s="1">
        <v>2000000</v>
      </c>
      <c r="G6611" t="s">
        <v>111</v>
      </c>
      <c r="H6611" t="s">
        <v>20968</v>
      </c>
      <c r="I6611" t="s">
        <v>22</v>
      </c>
      <c r="J6611" t="s">
        <v>23</v>
      </c>
      <c r="K6611" t="s">
        <v>24</v>
      </c>
      <c r="L6611" t="s">
        <v>25</v>
      </c>
      <c r="M6611" t="s">
        <v>232</v>
      </c>
    </row>
    <row r="6612" spans="1:13" x14ac:dyDescent="0.3">
      <c r="A6612" t="s">
        <v>8630</v>
      </c>
      <c r="C6612" t="s">
        <v>8560</v>
      </c>
      <c r="D6612">
        <v>2</v>
      </c>
      <c r="E6612" s="1">
        <v>25000</v>
      </c>
      <c r="G6612" t="s">
        <v>6128</v>
      </c>
      <c r="H6612" t="s">
        <v>220</v>
      </c>
      <c r="I6612" t="s">
        <v>22</v>
      </c>
      <c r="J6612" t="s">
        <v>23</v>
      </c>
      <c r="K6612" t="s">
        <v>24</v>
      </c>
      <c r="L6612" t="s">
        <v>25</v>
      </c>
      <c r="M6612" t="s">
        <v>8631</v>
      </c>
    </row>
    <row r="6613" spans="1:13" x14ac:dyDescent="0.3">
      <c r="A6613" t="s">
        <v>8630</v>
      </c>
      <c r="C6613" t="s">
        <v>34627</v>
      </c>
      <c r="D6613">
        <v>9</v>
      </c>
      <c r="E6613" s="1">
        <v>101025</v>
      </c>
      <c r="G6613" t="s">
        <v>111</v>
      </c>
      <c r="H6613" t="s">
        <v>34724</v>
      </c>
      <c r="I6613" t="s">
        <v>22</v>
      </c>
      <c r="J6613" t="s">
        <v>23</v>
      </c>
      <c r="K6613" t="s">
        <v>24</v>
      </c>
      <c r="L6613" t="s">
        <v>25</v>
      </c>
      <c r="M6613" t="s">
        <v>232</v>
      </c>
    </row>
    <row r="6614" spans="1:13" x14ac:dyDescent="0.3">
      <c r="A6614" t="s">
        <v>8630</v>
      </c>
      <c r="C6614" t="s">
        <v>33755</v>
      </c>
      <c r="D6614">
        <v>2</v>
      </c>
      <c r="E6614" s="1">
        <v>10000</v>
      </c>
      <c r="G6614" t="s">
        <v>21</v>
      </c>
      <c r="H6614" t="s">
        <v>970</v>
      </c>
      <c r="I6614" t="s">
        <v>22</v>
      </c>
      <c r="J6614" t="s">
        <v>23</v>
      </c>
      <c r="K6614" t="s">
        <v>24</v>
      </c>
      <c r="L6614" t="s">
        <v>25</v>
      </c>
      <c r="M6614" t="s">
        <v>26</v>
      </c>
    </row>
    <row r="6615" spans="1:13" x14ac:dyDescent="0.3">
      <c r="A6615" t="s">
        <v>8630</v>
      </c>
      <c r="C6615" t="s">
        <v>36727</v>
      </c>
      <c r="D6615">
        <v>1</v>
      </c>
      <c r="E6615" s="1">
        <v>15000</v>
      </c>
      <c r="G6615" t="s">
        <v>21</v>
      </c>
      <c r="H6615" t="s">
        <v>970</v>
      </c>
      <c r="I6615" t="s">
        <v>22</v>
      </c>
      <c r="J6615" t="s">
        <v>23</v>
      </c>
      <c r="K6615" t="s">
        <v>24</v>
      </c>
      <c r="L6615" t="s">
        <v>25</v>
      </c>
      <c r="M6615" t="s">
        <v>26</v>
      </c>
    </row>
    <row r="6616" spans="1:13" x14ac:dyDescent="0.3">
      <c r="A6616" t="s">
        <v>8630</v>
      </c>
      <c r="C6616" t="s">
        <v>36143</v>
      </c>
      <c r="D6616">
        <v>12</v>
      </c>
      <c r="E6616" s="1">
        <v>25000</v>
      </c>
      <c r="G6616" t="s">
        <v>69</v>
      </c>
      <c r="H6616" t="s">
        <v>970</v>
      </c>
      <c r="I6616" t="s">
        <v>22</v>
      </c>
      <c r="J6616" t="s">
        <v>23</v>
      </c>
      <c r="K6616" t="s">
        <v>24</v>
      </c>
      <c r="L6616" t="s">
        <v>25</v>
      </c>
      <c r="M6616" t="s">
        <v>7715</v>
      </c>
    </row>
    <row r="6617" spans="1:13" x14ac:dyDescent="0.3">
      <c r="A6617" t="s">
        <v>8630</v>
      </c>
      <c r="C6617" t="s">
        <v>17710</v>
      </c>
      <c r="D6617">
        <v>201</v>
      </c>
      <c r="E6617" s="1">
        <v>104610080</v>
      </c>
      <c r="G6617" t="s">
        <v>111</v>
      </c>
      <c r="H6617" t="s">
        <v>17819</v>
      </c>
      <c r="I6617" t="s">
        <v>22</v>
      </c>
      <c r="J6617" t="s">
        <v>23</v>
      </c>
      <c r="K6617" t="s">
        <v>24</v>
      </c>
      <c r="L6617" t="s">
        <v>25</v>
      </c>
      <c r="M6617" t="s">
        <v>232</v>
      </c>
    </row>
    <row r="6618" spans="1:13" x14ac:dyDescent="0.3">
      <c r="A6618" t="s">
        <v>18257</v>
      </c>
      <c r="C6618" t="s">
        <v>18238</v>
      </c>
      <c r="D6618">
        <v>33</v>
      </c>
      <c r="E6618" s="1">
        <v>217500</v>
      </c>
      <c r="G6618" t="s">
        <v>34</v>
      </c>
      <c r="H6618" t="s">
        <v>18250</v>
      </c>
      <c r="I6618" t="s">
        <v>22</v>
      </c>
      <c r="J6618" t="s">
        <v>23</v>
      </c>
      <c r="K6618" t="s">
        <v>24</v>
      </c>
      <c r="L6618" t="s">
        <v>25</v>
      </c>
      <c r="M6618" t="s">
        <v>6146</v>
      </c>
    </row>
    <row r="6619" spans="1:13" x14ac:dyDescent="0.3">
      <c r="A6619" t="s">
        <v>18257</v>
      </c>
      <c r="C6619" t="s">
        <v>25190</v>
      </c>
      <c r="D6619">
        <v>36</v>
      </c>
      <c r="E6619" s="1">
        <v>85200</v>
      </c>
      <c r="G6619" t="s">
        <v>34</v>
      </c>
      <c r="H6619" t="s">
        <v>18482</v>
      </c>
      <c r="I6619" t="s">
        <v>22</v>
      </c>
      <c r="J6619" t="s">
        <v>23</v>
      </c>
      <c r="K6619" t="s">
        <v>24</v>
      </c>
      <c r="L6619" t="s">
        <v>25</v>
      </c>
      <c r="M6619" t="s">
        <v>6146</v>
      </c>
    </row>
    <row r="6620" spans="1:13" x14ac:dyDescent="0.3">
      <c r="A6620" t="s">
        <v>18257</v>
      </c>
      <c r="C6620" t="s">
        <v>18415</v>
      </c>
      <c r="D6620">
        <v>12</v>
      </c>
      <c r="E6620" s="1">
        <v>11250</v>
      </c>
      <c r="G6620" t="s">
        <v>34</v>
      </c>
      <c r="H6620" t="s">
        <v>18412</v>
      </c>
      <c r="I6620" t="s">
        <v>22</v>
      </c>
      <c r="J6620" t="s">
        <v>23</v>
      </c>
      <c r="K6620" t="s">
        <v>24</v>
      </c>
      <c r="L6620" t="s">
        <v>25</v>
      </c>
      <c r="M6620" t="s">
        <v>6146</v>
      </c>
    </row>
    <row r="6621" spans="1:13" x14ac:dyDescent="0.3">
      <c r="A6621" t="s">
        <v>18257</v>
      </c>
      <c r="C6621" t="s">
        <v>36666</v>
      </c>
      <c r="D6621">
        <v>6</v>
      </c>
      <c r="E6621" s="1">
        <v>94292</v>
      </c>
      <c r="G6621" t="s">
        <v>34</v>
      </c>
      <c r="H6621" t="s">
        <v>6143</v>
      </c>
      <c r="I6621" t="s">
        <v>22</v>
      </c>
      <c r="J6621" t="s">
        <v>23</v>
      </c>
      <c r="K6621" t="s">
        <v>24</v>
      </c>
      <c r="L6621" t="s">
        <v>25</v>
      </c>
      <c r="M6621" t="s">
        <v>6146</v>
      </c>
    </row>
    <row r="6622" spans="1:13" x14ac:dyDescent="0.3">
      <c r="A6622" t="s">
        <v>31185</v>
      </c>
      <c r="C6622" t="s">
        <v>31181</v>
      </c>
      <c r="D6622">
        <v>15</v>
      </c>
      <c r="E6622" s="1">
        <v>5000</v>
      </c>
      <c r="G6622" t="s">
        <v>111</v>
      </c>
      <c r="H6622" t="s">
        <v>30856</v>
      </c>
      <c r="I6622" t="s">
        <v>22</v>
      </c>
      <c r="J6622" t="s">
        <v>23</v>
      </c>
      <c r="K6622" t="s">
        <v>24</v>
      </c>
      <c r="L6622" t="s">
        <v>25</v>
      </c>
      <c r="M6622" t="s">
        <v>120</v>
      </c>
    </row>
    <row r="6623" spans="1:13" x14ac:dyDescent="0.3">
      <c r="A6623" t="s">
        <v>5970</v>
      </c>
      <c r="C6623" t="s">
        <v>28282</v>
      </c>
      <c r="D6623">
        <v>18</v>
      </c>
      <c r="E6623" s="1">
        <v>100000</v>
      </c>
      <c r="G6623" t="s">
        <v>111</v>
      </c>
      <c r="H6623" t="s">
        <v>77</v>
      </c>
      <c r="I6623" t="s">
        <v>70</v>
      </c>
      <c r="J6623" t="s">
        <v>70</v>
      </c>
      <c r="K6623" t="s">
        <v>24</v>
      </c>
      <c r="L6623" t="s">
        <v>25</v>
      </c>
      <c r="M6623" t="s">
        <v>120</v>
      </c>
    </row>
    <row r="6624" spans="1:13" x14ac:dyDescent="0.3">
      <c r="A6624" t="s">
        <v>5970</v>
      </c>
      <c r="C6624" t="s">
        <v>5881</v>
      </c>
      <c r="D6624">
        <v>24</v>
      </c>
      <c r="E6624" s="1">
        <v>528268</v>
      </c>
      <c r="G6624" t="s">
        <v>111</v>
      </c>
      <c r="H6624" t="s">
        <v>5971</v>
      </c>
      <c r="I6624" t="s">
        <v>70</v>
      </c>
      <c r="J6624" t="s">
        <v>70</v>
      </c>
      <c r="K6624" t="s">
        <v>24</v>
      </c>
      <c r="L6624" t="s">
        <v>25</v>
      </c>
      <c r="M6624" t="s">
        <v>120</v>
      </c>
    </row>
    <row r="6625" spans="1:13" x14ac:dyDescent="0.3">
      <c r="A6625" t="s">
        <v>19540</v>
      </c>
      <c r="C6625" t="s">
        <v>19404</v>
      </c>
      <c r="D6625">
        <v>6</v>
      </c>
      <c r="E6625" s="1">
        <v>14995</v>
      </c>
      <c r="G6625" t="s">
        <v>34</v>
      </c>
      <c r="H6625" t="s">
        <v>6143</v>
      </c>
      <c r="I6625" t="s">
        <v>6592</v>
      </c>
      <c r="J6625" t="s">
        <v>280</v>
      </c>
      <c r="K6625" t="s">
        <v>24</v>
      </c>
      <c r="L6625" t="s">
        <v>25</v>
      </c>
      <c r="M6625" t="s">
        <v>6146</v>
      </c>
    </row>
    <row r="6626" spans="1:13" x14ac:dyDescent="0.3">
      <c r="A6626" t="s">
        <v>20660</v>
      </c>
      <c r="C6626" t="s">
        <v>20542</v>
      </c>
      <c r="D6626">
        <v>3</v>
      </c>
      <c r="E6626" s="1">
        <v>4974</v>
      </c>
      <c r="G6626" t="s">
        <v>34</v>
      </c>
      <c r="H6626" t="s">
        <v>6143</v>
      </c>
      <c r="I6626" t="s">
        <v>20661</v>
      </c>
      <c r="J6626" t="s">
        <v>627</v>
      </c>
      <c r="K6626" t="s">
        <v>24</v>
      </c>
      <c r="L6626" t="s">
        <v>25</v>
      </c>
      <c r="M6626" t="s">
        <v>6146</v>
      </c>
    </row>
    <row r="6627" spans="1:13" x14ac:dyDescent="0.3">
      <c r="A6627" t="s">
        <v>903</v>
      </c>
      <c r="C6627" t="s">
        <v>783</v>
      </c>
      <c r="D6627">
        <v>35</v>
      </c>
      <c r="E6627" s="1">
        <v>3040332</v>
      </c>
      <c r="G6627" t="s">
        <v>34</v>
      </c>
      <c r="H6627" t="s">
        <v>904</v>
      </c>
      <c r="I6627" t="s">
        <v>22</v>
      </c>
      <c r="J6627" t="s">
        <v>23</v>
      </c>
      <c r="K6627" t="s">
        <v>24</v>
      </c>
      <c r="L6627" t="s">
        <v>38</v>
      </c>
      <c r="M6627" t="s">
        <v>202</v>
      </c>
    </row>
    <row r="6628" spans="1:13" x14ac:dyDescent="0.3">
      <c r="A6628" t="s">
        <v>903</v>
      </c>
      <c r="C6628" t="s">
        <v>31136</v>
      </c>
      <c r="D6628">
        <v>47</v>
      </c>
      <c r="E6628" s="1">
        <v>4949604</v>
      </c>
      <c r="G6628" t="s">
        <v>34</v>
      </c>
      <c r="H6628" t="s">
        <v>31151</v>
      </c>
      <c r="I6628" t="s">
        <v>22</v>
      </c>
      <c r="J6628" t="s">
        <v>23</v>
      </c>
      <c r="K6628" t="s">
        <v>24</v>
      </c>
      <c r="L6628" t="s">
        <v>38</v>
      </c>
      <c r="M6628" t="s">
        <v>202</v>
      </c>
    </row>
    <row r="6629" spans="1:13" x14ac:dyDescent="0.3">
      <c r="A6629" t="s">
        <v>903</v>
      </c>
      <c r="C6629" t="s">
        <v>3657</v>
      </c>
      <c r="D6629">
        <v>36</v>
      </c>
      <c r="E6629" s="1">
        <v>4900000</v>
      </c>
      <c r="G6629" t="s">
        <v>34</v>
      </c>
      <c r="H6629" t="s">
        <v>3731</v>
      </c>
      <c r="I6629" t="s">
        <v>22</v>
      </c>
      <c r="J6629" t="s">
        <v>23</v>
      </c>
      <c r="K6629" t="s">
        <v>24</v>
      </c>
      <c r="L6629" t="s">
        <v>17</v>
      </c>
      <c r="M6629" t="s">
        <v>202</v>
      </c>
    </row>
    <row r="6630" spans="1:13" x14ac:dyDescent="0.3">
      <c r="A6630" t="s">
        <v>903</v>
      </c>
      <c r="C6630" t="s">
        <v>3657</v>
      </c>
      <c r="D6630">
        <v>3</v>
      </c>
      <c r="E6630" s="1">
        <v>99000</v>
      </c>
      <c r="G6630" t="s">
        <v>34</v>
      </c>
      <c r="H6630" t="s">
        <v>4312</v>
      </c>
      <c r="I6630" t="s">
        <v>22</v>
      </c>
      <c r="J6630" t="s">
        <v>23</v>
      </c>
      <c r="K6630" t="s">
        <v>24</v>
      </c>
      <c r="L6630" t="s">
        <v>38</v>
      </c>
      <c r="M6630" t="s">
        <v>202</v>
      </c>
    </row>
    <row r="6631" spans="1:13" x14ac:dyDescent="0.3">
      <c r="A6631" t="s">
        <v>903</v>
      </c>
      <c r="C6631" t="s">
        <v>22837</v>
      </c>
      <c r="D6631">
        <v>61</v>
      </c>
      <c r="E6631" s="1">
        <v>7000000</v>
      </c>
      <c r="G6631" t="s">
        <v>34</v>
      </c>
      <c r="H6631" t="s">
        <v>22870</v>
      </c>
      <c r="I6631" t="s">
        <v>22</v>
      </c>
      <c r="J6631" t="s">
        <v>23</v>
      </c>
      <c r="K6631" t="s">
        <v>24</v>
      </c>
      <c r="L6631" t="s">
        <v>38</v>
      </c>
      <c r="M6631" t="s">
        <v>202</v>
      </c>
    </row>
    <row r="6632" spans="1:13" x14ac:dyDescent="0.3">
      <c r="A6632" t="s">
        <v>903</v>
      </c>
      <c r="C6632" t="s">
        <v>22837</v>
      </c>
      <c r="D6632">
        <v>38</v>
      </c>
      <c r="E6632" s="1">
        <v>3007129</v>
      </c>
      <c r="G6632" t="s">
        <v>34</v>
      </c>
      <c r="H6632" t="s">
        <v>22889</v>
      </c>
      <c r="I6632" t="s">
        <v>22</v>
      </c>
      <c r="J6632" t="s">
        <v>23</v>
      </c>
      <c r="K6632" t="s">
        <v>24</v>
      </c>
      <c r="L6632" t="s">
        <v>456</v>
      </c>
      <c r="M6632" t="s">
        <v>202</v>
      </c>
    </row>
    <row r="6633" spans="1:13" x14ac:dyDescent="0.3">
      <c r="A6633" t="s">
        <v>903</v>
      </c>
      <c r="C6633" t="s">
        <v>23427</v>
      </c>
      <c r="D6633">
        <v>40</v>
      </c>
      <c r="E6633" s="1">
        <v>5000000</v>
      </c>
      <c r="G6633" t="s">
        <v>34</v>
      </c>
      <c r="H6633" t="s">
        <v>23429</v>
      </c>
      <c r="I6633" t="s">
        <v>22</v>
      </c>
      <c r="J6633" t="s">
        <v>23</v>
      </c>
      <c r="K6633" t="s">
        <v>24</v>
      </c>
      <c r="L6633" t="s">
        <v>170</v>
      </c>
      <c r="M6633" t="s">
        <v>202</v>
      </c>
    </row>
    <row r="6634" spans="1:13" x14ac:dyDescent="0.3">
      <c r="A6634" t="s">
        <v>903</v>
      </c>
      <c r="C6634" t="s">
        <v>22505</v>
      </c>
      <c r="D6634">
        <v>88</v>
      </c>
      <c r="E6634" s="1">
        <v>29500000</v>
      </c>
      <c r="G6634" t="s">
        <v>34</v>
      </c>
      <c r="H6634" t="s">
        <v>22512</v>
      </c>
      <c r="I6634" t="s">
        <v>22</v>
      </c>
      <c r="J6634" t="s">
        <v>23</v>
      </c>
      <c r="K6634" t="s">
        <v>24</v>
      </c>
      <c r="L6634" t="s">
        <v>2708</v>
      </c>
      <c r="M6634" t="s">
        <v>202</v>
      </c>
    </row>
    <row r="6635" spans="1:13" x14ac:dyDescent="0.3">
      <c r="A6635" t="s">
        <v>903</v>
      </c>
      <c r="C6635" t="s">
        <v>15737</v>
      </c>
      <c r="D6635">
        <v>37</v>
      </c>
      <c r="E6635" s="1">
        <v>3000000</v>
      </c>
      <c r="G6635" t="s">
        <v>34</v>
      </c>
      <c r="H6635" t="s">
        <v>4312</v>
      </c>
      <c r="I6635" t="s">
        <v>22</v>
      </c>
      <c r="J6635" t="s">
        <v>23</v>
      </c>
      <c r="K6635" t="s">
        <v>24</v>
      </c>
      <c r="L6635" t="s">
        <v>38</v>
      </c>
      <c r="M6635" t="s">
        <v>202</v>
      </c>
    </row>
    <row r="6636" spans="1:13" x14ac:dyDescent="0.3">
      <c r="A6636" t="s">
        <v>903</v>
      </c>
      <c r="C6636" t="s">
        <v>16466</v>
      </c>
      <c r="D6636">
        <v>18</v>
      </c>
      <c r="E6636" s="1">
        <v>1500000</v>
      </c>
      <c r="G6636" t="s">
        <v>34</v>
      </c>
      <c r="H6636" t="s">
        <v>16477</v>
      </c>
      <c r="I6636" t="s">
        <v>22</v>
      </c>
      <c r="J6636" t="s">
        <v>23</v>
      </c>
      <c r="K6636" t="s">
        <v>24</v>
      </c>
      <c r="L6636" t="s">
        <v>38</v>
      </c>
      <c r="M6636" t="s">
        <v>202</v>
      </c>
    </row>
    <row r="6637" spans="1:13" x14ac:dyDescent="0.3">
      <c r="A6637" t="s">
        <v>903</v>
      </c>
      <c r="C6637" t="s">
        <v>12314</v>
      </c>
      <c r="D6637">
        <v>52</v>
      </c>
      <c r="E6637" s="1">
        <v>3285574</v>
      </c>
      <c r="G6637" t="s">
        <v>34</v>
      </c>
      <c r="H6637" t="s">
        <v>12340</v>
      </c>
      <c r="I6637" t="s">
        <v>22</v>
      </c>
      <c r="J6637" t="s">
        <v>23</v>
      </c>
      <c r="K6637" t="s">
        <v>24</v>
      </c>
      <c r="L6637" t="s">
        <v>44</v>
      </c>
      <c r="M6637" t="s">
        <v>202</v>
      </c>
    </row>
    <row r="6638" spans="1:13" x14ac:dyDescent="0.3">
      <c r="A6638" t="s">
        <v>903</v>
      </c>
      <c r="C6638" t="s">
        <v>9547</v>
      </c>
      <c r="D6638">
        <v>18</v>
      </c>
      <c r="E6638" s="1">
        <v>270859</v>
      </c>
      <c r="G6638" t="s">
        <v>34</v>
      </c>
      <c r="H6638" t="s">
        <v>9616</v>
      </c>
      <c r="I6638" t="s">
        <v>22</v>
      </c>
      <c r="J6638" t="s">
        <v>23</v>
      </c>
      <c r="K6638" t="s">
        <v>24</v>
      </c>
      <c r="L6638" t="s">
        <v>38</v>
      </c>
      <c r="M6638" t="s">
        <v>61</v>
      </c>
    </row>
    <row r="6639" spans="1:13" x14ac:dyDescent="0.3">
      <c r="A6639" t="s">
        <v>903</v>
      </c>
      <c r="C6639" t="s">
        <v>9547</v>
      </c>
      <c r="D6639">
        <v>16</v>
      </c>
      <c r="E6639" s="1">
        <v>1190363</v>
      </c>
      <c r="G6639" t="s">
        <v>34</v>
      </c>
      <c r="H6639" t="s">
        <v>9710</v>
      </c>
      <c r="I6639" t="s">
        <v>22</v>
      </c>
      <c r="J6639" t="s">
        <v>23</v>
      </c>
      <c r="K6639" t="s">
        <v>24</v>
      </c>
      <c r="L6639" t="s">
        <v>38</v>
      </c>
      <c r="M6639" t="s">
        <v>202</v>
      </c>
    </row>
    <row r="6640" spans="1:13" x14ac:dyDescent="0.3">
      <c r="A6640" t="s">
        <v>903</v>
      </c>
      <c r="C6640" t="s">
        <v>31493</v>
      </c>
      <c r="D6640">
        <v>60</v>
      </c>
      <c r="E6640" s="1">
        <v>4500000</v>
      </c>
      <c r="G6640" t="s">
        <v>34</v>
      </c>
      <c r="H6640" t="s">
        <v>31524</v>
      </c>
      <c r="I6640" t="s">
        <v>22</v>
      </c>
      <c r="J6640" t="s">
        <v>23</v>
      </c>
      <c r="K6640" t="s">
        <v>24</v>
      </c>
      <c r="L6640" t="s">
        <v>44</v>
      </c>
      <c r="M6640" t="s">
        <v>202</v>
      </c>
    </row>
    <row r="6641" spans="1:13" x14ac:dyDescent="0.3">
      <c r="A6641" t="s">
        <v>903</v>
      </c>
      <c r="C6641" t="s">
        <v>7574</v>
      </c>
      <c r="D6641">
        <v>61</v>
      </c>
      <c r="E6641" s="1">
        <v>4302367</v>
      </c>
      <c r="G6641" t="s">
        <v>34</v>
      </c>
      <c r="H6641" t="s">
        <v>7590</v>
      </c>
      <c r="I6641" t="s">
        <v>22</v>
      </c>
      <c r="J6641" t="s">
        <v>23</v>
      </c>
      <c r="K6641" t="s">
        <v>24</v>
      </c>
      <c r="L6641" t="s">
        <v>38</v>
      </c>
      <c r="M6641" t="s">
        <v>61</v>
      </c>
    </row>
    <row r="6642" spans="1:13" x14ac:dyDescent="0.3">
      <c r="A6642" t="s">
        <v>34163</v>
      </c>
      <c r="C6642" t="s">
        <v>34100</v>
      </c>
      <c r="D6642">
        <v>12</v>
      </c>
      <c r="E6642" s="1">
        <v>100000</v>
      </c>
      <c r="G6642" t="s">
        <v>13</v>
      </c>
      <c r="H6642" t="s">
        <v>34164</v>
      </c>
      <c r="I6642" t="s">
        <v>104</v>
      </c>
      <c r="J6642" t="s">
        <v>86</v>
      </c>
      <c r="K6642" t="s">
        <v>24</v>
      </c>
      <c r="L6642" t="s">
        <v>17</v>
      </c>
      <c r="M6642" t="s">
        <v>450</v>
      </c>
    </row>
    <row r="6643" spans="1:13" x14ac:dyDescent="0.3">
      <c r="A6643" t="s">
        <v>28488</v>
      </c>
      <c r="C6643" t="s">
        <v>28282</v>
      </c>
      <c r="D6643">
        <v>20</v>
      </c>
      <c r="E6643" s="1">
        <v>289550</v>
      </c>
      <c r="G6643" t="s">
        <v>13</v>
      </c>
      <c r="H6643" t="s">
        <v>28489</v>
      </c>
      <c r="I6643" t="s">
        <v>397</v>
      </c>
      <c r="J6643" t="s">
        <v>119</v>
      </c>
      <c r="K6643" t="s">
        <v>24</v>
      </c>
      <c r="L6643" t="s">
        <v>17</v>
      </c>
      <c r="M6643" t="s">
        <v>442</v>
      </c>
    </row>
    <row r="6644" spans="1:13" x14ac:dyDescent="0.3">
      <c r="A6644" t="s">
        <v>18439</v>
      </c>
      <c r="C6644" t="s">
        <v>18415</v>
      </c>
      <c r="D6644">
        <v>35</v>
      </c>
      <c r="E6644" s="1">
        <v>137500</v>
      </c>
      <c r="G6644" t="s">
        <v>111</v>
      </c>
      <c r="H6644" t="s">
        <v>18440</v>
      </c>
      <c r="I6644" t="s">
        <v>70</v>
      </c>
      <c r="J6644" t="s">
        <v>70</v>
      </c>
      <c r="K6644" t="s">
        <v>24</v>
      </c>
      <c r="L6644" t="s">
        <v>25</v>
      </c>
      <c r="M6644" t="s">
        <v>6109</v>
      </c>
    </row>
    <row r="6645" spans="1:13" x14ac:dyDescent="0.3">
      <c r="A6645" t="s">
        <v>18307</v>
      </c>
      <c r="C6645" t="s">
        <v>18305</v>
      </c>
      <c r="D6645">
        <v>36</v>
      </c>
      <c r="E6645" s="1">
        <v>215250</v>
      </c>
      <c r="G6645" t="s">
        <v>111</v>
      </c>
      <c r="H6645" t="s">
        <v>18308</v>
      </c>
      <c r="I6645" t="s">
        <v>22</v>
      </c>
      <c r="J6645" t="s">
        <v>23</v>
      </c>
      <c r="K6645" t="s">
        <v>24</v>
      </c>
      <c r="L6645" t="s">
        <v>25</v>
      </c>
      <c r="M6645" t="s">
        <v>322</v>
      </c>
    </row>
    <row r="6646" spans="1:13" x14ac:dyDescent="0.3">
      <c r="A6646" t="s">
        <v>18155</v>
      </c>
      <c r="C6646" t="s">
        <v>18118</v>
      </c>
      <c r="D6646">
        <v>12</v>
      </c>
      <c r="E6646" s="1">
        <v>10000</v>
      </c>
      <c r="G6646" t="s">
        <v>21</v>
      </c>
      <c r="H6646" t="s">
        <v>970</v>
      </c>
      <c r="I6646" t="s">
        <v>70</v>
      </c>
      <c r="J6646" t="s">
        <v>70</v>
      </c>
      <c r="K6646" t="s">
        <v>24</v>
      </c>
      <c r="L6646" t="s">
        <v>17</v>
      </c>
      <c r="M6646" t="s">
        <v>26</v>
      </c>
    </row>
    <row r="6647" spans="1:13" x14ac:dyDescent="0.3">
      <c r="A6647" t="s">
        <v>18155</v>
      </c>
      <c r="C6647" t="s">
        <v>20121</v>
      </c>
      <c r="D6647">
        <v>12</v>
      </c>
      <c r="E6647" s="1">
        <v>8910</v>
      </c>
      <c r="G6647" t="s">
        <v>21</v>
      </c>
      <c r="H6647" t="s">
        <v>970</v>
      </c>
      <c r="I6647" t="s">
        <v>70</v>
      </c>
      <c r="J6647" t="s">
        <v>70</v>
      </c>
      <c r="K6647" t="s">
        <v>24</v>
      </c>
      <c r="L6647" t="s">
        <v>25</v>
      </c>
      <c r="M6647" t="s">
        <v>26</v>
      </c>
    </row>
    <row r="6648" spans="1:13" x14ac:dyDescent="0.3">
      <c r="A6648" t="s">
        <v>35548</v>
      </c>
      <c r="C6648" t="s">
        <v>35508</v>
      </c>
      <c r="D6648">
        <v>12</v>
      </c>
      <c r="E6648" s="1">
        <v>5000</v>
      </c>
      <c r="G6648" t="s">
        <v>21</v>
      </c>
      <c r="H6648" t="s">
        <v>970</v>
      </c>
      <c r="I6648" t="s">
        <v>70</v>
      </c>
      <c r="J6648" t="s">
        <v>70</v>
      </c>
      <c r="K6648" t="s">
        <v>24</v>
      </c>
      <c r="L6648" t="s">
        <v>25</v>
      </c>
      <c r="M6648" t="s">
        <v>26</v>
      </c>
    </row>
    <row r="6649" spans="1:13" x14ac:dyDescent="0.3">
      <c r="A6649" t="s">
        <v>6446</v>
      </c>
      <c r="C6649" t="s">
        <v>6249</v>
      </c>
      <c r="D6649">
        <v>4</v>
      </c>
      <c r="E6649" s="1">
        <v>18633</v>
      </c>
      <c r="G6649" t="s">
        <v>34</v>
      </c>
      <c r="H6649" t="s">
        <v>6143</v>
      </c>
      <c r="I6649" t="s">
        <v>6447</v>
      </c>
      <c r="J6649" t="s">
        <v>6297</v>
      </c>
      <c r="K6649" t="s">
        <v>24</v>
      </c>
      <c r="L6649" t="s">
        <v>25</v>
      </c>
      <c r="M6649" t="s">
        <v>6146</v>
      </c>
    </row>
    <row r="6650" spans="1:13" x14ac:dyDescent="0.3">
      <c r="A6650" t="s">
        <v>20662</v>
      </c>
      <c r="C6650" t="s">
        <v>20542</v>
      </c>
      <c r="D6650">
        <v>3</v>
      </c>
      <c r="E6650" s="1">
        <v>36130</v>
      </c>
      <c r="G6650" t="s">
        <v>34</v>
      </c>
      <c r="H6650" t="s">
        <v>6143</v>
      </c>
      <c r="I6650" t="s">
        <v>20663</v>
      </c>
      <c r="J6650" t="s">
        <v>627</v>
      </c>
      <c r="K6650" t="s">
        <v>24</v>
      </c>
      <c r="L6650" t="s">
        <v>25</v>
      </c>
      <c r="M6650" t="s">
        <v>6146</v>
      </c>
    </row>
    <row r="6651" spans="1:13" x14ac:dyDescent="0.3">
      <c r="A6651" t="s">
        <v>20662</v>
      </c>
      <c r="C6651" t="s">
        <v>20542</v>
      </c>
      <c r="D6651">
        <v>3</v>
      </c>
      <c r="E6651" s="1">
        <v>16045</v>
      </c>
      <c r="G6651" t="s">
        <v>34</v>
      </c>
      <c r="H6651" t="s">
        <v>6143</v>
      </c>
      <c r="I6651" t="s">
        <v>20663</v>
      </c>
      <c r="J6651" t="s">
        <v>627</v>
      </c>
      <c r="K6651" t="s">
        <v>24</v>
      </c>
      <c r="L6651" t="s">
        <v>25</v>
      </c>
      <c r="M6651" t="s">
        <v>6146</v>
      </c>
    </row>
    <row r="6652" spans="1:13" x14ac:dyDescent="0.3">
      <c r="A6652" t="s">
        <v>32772</v>
      </c>
      <c r="C6652" t="s">
        <v>32581</v>
      </c>
      <c r="D6652">
        <v>7</v>
      </c>
      <c r="E6652" s="1">
        <v>8777</v>
      </c>
      <c r="G6652" t="s">
        <v>34</v>
      </c>
      <c r="H6652" t="s">
        <v>6143</v>
      </c>
      <c r="I6652" t="s">
        <v>32773</v>
      </c>
      <c r="J6652" t="s">
        <v>70</v>
      </c>
      <c r="K6652" t="s">
        <v>24</v>
      </c>
      <c r="L6652" t="s">
        <v>25</v>
      </c>
      <c r="M6652" t="s">
        <v>6146</v>
      </c>
    </row>
    <row r="6653" spans="1:13" x14ac:dyDescent="0.3">
      <c r="A6653" t="s">
        <v>19911</v>
      </c>
      <c r="C6653" t="s">
        <v>19404</v>
      </c>
      <c r="D6653">
        <v>6</v>
      </c>
      <c r="E6653" s="1">
        <v>7360</v>
      </c>
      <c r="G6653" t="s">
        <v>34</v>
      </c>
      <c r="H6653" t="s">
        <v>6143</v>
      </c>
      <c r="I6653" t="s">
        <v>19912</v>
      </c>
      <c r="J6653" t="s">
        <v>280</v>
      </c>
      <c r="K6653" t="s">
        <v>24</v>
      </c>
      <c r="L6653" t="s">
        <v>25</v>
      </c>
      <c r="M6653" t="s">
        <v>6146</v>
      </c>
    </row>
    <row r="6654" spans="1:13" x14ac:dyDescent="0.3">
      <c r="A6654" t="s">
        <v>26105</v>
      </c>
      <c r="C6654" t="s">
        <v>25932</v>
      </c>
      <c r="D6654">
        <v>2</v>
      </c>
      <c r="E6654" s="1">
        <v>15829</v>
      </c>
      <c r="G6654" t="s">
        <v>34</v>
      </c>
      <c r="H6654" t="s">
        <v>6143</v>
      </c>
      <c r="I6654" t="s">
        <v>26106</v>
      </c>
      <c r="J6654" t="s">
        <v>700</v>
      </c>
      <c r="K6654" t="s">
        <v>24</v>
      </c>
      <c r="L6654" t="s">
        <v>25</v>
      </c>
      <c r="M6654" t="s">
        <v>6146</v>
      </c>
    </row>
    <row r="6655" spans="1:13" x14ac:dyDescent="0.3">
      <c r="A6655" t="s">
        <v>5759</v>
      </c>
      <c r="C6655" t="s">
        <v>5642</v>
      </c>
      <c r="D6655">
        <v>2</v>
      </c>
      <c r="E6655" s="1">
        <v>500</v>
      </c>
      <c r="G6655" t="s">
        <v>21</v>
      </c>
      <c r="H6655" t="s">
        <v>68</v>
      </c>
      <c r="I6655" t="s">
        <v>22</v>
      </c>
      <c r="J6655" t="s">
        <v>23</v>
      </c>
      <c r="K6655" t="s">
        <v>24</v>
      </c>
      <c r="L6655" t="s">
        <v>25</v>
      </c>
      <c r="M6655" t="s">
        <v>26</v>
      </c>
    </row>
    <row r="6656" spans="1:13" x14ac:dyDescent="0.3">
      <c r="A6656" t="s">
        <v>32838</v>
      </c>
      <c r="C6656" t="s">
        <v>32581</v>
      </c>
      <c r="D6656">
        <v>7</v>
      </c>
      <c r="E6656" s="1">
        <v>8308</v>
      </c>
      <c r="G6656" t="s">
        <v>34</v>
      </c>
      <c r="H6656" t="s">
        <v>6143</v>
      </c>
      <c r="I6656" t="s">
        <v>32839</v>
      </c>
      <c r="J6656" t="s">
        <v>70</v>
      </c>
      <c r="K6656" t="s">
        <v>24</v>
      </c>
      <c r="L6656" t="s">
        <v>25</v>
      </c>
      <c r="M6656" t="s">
        <v>6146</v>
      </c>
    </row>
    <row r="6657" spans="1:13" x14ac:dyDescent="0.3">
      <c r="A6657" t="s">
        <v>32009</v>
      </c>
      <c r="C6657" t="s">
        <v>31866</v>
      </c>
      <c r="D6657">
        <v>4</v>
      </c>
      <c r="E6657" s="1">
        <v>10529</v>
      </c>
      <c r="G6657" t="s">
        <v>34</v>
      </c>
      <c r="H6657" t="s">
        <v>6143</v>
      </c>
      <c r="I6657" t="s">
        <v>32010</v>
      </c>
      <c r="J6657" t="s">
        <v>732</v>
      </c>
      <c r="K6657" t="s">
        <v>24</v>
      </c>
      <c r="L6657" t="s">
        <v>25</v>
      </c>
      <c r="M6657" t="s">
        <v>6146</v>
      </c>
    </row>
    <row r="6658" spans="1:13" x14ac:dyDescent="0.3">
      <c r="A6658" t="s">
        <v>32007</v>
      </c>
      <c r="C6658" t="s">
        <v>31866</v>
      </c>
      <c r="D6658">
        <v>4</v>
      </c>
      <c r="E6658" s="1">
        <v>7724</v>
      </c>
      <c r="G6658" t="s">
        <v>34</v>
      </c>
      <c r="H6658" t="s">
        <v>6143</v>
      </c>
      <c r="I6658" t="s">
        <v>32008</v>
      </c>
      <c r="J6658" t="s">
        <v>732</v>
      </c>
      <c r="K6658" t="s">
        <v>24</v>
      </c>
      <c r="L6658" t="s">
        <v>25</v>
      </c>
      <c r="M6658" t="s">
        <v>6146</v>
      </c>
    </row>
    <row r="6659" spans="1:13" x14ac:dyDescent="0.3">
      <c r="A6659" t="s">
        <v>26663</v>
      </c>
      <c r="C6659" t="s">
        <v>26519</v>
      </c>
      <c r="D6659">
        <v>5</v>
      </c>
      <c r="E6659" s="1">
        <v>7838</v>
      </c>
      <c r="G6659" t="s">
        <v>34</v>
      </c>
      <c r="H6659" t="s">
        <v>6143</v>
      </c>
      <c r="I6659" t="s">
        <v>6334</v>
      </c>
      <c r="J6659" t="s">
        <v>2347</v>
      </c>
      <c r="K6659" t="s">
        <v>24</v>
      </c>
      <c r="L6659" t="s">
        <v>25</v>
      </c>
      <c r="M6659" t="s">
        <v>6146</v>
      </c>
    </row>
    <row r="6660" spans="1:13" x14ac:dyDescent="0.3">
      <c r="A6660" t="s">
        <v>19491</v>
      </c>
      <c r="C6660" t="s">
        <v>19404</v>
      </c>
      <c r="D6660">
        <v>6</v>
      </c>
      <c r="E6660" s="1">
        <v>11375</v>
      </c>
      <c r="G6660" t="s">
        <v>34</v>
      </c>
      <c r="H6660" t="s">
        <v>6143</v>
      </c>
      <c r="I6660" t="s">
        <v>19492</v>
      </c>
      <c r="J6660" t="s">
        <v>280</v>
      </c>
      <c r="K6660" t="s">
        <v>24</v>
      </c>
      <c r="L6660" t="s">
        <v>25</v>
      </c>
      <c r="M6660" t="s">
        <v>6146</v>
      </c>
    </row>
    <row r="6661" spans="1:13" x14ac:dyDescent="0.3">
      <c r="A6661" t="s">
        <v>35518</v>
      </c>
      <c r="C6661" t="s">
        <v>35508</v>
      </c>
      <c r="D6661">
        <v>24</v>
      </c>
      <c r="E6661" s="1">
        <v>300000</v>
      </c>
      <c r="G6661" t="s">
        <v>111</v>
      </c>
      <c r="H6661" t="s">
        <v>5210</v>
      </c>
      <c r="I6661" t="s">
        <v>20201</v>
      </c>
      <c r="J6661" t="s">
        <v>22</v>
      </c>
      <c r="K6661" t="s">
        <v>24</v>
      </c>
      <c r="L6661" t="s">
        <v>25</v>
      </c>
      <c r="M6661" t="s">
        <v>6109</v>
      </c>
    </row>
    <row r="6662" spans="1:13" x14ac:dyDescent="0.3">
      <c r="A6662" t="s">
        <v>36493</v>
      </c>
      <c r="C6662" t="s">
        <v>36487</v>
      </c>
      <c r="D6662">
        <v>12</v>
      </c>
      <c r="E6662" s="1">
        <v>5000</v>
      </c>
      <c r="G6662" t="s">
        <v>111</v>
      </c>
      <c r="H6662" t="s">
        <v>36494</v>
      </c>
      <c r="I6662" t="s">
        <v>36495</v>
      </c>
      <c r="J6662" t="s">
        <v>700</v>
      </c>
      <c r="K6662" t="s">
        <v>24</v>
      </c>
      <c r="L6662" t="s">
        <v>25</v>
      </c>
      <c r="M6662" t="s">
        <v>87</v>
      </c>
    </row>
    <row r="6663" spans="1:13" x14ac:dyDescent="0.3">
      <c r="A6663" t="s">
        <v>19950</v>
      </c>
      <c r="C6663" t="s">
        <v>25397</v>
      </c>
      <c r="D6663">
        <v>12</v>
      </c>
      <c r="E6663" s="1">
        <v>19620</v>
      </c>
      <c r="G6663" t="s">
        <v>34</v>
      </c>
      <c r="H6663" t="s">
        <v>7013</v>
      </c>
      <c r="I6663" t="s">
        <v>19951</v>
      </c>
      <c r="J6663" t="s">
        <v>280</v>
      </c>
      <c r="K6663" t="s">
        <v>24</v>
      </c>
      <c r="L6663" t="s">
        <v>25</v>
      </c>
      <c r="M6663" t="s">
        <v>6146</v>
      </c>
    </row>
    <row r="6664" spans="1:13" x14ac:dyDescent="0.3">
      <c r="A6664" t="s">
        <v>19950</v>
      </c>
      <c r="C6664" t="s">
        <v>19936</v>
      </c>
      <c r="D6664">
        <v>12</v>
      </c>
      <c r="E6664" s="1">
        <v>151904</v>
      </c>
      <c r="G6664" t="s">
        <v>34</v>
      </c>
      <c r="H6664" t="s">
        <v>6493</v>
      </c>
      <c r="I6664" t="s">
        <v>19951</v>
      </c>
      <c r="J6664" t="s">
        <v>280</v>
      </c>
      <c r="K6664" t="s">
        <v>24</v>
      </c>
      <c r="L6664" t="s">
        <v>25</v>
      </c>
      <c r="M6664" t="s">
        <v>6146</v>
      </c>
    </row>
    <row r="6665" spans="1:13" x14ac:dyDescent="0.3">
      <c r="A6665" t="s">
        <v>9174</v>
      </c>
      <c r="C6665" t="s">
        <v>29553</v>
      </c>
      <c r="D6665">
        <v>60</v>
      </c>
      <c r="E6665" s="1">
        <v>4912715</v>
      </c>
      <c r="G6665" t="s">
        <v>48</v>
      </c>
      <c r="H6665" t="s">
        <v>15613</v>
      </c>
      <c r="I6665" t="s">
        <v>9176</v>
      </c>
      <c r="J6665" t="s">
        <v>640</v>
      </c>
      <c r="K6665" t="s">
        <v>24</v>
      </c>
      <c r="L6665" t="s">
        <v>38</v>
      </c>
      <c r="M6665" t="s">
        <v>190</v>
      </c>
    </row>
    <row r="6666" spans="1:13" x14ac:dyDescent="0.3">
      <c r="A6666" t="s">
        <v>9174</v>
      </c>
      <c r="C6666" t="s">
        <v>21714</v>
      </c>
      <c r="D6666">
        <v>54</v>
      </c>
      <c r="E6666" s="1">
        <v>6139512</v>
      </c>
      <c r="G6666" t="s">
        <v>48</v>
      </c>
      <c r="H6666" t="s">
        <v>21718</v>
      </c>
      <c r="I6666" t="s">
        <v>9176</v>
      </c>
      <c r="J6666" t="s">
        <v>640</v>
      </c>
      <c r="K6666" t="s">
        <v>24</v>
      </c>
      <c r="L6666" t="s">
        <v>38</v>
      </c>
      <c r="M6666" t="s">
        <v>190</v>
      </c>
    </row>
    <row r="6667" spans="1:13" x14ac:dyDescent="0.3">
      <c r="A6667" t="s">
        <v>9174</v>
      </c>
      <c r="C6667" t="s">
        <v>21714</v>
      </c>
      <c r="D6667">
        <v>69</v>
      </c>
      <c r="E6667" s="1">
        <v>10455636</v>
      </c>
      <c r="G6667" t="s">
        <v>516</v>
      </c>
      <c r="H6667" t="s">
        <v>21749</v>
      </c>
      <c r="I6667" t="s">
        <v>9176</v>
      </c>
      <c r="J6667" t="s">
        <v>640</v>
      </c>
      <c r="K6667" t="s">
        <v>24</v>
      </c>
      <c r="L6667" t="s">
        <v>38</v>
      </c>
      <c r="M6667" t="s">
        <v>3728</v>
      </c>
    </row>
    <row r="6668" spans="1:13" x14ac:dyDescent="0.3">
      <c r="A6668" t="s">
        <v>9174</v>
      </c>
      <c r="C6668" t="s">
        <v>9147</v>
      </c>
      <c r="D6668">
        <v>18</v>
      </c>
      <c r="E6668" s="1">
        <v>329150</v>
      </c>
      <c r="G6668" t="s">
        <v>48</v>
      </c>
      <c r="H6668" t="s">
        <v>9175</v>
      </c>
      <c r="I6668" t="s">
        <v>9176</v>
      </c>
      <c r="J6668" t="s">
        <v>640</v>
      </c>
      <c r="K6668" t="s">
        <v>24</v>
      </c>
      <c r="L6668" t="s">
        <v>38</v>
      </c>
      <c r="M6668" t="s">
        <v>190</v>
      </c>
    </row>
    <row r="6669" spans="1:13" x14ac:dyDescent="0.3">
      <c r="A6669" t="s">
        <v>9174</v>
      </c>
      <c r="C6669" t="s">
        <v>34263</v>
      </c>
      <c r="D6669">
        <v>66</v>
      </c>
      <c r="E6669" s="1">
        <v>5548750</v>
      </c>
      <c r="G6669" t="s">
        <v>48</v>
      </c>
      <c r="H6669" t="s">
        <v>34394</v>
      </c>
      <c r="I6669" t="s">
        <v>9176</v>
      </c>
      <c r="J6669" t="s">
        <v>640</v>
      </c>
      <c r="K6669" t="s">
        <v>24</v>
      </c>
      <c r="L6669" t="s">
        <v>38</v>
      </c>
      <c r="M6669" t="s">
        <v>190</v>
      </c>
    </row>
    <row r="6670" spans="1:13" x14ac:dyDescent="0.3">
      <c r="A6670" t="s">
        <v>9174</v>
      </c>
      <c r="C6670" t="s">
        <v>33755</v>
      </c>
      <c r="D6670">
        <v>72</v>
      </c>
      <c r="E6670" s="1">
        <v>8257560</v>
      </c>
      <c r="G6670" t="s">
        <v>516</v>
      </c>
      <c r="H6670" t="s">
        <v>34026</v>
      </c>
      <c r="I6670" t="s">
        <v>9176</v>
      </c>
      <c r="J6670" t="s">
        <v>640</v>
      </c>
      <c r="K6670" t="s">
        <v>24</v>
      </c>
      <c r="L6670" t="s">
        <v>38</v>
      </c>
      <c r="M6670" t="s">
        <v>3728</v>
      </c>
    </row>
    <row r="6671" spans="1:13" x14ac:dyDescent="0.3">
      <c r="A6671" t="s">
        <v>9174</v>
      </c>
      <c r="C6671" t="s">
        <v>37363</v>
      </c>
      <c r="D6671">
        <v>18</v>
      </c>
      <c r="E6671" s="1">
        <v>86861</v>
      </c>
      <c r="G6671" t="s">
        <v>13</v>
      </c>
      <c r="H6671" t="s">
        <v>37407</v>
      </c>
      <c r="I6671" t="s">
        <v>9176</v>
      </c>
      <c r="J6671" t="s">
        <v>640</v>
      </c>
      <c r="K6671" t="s">
        <v>24</v>
      </c>
      <c r="L6671" t="s">
        <v>17</v>
      </c>
      <c r="M6671" t="s">
        <v>450</v>
      </c>
    </row>
    <row r="6672" spans="1:13" x14ac:dyDescent="0.3">
      <c r="A6672" t="s">
        <v>9174</v>
      </c>
      <c r="C6672" t="s">
        <v>35954</v>
      </c>
      <c r="D6672">
        <v>62</v>
      </c>
      <c r="E6672" s="1">
        <v>5345895</v>
      </c>
      <c r="G6672" t="s">
        <v>48</v>
      </c>
      <c r="H6672" t="s">
        <v>36026</v>
      </c>
      <c r="I6672" t="s">
        <v>9176</v>
      </c>
      <c r="J6672" t="s">
        <v>640</v>
      </c>
      <c r="K6672" t="s">
        <v>24</v>
      </c>
      <c r="L6672" t="s">
        <v>17</v>
      </c>
      <c r="M6672" t="s">
        <v>190</v>
      </c>
    </row>
    <row r="6673" spans="1:13" x14ac:dyDescent="0.3">
      <c r="A6673" t="s">
        <v>9174</v>
      </c>
      <c r="C6673" t="s">
        <v>35627</v>
      </c>
      <c r="D6673">
        <v>60</v>
      </c>
      <c r="E6673" s="1">
        <v>7405064</v>
      </c>
      <c r="G6673" t="s">
        <v>13</v>
      </c>
      <c r="H6673" t="s">
        <v>24930</v>
      </c>
      <c r="I6673" t="s">
        <v>9176</v>
      </c>
      <c r="J6673" t="s">
        <v>640</v>
      </c>
      <c r="K6673" t="s">
        <v>24</v>
      </c>
      <c r="L6673" t="s">
        <v>38</v>
      </c>
      <c r="M6673" t="s">
        <v>450</v>
      </c>
    </row>
    <row r="6674" spans="1:13" x14ac:dyDescent="0.3">
      <c r="A6674" t="s">
        <v>25448</v>
      </c>
      <c r="C6674" t="s">
        <v>25397</v>
      </c>
      <c r="D6674">
        <v>12</v>
      </c>
      <c r="E6674" s="1">
        <v>100000</v>
      </c>
      <c r="G6674" t="s">
        <v>111</v>
      </c>
      <c r="H6674" t="s">
        <v>25449</v>
      </c>
      <c r="I6674" t="s">
        <v>7466</v>
      </c>
      <c r="J6674" t="s">
        <v>7438</v>
      </c>
      <c r="K6674" t="s">
        <v>24</v>
      </c>
      <c r="L6674" t="s">
        <v>25</v>
      </c>
      <c r="M6674" t="s">
        <v>87</v>
      </c>
    </row>
    <row r="6675" spans="1:13" x14ac:dyDescent="0.3">
      <c r="A6675" t="s">
        <v>19889</v>
      </c>
      <c r="C6675" t="s">
        <v>19404</v>
      </c>
      <c r="D6675">
        <v>6</v>
      </c>
      <c r="E6675" s="1">
        <v>7360</v>
      </c>
      <c r="G6675" t="s">
        <v>34</v>
      </c>
      <c r="H6675" t="s">
        <v>6143</v>
      </c>
      <c r="I6675" t="s">
        <v>19890</v>
      </c>
      <c r="J6675" t="s">
        <v>280</v>
      </c>
      <c r="K6675" t="s">
        <v>24</v>
      </c>
      <c r="L6675" t="s">
        <v>25</v>
      </c>
      <c r="M6675" t="s">
        <v>6146</v>
      </c>
    </row>
    <row r="6676" spans="1:13" x14ac:dyDescent="0.3">
      <c r="A6676" t="s">
        <v>20022</v>
      </c>
      <c r="C6676" t="s">
        <v>19936</v>
      </c>
      <c r="D6676">
        <v>5</v>
      </c>
      <c r="E6676" s="1">
        <v>18303</v>
      </c>
      <c r="G6676" t="s">
        <v>34</v>
      </c>
      <c r="H6676" t="s">
        <v>6143</v>
      </c>
      <c r="I6676" t="s">
        <v>20023</v>
      </c>
      <c r="J6676" t="s">
        <v>9844</v>
      </c>
      <c r="K6676" t="s">
        <v>24</v>
      </c>
      <c r="L6676" t="s">
        <v>25</v>
      </c>
      <c r="M6676" t="s">
        <v>6146</v>
      </c>
    </row>
    <row r="6677" spans="1:13" x14ac:dyDescent="0.3">
      <c r="A6677" t="s">
        <v>36628</v>
      </c>
      <c r="C6677" t="s">
        <v>36619</v>
      </c>
      <c r="D6677">
        <v>4</v>
      </c>
      <c r="E6677" s="1">
        <v>41800</v>
      </c>
      <c r="G6677" t="s">
        <v>34</v>
      </c>
      <c r="H6677" t="s">
        <v>6143</v>
      </c>
      <c r="I6677" t="s">
        <v>36629</v>
      </c>
      <c r="J6677" t="s">
        <v>30</v>
      </c>
      <c r="K6677" t="s">
        <v>24</v>
      </c>
      <c r="L6677" t="s">
        <v>25</v>
      </c>
      <c r="M6677" t="s">
        <v>6146</v>
      </c>
    </row>
    <row r="6678" spans="1:13" x14ac:dyDescent="0.3">
      <c r="A6678" t="s">
        <v>1835</v>
      </c>
      <c r="C6678" t="s">
        <v>1558</v>
      </c>
      <c r="D6678">
        <v>6</v>
      </c>
      <c r="E6678" s="1">
        <v>25000</v>
      </c>
      <c r="G6678" t="s">
        <v>21</v>
      </c>
      <c r="H6678" t="s">
        <v>1836</v>
      </c>
      <c r="I6678" t="s">
        <v>70</v>
      </c>
      <c r="J6678" t="s">
        <v>70</v>
      </c>
      <c r="K6678" t="s">
        <v>24</v>
      </c>
      <c r="L6678" t="s">
        <v>44</v>
      </c>
      <c r="M6678" t="s">
        <v>26</v>
      </c>
    </row>
    <row r="6679" spans="1:13" x14ac:dyDescent="0.3">
      <c r="A6679" t="s">
        <v>1993</v>
      </c>
      <c r="C6679" t="s">
        <v>1852</v>
      </c>
      <c r="D6679">
        <v>11</v>
      </c>
      <c r="E6679" s="1">
        <v>50000</v>
      </c>
      <c r="G6679" t="s">
        <v>69</v>
      </c>
      <c r="H6679" t="s">
        <v>68</v>
      </c>
      <c r="I6679" t="s">
        <v>483</v>
      </c>
      <c r="J6679" t="s">
        <v>70</v>
      </c>
      <c r="K6679" t="s">
        <v>24</v>
      </c>
      <c r="L6679" t="s">
        <v>25</v>
      </c>
      <c r="M6679" t="s">
        <v>221</v>
      </c>
    </row>
    <row r="6680" spans="1:13" x14ac:dyDescent="0.3">
      <c r="A6680" t="s">
        <v>1993</v>
      </c>
      <c r="C6680" t="s">
        <v>27194</v>
      </c>
      <c r="D6680">
        <v>1</v>
      </c>
      <c r="E6680" s="1">
        <v>60000</v>
      </c>
      <c r="G6680" t="s">
        <v>69</v>
      </c>
      <c r="H6680" t="s">
        <v>27405</v>
      </c>
      <c r="I6680" t="s">
        <v>483</v>
      </c>
      <c r="J6680" t="s">
        <v>70</v>
      </c>
      <c r="K6680" t="s">
        <v>24</v>
      </c>
      <c r="L6680" t="s">
        <v>17</v>
      </c>
      <c r="M6680" t="s">
        <v>221</v>
      </c>
    </row>
    <row r="6681" spans="1:13" x14ac:dyDescent="0.3">
      <c r="A6681" t="s">
        <v>1993</v>
      </c>
      <c r="C6681" t="s">
        <v>29114</v>
      </c>
      <c r="D6681">
        <v>13</v>
      </c>
      <c r="E6681" s="1">
        <v>50000</v>
      </c>
      <c r="G6681" t="s">
        <v>69</v>
      </c>
      <c r="H6681" t="s">
        <v>29282</v>
      </c>
      <c r="I6681" t="s">
        <v>483</v>
      </c>
      <c r="J6681" t="s">
        <v>70</v>
      </c>
      <c r="K6681" t="s">
        <v>24</v>
      </c>
      <c r="L6681" t="s">
        <v>25</v>
      </c>
      <c r="M6681" t="s">
        <v>221</v>
      </c>
    </row>
    <row r="6682" spans="1:13" x14ac:dyDescent="0.3">
      <c r="A6682" t="s">
        <v>1993</v>
      </c>
      <c r="C6682" t="s">
        <v>30364</v>
      </c>
      <c r="D6682">
        <v>35</v>
      </c>
      <c r="E6682" s="1">
        <v>375000</v>
      </c>
      <c r="G6682" t="s">
        <v>69</v>
      </c>
      <c r="H6682" t="s">
        <v>68</v>
      </c>
      <c r="I6682" t="s">
        <v>483</v>
      </c>
      <c r="J6682" t="s">
        <v>70</v>
      </c>
      <c r="K6682" t="s">
        <v>24</v>
      </c>
      <c r="L6682" t="s">
        <v>25</v>
      </c>
      <c r="M6682" t="s">
        <v>221</v>
      </c>
    </row>
    <row r="6683" spans="1:13" x14ac:dyDescent="0.3">
      <c r="A6683" t="s">
        <v>1993</v>
      </c>
      <c r="C6683" t="s">
        <v>31268</v>
      </c>
      <c r="D6683">
        <v>3</v>
      </c>
      <c r="E6683" s="1">
        <v>50000</v>
      </c>
      <c r="G6683" t="s">
        <v>69</v>
      </c>
      <c r="H6683" t="s">
        <v>31291</v>
      </c>
      <c r="I6683" t="s">
        <v>483</v>
      </c>
      <c r="J6683" t="s">
        <v>70</v>
      </c>
      <c r="K6683" t="s">
        <v>24</v>
      </c>
      <c r="L6683" t="s">
        <v>25</v>
      </c>
      <c r="M6683" t="s">
        <v>221</v>
      </c>
    </row>
    <row r="6684" spans="1:13" x14ac:dyDescent="0.3">
      <c r="A6684" t="s">
        <v>801</v>
      </c>
      <c r="C6684" t="s">
        <v>2269</v>
      </c>
      <c r="D6684">
        <v>2</v>
      </c>
      <c r="E6684" s="1">
        <v>5000</v>
      </c>
      <c r="G6684" t="s">
        <v>69</v>
      </c>
      <c r="H6684" t="s">
        <v>2679</v>
      </c>
      <c r="I6684" t="s">
        <v>70</v>
      </c>
      <c r="J6684" t="s">
        <v>70</v>
      </c>
      <c r="K6684" t="s">
        <v>24</v>
      </c>
      <c r="L6684" t="s">
        <v>25</v>
      </c>
      <c r="M6684" t="s">
        <v>221</v>
      </c>
    </row>
    <row r="6685" spans="1:13" x14ac:dyDescent="0.3">
      <c r="A6685" t="s">
        <v>801</v>
      </c>
      <c r="C6685" t="s">
        <v>783</v>
      </c>
      <c r="D6685">
        <v>12</v>
      </c>
      <c r="E6685" s="1">
        <v>500000</v>
      </c>
      <c r="G6685" t="s">
        <v>69</v>
      </c>
      <c r="H6685" t="s">
        <v>802</v>
      </c>
      <c r="I6685" t="s">
        <v>70</v>
      </c>
      <c r="J6685" t="s">
        <v>70</v>
      </c>
      <c r="K6685" t="s">
        <v>24</v>
      </c>
      <c r="L6685" t="s">
        <v>25</v>
      </c>
      <c r="M6685" t="s">
        <v>221</v>
      </c>
    </row>
    <row r="6686" spans="1:13" x14ac:dyDescent="0.3">
      <c r="A6686" t="s">
        <v>801</v>
      </c>
      <c r="C6686" t="s">
        <v>29114</v>
      </c>
      <c r="D6686">
        <v>8</v>
      </c>
      <c r="E6686" s="1">
        <v>1000000</v>
      </c>
      <c r="G6686" t="s">
        <v>69</v>
      </c>
      <c r="H6686" t="s">
        <v>29270</v>
      </c>
      <c r="I6686" t="s">
        <v>70</v>
      </c>
      <c r="J6686" t="s">
        <v>70</v>
      </c>
      <c r="K6686" t="s">
        <v>24</v>
      </c>
      <c r="L6686" t="s">
        <v>25</v>
      </c>
      <c r="M6686" t="s">
        <v>221</v>
      </c>
    </row>
    <row r="6687" spans="1:13" x14ac:dyDescent="0.3">
      <c r="A6687" t="s">
        <v>801</v>
      </c>
      <c r="C6687" t="s">
        <v>30756</v>
      </c>
      <c r="D6687">
        <v>3</v>
      </c>
      <c r="E6687" s="1">
        <v>1000000</v>
      </c>
      <c r="G6687" t="s">
        <v>111</v>
      </c>
      <c r="H6687" t="s">
        <v>30778</v>
      </c>
      <c r="I6687" t="s">
        <v>70</v>
      </c>
      <c r="J6687" t="s">
        <v>70</v>
      </c>
      <c r="K6687" t="s">
        <v>24</v>
      </c>
      <c r="L6687" t="s">
        <v>25</v>
      </c>
      <c r="M6687" t="s">
        <v>120</v>
      </c>
    </row>
    <row r="6688" spans="1:13" x14ac:dyDescent="0.3">
      <c r="A6688" t="s">
        <v>801</v>
      </c>
      <c r="C6688" t="s">
        <v>31181</v>
      </c>
      <c r="D6688">
        <v>22</v>
      </c>
      <c r="E6688" s="1">
        <v>1000000</v>
      </c>
      <c r="G6688" t="s">
        <v>69</v>
      </c>
      <c r="H6688" t="s">
        <v>31219</v>
      </c>
      <c r="I6688" t="s">
        <v>70</v>
      </c>
      <c r="J6688" t="s">
        <v>70</v>
      </c>
      <c r="K6688" t="s">
        <v>24</v>
      </c>
      <c r="L6688" t="s">
        <v>25</v>
      </c>
      <c r="M6688" t="s">
        <v>221</v>
      </c>
    </row>
    <row r="6689" spans="1:13" x14ac:dyDescent="0.3">
      <c r="A6689" t="s">
        <v>801</v>
      </c>
      <c r="C6689" t="s">
        <v>5881</v>
      </c>
      <c r="D6689">
        <v>4</v>
      </c>
      <c r="E6689" s="1">
        <v>1000000</v>
      </c>
      <c r="G6689" t="s">
        <v>400</v>
      </c>
      <c r="H6689" t="s">
        <v>6054</v>
      </c>
      <c r="I6689" t="s">
        <v>70</v>
      </c>
      <c r="J6689" t="s">
        <v>70</v>
      </c>
      <c r="K6689" t="s">
        <v>24</v>
      </c>
      <c r="L6689" t="s">
        <v>25</v>
      </c>
      <c r="M6689" t="s">
        <v>401</v>
      </c>
    </row>
    <row r="6690" spans="1:13" x14ac:dyDescent="0.3">
      <c r="A6690" t="s">
        <v>801</v>
      </c>
      <c r="C6690" t="s">
        <v>5642</v>
      </c>
      <c r="D6690">
        <v>12</v>
      </c>
      <c r="E6690" s="1">
        <v>300000</v>
      </c>
      <c r="G6690" t="s">
        <v>748</v>
      </c>
      <c r="H6690" t="s">
        <v>5756</v>
      </c>
      <c r="I6690" t="s">
        <v>70</v>
      </c>
      <c r="J6690" t="s">
        <v>70</v>
      </c>
      <c r="K6690" t="s">
        <v>24</v>
      </c>
      <c r="L6690" t="s">
        <v>25</v>
      </c>
      <c r="M6690" t="s">
        <v>5757</v>
      </c>
    </row>
    <row r="6691" spans="1:13" x14ac:dyDescent="0.3">
      <c r="A6691" t="s">
        <v>801</v>
      </c>
      <c r="C6691" t="s">
        <v>24055</v>
      </c>
      <c r="D6691">
        <v>12</v>
      </c>
      <c r="E6691" s="1">
        <v>750000</v>
      </c>
      <c r="G6691" t="s">
        <v>69</v>
      </c>
      <c r="H6691" t="s">
        <v>24336</v>
      </c>
      <c r="I6691" t="s">
        <v>70</v>
      </c>
      <c r="J6691" t="s">
        <v>70</v>
      </c>
      <c r="K6691" t="s">
        <v>24</v>
      </c>
      <c r="L6691" t="s">
        <v>25</v>
      </c>
      <c r="M6691" t="s">
        <v>221</v>
      </c>
    </row>
    <row r="6692" spans="1:13" x14ac:dyDescent="0.3">
      <c r="A6692" t="s">
        <v>801</v>
      </c>
      <c r="C6692" t="s">
        <v>23427</v>
      </c>
      <c r="D6692">
        <v>4</v>
      </c>
      <c r="E6692" s="1">
        <v>1000000</v>
      </c>
      <c r="G6692" t="s">
        <v>1237</v>
      </c>
      <c r="H6692" t="s">
        <v>23538</v>
      </c>
      <c r="I6692" t="s">
        <v>70</v>
      </c>
      <c r="J6692" t="s">
        <v>70</v>
      </c>
      <c r="K6692" t="s">
        <v>24</v>
      </c>
      <c r="L6692" t="s">
        <v>25</v>
      </c>
      <c r="M6692" t="s">
        <v>23539</v>
      </c>
    </row>
    <row r="6693" spans="1:13" x14ac:dyDescent="0.3">
      <c r="A6693" t="s">
        <v>801</v>
      </c>
      <c r="C6693" t="s">
        <v>22248</v>
      </c>
      <c r="D6693">
        <v>21</v>
      </c>
      <c r="E6693" s="1">
        <v>1500000</v>
      </c>
      <c r="G6693" t="s">
        <v>111</v>
      </c>
      <c r="H6693" t="s">
        <v>22330</v>
      </c>
      <c r="I6693" t="s">
        <v>70</v>
      </c>
      <c r="J6693" t="s">
        <v>70</v>
      </c>
      <c r="K6693" t="s">
        <v>24</v>
      </c>
      <c r="L6693" t="s">
        <v>25</v>
      </c>
      <c r="M6693" t="s">
        <v>120</v>
      </c>
    </row>
    <row r="6694" spans="1:13" x14ac:dyDescent="0.3">
      <c r="A6694" t="s">
        <v>801</v>
      </c>
      <c r="C6694" t="s">
        <v>22248</v>
      </c>
      <c r="D6694">
        <v>6</v>
      </c>
      <c r="E6694" s="1">
        <v>500000</v>
      </c>
      <c r="G6694" t="s">
        <v>69</v>
      </c>
      <c r="H6694" t="s">
        <v>16203</v>
      </c>
      <c r="I6694" t="s">
        <v>70</v>
      </c>
      <c r="J6694" t="s">
        <v>70</v>
      </c>
      <c r="K6694" t="s">
        <v>24</v>
      </c>
      <c r="L6694" t="s">
        <v>25</v>
      </c>
      <c r="M6694" t="s">
        <v>221</v>
      </c>
    </row>
    <row r="6695" spans="1:13" x14ac:dyDescent="0.3">
      <c r="A6695" t="s">
        <v>801</v>
      </c>
      <c r="C6695" t="s">
        <v>21035</v>
      </c>
      <c r="D6695">
        <v>6</v>
      </c>
      <c r="E6695" s="1">
        <v>1000000</v>
      </c>
      <c r="G6695" t="s">
        <v>111</v>
      </c>
      <c r="H6695" t="s">
        <v>21136</v>
      </c>
      <c r="I6695" t="s">
        <v>70</v>
      </c>
      <c r="J6695" t="s">
        <v>70</v>
      </c>
      <c r="K6695" t="s">
        <v>24</v>
      </c>
      <c r="L6695" t="s">
        <v>25</v>
      </c>
      <c r="M6695" t="s">
        <v>120</v>
      </c>
    </row>
    <row r="6696" spans="1:13" x14ac:dyDescent="0.3">
      <c r="A6696" t="s">
        <v>801</v>
      </c>
      <c r="C6696" t="s">
        <v>15737</v>
      </c>
      <c r="D6696">
        <v>4</v>
      </c>
      <c r="E6696" s="1">
        <v>1000000</v>
      </c>
      <c r="G6696" t="s">
        <v>69</v>
      </c>
      <c r="H6696" t="s">
        <v>16203</v>
      </c>
      <c r="I6696" t="s">
        <v>70</v>
      </c>
      <c r="J6696" t="s">
        <v>70</v>
      </c>
      <c r="K6696" t="s">
        <v>24</v>
      </c>
      <c r="L6696" t="s">
        <v>25</v>
      </c>
      <c r="M6696" t="s">
        <v>221</v>
      </c>
    </row>
    <row r="6697" spans="1:13" x14ac:dyDescent="0.3">
      <c r="A6697" t="s">
        <v>801</v>
      </c>
      <c r="C6697" t="s">
        <v>15490</v>
      </c>
      <c r="D6697">
        <v>7</v>
      </c>
      <c r="E6697" s="1">
        <v>1250000</v>
      </c>
      <c r="G6697" t="s">
        <v>111</v>
      </c>
      <c r="H6697" t="s">
        <v>15585</v>
      </c>
      <c r="I6697" t="s">
        <v>70</v>
      </c>
      <c r="J6697" t="s">
        <v>70</v>
      </c>
      <c r="K6697" t="s">
        <v>24</v>
      </c>
      <c r="L6697" t="s">
        <v>25</v>
      </c>
      <c r="M6697" t="s">
        <v>120</v>
      </c>
    </row>
    <row r="6698" spans="1:13" x14ac:dyDescent="0.3">
      <c r="A6698" t="s">
        <v>801</v>
      </c>
      <c r="C6698" t="s">
        <v>12314</v>
      </c>
      <c r="D6698">
        <v>12</v>
      </c>
      <c r="E6698" s="1">
        <v>550000</v>
      </c>
      <c r="G6698" t="s">
        <v>111</v>
      </c>
      <c r="H6698" t="s">
        <v>12422</v>
      </c>
      <c r="I6698" t="s">
        <v>70</v>
      </c>
      <c r="J6698" t="s">
        <v>70</v>
      </c>
      <c r="K6698" t="s">
        <v>24</v>
      </c>
      <c r="L6698" t="s">
        <v>25</v>
      </c>
      <c r="M6698" t="s">
        <v>6109</v>
      </c>
    </row>
    <row r="6699" spans="1:13" x14ac:dyDescent="0.3">
      <c r="A6699" t="s">
        <v>801</v>
      </c>
      <c r="C6699" t="s">
        <v>11813</v>
      </c>
      <c r="D6699">
        <v>12</v>
      </c>
      <c r="E6699" s="1">
        <v>2000000</v>
      </c>
      <c r="G6699" t="s">
        <v>111</v>
      </c>
      <c r="H6699" t="s">
        <v>12000</v>
      </c>
      <c r="I6699" t="s">
        <v>70</v>
      </c>
      <c r="J6699" t="s">
        <v>70</v>
      </c>
      <c r="K6699" t="s">
        <v>24</v>
      </c>
      <c r="L6699" t="s">
        <v>25</v>
      </c>
      <c r="M6699" t="s">
        <v>120</v>
      </c>
    </row>
    <row r="6700" spans="1:13" x14ac:dyDescent="0.3">
      <c r="A6700" t="s">
        <v>801</v>
      </c>
      <c r="C6700" t="s">
        <v>11494</v>
      </c>
      <c r="D6700">
        <v>5</v>
      </c>
      <c r="E6700" s="1">
        <v>1600000</v>
      </c>
      <c r="G6700" t="s">
        <v>748</v>
      </c>
      <c r="H6700" t="s">
        <v>11595</v>
      </c>
      <c r="I6700" t="s">
        <v>70</v>
      </c>
      <c r="J6700" t="s">
        <v>70</v>
      </c>
      <c r="K6700" t="s">
        <v>24</v>
      </c>
      <c r="L6700" t="s">
        <v>25</v>
      </c>
      <c r="M6700" t="s">
        <v>11596</v>
      </c>
    </row>
    <row r="6701" spans="1:13" x14ac:dyDescent="0.3">
      <c r="A6701" t="s">
        <v>801</v>
      </c>
      <c r="C6701" t="s">
        <v>10083</v>
      </c>
      <c r="D6701">
        <v>21</v>
      </c>
      <c r="E6701" s="1">
        <v>1610342</v>
      </c>
      <c r="G6701" t="s">
        <v>111</v>
      </c>
      <c r="H6701" t="s">
        <v>10099</v>
      </c>
      <c r="I6701" t="s">
        <v>70</v>
      </c>
      <c r="J6701" t="s">
        <v>70</v>
      </c>
      <c r="K6701" t="s">
        <v>24</v>
      </c>
      <c r="L6701" t="s">
        <v>25</v>
      </c>
      <c r="M6701" t="s">
        <v>120</v>
      </c>
    </row>
    <row r="6702" spans="1:13" x14ac:dyDescent="0.3">
      <c r="A6702" t="s">
        <v>801</v>
      </c>
      <c r="C6702" t="s">
        <v>9183</v>
      </c>
      <c r="D6702">
        <v>2</v>
      </c>
      <c r="E6702" s="1">
        <v>20000</v>
      </c>
      <c r="G6702" t="s">
        <v>111</v>
      </c>
      <c r="H6702" t="s">
        <v>9275</v>
      </c>
      <c r="I6702" t="s">
        <v>70</v>
      </c>
      <c r="J6702" t="s">
        <v>70</v>
      </c>
      <c r="K6702" t="s">
        <v>24</v>
      </c>
      <c r="L6702" t="s">
        <v>25</v>
      </c>
      <c r="M6702" t="s">
        <v>6109</v>
      </c>
    </row>
    <row r="6703" spans="1:13" x14ac:dyDescent="0.3">
      <c r="A6703" t="s">
        <v>801</v>
      </c>
      <c r="C6703" t="s">
        <v>35205</v>
      </c>
      <c r="D6703">
        <v>3</v>
      </c>
      <c r="E6703" s="1">
        <v>100000</v>
      </c>
      <c r="G6703" t="s">
        <v>111</v>
      </c>
      <c r="H6703" t="s">
        <v>35447</v>
      </c>
      <c r="I6703" t="s">
        <v>70</v>
      </c>
      <c r="J6703" t="s">
        <v>70</v>
      </c>
      <c r="K6703" t="s">
        <v>24</v>
      </c>
      <c r="L6703" t="s">
        <v>25</v>
      </c>
      <c r="M6703" t="s">
        <v>120</v>
      </c>
    </row>
    <row r="6704" spans="1:13" x14ac:dyDescent="0.3">
      <c r="A6704" t="s">
        <v>801</v>
      </c>
      <c r="C6704" t="s">
        <v>35458</v>
      </c>
      <c r="D6704">
        <v>12</v>
      </c>
      <c r="E6704" s="1">
        <v>350000</v>
      </c>
      <c r="G6704" t="s">
        <v>111</v>
      </c>
      <c r="H6704" t="s">
        <v>35480</v>
      </c>
      <c r="I6704" t="s">
        <v>70</v>
      </c>
      <c r="J6704" t="s">
        <v>70</v>
      </c>
      <c r="K6704" t="s">
        <v>24</v>
      </c>
      <c r="L6704" t="s">
        <v>25</v>
      </c>
      <c r="M6704" t="s">
        <v>120</v>
      </c>
    </row>
    <row r="6705" spans="1:13" x14ac:dyDescent="0.3">
      <c r="A6705" t="s">
        <v>801</v>
      </c>
      <c r="C6705" t="s">
        <v>35458</v>
      </c>
      <c r="D6705">
        <v>6</v>
      </c>
      <c r="E6705" s="1">
        <v>500000</v>
      </c>
      <c r="G6705" t="s">
        <v>111</v>
      </c>
      <c r="H6705" t="s">
        <v>35486</v>
      </c>
      <c r="I6705" t="s">
        <v>70</v>
      </c>
      <c r="J6705" t="s">
        <v>70</v>
      </c>
      <c r="K6705" t="s">
        <v>24</v>
      </c>
      <c r="L6705" t="s">
        <v>25</v>
      </c>
      <c r="M6705" t="s">
        <v>6109</v>
      </c>
    </row>
    <row r="6706" spans="1:13" x14ac:dyDescent="0.3">
      <c r="A6706" t="s">
        <v>801</v>
      </c>
      <c r="C6706" t="s">
        <v>33755</v>
      </c>
      <c r="D6706">
        <v>7</v>
      </c>
      <c r="E6706" s="1">
        <v>988320</v>
      </c>
      <c r="G6706" t="s">
        <v>111</v>
      </c>
      <c r="H6706" t="s">
        <v>33770</v>
      </c>
      <c r="I6706" t="s">
        <v>70</v>
      </c>
      <c r="J6706" t="s">
        <v>70</v>
      </c>
      <c r="K6706" t="s">
        <v>24</v>
      </c>
      <c r="L6706" t="s">
        <v>25</v>
      </c>
      <c r="M6706" t="s">
        <v>120</v>
      </c>
    </row>
    <row r="6707" spans="1:13" x14ac:dyDescent="0.3">
      <c r="A6707" t="s">
        <v>801</v>
      </c>
      <c r="C6707" t="s">
        <v>35954</v>
      </c>
      <c r="D6707">
        <v>20</v>
      </c>
      <c r="E6707" s="1">
        <v>4114700</v>
      </c>
      <c r="G6707" t="s">
        <v>111</v>
      </c>
      <c r="H6707" t="s">
        <v>36054</v>
      </c>
      <c r="I6707" t="s">
        <v>70</v>
      </c>
      <c r="J6707" t="s">
        <v>70</v>
      </c>
      <c r="K6707" t="s">
        <v>24</v>
      </c>
      <c r="L6707" t="s">
        <v>25</v>
      </c>
      <c r="M6707" t="s">
        <v>120</v>
      </c>
    </row>
    <row r="6708" spans="1:13" x14ac:dyDescent="0.3">
      <c r="A6708" t="s">
        <v>26664</v>
      </c>
      <c r="C6708" t="s">
        <v>26519</v>
      </c>
      <c r="D6708">
        <v>5</v>
      </c>
      <c r="E6708" s="1">
        <v>7700</v>
      </c>
      <c r="G6708" t="s">
        <v>34</v>
      </c>
      <c r="H6708" t="s">
        <v>6143</v>
      </c>
      <c r="I6708" t="s">
        <v>26665</v>
      </c>
      <c r="J6708" t="s">
        <v>2347</v>
      </c>
      <c r="K6708" t="s">
        <v>24</v>
      </c>
      <c r="L6708" t="s">
        <v>25</v>
      </c>
      <c r="M6708" t="s">
        <v>6146</v>
      </c>
    </row>
    <row r="6709" spans="1:13" x14ac:dyDescent="0.3">
      <c r="A6709" t="s">
        <v>26107</v>
      </c>
      <c r="C6709" t="s">
        <v>25932</v>
      </c>
      <c r="D6709">
        <v>2</v>
      </c>
      <c r="E6709" s="1">
        <v>35745</v>
      </c>
      <c r="G6709" t="s">
        <v>34</v>
      </c>
      <c r="H6709" t="s">
        <v>6143</v>
      </c>
      <c r="I6709" t="s">
        <v>26108</v>
      </c>
      <c r="J6709" t="s">
        <v>700</v>
      </c>
      <c r="K6709" t="s">
        <v>24</v>
      </c>
      <c r="L6709" t="s">
        <v>25</v>
      </c>
      <c r="M6709" t="s">
        <v>6146</v>
      </c>
    </row>
    <row r="6710" spans="1:13" x14ac:dyDescent="0.3">
      <c r="A6710" t="s">
        <v>6385</v>
      </c>
      <c r="C6710" t="s">
        <v>6249</v>
      </c>
      <c r="D6710">
        <v>4</v>
      </c>
      <c r="E6710" s="1">
        <v>5889</v>
      </c>
      <c r="G6710" t="s">
        <v>34</v>
      </c>
      <c r="H6710" t="s">
        <v>6143</v>
      </c>
      <c r="I6710" t="s">
        <v>6386</v>
      </c>
      <c r="J6710" t="s">
        <v>6297</v>
      </c>
      <c r="K6710" t="s">
        <v>24</v>
      </c>
      <c r="L6710" t="s">
        <v>25</v>
      </c>
      <c r="M6710" t="s">
        <v>6146</v>
      </c>
    </row>
    <row r="6711" spans="1:13" x14ac:dyDescent="0.3">
      <c r="A6711" t="s">
        <v>20279</v>
      </c>
      <c r="C6711" t="s">
        <v>20121</v>
      </c>
      <c r="D6711">
        <v>4</v>
      </c>
      <c r="E6711" s="1">
        <v>4585</v>
      </c>
      <c r="G6711" t="s">
        <v>34</v>
      </c>
      <c r="H6711" t="s">
        <v>6143</v>
      </c>
      <c r="I6711" t="s">
        <v>20280</v>
      </c>
      <c r="J6711" t="s">
        <v>288</v>
      </c>
      <c r="K6711" t="s">
        <v>24</v>
      </c>
      <c r="L6711" t="s">
        <v>25</v>
      </c>
      <c r="M6711" t="s">
        <v>6146</v>
      </c>
    </row>
    <row r="6712" spans="1:13" x14ac:dyDescent="0.3">
      <c r="A6712" t="s">
        <v>32399</v>
      </c>
      <c r="C6712" t="s">
        <v>32274</v>
      </c>
      <c r="D6712">
        <v>2</v>
      </c>
      <c r="E6712" s="1">
        <v>5019</v>
      </c>
      <c r="G6712" t="s">
        <v>34</v>
      </c>
      <c r="H6712" t="s">
        <v>6143</v>
      </c>
      <c r="I6712" t="s">
        <v>32400</v>
      </c>
      <c r="J6712" t="s">
        <v>3026</v>
      </c>
      <c r="K6712" t="s">
        <v>24</v>
      </c>
      <c r="L6712" t="s">
        <v>25</v>
      </c>
      <c r="M6712" t="s">
        <v>6146</v>
      </c>
    </row>
    <row r="6713" spans="1:13" x14ac:dyDescent="0.3">
      <c r="A6713" t="s">
        <v>6178</v>
      </c>
      <c r="C6713" t="s">
        <v>6098</v>
      </c>
      <c r="D6713">
        <v>3</v>
      </c>
      <c r="E6713" s="1">
        <v>5885</v>
      </c>
      <c r="G6713" t="s">
        <v>34</v>
      </c>
      <c r="H6713" t="s">
        <v>6143</v>
      </c>
      <c r="I6713" t="s">
        <v>6179</v>
      </c>
      <c r="J6713" t="s">
        <v>6145</v>
      </c>
      <c r="K6713" t="s">
        <v>24</v>
      </c>
      <c r="L6713" t="s">
        <v>25</v>
      </c>
      <c r="M6713" t="s">
        <v>6146</v>
      </c>
    </row>
    <row r="6714" spans="1:13" x14ac:dyDescent="0.3">
      <c r="A6714" t="s">
        <v>26010</v>
      </c>
      <c r="C6714" t="s">
        <v>25932</v>
      </c>
      <c r="D6714">
        <v>3</v>
      </c>
      <c r="E6714" s="1">
        <v>38100</v>
      </c>
      <c r="G6714" t="s">
        <v>34</v>
      </c>
      <c r="H6714" t="s">
        <v>6143</v>
      </c>
      <c r="I6714" t="s">
        <v>104</v>
      </c>
      <c r="J6714" t="s">
        <v>175</v>
      </c>
      <c r="K6714" t="s">
        <v>24</v>
      </c>
      <c r="L6714" t="s">
        <v>25</v>
      </c>
      <c r="M6714" t="s">
        <v>6146</v>
      </c>
    </row>
    <row r="6715" spans="1:13" x14ac:dyDescent="0.3">
      <c r="A6715" t="s">
        <v>18682</v>
      </c>
      <c r="C6715" t="s">
        <v>25932</v>
      </c>
      <c r="D6715">
        <v>2</v>
      </c>
      <c r="E6715" s="1">
        <v>12975</v>
      </c>
      <c r="G6715" t="s">
        <v>34</v>
      </c>
      <c r="H6715" t="s">
        <v>6143</v>
      </c>
      <c r="I6715" t="s">
        <v>18683</v>
      </c>
      <c r="J6715" t="s">
        <v>700</v>
      </c>
      <c r="K6715" t="s">
        <v>24</v>
      </c>
      <c r="L6715" t="s">
        <v>25</v>
      </c>
      <c r="M6715" t="s">
        <v>6146</v>
      </c>
    </row>
    <row r="6716" spans="1:13" x14ac:dyDescent="0.3">
      <c r="A6716" t="s">
        <v>18682</v>
      </c>
      <c r="C6716" t="s">
        <v>18470</v>
      </c>
      <c r="D6716">
        <v>4</v>
      </c>
      <c r="E6716" s="1">
        <v>4945</v>
      </c>
      <c r="G6716" t="s">
        <v>34</v>
      </c>
      <c r="H6716" t="s">
        <v>6143</v>
      </c>
      <c r="I6716" t="s">
        <v>18683</v>
      </c>
      <c r="J6716" t="s">
        <v>3203</v>
      </c>
      <c r="K6716" t="s">
        <v>24</v>
      </c>
      <c r="L6716" t="s">
        <v>25</v>
      </c>
      <c r="M6716" t="s">
        <v>6146</v>
      </c>
    </row>
    <row r="6717" spans="1:13" x14ac:dyDescent="0.3">
      <c r="A6717" t="s">
        <v>33086</v>
      </c>
      <c r="C6717" t="s">
        <v>32581</v>
      </c>
      <c r="D6717">
        <v>7</v>
      </c>
      <c r="E6717" s="1">
        <v>18358</v>
      </c>
      <c r="G6717" t="s">
        <v>34</v>
      </c>
      <c r="H6717" t="s">
        <v>6143</v>
      </c>
      <c r="I6717" t="s">
        <v>32376</v>
      </c>
      <c r="J6717" t="s">
        <v>70</v>
      </c>
      <c r="K6717" t="s">
        <v>24</v>
      </c>
      <c r="L6717" t="s">
        <v>25</v>
      </c>
      <c r="M6717" t="s">
        <v>6146</v>
      </c>
    </row>
    <row r="6718" spans="1:13" x14ac:dyDescent="0.3">
      <c r="A6718" t="s">
        <v>20664</v>
      </c>
      <c r="C6718" t="s">
        <v>20542</v>
      </c>
      <c r="D6718">
        <v>3</v>
      </c>
      <c r="E6718" s="1">
        <v>15995</v>
      </c>
      <c r="G6718" t="s">
        <v>34</v>
      </c>
      <c r="H6718" t="s">
        <v>6143</v>
      </c>
      <c r="I6718" t="s">
        <v>20318</v>
      </c>
      <c r="J6718" t="s">
        <v>627</v>
      </c>
      <c r="K6718" t="s">
        <v>24</v>
      </c>
      <c r="L6718" t="s">
        <v>25</v>
      </c>
      <c r="M6718" t="s">
        <v>6146</v>
      </c>
    </row>
    <row r="6719" spans="1:13" x14ac:dyDescent="0.3">
      <c r="A6719" t="s">
        <v>12031</v>
      </c>
      <c r="C6719" t="s">
        <v>11813</v>
      </c>
      <c r="D6719">
        <v>3</v>
      </c>
      <c r="E6719" s="1">
        <v>10000</v>
      </c>
      <c r="G6719" t="s">
        <v>34</v>
      </c>
      <c r="H6719" t="s">
        <v>12022</v>
      </c>
      <c r="K6719" t="s">
        <v>12032</v>
      </c>
      <c r="L6719" t="s">
        <v>248</v>
      </c>
      <c r="M6719" t="s">
        <v>217</v>
      </c>
    </row>
    <row r="6720" spans="1:13" x14ac:dyDescent="0.3">
      <c r="A6720" t="s">
        <v>32182</v>
      </c>
      <c r="C6720" t="s">
        <v>31866</v>
      </c>
      <c r="D6720">
        <v>6</v>
      </c>
      <c r="E6720" s="1">
        <v>16431</v>
      </c>
      <c r="G6720" t="s">
        <v>34</v>
      </c>
      <c r="H6720" t="s">
        <v>6143</v>
      </c>
      <c r="I6720" t="s">
        <v>556</v>
      </c>
      <c r="J6720" t="s">
        <v>769</v>
      </c>
      <c r="K6720" t="s">
        <v>24</v>
      </c>
      <c r="L6720" t="s">
        <v>25</v>
      </c>
      <c r="M6720" t="s">
        <v>6146</v>
      </c>
    </row>
    <row r="6721" spans="1:13" x14ac:dyDescent="0.3">
      <c r="A6721" t="s">
        <v>20281</v>
      </c>
      <c r="C6721" t="s">
        <v>20121</v>
      </c>
      <c r="D6721">
        <v>4</v>
      </c>
      <c r="E6721" s="1">
        <v>33240</v>
      </c>
      <c r="G6721" t="s">
        <v>34</v>
      </c>
      <c r="H6721" t="s">
        <v>6143</v>
      </c>
      <c r="I6721" t="s">
        <v>20282</v>
      </c>
      <c r="J6721" t="s">
        <v>288</v>
      </c>
      <c r="K6721" t="s">
        <v>24</v>
      </c>
      <c r="L6721" t="s">
        <v>25</v>
      </c>
      <c r="M6721" t="s">
        <v>6146</v>
      </c>
    </row>
    <row r="6722" spans="1:13" x14ac:dyDescent="0.3">
      <c r="A6722" t="s">
        <v>20281</v>
      </c>
      <c r="C6722" t="s">
        <v>20121</v>
      </c>
      <c r="D6722">
        <v>4</v>
      </c>
      <c r="E6722" s="1">
        <v>115961</v>
      </c>
      <c r="G6722" t="s">
        <v>34</v>
      </c>
      <c r="H6722" t="s">
        <v>6143</v>
      </c>
      <c r="I6722" t="s">
        <v>20282</v>
      </c>
      <c r="J6722" t="s">
        <v>288</v>
      </c>
      <c r="K6722" t="s">
        <v>24</v>
      </c>
      <c r="L6722" t="s">
        <v>25</v>
      </c>
      <c r="M6722" t="s">
        <v>6146</v>
      </c>
    </row>
    <row r="6723" spans="1:13" x14ac:dyDescent="0.3">
      <c r="A6723" t="s">
        <v>20515</v>
      </c>
      <c r="C6723" t="s">
        <v>20401</v>
      </c>
      <c r="D6723">
        <v>3</v>
      </c>
      <c r="E6723" s="1">
        <v>24350</v>
      </c>
      <c r="G6723" t="s">
        <v>34</v>
      </c>
      <c r="H6723" t="s">
        <v>6143</v>
      </c>
      <c r="I6723" t="s">
        <v>18754</v>
      </c>
      <c r="J6723" t="s">
        <v>1603</v>
      </c>
      <c r="K6723" t="s">
        <v>24</v>
      </c>
      <c r="L6723" t="s">
        <v>25</v>
      </c>
      <c r="M6723" t="s">
        <v>6146</v>
      </c>
    </row>
    <row r="6724" spans="1:13" x14ac:dyDescent="0.3">
      <c r="A6724" t="s">
        <v>36620</v>
      </c>
      <c r="C6724" t="s">
        <v>36619</v>
      </c>
      <c r="D6724">
        <v>4</v>
      </c>
      <c r="E6724" s="1">
        <v>18000</v>
      </c>
      <c r="G6724" t="s">
        <v>34</v>
      </c>
      <c r="H6724" t="s">
        <v>6143</v>
      </c>
      <c r="I6724" t="s">
        <v>13139</v>
      </c>
      <c r="J6724" t="s">
        <v>761</v>
      </c>
      <c r="K6724" t="s">
        <v>24</v>
      </c>
      <c r="L6724" t="s">
        <v>25</v>
      </c>
      <c r="M6724" t="s">
        <v>6146</v>
      </c>
    </row>
    <row r="6725" spans="1:13" x14ac:dyDescent="0.3">
      <c r="A6725" t="s">
        <v>12300</v>
      </c>
      <c r="C6725" t="s">
        <v>12250</v>
      </c>
      <c r="D6725">
        <v>1</v>
      </c>
      <c r="E6725" s="1">
        <v>10000</v>
      </c>
      <c r="G6725" t="s">
        <v>34</v>
      </c>
      <c r="H6725" t="s">
        <v>12298</v>
      </c>
      <c r="I6725" t="s">
        <v>12301</v>
      </c>
      <c r="J6725" t="s">
        <v>372</v>
      </c>
      <c r="K6725" t="s">
        <v>24</v>
      </c>
      <c r="L6725" t="s">
        <v>17</v>
      </c>
      <c r="M6725" t="s">
        <v>217</v>
      </c>
    </row>
    <row r="6726" spans="1:13" x14ac:dyDescent="0.3">
      <c r="A6726" t="s">
        <v>25466</v>
      </c>
      <c r="C6726" t="s">
        <v>25397</v>
      </c>
      <c r="D6726">
        <v>2</v>
      </c>
      <c r="E6726" s="1">
        <v>16895</v>
      </c>
      <c r="G6726" t="s">
        <v>34</v>
      </c>
      <c r="H6726" t="s">
        <v>6143</v>
      </c>
      <c r="I6726" t="s">
        <v>2812</v>
      </c>
      <c r="J6726" t="s">
        <v>1021</v>
      </c>
      <c r="K6726" t="s">
        <v>24</v>
      </c>
      <c r="L6726" t="s">
        <v>25</v>
      </c>
      <c r="M6726" t="s">
        <v>6146</v>
      </c>
    </row>
    <row r="6727" spans="1:13" x14ac:dyDescent="0.3">
      <c r="A6727" t="s">
        <v>25466</v>
      </c>
      <c r="C6727" t="s">
        <v>25932</v>
      </c>
      <c r="D6727">
        <v>1</v>
      </c>
      <c r="E6727" s="1">
        <v>22105</v>
      </c>
      <c r="G6727" t="s">
        <v>34</v>
      </c>
      <c r="H6727" t="s">
        <v>6143</v>
      </c>
      <c r="I6727" t="s">
        <v>2812</v>
      </c>
      <c r="J6727" t="s">
        <v>199</v>
      </c>
      <c r="K6727" t="s">
        <v>24</v>
      </c>
      <c r="L6727" t="s">
        <v>25</v>
      </c>
      <c r="M6727" t="s">
        <v>6146</v>
      </c>
    </row>
    <row r="6728" spans="1:13" x14ac:dyDescent="0.3">
      <c r="A6728" t="s">
        <v>9119</v>
      </c>
      <c r="C6728" t="s">
        <v>9114</v>
      </c>
      <c r="D6728">
        <v>13</v>
      </c>
      <c r="E6728" s="1">
        <v>9790</v>
      </c>
      <c r="G6728" t="s">
        <v>34</v>
      </c>
      <c r="H6728" t="s">
        <v>9117</v>
      </c>
      <c r="I6728" t="s">
        <v>2812</v>
      </c>
      <c r="J6728" t="s">
        <v>86</v>
      </c>
      <c r="K6728" t="s">
        <v>24</v>
      </c>
      <c r="L6728" t="s">
        <v>25</v>
      </c>
      <c r="M6728" t="s">
        <v>6146</v>
      </c>
    </row>
    <row r="6729" spans="1:13" x14ac:dyDescent="0.3">
      <c r="A6729" t="s">
        <v>14324</v>
      </c>
      <c r="C6729" t="s">
        <v>14108</v>
      </c>
      <c r="D6729">
        <v>7</v>
      </c>
      <c r="E6729" s="1">
        <v>16108</v>
      </c>
      <c r="G6729" t="s">
        <v>34</v>
      </c>
      <c r="H6729" t="s">
        <v>6143</v>
      </c>
      <c r="I6729" t="s">
        <v>14325</v>
      </c>
      <c r="J6729" t="s">
        <v>433</v>
      </c>
      <c r="K6729" t="s">
        <v>24</v>
      </c>
      <c r="L6729" t="s">
        <v>25</v>
      </c>
      <c r="M6729" t="s">
        <v>6146</v>
      </c>
    </row>
    <row r="6730" spans="1:13" x14ac:dyDescent="0.3">
      <c r="A6730" t="s">
        <v>15311</v>
      </c>
      <c r="C6730" t="s">
        <v>15182</v>
      </c>
      <c r="D6730">
        <v>5</v>
      </c>
      <c r="E6730" s="1">
        <v>20663</v>
      </c>
      <c r="G6730" t="s">
        <v>34</v>
      </c>
      <c r="H6730" t="s">
        <v>6143</v>
      </c>
      <c r="I6730" t="s">
        <v>13175</v>
      </c>
      <c r="J6730" t="s">
        <v>119</v>
      </c>
      <c r="K6730" t="s">
        <v>24</v>
      </c>
      <c r="L6730" t="s">
        <v>25</v>
      </c>
      <c r="M6730" t="s">
        <v>6146</v>
      </c>
    </row>
    <row r="6731" spans="1:13" x14ac:dyDescent="0.3">
      <c r="A6731" t="s">
        <v>15311</v>
      </c>
      <c r="C6731" t="s">
        <v>15182</v>
      </c>
      <c r="D6731">
        <v>5</v>
      </c>
      <c r="E6731" s="1">
        <v>35253</v>
      </c>
      <c r="G6731" t="s">
        <v>34</v>
      </c>
      <c r="H6731" t="s">
        <v>6143</v>
      </c>
      <c r="I6731" t="s">
        <v>13175</v>
      </c>
      <c r="J6731" t="s">
        <v>119</v>
      </c>
      <c r="K6731" t="s">
        <v>24</v>
      </c>
      <c r="L6731" t="s">
        <v>25</v>
      </c>
      <c r="M6731" t="s">
        <v>6146</v>
      </c>
    </row>
    <row r="6732" spans="1:13" x14ac:dyDescent="0.3">
      <c r="A6732" t="s">
        <v>15311</v>
      </c>
      <c r="C6732" t="s">
        <v>15182</v>
      </c>
      <c r="D6732">
        <v>5</v>
      </c>
      <c r="E6732" s="1">
        <v>1900</v>
      </c>
      <c r="G6732" t="s">
        <v>34</v>
      </c>
      <c r="H6732" t="s">
        <v>6143</v>
      </c>
      <c r="I6732" t="s">
        <v>13175</v>
      </c>
      <c r="J6732" t="s">
        <v>119</v>
      </c>
      <c r="K6732" t="s">
        <v>24</v>
      </c>
      <c r="L6732" t="s">
        <v>25</v>
      </c>
      <c r="M6732" t="s">
        <v>6146</v>
      </c>
    </row>
    <row r="6733" spans="1:13" x14ac:dyDescent="0.3">
      <c r="A6733" t="s">
        <v>20665</v>
      </c>
      <c r="C6733" t="s">
        <v>20542</v>
      </c>
      <c r="D6733">
        <v>3</v>
      </c>
      <c r="E6733" s="1">
        <v>4764</v>
      </c>
      <c r="G6733" t="s">
        <v>34</v>
      </c>
      <c r="H6733" t="s">
        <v>6143</v>
      </c>
      <c r="I6733" t="s">
        <v>20666</v>
      </c>
      <c r="J6733" t="s">
        <v>627</v>
      </c>
      <c r="K6733" t="s">
        <v>24</v>
      </c>
      <c r="L6733" t="s">
        <v>25</v>
      </c>
      <c r="M6733" t="s">
        <v>6146</v>
      </c>
    </row>
    <row r="6734" spans="1:13" x14ac:dyDescent="0.3">
      <c r="A6734" t="s">
        <v>24781</v>
      </c>
      <c r="C6734" t="s">
        <v>24725</v>
      </c>
      <c r="D6734">
        <v>98</v>
      </c>
      <c r="E6734" s="1">
        <v>150000</v>
      </c>
      <c r="G6734" t="s">
        <v>111</v>
      </c>
      <c r="H6734" t="s">
        <v>24782</v>
      </c>
      <c r="I6734" t="s">
        <v>1413</v>
      </c>
      <c r="J6734" t="s">
        <v>22</v>
      </c>
      <c r="K6734" t="s">
        <v>24</v>
      </c>
      <c r="L6734" t="s">
        <v>25</v>
      </c>
      <c r="M6734" t="s">
        <v>3790</v>
      </c>
    </row>
    <row r="6735" spans="1:13" x14ac:dyDescent="0.3">
      <c r="A6735" t="s">
        <v>33683</v>
      </c>
      <c r="C6735" t="s">
        <v>33603</v>
      </c>
      <c r="D6735">
        <v>21</v>
      </c>
      <c r="E6735" s="1">
        <v>130000</v>
      </c>
      <c r="G6735" t="s">
        <v>111</v>
      </c>
      <c r="H6735" t="s">
        <v>33684</v>
      </c>
      <c r="I6735" t="s">
        <v>70</v>
      </c>
      <c r="J6735" t="s">
        <v>70</v>
      </c>
      <c r="K6735" t="s">
        <v>24</v>
      </c>
      <c r="L6735" t="s">
        <v>25</v>
      </c>
      <c r="M6735" t="s">
        <v>232</v>
      </c>
    </row>
    <row r="6736" spans="1:13" x14ac:dyDescent="0.3">
      <c r="A6736" t="s">
        <v>33683</v>
      </c>
      <c r="C6736" t="s">
        <v>36770</v>
      </c>
      <c r="D6736">
        <v>12</v>
      </c>
      <c r="E6736" s="1">
        <v>113000</v>
      </c>
      <c r="G6736" t="s">
        <v>111</v>
      </c>
      <c r="H6736" t="s">
        <v>33684</v>
      </c>
      <c r="I6736" t="s">
        <v>70</v>
      </c>
      <c r="J6736" t="s">
        <v>70</v>
      </c>
      <c r="K6736" t="s">
        <v>24</v>
      </c>
      <c r="L6736" t="s">
        <v>25</v>
      </c>
      <c r="M6736" t="s">
        <v>232</v>
      </c>
    </row>
    <row r="6737" spans="1:13" x14ac:dyDescent="0.3">
      <c r="A6737" t="s">
        <v>4879</v>
      </c>
      <c r="C6737" t="s">
        <v>27614</v>
      </c>
      <c r="D6737">
        <v>9</v>
      </c>
      <c r="E6737" s="1">
        <v>160000</v>
      </c>
      <c r="G6737" t="s">
        <v>21</v>
      </c>
      <c r="H6737" t="s">
        <v>3176</v>
      </c>
      <c r="I6737" t="s">
        <v>156</v>
      </c>
      <c r="J6737" t="s">
        <v>22</v>
      </c>
      <c r="K6737" t="s">
        <v>24</v>
      </c>
      <c r="L6737" t="s">
        <v>25</v>
      </c>
      <c r="M6737" t="s">
        <v>26</v>
      </c>
    </row>
    <row r="6738" spans="1:13" x14ac:dyDescent="0.3">
      <c r="A6738" t="s">
        <v>4879</v>
      </c>
      <c r="C6738" t="s">
        <v>29426</v>
      </c>
      <c r="D6738">
        <v>8</v>
      </c>
      <c r="E6738" s="1">
        <v>5000</v>
      </c>
      <c r="G6738" t="s">
        <v>111</v>
      </c>
      <c r="H6738" t="s">
        <v>29499</v>
      </c>
      <c r="I6738" t="s">
        <v>156</v>
      </c>
      <c r="J6738" t="s">
        <v>22</v>
      </c>
      <c r="K6738" t="s">
        <v>24</v>
      </c>
      <c r="L6738" t="s">
        <v>25</v>
      </c>
      <c r="M6738" t="s">
        <v>141</v>
      </c>
    </row>
    <row r="6739" spans="1:13" x14ac:dyDescent="0.3">
      <c r="A6739" t="s">
        <v>4879</v>
      </c>
      <c r="C6739" t="s">
        <v>4855</v>
      </c>
      <c r="D6739">
        <v>7</v>
      </c>
      <c r="E6739" s="1">
        <v>10000</v>
      </c>
      <c r="G6739" t="s">
        <v>111</v>
      </c>
      <c r="H6739" t="s">
        <v>4880</v>
      </c>
      <c r="I6739" t="s">
        <v>156</v>
      </c>
      <c r="J6739" t="s">
        <v>22</v>
      </c>
      <c r="K6739" t="s">
        <v>24</v>
      </c>
      <c r="L6739" t="s">
        <v>25</v>
      </c>
      <c r="M6739" t="s">
        <v>3790</v>
      </c>
    </row>
    <row r="6740" spans="1:13" x14ac:dyDescent="0.3">
      <c r="A6740" t="s">
        <v>4879</v>
      </c>
      <c r="C6740" t="s">
        <v>16599</v>
      </c>
      <c r="D6740">
        <v>2</v>
      </c>
      <c r="E6740" s="1">
        <v>25000</v>
      </c>
      <c r="G6740" t="s">
        <v>111</v>
      </c>
      <c r="H6740" t="s">
        <v>16718</v>
      </c>
      <c r="I6740" t="s">
        <v>156</v>
      </c>
      <c r="J6740" t="s">
        <v>22</v>
      </c>
      <c r="K6740" t="s">
        <v>24</v>
      </c>
      <c r="L6740" t="s">
        <v>25</v>
      </c>
      <c r="M6740" t="s">
        <v>3790</v>
      </c>
    </row>
    <row r="6741" spans="1:13" x14ac:dyDescent="0.3">
      <c r="A6741" t="s">
        <v>4879</v>
      </c>
      <c r="C6741" t="s">
        <v>16236</v>
      </c>
      <c r="D6741">
        <v>1</v>
      </c>
      <c r="E6741" s="1">
        <v>5000</v>
      </c>
      <c r="G6741" t="s">
        <v>21</v>
      </c>
      <c r="H6741" t="s">
        <v>77</v>
      </c>
      <c r="I6741" t="s">
        <v>156</v>
      </c>
      <c r="J6741" t="s">
        <v>22</v>
      </c>
      <c r="K6741" t="s">
        <v>24</v>
      </c>
      <c r="L6741" t="s">
        <v>25</v>
      </c>
      <c r="M6741" t="s">
        <v>26</v>
      </c>
    </row>
    <row r="6742" spans="1:13" x14ac:dyDescent="0.3">
      <c r="A6742" t="s">
        <v>4879</v>
      </c>
      <c r="C6742" t="s">
        <v>9547</v>
      </c>
      <c r="D6742">
        <v>2</v>
      </c>
      <c r="E6742" s="1">
        <v>25000</v>
      </c>
      <c r="G6742" t="s">
        <v>111</v>
      </c>
      <c r="H6742" t="s">
        <v>9849</v>
      </c>
      <c r="I6742" t="s">
        <v>156</v>
      </c>
      <c r="J6742" t="s">
        <v>22</v>
      </c>
      <c r="K6742" t="s">
        <v>24</v>
      </c>
      <c r="L6742" t="s">
        <v>25</v>
      </c>
      <c r="M6742" t="s">
        <v>3790</v>
      </c>
    </row>
    <row r="6743" spans="1:13" x14ac:dyDescent="0.3">
      <c r="A6743" t="s">
        <v>4879</v>
      </c>
      <c r="C6743" t="s">
        <v>34736</v>
      </c>
      <c r="D6743">
        <v>12</v>
      </c>
      <c r="E6743" s="1">
        <v>25000</v>
      </c>
      <c r="G6743" t="s">
        <v>111</v>
      </c>
      <c r="H6743" t="s">
        <v>34944</v>
      </c>
      <c r="I6743" t="s">
        <v>156</v>
      </c>
      <c r="J6743" t="s">
        <v>22</v>
      </c>
      <c r="K6743" t="s">
        <v>24</v>
      </c>
      <c r="L6743" t="s">
        <v>25</v>
      </c>
      <c r="M6743" t="s">
        <v>3790</v>
      </c>
    </row>
    <row r="6744" spans="1:13" x14ac:dyDescent="0.3">
      <c r="A6744" t="s">
        <v>4879</v>
      </c>
      <c r="C6744" t="s">
        <v>37047</v>
      </c>
      <c r="D6744">
        <v>1</v>
      </c>
      <c r="E6744" s="1">
        <v>10000</v>
      </c>
      <c r="G6744" t="s">
        <v>21</v>
      </c>
      <c r="H6744" t="s">
        <v>970</v>
      </c>
      <c r="I6744" t="s">
        <v>156</v>
      </c>
      <c r="J6744" t="s">
        <v>22</v>
      </c>
      <c r="K6744" t="s">
        <v>24</v>
      </c>
      <c r="L6744" t="s">
        <v>25</v>
      </c>
      <c r="M6744" t="s">
        <v>26</v>
      </c>
    </row>
    <row r="6745" spans="1:13" x14ac:dyDescent="0.3">
      <c r="A6745" t="s">
        <v>4879</v>
      </c>
      <c r="C6745" t="s">
        <v>25932</v>
      </c>
      <c r="D6745">
        <v>12</v>
      </c>
      <c r="E6745" s="1">
        <v>11769</v>
      </c>
      <c r="G6745" t="s">
        <v>111</v>
      </c>
      <c r="H6745" t="s">
        <v>25972</v>
      </c>
      <c r="I6745" t="s">
        <v>156</v>
      </c>
      <c r="J6745" t="s">
        <v>22</v>
      </c>
      <c r="K6745" t="s">
        <v>24</v>
      </c>
      <c r="L6745" t="s">
        <v>25</v>
      </c>
      <c r="M6745" t="s">
        <v>6109</v>
      </c>
    </row>
    <row r="6746" spans="1:13" x14ac:dyDescent="0.3">
      <c r="A6746" t="s">
        <v>4879</v>
      </c>
      <c r="C6746" t="s">
        <v>20542</v>
      </c>
      <c r="D6746">
        <v>36</v>
      </c>
      <c r="E6746" s="1">
        <v>800000</v>
      </c>
      <c r="G6746" t="s">
        <v>111</v>
      </c>
      <c r="H6746" t="s">
        <v>20563</v>
      </c>
      <c r="I6746" t="s">
        <v>156</v>
      </c>
      <c r="J6746" t="s">
        <v>22</v>
      </c>
      <c r="K6746" t="s">
        <v>24</v>
      </c>
      <c r="L6746" t="s">
        <v>25</v>
      </c>
      <c r="M6746" t="s">
        <v>6109</v>
      </c>
    </row>
    <row r="6747" spans="1:13" x14ac:dyDescent="0.3">
      <c r="A6747" t="s">
        <v>26666</v>
      </c>
      <c r="C6747" t="s">
        <v>26519</v>
      </c>
      <c r="D6747">
        <v>5</v>
      </c>
      <c r="E6747" s="1">
        <v>8040</v>
      </c>
      <c r="G6747" t="s">
        <v>34</v>
      </c>
      <c r="H6747" t="s">
        <v>6143</v>
      </c>
      <c r="I6747" t="s">
        <v>26667</v>
      </c>
      <c r="J6747" t="s">
        <v>2347</v>
      </c>
      <c r="K6747" t="s">
        <v>24</v>
      </c>
      <c r="L6747" t="s">
        <v>25</v>
      </c>
      <c r="M6747" t="s">
        <v>6146</v>
      </c>
    </row>
    <row r="6748" spans="1:13" x14ac:dyDescent="0.3">
      <c r="A6748" t="s">
        <v>29004</v>
      </c>
      <c r="C6748" t="s">
        <v>28936</v>
      </c>
      <c r="D6748">
        <v>23</v>
      </c>
      <c r="E6748" s="1">
        <v>250000</v>
      </c>
      <c r="G6748" t="s">
        <v>34</v>
      </c>
      <c r="H6748" t="s">
        <v>29005</v>
      </c>
      <c r="I6748" t="s">
        <v>302</v>
      </c>
      <c r="J6748" t="s">
        <v>119</v>
      </c>
      <c r="K6748" t="s">
        <v>24</v>
      </c>
      <c r="L6748" t="s">
        <v>38</v>
      </c>
      <c r="M6748" t="s">
        <v>202</v>
      </c>
    </row>
    <row r="6749" spans="1:13" x14ac:dyDescent="0.3">
      <c r="A6749" t="s">
        <v>4592</v>
      </c>
      <c r="C6749" t="s">
        <v>4395</v>
      </c>
      <c r="D6749">
        <v>20</v>
      </c>
      <c r="E6749" s="1">
        <v>100000</v>
      </c>
      <c r="G6749" t="s">
        <v>13</v>
      </c>
      <c r="H6749" t="s">
        <v>4593</v>
      </c>
      <c r="I6749" t="s">
        <v>205</v>
      </c>
      <c r="J6749" t="s">
        <v>206</v>
      </c>
      <c r="K6749" t="s">
        <v>56</v>
      </c>
      <c r="L6749" t="s">
        <v>17</v>
      </c>
      <c r="M6749" t="s">
        <v>450</v>
      </c>
    </row>
    <row r="6750" spans="1:13" x14ac:dyDescent="0.3">
      <c r="A6750" t="s">
        <v>26109</v>
      </c>
      <c r="C6750" t="s">
        <v>25932</v>
      </c>
      <c r="D6750">
        <v>2</v>
      </c>
      <c r="E6750" s="1">
        <v>10946</v>
      </c>
      <c r="G6750" t="s">
        <v>34</v>
      </c>
      <c r="H6750" t="s">
        <v>6143</v>
      </c>
      <c r="I6750" t="s">
        <v>26110</v>
      </c>
      <c r="J6750" t="s">
        <v>700</v>
      </c>
      <c r="K6750" t="s">
        <v>24</v>
      </c>
      <c r="L6750" t="s">
        <v>25</v>
      </c>
      <c r="M6750" t="s">
        <v>6146</v>
      </c>
    </row>
    <row r="6751" spans="1:13" x14ac:dyDescent="0.3">
      <c r="A6751" t="s">
        <v>14776</v>
      </c>
      <c r="C6751" t="s">
        <v>14716</v>
      </c>
      <c r="D6751">
        <v>4</v>
      </c>
      <c r="E6751" s="1">
        <v>8256</v>
      </c>
      <c r="G6751" t="s">
        <v>34</v>
      </c>
      <c r="H6751" t="s">
        <v>6143</v>
      </c>
      <c r="I6751" t="s">
        <v>14777</v>
      </c>
      <c r="J6751" t="s">
        <v>300</v>
      </c>
      <c r="K6751" t="s">
        <v>24</v>
      </c>
      <c r="L6751" t="s">
        <v>25</v>
      </c>
      <c r="M6751" t="s">
        <v>6146</v>
      </c>
    </row>
    <row r="6752" spans="1:13" x14ac:dyDescent="0.3">
      <c r="A6752" t="s">
        <v>9168</v>
      </c>
      <c r="C6752" t="s">
        <v>9147</v>
      </c>
      <c r="D6752">
        <v>12</v>
      </c>
      <c r="E6752" s="1">
        <v>50000</v>
      </c>
      <c r="G6752" t="s">
        <v>69</v>
      </c>
      <c r="H6752" t="s">
        <v>9169</v>
      </c>
      <c r="I6752" t="s">
        <v>42</v>
      </c>
      <c r="K6752" t="s">
        <v>43</v>
      </c>
      <c r="L6752" t="s">
        <v>17</v>
      </c>
      <c r="M6752" t="s">
        <v>39</v>
      </c>
    </row>
    <row r="6753" spans="1:13" x14ac:dyDescent="0.3">
      <c r="A6753" t="s">
        <v>13883</v>
      </c>
      <c r="C6753" t="s">
        <v>13456</v>
      </c>
      <c r="D6753">
        <v>7</v>
      </c>
      <c r="E6753" s="1">
        <v>18358</v>
      </c>
      <c r="G6753" t="s">
        <v>34</v>
      </c>
      <c r="H6753" t="s">
        <v>6143</v>
      </c>
      <c r="I6753" t="s">
        <v>13884</v>
      </c>
      <c r="J6753" t="s">
        <v>30</v>
      </c>
      <c r="K6753" t="s">
        <v>24</v>
      </c>
      <c r="L6753" t="s">
        <v>25</v>
      </c>
      <c r="M6753" t="s">
        <v>6146</v>
      </c>
    </row>
    <row r="6754" spans="1:13" x14ac:dyDescent="0.3">
      <c r="A6754" t="s">
        <v>14951</v>
      </c>
      <c r="C6754" t="s">
        <v>14716</v>
      </c>
      <c r="D6754">
        <v>4</v>
      </c>
      <c r="E6754" s="1">
        <v>18308</v>
      </c>
      <c r="G6754" t="s">
        <v>34</v>
      </c>
      <c r="H6754" t="s">
        <v>6143</v>
      </c>
      <c r="I6754" t="s">
        <v>14952</v>
      </c>
      <c r="J6754" t="s">
        <v>300</v>
      </c>
      <c r="K6754" t="s">
        <v>24</v>
      </c>
      <c r="L6754" t="s">
        <v>25</v>
      </c>
      <c r="M6754" t="s">
        <v>6146</v>
      </c>
    </row>
    <row r="6755" spans="1:13" x14ac:dyDescent="0.3">
      <c r="A6755" t="s">
        <v>31703</v>
      </c>
      <c r="C6755" t="s">
        <v>31493</v>
      </c>
      <c r="D6755">
        <v>5</v>
      </c>
      <c r="E6755" s="1">
        <v>18703</v>
      </c>
      <c r="G6755" t="s">
        <v>34</v>
      </c>
      <c r="H6755" t="s">
        <v>6143</v>
      </c>
      <c r="I6755" t="s">
        <v>31704</v>
      </c>
      <c r="J6755" t="s">
        <v>311</v>
      </c>
      <c r="K6755" t="s">
        <v>24</v>
      </c>
      <c r="L6755" t="s">
        <v>25</v>
      </c>
      <c r="M6755" t="s">
        <v>6146</v>
      </c>
    </row>
    <row r="6756" spans="1:13" x14ac:dyDescent="0.3">
      <c r="A6756" t="s">
        <v>32353</v>
      </c>
      <c r="C6756" t="s">
        <v>32274</v>
      </c>
      <c r="D6756">
        <v>2</v>
      </c>
      <c r="E6756" s="1">
        <v>5019</v>
      </c>
      <c r="G6756" t="s">
        <v>34</v>
      </c>
      <c r="H6756" t="s">
        <v>6143</v>
      </c>
      <c r="I6756" t="s">
        <v>9883</v>
      </c>
      <c r="J6756" t="s">
        <v>3026</v>
      </c>
      <c r="K6756" t="s">
        <v>24</v>
      </c>
      <c r="L6756" t="s">
        <v>25</v>
      </c>
      <c r="M6756" t="s">
        <v>6146</v>
      </c>
    </row>
    <row r="6757" spans="1:13" x14ac:dyDescent="0.3">
      <c r="A6757" t="s">
        <v>26668</v>
      </c>
      <c r="C6757" t="s">
        <v>26519</v>
      </c>
      <c r="D6757">
        <v>5</v>
      </c>
      <c r="E6757" s="1">
        <v>16895</v>
      </c>
      <c r="G6757" t="s">
        <v>34</v>
      </c>
      <c r="H6757" t="s">
        <v>6143</v>
      </c>
      <c r="I6757" t="s">
        <v>14744</v>
      </c>
      <c r="J6757" t="s">
        <v>2347</v>
      </c>
      <c r="K6757" t="s">
        <v>24</v>
      </c>
      <c r="L6757" t="s">
        <v>25</v>
      </c>
      <c r="M6757" t="s">
        <v>6146</v>
      </c>
    </row>
    <row r="6758" spans="1:13" x14ac:dyDescent="0.3">
      <c r="A6758" t="s">
        <v>4955</v>
      </c>
      <c r="C6758" t="s">
        <v>4928</v>
      </c>
      <c r="D6758">
        <v>6</v>
      </c>
      <c r="E6758" s="1">
        <v>160000</v>
      </c>
      <c r="G6758" t="s">
        <v>13</v>
      </c>
      <c r="H6758" t="s">
        <v>4956</v>
      </c>
      <c r="I6758" t="s">
        <v>104</v>
      </c>
      <c r="J6758" t="s">
        <v>86</v>
      </c>
      <c r="K6758" t="s">
        <v>24</v>
      </c>
      <c r="L6758" t="s">
        <v>17</v>
      </c>
      <c r="M6758" t="s">
        <v>45</v>
      </c>
    </row>
    <row r="6759" spans="1:13" x14ac:dyDescent="0.3">
      <c r="A6759" t="s">
        <v>33353</v>
      </c>
      <c r="C6759" t="s">
        <v>33297</v>
      </c>
      <c r="D6759">
        <v>2</v>
      </c>
      <c r="E6759" s="1">
        <v>8000</v>
      </c>
      <c r="G6759" t="s">
        <v>21</v>
      </c>
      <c r="H6759" t="s">
        <v>970</v>
      </c>
      <c r="I6759" t="s">
        <v>8031</v>
      </c>
      <c r="J6759" t="s">
        <v>22</v>
      </c>
      <c r="K6759" t="s">
        <v>24</v>
      </c>
      <c r="L6759" t="s">
        <v>25</v>
      </c>
      <c r="M6759" t="s">
        <v>26</v>
      </c>
    </row>
    <row r="6760" spans="1:13" x14ac:dyDescent="0.3">
      <c r="A6760" t="s">
        <v>16103</v>
      </c>
      <c r="C6760" t="s">
        <v>15737</v>
      </c>
      <c r="D6760">
        <v>21</v>
      </c>
      <c r="E6760" s="1">
        <v>748100</v>
      </c>
      <c r="G6760" t="s">
        <v>111</v>
      </c>
      <c r="H6760" t="s">
        <v>16104</v>
      </c>
      <c r="I6760" t="s">
        <v>1413</v>
      </c>
      <c r="J6760" t="s">
        <v>22</v>
      </c>
      <c r="K6760" t="s">
        <v>24</v>
      </c>
      <c r="L6760" t="s">
        <v>25</v>
      </c>
      <c r="M6760" t="s">
        <v>120</v>
      </c>
    </row>
    <row r="6761" spans="1:13" x14ac:dyDescent="0.3">
      <c r="A6761" t="s">
        <v>4285</v>
      </c>
      <c r="C6761" t="s">
        <v>3657</v>
      </c>
      <c r="D6761">
        <v>14</v>
      </c>
      <c r="E6761" s="1">
        <v>100000</v>
      </c>
      <c r="G6761" t="s">
        <v>21</v>
      </c>
      <c r="H6761" t="s">
        <v>4286</v>
      </c>
      <c r="I6761" t="s">
        <v>156</v>
      </c>
      <c r="J6761" t="s">
        <v>22</v>
      </c>
      <c r="K6761" t="s">
        <v>24</v>
      </c>
      <c r="L6761" t="s">
        <v>25</v>
      </c>
      <c r="M6761" t="s">
        <v>26</v>
      </c>
    </row>
    <row r="6762" spans="1:13" x14ac:dyDescent="0.3">
      <c r="A6762" t="s">
        <v>4285</v>
      </c>
      <c r="C6762" t="s">
        <v>6985</v>
      </c>
      <c r="D6762">
        <v>12</v>
      </c>
      <c r="E6762" s="1">
        <v>40000</v>
      </c>
      <c r="G6762" t="s">
        <v>111</v>
      </c>
      <c r="H6762" t="s">
        <v>6121</v>
      </c>
      <c r="I6762" t="s">
        <v>156</v>
      </c>
      <c r="J6762" t="s">
        <v>22</v>
      </c>
      <c r="K6762" t="s">
        <v>24</v>
      </c>
      <c r="L6762" t="s">
        <v>25</v>
      </c>
      <c r="M6762" t="s">
        <v>6109</v>
      </c>
    </row>
    <row r="6764" spans="1:13" x14ac:dyDescent="0.3">
      <c r="A6764" t="s">
        <v>3395</v>
      </c>
      <c r="C6764" t="s">
        <v>2957</v>
      </c>
      <c r="D6764">
        <v>13</v>
      </c>
      <c r="E6764" s="1">
        <v>239225</v>
      </c>
      <c r="G6764" t="s">
        <v>34</v>
      </c>
      <c r="H6764" t="s">
        <v>3396</v>
      </c>
      <c r="I6764" t="s">
        <v>321</v>
      </c>
      <c r="J6764" t="s">
        <v>236</v>
      </c>
      <c r="K6764" t="s">
        <v>24</v>
      </c>
      <c r="L6764" t="s">
        <v>25</v>
      </c>
      <c r="M6764" t="s">
        <v>202</v>
      </c>
    </row>
    <row r="6765" spans="1:13" x14ac:dyDescent="0.3">
      <c r="A6765" t="s">
        <v>3395</v>
      </c>
      <c r="C6765" t="s">
        <v>27748</v>
      </c>
      <c r="D6765">
        <v>18</v>
      </c>
      <c r="E6765" s="1">
        <v>496783</v>
      </c>
      <c r="G6765" t="s">
        <v>13</v>
      </c>
      <c r="H6765" t="s">
        <v>27897</v>
      </c>
      <c r="I6765" t="s">
        <v>321</v>
      </c>
      <c r="J6765" t="s">
        <v>236</v>
      </c>
      <c r="K6765" t="s">
        <v>24</v>
      </c>
      <c r="L6765" t="s">
        <v>25</v>
      </c>
      <c r="M6765" t="s">
        <v>442</v>
      </c>
    </row>
    <row r="6766" spans="1:13" x14ac:dyDescent="0.3">
      <c r="A6766" t="s">
        <v>3395</v>
      </c>
      <c r="C6766" t="s">
        <v>15737</v>
      </c>
      <c r="D6766">
        <v>1</v>
      </c>
      <c r="E6766" s="1">
        <v>60000</v>
      </c>
      <c r="G6766" t="s">
        <v>111</v>
      </c>
      <c r="H6766" t="s">
        <v>16207</v>
      </c>
      <c r="I6766" t="s">
        <v>321</v>
      </c>
      <c r="J6766" t="s">
        <v>236</v>
      </c>
      <c r="K6766" t="s">
        <v>24</v>
      </c>
      <c r="L6766" t="s">
        <v>25</v>
      </c>
      <c r="M6766" t="s">
        <v>232</v>
      </c>
    </row>
    <row r="6767" spans="1:13" x14ac:dyDescent="0.3">
      <c r="A6767" t="s">
        <v>3395</v>
      </c>
      <c r="C6767" t="s">
        <v>9547</v>
      </c>
      <c r="D6767">
        <v>24</v>
      </c>
      <c r="E6767" s="1">
        <v>99341</v>
      </c>
      <c r="G6767" t="s">
        <v>48</v>
      </c>
      <c r="H6767" t="s">
        <v>10079</v>
      </c>
      <c r="I6767" t="s">
        <v>321</v>
      </c>
      <c r="J6767" t="s">
        <v>236</v>
      </c>
      <c r="K6767" t="s">
        <v>24</v>
      </c>
      <c r="L6767" t="s">
        <v>17</v>
      </c>
      <c r="M6767" t="s">
        <v>190</v>
      </c>
    </row>
    <row r="6768" spans="1:13" x14ac:dyDescent="0.3">
      <c r="A6768" t="s">
        <v>3395</v>
      </c>
      <c r="C6768" t="s">
        <v>8771</v>
      </c>
      <c r="D6768">
        <v>19</v>
      </c>
      <c r="E6768" s="1">
        <v>100000</v>
      </c>
      <c r="G6768" t="s">
        <v>13</v>
      </c>
      <c r="H6768" t="s">
        <v>8833</v>
      </c>
      <c r="I6768" t="s">
        <v>321</v>
      </c>
      <c r="J6768" t="s">
        <v>236</v>
      </c>
      <c r="K6768" t="s">
        <v>24</v>
      </c>
      <c r="L6768" t="s">
        <v>17</v>
      </c>
      <c r="M6768" t="s">
        <v>450</v>
      </c>
    </row>
    <row r="6769" spans="1:13" x14ac:dyDescent="0.3">
      <c r="A6769" t="s">
        <v>3395</v>
      </c>
      <c r="C6769" t="s">
        <v>25784</v>
      </c>
      <c r="D6769">
        <v>12</v>
      </c>
      <c r="E6769" s="1">
        <v>37080</v>
      </c>
      <c r="G6769" t="s">
        <v>34</v>
      </c>
      <c r="H6769" t="s">
        <v>7013</v>
      </c>
      <c r="I6769" t="s">
        <v>321</v>
      </c>
      <c r="J6769" t="s">
        <v>236</v>
      </c>
      <c r="K6769" t="s">
        <v>24</v>
      </c>
      <c r="L6769" t="s">
        <v>25</v>
      </c>
      <c r="M6769" t="s">
        <v>6146</v>
      </c>
    </row>
    <row r="6770" spans="1:13" x14ac:dyDescent="0.3">
      <c r="A6770" t="s">
        <v>3395</v>
      </c>
      <c r="C6770" t="s">
        <v>19936</v>
      </c>
      <c r="D6770">
        <v>12</v>
      </c>
      <c r="E6770" s="1">
        <v>70498</v>
      </c>
      <c r="G6770" t="s">
        <v>34</v>
      </c>
      <c r="H6770" t="s">
        <v>6493</v>
      </c>
      <c r="I6770" t="s">
        <v>321</v>
      </c>
      <c r="J6770" t="s">
        <v>236</v>
      </c>
      <c r="K6770" t="s">
        <v>24</v>
      </c>
      <c r="L6770" t="s">
        <v>25</v>
      </c>
      <c r="M6770" t="s">
        <v>6146</v>
      </c>
    </row>
    <row r="6771" spans="1:13" x14ac:dyDescent="0.3">
      <c r="E6771" s="24" t="s">
        <v>38203</v>
      </c>
    </row>
    <row r="6772" spans="1:13" x14ac:dyDescent="0.3">
      <c r="E6772" s="24">
        <f>SUM(E6764:E6770)</f>
        <v>1102927</v>
      </c>
    </row>
    <row r="6773" spans="1:13" x14ac:dyDescent="0.3">
      <c r="E6773" s="25" t="s">
        <v>38224</v>
      </c>
    </row>
    <row r="6775" spans="1:13" x14ac:dyDescent="0.3">
      <c r="A6775" t="s">
        <v>20283</v>
      </c>
      <c r="C6775" t="s">
        <v>20121</v>
      </c>
      <c r="D6775">
        <v>4</v>
      </c>
      <c r="E6775" s="1">
        <v>16045</v>
      </c>
      <c r="G6775" t="s">
        <v>34</v>
      </c>
      <c r="H6775" t="s">
        <v>6143</v>
      </c>
      <c r="I6775" t="s">
        <v>20284</v>
      </c>
      <c r="J6775" t="s">
        <v>288</v>
      </c>
      <c r="K6775" t="s">
        <v>24</v>
      </c>
      <c r="L6775" t="s">
        <v>25</v>
      </c>
      <c r="M6775" t="s">
        <v>6146</v>
      </c>
    </row>
    <row r="6776" spans="1:13" x14ac:dyDescent="0.3">
      <c r="A6776" t="s">
        <v>13816</v>
      </c>
      <c r="C6776" t="s">
        <v>13456</v>
      </c>
      <c r="D6776">
        <v>7</v>
      </c>
      <c r="E6776" s="1">
        <v>18358</v>
      </c>
      <c r="G6776" t="s">
        <v>34</v>
      </c>
      <c r="H6776" t="s">
        <v>6143</v>
      </c>
      <c r="I6776" t="s">
        <v>13817</v>
      </c>
      <c r="J6776" t="s">
        <v>30</v>
      </c>
      <c r="K6776" t="s">
        <v>24</v>
      </c>
      <c r="L6776" t="s">
        <v>25</v>
      </c>
      <c r="M6776" t="s">
        <v>6146</v>
      </c>
    </row>
    <row r="6777" spans="1:13" x14ac:dyDescent="0.3">
      <c r="A6777" t="s">
        <v>27712</v>
      </c>
      <c r="C6777" t="s">
        <v>27614</v>
      </c>
      <c r="D6777">
        <v>12</v>
      </c>
      <c r="E6777" s="1">
        <v>453000</v>
      </c>
      <c r="G6777" t="s">
        <v>13</v>
      </c>
      <c r="H6777" t="s">
        <v>27713</v>
      </c>
      <c r="I6777" t="s">
        <v>578</v>
      </c>
      <c r="J6777" t="s">
        <v>578</v>
      </c>
      <c r="K6777" t="s">
        <v>273</v>
      </c>
      <c r="L6777" t="s">
        <v>44</v>
      </c>
      <c r="M6777" t="s">
        <v>105</v>
      </c>
    </row>
    <row r="6778" spans="1:13" x14ac:dyDescent="0.3">
      <c r="A6778" t="s">
        <v>27712</v>
      </c>
      <c r="C6778" t="s">
        <v>30756</v>
      </c>
      <c r="D6778">
        <v>54</v>
      </c>
      <c r="E6778" s="1">
        <v>715000</v>
      </c>
      <c r="G6778" t="s">
        <v>13</v>
      </c>
      <c r="H6778" t="s">
        <v>30811</v>
      </c>
      <c r="I6778" t="s">
        <v>578</v>
      </c>
      <c r="J6778" t="s">
        <v>578</v>
      </c>
      <c r="K6778" t="s">
        <v>273</v>
      </c>
      <c r="L6778" t="s">
        <v>44</v>
      </c>
      <c r="M6778" t="s">
        <v>105</v>
      </c>
    </row>
    <row r="6779" spans="1:13" x14ac:dyDescent="0.3">
      <c r="A6779" t="s">
        <v>11123</v>
      </c>
      <c r="C6779" t="s">
        <v>12314</v>
      </c>
      <c r="D6779">
        <v>7</v>
      </c>
      <c r="E6779" s="1">
        <v>90238</v>
      </c>
      <c r="G6779" t="s">
        <v>13</v>
      </c>
      <c r="H6779" t="s">
        <v>12471</v>
      </c>
      <c r="I6779" t="s">
        <v>1060</v>
      </c>
      <c r="J6779" t="s">
        <v>236</v>
      </c>
      <c r="K6779" t="s">
        <v>24</v>
      </c>
      <c r="L6779" t="s">
        <v>17</v>
      </c>
      <c r="M6779" t="s">
        <v>105</v>
      </c>
    </row>
    <row r="6780" spans="1:13" x14ac:dyDescent="0.3">
      <c r="A6780" t="s">
        <v>11123</v>
      </c>
      <c r="C6780" t="s">
        <v>11104</v>
      </c>
      <c r="D6780">
        <v>1</v>
      </c>
      <c r="E6780" s="1">
        <v>34333</v>
      </c>
      <c r="G6780" t="s">
        <v>13</v>
      </c>
      <c r="H6780" t="s">
        <v>11124</v>
      </c>
      <c r="I6780" t="s">
        <v>1060</v>
      </c>
      <c r="J6780" t="s">
        <v>236</v>
      </c>
      <c r="K6780" t="s">
        <v>24</v>
      </c>
      <c r="L6780" t="s">
        <v>17</v>
      </c>
      <c r="M6780" t="s">
        <v>105</v>
      </c>
    </row>
    <row r="6781" spans="1:13" x14ac:dyDescent="0.3">
      <c r="A6781" t="s">
        <v>1317</v>
      </c>
      <c r="C6781" t="s">
        <v>1275</v>
      </c>
      <c r="D6781">
        <v>8</v>
      </c>
      <c r="E6781" s="1">
        <v>75377</v>
      </c>
      <c r="G6781" t="s">
        <v>34</v>
      </c>
      <c r="H6781" t="s">
        <v>1318</v>
      </c>
      <c r="I6781" t="s">
        <v>15</v>
      </c>
      <c r="K6781" t="s">
        <v>16</v>
      </c>
      <c r="L6781" t="s">
        <v>44</v>
      </c>
      <c r="M6781" t="s">
        <v>39</v>
      </c>
    </row>
    <row r="6782" spans="1:13" x14ac:dyDescent="0.3">
      <c r="A6782" t="s">
        <v>1317</v>
      </c>
      <c r="C6782" t="s">
        <v>29922</v>
      </c>
      <c r="D6782">
        <v>49</v>
      </c>
      <c r="E6782" s="1">
        <v>17700574</v>
      </c>
      <c r="G6782" t="s">
        <v>13</v>
      </c>
      <c r="H6782" t="s">
        <v>30040</v>
      </c>
      <c r="I6782" t="s">
        <v>15</v>
      </c>
      <c r="K6782" t="s">
        <v>16</v>
      </c>
      <c r="L6782" t="s">
        <v>38</v>
      </c>
      <c r="M6782" t="s">
        <v>101</v>
      </c>
    </row>
    <row r="6783" spans="1:13" x14ac:dyDescent="0.3">
      <c r="A6783" t="s">
        <v>1317</v>
      </c>
      <c r="C6783" t="s">
        <v>29553</v>
      </c>
      <c r="D6783">
        <v>50</v>
      </c>
      <c r="E6783" s="1">
        <v>14254481</v>
      </c>
      <c r="G6783" t="s">
        <v>13</v>
      </c>
      <c r="H6783" t="s">
        <v>29615</v>
      </c>
      <c r="I6783" t="s">
        <v>15</v>
      </c>
      <c r="K6783" t="s">
        <v>16</v>
      </c>
      <c r="L6783" t="s">
        <v>38</v>
      </c>
      <c r="M6783" t="s">
        <v>101</v>
      </c>
    </row>
    <row r="6784" spans="1:13" x14ac:dyDescent="0.3">
      <c r="A6784" t="s">
        <v>1317</v>
      </c>
      <c r="C6784" t="s">
        <v>11813</v>
      </c>
      <c r="D6784">
        <v>92</v>
      </c>
      <c r="E6784" s="1">
        <v>57527911</v>
      </c>
      <c r="G6784" t="s">
        <v>571</v>
      </c>
      <c r="H6784" t="s">
        <v>11860</v>
      </c>
      <c r="I6784" t="s">
        <v>15</v>
      </c>
      <c r="K6784" t="s">
        <v>16</v>
      </c>
      <c r="L6784" t="s">
        <v>17</v>
      </c>
      <c r="M6784" t="s">
        <v>1003</v>
      </c>
    </row>
    <row r="6785" spans="1:13" x14ac:dyDescent="0.3">
      <c r="A6785" t="s">
        <v>1317</v>
      </c>
      <c r="C6785" t="s">
        <v>11254</v>
      </c>
      <c r="D6785">
        <v>24</v>
      </c>
      <c r="E6785" s="1">
        <v>1000000</v>
      </c>
      <c r="G6785" t="s">
        <v>13</v>
      </c>
      <c r="H6785" t="s">
        <v>11306</v>
      </c>
      <c r="I6785" t="s">
        <v>15</v>
      </c>
      <c r="K6785" t="s">
        <v>16</v>
      </c>
      <c r="L6785" t="s">
        <v>17</v>
      </c>
      <c r="M6785" t="s">
        <v>87</v>
      </c>
    </row>
    <row r="6786" spans="1:13" x14ac:dyDescent="0.3">
      <c r="A6786" t="s">
        <v>1317</v>
      </c>
      <c r="C6786" t="s">
        <v>34736</v>
      </c>
      <c r="D6786">
        <v>41</v>
      </c>
      <c r="E6786" s="1">
        <v>4352649</v>
      </c>
      <c r="G6786" t="s">
        <v>13</v>
      </c>
      <c r="H6786" t="s">
        <v>34853</v>
      </c>
      <c r="I6786" t="s">
        <v>15</v>
      </c>
      <c r="K6786" t="s">
        <v>16</v>
      </c>
      <c r="L6786" t="s">
        <v>17</v>
      </c>
      <c r="M6786" t="s">
        <v>9596</v>
      </c>
    </row>
    <row r="6787" spans="1:13" x14ac:dyDescent="0.3">
      <c r="A6787" t="s">
        <v>1317</v>
      </c>
      <c r="C6787" t="s">
        <v>34985</v>
      </c>
      <c r="D6787">
        <v>85</v>
      </c>
      <c r="E6787" s="1">
        <v>7664550</v>
      </c>
      <c r="G6787" t="s">
        <v>34</v>
      </c>
      <c r="H6787" t="s">
        <v>34987</v>
      </c>
      <c r="I6787" t="s">
        <v>15</v>
      </c>
      <c r="K6787" t="s">
        <v>16</v>
      </c>
      <c r="L6787" t="s">
        <v>44</v>
      </c>
      <c r="M6787" t="s">
        <v>39</v>
      </c>
    </row>
    <row r="6788" spans="1:13" x14ac:dyDescent="0.3">
      <c r="A6788" t="s">
        <v>1317</v>
      </c>
      <c r="C6788" t="s">
        <v>34263</v>
      </c>
      <c r="D6788">
        <v>48</v>
      </c>
      <c r="E6788" s="1">
        <v>3725364</v>
      </c>
      <c r="G6788" t="s">
        <v>13</v>
      </c>
      <c r="H6788" t="s">
        <v>34392</v>
      </c>
      <c r="I6788" t="s">
        <v>15</v>
      </c>
      <c r="K6788" t="s">
        <v>16</v>
      </c>
      <c r="L6788" t="s">
        <v>38</v>
      </c>
      <c r="M6788" t="s">
        <v>101</v>
      </c>
    </row>
    <row r="6789" spans="1:13" x14ac:dyDescent="0.3">
      <c r="A6789" t="s">
        <v>1317</v>
      </c>
      <c r="C6789" t="s">
        <v>37047</v>
      </c>
      <c r="D6789">
        <v>60</v>
      </c>
      <c r="E6789" s="1">
        <v>19398239</v>
      </c>
      <c r="G6789" t="s">
        <v>13</v>
      </c>
      <c r="H6789" t="s">
        <v>37337</v>
      </c>
      <c r="I6789" t="s">
        <v>15</v>
      </c>
      <c r="K6789" t="s">
        <v>16</v>
      </c>
      <c r="L6789" t="s">
        <v>38</v>
      </c>
      <c r="M6789" t="s">
        <v>101</v>
      </c>
    </row>
    <row r="6790" spans="1:13" x14ac:dyDescent="0.3">
      <c r="A6790" t="s">
        <v>1317</v>
      </c>
      <c r="C6790" t="s">
        <v>37685</v>
      </c>
      <c r="D6790">
        <v>60</v>
      </c>
      <c r="E6790" s="1">
        <v>27229285</v>
      </c>
      <c r="G6790" t="s">
        <v>571</v>
      </c>
      <c r="H6790" t="s">
        <v>37720</v>
      </c>
      <c r="I6790" t="s">
        <v>15</v>
      </c>
      <c r="K6790" t="s">
        <v>16</v>
      </c>
      <c r="L6790" t="s">
        <v>38</v>
      </c>
      <c r="M6790" t="s">
        <v>1003</v>
      </c>
    </row>
    <row r="6791" spans="1:13" x14ac:dyDescent="0.3">
      <c r="A6791" t="s">
        <v>3970</v>
      </c>
      <c r="C6791" t="s">
        <v>3657</v>
      </c>
      <c r="D6791">
        <v>42</v>
      </c>
      <c r="E6791" s="1">
        <v>100000</v>
      </c>
      <c r="G6791" t="s">
        <v>13</v>
      </c>
      <c r="H6791" t="s">
        <v>3971</v>
      </c>
      <c r="I6791" t="s">
        <v>3972</v>
      </c>
      <c r="J6791" t="s">
        <v>2352</v>
      </c>
      <c r="K6791" t="s">
        <v>37</v>
      </c>
      <c r="L6791" t="s">
        <v>17</v>
      </c>
      <c r="M6791" t="s">
        <v>450</v>
      </c>
    </row>
    <row r="6792" spans="1:13" x14ac:dyDescent="0.3">
      <c r="A6792" t="s">
        <v>26111</v>
      </c>
      <c r="C6792" t="s">
        <v>25932</v>
      </c>
      <c r="D6792">
        <v>2</v>
      </c>
      <c r="E6792" s="1">
        <v>7590</v>
      </c>
      <c r="G6792" t="s">
        <v>34</v>
      </c>
      <c r="H6792" t="s">
        <v>6143</v>
      </c>
      <c r="I6792" t="s">
        <v>26112</v>
      </c>
      <c r="J6792" t="s">
        <v>700</v>
      </c>
      <c r="K6792" t="s">
        <v>24</v>
      </c>
      <c r="L6792" t="s">
        <v>25</v>
      </c>
      <c r="M6792" t="s">
        <v>6146</v>
      </c>
    </row>
    <row r="6793" spans="1:13" x14ac:dyDescent="0.3">
      <c r="A6793" t="s">
        <v>7334</v>
      </c>
      <c r="C6793" t="s">
        <v>6985</v>
      </c>
      <c r="D6793">
        <v>4</v>
      </c>
      <c r="E6793" s="1">
        <v>8364</v>
      </c>
      <c r="G6793" t="s">
        <v>34</v>
      </c>
      <c r="H6793" t="s">
        <v>6143</v>
      </c>
      <c r="I6793" t="s">
        <v>7335</v>
      </c>
      <c r="J6793" t="s">
        <v>6105</v>
      </c>
      <c r="K6793" t="s">
        <v>24</v>
      </c>
      <c r="L6793" t="s">
        <v>25</v>
      </c>
      <c r="M6793" t="s">
        <v>6146</v>
      </c>
    </row>
    <row r="6794" spans="1:13" x14ac:dyDescent="0.3">
      <c r="A6794" t="s">
        <v>19805</v>
      </c>
      <c r="C6794" t="s">
        <v>19404</v>
      </c>
      <c r="D6794">
        <v>6</v>
      </c>
      <c r="E6794" s="1">
        <v>10410</v>
      </c>
      <c r="G6794" t="s">
        <v>34</v>
      </c>
      <c r="H6794" t="s">
        <v>6143</v>
      </c>
      <c r="I6794" t="s">
        <v>19806</v>
      </c>
      <c r="J6794" t="s">
        <v>280</v>
      </c>
      <c r="K6794" t="s">
        <v>24</v>
      </c>
      <c r="L6794" t="s">
        <v>25</v>
      </c>
      <c r="M6794" t="s">
        <v>6146</v>
      </c>
    </row>
    <row r="6795" spans="1:13" x14ac:dyDescent="0.3">
      <c r="A6795" t="s">
        <v>7827</v>
      </c>
      <c r="C6795" t="s">
        <v>24055</v>
      </c>
      <c r="D6795">
        <v>25</v>
      </c>
      <c r="E6795" s="1">
        <v>100000</v>
      </c>
      <c r="G6795" t="s">
        <v>13</v>
      </c>
      <c r="H6795" t="s">
        <v>24281</v>
      </c>
      <c r="I6795" t="s">
        <v>85</v>
      </c>
      <c r="J6795" t="s">
        <v>86</v>
      </c>
      <c r="K6795" t="s">
        <v>24</v>
      </c>
      <c r="L6795" t="s">
        <v>17</v>
      </c>
      <c r="M6795" t="s">
        <v>450</v>
      </c>
    </row>
    <row r="6796" spans="1:13" x14ac:dyDescent="0.3">
      <c r="A6796" t="s">
        <v>7827</v>
      </c>
      <c r="C6796" t="s">
        <v>7634</v>
      </c>
      <c r="D6796">
        <v>25</v>
      </c>
      <c r="E6796" s="1">
        <v>999920</v>
      </c>
      <c r="G6796" t="s">
        <v>34</v>
      </c>
      <c r="H6796" t="s">
        <v>7828</v>
      </c>
      <c r="I6796" t="s">
        <v>85</v>
      </c>
      <c r="J6796" t="s">
        <v>86</v>
      </c>
      <c r="K6796" t="s">
        <v>24</v>
      </c>
      <c r="L6796" t="s">
        <v>17</v>
      </c>
      <c r="M6796" t="s">
        <v>61</v>
      </c>
    </row>
    <row r="6797" spans="1:13" x14ac:dyDescent="0.3">
      <c r="A6797" t="s">
        <v>7827</v>
      </c>
      <c r="C6797" t="s">
        <v>33755</v>
      </c>
      <c r="D6797">
        <v>18</v>
      </c>
      <c r="E6797" s="1">
        <v>100000</v>
      </c>
      <c r="G6797" t="s">
        <v>13</v>
      </c>
      <c r="H6797" t="s">
        <v>33952</v>
      </c>
      <c r="I6797" t="s">
        <v>85</v>
      </c>
      <c r="J6797" t="s">
        <v>86</v>
      </c>
      <c r="K6797" t="s">
        <v>24</v>
      </c>
      <c r="L6797" t="s">
        <v>17</v>
      </c>
      <c r="M6797" t="s">
        <v>450</v>
      </c>
    </row>
    <row r="6798" spans="1:13" x14ac:dyDescent="0.3">
      <c r="A6798" t="s">
        <v>13704</v>
      </c>
      <c r="C6798" t="s">
        <v>31300</v>
      </c>
      <c r="D6798">
        <v>5</v>
      </c>
      <c r="E6798" s="1">
        <v>18358</v>
      </c>
      <c r="G6798" t="s">
        <v>34</v>
      </c>
      <c r="H6798" t="s">
        <v>6143</v>
      </c>
      <c r="I6798" t="s">
        <v>3885</v>
      </c>
      <c r="J6798" t="s">
        <v>137</v>
      </c>
      <c r="K6798" t="s">
        <v>24</v>
      </c>
      <c r="L6798" t="s">
        <v>25</v>
      </c>
      <c r="M6798" t="s">
        <v>6146</v>
      </c>
    </row>
    <row r="6799" spans="1:13" x14ac:dyDescent="0.3">
      <c r="A6799" t="s">
        <v>13704</v>
      </c>
      <c r="C6799" t="s">
        <v>13456</v>
      </c>
      <c r="D6799">
        <v>7</v>
      </c>
      <c r="E6799" s="1">
        <v>8254</v>
      </c>
      <c r="G6799" t="s">
        <v>34</v>
      </c>
      <c r="H6799" t="s">
        <v>6143</v>
      </c>
      <c r="I6799" t="s">
        <v>3885</v>
      </c>
      <c r="J6799" t="s">
        <v>30</v>
      </c>
      <c r="K6799" t="s">
        <v>24</v>
      </c>
      <c r="L6799" t="s">
        <v>25</v>
      </c>
      <c r="M6799" t="s">
        <v>6146</v>
      </c>
    </row>
    <row r="6800" spans="1:13" x14ac:dyDescent="0.3">
      <c r="A6800" t="s">
        <v>19121</v>
      </c>
      <c r="C6800" t="s">
        <v>19032</v>
      </c>
      <c r="D6800">
        <v>4</v>
      </c>
      <c r="E6800" s="1">
        <v>15381</v>
      </c>
      <c r="G6800" t="s">
        <v>34</v>
      </c>
      <c r="H6800" t="s">
        <v>6143</v>
      </c>
      <c r="I6800" t="s">
        <v>19122</v>
      </c>
      <c r="J6800" t="s">
        <v>236</v>
      </c>
      <c r="K6800" t="s">
        <v>24</v>
      </c>
      <c r="L6800" t="s">
        <v>25</v>
      </c>
      <c r="M6800" t="s">
        <v>6146</v>
      </c>
    </row>
    <row r="6801" spans="1:13" x14ac:dyDescent="0.3">
      <c r="A6801" t="s">
        <v>26669</v>
      </c>
      <c r="C6801" t="s">
        <v>26519</v>
      </c>
      <c r="D6801">
        <v>5</v>
      </c>
      <c r="E6801" s="1">
        <v>7290</v>
      </c>
      <c r="G6801" t="s">
        <v>34</v>
      </c>
      <c r="H6801" t="s">
        <v>6143</v>
      </c>
      <c r="I6801" t="s">
        <v>26670</v>
      </c>
      <c r="J6801" t="s">
        <v>2347</v>
      </c>
      <c r="K6801" t="s">
        <v>24</v>
      </c>
      <c r="L6801" t="s">
        <v>25</v>
      </c>
      <c r="M6801" t="s">
        <v>6146</v>
      </c>
    </row>
    <row r="6802" spans="1:13" x14ac:dyDescent="0.3">
      <c r="A6802" t="s">
        <v>26669</v>
      </c>
      <c r="C6802" t="s">
        <v>26519</v>
      </c>
      <c r="D6802">
        <v>5</v>
      </c>
      <c r="E6802" s="1">
        <v>3920</v>
      </c>
      <c r="G6802" t="s">
        <v>34</v>
      </c>
      <c r="H6802" t="s">
        <v>6143</v>
      </c>
      <c r="I6802" t="s">
        <v>26670</v>
      </c>
      <c r="J6802" t="s">
        <v>2347</v>
      </c>
      <c r="K6802" t="s">
        <v>24</v>
      </c>
      <c r="L6802" t="s">
        <v>25</v>
      </c>
      <c r="M6802" t="s">
        <v>6146</v>
      </c>
    </row>
    <row r="6803" spans="1:13" x14ac:dyDescent="0.3">
      <c r="A6803" t="s">
        <v>20446</v>
      </c>
      <c r="C6803" t="s">
        <v>20401</v>
      </c>
      <c r="D6803">
        <v>3</v>
      </c>
      <c r="E6803" s="1">
        <v>10885</v>
      </c>
      <c r="G6803" t="s">
        <v>34</v>
      </c>
      <c r="H6803" t="s">
        <v>6143</v>
      </c>
      <c r="I6803" t="s">
        <v>20447</v>
      </c>
      <c r="J6803" t="s">
        <v>1169</v>
      </c>
      <c r="K6803" t="s">
        <v>24</v>
      </c>
      <c r="L6803" t="s">
        <v>25</v>
      </c>
      <c r="M6803" t="s">
        <v>6146</v>
      </c>
    </row>
    <row r="6805" spans="1:13" x14ac:dyDescent="0.3">
      <c r="A6805" s="18" t="s">
        <v>2185</v>
      </c>
      <c r="C6805" t="s">
        <v>1852</v>
      </c>
      <c r="D6805">
        <v>25</v>
      </c>
      <c r="E6805" s="1">
        <v>1298906</v>
      </c>
      <c r="G6805" t="s">
        <v>364</v>
      </c>
      <c r="H6805" t="s">
        <v>2186</v>
      </c>
      <c r="I6805" t="s">
        <v>2187</v>
      </c>
      <c r="J6805" t="s">
        <v>2188</v>
      </c>
      <c r="K6805" t="s">
        <v>273</v>
      </c>
      <c r="L6805" t="s">
        <v>44</v>
      </c>
      <c r="M6805" t="s">
        <v>632</v>
      </c>
    </row>
    <row r="6806" spans="1:13" x14ac:dyDescent="0.3">
      <c r="A6806" t="s">
        <v>2193</v>
      </c>
      <c r="C6806" t="s">
        <v>2269</v>
      </c>
      <c r="D6806">
        <v>7</v>
      </c>
      <c r="E6806" s="1">
        <v>68610</v>
      </c>
      <c r="G6806" t="s">
        <v>13</v>
      </c>
      <c r="H6806" t="s">
        <v>2931</v>
      </c>
      <c r="I6806" t="s">
        <v>920</v>
      </c>
      <c r="J6806" t="s">
        <v>422</v>
      </c>
      <c r="K6806" t="s">
        <v>24</v>
      </c>
      <c r="L6806" t="s">
        <v>17</v>
      </c>
      <c r="M6806" t="s">
        <v>87</v>
      </c>
    </row>
    <row r="6807" spans="1:13" x14ac:dyDescent="0.3">
      <c r="A6807" t="s">
        <v>2193</v>
      </c>
      <c r="C6807" t="s">
        <v>1852</v>
      </c>
      <c r="D6807">
        <v>16</v>
      </c>
      <c r="E6807" s="1">
        <v>1399843</v>
      </c>
      <c r="G6807" t="s">
        <v>364</v>
      </c>
      <c r="H6807" t="s">
        <v>2194</v>
      </c>
      <c r="I6807" t="s">
        <v>920</v>
      </c>
      <c r="J6807" t="s">
        <v>422</v>
      </c>
      <c r="K6807" t="s">
        <v>24</v>
      </c>
      <c r="L6807" t="s">
        <v>17</v>
      </c>
      <c r="M6807" t="s">
        <v>693</v>
      </c>
    </row>
    <row r="6808" spans="1:13" x14ac:dyDescent="0.3">
      <c r="A6808" t="s">
        <v>2193</v>
      </c>
      <c r="C6808" t="s">
        <v>27925</v>
      </c>
      <c r="D6808">
        <v>16</v>
      </c>
      <c r="E6808" s="1">
        <v>449974</v>
      </c>
      <c r="G6808" t="s">
        <v>69</v>
      </c>
      <c r="H6808" t="s">
        <v>28123</v>
      </c>
      <c r="I6808" t="s">
        <v>920</v>
      </c>
      <c r="J6808" t="s">
        <v>422</v>
      </c>
      <c r="K6808" t="s">
        <v>24</v>
      </c>
      <c r="L6808" t="s">
        <v>17</v>
      </c>
      <c r="M6808" t="s">
        <v>39</v>
      </c>
    </row>
    <row r="6809" spans="1:13" x14ac:dyDescent="0.3">
      <c r="A6809" t="s">
        <v>2193</v>
      </c>
      <c r="C6809" t="s">
        <v>27925</v>
      </c>
      <c r="D6809">
        <v>23</v>
      </c>
      <c r="E6809" s="1">
        <v>2226115</v>
      </c>
      <c r="G6809" t="s">
        <v>13</v>
      </c>
      <c r="H6809" t="s">
        <v>28144</v>
      </c>
      <c r="I6809" t="s">
        <v>920</v>
      </c>
      <c r="J6809" t="s">
        <v>422</v>
      </c>
      <c r="K6809" t="s">
        <v>24</v>
      </c>
      <c r="L6809" t="s">
        <v>17</v>
      </c>
      <c r="M6809" t="s">
        <v>442</v>
      </c>
    </row>
    <row r="6810" spans="1:13" x14ac:dyDescent="0.3">
      <c r="A6810" t="s">
        <v>2193</v>
      </c>
      <c r="C6810" t="s">
        <v>28282</v>
      </c>
      <c r="D6810">
        <v>26</v>
      </c>
      <c r="E6810" s="1">
        <v>399161</v>
      </c>
      <c r="G6810" t="s">
        <v>364</v>
      </c>
      <c r="H6810" t="s">
        <v>28429</v>
      </c>
      <c r="I6810" t="s">
        <v>920</v>
      </c>
      <c r="J6810" t="s">
        <v>422</v>
      </c>
      <c r="K6810" t="s">
        <v>24</v>
      </c>
      <c r="L6810" t="s">
        <v>44</v>
      </c>
      <c r="M6810" t="s">
        <v>632</v>
      </c>
    </row>
    <row r="6811" spans="1:13" x14ac:dyDescent="0.3">
      <c r="A6811" t="s">
        <v>2193</v>
      </c>
      <c r="C6811" t="s">
        <v>28715</v>
      </c>
      <c r="D6811">
        <v>20</v>
      </c>
      <c r="E6811" s="1">
        <v>303306</v>
      </c>
      <c r="G6811" t="s">
        <v>69</v>
      </c>
      <c r="H6811" t="s">
        <v>28771</v>
      </c>
      <c r="I6811" t="s">
        <v>920</v>
      </c>
      <c r="J6811" t="s">
        <v>422</v>
      </c>
      <c r="K6811" t="s">
        <v>24</v>
      </c>
      <c r="L6811" t="s">
        <v>1146</v>
      </c>
      <c r="M6811" t="s">
        <v>39</v>
      </c>
    </row>
    <row r="6812" spans="1:13" x14ac:dyDescent="0.3">
      <c r="A6812" t="s">
        <v>2193</v>
      </c>
      <c r="C6812" t="s">
        <v>27408</v>
      </c>
      <c r="D6812">
        <v>27</v>
      </c>
      <c r="E6812" s="1">
        <v>75000</v>
      </c>
      <c r="G6812" t="s">
        <v>48</v>
      </c>
      <c r="H6812" t="s">
        <v>27478</v>
      </c>
      <c r="I6812" t="s">
        <v>920</v>
      </c>
      <c r="J6812" t="s">
        <v>422</v>
      </c>
      <c r="K6812" t="s">
        <v>24</v>
      </c>
      <c r="L6812" t="s">
        <v>170</v>
      </c>
      <c r="M6812" t="s">
        <v>354</v>
      </c>
    </row>
    <row r="6813" spans="1:13" x14ac:dyDescent="0.3">
      <c r="A6813" t="s">
        <v>2193</v>
      </c>
      <c r="C6813" t="s">
        <v>27614</v>
      </c>
      <c r="D6813">
        <v>69</v>
      </c>
      <c r="E6813" s="1">
        <v>175000</v>
      </c>
      <c r="G6813" t="s">
        <v>21</v>
      </c>
      <c r="H6813" t="s">
        <v>3176</v>
      </c>
      <c r="I6813" t="s">
        <v>920</v>
      </c>
      <c r="J6813" t="s">
        <v>422</v>
      </c>
      <c r="K6813" t="s">
        <v>24</v>
      </c>
      <c r="L6813" t="s">
        <v>25</v>
      </c>
      <c r="M6813" t="s">
        <v>26</v>
      </c>
    </row>
    <row r="6814" spans="1:13" x14ac:dyDescent="0.3">
      <c r="A6814" t="s">
        <v>2193</v>
      </c>
      <c r="C6814" t="s">
        <v>29922</v>
      </c>
      <c r="D6814">
        <v>45</v>
      </c>
      <c r="E6814" s="1">
        <v>4523100</v>
      </c>
      <c r="G6814" t="s">
        <v>48</v>
      </c>
      <c r="H6814" t="s">
        <v>29972</v>
      </c>
      <c r="I6814" t="s">
        <v>920</v>
      </c>
      <c r="J6814" t="s">
        <v>422</v>
      </c>
      <c r="K6814" t="s">
        <v>24</v>
      </c>
      <c r="L6814" t="s">
        <v>44</v>
      </c>
      <c r="M6814" t="s">
        <v>354</v>
      </c>
    </row>
    <row r="6815" spans="1:13" x14ac:dyDescent="0.3">
      <c r="A6815" t="s">
        <v>2193</v>
      </c>
      <c r="C6815" t="s">
        <v>29553</v>
      </c>
      <c r="D6815">
        <v>36</v>
      </c>
      <c r="E6815" s="1">
        <v>5849913</v>
      </c>
      <c r="G6815" t="s">
        <v>13</v>
      </c>
      <c r="H6815" t="s">
        <v>29844</v>
      </c>
      <c r="I6815" t="s">
        <v>920</v>
      </c>
      <c r="J6815" t="s">
        <v>422</v>
      </c>
      <c r="K6815" t="s">
        <v>24</v>
      </c>
      <c r="L6815" t="s">
        <v>17</v>
      </c>
      <c r="M6815" t="s">
        <v>29845</v>
      </c>
    </row>
    <row r="6816" spans="1:13" x14ac:dyDescent="0.3">
      <c r="A6816" t="s">
        <v>2193</v>
      </c>
      <c r="C6816" t="s">
        <v>30595</v>
      </c>
      <c r="D6816">
        <v>36</v>
      </c>
      <c r="E6816" s="1">
        <v>2738195</v>
      </c>
      <c r="G6816" t="s">
        <v>13</v>
      </c>
      <c r="H6816" t="s">
        <v>30733</v>
      </c>
      <c r="I6816" t="s">
        <v>920</v>
      </c>
      <c r="J6816" t="s">
        <v>422</v>
      </c>
      <c r="K6816" t="s">
        <v>24</v>
      </c>
      <c r="L6816" t="s">
        <v>17</v>
      </c>
      <c r="M6816" t="s">
        <v>345</v>
      </c>
    </row>
    <row r="6817" spans="1:13" x14ac:dyDescent="0.3">
      <c r="A6817" t="s">
        <v>2193</v>
      </c>
      <c r="C6817" t="s">
        <v>29426</v>
      </c>
      <c r="D6817">
        <v>24</v>
      </c>
      <c r="E6817" s="1">
        <v>850041</v>
      </c>
      <c r="G6817" t="s">
        <v>69</v>
      </c>
      <c r="H6817" t="s">
        <v>29549</v>
      </c>
      <c r="I6817" t="s">
        <v>920</v>
      </c>
      <c r="J6817" t="s">
        <v>422</v>
      </c>
      <c r="K6817" t="s">
        <v>24</v>
      </c>
      <c r="L6817" t="s">
        <v>170</v>
      </c>
      <c r="M6817" t="s">
        <v>39</v>
      </c>
    </row>
    <row r="6818" spans="1:13" x14ac:dyDescent="0.3">
      <c r="A6818" t="s">
        <v>2193</v>
      </c>
      <c r="C6818" t="s">
        <v>3657</v>
      </c>
      <c r="D6818">
        <v>29</v>
      </c>
      <c r="E6818" s="1">
        <v>1577646</v>
      </c>
      <c r="G6818" t="s">
        <v>69</v>
      </c>
      <c r="H6818" t="s">
        <v>4005</v>
      </c>
      <c r="I6818" t="s">
        <v>920</v>
      </c>
      <c r="J6818" t="s">
        <v>422</v>
      </c>
      <c r="K6818" t="s">
        <v>24</v>
      </c>
      <c r="L6818" t="s">
        <v>1083</v>
      </c>
      <c r="M6818" t="s">
        <v>39</v>
      </c>
    </row>
    <row r="6819" spans="1:13" x14ac:dyDescent="0.3">
      <c r="A6819" t="s">
        <v>2193</v>
      </c>
      <c r="C6819" t="s">
        <v>5155</v>
      </c>
      <c r="D6819">
        <v>39</v>
      </c>
      <c r="E6819" s="1">
        <v>668310</v>
      </c>
      <c r="G6819" t="s">
        <v>13</v>
      </c>
      <c r="H6819" t="s">
        <v>5556</v>
      </c>
      <c r="I6819" t="s">
        <v>920</v>
      </c>
      <c r="J6819" t="s">
        <v>422</v>
      </c>
      <c r="K6819" t="s">
        <v>24</v>
      </c>
      <c r="L6819" t="s">
        <v>17</v>
      </c>
      <c r="M6819" t="s">
        <v>87</v>
      </c>
    </row>
    <row r="6820" spans="1:13" x14ac:dyDescent="0.3">
      <c r="A6820" t="s">
        <v>2193</v>
      </c>
      <c r="C6820" t="s">
        <v>5155</v>
      </c>
      <c r="D6820">
        <v>21</v>
      </c>
      <c r="E6820" s="1">
        <v>150000</v>
      </c>
      <c r="G6820" t="s">
        <v>34</v>
      </c>
      <c r="H6820" t="s">
        <v>5565</v>
      </c>
      <c r="I6820" t="s">
        <v>920</v>
      </c>
      <c r="J6820" t="s">
        <v>422</v>
      </c>
      <c r="K6820" t="s">
        <v>24</v>
      </c>
      <c r="L6820" t="s">
        <v>1146</v>
      </c>
      <c r="M6820" t="s">
        <v>39</v>
      </c>
    </row>
    <row r="6821" spans="1:13" x14ac:dyDescent="0.3">
      <c r="A6821" t="s">
        <v>2193</v>
      </c>
      <c r="C6821" t="s">
        <v>4395</v>
      </c>
      <c r="D6821">
        <v>39</v>
      </c>
      <c r="E6821" s="1">
        <v>1998680</v>
      </c>
      <c r="G6821" t="s">
        <v>34</v>
      </c>
      <c r="H6821" t="s">
        <v>4452</v>
      </c>
      <c r="I6821" t="s">
        <v>920</v>
      </c>
      <c r="J6821" t="s">
        <v>422</v>
      </c>
      <c r="K6821" t="s">
        <v>24</v>
      </c>
      <c r="L6821" t="s">
        <v>17</v>
      </c>
      <c r="M6821" t="s">
        <v>217</v>
      </c>
    </row>
    <row r="6822" spans="1:13" x14ac:dyDescent="0.3">
      <c r="A6822" t="s">
        <v>2193</v>
      </c>
      <c r="C6822" t="s">
        <v>5763</v>
      </c>
      <c r="D6822">
        <v>26</v>
      </c>
      <c r="E6822" s="1">
        <v>1282093</v>
      </c>
      <c r="G6822" t="s">
        <v>48</v>
      </c>
      <c r="H6822" t="s">
        <v>5777</v>
      </c>
      <c r="I6822" t="s">
        <v>920</v>
      </c>
      <c r="J6822" t="s">
        <v>422</v>
      </c>
      <c r="K6822" t="s">
        <v>24</v>
      </c>
      <c r="L6822" t="s">
        <v>17</v>
      </c>
      <c r="M6822" t="s">
        <v>354</v>
      </c>
    </row>
    <row r="6823" spans="1:13" x14ac:dyDescent="0.3">
      <c r="A6823" t="s">
        <v>2193</v>
      </c>
      <c r="C6823" t="s">
        <v>5763</v>
      </c>
      <c r="D6823">
        <v>47</v>
      </c>
      <c r="E6823" s="1">
        <v>1199419</v>
      </c>
      <c r="G6823" t="s">
        <v>13</v>
      </c>
      <c r="H6823" t="s">
        <v>5784</v>
      </c>
      <c r="I6823" t="s">
        <v>920</v>
      </c>
      <c r="J6823" t="s">
        <v>422</v>
      </c>
      <c r="K6823" t="s">
        <v>24</v>
      </c>
      <c r="L6823" t="s">
        <v>17</v>
      </c>
      <c r="M6823" t="s">
        <v>442</v>
      </c>
    </row>
    <row r="6824" spans="1:13" x14ac:dyDescent="0.3">
      <c r="A6824" t="s">
        <v>2193</v>
      </c>
      <c r="C6824" t="s">
        <v>5642</v>
      </c>
      <c r="D6824">
        <v>23</v>
      </c>
      <c r="E6824" s="1">
        <v>55000</v>
      </c>
      <c r="G6824" t="s">
        <v>13</v>
      </c>
      <c r="H6824" t="s">
        <v>5741</v>
      </c>
      <c r="I6824" t="s">
        <v>920</v>
      </c>
      <c r="J6824" t="s">
        <v>422</v>
      </c>
      <c r="K6824" t="s">
        <v>24</v>
      </c>
      <c r="L6824" t="s">
        <v>38</v>
      </c>
      <c r="M6824" t="s">
        <v>105</v>
      </c>
    </row>
    <row r="6825" spans="1:13" x14ac:dyDescent="0.3">
      <c r="A6825" t="s">
        <v>2193</v>
      </c>
      <c r="C6825" t="s">
        <v>23671</v>
      </c>
      <c r="D6825">
        <v>23</v>
      </c>
      <c r="E6825" s="1">
        <v>186366</v>
      </c>
      <c r="G6825" t="s">
        <v>13</v>
      </c>
      <c r="H6825" t="s">
        <v>23679</v>
      </c>
      <c r="I6825" t="s">
        <v>920</v>
      </c>
      <c r="J6825" t="s">
        <v>422</v>
      </c>
      <c r="K6825" t="s">
        <v>24</v>
      </c>
      <c r="L6825" t="s">
        <v>17</v>
      </c>
      <c r="M6825" t="s">
        <v>31</v>
      </c>
    </row>
    <row r="6826" spans="1:13" x14ac:dyDescent="0.3">
      <c r="A6826" t="s">
        <v>2193</v>
      </c>
      <c r="C6826" t="s">
        <v>22837</v>
      </c>
      <c r="D6826">
        <v>38</v>
      </c>
      <c r="E6826" s="1">
        <v>3065391</v>
      </c>
      <c r="G6826" t="s">
        <v>13</v>
      </c>
      <c r="H6826" t="s">
        <v>22855</v>
      </c>
      <c r="I6826" t="s">
        <v>920</v>
      </c>
      <c r="J6826" t="s">
        <v>422</v>
      </c>
      <c r="K6826" t="s">
        <v>24</v>
      </c>
      <c r="L6826" t="s">
        <v>44</v>
      </c>
      <c r="M6826" t="s">
        <v>66</v>
      </c>
    </row>
    <row r="6827" spans="1:13" x14ac:dyDescent="0.3">
      <c r="A6827" t="s">
        <v>2193</v>
      </c>
      <c r="C6827" t="s">
        <v>23427</v>
      </c>
      <c r="D6827">
        <v>67</v>
      </c>
      <c r="E6827" s="1">
        <v>6810470</v>
      </c>
      <c r="G6827" t="s">
        <v>48</v>
      </c>
      <c r="H6827" t="s">
        <v>23467</v>
      </c>
      <c r="I6827" t="s">
        <v>920</v>
      </c>
      <c r="J6827" t="s">
        <v>422</v>
      </c>
      <c r="K6827" t="s">
        <v>24</v>
      </c>
      <c r="L6827" t="s">
        <v>170</v>
      </c>
      <c r="M6827" t="s">
        <v>354</v>
      </c>
    </row>
    <row r="6828" spans="1:13" x14ac:dyDescent="0.3">
      <c r="A6828" t="s">
        <v>2193</v>
      </c>
      <c r="C6828" t="s">
        <v>23427</v>
      </c>
      <c r="D6828">
        <v>17</v>
      </c>
      <c r="E6828" s="1">
        <v>118204</v>
      </c>
      <c r="G6828" t="s">
        <v>48</v>
      </c>
      <c r="H6828" t="s">
        <v>23544</v>
      </c>
      <c r="I6828" t="s">
        <v>920</v>
      </c>
      <c r="J6828" t="s">
        <v>422</v>
      </c>
      <c r="K6828" t="s">
        <v>24</v>
      </c>
      <c r="L6828" t="s">
        <v>44</v>
      </c>
      <c r="M6828" t="s">
        <v>354</v>
      </c>
    </row>
    <row r="6829" spans="1:13" x14ac:dyDescent="0.3">
      <c r="A6829" t="s">
        <v>2193</v>
      </c>
      <c r="C6829" t="s">
        <v>23966</v>
      </c>
      <c r="D6829">
        <v>68</v>
      </c>
      <c r="E6829" s="1">
        <v>5612723</v>
      </c>
      <c r="G6829" t="s">
        <v>48</v>
      </c>
      <c r="H6829" t="s">
        <v>23993</v>
      </c>
      <c r="I6829" t="s">
        <v>920</v>
      </c>
      <c r="J6829" t="s">
        <v>422</v>
      </c>
      <c r="K6829" t="s">
        <v>24</v>
      </c>
      <c r="L6829" t="s">
        <v>170</v>
      </c>
      <c r="M6829" t="s">
        <v>354</v>
      </c>
    </row>
    <row r="6830" spans="1:13" x14ac:dyDescent="0.3">
      <c r="A6830" t="s">
        <v>2193</v>
      </c>
      <c r="C6830" t="s">
        <v>22248</v>
      </c>
      <c r="D6830">
        <v>29</v>
      </c>
      <c r="E6830" s="1">
        <v>1999201</v>
      </c>
      <c r="G6830" t="s">
        <v>69</v>
      </c>
      <c r="H6830" t="s">
        <v>22270</v>
      </c>
      <c r="I6830" t="s">
        <v>920</v>
      </c>
      <c r="J6830" t="s">
        <v>422</v>
      </c>
      <c r="K6830" t="s">
        <v>24</v>
      </c>
      <c r="L6830" t="s">
        <v>1083</v>
      </c>
      <c r="M6830" t="s">
        <v>39</v>
      </c>
    </row>
    <row r="6831" spans="1:13" x14ac:dyDescent="0.3">
      <c r="A6831" t="s">
        <v>2193</v>
      </c>
      <c r="C6831" t="s">
        <v>22248</v>
      </c>
      <c r="D6831">
        <v>13</v>
      </c>
      <c r="E6831" s="1">
        <v>959724</v>
      </c>
      <c r="G6831" t="s">
        <v>48</v>
      </c>
      <c r="H6831" t="s">
        <v>22364</v>
      </c>
      <c r="I6831" t="s">
        <v>920</v>
      </c>
      <c r="J6831" t="s">
        <v>422</v>
      </c>
      <c r="K6831" t="s">
        <v>24</v>
      </c>
      <c r="L6831" t="s">
        <v>170</v>
      </c>
      <c r="M6831" t="s">
        <v>354</v>
      </c>
    </row>
    <row r="6832" spans="1:13" x14ac:dyDescent="0.3">
      <c r="A6832" t="s">
        <v>2193</v>
      </c>
      <c r="C6832" t="s">
        <v>21714</v>
      </c>
      <c r="D6832">
        <v>24</v>
      </c>
      <c r="E6832" s="1">
        <v>898307</v>
      </c>
      <c r="G6832" t="s">
        <v>69</v>
      </c>
      <c r="H6832" t="s">
        <v>21734</v>
      </c>
      <c r="I6832" t="s">
        <v>920</v>
      </c>
      <c r="J6832" t="s">
        <v>422</v>
      </c>
      <c r="K6832" t="s">
        <v>24</v>
      </c>
      <c r="L6832" t="s">
        <v>170</v>
      </c>
      <c r="M6832" t="s">
        <v>39</v>
      </c>
    </row>
    <row r="6833" spans="1:13" x14ac:dyDescent="0.3">
      <c r="A6833" t="s">
        <v>2193</v>
      </c>
      <c r="C6833" t="s">
        <v>21035</v>
      </c>
      <c r="D6833">
        <v>78</v>
      </c>
      <c r="E6833" s="1">
        <v>32688920</v>
      </c>
      <c r="G6833" t="s">
        <v>13</v>
      </c>
      <c r="H6833" t="s">
        <v>21046</v>
      </c>
      <c r="I6833" t="s">
        <v>920</v>
      </c>
      <c r="J6833" t="s">
        <v>422</v>
      </c>
      <c r="K6833" t="s">
        <v>24</v>
      </c>
      <c r="L6833" t="s">
        <v>17</v>
      </c>
      <c r="M6833" t="s">
        <v>345</v>
      </c>
    </row>
    <row r="6834" spans="1:13" x14ac:dyDescent="0.3">
      <c r="A6834" t="s">
        <v>2193</v>
      </c>
      <c r="C6834" t="s">
        <v>21035</v>
      </c>
      <c r="D6834">
        <v>25</v>
      </c>
      <c r="E6834" s="1">
        <v>160021</v>
      </c>
      <c r="G6834" t="s">
        <v>48</v>
      </c>
      <c r="H6834" t="s">
        <v>21052</v>
      </c>
      <c r="I6834" t="s">
        <v>920</v>
      </c>
      <c r="J6834" t="s">
        <v>422</v>
      </c>
      <c r="K6834" t="s">
        <v>24</v>
      </c>
      <c r="L6834" t="s">
        <v>17</v>
      </c>
      <c r="M6834" t="s">
        <v>354</v>
      </c>
    </row>
    <row r="6835" spans="1:13" x14ac:dyDescent="0.3">
      <c r="A6835" t="s">
        <v>2193</v>
      </c>
      <c r="C6835" t="s">
        <v>21035</v>
      </c>
      <c r="D6835">
        <v>47</v>
      </c>
      <c r="E6835" s="1">
        <v>1379915</v>
      </c>
      <c r="G6835" t="s">
        <v>13</v>
      </c>
      <c r="H6835" t="s">
        <v>21057</v>
      </c>
      <c r="I6835" t="s">
        <v>920</v>
      </c>
      <c r="J6835" t="s">
        <v>422</v>
      </c>
      <c r="K6835" t="s">
        <v>24</v>
      </c>
      <c r="L6835" t="s">
        <v>44</v>
      </c>
      <c r="M6835" t="s">
        <v>31</v>
      </c>
    </row>
    <row r="6836" spans="1:13" x14ac:dyDescent="0.3">
      <c r="A6836" t="s">
        <v>2193</v>
      </c>
      <c r="C6836" t="s">
        <v>21035</v>
      </c>
      <c r="D6836">
        <v>39</v>
      </c>
      <c r="E6836" s="1">
        <v>4631720</v>
      </c>
      <c r="G6836" t="s">
        <v>13</v>
      </c>
      <c r="H6836" t="s">
        <v>21067</v>
      </c>
      <c r="I6836" t="s">
        <v>920</v>
      </c>
      <c r="J6836" t="s">
        <v>422</v>
      </c>
      <c r="K6836" t="s">
        <v>24</v>
      </c>
      <c r="L6836" t="s">
        <v>17</v>
      </c>
      <c r="M6836" t="s">
        <v>1587</v>
      </c>
    </row>
    <row r="6837" spans="1:13" x14ac:dyDescent="0.3">
      <c r="A6837" t="s">
        <v>2193</v>
      </c>
      <c r="C6837" t="s">
        <v>21035</v>
      </c>
      <c r="D6837">
        <v>40</v>
      </c>
      <c r="E6837" s="1">
        <v>2397541</v>
      </c>
      <c r="G6837" t="s">
        <v>13</v>
      </c>
      <c r="H6837" t="s">
        <v>21116</v>
      </c>
      <c r="I6837" t="s">
        <v>920</v>
      </c>
      <c r="J6837" t="s">
        <v>422</v>
      </c>
      <c r="K6837" t="s">
        <v>24</v>
      </c>
      <c r="L6837" t="s">
        <v>17</v>
      </c>
      <c r="M6837" t="s">
        <v>345</v>
      </c>
    </row>
    <row r="6838" spans="1:13" x14ac:dyDescent="0.3">
      <c r="A6838" t="s">
        <v>2193</v>
      </c>
      <c r="C6838" t="s">
        <v>15737</v>
      </c>
      <c r="D6838">
        <v>45</v>
      </c>
      <c r="E6838" s="1">
        <v>571937</v>
      </c>
      <c r="G6838" t="s">
        <v>48</v>
      </c>
      <c r="H6838" t="s">
        <v>16171</v>
      </c>
      <c r="I6838" t="s">
        <v>920</v>
      </c>
      <c r="J6838" t="s">
        <v>422</v>
      </c>
      <c r="K6838" t="s">
        <v>24</v>
      </c>
      <c r="L6838" t="s">
        <v>170</v>
      </c>
      <c r="M6838" t="s">
        <v>354</v>
      </c>
    </row>
    <row r="6839" spans="1:13" x14ac:dyDescent="0.3">
      <c r="A6839" t="s">
        <v>2193</v>
      </c>
      <c r="C6839" t="s">
        <v>16236</v>
      </c>
      <c r="D6839">
        <v>61</v>
      </c>
      <c r="E6839" s="1">
        <v>10000000</v>
      </c>
      <c r="G6839" t="s">
        <v>21</v>
      </c>
      <c r="H6839" t="s">
        <v>16237</v>
      </c>
      <c r="I6839" t="s">
        <v>920</v>
      </c>
      <c r="J6839" t="s">
        <v>422</v>
      </c>
      <c r="K6839" t="s">
        <v>24</v>
      </c>
      <c r="L6839" t="s">
        <v>25</v>
      </c>
      <c r="M6839" t="s">
        <v>26</v>
      </c>
    </row>
    <row r="6840" spans="1:13" x14ac:dyDescent="0.3">
      <c r="A6840" t="s">
        <v>2193</v>
      </c>
      <c r="C6840" t="s">
        <v>16236</v>
      </c>
      <c r="D6840">
        <v>91</v>
      </c>
      <c r="E6840" s="1">
        <v>10000000</v>
      </c>
      <c r="G6840" t="s">
        <v>21</v>
      </c>
      <c r="H6840" t="s">
        <v>16313</v>
      </c>
      <c r="I6840" t="s">
        <v>920</v>
      </c>
      <c r="J6840" t="s">
        <v>422</v>
      </c>
      <c r="K6840" t="s">
        <v>24</v>
      </c>
      <c r="L6840" t="s">
        <v>25</v>
      </c>
      <c r="M6840" t="s">
        <v>26</v>
      </c>
    </row>
    <row r="6841" spans="1:13" x14ac:dyDescent="0.3">
      <c r="A6841" t="s">
        <v>2193</v>
      </c>
      <c r="C6841" t="s">
        <v>12314</v>
      </c>
      <c r="D6841">
        <v>25</v>
      </c>
      <c r="E6841" s="1">
        <v>226709</v>
      </c>
      <c r="G6841" t="s">
        <v>48</v>
      </c>
      <c r="H6841" t="s">
        <v>12577</v>
      </c>
      <c r="I6841" t="s">
        <v>920</v>
      </c>
      <c r="J6841" t="s">
        <v>422</v>
      </c>
      <c r="K6841" t="s">
        <v>24</v>
      </c>
      <c r="L6841" t="s">
        <v>25</v>
      </c>
      <c r="M6841" t="s">
        <v>354</v>
      </c>
    </row>
    <row r="6842" spans="1:13" x14ac:dyDescent="0.3">
      <c r="A6842" t="s">
        <v>2193</v>
      </c>
      <c r="C6842" t="s">
        <v>11813</v>
      </c>
      <c r="D6842">
        <v>39</v>
      </c>
      <c r="E6842" s="1">
        <v>3940062</v>
      </c>
      <c r="G6842" t="s">
        <v>13</v>
      </c>
      <c r="H6842" t="s">
        <v>11940</v>
      </c>
      <c r="I6842" t="s">
        <v>920</v>
      </c>
      <c r="J6842" t="s">
        <v>422</v>
      </c>
      <c r="K6842" t="s">
        <v>24</v>
      </c>
      <c r="L6842" t="s">
        <v>17</v>
      </c>
      <c r="M6842" t="s">
        <v>345</v>
      </c>
    </row>
    <row r="6843" spans="1:13" x14ac:dyDescent="0.3">
      <c r="A6843" t="s">
        <v>2193</v>
      </c>
      <c r="C6843" t="s">
        <v>11813</v>
      </c>
      <c r="D6843">
        <v>25</v>
      </c>
      <c r="E6843" s="1">
        <v>297579</v>
      </c>
      <c r="G6843" t="s">
        <v>13</v>
      </c>
      <c r="H6843" t="s">
        <v>11957</v>
      </c>
      <c r="I6843" t="s">
        <v>920</v>
      </c>
      <c r="J6843" t="s">
        <v>422</v>
      </c>
      <c r="K6843" t="s">
        <v>24</v>
      </c>
      <c r="L6843" t="s">
        <v>17</v>
      </c>
      <c r="M6843" t="s">
        <v>345</v>
      </c>
    </row>
    <row r="6844" spans="1:13" x14ac:dyDescent="0.3">
      <c r="A6844" t="s">
        <v>2193</v>
      </c>
      <c r="C6844" t="s">
        <v>11613</v>
      </c>
      <c r="D6844">
        <v>25</v>
      </c>
      <c r="E6844" s="1">
        <v>240255</v>
      </c>
      <c r="G6844" t="s">
        <v>34</v>
      </c>
      <c r="H6844" t="s">
        <v>11659</v>
      </c>
      <c r="I6844" t="s">
        <v>920</v>
      </c>
      <c r="J6844" t="s">
        <v>422</v>
      </c>
      <c r="K6844" t="s">
        <v>24</v>
      </c>
      <c r="L6844" t="s">
        <v>38</v>
      </c>
      <c r="M6844" t="s">
        <v>75</v>
      </c>
    </row>
    <row r="6845" spans="1:13" x14ac:dyDescent="0.3">
      <c r="A6845" t="s">
        <v>2193</v>
      </c>
      <c r="C6845" t="s">
        <v>11613</v>
      </c>
      <c r="D6845">
        <v>25</v>
      </c>
      <c r="E6845" s="1">
        <v>100000</v>
      </c>
      <c r="G6845" t="s">
        <v>13</v>
      </c>
      <c r="H6845" t="s">
        <v>11709</v>
      </c>
      <c r="I6845" t="s">
        <v>920</v>
      </c>
      <c r="J6845" t="s">
        <v>422</v>
      </c>
      <c r="K6845" t="s">
        <v>24</v>
      </c>
      <c r="L6845" t="s">
        <v>17</v>
      </c>
      <c r="M6845" t="s">
        <v>450</v>
      </c>
    </row>
    <row r="6846" spans="1:13" x14ac:dyDescent="0.3">
      <c r="A6846" t="s">
        <v>2193</v>
      </c>
      <c r="C6846" t="s">
        <v>10589</v>
      </c>
      <c r="D6846">
        <v>98</v>
      </c>
      <c r="E6846" s="1">
        <v>3463629</v>
      </c>
      <c r="G6846" t="s">
        <v>13</v>
      </c>
      <c r="H6846" t="s">
        <v>10758</v>
      </c>
      <c r="I6846" t="s">
        <v>920</v>
      </c>
      <c r="J6846" t="s">
        <v>422</v>
      </c>
      <c r="K6846" t="s">
        <v>24</v>
      </c>
      <c r="L6846" t="s">
        <v>17</v>
      </c>
      <c r="M6846" t="s">
        <v>345</v>
      </c>
    </row>
    <row r="6847" spans="1:13" x14ac:dyDescent="0.3">
      <c r="A6847" t="s">
        <v>2193</v>
      </c>
      <c r="C6847" t="s">
        <v>9547</v>
      </c>
      <c r="D6847">
        <v>46</v>
      </c>
      <c r="E6847" s="1">
        <v>392369</v>
      </c>
      <c r="G6847" t="s">
        <v>13</v>
      </c>
      <c r="H6847" t="s">
        <v>9603</v>
      </c>
      <c r="I6847" t="s">
        <v>920</v>
      </c>
      <c r="J6847" t="s">
        <v>422</v>
      </c>
      <c r="K6847" t="s">
        <v>24</v>
      </c>
      <c r="L6847" t="s">
        <v>17</v>
      </c>
      <c r="M6847" t="s">
        <v>345</v>
      </c>
    </row>
    <row r="6848" spans="1:13" x14ac:dyDescent="0.3">
      <c r="A6848" t="s">
        <v>2193</v>
      </c>
      <c r="C6848" t="s">
        <v>10083</v>
      </c>
      <c r="D6848">
        <v>66</v>
      </c>
      <c r="E6848" s="1">
        <v>3478230</v>
      </c>
      <c r="G6848" t="s">
        <v>48</v>
      </c>
      <c r="H6848" t="s">
        <v>10114</v>
      </c>
      <c r="I6848" t="s">
        <v>920</v>
      </c>
      <c r="J6848" t="s">
        <v>422</v>
      </c>
      <c r="K6848" t="s">
        <v>24</v>
      </c>
      <c r="L6848" t="s">
        <v>170</v>
      </c>
      <c r="M6848" t="s">
        <v>354</v>
      </c>
    </row>
    <row r="6849" spans="1:13" x14ac:dyDescent="0.3">
      <c r="A6849" t="s">
        <v>2193</v>
      </c>
      <c r="C6849" t="s">
        <v>8196</v>
      </c>
      <c r="D6849">
        <v>48</v>
      </c>
      <c r="E6849" s="1">
        <v>1137358</v>
      </c>
      <c r="G6849" t="s">
        <v>13</v>
      </c>
      <c r="H6849" t="s">
        <v>8413</v>
      </c>
      <c r="I6849" t="s">
        <v>920</v>
      </c>
      <c r="J6849" t="s">
        <v>422</v>
      </c>
      <c r="K6849" t="s">
        <v>24</v>
      </c>
      <c r="L6849" t="s">
        <v>17</v>
      </c>
      <c r="M6849" t="s">
        <v>345</v>
      </c>
    </row>
    <row r="6850" spans="1:13" x14ac:dyDescent="0.3">
      <c r="A6850" t="s">
        <v>2193</v>
      </c>
      <c r="C6850" t="s">
        <v>7634</v>
      </c>
      <c r="D6850">
        <v>25</v>
      </c>
      <c r="E6850" s="1">
        <v>894462</v>
      </c>
      <c r="G6850" t="s">
        <v>13</v>
      </c>
      <c r="H6850" t="s">
        <v>7992</v>
      </c>
      <c r="I6850" t="s">
        <v>920</v>
      </c>
      <c r="J6850" t="s">
        <v>422</v>
      </c>
      <c r="K6850" t="s">
        <v>24</v>
      </c>
      <c r="L6850" t="s">
        <v>17</v>
      </c>
      <c r="M6850" t="s">
        <v>7993</v>
      </c>
    </row>
    <row r="6851" spans="1:13" x14ac:dyDescent="0.3">
      <c r="A6851" t="s">
        <v>2193</v>
      </c>
      <c r="C6851" t="s">
        <v>7634</v>
      </c>
      <c r="D6851">
        <v>8</v>
      </c>
      <c r="E6851" s="1">
        <v>50000</v>
      </c>
      <c r="G6851" t="s">
        <v>111</v>
      </c>
      <c r="H6851" t="s">
        <v>8051</v>
      </c>
      <c r="I6851" t="s">
        <v>920</v>
      </c>
      <c r="J6851" t="s">
        <v>422</v>
      </c>
      <c r="K6851" t="s">
        <v>24</v>
      </c>
      <c r="L6851" t="s">
        <v>25</v>
      </c>
      <c r="M6851" t="s">
        <v>232</v>
      </c>
    </row>
    <row r="6852" spans="1:13" x14ac:dyDescent="0.3">
      <c r="A6852" t="s">
        <v>2193</v>
      </c>
      <c r="C6852" t="s">
        <v>8074</v>
      </c>
      <c r="D6852">
        <v>51</v>
      </c>
      <c r="E6852" s="1">
        <v>3197294</v>
      </c>
      <c r="G6852" t="s">
        <v>13</v>
      </c>
      <c r="H6852" t="s">
        <v>8173</v>
      </c>
      <c r="I6852" t="s">
        <v>920</v>
      </c>
      <c r="J6852" t="s">
        <v>422</v>
      </c>
      <c r="K6852" t="s">
        <v>24</v>
      </c>
      <c r="L6852" t="s">
        <v>17</v>
      </c>
      <c r="M6852" t="s">
        <v>345</v>
      </c>
    </row>
    <row r="6853" spans="1:13" x14ac:dyDescent="0.3">
      <c r="A6853" t="s">
        <v>2193</v>
      </c>
      <c r="C6853" t="s">
        <v>8962</v>
      </c>
      <c r="D6853">
        <v>44</v>
      </c>
      <c r="E6853" s="1">
        <v>8900481</v>
      </c>
      <c r="G6853" t="s">
        <v>13</v>
      </c>
      <c r="H6853" t="s">
        <v>8970</v>
      </c>
      <c r="I6853" t="s">
        <v>920</v>
      </c>
      <c r="J6853" t="s">
        <v>422</v>
      </c>
      <c r="K6853" t="s">
        <v>24</v>
      </c>
      <c r="L6853" t="s">
        <v>17</v>
      </c>
      <c r="M6853" t="s">
        <v>345</v>
      </c>
    </row>
    <row r="6854" spans="1:13" x14ac:dyDescent="0.3">
      <c r="A6854" t="s">
        <v>2193</v>
      </c>
      <c r="C6854" t="s">
        <v>34627</v>
      </c>
      <c r="D6854">
        <v>51</v>
      </c>
      <c r="E6854" s="1">
        <v>896490</v>
      </c>
      <c r="G6854" t="s">
        <v>13</v>
      </c>
      <c r="H6854" t="s">
        <v>34644</v>
      </c>
      <c r="I6854" t="s">
        <v>920</v>
      </c>
      <c r="J6854" t="s">
        <v>422</v>
      </c>
      <c r="K6854" t="s">
        <v>24</v>
      </c>
      <c r="L6854" t="s">
        <v>17</v>
      </c>
      <c r="M6854" t="s">
        <v>345</v>
      </c>
    </row>
    <row r="6855" spans="1:13" x14ac:dyDescent="0.3">
      <c r="A6855" t="s">
        <v>2193</v>
      </c>
      <c r="C6855" t="s">
        <v>34627</v>
      </c>
      <c r="D6855">
        <v>51</v>
      </c>
      <c r="E6855" s="1">
        <v>11716001</v>
      </c>
      <c r="G6855" t="s">
        <v>13</v>
      </c>
      <c r="H6855" t="s">
        <v>34645</v>
      </c>
      <c r="I6855" t="s">
        <v>920</v>
      </c>
      <c r="J6855" t="s">
        <v>422</v>
      </c>
      <c r="K6855" t="s">
        <v>24</v>
      </c>
      <c r="L6855" t="s">
        <v>17</v>
      </c>
      <c r="M6855" t="s">
        <v>345</v>
      </c>
    </row>
    <row r="6856" spans="1:13" x14ac:dyDescent="0.3">
      <c r="A6856" t="s">
        <v>2193</v>
      </c>
      <c r="C6856" t="s">
        <v>34627</v>
      </c>
      <c r="D6856">
        <v>33</v>
      </c>
      <c r="E6856" s="1">
        <v>120000</v>
      </c>
      <c r="G6856" t="s">
        <v>48</v>
      </c>
      <c r="H6856" t="s">
        <v>34704</v>
      </c>
      <c r="I6856" t="s">
        <v>920</v>
      </c>
      <c r="J6856" t="s">
        <v>422</v>
      </c>
      <c r="K6856" t="s">
        <v>24</v>
      </c>
      <c r="L6856" t="s">
        <v>17</v>
      </c>
      <c r="M6856" t="s">
        <v>354</v>
      </c>
    </row>
    <row r="6857" spans="1:13" x14ac:dyDescent="0.3">
      <c r="A6857" t="s">
        <v>2193</v>
      </c>
      <c r="C6857" t="s">
        <v>34542</v>
      </c>
      <c r="D6857">
        <v>56</v>
      </c>
      <c r="E6857" s="1">
        <v>2672085</v>
      </c>
      <c r="G6857" t="s">
        <v>13</v>
      </c>
      <c r="H6857" t="s">
        <v>34544</v>
      </c>
      <c r="I6857" t="s">
        <v>920</v>
      </c>
      <c r="J6857" t="s">
        <v>422</v>
      </c>
      <c r="K6857" t="s">
        <v>24</v>
      </c>
      <c r="L6857" t="s">
        <v>17</v>
      </c>
      <c r="M6857" t="s">
        <v>82</v>
      </c>
    </row>
    <row r="6858" spans="1:13" x14ac:dyDescent="0.3">
      <c r="A6858" t="s">
        <v>2193</v>
      </c>
      <c r="C6858" t="s">
        <v>34985</v>
      </c>
      <c r="D6858">
        <v>63</v>
      </c>
      <c r="E6858" s="1">
        <v>3684817</v>
      </c>
      <c r="G6858" t="s">
        <v>571</v>
      </c>
      <c r="H6858" t="s">
        <v>34995</v>
      </c>
      <c r="I6858" t="s">
        <v>920</v>
      </c>
      <c r="J6858" t="s">
        <v>422</v>
      </c>
      <c r="K6858" t="s">
        <v>24</v>
      </c>
      <c r="L6858" t="s">
        <v>44</v>
      </c>
      <c r="M6858" t="s">
        <v>34996</v>
      </c>
    </row>
    <row r="6859" spans="1:13" x14ac:dyDescent="0.3">
      <c r="A6859" t="s">
        <v>2193</v>
      </c>
      <c r="C6859" t="s">
        <v>34985</v>
      </c>
      <c r="D6859">
        <v>70</v>
      </c>
      <c r="E6859" s="1">
        <v>31925351</v>
      </c>
      <c r="G6859" t="s">
        <v>13</v>
      </c>
      <c r="H6859" t="s">
        <v>35037</v>
      </c>
      <c r="I6859" t="s">
        <v>920</v>
      </c>
      <c r="J6859" t="s">
        <v>422</v>
      </c>
      <c r="K6859" t="s">
        <v>24</v>
      </c>
      <c r="L6859" t="s">
        <v>17</v>
      </c>
      <c r="M6859" t="s">
        <v>7993</v>
      </c>
    </row>
    <row r="6860" spans="1:13" x14ac:dyDescent="0.3">
      <c r="A6860" t="s">
        <v>2193</v>
      </c>
      <c r="C6860" t="s">
        <v>33755</v>
      </c>
      <c r="D6860">
        <v>9</v>
      </c>
      <c r="E6860" s="1">
        <v>426990</v>
      </c>
      <c r="G6860" t="s">
        <v>13</v>
      </c>
      <c r="H6860" t="s">
        <v>34005</v>
      </c>
      <c r="I6860" t="s">
        <v>920</v>
      </c>
      <c r="J6860" t="s">
        <v>422</v>
      </c>
      <c r="K6860" t="s">
        <v>24</v>
      </c>
      <c r="L6860" t="s">
        <v>44</v>
      </c>
      <c r="M6860" t="s">
        <v>82</v>
      </c>
    </row>
    <row r="6861" spans="1:13" x14ac:dyDescent="0.3">
      <c r="A6861" t="s">
        <v>2193</v>
      </c>
      <c r="C6861" t="s">
        <v>33603</v>
      </c>
      <c r="D6861">
        <v>3</v>
      </c>
      <c r="E6861" s="1">
        <v>25536</v>
      </c>
      <c r="G6861" t="s">
        <v>13</v>
      </c>
      <c r="H6861" t="s">
        <v>33716</v>
      </c>
      <c r="I6861" t="s">
        <v>920</v>
      </c>
      <c r="J6861" t="s">
        <v>422</v>
      </c>
      <c r="K6861" t="s">
        <v>24</v>
      </c>
      <c r="L6861" t="s">
        <v>17</v>
      </c>
      <c r="M6861" t="s">
        <v>345</v>
      </c>
    </row>
    <row r="6862" spans="1:13" x14ac:dyDescent="0.3">
      <c r="A6862" t="s">
        <v>2193</v>
      </c>
      <c r="C6862" t="s">
        <v>37047</v>
      </c>
      <c r="D6862">
        <v>100</v>
      </c>
      <c r="E6862" s="1">
        <v>7318861</v>
      </c>
      <c r="G6862" t="s">
        <v>13</v>
      </c>
      <c r="H6862" t="s">
        <v>37360</v>
      </c>
      <c r="I6862" t="s">
        <v>920</v>
      </c>
      <c r="J6862" t="s">
        <v>422</v>
      </c>
      <c r="K6862" t="s">
        <v>24</v>
      </c>
      <c r="L6862" t="s">
        <v>17</v>
      </c>
      <c r="M6862" t="s">
        <v>345</v>
      </c>
    </row>
    <row r="6863" spans="1:13" x14ac:dyDescent="0.3">
      <c r="A6863" t="s">
        <v>2193</v>
      </c>
      <c r="C6863" t="s">
        <v>36834</v>
      </c>
      <c r="D6863">
        <v>18</v>
      </c>
      <c r="E6863" s="1">
        <v>100000</v>
      </c>
      <c r="G6863" t="s">
        <v>13</v>
      </c>
      <c r="H6863" t="s">
        <v>36907</v>
      </c>
      <c r="I6863" t="s">
        <v>920</v>
      </c>
      <c r="J6863" t="s">
        <v>422</v>
      </c>
      <c r="K6863" t="s">
        <v>24</v>
      </c>
      <c r="L6863" t="s">
        <v>17</v>
      </c>
      <c r="M6863" t="s">
        <v>450</v>
      </c>
    </row>
    <row r="6864" spans="1:13" x14ac:dyDescent="0.3">
      <c r="A6864" t="s">
        <v>2193</v>
      </c>
      <c r="C6864" t="s">
        <v>35954</v>
      </c>
      <c r="D6864">
        <v>66</v>
      </c>
      <c r="E6864" s="1">
        <v>3628119</v>
      </c>
      <c r="G6864" t="s">
        <v>13</v>
      </c>
      <c r="H6864" t="s">
        <v>35997</v>
      </c>
      <c r="I6864" t="s">
        <v>920</v>
      </c>
      <c r="J6864" t="s">
        <v>422</v>
      </c>
      <c r="K6864" t="s">
        <v>24</v>
      </c>
      <c r="L6864" t="s">
        <v>17</v>
      </c>
      <c r="M6864" t="s">
        <v>7993</v>
      </c>
    </row>
    <row r="6865" spans="1:13" x14ac:dyDescent="0.3">
      <c r="A6865" t="s">
        <v>2193</v>
      </c>
      <c r="C6865" t="s">
        <v>37861</v>
      </c>
      <c r="D6865">
        <v>89</v>
      </c>
      <c r="E6865" s="1">
        <v>25000000</v>
      </c>
      <c r="G6865" t="s">
        <v>21</v>
      </c>
      <c r="H6865" t="s">
        <v>17997</v>
      </c>
      <c r="I6865" t="s">
        <v>920</v>
      </c>
      <c r="J6865" t="s">
        <v>422</v>
      </c>
      <c r="K6865" t="s">
        <v>24</v>
      </c>
      <c r="L6865" t="s">
        <v>25</v>
      </c>
      <c r="M6865" t="s">
        <v>26</v>
      </c>
    </row>
    <row r="6866" spans="1:13" x14ac:dyDescent="0.3">
      <c r="A6866" t="s">
        <v>2193</v>
      </c>
      <c r="C6866" t="s">
        <v>18024</v>
      </c>
      <c r="D6866">
        <v>12</v>
      </c>
      <c r="E6866" s="1">
        <v>134282</v>
      </c>
      <c r="G6866" t="s">
        <v>13</v>
      </c>
      <c r="H6866" t="s">
        <v>18046</v>
      </c>
      <c r="I6866" t="s">
        <v>920</v>
      </c>
      <c r="J6866" t="s">
        <v>422</v>
      </c>
      <c r="K6866" t="s">
        <v>24</v>
      </c>
      <c r="L6866" t="s">
        <v>38</v>
      </c>
      <c r="M6866" t="s">
        <v>345</v>
      </c>
    </row>
    <row r="6867" spans="1:13" x14ac:dyDescent="0.3">
      <c r="A6867" t="s">
        <v>2193</v>
      </c>
      <c r="C6867" t="s">
        <v>17948</v>
      </c>
      <c r="D6867">
        <v>66</v>
      </c>
      <c r="E6867" s="1">
        <v>15988448</v>
      </c>
      <c r="G6867" t="s">
        <v>13</v>
      </c>
      <c r="H6867" t="s">
        <v>17955</v>
      </c>
      <c r="I6867" t="s">
        <v>920</v>
      </c>
      <c r="J6867" t="s">
        <v>422</v>
      </c>
      <c r="K6867" t="s">
        <v>24</v>
      </c>
      <c r="L6867" t="s">
        <v>17</v>
      </c>
      <c r="M6867" t="s">
        <v>345</v>
      </c>
    </row>
    <row r="6868" spans="1:13" x14ac:dyDescent="0.3">
      <c r="A6868" t="s">
        <v>2193</v>
      </c>
      <c r="C6868" t="s">
        <v>18118</v>
      </c>
      <c r="D6868">
        <v>74</v>
      </c>
      <c r="E6868" s="1">
        <v>33736702</v>
      </c>
      <c r="G6868" t="s">
        <v>13</v>
      </c>
      <c r="H6868" t="s">
        <v>18122</v>
      </c>
      <c r="I6868" t="s">
        <v>920</v>
      </c>
      <c r="J6868" t="s">
        <v>422</v>
      </c>
      <c r="K6868" t="s">
        <v>24</v>
      </c>
      <c r="L6868" t="s">
        <v>17</v>
      </c>
      <c r="M6868" t="s">
        <v>345</v>
      </c>
    </row>
    <row r="6869" spans="1:13" x14ac:dyDescent="0.3">
      <c r="A6869" t="s">
        <v>2193</v>
      </c>
      <c r="C6869" t="s">
        <v>25374</v>
      </c>
      <c r="D6869">
        <v>89</v>
      </c>
      <c r="E6869" s="1">
        <v>750000</v>
      </c>
      <c r="G6869" t="s">
        <v>21</v>
      </c>
      <c r="H6869" t="s">
        <v>25387</v>
      </c>
      <c r="I6869" t="s">
        <v>920</v>
      </c>
      <c r="J6869" t="s">
        <v>422</v>
      </c>
      <c r="K6869" t="s">
        <v>24</v>
      </c>
      <c r="L6869" t="s">
        <v>25</v>
      </c>
      <c r="M6869" t="s">
        <v>26</v>
      </c>
    </row>
    <row r="6870" spans="1:13" x14ac:dyDescent="0.3">
      <c r="A6870" t="s">
        <v>2193</v>
      </c>
      <c r="C6870" t="s">
        <v>26380</v>
      </c>
      <c r="D6870">
        <v>211</v>
      </c>
      <c r="E6870" s="1">
        <v>700000</v>
      </c>
      <c r="G6870" t="s">
        <v>21</v>
      </c>
      <c r="H6870" t="s">
        <v>26393</v>
      </c>
      <c r="I6870" t="s">
        <v>920</v>
      </c>
      <c r="J6870" t="s">
        <v>422</v>
      </c>
      <c r="K6870" t="s">
        <v>24</v>
      </c>
      <c r="L6870" t="s">
        <v>25</v>
      </c>
      <c r="M6870" t="s">
        <v>26</v>
      </c>
    </row>
    <row r="6871" spans="1:13" x14ac:dyDescent="0.3">
      <c r="A6871" t="s">
        <v>2193</v>
      </c>
      <c r="C6871" t="s">
        <v>18377</v>
      </c>
      <c r="D6871">
        <v>12</v>
      </c>
      <c r="E6871" s="1">
        <v>25000</v>
      </c>
      <c r="G6871" t="s">
        <v>111</v>
      </c>
      <c r="H6871" t="s">
        <v>6121</v>
      </c>
      <c r="I6871" t="s">
        <v>920</v>
      </c>
      <c r="J6871" t="s">
        <v>422</v>
      </c>
      <c r="K6871" t="s">
        <v>24</v>
      </c>
      <c r="L6871" t="s">
        <v>25</v>
      </c>
      <c r="M6871" t="s">
        <v>87</v>
      </c>
    </row>
    <row r="6872" spans="1:13" x14ac:dyDescent="0.3">
      <c r="A6872" t="s">
        <v>2193</v>
      </c>
      <c r="C6872" t="s">
        <v>19032</v>
      </c>
      <c r="D6872">
        <v>95</v>
      </c>
      <c r="E6872" s="1">
        <v>35000000</v>
      </c>
      <c r="G6872" t="s">
        <v>21</v>
      </c>
      <c r="H6872" t="s">
        <v>19074</v>
      </c>
      <c r="I6872" t="s">
        <v>920</v>
      </c>
      <c r="J6872" t="s">
        <v>422</v>
      </c>
      <c r="K6872" t="s">
        <v>24</v>
      </c>
      <c r="L6872" t="s">
        <v>25</v>
      </c>
      <c r="M6872" t="s">
        <v>26</v>
      </c>
    </row>
    <row r="6873" spans="1:13" x14ac:dyDescent="0.3">
      <c r="A6873" t="s">
        <v>2193</v>
      </c>
      <c r="C6873" t="s">
        <v>31866</v>
      </c>
      <c r="D6873">
        <v>12</v>
      </c>
      <c r="E6873" s="1">
        <v>25000</v>
      </c>
      <c r="G6873" t="s">
        <v>111</v>
      </c>
      <c r="H6873" t="s">
        <v>6121</v>
      </c>
      <c r="I6873" t="s">
        <v>920</v>
      </c>
      <c r="J6873" t="s">
        <v>422</v>
      </c>
      <c r="K6873" t="s">
        <v>24</v>
      </c>
      <c r="L6873" t="s">
        <v>25</v>
      </c>
      <c r="M6873" t="s">
        <v>87</v>
      </c>
    </row>
    <row r="6874" spans="1:13" x14ac:dyDescent="0.3">
      <c r="A6874" t="s">
        <v>2193</v>
      </c>
      <c r="C6874" t="s">
        <v>33173</v>
      </c>
      <c r="D6874">
        <v>12</v>
      </c>
      <c r="E6874" s="1">
        <v>3000</v>
      </c>
      <c r="G6874" t="s">
        <v>111</v>
      </c>
      <c r="H6874" t="s">
        <v>33177</v>
      </c>
      <c r="I6874" t="s">
        <v>920</v>
      </c>
      <c r="J6874" t="s">
        <v>422</v>
      </c>
      <c r="K6874" t="s">
        <v>24</v>
      </c>
      <c r="L6874" t="s">
        <v>25</v>
      </c>
      <c r="M6874" t="s">
        <v>87</v>
      </c>
    </row>
    <row r="6875" spans="1:13" x14ac:dyDescent="0.3">
      <c r="A6875" t="s">
        <v>2193</v>
      </c>
      <c r="C6875" t="s">
        <v>13456</v>
      </c>
      <c r="D6875">
        <v>12</v>
      </c>
      <c r="E6875" s="1">
        <v>10000</v>
      </c>
      <c r="G6875" t="s">
        <v>111</v>
      </c>
      <c r="H6875" t="s">
        <v>6121</v>
      </c>
      <c r="I6875" t="s">
        <v>920</v>
      </c>
      <c r="J6875" t="s">
        <v>422</v>
      </c>
      <c r="K6875" t="s">
        <v>24</v>
      </c>
      <c r="L6875" t="s">
        <v>25</v>
      </c>
      <c r="M6875" t="s">
        <v>87</v>
      </c>
    </row>
    <row r="6876" spans="1:13" x14ac:dyDescent="0.3">
      <c r="A6876" t="s">
        <v>2193</v>
      </c>
      <c r="C6876" t="s">
        <v>7574</v>
      </c>
      <c r="D6876">
        <v>12</v>
      </c>
      <c r="E6876" s="1">
        <v>25000</v>
      </c>
      <c r="G6876" t="s">
        <v>111</v>
      </c>
      <c r="H6876" t="s">
        <v>7592</v>
      </c>
      <c r="I6876" t="s">
        <v>920</v>
      </c>
      <c r="J6876" t="s">
        <v>422</v>
      </c>
      <c r="K6876" t="s">
        <v>24</v>
      </c>
      <c r="L6876" t="s">
        <v>25</v>
      </c>
      <c r="M6876" t="s">
        <v>87</v>
      </c>
    </row>
    <row r="6877" spans="1:13" x14ac:dyDescent="0.3">
      <c r="A6877" t="s">
        <v>2193</v>
      </c>
      <c r="C6877" t="s">
        <v>7515</v>
      </c>
      <c r="D6877">
        <v>12</v>
      </c>
      <c r="E6877" s="1">
        <v>10000</v>
      </c>
      <c r="G6877" t="s">
        <v>111</v>
      </c>
      <c r="H6877" t="s">
        <v>6121</v>
      </c>
      <c r="I6877" t="s">
        <v>920</v>
      </c>
      <c r="J6877" t="s">
        <v>422</v>
      </c>
      <c r="K6877" t="s">
        <v>24</v>
      </c>
      <c r="L6877" t="s">
        <v>25</v>
      </c>
      <c r="M6877" t="s">
        <v>87</v>
      </c>
    </row>
    <row r="6878" spans="1:13" x14ac:dyDescent="0.3">
      <c r="A6878" t="s">
        <v>2193</v>
      </c>
      <c r="C6878" t="s">
        <v>36460</v>
      </c>
      <c r="D6878">
        <v>12</v>
      </c>
      <c r="E6878" s="1">
        <v>10000</v>
      </c>
      <c r="G6878" t="s">
        <v>111</v>
      </c>
      <c r="H6878" t="s">
        <v>6121</v>
      </c>
      <c r="I6878" t="s">
        <v>920</v>
      </c>
      <c r="J6878" t="s">
        <v>422</v>
      </c>
      <c r="K6878" t="s">
        <v>24</v>
      </c>
      <c r="L6878" t="s">
        <v>25</v>
      </c>
      <c r="M6878" t="s">
        <v>87</v>
      </c>
    </row>
    <row r="6879" spans="1:13" x14ac:dyDescent="0.3">
      <c r="A6879" t="s">
        <v>2193</v>
      </c>
      <c r="C6879" t="s">
        <v>36663</v>
      </c>
      <c r="D6879">
        <v>24</v>
      </c>
      <c r="E6879" s="1">
        <v>20000000</v>
      </c>
      <c r="G6879" t="s">
        <v>111</v>
      </c>
      <c r="H6879" t="s">
        <v>36664</v>
      </c>
      <c r="I6879" t="s">
        <v>920</v>
      </c>
      <c r="J6879" t="s">
        <v>422</v>
      </c>
      <c r="K6879" t="s">
        <v>24</v>
      </c>
      <c r="L6879" t="s">
        <v>25</v>
      </c>
      <c r="M6879" t="s">
        <v>87</v>
      </c>
    </row>
    <row r="6880" spans="1:13" x14ac:dyDescent="0.3">
      <c r="A6880" t="s">
        <v>2193</v>
      </c>
      <c r="C6880" t="s">
        <v>17411</v>
      </c>
      <c r="D6880">
        <v>12</v>
      </c>
      <c r="E6880" s="1">
        <v>10000</v>
      </c>
      <c r="G6880" t="s">
        <v>111</v>
      </c>
      <c r="H6880" t="s">
        <v>6121</v>
      </c>
      <c r="I6880" t="s">
        <v>920</v>
      </c>
      <c r="J6880" t="s">
        <v>422</v>
      </c>
      <c r="K6880" t="s">
        <v>24</v>
      </c>
      <c r="L6880" t="s">
        <v>25</v>
      </c>
      <c r="M6880" t="s">
        <v>87</v>
      </c>
    </row>
    <row r="6881" spans="1:13" x14ac:dyDescent="0.3">
      <c r="A6881" t="s">
        <v>2193</v>
      </c>
      <c r="C6881" t="s">
        <v>17443</v>
      </c>
      <c r="D6881">
        <v>12</v>
      </c>
      <c r="E6881" s="1">
        <v>7500</v>
      </c>
      <c r="G6881" t="s">
        <v>111</v>
      </c>
      <c r="H6881" t="s">
        <v>6121</v>
      </c>
      <c r="I6881" t="s">
        <v>920</v>
      </c>
      <c r="J6881" t="s">
        <v>422</v>
      </c>
      <c r="K6881" t="s">
        <v>24</v>
      </c>
      <c r="L6881" t="s">
        <v>25</v>
      </c>
      <c r="M6881" t="s">
        <v>87</v>
      </c>
    </row>
    <row r="6882" spans="1:13" x14ac:dyDescent="0.3">
      <c r="E6882" s="24" t="s">
        <v>38203</v>
      </c>
    </row>
    <row r="6883" spans="1:13" x14ac:dyDescent="0.3">
      <c r="E6883" s="14">
        <f>SUM(E6806:E6881)</f>
        <v>327737456</v>
      </c>
    </row>
    <row r="6884" spans="1:13" x14ac:dyDescent="0.3">
      <c r="E6884" s="25" t="s">
        <v>38204</v>
      </c>
    </row>
    <row r="6885" spans="1:13" x14ac:dyDescent="0.3">
      <c r="E6885" s="14"/>
    </row>
    <row r="6886" spans="1:13" x14ac:dyDescent="0.3">
      <c r="A6886" t="s">
        <v>20081</v>
      </c>
      <c r="C6886" t="s">
        <v>19936</v>
      </c>
      <c r="D6886">
        <v>5</v>
      </c>
      <c r="E6886" s="1">
        <v>4385</v>
      </c>
      <c r="G6886" t="s">
        <v>34</v>
      </c>
      <c r="H6886" t="s">
        <v>6143</v>
      </c>
      <c r="I6886" t="s">
        <v>20082</v>
      </c>
      <c r="J6886" t="s">
        <v>9844</v>
      </c>
      <c r="K6886" t="s">
        <v>24</v>
      </c>
      <c r="L6886" t="s">
        <v>25</v>
      </c>
      <c r="M6886" t="s">
        <v>6146</v>
      </c>
    </row>
    <row r="6887" spans="1:13" x14ac:dyDescent="0.3">
      <c r="A6887" t="s">
        <v>32109</v>
      </c>
      <c r="C6887" t="s">
        <v>31866</v>
      </c>
      <c r="D6887">
        <v>6</v>
      </c>
      <c r="E6887" s="1">
        <v>39026</v>
      </c>
      <c r="G6887" t="s">
        <v>34</v>
      </c>
      <c r="H6887" t="s">
        <v>6143</v>
      </c>
      <c r="I6887" t="s">
        <v>32110</v>
      </c>
      <c r="J6887" t="s">
        <v>769</v>
      </c>
      <c r="K6887" t="s">
        <v>24</v>
      </c>
      <c r="L6887" t="s">
        <v>25</v>
      </c>
      <c r="M6887" t="s">
        <v>6146</v>
      </c>
    </row>
    <row r="6888" spans="1:13" x14ac:dyDescent="0.3">
      <c r="A6888" t="s">
        <v>26671</v>
      </c>
      <c r="C6888" t="s">
        <v>26519</v>
      </c>
      <c r="D6888">
        <v>5</v>
      </c>
      <c r="E6888" s="1">
        <v>4995</v>
      </c>
      <c r="G6888" t="s">
        <v>34</v>
      </c>
      <c r="H6888" t="s">
        <v>6143</v>
      </c>
      <c r="I6888" t="s">
        <v>19804</v>
      </c>
      <c r="J6888" t="s">
        <v>2347</v>
      </c>
      <c r="K6888" t="s">
        <v>24</v>
      </c>
      <c r="L6888" t="s">
        <v>25</v>
      </c>
      <c r="M6888" t="s">
        <v>6146</v>
      </c>
    </row>
    <row r="6889" spans="1:13" x14ac:dyDescent="0.3">
      <c r="A6889" t="s">
        <v>7272</v>
      </c>
      <c r="C6889" t="s">
        <v>15008</v>
      </c>
      <c r="D6889">
        <v>4</v>
      </c>
      <c r="E6889" s="1">
        <v>13954</v>
      </c>
      <c r="G6889" t="s">
        <v>34</v>
      </c>
      <c r="H6889" t="s">
        <v>6143</v>
      </c>
      <c r="I6889" t="s">
        <v>7273</v>
      </c>
      <c r="J6889" t="s">
        <v>761</v>
      </c>
      <c r="K6889" t="s">
        <v>24</v>
      </c>
      <c r="L6889" t="s">
        <v>25</v>
      </c>
      <c r="M6889" t="s">
        <v>6146</v>
      </c>
    </row>
    <row r="6890" spans="1:13" x14ac:dyDescent="0.3">
      <c r="A6890" t="s">
        <v>7272</v>
      </c>
      <c r="C6890" t="s">
        <v>6985</v>
      </c>
      <c r="D6890">
        <v>4</v>
      </c>
      <c r="E6890" s="1">
        <v>17115</v>
      </c>
      <c r="G6890" t="s">
        <v>34</v>
      </c>
      <c r="H6890" t="s">
        <v>6143</v>
      </c>
      <c r="I6890" t="s">
        <v>7273</v>
      </c>
      <c r="J6890" t="s">
        <v>6105</v>
      </c>
      <c r="K6890" t="s">
        <v>24</v>
      </c>
      <c r="L6890" t="s">
        <v>25</v>
      </c>
      <c r="M6890" t="s">
        <v>6146</v>
      </c>
    </row>
    <row r="6891" spans="1:13" x14ac:dyDescent="0.3">
      <c r="A6891" t="s">
        <v>26672</v>
      </c>
      <c r="C6891" t="s">
        <v>26519</v>
      </c>
      <c r="D6891">
        <v>5</v>
      </c>
      <c r="E6891" s="1">
        <v>5214</v>
      </c>
      <c r="G6891" t="s">
        <v>34</v>
      </c>
      <c r="H6891" t="s">
        <v>6143</v>
      </c>
      <c r="I6891" t="s">
        <v>26673</v>
      </c>
      <c r="J6891" t="s">
        <v>2347</v>
      </c>
      <c r="K6891" t="s">
        <v>24</v>
      </c>
      <c r="L6891" t="s">
        <v>25</v>
      </c>
      <c r="M6891" t="s">
        <v>6146</v>
      </c>
    </row>
    <row r="6892" spans="1:13" x14ac:dyDescent="0.3">
      <c r="A6892" t="s">
        <v>7231</v>
      </c>
      <c r="C6892" t="s">
        <v>6985</v>
      </c>
      <c r="D6892">
        <v>6</v>
      </c>
      <c r="E6892" s="1">
        <v>14458</v>
      </c>
      <c r="G6892" t="s">
        <v>34</v>
      </c>
      <c r="H6892" t="s">
        <v>6143</v>
      </c>
      <c r="I6892" t="s">
        <v>728</v>
      </c>
      <c r="J6892" t="s">
        <v>307</v>
      </c>
      <c r="K6892" t="s">
        <v>24</v>
      </c>
      <c r="L6892" t="s">
        <v>25</v>
      </c>
      <c r="M6892" t="s">
        <v>6146</v>
      </c>
    </row>
    <row r="6893" spans="1:13" x14ac:dyDescent="0.3">
      <c r="A6893" t="s">
        <v>18684</v>
      </c>
      <c r="C6893" t="s">
        <v>18470</v>
      </c>
      <c r="D6893">
        <v>4</v>
      </c>
      <c r="E6893" s="1">
        <v>7854</v>
      </c>
      <c r="G6893" t="s">
        <v>34</v>
      </c>
      <c r="H6893" t="s">
        <v>6143</v>
      </c>
      <c r="I6893" t="s">
        <v>18685</v>
      </c>
      <c r="J6893" t="s">
        <v>3203</v>
      </c>
      <c r="K6893" t="s">
        <v>24</v>
      </c>
      <c r="L6893" t="s">
        <v>25</v>
      </c>
      <c r="M6893" t="s">
        <v>6146</v>
      </c>
    </row>
    <row r="6894" spans="1:13" x14ac:dyDescent="0.3">
      <c r="A6894" t="s">
        <v>26674</v>
      </c>
      <c r="C6894" t="s">
        <v>26519</v>
      </c>
      <c r="D6894">
        <v>5</v>
      </c>
      <c r="E6894" s="1">
        <v>11510</v>
      </c>
      <c r="G6894" t="s">
        <v>34</v>
      </c>
      <c r="H6894" t="s">
        <v>6143</v>
      </c>
      <c r="I6894" t="s">
        <v>26675</v>
      </c>
      <c r="J6894" t="s">
        <v>2347</v>
      </c>
      <c r="K6894" t="s">
        <v>24</v>
      </c>
      <c r="L6894" t="s">
        <v>25</v>
      </c>
      <c r="M6894" t="s">
        <v>6146</v>
      </c>
    </row>
    <row r="6895" spans="1:13" x14ac:dyDescent="0.3">
      <c r="A6895" t="s">
        <v>32987</v>
      </c>
      <c r="C6895" t="s">
        <v>32581</v>
      </c>
      <c r="D6895">
        <v>7</v>
      </c>
      <c r="E6895" s="1">
        <v>18608</v>
      </c>
      <c r="G6895" t="s">
        <v>34</v>
      </c>
      <c r="H6895" t="s">
        <v>6143</v>
      </c>
      <c r="I6895" t="s">
        <v>31722</v>
      </c>
      <c r="J6895" t="s">
        <v>70</v>
      </c>
      <c r="K6895" t="s">
        <v>24</v>
      </c>
      <c r="L6895" t="s">
        <v>25</v>
      </c>
      <c r="M6895" t="s">
        <v>6146</v>
      </c>
    </row>
    <row r="6896" spans="1:13" x14ac:dyDescent="0.3">
      <c r="A6896" t="s">
        <v>20018</v>
      </c>
      <c r="C6896" t="s">
        <v>19936</v>
      </c>
      <c r="D6896">
        <v>5</v>
      </c>
      <c r="E6896" s="1">
        <v>73900</v>
      </c>
      <c r="G6896" t="s">
        <v>34</v>
      </c>
      <c r="H6896" t="s">
        <v>6143</v>
      </c>
      <c r="I6896" t="s">
        <v>20019</v>
      </c>
      <c r="J6896" t="s">
        <v>9844</v>
      </c>
      <c r="K6896" t="s">
        <v>24</v>
      </c>
      <c r="L6896" t="s">
        <v>25</v>
      </c>
      <c r="M6896" t="s">
        <v>6146</v>
      </c>
    </row>
    <row r="6897" spans="1:13" x14ac:dyDescent="0.3">
      <c r="A6897" t="s">
        <v>26676</v>
      </c>
      <c r="C6897" t="s">
        <v>26519</v>
      </c>
      <c r="D6897">
        <v>5</v>
      </c>
      <c r="E6897" s="1">
        <v>7590</v>
      </c>
      <c r="G6897" t="s">
        <v>34</v>
      </c>
      <c r="H6897" t="s">
        <v>6143</v>
      </c>
      <c r="I6897" t="s">
        <v>14790</v>
      </c>
      <c r="J6897" t="s">
        <v>2347</v>
      </c>
      <c r="K6897" t="s">
        <v>24</v>
      </c>
      <c r="L6897" t="s">
        <v>25</v>
      </c>
      <c r="M6897" t="s">
        <v>6146</v>
      </c>
    </row>
    <row r="6898" spans="1:13" x14ac:dyDescent="0.3">
      <c r="A6898" t="s">
        <v>19441</v>
      </c>
      <c r="C6898" t="s">
        <v>19404</v>
      </c>
      <c r="D6898">
        <v>6</v>
      </c>
      <c r="E6898" s="1">
        <v>2180</v>
      </c>
      <c r="G6898" t="s">
        <v>34</v>
      </c>
      <c r="H6898" t="s">
        <v>6143</v>
      </c>
      <c r="I6898" t="s">
        <v>15</v>
      </c>
      <c r="J6898" t="s">
        <v>280</v>
      </c>
      <c r="K6898" t="s">
        <v>24</v>
      </c>
      <c r="L6898" t="s">
        <v>25</v>
      </c>
      <c r="M6898" t="s">
        <v>6146</v>
      </c>
    </row>
    <row r="6899" spans="1:13" x14ac:dyDescent="0.3">
      <c r="A6899" t="s">
        <v>33235</v>
      </c>
      <c r="C6899" t="s">
        <v>33173</v>
      </c>
      <c r="D6899">
        <v>6</v>
      </c>
      <c r="E6899" s="1">
        <v>99848</v>
      </c>
      <c r="G6899" t="s">
        <v>34</v>
      </c>
      <c r="H6899" t="s">
        <v>6143</v>
      </c>
      <c r="I6899" t="s">
        <v>33236</v>
      </c>
      <c r="J6899" t="s">
        <v>422</v>
      </c>
      <c r="K6899" t="s">
        <v>24</v>
      </c>
      <c r="L6899" t="s">
        <v>25</v>
      </c>
      <c r="M6899" t="s">
        <v>6146</v>
      </c>
    </row>
    <row r="6900" spans="1:13" x14ac:dyDescent="0.3">
      <c r="A6900" t="s">
        <v>30758</v>
      </c>
      <c r="C6900" t="s">
        <v>30756</v>
      </c>
      <c r="D6900">
        <v>7</v>
      </c>
      <c r="E6900" s="1">
        <v>157907</v>
      </c>
      <c r="G6900" t="s">
        <v>111</v>
      </c>
      <c r="H6900" t="s">
        <v>30759</v>
      </c>
      <c r="I6900" t="s">
        <v>458</v>
      </c>
      <c r="J6900" t="s">
        <v>236</v>
      </c>
      <c r="K6900" t="s">
        <v>24</v>
      </c>
      <c r="L6900" t="s">
        <v>25</v>
      </c>
      <c r="M6900" t="s">
        <v>120</v>
      </c>
    </row>
    <row r="6901" spans="1:13" x14ac:dyDescent="0.3">
      <c r="A6901" t="s">
        <v>19862</v>
      </c>
      <c r="C6901" t="s">
        <v>19404</v>
      </c>
      <c r="D6901">
        <v>6</v>
      </c>
      <c r="E6901" s="1">
        <v>14995</v>
      </c>
      <c r="G6901" t="s">
        <v>34</v>
      </c>
      <c r="H6901" t="s">
        <v>6143</v>
      </c>
      <c r="I6901" t="s">
        <v>19863</v>
      </c>
      <c r="J6901" t="s">
        <v>280</v>
      </c>
      <c r="K6901" t="s">
        <v>24</v>
      </c>
      <c r="L6901" t="s">
        <v>25</v>
      </c>
      <c r="M6901" t="s">
        <v>6146</v>
      </c>
    </row>
    <row r="6902" spans="1:13" x14ac:dyDescent="0.3">
      <c r="A6902" t="s">
        <v>26113</v>
      </c>
      <c r="C6902" t="s">
        <v>25932</v>
      </c>
      <c r="D6902">
        <v>2</v>
      </c>
      <c r="E6902" s="1">
        <v>16895</v>
      </c>
      <c r="G6902" t="s">
        <v>34</v>
      </c>
      <c r="H6902" t="s">
        <v>6143</v>
      </c>
      <c r="I6902" t="s">
        <v>26114</v>
      </c>
      <c r="J6902" t="s">
        <v>700</v>
      </c>
      <c r="K6902" t="s">
        <v>24</v>
      </c>
      <c r="L6902" t="s">
        <v>25</v>
      </c>
      <c r="M6902" t="s">
        <v>6146</v>
      </c>
    </row>
    <row r="6903" spans="1:13" x14ac:dyDescent="0.3">
      <c r="A6903" t="s">
        <v>32004</v>
      </c>
      <c r="C6903" t="s">
        <v>31866</v>
      </c>
      <c r="D6903">
        <v>4</v>
      </c>
      <c r="E6903" s="1">
        <v>71791</v>
      </c>
      <c r="G6903" t="s">
        <v>34</v>
      </c>
      <c r="H6903" t="s">
        <v>6143</v>
      </c>
      <c r="I6903" t="s">
        <v>31919</v>
      </c>
      <c r="J6903" t="s">
        <v>732</v>
      </c>
      <c r="K6903" t="s">
        <v>24</v>
      </c>
      <c r="L6903" t="s">
        <v>25</v>
      </c>
      <c r="M6903" t="s">
        <v>6146</v>
      </c>
    </row>
    <row r="6904" spans="1:13" x14ac:dyDescent="0.3">
      <c r="A6904" t="s">
        <v>17151</v>
      </c>
      <c r="C6904" t="s">
        <v>17138</v>
      </c>
      <c r="D6904">
        <v>37</v>
      </c>
      <c r="E6904" s="1">
        <v>385363</v>
      </c>
      <c r="G6904" t="s">
        <v>13</v>
      </c>
      <c r="H6904" t="s">
        <v>17152</v>
      </c>
      <c r="I6904" t="s">
        <v>1700</v>
      </c>
      <c r="J6904" t="s">
        <v>1701</v>
      </c>
      <c r="K6904" t="s">
        <v>56</v>
      </c>
      <c r="L6904" t="s">
        <v>170</v>
      </c>
      <c r="M6904" t="s">
        <v>101</v>
      </c>
    </row>
    <row r="6905" spans="1:13" x14ac:dyDescent="0.3">
      <c r="A6905" t="s">
        <v>25401</v>
      </c>
      <c r="C6905" t="s">
        <v>25397</v>
      </c>
      <c r="D6905">
        <v>49</v>
      </c>
      <c r="E6905" s="1">
        <v>1000000</v>
      </c>
      <c r="G6905" t="s">
        <v>13</v>
      </c>
      <c r="H6905" t="s">
        <v>25402</v>
      </c>
      <c r="I6905" t="s">
        <v>25403</v>
      </c>
      <c r="J6905" t="s">
        <v>22518</v>
      </c>
      <c r="K6905" t="s">
        <v>51</v>
      </c>
      <c r="L6905" t="s">
        <v>17</v>
      </c>
      <c r="M6905" t="s">
        <v>345</v>
      </c>
    </row>
    <row r="6906" spans="1:13" x14ac:dyDescent="0.3">
      <c r="A6906" t="s">
        <v>33208</v>
      </c>
      <c r="C6906" t="s">
        <v>33173</v>
      </c>
      <c r="D6906">
        <v>6</v>
      </c>
      <c r="E6906" s="1">
        <v>120047</v>
      </c>
      <c r="G6906" t="s">
        <v>34</v>
      </c>
      <c r="H6906" t="s">
        <v>6143</v>
      </c>
      <c r="I6906" t="s">
        <v>920</v>
      </c>
      <c r="J6906" t="s">
        <v>422</v>
      </c>
      <c r="K6906" t="s">
        <v>24</v>
      </c>
      <c r="L6906" t="s">
        <v>25</v>
      </c>
      <c r="M6906" t="s">
        <v>6146</v>
      </c>
    </row>
    <row r="6907" spans="1:13" x14ac:dyDescent="0.3">
      <c r="A6907" t="s">
        <v>25467</v>
      </c>
      <c r="C6907" t="s">
        <v>25397</v>
      </c>
      <c r="D6907">
        <v>2</v>
      </c>
      <c r="E6907" s="1">
        <v>13085</v>
      </c>
      <c r="G6907" t="s">
        <v>34</v>
      </c>
      <c r="H6907" t="s">
        <v>6143</v>
      </c>
      <c r="I6907" t="s">
        <v>920</v>
      </c>
      <c r="J6907" t="s">
        <v>1021</v>
      </c>
      <c r="K6907" t="s">
        <v>24</v>
      </c>
      <c r="L6907" t="s">
        <v>25</v>
      </c>
      <c r="M6907" t="s">
        <v>6146</v>
      </c>
    </row>
    <row r="6908" spans="1:13" x14ac:dyDescent="0.3">
      <c r="A6908" t="s">
        <v>10571</v>
      </c>
      <c r="C6908" t="s">
        <v>10471</v>
      </c>
      <c r="D6908">
        <v>31</v>
      </c>
      <c r="E6908" s="1">
        <v>100000</v>
      </c>
      <c r="G6908" t="s">
        <v>111</v>
      </c>
      <c r="H6908" t="s">
        <v>10343</v>
      </c>
      <c r="I6908" t="s">
        <v>920</v>
      </c>
      <c r="J6908" t="s">
        <v>422</v>
      </c>
      <c r="K6908" t="s">
        <v>24</v>
      </c>
      <c r="L6908" t="s">
        <v>25</v>
      </c>
      <c r="M6908" t="s">
        <v>232</v>
      </c>
    </row>
    <row r="6909" spans="1:13" x14ac:dyDescent="0.3">
      <c r="A6909" t="s">
        <v>8247</v>
      </c>
      <c r="C6909" t="s">
        <v>22646</v>
      </c>
      <c r="D6909">
        <v>30</v>
      </c>
      <c r="E6909" s="1">
        <v>99716</v>
      </c>
      <c r="G6909" t="s">
        <v>13</v>
      </c>
      <c r="H6909" t="s">
        <v>22757</v>
      </c>
      <c r="I6909" t="s">
        <v>920</v>
      </c>
      <c r="K6909" t="s">
        <v>189</v>
      </c>
      <c r="L6909" t="s">
        <v>17</v>
      </c>
      <c r="M6909" t="s">
        <v>450</v>
      </c>
    </row>
    <row r="6910" spans="1:13" x14ac:dyDescent="0.3">
      <c r="A6910" t="s">
        <v>8247</v>
      </c>
      <c r="C6910" t="s">
        <v>8196</v>
      </c>
      <c r="D6910">
        <v>45</v>
      </c>
      <c r="E6910" s="1">
        <v>1002946</v>
      </c>
      <c r="G6910" t="s">
        <v>571</v>
      </c>
      <c r="H6910" t="s">
        <v>8248</v>
      </c>
      <c r="I6910" t="s">
        <v>920</v>
      </c>
      <c r="K6910" t="s">
        <v>189</v>
      </c>
      <c r="L6910" t="s">
        <v>17</v>
      </c>
      <c r="M6910" t="s">
        <v>8249</v>
      </c>
    </row>
    <row r="6911" spans="1:13" x14ac:dyDescent="0.3">
      <c r="A6911" t="s">
        <v>8247</v>
      </c>
      <c r="C6911" t="s">
        <v>35205</v>
      </c>
      <c r="D6911">
        <v>24</v>
      </c>
      <c r="E6911" s="1">
        <v>94852</v>
      </c>
      <c r="G6911" t="s">
        <v>48</v>
      </c>
      <c r="H6911" t="s">
        <v>35356</v>
      </c>
      <c r="I6911" t="s">
        <v>920</v>
      </c>
      <c r="K6911" t="s">
        <v>189</v>
      </c>
      <c r="L6911" t="s">
        <v>170</v>
      </c>
      <c r="M6911" t="s">
        <v>354</v>
      </c>
    </row>
    <row r="6912" spans="1:13" x14ac:dyDescent="0.3">
      <c r="A6912" t="s">
        <v>11795</v>
      </c>
      <c r="C6912" t="s">
        <v>11779</v>
      </c>
      <c r="D6912">
        <v>8</v>
      </c>
      <c r="E6912" s="1">
        <v>49341</v>
      </c>
      <c r="G6912" t="s">
        <v>48</v>
      </c>
      <c r="H6912" t="s">
        <v>11796</v>
      </c>
      <c r="I6912" t="s">
        <v>42</v>
      </c>
      <c r="K6912" t="s">
        <v>43</v>
      </c>
      <c r="L6912" t="s">
        <v>44</v>
      </c>
      <c r="M6912" t="s">
        <v>354</v>
      </c>
    </row>
    <row r="6913" spans="1:13" x14ac:dyDescent="0.3">
      <c r="A6913" t="s">
        <v>13380</v>
      </c>
      <c r="C6913" t="s">
        <v>12994</v>
      </c>
      <c r="D6913">
        <v>4</v>
      </c>
      <c r="E6913" s="1">
        <v>5330</v>
      </c>
      <c r="G6913" t="s">
        <v>34</v>
      </c>
      <c r="H6913" t="s">
        <v>6143</v>
      </c>
      <c r="I6913" t="s">
        <v>13381</v>
      </c>
      <c r="J6913" t="s">
        <v>9844</v>
      </c>
      <c r="K6913" t="s">
        <v>24</v>
      </c>
      <c r="L6913" t="s">
        <v>25</v>
      </c>
      <c r="M6913" t="s">
        <v>6146</v>
      </c>
    </row>
    <row r="6914" spans="1:13" x14ac:dyDescent="0.3">
      <c r="A6914" t="s">
        <v>33104</v>
      </c>
      <c r="C6914" t="s">
        <v>32581</v>
      </c>
      <c r="D6914">
        <v>7</v>
      </c>
      <c r="E6914" s="1">
        <v>22802</v>
      </c>
      <c r="G6914" t="s">
        <v>34</v>
      </c>
      <c r="H6914" t="s">
        <v>6143</v>
      </c>
      <c r="I6914" t="s">
        <v>3135</v>
      </c>
      <c r="J6914" t="s">
        <v>70</v>
      </c>
      <c r="K6914" t="s">
        <v>24</v>
      </c>
      <c r="L6914" t="s">
        <v>25</v>
      </c>
      <c r="M6914" t="s">
        <v>6146</v>
      </c>
    </row>
    <row r="6915" spans="1:13" x14ac:dyDescent="0.3">
      <c r="A6915" t="s">
        <v>13857</v>
      </c>
      <c r="C6915" t="s">
        <v>13456</v>
      </c>
      <c r="D6915">
        <v>7</v>
      </c>
      <c r="E6915" s="1">
        <v>46265</v>
      </c>
      <c r="G6915" t="s">
        <v>34</v>
      </c>
      <c r="H6915" t="s">
        <v>6143</v>
      </c>
      <c r="I6915" t="s">
        <v>1008</v>
      </c>
      <c r="J6915" t="s">
        <v>30</v>
      </c>
      <c r="K6915" t="s">
        <v>24</v>
      </c>
      <c r="L6915" t="s">
        <v>25</v>
      </c>
      <c r="M6915" t="s">
        <v>6146</v>
      </c>
    </row>
    <row r="6916" spans="1:13" x14ac:dyDescent="0.3">
      <c r="A6916" t="s">
        <v>2949</v>
      </c>
      <c r="C6916" t="s">
        <v>2269</v>
      </c>
      <c r="D6916">
        <v>37</v>
      </c>
      <c r="E6916" s="1">
        <v>150000</v>
      </c>
      <c r="G6916" t="s">
        <v>21</v>
      </c>
      <c r="H6916" t="s">
        <v>68</v>
      </c>
      <c r="I6916" t="s">
        <v>156</v>
      </c>
      <c r="J6916" t="s">
        <v>22</v>
      </c>
      <c r="K6916" t="s">
        <v>24</v>
      </c>
      <c r="L6916" t="s">
        <v>25</v>
      </c>
      <c r="M6916" t="s">
        <v>26</v>
      </c>
    </row>
    <row r="6917" spans="1:13" x14ac:dyDescent="0.3">
      <c r="A6917" t="s">
        <v>2949</v>
      </c>
      <c r="C6917" t="s">
        <v>34985</v>
      </c>
      <c r="D6917">
        <v>2</v>
      </c>
      <c r="E6917" s="1">
        <v>10000</v>
      </c>
      <c r="G6917" t="s">
        <v>21</v>
      </c>
      <c r="H6917" t="s">
        <v>970</v>
      </c>
      <c r="I6917" t="s">
        <v>156</v>
      </c>
      <c r="J6917" t="s">
        <v>22</v>
      </c>
      <c r="L6917" t="s">
        <v>25</v>
      </c>
      <c r="M6917" t="s">
        <v>26</v>
      </c>
    </row>
    <row r="6918" spans="1:13" x14ac:dyDescent="0.3">
      <c r="A6918" t="s">
        <v>2949</v>
      </c>
      <c r="C6918" t="s">
        <v>35549</v>
      </c>
      <c r="D6918">
        <v>12</v>
      </c>
      <c r="E6918" s="1">
        <v>500</v>
      </c>
      <c r="G6918" t="s">
        <v>21</v>
      </c>
      <c r="H6918" t="s">
        <v>970</v>
      </c>
      <c r="I6918" t="s">
        <v>156</v>
      </c>
      <c r="J6918" t="s">
        <v>22</v>
      </c>
      <c r="L6918" t="s">
        <v>25</v>
      </c>
      <c r="M6918" t="s">
        <v>26</v>
      </c>
    </row>
    <row r="6919" spans="1:13" x14ac:dyDescent="0.3">
      <c r="A6919" t="s">
        <v>2949</v>
      </c>
      <c r="C6919" t="s">
        <v>18305</v>
      </c>
      <c r="D6919">
        <v>36</v>
      </c>
      <c r="E6919" s="1">
        <v>300000</v>
      </c>
      <c r="G6919" t="s">
        <v>111</v>
      </c>
      <c r="H6919" t="s">
        <v>18304</v>
      </c>
      <c r="I6919" t="s">
        <v>156</v>
      </c>
      <c r="J6919" t="s">
        <v>22</v>
      </c>
      <c r="L6919" t="s">
        <v>25</v>
      </c>
      <c r="M6919" t="s">
        <v>6109</v>
      </c>
    </row>
    <row r="6920" spans="1:13" x14ac:dyDescent="0.3">
      <c r="A6920" t="s">
        <v>4529</v>
      </c>
      <c r="C6920" t="s">
        <v>29426</v>
      </c>
      <c r="D6920">
        <v>7</v>
      </c>
      <c r="E6920" s="1">
        <v>64560</v>
      </c>
      <c r="G6920" t="s">
        <v>48</v>
      </c>
      <c r="H6920" t="s">
        <v>29546</v>
      </c>
      <c r="I6920" t="s">
        <v>2633</v>
      </c>
      <c r="J6920" t="s">
        <v>614</v>
      </c>
      <c r="K6920" t="s">
        <v>51</v>
      </c>
      <c r="L6920" t="s">
        <v>44</v>
      </c>
      <c r="M6920" t="s">
        <v>331</v>
      </c>
    </row>
    <row r="6921" spans="1:13" x14ac:dyDescent="0.3">
      <c r="A6921" t="s">
        <v>4529</v>
      </c>
      <c r="C6921" t="s">
        <v>4395</v>
      </c>
      <c r="D6921">
        <v>49</v>
      </c>
      <c r="E6921" s="1">
        <v>1017671</v>
      </c>
      <c r="G6921" t="s">
        <v>48</v>
      </c>
      <c r="H6921" t="s">
        <v>4530</v>
      </c>
      <c r="I6921" t="s">
        <v>2633</v>
      </c>
      <c r="J6921" t="s">
        <v>614</v>
      </c>
      <c r="K6921" t="s">
        <v>51</v>
      </c>
      <c r="L6921" t="s">
        <v>44</v>
      </c>
      <c r="M6921" t="s">
        <v>331</v>
      </c>
    </row>
    <row r="6922" spans="1:13" x14ac:dyDescent="0.3">
      <c r="A6922" t="s">
        <v>4529</v>
      </c>
      <c r="C6922" t="s">
        <v>21907</v>
      </c>
      <c r="D6922">
        <v>66</v>
      </c>
      <c r="E6922" s="1">
        <v>1699127</v>
      </c>
      <c r="G6922" t="s">
        <v>48</v>
      </c>
      <c r="H6922" t="s">
        <v>21949</v>
      </c>
      <c r="I6922" t="s">
        <v>2633</v>
      </c>
      <c r="J6922" t="s">
        <v>614</v>
      </c>
      <c r="K6922" t="s">
        <v>51</v>
      </c>
      <c r="L6922" t="s">
        <v>44</v>
      </c>
      <c r="M6922" t="s">
        <v>331</v>
      </c>
    </row>
    <row r="6923" spans="1:13" x14ac:dyDescent="0.3">
      <c r="A6923" t="s">
        <v>18686</v>
      </c>
      <c r="C6923" t="s">
        <v>18470</v>
      </c>
      <c r="D6923">
        <v>4</v>
      </c>
      <c r="E6923" s="1">
        <v>7315</v>
      </c>
      <c r="G6923" t="s">
        <v>34</v>
      </c>
      <c r="H6923" t="s">
        <v>6143</v>
      </c>
      <c r="I6923" t="s">
        <v>18687</v>
      </c>
      <c r="J6923" t="s">
        <v>3203</v>
      </c>
      <c r="K6923" t="s">
        <v>24</v>
      </c>
      <c r="L6923" t="s">
        <v>25</v>
      </c>
      <c r="M6923" t="s">
        <v>6146</v>
      </c>
    </row>
    <row r="6924" spans="1:13" x14ac:dyDescent="0.3">
      <c r="A6924" t="s">
        <v>26115</v>
      </c>
      <c r="C6924" t="s">
        <v>25932</v>
      </c>
      <c r="D6924">
        <v>2</v>
      </c>
      <c r="E6924" s="1">
        <v>7690</v>
      </c>
      <c r="G6924" t="s">
        <v>34</v>
      </c>
      <c r="H6924" t="s">
        <v>6143</v>
      </c>
      <c r="I6924" t="s">
        <v>26116</v>
      </c>
      <c r="J6924" t="s">
        <v>700</v>
      </c>
      <c r="K6924" t="s">
        <v>24</v>
      </c>
      <c r="L6924" t="s">
        <v>25</v>
      </c>
      <c r="M6924" t="s">
        <v>6146</v>
      </c>
    </row>
    <row r="6925" spans="1:13" x14ac:dyDescent="0.3">
      <c r="A6925" t="s">
        <v>2896</v>
      </c>
      <c r="C6925" t="s">
        <v>2269</v>
      </c>
      <c r="D6925">
        <v>14</v>
      </c>
      <c r="E6925" s="1">
        <v>499999</v>
      </c>
      <c r="G6925" t="s">
        <v>111</v>
      </c>
      <c r="H6925" t="s">
        <v>2734</v>
      </c>
      <c r="I6925" t="s">
        <v>85</v>
      </c>
      <c r="J6925" t="s">
        <v>86</v>
      </c>
      <c r="K6925" t="s">
        <v>24</v>
      </c>
      <c r="L6925" t="s">
        <v>25</v>
      </c>
      <c r="M6925" t="s">
        <v>232</v>
      </c>
    </row>
    <row r="6926" spans="1:13" x14ac:dyDescent="0.3">
      <c r="A6926" t="s">
        <v>32135</v>
      </c>
      <c r="C6926" t="s">
        <v>31866</v>
      </c>
      <c r="D6926">
        <v>6</v>
      </c>
      <c r="E6926" s="1">
        <v>7655</v>
      </c>
      <c r="G6926" t="s">
        <v>34</v>
      </c>
      <c r="H6926" t="s">
        <v>6143</v>
      </c>
      <c r="I6926" t="s">
        <v>32136</v>
      </c>
      <c r="J6926" t="s">
        <v>769</v>
      </c>
      <c r="K6926" t="s">
        <v>24</v>
      </c>
      <c r="L6926" t="s">
        <v>25</v>
      </c>
      <c r="M6926" t="s">
        <v>6146</v>
      </c>
    </row>
    <row r="6927" spans="1:13" x14ac:dyDescent="0.3">
      <c r="A6927" t="s">
        <v>32331</v>
      </c>
      <c r="C6927" t="s">
        <v>32274</v>
      </c>
      <c r="D6927">
        <v>2</v>
      </c>
      <c r="E6927" s="1">
        <v>17395</v>
      </c>
      <c r="G6927" t="s">
        <v>34</v>
      </c>
      <c r="H6927" t="s">
        <v>6143</v>
      </c>
      <c r="I6927" t="s">
        <v>32332</v>
      </c>
      <c r="J6927" t="s">
        <v>3026</v>
      </c>
      <c r="K6927" t="s">
        <v>24</v>
      </c>
      <c r="L6927" t="s">
        <v>25</v>
      </c>
      <c r="M6927" t="s">
        <v>6146</v>
      </c>
    </row>
    <row r="6928" spans="1:13" x14ac:dyDescent="0.3">
      <c r="A6928" t="s">
        <v>25358</v>
      </c>
      <c r="C6928" t="s">
        <v>36101</v>
      </c>
      <c r="D6928">
        <v>24</v>
      </c>
      <c r="E6928" s="1">
        <v>150000</v>
      </c>
      <c r="G6928" t="s">
        <v>111</v>
      </c>
      <c r="H6928" t="s">
        <v>5210</v>
      </c>
      <c r="I6928" t="s">
        <v>475</v>
      </c>
      <c r="J6928" t="s">
        <v>22</v>
      </c>
      <c r="K6928" t="s">
        <v>24</v>
      </c>
      <c r="L6928" t="s">
        <v>25</v>
      </c>
      <c r="M6928" t="s">
        <v>6109</v>
      </c>
    </row>
    <row r="6929" spans="1:13" x14ac:dyDescent="0.3">
      <c r="A6929" t="s">
        <v>25358</v>
      </c>
      <c r="C6929" t="s">
        <v>25343</v>
      </c>
      <c r="D6929">
        <v>12</v>
      </c>
      <c r="E6929" s="1">
        <v>100000</v>
      </c>
      <c r="G6929" t="s">
        <v>111</v>
      </c>
      <c r="H6929" t="s">
        <v>5210</v>
      </c>
      <c r="I6929" t="s">
        <v>475</v>
      </c>
      <c r="J6929" t="s">
        <v>22</v>
      </c>
      <c r="K6929" t="s">
        <v>24</v>
      </c>
      <c r="L6929" t="s">
        <v>25</v>
      </c>
      <c r="M6929" t="s">
        <v>6109</v>
      </c>
    </row>
    <row r="6930" spans="1:13" x14ac:dyDescent="0.3">
      <c r="A6930" t="s">
        <v>27375</v>
      </c>
      <c r="C6930" t="s">
        <v>27194</v>
      </c>
      <c r="D6930">
        <v>12</v>
      </c>
      <c r="E6930" s="1">
        <v>1200000</v>
      </c>
      <c r="G6930" t="s">
        <v>13</v>
      </c>
      <c r="H6930" t="s">
        <v>27376</v>
      </c>
      <c r="I6930" t="s">
        <v>277</v>
      </c>
      <c r="J6930" t="s">
        <v>119</v>
      </c>
      <c r="K6930" t="s">
        <v>24</v>
      </c>
      <c r="L6930" t="s">
        <v>17</v>
      </c>
      <c r="M6930" t="s">
        <v>207</v>
      </c>
    </row>
    <row r="6931" spans="1:13" x14ac:dyDescent="0.3">
      <c r="A6931" t="s">
        <v>14636</v>
      </c>
      <c r="C6931" t="s">
        <v>14619</v>
      </c>
      <c r="D6931">
        <v>80</v>
      </c>
      <c r="E6931" s="1">
        <v>235600</v>
      </c>
      <c r="G6931" t="s">
        <v>34</v>
      </c>
      <c r="H6931" t="s">
        <v>14637</v>
      </c>
      <c r="I6931" t="s">
        <v>6586</v>
      </c>
      <c r="J6931" t="s">
        <v>372</v>
      </c>
      <c r="K6931" t="s">
        <v>24</v>
      </c>
      <c r="L6931" t="s">
        <v>44</v>
      </c>
      <c r="M6931" t="s">
        <v>87</v>
      </c>
    </row>
    <row r="6932" spans="1:13" x14ac:dyDescent="0.3">
      <c r="A6932" t="s">
        <v>33920</v>
      </c>
      <c r="C6932" t="s">
        <v>33755</v>
      </c>
      <c r="D6932">
        <v>28</v>
      </c>
      <c r="E6932" s="1">
        <v>1544748</v>
      </c>
      <c r="G6932" t="s">
        <v>111</v>
      </c>
      <c r="H6932" t="s">
        <v>33921</v>
      </c>
      <c r="I6932" t="s">
        <v>70</v>
      </c>
      <c r="J6932" t="s">
        <v>70</v>
      </c>
      <c r="K6932" t="s">
        <v>24</v>
      </c>
      <c r="L6932" t="s">
        <v>25</v>
      </c>
      <c r="M6932" t="s">
        <v>120</v>
      </c>
    </row>
    <row r="6933" spans="1:13" x14ac:dyDescent="0.3">
      <c r="A6933" t="s">
        <v>33084</v>
      </c>
      <c r="C6933" t="s">
        <v>32581</v>
      </c>
      <c r="D6933">
        <v>7</v>
      </c>
      <c r="E6933" s="1">
        <v>22871</v>
      </c>
      <c r="G6933" t="s">
        <v>34</v>
      </c>
      <c r="H6933" t="s">
        <v>6143</v>
      </c>
      <c r="I6933" t="s">
        <v>80</v>
      </c>
      <c r="J6933" t="s">
        <v>70</v>
      </c>
      <c r="K6933" t="s">
        <v>24</v>
      </c>
      <c r="L6933" t="s">
        <v>25</v>
      </c>
      <c r="M6933" t="s">
        <v>6146</v>
      </c>
    </row>
    <row r="6934" spans="1:13" x14ac:dyDescent="0.3">
      <c r="A6934" t="s">
        <v>13568</v>
      </c>
      <c r="C6934" t="s">
        <v>13456</v>
      </c>
      <c r="D6934">
        <v>7</v>
      </c>
      <c r="E6934" s="1">
        <v>10854</v>
      </c>
      <c r="G6934" t="s">
        <v>34</v>
      </c>
      <c r="H6934" t="s">
        <v>6143</v>
      </c>
      <c r="I6934" t="s">
        <v>13569</v>
      </c>
      <c r="J6934" t="s">
        <v>30</v>
      </c>
      <c r="K6934" t="s">
        <v>24</v>
      </c>
      <c r="L6934" t="s">
        <v>25</v>
      </c>
      <c r="M6934" t="s">
        <v>6146</v>
      </c>
    </row>
    <row r="6935" spans="1:13" x14ac:dyDescent="0.3">
      <c r="A6935" t="s">
        <v>7167</v>
      </c>
      <c r="C6935" t="s">
        <v>6985</v>
      </c>
      <c r="D6935">
        <v>6</v>
      </c>
      <c r="E6935" s="1">
        <v>7652</v>
      </c>
      <c r="G6935" t="s">
        <v>34</v>
      </c>
      <c r="H6935" t="s">
        <v>6143</v>
      </c>
      <c r="I6935" t="s">
        <v>7168</v>
      </c>
      <c r="J6935" t="s">
        <v>307</v>
      </c>
      <c r="K6935" t="s">
        <v>24</v>
      </c>
      <c r="L6935" t="s">
        <v>25</v>
      </c>
      <c r="M6935" t="s">
        <v>6146</v>
      </c>
    </row>
    <row r="6936" spans="1:13" x14ac:dyDescent="0.3">
      <c r="A6936" t="s">
        <v>14780</v>
      </c>
      <c r="C6936" t="s">
        <v>14716</v>
      </c>
      <c r="D6936">
        <v>4</v>
      </c>
      <c r="E6936" s="1">
        <v>15863</v>
      </c>
      <c r="G6936" t="s">
        <v>34</v>
      </c>
      <c r="H6936" t="s">
        <v>6143</v>
      </c>
      <c r="I6936" t="s">
        <v>939</v>
      </c>
      <c r="J6936" t="s">
        <v>300</v>
      </c>
      <c r="K6936" t="s">
        <v>24</v>
      </c>
      <c r="L6936" t="s">
        <v>25</v>
      </c>
      <c r="M6936" t="s">
        <v>6146</v>
      </c>
    </row>
    <row r="6937" spans="1:13" x14ac:dyDescent="0.3">
      <c r="A6937" t="s">
        <v>32785</v>
      </c>
      <c r="C6937" t="s">
        <v>32581</v>
      </c>
      <c r="D6937">
        <v>7</v>
      </c>
      <c r="E6937" s="1">
        <v>5865</v>
      </c>
      <c r="G6937" t="s">
        <v>34</v>
      </c>
      <c r="H6937" t="s">
        <v>6143</v>
      </c>
      <c r="I6937" t="s">
        <v>198</v>
      </c>
      <c r="J6937" t="s">
        <v>70</v>
      </c>
      <c r="K6937" t="s">
        <v>24</v>
      </c>
      <c r="L6937" t="s">
        <v>25</v>
      </c>
      <c r="M6937" t="s">
        <v>6146</v>
      </c>
    </row>
    <row r="6938" spans="1:13" x14ac:dyDescent="0.3">
      <c r="A6938" t="s">
        <v>12838</v>
      </c>
      <c r="C6938" t="s">
        <v>12803</v>
      </c>
      <c r="D6938">
        <v>8</v>
      </c>
      <c r="E6938" s="1">
        <v>105000</v>
      </c>
      <c r="G6938" t="s">
        <v>69</v>
      </c>
      <c r="H6938" t="s">
        <v>12839</v>
      </c>
      <c r="I6938" t="s">
        <v>12840</v>
      </c>
      <c r="J6938" t="s">
        <v>119</v>
      </c>
      <c r="K6938" t="s">
        <v>24</v>
      </c>
      <c r="L6938" t="s">
        <v>25</v>
      </c>
      <c r="M6938" t="s">
        <v>39</v>
      </c>
    </row>
    <row r="6939" spans="1:13" x14ac:dyDescent="0.3">
      <c r="A6939" t="s">
        <v>27330</v>
      </c>
      <c r="C6939" t="s">
        <v>27194</v>
      </c>
      <c r="D6939">
        <v>3</v>
      </c>
      <c r="E6939" s="1">
        <v>500000</v>
      </c>
      <c r="G6939" t="s">
        <v>13</v>
      </c>
      <c r="H6939" t="s">
        <v>27331</v>
      </c>
      <c r="I6939" t="s">
        <v>104</v>
      </c>
      <c r="J6939" t="s">
        <v>86</v>
      </c>
      <c r="K6939" t="s">
        <v>24</v>
      </c>
      <c r="L6939" t="s">
        <v>17</v>
      </c>
      <c r="M6939" t="s">
        <v>442</v>
      </c>
    </row>
    <row r="6940" spans="1:13" x14ac:dyDescent="0.3">
      <c r="A6940" t="s">
        <v>554</v>
      </c>
      <c r="C6940" t="s">
        <v>1558</v>
      </c>
      <c r="D6940">
        <v>12</v>
      </c>
      <c r="E6940" s="1">
        <v>100000</v>
      </c>
      <c r="G6940" t="s">
        <v>111</v>
      </c>
      <c r="H6940" t="s">
        <v>1828</v>
      </c>
      <c r="I6940" t="s">
        <v>460</v>
      </c>
      <c r="J6940" t="s">
        <v>30</v>
      </c>
      <c r="K6940" t="s">
        <v>24</v>
      </c>
      <c r="L6940" t="s">
        <v>25</v>
      </c>
      <c r="M6940" t="s">
        <v>232</v>
      </c>
    </row>
    <row r="6941" spans="1:13" x14ac:dyDescent="0.3">
      <c r="A6941" t="s">
        <v>554</v>
      </c>
      <c r="C6941" t="s">
        <v>341</v>
      </c>
      <c r="D6941">
        <v>16</v>
      </c>
      <c r="E6941" s="1">
        <v>155000</v>
      </c>
      <c r="G6941" t="s">
        <v>111</v>
      </c>
      <c r="H6941" t="s">
        <v>77</v>
      </c>
      <c r="I6941" t="s">
        <v>460</v>
      </c>
      <c r="J6941" t="s">
        <v>30</v>
      </c>
      <c r="K6941" t="s">
        <v>24</v>
      </c>
      <c r="L6941" t="s">
        <v>25</v>
      </c>
      <c r="M6941" t="s">
        <v>232</v>
      </c>
    </row>
    <row r="6942" spans="1:13" x14ac:dyDescent="0.3">
      <c r="A6942" t="s">
        <v>554</v>
      </c>
      <c r="C6942" t="s">
        <v>29114</v>
      </c>
      <c r="D6942">
        <v>8</v>
      </c>
      <c r="E6942" s="1">
        <v>190000</v>
      </c>
      <c r="G6942" t="s">
        <v>111</v>
      </c>
      <c r="H6942" t="s">
        <v>27472</v>
      </c>
      <c r="I6942" t="s">
        <v>460</v>
      </c>
      <c r="J6942" t="s">
        <v>30</v>
      </c>
      <c r="K6942" t="s">
        <v>24</v>
      </c>
      <c r="L6942" t="s">
        <v>25</v>
      </c>
      <c r="M6942" t="s">
        <v>232</v>
      </c>
    </row>
    <row r="6943" spans="1:13" x14ac:dyDescent="0.3">
      <c r="A6943" t="s">
        <v>554</v>
      </c>
      <c r="C6943" t="s">
        <v>29922</v>
      </c>
      <c r="D6943">
        <v>33</v>
      </c>
      <c r="E6943" s="1">
        <v>1803928</v>
      </c>
      <c r="G6943" t="s">
        <v>111</v>
      </c>
      <c r="H6943" t="s">
        <v>231</v>
      </c>
      <c r="I6943" t="s">
        <v>460</v>
      </c>
      <c r="J6943" t="s">
        <v>30</v>
      </c>
      <c r="K6943" t="s">
        <v>24</v>
      </c>
      <c r="L6943" t="s">
        <v>25</v>
      </c>
      <c r="M6943" t="s">
        <v>232</v>
      </c>
    </row>
    <row r="6944" spans="1:13" x14ac:dyDescent="0.3">
      <c r="A6944" t="s">
        <v>554</v>
      </c>
      <c r="C6944" t="s">
        <v>29426</v>
      </c>
      <c r="D6944">
        <v>6</v>
      </c>
      <c r="E6944" s="1">
        <v>20000</v>
      </c>
      <c r="G6944" t="s">
        <v>111</v>
      </c>
      <c r="H6944" t="s">
        <v>68</v>
      </c>
      <c r="I6944" t="s">
        <v>460</v>
      </c>
      <c r="J6944" t="s">
        <v>30</v>
      </c>
      <c r="K6944" t="s">
        <v>24</v>
      </c>
      <c r="L6944" t="s">
        <v>25</v>
      </c>
      <c r="M6944" t="s">
        <v>232</v>
      </c>
    </row>
    <row r="6945" spans="1:13" x14ac:dyDescent="0.3">
      <c r="A6945" t="s">
        <v>554</v>
      </c>
      <c r="C6945" t="s">
        <v>37363</v>
      </c>
      <c r="D6945">
        <v>11</v>
      </c>
      <c r="E6945" s="1">
        <v>56245</v>
      </c>
      <c r="G6945" t="s">
        <v>111</v>
      </c>
      <c r="H6945" t="s">
        <v>37191</v>
      </c>
      <c r="I6945" t="s">
        <v>460</v>
      </c>
      <c r="J6945" t="s">
        <v>30</v>
      </c>
      <c r="K6945" t="s">
        <v>24</v>
      </c>
      <c r="L6945" t="s">
        <v>25</v>
      </c>
      <c r="M6945" t="s">
        <v>120</v>
      </c>
    </row>
    <row r="6946" spans="1:13" x14ac:dyDescent="0.3">
      <c r="A6946" t="s">
        <v>554</v>
      </c>
      <c r="C6946" t="s">
        <v>36727</v>
      </c>
      <c r="D6946">
        <v>5</v>
      </c>
      <c r="E6946" s="1">
        <v>102328</v>
      </c>
      <c r="G6946" t="s">
        <v>69</v>
      </c>
      <c r="H6946" t="s">
        <v>36729</v>
      </c>
      <c r="I6946" t="s">
        <v>460</v>
      </c>
      <c r="J6946" t="s">
        <v>30</v>
      </c>
      <c r="K6946" t="s">
        <v>24</v>
      </c>
      <c r="L6946" t="s">
        <v>25</v>
      </c>
      <c r="M6946" t="s">
        <v>7715</v>
      </c>
    </row>
    <row r="6947" spans="1:13" x14ac:dyDescent="0.3">
      <c r="A6947" t="s">
        <v>554</v>
      </c>
      <c r="C6947" t="s">
        <v>35549</v>
      </c>
      <c r="D6947">
        <v>7</v>
      </c>
      <c r="E6947" s="1">
        <v>144917</v>
      </c>
      <c r="G6947" t="s">
        <v>111</v>
      </c>
      <c r="H6947" t="s">
        <v>35626</v>
      </c>
      <c r="I6947" t="s">
        <v>460</v>
      </c>
      <c r="J6947" t="s">
        <v>30</v>
      </c>
      <c r="K6947" t="s">
        <v>24</v>
      </c>
      <c r="L6947" t="s">
        <v>25</v>
      </c>
      <c r="M6947" t="s">
        <v>120</v>
      </c>
    </row>
    <row r="6948" spans="1:13" x14ac:dyDescent="0.3">
      <c r="A6948" t="s">
        <v>24952</v>
      </c>
      <c r="C6948" t="s">
        <v>24897</v>
      </c>
      <c r="D6948">
        <v>18</v>
      </c>
      <c r="E6948" s="1">
        <v>100239</v>
      </c>
      <c r="G6948" t="s">
        <v>111</v>
      </c>
      <c r="H6948" t="s">
        <v>24953</v>
      </c>
      <c r="I6948" t="s">
        <v>287</v>
      </c>
      <c r="J6948" t="s">
        <v>288</v>
      </c>
      <c r="K6948" t="s">
        <v>24</v>
      </c>
      <c r="L6948" t="s">
        <v>25</v>
      </c>
      <c r="M6948" t="s">
        <v>120</v>
      </c>
    </row>
    <row r="6949" spans="1:13" x14ac:dyDescent="0.3">
      <c r="A6949" t="s">
        <v>24952</v>
      </c>
      <c r="C6949" t="s">
        <v>25397</v>
      </c>
      <c r="D6949">
        <v>93</v>
      </c>
      <c r="E6949" s="1">
        <v>15000000</v>
      </c>
      <c r="G6949" t="s">
        <v>111</v>
      </c>
      <c r="H6949" t="s">
        <v>25439</v>
      </c>
      <c r="I6949" t="s">
        <v>287</v>
      </c>
      <c r="J6949" t="s">
        <v>288</v>
      </c>
      <c r="K6949" t="s">
        <v>24</v>
      </c>
      <c r="L6949" t="s">
        <v>25</v>
      </c>
      <c r="M6949" t="s">
        <v>120</v>
      </c>
    </row>
    <row r="6950" spans="1:13" x14ac:dyDescent="0.3">
      <c r="A6950" t="s">
        <v>1907</v>
      </c>
      <c r="C6950" t="s">
        <v>1852</v>
      </c>
      <c r="D6950">
        <v>15</v>
      </c>
      <c r="E6950" s="1">
        <v>570613</v>
      </c>
      <c r="G6950" t="s">
        <v>48</v>
      </c>
      <c r="H6950" t="s">
        <v>1908</v>
      </c>
      <c r="I6950" t="s">
        <v>359</v>
      </c>
      <c r="J6950" t="s">
        <v>1909</v>
      </c>
      <c r="K6950" t="s">
        <v>189</v>
      </c>
      <c r="L6950" t="s">
        <v>38</v>
      </c>
      <c r="M6950" t="s">
        <v>190</v>
      </c>
    </row>
    <row r="6951" spans="1:13" x14ac:dyDescent="0.3">
      <c r="A6951" t="s">
        <v>2733</v>
      </c>
      <c r="C6951" t="s">
        <v>2269</v>
      </c>
      <c r="D6951">
        <v>14</v>
      </c>
      <c r="E6951" s="1">
        <v>500000</v>
      </c>
      <c r="G6951" t="s">
        <v>111</v>
      </c>
      <c r="H6951" t="s">
        <v>2734</v>
      </c>
      <c r="I6951" t="s">
        <v>22</v>
      </c>
      <c r="J6951" t="s">
        <v>23</v>
      </c>
      <c r="K6951" t="s">
        <v>24</v>
      </c>
      <c r="L6951" t="s">
        <v>25</v>
      </c>
      <c r="M6951" t="s">
        <v>232</v>
      </c>
    </row>
    <row r="6952" spans="1:13" x14ac:dyDescent="0.3">
      <c r="A6952" t="s">
        <v>32983</v>
      </c>
      <c r="C6952" t="s">
        <v>32581</v>
      </c>
      <c r="D6952">
        <v>7</v>
      </c>
      <c r="E6952" s="1">
        <v>8777</v>
      </c>
      <c r="G6952" t="s">
        <v>34</v>
      </c>
      <c r="H6952" t="s">
        <v>6143</v>
      </c>
      <c r="I6952" t="s">
        <v>32984</v>
      </c>
      <c r="J6952" t="s">
        <v>70</v>
      </c>
      <c r="K6952" t="s">
        <v>24</v>
      </c>
      <c r="L6952" t="s">
        <v>25</v>
      </c>
      <c r="M6952" t="s">
        <v>6146</v>
      </c>
    </row>
    <row r="6953" spans="1:13" x14ac:dyDescent="0.3">
      <c r="A6953" t="s">
        <v>26677</v>
      </c>
      <c r="C6953" t="s">
        <v>26519</v>
      </c>
      <c r="D6953">
        <v>5</v>
      </c>
      <c r="E6953" s="1">
        <v>11535</v>
      </c>
      <c r="G6953" t="s">
        <v>34</v>
      </c>
      <c r="H6953" t="s">
        <v>6143</v>
      </c>
      <c r="I6953" t="s">
        <v>26678</v>
      </c>
      <c r="J6953" t="s">
        <v>2347</v>
      </c>
      <c r="K6953" t="s">
        <v>24</v>
      </c>
      <c r="L6953" t="s">
        <v>25</v>
      </c>
      <c r="M6953" t="s">
        <v>6146</v>
      </c>
    </row>
    <row r="6954" spans="1:13" x14ac:dyDescent="0.3">
      <c r="A6954" t="s">
        <v>7177</v>
      </c>
      <c r="C6954" t="s">
        <v>6985</v>
      </c>
      <c r="D6954">
        <v>6</v>
      </c>
      <c r="E6954" s="1">
        <v>18556</v>
      </c>
      <c r="G6954" t="s">
        <v>34</v>
      </c>
      <c r="H6954" t="s">
        <v>6143</v>
      </c>
      <c r="I6954" t="s">
        <v>7178</v>
      </c>
      <c r="J6954" t="s">
        <v>307</v>
      </c>
      <c r="K6954" t="s">
        <v>24</v>
      </c>
      <c r="L6954" t="s">
        <v>25</v>
      </c>
      <c r="M6954" t="s">
        <v>6146</v>
      </c>
    </row>
    <row r="6955" spans="1:13" x14ac:dyDescent="0.3">
      <c r="A6955" t="s">
        <v>20448</v>
      </c>
      <c r="C6955" t="s">
        <v>20401</v>
      </c>
      <c r="D6955">
        <v>3</v>
      </c>
      <c r="E6955" s="1">
        <v>4654</v>
      </c>
      <c r="G6955" t="s">
        <v>34</v>
      </c>
      <c r="H6955" t="s">
        <v>6143</v>
      </c>
      <c r="I6955" t="s">
        <v>20449</v>
      </c>
      <c r="J6955" t="s">
        <v>1169</v>
      </c>
      <c r="K6955" t="s">
        <v>24</v>
      </c>
      <c r="L6955" t="s">
        <v>25</v>
      </c>
      <c r="M6955" t="s">
        <v>6146</v>
      </c>
    </row>
    <row r="6956" spans="1:13" x14ac:dyDescent="0.3">
      <c r="A6956" t="s">
        <v>6606</v>
      </c>
      <c r="C6956" t="s">
        <v>6536</v>
      </c>
      <c r="D6956">
        <v>3</v>
      </c>
      <c r="E6956" s="1">
        <v>6195</v>
      </c>
      <c r="G6956" t="s">
        <v>34</v>
      </c>
      <c r="H6956" t="s">
        <v>6143</v>
      </c>
      <c r="I6956" t="s">
        <v>6607</v>
      </c>
      <c r="J6956" t="s">
        <v>3285</v>
      </c>
      <c r="K6956" t="s">
        <v>24</v>
      </c>
      <c r="L6956" t="s">
        <v>25</v>
      </c>
      <c r="M6956" t="s">
        <v>6146</v>
      </c>
    </row>
    <row r="6957" spans="1:13" x14ac:dyDescent="0.3">
      <c r="A6957" t="s">
        <v>13895</v>
      </c>
      <c r="C6957" t="s">
        <v>13456</v>
      </c>
      <c r="D6957">
        <v>7</v>
      </c>
      <c r="E6957" s="1">
        <v>36716</v>
      </c>
      <c r="G6957" t="s">
        <v>34</v>
      </c>
      <c r="H6957" t="s">
        <v>6143</v>
      </c>
      <c r="I6957" t="s">
        <v>13896</v>
      </c>
      <c r="J6957" t="s">
        <v>30</v>
      </c>
      <c r="K6957" t="s">
        <v>24</v>
      </c>
      <c r="L6957" t="s">
        <v>25</v>
      </c>
      <c r="M6957" t="s">
        <v>6146</v>
      </c>
    </row>
    <row r="6958" spans="1:13" x14ac:dyDescent="0.3">
      <c r="A6958" t="s">
        <v>25561</v>
      </c>
      <c r="C6958" t="s">
        <v>25397</v>
      </c>
      <c r="D6958">
        <v>4</v>
      </c>
      <c r="E6958" s="1">
        <v>5562</v>
      </c>
      <c r="G6958" t="s">
        <v>34</v>
      </c>
      <c r="H6958" t="s">
        <v>6143</v>
      </c>
      <c r="I6958" t="s">
        <v>25562</v>
      </c>
      <c r="J6958" t="s">
        <v>7616</v>
      </c>
      <c r="K6958" t="s">
        <v>24</v>
      </c>
      <c r="L6958" t="s">
        <v>25</v>
      </c>
      <c r="M6958" t="s">
        <v>6146</v>
      </c>
    </row>
    <row r="6959" spans="1:13" x14ac:dyDescent="0.3">
      <c r="A6959" t="s">
        <v>14749</v>
      </c>
      <c r="C6959" t="s">
        <v>14716</v>
      </c>
      <c r="D6959">
        <v>4</v>
      </c>
      <c r="E6959" s="1">
        <v>8616</v>
      </c>
      <c r="G6959" t="s">
        <v>34</v>
      </c>
      <c r="H6959" t="s">
        <v>6143</v>
      </c>
      <c r="I6959" t="s">
        <v>14750</v>
      </c>
      <c r="J6959" t="s">
        <v>300</v>
      </c>
      <c r="K6959" t="s">
        <v>24</v>
      </c>
      <c r="L6959" t="s">
        <v>25</v>
      </c>
      <c r="M6959" t="s">
        <v>6146</v>
      </c>
    </row>
    <row r="6960" spans="1:13" x14ac:dyDescent="0.3">
      <c r="A6960" t="s">
        <v>2249</v>
      </c>
      <c r="C6960" t="s">
        <v>1852</v>
      </c>
      <c r="D6960">
        <v>8</v>
      </c>
      <c r="E6960" s="1">
        <v>50000</v>
      </c>
      <c r="G6960" t="s">
        <v>111</v>
      </c>
      <c r="H6960" t="s">
        <v>68</v>
      </c>
      <c r="I6960" t="s">
        <v>2211</v>
      </c>
      <c r="J6960" t="s">
        <v>70</v>
      </c>
      <c r="K6960" t="s">
        <v>24</v>
      </c>
      <c r="L6960" t="s">
        <v>25</v>
      </c>
      <c r="M6960" t="s">
        <v>120</v>
      </c>
    </row>
    <row r="6961" spans="1:13" x14ac:dyDescent="0.3">
      <c r="A6961" t="s">
        <v>19505</v>
      </c>
      <c r="C6961" t="s">
        <v>19404</v>
      </c>
      <c r="D6961">
        <v>6</v>
      </c>
      <c r="E6961" s="1">
        <v>12274</v>
      </c>
      <c r="G6961" t="s">
        <v>34</v>
      </c>
      <c r="H6961" t="s">
        <v>6143</v>
      </c>
      <c r="I6961" t="s">
        <v>19506</v>
      </c>
      <c r="J6961" t="s">
        <v>280</v>
      </c>
      <c r="K6961" t="s">
        <v>24</v>
      </c>
      <c r="L6961" t="s">
        <v>25</v>
      </c>
      <c r="M6961" t="s">
        <v>6146</v>
      </c>
    </row>
    <row r="6962" spans="1:13" x14ac:dyDescent="0.3">
      <c r="A6962" t="s">
        <v>17456</v>
      </c>
      <c r="C6962" t="s">
        <v>17445</v>
      </c>
      <c r="D6962">
        <v>16</v>
      </c>
      <c r="E6962" s="1">
        <v>6300</v>
      </c>
      <c r="G6962" t="s">
        <v>34</v>
      </c>
      <c r="H6962" t="s">
        <v>6143</v>
      </c>
      <c r="I6962" t="s">
        <v>17457</v>
      </c>
      <c r="J6962" t="s">
        <v>662</v>
      </c>
      <c r="K6962" t="s">
        <v>24</v>
      </c>
      <c r="L6962" t="s">
        <v>25</v>
      </c>
      <c r="M6962" t="s">
        <v>6146</v>
      </c>
    </row>
    <row r="6963" spans="1:13" x14ac:dyDescent="0.3">
      <c r="A6963" t="s">
        <v>32840</v>
      </c>
      <c r="C6963" t="s">
        <v>32581</v>
      </c>
      <c r="D6963">
        <v>7</v>
      </c>
      <c r="E6963" s="1">
        <v>16708</v>
      </c>
      <c r="G6963" t="s">
        <v>34</v>
      </c>
      <c r="H6963" t="s">
        <v>6143</v>
      </c>
      <c r="I6963" t="s">
        <v>19506</v>
      </c>
      <c r="J6963" t="s">
        <v>70</v>
      </c>
      <c r="K6963" t="s">
        <v>24</v>
      </c>
      <c r="L6963" t="s">
        <v>25</v>
      </c>
      <c r="M6963" t="s">
        <v>6146</v>
      </c>
    </row>
    <row r="6964" spans="1:13" x14ac:dyDescent="0.3">
      <c r="A6964" t="s">
        <v>7530</v>
      </c>
      <c r="C6964" t="s">
        <v>31300</v>
      </c>
      <c r="D6964">
        <v>12</v>
      </c>
      <c r="E6964" s="1">
        <v>25000</v>
      </c>
      <c r="G6964" t="s">
        <v>111</v>
      </c>
      <c r="H6964" t="s">
        <v>31301</v>
      </c>
      <c r="I6964" t="s">
        <v>287</v>
      </c>
      <c r="J6964" t="s">
        <v>288</v>
      </c>
      <c r="K6964" t="s">
        <v>24</v>
      </c>
      <c r="L6964" t="s">
        <v>25</v>
      </c>
      <c r="M6964" t="s">
        <v>6109</v>
      </c>
    </row>
    <row r="6965" spans="1:13" x14ac:dyDescent="0.3">
      <c r="A6965" t="s">
        <v>7530</v>
      </c>
      <c r="C6965" t="s">
        <v>7515</v>
      </c>
      <c r="D6965">
        <v>12</v>
      </c>
      <c r="E6965" s="1">
        <v>150000</v>
      </c>
      <c r="G6965" t="s">
        <v>111</v>
      </c>
      <c r="H6965" t="s">
        <v>7531</v>
      </c>
      <c r="I6965" t="s">
        <v>287</v>
      </c>
      <c r="J6965" t="s">
        <v>288</v>
      </c>
      <c r="K6965" t="s">
        <v>24</v>
      </c>
      <c r="L6965" t="s">
        <v>25</v>
      </c>
      <c r="M6965" t="s">
        <v>6109</v>
      </c>
    </row>
    <row r="6966" spans="1:13" x14ac:dyDescent="0.3">
      <c r="A6966" t="s">
        <v>18152</v>
      </c>
      <c r="C6966" t="s">
        <v>37019</v>
      </c>
      <c r="D6966">
        <v>1</v>
      </c>
      <c r="E6966" s="1">
        <v>1000</v>
      </c>
      <c r="G6966" t="s">
        <v>21</v>
      </c>
      <c r="H6966" t="s">
        <v>970</v>
      </c>
      <c r="I6966" t="s">
        <v>2045</v>
      </c>
      <c r="J6966" t="s">
        <v>165</v>
      </c>
      <c r="K6966" t="s">
        <v>24</v>
      </c>
      <c r="L6966" t="s">
        <v>25</v>
      </c>
      <c r="M6966" t="s">
        <v>26</v>
      </c>
    </row>
    <row r="6967" spans="1:13" x14ac:dyDescent="0.3">
      <c r="A6967" t="s">
        <v>18152</v>
      </c>
      <c r="C6967" t="s">
        <v>37861</v>
      </c>
      <c r="D6967">
        <v>12</v>
      </c>
      <c r="E6967" s="1">
        <v>2800</v>
      </c>
      <c r="G6967" t="s">
        <v>21</v>
      </c>
      <c r="H6967" t="s">
        <v>970</v>
      </c>
      <c r="I6967" t="s">
        <v>2045</v>
      </c>
      <c r="J6967" t="s">
        <v>165</v>
      </c>
      <c r="K6967" t="s">
        <v>24</v>
      </c>
      <c r="L6967" t="s">
        <v>38</v>
      </c>
      <c r="M6967" t="s">
        <v>26</v>
      </c>
    </row>
    <row r="6968" spans="1:13" x14ac:dyDescent="0.3">
      <c r="A6968" t="s">
        <v>18152</v>
      </c>
      <c r="C6968" t="s">
        <v>18118</v>
      </c>
      <c r="D6968">
        <v>24</v>
      </c>
      <c r="E6968" s="1">
        <v>50000</v>
      </c>
      <c r="G6968" t="s">
        <v>34</v>
      </c>
      <c r="H6968" t="s">
        <v>18153</v>
      </c>
      <c r="I6968" t="s">
        <v>2045</v>
      </c>
      <c r="J6968" t="s">
        <v>165</v>
      </c>
      <c r="K6968" t="s">
        <v>24</v>
      </c>
      <c r="L6968" t="s">
        <v>38</v>
      </c>
      <c r="M6968" t="s">
        <v>87</v>
      </c>
    </row>
    <row r="6969" spans="1:13" x14ac:dyDescent="0.3">
      <c r="A6969" t="s">
        <v>634</v>
      </c>
      <c r="C6969" t="s">
        <v>597</v>
      </c>
      <c r="D6969">
        <v>37</v>
      </c>
      <c r="E6969" s="1">
        <v>1000000</v>
      </c>
      <c r="G6969" t="s">
        <v>13</v>
      </c>
      <c r="H6969" t="s">
        <v>635</v>
      </c>
      <c r="I6969" t="s">
        <v>636</v>
      </c>
      <c r="J6969" t="s">
        <v>636</v>
      </c>
      <c r="K6969" t="s">
        <v>214</v>
      </c>
      <c r="L6969" t="s">
        <v>38</v>
      </c>
      <c r="M6969" t="s">
        <v>105</v>
      </c>
    </row>
    <row r="6970" spans="1:13" x14ac:dyDescent="0.3">
      <c r="A6970" t="s">
        <v>634</v>
      </c>
      <c r="C6970" t="s">
        <v>3657</v>
      </c>
      <c r="D6970">
        <v>38</v>
      </c>
      <c r="E6970" s="1">
        <v>500000</v>
      </c>
      <c r="G6970" t="s">
        <v>13</v>
      </c>
      <c r="H6970" t="s">
        <v>3918</v>
      </c>
      <c r="I6970" t="s">
        <v>636</v>
      </c>
      <c r="J6970" t="s">
        <v>636</v>
      </c>
      <c r="K6970" t="s">
        <v>214</v>
      </c>
      <c r="L6970" t="s">
        <v>38</v>
      </c>
      <c r="M6970" t="s">
        <v>105</v>
      </c>
    </row>
    <row r="6971" spans="1:13" x14ac:dyDescent="0.3">
      <c r="A6971" t="s">
        <v>6092</v>
      </c>
      <c r="C6971" t="s">
        <v>5881</v>
      </c>
      <c r="D6971">
        <v>2</v>
      </c>
      <c r="E6971" s="1">
        <v>10000</v>
      </c>
      <c r="G6971" t="s">
        <v>21</v>
      </c>
      <c r="H6971" t="s">
        <v>4283</v>
      </c>
      <c r="I6971" t="s">
        <v>156</v>
      </c>
      <c r="J6971" t="s">
        <v>22</v>
      </c>
      <c r="K6971" t="s">
        <v>24</v>
      </c>
      <c r="L6971" t="s">
        <v>25</v>
      </c>
      <c r="M6971" t="s">
        <v>26</v>
      </c>
    </row>
    <row r="6972" spans="1:13" x14ac:dyDescent="0.3">
      <c r="A6972" t="s">
        <v>6092</v>
      </c>
      <c r="C6972" t="s">
        <v>7634</v>
      </c>
      <c r="D6972">
        <v>2</v>
      </c>
      <c r="E6972" s="1">
        <v>50000</v>
      </c>
      <c r="G6972" t="s">
        <v>111</v>
      </c>
      <c r="H6972" t="s">
        <v>8012</v>
      </c>
      <c r="I6972" t="s">
        <v>156</v>
      </c>
      <c r="J6972" t="s">
        <v>22</v>
      </c>
      <c r="K6972" t="s">
        <v>24</v>
      </c>
      <c r="L6972" t="s">
        <v>25</v>
      </c>
      <c r="M6972" t="s">
        <v>6109</v>
      </c>
    </row>
    <row r="6973" spans="1:13" x14ac:dyDescent="0.3">
      <c r="A6973" t="s">
        <v>33218</v>
      </c>
      <c r="C6973" t="s">
        <v>33173</v>
      </c>
      <c r="D6973">
        <v>6</v>
      </c>
      <c r="E6973" s="1">
        <v>90797</v>
      </c>
      <c r="G6973" t="s">
        <v>34</v>
      </c>
      <c r="H6973" t="s">
        <v>6143</v>
      </c>
      <c r="I6973" t="s">
        <v>33219</v>
      </c>
      <c r="J6973" t="s">
        <v>422</v>
      </c>
      <c r="K6973" t="s">
        <v>24</v>
      </c>
      <c r="L6973" t="s">
        <v>25</v>
      </c>
      <c r="M6973" t="s">
        <v>6146</v>
      </c>
    </row>
    <row r="6974" spans="1:13" x14ac:dyDescent="0.3">
      <c r="A6974" t="s">
        <v>19727</v>
      </c>
      <c r="C6974" t="s">
        <v>19404</v>
      </c>
      <c r="D6974">
        <v>6</v>
      </c>
      <c r="E6974" s="1">
        <v>11375</v>
      </c>
      <c r="G6974" t="s">
        <v>34</v>
      </c>
      <c r="H6974" t="s">
        <v>6143</v>
      </c>
      <c r="I6974" t="s">
        <v>19728</v>
      </c>
      <c r="J6974" t="s">
        <v>280</v>
      </c>
      <c r="K6974" t="s">
        <v>24</v>
      </c>
      <c r="L6974" t="s">
        <v>25</v>
      </c>
      <c r="M6974" t="s">
        <v>6146</v>
      </c>
    </row>
    <row r="6975" spans="1:13" x14ac:dyDescent="0.3">
      <c r="A6975" t="s">
        <v>18274</v>
      </c>
      <c r="C6975" t="s">
        <v>18238</v>
      </c>
      <c r="D6975">
        <v>9</v>
      </c>
      <c r="E6975" s="1">
        <v>108000</v>
      </c>
      <c r="G6975" t="s">
        <v>34</v>
      </c>
      <c r="H6975" t="s">
        <v>18250</v>
      </c>
      <c r="I6975" t="s">
        <v>9073</v>
      </c>
      <c r="J6975" t="s">
        <v>124</v>
      </c>
      <c r="L6975" t="s">
        <v>25</v>
      </c>
      <c r="M6975" t="s">
        <v>6146</v>
      </c>
    </row>
    <row r="6976" spans="1:13" x14ac:dyDescent="0.3">
      <c r="A6976" t="s">
        <v>18274</v>
      </c>
      <c r="C6976" t="s">
        <v>36503</v>
      </c>
      <c r="D6976">
        <v>3</v>
      </c>
      <c r="E6976" s="1">
        <v>205571</v>
      </c>
      <c r="G6976" t="s">
        <v>34</v>
      </c>
      <c r="H6976" t="s">
        <v>6143</v>
      </c>
      <c r="I6976" t="s">
        <v>9073</v>
      </c>
      <c r="J6976" t="s">
        <v>124</v>
      </c>
      <c r="L6976" t="s">
        <v>25</v>
      </c>
      <c r="M6976" t="s">
        <v>6146</v>
      </c>
    </row>
    <row r="6977" spans="1:13" x14ac:dyDescent="0.3">
      <c r="A6977" t="s">
        <v>16588</v>
      </c>
      <c r="C6977" t="s">
        <v>16466</v>
      </c>
      <c r="D6977">
        <v>4</v>
      </c>
      <c r="E6977" s="1">
        <v>70000</v>
      </c>
      <c r="G6977" t="s">
        <v>111</v>
      </c>
      <c r="H6977" t="s">
        <v>16589</v>
      </c>
      <c r="I6977" t="s">
        <v>302</v>
      </c>
      <c r="J6977" t="s">
        <v>119</v>
      </c>
      <c r="K6977" t="s">
        <v>24</v>
      </c>
      <c r="L6977" t="s">
        <v>25</v>
      </c>
      <c r="M6977" t="s">
        <v>232</v>
      </c>
    </row>
    <row r="6978" spans="1:13" x14ac:dyDescent="0.3">
      <c r="A6978" t="s">
        <v>16588</v>
      </c>
      <c r="C6978" t="s">
        <v>18080</v>
      </c>
      <c r="D6978">
        <v>48</v>
      </c>
      <c r="E6978" s="1">
        <v>650000</v>
      </c>
      <c r="G6978" t="s">
        <v>111</v>
      </c>
      <c r="H6978" t="s">
        <v>18106</v>
      </c>
      <c r="I6978" t="s">
        <v>302</v>
      </c>
      <c r="J6978" t="s">
        <v>119</v>
      </c>
      <c r="K6978" t="s">
        <v>24</v>
      </c>
      <c r="L6978" t="s">
        <v>25</v>
      </c>
      <c r="M6978" t="s">
        <v>120</v>
      </c>
    </row>
    <row r="6979" spans="1:13" x14ac:dyDescent="0.3">
      <c r="A6979" t="s">
        <v>13313</v>
      </c>
      <c r="C6979" t="s">
        <v>12994</v>
      </c>
      <c r="D6979">
        <v>4</v>
      </c>
      <c r="E6979" s="1">
        <v>26031</v>
      </c>
      <c r="G6979" t="s">
        <v>34</v>
      </c>
      <c r="H6979" t="s">
        <v>6143</v>
      </c>
      <c r="I6979" t="s">
        <v>13314</v>
      </c>
      <c r="J6979" t="s">
        <v>7536</v>
      </c>
      <c r="K6979" t="s">
        <v>24</v>
      </c>
      <c r="L6979" t="s">
        <v>25</v>
      </c>
      <c r="M6979" t="s">
        <v>6146</v>
      </c>
    </row>
    <row r="6980" spans="1:13" x14ac:dyDescent="0.3">
      <c r="A6980" t="s">
        <v>36588</v>
      </c>
      <c r="C6980" t="s">
        <v>36503</v>
      </c>
      <c r="D6980">
        <v>3</v>
      </c>
      <c r="E6980" s="1">
        <v>8030</v>
      </c>
      <c r="G6980" t="s">
        <v>34</v>
      </c>
      <c r="H6980" t="s">
        <v>6143</v>
      </c>
      <c r="I6980" t="s">
        <v>36589</v>
      </c>
      <c r="J6980" t="s">
        <v>124</v>
      </c>
      <c r="K6980" t="s">
        <v>24</v>
      </c>
      <c r="L6980" t="s">
        <v>25</v>
      </c>
      <c r="M6980" t="s">
        <v>6146</v>
      </c>
    </row>
    <row r="6981" spans="1:13" x14ac:dyDescent="0.3">
      <c r="A6981" t="s">
        <v>7475</v>
      </c>
      <c r="C6981" t="s">
        <v>7424</v>
      </c>
      <c r="D6981">
        <v>4</v>
      </c>
      <c r="E6981" s="1">
        <v>33354</v>
      </c>
      <c r="G6981" t="s">
        <v>34</v>
      </c>
      <c r="H6981" t="s">
        <v>6143</v>
      </c>
      <c r="I6981" t="s">
        <v>7476</v>
      </c>
      <c r="J6981" t="s">
        <v>7438</v>
      </c>
      <c r="K6981" t="s">
        <v>24</v>
      </c>
      <c r="L6981" t="s">
        <v>25</v>
      </c>
      <c r="M6981" t="s">
        <v>6146</v>
      </c>
    </row>
    <row r="6982" spans="1:13" x14ac:dyDescent="0.3">
      <c r="A6982" t="s">
        <v>37894</v>
      </c>
      <c r="C6982" t="s">
        <v>37887</v>
      </c>
      <c r="D6982">
        <v>46</v>
      </c>
      <c r="E6982" s="1">
        <v>50000</v>
      </c>
      <c r="G6982" t="s">
        <v>111</v>
      </c>
      <c r="H6982" t="s">
        <v>25226</v>
      </c>
      <c r="I6982" t="s">
        <v>319</v>
      </c>
      <c r="J6982" t="s">
        <v>22</v>
      </c>
      <c r="K6982" t="s">
        <v>24</v>
      </c>
      <c r="L6982" t="s">
        <v>25</v>
      </c>
      <c r="M6982" t="s">
        <v>6109</v>
      </c>
    </row>
    <row r="6983" spans="1:13" x14ac:dyDescent="0.3">
      <c r="A6983" t="s">
        <v>13126</v>
      </c>
      <c r="C6983" t="s">
        <v>18238</v>
      </c>
      <c r="D6983">
        <v>33</v>
      </c>
      <c r="E6983" s="1">
        <v>87000</v>
      </c>
      <c r="G6983" t="s">
        <v>34</v>
      </c>
      <c r="H6983" t="s">
        <v>18250</v>
      </c>
      <c r="I6983" t="s">
        <v>13127</v>
      </c>
      <c r="J6983" t="s">
        <v>81</v>
      </c>
      <c r="K6983" t="s">
        <v>24</v>
      </c>
      <c r="L6983" t="s">
        <v>25</v>
      </c>
      <c r="M6983" t="s">
        <v>6146</v>
      </c>
    </row>
    <row r="6984" spans="1:13" x14ac:dyDescent="0.3">
      <c r="A6984" t="s">
        <v>13126</v>
      </c>
      <c r="C6984" t="s">
        <v>12994</v>
      </c>
      <c r="D6984">
        <v>7</v>
      </c>
      <c r="E6984" s="1">
        <v>192241</v>
      </c>
      <c r="G6984" t="s">
        <v>34</v>
      </c>
      <c r="H6984" t="s">
        <v>6143</v>
      </c>
      <c r="I6984" t="s">
        <v>13127</v>
      </c>
      <c r="J6984" t="s">
        <v>81</v>
      </c>
      <c r="K6984" t="s">
        <v>24</v>
      </c>
      <c r="L6984" t="s">
        <v>25</v>
      </c>
      <c r="M6984" t="s">
        <v>6146</v>
      </c>
    </row>
    <row r="6985" spans="1:13" x14ac:dyDescent="0.3">
      <c r="A6985" t="s">
        <v>26679</v>
      </c>
      <c r="C6985" t="s">
        <v>26519</v>
      </c>
      <c r="D6985">
        <v>5</v>
      </c>
      <c r="E6985" s="1">
        <v>2580</v>
      </c>
      <c r="G6985" t="s">
        <v>34</v>
      </c>
      <c r="H6985" t="s">
        <v>6143</v>
      </c>
      <c r="I6985" t="s">
        <v>18649</v>
      </c>
      <c r="J6985" t="s">
        <v>2347</v>
      </c>
      <c r="K6985" t="s">
        <v>24</v>
      </c>
      <c r="L6985" t="s">
        <v>25</v>
      </c>
      <c r="M6985" t="s">
        <v>6146</v>
      </c>
    </row>
    <row r="6986" spans="1:13" x14ac:dyDescent="0.3">
      <c r="A6986" t="s">
        <v>32066</v>
      </c>
      <c r="C6986" t="s">
        <v>31866</v>
      </c>
      <c r="D6986">
        <v>6</v>
      </c>
      <c r="E6986" s="1">
        <v>102421</v>
      </c>
      <c r="G6986" t="s">
        <v>34</v>
      </c>
      <c r="H6986" t="s">
        <v>6143</v>
      </c>
      <c r="I6986" t="s">
        <v>104</v>
      </c>
      <c r="J6986" t="s">
        <v>769</v>
      </c>
      <c r="K6986" t="s">
        <v>24</v>
      </c>
      <c r="L6986" t="s">
        <v>25</v>
      </c>
      <c r="M6986" t="s">
        <v>6146</v>
      </c>
    </row>
    <row r="6987" spans="1:13" x14ac:dyDescent="0.3">
      <c r="A6987" t="s">
        <v>32037</v>
      </c>
      <c r="C6987" t="s">
        <v>31866</v>
      </c>
      <c r="D6987">
        <v>6</v>
      </c>
      <c r="E6987" s="1">
        <v>2500</v>
      </c>
      <c r="G6987" t="s">
        <v>34</v>
      </c>
      <c r="H6987" t="s">
        <v>6143</v>
      </c>
      <c r="I6987" t="s">
        <v>104</v>
      </c>
      <c r="J6987" t="s">
        <v>769</v>
      </c>
      <c r="K6987" t="s">
        <v>24</v>
      </c>
      <c r="L6987" t="s">
        <v>25</v>
      </c>
      <c r="M6987" t="s">
        <v>6146</v>
      </c>
    </row>
    <row r="6988" spans="1:13" x14ac:dyDescent="0.3">
      <c r="A6988" t="s">
        <v>32030</v>
      </c>
      <c r="C6988" t="s">
        <v>31866</v>
      </c>
      <c r="D6988">
        <v>4</v>
      </c>
      <c r="E6988" s="1">
        <v>7655</v>
      </c>
      <c r="G6988" t="s">
        <v>34</v>
      </c>
      <c r="H6988" t="s">
        <v>6143</v>
      </c>
      <c r="I6988" t="s">
        <v>32031</v>
      </c>
      <c r="J6988" t="s">
        <v>732</v>
      </c>
      <c r="K6988" t="s">
        <v>24</v>
      </c>
      <c r="L6988" t="s">
        <v>25</v>
      </c>
      <c r="M6988" t="s">
        <v>6146</v>
      </c>
    </row>
    <row r="6989" spans="1:13" x14ac:dyDescent="0.3">
      <c r="A6989" t="s">
        <v>31354</v>
      </c>
      <c r="C6989" t="s">
        <v>31300</v>
      </c>
      <c r="D6989">
        <v>5</v>
      </c>
      <c r="E6989" s="1">
        <v>120106</v>
      </c>
      <c r="G6989" t="s">
        <v>34</v>
      </c>
      <c r="H6989" t="s">
        <v>6143</v>
      </c>
      <c r="I6989" t="s">
        <v>31355</v>
      </c>
      <c r="J6989" t="s">
        <v>137</v>
      </c>
      <c r="K6989" t="s">
        <v>24</v>
      </c>
      <c r="L6989" t="s">
        <v>25</v>
      </c>
      <c r="M6989" t="s">
        <v>6146</v>
      </c>
    </row>
    <row r="6990" spans="1:13" x14ac:dyDescent="0.3">
      <c r="A6990" t="s">
        <v>31638</v>
      </c>
      <c r="C6990" t="s">
        <v>31493</v>
      </c>
      <c r="D6990">
        <v>5</v>
      </c>
      <c r="E6990" s="1">
        <v>115199</v>
      </c>
      <c r="G6990" t="s">
        <v>34</v>
      </c>
      <c r="H6990" t="s">
        <v>6143</v>
      </c>
      <c r="I6990" t="s">
        <v>31639</v>
      </c>
      <c r="J6990" t="s">
        <v>311</v>
      </c>
      <c r="K6990" t="s">
        <v>24</v>
      </c>
      <c r="L6990" t="s">
        <v>25</v>
      </c>
      <c r="M6990" t="s">
        <v>6146</v>
      </c>
    </row>
    <row r="6991" spans="1:13" x14ac:dyDescent="0.3">
      <c r="A6991" t="s">
        <v>19541</v>
      </c>
      <c r="C6991" t="s">
        <v>19404</v>
      </c>
      <c r="D6991">
        <v>6</v>
      </c>
      <c r="E6991" s="1">
        <v>13150</v>
      </c>
      <c r="G6991" t="s">
        <v>34</v>
      </c>
      <c r="H6991" t="s">
        <v>6143</v>
      </c>
      <c r="I6991" t="s">
        <v>19542</v>
      </c>
      <c r="J6991" t="s">
        <v>280</v>
      </c>
      <c r="K6991" t="s">
        <v>24</v>
      </c>
      <c r="L6991" t="s">
        <v>25</v>
      </c>
      <c r="M6991" t="s">
        <v>6146</v>
      </c>
    </row>
    <row r="6992" spans="1:13" x14ac:dyDescent="0.3">
      <c r="A6992" t="s">
        <v>32198</v>
      </c>
      <c r="C6992" t="s">
        <v>31866</v>
      </c>
      <c r="D6992">
        <v>6</v>
      </c>
      <c r="E6992" s="1">
        <v>7655</v>
      </c>
      <c r="G6992" t="s">
        <v>34</v>
      </c>
      <c r="H6992" t="s">
        <v>6143</v>
      </c>
      <c r="I6992" t="s">
        <v>32199</v>
      </c>
      <c r="J6992" t="s">
        <v>769</v>
      </c>
      <c r="K6992" t="s">
        <v>24</v>
      </c>
      <c r="L6992" t="s">
        <v>25</v>
      </c>
      <c r="M6992" t="s">
        <v>6146</v>
      </c>
    </row>
    <row r="6993" spans="1:13" x14ac:dyDescent="0.3">
      <c r="A6993" t="s">
        <v>27113</v>
      </c>
      <c r="C6993" t="s">
        <v>26519</v>
      </c>
      <c r="D6993">
        <v>4</v>
      </c>
      <c r="E6993" s="1">
        <v>10220</v>
      </c>
      <c r="G6993" t="s">
        <v>34</v>
      </c>
      <c r="H6993" t="s">
        <v>6143</v>
      </c>
      <c r="I6993" t="s">
        <v>27114</v>
      </c>
      <c r="J6993" t="s">
        <v>183</v>
      </c>
      <c r="K6993" t="s">
        <v>24</v>
      </c>
      <c r="L6993" t="s">
        <v>25</v>
      </c>
      <c r="M6993" t="s">
        <v>6146</v>
      </c>
    </row>
    <row r="6994" spans="1:13" x14ac:dyDescent="0.3">
      <c r="A6994" t="s">
        <v>25509</v>
      </c>
      <c r="C6994" t="s">
        <v>25397</v>
      </c>
      <c r="D6994">
        <v>1</v>
      </c>
      <c r="E6994" s="1">
        <v>16895</v>
      </c>
      <c r="G6994" t="s">
        <v>34</v>
      </c>
      <c r="H6994" t="s">
        <v>6143</v>
      </c>
      <c r="I6994" t="s">
        <v>25510</v>
      </c>
      <c r="J6994" t="s">
        <v>1145</v>
      </c>
      <c r="K6994" t="s">
        <v>24</v>
      </c>
      <c r="L6994" t="s">
        <v>25</v>
      </c>
      <c r="M6994" t="s">
        <v>6146</v>
      </c>
    </row>
    <row r="6995" spans="1:13" x14ac:dyDescent="0.3">
      <c r="A6995" t="s">
        <v>32892</v>
      </c>
      <c r="C6995" t="s">
        <v>32581</v>
      </c>
      <c r="D6995">
        <v>7</v>
      </c>
      <c r="E6995" s="1">
        <v>19077</v>
      </c>
      <c r="G6995" t="s">
        <v>34</v>
      </c>
      <c r="H6995" t="s">
        <v>6143</v>
      </c>
      <c r="I6995" t="s">
        <v>90</v>
      </c>
      <c r="J6995" t="s">
        <v>70</v>
      </c>
      <c r="K6995" t="s">
        <v>24</v>
      </c>
      <c r="L6995" t="s">
        <v>25</v>
      </c>
      <c r="M6995" t="s">
        <v>6146</v>
      </c>
    </row>
    <row r="6996" spans="1:13" x14ac:dyDescent="0.3">
      <c r="A6996" t="s">
        <v>9292</v>
      </c>
      <c r="C6996" t="s">
        <v>11420</v>
      </c>
      <c r="D6996">
        <v>64</v>
      </c>
      <c r="E6996" s="1">
        <v>5000000</v>
      </c>
      <c r="G6996" t="s">
        <v>21</v>
      </c>
      <c r="H6996" t="s">
        <v>11421</v>
      </c>
      <c r="I6996" t="s">
        <v>80</v>
      </c>
      <c r="J6996" t="s">
        <v>81</v>
      </c>
      <c r="K6996" t="s">
        <v>24</v>
      </c>
      <c r="L6996" t="s">
        <v>25</v>
      </c>
      <c r="M6996" t="s">
        <v>26</v>
      </c>
    </row>
    <row r="6997" spans="1:13" x14ac:dyDescent="0.3">
      <c r="A6997" t="s">
        <v>9292</v>
      </c>
      <c r="C6997" t="s">
        <v>9284</v>
      </c>
      <c r="D6997">
        <v>25</v>
      </c>
      <c r="E6997" s="1">
        <v>5000000</v>
      </c>
      <c r="G6997" t="s">
        <v>21</v>
      </c>
      <c r="H6997" t="s">
        <v>5210</v>
      </c>
      <c r="I6997" t="s">
        <v>80</v>
      </c>
      <c r="J6997" t="s">
        <v>81</v>
      </c>
      <c r="K6997" t="s">
        <v>24</v>
      </c>
      <c r="L6997" t="s">
        <v>25</v>
      </c>
      <c r="M6997" t="s">
        <v>26</v>
      </c>
    </row>
    <row r="6998" spans="1:13" x14ac:dyDescent="0.3">
      <c r="A6998" t="s">
        <v>14267</v>
      </c>
      <c r="C6998" t="s">
        <v>14108</v>
      </c>
      <c r="D6998">
        <v>7</v>
      </c>
      <c r="E6998" s="1">
        <v>21077</v>
      </c>
      <c r="G6998" t="s">
        <v>34</v>
      </c>
      <c r="H6998" t="s">
        <v>6143</v>
      </c>
      <c r="I6998" t="s">
        <v>3189</v>
      </c>
      <c r="J6998" t="s">
        <v>433</v>
      </c>
      <c r="K6998" t="s">
        <v>24</v>
      </c>
      <c r="L6998" t="s">
        <v>25</v>
      </c>
      <c r="M6998" t="s">
        <v>6146</v>
      </c>
    </row>
    <row r="6999" spans="1:13" x14ac:dyDescent="0.3">
      <c r="A6999" t="s">
        <v>10550</v>
      </c>
      <c r="C6999" t="s">
        <v>10471</v>
      </c>
      <c r="D6999">
        <v>25</v>
      </c>
      <c r="E6999" s="1">
        <v>100000</v>
      </c>
      <c r="G6999" t="s">
        <v>111</v>
      </c>
      <c r="H6999" t="s">
        <v>10343</v>
      </c>
      <c r="I6999" t="s">
        <v>10551</v>
      </c>
      <c r="J6999" t="s">
        <v>5602</v>
      </c>
      <c r="K6999" t="s">
        <v>24</v>
      </c>
      <c r="L6999" t="s">
        <v>25</v>
      </c>
      <c r="M6999" t="s">
        <v>232</v>
      </c>
    </row>
    <row r="7000" spans="1:13" x14ac:dyDescent="0.3">
      <c r="A7000" t="s">
        <v>19571</v>
      </c>
      <c r="C7000" t="s">
        <v>19404</v>
      </c>
      <c r="D7000">
        <v>6</v>
      </c>
      <c r="E7000" s="1">
        <v>16595</v>
      </c>
      <c r="G7000" t="s">
        <v>34</v>
      </c>
      <c r="H7000" t="s">
        <v>6143</v>
      </c>
      <c r="I7000" t="s">
        <v>19572</v>
      </c>
      <c r="J7000" t="s">
        <v>280</v>
      </c>
      <c r="K7000" t="s">
        <v>24</v>
      </c>
      <c r="L7000" t="s">
        <v>25</v>
      </c>
      <c r="M7000" t="s">
        <v>6146</v>
      </c>
    </row>
    <row r="7001" spans="1:13" x14ac:dyDescent="0.3">
      <c r="A7001" t="s">
        <v>19571</v>
      </c>
      <c r="C7001" t="s">
        <v>19404</v>
      </c>
      <c r="D7001">
        <v>6</v>
      </c>
      <c r="E7001" s="1">
        <v>31040</v>
      </c>
      <c r="G7001" t="s">
        <v>34</v>
      </c>
      <c r="H7001" t="s">
        <v>6143</v>
      </c>
      <c r="I7001" t="s">
        <v>19572</v>
      </c>
      <c r="J7001" t="s">
        <v>280</v>
      </c>
      <c r="K7001" t="s">
        <v>24</v>
      </c>
      <c r="L7001" t="s">
        <v>25</v>
      </c>
      <c r="M7001" t="s">
        <v>6146</v>
      </c>
    </row>
    <row r="7002" spans="1:13" x14ac:dyDescent="0.3">
      <c r="A7002" t="s">
        <v>31944</v>
      </c>
      <c r="C7002" t="s">
        <v>31866</v>
      </c>
      <c r="D7002">
        <v>4</v>
      </c>
      <c r="E7002" s="1">
        <v>9005</v>
      </c>
      <c r="G7002" t="s">
        <v>34</v>
      </c>
      <c r="H7002" t="s">
        <v>6143</v>
      </c>
      <c r="I7002" t="s">
        <v>31945</v>
      </c>
      <c r="J7002" t="s">
        <v>732</v>
      </c>
      <c r="K7002" t="s">
        <v>24</v>
      </c>
      <c r="L7002" t="s">
        <v>25</v>
      </c>
      <c r="M7002" t="s">
        <v>6146</v>
      </c>
    </row>
    <row r="7003" spans="1:13" x14ac:dyDescent="0.3">
      <c r="A7003" t="s">
        <v>21031</v>
      </c>
      <c r="C7003" t="s">
        <v>20950</v>
      </c>
      <c r="D7003">
        <v>4</v>
      </c>
      <c r="E7003" s="1">
        <v>74460</v>
      </c>
      <c r="G7003" t="s">
        <v>34</v>
      </c>
      <c r="H7003" t="s">
        <v>6143</v>
      </c>
      <c r="I7003" t="s">
        <v>21032</v>
      </c>
      <c r="J7003" t="s">
        <v>372</v>
      </c>
      <c r="K7003" t="s">
        <v>24</v>
      </c>
      <c r="L7003" t="s">
        <v>25</v>
      </c>
      <c r="M7003" t="s">
        <v>6146</v>
      </c>
    </row>
    <row r="7004" spans="1:13" x14ac:dyDescent="0.3">
      <c r="A7004" t="s">
        <v>21031</v>
      </c>
      <c r="C7004" t="s">
        <v>20950</v>
      </c>
      <c r="D7004">
        <v>4</v>
      </c>
      <c r="E7004" s="1">
        <v>33240</v>
      </c>
      <c r="G7004" t="s">
        <v>34</v>
      </c>
      <c r="H7004" t="s">
        <v>6143</v>
      </c>
      <c r="I7004" t="s">
        <v>21032</v>
      </c>
      <c r="J7004" t="s">
        <v>372</v>
      </c>
      <c r="K7004" t="s">
        <v>24</v>
      </c>
      <c r="L7004" t="s">
        <v>25</v>
      </c>
      <c r="M7004" t="s">
        <v>6146</v>
      </c>
    </row>
    <row r="7005" spans="1:13" x14ac:dyDescent="0.3">
      <c r="A7005" t="s">
        <v>27115</v>
      </c>
      <c r="C7005" t="s">
        <v>26519</v>
      </c>
      <c r="D7005">
        <v>4</v>
      </c>
      <c r="E7005" s="1">
        <v>24360</v>
      </c>
      <c r="G7005" t="s">
        <v>34</v>
      </c>
      <c r="H7005" t="s">
        <v>6143</v>
      </c>
      <c r="I7005" t="s">
        <v>27116</v>
      </c>
      <c r="J7005" t="s">
        <v>183</v>
      </c>
      <c r="K7005" t="s">
        <v>24</v>
      </c>
      <c r="L7005" t="s">
        <v>25</v>
      </c>
      <c r="M7005" t="s">
        <v>6146</v>
      </c>
    </row>
    <row r="7006" spans="1:13" x14ac:dyDescent="0.3">
      <c r="A7006" t="s">
        <v>31933</v>
      </c>
      <c r="C7006" t="s">
        <v>31866</v>
      </c>
      <c r="D7006">
        <v>4</v>
      </c>
      <c r="E7006" s="1">
        <v>7655</v>
      </c>
      <c r="G7006" t="s">
        <v>34</v>
      </c>
      <c r="H7006" t="s">
        <v>6143</v>
      </c>
      <c r="I7006" t="s">
        <v>31934</v>
      </c>
      <c r="J7006" t="s">
        <v>732</v>
      </c>
      <c r="K7006" t="s">
        <v>24</v>
      </c>
      <c r="L7006" t="s">
        <v>25</v>
      </c>
      <c r="M7006" t="s">
        <v>6146</v>
      </c>
    </row>
    <row r="7007" spans="1:13" x14ac:dyDescent="0.3">
      <c r="A7007" t="s">
        <v>19757</v>
      </c>
      <c r="C7007" t="s">
        <v>19404</v>
      </c>
      <c r="D7007">
        <v>6</v>
      </c>
      <c r="E7007" s="1">
        <v>11375</v>
      </c>
      <c r="G7007" t="s">
        <v>34</v>
      </c>
      <c r="H7007" t="s">
        <v>6143</v>
      </c>
      <c r="I7007" t="s">
        <v>19758</v>
      </c>
      <c r="J7007" t="s">
        <v>280</v>
      </c>
      <c r="K7007" t="s">
        <v>24</v>
      </c>
      <c r="L7007" t="s">
        <v>25</v>
      </c>
      <c r="M7007" t="s">
        <v>6146</v>
      </c>
    </row>
    <row r="7008" spans="1:13" x14ac:dyDescent="0.3">
      <c r="A7008" t="s">
        <v>32796</v>
      </c>
      <c r="C7008" t="s">
        <v>32581</v>
      </c>
      <c r="D7008">
        <v>7</v>
      </c>
      <c r="E7008" s="1">
        <v>18358</v>
      </c>
      <c r="G7008" t="s">
        <v>34</v>
      </c>
      <c r="H7008" t="s">
        <v>6143</v>
      </c>
      <c r="I7008" t="s">
        <v>32797</v>
      </c>
      <c r="J7008" t="s">
        <v>70</v>
      </c>
      <c r="K7008" t="s">
        <v>24</v>
      </c>
      <c r="L7008" t="s">
        <v>25</v>
      </c>
      <c r="M7008" t="s">
        <v>6146</v>
      </c>
    </row>
    <row r="7009" spans="1:13" x14ac:dyDescent="0.3">
      <c r="A7009" t="s">
        <v>32207</v>
      </c>
      <c r="C7009" t="s">
        <v>32202</v>
      </c>
      <c r="D7009">
        <v>36</v>
      </c>
      <c r="E7009" s="1">
        <v>96000</v>
      </c>
      <c r="G7009" t="s">
        <v>111</v>
      </c>
      <c r="H7009" t="s">
        <v>32208</v>
      </c>
      <c r="I7009" t="s">
        <v>319</v>
      </c>
      <c r="J7009" t="s">
        <v>22</v>
      </c>
      <c r="K7009" t="s">
        <v>24</v>
      </c>
      <c r="L7009" t="s">
        <v>25</v>
      </c>
      <c r="M7009" t="s">
        <v>120</v>
      </c>
    </row>
    <row r="7010" spans="1:13" x14ac:dyDescent="0.3">
      <c r="A7010" t="s">
        <v>18513</v>
      </c>
      <c r="C7010" t="s">
        <v>25127</v>
      </c>
      <c r="D7010">
        <v>12</v>
      </c>
      <c r="E7010" s="1">
        <v>500</v>
      </c>
      <c r="G7010" t="s">
        <v>111</v>
      </c>
      <c r="H7010" t="s">
        <v>25140</v>
      </c>
      <c r="I7010" t="s">
        <v>156</v>
      </c>
      <c r="J7010" t="s">
        <v>22</v>
      </c>
      <c r="K7010" t="s">
        <v>24</v>
      </c>
      <c r="L7010" t="s">
        <v>25</v>
      </c>
      <c r="M7010" t="s">
        <v>6109</v>
      </c>
    </row>
    <row r="7011" spans="1:13" x14ac:dyDescent="0.3">
      <c r="A7011" t="s">
        <v>18513</v>
      </c>
      <c r="C7011" t="s">
        <v>18470</v>
      </c>
      <c r="D7011">
        <v>12</v>
      </c>
      <c r="E7011" s="1">
        <v>10176</v>
      </c>
      <c r="G7011" t="s">
        <v>111</v>
      </c>
      <c r="H7011" t="s">
        <v>18514</v>
      </c>
      <c r="I7011" t="s">
        <v>156</v>
      </c>
      <c r="J7011" t="s">
        <v>22</v>
      </c>
      <c r="K7011" t="s">
        <v>24</v>
      </c>
      <c r="L7011" t="s">
        <v>25</v>
      </c>
      <c r="M7011" t="s">
        <v>6109</v>
      </c>
    </row>
    <row r="7012" spans="1:13" x14ac:dyDescent="0.3">
      <c r="A7012" t="s">
        <v>18513</v>
      </c>
      <c r="C7012" t="s">
        <v>32274</v>
      </c>
      <c r="D7012">
        <v>36</v>
      </c>
      <c r="E7012" s="1">
        <v>374071</v>
      </c>
      <c r="G7012" t="s">
        <v>111</v>
      </c>
      <c r="H7012" t="s">
        <v>32308</v>
      </c>
      <c r="I7012" t="s">
        <v>156</v>
      </c>
      <c r="J7012" t="s">
        <v>22</v>
      </c>
      <c r="K7012" t="s">
        <v>24</v>
      </c>
      <c r="L7012" t="s">
        <v>25</v>
      </c>
      <c r="M7012" t="s">
        <v>6109</v>
      </c>
    </row>
    <row r="7013" spans="1:13" x14ac:dyDescent="0.3">
      <c r="A7013" t="s">
        <v>25511</v>
      </c>
      <c r="C7013" t="s">
        <v>25397</v>
      </c>
      <c r="D7013">
        <v>1</v>
      </c>
      <c r="E7013" s="1">
        <v>2580</v>
      </c>
      <c r="G7013" t="s">
        <v>34</v>
      </c>
      <c r="H7013" t="s">
        <v>6143</v>
      </c>
      <c r="I7013" t="s">
        <v>25512</v>
      </c>
      <c r="J7013" t="s">
        <v>1145</v>
      </c>
      <c r="K7013" t="s">
        <v>24</v>
      </c>
      <c r="L7013" t="s">
        <v>25</v>
      </c>
      <c r="M7013" t="s">
        <v>6146</v>
      </c>
    </row>
    <row r="7014" spans="1:13" x14ac:dyDescent="0.3">
      <c r="A7014" t="s">
        <v>18688</v>
      </c>
      <c r="C7014" t="s">
        <v>18470</v>
      </c>
      <c r="D7014">
        <v>4</v>
      </c>
      <c r="E7014" s="1">
        <v>2380</v>
      </c>
      <c r="G7014" t="s">
        <v>34</v>
      </c>
      <c r="H7014" t="s">
        <v>6143</v>
      </c>
      <c r="I7014" t="s">
        <v>7019</v>
      </c>
      <c r="J7014" t="s">
        <v>3203</v>
      </c>
      <c r="K7014" t="s">
        <v>24</v>
      </c>
      <c r="L7014" t="s">
        <v>25</v>
      </c>
      <c r="M7014" t="s">
        <v>6146</v>
      </c>
    </row>
    <row r="7015" spans="1:13" x14ac:dyDescent="0.3">
      <c r="A7015" t="s">
        <v>7371</v>
      </c>
      <c r="C7015" t="s">
        <v>6985</v>
      </c>
      <c r="D7015">
        <v>4</v>
      </c>
      <c r="E7015" s="1">
        <v>29659</v>
      </c>
      <c r="G7015" t="s">
        <v>34</v>
      </c>
      <c r="H7015" t="s">
        <v>6143</v>
      </c>
      <c r="I7015" t="s">
        <v>7372</v>
      </c>
      <c r="J7015" t="s">
        <v>6105</v>
      </c>
      <c r="K7015" t="s">
        <v>24</v>
      </c>
      <c r="L7015" t="s">
        <v>25</v>
      </c>
      <c r="M7015" t="s">
        <v>6146</v>
      </c>
    </row>
    <row r="7016" spans="1:13" x14ac:dyDescent="0.3">
      <c r="A7016" t="s">
        <v>7371</v>
      </c>
      <c r="C7016" t="s">
        <v>6985</v>
      </c>
      <c r="D7016">
        <v>4</v>
      </c>
      <c r="E7016" s="1">
        <v>145813</v>
      </c>
      <c r="G7016" t="s">
        <v>34</v>
      </c>
      <c r="H7016" t="s">
        <v>6143</v>
      </c>
      <c r="I7016" t="s">
        <v>7372</v>
      </c>
      <c r="J7016" t="s">
        <v>6105</v>
      </c>
      <c r="K7016" t="s">
        <v>24</v>
      </c>
      <c r="L7016" t="s">
        <v>25</v>
      </c>
      <c r="M7016" t="s">
        <v>6146</v>
      </c>
    </row>
    <row r="7017" spans="1:13" x14ac:dyDescent="0.3">
      <c r="A7017" t="s">
        <v>24872</v>
      </c>
      <c r="C7017" t="s">
        <v>24855</v>
      </c>
      <c r="D7017">
        <v>24</v>
      </c>
      <c r="E7017" s="1">
        <v>100000</v>
      </c>
      <c r="G7017" t="s">
        <v>111</v>
      </c>
      <c r="H7017" t="s">
        <v>24873</v>
      </c>
      <c r="I7017" t="s">
        <v>20307</v>
      </c>
      <c r="J7017" t="s">
        <v>288</v>
      </c>
      <c r="K7017" t="s">
        <v>24</v>
      </c>
      <c r="L7017" t="s">
        <v>25</v>
      </c>
      <c r="M7017" t="s">
        <v>6109</v>
      </c>
    </row>
    <row r="7018" spans="1:13" x14ac:dyDescent="0.3">
      <c r="A7018" t="s">
        <v>13249</v>
      </c>
      <c r="C7018" t="s">
        <v>12994</v>
      </c>
      <c r="D7018">
        <v>4</v>
      </c>
      <c r="E7018" s="1">
        <v>8101</v>
      </c>
      <c r="G7018" t="s">
        <v>34</v>
      </c>
      <c r="H7018" t="s">
        <v>6143</v>
      </c>
      <c r="I7018" t="s">
        <v>13250</v>
      </c>
      <c r="J7018" t="s">
        <v>7536</v>
      </c>
      <c r="K7018" t="s">
        <v>24</v>
      </c>
      <c r="L7018" t="s">
        <v>25</v>
      </c>
      <c r="M7018" t="s">
        <v>6146</v>
      </c>
    </row>
    <row r="7019" spans="1:13" x14ac:dyDescent="0.3">
      <c r="A7019" t="s">
        <v>31780</v>
      </c>
      <c r="C7019" t="s">
        <v>31728</v>
      </c>
      <c r="D7019">
        <v>6</v>
      </c>
      <c r="E7019" s="1">
        <v>53790</v>
      </c>
      <c r="G7019" t="s">
        <v>34</v>
      </c>
      <c r="H7019" t="s">
        <v>6143</v>
      </c>
      <c r="I7019" t="s">
        <v>31781</v>
      </c>
      <c r="J7019" t="s">
        <v>165</v>
      </c>
      <c r="K7019" t="s">
        <v>24</v>
      </c>
      <c r="L7019" t="s">
        <v>25</v>
      </c>
      <c r="M7019" t="s">
        <v>6146</v>
      </c>
    </row>
    <row r="7020" spans="1:13" x14ac:dyDescent="0.3">
      <c r="A7020" t="s">
        <v>26005</v>
      </c>
      <c r="C7020" t="s">
        <v>25932</v>
      </c>
      <c r="D7020">
        <v>3</v>
      </c>
      <c r="E7020" s="1">
        <v>2580</v>
      </c>
      <c r="G7020" t="s">
        <v>34</v>
      </c>
      <c r="H7020" t="s">
        <v>6143</v>
      </c>
      <c r="I7020" t="s">
        <v>20082</v>
      </c>
      <c r="J7020" t="s">
        <v>175</v>
      </c>
      <c r="K7020" t="s">
        <v>24</v>
      </c>
      <c r="L7020" t="s">
        <v>25</v>
      </c>
      <c r="M7020" t="s">
        <v>6146</v>
      </c>
    </row>
    <row r="7021" spans="1:13" x14ac:dyDescent="0.3">
      <c r="A7021" t="s">
        <v>26117</v>
      </c>
      <c r="C7021" t="s">
        <v>25932</v>
      </c>
      <c r="D7021">
        <v>2</v>
      </c>
      <c r="E7021" s="1">
        <v>2580</v>
      </c>
      <c r="G7021" t="s">
        <v>34</v>
      </c>
      <c r="H7021" t="s">
        <v>6143</v>
      </c>
      <c r="I7021" t="s">
        <v>26118</v>
      </c>
      <c r="J7021" t="s">
        <v>700</v>
      </c>
      <c r="K7021" t="s">
        <v>24</v>
      </c>
      <c r="L7021" t="s">
        <v>25</v>
      </c>
      <c r="M7021" t="s">
        <v>6146</v>
      </c>
    </row>
    <row r="7022" spans="1:13" x14ac:dyDescent="0.3">
      <c r="A7022" t="s">
        <v>18689</v>
      </c>
      <c r="C7022" t="s">
        <v>18470</v>
      </c>
      <c r="D7022">
        <v>4</v>
      </c>
      <c r="E7022" s="1">
        <v>11495</v>
      </c>
      <c r="G7022" t="s">
        <v>34</v>
      </c>
      <c r="H7022" t="s">
        <v>6143</v>
      </c>
      <c r="I7022" t="s">
        <v>18690</v>
      </c>
      <c r="J7022" t="s">
        <v>3203</v>
      </c>
      <c r="K7022" t="s">
        <v>24</v>
      </c>
      <c r="L7022" t="s">
        <v>25</v>
      </c>
      <c r="M7022" t="s">
        <v>6146</v>
      </c>
    </row>
    <row r="7023" spans="1:13" x14ac:dyDescent="0.3">
      <c r="A7023" t="s">
        <v>1055</v>
      </c>
      <c r="C7023" t="s">
        <v>979</v>
      </c>
      <c r="D7023">
        <v>7</v>
      </c>
      <c r="E7023" s="1">
        <v>65769</v>
      </c>
      <c r="G7023" t="s">
        <v>34</v>
      </c>
      <c r="H7023" t="s">
        <v>1056</v>
      </c>
      <c r="I7023" t="s">
        <v>1057</v>
      </c>
      <c r="J7023" t="s">
        <v>165</v>
      </c>
      <c r="K7023" t="s">
        <v>24</v>
      </c>
      <c r="L7023" t="s">
        <v>17</v>
      </c>
      <c r="M7023" t="s">
        <v>202</v>
      </c>
    </row>
    <row r="7024" spans="1:13" x14ac:dyDescent="0.3">
      <c r="A7024" t="s">
        <v>25212</v>
      </c>
      <c r="C7024" t="s">
        <v>25190</v>
      </c>
      <c r="D7024">
        <v>36</v>
      </c>
      <c r="E7024" s="1">
        <v>41176</v>
      </c>
      <c r="G7024" t="s">
        <v>111</v>
      </c>
      <c r="H7024" t="s">
        <v>25213</v>
      </c>
      <c r="I7024" t="s">
        <v>319</v>
      </c>
      <c r="J7024" t="s">
        <v>22</v>
      </c>
      <c r="K7024" t="s">
        <v>24</v>
      </c>
      <c r="L7024" t="s">
        <v>25</v>
      </c>
      <c r="M7024" t="s">
        <v>6109</v>
      </c>
    </row>
    <row r="7025" spans="1:13" x14ac:dyDescent="0.3">
      <c r="A7025" t="s">
        <v>25733</v>
      </c>
      <c r="C7025" t="s">
        <v>25723</v>
      </c>
      <c r="D7025">
        <v>36</v>
      </c>
      <c r="E7025" s="1">
        <v>228150</v>
      </c>
      <c r="G7025" t="s">
        <v>111</v>
      </c>
      <c r="H7025" t="s">
        <v>14128</v>
      </c>
      <c r="I7025" t="s">
        <v>25734</v>
      </c>
      <c r="J7025" t="s">
        <v>22</v>
      </c>
      <c r="K7025" t="s">
        <v>24</v>
      </c>
      <c r="L7025" t="s">
        <v>25</v>
      </c>
      <c r="M7025" t="s">
        <v>120</v>
      </c>
    </row>
    <row r="7026" spans="1:13" x14ac:dyDescent="0.3">
      <c r="A7026" t="s">
        <v>25733</v>
      </c>
      <c r="C7026" t="s">
        <v>32274</v>
      </c>
      <c r="D7026">
        <v>36</v>
      </c>
      <c r="E7026" s="1">
        <v>180000</v>
      </c>
      <c r="G7026" t="s">
        <v>111</v>
      </c>
      <c r="H7026" t="s">
        <v>32310</v>
      </c>
      <c r="I7026" t="s">
        <v>25734</v>
      </c>
      <c r="J7026" t="s">
        <v>22</v>
      </c>
      <c r="K7026" t="s">
        <v>24</v>
      </c>
      <c r="L7026" t="s">
        <v>25</v>
      </c>
      <c r="M7026" t="s">
        <v>120</v>
      </c>
    </row>
    <row r="7027" spans="1:13" x14ac:dyDescent="0.3">
      <c r="A7027" t="s">
        <v>19207</v>
      </c>
      <c r="C7027" t="s">
        <v>19032</v>
      </c>
      <c r="D7027">
        <v>4</v>
      </c>
      <c r="E7027" s="1">
        <v>35159</v>
      </c>
      <c r="G7027" t="s">
        <v>34</v>
      </c>
      <c r="H7027" t="s">
        <v>6143</v>
      </c>
      <c r="I7027" t="s">
        <v>19096</v>
      </c>
      <c r="J7027" t="s">
        <v>236</v>
      </c>
      <c r="K7027" t="s">
        <v>24</v>
      </c>
      <c r="L7027" t="s">
        <v>25</v>
      </c>
      <c r="M7027" t="s">
        <v>6146</v>
      </c>
    </row>
    <row r="7028" spans="1:13" x14ac:dyDescent="0.3">
      <c r="A7028" t="s">
        <v>19207</v>
      </c>
      <c r="C7028" t="s">
        <v>19032</v>
      </c>
      <c r="D7028">
        <v>4</v>
      </c>
      <c r="E7028" s="1">
        <v>31040</v>
      </c>
      <c r="G7028" t="s">
        <v>34</v>
      </c>
      <c r="H7028" t="s">
        <v>6143</v>
      </c>
      <c r="I7028" t="s">
        <v>19096</v>
      </c>
      <c r="J7028" t="s">
        <v>236</v>
      </c>
      <c r="K7028" t="s">
        <v>24</v>
      </c>
      <c r="L7028" t="s">
        <v>25</v>
      </c>
      <c r="M7028" t="s">
        <v>6146</v>
      </c>
    </row>
    <row r="7029" spans="1:13" x14ac:dyDescent="0.3">
      <c r="A7029" t="s">
        <v>19095</v>
      </c>
      <c r="C7029" t="s">
        <v>19032</v>
      </c>
      <c r="D7029">
        <v>4</v>
      </c>
      <c r="E7029" s="1">
        <v>2180</v>
      </c>
      <c r="G7029" t="s">
        <v>34</v>
      </c>
      <c r="H7029" t="s">
        <v>6143</v>
      </c>
      <c r="I7029" t="s">
        <v>19096</v>
      </c>
      <c r="J7029" t="s">
        <v>236</v>
      </c>
      <c r="K7029" t="s">
        <v>24</v>
      </c>
      <c r="L7029" t="s">
        <v>25</v>
      </c>
      <c r="M7029" t="s">
        <v>6146</v>
      </c>
    </row>
    <row r="7030" spans="1:13" x14ac:dyDescent="0.3">
      <c r="A7030" t="s">
        <v>32388</v>
      </c>
      <c r="C7030" t="s">
        <v>32274</v>
      </c>
      <c r="D7030">
        <v>2</v>
      </c>
      <c r="E7030" s="1">
        <v>7900</v>
      </c>
      <c r="G7030" t="s">
        <v>34</v>
      </c>
      <c r="H7030" t="s">
        <v>6143</v>
      </c>
      <c r="I7030" t="s">
        <v>32389</v>
      </c>
      <c r="J7030" t="s">
        <v>3026</v>
      </c>
      <c r="K7030" t="s">
        <v>24</v>
      </c>
      <c r="L7030" t="s">
        <v>25</v>
      </c>
      <c r="M7030" t="s">
        <v>6146</v>
      </c>
    </row>
    <row r="7031" spans="1:13" x14ac:dyDescent="0.3">
      <c r="A7031" t="s">
        <v>25295</v>
      </c>
      <c r="C7031" t="s">
        <v>25276</v>
      </c>
      <c r="D7031">
        <v>24</v>
      </c>
      <c r="E7031" s="1">
        <v>500000</v>
      </c>
      <c r="G7031" t="s">
        <v>111</v>
      </c>
      <c r="H7031" t="s">
        <v>5210</v>
      </c>
      <c r="I7031" t="s">
        <v>1413</v>
      </c>
      <c r="J7031" t="s">
        <v>22</v>
      </c>
      <c r="K7031" t="s">
        <v>24</v>
      </c>
      <c r="L7031" t="s">
        <v>25</v>
      </c>
      <c r="M7031" t="s">
        <v>6109</v>
      </c>
    </row>
    <row r="7032" spans="1:13" x14ac:dyDescent="0.3">
      <c r="A7032" t="s">
        <v>31161</v>
      </c>
      <c r="C7032" t="s">
        <v>31136</v>
      </c>
      <c r="D7032">
        <v>9</v>
      </c>
      <c r="E7032" s="1">
        <v>25000</v>
      </c>
      <c r="G7032" t="s">
        <v>21</v>
      </c>
      <c r="H7032" t="s">
        <v>31162</v>
      </c>
      <c r="I7032" t="s">
        <v>1413</v>
      </c>
      <c r="J7032" t="s">
        <v>22</v>
      </c>
      <c r="K7032" t="s">
        <v>24</v>
      </c>
      <c r="L7032" t="s">
        <v>25</v>
      </c>
      <c r="M7032" t="s">
        <v>26</v>
      </c>
    </row>
    <row r="7033" spans="1:13" x14ac:dyDescent="0.3">
      <c r="A7033" t="s">
        <v>10406</v>
      </c>
      <c r="C7033" t="s">
        <v>10275</v>
      </c>
      <c r="D7033">
        <v>12</v>
      </c>
      <c r="E7033" s="1">
        <v>50000</v>
      </c>
      <c r="G7033" t="s">
        <v>111</v>
      </c>
      <c r="H7033" t="s">
        <v>10407</v>
      </c>
      <c r="I7033" t="s">
        <v>544</v>
      </c>
      <c r="J7033" t="s">
        <v>22</v>
      </c>
      <c r="K7033" t="s">
        <v>24</v>
      </c>
      <c r="L7033" t="s">
        <v>25</v>
      </c>
      <c r="M7033" t="s">
        <v>6109</v>
      </c>
    </row>
    <row r="7034" spans="1:13" x14ac:dyDescent="0.3">
      <c r="A7034" t="s">
        <v>8982</v>
      </c>
      <c r="C7034" t="s">
        <v>9396</v>
      </c>
      <c r="D7034">
        <v>2</v>
      </c>
      <c r="E7034" s="1">
        <v>35000</v>
      </c>
      <c r="G7034" t="s">
        <v>111</v>
      </c>
      <c r="H7034" t="s">
        <v>9445</v>
      </c>
      <c r="I7034" t="s">
        <v>1413</v>
      </c>
      <c r="J7034" t="s">
        <v>22</v>
      </c>
      <c r="K7034" t="s">
        <v>24</v>
      </c>
      <c r="L7034" t="s">
        <v>25</v>
      </c>
      <c r="M7034" t="s">
        <v>6109</v>
      </c>
    </row>
    <row r="7035" spans="1:13" x14ac:dyDescent="0.3">
      <c r="A7035" t="s">
        <v>8982</v>
      </c>
      <c r="C7035" t="s">
        <v>8962</v>
      </c>
      <c r="D7035">
        <v>1</v>
      </c>
      <c r="E7035" s="1">
        <v>50000</v>
      </c>
      <c r="G7035" t="s">
        <v>111</v>
      </c>
      <c r="H7035" t="s">
        <v>8983</v>
      </c>
      <c r="I7035" t="s">
        <v>1413</v>
      </c>
      <c r="J7035" t="s">
        <v>22</v>
      </c>
      <c r="K7035" t="s">
        <v>24</v>
      </c>
      <c r="L7035" t="s">
        <v>25</v>
      </c>
      <c r="M7035" t="s">
        <v>6109</v>
      </c>
    </row>
    <row r="7036" spans="1:13" x14ac:dyDescent="0.3">
      <c r="A7036" t="s">
        <v>11807</v>
      </c>
      <c r="C7036" t="s">
        <v>27614</v>
      </c>
      <c r="D7036">
        <v>9</v>
      </c>
      <c r="E7036" s="1">
        <v>15000</v>
      </c>
      <c r="G7036" t="s">
        <v>21</v>
      </c>
      <c r="H7036" t="s">
        <v>77</v>
      </c>
      <c r="I7036" t="s">
        <v>7560</v>
      </c>
      <c r="J7036" t="s">
        <v>22</v>
      </c>
      <c r="K7036" t="s">
        <v>24</v>
      </c>
      <c r="L7036" t="s">
        <v>25</v>
      </c>
      <c r="M7036" t="s">
        <v>26</v>
      </c>
    </row>
    <row r="7037" spans="1:13" x14ac:dyDescent="0.3">
      <c r="A7037" t="s">
        <v>11807</v>
      </c>
      <c r="C7037" t="s">
        <v>21173</v>
      </c>
      <c r="D7037">
        <v>26</v>
      </c>
      <c r="E7037" s="1">
        <v>23446751</v>
      </c>
      <c r="G7037" t="s">
        <v>21</v>
      </c>
      <c r="H7037" t="s">
        <v>21673</v>
      </c>
      <c r="I7037" t="s">
        <v>7560</v>
      </c>
      <c r="J7037" t="s">
        <v>22</v>
      </c>
      <c r="K7037" t="s">
        <v>24</v>
      </c>
      <c r="L7037" t="s">
        <v>25</v>
      </c>
      <c r="M7037" t="s">
        <v>26</v>
      </c>
    </row>
    <row r="7038" spans="1:13" x14ac:dyDescent="0.3">
      <c r="A7038" t="s">
        <v>11807</v>
      </c>
      <c r="C7038" t="s">
        <v>22209</v>
      </c>
      <c r="D7038">
        <v>8</v>
      </c>
      <c r="E7038" s="1">
        <v>200000</v>
      </c>
      <c r="G7038" t="s">
        <v>21</v>
      </c>
      <c r="H7038" t="s">
        <v>22239</v>
      </c>
      <c r="I7038" t="s">
        <v>7560</v>
      </c>
      <c r="J7038" t="s">
        <v>22</v>
      </c>
      <c r="K7038" t="s">
        <v>24</v>
      </c>
      <c r="L7038" t="s">
        <v>25</v>
      </c>
      <c r="M7038" t="s">
        <v>26</v>
      </c>
    </row>
    <row r="7039" spans="1:13" x14ac:dyDescent="0.3">
      <c r="A7039" t="s">
        <v>11807</v>
      </c>
      <c r="C7039" t="s">
        <v>22209</v>
      </c>
      <c r="D7039">
        <v>8</v>
      </c>
      <c r="E7039" s="1">
        <v>550000</v>
      </c>
      <c r="G7039" t="s">
        <v>21</v>
      </c>
      <c r="H7039" t="s">
        <v>22240</v>
      </c>
      <c r="I7039" t="s">
        <v>7560</v>
      </c>
      <c r="J7039" t="s">
        <v>22</v>
      </c>
      <c r="K7039" t="s">
        <v>24</v>
      </c>
      <c r="L7039" t="s">
        <v>25</v>
      </c>
      <c r="M7039" t="s">
        <v>26</v>
      </c>
    </row>
    <row r="7040" spans="1:13" x14ac:dyDescent="0.3">
      <c r="A7040" t="s">
        <v>11807</v>
      </c>
      <c r="C7040" t="s">
        <v>11813</v>
      </c>
      <c r="D7040">
        <v>63</v>
      </c>
      <c r="E7040" s="1">
        <v>75000</v>
      </c>
      <c r="G7040" t="s">
        <v>21</v>
      </c>
      <c r="H7040" t="s">
        <v>970</v>
      </c>
      <c r="I7040" t="s">
        <v>7560</v>
      </c>
      <c r="J7040" t="s">
        <v>22</v>
      </c>
      <c r="K7040" t="s">
        <v>24</v>
      </c>
      <c r="L7040" t="s">
        <v>25</v>
      </c>
      <c r="M7040" t="s">
        <v>26</v>
      </c>
    </row>
    <row r="7041" spans="1:13" x14ac:dyDescent="0.3">
      <c r="A7041" t="s">
        <v>11807</v>
      </c>
      <c r="C7041" t="s">
        <v>11779</v>
      </c>
      <c r="D7041">
        <v>24</v>
      </c>
      <c r="E7041" s="1">
        <v>5483000</v>
      </c>
      <c r="G7041" t="s">
        <v>21</v>
      </c>
      <c r="H7041" t="s">
        <v>11781</v>
      </c>
      <c r="I7041" t="s">
        <v>7560</v>
      </c>
      <c r="J7041" t="s">
        <v>22</v>
      </c>
      <c r="K7041" t="s">
        <v>24</v>
      </c>
      <c r="L7041" t="s">
        <v>25</v>
      </c>
      <c r="M7041" t="s">
        <v>26</v>
      </c>
    </row>
    <row r="7042" spans="1:13" x14ac:dyDescent="0.3">
      <c r="A7042" t="s">
        <v>6906</v>
      </c>
      <c r="C7042" t="s">
        <v>6887</v>
      </c>
      <c r="D7042">
        <v>24</v>
      </c>
      <c r="E7042" s="1">
        <v>280000</v>
      </c>
      <c r="G7042" t="s">
        <v>34</v>
      </c>
      <c r="H7042" t="s">
        <v>6907</v>
      </c>
      <c r="I7042" t="s">
        <v>5612</v>
      </c>
      <c r="J7042" t="s">
        <v>5613</v>
      </c>
      <c r="K7042" t="s">
        <v>24</v>
      </c>
      <c r="L7042" t="s">
        <v>25</v>
      </c>
      <c r="M7042" t="s">
        <v>202</v>
      </c>
    </row>
    <row r="7043" spans="1:13" x14ac:dyDescent="0.3">
      <c r="A7043" t="s">
        <v>14354</v>
      </c>
      <c r="C7043" t="s">
        <v>14108</v>
      </c>
      <c r="D7043">
        <v>7</v>
      </c>
      <c r="E7043" s="1">
        <v>18476</v>
      </c>
      <c r="G7043" t="s">
        <v>34</v>
      </c>
      <c r="H7043" t="s">
        <v>6143</v>
      </c>
      <c r="I7043" t="s">
        <v>14355</v>
      </c>
      <c r="J7043" t="s">
        <v>433</v>
      </c>
      <c r="K7043" t="s">
        <v>24</v>
      </c>
      <c r="L7043" t="s">
        <v>25</v>
      </c>
      <c r="M7043" t="s">
        <v>6146</v>
      </c>
    </row>
    <row r="7044" spans="1:13" x14ac:dyDescent="0.3">
      <c r="A7044" t="s">
        <v>7696</v>
      </c>
      <c r="C7044" t="s">
        <v>7634</v>
      </c>
      <c r="D7044">
        <v>24</v>
      </c>
      <c r="E7044" s="1">
        <v>100000</v>
      </c>
      <c r="G7044" t="s">
        <v>13</v>
      </c>
      <c r="H7044" t="s">
        <v>7697</v>
      </c>
      <c r="I7044" t="s">
        <v>1408</v>
      </c>
      <c r="K7044" t="s">
        <v>1409</v>
      </c>
      <c r="L7044" t="s">
        <v>17</v>
      </c>
      <c r="M7044" t="s">
        <v>450</v>
      </c>
    </row>
    <row r="7045" spans="1:13" x14ac:dyDescent="0.3">
      <c r="A7045" t="s">
        <v>17000</v>
      </c>
      <c r="C7045" t="s">
        <v>16755</v>
      </c>
      <c r="D7045">
        <v>19</v>
      </c>
      <c r="E7045" s="1">
        <v>100000</v>
      </c>
      <c r="G7045" t="s">
        <v>48</v>
      </c>
      <c r="H7045" t="s">
        <v>17001</v>
      </c>
      <c r="I7045" t="s">
        <v>17002</v>
      </c>
      <c r="J7045" t="s">
        <v>817</v>
      </c>
      <c r="K7045" t="s">
        <v>609</v>
      </c>
      <c r="L7045" t="s">
        <v>17</v>
      </c>
      <c r="M7045" t="s">
        <v>331</v>
      </c>
    </row>
    <row r="7046" spans="1:13" x14ac:dyDescent="0.3">
      <c r="A7046" t="s">
        <v>20285</v>
      </c>
      <c r="C7046" t="s">
        <v>20121</v>
      </c>
      <c r="D7046">
        <v>4</v>
      </c>
      <c r="E7046" s="1">
        <v>11120</v>
      </c>
      <c r="G7046" t="s">
        <v>34</v>
      </c>
      <c r="H7046" t="s">
        <v>6143</v>
      </c>
      <c r="I7046" t="s">
        <v>20286</v>
      </c>
      <c r="J7046" t="s">
        <v>288</v>
      </c>
      <c r="K7046" t="s">
        <v>24</v>
      </c>
      <c r="L7046" t="s">
        <v>25</v>
      </c>
      <c r="M7046" t="s">
        <v>6146</v>
      </c>
    </row>
    <row r="7047" spans="1:13" x14ac:dyDescent="0.3">
      <c r="A7047" t="s">
        <v>27476</v>
      </c>
      <c r="C7047" t="s">
        <v>28282</v>
      </c>
      <c r="D7047">
        <v>24</v>
      </c>
      <c r="E7047" s="1">
        <v>582340</v>
      </c>
      <c r="G7047" t="s">
        <v>111</v>
      </c>
      <c r="H7047" t="s">
        <v>28561</v>
      </c>
      <c r="I7047" t="s">
        <v>70</v>
      </c>
      <c r="J7047" t="s">
        <v>70</v>
      </c>
      <c r="K7047" t="s">
        <v>24</v>
      </c>
      <c r="L7047" t="s">
        <v>25</v>
      </c>
      <c r="M7047" t="s">
        <v>120</v>
      </c>
    </row>
    <row r="7048" spans="1:13" x14ac:dyDescent="0.3">
      <c r="A7048" t="s">
        <v>27476</v>
      </c>
      <c r="C7048" t="s">
        <v>27408</v>
      </c>
      <c r="D7048">
        <v>6</v>
      </c>
      <c r="E7048" s="1">
        <v>308250</v>
      </c>
      <c r="G7048" t="s">
        <v>111</v>
      </c>
      <c r="H7048" t="s">
        <v>27477</v>
      </c>
      <c r="I7048" t="s">
        <v>70</v>
      </c>
      <c r="J7048" t="s">
        <v>70</v>
      </c>
      <c r="K7048" t="s">
        <v>24</v>
      </c>
      <c r="L7048" t="s">
        <v>25</v>
      </c>
      <c r="M7048" t="s">
        <v>120</v>
      </c>
    </row>
    <row r="7049" spans="1:13" x14ac:dyDescent="0.3">
      <c r="A7049" t="s">
        <v>27476</v>
      </c>
      <c r="C7049" t="s">
        <v>30364</v>
      </c>
      <c r="D7049">
        <v>6</v>
      </c>
      <c r="E7049" s="1">
        <v>208425</v>
      </c>
      <c r="G7049" t="s">
        <v>111</v>
      </c>
      <c r="H7049" t="s">
        <v>30489</v>
      </c>
      <c r="I7049" t="s">
        <v>70</v>
      </c>
      <c r="J7049" t="s">
        <v>70</v>
      </c>
      <c r="K7049" t="s">
        <v>24</v>
      </c>
      <c r="L7049" t="s">
        <v>25</v>
      </c>
      <c r="M7049" t="s">
        <v>120</v>
      </c>
    </row>
    <row r="7050" spans="1:13" x14ac:dyDescent="0.3">
      <c r="A7050" t="s">
        <v>26680</v>
      </c>
      <c r="C7050" t="s">
        <v>26519</v>
      </c>
      <c r="D7050">
        <v>5</v>
      </c>
      <c r="E7050" s="1">
        <v>4785</v>
      </c>
      <c r="G7050" t="s">
        <v>34</v>
      </c>
      <c r="H7050" t="s">
        <v>6143</v>
      </c>
      <c r="I7050" t="s">
        <v>302</v>
      </c>
      <c r="J7050" t="s">
        <v>2347</v>
      </c>
      <c r="K7050" t="s">
        <v>24</v>
      </c>
      <c r="L7050" t="s">
        <v>25</v>
      </c>
      <c r="M7050" t="s">
        <v>6146</v>
      </c>
    </row>
    <row r="7051" spans="1:13" x14ac:dyDescent="0.3">
      <c r="A7051" t="s">
        <v>26119</v>
      </c>
      <c r="C7051" t="s">
        <v>25932</v>
      </c>
      <c r="D7051">
        <v>2</v>
      </c>
      <c r="E7051" s="1">
        <v>7590</v>
      </c>
      <c r="G7051" t="s">
        <v>34</v>
      </c>
      <c r="H7051" t="s">
        <v>6143</v>
      </c>
      <c r="I7051" t="s">
        <v>26120</v>
      </c>
      <c r="J7051" t="s">
        <v>700</v>
      </c>
      <c r="K7051" t="s">
        <v>24</v>
      </c>
      <c r="L7051" t="s">
        <v>25</v>
      </c>
      <c r="M7051" t="s">
        <v>6146</v>
      </c>
    </row>
    <row r="7052" spans="1:13" x14ac:dyDescent="0.3">
      <c r="A7052" t="s">
        <v>33420</v>
      </c>
      <c r="C7052" t="s">
        <v>33372</v>
      </c>
      <c r="D7052">
        <v>12</v>
      </c>
      <c r="E7052" s="1">
        <v>275000</v>
      </c>
      <c r="G7052" t="s">
        <v>48</v>
      </c>
      <c r="H7052" t="s">
        <v>77</v>
      </c>
      <c r="I7052" t="s">
        <v>22</v>
      </c>
      <c r="J7052" t="s">
        <v>23</v>
      </c>
      <c r="K7052" t="s">
        <v>24</v>
      </c>
      <c r="L7052" t="s">
        <v>17</v>
      </c>
      <c r="M7052" t="s">
        <v>190</v>
      </c>
    </row>
    <row r="7053" spans="1:13" x14ac:dyDescent="0.3">
      <c r="A7053" t="s">
        <v>33420</v>
      </c>
      <c r="C7053" t="s">
        <v>36676</v>
      </c>
      <c r="D7053">
        <v>10</v>
      </c>
      <c r="E7053" s="1">
        <v>125074</v>
      </c>
      <c r="G7053" t="s">
        <v>48</v>
      </c>
      <c r="H7053" t="s">
        <v>36716</v>
      </c>
      <c r="I7053" t="s">
        <v>22</v>
      </c>
      <c r="J7053" t="s">
        <v>23</v>
      </c>
      <c r="K7053" t="s">
        <v>24</v>
      </c>
      <c r="L7053" t="s">
        <v>38</v>
      </c>
      <c r="M7053" t="s">
        <v>190</v>
      </c>
    </row>
    <row r="7054" spans="1:13" x14ac:dyDescent="0.3">
      <c r="A7054" t="s">
        <v>29296</v>
      </c>
      <c r="C7054" t="s">
        <v>29114</v>
      </c>
      <c r="D7054">
        <v>36</v>
      </c>
      <c r="E7054" s="1">
        <v>4398581</v>
      </c>
      <c r="G7054" t="s">
        <v>13</v>
      </c>
      <c r="H7054" t="s">
        <v>29297</v>
      </c>
      <c r="I7054" t="s">
        <v>29298</v>
      </c>
      <c r="J7054" t="s">
        <v>29299</v>
      </c>
      <c r="K7054" t="s">
        <v>29300</v>
      </c>
      <c r="L7054" t="s">
        <v>38</v>
      </c>
      <c r="M7054" t="s">
        <v>66</v>
      </c>
    </row>
    <row r="7055" spans="1:13" x14ac:dyDescent="0.3">
      <c r="A7055" t="s">
        <v>29296</v>
      </c>
      <c r="C7055" t="s">
        <v>37363</v>
      </c>
      <c r="D7055">
        <v>74</v>
      </c>
      <c r="E7055" s="1">
        <v>5998954</v>
      </c>
      <c r="G7055" t="s">
        <v>48</v>
      </c>
      <c r="H7055" t="s">
        <v>37493</v>
      </c>
      <c r="I7055" t="s">
        <v>29298</v>
      </c>
      <c r="J7055" t="s">
        <v>29299</v>
      </c>
      <c r="K7055" t="s">
        <v>29300</v>
      </c>
      <c r="L7055" t="s">
        <v>38</v>
      </c>
      <c r="M7055" t="s">
        <v>331</v>
      </c>
    </row>
    <row r="7056" spans="1:13" x14ac:dyDescent="0.3">
      <c r="A7056" t="s">
        <v>28939</v>
      </c>
      <c r="C7056" t="s">
        <v>28936</v>
      </c>
      <c r="D7056">
        <v>37</v>
      </c>
      <c r="E7056" s="1">
        <v>1499414</v>
      </c>
      <c r="G7056" t="s">
        <v>48</v>
      </c>
      <c r="H7056" t="s">
        <v>28940</v>
      </c>
      <c r="I7056" t="s">
        <v>70</v>
      </c>
      <c r="J7056" t="s">
        <v>70</v>
      </c>
      <c r="K7056" t="s">
        <v>24</v>
      </c>
      <c r="L7056" t="s">
        <v>44</v>
      </c>
      <c r="M7056" t="s">
        <v>190</v>
      </c>
    </row>
    <row r="7057" spans="1:13" x14ac:dyDescent="0.3">
      <c r="A7057" t="s">
        <v>9290</v>
      </c>
      <c r="C7057" t="s">
        <v>9284</v>
      </c>
      <c r="D7057">
        <v>39</v>
      </c>
      <c r="E7057" s="1">
        <v>631005</v>
      </c>
      <c r="G7057" t="s">
        <v>34</v>
      </c>
      <c r="H7057" t="s">
        <v>9291</v>
      </c>
      <c r="I7057" t="s">
        <v>816</v>
      </c>
      <c r="J7057" t="s">
        <v>817</v>
      </c>
      <c r="K7057" t="s">
        <v>609</v>
      </c>
      <c r="L7057" t="s">
        <v>17</v>
      </c>
      <c r="M7057" t="s">
        <v>61</v>
      </c>
    </row>
    <row r="7058" spans="1:13" x14ac:dyDescent="0.3">
      <c r="A7058" t="s">
        <v>9290</v>
      </c>
      <c r="C7058" t="s">
        <v>33755</v>
      </c>
      <c r="D7058">
        <v>18</v>
      </c>
      <c r="E7058" s="1">
        <v>100000</v>
      </c>
      <c r="G7058" t="s">
        <v>13</v>
      </c>
      <c r="H7058" t="s">
        <v>33936</v>
      </c>
      <c r="I7058" t="s">
        <v>816</v>
      </c>
      <c r="J7058" t="s">
        <v>817</v>
      </c>
      <c r="K7058" t="s">
        <v>609</v>
      </c>
      <c r="L7058" t="s">
        <v>17</v>
      </c>
      <c r="M7058" t="s">
        <v>450</v>
      </c>
    </row>
    <row r="7059" spans="1:13" x14ac:dyDescent="0.3">
      <c r="A7059" t="s">
        <v>7994</v>
      </c>
      <c r="C7059" t="s">
        <v>7634</v>
      </c>
      <c r="D7059">
        <v>38</v>
      </c>
      <c r="E7059" s="1">
        <v>182907</v>
      </c>
      <c r="G7059" t="s">
        <v>13</v>
      </c>
      <c r="H7059" t="s">
        <v>7995</v>
      </c>
      <c r="I7059" t="s">
        <v>5667</v>
      </c>
      <c r="K7059" t="s">
        <v>16</v>
      </c>
      <c r="L7059" t="s">
        <v>17</v>
      </c>
      <c r="M7059" t="s">
        <v>87</v>
      </c>
    </row>
    <row r="7060" spans="1:13" x14ac:dyDescent="0.3">
      <c r="A7060" t="s">
        <v>7994</v>
      </c>
      <c r="C7060" t="s">
        <v>33297</v>
      </c>
      <c r="D7060">
        <v>41</v>
      </c>
      <c r="E7060" s="1">
        <v>2930889</v>
      </c>
      <c r="G7060" t="s">
        <v>13</v>
      </c>
      <c r="H7060" t="s">
        <v>33319</v>
      </c>
      <c r="I7060" t="s">
        <v>5667</v>
      </c>
      <c r="K7060" t="s">
        <v>16</v>
      </c>
      <c r="L7060" t="s">
        <v>17</v>
      </c>
      <c r="M7060" t="s">
        <v>450</v>
      </c>
    </row>
    <row r="7061" spans="1:13" x14ac:dyDescent="0.3">
      <c r="A7061" t="s">
        <v>7994</v>
      </c>
      <c r="C7061" t="s">
        <v>36834</v>
      </c>
      <c r="D7061">
        <v>12</v>
      </c>
      <c r="E7061" s="1">
        <v>100000</v>
      </c>
      <c r="G7061" t="s">
        <v>13</v>
      </c>
      <c r="H7061" t="s">
        <v>36935</v>
      </c>
      <c r="I7061" t="s">
        <v>5667</v>
      </c>
      <c r="K7061" t="s">
        <v>16</v>
      </c>
      <c r="L7061" t="s">
        <v>17</v>
      </c>
      <c r="M7061" t="s">
        <v>450</v>
      </c>
    </row>
    <row r="7062" spans="1:13" x14ac:dyDescent="0.3">
      <c r="A7062" t="s">
        <v>7994</v>
      </c>
      <c r="C7062" t="s">
        <v>37919</v>
      </c>
      <c r="D7062">
        <v>12</v>
      </c>
      <c r="E7062" s="1">
        <v>299500</v>
      </c>
      <c r="G7062" t="s">
        <v>13</v>
      </c>
      <c r="H7062" t="s">
        <v>18125</v>
      </c>
      <c r="I7062" t="s">
        <v>5667</v>
      </c>
      <c r="K7062" t="s">
        <v>16</v>
      </c>
      <c r="L7062" t="s">
        <v>210</v>
      </c>
      <c r="M7062" t="s">
        <v>31</v>
      </c>
    </row>
    <row r="7063" spans="1:13" x14ac:dyDescent="0.3">
      <c r="A7063" t="s">
        <v>7994</v>
      </c>
      <c r="C7063" t="s">
        <v>38133</v>
      </c>
      <c r="D7063">
        <v>45</v>
      </c>
      <c r="E7063" s="1">
        <v>672036</v>
      </c>
      <c r="G7063" t="s">
        <v>13</v>
      </c>
      <c r="H7063" t="s">
        <v>38137</v>
      </c>
      <c r="I7063" t="s">
        <v>5667</v>
      </c>
      <c r="K7063" t="s">
        <v>16</v>
      </c>
      <c r="L7063" t="s">
        <v>17</v>
      </c>
      <c r="M7063" t="s">
        <v>31</v>
      </c>
    </row>
    <row r="7064" spans="1:13" x14ac:dyDescent="0.3">
      <c r="A7064" t="s">
        <v>28618</v>
      </c>
      <c r="C7064" t="s">
        <v>28282</v>
      </c>
      <c r="D7064">
        <v>13</v>
      </c>
      <c r="E7064" s="1">
        <v>500000</v>
      </c>
      <c r="G7064" t="s">
        <v>111</v>
      </c>
      <c r="H7064" t="s">
        <v>28619</v>
      </c>
      <c r="I7064" t="s">
        <v>85</v>
      </c>
      <c r="J7064" t="s">
        <v>86</v>
      </c>
      <c r="K7064" t="s">
        <v>24</v>
      </c>
      <c r="L7064" t="s">
        <v>25</v>
      </c>
      <c r="M7064" t="s">
        <v>112</v>
      </c>
    </row>
    <row r="7065" spans="1:13" x14ac:dyDescent="0.3">
      <c r="A7065" t="s">
        <v>28618</v>
      </c>
      <c r="C7065" t="s">
        <v>30364</v>
      </c>
      <c r="D7065">
        <v>6</v>
      </c>
      <c r="E7065" s="1">
        <v>50290</v>
      </c>
      <c r="G7065" t="s">
        <v>111</v>
      </c>
      <c r="H7065" t="s">
        <v>30471</v>
      </c>
      <c r="I7065" t="s">
        <v>85</v>
      </c>
      <c r="J7065" t="s">
        <v>86</v>
      </c>
      <c r="K7065" t="s">
        <v>24</v>
      </c>
      <c r="L7065" t="s">
        <v>25</v>
      </c>
      <c r="M7065" t="s">
        <v>112</v>
      </c>
    </row>
    <row r="7066" spans="1:13" x14ac:dyDescent="0.3">
      <c r="A7066" t="s">
        <v>8039</v>
      </c>
      <c r="C7066" t="s">
        <v>30364</v>
      </c>
      <c r="D7066">
        <v>60</v>
      </c>
      <c r="E7066" s="1">
        <v>500000</v>
      </c>
      <c r="G7066" t="s">
        <v>21</v>
      </c>
      <c r="H7066" t="s">
        <v>77</v>
      </c>
      <c r="I7066" t="s">
        <v>156</v>
      </c>
      <c r="J7066" t="s">
        <v>22</v>
      </c>
      <c r="K7066" t="s">
        <v>24</v>
      </c>
      <c r="L7066" t="s">
        <v>25</v>
      </c>
      <c r="M7066" t="s">
        <v>26</v>
      </c>
    </row>
    <row r="7067" spans="1:13" x14ac:dyDescent="0.3">
      <c r="A7067" t="s">
        <v>8039</v>
      </c>
      <c r="C7067" t="s">
        <v>12673</v>
      </c>
      <c r="D7067">
        <v>16</v>
      </c>
      <c r="E7067" s="1">
        <v>129092</v>
      </c>
      <c r="G7067" t="s">
        <v>111</v>
      </c>
      <c r="H7067" t="s">
        <v>12703</v>
      </c>
      <c r="I7067" t="s">
        <v>156</v>
      </c>
      <c r="J7067" t="s">
        <v>22</v>
      </c>
      <c r="K7067" t="s">
        <v>24</v>
      </c>
      <c r="L7067" t="s">
        <v>25</v>
      </c>
      <c r="M7067" t="s">
        <v>6109</v>
      </c>
    </row>
    <row r="7068" spans="1:13" x14ac:dyDescent="0.3">
      <c r="A7068" t="s">
        <v>8039</v>
      </c>
      <c r="C7068" t="s">
        <v>10901</v>
      </c>
      <c r="D7068">
        <v>1</v>
      </c>
      <c r="E7068" s="1">
        <v>8000</v>
      </c>
      <c r="G7068" t="s">
        <v>111</v>
      </c>
      <c r="H7068" t="s">
        <v>10984</v>
      </c>
      <c r="I7068" t="s">
        <v>156</v>
      </c>
      <c r="J7068" t="s">
        <v>22</v>
      </c>
      <c r="K7068" t="s">
        <v>24</v>
      </c>
      <c r="L7068" t="s">
        <v>25</v>
      </c>
      <c r="M7068" t="s">
        <v>6109</v>
      </c>
    </row>
    <row r="7069" spans="1:13" x14ac:dyDescent="0.3">
      <c r="A7069" t="s">
        <v>8039</v>
      </c>
      <c r="C7069" t="s">
        <v>11140</v>
      </c>
      <c r="D7069">
        <v>1</v>
      </c>
      <c r="E7069" s="1">
        <v>5000</v>
      </c>
      <c r="G7069" t="s">
        <v>111</v>
      </c>
      <c r="H7069" t="s">
        <v>10984</v>
      </c>
      <c r="I7069" t="s">
        <v>156</v>
      </c>
      <c r="J7069" t="s">
        <v>22</v>
      </c>
      <c r="K7069" t="s">
        <v>24</v>
      </c>
      <c r="L7069" t="s">
        <v>25</v>
      </c>
      <c r="M7069" t="s">
        <v>6109</v>
      </c>
    </row>
    <row r="7070" spans="1:13" x14ac:dyDescent="0.3">
      <c r="A7070" t="s">
        <v>8039</v>
      </c>
      <c r="C7070" t="s">
        <v>7634</v>
      </c>
      <c r="D7070">
        <v>2</v>
      </c>
      <c r="E7070" s="1">
        <v>50000</v>
      </c>
      <c r="G7070" t="s">
        <v>111</v>
      </c>
      <c r="H7070" t="s">
        <v>8040</v>
      </c>
      <c r="I7070" t="s">
        <v>156</v>
      </c>
      <c r="J7070" t="s">
        <v>22</v>
      </c>
      <c r="K7070" t="s">
        <v>24</v>
      </c>
      <c r="L7070" t="s">
        <v>25</v>
      </c>
      <c r="M7070" t="s">
        <v>6109</v>
      </c>
    </row>
    <row r="7071" spans="1:13" x14ac:dyDescent="0.3">
      <c r="A7071" t="s">
        <v>8039</v>
      </c>
      <c r="C7071" t="s">
        <v>35205</v>
      </c>
      <c r="D7071">
        <v>11</v>
      </c>
      <c r="E7071" s="1">
        <v>100000</v>
      </c>
      <c r="G7071" t="s">
        <v>111</v>
      </c>
      <c r="H7071" t="s">
        <v>35313</v>
      </c>
      <c r="I7071" t="s">
        <v>156</v>
      </c>
      <c r="J7071" t="s">
        <v>22</v>
      </c>
      <c r="K7071" t="s">
        <v>24</v>
      </c>
      <c r="L7071" t="s">
        <v>25</v>
      </c>
      <c r="M7071" t="s">
        <v>6109</v>
      </c>
    </row>
    <row r="7072" spans="1:13" x14ac:dyDescent="0.3">
      <c r="A7072" t="s">
        <v>8039</v>
      </c>
      <c r="C7072" t="s">
        <v>33755</v>
      </c>
      <c r="D7072">
        <v>2</v>
      </c>
      <c r="E7072" s="1">
        <v>10000</v>
      </c>
      <c r="G7072" t="s">
        <v>21</v>
      </c>
      <c r="H7072" t="s">
        <v>970</v>
      </c>
      <c r="I7072" t="s">
        <v>156</v>
      </c>
      <c r="J7072" t="s">
        <v>22</v>
      </c>
      <c r="K7072" t="s">
        <v>24</v>
      </c>
      <c r="L7072" t="s">
        <v>25</v>
      </c>
      <c r="M7072" t="s">
        <v>26</v>
      </c>
    </row>
    <row r="7073" spans="1:13" x14ac:dyDescent="0.3">
      <c r="A7073" t="s">
        <v>8039</v>
      </c>
      <c r="C7073" t="s">
        <v>37047</v>
      </c>
      <c r="D7073">
        <v>2</v>
      </c>
      <c r="E7073" s="1">
        <v>5000</v>
      </c>
      <c r="G7073" t="s">
        <v>21</v>
      </c>
      <c r="H7073" t="s">
        <v>970</v>
      </c>
      <c r="I7073" t="s">
        <v>156</v>
      </c>
      <c r="J7073" t="s">
        <v>22</v>
      </c>
      <c r="K7073" t="s">
        <v>24</v>
      </c>
      <c r="L7073" t="s">
        <v>25</v>
      </c>
      <c r="M7073" t="s">
        <v>26</v>
      </c>
    </row>
    <row r="7074" spans="1:13" x14ac:dyDescent="0.3">
      <c r="A7074" t="s">
        <v>8039</v>
      </c>
      <c r="C7074" t="s">
        <v>17710</v>
      </c>
      <c r="D7074">
        <v>16</v>
      </c>
      <c r="E7074" s="1">
        <v>380407</v>
      </c>
      <c r="G7074" t="s">
        <v>111</v>
      </c>
      <c r="H7074" t="s">
        <v>17749</v>
      </c>
      <c r="I7074" t="s">
        <v>156</v>
      </c>
      <c r="J7074" t="s">
        <v>22</v>
      </c>
      <c r="K7074" t="s">
        <v>24</v>
      </c>
      <c r="L7074" t="s">
        <v>25</v>
      </c>
      <c r="M7074" t="s">
        <v>322</v>
      </c>
    </row>
    <row r="7075" spans="1:13" x14ac:dyDescent="0.3">
      <c r="A7075" t="s">
        <v>30089</v>
      </c>
      <c r="C7075" t="s">
        <v>29922</v>
      </c>
      <c r="D7075">
        <v>24</v>
      </c>
      <c r="E7075" s="1">
        <v>4192000</v>
      </c>
      <c r="G7075" t="s">
        <v>24180</v>
      </c>
      <c r="H7075" t="s">
        <v>30090</v>
      </c>
      <c r="I7075" t="s">
        <v>35</v>
      </c>
      <c r="K7075" t="s">
        <v>37</v>
      </c>
      <c r="L7075" t="s">
        <v>38</v>
      </c>
      <c r="M7075" t="s">
        <v>30091</v>
      </c>
    </row>
    <row r="7076" spans="1:13" x14ac:dyDescent="0.3">
      <c r="A7076" t="s">
        <v>28983</v>
      </c>
      <c r="C7076" t="s">
        <v>28936</v>
      </c>
      <c r="D7076">
        <v>35</v>
      </c>
      <c r="E7076" s="1">
        <v>460100</v>
      </c>
      <c r="G7076" t="s">
        <v>111</v>
      </c>
      <c r="H7076" t="s">
        <v>28984</v>
      </c>
      <c r="I7076" t="s">
        <v>920</v>
      </c>
      <c r="J7076" t="s">
        <v>422</v>
      </c>
      <c r="K7076" t="s">
        <v>24</v>
      </c>
      <c r="L7076" t="s">
        <v>25</v>
      </c>
      <c r="M7076" t="s">
        <v>120</v>
      </c>
    </row>
    <row r="7077" spans="1:13" x14ac:dyDescent="0.3">
      <c r="A7077" t="s">
        <v>14018</v>
      </c>
      <c r="C7077" t="s">
        <v>13456</v>
      </c>
      <c r="D7077">
        <v>7</v>
      </c>
      <c r="E7077" s="1">
        <v>62167</v>
      </c>
      <c r="G7077" t="s">
        <v>34</v>
      </c>
      <c r="H7077" t="s">
        <v>6143</v>
      </c>
      <c r="I7077" t="s">
        <v>3135</v>
      </c>
      <c r="J7077" t="s">
        <v>30</v>
      </c>
      <c r="K7077" t="s">
        <v>24</v>
      </c>
      <c r="L7077" t="s">
        <v>25</v>
      </c>
      <c r="M7077" t="s">
        <v>6146</v>
      </c>
    </row>
    <row r="7078" spans="1:13" x14ac:dyDescent="0.3">
      <c r="A7078" t="s">
        <v>22124</v>
      </c>
      <c r="C7078" t="s">
        <v>29553</v>
      </c>
      <c r="D7078">
        <v>12</v>
      </c>
      <c r="E7078" s="1">
        <v>450000</v>
      </c>
      <c r="G7078" t="s">
        <v>69</v>
      </c>
      <c r="H7078" t="s">
        <v>29800</v>
      </c>
      <c r="I7078" t="s">
        <v>18557</v>
      </c>
      <c r="J7078" t="s">
        <v>372</v>
      </c>
      <c r="K7078" t="s">
        <v>24</v>
      </c>
      <c r="L7078" t="s">
        <v>25</v>
      </c>
      <c r="M7078" t="s">
        <v>221</v>
      </c>
    </row>
    <row r="7079" spans="1:13" x14ac:dyDescent="0.3">
      <c r="A7079" t="s">
        <v>22124</v>
      </c>
      <c r="C7079" t="s">
        <v>23792</v>
      </c>
      <c r="D7079">
        <v>9</v>
      </c>
      <c r="E7079" s="1">
        <v>20000</v>
      </c>
      <c r="G7079" t="s">
        <v>111</v>
      </c>
      <c r="H7079" t="s">
        <v>23842</v>
      </c>
      <c r="I7079" t="s">
        <v>18557</v>
      </c>
      <c r="J7079" t="s">
        <v>372</v>
      </c>
      <c r="K7079" t="s">
        <v>24</v>
      </c>
      <c r="L7079" t="s">
        <v>25</v>
      </c>
      <c r="M7079" t="s">
        <v>120</v>
      </c>
    </row>
    <row r="7080" spans="1:13" x14ac:dyDescent="0.3">
      <c r="A7080" t="s">
        <v>22124</v>
      </c>
      <c r="C7080" t="s">
        <v>22115</v>
      </c>
      <c r="D7080">
        <v>6</v>
      </c>
      <c r="E7080" s="1">
        <v>16000</v>
      </c>
      <c r="G7080" t="s">
        <v>111</v>
      </c>
      <c r="H7080" t="s">
        <v>22125</v>
      </c>
      <c r="I7080" t="s">
        <v>18557</v>
      </c>
      <c r="J7080" t="s">
        <v>372</v>
      </c>
      <c r="K7080" t="s">
        <v>24</v>
      </c>
      <c r="L7080" t="s">
        <v>25</v>
      </c>
      <c r="M7080" t="s">
        <v>120</v>
      </c>
    </row>
    <row r="7081" spans="1:13" x14ac:dyDescent="0.3">
      <c r="A7081" t="s">
        <v>26681</v>
      </c>
      <c r="C7081" t="s">
        <v>26519</v>
      </c>
      <c r="D7081">
        <v>5</v>
      </c>
      <c r="E7081" s="1">
        <v>11510</v>
      </c>
      <c r="G7081" t="s">
        <v>34</v>
      </c>
      <c r="H7081" t="s">
        <v>6143</v>
      </c>
      <c r="I7081" t="s">
        <v>6820</v>
      </c>
      <c r="J7081" t="s">
        <v>2347</v>
      </c>
      <c r="K7081" t="s">
        <v>24</v>
      </c>
      <c r="L7081" t="s">
        <v>25</v>
      </c>
      <c r="M7081" t="s">
        <v>6146</v>
      </c>
    </row>
    <row r="7082" spans="1:13" x14ac:dyDescent="0.3">
      <c r="A7082" t="s">
        <v>23108</v>
      </c>
      <c r="C7082" t="s">
        <v>30364</v>
      </c>
      <c r="D7082">
        <v>36</v>
      </c>
      <c r="E7082" s="1">
        <v>1371905</v>
      </c>
      <c r="G7082" t="s">
        <v>69</v>
      </c>
      <c r="H7082" t="s">
        <v>30438</v>
      </c>
      <c r="I7082" t="s">
        <v>2091</v>
      </c>
      <c r="J7082" t="s">
        <v>1333</v>
      </c>
      <c r="K7082" t="s">
        <v>51</v>
      </c>
      <c r="L7082" t="s">
        <v>44</v>
      </c>
      <c r="M7082" t="s">
        <v>221</v>
      </c>
    </row>
    <row r="7083" spans="1:13" x14ac:dyDescent="0.3">
      <c r="A7083" t="s">
        <v>23108</v>
      </c>
      <c r="C7083" t="s">
        <v>22837</v>
      </c>
      <c r="D7083">
        <v>22</v>
      </c>
      <c r="E7083" s="1">
        <v>430784</v>
      </c>
      <c r="G7083" t="s">
        <v>69</v>
      </c>
      <c r="H7083" t="s">
        <v>23109</v>
      </c>
      <c r="I7083" t="s">
        <v>2091</v>
      </c>
      <c r="J7083" t="s">
        <v>1333</v>
      </c>
      <c r="K7083" t="s">
        <v>51</v>
      </c>
      <c r="L7083" t="s">
        <v>44</v>
      </c>
      <c r="M7083" t="s">
        <v>221</v>
      </c>
    </row>
    <row r="7084" spans="1:13" x14ac:dyDescent="0.3">
      <c r="A7084" t="s">
        <v>3030</v>
      </c>
      <c r="C7084" t="s">
        <v>2957</v>
      </c>
      <c r="D7084">
        <v>25</v>
      </c>
      <c r="E7084" s="1">
        <v>1600000</v>
      </c>
      <c r="G7084" t="s">
        <v>111</v>
      </c>
      <c r="H7084" t="s">
        <v>3031</v>
      </c>
      <c r="I7084" t="s">
        <v>460</v>
      </c>
      <c r="J7084" t="s">
        <v>30</v>
      </c>
      <c r="K7084" t="s">
        <v>24</v>
      </c>
      <c r="L7084" t="s">
        <v>25</v>
      </c>
      <c r="M7084" t="s">
        <v>120</v>
      </c>
    </row>
    <row r="7085" spans="1:13" x14ac:dyDescent="0.3">
      <c r="A7085" t="s">
        <v>3030</v>
      </c>
      <c r="C7085" t="s">
        <v>3657</v>
      </c>
      <c r="D7085">
        <v>38</v>
      </c>
      <c r="E7085" s="1">
        <v>2381374</v>
      </c>
      <c r="G7085" t="s">
        <v>111</v>
      </c>
      <c r="H7085" t="s">
        <v>3816</v>
      </c>
      <c r="I7085" t="s">
        <v>460</v>
      </c>
      <c r="J7085" t="s">
        <v>30</v>
      </c>
      <c r="K7085" t="s">
        <v>24</v>
      </c>
      <c r="L7085" t="s">
        <v>25</v>
      </c>
      <c r="M7085" t="s">
        <v>120</v>
      </c>
    </row>
    <row r="7086" spans="1:13" x14ac:dyDescent="0.3">
      <c r="A7086" t="s">
        <v>16740</v>
      </c>
      <c r="C7086" t="s">
        <v>16599</v>
      </c>
      <c r="D7086">
        <v>4</v>
      </c>
      <c r="E7086" s="1">
        <v>50000</v>
      </c>
      <c r="G7086" t="s">
        <v>111</v>
      </c>
      <c r="H7086" t="s">
        <v>16741</v>
      </c>
      <c r="I7086" t="s">
        <v>22</v>
      </c>
      <c r="J7086" t="s">
        <v>23</v>
      </c>
      <c r="K7086" t="s">
        <v>24</v>
      </c>
      <c r="L7086" t="s">
        <v>25</v>
      </c>
      <c r="M7086" t="s">
        <v>120</v>
      </c>
    </row>
    <row r="7087" spans="1:13" x14ac:dyDescent="0.3">
      <c r="A7087" t="s">
        <v>28976</v>
      </c>
      <c r="C7087" t="s">
        <v>28936</v>
      </c>
      <c r="D7087">
        <v>52</v>
      </c>
      <c r="E7087" s="1">
        <v>4850000</v>
      </c>
      <c r="G7087" t="s">
        <v>48</v>
      </c>
      <c r="H7087" t="s">
        <v>28977</v>
      </c>
      <c r="I7087" t="s">
        <v>85</v>
      </c>
      <c r="J7087" t="s">
        <v>86</v>
      </c>
      <c r="K7087" t="s">
        <v>24</v>
      </c>
      <c r="L7087" t="s">
        <v>38</v>
      </c>
      <c r="M7087" t="s">
        <v>190</v>
      </c>
    </row>
    <row r="7088" spans="1:13" x14ac:dyDescent="0.3">
      <c r="A7088" t="s">
        <v>33213</v>
      </c>
      <c r="C7088" t="s">
        <v>33173</v>
      </c>
      <c r="D7088">
        <v>6</v>
      </c>
      <c r="E7088" s="1">
        <v>36716</v>
      </c>
      <c r="G7088" t="s">
        <v>34</v>
      </c>
      <c r="H7088" t="s">
        <v>6143</v>
      </c>
      <c r="I7088" t="s">
        <v>33214</v>
      </c>
      <c r="J7088" t="s">
        <v>422</v>
      </c>
      <c r="K7088" t="s">
        <v>24</v>
      </c>
      <c r="L7088" t="s">
        <v>25</v>
      </c>
      <c r="M7088" t="s">
        <v>6146</v>
      </c>
    </row>
    <row r="7089" spans="1:13" x14ac:dyDescent="0.3">
      <c r="A7089" t="s">
        <v>18995</v>
      </c>
      <c r="C7089" t="s">
        <v>18937</v>
      </c>
      <c r="D7089">
        <v>4</v>
      </c>
      <c r="E7089" s="1">
        <v>4765</v>
      </c>
      <c r="G7089" t="s">
        <v>34</v>
      </c>
      <c r="H7089" t="s">
        <v>6143</v>
      </c>
      <c r="I7089" t="s">
        <v>18996</v>
      </c>
      <c r="J7089" t="s">
        <v>17989</v>
      </c>
      <c r="K7089" t="s">
        <v>24</v>
      </c>
      <c r="L7089" t="s">
        <v>25</v>
      </c>
      <c r="M7089" t="s">
        <v>6146</v>
      </c>
    </row>
    <row r="7090" spans="1:13" x14ac:dyDescent="0.3">
      <c r="A7090" t="s">
        <v>6561</v>
      </c>
      <c r="C7090" t="s">
        <v>6536</v>
      </c>
      <c r="D7090">
        <v>3</v>
      </c>
      <c r="E7090" s="1">
        <v>6794</v>
      </c>
      <c r="G7090" t="s">
        <v>34</v>
      </c>
      <c r="H7090" t="s">
        <v>6143</v>
      </c>
      <c r="I7090" t="s">
        <v>6562</v>
      </c>
      <c r="J7090" t="s">
        <v>3285</v>
      </c>
      <c r="K7090" t="s">
        <v>24</v>
      </c>
      <c r="L7090" t="s">
        <v>25</v>
      </c>
      <c r="M7090" t="s">
        <v>6146</v>
      </c>
    </row>
    <row r="7091" spans="1:13" x14ac:dyDescent="0.3">
      <c r="A7091" t="s">
        <v>26682</v>
      </c>
      <c r="C7091" t="s">
        <v>26519</v>
      </c>
      <c r="D7091">
        <v>5</v>
      </c>
      <c r="E7091" s="1">
        <v>7700</v>
      </c>
      <c r="G7091" t="s">
        <v>34</v>
      </c>
      <c r="H7091" t="s">
        <v>6143</v>
      </c>
      <c r="I7091" t="s">
        <v>6562</v>
      </c>
      <c r="J7091" t="s">
        <v>2347</v>
      </c>
      <c r="K7091" t="s">
        <v>24</v>
      </c>
      <c r="L7091" t="s">
        <v>25</v>
      </c>
      <c r="M7091" t="s">
        <v>6146</v>
      </c>
    </row>
    <row r="7092" spans="1:13" x14ac:dyDescent="0.3">
      <c r="A7092" t="s">
        <v>9672</v>
      </c>
      <c r="C7092" t="s">
        <v>22248</v>
      </c>
      <c r="D7092">
        <v>68</v>
      </c>
      <c r="E7092" s="1">
        <v>2000000</v>
      </c>
      <c r="G7092" t="s">
        <v>69</v>
      </c>
      <c r="H7092" t="s">
        <v>22389</v>
      </c>
      <c r="I7092" t="s">
        <v>2171</v>
      </c>
      <c r="K7092" t="s">
        <v>2172</v>
      </c>
      <c r="L7092" t="s">
        <v>248</v>
      </c>
      <c r="M7092" t="s">
        <v>39</v>
      </c>
    </row>
    <row r="7093" spans="1:13" x14ac:dyDescent="0.3">
      <c r="A7093" t="s">
        <v>9672</v>
      </c>
      <c r="C7093" t="s">
        <v>9547</v>
      </c>
      <c r="D7093">
        <v>38</v>
      </c>
      <c r="E7093" s="1">
        <v>1968184</v>
      </c>
      <c r="G7093" t="s">
        <v>69</v>
      </c>
      <c r="H7093" t="s">
        <v>9673</v>
      </c>
      <c r="I7093" t="s">
        <v>2171</v>
      </c>
      <c r="K7093" t="s">
        <v>2172</v>
      </c>
      <c r="L7093" t="s">
        <v>17</v>
      </c>
      <c r="M7093" t="s">
        <v>39</v>
      </c>
    </row>
    <row r="7094" spans="1:13" x14ac:dyDescent="0.3">
      <c r="A7094" t="s">
        <v>36630</v>
      </c>
      <c r="C7094" t="s">
        <v>36619</v>
      </c>
      <c r="D7094">
        <v>4</v>
      </c>
      <c r="E7094" s="1">
        <v>35000</v>
      </c>
      <c r="G7094" t="s">
        <v>34</v>
      </c>
      <c r="H7094" t="s">
        <v>6143</v>
      </c>
      <c r="I7094" t="s">
        <v>17784</v>
      </c>
      <c r="J7094" t="s">
        <v>30</v>
      </c>
      <c r="K7094" t="s">
        <v>24</v>
      </c>
      <c r="L7094" t="s">
        <v>25</v>
      </c>
      <c r="M7094" t="s">
        <v>6146</v>
      </c>
    </row>
    <row r="7095" spans="1:13" x14ac:dyDescent="0.3">
      <c r="A7095" t="s">
        <v>31351</v>
      </c>
      <c r="C7095" t="s">
        <v>31300</v>
      </c>
      <c r="D7095">
        <v>5</v>
      </c>
      <c r="E7095" s="1">
        <v>8058</v>
      </c>
      <c r="G7095" t="s">
        <v>34</v>
      </c>
      <c r="H7095" t="s">
        <v>6143</v>
      </c>
      <c r="I7095" t="s">
        <v>1900</v>
      </c>
      <c r="J7095" t="s">
        <v>137</v>
      </c>
      <c r="K7095" t="s">
        <v>24</v>
      </c>
      <c r="L7095" t="s">
        <v>25</v>
      </c>
      <c r="M7095" t="s">
        <v>6146</v>
      </c>
    </row>
    <row r="7096" spans="1:13" x14ac:dyDescent="0.3">
      <c r="A7096" t="s">
        <v>33023</v>
      </c>
      <c r="C7096" t="s">
        <v>32581</v>
      </c>
      <c r="D7096">
        <v>7</v>
      </c>
      <c r="E7096" s="1">
        <v>8708</v>
      </c>
      <c r="G7096" t="s">
        <v>34</v>
      </c>
      <c r="H7096" t="s">
        <v>6143</v>
      </c>
      <c r="I7096" t="s">
        <v>33024</v>
      </c>
      <c r="J7096" t="s">
        <v>70</v>
      </c>
      <c r="K7096" t="s">
        <v>24</v>
      </c>
      <c r="L7096" t="s">
        <v>25</v>
      </c>
      <c r="M7096" t="s">
        <v>6146</v>
      </c>
    </row>
    <row r="7097" spans="1:13" x14ac:dyDescent="0.3">
      <c r="A7097" t="s">
        <v>20119</v>
      </c>
      <c r="C7097" t="s">
        <v>20121</v>
      </c>
      <c r="D7097">
        <v>36</v>
      </c>
      <c r="E7097" s="1">
        <v>33000</v>
      </c>
      <c r="G7097" t="s">
        <v>111</v>
      </c>
      <c r="H7097" t="s">
        <v>20120</v>
      </c>
      <c r="I7097" t="s">
        <v>8529</v>
      </c>
      <c r="J7097" t="s">
        <v>22</v>
      </c>
      <c r="K7097" t="s">
        <v>24</v>
      </c>
      <c r="L7097" t="s">
        <v>25</v>
      </c>
      <c r="M7097" t="s">
        <v>6109</v>
      </c>
    </row>
    <row r="7098" spans="1:13" x14ac:dyDescent="0.3">
      <c r="A7098" t="s">
        <v>26121</v>
      </c>
      <c r="C7098" t="s">
        <v>25932</v>
      </c>
      <c r="D7098">
        <v>2</v>
      </c>
      <c r="E7098" s="1">
        <v>4785</v>
      </c>
      <c r="G7098" t="s">
        <v>34</v>
      </c>
      <c r="H7098" t="s">
        <v>6143</v>
      </c>
      <c r="I7098" t="s">
        <v>26122</v>
      </c>
      <c r="J7098" t="s">
        <v>700</v>
      </c>
      <c r="K7098" t="s">
        <v>24</v>
      </c>
      <c r="L7098" t="s">
        <v>25</v>
      </c>
      <c r="M7098" t="s">
        <v>6146</v>
      </c>
    </row>
    <row r="7099" spans="1:13" x14ac:dyDescent="0.3">
      <c r="A7099" t="s">
        <v>12855</v>
      </c>
      <c r="C7099" t="s">
        <v>31019</v>
      </c>
      <c r="D7099">
        <v>36</v>
      </c>
      <c r="E7099" s="1">
        <v>1150000</v>
      </c>
      <c r="G7099" t="s">
        <v>748</v>
      </c>
      <c r="H7099" t="s">
        <v>77</v>
      </c>
      <c r="I7099" t="s">
        <v>1053</v>
      </c>
      <c r="J7099" t="s">
        <v>175</v>
      </c>
      <c r="K7099" t="s">
        <v>24</v>
      </c>
      <c r="L7099" t="s">
        <v>25</v>
      </c>
      <c r="M7099" t="s">
        <v>1397</v>
      </c>
    </row>
    <row r="7100" spans="1:13" x14ac:dyDescent="0.3">
      <c r="A7100" t="s">
        <v>12855</v>
      </c>
      <c r="C7100" t="s">
        <v>15737</v>
      </c>
      <c r="D7100">
        <v>12</v>
      </c>
      <c r="E7100" s="1">
        <v>750000</v>
      </c>
      <c r="G7100" t="s">
        <v>69</v>
      </c>
      <c r="H7100" t="s">
        <v>16127</v>
      </c>
      <c r="I7100" t="s">
        <v>1053</v>
      </c>
      <c r="J7100" t="s">
        <v>175</v>
      </c>
      <c r="K7100" t="s">
        <v>24</v>
      </c>
      <c r="L7100" t="s">
        <v>25</v>
      </c>
      <c r="M7100" t="s">
        <v>39</v>
      </c>
    </row>
    <row r="7101" spans="1:13" x14ac:dyDescent="0.3">
      <c r="A7101" t="s">
        <v>12855</v>
      </c>
      <c r="C7101" t="s">
        <v>16755</v>
      </c>
      <c r="D7101">
        <v>36</v>
      </c>
      <c r="E7101" s="1">
        <v>2998240</v>
      </c>
      <c r="G7101" t="s">
        <v>748</v>
      </c>
      <c r="H7101" t="s">
        <v>16955</v>
      </c>
      <c r="I7101" t="s">
        <v>1053</v>
      </c>
      <c r="J7101" t="s">
        <v>175</v>
      </c>
      <c r="K7101" t="s">
        <v>24</v>
      </c>
      <c r="L7101" t="s">
        <v>25</v>
      </c>
      <c r="M7101" t="s">
        <v>1397</v>
      </c>
    </row>
    <row r="7102" spans="1:13" x14ac:dyDescent="0.3">
      <c r="A7102" t="s">
        <v>12855</v>
      </c>
      <c r="C7102" t="s">
        <v>12803</v>
      </c>
      <c r="D7102">
        <v>13</v>
      </c>
      <c r="E7102" s="1">
        <v>750000</v>
      </c>
      <c r="G7102" t="s">
        <v>69</v>
      </c>
      <c r="H7102" t="s">
        <v>12856</v>
      </c>
      <c r="I7102" t="s">
        <v>1053</v>
      </c>
      <c r="J7102" t="s">
        <v>175</v>
      </c>
      <c r="K7102" t="s">
        <v>24</v>
      </c>
      <c r="L7102" t="s">
        <v>25</v>
      </c>
      <c r="M7102" t="s">
        <v>39</v>
      </c>
    </row>
    <row r="7103" spans="1:13" x14ac:dyDescent="0.3">
      <c r="A7103" t="s">
        <v>12855</v>
      </c>
      <c r="C7103" t="s">
        <v>34736</v>
      </c>
      <c r="D7103">
        <v>25</v>
      </c>
      <c r="E7103" s="1">
        <v>2000000</v>
      </c>
      <c r="G7103" t="s">
        <v>111</v>
      </c>
      <c r="H7103" t="s">
        <v>34936</v>
      </c>
      <c r="I7103" t="s">
        <v>1053</v>
      </c>
      <c r="J7103" t="s">
        <v>175</v>
      </c>
      <c r="K7103" t="s">
        <v>24</v>
      </c>
      <c r="L7103" t="s">
        <v>25</v>
      </c>
      <c r="M7103" t="s">
        <v>120</v>
      </c>
    </row>
    <row r="7104" spans="1:13" x14ac:dyDescent="0.3">
      <c r="A7104" t="s">
        <v>12855</v>
      </c>
      <c r="C7104" t="s">
        <v>36834</v>
      </c>
      <c r="D7104">
        <v>40</v>
      </c>
      <c r="E7104" s="1">
        <v>2597280</v>
      </c>
      <c r="G7104" t="s">
        <v>748</v>
      </c>
      <c r="H7104" t="s">
        <v>8305</v>
      </c>
      <c r="I7104" t="s">
        <v>1053</v>
      </c>
      <c r="J7104" t="s">
        <v>175</v>
      </c>
      <c r="K7104" t="s">
        <v>24</v>
      </c>
      <c r="L7104" t="s">
        <v>25</v>
      </c>
      <c r="M7104" t="s">
        <v>11596</v>
      </c>
    </row>
    <row r="7105" spans="1:13" x14ac:dyDescent="0.3">
      <c r="A7105" t="s">
        <v>12855</v>
      </c>
      <c r="C7105" t="s">
        <v>24500</v>
      </c>
      <c r="D7105">
        <v>48</v>
      </c>
      <c r="E7105" s="1">
        <v>2534757</v>
      </c>
      <c r="G7105" t="s">
        <v>111</v>
      </c>
      <c r="H7105" t="s">
        <v>24535</v>
      </c>
      <c r="I7105" t="s">
        <v>1053</v>
      </c>
      <c r="J7105" t="s">
        <v>175</v>
      </c>
      <c r="K7105" t="s">
        <v>24</v>
      </c>
      <c r="L7105" t="s">
        <v>25</v>
      </c>
      <c r="M7105" t="s">
        <v>120</v>
      </c>
    </row>
    <row r="7106" spans="1:13" x14ac:dyDescent="0.3">
      <c r="A7106" t="s">
        <v>12855</v>
      </c>
      <c r="C7106" t="s">
        <v>24897</v>
      </c>
      <c r="D7106">
        <v>1</v>
      </c>
      <c r="E7106" s="1">
        <v>100000</v>
      </c>
      <c r="G7106" t="s">
        <v>111</v>
      </c>
      <c r="H7106" t="s">
        <v>24965</v>
      </c>
      <c r="I7106" t="s">
        <v>1053</v>
      </c>
      <c r="J7106" t="s">
        <v>175</v>
      </c>
      <c r="K7106" t="s">
        <v>24</v>
      </c>
      <c r="L7106" t="s">
        <v>25</v>
      </c>
      <c r="M7106" t="s">
        <v>120</v>
      </c>
    </row>
    <row r="7107" spans="1:13" x14ac:dyDescent="0.3">
      <c r="A7107" t="s">
        <v>20403</v>
      </c>
      <c r="C7107" t="s">
        <v>36143</v>
      </c>
      <c r="D7107">
        <v>33</v>
      </c>
      <c r="E7107" s="1">
        <v>150000</v>
      </c>
      <c r="G7107" t="s">
        <v>111</v>
      </c>
      <c r="H7107" t="s">
        <v>970</v>
      </c>
      <c r="I7107" t="s">
        <v>150</v>
      </c>
      <c r="J7107" t="s">
        <v>22</v>
      </c>
      <c r="K7107" t="s">
        <v>24</v>
      </c>
      <c r="L7107" t="s">
        <v>25</v>
      </c>
      <c r="M7107" t="s">
        <v>6109</v>
      </c>
    </row>
    <row r="7108" spans="1:13" x14ac:dyDescent="0.3">
      <c r="A7108" t="s">
        <v>20403</v>
      </c>
      <c r="C7108" t="s">
        <v>25127</v>
      </c>
      <c r="D7108">
        <v>12</v>
      </c>
      <c r="E7108" s="1">
        <v>500</v>
      </c>
      <c r="G7108" t="s">
        <v>111</v>
      </c>
      <c r="H7108" t="s">
        <v>25140</v>
      </c>
      <c r="I7108" t="s">
        <v>150</v>
      </c>
      <c r="J7108" t="s">
        <v>22</v>
      </c>
      <c r="K7108" t="s">
        <v>24</v>
      </c>
      <c r="L7108" t="s">
        <v>25</v>
      </c>
      <c r="M7108" t="s">
        <v>6109</v>
      </c>
    </row>
    <row r="7109" spans="1:13" x14ac:dyDescent="0.3">
      <c r="A7109" t="s">
        <v>20403</v>
      </c>
      <c r="C7109" t="s">
        <v>20401</v>
      </c>
      <c r="D7109">
        <v>45</v>
      </c>
      <c r="E7109" s="1">
        <v>179609</v>
      </c>
      <c r="G7109" t="s">
        <v>111</v>
      </c>
      <c r="H7109" t="s">
        <v>20404</v>
      </c>
      <c r="I7109" t="s">
        <v>150</v>
      </c>
      <c r="J7109" t="s">
        <v>22</v>
      </c>
      <c r="K7109" t="s">
        <v>24</v>
      </c>
      <c r="L7109" t="s">
        <v>25</v>
      </c>
      <c r="M7109" t="s">
        <v>6109</v>
      </c>
    </row>
    <row r="7110" spans="1:13" x14ac:dyDescent="0.3">
      <c r="A7110" t="s">
        <v>31899</v>
      </c>
      <c r="C7110" t="s">
        <v>31866</v>
      </c>
      <c r="D7110">
        <v>12</v>
      </c>
      <c r="E7110" s="1">
        <v>200000</v>
      </c>
      <c r="G7110" t="s">
        <v>111</v>
      </c>
      <c r="H7110" t="s">
        <v>31900</v>
      </c>
      <c r="I7110" t="s">
        <v>150</v>
      </c>
      <c r="J7110" t="s">
        <v>22</v>
      </c>
      <c r="K7110" t="s">
        <v>24</v>
      </c>
      <c r="L7110" t="s">
        <v>25</v>
      </c>
      <c r="M7110" t="s">
        <v>6109</v>
      </c>
    </row>
    <row r="7111" spans="1:13" x14ac:dyDescent="0.3">
      <c r="A7111" t="s">
        <v>9076</v>
      </c>
      <c r="C7111" t="s">
        <v>12673</v>
      </c>
      <c r="D7111">
        <v>1</v>
      </c>
      <c r="E7111" s="1">
        <v>31536</v>
      </c>
      <c r="G7111" t="s">
        <v>111</v>
      </c>
      <c r="H7111" t="s">
        <v>12751</v>
      </c>
      <c r="I7111" t="s">
        <v>150</v>
      </c>
      <c r="J7111" t="s">
        <v>22</v>
      </c>
      <c r="K7111" t="s">
        <v>24</v>
      </c>
      <c r="L7111" t="s">
        <v>25</v>
      </c>
      <c r="M7111" t="s">
        <v>322</v>
      </c>
    </row>
    <row r="7112" spans="1:13" x14ac:dyDescent="0.3">
      <c r="A7112" t="s">
        <v>9076</v>
      </c>
      <c r="C7112" t="s">
        <v>10471</v>
      </c>
      <c r="D7112">
        <v>1</v>
      </c>
      <c r="E7112" s="1">
        <v>50000</v>
      </c>
      <c r="G7112" t="s">
        <v>111</v>
      </c>
      <c r="H7112" t="s">
        <v>10545</v>
      </c>
      <c r="I7112" t="s">
        <v>150</v>
      </c>
      <c r="J7112" t="s">
        <v>22</v>
      </c>
      <c r="K7112" t="s">
        <v>24</v>
      </c>
      <c r="L7112" t="s">
        <v>25</v>
      </c>
      <c r="M7112" t="s">
        <v>322</v>
      </c>
    </row>
    <row r="7113" spans="1:13" x14ac:dyDescent="0.3">
      <c r="A7113" t="s">
        <v>9076</v>
      </c>
      <c r="C7113" t="s">
        <v>10901</v>
      </c>
      <c r="D7113">
        <v>1</v>
      </c>
      <c r="E7113" s="1">
        <v>33450</v>
      </c>
      <c r="G7113" t="s">
        <v>111</v>
      </c>
      <c r="H7113" t="s">
        <v>10970</v>
      </c>
      <c r="I7113" t="s">
        <v>150</v>
      </c>
      <c r="J7113" t="s">
        <v>22</v>
      </c>
      <c r="K7113" t="s">
        <v>24</v>
      </c>
      <c r="L7113" t="s">
        <v>25</v>
      </c>
      <c r="M7113" t="s">
        <v>322</v>
      </c>
    </row>
    <row r="7114" spans="1:13" x14ac:dyDescent="0.3">
      <c r="A7114" t="s">
        <v>9076</v>
      </c>
      <c r="C7114" t="s">
        <v>8962</v>
      </c>
      <c r="D7114">
        <v>1</v>
      </c>
      <c r="E7114" s="1">
        <v>35750</v>
      </c>
      <c r="G7114" t="s">
        <v>111</v>
      </c>
      <c r="H7114" t="s">
        <v>9077</v>
      </c>
      <c r="I7114" t="s">
        <v>150</v>
      </c>
      <c r="J7114" t="s">
        <v>22</v>
      </c>
      <c r="K7114" t="s">
        <v>24</v>
      </c>
      <c r="L7114" t="s">
        <v>25</v>
      </c>
      <c r="M7114" t="s">
        <v>322</v>
      </c>
    </row>
    <row r="7115" spans="1:13" x14ac:dyDescent="0.3">
      <c r="A7115" t="s">
        <v>9076</v>
      </c>
      <c r="C7115" t="s">
        <v>36965</v>
      </c>
      <c r="D7115">
        <v>55</v>
      </c>
      <c r="E7115" s="1">
        <v>683253</v>
      </c>
      <c r="G7115" t="s">
        <v>111</v>
      </c>
      <c r="H7115" t="s">
        <v>36970</v>
      </c>
      <c r="I7115" t="s">
        <v>150</v>
      </c>
      <c r="J7115" t="s">
        <v>22</v>
      </c>
      <c r="K7115" t="s">
        <v>24</v>
      </c>
      <c r="L7115" t="s">
        <v>25</v>
      </c>
      <c r="M7115" t="s">
        <v>322</v>
      </c>
    </row>
    <row r="7116" spans="1:13" x14ac:dyDescent="0.3">
      <c r="A7116" t="s">
        <v>9076</v>
      </c>
      <c r="C7116" t="s">
        <v>31493</v>
      </c>
      <c r="D7116">
        <v>36</v>
      </c>
      <c r="E7116" s="1">
        <v>832969</v>
      </c>
      <c r="G7116" t="s">
        <v>111</v>
      </c>
      <c r="H7116" t="s">
        <v>31533</v>
      </c>
      <c r="I7116" t="s">
        <v>150</v>
      </c>
      <c r="J7116" t="s">
        <v>22</v>
      </c>
      <c r="K7116" t="s">
        <v>24</v>
      </c>
      <c r="L7116" t="s">
        <v>25</v>
      </c>
      <c r="M7116" t="s">
        <v>120</v>
      </c>
    </row>
    <row r="7117" spans="1:13" x14ac:dyDescent="0.3">
      <c r="A7117" t="s">
        <v>9076</v>
      </c>
      <c r="C7117" t="s">
        <v>15468</v>
      </c>
      <c r="D7117">
        <v>12</v>
      </c>
      <c r="E7117" s="1">
        <v>100000</v>
      </c>
      <c r="G7117" t="s">
        <v>111</v>
      </c>
      <c r="H7117" t="s">
        <v>15483</v>
      </c>
      <c r="I7117" t="s">
        <v>150</v>
      </c>
      <c r="J7117" t="s">
        <v>22</v>
      </c>
      <c r="K7117" t="s">
        <v>24</v>
      </c>
      <c r="L7117" t="s">
        <v>25</v>
      </c>
      <c r="M7117" t="s">
        <v>120</v>
      </c>
    </row>
    <row r="7118" spans="1:13" x14ac:dyDescent="0.3">
      <c r="A7118" t="s">
        <v>9076</v>
      </c>
      <c r="C7118" t="s">
        <v>12994</v>
      </c>
      <c r="D7118">
        <v>36</v>
      </c>
      <c r="E7118" s="1">
        <v>179600</v>
      </c>
      <c r="G7118" t="s">
        <v>111</v>
      </c>
      <c r="H7118" t="s">
        <v>13049</v>
      </c>
      <c r="I7118" t="s">
        <v>150</v>
      </c>
      <c r="J7118" t="s">
        <v>22</v>
      </c>
      <c r="K7118" t="s">
        <v>24</v>
      </c>
      <c r="L7118" t="s">
        <v>25</v>
      </c>
      <c r="M7118" t="s">
        <v>120</v>
      </c>
    </row>
    <row r="7119" spans="1:13" x14ac:dyDescent="0.3">
      <c r="A7119" t="s">
        <v>148</v>
      </c>
      <c r="C7119" t="s">
        <v>14</v>
      </c>
      <c r="D7119">
        <v>17</v>
      </c>
      <c r="E7119" s="1">
        <v>150000</v>
      </c>
      <c r="G7119" t="s">
        <v>111</v>
      </c>
      <c r="H7119" t="s">
        <v>149</v>
      </c>
      <c r="I7119" t="s">
        <v>150</v>
      </c>
      <c r="J7119" t="s">
        <v>22</v>
      </c>
      <c r="K7119" t="s">
        <v>24</v>
      </c>
      <c r="L7119" t="s">
        <v>25</v>
      </c>
      <c r="M7119" t="s">
        <v>141</v>
      </c>
    </row>
    <row r="7120" spans="1:13" x14ac:dyDescent="0.3">
      <c r="A7120" t="s">
        <v>6837</v>
      </c>
      <c r="C7120" t="s">
        <v>6671</v>
      </c>
      <c r="D7120">
        <v>3</v>
      </c>
      <c r="E7120" s="1">
        <v>6764</v>
      </c>
      <c r="G7120" t="s">
        <v>34</v>
      </c>
      <c r="H7120" t="s">
        <v>6143</v>
      </c>
      <c r="I7120" t="s">
        <v>6838</v>
      </c>
      <c r="J7120" t="s">
        <v>1250</v>
      </c>
      <c r="K7120" t="s">
        <v>24</v>
      </c>
      <c r="L7120" t="s">
        <v>25</v>
      </c>
      <c r="M7120" t="s">
        <v>6146</v>
      </c>
    </row>
    <row r="7121" spans="1:13" x14ac:dyDescent="0.3">
      <c r="A7121" t="s">
        <v>13775</v>
      </c>
      <c r="C7121" t="s">
        <v>13456</v>
      </c>
      <c r="D7121">
        <v>7</v>
      </c>
      <c r="E7121" s="1">
        <v>18358</v>
      </c>
      <c r="G7121" t="s">
        <v>34</v>
      </c>
      <c r="H7121" t="s">
        <v>6143</v>
      </c>
      <c r="I7121" t="s">
        <v>973</v>
      </c>
      <c r="J7121" t="s">
        <v>30</v>
      </c>
      <c r="K7121" t="s">
        <v>24</v>
      </c>
      <c r="L7121" t="s">
        <v>25</v>
      </c>
      <c r="M7121" t="s">
        <v>6146</v>
      </c>
    </row>
    <row r="7122" spans="1:13" x14ac:dyDescent="0.3">
      <c r="A7122" t="s">
        <v>14287</v>
      </c>
      <c r="C7122" t="s">
        <v>14108</v>
      </c>
      <c r="D7122">
        <v>7</v>
      </c>
      <c r="E7122" s="1">
        <v>20580</v>
      </c>
      <c r="G7122" t="s">
        <v>34</v>
      </c>
      <c r="H7122" t="s">
        <v>6143</v>
      </c>
      <c r="I7122" t="s">
        <v>7090</v>
      </c>
      <c r="J7122" t="s">
        <v>433</v>
      </c>
      <c r="K7122" t="s">
        <v>24</v>
      </c>
      <c r="L7122" t="s">
        <v>25</v>
      </c>
      <c r="M7122" t="s">
        <v>6146</v>
      </c>
    </row>
    <row r="7123" spans="1:13" x14ac:dyDescent="0.3">
      <c r="A7123" t="s">
        <v>20667</v>
      </c>
      <c r="C7123" t="s">
        <v>20542</v>
      </c>
      <c r="D7123">
        <v>3</v>
      </c>
      <c r="E7123" s="1">
        <v>5155</v>
      </c>
      <c r="G7123" t="s">
        <v>34</v>
      </c>
      <c r="H7123" t="s">
        <v>6143</v>
      </c>
      <c r="I7123" t="s">
        <v>20668</v>
      </c>
      <c r="J7123" t="s">
        <v>627</v>
      </c>
      <c r="K7123" t="s">
        <v>24</v>
      </c>
      <c r="L7123" t="s">
        <v>25</v>
      </c>
      <c r="M7123" t="s">
        <v>6146</v>
      </c>
    </row>
    <row r="7124" spans="1:13" x14ac:dyDescent="0.3">
      <c r="A7124" t="s">
        <v>26683</v>
      </c>
      <c r="C7124" t="s">
        <v>26519</v>
      </c>
      <c r="D7124">
        <v>5</v>
      </c>
      <c r="E7124" s="1">
        <v>7700</v>
      </c>
      <c r="G7124" t="s">
        <v>34</v>
      </c>
      <c r="H7124" t="s">
        <v>6143</v>
      </c>
      <c r="I7124" t="s">
        <v>19984</v>
      </c>
      <c r="J7124" t="s">
        <v>2347</v>
      </c>
      <c r="K7124" t="s">
        <v>24</v>
      </c>
      <c r="L7124" t="s">
        <v>25</v>
      </c>
      <c r="M7124" t="s">
        <v>6146</v>
      </c>
    </row>
    <row r="7125" spans="1:13" x14ac:dyDescent="0.3">
      <c r="A7125" t="s">
        <v>21091</v>
      </c>
      <c r="C7125" t="s">
        <v>31136</v>
      </c>
      <c r="D7125">
        <v>23</v>
      </c>
      <c r="E7125" s="1">
        <v>400000</v>
      </c>
      <c r="G7125" t="s">
        <v>69</v>
      </c>
      <c r="H7125" t="s">
        <v>31137</v>
      </c>
      <c r="I7125" t="s">
        <v>123</v>
      </c>
      <c r="J7125" t="s">
        <v>124</v>
      </c>
      <c r="K7125" t="s">
        <v>24</v>
      </c>
      <c r="L7125" t="s">
        <v>25</v>
      </c>
      <c r="M7125" t="s">
        <v>221</v>
      </c>
    </row>
    <row r="7126" spans="1:13" x14ac:dyDescent="0.3">
      <c r="A7126" t="s">
        <v>21091</v>
      </c>
      <c r="C7126" t="s">
        <v>21035</v>
      </c>
      <c r="D7126">
        <v>31</v>
      </c>
      <c r="E7126" s="1">
        <v>600000</v>
      </c>
      <c r="G7126" t="s">
        <v>69</v>
      </c>
      <c r="H7126" t="s">
        <v>21092</v>
      </c>
      <c r="I7126" t="s">
        <v>123</v>
      </c>
      <c r="J7126" t="s">
        <v>124</v>
      </c>
      <c r="K7126" t="s">
        <v>24</v>
      </c>
      <c r="L7126" t="s">
        <v>25</v>
      </c>
      <c r="M7126" t="s">
        <v>221</v>
      </c>
    </row>
    <row r="7127" spans="1:13" x14ac:dyDescent="0.3">
      <c r="A7127" t="s">
        <v>29691</v>
      </c>
      <c r="C7127" t="s">
        <v>29553</v>
      </c>
      <c r="D7127">
        <v>45</v>
      </c>
      <c r="E7127" s="1">
        <v>1583363</v>
      </c>
      <c r="G7127" t="s">
        <v>111</v>
      </c>
      <c r="H7127" t="s">
        <v>29686</v>
      </c>
      <c r="I7127" t="s">
        <v>118</v>
      </c>
      <c r="J7127" t="s">
        <v>119</v>
      </c>
      <c r="K7127" t="s">
        <v>24</v>
      </c>
      <c r="L7127" t="s">
        <v>25</v>
      </c>
      <c r="M7127" t="s">
        <v>120</v>
      </c>
    </row>
    <row r="7128" spans="1:13" x14ac:dyDescent="0.3">
      <c r="A7128" t="s">
        <v>10420</v>
      </c>
      <c r="C7128" t="s">
        <v>10275</v>
      </c>
      <c r="D7128">
        <v>18</v>
      </c>
      <c r="E7128" s="1">
        <v>99964</v>
      </c>
      <c r="G7128" t="s">
        <v>111</v>
      </c>
      <c r="H7128" t="s">
        <v>10421</v>
      </c>
      <c r="I7128" t="s">
        <v>896</v>
      </c>
      <c r="J7128" t="s">
        <v>119</v>
      </c>
      <c r="K7128" t="s">
        <v>24</v>
      </c>
      <c r="L7128" t="s">
        <v>25</v>
      </c>
      <c r="M7128" t="s">
        <v>120</v>
      </c>
    </row>
    <row r="7129" spans="1:13" x14ac:dyDescent="0.3">
      <c r="A7129" t="s">
        <v>10420</v>
      </c>
      <c r="C7129" t="s">
        <v>11104</v>
      </c>
      <c r="D7129">
        <v>15</v>
      </c>
      <c r="E7129" s="1">
        <v>2989138</v>
      </c>
      <c r="G7129" t="s">
        <v>111</v>
      </c>
      <c r="H7129" t="s">
        <v>11116</v>
      </c>
      <c r="I7129" t="s">
        <v>896</v>
      </c>
      <c r="J7129" t="s">
        <v>119</v>
      </c>
      <c r="K7129" t="s">
        <v>24</v>
      </c>
      <c r="L7129" t="s">
        <v>25</v>
      </c>
      <c r="M7129" t="s">
        <v>120</v>
      </c>
    </row>
    <row r="7130" spans="1:13" x14ac:dyDescent="0.3">
      <c r="A7130" t="s">
        <v>29247</v>
      </c>
      <c r="C7130" t="s">
        <v>29114</v>
      </c>
      <c r="D7130">
        <v>18</v>
      </c>
      <c r="E7130" s="1">
        <v>1249035</v>
      </c>
      <c r="G7130" t="s">
        <v>111</v>
      </c>
      <c r="H7130" t="s">
        <v>29248</v>
      </c>
      <c r="I7130" t="s">
        <v>483</v>
      </c>
      <c r="J7130" t="s">
        <v>70</v>
      </c>
      <c r="K7130" t="s">
        <v>24</v>
      </c>
      <c r="L7130" t="s">
        <v>25</v>
      </c>
      <c r="M7130" t="s">
        <v>232</v>
      </c>
    </row>
    <row r="7131" spans="1:13" x14ac:dyDescent="0.3">
      <c r="A7131" t="s">
        <v>923</v>
      </c>
      <c r="C7131" t="s">
        <v>979</v>
      </c>
      <c r="D7131">
        <v>36</v>
      </c>
      <c r="E7131" s="1">
        <v>6750000</v>
      </c>
      <c r="G7131" t="s">
        <v>111</v>
      </c>
      <c r="H7131" t="s">
        <v>924</v>
      </c>
      <c r="I7131" t="s">
        <v>920</v>
      </c>
      <c r="J7131" t="s">
        <v>422</v>
      </c>
      <c r="K7131" t="s">
        <v>24</v>
      </c>
      <c r="L7131" t="s">
        <v>25</v>
      </c>
      <c r="M7131" t="s">
        <v>120</v>
      </c>
    </row>
    <row r="7132" spans="1:13" x14ac:dyDescent="0.3">
      <c r="A7132" t="s">
        <v>923</v>
      </c>
      <c r="C7132" t="s">
        <v>783</v>
      </c>
      <c r="D7132">
        <v>38</v>
      </c>
      <c r="E7132" s="1">
        <v>2250153</v>
      </c>
      <c r="G7132" t="s">
        <v>111</v>
      </c>
      <c r="H7132" t="s">
        <v>924</v>
      </c>
      <c r="I7132" t="s">
        <v>920</v>
      </c>
      <c r="J7132" t="s">
        <v>422</v>
      </c>
      <c r="K7132" t="s">
        <v>24</v>
      </c>
      <c r="L7132" t="s">
        <v>25</v>
      </c>
      <c r="M7132" t="s">
        <v>120</v>
      </c>
    </row>
    <row r="7133" spans="1:13" x14ac:dyDescent="0.3">
      <c r="A7133" t="s">
        <v>923</v>
      </c>
      <c r="C7133" t="s">
        <v>5642</v>
      </c>
      <c r="D7133">
        <v>35</v>
      </c>
      <c r="E7133" s="1">
        <v>7000000</v>
      </c>
      <c r="G7133" t="s">
        <v>111</v>
      </c>
      <c r="H7133" t="s">
        <v>5676</v>
      </c>
      <c r="I7133" t="s">
        <v>920</v>
      </c>
      <c r="J7133" t="s">
        <v>422</v>
      </c>
      <c r="K7133" t="s">
        <v>24</v>
      </c>
      <c r="L7133" t="s">
        <v>25</v>
      </c>
      <c r="M7133" t="s">
        <v>120</v>
      </c>
    </row>
    <row r="7134" spans="1:13" x14ac:dyDescent="0.3">
      <c r="A7134" t="s">
        <v>923</v>
      </c>
      <c r="C7134" t="s">
        <v>22248</v>
      </c>
      <c r="D7134">
        <v>27</v>
      </c>
      <c r="E7134" s="1">
        <v>6674956</v>
      </c>
      <c r="G7134" t="s">
        <v>111</v>
      </c>
      <c r="H7134" t="s">
        <v>17295</v>
      </c>
      <c r="I7134" t="s">
        <v>920</v>
      </c>
      <c r="J7134" t="s">
        <v>422</v>
      </c>
      <c r="K7134" t="s">
        <v>24</v>
      </c>
      <c r="L7134" t="s">
        <v>25</v>
      </c>
      <c r="M7134" t="s">
        <v>120</v>
      </c>
    </row>
    <row r="7135" spans="1:13" x14ac:dyDescent="0.3">
      <c r="A7135" t="s">
        <v>4794</v>
      </c>
      <c r="C7135" t="s">
        <v>28282</v>
      </c>
      <c r="D7135">
        <v>23</v>
      </c>
      <c r="E7135" s="1">
        <v>800000</v>
      </c>
      <c r="G7135" t="s">
        <v>111</v>
      </c>
      <c r="H7135" t="s">
        <v>68</v>
      </c>
      <c r="I7135" t="s">
        <v>302</v>
      </c>
      <c r="J7135" t="s">
        <v>119</v>
      </c>
      <c r="K7135" t="s">
        <v>24</v>
      </c>
      <c r="L7135" t="s">
        <v>25</v>
      </c>
      <c r="M7135" t="s">
        <v>1094</v>
      </c>
    </row>
    <row r="7136" spans="1:13" x14ac:dyDescent="0.3">
      <c r="A7136" t="s">
        <v>4794</v>
      </c>
      <c r="C7136" t="s">
        <v>4681</v>
      </c>
      <c r="D7136">
        <v>24</v>
      </c>
      <c r="E7136" s="1">
        <v>1500000</v>
      </c>
      <c r="G7136" t="s">
        <v>748</v>
      </c>
      <c r="H7136" t="s">
        <v>970</v>
      </c>
      <c r="I7136" t="s">
        <v>302</v>
      </c>
      <c r="J7136" t="s">
        <v>119</v>
      </c>
      <c r="K7136" t="s">
        <v>24</v>
      </c>
      <c r="L7136" t="s">
        <v>25</v>
      </c>
      <c r="M7136" t="s">
        <v>1397</v>
      </c>
    </row>
    <row r="7137" spans="1:13" x14ac:dyDescent="0.3">
      <c r="A7137" t="s">
        <v>4794</v>
      </c>
      <c r="C7137" t="s">
        <v>21907</v>
      </c>
      <c r="D7137">
        <v>25</v>
      </c>
      <c r="E7137" s="1">
        <v>1362606</v>
      </c>
      <c r="G7137" t="s">
        <v>111</v>
      </c>
      <c r="H7137" t="s">
        <v>22012</v>
      </c>
      <c r="I7137" t="s">
        <v>302</v>
      </c>
      <c r="J7137" t="s">
        <v>119</v>
      </c>
      <c r="K7137" t="s">
        <v>24</v>
      </c>
      <c r="L7137" t="s">
        <v>25</v>
      </c>
      <c r="M7137" t="s">
        <v>120</v>
      </c>
    </row>
    <row r="7138" spans="1:13" x14ac:dyDescent="0.3">
      <c r="A7138" t="s">
        <v>4794</v>
      </c>
      <c r="C7138" t="s">
        <v>12803</v>
      </c>
      <c r="D7138">
        <v>19</v>
      </c>
      <c r="E7138" s="1">
        <v>768070</v>
      </c>
      <c r="G7138" t="s">
        <v>111</v>
      </c>
      <c r="H7138" t="s">
        <v>12884</v>
      </c>
      <c r="I7138" t="s">
        <v>302</v>
      </c>
      <c r="J7138" t="s">
        <v>119</v>
      </c>
      <c r="K7138" t="s">
        <v>24</v>
      </c>
      <c r="L7138" t="s">
        <v>25</v>
      </c>
      <c r="M7138" t="s">
        <v>120</v>
      </c>
    </row>
    <row r="7139" spans="1:13" x14ac:dyDescent="0.3">
      <c r="A7139" t="s">
        <v>4794</v>
      </c>
      <c r="C7139" t="s">
        <v>37782</v>
      </c>
      <c r="D7139">
        <v>36</v>
      </c>
      <c r="E7139" s="1">
        <v>1000000</v>
      </c>
      <c r="G7139" t="s">
        <v>111</v>
      </c>
      <c r="H7139" t="s">
        <v>970</v>
      </c>
      <c r="I7139" t="s">
        <v>302</v>
      </c>
      <c r="J7139" t="s">
        <v>119</v>
      </c>
      <c r="K7139" t="s">
        <v>24</v>
      </c>
      <c r="L7139" t="s">
        <v>25</v>
      </c>
      <c r="M7139" t="s">
        <v>120</v>
      </c>
    </row>
    <row r="7140" spans="1:13" x14ac:dyDescent="0.3">
      <c r="A7140" t="s">
        <v>4794</v>
      </c>
      <c r="C7140" t="s">
        <v>18080</v>
      </c>
      <c r="D7140">
        <v>6</v>
      </c>
      <c r="E7140" s="1">
        <v>20000</v>
      </c>
      <c r="G7140" t="s">
        <v>111</v>
      </c>
      <c r="H7140" t="s">
        <v>18107</v>
      </c>
      <c r="I7140" t="s">
        <v>302</v>
      </c>
      <c r="J7140" t="s">
        <v>119</v>
      </c>
      <c r="K7140" t="s">
        <v>24</v>
      </c>
      <c r="L7140" t="s">
        <v>25</v>
      </c>
      <c r="M7140" t="s">
        <v>120</v>
      </c>
    </row>
    <row r="7141" spans="1:13" x14ac:dyDescent="0.3">
      <c r="A7141" t="s">
        <v>4794</v>
      </c>
      <c r="C7141" t="s">
        <v>24581</v>
      </c>
      <c r="D7141">
        <v>11</v>
      </c>
      <c r="E7141" s="1">
        <v>25000</v>
      </c>
      <c r="G7141" t="s">
        <v>111</v>
      </c>
      <c r="H7141" t="s">
        <v>24612</v>
      </c>
      <c r="I7141" t="s">
        <v>302</v>
      </c>
      <c r="J7141" t="s">
        <v>119</v>
      </c>
      <c r="K7141" t="s">
        <v>24</v>
      </c>
      <c r="L7141" t="s">
        <v>25</v>
      </c>
      <c r="M7141" t="s">
        <v>120</v>
      </c>
    </row>
    <row r="7142" spans="1:13" x14ac:dyDescent="0.3">
      <c r="A7142" t="s">
        <v>4794</v>
      </c>
      <c r="C7142" t="s">
        <v>25056</v>
      </c>
      <c r="D7142">
        <v>36</v>
      </c>
      <c r="E7142" s="1">
        <v>450000</v>
      </c>
      <c r="G7142" t="s">
        <v>111</v>
      </c>
      <c r="H7142" t="s">
        <v>970</v>
      </c>
      <c r="I7142" t="s">
        <v>302</v>
      </c>
      <c r="J7142" t="s">
        <v>119</v>
      </c>
      <c r="K7142" t="s">
        <v>24</v>
      </c>
      <c r="L7142" t="s">
        <v>25</v>
      </c>
      <c r="M7142" t="s">
        <v>120</v>
      </c>
    </row>
    <row r="7143" spans="1:13" x14ac:dyDescent="0.3">
      <c r="A7143" t="s">
        <v>4794</v>
      </c>
      <c r="C7143" t="s">
        <v>25784</v>
      </c>
      <c r="D7143">
        <v>6</v>
      </c>
      <c r="E7143" s="1">
        <v>21678</v>
      </c>
      <c r="G7143" t="s">
        <v>111</v>
      </c>
      <c r="H7143" t="s">
        <v>25815</v>
      </c>
      <c r="I7143" t="s">
        <v>302</v>
      </c>
      <c r="J7143" t="s">
        <v>119</v>
      </c>
      <c r="K7143" t="s">
        <v>24</v>
      </c>
      <c r="L7143" t="s">
        <v>25</v>
      </c>
      <c r="M7143" t="s">
        <v>120</v>
      </c>
    </row>
    <row r="7144" spans="1:13" x14ac:dyDescent="0.3">
      <c r="A7144" t="s">
        <v>8468</v>
      </c>
      <c r="C7144" t="s">
        <v>21714</v>
      </c>
      <c r="D7144">
        <v>16</v>
      </c>
      <c r="E7144" s="1">
        <v>600000</v>
      </c>
      <c r="G7144" t="s">
        <v>111</v>
      </c>
      <c r="H7144" t="s">
        <v>21809</v>
      </c>
      <c r="I7144" t="s">
        <v>8470</v>
      </c>
      <c r="J7144" t="s">
        <v>119</v>
      </c>
      <c r="K7144" t="s">
        <v>24</v>
      </c>
      <c r="L7144" t="s">
        <v>25</v>
      </c>
      <c r="M7144" t="s">
        <v>120</v>
      </c>
    </row>
    <row r="7145" spans="1:13" x14ac:dyDescent="0.3">
      <c r="A7145" t="s">
        <v>8468</v>
      </c>
      <c r="C7145" t="s">
        <v>15737</v>
      </c>
      <c r="D7145">
        <v>41</v>
      </c>
      <c r="E7145" s="1">
        <v>3878886</v>
      </c>
      <c r="G7145" t="s">
        <v>111</v>
      </c>
      <c r="H7145" t="s">
        <v>15982</v>
      </c>
      <c r="I7145" t="s">
        <v>8470</v>
      </c>
      <c r="J7145" t="s">
        <v>119</v>
      </c>
      <c r="K7145" t="s">
        <v>24</v>
      </c>
      <c r="L7145" t="s">
        <v>25</v>
      </c>
      <c r="M7145" t="s">
        <v>232</v>
      </c>
    </row>
    <row r="7146" spans="1:13" x14ac:dyDescent="0.3">
      <c r="A7146" t="s">
        <v>8468</v>
      </c>
      <c r="C7146" t="s">
        <v>17183</v>
      </c>
      <c r="D7146">
        <v>14</v>
      </c>
      <c r="E7146" s="1">
        <v>682518</v>
      </c>
      <c r="G7146" t="s">
        <v>111</v>
      </c>
      <c r="H7146" t="s">
        <v>17266</v>
      </c>
      <c r="I7146" t="s">
        <v>8470</v>
      </c>
      <c r="J7146" t="s">
        <v>119</v>
      </c>
      <c r="K7146" t="s">
        <v>24</v>
      </c>
      <c r="L7146" t="s">
        <v>25</v>
      </c>
      <c r="M7146" t="s">
        <v>120</v>
      </c>
    </row>
    <row r="7147" spans="1:13" x14ac:dyDescent="0.3">
      <c r="A7147" t="s">
        <v>8468</v>
      </c>
      <c r="C7147" t="s">
        <v>8196</v>
      </c>
      <c r="D7147">
        <v>29</v>
      </c>
      <c r="E7147" s="1">
        <v>410929</v>
      </c>
      <c r="G7147" t="s">
        <v>111</v>
      </c>
      <c r="H7147" t="s">
        <v>8469</v>
      </c>
      <c r="I7147" t="s">
        <v>8470</v>
      </c>
      <c r="J7147" t="s">
        <v>119</v>
      </c>
      <c r="K7147" t="s">
        <v>24</v>
      </c>
      <c r="L7147" t="s">
        <v>25</v>
      </c>
      <c r="M7147" t="s">
        <v>120</v>
      </c>
    </row>
    <row r="7148" spans="1:13" x14ac:dyDescent="0.3">
      <c r="A7148" t="s">
        <v>8468</v>
      </c>
      <c r="C7148" t="s">
        <v>8196</v>
      </c>
      <c r="D7148">
        <v>14</v>
      </c>
      <c r="E7148" s="1">
        <v>250000</v>
      </c>
      <c r="G7148" t="s">
        <v>111</v>
      </c>
      <c r="H7148" t="s">
        <v>8525</v>
      </c>
      <c r="I7148" t="s">
        <v>8470</v>
      </c>
      <c r="J7148" t="s">
        <v>119</v>
      </c>
      <c r="K7148" t="s">
        <v>24</v>
      </c>
      <c r="L7148" t="s">
        <v>25</v>
      </c>
      <c r="M7148" t="s">
        <v>120</v>
      </c>
    </row>
    <row r="7149" spans="1:13" x14ac:dyDescent="0.3">
      <c r="A7149" t="s">
        <v>8468</v>
      </c>
      <c r="C7149" t="s">
        <v>8962</v>
      </c>
      <c r="D7149">
        <v>8</v>
      </c>
      <c r="E7149" s="1">
        <v>100025</v>
      </c>
      <c r="G7149" t="s">
        <v>111</v>
      </c>
      <c r="H7149" t="s">
        <v>9047</v>
      </c>
      <c r="I7149" t="s">
        <v>8470</v>
      </c>
      <c r="J7149" t="s">
        <v>119</v>
      </c>
      <c r="K7149" t="s">
        <v>24</v>
      </c>
      <c r="L7149" t="s">
        <v>25</v>
      </c>
      <c r="M7149" t="s">
        <v>120</v>
      </c>
    </row>
    <row r="7150" spans="1:13" x14ac:dyDescent="0.3">
      <c r="A7150" t="s">
        <v>8468</v>
      </c>
      <c r="C7150" t="s">
        <v>34542</v>
      </c>
      <c r="D7150">
        <v>6</v>
      </c>
      <c r="E7150" s="1">
        <v>100000</v>
      </c>
      <c r="G7150" t="s">
        <v>111</v>
      </c>
      <c r="H7150" t="s">
        <v>34599</v>
      </c>
      <c r="I7150" t="s">
        <v>8470</v>
      </c>
      <c r="J7150" t="s">
        <v>119</v>
      </c>
      <c r="K7150" t="s">
        <v>24</v>
      </c>
      <c r="L7150" t="s">
        <v>25</v>
      </c>
      <c r="M7150" t="s">
        <v>120</v>
      </c>
    </row>
    <row r="7151" spans="1:13" x14ac:dyDescent="0.3">
      <c r="A7151" t="s">
        <v>10181</v>
      </c>
      <c r="C7151" t="s">
        <v>10083</v>
      </c>
      <c r="D7151">
        <v>25</v>
      </c>
      <c r="E7151" s="1">
        <v>100000</v>
      </c>
      <c r="G7151" t="s">
        <v>48</v>
      </c>
      <c r="H7151" t="s">
        <v>10182</v>
      </c>
      <c r="I7151" t="s">
        <v>381</v>
      </c>
      <c r="K7151" t="s">
        <v>382</v>
      </c>
      <c r="L7151" t="s">
        <v>17</v>
      </c>
      <c r="M7151" t="s">
        <v>190</v>
      </c>
    </row>
    <row r="7152" spans="1:13" x14ac:dyDescent="0.3">
      <c r="A7152" t="s">
        <v>1482</v>
      </c>
      <c r="C7152" t="s">
        <v>2957</v>
      </c>
      <c r="D7152">
        <v>30</v>
      </c>
      <c r="E7152" s="1">
        <v>600000</v>
      </c>
      <c r="G7152" t="s">
        <v>111</v>
      </c>
      <c r="H7152" t="s">
        <v>3074</v>
      </c>
      <c r="I7152" t="s">
        <v>29</v>
      </c>
      <c r="J7152" t="s">
        <v>30</v>
      </c>
      <c r="K7152" t="s">
        <v>24</v>
      </c>
      <c r="L7152" t="s">
        <v>25</v>
      </c>
      <c r="M7152" t="s">
        <v>120</v>
      </c>
    </row>
    <row r="7153" spans="1:13" x14ac:dyDescent="0.3">
      <c r="A7153" t="s">
        <v>1482</v>
      </c>
      <c r="C7153" t="s">
        <v>2269</v>
      </c>
      <c r="D7153">
        <v>24</v>
      </c>
      <c r="E7153" s="1">
        <v>734942</v>
      </c>
      <c r="G7153" t="s">
        <v>111</v>
      </c>
      <c r="H7153" t="s">
        <v>2354</v>
      </c>
      <c r="I7153" t="s">
        <v>29</v>
      </c>
      <c r="J7153" t="s">
        <v>30</v>
      </c>
      <c r="K7153" t="s">
        <v>24</v>
      </c>
      <c r="L7153" t="s">
        <v>25</v>
      </c>
      <c r="M7153" t="s">
        <v>1094</v>
      </c>
    </row>
    <row r="7154" spans="1:13" x14ac:dyDescent="0.3">
      <c r="A7154" t="s">
        <v>1482</v>
      </c>
      <c r="C7154" t="s">
        <v>2269</v>
      </c>
      <c r="D7154">
        <v>24</v>
      </c>
      <c r="E7154" s="1">
        <v>1050000</v>
      </c>
      <c r="G7154" t="s">
        <v>111</v>
      </c>
      <c r="H7154" t="s">
        <v>2393</v>
      </c>
      <c r="I7154" t="s">
        <v>29</v>
      </c>
      <c r="J7154" t="s">
        <v>30</v>
      </c>
      <c r="K7154" t="s">
        <v>24</v>
      </c>
      <c r="L7154" t="s">
        <v>25</v>
      </c>
      <c r="M7154" t="s">
        <v>232</v>
      </c>
    </row>
    <row r="7155" spans="1:13" x14ac:dyDescent="0.3">
      <c r="A7155" t="s">
        <v>1482</v>
      </c>
      <c r="C7155" t="s">
        <v>2269</v>
      </c>
      <c r="D7155">
        <v>13</v>
      </c>
      <c r="E7155" s="1">
        <v>61982</v>
      </c>
      <c r="G7155" t="s">
        <v>111</v>
      </c>
      <c r="H7155" t="s">
        <v>2897</v>
      </c>
      <c r="I7155" t="s">
        <v>29</v>
      </c>
      <c r="J7155" t="s">
        <v>30</v>
      </c>
      <c r="K7155" t="s">
        <v>24</v>
      </c>
      <c r="L7155" t="s">
        <v>25</v>
      </c>
      <c r="M7155" t="s">
        <v>232</v>
      </c>
    </row>
    <row r="7156" spans="1:13" x14ac:dyDescent="0.3">
      <c r="A7156" t="s">
        <v>1482</v>
      </c>
      <c r="C7156" t="s">
        <v>1558</v>
      </c>
      <c r="D7156">
        <v>29</v>
      </c>
      <c r="E7156" s="1">
        <v>375000</v>
      </c>
      <c r="G7156" t="s">
        <v>748</v>
      </c>
      <c r="H7156" t="s">
        <v>1637</v>
      </c>
      <c r="I7156" t="s">
        <v>29</v>
      </c>
      <c r="J7156" t="s">
        <v>30</v>
      </c>
      <c r="K7156" t="s">
        <v>24</v>
      </c>
      <c r="L7156" t="s">
        <v>25</v>
      </c>
      <c r="M7156" t="s">
        <v>749</v>
      </c>
    </row>
    <row r="7157" spans="1:13" x14ac:dyDescent="0.3">
      <c r="A7157" t="s">
        <v>1482</v>
      </c>
      <c r="C7157" t="s">
        <v>1275</v>
      </c>
      <c r="D7157">
        <v>24</v>
      </c>
      <c r="E7157" s="1">
        <v>400000</v>
      </c>
      <c r="G7157" t="s">
        <v>111</v>
      </c>
      <c r="H7157" t="s">
        <v>1483</v>
      </c>
      <c r="I7157" t="s">
        <v>29</v>
      </c>
      <c r="J7157" t="s">
        <v>30</v>
      </c>
      <c r="K7157" t="s">
        <v>24</v>
      </c>
      <c r="L7157" t="s">
        <v>25</v>
      </c>
      <c r="M7157" t="s">
        <v>1300</v>
      </c>
    </row>
    <row r="7158" spans="1:13" x14ac:dyDescent="0.3">
      <c r="A7158" t="s">
        <v>1482</v>
      </c>
      <c r="C7158" t="s">
        <v>28282</v>
      </c>
      <c r="D7158">
        <v>24</v>
      </c>
      <c r="E7158" s="1">
        <v>1500000</v>
      </c>
      <c r="G7158" t="s">
        <v>748</v>
      </c>
      <c r="H7158" t="s">
        <v>68</v>
      </c>
      <c r="I7158" t="s">
        <v>29</v>
      </c>
      <c r="J7158" t="s">
        <v>30</v>
      </c>
      <c r="K7158" t="s">
        <v>24</v>
      </c>
      <c r="L7158" t="s">
        <v>25</v>
      </c>
      <c r="M7158" t="s">
        <v>766</v>
      </c>
    </row>
    <row r="7159" spans="1:13" x14ac:dyDescent="0.3">
      <c r="A7159" t="s">
        <v>1482</v>
      </c>
      <c r="C7159" t="s">
        <v>28282</v>
      </c>
      <c r="D7159">
        <v>11</v>
      </c>
      <c r="E7159" s="1">
        <v>155000</v>
      </c>
      <c r="G7159" t="s">
        <v>69</v>
      </c>
      <c r="H7159" t="s">
        <v>28523</v>
      </c>
      <c r="I7159" t="s">
        <v>29</v>
      </c>
      <c r="J7159" t="s">
        <v>30</v>
      </c>
      <c r="K7159" t="s">
        <v>24</v>
      </c>
      <c r="L7159" t="s">
        <v>25</v>
      </c>
      <c r="M7159" t="s">
        <v>221</v>
      </c>
    </row>
    <row r="7160" spans="1:13" x14ac:dyDescent="0.3">
      <c r="A7160" t="s">
        <v>1482</v>
      </c>
      <c r="C7160" t="s">
        <v>27194</v>
      </c>
      <c r="D7160">
        <v>12</v>
      </c>
      <c r="E7160" s="1">
        <v>993000</v>
      </c>
      <c r="G7160" t="s">
        <v>111</v>
      </c>
      <c r="H7160" t="s">
        <v>27278</v>
      </c>
      <c r="I7160" t="s">
        <v>29</v>
      </c>
      <c r="J7160" t="s">
        <v>30</v>
      </c>
      <c r="K7160" t="s">
        <v>24</v>
      </c>
      <c r="L7160" t="s">
        <v>25</v>
      </c>
      <c r="M7160" t="s">
        <v>120</v>
      </c>
    </row>
    <row r="7161" spans="1:13" x14ac:dyDescent="0.3">
      <c r="A7161" t="s">
        <v>1482</v>
      </c>
      <c r="C7161" t="s">
        <v>27194</v>
      </c>
      <c r="D7161">
        <v>18</v>
      </c>
      <c r="E7161" s="1">
        <v>1091441</v>
      </c>
      <c r="G7161" t="s">
        <v>111</v>
      </c>
      <c r="H7161" t="s">
        <v>27386</v>
      </c>
      <c r="I7161" t="s">
        <v>29</v>
      </c>
      <c r="J7161" t="s">
        <v>30</v>
      </c>
      <c r="K7161" t="s">
        <v>24</v>
      </c>
      <c r="L7161" t="s">
        <v>25</v>
      </c>
      <c r="M7161" t="s">
        <v>120</v>
      </c>
    </row>
    <row r="7162" spans="1:13" x14ac:dyDescent="0.3">
      <c r="A7162" t="s">
        <v>1482</v>
      </c>
      <c r="C7162" t="s">
        <v>30536</v>
      </c>
      <c r="D7162">
        <v>43</v>
      </c>
      <c r="E7162" s="1">
        <v>242235</v>
      </c>
      <c r="G7162" t="s">
        <v>111</v>
      </c>
      <c r="H7162" t="s">
        <v>30581</v>
      </c>
      <c r="I7162" t="s">
        <v>29</v>
      </c>
      <c r="J7162" t="s">
        <v>30</v>
      </c>
      <c r="K7162" t="s">
        <v>24</v>
      </c>
      <c r="L7162" t="s">
        <v>25</v>
      </c>
      <c r="M7162" t="s">
        <v>232</v>
      </c>
    </row>
    <row r="7163" spans="1:13" x14ac:dyDescent="0.3">
      <c r="A7163" t="s">
        <v>1482</v>
      </c>
      <c r="C7163" t="s">
        <v>29922</v>
      </c>
      <c r="D7163">
        <v>19</v>
      </c>
      <c r="E7163" s="1">
        <v>90000</v>
      </c>
      <c r="G7163" t="s">
        <v>111</v>
      </c>
      <c r="H7163" t="s">
        <v>30228</v>
      </c>
      <c r="I7163" t="s">
        <v>29</v>
      </c>
      <c r="J7163" t="s">
        <v>30</v>
      </c>
      <c r="K7163" t="s">
        <v>24</v>
      </c>
      <c r="L7163" t="s">
        <v>25</v>
      </c>
      <c r="M7163" t="s">
        <v>120</v>
      </c>
    </row>
    <row r="7164" spans="1:13" x14ac:dyDescent="0.3">
      <c r="A7164" t="s">
        <v>1482</v>
      </c>
      <c r="C7164" t="s">
        <v>29553</v>
      </c>
      <c r="D7164">
        <v>45</v>
      </c>
      <c r="E7164" s="1">
        <v>7524118</v>
      </c>
      <c r="G7164" t="s">
        <v>111</v>
      </c>
      <c r="H7164" t="s">
        <v>29737</v>
      </c>
      <c r="I7164" t="s">
        <v>29</v>
      </c>
      <c r="J7164" t="s">
        <v>30</v>
      </c>
      <c r="K7164" t="s">
        <v>24</v>
      </c>
      <c r="L7164" t="s">
        <v>25</v>
      </c>
      <c r="M7164" t="s">
        <v>120</v>
      </c>
    </row>
    <row r="7165" spans="1:13" x14ac:dyDescent="0.3">
      <c r="A7165" t="s">
        <v>1482</v>
      </c>
      <c r="C7165" t="s">
        <v>30595</v>
      </c>
      <c r="D7165">
        <v>25</v>
      </c>
      <c r="E7165" s="1">
        <v>349814</v>
      </c>
      <c r="G7165" t="s">
        <v>69</v>
      </c>
      <c r="H7165" t="s">
        <v>30629</v>
      </c>
      <c r="I7165" t="s">
        <v>29</v>
      </c>
      <c r="J7165" t="s">
        <v>30</v>
      </c>
      <c r="K7165" t="s">
        <v>24</v>
      </c>
      <c r="L7165" t="s">
        <v>25</v>
      </c>
      <c r="M7165" t="s">
        <v>221</v>
      </c>
    </row>
    <row r="7166" spans="1:13" x14ac:dyDescent="0.3">
      <c r="A7166" t="s">
        <v>1482</v>
      </c>
      <c r="C7166" t="s">
        <v>30595</v>
      </c>
      <c r="D7166">
        <v>4</v>
      </c>
      <c r="E7166" s="1">
        <v>15000</v>
      </c>
      <c r="G7166" t="s">
        <v>111</v>
      </c>
      <c r="H7166" t="s">
        <v>68</v>
      </c>
      <c r="I7166" t="s">
        <v>29</v>
      </c>
      <c r="J7166" t="s">
        <v>30</v>
      </c>
      <c r="K7166" t="s">
        <v>24</v>
      </c>
      <c r="L7166" t="s">
        <v>25</v>
      </c>
      <c r="M7166" t="s">
        <v>87</v>
      </c>
    </row>
    <row r="7167" spans="1:13" x14ac:dyDescent="0.3">
      <c r="A7167" t="s">
        <v>1482</v>
      </c>
      <c r="C7167" t="s">
        <v>29426</v>
      </c>
      <c r="D7167">
        <v>6</v>
      </c>
      <c r="E7167" s="1">
        <v>20000</v>
      </c>
      <c r="G7167" t="s">
        <v>111</v>
      </c>
      <c r="H7167" t="s">
        <v>68</v>
      </c>
      <c r="I7167" t="s">
        <v>29</v>
      </c>
      <c r="J7167" t="s">
        <v>30</v>
      </c>
      <c r="K7167" t="s">
        <v>24</v>
      </c>
      <c r="L7167" t="s">
        <v>25</v>
      </c>
      <c r="M7167" t="s">
        <v>232</v>
      </c>
    </row>
    <row r="7168" spans="1:13" x14ac:dyDescent="0.3">
      <c r="A7168" t="s">
        <v>1482</v>
      </c>
      <c r="C7168" t="s">
        <v>30756</v>
      </c>
      <c r="D7168">
        <v>24</v>
      </c>
      <c r="E7168" s="1">
        <v>2523170</v>
      </c>
      <c r="G7168" t="s">
        <v>111</v>
      </c>
      <c r="H7168" t="s">
        <v>30765</v>
      </c>
      <c r="I7168" t="s">
        <v>29</v>
      </c>
      <c r="J7168" t="s">
        <v>30</v>
      </c>
      <c r="K7168" t="s">
        <v>24</v>
      </c>
      <c r="L7168" t="s">
        <v>25</v>
      </c>
      <c r="M7168" t="s">
        <v>87</v>
      </c>
    </row>
    <row r="7169" spans="1:13" x14ac:dyDescent="0.3">
      <c r="A7169" t="s">
        <v>1482</v>
      </c>
      <c r="C7169" t="s">
        <v>3657</v>
      </c>
      <c r="D7169">
        <v>36</v>
      </c>
      <c r="E7169" s="1">
        <v>1020647</v>
      </c>
      <c r="G7169" t="s">
        <v>748</v>
      </c>
      <c r="H7169" t="s">
        <v>3825</v>
      </c>
      <c r="I7169" t="s">
        <v>29</v>
      </c>
      <c r="J7169" t="s">
        <v>30</v>
      </c>
      <c r="K7169" t="s">
        <v>24</v>
      </c>
      <c r="L7169" t="s">
        <v>25</v>
      </c>
      <c r="M7169" t="s">
        <v>1397</v>
      </c>
    </row>
    <row r="7170" spans="1:13" x14ac:dyDescent="0.3">
      <c r="A7170" t="s">
        <v>1482</v>
      </c>
      <c r="C7170" t="s">
        <v>3657</v>
      </c>
      <c r="D7170">
        <v>28</v>
      </c>
      <c r="E7170" s="1">
        <v>500000</v>
      </c>
      <c r="G7170" t="s">
        <v>748</v>
      </c>
      <c r="H7170" t="s">
        <v>1483</v>
      </c>
      <c r="I7170" t="s">
        <v>29</v>
      </c>
      <c r="J7170" t="s">
        <v>30</v>
      </c>
      <c r="K7170" t="s">
        <v>24</v>
      </c>
      <c r="L7170" t="s">
        <v>25</v>
      </c>
      <c r="M7170" t="s">
        <v>1397</v>
      </c>
    </row>
    <row r="7171" spans="1:13" x14ac:dyDescent="0.3">
      <c r="A7171" t="s">
        <v>1482</v>
      </c>
      <c r="C7171" t="s">
        <v>5155</v>
      </c>
      <c r="D7171">
        <v>25</v>
      </c>
      <c r="E7171" s="1">
        <v>100000</v>
      </c>
      <c r="G7171" t="s">
        <v>111</v>
      </c>
      <c r="H7171" t="s">
        <v>5622</v>
      </c>
      <c r="I7171" t="s">
        <v>29</v>
      </c>
      <c r="J7171" t="s">
        <v>30</v>
      </c>
      <c r="K7171" t="s">
        <v>24</v>
      </c>
      <c r="L7171" t="s">
        <v>25</v>
      </c>
      <c r="M7171" t="s">
        <v>232</v>
      </c>
    </row>
    <row r="7172" spans="1:13" x14ac:dyDescent="0.3">
      <c r="A7172" t="s">
        <v>1482</v>
      </c>
      <c r="C7172" t="s">
        <v>5881</v>
      </c>
      <c r="D7172">
        <v>18</v>
      </c>
      <c r="E7172" s="1">
        <v>873164</v>
      </c>
      <c r="G7172" t="s">
        <v>111</v>
      </c>
      <c r="H7172" t="s">
        <v>5989</v>
      </c>
      <c r="I7172" t="s">
        <v>29</v>
      </c>
      <c r="J7172" t="s">
        <v>30</v>
      </c>
      <c r="K7172" t="s">
        <v>24</v>
      </c>
      <c r="L7172" t="s">
        <v>25</v>
      </c>
      <c r="M7172" t="s">
        <v>120</v>
      </c>
    </row>
    <row r="7173" spans="1:13" x14ac:dyDescent="0.3">
      <c r="A7173" t="s">
        <v>1482</v>
      </c>
      <c r="C7173" t="s">
        <v>5881</v>
      </c>
      <c r="D7173">
        <v>5</v>
      </c>
      <c r="E7173" s="1">
        <v>10000</v>
      </c>
      <c r="G7173" t="s">
        <v>69</v>
      </c>
      <c r="H7173" t="s">
        <v>6048</v>
      </c>
      <c r="I7173" t="s">
        <v>29</v>
      </c>
      <c r="J7173" t="s">
        <v>30</v>
      </c>
      <c r="K7173" t="s">
        <v>24</v>
      </c>
      <c r="L7173" t="s">
        <v>25</v>
      </c>
      <c r="M7173" t="s">
        <v>221</v>
      </c>
    </row>
    <row r="7174" spans="1:13" x14ac:dyDescent="0.3">
      <c r="A7174" t="s">
        <v>1482</v>
      </c>
      <c r="C7174" t="s">
        <v>22837</v>
      </c>
      <c r="D7174">
        <v>18</v>
      </c>
      <c r="E7174" s="1">
        <v>862500</v>
      </c>
      <c r="G7174" t="s">
        <v>111</v>
      </c>
      <c r="H7174" t="s">
        <v>23181</v>
      </c>
      <c r="I7174" t="s">
        <v>29</v>
      </c>
      <c r="J7174" t="s">
        <v>30</v>
      </c>
      <c r="K7174" t="s">
        <v>24</v>
      </c>
      <c r="L7174" t="s">
        <v>25</v>
      </c>
      <c r="M7174" t="s">
        <v>87</v>
      </c>
    </row>
    <row r="7175" spans="1:13" x14ac:dyDescent="0.3">
      <c r="A7175" t="s">
        <v>1482</v>
      </c>
      <c r="C7175" t="s">
        <v>24055</v>
      </c>
      <c r="D7175">
        <v>13</v>
      </c>
      <c r="E7175" s="1">
        <v>1000000</v>
      </c>
      <c r="G7175" t="s">
        <v>111</v>
      </c>
      <c r="H7175" t="s">
        <v>24351</v>
      </c>
      <c r="I7175" t="s">
        <v>29</v>
      </c>
      <c r="J7175" t="s">
        <v>30</v>
      </c>
      <c r="K7175" t="s">
        <v>24</v>
      </c>
      <c r="L7175" t="s">
        <v>25</v>
      </c>
      <c r="M7175" t="s">
        <v>87</v>
      </c>
    </row>
    <row r="7176" spans="1:13" x14ac:dyDescent="0.3">
      <c r="A7176" t="s">
        <v>1482</v>
      </c>
      <c r="C7176" t="s">
        <v>23427</v>
      </c>
      <c r="D7176">
        <v>37</v>
      </c>
      <c r="E7176" s="1">
        <v>2250000</v>
      </c>
      <c r="G7176" t="s">
        <v>111</v>
      </c>
      <c r="H7176" t="s">
        <v>970</v>
      </c>
      <c r="I7176" t="s">
        <v>29</v>
      </c>
      <c r="J7176" t="s">
        <v>30</v>
      </c>
      <c r="K7176" t="s">
        <v>24</v>
      </c>
      <c r="L7176" t="s">
        <v>25</v>
      </c>
      <c r="M7176" t="s">
        <v>232</v>
      </c>
    </row>
    <row r="7177" spans="1:13" x14ac:dyDescent="0.3">
      <c r="A7177" t="s">
        <v>1482</v>
      </c>
      <c r="C7177" t="s">
        <v>23373</v>
      </c>
      <c r="D7177">
        <v>5</v>
      </c>
      <c r="E7177" s="1">
        <v>15750</v>
      </c>
      <c r="G7177" t="s">
        <v>111</v>
      </c>
      <c r="H7177" t="s">
        <v>23413</v>
      </c>
      <c r="I7177" t="s">
        <v>29</v>
      </c>
      <c r="J7177" t="s">
        <v>30</v>
      </c>
      <c r="K7177" t="s">
        <v>24</v>
      </c>
      <c r="L7177" t="s">
        <v>25</v>
      </c>
      <c r="M7177" t="s">
        <v>120</v>
      </c>
    </row>
    <row r="7178" spans="1:13" x14ac:dyDescent="0.3">
      <c r="A7178" t="s">
        <v>1482</v>
      </c>
      <c r="C7178" t="s">
        <v>21173</v>
      </c>
      <c r="D7178">
        <v>24</v>
      </c>
      <c r="E7178" s="1">
        <v>500057</v>
      </c>
      <c r="G7178" t="s">
        <v>111</v>
      </c>
      <c r="H7178" t="s">
        <v>21445</v>
      </c>
      <c r="I7178" t="s">
        <v>29</v>
      </c>
      <c r="J7178" t="s">
        <v>30</v>
      </c>
      <c r="K7178" t="s">
        <v>24</v>
      </c>
      <c r="L7178" t="s">
        <v>25</v>
      </c>
      <c r="M7178" t="s">
        <v>232</v>
      </c>
    </row>
    <row r="7179" spans="1:13" x14ac:dyDescent="0.3">
      <c r="A7179" t="s">
        <v>1482</v>
      </c>
      <c r="C7179" t="s">
        <v>22131</v>
      </c>
      <c r="D7179">
        <v>2</v>
      </c>
      <c r="E7179" s="1">
        <v>73448</v>
      </c>
      <c r="G7179" t="s">
        <v>111</v>
      </c>
      <c r="H7179" t="s">
        <v>22181</v>
      </c>
      <c r="I7179" t="s">
        <v>29</v>
      </c>
      <c r="J7179" t="s">
        <v>30</v>
      </c>
      <c r="K7179" t="s">
        <v>24</v>
      </c>
      <c r="L7179" t="s">
        <v>25</v>
      </c>
      <c r="M7179" t="s">
        <v>120</v>
      </c>
    </row>
    <row r="7180" spans="1:13" x14ac:dyDescent="0.3">
      <c r="A7180" t="s">
        <v>1482</v>
      </c>
      <c r="C7180" t="s">
        <v>17339</v>
      </c>
      <c r="D7180">
        <v>22</v>
      </c>
      <c r="E7180" s="1">
        <v>5067</v>
      </c>
      <c r="G7180" t="s">
        <v>111</v>
      </c>
      <c r="H7180" t="s">
        <v>16097</v>
      </c>
      <c r="I7180" t="s">
        <v>29</v>
      </c>
      <c r="J7180" t="s">
        <v>30</v>
      </c>
      <c r="K7180" t="s">
        <v>24</v>
      </c>
      <c r="L7180" t="s">
        <v>25</v>
      </c>
      <c r="M7180" t="s">
        <v>232</v>
      </c>
    </row>
    <row r="7181" spans="1:13" x14ac:dyDescent="0.3">
      <c r="A7181" t="s">
        <v>1482</v>
      </c>
      <c r="C7181" t="s">
        <v>17138</v>
      </c>
      <c r="D7181">
        <v>3</v>
      </c>
      <c r="E7181" s="1">
        <v>2200</v>
      </c>
      <c r="G7181" t="s">
        <v>111</v>
      </c>
      <c r="H7181" t="s">
        <v>16453</v>
      </c>
      <c r="I7181" t="s">
        <v>29</v>
      </c>
      <c r="J7181" t="s">
        <v>30</v>
      </c>
      <c r="K7181" t="s">
        <v>24</v>
      </c>
      <c r="L7181" t="s">
        <v>25</v>
      </c>
      <c r="M7181" t="s">
        <v>120</v>
      </c>
    </row>
    <row r="7182" spans="1:13" x14ac:dyDescent="0.3">
      <c r="A7182" t="s">
        <v>1482</v>
      </c>
      <c r="C7182" t="s">
        <v>11813</v>
      </c>
      <c r="D7182">
        <v>37</v>
      </c>
      <c r="E7182" s="1">
        <v>1400000</v>
      </c>
      <c r="G7182" t="s">
        <v>111</v>
      </c>
      <c r="H7182" t="s">
        <v>12055</v>
      </c>
      <c r="I7182" t="s">
        <v>29</v>
      </c>
      <c r="J7182" t="s">
        <v>30</v>
      </c>
      <c r="K7182" t="s">
        <v>24</v>
      </c>
      <c r="L7182" t="s">
        <v>25</v>
      </c>
      <c r="M7182" t="s">
        <v>232</v>
      </c>
    </row>
    <row r="7183" spans="1:13" x14ac:dyDescent="0.3">
      <c r="A7183" t="s">
        <v>1482</v>
      </c>
      <c r="C7183" t="s">
        <v>11613</v>
      </c>
      <c r="D7183">
        <v>10</v>
      </c>
      <c r="E7183" s="1">
        <v>150000</v>
      </c>
      <c r="G7183" t="s">
        <v>111</v>
      </c>
      <c r="H7183" t="s">
        <v>11752</v>
      </c>
      <c r="I7183" t="s">
        <v>29</v>
      </c>
      <c r="J7183" t="s">
        <v>30</v>
      </c>
      <c r="K7183" t="s">
        <v>24</v>
      </c>
      <c r="L7183" t="s">
        <v>25</v>
      </c>
      <c r="M7183" t="s">
        <v>232</v>
      </c>
    </row>
    <row r="7184" spans="1:13" x14ac:dyDescent="0.3">
      <c r="A7184" t="s">
        <v>1482</v>
      </c>
      <c r="C7184" t="s">
        <v>11420</v>
      </c>
      <c r="D7184">
        <v>28</v>
      </c>
      <c r="E7184" s="1">
        <v>531270</v>
      </c>
      <c r="G7184" t="s">
        <v>111</v>
      </c>
      <c r="H7184" t="s">
        <v>11456</v>
      </c>
      <c r="I7184" t="s">
        <v>29</v>
      </c>
      <c r="J7184" t="s">
        <v>30</v>
      </c>
      <c r="K7184" t="s">
        <v>24</v>
      </c>
      <c r="L7184" t="s">
        <v>25</v>
      </c>
      <c r="M7184" t="s">
        <v>1094</v>
      </c>
    </row>
    <row r="7185" spans="1:13" x14ac:dyDescent="0.3">
      <c r="A7185" t="s">
        <v>1482</v>
      </c>
      <c r="C7185" t="s">
        <v>8196</v>
      </c>
      <c r="D7185">
        <v>24</v>
      </c>
      <c r="E7185" s="1">
        <v>909600</v>
      </c>
      <c r="G7185" t="s">
        <v>69</v>
      </c>
      <c r="H7185" t="s">
        <v>8313</v>
      </c>
      <c r="I7185" t="s">
        <v>29</v>
      </c>
      <c r="J7185" t="s">
        <v>30</v>
      </c>
      <c r="K7185" t="s">
        <v>24</v>
      </c>
      <c r="L7185" t="s">
        <v>25</v>
      </c>
      <c r="M7185" t="s">
        <v>221</v>
      </c>
    </row>
    <row r="7186" spans="1:13" x14ac:dyDescent="0.3">
      <c r="A7186" t="s">
        <v>1482</v>
      </c>
      <c r="C7186" t="s">
        <v>33297</v>
      </c>
      <c r="D7186">
        <v>49</v>
      </c>
      <c r="E7186" s="1">
        <v>1579999</v>
      </c>
      <c r="G7186" t="s">
        <v>111</v>
      </c>
      <c r="H7186" t="s">
        <v>33331</v>
      </c>
      <c r="I7186" t="s">
        <v>29</v>
      </c>
      <c r="J7186" t="s">
        <v>30</v>
      </c>
      <c r="K7186" t="s">
        <v>24</v>
      </c>
      <c r="L7186" t="s">
        <v>25</v>
      </c>
      <c r="M7186" t="s">
        <v>120</v>
      </c>
    </row>
    <row r="7187" spans="1:13" x14ac:dyDescent="0.3">
      <c r="A7187" t="s">
        <v>1482</v>
      </c>
      <c r="C7187" t="s">
        <v>34035</v>
      </c>
      <c r="D7187">
        <v>27</v>
      </c>
      <c r="E7187" s="1">
        <v>1997426</v>
      </c>
      <c r="G7187" t="s">
        <v>111</v>
      </c>
      <c r="H7187" t="s">
        <v>34053</v>
      </c>
      <c r="I7187" t="s">
        <v>29</v>
      </c>
      <c r="J7187" t="s">
        <v>30</v>
      </c>
      <c r="K7187" t="s">
        <v>24</v>
      </c>
      <c r="L7187" t="s">
        <v>25</v>
      </c>
      <c r="M7187" t="s">
        <v>232</v>
      </c>
    </row>
    <row r="7188" spans="1:13" x14ac:dyDescent="0.3">
      <c r="A7188" t="s">
        <v>1482</v>
      </c>
      <c r="C7188" t="s">
        <v>37047</v>
      </c>
      <c r="D7188">
        <v>6</v>
      </c>
      <c r="E7188" s="1">
        <v>330315</v>
      </c>
      <c r="G7188" t="s">
        <v>111</v>
      </c>
      <c r="H7188" t="s">
        <v>37215</v>
      </c>
      <c r="I7188" t="s">
        <v>29</v>
      </c>
      <c r="J7188" t="s">
        <v>30</v>
      </c>
      <c r="K7188" t="s">
        <v>24</v>
      </c>
      <c r="L7188" t="s">
        <v>25</v>
      </c>
      <c r="M7188" t="s">
        <v>232</v>
      </c>
    </row>
    <row r="7189" spans="1:13" x14ac:dyDescent="0.3">
      <c r="A7189" t="s">
        <v>1482</v>
      </c>
      <c r="C7189" t="s">
        <v>37363</v>
      </c>
      <c r="D7189">
        <v>45</v>
      </c>
      <c r="E7189" s="1">
        <v>476610</v>
      </c>
      <c r="G7189" t="s">
        <v>111</v>
      </c>
      <c r="H7189" t="s">
        <v>37477</v>
      </c>
      <c r="I7189" t="s">
        <v>29</v>
      </c>
      <c r="J7189" t="s">
        <v>30</v>
      </c>
      <c r="K7189" t="s">
        <v>24</v>
      </c>
      <c r="L7189" t="s">
        <v>25</v>
      </c>
      <c r="M7189" t="s">
        <v>120</v>
      </c>
    </row>
    <row r="7190" spans="1:13" x14ac:dyDescent="0.3">
      <c r="A7190" t="s">
        <v>1482</v>
      </c>
      <c r="C7190" t="s">
        <v>35954</v>
      </c>
      <c r="D7190">
        <v>56</v>
      </c>
      <c r="E7190" s="1">
        <v>2901632</v>
      </c>
      <c r="G7190" t="s">
        <v>111</v>
      </c>
      <c r="H7190" t="s">
        <v>36099</v>
      </c>
      <c r="I7190" t="s">
        <v>29</v>
      </c>
      <c r="J7190" t="s">
        <v>30</v>
      </c>
      <c r="K7190" t="s">
        <v>24</v>
      </c>
      <c r="L7190" t="s">
        <v>25</v>
      </c>
      <c r="M7190" t="s">
        <v>120</v>
      </c>
    </row>
    <row r="7191" spans="1:13" x14ac:dyDescent="0.3">
      <c r="A7191" t="s">
        <v>1482</v>
      </c>
      <c r="C7191" t="s">
        <v>35627</v>
      </c>
      <c r="D7191">
        <v>6</v>
      </c>
      <c r="E7191" s="1">
        <v>2046674</v>
      </c>
      <c r="G7191" t="s">
        <v>111</v>
      </c>
      <c r="H7191" t="s">
        <v>35665</v>
      </c>
      <c r="I7191" t="s">
        <v>29</v>
      </c>
      <c r="J7191" t="s">
        <v>30</v>
      </c>
      <c r="K7191" t="s">
        <v>24</v>
      </c>
      <c r="L7191" t="s">
        <v>25</v>
      </c>
      <c r="M7191" t="s">
        <v>120</v>
      </c>
    </row>
    <row r="7192" spans="1:13" x14ac:dyDescent="0.3">
      <c r="A7192" t="s">
        <v>1482</v>
      </c>
      <c r="C7192" t="s">
        <v>24500</v>
      </c>
      <c r="D7192">
        <v>64</v>
      </c>
      <c r="E7192" s="1">
        <v>20000000</v>
      </c>
      <c r="G7192" t="s">
        <v>111</v>
      </c>
      <c r="H7192" t="s">
        <v>24527</v>
      </c>
      <c r="I7192" t="s">
        <v>29</v>
      </c>
      <c r="J7192" t="s">
        <v>30</v>
      </c>
      <c r="K7192" t="s">
        <v>24</v>
      </c>
      <c r="L7192" t="s">
        <v>25</v>
      </c>
      <c r="M7192" t="s">
        <v>120</v>
      </c>
    </row>
    <row r="7193" spans="1:13" x14ac:dyDescent="0.3">
      <c r="A7193" t="s">
        <v>1482</v>
      </c>
      <c r="C7193" t="s">
        <v>24500</v>
      </c>
      <c r="D7193">
        <v>12</v>
      </c>
      <c r="E7193" s="1">
        <v>250000</v>
      </c>
      <c r="G7193" t="s">
        <v>111</v>
      </c>
      <c r="H7193" t="s">
        <v>24537</v>
      </c>
      <c r="I7193" t="s">
        <v>29</v>
      </c>
      <c r="J7193" t="s">
        <v>30</v>
      </c>
      <c r="K7193" t="s">
        <v>24</v>
      </c>
      <c r="L7193" t="s">
        <v>25</v>
      </c>
      <c r="M7193" t="s">
        <v>120</v>
      </c>
    </row>
    <row r="7194" spans="1:13" x14ac:dyDescent="0.3">
      <c r="A7194" t="s">
        <v>1482</v>
      </c>
      <c r="C7194" t="s">
        <v>24581</v>
      </c>
      <c r="D7194">
        <v>35</v>
      </c>
      <c r="E7194" s="1">
        <v>1800000</v>
      </c>
      <c r="G7194" t="s">
        <v>111</v>
      </c>
      <c r="H7194" t="s">
        <v>24605</v>
      </c>
      <c r="I7194" t="s">
        <v>29</v>
      </c>
      <c r="J7194" t="s">
        <v>30</v>
      </c>
      <c r="K7194" t="s">
        <v>24</v>
      </c>
      <c r="L7194" t="s">
        <v>25</v>
      </c>
      <c r="M7194" t="s">
        <v>120</v>
      </c>
    </row>
    <row r="7195" spans="1:13" x14ac:dyDescent="0.3">
      <c r="A7195" t="s">
        <v>1482</v>
      </c>
      <c r="C7195" t="s">
        <v>25665</v>
      </c>
      <c r="D7195">
        <v>85</v>
      </c>
      <c r="E7195" s="1">
        <v>35000400</v>
      </c>
      <c r="G7195" t="s">
        <v>111</v>
      </c>
      <c r="H7195" t="s">
        <v>25703</v>
      </c>
      <c r="I7195" t="s">
        <v>29</v>
      </c>
      <c r="J7195" t="s">
        <v>30</v>
      </c>
      <c r="K7195" t="s">
        <v>24</v>
      </c>
      <c r="L7195" t="s">
        <v>25</v>
      </c>
      <c r="M7195" t="s">
        <v>120</v>
      </c>
    </row>
    <row r="7196" spans="1:13" x14ac:dyDescent="0.3">
      <c r="A7196" t="s">
        <v>21513</v>
      </c>
      <c r="C7196" t="s">
        <v>21173</v>
      </c>
      <c r="D7196">
        <v>26</v>
      </c>
      <c r="E7196" s="1">
        <v>5423423</v>
      </c>
      <c r="G7196" t="s">
        <v>111</v>
      </c>
      <c r="H7196" t="s">
        <v>21514</v>
      </c>
      <c r="I7196" t="s">
        <v>302</v>
      </c>
      <c r="J7196" t="s">
        <v>119</v>
      </c>
      <c r="K7196" t="s">
        <v>24</v>
      </c>
      <c r="L7196" t="s">
        <v>25</v>
      </c>
      <c r="M7196" t="s">
        <v>87</v>
      </c>
    </row>
    <row r="7197" spans="1:13" x14ac:dyDescent="0.3">
      <c r="A7197" t="s">
        <v>940</v>
      </c>
      <c r="C7197" t="s">
        <v>783</v>
      </c>
      <c r="D7197">
        <v>12</v>
      </c>
      <c r="E7197" s="1">
        <v>875112</v>
      </c>
      <c r="G7197" t="s">
        <v>111</v>
      </c>
      <c r="H7197" t="s">
        <v>941</v>
      </c>
      <c r="I7197" t="s">
        <v>942</v>
      </c>
      <c r="J7197" t="s">
        <v>700</v>
      </c>
      <c r="K7197" t="s">
        <v>24</v>
      </c>
      <c r="L7197" t="s">
        <v>25</v>
      </c>
      <c r="M7197" t="s">
        <v>120</v>
      </c>
    </row>
    <row r="7198" spans="1:13" x14ac:dyDescent="0.3">
      <c r="A7198" t="s">
        <v>940</v>
      </c>
      <c r="C7198" t="s">
        <v>27194</v>
      </c>
      <c r="D7198">
        <v>60</v>
      </c>
      <c r="E7198" s="1">
        <v>4835272</v>
      </c>
      <c r="G7198" t="s">
        <v>111</v>
      </c>
      <c r="H7198" t="s">
        <v>27357</v>
      </c>
      <c r="I7198" t="s">
        <v>942</v>
      </c>
      <c r="J7198" t="s">
        <v>700</v>
      </c>
      <c r="K7198" t="s">
        <v>24</v>
      </c>
      <c r="L7198" t="s">
        <v>25</v>
      </c>
      <c r="M7198" t="s">
        <v>120</v>
      </c>
    </row>
    <row r="7199" spans="1:13" x14ac:dyDescent="0.3">
      <c r="A7199" t="s">
        <v>940</v>
      </c>
      <c r="C7199" t="s">
        <v>27748</v>
      </c>
      <c r="D7199">
        <v>9</v>
      </c>
      <c r="E7199" s="1">
        <v>999167</v>
      </c>
      <c r="G7199" t="s">
        <v>111</v>
      </c>
      <c r="H7199" t="s">
        <v>27866</v>
      </c>
      <c r="I7199" t="s">
        <v>942</v>
      </c>
      <c r="J7199" t="s">
        <v>700</v>
      </c>
      <c r="K7199" t="s">
        <v>24</v>
      </c>
      <c r="L7199" t="s">
        <v>25</v>
      </c>
      <c r="M7199" t="s">
        <v>120</v>
      </c>
    </row>
    <row r="7200" spans="1:13" x14ac:dyDescent="0.3">
      <c r="A7200" t="s">
        <v>11388</v>
      </c>
      <c r="C7200" t="s">
        <v>21035</v>
      </c>
      <c r="D7200">
        <v>6</v>
      </c>
      <c r="E7200" s="1">
        <v>250000</v>
      </c>
      <c r="G7200" t="s">
        <v>111</v>
      </c>
      <c r="H7200" t="s">
        <v>21112</v>
      </c>
      <c r="I7200" t="s">
        <v>1264</v>
      </c>
      <c r="J7200" t="s">
        <v>300</v>
      </c>
      <c r="K7200" t="s">
        <v>24</v>
      </c>
      <c r="L7200" t="s">
        <v>25</v>
      </c>
      <c r="M7200" t="s">
        <v>120</v>
      </c>
    </row>
    <row r="7201" spans="1:13" x14ac:dyDescent="0.3">
      <c r="A7201" t="s">
        <v>11388</v>
      </c>
      <c r="C7201" t="s">
        <v>11317</v>
      </c>
      <c r="D7201">
        <v>26</v>
      </c>
      <c r="E7201" s="1">
        <v>1000000</v>
      </c>
      <c r="G7201" t="s">
        <v>111</v>
      </c>
      <c r="H7201" t="s">
        <v>11389</v>
      </c>
      <c r="I7201" t="s">
        <v>1264</v>
      </c>
      <c r="J7201" t="s">
        <v>300</v>
      </c>
      <c r="K7201" t="s">
        <v>24</v>
      </c>
      <c r="L7201" t="s">
        <v>25</v>
      </c>
      <c r="M7201" t="s">
        <v>120</v>
      </c>
    </row>
    <row r="7202" spans="1:13" x14ac:dyDescent="0.3">
      <c r="A7202" t="s">
        <v>1431</v>
      </c>
      <c r="C7202" t="s">
        <v>2269</v>
      </c>
      <c r="D7202">
        <v>9</v>
      </c>
      <c r="E7202" s="1">
        <v>629625</v>
      </c>
      <c r="G7202" t="s">
        <v>111</v>
      </c>
      <c r="H7202" t="s">
        <v>2355</v>
      </c>
      <c r="I7202" t="s">
        <v>1433</v>
      </c>
      <c r="J7202" t="s">
        <v>732</v>
      </c>
      <c r="K7202" t="s">
        <v>24</v>
      </c>
      <c r="L7202" t="s">
        <v>25</v>
      </c>
      <c r="M7202" t="s">
        <v>232</v>
      </c>
    </row>
    <row r="7203" spans="1:13" x14ac:dyDescent="0.3">
      <c r="A7203" t="s">
        <v>1431</v>
      </c>
      <c r="C7203" t="s">
        <v>2269</v>
      </c>
      <c r="D7203">
        <v>15</v>
      </c>
      <c r="E7203" s="1">
        <v>756750</v>
      </c>
      <c r="G7203" t="s">
        <v>111</v>
      </c>
      <c r="H7203" t="s">
        <v>2809</v>
      </c>
      <c r="I7203" t="s">
        <v>1433</v>
      </c>
      <c r="J7203" t="s">
        <v>732</v>
      </c>
      <c r="K7203" t="s">
        <v>24</v>
      </c>
      <c r="L7203" t="s">
        <v>25</v>
      </c>
      <c r="M7203" t="s">
        <v>1094</v>
      </c>
    </row>
    <row r="7204" spans="1:13" x14ac:dyDescent="0.3">
      <c r="A7204" t="s">
        <v>1431</v>
      </c>
      <c r="C7204" t="s">
        <v>2269</v>
      </c>
      <c r="D7204">
        <v>15</v>
      </c>
      <c r="E7204" s="1">
        <v>525250</v>
      </c>
      <c r="G7204" t="s">
        <v>748</v>
      </c>
      <c r="H7204" t="s">
        <v>68</v>
      </c>
      <c r="I7204" t="s">
        <v>1433</v>
      </c>
      <c r="J7204" t="s">
        <v>732</v>
      </c>
      <c r="K7204" t="s">
        <v>24</v>
      </c>
      <c r="L7204" t="s">
        <v>25</v>
      </c>
      <c r="M7204" t="s">
        <v>766</v>
      </c>
    </row>
    <row r="7205" spans="1:13" x14ac:dyDescent="0.3">
      <c r="A7205" t="s">
        <v>1431</v>
      </c>
      <c r="C7205" t="s">
        <v>1558</v>
      </c>
      <c r="D7205">
        <v>12</v>
      </c>
      <c r="E7205" s="1">
        <v>100000</v>
      </c>
      <c r="G7205" t="s">
        <v>111</v>
      </c>
      <c r="H7205" t="s">
        <v>1828</v>
      </c>
      <c r="I7205" t="s">
        <v>1433</v>
      </c>
      <c r="J7205" t="s">
        <v>732</v>
      </c>
      <c r="K7205" t="s">
        <v>24</v>
      </c>
      <c r="L7205" t="s">
        <v>25</v>
      </c>
      <c r="M7205" t="s">
        <v>232</v>
      </c>
    </row>
    <row r="7206" spans="1:13" x14ac:dyDescent="0.3">
      <c r="A7206" t="s">
        <v>1431</v>
      </c>
      <c r="C7206" t="s">
        <v>1275</v>
      </c>
      <c r="D7206">
        <v>24</v>
      </c>
      <c r="E7206" s="1">
        <v>850000</v>
      </c>
      <c r="G7206" t="s">
        <v>111</v>
      </c>
      <c r="H7206" t="s">
        <v>1432</v>
      </c>
      <c r="I7206" t="s">
        <v>1433</v>
      </c>
      <c r="J7206" t="s">
        <v>732</v>
      </c>
      <c r="K7206" t="s">
        <v>24</v>
      </c>
      <c r="L7206" t="s">
        <v>25</v>
      </c>
      <c r="M7206" t="s">
        <v>1094</v>
      </c>
    </row>
    <row r="7207" spans="1:13" x14ac:dyDescent="0.3">
      <c r="A7207" t="s">
        <v>1431</v>
      </c>
      <c r="C7207" t="s">
        <v>28282</v>
      </c>
      <c r="D7207">
        <v>4</v>
      </c>
      <c r="E7207" s="1">
        <v>50000</v>
      </c>
      <c r="G7207" t="s">
        <v>111</v>
      </c>
      <c r="H7207" t="s">
        <v>28670</v>
      </c>
      <c r="I7207" t="s">
        <v>1433</v>
      </c>
      <c r="J7207" t="s">
        <v>732</v>
      </c>
      <c r="K7207" t="s">
        <v>24</v>
      </c>
      <c r="L7207" t="s">
        <v>25</v>
      </c>
      <c r="M7207" t="s">
        <v>322</v>
      </c>
    </row>
    <row r="7208" spans="1:13" x14ac:dyDescent="0.3">
      <c r="A7208" t="s">
        <v>1431</v>
      </c>
      <c r="C7208" t="s">
        <v>28715</v>
      </c>
      <c r="D7208">
        <v>15</v>
      </c>
      <c r="E7208" s="1">
        <v>200000</v>
      </c>
      <c r="G7208" t="s">
        <v>111</v>
      </c>
      <c r="H7208" t="s">
        <v>28828</v>
      </c>
      <c r="I7208" t="s">
        <v>1433</v>
      </c>
      <c r="J7208" t="s">
        <v>732</v>
      </c>
      <c r="K7208" t="s">
        <v>24</v>
      </c>
      <c r="L7208" t="s">
        <v>25</v>
      </c>
      <c r="M7208" t="s">
        <v>232</v>
      </c>
    </row>
    <row r="7209" spans="1:13" x14ac:dyDescent="0.3">
      <c r="A7209" t="s">
        <v>1431</v>
      </c>
      <c r="C7209" t="s">
        <v>29114</v>
      </c>
      <c r="D7209">
        <v>20</v>
      </c>
      <c r="E7209" s="1">
        <v>446841</v>
      </c>
      <c r="G7209" t="s">
        <v>111</v>
      </c>
      <c r="H7209" t="s">
        <v>29261</v>
      </c>
      <c r="I7209" t="s">
        <v>1433</v>
      </c>
      <c r="J7209" t="s">
        <v>732</v>
      </c>
      <c r="K7209" t="s">
        <v>24</v>
      </c>
      <c r="L7209" t="s">
        <v>25</v>
      </c>
      <c r="M7209" t="s">
        <v>232</v>
      </c>
    </row>
    <row r="7210" spans="1:13" x14ac:dyDescent="0.3">
      <c r="A7210" t="s">
        <v>1431</v>
      </c>
      <c r="C7210" t="s">
        <v>29922</v>
      </c>
      <c r="D7210">
        <v>24</v>
      </c>
      <c r="E7210" s="1">
        <v>250000</v>
      </c>
      <c r="G7210" t="s">
        <v>111</v>
      </c>
      <c r="H7210" t="s">
        <v>29984</v>
      </c>
      <c r="I7210" t="s">
        <v>1433</v>
      </c>
      <c r="J7210" t="s">
        <v>732</v>
      </c>
      <c r="K7210" t="s">
        <v>24</v>
      </c>
      <c r="L7210" t="s">
        <v>25</v>
      </c>
      <c r="M7210" t="s">
        <v>120</v>
      </c>
    </row>
    <row r="7211" spans="1:13" x14ac:dyDescent="0.3">
      <c r="A7211" t="s">
        <v>1431</v>
      </c>
      <c r="C7211" t="s">
        <v>29553</v>
      </c>
      <c r="D7211">
        <v>26</v>
      </c>
      <c r="E7211" s="1">
        <v>2000000</v>
      </c>
      <c r="G7211" t="s">
        <v>111</v>
      </c>
      <c r="H7211" t="s">
        <v>29588</v>
      </c>
      <c r="I7211" t="s">
        <v>1433</v>
      </c>
      <c r="J7211" t="s">
        <v>732</v>
      </c>
      <c r="K7211" t="s">
        <v>24</v>
      </c>
      <c r="L7211" t="s">
        <v>25</v>
      </c>
      <c r="M7211" t="s">
        <v>232</v>
      </c>
    </row>
    <row r="7212" spans="1:13" x14ac:dyDescent="0.3">
      <c r="A7212" t="s">
        <v>1431</v>
      </c>
      <c r="C7212" t="s">
        <v>30364</v>
      </c>
      <c r="D7212">
        <v>6</v>
      </c>
      <c r="E7212" s="1">
        <v>40000</v>
      </c>
      <c r="G7212" t="s">
        <v>111</v>
      </c>
      <c r="H7212" t="s">
        <v>30392</v>
      </c>
      <c r="I7212" t="s">
        <v>1433</v>
      </c>
      <c r="J7212" t="s">
        <v>732</v>
      </c>
      <c r="K7212" t="s">
        <v>24</v>
      </c>
      <c r="L7212" t="s">
        <v>25</v>
      </c>
      <c r="M7212" t="s">
        <v>322</v>
      </c>
    </row>
    <row r="7213" spans="1:13" x14ac:dyDescent="0.3">
      <c r="A7213" t="s">
        <v>1431</v>
      </c>
      <c r="C7213" t="s">
        <v>3657</v>
      </c>
      <c r="D7213">
        <v>46</v>
      </c>
      <c r="E7213" s="1">
        <v>4979005</v>
      </c>
      <c r="G7213" t="s">
        <v>111</v>
      </c>
      <c r="H7213" t="s">
        <v>4093</v>
      </c>
      <c r="I7213" t="s">
        <v>1433</v>
      </c>
      <c r="J7213" t="s">
        <v>732</v>
      </c>
      <c r="K7213" t="s">
        <v>24</v>
      </c>
      <c r="L7213" t="s">
        <v>25</v>
      </c>
      <c r="M7213" t="s">
        <v>232</v>
      </c>
    </row>
    <row r="7214" spans="1:13" x14ac:dyDescent="0.3">
      <c r="A7214" t="s">
        <v>1431</v>
      </c>
      <c r="C7214" t="s">
        <v>5155</v>
      </c>
      <c r="D7214">
        <v>24</v>
      </c>
      <c r="E7214" s="1">
        <v>100000</v>
      </c>
      <c r="G7214" t="s">
        <v>111</v>
      </c>
      <c r="H7214" t="s">
        <v>4311</v>
      </c>
      <c r="I7214" t="s">
        <v>1433</v>
      </c>
      <c r="J7214" t="s">
        <v>732</v>
      </c>
      <c r="K7214" t="s">
        <v>24</v>
      </c>
      <c r="L7214" t="s">
        <v>25</v>
      </c>
      <c r="M7214" t="s">
        <v>232</v>
      </c>
    </row>
    <row r="7215" spans="1:13" x14ac:dyDescent="0.3">
      <c r="A7215" t="s">
        <v>1431</v>
      </c>
      <c r="C7215" t="s">
        <v>4681</v>
      </c>
      <c r="D7215">
        <v>36</v>
      </c>
      <c r="E7215" s="1">
        <v>4950001</v>
      </c>
      <c r="G7215" t="s">
        <v>111</v>
      </c>
      <c r="H7215" t="s">
        <v>4762</v>
      </c>
      <c r="I7215" t="s">
        <v>1433</v>
      </c>
      <c r="J7215" t="s">
        <v>732</v>
      </c>
      <c r="K7215" t="s">
        <v>24</v>
      </c>
      <c r="L7215" t="s">
        <v>25</v>
      </c>
      <c r="M7215" t="s">
        <v>1094</v>
      </c>
    </row>
    <row r="7216" spans="1:13" x14ac:dyDescent="0.3">
      <c r="A7216" t="s">
        <v>1431</v>
      </c>
      <c r="C7216" t="s">
        <v>4855</v>
      </c>
      <c r="D7216">
        <v>7</v>
      </c>
      <c r="E7216" s="1">
        <v>350000</v>
      </c>
      <c r="G7216" t="s">
        <v>111</v>
      </c>
      <c r="H7216" t="s">
        <v>970</v>
      </c>
      <c r="I7216" t="s">
        <v>1433</v>
      </c>
      <c r="J7216" t="s">
        <v>732</v>
      </c>
      <c r="K7216" t="s">
        <v>24</v>
      </c>
      <c r="L7216" t="s">
        <v>25</v>
      </c>
      <c r="M7216" t="s">
        <v>232</v>
      </c>
    </row>
    <row r="7217" spans="1:13" x14ac:dyDescent="0.3">
      <c r="A7217" t="s">
        <v>1431</v>
      </c>
      <c r="C7217" t="s">
        <v>23564</v>
      </c>
      <c r="D7217">
        <v>57</v>
      </c>
      <c r="E7217" s="1">
        <v>6400000</v>
      </c>
      <c r="G7217" t="s">
        <v>111</v>
      </c>
      <c r="H7217" t="s">
        <v>23572</v>
      </c>
      <c r="I7217" t="s">
        <v>1433</v>
      </c>
      <c r="J7217" t="s">
        <v>732</v>
      </c>
      <c r="K7217" t="s">
        <v>24</v>
      </c>
      <c r="L7217" t="s">
        <v>25</v>
      </c>
      <c r="M7217" t="s">
        <v>232</v>
      </c>
    </row>
    <row r="7218" spans="1:13" x14ac:dyDescent="0.3">
      <c r="A7218" t="s">
        <v>1431</v>
      </c>
      <c r="C7218" t="s">
        <v>21714</v>
      </c>
      <c r="D7218">
        <v>7</v>
      </c>
      <c r="E7218" s="1">
        <v>515000</v>
      </c>
      <c r="G7218" t="s">
        <v>111</v>
      </c>
      <c r="H7218" t="s">
        <v>21859</v>
      </c>
      <c r="I7218" t="s">
        <v>1433</v>
      </c>
      <c r="J7218" t="s">
        <v>732</v>
      </c>
      <c r="K7218" t="s">
        <v>24</v>
      </c>
      <c r="L7218" t="s">
        <v>25</v>
      </c>
      <c r="M7218" t="s">
        <v>232</v>
      </c>
    </row>
    <row r="7219" spans="1:13" x14ac:dyDescent="0.3">
      <c r="A7219" t="s">
        <v>1431</v>
      </c>
      <c r="C7219" t="s">
        <v>22505</v>
      </c>
      <c r="D7219">
        <v>37</v>
      </c>
      <c r="E7219" s="1">
        <v>750000</v>
      </c>
      <c r="G7219" t="s">
        <v>111</v>
      </c>
      <c r="H7219" t="s">
        <v>22611</v>
      </c>
      <c r="I7219" t="s">
        <v>1433</v>
      </c>
      <c r="J7219" t="s">
        <v>732</v>
      </c>
      <c r="K7219" t="s">
        <v>24</v>
      </c>
      <c r="L7219" t="s">
        <v>25</v>
      </c>
      <c r="M7219" t="s">
        <v>120</v>
      </c>
    </row>
    <row r="7220" spans="1:13" x14ac:dyDescent="0.3">
      <c r="A7220" t="s">
        <v>1431</v>
      </c>
      <c r="C7220" t="s">
        <v>21035</v>
      </c>
      <c r="D7220">
        <v>18</v>
      </c>
      <c r="E7220" s="1">
        <v>1034527</v>
      </c>
      <c r="G7220" t="s">
        <v>111</v>
      </c>
      <c r="H7220" t="s">
        <v>21076</v>
      </c>
      <c r="I7220" t="s">
        <v>1433</v>
      </c>
      <c r="J7220" t="s">
        <v>732</v>
      </c>
      <c r="K7220" t="s">
        <v>24</v>
      </c>
      <c r="L7220" t="s">
        <v>25</v>
      </c>
      <c r="M7220" t="s">
        <v>232</v>
      </c>
    </row>
    <row r="7221" spans="1:13" x14ac:dyDescent="0.3">
      <c r="A7221" t="s">
        <v>1431</v>
      </c>
      <c r="C7221" t="s">
        <v>17183</v>
      </c>
      <c r="D7221">
        <v>36</v>
      </c>
      <c r="E7221" s="1">
        <v>1499349</v>
      </c>
      <c r="G7221" t="s">
        <v>69</v>
      </c>
      <c r="H7221" t="s">
        <v>17261</v>
      </c>
      <c r="I7221" t="s">
        <v>1433</v>
      </c>
      <c r="J7221" t="s">
        <v>732</v>
      </c>
      <c r="K7221" t="s">
        <v>24</v>
      </c>
      <c r="L7221" t="s">
        <v>25</v>
      </c>
      <c r="M7221" t="s">
        <v>221</v>
      </c>
    </row>
    <row r="7222" spans="1:13" x14ac:dyDescent="0.3">
      <c r="A7222" t="s">
        <v>1431</v>
      </c>
      <c r="C7222" t="s">
        <v>9547</v>
      </c>
      <c r="D7222">
        <v>19</v>
      </c>
      <c r="E7222" s="1">
        <v>750041</v>
      </c>
      <c r="G7222" t="s">
        <v>69</v>
      </c>
      <c r="H7222" t="s">
        <v>9786</v>
      </c>
      <c r="I7222" t="s">
        <v>1433</v>
      </c>
      <c r="J7222" t="s">
        <v>732</v>
      </c>
      <c r="K7222" t="s">
        <v>24</v>
      </c>
      <c r="L7222" t="s">
        <v>25</v>
      </c>
      <c r="M7222" t="s">
        <v>221</v>
      </c>
    </row>
    <row r="7223" spans="1:13" x14ac:dyDescent="0.3">
      <c r="A7223" t="s">
        <v>1431</v>
      </c>
      <c r="C7223" t="s">
        <v>33603</v>
      </c>
      <c r="D7223">
        <v>39</v>
      </c>
      <c r="E7223" s="1">
        <v>799221</v>
      </c>
      <c r="G7223" t="s">
        <v>111</v>
      </c>
      <c r="H7223" t="s">
        <v>33630</v>
      </c>
      <c r="I7223" t="s">
        <v>1433</v>
      </c>
      <c r="J7223" t="s">
        <v>732</v>
      </c>
      <c r="K7223" t="s">
        <v>24</v>
      </c>
      <c r="L7223" t="s">
        <v>25</v>
      </c>
      <c r="M7223" t="s">
        <v>1094</v>
      </c>
    </row>
    <row r="7224" spans="1:13" x14ac:dyDescent="0.3">
      <c r="A7224" t="s">
        <v>1431</v>
      </c>
      <c r="C7224" t="s">
        <v>18335</v>
      </c>
      <c r="D7224">
        <v>10</v>
      </c>
      <c r="E7224" s="1">
        <v>100000</v>
      </c>
      <c r="G7224" t="s">
        <v>111</v>
      </c>
      <c r="H7224" t="s">
        <v>970</v>
      </c>
      <c r="I7224" t="s">
        <v>1433</v>
      </c>
      <c r="J7224" t="s">
        <v>732</v>
      </c>
      <c r="K7224" t="s">
        <v>24</v>
      </c>
      <c r="L7224" t="s">
        <v>25</v>
      </c>
      <c r="M7224" t="s">
        <v>120</v>
      </c>
    </row>
    <row r="7225" spans="1:13" x14ac:dyDescent="0.3">
      <c r="A7225" t="s">
        <v>1431</v>
      </c>
      <c r="C7225" t="s">
        <v>19032</v>
      </c>
      <c r="D7225">
        <v>14</v>
      </c>
      <c r="E7225" s="1">
        <v>818980</v>
      </c>
      <c r="G7225" t="s">
        <v>111</v>
      </c>
      <c r="H7225" t="s">
        <v>19064</v>
      </c>
      <c r="I7225" t="s">
        <v>1433</v>
      </c>
      <c r="J7225" t="s">
        <v>732</v>
      </c>
      <c r="K7225" t="s">
        <v>24</v>
      </c>
      <c r="L7225" t="s">
        <v>25</v>
      </c>
      <c r="M7225" t="s">
        <v>120</v>
      </c>
    </row>
    <row r="7226" spans="1:13" x14ac:dyDescent="0.3">
      <c r="A7226" t="s">
        <v>27966</v>
      </c>
      <c r="C7226" t="s">
        <v>27925</v>
      </c>
      <c r="D7226">
        <v>16</v>
      </c>
      <c r="E7226" s="1">
        <v>676995</v>
      </c>
      <c r="G7226" t="s">
        <v>111</v>
      </c>
      <c r="H7226" t="s">
        <v>27967</v>
      </c>
      <c r="I7226" t="s">
        <v>22</v>
      </c>
      <c r="J7226" t="s">
        <v>23</v>
      </c>
      <c r="K7226" t="s">
        <v>24</v>
      </c>
      <c r="L7226" t="s">
        <v>25</v>
      </c>
      <c r="M7226" t="s">
        <v>232</v>
      </c>
    </row>
    <row r="7227" spans="1:13" x14ac:dyDescent="0.3">
      <c r="A7227" t="s">
        <v>8117</v>
      </c>
      <c r="C7227" t="s">
        <v>23966</v>
      </c>
      <c r="D7227">
        <v>30</v>
      </c>
      <c r="E7227" s="1">
        <v>437847</v>
      </c>
      <c r="G7227" t="s">
        <v>111</v>
      </c>
      <c r="H7227" t="s">
        <v>23989</v>
      </c>
      <c r="I7227" t="s">
        <v>5895</v>
      </c>
      <c r="J7227" t="s">
        <v>86</v>
      </c>
      <c r="K7227" t="s">
        <v>24</v>
      </c>
      <c r="L7227" t="s">
        <v>25</v>
      </c>
      <c r="M7227" t="s">
        <v>322</v>
      </c>
    </row>
    <row r="7228" spans="1:13" x14ac:dyDescent="0.3">
      <c r="A7228" t="s">
        <v>8117</v>
      </c>
      <c r="C7228" t="s">
        <v>11012</v>
      </c>
      <c r="D7228">
        <v>29</v>
      </c>
      <c r="E7228" s="1">
        <v>211795</v>
      </c>
      <c r="G7228" t="s">
        <v>111</v>
      </c>
      <c r="H7228" t="s">
        <v>10431</v>
      </c>
      <c r="I7228" t="s">
        <v>5895</v>
      </c>
      <c r="J7228" t="s">
        <v>86</v>
      </c>
      <c r="K7228" t="s">
        <v>24</v>
      </c>
      <c r="L7228" t="s">
        <v>25</v>
      </c>
      <c r="M7228" t="s">
        <v>120</v>
      </c>
    </row>
    <row r="7229" spans="1:13" x14ac:dyDescent="0.3">
      <c r="A7229" t="s">
        <v>8117</v>
      </c>
      <c r="C7229" t="s">
        <v>8074</v>
      </c>
      <c r="D7229">
        <v>41</v>
      </c>
      <c r="E7229" s="1">
        <v>2947181</v>
      </c>
      <c r="G7229" t="s">
        <v>111</v>
      </c>
      <c r="H7229" t="s">
        <v>8118</v>
      </c>
      <c r="I7229" t="s">
        <v>5895</v>
      </c>
      <c r="J7229" t="s">
        <v>86</v>
      </c>
      <c r="K7229" t="s">
        <v>24</v>
      </c>
      <c r="L7229" t="s">
        <v>25</v>
      </c>
      <c r="M7229" t="s">
        <v>120</v>
      </c>
    </row>
    <row r="7230" spans="1:13" x14ac:dyDescent="0.3">
      <c r="A7230" t="s">
        <v>8117</v>
      </c>
      <c r="C7230" t="s">
        <v>37047</v>
      </c>
      <c r="D7230">
        <v>27</v>
      </c>
      <c r="E7230" s="1">
        <v>1224953</v>
      </c>
      <c r="G7230" t="s">
        <v>111</v>
      </c>
      <c r="H7230" t="s">
        <v>37201</v>
      </c>
      <c r="I7230" t="s">
        <v>5895</v>
      </c>
      <c r="J7230" t="s">
        <v>86</v>
      </c>
      <c r="K7230" t="s">
        <v>24</v>
      </c>
      <c r="L7230" t="s">
        <v>25</v>
      </c>
      <c r="M7230" t="s">
        <v>120</v>
      </c>
    </row>
    <row r="7231" spans="1:13" x14ac:dyDescent="0.3">
      <c r="A7231" t="s">
        <v>8117</v>
      </c>
      <c r="C7231" t="s">
        <v>19404</v>
      </c>
      <c r="D7231">
        <v>12</v>
      </c>
      <c r="E7231" s="1">
        <v>100000</v>
      </c>
      <c r="G7231" t="s">
        <v>111</v>
      </c>
      <c r="H7231" t="s">
        <v>19424</v>
      </c>
      <c r="I7231" t="s">
        <v>5895</v>
      </c>
      <c r="J7231" t="s">
        <v>86</v>
      </c>
      <c r="K7231" t="s">
        <v>24</v>
      </c>
      <c r="L7231" t="s">
        <v>25</v>
      </c>
      <c r="M7231" t="s">
        <v>120</v>
      </c>
    </row>
    <row r="7232" spans="1:13" x14ac:dyDescent="0.3">
      <c r="A7232" t="s">
        <v>33845</v>
      </c>
      <c r="C7232" t="s">
        <v>33755</v>
      </c>
      <c r="D7232">
        <v>12</v>
      </c>
      <c r="E7232" s="1">
        <v>160950</v>
      </c>
      <c r="G7232" t="s">
        <v>111</v>
      </c>
      <c r="H7232" t="s">
        <v>33846</v>
      </c>
      <c r="I7232" t="s">
        <v>10377</v>
      </c>
      <c r="J7232" t="s">
        <v>70</v>
      </c>
      <c r="K7232" t="s">
        <v>24</v>
      </c>
      <c r="L7232" t="s">
        <v>25</v>
      </c>
      <c r="M7232" t="s">
        <v>120</v>
      </c>
    </row>
    <row r="7233" spans="1:13" x14ac:dyDescent="0.3">
      <c r="A7233" t="s">
        <v>33845</v>
      </c>
      <c r="C7233" t="s">
        <v>37019</v>
      </c>
      <c r="D7233">
        <v>6</v>
      </c>
      <c r="E7233" s="1">
        <v>100000</v>
      </c>
      <c r="G7233" t="s">
        <v>111</v>
      </c>
      <c r="H7233" t="s">
        <v>37040</v>
      </c>
      <c r="I7233" t="s">
        <v>10377</v>
      </c>
      <c r="J7233" t="s">
        <v>70</v>
      </c>
      <c r="K7233" t="s">
        <v>24</v>
      </c>
      <c r="L7233" t="s">
        <v>25</v>
      </c>
      <c r="M7233" t="s">
        <v>120</v>
      </c>
    </row>
    <row r="7234" spans="1:13" x14ac:dyDescent="0.3">
      <c r="A7234" t="s">
        <v>154</v>
      </c>
      <c r="C7234" t="s">
        <v>2957</v>
      </c>
      <c r="D7234">
        <v>8</v>
      </c>
      <c r="E7234" s="1">
        <v>450000</v>
      </c>
      <c r="G7234" t="s">
        <v>111</v>
      </c>
      <c r="H7234" t="s">
        <v>3335</v>
      </c>
      <c r="I7234" t="s">
        <v>156</v>
      </c>
      <c r="J7234" t="s">
        <v>22</v>
      </c>
      <c r="K7234" t="s">
        <v>24</v>
      </c>
      <c r="L7234" t="s">
        <v>25</v>
      </c>
      <c r="M7234" t="s">
        <v>232</v>
      </c>
    </row>
    <row r="7235" spans="1:13" x14ac:dyDescent="0.3">
      <c r="A7235" t="s">
        <v>154</v>
      </c>
      <c r="C7235" t="s">
        <v>597</v>
      </c>
      <c r="D7235">
        <v>45</v>
      </c>
      <c r="E7235" s="1">
        <v>900000</v>
      </c>
      <c r="G7235" t="s">
        <v>111</v>
      </c>
      <c r="H7235" t="s">
        <v>743</v>
      </c>
      <c r="I7235" t="s">
        <v>156</v>
      </c>
      <c r="J7235" t="s">
        <v>22</v>
      </c>
      <c r="K7235" t="s">
        <v>24</v>
      </c>
      <c r="L7235" t="s">
        <v>25</v>
      </c>
      <c r="M7235" t="s">
        <v>120</v>
      </c>
    </row>
    <row r="7236" spans="1:13" x14ac:dyDescent="0.3">
      <c r="A7236" t="s">
        <v>154</v>
      </c>
      <c r="C7236" t="s">
        <v>14</v>
      </c>
      <c r="D7236">
        <v>18</v>
      </c>
      <c r="E7236" s="1">
        <v>606000</v>
      </c>
      <c r="G7236" t="s">
        <v>111</v>
      </c>
      <c r="H7236" t="s">
        <v>155</v>
      </c>
      <c r="I7236" t="s">
        <v>156</v>
      </c>
      <c r="J7236" t="s">
        <v>22</v>
      </c>
      <c r="K7236" t="s">
        <v>24</v>
      </c>
      <c r="L7236" t="s">
        <v>25</v>
      </c>
      <c r="M7236" t="s">
        <v>141</v>
      </c>
    </row>
    <row r="7237" spans="1:13" x14ac:dyDescent="0.3">
      <c r="A7237" t="s">
        <v>154</v>
      </c>
      <c r="C7237" t="s">
        <v>28282</v>
      </c>
      <c r="D7237">
        <v>19</v>
      </c>
      <c r="E7237" s="1">
        <v>1006580</v>
      </c>
      <c r="G7237" t="s">
        <v>111</v>
      </c>
      <c r="H7237" t="s">
        <v>28116</v>
      </c>
      <c r="I7237" t="s">
        <v>156</v>
      </c>
      <c r="J7237" t="s">
        <v>22</v>
      </c>
      <c r="K7237" t="s">
        <v>24</v>
      </c>
      <c r="L7237" t="s">
        <v>25</v>
      </c>
      <c r="M7237" t="s">
        <v>120</v>
      </c>
    </row>
    <row r="7238" spans="1:13" x14ac:dyDescent="0.3">
      <c r="A7238" t="s">
        <v>154</v>
      </c>
      <c r="C7238" t="s">
        <v>28715</v>
      </c>
      <c r="D7238">
        <v>14</v>
      </c>
      <c r="E7238" s="1">
        <v>496900</v>
      </c>
      <c r="G7238" t="s">
        <v>111</v>
      </c>
      <c r="H7238" t="s">
        <v>28865</v>
      </c>
      <c r="I7238" t="s">
        <v>156</v>
      </c>
      <c r="J7238" t="s">
        <v>22</v>
      </c>
      <c r="K7238" t="s">
        <v>24</v>
      </c>
      <c r="L7238" t="s">
        <v>25</v>
      </c>
      <c r="M7238" t="s">
        <v>87</v>
      </c>
    </row>
    <row r="7239" spans="1:13" x14ac:dyDescent="0.3">
      <c r="A7239" t="s">
        <v>154</v>
      </c>
      <c r="C7239" t="s">
        <v>29922</v>
      </c>
      <c r="D7239">
        <v>9</v>
      </c>
      <c r="E7239" s="1">
        <v>500000</v>
      </c>
      <c r="G7239" t="s">
        <v>111</v>
      </c>
      <c r="H7239" t="s">
        <v>30077</v>
      </c>
      <c r="I7239" t="s">
        <v>156</v>
      </c>
      <c r="J7239" t="s">
        <v>22</v>
      </c>
      <c r="K7239" t="s">
        <v>24</v>
      </c>
      <c r="L7239" t="s">
        <v>25</v>
      </c>
      <c r="M7239" t="s">
        <v>120</v>
      </c>
    </row>
    <row r="7240" spans="1:13" x14ac:dyDescent="0.3">
      <c r="A7240" t="s">
        <v>154</v>
      </c>
      <c r="C7240" t="s">
        <v>30364</v>
      </c>
      <c r="D7240">
        <v>28</v>
      </c>
      <c r="E7240" s="1">
        <v>66650</v>
      </c>
      <c r="G7240" t="s">
        <v>111</v>
      </c>
      <c r="H7240" t="s">
        <v>30375</v>
      </c>
      <c r="I7240" t="s">
        <v>156</v>
      </c>
      <c r="J7240" t="s">
        <v>22</v>
      </c>
      <c r="K7240" t="s">
        <v>24</v>
      </c>
      <c r="L7240" t="s">
        <v>25</v>
      </c>
      <c r="M7240" t="s">
        <v>120</v>
      </c>
    </row>
    <row r="7241" spans="1:13" x14ac:dyDescent="0.3">
      <c r="A7241" t="s">
        <v>154</v>
      </c>
      <c r="C7241" t="s">
        <v>30756</v>
      </c>
      <c r="D7241">
        <v>31</v>
      </c>
      <c r="E7241" s="1">
        <v>911905</v>
      </c>
      <c r="G7241" t="s">
        <v>111</v>
      </c>
      <c r="H7241" t="s">
        <v>30763</v>
      </c>
      <c r="I7241" t="s">
        <v>156</v>
      </c>
      <c r="J7241" t="s">
        <v>22</v>
      </c>
      <c r="K7241" t="s">
        <v>24</v>
      </c>
      <c r="L7241" t="s">
        <v>25</v>
      </c>
      <c r="M7241" t="s">
        <v>120</v>
      </c>
    </row>
    <row r="7242" spans="1:13" x14ac:dyDescent="0.3">
      <c r="A7242" t="s">
        <v>154</v>
      </c>
      <c r="C7242" t="s">
        <v>3657</v>
      </c>
      <c r="D7242">
        <v>12</v>
      </c>
      <c r="E7242" s="1">
        <v>100000</v>
      </c>
      <c r="G7242" t="s">
        <v>111</v>
      </c>
      <c r="H7242" t="s">
        <v>3735</v>
      </c>
      <c r="I7242" t="s">
        <v>156</v>
      </c>
      <c r="J7242" t="s">
        <v>22</v>
      </c>
      <c r="K7242" t="s">
        <v>24</v>
      </c>
      <c r="L7242" t="s">
        <v>25</v>
      </c>
      <c r="M7242" t="s">
        <v>141</v>
      </c>
    </row>
    <row r="7243" spans="1:13" x14ac:dyDescent="0.3">
      <c r="A7243" t="s">
        <v>154</v>
      </c>
      <c r="C7243" t="s">
        <v>5155</v>
      </c>
      <c r="D7243">
        <v>6</v>
      </c>
      <c r="E7243" s="1">
        <v>133500</v>
      </c>
      <c r="G7243" t="s">
        <v>111</v>
      </c>
      <c r="H7243" t="s">
        <v>5451</v>
      </c>
      <c r="I7243" t="s">
        <v>156</v>
      </c>
      <c r="J7243" t="s">
        <v>22</v>
      </c>
      <c r="K7243" t="s">
        <v>24</v>
      </c>
      <c r="L7243" t="s">
        <v>25</v>
      </c>
      <c r="M7243" t="s">
        <v>120</v>
      </c>
    </row>
    <row r="7244" spans="1:13" x14ac:dyDescent="0.3">
      <c r="A7244" t="s">
        <v>154</v>
      </c>
      <c r="C7244" t="s">
        <v>23856</v>
      </c>
      <c r="D7244">
        <v>17</v>
      </c>
      <c r="E7244" s="1">
        <v>396475</v>
      </c>
      <c r="G7244" t="s">
        <v>111</v>
      </c>
      <c r="H7244" t="s">
        <v>23904</v>
      </c>
      <c r="I7244" t="s">
        <v>156</v>
      </c>
      <c r="J7244" t="s">
        <v>22</v>
      </c>
      <c r="K7244" t="s">
        <v>24</v>
      </c>
      <c r="L7244" t="s">
        <v>25</v>
      </c>
      <c r="M7244" t="s">
        <v>120</v>
      </c>
    </row>
    <row r="7245" spans="1:13" x14ac:dyDescent="0.3">
      <c r="A7245" t="s">
        <v>154</v>
      </c>
      <c r="C7245" t="s">
        <v>22248</v>
      </c>
      <c r="D7245">
        <v>27</v>
      </c>
      <c r="E7245" s="1">
        <v>350000</v>
      </c>
      <c r="G7245" t="s">
        <v>111</v>
      </c>
      <c r="H7245" t="s">
        <v>22462</v>
      </c>
      <c r="I7245" t="s">
        <v>156</v>
      </c>
      <c r="J7245" t="s">
        <v>22</v>
      </c>
      <c r="K7245" t="s">
        <v>24</v>
      </c>
      <c r="L7245" t="s">
        <v>25</v>
      </c>
      <c r="M7245" t="s">
        <v>120</v>
      </c>
    </row>
    <row r="7246" spans="1:13" x14ac:dyDescent="0.3">
      <c r="A7246" t="s">
        <v>154</v>
      </c>
      <c r="C7246" t="s">
        <v>22024</v>
      </c>
      <c r="D7246">
        <v>15</v>
      </c>
      <c r="E7246" s="1">
        <v>850000</v>
      </c>
      <c r="G7246" t="s">
        <v>111</v>
      </c>
      <c r="H7246" t="s">
        <v>22093</v>
      </c>
      <c r="I7246" t="s">
        <v>156</v>
      </c>
      <c r="J7246" t="s">
        <v>22</v>
      </c>
      <c r="K7246" t="s">
        <v>24</v>
      </c>
      <c r="L7246" t="s">
        <v>25</v>
      </c>
      <c r="M7246" t="s">
        <v>120</v>
      </c>
    </row>
    <row r="7247" spans="1:13" x14ac:dyDescent="0.3">
      <c r="A7247" t="s">
        <v>154</v>
      </c>
      <c r="C7247" t="s">
        <v>16599</v>
      </c>
      <c r="D7247">
        <v>8</v>
      </c>
      <c r="E7247" s="1">
        <v>335030</v>
      </c>
      <c r="G7247" t="s">
        <v>111</v>
      </c>
      <c r="H7247" t="s">
        <v>16649</v>
      </c>
      <c r="I7247" t="s">
        <v>156</v>
      </c>
      <c r="J7247" t="s">
        <v>22</v>
      </c>
      <c r="K7247" t="s">
        <v>24</v>
      </c>
      <c r="L7247" t="s">
        <v>25</v>
      </c>
      <c r="M7247" t="s">
        <v>120</v>
      </c>
    </row>
    <row r="7248" spans="1:13" x14ac:dyDescent="0.3">
      <c r="A7248" t="s">
        <v>5469</v>
      </c>
      <c r="C7248" t="s">
        <v>27408</v>
      </c>
      <c r="D7248">
        <v>14</v>
      </c>
      <c r="E7248" s="1">
        <v>150000</v>
      </c>
      <c r="G7248" t="s">
        <v>69</v>
      </c>
      <c r="H7248" t="s">
        <v>27532</v>
      </c>
      <c r="I7248" t="s">
        <v>22</v>
      </c>
      <c r="J7248" t="s">
        <v>23</v>
      </c>
      <c r="K7248" t="s">
        <v>24</v>
      </c>
      <c r="L7248" t="s">
        <v>25</v>
      </c>
      <c r="M7248" t="s">
        <v>221</v>
      </c>
    </row>
    <row r="7249" spans="1:13" x14ac:dyDescent="0.3">
      <c r="A7249" t="s">
        <v>5469</v>
      </c>
      <c r="C7249" t="s">
        <v>29553</v>
      </c>
      <c r="D7249">
        <v>10</v>
      </c>
      <c r="E7249" s="1">
        <v>100000</v>
      </c>
      <c r="G7249" t="s">
        <v>111</v>
      </c>
      <c r="H7249" t="s">
        <v>29596</v>
      </c>
      <c r="I7249" t="s">
        <v>22</v>
      </c>
      <c r="J7249" t="s">
        <v>23</v>
      </c>
      <c r="K7249" t="s">
        <v>24</v>
      </c>
      <c r="L7249" t="s">
        <v>25</v>
      </c>
      <c r="M7249" t="s">
        <v>120</v>
      </c>
    </row>
    <row r="7250" spans="1:13" x14ac:dyDescent="0.3">
      <c r="A7250" t="s">
        <v>5469</v>
      </c>
      <c r="C7250" t="s">
        <v>5155</v>
      </c>
      <c r="D7250">
        <v>12</v>
      </c>
      <c r="E7250" s="1">
        <v>85000</v>
      </c>
      <c r="G7250" t="s">
        <v>111</v>
      </c>
      <c r="H7250" t="s">
        <v>5470</v>
      </c>
      <c r="I7250" t="s">
        <v>22</v>
      </c>
      <c r="J7250" t="s">
        <v>23</v>
      </c>
      <c r="K7250" t="s">
        <v>24</v>
      </c>
      <c r="L7250" t="s">
        <v>25</v>
      </c>
      <c r="M7250" t="s">
        <v>120</v>
      </c>
    </row>
    <row r="7251" spans="1:13" x14ac:dyDescent="0.3">
      <c r="A7251" t="s">
        <v>29804</v>
      </c>
      <c r="C7251" t="s">
        <v>29553</v>
      </c>
      <c r="D7251">
        <v>16</v>
      </c>
      <c r="E7251" s="1">
        <v>250844</v>
      </c>
      <c r="G7251" t="s">
        <v>69</v>
      </c>
      <c r="H7251" t="s">
        <v>29805</v>
      </c>
      <c r="I7251" t="s">
        <v>2306</v>
      </c>
      <c r="J7251" t="s">
        <v>372</v>
      </c>
      <c r="K7251" t="s">
        <v>24</v>
      </c>
      <c r="L7251" t="s">
        <v>25</v>
      </c>
      <c r="M7251" t="s">
        <v>221</v>
      </c>
    </row>
    <row r="7252" spans="1:13" x14ac:dyDescent="0.3">
      <c r="A7252" t="s">
        <v>4243</v>
      </c>
      <c r="C7252" t="s">
        <v>3657</v>
      </c>
      <c r="D7252">
        <v>38</v>
      </c>
      <c r="E7252" s="1">
        <v>750000</v>
      </c>
      <c r="G7252" t="s">
        <v>111</v>
      </c>
      <c r="H7252" t="s">
        <v>4244</v>
      </c>
      <c r="I7252" t="s">
        <v>118</v>
      </c>
      <c r="J7252" t="s">
        <v>119</v>
      </c>
      <c r="K7252" t="s">
        <v>24</v>
      </c>
      <c r="L7252" t="s">
        <v>25</v>
      </c>
      <c r="M7252" t="s">
        <v>87</v>
      </c>
    </row>
    <row r="7253" spans="1:13" x14ac:dyDescent="0.3">
      <c r="A7253" t="s">
        <v>4243</v>
      </c>
      <c r="C7253" t="s">
        <v>4395</v>
      </c>
      <c r="D7253">
        <v>40</v>
      </c>
      <c r="E7253" s="1">
        <v>600000</v>
      </c>
      <c r="G7253" t="s">
        <v>111</v>
      </c>
      <c r="H7253" t="s">
        <v>4531</v>
      </c>
      <c r="I7253" t="s">
        <v>118</v>
      </c>
      <c r="J7253" t="s">
        <v>119</v>
      </c>
      <c r="K7253" t="s">
        <v>24</v>
      </c>
      <c r="L7253" t="s">
        <v>25</v>
      </c>
      <c r="M7253" t="s">
        <v>120</v>
      </c>
    </row>
    <row r="7254" spans="1:13" x14ac:dyDescent="0.3">
      <c r="A7254" t="s">
        <v>4243</v>
      </c>
      <c r="C7254" t="s">
        <v>23564</v>
      </c>
      <c r="D7254">
        <v>13</v>
      </c>
      <c r="E7254" s="1">
        <v>400000</v>
      </c>
      <c r="G7254" t="s">
        <v>111</v>
      </c>
      <c r="H7254" t="s">
        <v>23644</v>
      </c>
      <c r="I7254" t="s">
        <v>118</v>
      </c>
      <c r="J7254" t="s">
        <v>119</v>
      </c>
      <c r="K7254" t="s">
        <v>24</v>
      </c>
      <c r="L7254" t="s">
        <v>25</v>
      </c>
      <c r="M7254" t="s">
        <v>87</v>
      </c>
    </row>
    <row r="7255" spans="1:13" x14ac:dyDescent="0.3">
      <c r="A7255" t="s">
        <v>4243</v>
      </c>
      <c r="C7255" t="s">
        <v>21907</v>
      </c>
      <c r="D7255">
        <v>7</v>
      </c>
      <c r="E7255" s="1">
        <v>300000</v>
      </c>
      <c r="G7255" t="s">
        <v>111</v>
      </c>
      <c r="H7255" t="s">
        <v>21991</v>
      </c>
      <c r="I7255" t="s">
        <v>118</v>
      </c>
      <c r="J7255" t="s">
        <v>119</v>
      </c>
      <c r="K7255" t="s">
        <v>24</v>
      </c>
      <c r="L7255" t="s">
        <v>25</v>
      </c>
      <c r="M7255" t="s">
        <v>87</v>
      </c>
    </row>
    <row r="7256" spans="1:13" x14ac:dyDescent="0.3">
      <c r="A7256" t="s">
        <v>12184</v>
      </c>
      <c r="C7256" t="s">
        <v>22024</v>
      </c>
      <c r="D7256">
        <v>12</v>
      </c>
      <c r="E7256" s="1">
        <v>200000</v>
      </c>
      <c r="G7256" t="s">
        <v>111</v>
      </c>
      <c r="H7256" t="s">
        <v>22084</v>
      </c>
      <c r="I7256" t="s">
        <v>287</v>
      </c>
      <c r="J7256" t="s">
        <v>288</v>
      </c>
      <c r="K7256" t="s">
        <v>24</v>
      </c>
      <c r="L7256" t="s">
        <v>25</v>
      </c>
      <c r="M7256" t="s">
        <v>6109</v>
      </c>
    </row>
    <row r="7257" spans="1:13" x14ac:dyDescent="0.3">
      <c r="A7257" t="s">
        <v>12184</v>
      </c>
      <c r="C7257" t="s">
        <v>11813</v>
      </c>
      <c r="D7257">
        <v>19</v>
      </c>
      <c r="E7257" s="1">
        <v>220000</v>
      </c>
      <c r="G7257" t="s">
        <v>111</v>
      </c>
      <c r="H7257" t="s">
        <v>12185</v>
      </c>
      <c r="I7257" t="s">
        <v>287</v>
      </c>
      <c r="J7257" t="s">
        <v>288</v>
      </c>
      <c r="K7257" t="s">
        <v>24</v>
      </c>
      <c r="L7257" t="s">
        <v>25</v>
      </c>
      <c r="M7257" t="s">
        <v>232</v>
      </c>
    </row>
    <row r="7258" spans="1:13" x14ac:dyDescent="0.3">
      <c r="A7258" t="s">
        <v>12184</v>
      </c>
      <c r="C7258" t="s">
        <v>12673</v>
      </c>
      <c r="D7258">
        <v>19</v>
      </c>
      <c r="E7258" s="1">
        <v>301957</v>
      </c>
      <c r="G7258" t="s">
        <v>111</v>
      </c>
      <c r="H7258" t="s">
        <v>12786</v>
      </c>
      <c r="I7258" t="s">
        <v>287</v>
      </c>
      <c r="J7258" t="s">
        <v>288</v>
      </c>
      <c r="K7258" t="s">
        <v>24</v>
      </c>
      <c r="L7258" t="s">
        <v>25</v>
      </c>
      <c r="M7258" t="s">
        <v>6109</v>
      </c>
    </row>
    <row r="7259" spans="1:13" x14ac:dyDescent="0.3">
      <c r="A7259" t="s">
        <v>3133</v>
      </c>
      <c r="C7259" t="s">
        <v>2957</v>
      </c>
      <c r="D7259">
        <v>18</v>
      </c>
      <c r="E7259" s="1">
        <v>125000</v>
      </c>
      <c r="G7259" t="s">
        <v>111</v>
      </c>
      <c r="H7259" t="s">
        <v>3134</v>
      </c>
      <c r="I7259" t="s">
        <v>3135</v>
      </c>
      <c r="J7259" t="s">
        <v>30</v>
      </c>
      <c r="K7259" t="s">
        <v>24</v>
      </c>
      <c r="L7259" t="s">
        <v>25</v>
      </c>
      <c r="M7259" t="s">
        <v>232</v>
      </c>
    </row>
    <row r="7260" spans="1:13" x14ac:dyDescent="0.3">
      <c r="A7260" t="s">
        <v>3607</v>
      </c>
      <c r="C7260" t="s">
        <v>2957</v>
      </c>
      <c r="D7260">
        <v>38</v>
      </c>
      <c r="E7260" s="1">
        <v>1500000</v>
      </c>
      <c r="G7260" t="s">
        <v>111</v>
      </c>
      <c r="H7260" t="s">
        <v>77</v>
      </c>
      <c r="I7260" t="s">
        <v>85</v>
      </c>
      <c r="J7260" t="s">
        <v>86</v>
      </c>
      <c r="K7260" t="s">
        <v>24</v>
      </c>
      <c r="L7260" t="s">
        <v>25</v>
      </c>
      <c r="M7260" t="s">
        <v>120</v>
      </c>
    </row>
    <row r="7261" spans="1:13" x14ac:dyDescent="0.3">
      <c r="A7261" t="s">
        <v>3607</v>
      </c>
      <c r="C7261" t="s">
        <v>28715</v>
      </c>
      <c r="D7261">
        <v>16</v>
      </c>
      <c r="E7261" s="1">
        <v>1000000</v>
      </c>
      <c r="G7261" t="s">
        <v>111</v>
      </c>
      <c r="H7261" t="s">
        <v>28921</v>
      </c>
      <c r="I7261" t="s">
        <v>85</v>
      </c>
      <c r="J7261" t="s">
        <v>86</v>
      </c>
      <c r="K7261" t="s">
        <v>24</v>
      </c>
      <c r="L7261" t="s">
        <v>25</v>
      </c>
      <c r="M7261" t="s">
        <v>120</v>
      </c>
    </row>
    <row r="7262" spans="1:13" x14ac:dyDescent="0.3">
      <c r="A7262" t="s">
        <v>3607</v>
      </c>
      <c r="C7262" t="s">
        <v>29553</v>
      </c>
      <c r="D7262">
        <v>12</v>
      </c>
      <c r="E7262" s="1">
        <v>500000</v>
      </c>
      <c r="G7262" t="s">
        <v>111</v>
      </c>
      <c r="H7262" t="s">
        <v>68</v>
      </c>
      <c r="I7262" t="s">
        <v>85</v>
      </c>
      <c r="J7262" t="s">
        <v>86</v>
      </c>
      <c r="K7262" t="s">
        <v>24</v>
      </c>
      <c r="L7262" t="s">
        <v>25</v>
      </c>
      <c r="M7262" t="s">
        <v>120</v>
      </c>
    </row>
    <row r="7263" spans="1:13" x14ac:dyDescent="0.3">
      <c r="A7263" t="s">
        <v>3607</v>
      </c>
      <c r="C7263" t="s">
        <v>5155</v>
      </c>
      <c r="D7263">
        <v>13</v>
      </c>
      <c r="E7263" s="1">
        <v>800000</v>
      </c>
      <c r="G7263" t="s">
        <v>111</v>
      </c>
      <c r="H7263" t="s">
        <v>77</v>
      </c>
      <c r="I7263" t="s">
        <v>85</v>
      </c>
      <c r="J7263" t="s">
        <v>86</v>
      </c>
      <c r="K7263" t="s">
        <v>24</v>
      </c>
      <c r="L7263" t="s">
        <v>25</v>
      </c>
      <c r="M7263" t="s">
        <v>120</v>
      </c>
    </row>
    <row r="7264" spans="1:13" x14ac:dyDescent="0.3">
      <c r="A7264" t="s">
        <v>3607</v>
      </c>
      <c r="C7264" t="s">
        <v>34470</v>
      </c>
      <c r="D7264">
        <v>42</v>
      </c>
      <c r="E7264" s="1">
        <v>7611775</v>
      </c>
      <c r="G7264" t="s">
        <v>111</v>
      </c>
      <c r="H7264" t="s">
        <v>34500</v>
      </c>
      <c r="I7264" t="s">
        <v>85</v>
      </c>
      <c r="J7264" t="s">
        <v>86</v>
      </c>
      <c r="K7264" t="s">
        <v>24</v>
      </c>
      <c r="L7264" t="s">
        <v>25</v>
      </c>
      <c r="M7264" t="s">
        <v>120</v>
      </c>
    </row>
    <row r="7265" spans="1:13" x14ac:dyDescent="0.3">
      <c r="A7265" t="s">
        <v>1610</v>
      </c>
      <c r="C7265" t="s">
        <v>2269</v>
      </c>
      <c r="D7265">
        <v>23</v>
      </c>
      <c r="E7265" s="1">
        <v>350000</v>
      </c>
      <c r="G7265" t="s">
        <v>111</v>
      </c>
      <c r="H7265" t="s">
        <v>68</v>
      </c>
      <c r="I7265" t="s">
        <v>1612</v>
      </c>
      <c r="J7265" t="s">
        <v>372</v>
      </c>
      <c r="K7265" t="s">
        <v>24</v>
      </c>
      <c r="L7265" t="s">
        <v>25</v>
      </c>
      <c r="M7265" t="s">
        <v>1094</v>
      </c>
    </row>
    <row r="7266" spans="1:13" x14ac:dyDescent="0.3">
      <c r="A7266" t="s">
        <v>1610</v>
      </c>
      <c r="C7266" t="s">
        <v>1558</v>
      </c>
      <c r="D7266">
        <v>24</v>
      </c>
      <c r="E7266" s="1">
        <v>350000</v>
      </c>
      <c r="G7266" t="s">
        <v>111</v>
      </c>
      <c r="H7266" t="s">
        <v>1611</v>
      </c>
      <c r="I7266" t="s">
        <v>1612</v>
      </c>
      <c r="J7266" t="s">
        <v>372</v>
      </c>
      <c r="K7266" t="s">
        <v>24</v>
      </c>
      <c r="L7266" t="s">
        <v>25</v>
      </c>
      <c r="M7266" t="s">
        <v>141</v>
      </c>
    </row>
    <row r="7267" spans="1:13" x14ac:dyDescent="0.3">
      <c r="A7267" t="s">
        <v>1610</v>
      </c>
      <c r="C7267" t="s">
        <v>30364</v>
      </c>
      <c r="D7267">
        <v>24</v>
      </c>
      <c r="E7267" s="1">
        <v>300000</v>
      </c>
      <c r="G7267" t="s">
        <v>111</v>
      </c>
      <c r="H7267" t="s">
        <v>68</v>
      </c>
      <c r="I7267" t="s">
        <v>1612</v>
      </c>
      <c r="J7267" t="s">
        <v>372</v>
      </c>
      <c r="K7267" t="s">
        <v>24</v>
      </c>
      <c r="L7267" t="s">
        <v>25</v>
      </c>
      <c r="M7267" t="s">
        <v>141</v>
      </c>
    </row>
    <row r="7268" spans="1:13" x14ac:dyDescent="0.3">
      <c r="A7268" t="s">
        <v>1610</v>
      </c>
      <c r="C7268" t="s">
        <v>30756</v>
      </c>
      <c r="D7268">
        <v>24</v>
      </c>
      <c r="E7268" s="1">
        <v>500000</v>
      </c>
      <c r="G7268" t="s">
        <v>111</v>
      </c>
      <c r="H7268" t="s">
        <v>30764</v>
      </c>
      <c r="I7268" t="s">
        <v>1612</v>
      </c>
      <c r="J7268" t="s">
        <v>372</v>
      </c>
      <c r="K7268" t="s">
        <v>24</v>
      </c>
      <c r="L7268" t="s">
        <v>25</v>
      </c>
      <c r="M7268" t="s">
        <v>120</v>
      </c>
    </row>
    <row r="7269" spans="1:13" x14ac:dyDescent="0.3">
      <c r="A7269" t="s">
        <v>1610</v>
      </c>
      <c r="C7269" t="s">
        <v>23671</v>
      </c>
      <c r="D7269">
        <v>13</v>
      </c>
      <c r="E7269" s="1">
        <v>150000</v>
      </c>
      <c r="G7269" t="s">
        <v>111</v>
      </c>
      <c r="H7269" t="s">
        <v>23686</v>
      </c>
      <c r="I7269" t="s">
        <v>1612</v>
      </c>
      <c r="J7269" t="s">
        <v>372</v>
      </c>
      <c r="K7269" t="s">
        <v>24</v>
      </c>
      <c r="L7269" t="s">
        <v>25</v>
      </c>
      <c r="M7269" t="s">
        <v>120</v>
      </c>
    </row>
    <row r="7270" spans="1:13" x14ac:dyDescent="0.3">
      <c r="A7270" t="s">
        <v>1610</v>
      </c>
      <c r="C7270" t="s">
        <v>21173</v>
      </c>
      <c r="D7270">
        <v>12</v>
      </c>
      <c r="E7270" s="1">
        <v>105600</v>
      </c>
      <c r="G7270" t="s">
        <v>69</v>
      </c>
      <c r="H7270" t="s">
        <v>21650</v>
      </c>
      <c r="I7270" t="s">
        <v>1612</v>
      </c>
      <c r="J7270" t="s">
        <v>372</v>
      </c>
      <c r="K7270" t="s">
        <v>24</v>
      </c>
      <c r="L7270" t="s">
        <v>25</v>
      </c>
      <c r="M7270" t="s">
        <v>221</v>
      </c>
    </row>
    <row r="7271" spans="1:13" x14ac:dyDescent="0.3">
      <c r="A7271" t="s">
        <v>1355</v>
      </c>
      <c r="C7271" t="s">
        <v>1275</v>
      </c>
      <c r="D7271">
        <v>35</v>
      </c>
      <c r="E7271" s="1">
        <v>1500000</v>
      </c>
      <c r="G7271" t="s">
        <v>111</v>
      </c>
      <c r="H7271" t="s">
        <v>1356</v>
      </c>
      <c r="I7271" t="s">
        <v>90</v>
      </c>
      <c r="J7271" t="s">
        <v>86</v>
      </c>
      <c r="K7271" t="s">
        <v>24</v>
      </c>
      <c r="L7271" t="s">
        <v>25</v>
      </c>
      <c r="M7271" t="s">
        <v>120</v>
      </c>
    </row>
    <row r="7272" spans="1:13" x14ac:dyDescent="0.3">
      <c r="A7272" t="s">
        <v>1355</v>
      </c>
      <c r="C7272" t="s">
        <v>27925</v>
      </c>
      <c r="D7272">
        <v>10</v>
      </c>
      <c r="E7272" s="1">
        <v>380000</v>
      </c>
      <c r="G7272" t="s">
        <v>111</v>
      </c>
      <c r="H7272" t="s">
        <v>28116</v>
      </c>
      <c r="I7272" t="s">
        <v>90</v>
      </c>
      <c r="J7272" t="s">
        <v>86</v>
      </c>
      <c r="K7272" t="s">
        <v>24</v>
      </c>
      <c r="L7272" t="s">
        <v>25</v>
      </c>
      <c r="M7272" t="s">
        <v>120</v>
      </c>
    </row>
    <row r="7273" spans="1:13" x14ac:dyDescent="0.3">
      <c r="A7273" t="s">
        <v>1355</v>
      </c>
      <c r="C7273" t="s">
        <v>28282</v>
      </c>
      <c r="D7273">
        <v>12</v>
      </c>
      <c r="E7273" s="1">
        <v>470000</v>
      </c>
      <c r="G7273" t="s">
        <v>111</v>
      </c>
      <c r="H7273" t="s">
        <v>28615</v>
      </c>
      <c r="I7273" t="s">
        <v>90</v>
      </c>
      <c r="J7273" t="s">
        <v>86</v>
      </c>
      <c r="K7273" t="s">
        <v>24</v>
      </c>
      <c r="L7273" t="s">
        <v>25</v>
      </c>
      <c r="M7273" t="s">
        <v>120</v>
      </c>
    </row>
    <row r="7274" spans="1:13" x14ac:dyDescent="0.3">
      <c r="A7274" t="s">
        <v>1355</v>
      </c>
      <c r="C7274" t="s">
        <v>27194</v>
      </c>
      <c r="D7274">
        <v>12</v>
      </c>
      <c r="E7274" s="1">
        <v>330000</v>
      </c>
      <c r="G7274" t="s">
        <v>111</v>
      </c>
      <c r="H7274" t="s">
        <v>27364</v>
      </c>
      <c r="I7274" t="s">
        <v>90</v>
      </c>
      <c r="J7274" t="s">
        <v>86</v>
      </c>
      <c r="K7274" t="s">
        <v>24</v>
      </c>
      <c r="L7274" t="s">
        <v>25</v>
      </c>
      <c r="M7274" t="s">
        <v>120</v>
      </c>
    </row>
    <row r="7275" spans="1:13" x14ac:dyDescent="0.3">
      <c r="A7275" t="s">
        <v>1355</v>
      </c>
      <c r="C7275" t="s">
        <v>27408</v>
      </c>
      <c r="D7275">
        <v>23</v>
      </c>
      <c r="E7275" s="1">
        <v>1033227</v>
      </c>
      <c r="G7275" t="s">
        <v>111</v>
      </c>
      <c r="H7275" t="s">
        <v>27440</v>
      </c>
      <c r="I7275" t="s">
        <v>90</v>
      </c>
      <c r="J7275" t="s">
        <v>86</v>
      </c>
      <c r="K7275" t="s">
        <v>24</v>
      </c>
      <c r="L7275" t="s">
        <v>25</v>
      </c>
      <c r="M7275" t="s">
        <v>120</v>
      </c>
    </row>
    <row r="7276" spans="1:13" x14ac:dyDescent="0.3">
      <c r="A7276" t="s">
        <v>1355</v>
      </c>
      <c r="C7276" t="s">
        <v>27408</v>
      </c>
      <c r="D7276">
        <v>3</v>
      </c>
      <c r="E7276" s="1">
        <v>100000</v>
      </c>
      <c r="G7276" t="s">
        <v>111</v>
      </c>
      <c r="H7276" t="s">
        <v>27593</v>
      </c>
      <c r="I7276" t="s">
        <v>90</v>
      </c>
      <c r="J7276" t="s">
        <v>86</v>
      </c>
      <c r="K7276" t="s">
        <v>24</v>
      </c>
      <c r="L7276" t="s">
        <v>25</v>
      </c>
      <c r="M7276" t="s">
        <v>120</v>
      </c>
    </row>
    <row r="7277" spans="1:13" x14ac:dyDescent="0.3">
      <c r="A7277" t="s">
        <v>1355</v>
      </c>
      <c r="C7277" t="s">
        <v>30364</v>
      </c>
      <c r="D7277">
        <v>27</v>
      </c>
      <c r="E7277" s="1">
        <v>175000</v>
      </c>
      <c r="G7277" t="s">
        <v>111</v>
      </c>
      <c r="H7277" t="s">
        <v>30442</v>
      </c>
      <c r="I7277" t="s">
        <v>90</v>
      </c>
      <c r="J7277" t="s">
        <v>86</v>
      </c>
      <c r="K7277" t="s">
        <v>24</v>
      </c>
      <c r="L7277" t="s">
        <v>25</v>
      </c>
      <c r="M7277" t="s">
        <v>120</v>
      </c>
    </row>
    <row r="7278" spans="1:13" x14ac:dyDescent="0.3">
      <c r="A7278" t="s">
        <v>1355</v>
      </c>
      <c r="C7278" t="s">
        <v>30364</v>
      </c>
      <c r="D7278">
        <v>5</v>
      </c>
      <c r="E7278" s="1">
        <v>315027</v>
      </c>
      <c r="G7278" t="s">
        <v>111</v>
      </c>
      <c r="H7278" t="s">
        <v>28116</v>
      </c>
      <c r="I7278" t="s">
        <v>90</v>
      </c>
      <c r="J7278" t="s">
        <v>86</v>
      </c>
      <c r="K7278" t="s">
        <v>24</v>
      </c>
      <c r="L7278" t="s">
        <v>25</v>
      </c>
      <c r="M7278" t="s">
        <v>120</v>
      </c>
    </row>
    <row r="7279" spans="1:13" x14ac:dyDescent="0.3">
      <c r="A7279" t="s">
        <v>1355</v>
      </c>
      <c r="C7279" t="s">
        <v>30756</v>
      </c>
      <c r="D7279">
        <v>12</v>
      </c>
      <c r="E7279" s="1">
        <v>1000000</v>
      </c>
      <c r="G7279" t="s">
        <v>111</v>
      </c>
      <c r="H7279" t="s">
        <v>68</v>
      </c>
      <c r="I7279" t="s">
        <v>90</v>
      </c>
      <c r="J7279" t="s">
        <v>86</v>
      </c>
      <c r="K7279" t="s">
        <v>24</v>
      </c>
      <c r="L7279" t="s">
        <v>25</v>
      </c>
      <c r="M7279" t="s">
        <v>120</v>
      </c>
    </row>
    <row r="7280" spans="1:13" x14ac:dyDescent="0.3">
      <c r="A7280" t="s">
        <v>1355</v>
      </c>
      <c r="C7280" t="s">
        <v>4395</v>
      </c>
      <c r="D7280">
        <v>7</v>
      </c>
      <c r="E7280" s="1">
        <v>74950</v>
      </c>
      <c r="G7280" t="s">
        <v>111</v>
      </c>
      <c r="H7280" t="s">
        <v>4675</v>
      </c>
      <c r="I7280" t="s">
        <v>90</v>
      </c>
      <c r="J7280" t="s">
        <v>86</v>
      </c>
      <c r="K7280" t="s">
        <v>24</v>
      </c>
      <c r="L7280" t="s">
        <v>25</v>
      </c>
      <c r="M7280" t="s">
        <v>120</v>
      </c>
    </row>
    <row r="7281" spans="1:13" x14ac:dyDescent="0.3">
      <c r="A7281" t="s">
        <v>1355</v>
      </c>
      <c r="C7281" t="s">
        <v>5025</v>
      </c>
      <c r="D7281">
        <v>10</v>
      </c>
      <c r="E7281" s="1">
        <v>600000</v>
      </c>
      <c r="G7281" t="s">
        <v>111</v>
      </c>
      <c r="H7281" t="s">
        <v>5143</v>
      </c>
      <c r="I7281" t="s">
        <v>90</v>
      </c>
      <c r="J7281" t="s">
        <v>86</v>
      </c>
      <c r="K7281" t="s">
        <v>24</v>
      </c>
      <c r="L7281" t="s">
        <v>25</v>
      </c>
      <c r="M7281" t="s">
        <v>120</v>
      </c>
    </row>
    <row r="7282" spans="1:13" x14ac:dyDescent="0.3">
      <c r="A7282" t="s">
        <v>1355</v>
      </c>
      <c r="C7282" t="s">
        <v>22131</v>
      </c>
      <c r="D7282">
        <v>15</v>
      </c>
      <c r="E7282" s="1">
        <v>465000</v>
      </c>
      <c r="G7282" t="s">
        <v>111</v>
      </c>
      <c r="H7282" t="s">
        <v>22198</v>
      </c>
      <c r="I7282" t="s">
        <v>90</v>
      </c>
      <c r="J7282" t="s">
        <v>86</v>
      </c>
      <c r="K7282" t="s">
        <v>24</v>
      </c>
      <c r="L7282" t="s">
        <v>25</v>
      </c>
      <c r="M7282" t="s">
        <v>120</v>
      </c>
    </row>
    <row r="7283" spans="1:13" x14ac:dyDescent="0.3">
      <c r="A7283" t="s">
        <v>1355</v>
      </c>
      <c r="C7283" t="s">
        <v>16755</v>
      </c>
      <c r="D7283">
        <v>27</v>
      </c>
      <c r="E7283" s="1">
        <v>170000</v>
      </c>
      <c r="G7283" t="s">
        <v>111</v>
      </c>
      <c r="H7283" t="s">
        <v>17061</v>
      </c>
      <c r="I7283" t="s">
        <v>90</v>
      </c>
      <c r="J7283" t="s">
        <v>86</v>
      </c>
      <c r="K7283" t="s">
        <v>24</v>
      </c>
      <c r="L7283" t="s">
        <v>25</v>
      </c>
      <c r="M7283" t="s">
        <v>120</v>
      </c>
    </row>
    <row r="7284" spans="1:13" x14ac:dyDescent="0.3">
      <c r="A7284" t="s">
        <v>1355</v>
      </c>
      <c r="C7284" t="s">
        <v>11813</v>
      </c>
      <c r="D7284">
        <v>39</v>
      </c>
      <c r="E7284" s="1">
        <v>525000</v>
      </c>
      <c r="G7284" t="s">
        <v>111</v>
      </c>
      <c r="H7284" t="s">
        <v>12106</v>
      </c>
      <c r="I7284" t="s">
        <v>90</v>
      </c>
      <c r="J7284" t="s">
        <v>86</v>
      </c>
      <c r="K7284" t="s">
        <v>24</v>
      </c>
      <c r="L7284" t="s">
        <v>25</v>
      </c>
      <c r="M7284" t="s">
        <v>120</v>
      </c>
    </row>
    <row r="7285" spans="1:13" x14ac:dyDescent="0.3">
      <c r="A7285" t="s">
        <v>1355</v>
      </c>
      <c r="C7285" t="s">
        <v>11813</v>
      </c>
      <c r="D7285">
        <v>20</v>
      </c>
      <c r="E7285" s="1">
        <v>250283</v>
      </c>
      <c r="G7285" t="s">
        <v>111</v>
      </c>
      <c r="H7285" t="s">
        <v>12218</v>
      </c>
      <c r="I7285" t="s">
        <v>90</v>
      </c>
      <c r="J7285" t="s">
        <v>86</v>
      </c>
      <c r="K7285" t="s">
        <v>24</v>
      </c>
      <c r="L7285" t="s">
        <v>25</v>
      </c>
      <c r="M7285" t="s">
        <v>120</v>
      </c>
    </row>
    <row r="7286" spans="1:13" x14ac:dyDescent="0.3">
      <c r="A7286" t="s">
        <v>1355</v>
      </c>
      <c r="C7286" t="s">
        <v>34736</v>
      </c>
      <c r="D7286">
        <v>20</v>
      </c>
      <c r="E7286" s="1">
        <v>250000</v>
      </c>
      <c r="G7286" t="s">
        <v>111</v>
      </c>
      <c r="H7286" t="s">
        <v>34919</v>
      </c>
      <c r="I7286" t="s">
        <v>90</v>
      </c>
      <c r="J7286" t="s">
        <v>86</v>
      </c>
      <c r="K7286" t="s">
        <v>24</v>
      </c>
      <c r="L7286" t="s">
        <v>25</v>
      </c>
      <c r="M7286" t="s">
        <v>120</v>
      </c>
    </row>
    <row r="7287" spans="1:13" x14ac:dyDescent="0.3">
      <c r="A7287" t="s">
        <v>1355</v>
      </c>
      <c r="C7287" t="s">
        <v>34985</v>
      </c>
      <c r="D7287">
        <v>20</v>
      </c>
      <c r="E7287" s="1">
        <v>490000</v>
      </c>
      <c r="G7287" t="s">
        <v>69</v>
      </c>
      <c r="H7287" t="s">
        <v>35064</v>
      </c>
      <c r="I7287" t="s">
        <v>90</v>
      </c>
      <c r="J7287" t="s">
        <v>86</v>
      </c>
      <c r="K7287" t="s">
        <v>24</v>
      </c>
      <c r="L7287" t="s">
        <v>25</v>
      </c>
      <c r="M7287" t="s">
        <v>7715</v>
      </c>
    </row>
    <row r="7288" spans="1:13" x14ac:dyDescent="0.3">
      <c r="A7288" t="s">
        <v>1355</v>
      </c>
      <c r="C7288" t="s">
        <v>33372</v>
      </c>
      <c r="D7288">
        <v>35</v>
      </c>
      <c r="E7288" s="1">
        <v>1059989</v>
      </c>
      <c r="G7288" t="s">
        <v>111</v>
      </c>
      <c r="H7288" t="s">
        <v>33387</v>
      </c>
      <c r="I7288" t="s">
        <v>90</v>
      </c>
      <c r="J7288" t="s">
        <v>86</v>
      </c>
      <c r="K7288" t="s">
        <v>24</v>
      </c>
      <c r="L7288" t="s">
        <v>25</v>
      </c>
      <c r="M7288" t="s">
        <v>120</v>
      </c>
    </row>
    <row r="7289" spans="1:13" x14ac:dyDescent="0.3">
      <c r="A7289" t="s">
        <v>1355</v>
      </c>
      <c r="C7289" t="s">
        <v>37835</v>
      </c>
      <c r="D7289">
        <v>44</v>
      </c>
      <c r="E7289" s="1">
        <v>2540301</v>
      </c>
      <c r="G7289" t="s">
        <v>111</v>
      </c>
      <c r="H7289" t="s">
        <v>37855</v>
      </c>
      <c r="I7289" t="s">
        <v>90</v>
      </c>
      <c r="J7289" t="s">
        <v>86</v>
      </c>
      <c r="K7289" t="s">
        <v>24</v>
      </c>
      <c r="L7289" t="s">
        <v>25</v>
      </c>
      <c r="M7289" t="s">
        <v>120</v>
      </c>
    </row>
    <row r="7290" spans="1:13" x14ac:dyDescent="0.3">
      <c r="A7290" t="s">
        <v>18065</v>
      </c>
      <c r="C7290" t="s">
        <v>34470</v>
      </c>
      <c r="D7290">
        <v>18</v>
      </c>
      <c r="E7290" s="1">
        <v>929108</v>
      </c>
      <c r="G7290" t="s">
        <v>111</v>
      </c>
      <c r="H7290" t="s">
        <v>34495</v>
      </c>
      <c r="I7290" t="s">
        <v>22</v>
      </c>
      <c r="J7290" t="s">
        <v>23</v>
      </c>
      <c r="K7290" t="s">
        <v>24</v>
      </c>
      <c r="L7290" t="s">
        <v>25</v>
      </c>
      <c r="M7290" t="s">
        <v>232</v>
      </c>
    </row>
    <row r="7291" spans="1:13" x14ac:dyDescent="0.3">
      <c r="A7291" t="s">
        <v>18065</v>
      </c>
      <c r="C7291" t="s">
        <v>34470</v>
      </c>
      <c r="D7291">
        <v>13</v>
      </c>
      <c r="E7291" s="1">
        <v>175000</v>
      </c>
      <c r="G7291" t="s">
        <v>111</v>
      </c>
      <c r="H7291" t="s">
        <v>970</v>
      </c>
      <c r="I7291" t="s">
        <v>22</v>
      </c>
      <c r="J7291" t="s">
        <v>23</v>
      </c>
      <c r="K7291" t="s">
        <v>24</v>
      </c>
      <c r="L7291" t="s">
        <v>25</v>
      </c>
      <c r="M7291" t="s">
        <v>120</v>
      </c>
    </row>
    <row r="7292" spans="1:13" x14ac:dyDescent="0.3">
      <c r="A7292" t="s">
        <v>18065</v>
      </c>
      <c r="C7292" t="s">
        <v>36727</v>
      </c>
      <c r="D7292">
        <v>12</v>
      </c>
      <c r="E7292" s="1">
        <v>1000000</v>
      </c>
      <c r="G7292" t="s">
        <v>69</v>
      </c>
      <c r="H7292" t="s">
        <v>970</v>
      </c>
      <c r="I7292" t="s">
        <v>22</v>
      </c>
      <c r="J7292" t="s">
        <v>23</v>
      </c>
      <c r="K7292" t="s">
        <v>24</v>
      </c>
      <c r="L7292" t="s">
        <v>25</v>
      </c>
      <c r="M7292" t="s">
        <v>7715</v>
      </c>
    </row>
    <row r="7293" spans="1:13" x14ac:dyDescent="0.3">
      <c r="A7293" t="s">
        <v>18065</v>
      </c>
      <c r="C7293" t="s">
        <v>18024</v>
      </c>
      <c r="D7293">
        <v>24</v>
      </c>
      <c r="E7293" s="1">
        <v>600000</v>
      </c>
      <c r="G7293" t="s">
        <v>111</v>
      </c>
      <c r="H7293" t="s">
        <v>970</v>
      </c>
      <c r="I7293" t="s">
        <v>22</v>
      </c>
      <c r="J7293" t="s">
        <v>23</v>
      </c>
      <c r="K7293" t="s">
        <v>24</v>
      </c>
      <c r="L7293" t="s">
        <v>25</v>
      </c>
      <c r="M7293" t="s">
        <v>120</v>
      </c>
    </row>
    <row r="7294" spans="1:13" x14ac:dyDescent="0.3">
      <c r="A7294" t="s">
        <v>17782</v>
      </c>
      <c r="C7294" t="s">
        <v>17710</v>
      </c>
      <c r="D7294">
        <v>84</v>
      </c>
      <c r="E7294" s="1">
        <v>7945004</v>
      </c>
      <c r="G7294" t="s">
        <v>111</v>
      </c>
      <c r="H7294" t="s">
        <v>17783</v>
      </c>
      <c r="I7294" t="s">
        <v>17784</v>
      </c>
      <c r="J7294" t="s">
        <v>30</v>
      </c>
      <c r="K7294" t="s">
        <v>24</v>
      </c>
      <c r="L7294" t="s">
        <v>25</v>
      </c>
      <c r="M7294" t="s">
        <v>120</v>
      </c>
    </row>
    <row r="7295" spans="1:13" x14ac:dyDescent="0.3">
      <c r="A7295" t="s">
        <v>17782</v>
      </c>
      <c r="C7295" t="s">
        <v>24500</v>
      </c>
      <c r="D7295">
        <v>11</v>
      </c>
      <c r="E7295" s="1">
        <v>671361</v>
      </c>
      <c r="G7295" t="s">
        <v>111</v>
      </c>
      <c r="H7295" t="s">
        <v>24534</v>
      </c>
      <c r="I7295" t="s">
        <v>17784</v>
      </c>
      <c r="J7295" t="s">
        <v>30</v>
      </c>
      <c r="K7295" t="s">
        <v>24</v>
      </c>
      <c r="L7295" t="s">
        <v>25</v>
      </c>
      <c r="M7295" t="s">
        <v>120</v>
      </c>
    </row>
    <row r="7296" spans="1:13" x14ac:dyDescent="0.3">
      <c r="A7296" t="s">
        <v>1177</v>
      </c>
      <c r="C7296" t="s">
        <v>979</v>
      </c>
      <c r="D7296">
        <v>36</v>
      </c>
      <c r="E7296" s="1">
        <v>1499997</v>
      </c>
      <c r="G7296" t="s">
        <v>111</v>
      </c>
      <c r="H7296" t="s">
        <v>1031</v>
      </c>
      <c r="I7296" t="s">
        <v>342</v>
      </c>
      <c r="J7296" t="s">
        <v>30</v>
      </c>
      <c r="K7296" t="s">
        <v>24</v>
      </c>
      <c r="L7296" t="s">
        <v>25</v>
      </c>
      <c r="M7296" t="s">
        <v>120</v>
      </c>
    </row>
    <row r="7297" spans="1:13" x14ac:dyDescent="0.3">
      <c r="A7297" t="s">
        <v>1177</v>
      </c>
      <c r="C7297" t="s">
        <v>28936</v>
      </c>
      <c r="D7297">
        <v>12</v>
      </c>
      <c r="E7297" s="1">
        <v>203198</v>
      </c>
      <c r="G7297" t="s">
        <v>111</v>
      </c>
      <c r="H7297" t="s">
        <v>29026</v>
      </c>
      <c r="I7297" t="s">
        <v>342</v>
      </c>
      <c r="J7297" t="s">
        <v>30</v>
      </c>
      <c r="K7297" t="s">
        <v>24</v>
      </c>
      <c r="L7297" t="s">
        <v>25</v>
      </c>
      <c r="M7297" t="s">
        <v>120</v>
      </c>
    </row>
    <row r="7298" spans="1:13" x14ac:dyDescent="0.3">
      <c r="A7298" t="s">
        <v>1177</v>
      </c>
      <c r="C7298" t="s">
        <v>5155</v>
      </c>
      <c r="D7298">
        <v>28</v>
      </c>
      <c r="E7298" s="1">
        <v>625733</v>
      </c>
      <c r="G7298" t="s">
        <v>111</v>
      </c>
      <c r="H7298" t="s">
        <v>5487</v>
      </c>
      <c r="I7298" t="s">
        <v>342</v>
      </c>
      <c r="J7298" t="s">
        <v>30</v>
      </c>
      <c r="K7298" t="s">
        <v>24</v>
      </c>
      <c r="L7298" t="s">
        <v>25</v>
      </c>
      <c r="M7298" t="s">
        <v>120</v>
      </c>
    </row>
    <row r="7299" spans="1:13" x14ac:dyDescent="0.3">
      <c r="A7299" t="s">
        <v>2805</v>
      </c>
      <c r="C7299" t="s">
        <v>2269</v>
      </c>
      <c r="D7299">
        <v>23</v>
      </c>
      <c r="E7299" s="1">
        <v>900000</v>
      </c>
      <c r="G7299" t="s">
        <v>111</v>
      </c>
      <c r="H7299" t="s">
        <v>2806</v>
      </c>
      <c r="I7299" t="s">
        <v>460</v>
      </c>
      <c r="J7299" t="s">
        <v>30</v>
      </c>
      <c r="K7299" t="s">
        <v>24</v>
      </c>
      <c r="L7299" t="s">
        <v>25</v>
      </c>
      <c r="M7299" t="s">
        <v>120</v>
      </c>
    </row>
    <row r="7300" spans="1:13" x14ac:dyDescent="0.3">
      <c r="A7300" t="s">
        <v>2805</v>
      </c>
      <c r="C7300" t="s">
        <v>4395</v>
      </c>
      <c r="D7300">
        <v>13</v>
      </c>
      <c r="E7300" s="1">
        <v>40000</v>
      </c>
      <c r="G7300" t="s">
        <v>69</v>
      </c>
      <c r="H7300" t="s">
        <v>4623</v>
      </c>
      <c r="I7300" t="s">
        <v>460</v>
      </c>
      <c r="J7300" t="s">
        <v>30</v>
      </c>
      <c r="K7300" t="s">
        <v>24</v>
      </c>
      <c r="L7300" t="s">
        <v>25</v>
      </c>
      <c r="M7300" t="s">
        <v>221</v>
      </c>
    </row>
    <row r="7301" spans="1:13" x14ac:dyDescent="0.3">
      <c r="A7301" t="s">
        <v>2805</v>
      </c>
      <c r="C7301" t="s">
        <v>17871</v>
      </c>
      <c r="D7301">
        <v>13</v>
      </c>
      <c r="E7301" s="1">
        <v>758910</v>
      </c>
      <c r="G7301" t="s">
        <v>111</v>
      </c>
      <c r="H7301" t="s">
        <v>17938</v>
      </c>
      <c r="I7301" t="s">
        <v>460</v>
      </c>
      <c r="J7301" t="s">
        <v>30</v>
      </c>
      <c r="K7301" t="s">
        <v>24</v>
      </c>
      <c r="L7301" t="s">
        <v>25</v>
      </c>
      <c r="M7301" t="s">
        <v>120</v>
      </c>
    </row>
    <row r="7302" spans="1:13" x14ac:dyDescent="0.3">
      <c r="A7302" t="s">
        <v>1379</v>
      </c>
      <c r="C7302" t="s">
        <v>2269</v>
      </c>
      <c r="D7302">
        <v>23</v>
      </c>
      <c r="E7302" s="1">
        <v>1576545</v>
      </c>
      <c r="G7302" t="s">
        <v>111</v>
      </c>
      <c r="H7302" t="s">
        <v>2435</v>
      </c>
      <c r="I7302" t="s">
        <v>1174</v>
      </c>
      <c r="J7302" t="s">
        <v>175</v>
      </c>
      <c r="K7302" t="s">
        <v>24</v>
      </c>
      <c r="L7302" t="s">
        <v>25</v>
      </c>
      <c r="M7302" t="s">
        <v>232</v>
      </c>
    </row>
    <row r="7303" spans="1:13" x14ac:dyDescent="0.3">
      <c r="A7303" t="s">
        <v>1379</v>
      </c>
      <c r="C7303" t="s">
        <v>1275</v>
      </c>
      <c r="D7303">
        <v>12</v>
      </c>
      <c r="E7303" s="1">
        <v>1606313</v>
      </c>
      <c r="G7303" t="s">
        <v>111</v>
      </c>
      <c r="H7303" t="s">
        <v>1380</v>
      </c>
      <c r="I7303" t="s">
        <v>1174</v>
      </c>
      <c r="J7303" t="s">
        <v>175</v>
      </c>
      <c r="K7303" t="s">
        <v>24</v>
      </c>
      <c r="L7303" t="s">
        <v>25</v>
      </c>
      <c r="M7303" t="s">
        <v>1094</v>
      </c>
    </row>
    <row r="7304" spans="1:13" x14ac:dyDescent="0.3">
      <c r="A7304" t="s">
        <v>1379</v>
      </c>
      <c r="C7304" t="s">
        <v>27748</v>
      </c>
      <c r="D7304">
        <v>24</v>
      </c>
      <c r="E7304" s="1">
        <v>1550000</v>
      </c>
      <c r="G7304" t="s">
        <v>111</v>
      </c>
      <c r="H7304" t="s">
        <v>27781</v>
      </c>
      <c r="I7304" t="s">
        <v>1174</v>
      </c>
      <c r="J7304" t="s">
        <v>175</v>
      </c>
      <c r="K7304" t="s">
        <v>24</v>
      </c>
      <c r="L7304" t="s">
        <v>25</v>
      </c>
      <c r="M7304" t="s">
        <v>1094</v>
      </c>
    </row>
    <row r="7305" spans="1:13" x14ac:dyDescent="0.3">
      <c r="A7305" t="s">
        <v>1379</v>
      </c>
      <c r="C7305" t="s">
        <v>29426</v>
      </c>
      <c r="D7305">
        <v>17</v>
      </c>
      <c r="E7305" s="1">
        <v>130500</v>
      </c>
      <c r="G7305" t="s">
        <v>111</v>
      </c>
      <c r="H7305" t="s">
        <v>29455</v>
      </c>
      <c r="I7305" t="s">
        <v>1174</v>
      </c>
      <c r="J7305" t="s">
        <v>175</v>
      </c>
      <c r="K7305" t="s">
        <v>24</v>
      </c>
      <c r="L7305" t="s">
        <v>25</v>
      </c>
      <c r="M7305" t="s">
        <v>1094</v>
      </c>
    </row>
    <row r="7306" spans="1:13" x14ac:dyDescent="0.3">
      <c r="A7306" t="s">
        <v>1379</v>
      </c>
      <c r="C7306" t="s">
        <v>5763</v>
      </c>
      <c r="D7306">
        <v>24</v>
      </c>
      <c r="E7306" s="1">
        <v>1500000</v>
      </c>
      <c r="G7306" t="s">
        <v>748</v>
      </c>
      <c r="H7306" t="s">
        <v>5825</v>
      </c>
      <c r="I7306" t="s">
        <v>1174</v>
      </c>
      <c r="J7306" t="s">
        <v>175</v>
      </c>
      <c r="K7306" t="s">
        <v>24</v>
      </c>
      <c r="L7306" t="s">
        <v>25</v>
      </c>
      <c r="M7306" t="s">
        <v>1397</v>
      </c>
    </row>
    <row r="7307" spans="1:13" x14ac:dyDescent="0.3">
      <c r="A7307" t="s">
        <v>1379</v>
      </c>
      <c r="C7307" t="s">
        <v>21714</v>
      </c>
      <c r="D7307">
        <v>25</v>
      </c>
      <c r="E7307" s="1">
        <v>800000</v>
      </c>
      <c r="G7307" t="s">
        <v>111</v>
      </c>
      <c r="H7307" t="s">
        <v>21825</v>
      </c>
      <c r="I7307" t="s">
        <v>1174</v>
      </c>
      <c r="J7307" t="s">
        <v>175</v>
      </c>
      <c r="K7307" t="s">
        <v>24</v>
      </c>
      <c r="L7307" t="s">
        <v>25</v>
      </c>
      <c r="M7307" t="s">
        <v>120</v>
      </c>
    </row>
    <row r="7308" spans="1:13" x14ac:dyDescent="0.3">
      <c r="A7308" t="s">
        <v>1314</v>
      </c>
      <c r="C7308" t="s">
        <v>1275</v>
      </c>
      <c r="D7308">
        <v>24</v>
      </c>
      <c r="E7308" s="1">
        <v>811000</v>
      </c>
      <c r="G7308" t="s">
        <v>111</v>
      </c>
      <c r="H7308" t="s">
        <v>1315</v>
      </c>
      <c r="I7308" t="s">
        <v>22</v>
      </c>
      <c r="J7308" t="s">
        <v>23</v>
      </c>
      <c r="K7308" t="s">
        <v>24</v>
      </c>
      <c r="L7308" t="s">
        <v>25</v>
      </c>
      <c r="M7308" t="s">
        <v>1316</v>
      </c>
    </row>
    <row r="7309" spans="1:13" x14ac:dyDescent="0.3">
      <c r="A7309" t="s">
        <v>1314</v>
      </c>
      <c r="C7309" t="s">
        <v>30851</v>
      </c>
      <c r="D7309">
        <v>24</v>
      </c>
      <c r="E7309" s="1">
        <v>725000</v>
      </c>
      <c r="G7309" t="s">
        <v>748</v>
      </c>
      <c r="H7309" t="s">
        <v>30875</v>
      </c>
      <c r="I7309" t="s">
        <v>22</v>
      </c>
      <c r="J7309" t="s">
        <v>23</v>
      </c>
      <c r="K7309" t="s">
        <v>24</v>
      </c>
      <c r="L7309" t="s">
        <v>25</v>
      </c>
      <c r="M7309" t="s">
        <v>1397</v>
      </c>
    </row>
    <row r="7310" spans="1:13" x14ac:dyDescent="0.3">
      <c r="A7310" t="s">
        <v>1314</v>
      </c>
      <c r="C7310" t="s">
        <v>23792</v>
      </c>
      <c r="D7310">
        <v>24</v>
      </c>
      <c r="E7310" s="1">
        <v>550000</v>
      </c>
      <c r="G7310" t="s">
        <v>748</v>
      </c>
      <c r="H7310" t="s">
        <v>23830</v>
      </c>
      <c r="I7310" t="s">
        <v>22</v>
      </c>
      <c r="J7310" t="s">
        <v>23</v>
      </c>
      <c r="K7310" t="s">
        <v>24</v>
      </c>
      <c r="L7310" t="s">
        <v>25</v>
      </c>
      <c r="M7310" t="s">
        <v>749</v>
      </c>
    </row>
    <row r="7311" spans="1:13" x14ac:dyDescent="0.3">
      <c r="A7311" t="s">
        <v>1314</v>
      </c>
      <c r="C7311" t="s">
        <v>22646</v>
      </c>
      <c r="D7311">
        <v>4</v>
      </c>
      <c r="E7311" s="1">
        <v>25000</v>
      </c>
      <c r="G7311" t="s">
        <v>111</v>
      </c>
      <c r="H7311" t="s">
        <v>22748</v>
      </c>
      <c r="I7311" t="s">
        <v>22</v>
      </c>
      <c r="J7311" t="s">
        <v>23</v>
      </c>
      <c r="K7311" t="s">
        <v>24</v>
      </c>
      <c r="L7311" t="s">
        <v>25</v>
      </c>
      <c r="M7311" t="s">
        <v>232</v>
      </c>
    </row>
    <row r="7312" spans="1:13" x14ac:dyDescent="0.3">
      <c r="A7312" t="s">
        <v>1314</v>
      </c>
      <c r="C7312" t="s">
        <v>16599</v>
      </c>
      <c r="D7312">
        <v>20</v>
      </c>
      <c r="E7312" s="1">
        <v>600000</v>
      </c>
      <c r="G7312" t="s">
        <v>69</v>
      </c>
      <c r="H7312" t="s">
        <v>16686</v>
      </c>
      <c r="I7312" t="s">
        <v>22</v>
      </c>
      <c r="J7312" t="s">
        <v>23</v>
      </c>
      <c r="K7312" t="s">
        <v>24</v>
      </c>
      <c r="L7312" t="s">
        <v>25</v>
      </c>
      <c r="M7312" t="s">
        <v>39</v>
      </c>
    </row>
    <row r="7313" spans="1:13" x14ac:dyDescent="0.3">
      <c r="A7313" t="s">
        <v>1314</v>
      </c>
      <c r="C7313" t="s">
        <v>16408</v>
      </c>
      <c r="D7313">
        <v>3</v>
      </c>
      <c r="E7313" s="1">
        <v>17500</v>
      </c>
      <c r="G7313" t="s">
        <v>111</v>
      </c>
      <c r="H7313" t="s">
        <v>16463</v>
      </c>
      <c r="I7313" t="s">
        <v>22</v>
      </c>
      <c r="J7313" t="s">
        <v>23</v>
      </c>
      <c r="K7313" t="s">
        <v>24</v>
      </c>
      <c r="L7313" t="s">
        <v>25</v>
      </c>
      <c r="M7313" t="s">
        <v>232</v>
      </c>
    </row>
    <row r="7314" spans="1:13" x14ac:dyDescent="0.3">
      <c r="A7314" t="s">
        <v>1314</v>
      </c>
      <c r="C7314" t="s">
        <v>7634</v>
      </c>
      <c r="D7314">
        <v>35</v>
      </c>
      <c r="E7314" s="1">
        <v>1466817</v>
      </c>
      <c r="G7314" t="s">
        <v>69</v>
      </c>
      <c r="H7314" t="s">
        <v>7886</v>
      </c>
      <c r="I7314" t="s">
        <v>22</v>
      </c>
      <c r="J7314" t="s">
        <v>23</v>
      </c>
      <c r="K7314" t="s">
        <v>24</v>
      </c>
      <c r="L7314" t="s">
        <v>17</v>
      </c>
      <c r="M7314" t="s">
        <v>39</v>
      </c>
    </row>
    <row r="7315" spans="1:13" x14ac:dyDescent="0.3">
      <c r="A7315" t="s">
        <v>1314</v>
      </c>
      <c r="C7315" t="s">
        <v>36965</v>
      </c>
      <c r="D7315">
        <v>25</v>
      </c>
      <c r="E7315" s="1">
        <v>110000</v>
      </c>
      <c r="G7315" t="s">
        <v>748</v>
      </c>
      <c r="H7315" t="s">
        <v>36968</v>
      </c>
      <c r="I7315" t="s">
        <v>22</v>
      </c>
      <c r="J7315" t="s">
        <v>23</v>
      </c>
      <c r="K7315" t="s">
        <v>24</v>
      </c>
      <c r="L7315" t="s">
        <v>25</v>
      </c>
      <c r="M7315" t="s">
        <v>11596</v>
      </c>
    </row>
    <row r="7316" spans="1:13" x14ac:dyDescent="0.3">
      <c r="A7316" t="s">
        <v>1314</v>
      </c>
      <c r="C7316" t="s">
        <v>35549</v>
      </c>
      <c r="D7316">
        <v>48</v>
      </c>
      <c r="E7316" s="1">
        <v>1300962</v>
      </c>
      <c r="G7316" t="s">
        <v>69</v>
      </c>
      <c r="H7316" t="s">
        <v>35576</v>
      </c>
      <c r="I7316" t="s">
        <v>22</v>
      </c>
      <c r="J7316" t="s">
        <v>23</v>
      </c>
      <c r="K7316" t="s">
        <v>24</v>
      </c>
      <c r="L7316" t="s">
        <v>25</v>
      </c>
      <c r="M7316" t="s">
        <v>35577</v>
      </c>
    </row>
    <row r="7317" spans="1:13" x14ac:dyDescent="0.3">
      <c r="A7317" t="s">
        <v>1314</v>
      </c>
      <c r="C7317" t="s">
        <v>24785</v>
      </c>
      <c r="D7317">
        <v>35</v>
      </c>
      <c r="E7317" s="1">
        <v>75000</v>
      </c>
      <c r="G7317" t="s">
        <v>111</v>
      </c>
      <c r="H7317" t="s">
        <v>24804</v>
      </c>
      <c r="I7317" t="s">
        <v>22</v>
      </c>
      <c r="J7317" t="s">
        <v>23</v>
      </c>
      <c r="K7317" t="s">
        <v>24</v>
      </c>
      <c r="L7317" t="s">
        <v>25</v>
      </c>
      <c r="M7317" t="s">
        <v>120</v>
      </c>
    </row>
    <row r="7318" spans="1:13" x14ac:dyDescent="0.3">
      <c r="A7318" t="s">
        <v>1314</v>
      </c>
      <c r="C7318" t="s">
        <v>26485</v>
      </c>
      <c r="D7318">
        <v>24</v>
      </c>
      <c r="E7318" s="1">
        <v>268196</v>
      </c>
      <c r="G7318" t="s">
        <v>111</v>
      </c>
      <c r="H7318" t="s">
        <v>26500</v>
      </c>
      <c r="I7318" t="s">
        <v>22</v>
      </c>
      <c r="J7318" t="s">
        <v>23</v>
      </c>
      <c r="K7318" t="s">
        <v>24</v>
      </c>
      <c r="L7318" t="s">
        <v>25</v>
      </c>
      <c r="M7318" t="s">
        <v>120</v>
      </c>
    </row>
    <row r="7319" spans="1:13" x14ac:dyDescent="0.3">
      <c r="A7319" t="s">
        <v>36272</v>
      </c>
      <c r="C7319" t="s">
        <v>36241</v>
      </c>
      <c r="D7319">
        <v>9</v>
      </c>
      <c r="E7319" s="1">
        <v>506504</v>
      </c>
      <c r="G7319" t="s">
        <v>111</v>
      </c>
      <c r="H7319" t="s">
        <v>36273</v>
      </c>
      <c r="I7319" t="s">
        <v>70</v>
      </c>
      <c r="J7319" t="s">
        <v>70</v>
      </c>
      <c r="K7319" t="s">
        <v>24</v>
      </c>
      <c r="L7319" t="s">
        <v>25</v>
      </c>
      <c r="M7319" t="s">
        <v>120</v>
      </c>
    </row>
    <row r="7320" spans="1:13" x14ac:dyDescent="0.3">
      <c r="A7320" t="s">
        <v>3625</v>
      </c>
      <c r="C7320" t="s">
        <v>3617</v>
      </c>
      <c r="D7320">
        <v>121</v>
      </c>
      <c r="E7320" s="1">
        <v>5313456</v>
      </c>
      <c r="G7320" t="s">
        <v>111</v>
      </c>
      <c r="H7320" t="s">
        <v>3626</v>
      </c>
      <c r="I7320" t="s">
        <v>483</v>
      </c>
      <c r="J7320" t="s">
        <v>70</v>
      </c>
      <c r="K7320" t="s">
        <v>24</v>
      </c>
      <c r="L7320" t="s">
        <v>25</v>
      </c>
      <c r="M7320" t="s">
        <v>120</v>
      </c>
    </row>
    <row r="7321" spans="1:13" x14ac:dyDescent="0.3">
      <c r="A7321" t="s">
        <v>15645</v>
      </c>
      <c r="C7321" t="s">
        <v>15606</v>
      </c>
      <c r="D7321">
        <v>10</v>
      </c>
      <c r="E7321" s="1">
        <v>187015</v>
      </c>
      <c r="G7321" t="s">
        <v>111</v>
      </c>
      <c r="H7321" t="s">
        <v>15646</v>
      </c>
      <c r="I7321" t="s">
        <v>2117</v>
      </c>
      <c r="J7321" t="s">
        <v>119</v>
      </c>
      <c r="K7321" t="s">
        <v>24</v>
      </c>
      <c r="L7321" t="s">
        <v>25</v>
      </c>
      <c r="M7321" t="s">
        <v>120</v>
      </c>
    </row>
    <row r="7322" spans="1:13" x14ac:dyDescent="0.3">
      <c r="A7322" t="s">
        <v>6053</v>
      </c>
      <c r="C7322" t="s">
        <v>5881</v>
      </c>
      <c r="D7322">
        <v>26</v>
      </c>
      <c r="E7322" s="1">
        <v>90000</v>
      </c>
      <c r="G7322" t="s">
        <v>111</v>
      </c>
      <c r="H7322" t="s">
        <v>4846</v>
      </c>
      <c r="I7322" t="s">
        <v>144</v>
      </c>
      <c r="J7322" t="s">
        <v>22</v>
      </c>
      <c r="K7322" t="s">
        <v>24</v>
      </c>
      <c r="L7322" t="s">
        <v>25</v>
      </c>
      <c r="M7322" t="s">
        <v>232</v>
      </c>
    </row>
    <row r="7323" spans="1:13" x14ac:dyDescent="0.3">
      <c r="A7323" t="s">
        <v>6053</v>
      </c>
      <c r="C7323" t="s">
        <v>7634</v>
      </c>
      <c r="D7323">
        <v>1</v>
      </c>
      <c r="E7323" s="1">
        <v>10000</v>
      </c>
      <c r="G7323" t="s">
        <v>111</v>
      </c>
      <c r="H7323" t="s">
        <v>8025</v>
      </c>
      <c r="I7323" t="s">
        <v>144</v>
      </c>
      <c r="J7323" t="s">
        <v>22</v>
      </c>
      <c r="K7323" t="s">
        <v>24</v>
      </c>
      <c r="L7323" t="s">
        <v>25</v>
      </c>
      <c r="M7323" t="s">
        <v>6109</v>
      </c>
    </row>
    <row r="7324" spans="1:13" x14ac:dyDescent="0.3">
      <c r="A7324" t="s">
        <v>6053</v>
      </c>
      <c r="C7324" t="s">
        <v>8962</v>
      </c>
      <c r="D7324">
        <v>27</v>
      </c>
      <c r="E7324" s="1">
        <v>111357</v>
      </c>
      <c r="G7324" t="s">
        <v>111</v>
      </c>
      <c r="H7324" t="s">
        <v>9098</v>
      </c>
      <c r="I7324" t="s">
        <v>144</v>
      </c>
      <c r="J7324" t="s">
        <v>22</v>
      </c>
      <c r="K7324" t="s">
        <v>24</v>
      </c>
      <c r="L7324" t="s">
        <v>25</v>
      </c>
      <c r="M7324" t="s">
        <v>322</v>
      </c>
    </row>
    <row r="7325" spans="1:13" x14ac:dyDescent="0.3">
      <c r="A7325" t="s">
        <v>6053</v>
      </c>
      <c r="C7325" t="s">
        <v>34985</v>
      </c>
      <c r="D7325">
        <v>12</v>
      </c>
      <c r="E7325" s="1">
        <v>40000</v>
      </c>
      <c r="G7325" t="s">
        <v>111</v>
      </c>
      <c r="H7325" t="s">
        <v>35109</v>
      </c>
      <c r="I7325" t="s">
        <v>144</v>
      </c>
      <c r="J7325" t="s">
        <v>22</v>
      </c>
      <c r="K7325" t="s">
        <v>24</v>
      </c>
      <c r="L7325" t="s">
        <v>25</v>
      </c>
      <c r="M7325" t="s">
        <v>322</v>
      </c>
    </row>
    <row r="7326" spans="1:13" x14ac:dyDescent="0.3">
      <c r="A7326" t="s">
        <v>6053</v>
      </c>
      <c r="C7326" t="s">
        <v>33603</v>
      </c>
      <c r="D7326">
        <v>71</v>
      </c>
      <c r="E7326" s="1">
        <v>920000</v>
      </c>
      <c r="G7326" t="s">
        <v>111</v>
      </c>
      <c r="H7326" t="s">
        <v>33692</v>
      </c>
      <c r="I7326" t="s">
        <v>144</v>
      </c>
      <c r="J7326" t="s">
        <v>22</v>
      </c>
      <c r="K7326" t="s">
        <v>24</v>
      </c>
      <c r="L7326" t="s">
        <v>25</v>
      </c>
      <c r="M7326" t="s">
        <v>322</v>
      </c>
    </row>
    <row r="7327" spans="1:13" x14ac:dyDescent="0.3">
      <c r="A7327" t="s">
        <v>6053</v>
      </c>
      <c r="C7327" t="s">
        <v>33372</v>
      </c>
      <c r="D7327">
        <v>26</v>
      </c>
      <c r="E7327" s="1">
        <v>600000</v>
      </c>
      <c r="G7327" t="s">
        <v>111</v>
      </c>
      <c r="H7327" t="s">
        <v>33391</v>
      </c>
      <c r="I7327" t="s">
        <v>144</v>
      </c>
      <c r="J7327" t="s">
        <v>22</v>
      </c>
      <c r="K7327" t="s">
        <v>24</v>
      </c>
      <c r="L7327" t="s">
        <v>25</v>
      </c>
      <c r="M7327" t="s">
        <v>322</v>
      </c>
    </row>
    <row r="7328" spans="1:13" x14ac:dyDescent="0.3">
      <c r="A7328" t="s">
        <v>6053</v>
      </c>
      <c r="C7328" t="s">
        <v>36965</v>
      </c>
      <c r="D7328">
        <v>48</v>
      </c>
      <c r="E7328" s="1">
        <v>2666532</v>
      </c>
      <c r="G7328" t="s">
        <v>111</v>
      </c>
      <c r="H7328" t="s">
        <v>35109</v>
      </c>
      <c r="I7328" t="s">
        <v>144</v>
      </c>
      <c r="J7328" t="s">
        <v>22</v>
      </c>
      <c r="K7328" t="s">
        <v>24</v>
      </c>
      <c r="L7328" t="s">
        <v>25</v>
      </c>
      <c r="M7328" t="s">
        <v>322</v>
      </c>
    </row>
    <row r="7329" spans="1:13" x14ac:dyDescent="0.3">
      <c r="A7329" t="s">
        <v>6053</v>
      </c>
      <c r="C7329" t="s">
        <v>36284</v>
      </c>
      <c r="D7329">
        <v>19</v>
      </c>
      <c r="E7329" s="1">
        <v>1950780</v>
      </c>
      <c r="G7329" t="s">
        <v>111</v>
      </c>
      <c r="H7329" t="s">
        <v>36310</v>
      </c>
      <c r="I7329" t="s">
        <v>144</v>
      </c>
      <c r="J7329" t="s">
        <v>22</v>
      </c>
      <c r="K7329" t="s">
        <v>24</v>
      </c>
      <c r="L7329" t="s">
        <v>25</v>
      </c>
      <c r="M7329" t="s">
        <v>322</v>
      </c>
    </row>
    <row r="7330" spans="1:13" x14ac:dyDescent="0.3">
      <c r="A7330" t="s">
        <v>6053</v>
      </c>
      <c r="C7330" t="s">
        <v>35508</v>
      </c>
      <c r="D7330">
        <v>27</v>
      </c>
      <c r="E7330" s="1">
        <v>526439</v>
      </c>
      <c r="G7330" t="s">
        <v>111</v>
      </c>
      <c r="H7330" t="s">
        <v>35541</v>
      </c>
      <c r="I7330" t="s">
        <v>144</v>
      </c>
      <c r="J7330" t="s">
        <v>22</v>
      </c>
      <c r="K7330" t="s">
        <v>24</v>
      </c>
      <c r="L7330" t="s">
        <v>25</v>
      </c>
      <c r="M7330" t="s">
        <v>322</v>
      </c>
    </row>
    <row r="7331" spans="1:13" x14ac:dyDescent="0.3">
      <c r="A7331" t="s">
        <v>6053</v>
      </c>
      <c r="C7331" t="s">
        <v>17871</v>
      </c>
      <c r="D7331">
        <v>14</v>
      </c>
      <c r="E7331" s="1">
        <v>750000</v>
      </c>
      <c r="G7331" t="s">
        <v>111</v>
      </c>
      <c r="H7331" t="s">
        <v>17937</v>
      </c>
      <c r="I7331" t="s">
        <v>144</v>
      </c>
      <c r="J7331" t="s">
        <v>22</v>
      </c>
      <c r="K7331" t="s">
        <v>24</v>
      </c>
      <c r="L7331" t="s">
        <v>25</v>
      </c>
      <c r="M7331" t="s">
        <v>322</v>
      </c>
    </row>
    <row r="7332" spans="1:13" x14ac:dyDescent="0.3">
      <c r="A7332" t="s">
        <v>8027</v>
      </c>
      <c r="C7332" t="s">
        <v>11420</v>
      </c>
      <c r="D7332">
        <v>2</v>
      </c>
      <c r="E7332" s="1">
        <v>9200</v>
      </c>
      <c r="G7332" t="s">
        <v>111</v>
      </c>
      <c r="H7332" t="s">
        <v>11463</v>
      </c>
      <c r="I7332" t="s">
        <v>147</v>
      </c>
      <c r="J7332" t="s">
        <v>22</v>
      </c>
      <c r="K7332" t="s">
        <v>24</v>
      </c>
      <c r="L7332" t="s">
        <v>25</v>
      </c>
      <c r="M7332" t="s">
        <v>322</v>
      </c>
    </row>
    <row r="7333" spans="1:13" x14ac:dyDescent="0.3">
      <c r="A7333" t="s">
        <v>8027</v>
      </c>
      <c r="C7333" t="s">
        <v>9396</v>
      </c>
      <c r="D7333">
        <v>40</v>
      </c>
      <c r="E7333" s="1">
        <v>515979</v>
      </c>
      <c r="G7333" t="s">
        <v>111</v>
      </c>
      <c r="H7333" t="s">
        <v>9447</v>
      </c>
      <c r="I7333" t="s">
        <v>147</v>
      </c>
      <c r="J7333" t="s">
        <v>22</v>
      </c>
      <c r="K7333" t="s">
        <v>24</v>
      </c>
      <c r="L7333" t="s">
        <v>25</v>
      </c>
      <c r="M7333" t="s">
        <v>322</v>
      </c>
    </row>
    <row r="7334" spans="1:13" x14ac:dyDescent="0.3">
      <c r="A7334" t="s">
        <v>8027</v>
      </c>
      <c r="C7334" t="s">
        <v>7634</v>
      </c>
      <c r="D7334">
        <v>1</v>
      </c>
      <c r="E7334" s="1">
        <v>10000</v>
      </c>
      <c r="G7334" t="s">
        <v>111</v>
      </c>
      <c r="H7334" t="s">
        <v>8025</v>
      </c>
      <c r="I7334" t="s">
        <v>147</v>
      </c>
      <c r="J7334" t="s">
        <v>22</v>
      </c>
      <c r="K7334" t="s">
        <v>24</v>
      </c>
      <c r="L7334" t="s">
        <v>25</v>
      </c>
      <c r="M7334" t="s">
        <v>6109</v>
      </c>
    </row>
    <row r="7335" spans="1:13" x14ac:dyDescent="0.3">
      <c r="A7335" t="s">
        <v>8027</v>
      </c>
      <c r="C7335" t="s">
        <v>37919</v>
      </c>
      <c r="D7335">
        <v>41</v>
      </c>
      <c r="E7335" s="1">
        <v>927625</v>
      </c>
      <c r="G7335" t="s">
        <v>111</v>
      </c>
      <c r="H7335" t="s">
        <v>37943</v>
      </c>
      <c r="I7335" t="s">
        <v>147</v>
      </c>
      <c r="J7335" t="s">
        <v>22</v>
      </c>
      <c r="K7335" t="s">
        <v>24</v>
      </c>
      <c r="L7335" t="s">
        <v>25</v>
      </c>
      <c r="M7335" t="s">
        <v>322</v>
      </c>
    </row>
    <row r="7336" spans="1:13" x14ac:dyDescent="0.3">
      <c r="A7336" t="s">
        <v>8028</v>
      </c>
      <c r="C7336" t="s">
        <v>16466</v>
      </c>
      <c r="D7336">
        <v>5</v>
      </c>
      <c r="E7336" s="1">
        <v>35000</v>
      </c>
      <c r="G7336" t="s">
        <v>111</v>
      </c>
      <c r="H7336" t="s">
        <v>16585</v>
      </c>
      <c r="I7336" t="s">
        <v>8029</v>
      </c>
      <c r="J7336" t="s">
        <v>22</v>
      </c>
      <c r="K7336" t="s">
        <v>24</v>
      </c>
      <c r="L7336" t="s">
        <v>25</v>
      </c>
      <c r="M7336" t="s">
        <v>322</v>
      </c>
    </row>
    <row r="7337" spans="1:13" x14ac:dyDescent="0.3">
      <c r="A7337" t="s">
        <v>8028</v>
      </c>
      <c r="C7337" t="s">
        <v>7634</v>
      </c>
      <c r="D7337">
        <v>1</v>
      </c>
      <c r="E7337" s="1">
        <v>10000</v>
      </c>
      <c r="G7337" t="s">
        <v>111</v>
      </c>
      <c r="H7337" t="s">
        <v>8025</v>
      </c>
      <c r="I7337" t="s">
        <v>8029</v>
      </c>
      <c r="J7337" t="s">
        <v>22</v>
      </c>
      <c r="K7337" t="s">
        <v>24</v>
      </c>
      <c r="L7337" t="s">
        <v>25</v>
      </c>
      <c r="M7337" t="s">
        <v>6109</v>
      </c>
    </row>
    <row r="7338" spans="1:13" x14ac:dyDescent="0.3">
      <c r="A7338" t="s">
        <v>8028</v>
      </c>
      <c r="C7338" t="s">
        <v>9183</v>
      </c>
      <c r="D7338">
        <v>1</v>
      </c>
      <c r="E7338" s="1">
        <v>49509</v>
      </c>
      <c r="G7338" t="s">
        <v>111</v>
      </c>
      <c r="H7338" t="s">
        <v>9274</v>
      </c>
      <c r="I7338" t="s">
        <v>8029</v>
      </c>
      <c r="J7338" t="s">
        <v>22</v>
      </c>
      <c r="K7338" t="s">
        <v>24</v>
      </c>
      <c r="L7338" t="s">
        <v>25</v>
      </c>
      <c r="M7338" t="s">
        <v>6109</v>
      </c>
    </row>
    <row r="7339" spans="1:13" x14ac:dyDescent="0.3">
      <c r="A7339" t="s">
        <v>8028</v>
      </c>
      <c r="C7339" t="s">
        <v>33531</v>
      </c>
      <c r="D7339">
        <v>36</v>
      </c>
      <c r="E7339" s="1">
        <v>584997</v>
      </c>
      <c r="G7339" t="s">
        <v>111</v>
      </c>
      <c r="H7339" t="s">
        <v>33577</v>
      </c>
      <c r="I7339" t="s">
        <v>8029</v>
      </c>
      <c r="J7339" t="s">
        <v>22</v>
      </c>
      <c r="K7339" t="s">
        <v>24</v>
      </c>
      <c r="L7339" t="s">
        <v>25</v>
      </c>
      <c r="M7339" t="s">
        <v>322</v>
      </c>
    </row>
    <row r="7340" spans="1:13" x14ac:dyDescent="0.3">
      <c r="A7340" t="s">
        <v>8030</v>
      </c>
      <c r="C7340" t="s">
        <v>12314</v>
      </c>
      <c r="D7340">
        <v>1</v>
      </c>
      <c r="E7340" s="1">
        <v>100000</v>
      </c>
      <c r="G7340" t="s">
        <v>111</v>
      </c>
      <c r="H7340" t="s">
        <v>12602</v>
      </c>
      <c r="I7340" t="s">
        <v>8031</v>
      </c>
      <c r="J7340" t="s">
        <v>22</v>
      </c>
      <c r="K7340" t="s">
        <v>24</v>
      </c>
      <c r="L7340" t="s">
        <v>25</v>
      </c>
      <c r="M7340" t="s">
        <v>322</v>
      </c>
    </row>
    <row r="7341" spans="1:13" x14ac:dyDescent="0.3">
      <c r="A7341" t="s">
        <v>8030</v>
      </c>
      <c r="C7341" t="s">
        <v>11317</v>
      </c>
      <c r="D7341">
        <v>1</v>
      </c>
      <c r="E7341" s="1">
        <v>30000</v>
      </c>
      <c r="G7341" t="s">
        <v>111</v>
      </c>
      <c r="H7341" t="s">
        <v>11387</v>
      </c>
      <c r="I7341" t="s">
        <v>8031</v>
      </c>
      <c r="J7341" t="s">
        <v>22</v>
      </c>
      <c r="K7341" t="s">
        <v>24</v>
      </c>
      <c r="L7341" t="s">
        <v>25</v>
      </c>
      <c r="M7341" t="s">
        <v>322</v>
      </c>
    </row>
    <row r="7342" spans="1:13" x14ac:dyDescent="0.3">
      <c r="A7342" t="s">
        <v>8030</v>
      </c>
      <c r="C7342" t="s">
        <v>7634</v>
      </c>
      <c r="D7342">
        <v>1</v>
      </c>
      <c r="E7342" s="1">
        <v>10000</v>
      </c>
      <c r="G7342" t="s">
        <v>111</v>
      </c>
      <c r="H7342" t="s">
        <v>8025</v>
      </c>
      <c r="I7342" t="s">
        <v>8031</v>
      </c>
      <c r="J7342" t="s">
        <v>22</v>
      </c>
      <c r="K7342" t="s">
        <v>24</v>
      </c>
      <c r="L7342" t="s">
        <v>25</v>
      </c>
      <c r="M7342" t="s">
        <v>6109</v>
      </c>
    </row>
    <row r="7343" spans="1:13" x14ac:dyDescent="0.3">
      <c r="A7343" t="s">
        <v>8752</v>
      </c>
      <c r="C7343" t="s">
        <v>28936</v>
      </c>
      <c r="D7343">
        <v>15</v>
      </c>
      <c r="E7343" s="1">
        <v>276643</v>
      </c>
      <c r="G7343" t="s">
        <v>111</v>
      </c>
      <c r="H7343" t="s">
        <v>28982</v>
      </c>
      <c r="I7343" t="s">
        <v>1132</v>
      </c>
      <c r="J7343" t="s">
        <v>372</v>
      </c>
      <c r="K7343" t="s">
        <v>24</v>
      </c>
      <c r="L7343" t="s">
        <v>25</v>
      </c>
      <c r="M7343" t="s">
        <v>120</v>
      </c>
    </row>
    <row r="7344" spans="1:13" x14ac:dyDescent="0.3">
      <c r="A7344" t="s">
        <v>8752</v>
      </c>
      <c r="C7344" t="s">
        <v>11494</v>
      </c>
      <c r="D7344">
        <v>12</v>
      </c>
      <c r="E7344" s="1">
        <v>120000</v>
      </c>
      <c r="G7344" t="s">
        <v>111</v>
      </c>
      <c r="H7344" t="s">
        <v>11506</v>
      </c>
      <c r="I7344" t="s">
        <v>1132</v>
      </c>
      <c r="J7344" t="s">
        <v>372</v>
      </c>
      <c r="K7344" t="s">
        <v>24</v>
      </c>
      <c r="L7344" t="s">
        <v>25</v>
      </c>
      <c r="M7344" t="s">
        <v>120</v>
      </c>
    </row>
    <row r="7345" spans="1:13" x14ac:dyDescent="0.3">
      <c r="A7345" t="s">
        <v>8752</v>
      </c>
      <c r="C7345" t="s">
        <v>8666</v>
      </c>
      <c r="D7345">
        <v>1</v>
      </c>
      <c r="E7345" s="1">
        <v>50000</v>
      </c>
      <c r="G7345" t="s">
        <v>111</v>
      </c>
      <c r="H7345" t="s">
        <v>8753</v>
      </c>
      <c r="I7345" t="s">
        <v>1132</v>
      </c>
      <c r="J7345" t="s">
        <v>372</v>
      </c>
      <c r="K7345" t="s">
        <v>24</v>
      </c>
      <c r="L7345" t="s">
        <v>25</v>
      </c>
      <c r="M7345" t="s">
        <v>120</v>
      </c>
    </row>
    <row r="7346" spans="1:13" x14ac:dyDescent="0.3">
      <c r="A7346" t="s">
        <v>8752</v>
      </c>
      <c r="C7346" t="s">
        <v>8666</v>
      </c>
      <c r="D7346">
        <v>1</v>
      </c>
      <c r="E7346" s="1">
        <v>45000</v>
      </c>
      <c r="G7346" t="s">
        <v>111</v>
      </c>
      <c r="H7346" t="s">
        <v>8753</v>
      </c>
      <c r="I7346" t="s">
        <v>1132</v>
      </c>
      <c r="J7346" t="s">
        <v>372</v>
      </c>
      <c r="K7346" t="s">
        <v>24</v>
      </c>
      <c r="L7346" t="s">
        <v>25</v>
      </c>
      <c r="M7346" t="s">
        <v>120</v>
      </c>
    </row>
    <row r="7347" spans="1:13" x14ac:dyDescent="0.3">
      <c r="A7347" t="s">
        <v>8752</v>
      </c>
      <c r="C7347" t="s">
        <v>9306</v>
      </c>
      <c r="D7347">
        <v>3</v>
      </c>
      <c r="E7347" s="1">
        <v>24500</v>
      </c>
      <c r="G7347" t="s">
        <v>111</v>
      </c>
      <c r="H7347" t="s">
        <v>9374</v>
      </c>
      <c r="I7347" t="s">
        <v>1132</v>
      </c>
      <c r="J7347" t="s">
        <v>372</v>
      </c>
      <c r="K7347" t="s">
        <v>24</v>
      </c>
      <c r="L7347" t="s">
        <v>25</v>
      </c>
      <c r="M7347" t="s">
        <v>120</v>
      </c>
    </row>
    <row r="7348" spans="1:13" x14ac:dyDescent="0.3">
      <c r="A7348" t="s">
        <v>8752</v>
      </c>
      <c r="C7348" t="s">
        <v>37047</v>
      </c>
      <c r="D7348">
        <v>44</v>
      </c>
      <c r="E7348" s="1">
        <v>1521971</v>
      </c>
      <c r="G7348" t="s">
        <v>111</v>
      </c>
      <c r="H7348" t="s">
        <v>37185</v>
      </c>
      <c r="I7348" t="s">
        <v>1132</v>
      </c>
      <c r="J7348" t="s">
        <v>372</v>
      </c>
      <c r="K7348" t="s">
        <v>24</v>
      </c>
      <c r="L7348" t="s">
        <v>25</v>
      </c>
      <c r="M7348" t="s">
        <v>120</v>
      </c>
    </row>
    <row r="7349" spans="1:13" x14ac:dyDescent="0.3">
      <c r="A7349" t="s">
        <v>8752</v>
      </c>
      <c r="C7349" t="s">
        <v>35954</v>
      </c>
      <c r="D7349">
        <v>60</v>
      </c>
      <c r="E7349" s="1">
        <v>7697323</v>
      </c>
      <c r="G7349" t="s">
        <v>111</v>
      </c>
      <c r="H7349" t="s">
        <v>36061</v>
      </c>
      <c r="I7349" t="s">
        <v>1132</v>
      </c>
      <c r="J7349" t="s">
        <v>372</v>
      </c>
      <c r="K7349" t="s">
        <v>24</v>
      </c>
      <c r="L7349" t="s">
        <v>25</v>
      </c>
      <c r="M7349" t="s">
        <v>120</v>
      </c>
    </row>
    <row r="7350" spans="1:13" x14ac:dyDescent="0.3">
      <c r="A7350" t="s">
        <v>8752</v>
      </c>
      <c r="C7350" t="s">
        <v>38095</v>
      </c>
      <c r="D7350">
        <v>36</v>
      </c>
      <c r="E7350" s="1">
        <v>793885</v>
      </c>
      <c r="G7350" t="s">
        <v>111</v>
      </c>
      <c r="H7350" t="s">
        <v>38127</v>
      </c>
      <c r="I7350" t="s">
        <v>1132</v>
      </c>
      <c r="J7350" t="s">
        <v>372</v>
      </c>
      <c r="K7350" t="s">
        <v>24</v>
      </c>
      <c r="L7350" t="s">
        <v>25</v>
      </c>
      <c r="M7350" t="s">
        <v>120</v>
      </c>
    </row>
    <row r="7351" spans="1:13" x14ac:dyDescent="0.3">
      <c r="A7351" t="s">
        <v>8752</v>
      </c>
      <c r="C7351" t="s">
        <v>37919</v>
      </c>
      <c r="D7351">
        <v>68</v>
      </c>
      <c r="E7351" s="1">
        <v>997614</v>
      </c>
      <c r="G7351" t="s">
        <v>111</v>
      </c>
      <c r="H7351" t="s">
        <v>37940</v>
      </c>
      <c r="I7351" t="s">
        <v>1132</v>
      </c>
      <c r="J7351" t="s">
        <v>372</v>
      </c>
      <c r="K7351" t="s">
        <v>24</v>
      </c>
      <c r="L7351" t="s">
        <v>25</v>
      </c>
      <c r="M7351" t="s">
        <v>120</v>
      </c>
    </row>
    <row r="7352" spans="1:13" x14ac:dyDescent="0.3">
      <c r="A7352" t="s">
        <v>8752</v>
      </c>
      <c r="C7352" t="s">
        <v>18024</v>
      </c>
      <c r="D7352">
        <v>82</v>
      </c>
      <c r="E7352" s="1">
        <v>4665344</v>
      </c>
      <c r="G7352" t="s">
        <v>111</v>
      </c>
      <c r="H7352" t="s">
        <v>18073</v>
      </c>
      <c r="I7352" t="s">
        <v>1132</v>
      </c>
      <c r="J7352" t="s">
        <v>372</v>
      </c>
      <c r="K7352" t="s">
        <v>24</v>
      </c>
      <c r="L7352" t="s">
        <v>25</v>
      </c>
      <c r="M7352" t="s">
        <v>120</v>
      </c>
    </row>
    <row r="7353" spans="1:13" x14ac:dyDescent="0.3">
      <c r="A7353" t="s">
        <v>8752</v>
      </c>
      <c r="C7353" t="s">
        <v>24785</v>
      </c>
      <c r="D7353">
        <v>131</v>
      </c>
      <c r="E7353" s="1">
        <v>8698280</v>
      </c>
      <c r="G7353" t="s">
        <v>111</v>
      </c>
      <c r="H7353" t="s">
        <v>24806</v>
      </c>
      <c r="I7353" t="s">
        <v>1132</v>
      </c>
      <c r="J7353" t="s">
        <v>372</v>
      </c>
      <c r="K7353" t="s">
        <v>24</v>
      </c>
      <c r="L7353" t="s">
        <v>25</v>
      </c>
      <c r="M7353" t="s">
        <v>120</v>
      </c>
    </row>
    <row r="7354" spans="1:13" x14ac:dyDescent="0.3">
      <c r="A7354" t="s">
        <v>5361</v>
      </c>
      <c r="C7354" t="s">
        <v>27408</v>
      </c>
      <c r="D7354">
        <v>15</v>
      </c>
      <c r="E7354" s="1">
        <v>100000</v>
      </c>
      <c r="G7354" t="s">
        <v>69</v>
      </c>
      <c r="H7354" t="s">
        <v>68</v>
      </c>
      <c r="I7354" t="s">
        <v>2629</v>
      </c>
      <c r="J7354" t="s">
        <v>422</v>
      </c>
      <c r="K7354" t="s">
        <v>24</v>
      </c>
      <c r="L7354" t="s">
        <v>25</v>
      </c>
      <c r="M7354" t="s">
        <v>221</v>
      </c>
    </row>
    <row r="7355" spans="1:13" x14ac:dyDescent="0.3">
      <c r="A7355" t="s">
        <v>5361</v>
      </c>
      <c r="C7355" t="s">
        <v>5155</v>
      </c>
      <c r="D7355">
        <v>24</v>
      </c>
      <c r="E7355" s="1">
        <v>300000</v>
      </c>
      <c r="G7355" t="s">
        <v>111</v>
      </c>
      <c r="H7355" t="s">
        <v>5362</v>
      </c>
      <c r="I7355" t="s">
        <v>2629</v>
      </c>
      <c r="J7355" t="s">
        <v>422</v>
      </c>
      <c r="K7355" t="s">
        <v>24</v>
      </c>
      <c r="L7355" t="s">
        <v>25</v>
      </c>
      <c r="M7355" t="s">
        <v>1094</v>
      </c>
    </row>
    <row r="7356" spans="1:13" x14ac:dyDescent="0.3">
      <c r="A7356" t="s">
        <v>9482</v>
      </c>
      <c r="C7356" t="s">
        <v>28282</v>
      </c>
      <c r="D7356">
        <v>6</v>
      </c>
      <c r="E7356" s="1">
        <v>601680</v>
      </c>
      <c r="G7356" t="s">
        <v>111</v>
      </c>
      <c r="H7356" t="s">
        <v>28625</v>
      </c>
      <c r="I7356" t="s">
        <v>397</v>
      </c>
      <c r="J7356" t="s">
        <v>119</v>
      </c>
      <c r="K7356" t="s">
        <v>24</v>
      </c>
      <c r="L7356" t="s">
        <v>25</v>
      </c>
      <c r="M7356" t="s">
        <v>120</v>
      </c>
    </row>
    <row r="7357" spans="1:13" x14ac:dyDescent="0.3">
      <c r="A7357" t="s">
        <v>9482</v>
      </c>
      <c r="C7357" t="s">
        <v>27408</v>
      </c>
      <c r="D7357">
        <v>3</v>
      </c>
      <c r="E7357" s="1">
        <v>303567</v>
      </c>
      <c r="G7357" t="s">
        <v>111</v>
      </c>
      <c r="H7357" t="s">
        <v>27597</v>
      </c>
      <c r="I7357" t="s">
        <v>397</v>
      </c>
      <c r="J7357" t="s">
        <v>119</v>
      </c>
      <c r="K7357" t="s">
        <v>24</v>
      </c>
      <c r="L7357" t="s">
        <v>25</v>
      </c>
      <c r="M7357" t="s">
        <v>120</v>
      </c>
    </row>
    <row r="7358" spans="1:13" x14ac:dyDescent="0.3">
      <c r="A7358" t="s">
        <v>9482</v>
      </c>
      <c r="C7358" t="s">
        <v>15737</v>
      </c>
      <c r="D7358">
        <v>26</v>
      </c>
      <c r="E7358" s="1">
        <v>5000000</v>
      </c>
      <c r="G7358" t="s">
        <v>111</v>
      </c>
      <c r="H7358" t="s">
        <v>9483</v>
      </c>
      <c r="I7358" t="s">
        <v>397</v>
      </c>
      <c r="J7358" t="s">
        <v>119</v>
      </c>
      <c r="K7358" t="s">
        <v>24</v>
      </c>
      <c r="L7358" t="s">
        <v>25</v>
      </c>
      <c r="M7358" t="s">
        <v>1376</v>
      </c>
    </row>
    <row r="7359" spans="1:13" x14ac:dyDescent="0.3">
      <c r="A7359" t="s">
        <v>9482</v>
      </c>
      <c r="C7359" t="s">
        <v>9396</v>
      </c>
      <c r="D7359">
        <v>24</v>
      </c>
      <c r="E7359" s="1">
        <v>2000000</v>
      </c>
      <c r="G7359" t="s">
        <v>111</v>
      </c>
      <c r="H7359" t="s">
        <v>9483</v>
      </c>
      <c r="I7359" t="s">
        <v>397</v>
      </c>
      <c r="J7359" t="s">
        <v>119</v>
      </c>
      <c r="K7359" t="s">
        <v>24</v>
      </c>
      <c r="L7359" t="s">
        <v>25</v>
      </c>
      <c r="M7359" t="s">
        <v>120</v>
      </c>
    </row>
    <row r="7360" spans="1:13" x14ac:dyDescent="0.3">
      <c r="A7360" t="s">
        <v>464</v>
      </c>
      <c r="C7360" t="s">
        <v>341</v>
      </c>
      <c r="D7360">
        <v>11</v>
      </c>
      <c r="E7360" s="1">
        <v>500000</v>
      </c>
      <c r="G7360" t="s">
        <v>111</v>
      </c>
      <c r="H7360" t="s">
        <v>465</v>
      </c>
      <c r="I7360" t="s">
        <v>70</v>
      </c>
      <c r="J7360" t="s">
        <v>70</v>
      </c>
      <c r="K7360" t="s">
        <v>24</v>
      </c>
      <c r="L7360" t="s">
        <v>25</v>
      </c>
      <c r="M7360" t="s">
        <v>120</v>
      </c>
    </row>
    <row r="7361" spans="1:13" x14ac:dyDescent="0.3">
      <c r="A7361" t="s">
        <v>464</v>
      </c>
      <c r="C7361" t="s">
        <v>27194</v>
      </c>
      <c r="D7361">
        <v>5</v>
      </c>
      <c r="E7361" s="1">
        <v>400000</v>
      </c>
      <c r="G7361" t="s">
        <v>111</v>
      </c>
      <c r="H7361" t="s">
        <v>970</v>
      </c>
      <c r="I7361" t="s">
        <v>70</v>
      </c>
      <c r="J7361" t="s">
        <v>70</v>
      </c>
      <c r="K7361" t="s">
        <v>24</v>
      </c>
      <c r="L7361" t="s">
        <v>25</v>
      </c>
      <c r="M7361" t="s">
        <v>120</v>
      </c>
    </row>
    <row r="7362" spans="1:13" x14ac:dyDescent="0.3">
      <c r="A7362" t="s">
        <v>464</v>
      </c>
      <c r="C7362" t="s">
        <v>4395</v>
      </c>
      <c r="D7362">
        <v>23</v>
      </c>
      <c r="E7362" s="1">
        <v>4000001</v>
      </c>
      <c r="G7362" t="s">
        <v>111</v>
      </c>
      <c r="H7362" t="s">
        <v>4493</v>
      </c>
      <c r="I7362" t="s">
        <v>70</v>
      </c>
      <c r="J7362" t="s">
        <v>70</v>
      </c>
      <c r="K7362" t="s">
        <v>24</v>
      </c>
      <c r="L7362" t="s">
        <v>25</v>
      </c>
      <c r="M7362" t="s">
        <v>120</v>
      </c>
    </row>
    <row r="7363" spans="1:13" x14ac:dyDescent="0.3">
      <c r="A7363" t="s">
        <v>464</v>
      </c>
      <c r="C7363" t="s">
        <v>22505</v>
      </c>
      <c r="D7363">
        <v>25</v>
      </c>
      <c r="E7363" s="1">
        <v>4000000</v>
      </c>
      <c r="G7363" t="s">
        <v>111</v>
      </c>
      <c r="H7363" t="s">
        <v>22580</v>
      </c>
      <c r="I7363" t="s">
        <v>70</v>
      </c>
      <c r="J7363" t="s">
        <v>70</v>
      </c>
      <c r="K7363" t="s">
        <v>24</v>
      </c>
      <c r="L7363" t="s">
        <v>25</v>
      </c>
      <c r="M7363" t="s">
        <v>120</v>
      </c>
    </row>
    <row r="7364" spans="1:13" x14ac:dyDescent="0.3">
      <c r="A7364" t="s">
        <v>464</v>
      </c>
      <c r="C7364" t="s">
        <v>10275</v>
      </c>
      <c r="D7364">
        <v>36</v>
      </c>
      <c r="E7364" s="1">
        <v>3000695</v>
      </c>
      <c r="G7364" t="s">
        <v>111</v>
      </c>
      <c r="H7364" t="s">
        <v>10337</v>
      </c>
      <c r="I7364" t="s">
        <v>70</v>
      </c>
      <c r="J7364" t="s">
        <v>70</v>
      </c>
      <c r="K7364" t="s">
        <v>24</v>
      </c>
      <c r="L7364" t="s">
        <v>25</v>
      </c>
      <c r="M7364" t="s">
        <v>120</v>
      </c>
    </row>
    <row r="7365" spans="1:13" x14ac:dyDescent="0.3">
      <c r="A7365" t="s">
        <v>464</v>
      </c>
      <c r="C7365" t="s">
        <v>35205</v>
      </c>
      <c r="D7365">
        <v>21</v>
      </c>
      <c r="E7365" s="1">
        <v>974941</v>
      </c>
      <c r="G7365" t="s">
        <v>111</v>
      </c>
      <c r="H7365" t="s">
        <v>35251</v>
      </c>
      <c r="I7365" t="s">
        <v>70</v>
      </c>
      <c r="J7365" t="s">
        <v>70</v>
      </c>
      <c r="K7365" t="s">
        <v>24</v>
      </c>
      <c r="L7365" t="s">
        <v>25</v>
      </c>
      <c r="M7365" t="s">
        <v>120</v>
      </c>
    </row>
    <row r="7366" spans="1:13" x14ac:dyDescent="0.3">
      <c r="A7366" t="s">
        <v>1338</v>
      </c>
      <c r="C7366" t="s">
        <v>1275</v>
      </c>
      <c r="D7366">
        <v>30</v>
      </c>
      <c r="E7366" s="1">
        <v>4945954</v>
      </c>
      <c r="G7366" t="s">
        <v>111</v>
      </c>
      <c r="H7366" t="s">
        <v>1339</v>
      </c>
      <c r="I7366" t="s">
        <v>1340</v>
      </c>
      <c r="J7366" t="s">
        <v>732</v>
      </c>
      <c r="K7366" t="s">
        <v>24</v>
      </c>
      <c r="L7366" t="s">
        <v>25</v>
      </c>
      <c r="M7366" t="s">
        <v>232</v>
      </c>
    </row>
    <row r="7367" spans="1:13" x14ac:dyDescent="0.3">
      <c r="A7367" t="s">
        <v>1338</v>
      </c>
      <c r="C7367" t="s">
        <v>4395</v>
      </c>
      <c r="D7367">
        <v>7</v>
      </c>
      <c r="E7367" s="1">
        <v>34505</v>
      </c>
      <c r="G7367" t="s">
        <v>111</v>
      </c>
      <c r="H7367" t="s">
        <v>4670</v>
      </c>
      <c r="I7367" t="s">
        <v>1340</v>
      </c>
      <c r="J7367" t="s">
        <v>732</v>
      </c>
      <c r="K7367" t="s">
        <v>24</v>
      </c>
      <c r="L7367" t="s">
        <v>25</v>
      </c>
      <c r="M7367" t="s">
        <v>232</v>
      </c>
    </row>
    <row r="7368" spans="1:13" x14ac:dyDescent="0.3">
      <c r="A7368" t="s">
        <v>1338</v>
      </c>
      <c r="C7368" t="s">
        <v>21035</v>
      </c>
      <c r="D7368">
        <v>47</v>
      </c>
      <c r="E7368" s="1">
        <v>603750</v>
      </c>
      <c r="G7368" t="s">
        <v>111</v>
      </c>
      <c r="H7368" t="s">
        <v>21088</v>
      </c>
      <c r="I7368" t="s">
        <v>1340</v>
      </c>
      <c r="J7368" t="s">
        <v>732</v>
      </c>
      <c r="K7368" t="s">
        <v>24</v>
      </c>
      <c r="L7368" t="s">
        <v>25</v>
      </c>
      <c r="M7368" t="s">
        <v>232</v>
      </c>
    </row>
    <row r="7369" spans="1:13" x14ac:dyDescent="0.3">
      <c r="A7369" t="s">
        <v>1338</v>
      </c>
      <c r="C7369" t="s">
        <v>16755</v>
      </c>
      <c r="D7369">
        <v>14</v>
      </c>
      <c r="E7369" s="1">
        <v>142988</v>
      </c>
      <c r="G7369" t="s">
        <v>111</v>
      </c>
      <c r="H7369" t="s">
        <v>16987</v>
      </c>
      <c r="I7369" t="s">
        <v>1340</v>
      </c>
      <c r="J7369" t="s">
        <v>732</v>
      </c>
      <c r="K7369" t="s">
        <v>24</v>
      </c>
      <c r="L7369" t="s">
        <v>25</v>
      </c>
      <c r="M7369" t="s">
        <v>232</v>
      </c>
    </row>
    <row r="7370" spans="1:13" x14ac:dyDescent="0.3">
      <c r="A7370" t="s">
        <v>1338</v>
      </c>
      <c r="C7370" t="s">
        <v>16466</v>
      </c>
      <c r="D7370">
        <v>38</v>
      </c>
      <c r="E7370" s="1">
        <v>7571873</v>
      </c>
      <c r="G7370" t="s">
        <v>111</v>
      </c>
      <c r="H7370" t="s">
        <v>16493</v>
      </c>
      <c r="I7370" t="s">
        <v>1340</v>
      </c>
      <c r="J7370" t="s">
        <v>732</v>
      </c>
      <c r="K7370" t="s">
        <v>24</v>
      </c>
      <c r="L7370" t="s">
        <v>25</v>
      </c>
      <c r="M7370" t="s">
        <v>1188</v>
      </c>
    </row>
    <row r="7371" spans="1:13" x14ac:dyDescent="0.3">
      <c r="A7371" t="s">
        <v>1338</v>
      </c>
      <c r="C7371" t="s">
        <v>17138</v>
      </c>
      <c r="D7371">
        <v>30</v>
      </c>
      <c r="E7371" s="1">
        <v>1442519</v>
      </c>
      <c r="G7371" t="s">
        <v>111</v>
      </c>
      <c r="H7371" t="s">
        <v>17142</v>
      </c>
      <c r="I7371" t="s">
        <v>1340</v>
      </c>
      <c r="J7371" t="s">
        <v>732</v>
      </c>
      <c r="K7371" t="s">
        <v>24</v>
      </c>
      <c r="L7371" t="s">
        <v>25</v>
      </c>
      <c r="M7371" t="s">
        <v>232</v>
      </c>
    </row>
    <row r="7372" spans="1:13" x14ac:dyDescent="0.3">
      <c r="A7372" t="s">
        <v>1338</v>
      </c>
      <c r="C7372" t="s">
        <v>11494</v>
      </c>
      <c r="D7372">
        <v>14</v>
      </c>
      <c r="E7372" s="1">
        <v>105357</v>
      </c>
      <c r="G7372" t="s">
        <v>111</v>
      </c>
      <c r="H7372" t="s">
        <v>11560</v>
      </c>
      <c r="I7372" t="s">
        <v>1340</v>
      </c>
      <c r="J7372" t="s">
        <v>732</v>
      </c>
      <c r="K7372" t="s">
        <v>24</v>
      </c>
      <c r="L7372" t="s">
        <v>25</v>
      </c>
      <c r="M7372" t="s">
        <v>232</v>
      </c>
    </row>
    <row r="7373" spans="1:13" x14ac:dyDescent="0.3">
      <c r="A7373" t="s">
        <v>1338</v>
      </c>
      <c r="C7373" t="s">
        <v>11254</v>
      </c>
      <c r="D7373">
        <v>62</v>
      </c>
      <c r="E7373" s="1">
        <v>15325240</v>
      </c>
      <c r="G7373" t="s">
        <v>111</v>
      </c>
      <c r="H7373" t="s">
        <v>11291</v>
      </c>
      <c r="I7373" t="s">
        <v>1340</v>
      </c>
      <c r="J7373" t="s">
        <v>732</v>
      </c>
      <c r="K7373" t="s">
        <v>24</v>
      </c>
      <c r="L7373" t="s">
        <v>25</v>
      </c>
      <c r="M7373" t="s">
        <v>120</v>
      </c>
    </row>
    <row r="7374" spans="1:13" x14ac:dyDescent="0.3">
      <c r="A7374" t="s">
        <v>1338</v>
      </c>
      <c r="C7374" t="s">
        <v>10901</v>
      </c>
      <c r="D7374">
        <v>29</v>
      </c>
      <c r="E7374" s="1">
        <v>419569</v>
      </c>
      <c r="G7374" t="s">
        <v>111</v>
      </c>
      <c r="H7374" t="s">
        <v>10900</v>
      </c>
      <c r="I7374" t="s">
        <v>1340</v>
      </c>
      <c r="J7374" t="s">
        <v>732</v>
      </c>
      <c r="K7374" t="s">
        <v>24</v>
      </c>
      <c r="L7374" t="s">
        <v>25</v>
      </c>
      <c r="M7374" t="s">
        <v>232</v>
      </c>
    </row>
    <row r="7375" spans="1:13" x14ac:dyDescent="0.3">
      <c r="A7375" t="s">
        <v>1338</v>
      </c>
      <c r="C7375" t="s">
        <v>11140</v>
      </c>
      <c r="D7375">
        <v>47</v>
      </c>
      <c r="E7375" s="1">
        <v>13496521</v>
      </c>
      <c r="G7375" t="s">
        <v>111</v>
      </c>
      <c r="H7375" t="s">
        <v>11164</v>
      </c>
      <c r="I7375" t="s">
        <v>1340</v>
      </c>
      <c r="J7375" t="s">
        <v>732</v>
      </c>
      <c r="K7375" t="s">
        <v>24</v>
      </c>
      <c r="L7375" t="s">
        <v>25</v>
      </c>
      <c r="M7375" t="s">
        <v>120</v>
      </c>
    </row>
    <row r="7376" spans="1:13" x14ac:dyDescent="0.3">
      <c r="A7376" t="s">
        <v>1338</v>
      </c>
      <c r="C7376" t="s">
        <v>35176</v>
      </c>
      <c r="D7376">
        <v>37</v>
      </c>
      <c r="E7376" s="1">
        <v>5727043</v>
      </c>
      <c r="G7376" t="s">
        <v>111</v>
      </c>
      <c r="H7376" t="s">
        <v>35183</v>
      </c>
      <c r="I7376" t="s">
        <v>1340</v>
      </c>
      <c r="J7376" t="s">
        <v>732</v>
      </c>
      <c r="K7376" t="s">
        <v>24</v>
      </c>
      <c r="L7376" t="s">
        <v>25</v>
      </c>
      <c r="M7376" t="s">
        <v>1094</v>
      </c>
    </row>
    <row r="7377" spans="1:13" x14ac:dyDescent="0.3">
      <c r="A7377" t="s">
        <v>1338</v>
      </c>
      <c r="C7377" t="s">
        <v>35205</v>
      </c>
      <c r="D7377">
        <v>15</v>
      </c>
      <c r="E7377" s="1">
        <v>354608</v>
      </c>
      <c r="G7377" t="s">
        <v>111</v>
      </c>
      <c r="H7377" t="s">
        <v>35373</v>
      </c>
      <c r="I7377" t="s">
        <v>1340</v>
      </c>
      <c r="J7377" t="s">
        <v>732</v>
      </c>
      <c r="K7377" t="s">
        <v>24</v>
      </c>
      <c r="L7377" t="s">
        <v>25</v>
      </c>
      <c r="M7377" t="s">
        <v>232</v>
      </c>
    </row>
    <row r="7378" spans="1:13" x14ac:dyDescent="0.3">
      <c r="A7378" t="s">
        <v>1338</v>
      </c>
      <c r="C7378" t="s">
        <v>34627</v>
      </c>
      <c r="D7378">
        <v>58</v>
      </c>
      <c r="E7378" s="1">
        <v>9636676</v>
      </c>
      <c r="G7378" t="s">
        <v>111</v>
      </c>
      <c r="H7378" t="s">
        <v>34636</v>
      </c>
      <c r="I7378" t="s">
        <v>1340</v>
      </c>
      <c r="J7378" t="s">
        <v>732</v>
      </c>
      <c r="K7378" t="s">
        <v>24</v>
      </c>
      <c r="L7378" t="s">
        <v>25</v>
      </c>
      <c r="M7378" t="s">
        <v>232</v>
      </c>
    </row>
    <row r="7379" spans="1:13" x14ac:dyDescent="0.3">
      <c r="A7379" t="s">
        <v>1338</v>
      </c>
      <c r="C7379" t="s">
        <v>34627</v>
      </c>
      <c r="D7379">
        <v>64</v>
      </c>
      <c r="E7379" s="1">
        <v>8307407</v>
      </c>
      <c r="G7379" t="s">
        <v>111</v>
      </c>
      <c r="H7379" t="s">
        <v>34656</v>
      </c>
      <c r="I7379" t="s">
        <v>1340</v>
      </c>
      <c r="J7379" t="s">
        <v>732</v>
      </c>
      <c r="K7379" t="s">
        <v>24</v>
      </c>
      <c r="L7379" t="s">
        <v>25</v>
      </c>
      <c r="M7379" t="s">
        <v>120</v>
      </c>
    </row>
    <row r="7380" spans="1:13" x14ac:dyDescent="0.3">
      <c r="A7380" t="s">
        <v>1338</v>
      </c>
      <c r="C7380" t="s">
        <v>35113</v>
      </c>
      <c r="D7380">
        <v>48</v>
      </c>
      <c r="E7380" s="1">
        <v>6861999</v>
      </c>
      <c r="G7380" t="s">
        <v>111</v>
      </c>
      <c r="H7380" t="s">
        <v>35118</v>
      </c>
      <c r="I7380" t="s">
        <v>1340</v>
      </c>
      <c r="J7380" t="s">
        <v>732</v>
      </c>
      <c r="K7380" t="s">
        <v>24</v>
      </c>
      <c r="L7380" t="s">
        <v>25</v>
      </c>
      <c r="M7380" t="s">
        <v>120</v>
      </c>
    </row>
    <row r="7381" spans="1:13" x14ac:dyDescent="0.3">
      <c r="A7381" t="s">
        <v>1338</v>
      </c>
      <c r="C7381" t="s">
        <v>33603</v>
      </c>
      <c r="D7381">
        <v>62</v>
      </c>
      <c r="E7381" s="1">
        <v>16611224</v>
      </c>
      <c r="G7381" t="s">
        <v>111</v>
      </c>
      <c r="H7381" t="s">
        <v>33662</v>
      </c>
      <c r="I7381" t="s">
        <v>1340</v>
      </c>
      <c r="J7381" t="s">
        <v>732</v>
      </c>
      <c r="K7381" t="s">
        <v>24</v>
      </c>
      <c r="L7381" t="s">
        <v>25</v>
      </c>
      <c r="M7381" t="s">
        <v>232</v>
      </c>
    </row>
    <row r="7382" spans="1:13" x14ac:dyDescent="0.3">
      <c r="A7382" t="s">
        <v>1338</v>
      </c>
      <c r="C7382" t="s">
        <v>33372</v>
      </c>
      <c r="D7382">
        <v>29</v>
      </c>
      <c r="E7382" s="1">
        <v>437451</v>
      </c>
      <c r="G7382" t="s">
        <v>111</v>
      </c>
      <c r="H7382" t="s">
        <v>33414</v>
      </c>
      <c r="I7382" t="s">
        <v>1340</v>
      </c>
      <c r="J7382" t="s">
        <v>732</v>
      </c>
      <c r="K7382" t="s">
        <v>24</v>
      </c>
      <c r="L7382" t="s">
        <v>25</v>
      </c>
      <c r="M7382" t="s">
        <v>232</v>
      </c>
    </row>
    <row r="7383" spans="1:13" x14ac:dyDescent="0.3">
      <c r="A7383" t="s">
        <v>33994</v>
      </c>
      <c r="C7383" t="s">
        <v>34542</v>
      </c>
      <c r="D7383">
        <v>39</v>
      </c>
      <c r="E7383" s="1">
        <v>5482457</v>
      </c>
      <c r="G7383" t="s">
        <v>111</v>
      </c>
      <c r="H7383" t="s">
        <v>34564</v>
      </c>
      <c r="I7383" t="s">
        <v>156</v>
      </c>
      <c r="J7383" t="s">
        <v>22</v>
      </c>
      <c r="K7383" t="s">
        <v>24</v>
      </c>
      <c r="L7383" t="s">
        <v>25</v>
      </c>
      <c r="M7383" t="s">
        <v>120</v>
      </c>
    </row>
    <row r="7384" spans="1:13" x14ac:dyDescent="0.3">
      <c r="A7384" t="s">
        <v>33994</v>
      </c>
      <c r="C7384" t="s">
        <v>33755</v>
      </c>
      <c r="D7384">
        <v>12</v>
      </c>
      <c r="E7384" s="1">
        <v>1989360</v>
      </c>
      <c r="G7384" t="s">
        <v>111</v>
      </c>
      <c r="H7384" t="s">
        <v>33995</v>
      </c>
      <c r="I7384" t="s">
        <v>156</v>
      </c>
      <c r="J7384" t="s">
        <v>22</v>
      </c>
      <c r="K7384" t="s">
        <v>24</v>
      </c>
      <c r="L7384" t="s">
        <v>25</v>
      </c>
      <c r="M7384" t="s">
        <v>120</v>
      </c>
    </row>
    <row r="7385" spans="1:13" x14ac:dyDescent="0.3">
      <c r="A7385" t="s">
        <v>8614</v>
      </c>
      <c r="C7385" t="s">
        <v>28715</v>
      </c>
      <c r="D7385">
        <v>6</v>
      </c>
      <c r="E7385" s="1">
        <v>25000</v>
      </c>
      <c r="G7385" t="s">
        <v>111</v>
      </c>
      <c r="H7385" t="s">
        <v>28931</v>
      </c>
      <c r="I7385" t="s">
        <v>140</v>
      </c>
      <c r="J7385" t="s">
        <v>22</v>
      </c>
      <c r="K7385" t="s">
        <v>24</v>
      </c>
      <c r="L7385" t="s">
        <v>25</v>
      </c>
      <c r="M7385" t="s">
        <v>120</v>
      </c>
    </row>
    <row r="7386" spans="1:13" x14ac:dyDescent="0.3">
      <c r="A7386" t="s">
        <v>8614</v>
      </c>
      <c r="C7386" t="s">
        <v>16236</v>
      </c>
      <c r="D7386">
        <v>4</v>
      </c>
      <c r="E7386" s="1">
        <v>26500</v>
      </c>
      <c r="G7386" t="s">
        <v>111</v>
      </c>
      <c r="H7386" t="s">
        <v>16318</v>
      </c>
      <c r="I7386" t="s">
        <v>140</v>
      </c>
      <c r="J7386" t="s">
        <v>22</v>
      </c>
      <c r="K7386" t="s">
        <v>24</v>
      </c>
      <c r="L7386" t="s">
        <v>25</v>
      </c>
      <c r="M7386" t="s">
        <v>120</v>
      </c>
    </row>
    <row r="7387" spans="1:13" x14ac:dyDescent="0.3">
      <c r="A7387" t="s">
        <v>8614</v>
      </c>
      <c r="C7387" t="s">
        <v>8560</v>
      </c>
      <c r="D7387">
        <v>1</v>
      </c>
      <c r="E7387" s="1">
        <v>10000</v>
      </c>
      <c r="G7387" t="s">
        <v>111</v>
      </c>
      <c r="H7387" t="s">
        <v>8615</v>
      </c>
      <c r="I7387" t="s">
        <v>140</v>
      </c>
      <c r="J7387" t="s">
        <v>22</v>
      </c>
      <c r="K7387" t="s">
        <v>24</v>
      </c>
      <c r="L7387" t="s">
        <v>25</v>
      </c>
      <c r="M7387" t="s">
        <v>120</v>
      </c>
    </row>
    <row r="7388" spans="1:13" x14ac:dyDescent="0.3">
      <c r="A7388" t="s">
        <v>12201</v>
      </c>
      <c r="C7388" t="s">
        <v>11813</v>
      </c>
      <c r="D7388">
        <v>8</v>
      </c>
      <c r="E7388" s="1">
        <v>90255</v>
      </c>
      <c r="G7388" t="s">
        <v>111</v>
      </c>
      <c r="H7388" t="s">
        <v>12202</v>
      </c>
      <c r="I7388" t="s">
        <v>85</v>
      </c>
      <c r="J7388" t="s">
        <v>86</v>
      </c>
      <c r="K7388" t="s">
        <v>24</v>
      </c>
      <c r="L7388" t="s">
        <v>25</v>
      </c>
      <c r="M7388" t="s">
        <v>232</v>
      </c>
    </row>
    <row r="7389" spans="1:13" x14ac:dyDescent="0.3">
      <c r="A7389" t="s">
        <v>12201</v>
      </c>
      <c r="C7389" t="s">
        <v>34470</v>
      </c>
      <c r="D7389">
        <v>25</v>
      </c>
      <c r="E7389" s="1">
        <v>392656</v>
      </c>
      <c r="G7389" t="s">
        <v>111</v>
      </c>
      <c r="H7389" t="s">
        <v>34492</v>
      </c>
      <c r="I7389" t="s">
        <v>85</v>
      </c>
      <c r="J7389" t="s">
        <v>86</v>
      </c>
      <c r="K7389" t="s">
        <v>24</v>
      </c>
      <c r="L7389" t="s">
        <v>25</v>
      </c>
      <c r="M7389" t="s">
        <v>232</v>
      </c>
    </row>
    <row r="7390" spans="1:13" x14ac:dyDescent="0.3">
      <c r="A7390" t="s">
        <v>1423</v>
      </c>
      <c r="C7390" t="s">
        <v>1275</v>
      </c>
      <c r="D7390">
        <v>5</v>
      </c>
      <c r="E7390" s="1">
        <v>10000</v>
      </c>
      <c r="G7390" t="s">
        <v>111</v>
      </c>
      <c r="H7390" t="s">
        <v>1420</v>
      </c>
      <c r="I7390" t="s">
        <v>85</v>
      </c>
      <c r="J7390" t="s">
        <v>86</v>
      </c>
      <c r="K7390" t="s">
        <v>24</v>
      </c>
      <c r="L7390" t="s">
        <v>25</v>
      </c>
      <c r="M7390" t="s">
        <v>120</v>
      </c>
    </row>
    <row r="7391" spans="1:13" x14ac:dyDescent="0.3">
      <c r="A7391" t="s">
        <v>14060</v>
      </c>
      <c r="C7391" t="s">
        <v>36143</v>
      </c>
      <c r="D7391">
        <v>24</v>
      </c>
      <c r="E7391" s="1">
        <v>1118424</v>
      </c>
      <c r="G7391" t="s">
        <v>111</v>
      </c>
      <c r="H7391" t="s">
        <v>36190</v>
      </c>
      <c r="I7391" t="s">
        <v>6856</v>
      </c>
      <c r="J7391" t="s">
        <v>769</v>
      </c>
      <c r="K7391" t="s">
        <v>24</v>
      </c>
      <c r="L7391" t="s">
        <v>25</v>
      </c>
      <c r="M7391" t="s">
        <v>120</v>
      </c>
    </row>
    <row r="7392" spans="1:13" x14ac:dyDescent="0.3">
      <c r="A7392" t="s">
        <v>14060</v>
      </c>
      <c r="C7392" t="s">
        <v>37919</v>
      </c>
      <c r="D7392">
        <v>5</v>
      </c>
      <c r="E7392" s="1">
        <v>152900</v>
      </c>
      <c r="G7392" t="s">
        <v>111</v>
      </c>
      <c r="H7392" t="s">
        <v>970</v>
      </c>
      <c r="I7392" t="s">
        <v>6856</v>
      </c>
      <c r="J7392" t="s">
        <v>769</v>
      </c>
      <c r="K7392" t="s">
        <v>24</v>
      </c>
      <c r="L7392" t="s">
        <v>25</v>
      </c>
      <c r="M7392" t="s">
        <v>120</v>
      </c>
    </row>
    <row r="7393" spans="1:13" x14ac:dyDescent="0.3">
      <c r="A7393" t="s">
        <v>14060</v>
      </c>
      <c r="C7393" t="s">
        <v>25276</v>
      </c>
      <c r="D7393">
        <v>12</v>
      </c>
      <c r="E7393" s="1">
        <v>13512</v>
      </c>
      <c r="G7393" t="s">
        <v>111</v>
      </c>
      <c r="H7393" t="s">
        <v>5134</v>
      </c>
      <c r="I7393" t="s">
        <v>6856</v>
      </c>
      <c r="J7393" t="s">
        <v>769</v>
      </c>
      <c r="K7393" t="s">
        <v>24</v>
      </c>
      <c r="L7393" t="s">
        <v>25</v>
      </c>
      <c r="M7393" t="s">
        <v>120</v>
      </c>
    </row>
    <row r="7394" spans="1:13" x14ac:dyDescent="0.3">
      <c r="A7394" t="s">
        <v>14060</v>
      </c>
      <c r="C7394" t="s">
        <v>18470</v>
      </c>
      <c r="D7394">
        <v>60</v>
      </c>
      <c r="E7394" s="1">
        <v>4500000</v>
      </c>
      <c r="G7394" t="s">
        <v>111</v>
      </c>
      <c r="H7394" t="s">
        <v>18507</v>
      </c>
      <c r="I7394" t="s">
        <v>6856</v>
      </c>
      <c r="J7394" t="s">
        <v>769</v>
      </c>
      <c r="K7394" t="s">
        <v>24</v>
      </c>
      <c r="L7394" t="s">
        <v>25</v>
      </c>
      <c r="M7394" t="s">
        <v>120</v>
      </c>
    </row>
    <row r="7395" spans="1:13" x14ac:dyDescent="0.3">
      <c r="A7395" t="s">
        <v>14060</v>
      </c>
      <c r="C7395" t="s">
        <v>14030</v>
      </c>
      <c r="D7395">
        <v>66</v>
      </c>
      <c r="E7395" s="1">
        <v>4430000</v>
      </c>
      <c r="G7395" t="s">
        <v>111</v>
      </c>
      <c r="H7395" t="s">
        <v>14061</v>
      </c>
      <c r="I7395" t="s">
        <v>6856</v>
      </c>
      <c r="J7395" t="s">
        <v>769</v>
      </c>
      <c r="K7395" t="s">
        <v>24</v>
      </c>
      <c r="L7395" t="s">
        <v>25</v>
      </c>
      <c r="M7395" t="s">
        <v>120</v>
      </c>
    </row>
    <row r="7396" spans="1:13" x14ac:dyDescent="0.3">
      <c r="A7396" t="s">
        <v>12621</v>
      </c>
      <c r="C7396" t="s">
        <v>23856</v>
      </c>
      <c r="D7396">
        <v>12</v>
      </c>
      <c r="E7396" s="1">
        <v>125000</v>
      </c>
      <c r="G7396" t="s">
        <v>69</v>
      </c>
      <c r="H7396" t="s">
        <v>23937</v>
      </c>
      <c r="I7396" t="s">
        <v>7206</v>
      </c>
      <c r="J7396" t="s">
        <v>119</v>
      </c>
      <c r="K7396" t="s">
        <v>24</v>
      </c>
      <c r="L7396" t="s">
        <v>17</v>
      </c>
      <c r="M7396" t="s">
        <v>221</v>
      </c>
    </row>
    <row r="7397" spans="1:13" x14ac:dyDescent="0.3">
      <c r="A7397" t="s">
        <v>12621</v>
      </c>
      <c r="C7397" t="s">
        <v>12314</v>
      </c>
      <c r="D7397">
        <v>13</v>
      </c>
      <c r="E7397" s="1">
        <v>248285</v>
      </c>
      <c r="G7397" t="s">
        <v>111</v>
      </c>
      <c r="H7397" t="s">
        <v>10059</v>
      </c>
      <c r="I7397" t="s">
        <v>7206</v>
      </c>
      <c r="J7397" t="s">
        <v>119</v>
      </c>
      <c r="K7397" t="s">
        <v>24</v>
      </c>
      <c r="L7397" t="s">
        <v>25</v>
      </c>
      <c r="M7397" t="s">
        <v>120</v>
      </c>
    </row>
    <row r="7398" spans="1:13" x14ac:dyDescent="0.3">
      <c r="A7398" t="s">
        <v>19527</v>
      </c>
      <c r="C7398" t="s">
        <v>19404</v>
      </c>
      <c r="D7398">
        <v>6</v>
      </c>
      <c r="E7398" s="1">
        <v>7059</v>
      </c>
      <c r="G7398" t="s">
        <v>34</v>
      </c>
      <c r="H7398" t="s">
        <v>6143</v>
      </c>
      <c r="I7398" t="s">
        <v>19528</v>
      </c>
      <c r="J7398" t="s">
        <v>280</v>
      </c>
      <c r="K7398" t="s">
        <v>24</v>
      </c>
      <c r="L7398" t="s">
        <v>25</v>
      </c>
      <c r="M7398" t="s">
        <v>6146</v>
      </c>
    </row>
    <row r="7399" spans="1:13" x14ac:dyDescent="0.3">
      <c r="A7399" t="s">
        <v>29486</v>
      </c>
      <c r="C7399" t="s">
        <v>29426</v>
      </c>
      <c r="D7399">
        <v>24</v>
      </c>
      <c r="E7399" s="1">
        <v>500000</v>
      </c>
      <c r="G7399" t="s">
        <v>111</v>
      </c>
      <c r="H7399" t="s">
        <v>68</v>
      </c>
      <c r="I7399" t="s">
        <v>85</v>
      </c>
      <c r="J7399" t="s">
        <v>86</v>
      </c>
      <c r="K7399" t="s">
        <v>24</v>
      </c>
      <c r="L7399" t="s">
        <v>25</v>
      </c>
      <c r="M7399" t="s">
        <v>120</v>
      </c>
    </row>
    <row r="7400" spans="1:13" x14ac:dyDescent="0.3">
      <c r="A7400" t="s">
        <v>14753</v>
      </c>
      <c r="C7400" t="s">
        <v>14716</v>
      </c>
      <c r="D7400">
        <v>4</v>
      </c>
      <c r="E7400" s="1">
        <v>15863</v>
      </c>
      <c r="G7400" t="s">
        <v>34</v>
      </c>
      <c r="H7400" t="s">
        <v>6143</v>
      </c>
      <c r="I7400" t="s">
        <v>14754</v>
      </c>
      <c r="J7400" t="s">
        <v>300</v>
      </c>
      <c r="K7400" t="s">
        <v>24</v>
      </c>
      <c r="L7400" t="s">
        <v>25</v>
      </c>
      <c r="M7400" t="s">
        <v>6146</v>
      </c>
    </row>
    <row r="7401" spans="1:13" x14ac:dyDescent="0.3">
      <c r="A7401" t="s">
        <v>13696</v>
      </c>
      <c r="C7401" t="s">
        <v>13456</v>
      </c>
      <c r="D7401">
        <v>7</v>
      </c>
      <c r="E7401" s="1">
        <v>7823</v>
      </c>
      <c r="G7401" t="s">
        <v>34</v>
      </c>
      <c r="H7401" t="s">
        <v>6143</v>
      </c>
      <c r="I7401" t="s">
        <v>13697</v>
      </c>
      <c r="J7401" t="s">
        <v>30</v>
      </c>
      <c r="K7401" t="s">
        <v>24</v>
      </c>
      <c r="L7401" t="s">
        <v>25</v>
      </c>
      <c r="M7401" t="s">
        <v>6146</v>
      </c>
    </row>
    <row r="7402" spans="1:13" x14ac:dyDescent="0.3">
      <c r="A7402" t="s">
        <v>19729</v>
      </c>
      <c r="C7402" t="s">
        <v>19404</v>
      </c>
      <c r="D7402">
        <v>6</v>
      </c>
      <c r="E7402" s="1">
        <v>31040</v>
      </c>
      <c r="G7402" t="s">
        <v>34</v>
      </c>
      <c r="H7402" t="s">
        <v>6143</v>
      </c>
      <c r="I7402" t="s">
        <v>19453</v>
      </c>
      <c r="J7402" t="s">
        <v>280</v>
      </c>
      <c r="K7402" t="s">
        <v>24</v>
      </c>
      <c r="L7402" t="s">
        <v>25</v>
      </c>
      <c r="M7402" t="s">
        <v>6146</v>
      </c>
    </row>
    <row r="7403" spans="1:13" x14ac:dyDescent="0.3">
      <c r="A7403" t="s">
        <v>19729</v>
      </c>
      <c r="C7403" t="s">
        <v>19404</v>
      </c>
      <c r="D7403">
        <v>6</v>
      </c>
      <c r="E7403" s="1">
        <v>11375</v>
      </c>
      <c r="G7403" t="s">
        <v>34</v>
      </c>
      <c r="H7403" t="s">
        <v>6143</v>
      </c>
      <c r="I7403" t="s">
        <v>19453</v>
      </c>
      <c r="J7403" t="s">
        <v>280</v>
      </c>
      <c r="K7403" t="s">
        <v>24</v>
      </c>
      <c r="L7403" t="s">
        <v>25</v>
      </c>
      <c r="M7403" t="s">
        <v>6146</v>
      </c>
    </row>
    <row r="7404" spans="1:13" x14ac:dyDescent="0.3">
      <c r="A7404" t="s">
        <v>20669</v>
      </c>
      <c r="C7404" t="s">
        <v>20542</v>
      </c>
      <c r="D7404">
        <v>3</v>
      </c>
      <c r="E7404" s="1">
        <v>7190</v>
      </c>
      <c r="G7404" t="s">
        <v>34</v>
      </c>
      <c r="H7404" t="s">
        <v>6143</v>
      </c>
      <c r="I7404" t="s">
        <v>20670</v>
      </c>
      <c r="J7404" t="s">
        <v>627</v>
      </c>
      <c r="K7404" t="s">
        <v>24</v>
      </c>
      <c r="L7404" t="s">
        <v>25</v>
      </c>
      <c r="M7404" t="s">
        <v>6146</v>
      </c>
    </row>
    <row r="7405" spans="1:13" x14ac:dyDescent="0.3">
      <c r="A7405" t="s">
        <v>10533</v>
      </c>
      <c r="C7405" t="s">
        <v>11494</v>
      </c>
      <c r="D7405">
        <v>5</v>
      </c>
      <c r="E7405" s="1">
        <v>41770</v>
      </c>
      <c r="G7405" t="s">
        <v>13</v>
      </c>
      <c r="H7405" t="s">
        <v>11581</v>
      </c>
      <c r="I7405" t="s">
        <v>7198</v>
      </c>
      <c r="K7405" t="s">
        <v>481</v>
      </c>
      <c r="L7405" t="s">
        <v>248</v>
      </c>
      <c r="M7405" t="s">
        <v>450</v>
      </c>
    </row>
    <row r="7406" spans="1:13" x14ac:dyDescent="0.3">
      <c r="A7406" t="s">
        <v>10533</v>
      </c>
      <c r="C7406" t="s">
        <v>10471</v>
      </c>
      <c r="D7406">
        <v>5</v>
      </c>
      <c r="E7406" s="1">
        <v>49999</v>
      </c>
      <c r="G7406" t="s">
        <v>13</v>
      </c>
      <c r="H7406" t="s">
        <v>10534</v>
      </c>
      <c r="I7406" t="s">
        <v>7198</v>
      </c>
      <c r="K7406" t="s">
        <v>481</v>
      </c>
      <c r="L7406" t="s">
        <v>17</v>
      </c>
      <c r="M7406" t="s">
        <v>450</v>
      </c>
    </row>
    <row r="7407" spans="1:13" x14ac:dyDescent="0.3">
      <c r="A7407" t="s">
        <v>22720</v>
      </c>
      <c r="C7407" t="s">
        <v>22646</v>
      </c>
      <c r="D7407">
        <v>19</v>
      </c>
      <c r="E7407" s="1">
        <v>99306</v>
      </c>
      <c r="G7407" t="s">
        <v>48</v>
      </c>
      <c r="H7407" t="s">
        <v>22721</v>
      </c>
      <c r="I7407" t="s">
        <v>4003</v>
      </c>
      <c r="K7407" t="s">
        <v>22722</v>
      </c>
      <c r="L7407" t="s">
        <v>17</v>
      </c>
      <c r="M7407" t="s">
        <v>331</v>
      </c>
    </row>
    <row r="7408" spans="1:13" x14ac:dyDescent="0.3">
      <c r="A7408" t="s">
        <v>9036</v>
      </c>
      <c r="C7408" t="s">
        <v>8962</v>
      </c>
      <c r="D7408">
        <v>24</v>
      </c>
      <c r="E7408" s="1">
        <v>100000</v>
      </c>
      <c r="G7408" t="s">
        <v>48</v>
      </c>
      <c r="H7408" t="s">
        <v>9037</v>
      </c>
      <c r="I7408" t="s">
        <v>9038</v>
      </c>
      <c r="K7408" t="s">
        <v>429</v>
      </c>
      <c r="L7408" t="s">
        <v>17</v>
      </c>
      <c r="M7408" t="s">
        <v>190</v>
      </c>
    </row>
    <row r="7409" spans="1:13" x14ac:dyDescent="0.3">
      <c r="A7409" t="s">
        <v>9036</v>
      </c>
      <c r="C7409" t="s">
        <v>35205</v>
      </c>
      <c r="D7409">
        <v>19</v>
      </c>
      <c r="E7409" s="1">
        <v>100000</v>
      </c>
      <c r="G7409" t="s">
        <v>13</v>
      </c>
      <c r="H7409" t="s">
        <v>35343</v>
      </c>
      <c r="I7409" t="s">
        <v>9038</v>
      </c>
      <c r="K7409" t="s">
        <v>429</v>
      </c>
      <c r="L7409" t="s">
        <v>17</v>
      </c>
      <c r="M7409" t="s">
        <v>450</v>
      </c>
    </row>
    <row r="7410" spans="1:13" x14ac:dyDescent="0.3">
      <c r="A7410" t="s">
        <v>1686</v>
      </c>
      <c r="C7410" t="s">
        <v>2269</v>
      </c>
      <c r="D7410">
        <v>34</v>
      </c>
      <c r="E7410" s="1">
        <v>1971305</v>
      </c>
      <c r="G7410" t="s">
        <v>516</v>
      </c>
      <c r="H7410" t="s">
        <v>2735</v>
      </c>
      <c r="I7410" t="s">
        <v>252</v>
      </c>
      <c r="J7410" t="s">
        <v>253</v>
      </c>
      <c r="K7410" t="s">
        <v>51</v>
      </c>
      <c r="L7410" t="s">
        <v>44</v>
      </c>
      <c r="M7410" t="s">
        <v>2736</v>
      </c>
    </row>
    <row r="7411" spans="1:13" x14ac:dyDescent="0.3">
      <c r="A7411" t="s">
        <v>1686</v>
      </c>
      <c r="C7411" t="s">
        <v>1852</v>
      </c>
      <c r="D7411">
        <v>24</v>
      </c>
      <c r="E7411" s="1">
        <v>3190235</v>
      </c>
      <c r="G7411" t="s">
        <v>34</v>
      </c>
      <c r="H7411" t="s">
        <v>2071</v>
      </c>
      <c r="I7411" t="s">
        <v>252</v>
      </c>
      <c r="J7411" t="s">
        <v>253</v>
      </c>
      <c r="K7411" t="s">
        <v>51</v>
      </c>
      <c r="L7411" t="s">
        <v>44</v>
      </c>
      <c r="M7411" t="s">
        <v>87</v>
      </c>
    </row>
    <row r="7412" spans="1:13" x14ac:dyDescent="0.3">
      <c r="A7412" t="s">
        <v>1686</v>
      </c>
      <c r="C7412" t="s">
        <v>1558</v>
      </c>
      <c r="D7412">
        <v>11</v>
      </c>
      <c r="E7412" s="1">
        <v>956530</v>
      </c>
      <c r="G7412" t="s">
        <v>34</v>
      </c>
      <c r="H7412" t="s">
        <v>1687</v>
      </c>
      <c r="I7412" t="s">
        <v>252</v>
      </c>
      <c r="J7412" t="s">
        <v>253</v>
      </c>
      <c r="K7412" t="s">
        <v>51</v>
      </c>
      <c r="L7412" t="s">
        <v>44</v>
      </c>
      <c r="M7412" t="s">
        <v>87</v>
      </c>
    </row>
    <row r="7413" spans="1:13" x14ac:dyDescent="0.3">
      <c r="A7413" t="s">
        <v>1686</v>
      </c>
      <c r="C7413" t="s">
        <v>27925</v>
      </c>
      <c r="D7413">
        <v>28</v>
      </c>
      <c r="E7413" s="1">
        <v>4526193</v>
      </c>
      <c r="G7413" t="s">
        <v>364</v>
      </c>
      <c r="H7413" t="s">
        <v>28094</v>
      </c>
      <c r="I7413" t="s">
        <v>252</v>
      </c>
      <c r="J7413" t="s">
        <v>253</v>
      </c>
      <c r="K7413" t="s">
        <v>51</v>
      </c>
      <c r="L7413" t="s">
        <v>44</v>
      </c>
      <c r="M7413" t="s">
        <v>39</v>
      </c>
    </row>
    <row r="7414" spans="1:13" x14ac:dyDescent="0.3">
      <c r="A7414" t="s">
        <v>12782</v>
      </c>
      <c r="C7414" t="s">
        <v>21907</v>
      </c>
      <c r="D7414">
        <v>13</v>
      </c>
      <c r="E7414" s="1">
        <v>462299</v>
      </c>
      <c r="G7414" t="s">
        <v>34</v>
      </c>
      <c r="H7414" t="s">
        <v>21925</v>
      </c>
      <c r="I7414" t="s">
        <v>1456</v>
      </c>
      <c r="J7414" t="s">
        <v>119</v>
      </c>
      <c r="K7414" t="s">
        <v>24</v>
      </c>
      <c r="L7414" t="s">
        <v>38</v>
      </c>
      <c r="M7414" t="s">
        <v>217</v>
      </c>
    </row>
    <row r="7415" spans="1:13" x14ac:dyDescent="0.3">
      <c r="A7415" t="s">
        <v>12782</v>
      </c>
      <c r="C7415" t="s">
        <v>15737</v>
      </c>
      <c r="D7415">
        <v>14</v>
      </c>
      <c r="E7415" s="1">
        <v>922832</v>
      </c>
      <c r="G7415" t="s">
        <v>34</v>
      </c>
      <c r="H7415" t="s">
        <v>15757</v>
      </c>
      <c r="I7415" t="s">
        <v>1456</v>
      </c>
      <c r="J7415" t="s">
        <v>119</v>
      </c>
      <c r="K7415" t="s">
        <v>24</v>
      </c>
      <c r="L7415" t="s">
        <v>38</v>
      </c>
      <c r="M7415" t="s">
        <v>217</v>
      </c>
    </row>
    <row r="7416" spans="1:13" x14ac:dyDescent="0.3">
      <c r="A7416" t="s">
        <v>12782</v>
      </c>
      <c r="C7416" t="s">
        <v>12673</v>
      </c>
      <c r="D7416">
        <v>35</v>
      </c>
      <c r="E7416" s="1">
        <v>821360</v>
      </c>
      <c r="G7416" t="s">
        <v>34</v>
      </c>
      <c r="H7416" t="s">
        <v>12783</v>
      </c>
      <c r="I7416" t="s">
        <v>1456</v>
      </c>
      <c r="J7416" t="s">
        <v>119</v>
      </c>
      <c r="K7416" t="s">
        <v>24</v>
      </c>
      <c r="L7416" t="s">
        <v>38</v>
      </c>
      <c r="M7416" t="s">
        <v>75</v>
      </c>
    </row>
    <row r="7417" spans="1:13" x14ac:dyDescent="0.3">
      <c r="A7417" t="s">
        <v>293</v>
      </c>
      <c r="C7417" t="s">
        <v>2957</v>
      </c>
      <c r="D7417">
        <v>13</v>
      </c>
      <c r="E7417" s="1">
        <v>4986668</v>
      </c>
      <c r="G7417" t="s">
        <v>34</v>
      </c>
      <c r="H7417" t="s">
        <v>3405</v>
      </c>
      <c r="I7417" t="s">
        <v>22</v>
      </c>
      <c r="J7417" t="s">
        <v>23</v>
      </c>
      <c r="K7417" t="s">
        <v>24</v>
      </c>
      <c r="L7417" t="s">
        <v>38</v>
      </c>
      <c r="M7417" t="s">
        <v>75</v>
      </c>
    </row>
    <row r="7418" spans="1:13" x14ac:dyDescent="0.3">
      <c r="A7418" t="s">
        <v>293</v>
      </c>
      <c r="C7418" t="s">
        <v>341</v>
      </c>
      <c r="D7418">
        <v>10</v>
      </c>
      <c r="E7418" s="1">
        <v>3549300</v>
      </c>
      <c r="G7418" t="s">
        <v>34</v>
      </c>
      <c r="H7418" t="s">
        <v>446</v>
      </c>
      <c r="I7418" t="s">
        <v>22</v>
      </c>
      <c r="J7418" t="s">
        <v>23</v>
      </c>
      <c r="K7418" t="s">
        <v>24</v>
      </c>
      <c r="L7418" t="s">
        <v>38</v>
      </c>
      <c r="M7418" t="s">
        <v>75</v>
      </c>
    </row>
    <row r="7419" spans="1:13" x14ac:dyDescent="0.3">
      <c r="A7419" t="s">
        <v>293</v>
      </c>
      <c r="C7419" t="s">
        <v>227</v>
      </c>
      <c r="D7419">
        <v>4</v>
      </c>
      <c r="E7419" s="1">
        <v>1131926</v>
      </c>
      <c r="G7419" t="s">
        <v>34</v>
      </c>
      <c r="H7419" t="s">
        <v>294</v>
      </c>
      <c r="I7419" t="s">
        <v>22</v>
      </c>
      <c r="J7419" t="s">
        <v>23</v>
      </c>
      <c r="K7419" t="s">
        <v>24</v>
      </c>
      <c r="L7419" t="s">
        <v>38</v>
      </c>
      <c r="M7419" t="s">
        <v>75</v>
      </c>
    </row>
    <row r="7420" spans="1:13" x14ac:dyDescent="0.3">
      <c r="A7420" t="s">
        <v>293</v>
      </c>
      <c r="C7420" t="s">
        <v>27408</v>
      </c>
      <c r="D7420">
        <v>23</v>
      </c>
      <c r="E7420" s="1">
        <v>568568</v>
      </c>
      <c r="G7420" t="s">
        <v>34</v>
      </c>
      <c r="H7420" t="s">
        <v>27539</v>
      </c>
      <c r="I7420" t="s">
        <v>22</v>
      </c>
      <c r="J7420" t="s">
        <v>23</v>
      </c>
      <c r="K7420" t="s">
        <v>24</v>
      </c>
      <c r="L7420" t="s">
        <v>38</v>
      </c>
      <c r="M7420" t="s">
        <v>39</v>
      </c>
    </row>
    <row r="7421" spans="1:13" x14ac:dyDescent="0.3">
      <c r="A7421" t="s">
        <v>293</v>
      </c>
      <c r="C7421" t="s">
        <v>27408</v>
      </c>
      <c r="D7421">
        <v>21</v>
      </c>
      <c r="E7421" s="1">
        <v>1373325</v>
      </c>
      <c r="G7421" t="s">
        <v>34</v>
      </c>
      <c r="H7421" t="s">
        <v>27557</v>
      </c>
      <c r="I7421" t="s">
        <v>22</v>
      </c>
      <c r="J7421" t="s">
        <v>23</v>
      </c>
      <c r="K7421" t="s">
        <v>24</v>
      </c>
      <c r="L7421" t="s">
        <v>38</v>
      </c>
      <c r="M7421" t="s">
        <v>39</v>
      </c>
    </row>
    <row r="7422" spans="1:13" x14ac:dyDescent="0.3">
      <c r="A7422" t="s">
        <v>293</v>
      </c>
      <c r="C7422" t="s">
        <v>27408</v>
      </c>
      <c r="D7422">
        <v>11</v>
      </c>
      <c r="E7422" s="1">
        <v>300533</v>
      </c>
      <c r="G7422" t="s">
        <v>34</v>
      </c>
      <c r="H7422" t="s">
        <v>27598</v>
      </c>
      <c r="I7422" t="s">
        <v>22</v>
      </c>
      <c r="J7422" t="s">
        <v>23</v>
      </c>
      <c r="K7422" t="s">
        <v>24</v>
      </c>
      <c r="L7422" t="s">
        <v>38</v>
      </c>
      <c r="M7422" t="s">
        <v>39</v>
      </c>
    </row>
    <row r="7423" spans="1:13" x14ac:dyDescent="0.3">
      <c r="A7423" t="s">
        <v>293</v>
      </c>
      <c r="C7423" t="s">
        <v>30364</v>
      </c>
      <c r="D7423">
        <v>20</v>
      </c>
      <c r="E7423" s="1">
        <v>159327</v>
      </c>
      <c r="G7423" t="s">
        <v>34</v>
      </c>
      <c r="H7423" t="s">
        <v>30453</v>
      </c>
      <c r="I7423" t="s">
        <v>22</v>
      </c>
      <c r="J7423" t="s">
        <v>23</v>
      </c>
      <c r="K7423" t="s">
        <v>24</v>
      </c>
      <c r="L7423" t="s">
        <v>38</v>
      </c>
      <c r="M7423" t="s">
        <v>75</v>
      </c>
    </row>
    <row r="7424" spans="1:13" x14ac:dyDescent="0.3">
      <c r="A7424" t="s">
        <v>293</v>
      </c>
      <c r="C7424" t="s">
        <v>3657</v>
      </c>
      <c r="D7424">
        <v>11</v>
      </c>
      <c r="E7424" s="1">
        <v>399749</v>
      </c>
      <c r="G7424" t="s">
        <v>34</v>
      </c>
      <c r="H7424" t="s">
        <v>4168</v>
      </c>
      <c r="I7424" t="s">
        <v>22</v>
      </c>
      <c r="J7424" t="s">
        <v>23</v>
      </c>
      <c r="K7424" t="s">
        <v>24</v>
      </c>
      <c r="L7424" t="s">
        <v>38</v>
      </c>
      <c r="M7424" t="s">
        <v>4169</v>
      </c>
    </row>
    <row r="7425" spans="1:13" x14ac:dyDescent="0.3">
      <c r="A7425" t="s">
        <v>293</v>
      </c>
      <c r="C7425" t="s">
        <v>4928</v>
      </c>
      <c r="D7425">
        <v>34</v>
      </c>
      <c r="E7425" s="1">
        <v>14761935</v>
      </c>
      <c r="G7425" t="s">
        <v>34</v>
      </c>
      <c r="H7425" t="s">
        <v>5015</v>
      </c>
      <c r="I7425" t="s">
        <v>22</v>
      </c>
      <c r="J7425" t="s">
        <v>23</v>
      </c>
      <c r="K7425" t="s">
        <v>24</v>
      </c>
      <c r="L7425" t="s">
        <v>38</v>
      </c>
      <c r="M7425" t="s">
        <v>75</v>
      </c>
    </row>
    <row r="7426" spans="1:13" x14ac:dyDescent="0.3">
      <c r="A7426" t="s">
        <v>293</v>
      </c>
      <c r="C7426" t="s">
        <v>23966</v>
      </c>
      <c r="D7426">
        <v>21</v>
      </c>
      <c r="E7426" s="1">
        <v>3583966</v>
      </c>
      <c r="G7426" t="s">
        <v>34</v>
      </c>
      <c r="H7426" t="s">
        <v>24030</v>
      </c>
      <c r="I7426" t="s">
        <v>22</v>
      </c>
      <c r="J7426" t="s">
        <v>23</v>
      </c>
      <c r="K7426" t="s">
        <v>24</v>
      </c>
      <c r="L7426" t="s">
        <v>38</v>
      </c>
      <c r="M7426" t="s">
        <v>217</v>
      </c>
    </row>
    <row r="7427" spans="1:13" x14ac:dyDescent="0.3">
      <c r="A7427" t="s">
        <v>293</v>
      </c>
      <c r="C7427" t="s">
        <v>21173</v>
      </c>
      <c r="D7427">
        <v>51</v>
      </c>
      <c r="E7427" s="1">
        <v>14212917</v>
      </c>
      <c r="G7427" t="s">
        <v>34</v>
      </c>
      <c r="H7427" t="s">
        <v>21671</v>
      </c>
      <c r="I7427" t="s">
        <v>22</v>
      </c>
      <c r="J7427" t="s">
        <v>23</v>
      </c>
      <c r="K7427" t="s">
        <v>24</v>
      </c>
      <c r="L7427" t="s">
        <v>38</v>
      </c>
      <c r="M7427" t="s">
        <v>75</v>
      </c>
    </row>
    <row r="7428" spans="1:13" x14ac:dyDescent="0.3">
      <c r="A7428" t="s">
        <v>293</v>
      </c>
      <c r="C7428" t="s">
        <v>21173</v>
      </c>
      <c r="D7428">
        <v>2</v>
      </c>
      <c r="E7428" s="1">
        <v>838787</v>
      </c>
      <c r="G7428" t="s">
        <v>34</v>
      </c>
      <c r="H7428" t="s">
        <v>21674</v>
      </c>
      <c r="I7428" t="s">
        <v>22</v>
      </c>
      <c r="J7428" t="s">
        <v>23</v>
      </c>
      <c r="K7428" t="s">
        <v>24</v>
      </c>
      <c r="L7428" t="s">
        <v>38</v>
      </c>
      <c r="M7428" t="s">
        <v>75</v>
      </c>
    </row>
    <row r="7429" spans="1:13" x14ac:dyDescent="0.3">
      <c r="A7429" t="s">
        <v>293</v>
      </c>
      <c r="C7429" t="s">
        <v>15606</v>
      </c>
      <c r="D7429">
        <v>42</v>
      </c>
      <c r="E7429" s="1">
        <v>20383519</v>
      </c>
      <c r="G7429" t="s">
        <v>34</v>
      </c>
      <c r="H7429" t="s">
        <v>15612</v>
      </c>
      <c r="I7429" t="s">
        <v>22</v>
      </c>
      <c r="J7429" t="s">
        <v>23</v>
      </c>
      <c r="K7429" t="s">
        <v>24</v>
      </c>
      <c r="L7429" t="s">
        <v>38</v>
      </c>
      <c r="M7429" t="s">
        <v>75</v>
      </c>
    </row>
    <row r="7430" spans="1:13" x14ac:dyDescent="0.3">
      <c r="A7430" t="s">
        <v>5295</v>
      </c>
      <c r="C7430" t="s">
        <v>5155</v>
      </c>
      <c r="D7430">
        <v>51</v>
      </c>
      <c r="E7430" s="1">
        <v>2895269</v>
      </c>
      <c r="G7430" t="s">
        <v>34</v>
      </c>
      <c r="H7430" t="s">
        <v>5296</v>
      </c>
      <c r="I7430" t="s">
        <v>35</v>
      </c>
      <c r="K7430" t="s">
        <v>37</v>
      </c>
      <c r="L7430" t="s">
        <v>38</v>
      </c>
      <c r="M7430" t="s">
        <v>39</v>
      </c>
    </row>
    <row r="7431" spans="1:13" x14ac:dyDescent="0.3">
      <c r="A7431" t="s">
        <v>5295</v>
      </c>
      <c r="C7431" t="s">
        <v>23792</v>
      </c>
      <c r="D7431">
        <v>25</v>
      </c>
      <c r="E7431" s="1">
        <v>474222</v>
      </c>
      <c r="G7431" t="s">
        <v>34</v>
      </c>
      <c r="H7431" t="s">
        <v>23836</v>
      </c>
      <c r="I7431" t="s">
        <v>35</v>
      </c>
      <c r="K7431" t="s">
        <v>37</v>
      </c>
      <c r="L7431" t="s">
        <v>38</v>
      </c>
      <c r="M7431" t="s">
        <v>217</v>
      </c>
    </row>
    <row r="7432" spans="1:13" x14ac:dyDescent="0.3">
      <c r="A7432" t="s">
        <v>1996</v>
      </c>
      <c r="C7432" t="s">
        <v>1852</v>
      </c>
      <c r="D7432">
        <v>24</v>
      </c>
      <c r="E7432" s="1">
        <v>499999</v>
      </c>
      <c r="G7432" t="s">
        <v>48</v>
      </c>
      <c r="H7432" t="s">
        <v>1997</v>
      </c>
      <c r="I7432" t="s">
        <v>246</v>
      </c>
      <c r="K7432" t="s">
        <v>247</v>
      </c>
      <c r="L7432" t="s">
        <v>38</v>
      </c>
      <c r="M7432" t="s">
        <v>52</v>
      </c>
    </row>
    <row r="7433" spans="1:13" x14ac:dyDescent="0.3">
      <c r="A7433" t="s">
        <v>28683</v>
      </c>
      <c r="C7433" t="s">
        <v>28282</v>
      </c>
      <c r="D7433">
        <v>5</v>
      </c>
      <c r="E7433" s="1">
        <v>102051</v>
      </c>
      <c r="G7433" t="s">
        <v>13</v>
      </c>
      <c r="H7433" t="s">
        <v>28684</v>
      </c>
      <c r="I7433" t="s">
        <v>896</v>
      </c>
      <c r="J7433" t="s">
        <v>119</v>
      </c>
      <c r="K7433" t="s">
        <v>24</v>
      </c>
      <c r="L7433" t="s">
        <v>17</v>
      </c>
      <c r="M7433" t="s">
        <v>105</v>
      </c>
    </row>
    <row r="7434" spans="1:13" x14ac:dyDescent="0.3">
      <c r="A7434" t="s">
        <v>8932</v>
      </c>
      <c r="C7434" t="s">
        <v>8771</v>
      </c>
      <c r="D7434">
        <v>21</v>
      </c>
      <c r="E7434" s="1">
        <v>500000</v>
      </c>
      <c r="G7434" t="s">
        <v>21</v>
      </c>
      <c r="H7434" t="s">
        <v>970</v>
      </c>
      <c r="I7434" t="s">
        <v>8933</v>
      </c>
      <c r="J7434" t="s">
        <v>627</v>
      </c>
      <c r="K7434" t="s">
        <v>24</v>
      </c>
      <c r="L7434" t="s">
        <v>25</v>
      </c>
      <c r="M7434" t="s">
        <v>26</v>
      </c>
    </row>
    <row r="7435" spans="1:13" x14ac:dyDescent="0.3">
      <c r="A7435" t="s">
        <v>13359</v>
      </c>
      <c r="C7435" t="s">
        <v>12994</v>
      </c>
      <c r="D7435">
        <v>4</v>
      </c>
      <c r="E7435" s="1">
        <v>5330</v>
      </c>
      <c r="G7435" t="s">
        <v>34</v>
      </c>
      <c r="H7435" t="s">
        <v>6143</v>
      </c>
      <c r="I7435" t="s">
        <v>13360</v>
      </c>
      <c r="J7435" t="s">
        <v>9844</v>
      </c>
      <c r="K7435" t="s">
        <v>24</v>
      </c>
      <c r="L7435" t="s">
        <v>25</v>
      </c>
      <c r="M7435" t="s">
        <v>6146</v>
      </c>
    </row>
    <row r="7436" spans="1:13" x14ac:dyDescent="0.3">
      <c r="A7436" t="s">
        <v>29154</v>
      </c>
      <c r="C7436" t="s">
        <v>29114</v>
      </c>
      <c r="D7436">
        <v>37</v>
      </c>
      <c r="E7436" s="1">
        <v>451700</v>
      </c>
      <c r="G7436" t="s">
        <v>34</v>
      </c>
      <c r="H7436" t="s">
        <v>29155</v>
      </c>
      <c r="I7436" t="s">
        <v>29156</v>
      </c>
      <c r="J7436" t="s">
        <v>29157</v>
      </c>
      <c r="K7436" t="s">
        <v>37</v>
      </c>
      <c r="L7436" t="s">
        <v>38</v>
      </c>
      <c r="M7436" t="s">
        <v>39</v>
      </c>
    </row>
    <row r="7437" spans="1:13" x14ac:dyDescent="0.3">
      <c r="A7437" t="s">
        <v>1962</v>
      </c>
      <c r="C7437" t="s">
        <v>1852</v>
      </c>
      <c r="D7437">
        <v>36</v>
      </c>
      <c r="E7437" s="1">
        <v>300000</v>
      </c>
      <c r="G7437" t="s">
        <v>21</v>
      </c>
      <c r="H7437" t="s">
        <v>77</v>
      </c>
      <c r="I7437" t="s">
        <v>156</v>
      </c>
      <c r="K7437" t="s">
        <v>24</v>
      </c>
      <c r="L7437" t="s">
        <v>25</v>
      </c>
      <c r="M7437" t="s">
        <v>26</v>
      </c>
    </row>
    <row r="7438" spans="1:13" x14ac:dyDescent="0.3">
      <c r="A7438" t="s">
        <v>1962</v>
      </c>
      <c r="C7438" t="s">
        <v>30851</v>
      </c>
      <c r="D7438">
        <v>2</v>
      </c>
      <c r="E7438" s="1">
        <v>1000</v>
      </c>
      <c r="G7438" t="s">
        <v>21</v>
      </c>
      <c r="H7438" t="s">
        <v>77</v>
      </c>
      <c r="I7438" t="s">
        <v>156</v>
      </c>
      <c r="K7438" t="s">
        <v>24</v>
      </c>
      <c r="L7438" t="s">
        <v>25</v>
      </c>
      <c r="M7438" t="s">
        <v>26</v>
      </c>
    </row>
    <row r="7439" spans="1:13" x14ac:dyDescent="0.3">
      <c r="A7439" t="s">
        <v>1962</v>
      </c>
      <c r="C7439" t="s">
        <v>12314</v>
      </c>
      <c r="D7439">
        <v>24</v>
      </c>
      <c r="E7439" s="1">
        <v>75000</v>
      </c>
      <c r="G7439" t="s">
        <v>111</v>
      </c>
      <c r="H7439" t="s">
        <v>12650</v>
      </c>
      <c r="I7439" t="s">
        <v>156</v>
      </c>
      <c r="K7439" t="s">
        <v>24</v>
      </c>
      <c r="L7439" t="s">
        <v>25</v>
      </c>
      <c r="M7439" t="s">
        <v>6109</v>
      </c>
    </row>
    <row r="7440" spans="1:13" x14ac:dyDescent="0.3">
      <c r="A7440" t="s">
        <v>1962</v>
      </c>
      <c r="C7440" t="s">
        <v>9396</v>
      </c>
      <c r="D7440">
        <v>1</v>
      </c>
      <c r="E7440" s="1">
        <v>10000</v>
      </c>
      <c r="G7440" t="s">
        <v>21</v>
      </c>
      <c r="H7440" t="s">
        <v>970</v>
      </c>
      <c r="I7440" t="s">
        <v>156</v>
      </c>
      <c r="K7440" t="s">
        <v>24</v>
      </c>
      <c r="L7440" t="s">
        <v>25</v>
      </c>
      <c r="M7440" t="s">
        <v>26</v>
      </c>
    </row>
    <row r="7441" spans="1:13" x14ac:dyDescent="0.3">
      <c r="A7441" t="s">
        <v>1962</v>
      </c>
      <c r="C7441" t="s">
        <v>8074</v>
      </c>
      <c r="D7441">
        <v>1</v>
      </c>
      <c r="E7441" s="1">
        <v>15000</v>
      </c>
      <c r="G7441" t="s">
        <v>21</v>
      </c>
      <c r="H7441" t="s">
        <v>970</v>
      </c>
      <c r="I7441" t="s">
        <v>156</v>
      </c>
      <c r="K7441" t="s">
        <v>24</v>
      </c>
      <c r="L7441" t="s">
        <v>25</v>
      </c>
      <c r="M7441" t="s">
        <v>26</v>
      </c>
    </row>
    <row r="7442" spans="1:13" x14ac:dyDescent="0.3">
      <c r="A7442" t="s">
        <v>1962</v>
      </c>
      <c r="C7442" t="s">
        <v>36965</v>
      </c>
      <c r="D7442">
        <v>12</v>
      </c>
      <c r="E7442" s="1">
        <v>50000</v>
      </c>
      <c r="G7442" t="s">
        <v>111</v>
      </c>
      <c r="H7442" t="s">
        <v>970</v>
      </c>
      <c r="I7442" t="s">
        <v>156</v>
      </c>
      <c r="K7442" t="s">
        <v>24</v>
      </c>
      <c r="L7442" t="s">
        <v>25</v>
      </c>
      <c r="M7442" t="s">
        <v>6109</v>
      </c>
    </row>
    <row r="7443" spans="1:13" x14ac:dyDescent="0.3">
      <c r="A7443" t="s">
        <v>1962</v>
      </c>
      <c r="C7443" t="s">
        <v>38015</v>
      </c>
      <c r="D7443">
        <v>12</v>
      </c>
      <c r="E7443" s="1">
        <v>4770</v>
      </c>
      <c r="G7443" t="s">
        <v>21</v>
      </c>
      <c r="H7443" t="s">
        <v>970</v>
      </c>
      <c r="I7443" t="s">
        <v>156</v>
      </c>
      <c r="K7443" t="s">
        <v>24</v>
      </c>
      <c r="L7443" t="s">
        <v>25</v>
      </c>
      <c r="M7443" t="s">
        <v>26</v>
      </c>
    </row>
    <row r="7444" spans="1:13" x14ac:dyDescent="0.3">
      <c r="A7444" t="s">
        <v>1962</v>
      </c>
      <c r="C7444" t="s">
        <v>37835</v>
      </c>
      <c r="D7444">
        <v>5</v>
      </c>
      <c r="E7444" s="1">
        <v>122213</v>
      </c>
      <c r="G7444" t="s">
        <v>111</v>
      </c>
      <c r="H7444" t="s">
        <v>37857</v>
      </c>
      <c r="I7444" t="s">
        <v>156</v>
      </c>
      <c r="K7444" t="s">
        <v>24</v>
      </c>
      <c r="L7444" t="s">
        <v>25</v>
      </c>
      <c r="M7444" t="s">
        <v>120</v>
      </c>
    </row>
    <row r="7445" spans="1:13" x14ac:dyDescent="0.3">
      <c r="A7445" t="s">
        <v>1962</v>
      </c>
      <c r="C7445" t="s">
        <v>13456</v>
      </c>
      <c r="D7445">
        <v>36</v>
      </c>
      <c r="E7445" s="1">
        <v>75000</v>
      </c>
      <c r="G7445" t="s">
        <v>111</v>
      </c>
      <c r="H7445" t="s">
        <v>6121</v>
      </c>
      <c r="I7445" t="s">
        <v>156</v>
      </c>
      <c r="K7445" t="s">
        <v>24</v>
      </c>
      <c r="L7445" t="s">
        <v>25</v>
      </c>
      <c r="M7445" t="s">
        <v>6109</v>
      </c>
    </row>
    <row r="7446" spans="1:13" x14ac:dyDescent="0.3">
      <c r="A7446" t="s">
        <v>15358</v>
      </c>
      <c r="C7446" t="s">
        <v>15182</v>
      </c>
      <c r="D7446">
        <v>5</v>
      </c>
      <c r="E7446" s="1">
        <v>27102</v>
      </c>
      <c r="G7446" t="s">
        <v>34</v>
      </c>
      <c r="H7446" t="s">
        <v>6143</v>
      </c>
      <c r="I7446" t="s">
        <v>15357</v>
      </c>
      <c r="J7446" t="s">
        <v>119</v>
      </c>
      <c r="K7446" t="s">
        <v>24</v>
      </c>
      <c r="L7446" t="s">
        <v>25</v>
      </c>
      <c r="M7446" t="s">
        <v>6146</v>
      </c>
    </row>
    <row r="7447" spans="1:13" x14ac:dyDescent="0.3">
      <c r="A7447" t="s">
        <v>15466</v>
      </c>
      <c r="C7447" t="s">
        <v>15182</v>
      </c>
      <c r="D7447">
        <v>5</v>
      </c>
      <c r="E7447" s="1">
        <v>51385</v>
      </c>
      <c r="G7447" t="s">
        <v>34</v>
      </c>
      <c r="H7447" t="s">
        <v>6143</v>
      </c>
      <c r="I7447" t="s">
        <v>15467</v>
      </c>
      <c r="J7447" t="s">
        <v>119</v>
      </c>
      <c r="K7447" t="s">
        <v>24</v>
      </c>
      <c r="L7447" t="s">
        <v>25</v>
      </c>
      <c r="M7447" t="s">
        <v>6146</v>
      </c>
    </row>
    <row r="7448" spans="1:13" x14ac:dyDescent="0.3">
      <c r="A7448" t="s">
        <v>2827</v>
      </c>
      <c r="C7448" t="s">
        <v>2957</v>
      </c>
      <c r="D7448">
        <v>10</v>
      </c>
      <c r="E7448" s="1">
        <v>448335</v>
      </c>
      <c r="G7448" t="s">
        <v>111</v>
      </c>
      <c r="H7448" t="s">
        <v>3584</v>
      </c>
      <c r="I7448" t="s">
        <v>70</v>
      </c>
      <c r="J7448" t="s">
        <v>70</v>
      </c>
      <c r="K7448" t="s">
        <v>24</v>
      </c>
      <c r="L7448" t="s">
        <v>25</v>
      </c>
      <c r="M7448" t="s">
        <v>120</v>
      </c>
    </row>
    <row r="7449" spans="1:13" x14ac:dyDescent="0.3">
      <c r="A7449" t="s">
        <v>2827</v>
      </c>
      <c r="C7449" t="s">
        <v>2269</v>
      </c>
      <c r="D7449">
        <v>11</v>
      </c>
      <c r="E7449" s="1">
        <v>500000</v>
      </c>
      <c r="G7449" t="s">
        <v>111</v>
      </c>
      <c r="H7449" t="s">
        <v>2828</v>
      </c>
      <c r="I7449" t="s">
        <v>70</v>
      </c>
      <c r="J7449" t="s">
        <v>70</v>
      </c>
      <c r="K7449" t="s">
        <v>24</v>
      </c>
      <c r="L7449" t="s">
        <v>25</v>
      </c>
      <c r="M7449" t="s">
        <v>120</v>
      </c>
    </row>
    <row r="7450" spans="1:13" x14ac:dyDescent="0.3">
      <c r="A7450" t="s">
        <v>2827</v>
      </c>
      <c r="C7450" t="s">
        <v>28282</v>
      </c>
      <c r="D7450">
        <v>13</v>
      </c>
      <c r="E7450" s="1">
        <v>699976</v>
      </c>
      <c r="G7450" t="s">
        <v>111</v>
      </c>
      <c r="H7450" t="s">
        <v>28660</v>
      </c>
      <c r="I7450" t="s">
        <v>70</v>
      </c>
      <c r="J7450" t="s">
        <v>70</v>
      </c>
      <c r="K7450" t="s">
        <v>24</v>
      </c>
      <c r="L7450" t="s">
        <v>25</v>
      </c>
      <c r="M7450" t="s">
        <v>120</v>
      </c>
    </row>
    <row r="7451" spans="1:13" x14ac:dyDescent="0.3">
      <c r="A7451" t="s">
        <v>2827</v>
      </c>
      <c r="C7451" t="s">
        <v>29426</v>
      </c>
      <c r="D7451">
        <v>30</v>
      </c>
      <c r="E7451" s="1">
        <v>1000000</v>
      </c>
      <c r="G7451" t="s">
        <v>111</v>
      </c>
      <c r="H7451" t="s">
        <v>28631</v>
      </c>
      <c r="I7451" t="s">
        <v>70</v>
      </c>
      <c r="J7451" t="s">
        <v>70</v>
      </c>
      <c r="K7451" t="s">
        <v>24</v>
      </c>
      <c r="L7451" t="s">
        <v>25</v>
      </c>
      <c r="M7451" t="s">
        <v>120</v>
      </c>
    </row>
    <row r="7452" spans="1:13" x14ac:dyDescent="0.3">
      <c r="A7452" t="s">
        <v>15298</v>
      </c>
      <c r="C7452" t="s">
        <v>24500</v>
      </c>
      <c r="D7452">
        <v>13</v>
      </c>
      <c r="E7452" s="1">
        <v>94500</v>
      </c>
      <c r="G7452" t="s">
        <v>34</v>
      </c>
      <c r="H7452" t="s">
        <v>18250</v>
      </c>
      <c r="I7452" t="s">
        <v>15299</v>
      </c>
      <c r="J7452" t="s">
        <v>30</v>
      </c>
      <c r="K7452" t="s">
        <v>24</v>
      </c>
      <c r="L7452" t="s">
        <v>25</v>
      </c>
      <c r="M7452" t="s">
        <v>6146</v>
      </c>
    </row>
    <row r="7453" spans="1:13" x14ac:dyDescent="0.3">
      <c r="A7453" t="s">
        <v>15298</v>
      </c>
      <c r="C7453" t="s">
        <v>15182</v>
      </c>
      <c r="D7453">
        <v>5</v>
      </c>
      <c r="E7453" s="1">
        <v>67900</v>
      </c>
      <c r="G7453" t="s">
        <v>34</v>
      </c>
      <c r="H7453" t="s">
        <v>6143</v>
      </c>
      <c r="I7453" t="s">
        <v>15299</v>
      </c>
      <c r="J7453" t="s">
        <v>30</v>
      </c>
      <c r="K7453" t="s">
        <v>24</v>
      </c>
      <c r="L7453" t="s">
        <v>25</v>
      </c>
      <c r="M7453" t="s">
        <v>6146</v>
      </c>
    </row>
    <row r="7454" spans="1:13" x14ac:dyDescent="0.3">
      <c r="A7454" t="s">
        <v>15298</v>
      </c>
      <c r="C7454" t="s">
        <v>36666</v>
      </c>
      <c r="D7454">
        <v>5</v>
      </c>
      <c r="E7454" s="1">
        <v>106316</v>
      </c>
      <c r="G7454" t="s">
        <v>34</v>
      </c>
      <c r="H7454" t="s">
        <v>6143</v>
      </c>
      <c r="I7454" t="s">
        <v>15299</v>
      </c>
      <c r="J7454" t="s">
        <v>30</v>
      </c>
      <c r="K7454" t="s">
        <v>24</v>
      </c>
      <c r="L7454" t="s">
        <v>25</v>
      </c>
      <c r="M7454" t="s">
        <v>6146</v>
      </c>
    </row>
    <row r="7455" spans="1:13" x14ac:dyDescent="0.3">
      <c r="A7455" t="s">
        <v>13885</v>
      </c>
      <c r="C7455" t="s">
        <v>13456</v>
      </c>
      <c r="D7455">
        <v>7</v>
      </c>
      <c r="E7455" s="1">
        <v>18358</v>
      </c>
      <c r="G7455" t="s">
        <v>34</v>
      </c>
      <c r="H7455" t="s">
        <v>6143</v>
      </c>
      <c r="I7455" t="s">
        <v>13886</v>
      </c>
      <c r="J7455" t="s">
        <v>30</v>
      </c>
      <c r="K7455" t="s">
        <v>24</v>
      </c>
      <c r="L7455" t="s">
        <v>25</v>
      </c>
      <c r="M7455" t="s">
        <v>6146</v>
      </c>
    </row>
    <row r="7456" spans="1:13" x14ac:dyDescent="0.3">
      <c r="A7456" t="s">
        <v>7242</v>
      </c>
      <c r="C7456" t="s">
        <v>6985</v>
      </c>
      <c r="D7456">
        <v>4</v>
      </c>
      <c r="E7456" s="1">
        <v>17115</v>
      </c>
      <c r="G7456" t="s">
        <v>34</v>
      </c>
      <c r="H7456" t="s">
        <v>6143</v>
      </c>
      <c r="I7456" t="s">
        <v>7243</v>
      </c>
      <c r="J7456" t="s">
        <v>6105</v>
      </c>
      <c r="K7456" t="s">
        <v>24</v>
      </c>
      <c r="L7456" t="s">
        <v>25</v>
      </c>
      <c r="M7456" t="s">
        <v>6146</v>
      </c>
    </row>
    <row r="7457" spans="1:13" x14ac:dyDescent="0.3">
      <c r="A7457" t="s">
        <v>6593</v>
      </c>
      <c r="C7457" t="s">
        <v>6536</v>
      </c>
      <c r="D7457">
        <v>3</v>
      </c>
      <c r="E7457" s="1">
        <v>9787</v>
      </c>
      <c r="G7457" t="s">
        <v>34</v>
      </c>
      <c r="H7457" t="s">
        <v>6143</v>
      </c>
      <c r="I7457" t="s">
        <v>6594</v>
      </c>
      <c r="J7457" t="s">
        <v>3285</v>
      </c>
      <c r="K7457" t="s">
        <v>24</v>
      </c>
      <c r="L7457" t="s">
        <v>25</v>
      </c>
      <c r="M7457" t="s">
        <v>6146</v>
      </c>
    </row>
    <row r="7458" spans="1:13" x14ac:dyDescent="0.3">
      <c r="A7458" t="s">
        <v>22763</v>
      </c>
      <c r="C7458" t="s">
        <v>22765</v>
      </c>
      <c r="D7458">
        <v>61</v>
      </c>
      <c r="E7458" s="1">
        <v>3126451</v>
      </c>
      <c r="G7458" t="s">
        <v>48</v>
      </c>
      <c r="H7458" t="s">
        <v>22764</v>
      </c>
      <c r="I7458" t="s">
        <v>14952</v>
      </c>
      <c r="J7458" t="s">
        <v>137</v>
      </c>
      <c r="K7458" t="s">
        <v>24</v>
      </c>
      <c r="L7458" t="s">
        <v>38</v>
      </c>
      <c r="M7458" t="s">
        <v>190</v>
      </c>
    </row>
    <row r="7459" spans="1:13" x14ac:dyDescent="0.3">
      <c r="A7459" t="s">
        <v>3543</v>
      </c>
      <c r="C7459" t="s">
        <v>2957</v>
      </c>
      <c r="D7459">
        <v>14</v>
      </c>
      <c r="E7459" s="1">
        <v>997826</v>
      </c>
      <c r="G7459" t="s">
        <v>13</v>
      </c>
      <c r="H7459" t="s">
        <v>3544</v>
      </c>
      <c r="I7459" t="s">
        <v>812</v>
      </c>
      <c r="J7459" t="s">
        <v>608</v>
      </c>
      <c r="K7459" t="s">
        <v>609</v>
      </c>
      <c r="L7459" t="s">
        <v>17</v>
      </c>
      <c r="M7459" t="s">
        <v>207</v>
      </c>
    </row>
    <row r="7460" spans="1:13" x14ac:dyDescent="0.3">
      <c r="A7460" t="s">
        <v>26684</v>
      </c>
      <c r="C7460" t="s">
        <v>26519</v>
      </c>
      <c r="D7460">
        <v>5</v>
      </c>
      <c r="E7460" s="1">
        <v>7700</v>
      </c>
      <c r="G7460" t="s">
        <v>34</v>
      </c>
      <c r="H7460" t="s">
        <v>6143</v>
      </c>
      <c r="I7460" t="s">
        <v>26685</v>
      </c>
      <c r="J7460" t="s">
        <v>2347</v>
      </c>
      <c r="K7460" t="s">
        <v>24</v>
      </c>
      <c r="L7460" t="s">
        <v>25</v>
      </c>
      <c r="M7460" t="s">
        <v>6146</v>
      </c>
    </row>
    <row r="7461" spans="1:13" x14ac:dyDescent="0.3">
      <c r="A7461" t="s">
        <v>31922</v>
      </c>
      <c r="C7461" t="s">
        <v>31866</v>
      </c>
      <c r="D7461">
        <v>4</v>
      </c>
      <c r="E7461" s="1">
        <v>12896</v>
      </c>
      <c r="G7461" t="s">
        <v>34</v>
      </c>
      <c r="H7461" t="s">
        <v>6143</v>
      </c>
      <c r="I7461" t="s">
        <v>20769</v>
      </c>
      <c r="J7461" t="s">
        <v>732</v>
      </c>
      <c r="K7461" t="s">
        <v>24</v>
      </c>
      <c r="L7461" t="s">
        <v>25</v>
      </c>
      <c r="M7461" t="s">
        <v>6146</v>
      </c>
    </row>
    <row r="7462" spans="1:13" x14ac:dyDescent="0.3">
      <c r="A7462" t="s">
        <v>13112</v>
      </c>
      <c r="C7462" t="s">
        <v>12994</v>
      </c>
      <c r="D7462">
        <v>7</v>
      </c>
      <c r="E7462" s="1">
        <v>32526</v>
      </c>
      <c r="G7462" t="s">
        <v>34</v>
      </c>
      <c r="H7462" t="s">
        <v>6143</v>
      </c>
      <c r="I7462" t="s">
        <v>13113</v>
      </c>
      <c r="J7462" t="s">
        <v>81</v>
      </c>
      <c r="K7462" t="s">
        <v>24</v>
      </c>
      <c r="L7462" t="s">
        <v>25</v>
      </c>
      <c r="M7462" t="s">
        <v>6146</v>
      </c>
    </row>
    <row r="7463" spans="1:13" x14ac:dyDescent="0.3">
      <c r="A7463" t="s">
        <v>26686</v>
      </c>
      <c r="C7463" t="s">
        <v>26519</v>
      </c>
      <c r="D7463">
        <v>5</v>
      </c>
      <c r="E7463" s="1">
        <v>7700</v>
      </c>
      <c r="G7463" t="s">
        <v>34</v>
      </c>
      <c r="H7463" t="s">
        <v>6143</v>
      </c>
      <c r="I7463" t="s">
        <v>26687</v>
      </c>
      <c r="J7463" t="s">
        <v>2347</v>
      </c>
      <c r="K7463" t="s">
        <v>24</v>
      </c>
      <c r="L7463" t="s">
        <v>25</v>
      </c>
      <c r="M7463" t="s">
        <v>6146</v>
      </c>
    </row>
    <row r="7464" spans="1:13" x14ac:dyDescent="0.3">
      <c r="A7464" t="s">
        <v>26688</v>
      </c>
      <c r="C7464" t="s">
        <v>26519</v>
      </c>
      <c r="D7464">
        <v>5</v>
      </c>
      <c r="E7464" s="1">
        <v>11510</v>
      </c>
      <c r="G7464" t="s">
        <v>34</v>
      </c>
      <c r="H7464" t="s">
        <v>6143</v>
      </c>
      <c r="I7464" t="s">
        <v>26689</v>
      </c>
      <c r="J7464" t="s">
        <v>2347</v>
      </c>
      <c r="K7464" t="s">
        <v>24</v>
      </c>
      <c r="L7464" t="s">
        <v>25</v>
      </c>
      <c r="M7464" t="s">
        <v>6146</v>
      </c>
    </row>
    <row r="7465" spans="1:13" x14ac:dyDescent="0.3">
      <c r="A7465" t="s">
        <v>19891</v>
      </c>
      <c r="C7465" t="s">
        <v>19404</v>
      </c>
      <c r="D7465">
        <v>6</v>
      </c>
      <c r="E7465" s="1">
        <v>10410</v>
      </c>
      <c r="G7465" t="s">
        <v>34</v>
      </c>
      <c r="H7465" t="s">
        <v>6143</v>
      </c>
      <c r="I7465" t="s">
        <v>13739</v>
      </c>
      <c r="J7465" t="s">
        <v>280</v>
      </c>
      <c r="K7465" t="s">
        <v>24</v>
      </c>
      <c r="L7465" t="s">
        <v>25</v>
      </c>
      <c r="M7465" t="s">
        <v>6146</v>
      </c>
    </row>
    <row r="7466" spans="1:13" x14ac:dyDescent="0.3">
      <c r="A7466" t="s">
        <v>2523</v>
      </c>
      <c r="C7466" t="s">
        <v>2269</v>
      </c>
      <c r="D7466">
        <v>23</v>
      </c>
      <c r="E7466" s="1">
        <v>201360</v>
      </c>
      <c r="G7466" t="s">
        <v>34</v>
      </c>
      <c r="H7466" t="s">
        <v>2524</v>
      </c>
      <c r="I7466" t="s">
        <v>22</v>
      </c>
      <c r="J7466" t="s">
        <v>23</v>
      </c>
      <c r="K7466" t="s">
        <v>24</v>
      </c>
      <c r="L7466" t="s">
        <v>17</v>
      </c>
      <c r="M7466" t="s">
        <v>61</v>
      </c>
    </row>
    <row r="7467" spans="1:13" x14ac:dyDescent="0.3">
      <c r="A7467" t="s">
        <v>6589</v>
      </c>
      <c r="C7467" t="s">
        <v>6536</v>
      </c>
      <c r="D7467">
        <v>3</v>
      </c>
      <c r="E7467" s="1">
        <v>7005</v>
      </c>
      <c r="G7467" t="s">
        <v>34</v>
      </c>
      <c r="H7467" t="s">
        <v>6143</v>
      </c>
      <c r="I7467" t="s">
        <v>6590</v>
      </c>
      <c r="J7467" t="s">
        <v>3285</v>
      </c>
      <c r="K7467" t="s">
        <v>24</v>
      </c>
      <c r="L7467" t="s">
        <v>25</v>
      </c>
      <c r="M7467" t="s">
        <v>6146</v>
      </c>
    </row>
    <row r="7468" spans="1:13" x14ac:dyDescent="0.3">
      <c r="A7468" t="s">
        <v>26123</v>
      </c>
      <c r="C7468" t="s">
        <v>25932</v>
      </c>
      <c r="D7468">
        <v>2</v>
      </c>
      <c r="E7468" s="1">
        <v>8705</v>
      </c>
      <c r="G7468" t="s">
        <v>34</v>
      </c>
      <c r="H7468" t="s">
        <v>6143</v>
      </c>
      <c r="I7468" t="s">
        <v>26124</v>
      </c>
      <c r="J7468" t="s">
        <v>700</v>
      </c>
      <c r="K7468" t="s">
        <v>24</v>
      </c>
      <c r="L7468" t="s">
        <v>25</v>
      </c>
      <c r="M7468" t="s">
        <v>6146</v>
      </c>
    </row>
    <row r="7469" spans="1:13" x14ac:dyDescent="0.3">
      <c r="A7469" t="s">
        <v>18076</v>
      </c>
      <c r="C7469" t="s">
        <v>18024</v>
      </c>
      <c r="D7469">
        <v>12</v>
      </c>
      <c r="E7469" s="1">
        <v>10000</v>
      </c>
      <c r="G7469" t="s">
        <v>21</v>
      </c>
      <c r="H7469" t="s">
        <v>970</v>
      </c>
      <c r="I7469" t="s">
        <v>1859</v>
      </c>
      <c r="J7469" t="s">
        <v>70</v>
      </c>
      <c r="K7469" t="s">
        <v>24</v>
      </c>
      <c r="L7469" t="s">
        <v>25</v>
      </c>
      <c r="M7469" t="s">
        <v>26</v>
      </c>
    </row>
    <row r="7470" spans="1:13" x14ac:dyDescent="0.3">
      <c r="A7470" t="s">
        <v>12157</v>
      </c>
      <c r="C7470" t="s">
        <v>11813</v>
      </c>
      <c r="D7470">
        <v>31</v>
      </c>
      <c r="E7470" s="1">
        <v>100000</v>
      </c>
      <c r="G7470" t="s">
        <v>13</v>
      </c>
      <c r="H7470" t="s">
        <v>12158</v>
      </c>
      <c r="I7470" t="s">
        <v>6261</v>
      </c>
      <c r="J7470" t="s">
        <v>288</v>
      </c>
      <c r="K7470" t="s">
        <v>24</v>
      </c>
      <c r="L7470" t="s">
        <v>17</v>
      </c>
      <c r="M7470" t="s">
        <v>450</v>
      </c>
    </row>
    <row r="7471" spans="1:13" x14ac:dyDescent="0.3">
      <c r="A7471" t="s">
        <v>9301</v>
      </c>
      <c r="C7471" t="s">
        <v>12250</v>
      </c>
      <c r="D7471">
        <v>4</v>
      </c>
      <c r="E7471" s="1">
        <v>140000</v>
      </c>
      <c r="G7471" t="s">
        <v>48</v>
      </c>
      <c r="H7471" t="s">
        <v>12296</v>
      </c>
      <c r="I7471" t="s">
        <v>22</v>
      </c>
      <c r="J7471" t="s">
        <v>23</v>
      </c>
      <c r="K7471" t="s">
        <v>24</v>
      </c>
      <c r="L7471" t="s">
        <v>25</v>
      </c>
      <c r="M7471" t="s">
        <v>331</v>
      </c>
    </row>
    <row r="7472" spans="1:13" x14ac:dyDescent="0.3">
      <c r="A7472" t="s">
        <v>9301</v>
      </c>
      <c r="C7472" t="s">
        <v>9284</v>
      </c>
      <c r="D7472">
        <v>11</v>
      </c>
      <c r="E7472" s="1">
        <v>80000</v>
      </c>
      <c r="G7472" t="s">
        <v>48</v>
      </c>
      <c r="H7472" t="s">
        <v>9302</v>
      </c>
      <c r="I7472" t="s">
        <v>22</v>
      </c>
      <c r="J7472" t="s">
        <v>23</v>
      </c>
      <c r="K7472" t="s">
        <v>24</v>
      </c>
      <c r="L7472" t="s">
        <v>17</v>
      </c>
      <c r="M7472" t="s">
        <v>331</v>
      </c>
    </row>
    <row r="7473" spans="1:13" x14ac:dyDescent="0.3">
      <c r="A7473" t="s">
        <v>1228</v>
      </c>
      <c r="C7473" t="s">
        <v>979</v>
      </c>
      <c r="D7473">
        <v>24</v>
      </c>
      <c r="E7473" s="1">
        <v>3902336</v>
      </c>
      <c r="G7473" t="s">
        <v>13</v>
      </c>
      <c r="H7473" t="s">
        <v>1229</v>
      </c>
      <c r="I7473" t="s">
        <v>1230</v>
      </c>
      <c r="K7473" t="s">
        <v>438</v>
      </c>
      <c r="L7473" t="s">
        <v>17</v>
      </c>
      <c r="M7473" t="s">
        <v>442</v>
      </c>
    </row>
    <row r="7474" spans="1:13" x14ac:dyDescent="0.3">
      <c r="A7474" t="s">
        <v>20287</v>
      </c>
      <c r="C7474" t="s">
        <v>26519</v>
      </c>
      <c r="D7474">
        <v>5</v>
      </c>
      <c r="E7474" s="1">
        <v>7615</v>
      </c>
      <c r="G7474" t="s">
        <v>34</v>
      </c>
      <c r="H7474" t="s">
        <v>6143</v>
      </c>
      <c r="I7474" t="s">
        <v>19477</v>
      </c>
      <c r="J7474" t="s">
        <v>2347</v>
      </c>
      <c r="K7474" t="s">
        <v>24</v>
      </c>
      <c r="L7474" t="s">
        <v>25</v>
      </c>
      <c r="M7474" t="s">
        <v>6146</v>
      </c>
    </row>
    <row r="7475" spans="1:13" x14ac:dyDescent="0.3">
      <c r="A7475" t="s">
        <v>20287</v>
      </c>
      <c r="C7475" t="s">
        <v>20121</v>
      </c>
      <c r="D7475">
        <v>4</v>
      </c>
      <c r="E7475" s="1">
        <v>13860</v>
      </c>
      <c r="G7475" t="s">
        <v>34</v>
      </c>
      <c r="H7475" t="s">
        <v>6143</v>
      </c>
      <c r="I7475" t="s">
        <v>19477</v>
      </c>
      <c r="J7475" t="s">
        <v>288</v>
      </c>
      <c r="K7475" t="s">
        <v>24</v>
      </c>
      <c r="L7475" t="s">
        <v>25</v>
      </c>
      <c r="M7475" t="s">
        <v>6146</v>
      </c>
    </row>
    <row r="7476" spans="1:13" x14ac:dyDescent="0.3">
      <c r="A7476" t="s">
        <v>26125</v>
      </c>
      <c r="C7476" t="s">
        <v>25932</v>
      </c>
      <c r="D7476">
        <v>2</v>
      </c>
      <c r="E7476" s="1">
        <v>12975</v>
      </c>
      <c r="G7476" t="s">
        <v>34</v>
      </c>
      <c r="H7476" t="s">
        <v>6143</v>
      </c>
      <c r="I7476" t="s">
        <v>26126</v>
      </c>
      <c r="J7476" t="s">
        <v>700</v>
      </c>
      <c r="K7476" t="s">
        <v>24</v>
      </c>
      <c r="L7476" t="s">
        <v>25</v>
      </c>
      <c r="M7476" t="s">
        <v>6146</v>
      </c>
    </row>
    <row r="7477" spans="1:13" x14ac:dyDescent="0.3">
      <c r="A7477" t="s">
        <v>14602</v>
      </c>
      <c r="C7477" t="s">
        <v>28282</v>
      </c>
      <c r="D7477">
        <v>24</v>
      </c>
      <c r="E7477" s="1">
        <v>3777628</v>
      </c>
      <c r="G7477" t="s">
        <v>13</v>
      </c>
      <c r="H7477" t="s">
        <v>28316</v>
      </c>
      <c r="I7477" t="s">
        <v>22</v>
      </c>
      <c r="J7477" t="s">
        <v>23</v>
      </c>
      <c r="K7477" t="s">
        <v>24</v>
      </c>
      <c r="L7477" t="s">
        <v>38</v>
      </c>
      <c r="M7477" t="s">
        <v>345</v>
      </c>
    </row>
    <row r="7478" spans="1:13" x14ac:dyDescent="0.3">
      <c r="A7478" t="s">
        <v>14602</v>
      </c>
      <c r="C7478" t="s">
        <v>35205</v>
      </c>
      <c r="D7478">
        <v>63</v>
      </c>
      <c r="E7478" s="1">
        <v>1957812</v>
      </c>
      <c r="G7478" t="s">
        <v>13</v>
      </c>
      <c r="H7478" t="s">
        <v>35438</v>
      </c>
      <c r="I7478" t="s">
        <v>22</v>
      </c>
      <c r="J7478" t="s">
        <v>23</v>
      </c>
      <c r="K7478" t="s">
        <v>24</v>
      </c>
      <c r="L7478" t="s">
        <v>17</v>
      </c>
      <c r="M7478" t="s">
        <v>345</v>
      </c>
    </row>
    <row r="7479" spans="1:13" x14ac:dyDescent="0.3">
      <c r="A7479" t="s">
        <v>14602</v>
      </c>
      <c r="C7479" t="s">
        <v>38077</v>
      </c>
      <c r="D7479">
        <v>72</v>
      </c>
      <c r="E7479" s="1">
        <v>2697613</v>
      </c>
      <c r="G7479" t="s">
        <v>13</v>
      </c>
      <c r="H7479" t="s">
        <v>38076</v>
      </c>
      <c r="I7479" t="s">
        <v>22</v>
      </c>
      <c r="J7479" t="s">
        <v>23</v>
      </c>
      <c r="K7479" t="s">
        <v>24</v>
      </c>
      <c r="L7479" t="s">
        <v>17</v>
      </c>
      <c r="M7479" t="s">
        <v>345</v>
      </c>
    </row>
    <row r="7480" spans="1:13" x14ac:dyDescent="0.3">
      <c r="A7480" t="s">
        <v>14602</v>
      </c>
      <c r="C7480" t="s">
        <v>17710</v>
      </c>
      <c r="D7480">
        <v>86</v>
      </c>
      <c r="E7480" s="1">
        <v>9103208</v>
      </c>
      <c r="G7480" t="s">
        <v>13</v>
      </c>
      <c r="H7480" t="s">
        <v>17773</v>
      </c>
      <c r="I7480" t="s">
        <v>22</v>
      </c>
      <c r="J7480" t="s">
        <v>23</v>
      </c>
      <c r="K7480" t="s">
        <v>24</v>
      </c>
      <c r="L7480" t="s">
        <v>17</v>
      </c>
      <c r="M7480" t="s">
        <v>345</v>
      </c>
    </row>
    <row r="7481" spans="1:13" x14ac:dyDescent="0.3">
      <c r="A7481" t="s">
        <v>14602</v>
      </c>
      <c r="C7481" t="s">
        <v>18305</v>
      </c>
      <c r="D7481">
        <v>12</v>
      </c>
      <c r="E7481" s="1">
        <v>20158</v>
      </c>
      <c r="G7481" t="s">
        <v>13</v>
      </c>
      <c r="H7481" t="s">
        <v>18324</v>
      </c>
      <c r="I7481" t="s">
        <v>22</v>
      </c>
      <c r="J7481" t="s">
        <v>23</v>
      </c>
      <c r="K7481" t="s">
        <v>24</v>
      </c>
      <c r="L7481" t="s">
        <v>17</v>
      </c>
      <c r="M7481" t="s">
        <v>345</v>
      </c>
    </row>
    <row r="7482" spans="1:13" x14ac:dyDescent="0.3">
      <c r="A7482" t="s">
        <v>14602</v>
      </c>
      <c r="C7482" t="s">
        <v>32450</v>
      </c>
      <c r="D7482">
        <v>12</v>
      </c>
      <c r="E7482" s="1">
        <v>10000</v>
      </c>
      <c r="G7482" t="s">
        <v>13</v>
      </c>
      <c r="H7482" t="s">
        <v>32462</v>
      </c>
      <c r="I7482" t="s">
        <v>22</v>
      </c>
      <c r="J7482" t="s">
        <v>23</v>
      </c>
      <c r="K7482" t="s">
        <v>24</v>
      </c>
      <c r="L7482" t="s">
        <v>17</v>
      </c>
      <c r="M7482" t="s">
        <v>345</v>
      </c>
    </row>
    <row r="7483" spans="1:13" x14ac:dyDescent="0.3">
      <c r="A7483" t="s">
        <v>14602</v>
      </c>
      <c r="C7483" t="s">
        <v>14552</v>
      </c>
      <c r="D7483">
        <v>36</v>
      </c>
      <c r="E7483" s="1">
        <v>15000000</v>
      </c>
      <c r="G7483" t="s">
        <v>13</v>
      </c>
      <c r="H7483" t="s">
        <v>14603</v>
      </c>
      <c r="I7483" t="s">
        <v>22</v>
      </c>
      <c r="J7483" t="s">
        <v>23</v>
      </c>
      <c r="K7483" t="s">
        <v>24</v>
      </c>
      <c r="L7483" t="s">
        <v>170</v>
      </c>
      <c r="M7483" t="s">
        <v>345</v>
      </c>
    </row>
    <row r="7484" spans="1:13" x14ac:dyDescent="0.3">
      <c r="A7484" t="s">
        <v>23949</v>
      </c>
      <c r="C7484" t="s">
        <v>30851</v>
      </c>
      <c r="D7484">
        <v>1</v>
      </c>
      <c r="E7484" s="1">
        <v>1000</v>
      </c>
      <c r="G7484" t="s">
        <v>21</v>
      </c>
      <c r="H7484" t="s">
        <v>77</v>
      </c>
      <c r="I7484" t="s">
        <v>156</v>
      </c>
      <c r="K7484" t="s">
        <v>24</v>
      </c>
      <c r="L7484" t="s">
        <v>25</v>
      </c>
      <c r="M7484" t="s">
        <v>26</v>
      </c>
    </row>
    <row r="7485" spans="1:13" x14ac:dyDescent="0.3">
      <c r="A7485" t="s">
        <v>23949</v>
      </c>
      <c r="C7485" t="s">
        <v>23856</v>
      </c>
      <c r="D7485">
        <v>1</v>
      </c>
      <c r="E7485" s="1">
        <v>20000</v>
      </c>
      <c r="G7485" t="s">
        <v>21</v>
      </c>
      <c r="H7485" t="s">
        <v>68</v>
      </c>
      <c r="I7485" t="s">
        <v>156</v>
      </c>
      <c r="K7485" t="s">
        <v>24</v>
      </c>
      <c r="L7485" t="s">
        <v>25</v>
      </c>
      <c r="M7485" t="s">
        <v>26</v>
      </c>
    </row>
    <row r="7486" spans="1:13" x14ac:dyDescent="0.3">
      <c r="A7486" t="s">
        <v>6928</v>
      </c>
      <c r="C7486" t="s">
        <v>6887</v>
      </c>
      <c r="D7486">
        <v>3</v>
      </c>
      <c r="E7486" s="1">
        <v>14445</v>
      </c>
      <c r="G7486" t="s">
        <v>34</v>
      </c>
      <c r="H7486" t="s">
        <v>6143</v>
      </c>
      <c r="I7486" t="s">
        <v>6929</v>
      </c>
      <c r="J7486" t="s">
        <v>5602</v>
      </c>
      <c r="K7486" t="s">
        <v>24</v>
      </c>
      <c r="L7486" t="s">
        <v>25</v>
      </c>
      <c r="M7486" t="s">
        <v>6146</v>
      </c>
    </row>
    <row r="7487" spans="1:13" x14ac:dyDescent="0.3">
      <c r="A7487" t="s">
        <v>18540</v>
      </c>
      <c r="C7487" t="s">
        <v>18470</v>
      </c>
      <c r="D7487">
        <v>2</v>
      </c>
      <c r="E7487" s="1">
        <v>54475</v>
      </c>
      <c r="G7487" t="s">
        <v>34</v>
      </c>
      <c r="H7487" t="s">
        <v>6143</v>
      </c>
      <c r="I7487" t="s">
        <v>6386</v>
      </c>
      <c r="J7487" t="s">
        <v>372</v>
      </c>
      <c r="K7487" t="s">
        <v>24</v>
      </c>
      <c r="L7487" t="s">
        <v>25</v>
      </c>
      <c r="M7487" t="s">
        <v>6146</v>
      </c>
    </row>
    <row r="7488" spans="1:13" x14ac:dyDescent="0.3">
      <c r="A7488" t="s">
        <v>19718</v>
      </c>
      <c r="C7488" t="s">
        <v>19404</v>
      </c>
      <c r="D7488">
        <v>6</v>
      </c>
      <c r="E7488" s="1">
        <v>6790</v>
      </c>
      <c r="G7488" t="s">
        <v>34</v>
      </c>
      <c r="H7488" t="s">
        <v>6143</v>
      </c>
      <c r="I7488" t="s">
        <v>19719</v>
      </c>
      <c r="J7488" t="s">
        <v>280</v>
      </c>
      <c r="K7488" t="s">
        <v>24</v>
      </c>
      <c r="L7488" t="s">
        <v>25</v>
      </c>
      <c r="M7488" t="s">
        <v>6146</v>
      </c>
    </row>
    <row r="7489" spans="1:13" x14ac:dyDescent="0.3">
      <c r="A7489" t="s">
        <v>19543</v>
      </c>
      <c r="C7489" t="s">
        <v>19404</v>
      </c>
      <c r="D7489">
        <v>6</v>
      </c>
      <c r="E7489" s="1">
        <v>5024</v>
      </c>
      <c r="G7489" t="s">
        <v>34</v>
      </c>
      <c r="H7489" t="s">
        <v>6143</v>
      </c>
      <c r="I7489" t="s">
        <v>6386</v>
      </c>
      <c r="J7489" t="s">
        <v>280</v>
      </c>
      <c r="K7489" t="s">
        <v>24</v>
      </c>
      <c r="L7489" t="s">
        <v>25</v>
      </c>
      <c r="M7489" t="s">
        <v>6146</v>
      </c>
    </row>
    <row r="7490" spans="1:13" x14ac:dyDescent="0.3">
      <c r="A7490" t="s">
        <v>14820</v>
      </c>
      <c r="C7490" t="s">
        <v>14716</v>
      </c>
      <c r="D7490">
        <v>4</v>
      </c>
      <c r="E7490" s="1">
        <v>15863</v>
      </c>
      <c r="G7490" t="s">
        <v>34</v>
      </c>
      <c r="H7490" t="s">
        <v>6143</v>
      </c>
      <c r="I7490" t="s">
        <v>14821</v>
      </c>
      <c r="J7490" t="s">
        <v>300</v>
      </c>
      <c r="K7490" t="s">
        <v>24</v>
      </c>
      <c r="L7490" t="s">
        <v>25</v>
      </c>
      <c r="M7490" t="s">
        <v>6146</v>
      </c>
    </row>
    <row r="7491" spans="1:13" x14ac:dyDescent="0.3">
      <c r="A7491" t="s">
        <v>32758</v>
      </c>
      <c r="C7491" t="s">
        <v>32581</v>
      </c>
      <c r="D7491">
        <v>7</v>
      </c>
      <c r="E7491" s="1">
        <v>5658</v>
      </c>
      <c r="G7491" t="s">
        <v>34</v>
      </c>
      <c r="H7491" t="s">
        <v>6143</v>
      </c>
      <c r="I7491" t="s">
        <v>6873</v>
      </c>
      <c r="J7491" t="s">
        <v>70</v>
      </c>
      <c r="K7491" t="s">
        <v>24</v>
      </c>
      <c r="L7491" t="s">
        <v>25</v>
      </c>
      <c r="M7491" t="s">
        <v>6146</v>
      </c>
    </row>
    <row r="7492" spans="1:13" x14ac:dyDescent="0.3">
      <c r="A7492" t="s">
        <v>7284</v>
      </c>
      <c r="C7492" t="s">
        <v>6985</v>
      </c>
      <c r="D7492">
        <v>4</v>
      </c>
      <c r="E7492" s="1">
        <v>17955</v>
      </c>
      <c r="G7492" t="s">
        <v>34</v>
      </c>
      <c r="H7492" t="s">
        <v>6143</v>
      </c>
      <c r="I7492" t="s">
        <v>7285</v>
      </c>
      <c r="J7492" t="s">
        <v>6105</v>
      </c>
      <c r="K7492" t="s">
        <v>24</v>
      </c>
      <c r="L7492" t="s">
        <v>25</v>
      </c>
      <c r="M7492" t="s">
        <v>6146</v>
      </c>
    </row>
    <row r="7493" spans="1:13" x14ac:dyDescent="0.3">
      <c r="A7493" t="s">
        <v>26690</v>
      </c>
      <c r="C7493" t="s">
        <v>26519</v>
      </c>
      <c r="D7493">
        <v>5</v>
      </c>
      <c r="E7493" s="1">
        <v>7590</v>
      </c>
      <c r="G7493" t="s">
        <v>34</v>
      </c>
      <c r="H7493" t="s">
        <v>6143</v>
      </c>
      <c r="I7493" t="s">
        <v>26691</v>
      </c>
      <c r="J7493" t="s">
        <v>2347</v>
      </c>
      <c r="K7493" t="s">
        <v>24</v>
      </c>
      <c r="L7493" t="s">
        <v>25</v>
      </c>
      <c r="M7493" t="s">
        <v>6146</v>
      </c>
    </row>
    <row r="7494" spans="1:13" x14ac:dyDescent="0.3">
      <c r="A7494" t="s">
        <v>14201</v>
      </c>
      <c r="C7494" t="s">
        <v>14108</v>
      </c>
      <c r="D7494">
        <v>7</v>
      </c>
      <c r="E7494" s="1">
        <v>7804</v>
      </c>
      <c r="G7494" t="s">
        <v>34</v>
      </c>
      <c r="H7494" t="s">
        <v>6143</v>
      </c>
      <c r="I7494" t="s">
        <v>14202</v>
      </c>
      <c r="J7494" t="s">
        <v>433</v>
      </c>
      <c r="K7494" t="s">
        <v>24</v>
      </c>
      <c r="L7494" t="s">
        <v>25</v>
      </c>
      <c r="M7494" t="s">
        <v>6146</v>
      </c>
    </row>
    <row r="7495" spans="1:13" x14ac:dyDescent="0.3">
      <c r="A7495" t="s">
        <v>26692</v>
      </c>
      <c r="C7495" t="s">
        <v>26519</v>
      </c>
      <c r="D7495">
        <v>5</v>
      </c>
      <c r="E7495" s="1">
        <v>11535</v>
      </c>
      <c r="G7495" t="s">
        <v>34</v>
      </c>
      <c r="H7495" t="s">
        <v>6143</v>
      </c>
      <c r="I7495" t="s">
        <v>26693</v>
      </c>
      <c r="J7495" t="s">
        <v>2347</v>
      </c>
      <c r="K7495" t="s">
        <v>24</v>
      </c>
      <c r="L7495" t="s">
        <v>25</v>
      </c>
      <c r="M7495" t="s">
        <v>6146</v>
      </c>
    </row>
    <row r="7496" spans="1:13" x14ac:dyDescent="0.3">
      <c r="A7496" t="s">
        <v>31374</v>
      </c>
      <c r="C7496" t="s">
        <v>31300</v>
      </c>
      <c r="D7496">
        <v>5</v>
      </c>
      <c r="E7496" s="1">
        <v>35066</v>
      </c>
      <c r="G7496" t="s">
        <v>34</v>
      </c>
      <c r="H7496" t="s">
        <v>6143</v>
      </c>
      <c r="I7496" t="s">
        <v>20828</v>
      </c>
      <c r="J7496" t="s">
        <v>137</v>
      </c>
      <c r="K7496" t="s">
        <v>24</v>
      </c>
      <c r="L7496" t="s">
        <v>25</v>
      </c>
      <c r="M7496" t="s">
        <v>6146</v>
      </c>
    </row>
    <row r="7497" spans="1:13" x14ac:dyDescent="0.3">
      <c r="A7497" t="s">
        <v>6404</v>
      </c>
      <c r="C7497" t="s">
        <v>6249</v>
      </c>
      <c r="D7497">
        <v>4</v>
      </c>
      <c r="E7497" s="1">
        <v>15069</v>
      </c>
      <c r="G7497" t="s">
        <v>34</v>
      </c>
      <c r="H7497" t="s">
        <v>6143</v>
      </c>
      <c r="I7497" t="s">
        <v>6405</v>
      </c>
      <c r="J7497" t="s">
        <v>6297</v>
      </c>
      <c r="K7497" t="s">
        <v>24</v>
      </c>
      <c r="L7497" t="s">
        <v>25</v>
      </c>
      <c r="M7497" t="s">
        <v>6146</v>
      </c>
    </row>
    <row r="7498" spans="1:13" x14ac:dyDescent="0.3">
      <c r="A7498" t="s">
        <v>20516</v>
      </c>
      <c r="C7498" t="s">
        <v>20401</v>
      </c>
      <c r="D7498">
        <v>3</v>
      </c>
      <c r="E7498" s="1">
        <v>76689</v>
      </c>
      <c r="G7498" t="s">
        <v>34</v>
      </c>
      <c r="H7498" t="s">
        <v>6143</v>
      </c>
      <c r="I7498" t="s">
        <v>20517</v>
      </c>
      <c r="J7498" t="s">
        <v>1603</v>
      </c>
      <c r="K7498" t="s">
        <v>24</v>
      </c>
      <c r="L7498" t="s">
        <v>25</v>
      </c>
      <c r="M7498" t="s">
        <v>6146</v>
      </c>
    </row>
    <row r="7499" spans="1:13" x14ac:dyDescent="0.3">
      <c r="A7499" t="s">
        <v>19278</v>
      </c>
      <c r="C7499" t="s">
        <v>19247</v>
      </c>
      <c r="D7499">
        <v>3</v>
      </c>
      <c r="E7499" s="1">
        <v>8005</v>
      </c>
      <c r="G7499" t="s">
        <v>34</v>
      </c>
      <c r="H7499" t="s">
        <v>6143</v>
      </c>
      <c r="I7499" t="s">
        <v>6842</v>
      </c>
      <c r="J7499" t="s">
        <v>10460</v>
      </c>
      <c r="K7499" t="s">
        <v>24</v>
      </c>
      <c r="L7499" t="s">
        <v>25</v>
      </c>
      <c r="M7499" t="s">
        <v>6146</v>
      </c>
    </row>
    <row r="7500" spans="1:13" x14ac:dyDescent="0.3">
      <c r="A7500" t="s">
        <v>8837</v>
      </c>
      <c r="C7500" t="s">
        <v>8771</v>
      </c>
      <c r="D7500">
        <v>19</v>
      </c>
      <c r="E7500" s="1">
        <v>100000</v>
      </c>
      <c r="G7500" t="s">
        <v>13</v>
      </c>
      <c r="H7500" t="s">
        <v>8838</v>
      </c>
      <c r="I7500" t="s">
        <v>793</v>
      </c>
      <c r="J7500" t="s">
        <v>5189</v>
      </c>
      <c r="K7500" t="s">
        <v>51</v>
      </c>
      <c r="L7500" t="s">
        <v>17</v>
      </c>
      <c r="M7500" t="s">
        <v>450</v>
      </c>
    </row>
    <row r="7501" spans="1:13" x14ac:dyDescent="0.3">
      <c r="A7501" t="s">
        <v>13548</v>
      </c>
      <c r="C7501" t="s">
        <v>13456</v>
      </c>
      <c r="D7501">
        <v>7</v>
      </c>
      <c r="E7501" s="1">
        <v>7754</v>
      </c>
      <c r="G7501" t="s">
        <v>34</v>
      </c>
      <c r="H7501" t="s">
        <v>6143</v>
      </c>
      <c r="I7501" t="s">
        <v>13549</v>
      </c>
      <c r="J7501" t="s">
        <v>30</v>
      </c>
      <c r="K7501" t="s">
        <v>24</v>
      </c>
      <c r="L7501" t="s">
        <v>25</v>
      </c>
      <c r="M7501" t="s">
        <v>6146</v>
      </c>
    </row>
    <row r="7502" spans="1:13" x14ac:dyDescent="0.3">
      <c r="A7502" t="s">
        <v>108</v>
      </c>
      <c r="C7502" t="s">
        <v>14</v>
      </c>
      <c r="D7502">
        <v>23</v>
      </c>
      <c r="E7502" s="1">
        <v>1000000</v>
      </c>
      <c r="G7502" t="s">
        <v>21</v>
      </c>
      <c r="H7502" t="s">
        <v>77</v>
      </c>
      <c r="I7502" t="s">
        <v>22</v>
      </c>
      <c r="J7502" t="s">
        <v>23</v>
      </c>
      <c r="K7502" t="s">
        <v>24</v>
      </c>
      <c r="L7502" t="s">
        <v>38</v>
      </c>
      <c r="M7502" t="s">
        <v>26</v>
      </c>
    </row>
    <row r="7503" spans="1:13" x14ac:dyDescent="0.3">
      <c r="A7503" t="s">
        <v>33123</v>
      </c>
      <c r="C7503" t="s">
        <v>32581</v>
      </c>
      <c r="D7503">
        <v>7</v>
      </c>
      <c r="E7503" s="1">
        <v>8308</v>
      </c>
      <c r="G7503" t="s">
        <v>34</v>
      </c>
      <c r="H7503" t="s">
        <v>6143</v>
      </c>
      <c r="I7503" t="s">
        <v>33124</v>
      </c>
      <c r="J7503" t="s">
        <v>70</v>
      </c>
      <c r="K7503" t="s">
        <v>24</v>
      </c>
      <c r="L7503" t="s">
        <v>25</v>
      </c>
      <c r="M7503" t="s">
        <v>6146</v>
      </c>
    </row>
    <row r="7504" spans="1:13" x14ac:dyDescent="0.3">
      <c r="A7504" t="s">
        <v>18997</v>
      </c>
      <c r="C7504" t="s">
        <v>18937</v>
      </c>
      <c r="D7504">
        <v>4</v>
      </c>
      <c r="E7504" s="1">
        <v>4705</v>
      </c>
      <c r="G7504" t="s">
        <v>34</v>
      </c>
      <c r="H7504" t="s">
        <v>6143</v>
      </c>
      <c r="I7504" t="s">
        <v>18998</v>
      </c>
      <c r="J7504" t="s">
        <v>17989</v>
      </c>
      <c r="K7504" t="s">
        <v>24</v>
      </c>
      <c r="L7504" t="s">
        <v>25</v>
      </c>
      <c r="M7504" t="s">
        <v>6146</v>
      </c>
    </row>
    <row r="7505" spans="1:13" x14ac:dyDescent="0.3">
      <c r="A7505" t="s">
        <v>20177</v>
      </c>
      <c r="C7505" t="s">
        <v>20121</v>
      </c>
      <c r="D7505">
        <v>2</v>
      </c>
      <c r="E7505" s="1">
        <v>32965</v>
      </c>
      <c r="G7505" t="s">
        <v>34</v>
      </c>
      <c r="H7505" t="s">
        <v>6143</v>
      </c>
      <c r="I7505" t="s">
        <v>20178</v>
      </c>
      <c r="J7505" t="s">
        <v>22</v>
      </c>
      <c r="K7505" t="s">
        <v>24</v>
      </c>
      <c r="L7505" t="s">
        <v>25</v>
      </c>
      <c r="M7505" t="s">
        <v>6146</v>
      </c>
    </row>
    <row r="7506" spans="1:13" x14ac:dyDescent="0.3">
      <c r="A7506" t="s">
        <v>20177</v>
      </c>
      <c r="C7506" t="s">
        <v>20121</v>
      </c>
      <c r="D7506">
        <v>2</v>
      </c>
      <c r="E7506" s="1">
        <v>15995</v>
      </c>
      <c r="G7506" t="s">
        <v>34</v>
      </c>
      <c r="H7506" t="s">
        <v>6143</v>
      </c>
      <c r="I7506" t="s">
        <v>20178</v>
      </c>
      <c r="J7506" t="s">
        <v>22</v>
      </c>
      <c r="K7506" t="s">
        <v>24</v>
      </c>
      <c r="L7506" t="s">
        <v>25</v>
      </c>
      <c r="M7506" t="s">
        <v>6146</v>
      </c>
    </row>
    <row r="7507" spans="1:13" x14ac:dyDescent="0.3">
      <c r="A7507" t="s">
        <v>32666</v>
      </c>
      <c r="C7507" t="s">
        <v>32581</v>
      </c>
      <c r="D7507">
        <v>7</v>
      </c>
      <c r="E7507" s="1">
        <v>18427</v>
      </c>
      <c r="G7507" t="s">
        <v>34</v>
      </c>
      <c r="H7507" t="s">
        <v>6143</v>
      </c>
      <c r="I7507" t="s">
        <v>32667</v>
      </c>
      <c r="J7507" t="s">
        <v>70</v>
      </c>
      <c r="K7507" t="s">
        <v>24</v>
      </c>
      <c r="L7507" t="s">
        <v>25</v>
      </c>
      <c r="M7507" t="s">
        <v>6146</v>
      </c>
    </row>
    <row r="7508" spans="1:13" x14ac:dyDescent="0.3">
      <c r="A7508" t="s">
        <v>33048</v>
      </c>
      <c r="C7508" t="s">
        <v>32581</v>
      </c>
      <c r="D7508">
        <v>7</v>
      </c>
      <c r="E7508" s="1">
        <v>8777</v>
      </c>
      <c r="G7508" t="s">
        <v>34</v>
      </c>
      <c r="H7508" t="s">
        <v>6143</v>
      </c>
      <c r="I7508" t="s">
        <v>33049</v>
      </c>
      <c r="J7508" t="s">
        <v>70</v>
      </c>
      <c r="K7508" t="s">
        <v>24</v>
      </c>
      <c r="L7508" t="s">
        <v>25</v>
      </c>
      <c r="M7508" t="s">
        <v>6146</v>
      </c>
    </row>
    <row r="7509" spans="1:13" x14ac:dyDescent="0.3">
      <c r="A7509" t="s">
        <v>20671</v>
      </c>
      <c r="C7509" t="s">
        <v>20542</v>
      </c>
      <c r="D7509">
        <v>3</v>
      </c>
      <c r="E7509" s="1">
        <v>11010</v>
      </c>
      <c r="G7509" t="s">
        <v>34</v>
      </c>
      <c r="H7509" t="s">
        <v>6143</v>
      </c>
      <c r="I7509" t="s">
        <v>20672</v>
      </c>
      <c r="J7509" t="s">
        <v>627</v>
      </c>
      <c r="K7509" t="s">
        <v>24</v>
      </c>
      <c r="L7509" t="s">
        <v>25</v>
      </c>
      <c r="M7509" t="s">
        <v>6146</v>
      </c>
    </row>
    <row r="7510" spans="1:13" x14ac:dyDescent="0.3">
      <c r="A7510" t="s">
        <v>26694</v>
      </c>
      <c r="C7510" t="s">
        <v>26519</v>
      </c>
      <c r="D7510">
        <v>5</v>
      </c>
      <c r="E7510" s="1">
        <v>4995</v>
      </c>
      <c r="G7510" t="s">
        <v>34</v>
      </c>
      <c r="H7510" t="s">
        <v>6143</v>
      </c>
      <c r="I7510" t="s">
        <v>26695</v>
      </c>
      <c r="J7510" t="s">
        <v>2347</v>
      </c>
      <c r="K7510" t="s">
        <v>24</v>
      </c>
      <c r="L7510" t="s">
        <v>25</v>
      </c>
      <c r="M7510" t="s">
        <v>6146</v>
      </c>
    </row>
    <row r="7511" spans="1:13" x14ac:dyDescent="0.3">
      <c r="A7511" t="s">
        <v>20673</v>
      </c>
      <c r="C7511" t="s">
        <v>20542</v>
      </c>
      <c r="D7511">
        <v>3</v>
      </c>
      <c r="E7511" s="1">
        <v>7490</v>
      </c>
      <c r="G7511" t="s">
        <v>34</v>
      </c>
      <c r="H7511" t="s">
        <v>6143</v>
      </c>
      <c r="I7511" t="s">
        <v>20674</v>
      </c>
      <c r="J7511" t="s">
        <v>627</v>
      </c>
      <c r="K7511" t="s">
        <v>24</v>
      </c>
      <c r="L7511" t="s">
        <v>25</v>
      </c>
      <c r="M7511" t="s">
        <v>6146</v>
      </c>
    </row>
    <row r="7512" spans="1:13" x14ac:dyDescent="0.3">
      <c r="A7512" t="s">
        <v>32912</v>
      </c>
      <c r="C7512" t="s">
        <v>32581</v>
      </c>
      <c r="D7512">
        <v>7</v>
      </c>
      <c r="E7512" s="1">
        <v>8777</v>
      </c>
      <c r="G7512" t="s">
        <v>34</v>
      </c>
      <c r="H7512" t="s">
        <v>6143</v>
      </c>
      <c r="I7512" t="s">
        <v>32913</v>
      </c>
      <c r="J7512" t="s">
        <v>70</v>
      </c>
      <c r="K7512" t="s">
        <v>24</v>
      </c>
      <c r="L7512" t="s">
        <v>25</v>
      </c>
      <c r="M7512" t="s">
        <v>6146</v>
      </c>
    </row>
    <row r="7513" spans="1:13" x14ac:dyDescent="0.3">
      <c r="A7513" t="s">
        <v>30534</v>
      </c>
      <c r="C7513" t="s">
        <v>30536</v>
      </c>
      <c r="D7513">
        <v>16</v>
      </c>
      <c r="E7513" s="1">
        <v>554720</v>
      </c>
      <c r="G7513" t="s">
        <v>111</v>
      </c>
      <c r="H7513" t="s">
        <v>30535</v>
      </c>
      <c r="I7513" t="s">
        <v>4072</v>
      </c>
      <c r="J7513" t="s">
        <v>165</v>
      </c>
      <c r="K7513" t="s">
        <v>24</v>
      </c>
      <c r="L7513" t="s">
        <v>25</v>
      </c>
      <c r="M7513" t="s">
        <v>232</v>
      </c>
    </row>
    <row r="7514" spans="1:13" x14ac:dyDescent="0.3">
      <c r="A7514" t="s">
        <v>20675</v>
      </c>
      <c r="C7514" t="s">
        <v>20542</v>
      </c>
      <c r="D7514">
        <v>3</v>
      </c>
      <c r="E7514" s="1">
        <v>7609</v>
      </c>
      <c r="G7514" t="s">
        <v>34</v>
      </c>
      <c r="H7514" t="s">
        <v>6143</v>
      </c>
      <c r="I7514" t="s">
        <v>20676</v>
      </c>
      <c r="J7514" t="s">
        <v>627</v>
      </c>
      <c r="K7514" t="s">
        <v>24</v>
      </c>
      <c r="L7514" t="s">
        <v>25</v>
      </c>
      <c r="M7514" t="s">
        <v>6146</v>
      </c>
    </row>
    <row r="7515" spans="1:13" x14ac:dyDescent="0.3">
      <c r="A7515" t="s">
        <v>26696</v>
      </c>
      <c r="C7515" t="s">
        <v>26519</v>
      </c>
      <c r="D7515">
        <v>5</v>
      </c>
      <c r="E7515" s="1">
        <v>4895</v>
      </c>
      <c r="G7515" t="s">
        <v>34</v>
      </c>
      <c r="H7515" t="s">
        <v>6143</v>
      </c>
      <c r="I7515" t="s">
        <v>26697</v>
      </c>
      <c r="J7515" t="s">
        <v>2347</v>
      </c>
      <c r="K7515" t="s">
        <v>24</v>
      </c>
      <c r="L7515" t="s">
        <v>25</v>
      </c>
      <c r="M7515" t="s">
        <v>6146</v>
      </c>
    </row>
    <row r="7516" spans="1:13" x14ac:dyDescent="0.3">
      <c r="A7516" t="s">
        <v>14925</v>
      </c>
      <c r="C7516" t="s">
        <v>14716</v>
      </c>
      <c r="D7516">
        <v>4</v>
      </c>
      <c r="E7516" s="1">
        <v>17810</v>
      </c>
      <c r="G7516" t="s">
        <v>34</v>
      </c>
      <c r="H7516" t="s">
        <v>6143</v>
      </c>
      <c r="I7516" t="s">
        <v>6838</v>
      </c>
      <c r="J7516" t="s">
        <v>300</v>
      </c>
      <c r="K7516" t="s">
        <v>24</v>
      </c>
      <c r="L7516" t="s">
        <v>25</v>
      </c>
      <c r="M7516" t="s">
        <v>6146</v>
      </c>
    </row>
    <row r="7517" spans="1:13" x14ac:dyDescent="0.3">
      <c r="A7517" t="s">
        <v>20677</v>
      </c>
      <c r="C7517" t="s">
        <v>20542</v>
      </c>
      <c r="D7517">
        <v>3</v>
      </c>
      <c r="E7517" s="1">
        <v>5224</v>
      </c>
      <c r="G7517" t="s">
        <v>34</v>
      </c>
      <c r="H7517" t="s">
        <v>6143</v>
      </c>
      <c r="I7517" t="s">
        <v>6851</v>
      </c>
      <c r="J7517" t="s">
        <v>627</v>
      </c>
      <c r="K7517" t="s">
        <v>24</v>
      </c>
      <c r="L7517" t="s">
        <v>25</v>
      </c>
      <c r="M7517" t="s">
        <v>6146</v>
      </c>
    </row>
    <row r="7518" spans="1:13" x14ac:dyDescent="0.3">
      <c r="A7518" t="s">
        <v>14767</v>
      </c>
      <c r="C7518" t="s">
        <v>14716</v>
      </c>
      <c r="D7518">
        <v>4</v>
      </c>
      <c r="E7518" s="1">
        <v>16070</v>
      </c>
      <c r="G7518" t="s">
        <v>34</v>
      </c>
      <c r="H7518" t="s">
        <v>6143</v>
      </c>
      <c r="I7518" t="s">
        <v>287</v>
      </c>
      <c r="J7518" t="s">
        <v>300</v>
      </c>
      <c r="K7518" t="s">
        <v>24</v>
      </c>
      <c r="L7518" t="s">
        <v>25</v>
      </c>
      <c r="M7518" t="s">
        <v>6146</v>
      </c>
    </row>
    <row r="7519" spans="1:13" x14ac:dyDescent="0.3">
      <c r="A7519" t="s">
        <v>32049</v>
      </c>
      <c r="C7519" t="s">
        <v>31866</v>
      </c>
      <c r="D7519">
        <v>6</v>
      </c>
      <c r="E7519" s="1">
        <v>5624</v>
      </c>
      <c r="G7519" t="s">
        <v>34</v>
      </c>
      <c r="H7519" t="s">
        <v>6143</v>
      </c>
      <c r="I7519" t="s">
        <v>32050</v>
      </c>
      <c r="J7519" t="s">
        <v>769</v>
      </c>
      <c r="K7519" t="s">
        <v>24</v>
      </c>
      <c r="L7519" t="s">
        <v>25</v>
      </c>
      <c r="M7519" t="s">
        <v>6146</v>
      </c>
    </row>
    <row r="7520" spans="1:13" x14ac:dyDescent="0.3">
      <c r="A7520" t="s">
        <v>19510</v>
      </c>
      <c r="C7520" t="s">
        <v>19404</v>
      </c>
      <c r="D7520">
        <v>6</v>
      </c>
      <c r="E7520" s="1">
        <v>31040</v>
      </c>
      <c r="G7520" t="s">
        <v>34</v>
      </c>
      <c r="H7520" t="s">
        <v>6143</v>
      </c>
      <c r="I7520" t="s">
        <v>19511</v>
      </c>
      <c r="J7520" t="s">
        <v>280</v>
      </c>
      <c r="K7520" t="s">
        <v>24</v>
      </c>
      <c r="L7520" t="s">
        <v>25</v>
      </c>
      <c r="M7520" t="s">
        <v>6146</v>
      </c>
    </row>
    <row r="7521" spans="1:13" x14ac:dyDescent="0.3">
      <c r="A7521" t="s">
        <v>26127</v>
      </c>
      <c r="C7521" t="s">
        <v>25932</v>
      </c>
      <c r="D7521">
        <v>2</v>
      </c>
      <c r="E7521" s="1">
        <v>8368</v>
      </c>
      <c r="G7521" t="s">
        <v>34</v>
      </c>
      <c r="H7521" t="s">
        <v>6143</v>
      </c>
      <c r="I7521" t="s">
        <v>26128</v>
      </c>
      <c r="J7521" t="s">
        <v>700</v>
      </c>
      <c r="K7521" t="s">
        <v>24</v>
      </c>
      <c r="L7521" t="s">
        <v>25</v>
      </c>
      <c r="M7521" t="s">
        <v>6146</v>
      </c>
    </row>
    <row r="7522" spans="1:13" x14ac:dyDescent="0.3">
      <c r="A7522" t="s">
        <v>15049</v>
      </c>
      <c r="C7522" t="s">
        <v>15008</v>
      </c>
      <c r="D7522">
        <v>4</v>
      </c>
      <c r="E7522" s="1">
        <v>18358</v>
      </c>
      <c r="G7522" t="s">
        <v>34</v>
      </c>
      <c r="H7522" t="s">
        <v>6143</v>
      </c>
      <c r="I7522" t="s">
        <v>15050</v>
      </c>
      <c r="J7522" t="s">
        <v>761</v>
      </c>
      <c r="K7522" t="s">
        <v>24</v>
      </c>
      <c r="L7522" t="s">
        <v>25</v>
      </c>
      <c r="M7522" t="s">
        <v>6146</v>
      </c>
    </row>
    <row r="7523" spans="1:13" x14ac:dyDescent="0.3">
      <c r="A7523" t="s">
        <v>26129</v>
      </c>
      <c r="C7523" t="s">
        <v>25932</v>
      </c>
      <c r="D7523">
        <v>2</v>
      </c>
      <c r="E7523" s="1">
        <v>7590</v>
      </c>
      <c r="G7523" t="s">
        <v>34</v>
      </c>
      <c r="H7523" t="s">
        <v>6143</v>
      </c>
      <c r="I7523" t="s">
        <v>26130</v>
      </c>
      <c r="J7523" t="s">
        <v>700</v>
      </c>
      <c r="K7523" t="s">
        <v>24</v>
      </c>
      <c r="L7523" t="s">
        <v>25</v>
      </c>
      <c r="M7523" t="s">
        <v>6146</v>
      </c>
    </row>
    <row r="7524" spans="1:13" x14ac:dyDescent="0.3">
      <c r="A7524" t="s">
        <v>36631</v>
      </c>
      <c r="C7524" t="s">
        <v>36619</v>
      </c>
      <c r="D7524">
        <v>4</v>
      </c>
      <c r="E7524" s="1">
        <v>22500</v>
      </c>
      <c r="G7524" t="s">
        <v>34</v>
      </c>
      <c r="H7524" t="s">
        <v>6143</v>
      </c>
      <c r="I7524" t="s">
        <v>36632</v>
      </c>
      <c r="J7524" t="s">
        <v>30</v>
      </c>
      <c r="K7524" t="s">
        <v>24</v>
      </c>
      <c r="L7524" t="s">
        <v>25</v>
      </c>
      <c r="M7524" t="s">
        <v>6146</v>
      </c>
    </row>
    <row r="7525" spans="1:13" x14ac:dyDescent="0.3">
      <c r="A7525" t="s">
        <v>14268</v>
      </c>
      <c r="C7525" t="s">
        <v>14108</v>
      </c>
      <c r="D7525">
        <v>7</v>
      </c>
      <c r="E7525" s="1">
        <v>19108</v>
      </c>
      <c r="G7525" t="s">
        <v>34</v>
      </c>
      <c r="H7525" t="s">
        <v>6143</v>
      </c>
      <c r="I7525" t="s">
        <v>14269</v>
      </c>
      <c r="J7525" t="s">
        <v>433</v>
      </c>
      <c r="K7525" t="s">
        <v>24</v>
      </c>
      <c r="L7525" t="s">
        <v>25</v>
      </c>
      <c r="M7525" t="s">
        <v>6146</v>
      </c>
    </row>
    <row r="7526" spans="1:13" x14ac:dyDescent="0.3">
      <c r="A7526" t="s">
        <v>17588</v>
      </c>
      <c r="C7526" t="s">
        <v>17445</v>
      </c>
      <c r="D7526">
        <v>16</v>
      </c>
      <c r="E7526" s="1">
        <v>4625</v>
      </c>
      <c r="G7526" t="s">
        <v>34</v>
      </c>
      <c r="H7526" t="s">
        <v>6143</v>
      </c>
      <c r="I7526" t="s">
        <v>17589</v>
      </c>
      <c r="J7526" t="s">
        <v>662</v>
      </c>
      <c r="K7526" t="s">
        <v>24</v>
      </c>
      <c r="L7526" t="s">
        <v>25</v>
      </c>
      <c r="M7526" t="s">
        <v>6146</v>
      </c>
    </row>
    <row r="7527" spans="1:13" x14ac:dyDescent="0.3">
      <c r="A7527" t="s">
        <v>18691</v>
      </c>
      <c r="C7527" t="s">
        <v>18470</v>
      </c>
      <c r="D7527">
        <v>4</v>
      </c>
      <c r="E7527" s="1">
        <v>7315</v>
      </c>
      <c r="G7527" t="s">
        <v>34</v>
      </c>
      <c r="H7527" t="s">
        <v>6143</v>
      </c>
      <c r="I7527" t="s">
        <v>18692</v>
      </c>
      <c r="J7527" t="s">
        <v>3203</v>
      </c>
      <c r="K7527" t="s">
        <v>24</v>
      </c>
      <c r="L7527" t="s">
        <v>25</v>
      </c>
      <c r="M7527" t="s">
        <v>6146</v>
      </c>
    </row>
    <row r="7528" spans="1:13" x14ac:dyDescent="0.3">
      <c r="A7528" t="s">
        <v>19697</v>
      </c>
      <c r="C7528" t="s">
        <v>19404</v>
      </c>
      <c r="D7528">
        <v>6</v>
      </c>
      <c r="E7528" s="1">
        <v>6790</v>
      </c>
      <c r="G7528" t="s">
        <v>34</v>
      </c>
      <c r="H7528" t="s">
        <v>6143</v>
      </c>
      <c r="I7528" t="s">
        <v>19698</v>
      </c>
      <c r="J7528" t="s">
        <v>280</v>
      </c>
      <c r="K7528" t="s">
        <v>24</v>
      </c>
      <c r="L7528" t="s">
        <v>25</v>
      </c>
      <c r="M7528" t="s">
        <v>6146</v>
      </c>
    </row>
    <row r="7529" spans="1:13" x14ac:dyDescent="0.3">
      <c r="A7529" t="s">
        <v>32089</v>
      </c>
      <c r="C7529" t="s">
        <v>31866</v>
      </c>
      <c r="D7529">
        <v>6</v>
      </c>
      <c r="E7529" s="1">
        <v>7655</v>
      </c>
      <c r="G7529" t="s">
        <v>34</v>
      </c>
      <c r="H7529" t="s">
        <v>6143</v>
      </c>
      <c r="I7529" t="s">
        <v>20537</v>
      </c>
      <c r="J7529" t="s">
        <v>769</v>
      </c>
      <c r="K7529" t="s">
        <v>24</v>
      </c>
      <c r="L7529" t="s">
        <v>25</v>
      </c>
      <c r="M7529" t="s">
        <v>6146</v>
      </c>
    </row>
    <row r="7530" spans="1:13" x14ac:dyDescent="0.3">
      <c r="A7530" t="s">
        <v>31624</v>
      </c>
      <c r="C7530" t="s">
        <v>31493</v>
      </c>
      <c r="D7530">
        <v>5</v>
      </c>
      <c r="E7530" s="1">
        <v>48854</v>
      </c>
      <c r="G7530" t="s">
        <v>34</v>
      </c>
      <c r="H7530" t="s">
        <v>6143</v>
      </c>
      <c r="I7530" t="s">
        <v>10543</v>
      </c>
      <c r="J7530" t="s">
        <v>311</v>
      </c>
      <c r="K7530" t="s">
        <v>24</v>
      </c>
      <c r="L7530" t="s">
        <v>25</v>
      </c>
      <c r="M7530" t="s">
        <v>6146</v>
      </c>
    </row>
    <row r="7531" spans="1:13" x14ac:dyDescent="0.3">
      <c r="A7531" t="s">
        <v>16526</v>
      </c>
      <c r="C7531" t="s">
        <v>16466</v>
      </c>
      <c r="D7531">
        <v>28</v>
      </c>
      <c r="E7531" s="1">
        <v>99682</v>
      </c>
      <c r="G7531" t="s">
        <v>13</v>
      </c>
      <c r="H7531" t="s">
        <v>16527</v>
      </c>
      <c r="I7531" t="s">
        <v>1332</v>
      </c>
      <c r="K7531" t="s">
        <v>51</v>
      </c>
      <c r="L7531" t="s">
        <v>17</v>
      </c>
      <c r="M7531" t="s">
        <v>450</v>
      </c>
    </row>
    <row r="7532" spans="1:13" x14ac:dyDescent="0.3">
      <c r="A7532" t="s">
        <v>6591</v>
      </c>
      <c r="C7532" t="s">
        <v>6536</v>
      </c>
      <c r="D7532">
        <v>3</v>
      </c>
      <c r="E7532" s="1">
        <v>7212</v>
      </c>
      <c r="G7532" t="s">
        <v>34</v>
      </c>
      <c r="H7532" t="s">
        <v>6143</v>
      </c>
      <c r="I7532" t="s">
        <v>6592</v>
      </c>
      <c r="J7532" t="s">
        <v>3285</v>
      </c>
      <c r="K7532" t="s">
        <v>24</v>
      </c>
      <c r="L7532" t="s">
        <v>25</v>
      </c>
      <c r="M7532" t="s">
        <v>6146</v>
      </c>
    </row>
    <row r="7533" spans="1:13" x14ac:dyDescent="0.3">
      <c r="A7533" t="s">
        <v>21888</v>
      </c>
      <c r="C7533" t="s">
        <v>21714</v>
      </c>
      <c r="D7533">
        <v>2</v>
      </c>
      <c r="E7533" s="1">
        <v>5000</v>
      </c>
      <c r="G7533" t="s">
        <v>69</v>
      </c>
      <c r="H7533" t="s">
        <v>21889</v>
      </c>
      <c r="I7533" t="s">
        <v>22</v>
      </c>
      <c r="J7533" t="s">
        <v>23</v>
      </c>
      <c r="K7533" t="s">
        <v>24</v>
      </c>
      <c r="L7533" t="s">
        <v>25</v>
      </c>
      <c r="M7533" t="s">
        <v>221</v>
      </c>
    </row>
    <row r="7534" spans="1:13" x14ac:dyDescent="0.3">
      <c r="A7534" t="s">
        <v>36508</v>
      </c>
      <c r="C7534" t="s">
        <v>36503</v>
      </c>
      <c r="D7534">
        <v>12</v>
      </c>
      <c r="E7534" s="1">
        <v>100000</v>
      </c>
      <c r="G7534" t="s">
        <v>111</v>
      </c>
      <c r="H7534" t="s">
        <v>36509</v>
      </c>
      <c r="I7534" t="s">
        <v>156</v>
      </c>
      <c r="J7534" t="s">
        <v>22</v>
      </c>
      <c r="K7534" t="s">
        <v>24</v>
      </c>
      <c r="L7534" t="s">
        <v>25</v>
      </c>
      <c r="M7534" t="s">
        <v>6109</v>
      </c>
    </row>
    <row r="7535" spans="1:13" x14ac:dyDescent="0.3">
      <c r="A7535" t="s">
        <v>6986</v>
      </c>
      <c r="C7535" t="s">
        <v>6985</v>
      </c>
      <c r="D7535">
        <v>12</v>
      </c>
      <c r="E7535" s="1">
        <v>40644</v>
      </c>
      <c r="G7535" t="s">
        <v>111</v>
      </c>
      <c r="H7535" t="s">
        <v>6987</v>
      </c>
      <c r="I7535" t="s">
        <v>6988</v>
      </c>
      <c r="J7535" t="s">
        <v>22</v>
      </c>
      <c r="K7535" t="s">
        <v>24</v>
      </c>
      <c r="L7535" t="s">
        <v>25</v>
      </c>
      <c r="M7535" t="s">
        <v>6109</v>
      </c>
    </row>
    <row r="7536" spans="1:13" x14ac:dyDescent="0.3">
      <c r="A7536" t="s">
        <v>28518</v>
      </c>
      <c r="C7536" t="s">
        <v>28282</v>
      </c>
      <c r="D7536">
        <v>22</v>
      </c>
      <c r="E7536" s="1">
        <v>251610</v>
      </c>
      <c r="G7536" t="s">
        <v>111</v>
      </c>
      <c r="H7536" t="s">
        <v>28126</v>
      </c>
      <c r="I7536" t="s">
        <v>342</v>
      </c>
      <c r="J7536" t="s">
        <v>30</v>
      </c>
      <c r="K7536" t="s">
        <v>24</v>
      </c>
      <c r="L7536" t="s">
        <v>25</v>
      </c>
      <c r="M7536" t="s">
        <v>120</v>
      </c>
    </row>
    <row r="7537" spans="1:13" x14ac:dyDescent="0.3">
      <c r="A7537" t="s">
        <v>32229</v>
      </c>
      <c r="C7537" t="s">
        <v>32202</v>
      </c>
      <c r="D7537">
        <v>36</v>
      </c>
      <c r="E7537" s="1">
        <v>120000</v>
      </c>
      <c r="G7537" t="s">
        <v>111</v>
      </c>
      <c r="H7537" t="s">
        <v>32230</v>
      </c>
      <c r="I7537" t="s">
        <v>17868</v>
      </c>
      <c r="J7537" t="s">
        <v>22</v>
      </c>
      <c r="K7537" t="s">
        <v>24</v>
      </c>
      <c r="L7537" t="s">
        <v>25</v>
      </c>
      <c r="M7537" t="s">
        <v>6109</v>
      </c>
    </row>
    <row r="7538" spans="1:13" x14ac:dyDescent="0.3">
      <c r="A7538" t="s">
        <v>24004</v>
      </c>
      <c r="C7538" t="s">
        <v>29114</v>
      </c>
      <c r="D7538">
        <v>36</v>
      </c>
      <c r="E7538" s="1">
        <v>2509762</v>
      </c>
      <c r="G7538" t="s">
        <v>13</v>
      </c>
      <c r="H7538" t="s">
        <v>29151</v>
      </c>
      <c r="I7538" t="s">
        <v>3451</v>
      </c>
      <c r="J7538" t="s">
        <v>2240</v>
      </c>
      <c r="K7538" t="s">
        <v>609</v>
      </c>
      <c r="L7538" t="s">
        <v>38</v>
      </c>
      <c r="M7538" t="s">
        <v>66</v>
      </c>
    </row>
    <row r="7539" spans="1:13" x14ac:dyDescent="0.3">
      <c r="A7539" t="s">
        <v>24004</v>
      </c>
      <c r="C7539" t="s">
        <v>23966</v>
      </c>
      <c r="D7539">
        <v>36</v>
      </c>
      <c r="E7539" s="1">
        <v>1603405</v>
      </c>
      <c r="G7539" t="s">
        <v>13</v>
      </c>
      <c r="H7539" t="s">
        <v>24005</v>
      </c>
      <c r="I7539" t="s">
        <v>3451</v>
      </c>
      <c r="J7539" t="s">
        <v>2240</v>
      </c>
      <c r="K7539" t="s">
        <v>609</v>
      </c>
      <c r="L7539" t="s">
        <v>17</v>
      </c>
      <c r="M7539" t="s">
        <v>66</v>
      </c>
    </row>
    <row r="7540" spans="1:13" x14ac:dyDescent="0.3">
      <c r="A7540" t="s">
        <v>18693</v>
      </c>
      <c r="C7540" t="s">
        <v>26519</v>
      </c>
      <c r="D7540">
        <v>5</v>
      </c>
      <c r="E7540" s="1">
        <v>7800</v>
      </c>
      <c r="G7540" t="s">
        <v>34</v>
      </c>
      <c r="H7540" t="s">
        <v>6143</v>
      </c>
      <c r="I7540" t="s">
        <v>18694</v>
      </c>
      <c r="J7540" t="s">
        <v>2347</v>
      </c>
      <c r="K7540" t="s">
        <v>24</v>
      </c>
      <c r="L7540" t="s">
        <v>25</v>
      </c>
      <c r="M7540" t="s">
        <v>6146</v>
      </c>
    </row>
    <row r="7541" spans="1:13" x14ac:dyDescent="0.3">
      <c r="A7541" t="s">
        <v>18693</v>
      </c>
      <c r="C7541" t="s">
        <v>18470</v>
      </c>
      <c r="D7541">
        <v>4</v>
      </c>
      <c r="E7541" s="1">
        <v>4835</v>
      </c>
      <c r="G7541" t="s">
        <v>34</v>
      </c>
      <c r="H7541" t="s">
        <v>6143</v>
      </c>
      <c r="I7541" t="s">
        <v>18694</v>
      </c>
      <c r="J7541" t="s">
        <v>3203</v>
      </c>
      <c r="K7541" t="s">
        <v>24</v>
      </c>
      <c r="L7541" t="s">
        <v>25</v>
      </c>
      <c r="M7541" t="s">
        <v>6146</v>
      </c>
    </row>
    <row r="7542" spans="1:13" x14ac:dyDescent="0.3">
      <c r="A7542" t="s">
        <v>20450</v>
      </c>
      <c r="C7542" t="s">
        <v>20401</v>
      </c>
      <c r="D7542">
        <v>3</v>
      </c>
      <c r="E7542" s="1">
        <v>62151</v>
      </c>
      <c r="G7542" t="s">
        <v>34</v>
      </c>
      <c r="H7542" t="s">
        <v>6143</v>
      </c>
      <c r="I7542" t="s">
        <v>20451</v>
      </c>
      <c r="J7542" t="s">
        <v>1169</v>
      </c>
      <c r="K7542" t="s">
        <v>24</v>
      </c>
      <c r="L7542" t="s">
        <v>25</v>
      </c>
      <c r="M7542" t="s">
        <v>6146</v>
      </c>
    </row>
    <row r="7543" spans="1:13" x14ac:dyDescent="0.3">
      <c r="A7543" t="s">
        <v>7223</v>
      </c>
      <c r="C7543" t="s">
        <v>6985</v>
      </c>
      <c r="D7543">
        <v>6</v>
      </c>
      <c r="E7543" s="1">
        <v>14458</v>
      </c>
      <c r="G7543" t="s">
        <v>34</v>
      </c>
      <c r="H7543" t="s">
        <v>6143</v>
      </c>
      <c r="I7543" t="s">
        <v>7224</v>
      </c>
      <c r="J7543" t="s">
        <v>307</v>
      </c>
      <c r="K7543" t="s">
        <v>24</v>
      </c>
      <c r="L7543" t="s">
        <v>25</v>
      </c>
      <c r="M7543" t="s">
        <v>6146</v>
      </c>
    </row>
    <row r="7544" spans="1:13" x14ac:dyDescent="0.3">
      <c r="A7544" t="s">
        <v>19340</v>
      </c>
      <c r="C7544" t="s">
        <v>19247</v>
      </c>
      <c r="D7544">
        <v>3</v>
      </c>
      <c r="E7544" s="1">
        <v>4385</v>
      </c>
      <c r="G7544" t="s">
        <v>34</v>
      </c>
      <c r="H7544" t="s">
        <v>6143</v>
      </c>
      <c r="I7544" t="s">
        <v>7275</v>
      </c>
      <c r="J7544" t="s">
        <v>10460</v>
      </c>
      <c r="K7544" t="s">
        <v>24</v>
      </c>
      <c r="L7544" t="s">
        <v>25</v>
      </c>
      <c r="M7544" t="s">
        <v>6146</v>
      </c>
    </row>
    <row r="7545" spans="1:13" x14ac:dyDescent="0.3">
      <c r="A7545" t="s">
        <v>17625</v>
      </c>
      <c r="C7545" t="s">
        <v>17445</v>
      </c>
      <c r="D7545">
        <v>16</v>
      </c>
      <c r="E7545" s="1">
        <v>4000</v>
      </c>
      <c r="G7545" t="s">
        <v>34</v>
      </c>
      <c r="H7545" t="s">
        <v>6143</v>
      </c>
      <c r="I7545" t="s">
        <v>15</v>
      </c>
      <c r="J7545" t="s">
        <v>662</v>
      </c>
      <c r="K7545" t="s">
        <v>24</v>
      </c>
      <c r="L7545" t="s">
        <v>25</v>
      </c>
      <c r="M7545" t="s">
        <v>6146</v>
      </c>
    </row>
    <row r="7546" spans="1:13" x14ac:dyDescent="0.3">
      <c r="A7546" t="s">
        <v>36690</v>
      </c>
      <c r="C7546" t="s">
        <v>36676</v>
      </c>
      <c r="D7546">
        <v>67</v>
      </c>
      <c r="E7546" s="1">
        <v>9609939</v>
      </c>
      <c r="G7546" t="s">
        <v>13</v>
      </c>
      <c r="H7546" t="s">
        <v>36691</v>
      </c>
      <c r="I7546" t="s">
        <v>49</v>
      </c>
      <c r="K7546" t="s">
        <v>51</v>
      </c>
      <c r="L7546" t="s">
        <v>44</v>
      </c>
      <c r="M7546" t="s">
        <v>345</v>
      </c>
    </row>
    <row r="7547" spans="1:13" x14ac:dyDescent="0.3">
      <c r="A7547" t="s">
        <v>26698</v>
      </c>
      <c r="C7547" t="s">
        <v>26519</v>
      </c>
      <c r="D7547">
        <v>5</v>
      </c>
      <c r="E7547" s="1">
        <v>5790</v>
      </c>
      <c r="G7547" t="s">
        <v>34</v>
      </c>
      <c r="H7547" t="s">
        <v>6143</v>
      </c>
      <c r="I7547" t="s">
        <v>26699</v>
      </c>
      <c r="J7547" t="s">
        <v>2347</v>
      </c>
      <c r="K7547" t="s">
        <v>24</v>
      </c>
      <c r="L7547" t="s">
        <v>25</v>
      </c>
      <c r="M7547" t="s">
        <v>6146</v>
      </c>
    </row>
    <row r="7548" spans="1:13" x14ac:dyDescent="0.3">
      <c r="A7548" t="s">
        <v>13245</v>
      </c>
      <c r="C7548" t="s">
        <v>12994</v>
      </c>
      <c r="D7548">
        <v>4</v>
      </c>
      <c r="E7548" s="1">
        <v>19559</v>
      </c>
      <c r="G7548" t="s">
        <v>34</v>
      </c>
      <c r="H7548" t="s">
        <v>6143</v>
      </c>
      <c r="I7548" t="s">
        <v>13246</v>
      </c>
      <c r="J7548" t="s">
        <v>7536</v>
      </c>
      <c r="K7548" t="s">
        <v>24</v>
      </c>
      <c r="L7548" t="s">
        <v>25</v>
      </c>
      <c r="M7548" t="s">
        <v>6146</v>
      </c>
    </row>
    <row r="7549" spans="1:13" x14ac:dyDescent="0.3">
      <c r="A7549" t="s">
        <v>738</v>
      </c>
      <c r="C7549" t="s">
        <v>2957</v>
      </c>
      <c r="D7549">
        <v>11</v>
      </c>
      <c r="E7549" s="1">
        <v>786399</v>
      </c>
      <c r="G7549" t="s">
        <v>13</v>
      </c>
      <c r="H7549" t="s">
        <v>3338</v>
      </c>
      <c r="I7549" t="s">
        <v>80</v>
      </c>
      <c r="J7549" t="s">
        <v>81</v>
      </c>
      <c r="K7549" t="s">
        <v>24</v>
      </c>
      <c r="L7549" t="s">
        <v>170</v>
      </c>
      <c r="M7549" t="s">
        <v>82</v>
      </c>
    </row>
    <row r="7550" spans="1:13" x14ac:dyDescent="0.3">
      <c r="A7550" t="s">
        <v>738</v>
      </c>
      <c r="C7550" t="s">
        <v>1852</v>
      </c>
      <c r="D7550">
        <v>11</v>
      </c>
      <c r="E7550" s="1">
        <v>713118</v>
      </c>
      <c r="G7550" t="s">
        <v>13</v>
      </c>
      <c r="H7550" t="s">
        <v>2007</v>
      </c>
      <c r="I7550" t="s">
        <v>80</v>
      </c>
      <c r="J7550" t="s">
        <v>81</v>
      </c>
      <c r="K7550" t="s">
        <v>24</v>
      </c>
      <c r="L7550" t="s">
        <v>25</v>
      </c>
      <c r="M7550" t="s">
        <v>442</v>
      </c>
    </row>
    <row r="7551" spans="1:13" x14ac:dyDescent="0.3">
      <c r="A7551" t="s">
        <v>738</v>
      </c>
      <c r="C7551" t="s">
        <v>1852</v>
      </c>
      <c r="D7551">
        <v>5</v>
      </c>
      <c r="E7551" s="1">
        <v>97725</v>
      </c>
      <c r="G7551" t="s">
        <v>34</v>
      </c>
      <c r="H7551" t="s">
        <v>2050</v>
      </c>
      <c r="I7551" t="s">
        <v>80</v>
      </c>
      <c r="J7551" t="s">
        <v>81</v>
      </c>
      <c r="K7551" t="s">
        <v>24</v>
      </c>
      <c r="L7551" t="s">
        <v>170</v>
      </c>
      <c r="M7551" t="s">
        <v>217</v>
      </c>
    </row>
    <row r="7552" spans="1:13" x14ac:dyDescent="0.3">
      <c r="A7552" t="s">
        <v>738</v>
      </c>
      <c r="C7552" t="s">
        <v>1558</v>
      </c>
      <c r="D7552">
        <v>11</v>
      </c>
      <c r="E7552" s="1">
        <v>2016912</v>
      </c>
      <c r="G7552" t="s">
        <v>13</v>
      </c>
      <c r="H7552" t="s">
        <v>1668</v>
      </c>
      <c r="I7552" t="s">
        <v>80</v>
      </c>
      <c r="J7552" t="s">
        <v>81</v>
      </c>
      <c r="K7552" t="s">
        <v>24</v>
      </c>
      <c r="L7552" t="s">
        <v>17</v>
      </c>
      <c r="M7552" t="s">
        <v>442</v>
      </c>
    </row>
    <row r="7553" spans="1:13" x14ac:dyDescent="0.3">
      <c r="A7553" t="s">
        <v>738</v>
      </c>
      <c r="C7553" t="s">
        <v>783</v>
      </c>
      <c r="D7553">
        <v>23</v>
      </c>
      <c r="E7553" s="1">
        <v>1166968</v>
      </c>
      <c r="G7553" t="s">
        <v>13</v>
      </c>
      <c r="H7553" t="s">
        <v>798</v>
      </c>
      <c r="I7553" t="s">
        <v>80</v>
      </c>
      <c r="J7553" t="s">
        <v>81</v>
      </c>
      <c r="K7553" t="s">
        <v>24</v>
      </c>
      <c r="L7553" t="s">
        <v>17</v>
      </c>
      <c r="M7553" t="s">
        <v>18</v>
      </c>
    </row>
    <row r="7554" spans="1:13" x14ac:dyDescent="0.3">
      <c r="A7554" t="s">
        <v>738</v>
      </c>
      <c r="C7554" t="s">
        <v>597</v>
      </c>
      <c r="D7554">
        <v>11</v>
      </c>
      <c r="E7554" s="1">
        <v>800000</v>
      </c>
      <c r="G7554" t="s">
        <v>34</v>
      </c>
      <c r="H7554" t="s">
        <v>739</v>
      </c>
      <c r="I7554" t="s">
        <v>80</v>
      </c>
      <c r="J7554" t="s">
        <v>81</v>
      </c>
      <c r="K7554" t="s">
        <v>24</v>
      </c>
      <c r="L7554" t="s">
        <v>170</v>
      </c>
      <c r="M7554" t="s">
        <v>740</v>
      </c>
    </row>
    <row r="7555" spans="1:13" x14ac:dyDescent="0.3">
      <c r="A7555" t="s">
        <v>738</v>
      </c>
      <c r="C7555" t="s">
        <v>597</v>
      </c>
      <c r="D7555">
        <v>15</v>
      </c>
      <c r="E7555" s="1">
        <v>99684</v>
      </c>
      <c r="G7555" t="s">
        <v>13</v>
      </c>
      <c r="H7555" t="s">
        <v>753</v>
      </c>
      <c r="I7555" t="s">
        <v>80</v>
      </c>
      <c r="J7555" t="s">
        <v>81</v>
      </c>
      <c r="K7555" t="s">
        <v>24</v>
      </c>
      <c r="L7555" t="s">
        <v>25</v>
      </c>
      <c r="M7555" t="s">
        <v>45</v>
      </c>
    </row>
    <row r="7556" spans="1:13" x14ac:dyDescent="0.3">
      <c r="A7556" t="s">
        <v>738</v>
      </c>
      <c r="C7556" t="s">
        <v>29352</v>
      </c>
      <c r="D7556">
        <v>13</v>
      </c>
      <c r="E7556" s="1">
        <v>318001</v>
      </c>
      <c r="G7556" t="s">
        <v>13</v>
      </c>
      <c r="H7556" t="s">
        <v>29414</v>
      </c>
      <c r="I7556" t="s">
        <v>80</v>
      </c>
      <c r="J7556" t="s">
        <v>81</v>
      </c>
      <c r="K7556" t="s">
        <v>24</v>
      </c>
      <c r="L7556" t="s">
        <v>25</v>
      </c>
      <c r="M7556" t="s">
        <v>101</v>
      </c>
    </row>
    <row r="7557" spans="1:13" x14ac:dyDescent="0.3">
      <c r="A7557" t="s">
        <v>738</v>
      </c>
      <c r="C7557" t="s">
        <v>27748</v>
      </c>
      <c r="D7557">
        <v>37</v>
      </c>
      <c r="E7557" s="1">
        <v>1092901</v>
      </c>
      <c r="G7557" t="s">
        <v>34</v>
      </c>
      <c r="H7557" t="s">
        <v>27750</v>
      </c>
      <c r="I7557" t="s">
        <v>80</v>
      </c>
      <c r="J7557" t="s">
        <v>81</v>
      </c>
      <c r="K7557" t="s">
        <v>24</v>
      </c>
      <c r="L7557" t="s">
        <v>17</v>
      </c>
      <c r="M7557" t="s">
        <v>75</v>
      </c>
    </row>
    <row r="7558" spans="1:13" x14ac:dyDescent="0.3">
      <c r="A7558" t="s">
        <v>738</v>
      </c>
      <c r="C7558" t="s">
        <v>29114</v>
      </c>
      <c r="D7558">
        <v>18</v>
      </c>
      <c r="E7558" s="1">
        <v>100000</v>
      </c>
      <c r="G7558" t="s">
        <v>34</v>
      </c>
      <c r="H7558" t="s">
        <v>29196</v>
      </c>
      <c r="I7558" t="s">
        <v>80</v>
      </c>
      <c r="J7558" t="s">
        <v>81</v>
      </c>
      <c r="K7558" t="s">
        <v>24</v>
      </c>
      <c r="L7558" t="s">
        <v>17</v>
      </c>
      <c r="M7558" t="s">
        <v>217</v>
      </c>
    </row>
    <row r="7559" spans="1:13" x14ac:dyDescent="0.3">
      <c r="A7559" t="s">
        <v>738</v>
      </c>
      <c r="C7559" t="s">
        <v>29922</v>
      </c>
      <c r="D7559">
        <v>38</v>
      </c>
      <c r="E7559" s="1">
        <v>575505</v>
      </c>
      <c r="G7559" t="s">
        <v>516</v>
      </c>
      <c r="H7559" t="s">
        <v>30003</v>
      </c>
      <c r="I7559" t="s">
        <v>80</v>
      </c>
      <c r="J7559" t="s">
        <v>81</v>
      </c>
      <c r="K7559" t="s">
        <v>24</v>
      </c>
      <c r="L7559" t="s">
        <v>17</v>
      </c>
      <c r="M7559" t="s">
        <v>3728</v>
      </c>
    </row>
    <row r="7560" spans="1:13" x14ac:dyDescent="0.3">
      <c r="A7560" t="s">
        <v>738</v>
      </c>
      <c r="C7560" t="s">
        <v>29922</v>
      </c>
      <c r="D7560">
        <v>36</v>
      </c>
      <c r="E7560" s="1">
        <v>886211</v>
      </c>
      <c r="G7560" t="s">
        <v>13</v>
      </c>
      <c r="H7560" t="s">
        <v>30235</v>
      </c>
      <c r="I7560" t="s">
        <v>80</v>
      </c>
      <c r="J7560" t="s">
        <v>81</v>
      </c>
      <c r="K7560" t="s">
        <v>24</v>
      </c>
      <c r="L7560" t="s">
        <v>17</v>
      </c>
      <c r="M7560" t="s">
        <v>442</v>
      </c>
    </row>
    <row r="7561" spans="1:13" x14ac:dyDescent="0.3">
      <c r="A7561" t="s">
        <v>738</v>
      </c>
      <c r="C7561" t="s">
        <v>30595</v>
      </c>
      <c r="D7561">
        <v>27</v>
      </c>
      <c r="E7561" s="1">
        <v>2553267</v>
      </c>
      <c r="G7561" t="s">
        <v>13</v>
      </c>
      <c r="H7561" t="s">
        <v>30660</v>
      </c>
      <c r="I7561" t="s">
        <v>80</v>
      </c>
      <c r="J7561" t="s">
        <v>81</v>
      </c>
      <c r="K7561" t="s">
        <v>24</v>
      </c>
      <c r="L7561" t="s">
        <v>17</v>
      </c>
      <c r="M7561" t="s">
        <v>442</v>
      </c>
    </row>
    <row r="7562" spans="1:13" x14ac:dyDescent="0.3">
      <c r="A7562" t="s">
        <v>738</v>
      </c>
      <c r="C7562" t="s">
        <v>31019</v>
      </c>
      <c r="D7562">
        <v>8</v>
      </c>
      <c r="E7562" s="1">
        <v>35000</v>
      </c>
      <c r="G7562" t="s">
        <v>48</v>
      </c>
      <c r="H7562" t="s">
        <v>31041</v>
      </c>
      <c r="I7562" t="s">
        <v>80</v>
      </c>
      <c r="J7562" t="s">
        <v>81</v>
      </c>
      <c r="K7562" t="s">
        <v>24</v>
      </c>
      <c r="L7562" t="s">
        <v>17</v>
      </c>
      <c r="M7562" t="s">
        <v>354</v>
      </c>
    </row>
    <row r="7563" spans="1:13" x14ac:dyDescent="0.3">
      <c r="A7563" t="s">
        <v>738</v>
      </c>
      <c r="C7563" t="s">
        <v>31019</v>
      </c>
      <c r="D7563">
        <v>11</v>
      </c>
      <c r="E7563" s="1">
        <v>100000</v>
      </c>
      <c r="G7563" t="s">
        <v>13</v>
      </c>
      <c r="H7563" t="s">
        <v>31074</v>
      </c>
      <c r="I7563" t="s">
        <v>80</v>
      </c>
      <c r="J7563" t="s">
        <v>81</v>
      </c>
      <c r="K7563" t="s">
        <v>24</v>
      </c>
      <c r="L7563" t="s">
        <v>2708</v>
      </c>
      <c r="M7563" t="s">
        <v>82</v>
      </c>
    </row>
    <row r="7564" spans="1:13" x14ac:dyDescent="0.3">
      <c r="A7564" t="s">
        <v>738</v>
      </c>
      <c r="C7564" t="s">
        <v>3657</v>
      </c>
      <c r="D7564">
        <v>61</v>
      </c>
      <c r="E7564" s="1">
        <v>600000</v>
      </c>
      <c r="G7564" t="s">
        <v>48</v>
      </c>
      <c r="H7564" t="s">
        <v>3676</v>
      </c>
      <c r="I7564" t="s">
        <v>80</v>
      </c>
      <c r="J7564" t="s">
        <v>81</v>
      </c>
      <c r="K7564" t="s">
        <v>24</v>
      </c>
      <c r="L7564" t="s">
        <v>38</v>
      </c>
      <c r="M7564" t="s">
        <v>354</v>
      </c>
    </row>
    <row r="7565" spans="1:13" x14ac:dyDescent="0.3">
      <c r="A7565" t="s">
        <v>738</v>
      </c>
      <c r="C7565" t="s">
        <v>5155</v>
      </c>
      <c r="D7565">
        <v>38</v>
      </c>
      <c r="E7565" s="1">
        <v>1774006</v>
      </c>
      <c r="G7565" t="s">
        <v>34</v>
      </c>
      <c r="H7565" t="s">
        <v>5240</v>
      </c>
      <c r="I7565" t="s">
        <v>80</v>
      </c>
      <c r="J7565" t="s">
        <v>81</v>
      </c>
      <c r="K7565" t="s">
        <v>24</v>
      </c>
      <c r="L7565" t="s">
        <v>17</v>
      </c>
      <c r="M7565" t="s">
        <v>217</v>
      </c>
    </row>
    <row r="7566" spans="1:13" x14ac:dyDescent="0.3">
      <c r="A7566" t="s">
        <v>738</v>
      </c>
      <c r="C7566" t="s">
        <v>4395</v>
      </c>
      <c r="D7566">
        <v>39</v>
      </c>
      <c r="E7566" s="1">
        <v>625568</v>
      </c>
      <c r="G7566" t="s">
        <v>2755</v>
      </c>
      <c r="H7566" t="s">
        <v>4417</v>
      </c>
      <c r="I7566" t="s">
        <v>80</v>
      </c>
      <c r="J7566" t="s">
        <v>81</v>
      </c>
      <c r="K7566" t="s">
        <v>24</v>
      </c>
      <c r="L7566" t="s">
        <v>170</v>
      </c>
      <c r="M7566" t="s">
        <v>4418</v>
      </c>
    </row>
    <row r="7567" spans="1:13" x14ac:dyDescent="0.3">
      <c r="A7567" t="s">
        <v>738</v>
      </c>
      <c r="C7567" t="s">
        <v>5881</v>
      </c>
      <c r="D7567">
        <v>39</v>
      </c>
      <c r="E7567" s="1">
        <v>364048</v>
      </c>
      <c r="G7567" t="s">
        <v>48</v>
      </c>
      <c r="H7567" t="s">
        <v>5880</v>
      </c>
      <c r="I7567" t="s">
        <v>80</v>
      </c>
      <c r="J7567" t="s">
        <v>81</v>
      </c>
      <c r="K7567" t="s">
        <v>24</v>
      </c>
      <c r="L7567" t="s">
        <v>38</v>
      </c>
      <c r="M7567" t="s">
        <v>354</v>
      </c>
    </row>
    <row r="7568" spans="1:13" x14ac:dyDescent="0.3">
      <c r="A7568" t="s">
        <v>738</v>
      </c>
      <c r="C7568" t="s">
        <v>5763</v>
      </c>
      <c r="D7568">
        <v>51</v>
      </c>
      <c r="E7568" s="1">
        <v>831077</v>
      </c>
      <c r="G7568" t="s">
        <v>13</v>
      </c>
      <c r="H7568" t="s">
        <v>5835</v>
      </c>
      <c r="I7568" t="s">
        <v>80</v>
      </c>
      <c r="J7568" t="s">
        <v>81</v>
      </c>
      <c r="K7568" t="s">
        <v>24</v>
      </c>
      <c r="L7568" t="s">
        <v>17</v>
      </c>
      <c r="M7568" t="s">
        <v>45</v>
      </c>
    </row>
    <row r="7569" spans="1:13" x14ac:dyDescent="0.3">
      <c r="A7569" t="s">
        <v>738</v>
      </c>
      <c r="C7569" t="s">
        <v>22837</v>
      </c>
      <c r="D7569">
        <v>9</v>
      </c>
      <c r="E7569" s="1">
        <v>428400</v>
      </c>
      <c r="G7569" t="s">
        <v>13</v>
      </c>
      <c r="H7569" t="s">
        <v>23132</v>
      </c>
      <c r="I7569" t="s">
        <v>80</v>
      </c>
      <c r="J7569" t="s">
        <v>81</v>
      </c>
      <c r="K7569" t="s">
        <v>24</v>
      </c>
      <c r="L7569" t="s">
        <v>17</v>
      </c>
      <c r="M7569" t="s">
        <v>87</v>
      </c>
    </row>
    <row r="7570" spans="1:13" x14ac:dyDescent="0.3">
      <c r="A7570" t="s">
        <v>738</v>
      </c>
      <c r="C7570" t="s">
        <v>23704</v>
      </c>
      <c r="D7570">
        <v>26</v>
      </c>
      <c r="E7570" s="1">
        <v>484976</v>
      </c>
      <c r="G7570" t="s">
        <v>13</v>
      </c>
      <c r="H7570" t="s">
        <v>23756</v>
      </c>
      <c r="I7570" t="s">
        <v>80</v>
      </c>
      <c r="J7570" t="s">
        <v>81</v>
      </c>
      <c r="K7570" t="s">
        <v>24</v>
      </c>
      <c r="L7570" t="s">
        <v>17</v>
      </c>
      <c r="M7570" t="s">
        <v>82</v>
      </c>
    </row>
    <row r="7571" spans="1:13" x14ac:dyDescent="0.3">
      <c r="A7571" t="s">
        <v>738</v>
      </c>
      <c r="C7571" t="s">
        <v>23792</v>
      </c>
      <c r="D7571">
        <v>45</v>
      </c>
      <c r="E7571" s="1">
        <v>3725687</v>
      </c>
      <c r="G7571" t="s">
        <v>571</v>
      </c>
      <c r="H7571" t="s">
        <v>23808</v>
      </c>
      <c r="I7571" t="s">
        <v>80</v>
      </c>
      <c r="J7571" t="s">
        <v>81</v>
      </c>
      <c r="K7571" t="s">
        <v>24</v>
      </c>
      <c r="L7571" t="s">
        <v>17</v>
      </c>
      <c r="M7571" t="s">
        <v>16511</v>
      </c>
    </row>
    <row r="7572" spans="1:13" x14ac:dyDescent="0.3">
      <c r="A7572" t="s">
        <v>738</v>
      </c>
      <c r="C7572" t="s">
        <v>22765</v>
      </c>
      <c r="D7572">
        <v>12</v>
      </c>
      <c r="E7572" s="1">
        <v>85330</v>
      </c>
      <c r="G7572" t="s">
        <v>13</v>
      </c>
      <c r="H7572" t="s">
        <v>22783</v>
      </c>
      <c r="I7572" t="s">
        <v>80</v>
      </c>
      <c r="J7572" t="s">
        <v>81</v>
      </c>
      <c r="K7572" t="s">
        <v>24</v>
      </c>
      <c r="L7572" t="s">
        <v>17</v>
      </c>
      <c r="M7572" t="s">
        <v>18</v>
      </c>
    </row>
    <row r="7573" spans="1:13" x14ac:dyDescent="0.3">
      <c r="A7573" t="s">
        <v>738</v>
      </c>
      <c r="C7573" t="s">
        <v>21173</v>
      </c>
      <c r="D7573">
        <v>56</v>
      </c>
      <c r="E7573" s="1">
        <v>3298528</v>
      </c>
      <c r="G7573" t="s">
        <v>13</v>
      </c>
      <c r="H7573" t="s">
        <v>21217</v>
      </c>
      <c r="I7573" t="s">
        <v>80</v>
      </c>
      <c r="J7573" t="s">
        <v>81</v>
      </c>
      <c r="K7573" t="s">
        <v>24</v>
      </c>
      <c r="L7573" t="s">
        <v>44</v>
      </c>
      <c r="M7573" t="s">
        <v>18</v>
      </c>
    </row>
    <row r="7574" spans="1:13" x14ac:dyDescent="0.3">
      <c r="A7574" t="s">
        <v>738</v>
      </c>
      <c r="C7574" t="s">
        <v>21173</v>
      </c>
      <c r="D7574">
        <v>24</v>
      </c>
      <c r="E7574" s="1">
        <v>100000</v>
      </c>
      <c r="G7574" t="s">
        <v>13</v>
      </c>
      <c r="H7574" t="s">
        <v>21436</v>
      </c>
      <c r="I7574" t="s">
        <v>80</v>
      </c>
      <c r="J7574" t="s">
        <v>81</v>
      </c>
      <c r="K7574" t="s">
        <v>24</v>
      </c>
      <c r="L7574" t="s">
        <v>17</v>
      </c>
      <c r="M7574" t="s">
        <v>450</v>
      </c>
    </row>
    <row r="7575" spans="1:13" x14ac:dyDescent="0.3">
      <c r="A7575" t="s">
        <v>738</v>
      </c>
      <c r="C7575" t="s">
        <v>21173</v>
      </c>
      <c r="D7575">
        <v>30</v>
      </c>
      <c r="E7575" s="1">
        <v>100000</v>
      </c>
      <c r="G7575" t="s">
        <v>13</v>
      </c>
      <c r="H7575" t="s">
        <v>21461</v>
      </c>
      <c r="I7575" t="s">
        <v>80</v>
      </c>
      <c r="J7575" t="s">
        <v>81</v>
      </c>
      <c r="K7575" t="s">
        <v>24</v>
      </c>
      <c r="L7575" t="s">
        <v>17</v>
      </c>
      <c r="M7575" t="s">
        <v>450</v>
      </c>
    </row>
    <row r="7576" spans="1:13" x14ac:dyDescent="0.3">
      <c r="A7576" t="s">
        <v>738</v>
      </c>
      <c r="C7576" t="s">
        <v>21173</v>
      </c>
      <c r="D7576">
        <v>52</v>
      </c>
      <c r="E7576" s="1">
        <v>500000</v>
      </c>
      <c r="G7576" t="s">
        <v>69</v>
      </c>
      <c r="H7576" t="s">
        <v>21547</v>
      </c>
      <c r="I7576" t="s">
        <v>80</v>
      </c>
      <c r="J7576" t="s">
        <v>81</v>
      </c>
      <c r="K7576" t="s">
        <v>24</v>
      </c>
      <c r="L7576" t="s">
        <v>17</v>
      </c>
      <c r="M7576" t="s">
        <v>39</v>
      </c>
    </row>
    <row r="7577" spans="1:13" x14ac:dyDescent="0.3">
      <c r="A7577" t="s">
        <v>738</v>
      </c>
      <c r="C7577" t="s">
        <v>21714</v>
      </c>
      <c r="D7577">
        <v>8</v>
      </c>
      <c r="E7577" s="1">
        <v>75341</v>
      </c>
      <c r="G7577" t="s">
        <v>48</v>
      </c>
      <c r="H7577" t="s">
        <v>21810</v>
      </c>
      <c r="I7577" t="s">
        <v>80</v>
      </c>
      <c r="J7577" t="s">
        <v>81</v>
      </c>
      <c r="K7577" t="s">
        <v>24</v>
      </c>
      <c r="L7577" t="s">
        <v>17</v>
      </c>
      <c r="M7577" t="s">
        <v>354</v>
      </c>
    </row>
    <row r="7578" spans="1:13" x14ac:dyDescent="0.3">
      <c r="A7578" t="s">
        <v>738</v>
      </c>
      <c r="C7578" t="s">
        <v>21714</v>
      </c>
      <c r="D7578">
        <v>23</v>
      </c>
      <c r="E7578" s="1">
        <v>299947</v>
      </c>
      <c r="G7578" t="s">
        <v>34</v>
      </c>
      <c r="H7578" t="s">
        <v>21822</v>
      </c>
      <c r="I7578" t="s">
        <v>80</v>
      </c>
      <c r="J7578" t="s">
        <v>81</v>
      </c>
      <c r="K7578" t="s">
        <v>24</v>
      </c>
      <c r="L7578" t="s">
        <v>17</v>
      </c>
      <c r="M7578" t="s">
        <v>740</v>
      </c>
    </row>
    <row r="7579" spans="1:13" x14ac:dyDescent="0.3">
      <c r="A7579" t="s">
        <v>738</v>
      </c>
      <c r="C7579" t="s">
        <v>22024</v>
      </c>
      <c r="D7579">
        <v>20</v>
      </c>
      <c r="E7579" s="1">
        <v>42966</v>
      </c>
      <c r="G7579" t="s">
        <v>48</v>
      </c>
      <c r="H7579" t="s">
        <v>22091</v>
      </c>
      <c r="I7579" t="s">
        <v>80</v>
      </c>
      <c r="J7579" t="s">
        <v>81</v>
      </c>
      <c r="K7579" t="s">
        <v>24</v>
      </c>
      <c r="L7579" t="s">
        <v>17</v>
      </c>
      <c r="M7579" t="s">
        <v>354</v>
      </c>
    </row>
    <row r="7580" spans="1:13" x14ac:dyDescent="0.3">
      <c r="A7580" t="s">
        <v>738</v>
      </c>
      <c r="C7580" t="s">
        <v>16599</v>
      </c>
      <c r="D7580">
        <v>33</v>
      </c>
      <c r="E7580" s="1">
        <v>998300</v>
      </c>
      <c r="G7580" t="s">
        <v>13</v>
      </c>
      <c r="H7580" t="s">
        <v>16600</v>
      </c>
      <c r="I7580" t="s">
        <v>80</v>
      </c>
      <c r="J7580" t="s">
        <v>81</v>
      </c>
      <c r="K7580" t="s">
        <v>24</v>
      </c>
      <c r="L7580" t="s">
        <v>3538</v>
      </c>
      <c r="M7580" t="s">
        <v>82</v>
      </c>
    </row>
    <row r="7581" spans="1:13" x14ac:dyDescent="0.3">
      <c r="A7581" t="s">
        <v>738</v>
      </c>
      <c r="C7581" t="s">
        <v>15606</v>
      </c>
      <c r="D7581">
        <v>21</v>
      </c>
      <c r="E7581" s="1">
        <v>399973</v>
      </c>
      <c r="G7581" t="s">
        <v>34</v>
      </c>
      <c r="H7581" t="s">
        <v>15730</v>
      </c>
      <c r="I7581" t="s">
        <v>80</v>
      </c>
      <c r="J7581" t="s">
        <v>81</v>
      </c>
      <c r="K7581" t="s">
        <v>24</v>
      </c>
      <c r="L7581" t="s">
        <v>17</v>
      </c>
      <c r="M7581" t="s">
        <v>740</v>
      </c>
    </row>
    <row r="7582" spans="1:13" x14ac:dyDescent="0.3">
      <c r="A7582" t="s">
        <v>738</v>
      </c>
      <c r="C7582" t="s">
        <v>15490</v>
      </c>
      <c r="D7582">
        <v>121</v>
      </c>
      <c r="E7582" s="1">
        <v>272854931</v>
      </c>
      <c r="G7582" t="s">
        <v>571</v>
      </c>
      <c r="H7582" t="s">
        <v>15507</v>
      </c>
      <c r="I7582" t="s">
        <v>80</v>
      </c>
      <c r="J7582" t="s">
        <v>81</v>
      </c>
      <c r="K7582" t="s">
        <v>24</v>
      </c>
      <c r="L7582" t="s">
        <v>17</v>
      </c>
      <c r="M7582" t="s">
        <v>15508</v>
      </c>
    </row>
    <row r="7583" spans="1:13" x14ac:dyDescent="0.3">
      <c r="A7583" t="s">
        <v>738</v>
      </c>
      <c r="C7583" t="s">
        <v>16466</v>
      </c>
      <c r="D7583">
        <v>83</v>
      </c>
      <c r="E7583" s="1">
        <v>860547</v>
      </c>
      <c r="G7583" t="s">
        <v>48</v>
      </c>
      <c r="H7583" t="s">
        <v>16483</v>
      </c>
      <c r="I7583" t="s">
        <v>80</v>
      </c>
      <c r="J7583" t="s">
        <v>81</v>
      </c>
      <c r="K7583" t="s">
        <v>24</v>
      </c>
      <c r="L7583" t="s">
        <v>44</v>
      </c>
      <c r="M7583" t="s">
        <v>354</v>
      </c>
    </row>
    <row r="7584" spans="1:13" x14ac:dyDescent="0.3">
      <c r="A7584" t="s">
        <v>738</v>
      </c>
      <c r="C7584" t="s">
        <v>17138</v>
      </c>
      <c r="D7584">
        <v>8</v>
      </c>
      <c r="E7584" s="1">
        <v>1613222</v>
      </c>
      <c r="G7584" t="s">
        <v>13</v>
      </c>
      <c r="H7584" t="s">
        <v>12222</v>
      </c>
      <c r="I7584" t="s">
        <v>80</v>
      </c>
      <c r="J7584" t="s">
        <v>81</v>
      </c>
      <c r="K7584" t="s">
        <v>24</v>
      </c>
      <c r="L7584" t="s">
        <v>17</v>
      </c>
      <c r="M7584" t="s">
        <v>207</v>
      </c>
    </row>
    <row r="7585" spans="1:13" x14ac:dyDescent="0.3">
      <c r="A7585" t="s">
        <v>738</v>
      </c>
      <c r="C7585" t="s">
        <v>12314</v>
      </c>
      <c r="D7585">
        <v>86</v>
      </c>
      <c r="E7585" s="1">
        <v>1186911</v>
      </c>
      <c r="G7585" t="s">
        <v>13</v>
      </c>
      <c r="H7585" t="s">
        <v>12353</v>
      </c>
      <c r="I7585" t="s">
        <v>80</v>
      </c>
      <c r="J7585" t="s">
        <v>81</v>
      </c>
      <c r="K7585" t="s">
        <v>24</v>
      </c>
      <c r="L7585" t="s">
        <v>17</v>
      </c>
      <c r="M7585" t="s">
        <v>345</v>
      </c>
    </row>
    <row r="7586" spans="1:13" x14ac:dyDescent="0.3">
      <c r="A7586" t="s">
        <v>738</v>
      </c>
      <c r="C7586" t="s">
        <v>12314</v>
      </c>
      <c r="D7586">
        <v>63</v>
      </c>
      <c r="E7586" s="1">
        <v>1534263</v>
      </c>
      <c r="G7586" t="s">
        <v>13</v>
      </c>
      <c r="H7586" t="s">
        <v>12525</v>
      </c>
      <c r="I7586" t="s">
        <v>80</v>
      </c>
      <c r="J7586" t="s">
        <v>81</v>
      </c>
      <c r="K7586" t="s">
        <v>24</v>
      </c>
      <c r="L7586" t="s">
        <v>170</v>
      </c>
      <c r="M7586" t="s">
        <v>18</v>
      </c>
    </row>
    <row r="7587" spans="1:13" x14ac:dyDescent="0.3">
      <c r="A7587" t="s">
        <v>738</v>
      </c>
      <c r="C7587" t="s">
        <v>11254</v>
      </c>
      <c r="D7587">
        <v>39</v>
      </c>
      <c r="E7587" s="1">
        <v>807988</v>
      </c>
      <c r="G7587" t="s">
        <v>13</v>
      </c>
      <c r="H7587" t="s">
        <v>11276</v>
      </c>
      <c r="I7587" t="s">
        <v>80</v>
      </c>
      <c r="J7587" t="s">
        <v>81</v>
      </c>
      <c r="K7587" t="s">
        <v>24</v>
      </c>
      <c r="L7587" t="s">
        <v>17</v>
      </c>
      <c r="M7587" t="s">
        <v>82</v>
      </c>
    </row>
    <row r="7588" spans="1:13" x14ac:dyDescent="0.3">
      <c r="A7588" t="s">
        <v>738</v>
      </c>
      <c r="C7588" t="s">
        <v>12250</v>
      </c>
      <c r="D7588">
        <v>66</v>
      </c>
      <c r="E7588" s="1">
        <v>2911705</v>
      </c>
      <c r="G7588" t="s">
        <v>13</v>
      </c>
      <c r="H7588" t="s">
        <v>12258</v>
      </c>
      <c r="I7588" t="s">
        <v>80</v>
      </c>
      <c r="J7588" t="s">
        <v>81</v>
      </c>
      <c r="K7588" t="s">
        <v>24</v>
      </c>
      <c r="L7588" t="s">
        <v>170</v>
      </c>
      <c r="M7588" t="s">
        <v>82</v>
      </c>
    </row>
    <row r="7589" spans="1:13" x14ac:dyDescent="0.3">
      <c r="A7589" t="s">
        <v>738</v>
      </c>
      <c r="C7589" t="s">
        <v>10589</v>
      </c>
      <c r="D7589">
        <v>29</v>
      </c>
      <c r="E7589" s="1">
        <v>1803092</v>
      </c>
      <c r="G7589" t="s">
        <v>13</v>
      </c>
      <c r="H7589" t="s">
        <v>10752</v>
      </c>
      <c r="I7589" t="s">
        <v>80</v>
      </c>
      <c r="J7589" t="s">
        <v>81</v>
      </c>
      <c r="K7589" t="s">
        <v>24</v>
      </c>
      <c r="L7589" t="s">
        <v>17</v>
      </c>
      <c r="M7589" t="s">
        <v>345</v>
      </c>
    </row>
    <row r="7590" spans="1:13" x14ac:dyDescent="0.3">
      <c r="A7590" t="s">
        <v>738</v>
      </c>
      <c r="C7590" t="s">
        <v>10589</v>
      </c>
      <c r="D7590">
        <v>16</v>
      </c>
      <c r="E7590" s="1">
        <v>243225</v>
      </c>
      <c r="G7590" t="s">
        <v>48</v>
      </c>
      <c r="H7590" t="s">
        <v>10880</v>
      </c>
      <c r="I7590" t="s">
        <v>80</v>
      </c>
      <c r="J7590" t="s">
        <v>81</v>
      </c>
      <c r="K7590" t="s">
        <v>24</v>
      </c>
      <c r="L7590" t="s">
        <v>44</v>
      </c>
      <c r="M7590" t="s">
        <v>354</v>
      </c>
    </row>
    <row r="7591" spans="1:13" x14ac:dyDescent="0.3">
      <c r="A7591" t="s">
        <v>738</v>
      </c>
      <c r="C7591" t="s">
        <v>7634</v>
      </c>
      <c r="D7591">
        <v>25</v>
      </c>
      <c r="E7591" s="1">
        <v>100000</v>
      </c>
      <c r="G7591" t="s">
        <v>13</v>
      </c>
      <c r="H7591" t="s">
        <v>7978</v>
      </c>
      <c r="I7591" t="s">
        <v>80</v>
      </c>
      <c r="J7591" t="s">
        <v>81</v>
      </c>
      <c r="K7591" t="s">
        <v>24</v>
      </c>
      <c r="L7591" t="s">
        <v>17</v>
      </c>
      <c r="M7591" t="s">
        <v>450</v>
      </c>
    </row>
    <row r="7592" spans="1:13" x14ac:dyDescent="0.3">
      <c r="A7592" t="s">
        <v>738</v>
      </c>
      <c r="C7592" t="s">
        <v>8074</v>
      </c>
      <c r="D7592">
        <v>71</v>
      </c>
      <c r="E7592" s="1">
        <v>7439575</v>
      </c>
      <c r="G7592" t="s">
        <v>13</v>
      </c>
      <c r="H7592" t="s">
        <v>8194</v>
      </c>
      <c r="I7592" t="s">
        <v>80</v>
      </c>
      <c r="J7592" t="s">
        <v>81</v>
      </c>
      <c r="K7592" t="s">
        <v>24</v>
      </c>
      <c r="L7592" t="s">
        <v>17</v>
      </c>
      <c r="M7592" t="s">
        <v>345</v>
      </c>
    </row>
    <row r="7593" spans="1:13" x14ac:dyDescent="0.3">
      <c r="A7593" t="s">
        <v>738</v>
      </c>
      <c r="C7593" t="s">
        <v>8771</v>
      </c>
      <c r="D7593">
        <v>19</v>
      </c>
      <c r="E7593" s="1">
        <v>100000</v>
      </c>
      <c r="G7593" t="s">
        <v>13</v>
      </c>
      <c r="H7593" t="s">
        <v>8827</v>
      </c>
      <c r="I7593" t="s">
        <v>80</v>
      </c>
      <c r="J7593" t="s">
        <v>81</v>
      </c>
      <c r="K7593" t="s">
        <v>24</v>
      </c>
      <c r="L7593" t="s">
        <v>17</v>
      </c>
      <c r="M7593" t="s">
        <v>450</v>
      </c>
    </row>
    <row r="7594" spans="1:13" x14ac:dyDescent="0.3">
      <c r="A7594" t="s">
        <v>738</v>
      </c>
      <c r="C7594" t="s">
        <v>8771</v>
      </c>
      <c r="D7594">
        <v>25</v>
      </c>
      <c r="E7594" s="1">
        <v>100000</v>
      </c>
      <c r="G7594" t="s">
        <v>13</v>
      </c>
      <c r="H7594" t="s">
        <v>8886</v>
      </c>
      <c r="I7594" t="s">
        <v>80</v>
      </c>
      <c r="J7594" t="s">
        <v>81</v>
      </c>
      <c r="K7594" t="s">
        <v>24</v>
      </c>
      <c r="L7594" t="s">
        <v>17</v>
      </c>
      <c r="M7594" t="s">
        <v>450</v>
      </c>
    </row>
    <row r="7595" spans="1:13" x14ac:dyDescent="0.3">
      <c r="A7595" t="s">
        <v>738</v>
      </c>
      <c r="C7595" t="s">
        <v>34736</v>
      </c>
      <c r="D7595">
        <v>126</v>
      </c>
      <c r="E7595" s="1">
        <v>6000000</v>
      </c>
      <c r="G7595" t="s">
        <v>34</v>
      </c>
      <c r="H7595" t="s">
        <v>34849</v>
      </c>
      <c r="I7595" t="s">
        <v>80</v>
      </c>
      <c r="J7595" t="s">
        <v>81</v>
      </c>
      <c r="K7595" t="s">
        <v>24</v>
      </c>
      <c r="L7595" t="s">
        <v>17</v>
      </c>
      <c r="M7595" t="s">
        <v>217</v>
      </c>
    </row>
    <row r="7596" spans="1:13" x14ac:dyDescent="0.3">
      <c r="A7596" t="s">
        <v>738</v>
      </c>
      <c r="C7596" t="s">
        <v>35205</v>
      </c>
      <c r="D7596">
        <v>98</v>
      </c>
      <c r="E7596" s="1">
        <v>5954911</v>
      </c>
      <c r="G7596" t="s">
        <v>13</v>
      </c>
      <c r="H7596" t="s">
        <v>35256</v>
      </c>
      <c r="I7596" t="s">
        <v>80</v>
      </c>
      <c r="J7596" t="s">
        <v>81</v>
      </c>
      <c r="K7596" t="s">
        <v>24</v>
      </c>
      <c r="L7596" t="s">
        <v>17</v>
      </c>
      <c r="M7596" t="s">
        <v>82</v>
      </c>
    </row>
    <row r="7597" spans="1:13" x14ac:dyDescent="0.3">
      <c r="A7597" t="s">
        <v>738</v>
      </c>
      <c r="C7597" t="s">
        <v>34627</v>
      </c>
      <c r="D7597">
        <v>42</v>
      </c>
      <c r="E7597" s="1">
        <v>1095358</v>
      </c>
      <c r="G7597" t="s">
        <v>34</v>
      </c>
      <c r="H7597" t="s">
        <v>34672</v>
      </c>
      <c r="I7597" t="s">
        <v>80</v>
      </c>
      <c r="J7597" t="s">
        <v>81</v>
      </c>
      <c r="K7597" t="s">
        <v>24</v>
      </c>
      <c r="L7597" t="s">
        <v>17</v>
      </c>
      <c r="M7597" t="s">
        <v>61</v>
      </c>
    </row>
    <row r="7598" spans="1:13" x14ac:dyDescent="0.3">
      <c r="A7598" t="s">
        <v>738</v>
      </c>
      <c r="C7598" t="s">
        <v>33755</v>
      </c>
      <c r="D7598">
        <v>134</v>
      </c>
      <c r="E7598" s="1">
        <v>6252309</v>
      </c>
      <c r="G7598" t="s">
        <v>2572</v>
      </c>
      <c r="H7598" t="s">
        <v>33778</v>
      </c>
      <c r="I7598" t="s">
        <v>80</v>
      </c>
      <c r="J7598" t="s">
        <v>81</v>
      </c>
      <c r="K7598" t="s">
        <v>24</v>
      </c>
      <c r="L7598" t="s">
        <v>170</v>
      </c>
      <c r="M7598" t="s">
        <v>33779</v>
      </c>
    </row>
    <row r="7599" spans="1:13" x14ac:dyDescent="0.3">
      <c r="A7599" t="s">
        <v>738</v>
      </c>
      <c r="C7599" t="s">
        <v>33372</v>
      </c>
      <c r="D7599">
        <v>24</v>
      </c>
      <c r="E7599" s="1">
        <v>373151</v>
      </c>
      <c r="G7599" t="s">
        <v>34</v>
      </c>
      <c r="H7599" t="s">
        <v>33416</v>
      </c>
      <c r="I7599" t="s">
        <v>80</v>
      </c>
      <c r="J7599" t="s">
        <v>81</v>
      </c>
      <c r="K7599" t="s">
        <v>24</v>
      </c>
      <c r="L7599" t="s">
        <v>2708</v>
      </c>
      <c r="M7599" t="s">
        <v>740</v>
      </c>
    </row>
    <row r="7600" spans="1:13" x14ac:dyDescent="0.3">
      <c r="A7600" t="s">
        <v>738</v>
      </c>
      <c r="C7600" t="s">
        <v>37047</v>
      </c>
      <c r="D7600">
        <v>24</v>
      </c>
      <c r="E7600" s="1">
        <v>100000</v>
      </c>
      <c r="G7600" t="s">
        <v>13</v>
      </c>
      <c r="H7600" t="s">
        <v>37102</v>
      </c>
      <c r="I7600" t="s">
        <v>80</v>
      </c>
      <c r="J7600" t="s">
        <v>81</v>
      </c>
      <c r="K7600" t="s">
        <v>24</v>
      </c>
      <c r="L7600" t="s">
        <v>17</v>
      </c>
      <c r="M7600" t="s">
        <v>450</v>
      </c>
    </row>
    <row r="7601" spans="1:13" x14ac:dyDescent="0.3">
      <c r="A7601" t="s">
        <v>738</v>
      </c>
      <c r="C7601" t="s">
        <v>37363</v>
      </c>
      <c r="D7601">
        <v>25</v>
      </c>
      <c r="E7601" s="1">
        <v>272027</v>
      </c>
      <c r="G7601" t="s">
        <v>13</v>
      </c>
      <c r="H7601" t="s">
        <v>37392</v>
      </c>
      <c r="I7601" t="s">
        <v>80</v>
      </c>
      <c r="J7601" t="s">
        <v>81</v>
      </c>
      <c r="K7601" t="s">
        <v>24</v>
      </c>
      <c r="L7601" t="s">
        <v>17</v>
      </c>
      <c r="M7601" t="s">
        <v>101</v>
      </c>
    </row>
    <row r="7602" spans="1:13" x14ac:dyDescent="0.3">
      <c r="A7602" t="s">
        <v>738</v>
      </c>
      <c r="C7602" t="s">
        <v>37363</v>
      </c>
      <c r="D7602">
        <v>33</v>
      </c>
      <c r="E7602" s="1">
        <v>2005747</v>
      </c>
      <c r="G7602" t="s">
        <v>34</v>
      </c>
      <c r="H7602" t="s">
        <v>37513</v>
      </c>
      <c r="I7602" t="s">
        <v>80</v>
      </c>
      <c r="J7602" t="s">
        <v>81</v>
      </c>
      <c r="K7602" t="s">
        <v>24</v>
      </c>
      <c r="L7602" t="s">
        <v>44</v>
      </c>
      <c r="M7602" t="s">
        <v>61</v>
      </c>
    </row>
    <row r="7603" spans="1:13" x14ac:dyDescent="0.3">
      <c r="A7603" t="s">
        <v>738</v>
      </c>
      <c r="C7603" t="s">
        <v>37363</v>
      </c>
      <c r="D7603">
        <v>44</v>
      </c>
      <c r="E7603" s="1">
        <v>7993321</v>
      </c>
      <c r="G7603" t="s">
        <v>34</v>
      </c>
      <c r="H7603" t="s">
        <v>37514</v>
      </c>
      <c r="I7603" t="s">
        <v>80</v>
      </c>
      <c r="J7603" t="s">
        <v>81</v>
      </c>
      <c r="K7603" t="s">
        <v>24</v>
      </c>
      <c r="L7603" t="s">
        <v>38</v>
      </c>
      <c r="M7603" t="s">
        <v>61</v>
      </c>
    </row>
    <row r="7604" spans="1:13" x14ac:dyDescent="0.3">
      <c r="A7604" t="s">
        <v>738</v>
      </c>
      <c r="C7604" t="s">
        <v>36834</v>
      </c>
      <c r="D7604">
        <v>12</v>
      </c>
      <c r="E7604" s="1">
        <v>100000</v>
      </c>
      <c r="G7604" t="s">
        <v>13</v>
      </c>
      <c r="H7604" t="s">
        <v>36919</v>
      </c>
      <c r="I7604" t="s">
        <v>80</v>
      </c>
      <c r="J7604" t="s">
        <v>81</v>
      </c>
      <c r="K7604" t="s">
        <v>24</v>
      </c>
      <c r="L7604" t="s">
        <v>17</v>
      </c>
      <c r="M7604" t="s">
        <v>450</v>
      </c>
    </row>
    <row r="7605" spans="1:13" x14ac:dyDescent="0.3">
      <c r="A7605" t="s">
        <v>738</v>
      </c>
      <c r="C7605" t="s">
        <v>36143</v>
      </c>
      <c r="D7605">
        <v>38</v>
      </c>
      <c r="E7605" s="1">
        <v>699831</v>
      </c>
      <c r="G7605" t="s">
        <v>34</v>
      </c>
      <c r="H7605" t="s">
        <v>36149</v>
      </c>
      <c r="I7605" t="s">
        <v>80</v>
      </c>
      <c r="J7605" t="s">
        <v>81</v>
      </c>
      <c r="K7605" t="s">
        <v>24</v>
      </c>
      <c r="L7605" t="s">
        <v>44</v>
      </c>
      <c r="M7605" t="s">
        <v>75</v>
      </c>
    </row>
    <row r="7606" spans="1:13" x14ac:dyDescent="0.3">
      <c r="A7606" t="s">
        <v>738</v>
      </c>
      <c r="C7606" t="s">
        <v>35729</v>
      </c>
      <c r="D7606">
        <v>72</v>
      </c>
      <c r="E7606" s="1">
        <v>13956993</v>
      </c>
      <c r="G7606" t="s">
        <v>69</v>
      </c>
      <c r="H7606" t="s">
        <v>35771</v>
      </c>
      <c r="I7606" t="s">
        <v>80</v>
      </c>
      <c r="J7606" t="s">
        <v>81</v>
      </c>
      <c r="K7606" t="s">
        <v>24</v>
      </c>
      <c r="L7606" t="s">
        <v>44</v>
      </c>
      <c r="M7606" t="s">
        <v>3775</v>
      </c>
    </row>
    <row r="7607" spans="1:13" x14ac:dyDescent="0.3">
      <c r="A7607" t="s">
        <v>738</v>
      </c>
      <c r="C7607" t="s">
        <v>17710</v>
      </c>
      <c r="D7607">
        <v>109</v>
      </c>
      <c r="E7607" s="1">
        <v>19944271</v>
      </c>
      <c r="G7607" t="s">
        <v>13</v>
      </c>
      <c r="H7607" t="s">
        <v>17766</v>
      </c>
      <c r="I7607" t="s">
        <v>80</v>
      </c>
      <c r="J7607" t="s">
        <v>81</v>
      </c>
      <c r="K7607" t="s">
        <v>24</v>
      </c>
      <c r="L7607" t="s">
        <v>17</v>
      </c>
      <c r="M7607" t="s">
        <v>87</v>
      </c>
    </row>
    <row r="7608" spans="1:13" x14ac:dyDescent="0.3">
      <c r="A7608" t="s">
        <v>738</v>
      </c>
      <c r="C7608" t="s">
        <v>24450</v>
      </c>
      <c r="D7608">
        <v>12</v>
      </c>
      <c r="E7608" s="1">
        <v>878123</v>
      </c>
      <c r="G7608" t="s">
        <v>13</v>
      </c>
      <c r="H7608" t="s">
        <v>24458</v>
      </c>
      <c r="I7608" t="s">
        <v>80</v>
      </c>
      <c r="J7608" t="s">
        <v>81</v>
      </c>
      <c r="K7608" t="s">
        <v>24</v>
      </c>
      <c r="L7608" t="s">
        <v>210</v>
      </c>
      <c r="M7608" t="s">
        <v>87</v>
      </c>
    </row>
    <row r="7609" spans="1:13" x14ac:dyDescent="0.3">
      <c r="A7609" t="s">
        <v>738</v>
      </c>
      <c r="C7609" t="s">
        <v>24414</v>
      </c>
      <c r="D7609">
        <v>12</v>
      </c>
      <c r="E7609" s="1">
        <v>230078</v>
      </c>
      <c r="G7609" t="s">
        <v>13</v>
      </c>
      <c r="H7609" t="s">
        <v>24431</v>
      </c>
      <c r="I7609" t="s">
        <v>80</v>
      </c>
      <c r="J7609" t="s">
        <v>81</v>
      </c>
      <c r="K7609" t="s">
        <v>24</v>
      </c>
      <c r="L7609" t="s">
        <v>17</v>
      </c>
      <c r="M7609" t="s">
        <v>87</v>
      </c>
    </row>
    <row r="7610" spans="1:13" x14ac:dyDescent="0.3">
      <c r="A7610" t="s">
        <v>738</v>
      </c>
      <c r="C7610" t="s">
        <v>24984</v>
      </c>
      <c r="D7610">
        <v>8</v>
      </c>
      <c r="E7610" s="1">
        <v>130000</v>
      </c>
      <c r="G7610" t="s">
        <v>13</v>
      </c>
      <c r="H7610" t="s">
        <v>25003</v>
      </c>
      <c r="I7610" t="s">
        <v>80</v>
      </c>
      <c r="J7610" t="s">
        <v>81</v>
      </c>
      <c r="K7610" t="s">
        <v>24</v>
      </c>
      <c r="L7610" t="s">
        <v>210</v>
      </c>
      <c r="M7610" t="s">
        <v>87</v>
      </c>
    </row>
    <row r="7611" spans="1:13" x14ac:dyDescent="0.3">
      <c r="A7611" t="s">
        <v>738</v>
      </c>
      <c r="C7611" t="s">
        <v>20542</v>
      </c>
      <c r="D7611">
        <v>36</v>
      </c>
      <c r="E7611" s="1">
        <v>334735</v>
      </c>
      <c r="G7611" t="s">
        <v>13</v>
      </c>
      <c r="H7611" t="s">
        <v>20566</v>
      </c>
      <c r="I7611" t="s">
        <v>80</v>
      </c>
      <c r="J7611" t="s">
        <v>81</v>
      </c>
      <c r="K7611" t="s">
        <v>24</v>
      </c>
      <c r="L7611" t="s">
        <v>2708</v>
      </c>
      <c r="M7611" t="s">
        <v>101</v>
      </c>
    </row>
    <row r="7612" spans="1:13" x14ac:dyDescent="0.3">
      <c r="A7612" t="s">
        <v>738</v>
      </c>
      <c r="C7612" t="s">
        <v>19247</v>
      </c>
      <c r="D7612">
        <v>60</v>
      </c>
      <c r="E7612" s="1">
        <v>5000000</v>
      </c>
      <c r="G7612" t="s">
        <v>13</v>
      </c>
      <c r="H7612" t="s">
        <v>19250</v>
      </c>
      <c r="I7612" t="s">
        <v>80</v>
      </c>
      <c r="J7612" t="s">
        <v>81</v>
      </c>
      <c r="K7612" t="s">
        <v>24</v>
      </c>
      <c r="L7612" t="s">
        <v>17</v>
      </c>
      <c r="M7612" t="s">
        <v>87</v>
      </c>
    </row>
    <row r="7613" spans="1:13" x14ac:dyDescent="0.3">
      <c r="A7613" t="s">
        <v>738</v>
      </c>
      <c r="C7613" t="s">
        <v>31866</v>
      </c>
      <c r="D7613">
        <v>12</v>
      </c>
      <c r="E7613" s="1">
        <v>500000</v>
      </c>
      <c r="G7613" t="s">
        <v>13</v>
      </c>
      <c r="H7613" t="s">
        <v>31910</v>
      </c>
      <c r="I7613" t="s">
        <v>80</v>
      </c>
      <c r="J7613" t="s">
        <v>81</v>
      </c>
      <c r="K7613" t="s">
        <v>24</v>
      </c>
      <c r="L7613" t="s">
        <v>17</v>
      </c>
      <c r="M7613" t="s">
        <v>87</v>
      </c>
    </row>
    <row r="7614" spans="1:13" x14ac:dyDescent="0.3">
      <c r="A7614" t="s">
        <v>20678</v>
      </c>
      <c r="C7614" t="s">
        <v>20542</v>
      </c>
      <c r="D7614">
        <v>3</v>
      </c>
      <c r="E7614" s="1">
        <v>16845</v>
      </c>
      <c r="G7614" t="s">
        <v>34</v>
      </c>
      <c r="H7614" t="s">
        <v>6143</v>
      </c>
      <c r="I7614" t="s">
        <v>20679</v>
      </c>
      <c r="J7614" t="s">
        <v>627</v>
      </c>
      <c r="K7614" t="s">
        <v>24</v>
      </c>
      <c r="L7614" t="s">
        <v>25</v>
      </c>
      <c r="M7614" t="s">
        <v>6146</v>
      </c>
    </row>
    <row r="7615" spans="1:13" x14ac:dyDescent="0.3">
      <c r="A7615" t="s">
        <v>15843</v>
      </c>
      <c r="C7615" t="s">
        <v>15737</v>
      </c>
      <c r="D7615">
        <v>39</v>
      </c>
      <c r="E7615" s="1">
        <v>2567042</v>
      </c>
      <c r="G7615" t="s">
        <v>111</v>
      </c>
      <c r="H7615" t="s">
        <v>15844</v>
      </c>
      <c r="I7615" t="s">
        <v>85</v>
      </c>
      <c r="J7615" t="s">
        <v>86</v>
      </c>
      <c r="K7615" t="s">
        <v>24</v>
      </c>
      <c r="L7615" t="s">
        <v>25</v>
      </c>
      <c r="M7615" t="s">
        <v>120</v>
      </c>
    </row>
    <row r="7616" spans="1:13" x14ac:dyDescent="0.3">
      <c r="A7616" t="s">
        <v>15843</v>
      </c>
      <c r="C7616" t="s">
        <v>34736</v>
      </c>
      <c r="D7616">
        <v>24</v>
      </c>
      <c r="E7616" s="1">
        <v>621265</v>
      </c>
      <c r="G7616" t="s">
        <v>111</v>
      </c>
      <c r="H7616" t="s">
        <v>34764</v>
      </c>
      <c r="I7616" t="s">
        <v>85</v>
      </c>
      <c r="J7616" t="s">
        <v>86</v>
      </c>
      <c r="K7616" t="s">
        <v>24</v>
      </c>
      <c r="L7616" t="s">
        <v>25</v>
      </c>
      <c r="M7616" t="s">
        <v>120</v>
      </c>
    </row>
    <row r="7617" spans="1:13" x14ac:dyDescent="0.3">
      <c r="A7617" t="s">
        <v>15843</v>
      </c>
      <c r="C7617" t="s">
        <v>34470</v>
      </c>
      <c r="D7617">
        <v>22</v>
      </c>
      <c r="E7617" s="1">
        <v>689738</v>
      </c>
      <c r="G7617" t="s">
        <v>111</v>
      </c>
      <c r="H7617" t="s">
        <v>34507</v>
      </c>
      <c r="I7617" t="s">
        <v>85</v>
      </c>
      <c r="J7617" t="s">
        <v>86</v>
      </c>
      <c r="K7617" t="s">
        <v>24</v>
      </c>
      <c r="L7617" t="s">
        <v>25</v>
      </c>
      <c r="M7617" t="s">
        <v>120</v>
      </c>
    </row>
    <row r="7618" spans="1:13" x14ac:dyDescent="0.3">
      <c r="A7618" t="s">
        <v>11552</v>
      </c>
      <c r="C7618" t="s">
        <v>11494</v>
      </c>
      <c r="D7618">
        <v>11</v>
      </c>
      <c r="E7618" s="1">
        <v>655874</v>
      </c>
      <c r="G7618" t="s">
        <v>111</v>
      </c>
      <c r="H7618" t="s">
        <v>11553</v>
      </c>
      <c r="I7618" t="s">
        <v>85</v>
      </c>
      <c r="J7618" t="s">
        <v>86</v>
      </c>
      <c r="K7618" t="s">
        <v>24</v>
      </c>
      <c r="L7618" t="s">
        <v>25</v>
      </c>
      <c r="M7618" t="s">
        <v>120</v>
      </c>
    </row>
    <row r="7619" spans="1:13" x14ac:dyDescent="0.3">
      <c r="A7619" t="s">
        <v>27533</v>
      </c>
      <c r="C7619" t="s">
        <v>27408</v>
      </c>
      <c r="D7619">
        <v>15</v>
      </c>
      <c r="E7619" s="1">
        <v>75000</v>
      </c>
      <c r="G7619" t="s">
        <v>69</v>
      </c>
      <c r="H7619" t="s">
        <v>27534</v>
      </c>
      <c r="I7619" t="s">
        <v>22</v>
      </c>
      <c r="J7619" t="s">
        <v>23</v>
      </c>
      <c r="K7619" t="s">
        <v>24</v>
      </c>
      <c r="L7619" t="s">
        <v>25</v>
      </c>
      <c r="M7619" t="s">
        <v>221</v>
      </c>
    </row>
    <row r="7620" spans="1:13" x14ac:dyDescent="0.3">
      <c r="A7620" t="s">
        <v>27533</v>
      </c>
      <c r="C7620" t="s">
        <v>30595</v>
      </c>
      <c r="D7620">
        <v>13</v>
      </c>
      <c r="E7620" s="1">
        <v>100000</v>
      </c>
      <c r="G7620" t="s">
        <v>111</v>
      </c>
      <c r="H7620" t="s">
        <v>30637</v>
      </c>
      <c r="I7620" t="s">
        <v>22</v>
      </c>
      <c r="J7620" t="s">
        <v>23</v>
      </c>
      <c r="K7620" t="s">
        <v>24</v>
      </c>
      <c r="L7620" t="s">
        <v>25</v>
      </c>
      <c r="M7620" t="s">
        <v>120</v>
      </c>
    </row>
    <row r="7621" spans="1:13" x14ac:dyDescent="0.3">
      <c r="A7621" t="s">
        <v>17392</v>
      </c>
      <c r="C7621" t="s">
        <v>17391</v>
      </c>
      <c r="D7621">
        <v>36</v>
      </c>
      <c r="E7621" s="1">
        <v>20467</v>
      </c>
      <c r="G7621" t="s">
        <v>34</v>
      </c>
      <c r="H7621" t="s">
        <v>17393</v>
      </c>
      <c r="I7621" t="s">
        <v>568</v>
      </c>
      <c r="K7621" t="s">
        <v>189</v>
      </c>
      <c r="L7621" t="s">
        <v>38</v>
      </c>
      <c r="M7621" t="s">
        <v>87</v>
      </c>
    </row>
    <row r="7622" spans="1:13" x14ac:dyDescent="0.3">
      <c r="A7622" t="s">
        <v>22707</v>
      </c>
      <c r="C7622" t="s">
        <v>22646</v>
      </c>
      <c r="D7622">
        <v>25</v>
      </c>
      <c r="E7622" s="1">
        <v>100000</v>
      </c>
      <c r="G7622" t="s">
        <v>13</v>
      </c>
      <c r="H7622" t="s">
        <v>22708</v>
      </c>
      <c r="I7622" t="s">
        <v>104</v>
      </c>
      <c r="J7622" t="s">
        <v>86</v>
      </c>
      <c r="K7622" t="s">
        <v>24</v>
      </c>
      <c r="L7622" t="s">
        <v>17</v>
      </c>
      <c r="M7622" t="s">
        <v>450</v>
      </c>
    </row>
    <row r="7623" spans="1:13" x14ac:dyDescent="0.3">
      <c r="A7623" t="s">
        <v>8964</v>
      </c>
      <c r="C7623" t="s">
        <v>12803</v>
      </c>
      <c r="D7623">
        <v>9</v>
      </c>
      <c r="E7623" s="1">
        <v>395672</v>
      </c>
      <c r="G7623" t="s">
        <v>34</v>
      </c>
      <c r="H7623" t="s">
        <v>12878</v>
      </c>
      <c r="I7623" t="s">
        <v>22</v>
      </c>
      <c r="J7623" t="s">
        <v>23</v>
      </c>
      <c r="K7623" t="s">
        <v>24</v>
      </c>
      <c r="L7623" t="s">
        <v>38</v>
      </c>
      <c r="M7623" t="s">
        <v>39</v>
      </c>
    </row>
    <row r="7624" spans="1:13" x14ac:dyDescent="0.3">
      <c r="A7624" t="s">
        <v>8964</v>
      </c>
      <c r="C7624" t="s">
        <v>11420</v>
      </c>
      <c r="D7624">
        <v>4</v>
      </c>
      <c r="E7624" s="1">
        <v>45117</v>
      </c>
      <c r="G7624" t="s">
        <v>48</v>
      </c>
      <c r="H7624" t="s">
        <v>11428</v>
      </c>
      <c r="I7624" t="s">
        <v>22</v>
      </c>
      <c r="J7624" t="s">
        <v>23</v>
      </c>
      <c r="K7624" t="s">
        <v>24</v>
      </c>
      <c r="L7624" t="s">
        <v>17</v>
      </c>
      <c r="M7624" t="s">
        <v>331</v>
      </c>
    </row>
    <row r="7625" spans="1:13" x14ac:dyDescent="0.3">
      <c r="A7625" t="s">
        <v>8964</v>
      </c>
      <c r="C7625" t="s">
        <v>8962</v>
      </c>
      <c r="D7625">
        <v>32</v>
      </c>
      <c r="E7625" s="1">
        <v>4784000</v>
      </c>
      <c r="G7625" t="s">
        <v>48</v>
      </c>
      <c r="H7625" t="s">
        <v>8965</v>
      </c>
      <c r="I7625" t="s">
        <v>22</v>
      </c>
      <c r="J7625" t="s">
        <v>23</v>
      </c>
      <c r="K7625" t="s">
        <v>24</v>
      </c>
      <c r="L7625" t="s">
        <v>44</v>
      </c>
      <c r="M7625" t="s">
        <v>331</v>
      </c>
    </row>
    <row r="7626" spans="1:13" x14ac:dyDescent="0.3">
      <c r="A7626" t="s">
        <v>8964</v>
      </c>
      <c r="C7626" t="s">
        <v>34198</v>
      </c>
      <c r="D7626">
        <v>31</v>
      </c>
      <c r="E7626" s="1">
        <v>6948436</v>
      </c>
      <c r="G7626" t="s">
        <v>48</v>
      </c>
      <c r="H7626" t="s">
        <v>34204</v>
      </c>
      <c r="I7626" t="s">
        <v>22</v>
      </c>
      <c r="J7626" t="s">
        <v>23</v>
      </c>
      <c r="K7626" t="s">
        <v>24</v>
      </c>
      <c r="L7626" t="s">
        <v>44</v>
      </c>
      <c r="M7626" t="s">
        <v>331</v>
      </c>
    </row>
    <row r="7627" spans="1:13" x14ac:dyDescent="0.3">
      <c r="A7627" t="s">
        <v>8964</v>
      </c>
      <c r="C7627" t="s">
        <v>33603</v>
      </c>
      <c r="D7627">
        <v>34</v>
      </c>
      <c r="E7627" s="1">
        <v>10000000</v>
      </c>
      <c r="G7627" t="s">
        <v>48</v>
      </c>
      <c r="H7627" t="s">
        <v>33666</v>
      </c>
      <c r="I7627" t="s">
        <v>22</v>
      </c>
      <c r="J7627" t="s">
        <v>23</v>
      </c>
      <c r="K7627" t="s">
        <v>24</v>
      </c>
      <c r="L7627" t="s">
        <v>44</v>
      </c>
      <c r="M7627" t="s">
        <v>331</v>
      </c>
    </row>
    <row r="7628" spans="1:13" x14ac:dyDescent="0.3">
      <c r="A7628" t="s">
        <v>8964</v>
      </c>
      <c r="C7628" t="s">
        <v>37363</v>
      </c>
      <c r="D7628">
        <v>87</v>
      </c>
      <c r="E7628" s="1">
        <v>6691759</v>
      </c>
      <c r="G7628" t="s">
        <v>48</v>
      </c>
      <c r="H7628" t="s">
        <v>37486</v>
      </c>
      <c r="I7628" t="s">
        <v>22</v>
      </c>
      <c r="J7628" t="s">
        <v>23</v>
      </c>
      <c r="K7628" t="s">
        <v>24</v>
      </c>
      <c r="L7628" t="s">
        <v>44</v>
      </c>
      <c r="M7628" t="s">
        <v>331</v>
      </c>
    </row>
    <row r="7629" spans="1:13" x14ac:dyDescent="0.3">
      <c r="A7629" t="s">
        <v>25072</v>
      </c>
      <c r="C7629" t="s">
        <v>25056</v>
      </c>
      <c r="D7629">
        <v>36</v>
      </c>
      <c r="E7629" s="1">
        <v>120000</v>
      </c>
      <c r="G7629" t="s">
        <v>111</v>
      </c>
      <c r="H7629" t="s">
        <v>25073</v>
      </c>
      <c r="I7629" t="s">
        <v>18818</v>
      </c>
      <c r="J7629" t="s">
        <v>22</v>
      </c>
      <c r="K7629" t="s">
        <v>24</v>
      </c>
      <c r="L7629" t="s">
        <v>25</v>
      </c>
      <c r="M7629" t="s">
        <v>322</v>
      </c>
    </row>
    <row r="7630" spans="1:13" x14ac:dyDescent="0.3">
      <c r="A7630" t="s">
        <v>22538</v>
      </c>
      <c r="C7630" t="s">
        <v>22505</v>
      </c>
      <c r="D7630">
        <v>21</v>
      </c>
      <c r="E7630" s="1">
        <v>587610</v>
      </c>
      <c r="G7630" t="s">
        <v>48</v>
      </c>
      <c r="H7630" t="s">
        <v>22539</v>
      </c>
      <c r="I7630" t="s">
        <v>70</v>
      </c>
      <c r="J7630" t="s">
        <v>70</v>
      </c>
      <c r="K7630" t="s">
        <v>24</v>
      </c>
      <c r="L7630" t="s">
        <v>170</v>
      </c>
      <c r="M7630" t="s">
        <v>331</v>
      </c>
    </row>
    <row r="7631" spans="1:13" x14ac:dyDescent="0.3">
      <c r="A7631" t="s">
        <v>26131</v>
      </c>
      <c r="C7631" t="s">
        <v>25932</v>
      </c>
      <c r="D7631">
        <v>2</v>
      </c>
      <c r="E7631" s="1">
        <v>7728</v>
      </c>
      <c r="G7631" t="s">
        <v>34</v>
      </c>
      <c r="H7631" t="s">
        <v>6143</v>
      </c>
      <c r="I7631" t="s">
        <v>26132</v>
      </c>
      <c r="J7631" t="s">
        <v>700</v>
      </c>
      <c r="K7631" t="s">
        <v>24</v>
      </c>
      <c r="L7631" t="s">
        <v>25</v>
      </c>
      <c r="M7631" t="s">
        <v>6146</v>
      </c>
    </row>
    <row r="7632" spans="1:13" x14ac:dyDescent="0.3">
      <c r="A7632" t="s">
        <v>21232</v>
      </c>
      <c r="C7632" t="s">
        <v>21173</v>
      </c>
      <c r="D7632">
        <v>10</v>
      </c>
      <c r="E7632" s="1">
        <v>484181</v>
      </c>
      <c r="G7632" t="s">
        <v>69</v>
      </c>
      <c r="H7632" t="s">
        <v>21233</v>
      </c>
      <c r="I7632" t="s">
        <v>8096</v>
      </c>
      <c r="J7632" t="s">
        <v>17088</v>
      </c>
      <c r="K7632" t="s">
        <v>247</v>
      </c>
      <c r="L7632" t="s">
        <v>248</v>
      </c>
      <c r="M7632" t="s">
        <v>39</v>
      </c>
    </row>
    <row r="7633" spans="1:13" x14ac:dyDescent="0.3">
      <c r="A7633" t="s">
        <v>3809</v>
      </c>
      <c r="C7633" t="s">
        <v>3657</v>
      </c>
      <c r="D7633">
        <v>2</v>
      </c>
      <c r="E7633" s="1">
        <v>349960</v>
      </c>
      <c r="G7633" t="s">
        <v>69</v>
      </c>
      <c r="H7633" t="s">
        <v>3810</v>
      </c>
      <c r="I7633" t="s">
        <v>506</v>
      </c>
      <c r="K7633" t="s">
        <v>96</v>
      </c>
      <c r="L7633" t="s">
        <v>248</v>
      </c>
      <c r="M7633" t="s">
        <v>39</v>
      </c>
    </row>
    <row r="7634" spans="1:13" x14ac:dyDescent="0.3">
      <c r="A7634" t="s">
        <v>18967</v>
      </c>
      <c r="C7634" t="s">
        <v>18937</v>
      </c>
      <c r="D7634">
        <v>4</v>
      </c>
      <c r="E7634" s="1">
        <v>7185</v>
      </c>
      <c r="G7634" t="s">
        <v>34</v>
      </c>
      <c r="H7634" t="s">
        <v>6143</v>
      </c>
      <c r="I7634" t="s">
        <v>18968</v>
      </c>
      <c r="J7634" t="s">
        <v>17989</v>
      </c>
      <c r="K7634" t="s">
        <v>24</v>
      </c>
      <c r="L7634" t="s">
        <v>25</v>
      </c>
      <c r="M7634" t="s">
        <v>6146</v>
      </c>
    </row>
    <row r="7635" spans="1:13" x14ac:dyDescent="0.3">
      <c r="A7635" t="s">
        <v>2052</v>
      </c>
      <c r="C7635" t="s">
        <v>1852</v>
      </c>
      <c r="D7635">
        <v>7</v>
      </c>
      <c r="E7635" s="1">
        <v>330612</v>
      </c>
      <c r="G7635" t="s">
        <v>34</v>
      </c>
      <c r="H7635" t="s">
        <v>2053</v>
      </c>
      <c r="I7635" t="s">
        <v>246</v>
      </c>
      <c r="K7635" t="s">
        <v>247</v>
      </c>
      <c r="L7635" t="s">
        <v>170</v>
      </c>
      <c r="M7635" t="s">
        <v>740</v>
      </c>
    </row>
    <row r="7636" spans="1:13" x14ac:dyDescent="0.3">
      <c r="A7636" t="s">
        <v>9519</v>
      </c>
      <c r="C7636" t="s">
        <v>9396</v>
      </c>
      <c r="D7636">
        <v>88</v>
      </c>
      <c r="E7636" s="1">
        <v>2000000</v>
      </c>
      <c r="G7636" t="s">
        <v>21</v>
      </c>
      <c r="H7636" t="s">
        <v>9520</v>
      </c>
      <c r="I7636" t="s">
        <v>156</v>
      </c>
      <c r="J7636" t="s">
        <v>22</v>
      </c>
      <c r="K7636" t="s">
        <v>24</v>
      </c>
      <c r="L7636" t="s">
        <v>25</v>
      </c>
      <c r="M7636" t="s">
        <v>26</v>
      </c>
    </row>
    <row r="7637" spans="1:13" x14ac:dyDescent="0.3">
      <c r="A7637" t="s">
        <v>9519</v>
      </c>
      <c r="C7637" t="s">
        <v>14552</v>
      </c>
      <c r="D7637">
        <v>48</v>
      </c>
      <c r="E7637" s="1">
        <v>1000000</v>
      </c>
      <c r="G7637" t="s">
        <v>111</v>
      </c>
      <c r="H7637" t="s">
        <v>970</v>
      </c>
      <c r="I7637" t="s">
        <v>156</v>
      </c>
      <c r="J7637" t="s">
        <v>22</v>
      </c>
      <c r="K7637" t="s">
        <v>24</v>
      </c>
      <c r="L7637" t="s">
        <v>25</v>
      </c>
      <c r="M7637" t="s">
        <v>6109</v>
      </c>
    </row>
    <row r="7638" spans="1:13" x14ac:dyDescent="0.3">
      <c r="A7638" t="s">
        <v>3924</v>
      </c>
      <c r="C7638" t="s">
        <v>3657</v>
      </c>
      <c r="D7638">
        <v>30</v>
      </c>
      <c r="E7638" s="1">
        <v>100000</v>
      </c>
      <c r="G7638" t="s">
        <v>13</v>
      </c>
      <c r="H7638" t="s">
        <v>3925</v>
      </c>
      <c r="I7638" t="s">
        <v>42</v>
      </c>
      <c r="K7638" t="s">
        <v>43</v>
      </c>
      <c r="L7638" t="s">
        <v>17</v>
      </c>
      <c r="M7638" t="s">
        <v>450</v>
      </c>
    </row>
    <row r="7639" spans="1:13" x14ac:dyDescent="0.3">
      <c r="A7639" t="s">
        <v>29739</v>
      </c>
      <c r="C7639" t="s">
        <v>29553</v>
      </c>
      <c r="D7639">
        <v>20</v>
      </c>
      <c r="E7639" s="1">
        <v>499501</v>
      </c>
      <c r="G7639" t="s">
        <v>13</v>
      </c>
      <c r="H7639" t="s">
        <v>29740</v>
      </c>
      <c r="I7639" t="s">
        <v>415</v>
      </c>
      <c r="J7639" t="s">
        <v>416</v>
      </c>
      <c r="K7639" t="s">
        <v>189</v>
      </c>
      <c r="L7639" t="s">
        <v>17</v>
      </c>
      <c r="M7639" t="s">
        <v>442</v>
      </c>
    </row>
    <row r="7640" spans="1:13" x14ac:dyDescent="0.3">
      <c r="A7640" t="s">
        <v>670</v>
      </c>
      <c r="C7640" t="s">
        <v>2957</v>
      </c>
      <c r="D7640">
        <v>13</v>
      </c>
      <c r="E7640" s="1">
        <v>1400000</v>
      </c>
      <c r="G7640" t="s">
        <v>34</v>
      </c>
      <c r="H7640" t="s">
        <v>3251</v>
      </c>
      <c r="I7640" t="s">
        <v>22</v>
      </c>
      <c r="J7640" t="s">
        <v>23</v>
      </c>
      <c r="K7640" t="s">
        <v>24</v>
      </c>
      <c r="L7640" t="s">
        <v>38</v>
      </c>
      <c r="M7640" t="s">
        <v>202</v>
      </c>
    </row>
    <row r="7641" spans="1:13" x14ac:dyDescent="0.3">
      <c r="A7641" t="s">
        <v>670</v>
      </c>
      <c r="C7641" t="s">
        <v>597</v>
      </c>
      <c r="D7641">
        <v>7</v>
      </c>
      <c r="E7641" s="1">
        <v>500000</v>
      </c>
      <c r="G7641" t="s">
        <v>34</v>
      </c>
      <c r="H7641" t="s">
        <v>671</v>
      </c>
      <c r="I7641" t="s">
        <v>22</v>
      </c>
      <c r="J7641" t="s">
        <v>23</v>
      </c>
      <c r="K7641" t="s">
        <v>24</v>
      </c>
      <c r="L7641" t="s">
        <v>38</v>
      </c>
      <c r="M7641" t="s">
        <v>202</v>
      </c>
    </row>
    <row r="7642" spans="1:13" x14ac:dyDescent="0.3">
      <c r="A7642" t="s">
        <v>670</v>
      </c>
      <c r="C7642" t="s">
        <v>5763</v>
      </c>
      <c r="D7642">
        <v>38</v>
      </c>
      <c r="E7642" s="1">
        <v>4817731</v>
      </c>
      <c r="G7642" t="s">
        <v>34</v>
      </c>
      <c r="H7642" t="s">
        <v>5776</v>
      </c>
      <c r="I7642" t="s">
        <v>22</v>
      </c>
      <c r="J7642" t="s">
        <v>23</v>
      </c>
      <c r="K7642" t="s">
        <v>24</v>
      </c>
      <c r="L7642" t="s">
        <v>38</v>
      </c>
      <c r="M7642" t="s">
        <v>202</v>
      </c>
    </row>
    <row r="7643" spans="1:13" x14ac:dyDescent="0.3">
      <c r="A7643" t="s">
        <v>670</v>
      </c>
      <c r="C7643" t="s">
        <v>24055</v>
      </c>
      <c r="D7643">
        <v>42</v>
      </c>
      <c r="E7643" s="1">
        <v>6377962</v>
      </c>
      <c r="G7643" t="s">
        <v>34</v>
      </c>
      <c r="H7643" t="s">
        <v>24151</v>
      </c>
      <c r="I7643" t="s">
        <v>22</v>
      </c>
      <c r="J7643" t="s">
        <v>23</v>
      </c>
      <c r="K7643" t="s">
        <v>24</v>
      </c>
      <c r="L7643" t="s">
        <v>44</v>
      </c>
      <c r="M7643" t="s">
        <v>4097</v>
      </c>
    </row>
    <row r="7644" spans="1:13" x14ac:dyDescent="0.3">
      <c r="A7644" t="s">
        <v>670</v>
      </c>
      <c r="C7644" t="s">
        <v>15490</v>
      </c>
      <c r="D7644">
        <v>24</v>
      </c>
      <c r="E7644" s="1">
        <v>2170000</v>
      </c>
      <c r="G7644" t="s">
        <v>34</v>
      </c>
      <c r="H7644" t="s">
        <v>77</v>
      </c>
      <c r="I7644" t="s">
        <v>22</v>
      </c>
      <c r="J7644" t="s">
        <v>23</v>
      </c>
      <c r="K7644" t="s">
        <v>24</v>
      </c>
      <c r="L7644" t="s">
        <v>25</v>
      </c>
      <c r="M7644" t="s">
        <v>202</v>
      </c>
    </row>
    <row r="7645" spans="1:13" x14ac:dyDescent="0.3">
      <c r="A7645" t="s">
        <v>670</v>
      </c>
      <c r="C7645" t="s">
        <v>11613</v>
      </c>
      <c r="D7645">
        <v>33</v>
      </c>
      <c r="E7645" s="1">
        <v>1500000</v>
      </c>
      <c r="G7645" t="s">
        <v>13</v>
      </c>
      <c r="H7645" t="s">
        <v>11623</v>
      </c>
      <c r="I7645" t="s">
        <v>22</v>
      </c>
      <c r="J7645" t="s">
        <v>23</v>
      </c>
      <c r="K7645" t="s">
        <v>24</v>
      </c>
      <c r="L7645" t="s">
        <v>38</v>
      </c>
      <c r="M7645" t="s">
        <v>345</v>
      </c>
    </row>
    <row r="7646" spans="1:13" x14ac:dyDescent="0.3">
      <c r="A7646" t="s">
        <v>670</v>
      </c>
      <c r="C7646" t="s">
        <v>9547</v>
      </c>
      <c r="D7646">
        <v>57</v>
      </c>
      <c r="E7646" s="1">
        <v>7447211</v>
      </c>
      <c r="G7646" t="s">
        <v>34</v>
      </c>
      <c r="H7646" t="s">
        <v>9613</v>
      </c>
      <c r="I7646" t="s">
        <v>22</v>
      </c>
      <c r="J7646" t="s">
        <v>23</v>
      </c>
      <c r="K7646" t="s">
        <v>24</v>
      </c>
      <c r="L7646" t="s">
        <v>38</v>
      </c>
      <c r="M7646" t="s">
        <v>202</v>
      </c>
    </row>
    <row r="7647" spans="1:13" x14ac:dyDescent="0.3">
      <c r="A7647" t="s">
        <v>670</v>
      </c>
      <c r="C7647" t="s">
        <v>35954</v>
      </c>
      <c r="D7647">
        <v>65</v>
      </c>
      <c r="E7647" s="1">
        <v>10764486</v>
      </c>
      <c r="G7647" t="s">
        <v>34</v>
      </c>
      <c r="H7647" t="s">
        <v>36044</v>
      </c>
      <c r="I7647" t="s">
        <v>22</v>
      </c>
      <c r="J7647" t="s">
        <v>23</v>
      </c>
      <c r="K7647" t="s">
        <v>24</v>
      </c>
      <c r="L7647" t="s">
        <v>17</v>
      </c>
      <c r="M7647" t="s">
        <v>61</v>
      </c>
    </row>
    <row r="7648" spans="1:13" x14ac:dyDescent="0.3">
      <c r="A7648" t="s">
        <v>670</v>
      </c>
      <c r="C7648" t="s">
        <v>24373</v>
      </c>
      <c r="D7648">
        <v>35</v>
      </c>
      <c r="E7648" s="1">
        <v>1351824</v>
      </c>
      <c r="G7648" t="s">
        <v>34</v>
      </c>
      <c r="H7648" t="s">
        <v>24376</v>
      </c>
      <c r="I7648" t="s">
        <v>22</v>
      </c>
      <c r="J7648" t="s">
        <v>23</v>
      </c>
      <c r="K7648" t="s">
        <v>24</v>
      </c>
      <c r="L7648" t="s">
        <v>3538</v>
      </c>
      <c r="M7648" t="s">
        <v>217</v>
      </c>
    </row>
    <row r="7649" spans="1:13" x14ac:dyDescent="0.3">
      <c r="A7649" t="s">
        <v>670</v>
      </c>
      <c r="C7649" t="s">
        <v>26519</v>
      </c>
      <c r="D7649">
        <v>48</v>
      </c>
      <c r="E7649" s="1">
        <v>3000000</v>
      </c>
      <c r="G7649" t="s">
        <v>34</v>
      </c>
      <c r="H7649" t="s">
        <v>26523</v>
      </c>
      <c r="I7649" t="s">
        <v>22</v>
      </c>
      <c r="J7649" t="s">
        <v>23</v>
      </c>
      <c r="K7649" t="s">
        <v>24</v>
      </c>
      <c r="L7649" t="s">
        <v>38</v>
      </c>
      <c r="M7649" t="s">
        <v>61</v>
      </c>
    </row>
    <row r="7650" spans="1:13" x14ac:dyDescent="0.3">
      <c r="A7650" t="s">
        <v>670</v>
      </c>
      <c r="C7650" t="s">
        <v>32450</v>
      </c>
      <c r="D7650">
        <v>36</v>
      </c>
      <c r="E7650" s="1">
        <v>6373114</v>
      </c>
      <c r="G7650" t="s">
        <v>34</v>
      </c>
      <c r="H7650" t="s">
        <v>7010</v>
      </c>
      <c r="I7650" t="s">
        <v>22</v>
      </c>
      <c r="J7650" t="s">
        <v>23</v>
      </c>
      <c r="K7650" t="s">
        <v>24</v>
      </c>
      <c r="L7650" t="s">
        <v>3538</v>
      </c>
      <c r="M7650" t="s">
        <v>217</v>
      </c>
    </row>
    <row r="7651" spans="1:13" x14ac:dyDescent="0.3">
      <c r="A7651" t="s">
        <v>670</v>
      </c>
      <c r="C7651" t="s">
        <v>6985</v>
      </c>
      <c r="D7651">
        <v>24</v>
      </c>
      <c r="E7651" s="1">
        <v>3983000</v>
      </c>
      <c r="G7651" t="s">
        <v>34</v>
      </c>
      <c r="H7651" t="s">
        <v>7010</v>
      </c>
      <c r="I7651" t="s">
        <v>22</v>
      </c>
      <c r="J7651" t="s">
        <v>23</v>
      </c>
      <c r="K7651" t="s">
        <v>24</v>
      </c>
      <c r="L7651" t="s">
        <v>3538</v>
      </c>
      <c r="M7651" t="s">
        <v>217</v>
      </c>
    </row>
    <row r="7652" spans="1:13" x14ac:dyDescent="0.3">
      <c r="A7652" t="s">
        <v>670</v>
      </c>
      <c r="C7652" t="s">
        <v>36445</v>
      </c>
      <c r="D7652">
        <v>36</v>
      </c>
      <c r="E7652" s="1">
        <v>1315259</v>
      </c>
      <c r="G7652" t="s">
        <v>34</v>
      </c>
      <c r="H7652" t="s">
        <v>36455</v>
      </c>
      <c r="I7652" t="s">
        <v>22</v>
      </c>
      <c r="J7652" t="s">
        <v>23</v>
      </c>
      <c r="K7652" t="s">
        <v>24</v>
      </c>
      <c r="L7652" t="s">
        <v>44</v>
      </c>
      <c r="M7652" t="s">
        <v>202</v>
      </c>
    </row>
    <row r="7653" spans="1:13" x14ac:dyDescent="0.3">
      <c r="A7653" t="s">
        <v>670</v>
      </c>
      <c r="C7653" t="s">
        <v>36445</v>
      </c>
      <c r="D7653">
        <v>36</v>
      </c>
      <c r="E7653" s="1">
        <v>916250</v>
      </c>
      <c r="G7653" t="s">
        <v>34</v>
      </c>
      <c r="H7653" t="s">
        <v>36458</v>
      </c>
      <c r="I7653" t="s">
        <v>22</v>
      </c>
      <c r="J7653" t="s">
        <v>23</v>
      </c>
      <c r="K7653" t="s">
        <v>24</v>
      </c>
      <c r="L7653" t="s">
        <v>38</v>
      </c>
      <c r="M7653" t="s">
        <v>217</v>
      </c>
    </row>
    <row r="7654" spans="1:13" x14ac:dyDescent="0.3">
      <c r="A7654" t="s">
        <v>4313</v>
      </c>
      <c r="C7654" t="s">
        <v>30595</v>
      </c>
      <c r="D7654">
        <v>83</v>
      </c>
      <c r="E7654" s="1">
        <v>570000</v>
      </c>
      <c r="G7654" t="s">
        <v>13</v>
      </c>
      <c r="H7654" t="s">
        <v>30692</v>
      </c>
      <c r="I7654" t="s">
        <v>70</v>
      </c>
      <c r="J7654" t="s">
        <v>70</v>
      </c>
      <c r="K7654" t="s">
        <v>24</v>
      </c>
      <c r="L7654" t="s">
        <v>17</v>
      </c>
      <c r="M7654" t="s">
        <v>207</v>
      </c>
    </row>
    <row r="7655" spans="1:13" x14ac:dyDescent="0.3">
      <c r="A7655" t="s">
        <v>4313</v>
      </c>
      <c r="C7655" t="s">
        <v>31019</v>
      </c>
      <c r="D7655">
        <v>7</v>
      </c>
      <c r="E7655" s="1">
        <v>2500</v>
      </c>
      <c r="G7655" t="s">
        <v>13</v>
      </c>
      <c r="H7655" t="s">
        <v>31135</v>
      </c>
      <c r="I7655" t="s">
        <v>70</v>
      </c>
      <c r="J7655" t="s">
        <v>70</v>
      </c>
      <c r="K7655" t="s">
        <v>24</v>
      </c>
      <c r="L7655" t="s">
        <v>17</v>
      </c>
      <c r="M7655" t="s">
        <v>207</v>
      </c>
    </row>
    <row r="7656" spans="1:13" x14ac:dyDescent="0.3">
      <c r="A7656" t="s">
        <v>4313</v>
      </c>
      <c r="C7656" t="s">
        <v>3657</v>
      </c>
      <c r="D7656">
        <v>10</v>
      </c>
      <c r="E7656" s="1">
        <v>15000</v>
      </c>
      <c r="G7656" t="s">
        <v>13</v>
      </c>
      <c r="H7656" t="s">
        <v>4314</v>
      </c>
      <c r="I7656" t="s">
        <v>70</v>
      </c>
      <c r="J7656" t="s">
        <v>70</v>
      </c>
      <c r="K7656" t="s">
        <v>24</v>
      </c>
      <c r="L7656" t="s">
        <v>17</v>
      </c>
      <c r="M7656" t="s">
        <v>207</v>
      </c>
    </row>
    <row r="7657" spans="1:13" x14ac:dyDescent="0.3">
      <c r="A7657" t="s">
        <v>4313</v>
      </c>
      <c r="C7657" t="s">
        <v>5642</v>
      </c>
      <c r="D7657">
        <v>4</v>
      </c>
      <c r="E7657" s="1">
        <v>36104</v>
      </c>
      <c r="G7657" t="s">
        <v>13</v>
      </c>
      <c r="H7657" t="s">
        <v>5745</v>
      </c>
      <c r="I7657" t="s">
        <v>70</v>
      </c>
      <c r="J7657" t="s">
        <v>70</v>
      </c>
      <c r="K7657" t="s">
        <v>24</v>
      </c>
      <c r="L7657" t="s">
        <v>17</v>
      </c>
      <c r="M7657" t="s">
        <v>207</v>
      </c>
    </row>
    <row r="7658" spans="1:13" x14ac:dyDescent="0.3">
      <c r="A7658" t="s">
        <v>4313</v>
      </c>
      <c r="C7658" t="s">
        <v>24055</v>
      </c>
      <c r="D7658">
        <v>9</v>
      </c>
      <c r="E7658" s="1">
        <v>99990</v>
      </c>
      <c r="G7658" t="s">
        <v>13</v>
      </c>
      <c r="H7658" t="s">
        <v>24358</v>
      </c>
      <c r="I7658" t="s">
        <v>70</v>
      </c>
      <c r="J7658" t="s">
        <v>70</v>
      </c>
      <c r="K7658" t="s">
        <v>24</v>
      </c>
      <c r="L7658" t="s">
        <v>17</v>
      </c>
      <c r="M7658" t="s">
        <v>207</v>
      </c>
    </row>
    <row r="7659" spans="1:13" x14ac:dyDescent="0.3">
      <c r="A7659" t="s">
        <v>4313</v>
      </c>
      <c r="C7659" t="s">
        <v>22024</v>
      </c>
      <c r="D7659">
        <v>12</v>
      </c>
      <c r="E7659" s="1">
        <v>93725</v>
      </c>
      <c r="G7659" t="s">
        <v>13</v>
      </c>
      <c r="H7659" t="s">
        <v>22100</v>
      </c>
      <c r="I7659" t="s">
        <v>70</v>
      </c>
      <c r="J7659" t="s">
        <v>70</v>
      </c>
      <c r="K7659" t="s">
        <v>24</v>
      </c>
      <c r="L7659" t="s">
        <v>17</v>
      </c>
      <c r="M7659" t="s">
        <v>207</v>
      </c>
    </row>
    <row r="7660" spans="1:13" x14ac:dyDescent="0.3">
      <c r="A7660" t="s">
        <v>4313</v>
      </c>
      <c r="C7660" t="s">
        <v>10992</v>
      </c>
      <c r="D7660">
        <v>10</v>
      </c>
      <c r="E7660" s="1">
        <v>94225</v>
      </c>
      <c r="G7660" t="s">
        <v>13</v>
      </c>
      <c r="H7660" t="s">
        <v>11002</v>
      </c>
      <c r="I7660" t="s">
        <v>70</v>
      </c>
      <c r="J7660" t="s">
        <v>70</v>
      </c>
      <c r="K7660" t="s">
        <v>24</v>
      </c>
      <c r="L7660" t="s">
        <v>17</v>
      </c>
      <c r="M7660" t="s">
        <v>207</v>
      </c>
    </row>
    <row r="7661" spans="1:13" x14ac:dyDescent="0.3">
      <c r="A7661" t="s">
        <v>4313</v>
      </c>
      <c r="C7661" t="s">
        <v>11012</v>
      </c>
      <c r="D7661">
        <v>6</v>
      </c>
      <c r="E7661" s="1">
        <v>1000</v>
      </c>
      <c r="G7661" t="s">
        <v>13</v>
      </c>
      <c r="H7661" t="s">
        <v>11094</v>
      </c>
      <c r="I7661" t="s">
        <v>70</v>
      </c>
      <c r="J7661" t="s">
        <v>70</v>
      </c>
      <c r="K7661" t="s">
        <v>24</v>
      </c>
      <c r="L7661" t="s">
        <v>17</v>
      </c>
      <c r="M7661" t="s">
        <v>450</v>
      </c>
    </row>
    <row r="7662" spans="1:13" x14ac:dyDescent="0.3">
      <c r="A7662" t="s">
        <v>4313</v>
      </c>
      <c r="C7662" t="s">
        <v>8771</v>
      </c>
      <c r="D7662">
        <v>6</v>
      </c>
      <c r="E7662" s="1">
        <v>75000</v>
      </c>
      <c r="G7662" t="s">
        <v>13</v>
      </c>
      <c r="H7662" t="s">
        <v>8942</v>
      </c>
      <c r="I7662" t="s">
        <v>70</v>
      </c>
      <c r="J7662" t="s">
        <v>70</v>
      </c>
      <c r="K7662" t="s">
        <v>24</v>
      </c>
      <c r="L7662" t="s">
        <v>17</v>
      </c>
      <c r="M7662" t="s">
        <v>82</v>
      </c>
    </row>
    <row r="7663" spans="1:13" x14ac:dyDescent="0.3">
      <c r="A7663" t="s">
        <v>4313</v>
      </c>
      <c r="C7663" t="s">
        <v>33500</v>
      </c>
      <c r="D7663">
        <v>6</v>
      </c>
      <c r="E7663" s="1">
        <v>88322</v>
      </c>
      <c r="G7663" t="s">
        <v>13</v>
      </c>
      <c r="H7663" t="s">
        <v>33515</v>
      </c>
      <c r="I7663" t="s">
        <v>70</v>
      </c>
      <c r="J7663" t="s">
        <v>70</v>
      </c>
      <c r="K7663" t="s">
        <v>24</v>
      </c>
      <c r="L7663" t="s">
        <v>17</v>
      </c>
      <c r="M7663" t="s">
        <v>82</v>
      </c>
    </row>
    <row r="7664" spans="1:13" x14ac:dyDescent="0.3">
      <c r="A7664" t="s">
        <v>4313</v>
      </c>
      <c r="C7664" t="s">
        <v>36219</v>
      </c>
      <c r="D7664">
        <v>6</v>
      </c>
      <c r="E7664" s="1">
        <v>157867</v>
      </c>
      <c r="G7664" t="s">
        <v>13</v>
      </c>
      <c r="H7664" t="s">
        <v>36223</v>
      </c>
      <c r="I7664" t="s">
        <v>70</v>
      </c>
      <c r="J7664" t="s">
        <v>70</v>
      </c>
      <c r="K7664" t="s">
        <v>24</v>
      </c>
      <c r="L7664" t="s">
        <v>17</v>
      </c>
      <c r="M7664" t="s">
        <v>450</v>
      </c>
    </row>
    <row r="7665" spans="1:13" x14ac:dyDescent="0.3">
      <c r="A7665" t="s">
        <v>5405</v>
      </c>
      <c r="C7665" t="s">
        <v>5155</v>
      </c>
      <c r="D7665">
        <v>37</v>
      </c>
      <c r="E7665" s="1">
        <v>1100000</v>
      </c>
      <c r="G7665" t="s">
        <v>69</v>
      </c>
      <c r="H7665" t="s">
        <v>5406</v>
      </c>
      <c r="I7665" t="s">
        <v>1961</v>
      </c>
      <c r="J7665" t="s">
        <v>608</v>
      </c>
      <c r="K7665" t="s">
        <v>609</v>
      </c>
      <c r="L7665" t="s">
        <v>25</v>
      </c>
      <c r="M7665" t="s">
        <v>221</v>
      </c>
    </row>
    <row r="7666" spans="1:13" x14ac:dyDescent="0.3">
      <c r="A7666" t="s">
        <v>5405</v>
      </c>
      <c r="C7666" t="s">
        <v>21035</v>
      </c>
      <c r="D7666">
        <v>13</v>
      </c>
      <c r="E7666" s="1">
        <v>267278</v>
      </c>
      <c r="G7666" t="s">
        <v>69</v>
      </c>
      <c r="H7666" t="s">
        <v>21081</v>
      </c>
      <c r="I7666" t="s">
        <v>1961</v>
      </c>
      <c r="J7666" t="s">
        <v>608</v>
      </c>
      <c r="K7666" t="s">
        <v>609</v>
      </c>
      <c r="L7666" t="s">
        <v>25</v>
      </c>
      <c r="M7666" t="s">
        <v>39</v>
      </c>
    </row>
    <row r="7667" spans="1:13" x14ac:dyDescent="0.3">
      <c r="A7667" t="s">
        <v>5405</v>
      </c>
      <c r="C7667" t="s">
        <v>11813</v>
      </c>
      <c r="D7667">
        <v>46</v>
      </c>
      <c r="E7667" s="1">
        <v>1303726</v>
      </c>
      <c r="G7667" t="s">
        <v>69</v>
      </c>
      <c r="H7667" t="s">
        <v>11836</v>
      </c>
      <c r="I7667" t="s">
        <v>1961</v>
      </c>
      <c r="J7667" t="s">
        <v>608</v>
      </c>
      <c r="K7667" t="s">
        <v>609</v>
      </c>
      <c r="L7667" t="s">
        <v>25</v>
      </c>
      <c r="M7667" t="s">
        <v>3064</v>
      </c>
    </row>
    <row r="7668" spans="1:13" x14ac:dyDescent="0.3">
      <c r="A7668" t="s">
        <v>5405</v>
      </c>
      <c r="C7668" t="s">
        <v>10901</v>
      </c>
      <c r="D7668">
        <v>15</v>
      </c>
      <c r="E7668" s="1">
        <v>200324</v>
      </c>
      <c r="G7668" t="s">
        <v>69</v>
      </c>
      <c r="H7668" t="s">
        <v>10937</v>
      </c>
      <c r="I7668" t="s">
        <v>1961</v>
      </c>
      <c r="J7668" t="s">
        <v>608</v>
      </c>
      <c r="K7668" t="s">
        <v>609</v>
      </c>
      <c r="L7668" t="s">
        <v>17</v>
      </c>
      <c r="M7668" t="s">
        <v>221</v>
      </c>
    </row>
    <row r="7669" spans="1:13" x14ac:dyDescent="0.3">
      <c r="A7669" t="s">
        <v>14791</v>
      </c>
      <c r="C7669" t="s">
        <v>14716</v>
      </c>
      <c r="D7669">
        <v>4</v>
      </c>
      <c r="E7669" s="1">
        <v>18239</v>
      </c>
      <c r="G7669" t="s">
        <v>34</v>
      </c>
      <c r="H7669" t="s">
        <v>6143</v>
      </c>
      <c r="I7669" t="s">
        <v>11110</v>
      </c>
      <c r="J7669" t="s">
        <v>300</v>
      </c>
      <c r="K7669" t="s">
        <v>24</v>
      </c>
      <c r="L7669" t="s">
        <v>25</v>
      </c>
      <c r="M7669" t="s">
        <v>6146</v>
      </c>
    </row>
    <row r="7670" spans="1:13" x14ac:dyDescent="0.3">
      <c r="A7670" t="s">
        <v>29206</v>
      </c>
      <c r="C7670" t="s">
        <v>29114</v>
      </c>
      <c r="D7670">
        <v>18</v>
      </c>
      <c r="E7670" s="1">
        <v>100000</v>
      </c>
      <c r="G7670" t="s">
        <v>111</v>
      </c>
      <c r="H7670" t="s">
        <v>29207</v>
      </c>
      <c r="I7670" t="s">
        <v>19020</v>
      </c>
      <c r="J7670" t="s">
        <v>17989</v>
      </c>
      <c r="K7670" t="s">
        <v>24</v>
      </c>
      <c r="L7670" t="s">
        <v>17</v>
      </c>
      <c r="M7670" t="s">
        <v>112</v>
      </c>
    </row>
    <row r="7671" spans="1:13" x14ac:dyDescent="0.3">
      <c r="A7671" t="s">
        <v>9580</v>
      </c>
      <c r="C7671" t="s">
        <v>9547</v>
      </c>
      <c r="D7671">
        <v>74</v>
      </c>
      <c r="E7671" s="1">
        <v>7148962</v>
      </c>
      <c r="G7671" t="s">
        <v>48</v>
      </c>
      <c r="H7671" t="s">
        <v>9581</v>
      </c>
      <c r="I7671" t="s">
        <v>3527</v>
      </c>
      <c r="J7671" t="s">
        <v>2352</v>
      </c>
      <c r="K7671" t="s">
        <v>37</v>
      </c>
      <c r="L7671" t="s">
        <v>38</v>
      </c>
      <c r="M7671" t="s">
        <v>331</v>
      </c>
    </row>
    <row r="7672" spans="1:13" x14ac:dyDescent="0.3">
      <c r="A7672" t="s">
        <v>9580</v>
      </c>
      <c r="C7672" t="s">
        <v>9547</v>
      </c>
      <c r="D7672">
        <v>74</v>
      </c>
      <c r="E7672" s="1">
        <v>2319171</v>
      </c>
      <c r="G7672" t="s">
        <v>48</v>
      </c>
      <c r="H7672" t="s">
        <v>9699</v>
      </c>
      <c r="I7672" t="s">
        <v>3527</v>
      </c>
      <c r="J7672" t="s">
        <v>2352</v>
      </c>
      <c r="K7672" t="s">
        <v>37</v>
      </c>
      <c r="L7672" t="s">
        <v>38</v>
      </c>
      <c r="M7672" t="s">
        <v>331</v>
      </c>
    </row>
    <row r="7673" spans="1:13" x14ac:dyDescent="0.3">
      <c r="A7673" t="s">
        <v>9580</v>
      </c>
      <c r="C7673" t="s">
        <v>36834</v>
      </c>
      <c r="D7673">
        <v>56</v>
      </c>
      <c r="E7673" s="1">
        <v>2526667</v>
      </c>
      <c r="G7673" t="s">
        <v>48</v>
      </c>
      <c r="H7673" t="s">
        <v>36963</v>
      </c>
      <c r="I7673" t="s">
        <v>3527</v>
      </c>
      <c r="J7673" t="s">
        <v>2352</v>
      </c>
      <c r="K7673" t="s">
        <v>37</v>
      </c>
      <c r="L7673" t="s">
        <v>38</v>
      </c>
      <c r="M7673" t="s">
        <v>331</v>
      </c>
    </row>
    <row r="7674" spans="1:13" x14ac:dyDescent="0.3">
      <c r="A7674" t="s">
        <v>8374</v>
      </c>
      <c r="C7674" t="s">
        <v>15606</v>
      </c>
      <c r="D7674">
        <v>36</v>
      </c>
      <c r="E7674" s="1">
        <v>3044596</v>
      </c>
      <c r="G7674" t="s">
        <v>111</v>
      </c>
      <c r="H7674" t="s">
        <v>15702</v>
      </c>
      <c r="I7674" t="s">
        <v>156</v>
      </c>
      <c r="J7674" t="s">
        <v>22</v>
      </c>
      <c r="K7674" t="s">
        <v>24</v>
      </c>
      <c r="L7674" t="s">
        <v>25</v>
      </c>
      <c r="M7674" t="s">
        <v>120</v>
      </c>
    </row>
    <row r="7675" spans="1:13" x14ac:dyDescent="0.3">
      <c r="A7675" t="s">
        <v>8374</v>
      </c>
      <c r="C7675" t="s">
        <v>12314</v>
      </c>
      <c r="D7675">
        <v>11</v>
      </c>
      <c r="E7675" s="1">
        <v>291623</v>
      </c>
      <c r="G7675" t="s">
        <v>111</v>
      </c>
      <c r="H7675" t="s">
        <v>10059</v>
      </c>
      <c r="I7675" t="s">
        <v>156</v>
      </c>
      <c r="J7675" t="s">
        <v>22</v>
      </c>
      <c r="K7675" t="s">
        <v>24</v>
      </c>
      <c r="L7675" t="s">
        <v>25</v>
      </c>
      <c r="M7675" t="s">
        <v>120</v>
      </c>
    </row>
    <row r="7676" spans="1:13" x14ac:dyDescent="0.3">
      <c r="A7676" t="s">
        <v>8374</v>
      </c>
      <c r="C7676" t="s">
        <v>11813</v>
      </c>
      <c r="D7676">
        <v>7</v>
      </c>
      <c r="E7676" s="1">
        <v>984138</v>
      </c>
      <c r="G7676" t="s">
        <v>111</v>
      </c>
      <c r="H7676" t="s">
        <v>10059</v>
      </c>
      <c r="I7676" t="s">
        <v>156</v>
      </c>
      <c r="J7676" t="s">
        <v>22</v>
      </c>
      <c r="K7676" t="s">
        <v>24</v>
      </c>
      <c r="L7676" t="s">
        <v>25</v>
      </c>
      <c r="M7676" t="s">
        <v>120</v>
      </c>
    </row>
    <row r="7677" spans="1:13" x14ac:dyDescent="0.3">
      <c r="A7677" t="s">
        <v>8374</v>
      </c>
      <c r="C7677" t="s">
        <v>10275</v>
      </c>
      <c r="D7677">
        <v>12</v>
      </c>
      <c r="E7677" s="1">
        <v>989929</v>
      </c>
      <c r="G7677" t="s">
        <v>111</v>
      </c>
      <c r="H7677" t="s">
        <v>10311</v>
      </c>
      <c r="I7677" t="s">
        <v>156</v>
      </c>
      <c r="J7677" t="s">
        <v>22</v>
      </c>
      <c r="K7677" t="s">
        <v>24</v>
      </c>
      <c r="L7677" t="s">
        <v>25</v>
      </c>
      <c r="M7677" t="s">
        <v>120</v>
      </c>
    </row>
    <row r="7678" spans="1:13" x14ac:dyDescent="0.3">
      <c r="A7678" t="s">
        <v>8374</v>
      </c>
      <c r="C7678" t="s">
        <v>8196</v>
      </c>
      <c r="D7678">
        <v>24</v>
      </c>
      <c r="E7678" s="1">
        <v>1800925</v>
      </c>
      <c r="G7678" t="s">
        <v>111</v>
      </c>
      <c r="H7678" t="s">
        <v>8375</v>
      </c>
      <c r="I7678" t="s">
        <v>156</v>
      </c>
      <c r="J7678" t="s">
        <v>22</v>
      </c>
      <c r="K7678" t="s">
        <v>24</v>
      </c>
      <c r="L7678" t="s">
        <v>25</v>
      </c>
      <c r="M7678" t="s">
        <v>120</v>
      </c>
    </row>
    <row r="7679" spans="1:13" x14ac:dyDescent="0.3">
      <c r="A7679" t="s">
        <v>13547</v>
      </c>
      <c r="C7679" t="s">
        <v>13456</v>
      </c>
      <c r="D7679">
        <v>7</v>
      </c>
      <c r="E7679" s="1">
        <v>18634</v>
      </c>
      <c r="G7679" t="s">
        <v>34</v>
      </c>
      <c r="H7679" t="s">
        <v>6143</v>
      </c>
      <c r="I7679" t="s">
        <v>13418</v>
      </c>
      <c r="J7679" t="s">
        <v>30</v>
      </c>
      <c r="K7679" t="s">
        <v>24</v>
      </c>
      <c r="L7679" t="s">
        <v>25</v>
      </c>
      <c r="M7679" t="s">
        <v>6146</v>
      </c>
    </row>
    <row r="7680" spans="1:13" x14ac:dyDescent="0.3">
      <c r="A7680" t="s">
        <v>15250</v>
      </c>
      <c r="C7680" t="s">
        <v>18238</v>
      </c>
      <c r="D7680">
        <v>33</v>
      </c>
      <c r="E7680" s="1">
        <v>289500</v>
      </c>
      <c r="G7680" t="s">
        <v>34</v>
      </c>
      <c r="H7680" t="s">
        <v>18250</v>
      </c>
      <c r="I7680" t="s">
        <v>174</v>
      </c>
      <c r="J7680" t="s">
        <v>175</v>
      </c>
      <c r="K7680" t="s">
        <v>24</v>
      </c>
      <c r="L7680" t="s">
        <v>25</v>
      </c>
      <c r="M7680" t="s">
        <v>6146</v>
      </c>
    </row>
    <row r="7681" spans="1:13" x14ac:dyDescent="0.3">
      <c r="A7681" t="s">
        <v>15250</v>
      </c>
      <c r="C7681" t="s">
        <v>15182</v>
      </c>
      <c r="D7681">
        <v>5</v>
      </c>
      <c r="E7681" s="1">
        <v>269450</v>
      </c>
      <c r="G7681" t="s">
        <v>34</v>
      </c>
      <c r="H7681" t="s">
        <v>6143</v>
      </c>
      <c r="I7681" t="s">
        <v>174</v>
      </c>
      <c r="J7681" t="s">
        <v>175</v>
      </c>
      <c r="K7681" t="s">
        <v>24</v>
      </c>
      <c r="L7681" t="s">
        <v>25</v>
      </c>
      <c r="M7681" t="s">
        <v>6146</v>
      </c>
    </row>
    <row r="7682" spans="1:13" x14ac:dyDescent="0.3">
      <c r="A7682" t="s">
        <v>15250</v>
      </c>
      <c r="C7682" t="s">
        <v>36666</v>
      </c>
      <c r="D7682">
        <v>5</v>
      </c>
      <c r="E7682" s="1">
        <v>240000</v>
      </c>
      <c r="G7682" t="s">
        <v>34</v>
      </c>
      <c r="H7682" t="s">
        <v>6143</v>
      </c>
      <c r="I7682" t="s">
        <v>174</v>
      </c>
      <c r="J7682" t="s">
        <v>175</v>
      </c>
      <c r="K7682" t="s">
        <v>24</v>
      </c>
      <c r="L7682" t="s">
        <v>25</v>
      </c>
      <c r="M7682" t="s">
        <v>6146</v>
      </c>
    </row>
    <row r="7683" spans="1:13" x14ac:dyDescent="0.3">
      <c r="A7683" t="s">
        <v>32524</v>
      </c>
      <c r="C7683" t="s">
        <v>32450</v>
      </c>
      <c r="D7683">
        <v>1</v>
      </c>
      <c r="E7683" s="1">
        <v>8619</v>
      </c>
      <c r="G7683" t="s">
        <v>34</v>
      </c>
      <c r="H7683" t="s">
        <v>6143</v>
      </c>
      <c r="I7683" t="s">
        <v>32525</v>
      </c>
      <c r="J7683" t="s">
        <v>813</v>
      </c>
      <c r="K7683" t="s">
        <v>24</v>
      </c>
      <c r="L7683" t="s">
        <v>25</v>
      </c>
      <c r="M7683" t="s">
        <v>6146</v>
      </c>
    </row>
    <row r="7684" spans="1:13" x14ac:dyDescent="0.3">
      <c r="A7684" t="s">
        <v>23763</v>
      </c>
      <c r="C7684" t="s">
        <v>23704</v>
      </c>
      <c r="D7684">
        <v>50</v>
      </c>
      <c r="E7684" s="1">
        <v>1650175</v>
      </c>
      <c r="G7684" t="s">
        <v>6128</v>
      </c>
      <c r="H7684" t="s">
        <v>23764</v>
      </c>
      <c r="I7684" t="s">
        <v>6165</v>
      </c>
      <c r="J7684" t="s">
        <v>175</v>
      </c>
      <c r="K7684" t="s">
        <v>24</v>
      </c>
      <c r="L7684" t="s">
        <v>25</v>
      </c>
      <c r="M7684" t="s">
        <v>23765</v>
      </c>
    </row>
    <row r="7685" spans="1:13" x14ac:dyDescent="0.3">
      <c r="A7685" t="s">
        <v>23763</v>
      </c>
      <c r="C7685" t="s">
        <v>33297</v>
      </c>
      <c r="D7685">
        <v>18</v>
      </c>
      <c r="E7685" s="1">
        <v>50000</v>
      </c>
      <c r="G7685" t="s">
        <v>111</v>
      </c>
      <c r="H7685" t="s">
        <v>33340</v>
      </c>
      <c r="I7685" t="s">
        <v>6165</v>
      </c>
      <c r="J7685" t="s">
        <v>175</v>
      </c>
      <c r="K7685" t="s">
        <v>24</v>
      </c>
      <c r="L7685" t="s">
        <v>25</v>
      </c>
      <c r="M7685" t="s">
        <v>141</v>
      </c>
    </row>
    <row r="7686" spans="1:13" x14ac:dyDescent="0.3">
      <c r="A7686" t="s">
        <v>23763</v>
      </c>
      <c r="C7686" t="s">
        <v>35691</v>
      </c>
      <c r="D7686">
        <v>39</v>
      </c>
      <c r="E7686" s="1">
        <v>1500000</v>
      </c>
      <c r="G7686" t="s">
        <v>111</v>
      </c>
      <c r="H7686" t="s">
        <v>35712</v>
      </c>
      <c r="I7686" t="s">
        <v>6165</v>
      </c>
      <c r="J7686" t="s">
        <v>175</v>
      </c>
      <c r="K7686" t="s">
        <v>24</v>
      </c>
      <c r="L7686" t="s">
        <v>25</v>
      </c>
      <c r="M7686" t="s">
        <v>87</v>
      </c>
    </row>
    <row r="7687" spans="1:13" x14ac:dyDescent="0.3">
      <c r="A7687" t="s">
        <v>18428</v>
      </c>
      <c r="C7687" t="s">
        <v>37363</v>
      </c>
      <c r="D7687">
        <v>6</v>
      </c>
      <c r="E7687" s="1">
        <v>8769</v>
      </c>
      <c r="G7687" t="s">
        <v>111</v>
      </c>
      <c r="H7687" t="s">
        <v>37438</v>
      </c>
      <c r="I7687" t="s">
        <v>144</v>
      </c>
      <c r="J7687" t="s">
        <v>22</v>
      </c>
      <c r="K7687" t="s">
        <v>24</v>
      </c>
      <c r="L7687" t="s">
        <v>25</v>
      </c>
      <c r="M7687" t="s">
        <v>322</v>
      </c>
    </row>
    <row r="7688" spans="1:13" x14ac:dyDescent="0.3">
      <c r="A7688" t="s">
        <v>18428</v>
      </c>
      <c r="C7688" t="s">
        <v>20542</v>
      </c>
      <c r="D7688">
        <v>24</v>
      </c>
      <c r="E7688" s="1">
        <v>177381</v>
      </c>
      <c r="G7688" t="s">
        <v>111</v>
      </c>
      <c r="H7688" t="s">
        <v>20545</v>
      </c>
      <c r="I7688" t="s">
        <v>144</v>
      </c>
      <c r="J7688" t="s">
        <v>22</v>
      </c>
      <c r="K7688" t="s">
        <v>24</v>
      </c>
      <c r="L7688" t="s">
        <v>25</v>
      </c>
      <c r="M7688" t="s">
        <v>6109</v>
      </c>
    </row>
    <row r="7689" spans="1:13" x14ac:dyDescent="0.3">
      <c r="A7689" t="s">
        <v>18428</v>
      </c>
      <c r="C7689" t="s">
        <v>18415</v>
      </c>
      <c r="D7689">
        <v>53</v>
      </c>
      <c r="E7689" s="1">
        <v>1661804</v>
      </c>
      <c r="G7689" t="s">
        <v>111</v>
      </c>
      <c r="H7689" t="s">
        <v>18429</v>
      </c>
      <c r="I7689" t="s">
        <v>144</v>
      </c>
      <c r="J7689" t="s">
        <v>22</v>
      </c>
      <c r="K7689" t="s">
        <v>24</v>
      </c>
      <c r="L7689" t="s">
        <v>25</v>
      </c>
      <c r="M7689" t="s">
        <v>6109</v>
      </c>
    </row>
    <row r="7690" spans="1:13" x14ac:dyDescent="0.3">
      <c r="A7690" t="s">
        <v>17623</v>
      </c>
      <c r="C7690" t="s">
        <v>20121</v>
      </c>
      <c r="D7690">
        <v>4</v>
      </c>
      <c r="E7690" s="1">
        <v>13147</v>
      </c>
      <c r="G7690" t="s">
        <v>34</v>
      </c>
      <c r="H7690" t="s">
        <v>6143</v>
      </c>
      <c r="I7690" t="s">
        <v>17624</v>
      </c>
      <c r="J7690" t="s">
        <v>288</v>
      </c>
      <c r="K7690" t="s">
        <v>24</v>
      </c>
      <c r="L7690" t="s">
        <v>25</v>
      </c>
      <c r="M7690" t="s">
        <v>6146</v>
      </c>
    </row>
    <row r="7691" spans="1:13" x14ac:dyDescent="0.3">
      <c r="A7691" t="s">
        <v>17623</v>
      </c>
      <c r="C7691" t="s">
        <v>17445</v>
      </c>
      <c r="D7691">
        <v>16</v>
      </c>
      <c r="E7691" s="1">
        <v>17840</v>
      </c>
      <c r="G7691" t="s">
        <v>34</v>
      </c>
      <c r="H7691" t="s">
        <v>6143</v>
      </c>
      <c r="I7691" t="s">
        <v>17624</v>
      </c>
      <c r="J7691" t="s">
        <v>662</v>
      </c>
      <c r="K7691" t="s">
        <v>24</v>
      </c>
      <c r="L7691" t="s">
        <v>25</v>
      </c>
      <c r="M7691" t="s">
        <v>6146</v>
      </c>
    </row>
    <row r="7692" spans="1:13" x14ac:dyDescent="0.3">
      <c r="A7692" t="s">
        <v>9177</v>
      </c>
      <c r="C7692" t="s">
        <v>9147</v>
      </c>
      <c r="D7692">
        <v>1</v>
      </c>
      <c r="E7692" s="1">
        <v>1595</v>
      </c>
      <c r="G7692" t="s">
        <v>21</v>
      </c>
      <c r="H7692" t="s">
        <v>970</v>
      </c>
      <c r="I7692" t="s">
        <v>156</v>
      </c>
      <c r="J7692" t="s">
        <v>22</v>
      </c>
      <c r="K7692" t="s">
        <v>24</v>
      </c>
      <c r="L7692" t="s">
        <v>25</v>
      </c>
      <c r="M7692" t="s">
        <v>26</v>
      </c>
    </row>
    <row r="7693" spans="1:13" x14ac:dyDescent="0.3">
      <c r="A7693" t="s">
        <v>9177</v>
      </c>
      <c r="C7693" t="s">
        <v>35113</v>
      </c>
      <c r="D7693">
        <v>1</v>
      </c>
      <c r="E7693" s="1">
        <v>1495</v>
      </c>
      <c r="G7693" t="s">
        <v>21</v>
      </c>
      <c r="H7693" t="s">
        <v>970</v>
      </c>
      <c r="I7693" t="s">
        <v>156</v>
      </c>
      <c r="J7693" t="s">
        <v>22</v>
      </c>
      <c r="K7693" t="s">
        <v>24</v>
      </c>
      <c r="L7693" t="s">
        <v>25</v>
      </c>
      <c r="M7693" t="s">
        <v>26</v>
      </c>
    </row>
    <row r="7694" spans="1:13" x14ac:dyDescent="0.3">
      <c r="A7694" t="s">
        <v>12954</v>
      </c>
      <c r="C7694" t="s">
        <v>22646</v>
      </c>
      <c r="D7694">
        <v>16</v>
      </c>
      <c r="E7694" s="1">
        <v>2700000</v>
      </c>
      <c r="G7694" t="s">
        <v>111</v>
      </c>
      <c r="H7694" t="s">
        <v>22664</v>
      </c>
      <c r="I7694" t="s">
        <v>118</v>
      </c>
      <c r="J7694" t="s">
        <v>119</v>
      </c>
      <c r="K7694" t="s">
        <v>24</v>
      </c>
      <c r="L7694" t="s">
        <v>25</v>
      </c>
      <c r="M7694" t="s">
        <v>120</v>
      </c>
    </row>
    <row r="7695" spans="1:13" x14ac:dyDescent="0.3">
      <c r="A7695" t="s">
        <v>12954</v>
      </c>
      <c r="C7695" t="s">
        <v>15606</v>
      </c>
      <c r="D7695">
        <v>13</v>
      </c>
      <c r="E7695" s="1">
        <v>3000000</v>
      </c>
      <c r="G7695" t="s">
        <v>748</v>
      </c>
      <c r="H7695" t="s">
        <v>15678</v>
      </c>
      <c r="I7695" t="s">
        <v>118</v>
      </c>
      <c r="J7695" t="s">
        <v>119</v>
      </c>
      <c r="K7695" t="s">
        <v>24</v>
      </c>
      <c r="L7695" t="s">
        <v>25</v>
      </c>
      <c r="M7695" t="s">
        <v>11596</v>
      </c>
    </row>
    <row r="7696" spans="1:13" x14ac:dyDescent="0.3">
      <c r="A7696" t="s">
        <v>12954</v>
      </c>
      <c r="C7696" t="s">
        <v>12934</v>
      </c>
      <c r="D7696">
        <v>6</v>
      </c>
      <c r="E7696" s="1">
        <v>988208</v>
      </c>
      <c r="G7696" t="s">
        <v>748</v>
      </c>
      <c r="H7696" t="s">
        <v>12955</v>
      </c>
      <c r="I7696" t="s">
        <v>118</v>
      </c>
      <c r="J7696" t="s">
        <v>119</v>
      </c>
      <c r="K7696" t="s">
        <v>24</v>
      </c>
      <c r="L7696" t="s">
        <v>25</v>
      </c>
      <c r="M7696" t="s">
        <v>11596</v>
      </c>
    </row>
    <row r="7697" spans="1:13" x14ac:dyDescent="0.3">
      <c r="A7697" t="s">
        <v>6043</v>
      </c>
      <c r="C7697" t="s">
        <v>29922</v>
      </c>
      <c r="D7697">
        <v>2</v>
      </c>
      <c r="E7697" s="1">
        <v>20000</v>
      </c>
      <c r="G7697" t="s">
        <v>400</v>
      </c>
      <c r="H7697" t="s">
        <v>68</v>
      </c>
      <c r="I7697" t="s">
        <v>156</v>
      </c>
      <c r="J7697" t="s">
        <v>22</v>
      </c>
      <c r="K7697" t="s">
        <v>24</v>
      </c>
      <c r="L7697" t="s">
        <v>25</v>
      </c>
      <c r="M7697" t="s">
        <v>26</v>
      </c>
    </row>
    <row r="7698" spans="1:13" x14ac:dyDescent="0.3">
      <c r="A7698" t="s">
        <v>6043</v>
      </c>
      <c r="C7698" t="s">
        <v>5881</v>
      </c>
      <c r="D7698">
        <v>5</v>
      </c>
      <c r="E7698" s="1">
        <v>40000</v>
      </c>
      <c r="G7698" t="s">
        <v>21</v>
      </c>
      <c r="H7698" t="s">
        <v>6040</v>
      </c>
      <c r="I7698" t="s">
        <v>156</v>
      </c>
      <c r="J7698" t="s">
        <v>22</v>
      </c>
      <c r="K7698" t="s">
        <v>24</v>
      </c>
      <c r="L7698" t="s">
        <v>25</v>
      </c>
      <c r="M7698" t="s">
        <v>26</v>
      </c>
    </row>
    <row r="7699" spans="1:13" x14ac:dyDescent="0.3">
      <c r="A7699" t="s">
        <v>28117</v>
      </c>
      <c r="C7699" t="s">
        <v>27925</v>
      </c>
      <c r="D7699">
        <v>12</v>
      </c>
      <c r="E7699" s="1">
        <v>551227</v>
      </c>
      <c r="G7699" t="s">
        <v>111</v>
      </c>
      <c r="H7699" t="s">
        <v>28118</v>
      </c>
      <c r="I7699" t="s">
        <v>2629</v>
      </c>
      <c r="J7699" t="s">
        <v>422</v>
      </c>
      <c r="K7699" t="s">
        <v>24</v>
      </c>
      <c r="L7699" t="s">
        <v>25</v>
      </c>
      <c r="M7699" t="s">
        <v>112</v>
      </c>
    </row>
    <row r="7700" spans="1:13" x14ac:dyDescent="0.3">
      <c r="A7700" t="s">
        <v>30125</v>
      </c>
      <c r="C7700" t="s">
        <v>29922</v>
      </c>
      <c r="D7700">
        <v>23</v>
      </c>
      <c r="E7700" s="1">
        <v>1323270</v>
      </c>
      <c r="G7700" t="s">
        <v>69</v>
      </c>
      <c r="H7700" t="s">
        <v>30126</v>
      </c>
      <c r="I7700" t="s">
        <v>3034</v>
      </c>
      <c r="K7700" t="s">
        <v>1464</v>
      </c>
      <c r="L7700" t="s">
        <v>44</v>
      </c>
      <c r="M7700" t="s">
        <v>39</v>
      </c>
    </row>
    <row r="7701" spans="1:13" x14ac:dyDescent="0.3">
      <c r="A7701" t="s">
        <v>9093</v>
      </c>
      <c r="C7701" t="s">
        <v>8962</v>
      </c>
      <c r="D7701">
        <v>4</v>
      </c>
      <c r="E7701" s="1">
        <v>101965</v>
      </c>
      <c r="G7701" t="s">
        <v>111</v>
      </c>
      <c r="H7701" t="s">
        <v>9094</v>
      </c>
      <c r="I7701" t="s">
        <v>1206</v>
      </c>
      <c r="J7701" t="s">
        <v>86</v>
      </c>
      <c r="K7701" t="s">
        <v>24</v>
      </c>
      <c r="L7701" t="s">
        <v>25</v>
      </c>
      <c r="M7701" t="s">
        <v>120</v>
      </c>
    </row>
    <row r="7702" spans="1:13" x14ac:dyDescent="0.3">
      <c r="A7702" t="s">
        <v>36650</v>
      </c>
      <c r="C7702" t="s">
        <v>36649</v>
      </c>
      <c r="D7702">
        <v>12</v>
      </c>
      <c r="E7702" s="1">
        <v>2000</v>
      </c>
      <c r="G7702" t="s">
        <v>111</v>
      </c>
      <c r="H7702" t="s">
        <v>36651</v>
      </c>
      <c r="I7702" t="s">
        <v>14623</v>
      </c>
      <c r="J7702" t="s">
        <v>22</v>
      </c>
      <c r="K7702" t="s">
        <v>24</v>
      </c>
      <c r="L7702" t="s">
        <v>25</v>
      </c>
      <c r="M7702" t="s">
        <v>6109</v>
      </c>
    </row>
    <row r="7703" spans="1:13" x14ac:dyDescent="0.3">
      <c r="A7703" t="s">
        <v>14622</v>
      </c>
      <c r="C7703" t="s">
        <v>31493</v>
      </c>
      <c r="D7703">
        <v>30</v>
      </c>
      <c r="E7703" s="1">
        <v>300000</v>
      </c>
      <c r="G7703" t="s">
        <v>111</v>
      </c>
      <c r="H7703" t="s">
        <v>31509</v>
      </c>
      <c r="I7703" t="s">
        <v>14623</v>
      </c>
      <c r="J7703" t="s">
        <v>22</v>
      </c>
      <c r="K7703" t="s">
        <v>24</v>
      </c>
      <c r="L7703" t="s">
        <v>25</v>
      </c>
      <c r="M7703" t="s">
        <v>120</v>
      </c>
    </row>
    <row r="7704" spans="1:13" x14ac:dyDescent="0.3">
      <c r="A7704" t="s">
        <v>14622</v>
      </c>
      <c r="C7704" t="s">
        <v>14619</v>
      </c>
      <c r="D7704">
        <v>86</v>
      </c>
      <c r="E7704" s="1">
        <v>2217000</v>
      </c>
      <c r="G7704" t="s">
        <v>111</v>
      </c>
      <c r="H7704" t="s">
        <v>14075</v>
      </c>
      <c r="I7704" t="s">
        <v>14623</v>
      </c>
      <c r="J7704" t="s">
        <v>22</v>
      </c>
      <c r="K7704" t="s">
        <v>24</v>
      </c>
      <c r="L7704" t="s">
        <v>25</v>
      </c>
      <c r="M7704" t="s">
        <v>120</v>
      </c>
    </row>
    <row r="7705" spans="1:13" x14ac:dyDescent="0.3">
      <c r="A7705" t="s">
        <v>10236</v>
      </c>
      <c r="C7705" t="s">
        <v>10083</v>
      </c>
      <c r="D7705">
        <v>19</v>
      </c>
      <c r="E7705" s="1">
        <v>100000</v>
      </c>
      <c r="G7705" t="s">
        <v>69</v>
      </c>
      <c r="H7705" t="s">
        <v>10237</v>
      </c>
      <c r="I7705" t="s">
        <v>49</v>
      </c>
      <c r="K7705" t="s">
        <v>51</v>
      </c>
      <c r="L7705" t="s">
        <v>17</v>
      </c>
      <c r="M7705" t="s">
        <v>39</v>
      </c>
    </row>
    <row r="7706" spans="1:13" x14ac:dyDescent="0.3">
      <c r="A7706" t="s">
        <v>9318</v>
      </c>
      <c r="C7706" t="s">
        <v>9306</v>
      </c>
      <c r="D7706">
        <v>52</v>
      </c>
      <c r="E7706" s="1">
        <v>543631</v>
      </c>
      <c r="G7706" t="s">
        <v>48</v>
      </c>
      <c r="H7706" t="s">
        <v>9319</v>
      </c>
      <c r="I7706" t="s">
        <v>42</v>
      </c>
      <c r="K7706" t="s">
        <v>43</v>
      </c>
      <c r="L7706" t="s">
        <v>44</v>
      </c>
      <c r="M7706" t="s">
        <v>354</v>
      </c>
    </row>
    <row r="7707" spans="1:13" x14ac:dyDescent="0.3">
      <c r="A7707" t="s">
        <v>1120</v>
      </c>
      <c r="C7707" t="s">
        <v>979</v>
      </c>
      <c r="D7707">
        <v>6</v>
      </c>
      <c r="E7707" s="1">
        <v>100000</v>
      </c>
      <c r="G7707" t="s">
        <v>48</v>
      </c>
      <c r="H7707" t="s">
        <v>1121</v>
      </c>
      <c r="I7707" t="s">
        <v>1122</v>
      </c>
      <c r="K7707" t="s">
        <v>532</v>
      </c>
      <c r="L7707" t="s">
        <v>44</v>
      </c>
      <c r="M7707" t="s">
        <v>354</v>
      </c>
    </row>
    <row r="7708" spans="1:13" x14ac:dyDescent="0.3">
      <c r="A7708" t="s">
        <v>1120</v>
      </c>
      <c r="C7708" t="s">
        <v>31268</v>
      </c>
      <c r="D7708">
        <v>60</v>
      </c>
      <c r="E7708" s="1">
        <v>840185</v>
      </c>
      <c r="G7708" t="s">
        <v>48</v>
      </c>
      <c r="H7708" t="s">
        <v>31279</v>
      </c>
      <c r="I7708" t="s">
        <v>1122</v>
      </c>
      <c r="K7708" t="s">
        <v>532</v>
      </c>
      <c r="L7708" t="s">
        <v>44</v>
      </c>
      <c r="M7708" t="s">
        <v>354</v>
      </c>
    </row>
    <row r="7709" spans="1:13" x14ac:dyDescent="0.3">
      <c r="A7709" t="s">
        <v>1120</v>
      </c>
      <c r="C7709" t="s">
        <v>11420</v>
      </c>
      <c r="D7709">
        <v>13</v>
      </c>
      <c r="E7709" s="1">
        <v>25629</v>
      </c>
      <c r="G7709" t="s">
        <v>48</v>
      </c>
      <c r="H7709" t="s">
        <v>11439</v>
      </c>
      <c r="I7709" t="s">
        <v>1122</v>
      </c>
      <c r="K7709" t="s">
        <v>532</v>
      </c>
      <c r="L7709" t="s">
        <v>44</v>
      </c>
      <c r="M7709" t="s">
        <v>354</v>
      </c>
    </row>
    <row r="7710" spans="1:13" x14ac:dyDescent="0.3">
      <c r="A7710" t="s">
        <v>1752</v>
      </c>
      <c r="C7710" t="s">
        <v>1558</v>
      </c>
      <c r="D7710">
        <v>1</v>
      </c>
      <c r="E7710" s="1">
        <v>1500</v>
      </c>
      <c r="G7710" t="s">
        <v>69</v>
      </c>
      <c r="H7710" t="s">
        <v>1753</v>
      </c>
      <c r="I7710" t="s">
        <v>22</v>
      </c>
      <c r="J7710" t="s">
        <v>23</v>
      </c>
      <c r="K7710" t="s">
        <v>24</v>
      </c>
      <c r="L7710" t="s">
        <v>25</v>
      </c>
      <c r="M7710" t="s">
        <v>221</v>
      </c>
    </row>
    <row r="7711" spans="1:13" x14ac:dyDescent="0.3">
      <c r="A7711" t="s">
        <v>8758</v>
      </c>
      <c r="C7711" t="s">
        <v>9396</v>
      </c>
      <c r="D7711">
        <v>12</v>
      </c>
      <c r="E7711" s="1">
        <v>75000</v>
      </c>
      <c r="G7711" t="s">
        <v>111</v>
      </c>
      <c r="H7711" t="s">
        <v>9507</v>
      </c>
      <c r="I7711" t="s">
        <v>302</v>
      </c>
      <c r="J7711" t="s">
        <v>119</v>
      </c>
      <c r="K7711" t="s">
        <v>24</v>
      </c>
      <c r="L7711" t="s">
        <v>25</v>
      </c>
      <c r="M7711" t="s">
        <v>120</v>
      </c>
    </row>
    <row r="7712" spans="1:13" x14ac:dyDescent="0.3">
      <c r="A7712" t="s">
        <v>8758</v>
      </c>
      <c r="C7712" t="s">
        <v>8666</v>
      </c>
      <c r="D7712">
        <v>13</v>
      </c>
      <c r="E7712" s="1">
        <v>100013</v>
      </c>
      <c r="G7712" t="s">
        <v>111</v>
      </c>
      <c r="H7712" t="s">
        <v>8759</v>
      </c>
      <c r="I7712" t="s">
        <v>302</v>
      </c>
      <c r="J7712" t="s">
        <v>119</v>
      </c>
      <c r="K7712" t="s">
        <v>24</v>
      </c>
      <c r="L7712" t="s">
        <v>25</v>
      </c>
      <c r="M7712" t="s">
        <v>120</v>
      </c>
    </row>
    <row r="7713" spans="1:13" x14ac:dyDescent="0.3">
      <c r="A7713" t="s">
        <v>8758</v>
      </c>
      <c r="C7713" t="s">
        <v>34736</v>
      </c>
      <c r="D7713">
        <v>7</v>
      </c>
      <c r="E7713" s="1">
        <v>50000</v>
      </c>
      <c r="G7713" t="s">
        <v>111</v>
      </c>
      <c r="H7713" t="s">
        <v>34946</v>
      </c>
      <c r="I7713" t="s">
        <v>302</v>
      </c>
      <c r="J7713" t="s">
        <v>119</v>
      </c>
      <c r="K7713" t="s">
        <v>24</v>
      </c>
      <c r="L7713" t="s">
        <v>25</v>
      </c>
      <c r="M7713" t="s">
        <v>120</v>
      </c>
    </row>
    <row r="7714" spans="1:13" x14ac:dyDescent="0.3">
      <c r="A7714" t="s">
        <v>8758</v>
      </c>
      <c r="C7714" t="s">
        <v>36334</v>
      </c>
      <c r="D7714">
        <v>30</v>
      </c>
      <c r="E7714" s="1">
        <v>300000</v>
      </c>
      <c r="G7714" t="s">
        <v>111</v>
      </c>
      <c r="H7714" t="s">
        <v>36361</v>
      </c>
      <c r="I7714" t="s">
        <v>302</v>
      </c>
      <c r="J7714" t="s">
        <v>119</v>
      </c>
      <c r="K7714" t="s">
        <v>24</v>
      </c>
      <c r="L7714" t="s">
        <v>25</v>
      </c>
      <c r="M7714" t="s">
        <v>120</v>
      </c>
    </row>
    <row r="7715" spans="1:13" x14ac:dyDescent="0.3">
      <c r="A7715" t="s">
        <v>8758</v>
      </c>
      <c r="C7715" t="s">
        <v>17710</v>
      </c>
      <c r="D7715">
        <v>69</v>
      </c>
      <c r="E7715" s="1">
        <v>3950000</v>
      </c>
      <c r="G7715" t="s">
        <v>111</v>
      </c>
      <c r="H7715" t="s">
        <v>17804</v>
      </c>
      <c r="I7715" t="s">
        <v>302</v>
      </c>
      <c r="J7715" t="s">
        <v>119</v>
      </c>
      <c r="K7715" t="s">
        <v>24</v>
      </c>
      <c r="L7715" t="s">
        <v>25</v>
      </c>
      <c r="M7715" t="s">
        <v>120</v>
      </c>
    </row>
    <row r="7716" spans="1:13" x14ac:dyDescent="0.3">
      <c r="A7716" t="s">
        <v>8758</v>
      </c>
      <c r="C7716" t="s">
        <v>24897</v>
      </c>
      <c r="D7716">
        <v>11</v>
      </c>
      <c r="E7716" s="1">
        <v>800000</v>
      </c>
      <c r="G7716" t="s">
        <v>111</v>
      </c>
      <c r="H7716" t="s">
        <v>24982</v>
      </c>
      <c r="I7716" t="s">
        <v>302</v>
      </c>
      <c r="J7716" t="s">
        <v>119</v>
      </c>
      <c r="K7716" t="s">
        <v>24</v>
      </c>
      <c r="L7716" t="s">
        <v>25</v>
      </c>
      <c r="M7716" t="s">
        <v>120</v>
      </c>
    </row>
    <row r="7717" spans="1:13" x14ac:dyDescent="0.3">
      <c r="A7717" t="s">
        <v>8758</v>
      </c>
      <c r="C7717" t="s">
        <v>25723</v>
      </c>
      <c r="D7717">
        <v>60</v>
      </c>
      <c r="E7717" s="1">
        <v>3000000</v>
      </c>
      <c r="G7717" t="s">
        <v>111</v>
      </c>
      <c r="H7717" t="s">
        <v>25724</v>
      </c>
      <c r="I7717" t="s">
        <v>302</v>
      </c>
      <c r="J7717" t="s">
        <v>119</v>
      </c>
      <c r="K7717" t="s">
        <v>24</v>
      </c>
      <c r="L7717" t="s">
        <v>25</v>
      </c>
      <c r="M7717" t="s">
        <v>120</v>
      </c>
    </row>
    <row r="7718" spans="1:13" x14ac:dyDescent="0.3">
      <c r="A7718" t="s">
        <v>21300</v>
      </c>
      <c r="C7718" t="s">
        <v>21173</v>
      </c>
      <c r="D7718">
        <v>13</v>
      </c>
      <c r="E7718" s="1">
        <v>543188</v>
      </c>
      <c r="G7718" t="s">
        <v>48</v>
      </c>
      <c r="H7718" t="s">
        <v>21301</v>
      </c>
      <c r="I7718" t="s">
        <v>655</v>
      </c>
      <c r="J7718" t="s">
        <v>1536</v>
      </c>
      <c r="K7718" t="s">
        <v>96</v>
      </c>
      <c r="L7718" t="s">
        <v>44</v>
      </c>
      <c r="M7718" t="s">
        <v>354</v>
      </c>
    </row>
    <row r="7719" spans="1:13" x14ac:dyDescent="0.3">
      <c r="A7719" t="s">
        <v>23664</v>
      </c>
      <c r="C7719" t="s">
        <v>27748</v>
      </c>
      <c r="D7719">
        <v>18</v>
      </c>
      <c r="E7719" s="1">
        <v>22500</v>
      </c>
      <c r="G7719" t="s">
        <v>48</v>
      </c>
      <c r="H7719" t="s">
        <v>27782</v>
      </c>
      <c r="I7719" t="s">
        <v>3704</v>
      </c>
      <c r="K7719" t="s">
        <v>3705</v>
      </c>
      <c r="L7719" t="s">
        <v>170</v>
      </c>
      <c r="M7719" t="s">
        <v>354</v>
      </c>
    </row>
    <row r="7720" spans="1:13" x14ac:dyDescent="0.3">
      <c r="A7720" t="s">
        <v>23664</v>
      </c>
      <c r="C7720" t="s">
        <v>23564</v>
      </c>
      <c r="D7720">
        <v>20</v>
      </c>
      <c r="E7720" s="1">
        <v>536497</v>
      </c>
      <c r="G7720" t="s">
        <v>48</v>
      </c>
      <c r="H7720" t="s">
        <v>23665</v>
      </c>
      <c r="I7720" t="s">
        <v>3704</v>
      </c>
      <c r="K7720" t="s">
        <v>3705</v>
      </c>
      <c r="L7720" t="s">
        <v>17</v>
      </c>
      <c r="M7720" t="s">
        <v>354</v>
      </c>
    </row>
    <row r="7721" spans="1:13" x14ac:dyDescent="0.3">
      <c r="A7721" t="s">
        <v>3702</v>
      </c>
      <c r="C7721" t="s">
        <v>3657</v>
      </c>
      <c r="D7721">
        <v>37</v>
      </c>
      <c r="E7721" s="1">
        <v>746851</v>
      </c>
      <c r="G7721" t="s">
        <v>48</v>
      </c>
      <c r="H7721" t="s">
        <v>3703</v>
      </c>
      <c r="I7721" t="s">
        <v>3704</v>
      </c>
      <c r="K7721" t="s">
        <v>3705</v>
      </c>
      <c r="L7721" t="s">
        <v>17</v>
      </c>
      <c r="M7721" t="s">
        <v>354</v>
      </c>
    </row>
    <row r="7722" spans="1:13" x14ac:dyDescent="0.3">
      <c r="A7722" t="s">
        <v>20452</v>
      </c>
      <c r="C7722" t="s">
        <v>20401</v>
      </c>
      <c r="D7722">
        <v>3</v>
      </c>
      <c r="E7722" s="1">
        <v>10190</v>
      </c>
      <c r="G7722" t="s">
        <v>34</v>
      </c>
      <c r="H7722" t="s">
        <v>6143</v>
      </c>
      <c r="I7722" t="s">
        <v>20453</v>
      </c>
      <c r="J7722" t="s">
        <v>1169</v>
      </c>
      <c r="K7722" t="s">
        <v>24</v>
      </c>
      <c r="L7722" t="s">
        <v>25</v>
      </c>
      <c r="M7722" t="s">
        <v>6146</v>
      </c>
    </row>
    <row r="7723" spans="1:13" x14ac:dyDescent="0.3">
      <c r="A7723" t="s">
        <v>16996</v>
      </c>
      <c r="C7723" t="s">
        <v>16755</v>
      </c>
      <c r="D7723">
        <v>25</v>
      </c>
      <c r="E7723" s="1">
        <v>100000</v>
      </c>
      <c r="G7723" t="s">
        <v>13</v>
      </c>
      <c r="H7723" t="s">
        <v>16997</v>
      </c>
      <c r="I7723" t="s">
        <v>1922</v>
      </c>
      <c r="J7723" t="s">
        <v>119</v>
      </c>
      <c r="K7723" t="s">
        <v>24</v>
      </c>
      <c r="L7723" t="s">
        <v>17</v>
      </c>
      <c r="M7723" t="s">
        <v>450</v>
      </c>
    </row>
    <row r="7724" spans="1:13" x14ac:dyDescent="0.3">
      <c r="A7724" t="s">
        <v>9838</v>
      </c>
      <c r="C7724" t="s">
        <v>9547</v>
      </c>
      <c r="D7724">
        <v>19</v>
      </c>
      <c r="E7724" s="1">
        <v>100000</v>
      </c>
      <c r="G7724" t="s">
        <v>48</v>
      </c>
      <c r="H7724" t="s">
        <v>9839</v>
      </c>
      <c r="I7724" t="s">
        <v>70</v>
      </c>
      <c r="J7724" t="s">
        <v>70</v>
      </c>
      <c r="K7724" t="s">
        <v>24</v>
      </c>
      <c r="L7724" t="s">
        <v>17</v>
      </c>
      <c r="M7724" t="s">
        <v>190</v>
      </c>
    </row>
    <row r="7725" spans="1:13" x14ac:dyDescent="0.3">
      <c r="A7725" t="s">
        <v>27553</v>
      </c>
      <c r="C7725" t="s">
        <v>27408</v>
      </c>
      <c r="D7725">
        <v>24</v>
      </c>
      <c r="E7725" s="1">
        <v>1767102</v>
      </c>
      <c r="G7725" t="s">
        <v>13</v>
      </c>
      <c r="H7725" t="s">
        <v>27554</v>
      </c>
      <c r="I7725" t="s">
        <v>27555</v>
      </c>
      <c r="J7725" t="s">
        <v>15</v>
      </c>
      <c r="K7725" t="s">
        <v>16</v>
      </c>
      <c r="L7725" t="s">
        <v>17</v>
      </c>
      <c r="M7725" t="s">
        <v>12599</v>
      </c>
    </row>
    <row r="7726" spans="1:13" x14ac:dyDescent="0.3">
      <c r="A7726" t="s">
        <v>2152</v>
      </c>
      <c r="C7726" t="s">
        <v>1852</v>
      </c>
      <c r="D7726">
        <v>9</v>
      </c>
      <c r="E7726" s="1">
        <v>81650</v>
      </c>
      <c r="G7726" t="s">
        <v>13</v>
      </c>
      <c r="H7726" t="s">
        <v>2153</v>
      </c>
      <c r="I7726" t="s">
        <v>2154</v>
      </c>
      <c r="J7726" t="s">
        <v>236</v>
      </c>
      <c r="K7726" t="s">
        <v>24</v>
      </c>
      <c r="L7726" t="s">
        <v>17</v>
      </c>
      <c r="M7726" t="s">
        <v>207</v>
      </c>
    </row>
    <row r="7727" spans="1:13" x14ac:dyDescent="0.3">
      <c r="A7727" t="s">
        <v>8828</v>
      </c>
      <c r="C7727" t="s">
        <v>8771</v>
      </c>
      <c r="D7727">
        <v>19</v>
      </c>
      <c r="E7727" s="1">
        <v>100000</v>
      </c>
      <c r="G7727" t="s">
        <v>13</v>
      </c>
      <c r="H7727" t="s">
        <v>8829</v>
      </c>
      <c r="I7727" t="s">
        <v>1327</v>
      </c>
      <c r="J7727" t="s">
        <v>86</v>
      </c>
      <c r="K7727" t="s">
        <v>24</v>
      </c>
      <c r="L7727" t="s">
        <v>17</v>
      </c>
      <c r="M7727" t="s">
        <v>450</v>
      </c>
    </row>
    <row r="7728" spans="1:13" x14ac:dyDescent="0.3">
      <c r="A7728" t="s">
        <v>974</v>
      </c>
      <c r="C7728" t="s">
        <v>783</v>
      </c>
      <c r="D7728">
        <v>12</v>
      </c>
      <c r="E7728" s="1">
        <v>100000</v>
      </c>
      <c r="G7728" t="s">
        <v>111</v>
      </c>
      <c r="H7728" t="s">
        <v>975</v>
      </c>
      <c r="I7728" t="s">
        <v>976</v>
      </c>
      <c r="J7728" t="s">
        <v>70</v>
      </c>
      <c r="K7728" t="s">
        <v>24</v>
      </c>
      <c r="L7728" t="s">
        <v>25</v>
      </c>
      <c r="M7728" t="s">
        <v>120</v>
      </c>
    </row>
    <row r="7729" spans="1:13" x14ac:dyDescent="0.3">
      <c r="A7729" t="s">
        <v>1058</v>
      </c>
      <c r="C7729" t="s">
        <v>979</v>
      </c>
      <c r="D7729">
        <v>6</v>
      </c>
      <c r="E7729" s="1">
        <v>299066</v>
      </c>
      <c r="G7729" t="s">
        <v>69</v>
      </c>
      <c r="H7729" t="s">
        <v>1059</v>
      </c>
      <c r="I7729" t="s">
        <v>1060</v>
      </c>
      <c r="J7729" t="s">
        <v>1061</v>
      </c>
      <c r="K7729" t="s">
        <v>189</v>
      </c>
      <c r="L7729" t="s">
        <v>17</v>
      </c>
      <c r="M7729" t="s">
        <v>39</v>
      </c>
    </row>
    <row r="7730" spans="1:13" x14ac:dyDescent="0.3">
      <c r="A7730" t="s">
        <v>28766</v>
      </c>
      <c r="C7730" t="s">
        <v>28715</v>
      </c>
      <c r="D7730">
        <v>12</v>
      </c>
      <c r="E7730" s="1">
        <v>1000000</v>
      </c>
      <c r="G7730" t="s">
        <v>21</v>
      </c>
      <c r="H7730" t="s">
        <v>77</v>
      </c>
      <c r="I7730" t="s">
        <v>17610</v>
      </c>
      <c r="J7730" t="s">
        <v>662</v>
      </c>
      <c r="K7730" t="s">
        <v>24</v>
      </c>
      <c r="L7730" t="s">
        <v>25</v>
      </c>
      <c r="M7730" t="s">
        <v>26</v>
      </c>
    </row>
    <row r="7731" spans="1:13" x14ac:dyDescent="0.3">
      <c r="A7731" t="s">
        <v>320</v>
      </c>
      <c r="C7731" t="s">
        <v>227</v>
      </c>
      <c r="D7731">
        <v>12</v>
      </c>
      <c r="E7731" s="1">
        <v>150000</v>
      </c>
      <c r="G7731" t="s">
        <v>111</v>
      </c>
      <c r="H7731" t="s">
        <v>77</v>
      </c>
      <c r="I7731" t="s">
        <v>321</v>
      </c>
      <c r="J7731" t="s">
        <v>236</v>
      </c>
      <c r="K7731" t="s">
        <v>24</v>
      </c>
      <c r="L7731" t="s">
        <v>25</v>
      </c>
      <c r="M7731" t="s">
        <v>322</v>
      </c>
    </row>
    <row r="7732" spans="1:13" x14ac:dyDescent="0.3">
      <c r="A7732" t="s">
        <v>320</v>
      </c>
      <c r="C7732" t="s">
        <v>30364</v>
      </c>
      <c r="D7732">
        <v>40</v>
      </c>
      <c r="E7732" s="1">
        <v>1009835</v>
      </c>
      <c r="G7732" t="s">
        <v>111</v>
      </c>
      <c r="H7732" t="s">
        <v>30376</v>
      </c>
      <c r="I7732" t="s">
        <v>321</v>
      </c>
      <c r="J7732" t="s">
        <v>236</v>
      </c>
      <c r="K7732" t="s">
        <v>24</v>
      </c>
      <c r="L7732" t="s">
        <v>25</v>
      </c>
      <c r="M7732" t="s">
        <v>232</v>
      </c>
    </row>
    <row r="7733" spans="1:13" x14ac:dyDescent="0.3">
      <c r="A7733" t="s">
        <v>4486</v>
      </c>
      <c r="C7733" t="s">
        <v>28282</v>
      </c>
      <c r="D7733">
        <v>21</v>
      </c>
      <c r="E7733" s="1">
        <v>1856797</v>
      </c>
      <c r="G7733" t="s">
        <v>111</v>
      </c>
      <c r="H7733" t="s">
        <v>28492</v>
      </c>
      <c r="I7733" t="s">
        <v>156</v>
      </c>
      <c r="J7733" t="s">
        <v>22</v>
      </c>
      <c r="K7733" t="s">
        <v>24</v>
      </c>
      <c r="L7733" t="s">
        <v>25</v>
      </c>
      <c r="M7733" t="s">
        <v>1094</v>
      </c>
    </row>
    <row r="7734" spans="1:13" x14ac:dyDescent="0.3">
      <c r="A7734" t="s">
        <v>4486</v>
      </c>
      <c r="C7734" t="s">
        <v>27194</v>
      </c>
      <c r="D7734">
        <v>12</v>
      </c>
      <c r="E7734" s="1">
        <v>127710</v>
      </c>
      <c r="G7734" t="s">
        <v>111</v>
      </c>
      <c r="H7734" t="s">
        <v>27402</v>
      </c>
      <c r="I7734" t="s">
        <v>156</v>
      </c>
      <c r="J7734" t="s">
        <v>22</v>
      </c>
      <c r="K7734" t="s">
        <v>24</v>
      </c>
      <c r="L7734" t="s">
        <v>25</v>
      </c>
      <c r="M7734" t="s">
        <v>120</v>
      </c>
    </row>
    <row r="7735" spans="1:13" x14ac:dyDescent="0.3">
      <c r="A7735" t="s">
        <v>4486</v>
      </c>
      <c r="C7735" t="s">
        <v>4395</v>
      </c>
      <c r="D7735">
        <v>23</v>
      </c>
      <c r="E7735" s="1">
        <v>611688</v>
      </c>
      <c r="G7735" t="s">
        <v>111</v>
      </c>
      <c r="H7735" t="s">
        <v>4487</v>
      </c>
      <c r="I7735" t="s">
        <v>156</v>
      </c>
      <c r="J7735" t="s">
        <v>22</v>
      </c>
      <c r="K7735" t="s">
        <v>24</v>
      </c>
      <c r="L7735" t="s">
        <v>25</v>
      </c>
      <c r="M7735" t="s">
        <v>1094</v>
      </c>
    </row>
    <row r="7736" spans="1:13" x14ac:dyDescent="0.3">
      <c r="A7736" t="s">
        <v>4486</v>
      </c>
      <c r="C7736" t="s">
        <v>9306</v>
      </c>
      <c r="D7736">
        <v>15</v>
      </c>
      <c r="E7736" s="1">
        <v>455988</v>
      </c>
      <c r="G7736" t="s">
        <v>111</v>
      </c>
      <c r="H7736" t="s">
        <v>9343</v>
      </c>
      <c r="I7736" t="s">
        <v>156</v>
      </c>
      <c r="J7736" t="s">
        <v>22</v>
      </c>
      <c r="K7736" t="s">
        <v>24</v>
      </c>
      <c r="L7736" t="s">
        <v>25</v>
      </c>
      <c r="M7736" t="s">
        <v>6109</v>
      </c>
    </row>
    <row r="7737" spans="1:13" x14ac:dyDescent="0.3">
      <c r="A7737" t="s">
        <v>1677</v>
      </c>
      <c r="C7737" t="s">
        <v>1558</v>
      </c>
      <c r="D7737">
        <v>12</v>
      </c>
      <c r="E7737" s="1">
        <v>250000</v>
      </c>
      <c r="G7737" t="s">
        <v>69</v>
      </c>
      <c r="H7737" t="s">
        <v>970</v>
      </c>
      <c r="I7737" t="s">
        <v>607</v>
      </c>
      <c r="J7737" t="s">
        <v>608</v>
      </c>
      <c r="K7737" t="s">
        <v>609</v>
      </c>
      <c r="L7737" t="s">
        <v>17</v>
      </c>
      <c r="M7737" t="s">
        <v>221</v>
      </c>
    </row>
    <row r="7738" spans="1:13" x14ac:dyDescent="0.3">
      <c r="A7738" t="s">
        <v>5297</v>
      </c>
      <c r="C7738" t="s">
        <v>5155</v>
      </c>
      <c r="D7738">
        <v>39</v>
      </c>
      <c r="E7738" s="1">
        <v>3297470</v>
      </c>
      <c r="G7738" t="s">
        <v>168</v>
      </c>
      <c r="H7738" t="s">
        <v>5298</v>
      </c>
      <c r="I7738" t="s">
        <v>70</v>
      </c>
      <c r="J7738" t="s">
        <v>70</v>
      </c>
      <c r="K7738" t="s">
        <v>24</v>
      </c>
      <c r="L7738" t="s">
        <v>38</v>
      </c>
      <c r="M7738" t="s">
        <v>171</v>
      </c>
    </row>
    <row r="7739" spans="1:13" x14ac:dyDescent="0.3">
      <c r="A7739" t="s">
        <v>2927</v>
      </c>
      <c r="C7739" t="s">
        <v>2269</v>
      </c>
      <c r="D7739">
        <v>10</v>
      </c>
      <c r="E7739" s="1">
        <v>344760</v>
      </c>
      <c r="G7739" t="s">
        <v>571</v>
      </c>
      <c r="H7739" t="s">
        <v>2928</v>
      </c>
      <c r="I7739" t="s">
        <v>397</v>
      </c>
      <c r="J7739" t="s">
        <v>119</v>
      </c>
      <c r="K7739" t="s">
        <v>24</v>
      </c>
      <c r="L7739" t="s">
        <v>17</v>
      </c>
      <c r="M7739" t="s">
        <v>2929</v>
      </c>
    </row>
    <row r="7740" spans="1:13" x14ac:dyDescent="0.3">
      <c r="A7740" t="s">
        <v>2927</v>
      </c>
      <c r="C7740" t="s">
        <v>30851</v>
      </c>
      <c r="D7740">
        <v>17</v>
      </c>
      <c r="E7740" s="1">
        <v>838200</v>
      </c>
      <c r="G7740" t="s">
        <v>13</v>
      </c>
      <c r="H7740" t="s">
        <v>30863</v>
      </c>
      <c r="I7740" t="s">
        <v>397</v>
      </c>
      <c r="J7740" t="s">
        <v>119</v>
      </c>
      <c r="K7740" t="s">
        <v>24</v>
      </c>
      <c r="L7740" t="s">
        <v>17</v>
      </c>
      <c r="M7740" t="s">
        <v>45</v>
      </c>
    </row>
    <row r="7741" spans="1:13" x14ac:dyDescent="0.3">
      <c r="A7741" t="s">
        <v>2927</v>
      </c>
      <c r="C7741" t="s">
        <v>37363</v>
      </c>
      <c r="D7741">
        <v>39</v>
      </c>
      <c r="E7741" s="1">
        <v>425257</v>
      </c>
      <c r="G7741" t="s">
        <v>48</v>
      </c>
      <c r="H7741" t="s">
        <v>37465</v>
      </c>
      <c r="I7741" t="s">
        <v>397</v>
      </c>
      <c r="J7741" t="s">
        <v>119</v>
      </c>
      <c r="K7741" t="s">
        <v>24</v>
      </c>
      <c r="L7741" t="s">
        <v>44</v>
      </c>
      <c r="M7741" t="s">
        <v>190</v>
      </c>
    </row>
    <row r="7742" spans="1:13" x14ac:dyDescent="0.3">
      <c r="A7742" t="s">
        <v>5662</v>
      </c>
      <c r="C7742" t="s">
        <v>5642</v>
      </c>
      <c r="D7742">
        <v>44</v>
      </c>
      <c r="E7742" s="1">
        <v>2400000</v>
      </c>
      <c r="G7742" t="s">
        <v>34</v>
      </c>
      <c r="H7742" t="s">
        <v>5663</v>
      </c>
      <c r="I7742" t="s">
        <v>1036</v>
      </c>
      <c r="K7742" t="s">
        <v>953</v>
      </c>
      <c r="L7742" t="s">
        <v>38</v>
      </c>
      <c r="M7742" t="s">
        <v>202</v>
      </c>
    </row>
    <row r="7743" spans="1:13" x14ac:dyDescent="0.3">
      <c r="A7743" t="s">
        <v>5662</v>
      </c>
      <c r="C7743" t="s">
        <v>17183</v>
      </c>
      <c r="D7743">
        <v>32</v>
      </c>
      <c r="E7743" s="1">
        <v>1826987</v>
      </c>
      <c r="G7743" t="s">
        <v>34</v>
      </c>
      <c r="H7743" t="s">
        <v>17247</v>
      </c>
      <c r="I7743" t="s">
        <v>1036</v>
      </c>
      <c r="K7743" t="s">
        <v>953</v>
      </c>
      <c r="L7743" t="s">
        <v>38</v>
      </c>
      <c r="M7743" t="s">
        <v>202</v>
      </c>
    </row>
    <row r="7744" spans="1:13" x14ac:dyDescent="0.3">
      <c r="A7744" t="s">
        <v>5662</v>
      </c>
      <c r="C7744" t="s">
        <v>7634</v>
      </c>
      <c r="D7744">
        <v>28</v>
      </c>
      <c r="E7744" s="1">
        <v>1249473</v>
      </c>
      <c r="G7744" t="s">
        <v>34</v>
      </c>
      <c r="H7744" t="s">
        <v>7685</v>
      </c>
      <c r="I7744" t="s">
        <v>1036</v>
      </c>
      <c r="K7744" t="s">
        <v>953</v>
      </c>
      <c r="L7744" t="s">
        <v>38</v>
      </c>
      <c r="M7744" t="s">
        <v>202</v>
      </c>
    </row>
    <row r="7745" spans="1:13" x14ac:dyDescent="0.3">
      <c r="A7745" t="s">
        <v>5662</v>
      </c>
      <c r="C7745" t="s">
        <v>33603</v>
      </c>
      <c r="D7745">
        <v>21</v>
      </c>
      <c r="E7745" s="1">
        <v>357696</v>
      </c>
      <c r="G7745" t="s">
        <v>34</v>
      </c>
      <c r="H7745" t="s">
        <v>33647</v>
      </c>
      <c r="I7745" t="s">
        <v>1036</v>
      </c>
      <c r="K7745" t="s">
        <v>953</v>
      </c>
      <c r="L7745" t="s">
        <v>38</v>
      </c>
      <c r="M7745" t="s">
        <v>202</v>
      </c>
    </row>
    <row r="7746" spans="1:13" x14ac:dyDescent="0.3">
      <c r="A7746" t="s">
        <v>5662</v>
      </c>
      <c r="C7746" t="s">
        <v>13456</v>
      </c>
      <c r="D7746">
        <v>36</v>
      </c>
      <c r="E7746" s="1">
        <v>1000000</v>
      </c>
      <c r="G7746" t="s">
        <v>34</v>
      </c>
      <c r="H7746" t="s">
        <v>13463</v>
      </c>
      <c r="I7746" t="s">
        <v>1036</v>
      </c>
      <c r="K7746" t="s">
        <v>953</v>
      </c>
      <c r="L7746" t="s">
        <v>17</v>
      </c>
      <c r="M7746" t="s">
        <v>202</v>
      </c>
    </row>
    <row r="7747" spans="1:13" x14ac:dyDescent="0.3">
      <c r="A7747" t="s">
        <v>9442</v>
      </c>
      <c r="C7747" t="s">
        <v>9396</v>
      </c>
      <c r="D7747">
        <v>37</v>
      </c>
      <c r="E7747" s="1">
        <v>4500000</v>
      </c>
      <c r="G7747" t="s">
        <v>48</v>
      </c>
      <c r="H7747" t="s">
        <v>9443</v>
      </c>
      <c r="I7747" t="s">
        <v>428</v>
      </c>
      <c r="K7747" t="s">
        <v>429</v>
      </c>
      <c r="L7747" t="s">
        <v>38</v>
      </c>
      <c r="M7747" t="s">
        <v>331</v>
      </c>
    </row>
    <row r="7748" spans="1:13" x14ac:dyDescent="0.3">
      <c r="A7748" t="s">
        <v>2967</v>
      </c>
      <c r="C7748" t="s">
        <v>2957</v>
      </c>
      <c r="D7748">
        <v>24</v>
      </c>
      <c r="E7748" s="1">
        <v>400000</v>
      </c>
      <c r="G7748" t="s">
        <v>111</v>
      </c>
      <c r="H7748" t="s">
        <v>2968</v>
      </c>
      <c r="I7748" t="s">
        <v>156</v>
      </c>
      <c r="J7748" t="s">
        <v>22</v>
      </c>
      <c r="K7748" t="s">
        <v>24</v>
      </c>
      <c r="L7748" t="s">
        <v>25</v>
      </c>
      <c r="M7748" t="s">
        <v>141</v>
      </c>
    </row>
    <row r="7749" spans="1:13" x14ac:dyDescent="0.3">
      <c r="A7749" t="s">
        <v>2967</v>
      </c>
      <c r="C7749" t="s">
        <v>29426</v>
      </c>
      <c r="D7749">
        <v>4</v>
      </c>
      <c r="E7749" s="1">
        <v>20000</v>
      </c>
      <c r="G7749" t="s">
        <v>111</v>
      </c>
      <c r="H7749" t="s">
        <v>29481</v>
      </c>
      <c r="I7749" t="s">
        <v>156</v>
      </c>
      <c r="J7749" t="s">
        <v>22</v>
      </c>
      <c r="K7749" t="s">
        <v>24</v>
      </c>
      <c r="L7749" t="s">
        <v>25</v>
      </c>
      <c r="M7749" t="s">
        <v>141</v>
      </c>
    </row>
    <row r="7750" spans="1:13" x14ac:dyDescent="0.3">
      <c r="A7750" t="s">
        <v>2967</v>
      </c>
      <c r="C7750" t="s">
        <v>5881</v>
      </c>
      <c r="D7750">
        <v>24</v>
      </c>
      <c r="E7750" s="1">
        <v>401300</v>
      </c>
      <c r="G7750" t="s">
        <v>111</v>
      </c>
      <c r="H7750" t="s">
        <v>5974</v>
      </c>
      <c r="I7750" t="s">
        <v>156</v>
      </c>
      <c r="J7750" t="s">
        <v>22</v>
      </c>
      <c r="K7750" t="s">
        <v>24</v>
      </c>
      <c r="L7750" t="s">
        <v>25</v>
      </c>
      <c r="M7750" t="s">
        <v>141</v>
      </c>
    </row>
    <row r="7751" spans="1:13" x14ac:dyDescent="0.3">
      <c r="A7751" t="s">
        <v>2967</v>
      </c>
      <c r="C7751" t="s">
        <v>23427</v>
      </c>
      <c r="D7751">
        <v>1</v>
      </c>
      <c r="E7751" s="1">
        <v>5000</v>
      </c>
      <c r="G7751" t="s">
        <v>111</v>
      </c>
      <c r="H7751" t="s">
        <v>23513</v>
      </c>
      <c r="I7751" t="s">
        <v>156</v>
      </c>
      <c r="J7751" t="s">
        <v>22</v>
      </c>
      <c r="K7751" t="s">
        <v>24</v>
      </c>
      <c r="L7751" t="s">
        <v>25</v>
      </c>
      <c r="M7751" t="s">
        <v>6109</v>
      </c>
    </row>
    <row r="7752" spans="1:13" x14ac:dyDescent="0.3">
      <c r="A7752" t="s">
        <v>2967</v>
      </c>
      <c r="C7752" t="s">
        <v>22024</v>
      </c>
      <c r="D7752">
        <v>25</v>
      </c>
      <c r="E7752" s="1">
        <v>400744</v>
      </c>
      <c r="G7752" t="s">
        <v>111</v>
      </c>
      <c r="H7752" t="s">
        <v>22088</v>
      </c>
      <c r="I7752" t="s">
        <v>156</v>
      </c>
      <c r="J7752" t="s">
        <v>22</v>
      </c>
      <c r="K7752" t="s">
        <v>24</v>
      </c>
      <c r="L7752" t="s">
        <v>25</v>
      </c>
      <c r="M7752" t="s">
        <v>141</v>
      </c>
    </row>
    <row r="7753" spans="1:13" x14ac:dyDescent="0.3">
      <c r="A7753" t="s">
        <v>8158</v>
      </c>
      <c r="C7753" t="s">
        <v>21907</v>
      </c>
      <c r="D7753">
        <v>67</v>
      </c>
      <c r="E7753" s="1">
        <v>1571005</v>
      </c>
      <c r="G7753" t="s">
        <v>48</v>
      </c>
      <c r="H7753" t="s">
        <v>21908</v>
      </c>
      <c r="I7753" t="s">
        <v>4656</v>
      </c>
      <c r="J7753" t="s">
        <v>4656</v>
      </c>
      <c r="K7753" t="s">
        <v>51</v>
      </c>
      <c r="L7753" t="s">
        <v>44</v>
      </c>
      <c r="M7753" t="s">
        <v>354</v>
      </c>
    </row>
    <row r="7754" spans="1:13" x14ac:dyDescent="0.3">
      <c r="A7754" t="s">
        <v>8158</v>
      </c>
      <c r="C7754" t="s">
        <v>11254</v>
      </c>
      <c r="D7754">
        <v>21</v>
      </c>
      <c r="E7754" s="1">
        <v>562572</v>
      </c>
      <c r="G7754" t="s">
        <v>48</v>
      </c>
      <c r="H7754" t="s">
        <v>11273</v>
      </c>
      <c r="I7754" t="s">
        <v>4656</v>
      </c>
      <c r="J7754" t="s">
        <v>4656</v>
      </c>
      <c r="K7754" t="s">
        <v>51</v>
      </c>
      <c r="L7754" t="s">
        <v>44</v>
      </c>
      <c r="M7754" t="s">
        <v>354</v>
      </c>
    </row>
    <row r="7755" spans="1:13" x14ac:dyDescent="0.3">
      <c r="A7755" t="s">
        <v>8158</v>
      </c>
      <c r="C7755" t="s">
        <v>8074</v>
      </c>
      <c r="D7755">
        <v>20</v>
      </c>
      <c r="E7755" s="1">
        <v>576443</v>
      </c>
      <c r="G7755" t="s">
        <v>48</v>
      </c>
      <c r="H7755" t="s">
        <v>8159</v>
      </c>
      <c r="I7755" t="s">
        <v>4656</v>
      </c>
      <c r="J7755" t="s">
        <v>4656</v>
      </c>
      <c r="K7755" t="s">
        <v>51</v>
      </c>
      <c r="L7755" t="s">
        <v>44</v>
      </c>
      <c r="M7755" t="s">
        <v>354</v>
      </c>
    </row>
    <row r="7756" spans="1:13" x14ac:dyDescent="0.3">
      <c r="A7756" t="s">
        <v>11048</v>
      </c>
      <c r="C7756" t="s">
        <v>11012</v>
      </c>
      <c r="D7756">
        <v>20</v>
      </c>
      <c r="E7756" s="1">
        <v>1824397</v>
      </c>
      <c r="G7756" t="s">
        <v>13</v>
      </c>
      <c r="H7756" t="s">
        <v>11049</v>
      </c>
      <c r="I7756" t="s">
        <v>655</v>
      </c>
      <c r="K7756" t="s">
        <v>96</v>
      </c>
      <c r="L7756" t="s">
        <v>210</v>
      </c>
      <c r="M7756" t="s">
        <v>101</v>
      </c>
    </row>
    <row r="7757" spans="1:13" x14ac:dyDescent="0.3">
      <c r="A7757" t="s">
        <v>10798</v>
      </c>
      <c r="C7757" t="s">
        <v>10589</v>
      </c>
      <c r="D7757">
        <v>18</v>
      </c>
      <c r="E7757" s="1">
        <v>100000</v>
      </c>
      <c r="G7757" t="s">
        <v>48</v>
      </c>
      <c r="H7757" t="s">
        <v>10799</v>
      </c>
      <c r="I7757" t="s">
        <v>10800</v>
      </c>
      <c r="J7757" t="s">
        <v>280</v>
      </c>
      <c r="K7757" t="s">
        <v>24</v>
      </c>
      <c r="L7757" t="s">
        <v>17</v>
      </c>
      <c r="M7757" t="s">
        <v>190</v>
      </c>
    </row>
    <row r="7758" spans="1:13" x14ac:dyDescent="0.3">
      <c r="A7758" t="s">
        <v>26700</v>
      </c>
      <c r="C7758" t="s">
        <v>26519</v>
      </c>
      <c r="D7758">
        <v>5</v>
      </c>
      <c r="E7758" s="1">
        <v>12975</v>
      </c>
      <c r="G7758" t="s">
        <v>34</v>
      </c>
      <c r="H7758" t="s">
        <v>6143</v>
      </c>
      <c r="I7758" t="s">
        <v>1442</v>
      </c>
      <c r="J7758" t="s">
        <v>2347</v>
      </c>
      <c r="K7758" t="s">
        <v>24</v>
      </c>
      <c r="L7758" t="s">
        <v>25</v>
      </c>
      <c r="M7758" t="s">
        <v>6146</v>
      </c>
    </row>
    <row r="7759" spans="1:13" x14ac:dyDescent="0.3">
      <c r="A7759" t="s">
        <v>21316</v>
      </c>
      <c r="C7759" t="s">
        <v>21173</v>
      </c>
      <c r="D7759">
        <v>38</v>
      </c>
      <c r="E7759" s="1">
        <v>2255631</v>
      </c>
      <c r="G7759" t="s">
        <v>48</v>
      </c>
      <c r="H7759" t="s">
        <v>21317</v>
      </c>
      <c r="I7759" t="s">
        <v>1573</v>
      </c>
      <c r="K7759" t="s">
        <v>1574</v>
      </c>
      <c r="L7759" t="s">
        <v>17</v>
      </c>
      <c r="M7759" t="s">
        <v>331</v>
      </c>
    </row>
    <row r="7760" spans="1:13" x14ac:dyDescent="0.3">
      <c r="A7760" t="s">
        <v>21316</v>
      </c>
      <c r="C7760" t="s">
        <v>22131</v>
      </c>
      <c r="D7760">
        <v>22</v>
      </c>
      <c r="E7760" s="1">
        <v>1078498</v>
      </c>
      <c r="G7760" t="s">
        <v>48</v>
      </c>
      <c r="H7760" t="s">
        <v>22138</v>
      </c>
      <c r="I7760" t="s">
        <v>1573</v>
      </c>
      <c r="K7760" t="s">
        <v>1574</v>
      </c>
      <c r="L7760" t="s">
        <v>17</v>
      </c>
      <c r="M7760" t="s">
        <v>331</v>
      </c>
    </row>
    <row r="7761" spans="1:13" x14ac:dyDescent="0.3">
      <c r="A7761" t="s">
        <v>20680</v>
      </c>
      <c r="C7761" t="s">
        <v>20542</v>
      </c>
      <c r="D7761">
        <v>3</v>
      </c>
      <c r="E7761" s="1">
        <v>7340</v>
      </c>
      <c r="G7761" t="s">
        <v>34</v>
      </c>
      <c r="H7761" t="s">
        <v>6143</v>
      </c>
      <c r="I7761" t="s">
        <v>19157</v>
      </c>
      <c r="J7761" t="s">
        <v>627</v>
      </c>
      <c r="K7761" t="s">
        <v>24</v>
      </c>
      <c r="L7761" t="s">
        <v>25</v>
      </c>
      <c r="M7761" t="s">
        <v>6146</v>
      </c>
    </row>
    <row r="7762" spans="1:13" x14ac:dyDescent="0.3">
      <c r="A7762" t="s">
        <v>19156</v>
      </c>
      <c r="C7762" t="s">
        <v>19032</v>
      </c>
      <c r="D7762">
        <v>4</v>
      </c>
      <c r="E7762" s="1">
        <v>37745</v>
      </c>
      <c r="G7762" t="s">
        <v>34</v>
      </c>
      <c r="H7762" t="s">
        <v>6143</v>
      </c>
      <c r="I7762" t="s">
        <v>19157</v>
      </c>
      <c r="J7762" t="s">
        <v>236</v>
      </c>
      <c r="K7762" t="s">
        <v>24</v>
      </c>
      <c r="L7762" t="s">
        <v>25</v>
      </c>
      <c r="M7762" t="s">
        <v>6146</v>
      </c>
    </row>
    <row r="7763" spans="1:13" x14ac:dyDescent="0.3">
      <c r="A7763" t="s">
        <v>19156</v>
      </c>
      <c r="C7763" t="s">
        <v>19032</v>
      </c>
      <c r="D7763">
        <v>4</v>
      </c>
      <c r="E7763" s="1">
        <v>31040</v>
      </c>
      <c r="G7763" t="s">
        <v>34</v>
      </c>
      <c r="H7763" t="s">
        <v>6143</v>
      </c>
      <c r="I7763" t="s">
        <v>19157</v>
      </c>
      <c r="J7763" t="s">
        <v>236</v>
      </c>
      <c r="K7763" t="s">
        <v>24</v>
      </c>
      <c r="L7763" t="s">
        <v>25</v>
      </c>
      <c r="M7763" t="s">
        <v>6146</v>
      </c>
    </row>
    <row r="7764" spans="1:13" x14ac:dyDescent="0.3">
      <c r="A7764" t="s">
        <v>19573</v>
      </c>
      <c r="C7764" t="s">
        <v>19404</v>
      </c>
      <c r="D7764">
        <v>6</v>
      </c>
      <c r="E7764" s="1">
        <v>12360</v>
      </c>
      <c r="G7764" t="s">
        <v>34</v>
      </c>
      <c r="H7764" t="s">
        <v>6143</v>
      </c>
      <c r="I7764" t="s">
        <v>19157</v>
      </c>
      <c r="J7764" t="s">
        <v>280</v>
      </c>
      <c r="K7764" t="s">
        <v>24</v>
      </c>
      <c r="L7764" t="s">
        <v>25</v>
      </c>
      <c r="M7764" t="s">
        <v>6146</v>
      </c>
    </row>
    <row r="7765" spans="1:13" x14ac:dyDescent="0.3">
      <c r="A7765" t="s">
        <v>31861</v>
      </c>
      <c r="C7765" t="s">
        <v>36143</v>
      </c>
      <c r="D7765">
        <v>45</v>
      </c>
      <c r="E7765" s="1">
        <v>150000</v>
      </c>
      <c r="G7765" t="s">
        <v>111</v>
      </c>
      <c r="H7765" t="s">
        <v>5210</v>
      </c>
      <c r="I7765" t="s">
        <v>156</v>
      </c>
      <c r="J7765" t="s">
        <v>22</v>
      </c>
      <c r="K7765" t="s">
        <v>24</v>
      </c>
      <c r="L7765" t="s">
        <v>25</v>
      </c>
      <c r="M7765" t="s">
        <v>6109</v>
      </c>
    </row>
    <row r="7766" spans="1:13" x14ac:dyDescent="0.3">
      <c r="A7766" t="s">
        <v>31861</v>
      </c>
      <c r="C7766" t="s">
        <v>31834</v>
      </c>
      <c r="D7766">
        <v>12</v>
      </c>
      <c r="E7766" s="1">
        <v>50000</v>
      </c>
      <c r="G7766" t="s">
        <v>111</v>
      </c>
      <c r="H7766" t="s">
        <v>6271</v>
      </c>
      <c r="I7766" t="s">
        <v>156</v>
      </c>
      <c r="J7766" t="s">
        <v>22</v>
      </c>
      <c r="K7766" t="s">
        <v>24</v>
      </c>
      <c r="L7766" t="s">
        <v>25</v>
      </c>
      <c r="M7766" t="s">
        <v>6109</v>
      </c>
    </row>
    <row r="7767" spans="1:13" x14ac:dyDescent="0.3">
      <c r="A7767" t="s">
        <v>25563</v>
      </c>
      <c r="C7767" t="s">
        <v>25397</v>
      </c>
      <c r="D7767">
        <v>4</v>
      </c>
      <c r="E7767" s="1">
        <v>4785</v>
      </c>
      <c r="G7767" t="s">
        <v>34</v>
      </c>
      <c r="H7767" t="s">
        <v>6143</v>
      </c>
      <c r="I7767" t="s">
        <v>25564</v>
      </c>
      <c r="J7767" t="s">
        <v>7616</v>
      </c>
      <c r="K7767" t="s">
        <v>24</v>
      </c>
      <c r="L7767" t="s">
        <v>25</v>
      </c>
      <c r="M7767" t="s">
        <v>6146</v>
      </c>
    </row>
    <row r="7768" spans="1:13" x14ac:dyDescent="0.3">
      <c r="A7768" t="s">
        <v>25468</v>
      </c>
      <c r="C7768" t="s">
        <v>25397</v>
      </c>
      <c r="D7768">
        <v>2</v>
      </c>
      <c r="E7768" s="1">
        <v>5355</v>
      </c>
      <c r="G7768" t="s">
        <v>34</v>
      </c>
      <c r="H7768" t="s">
        <v>6143</v>
      </c>
      <c r="I7768" t="s">
        <v>25469</v>
      </c>
      <c r="J7768" t="s">
        <v>1021</v>
      </c>
      <c r="K7768" t="s">
        <v>24</v>
      </c>
      <c r="L7768" t="s">
        <v>25</v>
      </c>
      <c r="M7768" t="s">
        <v>6146</v>
      </c>
    </row>
    <row r="7769" spans="1:13" x14ac:dyDescent="0.3">
      <c r="A7769" t="s">
        <v>1124</v>
      </c>
      <c r="C7769" t="s">
        <v>979</v>
      </c>
      <c r="D7769">
        <v>13</v>
      </c>
      <c r="E7769" s="1">
        <v>44300</v>
      </c>
      <c r="G7769" t="s">
        <v>13</v>
      </c>
      <c r="H7769" t="s">
        <v>1125</v>
      </c>
      <c r="I7769" t="s">
        <v>1126</v>
      </c>
      <c r="J7769" t="s">
        <v>236</v>
      </c>
      <c r="K7769" t="s">
        <v>24</v>
      </c>
      <c r="L7769" t="s">
        <v>38</v>
      </c>
      <c r="M7769" t="s">
        <v>105</v>
      </c>
    </row>
    <row r="7770" spans="1:13" x14ac:dyDescent="0.3">
      <c r="A7770" t="s">
        <v>32827</v>
      </c>
      <c r="C7770" t="s">
        <v>32581</v>
      </c>
      <c r="D7770">
        <v>7</v>
      </c>
      <c r="E7770" s="1">
        <v>16958</v>
      </c>
      <c r="G7770" t="s">
        <v>34</v>
      </c>
      <c r="H7770" t="s">
        <v>6143</v>
      </c>
      <c r="I7770" t="s">
        <v>31464</v>
      </c>
      <c r="J7770" t="s">
        <v>70</v>
      </c>
      <c r="K7770" t="s">
        <v>24</v>
      </c>
      <c r="L7770" t="s">
        <v>25</v>
      </c>
      <c r="M7770" t="s">
        <v>6146</v>
      </c>
    </row>
    <row r="7771" spans="1:13" x14ac:dyDescent="0.3">
      <c r="A7771" t="s">
        <v>4411</v>
      </c>
      <c r="C7771" t="s">
        <v>27925</v>
      </c>
      <c r="D7771">
        <v>37</v>
      </c>
      <c r="E7771" s="1">
        <v>3664484</v>
      </c>
      <c r="G7771" t="s">
        <v>48</v>
      </c>
      <c r="H7771" t="s">
        <v>28003</v>
      </c>
      <c r="I7771" t="s">
        <v>523</v>
      </c>
      <c r="K7771" t="s">
        <v>524</v>
      </c>
      <c r="L7771" t="s">
        <v>38</v>
      </c>
      <c r="M7771" t="s">
        <v>354</v>
      </c>
    </row>
    <row r="7772" spans="1:13" x14ac:dyDescent="0.3">
      <c r="A7772" t="s">
        <v>4411</v>
      </c>
      <c r="C7772" t="s">
        <v>4395</v>
      </c>
      <c r="D7772">
        <v>37</v>
      </c>
      <c r="E7772" s="1">
        <v>733551</v>
      </c>
      <c r="G7772" t="s">
        <v>48</v>
      </c>
      <c r="H7772" t="s">
        <v>4412</v>
      </c>
      <c r="I7772" t="s">
        <v>523</v>
      </c>
      <c r="K7772" t="s">
        <v>524</v>
      </c>
      <c r="L7772" t="s">
        <v>38</v>
      </c>
      <c r="M7772" t="s">
        <v>354</v>
      </c>
    </row>
    <row r="7773" spans="1:13" x14ac:dyDescent="0.3">
      <c r="A7773" t="s">
        <v>14500</v>
      </c>
      <c r="C7773" t="s">
        <v>14108</v>
      </c>
      <c r="D7773">
        <v>7</v>
      </c>
      <c r="E7773" s="1">
        <v>16108</v>
      </c>
      <c r="G7773" t="s">
        <v>34</v>
      </c>
      <c r="H7773" t="s">
        <v>6143</v>
      </c>
      <c r="I7773" t="s">
        <v>14501</v>
      </c>
      <c r="J7773" t="s">
        <v>433</v>
      </c>
      <c r="K7773" t="s">
        <v>24</v>
      </c>
      <c r="L7773" t="s">
        <v>25</v>
      </c>
      <c r="M7773" t="s">
        <v>6146</v>
      </c>
    </row>
    <row r="7774" spans="1:13" x14ac:dyDescent="0.3">
      <c r="A7774" t="s">
        <v>15343</v>
      </c>
      <c r="C7774" t="s">
        <v>15182</v>
      </c>
      <c r="D7774">
        <v>5</v>
      </c>
      <c r="E7774" s="1">
        <v>35253</v>
      </c>
      <c r="G7774" t="s">
        <v>34</v>
      </c>
      <c r="H7774" t="s">
        <v>6143</v>
      </c>
      <c r="I7774" t="s">
        <v>15344</v>
      </c>
      <c r="J7774" t="s">
        <v>119</v>
      </c>
      <c r="K7774" t="s">
        <v>24</v>
      </c>
      <c r="L7774" t="s">
        <v>25</v>
      </c>
      <c r="M7774" t="s">
        <v>6146</v>
      </c>
    </row>
    <row r="7775" spans="1:13" x14ac:dyDescent="0.3">
      <c r="A7775" t="s">
        <v>15343</v>
      </c>
      <c r="C7775" t="s">
        <v>15182</v>
      </c>
      <c r="D7775">
        <v>5</v>
      </c>
      <c r="E7775" s="1">
        <v>62339</v>
      </c>
      <c r="G7775" t="s">
        <v>34</v>
      </c>
      <c r="H7775" t="s">
        <v>6143</v>
      </c>
      <c r="I7775" t="s">
        <v>15344</v>
      </c>
      <c r="J7775" t="s">
        <v>119</v>
      </c>
      <c r="K7775" t="s">
        <v>24</v>
      </c>
      <c r="L7775" t="s">
        <v>25</v>
      </c>
      <c r="M7775" t="s">
        <v>6146</v>
      </c>
    </row>
    <row r="7776" spans="1:13" x14ac:dyDescent="0.3">
      <c r="A7776" t="s">
        <v>15343</v>
      </c>
      <c r="C7776" t="s">
        <v>15182</v>
      </c>
      <c r="D7776">
        <v>5</v>
      </c>
      <c r="E7776" s="1">
        <v>1900</v>
      </c>
      <c r="G7776" t="s">
        <v>34</v>
      </c>
      <c r="H7776" t="s">
        <v>6143</v>
      </c>
      <c r="I7776" t="s">
        <v>15344</v>
      </c>
      <c r="J7776" t="s">
        <v>119</v>
      </c>
      <c r="K7776" t="s">
        <v>24</v>
      </c>
      <c r="L7776" t="s">
        <v>25</v>
      </c>
      <c r="M7776" t="s">
        <v>6146</v>
      </c>
    </row>
    <row r="7777" spans="1:13" x14ac:dyDescent="0.3">
      <c r="A7777" t="s">
        <v>7730</v>
      </c>
      <c r="C7777" t="s">
        <v>7634</v>
      </c>
      <c r="D7777">
        <v>181</v>
      </c>
      <c r="E7777" s="1">
        <v>174000</v>
      </c>
      <c r="G7777" t="s">
        <v>21</v>
      </c>
      <c r="H7777" t="s">
        <v>7731</v>
      </c>
      <c r="I7777" t="s">
        <v>548</v>
      </c>
      <c r="J7777" t="s">
        <v>137</v>
      </c>
      <c r="K7777" t="s">
        <v>24</v>
      </c>
      <c r="L7777" t="s">
        <v>25</v>
      </c>
      <c r="M7777" t="s">
        <v>26</v>
      </c>
    </row>
    <row r="7778" spans="1:13" x14ac:dyDescent="0.3">
      <c r="A7778" t="s">
        <v>5541</v>
      </c>
      <c r="C7778" t="s">
        <v>29553</v>
      </c>
      <c r="D7778">
        <v>57</v>
      </c>
      <c r="E7778" s="1">
        <v>14998609</v>
      </c>
      <c r="G7778" t="s">
        <v>111</v>
      </c>
      <c r="H7778" t="s">
        <v>27278</v>
      </c>
      <c r="I7778" t="s">
        <v>70</v>
      </c>
      <c r="J7778" t="s">
        <v>70</v>
      </c>
      <c r="K7778" t="s">
        <v>24</v>
      </c>
      <c r="L7778" t="s">
        <v>25</v>
      </c>
      <c r="M7778" t="s">
        <v>120</v>
      </c>
    </row>
    <row r="7779" spans="1:13" x14ac:dyDescent="0.3">
      <c r="A7779" t="s">
        <v>5541</v>
      </c>
      <c r="C7779" t="s">
        <v>5155</v>
      </c>
      <c r="D7779">
        <v>6</v>
      </c>
      <c r="E7779" s="1">
        <v>137500</v>
      </c>
      <c r="G7779" t="s">
        <v>111</v>
      </c>
      <c r="H7779" t="s">
        <v>5542</v>
      </c>
      <c r="I7779" t="s">
        <v>70</v>
      </c>
      <c r="J7779" t="s">
        <v>70</v>
      </c>
      <c r="K7779" t="s">
        <v>24</v>
      </c>
      <c r="L7779" t="s">
        <v>25</v>
      </c>
      <c r="M7779" t="s">
        <v>120</v>
      </c>
    </row>
    <row r="7780" spans="1:13" x14ac:dyDescent="0.3">
      <c r="A7780" t="s">
        <v>20518</v>
      </c>
      <c r="C7780" t="s">
        <v>20401</v>
      </c>
      <c r="D7780">
        <v>3</v>
      </c>
      <c r="E7780" s="1">
        <v>15465</v>
      </c>
      <c r="G7780" t="s">
        <v>34</v>
      </c>
      <c r="H7780" t="s">
        <v>6143</v>
      </c>
      <c r="I7780" t="s">
        <v>20519</v>
      </c>
      <c r="J7780" t="s">
        <v>1603</v>
      </c>
      <c r="K7780" t="s">
        <v>24</v>
      </c>
      <c r="L7780" t="s">
        <v>25</v>
      </c>
      <c r="M7780" t="s">
        <v>6146</v>
      </c>
    </row>
    <row r="7781" spans="1:13" x14ac:dyDescent="0.3">
      <c r="A7781" t="s">
        <v>6595</v>
      </c>
      <c r="C7781" t="s">
        <v>6536</v>
      </c>
      <c r="D7781">
        <v>3</v>
      </c>
      <c r="E7781" s="1">
        <v>15603</v>
      </c>
      <c r="G7781" t="s">
        <v>34</v>
      </c>
      <c r="H7781" t="s">
        <v>6143</v>
      </c>
      <c r="I7781" t="s">
        <v>6596</v>
      </c>
      <c r="J7781" t="s">
        <v>3285</v>
      </c>
      <c r="K7781" t="s">
        <v>24</v>
      </c>
      <c r="L7781" t="s">
        <v>25</v>
      </c>
      <c r="M7781" t="s">
        <v>6146</v>
      </c>
    </row>
    <row r="7782" spans="1:13" x14ac:dyDescent="0.3">
      <c r="A7782" t="s">
        <v>10870</v>
      </c>
      <c r="C7782" t="s">
        <v>10589</v>
      </c>
      <c r="D7782">
        <v>12</v>
      </c>
      <c r="E7782" s="1">
        <v>97121</v>
      </c>
      <c r="G7782" t="s">
        <v>111</v>
      </c>
      <c r="H7782" t="s">
        <v>10871</v>
      </c>
      <c r="I7782" t="s">
        <v>867</v>
      </c>
      <c r="J7782" t="s">
        <v>280</v>
      </c>
      <c r="K7782" t="s">
        <v>24</v>
      </c>
      <c r="L7782" t="s">
        <v>25</v>
      </c>
      <c r="M7782" t="s">
        <v>120</v>
      </c>
    </row>
    <row r="7783" spans="1:13" x14ac:dyDescent="0.3">
      <c r="A7783" t="s">
        <v>36142</v>
      </c>
      <c r="C7783" t="s">
        <v>36101</v>
      </c>
      <c r="D7783">
        <v>12</v>
      </c>
      <c r="E7783" s="1">
        <v>10000</v>
      </c>
      <c r="G7783" t="s">
        <v>21</v>
      </c>
      <c r="H7783" t="s">
        <v>970</v>
      </c>
      <c r="I7783" t="s">
        <v>1413</v>
      </c>
      <c r="J7783" t="s">
        <v>22</v>
      </c>
      <c r="K7783" t="s">
        <v>24</v>
      </c>
      <c r="L7783" t="s">
        <v>25</v>
      </c>
      <c r="M7783" t="s">
        <v>26</v>
      </c>
    </row>
    <row r="7784" spans="1:13" x14ac:dyDescent="0.3">
      <c r="A7784" t="s">
        <v>9892</v>
      </c>
      <c r="C7784" t="s">
        <v>15606</v>
      </c>
      <c r="D7784">
        <v>78</v>
      </c>
      <c r="E7784" s="1">
        <v>1202735</v>
      </c>
      <c r="G7784" t="s">
        <v>13</v>
      </c>
      <c r="H7784" t="s">
        <v>15662</v>
      </c>
      <c r="I7784" t="s">
        <v>118</v>
      </c>
      <c r="J7784" t="s">
        <v>119</v>
      </c>
      <c r="K7784" t="s">
        <v>24</v>
      </c>
      <c r="L7784" t="s">
        <v>17</v>
      </c>
      <c r="M7784" t="s">
        <v>345</v>
      </c>
    </row>
    <row r="7785" spans="1:13" x14ac:dyDescent="0.3">
      <c r="A7785" t="s">
        <v>9892</v>
      </c>
      <c r="C7785" t="s">
        <v>9547</v>
      </c>
      <c r="D7785">
        <v>19</v>
      </c>
      <c r="E7785" s="1">
        <v>100000</v>
      </c>
      <c r="G7785" t="s">
        <v>13</v>
      </c>
      <c r="H7785" t="s">
        <v>9893</v>
      </c>
      <c r="I7785" t="s">
        <v>118</v>
      </c>
      <c r="J7785" t="s">
        <v>119</v>
      </c>
      <c r="K7785" t="s">
        <v>24</v>
      </c>
      <c r="L7785" t="s">
        <v>17</v>
      </c>
      <c r="M7785" t="s">
        <v>450</v>
      </c>
    </row>
    <row r="7786" spans="1:13" x14ac:dyDescent="0.3">
      <c r="A7786" t="s">
        <v>31756</v>
      </c>
      <c r="C7786" t="s">
        <v>31728</v>
      </c>
      <c r="D7786">
        <v>6</v>
      </c>
      <c r="E7786" s="1">
        <v>8058</v>
      </c>
      <c r="G7786" t="s">
        <v>34</v>
      </c>
      <c r="H7786" t="s">
        <v>6143</v>
      </c>
      <c r="I7786" t="s">
        <v>31757</v>
      </c>
      <c r="J7786" t="s">
        <v>165</v>
      </c>
      <c r="K7786" t="s">
        <v>24</v>
      </c>
      <c r="L7786" t="s">
        <v>25</v>
      </c>
      <c r="M7786" t="s">
        <v>6146</v>
      </c>
    </row>
    <row r="7787" spans="1:13" x14ac:dyDescent="0.3">
      <c r="A7787" t="s">
        <v>20288</v>
      </c>
      <c r="C7787" t="s">
        <v>20121</v>
      </c>
      <c r="D7787">
        <v>4</v>
      </c>
      <c r="E7787" s="1">
        <v>6890</v>
      </c>
      <c r="G7787" t="s">
        <v>34</v>
      </c>
      <c r="H7787" t="s">
        <v>6143</v>
      </c>
      <c r="I7787" t="s">
        <v>20289</v>
      </c>
      <c r="J7787" t="s">
        <v>288</v>
      </c>
      <c r="K7787" t="s">
        <v>24</v>
      </c>
      <c r="L7787" t="s">
        <v>25</v>
      </c>
      <c r="M7787" t="s">
        <v>6146</v>
      </c>
    </row>
    <row r="7788" spans="1:13" x14ac:dyDescent="0.3">
      <c r="A7788" t="s">
        <v>6563</v>
      </c>
      <c r="C7788" t="s">
        <v>6536</v>
      </c>
      <c r="D7788">
        <v>3</v>
      </c>
      <c r="E7788" s="1">
        <v>7105</v>
      </c>
      <c r="G7788" t="s">
        <v>34</v>
      </c>
      <c r="H7788" t="s">
        <v>6143</v>
      </c>
      <c r="I7788" t="s">
        <v>6564</v>
      </c>
      <c r="J7788" t="s">
        <v>3285</v>
      </c>
      <c r="K7788" t="s">
        <v>24</v>
      </c>
      <c r="L7788" t="s">
        <v>25</v>
      </c>
      <c r="M7788" t="s">
        <v>6146</v>
      </c>
    </row>
    <row r="7789" spans="1:13" x14ac:dyDescent="0.3">
      <c r="A7789" t="s">
        <v>25565</v>
      </c>
      <c r="C7789" t="s">
        <v>25397</v>
      </c>
      <c r="D7789">
        <v>4</v>
      </c>
      <c r="E7789" s="1">
        <v>4785</v>
      </c>
      <c r="G7789" t="s">
        <v>34</v>
      </c>
      <c r="H7789" t="s">
        <v>6143</v>
      </c>
      <c r="I7789" t="s">
        <v>25566</v>
      </c>
      <c r="J7789" t="s">
        <v>7616</v>
      </c>
      <c r="K7789" t="s">
        <v>24</v>
      </c>
      <c r="L7789" t="s">
        <v>25</v>
      </c>
      <c r="M7789" t="s">
        <v>6146</v>
      </c>
    </row>
    <row r="7790" spans="1:13" x14ac:dyDescent="0.3">
      <c r="A7790" t="s">
        <v>26701</v>
      </c>
      <c r="C7790" t="s">
        <v>26519</v>
      </c>
      <c r="D7790">
        <v>5</v>
      </c>
      <c r="E7790" s="1">
        <v>7290</v>
      </c>
      <c r="G7790" t="s">
        <v>34</v>
      </c>
      <c r="H7790" t="s">
        <v>6143</v>
      </c>
      <c r="I7790" t="s">
        <v>26702</v>
      </c>
      <c r="J7790" t="s">
        <v>2347</v>
      </c>
      <c r="K7790" t="s">
        <v>24</v>
      </c>
      <c r="L7790" t="s">
        <v>25</v>
      </c>
      <c r="M7790" t="s">
        <v>6146</v>
      </c>
    </row>
    <row r="7791" spans="1:13" x14ac:dyDescent="0.3">
      <c r="A7791" t="s">
        <v>6714</v>
      </c>
      <c r="C7791" t="s">
        <v>6671</v>
      </c>
      <c r="D7791">
        <v>3</v>
      </c>
      <c r="E7791" s="1">
        <v>17063</v>
      </c>
      <c r="G7791" t="s">
        <v>34</v>
      </c>
      <c r="H7791" t="s">
        <v>6143</v>
      </c>
      <c r="I7791" t="s">
        <v>1471</v>
      </c>
      <c r="J7791" t="s">
        <v>1250</v>
      </c>
      <c r="K7791" t="s">
        <v>24</v>
      </c>
      <c r="L7791" t="s">
        <v>25</v>
      </c>
      <c r="M7791" t="s">
        <v>6146</v>
      </c>
    </row>
    <row r="7792" spans="1:13" x14ac:dyDescent="0.3">
      <c r="A7792" t="s">
        <v>33161</v>
      </c>
      <c r="C7792" t="s">
        <v>33136</v>
      </c>
      <c r="D7792">
        <v>58</v>
      </c>
      <c r="E7792" s="1">
        <v>3525000</v>
      </c>
      <c r="G7792" t="s">
        <v>111</v>
      </c>
      <c r="H7792" t="s">
        <v>13022</v>
      </c>
      <c r="I7792" t="s">
        <v>310</v>
      </c>
      <c r="J7792" t="s">
        <v>311</v>
      </c>
      <c r="K7792" t="s">
        <v>24</v>
      </c>
      <c r="L7792" t="s">
        <v>25</v>
      </c>
      <c r="M7792" t="s">
        <v>120</v>
      </c>
    </row>
    <row r="7793" spans="1:13" x14ac:dyDescent="0.3">
      <c r="A7793" t="s">
        <v>3216</v>
      </c>
      <c r="C7793" t="s">
        <v>2957</v>
      </c>
      <c r="D7793">
        <v>24</v>
      </c>
      <c r="E7793" s="1">
        <v>1314611</v>
      </c>
      <c r="G7793" t="s">
        <v>13</v>
      </c>
      <c r="H7793" t="s">
        <v>3217</v>
      </c>
      <c r="I7793" t="s">
        <v>3218</v>
      </c>
      <c r="K7793" t="s">
        <v>16</v>
      </c>
      <c r="L7793" t="s">
        <v>17</v>
      </c>
      <c r="M7793" t="s">
        <v>105</v>
      </c>
    </row>
    <row r="7794" spans="1:13" x14ac:dyDescent="0.3">
      <c r="A7794" t="s">
        <v>3216</v>
      </c>
      <c r="C7794" t="s">
        <v>29553</v>
      </c>
      <c r="D7794">
        <v>28</v>
      </c>
      <c r="E7794" s="1">
        <v>907344</v>
      </c>
      <c r="G7794" t="s">
        <v>34</v>
      </c>
      <c r="H7794" t="s">
        <v>29623</v>
      </c>
      <c r="I7794" t="s">
        <v>3218</v>
      </c>
      <c r="K7794" t="s">
        <v>16</v>
      </c>
      <c r="L7794" t="s">
        <v>44</v>
      </c>
      <c r="M7794" t="s">
        <v>740</v>
      </c>
    </row>
    <row r="7795" spans="1:13" x14ac:dyDescent="0.3">
      <c r="A7795" t="s">
        <v>3216</v>
      </c>
      <c r="C7795" t="s">
        <v>29426</v>
      </c>
      <c r="D7795">
        <v>30</v>
      </c>
      <c r="E7795" s="1">
        <v>552148</v>
      </c>
      <c r="G7795" t="s">
        <v>13</v>
      </c>
      <c r="H7795" t="s">
        <v>29527</v>
      </c>
      <c r="I7795" t="s">
        <v>3218</v>
      </c>
      <c r="K7795" t="s">
        <v>16</v>
      </c>
      <c r="L7795" t="s">
        <v>17</v>
      </c>
      <c r="M7795" t="s">
        <v>5343</v>
      </c>
    </row>
    <row r="7796" spans="1:13" x14ac:dyDescent="0.3">
      <c r="A7796" t="s">
        <v>3216</v>
      </c>
      <c r="C7796" t="s">
        <v>30851</v>
      </c>
      <c r="D7796">
        <v>18</v>
      </c>
      <c r="E7796" s="1">
        <v>100000</v>
      </c>
      <c r="G7796" t="s">
        <v>13</v>
      </c>
      <c r="H7796" t="s">
        <v>30953</v>
      </c>
      <c r="I7796" t="s">
        <v>3218</v>
      </c>
      <c r="K7796" t="s">
        <v>16</v>
      </c>
      <c r="L7796" t="s">
        <v>17</v>
      </c>
      <c r="M7796" t="s">
        <v>450</v>
      </c>
    </row>
    <row r="7797" spans="1:13" x14ac:dyDescent="0.3">
      <c r="A7797" t="s">
        <v>3216</v>
      </c>
      <c r="C7797" t="s">
        <v>3657</v>
      </c>
      <c r="D7797">
        <v>41</v>
      </c>
      <c r="E7797" s="1">
        <v>3991879</v>
      </c>
      <c r="G7797" t="s">
        <v>48</v>
      </c>
      <c r="H7797" t="s">
        <v>3740</v>
      </c>
      <c r="I7797" t="s">
        <v>3218</v>
      </c>
      <c r="K7797" t="s">
        <v>16</v>
      </c>
      <c r="L7797" t="s">
        <v>38</v>
      </c>
      <c r="M7797" t="s">
        <v>190</v>
      </c>
    </row>
    <row r="7798" spans="1:13" x14ac:dyDescent="0.3">
      <c r="A7798" t="s">
        <v>3216</v>
      </c>
      <c r="C7798" t="s">
        <v>22646</v>
      </c>
      <c r="D7798">
        <v>19</v>
      </c>
      <c r="E7798" s="1">
        <v>100000</v>
      </c>
      <c r="G7798" t="s">
        <v>13</v>
      </c>
      <c r="H7798" t="s">
        <v>22731</v>
      </c>
      <c r="I7798" t="s">
        <v>3218</v>
      </c>
      <c r="K7798" t="s">
        <v>16</v>
      </c>
      <c r="L7798" t="s">
        <v>17</v>
      </c>
      <c r="M7798" t="s">
        <v>450</v>
      </c>
    </row>
    <row r="7799" spans="1:13" x14ac:dyDescent="0.3">
      <c r="A7799" t="s">
        <v>3216</v>
      </c>
      <c r="C7799" t="s">
        <v>10589</v>
      </c>
      <c r="D7799">
        <v>62</v>
      </c>
      <c r="E7799" s="1">
        <v>3794686</v>
      </c>
      <c r="G7799" t="s">
        <v>48</v>
      </c>
      <c r="H7799" t="s">
        <v>10706</v>
      </c>
      <c r="I7799" t="s">
        <v>3218</v>
      </c>
      <c r="K7799" t="s">
        <v>16</v>
      </c>
      <c r="L7799" t="s">
        <v>38</v>
      </c>
      <c r="M7799" t="s">
        <v>190</v>
      </c>
    </row>
    <row r="7800" spans="1:13" x14ac:dyDescent="0.3">
      <c r="A7800" t="s">
        <v>3216</v>
      </c>
      <c r="C7800" t="s">
        <v>9183</v>
      </c>
      <c r="D7800">
        <v>49</v>
      </c>
      <c r="E7800" s="1">
        <v>879670</v>
      </c>
      <c r="G7800" t="s">
        <v>13</v>
      </c>
      <c r="H7800" t="s">
        <v>9216</v>
      </c>
      <c r="I7800" t="s">
        <v>3218</v>
      </c>
      <c r="K7800" t="s">
        <v>16</v>
      </c>
      <c r="L7800" t="s">
        <v>17</v>
      </c>
      <c r="M7800" t="s">
        <v>66</v>
      </c>
    </row>
    <row r="7801" spans="1:13" x14ac:dyDescent="0.3">
      <c r="A7801" t="s">
        <v>3216</v>
      </c>
      <c r="C7801" t="s">
        <v>8771</v>
      </c>
      <c r="D7801">
        <v>24</v>
      </c>
      <c r="E7801" s="1">
        <v>99779</v>
      </c>
      <c r="G7801" t="s">
        <v>13</v>
      </c>
      <c r="H7801" t="s">
        <v>8959</v>
      </c>
      <c r="I7801" t="s">
        <v>3218</v>
      </c>
      <c r="K7801" t="s">
        <v>16</v>
      </c>
      <c r="L7801" t="s">
        <v>17</v>
      </c>
      <c r="M7801" t="s">
        <v>450</v>
      </c>
    </row>
    <row r="7802" spans="1:13" x14ac:dyDescent="0.3">
      <c r="A7802" t="s">
        <v>3216</v>
      </c>
      <c r="C7802" t="s">
        <v>33755</v>
      </c>
      <c r="D7802">
        <v>18</v>
      </c>
      <c r="E7802" s="1">
        <v>100000</v>
      </c>
      <c r="G7802" t="s">
        <v>13</v>
      </c>
      <c r="H7802" t="s">
        <v>33903</v>
      </c>
      <c r="I7802" t="s">
        <v>3218</v>
      </c>
      <c r="K7802" t="s">
        <v>16</v>
      </c>
      <c r="L7802" t="s">
        <v>17</v>
      </c>
      <c r="M7802" t="s">
        <v>450</v>
      </c>
    </row>
    <row r="7803" spans="1:13" x14ac:dyDescent="0.3">
      <c r="A7803" t="s">
        <v>7321</v>
      </c>
      <c r="C7803" t="s">
        <v>6985</v>
      </c>
      <c r="D7803">
        <v>4</v>
      </c>
      <c r="E7803" s="1">
        <v>6315</v>
      </c>
      <c r="G7803" t="s">
        <v>34</v>
      </c>
      <c r="H7803" t="s">
        <v>6143</v>
      </c>
      <c r="I7803" t="s">
        <v>7322</v>
      </c>
      <c r="J7803" t="s">
        <v>6105</v>
      </c>
      <c r="K7803" t="s">
        <v>24</v>
      </c>
      <c r="L7803" t="s">
        <v>25</v>
      </c>
      <c r="M7803" t="s">
        <v>6146</v>
      </c>
    </row>
    <row r="7804" spans="1:13" x14ac:dyDescent="0.3">
      <c r="A7804" t="s">
        <v>26133</v>
      </c>
      <c r="C7804" t="s">
        <v>25932</v>
      </c>
      <c r="D7804">
        <v>2</v>
      </c>
      <c r="E7804" s="1">
        <v>7684</v>
      </c>
      <c r="G7804" t="s">
        <v>34</v>
      </c>
      <c r="H7804" t="s">
        <v>6143</v>
      </c>
      <c r="I7804" t="s">
        <v>25927</v>
      </c>
      <c r="J7804" t="s">
        <v>700</v>
      </c>
      <c r="K7804" t="s">
        <v>24</v>
      </c>
      <c r="L7804" t="s">
        <v>25</v>
      </c>
      <c r="M7804" t="s">
        <v>6146</v>
      </c>
    </row>
    <row r="7805" spans="1:13" x14ac:dyDescent="0.3">
      <c r="A7805" t="s">
        <v>36633</v>
      </c>
      <c r="C7805" t="s">
        <v>36619</v>
      </c>
      <c r="D7805">
        <v>4</v>
      </c>
      <c r="E7805" s="1">
        <v>29100</v>
      </c>
      <c r="G7805" t="s">
        <v>34</v>
      </c>
      <c r="H7805" t="s">
        <v>6143</v>
      </c>
      <c r="I7805" t="s">
        <v>36634</v>
      </c>
      <c r="J7805" t="s">
        <v>30</v>
      </c>
      <c r="K7805" t="s">
        <v>24</v>
      </c>
      <c r="L7805" t="s">
        <v>25</v>
      </c>
      <c r="M7805" t="s">
        <v>6146</v>
      </c>
    </row>
    <row r="7806" spans="1:13" x14ac:dyDescent="0.3">
      <c r="A7806" t="s">
        <v>32703</v>
      </c>
      <c r="C7806" t="s">
        <v>32581</v>
      </c>
      <c r="D7806">
        <v>7</v>
      </c>
      <c r="E7806" s="1">
        <v>16777</v>
      </c>
      <c r="G7806" t="s">
        <v>34</v>
      </c>
      <c r="H7806" t="s">
        <v>6143</v>
      </c>
      <c r="I7806" t="s">
        <v>6869</v>
      </c>
      <c r="J7806" t="s">
        <v>70</v>
      </c>
      <c r="K7806" t="s">
        <v>24</v>
      </c>
      <c r="L7806" t="s">
        <v>25</v>
      </c>
      <c r="M7806" t="s">
        <v>6146</v>
      </c>
    </row>
    <row r="7807" spans="1:13" x14ac:dyDescent="0.3">
      <c r="A7807" t="s">
        <v>17205</v>
      </c>
      <c r="C7807" t="s">
        <v>17183</v>
      </c>
      <c r="D7807">
        <v>76</v>
      </c>
      <c r="E7807" s="1">
        <v>7860123</v>
      </c>
      <c r="G7807" t="s">
        <v>48</v>
      </c>
      <c r="H7807" t="s">
        <v>17206</v>
      </c>
      <c r="I7807" t="s">
        <v>17207</v>
      </c>
      <c r="J7807" t="s">
        <v>17207</v>
      </c>
      <c r="K7807" t="s">
        <v>2468</v>
      </c>
      <c r="L7807" t="s">
        <v>38</v>
      </c>
      <c r="M7807" t="s">
        <v>190</v>
      </c>
    </row>
    <row r="7808" spans="1:13" x14ac:dyDescent="0.3">
      <c r="A7808" t="s">
        <v>3144</v>
      </c>
      <c r="C7808" t="s">
        <v>2957</v>
      </c>
      <c r="D7808">
        <v>44</v>
      </c>
      <c r="E7808" s="1">
        <v>5000000</v>
      </c>
      <c r="G7808" t="s">
        <v>34</v>
      </c>
      <c r="H7808" t="s">
        <v>3145</v>
      </c>
      <c r="I7808" t="s">
        <v>64</v>
      </c>
      <c r="J7808" t="s">
        <v>64</v>
      </c>
      <c r="K7808" t="s">
        <v>65</v>
      </c>
      <c r="L7808" t="s">
        <v>38</v>
      </c>
      <c r="M7808" t="s">
        <v>2976</v>
      </c>
    </row>
    <row r="7809" spans="1:13" x14ac:dyDescent="0.3">
      <c r="A7809" t="s">
        <v>16490</v>
      </c>
      <c r="C7809" t="s">
        <v>17339</v>
      </c>
      <c r="D7809">
        <v>12</v>
      </c>
      <c r="E7809" s="1">
        <v>500000</v>
      </c>
      <c r="G7809" t="s">
        <v>34</v>
      </c>
      <c r="H7809" t="s">
        <v>17384</v>
      </c>
      <c r="I7809" t="s">
        <v>3672</v>
      </c>
      <c r="K7809" t="s">
        <v>65</v>
      </c>
      <c r="L7809" t="s">
        <v>38</v>
      </c>
      <c r="M7809" t="s">
        <v>504</v>
      </c>
    </row>
    <row r="7810" spans="1:13" x14ac:dyDescent="0.3">
      <c r="A7810" t="s">
        <v>16490</v>
      </c>
      <c r="C7810" t="s">
        <v>16466</v>
      </c>
      <c r="D7810">
        <v>73</v>
      </c>
      <c r="E7810" s="1">
        <v>345951</v>
      </c>
      <c r="G7810" t="s">
        <v>48</v>
      </c>
      <c r="H7810" t="s">
        <v>16491</v>
      </c>
      <c r="I7810" t="s">
        <v>3672</v>
      </c>
      <c r="K7810" t="s">
        <v>65</v>
      </c>
      <c r="L7810" t="s">
        <v>38</v>
      </c>
      <c r="M7810" t="s">
        <v>190</v>
      </c>
    </row>
    <row r="7811" spans="1:13" x14ac:dyDescent="0.3">
      <c r="A7811" t="s">
        <v>2277</v>
      </c>
      <c r="C7811" t="s">
        <v>2957</v>
      </c>
      <c r="D7811">
        <v>14</v>
      </c>
      <c r="E7811" s="1">
        <v>598556</v>
      </c>
      <c r="G7811" t="s">
        <v>48</v>
      </c>
      <c r="H7811" t="s">
        <v>3470</v>
      </c>
      <c r="I7811" t="s">
        <v>64</v>
      </c>
      <c r="K7811" t="s">
        <v>65</v>
      </c>
      <c r="L7811" t="s">
        <v>38</v>
      </c>
      <c r="M7811" t="s">
        <v>190</v>
      </c>
    </row>
    <row r="7812" spans="1:13" x14ac:dyDescent="0.3">
      <c r="A7812" t="s">
        <v>2277</v>
      </c>
      <c r="C7812" t="s">
        <v>2269</v>
      </c>
      <c r="D7812">
        <v>48</v>
      </c>
      <c r="E7812" s="1">
        <v>5000000</v>
      </c>
      <c r="G7812" t="s">
        <v>48</v>
      </c>
      <c r="H7812" t="s">
        <v>2278</v>
      </c>
      <c r="I7812" t="s">
        <v>64</v>
      </c>
      <c r="K7812" t="s">
        <v>65</v>
      </c>
      <c r="L7812" t="s">
        <v>38</v>
      </c>
      <c r="M7812" t="s">
        <v>190</v>
      </c>
    </row>
    <row r="7813" spans="1:13" x14ac:dyDescent="0.3">
      <c r="A7813" t="s">
        <v>2277</v>
      </c>
      <c r="C7813" t="s">
        <v>21173</v>
      </c>
      <c r="D7813">
        <v>83</v>
      </c>
      <c r="E7813" s="1">
        <v>1500000</v>
      </c>
      <c r="G7813" t="s">
        <v>34</v>
      </c>
      <c r="H7813" t="s">
        <v>21303</v>
      </c>
      <c r="I7813" t="s">
        <v>64</v>
      </c>
      <c r="K7813" t="s">
        <v>65</v>
      </c>
      <c r="L7813" t="s">
        <v>38</v>
      </c>
      <c r="M7813" t="s">
        <v>39</v>
      </c>
    </row>
    <row r="7814" spans="1:13" x14ac:dyDescent="0.3">
      <c r="A7814" t="s">
        <v>2277</v>
      </c>
      <c r="C7814" t="s">
        <v>22248</v>
      </c>
      <c r="D7814">
        <v>68</v>
      </c>
      <c r="E7814" s="1">
        <v>2500000</v>
      </c>
      <c r="G7814" t="s">
        <v>1309</v>
      </c>
      <c r="H7814" t="s">
        <v>22299</v>
      </c>
      <c r="I7814" t="s">
        <v>64</v>
      </c>
      <c r="K7814" t="s">
        <v>65</v>
      </c>
      <c r="L7814" t="s">
        <v>38</v>
      </c>
      <c r="M7814" t="s">
        <v>1310</v>
      </c>
    </row>
    <row r="7815" spans="1:13" x14ac:dyDescent="0.3">
      <c r="A7815" t="s">
        <v>2277</v>
      </c>
      <c r="C7815" t="s">
        <v>21035</v>
      </c>
      <c r="D7815">
        <v>73</v>
      </c>
      <c r="E7815" s="1">
        <v>11134987</v>
      </c>
      <c r="G7815" t="s">
        <v>48</v>
      </c>
      <c r="H7815" t="s">
        <v>21086</v>
      </c>
      <c r="I7815" t="s">
        <v>64</v>
      </c>
      <c r="K7815" t="s">
        <v>65</v>
      </c>
      <c r="L7815" t="s">
        <v>38</v>
      </c>
      <c r="M7815" t="s">
        <v>190</v>
      </c>
    </row>
    <row r="7816" spans="1:13" x14ac:dyDescent="0.3">
      <c r="A7816" t="s">
        <v>2277</v>
      </c>
      <c r="C7816" t="s">
        <v>22131</v>
      </c>
      <c r="D7816">
        <v>10</v>
      </c>
      <c r="E7816" s="1">
        <v>1499441</v>
      </c>
      <c r="G7816" t="s">
        <v>48</v>
      </c>
      <c r="H7816" t="s">
        <v>22173</v>
      </c>
      <c r="I7816" t="s">
        <v>64</v>
      </c>
      <c r="K7816" t="s">
        <v>65</v>
      </c>
      <c r="L7816" t="s">
        <v>38</v>
      </c>
      <c r="M7816" t="s">
        <v>190</v>
      </c>
    </row>
    <row r="7817" spans="1:13" x14ac:dyDescent="0.3">
      <c r="A7817" t="s">
        <v>2277</v>
      </c>
      <c r="C7817" t="s">
        <v>16755</v>
      </c>
      <c r="D7817">
        <v>28</v>
      </c>
      <c r="E7817" s="1">
        <v>2849690</v>
      </c>
      <c r="G7817" t="s">
        <v>48</v>
      </c>
      <c r="H7817" t="s">
        <v>17096</v>
      </c>
      <c r="I7817" t="s">
        <v>64</v>
      </c>
      <c r="K7817" t="s">
        <v>65</v>
      </c>
      <c r="L7817" t="s">
        <v>38</v>
      </c>
      <c r="M7817" t="s">
        <v>190</v>
      </c>
    </row>
    <row r="7818" spans="1:13" x14ac:dyDescent="0.3">
      <c r="A7818" t="s">
        <v>2277</v>
      </c>
      <c r="C7818" t="s">
        <v>16599</v>
      </c>
      <c r="D7818">
        <v>12</v>
      </c>
      <c r="E7818" s="1">
        <v>258266</v>
      </c>
      <c r="G7818" t="s">
        <v>48</v>
      </c>
      <c r="H7818" t="s">
        <v>16668</v>
      </c>
      <c r="I7818" t="s">
        <v>64</v>
      </c>
      <c r="K7818" t="s">
        <v>65</v>
      </c>
      <c r="L7818" t="s">
        <v>38</v>
      </c>
      <c r="M7818" t="s">
        <v>190</v>
      </c>
    </row>
    <row r="7819" spans="1:13" x14ac:dyDescent="0.3">
      <c r="A7819" t="s">
        <v>2277</v>
      </c>
      <c r="C7819" t="s">
        <v>16341</v>
      </c>
      <c r="D7819">
        <v>82</v>
      </c>
      <c r="E7819" s="1">
        <v>699463</v>
      </c>
      <c r="G7819" t="s">
        <v>48</v>
      </c>
      <c r="H7819" t="s">
        <v>16361</v>
      </c>
      <c r="I7819" t="s">
        <v>64</v>
      </c>
      <c r="K7819" t="s">
        <v>65</v>
      </c>
      <c r="L7819" t="s">
        <v>38</v>
      </c>
      <c r="M7819" t="s">
        <v>190</v>
      </c>
    </row>
    <row r="7820" spans="1:13" x14ac:dyDescent="0.3">
      <c r="A7820" t="s">
        <v>2277</v>
      </c>
      <c r="C7820" t="s">
        <v>12803</v>
      </c>
      <c r="D7820">
        <v>42</v>
      </c>
      <c r="E7820" s="1">
        <v>600992</v>
      </c>
      <c r="G7820" t="s">
        <v>48</v>
      </c>
      <c r="H7820" t="s">
        <v>12837</v>
      </c>
      <c r="I7820" t="s">
        <v>64</v>
      </c>
      <c r="K7820" t="s">
        <v>65</v>
      </c>
      <c r="L7820" t="s">
        <v>38</v>
      </c>
      <c r="M7820" t="s">
        <v>190</v>
      </c>
    </row>
    <row r="7821" spans="1:13" x14ac:dyDescent="0.3">
      <c r="A7821" t="s">
        <v>2277</v>
      </c>
      <c r="C7821" t="s">
        <v>12803</v>
      </c>
      <c r="D7821">
        <v>5</v>
      </c>
      <c r="E7821" s="1">
        <v>383143</v>
      </c>
      <c r="G7821" t="s">
        <v>48</v>
      </c>
      <c r="H7821" t="s">
        <v>12863</v>
      </c>
      <c r="I7821" t="s">
        <v>64</v>
      </c>
      <c r="K7821" t="s">
        <v>65</v>
      </c>
      <c r="L7821" t="s">
        <v>38</v>
      </c>
      <c r="M7821" t="s">
        <v>190</v>
      </c>
    </row>
    <row r="7822" spans="1:13" x14ac:dyDescent="0.3">
      <c r="A7822" t="s">
        <v>4637</v>
      </c>
      <c r="C7822" t="s">
        <v>4395</v>
      </c>
      <c r="D7822">
        <v>2</v>
      </c>
      <c r="E7822" s="1">
        <v>10000</v>
      </c>
      <c r="G7822" t="s">
        <v>21</v>
      </c>
      <c r="H7822" t="s">
        <v>4283</v>
      </c>
      <c r="I7822" t="s">
        <v>156</v>
      </c>
      <c r="J7822" t="s">
        <v>22</v>
      </c>
      <c r="K7822" t="s">
        <v>24</v>
      </c>
      <c r="L7822" t="s">
        <v>25</v>
      </c>
      <c r="M7822" t="s">
        <v>26</v>
      </c>
    </row>
    <row r="7823" spans="1:13" x14ac:dyDescent="0.3">
      <c r="A7823" t="s">
        <v>4637</v>
      </c>
      <c r="C7823" t="s">
        <v>9396</v>
      </c>
      <c r="D7823">
        <v>1</v>
      </c>
      <c r="E7823" s="1">
        <v>5000</v>
      </c>
      <c r="G7823" t="s">
        <v>21</v>
      </c>
      <c r="H7823" t="s">
        <v>970</v>
      </c>
      <c r="I7823" t="s">
        <v>156</v>
      </c>
      <c r="J7823" t="s">
        <v>22</v>
      </c>
      <c r="K7823" t="s">
        <v>24</v>
      </c>
      <c r="L7823" t="s">
        <v>25</v>
      </c>
      <c r="M7823" t="s">
        <v>26</v>
      </c>
    </row>
    <row r="7824" spans="1:13" x14ac:dyDescent="0.3">
      <c r="A7824" t="s">
        <v>15494</v>
      </c>
      <c r="C7824" t="s">
        <v>15490</v>
      </c>
      <c r="D7824">
        <v>38</v>
      </c>
      <c r="E7824" s="1">
        <v>1396193</v>
      </c>
      <c r="G7824" t="s">
        <v>69</v>
      </c>
      <c r="H7824" t="s">
        <v>15495</v>
      </c>
      <c r="I7824" t="s">
        <v>64</v>
      </c>
      <c r="K7824" t="s">
        <v>65</v>
      </c>
      <c r="L7824" t="s">
        <v>38</v>
      </c>
      <c r="M7824" t="s">
        <v>39</v>
      </c>
    </row>
    <row r="7825" spans="1:13" x14ac:dyDescent="0.3">
      <c r="A7825" t="s">
        <v>28380</v>
      </c>
      <c r="C7825" t="s">
        <v>28282</v>
      </c>
      <c r="D7825">
        <v>33</v>
      </c>
      <c r="E7825" s="1">
        <v>1405897</v>
      </c>
      <c r="G7825" t="s">
        <v>168</v>
      </c>
      <c r="H7825" t="s">
        <v>28381</v>
      </c>
      <c r="I7825" t="s">
        <v>64</v>
      </c>
      <c r="J7825" t="s">
        <v>64</v>
      </c>
      <c r="K7825" t="s">
        <v>65</v>
      </c>
      <c r="L7825" t="s">
        <v>38</v>
      </c>
      <c r="M7825" t="s">
        <v>171</v>
      </c>
    </row>
    <row r="7826" spans="1:13" x14ac:dyDescent="0.3">
      <c r="A7826" t="s">
        <v>28380</v>
      </c>
      <c r="C7826" t="s">
        <v>29553</v>
      </c>
      <c r="D7826">
        <v>26</v>
      </c>
      <c r="E7826" s="1">
        <v>796240</v>
      </c>
      <c r="G7826" t="s">
        <v>364</v>
      </c>
      <c r="H7826" t="s">
        <v>29660</v>
      </c>
      <c r="I7826" t="s">
        <v>64</v>
      </c>
      <c r="J7826" t="s">
        <v>64</v>
      </c>
      <c r="K7826" t="s">
        <v>65</v>
      </c>
      <c r="L7826" t="s">
        <v>38</v>
      </c>
      <c r="M7826" t="s">
        <v>39</v>
      </c>
    </row>
    <row r="7827" spans="1:13" x14ac:dyDescent="0.3">
      <c r="A7827" t="s">
        <v>1425</v>
      </c>
      <c r="C7827" t="s">
        <v>1275</v>
      </c>
      <c r="D7827">
        <v>48</v>
      </c>
      <c r="E7827" s="1">
        <v>5378212</v>
      </c>
      <c r="G7827" t="s">
        <v>48</v>
      </c>
      <c r="H7827" t="s">
        <v>1426</v>
      </c>
      <c r="I7827" t="s">
        <v>64</v>
      </c>
      <c r="K7827" t="s">
        <v>65</v>
      </c>
      <c r="L7827" t="s">
        <v>38</v>
      </c>
      <c r="M7827" t="s">
        <v>190</v>
      </c>
    </row>
    <row r="7828" spans="1:13" x14ac:dyDescent="0.3">
      <c r="A7828" t="s">
        <v>1425</v>
      </c>
      <c r="C7828" t="s">
        <v>5155</v>
      </c>
      <c r="D7828">
        <v>35</v>
      </c>
      <c r="E7828" s="1">
        <v>559722</v>
      </c>
      <c r="G7828" t="s">
        <v>48</v>
      </c>
      <c r="H7828" t="s">
        <v>5482</v>
      </c>
      <c r="I7828" t="s">
        <v>64</v>
      </c>
      <c r="K7828" t="s">
        <v>65</v>
      </c>
      <c r="L7828" t="s">
        <v>38</v>
      </c>
      <c r="M7828" t="s">
        <v>190</v>
      </c>
    </row>
    <row r="7829" spans="1:13" x14ac:dyDescent="0.3">
      <c r="A7829" t="s">
        <v>1425</v>
      </c>
      <c r="C7829" t="s">
        <v>22024</v>
      </c>
      <c r="D7829">
        <v>73</v>
      </c>
      <c r="E7829" s="1">
        <v>7514000</v>
      </c>
      <c r="G7829" t="s">
        <v>48</v>
      </c>
      <c r="H7829" t="s">
        <v>1426</v>
      </c>
      <c r="I7829" t="s">
        <v>64</v>
      </c>
      <c r="K7829" t="s">
        <v>65</v>
      </c>
      <c r="L7829" t="s">
        <v>38</v>
      </c>
      <c r="M7829" t="s">
        <v>190</v>
      </c>
    </row>
    <row r="7830" spans="1:13" x14ac:dyDescent="0.3">
      <c r="A7830" t="s">
        <v>3670</v>
      </c>
      <c r="C7830" t="s">
        <v>3657</v>
      </c>
      <c r="D7830">
        <v>37</v>
      </c>
      <c r="E7830" s="1">
        <v>599800</v>
      </c>
      <c r="G7830" t="s">
        <v>34</v>
      </c>
      <c r="H7830" t="s">
        <v>3671</v>
      </c>
      <c r="I7830" t="s">
        <v>3672</v>
      </c>
      <c r="J7830" t="s">
        <v>64</v>
      </c>
      <c r="K7830" t="s">
        <v>65</v>
      </c>
      <c r="L7830" t="s">
        <v>38</v>
      </c>
      <c r="M7830" t="s">
        <v>39</v>
      </c>
    </row>
    <row r="7831" spans="1:13" x14ac:dyDescent="0.3">
      <c r="A7831" t="s">
        <v>15767</v>
      </c>
      <c r="C7831" t="s">
        <v>15737</v>
      </c>
      <c r="D7831">
        <v>20</v>
      </c>
      <c r="E7831" s="1">
        <v>740740</v>
      </c>
      <c r="G7831" t="s">
        <v>69</v>
      </c>
      <c r="H7831" t="s">
        <v>15768</v>
      </c>
      <c r="I7831" t="s">
        <v>64</v>
      </c>
      <c r="K7831" t="s">
        <v>65</v>
      </c>
      <c r="L7831" t="s">
        <v>38</v>
      </c>
      <c r="M7831" t="s">
        <v>39</v>
      </c>
    </row>
    <row r="7832" spans="1:13" x14ac:dyDescent="0.3">
      <c r="A7832" t="s">
        <v>2229</v>
      </c>
      <c r="C7832" t="s">
        <v>2269</v>
      </c>
      <c r="D7832">
        <v>3</v>
      </c>
      <c r="E7832" s="1">
        <v>30000</v>
      </c>
      <c r="G7832" t="s">
        <v>34</v>
      </c>
      <c r="H7832" t="s">
        <v>2695</v>
      </c>
      <c r="I7832" t="s">
        <v>2231</v>
      </c>
      <c r="J7832" t="s">
        <v>64</v>
      </c>
      <c r="K7832" t="s">
        <v>65</v>
      </c>
      <c r="L7832" t="s">
        <v>38</v>
      </c>
      <c r="M7832" t="s">
        <v>39</v>
      </c>
    </row>
    <row r="7833" spans="1:13" x14ac:dyDescent="0.3">
      <c r="A7833" t="s">
        <v>2229</v>
      </c>
      <c r="C7833" t="s">
        <v>1852</v>
      </c>
      <c r="D7833">
        <v>12</v>
      </c>
      <c r="E7833" s="1">
        <v>172500</v>
      </c>
      <c r="G7833" t="s">
        <v>13</v>
      </c>
      <c r="H7833" t="s">
        <v>2230</v>
      </c>
      <c r="I7833" t="s">
        <v>2231</v>
      </c>
      <c r="J7833" t="s">
        <v>64</v>
      </c>
      <c r="K7833" t="s">
        <v>65</v>
      </c>
      <c r="L7833" t="s">
        <v>38</v>
      </c>
      <c r="M7833" t="s">
        <v>450</v>
      </c>
    </row>
    <row r="7834" spans="1:13" x14ac:dyDescent="0.3">
      <c r="A7834" t="s">
        <v>25279</v>
      </c>
      <c r="C7834" t="s">
        <v>25276</v>
      </c>
      <c r="D7834">
        <v>36</v>
      </c>
      <c r="E7834" s="1">
        <v>30000</v>
      </c>
      <c r="G7834" t="s">
        <v>111</v>
      </c>
      <c r="H7834" t="s">
        <v>25280</v>
      </c>
      <c r="I7834" t="s">
        <v>6530</v>
      </c>
      <c r="J7834" t="s">
        <v>22</v>
      </c>
      <c r="K7834" t="s">
        <v>24</v>
      </c>
      <c r="L7834" t="s">
        <v>25</v>
      </c>
      <c r="M7834" t="s">
        <v>6109</v>
      </c>
    </row>
    <row r="7835" spans="1:13" x14ac:dyDescent="0.3">
      <c r="A7835" t="s">
        <v>2093</v>
      </c>
      <c r="C7835" t="s">
        <v>1852</v>
      </c>
      <c r="D7835">
        <v>58</v>
      </c>
      <c r="E7835" s="1">
        <v>8342794</v>
      </c>
      <c r="G7835" t="s">
        <v>48</v>
      </c>
      <c r="H7835" t="s">
        <v>2094</v>
      </c>
      <c r="I7835" t="s">
        <v>64</v>
      </c>
      <c r="K7835" t="s">
        <v>65</v>
      </c>
      <c r="L7835" t="s">
        <v>38</v>
      </c>
      <c r="M7835" t="s">
        <v>331</v>
      </c>
    </row>
    <row r="7836" spans="1:13" x14ac:dyDescent="0.3">
      <c r="A7836" t="s">
        <v>14792</v>
      </c>
      <c r="C7836" t="s">
        <v>14716</v>
      </c>
      <c r="D7836">
        <v>4</v>
      </c>
      <c r="E7836" s="1">
        <v>15863</v>
      </c>
      <c r="G7836" t="s">
        <v>34</v>
      </c>
      <c r="H7836" t="s">
        <v>6143</v>
      </c>
      <c r="I7836" t="s">
        <v>14793</v>
      </c>
      <c r="J7836" t="s">
        <v>300</v>
      </c>
      <c r="K7836" t="s">
        <v>24</v>
      </c>
      <c r="L7836" t="s">
        <v>25</v>
      </c>
      <c r="M7836" t="s">
        <v>6146</v>
      </c>
    </row>
    <row r="7837" spans="1:13" x14ac:dyDescent="0.3">
      <c r="A7837" t="s">
        <v>29602</v>
      </c>
      <c r="C7837" t="s">
        <v>29553</v>
      </c>
      <c r="D7837">
        <v>26</v>
      </c>
      <c r="E7837" s="1">
        <v>4716364</v>
      </c>
      <c r="G7837" t="s">
        <v>13</v>
      </c>
      <c r="H7837" t="s">
        <v>29603</v>
      </c>
      <c r="I7837" t="s">
        <v>29604</v>
      </c>
      <c r="K7837" t="s">
        <v>497</v>
      </c>
      <c r="L7837" t="s">
        <v>170</v>
      </c>
      <c r="M7837" t="s">
        <v>18</v>
      </c>
    </row>
    <row r="7838" spans="1:13" x14ac:dyDescent="0.3">
      <c r="A7838" t="s">
        <v>31644</v>
      </c>
      <c r="C7838" t="s">
        <v>31493</v>
      </c>
      <c r="D7838">
        <v>5</v>
      </c>
      <c r="E7838" s="1">
        <v>18358</v>
      </c>
      <c r="G7838" t="s">
        <v>34</v>
      </c>
      <c r="H7838" t="s">
        <v>6143</v>
      </c>
      <c r="I7838" t="s">
        <v>31645</v>
      </c>
      <c r="J7838" t="s">
        <v>311</v>
      </c>
      <c r="K7838" t="s">
        <v>24</v>
      </c>
      <c r="L7838" t="s">
        <v>25</v>
      </c>
      <c r="M7838" t="s">
        <v>6146</v>
      </c>
    </row>
    <row r="7839" spans="1:13" x14ac:dyDescent="0.3">
      <c r="A7839" t="s">
        <v>17592</v>
      </c>
      <c r="C7839" t="s">
        <v>17445</v>
      </c>
      <c r="D7839">
        <v>16</v>
      </c>
      <c r="E7839" s="1">
        <v>17840</v>
      </c>
      <c r="G7839" t="s">
        <v>34</v>
      </c>
      <c r="H7839" t="s">
        <v>6143</v>
      </c>
      <c r="I7839" t="s">
        <v>17593</v>
      </c>
      <c r="J7839" t="s">
        <v>662</v>
      </c>
      <c r="K7839" t="s">
        <v>24</v>
      </c>
      <c r="L7839" t="s">
        <v>25</v>
      </c>
      <c r="M7839" t="s">
        <v>6146</v>
      </c>
    </row>
    <row r="7840" spans="1:13" x14ac:dyDescent="0.3">
      <c r="A7840" t="s">
        <v>20290</v>
      </c>
      <c r="C7840" t="s">
        <v>20121</v>
      </c>
      <c r="D7840">
        <v>4</v>
      </c>
      <c r="E7840" s="1">
        <v>33240</v>
      </c>
      <c r="G7840" t="s">
        <v>34</v>
      </c>
      <c r="H7840" t="s">
        <v>6143</v>
      </c>
      <c r="I7840" t="s">
        <v>6261</v>
      </c>
      <c r="J7840" t="s">
        <v>288</v>
      </c>
      <c r="K7840" t="s">
        <v>24</v>
      </c>
      <c r="L7840" t="s">
        <v>25</v>
      </c>
      <c r="M7840" t="s">
        <v>6146</v>
      </c>
    </row>
    <row r="7841" spans="1:13" x14ac:dyDescent="0.3">
      <c r="A7841" t="s">
        <v>20290</v>
      </c>
      <c r="C7841" t="s">
        <v>20121</v>
      </c>
      <c r="D7841">
        <v>4</v>
      </c>
      <c r="E7841" s="1">
        <v>45255</v>
      </c>
      <c r="G7841" t="s">
        <v>34</v>
      </c>
      <c r="H7841" t="s">
        <v>6143</v>
      </c>
      <c r="I7841" t="s">
        <v>6261</v>
      </c>
      <c r="J7841" t="s">
        <v>288</v>
      </c>
      <c r="K7841" t="s">
        <v>24</v>
      </c>
      <c r="L7841" t="s">
        <v>25</v>
      </c>
      <c r="M7841" t="s">
        <v>6146</v>
      </c>
    </row>
    <row r="7842" spans="1:13" x14ac:dyDescent="0.3">
      <c r="A7842" t="s">
        <v>8798</v>
      </c>
      <c r="C7842" t="s">
        <v>8771</v>
      </c>
      <c r="D7842">
        <v>21</v>
      </c>
      <c r="E7842" s="1">
        <v>99996</v>
      </c>
      <c r="G7842" t="s">
        <v>13</v>
      </c>
      <c r="H7842" t="s">
        <v>8799</v>
      </c>
      <c r="I7842" t="s">
        <v>8800</v>
      </c>
      <c r="J7842" t="s">
        <v>8801</v>
      </c>
      <c r="K7842" t="s">
        <v>189</v>
      </c>
      <c r="L7842" t="s">
        <v>17</v>
      </c>
      <c r="M7842" t="s">
        <v>450</v>
      </c>
    </row>
    <row r="7843" spans="1:13" x14ac:dyDescent="0.3">
      <c r="A7843" t="s">
        <v>16291</v>
      </c>
      <c r="C7843" t="s">
        <v>16236</v>
      </c>
      <c r="D7843">
        <v>18</v>
      </c>
      <c r="E7843" s="1">
        <v>100000</v>
      </c>
      <c r="G7843" t="s">
        <v>13</v>
      </c>
      <c r="H7843" t="s">
        <v>16292</v>
      </c>
      <c r="I7843" t="s">
        <v>1053</v>
      </c>
      <c r="J7843" t="s">
        <v>175</v>
      </c>
      <c r="K7843" t="s">
        <v>24</v>
      </c>
      <c r="L7843" t="s">
        <v>17</v>
      </c>
      <c r="M7843" t="s">
        <v>450</v>
      </c>
    </row>
    <row r="7844" spans="1:13" x14ac:dyDescent="0.3">
      <c r="A7844" t="s">
        <v>16291</v>
      </c>
      <c r="C7844" t="s">
        <v>33755</v>
      </c>
      <c r="D7844">
        <v>61</v>
      </c>
      <c r="E7844" s="1">
        <v>434866</v>
      </c>
      <c r="G7844" t="s">
        <v>34</v>
      </c>
      <c r="H7844" t="s">
        <v>34031</v>
      </c>
      <c r="I7844" t="s">
        <v>1053</v>
      </c>
      <c r="J7844" t="s">
        <v>175</v>
      </c>
      <c r="K7844" t="s">
        <v>24</v>
      </c>
      <c r="L7844" t="s">
        <v>17</v>
      </c>
      <c r="M7844" t="s">
        <v>740</v>
      </c>
    </row>
    <row r="7845" spans="1:13" x14ac:dyDescent="0.3">
      <c r="A7845" t="s">
        <v>16291</v>
      </c>
      <c r="C7845" t="s">
        <v>36770</v>
      </c>
      <c r="D7845">
        <v>20</v>
      </c>
      <c r="E7845" s="1">
        <v>46681</v>
      </c>
      <c r="G7845" t="s">
        <v>34</v>
      </c>
      <c r="H7845" t="s">
        <v>36779</v>
      </c>
      <c r="I7845" t="s">
        <v>1053</v>
      </c>
      <c r="J7845" t="s">
        <v>175</v>
      </c>
      <c r="K7845" t="s">
        <v>24</v>
      </c>
      <c r="L7845" t="s">
        <v>1083</v>
      </c>
      <c r="M7845" t="s">
        <v>740</v>
      </c>
    </row>
    <row r="7846" spans="1:13" x14ac:dyDescent="0.3">
      <c r="A7846" t="s">
        <v>9505</v>
      </c>
      <c r="C7846" t="s">
        <v>31268</v>
      </c>
      <c r="D7846">
        <v>1</v>
      </c>
      <c r="E7846" s="1">
        <v>5000</v>
      </c>
      <c r="G7846" t="s">
        <v>111</v>
      </c>
      <c r="H7846" t="s">
        <v>970</v>
      </c>
      <c r="I7846" t="s">
        <v>22</v>
      </c>
      <c r="J7846" t="s">
        <v>23</v>
      </c>
      <c r="K7846" t="s">
        <v>24</v>
      </c>
      <c r="L7846" t="s">
        <v>25</v>
      </c>
      <c r="M7846" t="s">
        <v>120</v>
      </c>
    </row>
    <row r="7847" spans="1:13" x14ac:dyDescent="0.3">
      <c r="A7847" t="s">
        <v>9505</v>
      </c>
      <c r="C7847" t="s">
        <v>9396</v>
      </c>
      <c r="D7847">
        <v>12</v>
      </c>
      <c r="E7847" s="1">
        <v>42000</v>
      </c>
      <c r="G7847" t="s">
        <v>111</v>
      </c>
      <c r="H7847" t="s">
        <v>9506</v>
      </c>
      <c r="I7847" t="s">
        <v>22</v>
      </c>
      <c r="J7847" t="s">
        <v>23</v>
      </c>
      <c r="K7847" t="s">
        <v>24</v>
      </c>
      <c r="L7847" t="s">
        <v>25</v>
      </c>
      <c r="M7847" t="s">
        <v>120</v>
      </c>
    </row>
    <row r="7848" spans="1:13" x14ac:dyDescent="0.3">
      <c r="A7848" t="s">
        <v>9505</v>
      </c>
      <c r="C7848" t="s">
        <v>34736</v>
      </c>
      <c r="D7848">
        <v>7</v>
      </c>
      <c r="E7848" s="1">
        <v>50000</v>
      </c>
      <c r="G7848" t="s">
        <v>111</v>
      </c>
      <c r="H7848" t="s">
        <v>34955</v>
      </c>
      <c r="I7848" t="s">
        <v>22</v>
      </c>
      <c r="J7848" t="s">
        <v>23</v>
      </c>
      <c r="K7848" t="s">
        <v>24</v>
      </c>
      <c r="L7848" t="s">
        <v>25</v>
      </c>
      <c r="M7848" t="s">
        <v>120</v>
      </c>
    </row>
    <row r="7849" spans="1:13" x14ac:dyDescent="0.3">
      <c r="A7849" t="s">
        <v>3318</v>
      </c>
      <c r="C7849" t="s">
        <v>2957</v>
      </c>
      <c r="D7849">
        <v>12</v>
      </c>
      <c r="E7849" s="1">
        <v>235000</v>
      </c>
      <c r="G7849" t="s">
        <v>168</v>
      </c>
      <c r="H7849" t="s">
        <v>3319</v>
      </c>
      <c r="I7849" t="s">
        <v>70</v>
      </c>
      <c r="J7849" t="s">
        <v>70</v>
      </c>
      <c r="K7849" t="s">
        <v>24</v>
      </c>
      <c r="L7849" t="s">
        <v>17</v>
      </c>
      <c r="M7849" t="s">
        <v>171</v>
      </c>
    </row>
    <row r="7850" spans="1:13" x14ac:dyDescent="0.3">
      <c r="A7850" t="s">
        <v>20681</v>
      </c>
      <c r="C7850" t="s">
        <v>20542</v>
      </c>
      <c r="D7850">
        <v>3</v>
      </c>
      <c r="E7850" s="1">
        <v>13466</v>
      </c>
      <c r="G7850" t="s">
        <v>34</v>
      </c>
      <c r="H7850" t="s">
        <v>6143</v>
      </c>
      <c r="I7850" t="s">
        <v>15465</v>
      </c>
      <c r="J7850" t="s">
        <v>627</v>
      </c>
      <c r="K7850" t="s">
        <v>24</v>
      </c>
      <c r="L7850" t="s">
        <v>25</v>
      </c>
      <c r="M7850" t="s">
        <v>6146</v>
      </c>
    </row>
    <row r="7851" spans="1:13" x14ac:dyDescent="0.3">
      <c r="A7851" t="s">
        <v>19665</v>
      </c>
      <c r="C7851" t="s">
        <v>19404</v>
      </c>
      <c r="D7851">
        <v>6</v>
      </c>
      <c r="E7851" s="1">
        <v>6790</v>
      </c>
      <c r="G7851" t="s">
        <v>34</v>
      </c>
      <c r="H7851" t="s">
        <v>6143</v>
      </c>
      <c r="I7851" t="s">
        <v>15465</v>
      </c>
      <c r="J7851" t="s">
        <v>280</v>
      </c>
      <c r="K7851" t="s">
        <v>24</v>
      </c>
      <c r="L7851" t="s">
        <v>25</v>
      </c>
      <c r="M7851" t="s">
        <v>6146</v>
      </c>
    </row>
    <row r="7852" spans="1:13" x14ac:dyDescent="0.3">
      <c r="A7852" t="s">
        <v>10012</v>
      </c>
      <c r="C7852" t="s">
        <v>9547</v>
      </c>
      <c r="D7852">
        <v>9</v>
      </c>
      <c r="E7852" s="1">
        <v>31689</v>
      </c>
      <c r="G7852" t="s">
        <v>13</v>
      </c>
      <c r="H7852" t="s">
        <v>10013</v>
      </c>
      <c r="I7852" t="s">
        <v>1535</v>
      </c>
      <c r="K7852" t="s">
        <v>96</v>
      </c>
      <c r="L7852" t="s">
        <v>17</v>
      </c>
      <c r="M7852" t="s">
        <v>345</v>
      </c>
    </row>
    <row r="7853" spans="1:13" x14ac:dyDescent="0.3">
      <c r="A7853" t="s">
        <v>10012</v>
      </c>
      <c r="C7853" t="s">
        <v>35954</v>
      </c>
      <c r="D7853">
        <v>83</v>
      </c>
      <c r="E7853" s="1">
        <v>2961123</v>
      </c>
      <c r="G7853" t="s">
        <v>13</v>
      </c>
      <c r="H7853" t="s">
        <v>36060</v>
      </c>
      <c r="I7853" t="s">
        <v>1535</v>
      </c>
      <c r="K7853" t="s">
        <v>96</v>
      </c>
      <c r="L7853" t="s">
        <v>38</v>
      </c>
      <c r="M7853" t="s">
        <v>31</v>
      </c>
    </row>
    <row r="7854" spans="1:13" x14ac:dyDescent="0.3">
      <c r="A7854" t="s">
        <v>10012</v>
      </c>
      <c r="C7854" t="s">
        <v>18024</v>
      </c>
      <c r="D7854">
        <v>80</v>
      </c>
      <c r="E7854" s="1">
        <v>8459923</v>
      </c>
      <c r="G7854" t="s">
        <v>13</v>
      </c>
      <c r="H7854" t="s">
        <v>18029</v>
      </c>
      <c r="I7854" t="s">
        <v>1535</v>
      </c>
      <c r="K7854" t="s">
        <v>96</v>
      </c>
      <c r="L7854" t="s">
        <v>17</v>
      </c>
      <c r="M7854" t="s">
        <v>345</v>
      </c>
    </row>
    <row r="7855" spans="1:13" x14ac:dyDescent="0.3">
      <c r="A7855" t="s">
        <v>254</v>
      </c>
      <c r="C7855" t="s">
        <v>1852</v>
      </c>
      <c r="D7855">
        <v>24</v>
      </c>
      <c r="E7855" s="1">
        <v>650000</v>
      </c>
      <c r="G7855" t="s">
        <v>1309</v>
      </c>
      <c r="H7855" t="s">
        <v>2155</v>
      </c>
      <c r="I7855" t="s">
        <v>256</v>
      </c>
      <c r="K7855" t="s">
        <v>96</v>
      </c>
      <c r="L7855" t="s">
        <v>17</v>
      </c>
      <c r="M7855" t="s">
        <v>2156</v>
      </c>
    </row>
    <row r="7856" spans="1:13" x14ac:dyDescent="0.3">
      <c r="A7856" t="s">
        <v>254</v>
      </c>
      <c r="C7856" t="s">
        <v>227</v>
      </c>
      <c r="D7856">
        <v>24</v>
      </c>
      <c r="E7856" s="1">
        <v>950000</v>
      </c>
      <c r="G7856" t="s">
        <v>69</v>
      </c>
      <c r="H7856" t="s">
        <v>255</v>
      </c>
      <c r="I7856" t="s">
        <v>256</v>
      </c>
      <c r="K7856" t="s">
        <v>96</v>
      </c>
      <c r="L7856" t="s">
        <v>257</v>
      </c>
      <c r="M7856" t="s">
        <v>39</v>
      </c>
    </row>
    <row r="7857" spans="1:13" x14ac:dyDescent="0.3">
      <c r="A7857" t="s">
        <v>254</v>
      </c>
      <c r="C7857" t="s">
        <v>31019</v>
      </c>
      <c r="D7857">
        <v>26</v>
      </c>
      <c r="E7857" s="1">
        <v>450000</v>
      </c>
      <c r="G7857" t="s">
        <v>69</v>
      </c>
      <c r="H7857" t="s">
        <v>31097</v>
      </c>
      <c r="I7857" t="s">
        <v>256</v>
      </c>
      <c r="K7857" t="s">
        <v>96</v>
      </c>
      <c r="L7857" t="s">
        <v>17</v>
      </c>
      <c r="M7857" t="s">
        <v>39</v>
      </c>
    </row>
    <row r="7858" spans="1:13" x14ac:dyDescent="0.3">
      <c r="A7858" t="s">
        <v>254</v>
      </c>
      <c r="C7858" t="s">
        <v>31019</v>
      </c>
      <c r="D7858">
        <v>22</v>
      </c>
      <c r="E7858" s="1">
        <v>1002225</v>
      </c>
      <c r="G7858" t="s">
        <v>69</v>
      </c>
      <c r="H7858" t="s">
        <v>31098</v>
      </c>
      <c r="I7858" t="s">
        <v>256</v>
      </c>
      <c r="K7858" t="s">
        <v>96</v>
      </c>
      <c r="L7858" t="s">
        <v>248</v>
      </c>
      <c r="M7858" t="s">
        <v>39</v>
      </c>
    </row>
    <row r="7859" spans="1:13" x14ac:dyDescent="0.3">
      <c r="A7859" t="s">
        <v>254</v>
      </c>
      <c r="C7859" t="s">
        <v>23213</v>
      </c>
      <c r="D7859">
        <v>19</v>
      </c>
      <c r="E7859" s="1">
        <v>751738</v>
      </c>
      <c r="G7859" t="s">
        <v>69</v>
      </c>
      <c r="H7859" t="s">
        <v>23237</v>
      </c>
      <c r="I7859" t="s">
        <v>256</v>
      </c>
      <c r="K7859" t="s">
        <v>96</v>
      </c>
      <c r="L7859" t="s">
        <v>248</v>
      </c>
      <c r="M7859" t="s">
        <v>39</v>
      </c>
    </row>
    <row r="7860" spans="1:13" x14ac:dyDescent="0.3">
      <c r="A7860" t="s">
        <v>254</v>
      </c>
      <c r="C7860" t="s">
        <v>23792</v>
      </c>
      <c r="D7860">
        <v>25</v>
      </c>
      <c r="E7860" s="1">
        <v>399982</v>
      </c>
      <c r="G7860" t="s">
        <v>69</v>
      </c>
      <c r="H7860" t="s">
        <v>23812</v>
      </c>
      <c r="I7860" t="s">
        <v>256</v>
      </c>
      <c r="K7860" t="s">
        <v>96</v>
      </c>
      <c r="L7860" t="s">
        <v>17</v>
      </c>
      <c r="M7860" t="s">
        <v>39</v>
      </c>
    </row>
    <row r="7861" spans="1:13" x14ac:dyDescent="0.3">
      <c r="A7861" t="s">
        <v>26406</v>
      </c>
      <c r="C7861" t="s">
        <v>26408</v>
      </c>
      <c r="D7861">
        <v>8</v>
      </c>
      <c r="E7861" s="1">
        <v>1000000</v>
      </c>
      <c r="G7861" t="s">
        <v>34</v>
      </c>
      <c r="H7861" t="s">
        <v>26407</v>
      </c>
      <c r="I7861" t="s">
        <v>511</v>
      </c>
      <c r="K7861" t="s">
        <v>512</v>
      </c>
      <c r="L7861" t="s">
        <v>17</v>
      </c>
      <c r="M7861" t="s">
        <v>202</v>
      </c>
    </row>
    <row r="7862" spans="1:13" x14ac:dyDescent="0.3">
      <c r="A7862" t="s">
        <v>22207</v>
      </c>
      <c r="C7862" t="s">
        <v>27614</v>
      </c>
      <c r="D7862">
        <v>17</v>
      </c>
      <c r="E7862" s="1">
        <v>500000</v>
      </c>
      <c r="G7862" t="s">
        <v>34</v>
      </c>
      <c r="H7862" t="s">
        <v>27745</v>
      </c>
      <c r="I7862" t="s">
        <v>511</v>
      </c>
      <c r="K7862" t="s">
        <v>512</v>
      </c>
      <c r="L7862" t="s">
        <v>38</v>
      </c>
      <c r="M7862" t="s">
        <v>740</v>
      </c>
    </row>
    <row r="7863" spans="1:13" x14ac:dyDescent="0.3">
      <c r="A7863" t="s">
        <v>22207</v>
      </c>
      <c r="C7863" t="s">
        <v>31181</v>
      </c>
      <c r="D7863">
        <v>238</v>
      </c>
      <c r="E7863" s="1">
        <v>45178000</v>
      </c>
      <c r="G7863" t="s">
        <v>13</v>
      </c>
      <c r="H7863" t="s">
        <v>31203</v>
      </c>
      <c r="I7863" t="s">
        <v>511</v>
      </c>
      <c r="K7863" t="s">
        <v>512</v>
      </c>
      <c r="L7863" t="s">
        <v>38</v>
      </c>
      <c r="M7863" t="s">
        <v>105</v>
      </c>
    </row>
    <row r="7864" spans="1:13" x14ac:dyDescent="0.3">
      <c r="A7864" t="s">
        <v>22207</v>
      </c>
      <c r="C7864" t="s">
        <v>22209</v>
      </c>
      <c r="D7864">
        <v>22</v>
      </c>
      <c r="E7864" s="1">
        <v>500000</v>
      </c>
      <c r="G7864" t="s">
        <v>34</v>
      </c>
      <c r="H7864" t="s">
        <v>22208</v>
      </c>
      <c r="I7864" t="s">
        <v>511</v>
      </c>
      <c r="K7864" t="s">
        <v>512</v>
      </c>
      <c r="L7864" t="s">
        <v>170</v>
      </c>
      <c r="M7864" t="s">
        <v>740</v>
      </c>
    </row>
    <row r="7865" spans="1:13" x14ac:dyDescent="0.3">
      <c r="A7865" t="s">
        <v>28497</v>
      </c>
      <c r="C7865" t="s">
        <v>28282</v>
      </c>
      <c r="D7865">
        <v>23</v>
      </c>
      <c r="E7865" s="1">
        <v>700294</v>
      </c>
      <c r="G7865" t="s">
        <v>69</v>
      </c>
      <c r="H7865" t="s">
        <v>28498</v>
      </c>
      <c r="I7865" t="s">
        <v>359</v>
      </c>
      <c r="K7865" t="s">
        <v>189</v>
      </c>
      <c r="L7865" t="s">
        <v>257</v>
      </c>
      <c r="M7865" t="s">
        <v>39</v>
      </c>
    </row>
    <row r="7866" spans="1:13" x14ac:dyDescent="0.3">
      <c r="A7866" t="s">
        <v>28497</v>
      </c>
      <c r="C7866" t="s">
        <v>29922</v>
      </c>
      <c r="D7866">
        <v>9</v>
      </c>
      <c r="E7866" s="1">
        <v>183197</v>
      </c>
      <c r="G7866" t="s">
        <v>69</v>
      </c>
      <c r="H7866" t="s">
        <v>30101</v>
      </c>
      <c r="I7866" t="s">
        <v>359</v>
      </c>
      <c r="K7866" t="s">
        <v>189</v>
      </c>
      <c r="L7866" t="s">
        <v>257</v>
      </c>
      <c r="M7866" t="s">
        <v>39</v>
      </c>
    </row>
    <row r="7867" spans="1:13" x14ac:dyDescent="0.3">
      <c r="A7867" t="s">
        <v>8110</v>
      </c>
      <c r="C7867" t="s">
        <v>15490</v>
      </c>
      <c r="D7867">
        <v>7</v>
      </c>
      <c r="E7867" s="1">
        <v>95000</v>
      </c>
      <c r="G7867" t="s">
        <v>69</v>
      </c>
      <c r="H7867" t="s">
        <v>15511</v>
      </c>
      <c r="I7867" t="s">
        <v>511</v>
      </c>
      <c r="K7867" t="s">
        <v>512</v>
      </c>
      <c r="L7867" t="s">
        <v>248</v>
      </c>
      <c r="M7867" t="s">
        <v>221</v>
      </c>
    </row>
    <row r="7868" spans="1:13" x14ac:dyDescent="0.3">
      <c r="A7868" t="s">
        <v>8110</v>
      </c>
      <c r="C7868" t="s">
        <v>9396</v>
      </c>
      <c r="D7868">
        <v>16</v>
      </c>
      <c r="E7868" s="1">
        <v>95000</v>
      </c>
      <c r="G7868" t="s">
        <v>69</v>
      </c>
      <c r="H7868" t="s">
        <v>9413</v>
      </c>
      <c r="I7868" t="s">
        <v>511</v>
      </c>
      <c r="K7868" t="s">
        <v>512</v>
      </c>
      <c r="L7868" t="s">
        <v>248</v>
      </c>
      <c r="M7868" t="s">
        <v>221</v>
      </c>
    </row>
    <row r="7869" spans="1:13" x14ac:dyDescent="0.3">
      <c r="A7869" t="s">
        <v>8110</v>
      </c>
      <c r="C7869" t="s">
        <v>8074</v>
      </c>
      <c r="D7869">
        <v>17</v>
      </c>
      <c r="E7869" s="1">
        <v>95000</v>
      </c>
      <c r="G7869" t="s">
        <v>69</v>
      </c>
      <c r="H7869" t="s">
        <v>970</v>
      </c>
      <c r="I7869" t="s">
        <v>511</v>
      </c>
      <c r="K7869" t="s">
        <v>512</v>
      </c>
      <c r="L7869" t="s">
        <v>248</v>
      </c>
      <c r="M7869" t="s">
        <v>221</v>
      </c>
    </row>
    <row r="7870" spans="1:13" x14ac:dyDescent="0.3">
      <c r="A7870" t="s">
        <v>8110</v>
      </c>
      <c r="C7870" t="s">
        <v>34627</v>
      </c>
      <c r="D7870">
        <v>16</v>
      </c>
      <c r="E7870" s="1">
        <v>95000</v>
      </c>
      <c r="G7870" t="s">
        <v>69</v>
      </c>
      <c r="H7870" t="s">
        <v>970</v>
      </c>
      <c r="I7870" t="s">
        <v>511</v>
      </c>
      <c r="K7870" t="s">
        <v>512</v>
      </c>
      <c r="L7870" t="s">
        <v>248</v>
      </c>
      <c r="M7870" t="s">
        <v>221</v>
      </c>
    </row>
    <row r="7871" spans="1:13" x14ac:dyDescent="0.3">
      <c r="A7871" t="s">
        <v>8110</v>
      </c>
      <c r="C7871" t="s">
        <v>33755</v>
      </c>
      <c r="D7871">
        <v>14</v>
      </c>
      <c r="E7871" s="1">
        <v>95000</v>
      </c>
      <c r="G7871" t="s">
        <v>69</v>
      </c>
      <c r="H7871" t="s">
        <v>970</v>
      </c>
      <c r="I7871" t="s">
        <v>511</v>
      </c>
      <c r="K7871" t="s">
        <v>512</v>
      </c>
      <c r="L7871" t="s">
        <v>248</v>
      </c>
      <c r="M7871" t="s">
        <v>221</v>
      </c>
    </row>
    <row r="7872" spans="1:13" x14ac:dyDescent="0.3">
      <c r="A7872" t="s">
        <v>8110</v>
      </c>
      <c r="C7872" t="s">
        <v>37363</v>
      </c>
      <c r="D7872">
        <v>13</v>
      </c>
      <c r="E7872" s="1">
        <v>75000</v>
      </c>
      <c r="G7872" t="s">
        <v>69</v>
      </c>
      <c r="H7872" t="s">
        <v>970</v>
      </c>
      <c r="I7872" t="s">
        <v>511</v>
      </c>
      <c r="K7872" t="s">
        <v>512</v>
      </c>
      <c r="L7872" t="s">
        <v>248</v>
      </c>
      <c r="M7872" t="s">
        <v>221</v>
      </c>
    </row>
    <row r="7873" spans="1:13" x14ac:dyDescent="0.3">
      <c r="A7873" t="s">
        <v>33430</v>
      </c>
      <c r="C7873" t="s">
        <v>33372</v>
      </c>
      <c r="D7873">
        <v>52</v>
      </c>
      <c r="E7873" s="1">
        <v>478458</v>
      </c>
      <c r="G7873" t="s">
        <v>48</v>
      </c>
      <c r="H7873" t="s">
        <v>33431</v>
      </c>
      <c r="I7873" t="s">
        <v>104</v>
      </c>
      <c r="K7873" t="s">
        <v>189</v>
      </c>
      <c r="L7873" t="s">
        <v>17</v>
      </c>
      <c r="M7873" t="s">
        <v>190</v>
      </c>
    </row>
    <row r="7874" spans="1:13" x14ac:dyDescent="0.3">
      <c r="A7874" t="s">
        <v>3210</v>
      </c>
      <c r="C7874" t="s">
        <v>2957</v>
      </c>
      <c r="D7874">
        <v>24</v>
      </c>
      <c r="E7874" s="1">
        <v>682956</v>
      </c>
      <c r="G7874" t="s">
        <v>13</v>
      </c>
      <c r="H7874" t="s">
        <v>3211</v>
      </c>
      <c r="I7874" t="s">
        <v>3212</v>
      </c>
      <c r="J7874" t="s">
        <v>3213</v>
      </c>
      <c r="K7874" t="s">
        <v>247</v>
      </c>
      <c r="L7874" t="s">
        <v>17</v>
      </c>
      <c r="M7874" t="s">
        <v>450</v>
      </c>
    </row>
    <row r="7875" spans="1:13" x14ac:dyDescent="0.3">
      <c r="A7875" t="s">
        <v>3222</v>
      </c>
      <c r="C7875" t="s">
        <v>2957</v>
      </c>
      <c r="D7875">
        <v>38</v>
      </c>
      <c r="E7875" s="1">
        <v>1725275</v>
      </c>
      <c r="G7875" t="s">
        <v>69</v>
      </c>
      <c r="H7875" t="s">
        <v>3223</v>
      </c>
      <c r="I7875" t="s">
        <v>511</v>
      </c>
      <c r="K7875" t="s">
        <v>512</v>
      </c>
      <c r="L7875" t="s">
        <v>17</v>
      </c>
      <c r="M7875" t="s">
        <v>39</v>
      </c>
    </row>
    <row r="7876" spans="1:13" x14ac:dyDescent="0.3">
      <c r="A7876" t="s">
        <v>3222</v>
      </c>
      <c r="C7876" t="s">
        <v>4681</v>
      </c>
      <c r="D7876">
        <v>39</v>
      </c>
      <c r="E7876" s="1">
        <v>2177662</v>
      </c>
      <c r="G7876" t="s">
        <v>69</v>
      </c>
      <c r="H7876" t="s">
        <v>4709</v>
      </c>
      <c r="I7876" t="s">
        <v>511</v>
      </c>
      <c r="K7876" t="s">
        <v>512</v>
      </c>
      <c r="L7876" t="s">
        <v>17</v>
      </c>
      <c r="M7876" t="s">
        <v>39</v>
      </c>
    </row>
    <row r="7877" spans="1:13" x14ac:dyDescent="0.3">
      <c r="A7877" t="s">
        <v>3222</v>
      </c>
      <c r="C7877" t="s">
        <v>15606</v>
      </c>
      <c r="D7877">
        <v>36</v>
      </c>
      <c r="E7877" s="1">
        <v>1396032</v>
      </c>
      <c r="G7877" t="s">
        <v>69</v>
      </c>
      <c r="H7877" t="s">
        <v>15634</v>
      </c>
      <c r="I7877" t="s">
        <v>511</v>
      </c>
      <c r="K7877" t="s">
        <v>512</v>
      </c>
      <c r="L7877" t="s">
        <v>17</v>
      </c>
      <c r="M7877" t="s">
        <v>39</v>
      </c>
    </row>
    <row r="7878" spans="1:13" x14ac:dyDescent="0.3">
      <c r="A7878" t="s">
        <v>3222</v>
      </c>
      <c r="C7878" t="s">
        <v>10471</v>
      </c>
      <c r="D7878">
        <v>25</v>
      </c>
      <c r="E7878" s="1">
        <v>1015425</v>
      </c>
      <c r="G7878" t="s">
        <v>69</v>
      </c>
      <c r="H7878" t="s">
        <v>10562</v>
      </c>
      <c r="I7878" t="s">
        <v>511</v>
      </c>
      <c r="K7878" t="s">
        <v>512</v>
      </c>
      <c r="L7878" t="s">
        <v>17</v>
      </c>
      <c r="M7878" t="s">
        <v>39</v>
      </c>
    </row>
    <row r="7879" spans="1:13" x14ac:dyDescent="0.3">
      <c r="A7879" t="s">
        <v>3222</v>
      </c>
      <c r="C7879" t="s">
        <v>36834</v>
      </c>
      <c r="D7879">
        <v>47</v>
      </c>
      <c r="E7879" s="1">
        <v>1935219</v>
      </c>
      <c r="G7879" t="s">
        <v>69</v>
      </c>
      <c r="H7879" t="s">
        <v>36885</v>
      </c>
      <c r="I7879" t="s">
        <v>511</v>
      </c>
      <c r="K7879" t="s">
        <v>512</v>
      </c>
      <c r="L7879" t="s">
        <v>1625</v>
      </c>
      <c r="M7879" t="s">
        <v>39</v>
      </c>
    </row>
    <row r="7880" spans="1:13" x14ac:dyDescent="0.3">
      <c r="A7880" t="s">
        <v>5941</v>
      </c>
      <c r="C7880" t="s">
        <v>5881</v>
      </c>
      <c r="D7880">
        <v>45</v>
      </c>
      <c r="E7880" s="1">
        <v>2703378</v>
      </c>
      <c r="G7880" t="s">
        <v>34</v>
      </c>
      <c r="H7880" t="s">
        <v>5942</v>
      </c>
      <c r="I7880" t="s">
        <v>511</v>
      </c>
      <c r="K7880" t="s">
        <v>512</v>
      </c>
      <c r="L7880" t="s">
        <v>257</v>
      </c>
      <c r="M7880" t="s">
        <v>1024</v>
      </c>
    </row>
    <row r="7881" spans="1:13" x14ac:dyDescent="0.3">
      <c r="A7881" t="s">
        <v>5941</v>
      </c>
      <c r="C7881" t="s">
        <v>16599</v>
      </c>
      <c r="D7881">
        <v>36</v>
      </c>
      <c r="E7881" s="1">
        <v>1499984</v>
      </c>
      <c r="G7881" t="s">
        <v>34</v>
      </c>
      <c r="H7881" t="s">
        <v>16652</v>
      </c>
      <c r="I7881" t="s">
        <v>511</v>
      </c>
      <c r="K7881" t="s">
        <v>512</v>
      </c>
      <c r="L7881" t="s">
        <v>17</v>
      </c>
      <c r="M7881" t="s">
        <v>1226</v>
      </c>
    </row>
    <row r="7882" spans="1:13" x14ac:dyDescent="0.3">
      <c r="A7882" t="s">
        <v>5941</v>
      </c>
      <c r="C7882" t="s">
        <v>8560</v>
      </c>
      <c r="D7882">
        <v>36</v>
      </c>
      <c r="E7882" s="1">
        <v>1499025</v>
      </c>
      <c r="G7882" t="s">
        <v>34</v>
      </c>
      <c r="H7882" t="s">
        <v>8581</v>
      </c>
      <c r="I7882" t="s">
        <v>511</v>
      </c>
      <c r="K7882" t="s">
        <v>512</v>
      </c>
      <c r="L7882" t="s">
        <v>38</v>
      </c>
      <c r="M7882" t="s">
        <v>202</v>
      </c>
    </row>
    <row r="7883" spans="1:13" x14ac:dyDescent="0.3">
      <c r="A7883" t="s">
        <v>5941</v>
      </c>
      <c r="C7883" t="s">
        <v>36770</v>
      </c>
      <c r="D7883">
        <v>36</v>
      </c>
      <c r="E7883" s="1">
        <v>1716764</v>
      </c>
      <c r="G7883" t="s">
        <v>34</v>
      </c>
      <c r="H7883" t="s">
        <v>36821</v>
      </c>
      <c r="I7883" t="s">
        <v>511</v>
      </c>
      <c r="K7883" t="s">
        <v>512</v>
      </c>
      <c r="L7883" t="s">
        <v>170</v>
      </c>
      <c r="M7883" t="s">
        <v>202</v>
      </c>
    </row>
    <row r="7884" spans="1:13" x14ac:dyDescent="0.3">
      <c r="A7884" t="s">
        <v>1027</v>
      </c>
      <c r="C7884" t="s">
        <v>979</v>
      </c>
      <c r="D7884">
        <v>13</v>
      </c>
      <c r="E7884" s="1">
        <v>61220</v>
      </c>
      <c r="G7884" t="s">
        <v>69</v>
      </c>
      <c r="H7884" t="s">
        <v>1028</v>
      </c>
      <c r="I7884" t="s">
        <v>246</v>
      </c>
      <c r="K7884" t="s">
        <v>247</v>
      </c>
      <c r="L7884" t="s">
        <v>248</v>
      </c>
      <c r="M7884" t="s">
        <v>39</v>
      </c>
    </row>
    <row r="7885" spans="1:13" x14ac:dyDescent="0.3">
      <c r="A7885" t="s">
        <v>1027</v>
      </c>
      <c r="C7885" t="s">
        <v>29922</v>
      </c>
      <c r="D7885">
        <v>12</v>
      </c>
      <c r="E7885" s="1">
        <v>100000</v>
      </c>
      <c r="G7885" t="s">
        <v>69</v>
      </c>
      <c r="H7885" t="s">
        <v>3688</v>
      </c>
      <c r="I7885" t="s">
        <v>246</v>
      </c>
      <c r="K7885" t="s">
        <v>247</v>
      </c>
      <c r="L7885" t="s">
        <v>248</v>
      </c>
      <c r="M7885" t="s">
        <v>39</v>
      </c>
    </row>
    <row r="7886" spans="1:13" x14ac:dyDescent="0.3">
      <c r="A7886" t="s">
        <v>27171</v>
      </c>
      <c r="C7886" t="s">
        <v>27152</v>
      </c>
      <c r="D7886">
        <v>36</v>
      </c>
      <c r="E7886" s="1">
        <v>330000</v>
      </c>
      <c r="G7886" t="s">
        <v>13</v>
      </c>
      <c r="H7886" t="s">
        <v>27172</v>
      </c>
      <c r="I7886" t="s">
        <v>27173</v>
      </c>
      <c r="K7886" t="s">
        <v>953</v>
      </c>
      <c r="L7886" t="s">
        <v>17</v>
      </c>
      <c r="M7886" t="s">
        <v>87</v>
      </c>
    </row>
    <row r="7887" spans="1:13" x14ac:dyDescent="0.3">
      <c r="A7887" t="s">
        <v>11647</v>
      </c>
      <c r="C7887" t="s">
        <v>23704</v>
      </c>
      <c r="D7887">
        <v>8</v>
      </c>
      <c r="E7887" s="1">
        <v>55900</v>
      </c>
      <c r="G7887" t="s">
        <v>13</v>
      </c>
      <c r="H7887" t="s">
        <v>23750</v>
      </c>
      <c r="I7887" t="s">
        <v>11649</v>
      </c>
      <c r="K7887" t="s">
        <v>512</v>
      </c>
      <c r="L7887" t="s">
        <v>248</v>
      </c>
      <c r="M7887" t="s">
        <v>82</v>
      </c>
    </row>
    <row r="7888" spans="1:13" x14ac:dyDescent="0.3">
      <c r="A7888" t="s">
        <v>11647</v>
      </c>
      <c r="C7888" t="s">
        <v>11613</v>
      </c>
      <c r="D7888">
        <v>12</v>
      </c>
      <c r="E7888" s="1">
        <v>85000</v>
      </c>
      <c r="G7888" t="s">
        <v>13</v>
      </c>
      <c r="H7888" t="s">
        <v>11648</v>
      </c>
      <c r="I7888" t="s">
        <v>11649</v>
      </c>
      <c r="K7888" t="s">
        <v>512</v>
      </c>
      <c r="L7888" t="s">
        <v>17</v>
      </c>
      <c r="M7888" t="s">
        <v>82</v>
      </c>
    </row>
    <row r="7889" spans="1:13" x14ac:dyDescent="0.3">
      <c r="A7889" t="s">
        <v>877</v>
      </c>
      <c r="C7889" t="s">
        <v>783</v>
      </c>
      <c r="D7889">
        <v>14</v>
      </c>
      <c r="E7889" s="1">
        <v>99800</v>
      </c>
      <c r="G7889" t="s">
        <v>13</v>
      </c>
      <c r="H7889" t="s">
        <v>878</v>
      </c>
      <c r="I7889" t="s">
        <v>564</v>
      </c>
      <c r="K7889" t="s">
        <v>16</v>
      </c>
      <c r="L7889" t="s">
        <v>17</v>
      </c>
      <c r="M7889" t="s">
        <v>82</v>
      </c>
    </row>
    <row r="7890" spans="1:13" x14ac:dyDescent="0.3">
      <c r="A7890" t="s">
        <v>24990</v>
      </c>
      <c r="C7890" t="s">
        <v>24984</v>
      </c>
      <c r="D7890">
        <v>8</v>
      </c>
      <c r="E7890" s="1">
        <v>200000</v>
      </c>
      <c r="G7890" t="s">
        <v>13</v>
      </c>
      <c r="H7890" t="s">
        <v>24991</v>
      </c>
      <c r="I7890" t="s">
        <v>24992</v>
      </c>
      <c r="K7890" t="s">
        <v>16</v>
      </c>
      <c r="L7890" t="s">
        <v>17</v>
      </c>
      <c r="M7890" t="s">
        <v>345</v>
      </c>
    </row>
    <row r="7891" spans="1:13" x14ac:dyDescent="0.3">
      <c r="A7891" t="s">
        <v>7111</v>
      </c>
      <c r="C7891" t="s">
        <v>6985</v>
      </c>
      <c r="D7891">
        <v>6</v>
      </c>
      <c r="E7891" s="1">
        <v>20928</v>
      </c>
      <c r="G7891" t="s">
        <v>34</v>
      </c>
      <c r="H7891" t="s">
        <v>6143</v>
      </c>
      <c r="I7891" t="s">
        <v>7112</v>
      </c>
      <c r="J7891" t="s">
        <v>307</v>
      </c>
      <c r="K7891" t="s">
        <v>24</v>
      </c>
      <c r="L7891" t="s">
        <v>25</v>
      </c>
      <c r="M7891" t="s">
        <v>6146</v>
      </c>
    </row>
    <row r="7892" spans="1:13" x14ac:dyDescent="0.3">
      <c r="A7892" t="s">
        <v>17533</v>
      </c>
      <c r="C7892" t="s">
        <v>17445</v>
      </c>
      <c r="D7892">
        <v>16</v>
      </c>
      <c r="E7892" s="1">
        <v>3881</v>
      </c>
      <c r="G7892" t="s">
        <v>34</v>
      </c>
      <c r="H7892" t="s">
        <v>6143</v>
      </c>
      <c r="I7892" t="s">
        <v>17534</v>
      </c>
      <c r="J7892" t="s">
        <v>662</v>
      </c>
      <c r="K7892" t="s">
        <v>24</v>
      </c>
      <c r="L7892" t="s">
        <v>25</v>
      </c>
      <c r="M7892" t="s">
        <v>6146</v>
      </c>
    </row>
    <row r="7893" spans="1:13" x14ac:dyDescent="0.3">
      <c r="A7893" t="s">
        <v>36558</v>
      </c>
      <c r="C7893" t="s">
        <v>36503</v>
      </c>
      <c r="D7893">
        <v>3</v>
      </c>
      <c r="E7893" s="1">
        <v>60723</v>
      </c>
      <c r="G7893" t="s">
        <v>34</v>
      </c>
      <c r="H7893" t="s">
        <v>6143</v>
      </c>
      <c r="I7893" t="s">
        <v>36559</v>
      </c>
      <c r="J7893" t="s">
        <v>124</v>
      </c>
      <c r="K7893" t="s">
        <v>24</v>
      </c>
      <c r="L7893" t="s">
        <v>25</v>
      </c>
      <c r="M7893" t="s">
        <v>6146</v>
      </c>
    </row>
    <row r="7894" spans="1:13" x14ac:dyDescent="0.3">
      <c r="A7894" t="s">
        <v>32914</v>
      </c>
      <c r="C7894" t="s">
        <v>32581</v>
      </c>
      <c r="D7894">
        <v>7</v>
      </c>
      <c r="E7894" s="1">
        <v>11577</v>
      </c>
      <c r="G7894" t="s">
        <v>34</v>
      </c>
      <c r="H7894" t="s">
        <v>6143</v>
      </c>
      <c r="I7894" t="s">
        <v>32915</v>
      </c>
      <c r="J7894" t="s">
        <v>70</v>
      </c>
      <c r="K7894" t="s">
        <v>24</v>
      </c>
      <c r="L7894" t="s">
        <v>25</v>
      </c>
      <c r="M7894" t="s">
        <v>6146</v>
      </c>
    </row>
    <row r="7895" spans="1:13" x14ac:dyDescent="0.3">
      <c r="A7895" t="s">
        <v>19821</v>
      </c>
      <c r="C7895" t="s">
        <v>19404</v>
      </c>
      <c r="D7895">
        <v>6</v>
      </c>
      <c r="E7895" s="1">
        <v>14995</v>
      </c>
      <c r="G7895" t="s">
        <v>34</v>
      </c>
      <c r="H7895" t="s">
        <v>6143</v>
      </c>
      <c r="I7895" t="s">
        <v>19822</v>
      </c>
      <c r="J7895" t="s">
        <v>280</v>
      </c>
      <c r="K7895" t="s">
        <v>24</v>
      </c>
      <c r="L7895" t="s">
        <v>25</v>
      </c>
      <c r="M7895" t="s">
        <v>6146</v>
      </c>
    </row>
    <row r="7896" spans="1:13" x14ac:dyDescent="0.3">
      <c r="A7896" t="s">
        <v>26703</v>
      </c>
      <c r="C7896" t="s">
        <v>26519</v>
      </c>
      <c r="D7896">
        <v>5</v>
      </c>
      <c r="E7896" s="1">
        <v>11620</v>
      </c>
      <c r="G7896" t="s">
        <v>34</v>
      </c>
      <c r="H7896" t="s">
        <v>6143</v>
      </c>
      <c r="I7896" t="s">
        <v>26704</v>
      </c>
      <c r="J7896" t="s">
        <v>2347</v>
      </c>
      <c r="K7896" t="s">
        <v>24</v>
      </c>
      <c r="L7896" t="s">
        <v>25</v>
      </c>
      <c r="M7896" t="s">
        <v>6146</v>
      </c>
    </row>
    <row r="7897" spans="1:13" x14ac:dyDescent="0.3">
      <c r="A7897" t="s">
        <v>19772</v>
      </c>
      <c r="C7897" t="s">
        <v>19404</v>
      </c>
      <c r="D7897">
        <v>6</v>
      </c>
      <c r="E7897" s="1">
        <v>8709</v>
      </c>
      <c r="G7897" t="s">
        <v>34</v>
      </c>
      <c r="H7897" t="s">
        <v>6143</v>
      </c>
      <c r="I7897" t="s">
        <v>19773</v>
      </c>
      <c r="J7897" t="s">
        <v>280</v>
      </c>
      <c r="K7897" t="s">
        <v>24</v>
      </c>
      <c r="L7897" t="s">
        <v>25</v>
      </c>
      <c r="M7897" t="s">
        <v>6146</v>
      </c>
    </row>
    <row r="7898" spans="1:13" x14ac:dyDescent="0.3">
      <c r="A7898" t="s">
        <v>31471</v>
      </c>
      <c r="C7898" t="s">
        <v>31300</v>
      </c>
      <c r="D7898">
        <v>5</v>
      </c>
      <c r="E7898" s="1">
        <v>110148</v>
      </c>
      <c r="G7898" t="s">
        <v>34</v>
      </c>
      <c r="H7898" t="s">
        <v>6143</v>
      </c>
      <c r="I7898" t="s">
        <v>19773</v>
      </c>
      <c r="J7898" t="s">
        <v>137</v>
      </c>
      <c r="K7898" t="s">
        <v>24</v>
      </c>
      <c r="L7898" t="s">
        <v>25</v>
      </c>
      <c r="M7898" t="s">
        <v>6146</v>
      </c>
    </row>
    <row r="7899" spans="1:13" x14ac:dyDescent="0.3">
      <c r="A7899" t="s">
        <v>32090</v>
      </c>
      <c r="C7899" t="s">
        <v>31866</v>
      </c>
      <c r="D7899">
        <v>6</v>
      </c>
      <c r="E7899" s="1">
        <v>16155</v>
      </c>
      <c r="G7899" t="s">
        <v>34</v>
      </c>
      <c r="H7899" t="s">
        <v>6143</v>
      </c>
      <c r="I7899" t="s">
        <v>32091</v>
      </c>
      <c r="J7899" t="s">
        <v>769</v>
      </c>
      <c r="K7899" t="s">
        <v>24</v>
      </c>
      <c r="L7899" t="s">
        <v>25</v>
      </c>
      <c r="M7899" t="s">
        <v>6146</v>
      </c>
    </row>
    <row r="7900" spans="1:13" x14ac:dyDescent="0.3">
      <c r="A7900" t="s">
        <v>26134</v>
      </c>
      <c r="C7900" t="s">
        <v>25932</v>
      </c>
      <c r="D7900">
        <v>2</v>
      </c>
      <c r="E7900" s="1">
        <v>4785</v>
      </c>
      <c r="G7900" t="s">
        <v>34</v>
      </c>
      <c r="H7900" t="s">
        <v>6143</v>
      </c>
      <c r="I7900" t="s">
        <v>14538</v>
      </c>
      <c r="J7900" t="s">
        <v>700</v>
      </c>
      <c r="K7900" t="s">
        <v>24</v>
      </c>
      <c r="L7900" t="s">
        <v>25</v>
      </c>
      <c r="M7900" t="s">
        <v>6146</v>
      </c>
    </row>
    <row r="7901" spans="1:13" x14ac:dyDescent="0.3">
      <c r="A7901" t="s">
        <v>22829</v>
      </c>
      <c r="C7901" t="s">
        <v>22801</v>
      </c>
      <c r="D7901">
        <v>2</v>
      </c>
      <c r="E7901" s="1">
        <v>20000</v>
      </c>
      <c r="G7901" t="s">
        <v>69</v>
      </c>
      <c r="H7901" t="s">
        <v>22830</v>
      </c>
      <c r="I7901" t="s">
        <v>359</v>
      </c>
      <c r="K7901" t="s">
        <v>189</v>
      </c>
      <c r="L7901" t="s">
        <v>248</v>
      </c>
      <c r="M7901" t="s">
        <v>39</v>
      </c>
    </row>
    <row r="7902" spans="1:13" x14ac:dyDescent="0.3">
      <c r="A7902" t="s">
        <v>25732</v>
      </c>
      <c r="C7902" t="s">
        <v>25723</v>
      </c>
      <c r="D7902">
        <v>36</v>
      </c>
      <c r="E7902" s="1">
        <v>210000</v>
      </c>
      <c r="G7902" t="s">
        <v>111</v>
      </c>
      <c r="H7902" t="s">
        <v>14128</v>
      </c>
      <c r="I7902" t="s">
        <v>153</v>
      </c>
      <c r="J7902" t="s">
        <v>22</v>
      </c>
      <c r="K7902" t="s">
        <v>24</v>
      </c>
      <c r="L7902" t="s">
        <v>25</v>
      </c>
      <c r="M7902" t="s">
        <v>120</v>
      </c>
    </row>
    <row r="7903" spans="1:13" x14ac:dyDescent="0.3">
      <c r="A7903" t="s">
        <v>14972</v>
      </c>
      <c r="C7903" t="s">
        <v>14716</v>
      </c>
      <c r="D7903">
        <v>4</v>
      </c>
      <c r="E7903" s="1">
        <v>17810</v>
      </c>
      <c r="G7903" t="s">
        <v>34</v>
      </c>
      <c r="H7903" t="s">
        <v>6143</v>
      </c>
      <c r="I7903" t="s">
        <v>4153</v>
      </c>
      <c r="J7903" t="s">
        <v>300</v>
      </c>
      <c r="K7903" t="s">
        <v>24</v>
      </c>
      <c r="L7903" t="s">
        <v>25</v>
      </c>
      <c r="M7903" t="s">
        <v>6146</v>
      </c>
    </row>
    <row r="7904" spans="1:13" x14ac:dyDescent="0.3">
      <c r="A7904" t="s">
        <v>25104</v>
      </c>
      <c r="C7904" t="s">
        <v>25056</v>
      </c>
      <c r="D7904">
        <v>115</v>
      </c>
      <c r="E7904" s="1">
        <v>275000</v>
      </c>
      <c r="G7904" t="s">
        <v>111</v>
      </c>
      <c r="H7904" t="s">
        <v>25105</v>
      </c>
      <c r="I7904" t="s">
        <v>153</v>
      </c>
      <c r="J7904" t="s">
        <v>22</v>
      </c>
      <c r="K7904" t="s">
        <v>24</v>
      </c>
      <c r="L7904" t="s">
        <v>25</v>
      </c>
      <c r="M7904" t="s">
        <v>3790</v>
      </c>
    </row>
    <row r="7905" spans="1:13" x14ac:dyDescent="0.3">
      <c r="A7905" t="s">
        <v>20179</v>
      </c>
      <c r="C7905" t="s">
        <v>20121</v>
      </c>
      <c r="D7905">
        <v>2</v>
      </c>
      <c r="E7905" s="1">
        <v>32170</v>
      </c>
      <c r="G7905" t="s">
        <v>34</v>
      </c>
      <c r="H7905" t="s">
        <v>6143</v>
      </c>
      <c r="I7905" t="s">
        <v>153</v>
      </c>
      <c r="J7905" t="s">
        <v>22</v>
      </c>
      <c r="K7905" t="s">
        <v>24</v>
      </c>
      <c r="L7905" t="s">
        <v>25</v>
      </c>
      <c r="M7905" t="s">
        <v>6146</v>
      </c>
    </row>
    <row r="7906" spans="1:13" x14ac:dyDescent="0.3">
      <c r="A7906" t="s">
        <v>20179</v>
      </c>
      <c r="C7906" t="s">
        <v>20121</v>
      </c>
      <c r="D7906">
        <v>2</v>
      </c>
      <c r="E7906" s="1">
        <v>7900</v>
      </c>
      <c r="G7906" t="s">
        <v>34</v>
      </c>
      <c r="H7906" t="s">
        <v>18926</v>
      </c>
      <c r="I7906" t="s">
        <v>153</v>
      </c>
      <c r="J7906" t="s">
        <v>22</v>
      </c>
      <c r="K7906" t="s">
        <v>24</v>
      </c>
      <c r="L7906" t="s">
        <v>25</v>
      </c>
      <c r="M7906" t="s">
        <v>6146</v>
      </c>
    </row>
    <row r="7907" spans="1:13" x14ac:dyDescent="0.3">
      <c r="A7907" t="s">
        <v>151</v>
      </c>
      <c r="C7907" t="s">
        <v>14</v>
      </c>
      <c r="D7907">
        <v>18</v>
      </c>
      <c r="E7907" s="1">
        <v>135000</v>
      </c>
      <c r="G7907" t="s">
        <v>111</v>
      </c>
      <c r="H7907" t="s">
        <v>152</v>
      </c>
      <c r="I7907" t="s">
        <v>153</v>
      </c>
      <c r="J7907" t="s">
        <v>22</v>
      </c>
      <c r="K7907" t="s">
        <v>24</v>
      </c>
      <c r="L7907" t="s">
        <v>25</v>
      </c>
      <c r="M7907" t="s">
        <v>141</v>
      </c>
    </row>
    <row r="7908" spans="1:13" x14ac:dyDescent="0.3">
      <c r="A7908" t="s">
        <v>9074</v>
      </c>
      <c r="C7908" t="s">
        <v>11813</v>
      </c>
      <c r="D7908">
        <v>29</v>
      </c>
      <c r="E7908" s="1">
        <v>598736</v>
      </c>
      <c r="G7908" t="s">
        <v>111</v>
      </c>
      <c r="H7908" t="s">
        <v>11960</v>
      </c>
      <c r="I7908" t="s">
        <v>153</v>
      </c>
      <c r="J7908" t="s">
        <v>22</v>
      </c>
      <c r="K7908" t="s">
        <v>24</v>
      </c>
      <c r="L7908" t="s">
        <v>25</v>
      </c>
      <c r="M7908" t="s">
        <v>322</v>
      </c>
    </row>
    <row r="7909" spans="1:13" x14ac:dyDescent="0.3">
      <c r="A7909" t="s">
        <v>9074</v>
      </c>
      <c r="C7909" t="s">
        <v>12673</v>
      </c>
      <c r="D7909">
        <v>1</v>
      </c>
      <c r="E7909" s="1">
        <v>35438</v>
      </c>
      <c r="G7909" t="s">
        <v>111</v>
      </c>
      <c r="H7909" t="s">
        <v>12751</v>
      </c>
      <c r="I7909" t="s">
        <v>153</v>
      </c>
      <c r="J7909" t="s">
        <v>22</v>
      </c>
      <c r="K7909" t="s">
        <v>24</v>
      </c>
      <c r="L7909" t="s">
        <v>25</v>
      </c>
      <c r="M7909" t="s">
        <v>322</v>
      </c>
    </row>
    <row r="7910" spans="1:13" x14ac:dyDescent="0.3">
      <c r="A7910" t="s">
        <v>9074</v>
      </c>
      <c r="C7910" t="s">
        <v>10901</v>
      </c>
      <c r="D7910">
        <v>1</v>
      </c>
      <c r="E7910" s="1">
        <v>41685</v>
      </c>
      <c r="G7910" t="s">
        <v>111</v>
      </c>
      <c r="H7910" t="s">
        <v>10971</v>
      </c>
      <c r="I7910" t="s">
        <v>153</v>
      </c>
      <c r="J7910" t="s">
        <v>22</v>
      </c>
      <c r="K7910" t="s">
        <v>24</v>
      </c>
      <c r="L7910" t="s">
        <v>25</v>
      </c>
      <c r="M7910" t="s">
        <v>322</v>
      </c>
    </row>
    <row r="7911" spans="1:13" x14ac:dyDescent="0.3">
      <c r="A7911" t="s">
        <v>9074</v>
      </c>
      <c r="C7911" t="s">
        <v>8962</v>
      </c>
      <c r="D7911">
        <v>1</v>
      </c>
      <c r="E7911" s="1">
        <v>42722</v>
      </c>
      <c r="G7911" t="s">
        <v>111</v>
      </c>
      <c r="H7911" t="s">
        <v>9075</v>
      </c>
      <c r="I7911" t="s">
        <v>153</v>
      </c>
      <c r="J7911" t="s">
        <v>22</v>
      </c>
      <c r="K7911" t="s">
        <v>24</v>
      </c>
      <c r="L7911" t="s">
        <v>25</v>
      </c>
      <c r="M7911" t="s">
        <v>322</v>
      </c>
    </row>
    <row r="7912" spans="1:13" x14ac:dyDescent="0.3">
      <c r="A7912" t="s">
        <v>9074</v>
      </c>
      <c r="C7912" t="s">
        <v>31493</v>
      </c>
      <c r="D7912">
        <v>36</v>
      </c>
      <c r="E7912" s="1">
        <v>222000</v>
      </c>
      <c r="G7912" t="s">
        <v>111</v>
      </c>
      <c r="H7912" t="s">
        <v>31528</v>
      </c>
      <c r="I7912" t="s">
        <v>153</v>
      </c>
      <c r="J7912" t="s">
        <v>22</v>
      </c>
      <c r="K7912" t="s">
        <v>24</v>
      </c>
      <c r="L7912" t="s">
        <v>25</v>
      </c>
      <c r="M7912" t="s">
        <v>120</v>
      </c>
    </row>
    <row r="7913" spans="1:13" x14ac:dyDescent="0.3">
      <c r="A7913" t="s">
        <v>8013</v>
      </c>
      <c r="C7913" t="s">
        <v>7634</v>
      </c>
      <c r="D7913">
        <v>1</v>
      </c>
      <c r="E7913" s="1">
        <v>50000</v>
      </c>
      <c r="G7913" t="s">
        <v>111</v>
      </c>
      <c r="H7913" t="s">
        <v>8014</v>
      </c>
      <c r="I7913" t="s">
        <v>153</v>
      </c>
      <c r="J7913" t="s">
        <v>22</v>
      </c>
      <c r="K7913" t="s">
        <v>24</v>
      </c>
      <c r="L7913" t="s">
        <v>25</v>
      </c>
      <c r="M7913" t="s">
        <v>6109</v>
      </c>
    </row>
    <row r="7914" spans="1:13" x14ac:dyDescent="0.3">
      <c r="A7914" t="s">
        <v>15016</v>
      </c>
      <c r="C7914" t="s">
        <v>15008</v>
      </c>
      <c r="D7914">
        <v>12</v>
      </c>
      <c r="E7914" s="1">
        <v>47455</v>
      </c>
      <c r="G7914" t="s">
        <v>111</v>
      </c>
      <c r="H7914" t="s">
        <v>15017</v>
      </c>
      <c r="I7914" t="s">
        <v>156</v>
      </c>
      <c r="J7914" t="s">
        <v>22</v>
      </c>
      <c r="K7914" t="s">
        <v>24</v>
      </c>
      <c r="L7914" t="s">
        <v>25</v>
      </c>
      <c r="M7914" t="s">
        <v>6109</v>
      </c>
    </row>
    <row r="7915" spans="1:13" x14ac:dyDescent="0.3">
      <c r="A7915" t="s">
        <v>11780</v>
      </c>
      <c r="C7915" t="s">
        <v>17339</v>
      </c>
      <c r="D7915">
        <v>30</v>
      </c>
      <c r="E7915" s="1">
        <v>5823000</v>
      </c>
      <c r="G7915" t="s">
        <v>21</v>
      </c>
      <c r="H7915" t="s">
        <v>17378</v>
      </c>
      <c r="I7915" t="s">
        <v>11177</v>
      </c>
      <c r="J7915" t="s">
        <v>22</v>
      </c>
      <c r="K7915" t="s">
        <v>24</v>
      </c>
      <c r="L7915" t="s">
        <v>25</v>
      </c>
      <c r="M7915" t="s">
        <v>26</v>
      </c>
    </row>
    <row r="7916" spans="1:13" x14ac:dyDescent="0.3">
      <c r="A7916" t="s">
        <v>11780</v>
      </c>
      <c r="C7916" t="s">
        <v>11779</v>
      </c>
      <c r="D7916">
        <v>52</v>
      </c>
      <c r="E7916" s="1">
        <v>3177000</v>
      </c>
      <c r="G7916" t="s">
        <v>21</v>
      </c>
      <c r="H7916" t="s">
        <v>11781</v>
      </c>
      <c r="I7916" t="s">
        <v>11177</v>
      </c>
      <c r="J7916" t="s">
        <v>22</v>
      </c>
      <c r="K7916" t="s">
        <v>24</v>
      </c>
      <c r="L7916" t="s">
        <v>25</v>
      </c>
      <c r="M7916" t="s">
        <v>26</v>
      </c>
    </row>
    <row r="7917" spans="1:13" x14ac:dyDescent="0.3">
      <c r="A7917" t="s">
        <v>11780</v>
      </c>
      <c r="C7917" t="s">
        <v>33755</v>
      </c>
      <c r="D7917">
        <v>73</v>
      </c>
      <c r="E7917" s="1">
        <v>105000</v>
      </c>
      <c r="G7917" t="s">
        <v>21</v>
      </c>
      <c r="H7917" t="s">
        <v>77</v>
      </c>
      <c r="I7917" t="s">
        <v>11177</v>
      </c>
      <c r="J7917" t="s">
        <v>22</v>
      </c>
      <c r="K7917" t="s">
        <v>24</v>
      </c>
      <c r="L7917" t="s">
        <v>25</v>
      </c>
      <c r="M7917" t="s">
        <v>26</v>
      </c>
    </row>
    <row r="7918" spans="1:13" x14ac:dyDescent="0.3">
      <c r="A7918" t="s">
        <v>14624</v>
      </c>
      <c r="C7918" t="s">
        <v>33136</v>
      </c>
      <c r="D7918">
        <v>34</v>
      </c>
      <c r="E7918" s="1">
        <v>300000</v>
      </c>
      <c r="G7918" t="s">
        <v>111</v>
      </c>
      <c r="H7918" t="s">
        <v>33138</v>
      </c>
      <c r="I7918" t="s">
        <v>147</v>
      </c>
      <c r="J7918" t="s">
        <v>22</v>
      </c>
      <c r="K7918" t="s">
        <v>24</v>
      </c>
      <c r="L7918" t="s">
        <v>25</v>
      </c>
      <c r="M7918" t="s">
        <v>120</v>
      </c>
    </row>
    <row r="7919" spans="1:13" x14ac:dyDescent="0.3">
      <c r="A7919" t="s">
        <v>14624</v>
      </c>
      <c r="C7919" t="s">
        <v>14619</v>
      </c>
      <c r="D7919">
        <v>60</v>
      </c>
      <c r="E7919" s="1">
        <v>8959808</v>
      </c>
      <c r="G7919" t="s">
        <v>111</v>
      </c>
      <c r="H7919" t="s">
        <v>14625</v>
      </c>
      <c r="I7919" t="s">
        <v>147</v>
      </c>
      <c r="J7919" t="s">
        <v>22</v>
      </c>
      <c r="K7919" t="s">
        <v>24</v>
      </c>
      <c r="L7919" t="s">
        <v>25</v>
      </c>
      <c r="M7919" t="s">
        <v>120</v>
      </c>
    </row>
    <row r="7920" spans="1:13" x14ac:dyDescent="0.3">
      <c r="A7920" t="s">
        <v>145</v>
      </c>
      <c r="C7920" t="s">
        <v>14</v>
      </c>
      <c r="D7920">
        <v>22</v>
      </c>
      <c r="E7920" s="1">
        <v>150000</v>
      </c>
      <c r="G7920" t="s">
        <v>111</v>
      </c>
      <c r="H7920" t="s">
        <v>146</v>
      </c>
      <c r="I7920" t="s">
        <v>147</v>
      </c>
      <c r="J7920" t="s">
        <v>22</v>
      </c>
      <c r="K7920" t="s">
        <v>24</v>
      </c>
      <c r="L7920" t="s">
        <v>25</v>
      </c>
      <c r="M7920" t="s">
        <v>141</v>
      </c>
    </row>
    <row r="7921" spans="1:13" x14ac:dyDescent="0.3">
      <c r="A7921" t="s">
        <v>17633</v>
      </c>
      <c r="C7921" t="s">
        <v>17445</v>
      </c>
      <c r="D7921">
        <v>16</v>
      </c>
      <c r="E7921" s="1">
        <v>17840</v>
      </c>
      <c r="G7921" t="s">
        <v>34</v>
      </c>
      <c r="H7921" t="s">
        <v>6143</v>
      </c>
      <c r="I7921" t="s">
        <v>17634</v>
      </c>
      <c r="J7921" t="s">
        <v>662</v>
      </c>
      <c r="K7921" t="s">
        <v>24</v>
      </c>
      <c r="L7921" t="s">
        <v>25</v>
      </c>
      <c r="M7921" t="s">
        <v>6146</v>
      </c>
    </row>
    <row r="7922" spans="1:13" x14ac:dyDescent="0.3">
      <c r="A7922" t="s">
        <v>27740</v>
      </c>
      <c r="C7922" t="s">
        <v>27614</v>
      </c>
      <c r="D7922">
        <v>18</v>
      </c>
      <c r="E7922" s="1">
        <v>15000</v>
      </c>
      <c r="G7922" t="s">
        <v>13</v>
      </c>
      <c r="H7922" t="s">
        <v>27741</v>
      </c>
      <c r="I7922" t="s">
        <v>7560</v>
      </c>
      <c r="J7922" t="s">
        <v>22</v>
      </c>
      <c r="K7922" t="s">
        <v>24</v>
      </c>
      <c r="L7922" t="s">
        <v>17</v>
      </c>
      <c r="M7922" t="s">
        <v>105</v>
      </c>
    </row>
    <row r="7923" spans="1:13" x14ac:dyDescent="0.3">
      <c r="A7923" t="s">
        <v>26705</v>
      </c>
      <c r="C7923" t="s">
        <v>26519</v>
      </c>
      <c r="D7923">
        <v>5</v>
      </c>
      <c r="E7923" s="1">
        <v>4895</v>
      </c>
      <c r="G7923" t="s">
        <v>34</v>
      </c>
      <c r="H7923" t="s">
        <v>6143</v>
      </c>
      <c r="I7923" t="s">
        <v>26706</v>
      </c>
      <c r="J7923" t="s">
        <v>2347</v>
      </c>
      <c r="K7923" t="s">
        <v>24</v>
      </c>
      <c r="L7923" t="s">
        <v>25</v>
      </c>
      <c r="M7923" t="s">
        <v>6146</v>
      </c>
    </row>
    <row r="7924" spans="1:13" x14ac:dyDescent="0.3">
      <c r="A7924" t="s">
        <v>23723</v>
      </c>
      <c r="C7924" t="s">
        <v>23704</v>
      </c>
      <c r="D7924">
        <v>26</v>
      </c>
      <c r="E7924" s="1">
        <v>999405</v>
      </c>
      <c r="G7924" t="s">
        <v>13</v>
      </c>
      <c r="H7924" t="s">
        <v>23724</v>
      </c>
      <c r="I7924" t="s">
        <v>252</v>
      </c>
      <c r="J7924" t="s">
        <v>253</v>
      </c>
      <c r="K7924" t="s">
        <v>51</v>
      </c>
      <c r="L7924" t="s">
        <v>44</v>
      </c>
      <c r="M7924" t="s">
        <v>31</v>
      </c>
    </row>
    <row r="7925" spans="1:13" x14ac:dyDescent="0.3">
      <c r="A7925" t="s">
        <v>24568</v>
      </c>
      <c r="C7925" t="s">
        <v>24500</v>
      </c>
      <c r="D7925">
        <v>7</v>
      </c>
      <c r="E7925" s="1">
        <v>625000</v>
      </c>
      <c r="G7925" t="s">
        <v>111</v>
      </c>
      <c r="H7925" t="s">
        <v>24569</v>
      </c>
      <c r="I7925" t="s">
        <v>397</v>
      </c>
      <c r="J7925" t="s">
        <v>119</v>
      </c>
      <c r="K7925" t="s">
        <v>24</v>
      </c>
      <c r="L7925" t="s">
        <v>25</v>
      </c>
      <c r="M7925" t="s">
        <v>120</v>
      </c>
    </row>
    <row r="7926" spans="1:13" x14ac:dyDescent="0.3">
      <c r="A7926" t="s">
        <v>24568</v>
      </c>
      <c r="C7926" t="s">
        <v>25056</v>
      </c>
      <c r="D7926">
        <v>12</v>
      </c>
      <c r="E7926" s="1">
        <v>1500000</v>
      </c>
      <c r="G7926" t="s">
        <v>111</v>
      </c>
      <c r="H7926" t="s">
        <v>25101</v>
      </c>
      <c r="I7926" t="s">
        <v>397</v>
      </c>
      <c r="J7926" t="s">
        <v>119</v>
      </c>
      <c r="K7926" t="s">
        <v>24</v>
      </c>
      <c r="L7926" t="s">
        <v>25</v>
      </c>
      <c r="M7926" t="s">
        <v>120</v>
      </c>
    </row>
    <row r="7927" spans="1:13" x14ac:dyDescent="0.3">
      <c r="A7927" t="s">
        <v>24568</v>
      </c>
      <c r="C7927" t="s">
        <v>25932</v>
      </c>
      <c r="D7927">
        <v>12</v>
      </c>
      <c r="E7927" s="1">
        <v>1000000</v>
      </c>
      <c r="G7927" t="s">
        <v>111</v>
      </c>
      <c r="H7927" t="s">
        <v>25966</v>
      </c>
      <c r="I7927" t="s">
        <v>397</v>
      </c>
      <c r="J7927" t="s">
        <v>119</v>
      </c>
      <c r="K7927" t="s">
        <v>24</v>
      </c>
      <c r="L7927" t="s">
        <v>25</v>
      </c>
      <c r="M7927" t="s">
        <v>120</v>
      </c>
    </row>
    <row r="7928" spans="1:13" x14ac:dyDescent="0.3">
      <c r="A7928" t="s">
        <v>10919</v>
      </c>
      <c r="C7928" t="s">
        <v>10901</v>
      </c>
      <c r="D7928">
        <v>37</v>
      </c>
      <c r="E7928" s="1">
        <v>2197602</v>
      </c>
      <c r="G7928" t="s">
        <v>34</v>
      </c>
      <c r="H7928" t="s">
        <v>10920</v>
      </c>
      <c r="I7928" t="s">
        <v>70</v>
      </c>
      <c r="J7928" t="s">
        <v>70</v>
      </c>
      <c r="K7928" t="s">
        <v>24</v>
      </c>
      <c r="L7928" t="s">
        <v>17</v>
      </c>
      <c r="M7928" t="s">
        <v>61</v>
      </c>
    </row>
    <row r="7929" spans="1:13" x14ac:dyDescent="0.3">
      <c r="A7929" t="s">
        <v>2095</v>
      </c>
      <c r="C7929" t="s">
        <v>1852</v>
      </c>
      <c r="D7929">
        <v>5</v>
      </c>
      <c r="E7929" s="1">
        <v>200000</v>
      </c>
      <c r="G7929" t="s">
        <v>69</v>
      </c>
      <c r="H7929" t="s">
        <v>2096</v>
      </c>
      <c r="I7929" t="s">
        <v>397</v>
      </c>
      <c r="J7929" t="s">
        <v>119</v>
      </c>
      <c r="K7929" t="s">
        <v>24</v>
      </c>
      <c r="L7929" t="s">
        <v>25</v>
      </c>
      <c r="M7929" t="s">
        <v>221</v>
      </c>
    </row>
    <row r="7930" spans="1:13" x14ac:dyDescent="0.3">
      <c r="A7930" t="s">
        <v>2095</v>
      </c>
      <c r="C7930" t="s">
        <v>1852</v>
      </c>
      <c r="D7930">
        <v>12</v>
      </c>
      <c r="E7930" s="1">
        <v>150000</v>
      </c>
      <c r="G7930" t="s">
        <v>69</v>
      </c>
      <c r="H7930" t="s">
        <v>2248</v>
      </c>
      <c r="I7930" t="s">
        <v>397</v>
      </c>
      <c r="J7930" t="s">
        <v>119</v>
      </c>
      <c r="K7930" t="s">
        <v>24</v>
      </c>
      <c r="L7930" t="s">
        <v>25</v>
      </c>
      <c r="M7930" t="s">
        <v>221</v>
      </c>
    </row>
    <row r="7931" spans="1:13" x14ac:dyDescent="0.3">
      <c r="A7931" t="s">
        <v>16784</v>
      </c>
      <c r="C7931" t="s">
        <v>27925</v>
      </c>
      <c r="D7931">
        <v>44</v>
      </c>
      <c r="E7931" s="1">
        <v>15937928</v>
      </c>
      <c r="G7931" t="s">
        <v>34</v>
      </c>
      <c r="H7931" t="s">
        <v>27934</v>
      </c>
      <c r="I7931" t="s">
        <v>13842</v>
      </c>
      <c r="J7931" t="s">
        <v>30</v>
      </c>
      <c r="K7931" t="s">
        <v>24</v>
      </c>
      <c r="L7931" t="s">
        <v>17</v>
      </c>
      <c r="M7931" t="s">
        <v>202</v>
      </c>
    </row>
    <row r="7932" spans="1:13" x14ac:dyDescent="0.3">
      <c r="A7932" t="s">
        <v>16784</v>
      </c>
      <c r="C7932" t="s">
        <v>16755</v>
      </c>
      <c r="D7932">
        <v>59</v>
      </c>
      <c r="E7932" s="1">
        <v>2100431</v>
      </c>
      <c r="G7932" t="s">
        <v>571</v>
      </c>
      <c r="H7932" t="s">
        <v>16785</v>
      </c>
      <c r="I7932" t="s">
        <v>13842</v>
      </c>
      <c r="J7932" t="s">
        <v>30</v>
      </c>
      <c r="K7932" t="s">
        <v>24</v>
      </c>
      <c r="L7932" t="s">
        <v>17</v>
      </c>
      <c r="M7932" t="s">
        <v>12942</v>
      </c>
    </row>
    <row r="7933" spans="1:13" x14ac:dyDescent="0.3">
      <c r="A7933" t="s">
        <v>29227</v>
      </c>
      <c r="C7933" t="s">
        <v>29114</v>
      </c>
      <c r="D7933">
        <v>17</v>
      </c>
      <c r="E7933" s="1">
        <v>242000</v>
      </c>
      <c r="G7933" t="s">
        <v>13</v>
      </c>
      <c r="H7933" t="s">
        <v>29228</v>
      </c>
      <c r="I7933" t="s">
        <v>4110</v>
      </c>
      <c r="J7933" t="s">
        <v>119</v>
      </c>
      <c r="K7933" t="s">
        <v>24</v>
      </c>
      <c r="L7933" t="s">
        <v>25</v>
      </c>
      <c r="M7933" t="s">
        <v>442</v>
      </c>
    </row>
    <row r="7934" spans="1:13" x14ac:dyDescent="0.3">
      <c r="A7934" t="s">
        <v>9009</v>
      </c>
      <c r="C7934" t="s">
        <v>8962</v>
      </c>
      <c r="D7934">
        <v>18</v>
      </c>
      <c r="E7934" s="1">
        <v>100000</v>
      </c>
      <c r="G7934" t="s">
        <v>48</v>
      </c>
      <c r="H7934" t="s">
        <v>9010</v>
      </c>
      <c r="I7934" t="s">
        <v>9011</v>
      </c>
      <c r="J7934" t="s">
        <v>732</v>
      </c>
      <c r="K7934" t="s">
        <v>24</v>
      </c>
      <c r="L7934" t="s">
        <v>17</v>
      </c>
      <c r="M7934" t="s">
        <v>190</v>
      </c>
    </row>
    <row r="7935" spans="1:13" x14ac:dyDescent="0.3">
      <c r="A7935" t="s">
        <v>9009</v>
      </c>
      <c r="C7935" t="s">
        <v>35729</v>
      </c>
      <c r="D7935">
        <v>19</v>
      </c>
      <c r="E7935" s="1">
        <v>100000</v>
      </c>
      <c r="G7935" t="s">
        <v>13</v>
      </c>
      <c r="H7935" t="s">
        <v>35815</v>
      </c>
      <c r="I7935" t="s">
        <v>9011</v>
      </c>
      <c r="J7935" t="s">
        <v>732</v>
      </c>
      <c r="K7935" t="s">
        <v>24</v>
      </c>
      <c r="L7935" t="s">
        <v>17</v>
      </c>
      <c r="M7935" t="s">
        <v>450</v>
      </c>
    </row>
    <row r="7936" spans="1:13" x14ac:dyDescent="0.3">
      <c r="A7936" t="s">
        <v>2515</v>
      </c>
      <c r="C7936" t="s">
        <v>2269</v>
      </c>
      <c r="D7936">
        <v>48</v>
      </c>
      <c r="E7936" s="1">
        <v>18062339</v>
      </c>
      <c r="G7936" t="s">
        <v>34</v>
      </c>
      <c r="H7936" t="s">
        <v>2516</v>
      </c>
      <c r="I7936" t="s">
        <v>2381</v>
      </c>
      <c r="K7936" t="s">
        <v>247</v>
      </c>
      <c r="L7936" t="s">
        <v>17</v>
      </c>
      <c r="M7936" t="s">
        <v>202</v>
      </c>
    </row>
    <row r="7937" spans="1:13" x14ac:dyDescent="0.3">
      <c r="A7937" t="s">
        <v>2515</v>
      </c>
      <c r="C7937" t="s">
        <v>29922</v>
      </c>
      <c r="D7937">
        <v>36</v>
      </c>
      <c r="E7937" s="1">
        <v>5958818</v>
      </c>
      <c r="G7937" t="s">
        <v>13</v>
      </c>
      <c r="H7937" t="s">
        <v>30047</v>
      </c>
      <c r="I7937" t="s">
        <v>2381</v>
      </c>
      <c r="K7937" t="s">
        <v>247</v>
      </c>
      <c r="L7937" t="s">
        <v>17</v>
      </c>
      <c r="M7937" t="s">
        <v>31</v>
      </c>
    </row>
    <row r="7938" spans="1:13" x14ac:dyDescent="0.3">
      <c r="A7938" t="s">
        <v>2515</v>
      </c>
      <c r="C7938" t="s">
        <v>30851</v>
      </c>
      <c r="D7938">
        <v>62</v>
      </c>
      <c r="E7938" s="1">
        <v>23792249</v>
      </c>
      <c r="G7938" t="s">
        <v>13</v>
      </c>
      <c r="H7938" t="s">
        <v>30968</v>
      </c>
      <c r="I7938" t="s">
        <v>2381</v>
      </c>
      <c r="K7938" t="s">
        <v>247</v>
      </c>
      <c r="L7938" t="s">
        <v>17</v>
      </c>
      <c r="M7938" t="s">
        <v>31</v>
      </c>
    </row>
    <row r="7939" spans="1:13" x14ac:dyDescent="0.3">
      <c r="A7939" t="s">
        <v>5245</v>
      </c>
      <c r="C7939" t="s">
        <v>5155</v>
      </c>
      <c r="D7939">
        <v>17</v>
      </c>
      <c r="E7939" s="1">
        <v>297647</v>
      </c>
      <c r="G7939" t="s">
        <v>13</v>
      </c>
      <c r="H7939" t="s">
        <v>5246</v>
      </c>
      <c r="I7939" t="s">
        <v>334</v>
      </c>
      <c r="J7939" t="s">
        <v>416</v>
      </c>
      <c r="K7939" t="s">
        <v>189</v>
      </c>
      <c r="L7939" t="s">
        <v>17</v>
      </c>
      <c r="M7939" t="s">
        <v>450</v>
      </c>
    </row>
    <row r="7940" spans="1:13" x14ac:dyDescent="0.3">
      <c r="A7940" t="s">
        <v>9398</v>
      </c>
      <c r="C7940" t="s">
        <v>29922</v>
      </c>
      <c r="D7940">
        <v>35</v>
      </c>
      <c r="E7940" s="1">
        <v>456290</v>
      </c>
      <c r="G7940" t="s">
        <v>69</v>
      </c>
      <c r="H7940" t="s">
        <v>30121</v>
      </c>
      <c r="I7940" t="s">
        <v>496</v>
      </c>
      <c r="K7940" t="s">
        <v>497</v>
      </c>
      <c r="L7940" t="s">
        <v>17</v>
      </c>
      <c r="M7940" t="s">
        <v>39</v>
      </c>
    </row>
    <row r="7941" spans="1:13" x14ac:dyDescent="0.3">
      <c r="A7941" t="s">
        <v>9398</v>
      </c>
      <c r="C7941" t="s">
        <v>21173</v>
      </c>
      <c r="D7941">
        <v>38</v>
      </c>
      <c r="E7941" s="1">
        <v>400451</v>
      </c>
      <c r="G7941" t="s">
        <v>69</v>
      </c>
      <c r="H7941" t="s">
        <v>21216</v>
      </c>
      <c r="I7941" t="s">
        <v>496</v>
      </c>
      <c r="K7941" t="s">
        <v>497</v>
      </c>
      <c r="L7941" t="s">
        <v>17</v>
      </c>
      <c r="M7941" t="s">
        <v>39</v>
      </c>
    </row>
    <row r="7942" spans="1:13" x14ac:dyDescent="0.3">
      <c r="A7942" t="s">
        <v>9398</v>
      </c>
      <c r="C7942" t="s">
        <v>9396</v>
      </c>
      <c r="D7942">
        <v>35</v>
      </c>
      <c r="E7942" s="1">
        <v>402131</v>
      </c>
      <c r="G7942" t="s">
        <v>69</v>
      </c>
      <c r="H7942" t="s">
        <v>9399</v>
      </c>
      <c r="I7942" t="s">
        <v>496</v>
      </c>
      <c r="K7942" t="s">
        <v>497</v>
      </c>
      <c r="L7942" t="s">
        <v>17</v>
      </c>
      <c r="M7942" t="s">
        <v>39</v>
      </c>
    </row>
    <row r="7943" spans="1:13" x14ac:dyDescent="0.3">
      <c r="A7943" t="s">
        <v>2721</v>
      </c>
      <c r="C7943" t="s">
        <v>2269</v>
      </c>
      <c r="D7943">
        <v>12</v>
      </c>
      <c r="E7943" s="1">
        <v>250000</v>
      </c>
      <c r="G7943" t="s">
        <v>111</v>
      </c>
      <c r="H7943" t="s">
        <v>2722</v>
      </c>
      <c r="I7943" t="s">
        <v>70</v>
      </c>
      <c r="J7943" t="s">
        <v>70</v>
      </c>
      <c r="K7943" t="s">
        <v>24</v>
      </c>
      <c r="L7943" t="s">
        <v>25</v>
      </c>
      <c r="M7943" t="s">
        <v>120</v>
      </c>
    </row>
    <row r="7944" spans="1:13" x14ac:dyDescent="0.3">
      <c r="A7944" t="s">
        <v>549</v>
      </c>
      <c r="C7944" t="s">
        <v>2957</v>
      </c>
      <c r="D7944">
        <v>22</v>
      </c>
      <c r="E7944" s="1">
        <v>149931</v>
      </c>
      <c r="G7944" t="s">
        <v>111</v>
      </c>
      <c r="H7944" t="s">
        <v>2545</v>
      </c>
      <c r="I7944" t="s">
        <v>22</v>
      </c>
      <c r="J7944" t="s">
        <v>23</v>
      </c>
      <c r="K7944" t="s">
        <v>24</v>
      </c>
      <c r="L7944" t="s">
        <v>25</v>
      </c>
      <c r="M7944" t="s">
        <v>232</v>
      </c>
    </row>
    <row r="7945" spans="1:13" x14ac:dyDescent="0.3">
      <c r="A7945" t="s">
        <v>549</v>
      </c>
      <c r="C7945" t="s">
        <v>1558</v>
      </c>
      <c r="D7945">
        <v>12</v>
      </c>
      <c r="E7945" s="1">
        <v>100000</v>
      </c>
      <c r="G7945" t="s">
        <v>111</v>
      </c>
      <c r="H7945" t="s">
        <v>1828</v>
      </c>
      <c r="I7945" t="s">
        <v>22</v>
      </c>
      <c r="J7945" t="s">
        <v>23</v>
      </c>
      <c r="K7945" t="s">
        <v>24</v>
      </c>
      <c r="L7945" t="s">
        <v>25</v>
      </c>
      <c r="M7945" t="s">
        <v>232</v>
      </c>
    </row>
    <row r="7946" spans="1:13" x14ac:dyDescent="0.3">
      <c r="A7946" t="s">
        <v>549</v>
      </c>
      <c r="C7946" t="s">
        <v>597</v>
      </c>
      <c r="D7946">
        <v>17</v>
      </c>
      <c r="E7946" s="1">
        <v>10000</v>
      </c>
      <c r="G7946" t="s">
        <v>111</v>
      </c>
      <c r="H7946" t="s">
        <v>689</v>
      </c>
      <c r="I7946" t="s">
        <v>22</v>
      </c>
      <c r="J7946" t="s">
        <v>23</v>
      </c>
      <c r="K7946" t="s">
        <v>24</v>
      </c>
      <c r="L7946" t="s">
        <v>25</v>
      </c>
      <c r="M7946" t="s">
        <v>232</v>
      </c>
    </row>
    <row r="7947" spans="1:13" x14ac:dyDescent="0.3">
      <c r="A7947" t="s">
        <v>549</v>
      </c>
      <c r="C7947" t="s">
        <v>341</v>
      </c>
      <c r="D7947">
        <v>16</v>
      </c>
      <c r="E7947" s="1">
        <v>225000</v>
      </c>
      <c r="G7947" t="s">
        <v>111</v>
      </c>
      <c r="H7947" t="s">
        <v>77</v>
      </c>
      <c r="I7947" t="s">
        <v>22</v>
      </c>
      <c r="J7947" t="s">
        <v>23</v>
      </c>
      <c r="K7947" t="s">
        <v>24</v>
      </c>
      <c r="L7947" t="s">
        <v>25</v>
      </c>
      <c r="M7947" t="s">
        <v>232</v>
      </c>
    </row>
    <row r="7948" spans="1:13" x14ac:dyDescent="0.3">
      <c r="A7948" t="s">
        <v>549</v>
      </c>
      <c r="C7948" t="s">
        <v>28282</v>
      </c>
      <c r="D7948">
        <v>12</v>
      </c>
      <c r="E7948" s="1">
        <v>25000</v>
      </c>
      <c r="G7948" t="s">
        <v>69</v>
      </c>
      <c r="H7948" t="s">
        <v>77</v>
      </c>
      <c r="I7948" t="s">
        <v>22</v>
      </c>
      <c r="J7948" t="s">
        <v>23</v>
      </c>
      <c r="K7948" t="s">
        <v>24</v>
      </c>
      <c r="L7948" t="s">
        <v>25</v>
      </c>
      <c r="M7948" t="s">
        <v>221</v>
      </c>
    </row>
    <row r="7949" spans="1:13" x14ac:dyDescent="0.3">
      <c r="A7949" t="s">
        <v>549</v>
      </c>
      <c r="C7949" t="s">
        <v>27408</v>
      </c>
      <c r="D7949">
        <v>8</v>
      </c>
      <c r="E7949" s="1">
        <v>200000</v>
      </c>
      <c r="G7949" t="s">
        <v>111</v>
      </c>
      <c r="H7949" t="s">
        <v>27472</v>
      </c>
      <c r="I7949" t="s">
        <v>22</v>
      </c>
      <c r="J7949" t="s">
        <v>23</v>
      </c>
      <c r="K7949" t="s">
        <v>24</v>
      </c>
      <c r="L7949" t="s">
        <v>25</v>
      </c>
      <c r="M7949" t="s">
        <v>232</v>
      </c>
    </row>
    <row r="7950" spans="1:13" x14ac:dyDescent="0.3">
      <c r="A7950" t="s">
        <v>549</v>
      </c>
      <c r="C7950" t="s">
        <v>30536</v>
      </c>
      <c r="D7950">
        <v>32</v>
      </c>
      <c r="E7950" s="1">
        <v>1781002</v>
      </c>
      <c r="G7950" t="s">
        <v>111</v>
      </c>
      <c r="H7950" t="s">
        <v>231</v>
      </c>
      <c r="I7950" t="s">
        <v>22</v>
      </c>
      <c r="J7950" t="s">
        <v>23</v>
      </c>
      <c r="K7950" t="s">
        <v>24</v>
      </c>
      <c r="L7950" t="s">
        <v>25</v>
      </c>
      <c r="M7950" t="s">
        <v>232</v>
      </c>
    </row>
    <row r="7951" spans="1:13" x14ac:dyDescent="0.3">
      <c r="A7951" t="s">
        <v>549</v>
      </c>
      <c r="C7951" t="s">
        <v>29922</v>
      </c>
      <c r="D7951">
        <v>29</v>
      </c>
      <c r="E7951" s="1">
        <v>500000</v>
      </c>
      <c r="G7951" t="s">
        <v>111</v>
      </c>
      <c r="H7951" t="s">
        <v>29971</v>
      </c>
      <c r="I7951" t="s">
        <v>22</v>
      </c>
      <c r="J7951" t="s">
        <v>23</v>
      </c>
      <c r="K7951" t="s">
        <v>24</v>
      </c>
      <c r="L7951" t="s">
        <v>25</v>
      </c>
      <c r="M7951" t="s">
        <v>232</v>
      </c>
    </row>
    <row r="7952" spans="1:13" x14ac:dyDescent="0.3">
      <c r="A7952" t="s">
        <v>549</v>
      </c>
      <c r="C7952" t="s">
        <v>29426</v>
      </c>
      <c r="D7952">
        <v>24</v>
      </c>
      <c r="E7952" s="1">
        <v>250000</v>
      </c>
      <c r="G7952" t="s">
        <v>111</v>
      </c>
      <c r="H7952" t="s">
        <v>29457</v>
      </c>
      <c r="I7952" t="s">
        <v>22</v>
      </c>
      <c r="J7952" t="s">
        <v>23</v>
      </c>
      <c r="K7952" t="s">
        <v>24</v>
      </c>
      <c r="L7952" t="s">
        <v>25</v>
      </c>
      <c r="M7952" t="s">
        <v>232</v>
      </c>
    </row>
    <row r="7953" spans="1:13" x14ac:dyDescent="0.3">
      <c r="A7953" t="s">
        <v>549</v>
      </c>
      <c r="C7953" t="s">
        <v>29426</v>
      </c>
      <c r="D7953">
        <v>6</v>
      </c>
      <c r="E7953" s="1">
        <v>20000</v>
      </c>
      <c r="G7953" t="s">
        <v>111</v>
      </c>
      <c r="H7953" t="s">
        <v>68</v>
      </c>
      <c r="I7953" t="s">
        <v>22</v>
      </c>
      <c r="J7953" t="s">
        <v>23</v>
      </c>
      <c r="K7953" t="s">
        <v>24</v>
      </c>
      <c r="L7953" t="s">
        <v>25</v>
      </c>
      <c r="M7953" t="s">
        <v>232</v>
      </c>
    </row>
    <row r="7954" spans="1:13" x14ac:dyDescent="0.3">
      <c r="A7954" t="s">
        <v>549</v>
      </c>
      <c r="C7954" t="s">
        <v>5155</v>
      </c>
      <c r="D7954">
        <v>36</v>
      </c>
      <c r="E7954" s="1">
        <v>750000</v>
      </c>
      <c r="G7954" t="s">
        <v>111</v>
      </c>
      <c r="H7954" t="s">
        <v>77</v>
      </c>
      <c r="I7954" t="s">
        <v>22</v>
      </c>
      <c r="J7954" t="s">
        <v>23</v>
      </c>
      <c r="K7954" t="s">
        <v>24</v>
      </c>
      <c r="L7954" t="s">
        <v>25</v>
      </c>
      <c r="M7954" t="s">
        <v>232</v>
      </c>
    </row>
    <row r="7955" spans="1:13" x14ac:dyDescent="0.3">
      <c r="A7955" t="s">
        <v>549</v>
      </c>
      <c r="C7955" t="s">
        <v>5155</v>
      </c>
      <c r="D7955">
        <v>25</v>
      </c>
      <c r="E7955" s="1">
        <v>100000</v>
      </c>
      <c r="G7955" t="s">
        <v>111</v>
      </c>
      <c r="H7955" t="s">
        <v>4290</v>
      </c>
      <c r="I7955" t="s">
        <v>22</v>
      </c>
      <c r="J7955" t="s">
        <v>23</v>
      </c>
      <c r="K7955" t="s">
        <v>24</v>
      </c>
      <c r="L7955" t="s">
        <v>25</v>
      </c>
      <c r="M7955" t="s">
        <v>232</v>
      </c>
    </row>
    <row r="7956" spans="1:13" x14ac:dyDescent="0.3">
      <c r="A7956" t="s">
        <v>549</v>
      </c>
      <c r="C7956" t="s">
        <v>5025</v>
      </c>
      <c r="D7956">
        <v>24</v>
      </c>
      <c r="E7956" s="1">
        <v>1500000</v>
      </c>
      <c r="G7956" t="s">
        <v>111</v>
      </c>
      <c r="H7956" t="s">
        <v>5105</v>
      </c>
      <c r="I7956" t="s">
        <v>22</v>
      </c>
      <c r="J7956" t="s">
        <v>23</v>
      </c>
      <c r="K7956" t="s">
        <v>24</v>
      </c>
      <c r="L7956" t="s">
        <v>25</v>
      </c>
      <c r="M7956" t="s">
        <v>232</v>
      </c>
    </row>
    <row r="7957" spans="1:13" x14ac:dyDescent="0.3">
      <c r="A7957" t="s">
        <v>549</v>
      </c>
      <c r="C7957" t="s">
        <v>24055</v>
      </c>
      <c r="D7957">
        <v>24</v>
      </c>
      <c r="E7957" s="1">
        <v>800044</v>
      </c>
      <c r="G7957" t="s">
        <v>111</v>
      </c>
      <c r="H7957" t="s">
        <v>24240</v>
      </c>
      <c r="I7957" t="s">
        <v>22</v>
      </c>
      <c r="J7957" t="s">
        <v>23</v>
      </c>
      <c r="K7957" t="s">
        <v>24</v>
      </c>
      <c r="L7957" t="s">
        <v>25</v>
      </c>
      <c r="M7957" t="s">
        <v>232</v>
      </c>
    </row>
    <row r="7958" spans="1:13" x14ac:dyDescent="0.3">
      <c r="A7958" t="s">
        <v>549</v>
      </c>
      <c r="C7958" t="s">
        <v>23704</v>
      </c>
      <c r="D7958">
        <v>15</v>
      </c>
      <c r="E7958" s="1">
        <v>656719</v>
      </c>
      <c r="G7958" t="s">
        <v>111</v>
      </c>
      <c r="H7958" t="s">
        <v>23717</v>
      </c>
      <c r="I7958" t="s">
        <v>22</v>
      </c>
      <c r="J7958" t="s">
        <v>23</v>
      </c>
      <c r="K7958" t="s">
        <v>24</v>
      </c>
      <c r="L7958" t="s">
        <v>25</v>
      </c>
      <c r="M7958" t="s">
        <v>232</v>
      </c>
    </row>
    <row r="7959" spans="1:13" x14ac:dyDescent="0.3">
      <c r="A7959" t="s">
        <v>549</v>
      </c>
      <c r="C7959" t="s">
        <v>21714</v>
      </c>
      <c r="D7959">
        <v>2</v>
      </c>
      <c r="E7959" s="1">
        <v>20000</v>
      </c>
      <c r="G7959" t="s">
        <v>111</v>
      </c>
      <c r="H7959" t="s">
        <v>21891</v>
      </c>
      <c r="I7959" t="s">
        <v>22</v>
      </c>
      <c r="J7959" t="s">
        <v>23</v>
      </c>
      <c r="K7959" t="s">
        <v>24</v>
      </c>
      <c r="L7959" t="s">
        <v>25</v>
      </c>
      <c r="M7959" t="s">
        <v>232</v>
      </c>
    </row>
    <row r="7960" spans="1:13" x14ac:dyDescent="0.3">
      <c r="A7960" t="s">
        <v>549</v>
      </c>
      <c r="C7960" t="s">
        <v>12673</v>
      </c>
      <c r="D7960">
        <v>30</v>
      </c>
      <c r="E7960" s="1">
        <v>1019500</v>
      </c>
      <c r="G7960" t="s">
        <v>111</v>
      </c>
      <c r="H7960" t="s">
        <v>12699</v>
      </c>
      <c r="I7960" t="s">
        <v>22</v>
      </c>
      <c r="J7960" t="s">
        <v>23</v>
      </c>
      <c r="K7960" t="s">
        <v>24</v>
      </c>
      <c r="L7960" t="s">
        <v>25</v>
      </c>
      <c r="M7960" t="s">
        <v>232</v>
      </c>
    </row>
    <row r="7961" spans="1:13" x14ac:dyDescent="0.3">
      <c r="A7961" t="s">
        <v>549</v>
      </c>
      <c r="C7961" t="s">
        <v>11012</v>
      </c>
      <c r="D7961">
        <v>22</v>
      </c>
      <c r="E7961" s="1">
        <v>298943</v>
      </c>
      <c r="G7961" t="s">
        <v>111</v>
      </c>
      <c r="H7961" t="s">
        <v>11065</v>
      </c>
      <c r="I7961" t="s">
        <v>22</v>
      </c>
      <c r="J7961" t="s">
        <v>23</v>
      </c>
      <c r="K7961" t="s">
        <v>24</v>
      </c>
      <c r="L7961" t="s">
        <v>25</v>
      </c>
      <c r="M7961" t="s">
        <v>232</v>
      </c>
    </row>
    <row r="7962" spans="1:13" x14ac:dyDescent="0.3">
      <c r="A7962" t="s">
        <v>549</v>
      </c>
      <c r="C7962" t="s">
        <v>8560</v>
      </c>
      <c r="D7962">
        <v>5</v>
      </c>
      <c r="E7962" s="1">
        <v>85550</v>
      </c>
      <c r="G7962" t="s">
        <v>111</v>
      </c>
      <c r="H7962" t="s">
        <v>8636</v>
      </c>
      <c r="I7962" t="s">
        <v>22</v>
      </c>
      <c r="J7962" t="s">
        <v>23</v>
      </c>
      <c r="K7962" t="s">
        <v>24</v>
      </c>
      <c r="L7962" t="s">
        <v>25</v>
      </c>
      <c r="M7962" t="s">
        <v>232</v>
      </c>
    </row>
    <row r="7963" spans="1:13" x14ac:dyDescent="0.3">
      <c r="A7963" t="s">
        <v>549</v>
      </c>
      <c r="C7963" t="s">
        <v>34736</v>
      </c>
      <c r="D7963">
        <v>17</v>
      </c>
      <c r="E7963" s="1">
        <v>750000</v>
      </c>
      <c r="G7963" t="s">
        <v>111</v>
      </c>
      <c r="H7963" t="s">
        <v>34740</v>
      </c>
      <c r="I7963" t="s">
        <v>22</v>
      </c>
      <c r="J7963" t="s">
        <v>23</v>
      </c>
      <c r="K7963" t="s">
        <v>24</v>
      </c>
      <c r="L7963" t="s">
        <v>25</v>
      </c>
      <c r="M7963" t="s">
        <v>1094</v>
      </c>
    </row>
    <row r="7964" spans="1:13" x14ac:dyDescent="0.3">
      <c r="A7964" t="s">
        <v>549</v>
      </c>
      <c r="C7964" t="s">
        <v>36965</v>
      </c>
      <c r="D7964">
        <v>24</v>
      </c>
      <c r="E7964" s="1">
        <v>600000</v>
      </c>
      <c r="G7964" t="s">
        <v>111</v>
      </c>
      <c r="H7964" t="s">
        <v>37016</v>
      </c>
      <c r="I7964" t="s">
        <v>22</v>
      </c>
      <c r="J7964" t="s">
        <v>23</v>
      </c>
      <c r="K7964" t="s">
        <v>24</v>
      </c>
      <c r="L7964" t="s">
        <v>25</v>
      </c>
      <c r="M7964" t="s">
        <v>232</v>
      </c>
    </row>
    <row r="7965" spans="1:13" x14ac:dyDescent="0.3">
      <c r="A7965" t="s">
        <v>10020</v>
      </c>
      <c r="C7965" t="s">
        <v>9547</v>
      </c>
      <c r="D7965">
        <v>4</v>
      </c>
      <c r="E7965" s="1">
        <v>99902</v>
      </c>
      <c r="G7965" t="s">
        <v>111</v>
      </c>
      <c r="H7965" t="s">
        <v>9533</v>
      </c>
      <c r="I7965" t="s">
        <v>2336</v>
      </c>
      <c r="J7965" t="s">
        <v>433</v>
      </c>
      <c r="K7965" t="s">
        <v>24</v>
      </c>
      <c r="L7965" t="s">
        <v>25</v>
      </c>
      <c r="M7965" t="s">
        <v>120</v>
      </c>
    </row>
    <row r="7966" spans="1:13" x14ac:dyDescent="0.3">
      <c r="A7966" t="s">
        <v>10449</v>
      </c>
      <c r="C7966" t="s">
        <v>11420</v>
      </c>
      <c r="D7966">
        <v>32</v>
      </c>
      <c r="E7966" s="1">
        <v>200000</v>
      </c>
      <c r="G7966" t="s">
        <v>111</v>
      </c>
      <c r="H7966" t="s">
        <v>11457</v>
      </c>
      <c r="I7966" t="s">
        <v>1359</v>
      </c>
      <c r="J7966" t="s">
        <v>70</v>
      </c>
      <c r="K7966" t="s">
        <v>24</v>
      </c>
      <c r="L7966" t="s">
        <v>25</v>
      </c>
      <c r="M7966" t="s">
        <v>232</v>
      </c>
    </row>
    <row r="7967" spans="1:13" x14ac:dyDescent="0.3">
      <c r="A7967" t="s">
        <v>10449</v>
      </c>
      <c r="C7967" t="s">
        <v>10275</v>
      </c>
      <c r="D7967">
        <v>24</v>
      </c>
      <c r="E7967" s="1">
        <v>168572</v>
      </c>
      <c r="G7967" t="s">
        <v>111</v>
      </c>
      <c r="H7967" t="s">
        <v>10439</v>
      </c>
      <c r="I7967" t="s">
        <v>1359</v>
      </c>
      <c r="J7967" t="s">
        <v>70</v>
      </c>
      <c r="K7967" t="s">
        <v>24</v>
      </c>
      <c r="L7967" t="s">
        <v>25</v>
      </c>
      <c r="M7967" t="s">
        <v>232</v>
      </c>
    </row>
    <row r="7968" spans="1:13" x14ac:dyDescent="0.3">
      <c r="A7968" t="s">
        <v>10885</v>
      </c>
      <c r="C7968" t="s">
        <v>10589</v>
      </c>
      <c r="D7968">
        <v>1</v>
      </c>
      <c r="E7968" s="1">
        <v>2500</v>
      </c>
      <c r="G7968" t="s">
        <v>21</v>
      </c>
      <c r="H7968" t="s">
        <v>970</v>
      </c>
      <c r="I7968" t="s">
        <v>1413</v>
      </c>
      <c r="J7968" t="s">
        <v>22</v>
      </c>
      <c r="K7968" t="s">
        <v>24</v>
      </c>
      <c r="L7968" t="s">
        <v>25</v>
      </c>
      <c r="M7968" t="s">
        <v>26</v>
      </c>
    </row>
    <row r="7969" spans="1:13" x14ac:dyDescent="0.3">
      <c r="A7969" t="s">
        <v>33873</v>
      </c>
      <c r="C7969" t="s">
        <v>33755</v>
      </c>
      <c r="D7969">
        <v>32</v>
      </c>
      <c r="E7969" s="1">
        <v>650000</v>
      </c>
      <c r="G7969" t="s">
        <v>111</v>
      </c>
      <c r="H7969" t="s">
        <v>33874</v>
      </c>
      <c r="I7969" t="s">
        <v>85</v>
      </c>
      <c r="J7969" t="s">
        <v>86</v>
      </c>
      <c r="K7969" t="s">
        <v>24</v>
      </c>
      <c r="L7969" t="s">
        <v>25</v>
      </c>
      <c r="M7969" t="s">
        <v>120</v>
      </c>
    </row>
    <row r="7970" spans="1:13" x14ac:dyDescent="0.3">
      <c r="A7970" t="s">
        <v>18695</v>
      </c>
      <c r="C7970" t="s">
        <v>18470</v>
      </c>
      <c r="D7970">
        <v>4</v>
      </c>
      <c r="E7970" s="1">
        <v>4285</v>
      </c>
      <c r="G7970" t="s">
        <v>34</v>
      </c>
      <c r="H7970" t="s">
        <v>6143</v>
      </c>
      <c r="I7970" t="s">
        <v>18696</v>
      </c>
      <c r="J7970" t="s">
        <v>3203</v>
      </c>
      <c r="K7970" t="s">
        <v>24</v>
      </c>
      <c r="L7970" t="s">
        <v>25</v>
      </c>
      <c r="M7970" t="s">
        <v>6146</v>
      </c>
    </row>
    <row r="7971" spans="1:13" x14ac:dyDescent="0.3">
      <c r="A7971" t="s">
        <v>26707</v>
      </c>
      <c r="C7971" t="s">
        <v>26519</v>
      </c>
      <c r="D7971">
        <v>5</v>
      </c>
      <c r="E7971" s="1">
        <v>8884</v>
      </c>
      <c r="G7971" t="s">
        <v>34</v>
      </c>
      <c r="H7971" t="s">
        <v>6143</v>
      </c>
      <c r="I7971" t="s">
        <v>26708</v>
      </c>
      <c r="J7971" t="s">
        <v>2347</v>
      </c>
      <c r="K7971" t="s">
        <v>24</v>
      </c>
      <c r="L7971" t="s">
        <v>25</v>
      </c>
      <c r="M7971" t="s">
        <v>6146</v>
      </c>
    </row>
    <row r="7972" spans="1:13" x14ac:dyDescent="0.3">
      <c r="A7972" t="s">
        <v>8237</v>
      </c>
      <c r="C7972" t="s">
        <v>8196</v>
      </c>
      <c r="D7972">
        <v>37</v>
      </c>
      <c r="E7972" s="1">
        <v>1093143</v>
      </c>
      <c r="G7972" t="s">
        <v>48</v>
      </c>
      <c r="H7972" t="s">
        <v>8238</v>
      </c>
      <c r="I7972" t="s">
        <v>5838</v>
      </c>
      <c r="J7972" t="s">
        <v>8239</v>
      </c>
      <c r="K7972" t="s">
        <v>189</v>
      </c>
      <c r="L7972" t="s">
        <v>38</v>
      </c>
      <c r="M7972" t="s">
        <v>190</v>
      </c>
    </row>
    <row r="7973" spans="1:13" x14ac:dyDescent="0.3">
      <c r="A7973" t="s">
        <v>32298</v>
      </c>
      <c r="C7973" t="s">
        <v>32274</v>
      </c>
      <c r="D7973">
        <v>3</v>
      </c>
      <c r="E7973" s="1">
        <v>1000</v>
      </c>
      <c r="G7973" t="s">
        <v>111</v>
      </c>
      <c r="H7973" t="s">
        <v>32299</v>
      </c>
      <c r="I7973" t="s">
        <v>32300</v>
      </c>
      <c r="J7973" t="s">
        <v>175</v>
      </c>
      <c r="K7973" t="s">
        <v>24</v>
      </c>
      <c r="L7973" t="s">
        <v>25</v>
      </c>
      <c r="M7973" t="s">
        <v>120</v>
      </c>
    </row>
    <row r="7974" spans="1:13" x14ac:dyDescent="0.3">
      <c r="A7974" t="s">
        <v>10432</v>
      </c>
      <c r="C7974" t="s">
        <v>10275</v>
      </c>
      <c r="D7974">
        <v>24</v>
      </c>
      <c r="E7974" s="1">
        <v>250000</v>
      </c>
      <c r="G7974" t="s">
        <v>111</v>
      </c>
      <c r="H7974" t="s">
        <v>10433</v>
      </c>
      <c r="I7974" t="s">
        <v>70</v>
      </c>
      <c r="J7974" t="s">
        <v>70</v>
      </c>
      <c r="K7974" t="s">
        <v>24</v>
      </c>
      <c r="L7974" t="s">
        <v>25</v>
      </c>
      <c r="M7974" t="s">
        <v>120</v>
      </c>
    </row>
    <row r="7975" spans="1:13" x14ac:dyDescent="0.3">
      <c r="A7975" t="s">
        <v>25230</v>
      </c>
      <c r="C7975" t="s">
        <v>25190</v>
      </c>
      <c r="D7975">
        <v>12</v>
      </c>
      <c r="E7975" s="1">
        <v>250000</v>
      </c>
      <c r="G7975" t="s">
        <v>111</v>
      </c>
      <c r="H7975" t="s">
        <v>970</v>
      </c>
      <c r="I7975" t="s">
        <v>156</v>
      </c>
      <c r="J7975" t="s">
        <v>22</v>
      </c>
      <c r="K7975" t="s">
        <v>24</v>
      </c>
      <c r="L7975" t="s">
        <v>25</v>
      </c>
      <c r="M7975" t="s">
        <v>6109</v>
      </c>
    </row>
    <row r="7976" spans="1:13" x14ac:dyDescent="0.3">
      <c r="A7976" t="s">
        <v>27435</v>
      </c>
      <c r="C7976" t="s">
        <v>27408</v>
      </c>
      <c r="D7976">
        <v>15</v>
      </c>
      <c r="E7976" s="1">
        <v>100000</v>
      </c>
      <c r="G7976" t="s">
        <v>13</v>
      </c>
      <c r="H7976" t="s">
        <v>27436</v>
      </c>
      <c r="I7976" t="s">
        <v>126</v>
      </c>
      <c r="J7976" t="s">
        <v>119</v>
      </c>
      <c r="K7976" t="s">
        <v>24</v>
      </c>
      <c r="L7976" t="s">
        <v>17</v>
      </c>
      <c r="M7976" t="s">
        <v>442</v>
      </c>
    </row>
    <row r="7977" spans="1:13" x14ac:dyDescent="0.3">
      <c r="A7977" t="s">
        <v>35725</v>
      </c>
      <c r="C7977" t="s">
        <v>35691</v>
      </c>
      <c r="D7977">
        <v>12</v>
      </c>
      <c r="E7977" s="1">
        <v>740</v>
      </c>
      <c r="G7977" t="s">
        <v>21</v>
      </c>
      <c r="H7977" t="s">
        <v>970</v>
      </c>
      <c r="I7977" t="s">
        <v>156</v>
      </c>
      <c r="J7977" t="s">
        <v>22</v>
      </c>
      <c r="K7977" t="s">
        <v>24</v>
      </c>
      <c r="L7977" t="s">
        <v>25</v>
      </c>
      <c r="M7977" t="s">
        <v>26</v>
      </c>
    </row>
    <row r="7978" spans="1:13" x14ac:dyDescent="0.3">
      <c r="A7978" t="s">
        <v>35725</v>
      </c>
      <c r="C7978" t="s">
        <v>37835</v>
      </c>
      <c r="D7978">
        <v>12</v>
      </c>
      <c r="E7978" s="1">
        <v>29500</v>
      </c>
      <c r="G7978" t="s">
        <v>111</v>
      </c>
      <c r="H7978" t="s">
        <v>24767</v>
      </c>
      <c r="I7978" t="s">
        <v>156</v>
      </c>
      <c r="J7978" t="s">
        <v>22</v>
      </c>
      <c r="K7978" t="s">
        <v>24</v>
      </c>
      <c r="L7978" t="s">
        <v>25</v>
      </c>
      <c r="M7978" t="s">
        <v>6109</v>
      </c>
    </row>
    <row r="7979" spans="1:13" x14ac:dyDescent="0.3">
      <c r="A7979" t="s">
        <v>36436</v>
      </c>
      <c r="C7979" t="s">
        <v>36435</v>
      </c>
      <c r="D7979">
        <v>12</v>
      </c>
      <c r="E7979" s="1">
        <v>10000</v>
      </c>
      <c r="G7979" t="s">
        <v>111</v>
      </c>
      <c r="H7979" t="s">
        <v>970</v>
      </c>
      <c r="I7979" t="s">
        <v>156</v>
      </c>
      <c r="J7979" t="s">
        <v>22</v>
      </c>
      <c r="K7979" t="s">
        <v>24</v>
      </c>
      <c r="L7979" t="s">
        <v>25</v>
      </c>
      <c r="M7979" t="s">
        <v>6109</v>
      </c>
    </row>
    <row r="7980" spans="1:13" x14ac:dyDescent="0.3">
      <c r="A7980" t="s">
        <v>4099</v>
      </c>
      <c r="C7980" t="s">
        <v>28936</v>
      </c>
      <c r="D7980">
        <v>13</v>
      </c>
      <c r="E7980" s="1">
        <v>250000</v>
      </c>
      <c r="G7980" t="s">
        <v>34</v>
      </c>
      <c r="H7980" t="s">
        <v>29036</v>
      </c>
      <c r="I7980" t="s">
        <v>4101</v>
      </c>
      <c r="K7980" t="s">
        <v>1450</v>
      </c>
      <c r="L7980" t="s">
        <v>17</v>
      </c>
      <c r="M7980" t="s">
        <v>504</v>
      </c>
    </row>
    <row r="7981" spans="1:13" x14ac:dyDescent="0.3">
      <c r="A7981" t="s">
        <v>4099</v>
      </c>
      <c r="C7981" t="s">
        <v>3657</v>
      </c>
      <c r="D7981">
        <v>25</v>
      </c>
      <c r="E7981" s="1">
        <v>500000</v>
      </c>
      <c r="G7981" t="s">
        <v>34</v>
      </c>
      <c r="H7981" t="s">
        <v>4100</v>
      </c>
      <c r="I7981" t="s">
        <v>4101</v>
      </c>
      <c r="K7981" t="s">
        <v>1450</v>
      </c>
      <c r="L7981" t="s">
        <v>17</v>
      </c>
      <c r="M7981" t="s">
        <v>504</v>
      </c>
    </row>
    <row r="7982" spans="1:13" x14ac:dyDescent="0.3">
      <c r="A7982" t="s">
        <v>17009</v>
      </c>
      <c r="C7982" t="s">
        <v>16755</v>
      </c>
      <c r="D7982">
        <v>19</v>
      </c>
      <c r="E7982" s="1">
        <v>100000</v>
      </c>
      <c r="G7982" t="s">
        <v>48</v>
      </c>
      <c r="H7982" t="s">
        <v>17010</v>
      </c>
      <c r="I7982" t="s">
        <v>2143</v>
      </c>
      <c r="K7982" t="s">
        <v>2145</v>
      </c>
      <c r="L7982" t="s">
        <v>17</v>
      </c>
      <c r="M7982" t="s">
        <v>331</v>
      </c>
    </row>
    <row r="7983" spans="1:13" x14ac:dyDescent="0.3">
      <c r="A7983" t="s">
        <v>1062</v>
      </c>
      <c r="C7983" t="s">
        <v>979</v>
      </c>
      <c r="D7983">
        <v>4</v>
      </c>
      <c r="E7983" s="1">
        <v>767100</v>
      </c>
      <c r="G7983" t="s">
        <v>13</v>
      </c>
      <c r="H7983" t="s">
        <v>1063</v>
      </c>
      <c r="I7983" t="s">
        <v>334</v>
      </c>
      <c r="K7983" t="s">
        <v>189</v>
      </c>
      <c r="L7983" t="s">
        <v>17</v>
      </c>
      <c r="M7983" t="s">
        <v>82</v>
      </c>
    </row>
    <row r="7984" spans="1:13" x14ac:dyDescent="0.3">
      <c r="A7984" t="s">
        <v>1062</v>
      </c>
      <c r="C7984" t="s">
        <v>28282</v>
      </c>
      <c r="D7984">
        <v>25</v>
      </c>
      <c r="E7984" s="1">
        <v>4218585</v>
      </c>
      <c r="G7984" t="s">
        <v>571</v>
      </c>
      <c r="H7984" t="s">
        <v>28321</v>
      </c>
      <c r="I7984" t="s">
        <v>334</v>
      </c>
      <c r="K7984" t="s">
        <v>189</v>
      </c>
      <c r="L7984" t="s">
        <v>17</v>
      </c>
      <c r="M7984" t="s">
        <v>28322</v>
      </c>
    </row>
    <row r="7985" spans="1:13" x14ac:dyDescent="0.3">
      <c r="A7985" t="s">
        <v>31033</v>
      </c>
      <c r="C7985" t="s">
        <v>31019</v>
      </c>
      <c r="D7985">
        <v>25</v>
      </c>
      <c r="E7985" s="1">
        <v>522468</v>
      </c>
      <c r="G7985" t="s">
        <v>111</v>
      </c>
      <c r="H7985" t="s">
        <v>31034</v>
      </c>
      <c r="I7985" t="s">
        <v>70</v>
      </c>
      <c r="J7985" t="s">
        <v>70</v>
      </c>
      <c r="K7985" t="s">
        <v>24</v>
      </c>
      <c r="L7985" t="s">
        <v>25</v>
      </c>
      <c r="M7985" t="s">
        <v>120</v>
      </c>
    </row>
    <row r="7986" spans="1:13" x14ac:dyDescent="0.3">
      <c r="A7986" t="s">
        <v>13728</v>
      </c>
      <c r="C7986" t="s">
        <v>13456</v>
      </c>
      <c r="D7986">
        <v>7</v>
      </c>
      <c r="E7986" s="1">
        <v>7754</v>
      </c>
      <c r="G7986" t="s">
        <v>34</v>
      </c>
      <c r="H7986" t="s">
        <v>6143</v>
      </c>
      <c r="I7986" t="s">
        <v>13729</v>
      </c>
      <c r="J7986" t="s">
        <v>30</v>
      </c>
      <c r="K7986" t="s">
        <v>24</v>
      </c>
      <c r="L7986" t="s">
        <v>25</v>
      </c>
      <c r="M7986" t="s">
        <v>6146</v>
      </c>
    </row>
    <row r="7987" spans="1:13" x14ac:dyDescent="0.3">
      <c r="A7987" t="s">
        <v>2899</v>
      </c>
      <c r="C7987" t="s">
        <v>2269</v>
      </c>
      <c r="D7987">
        <v>12</v>
      </c>
      <c r="E7987" s="1">
        <v>500000</v>
      </c>
      <c r="G7987" t="s">
        <v>111</v>
      </c>
      <c r="H7987" t="s">
        <v>2900</v>
      </c>
      <c r="I7987" t="s">
        <v>2901</v>
      </c>
      <c r="J7987" t="s">
        <v>86</v>
      </c>
      <c r="K7987" t="s">
        <v>24</v>
      </c>
      <c r="L7987" t="s">
        <v>25</v>
      </c>
      <c r="M7987" t="s">
        <v>120</v>
      </c>
    </row>
    <row r="7988" spans="1:13" x14ac:dyDescent="0.3">
      <c r="A7988" t="s">
        <v>10446</v>
      </c>
      <c r="C7988" t="s">
        <v>10275</v>
      </c>
      <c r="D7988">
        <v>24</v>
      </c>
      <c r="E7988" s="1">
        <v>231846</v>
      </c>
      <c r="G7988" t="s">
        <v>111</v>
      </c>
      <c r="H7988" t="s">
        <v>10433</v>
      </c>
      <c r="I7988" t="s">
        <v>2901</v>
      </c>
      <c r="J7988" t="s">
        <v>86</v>
      </c>
      <c r="K7988" t="s">
        <v>24</v>
      </c>
      <c r="L7988" t="s">
        <v>25</v>
      </c>
      <c r="M7988" t="s">
        <v>120</v>
      </c>
    </row>
    <row r="7989" spans="1:13" x14ac:dyDescent="0.3">
      <c r="A7989" t="s">
        <v>15033</v>
      </c>
      <c r="C7989" t="s">
        <v>24984</v>
      </c>
      <c r="D7989">
        <v>36</v>
      </c>
      <c r="E7989" s="1">
        <v>30000</v>
      </c>
      <c r="G7989" t="s">
        <v>111</v>
      </c>
      <c r="H7989" t="s">
        <v>970</v>
      </c>
      <c r="I7989" t="s">
        <v>156</v>
      </c>
      <c r="J7989" t="s">
        <v>22</v>
      </c>
      <c r="K7989" t="s">
        <v>24</v>
      </c>
      <c r="L7989" t="s">
        <v>25</v>
      </c>
      <c r="M7989" t="s">
        <v>6109</v>
      </c>
    </row>
    <row r="7990" spans="1:13" x14ac:dyDescent="0.3">
      <c r="A7990" t="s">
        <v>15033</v>
      </c>
      <c r="C7990" t="s">
        <v>18377</v>
      </c>
      <c r="D7990">
        <v>12</v>
      </c>
      <c r="E7990" s="1">
        <v>120000</v>
      </c>
      <c r="G7990" t="s">
        <v>111</v>
      </c>
      <c r="H7990" t="s">
        <v>11206</v>
      </c>
      <c r="I7990" t="s">
        <v>156</v>
      </c>
      <c r="J7990" t="s">
        <v>22</v>
      </c>
      <c r="K7990" t="s">
        <v>24</v>
      </c>
      <c r="L7990" t="s">
        <v>25</v>
      </c>
      <c r="M7990" t="s">
        <v>6109</v>
      </c>
    </row>
    <row r="7991" spans="1:13" x14ac:dyDescent="0.3">
      <c r="A7991" t="s">
        <v>15033</v>
      </c>
      <c r="C7991" t="s">
        <v>15008</v>
      </c>
      <c r="D7991">
        <v>36</v>
      </c>
      <c r="E7991" s="1">
        <v>150000</v>
      </c>
      <c r="G7991" t="s">
        <v>34</v>
      </c>
      <c r="H7991" t="s">
        <v>15034</v>
      </c>
      <c r="I7991" t="s">
        <v>156</v>
      </c>
      <c r="J7991" t="s">
        <v>22</v>
      </c>
      <c r="K7991" t="s">
        <v>24</v>
      </c>
      <c r="L7991" t="s">
        <v>17</v>
      </c>
      <c r="M7991" t="s">
        <v>87</v>
      </c>
    </row>
    <row r="7992" spans="1:13" x14ac:dyDescent="0.3">
      <c r="A7992" t="s">
        <v>15033</v>
      </c>
      <c r="C7992" t="s">
        <v>36445</v>
      </c>
      <c r="D7992">
        <v>36</v>
      </c>
      <c r="E7992" s="1">
        <v>75000</v>
      </c>
      <c r="G7992" t="s">
        <v>34</v>
      </c>
      <c r="H7992" t="s">
        <v>36446</v>
      </c>
      <c r="I7992" t="s">
        <v>156</v>
      </c>
      <c r="J7992" t="s">
        <v>22</v>
      </c>
      <c r="K7992" t="s">
        <v>24</v>
      </c>
      <c r="L7992" t="s">
        <v>25</v>
      </c>
      <c r="M7992" t="s">
        <v>202</v>
      </c>
    </row>
    <row r="7993" spans="1:13" x14ac:dyDescent="0.3">
      <c r="A7993" t="s">
        <v>21385</v>
      </c>
      <c r="C7993" t="s">
        <v>21173</v>
      </c>
      <c r="D7993">
        <v>11</v>
      </c>
      <c r="E7993" s="1">
        <v>498391</v>
      </c>
      <c r="G7993" t="s">
        <v>13</v>
      </c>
      <c r="H7993" t="s">
        <v>21386</v>
      </c>
      <c r="I7993" t="s">
        <v>460</v>
      </c>
      <c r="J7993" t="s">
        <v>30</v>
      </c>
      <c r="K7993" t="s">
        <v>24</v>
      </c>
      <c r="L7993" t="s">
        <v>17</v>
      </c>
      <c r="M7993" t="s">
        <v>442</v>
      </c>
    </row>
    <row r="7994" spans="1:13" x14ac:dyDescent="0.3">
      <c r="A7994" t="s">
        <v>1978</v>
      </c>
      <c r="C7994" t="s">
        <v>1852</v>
      </c>
      <c r="D7994">
        <v>11</v>
      </c>
      <c r="E7994" s="1">
        <v>243246</v>
      </c>
      <c r="G7994" t="s">
        <v>13</v>
      </c>
      <c r="H7994" t="s">
        <v>1979</v>
      </c>
      <c r="I7994" t="s">
        <v>1980</v>
      </c>
      <c r="J7994" t="s">
        <v>1980</v>
      </c>
      <c r="K7994" t="s">
        <v>132</v>
      </c>
      <c r="L7994" t="s">
        <v>133</v>
      </c>
      <c r="M7994" t="s">
        <v>207</v>
      </c>
    </row>
    <row r="7995" spans="1:13" x14ac:dyDescent="0.3">
      <c r="A7995" t="s">
        <v>1978</v>
      </c>
      <c r="C7995" t="s">
        <v>5155</v>
      </c>
      <c r="D7995">
        <v>25</v>
      </c>
      <c r="E7995" s="1">
        <v>50000</v>
      </c>
      <c r="G7995" t="s">
        <v>13</v>
      </c>
      <c r="H7995" t="s">
        <v>4129</v>
      </c>
      <c r="I7995" t="s">
        <v>1980</v>
      </c>
      <c r="J7995" t="s">
        <v>1980</v>
      </c>
      <c r="K7995" t="s">
        <v>132</v>
      </c>
      <c r="L7995" t="s">
        <v>17</v>
      </c>
      <c r="M7995" t="s">
        <v>450</v>
      </c>
    </row>
    <row r="7996" spans="1:13" x14ac:dyDescent="0.3">
      <c r="A7996" t="s">
        <v>5334</v>
      </c>
      <c r="C7996" t="s">
        <v>5155</v>
      </c>
      <c r="D7996">
        <v>18</v>
      </c>
      <c r="E7996" s="1">
        <v>580897</v>
      </c>
      <c r="G7996" t="s">
        <v>13</v>
      </c>
      <c r="H7996" t="s">
        <v>5335</v>
      </c>
      <c r="I7996" t="s">
        <v>5336</v>
      </c>
      <c r="J7996" t="s">
        <v>5336</v>
      </c>
      <c r="K7996" t="s">
        <v>3886</v>
      </c>
      <c r="L7996" t="s">
        <v>17</v>
      </c>
      <c r="M7996" t="s">
        <v>87</v>
      </c>
    </row>
    <row r="7997" spans="1:13" x14ac:dyDescent="0.3">
      <c r="A7997" t="s">
        <v>5334</v>
      </c>
      <c r="C7997" t="s">
        <v>23427</v>
      </c>
      <c r="D7997">
        <v>9</v>
      </c>
      <c r="E7997" s="1">
        <v>498592</v>
      </c>
      <c r="G7997" t="s">
        <v>13</v>
      </c>
      <c r="H7997" t="s">
        <v>23474</v>
      </c>
      <c r="I7997" t="s">
        <v>5336</v>
      </c>
      <c r="J7997" t="s">
        <v>5336</v>
      </c>
      <c r="K7997" t="s">
        <v>3886</v>
      </c>
      <c r="L7997" t="s">
        <v>17</v>
      </c>
      <c r="M7997" t="s">
        <v>580</v>
      </c>
    </row>
    <row r="7998" spans="1:13" x14ac:dyDescent="0.3">
      <c r="A7998" t="s">
        <v>34352</v>
      </c>
      <c r="C7998" t="s">
        <v>34263</v>
      </c>
      <c r="D7998">
        <v>19</v>
      </c>
      <c r="E7998" s="1">
        <v>100000</v>
      </c>
      <c r="G7998" t="s">
        <v>13</v>
      </c>
      <c r="H7998" t="s">
        <v>34353</v>
      </c>
      <c r="I7998" t="s">
        <v>9633</v>
      </c>
      <c r="K7998" t="s">
        <v>9634</v>
      </c>
      <c r="L7998" t="s">
        <v>17</v>
      </c>
      <c r="M7998" t="s">
        <v>450</v>
      </c>
    </row>
    <row r="7999" spans="1:13" x14ac:dyDescent="0.3">
      <c r="A7999" t="s">
        <v>653</v>
      </c>
      <c r="C7999" t="s">
        <v>597</v>
      </c>
      <c r="D7999">
        <v>20</v>
      </c>
      <c r="E7999" s="1">
        <v>2408500</v>
      </c>
      <c r="G7999" t="s">
        <v>48</v>
      </c>
      <c r="H7999" t="s">
        <v>654</v>
      </c>
      <c r="I7999" t="s">
        <v>655</v>
      </c>
      <c r="K7999" t="s">
        <v>96</v>
      </c>
      <c r="L7999" t="s">
        <v>115</v>
      </c>
      <c r="M7999" t="s">
        <v>354</v>
      </c>
    </row>
    <row r="8000" spans="1:13" x14ac:dyDescent="0.3">
      <c r="A8000" t="s">
        <v>653</v>
      </c>
      <c r="C8000" t="s">
        <v>597</v>
      </c>
      <c r="D8000">
        <v>4</v>
      </c>
      <c r="E8000" s="1">
        <v>50000</v>
      </c>
      <c r="G8000" t="s">
        <v>48</v>
      </c>
      <c r="H8000" t="s">
        <v>709</v>
      </c>
      <c r="I8000" t="s">
        <v>655</v>
      </c>
      <c r="K8000" t="s">
        <v>96</v>
      </c>
      <c r="L8000" t="s">
        <v>17</v>
      </c>
      <c r="M8000" t="s">
        <v>354</v>
      </c>
    </row>
    <row r="8001" spans="1:13" x14ac:dyDescent="0.3">
      <c r="A8001" t="s">
        <v>653</v>
      </c>
      <c r="C8001" t="s">
        <v>30756</v>
      </c>
      <c r="D8001">
        <v>36</v>
      </c>
      <c r="E8001" s="1">
        <v>2050508</v>
      </c>
      <c r="G8001" t="s">
        <v>48</v>
      </c>
      <c r="H8001" t="s">
        <v>30828</v>
      </c>
      <c r="I8001" t="s">
        <v>655</v>
      </c>
      <c r="K8001" t="s">
        <v>96</v>
      </c>
      <c r="L8001" t="s">
        <v>17</v>
      </c>
      <c r="M8001" t="s">
        <v>354</v>
      </c>
    </row>
    <row r="8002" spans="1:13" x14ac:dyDescent="0.3">
      <c r="A8002" t="s">
        <v>8059</v>
      </c>
      <c r="C8002" t="s">
        <v>7634</v>
      </c>
      <c r="D8002">
        <v>1</v>
      </c>
      <c r="E8002" s="1">
        <v>5000</v>
      </c>
      <c r="G8002" t="s">
        <v>21</v>
      </c>
      <c r="H8002" t="s">
        <v>970</v>
      </c>
      <c r="I8002" t="s">
        <v>22</v>
      </c>
      <c r="J8002" t="s">
        <v>23</v>
      </c>
      <c r="K8002" t="s">
        <v>24</v>
      </c>
      <c r="L8002" t="s">
        <v>25</v>
      </c>
      <c r="M8002" t="s">
        <v>26</v>
      </c>
    </row>
    <row r="8003" spans="1:13" x14ac:dyDescent="0.3">
      <c r="A8003" t="s">
        <v>32552</v>
      </c>
      <c r="C8003" t="s">
        <v>32450</v>
      </c>
      <c r="D8003">
        <v>1</v>
      </c>
      <c r="E8003" s="1">
        <v>8619</v>
      </c>
      <c r="G8003" t="s">
        <v>34</v>
      </c>
      <c r="H8003" t="s">
        <v>6143</v>
      </c>
      <c r="I8003" t="s">
        <v>32553</v>
      </c>
      <c r="J8003" t="s">
        <v>813</v>
      </c>
      <c r="K8003" t="s">
        <v>24</v>
      </c>
      <c r="L8003" t="s">
        <v>25</v>
      </c>
      <c r="M8003" t="s">
        <v>6146</v>
      </c>
    </row>
    <row r="8004" spans="1:13" x14ac:dyDescent="0.3">
      <c r="A8004" t="s">
        <v>26709</v>
      </c>
      <c r="C8004" t="s">
        <v>26519</v>
      </c>
      <c r="D8004">
        <v>5</v>
      </c>
      <c r="E8004" s="1">
        <v>7838</v>
      </c>
      <c r="G8004" t="s">
        <v>34</v>
      </c>
      <c r="H8004" t="s">
        <v>6143</v>
      </c>
      <c r="I8004" t="s">
        <v>26710</v>
      </c>
      <c r="J8004" t="s">
        <v>2347</v>
      </c>
      <c r="K8004" t="s">
        <v>24</v>
      </c>
      <c r="L8004" t="s">
        <v>25</v>
      </c>
      <c r="M8004" t="s">
        <v>6146</v>
      </c>
    </row>
    <row r="8005" spans="1:13" x14ac:dyDescent="0.3">
      <c r="A8005" t="s">
        <v>25567</v>
      </c>
      <c r="C8005" t="s">
        <v>25397</v>
      </c>
      <c r="D8005">
        <v>4</v>
      </c>
      <c r="E8005" s="1">
        <v>22105</v>
      </c>
      <c r="G8005" t="s">
        <v>34</v>
      </c>
      <c r="H8005" t="s">
        <v>6143</v>
      </c>
      <c r="I8005" t="s">
        <v>7615</v>
      </c>
      <c r="J8005" t="s">
        <v>7616</v>
      </c>
      <c r="K8005" t="s">
        <v>24</v>
      </c>
      <c r="L8005" t="s">
        <v>25</v>
      </c>
      <c r="M8005" t="s">
        <v>6146</v>
      </c>
    </row>
    <row r="8006" spans="1:13" x14ac:dyDescent="0.3">
      <c r="A8006" t="s">
        <v>18697</v>
      </c>
      <c r="C8006" t="s">
        <v>18470</v>
      </c>
      <c r="D8006">
        <v>4</v>
      </c>
      <c r="E8006" s="1">
        <v>11010</v>
      </c>
      <c r="G8006" t="s">
        <v>34</v>
      </c>
      <c r="H8006" t="s">
        <v>6143</v>
      </c>
      <c r="I8006" t="s">
        <v>18698</v>
      </c>
      <c r="J8006" t="s">
        <v>3203</v>
      </c>
      <c r="K8006" t="s">
        <v>24</v>
      </c>
      <c r="L8006" t="s">
        <v>25</v>
      </c>
      <c r="M8006" t="s">
        <v>6146</v>
      </c>
    </row>
    <row r="8007" spans="1:13" x14ac:dyDescent="0.3">
      <c r="A8007" t="s">
        <v>26135</v>
      </c>
      <c r="C8007" t="s">
        <v>25932</v>
      </c>
      <c r="D8007">
        <v>2</v>
      </c>
      <c r="E8007" s="1">
        <v>9690</v>
      </c>
      <c r="G8007" t="s">
        <v>34</v>
      </c>
      <c r="H8007" t="s">
        <v>6143</v>
      </c>
      <c r="I8007" t="s">
        <v>26136</v>
      </c>
      <c r="J8007" t="s">
        <v>700</v>
      </c>
      <c r="K8007" t="s">
        <v>24</v>
      </c>
      <c r="L8007" t="s">
        <v>25</v>
      </c>
      <c r="M8007" t="s">
        <v>6146</v>
      </c>
    </row>
    <row r="8008" spans="1:13" x14ac:dyDescent="0.3">
      <c r="A8008" t="s">
        <v>15303</v>
      </c>
      <c r="C8008" t="s">
        <v>18238</v>
      </c>
      <c r="D8008">
        <v>9</v>
      </c>
      <c r="E8008" s="1">
        <v>27000</v>
      </c>
      <c r="G8008" t="s">
        <v>34</v>
      </c>
      <c r="H8008" t="s">
        <v>18250</v>
      </c>
      <c r="I8008" t="s">
        <v>3333</v>
      </c>
      <c r="J8008" t="s">
        <v>165</v>
      </c>
      <c r="K8008" t="s">
        <v>24</v>
      </c>
      <c r="L8008" t="s">
        <v>25</v>
      </c>
      <c r="M8008" t="s">
        <v>6146</v>
      </c>
    </row>
    <row r="8009" spans="1:13" x14ac:dyDescent="0.3">
      <c r="A8009" t="s">
        <v>15303</v>
      </c>
      <c r="C8009" t="s">
        <v>15182</v>
      </c>
      <c r="D8009">
        <v>5</v>
      </c>
      <c r="E8009" s="1">
        <v>50800</v>
      </c>
      <c r="G8009" t="s">
        <v>34</v>
      </c>
      <c r="H8009" t="s">
        <v>6143</v>
      </c>
      <c r="I8009" t="s">
        <v>3333</v>
      </c>
      <c r="J8009" t="s">
        <v>165</v>
      </c>
      <c r="K8009" t="s">
        <v>24</v>
      </c>
      <c r="L8009" t="s">
        <v>25</v>
      </c>
      <c r="M8009" t="s">
        <v>6146</v>
      </c>
    </row>
    <row r="8010" spans="1:13" x14ac:dyDescent="0.3">
      <c r="A8010" t="s">
        <v>7389</v>
      </c>
      <c r="C8010" t="s">
        <v>6985</v>
      </c>
      <c r="D8010">
        <v>4</v>
      </c>
      <c r="E8010" s="1">
        <v>6453</v>
      </c>
      <c r="G8010" t="s">
        <v>34</v>
      </c>
      <c r="H8010" t="s">
        <v>6143</v>
      </c>
      <c r="I8010" t="s">
        <v>3333</v>
      </c>
      <c r="J8010" t="s">
        <v>6105</v>
      </c>
      <c r="K8010" t="s">
        <v>24</v>
      </c>
      <c r="L8010" t="s">
        <v>25</v>
      </c>
      <c r="M8010" t="s">
        <v>6146</v>
      </c>
    </row>
    <row r="8011" spans="1:13" x14ac:dyDescent="0.3">
      <c r="A8011" t="s">
        <v>31572</v>
      </c>
      <c r="C8011" t="s">
        <v>31493</v>
      </c>
      <c r="D8011">
        <v>5</v>
      </c>
      <c r="E8011" s="1">
        <v>68482</v>
      </c>
      <c r="G8011" t="s">
        <v>34</v>
      </c>
      <c r="H8011" t="s">
        <v>6143</v>
      </c>
      <c r="I8011" t="s">
        <v>6213</v>
      </c>
      <c r="J8011" t="s">
        <v>311</v>
      </c>
      <c r="K8011" t="s">
        <v>24</v>
      </c>
      <c r="L8011" t="s">
        <v>25</v>
      </c>
      <c r="M8011" t="s">
        <v>6146</v>
      </c>
    </row>
    <row r="8012" spans="1:13" x14ac:dyDescent="0.3">
      <c r="A8012" t="s">
        <v>6162</v>
      </c>
      <c r="C8012" t="s">
        <v>6098</v>
      </c>
      <c r="D8012">
        <v>3</v>
      </c>
      <c r="E8012" s="1">
        <v>20270</v>
      </c>
      <c r="G8012" t="s">
        <v>34</v>
      </c>
      <c r="H8012" t="s">
        <v>6143</v>
      </c>
      <c r="I8012" t="s">
        <v>6163</v>
      </c>
      <c r="J8012" t="s">
        <v>6145</v>
      </c>
      <c r="K8012" t="s">
        <v>24</v>
      </c>
      <c r="L8012" t="s">
        <v>25</v>
      </c>
      <c r="M8012" t="s">
        <v>6146</v>
      </c>
    </row>
    <row r="8013" spans="1:13" x14ac:dyDescent="0.3">
      <c r="A8013" t="s">
        <v>13632</v>
      </c>
      <c r="C8013" t="s">
        <v>13456</v>
      </c>
      <c r="D8013">
        <v>7</v>
      </c>
      <c r="E8013" s="1">
        <v>7754</v>
      </c>
      <c r="G8013" t="s">
        <v>34</v>
      </c>
      <c r="H8013" t="s">
        <v>6143</v>
      </c>
      <c r="I8013" t="s">
        <v>2552</v>
      </c>
      <c r="J8013" t="s">
        <v>30</v>
      </c>
      <c r="K8013" t="s">
        <v>24</v>
      </c>
      <c r="L8013" t="s">
        <v>25</v>
      </c>
      <c r="M8013" t="s">
        <v>6146</v>
      </c>
    </row>
    <row r="8014" spans="1:13" x14ac:dyDescent="0.3">
      <c r="A8014" t="s">
        <v>13382</v>
      </c>
      <c r="C8014" t="s">
        <v>26519</v>
      </c>
      <c r="D8014">
        <v>5</v>
      </c>
      <c r="E8014" s="1">
        <v>12975</v>
      </c>
      <c r="G8014" t="s">
        <v>34</v>
      </c>
      <c r="H8014" t="s">
        <v>6143</v>
      </c>
      <c r="I8014" t="s">
        <v>2552</v>
      </c>
      <c r="J8014" t="s">
        <v>2347</v>
      </c>
      <c r="K8014" t="s">
        <v>24</v>
      </c>
      <c r="L8014" t="s">
        <v>25</v>
      </c>
      <c r="M8014" t="s">
        <v>6146</v>
      </c>
    </row>
    <row r="8015" spans="1:13" x14ac:dyDescent="0.3">
      <c r="A8015" t="s">
        <v>13382</v>
      </c>
      <c r="C8015" t="s">
        <v>18470</v>
      </c>
      <c r="D8015">
        <v>4</v>
      </c>
      <c r="E8015" s="1">
        <v>6199</v>
      </c>
      <c r="G8015" t="s">
        <v>34</v>
      </c>
      <c r="H8015" t="s">
        <v>6143</v>
      </c>
      <c r="I8015" t="s">
        <v>2552</v>
      </c>
      <c r="J8015" t="s">
        <v>3203</v>
      </c>
      <c r="K8015" t="s">
        <v>24</v>
      </c>
      <c r="L8015" t="s">
        <v>25</v>
      </c>
      <c r="M8015" t="s">
        <v>6146</v>
      </c>
    </row>
    <row r="8016" spans="1:13" x14ac:dyDescent="0.3">
      <c r="A8016" t="s">
        <v>13382</v>
      </c>
      <c r="C8016" t="s">
        <v>19404</v>
      </c>
      <c r="D8016">
        <v>6</v>
      </c>
      <c r="E8016" s="1">
        <v>10410</v>
      </c>
      <c r="G8016" t="s">
        <v>34</v>
      </c>
      <c r="H8016" t="s">
        <v>6143</v>
      </c>
      <c r="I8016" t="s">
        <v>2552</v>
      </c>
      <c r="J8016" t="s">
        <v>280</v>
      </c>
      <c r="K8016" t="s">
        <v>24</v>
      </c>
      <c r="L8016" t="s">
        <v>25</v>
      </c>
      <c r="M8016" t="s">
        <v>6146</v>
      </c>
    </row>
    <row r="8017" spans="1:13" x14ac:dyDescent="0.3">
      <c r="A8017" t="s">
        <v>13382</v>
      </c>
      <c r="C8017" t="s">
        <v>12994</v>
      </c>
      <c r="D8017">
        <v>4</v>
      </c>
      <c r="E8017" s="1">
        <v>5330</v>
      </c>
      <c r="G8017" t="s">
        <v>34</v>
      </c>
      <c r="H8017" t="s">
        <v>6143</v>
      </c>
      <c r="I8017" t="s">
        <v>2552</v>
      </c>
      <c r="J8017" t="s">
        <v>9844</v>
      </c>
      <c r="K8017" t="s">
        <v>24</v>
      </c>
      <c r="L8017" t="s">
        <v>25</v>
      </c>
      <c r="M8017" t="s">
        <v>6146</v>
      </c>
    </row>
    <row r="8018" spans="1:13" x14ac:dyDescent="0.3">
      <c r="A8018" t="s">
        <v>14244</v>
      </c>
      <c r="C8018" t="s">
        <v>14108</v>
      </c>
      <c r="D8018">
        <v>7</v>
      </c>
      <c r="E8018" s="1">
        <v>24388</v>
      </c>
      <c r="G8018" t="s">
        <v>34</v>
      </c>
      <c r="H8018" t="s">
        <v>6143</v>
      </c>
      <c r="I8018" t="s">
        <v>14245</v>
      </c>
      <c r="J8018" t="s">
        <v>433</v>
      </c>
      <c r="K8018" t="s">
        <v>24</v>
      </c>
      <c r="L8018" t="s">
        <v>25</v>
      </c>
      <c r="M8018" t="s">
        <v>6146</v>
      </c>
    </row>
    <row r="8019" spans="1:13" x14ac:dyDescent="0.3">
      <c r="A8019" t="s">
        <v>17659</v>
      </c>
      <c r="C8019" t="s">
        <v>17445</v>
      </c>
      <c r="D8019">
        <v>16</v>
      </c>
      <c r="E8019" s="1">
        <v>17840</v>
      </c>
      <c r="G8019" t="s">
        <v>34</v>
      </c>
      <c r="H8019" t="s">
        <v>6143</v>
      </c>
      <c r="I8019" t="s">
        <v>17660</v>
      </c>
      <c r="J8019" t="s">
        <v>662</v>
      </c>
      <c r="K8019" t="s">
        <v>24</v>
      </c>
      <c r="L8019" t="s">
        <v>25</v>
      </c>
      <c r="M8019" t="s">
        <v>6146</v>
      </c>
    </row>
    <row r="8020" spans="1:13" x14ac:dyDescent="0.3">
      <c r="A8020" t="s">
        <v>18699</v>
      </c>
      <c r="C8020" t="s">
        <v>18470</v>
      </c>
      <c r="D8020">
        <v>4</v>
      </c>
      <c r="E8020" s="1">
        <v>11079</v>
      </c>
      <c r="G8020" t="s">
        <v>34</v>
      </c>
      <c r="H8020" t="s">
        <v>6143</v>
      </c>
      <c r="I8020" t="s">
        <v>6453</v>
      </c>
      <c r="J8020" t="s">
        <v>3203</v>
      </c>
      <c r="K8020" t="s">
        <v>24</v>
      </c>
      <c r="L8020" t="s">
        <v>25</v>
      </c>
      <c r="M8020" t="s">
        <v>6146</v>
      </c>
    </row>
    <row r="8021" spans="1:13" x14ac:dyDescent="0.3">
      <c r="A8021" t="s">
        <v>31388</v>
      </c>
      <c r="C8021" t="s">
        <v>31300</v>
      </c>
      <c r="D8021">
        <v>5</v>
      </c>
      <c r="E8021" s="1">
        <v>18358</v>
      </c>
      <c r="G8021" t="s">
        <v>34</v>
      </c>
      <c r="H8021" t="s">
        <v>6143</v>
      </c>
      <c r="I8021" t="s">
        <v>31389</v>
      </c>
      <c r="J8021" t="s">
        <v>137</v>
      </c>
      <c r="K8021" t="s">
        <v>24</v>
      </c>
      <c r="L8021" t="s">
        <v>25</v>
      </c>
      <c r="M8021" t="s">
        <v>6146</v>
      </c>
    </row>
    <row r="8022" spans="1:13" x14ac:dyDescent="0.3">
      <c r="A8022" t="s">
        <v>31631</v>
      </c>
      <c r="C8022" t="s">
        <v>31493</v>
      </c>
      <c r="D8022">
        <v>5</v>
      </c>
      <c r="E8022" s="1">
        <v>8058</v>
      </c>
      <c r="G8022" t="s">
        <v>34</v>
      </c>
      <c r="H8022" t="s">
        <v>6143</v>
      </c>
      <c r="I8022" t="s">
        <v>31632</v>
      </c>
      <c r="J8022" t="s">
        <v>311</v>
      </c>
      <c r="K8022" t="s">
        <v>24</v>
      </c>
      <c r="L8022" t="s">
        <v>25</v>
      </c>
      <c r="M8022" t="s">
        <v>6146</v>
      </c>
    </row>
    <row r="8023" spans="1:13" x14ac:dyDescent="0.3">
      <c r="A8023" t="s">
        <v>7298</v>
      </c>
      <c r="C8023" t="s">
        <v>6985</v>
      </c>
      <c r="D8023">
        <v>4</v>
      </c>
      <c r="E8023" s="1">
        <v>5747</v>
      </c>
      <c r="G8023" t="s">
        <v>34</v>
      </c>
      <c r="H8023" t="s">
        <v>6143</v>
      </c>
      <c r="I8023" t="s">
        <v>7299</v>
      </c>
      <c r="J8023" t="s">
        <v>6105</v>
      </c>
      <c r="K8023" t="s">
        <v>24</v>
      </c>
      <c r="L8023" t="s">
        <v>25</v>
      </c>
      <c r="M8023" t="s">
        <v>6146</v>
      </c>
    </row>
    <row r="8024" spans="1:13" x14ac:dyDescent="0.3">
      <c r="A8024" t="s">
        <v>32672</v>
      </c>
      <c r="C8024" t="s">
        <v>32581</v>
      </c>
      <c r="D8024">
        <v>7</v>
      </c>
      <c r="E8024" s="1">
        <v>8777</v>
      </c>
      <c r="G8024" t="s">
        <v>34</v>
      </c>
      <c r="H8024" t="s">
        <v>6143</v>
      </c>
      <c r="I8024" t="s">
        <v>32673</v>
      </c>
      <c r="J8024" t="s">
        <v>70</v>
      </c>
      <c r="K8024" t="s">
        <v>24</v>
      </c>
      <c r="L8024" t="s">
        <v>25</v>
      </c>
      <c r="M8024" t="s">
        <v>6146</v>
      </c>
    </row>
    <row r="8025" spans="1:13" x14ac:dyDescent="0.3">
      <c r="A8025" t="s">
        <v>8452</v>
      </c>
      <c r="C8025" t="s">
        <v>8196</v>
      </c>
      <c r="D8025">
        <v>12</v>
      </c>
      <c r="E8025" s="1">
        <v>150000</v>
      </c>
      <c r="G8025" t="s">
        <v>69</v>
      </c>
      <c r="H8025" t="s">
        <v>8453</v>
      </c>
      <c r="I8025" t="s">
        <v>22</v>
      </c>
      <c r="J8025" t="s">
        <v>23</v>
      </c>
      <c r="K8025" t="s">
        <v>24</v>
      </c>
      <c r="L8025" t="s">
        <v>25</v>
      </c>
      <c r="M8025" t="s">
        <v>221</v>
      </c>
    </row>
    <row r="8026" spans="1:13" x14ac:dyDescent="0.3">
      <c r="A8026" t="s">
        <v>19368</v>
      </c>
      <c r="C8026" t="s">
        <v>19247</v>
      </c>
      <c r="D8026">
        <v>3</v>
      </c>
      <c r="E8026" s="1">
        <v>8005</v>
      </c>
      <c r="G8026" t="s">
        <v>34</v>
      </c>
      <c r="H8026" t="s">
        <v>6143</v>
      </c>
      <c r="I8026" t="s">
        <v>19369</v>
      </c>
      <c r="J8026" t="s">
        <v>10460</v>
      </c>
      <c r="K8026" t="s">
        <v>24</v>
      </c>
      <c r="L8026" t="s">
        <v>25</v>
      </c>
      <c r="M8026" t="s">
        <v>6146</v>
      </c>
    </row>
    <row r="8027" spans="1:13" x14ac:dyDescent="0.3">
      <c r="A8027" t="s">
        <v>33052</v>
      </c>
      <c r="C8027" t="s">
        <v>32581</v>
      </c>
      <c r="D8027">
        <v>7</v>
      </c>
      <c r="E8027" s="1">
        <v>24777</v>
      </c>
      <c r="G8027" t="s">
        <v>34</v>
      </c>
      <c r="H8027" t="s">
        <v>6143</v>
      </c>
      <c r="I8027" t="s">
        <v>33053</v>
      </c>
      <c r="J8027" t="s">
        <v>70</v>
      </c>
      <c r="K8027" t="s">
        <v>24</v>
      </c>
      <c r="L8027" t="s">
        <v>25</v>
      </c>
      <c r="M8027" t="s">
        <v>6146</v>
      </c>
    </row>
    <row r="8028" spans="1:13" x14ac:dyDescent="0.3">
      <c r="A8028" t="s">
        <v>17143</v>
      </c>
      <c r="C8028" t="s">
        <v>17138</v>
      </c>
      <c r="D8028">
        <v>20</v>
      </c>
      <c r="E8028" s="1">
        <v>77402</v>
      </c>
      <c r="G8028" t="s">
        <v>111</v>
      </c>
      <c r="H8028" t="s">
        <v>17144</v>
      </c>
      <c r="I8028" t="s">
        <v>70</v>
      </c>
      <c r="J8028" t="s">
        <v>70</v>
      </c>
      <c r="K8028" t="s">
        <v>24</v>
      </c>
      <c r="L8028" t="s">
        <v>25</v>
      </c>
      <c r="M8028" t="s">
        <v>3790</v>
      </c>
    </row>
    <row r="8029" spans="1:13" x14ac:dyDescent="0.3">
      <c r="A8029" t="s">
        <v>17535</v>
      </c>
      <c r="C8029" t="s">
        <v>17445</v>
      </c>
      <c r="D8029">
        <v>16</v>
      </c>
      <c r="E8029" s="1">
        <v>3881</v>
      </c>
      <c r="G8029" t="s">
        <v>34</v>
      </c>
      <c r="H8029" t="s">
        <v>6143</v>
      </c>
      <c r="I8029" t="s">
        <v>17536</v>
      </c>
      <c r="J8029" t="s">
        <v>662</v>
      </c>
      <c r="K8029" t="s">
        <v>24</v>
      </c>
      <c r="L8029" t="s">
        <v>25</v>
      </c>
      <c r="M8029" t="s">
        <v>6146</v>
      </c>
    </row>
    <row r="8030" spans="1:13" x14ac:dyDescent="0.3">
      <c r="A8030" t="s">
        <v>25847</v>
      </c>
      <c r="C8030" t="s">
        <v>25784</v>
      </c>
      <c r="D8030">
        <v>4</v>
      </c>
      <c r="E8030" s="1">
        <v>51625</v>
      </c>
      <c r="G8030" t="s">
        <v>34</v>
      </c>
      <c r="H8030" t="s">
        <v>6143</v>
      </c>
      <c r="I8030" t="s">
        <v>25848</v>
      </c>
      <c r="J8030" t="s">
        <v>86</v>
      </c>
      <c r="K8030" t="s">
        <v>24</v>
      </c>
      <c r="L8030" t="s">
        <v>25</v>
      </c>
      <c r="M8030" t="s">
        <v>6146</v>
      </c>
    </row>
    <row r="8031" spans="1:13" x14ac:dyDescent="0.3">
      <c r="A8031" t="s">
        <v>13355</v>
      </c>
      <c r="C8031" t="s">
        <v>12994</v>
      </c>
      <c r="D8031">
        <v>4</v>
      </c>
      <c r="E8031" s="1">
        <v>4509</v>
      </c>
      <c r="G8031" t="s">
        <v>34</v>
      </c>
      <c r="H8031" t="s">
        <v>6143</v>
      </c>
      <c r="I8031" t="s">
        <v>13356</v>
      </c>
      <c r="J8031" t="s">
        <v>9844</v>
      </c>
      <c r="K8031" t="s">
        <v>24</v>
      </c>
      <c r="L8031" t="s">
        <v>25</v>
      </c>
      <c r="M8031" t="s">
        <v>6146</v>
      </c>
    </row>
    <row r="8032" spans="1:13" x14ac:dyDescent="0.3">
      <c r="A8032" t="s">
        <v>14436</v>
      </c>
      <c r="C8032" t="s">
        <v>14108</v>
      </c>
      <c r="D8032">
        <v>7</v>
      </c>
      <c r="E8032" s="1">
        <v>5242</v>
      </c>
      <c r="G8032" t="s">
        <v>34</v>
      </c>
      <c r="H8032" t="s">
        <v>6143</v>
      </c>
      <c r="I8032" t="s">
        <v>6763</v>
      </c>
      <c r="J8032" t="s">
        <v>433</v>
      </c>
      <c r="K8032" t="s">
        <v>24</v>
      </c>
      <c r="L8032" t="s">
        <v>25</v>
      </c>
      <c r="M8032" t="s">
        <v>6146</v>
      </c>
    </row>
    <row r="8033" spans="1:13" x14ac:dyDescent="0.3">
      <c r="A8033" t="s">
        <v>25568</v>
      </c>
      <c r="C8033" t="s">
        <v>25397</v>
      </c>
      <c r="D8033">
        <v>4</v>
      </c>
      <c r="E8033" s="1">
        <v>4785</v>
      </c>
      <c r="G8033" t="s">
        <v>34</v>
      </c>
      <c r="H8033" t="s">
        <v>6143</v>
      </c>
      <c r="I8033" t="s">
        <v>25569</v>
      </c>
      <c r="J8033" t="s">
        <v>7616</v>
      </c>
      <c r="K8033" t="s">
        <v>24</v>
      </c>
      <c r="L8033" t="s">
        <v>25</v>
      </c>
      <c r="M8033" t="s">
        <v>6146</v>
      </c>
    </row>
    <row r="8034" spans="1:13" x14ac:dyDescent="0.3">
      <c r="A8034" t="s">
        <v>18173</v>
      </c>
      <c r="C8034" t="s">
        <v>18172</v>
      </c>
      <c r="D8034">
        <v>36</v>
      </c>
      <c r="E8034" s="1">
        <v>3787642</v>
      </c>
      <c r="G8034" t="s">
        <v>13</v>
      </c>
      <c r="H8034" t="s">
        <v>18174</v>
      </c>
      <c r="I8034" t="s">
        <v>22</v>
      </c>
      <c r="J8034" t="s">
        <v>23</v>
      </c>
      <c r="K8034" t="s">
        <v>24</v>
      </c>
      <c r="L8034" t="s">
        <v>17</v>
      </c>
      <c r="M8034" t="s">
        <v>31</v>
      </c>
    </row>
    <row r="8035" spans="1:13" x14ac:dyDescent="0.3">
      <c r="A8035" t="s">
        <v>8111</v>
      </c>
      <c r="C8035" t="s">
        <v>8074</v>
      </c>
      <c r="D8035">
        <v>40</v>
      </c>
      <c r="E8035" s="1">
        <v>1500000</v>
      </c>
      <c r="G8035" t="s">
        <v>34</v>
      </c>
      <c r="H8035" t="s">
        <v>8112</v>
      </c>
      <c r="I8035" t="s">
        <v>70</v>
      </c>
      <c r="J8035" t="s">
        <v>70</v>
      </c>
      <c r="K8035" t="s">
        <v>24</v>
      </c>
      <c r="L8035" t="s">
        <v>38</v>
      </c>
      <c r="M8035" t="s">
        <v>61</v>
      </c>
    </row>
    <row r="8036" spans="1:13" x14ac:dyDescent="0.3">
      <c r="A8036" t="s">
        <v>8111</v>
      </c>
      <c r="C8036" t="s">
        <v>33755</v>
      </c>
      <c r="D8036">
        <v>43</v>
      </c>
      <c r="E8036" s="1">
        <v>1728114</v>
      </c>
      <c r="G8036" t="s">
        <v>34</v>
      </c>
      <c r="H8036" t="s">
        <v>33802</v>
      </c>
      <c r="I8036" t="s">
        <v>70</v>
      </c>
      <c r="J8036" t="s">
        <v>70</v>
      </c>
      <c r="K8036" t="s">
        <v>24</v>
      </c>
      <c r="L8036" t="s">
        <v>17</v>
      </c>
      <c r="M8036" t="s">
        <v>202</v>
      </c>
    </row>
    <row r="8037" spans="1:13" x14ac:dyDescent="0.3">
      <c r="A8037" t="s">
        <v>8111</v>
      </c>
      <c r="C8037" t="s">
        <v>37782</v>
      </c>
      <c r="D8037">
        <v>8</v>
      </c>
      <c r="E8037" s="1">
        <v>485500</v>
      </c>
      <c r="G8037" t="s">
        <v>34</v>
      </c>
      <c r="H8037" t="s">
        <v>37810</v>
      </c>
      <c r="I8037" t="s">
        <v>70</v>
      </c>
      <c r="J8037" t="s">
        <v>70</v>
      </c>
      <c r="K8037" t="s">
        <v>24</v>
      </c>
      <c r="L8037" t="s">
        <v>17</v>
      </c>
      <c r="M8037" t="s">
        <v>61</v>
      </c>
    </row>
    <row r="8038" spans="1:13" x14ac:dyDescent="0.3">
      <c r="A8038" t="s">
        <v>8111</v>
      </c>
      <c r="C8038" t="s">
        <v>24500</v>
      </c>
      <c r="D8038">
        <v>25</v>
      </c>
      <c r="E8038" s="1">
        <v>3200000</v>
      </c>
      <c r="G8038" t="s">
        <v>34</v>
      </c>
      <c r="H8038" t="s">
        <v>24506</v>
      </c>
      <c r="I8038" t="s">
        <v>70</v>
      </c>
      <c r="J8038" t="s">
        <v>70</v>
      </c>
      <c r="K8038" t="s">
        <v>24</v>
      </c>
      <c r="L8038" t="s">
        <v>38</v>
      </c>
      <c r="M8038" t="s">
        <v>61</v>
      </c>
    </row>
    <row r="8039" spans="1:13" x14ac:dyDescent="0.3">
      <c r="A8039" t="s">
        <v>8111</v>
      </c>
      <c r="C8039" t="s">
        <v>25127</v>
      </c>
      <c r="D8039">
        <v>12</v>
      </c>
      <c r="E8039" s="1">
        <v>601000</v>
      </c>
      <c r="G8039" t="s">
        <v>34</v>
      </c>
      <c r="H8039" t="s">
        <v>25128</v>
      </c>
      <c r="I8039" t="s">
        <v>70</v>
      </c>
      <c r="J8039" t="s">
        <v>70</v>
      </c>
      <c r="K8039" t="s">
        <v>24</v>
      </c>
      <c r="L8039" t="s">
        <v>17</v>
      </c>
      <c r="M8039" t="s">
        <v>202</v>
      </c>
    </row>
    <row r="8040" spans="1:13" x14ac:dyDescent="0.3">
      <c r="A8040" t="s">
        <v>8111</v>
      </c>
      <c r="C8040" t="s">
        <v>26485</v>
      </c>
      <c r="D8040">
        <v>18</v>
      </c>
      <c r="E8040" s="1">
        <v>970000</v>
      </c>
      <c r="G8040" t="s">
        <v>34</v>
      </c>
      <c r="H8040" t="s">
        <v>26491</v>
      </c>
      <c r="I8040" t="s">
        <v>70</v>
      </c>
      <c r="J8040" t="s">
        <v>70</v>
      </c>
      <c r="K8040" t="s">
        <v>24</v>
      </c>
      <c r="L8040" t="s">
        <v>17</v>
      </c>
      <c r="M8040" t="s">
        <v>202</v>
      </c>
    </row>
    <row r="8041" spans="1:13" x14ac:dyDescent="0.3">
      <c r="A8041" t="s">
        <v>8111</v>
      </c>
      <c r="C8041" t="s">
        <v>26408</v>
      </c>
      <c r="D8041">
        <v>75</v>
      </c>
      <c r="E8041" s="1">
        <v>6537883</v>
      </c>
      <c r="G8041" t="s">
        <v>34</v>
      </c>
      <c r="H8041" t="s">
        <v>26413</v>
      </c>
      <c r="I8041" t="s">
        <v>70</v>
      </c>
      <c r="J8041" t="s">
        <v>70</v>
      </c>
      <c r="K8041" t="s">
        <v>24</v>
      </c>
      <c r="L8041" t="s">
        <v>38</v>
      </c>
      <c r="M8041" t="s">
        <v>61</v>
      </c>
    </row>
    <row r="8042" spans="1:13" x14ac:dyDescent="0.3">
      <c r="A8042" t="s">
        <v>8111</v>
      </c>
      <c r="C8042" t="s">
        <v>18377</v>
      </c>
      <c r="D8042">
        <v>24</v>
      </c>
      <c r="E8042" s="1">
        <v>849329</v>
      </c>
      <c r="G8042" t="s">
        <v>34</v>
      </c>
      <c r="H8042" t="s">
        <v>18406</v>
      </c>
      <c r="I8042" t="s">
        <v>70</v>
      </c>
      <c r="J8042" t="s">
        <v>70</v>
      </c>
      <c r="K8042" t="s">
        <v>24</v>
      </c>
      <c r="L8042" t="s">
        <v>38</v>
      </c>
      <c r="M8042" t="s">
        <v>61</v>
      </c>
    </row>
    <row r="8043" spans="1:13" x14ac:dyDescent="0.3">
      <c r="A8043" t="s">
        <v>8111</v>
      </c>
      <c r="C8043" t="s">
        <v>14674</v>
      </c>
      <c r="D8043">
        <v>24</v>
      </c>
      <c r="E8043" s="1">
        <v>2000000</v>
      </c>
      <c r="G8043" t="s">
        <v>34</v>
      </c>
      <c r="H8043" t="s">
        <v>14682</v>
      </c>
      <c r="I8043" t="s">
        <v>70</v>
      </c>
      <c r="J8043" t="s">
        <v>70</v>
      </c>
      <c r="K8043" t="s">
        <v>24</v>
      </c>
      <c r="L8043" t="s">
        <v>17</v>
      </c>
      <c r="M8043" t="s">
        <v>61</v>
      </c>
    </row>
    <row r="8044" spans="1:13" x14ac:dyDescent="0.3">
      <c r="A8044" t="s">
        <v>8111</v>
      </c>
      <c r="C8044" t="s">
        <v>14552</v>
      </c>
      <c r="D8044">
        <v>60</v>
      </c>
      <c r="E8044" s="1">
        <v>8040337</v>
      </c>
      <c r="G8044" t="s">
        <v>34</v>
      </c>
      <c r="H8044" t="s">
        <v>14590</v>
      </c>
      <c r="I8044" t="s">
        <v>70</v>
      </c>
      <c r="J8044" t="s">
        <v>70</v>
      </c>
      <c r="K8044" t="s">
        <v>24</v>
      </c>
      <c r="L8044" t="s">
        <v>38</v>
      </c>
      <c r="M8044" t="s">
        <v>61</v>
      </c>
    </row>
    <row r="8045" spans="1:13" x14ac:dyDescent="0.3">
      <c r="A8045" t="s">
        <v>8111</v>
      </c>
      <c r="C8045" t="s">
        <v>36482</v>
      </c>
      <c r="D8045">
        <v>12</v>
      </c>
      <c r="E8045" s="1">
        <v>400000</v>
      </c>
      <c r="G8045" t="s">
        <v>34</v>
      </c>
      <c r="H8045" t="s">
        <v>36485</v>
      </c>
      <c r="I8045" t="s">
        <v>70</v>
      </c>
      <c r="J8045" t="s">
        <v>70</v>
      </c>
      <c r="K8045" t="s">
        <v>24</v>
      </c>
      <c r="L8045" t="s">
        <v>3538</v>
      </c>
      <c r="M8045" t="s">
        <v>61</v>
      </c>
    </row>
    <row r="8046" spans="1:13" x14ac:dyDescent="0.3">
      <c r="A8046" t="s">
        <v>9267</v>
      </c>
      <c r="C8046" t="s">
        <v>24055</v>
      </c>
      <c r="D8046">
        <v>59</v>
      </c>
      <c r="E8046" s="1">
        <v>2473548</v>
      </c>
      <c r="G8046" t="s">
        <v>34</v>
      </c>
      <c r="H8046" t="s">
        <v>24140</v>
      </c>
      <c r="I8046" t="s">
        <v>920</v>
      </c>
      <c r="J8046" t="s">
        <v>422</v>
      </c>
      <c r="K8046" t="s">
        <v>24</v>
      </c>
      <c r="L8046" t="s">
        <v>17</v>
      </c>
      <c r="M8046" t="s">
        <v>202</v>
      </c>
    </row>
    <row r="8047" spans="1:13" x14ac:dyDescent="0.3">
      <c r="A8047" t="s">
        <v>9267</v>
      </c>
      <c r="C8047" t="s">
        <v>23856</v>
      </c>
      <c r="D8047">
        <v>84</v>
      </c>
      <c r="E8047" s="1">
        <v>36518612</v>
      </c>
      <c r="G8047" t="s">
        <v>13</v>
      </c>
      <c r="H8047" t="s">
        <v>23855</v>
      </c>
      <c r="I8047" t="s">
        <v>920</v>
      </c>
      <c r="J8047" t="s">
        <v>422</v>
      </c>
      <c r="K8047" t="s">
        <v>24</v>
      </c>
      <c r="L8047" t="s">
        <v>38</v>
      </c>
      <c r="M8047" t="s">
        <v>345</v>
      </c>
    </row>
    <row r="8048" spans="1:13" x14ac:dyDescent="0.3">
      <c r="A8048" t="s">
        <v>9267</v>
      </c>
      <c r="C8048" t="s">
        <v>23564</v>
      </c>
      <c r="D8048">
        <v>60</v>
      </c>
      <c r="E8048" s="1">
        <v>997734</v>
      </c>
      <c r="G8048" t="s">
        <v>34</v>
      </c>
      <c r="H8048" t="s">
        <v>23587</v>
      </c>
      <c r="I8048" t="s">
        <v>920</v>
      </c>
      <c r="J8048" t="s">
        <v>422</v>
      </c>
      <c r="K8048" t="s">
        <v>24</v>
      </c>
      <c r="L8048" t="s">
        <v>17</v>
      </c>
      <c r="M8048" t="s">
        <v>202</v>
      </c>
    </row>
    <row r="8049" spans="1:13" x14ac:dyDescent="0.3">
      <c r="A8049" t="s">
        <v>9267</v>
      </c>
      <c r="C8049" t="s">
        <v>17183</v>
      </c>
      <c r="D8049">
        <v>17</v>
      </c>
      <c r="E8049" s="1">
        <v>410707</v>
      </c>
      <c r="G8049" t="s">
        <v>34</v>
      </c>
      <c r="H8049" t="s">
        <v>17225</v>
      </c>
      <c r="I8049" t="s">
        <v>920</v>
      </c>
      <c r="J8049" t="s">
        <v>422</v>
      </c>
      <c r="K8049" t="s">
        <v>24</v>
      </c>
      <c r="L8049" t="s">
        <v>17</v>
      </c>
      <c r="M8049" t="s">
        <v>217</v>
      </c>
    </row>
    <row r="8050" spans="1:13" x14ac:dyDescent="0.3">
      <c r="A8050" t="s">
        <v>9267</v>
      </c>
      <c r="C8050" t="s">
        <v>17183</v>
      </c>
      <c r="D8050">
        <v>14</v>
      </c>
      <c r="E8050" s="1">
        <v>89290</v>
      </c>
      <c r="G8050" t="s">
        <v>34</v>
      </c>
      <c r="H8050" t="s">
        <v>77</v>
      </c>
      <c r="I8050" t="s">
        <v>920</v>
      </c>
      <c r="J8050" t="s">
        <v>422</v>
      </c>
      <c r="K8050" t="s">
        <v>24</v>
      </c>
      <c r="L8050" t="s">
        <v>17</v>
      </c>
      <c r="M8050" t="s">
        <v>217</v>
      </c>
    </row>
    <row r="8051" spans="1:13" x14ac:dyDescent="0.3">
      <c r="A8051" t="s">
        <v>9267</v>
      </c>
      <c r="C8051" t="s">
        <v>15490</v>
      </c>
      <c r="D8051">
        <v>58</v>
      </c>
      <c r="E8051" s="1">
        <v>33244549</v>
      </c>
      <c r="G8051" t="s">
        <v>571</v>
      </c>
      <c r="H8051" t="s">
        <v>15489</v>
      </c>
      <c r="I8051" t="s">
        <v>920</v>
      </c>
      <c r="J8051" t="s">
        <v>422</v>
      </c>
      <c r="K8051" t="s">
        <v>24</v>
      </c>
      <c r="L8051" t="s">
        <v>38</v>
      </c>
      <c r="M8051" t="s">
        <v>10848</v>
      </c>
    </row>
    <row r="8052" spans="1:13" x14ac:dyDescent="0.3">
      <c r="A8052" t="s">
        <v>9267</v>
      </c>
      <c r="C8052" t="s">
        <v>12314</v>
      </c>
      <c r="D8052">
        <v>42</v>
      </c>
      <c r="E8052" s="1">
        <v>1925059</v>
      </c>
      <c r="G8052" t="s">
        <v>13</v>
      </c>
      <c r="H8052" t="s">
        <v>12505</v>
      </c>
      <c r="I8052" t="s">
        <v>920</v>
      </c>
      <c r="J8052" t="s">
        <v>422</v>
      </c>
      <c r="K8052" t="s">
        <v>24</v>
      </c>
      <c r="L8052" t="s">
        <v>17</v>
      </c>
      <c r="M8052" t="s">
        <v>345</v>
      </c>
    </row>
    <row r="8053" spans="1:13" x14ac:dyDescent="0.3">
      <c r="A8053" t="s">
        <v>9267</v>
      </c>
      <c r="C8053" t="s">
        <v>10589</v>
      </c>
      <c r="D8053">
        <v>28</v>
      </c>
      <c r="E8053" s="1">
        <v>3057848</v>
      </c>
      <c r="G8053" t="s">
        <v>571</v>
      </c>
      <c r="H8053" t="s">
        <v>10847</v>
      </c>
      <c r="I8053" t="s">
        <v>920</v>
      </c>
      <c r="J8053" t="s">
        <v>422</v>
      </c>
      <c r="K8053" t="s">
        <v>24</v>
      </c>
      <c r="L8053" t="s">
        <v>17</v>
      </c>
      <c r="M8053" t="s">
        <v>10848</v>
      </c>
    </row>
    <row r="8054" spans="1:13" x14ac:dyDescent="0.3">
      <c r="A8054" t="s">
        <v>9267</v>
      </c>
      <c r="C8054" t="s">
        <v>9396</v>
      </c>
      <c r="D8054">
        <v>63</v>
      </c>
      <c r="E8054" s="1">
        <v>1269380</v>
      </c>
      <c r="G8054" t="s">
        <v>34</v>
      </c>
      <c r="H8054" t="s">
        <v>9461</v>
      </c>
      <c r="I8054" t="s">
        <v>920</v>
      </c>
      <c r="J8054" t="s">
        <v>422</v>
      </c>
      <c r="K8054" t="s">
        <v>24</v>
      </c>
      <c r="L8054" t="s">
        <v>17</v>
      </c>
      <c r="M8054" t="s">
        <v>202</v>
      </c>
    </row>
    <row r="8055" spans="1:13" x14ac:dyDescent="0.3">
      <c r="A8055" t="s">
        <v>9267</v>
      </c>
      <c r="C8055" t="s">
        <v>11012</v>
      </c>
      <c r="D8055">
        <v>65</v>
      </c>
      <c r="E8055" s="1">
        <v>27501661</v>
      </c>
      <c r="G8055" t="s">
        <v>34</v>
      </c>
      <c r="H8055" t="s">
        <v>11020</v>
      </c>
      <c r="I8055" t="s">
        <v>920</v>
      </c>
      <c r="J8055" t="s">
        <v>422</v>
      </c>
      <c r="K8055" t="s">
        <v>24</v>
      </c>
      <c r="L8055" t="s">
        <v>17</v>
      </c>
      <c r="M8055" t="s">
        <v>202</v>
      </c>
    </row>
    <row r="8056" spans="1:13" x14ac:dyDescent="0.3">
      <c r="A8056" t="s">
        <v>9267</v>
      </c>
      <c r="C8056" t="s">
        <v>11012</v>
      </c>
      <c r="D8056">
        <v>12</v>
      </c>
      <c r="E8056" s="1">
        <v>342273</v>
      </c>
      <c r="G8056" t="s">
        <v>13</v>
      </c>
      <c r="H8056" t="s">
        <v>11077</v>
      </c>
      <c r="I8056" t="s">
        <v>920</v>
      </c>
      <c r="J8056" t="s">
        <v>422</v>
      </c>
      <c r="K8056" t="s">
        <v>24</v>
      </c>
      <c r="L8056" t="s">
        <v>38</v>
      </c>
      <c r="M8056" t="s">
        <v>345</v>
      </c>
    </row>
    <row r="8057" spans="1:13" x14ac:dyDescent="0.3">
      <c r="A8057" t="s">
        <v>9267</v>
      </c>
      <c r="C8057" t="s">
        <v>10471</v>
      </c>
      <c r="D8057">
        <v>14</v>
      </c>
      <c r="E8057" s="1">
        <v>957791</v>
      </c>
      <c r="G8057" t="s">
        <v>13</v>
      </c>
      <c r="H8057" t="s">
        <v>10549</v>
      </c>
      <c r="I8057" t="s">
        <v>920</v>
      </c>
      <c r="J8057" t="s">
        <v>422</v>
      </c>
      <c r="K8057" t="s">
        <v>24</v>
      </c>
      <c r="L8057" t="s">
        <v>38</v>
      </c>
      <c r="M8057" t="s">
        <v>345</v>
      </c>
    </row>
    <row r="8058" spans="1:13" x14ac:dyDescent="0.3">
      <c r="A8058" t="s">
        <v>9267</v>
      </c>
      <c r="C8058" t="s">
        <v>9183</v>
      </c>
      <c r="D8058">
        <v>13</v>
      </c>
      <c r="E8058" s="1">
        <v>193243</v>
      </c>
      <c r="G8058" t="s">
        <v>13</v>
      </c>
      <c r="H8058" t="s">
        <v>9268</v>
      </c>
      <c r="I8058" t="s">
        <v>920</v>
      </c>
      <c r="J8058" t="s">
        <v>422</v>
      </c>
      <c r="K8058" t="s">
        <v>24</v>
      </c>
      <c r="L8058" t="s">
        <v>17</v>
      </c>
      <c r="M8058" t="s">
        <v>345</v>
      </c>
    </row>
    <row r="8059" spans="1:13" x14ac:dyDescent="0.3">
      <c r="A8059" t="s">
        <v>9267</v>
      </c>
      <c r="C8059" t="s">
        <v>34736</v>
      </c>
      <c r="D8059">
        <v>44</v>
      </c>
      <c r="E8059" s="1">
        <v>2971545</v>
      </c>
      <c r="G8059" t="s">
        <v>13</v>
      </c>
      <c r="H8059" t="s">
        <v>34782</v>
      </c>
      <c r="I8059" t="s">
        <v>920</v>
      </c>
      <c r="J8059" t="s">
        <v>422</v>
      </c>
      <c r="K8059" t="s">
        <v>24</v>
      </c>
      <c r="L8059" t="s">
        <v>38</v>
      </c>
      <c r="M8059" t="s">
        <v>345</v>
      </c>
    </row>
    <row r="8060" spans="1:13" x14ac:dyDescent="0.3">
      <c r="A8060" t="s">
        <v>9267</v>
      </c>
      <c r="C8060" t="s">
        <v>35205</v>
      </c>
      <c r="D8060">
        <v>66</v>
      </c>
      <c r="E8060" s="1">
        <v>4997001</v>
      </c>
      <c r="G8060" t="s">
        <v>34</v>
      </c>
      <c r="H8060" t="s">
        <v>35228</v>
      </c>
      <c r="I8060" t="s">
        <v>920</v>
      </c>
      <c r="J8060" t="s">
        <v>422</v>
      </c>
      <c r="K8060" t="s">
        <v>24</v>
      </c>
      <c r="L8060" t="s">
        <v>17</v>
      </c>
      <c r="M8060" t="s">
        <v>202</v>
      </c>
    </row>
    <row r="8061" spans="1:13" x14ac:dyDescent="0.3">
      <c r="A8061" t="s">
        <v>9267</v>
      </c>
      <c r="C8061" t="s">
        <v>35205</v>
      </c>
      <c r="D8061">
        <v>42</v>
      </c>
      <c r="E8061" s="1">
        <v>2275887</v>
      </c>
      <c r="G8061" t="s">
        <v>13</v>
      </c>
      <c r="H8061" t="s">
        <v>35312</v>
      </c>
      <c r="I8061" t="s">
        <v>920</v>
      </c>
      <c r="J8061" t="s">
        <v>422</v>
      </c>
      <c r="K8061" t="s">
        <v>24</v>
      </c>
      <c r="L8061" t="s">
        <v>44</v>
      </c>
      <c r="M8061" t="s">
        <v>345</v>
      </c>
    </row>
    <row r="8062" spans="1:13" x14ac:dyDescent="0.3">
      <c r="A8062" t="s">
        <v>9267</v>
      </c>
      <c r="C8062" t="s">
        <v>37363</v>
      </c>
      <c r="D8062">
        <v>83</v>
      </c>
      <c r="E8062" s="1">
        <v>7156445</v>
      </c>
      <c r="G8062" t="s">
        <v>13</v>
      </c>
      <c r="H8062" t="s">
        <v>37497</v>
      </c>
      <c r="I8062" t="s">
        <v>920</v>
      </c>
      <c r="J8062" t="s">
        <v>422</v>
      </c>
      <c r="K8062" t="s">
        <v>24</v>
      </c>
      <c r="L8062" t="s">
        <v>17</v>
      </c>
      <c r="M8062" t="s">
        <v>345</v>
      </c>
    </row>
    <row r="8063" spans="1:13" x14ac:dyDescent="0.3">
      <c r="A8063" t="s">
        <v>9267</v>
      </c>
      <c r="C8063" t="s">
        <v>36834</v>
      </c>
      <c r="D8063">
        <v>18</v>
      </c>
      <c r="E8063" s="1">
        <v>100000</v>
      </c>
      <c r="G8063" t="s">
        <v>13</v>
      </c>
      <c r="H8063" t="s">
        <v>36913</v>
      </c>
      <c r="I8063" t="s">
        <v>920</v>
      </c>
      <c r="J8063" t="s">
        <v>422</v>
      </c>
      <c r="K8063" t="s">
        <v>24</v>
      </c>
      <c r="L8063" t="s">
        <v>17</v>
      </c>
      <c r="M8063" t="s">
        <v>450</v>
      </c>
    </row>
    <row r="8064" spans="1:13" x14ac:dyDescent="0.3">
      <c r="A8064" t="s">
        <v>9267</v>
      </c>
      <c r="C8064" t="s">
        <v>37582</v>
      </c>
      <c r="D8064">
        <v>84</v>
      </c>
      <c r="E8064" s="1">
        <v>37769483</v>
      </c>
      <c r="G8064" t="s">
        <v>34</v>
      </c>
      <c r="H8064" t="s">
        <v>37599</v>
      </c>
      <c r="I8064" t="s">
        <v>920</v>
      </c>
      <c r="J8064" t="s">
        <v>422</v>
      </c>
      <c r="K8064" t="s">
        <v>24</v>
      </c>
      <c r="L8064" t="s">
        <v>44</v>
      </c>
      <c r="M8064" t="s">
        <v>202</v>
      </c>
    </row>
    <row r="8065" spans="1:13" x14ac:dyDescent="0.3">
      <c r="A8065" t="s">
        <v>9267</v>
      </c>
      <c r="C8065" t="s">
        <v>36143</v>
      </c>
      <c r="D8065">
        <v>70</v>
      </c>
      <c r="E8065" s="1">
        <v>8062523</v>
      </c>
      <c r="G8065" t="s">
        <v>13</v>
      </c>
      <c r="H8065" t="s">
        <v>36182</v>
      </c>
      <c r="I8065" t="s">
        <v>920</v>
      </c>
      <c r="J8065" t="s">
        <v>422</v>
      </c>
      <c r="K8065" t="s">
        <v>24</v>
      </c>
      <c r="L8065" t="s">
        <v>44</v>
      </c>
      <c r="M8065" t="s">
        <v>345</v>
      </c>
    </row>
    <row r="8066" spans="1:13" x14ac:dyDescent="0.3">
      <c r="A8066" t="s">
        <v>9267</v>
      </c>
      <c r="C8066" t="s">
        <v>35954</v>
      </c>
      <c r="D8066">
        <v>120</v>
      </c>
      <c r="E8066" s="1">
        <v>17359290</v>
      </c>
      <c r="G8066" t="s">
        <v>34</v>
      </c>
      <c r="H8066" t="s">
        <v>35964</v>
      </c>
      <c r="I8066" t="s">
        <v>920</v>
      </c>
      <c r="J8066" t="s">
        <v>422</v>
      </c>
      <c r="K8066" t="s">
        <v>24</v>
      </c>
      <c r="L8066" t="s">
        <v>17</v>
      </c>
      <c r="M8066" t="s">
        <v>202</v>
      </c>
    </row>
    <row r="8067" spans="1:13" x14ac:dyDescent="0.3">
      <c r="A8067" t="s">
        <v>9267</v>
      </c>
      <c r="C8067" t="s">
        <v>35954</v>
      </c>
      <c r="D8067">
        <v>16</v>
      </c>
      <c r="E8067" s="1">
        <v>1085450</v>
      </c>
      <c r="G8067" t="s">
        <v>13</v>
      </c>
      <c r="H8067" t="s">
        <v>36085</v>
      </c>
      <c r="I8067" t="s">
        <v>920</v>
      </c>
      <c r="J8067" t="s">
        <v>422</v>
      </c>
      <c r="K8067" t="s">
        <v>24</v>
      </c>
      <c r="L8067" t="s">
        <v>17</v>
      </c>
      <c r="M8067" t="s">
        <v>345</v>
      </c>
    </row>
    <row r="8068" spans="1:13" x14ac:dyDescent="0.3">
      <c r="A8068" t="s">
        <v>9267</v>
      </c>
      <c r="C8068" t="s">
        <v>35729</v>
      </c>
      <c r="D8068">
        <v>20</v>
      </c>
      <c r="E8068" s="1">
        <v>972737</v>
      </c>
      <c r="G8068" t="s">
        <v>13</v>
      </c>
      <c r="H8068" t="s">
        <v>35751</v>
      </c>
      <c r="I8068" t="s">
        <v>920</v>
      </c>
      <c r="J8068" t="s">
        <v>422</v>
      </c>
      <c r="K8068" t="s">
        <v>24</v>
      </c>
      <c r="L8068" t="s">
        <v>456</v>
      </c>
      <c r="M8068" t="s">
        <v>345</v>
      </c>
    </row>
    <row r="8069" spans="1:13" x14ac:dyDescent="0.3">
      <c r="A8069" t="s">
        <v>9267</v>
      </c>
      <c r="C8069" t="s">
        <v>37685</v>
      </c>
      <c r="D8069">
        <v>12</v>
      </c>
      <c r="E8069" s="1">
        <v>953440</v>
      </c>
      <c r="G8069" t="s">
        <v>34</v>
      </c>
      <c r="H8069" t="s">
        <v>37750</v>
      </c>
      <c r="I8069" t="s">
        <v>920</v>
      </c>
      <c r="J8069" t="s">
        <v>422</v>
      </c>
      <c r="K8069" t="s">
        <v>24</v>
      </c>
      <c r="L8069" t="s">
        <v>17</v>
      </c>
      <c r="M8069" t="s">
        <v>202</v>
      </c>
    </row>
    <row r="8070" spans="1:13" x14ac:dyDescent="0.3">
      <c r="A8070" t="s">
        <v>9267</v>
      </c>
      <c r="C8070" t="s">
        <v>38015</v>
      </c>
      <c r="D8070">
        <v>85</v>
      </c>
      <c r="E8070" s="1">
        <v>18537423</v>
      </c>
      <c r="G8070" t="s">
        <v>13</v>
      </c>
      <c r="H8070" t="s">
        <v>38021</v>
      </c>
      <c r="I8070" t="s">
        <v>920</v>
      </c>
      <c r="J8070" t="s">
        <v>422</v>
      </c>
      <c r="K8070" t="s">
        <v>24</v>
      </c>
      <c r="L8070" t="s">
        <v>38</v>
      </c>
      <c r="M8070" t="s">
        <v>345</v>
      </c>
    </row>
    <row r="8071" spans="1:13" x14ac:dyDescent="0.3">
      <c r="A8071" t="s">
        <v>9267</v>
      </c>
      <c r="C8071" t="s">
        <v>24725</v>
      </c>
      <c r="D8071">
        <v>48</v>
      </c>
      <c r="E8071" s="1">
        <v>24540</v>
      </c>
      <c r="G8071" t="s">
        <v>13</v>
      </c>
      <c r="H8071" t="s">
        <v>24731</v>
      </c>
      <c r="I8071" t="s">
        <v>920</v>
      </c>
      <c r="J8071" t="s">
        <v>422</v>
      </c>
      <c r="K8071" t="s">
        <v>24</v>
      </c>
      <c r="L8071" t="s">
        <v>44</v>
      </c>
      <c r="M8071" t="s">
        <v>345</v>
      </c>
    </row>
    <row r="8072" spans="1:13" x14ac:dyDescent="0.3">
      <c r="A8072" t="s">
        <v>9267</v>
      </c>
      <c r="C8072" t="s">
        <v>24785</v>
      </c>
      <c r="D8072">
        <v>24</v>
      </c>
      <c r="E8072" s="1">
        <v>12000</v>
      </c>
      <c r="G8072" t="s">
        <v>13</v>
      </c>
      <c r="H8072" t="s">
        <v>24805</v>
      </c>
      <c r="I8072" t="s">
        <v>920</v>
      </c>
      <c r="J8072" t="s">
        <v>422</v>
      </c>
      <c r="K8072" t="s">
        <v>24</v>
      </c>
      <c r="L8072" t="s">
        <v>44</v>
      </c>
      <c r="M8072" t="s">
        <v>345</v>
      </c>
    </row>
    <row r="8073" spans="1:13" x14ac:dyDescent="0.3">
      <c r="A8073" t="s">
        <v>9267</v>
      </c>
      <c r="C8073" t="s">
        <v>24619</v>
      </c>
      <c r="D8073">
        <v>53</v>
      </c>
      <c r="E8073" s="1">
        <v>6989223</v>
      </c>
      <c r="G8073" t="s">
        <v>13</v>
      </c>
      <c r="H8073" t="s">
        <v>24618</v>
      </c>
      <c r="I8073" t="s">
        <v>920</v>
      </c>
      <c r="J8073" t="s">
        <v>422</v>
      </c>
      <c r="K8073" t="s">
        <v>24</v>
      </c>
      <c r="L8073" t="s">
        <v>170</v>
      </c>
      <c r="M8073" t="s">
        <v>345</v>
      </c>
    </row>
    <row r="8074" spans="1:13" x14ac:dyDescent="0.3">
      <c r="A8074" t="s">
        <v>9267</v>
      </c>
      <c r="C8074" t="s">
        <v>25301</v>
      </c>
      <c r="D8074">
        <v>124</v>
      </c>
      <c r="E8074" s="1">
        <v>17500000</v>
      </c>
      <c r="G8074" t="s">
        <v>13</v>
      </c>
      <c r="H8074" t="s">
        <v>25311</v>
      </c>
      <c r="I8074" t="s">
        <v>920</v>
      </c>
      <c r="J8074" t="s">
        <v>422</v>
      </c>
      <c r="K8074" t="s">
        <v>24</v>
      </c>
      <c r="L8074" t="s">
        <v>44</v>
      </c>
      <c r="M8074" t="s">
        <v>345</v>
      </c>
    </row>
    <row r="8075" spans="1:13" x14ac:dyDescent="0.3">
      <c r="A8075" t="s">
        <v>9267</v>
      </c>
      <c r="C8075" t="s">
        <v>25056</v>
      </c>
      <c r="D8075">
        <v>122</v>
      </c>
      <c r="E8075" s="1">
        <v>11066768</v>
      </c>
      <c r="G8075" t="s">
        <v>13</v>
      </c>
      <c r="H8075" t="s">
        <v>25061</v>
      </c>
      <c r="I8075" t="s">
        <v>920</v>
      </c>
      <c r="J8075" t="s">
        <v>422</v>
      </c>
      <c r="K8075" t="s">
        <v>24</v>
      </c>
      <c r="L8075" t="s">
        <v>44</v>
      </c>
      <c r="M8075" t="s">
        <v>345</v>
      </c>
    </row>
    <row r="8076" spans="1:13" x14ac:dyDescent="0.3">
      <c r="A8076" t="s">
        <v>9267</v>
      </c>
      <c r="C8076" t="s">
        <v>25127</v>
      </c>
      <c r="D8076">
        <v>62</v>
      </c>
      <c r="E8076" s="1">
        <v>1513554</v>
      </c>
      <c r="G8076" t="s">
        <v>13</v>
      </c>
      <c r="H8076" t="s">
        <v>25133</v>
      </c>
      <c r="I8076" t="s">
        <v>920</v>
      </c>
      <c r="J8076" t="s">
        <v>422</v>
      </c>
      <c r="K8076" t="s">
        <v>24</v>
      </c>
      <c r="L8076" t="s">
        <v>44</v>
      </c>
      <c r="M8076" t="s">
        <v>345</v>
      </c>
    </row>
    <row r="8077" spans="1:13" x14ac:dyDescent="0.3">
      <c r="A8077" t="s">
        <v>9267</v>
      </c>
      <c r="C8077" t="s">
        <v>25343</v>
      </c>
      <c r="D8077">
        <v>96</v>
      </c>
      <c r="E8077" s="1">
        <v>11899773</v>
      </c>
      <c r="G8077" t="s">
        <v>13</v>
      </c>
      <c r="H8077" t="s">
        <v>25348</v>
      </c>
      <c r="I8077" t="s">
        <v>920</v>
      </c>
      <c r="J8077" t="s">
        <v>422</v>
      </c>
      <c r="K8077" t="s">
        <v>24</v>
      </c>
      <c r="L8077" t="s">
        <v>44</v>
      </c>
      <c r="M8077" t="s">
        <v>345</v>
      </c>
    </row>
    <row r="8078" spans="1:13" x14ac:dyDescent="0.3">
      <c r="A8078" t="s">
        <v>9267</v>
      </c>
      <c r="C8078" t="s">
        <v>20121</v>
      </c>
      <c r="D8078">
        <v>36</v>
      </c>
      <c r="E8078" s="1">
        <v>6556395</v>
      </c>
      <c r="G8078" t="s">
        <v>13</v>
      </c>
      <c r="H8078" t="s">
        <v>20126</v>
      </c>
      <c r="I8078" t="s">
        <v>920</v>
      </c>
      <c r="J8078" t="s">
        <v>422</v>
      </c>
      <c r="K8078" t="s">
        <v>24</v>
      </c>
      <c r="L8078" t="s">
        <v>170</v>
      </c>
      <c r="M8078" t="s">
        <v>345</v>
      </c>
    </row>
    <row r="8079" spans="1:13" x14ac:dyDescent="0.3">
      <c r="A8079" t="s">
        <v>9059</v>
      </c>
      <c r="C8079" t="s">
        <v>8962</v>
      </c>
      <c r="D8079">
        <v>13</v>
      </c>
      <c r="E8079" s="1">
        <v>250000</v>
      </c>
      <c r="G8079" t="s">
        <v>21</v>
      </c>
      <c r="H8079" t="s">
        <v>9060</v>
      </c>
      <c r="I8079" t="s">
        <v>302</v>
      </c>
      <c r="J8079" t="s">
        <v>119</v>
      </c>
      <c r="K8079" t="s">
        <v>24</v>
      </c>
      <c r="L8079" t="s">
        <v>25</v>
      </c>
      <c r="M8079" t="s">
        <v>26</v>
      </c>
    </row>
    <row r="8080" spans="1:13" x14ac:dyDescent="0.3">
      <c r="A8080" t="s">
        <v>12759</v>
      </c>
      <c r="C8080" t="s">
        <v>12673</v>
      </c>
      <c r="D8080">
        <v>4</v>
      </c>
      <c r="E8080" s="1">
        <v>30000</v>
      </c>
      <c r="G8080" t="s">
        <v>69</v>
      </c>
      <c r="H8080" t="s">
        <v>12760</v>
      </c>
      <c r="I8080" t="s">
        <v>22</v>
      </c>
      <c r="J8080" t="s">
        <v>23</v>
      </c>
      <c r="K8080" t="s">
        <v>24</v>
      </c>
      <c r="L8080" t="s">
        <v>25</v>
      </c>
      <c r="M8080" t="s">
        <v>7715</v>
      </c>
    </row>
    <row r="8081" spans="1:13" x14ac:dyDescent="0.3">
      <c r="A8081" t="s">
        <v>7583</v>
      </c>
      <c r="C8081" t="s">
        <v>7574</v>
      </c>
      <c r="D8081">
        <v>24</v>
      </c>
      <c r="E8081" s="1">
        <v>1629282</v>
      </c>
      <c r="G8081" t="s">
        <v>34</v>
      </c>
      <c r="H8081" t="s">
        <v>7584</v>
      </c>
      <c r="I8081" t="s">
        <v>1987</v>
      </c>
      <c r="J8081" t="s">
        <v>1322</v>
      </c>
      <c r="K8081" t="s">
        <v>51</v>
      </c>
      <c r="L8081" t="s">
        <v>44</v>
      </c>
      <c r="M8081" t="s">
        <v>202</v>
      </c>
    </row>
    <row r="8082" spans="1:13" x14ac:dyDescent="0.3">
      <c r="A8082" t="s">
        <v>32585</v>
      </c>
      <c r="C8082" t="s">
        <v>32581</v>
      </c>
      <c r="D8082">
        <v>60</v>
      </c>
      <c r="E8082" s="1">
        <v>1377325</v>
      </c>
      <c r="G8082" t="s">
        <v>34</v>
      </c>
      <c r="H8082" t="s">
        <v>32586</v>
      </c>
      <c r="I8082" t="s">
        <v>2398</v>
      </c>
      <c r="K8082" t="s">
        <v>74</v>
      </c>
      <c r="L8082" t="s">
        <v>44</v>
      </c>
      <c r="M8082" t="s">
        <v>202</v>
      </c>
    </row>
    <row r="8083" spans="1:13" x14ac:dyDescent="0.3">
      <c r="A8083" t="s">
        <v>19035</v>
      </c>
      <c r="C8083" t="s">
        <v>19032</v>
      </c>
      <c r="D8083">
        <v>36</v>
      </c>
      <c r="E8083" s="1">
        <v>170000</v>
      </c>
      <c r="G8083" t="s">
        <v>111</v>
      </c>
      <c r="H8083" t="s">
        <v>5210</v>
      </c>
      <c r="I8083" t="s">
        <v>544</v>
      </c>
      <c r="J8083" t="s">
        <v>22</v>
      </c>
      <c r="K8083" t="s">
        <v>24</v>
      </c>
      <c r="L8083" t="s">
        <v>25</v>
      </c>
      <c r="M8083" t="s">
        <v>6109</v>
      </c>
    </row>
    <row r="8084" spans="1:13" x14ac:dyDescent="0.3">
      <c r="A8084" t="s">
        <v>37436</v>
      </c>
      <c r="C8084" t="s">
        <v>37363</v>
      </c>
      <c r="D8084">
        <v>57</v>
      </c>
      <c r="E8084" s="1">
        <v>188906</v>
      </c>
      <c r="G8084" t="s">
        <v>111</v>
      </c>
      <c r="H8084" t="s">
        <v>37437</v>
      </c>
      <c r="I8084" t="s">
        <v>18677</v>
      </c>
      <c r="J8084" t="s">
        <v>22</v>
      </c>
      <c r="K8084" t="s">
        <v>24</v>
      </c>
      <c r="L8084" t="s">
        <v>25</v>
      </c>
      <c r="M8084" t="s">
        <v>6109</v>
      </c>
    </row>
    <row r="8085" spans="1:13" x14ac:dyDescent="0.3">
      <c r="A8085" t="s">
        <v>25416</v>
      </c>
      <c r="C8085" t="s">
        <v>25397</v>
      </c>
      <c r="D8085">
        <v>12</v>
      </c>
      <c r="E8085" s="1">
        <v>100000</v>
      </c>
      <c r="G8085" t="s">
        <v>111</v>
      </c>
      <c r="H8085" t="s">
        <v>25417</v>
      </c>
      <c r="I8085" t="s">
        <v>18420</v>
      </c>
      <c r="J8085" t="s">
        <v>22</v>
      </c>
      <c r="L8085" t="s">
        <v>25</v>
      </c>
      <c r="M8085" t="s">
        <v>6109</v>
      </c>
    </row>
    <row r="8086" spans="1:13" x14ac:dyDescent="0.3">
      <c r="A8086" t="s">
        <v>18355</v>
      </c>
      <c r="C8086" t="s">
        <v>37782</v>
      </c>
      <c r="D8086">
        <v>80</v>
      </c>
      <c r="E8086" s="1">
        <v>250000</v>
      </c>
      <c r="G8086" t="s">
        <v>111</v>
      </c>
      <c r="H8086" t="s">
        <v>37820</v>
      </c>
      <c r="I8086" t="s">
        <v>156</v>
      </c>
      <c r="J8086" t="s">
        <v>22</v>
      </c>
      <c r="K8086" t="s">
        <v>24</v>
      </c>
      <c r="L8086" t="s">
        <v>25</v>
      </c>
      <c r="M8086" t="s">
        <v>3790</v>
      </c>
    </row>
    <row r="8087" spans="1:13" x14ac:dyDescent="0.3">
      <c r="A8087" t="s">
        <v>18355</v>
      </c>
      <c r="C8087" t="s">
        <v>18335</v>
      </c>
      <c r="D8087">
        <v>36</v>
      </c>
      <c r="E8087" s="1">
        <v>1000000</v>
      </c>
      <c r="G8087" t="s">
        <v>111</v>
      </c>
      <c r="H8087" t="s">
        <v>5210</v>
      </c>
      <c r="I8087" t="s">
        <v>156</v>
      </c>
      <c r="J8087" t="s">
        <v>22</v>
      </c>
      <c r="K8087" t="s">
        <v>24</v>
      </c>
      <c r="L8087" t="s">
        <v>25</v>
      </c>
      <c r="M8087" t="s">
        <v>6109</v>
      </c>
    </row>
    <row r="8088" spans="1:13" x14ac:dyDescent="0.3">
      <c r="A8088" t="s">
        <v>18355</v>
      </c>
      <c r="C8088" t="s">
        <v>24373</v>
      </c>
      <c r="D8088">
        <v>12</v>
      </c>
      <c r="E8088" s="1">
        <v>880</v>
      </c>
      <c r="G8088" t="s">
        <v>21</v>
      </c>
      <c r="H8088" t="s">
        <v>970</v>
      </c>
      <c r="I8088" t="s">
        <v>156</v>
      </c>
      <c r="J8088" t="s">
        <v>22</v>
      </c>
      <c r="K8088" t="s">
        <v>24</v>
      </c>
      <c r="L8088" t="s">
        <v>25</v>
      </c>
      <c r="M8088" t="s">
        <v>26</v>
      </c>
    </row>
    <row r="8089" spans="1:13" x14ac:dyDescent="0.3">
      <c r="A8089" t="s">
        <v>18355</v>
      </c>
      <c r="C8089" t="s">
        <v>25932</v>
      </c>
      <c r="D8089">
        <v>120</v>
      </c>
      <c r="E8089" s="1">
        <v>375000</v>
      </c>
      <c r="G8089" t="s">
        <v>111</v>
      </c>
      <c r="H8089" t="s">
        <v>25963</v>
      </c>
      <c r="I8089" t="s">
        <v>156</v>
      </c>
      <c r="J8089" t="s">
        <v>22</v>
      </c>
      <c r="K8089" t="s">
        <v>24</v>
      </c>
      <c r="L8089" t="s">
        <v>25</v>
      </c>
      <c r="M8089" t="s">
        <v>3790</v>
      </c>
    </row>
    <row r="8090" spans="1:13" x14ac:dyDescent="0.3">
      <c r="A8090" t="s">
        <v>30804</v>
      </c>
      <c r="C8090" t="s">
        <v>30756</v>
      </c>
      <c r="D8090">
        <v>1</v>
      </c>
      <c r="E8090" s="1">
        <v>1000</v>
      </c>
      <c r="G8090" t="s">
        <v>21</v>
      </c>
      <c r="H8090" t="s">
        <v>77</v>
      </c>
      <c r="I8090" t="s">
        <v>156</v>
      </c>
      <c r="J8090" t="s">
        <v>22</v>
      </c>
      <c r="K8090" t="s">
        <v>24</v>
      </c>
      <c r="L8090" t="s">
        <v>25</v>
      </c>
      <c r="M8090" t="s">
        <v>26</v>
      </c>
    </row>
    <row r="8091" spans="1:13" x14ac:dyDescent="0.3">
      <c r="A8091" t="s">
        <v>29838</v>
      </c>
      <c r="C8091" t="s">
        <v>29553</v>
      </c>
      <c r="D8091">
        <v>18</v>
      </c>
      <c r="E8091" s="1">
        <v>552900</v>
      </c>
      <c r="G8091" t="s">
        <v>34</v>
      </c>
      <c r="H8091" t="s">
        <v>29839</v>
      </c>
      <c r="I8091" t="s">
        <v>2352</v>
      </c>
      <c r="J8091" t="s">
        <v>2352</v>
      </c>
      <c r="K8091" t="s">
        <v>37</v>
      </c>
      <c r="L8091" t="s">
        <v>38</v>
      </c>
      <c r="M8091" t="s">
        <v>740</v>
      </c>
    </row>
    <row r="8092" spans="1:13" x14ac:dyDescent="0.3">
      <c r="A8092" t="s">
        <v>21935</v>
      </c>
      <c r="C8092" t="s">
        <v>21907</v>
      </c>
      <c r="D8092">
        <v>127</v>
      </c>
      <c r="E8092" s="1">
        <v>5000000</v>
      </c>
      <c r="G8092" t="s">
        <v>21</v>
      </c>
      <c r="H8092" t="s">
        <v>21936</v>
      </c>
      <c r="I8092" t="s">
        <v>21937</v>
      </c>
      <c r="J8092" t="s">
        <v>119</v>
      </c>
      <c r="K8092" t="s">
        <v>24</v>
      </c>
      <c r="L8092" t="s">
        <v>17</v>
      </c>
      <c r="M8092" t="s">
        <v>26</v>
      </c>
    </row>
    <row r="8093" spans="1:13" x14ac:dyDescent="0.3">
      <c r="A8093" t="s">
        <v>9544</v>
      </c>
      <c r="C8093" t="s">
        <v>24055</v>
      </c>
      <c r="D8093">
        <v>15</v>
      </c>
      <c r="E8093" s="1">
        <v>500000</v>
      </c>
      <c r="G8093" t="s">
        <v>21</v>
      </c>
      <c r="H8093" t="s">
        <v>24218</v>
      </c>
      <c r="I8093" t="s">
        <v>156</v>
      </c>
      <c r="J8093" t="s">
        <v>22</v>
      </c>
      <c r="K8093" t="s">
        <v>24</v>
      </c>
      <c r="L8093" t="s">
        <v>25</v>
      </c>
      <c r="M8093" t="s">
        <v>26</v>
      </c>
    </row>
    <row r="8094" spans="1:13" x14ac:dyDescent="0.3">
      <c r="A8094" t="s">
        <v>9544</v>
      </c>
      <c r="C8094" t="s">
        <v>22505</v>
      </c>
      <c r="D8094">
        <v>1</v>
      </c>
      <c r="E8094" s="1">
        <v>2500</v>
      </c>
      <c r="G8094" t="s">
        <v>21</v>
      </c>
      <c r="H8094" t="s">
        <v>68</v>
      </c>
      <c r="I8094" t="s">
        <v>156</v>
      </c>
      <c r="J8094" t="s">
        <v>22</v>
      </c>
      <c r="K8094" t="s">
        <v>24</v>
      </c>
      <c r="L8094" t="s">
        <v>25</v>
      </c>
      <c r="M8094" t="s">
        <v>26</v>
      </c>
    </row>
    <row r="8095" spans="1:13" x14ac:dyDescent="0.3">
      <c r="A8095" t="s">
        <v>9544</v>
      </c>
      <c r="C8095" t="s">
        <v>11813</v>
      </c>
      <c r="D8095">
        <v>1</v>
      </c>
      <c r="E8095" s="1">
        <v>2500</v>
      </c>
      <c r="G8095" t="s">
        <v>21</v>
      </c>
      <c r="H8095" t="s">
        <v>68</v>
      </c>
      <c r="I8095" t="s">
        <v>156</v>
      </c>
      <c r="J8095" t="s">
        <v>22</v>
      </c>
      <c r="K8095" t="s">
        <v>24</v>
      </c>
      <c r="L8095" t="s">
        <v>25</v>
      </c>
      <c r="M8095" t="s">
        <v>26</v>
      </c>
    </row>
    <row r="8096" spans="1:13" x14ac:dyDescent="0.3">
      <c r="A8096" t="s">
        <v>9544</v>
      </c>
      <c r="C8096" t="s">
        <v>11613</v>
      </c>
      <c r="D8096">
        <v>9</v>
      </c>
      <c r="E8096" s="1">
        <v>750000</v>
      </c>
      <c r="G8096" t="s">
        <v>21</v>
      </c>
      <c r="H8096" t="s">
        <v>5210</v>
      </c>
      <c r="I8096" t="s">
        <v>156</v>
      </c>
      <c r="J8096" t="s">
        <v>22</v>
      </c>
      <c r="K8096" t="s">
        <v>24</v>
      </c>
      <c r="L8096" t="s">
        <v>25</v>
      </c>
      <c r="M8096" t="s">
        <v>26</v>
      </c>
    </row>
    <row r="8097" spans="1:13" x14ac:dyDescent="0.3">
      <c r="A8097" t="s">
        <v>9544</v>
      </c>
      <c r="C8097" t="s">
        <v>11779</v>
      </c>
      <c r="D8097">
        <v>1</v>
      </c>
      <c r="E8097" s="1">
        <v>500</v>
      </c>
      <c r="G8097" t="s">
        <v>21</v>
      </c>
      <c r="H8097" t="s">
        <v>970</v>
      </c>
      <c r="I8097" t="s">
        <v>156</v>
      </c>
      <c r="J8097" t="s">
        <v>22</v>
      </c>
      <c r="K8097" t="s">
        <v>24</v>
      </c>
      <c r="L8097" t="s">
        <v>25</v>
      </c>
      <c r="M8097" t="s">
        <v>26</v>
      </c>
    </row>
    <row r="8098" spans="1:13" x14ac:dyDescent="0.3">
      <c r="A8098" t="s">
        <v>9544</v>
      </c>
      <c r="C8098" t="s">
        <v>9547</v>
      </c>
      <c r="D8098">
        <v>1</v>
      </c>
      <c r="E8098" s="1">
        <v>2500</v>
      </c>
      <c r="G8098" t="s">
        <v>21</v>
      </c>
      <c r="H8098" t="s">
        <v>970</v>
      </c>
      <c r="I8098" t="s">
        <v>156</v>
      </c>
      <c r="J8098" t="s">
        <v>22</v>
      </c>
      <c r="K8098" t="s">
        <v>24</v>
      </c>
      <c r="L8098" t="s">
        <v>25</v>
      </c>
      <c r="M8098" t="s">
        <v>26</v>
      </c>
    </row>
    <row r="8099" spans="1:13" x14ac:dyDescent="0.3">
      <c r="A8099" t="s">
        <v>9544</v>
      </c>
      <c r="C8099" t="s">
        <v>9396</v>
      </c>
      <c r="D8099">
        <v>1</v>
      </c>
      <c r="E8099" s="1">
        <v>2500</v>
      </c>
      <c r="G8099" t="s">
        <v>21</v>
      </c>
      <c r="H8099" t="s">
        <v>970</v>
      </c>
      <c r="I8099" t="s">
        <v>156</v>
      </c>
      <c r="J8099" t="s">
        <v>22</v>
      </c>
      <c r="K8099" t="s">
        <v>24</v>
      </c>
      <c r="L8099" t="s">
        <v>25</v>
      </c>
      <c r="M8099" t="s">
        <v>26</v>
      </c>
    </row>
    <row r="8100" spans="1:13" x14ac:dyDescent="0.3">
      <c r="A8100" t="s">
        <v>9544</v>
      </c>
      <c r="C8100" t="s">
        <v>11140</v>
      </c>
      <c r="D8100">
        <v>1</v>
      </c>
      <c r="E8100" s="1">
        <v>500</v>
      </c>
      <c r="G8100" t="s">
        <v>21</v>
      </c>
      <c r="H8100" t="s">
        <v>970</v>
      </c>
      <c r="I8100" t="s">
        <v>156</v>
      </c>
      <c r="J8100" t="s">
        <v>22</v>
      </c>
      <c r="K8100" t="s">
        <v>24</v>
      </c>
      <c r="L8100" t="s">
        <v>25</v>
      </c>
      <c r="M8100" t="s">
        <v>26</v>
      </c>
    </row>
    <row r="8101" spans="1:13" x14ac:dyDescent="0.3">
      <c r="A8101" t="s">
        <v>9544</v>
      </c>
      <c r="C8101" t="s">
        <v>36727</v>
      </c>
      <c r="D8101">
        <v>1</v>
      </c>
      <c r="E8101" s="1">
        <v>500</v>
      </c>
      <c r="G8101" t="s">
        <v>21</v>
      </c>
      <c r="H8101" t="s">
        <v>970</v>
      </c>
      <c r="I8101" t="s">
        <v>156</v>
      </c>
      <c r="J8101" t="s">
        <v>22</v>
      </c>
      <c r="K8101" t="s">
        <v>24</v>
      </c>
      <c r="L8101" t="s">
        <v>25</v>
      </c>
      <c r="M8101" t="s">
        <v>26</v>
      </c>
    </row>
    <row r="8102" spans="1:13" x14ac:dyDescent="0.3">
      <c r="A8102" t="s">
        <v>9544</v>
      </c>
      <c r="C8102" t="s">
        <v>25654</v>
      </c>
      <c r="D8102">
        <v>42</v>
      </c>
      <c r="E8102" s="1">
        <v>1250000</v>
      </c>
      <c r="G8102" t="s">
        <v>111</v>
      </c>
      <c r="H8102" t="s">
        <v>25664</v>
      </c>
      <c r="I8102" t="s">
        <v>156</v>
      </c>
      <c r="J8102" t="s">
        <v>22</v>
      </c>
      <c r="K8102" t="s">
        <v>24</v>
      </c>
      <c r="L8102" t="s">
        <v>25</v>
      </c>
      <c r="M8102" t="s">
        <v>6109</v>
      </c>
    </row>
    <row r="8103" spans="1:13" x14ac:dyDescent="0.3">
      <c r="A8103" t="s">
        <v>18977</v>
      </c>
      <c r="C8103" t="s">
        <v>18937</v>
      </c>
      <c r="D8103">
        <v>4</v>
      </c>
      <c r="E8103" s="1">
        <v>14995</v>
      </c>
      <c r="G8103" t="s">
        <v>34</v>
      </c>
      <c r="H8103" t="s">
        <v>6143</v>
      </c>
      <c r="I8103" t="s">
        <v>18978</v>
      </c>
      <c r="J8103" t="s">
        <v>17989</v>
      </c>
      <c r="K8103" t="s">
        <v>24</v>
      </c>
      <c r="L8103" t="s">
        <v>25</v>
      </c>
      <c r="M8103" t="s">
        <v>6146</v>
      </c>
    </row>
    <row r="8104" spans="1:13" x14ac:dyDescent="0.3">
      <c r="A8104" t="s">
        <v>18977</v>
      </c>
      <c r="C8104" t="s">
        <v>18937</v>
      </c>
      <c r="D8104">
        <v>4</v>
      </c>
      <c r="E8104" s="1">
        <v>30815</v>
      </c>
      <c r="G8104" t="s">
        <v>34</v>
      </c>
      <c r="H8104" t="s">
        <v>6143</v>
      </c>
      <c r="I8104" t="s">
        <v>18978</v>
      </c>
      <c r="J8104" t="s">
        <v>17989</v>
      </c>
      <c r="K8104" t="s">
        <v>24</v>
      </c>
      <c r="L8104" t="s">
        <v>25</v>
      </c>
      <c r="M8104" t="s">
        <v>6146</v>
      </c>
    </row>
    <row r="8105" spans="1:13" x14ac:dyDescent="0.3">
      <c r="A8105" t="s">
        <v>9651</v>
      </c>
      <c r="C8105" t="s">
        <v>11494</v>
      </c>
      <c r="D8105">
        <v>55</v>
      </c>
      <c r="E8105" s="1">
        <v>6383203</v>
      </c>
      <c r="G8105" t="s">
        <v>48</v>
      </c>
      <c r="H8105" t="s">
        <v>11507</v>
      </c>
      <c r="I8105" t="s">
        <v>9653</v>
      </c>
      <c r="K8105" t="s">
        <v>429</v>
      </c>
      <c r="L8105" t="s">
        <v>38</v>
      </c>
      <c r="M8105" t="s">
        <v>190</v>
      </c>
    </row>
    <row r="8106" spans="1:13" x14ac:dyDescent="0.3">
      <c r="A8106" t="s">
        <v>9651</v>
      </c>
      <c r="C8106" t="s">
        <v>9547</v>
      </c>
      <c r="D8106">
        <v>7</v>
      </c>
      <c r="E8106" s="1">
        <v>499975</v>
      </c>
      <c r="G8106" t="s">
        <v>48</v>
      </c>
      <c r="H8106" t="s">
        <v>9652</v>
      </c>
      <c r="I8106" t="s">
        <v>9653</v>
      </c>
      <c r="K8106" t="s">
        <v>429</v>
      </c>
      <c r="L8106" t="s">
        <v>38</v>
      </c>
      <c r="M8106" t="s">
        <v>190</v>
      </c>
    </row>
    <row r="8107" spans="1:13" x14ac:dyDescent="0.3">
      <c r="A8107" t="s">
        <v>9651</v>
      </c>
      <c r="C8107" t="s">
        <v>9547</v>
      </c>
      <c r="D8107">
        <v>19</v>
      </c>
      <c r="E8107" s="1">
        <v>100000</v>
      </c>
      <c r="G8107" t="s">
        <v>48</v>
      </c>
      <c r="H8107" t="s">
        <v>9840</v>
      </c>
      <c r="I8107" t="s">
        <v>9653</v>
      </c>
      <c r="K8107" t="s">
        <v>429</v>
      </c>
      <c r="L8107" t="s">
        <v>17</v>
      </c>
      <c r="M8107" t="s">
        <v>190</v>
      </c>
    </row>
    <row r="8108" spans="1:13" x14ac:dyDescent="0.3">
      <c r="A8108" t="s">
        <v>9651</v>
      </c>
      <c r="C8108" t="s">
        <v>33531</v>
      </c>
      <c r="D8108">
        <v>64</v>
      </c>
      <c r="E8108" s="1">
        <v>6027019</v>
      </c>
      <c r="G8108" t="s">
        <v>48</v>
      </c>
      <c r="H8108" t="s">
        <v>33597</v>
      </c>
      <c r="I8108" t="s">
        <v>9653</v>
      </c>
      <c r="K8108" t="s">
        <v>429</v>
      </c>
      <c r="L8108" t="s">
        <v>38</v>
      </c>
      <c r="M8108" t="s">
        <v>190</v>
      </c>
    </row>
    <row r="8109" spans="1:13" x14ac:dyDescent="0.3">
      <c r="A8109" t="s">
        <v>37566</v>
      </c>
      <c r="C8109" t="s">
        <v>37529</v>
      </c>
      <c r="D8109">
        <v>20</v>
      </c>
      <c r="E8109" s="1">
        <v>120000</v>
      </c>
      <c r="G8109" t="s">
        <v>48</v>
      </c>
      <c r="H8109" t="s">
        <v>37567</v>
      </c>
      <c r="I8109" t="s">
        <v>9127</v>
      </c>
      <c r="J8109" t="s">
        <v>280</v>
      </c>
      <c r="K8109" t="s">
        <v>24</v>
      </c>
      <c r="L8109" t="s">
        <v>170</v>
      </c>
      <c r="M8109" t="s">
        <v>190</v>
      </c>
    </row>
    <row r="8110" spans="1:13" x14ac:dyDescent="0.3">
      <c r="A8110" t="s">
        <v>9125</v>
      </c>
      <c r="C8110" t="s">
        <v>10083</v>
      </c>
      <c r="D8110">
        <v>48</v>
      </c>
      <c r="E8110" s="1">
        <v>462000</v>
      </c>
      <c r="G8110" t="s">
        <v>48</v>
      </c>
      <c r="H8110" t="s">
        <v>10129</v>
      </c>
      <c r="I8110" t="s">
        <v>9127</v>
      </c>
      <c r="J8110" t="s">
        <v>280</v>
      </c>
      <c r="K8110" t="s">
        <v>24</v>
      </c>
      <c r="L8110" t="s">
        <v>170</v>
      </c>
      <c r="M8110" t="s">
        <v>190</v>
      </c>
    </row>
    <row r="8111" spans="1:13" x14ac:dyDescent="0.3">
      <c r="A8111" t="s">
        <v>9125</v>
      </c>
      <c r="C8111" t="s">
        <v>9114</v>
      </c>
      <c r="D8111">
        <v>14</v>
      </c>
      <c r="E8111" s="1">
        <v>133500</v>
      </c>
      <c r="G8111" t="s">
        <v>48</v>
      </c>
      <c r="H8111" t="s">
        <v>9126</v>
      </c>
      <c r="I8111" t="s">
        <v>9127</v>
      </c>
      <c r="J8111" t="s">
        <v>280</v>
      </c>
      <c r="K8111" t="s">
        <v>24</v>
      </c>
      <c r="L8111" t="s">
        <v>17</v>
      </c>
      <c r="M8111" t="s">
        <v>190</v>
      </c>
    </row>
    <row r="8112" spans="1:13" x14ac:dyDescent="0.3">
      <c r="A8112" t="s">
        <v>4006</v>
      </c>
      <c r="C8112" t="s">
        <v>27152</v>
      </c>
      <c r="D8112">
        <v>25</v>
      </c>
      <c r="E8112" s="1">
        <v>351198</v>
      </c>
      <c r="G8112" t="s">
        <v>48</v>
      </c>
      <c r="H8112" t="s">
        <v>27168</v>
      </c>
      <c r="I8112" t="s">
        <v>22</v>
      </c>
      <c r="J8112" t="s">
        <v>23</v>
      </c>
      <c r="K8112" t="s">
        <v>24</v>
      </c>
      <c r="L8112" t="s">
        <v>25</v>
      </c>
      <c r="M8112" t="s">
        <v>190</v>
      </c>
    </row>
    <row r="8113" spans="1:13" x14ac:dyDescent="0.3">
      <c r="A8113" t="s">
        <v>4006</v>
      </c>
      <c r="C8113" t="s">
        <v>3657</v>
      </c>
      <c r="D8113">
        <v>39</v>
      </c>
      <c r="E8113" s="1">
        <v>2800160</v>
      </c>
      <c r="G8113" t="s">
        <v>48</v>
      </c>
      <c r="H8113" t="s">
        <v>4007</v>
      </c>
      <c r="I8113" t="s">
        <v>22</v>
      </c>
      <c r="J8113" t="s">
        <v>23</v>
      </c>
      <c r="K8113" t="s">
        <v>24</v>
      </c>
      <c r="L8113" t="s">
        <v>25</v>
      </c>
      <c r="M8113" t="s">
        <v>190</v>
      </c>
    </row>
    <row r="8114" spans="1:13" x14ac:dyDescent="0.3">
      <c r="A8114" t="s">
        <v>4006</v>
      </c>
      <c r="C8114" t="s">
        <v>15737</v>
      </c>
      <c r="D8114">
        <v>35</v>
      </c>
      <c r="E8114" s="1">
        <v>2943577</v>
      </c>
      <c r="G8114" t="s">
        <v>48</v>
      </c>
      <c r="H8114" t="s">
        <v>15892</v>
      </c>
      <c r="I8114" t="s">
        <v>22</v>
      </c>
      <c r="J8114" t="s">
        <v>23</v>
      </c>
      <c r="K8114" t="s">
        <v>24</v>
      </c>
      <c r="L8114" t="s">
        <v>17</v>
      </c>
      <c r="M8114" t="s">
        <v>190</v>
      </c>
    </row>
    <row r="8115" spans="1:13" x14ac:dyDescent="0.3">
      <c r="A8115" t="s">
        <v>4006</v>
      </c>
      <c r="C8115" t="s">
        <v>10471</v>
      </c>
      <c r="D8115">
        <v>27</v>
      </c>
      <c r="E8115" s="1">
        <v>1500000</v>
      </c>
      <c r="G8115" t="s">
        <v>48</v>
      </c>
      <c r="H8115" t="s">
        <v>10506</v>
      </c>
      <c r="I8115" t="s">
        <v>22</v>
      </c>
      <c r="J8115" t="s">
        <v>23</v>
      </c>
      <c r="K8115" t="s">
        <v>24</v>
      </c>
      <c r="L8115" t="s">
        <v>25</v>
      </c>
      <c r="M8115" t="s">
        <v>190</v>
      </c>
    </row>
    <row r="8116" spans="1:13" x14ac:dyDescent="0.3">
      <c r="A8116" t="s">
        <v>33050</v>
      </c>
      <c r="C8116" t="s">
        <v>32581</v>
      </c>
      <c r="D8116">
        <v>7</v>
      </c>
      <c r="E8116" s="1">
        <v>21655</v>
      </c>
      <c r="G8116" t="s">
        <v>34</v>
      </c>
      <c r="H8116" t="s">
        <v>6143</v>
      </c>
      <c r="I8116" t="s">
        <v>33051</v>
      </c>
      <c r="J8116" t="s">
        <v>70</v>
      </c>
      <c r="K8116" t="s">
        <v>24</v>
      </c>
      <c r="L8116" t="s">
        <v>25</v>
      </c>
      <c r="M8116" t="s">
        <v>6146</v>
      </c>
    </row>
    <row r="8117" spans="1:13" x14ac:dyDescent="0.3">
      <c r="A8117" t="s">
        <v>20682</v>
      </c>
      <c r="C8117" t="s">
        <v>20542</v>
      </c>
      <c r="D8117">
        <v>3</v>
      </c>
      <c r="E8117" s="1">
        <v>4864</v>
      </c>
      <c r="G8117" t="s">
        <v>34</v>
      </c>
      <c r="H8117" t="s">
        <v>6143</v>
      </c>
      <c r="I8117" t="s">
        <v>20683</v>
      </c>
      <c r="J8117" t="s">
        <v>627</v>
      </c>
      <c r="K8117" t="s">
        <v>24</v>
      </c>
      <c r="L8117" t="s">
        <v>25</v>
      </c>
      <c r="M8117" t="s">
        <v>6146</v>
      </c>
    </row>
    <row r="8118" spans="1:13" x14ac:dyDescent="0.3">
      <c r="A8118" t="s">
        <v>26711</v>
      </c>
      <c r="C8118" t="s">
        <v>26519</v>
      </c>
      <c r="D8118">
        <v>5</v>
      </c>
      <c r="E8118" s="1">
        <v>11660</v>
      </c>
      <c r="G8118" t="s">
        <v>34</v>
      </c>
      <c r="H8118" t="s">
        <v>6143</v>
      </c>
      <c r="I8118" t="s">
        <v>26712</v>
      </c>
      <c r="J8118" t="s">
        <v>2347</v>
      </c>
      <c r="K8118" t="s">
        <v>24</v>
      </c>
      <c r="L8118" t="s">
        <v>25</v>
      </c>
      <c r="M8118" t="s">
        <v>6146</v>
      </c>
    </row>
    <row r="8119" spans="1:13" x14ac:dyDescent="0.3">
      <c r="A8119" t="s">
        <v>19826</v>
      </c>
      <c r="C8119" t="s">
        <v>19404</v>
      </c>
      <c r="D8119">
        <v>6</v>
      </c>
      <c r="E8119" s="1">
        <v>10770</v>
      </c>
      <c r="G8119" t="s">
        <v>34</v>
      </c>
      <c r="H8119" t="s">
        <v>6143</v>
      </c>
      <c r="I8119" t="s">
        <v>19827</v>
      </c>
      <c r="J8119" t="s">
        <v>280</v>
      </c>
      <c r="K8119" t="s">
        <v>24</v>
      </c>
      <c r="L8119" t="s">
        <v>25</v>
      </c>
      <c r="M8119" t="s">
        <v>6146</v>
      </c>
    </row>
    <row r="8120" spans="1:13" x14ac:dyDescent="0.3">
      <c r="A8120" t="s">
        <v>6581</v>
      </c>
      <c r="C8120" t="s">
        <v>26519</v>
      </c>
      <c r="D8120">
        <v>5</v>
      </c>
      <c r="E8120" s="1">
        <v>7910</v>
      </c>
      <c r="G8120" t="s">
        <v>34</v>
      </c>
      <c r="H8120" t="s">
        <v>6143</v>
      </c>
      <c r="I8120" t="s">
        <v>6582</v>
      </c>
      <c r="J8120" t="s">
        <v>2347</v>
      </c>
      <c r="K8120" t="s">
        <v>24</v>
      </c>
      <c r="L8120" t="s">
        <v>25</v>
      </c>
      <c r="M8120" t="s">
        <v>6146</v>
      </c>
    </row>
    <row r="8121" spans="1:13" x14ac:dyDescent="0.3">
      <c r="A8121" t="s">
        <v>6581</v>
      </c>
      <c r="C8121" t="s">
        <v>19936</v>
      </c>
      <c r="D8121">
        <v>5</v>
      </c>
      <c r="E8121" s="1">
        <v>11375</v>
      </c>
      <c r="G8121" t="s">
        <v>34</v>
      </c>
      <c r="H8121" t="s">
        <v>6143</v>
      </c>
      <c r="I8121" t="s">
        <v>6582</v>
      </c>
      <c r="J8121" t="s">
        <v>9844</v>
      </c>
      <c r="K8121" t="s">
        <v>24</v>
      </c>
      <c r="L8121" t="s">
        <v>25</v>
      </c>
      <c r="M8121" t="s">
        <v>6146</v>
      </c>
    </row>
    <row r="8122" spans="1:13" x14ac:dyDescent="0.3">
      <c r="A8122" t="s">
        <v>6581</v>
      </c>
      <c r="C8122" t="s">
        <v>32274</v>
      </c>
      <c r="D8122">
        <v>2</v>
      </c>
      <c r="E8122" s="1">
        <v>9900</v>
      </c>
      <c r="G8122" t="s">
        <v>34</v>
      </c>
      <c r="H8122" t="s">
        <v>6143</v>
      </c>
      <c r="I8122" t="s">
        <v>6582</v>
      </c>
      <c r="J8122" t="s">
        <v>3026</v>
      </c>
      <c r="K8122" t="s">
        <v>24</v>
      </c>
      <c r="L8122" t="s">
        <v>25</v>
      </c>
      <c r="M8122" t="s">
        <v>6146</v>
      </c>
    </row>
    <row r="8123" spans="1:13" x14ac:dyDescent="0.3">
      <c r="A8123" t="s">
        <v>6581</v>
      </c>
      <c r="C8123" t="s">
        <v>6536</v>
      </c>
      <c r="D8123">
        <v>3</v>
      </c>
      <c r="E8123" s="1">
        <v>34956</v>
      </c>
      <c r="G8123" t="s">
        <v>34</v>
      </c>
      <c r="H8123" t="s">
        <v>6143</v>
      </c>
      <c r="I8123" t="s">
        <v>6582</v>
      </c>
      <c r="J8123" t="s">
        <v>3285</v>
      </c>
      <c r="K8123" t="s">
        <v>24</v>
      </c>
      <c r="L8123" t="s">
        <v>25</v>
      </c>
      <c r="M8123" t="s">
        <v>6146</v>
      </c>
    </row>
    <row r="8124" spans="1:13" x14ac:dyDescent="0.3">
      <c r="A8124" t="s">
        <v>6581</v>
      </c>
      <c r="C8124" t="s">
        <v>6536</v>
      </c>
      <c r="D8124">
        <v>3</v>
      </c>
      <c r="E8124" s="1">
        <v>32271</v>
      </c>
      <c r="G8124" t="s">
        <v>34</v>
      </c>
      <c r="H8124" t="s">
        <v>6143</v>
      </c>
      <c r="I8124" t="s">
        <v>6582</v>
      </c>
      <c r="J8124" t="s">
        <v>3285</v>
      </c>
      <c r="K8124" t="s">
        <v>24</v>
      </c>
      <c r="L8124" t="s">
        <v>25</v>
      </c>
      <c r="M8124" t="s">
        <v>6146</v>
      </c>
    </row>
    <row r="8125" spans="1:13" x14ac:dyDescent="0.3">
      <c r="A8125" t="s">
        <v>19666</v>
      </c>
      <c r="C8125" t="s">
        <v>19404</v>
      </c>
      <c r="D8125">
        <v>6</v>
      </c>
      <c r="E8125" s="1">
        <v>10830</v>
      </c>
      <c r="G8125" t="s">
        <v>34</v>
      </c>
      <c r="H8125" t="s">
        <v>6143</v>
      </c>
      <c r="I8125" t="s">
        <v>6582</v>
      </c>
      <c r="J8125" t="s">
        <v>280</v>
      </c>
      <c r="K8125" t="s">
        <v>24</v>
      </c>
      <c r="L8125" t="s">
        <v>25</v>
      </c>
      <c r="M8125" t="s">
        <v>6146</v>
      </c>
    </row>
    <row r="8126" spans="1:13" x14ac:dyDescent="0.3">
      <c r="A8126" t="s">
        <v>33210</v>
      </c>
      <c r="C8126" t="s">
        <v>33173</v>
      </c>
      <c r="D8126">
        <v>6</v>
      </c>
      <c r="E8126" s="1">
        <v>62615</v>
      </c>
      <c r="G8126" t="s">
        <v>34</v>
      </c>
      <c r="H8126" t="s">
        <v>6143</v>
      </c>
      <c r="I8126" t="s">
        <v>31831</v>
      </c>
      <c r="J8126" t="s">
        <v>422</v>
      </c>
      <c r="K8126" t="s">
        <v>24</v>
      </c>
      <c r="L8126" t="s">
        <v>25</v>
      </c>
      <c r="M8126" t="s">
        <v>6146</v>
      </c>
    </row>
    <row r="8127" spans="1:13" x14ac:dyDescent="0.3">
      <c r="A8127" t="s">
        <v>25428</v>
      </c>
      <c r="C8127" t="s">
        <v>25397</v>
      </c>
      <c r="D8127">
        <v>12</v>
      </c>
      <c r="E8127" s="1">
        <v>200000</v>
      </c>
      <c r="G8127" t="s">
        <v>111</v>
      </c>
      <c r="H8127" t="s">
        <v>25429</v>
      </c>
      <c r="I8127" t="s">
        <v>20397</v>
      </c>
      <c r="J8127" t="s">
        <v>288</v>
      </c>
      <c r="K8127" t="s">
        <v>24</v>
      </c>
      <c r="L8127" t="s">
        <v>25</v>
      </c>
      <c r="M8127" t="s">
        <v>6109</v>
      </c>
    </row>
    <row r="8128" spans="1:13" x14ac:dyDescent="0.3">
      <c r="A8128" t="s">
        <v>18700</v>
      </c>
      <c r="C8128" t="s">
        <v>18470</v>
      </c>
      <c r="D8128">
        <v>4</v>
      </c>
      <c r="E8128" s="1">
        <v>5155</v>
      </c>
      <c r="G8128" t="s">
        <v>34</v>
      </c>
      <c r="H8128" t="s">
        <v>6143</v>
      </c>
      <c r="I8128" t="s">
        <v>18701</v>
      </c>
      <c r="J8128" t="s">
        <v>3203</v>
      </c>
      <c r="K8128" t="s">
        <v>24</v>
      </c>
      <c r="L8128" t="s">
        <v>25</v>
      </c>
      <c r="M8128" t="s">
        <v>6146</v>
      </c>
    </row>
    <row r="8129" spans="1:13" x14ac:dyDescent="0.3">
      <c r="A8129" t="s">
        <v>26137</v>
      </c>
      <c r="C8129" t="s">
        <v>25932</v>
      </c>
      <c r="D8129">
        <v>2</v>
      </c>
      <c r="E8129" s="1">
        <v>7590</v>
      </c>
      <c r="G8129" t="s">
        <v>34</v>
      </c>
      <c r="H8129" t="s">
        <v>6143</v>
      </c>
      <c r="I8129" t="s">
        <v>18827</v>
      </c>
      <c r="J8129" t="s">
        <v>700</v>
      </c>
      <c r="K8129" t="s">
        <v>24</v>
      </c>
      <c r="L8129" t="s">
        <v>25</v>
      </c>
      <c r="M8129" t="s">
        <v>6146</v>
      </c>
    </row>
    <row r="8130" spans="1:13" x14ac:dyDescent="0.3">
      <c r="A8130" t="s">
        <v>10385</v>
      </c>
      <c r="C8130" t="s">
        <v>10275</v>
      </c>
      <c r="D8130">
        <v>6</v>
      </c>
      <c r="E8130" s="1">
        <v>450000</v>
      </c>
      <c r="G8130" t="s">
        <v>69</v>
      </c>
      <c r="H8130" t="s">
        <v>10386</v>
      </c>
      <c r="I8130" t="s">
        <v>359</v>
      </c>
      <c r="K8130" t="s">
        <v>189</v>
      </c>
      <c r="L8130" t="s">
        <v>248</v>
      </c>
      <c r="M8130" t="s">
        <v>39</v>
      </c>
    </row>
    <row r="8131" spans="1:13" x14ac:dyDescent="0.3">
      <c r="A8131" t="s">
        <v>19338</v>
      </c>
      <c r="C8131" t="s">
        <v>19247</v>
      </c>
      <c r="D8131">
        <v>3</v>
      </c>
      <c r="E8131" s="1">
        <v>8155</v>
      </c>
      <c r="G8131" t="s">
        <v>34</v>
      </c>
      <c r="H8131" t="s">
        <v>6143</v>
      </c>
      <c r="I8131" t="s">
        <v>19339</v>
      </c>
      <c r="J8131" t="s">
        <v>10460</v>
      </c>
      <c r="K8131" t="s">
        <v>24</v>
      </c>
      <c r="L8131" t="s">
        <v>25</v>
      </c>
      <c r="M8131" t="s">
        <v>6146</v>
      </c>
    </row>
    <row r="8132" spans="1:13" x14ac:dyDescent="0.3">
      <c r="A8132" t="s">
        <v>7450</v>
      </c>
      <c r="C8132" t="s">
        <v>7424</v>
      </c>
      <c r="D8132">
        <v>4</v>
      </c>
      <c r="E8132" s="1">
        <v>72283</v>
      </c>
      <c r="G8132" t="s">
        <v>34</v>
      </c>
      <c r="H8132" t="s">
        <v>6143</v>
      </c>
      <c r="I8132" t="s">
        <v>6187</v>
      </c>
      <c r="J8132" t="s">
        <v>7438</v>
      </c>
      <c r="K8132" t="s">
        <v>24</v>
      </c>
      <c r="L8132" t="s">
        <v>25</v>
      </c>
      <c r="M8132" t="s">
        <v>6146</v>
      </c>
    </row>
    <row r="8133" spans="1:13" x14ac:dyDescent="0.3">
      <c r="A8133" t="s">
        <v>26713</v>
      </c>
      <c r="C8133" t="s">
        <v>26519</v>
      </c>
      <c r="D8133">
        <v>5</v>
      </c>
      <c r="E8133" s="1">
        <v>14315</v>
      </c>
      <c r="G8133" t="s">
        <v>34</v>
      </c>
      <c r="H8133" t="s">
        <v>6143</v>
      </c>
      <c r="I8133" t="s">
        <v>20076</v>
      </c>
      <c r="J8133" t="s">
        <v>2347</v>
      </c>
      <c r="K8133" t="s">
        <v>24</v>
      </c>
      <c r="L8133" t="s">
        <v>25</v>
      </c>
      <c r="M8133" t="s">
        <v>6146</v>
      </c>
    </row>
    <row r="8134" spans="1:13" x14ac:dyDescent="0.3">
      <c r="A8134" t="s">
        <v>6363</v>
      </c>
      <c r="C8134" t="s">
        <v>31300</v>
      </c>
      <c r="D8134">
        <v>5</v>
      </c>
      <c r="E8134" s="1">
        <v>18358</v>
      </c>
      <c r="G8134" t="s">
        <v>34</v>
      </c>
      <c r="H8134" t="s">
        <v>6143</v>
      </c>
      <c r="I8134" t="s">
        <v>31430</v>
      </c>
      <c r="J8134" t="s">
        <v>137</v>
      </c>
      <c r="K8134" t="s">
        <v>24</v>
      </c>
      <c r="L8134" t="s">
        <v>25</v>
      </c>
      <c r="M8134" t="s">
        <v>6146</v>
      </c>
    </row>
    <row r="8135" spans="1:13" x14ac:dyDescent="0.3">
      <c r="A8135" t="s">
        <v>6363</v>
      </c>
      <c r="C8135" t="s">
        <v>6249</v>
      </c>
      <c r="D8135">
        <v>4</v>
      </c>
      <c r="E8135" s="1">
        <v>96303</v>
      </c>
      <c r="G8135" t="s">
        <v>34</v>
      </c>
      <c r="H8135" t="s">
        <v>6143</v>
      </c>
      <c r="I8135" t="s">
        <v>6364</v>
      </c>
      <c r="J8135" t="s">
        <v>6297</v>
      </c>
      <c r="K8135" t="s">
        <v>24</v>
      </c>
      <c r="L8135" t="s">
        <v>25</v>
      </c>
      <c r="M8135" t="s">
        <v>6146</v>
      </c>
    </row>
    <row r="8136" spans="1:13" x14ac:dyDescent="0.3">
      <c r="A8136" t="s">
        <v>8730</v>
      </c>
      <c r="C8136" t="s">
        <v>10471</v>
      </c>
      <c r="D8136">
        <v>17</v>
      </c>
      <c r="E8136" s="1">
        <v>840000</v>
      </c>
      <c r="G8136" t="s">
        <v>111</v>
      </c>
      <c r="H8136" t="s">
        <v>10561</v>
      </c>
      <c r="I8136" t="s">
        <v>4153</v>
      </c>
      <c r="J8136" t="s">
        <v>1250</v>
      </c>
      <c r="K8136" t="s">
        <v>24</v>
      </c>
      <c r="L8136" t="s">
        <v>25</v>
      </c>
      <c r="M8136" t="s">
        <v>120</v>
      </c>
    </row>
    <row r="8137" spans="1:13" x14ac:dyDescent="0.3">
      <c r="A8137" t="s">
        <v>8730</v>
      </c>
      <c r="C8137" t="s">
        <v>8666</v>
      </c>
      <c r="D8137">
        <v>1</v>
      </c>
      <c r="E8137" s="1">
        <v>800</v>
      </c>
      <c r="G8137" t="s">
        <v>111</v>
      </c>
      <c r="H8137" t="s">
        <v>8731</v>
      </c>
      <c r="I8137" t="s">
        <v>4153</v>
      </c>
      <c r="J8137" t="s">
        <v>1250</v>
      </c>
      <c r="K8137" t="s">
        <v>24</v>
      </c>
      <c r="L8137" t="s">
        <v>25</v>
      </c>
      <c r="M8137" t="s">
        <v>120</v>
      </c>
    </row>
    <row r="8138" spans="1:13" x14ac:dyDescent="0.3">
      <c r="A8138" t="s">
        <v>8730</v>
      </c>
      <c r="C8138" t="s">
        <v>34985</v>
      </c>
      <c r="D8138">
        <v>50</v>
      </c>
      <c r="E8138" s="1">
        <v>479000</v>
      </c>
      <c r="G8138" t="s">
        <v>111</v>
      </c>
      <c r="H8138" t="s">
        <v>34607</v>
      </c>
      <c r="I8138" t="s">
        <v>4153</v>
      </c>
      <c r="J8138" t="s">
        <v>1250</v>
      </c>
      <c r="K8138" t="s">
        <v>24</v>
      </c>
      <c r="L8138" t="s">
        <v>25</v>
      </c>
      <c r="M8138" t="s">
        <v>120</v>
      </c>
    </row>
    <row r="8139" spans="1:13" x14ac:dyDescent="0.3">
      <c r="A8139" t="s">
        <v>11611</v>
      </c>
      <c r="C8139" t="s">
        <v>16755</v>
      </c>
      <c r="D8139">
        <v>75</v>
      </c>
      <c r="E8139" s="1">
        <v>1623999</v>
      </c>
      <c r="G8139" t="s">
        <v>111</v>
      </c>
      <c r="H8139" t="s">
        <v>16823</v>
      </c>
      <c r="I8139" t="s">
        <v>7490</v>
      </c>
      <c r="J8139" t="s">
        <v>422</v>
      </c>
      <c r="K8139" t="s">
        <v>24</v>
      </c>
      <c r="L8139" t="s">
        <v>25</v>
      </c>
      <c r="M8139" t="s">
        <v>232</v>
      </c>
    </row>
    <row r="8140" spans="1:13" x14ac:dyDescent="0.3">
      <c r="A8140" t="s">
        <v>11611</v>
      </c>
      <c r="C8140" t="s">
        <v>11494</v>
      </c>
      <c r="D8140">
        <v>7</v>
      </c>
      <c r="E8140" s="1">
        <v>73840</v>
      </c>
      <c r="G8140" t="s">
        <v>111</v>
      </c>
      <c r="H8140" t="s">
        <v>11584</v>
      </c>
      <c r="I8140" t="s">
        <v>7490</v>
      </c>
      <c r="J8140" t="s">
        <v>422</v>
      </c>
      <c r="K8140" t="s">
        <v>24</v>
      </c>
      <c r="L8140" t="s">
        <v>25</v>
      </c>
      <c r="M8140" t="s">
        <v>232</v>
      </c>
    </row>
    <row r="8141" spans="1:13" x14ac:dyDescent="0.3">
      <c r="A8141" t="s">
        <v>14794</v>
      </c>
      <c r="C8141" t="s">
        <v>14716</v>
      </c>
      <c r="D8141">
        <v>4</v>
      </c>
      <c r="E8141" s="1">
        <v>17810</v>
      </c>
      <c r="G8141" t="s">
        <v>34</v>
      </c>
      <c r="H8141" t="s">
        <v>6143</v>
      </c>
      <c r="I8141" t="s">
        <v>7490</v>
      </c>
      <c r="J8141" t="s">
        <v>300</v>
      </c>
      <c r="K8141" t="s">
        <v>24</v>
      </c>
      <c r="L8141" t="s">
        <v>25</v>
      </c>
      <c r="M8141" t="s">
        <v>6146</v>
      </c>
    </row>
    <row r="8142" spans="1:13" x14ac:dyDescent="0.3">
      <c r="A8142" t="s">
        <v>24380</v>
      </c>
      <c r="C8142" t="s">
        <v>24373</v>
      </c>
      <c r="D8142">
        <v>57</v>
      </c>
      <c r="E8142" s="1">
        <v>875236</v>
      </c>
      <c r="G8142" t="s">
        <v>34</v>
      </c>
      <c r="H8142" t="s">
        <v>24381</v>
      </c>
      <c r="I8142" t="s">
        <v>24382</v>
      </c>
      <c r="K8142" t="s">
        <v>24383</v>
      </c>
      <c r="L8142" t="s">
        <v>25</v>
      </c>
      <c r="M8142" t="s">
        <v>61</v>
      </c>
    </row>
    <row r="8143" spans="1:13" x14ac:dyDescent="0.3">
      <c r="A8143" t="s">
        <v>25254</v>
      </c>
      <c r="C8143" t="s">
        <v>25248</v>
      </c>
      <c r="D8143">
        <v>12</v>
      </c>
      <c r="E8143" s="1">
        <v>100000</v>
      </c>
      <c r="G8143" t="s">
        <v>111</v>
      </c>
      <c r="H8143" t="s">
        <v>6229</v>
      </c>
      <c r="I8143" t="s">
        <v>25255</v>
      </c>
      <c r="J8143" t="s">
        <v>732</v>
      </c>
      <c r="K8143" t="s">
        <v>24</v>
      </c>
      <c r="L8143" t="s">
        <v>25</v>
      </c>
      <c r="M8143" t="s">
        <v>87</v>
      </c>
    </row>
    <row r="8144" spans="1:13" x14ac:dyDescent="0.3">
      <c r="A8144" t="s">
        <v>5032</v>
      </c>
      <c r="C8144" t="s">
        <v>5025</v>
      </c>
      <c r="D8144">
        <v>43</v>
      </c>
      <c r="E8144" s="1">
        <v>2000000</v>
      </c>
      <c r="G8144" t="s">
        <v>34</v>
      </c>
      <c r="H8144" t="s">
        <v>5033</v>
      </c>
      <c r="I8144" t="s">
        <v>5034</v>
      </c>
      <c r="K8144" t="s">
        <v>37</v>
      </c>
      <c r="L8144" t="s">
        <v>38</v>
      </c>
      <c r="M8144" t="s">
        <v>3722</v>
      </c>
    </row>
    <row r="8145" spans="1:13" x14ac:dyDescent="0.3">
      <c r="A8145" t="s">
        <v>16172</v>
      </c>
      <c r="C8145" t="s">
        <v>15737</v>
      </c>
      <c r="D8145">
        <v>65</v>
      </c>
      <c r="E8145" s="1">
        <v>2551776</v>
      </c>
      <c r="G8145" t="s">
        <v>168</v>
      </c>
      <c r="H8145" t="s">
        <v>16173</v>
      </c>
      <c r="I8145" t="s">
        <v>16174</v>
      </c>
      <c r="J8145" t="s">
        <v>12709</v>
      </c>
      <c r="K8145" t="s">
        <v>37</v>
      </c>
      <c r="L8145" t="s">
        <v>38</v>
      </c>
      <c r="M8145" t="s">
        <v>171</v>
      </c>
    </row>
    <row r="8146" spans="1:13" x14ac:dyDescent="0.3">
      <c r="A8146" t="s">
        <v>11894</v>
      </c>
      <c r="C8146" t="s">
        <v>11813</v>
      </c>
      <c r="D8146">
        <v>24</v>
      </c>
      <c r="E8146" s="1">
        <v>393140</v>
      </c>
      <c r="G8146" t="s">
        <v>48</v>
      </c>
      <c r="H8146" t="s">
        <v>11895</v>
      </c>
      <c r="I8146" t="s">
        <v>11896</v>
      </c>
      <c r="J8146" t="s">
        <v>11897</v>
      </c>
      <c r="K8146" t="s">
        <v>37</v>
      </c>
      <c r="L8146" t="s">
        <v>38</v>
      </c>
      <c r="M8146" t="s">
        <v>190</v>
      </c>
    </row>
    <row r="8147" spans="1:13" x14ac:dyDescent="0.3">
      <c r="A8147" t="s">
        <v>18331</v>
      </c>
      <c r="C8147" t="s">
        <v>37887</v>
      </c>
      <c r="D8147">
        <v>12</v>
      </c>
      <c r="E8147" s="1">
        <v>5000</v>
      </c>
      <c r="G8147" t="s">
        <v>21</v>
      </c>
      <c r="H8147" t="s">
        <v>970</v>
      </c>
      <c r="I8147" t="s">
        <v>140</v>
      </c>
      <c r="J8147" t="s">
        <v>22</v>
      </c>
      <c r="K8147" t="s">
        <v>24</v>
      </c>
      <c r="L8147" t="s">
        <v>25</v>
      </c>
      <c r="M8147" t="s">
        <v>26</v>
      </c>
    </row>
    <row r="8148" spans="1:13" x14ac:dyDescent="0.3">
      <c r="A8148" t="s">
        <v>18331</v>
      </c>
      <c r="C8148" t="s">
        <v>18305</v>
      </c>
      <c r="D8148">
        <v>12</v>
      </c>
      <c r="E8148" s="1">
        <v>4983</v>
      </c>
      <c r="G8148" t="s">
        <v>21</v>
      </c>
      <c r="H8148" t="s">
        <v>970</v>
      </c>
      <c r="I8148" t="s">
        <v>140</v>
      </c>
      <c r="J8148" t="s">
        <v>22</v>
      </c>
      <c r="K8148" t="s">
        <v>24</v>
      </c>
      <c r="L8148" t="s">
        <v>25</v>
      </c>
      <c r="M8148" t="s">
        <v>26</v>
      </c>
    </row>
    <row r="8149" spans="1:13" x14ac:dyDescent="0.3">
      <c r="A8149" t="s">
        <v>18331</v>
      </c>
      <c r="C8149" t="s">
        <v>24500</v>
      </c>
      <c r="D8149">
        <v>24</v>
      </c>
      <c r="E8149" s="1">
        <v>100000</v>
      </c>
      <c r="G8149" t="s">
        <v>111</v>
      </c>
      <c r="H8149" t="s">
        <v>24507</v>
      </c>
      <c r="I8149" t="s">
        <v>140</v>
      </c>
      <c r="J8149" t="s">
        <v>22</v>
      </c>
      <c r="K8149" t="s">
        <v>24</v>
      </c>
      <c r="L8149" t="s">
        <v>25</v>
      </c>
      <c r="M8149" t="s">
        <v>6109</v>
      </c>
    </row>
    <row r="8150" spans="1:13" x14ac:dyDescent="0.3">
      <c r="A8150" t="s">
        <v>18331</v>
      </c>
      <c r="C8150" t="s">
        <v>24855</v>
      </c>
      <c r="D8150">
        <v>12</v>
      </c>
      <c r="E8150" s="1">
        <v>5000</v>
      </c>
      <c r="G8150" t="s">
        <v>21</v>
      </c>
      <c r="H8150" t="s">
        <v>970</v>
      </c>
      <c r="I8150" t="s">
        <v>140</v>
      </c>
      <c r="J8150" t="s">
        <v>22</v>
      </c>
      <c r="K8150" t="s">
        <v>24</v>
      </c>
      <c r="L8150" t="s">
        <v>25</v>
      </c>
      <c r="M8150" t="s">
        <v>26</v>
      </c>
    </row>
    <row r="8151" spans="1:13" x14ac:dyDescent="0.3">
      <c r="A8151" t="s">
        <v>138</v>
      </c>
      <c r="C8151" t="s">
        <v>14</v>
      </c>
      <c r="D8151">
        <v>22</v>
      </c>
      <c r="E8151" s="1">
        <v>108756</v>
      </c>
      <c r="G8151" t="s">
        <v>111</v>
      </c>
      <c r="H8151" t="s">
        <v>139</v>
      </c>
      <c r="I8151" t="s">
        <v>140</v>
      </c>
      <c r="J8151" t="s">
        <v>22</v>
      </c>
      <c r="K8151" t="s">
        <v>24</v>
      </c>
      <c r="L8151" t="s">
        <v>25</v>
      </c>
      <c r="M8151" t="s">
        <v>141</v>
      </c>
    </row>
    <row r="8152" spans="1:13" x14ac:dyDescent="0.3">
      <c r="A8152" t="s">
        <v>138</v>
      </c>
      <c r="C8152" t="s">
        <v>28282</v>
      </c>
      <c r="D8152">
        <v>22</v>
      </c>
      <c r="E8152" s="1">
        <v>57960</v>
      </c>
      <c r="G8152" t="s">
        <v>111</v>
      </c>
      <c r="H8152" t="s">
        <v>28403</v>
      </c>
      <c r="I8152" t="s">
        <v>140</v>
      </c>
      <c r="J8152" t="s">
        <v>22</v>
      </c>
      <c r="K8152" t="s">
        <v>24</v>
      </c>
      <c r="L8152" t="s">
        <v>25</v>
      </c>
      <c r="M8152" t="s">
        <v>141</v>
      </c>
    </row>
    <row r="8153" spans="1:13" x14ac:dyDescent="0.3">
      <c r="A8153" t="s">
        <v>138</v>
      </c>
      <c r="C8153" t="s">
        <v>29553</v>
      </c>
      <c r="D8153">
        <v>22</v>
      </c>
      <c r="E8153" s="1">
        <v>350000</v>
      </c>
      <c r="G8153" t="s">
        <v>111</v>
      </c>
      <c r="H8153" t="s">
        <v>29643</v>
      </c>
      <c r="I8153" t="s">
        <v>140</v>
      </c>
      <c r="J8153" t="s">
        <v>22</v>
      </c>
      <c r="K8153" t="s">
        <v>24</v>
      </c>
      <c r="L8153" t="s">
        <v>25</v>
      </c>
      <c r="M8153" t="s">
        <v>141</v>
      </c>
    </row>
    <row r="8154" spans="1:13" x14ac:dyDescent="0.3">
      <c r="A8154" t="s">
        <v>138</v>
      </c>
      <c r="C8154" t="s">
        <v>7634</v>
      </c>
      <c r="D8154">
        <v>35</v>
      </c>
      <c r="E8154" s="1">
        <v>200000</v>
      </c>
      <c r="G8154" t="s">
        <v>111</v>
      </c>
      <c r="H8154" t="s">
        <v>7783</v>
      </c>
      <c r="I8154" t="s">
        <v>140</v>
      </c>
      <c r="J8154" t="s">
        <v>22</v>
      </c>
      <c r="K8154" t="s">
        <v>24</v>
      </c>
      <c r="L8154" t="s">
        <v>25</v>
      </c>
      <c r="M8154" t="s">
        <v>6109</v>
      </c>
    </row>
    <row r="8155" spans="1:13" x14ac:dyDescent="0.3">
      <c r="A8155" t="s">
        <v>138</v>
      </c>
      <c r="C8155" t="s">
        <v>25723</v>
      </c>
      <c r="D8155">
        <v>36</v>
      </c>
      <c r="E8155" s="1">
        <v>675000</v>
      </c>
      <c r="G8155" t="s">
        <v>111</v>
      </c>
      <c r="H8155" t="s">
        <v>14128</v>
      </c>
      <c r="I8155" t="s">
        <v>140</v>
      </c>
      <c r="J8155" t="s">
        <v>22</v>
      </c>
      <c r="K8155" t="s">
        <v>24</v>
      </c>
      <c r="L8155" t="s">
        <v>25</v>
      </c>
      <c r="M8155" t="s">
        <v>120</v>
      </c>
    </row>
    <row r="8156" spans="1:13" x14ac:dyDescent="0.3">
      <c r="A8156" t="s">
        <v>138</v>
      </c>
      <c r="C8156" t="s">
        <v>31493</v>
      </c>
      <c r="D8156">
        <v>84</v>
      </c>
      <c r="E8156" s="1">
        <v>254400</v>
      </c>
      <c r="G8156" t="s">
        <v>111</v>
      </c>
      <c r="H8156" t="s">
        <v>31551</v>
      </c>
      <c r="I8156" t="s">
        <v>140</v>
      </c>
      <c r="J8156" t="s">
        <v>22</v>
      </c>
      <c r="K8156" t="s">
        <v>24</v>
      </c>
      <c r="L8156" t="s">
        <v>25</v>
      </c>
      <c r="M8156" t="s">
        <v>120</v>
      </c>
    </row>
    <row r="8157" spans="1:13" x14ac:dyDescent="0.3">
      <c r="A8157" t="s">
        <v>32261</v>
      </c>
      <c r="C8157" t="s">
        <v>32202</v>
      </c>
      <c r="D8157">
        <v>7</v>
      </c>
      <c r="E8157" s="1">
        <v>82455</v>
      </c>
      <c r="G8157" t="s">
        <v>34</v>
      </c>
      <c r="H8157" t="s">
        <v>32262</v>
      </c>
      <c r="I8157" t="s">
        <v>32263</v>
      </c>
      <c r="L8157" t="s">
        <v>704</v>
      </c>
      <c r="M8157" t="s">
        <v>6146</v>
      </c>
    </row>
    <row r="8158" spans="1:13" x14ac:dyDescent="0.3">
      <c r="A8158" t="s">
        <v>1981</v>
      </c>
      <c r="C8158" t="s">
        <v>1852</v>
      </c>
      <c r="D8158">
        <v>27</v>
      </c>
      <c r="E8158" s="1">
        <v>885769</v>
      </c>
      <c r="G8158" t="s">
        <v>111</v>
      </c>
      <c r="H8158" t="s">
        <v>1982</v>
      </c>
      <c r="I8158" t="s">
        <v>22</v>
      </c>
      <c r="J8158" t="s">
        <v>23</v>
      </c>
      <c r="K8158" t="s">
        <v>24</v>
      </c>
      <c r="L8158" t="s">
        <v>25</v>
      </c>
      <c r="M8158" t="s">
        <v>1300</v>
      </c>
    </row>
    <row r="8159" spans="1:13" x14ac:dyDescent="0.3">
      <c r="A8159" t="s">
        <v>5203</v>
      </c>
      <c r="C8159" t="s">
        <v>5155</v>
      </c>
      <c r="D8159">
        <v>29</v>
      </c>
      <c r="E8159" s="1">
        <v>979535</v>
      </c>
      <c r="G8159" t="s">
        <v>48</v>
      </c>
      <c r="H8159" t="s">
        <v>5204</v>
      </c>
      <c r="I8159" t="s">
        <v>5205</v>
      </c>
      <c r="J8159" t="s">
        <v>50</v>
      </c>
      <c r="K8159" t="s">
        <v>51</v>
      </c>
      <c r="L8159" t="s">
        <v>44</v>
      </c>
      <c r="M8159" t="s">
        <v>354</v>
      </c>
    </row>
    <row r="8160" spans="1:13" x14ac:dyDescent="0.3">
      <c r="A8160" t="s">
        <v>5203</v>
      </c>
      <c r="C8160" t="s">
        <v>15737</v>
      </c>
      <c r="D8160">
        <v>35</v>
      </c>
      <c r="E8160" s="1">
        <v>1313625</v>
      </c>
      <c r="G8160" t="s">
        <v>48</v>
      </c>
      <c r="H8160" t="s">
        <v>15930</v>
      </c>
      <c r="I8160" t="s">
        <v>5205</v>
      </c>
      <c r="J8160" t="s">
        <v>50</v>
      </c>
      <c r="K8160" t="s">
        <v>51</v>
      </c>
      <c r="L8160" t="s">
        <v>44</v>
      </c>
      <c r="M8160" t="s">
        <v>354</v>
      </c>
    </row>
    <row r="8161" spans="1:13" x14ac:dyDescent="0.3">
      <c r="A8161" t="s">
        <v>29890</v>
      </c>
      <c r="C8161" t="s">
        <v>29553</v>
      </c>
      <c r="D8161">
        <v>31</v>
      </c>
      <c r="E8161" s="1">
        <v>100000</v>
      </c>
      <c r="G8161" t="s">
        <v>13</v>
      </c>
      <c r="H8161" t="s">
        <v>29891</v>
      </c>
      <c r="I8161" t="s">
        <v>29892</v>
      </c>
      <c r="J8161" t="s">
        <v>703</v>
      </c>
      <c r="K8161" t="s">
        <v>645</v>
      </c>
      <c r="L8161" t="s">
        <v>17</v>
      </c>
      <c r="M8161" t="s">
        <v>450</v>
      </c>
    </row>
    <row r="8162" spans="1:13" x14ac:dyDescent="0.3">
      <c r="A8162" t="s">
        <v>32266</v>
      </c>
      <c r="C8162" t="s">
        <v>32202</v>
      </c>
      <c r="D8162">
        <v>7</v>
      </c>
      <c r="E8162" s="1">
        <v>23690</v>
      </c>
      <c r="G8162" t="s">
        <v>34</v>
      </c>
      <c r="H8162" t="s">
        <v>32262</v>
      </c>
      <c r="I8162" t="s">
        <v>32267</v>
      </c>
      <c r="K8162" t="s">
        <v>24</v>
      </c>
      <c r="L8162" t="s">
        <v>704</v>
      </c>
      <c r="M8162" t="s">
        <v>6146</v>
      </c>
    </row>
    <row r="8163" spans="1:13" x14ac:dyDescent="0.3">
      <c r="A8163" t="s">
        <v>534</v>
      </c>
      <c r="C8163" t="s">
        <v>341</v>
      </c>
      <c r="D8163">
        <v>11</v>
      </c>
      <c r="E8163" s="1">
        <v>50000</v>
      </c>
      <c r="G8163" t="s">
        <v>168</v>
      </c>
      <c r="H8163" t="s">
        <v>212</v>
      </c>
      <c r="I8163" t="s">
        <v>535</v>
      </c>
      <c r="J8163" t="s">
        <v>535</v>
      </c>
      <c r="K8163" t="s">
        <v>536</v>
      </c>
      <c r="L8163" t="s">
        <v>44</v>
      </c>
      <c r="M8163" t="s">
        <v>171</v>
      </c>
    </row>
    <row r="8164" spans="1:13" x14ac:dyDescent="0.3">
      <c r="A8164" t="s">
        <v>14400</v>
      </c>
      <c r="C8164" t="s">
        <v>14108</v>
      </c>
      <c r="D8164">
        <v>7</v>
      </c>
      <c r="E8164" s="1">
        <v>16108</v>
      </c>
      <c r="G8164" t="s">
        <v>34</v>
      </c>
      <c r="H8164" t="s">
        <v>6143</v>
      </c>
      <c r="I8164" t="s">
        <v>14401</v>
      </c>
      <c r="J8164" t="s">
        <v>433</v>
      </c>
      <c r="K8164" t="s">
        <v>24</v>
      </c>
      <c r="L8164" t="s">
        <v>25</v>
      </c>
      <c r="M8164" t="s">
        <v>6146</v>
      </c>
    </row>
    <row r="8165" spans="1:13" x14ac:dyDescent="0.3">
      <c r="A8165" t="s">
        <v>26714</v>
      </c>
      <c r="C8165" t="s">
        <v>26519</v>
      </c>
      <c r="D8165">
        <v>5</v>
      </c>
      <c r="E8165" s="1">
        <v>7590</v>
      </c>
      <c r="G8165" t="s">
        <v>34</v>
      </c>
      <c r="H8165" t="s">
        <v>6143</v>
      </c>
      <c r="I8165" t="s">
        <v>26715</v>
      </c>
      <c r="J8165" t="s">
        <v>2347</v>
      </c>
      <c r="K8165" t="s">
        <v>24</v>
      </c>
      <c r="L8165" t="s">
        <v>25</v>
      </c>
      <c r="M8165" t="s">
        <v>6146</v>
      </c>
    </row>
    <row r="8166" spans="1:13" x14ac:dyDescent="0.3">
      <c r="A8166" t="s">
        <v>14994</v>
      </c>
      <c r="C8166" t="s">
        <v>14716</v>
      </c>
      <c r="D8166">
        <v>4</v>
      </c>
      <c r="E8166" s="1">
        <v>15863</v>
      </c>
      <c r="G8166" t="s">
        <v>34</v>
      </c>
      <c r="H8166" t="s">
        <v>6143</v>
      </c>
      <c r="I8166" t="s">
        <v>6868</v>
      </c>
      <c r="J8166" t="s">
        <v>300</v>
      </c>
      <c r="K8166" t="s">
        <v>24</v>
      </c>
      <c r="L8166" t="s">
        <v>25</v>
      </c>
      <c r="M8166" t="s">
        <v>6146</v>
      </c>
    </row>
    <row r="8167" spans="1:13" x14ac:dyDescent="0.3">
      <c r="A8167" t="s">
        <v>32185</v>
      </c>
      <c r="C8167" t="s">
        <v>31866</v>
      </c>
      <c r="D8167">
        <v>6</v>
      </c>
      <c r="E8167" s="1">
        <v>16155</v>
      </c>
      <c r="G8167" t="s">
        <v>34</v>
      </c>
      <c r="H8167" t="s">
        <v>6143</v>
      </c>
      <c r="I8167" t="s">
        <v>32061</v>
      </c>
      <c r="J8167" t="s">
        <v>769</v>
      </c>
      <c r="K8167" t="s">
        <v>24</v>
      </c>
      <c r="L8167" t="s">
        <v>25</v>
      </c>
      <c r="M8167" t="s">
        <v>6146</v>
      </c>
    </row>
    <row r="8168" spans="1:13" x14ac:dyDescent="0.3">
      <c r="A8168" t="s">
        <v>19971</v>
      </c>
      <c r="C8168" t="s">
        <v>19936</v>
      </c>
      <c r="D8168">
        <v>5</v>
      </c>
      <c r="E8168" s="1">
        <v>14995</v>
      </c>
      <c r="G8168" t="s">
        <v>34</v>
      </c>
      <c r="H8168" t="s">
        <v>6143</v>
      </c>
      <c r="I8168" t="s">
        <v>19972</v>
      </c>
      <c r="J8168" t="s">
        <v>9844</v>
      </c>
      <c r="K8168" t="s">
        <v>24</v>
      </c>
      <c r="L8168" t="s">
        <v>25</v>
      </c>
      <c r="M8168" t="s">
        <v>6146</v>
      </c>
    </row>
    <row r="8169" spans="1:13" x14ac:dyDescent="0.3">
      <c r="A8169" t="s">
        <v>20291</v>
      </c>
      <c r="C8169" t="s">
        <v>20121</v>
      </c>
      <c r="D8169">
        <v>4</v>
      </c>
      <c r="E8169" s="1">
        <v>19495</v>
      </c>
      <c r="G8169" t="s">
        <v>34</v>
      </c>
      <c r="H8169" t="s">
        <v>6143</v>
      </c>
      <c r="I8169" t="s">
        <v>20292</v>
      </c>
      <c r="J8169" t="s">
        <v>288</v>
      </c>
      <c r="K8169" t="s">
        <v>24</v>
      </c>
      <c r="L8169" t="s">
        <v>25</v>
      </c>
      <c r="M8169" t="s">
        <v>6146</v>
      </c>
    </row>
    <row r="8170" spans="1:13" x14ac:dyDescent="0.3">
      <c r="A8170" t="s">
        <v>14173</v>
      </c>
      <c r="C8170" t="s">
        <v>14108</v>
      </c>
      <c r="D8170">
        <v>7</v>
      </c>
      <c r="E8170" s="1">
        <v>16108</v>
      </c>
      <c r="G8170" t="s">
        <v>34</v>
      </c>
      <c r="H8170" t="s">
        <v>6143</v>
      </c>
      <c r="I8170" t="s">
        <v>10412</v>
      </c>
      <c r="J8170" t="s">
        <v>433</v>
      </c>
      <c r="K8170" t="s">
        <v>24</v>
      </c>
      <c r="L8170" t="s">
        <v>25</v>
      </c>
      <c r="M8170" t="s">
        <v>6146</v>
      </c>
    </row>
    <row r="8171" spans="1:13" x14ac:dyDescent="0.3">
      <c r="A8171" t="s">
        <v>25938</v>
      </c>
      <c r="C8171" t="s">
        <v>25932</v>
      </c>
      <c r="D8171">
        <v>36</v>
      </c>
      <c r="E8171" s="1">
        <v>600000</v>
      </c>
      <c r="G8171" t="s">
        <v>111</v>
      </c>
      <c r="H8171" t="s">
        <v>25939</v>
      </c>
      <c r="I8171" t="s">
        <v>10412</v>
      </c>
      <c r="J8171" t="s">
        <v>22</v>
      </c>
      <c r="K8171" t="s">
        <v>24</v>
      </c>
      <c r="L8171" t="s">
        <v>25</v>
      </c>
      <c r="M8171" t="s">
        <v>120</v>
      </c>
    </row>
    <row r="8172" spans="1:13" x14ac:dyDescent="0.3">
      <c r="A8172" t="s">
        <v>25938</v>
      </c>
      <c r="C8172" t="s">
        <v>31493</v>
      </c>
      <c r="D8172">
        <v>36</v>
      </c>
      <c r="E8172" s="1">
        <v>180000</v>
      </c>
      <c r="G8172" t="s">
        <v>111</v>
      </c>
      <c r="H8172" t="s">
        <v>31531</v>
      </c>
      <c r="I8172" t="s">
        <v>10412</v>
      </c>
      <c r="J8172" t="s">
        <v>22</v>
      </c>
      <c r="K8172" t="s">
        <v>24</v>
      </c>
      <c r="L8172" t="s">
        <v>25</v>
      </c>
      <c r="M8172" t="s">
        <v>120</v>
      </c>
    </row>
    <row r="8173" spans="1:13" x14ac:dyDescent="0.3">
      <c r="A8173" t="s">
        <v>19966</v>
      </c>
      <c r="C8173" t="s">
        <v>19936</v>
      </c>
      <c r="D8173">
        <v>5</v>
      </c>
      <c r="E8173" s="1">
        <v>11375</v>
      </c>
      <c r="G8173" t="s">
        <v>34</v>
      </c>
      <c r="H8173" t="s">
        <v>6143</v>
      </c>
      <c r="I8173" t="s">
        <v>19967</v>
      </c>
      <c r="J8173" t="s">
        <v>9844</v>
      </c>
      <c r="K8173" t="s">
        <v>24</v>
      </c>
      <c r="L8173" t="s">
        <v>25</v>
      </c>
      <c r="M8173" t="s">
        <v>6146</v>
      </c>
    </row>
    <row r="8174" spans="1:13" x14ac:dyDescent="0.3">
      <c r="A8174" t="s">
        <v>918</v>
      </c>
      <c r="C8174" t="s">
        <v>2957</v>
      </c>
      <c r="D8174">
        <v>11</v>
      </c>
      <c r="E8174" s="1">
        <v>596038</v>
      </c>
      <c r="G8174" t="s">
        <v>111</v>
      </c>
      <c r="H8174" t="s">
        <v>3160</v>
      </c>
      <c r="I8174" t="s">
        <v>920</v>
      </c>
      <c r="J8174" t="s">
        <v>422</v>
      </c>
      <c r="K8174" t="s">
        <v>24</v>
      </c>
      <c r="L8174" t="s">
        <v>25</v>
      </c>
      <c r="M8174" t="s">
        <v>120</v>
      </c>
    </row>
    <row r="8175" spans="1:13" x14ac:dyDescent="0.3">
      <c r="A8175" t="s">
        <v>918</v>
      </c>
      <c r="C8175" t="s">
        <v>2957</v>
      </c>
      <c r="D8175">
        <v>17</v>
      </c>
      <c r="E8175" s="1">
        <v>1999461</v>
      </c>
      <c r="G8175" t="s">
        <v>34</v>
      </c>
      <c r="H8175" t="s">
        <v>3317</v>
      </c>
      <c r="I8175" t="s">
        <v>920</v>
      </c>
      <c r="J8175" t="s">
        <v>422</v>
      </c>
      <c r="K8175" t="s">
        <v>24</v>
      </c>
      <c r="L8175" t="s">
        <v>38</v>
      </c>
      <c r="M8175" t="s">
        <v>217</v>
      </c>
    </row>
    <row r="8176" spans="1:13" x14ac:dyDescent="0.3">
      <c r="A8176" t="s">
        <v>918</v>
      </c>
      <c r="C8176" t="s">
        <v>783</v>
      </c>
      <c r="D8176">
        <v>7</v>
      </c>
      <c r="E8176" s="1">
        <v>249971</v>
      </c>
      <c r="G8176" t="s">
        <v>111</v>
      </c>
      <c r="H8176" t="s">
        <v>919</v>
      </c>
      <c r="I8176" t="s">
        <v>920</v>
      </c>
      <c r="J8176" t="s">
        <v>422</v>
      </c>
      <c r="K8176" t="s">
        <v>24</v>
      </c>
      <c r="L8176" t="s">
        <v>25</v>
      </c>
      <c r="M8176" t="s">
        <v>120</v>
      </c>
    </row>
    <row r="8177" spans="1:13" x14ac:dyDescent="0.3">
      <c r="A8177" t="s">
        <v>918</v>
      </c>
      <c r="C8177" t="s">
        <v>27925</v>
      </c>
      <c r="D8177">
        <v>61</v>
      </c>
      <c r="E8177" s="1">
        <v>15443025</v>
      </c>
      <c r="G8177" t="s">
        <v>34</v>
      </c>
      <c r="H8177" t="s">
        <v>28135</v>
      </c>
      <c r="I8177" t="s">
        <v>920</v>
      </c>
      <c r="J8177" t="s">
        <v>422</v>
      </c>
      <c r="K8177" t="s">
        <v>24</v>
      </c>
      <c r="L8177" t="s">
        <v>17</v>
      </c>
      <c r="M8177" t="s">
        <v>202</v>
      </c>
    </row>
    <row r="8178" spans="1:13" x14ac:dyDescent="0.3">
      <c r="A8178" t="s">
        <v>918</v>
      </c>
      <c r="C8178" t="s">
        <v>28282</v>
      </c>
      <c r="D8178">
        <v>59</v>
      </c>
      <c r="E8178" s="1">
        <v>11275211</v>
      </c>
      <c r="G8178" t="s">
        <v>34</v>
      </c>
      <c r="H8178" t="s">
        <v>28317</v>
      </c>
      <c r="I8178" t="s">
        <v>920</v>
      </c>
      <c r="J8178" t="s">
        <v>422</v>
      </c>
      <c r="K8178" t="s">
        <v>24</v>
      </c>
      <c r="L8178" t="s">
        <v>17</v>
      </c>
      <c r="M8178" t="s">
        <v>202</v>
      </c>
    </row>
    <row r="8179" spans="1:13" x14ac:dyDescent="0.3">
      <c r="A8179" t="s">
        <v>918</v>
      </c>
      <c r="C8179" t="s">
        <v>27194</v>
      </c>
      <c r="D8179">
        <v>7</v>
      </c>
      <c r="E8179" s="1">
        <v>249475</v>
      </c>
      <c r="G8179" t="s">
        <v>111</v>
      </c>
      <c r="H8179" t="s">
        <v>27394</v>
      </c>
      <c r="I8179" t="s">
        <v>920</v>
      </c>
      <c r="J8179" t="s">
        <v>422</v>
      </c>
      <c r="K8179" t="s">
        <v>24</v>
      </c>
      <c r="L8179" t="s">
        <v>25</v>
      </c>
      <c r="M8179" t="s">
        <v>120</v>
      </c>
    </row>
    <row r="8180" spans="1:13" x14ac:dyDescent="0.3">
      <c r="A8180" t="s">
        <v>918</v>
      </c>
      <c r="C8180" t="s">
        <v>29922</v>
      </c>
      <c r="D8180">
        <v>19</v>
      </c>
      <c r="E8180" s="1">
        <v>230000</v>
      </c>
      <c r="G8180" t="s">
        <v>13</v>
      </c>
      <c r="H8180" t="s">
        <v>29993</v>
      </c>
      <c r="I8180" t="s">
        <v>920</v>
      </c>
      <c r="J8180" t="s">
        <v>422</v>
      </c>
      <c r="K8180" t="s">
        <v>24</v>
      </c>
      <c r="L8180" t="s">
        <v>38</v>
      </c>
      <c r="M8180" t="s">
        <v>101</v>
      </c>
    </row>
    <row r="8181" spans="1:13" x14ac:dyDescent="0.3">
      <c r="A8181" t="s">
        <v>918</v>
      </c>
      <c r="C8181" t="s">
        <v>29922</v>
      </c>
      <c r="D8181">
        <v>20</v>
      </c>
      <c r="E8181" s="1">
        <v>1065167</v>
      </c>
      <c r="G8181" t="s">
        <v>13</v>
      </c>
      <c r="H8181" t="s">
        <v>30146</v>
      </c>
      <c r="I8181" t="s">
        <v>920</v>
      </c>
      <c r="J8181" t="s">
        <v>422</v>
      </c>
      <c r="K8181" t="s">
        <v>24</v>
      </c>
      <c r="L8181" t="s">
        <v>38</v>
      </c>
      <c r="M8181" t="s">
        <v>101</v>
      </c>
    </row>
    <row r="8182" spans="1:13" x14ac:dyDescent="0.3">
      <c r="A8182" t="s">
        <v>918</v>
      </c>
      <c r="C8182" t="s">
        <v>4328</v>
      </c>
      <c r="D8182">
        <v>48</v>
      </c>
      <c r="E8182" s="1">
        <v>29504731</v>
      </c>
      <c r="G8182" t="s">
        <v>34</v>
      </c>
      <c r="H8182" t="s">
        <v>4355</v>
      </c>
      <c r="I8182" t="s">
        <v>920</v>
      </c>
      <c r="J8182" t="s">
        <v>422</v>
      </c>
      <c r="K8182" t="s">
        <v>24</v>
      </c>
      <c r="L8182" t="s">
        <v>17</v>
      </c>
      <c r="M8182" t="s">
        <v>202</v>
      </c>
    </row>
    <row r="8183" spans="1:13" x14ac:dyDescent="0.3">
      <c r="A8183" t="s">
        <v>59</v>
      </c>
      <c r="C8183" t="s">
        <v>2957</v>
      </c>
      <c r="D8183">
        <v>60</v>
      </c>
      <c r="E8183" s="1">
        <v>16623738</v>
      </c>
      <c r="G8183" t="s">
        <v>34</v>
      </c>
      <c r="H8183" t="s">
        <v>3044</v>
      </c>
      <c r="I8183" t="s">
        <v>22</v>
      </c>
      <c r="J8183" t="s">
        <v>23</v>
      </c>
      <c r="K8183" t="s">
        <v>24</v>
      </c>
      <c r="L8183" t="s">
        <v>38</v>
      </c>
      <c r="M8183" t="s">
        <v>61</v>
      </c>
    </row>
    <row r="8184" spans="1:13" x14ac:dyDescent="0.3">
      <c r="A8184" t="s">
        <v>59</v>
      </c>
      <c r="C8184" t="s">
        <v>2957</v>
      </c>
      <c r="D8184">
        <v>24</v>
      </c>
      <c r="E8184" s="1">
        <v>2218517</v>
      </c>
      <c r="G8184" t="s">
        <v>516</v>
      </c>
      <c r="H8184" t="s">
        <v>3214</v>
      </c>
      <c r="I8184" t="s">
        <v>22</v>
      </c>
      <c r="J8184" t="s">
        <v>23</v>
      </c>
      <c r="K8184" t="s">
        <v>24</v>
      </c>
      <c r="L8184" t="s">
        <v>170</v>
      </c>
      <c r="M8184" t="s">
        <v>3152</v>
      </c>
    </row>
    <row r="8185" spans="1:13" x14ac:dyDescent="0.3">
      <c r="A8185" t="s">
        <v>59</v>
      </c>
      <c r="C8185" t="s">
        <v>2269</v>
      </c>
      <c r="D8185">
        <v>55</v>
      </c>
      <c r="E8185" s="1">
        <v>4999718</v>
      </c>
      <c r="G8185" t="s">
        <v>48</v>
      </c>
      <c r="H8185" t="s">
        <v>2867</v>
      </c>
      <c r="I8185" t="s">
        <v>22</v>
      </c>
      <c r="J8185" t="s">
        <v>23</v>
      </c>
      <c r="K8185" t="s">
        <v>24</v>
      </c>
      <c r="L8185" t="s">
        <v>170</v>
      </c>
      <c r="M8185" t="s">
        <v>190</v>
      </c>
    </row>
    <row r="8186" spans="1:13" x14ac:dyDescent="0.3">
      <c r="A8186" t="s">
        <v>59</v>
      </c>
      <c r="C8186" t="s">
        <v>14</v>
      </c>
      <c r="D8186">
        <v>17</v>
      </c>
      <c r="E8186" s="1">
        <v>3498227</v>
      </c>
      <c r="G8186" t="s">
        <v>34</v>
      </c>
      <c r="H8186" t="s">
        <v>60</v>
      </c>
      <c r="I8186" t="s">
        <v>22</v>
      </c>
      <c r="J8186" t="s">
        <v>23</v>
      </c>
      <c r="K8186" t="s">
        <v>24</v>
      </c>
      <c r="L8186" t="s">
        <v>44</v>
      </c>
      <c r="M8186" t="s">
        <v>61</v>
      </c>
    </row>
    <row r="8187" spans="1:13" x14ac:dyDescent="0.3">
      <c r="A8187" t="s">
        <v>59</v>
      </c>
      <c r="C8187" t="s">
        <v>24055</v>
      </c>
      <c r="D8187">
        <v>68</v>
      </c>
      <c r="E8187" s="1">
        <v>17999803</v>
      </c>
      <c r="G8187" t="s">
        <v>34</v>
      </c>
      <c r="H8187" t="s">
        <v>24069</v>
      </c>
      <c r="I8187" t="s">
        <v>22</v>
      </c>
      <c r="J8187" t="s">
        <v>23</v>
      </c>
      <c r="K8187" t="s">
        <v>24</v>
      </c>
      <c r="L8187" t="s">
        <v>38</v>
      </c>
      <c r="M8187" t="s">
        <v>366</v>
      </c>
    </row>
    <row r="8188" spans="1:13" x14ac:dyDescent="0.3">
      <c r="A8188" t="s">
        <v>59</v>
      </c>
      <c r="C8188" t="s">
        <v>23704</v>
      </c>
      <c r="D8188">
        <v>67</v>
      </c>
      <c r="E8188" s="1">
        <v>41271935</v>
      </c>
      <c r="G8188" t="s">
        <v>34</v>
      </c>
      <c r="H8188" t="s">
        <v>23720</v>
      </c>
      <c r="I8188" t="s">
        <v>22</v>
      </c>
      <c r="J8188" t="s">
        <v>23</v>
      </c>
      <c r="K8188" t="s">
        <v>24</v>
      </c>
      <c r="L8188" t="s">
        <v>170</v>
      </c>
      <c r="M8188" t="s">
        <v>989</v>
      </c>
    </row>
    <row r="8189" spans="1:13" x14ac:dyDescent="0.3">
      <c r="A8189" t="s">
        <v>59</v>
      </c>
      <c r="C8189" t="s">
        <v>22248</v>
      </c>
      <c r="D8189">
        <v>72</v>
      </c>
      <c r="E8189" s="1">
        <v>5999517</v>
      </c>
      <c r="G8189" t="s">
        <v>516</v>
      </c>
      <c r="H8189" t="s">
        <v>22327</v>
      </c>
      <c r="I8189" t="s">
        <v>22</v>
      </c>
      <c r="J8189" t="s">
        <v>23</v>
      </c>
      <c r="K8189" t="s">
        <v>24</v>
      </c>
      <c r="L8189" t="s">
        <v>170</v>
      </c>
      <c r="M8189" t="s">
        <v>3728</v>
      </c>
    </row>
    <row r="8190" spans="1:13" x14ac:dyDescent="0.3">
      <c r="A8190" t="s">
        <v>59</v>
      </c>
      <c r="C8190" t="s">
        <v>16755</v>
      </c>
      <c r="D8190">
        <v>68</v>
      </c>
      <c r="E8190" s="1">
        <v>11997314</v>
      </c>
      <c r="G8190" t="s">
        <v>34</v>
      </c>
      <c r="H8190" t="s">
        <v>16837</v>
      </c>
      <c r="I8190" t="s">
        <v>22</v>
      </c>
      <c r="J8190" t="s">
        <v>23</v>
      </c>
      <c r="K8190" t="s">
        <v>24</v>
      </c>
      <c r="L8190" t="s">
        <v>44</v>
      </c>
      <c r="M8190" t="s">
        <v>740</v>
      </c>
    </row>
    <row r="8191" spans="1:13" x14ac:dyDescent="0.3">
      <c r="A8191" t="s">
        <v>59</v>
      </c>
      <c r="C8191" t="s">
        <v>16755</v>
      </c>
      <c r="D8191">
        <v>74</v>
      </c>
      <c r="E8191" s="1">
        <v>20318308</v>
      </c>
      <c r="G8191" t="s">
        <v>34</v>
      </c>
      <c r="H8191" t="s">
        <v>16870</v>
      </c>
      <c r="I8191" t="s">
        <v>22</v>
      </c>
      <c r="J8191" t="s">
        <v>23</v>
      </c>
      <c r="K8191" t="s">
        <v>24</v>
      </c>
      <c r="L8191" t="s">
        <v>38</v>
      </c>
      <c r="M8191" t="s">
        <v>740</v>
      </c>
    </row>
    <row r="8192" spans="1:13" x14ac:dyDescent="0.3">
      <c r="A8192" t="s">
        <v>59</v>
      </c>
      <c r="C8192" t="s">
        <v>16466</v>
      </c>
      <c r="D8192">
        <v>80</v>
      </c>
      <c r="E8192" s="1">
        <v>8225000</v>
      </c>
      <c r="G8192" t="s">
        <v>34</v>
      </c>
      <c r="H8192" t="s">
        <v>16499</v>
      </c>
      <c r="I8192" t="s">
        <v>22</v>
      </c>
      <c r="J8192" t="s">
        <v>23</v>
      </c>
      <c r="K8192" t="s">
        <v>24</v>
      </c>
      <c r="L8192" t="s">
        <v>17</v>
      </c>
      <c r="M8192" t="s">
        <v>740</v>
      </c>
    </row>
    <row r="8193" spans="1:13" x14ac:dyDescent="0.3">
      <c r="A8193" t="s">
        <v>59</v>
      </c>
      <c r="C8193" t="s">
        <v>36143</v>
      </c>
      <c r="D8193">
        <v>124</v>
      </c>
      <c r="E8193" s="1">
        <v>108641308</v>
      </c>
      <c r="G8193" t="s">
        <v>34</v>
      </c>
      <c r="H8193" t="s">
        <v>36155</v>
      </c>
      <c r="I8193" t="s">
        <v>22</v>
      </c>
      <c r="J8193" t="s">
        <v>23</v>
      </c>
      <c r="K8193" t="s">
        <v>24</v>
      </c>
      <c r="L8193" t="s">
        <v>115</v>
      </c>
      <c r="M8193" t="s">
        <v>989</v>
      </c>
    </row>
    <row r="8194" spans="1:13" x14ac:dyDescent="0.3">
      <c r="A8194" t="s">
        <v>2823</v>
      </c>
      <c r="C8194" t="s">
        <v>2269</v>
      </c>
      <c r="D8194">
        <v>27</v>
      </c>
      <c r="E8194" s="1">
        <v>4986887</v>
      </c>
      <c r="G8194" t="s">
        <v>34</v>
      </c>
      <c r="H8194" t="s">
        <v>2824</v>
      </c>
      <c r="I8194" t="s">
        <v>2168</v>
      </c>
      <c r="J8194" t="s">
        <v>307</v>
      </c>
      <c r="K8194" t="s">
        <v>24</v>
      </c>
      <c r="L8194" t="s">
        <v>17</v>
      </c>
      <c r="M8194" t="s">
        <v>75</v>
      </c>
    </row>
    <row r="8195" spans="1:13" x14ac:dyDescent="0.3">
      <c r="A8195" t="s">
        <v>2823</v>
      </c>
      <c r="C8195" t="s">
        <v>28715</v>
      </c>
      <c r="D8195">
        <v>13</v>
      </c>
      <c r="E8195" s="1">
        <v>183692</v>
      </c>
      <c r="G8195" t="s">
        <v>34</v>
      </c>
      <c r="H8195" t="s">
        <v>28809</v>
      </c>
      <c r="I8195" t="s">
        <v>2168</v>
      </c>
      <c r="J8195" t="s">
        <v>307</v>
      </c>
      <c r="K8195" t="s">
        <v>24</v>
      </c>
      <c r="L8195" t="s">
        <v>17</v>
      </c>
      <c r="M8195" t="s">
        <v>75</v>
      </c>
    </row>
    <row r="8196" spans="1:13" x14ac:dyDescent="0.3">
      <c r="A8196" t="s">
        <v>2823</v>
      </c>
      <c r="C8196" t="s">
        <v>5025</v>
      </c>
      <c r="D8196">
        <v>50</v>
      </c>
      <c r="E8196" s="1">
        <v>2323576</v>
      </c>
      <c r="G8196" t="s">
        <v>13</v>
      </c>
      <c r="H8196" t="s">
        <v>5039</v>
      </c>
      <c r="I8196" t="s">
        <v>2168</v>
      </c>
      <c r="J8196" t="s">
        <v>307</v>
      </c>
      <c r="K8196" t="s">
        <v>24</v>
      </c>
      <c r="L8196" t="s">
        <v>17</v>
      </c>
      <c r="M8196" t="s">
        <v>207</v>
      </c>
    </row>
    <row r="8197" spans="1:13" x14ac:dyDescent="0.3">
      <c r="A8197" t="s">
        <v>2823</v>
      </c>
      <c r="C8197" t="s">
        <v>22837</v>
      </c>
      <c r="D8197">
        <v>50</v>
      </c>
      <c r="E8197" s="1">
        <v>15064533</v>
      </c>
      <c r="G8197" t="s">
        <v>34</v>
      </c>
      <c r="H8197" t="s">
        <v>22839</v>
      </c>
      <c r="I8197" t="s">
        <v>2168</v>
      </c>
      <c r="J8197" t="s">
        <v>307</v>
      </c>
      <c r="K8197" t="s">
        <v>24</v>
      </c>
      <c r="L8197" t="s">
        <v>17</v>
      </c>
      <c r="M8197" t="s">
        <v>75</v>
      </c>
    </row>
    <row r="8198" spans="1:13" x14ac:dyDescent="0.3">
      <c r="A8198" t="s">
        <v>2823</v>
      </c>
      <c r="C8198" t="s">
        <v>21173</v>
      </c>
      <c r="D8198">
        <v>68</v>
      </c>
      <c r="E8198" s="1">
        <v>5967662</v>
      </c>
      <c r="G8198" t="s">
        <v>34</v>
      </c>
      <c r="H8198" t="s">
        <v>21408</v>
      </c>
      <c r="I8198" t="s">
        <v>2168</v>
      </c>
      <c r="J8198" t="s">
        <v>307</v>
      </c>
      <c r="K8198" t="s">
        <v>24</v>
      </c>
      <c r="L8198" t="s">
        <v>17</v>
      </c>
      <c r="M8198" t="s">
        <v>75</v>
      </c>
    </row>
    <row r="8199" spans="1:13" x14ac:dyDescent="0.3">
      <c r="A8199" t="s">
        <v>2823</v>
      </c>
      <c r="C8199" t="s">
        <v>16755</v>
      </c>
      <c r="D8199">
        <v>63</v>
      </c>
      <c r="E8199" s="1">
        <v>5358570</v>
      </c>
      <c r="G8199" t="s">
        <v>34</v>
      </c>
      <c r="H8199" t="s">
        <v>16898</v>
      </c>
      <c r="I8199" t="s">
        <v>2168</v>
      </c>
      <c r="J8199" t="s">
        <v>307</v>
      </c>
      <c r="K8199" t="s">
        <v>24</v>
      </c>
      <c r="L8199" t="s">
        <v>17</v>
      </c>
      <c r="M8199" t="s">
        <v>75</v>
      </c>
    </row>
    <row r="8200" spans="1:13" x14ac:dyDescent="0.3">
      <c r="A8200" t="s">
        <v>2823</v>
      </c>
      <c r="C8200" t="s">
        <v>15606</v>
      </c>
      <c r="D8200">
        <v>4</v>
      </c>
      <c r="E8200" s="1">
        <v>257760</v>
      </c>
      <c r="G8200" t="s">
        <v>34</v>
      </c>
      <c r="H8200" t="s">
        <v>15734</v>
      </c>
      <c r="I8200" t="s">
        <v>2168</v>
      </c>
      <c r="J8200" t="s">
        <v>307</v>
      </c>
      <c r="K8200" t="s">
        <v>24</v>
      </c>
      <c r="L8200" t="s">
        <v>17</v>
      </c>
      <c r="M8200" t="s">
        <v>75</v>
      </c>
    </row>
    <row r="8201" spans="1:13" x14ac:dyDescent="0.3">
      <c r="A8201" t="s">
        <v>2823</v>
      </c>
      <c r="C8201" t="s">
        <v>7634</v>
      </c>
      <c r="D8201">
        <v>75</v>
      </c>
      <c r="E8201" s="1">
        <v>12465441</v>
      </c>
      <c r="G8201" t="s">
        <v>571</v>
      </c>
      <c r="H8201" t="s">
        <v>7887</v>
      </c>
      <c r="I8201" t="s">
        <v>2168</v>
      </c>
      <c r="J8201" t="s">
        <v>307</v>
      </c>
      <c r="K8201" t="s">
        <v>24</v>
      </c>
      <c r="L8201" t="s">
        <v>17</v>
      </c>
      <c r="M8201" t="s">
        <v>7888</v>
      </c>
    </row>
    <row r="8202" spans="1:13" x14ac:dyDescent="0.3">
      <c r="A8202" t="s">
        <v>2823</v>
      </c>
      <c r="C8202" t="s">
        <v>8074</v>
      </c>
      <c r="D8202">
        <v>5</v>
      </c>
      <c r="E8202" s="1">
        <v>561873</v>
      </c>
      <c r="G8202" t="s">
        <v>34</v>
      </c>
      <c r="H8202" t="s">
        <v>8188</v>
      </c>
      <c r="I8202" t="s">
        <v>2168</v>
      </c>
      <c r="J8202" t="s">
        <v>307</v>
      </c>
      <c r="K8202" t="s">
        <v>24</v>
      </c>
      <c r="L8202" t="s">
        <v>17</v>
      </c>
      <c r="M8202" t="s">
        <v>75</v>
      </c>
    </row>
    <row r="8203" spans="1:13" x14ac:dyDescent="0.3">
      <c r="A8203" t="s">
        <v>5399</v>
      </c>
      <c r="C8203" t="s">
        <v>5155</v>
      </c>
      <c r="D8203">
        <v>19</v>
      </c>
      <c r="E8203" s="1">
        <v>100000</v>
      </c>
      <c r="G8203" t="s">
        <v>13</v>
      </c>
      <c r="H8203" t="s">
        <v>5400</v>
      </c>
      <c r="I8203" t="s">
        <v>428</v>
      </c>
      <c r="K8203" t="s">
        <v>429</v>
      </c>
      <c r="L8203" t="s">
        <v>17</v>
      </c>
      <c r="M8203" t="s">
        <v>450</v>
      </c>
    </row>
    <row r="8204" spans="1:13" x14ac:dyDescent="0.3">
      <c r="A8204" t="s">
        <v>5399</v>
      </c>
      <c r="C8204" t="s">
        <v>22837</v>
      </c>
      <c r="D8204">
        <v>18</v>
      </c>
      <c r="E8204" s="1">
        <v>100000</v>
      </c>
      <c r="G8204" t="s">
        <v>13</v>
      </c>
      <c r="H8204" t="s">
        <v>23093</v>
      </c>
      <c r="I8204" t="s">
        <v>428</v>
      </c>
      <c r="K8204" t="s">
        <v>429</v>
      </c>
      <c r="L8204" t="s">
        <v>17</v>
      </c>
      <c r="M8204" t="s">
        <v>450</v>
      </c>
    </row>
    <row r="8205" spans="1:13" x14ac:dyDescent="0.3">
      <c r="A8205" t="s">
        <v>4441</v>
      </c>
      <c r="C8205" t="s">
        <v>4395</v>
      </c>
      <c r="D8205">
        <v>7</v>
      </c>
      <c r="E8205" s="1">
        <v>200000</v>
      </c>
      <c r="G8205" t="s">
        <v>34</v>
      </c>
      <c r="H8205" t="s">
        <v>4442</v>
      </c>
      <c r="I8205" t="s">
        <v>35</v>
      </c>
      <c r="J8205" t="s">
        <v>36</v>
      </c>
      <c r="K8205" t="s">
        <v>37</v>
      </c>
      <c r="L8205" t="s">
        <v>38</v>
      </c>
      <c r="M8205" t="s">
        <v>3722</v>
      </c>
    </row>
    <row r="8206" spans="1:13" x14ac:dyDescent="0.3">
      <c r="A8206" t="s">
        <v>14437</v>
      </c>
      <c r="C8206" t="s">
        <v>14108</v>
      </c>
      <c r="D8206">
        <v>7</v>
      </c>
      <c r="E8206" s="1">
        <v>5356</v>
      </c>
      <c r="G8206" t="s">
        <v>34</v>
      </c>
      <c r="H8206" t="s">
        <v>6143</v>
      </c>
      <c r="I8206" t="s">
        <v>14438</v>
      </c>
      <c r="J8206" t="s">
        <v>433</v>
      </c>
      <c r="K8206" t="s">
        <v>24</v>
      </c>
      <c r="L8206" t="s">
        <v>25</v>
      </c>
      <c r="M8206" t="s">
        <v>6146</v>
      </c>
    </row>
    <row r="8207" spans="1:13" x14ac:dyDescent="0.3">
      <c r="A8207" t="s">
        <v>10366</v>
      </c>
      <c r="C8207" t="s">
        <v>10275</v>
      </c>
      <c r="D8207">
        <v>12</v>
      </c>
      <c r="E8207" s="1">
        <v>25000</v>
      </c>
      <c r="G8207" t="s">
        <v>111</v>
      </c>
      <c r="H8207" t="s">
        <v>10367</v>
      </c>
      <c r="I8207" t="s">
        <v>942</v>
      </c>
      <c r="J8207" t="s">
        <v>700</v>
      </c>
      <c r="K8207" t="s">
        <v>24</v>
      </c>
      <c r="L8207" t="s">
        <v>25</v>
      </c>
      <c r="M8207" t="s">
        <v>120</v>
      </c>
    </row>
    <row r="8208" spans="1:13" x14ac:dyDescent="0.3">
      <c r="A8208" t="s">
        <v>25030</v>
      </c>
      <c r="C8208" t="s">
        <v>30595</v>
      </c>
      <c r="D8208">
        <v>24</v>
      </c>
      <c r="E8208" s="1">
        <v>250000</v>
      </c>
      <c r="G8208" t="s">
        <v>21</v>
      </c>
      <c r="H8208" t="s">
        <v>30618</v>
      </c>
      <c r="I8208" t="s">
        <v>156</v>
      </c>
      <c r="J8208" t="s">
        <v>22</v>
      </c>
      <c r="K8208" t="s">
        <v>24</v>
      </c>
      <c r="L8208" t="s">
        <v>25</v>
      </c>
      <c r="M8208" t="s">
        <v>26</v>
      </c>
    </row>
    <row r="8209" spans="1:13" x14ac:dyDescent="0.3">
      <c r="A8209" t="s">
        <v>25030</v>
      </c>
      <c r="C8209" t="s">
        <v>25016</v>
      </c>
      <c r="D8209">
        <v>36</v>
      </c>
      <c r="E8209" s="1">
        <v>250000</v>
      </c>
      <c r="G8209" t="s">
        <v>111</v>
      </c>
      <c r="H8209" t="s">
        <v>5210</v>
      </c>
      <c r="I8209" t="s">
        <v>156</v>
      </c>
      <c r="J8209" t="s">
        <v>22</v>
      </c>
      <c r="K8209" t="s">
        <v>24</v>
      </c>
      <c r="L8209" t="s">
        <v>25</v>
      </c>
      <c r="M8209" t="s">
        <v>6109</v>
      </c>
    </row>
    <row r="8210" spans="1:13" x14ac:dyDescent="0.3">
      <c r="A8210" t="s">
        <v>15194</v>
      </c>
      <c r="C8210" t="s">
        <v>33280</v>
      </c>
      <c r="D8210">
        <v>12</v>
      </c>
      <c r="E8210" s="1">
        <v>7500</v>
      </c>
      <c r="G8210" t="s">
        <v>111</v>
      </c>
      <c r="H8210" t="s">
        <v>33290</v>
      </c>
      <c r="I8210" t="s">
        <v>156</v>
      </c>
      <c r="J8210" t="s">
        <v>22</v>
      </c>
      <c r="K8210" t="s">
        <v>24</v>
      </c>
      <c r="L8210" t="s">
        <v>25</v>
      </c>
      <c r="M8210" t="s">
        <v>6109</v>
      </c>
    </row>
    <row r="8211" spans="1:13" x14ac:dyDescent="0.3">
      <c r="A8211" t="s">
        <v>15194</v>
      </c>
      <c r="C8211" t="s">
        <v>15182</v>
      </c>
      <c r="D8211">
        <v>12</v>
      </c>
      <c r="E8211" s="1">
        <v>5000</v>
      </c>
      <c r="G8211" t="s">
        <v>111</v>
      </c>
      <c r="H8211" t="s">
        <v>15195</v>
      </c>
      <c r="I8211" t="s">
        <v>156</v>
      </c>
      <c r="J8211" t="s">
        <v>22</v>
      </c>
      <c r="K8211" t="s">
        <v>24</v>
      </c>
      <c r="L8211" t="s">
        <v>25</v>
      </c>
      <c r="M8211" t="s">
        <v>6109</v>
      </c>
    </row>
    <row r="8212" spans="1:13" x14ac:dyDescent="0.3">
      <c r="A8212" t="s">
        <v>25277</v>
      </c>
      <c r="C8212" t="s">
        <v>25276</v>
      </c>
      <c r="D8212">
        <v>12</v>
      </c>
      <c r="E8212" s="1">
        <v>377787</v>
      </c>
      <c r="G8212" t="s">
        <v>13</v>
      </c>
      <c r="H8212" t="s">
        <v>25278</v>
      </c>
      <c r="I8212" t="s">
        <v>359</v>
      </c>
      <c r="K8212" t="s">
        <v>189</v>
      </c>
      <c r="L8212" t="s">
        <v>17</v>
      </c>
      <c r="M8212" t="s">
        <v>66</v>
      </c>
    </row>
    <row r="8213" spans="1:13" x14ac:dyDescent="0.3">
      <c r="A8213" t="s">
        <v>35554</v>
      </c>
      <c r="C8213" t="s">
        <v>35549</v>
      </c>
      <c r="D8213">
        <v>69</v>
      </c>
      <c r="E8213" s="1">
        <v>5007873</v>
      </c>
      <c r="G8213" t="s">
        <v>48</v>
      </c>
      <c r="H8213" t="s">
        <v>35555</v>
      </c>
      <c r="I8213" t="s">
        <v>35556</v>
      </c>
      <c r="K8213" t="s">
        <v>56</v>
      </c>
      <c r="L8213" t="s">
        <v>38</v>
      </c>
      <c r="M8213" t="s">
        <v>331</v>
      </c>
    </row>
    <row r="8214" spans="1:13" x14ac:dyDescent="0.3">
      <c r="A8214" t="s">
        <v>2911</v>
      </c>
      <c r="C8214" t="s">
        <v>2269</v>
      </c>
      <c r="D8214">
        <v>7</v>
      </c>
      <c r="E8214" s="1">
        <v>1942800</v>
      </c>
      <c r="G8214" t="s">
        <v>34</v>
      </c>
      <c r="H8214" t="s">
        <v>2912</v>
      </c>
      <c r="I8214" t="s">
        <v>70</v>
      </c>
      <c r="J8214" t="s">
        <v>70</v>
      </c>
      <c r="K8214" t="s">
        <v>24</v>
      </c>
      <c r="L8214" t="s">
        <v>170</v>
      </c>
      <c r="M8214" t="s">
        <v>87</v>
      </c>
    </row>
    <row r="8215" spans="1:13" x14ac:dyDescent="0.3">
      <c r="A8215" t="s">
        <v>34938</v>
      </c>
      <c r="C8215" t="s">
        <v>34736</v>
      </c>
      <c r="D8215">
        <v>13</v>
      </c>
      <c r="E8215" s="1">
        <v>500000</v>
      </c>
      <c r="G8215" t="s">
        <v>34</v>
      </c>
      <c r="H8215" t="s">
        <v>34939</v>
      </c>
      <c r="I8215" t="s">
        <v>1000</v>
      </c>
      <c r="K8215" t="s">
        <v>74</v>
      </c>
      <c r="L8215" t="s">
        <v>44</v>
      </c>
      <c r="M8215" t="s">
        <v>504</v>
      </c>
    </row>
    <row r="8216" spans="1:13" x14ac:dyDescent="0.3">
      <c r="A8216" t="s">
        <v>1844</v>
      </c>
      <c r="C8216" t="s">
        <v>1558</v>
      </c>
      <c r="D8216">
        <v>17</v>
      </c>
      <c r="E8216" s="1">
        <v>2231659</v>
      </c>
      <c r="G8216" t="s">
        <v>48</v>
      </c>
      <c r="H8216" t="s">
        <v>1845</v>
      </c>
      <c r="I8216" t="s">
        <v>428</v>
      </c>
      <c r="J8216" t="s">
        <v>428</v>
      </c>
      <c r="K8216" t="s">
        <v>429</v>
      </c>
      <c r="L8216" t="s">
        <v>38</v>
      </c>
      <c r="M8216" t="s">
        <v>331</v>
      </c>
    </row>
    <row r="8217" spans="1:13" x14ac:dyDescent="0.3">
      <c r="A8217" t="s">
        <v>1844</v>
      </c>
      <c r="C8217" t="s">
        <v>28282</v>
      </c>
      <c r="D8217">
        <v>48</v>
      </c>
      <c r="E8217" s="1">
        <v>4999599</v>
      </c>
      <c r="G8217" t="s">
        <v>48</v>
      </c>
      <c r="H8217" t="s">
        <v>28286</v>
      </c>
      <c r="I8217" t="s">
        <v>428</v>
      </c>
      <c r="J8217" t="s">
        <v>428</v>
      </c>
      <c r="K8217" t="s">
        <v>429</v>
      </c>
      <c r="L8217" t="s">
        <v>38</v>
      </c>
      <c r="M8217" t="s">
        <v>331</v>
      </c>
    </row>
    <row r="8218" spans="1:13" x14ac:dyDescent="0.3">
      <c r="A8218" t="s">
        <v>2656</v>
      </c>
      <c r="C8218" t="s">
        <v>2269</v>
      </c>
      <c r="D8218">
        <v>14</v>
      </c>
      <c r="E8218" s="1">
        <v>1250000</v>
      </c>
      <c r="G8218" t="s">
        <v>48</v>
      </c>
      <c r="H8218" t="s">
        <v>2657</v>
      </c>
      <c r="I8218" t="s">
        <v>99</v>
      </c>
      <c r="K8218" t="s">
        <v>100</v>
      </c>
      <c r="L8218" t="s">
        <v>38</v>
      </c>
      <c r="M8218" t="s">
        <v>331</v>
      </c>
    </row>
    <row r="8219" spans="1:13" x14ac:dyDescent="0.3">
      <c r="A8219" t="s">
        <v>2656</v>
      </c>
      <c r="C8219" t="s">
        <v>27925</v>
      </c>
      <c r="D8219">
        <v>36</v>
      </c>
      <c r="E8219" s="1">
        <v>159000</v>
      </c>
      <c r="G8219" t="s">
        <v>48</v>
      </c>
      <c r="H8219" t="s">
        <v>28157</v>
      </c>
      <c r="I8219" t="s">
        <v>99</v>
      </c>
      <c r="K8219" t="s">
        <v>100</v>
      </c>
      <c r="L8219" t="s">
        <v>38</v>
      </c>
      <c r="M8219" t="s">
        <v>331</v>
      </c>
    </row>
    <row r="8220" spans="1:13" x14ac:dyDescent="0.3">
      <c r="A8220" t="s">
        <v>2656</v>
      </c>
      <c r="C8220" t="s">
        <v>5881</v>
      </c>
      <c r="D8220">
        <v>48</v>
      </c>
      <c r="E8220" s="1">
        <v>7500000</v>
      </c>
      <c r="G8220" t="s">
        <v>48</v>
      </c>
      <c r="H8220" t="s">
        <v>5892</v>
      </c>
      <c r="I8220" t="s">
        <v>99</v>
      </c>
      <c r="K8220" t="s">
        <v>100</v>
      </c>
      <c r="L8220" t="s">
        <v>38</v>
      </c>
      <c r="M8220" t="s">
        <v>331</v>
      </c>
    </row>
    <row r="8221" spans="1:13" x14ac:dyDescent="0.3">
      <c r="A8221" t="s">
        <v>785</v>
      </c>
      <c r="C8221" t="s">
        <v>1852</v>
      </c>
      <c r="D8221">
        <v>47</v>
      </c>
      <c r="E8221" s="1">
        <v>12073514</v>
      </c>
      <c r="G8221" t="s">
        <v>48</v>
      </c>
      <c r="H8221" t="s">
        <v>1928</v>
      </c>
      <c r="I8221" t="s">
        <v>428</v>
      </c>
      <c r="K8221" t="s">
        <v>429</v>
      </c>
      <c r="L8221" t="s">
        <v>38</v>
      </c>
      <c r="M8221" t="s">
        <v>331</v>
      </c>
    </row>
    <row r="8222" spans="1:13" x14ac:dyDescent="0.3">
      <c r="A8222" t="s">
        <v>785</v>
      </c>
      <c r="C8222" t="s">
        <v>783</v>
      </c>
      <c r="D8222">
        <v>7</v>
      </c>
      <c r="E8222" s="1">
        <v>149462</v>
      </c>
      <c r="G8222" t="s">
        <v>168</v>
      </c>
      <c r="H8222" t="s">
        <v>786</v>
      </c>
      <c r="I8222" t="s">
        <v>428</v>
      </c>
      <c r="K8222" t="s">
        <v>429</v>
      </c>
      <c r="L8222" t="s">
        <v>38</v>
      </c>
      <c r="M8222" t="s">
        <v>171</v>
      </c>
    </row>
    <row r="8223" spans="1:13" x14ac:dyDescent="0.3">
      <c r="A8223" t="s">
        <v>785</v>
      </c>
      <c r="C8223" t="s">
        <v>23792</v>
      </c>
      <c r="D8223">
        <v>54</v>
      </c>
      <c r="E8223" s="1">
        <v>16000000</v>
      </c>
      <c r="G8223" t="s">
        <v>48</v>
      </c>
      <c r="H8223" t="s">
        <v>77</v>
      </c>
      <c r="I8223" t="s">
        <v>428</v>
      </c>
      <c r="K8223" t="s">
        <v>429</v>
      </c>
      <c r="L8223" t="s">
        <v>38</v>
      </c>
      <c r="M8223" t="s">
        <v>331</v>
      </c>
    </row>
    <row r="8224" spans="1:13" x14ac:dyDescent="0.3">
      <c r="A8224" t="s">
        <v>785</v>
      </c>
      <c r="C8224" t="s">
        <v>10471</v>
      </c>
      <c r="D8224">
        <v>43</v>
      </c>
      <c r="E8224" s="1">
        <v>12000000</v>
      </c>
      <c r="G8224" t="s">
        <v>48</v>
      </c>
      <c r="H8224" t="s">
        <v>77</v>
      </c>
      <c r="I8224" t="s">
        <v>428</v>
      </c>
      <c r="K8224" t="s">
        <v>429</v>
      </c>
      <c r="L8224" t="s">
        <v>38</v>
      </c>
      <c r="M8224" t="s">
        <v>331</v>
      </c>
    </row>
    <row r="8225" spans="1:13" x14ac:dyDescent="0.3">
      <c r="A8225" t="s">
        <v>785</v>
      </c>
      <c r="C8225" t="s">
        <v>37047</v>
      </c>
      <c r="D8225">
        <v>48</v>
      </c>
      <c r="E8225" s="1">
        <v>3000000</v>
      </c>
      <c r="G8225" t="s">
        <v>48</v>
      </c>
      <c r="H8225" t="s">
        <v>970</v>
      </c>
      <c r="I8225" t="s">
        <v>428</v>
      </c>
      <c r="K8225" t="s">
        <v>429</v>
      </c>
      <c r="L8225" t="s">
        <v>38</v>
      </c>
      <c r="M8225" t="s">
        <v>331</v>
      </c>
    </row>
    <row r="8226" spans="1:13" x14ac:dyDescent="0.3">
      <c r="A8226" t="s">
        <v>328</v>
      </c>
      <c r="C8226" t="s">
        <v>2957</v>
      </c>
      <c r="D8226">
        <v>20</v>
      </c>
      <c r="E8226" s="1">
        <v>4918084</v>
      </c>
      <c r="G8226" t="s">
        <v>48</v>
      </c>
      <c r="H8226" t="s">
        <v>3085</v>
      </c>
      <c r="I8226" t="s">
        <v>330</v>
      </c>
      <c r="K8226" t="s">
        <v>214</v>
      </c>
      <c r="L8226" t="s">
        <v>38</v>
      </c>
      <c r="M8226" t="s">
        <v>331</v>
      </c>
    </row>
    <row r="8227" spans="1:13" x14ac:dyDescent="0.3">
      <c r="A8227" t="s">
        <v>328</v>
      </c>
      <c r="C8227" t="s">
        <v>227</v>
      </c>
      <c r="D8227">
        <v>11</v>
      </c>
      <c r="E8227" s="1">
        <v>1484174</v>
      </c>
      <c r="G8227" t="s">
        <v>48</v>
      </c>
      <c r="H8227" t="s">
        <v>329</v>
      </c>
      <c r="I8227" t="s">
        <v>330</v>
      </c>
      <c r="K8227" t="s">
        <v>214</v>
      </c>
      <c r="L8227" t="s">
        <v>38</v>
      </c>
      <c r="M8227" t="s">
        <v>331</v>
      </c>
    </row>
    <row r="8228" spans="1:13" x14ac:dyDescent="0.3">
      <c r="A8228" t="s">
        <v>328</v>
      </c>
      <c r="C8228" t="s">
        <v>3657</v>
      </c>
      <c r="D8228">
        <v>31</v>
      </c>
      <c r="E8228" s="1">
        <v>1510700</v>
      </c>
      <c r="G8228" t="s">
        <v>48</v>
      </c>
      <c r="H8228" t="s">
        <v>4262</v>
      </c>
      <c r="I8228" t="s">
        <v>330</v>
      </c>
      <c r="K8228" t="s">
        <v>214</v>
      </c>
      <c r="L8228" t="s">
        <v>38</v>
      </c>
      <c r="M8228" t="s">
        <v>331</v>
      </c>
    </row>
    <row r="8229" spans="1:13" x14ac:dyDescent="0.3">
      <c r="A8229" t="s">
        <v>328</v>
      </c>
      <c r="C8229" t="s">
        <v>22248</v>
      </c>
      <c r="D8229">
        <v>35</v>
      </c>
      <c r="E8229" s="1">
        <v>6500000</v>
      </c>
      <c r="G8229" t="s">
        <v>48</v>
      </c>
      <c r="H8229" t="s">
        <v>77</v>
      </c>
      <c r="I8229" t="s">
        <v>330</v>
      </c>
      <c r="K8229" t="s">
        <v>214</v>
      </c>
      <c r="L8229" t="s">
        <v>38</v>
      </c>
      <c r="M8229" t="s">
        <v>331</v>
      </c>
    </row>
    <row r="8230" spans="1:13" x14ac:dyDescent="0.3">
      <c r="A8230" t="s">
        <v>328</v>
      </c>
      <c r="C8230" t="s">
        <v>22024</v>
      </c>
      <c r="D8230">
        <v>25</v>
      </c>
      <c r="E8230" s="1">
        <v>350000</v>
      </c>
      <c r="G8230" t="s">
        <v>48</v>
      </c>
      <c r="H8230" t="s">
        <v>22044</v>
      </c>
      <c r="I8230" t="s">
        <v>330</v>
      </c>
      <c r="K8230" t="s">
        <v>214</v>
      </c>
      <c r="L8230" t="s">
        <v>38</v>
      </c>
      <c r="M8230" t="s">
        <v>331</v>
      </c>
    </row>
    <row r="8231" spans="1:13" x14ac:dyDescent="0.3">
      <c r="A8231" t="s">
        <v>328</v>
      </c>
      <c r="C8231" t="s">
        <v>10901</v>
      </c>
      <c r="D8231">
        <v>37</v>
      </c>
      <c r="E8231" s="1">
        <v>3000000</v>
      </c>
      <c r="G8231" t="s">
        <v>48</v>
      </c>
      <c r="H8231" t="s">
        <v>77</v>
      </c>
      <c r="I8231" t="s">
        <v>330</v>
      </c>
      <c r="K8231" t="s">
        <v>214</v>
      </c>
      <c r="L8231" t="s">
        <v>38</v>
      </c>
      <c r="M8231" t="s">
        <v>331</v>
      </c>
    </row>
    <row r="8232" spans="1:13" x14ac:dyDescent="0.3">
      <c r="A8232" t="s">
        <v>2030</v>
      </c>
      <c r="C8232" t="s">
        <v>1852</v>
      </c>
      <c r="D8232">
        <v>61</v>
      </c>
      <c r="E8232" s="1">
        <v>499997</v>
      </c>
      <c r="G8232" t="s">
        <v>48</v>
      </c>
      <c r="H8232" t="s">
        <v>2031</v>
      </c>
      <c r="I8232" t="s">
        <v>99</v>
      </c>
      <c r="J8232" t="s">
        <v>99</v>
      </c>
      <c r="K8232" t="s">
        <v>100</v>
      </c>
      <c r="L8232" t="s">
        <v>38</v>
      </c>
      <c r="M8232" t="s">
        <v>331</v>
      </c>
    </row>
    <row r="8233" spans="1:13" x14ac:dyDescent="0.3">
      <c r="A8233" t="s">
        <v>15854</v>
      </c>
      <c r="C8233" t="s">
        <v>28282</v>
      </c>
      <c r="D8233">
        <v>13</v>
      </c>
      <c r="E8233" s="1">
        <v>462060</v>
      </c>
      <c r="G8233" t="s">
        <v>48</v>
      </c>
      <c r="H8233" t="s">
        <v>28486</v>
      </c>
      <c r="I8233" t="s">
        <v>359</v>
      </c>
      <c r="K8233" t="s">
        <v>189</v>
      </c>
      <c r="L8233" t="s">
        <v>17</v>
      </c>
      <c r="M8233" t="s">
        <v>52</v>
      </c>
    </row>
    <row r="8234" spans="1:13" x14ac:dyDescent="0.3">
      <c r="A8234" t="s">
        <v>15854</v>
      </c>
      <c r="C8234" t="s">
        <v>21173</v>
      </c>
      <c r="D8234">
        <v>31</v>
      </c>
      <c r="E8234" s="1">
        <v>1344444</v>
      </c>
      <c r="G8234" t="s">
        <v>907</v>
      </c>
      <c r="H8234" t="s">
        <v>21481</v>
      </c>
      <c r="I8234" t="s">
        <v>359</v>
      </c>
      <c r="K8234" t="s">
        <v>189</v>
      </c>
      <c r="L8234" t="s">
        <v>17</v>
      </c>
      <c r="M8234" t="s">
        <v>1003</v>
      </c>
    </row>
    <row r="8235" spans="1:13" x14ac:dyDescent="0.3">
      <c r="A8235" t="s">
        <v>15854</v>
      </c>
      <c r="C8235" t="s">
        <v>15737</v>
      </c>
      <c r="D8235">
        <v>13</v>
      </c>
      <c r="E8235" s="1">
        <v>503341</v>
      </c>
      <c r="G8235" t="s">
        <v>69</v>
      </c>
      <c r="H8235" t="s">
        <v>15855</v>
      </c>
      <c r="I8235" t="s">
        <v>359</v>
      </c>
      <c r="K8235" t="s">
        <v>189</v>
      </c>
      <c r="L8235" t="s">
        <v>257</v>
      </c>
      <c r="M8235" t="s">
        <v>39</v>
      </c>
    </row>
    <row r="8236" spans="1:13" x14ac:dyDescent="0.3">
      <c r="A8236" t="s">
        <v>22724</v>
      </c>
      <c r="C8236" t="s">
        <v>22646</v>
      </c>
      <c r="D8236">
        <v>25</v>
      </c>
      <c r="E8236" s="1">
        <v>100000</v>
      </c>
      <c r="G8236" t="s">
        <v>48</v>
      </c>
      <c r="H8236" t="s">
        <v>22725</v>
      </c>
      <c r="I8236" t="s">
        <v>22</v>
      </c>
      <c r="J8236" t="s">
        <v>23</v>
      </c>
      <c r="K8236" t="s">
        <v>24</v>
      </c>
      <c r="L8236" t="s">
        <v>17</v>
      </c>
      <c r="M8236" t="s">
        <v>331</v>
      </c>
    </row>
    <row r="8237" spans="1:13" x14ac:dyDescent="0.3">
      <c r="A8237" t="s">
        <v>22724</v>
      </c>
      <c r="C8237" t="s">
        <v>37047</v>
      </c>
      <c r="D8237">
        <v>44</v>
      </c>
      <c r="E8237" s="1">
        <v>5389146</v>
      </c>
      <c r="G8237" t="s">
        <v>48</v>
      </c>
      <c r="H8237" t="s">
        <v>37286</v>
      </c>
      <c r="I8237" t="s">
        <v>22</v>
      </c>
      <c r="J8237" t="s">
        <v>23</v>
      </c>
      <c r="K8237" t="s">
        <v>24</v>
      </c>
      <c r="L8237" t="s">
        <v>3538</v>
      </c>
      <c r="M8237" t="s">
        <v>331</v>
      </c>
    </row>
    <row r="8238" spans="1:13" x14ac:dyDescent="0.3">
      <c r="A8238" t="s">
        <v>22724</v>
      </c>
      <c r="C8238" t="s">
        <v>24414</v>
      </c>
      <c r="D8238">
        <v>12</v>
      </c>
      <c r="E8238" s="1">
        <v>426150</v>
      </c>
      <c r="G8238" t="s">
        <v>13</v>
      </c>
      <c r="H8238" t="s">
        <v>24415</v>
      </c>
      <c r="I8238" t="s">
        <v>22</v>
      </c>
      <c r="J8238" t="s">
        <v>23</v>
      </c>
      <c r="K8238" t="s">
        <v>24</v>
      </c>
      <c r="L8238" t="s">
        <v>38</v>
      </c>
      <c r="M8238" t="s">
        <v>345</v>
      </c>
    </row>
    <row r="8239" spans="1:13" x14ac:dyDescent="0.3">
      <c r="A8239" t="s">
        <v>18702</v>
      </c>
      <c r="C8239" t="s">
        <v>18470</v>
      </c>
      <c r="D8239">
        <v>4</v>
      </c>
      <c r="E8239" s="1">
        <v>4835</v>
      </c>
      <c r="G8239" t="s">
        <v>34</v>
      </c>
      <c r="H8239" t="s">
        <v>6143</v>
      </c>
      <c r="I8239" t="s">
        <v>18703</v>
      </c>
      <c r="J8239" t="s">
        <v>3203</v>
      </c>
      <c r="K8239" t="s">
        <v>24</v>
      </c>
      <c r="L8239" t="s">
        <v>25</v>
      </c>
      <c r="M8239" t="s">
        <v>6146</v>
      </c>
    </row>
    <row r="8240" spans="1:13" x14ac:dyDescent="0.3">
      <c r="A8240" t="s">
        <v>1118</v>
      </c>
      <c r="C8240" t="s">
        <v>2269</v>
      </c>
      <c r="D8240">
        <v>36</v>
      </c>
      <c r="E8240" s="1">
        <v>3880627</v>
      </c>
      <c r="G8240" t="s">
        <v>13</v>
      </c>
      <c r="H8240" t="s">
        <v>2851</v>
      </c>
      <c r="I8240" t="s">
        <v>15</v>
      </c>
      <c r="K8240" t="s">
        <v>16</v>
      </c>
      <c r="L8240" t="s">
        <v>17</v>
      </c>
      <c r="M8240" t="s">
        <v>31</v>
      </c>
    </row>
    <row r="8241" spans="1:13" x14ac:dyDescent="0.3">
      <c r="A8241" t="s">
        <v>1118</v>
      </c>
      <c r="C8241" t="s">
        <v>1852</v>
      </c>
      <c r="D8241">
        <v>25</v>
      </c>
      <c r="E8241" s="1">
        <v>1874982</v>
      </c>
      <c r="G8241" t="s">
        <v>13</v>
      </c>
      <c r="H8241" t="s">
        <v>2255</v>
      </c>
      <c r="I8241" t="s">
        <v>15</v>
      </c>
      <c r="K8241" t="s">
        <v>16</v>
      </c>
      <c r="L8241" t="s">
        <v>17</v>
      </c>
      <c r="M8241" t="s">
        <v>442</v>
      </c>
    </row>
    <row r="8242" spans="1:13" x14ac:dyDescent="0.3">
      <c r="A8242" t="s">
        <v>1118</v>
      </c>
      <c r="C8242" t="s">
        <v>1558</v>
      </c>
      <c r="D8242">
        <v>19</v>
      </c>
      <c r="E8242" s="1">
        <v>1889910</v>
      </c>
      <c r="G8242" t="s">
        <v>13</v>
      </c>
      <c r="H8242" t="s">
        <v>1670</v>
      </c>
      <c r="I8242" t="s">
        <v>15</v>
      </c>
      <c r="K8242" t="s">
        <v>16</v>
      </c>
      <c r="L8242" t="s">
        <v>17</v>
      </c>
      <c r="M8242" t="s">
        <v>66</v>
      </c>
    </row>
    <row r="8243" spans="1:13" x14ac:dyDescent="0.3">
      <c r="A8243" t="s">
        <v>1118</v>
      </c>
      <c r="C8243" t="s">
        <v>979</v>
      </c>
      <c r="D8243">
        <v>12</v>
      </c>
      <c r="E8243" s="1">
        <v>5000</v>
      </c>
      <c r="G8243" t="s">
        <v>13</v>
      </c>
      <c r="H8243" t="s">
        <v>1119</v>
      </c>
      <c r="I8243" t="s">
        <v>15</v>
      </c>
      <c r="K8243" t="s">
        <v>16</v>
      </c>
      <c r="L8243" t="s">
        <v>17</v>
      </c>
      <c r="M8243" t="s">
        <v>87</v>
      </c>
    </row>
    <row r="8244" spans="1:13" x14ac:dyDescent="0.3">
      <c r="A8244" t="s">
        <v>1118</v>
      </c>
      <c r="C8244" t="s">
        <v>27925</v>
      </c>
      <c r="D8244">
        <v>25</v>
      </c>
      <c r="E8244" s="1">
        <v>1498201</v>
      </c>
      <c r="G8244" t="s">
        <v>13</v>
      </c>
      <c r="H8244" t="s">
        <v>28236</v>
      </c>
      <c r="I8244" t="s">
        <v>15</v>
      </c>
      <c r="K8244" t="s">
        <v>16</v>
      </c>
      <c r="L8244" t="s">
        <v>170</v>
      </c>
      <c r="M8244" t="s">
        <v>101</v>
      </c>
    </row>
    <row r="8245" spans="1:13" x14ac:dyDescent="0.3">
      <c r="A8245" t="s">
        <v>1118</v>
      </c>
      <c r="C8245" t="s">
        <v>27925</v>
      </c>
      <c r="D8245">
        <v>14</v>
      </c>
      <c r="E8245" s="1">
        <v>408879</v>
      </c>
      <c r="G8245" t="s">
        <v>34</v>
      </c>
      <c r="H8245" t="s">
        <v>28248</v>
      </c>
      <c r="I8245" t="s">
        <v>15</v>
      </c>
      <c r="K8245" t="s">
        <v>16</v>
      </c>
      <c r="L8245" t="s">
        <v>44</v>
      </c>
      <c r="M8245" t="s">
        <v>39</v>
      </c>
    </row>
    <row r="8246" spans="1:13" x14ac:dyDescent="0.3">
      <c r="A8246" t="s">
        <v>1118</v>
      </c>
      <c r="C8246" t="s">
        <v>27194</v>
      </c>
      <c r="D8246">
        <v>6</v>
      </c>
      <c r="E8246" s="1">
        <v>270250</v>
      </c>
      <c r="G8246" t="s">
        <v>13</v>
      </c>
      <c r="H8246" t="s">
        <v>27341</v>
      </c>
      <c r="I8246" t="s">
        <v>15</v>
      </c>
      <c r="K8246" t="s">
        <v>16</v>
      </c>
      <c r="L8246" t="s">
        <v>38</v>
      </c>
      <c r="M8246" t="s">
        <v>101</v>
      </c>
    </row>
    <row r="8247" spans="1:13" x14ac:dyDescent="0.3">
      <c r="A8247" t="s">
        <v>1118</v>
      </c>
      <c r="C8247" t="s">
        <v>27194</v>
      </c>
      <c r="D8247">
        <v>13</v>
      </c>
      <c r="E8247" s="1">
        <v>692527</v>
      </c>
      <c r="G8247" t="s">
        <v>34</v>
      </c>
      <c r="H8247" t="s">
        <v>27397</v>
      </c>
      <c r="I8247" t="s">
        <v>15</v>
      </c>
      <c r="K8247" t="s">
        <v>16</v>
      </c>
      <c r="L8247" t="s">
        <v>44</v>
      </c>
      <c r="M8247" t="s">
        <v>39</v>
      </c>
    </row>
    <row r="8248" spans="1:13" x14ac:dyDescent="0.3">
      <c r="A8248" t="s">
        <v>1118</v>
      </c>
      <c r="C8248" t="s">
        <v>29922</v>
      </c>
      <c r="D8248">
        <v>37</v>
      </c>
      <c r="E8248" s="1">
        <v>7359206</v>
      </c>
      <c r="G8248" t="s">
        <v>13</v>
      </c>
      <c r="H8248" t="s">
        <v>29994</v>
      </c>
      <c r="I8248" t="s">
        <v>15</v>
      </c>
      <c r="K8248" t="s">
        <v>16</v>
      </c>
      <c r="L8248" t="s">
        <v>38</v>
      </c>
      <c r="M8248" t="s">
        <v>101</v>
      </c>
    </row>
    <row r="8249" spans="1:13" x14ac:dyDescent="0.3">
      <c r="A8249" t="s">
        <v>1118</v>
      </c>
      <c r="C8249" t="s">
        <v>29922</v>
      </c>
      <c r="D8249">
        <v>50</v>
      </c>
      <c r="E8249" s="1">
        <v>412839</v>
      </c>
      <c r="G8249" t="s">
        <v>13</v>
      </c>
      <c r="H8249" t="s">
        <v>30216</v>
      </c>
      <c r="I8249" t="s">
        <v>15</v>
      </c>
      <c r="K8249" t="s">
        <v>16</v>
      </c>
      <c r="L8249" t="s">
        <v>17</v>
      </c>
      <c r="M8249" t="s">
        <v>101</v>
      </c>
    </row>
    <row r="8250" spans="1:13" x14ac:dyDescent="0.3">
      <c r="A8250" t="s">
        <v>1118</v>
      </c>
      <c r="C8250" t="s">
        <v>29922</v>
      </c>
      <c r="D8250">
        <v>29</v>
      </c>
      <c r="E8250" s="1">
        <v>456800</v>
      </c>
      <c r="G8250" t="s">
        <v>13</v>
      </c>
      <c r="H8250" t="s">
        <v>30279</v>
      </c>
      <c r="I8250" t="s">
        <v>15</v>
      </c>
      <c r="K8250" t="s">
        <v>16</v>
      </c>
      <c r="L8250" t="s">
        <v>17</v>
      </c>
      <c r="M8250" t="s">
        <v>31</v>
      </c>
    </row>
    <row r="8251" spans="1:13" x14ac:dyDescent="0.3">
      <c r="A8251" t="s">
        <v>1118</v>
      </c>
      <c r="C8251" t="s">
        <v>4328</v>
      </c>
      <c r="D8251">
        <v>27</v>
      </c>
      <c r="E8251" s="1">
        <v>1689805</v>
      </c>
      <c r="G8251" t="s">
        <v>13</v>
      </c>
      <c r="H8251" t="s">
        <v>4382</v>
      </c>
      <c r="I8251" t="s">
        <v>15</v>
      </c>
      <c r="K8251" t="s">
        <v>16</v>
      </c>
      <c r="L8251" t="s">
        <v>17</v>
      </c>
      <c r="M8251" t="s">
        <v>31</v>
      </c>
    </row>
    <row r="8252" spans="1:13" x14ac:dyDescent="0.3">
      <c r="A8252" t="s">
        <v>1118</v>
      </c>
      <c r="C8252" t="s">
        <v>5155</v>
      </c>
      <c r="D8252">
        <v>14</v>
      </c>
      <c r="E8252" s="1">
        <v>506178</v>
      </c>
      <c r="G8252" t="s">
        <v>13</v>
      </c>
      <c r="H8252" t="s">
        <v>5333</v>
      </c>
      <c r="I8252" t="s">
        <v>15</v>
      </c>
      <c r="K8252" t="s">
        <v>16</v>
      </c>
      <c r="L8252" t="s">
        <v>17</v>
      </c>
      <c r="M8252" t="s">
        <v>101</v>
      </c>
    </row>
    <row r="8253" spans="1:13" x14ac:dyDescent="0.3">
      <c r="A8253" t="s">
        <v>1118</v>
      </c>
      <c r="C8253" t="s">
        <v>5155</v>
      </c>
      <c r="D8253">
        <v>36</v>
      </c>
      <c r="E8253" s="1">
        <v>2459244</v>
      </c>
      <c r="G8253" t="s">
        <v>13</v>
      </c>
      <c r="H8253" t="s">
        <v>5555</v>
      </c>
      <c r="I8253" t="s">
        <v>15</v>
      </c>
      <c r="K8253" t="s">
        <v>16</v>
      </c>
      <c r="L8253" t="s">
        <v>1146</v>
      </c>
      <c r="M8253" t="s">
        <v>725</v>
      </c>
    </row>
    <row r="8254" spans="1:13" x14ac:dyDescent="0.3">
      <c r="A8254" t="s">
        <v>1118</v>
      </c>
      <c r="C8254" t="s">
        <v>4681</v>
      </c>
      <c r="D8254">
        <v>4</v>
      </c>
      <c r="E8254" s="1">
        <v>74467</v>
      </c>
      <c r="G8254" t="s">
        <v>13</v>
      </c>
      <c r="H8254" t="s">
        <v>4853</v>
      </c>
      <c r="I8254" t="s">
        <v>15</v>
      </c>
      <c r="K8254" t="s">
        <v>16</v>
      </c>
      <c r="L8254" t="s">
        <v>17</v>
      </c>
      <c r="M8254" t="s">
        <v>31</v>
      </c>
    </row>
    <row r="8255" spans="1:13" x14ac:dyDescent="0.3">
      <c r="A8255" t="s">
        <v>1118</v>
      </c>
      <c r="C8255" t="s">
        <v>24055</v>
      </c>
      <c r="D8255">
        <v>13</v>
      </c>
      <c r="E8255" s="1">
        <v>521015</v>
      </c>
      <c r="G8255" t="s">
        <v>13</v>
      </c>
      <c r="H8255" t="s">
        <v>24068</v>
      </c>
      <c r="I8255" t="s">
        <v>15</v>
      </c>
      <c r="K8255" t="s">
        <v>16</v>
      </c>
      <c r="L8255" t="s">
        <v>170</v>
      </c>
      <c r="M8255" t="s">
        <v>31</v>
      </c>
    </row>
    <row r="8256" spans="1:13" x14ac:dyDescent="0.3">
      <c r="A8256" t="s">
        <v>1118</v>
      </c>
      <c r="C8256" t="s">
        <v>23856</v>
      </c>
      <c r="D8256">
        <v>79</v>
      </c>
      <c r="E8256" s="1">
        <v>4805544</v>
      </c>
      <c r="G8256" t="s">
        <v>13</v>
      </c>
      <c r="H8256" t="s">
        <v>23873</v>
      </c>
      <c r="I8256" t="s">
        <v>15</v>
      </c>
      <c r="K8256" t="s">
        <v>16</v>
      </c>
      <c r="L8256" t="s">
        <v>17</v>
      </c>
      <c r="M8256" t="s">
        <v>31</v>
      </c>
    </row>
    <row r="8257" spans="1:13" x14ac:dyDescent="0.3">
      <c r="A8257" t="s">
        <v>1118</v>
      </c>
      <c r="C8257" t="s">
        <v>23856</v>
      </c>
      <c r="D8257">
        <v>43</v>
      </c>
      <c r="E8257" s="1">
        <v>2499347</v>
      </c>
      <c r="G8257" t="s">
        <v>13</v>
      </c>
      <c r="H8257" t="s">
        <v>23902</v>
      </c>
      <c r="I8257" t="s">
        <v>15</v>
      </c>
      <c r="K8257" t="s">
        <v>16</v>
      </c>
      <c r="L8257" t="s">
        <v>17</v>
      </c>
      <c r="M8257" t="s">
        <v>66</v>
      </c>
    </row>
    <row r="8258" spans="1:13" x14ac:dyDescent="0.3">
      <c r="A8258" t="s">
        <v>1118</v>
      </c>
      <c r="C8258" t="s">
        <v>23792</v>
      </c>
      <c r="D8258">
        <v>31</v>
      </c>
      <c r="E8258" s="1">
        <v>720516</v>
      </c>
      <c r="G8258" t="s">
        <v>13</v>
      </c>
      <c r="H8258" t="s">
        <v>23815</v>
      </c>
      <c r="I8258" t="s">
        <v>15</v>
      </c>
      <c r="K8258" t="s">
        <v>16</v>
      </c>
      <c r="L8258" t="s">
        <v>17</v>
      </c>
      <c r="M8258" t="s">
        <v>66</v>
      </c>
    </row>
    <row r="8259" spans="1:13" x14ac:dyDescent="0.3">
      <c r="A8259" t="s">
        <v>1118</v>
      </c>
      <c r="C8259" t="s">
        <v>21714</v>
      </c>
      <c r="D8259">
        <v>57</v>
      </c>
      <c r="E8259" s="1">
        <v>10248189</v>
      </c>
      <c r="G8259" t="s">
        <v>13</v>
      </c>
      <c r="H8259" t="s">
        <v>21752</v>
      </c>
      <c r="I8259" t="s">
        <v>15</v>
      </c>
      <c r="K8259" t="s">
        <v>16</v>
      </c>
      <c r="L8259" t="s">
        <v>38</v>
      </c>
      <c r="M8259" t="s">
        <v>8579</v>
      </c>
    </row>
    <row r="8260" spans="1:13" x14ac:dyDescent="0.3">
      <c r="A8260" t="s">
        <v>1118</v>
      </c>
      <c r="C8260" t="s">
        <v>22131</v>
      </c>
      <c r="D8260">
        <v>17</v>
      </c>
      <c r="E8260" s="1">
        <v>400875</v>
      </c>
      <c r="G8260" t="s">
        <v>13</v>
      </c>
      <c r="H8260" t="s">
        <v>22153</v>
      </c>
      <c r="I8260" t="s">
        <v>15</v>
      </c>
      <c r="K8260" t="s">
        <v>16</v>
      </c>
      <c r="L8260" t="s">
        <v>17</v>
      </c>
      <c r="M8260" t="s">
        <v>66</v>
      </c>
    </row>
    <row r="8261" spans="1:13" x14ac:dyDescent="0.3">
      <c r="A8261" t="s">
        <v>1118</v>
      </c>
      <c r="C8261" t="s">
        <v>22131</v>
      </c>
      <c r="D8261">
        <v>46</v>
      </c>
      <c r="E8261" s="1">
        <v>1210744</v>
      </c>
      <c r="G8261" t="s">
        <v>13</v>
      </c>
      <c r="H8261" t="s">
        <v>22157</v>
      </c>
      <c r="I8261" t="s">
        <v>15</v>
      </c>
      <c r="K8261" t="s">
        <v>16</v>
      </c>
      <c r="L8261" t="s">
        <v>17</v>
      </c>
      <c r="M8261" t="s">
        <v>21800</v>
      </c>
    </row>
    <row r="8262" spans="1:13" x14ac:dyDescent="0.3">
      <c r="A8262" t="s">
        <v>1118</v>
      </c>
      <c r="C8262" t="s">
        <v>12314</v>
      </c>
      <c r="D8262">
        <v>54</v>
      </c>
      <c r="E8262" s="1">
        <v>3130188</v>
      </c>
      <c r="G8262" t="s">
        <v>13</v>
      </c>
      <c r="H8262" t="s">
        <v>12455</v>
      </c>
      <c r="I8262" t="s">
        <v>15</v>
      </c>
      <c r="K8262" t="s">
        <v>16</v>
      </c>
      <c r="L8262" t="s">
        <v>17</v>
      </c>
      <c r="M8262" t="s">
        <v>31</v>
      </c>
    </row>
    <row r="8263" spans="1:13" x14ac:dyDescent="0.3">
      <c r="A8263" t="s">
        <v>1118</v>
      </c>
      <c r="C8263" t="s">
        <v>12314</v>
      </c>
      <c r="D8263">
        <v>29</v>
      </c>
      <c r="E8263" s="1">
        <v>3479382</v>
      </c>
      <c r="G8263" t="s">
        <v>13</v>
      </c>
      <c r="H8263" t="s">
        <v>12479</v>
      </c>
      <c r="I8263" t="s">
        <v>15</v>
      </c>
      <c r="K8263" t="s">
        <v>16</v>
      </c>
      <c r="L8263" t="s">
        <v>17</v>
      </c>
      <c r="M8263" t="s">
        <v>345</v>
      </c>
    </row>
    <row r="8264" spans="1:13" x14ac:dyDescent="0.3">
      <c r="A8264" t="s">
        <v>1118</v>
      </c>
      <c r="C8264" t="s">
        <v>12314</v>
      </c>
      <c r="D8264">
        <v>44</v>
      </c>
      <c r="E8264" s="1">
        <v>4123546</v>
      </c>
      <c r="G8264" t="s">
        <v>13</v>
      </c>
      <c r="H8264" t="s">
        <v>12494</v>
      </c>
      <c r="I8264" t="s">
        <v>15</v>
      </c>
      <c r="K8264" t="s">
        <v>16</v>
      </c>
      <c r="L8264" t="s">
        <v>17</v>
      </c>
      <c r="M8264" t="s">
        <v>66</v>
      </c>
    </row>
    <row r="8265" spans="1:13" x14ac:dyDescent="0.3">
      <c r="A8265" t="s">
        <v>1118</v>
      </c>
      <c r="C8265" t="s">
        <v>11494</v>
      </c>
      <c r="D8265">
        <v>44</v>
      </c>
      <c r="E8265" s="1">
        <v>9256963</v>
      </c>
      <c r="G8265" t="s">
        <v>13</v>
      </c>
      <c r="H8265" t="s">
        <v>11499</v>
      </c>
      <c r="I8265" t="s">
        <v>15</v>
      </c>
      <c r="K8265" t="s">
        <v>16</v>
      </c>
      <c r="L8265" t="s">
        <v>17</v>
      </c>
      <c r="M8265" t="s">
        <v>31</v>
      </c>
    </row>
    <row r="8266" spans="1:13" x14ac:dyDescent="0.3">
      <c r="A8266" t="s">
        <v>1118</v>
      </c>
      <c r="C8266" t="s">
        <v>10589</v>
      </c>
      <c r="D8266">
        <v>6</v>
      </c>
      <c r="E8266" s="1">
        <v>1950000</v>
      </c>
      <c r="G8266" t="s">
        <v>13</v>
      </c>
      <c r="H8266" t="s">
        <v>8164</v>
      </c>
      <c r="I8266" t="s">
        <v>15</v>
      </c>
      <c r="K8266" t="s">
        <v>16</v>
      </c>
      <c r="L8266" t="s">
        <v>17</v>
      </c>
      <c r="M8266" t="s">
        <v>87</v>
      </c>
    </row>
    <row r="8267" spans="1:13" x14ac:dyDescent="0.3">
      <c r="A8267" t="s">
        <v>1118</v>
      </c>
      <c r="C8267" t="s">
        <v>7634</v>
      </c>
      <c r="D8267">
        <v>31</v>
      </c>
      <c r="E8267" s="1">
        <v>11129852</v>
      </c>
      <c r="G8267" t="s">
        <v>13</v>
      </c>
      <c r="H8267" t="s">
        <v>7638</v>
      </c>
      <c r="I8267" t="s">
        <v>15</v>
      </c>
      <c r="K8267" t="s">
        <v>16</v>
      </c>
      <c r="L8267" t="s">
        <v>17</v>
      </c>
      <c r="M8267" t="s">
        <v>31</v>
      </c>
    </row>
    <row r="8268" spans="1:13" x14ac:dyDescent="0.3">
      <c r="A8268" t="s">
        <v>1118</v>
      </c>
      <c r="C8268" t="s">
        <v>8074</v>
      </c>
      <c r="D8268">
        <v>13</v>
      </c>
      <c r="E8268" s="1">
        <v>5000000</v>
      </c>
      <c r="G8268" t="s">
        <v>13</v>
      </c>
      <c r="H8268" t="s">
        <v>8164</v>
      </c>
      <c r="I8268" t="s">
        <v>15</v>
      </c>
      <c r="K8268" t="s">
        <v>16</v>
      </c>
      <c r="L8268" t="s">
        <v>17</v>
      </c>
      <c r="M8268" t="s">
        <v>8165</v>
      </c>
    </row>
    <row r="8269" spans="1:13" x14ac:dyDescent="0.3">
      <c r="A8269" t="s">
        <v>1118</v>
      </c>
      <c r="C8269" t="s">
        <v>34736</v>
      </c>
      <c r="D8269">
        <v>106</v>
      </c>
      <c r="E8269" s="1">
        <v>5283969</v>
      </c>
      <c r="G8269" t="s">
        <v>13</v>
      </c>
      <c r="H8269" t="s">
        <v>34796</v>
      </c>
      <c r="I8269" t="s">
        <v>15</v>
      </c>
      <c r="K8269" t="s">
        <v>16</v>
      </c>
      <c r="L8269" t="s">
        <v>38</v>
      </c>
      <c r="M8269" t="s">
        <v>101</v>
      </c>
    </row>
    <row r="8270" spans="1:13" x14ac:dyDescent="0.3">
      <c r="A8270" t="s">
        <v>1118</v>
      </c>
      <c r="C8270" t="s">
        <v>34736</v>
      </c>
      <c r="D8270">
        <v>39</v>
      </c>
      <c r="E8270" s="1">
        <v>2392525</v>
      </c>
      <c r="G8270" t="s">
        <v>13</v>
      </c>
      <c r="H8270" t="s">
        <v>34805</v>
      </c>
      <c r="I8270" t="s">
        <v>15</v>
      </c>
      <c r="K8270" t="s">
        <v>16</v>
      </c>
      <c r="L8270" t="s">
        <v>17</v>
      </c>
      <c r="M8270" t="s">
        <v>31</v>
      </c>
    </row>
    <row r="8271" spans="1:13" x14ac:dyDescent="0.3">
      <c r="A8271" t="s">
        <v>1118</v>
      </c>
      <c r="C8271" t="s">
        <v>37685</v>
      </c>
      <c r="D8271">
        <v>50</v>
      </c>
      <c r="E8271" s="1">
        <v>3915645</v>
      </c>
      <c r="G8271" t="s">
        <v>13</v>
      </c>
      <c r="H8271" t="s">
        <v>37701</v>
      </c>
      <c r="I8271" t="s">
        <v>15</v>
      </c>
      <c r="K8271" t="s">
        <v>16</v>
      </c>
      <c r="L8271" t="s">
        <v>38</v>
      </c>
      <c r="M8271" t="s">
        <v>101</v>
      </c>
    </row>
    <row r="8272" spans="1:13" x14ac:dyDescent="0.3">
      <c r="A8272" t="s">
        <v>1118</v>
      </c>
      <c r="C8272" t="s">
        <v>38015</v>
      </c>
      <c r="D8272">
        <v>77</v>
      </c>
      <c r="E8272" s="1">
        <v>66695323</v>
      </c>
      <c r="G8272" t="s">
        <v>13</v>
      </c>
      <c r="H8272" t="s">
        <v>7638</v>
      </c>
      <c r="I8272" t="s">
        <v>15</v>
      </c>
      <c r="K8272" t="s">
        <v>16</v>
      </c>
      <c r="L8272" t="s">
        <v>170</v>
      </c>
      <c r="M8272" t="s">
        <v>31</v>
      </c>
    </row>
    <row r="8273" spans="1:13" x14ac:dyDescent="0.3">
      <c r="A8273" t="s">
        <v>1118</v>
      </c>
      <c r="C8273" t="s">
        <v>17710</v>
      </c>
      <c r="D8273">
        <v>93</v>
      </c>
      <c r="E8273" s="1">
        <v>12406130</v>
      </c>
      <c r="G8273" t="s">
        <v>13</v>
      </c>
      <c r="H8273" t="s">
        <v>17732</v>
      </c>
      <c r="I8273" t="s">
        <v>15</v>
      </c>
      <c r="K8273" t="s">
        <v>16</v>
      </c>
      <c r="L8273" t="s">
        <v>17</v>
      </c>
      <c r="M8273" t="s">
        <v>66</v>
      </c>
    </row>
    <row r="8274" spans="1:13" x14ac:dyDescent="0.3">
      <c r="A8274" t="s">
        <v>1118</v>
      </c>
      <c r="C8274" t="s">
        <v>24500</v>
      </c>
      <c r="D8274">
        <v>67</v>
      </c>
      <c r="E8274" s="1">
        <v>9858750</v>
      </c>
      <c r="G8274" t="s">
        <v>13</v>
      </c>
      <c r="H8274" t="s">
        <v>24513</v>
      </c>
      <c r="I8274" t="s">
        <v>15</v>
      </c>
      <c r="K8274" t="s">
        <v>16</v>
      </c>
      <c r="L8274" t="s">
        <v>38</v>
      </c>
      <c r="M8274" t="s">
        <v>101</v>
      </c>
    </row>
    <row r="8275" spans="1:13" x14ac:dyDescent="0.3">
      <c r="A8275" t="s">
        <v>1118</v>
      </c>
      <c r="C8275" t="s">
        <v>25665</v>
      </c>
      <c r="D8275">
        <v>60</v>
      </c>
      <c r="E8275" s="1">
        <v>23300000</v>
      </c>
      <c r="G8275" t="s">
        <v>13</v>
      </c>
      <c r="H8275" t="s">
        <v>7638</v>
      </c>
      <c r="I8275" t="s">
        <v>15</v>
      </c>
      <c r="K8275" t="s">
        <v>16</v>
      </c>
      <c r="L8275" t="s">
        <v>17</v>
      </c>
      <c r="M8275" t="s">
        <v>31</v>
      </c>
    </row>
    <row r="8276" spans="1:13" x14ac:dyDescent="0.3">
      <c r="A8276" t="s">
        <v>31723</v>
      </c>
      <c r="C8276" t="s">
        <v>31493</v>
      </c>
      <c r="D8276">
        <v>5</v>
      </c>
      <c r="E8276" s="1">
        <v>18358</v>
      </c>
      <c r="G8276" t="s">
        <v>34</v>
      </c>
      <c r="H8276" t="s">
        <v>6143</v>
      </c>
      <c r="I8276" t="s">
        <v>31724</v>
      </c>
      <c r="J8276" t="s">
        <v>311</v>
      </c>
      <c r="K8276" t="s">
        <v>24</v>
      </c>
      <c r="L8276" t="s">
        <v>25</v>
      </c>
      <c r="M8276" t="s">
        <v>6146</v>
      </c>
    </row>
    <row r="8277" spans="1:13" x14ac:dyDescent="0.3">
      <c r="A8277" t="s">
        <v>32625</v>
      </c>
      <c r="C8277" t="s">
        <v>32581</v>
      </c>
      <c r="D8277">
        <v>7</v>
      </c>
      <c r="E8277" s="1">
        <v>23958</v>
      </c>
      <c r="G8277" t="s">
        <v>34</v>
      </c>
      <c r="H8277" t="s">
        <v>6143</v>
      </c>
      <c r="I8277" t="s">
        <v>26323</v>
      </c>
      <c r="J8277" t="s">
        <v>70</v>
      </c>
      <c r="K8277" t="s">
        <v>24</v>
      </c>
      <c r="L8277" t="s">
        <v>25</v>
      </c>
      <c r="M8277" t="s">
        <v>6146</v>
      </c>
    </row>
    <row r="8278" spans="1:13" x14ac:dyDescent="0.3">
      <c r="A8278" t="s">
        <v>12450</v>
      </c>
      <c r="C8278" t="s">
        <v>27925</v>
      </c>
      <c r="D8278">
        <v>18</v>
      </c>
      <c r="E8278" s="1">
        <v>863500</v>
      </c>
      <c r="G8278" t="s">
        <v>516</v>
      </c>
      <c r="H8278" t="s">
        <v>28062</v>
      </c>
      <c r="I8278" t="s">
        <v>8145</v>
      </c>
      <c r="J8278" t="s">
        <v>206</v>
      </c>
      <c r="K8278" t="s">
        <v>56</v>
      </c>
      <c r="L8278" t="s">
        <v>38</v>
      </c>
      <c r="M8278" t="s">
        <v>3083</v>
      </c>
    </row>
    <row r="8279" spans="1:13" x14ac:dyDescent="0.3">
      <c r="A8279" t="s">
        <v>12450</v>
      </c>
      <c r="C8279" t="s">
        <v>27408</v>
      </c>
      <c r="D8279">
        <v>9</v>
      </c>
      <c r="E8279" s="1">
        <v>690000</v>
      </c>
      <c r="G8279" t="s">
        <v>48</v>
      </c>
      <c r="H8279" t="s">
        <v>27579</v>
      </c>
      <c r="I8279" t="s">
        <v>8145</v>
      </c>
      <c r="J8279" t="s">
        <v>206</v>
      </c>
      <c r="K8279" t="s">
        <v>56</v>
      </c>
      <c r="L8279" t="s">
        <v>38</v>
      </c>
      <c r="M8279" t="s">
        <v>331</v>
      </c>
    </row>
    <row r="8280" spans="1:13" x14ac:dyDescent="0.3">
      <c r="A8280" t="s">
        <v>12450</v>
      </c>
      <c r="C8280" t="s">
        <v>12314</v>
      </c>
      <c r="D8280">
        <v>72</v>
      </c>
      <c r="E8280" s="1">
        <v>10014705</v>
      </c>
      <c r="G8280" t="s">
        <v>48</v>
      </c>
      <c r="H8280" t="s">
        <v>12451</v>
      </c>
      <c r="I8280" t="s">
        <v>8145</v>
      </c>
      <c r="J8280" t="s">
        <v>206</v>
      </c>
      <c r="K8280" t="s">
        <v>56</v>
      </c>
      <c r="L8280" t="s">
        <v>170</v>
      </c>
      <c r="M8280" t="s">
        <v>331</v>
      </c>
    </row>
    <row r="8281" spans="1:13" x14ac:dyDescent="0.3">
      <c r="A8281" t="s">
        <v>12450</v>
      </c>
      <c r="C8281" t="s">
        <v>36101</v>
      </c>
      <c r="D8281">
        <v>16</v>
      </c>
      <c r="E8281" s="1">
        <v>497296</v>
      </c>
      <c r="G8281" t="s">
        <v>48</v>
      </c>
      <c r="H8281" t="s">
        <v>36129</v>
      </c>
      <c r="I8281" t="s">
        <v>8145</v>
      </c>
      <c r="J8281" t="s">
        <v>206</v>
      </c>
      <c r="K8281" t="s">
        <v>56</v>
      </c>
      <c r="L8281" t="s">
        <v>38</v>
      </c>
      <c r="M8281" t="s">
        <v>331</v>
      </c>
    </row>
    <row r="8282" spans="1:13" x14ac:dyDescent="0.3">
      <c r="A8282" t="s">
        <v>12450</v>
      </c>
      <c r="C8282" t="s">
        <v>38057</v>
      </c>
      <c r="D8282">
        <v>30</v>
      </c>
      <c r="E8282" s="1">
        <v>248260</v>
      </c>
      <c r="G8282" t="s">
        <v>48</v>
      </c>
      <c r="H8282" t="s">
        <v>38068</v>
      </c>
      <c r="I8282" t="s">
        <v>8145</v>
      </c>
      <c r="J8282" t="s">
        <v>206</v>
      </c>
      <c r="K8282" t="s">
        <v>56</v>
      </c>
      <c r="L8282" t="s">
        <v>210</v>
      </c>
      <c r="M8282" t="s">
        <v>331</v>
      </c>
    </row>
    <row r="8283" spans="1:13" x14ac:dyDescent="0.3">
      <c r="A8283" t="s">
        <v>20684</v>
      </c>
      <c r="C8283" t="s">
        <v>20542</v>
      </c>
      <c r="D8283">
        <v>3</v>
      </c>
      <c r="E8283" s="1">
        <v>33240</v>
      </c>
      <c r="G8283" t="s">
        <v>34</v>
      </c>
      <c r="H8283" t="s">
        <v>6143</v>
      </c>
      <c r="I8283" t="s">
        <v>13286</v>
      </c>
      <c r="J8283" t="s">
        <v>627</v>
      </c>
      <c r="K8283" t="s">
        <v>24</v>
      </c>
      <c r="L8283" t="s">
        <v>25</v>
      </c>
      <c r="M8283" t="s">
        <v>6146</v>
      </c>
    </row>
    <row r="8284" spans="1:13" x14ac:dyDescent="0.3">
      <c r="A8284" t="s">
        <v>20684</v>
      </c>
      <c r="C8284" t="s">
        <v>20542</v>
      </c>
      <c r="D8284">
        <v>3</v>
      </c>
      <c r="E8284" s="1">
        <v>21012</v>
      </c>
      <c r="G8284" t="s">
        <v>34</v>
      </c>
      <c r="H8284" t="s">
        <v>6143</v>
      </c>
      <c r="I8284" t="s">
        <v>13286</v>
      </c>
      <c r="J8284" t="s">
        <v>627</v>
      </c>
      <c r="K8284" t="s">
        <v>24</v>
      </c>
      <c r="L8284" t="s">
        <v>25</v>
      </c>
      <c r="M8284" t="s">
        <v>6146</v>
      </c>
    </row>
    <row r="8285" spans="1:13" x14ac:dyDescent="0.3">
      <c r="A8285" t="s">
        <v>2032</v>
      </c>
      <c r="C8285" t="s">
        <v>1852</v>
      </c>
      <c r="D8285">
        <v>15</v>
      </c>
      <c r="E8285" s="1">
        <v>129826</v>
      </c>
      <c r="G8285" t="s">
        <v>48</v>
      </c>
      <c r="H8285" t="s">
        <v>2033</v>
      </c>
      <c r="I8285" t="s">
        <v>22</v>
      </c>
      <c r="J8285" t="s">
        <v>23</v>
      </c>
      <c r="K8285" t="s">
        <v>24</v>
      </c>
      <c r="L8285" t="s">
        <v>170</v>
      </c>
      <c r="M8285" t="s">
        <v>331</v>
      </c>
    </row>
    <row r="8286" spans="1:13" x14ac:dyDescent="0.3">
      <c r="A8286" t="s">
        <v>28739</v>
      </c>
      <c r="C8286" t="s">
        <v>28715</v>
      </c>
      <c r="D8286">
        <v>23</v>
      </c>
      <c r="E8286" s="1">
        <v>1650764</v>
      </c>
      <c r="G8286" t="s">
        <v>48</v>
      </c>
      <c r="H8286" t="s">
        <v>28740</v>
      </c>
      <c r="I8286" t="s">
        <v>8650</v>
      </c>
      <c r="J8286" t="s">
        <v>28741</v>
      </c>
      <c r="K8286" t="s">
        <v>214</v>
      </c>
      <c r="L8286" t="s">
        <v>38</v>
      </c>
      <c r="M8286" t="s">
        <v>331</v>
      </c>
    </row>
    <row r="8287" spans="1:13" x14ac:dyDescent="0.3">
      <c r="A8287" t="s">
        <v>12962</v>
      </c>
      <c r="C8287" t="s">
        <v>12934</v>
      </c>
      <c r="D8287">
        <v>13</v>
      </c>
      <c r="E8287" s="1">
        <v>736048</v>
      </c>
      <c r="G8287" t="s">
        <v>34</v>
      </c>
      <c r="H8287" t="s">
        <v>12963</v>
      </c>
      <c r="I8287" t="s">
        <v>1961</v>
      </c>
      <c r="J8287" t="s">
        <v>608</v>
      </c>
      <c r="K8287" t="s">
        <v>609</v>
      </c>
      <c r="L8287" t="s">
        <v>17</v>
      </c>
      <c r="M8287" t="s">
        <v>504</v>
      </c>
    </row>
    <row r="8288" spans="1:13" x14ac:dyDescent="0.3">
      <c r="A8288" t="s">
        <v>129</v>
      </c>
      <c r="C8288" t="s">
        <v>2957</v>
      </c>
      <c r="D8288">
        <v>24</v>
      </c>
      <c r="E8288" s="1">
        <v>1108502</v>
      </c>
      <c r="G8288" t="s">
        <v>13</v>
      </c>
      <c r="H8288" t="s">
        <v>1626</v>
      </c>
      <c r="I8288" t="s">
        <v>131</v>
      </c>
      <c r="K8288" t="s">
        <v>132</v>
      </c>
      <c r="L8288" t="s">
        <v>17</v>
      </c>
      <c r="M8288" t="s">
        <v>450</v>
      </c>
    </row>
    <row r="8289" spans="1:13" x14ac:dyDescent="0.3">
      <c r="A8289" t="s">
        <v>129</v>
      </c>
      <c r="C8289" t="s">
        <v>979</v>
      </c>
      <c r="D8289">
        <v>17</v>
      </c>
      <c r="E8289" s="1">
        <v>100000</v>
      </c>
      <c r="G8289" t="s">
        <v>13</v>
      </c>
      <c r="H8289" t="s">
        <v>1153</v>
      </c>
      <c r="I8289" t="s">
        <v>131</v>
      </c>
      <c r="K8289" t="s">
        <v>132</v>
      </c>
      <c r="L8289" t="s">
        <v>17</v>
      </c>
      <c r="M8289" t="s">
        <v>450</v>
      </c>
    </row>
    <row r="8290" spans="1:13" x14ac:dyDescent="0.3">
      <c r="A8290" t="s">
        <v>129</v>
      </c>
      <c r="C8290" t="s">
        <v>14</v>
      </c>
      <c r="D8290">
        <v>16</v>
      </c>
      <c r="E8290" s="1">
        <v>681984</v>
      </c>
      <c r="G8290" t="s">
        <v>13</v>
      </c>
      <c r="H8290" t="s">
        <v>130</v>
      </c>
      <c r="I8290" t="s">
        <v>131</v>
      </c>
      <c r="K8290" t="s">
        <v>132</v>
      </c>
      <c r="L8290" t="s">
        <v>133</v>
      </c>
      <c r="M8290" t="s">
        <v>105</v>
      </c>
    </row>
    <row r="8291" spans="1:13" x14ac:dyDescent="0.3">
      <c r="A8291" t="s">
        <v>129</v>
      </c>
      <c r="C8291" t="s">
        <v>27925</v>
      </c>
      <c r="D8291">
        <v>47</v>
      </c>
      <c r="E8291" s="1">
        <v>2500000</v>
      </c>
      <c r="G8291" t="s">
        <v>571</v>
      </c>
      <c r="H8291" t="s">
        <v>27990</v>
      </c>
      <c r="I8291" t="s">
        <v>131</v>
      </c>
      <c r="K8291" t="s">
        <v>132</v>
      </c>
      <c r="L8291" t="s">
        <v>133</v>
      </c>
      <c r="M8291" t="s">
        <v>17320</v>
      </c>
    </row>
    <row r="8292" spans="1:13" x14ac:dyDescent="0.3">
      <c r="A8292" t="s">
        <v>129</v>
      </c>
      <c r="C8292" t="s">
        <v>29922</v>
      </c>
      <c r="D8292">
        <v>35</v>
      </c>
      <c r="E8292" s="1">
        <v>1224500</v>
      </c>
      <c r="G8292" t="s">
        <v>13</v>
      </c>
      <c r="H8292" t="s">
        <v>30233</v>
      </c>
      <c r="I8292" t="s">
        <v>131</v>
      </c>
      <c r="K8292" t="s">
        <v>132</v>
      </c>
      <c r="L8292" t="s">
        <v>133</v>
      </c>
      <c r="M8292" t="s">
        <v>66</v>
      </c>
    </row>
    <row r="8293" spans="1:13" x14ac:dyDescent="0.3">
      <c r="A8293" t="s">
        <v>129</v>
      </c>
      <c r="C8293" t="s">
        <v>30851</v>
      </c>
      <c r="D8293">
        <v>36</v>
      </c>
      <c r="E8293" s="1">
        <v>130000</v>
      </c>
      <c r="G8293" t="s">
        <v>13</v>
      </c>
      <c r="H8293" t="s">
        <v>30960</v>
      </c>
      <c r="I8293" t="s">
        <v>131</v>
      </c>
      <c r="K8293" t="s">
        <v>132</v>
      </c>
      <c r="L8293" t="s">
        <v>17</v>
      </c>
      <c r="M8293" t="s">
        <v>450</v>
      </c>
    </row>
    <row r="8294" spans="1:13" x14ac:dyDescent="0.3">
      <c r="A8294" t="s">
        <v>129</v>
      </c>
      <c r="C8294" t="s">
        <v>30851</v>
      </c>
      <c r="D8294">
        <v>1</v>
      </c>
      <c r="E8294" s="1">
        <v>25000</v>
      </c>
      <c r="G8294" t="s">
        <v>34</v>
      </c>
      <c r="H8294" t="s">
        <v>31010</v>
      </c>
      <c r="I8294" t="s">
        <v>131</v>
      </c>
      <c r="K8294" t="s">
        <v>132</v>
      </c>
      <c r="L8294" t="s">
        <v>17</v>
      </c>
      <c r="M8294" t="s">
        <v>217</v>
      </c>
    </row>
    <row r="8295" spans="1:13" x14ac:dyDescent="0.3">
      <c r="A8295" t="s">
        <v>129</v>
      </c>
      <c r="C8295" t="s">
        <v>5155</v>
      </c>
      <c r="D8295">
        <v>24</v>
      </c>
      <c r="E8295" s="1">
        <v>100000</v>
      </c>
      <c r="G8295" t="s">
        <v>13</v>
      </c>
      <c r="H8295" t="s">
        <v>5404</v>
      </c>
      <c r="I8295" t="s">
        <v>131</v>
      </c>
      <c r="K8295" t="s">
        <v>132</v>
      </c>
      <c r="L8295" t="s">
        <v>17</v>
      </c>
      <c r="M8295" t="s">
        <v>450</v>
      </c>
    </row>
    <row r="8296" spans="1:13" x14ac:dyDescent="0.3">
      <c r="A8296" t="s">
        <v>129</v>
      </c>
      <c r="C8296" t="s">
        <v>5155</v>
      </c>
      <c r="D8296">
        <v>18</v>
      </c>
      <c r="E8296" s="1">
        <v>50000</v>
      </c>
      <c r="G8296" t="s">
        <v>13</v>
      </c>
      <c r="H8296" t="s">
        <v>4129</v>
      </c>
      <c r="I8296" t="s">
        <v>131</v>
      </c>
      <c r="K8296" t="s">
        <v>132</v>
      </c>
      <c r="L8296" t="s">
        <v>17</v>
      </c>
      <c r="M8296" t="s">
        <v>450</v>
      </c>
    </row>
    <row r="8297" spans="1:13" x14ac:dyDescent="0.3">
      <c r="A8297" t="s">
        <v>129</v>
      </c>
      <c r="C8297" t="s">
        <v>5881</v>
      </c>
      <c r="D8297">
        <v>31</v>
      </c>
      <c r="E8297" s="1">
        <v>650000</v>
      </c>
      <c r="G8297" t="s">
        <v>13</v>
      </c>
      <c r="H8297" t="s">
        <v>5925</v>
      </c>
      <c r="I8297" t="s">
        <v>131</v>
      </c>
      <c r="K8297" t="s">
        <v>132</v>
      </c>
      <c r="L8297" t="s">
        <v>17</v>
      </c>
      <c r="M8297" t="s">
        <v>450</v>
      </c>
    </row>
    <row r="8298" spans="1:13" x14ac:dyDescent="0.3">
      <c r="A8298" t="s">
        <v>129</v>
      </c>
      <c r="C8298" t="s">
        <v>22837</v>
      </c>
      <c r="D8298">
        <v>38</v>
      </c>
      <c r="E8298" s="1">
        <v>617100</v>
      </c>
      <c r="G8298" t="s">
        <v>13</v>
      </c>
      <c r="H8298" t="s">
        <v>23139</v>
      </c>
      <c r="I8298" t="s">
        <v>131</v>
      </c>
      <c r="K8298" t="s">
        <v>132</v>
      </c>
      <c r="L8298" t="s">
        <v>133</v>
      </c>
      <c r="M8298" t="s">
        <v>66</v>
      </c>
    </row>
    <row r="8299" spans="1:13" x14ac:dyDescent="0.3">
      <c r="A8299" t="s">
        <v>129</v>
      </c>
      <c r="C8299" t="s">
        <v>23792</v>
      </c>
      <c r="D8299">
        <v>6</v>
      </c>
      <c r="E8299" s="1">
        <v>249480</v>
      </c>
      <c r="G8299" t="s">
        <v>13</v>
      </c>
      <c r="H8299" t="s">
        <v>23813</v>
      </c>
      <c r="I8299" t="s">
        <v>131</v>
      </c>
      <c r="K8299" t="s">
        <v>132</v>
      </c>
      <c r="L8299" t="s">
        <v>210</v>
      </c>
      <c r="M8299" t="s">
        <v>66</v>
      </c>
    </row>
    <row r="8300" spans="1:13" x14ac:dyDescent="0.3">
      <c r="A8300" t="s">
        <v>129</v>
      </c>
      <c r="C8300" t="s">
        <v>22646</v>
      </c>
      <c r="D8300">
        <v>2</v>
      </c>
      <c r="E8300" s="1">
        <v>49834</v>
      </c>
      <c r="G8300" t="s">
        <v>13</v>
      </c>
      <c r="H8300" t="s">
        <v>22690</v>
      </c>
      <c r="I8300" t="s">
        <v>131</v>
      </c>
      <c r="K8300" t="s">
        <v>132</v>
      </c>
      <c r="L8300" t="s">
        <v>17</v>
      </c>
      <c r="M8300" t="s">
        <v>450</v>
      </c>
    </row>
    <row r="8301" spans="1:13" x14ac:dyDescent="0.3">
      <c r="A8301" t="s">
        <v>129</v>
      </c>
      <c r="C8301" t="s">
        <v>17339</v>
      </c>
      <c r="D8301">
        <v>84</v>
      </c>
      <c r="E8301" s="1">
        <v>4993919</v>
      </c>
      <c r="G8301" t="s">
        <v>571</v>
      </c>
      <c r="H8301" t="s">
        <v>17373</v>
      </c>
      <c r="I8301" t="s">
        <v>131</v>
      </c>
      <c r="K8301" t="s">
        <v>132</v>
      </c>
      <c r="L8301" t="s">
        <v>133</v>
      </c>
      <c r="M8301" t="s">
        <v>17374</v>
      </c>
    </row>
    <row r="8302" spans="1:13" x14ac:dyDescent="0.3">
      <c r="A8302" t="s">
        <v>129</v>
      </c>
      <c r="C8302" t="s">
        <v>16755</v>
      </c>
      <c r="D8302">
        <v>19</v>
      </c>
      <c r="E8302" s="1">
        <v>100000</v>
      </c>
      <c r="G8302" t="s">
        <v>13</v>
      </c>
      <c r="H8302" t="s">
        <v>17034</v>
      </c>
      <c r="I8302" t="s">
        <v>131</v>
      </c>
      <c r="K8302" t="s">
        <v>132</v>
      </c>
      <c r="L8302" t="s">
        <v>17</v>
      </c>
      <c r="M8302" t="s">
        <v>450</v>
      </c>
    </row>
    <row r="8303" spans="1:13" x14ac:dyDescent="0.3">
      <c r="A8303" t="s">
        <v>129</v>
      </c>
      <c r="C8303" t="s">
        <v>12803</v>
      </c>
      <c r="D8303">
        <v>54</v>
      </c>
      <c r="E8303" s="1">
        <v>2663855</v>
      </c>
      <c r="G8303" t="s">
        <v>571</v>
      </c>
      <c r="H8303" t="s">
        <v>12820</v>
      </c>
      <c r="I8303" t="s">
        <v>131</v>
      </c>
      <c r="K8303" t="s">
        <v>132</v>
      </c>
      <c r="L8303" t="s">
        <v>17</v>
      </c>
      <c r="M8303" t="s">
        <v>8563</v>
      </c>
    </row>
    <row r="8304" spans="1:13" x14ac:dyDescent="0.3">
      <c r="A8304" t="s">
        <v>129</v>
      </c>
      <c r="C8304" t="s">
        <v>11317</v>
      </c>
      <c r="D8304">
        <v>43</v>
      </c>
      <c r="E8304" s="1">
        <v>828946</v>
      </c>
      <c r="G8304" t="s">
        <v>13</v>
      </c>
      <c r="H8304" t="s">
        <v>11328</v>
      </c>
      <c r="I8304" t="s">
        <v>131</v>
      </c>
      <c r="K8304" t="s">
        <v>132</v>
      </c>
      <c r="L8304" t="s">
        <v>17</v>
      </c>
      <c r="M8304" t="s">
        <v>450</v>
      </c>
    </row>
    <row r="8305" spans="1:13" x14ac:dyDescent="0.3">
      <c r="A8305" t="s">
        <v>129</v>
      </c>
      <c r="C8305" t="s">
        <v>9547</v>
      </c>
      <c r="D8305">
        <v>19</v>
      </c>
      <c r="E8305" s="1">
        <v>100000</v>
      </c>
      <c r="G8305" t="s">
        <v>13</v>
      </c>
      <c r="H8305" t="s">
        <v>9910</v>
      </c>
      <c r="I8305" t="s">
        <v>131</v>
      </c>
      <c r="K8305" t="s">
        <v>132</v>
      </c>
      <c r="L8305" t="s">
        <v>17</v>
      </c>
      <c r="M8305" t="s">
        <v>450</v>
      </c>
    </row>
    <row r="8306" spans="1:13" x14ac:dyDescent="0.3">
      <c r="A8306" t="s">
        <v>35177</v>
      </c>
      <c r="C8306" t="s">
        <v>35176</v>
      </c>
      <c r="D8306">
        <v>21</v>
      </c>
      <c r="E8306" s="1">
        <v>1048143</v>
      </c>
      <c r="G8306" t="s">
        <v>111</v>
      </c>
      <c r="H8306" t="s">
        <v>35178</v>
      </c>
      <c r="I8306" t="s">
        <v>20803</v>
      </c>
      <c r="J8306" t="s">
        <v>70</v>
      </c>
      <c r="K8306" t="s">
        <v>24</v>
      </c>
      <c r="L8306" t="s">
        <v>25</v>
      </c>
      <c r="M8306" t="s">
        <v>232</v>
      </c>
    </row>
    <row r="8307" spans="1:13" x14ac:dyDescent="0.3">
      <c r="A8307" t="s">
        <v>33507</v>
      </c>
      <c r="C8307" t="s">
        <v>33500</v>
      </c>
      <c r="D8307">
        <v>18</v>
      </c>
      <c r="E8307" s="1">
        <v>138833</v>
      </c>
      <c r="G8307" t="s">
        <v>48</v>
      </c>
      <c r="H8307" t="s">
        <v>33508</v>
      </c>
      <c r="I8307" t="s">
        <v>70</v>
      </c>
      <c r="J8307" t="s">
        <v>70</v>
      </c>
      <c r="K8307" t="s">
        <v>24</v>
      </c>
      <c r="L8307" t="s">
        <v>38</v>
      </c>
      <c r="M8307" t="s">
        <v>190</v>
      </c>
    </row>
    <row r="8308" spans="1:13" x14ac:dyDescent="0.3">
      <c r="A8308" t="s">
        <v>16985</v>
      </c>
      <c r="C8308" t="s">
        <v>16755</v>
      </c>
      <c r="D8308">
        <v>19</v>
      </c>
      <c r="E8308" s="1">
        <v>100000</v>
      </c>
      <c r="G8308" t="s">
        <v>48</v>
      </c>
      <c r="H8308" t="s">
        <v>16986</v>
      </c>
      <c r="I8308" t="s">
        <v>2091</v>
      </c>
      <c r="J8308" t="s">
        <v>1333</v>
      </c>
      <c r="K8308" t="s">
        <v>51</v>
      </c>
      <c r="L8308" t="s">
        <v>17</v>
      </c>
      <c r="M8308" t="s">
        <v>331</v>
      </c>
    </row>
    <row r="8309" spans="1:13" x14ac:dyDescent="0.3">
      <c r="A8309" t="s">
        <v>5650</v>
      </c>
      <c r="C8309" t="s">
        <v>27925</v>
      </c>
      <c r="D8309">
        <v>19</v>
      </c>
      <c r="E8309" s="1">
        <v>782186</v>
      </c>
      <c r="G8309" t="s">
        <v>13</v>
      </c>
      <c r="H8309" t="s">
        <v>28040</v>
      </c>
      <c r="I8309" t="s">
        <v>5652</v>
      </c>
      <c r="K8309" t="s">
        <v>16</v>
      </c>
      <c r="L8309" t="s">
        <v>170</v>
      </c>
      <c r="M8309" t="s">
        <v>66</v>
      </c>
    </row>
    <row r="8310" spans="1:13" x14ac:dyDescent="0.3">
      <c r="A8310" t="s">
        <v>5650</v>
      </c>
      <c r="C8310" t="s">
        <v>5642</v>
      </c>
      <c r="D8310">
        <v>19</v>
      </c>
      <c r="E8310" s="1">
        <v>1104513</v>
      </c>
      <c r="G8310" t="s">
        <v>48</v>
      </c>
      <c r="H8310" t="s">
        <v>5651</v>
      </c>
      <c r="I8310" t="s">
        <v>5652</v>
      </c>
      <c r="K8310" t="s">
        <v>16</v>
      </c>
      <c r="L8310" t="s">
        <v>1625</v>
      </c>
      <c r="M8310" t="s">
        <v>354</v>
      </c>
    </row>
    <row r="8311" spans="1:13" x14ac:dyDescent="0.3">
      <c r="A8311" t="s">
        <v>5650</v>
      </c>
      <c r="C8311" t="s">
        <v>10589</v>
      </c>
      <c r="D8311">
        <v>40</v>
      </c>
      <c r="E8311" s="1">
        <v>6344590</v>
      </c>
      <c r="G8311" t="s">
        <v>48</v>
      </c>
      <c r="H8311" t="s">
        <v>10600</v>
      </c>
      <c r="I8311" t="s">
        <v>5652</v>
      </c>
      <c r="K8311" t="s">
        <v>16</v>
      </c>
      <c r="L8311" t="s">
        <v>170</v>
      </c>
      <c r="M8311" t="s">
        <v>354</v>
      </c>
    </row>
    <row r="8312" spans="1:13" x14ac:dyDescent="0.3">
      <c r="A8312" t="s">
        <v>10689</v>
      </c>
      <c r="C8312" t="s">
        <v>10589</v>
      </c>
      <c r="D8312">
        <v>62</v>
      </c>
      <c r="E8312" s="1">
        <v>5116818</v>
      </c>
      <c r="G8312" t="s">
        <v>48</v>
      </c>
      <c r="H8312" t="s">
        <v>10690</v>
      </c>
      <c r="I8312" t="s">
        <v>2352</v>
      </c>
      <c r="J8312" t="s">
        <v>2352</v>
      </c>
      <c r="K8312" t="s">
        <v>37</v>
      </c>
      <c r="L8312" t="s">
        <v>38</v>
      </c>
      <c r="M8312" t="s">
        <v>331</v>
      </c>
    </row>
    <row r="8313" spans="1:13" x14ac:dyDescent="0.3">
      <c r="A8313" t="s">
        <v>31302</v>
      </c>
      <c r="C8313" t="s">
        <v>31300</v>
      </c>
      <c r="D8313">
        <v>12</v>
      </c>
      <c r="E8313" s="1">
        <v>29792</v>
      </c>
      <c r="G8313" t="s">
        <v>34</v>
      </c>
      <c r="H8313" t="s">
        <v>12998</v>
      </c>
      <c r="I8313" t="s">
        <v>31303</v>
      </c>
      <c r="J8313" t="s">
        <v>761</v>
      </c>
      <c r="K8313" t="s">
        <v>24</v>
      </c>
      <c r="L8313" t="s">
        <v>25</v>
      </c>
      <c r="M8313" t="s">
        <v>6146</v>
      </c>
    </row>
    <row r="8314" spans="1:13" x14ac:dyDescent="0.3">
      <c r="A8314" t="s">
        <v>10401</v>
      </c>
      <c r="C8314" t="s">
        <v>10275</v>
      </c>
      <c r="D8314">
        <v>12</v>
      </c>
      <c r="E8314" s="1">
        <v>50000</v>
      </c>
      <c r="G8314" t="s">
        <v>111</v>
      </c>
      <c r="H8314" t="s">
        <v>10402</v>
      </c>
      <c r="I8314" t="s">
        <v>10403</v>
      </c>
      <c r="J8314" t="s">
        <v>732</v>
      </c>
      <c r="K8314" t="s">
        <v>24</v>
      </c>
      <c r="L8314" t="s">
        <v>25</v>
      </c>
      <c r="M8314" t="s">
        <v>6109</v>
      </c>
    </row>
    <row r="8315" spans="1:13" x14ac:dyDescent="0.3">
      <c r="A8315" t="s">
        <v>10401</v>
      </c>
      <c r="C8315" t="s">
        <v>35458</v>
      </c>
      <c r="D8315">
        <v>24</v>
      </c>
      <c r="E8315" s="1">
        <v>200000</v>
      </c>
      <c r="G8315" t="s">
        <v>111</v>
      </c>
      <c r="H8315" t="s">
        <v>35482</v>
      </c>
      <c r="I8315" t="s">
        <v>10403</v>
      </c>
      <c r="J8315" t="s">
        <v>732</v>
      </c>
      <c r="K8315" t="s">
        <v>24</v>
      </c>
      <c r="L8315" t="s">
        <v>25</v>
      </c>
      <c r="M8315" t="s">
        <v>6109</v>
      </c>
    </row>
    <row r="8316" spans="1:13" x14ac:dyDescent="0.3">
      <c r="A8316" t="s">
        <v>10401</v>
      </c>
      <c r="C8316" t="s">
        <v>35729</v>
      </c>
      <c r="D8316">
        <v>36</v>
      </c>
      <c r="E8316" s="1">
        <v>300000</v>
      </c>
      <c r="G8316" t="s">
        <v>111</v>
      </c>
      <c r="H8316" t="s">
        <v>35761</v>
      </c>
      <c r="I8316" t="s">
        <v>10403</v>
      </c>
      <c r="J8316" t="s">
        <v>732</v>
      </c>
      <c r="K8316" t="s">
        <v>24</v>
      </c>
      <c r="L8316" t="s">
        <v>25</v>
      </c>
      <c r="M8316" t="s">
        <v>6109</v>
      </c>
    </row>
    <row r="8317" spans="1:13" x14ac:dyDescent="0.3">
      <c r="A8317" t="s">
        <v>7565</v>
      </c>
      <c r="C8317" t="s">
        <v>11420</v>
      </c>
      <c r="D8317">
        <v>1</v>
      </c>
      <c r="E8317" s="1">
        <v>10000</v>
      </c>
      <c r="G8317" t="s">
        <v>21</v>
      </c>
      <c r="H8317" t="s">
        <v>970</v>
      </c>
      <c r="I8317" t="s">
        <v>156</v>
      </c>
      <c r="J8317" t="s">
        <v>22</v>
      </c>
      <c r="K8317" t="s">
        <v>24</v>
      </c>
      <c r="L8317" t="s">
        <v>25</v>
      </c>
      <c r="M8317" t="s">
        <v>26</v>
      </c>
    </row>
    <row r="8318" spans="1:13" x14ac:dyDescent="0.3">
      <c r="A8318" t="s">
        <v>7565</v>
      </c>
      <c r="C8318" t="s">
        <v>11779</v>
      </c>
      <c r="D8318">
        <v>1</v>
      </c>
      <c r="E8318" s="1">
        <v>1000</v>
      </c>
      <c r="G8318" t="s">
        <v>21</v>
      </c>
      <c r="H8318" t="s">
        <v>970</v>
      </c>
      <c r="I8318" t="s">
        <v>156</v>
      </c>
      <c r="J8318" t="s">
        <v>22</v>
      </c>
      <c r="K8318" t="s">
        <v>24</v>
      </c>
      <c r="L8318" t="s">
        <v>25</v>
      </c>
      <c r="M8318" t="s">
        <v>26</v>
      </c>
    </row>
    <row r="8319" spans="1:13" x14ac:dyDescent="0.3">
      <c r="A8319" t="s">
        <v>7565</v>
      </c>
      <c r="C8319" t="s">
        <v>9306</v>
      </c>
      <c r="D8319">
        <v>1</v>
      </c>
      <c r="E8319" s="1">
        <v>5000</v>
      </c>
      <c r="G8319" t="s">
        <v>21</v>
      </c>
      <c r="H8319" t="s">
        <v>970</v>
      </c>
      <c r="I8319" t="s">
        <v>156</v>
      </c>
      <c r="J8319" t="s">
        <v>22</v>
      </c>
      <c r="K8319" t="s">
        <v>24</v>
      </c>
      <c r="L8319" t="s">
        <v>25</v>
      </c>
      <c r="M8319" t="s">
        <v>26</v>
      </c>
    </row>
    <row r="8320" spans="1:13" x14ac:dyDescent="0.3">
      <c r="A8320" t="s">
        <v>7565</v>
      </c>
      <c r="C8320" t="s">
        <v>34263</v>
      </c>
      <c r="D8320">
        <v>34</v>
      </c>
      <c r="E8320" s="1">
        <v>440000</v>
      </c>
      <c r="G8320" t="s">
        <v>111</v>
      </c>
      <c r="H8320" t="s">
        <v>24408</v>
      </c>
      <c r="I8320" t="s">
        <v>156</v>
      </c>
      <c r="J8320" t="s">
        <v>22</v>
      </c>
      <c r="K8320" t="s">
        <v>24</v>
      </c>
      <c r="L8320" t="s">
        <v>25</v>
      </c>
      <c r="M8320" t="s">
        <v>3790</v>
      </c>
    </row>
    <row r="8321" spans="1:13" x14ac:dyDescent="0.3">
      <c r="A8321" t="s">
        <v>7565</v>
      </c>
      <c r="C8321" t="s">
        <v>37782</v>
      </c>
      <c r="D8321">
        <v>80</v>
      </c>
      <c r="E8321" s="1">
        <v>100000</v>
      </c>
      <c r="G8321" t="s">
        <v>111</v>
      </c>
      <c r="H8321" t="s">
        <v>37820</v>
      </c>
      <c r="I8321" t="s">
        <v>156</v>
      </c>
      <c r="J8321" t="s">
        <v>22</v>
      </c>
      <c r="K8321" t="s">
        <v>24</v>
      </c>
      <c r="L8321" t="s">
        <v>25</v>
      </c>
      <c r="M8321" t="s">
        <v>3790</v>
      </c>
    </row>
    <row r="8322" spans="1:13" x14ac:dyDescent="0.3">
      <c r="A8322" t="s">
        <v>7565</v>
      </c>
      <c r="C8322" t="s">
        <v>18238</v>
      </c>
      <c r="D8322">
        <v>12</v>
      </c>
      <c r="E8322" s="1">
        <v>4560</v>
      </c>
      <c r="G8322" t="s">
        <v>21</v>
      </c>
      <c r="H8322" t="s">
        <v>970</v>
      </c>
      <c r="I8322" t="s">
        <v>156</v>
      </c>
      <c r="J8322" t="s">
        <v>22</v>
      </c>
      <c r="K8322" t="s">
        <v>24</v>
      </c>
      <c r="L8322" t="s">
        <v>25</v>
      </c>
      <c r="M8322" t="s">
        <v>26</v>
      </c>
    </row>
    <row r="8323" spans="1:13" x14ac:dyDescent="0.3">
      <c r="A8323" t="s">
        <v>7565</v>
      </c>
      <c r="C8323" t="s">
        <v>19404</v>
      </c>
      <c r="D8323">
        <v>12</v>
      </c>
      <c r="E8323" s="1">
        <v>2313</v>
      </c>
      <c r="G8323" t="s">
        <v>21</v>
      </c>
      <c r="H8323" t="s">
        <v>970</v>
      </c>
      <c r="I8323" t="s">
        <v>156</v>
      </c>
      <c r="J8323" t="s">
        <v>22</v>
      </c>
      <c r="K8323" t="s">
        <v>24</v>
      </c>
      <c r="L8323" t="s">
        <v>25</v>
      </c>
      <c r="M8323" t="s">
        <v>26</v>
      </c>
    </row>
    <row r="8324" spans="1:13" x14ac:dyDescent="0.3">
      <c r="A8324" t="s">
        <v>7565</v>
      </c>
      <c r="C8324" t="s">
        <v>14674</v>
      </c>
      <c r="D8324">
        <v>19</v>
      </c>
      <c r="E8324" s="1">
        <v>76629</v>
      </c>
      <c r="G8324" t="s">
        <v>111</v>
      </c>
      <c r="H8324" t="s">
        <v>14706</v>
      </c>
      <c r="I8324" t="s">
        <v>156</v>
      </c>
      <c r="J8324" t="s">
        <v>22</v>
      </c>
      <c r="K8324" t="s">
        <v>24</v>
      </c>
      <c r="L8324" t="s">
        <v>25</v>
      </c>
      <c r="M8324" t="s">
        <v>6109</v>
      </c>
    </row>
    <row r="8325" spans="1:13" x14ac:dyDescent="0.3">
      <c r="A8325" t="s">
        <v>7565</v>
      </c>
      <c r="C8325" t="s">
        <v>12994</v>
      </c>
      <c r="D8325">
        <v>12</v>
      </c>
      <c r="E8325" s="1">
        <v>1000000</v>
      </c>
      <c r="G8325" t="s">
        <v>111</v>
      </c>
      <c r="H8325" t="s">
        <v>13029</v>
      </c>
      <c r="I8325" t="s">
        <v>156</v>
      </c>
      <c r="J8325" t="s">
        <v>22</v>
      </c>
      <c r="K8325" t="s">
        <v>24</v>
      </c>
      <c r="L8325" t="s">
        <v>25</v>
      </c>
      <c r="M8325" t="s">
        <v>6109</v>
      </c>
    </row>
    <row r="8326" spans="1:13" x14ac:dyDescent="0.3">
      <c r="A8326" t="s">
        <v>7565</v>
      </c>
      <c r="C8326" t="s">
        <v>7515</v>
      </c>
      <c r="D8326">
        <v>12</v>
      </c>
      <c r="E8326" s="1">
        <v>38081</v>
      </c>
      <c r="G8326" t="s">
        <v>111</v>
      </c>
      <c r="H8326" t="s">
        <v>7566</v>
      </c>
      <c r="I8326" t="s">
        <v>156</v>
      </c>
      <c r="J8326" t="s">
        <v>22</v>
      </c>
      <c r="K8326" t="s">
        <v>24</v>
      </c>
      <c r="L8326" t="s">
        <v>25</v>
      </c>
      <c r="M8326" t="s">
        <v>6109</v>
      </c>
    </row>
    <row r="8327" spans="1:13" x14ac:dyDescent="0.3">
      <c r="A8327" t="s">
        <v>6910</v>
      </c>
      <c r="C8327" t="s">
        <v>6887</v>
      </c>
      <c r="D8327">
        <v>3</v>
      </c>
      <c r="E8327" s="1">
        <v>177068</v>
      </c>
      <c r="G8327" t="s">
        <v>34</v>
      </c>
      <c r="H8327" t="s">
        <v>6143</v>
      </c>
      <c r="I8327" t="s">
        <v>6911</v>
      </c>
      <c r="J8327" t="s">
        <v>5602</v>
      </c>
      <c r="K8327" t="s">
        <v>24</v>
      </c>
      <c r="L8327" t="s">
        <v>25</v>
      </c>
      <c r="M8327" t="s">
        <v>6146</v>
      </c>
    </row>
    <row r="8328" spans="1:13" x14ac:dyDescent="0.3">
      <c r="A8328" t="s">
        <v>6910</v>
      </c>
      <c r="C8328" t="s">
        <v>6887</v>
      </c>
      <c r="D8328">
        <v>3</v>
      </c>
      <c r="E8328" s="1">
        <v>25974</v>
      </c>
      <c r="G8328" t="s">
        <v>34</v>
      </c>
      <c r="H8328" t="s">
        <v>6143</v>
      </c>
      <c r="I8328" t="s">
        <v>6911</v>
      </c>
      <c r="J8328" t="s">
        <v>5602</v>
      </c>
      <c r="K8328" t="s">
        <v>24</v>
      </c>
      <c r="L8328" t="s">
        <v>25</v>
      </c>
      <c r="M8328" t="s">
        <v>6146</v>
      </c>
    </row>
    <row r="8329" spans="1:13" x14ac:dyDescent="0.3">
      <c r="A8329" t="s">
        <v>25220</v>
      </c>
      <c r="C8329" t="s">
        <v>25190</v>
      </c>
      <c r="D8329">
        <v>12</v>
      </c>
      <c r="E8329" s="1">
        <v>40000</v>
      </c>
      <c r="G8329" t="s">
        <v>111</v>
      </c>
      <c r="H8329" t="s">
        <v>5210</v>
      </c>
      <c r="I8329" t="s">
        <v>6686</v>
      </c>
      <c r="J8329" t="s">
        <v>22</v>
      </c>
      <c r="K8329" t="s">
        <v>24</v>
      </c>
      <c r="L8329" t="s">
        <v>25</v>
      </c>
      <c r="M8329" t="s">
        <v>6109</v>
      </c>
    </row>
    <row r="8330" spans="1:13" x14ac:dyDescent="0.3">
      <c r="A8330" t="s">
        <v>9252</v>
      </c>
      <c r="C8330" t="s">
        <v>9183</v>
      </c>
      <c r="D8330">
        <v>12</v>
      </c>
      <c r="E8330" s="1">
        <v>100000</v>
      </c>
      <c r="G8330" t="s">
        <v>111</v>
      </c>
      <c r="H8330" t="s">
        <v>9253</v>
      </c>
      <c r="I8330" t="s">
        <v>123</v>
      </c>
      <c r="J8330" t="s">
        <v>124</v>
      </c>
      <c r="K8330" t="s">
        <v>24</v>
      </c>
      <c r="L8330" t="s">
        <v>25</v>
      </c>
      <c r="M8330" t="s">
        <v>120</v>
      </c>
    </row>
    <row r="8331" spans="1:13" x14ac:dyDescent="0.3">
      <c r="A8331" t="s">
        <v>9252</v>
      </c>
      <c r="C8331" t="s">
        <v>34736</v>
      </c>
      <c r="D8331">
        <v>7</v>
      </c>
      <c r="E8331" s="1">
        <v>39280</v>
      </c>
      <c r="G8331" t="s">
        <v>111</v>
      </c>
      <c r="H8331" t="s">
        <v>34953</v>
      </c>
      <c r="I8331" t="s">
        <v>123</v>
      </c>
      <c r="J8331" t="s">
        <v>124</v>
      </c>
      <c r="K8331" t="s">
        <v>24</v>
      </c>
      <c r="L8331" t="s">
        <v>25</v>
      </c>
      <c r="M8331" t="s">
        <v>120</v>
      </c>
    </row>
    <row r="8332" spans="1:13" x14ac:dyDescent="0.3">
      <c r="A8332" t="s">
        <v>9252</v>
      </c>
      <c r="C8332" t="s">
        <v>35113</v>
      </c>
      <c r="D8332">
        <v>22</v>
      </c>
      <c r="E8332" s="1">
        <v>449300</v>
      </c>
      <c r="G8332" t="s">
        <v>111</v>
      </c>
      <c r="H8332" t="s">
        <v>35129</v>
      </c>
      <c r="I8332" t="s">
        <v>123</v>
      </c>
      <c r="J8332" t="s">
        <v>124</v>
      </c>
      <c r="K8332" t="s">
        <v>24</v>
      </c>
      <c r="L8332" t="s">
        <v>25</v>
      </c>
      <c r="M8332" t="s">
        <v>120</v>
      </c>
    </row>
    <row r="8333" spans="1:13" x14ac:dyDescent="0.3">
      <c r="A8333" t="s">
        <v>18354</v>
      </c>
      <c r="C8333" t="s">
        <v>18335</v>
      </c>
      <c r="D8333">
        <v>24</v>
      </c>
      <c r="E8333" s="1">
        <v>50000</v>
      </c>
      <c r="G8333" t="s">
        <v>111</v>
      </c>
      <c r="H8333" t="s">
        <v>5210</v>
      </c>
      <c r="I8333" t="s">
        <v>472</v>
      </c>
      <c r="J8333" t="s">
        <v>22</v>
      </c>
      <c r="K8333" t="s">
        <v>24</v>
      </c>
      <c r="L8333" t="s">
        <v>25</v>
      </c>
      <c r="M8333" t="s">
        <v>6109</v>
      </c>
    </row>
    <row r="8334" spans="1:13" x14ac:dyDescent="0.3">
      <c r="A8334" t="s">
        <v>25470</v>
      </c>
      <c r="C8334" t="s">
        <v>25397</v>
      </c>
      <c r="D8334">
        <v>2</v>
      </c>
      <c r="E8334" s="1">
        <v>12975</v>
      </c>
      <c r="G8334" t="s">
        <v>34</v>
      </c>
      <c r="H8334" t="s">
        <v>6143</v>
      </c>
      <c r="I8334" t="s">
        <v>1050</v>
      </c>
      <c r="J8334" t="s">
        <v>1021</v>
      </c>
      <c r="K8334" t="s">
        <v>24</v>
      </c>
      <c r="L8334" t="s">
        <v>25</v>
      </c>
      <c r="M8334" t="s">
        <v>6146</v>
      </c>
    </row>
    <row r="8335" spans="1:13" x14ac:dyDescent="0.3">
      <c r="A8335" t="s">
        <v>25849</v>
      </c>
      <c r="C8335" t="s">
        <v>25784</v>
      </c>
      <c r="D8335">
        <v>4</v>
      </c>
      <c r="E8335" s="1">
        <v>14575</v>
      </c>
      <c r="G8335" t="s">
        <v>34</v>
      </c>
      <c r="H8335" t="s">
        <v>6143</v>
      </c>
      <c r="I8335" t="s">
        <v>25850</v>
      </c>
      <c r="J8335" t="s">
        <v>86</v>
      </c>
      <c r="K8335" t="s">
        <v>24</v>
      </c>
      <c r="L8335" t="s">
        <v>25</v>
      </c>
      <c r="M8335" t="s">
        <v>6146</v>
      </c>
    </row>
    <row r="8336" spans="1:13" x14ac:dyDescent="0.3">
      <c r="A8336" t="s">
        <v>5459</v>
      </c>
      <c r="C8336" t="s">
        <v>5155</v>
      </c>
      <c r="D8336">
        <v>2</v>
      </c>
      <c r="E8336" s="1">
        <v>50000</v>
      </c>
      <c r="G8336" t="s">
        <v>48</v>
      </c>
      <c r="H8336" t="s">
        <v>220</v>
      </c>
      <c r="I8336" t="s">
        <v>5460</v>
      </c>
      <c r="K8336" t="s">
        <v>5238</v>
      </c>
      <c r="L8336" t="s">
        <v>17</v>
      </c>
      <c r="M8336" t="s">
        <v>52</v>
      </c>
    </row>
    <row r="8337" spans="1:13" x14ac:dyDescent="0.3">
      <c r="A8337" t="s">
        <v>13151</v>
      </c>
      <c r="C8337" t="s">
        <v>12994</v>
      </c>
      <c r="D8337">
        <v>7</v>
      </c>
      <c r="E8337" s="1">
        <v>16263</v>
      </c>
      <c r="G8337" t="s">
        <v>34</v>
      </c>
      <c r="H8337" t="s">
        <v>6143</v>
      </c>
      <c r="I8337" t="s">
        <v>13152</v>
      </c>
      <c r="J8337" t="s">
        <v>81</v>
      </c>
      <c r="K8337" t="s">
        <v>24</v>
      </c>
      <c r="L8337" t="s">
        <v>25</v>
      </c>
      <c r="M8337" t="s">
        <v>6146</v>
      </c>
    </row>
    <row r="8338" spans="1:13" x14ac:dyDescent="0.3">
      <c r="A8338" t="s">
        <v>6414</v>
      </c>
      <c r="C8338" t="s">
        <v>6249</v>
      </c>
      <c r="D8338">
        <v>4</v>
      </c>
      <c r="E8338" s="1">
        <v>5889</v>
      </c>
      <c r="G8338" t="s">
        <v>34</v>
      </c>
      <c r="H8338" t="s">
        <v>6143</v>
      </c>
      <c r="I8338" t="s">
        <v>6415</v>
      </c>
      <c r="J8338" t="s">
        <v>6297</v>
      </c>
      <c r="K8338" t="s">
        <v>24</v>
      </c>
      <c r="L8338" t="s">
        <v>25</v>
      </c>
      <c r="M8338" t="s">
        <v>6146</v>
      </c>
    </row>
    <row r="8339" spans="1:13" x14ac:dyDescent="0.3">
      <c r="A8339" t="s">
        <v>4782</v>
      </c>
      <c r="C8339" t="s">
        <v>4681</v>
      </c>
      <c r="D8339">
        <v>13</v>
      </c>
      <c r="E8339" s="1">
        <v>250000</v>
      </c>
      <c r="G8339" t="s">
        <v>69</v>
      </c>
      <c r="H8339" t="s">
        <v>4783</v>
      </c>
      <c r="I8339" t="s">
        <v>70</v>
      </c>
      <c r="J8339" t="s">
        <v>70</v>
      </c>
      <c r="K8339" t="s">
        <v>24</v>
      </c>
      <c r="L8339" t="s">
        <v>25</v>
      </c>
      <c r="M8339" t="s">
        <v>221</v>
      </c>
    </row>
    <row r="8340" spans="1:13" x14ac:dyDescent="0.3">
      <c r="A8340" t="s">
        <v>4782</v>
      </c>
      <c r="C8340" t="s">
        <v>23856</v>
      </c>
      <c r="D8340">
        <v>8</v>
      </c>
      <c r="E8340" s="1">
        <v>95000</v>
      </c>
      <c r="G8340" t="s">
        <v>69</v>
      </c>
      <c r="H8340" t="s">
        <v>23938</v>
      </c>
      <c r="I8340" t="s">
        <v>70</v>
      </c>
      <c r="J8340" t="s">
        <v>70</v>
      </c>
      <c r="K8340" t="s">
        <v>24</v>
      </c>
      <c r="L8340" t="s">
        <v>17</v>
      </c>
      <c r="M8340" t="s">
        <v>221</v>
      </c>
    </row>
    <row r="8341" spans="1:13" x14ac:dyDescent="0.3">
      <c r="A8341" t="s">
        <v>19554</v>
      </c>
      <c r="C8341" t="s">
        <v>19404</v>
      </c>
      <c r="D8341">
        <v>6</v>
      </c>
      <c r="E8341" s="1">
        <v>14995</v>
      </c>
      <c r="G8341" t="s">
        <v>34</v>
      </c>
      <c r="H8341" t="s">
        <v>6143</v>
      </c>
      <c r="I8341" t="s">
        <v>19555</v>
      </c>
      <c r="J8341" t="s">
        <v>280</v>
      </c>
      <c r="K8341" t="s">
        <v>24</v>
      </c>
      <c r="L8341" t="s">
        <v>25</v>
      </c>
      <c r="M8341" t="s">
        <v>6146</v>
      </c>
    </row>
    <row r="8342" spans="1:13" x14ac:dyDescent="0.3">
      <c r="A8342" t="s">
        <v>32032</v>
      </c>
      <c r="C8342" t="s">
        <v>31866</v>
      </c>
      <c r="D8342">
        <v>4</v>
      </c>
      <c r="E8342" s="1">
        <v>5624</v>
      </c>
      <c r="G8342" t="s">
        <v>34</v>
      </c>
      <c r="H8342" t="s">
        <v>6143</v>
      </c>
      <c r="I8342" t="s">
        <v>32033</v>
      </c>
      <c r="J8342" t="s">
        <v>732</v>
      </c>
      <c r="K8342" t="s">
        <v>24</v>
      </c>
      <c r="L8342" t="s">
        <v>25</v>
      </c>
      <c r="M8342" t="s">
        <v>6146</v>
      </c>
    </row>
    <row r="8343" spans="1:13" x14ac:dyDescent="0.3">
      <c r="A8343" t="s">
        <v>15126</v>
      </c>
      <c r="C8343" t="s">
        <v>15008</v>
      </c>
      <c r="D8343">
        <v>4</v>
      </c>
      <c r="E8343" s="1">
        <v>81773</v>
      </c>
      <c r="G8343" t="s">
        <v>34</v>
      </c>
      <c r="H8343" t="s">
        <v>6143</v>
      </c>
      <c r="I8343" t="s">
        <v>15127</v>
      </c>
      <c r="J8343" t="s">
        <v>761</v>
      </c>
      <c r="K8343" t="s">
        <v>24</v>
      </c>
      <c r="L8343" t="s">
        <v>25</v>
      </c>
      <c r="M8343" t="s">
        <v>6146</v>
      </c>
    </row>
    <row r="8344" spans="1:13" x14ac:dyDescent="0.3">
      <c r="A8344" t="s">
        <v>14270</v>
      </c>
      <c r="C8344" t="s">
        <v>14108</v>
      </c>
      <c r="D8344">
        <v>7</v>
      </c>
      <c r="E8344" s="1">
        <v>16108</v>
      </c>
      <c r="G8344" t="s">
        <v>34</v>
      </c>
      <c r="H8344" t="s">
        <v>6143</v>
      </c>
      <c r="I8344" t="s">
        <v>6199</v>
      </c>
      <c r="J8344" t="s">
        <v>433</v>
      </c>
      <c r="K8344" t="s">
        <v>24</v>
      </c>
      <c r="L8344" t="s">
        <v>25</v>
      </c>
      <c r="M8344" t="s">
        <v>6146</v>
      </c>
    </row>
    <row r="8345" spans="1:13" x14ac:dyDescent="0.3">
      <c r="A8345" t="s">
        <v>13452</v>
      </c>
      <c r="C8345" t="s">
        <v>12994</v>
      </c>
      <c r="D8345">
        <v>4</v>
      </c>
      <c r="E8345" s="1">
        <v>61257</v>
      </c>
      <c r="G8345" t="s">
        <v>34</v>
      </c>
      <c r="H8345" t="s">
        <v>6143</v>
      </c>
      <c r="I8345" t="s">
        <v>13453</v>
      </c>
      <c r="J8345" t="s">
        <v>9844</v>
      </c>
      <c r="K8345" t="s">
        <v>24</v>
      </c>
      <c r="L8345" t="s">
        <v>25</v>
      </c>
      <c r="M8345" t="s">
        <v>6146</v>
      </c>
    </row>
    <row r="8346" spans="1:13" x14ac:dyDescent="0.3">
      <c r="A8346" t="s">
        <v>32028</v>
      </c>
      <c r="C8346" t="s">
        <v>31866</v>
      </c>
      <c r="D8346">
        <v>4</v>
      </c>
      <c r="E8346" s="1">
        <v>7655</v>
      </c>
      <c r="G8346" t="s">
        <v>34</v>
      </c>
      <c r="H8346" t="s">
        <v>6143</v>
      </c>
      <c r="I8346" t="s">
        <v>32029</v>
      </c>
      <c r="J8346" t="s">
        <v>732</v>
      </c>
      <c r="K8346" t="s">
        <v>24</v>
      </c>
      <c r="L8346" t="s">
        <v>25</v>
      </c>
      <c r="M8346" t="s">
        <v>6146</v>
      </c>
    </row>
    <row r="8347" spans="1:13" x14ac:dyDescent="0.3">
      <c r="A8347" t="s">
        <v>6764</v>
      </c>
      <c r="C8347" t="s">
        <v>6671</v>
      </c>
      <c r="D8347">
        <v>3</v>
      </c>
      <c r="E8347" s="1">
        <v>9005</v>
      </c>
      <c r="G8347" t="s">
        <v>34</v>
      </c>
      <c r="H8347" t="s">
        <v>6143</v>
      </c>
      <c r="I8347" t="s">
        <v>6765</v>
      </c>
      <c r="J8347" t="s">
        <v>1250</v>
      </c>
      <c r="K8347" t="s">
        <v>24</v>
      </c>
      <c r="L8347" t="s">
        <v>25</v>
      </c>
      <c r="M8347" t="s">
        <v>6146</v>
      </c>
    </row>
    <row r="8348" spans="1:13" x14ac:dyDescent="0.3">
      <c r="A8348" t="s">
        <v>31698</v>
      </c>
      <c r="C8348" t="s">
        <v>31493</v>
      </c>
      <c r="D8348">
        <v>5</v>
      </c>
      <c r="E8348" s="1">
        <v>18358</v>
      </c>
      <c r="G8348" t="s">
        <v>34</v>
      </c>
      <c r="H8348" t="s">
        <v>6143</v>
      </c>
      <c r="I8348" t="s">
        <v>31699</v>
      </c>
      <c r="J8348" t="s">
        <v>311</v>
      </c>
      <c r="K8348" t="s">
        <v>24</v>
      </c>
      <c r="L8348" t="s">
        <v>25</v>
      </c>
      <c r="M8348" t="s">
        <v>6146</v>
      </c>
    </row>
    <row r="8349" spans="1:13" x14ac:dyDescent="0.3">
      <c r="A8349" t="s">
        <v>32518</v>
      </c>
      <c r="C8349" t="s">
        <v>32450</v>
      </c>
      <c r="D8349">
        <v>1</v>
      </c>
      <c r="E8349" s="1">
        <v>13550</v>
      </c>
      <c r="G8349" t="s">
        <v>34</v>
      </c>
      <c r="H8349" t="s">
        <v>6143</v>
      </c>
      <c r="I8349" t="s">
        <v>812</v>
      </c>
      <c r="J8349" t="s">
        <v>813</v>
      </c>
      <c r="K8349" t="s">
        <v>24</v>
      </c>
      <c r="L8349" t="s">
        <v>25</v>
      </c>
      <c r="M8349" t="s">
        <v>6146</v>
      </c>
    </row>
    <row r="8350" spans="1:13" x14ac:dyDescent="0.3">
      <c r="A8350" t="s">
        <v>32502</v>
      </c>
      <c r="C8350" t="s">
        <v>32450</v>
      </c>
      <c r="D8350">
        <v>1</v>
      </c>
      <c r="E8350" s="1">
        <v>8550</v>
      </c>
      <c r="G8350" t="s">
        <v>34</v>
      </c>
      <c r="H8350" t="s">
        <v>6143</v>
      </c>
      <c r="I8350" t="s">
        <v>32503</v>
      </c>
      <c r="J8350" t="s">
        <v>813</v>
      </c>
      <c r="K8350" t="s">
        <v>24</v>
      </c>
      <c r="L8350" t="s">
        <v>25</v>
      </c>
      <c r="M8350" t="s">
        <v>6146</v>
      </c>
    </row>
    <row r="8351" spans="1:13" x14ac:dyDescent="0.3">
      <c r="A8351" t="s">
        <v>9149</v>
      </c>
      <c r="C8351" t="s">
        <v>9147</v>
      </c>
      <c r="D8351">
        <v>42</v>
      </c>
      <c r="E8351" s="1">
        <v>1698821</v>
      </c>
      <c r="G8351" t="s">
        <v>13</v>
      </c>
      <c r="H8351" t="s">
        <v>9150</v>
      </c>
      <c r="I8351" t="s">
        <v>9151</v>
      </c>
      <c r="K8351" t="s">
        <v>645</v>
      </c>
      <c r="L8351" t="s">
        <v>17</v>
      </c>
      <c r="M8351" t="s">
        <v>18</v>
      </c>
    </row>
    <row r="8352" spans="1:13" x14ac:dyDescent="0.3">
      <c r="A8352" t="s">
        <v>14211</v>
      </c>
      <c r="C8352" t="s">
        <v>14108</v>
      </c>
      <c r="D8352">
        <v>7</v>
      </c>
      <c r="E8352" s="1">
        <v>69332</v>
      </c>
      <c r="G8352" t="s">
        <v>34</v>
      </c>
      <c r="H8352" t="s">
        <v>6143</v>
      </c>
      <c r="I8352" t="s">
        <v>14212</v>
      </c>
      <c r="J8352" t="s">
        <v>433</v>
      </c>
      <c r="K8352" t="s">
        <v>24</v>
      </c>
      <c r="L8352" t="s">
        <v>25</v>
      </c>
      <c r="M8352" t="s">
        <v>6146</v>
      </c>
    </row>
    <row r="8353" spans="1:13" x14ac:dyDescent="0.3">
      <c r="A8353" t="s">
        <v>13093</v>
      </c>
      <c r="C8353" t="s">
        <v>12994</v>
      </c>
      <c r="D8353">
        <v>7</v>
      </c>
      <c r="E8353" s="1">
        <v>110846</v>
      </c>
      <c r="G8353" t="s">
        <v>34</v>
      </c>
      <c r="H8353" t="s">
        <v>6143</v>
      </c>
      <c r="I8353" t="s">
        <v>13094</v>
      </c>
      <c r="J8353" t="s">
        <v>81</v>
      </c>
      <c r="K8353" t="s">
        <v>24</v>
      </c>
      <c r="L8353" t="s">
        <v>25</v>
      </c>
      <c r="M8353" t="s">
        <v>6146</v>
      </c>
    </row>
    <row r="8354" spans="1:13" x14ac:dyDescent="0.3">
      <c r="A8354" t="s">
        <v>17639</v>
      </c>
      <c r="C8354" t="s">
        <v>17445</v>
      </c>
      <c r="D8354">
        <v>16</v>
      </c>
      <c r="E8354" s="1">
        <v>4000</v>
      </c>
      <c r="G8354" t="s">
        <v>34</v>
      </c>
      <c r="H8354" t="s">
        <v>6143</v>
      </c>
      <c r="I8354" t="s">
        <v>17640</v>
      </c>
      <c r="J8354" t="s">
        <v>662</v>
      </c>
      <c r="K8354" t="s">
        <v>24</v>
      </c>
      <c r="L8354" t="s">
        <v>25</v>
      </c>
      <c r="M8354" t="s">
        <v>6146</v>
      </c>
    </row>
    <row r="8355" spans="1:13" x14ac:dyDescent="0.3">
      <c r="A8355" t="s">
        <v>20293</v>
      </c>
      <c r="C8355" t="s">
        <v>20121</v>
      </c>
      <c r="D8355">
        <v>4</v>
      </c>
      <c r="E8355" s="1">
        <v>11010</v>
      </c>
      <c r="G8355" t="s">
        <v>34</v>
      </c>
      <c r="H8355" t="s">
        <v>6143</v>
      </c>
      <c r="I8355" t="s">
        <v>20280</v>
      </c>
      <c r="J8355" t="s">
        <v>288</v>
      </c>
      <c r="K8355" t="s">
        <v>24</v>
      </c>
      <c r="L8355" t="s">
        <v>25</v>
      </c>
      <c r="M8355" t="s">
        <v>6146</v>
      </c>
    </row>
    <row r="8356" spans="1:13" x14ac:dyDescent="0.3">
      <c r="A8356" t="s">
        <v>19864</v>
      </c>
      <c r="C8356" t="s">
        <v>19404</v>
      </c>
      <c r="D8356">
        <v>6</v>
      </c>
      <c r="E8356" s="1">
        <v>14995</v>
      </c>
      <c r="G8356" t="s">
        <v>34</v>
      </c>
      <c r="H8356" t="s">
        <v>6143</v>
      </c>
      <c r="I8356" t="s">
        <v>19865</v>
      </c>
      <c r="J8356" t="s">
        <v>280</v>
      </c>
      <c r="K8356" t="s">
        <v>24</v>
      </c>
      <c r="L8356" t="s">
        <v>25</v>
      </c>
      <c r="M8356" t="s">
        <v>6146</v>
      </c>
    </row>
    <row r="8357" spans="1:13" x14ac:dyDescent="0.3">
      <c r="A8357" t="s">
        <v>17641</v>
      </c>
      <c r="C8357" t="s">
        <v>17445</v>
      </c>
      <c r="D8357">
        <v>16</v>
      </c>
      <c r="E8357" s="1">
        <v>3725</v>
      </c>
      <c r="G8357" t="s">
        <v>34</v>
      </c>
      <c r="H8357" t="s">
        <v>6143</v>
      </c>
      <c r="I8357" t="s">
        <v>17642</v>
      </c>
      <c r="J8357" t="s">
        <v>662</v>
      </c>
      <c r="K8357" t="s">
        <v>24</v>
      </c>
      <c r="L8357" t="s">
        <v>25</v>
      </c>
      <c r="M8357" t="s">
        <v>6146</v>
      </c>
    </row>
    <row r="8358" spans="1:13" x14ac:dyDescent="0.3">
      <c r="A8358" t="s">
        <v>15052</v>
      </c>
      <c r="C8358" t="s">
        <v>15008</v>
      </c>
      <c r="D8358">
        <v>4</v>
      </c>
      <c r="E8358" s="1">
        <v>18358</v>
      </c>
      <c r="G8358" t="s">
        <v>34</v>
      </c>
      <c r="H8358" t="s">
        <v>6143</v>
      </c>
      <c r="I8358" t="s">
        <v>6183</v>
      </c>
      <c r="J8358" t="s">
        <v>761</v>
      </c>
      <c r="K8358" t="s">
        <v>24</v>
      </c>
      <c r="L8358" t="s">
        <v>25</v>
      </c>
      <c r="M8358" t="s">
        <v>6146</v>
      </c>
    </row>
    <row r="8359" spans="1:13" x14ac:dyDescent="0.3">
      <c r="A8359" t="s">
        <v>6182</v>
      </c>
      <c r="C8359" t="s">
        <v>25932</v>
      </c>
      <c r="D8359">
        <v>2</v>
      </c>
      <c r="E8359" s="1">
        <v>4785</v>
      </c>
      <c r="G8359" t="s">
        <v>34</v>
      </c>
      <c r="H8359" t="s">
        <v>6143</v>
      </c>
      <c r="I8359" t="s">
        <v>6183</v>
      </c>
      <c r="J8359" t="s">
        <v>700</v>
      </c>
      <c r="K8359" t="s">
        <v>24</v>
      </c>
      <c r="L8359" t="s">
        <v>25</v>
      </c>
      <c r="M8359" t="s">
        <v>6146</v>
      </c>
    </row>
    <row r="8360" spans="1:13" x14ac:dyDescent="0.3">
      <c r="A8360" t="s">
        <v>6182</v>
      </c>
      <c r="C8360" t="s">
        <v>6098</v>
      </c>
      <c r="D8360">
        <v>3</v>
      </c>
      <c r="E8360" s="1">
        <v>52034</v>
      </c>
      <c r="G8360" t="s">
        <v>34</v>
      </c>
      <c r="H8360" t="s">
        <v>6143</v>
      </c>
      <c r="I8360" t="s">
        <v>6183</v>
      </c>
      <c r="J8360" t="s">
        <v>6145</v>
      </c>
      <c r="K8360" t="s">
        <v>24</v>
      </c>
      <c r="L8360" t="s">
        <v>25</v>
      </c>
      <c r="M8360" t="s">
        <v>6146</v>
      </c>
    </row>
    <row r="8361" spans="1:13" x14ac:dyDescent="0.3">
      <c r="A8361" t="s">
        <v>20685</v>
      </c>
      <c r="C8361" t="s">
        <v>20542</v>
      </c>
      <c r="D8361">
        <v>3</v>
      </c>
      <c r="E8361" s="1">
        <v>7510</v>
      </c>
      <c r="G8361" t="s">
        <v>34</v>
      </c>
      <c r="H8361" t="s">
        <v>6143</v>
      </c>
      <c r="I8361" t="s">
        <v>6183</v>
      </c>
      <c r="J8361" t="s">
        <v>627</v>
      </c>
      <c r="K8361" t="s">
        <v>24</v>
      </c>
      <c r="L8361" t="s">
        <v>25</v>
      </c>
      <c r="M8361" t="s">
        <v>6146</v>
      </c>
    </row>
    <row r="8362" spans="1:13" x14ac:dyDescent="0.3">
      <c r="A8362" t="s">
        <v>17537</v>
      </c>
      <c r="C8362" t="s">
        <v>17445</v>
      </c>
      <c r="D8362">
        <v>16</v>
      </c>
      <c r="E8362" s="1">
        <v>17840</v>
      </c>
      <c r="G8362" t="s">
        <v>34</v>
      </c>
      <c r="H8362" t="s">
        <v>6143</v>
      </c>
      <c r="I8362" t="s">
        <v>6183</v>
      </c>
      <c r="J8362" t="s">
        <v>662</v>
      </c>
      <c r="K8362" t="s">
        <v>24</v>
      </c>
      <c r="L8362" t="s">
        <v>25</v>
      </c>
      <c r="M8362" t="s">
        <v>6146</v>
      </c>
    </row>
    <row r="8363" spans="1:13" x14ac:dyDescent="0.3">
      <c r="A8363" t="s">
        <v>28923</v>
      </c>
      <c r="C8363" t="s">
        <v>28715</v>
      </c>
      <c r="D8363">
        <v>24</v>
      </c>
      <c r="E8363" s="1">
        <v>1875000</v>
      </c>
      <c r="G8363" t="s">
        <v>111</v>
      </c>
      <c r="H8363" t="s">
        <v>28711</v>
      </c>
      <c r="I8363" t="s">
        <v>306</v>
      </c>
      <c r="J8363" t="s">
        <v>307</v>
      </c>
      <c r="K8363" t="s">
        <v>24</v>
      </c>
      <c r="L8363" t="s">
        <v>25</v>
      </c>
      <c r="M8363" t="s">
        <v>87</v>
      </c>
    </row>
    <row r="8364" spans="1:13" x14ac:dyDescent="0.3">
      <c r="A8364" t="s">
        <v>2431</v>
      </c>
      <c r="C8364" t="s">
        <v>2269</v>
      </c>
      <c r="D8364">
        <v>18</v>
      </c>
      <c r="E8364" s="1">
        <v>469129</v>
      </c>
      <c r="G8364" t="s">
        <v>13</v>
      </c>
      <c r="H8364" t="s">
        <v>2432</v>
      </c>
      <c r="I8364" t="s">
        <v>306</v>
      </c>
      <c r="J8364" t="s">
        <v>307</v>
      </c>
      <c r="K8364" t="s">
        <v>24</v>
      </c>
      <c r="L8364" t="s">
        <v>25</v>
      </c>
      <c r="M8364" t="s">
        <v>45</v>
      </c>
    </row>
    <row r="8365" spans="1:13" x14ac:dyDescent="0.3">
      <c r="A8365" t="s">
        <v>8400</v>
      </c>
      <c r="C8365" t="s">
        <v>15737</v>
      </c>
      <c r="D8365">
        <v>50</v>
      </c>
      <c r="E8365" s="1">
        <v>4049994</v>
      </c>
      <c r="G8365" t="s">
        <v>111</v>
      </c>
      <c r="H8365" t="s">
        <v>16025</v>
      </c>
      <c r="I8365" t="s">
        <v>306</v>
      </c>
      <c r="J8365" t="s">
        <v>307</v>
      </c>
      <c r="K8365" t="s">
        <v>24</v>
      </c>
      <c r="L8365" t="s">
        <v>25</v>
      </c>
      <c r="M8365" t="s">
        <v>120</v>
      </c>
    </row>
    <row r="8366" spans="1:13" x14ac:dyDescent="0.3">
      <c r="A8366" t="s">
        <v>8400</v>
      </c>
      <c r="C8366" t="s">
        <v>8196</v>
      </c>
      <c r="D8366">
        <v>41</v>
      </c>
      <c r="E8366" s="1">
        <v>2975000</v>
      </c>
      <c r="G8366" t="s">
        <v>111</v>
      </c>
      <c r="H8366" t="s">
        <v>8401</v>
      </c>
      <c r="I8366" t="s">
        <v>306</v>
      </c>
      <c r="J8366" t="s">
        <v>307</v>
      </c>
      <c r="K8366" t="s">
        <v>24</v>
      </c>
      <c r="L8366" t="s">
        <v>25</v>
      </c>
      <c r="M8366" t="s">
        <v>120</v>
      </c>
    </row>
    <row r="8367" spans="1:13" x14ac:dyDescent="0.3">
      <c r="A8367" t="s">
        <v>8400</v>
      </c>
      <c r="C8367" t="s">
        <v>9114</v>
      </c>
      <c r="D8367">
        <v>17</v>
      </c>
      <c r="E8367" s="1">
        <v>300000</v>
      </c>
      <c r="G8367" t="s">
        <v>69</v>
      </c>
      <c r="H8367" t="s">
        <v>9136</v>
      </c>
      <c r="I8367" t="s">
        <v>306</v>
      </c>
      <c r="J8367" t="s">
        <v>307</v>
      </c>
      <c r="K8367" t="s">
        <v>24</v>
      </c>
      <c r="L8367" t="s">
        <v>25</v>
      </c>
      <c r="M8367" t="s">
        <v>7715</v>
      </c>
    </row>
    <row r="8368" spans="1:13" x14ac:dyDescent="0.3">
      <c r="A8368" t="s">
        <v>8400</v>
      </c>
      <c r="C8368" t="s">
        <v>34542</v>
      </c>
      <c r="D8368">
        <v>15</v>
      </c>
      <c r="E8368" s="1">
        <v>950000</v>
      </c>
      <c r="G8368" t="s">
        <v>111</v>
      </c>
      <c r="H8368" t="s">
        <v>34605</v>
      </c>
      <c r="I8368" t="s">
        <v>306</v>
      </c>
      <c r="J8368" t="s">
        <v>307</v>
      </c>
      <c r="K8368" t="s">
        <v>24</v>
      </c>
      <c r="L8368" t="s">
        <v>25</v>
      </c>
      <c r="M8368" t="s">
        <v>120</v>
      </c>
    </row>
    <row r="8369" spans="1:13" x14ac:dyDescent="0.3">
      <c r="A8369" t="s">
        <v>8400</v>
      </c>
      <c r="C8369" t="s">
        <v>33755</v>
      </c>
      <c r="D8369">
        <v>12</v>
      </c>
      <c r="E8369" s="1">
        <v>250000</v>
      </c>
      <c r="G8369" t="s">
        <v>111</v>
      </c>
      <c r="H8369" t="s">
        <v>33832</v>
      </c>
      <c r="I8369" t="s">
        <v>306</v>
      </c>
      <c r="J8369" t="s">
        <v>307</v>
      </c>
      <c r="K8369" t="s">
        <v>24</v>
      </c>
      <c r="L8369" t="s">
        <v>25</v>
      </c>
      <c r="M8369" t="s">
        <v>120</v>
      </c>
    </row>
    <row r="8370" spans="1:13" x14ac:dyDescent="0.3">
      <c r="A8370" t="s">
        <v>21130</v>
      </c>
      <c r="C8370" t="s">
        <v>21035</v>
      </c>
      <c r="D8370">
        <v>12</v>
      </c>
      <c r="E8370" s="1">
        <v>250000</v>
      </c>
      <c r="G8370" t="s">
        <v>111</v>
      </c>
      <c r="H8370" t="s">
        <v>21131</v>
      </c>
      <c r="I8370" t="s">
        <v>306</v>
      </c>
      <c r="J8370" t="s">
        <v>307</v>
      </c>
      <c r="K8370" t="s">
        <v>24</v>
      </c>
      <c r="L8370" t="s">
        <v>25</v>
      </c>
      <c r="M8370" t="s">
        <v>120</v>
      </c>
    </row>
    <row r="8371" spans="1:13" x14ac:dyDescent="0.3">
      <c r="A8371" t="s">
        <v>3492</v>
      </c>
      <c r="C8371" t="s">
        <v>2957</v>
      </c>
      <c r="D8371">
        <v>24</v>
      </c>
      <c r="E8371" s="1">
        <v>200000</v>
      </c>
      <c r="G8371" t="s">
        <v>69</v>
      </c>
      <c r="H8371" t="s">
        <v>3493</v>
      </c>
      <c r="I8371" t="s">
        <v>306</v>
      </c>
      <c r="J8371" t="s">
        <v>307</v>
      </c>
      <c r="K8371" t="s">
        <v>24</v>
      </c>
      <c r="L8371" t="s">
        <v>25</v>
      </c>
      <c r="M8371" t="s">
        <v>221</v>
      </c>
    </row>
    <row r="8372" spans="1:13" x14ac:dyDescent="0.3">
      <c r="A8372" t="s">
        <v>3492</v>
      </c>
      <c r="C8372" t="s">
        <v>28715</v>
      </c>
      <c r="D8372">
        <v>12</v>
      </c>
      <c r="E8372" s="1">
        <v>125000</v>
      </c>
      <c r="G8372" t="s">
        <v>111</v>
      </c>
      <c r="H8372" t="s">
        <v>28832</v>
      </c>
      <c r="I8372" t="s">
        <v>306</v>
      </c>
      <c r="J8372" t="s">
        <v>307</v>
      </c>
      <c r="K8372" t="s">
        <v>24</v>
      </c>
      <c r="L8372" t="s">
        <v>25</v>
      </c>
      <c r="M8372" t="s">
        <v>1094</v>
      </c>
    </row>
    <row r="8373" spans="1:13" x14ac:dyDescent="0.3">
      <c r="A8373" t="s">
        <v>3492</v>
      </c>
      <c r="C8373" t="s">
        <v>30364</v>
      </c>
      <c r="D8373">
        <v>5</v>
      </c>
      <c r="E8373" s="1">
        <v>75000</v>
      </c>
      <c r="G8373" t="s">
        <v>111</v>
      </c>
      <c r="H8373" t="s">
        <v>30400</v>
      </c>
      <c r="I8373" t="s">
        <v>306</v>
      </c>
      <c r="J8373" t="s">
        <v>307</v>
      </c>
      <c r="K8373" t="s">
        <v>24</v>
      </c>
      <c r="L8373" t="s">
        <v>25</v>
      </c>
      <c r="M8373" t="s">
        <v>232</v>
      </c>
    </row>
    <row r="8374" spans="1:13" x14ac:dyDescent="0.3">
      <c r="A8374" t="s">
        <v>3492</v>
      </c>
      <c r="C8374" t="s">
        <v>17183</v>
      </c>
      <c r="D8374">
        <v>16</v>
      </c>
      <c r="E8374" s="1">
        <v>283600</v>
      </c>
      <c r="G8374" t="s">
        <v>111</v>
      </c>
      <c r="H8374" t="s">
        <v>17317</v>
      </c>
      <c r="I8374" t="s">
        <v>306</v>
      </c>
      <c r="J8374" t="s">
        <v>307</v>
      </c>
      <c r="K8374" t="s">
        <v>24</v>
      </c>
      <c r="L8374" t="s">
        <v>25</v>
      </c>
      <c r="M8374" t="s">
        <v>232</v>
      </c>
    </row>
    <row r="8375" spans="1:13" x14ac:dyDescent="0.3">
      <c r="A8375" t="s">
        <v>23549</v>
      </c>
      <c r="C8375" t="s">
        <v>23427</v>
      </c>
      <c r="D8375">
        <v>7</v>
      </c>
      <c r="E8375" s="1">
        <v>30000</v>
      </c>
      <c r="G8375" t="s">
        <v>111</v>
      </c>
      <c r="H8375" t="s">
        <v>23550</v>
      </c>
      <c r="I8375" t="s">
        <v>23551</v>
      </c>
      <c r="J8375" t="s">
        <v>307</v>
      </c>
      <c r="K8375" t="s">
        <v>24</v>
      </c>
      <c r="L8375" t="s">
        <v>25</v>
      </c>
      <c r="M8375" t="s">
        <v>120</v>
      </c>
    </row>
    <row r="8376" spans="1:13" x14ac:dyDescent="0.3">
      <c r="A8376" t="s">
        <v>3167</v>
      </c>
      <c r="C8376" t="s">
        <v>2957</v>
      </c>
      <c r="D8376">
        <v>12</v>
      </c>
      <c r="E8376" s="1">
        <v>100000</v>
      </c>
      <c r="G8376" t="s">
        <v>111</v>
      </c>
      <c r="H8376" t="s">
        <v>3168</v>
      </c>
      <c r="I8376" t="s">
        <v>306</v>
      </c>
      <c r="J8376" t="s">
        <v>307</v>
      </c>
      <c r="K8376" t="s">
        <v>24</v>
      </c>
      <c r="L8376" t="s">
        <v>25</v>
      </c>
      <c r="M8376" t="s">
        <v>120</v>
      </c>
    </row>
    <row r="8377" spans="1:13" x14ac:dyDescent="0.3">
      <c r="A8377" t="s">
        <v>3167</v>
      </c>
      <c r="C8377" t="s">
        <v>28282</v>
      </c>
      <c r="D8377">
        <v>10</v>
      </c>
      <c r="E8377" s="1">
        <v>10000</v>
      </c>
      <c r="G8377" t="s">
        <v>111</v>
      </c>
      <c r="H8377" t="s">
        <v>28689</v>
      </c>
      <c r="I8377" t="s">
        <v>306</v>
      </c>
      <c r="J8377" t="s">
        <v>307</v>
      </c>
      <c r="K8377" t="s">
        <v>24</v>
      </c>
      <c r="L8377" t="s">
        <v>25</v>
      </c>
      <c r="M8377" t="s">
        <v>232</v>
      </c>
    </row>
    <row r="8378" spans="1:13" x14ac:dyDescent="0.3">
      <c r="A8378" t="s">
        <v>3167</v>
      </c>
      <c r="C8378" t="s">
        <v>5155</v>
      </c>
      <c r="D8378">
        <v>39</v>
      </c>
      <c r="E8378" s="1">
        <v>75000</v>
      </c>
      <c r="G8378" t="s">
        <v>69</v>
      </c>
      <c r="H8378" t="s">
        <v>5324</v>
      </c>
      <c r="I8378" t="s">
        <v>306</v>
      </c>
      <c r="J8378" t="s">
        <v>307</v>
      </c>
      <c r="K8378" t="s">
        <v>24</v>
      </c>
      <c r="L8378" t="s">
        <v>25</v>
      </c>
      <c r="M8378" t="s">
        <v>221</v>
      </c>
    </row>
    <row r="8379" spans="1:13" x14ac:dyDescent="0.3">
      <c r="A8379" t="s">
        <v>3167</v>
      </c>
      <c r="C8379" t="s">
        <v>23792</v>
      </c>
      <c r="D8379">
        <v>4</v>
      </c>
      <c r="E8379" s="1">
        <v>7000</v>
      </c>
      <c r="G8379" t="s">
        <v>111</v>
      </c>
      <c r="H8379" t="s">
        <v>23851</v>
      </c>
      <c r="I8379" t="s">
        <v>306</v>
      </c>
      <c r="J8379" t="s">
        <v>307</v>
      </c>
      <c r="K8379" t="s">
        <v>24</v>
      </c>
      <c r="L8379" t="s">
        <v>25</v>
      </c>
      <c r="M8379" t="s">
        <v>232</v>
      </c>
    </row>
    <row r="8380" spans="1:13" x14ac:dyDescent="0.3">
      <c r="A8380" t="s">
        <v>3167</v>
      </c>
      <c r="C8380" t="s">
        <v>11140</v>
      </c>
      <c r="D8380">
        <v>34</v>
      </c>
      <c r="E8380" s="1">
        <v>549000</v>
      </c>
      <c r="G8380" t="s">
        <v>111</v>
      </c>
      <c r="H8380" t="s">
        <v>11153</v>
      </c>
      <c r="I8380" t="s">
        <v>306</v>
      </c>
      <c r="J8380" t="s">
        <v>307</v>
      </c>
      <c r="K8380" t="s">
        <v>24</v>
      </c>
      <c r="L8380" t="s">
        <v>25</v>
      </c>
      <c r="M8380" t="s">
        <v>232</v>
      </c>
    </row>
    <row r="8381" spans="1:13" x14ac:dyDescent="0.3">
      <c r="A8381" t="s">
        <v>9285</v>
      </c>
      <c r="C8381" t="s">
        <v>9284</v>
      </c>
      <c r="D8381">
        <v>37</v>
      </c>
      <c r="E8381" s="1">
        <v>235032</v>
      </c>
      <c r="G8381" t="s">
        <v>69</v>
      </c>
      <c r="H8381" t="s">
        <v>9286</v>
      </c>
      <c r="I8381" t="s">
        <v>1082</v>
      </c>
      <c r="J8381" t="s">
        <v>307</v>
      </c>
      <c r="K8381" t="s">
        <v>24</v>
      </c>
      <c r="L8381" t="s">
        <v>25</v>
      </c>
      <c r="M8381" t="s">
        <v>221</v>
      </c>
    </row>
    <row r="8382" spans="1:13" x14ac:dyDescent="0.3">
      <c r="A8382" t="s">
        <v>5243</v>
      </c>
      <c r="C8382" t="s">
        <v>5155</v>
      </c>
      <c r="D8382">
        <v>17</v>
      </c>
      <c r="E8382" s="1">
        <v>310000</v>
      </c>
      <c r="G8382" t="s">
        <v>69</v>
      </c>
      <c r="H8382" t="s">
        <v>5244</v>
      </c>
      <c r="I8382" t="s">
        <v>1082</v>
      </c>
      <c r="J8382" t="s">
        <v>307</v>
      </c>
      <c r="K8382" t="s">
        <v>24</v>
      </c>
      <c r="L8382" t="s">
        <v>25</v>
      </c>
      <c r="M8382" t="s">
        <v>221</v>
      </c>
    </row>
    <row r="8383" spans="1:13" x14ac:dyDescent="0.3">
      <c r="A8383" t="s">
        <v>3169</v>
      </c>
      <c r="C8383" t="s">
        <v>2957</v>
      </c>
      <c r="D8383">
        <v>11</v>
      </c>
      <c r="E8383" s="1">
        <v>200000</v>
      </c>
      <c r="G8383" t="s">
        <v>111</v>
      </c>
      <c r="H8383" t="s">
        <v>3170</v>
      </c>
      <c r="I8383" t="s">
        <v>306</v>
      </c>
      <c r="J8383" t="s">
        <v>307</v>
      </c>
      <c r="K8383" t="s">
        <v>24</v>
      </c>
      <c r="L8383" t="s">
        <v>25</v>
      </c>
      <c r="M8383" t="s">
        <v>232</v>
      </c>
    </row>
    <row r="8384" spans="1:13" x14ac:dyDescent="0.3">
      <c r="A8384" t="s">
        <v>3169</v>
      </c>
      <c r="C8384" t="s">
        <v>28282</v>
      </c>
      <c r="D8384">
        <v>15</v>
      </c>
      <c r="E8384" s="1">
        <v>125000</v>
      </c>
      <c r="G8384" t="s">
        <v>111</v>
      </c>
      <c r="H8384" t="s">
        <v>28469</v>
      </c>
      <c r="I8384" t="s">
        <v>306</v>
      </c>
      <c r="J8384" t="s">
        <v>307</v>
      </c>
      <c r="K8384" t="s">
        <v>24</v>
      </c>
      <c r="L8384" t="s">
        <v>25</v>
      </c>
      <c r="M8384" t="s">
        <v>1094</v>
      </c>
    </row>
    <row r="8385" spans="1:13" x14ac:dyDescent="0.3">
      <c r="A8385" t="s">
        <v>3169</v>
      </c>
      <c r="C8385" t="s">
        <v>3657</v>
      </c>
      <c r="D8385">
        <v>28</v>
      </c>
      <c r="E8385" s="1">
        <v>200000</v>
      </c>
      <c r="G8385" t="s">
        <v>111</v>
      </c>
      <c r="H8385" t="s">
        <v>3877</v>
      </c>
      <c r="I8385" t="s">
        <v>306</v>
      </c>
      <c r="J8385" t="s">
        <v>307</v>
      </c>
      <c r="K8385" t="s">
        <v>24</v>
      </c>
      <c r="L8385" t="s">
        <v>25</v>
      </c>
      <c r="M8385" t="s">
        <v>120</v>
      </c>
    </row>
    <row r="8386" spans="1:13" x14ac:dyDescent="0.3">
      <c r="A8386" t="s">
        <v>3169</v>
      </c>
      <c r="C8386" t="s">
        <v>21173</v>
      </c>
      <c r="D8386">
        <v>44</v>
      </c>
      <c r="E8386" s="1">
        <v>2035000</v>
      </c>
      <c r="G8386" t="s">
        <v>111</v>
      </c>
      <c r="H8386" t="s">
        <v>21219</v>
      </c>
      <c r="I8386" t="s">
        <v>306</v>
      </c>
      <c r="J8386" t="s">
        <v>307</v>
      </c>
      <c r="K8386" t="s">
        <v>24</v>
      </c>
      <c r="L8386" t="s">
        <v>25</v>
      </c>
      <c r="M8386" t="s">
        <v>120</v>
      </c>
    </row>
    <row r="8387" spans="1:13" x14ac:dyDescent="0.3">
      <c r="A8387" t="s">
        <v>3169</v>
      </c>
      <c r="C8387" t="s">
        <v>15737</v>
      </c>
      <c r="D8387">
        <v>43</v>
      </c>
      <c r="E8387" s="1">
        <v>2078713</v>
      </c>
      <c r="G8387" t="s">
        <v>111</v>
      </c>
      <c r="H8387" t="s">
        <v>16118</v>
      </c>
      <c r="I8387" t="s">
        <v>306</v>
      </c>
      <c r="J8387" t="s">
        <v>307</v>
      </c>
      <c r="K8387" t="s">
        <v>24</v>
      </c>
      <c r="L8387" t="s">
        <v>25</v>
      </c>
      <c r="M8387" t="s">
        <v>120</v>
      </c>
    </row>
    <row r="8388" spans="1:13" x14ac:dyDescent="0.3">
      <c r="A8388" t="s">
        <v>3169</v>
      </c>
      <c r="C8388" t="s">
        <v>11494</v>
      </c>
      <c r="D8388">
        <v>18</v>
      </c>
      <c r="E8388" s="1">
        <v>500000</v>
      </c>
      <c r="G8388" t="s">
        <v>111</v>
      </c>
      <c r="H8388" t="s">
        <v>11576</v>
      </c>
      <c r="I8388" t="s">
        <v>306</v>
      </c>
      <c r="J8388" t="s">
        <v>307</v>
      </c>
      <c r="K8388" t="s">
        <v>24</v>
      </c>
      <c r="L8388" t="s">
        <v>25</v>
      </c>
      <c r="M8388" t="s">
        <v>120</v>
      </c>
    </row>
    <row r="8389" spans="1:13" x14ac:dyDescent="0.3">
      <c r="A8389" t="s">
        <v>3169</v>
      </c>
      <c r="C8389" t="s">
        <v>37047</v>
      </c>
      <c r="D8389">
        <v>38</v>
      </c>
      <c r="E8389" s="1">
        <v>300000</v>
      </c>
      <c r="G8389" t="s">
        <v>111</v>
      </c>
      <c r="H8389" t="s">
        <v>37210</v>
      </c>
      <c r="I8389" t="s">
        <v>306</v>
      </c>
      <c r="J8389" t="s">
        <v>307</v>
      </c>
      <c r="K8389" t="s">
        <v>24</v>
      </c>
      <c r="L8389" t="s">
        <v>25</v>
      </c>
      <c r="M8389" t="s">
        <v>120</v>
      </c>
    </row>
    <row r="8390" spans="1:13" x14ac:dyDescent="0.3">
      <c r="A8390" t="s">
        <v>3169</v>
      </c>
      <c r="C8390" t="s">
        <v>37363</v>
      </c>
      <c r="D8390">
        <v>78</v>
      </c>
      <c r="E8390" s="1">
        <v>354752</v>
      </c>
      <c r="G8390" t="s">
        <v>111</v>
      </c>
      <c r="H8390" t="s">
        <v>37275</v>
      </c>
      <c r="I8390" t="s">
        <v>306</v>
      </c>
      <c r="J8390" t="s">
        <v>307</v>
      </c>
      <c r="K8390" t="s">
        <v>24</v>
      </c>
      <c r="L8390" t="s">
        <v>25</v>
      </c>
      <c r="M8390" t="s">
        <v>120</v>
      </c>
    </row>
    <row r="8391" spans="1:13" x14ac:dyDescent="0.3">
      <c r="A8391" t="s">
        <v>3169</v>
      </c>
      <c r="C8391" t="s">
        <v>12994</v>
      </c>
      <c r="D8391">
        <v>36</v>
      </c>
      <c r="E8391" s="1">
        <v>5499727</v>
      </c>
      <c r="G8391" t="s">
        <v>111</v>
      </c>
      <c r="H8391" t="s">
        <v>13022</v>
      </c>
      <c r="I8391" t="s">
        <v>306</v>
      </c>
      <c r="J8391" t="s">
        <v>307</v>
      </c>
      <c r="K8391" t="s">
        <v>24</v>
      </c>
      <c r="L8391" t="s">
        <v>25</v>
      </c>
      <c r="M8391" t="s">
        <v>120</v>
      </c>
    </row>
    <row r="8392" spans="1:13" x14ac:dyDescent="0.3">
      <c r="A8392" t="s">
        <v>17980</v>
      </c>
      <c r="C8392" t="s">
        <v>17948</v>
      </c>
      <c r="D8392">
        <v>12</v>
      </c>
      <c r="E8392" s="1">
        <v>29850</v>
      </c>
      <c r="G8392" t="s">
        <v>34</v>
      </c>
      <c r="H8392" t="s">
        <v>17730</v>
      </c>
      <c r="I8392" t="s">
        <v>306</v>
      </c>
      <c r="J8392" t="s">
        <v>307</v>
      </c>
      <c r="K8392" t="s">
        <v>24</v>
      </c>
      <c r="L8392" t="s">
        <v>25</v>
      </c>
      <c r="M8392" t="s">
        <v>6146</v>
      </c>
    </row>
    <row r="8393" spans="1:13" x14ac:dyDescent="0.3">
      <c r="A8393" t="s">
        <v>17980</v>
      </c>
      <c r="C8393" t="s">
        <v>18238</v>
      </c>
      <c r="D8393">
        <v>21</v>
      </c>
      <c r="E8393" s="1">
        <v>1147500</v>
      </c>
      <c r="G8393" t="s">
        <v>34</v>
      </c>
      <c r="H8393" t="s">
        <v>18250</v>
      </c>
      <c r="I8393" t="s">
        <v>306</v>
      </c>
      <c r="J8393" t="s">
        <v>307</v>
      </c>
      <c r="K8393" t="s">
        <v>24</v>
      </c>
      <c r="L8393" t="s">
        <v>25</v>
      </c>
      <c r="M8393" t="s">
        <v>6146</v>
      </c>
    </row>
    <row r="8394" spans="1:13" x14ac:dyDescent="0.3">
      <c r="A8394" t="s">
        <v>17980</v>
      </c>
      <c r="C8394" t="s">
        <v>25665</v>
      </c>
      <c r="D8394">
        <v>36</v>
      </c>
      <c r="E8394" s="1">
        <v>534000</v>
      </c>
      <c r="G8394" t="s">
        <v>34</v>
      </c>
      <c r="H8394" t="s">
        <v>18482</v>
      </c>
      <c r="I8394" t="s">
        <v>306</v>
      </c>
      <c r="J8394" t="s">
        <v>307</v>
      </c>
      <c r="K8394" t="s">
        <v>24</v>
      </c>
      <c r="L8394" t="s">
        <v>25</v>
      </c>
      <c r="M8394" t="s">
        <v>6146</v>
      </c>
    </row>
    <row r="8395" spans="1:13" x14ac:dyDescent="0.3">
      <c r="A8395" t="s">
        <v>17980</v>
      </c>
      <c r="C8395" t="s">
        <v>32450</v>
      </c>
      <c r="D8395">
        <v>18</v>
      </c>
      <c r="E8395" s="1">
        <v>194250</v>
      </c>
      <c r="G8395" t="s">
        <v>34</v>
      </c>
      <c r="H8395" t="s">
        <v>18412</v>
      </c>
      <c r="I8395" t="s">
        <v>306</v>
      </c>
      <c r="J8395" t="s">
        <v>307</v>
      </c>
      <c r="K8395" t="s">
        <v>24</v>
      </c>
      <c r="L8395" t="s">
        <v>25</v>
      </c>
      <c r="M8395" t="s">
        <v>6146</v>
      </c>
    </row>
    <row r="8396" spans="1:13" x14ac:dyDescent="0.3">
      <c r="A8396" t="s">
        <v>25851</v>
      </c>
      <c r="C8396" t="s">
        <v>25784</v>
      </c>
      <c r="D8396">
        <v>4</v>
      </c>
      <c r="E8396" s="1">
        <v>8059</v>
      </c>
      <c r="G8396" t="s">
        <v>34</v>
      </c>
      <c r="H8396" t="s">
        <v>6143</v>
      </c>
      <c r="I8396" t="s">
        <v>307</v>
      </c>
      <c r="J8396" t="s">
        <v>86</v>
      </c>
      <c r="K8396" t="s">
        <v>24</v>
      </c>
      <c r="L8396" t="s">
        <v>25</v>
      </c>
      <c r="M8396" t="s">
        <v>6146</v>
      </c>
    </row>
    <row r="8397" spans="1:13" x14ac:dyDescent="0.3">
      <c r="A8397" t="s">
        <v>10838</v>
      </c>
      <c r="C8397" t="s">
        <v>10589</v>
      </c>
      <c r="D8397">
        <v>2</v>
      </c>
      <c r="E8397" s="1">
        <v>25000</v>
      </c>
      <c r="G8397" t="s">
        <v>111</v>
      </c>
      <c r="H8397" t="s">
        <v>10839</v>
      </c>
      <c r="I8397" t="s">
        <v>5624</v>
      </c>
      <c r="J8397" t="s">
        <v>307</v>
      </c>
      <c r="K8397" t="s">
        <v>24</v>
      </c>
      <c r="L8397" t="s">
        <v>25</v>
      </c>
      <c r="M8397" t="s">
        <v>87</v>
      </c>
    </row>
    <row r="8398" spans="1:13" x14ac:dyDescent="0.3">
      <c r="A8398" t="s">
        <v>2162</v>
      </c>
      <c r="C8398" t="s">
        <v>1852</v>
      </c>
      <c r="D8398">
        <v>24</v>
      </c>
      <c r="E8398" s="1">
        <v>349867</v>
      </c>
      <c r="G8398" t="s">
        <v>69</v>
      </c>
      <c r="H8398" t="s">
        <v>2160</v>
      </c>
      <c r="I8398" t="s">
        <v>1082</v>
      </c>
      <c r="J8398" t="s">
        <v>307</v>
      </c>
      <c r="K8398" t="s">
        <v>24</v>
      </c>
      <c r="L8398" t="s">
        <v>25</v>
      </c>
      <c r="M8398" t="s">
        <v>221</v>
      </c>
    </row>
    <row r="8399" spans="1:13" x14ac:dyDescent="0.3">
      <c r="A8399" t="s">
        <v>2162</v>
      </c>
      <c r="C8399" t="s">
        <v>22248</v>
      </c>
      <c r="D8399">
        <v>18</v>
      </c>
      <c r="E8399" s="1">
        <v>150073</v>
      </c>
      <c r="G8399" t="s">
        <v>111</v>
      </c>
      <c r="H8399" t="s">
        <v>22385</v>
      </c>
      <c r="I8399" t="s">
        <v>1082</v>
      </c>
      <c r="J8399" t="s">
        <v>307</v>
      </c>
      <c r="K8399" t="s">
        <v>24</v>
      </c>
      <c r="L8399" t="s">
        <v>25</v>
      </c>
      <c r="M8399" t="s">
        <v>120</v>
      </c>
    </row>
    <row r="8400" spans="1:13" x14ac:dyDescent="0.3">
      <c r="A8400" t="s">
        <v>2162</v>
      </c>
      <c r="C8400" t="s">
        <v>15490</v>
      </c>
      <c r="D8400">
        <v>34</v>
      </c>
      <c r="E8400" s="1">
        <v>173880</v>
      </c>
      <c r="G8400" t="s">
        <v>111</v>
      </c>
      <c r="H8400" t="s">
        <v>15598</v>
      </c>
      <c r="I8400" t="s">
        <v>1082</v>
      </c>
      <c r="J8400" t="s">
        <v>307</v>
      </c>
      <c r="K8400" t="s">
        <v>24</v>
      </c>
      <c r="L8400" t="s">
        <v>25</v>
      </c>
      <c r="M8400" t="s">
        <v>232</v>
      </c>
    </row>
    <row r="8401" spans="1:13" x14ac:dyDescent="0.3">
      <c r="A8401" t="s">
        <v>2162</v>
      </c>
      <c r="C8401" t="s">
        <v>11813</v>
      </c>
      <c r="D8401">
        <v>36</v>
      </c>
      <c r="E8401" s="1">
        <v>151657</v>
      </c>
      <c r="G8401" t="s">
        <v>69</v>
      </c>
      <c r="H8401" t="s">
        <v>12072</v>
      </c>
      <c r="I8401" t="s">
        <v>1082</v>
      </c>
      <c r="J8401" t="s">
        <v>307</v>
      </c>
      <c r="K8401" t="s">
        <v>24</v>
      </c>
      <c r="L8401" t="s">
        <v>25</v>
      </c>
      <c r="M8401" t="s">
        <v>221</v>
      </c>
    </row>
    <row r="8402" spans="1:13" x14ac:dyDescent="0.3">
      <c r="A8402" t="s">
        <v>2162</v>
      </c>
      <c r="C8402" t="s">
        <v>8962</v>
      </c>
      <c r="D8402">
        <v>24</v>
      </c>
      <c r="E8402" s="1">
        <v>52535</v>
      </c>
      <c r="G8402" t="s">
        <v>69</v>
      </c>
      <c r="H8402" t="s">
        <v>9004</v>
      </c>
      <c r="I8402" t="s">
        <v>1082</v>
      </c>
      <c r="J8402" t="s">
        <v>307</v>
      </c>
      <c r="K8402" t="s">
        <v>24</v>
      </c>
      <c r="L8402" t="s">
        <v>25</v>
      </c>
      <c r="M8402" t="s">
        <v>221</v>
      </c>
    </row>
    <row r="8403" spans="1:13" x14ac:dyDescent="0.3">
      <c r="A8403" t="s">
        <v>2162</v>
      </c>
      <c r="C8403" t="s">
        <v>33531</v>
      </c>
      <c r="D8403">
        <v>5</v>
      </c>
      <c r="E8403" s="1">
        <v>24000</v>
      </c>
      <c r="G8403" t="s">
        <v>69</v>
      </c>
      <c r="H8403" t="s">
        <v>970</v>
      </c>
      <c r="I8403" t="s">
        <v>1082</v>
      </c>
      <c r="J8403" t="s">
        <v>307</v>
      </c>
      <c r="K8403" t="s">
        <v>24</v>
      </c>
      <c r="L8403" t="s">
        <v>25</v>
      </c>
      <c r="M8403" t="s">
        <v>7715</v>
      </c>
    </row>
    <row r="8404" spans="1:13" x14ac:dyDescent="0.3">
      <c r="A8404" t="s">
        <v>2162</v>
      </c>
      <c r="C8404" t="s">
        <v>33372</v>
      </c>
      <c r="D8404">
        <v>18</v>
      </c>
      <c r="E8404" s="1">
        <v>49968</v>
      </c>
      <c r="G8404" t="s">
        <v>69</v>
      </c>
      <c r="H8404" t="s">
        <v>33410</v>
      </c>
      <c r="I8404" t="s">
        <v>1082</v>
      </c>
      <c r="J8404" t="s">
        <v>307</v>
      </c>
      <c r="K8404" t="s">
        <v>24</v>
      </c>
      <c r="L8404" t="s">
        <v>25</v>
      </c>
      <c r="M8404" t="s">
        <v>221</v>
      </c>
    </row>
    <row r="8405" spans="1:13" x14ac:dyDescent="0.3">
      <c r="A8405" t="s">
        <v>37528</v>
      </c>
      <c r="C8405" t="s">
        <v>37363</v>
      </c>
      <c r="D8405">
        <v>9</v>
      </c>
      <c r="E8405" s="1">
        <v>163963</v>
      </c>
      <c r="G8405" t="s">
        <v>748</v>
      </c>
      <c r="H8405" t="s">
        <v>37192</v>
      </c>
      <c r="I8405" t="s">
        <v>7083</v>
      </c>
      <c r="J8405" t="s">
        <v>307</v>
      </c>
      <c r="K8405" t="s">
        <v>24</v>
      </c>
      <c r="L8405" t="s">
        <v>25</v>
      </c>
      <c r="M8405" t="s">
        <v>749</v>
      </c>
    </row>
    <row r="8406" spans="1:13" x14ac:dyDescent="0.3">
      <c r="A8406" t="s">
        <v>23194</v>
      </c>
      <c r="C8406" t="s">
        <v>22837</v>
      </c>
      <c r="D8406">
        <v>2</v>
      </c>
      <c r="E8406" s="1">
        <v>20000</v>
      </c>
      <c r="G8406" t="s">
        <v>111</v>
      </c>
      <c r="H8406" t="s">
        <v>4902</v>
      </c>
      <c r="I8406" t="s">
        <v>306</v>
      </c>
      <c r="J8406" t="s">
        <v>307</v>
      </c>
      <c r="K8406" t="s">
        <v>24</v>
      </c>
      <c r="L8406" t="s">
        <v>25</v>
      </c>
      <c r="M8406" t="s">
        <v>232</v>
      </c>
    </row>
    <row r="8407" spans="1:13" x14ac:dyDescent="0.3">
      <c r="A8407" t="s">
        <v>7516</v>
      </c>
      <c r="C8407" t="s">
        <v>21173</v>
      </c>
      <c r="D8407">
        <v>68</v>
      </c>
      <c r="E8407" s="1">
        <v>1098028</v>
      </c>
      <c r="G8407" t="s">
        <v>111</v>
      </c>
      <c r="H8407" t="s">
        <v>21464</v>
      </c>
      <c r="I8407" t="s">
        <v>306</v>
      </c>
      <c r="J8407" t="s">
        <v>307</v>
      </c>
      <c r="K8407" t="s">
        <v>24</v>
      </c>
      <c r="L8407" t="s">
        <v>25</v>
      </c>
      <c r="M8407" t="s">
        <v>232</v>
      </c>
    </row>
    <row r="8408" spans="1:13" x14ac:dyDescent="0.3">
      <c r="A8408" t="s">
        <v>7516</v>
      </c>
      <c r="C8408" t="s">
        <v>10992</v>
      </c>
      <c r="D8408">
        <v>46</v>
      </c>
      <c r="E8408" s="1">
        <v>1118335</v>
      </c>
      <c r="G8408" t="s">
        <v>111</v>
      </c>
      <c r="H8408" t="s">
        <v>11000</v>
      </c>
      <c r="I8408" t="s">
        <v>306</v>
      </c>
      <c r="J8408" t="s">
        <v>307</v>
      </c>
      <c r="K8408" t="s">
        <v>24</v>
      </c>
      <c r="L8408" t="s">
        <v>25</v>
      </c>
      <c r="M8408" t="s">
        <v>232</v>
      </c>
    </row>
    <row r="8409" spans="1:13" x14ac:dyDescent="0.3">
      <c r="A8409" t="s">
        <v>7516</v>
      </c>
      <c r="C8409" t="s">
        <v>34542</v>
      </c>
      <c r="D8409">
        <v>31</v>
      </c>
      <c r="E8409" s="1">
        <v>594035</v>
      </c>
      <c r="G8409" t="s">
        <v>111</v>
      </c>
      <c r="H8409" t="s">
        <v>34574</v>
      </c>
      <c r="I8409" t="s">
        <v>306</v>
      </c>
      <c r="J8409" t="s">
        <v>307</v>
      </c>
      <c r="K8409" t="s">
        <v>24</v>
      </c>
      <c r="L8409" t="s">
        <v>25</v>
      </c>
      <c r="M8409" t="s">
        <v>120</v>
      </c>
    </row>
    <row r="8410" spans="1:13" x14ac:dyDescent="0.3">
      <c r="A8410" t="s">
        <v>7516</v>
      </c>
      <c r="C8410" t="s">
        <v>25056</v>
      </c>
      <c r="D8410">
        <v>29</v>
      </c>
      <c r="E8410" s="1">
        <v>404489</v>
      </c>
      <c r="G8410" t="s">
        <v>34</v>
      </c>
      <c r="H8410" t="s">
        <v>25103</v>
      </c>
      <c r="I8410" t="s">
        <v>306</v>
      </c>
      <c r="J8410" t="s">
        <v>307</v>
      </c>
      <c r="K8410" t="s">
        <v>24</v>
      </c>
      <c r="L8410" t="s">
        <v>25</v>
      </c>
      <c r="M8410" t="s">
        <v>6146</v>
      </c>
    </row>
    <row r="8411" spans="1:13" x14ac:dyDescent="0.3">
      <c r="A8411" t="s">
        <v>7516</v>
      </c>
      <c r="C8411" t="s">
        <v>32274</v>
      </c>
      <c r="D8411">
        <v>12</v>
      </c>
      <c r="E8411" s="1">
        <v>9912</v>
      </c>
      <c r="G8411" t="s">
        <v>34</v>
      </c>
      <c r="H8411" t="s">
        <v>7013</v>
      </c>
      <c r="I8411" t="s">
        <v>306</v>
      </c>
      <c r="J8411" t="s">
        <v>307</v>
      </c>
      <c r="K8411" t="s">
        <v>24</v>
      </c>
      <c r="L8411" t="s">
        <v>25</v>
      </c>
      <c r="M8411" t="s">
        <v>6146</v>
      </c>
    </row>
    <row r="8412" spans="1:13" x14ac:dyDescent="0.3">
      <c r="A8412" t="s">
        <v>7516</v>
      </c>
      <c r="C8412" t="s">
        <v>7515</v>
      </c>
      <c r="D8412">
        <v>11</v>
      </c>
      <c r="E8412" s="1">
        <v>38285</v>
      </c>
      <c r="G8412" t="s">
        <v>34</v>
      </c>
      <c r="H8412" t="s">
        <v>6493</v>
      </c>
      <c r="I8412" t="s">
        <v>306</v>
      </c>
      <c r="J8412" t="s">
        <v>307</v>
      </c>
      <c r="K8412" t="s">
        <v>24</v>
      </c>
      <c r="L8412" t="s">
        <v>25</v>
      </c>
      <c r="M8412" t="s">
        <v>6146</v>
      </c>
    </row>
    <row r="8413" spans="1:13" x14ac:dyDescent="0.3">
      <c r="A8413" t="s">
        <v>33780</v>
      </c>
      <c r="C8413" t="s">
        <v>33755</v>
      </c>
      <c r="D8413">
        <v>22</v>
      </c>
      <c r="E8413" s="1">
        <v>626327</v>
      </c>
      <c r="G8413" t="s">
        <v>111</v>
      </c>
      <c r="H8413" t="s">
        <v>33781</v>
      </c>
      <c r="I8413" t="s">
        <v>7120</v>
      </c>
      <c r="J8413" t="s">
        <v>307</v>
      </c>
      <c r="K8413" t="s">
        <v>24</v>
      </c>
      <c r="L8413" t="s">
        <v>25</v>
      </c>
      <c r="M8413" t="s">
        <v>120</v>
      </c>
    </row>
    <row r="8414" spans="1:13" x14ac:dyDescent="0.3">
      <c r="A8414" t="s">
        <v>2465</v>
      </c>
      <c r="C8414" t="s">
        <v>2269</v>
      </c>
      <c r="D8414">
        <v>122</v>
      </c>
      <c r="E8414" s="1">
        <v>5000000</v>
      </c>
      <c r="G8414" t="s">
        <v>48</v>
      </c>
      <c r="H8414" t="s">
        <v>2466</v>
      </c>
      <c r="I8414" t="s">
        <v>2467</v>
      </c>
      <c r="K8414" t="s">
        <v>2468</v>
      </c>
      <c r="L8414" t="s">
        <v>38</v>
      </c>
      <c r="M8414" t="s">
        <v>190</v>
      </c>
    </row>
    <row r="8415" spans="1:13" x14ac:dyDescent="0.3">
      <c r="A8415" t="s">
        <v>11500</v>
      </c>
      <c r="C8415" t="s">
        <v>24055</v>
      </c>
      <c r="D8415">
        <v>37</v>
      </c>
      <c r="E8415" s="1">
        <v>3407108</v>
      </c>
      <c r="G8415" t="s">
        <v>571</v>
      </c>
      <c r="H8415" t="s">
        <v>24263</v>
      </c>
      <c r="I8415" t="s">
        <v>1573</v>
      </c>
      <c r="K8415" t="s">
        <v>1574</v>
      </c>
      <c r="L8415" t="s">
        <v>257</v>
      </c>
      <c r="M8415" t="s">
        <v>9693</v>
      </c>
    </row>
    <row r="8416" spans="1:13" x14ac:dyDescent="0.3">
      <c r="A8416" t="s">
        <v>11500</v>
      </c>
      <c r="C8416" t="s">
        <v>22248</v>
      </c>
      <c r="D8416">
        <v>32</v>
      </c>
      <c r="E8416" s="1">
        <v>400000</v>
      </c>
      <c r="G8416" t="s">
        <v>48</v>
      </c>
      <c r="H8416" t="s">
        <v>22356</v>
      </c>
      <c r="I8416" t="s">
        <v>1573</v>
      </c>
      <c r="K8416" t="s">
        <v>1574</v>
      </c>
      <c r="L8416" t="s">
        <v>38</v>
      </c>
      <c r="M8416" t="s">
        <v>331</v>
      </c>
    </row>
    <row r="8417" spans="1:13" x14ac:dyDescent="0.3">
      <c r="A8417" t="s">
        <v>11500</v>
      </c>
      <c r="C8417" t="s">
        <v>11494</v>
      </c>
      <c r="D8417">
        <v>31</v>
      </c>
      <c r="E8417" s="1">
        <v>754794</v>
      </c>
      <c r="G8417" t="s">
        <v>48</v>
      </c>
      <c r="H8417" t="s">
        <v>11501</v>
      </c>
      <c r="I8417" t="s">
        <v>1573</v>
      </c>
      <c r="K8417" t="s">
        <v>1574</v>
      </c>
      <c r="L8417" t="s">
        <v>17</v>
      </c>
      <c r="M8417" t="s">
        <v>331</v>
      </c>
    </row>
    <row r="8418" spans="1:13" x14ac:dyDescent="0.3">
      <c r="A8418" t="s">
        <v>13947</v>
      </c>
      <c r="C8418" t="s">
        <v>13456</v>
      </c>
      <c r="D8418">
        <v>7</v>
      </c>
      <c r="E8418" s="1">
        <v>12458</v>
      </c>
      <c r="G8418" t="s">
        <v>34</v>
      </c>
      <c r="H8418" t="s">
        <v>6143</v>
      </c>
      <c r="I8418" t="s">
        <v>13948</v>
      </c>
      <c r="J8418" t="s">
        <v>30</v>
      </c>
      <c r="K8418" t="s">
        <v>24</v>
      </c>
      <c r="L8418" t="s">
        <v>25</v>
      </c>
      <c r="M8418" t="s">
        <v>6146</v>
      </c>
    </row>
    <row r="8419" spans="1:13" x14ac:dyDescent="0.3">
      <c r="A8419" t="s">
        <v>6802</v>
      </c>
      <c r="C8419" t="s">
        <v>6671</v>
      </c>
      <c r="D8419">
        <v>3</v>
      </c>
      <c r="E8419" s="1">
        <v>15069</v>
      </c>
      <c r="G8419" t="s">
        <v>34</v>
      </c>
      <c r="H8419" t="s">
        <v>6143</v>
      </c>
      <c r="I8419" t="s">
        <v>6803</v>
      </c>
      <c r="J8419" t="s">
        <v>1250</v>
      </c>
      <c r="K8419" t="s">
        <v>24</v>
      </c>
      <c r="L8419" t="s">
        <v>25</v>
      </c>
      <c r="M8419" t="s">
        <v>6146</v>
      </c>
    </row>
    <row r="8420" spans="1:13" x14ac:dyDescent="0.3">
      <c r="A8420" t="s">
        <v>31774</v>
      </c>
      <c r="C8420" t="s">
        <v>31728</v>
      </c>
      <c r="D8420">
        <v>6</v>
      </c>
      <c r="E8420" s="1">
        <v>8058</v>
      </c>
      <c r="G8420" t="s">
        <v>34</v>
      </c>
      <c r="H8420" t="s">
        <v>6143</v>
      </c>
      <c r="I8420" t="s">
        <v>31775</v>
      </c>
      <c r="J8420" t="s">
        <v>165</v>
      </c>
      <c r="K8420" t="s">
        <v>24</v>
      </c>
      <c r="L8420" t="s">
        <v>25</v>
      </c>
      <c r="M8420" t="s">
        <v>6146</v>
      </c>
    </row>
    <row r="8421" spans="1:13" x14ac:dyDescent="0.3">
      <c r="A8421" t="s">
        <v>33032</v>
      </c>
      <c r="C8421" t="s">
        <v>32581</v>
      </c>
      <c r="D8421">
        <v>7</v>
      </c>
      <c r="E8421" s="1">
        <v>21586</v>
      </c>
      <c r="G8421" t="s">
        <v>34</v>
      </c>
      <c r="H8421" t="s">
        <v>6143</v>
      </c>
      <c r="I8421" t="s">
        <v>6868</v>
      </c>
      <c r="J8421" t="s">
        <v>70</v>
      </c>
      <c r="K8421" t="s">
        <v>24</v>
      </c>
      <c r="L8421" t="s">
        <v>25</v>
      </c>
      <c r="M8421" t="s">
        <v>6146</v>
      </c>
    </row>
    <row r="8422" spans="1:13" x14ac:dyDescent="0.3">
      <c r="A8422" t="s">
        <v>4370</v>
      </c>
      <c r="C8422" t="s">
        <v>27925</v>
      </c>
      <c r="D8422">
        <v>37</v>
      </c>
      <c r="E8422" s="1">
        <v>4759181</v>
      </c>
      <c r="G8422" t="s">
        <v>358</v>
      </c>
      <c r="H8422" t="s">
        <v>27979</v>
      </c>
      <c r="I8422" t="s">
        <v>1036</v>
      </c>
      <c r="K8422" t="s">
        <v>953</v>
      </c>
      <c r="L8422" t="s">
        <v>17</v>
      </c>
      <c r="M8422" t="s">
        <v>11019</v>
      </c>
    </row>
    <row r="8423" spans="1:13" x14ac:dyDescent="0.3">
      <c r="A8423" t="s">
        <v>4370</v>
      </c>
      <c r="C8423" t="s">
        <v>4328</v>
      </c>
      <c r="D8423">
        <v>30</v>
      </c>
      <c r="E8423" s="1">
        <v>1500000</v>
      </c>
      <c r="G8423" t="s">
        <v>69</v>
      </c>
      <c r="H8423" t="s">
        <v>4371</v>
      </c>
      <c r="I8423" t="s">
        <v>1036</v>
      </c>
      <c r="K8423" t="s">
        <v>953</v>
      </c>
      <c r="L8423" t="s">
        <v>17</v>
      </c>
      <c r="M8423" t="s">
        <v>39</v>
      </c>
    </row>
    <row r="8424" spans="1:13" x14ac:dyDescent="0.3">
      <c r="A8424" t="s">
        <v>4370</v>
      </c>
      <c r="C8424" t="s">
        <v>22837</v>
      </c>
      <c r="D8424">
        <v>40</v>
      </c>
      <c r="E8424" s="1">
        <v>1254000</v>
      </c>
      <c r="G8424" t="s">
        <v>69</v>
      </c>
      <c r="H8424" t="s">
        <v>22999</v>
      </c>
      <c r="I8424" t="s">
        <v>1036</v>
      </c>
      <c r="K8424" t="s">
        <v>953</v>
      </c>
      <c r="L8424" t="s">
        <v>248</v>
      </c>
      <c r="M8424" t="s">
        <v>39</v>
      </c>
    </row>
    <row r="8425" spans="1:13" x14ac:dyDescent="0.3">
      <c r="A8425" t="s">
        <v>4370</v>
      </c>
      <c r="C8425" t="s">
        <v>23213</v>
      </c>
      <c r="D8425">
        <v>4</v>
      </c>
      <c r="E8425" s="1">
        <v>833000</v>
      </c>
      <c r="G8425" t="s">
        <v>69</v>
      </c>
      <c r="H8425" t="s">
        <v>23315</v>
      </c>
      <c r="I8425" t="s">
        <v>1036</v>
      </c>
      <c r="K8425" t="s">
        <v>953</v>
      </c>
      <c r="L8425" t="s">
        <v>248</v>
      </c>
      <c r="M8425" t="s">
        <v>39</v>
      </c>
    </row>
    <row r="8426" spans="1:13" x14ac:dyDescent="0.3">
      <c r="A8426" t="s">
        <v>5860</v>
      </c>
      <c r="C8426" t="s">
        <v>5763</v>
      </c>
      <c r="D8426">
        <v>36</v>
      </c>
      <c r="E8426" s="1">
        <v>499515</v>
      </c>
      <c r="G8426" t="s">
        <v>13</v>
      </c>
      <c r="H8426" t="s">
        <v>5861</v>
      </c>
      <c r="I8426" t="s">
        <v>1053</v>
      </c>
      <c r="J8426" t="s">
        <v>175</v>
      </c>
      <c r="K8426" t="s">
        <v>24</v>
      </c>
      <c r="L8426" t="s">
        <v>17</v>
      </c>
      <c r="M8426" t="s">
        <v>207</v>
      </c>
    </row>
    <row r="8427" spans="1:13" x14ac:dyDescent="0.3">
      <c r="A8427" t="s">
        <v>5860</v>
      </c>
      <c r="C8427" t="s">
        <v>23966</v>
      </c>
      <c r="D8427">
        <v>6</v>
      </c>
      <c r="E8427" s="1">
        <v>76577</v>
      </c>
      <c r="G8427" t="s">
        <v>13</v>
      </c>
      <c r="H8427" t="s">
        <v>23974</v>
      </c>
      <c r="I8427" t="s">
        <v>1053</v>
      </c>
      <c r="J8427" t="s">
        <v>175</v>
      </c>
      <c r="K8427" t="s">
        <v>24</v>
      </c>
      <c r="L8427" t="s">
        <v>17</v>
      </c>
      <c r="M8427" t="s">
        <v>207</v>
      </c>
    </row>
    <row r="8428" spans="1:13" x14ac:dyDescent="0.3">
      <c r="A8428" t="s">
        <v>5860</v>
      </c>
      <c r="C8428" t="s">
        <v>16599</v>
      </c>
      <c r="D8428">
        <v>40</v>
      </c>
      <c r="E8428" s="1">
        <v>2999273</v>
      </c>
      <c r="G8428" t="s">
        <v>13</v>
      </c>
      <c r="H8428" t="s">
        <v>16619</v>
      </c>
      <c r="I8428" t="s">
        <v>1053</v>
      </c>
      <c r="J8428" t="s">
        <v>175</v>
      </c>
      <c r="K8428" t="s">
        <v>24</v>
      </c>
      <c r="L8428" t="s">
        <v>210</v>
      </c>
      <c r="M8428" t="s">
        <v>1885</v>
      </c>
    </row>
    <row r="8429" spans="1:13" x14ac:dyDescent="0.3">
      <c r="A8429" t="s">
        <v>5860</v>
      </c>
      <c r="C8429" t="s">
        <v>18211</v>
      </c>
      <c r="D8429">
        <v>4</v>
      </c>
      <c r="E8429" s="1">
        <v>51030</v>
      </c>
      <c r="G8429" t="s">
        <v>34</v>
      </c>
      <c r="H8429" t="s">
        <v>18228</v>
      </c>
      <c r="I8429" t="s">
        <v>1053</v>
      </c>
      <c r="J8429" t="s">
        <v>175</v>
      </c>
      <c r="K8429" t="s">
        <v>24</v>
      </c>
      <c r="L8429" t="s">
        <v>170</v>
      </c>
      <c r="M8429" t="s">
        <v>61</v>
      </c>
    </row>
    <row r="8430" spans="1:13" x14ac:dyDescent="0.3">
      <c r="A8430" t="s">
        <v>5860</v>
      </c>
      <c r="C8430" t="s">
        <v>24984</v>
      </c>
      <c r="D8430">
        <v>93</v>
      </c>
      <c r="E8430" s="1">
        <v>2715000</v>
      </c>
      <c r="G8430" t="s">
        <v>13</v>
      </c>
      <c r="H8430" t="s">
        <v>24983</v>
      </c>
      <c r="I8430" t="s">
        <v>1053</v>
      </c>
      <c r="J8430" t="s">
        <v>175</v>
      </c>
      <c r="K8430" t="s">
        <v>24</v>
      </c>
      <c r="L8430" t="s">
        <v>17</v>
      </c>
      <c r="M8430" t="s">
        <v>87</v>
      </c>
    </row>
    <row r="8431" spans="1:13" x14ac:dyDescent="0.3">
      <c r="A8431" t="s">
        <v>17661</v>
      </c>
      <c r="C8431" t="s">
        <v>17445</v>
      </c>
      <c r="D8431">
        <v>16</v>
      </c>
      <c r="E8431" s="1">
        <v>6300</v>
      </c>
      <c r="G8431" t="s">
        <v>34</v>
      </c>
      <c r="H8431" t="s">
        <v>6143</v>
      </c>
      <c r="I8431" t="s">
        <v>17662</v>
      </c>
      <c r="J8431" t="s">
        <v>662</v>
      </c>
      <c r="K8431" t="s">
        <v>24</v>
      </c>
      <c r="L8431" t="s">
        <v>25</v>
      </c>
      <c r="M8431" t="s">
        <v>6146</v>
      </c>
    </row>
    <row r="8432" spans="1:13" x14ac:dyDescent="0.3">
      <c r="A8432" t="s">
        <v>3076</v>
      </c>
      <c r="C8432" t="s">
        <v>2957</v>
      </c>
      <c r="D8432">
        <v>38</v>
      </c>
      <c r="E8432" s="1">
        <v>345881</v>
      </c>
      <c r="G8432" t="s">
        <v>69</v>
      </c>
      <c r="H8432" t="s">
        <v>3077</v>
      </c>
      <c r="I8432" t="s">
        <v>1573</v>
      </c>
      <c r="K8432" t="s">
        <v>1574</v>
      </c>
      <c r="L8432" t="s">
        <v>248</v>
      </c>
      <c r="M8432" t="s">
        <v>39</v>
      </c>
    </row>
    <row r="8433" spans="1:13" x14ac:dyDescent="0.3">
      <c r="A8433" t="s">
        <v>26138</v>
      </c>
      <c r="C8433" t="s">
        <v>25932</v>
      </c>
      <c r="D8433">
        <v>2</v>
      </c>
      <c r="E8433" s="1">
        <v>16895</v>
      </c>
      <c r="G8433" t="s">
        <v>34</v>
      </c>
      <c r="H8433" t="s">
        <v>6143</v>
      </c>
      <c r="I8433" t="s">
        <v>26139</v>
      </c>
      <c r="J8433" t="s">
        <v>700</v>
      </c>
      <c r="K8433" t="s">
        <v>24</v>
      </c>
      <c r="L8433" t="s">
        <v>25</v>
      </c>
      <c r="M8433" t="s">
        <v>6146</v>
      </c>
    </row>
    <row r="8434" spans="1:13" x14ac:dyDescent="0.3">
      <c r="A8434" t="s">
        <v>26716</v>
      </c>
      <c r="C8434" t="s">
        <v>26519</v>
      </c>
      <c r="D8434">
        <v>5</v>
      </c>
      <c r="E8434" s="1">
        <v>12149</v>
      </c>
      <c r="G8434" t="s">
        <v>34</v>
      </c>
      <c r="H8434" t="s">
        <v>6143</v>
      </c>
      <c r="I8434" t="s">
        <v>26717</v>
      </c>
      <c r="J8434" t="s">
        <v>2347</v>
      </c>
      <c r="K8434" t="s">
        <v>24</v>
      </c>
      <c r="L8434" t="s">
        <v>25</v>
      </c>
      <c r="M8434" t="s">
        <v>6146</v>
      </c>
    </row>
    <row r="8435" spans="1:13" x14ac:dyDescent="0.3">
      <c r="A8435" t="s">
        <v>2569</v>
      </c>
      <c r="C8435" t="s">
        <v>2269</v>
      </c>
      <c r="D8435">
        <v>18</v>
      </c>
      <c r="E8435" s="1">
        <v>149944</v>
      </c>
      <c r="G8435" t="s">
        <v>13</v>
      </c>
      <c r="H8435" t="s">
        <v>2570</v>
      </c>
      <c r="I8435" t="s">
        <v>1149</v>
      </c>
      <c r="K8435" t="s">
        <v>1609</v>
      </c>
      <c r="L8435" t="s">
        <v>17</v>
      </c>
      <c r="M8435" t="s">
        <v>207</v>
      </c>
    </row>
    <row r="8436" spans="1:13" x14ac:dyDescent="0.3">
      <c r="A8436" t="s">
        <v>2059</v>
      </c>
      <c r="C8436" t="s">
        <v>1852</v>
      </c>
      <c r="D8436">
        <v>26</v>
      </c>
      <c r="E8436" s="1">
        <v>1895096</v>
      </c>
      <c r="G8436" t="s">
        <v>13</v>
      </c>
      <c r="H8436" t="s">
        <v>2060</v>
      </c>
      <c r="I8436" t="s">
        <v>952</v>
      </c>
      <c r="K8436" t="s">
        <v>953</v>
      </c>
      <c r="L8436" t="s">
        <v>17</v>
      </c>
      <c r="M8436" t="s">
        <v>442</v>
      </c>
    </row>
    <row r="8437" spans="1:13" x14ac:dyDescent="0.3">
      <c r="A8437" t="s">
        <v>2059</v>
      </c>
      <c r="C8437" t="s">
        <v>29922</v>
      </c>
      <c r="D8437">
        <v>22</v>
      </c>
      <c r="E8437" s="1">
        <v>1283603</v>
      </c>
      <c r="G8437" t="s">
        <v>13</v>
      </c>
      <c r="H8437" t="s">
        <v>30230</v>
      </c>
      <c r="I8437" t="s">
        <v>952</v>
      </c>
      <c r="K8437" t="s">
        <v>953</v>
      </c>
      <c r="L8437" t="s">
        <v>17</v>
      </c>
      <c r="M8437" t="s">
        <v>101</v>
      </c>
    </row>
    <row r="8438" spans="1:13" x14ac:dyDescent="0.3">
      <c r="A8438" t="s">
        <v>9287</v>
      </c>
      <c r="C8438" t="s">
        <v>23792</v>
      </c>
      <c r="D8438">
        <v>19</v>
      </c>
      <c r="E8438" s="1">
        <v>529771</v>
      </c>
      <c r="G8438" t="s">
        <v>69</v>
      </c>
      <c r="H8438" t="s">
        <v>23825</v>
      </c>
      <c r="I8438" t="s">
        <v>511</v>
      </c>
      <c r="K8438" t="s">
        <v>512</v>
      </c>
      <c r="L8438" t="s">
        <v>248</v>
      </c>
      <c r="M8438" t="s">
        <v>39</v>
      </c>
    </row>
    <row r="8439" spans="1:13" x14ac:dyDescent="0.3">
      <c r="A8439" t="s">
        <v>9287</v>
      </c>
      <c r="C8439" t="s">
        <v>22646</v>
      </c>
      <c r="D8439">
        <v>9</v>
      </c>
      <c r="E8439" s="1">
        <v>350000</v>
      </c>
      <c r="G8439" t="s">
        <v>69</v>
      </c>
      <c r="H8439" t="s">
        <v>22657</v>
      </c>
      <c r="I8439" t="s">
        <v>511</v>
      </c>
      <c r="K8439" t="s">
        <v>512</v>
      </c>
      <c r="L8439" t="s">
        <v>248</v>
      </c>
      <c r="M8439" t="s">
        <v>39</v>
      </c>
    </row>
    <row r="8440" spans="1:13" x14ac:dyDescent="0.3">
      <c r="A8440" t="s">
        <v>9287</v>
      </c>
      <c r="C8440" t="s">
        <v>9284</v>
      </c>
      <c r="D8440">
        <v>37</v>
      </c>
      <c r="E8440" s="1">
        <v>1488529</v>
      </c>
      <c r="G8440" t="s">
        <v>69</v>
      </c>
      <c r="H8440" t="s">
        <v>9288</v>
      </c>
      <c r="I8440" t="s">
        <v>511</v>
      </c>
      <c r="K8440" t="s">
        <v>512</v>
      </c>
      <c r="L8440" t="s">
        <v>17</v>
      </c>
      <c r="M8440" t="s">
        <v>39</v>
      </c>
    </row>
    <row r="8441" spans="1:13" x14ac:dyDescent="0.3">
      <c r="A8441" t="s">
        <v>28056</v>
      </c>
      <c r="C8441" t="s">
        <v>27925</v>
      </c>
      <c r="D8441">
        <v>47</v>
      </c>
      <c r="E8441" s="1">
        <v>2900009</v>
      </c>
      <c r="G8441" t="s">
        <v>48</v>
      </c>
      <c r="H8441" t="s">
        <v>28057</v>
      </c>
      <c r="I8441" t="s">
        <v>28058</v>
      </c>
      <c r="K8441" t="s">
        <v>953</v>
      </c>
      <c r="L8441" t="s">
        <v>170</v>
      </c>
      <c r="M8441" t="s">
        <v>331</v>
      </c>
    </row>
    <row r="8442" spans="1:13" x14ac:dyDescent="0.3">
      <c r="A8442" t="s">
        <v>12341</v>
      </c>
      <c r="C8442" t="s">
        <v>27408</v>
      </c>
      <c r="D8442">
        <v>20</v>
      </c>
      <c r="E8442" s="1">
        <v>271711</v>
      </c>
      <c r="G8442" t="s">
        <v>13</v>
      </c>
      <c r="H8442" t="s">
        <v>27496</v>
      </c>
      <c r="I8442" t="s">
        <v>12343</v>
      </c>
      <c r="K8442" t="s">
        <v>953</v>
      </c>
      <c r="L8442" t="s">
        <v>17</v>
      </c>
      <c r="M8442" t="s">
        <v>442</v>
      </c>
    </row>
    <row r="8443" spans="1:13" x14ac:dyDescent="0.3">
      <c r="A8443" t="s">
        <v>12341</v>
      </c>
      <c r="C8443" t="s">
        <v>29302</v>
      </c>
      <c r="D8443">
        <v>22</v>
      </c>
      <c r="E8443" s="1">
        <v>515393</v>
      </c>
      <c r="G8443" t="s">
        <v>13</v>
      </c>
      <c r="H8443" t="s">
        <v>29306</v>
      </c>
      <c r="I8443" t="s">
        <v>12343</v>
      </c>
      <c r="K8443" t="s">
        <v>953</v>
      </c>
      <c r="L8443" t="s">
        <v>17</v>
      </c>
      <c r="M8443" t="s">
        <v>18</v>
      </c>
    </row>
    <row r="8444" spans="1:13" x14ac:dyDescent="0.3">
      <c r="A8444" t="s">
        <v>12341</v>
      </c>
      <c r="C8444" t="s">
        <v>23792</v>
      </c>
      <c r="D8444">
        <v>27</v>
      </c>
      <c r="E8444" s="1">
        <v>596880</v>
      </c>
      <c r="G8444" t="s">
        <v>13</v>
      </c>
      <c r="H8444" t="s">
        <v>23853</v>
      </c>
      <c r="I8444" t="s">
        <v>12343</v>
      </c>
      <c r="K8444" t="s">
        <v>953</v>
      </c>
      <c r="L8444" t="s">
        <v>44</v>
      </c>
      <c r="M8444" t="s">
        <v>82</v>
      </c>
    </row>
    <row r="8445" spans="1:13" x14ac:dyDescent="0.3">
      <c r="A8445" t="s">
        <v>12341</v>
      </c>
      <c r="C8445" t="s">
        <v>12314</v>
      </c>
      <c r="D8445">
        <v>31</v>
      </c>
      <c r="E8445" s="1">
        <v>1148889</v>
      </c>
      <c r="G8445" t="s">
        <v>13</v>
      </c>
      <c r="H8445" t="s">
        <v>12342</v>
      </c>
      <c r="I8445" t="s">
        <v>12343</v>
      </c>
      <c r="K8445" t="s">
        <v>953</v>
      </c>
      <c r="L8445" t="s">
        <v>17</v>
      </c>
      <c r="M8445" t="s">
        <v>105</v>
      </c>
    </row>
    <row r="8446" spans="1:13" x14ac:dyDescent="0.3">
      <c r="A8446" t="s">
        <v>12341</v>
      </c>
      <c r="C8446" t="s">
        <v>34736</v>
      </c>
      <c r="D8446">
        <v>110</v>
      </c>
      <c r="E8446" s="1">
        <v>3450469</v>
      </c>
      <c r="G8446" t="s">
        <v>13</v>
      </c>
      <c r="H8446" t="s">
        <v>34747</v>
      </c>
      <c r="I8446" t="s">
        <v>12343</v>
      </c>
      <c r="K8446" t="s">
        <v>953</v>
      </c>
      <c r="L8446" t="s">
        <v>17</v>
      </c>
      <c r="M8446" t="s">
        <v>18</v>
      </c>
    </row>
    <row r="8447" spans="1:13" x14ac:dyDescent="0.3">
      <c r="A8447" t="s">
        <v>12341</v>
      </c>
      <c r="C8447" t="s">
        <v>24785</v>
      </c>
      <c r="D8447">
        <v>12</v>
      </c>
      <c r="E8447" s="1">
        <v>210081</v>
      </c>
      <c r="G8447" t="s">
        <v>13</v>
      </c>
      <c r="H8447" t="s">
        <v>24784</v>
      </c>
      <c r="I8447" t="s">
        <v>12343</v>
      </c>
      <c r="K8447" t="s">
        <v>953</v>
      </c>
      <c r="L8447" t="s">
        <v>38</v>
      </c>
      <c r="M8447" t="s">
        <v>82</v>
      </c>
    </row>
    <row r="8448" spans="1:13" x14ac:dyDescent="0.3">
      <c r="A8448" t="s">
        <v>12341</v>
      </c>
      <c r="C8448" t="s">
        <v>25248</v>
      </c>
      <c r="D8448">
        <v>48</v>
      </c>
      <c r="E8448" s="1">
        <v>531861</v>
      </c>
      <c r="G8448" t="s">
        <v>13</v>
      </c>
      <c r="H8448" t="s">
        <v>25251</v>
      </c>
      <c r="I8448" t="s">
        <v>12343</v>
      </c>
      <c r="K8448" t="s">
        <v>953</v>
      </c>
      <c r="L8448" t="s">
        <v>210</v>
      </c>
      <c r="M8448" t="s">
        <v>87</v>
      </c>
    </row>
    <row r="8449" spans="1:13" x14ac:dyDescent="0.3">
      <c r="A8449" t="s">
        <v>4770</v>
      </c>
      <c r="C8449" t="s">
        <v>4681</v>
      </c>
      <c r="D8449">
        <v>2</v>
      </c>
      <c r="E8449" s="1">
        <v>78000</v>
      </c>
      <c r="G8449" t="s">
        <v>13</v>
      </c>
      <c r="H8449" t="s">
        <v>4771</v>
      </c>
      <c r="I8449" t="s">
        <v>22</v>
      </c>
      <c r="J8449" t="s">
        <v>23</v>
      </c>
      <c r="K8449" t="s">
        <v>24</v>
      </c>
      <c r="L8449" t="s">
        <v>17</v>
      </c>
      <c r="M8449" t="s">
        <v>207</v>
      </c>
    </row>
    <row r="8450" spans="1:13" x14ac:dyDescent="0.3">
      <c r="A8450" t="s">
        <v>6016</v>
      </c>
      <c r="C8450" t="s">
        <v>29553</v>
      </c>
      <c r="D8450">
        <v>1</v>
      </c>
      <c r="E8450" s="1">
        <v>22000</v>
      </c>
      <c r="G8450" t="s">
        <v>13</v>
      </c>
      <c r="H8450" t="s">
        <v>29791</v>
      </c>
      <c r="I8450" t="s">
        <v>6018</v>
      </c>
      <c r="K8450" t="s">
        <v>481</v>
      </c>
      <c r="L8450" t="s">
        <v>17</v>
      </c>
      <c r="M8450" t="s">
        <v>207</v>
      </c>
    </row>
    <row r="8451" spans="1:13" x14ac:dyDescent="0.3">
      <c r="A8451" t="s">
        <v>6016</v>
      </c>
      <c r="C8451" t="s">
        <v>5881</v>
      </c>
      <c r="D8451">
        <v>4</v>
      </c>
      <c r="E8451" s="1">
        <v>40000</v>
      </c>
      <c r="G8451" t="s">
        <v>13</v>
      </c>
      <c r="H8451" t="s">
        <v>6017</v>
      </c>
      <c r="I8451" t="s">
        <v>6018</v>
      </c>
      <c r="K8451" t="s">
        <v>481</v>
      </c>
      <c r="L8451" t="s">
        <v>17</v>
      </c>
      <c r="M8451" t="s">
        <v>207</v>
      </c>
    </row>
    <row r="8452" spans="1:13" x14ac:dyDescent="0.3">
      <c r="A8452" t="s">
        <v>6016</v>
      </c>
      <c r="C8452" t="s">
        <v>23792</v>
      </c>
      <c r="D8452">
        <v>24</v>
      </c>
      <c r="E8452" s="1">
        <v>750320</v>
      </c>
      <c r="G8452" t="s">
        <v>13</v>
      </c>
      <c r="H8452" t="s">
        <v>23810</v>
      </c>
      <c r="I8452" t="s">
        <v>6018</v>
      </c>
      <c r="K8452" t="s">
        <v>481</v>
      </c>
      <c r="L8452" t="s">
        <v>38</v>
      </c>
      <c r="M8452" t="s">
        <v>207</v>
      </c>
    </row>
    <row r="8453" spans="1:13" x14ac:dyDescent="0.3">
      <c r="A8453" t="s">
        <v>35398</v>
      </c>
      <c r="C8453" t="s">
        <v>35205</v>
      </c>
      <c r="D8453">
        <v>19</v>
      </c>
      <c r="E8453" s="1">
        <v>100000</v>
      </c>
      <c r="G8453" t="s">
        <v>13</v>
      </c>
      <c r="H8453" t="s">
        <v>35399</v>
      </c>
      <c r="I8453" t="s">
        <v>14974</v>
      </c>
      <c r="K8453" t="s">
        <v>481</v>
      </c>
      <c r="L8453" t="s">
        <v>17</v>
      </c>
      <c r="M8453" t="s">
        <v>450</v>
      </c>
    </row>
    <row r="8454" spans="1:13" x14ac:dyDescent="0.3">
      <c r="A8454" t="s">
        <v>37136</v>
      </c>
      <c r="C8454" t="s">
        <v>37047</v>
      </c>
      <c r="D8454">
        <v>12</v>
      </c>
      <c r="E8454" s="1">
        <v>100000</v>
      </c>
      <c r="G8454" t="s">
        <v>13</v>
      </c>
      <c r="H8454" t="s">
        <v>37137</v>
      </c>
      <c r="I8454" t="s">
        <v>14974</v>
      </c>
      <c r="K8454" t="s">
        <v>481</v>
      </c>
      <c r="L8454" t="s">
        <v>17</v>
      </c>
      <c r="M8454" t="s">
        <v>450</v>
      </c>
    </row>
    <row r="8455" spans="1:13" x14ac:dyDescent="0.3">
      <c r="A8455" t="s">
        <v>19681</v>
      </c>
      <c r="C8455" t="s">
        <v>19404</v>
      </c>
      <c r="D8455">
        <v>6</v>
      </c>
      <c r="E8455" s="1">
        <v>19892</v>
      </c>
      <c r="G8455" t="s">
        <v>34</v>
      </c>
      <c r="H8455" t="s">
        <v>6143</v>
      </c>
      <c r="I8455" t="s">
        <v>19682</v>
      </c>
      <c r="J8455" t="s">
        <v>280</v>
      </c>
      <c r="K8455" t="s">
        <v>24</v>
      </c>
      <c r="L8455" t="s">
        <v>25</v>
      </c>
      <c r="M8455" t="s">
        <v>6146</v>
      </c>
    </row>
    <row r="8456" spans="1:13" x14ac:dyDescent="0.3">
      <c r="A8456" t="s">
        <v>33269</v>
      </c>
      <c r="C8456" t="s">
        <v>33173</v>
      </c>
      <c r="D8456">
        <v>6</v>
      </c>
      <c r="E8456" s="1">
        <v>119455</v>
      </c>
      <c r="G8456" t="s">
        <v>34</v>
      </c>
      <c r="H8456" t="s">
        <v>6143</v>
      </c>
      <c r="I8456" t="s">
        <v>33270</v>
      </c>
      <c r="J8456" t="s">
        <v>422</v>
      </c>
      <c r="K8456" t="s">
        <v>24</v>
      </c>
      <c r="L8456" t="s">
        <v>25</v>
      </c>
      <c r="M8456" t="s">
        <v>6146</v>
      </c>
    </row>
    <row r="8457" spans="1:13" x14ac:dyDescent="0.3">
      <c r="A8457" t="s">
        <v>26718</v>
      </c>
      <c r="C8457" t="s">
        <v>26519</v>
      </c>
      <c r="D8457">
        <v>5</v>
      </c>
      <c r="E8457" s="1">
        <v>7590</v>
      </c>
      <c r="G8457" t="s">
        <v>34</v>
      </c>
      <c r="H8457" t="s">
        <v>6143</v>
      </c>
      <c r="I8457" t="s">
        <v>26719</v>
      </c>
      <c r="J8457" t="s">
        <v>2347</v>
      </c>
      <c r="K8457" t="s">
        <v>24</v>
      </c>
      <c r="L8457" t="s">
        <v>25</v>
      </c>
      <c r="M8457" t="s">
        <v>6146</v>
      </c>
    </row>
    <row r="8458" spans="1:13" x14ac:dyDescent="0.3">
      <c r="A8458" t="s">
        <v>34314</v>
      </c>
      <c r="C8458" t="s">
        <v>34263</v>
      </c>
      <c r="D8458">
        <v>25</v>
      </c>
      <c r="E8458" s="1">
        <v>105650</v>
      </c>
      <c r="G8458" t="s">
        <v>48</v>
      </c>
      <c r="H8458" t="s">
        <v>34315</v>
      </c>
      <c r="I8458" t="s">
        <v>1583</v>
      </c>
      <c r="K8458" t="s">
        <v>1584</v>
      </c>
      <c r="L8458" t="s">
        <v>17</v>
      </c>
      <c r="M8458" t="s">
        <v>354</v>
      </c>
    </row>
    <row r="8459" spans="1:13" x14ac:dyDescent="0.3">
      <c r="A8459" t="s">
        <v>10179</v>
      </c>
      <c r="C8459" t="s">
        <v>10083</v>
      </c>
      <c r="D8459">
        <v>19</v>
      </c>
      <c r="E8459" s="1">
        <v>100000</v>
      </c>
      <c r="G8459" t="s">
        <v>48</v>
      </c>
      <c r="H8459" t="s">
        <v>10180</v>
      </c>
      <c r="I8459" t="s">
        <v>359</v>
      </c>
      <c r="K8459" t="s">
        <v>189</v>
      </c>
      <c r="L8459" t="s">
        <v>17</v>
      </c>
      <c r="M8459" t="s">
        <v>190</v>
      </c>
    </row>
    <row r="8460" spans="1:13" x14ac:dyDescent="0.3">
      <c r="A8460" t="s">
        <v>10179</v>
      </c>
      <c r="C8460" t="s">
        <v>33755</v>
      </c>
      <c r="D8460">
        <v>54</v>
      </c>
      <c r="E8460" s="1">
        <v>5188438</v>
      </c>
      <c r="G8460" t="s">
        <v>48</v>
      </c>
      <c r="H8460" t="s">
        <v>34020</v>
      </c>
      <c r="I8460" t="s">
        <v>359</v>
      </c>
      <c r="K8460" t="s">
        <v>189</v>
      </c>
      <c r="L8460" t="s">
        <v>38</v>
      </c>
      <c r="M8460" t="s">
        <v>190</v>
      </c>
    </row>
    <row r="8461" spans="1:13" x14ac:dyDescent="0.3">
      <c r="A8461" t="s">
        <v>1867</v>
      </c>
      <c r="C8461" t="s">
        <v>2957</v>
      </c>
      <c r="D8461">
        <v>24</v>
      </c>
      <c r="E8461" s="1">
        <v>554477</v>
      </c>
      <c r="G8461" t="s">
        <v>48</v>
      </c>
      <c r="H8461" t="s">
        <v>3122</v>
      </c>
      <c r="I8461" t="s">
        <v>480</v>
      </c>
      <c r="K8461" t="s">
        <v>481</v>
      </c>
      <c r="L8461" t="s">
        <v>17</v>
      </c>
      <c r="M8461" t="s">
        <v>190</v>
      </c>
    </row>
    <row r="8462" spans="1:13" x14ac:dyDescent="0.3">
      <c r="A8462" t="s">
        <v>1867</v>
      </c>
      <c r="C8462" t="s">
        <v>2957</v>
      </c>
      <c r="D8462">
        <v>24</v>
      </c>
      <c r="E8462" s="1">
        <v>2755570</v>
      </c>
      <c r="G8462" t="s">
        <v>48</v>
      </c>
      <c r="H8462" t="s">
        <v>3274</v>
      </c>
      <c r="I8462" t="s">
        <v>480</v>
      </c>
      <c r="K8462" t="s">
        <v>481</v>
      </c>
      <c r="L8462" t="s">
        <v>170</v>
      </c>
      <c r="M8462" t="s">
        <v>190</v>
      </c>
    </row>
    <row r="8463" spans="1:13" x14ac:dyDescent="0.3">
      <c r="A8463" t="s">
        <v>1867</v>
      </c>
      <c r="C8463" t="s">
        <v>1852</v>
      </c>
      <c r="D8463">
        <v>65</v>
      </c>
      <c r="E8463" s="1">
        <v>10998630</v>
      </c>
      <c r="G8463" t="s">
        <v>48</v>
      </c>
      <c r="H8463" t="s">
        <v>1868</v>
      </c>
      <c r="I8463" t="s">
        <v>480</v>
      </c>
      <c r="K8463" t="s">
        <v>481</v>
      </c>
      <c r="L8463" t="s">
        <v>38</v>
      </c>
      <c r="M8463" t="s">
        <v>190</v>
      </c>
    </row>
    <row r="8464" spans="1:13" x14ac:dyDescent="0.3">
      <c r="A8464" t="s">
        <v>1867</v>
      </c>
      <c r="C8464" t="s">
        <v>1852</v>
      </c>
      <c r="D8464">
        <v>39</v>
      </c>
      <c r="E8464" s="1">
        <v>1499999</v>
      </c>
      <c r="G8464" t="s">
        <v>48</v>
      </c>
      <c r="H8464" t="s">
        <v>1927</v>
      </c>
      <c r="I8464" t="s">
        <v>480</v>
      </c>
      <c r="K8464" t="s">
        <v>481</v>
      </c>
      <c r="L8464" t="s">
        <v>17</v>
      </c>
      <c r="M8464" t="s">
        <v>190</v>
      </c>
    </row>
    <row r="8465" spans="1:13" x14ac:dyDescent="0.3">
      <c r="A8465" t="s">
        <v>1867</v>
      </c>
      <c r="C8465" t="s">
        <v>29352</v>
      </c>
      <c r="D8465">
        <v>9</v>
      </c>
      <c r="E8465" s="1">
        <v>400000</v>
      </c>
      <c r="G8465" t="s">
        <v>13</v>
      </c>
      <c r="H8465" t="s">
        <v>29390</v>
      </c>
      <c r="I8465" t="s">
        <v>480</v>
      </c>
      <c r="K8465" t="s">
        <v>481</v>
      </c>
      <c r="L8465" t="s">
        <v>44</v>
      </c>
      <c r="M8465" t="s">
        <v>82</v>
      </c>
    </row>
    <row r="8466" spans="1:13" x14ac:dyDescent="0.3">
      <c r="A8466" t="s">
        <v>1867</v>
      </c>
      <c r="C8466" t="s">
        <v>27925</v>
      </c>
      <c r="D8466">
        <v>37</v>
      </c>
      <c r="E8466" s="1">
        <v>6000000</v>
      </c>
      <c r="G8466" t="s">
        <v>48</v>
      </c>
      <c r="H8466" t="s">
        <v>28006</v>
      </c>
      <c r="I8466" t="s">
        <v>480</v>
      </c>
      <c r="K8466" t="s">
        <v>481</v>
      </c>
      <c r="L8466" t="s">
        <v>38</v>
      </c>
      <c r="M8466" t="s">
        <v>190</v>
      </c>
    </row>
    <row r="8467" spans="1:13" x14ac:dyDescent="0.3">
      <c r="A8467" t="s">
        <v>1867</v>
      </c>
      <c r="C8467" t="s">
        <v>27925</v>
      </c>
      <c r="D8467">
        <v>37</v>
      </c>
      <c r="E8467" s="1">
        <v>2384636</v>
      </c>
      <c r="G8467" t="s">
        <v>48</v>
      </c>
      <c r="H8467" t="s">
        <v>28277</v>
      </c>
      <c r="I8467" t="s">
        <v>480</v>
      </c>
      <c r="K8467" t="s">
        <v>481</v>
      </c>
      <c r="L8467" t="s">
        <v>170</v>
      </c>
      <c r="M8467" t="s">
        <v>190</v>
      </c>
    </row>
    <row r="8468" spans="1:13" x14ac:dyDescent="0.3">
      <c r="A8468" t="s">
        <v>1867</v>
      </c>
      <c r="C8468" t="s">
        <v>27614</v>
      </c>
      <c r="D8468">
        <v>12</v>
      </c>
      <c r="E8468" s="1">
        <v>10000000</v>
      </c>
      <c r="G8468" t="s">
        <v>27708</v>
      </c>
      <c r="H8468" t="s">
        <v>27707</v>
      </c>
      <c r="I8468" t="s">
        <v>480</v>
      </c>
      <c r="K8468" t="s">
        <v>481</v>
      </c>
      <c r="L8468" t="s">
        <v>38</v>
      </c>
      <c r="M8468" t="s">
        <v>27709</v>
      </c>
    </row>
    <row r="8469" spans="1:13" x14ac:dyDescent="0.3">
      <c r="A8469" t="s">
        <v>1867</v>
      </c>
      <c r="C8469" t="s">
        <v>29922</v>
      </c>
      <c r="D8469">
        <v>25</v>
      </c>
      <c r="E8469" s="1">
        <v>750000</v>
      </c>
      <c r="G8469" t="s">
        <v>48</v>
      </c>
      <c r="H8469" t="s">
        <v>30274</v>
      </c>
      <c r="I8469" t="s">
        <v>480</v>
      </c>
      <c r="K8469" t="s">
        <v>481</v>
      </c>
      <c r="L8469" t="s">
        <v>17</v>
      </c>
      <c r="M8469" t="s">
        <v>190</v>
      </c>
    </row>
    <row r="8470" spans="1:13" x14ac:dyDescent="0.3">
      <c r="A8470" t="s">
        <v>1867</v>
      </c>
      <c r="C8470" t="s">
        <v>3657</v>
      </c>
      <c r="D8470">
        <v>53</v>
      </c>
      <c r="E8470" s="1">
        <v>852424</v>
      </c>
      <c r="G8470" t="s">
        <v>34</v>
      </c>
      <c r="H8470" t="s">
        <v>3675</v>
      </c>
      <c r="I8470" t="s">
        <v>480</v>
      </c>
      <c r="K8470" t="s">
        <v>481</v>
      </c>
      <c r="L8470" t="s">
        <v>38</v>
      </c>
      <c r="M8470" t="s">
        <v>1498</v>
      </c>
    </row>
    <row r="8471" spans="1:13" x14ac:dyDescent="0.3">
      <c r="A8471" t="s">
        <v>1867</v>
      </c>
      <c r="C8471" t="s">
        <v>5155</v>
      </c>
      <c r="D8471">
        <v>48</v>
      </c>
      <c r="E8471" s="1">
        <v>2200000</v>
      </c>
      <c r="G8471" t="s">
        <v>34</v>
      </c>
      <c r="H8471" t="s">
        <v>5175</v>
      </c>
      <c r="I8471" t="s">
        <v>480</v>
      </c>
      <c r="K8471" t="s">
        <v>481</v>
      </c>
      <c r="L8471" t="s">
        <v>17</v>
      </c>
      <c r="M8471" t="s">
        <v>740</v>
      </c>
    </row>
    <row r="8472" spans="1:13" x14ac:dyDescent="0.3">
      <c r="A8472" t="s">
        <v>1867</v>
      </c>
      <c r="C8472" t="s">
        <v>21173</v>
      </c>
      <c r="D8472">
        <v>60</v>
      </c>
      <c r="E8472" s="1">
        <v>10543640</v>
      </c>
      <c r="G8472" t="s">
        <v>48</v>
      </c>
      <c r="H8472" t="s">
        <v>21595</v>
      </c>
      <c r="I8472" t="s">
        <v>480</v>
      </c>
      <c r="K8472" t="s">
        <v>481</v>
      </c>
      <c r="L8472" t="s">
        <v>170</v>
      </c>
      <c r="M8472" t="s">
        <v>190</v>
      </c>
    </row>
    <row r="8473" spans="1:13" x14ac:dyDescent="0.3">
      <c r="A8473" t="s">
        <v>1867</v>
      </c>
      <c r="C8473" t="s">
        <v>21907</v>
      </c>
      <c r="D8473">
        <v>21</v>
      </c>
      <c r="E8473" s="1">
        <v>1002787</v>
      </c>
      <c r="G8473" t="s">
        <v>48</v>
      </c>
      <c r="H8473" t="s">
        <v>21906</v>
      </c>
      <c r="I8473" t="s">
        <v>480</v>
      </c>
      <c r="K8473" t="s">
        <v>481</v>
      </c>
      <c r="L8473" t="s">
        <v>38</v>
      </c>
      <c r="M8473" t="s">
        <v>190</v>
      </c>
    </row>
    <row r="8474" spans="1:13" x14ac:dyDescent="0.3">
      <c r="A8474" t="s">
        <v>1867</v>
      </c>
      <c r="C8474" t="s">
        <v>22646</v>
      </c>
      <c r="D8474">
        <v>21</v>
      </c>
      <c r="E8474" s="1">
        <v>251154</v>
      </c>
      <c r="G8474" t="s">
        <v>48</v>
      </c>
      <c r="H8474" t="s">
        <v>22654</v>
      </c>
      <c r="I8474" t="s">
        <v>480</v>
      </c>
      <c r="K8474" t="s">
        <v>481</v>
      </c>
      <c r="L8474" t="s">
        <v>17</v>
      </c>
      <c r="M8474" t="s">
        <v>190</v>
      </c>
    </row>
    <row r="8475" spans="1:13" x14ac:dyDescent="0.3">
      <c r="A8475" t="s">
        <v>1867</v>
      </c>
      <c r="C8475" t="s">
        <v>11317</v>
      </c>
      <c r="D8475">
        <v>43</v>
      </c>
      <c r="E8475" s="1">
        <v>745473</v>
      </c>
      <c r="G8475" t="s">
        <v>48</v>
      </c>
      <c r="H8475" t="s">
        <v>11334</v>
      </c>
      <c r="I8475" t="s">
        <v>480</v>
      </c>
      <c r="K8475" t="s">
        <v>481</v>
      </c>
      <c r="L8475" t="s">
        <v>17</v>
      </c>
      <c r="M8475" t="s">
        <v>190</v>
      </c>
    </row>
    <row r="8476" spans="1:13" x14ac:dyDescent="0.3">
      <c r="A8476" t="s">
        <v>1867</v>
      </c>
      <c r="C8476" t="s">
        <v>11254</v>
      </c>
      <c r="D8476">
        <v>90</v>
      </c>
      <c r="E8476" s="1">
        <v>12026239</v>
      </c>
      <c r="G8476" t="s">
        <v>48</v>
      </c>
      <c r="H8476" t="s">
        <v>11253</v>
      </c>
      <c r="I8476" t="s">
        <v>480</v>
      </c>
      <c r="K8476" t="s">
        <v>481</v>
      </c>
      <c r="L8476" t="s">
        <v>170</v>
      </c>
      <c r="M8476" t="s">
        <v>190</v>
      </c>
    </row>
    <row r="8477" spans="1:13" x14ac:dyDescent="0.3">
      <c r="A8477" t="s">
        <v>1867</v>
      </c>
      <c r="C8477" t="s">
        <v>11254</v>
      </c>
      <c r="D8477">
        <v>32</v>
      </c>
      <c r="E8477" s="1">
        <v>1498154</v>
      </c>
      <c r="G8477" t="s">
        <v>48</v>
      </c>
      <c r="H8477" t="s">
        <v>11256</v>
      </c>
      <c r="I8477" t="s">
        <v>480</v>
      </c>
      <c r="K8477" t="s">
        <v>481</v>
      </c>
      <c r="L8477" t="s">
        <v>38</v>
      </c>
      <c r="M8477" t="s">
        <v>190</v>
      </c>
    </row>
    <row r="8478" spans="1:13" x14ac:dyDescent="0.3">
      <c r="A8478" t="s">
        <v>1867</v>
      </c>
      <c r="C8478" t="s">
        <v>9547</v>
      </c>
      <c r="D8478">
        <v>25</v>
      </c>
      <c r="E8478" s="1">
        <v>229318</v>
      </c>
      <c r="G8478" t="s">
        <v>48</v>
      </c>
      <c r="H8478" t="s">
        <v>9886</v>
      </c>
      <c r="I8478" t="s">
        <v>480</v>
      </c>
      <c r="K8478" t="s">
        <v>481</v>
      </c>
      <c r="L8478" t="s">
        <v>17</v>
      </c>
      <c r="M8478" t="s">
        <v>190</v>
      </c>
    </row>
    <row r="8479" spans="1:13" x14ac:dyDescent="0.3">
      <c r="A8479" t="s">
        <v>1867</v>
      </c>
      <c r="C8479" t="s">
        <v>8196</v>
      </c>
      <c r="D8479">
        <v>84</v>
      </c>
      <c r="E8479" s="1">
        <v>15114881</v>
      </c>
      <c r="G8479" t="s">
        <v>48</v>
      </c>
      <c r="H8479" t="s">
        <v>8240</v>
      </c>
      <c r="I8479" t="s">
        <v>480</v>
      </c>
      <c r="K8479" t="s">
        <v>481</v>
      </c>
      <c r="L8479" t="s">
        <v>38</v>
      </c>
      <c r="M8479" t="s">
        <v>190</v>
      </c>
    </row>
    <row r="8480" spans="1:13" x14ac:dyDescent="0.3">
      <c r="A8480" t="s">
        <v>1867</v>
      </c>
      <c r="C8480" t="s">
        <v>8074</v>
      </c>
      <c r="D8480">
        <v>63</v>
      </c>
      <c r="E8480" s="1">
        <v>5637513</v>
      </c>
      <c r="G8480" t="s">
        <v>48</v>
      </c>
      <c r="H8480" t="s">
        <v>8102</v>
      </c>
      <c r="I8480" t="s">
        <v>480</v>
      </c>
      <c r="K8480" t="s">
        <v>481</v>
      </c>
      <c r="L8480" t="s">
        <v>170</v>
      </c>
      <c r="M8480" t="s">
        <v>190</v>
      </c>
    </row>
    <row r="8481" spans="1:13" x14ac:dyDescent="0.3">
      <c r="A8481" t="s">
        <v>1867</v>
      </c>
      <c r="C8481" t="s">
        <v>34736</v>
      </c>
      <c r="D8481">
        <v>32</v>
      </c>
      <c r="E8481" s="1">
        <v>905082</v>
      </c>
      <c r="G8481" t="s">
        <v>48</v>
      </c>
      <c r="H8481" t="s">
        <v>34770</v>
      </c>
      <c r="I8481" t="s">
        <v>480</v>
      </c>
      <c r="K8481" t="s">
        <v>481</v>
      </c>
      <c r="L8481" t="s">
        <v>170</v>
      </c>
      <c r="M8481" t="s">
        <v>190</v>
      </c>
    </row>
    <row r="8482" spans="1:13" x14ac:dyDescent="0.3">
      <c r="A8482" t="s">
        <v>1867</v>
      </c>
      <c r="C8482" t="s">
        <v>35205</v>
      </c>
      <c r="D8482">
        <v>59</v>
      </c>
      <c r="E8482" s="1">
        <v>829651</v>
      </c>
      <c r="G8482" t="s">
        <v>48</v>
      </c>
      <c r="H8482" t="s">
        <v>35453</v>
      </c>
      <c r="I8482" t="s">
        <v>480</v>
      </c>
      <c r="K8482" t="s">
        <v>481</v>
      </c>
      <c r="L8482" t="s">
        <v>38</v>
      </c>
      <c r="M8482" t="s">
        <v>190</v>
      </c>
    </row>
    <row r="8483" spans="1:13" x14ac:dyDescent="0.3">
      <c r="A8483" t="s">
        <v>1867</v>
      </c>
      <c r="C8483" t="s">
        <v>34396</v>
      </c>
      <c r="D8483">
        <v>67</v>
      </c>
      <c r="E8483" s="1">
        <v>6929304</v>
      </c>
      <c r="G8483" t="s">
        <v>48</v>
      </c>
      <c r="H8483" t="s">
        <v>34465</v>
      </c>
      <c r="I8483" t="s">
        <v>480</v>
      </c>
      <c r="K8483" t="s">
        <v>481</v>
      </c>
      <c r="L8483" t="s">
        <v>38</v>
      </c>
      <c r="M8483" t="s">
        <v>190</v>
      </c>
    </row>
    <row r="8484" spans="1:13" x14ac:dyDescent="0.3">
      <c r="A8484" t="s">
        <v>1867</v>
      </c>
      <c r="C8484" t="s">
        <v>34035</v>
      </c>
      <c r="D8484">
        <v>30</v>
      </c>
      <c r="E8484" s="1">
        <v>309587</v>
      </c>
      <c r="G8484" t="s">
        <v>48</v>
      </c>
      <c r="H8484" t="s">
        <v>34050</v>
      </c>
      <c r="I8484" t="s">
        <v>480</v>
      </c>
      <c r="K8484" t="s">
        <v>481</v>
      </c>
      <c r="L8484" t="s">
        <v>38</v>
      </c>
      <c r="M8484" t="s">
        <v>190</v>
      </c>
    </row>
    <row r="8485" spans="1:13" x14ac:dyDescent="0.3">
      <c r="A8485" t="s">
        <v>1867</v>
      </c>
      <c r="C8485" t="s">
        <v>37047</v>
      </c>
      <c r="D8485">
        <v>55</v>
      </c>
      <c r="E8485" s="1">
        <v>6527424</v>
      </c>
      <c r="G8485" t="s">
        <v>48</v>
      </c>
      <c r="H8485" t="s">
        <v>37296</v>
      </c>
      <c r="I8485" t="s">
        <v>480</v>
      </c>
      <c r="K8485" t="s">
        <v>481</v>
      </c>
      <c r="L8485" t="s">
        <v>38</v>
      </c>
      <c r="M8485" t="s">
        <v>190</v>
      </c>
    </row>
    <row r="8486" spans="1:13" x14ac:dyDescent="0.3">
      <c r="A8486" t="s">
        <v>1867</v>
      </c>
      <c r="C8486" t="s">
        <v>38095</v>
      </c>
      <c r="D8486">
        <v>40</v>
      </c>
      <c r="E8486" s="1">
        <v>6324966</v>
      </c>
      <c r="G8486" t="s">
        <v>48</v>
      </c>
      <c r="H8486" t="s">
        <v>38102</v>
      </c>
      <c r="I8486" t="s">
        <v>480</v>
      </c>
      <c r="K8486" t="s">
        <v>481</v>
      </c>
      <c r="L8486" t="s">
        <v>38</v>
      </c>
      <c r="M8486" t="s">
        <v>190</v>
      </c>
    </row>
    <row r="8487" spans="1:13" x14ac:dyDescent="0.3">
      <c r="A8487" t="s">
        <v>27493</v>
      </c>
      <c r="C8487" t="s">
        <v>27408</v>
      </c>
      <c r="D8487">
        <v>19</v>
      </c>
      <c r="E8487" s="1">
        <v>100000</v>
      </c>
      <c r="G8487" t="s">
        <v>34</v>
      </c>
      <c r="H8487" t="s">
        <v>27494</v>
      </c>
      <c r="I8487" t="s">
        <v>22</v>
      </c>
      <c r="J8487" t="s">
        <v>23</v>
      </c>
      <c r="K8487" t="s">
        <v>24</v>
      </c>
      <c r="L8487" t="s">
        <v>38</v>
      </c>
      <c r="M8487" t="s">
        <v>217</v>
      </c>
    </row>
    <row r="8488" spans="1:13" x14ac:dyDescent="0.3">
      <c r="A8488" t="s">
        <v>5142</v>
      </c>
      <c r="C8488" t="s">
        <v>27925</v>
      </c>
      <c r="D8488">
        <v>1</v>
      </c>
      <c r="E8488" s="1">
        <v>25000</v>
      </c>
      <c r="G8488" t="s">
        <v>400</v>
      </c>
      <c r="H8488" t="s">
        <v>77</v>
      </c>
      <c r="I8488" t="s">
        <v>156</v>
      </c>
      <c r="J8488" t="s">
        <v>22</v>
      </c>
      <c r="K8488" t="s">
        <v>24</v>
      </c>
      <c r="L8488" t="s">
        <v>25</v>
      </c>
      <c r="M8488" t="s">
        <v>26</v>
      </c>
    </row>
    <row r="8489" spans="1:13" x14ac:dyDescent="0.3">
      <c r="A8489" t="s">
        <v>5142</v>
      </c>
      <c r="C8489" t="s">
        <v>28282</v>
      </c>
      <c r="D8489">
        <v>13</v>
      </c>
      <c r="E8489" s="1">
        <v>90000</v>
      </c>
      <c r="G8489" t="s">
        <v>21</v>
      </c>
      <c r="H8489" t="s">
        <v>68</v>
      </c>
      <c r="I8489" t="s">
        <v>156</v>
      </c>
      <c r="J8489" t="s">
        <v>22</v>
      </c>
      <c r="K8489" t="s">
        <v>24</v>
      </c>
      <c r="L8489" t="s">
        <v>25</v>
      </c>
      <c r="M8489" t="s">
        <v>26</v>
      </c>
    </row>
    <row r="8490" spans="1:13" x14ac:dyDescent="0.3">
      <c r="A8490" t="s">
        <v>5142</v>
      </c>
      <c r="C8490" t="s">
        <v>5025</v>
      </c>
      <c r="D8490">
        <v>1</v>
      </c>
      <c r="E8490" s="1">
        <v>10000</v>
      </c>
      <c r="G8490" t="s">
        <v>21</v>
      </c>
      <c r="H8490" t="s">
        <v>4844</v>
      </c>
      <c r="I8490" t="s">
        <v>156</v>
      </c>
      <c r="J8490" t="s">
        <v>22</v>
      </c>
      <c r="K8490" t="s">
        <v>24</v>
      </c>
      <c r="L8490" t="s">
        <v>25</v>
      </c>
      <c r="M8490" t="s">
        <v>26</v>
      </c>
    </row>
    <row r="8491" spans="1:13" x14ac:dyDescent="0.3">
      <c r="A8491" t="s">
        <v>6223</v>
      </c>
      <c r="C8491" t="s">
        <v>30756</v>
      </c>
      <c r="D8491">
        <v>1</v>
      </c>
      <c r="E8491" s="1">
        <v>1000</v>
      </c>
      <c r="G8491" t="s">
        <v>21</v>
      </c>
      <c r="H8491" t="s">
        <v>77</v>
      </c>
      <c r="I8491" t="s">
        <v>6226</v>
      </c>
      <c r="J8491" t="s">
        <v>22</v>
      </c>
      <c r="K8491" t="s">
        <v>24</v>
      </c>
      <c r="L8491" t="s">
        <v>25</v>
      </c>
      <c r="M8491" t="s">
        <v>26</v>
      </c>
    </row>
    <row r="8492" spans="1:13" x14ac:dyDescent="0.3">
      <c r="A8492" t="s">
        <v>6223</v>
      </c>
      <c r="C8492" t="s">
        <v>23564</v>
      </c>
      <c r="D8492">
        <v>48</v>
      </c>
      <c r="E8492" s="1">
        <v>200000</v>
      </c>
      <c r="G8492" t="s">
        <v>21</v>
      </c>
      <c r="H8492" t="s">
        <v>68</v>
      </c>
      <c r="I8492" t="s">
        <v>6226</v>
      </c>
      <c r="J8492" t="s">
        <v>22</v>
      </c>
      <c r="K8492" t="s">
        <v>24</v>
      </c>
      <c r="L8492" t="s">
        <v>25</v>
      </c>
      <c r="M8492" t="s">
        <v>26</v>
      </c>
    </row>
    <row r="8493" spans="1:13" x14ac:dyDescent="0.3">
      <c r="A8493" t="s">
        <v>6223</v>
      </c>
      <c r="C8493" t="s">
        <v>21035</v>
      </c>
      <c r="D8493">
        <v>1</v>
      </c>
      <c r="E8493" s="1">
        <v>500</v>
      </c>
      <c r="G8493" t="s">
        <v>21</v>
      </c>
      <c r="H8493" t="s">
        <v>68</v>
      </c>
      <c r="I8493" t="s">
        <v>6226</v>
      </c>
      <c r="J8493" t="s">
        <v>22</v>
      </c>
      <c r="K8493" t="s">
        <v>24</v>
      </c>
      <c r="L8493" t="s">
        <v>25</v>
      </c>
      <c r="M8493" t="s">
        <v>26</v>
      </c>
    </row>
    <row r="8494" spans="1:13" x14ac:dyDescent="0.3">
      <c r="A8494" t="s">
        <v>6223</v>
      </c>
      <c r="C8494" t="s">
        <v>34736</v>
      </c>
      <c r="D8494">
        <v>8</v>
      </c>
      <c r="E8494" s="1">
        <v>200000</v>
      </c>
      <c r="G8494" t="s">
        <v>6128</v>
      </c>
      <c r="H8494" t="s">
        <v>970</v>
      </c>
      <c r="I8494" t="s">
        <v>6226</v>
      </c>
      <c r="J8494" t="s">
        <v>22</v>
      </c>
      <c r="K8494" t="s">
        <v>24</v>
      </c>
      <c r="L8494" t="s">
        <v>25</v>
      </c>
      <c r="M8494" t="s">
        <v>34941</v>
      </c>
    </row>
    <row r="8495" spans="1:13" x14ac:dyDescent="0.3">
      <c r="A8495" t="s">
        <v>6223</v>
      </c>
      <c r="C8495" t="s">
        <v>36143</v>
      </c>
      <c r="D8495">
        <v>36</v>
      </c>
      <c r="E8495" s="1">
        <v>900000</v>
      </c>
      <c r="G8495" t="s">
        <v>21</v>
      </c>
      <c r="H8495" t="s">
        <v>4875</v>
      </c>
      <c r="I8495" t="s">
        <v>6226</v>
      </c>
      <c r="J8495" t="s">
        <v>22</v>
      </c>
      <c r="K8495" t="s">
        <v>24</v>
      </c>
      <c r="L8495" t="s">
        <v>25</v>
      </c>
      <c r="M8495" t="s">
        <v>26</v>
      </c>
    </row>
    <row r="8496" spans="1:13" x14ac:dyDescent="0.3">
      <c r="A8496" t="s">
        <v>6223</v>
      </c>
      <c r="C8496" t="s">
        <v>24897</v>
      </c>
      <c r="D8496">
        <v>12</v>
      </c>
      <c r="E8496" s="1">
        <v>240000</v>
      </c>
      <c r="G8496" t="s">
        <v>111</v>
      </c>
      <c r="H8496" t="s">
        <v>24955</v>
      </c>
      <c r="I8496" t="s">
        <v>6226</v>
      </c>
      <c r="J8496" t="s">
        <v>22</v>
      </c>
      <c r="K8496" t="s">
        <v>24</v>
      </c>
      <c r="L8496" t="s">
        <v>25</v>
      </c>
      <c r="M8496" t="s">
        <v>6109</v>
      </c>
    </row>
    <row r="8497" spans="1:13" x14ac:dyDescent="0.3">
      <c r="A8497" t="s">
        <v>6223</v>
      </c>
      <c r="C8497" t="s">
        <v>6225</v>
      </c>
      <c r="D8497">
        <v>60</v>
      </c>
      <c r="E8497" s="1">
        <v>25000</v>
      </c>
      <c r="G8497" t="s">
        <v>111</v>
      </c>
      <c r="H8497" t="s">
        <v>6224</v>
      </c>
      <c r="I8497" t="s">
        <v>6226</v>
      </c>
      <c r="J8497" t="s">
        <v>22</v>
      </c>
      <c r="K8497" t="s">
        <v>24</v>
      </c>
      <c r="L8497" t="s">
        <v>25</v>
      </c>
      <c r="M8497" t="s">
        <v>6109</v>
      </c>
    </row>
    <row r="8498" spans="1:13" x14ac:dyDescent="0.3">
      <c r="A8498" t="s">
        <v>11496</v>
      </c>
      <c r="C8498" t="s">
        <v>11494</v>
      </c>
      <c r="D8498">
        <v>54</v>
      </c>
      <c r="E8498" s="1">
        <v>10298340</v>
      </c>
      <c r="G8498" t="s">
        <v>516</v>
      </c>
      <c r="H8498" t="s">
        <v>11497</v>
      </c>
      <c r="I8498" t="s">
        <v>55</v>
      </c>
      <c r="K8498" t="s">
        <v>56</v>
      </c>
      <c r="L8498" t="s">
        <v>38</v>
      </c>
      <c r="M8498" t="s">
        <v>3728</v>
      </c>
    </row>
    <row r="8499" spans="1:13" x14ac:dyDescent="0.3">
      <c r="A8499" t="s">
        <v>11496</v>
      </c>
      <c r="C8499" t="s">
        <v>37019</v>
      </c>
      <c r="D8499">
        <v>36</v>
      </c>
      <c r="E8499" s="1">
        <v>900150</v>
      </c>
      <c r="G8499" t="s">
        <v>69</v>
      </c>
      <c r="H8499" t="s">
        <v>37031</v>
      </c>
      <c r="I8499" t="s">
        <v>55</v>
      </c>
      <c r="K8499" t="s">
        <v>56</v>
      </c>
      <c r="L8499" t="s">
        <v>38</v>
      </c>
      <c r="M8499" t="s">
        <v>39</v>
      </c>
    </row>
    <row r="8500" spans="1:13" x14ac:dyDescent="0.3">
      <c r="A8500" t="s">
        <v>24853</v>
      </c>
      <c r="C8500" t="s">
        <v>24785</v>
      </c>
      <c r="D8500">
        <v>12</v>
      </c>
      <c r="E8500" s="1">
        <v>750</v>
      </c>
      <c r="G8500" t="s">
        <v>21</v>
      </c>
      <c r="H8500" t="s">
        <v>970</v>
      </c>
      <c r="I8500" t="s">
        <v>156</v>
      </c>
      <c r="J8500" t="s">
        <v>22</v>
      </c>
      <c r="K8500" t="s">
        <v>24</v>
      </c>
      <c r="L8500" t="s">
        <v>25</v>
      </c>
      <c r="M8500" t="s">
        <v>26</v>
      </c>
    </row>
    <row r="8501" spans="1:13" x14ac:dyDescent="0.3">
      <c r="A8501" t="s">
        <v>24853</v>
      </c>
      <c r="C8501" t="s">
        <v>24785</v>
      </c>
      <c r="D8501">
        <v>12</v>
      </c>
      <c r="E8501" s="1">
        <v>4550</v>
      </c>
      <c r="G8501" t="s">
        <v>21</v>
      </c>
      <c r="H8501" t="s">
        <v>970</v>
      </c>
      <c r="I8501" t="s">
        <v>156</v>
      </c>
      <c r="J8501" t="s">
        <v>22</v>
      </c>
      <c r="K8501" t="s">
        <v>24</v>
      </c>
      <c r="L8501" t="s">
        <v>25</v>
      </c>
      <c r="M8501" t="s">
        <v>26</v>
      </c>
    </row>
    <row r="8502" spans="1:13" x14ac:dyDescent="0.3">
      <c r="A8502" t="s">
        <v>6133</v>
      </c>
      <c r="C8502" t="s">
        <v>6098</v>
      </c>
      <c r="D8502">
        <v>12</v>
      </c>
      <c r="E8502" s="1">
        <v>50000</v>
      </c>
      <c r="G8502" t="s">
        <v>111</v>
      </c>
      <c r="H8502" t="s">
        <v>6121</v>
      </c>
      <c r="I8502" t="s">
        <v>6134</v>
      </c>
      <c r="J8502" t="s">
        <v>372</v>
      </c>
      <c r="K8502" t="s">
        <v>24</v>
      </c>
      <c r="L8502" t="s">
        <v>25</v>
      </c>
      <c r="M8502" t="s">
        <v>87</v>
      </c>
    </row>
    <row r="8503" spans="1:13" x14ac:dyDescent="0.3">
      <c r="A8503" t="s">
        <v>6133</v>
      </c>
      <c r="C8503" t="s">
        <v>36653</v>
      </c>
      <c r="D8503">
        <v>12</v>
      </c>
      <c r="E8503" s="1">
        <v>150000</v>
      </c>
      <c r="G8503" t="s">
        <v>111</v>
      </c>
      <c r="H8503" t="s">
        <v>6121</v>
      </c>
      <c r="I8503" t="s">
        <v>6134</v>
      </c>
      <c r="J8503" t="s">
        <v>372</v>
      </c>
      <c r="K8503" t="s">
        <v>24</v>
      </c>
      <c r="L8503" t="s">
        <v>25</v>
      </c>
      <c r="M8503" t="s">
        <v>87</v>
      </c>
    </row>
    <row r="8504" spans="1:13" x14ac:dyDescent="0.3">
      <c r="A8504" t="s">
        <v>25852</v>
      </c>
      <c r="C8504" t="s">
        <v>25784</v>
      </c>
      <c r="D8504">
        <v>4</v>
      </c>
      <c r="E8504" s="1">
        <v>13775</v>
      </c>
      <c r="G8504" t="s">
        <v>34</v>
      </c>
      <c r="H8504" t="s">
        <v>6143</v>
      </c>
      <c r="I8504" t="s">
        <v>9927</v>
      </c>
      <c r="J8504" t="s">
        <v>86</v>
      </c>
      <c r="K8504" t="s">
        <v>24</v>
      </c>
      <c r="L8504" t="s">
        <v>25</v>
      </c>
      <c r="M8504" t="s">
        <v>6146</v>
      </c>
    </row>
    <row r="8505" spans="1:13" x14ac:dyDescent="0.3">
      <c r="A8505" t="s">
        <v>20686</v>
      </c>
      <c r="C8505" t="s">
        <v>20542</v>
      </c>
      <c r="D8505">
        <v>3</v>
      </c>
      <c r="E8505" s="1">
        <v>4864</v>
      </c>
      <c r="G8505" t="s">
        <v>34</v>
      </c>
      <c r="H8505" t="s">
        <v>6143</v>
      </c>
      <c r="I8505" t="s">
        <v>20687</v>
      </c>
      <c r="J8505" t="s">
        <v>627</v>
      </c>
      <c r="K8505" t="s">
        <v>24</v>
      </c>
      <c r="L8505" t="s">
        <v>25</v>
      </c>
      <c r="M8505" t="s">
        <v>6146</v>
      </c>
    </row>
    <row r="8506" spans="1:13" x14ac:dyDescent="0.3">
      <c r="A8506" t="s">
        <v>19137</v>
      </c>
      <c r="C8506" t="s">
        <v>19032</v>
      </c>
      <c r="D8506">
        <v>4</v>
      </c>
      <c r="E8506" s="1">
        <v>11485</v>
      </c>
      <c r="G8506" t="s">
        <v>34</v>
      </c>
      <c r="H8506" t="s">
        <v>6143</v>
      </c>
      <c r="I8506" t="s">
        <v>19138</v>
      </c>
      <c r="J8506" t="s">
        <v>236</v>
      </c>
      <c r="K8506" t="s">
        <v>24</v>
      </c>
      <c r="L8506" t="s">
        <v>25</v>
      </c>
      <c r="M8506" t="s">
        <v>6146</v>
      </c>
    </row>
    <row r="8507" spans="1:13" x14ac:dyDescent="0.3">
      <c r="A8507" t="s">
        <v>19924</v>
      </c>
      <c r="C8507" t="s">
        <v>19404</v>
      </c>
      <c r="D8507">
        <v>6</v>
      </c>
      <c r="E8507" s="1">
        <v>10479</v>
      </c>
      <c r="G8507" t="s">
        <v>34</v>
      </c>
      <c r="H8507" t="s">
        <v>6143</v>
      </c>
      <c r="I8507" t="s">
        <v>19925</v>
      </c>
      <c r="J8507" t="s">
        <v>280</v>
      </c>
      <c r="K8507" t="s">
        <v>24</v>
      </c>
      <c r="L8507" t="s">
        <v>25</v>
      </c>
      <c r="M8507" t="s">
        <v>6146</v>
      </c>
    </row>
    <row r="8508" spans="1:13" x14ac:dyDescent="0.3">
      <c r="A8508" t="s">
        <v>5363</v>
      </c>
      <c r="C8508" t="s">
        <v>5155</v>
      </c>
      <c r="D8508">
        <v>26</v>
      </c>
      <c r="E8508" s="1">
        <v>100001</v>
      </c>
      <c r="G8508" t="s">
        <v>111</v>
      </c>
      <c r="H8508" t="s">
        <v>5364</v>
      </c>
      <c r="I8508" t="s">
        <v>867</v>
      </c>
      <c r="J8508" t="s">
        <v>280</v>
      </c>
      <c r="K8508" t="s">
        <v>24</v>
      </c>
      <c r="L8508" t="s">
        <v>25</v>
      </c>
      <c r="M8508" t="s">
        <v>120</v>
      </c>
    </row>
    <row r="8509" spans="1:13" x14ac:dyDescent="0.3">
      <c r="A8509" t="s">
        <v>4044</v>
      </c>
      <c r="C8509" t="s">
        <v>31019</v>
      </c>
      <c r="D8509">
        <v>33</v>
      </c>
      <c r="E8509" s="1">
        <v>600000</v>
      </c>
      <c r="G8509" t="s">
        <v>48</v>
      </c>
      <c r="H8509" t="s">
        <v>31059</v>
      </c>
      <c r="I8509" t="s">
        <v>578</v>
      </c>
      <c r="J8509" t="s">
        <v>578</v>
      </c>
      <c r="K8509" t="s">
        <v>273</v>
      </c>
      <c r="L8509" t="s">
        <v>38</v>
      </c>
      <c r="M8509" t="s">
        <v>190</v>
      </c>
    </row>
    <row r="8510" spans="1:13" x14ac:dyDescent="0.3">
      <c r="A8510" t="s">
        <v>4044</v>
      </c>
      <c r="C8510" t="s">
        <v>3657</v>
      </c>
      <c r="D8510">
        <v>23</v>
      </c>
      <c r="E8510" s="1">
        <v>350000</v>
      </c>
      <c r="G8510" t="s">
        <v>364</v>
      </c>
      <c r="H8510" t="s">
        <v>4045</v>
      </c>
      <c r="I8510" t="s">
        <v>578</v>
      </c>
      <c r="J8510" t="s">
        <v>578</v>
      </c>
      <c r="K8510" t="s">
        <v>273</v>
      </c>
      <c r="L8510" t="s">
        <v>170</v>
      </c>
      <c r="M8510" t="s">
        <v>39</v>
      </c>
    </row>
    <row r="8511" spans="1:13" x14ac:dyDescent="0.3">
      <c r="A8511" t="s">
        <v>4044</v>
      </c>
      <c r="C8511" t="s">
        <v>5642</v>
      </c>
      <c r="D8511">
        <v>55</v>
      </c>
      <c r="E8511" s="1">
        <v>227656</v>
      </c>
      <c r="G8511" t="s">
        <v>69</v>
      </c>
      <c r="H8511" t="s">
        <v>5704</v>
      </c>
      <c r="I8511" t="s">
        <v>578</v>
      </c>
      <c r="J8511" t="s">
        <v>578</v>
      </c>
      <c r="K8511" t="s">
        <v>273</v>
      </c>
      <c r="L8511" t="s">
        <v>38</v>
      </c>
      <c r="M8511" t="s">
        <v>39</v>
      </c>
    </row>
    <row r="8512" spans="1:13" x14ac:dyDescent="0.3">
      <c r="A8512" t="s">
        <v>28804</v>
      </c>
      <c r="C8512" t="s">
        <v>28715</v>
      </c>
      <c r="D8512">
        <v>15</v>
      </c>
      <c r="E8512" s="1">
        <v>100000</v>
      </c>
      <c r="G8512" t="s">
        <v>69</v>
      </c>
      <c r="H8512" t="s">
        <v>28805</v>
      </c>
      <c r="I8512" t="s">
        <v>578</v>
      </c>
      <c r="K8512" t="s">
        <v>273</v>
      </c>
      <c r="L8512" t="s">
        <v>44</v>
      </c>
      <c r="M8512" t="s">
        <v>39</v>
      </c>
    </row>
    <row r="8513" spans="1:13" x14ac:dyDescent="0.3">
      <c r="A8513" t="s">
        <v>26720</v>
      </c>
      <c r="C8513" t="s">
        <v>26519</v>
      </c>
      <c r="D8513">
        <v>5</v>
      </c>
      <c r="E8513" s="1">
        <v>11510</v>
      </c>
      <c r="G8513" t="s">
        <v>34</v>
      </c>
      <c r="H8513" t="s">
        <v>6143</v>
      </c>
      <c r="I8513" t="s">
        <v>26721</v>
      </c>
      <c r="J8513" t="s">
        <v>2347</v>
      </c>
      <c r="K8513" t="s">
        <v>24</v>
      </c>
      <c r="L8513" t="s">
        <v>25</v>
      </c>
      <c r="M8513" t="s">
        <v>6146</v>
      </c>
    </row>
    <row r="8514" spans="1:13" x14ac:dyDescent="0.3">
      <c r="A8514" t="s">
        <v>20294</v>
      </c>
      <c r="C8514" t="s">
        <v>20121</v>
      </c>
      <c r="D8514">
        <v>4</v>
      </c>
      <c r="E8514" s="1">
        <v>12175</v>
      </c>
      <c r="G8514" t="s">
        <v>34</v>
      </c>
      <c r="H8514" t="s">
        <v>6143</v>
      </c>
      <c r="I8514" t="s">
        <v>11736</v>
      </c>
      <c r="J8514" t="s">
        <v>288</v>
      </c>
      <c r="K8514" t="s">
        <v>24</v>
      </c>
      <c r="L8514" t="s">
        <v>25</v>
      </c>
      <c r="M8514" t="s">
        <v>6146</v>
      </c>
    </row>
    <row r="8515" spans="1:13" x14ac:dyDescent="0.3">
      <c r="A8515" t="s">
        <v>20294</v>
      </c>
      <c r="C8515" t="s">
        <v>20121</v>
      </c>
      <c r="D8515">
        <v>4</v>
      </c>
      <c r="E8515" s="1">
        <v>33240</v>
      </c>
      <c r="G8515" t="s">
        <v>34</v>
      </c>
      <c r="H8515" t="s">
        <v>6143</v>
      </c>
      <c r="I8515" t="s">
        <v>11736</v>
      </c>
      <c r="J8515" t="s">
        <v>288</v>
      </c>
      <c r="K8515" t="s">
        <v>24</v>
      </c>
      <c r="L8515" t="s">
        <v>25</v>
      </c>
      <c r="M8515" t="s">
        <v>6146</v>
      </c>
    </row>
    <row r="8516" spans="1:13" x14ac:dyDescent="0.3">
      <c r="A8516" t="s">
        <v>15120</v>
      </c>
      <c r="C8516" t="s">
        <v>15008</v>
      </c>
      <c r="D8516">
        <v>4</v>
      </c>
      <c r="E8516" s="1">
        <v>5523</v>
      </c>
      <c r="G8516" t="s">
        <v>34</v>
      </c>
      <c r="H8516" t="s">
        <v>6143</v>
      </c>
      <c r="I8516" t="s">
        <v>15121</v>
      </c>
      <c r="J8516" t="s">
        <v>761</v>
      </c>
      <c r="K8516" t="s">
        <v>24</v>
      </c>
      <c r="L8516" t="s">
        <v>25</v>
      </c>
      <c r="M8516" t="s">
        <v>6146</v>
      </c>
    </row>
    <row r="8517" spans="1:13" x14ac:dyDescent="0.3">
      <c r="A8517" t="s">
        <v>26140</v>
      </c>
      <c r="C8517" t="s">
        <v>25932</v>
      </c>
      <c r="D8517">
        <v>2</v>
      </c>
      <c r="E8517" s="1">
        <v>8705</v>
      </c>
      <c r="G8517" t="s">
        <v>34</v>
      </c>
      <c r="H8517" t="s">
        <v>6143</v>
      </c>
      <c r="I8517" t="s">
        <v>26141</v>
      </c>
      <c r="J8517" t="s">
        <v>700</v>
      </c>
      <c r="K8517" t="s">
        <v>24</v>
      </c>
      <c r="L8517" t="s">
        <v>25</v>
      </c>
      <c r="M8517" t="s">
        <v>6146</v>
      </c>
    </row>
    <row r="8518" spans="1:13" x14ac:dyDescent="0.3">
      <c r="A8518" t="s">
        <v>17406</v>
      </c>
      <c r="C8518" t="s">
        <v>37047</v>
      </c>
      <c r="D8518">
        <v>56</v>
      </c>
      <c r="E8518" s="1">
        <v>350000</v>
      </c>
      <c r="G8518" t="s">
        <v>21</v>
      </c>
      <c r="H8518" t="s">
        <v>37065</v>
      </c>
      <c r="I8518" t="s">
        <v>1413</v>
      </c>
      <c r="J8518" t="s">
        <v>22</v>
      </c>
      <c r="K8518" t="s">
        <v>24</v>
      </c>
      <c r="L8518" t="s">
        <v>25</v>
      </c>
      <c r="M8518" t="s">
        <v>26</v>
      </c>
    </row>
    <row r="8519" spans="1:13" x14ac:dyDescent="0.3">
      <c r="A8519" t="s">
        <v>17406</v>
      </c>
      <c r="C8519" t="s">
        <v>37529</v>
      </c>
      <c r="D8519">
        <v>76</v>
      </c>
      <c r="E8519" s="1">
        <v>10000000</v>
      </c>
      <c r="G8519" t="s">
        <v>21</v>
      </c>
      <c r="H8519" t="s">
        <v>9132</v>
      </c>
      <c r="I8519" t="s">
        <v>1413</v>
      </c>
      <c r="J8519" t="s">
        <v>22</v>
      </c>
      <c r="K8519" t="s">
        <v>24</v>
      </c>
      <c r="L8519" t="s">
        <v>25</v>
      </c>
      <c r="M8519" t="s">
        <v>26</v>
      </c>
    </row>
    <row r="8520" spans="1:13" x14ac:dyDescent="0.3">
      <c r="A8520" t="s">
        <v>17406</v>
      </c>
      <c r="C8520" t="s">
        <v>25016</v>
      </c>
      <c r="D8520">
        <v>48</v>
      </c>
      <c r="E8520" s="1">
        <v>1250000</v>
      </c>
      <c r="G8520" t="s">
        <v>21</v>
      </c>
      <c r="H8520" t="s">
        <v>25054</v>
      </c>
      <c r="I8520" t="s">
        <v>1413</v>
      </c>
      <c r="J8520" t="s">
        <v>22</v>
      </c>
      <c r="K8520" t="s">
        <v>24</v>
      </c>
      <c r="L8520" t="s">
        <v>25</v>
      </c>
      <c r="M8520" t="s">
        <v>26</v>
      </c>
    </row>
    <row r="8521" spans="1:13" x14ac:dyDescent="0.3">
      <c r="A8521" t="s">
        <v>17406</v>
      </c>
      <c r="C8521" t="s">
        <v>17405</v>
      </c>
      <c r="D8521">
        <v>12</v>
      </c>
      <c r="E8521" s="1">
        <v>50000</v>
      </c>
      <c r="G8521" t="s">
        <v>111</v>
      </c>
      <c r="H8521" t="s">
        <v>17407</v>
      </c>
      <c r="I8521" t="s">
        <v>1413</v>
      </c>
      <c r="J8521" t="s">
        <v>22</v>
      </c>
      <c r="K8521" t="s">
        <v>24</v>
      </c>
      <c r="L8521" t="s">
        <v>25</v>
      </c>
      <c r="M8521" t="s">
        <v>6109</v>
      </c>
    </row>
    <row r="8522" spans="1:13" x14ac:dyDescent="0.3">
      <c r="A8522" t="s">
        <v>508</v>
      </c>
      <c r="C8522" t="s">
        <v>341</v>
      </c>
      <c r="D8522">
        <v>12</v>
      </c>
      <c r="E8522" s="1">
        <v>50000</v>
      </c>
      <c r="G8522" t="s">
        <v>168</v>
      </c>
      <c r="H8522" t="s">
        <v>212</v>
      </c>
      <c r="I8522" t="s">
        <v>118</v>
      </c>
      <c r="J8522" t="s">
        <v>119</v>
      </c>
      <c r="K8522" t="s">
        <v>24</v>
      </c>
      <c r="L8522" t="s">
        <v>38</v>
      </c>
      <c r="M8522" t="s">
        <v>171</v>
      </c>
    </row>
    <row r="8523" spans="1:13" x14ac:dyDescent="0.3">
      <c r="A8523" t="s">
        <v>20688</v>
      </c>
      <c r="C8523" t="s">
        <v>20542</v>
      </c>
      <c r="D8523">
        <v>3</v>
      </c>
      <c r="E8523" s="1">
        <v>7579</v>
      </c>
      <c r="G8523" t="s">
        <v>34</v>
      </c>
      <c r="H8523" t="s">
        <v>6143</v>
      </c>
      <c r="I8523" t="s">
        <v>20689</v>
      </c>
      <c r="J8523" t="s">
        <v>627</v>
      </c>
      <c r="K8523" t="s">
        <v>24</v>
      </c>
      <c r="L8523" t="s">
        <v>25</v>
      </c>
      <c r="M8523" t="s">
        <v>6146</v>
      </c>
    </row>
    <row r="8524" spans="1:13" x14ac:dyDescent="0.3">
      <c r="A8524" t="s">
        <v>7471</v>
      </c>
      <c r="C8524" t="s">
        <v>7424</v>
      </c>
      <c r="D8524">
        <v>4</v>
      </c>
      <c r="E8524" s="1">
        <v>19019</v>
      </c>
      <c r="G8524" t="s">
        <v>34</v>
      </c>
      <c r="H8524" t="s">
        <v>6143</v>
      </c>
      <c r="I8524" t="s">
        <v>7472</v>
      </c>
      <c r="J8524" t="s">
        <v>7438</v>
      </c>
      <c r="K8524" t="s">
        <v>24</v>
      </c>
      <c r="L8524" t="s">
        <v>25</v>
      </c>
      <c r="M8524" t="s">
        <v>6146</v>
      </c>
    </row>
    <row r="8525" spans="1:13" x14ac:dyDescent="0.3">
      <c r="A8525" t="s">
        <v>33185</v>
      </c>
      <c r="C8525" t="s">
        <v>33173</v>
      </c>
      <c r="D8525">
        <v>6</v>
      </c>
      <c r="E8525" s="1">
        <v>153957</v>
      </c>
      <c r="G8525" t="s">
        <v>34</v>
      </c>
      <c r="H8525" t="s">
        <v>6143</v>
      </c>
      <c r="I8525" t="s">
        <v>33186</v>
      </c>
      <c r="J8525" t="s">
        <v>422</v>
      </c>
      <c r="K8525" t="s">
        <v>24</v>
      </c>
      <c r="L8525" t="s">
        <v>25</v>
      </c>
      <c r="M8525" t="s">
        <v>6146</v>
      </c>
    </row>
    <row r="8526" spans="1:13" x14ac:dyDescent="0.3">
      <c r="A8526" t="s">
        <v>34068</v>
      </c>
      <c r="C8526" t="s">
        <v>34985</v>
      </c>
      <c r="D8526">
        <v>37</v>
      </c>
      <c r="E8526" s="1">
        <v>250000</v>
      </c>
      <c r="G8526" t="s">
        <v>111</v>
      </c>
      <c r="H8526" t="s">
        <v>34607</v>
      </c>
      <c r="I8526" t="s">
        <v>34070</v>
      </c>
      <c r="J8526" t="s">
        <v>81</v>
      </c>
      <c r="K8526" t="s">
        <v>24</v>
      </c>
      <c r="L8526" t="s">
        <v>25</v>
      </c>
      <c r="M8526" t="s">
        <v>120</v>
      </c>
    </row>
    <row r="8527" spans="1:13" x14ac:dyDescent="0.3">
      <c r="A8527" t="s">
        <v>34068</v>
      </c>
      <c r="C8527" t="s">
        <v>34035</v>
      </c>
      <c r="D8527">
        <v>12</v>
      </c>
      <c r="E8527" s="1">
        <v>151200</v>
      </c>
      <c r="G8527" t="s">
        <v>111</v>
      </c>
      <c r="H8527" t="s">
        <v>34069</v>
      </c>
      <c r="I8527" t="s">
        <v>34070</v>
      </c>
      <c r="J8527" t="s">
        <v>81</v>
      </c>
      <c r="K8527" t="s">
        <v>24</v>
      </c>
      <c r="L8527" t="s">
        <v>25</v>
      </c>
      <c r="M8527" t="s">
        <v>120</v>
      </c>
    </row>
    <row r="8528" spans="1:13" x14ac:dyDescent="0.3">
      <c r="A8528" t="s">
        <v>14504</v>
      </c>
      <c r="C8528" t="s">
        <v>14108</v>
      </c>
      <c r="D8528">
        <v>7</v>
      </c>
      <c r="E8528" s="1">
        <v>20649</v>
      </c>
      <c r="G8528" t="s">
        <v>34</v>
      </c>
      <c r="H8528" t="s">
        <v>6143</v>
      </c>
      <c r="I8528" t="s">
        <v>14505</v>
      </c>
      <c r="J8528" t="s">
        <v>433</v>
      </c>
      <c r="K8528" t="s">
        <v>24</v>
      </c>
      <c r="L8528" t="s">
        <v>25</v>
      </c>
      <c r="M8528" t="s">
        <v>6146</v>
      </c>
    </row>
    <row r="8529" spans="1:13" x14ac:dyDescent="0.3">
      <c r="A8529" t="s">
        <v>26722</v>
      </c>
      <c r="C8529" t="s">
        <v>26519</v>
      </c>
      <c r="D8529">
        <v>5</v>
      </c>
      <c r="E8529" s="1">
        <v>7900</v>
      </c>
      <c r="G8529" t="s">
        <v>34</v>
      </c>
      <c r="H8529" t="s">
        <v>6143</v>
      </c>
      <c r="I8529" t="s">
        <v>26723</v>
      </c>
      <c r="J8529" t="s">
        <v>2347</v>
      </c>
      <c r="K8529" t="s">
        <v>24</v>
      </c>
      <c r="L8529" t="s">
        <v>25</v>
      </c>
      <c r="M8529" t="s">
        <v>6146</v>
      </c>
    </row>
    <row r="8530" spans="1:13" x14ac:dyDescent="0.3">
      <c r="A8530" t="s">
        <v>13760</v>
      </c>
      <c r="C8530" t="s">
        <v>18238</v>
      </c>
      <c r="D8530">
        <v>33</v>
      </c>
      <c r="E8530" s="1">
        <v>46500</v>
      </c>
      <c r="G8530" t="s">
        <v>34</v>
      </c>
      <c r="H8530" t="s">
        <v>18250</v>
      </c>
      <c r="I8530" t="s">
        <v>412</v>
      </c>
      <c r="J8530" t="s">
        <v>30</v>
      </c>
      <c r="K8530" t="s">
        <v>24</v>
      </c>
      <c r="L8530" t="s">
        <v>25</v>
      </c>
      <c r="M8530" t="s">
        <v>6146</v>
      </c>
    </row>
    <row r="8531" spans="1:13" x14ac:dyDescent="0.3">
      <c r="A8531" t="s">
        <v>13760</v>
      </c>
      <c r="C8531" t="s">
        <v>13456</v>
      </c>
      <c r="D8531">
        <v>7</v>
      </c>
      <c r="E8531" s="1">
        <v>110989</v>
      </c>
      <c r="G8531" t="s">
        <v>34</v>
      </c>
      <c r="H8531" t="s">
        <v>6143</v>
      </c>
      <c r="I8531" t="s">
        <v>412</v>
      </c>
      <c r="J8531" t="s">
        <v>30</v>
      </c>
      <c r="K8531" t="s">
        <v>24</v>
      </c>
      <c r="L8531" t="s">
        <v>25</v>
      </c>
      <c r="M8531" t="s">
        <v>6146</v>
      </c>
    </row>
    <row r="8532" spans="1:13" x14ac:dyDescent="0.3">
      <c r="A8532" t="s">
        <v>18965</v>
      </c>
      <c r="C8532" t="s">
        <v>18937</v>
      </c>
      <c r="D8532">
        <v>4</v>
      </c>
      <c r="E8532" s="1">
        <v>17540</v>
      </c>
      <c r="G8532" t="s">
        <v>34</v>
      </c>
      <c r="H8532" t="s">
        <v>6143</v>
      </c>
      <c r="I8532" t="s">
        <v>18966</v>
      </c>
      <c r="J8532" t="s">
        <v>17989</v>
      </c>
      <c r="K8532" t="s">
        <v>24</v>
      </c>
      <c r="L8532" t="s">
        <v>25</v>
      </c>
      <c r="M8532" t="s">
        <v>6146</v>
      </c>
    </row>
    <row r="8533" spans="1:13" x14ac:dyDescent="0.3">
      <c r="A8533" t="s">
        <v>31939</v>
      </c>
      <c r="C8533" t="s">
        <v>31866</v>
      </c>
      <c r="D8533">
        <v>4</v>
      </c>
      <c r="E8533" s="1">
        <v>16155</v>
      </c>
      <c r="G8533" t="s">
        <v>34</v>
      </c>
      <c r="H8533" t="s">
        <v>6143</v>
      </c>
      <c r="I8533" t="s">
        <v>731</v>
      </c>
      <c r="J8533" t="s">
        <v>732</v>
      </c>
      <c r="K8533" t="s">
        <v>24</v>
      </c>
      <c r="L8533" t="s">
        <v>25</v>
      </c>
      <c r="M8533" t="s">
        <v>6146</v>
      </c>
    </row>
    <row r="8534" spans="1:13" x14ac:dyDescent="0.3">
      <c r="A8534" t="s">
        <v>26724</v>
      </c>
      <c r="C8534" t="s">
        <v>26519</v>
      </c>
      <c r="D8534">
        <v>5</v>
      </c>
      <c r="E8534" s="1">
        <v>16895</v>
      </c>
      <c r="G8534" t="s">
        <v>34</v>
      </c>
      <c r="H8534" t="s">
        <v>6143</v>
      </c>
      <c r="I8534" t="s">
        <v>26725</v>
      </c>
      <c r="J8534" t="s">
        <v>2347</v>
      </c>
      <c r="K8534" t="s">
        <v>24</v>
      </c>
      <c r="L8534" t="s">
        <v>25</v>
      </c>
      <c r="M8534" t="s">
        <v>6146</v>
      </c>
    </row>
    <row r="8535" spans="1:13" x14ac:dyDescent="0.3">
      <c r="A8535" t="s">
        <v>14023</v>
      </c>
      <c r="C8535" t="s">
        <v>13456</v>
      </c>
      <c r="D8535">
        <v>7</v>
      </c>
      <c r="E8535" s="1">
        <v>7573</v>
      </c>
      <c r="G8535" t="s">
        <v>34</v>
      </c>
      <c r="H8535" t="s">
        <v>6143</v>
      </c>
      <c r="I8535" t="s">
        <v>14024</v>
      </c>
      <c r="J8535" t="s">
        <v>30</v>
      </c>
      <c r="K8535" t="s">
        <v>24</v>
      </c>
      <c r="L8535" t="s">
        <v>25</v>
      </c>
      <c r="M8535" t="s">
        <v>6146</v>
      </c>
    </row>
    <row r="8536" spans="1:13" x14ac:dyDescent="0.3">
      <c r="A8536" t="s">
        <v>26726</v>
      </c>
      <c r="C8536" t="s">
        <v>26519</v>
      </c>
      <c r="D8536">
        <v>5</v>
      </c>
      <c r="E8536" s="1">
        <v>26170</v>
      </c>
      <c r="G8536" t="s">
        <v>34</v>
      </c>
      <c r="H8536" t="s">
        <v>6143</v>
      </c>
      <c r="I8536" t="s">
        <v>26727</v>
      </c>
      <c r="J8536" t="s">
        <v>2347</v>
      </c>
      <c r="K8536" t="s">
        <v>24</v>
      </c>
      <c r="L8536" t="s">
        <v>25</v>
      </c>
      <c r="M8536" t="s">
        <v>6146</v>
      </c>
    </row>
    <row r="8537" spans="1:13" x14ac:dyDescent="0.3">
      <c r="A8537" t="s">
        <v>20581</v>
      </c>
      <c r="C8537" t="s">
        <v>20542</v>
      </c>
      <c r="D8537">
        <v>12</v>
      </c>
      <c r="E8537" s="1">
        <v>50336</v>
      </c>
      <c r="G8537" t="s">
        <v>34</v>
      </c>
      <c r="H8537" t="s">
        <v>12998</v>
      </c>
      <c r="I8537" t="s">
        <v>20582</v>
      </c>
      <c r="J8537" t="s">
        <v>761</v>
      </c>
      <c r="K8537" t="s">
        <v>24</v>
      </c>
      <c r="L8537" t="s">
        <v>25</v>
      </c>
      <c r="M8537" t="s">
        <v>6146</v>
      </c>
    </row>
    <row r="8538" spans="1:13" x14ac:dyDescent="0.3">
      <c r="A8538" t="s">
        <v>20581</v>
      </c>
      <c r="C8538" t="s">
        <v>31300</v>
      </c>
      <c r="D8538">
        <v>12</v>
      </c>
      <c r="E8538" s="1">
        <v>19430</v>
      </c>
      <c r="G8538" t="s">
        <v>34</v>
      </c>
      <c r="H8538" t="s">
        <v>12998</v>
      </c>
      <c r="I8538" t="s">
        <v>20582</v>
      </c>
      <c r="J8538" t="s">
        <v>761</v>
      </c>
      <c r="K8538" t="s">
        <v>24</v>
      </c>
      <c r="L8538" t="s">
        <v>25</v>
      </c>
      <c r="M8538" t="s">
        <v>6146</v>
      </c>
    </row>
    <row r="8539" spans="1:13" x14ac:dyDescent="0.3">
      <c r="A8539" t="s">
        <v>7179</v>
      </c>
      <c r="C8539" t="s">
        <v>6985</v>
      </c>
      <c r="D8539">
        <v>6</v>
      </c>
      <c r="E8539" s="1">
        <v>5707</v>
      </c>
      <c r="G8539" t="s">
        <v>34</v>
      </c>
      <c r="H8539" t="s">
        <v>6143</v>
      </c>
      <c r="I8539" t="s">
        <v>7180</v>
      </c>
      <c r="J8539" t="s">
        <v>307</v>
      </c>
      <c r="K8539" t="s">
        <v>24</v>
      </c>
      <c r="L8539" t="s">
        <v>25</v>
      </c>
      <c r="M8539" t="s">
        <v>6146</v>
      </c>
    </row>
    <row r="8540" spans="1:13" x14ac:dyDescent="0.3">
      <c r="A8540" t="s">
        <v>32841</v>
      </c>
      <c r="C8540" t="s">
        <v>32581</v>
      </c>
      <c r="D8540">
        <v>7</v>
      </c>
      <c r="E8540" s="1">
        <v>18358</v>
      </c>
      <c r="G8540" t="s">
        <v>34</v>
      </c>
      <c r="H8540" t="s">
        <v>6143</v>
      </c>
      <c r="I8540" t="s">
        <v>32842</v>
      </c>
      <c r="J8540" t="s">
        <v>70</v>
      </c>
      <c r="K8540" t="s">
        <v>24</v>
      </c>
      <c r="L8540" t="s">
        <v>25</v>
      </c>
      <c r="M8540" t="s">
        <v>6146</v>
      </c>
    </row>
    <row r="8541" spans="1:13" x14ac:dyDescent="0.3">
      <c r="A8541" t="s">
        <v>20690</v>
      </c>
      <c r="C8541" t="s">
        <v>20542</v>
      </c>
      <c r="D8541">
        <v>3</v>
      </c>
      <c r="E8541" s="1">
        <v>17345</v>
      </c>
      <c r="G8541" t="s">
        <v>34</v>
      </c>
      <c r="H8541" t="s">
        <v>6143</v>
      </c>
      <c r="I8541" t="s">
        <v>20691</v>
      </c>
      <c r="J8541" t="s">
        <v>627</v>
      </c>
      <c r="K8541" t="s">
        <v>24</v>
      </c>
      <c r="L8541" t="s">
        <v>25</v>
      </c>
      <c r="M8541" t="s">
        <v>6146</v>
      </c>
    </row>
    <row r="8542" spans="1:13" x14ac:dyDescent="0.3">
      <c r="A8542" t="s">
        <v>7506</v>
      </c>
      <c r="C8542" t="s">
        <v>7424</v>
      </c>
      <c r="D8542">
        <v>4</v>
      </c>
      <c r="E8542" s="1">
        <v>34311</v>
      </c>
      <c r="G8542" t="s">
        <v>34</v>
      </c>
      <c r="H8542" t="s">
        <v>6143</v>
      </c>
      <c r="I8542" t="s">
        <v>7507</v>
      </c>
      <c r="J8542" t="s">
        <v>7438</v>
      </c>
      <c r="K8542" t="s">
        <v>24</v>
      </c>
      <c r="L8542" t="s">
        <v>25</v>
      </c>
      <c r="M8542" t="s">
        <v>6146</v>
      </c>
    </row>
    <row r="8543" spans="1:13" x14ac:dyDescent="0.3">
      <c r="A8543" t="s">
        <v>14010</v>
      </c>
      <c r="C8543" t="s">
        <v>13456</v>
      </c>
      <c r="D8543">
        <v>7</v>
      </c>
      <c r="E8543" s="1">
        <v>18358</v>
      </c>
      <c r="G8543" t="s">
        <v>34</v>
      </c>
      <c r="H8543" t="s">
        <v>6143</v>
      </c>
      <c r="I8543" t="s">
        <v>14011</v>
      </c>
      <c r="J8543" t="s">
        <v>30</v>
      </c>
      <c r="K8543" t="s">
        <v>24</v>
      </c>
      <c r="L8543" t="s">
        <v>25</v>
      </c>
      <c r="M8543" t="s">
        <v>6146</v>
      </c>
    </row>
    <row r="8544" spans="1:13" x14ac:dyDescent="0.3">
      <c r="A8544" t="s">
        <v>6637</v>
      </c>
      <c r="C8544" t="s">
        <v>6536</v>
      </c>
      <c r="D8544">
        <v>3</v>
      </c>
      <c r="E8544" s="1">
        <v>7005</v>
      </c>
      <c r="G8544" t="s">
        <v>34</v>
      </c>
      <c r="H8544" t="s">
        <v>6143</v>
      </c>
      <c r="I8544" t="s">
        <v>6638</v>
      </c>
      <c r="J8544" t="s">
        <v>3285</v>
      </c>
      <c r="K8544" t="s">
        <v>24</v>
      </c>
      <c r="L8544" t="s">
        <v>25</v>
      </c>
      <c r="M8544" t="s">
        <v>6146</v>
      </c>
    </row>
    <row r="8545" spans="1:13" x14ac:dyDescent="0.3">
      <c r="A8545" t="s">
        <v>15309</v>
      </c>
      <c r="C8545" t="s">
        <v>18238</v>
      </c>
      <c r="D8545">
        <v>21</v>
      </c>
      <c r="E8545" s="1">
        <v>33000</v>
      </c>
      <c r="G8545" t="s">
        <v>34</v>
      </c>
      <c r="H8545" t="s">
        <v>18250</v>
      </c>
      <c r="I8545" t="s">
        <v>147</v>
      </c>
      <c r="J8545" t="s">
        <v>22</v>
      </c>
      <c r="K8545" t="s">
        <v>24</v>
      </c>
      <c r="L8545" t="s">
        <v>25</v>
      </c>
      <c r="M8545" t="s">
        <v>6146</v>
      </c>
    </row>
    <row r="8546" spans="1:13" x14ac:dyDescent="0.3">
      <c r="A8546" t="s">
        <v>15309</v>
      </c>
      <c r="C8546" t="s">
        <v>15182</v>
      </c>
      <c r="D8546">
        <v>5</v>
      </c>
      <c r="E8546" s="1">
        <v>59000</v>
      </c>
      <c r="G8546" t="s">
        <v>34</v>
      </c>
      <c r="H8546" t="s">
        <v>6143</v>
      </c>
      <c r="I8546" t="s">
        <v>147</v>
      </c>
      <c r="J8546" t="s">
        <v>22</v>
      </c>
      <c r="K8546" t="s">
        <v>24</v>
      </c>
      <c r="L8546" t="s">
        <v>25</v>
      </c>
      <c r="M8546" t="s">
        <v>6146</v>
      </c>
    </row>
    <row r="8547" spans="1:13" x14ac:dyDescent="0.3">
      <c r="A8547" t="s">
        <v>7105</v>
      </c>
      <c r="C8547" t="s">
        <v>6985</v>
      </c>
      <c r="D8547">
        <v>6</v>
      </c>
      <c r="E8547" s="1">
        <v>14458</v>
      </c>
      <c r="G8547" t="s">
        <v>34</v>
      </c>
      <c r="H8547" t="s">
        <v>6143</v>
      </c>
      <c r="I8547" t="s">
        <v>7106</v>
      </c>
      <c r="J8547" t="s">
        <v>307</v>
      </c>
      <c r="K8547" t="s">
        <v>24</v>
      </c>
      <c r="L8547" t="s">
        <v>25</v>
      </c>
      <c r="M8547" t="s">
        <v>6146</v>
      </c>
    </row>
    <row r="8548" spans="1:13" x14ac:dyDescent="0.3">
      <c r="A8548" t="s">
        <v>29069</v>
      </c>
      <c r="C8548" t="s">
        <v>28936</v>
      </c>
      <c r="D8548">
        <v>23</v>
      </c>
      <c r="E8548" s="1">
        <v>211300</v>
      </c>
      <c r="G8548" t="s">
        <v>111</v>
      </c>
      <c r="H8548" t="s">
        <v>28856</v>
      </c>
      <c r="I8548" t="s">
        <v>15295</v>
      </c>
      <c r="J8548" t="s">
        <v>30</v>
      </c>
      <c r="K8548" t="s">
        <v>24</v>
      </c>
      <c r="L8548" t="s">
        <v>25</v>
      </c>
      <c r="M8548" t="s">
        <v>120</v>
      </c>
    </row>
    <row r="8549" spans="1:13" x14ac:dyDescent="0.3">
      <c r="A8549" t="s">
        <v>15294</v>
      </c>
      <c r="C8549" t="s">
        <v>18238</v>
      </c>
      <c r="D8549">
        <v>33</v>
      </c>
      <c r="E8549" s="1">
        <v>69000</v>
      </c>
      <c r="G8549" t="s">
        <v>34</v>
      </c>
      <c r="H8549" t="s">
        <v>18250</v>
      </c>
      <c r="I8549" t="s">
        <v>15295</v>
      </c>
      <c r="J8549" t="s">
        <v>30</v>
      </c>
      <c r="K8549" t="s">
        <v>24</v>
      </c>
      <c r="L8549" t="s">
        <v>25</v>
      </c>
      <c r="M8549" t="s">
        <v>6146</v>
      </c>
    </row>
    <row r="8550" spans="1:13" x14ac:dyDescent="0.3">
      <c r="A8550" t="s">
        <v>15294</v>
      </c>
      <c r="C8550" t="s">
        <v>15182</v>
      </c>
      <c r="D8550">
        <v>5</v>
      </c>
      <c r="E8550" s="1">
        <v>52750</v>
      </c>
      <c r="G8550" t="s">
        <v>34</v>
      </c>
      <c r="H8550" t="s">
        <v>6143</v>
      </c>
      <c r="I8550" t="s">
        <v>15295</v>
      </c>
      <c r="J8550" t="s">
        <v>30</v>
      </c>
      <c r="K8550" t="s">
        <v>24</v>
      </c>
      <c r="L8550" t="s">
        <v>25</v>
      </c>
      <c r="M8550" t="s">
        <v>6146</v>
      </c>
    </row>
    <row r="8551" spans="1:13" x14ac:dyDescent="0.3">
      <c r="A8551" t="s">
        <v>15294</v>
      </c>
      <c r="C8551" t="s">
        <v>36666</v>
      </c>
      <c r="D8551">
        <v>5</v>
      </c>
      <c r="E8551" s="1">
        <v>75000</v>
      </c>
      <c r="G8551" t="s">
        <v>34</v>
      </c>
      <c r="H8551" t="s">
        <v>6143</v>
      </c>
      <c r="I8551" t="s">
        <v>15295</v>
      </c>
      <c r="J8551" t="s">
        <v>30</v>
      </c>
      <c r="K8551" t="s">
        <v>24</v>
      </c>
      <c r="L8551" t="s">
        <v>25</v>
      </c>
      <c r="M8551" t="s">
        <v>6146</v>
      </c>
    </row>
    <row r="8552" spans="1:13" x14ac:dyDescent="0.3">
      <c r="A8552" t="s">
        <v>22002</v>
      </c>
      <c r="C8552" t="s">
        <v>21907</v>
      </c>
      <c r="D8552">
        <v>19</v>
      </c>
      <c r="E8552" s="1">
        <v>100000</v>
      </c>
      <c r="G8552" t="s">
        <v>21</v>
      </c>
      <c r="H8552" t="s">
        <v>22003</v>
      </c>
      <c r="I8552" t="s">
        <v>156</v>
      </c>
      <c r="J8552" t="s">
        <v>22</v>
      </c>
      <c r="K8552" t="s">
        <v>24</v>
      </c>
      <c r="L8552" t="s">
        <v>25</v>
      </c>
      <c r="M8552" t="s">
        <v>26</v>
      </c>
    </row>
    <row r="8553" spans="1:13" x14ac:dyDescent="0.3">
      <c r="A8553" t="s">
        <v>12376</v>
      </c>
      <c r="C8553" t="s">
        <v>23564</v>
      </c>
      <c r="D8553">
        <v>43</v>
      </c>
      <c r="E8553" s="1">
        <v>1500000</v>
      </c>
      <c r="G8553" t="s">
        <v>34</v>
      </c>
      <c r="H8553" t="s">
        <v>23585</v>
      </c>
      <c r="I8553" t="s">
        <v>5460</v>
      </c>
      <c r="K8553" t="s">
        <v>5238</v>
      </c>
      <c r="L8553" t="s">
        <v>44</v>
      </c>
      <c r="M8553" t="s">
        <v>202</v>
      </c>
    </row>
    <row r="8554" spans="1:13" x14ac:dyDescent="0.3">
      <c r="A8554" t="s">
        <v>12376</v>
      </c>
      <c r="C8554" t="s">
        <v>12314</v>
      </c>
      <c r="D8554">
        <v>28</v>
      </c>
      <c r="E8554" s="1">
        <v>968538</v>
      </c>
      <c r="G8554" t="s">
        <v>34</v>
      </c>
      <c r="H8554" t="s">
        <v>12377</v>
      </c>
      <c r="I8554" t="s">
        <v>5460</v>
      </c>
      <c r="K8554" t="s">
        <v>5238</v>
      </c>
      <c r="L8554" t="s">
        <v>44</v>
      </c>
      <c r="M8554" t="s">
        <v>202</v>
      </c>
    </row>
    <row r="8555" spans="1:13" x14ac:dyDescent="0.3">
      <c r="A8555" t="s">
        <v>22287</v>
      </c>
      <c r="C8555" t="s">
        <v>22248</v>
      </c>
      <c r="D8555">
        <v>2</v>
      </c>
      <c r="E8555" s="1">
        <v>50000</v>
      </c>
      <c r="G8555" t="s">
        <v>111</v>
      </c>
      <c r="H8555" t="s">
        <v>22288</v>
      </c>
      <c r="I8555" t="s">
        <v>104</v>
      </c>
      <c r="J8555" t="s">
        <v>86</v>
      </c>
      <c r="K8555" t="s">
        <v>24</v>
      </c>
      <c r="L8555" t="s">
        <v>25</v>
      </c>
      <c r="M8555" t="s">
        <v>232</v>
      </c>
    </row>
    <row r="8556" spans="1:13" x14ac:dyDescent="0.3">
      <c r="A8556" t="s">
        <v>9051</v>
      </c>
      <c r="C8556" t="s">
        <v>8962</v>
      </c>
      <c r="D8556">
        <v>14</v>
      </c>
      <c r="E8556" s="1">
        <v>250000</v>
      </c>
      <c r="G8556" t="s">
        <v>21</v>
      </c>
      <c r="H8556" t="s">
        <v>8939</v>
      </c>
      <c r="I8556" t="s">
        <v>22</v>
      </c>
      <c r="J8556" t="s">
        <v>23</v>
      </c>
      <c r="K8556" t="s">
        <v>24</v>
      </c>
      <c r="L8556" t="s">
        <v>25</v>
      </c>
      <c r="M8556" t="s">
        <v>26</v>
      </c>
    </row>
    <row r="8557" spans="1:13" x14ac:dyDescent="0.3">
      <c r="A8557" t="s">
        <v>20295</v>
      </c>
      <c r="C8557" t="s">
        <v>20121</v>
      </c>
      <c r="D8557">
        <v>4</v>
      </c>
      <c r="E8557" s="1">
        <v>11478</v>
      </c>
      <c r="G8557" t="s">
        <v>34</v>
      </c>
      <c r="H8557" t="s">
        <v>6143</v>
      </c>
      <c r="I8557" t="s">
        <v>20296</v>
      </c>
      <c r="J8557" t="s">
        <v>288</v>
      </c>
      <c r="K8557" t="s">
        <v>24</v>
      </c>
      <c r="L8557" t="s">
        <v>25</v>
      </c>
      <c r="M8557" t="s">
        <v>6146</v>
      </c>
    </row>
    <row r="8558" spans="1:13" x14ac:dyDescent="0.3">
      <c r="A8558" t="s">
        <v>19437</v>
      </c>
      <c r="C8558" t="s">
        <v>19404</v>
      </c>
      <c r="D8558">
        <v>12</v>
      </c>
      <c r="E8558" s="1">
        <v>1835</v>
      </c>
      <c r="G8558" t="s">
        <v>111</v>
      </c>
      <c r="H8558" t="s">
        <v>7568</v>
      </c>
      <c r="I8558" t="s">
        <v>156</v>
      </c>
      <c r="J8558" t="s">
        <v>22</v>
      </c>
      <c r="K8558" t="s">
        <v>24</v>
      </c>
      <c r="L8558" t="s">
        <v>25</v>
      </c>
      <c r="M8558" t="s">
        <v>6109</v>
      </c>
    </row>
    <row r="8559" spans="1:13" x14ac:dyDescent="0.3">
      <c r="A8559" t="s">
        <v>19437</v>
      </c>
      <c r="C8559" t="s">
        <v>31493</v>
      </c>
      <c r="D8559">
        <v>12</v>
      </c>
      <c r="E8559" s="1">
        <v>1120</v>
      </c>
      <c r="G8559" t="s">
        <v>111</v>
      </c>
      <c r="H8559" t="s">
        <v>31516</v>
      </c>
      <c r="I8559" t="s">
        <v>156</v>
      </c>
      <c r="J8559" t="s">
        <v>22</v>
      </c>
      <c r="K8559" t="s">
        <v>24</v>
      </c>
      <c r="L8559" t="s">
        <v>25</v>
      </c>
      <c r="M8559" t="s">
        <v>6109</v>
      </c>
    </row>
    <row r="8560" spans="1:13" x14ac:dyDescent="0.3">
      <c r="A8560" t="s">
        <v>7528</v>
      </c>
      <c r="C8560" t="s">
        <v>7515</v>
      </c>
      <c r="D8560">
        <v>36</v>
      </c>
      <c r="E8560" s="1">
        <v>180000</v>
      </c>
      <c r="G8560" t="s">
        <v>111</v>
      </c>
      <c r="H8560" t="s">
        <v>7529</v>
      </c>
      <c r="I8560" t="s">
        <v>1684</v>
      </c>
      <c r="J8560" t="s">
        <v>22</v>
      </c>
      <c r="K8560" t="s">
        <v>24</v>
      </c>
      <c r="L8560" t="s">
        <v>25</v>
      </c>
      <c r="M8560" t="s">
        <v>6109</v>
      </c>
    </row>
    <row r="8561" spans="1:13" x14ac:dyDescent="0.3">
      <c r="A8561" t="s">
        <v>16661</v>
      </c>
      <c r="C8561" t="s">
        <v>16599</v>
      </c>
      <c r="D8561">
        <v>13</v>
      </c>
      <c r="E8561" s="1">
        <v>1000000</v>
      </c>
      <c r="G8561" t="s">
        <v>21</v>
      </c>
      <c r="H8561" t="s">
        <v>68</v>
      </c>
      <c r="I8561" t="s">
        <v>6165</v>
      </c>
      <c r="J8561" t="s">
        <v>175</v>
      </c>
      <c r="K8561" t="s">
        <v>24</v>
      </c>
      <c r="L8561" t="s">
        <v>25</v>
      </c>
      <c r="M8561" t="s">
        <v>26</v>
      </c>
    </row>
    <row r="8562" spans="1:13" x14ac:dyDescent="0.3">
      <c r="A8562" t="s">
        <v>24606</v>
      </c>
      <c r="C8562" t="s">
        <v>34263</v>
      </c>
      <c r="D8562">
        <v>1</v>
      </c>
      <c r="E8562" s="1">
        <v>10000</v>
      </c>
      <c r="G8562" t="s">
        <v>69</v>
      </c>
      <c r="H8562" t="s">
        <v>8305</v>
      </c>
      <c r="I8562" t="s">
        <v>24607</v>
      </c>
      <c r="J8562" t="s">
        <v>372</v>
      </c>
      <c r="K8562" t="s">
        <v>24</v>
      </c>
      <c r="L8562" t="s">
        <v>17</v>
      </c>
      <c r="M8562" t="s">
        <v>221</v>
      </c>
    </row>
    <row r="8563" spans="1:13" x14ac:dyDescent="0.3">
      <c r="A8563" t="s">
        <v>24606</v>
      </c>
      <c r="C8563" t="s">
        <v>24581</v>
      </c>
      <c r="D8563">
        <v>6</v>
      </c>
      <c r="E8563" s="1">
        <v>25000</v>
      </c>
      <c r="G8563" t="s">
        <v>69</v>
      </c>
      <c r="H8563" t="s">
        <v>18283</v>
      </c>
      <c r="I8563" t="s">
        <v>24607</v>
      </c>
      <c r="J8563" t="s">
        <v>372</v>
      </c>
      <c r="K8563" t="s">
        <v>24</v>
      </c>
      <c r="L8563" t="s">
        <v>25</v>
      </c>
      <c r="M8563" t="s">
        <v>221</v>
      </c>
    </row>
    <row r="8564" spans="1:13" x14ac:dyDescent="0.3">
      <c r="A8564" t="s">
        <v>4079</v>
      </c>
      <c r="C8564" t="s">
        <v>27925</v>
      </c>
      <c r="D8564">
        <v>23</v>
      </c>
      <c r="E8564" s="1">
        <v>499963</v>
      </c>
      <c r="G8564" t="s">
        <v>111</v>
      </c>
      <c r="H8564" t="s">
        <v>28029</v>
      </c>
      <c r="I8564" t="s">
        <v>2117</v>
      </c>
      <c r="J8564" t="s">
        <v>119</v>
      </c>
      <c r="K8564" t="s">
        <v>24</v>
      </c>
      <c r="L8564" t="s">
        <v>25</v>
      </c>
      <c r="M8564" t="s">
        <v>232</v>
      </c>
    </row>
    <row r="8565" spans="1:13" x14ac:dyDescent="0.3">
      <c r="A8565" t="s">
        <v>4079</v>
      </c>
      <c r="C8565" t="s">
        <v>28715</v>
      </c>
      <c r="D8565">
        <v>23</v>
      </c>
      <c r="E8565" s="1">
        <v>375000</v>
      </c>
      <c r="G8565" t="s">
        <v>111</v>
      </c>
      <c r="H8565" t="s">
        <v>28779</v>
      </c>
      <c r="I8565" t="s">
        <v>2117</v>
      </c>
      <c r="J8565" t="s">
        <v>119</v>
      </c>
      <c r="K8565" t="s">
        <v>24</v>
      </c>
      <c r="L8565" t="s">
        <v>25</v>
      </c>
      <c r="M8565" t="s">
        <v>232</v>
      </c>
    </row>
    <row r="8566" spans="1:13" x14ac:dyDescent="0.3">
      <c r="A8566" t="s">
        <v>4079</v>
      </c>
      <c r="C8566" t="s">
        <v>30851</v>
      </c>
      <c r="D8566">
        <v>26</v>
      </c>
      <c r="E8566" s="1">
        <v>2500000</v>
      </c>
      <c r="G8566" t="s">
        <v>111</v>
      </c>
      <c r="H8566" t="s">
        <v>30906</v>
      </c>
      <c r="I8566" t="s">
        <v>2117</v>
      </c>
      <c r="J8566" t="s">
        <v>119</v>
      </c>
      <c r="K8566" t="s">
        <v>24</v>
      </c>
      <c r="L8566" t="s">
        <v>25</v>
      </c>
      <c r="M8566" t="s">
        <v>232</v>
      </c>
    </row>
    <row r="8567" spans="1:13" x14ac:dyDescent="0.3">
      <c r="A8567" t="s">
        <v>4079</v>
      </c>
      <c r="C8567" t="s">
        <v>3657</v>
      </c>
      <c r="D8567">
        <v>32</v>
      </c>
      <c r="E8567" s="1">
        <v>499999</v>
      </c>
      <c r="G8567" t="s">
        <v>748</v>
      </c>
      <c r="H8567" t="s">
        <v>4080</v>
      </c>
      <c r="I8567" t="s">
        <v>2117</v>
      </c>
      <c r="J8567" t="s">
        <v>119</v>
      </c>
      <c r="K8567" t="s">
        <v>24</v>
      </c>
      <c r="L8567" t="s">
        <v>25</v>
      </c>
      <c r="M8567" t="s">
        <v>749</v>
      </c>
    </row>
    <row r="8568" spans="1:13" x14ac:dyDescent="0.3">
      <c r="A8568" t="s">
        <v>4079</v>
      </c>
      <c r="C8568" t="s">
        <v>23792</v>
      </c>
      <c r="D8568">
        <v>6</v>
      </c>
      <c r="E8568" s="1">
        <v>350000</v>
      </c>
      <c r="G8568" t="s">
        <v>111</v>
      </c>
      <c r="H8568" t="s">
        <v>23821</v>
      </c>
      <c r="I8568" t="s">
        <v>2117</v>
      </c>
      <c r="J8568" t="s">
        <v>119</v>
      </c>
      <c r="K8568" t="s">
        <v>24</v>
      </c>
      <c r="L8568" t="s">
        <v>25</v>
      </c>
      <c r="M8568" t="s">
        <v>232</v>
      </c>
    </row>
    <row r="8569" spans="1:13" x14ac:dyDescent="0.3">
      <c r="A8569" t="s">
        <v>4079</v>
      </c>
      <c r="C8569" t="s">
        <v>22765</v>
      </c>
      <c r="D8569">
        <v>36</v>
      </c>
      <c r="E8569" s="1">
        <v>1000000</v>
      </c>
      <c r="G8569" t="s">
        <v>111</v>
      </c>
      <c r="H8569" t="s">
        <v>22791</v>
      </c>
      <c r="I8569" t="s">
        <v>2117</v>
      </c>
      <c r="J8569" t="s">
        <v>119</v>
      </c>
      <c r="K8569" t="s">
        <v>24</v>
      </c>
      <c r="L8569" t="s">
        <v>25</v>
      </c>
      <c r="M8569" t="s">
        <v>232</v>
      </c>
    </row>
    <row r="8570" spans="1:13" x14ac:dyDescent="0.3">
      <c r="A8570" t="s">
        <v>4079</v>
      </c>
      <c r="C8570" t="s">
        <v>21173</v>
      </c>
      <c r="D8570">
        <v>23</v>
      </c>
      <c r="E8570" s="1">
        <v>499905</v>
      </c>
      <c r="G8570" t="s">
        <v>111</v>
      </c>
      <c r="H8570" t="s">
        <v>21334</v>
      </c>
      <c r="I8570" t="s">
        <v>2117</v>
      </c>
      <c r="J8570" t="s">
        <v>119</v>
      </c>
      <c r="K8570" t="s">
        <v>24</v>
      </c>
      <c r="L8570" t="s">
        <v>25</v>
      </c>
      <c r="M8570" t="s">
        <v>232</v>
      </c>
    </row>
    <row r="8571" spans="1:13" x14ac:dyDescent="0.3">
      <c r="A8571" t="s">
        <v>4079</v>
      </c>
      <c r="C8571" t="s">
        <v>17871</v>
      </c>
      <c r="D8571">
        <v>38</v>
      </c>
      <c r="E8571" s="1">
        <v>1800000</v>
      </c>
      <c r="G8571" t="s">
        <v>111</v>
      </c>
      <c r="H8571" t="s">
        <v>17920</v>
      </c>
      <c r="I8571" t="s">
        <v>2117</v>
      </c>
      <c r="J8571" t="s">
        <v>119</v>
      </c>
      <c r="K8571" t="s">
        <v>24</v>
      </c>
      <c r="L8571" t="s">
        <v>25</v>
      </c>
      <c r="M8571" t="s">
        <v>120</v>
      </c>
    </row>
    <row r="8572" spans="1:13" x14ac:dyDescent="0.3">
      <c r="A8572" t="s">
        <v>4079</v>
      </c>
      <c r="C8572" t="s">
        <v>25784</v>
      </c>
      <c r="D8572">
        <v>60</v>
      </c>
      <c r="E8572" s="1">
        <v>8999972</v>
      </c>
      <c r="G8572" t="s">
        <v>111</v>
      </c>
      <c r="H8572" t="s">
        <v>25814</v>
      </c>
      <c r="I8572" t="s">
        <v>2117</v>
      </c>
      <c r="J8572" t="s">
        <v>119</v>
      </c>
      <c r="K8572" t="s">
        <v>24</v>
      </c>
      <c r="L8572" t="s">
        <v>25</v>
      </c>
      <c r="M8572" t="s">
        <v>120</v>
      </c>
    </row>
    <row r="8573" spans="1:13" x14ac:dyDescent="0.3">
      <c r="A8573" t="s">
        <v>1403</v>
      </c>
      <c r="C8573" t="s">
        <v>2269</v>
      </c>
      <c r="D8573">
        <v>18</v>
      </c>
      <c r="E8573" s="1">
        <v>1186158</v>
      </c>
      <c r="G8573" t="s">
        <v>34</v>
      </c>
      <c r="H8573" t="s">
        <v>2530</v>
      </c>
      <c r="I8573" t="s">
        <v>1405</v>
      </c>
      <c r="J8573" t="s">
        <v>381</v>
      </c>
      <c r="K8573" t="s">
        <v>382</v>
      </c>
      <c r="L8573" t="s">
        <v>38</v>
      </c>
      <c r="M8573" t="s">
        <v>504</v>
      </c>
    </row>
    <row r="8574" spans="1:13" x14ac:dyDescent="0.3">
      <c r="A8574" t="s">
        <v>1403</v>
      </c>
      <c r="C8574" t="s">
        <v>1275</v>
      </c>
      <c r="D8574">
        <v>12</v>
      </c>
      <c r="E8574" s="1">
        <v>349952</v>
      </c>
      <c r="G8574" t="s">
        <v>34</v>
      </c>
      <c r="H8574" t="s">
        <v>1404</v>
      </c>
      <c r="I8574" t="s">
        <v>1405</v>
      </c>
      <c r="J8574" t="s">
        <v>381</v>
      </c>
      <c r="K8574" t="s">
        <v>382</v>
      </c>
      <c r="L8574" t="s">
        <v>38</v>
      </c>
      <c r="M8574" t="s">
        <v>504</v>
      </c>
    </row>
    <row r="8575" spans="1:13" x14ac:dyDescent="0.3">
      <c r="A8575" t="s">
        <v>1403</v>
      </c>
      <c r="C8575" t="s">
        <v>29922</v>
      </c>
      <c r="D8575">
        <v>16</v>
      </c>
      <c r="E8575" s="1">
        <v>707812</v>
      </c>
      <c r="G8575" t="s">
        <v>34</v>
      </c>
      <c r="H8575" t="s">
        <v>30225</v>
      </c>
      <c r="I8575" t="s">
        <v>1405</v>
      </c>
      <c r="J8575" t="s">
        <v>381</v>
      </c>
      <c r="K8575" t="s">
        <v>382</v>
      </c>
      <c r="L8575" t="s">
        <v>38</v>
      </c>
      <c r="M8575" t="s">
        <v>504</v>
      </c>
    </row>
    <row r="8576" spans="1:13" x14ac:dyDescent="0.3">
      <c r="A8576" t="s">
        <v>23592</v>
      </c>
      <c r="C8576" t="s">
        <v>23564</v>
      </c>
      <c r="D8576">
        <v>9</v>
      </c>
      <c r="E8576" s="1">
        <v>51001</v>
      </c>
      <c r="G8576" t="s">
        <v>13</v>
      </c>
      <c r="H8576" t="s">
        <v>23593</v>
      </c>
      <c r="I8576" t="s">
        <v>458</v>
      </c>
      <c r="J8576" t="s">
        <v>236</v>
      </c>
      <c r="K8576" t="s">
        <v>24</v>
      </c>
      <c r="L8576" t="s">
        <v>17</v>
      </c>
      <c r="M8576" t="s">
        <v>345</v>
      </c>
    </row>
    <row r="8577" spans="1:13" x14ac:dyDescent="0.3">
      <c r="A8577" t="s">
        <v>9138</v>
      </c>
      <c r="C8577" t="s">
        <v>9114</v>
      </c>
      <c r="D8577">
        <v>1</v>
      </c>
      <c r="E8577" s="1">
        <v>10000</v>
      </c>
      <c r="G8577" t="s">
        <v>21</v>
      </c>
      <c r="H8577" t="s">
        <v>970</v>
      </c>
      <c r="I8577" t="s">
        <v>156</v>
      </c>
      <c r="J8577" t="s">
        <v>22</v>
      </c>
      <c r="K8577" t="s">
        <v>24</v>
      </c>
      <c r="L8577" t="s">
        <v>25</v>
      </c>
      <c r="M8577" t="s">
        <v>26</v>
      </c>
    </row>
    <row r="8578" spans="1:13" x14ac:dyDescent="0.3">
      <c r="A8578" t="s">
        <v>9138</v>
      </c>
      <c r="C8578" t="s">
        <v>33755</v>
      </c>
      <c r="D8578">
        <v>6</v>
      </c>
      <c r="E8578" s="1">
        <v>10000</v>
      </c>
      <c r="G8578" t="s">
        <v>21</v>
      </c>
      <c r="H8578" t="s">
        <v>970</v>
      </c>
      <c r="I8578" t="s">
        <v>156</v>
      </c>
      <c r="J8578" t="s">
        <v>22</v>
      </c>
      <c r="K8578" t="s">
        <v>24</v>
      </c>
      <c r="L8578" t="s">
        <v>25</v>
      </c>
      <c r="M8578" t="s">
        <v>26</v>
      </c>
    </row>
    <row r="8579" spans="1:13" x14ac:dyDescent="0.3">
      <c r="A8579" t="s">
        <v>9138</v>
      </c>
      <c r="C8579" t="s">
        <v>34224</v>
      </c>
      <c r="D8579">
        <v>3</v>
      </c>
      <c r="E8579" s="1">
        <v>10000</v>
      </c>
      <c r="G8579" t="s">
        <v>21</v>
      </c>
      <c r="H8579" t="s">
        <v>970</v>
      </c>
      <c r="I8579" t="s">
        <v>156</v>
      </c>
      <c r="J8579" t="s">
        <v>22</v>
      </c>
      <c r="K8579" t="s">
        <v>24</v>
      </c>
      <c r="L8579" t="s">
        <v>25</v>
      </c>
      <c r="M8579" t="s">
        <v>26</v>
      </c>
    </row>
    <row r="8580" spans="1:13" x14ac:dyDescent="0.3">
      <c r="A8580" t="s">
        <v>9138</v>
      </c>
      <c r="C8580" t="s">
        <v>36101</v>
      </c>
      <c r="D8580">
        <v>12</v>
      </c>
      <c r="E8580" s="1">
        <v>10000</v>
      </c>
      <c r="G8580" t="s">
        <v>21</v>
      </c>
      <c r="H8580" t="s">
        <v>970</v>
      </c>
      <c r="I8580" t="s">
        <v>156</v>
      </c>
      <c r="J8580" t="s">
        <v>22</v>
      </c>
      <c r="K8580" t="s">
        <v>24</v>
      </c>
      <c r="L8580" t="s">
        <v>25</v>
      </c>
      <c r="M8580" t="s">
        <v>26</v>
      </c>
    </row>
    <row r="8581" spans="1:13" x14ac:dyDescent="0.3">
      <c r="A8581" t="s">
        <v>9138</v>
      </c>
      <c r="C8581" t="s">
        <v>37685</v>
      </c>
      <c r="D8581">
        <v>12</v>
      </c>
      <c r="E8581" s="1">
        <v>9650</v>
      </c>
      <c r="G8581" t="s">
        <v>21</v>
      </c>
      <c r="H8581" t="s">
        <v>970</v>
      </c>
      <c r="I8581" t="s">
        <v>156</v>
      </c>
      <c r="J8581" t="s">
        <v>22</v>
      </c>
      <c r="K8581" t="s">
        <v>24</v>
      </c>
      <c r="L8581" t="s">
        <v>25</v>
      </c>
      <c r="M8581" t="s">
        <v>26</v>
      </c>
    </row>
    <row r="8582" spans="1:13" x14ac:dyDescent="0.3">
      <c r="A8582" t="s">
        <v>9138</v>
      </c>
      <c r="C8582" t="s">
        <v>37835</v>
      </c>
      <c r="D8582">
        <v>12</v>
      </c>
      <c r="E8582" s="1">
        <v>9642</v>
      </c>
      <c r="G8582" t="s">
        <v>21</v>
      </c>
      <c r="H8582" t="s">
        <v>970</v>
      </c>
      <c r="I8582" t="s">
        <v>156</v>
      </c>
      <c r="J8582" t="s">
        <v>22</v>
      </c>
      <c r="K8582" t="s">
        <v>24</v>
      </c>
      <c r="L8582" t="s">
        <v>25</v>
      </c>
      <c r="M8582" t="s">
        <v>26</v>
      </c>
    </row>
    <row r="8583" spans="1:13" x14ac:dyDescent="0.3">
      <c r="A8583" t="s">
        <v>9138</v>
      </c>
      <c r="C8583" t="s">
        <v>18080</v>
      </c>
      <c r="D8583">
        <v>12</v>
      </c>
      <c r="E8583" s="1">
        <v>4620</v>
      </c>
      <c r="G8583" t="s">
        <v>21</v>
      </c>
      <c r="H8583" t="s">
        <v>970</v>
      </c>
      <c r="I8583" t="s">
        <v>156</v>
      </c>
      <c r="J8583" t="s">
        <v>22</v>
      </c>
      <c r="K8583" t="s">
        <v>24</v>
      </c>
      <c r="L8583" t="s">
        <v>25</v>
      </c>
      <c r="M8583" t="s">
        <v>26</v>
      </c>
    </row>
    <row r="8584" spans="1:13" x14ac:dyDescent="0.3">
      <c r="A8584" t="s">
        <v>9138</v>
      </c>
      <c r="C8584" t="s">
        <v>25248</v>
      </c>
      <c r="D8584">
        <v>60</v>
      </c>
      <c r="E8584" s="1">
        <v>5000</v>
      </c>
      <c r="G8584" t="s">
        <v>111</v>
      </c>
      <c r="H8584" t="s">
        <v>970</v>
      </c>
      <c r="I8584" t="s">
        <v>156</v>
      </c>
      <c r="J8584" t="s">
        <v>22</v>
      </c>
      <c r="K8584" t="s">
        <v>24</v>
      </c>
      <c r="L8584" t="s">
        <v>25</v>
      </c>
      <c r="M8584" t="s">
        <v>6109</v>
      </c>
    </row>
    <row r="8585" spans="1:13" x14ac:dyDescent="0.3">
      <c r="A8585" t="s">
        <v>9138</v>
      </c>
      <c r="C8585" t="s">
        <v>25248</v>
      </c>
      <c r="D8585">
        <v>12</v>
      </c>
      <c r="E8585" s="1">
        <v>4700</v>
      </c>
      <c r="G8585" t="s">
        <v>21</v>
      </c>
      <c r="H8585" t="s">
        <v>970</v>
      </c>
      <c r="I8585" t="s">
        <v>156</v>
      </c>
      <c r="J8585" t="s">
        <v>22</v>
      </c>
      <c r="K8585" t="s">
        <v>24</v>
      </c>
      <c r="L8585" t="s">
        <v>25</v>
      </c>
      <c r="M8585" t="s">
        <v>26</v>
      </c>
    </row>
    <row r="8586" spans="1:13" x14ac:dyDescent="0.3">
      <c r="A8586" t="s">
        <v>9138</v>
      </c>
      <c r="C8586" t="s">
        <v>25665</v>
      </c>
      <c r="D8586">
        <v>12</v>
      </c>
      <c r="E8586" s="1">
        <v>2880</v>
      </c>
      <c r="G8586" t="s">
        <v>21</v>
      </c>
      <c r="H8586" t="s">
        <v>970</v>
      </c>
      <c r="I8586" t="s">
        <v>156</v>
      </c>
      <c r="J8586" t="s">
        <v>22</v>
      </c>
      <c r="K8586" t="s">
        <v>24</v>
      </c>
      <c r="L8586" t="s">
        <v>25</v>
      </c>
      <c r="M8586" t="s">
        <v>26</v>
      </c>
    </row>
    <row r="8587" spans="1:13" x14ac:dyDescent="0.3">
      <c r="A8587" t="s">
        <v>9138</v>
      </c>
      <c r="C8587" t="s">
        <v>13456</v>
      </c>
      <c r="D8587">
        <v>12</v>
      </c>
      <c r="E8587" s="1">
        <v>9500000</v>
      </c>
      <c r="G8587" t="s">
        <v>111</v>
      </c>
      <c r="H8587" t="s">
        <v>13479</v>
      </c>
      <c r="I8587" t="s">
        <v>156</v>
      </c>
      <c r="J8587" t="s">
        <v>22</v>
      </c>
      <c r="K8587" t="s">
        <v>24</v>
      </c>
      <c r="L8587" t="s">
        <v>25</v>
      </c>
      <c r="M8587" t="s">
        <v>6109</v>
      </c>
    </row>
    <row r="8588" spans="1:13" x14ac:dyDescent="0.3">
      <c r="A8588" t="s">
        <v>13497</v>
      </c>
      <c r="C8588" t="s">
        <v>21173</v>
      </c>
      <c r="D8588">
        <v>12</v>
      </c>
      <c r="E8588" s="1">
        <v>75000</v>
      </c>
      <c r="G8588" t="s">
        <v>111</v>
      </c>
      <c r="H8588" t="s">
        <v>21361</v>
      </c>
      <c r="I8588" t="s">
        <v>8470</v>
      </c>
      <c r="J8588" t="s">
        <v>119</v>
      </c>
      <c r="K8588" t="s">
        <v>24</v>
      </c>
      <c r="L8588" t="s">
        <v>25</v>
      </c>
      <c r="M8588" t="s">
        <v>120</v>
      </c>
    </row>
    <row r="8589" spans="1:13" x14ac:dyDescent="0.3">
      <c r="A8589" t="s">
        <v>13497</v>
      </c>
      <c r="C8589" t="s">
        <v>13456</v>
      </c>
      <c r="D8589">
        <v>24</v>
      </c>
      <c r="E8589" s="1">
        <v>5100000</v>
      </c>
      <c r="G8589" t="s">
        <v>111</v>
      </c>
      <c r="H8589" t="s">
        <v>13022</v>
      </c>
      <c r="I8589" t="s">
        <v>8470</v>
      </c>
      <c r="J8589" t="s">
        <v>119</v>
      </c>
      <c r="K8589" t="s">
        <v>24</v>
      </c>
      <c r="L8589" t="s">
        <v>25</v>
      </c>
      <c r="M8589" t="s">
        <v>120</v>
      </c>
    </row>
    <row r="8590" spans="1:13" x14ac:dyDescent="0.3">
      <c r="A8590" t="s">
        <v>27369</v>
      </c>
      <c r="C8590" t="s">
        <v>27194</v>
      </c>
      <c r="D8590">
        <v>12</v>
      </c>
      <c r="E8590" s="1">
        <v>149800</v>
      </c>
      <c r="G8590" t="s">
        <v>111</v>
      </c>
      <c r="H8590" t="s">
        <v>27370</v>
      </c>
      <c r="I8590" t="s">
        <v>299</v>
      </c>
      <c r="J8590" t="s">
        <v>300</v>
      </c>
      <c r="K8590" t="s">
        <v>24</v>
      </c>
      <c r="L8590" t="s">
        <v>25</v>
      </c>
      <c r="M8590" t="s">
        <v>1094</v>
      </c>
    </row>
    <row r="8591" spans="1:13" x14ac:dyDescent="0.3">
      <c r="A8591" t="s">
        <v>27369</v>
      </c>
      <c r="C8591" t="s">
        <v>30756</v>
      </c>
      <c r="D8591">
        <v>13</v>
      </c>
      <c r="E8591" s="1">
        <v>275000</v>
      </c>
      <c r="G8591" t="s">
        <v>69</v>
      </c>
      <c r="H8591" t="s">
        <v>30784</v>
      </c>
      <c r="I8591" t="s">
        <v>299</v>
      </c>
      <c r="J8591" t="s">
        <v>300</v>
      </c>
      <c r="K8591" t="s">
        <v>24</v>
      </c>
      <c r="L8591" t="s">
        <v>25</v>
      </c>
      <c r="M8591" t="s">
        <v>221</v>
      </c>
    </row>
    <row r="8592" spans="1:13" x14ac:dyDescent="0.3">
      <c r="A8592" t="s">
        <v>2250</v>
      </c>
      <c r="C8592" t="s">
        <v>2957</v>
      </c>
      <c r="D8592">
        <v>24</v>
      </c>
      <c r="E8592" s="1">
        <v>660000</v>
      </c>
      <c r="G8592" t="s">
        <v>111</v>
      </c>
      <c r="H8592" t="s">
        <v>3494</v>
      </c>
      <c r="I8592" t="s">
        <v>306</v>
      </c>
      <c r="J8592" t="s">
        <v>307</v>
      </c>
      <c r="K8592" t="s">
        <v>24</v>
      </c>
      <c r="L8592" t="s">
        <v>25</v>
      </c>
      <c r="M8592" t="s">
        <v>120</v>
      </c>
    </row>
    <row r="8593" spans="1:13" x14ac:dyDescent="0.3">
      <c r="A8593" t="s">
        <v>2250</v>
      </c>
      <c r="C8593" t="s">
        <v>1852</v>
      </c>
      <c r="D8593">
        <v>8</v>
      </c>
      <c r="E8593" s="1">
        <v>97000</v>
      </c>
      <c r="G8593" t="s">
        <v>111</v>
      </c>
      <c r="H8593" t="s">
        <v>2251</v>
      </c>
      <c r="I8593" t="s">
        <v>306</v>
      </c>
      <c r="J8593" t="s">
        <v>307</v>
      </c>
      <c r="K8593" t="s">
        <v>24</v>
      </c>
      <c r="L8593" t="s">
        <v>25</v>
      </c>
      <c r="M8593" t="s">
        <v>120</v>
      </c>
    </row>
    <row r="8594" spans="1:13" x14ac:dyDescent="0.3">
      <c r="A8594" t="s">
        <v>2250</v>
      </c>
      <c r="C8594" t="s">
        <v>28282</v>
      </c>
      <c r="D8594">
        <v>12</v>
      </c>
      <c r="E8594" s="1">
        <v>350000</v>
      </c>
      <c r="G8594" t="s">
        <v>111</v>
      </c>
      <c r="H8594" t="s">
        <v>28610</v>
      </c>
      <c r="I8594" t="s">
        <v>306</v>
      </c>
      <c r="J8594" t="s">
        <v>307</v>
      </c>
      <c r="K8594" t="s">
        <v>24</v>
      </c>
      <c r="L8594" t="s">
        <v>25</v>
      </c>
      <c r="M8594" t="s">
        <v>120</v>
      </c>
    </row>
    <row r="8595" spans="1:13" x14ac:dyDescent="0.3">
      <c r="A8595" t="s">
        <v>2250</v>
      </c>
      <c r="C8595" t="s">
        <v>27194</v>
      </c>
      <c r="D8595">
        <v>24</v>
      </c>
      <c r="E8595" s="1">
        <v>550000</v>
      </c>
      <c r="G8595" t="s">
        <v>111</v>
      </c>
      <c r="H8595" t="s">
        <v>27310</v>
      </c>
      <c r="I8595" t="s">
        <v>306</v>
      </c>
      <c r="J8595" t="s">
        <v>307</v>
      </c>
      <c r="K8595" t="s">
        <v>24</v>
      </c>
      <c r="L8595" t="s">
        <v>25</v>
      </c>
      <c r="M8595" t="s">
        <v>1316</v>
      </c>
    </row>
    <row r="8596" spans="1:13" x14ac:dyDescent="0.3">
      <c r="A8596" t="s">
        <v>2250</v>
      </c>
      <c r="C8596" t="s">
        <v>27408</v>
      </c>
      <c r="D8596">
        <v>6</v>
      </c>
      <c r="E8596" s="1">
        <v>100000</v>
      </c>
      <c r="G8596" t="s">
        <v>111</v>
      </c>
      <c r="H8596" t="s">
        <v>27594</v>
      </c>
      <c r="I8596" t="s">
        <v>306</v>
      </c>
      <c r="J8596" t="s">
        <v>307</v>
      </c>
      <c r="K8596" t="s">
        <v>24</v>
      </c>
      <c r="L8596" t="s">
        <v>25</v>
      </c>
      <c r="M8596" t="s">
        <v>120</v>
      </c>
    </row>
    <row r="8597" spans="1:13" x14ac:dyDescent="0.3">
      <c r="A8597" t="s">
        <v>2250</v>
      </c>
      <c r="C8597" t="s">
        <v>30595</v>
      </c>
      <c r="D8597">
        <v>7</v>
      </c>
      <c r="E8597" s="1">
        <v>725000</v>
      </c>
      <c r="G8597" t="s">
        <v>69</v>
      </c>
      <c r="H8597" t="s">
        <v>970</v>
      </c>
      <c r="I8597" t="s">
        <v>306</v>
      </c>
      <c r="J8597" t="s">
        <v>307</v>
      </c>
      <c r="K8597" t="s">
        <v>24</v>
      </c>
      <c r="L8597" t="s">
        <v>25</v>
      </c>
      <c r="M8597" t="s">
        <v>221</v>
      </c>
    </row>
    <row r="8598" spans="1:13" x14ac:dyDescent="0.3">
      <c r="A8598" t="s">
        <v>2250</v>
      </c>
      <c r="C8598" t="s">
        <v>23213</v>
      </c>
      <c r="D8598">
        <v>24</v>
      </c>
      <c r="E8598" s="1">
        <v>2600000</v>
      </c>
      <c r="G8598" t="s">
        <v>748</v>
      </c>
      <c r="H8598" t="s">
        <v>4539</v>
      </c>
      <c r="I8598" t="s">
        <v>306</v>
      </c>
      <c r="J8598" t="s">
        <v>307</v>
      </c>
      <c r="K8598" t="s">
        <v>24</v>
      </c>
      <c r="L8598" t="s">
        <v>25</v>
      </c>
      <c r="M8598" t="s">
        <v>1397</v>
      </c>
    </row>
    <row r="8599" spans="1:13" x14ac:dyDescent="0.3">
      <c r="A8599" t="s">
        <v>2250</v>
      </c>
      <c r="C8599" t="s">
        <v>22505</v>
      </c>
      <c r="D8599">
        <v>13</v>
      </c>
      <c r="E8599" s="1">
        <v>1300000</v>
      </c>
      <c r="G8599" t="s">
        <v>111</v>
      </c>
      <c r="H8599" t="s">
        <v>970</v>
      </c>
      <c r="I8599" t="s">
        <v>306</v>
      </c>
      <c r="J8599" t="s">
        <v>307</v>
      </c>
      <c r="K8599" t="s">
        <v>24</v>
      </c>
      <c r="L8599" t="s">
        <v>25</v>
      </c>
      <c r="M8599" t="s">
        <v>120</v>
      </c>
    </row>
    <row r="8600" spans="1:13" x14ac:dyDescent="0.3">
      <c r="A8600" t="s">
        <v>2250</v>
      </c>
      <c r="C8600" t="s">
        <v>16755</v>
      </c>
      <c r="D8600">
        <v>13</v>
      </c>
      <c r="E8600" s="1">
        <v>1300000</v>
      </c>
      <c r="G8600" t="s">
        <v>748</v>
      </c>
      <c r="H8600" t="s">
        <v>16974</v>
      </c>
      <c r="I8600" t="s">
        <v>306</v>
      </c>
      <c r="J8600" t="s">
        <v>307</v>
      </c>
      <c r="K8600" t="s">
        <v>24</v>
      </c>
      <c r="L8600" t="s">
        <v>25</v>
      </c>
      <c r="M8600" t="s">
        <v>1397</v>
      </c>
    </row>
    <row r="8601" spans="1:13" x14ac:dyDescent="0.3">
      <c r="A8601" t="s">
        <v>2250</v>
      </c>
      <c r="C8601" t="s">
        <v>12314</v>
      </c>
      <c r="D8601">
        <v>18</v>
      </c>
      <c r="E8601" s="1">
        <v>299112</v>
      </c>
      <c r="G8601" t="s">
        <v>111</v>
      </c>
      <c r="H8601" t="s">
        <v>12523</v>
      </c>
      <c r="I8601" t="s">
        <v>306</v>
      </c>
      <c r="J8601" t="s">
        <v>307</v>
      </c>
      <c r="K8601" t="s">
        <v>24</v>
      </c>
      <c r="L8601" t="s">
        <v>25</v>
      </c>
      <c r="M8601" t="s">
        <v>120</v>
      </c>
    </row>
    <row r="8602" spans="1:13" x14ac:dyDescent="0.3">
      <c r="A8602" t="s">
        <v>2250</v>
      </c>
      <c r="C8602" t="s">
        <v>9547</v>
      </c>
      <c r="D8602">
        <v>23</v>
      </c>
      <c r="E8602" s="1">
        <v>2000000</v>
      </c>
      <c r="G8602" t="s">
        <v>111</v>
      </c>
      <c r="H8602" t="s">
        <v>9831</v>
      </c>
      <c r="I8602" t="s">
        <v>306</v>
      </c>
      <c r="J8602" t="s">
        <v>307</v>
      </c>
      <c r="K8602" t="s">
        <v>24</v>
      </c>
      <c r="L8602" t="s">
        <v>25</v>
      </c>
      <c r="M8602" t="s">
        <v>120</v>
      </c>
    </row>
    <row r="8603" spans="1:13" x14ac:dyDescent="0.3">
      <c r="A8603" t="s">
        <v>2250</v>
      </c>
      <c r="C8603" t="s">
        <v>11012</v>
      </c>
      <c r="D8603">
        <v>24</v>
      </c>
      <c r="E8603" s="1">
        <v>1500000</v>
      </c>
      <c r="G8603" t="s">
        <v>69</v>
      </c>
      <c r="H8603" t="s">
        <v>970</v>
      </c>
      <c r="I8603" t="s">
        <v>306</v>
      </c>
      <c r="J8603" t="s">
        <v>307</v>
      </c>
      <c r="K8603" t="s">
        <v>24</v>
      </c>
      <c r="L8603" t="s">
        <v>25</v>
      </c>
      <c r="M8603" t="s">
        <v>221</v>
      </c>
    </row>
    <row r="8604" spans="1:13" x14ac:dyDescent="0.3">
      <c r="A8604" t="s">
        <v>2250</v>
      </c>
      <c r="C8604" t="s">
        <v>8666</v>
      </c>
      <c r="D8604">
        <v>6</v>
      </c>
      <c r="E8604" s="1">
        <v>151068</v>
      </c>
      <c r="G8604" t="s">
        <v>69</v>
      </c>
      <c r="H8604" t="s">
        <v>8724</v>
      </c>
      <c r="I8604" t="s">
        <v>306</v>
      </c>
      <c r="J8604" t="s">
        <v>307</v>
      </c>
      <c r="K8604" t="s">
        <v>24</v>
      </c>
      <c r="L8604" t="s">
        <v>25</v>
      </c>
      <c r="M8604" t="s">
        <v>7715</v>
      </c>
    </row>
    <row r="8605" spans="1:13" x14ac:dyDescent="0.3">
      <c r="A8605" t="s">
        <v>2250</v>
      </c>
      <c r="C8605" t="s">
        <v>35205</v>
      </c>
      <c r="D8605">
        <v>25</v>
      </c>
      <c r="E8605" s="1">
        <v>1000000</v>
      </c>
      <c r="G8605" t="s">
        <v>69</v>
      </c>
      <c r="H8605" t="s">
        <v>970</v>
      </c>
      <c r="I8605" t="s">
        <v>306</v>
      </c>
      <c r="J8605" t="s">
        <v>307</v>
      </c>
      <c r="K8605" t="s">
        <v>24</v>
      </c>
      <c r="L8605" t="s">
        <v>25</v>
      </c>
      <c r="M8605" t="s">
        <v>7715</v>
      </c>
    </row>
    <row r="8606" spans="1:13" x14ac:dyDescent="0.3">
      <c r="A8606" t="s">
        <v>2250</v>
      </c>
      <c r="C8606" t="s">
        <v>33603</v>
      </c>
      <c r="D8606">
        <v>13</v>
      </c>
      <c r="E8606" s="1">
        <v>501485</v>
      </c>
      <c r="G8606" t="s">
        <v>111</v>
      </c>
      <c r="H8606" t="s">
        <v>33699</v>
      </c>
      <c r="I8606" t="s">
        <v>306</v>
      </c>
      <c r="J8606" t="s">
        <v>307</v>
      </c>
      <c r="K8606" t="s">
        <v>24</v>
      </c>
      <c r="L8606" t="s">
        <v>25</v>
      </c>
      <c r="M8606" t="s">
        <v>120</v>
      </c>
    </row>
    <row r="8607" spans="1:13" x14ac:dyDescent="0.3">
      <c r="A8607" t="s">
        <v>23270</v>
      </c>
      <c r="C8607" t="s">
        <v>23213</v>
      </c>
      <c r="D8607">
        <v>120</v>
      </c>
      <c r="E8607" s="1">
        <v>5000000</v>
      </c>
      <c r="G8607" t="s">
        <v>48</v>
      </c>
      <c r="H8607" t="s">
        <v>23271</v>
      </c>
      <c r="I8607" t="s">
        <v>22</v>
      </c>
      <c r="J8607" t="s">
        <v>23</v>
      </c>
      <c r="K8607" t="s">
        <v>24</v>
      </c>
      <c r="L8607" t="s">
        <v>17</v>
      </c>
      <c r="M8607" t="s">
        <v>190</v>
      </c>
    </row>
    <row r="8608" spans="1:13" x14ac:dyDescent="0.3">
      <c r="A8608" t="s">
        <v>12561</v>
      </c>
      <c r="C8608" t="s">
        <v>12314</v>
      </c>
      <c r="D8608">
        <v>41</v>
      </c>
      <c r="E8608" s="1">
        <v>481671</v>
      </c>
      <c r="G8608" t="s">
        <v>111</v>
      </c>
      <c r="H8608" t="s">
        <v>12562</v>
      </c>
      <c r="I8608" t="s">
        <v>156</v>
      </c>
      <c r="J8608" t="s">
        <v>22</v>
      </c>
      <c r="K8608" t="s">
        <v>24</v>
      </c>
      <c r="L8608" t="s">
        <v>25</v>
      </c>
      <c r="M8608" t="s">
        <v>141</v>
      </c>
    </row>
    <row r="8609" spans="1:13" x14ac:dyDescent="0.3">
      <c r="A8609" t="s">
        <v>12561</v>
      </c>
      <c r="C8609" t="s">
        <v>12673</v>
      </c>
      <c r="D8609">
        <v>1</v>
      </c>
      <c r="E8609" s="1">
        <v>10000</v>
      </c>
      <c r="G8609" t="s">
        <v>111</v>
      </c>
      <c r="H8609" t="s">
        <v>12788</v>
      </c>
      <c r="I8609" t="s">
        <v>156</v>
      </c>
      <c r="J8609" t="s">
        <v>22</v>
      </c>
      <c r="K8609" t="s">
        <v>24</v>
      </c>
      <c r="L8609" t="s">
        <v>25</v>
      </c>
      <c r="M8609" t="s">
        <v>6109</v>
      </c>
    </row>
    <row r="8610" spans="1:13" x14ac:dyDescent="0.3">
      <c r="A8610" t="s">
        <v>23655</v>
      </c>
      <c r="C8610" t="s">
        <v>23564</v>
      </c>
      <c r="D8610">
        <v>1</v>
      </c>
      <c r="E8610" s="1">
        <v>1500</v>
      </c>
      <c r="G8610" t="s">
        <v>21</v>
      </c>
      <c r="H8610" t="s">
        <v>68</v>
      </c>
      <c r="I8610" t="s">
        <v>156</v>
      </c>
      <c r="J8610" t="s">
        <v>22</v>
      </c>
      <c r="K8610" t="s">
        <v>24</v>
      </c>
      <c r="L8610" t="s">
        <v>25</v>
      </c>
      <c r="M8610" t="s">
        <v>26</v>
      </c>
    </row>
    <row r="8611" spans="1:13" x14ac:dyDescent="0.3">
      <c r="A8611" t="s">
        <v>9360</v>
      </c>
      <c r="C8611" t="s">
        <v>9306</v>
      </c>
      <c r="D8611">
        <v>1</v>
      </c>
      <c r="E8611" s="1">
        <v>20000</v>
      </c>
      <c r="G8611" t="s">
        <v>111</v>
      </c>
      <c r="H8611" t="s">
        <v>9361</v>
      </c>
      <c r="I8611" t="s">
        <v>140</v>
      </c>
      <c r="J8611" t="s">
        <v>22</v>
      </c>
      <c r="K8611" t="s">
        <v>24</v>
      </c>
      <c r="L8611" t="s">
        <v>25</v>
      </c>
      <c r="M8611" t="s">
        <v>6109</v>
      </c>
    </row>
    <row r="8612" spans="1:13" x14ac:dyDescent="0.3">
      <c r="A8612" t="s">
        <v>6004</v>
      </c>
      <c r="C8612" t="s">
        <v>5881</v>
      </c>
      <c r="D8612">
        <v>16</v>
      </c>
      <c r="E8612" s="1">
        <v>400000</v>
      </c>
      <c r="G8612" t="s">
        <v>34</v>
      </c>
      <c r="H8612" t="s">
        <v>6005</v>
      </c>
      <c r="I8612" t="s">
        <v>6006</v>
      </c>
      <c r="K8612" t="s">
        <v>56</v>
      </c>
      <c r="L8612" t="s">
        <v>38</v>
      </c>
      <c r="M8612" t="s">
        <v>217</v>
      </c>
    </row>
    <row r="8613" spans="1:13" x14ac:dyDescent="0.3">
      <c r="A8613" t="s">
        <v>6004</v>
      </c>
      <c r="C8613" t="s">
        <v>23373</v>
      </c>
      <c r="D8613">
        <v>52</v>
      </c>
      <c r="E8613" s="1">
        <v>2400000</v>
      </c>
      <c r="G8613" t="s">
        <v>13</v>
      </c>
      <c r="H8613" t="s">
        <v>23377</v>
      </c>
      <c r="I8613" t="s">
        <v>6006</v>
      </c>
      <c r="K8613" t="s">
        <v>56</v>
      </c>
      <c r="L8613" t="s">
        <v>38</v>
      </c>
      <c r="M8613" t="s">
        <v>345</v>
      </c>
    </row>
    <row r="8614" spans="1:13" x14ac:dyDescent="0.3">
      <c r="A8614" t="s">
        <v>33583</v>
      </c>
      <c r="C8614" t="s">
        <v>33531</v>
      </c>
      <c r="D8614">
        <v>5</v>
      </c>
      <c r="E8614" s="1">
        <v>25000</v>
      </c>
      <c r="G8614" t="s">
        <v>69</v>
      </c>
      <c r="H8614" t="s">
        <v>970</v>
      </c>
      <c r="I8614" t="s">
        <v>80</v>
      </c>
      <c r="J8614" t="s">
        <v>81</v>
      </c>
      <c r="K8614" t="s">
        <v>24</v>
      </c>
      <c r="L8614" t="s">
        <v>25</v>
      </c>
      <c r="M8614" t="s">
        <v>7715</v>
      </c>
    </row>
    <row r="8615" spans="1:13" x14ac:dyDescent="0.3">
      <c r="A8615" t="s">
        <v>19953</v>
      </c>
      <c r="C8615" t="s">
        <v>19936</v>
      </c>
      <c r="D8615">
        <v>36</v>
      </c>
      <c r="E8615" s="1">
        <v>1716000</v>
      </c>
      <c r="G8615" t="s">
        <v>34</v>
      </c>
      <c r="H8615" t="s">
        <v>19954</v>
      </c>
      <c r="I8615" t="s">
        <v>19955</v>
      </c>
      <c r="K8615" t="s">
        <v>19956</v>
      </c>
      <c r="L8615" t="s">
        <v>25</v>
      </c>
      <c r="M8615" t="s">
        <v>202</v>
      </c>
    </row>
    <row r="8616" spans="1:13" x14ac:dyDescent="0.3">
      <c r="A8616" t="s">
        <v>31212</v>
      </c>
      <c r="C8616" t="s">
        <v>31181</v>
      </c>
      <c r="D8616">
        <v>6</v>
      </c>
      <c r="E8616" s="1">
        <v>159600</v>
      </c>
      <c r="G8616" t="s">
        <v>13</v>
      </c>
      <c r="H8616" t="s">
        <v>31213</v>
      </c>
      <c r="I8616" t="s">
        <v>3696</v>
      </c>
      <c r="J8616" t="s">
        <v>253</v>
      </c>
      <c r="K8616" t="s">
        <v>51</v>
      </c>
      <c r="L8616" t="s">
        <v>44</v>
      </c>
      <c r="M8616" t="s">
        <v>101</v>
      </c>
    </row>
    <row r="8617" spans="1:13" x14ac:dyDescent="0.3">
      <c r="A8617" t="s">
        <v>30766</v>
      </c>
      <c r="C8617" t="s">
        <v>30756</v>
      </c>
      <c r="D8617">
        <v>32</v>
      </c>
      <c r="E8617" s="1">
        <v>2671244</v>
      </c>
      <c r="G8617" t="s">
        <v>111</v>
      </c>
      <c r="H8617" t="s">
        <v>30767</v>
      </c>
      <c r="I8617" t="s">
        <v>472</v>
      </c>
      <c r="J8617" t="s">
        <v>22</v>
      </c>
      <c r="K8617" t="s">
        <v>24</v>
      </c>
      <c r="L8617" t="s">
        <v>25</v>
      </c>
      <c r="M8617" t="s">
        <v>87</v>
      </c>
    </row>
    <row r="8618" spans="1:13" x14ac:dyDescent="0.3">
      <c r="A8618" t="s">
        <v>680</v>
      </c>
      <c r="C8618" t="s">
        <v>597</v>
      </c>
      <c r="D8618">
        <v>35</v>
      </c>
      <c r="E8618" s="1">
        <v>374946</v>
      </c>
      <c r="G8618" t="s">
        <v>34</v>
      </c>
      <c r="H8618" t="s">
        <v>681</v>
      </c>
      <c r="I8618" t="s">
        <v>682</v>
      </c>
      <c r="K8618" t="s">
        <v>16</v>
      </c>
      <c r="L8618" t="s">
        <v>17</v>
      </c>
      <c r="M8618" t="s">
        <v>39</v>
      </c>
    </row>
    <row r="8619" spans="1:13" x14ac:dyDescent="0.3">
      <c r="A8619" t="s">
        <v>33606</v>
      </c>
      <c r="C8619" t="s">
        <v>33603</v>
      </c>
      <c r="D8619">
        <v>12</v>
      </c>
      <c r="E8619" s="1">
        <v>77625</v>
      </c>
      <c r="G8619" t="s">
        <v>111</v>
      </c>
      <c r="H8619" t="s">
        <v>33557</v>
      </c>
      <c r="I8619" t="s">
        <v>1567</v>
      </c>
      <c r="J8619" t="s">
        <v>422</v>
      </c>
      <c r="K8619" t="s">
        <v>24</v>
      </c>
      <c r="L8619" t="s">
        <v>25</v>
      </c>
      <c r="M8619" t="s">
        <v>232</v>
      </c>
    </row>
    <row r="8620" spans="1:13" x14ac:dyDescent="0.3">
      <c r="A8620" t="s">
        <v>18271</v>
      </c>
      <c r="C8620" t="s">
        <v>18238</v>
      </c>
      <c r="D8620">
        <v>9</v>
      </c>
      <c r="E8620" s="1">
        <v>150000</v>
      </c>
      <c r="G8620" t="s">
        <v>34</v>
      </c>
      <c r="H8620" t="s">
        <v>18250</v>
      </c>
      <c r="I8620" t="s">
        <v>1264</v>
      </c>
      <c r="J8620" t="s">
        <v>300</v>
      </c>
      <c r="K8620" t="s">
        <v>24</v>
      </c>
      <c r="L8620" t="s">
        <v>25</v>
      </c>
      <c r="M8620" t="s">
        <v>6146</v>
      </c>
    </row>
    <row r="8621" spans="1:13" x14ac:dyDescent="0.3">
      <c r="A8621" t="s">
        <v>38085</v>
      </c>
      <c r="C8621" t="s">
        <v>38077</v>
      </c>
      <c r="D8621">
        <v>24</v>
      </c>
      <c r="E8621" s="1">
        <v>570000</v>
      </c>
      <c r="G8621" t="s">
        <v>111</v>
      </c>
      <c r="H8621" t="s">
        <v>38086</v>
      </c>
      <c r="I8621" t="s">
        <v>5601</v>
      </c>
      <c r="J8621" t="s">
        <v>5602</v>
      </c>
      <c r="K8621" t="s">
        <v>24</v>
      </c>
      <c r="L8621" t="s">
        <v>25</v>
      </c>
      <c r="M8621" t="s">
        <v>87</v>
      </c>
    </row>
    <row r="8622" spans="1:13" x14ac:dyDescent="0.3">
      <c r="A8622" t="s">
        <v>26480</v>
      </c>
      <c r="C8622" t="s">
        <v>26449</v>
      </c>
      <c r="D8622">
        <v>24</v>
      </c>
      <c r="E8622" s="1">
        <v>1000000</v>
      </c>
      <c r="G8622" t="s">
        <v>111</v>
      </c>
      <c r="H8622" t="s">
        <v>26481</v>
      </c>
      <c r="I8622" t="s">
        <v>22</v>
      </c>
      <c r="J8622" t="s">
        <v>23</v>
      </c>
      <c r="K8622" t="s">
        <v>24</v>
      </c>
      <c r="L8622" t="s">
        <v>25</v>
      </c>
      <c r="M8622" t="s">
        <v>87</v>
      </c>
    </row>
    <row r="8624" spans="1:13" x14ac:dyDescent="0.3">
      <c r="A8624" t="s">
        <v>1184</v>
      </c>
      <c r="C8624" t="s">
        <v>979</v>
      </c>
      <c r="D8624">
        <v>60</v>
      </c>
      <c r="E8624" s="1">
        <v>14746793</v>
      </c>
      <c r="G8624" t="s">
        <v>13</v>
      </c>
      <c r="H8624" t="s">
        <v>1185</v>
      </c>
      <c r="I8624" t="s">
        <v>1186</v>
      </c>
      <c r="J8624" t="s">
        <v>175</v>
      </c>
      <c r="K8624" t="s">
        <v>24</v>
      </c>
      <c r="L8624" t="s">
        <v>17</v>
      </c>
      <c r="M8624" t="s">
        <v>345</v>
      </c>
    </row>
    <row r="8625" spans="1:13" x14ac:dyDescent="0.3">
      <c r="A8625" t="s">
        <v>1184</v>
      </c>
      <c r="C8625" t="s">
        <v>28282</v>
      </c>
      <c r="D8625">
        <v>24</v>
      </c>
      <c r="E8625" s="1">
        <v>1460000</v>
      </c>
      <c r="G8625" t="s">
        <v>13</v>
      </c>
      <c r="H8625" t="s">
        <v>28349</v>
      </c>
      <c r="I8625" t="s">
        <v>1186</v>
      </c>
      <c r="J8625" t="s">
        <v>175</v>
      </c>
      <c r="K8625" t="s">
        <v>24</v>
      </c>
      <c r="L8625" t="s">
        <v>38</v>
      </c>
      <c r="M8625" t="s">
        <v>345</v>
      </c>
    </row>
    <row r="8626" spans="1:13" x14ac:dyDescent="0.3">
      <c r="A8626" t="s">
        <v>1184</v>
      </c>
      <c r="C8626" t="s">
        <v>27194</v>
      </c>
      <c r="D8626">
        <v>35</v>
      </c>
      <c r="E8626" s="1">
        <v>1270875</v>
      </c>
      <c r="G8626" t="s">
        <v>13</v>
      </c>
      <c r="H8626" t="s">
        <v>27212</v>
      </c>
      <c r="I8626" t="s">
        <v>1186</v>
      </c>
      <c r="J8626" t="s">
        <v>175</v>
      </c>
      <c r="K8626" t="s">
        <v>24</v>
      </c>
      <c r="L8626" t="s">
        <v>17</v>
      </c>
      <c r="M8626" t="s">
        <v>31</v>
      </c>
    </row>
    <row r="8627" spans="1:13" x14ac:dyDescent="0.3">
      <c r="A8627" t="s">
        <v>1184</v>
      </c>
      <c r="C8627" t="s">
        <v>29553</v>
      </c>
      <c r="D8627">
        <v>59</v>
      </c>
      <c r="E8627" s="1">
        <v>23058806</v>
      </c>
      <c r="G8627" t="s">
        <v>13</v>
      </c>
      <c r="H8627" t="s">
        <v>29842</v>
      </c>
      <c r="I8627" t="s">
        <v>1186</v>
      </c>
      <c r="J8627" t="s">
        <v>175</v>
      </c>
      <c r="K8627" t="s">
        <v>24</v>
      </c>
      <c r="L8627" t="s">
        <v>17</v>
      </c>
      <c r="M8627" t="s">
        <v>66</v>
      </c>
    </row>
    <row r="8628" spans="1:13" x14ac:dyDescent="0.3">
      <c r="A8628" t="s">
        <v>1184</v>
      </c>
      <c r="C8628" t="s">
        <v>30595</v>
      </c>
      <c r="D8628">
        <v>62</v>
      </c>
      <c r="E8628" s="1">
        <v>9528859</v>
      </c>
      <c r="G8628" t="s">
        <v>13</v>
      </c>
      <c r="H8628" t="s">
        <v>30704</v>
      </c>
      <c r="I8628" t="s">
        <v>1186</v>
      </c>
      <c r="J8628" t="s">
        <v>175</v>
      </c>
      <c r="K8628" t="s">
        <v>24</v>
      </c>
      <c r="L8628" t="s">
        <v>17</v>
      </c>
      <c r="M8628" t="s">
        <v>45</v>
      </c>
    </row>
    <row r="8629" spans="1:13" x14ac:dyDescent="0.3">
      <c r="A8629" t="s">
        <v>1184</v>
      </c>
      <c r="C8629" t="s">
        <v>30595</v>
      </c>
      <c r="D8629">
        <v>40</v>
      </c>
      <c r="E8629" s="1">
        <v>875000</v>
      </c>
      <c r="G8629" t="s">
        <v>13</v>
      </c>
      <c r="H8629" t="s">
        <v>30723</v>
      </c>
      <c r="I8629" t="s">
        <v>1186</v>
      </c>
      <c r="J8629" t="s">
        <v>175</v>
      </c>
      <c r="K8629" t="s">
        <v>24</v>
      </c>
      <c r="L8629" t="s">
        <v>17</v>
      </c>
      <c r="M8629" t="s">
        <v>82</v>
      </c>
    </row>
    <row r="8630" spans="1:13" x14ac:dyDescent="0.3">
      <c r="A8630" t="s">
        <v>1184</v>
      </c>
      <c r="C8630" t="s">
        <v>5881</v>
      </c>
      <c r="D8630">
        <v>52</v>
      </c>
      <c r="E8630" s="1">
        <v>6313721</v>
      </c>
      <c r="G8630" t="s">
        <v>13</v>
      </c>
      <c r="H8630" t="s">
        <v>5891</v>
      </c>
      <c r="I8630" t="s">
        <v>1186</v>
      </c>
      <c r="J8630" t="s">
        <v>175</v>
      </c>
      <c r="K8630" t="s">
        <v>24</v>
      </c>
      <c r="L8630" t="s">
        <v>17</v>
      </c>
      <c r="M8630" t="s">
        <v>31</v>
      </c>
    </row>
    <row r="8631" spans="1:13" x14ac:dyDescent="0.3">
      <c r="A8631" t="s">
        <v>1184</v>
      </c>
      <c r="C8631" t="s">
        <v>5881</v>
      </c>
      <c r="D8631">
        <v>28</v>
      </c>
      <c r="E8631" s="1">
        <v>340616</v>
      </c>
      <c r="G8631" t="s">
        <v>13</v>
      </c>
      <c r="H8631" t="s">
        <v>5977</v>
      </c>
      <c r="I8631" t="s">
        <v>1186</v>
      </c>
      <c r="J8631" t="s">
        <v>175</v>
      </c>
      <c r="K8631" t="s">
        <v>24</v>
      </c>
      <c r="L8631" t="s">
        <v>17</v>
      </c>
      <c r="M8631" t="s">
        <v>101</v>
      </c>
    </row>
    <row r="8632" spans="1:13" x14ac:dyDescent="0.3">
      <c r="A8632" t="s">
        <v>1184</v>
      </c>
      <c r="C8632" t="s">
        <v>23564</v>
      </c>
      <c r="D8632">
        <v>54</v>
      </c>
      <c r="E8632" s="1">
        <v>602859</v>
      </c>
      <c r="G8632" t="s">
        <v>907</v>
      </c>
      <c r="H8632" t="s">
        <v>23571</v>
      </c>
      <c r="I8632" t="s">
        <v>1186</v>
      </c>
      <c r="J8632" t="s">
        <v>175</v>
      </c>
      <c r="K8632" t="s">
        <v>24</v>
      </c>
      <c r="L8632" t="s">
        <v>17</v>
      </c>
      <c r="M8632" t="s">
        <v>1627</v>
      </c>
    </row>
    <row r="8633" spans="1:13" x14ac:dyDescent="0.3">
      <c r="A8633" t="s">
        <v>1184</v>
      </c>
      <c r="C8633" t="s">
        <v>21173</v>
      </c>
      <c r="D8633">
        <v>72</v>
      </c>
      <c r="E8633" s="1">
        <v>12932525</v>
      </c>
      <c r="G8633" t="s">
        <v>13</v>
      </c>
      <c r="H8633" t="s">
        <v>21273</v>
      </c>
      <c r="I8633" t="s">
        <v>1186</v>
      </c>
      <c r="J8633" t="s">
        <v>175</v>
      </c>
      <c r="K8633" t="s">
        <v>24</v>
      </c>
      <c r="L8633" t="s">
        <v>17</v>
      </c>
      <c r="M8633" t="s">
        <v>31</v>
      </c>
    </row>
    <row r="8634" spans="1:13" x14ac:dyDescent="0.3">
      <c r="A8634" t="s">
        <v>1184</v>
      </c>
      <c r="C8634" t="s">
        <v>21173</v>
      </c>
      <c r="D8634">
        <v>51</v>
      </c>
      <c r="E8634" s="1">
        <v>7673623</v>
      </c>
      <c r="G8634" t="s">
        <v>13</v>
      </c>
      <c r="H8634" t="s">
        <v>21370</v>
      </c>
      <c r="I8634" t="s">
        <v>1186</v>
      </c>
      <c r="J8634" t="s">
        <v>175</v>
      </c>
      <c r="K8634" t="s">
        <v>24</v>
      </c>
      <c r="L8634" t="s">
        <v>17</v>
      </c>
      <c r="M8634" t="s">
        <v>31</v>
      </c>
    </row>
    <row r="8635" spans="1:13" x14ac:dyDescent="0.3">
      <c r="A8635" t="s">
        <v>1184</v>
      </c>
      <c r="C8635" t="s">
        <v>21173</v>
      </c>
      <c r="D8635">
        <v>37</v>
      </c>
      <c r="E8635" s="1">
        <v>8250738</v>
      </c>
      <c r="G8635" t="s">
        <v>13</v>
      </c>
      <c r="H8635" t="s">
        <v>21489</v>
      </c>
      <c r="I8635" t="s">
        <v>1186</v>
      </c>
      <c r="J8635" t="s">
        <v>175</v>
      </c>
      <c r="K8635" t="s">
        <v>24</v>
      </c>
      <c r="L8635" t="s">
        <v>38</v>
      </c>
      <c r="M8635" t="s">
        <v>66</v>
      </c>
    </row>
    <row r="8636" spans="1:13" x14ac:dyDescent="0.3">
      <c r="A8636" t="s">
        <v>1184</v>
      </c>
      <c r="C8636" t="s">
        <v>22505</v>
      </c>
      <c r="D8636">
        <v>2</v>
      </c>
      <c r="E8636" s="1">
        <v>25020</v>
      </c>
      <c r="G8636" t="s">
        <v>13</v>
      </c>
      <c r="H8636" t="s">
        <v>22634</v>
      </c>
      <c r="I8636" t="s">
        <v>1186</v>
      </c>
      <c r="J8636" t="s">
        <v>175</v>
      </c>
      <c r="K8636" t="s">
        <v>24</v>
      </c>
      <c r="L8636" t="s">
        <v>17</v>
      </c>
      <c r="M8636" t="s">
        <v>450</v>
      </c>
    </row>
    <row r="8637" spans="1:13" x14ac:dyDescent="0.3">
      <c r="A8637" t="s">
        <v>1184</v>
      </c>
      <c r="C8637" t="s">
        <v>21907</v>
      </c>
      <c r="D8637">
        <v>84</v>
      </c>
      <c r="E8637" s="1">
        <v>17444918</v>
      </c>
      <c r="G8637" t="s">
        <v>13</v>
      </c>
      <c r="H8637" t="s">
        <v>21919</v>
      </c>
      <c r="I8637" t="s">
        <v>1186</v>
      </c>
      <c r="J8637" t="s">
        <v>175</v>
      </c>
      <c r="K8637" t="s">
        <v>24</v>
      </c>
      <c r="L8637" t="s">
        <v>17</v>
      </c>
      <c r="M8637" t="s">
        <v>345</v>
      </c>
    </row>
    <row r="8638" spans="1:13" x14ac:dyDescent="0.3">
      <c r="A8638" t="s">
        <v>1184</v>
      </c>
      <c r="C8638" t="s">
        <v>16599</v>
      </c>
      <c r="D8638">
        <v>17</v>
      </c>
      <c r="E8638" s="1">
        <v>115000</v>
      </c>
      <c r="G8638" t="s">
        <v>34</v>
      </c>
      <c r="H8638" t="s">
        <v>16713</v>
      </c>
      <c r="I8638" t="s">
        <v>1186</v>
      </c>
      <c r="J8638" t="s">
        <v>175</v>
      </c>
      <c r="K8638" t="s">
        <v>24</v>
      </c>
      <c r="L8638" t="s">
        <v>17</v>
      </c>
      <c r="M8638" t="s">
        <v>504</v>
      </c>
    </row>
    <row r="8639" spans="1:13" x14ac:dyDescent="0.3">
      <c r="A8639" t="s">
        <v>1184</v>
      </c>
      <c r="C8639" t="s">
        <v>15606</v>
      </c>
      <c r="D8639">
        <v>7</v>
      </c>
      <c r="E8639" s="1">
        <v>369709</v>
      </c>
      <c r="G8639" t="s">
        <v>34</v>
      </c>
      <c r="H8639" t="s">
        <v>15725</v>
      </c>
      <c r="I8639" t="s">
        <v>1186</v>
      </c>
      <c r="J8639" t="s">
        <v>175</v>
      </c>
      <c r="K8639" t="s">
        <v>24</v>
      </c>
      <c r="L8639" t="s">
        <v>17</v>
      </c>
      <c r="M8639" t="s">
        <v>504</v>
      </c>
    </row>
    <row r="8640" spans="1:13" x14ac:dyDescent="0.3">
      <c r="A8640" t="s">
        <v>1184</v>
      </c>
      <c r="C8640" t="s">
        <v>16341</v>
      </c>
      <c r="D8640">
        <v>59</v>
      </c>
      <c r="E8640" s="1">
        <v>5121175</v>
      </c>
      <c r="G8640" t="s">
        <v>13</v>
      </c>
      <c r="H8640" t="s">
        <v>16396</v>
      </c>
      <c r="I8640" t="s">
        <v>1186</v>
      </c>
      <c r="J8640" t="s">
        <v>175</v>
      </c>
      <c r="K8640" t="s">
        <v>24</v>
      </c>
      <c r="L8640" t="s">
        <v>17</v>
      </c>
      <c r="M8640" t="s">
        <v>450</v>
      </c>
    </row>
    <row r="8641" spans="1:13" x14ac:dyDescent="0.3">
      <c r="A8641" t="s">
        <v>1184</v>
      </c>
      <c r="C8641" t="s">
        <v>9547</v>
      </c>
      <c r="D8641">
        <v>39</v>
      </c>
      <c r="E8641" s="1">
        <v>670404</v>
      </c>
      <c r="G8641" t="s">
        <v>34</v>
      </c>
      <c r="H8641" t="s">
        <v>9757</v>
      </c>
      <c r="I8641" t="s">
        <v>1186</v>
      </c>
      <c r="J8641" t="s">
        <v>175</v>
      </c>
      <c r="K8641" t="s">
        <v>24</v>
      </c>
      <c r="L8641" t="s">
        <v>17</v>
      </c>
      <c r="M8641" t="s">
        <v>39</v>
      </c>
    </row>
    <row r="8642" spans="1:13" x14ac:dyDescent="0.3">
      <c r="A8642" t="s">
        <v>1184</v>
      </c>
      <c r="C8642" t="s">
        <v>9547</v>
      </c>
      <c r="D8642">
        <v>42</v>
      </c>
      <c r="E8642" s="1">
        <v>21031062</v>
      </c>
      <c r="G8642" t="s">
        <v>13</v>
      </c>
      <c r="H8642" t="s">
        <v>9995</v>
      </c>
      <c r="I8642" t="s">
        <v>1186</v>
      </c>
      <c r="J8642" t="s">
        <v>175</v>
      </c>
      <c r="K8642" t="s">
        <v>24</v>
      </c>
      <c r="L8642" t="s">
        <v>17</v>
      </c>
      <c r="M8642" t="s">
        <v>105</v>
      </c>
    </row>
    <row r="8643" spans="1:13" x14ac:dyDescent="0.3">
      <c r="A8643" t="s">
        <v>1184</v>
      </c>
      <c r="C8643" t="s">
        <v>11012</v>
      </c>
      <c r="D8643">
        <v>46</v>
      </c>
      <c r="E8643" s="1">
        <v>1539355</v>
      </c>
      <c r="G8643" t="s">
        <v>13</v>
      </c>
      <c r="H8643" t="s">
        <v>11039</v>
      </c>
      <c r="I8643" t="s">
        <v>1186</v>
      </c>
      <c r="J8643" t="s">
        <v>175</v>
      </c>
      <c r="K8643" t="s">
        <v>24</v>
      </c>
      <c r="L8643" t="s">
        <v>8220</v>
      </c>
      <c r="M8643" t="s">
        <v>101</v>
      </c>
    </row>
    <row r="8644" spans="1:13" x14ac:dyDescent="0.3">
      <c r="A8644" t="s">
        <v>1184</v>
      </c>
      <c r="C8644" t="s">
        <v>11012</v>
      </c>
      <c r="D8644">
        <v>124</v>
      </c>
      <c r="E8644" s="1">
        <v>928440</v>
      </c>
      <c r="G8644" t="s">
        <v>13</v>
      </c>
      <c r="H8644" t="s">
        <v>11097</v>
      </c>
      <c r="I8644" t="s">
        <v>1186</v>
      </c>
      <c r="J8644" t="s">
        <v>175</v>
      </c>
      <c r="K8644" t="s">
        <v>24</v>
      </c>
      <c r="L8644" t="s">
        <v>17</v>
      </c>
      <c r="M8644" t="s">
        <v>450</v>
      </c>
    </row>
    <row r="8645" spans="1:13" x14ac:dyDescent="0.3">
      <c r="A8645" t="s">
        <v>1184</v>
      </c>
      <c r="C8645" t="s">
        <v>35205</v>
      </c>
      <c r="D8645">
        <v>59</v>
      </c>
      <c r="E8645" s="1">
        <v>15645061</v>
      </c>
      <c r="G8645" t="s">
        <v>13</v>
      </c>
      <c r="H8645" t="s">
        <v>35233</v>
      </c>
      <c r="I8645" t="s">
        <v>1186</v>
      </c>
      <c r="J8645" t="s">
        <v>175</v>
      </c>
      <c r="K8645" t="s">
        <v>24</v>
      </c>
      <c r="L8645" t="s">
        <v>17</v>
      </c>
      <c r="M8645" t="s">
        <v>345</v>
      </c>
    </row>
    <row r="8646" spans="1:13" x14ac:dyDescent="0.3">
      <c r="A8646" t="s">
        <v>1184</v>
      </c>
      <c r="C8646" t="s">
        <v>35205</v>
      </c>
      <c r="D8646">
        <v>60</v>
      </c>
      <c r="E8646" s="1">
        <v>1861176</v>
      </c>
      <c r="G8646" t="s">
        <v>13</v>
      </c>
      <c r="H8646" t="s">
        <v>35301</v>
      </c>
      <c r="I8646" t="s">
        <v>1186</v>
      </c>
      <c r="J8646" t="s">
        <v>175</v>
      </c>
      <c r="K8646" t="s">
        <v>24</v>
      </c>
      <c r="L8646" t="s">
        <v>17</v>
      </c>
      <c r="M8646" t="s">
        <v>345</v>
      </c>
    </row>
    <row r="8647" spans="1:13" x14ac:dyDescent="0.3">
      <c r="A8647" t="s">
        <v>1184</v>
      </c>
      <c r="C8647" t="s">
        <v>35205</v>
      </c>
      <c r="D8647">
        <v>15</v>
      </c>
      <c r="E8647" s="1">
        <v>67468</v>
      </c>
      <c r="G8647" t="s">
        <v>13</v>
      </c>
      <c r="H8647" t="s">
        <v>35316</v>
      </c>
      <c r="I8647" t="s">
        <v>1186</v>
      </c>
      <c r="J8647" t="s">
        <v>175</v>
      </c>
      <c r="K8647" t="s">
        <v>24</v>
      </c>
      <c r="L8647" t="s">
        <v>17</v>
      </c>
      <c r="M8647" t="s">
        <v>18</v>
      </c>
    </row>
    <row r="8648" spans="1:13" x14ac:dyDescent="0.3">
      <c r="A8648" t="s">
        <v>1184</v>
      </c>
      <c r="C8648" t="s">
        <v>33755</v>
      </c>
      <c r="D8648">
        <v>88</v>
      </c>
      <c r="E8648" s="1">
        <v>16292586</v>
      </c>
      <c r="G8648" t="s">
        <v>13</v>
      </c>
      <c r="H8648" t="s">
        <v>33875</v>
      </c>
      <c r="I8648" t="s">
        <v>1186</v>
      </c>
      <c r="J8648" t="s">
        <v>175</v>
      </c>
      <c r="K8648" t="s">
        <v>24</v>
      </c>
      <c r="L8648" t="s">
        <v>17</v>
      </c>
      <c r="M8648" t="s">
        <v>1592</v>
      </c>
    </row>
    <row r="8649" spans="1:13" x14ac:dyDescent="0.3">
      <c r="A8649" t="s">
        <v>1184</v>
      </c>
      <c r="C8649" t="s">
        <v>37047</v>
      </c>
      <c r="D8649">
        <v>101</v>
      </c>
      <c r="E8649" s="1">
        <v>58774067</v>
      </c>
      <c r="G8649" t="s">
        <v>13</v>
      </c>
      <c r="H8649" t="s">
        <v>37338</v>
      </c>
      <c r="I8649" t="s">
        <v>1186</v>
      </c>
      <c r="J8649" t="s">
        <v>175</v>
      </c>
      <c r="K8649" t="s">
        <v>24</v>
      </c>
      <c r="L8649" t="s">
        <v>17</v>
      </c>
      <c r="M8649" t="s">
        <v>35016</v>
      </c>
    </row>
    <row r="8650" spans="1:13" x14ac:dyDescent="0.3">
      <c r="A8650" t="s">
        <v>1184</v>
      </c>
      <c r="C8650" t="s">
        <v>36143</v>
      </c>
      <c r="D8650">
        <v>106</v>
      </c>
      <c r="E8650" s="1">
        <v>45712918</v>
      </c>
      <c r="G8650" t="s">
        <v>13</v>
      </c>
      <c r="H8650" t="s">
        <v>36144</v>
      </c>
      <c r="I8650" t="s">
        <v>1186</v>
      </c>
      <c r="J8650" t="s">
        <v>175</v>
      </c>
      <c r="K8650" t="s">
        <v>24</v>
      </c>
      <c r="L8650" t="s">
        <v>17</v>
      </c>
      <c r="M8650" t="s">
        <v>18</v>
      </c>
    </row>
    <row r="8651" spans="1:13" x14ac:dyDescent="0.3">
      <c r="A8651" t="s">
        <v>1184</v>
      </c>
      <c r="C8651" t="s">
        <v>36101</v>
      </c>
      <c r="D8651">
        <v>12</v>
      </c>
      <c r="E8651" s="1">
        <v>10000</v>
      </c>
      <c r="G8651" t="s">
        <v>21</v>
      </c>
      <c r="H8651" t="s">
        <v>970</v>
      </c>
      <c r="I8651" t="s">
        <v>1186</v>
      </c>
      <c r="J8651" t="s">
        <v>175</v>
      </c>
      <c r="K8651" t="s">
        <v>24</v>
      </c>
      <c r="L8651" t="s">
        <v>25</v>
      </c>
      <c r="M8651" t="s">
        <v>26</v>
      </c>
    </row>
    <row r="8652" spans="1:13" x14ac:dyDescent="0.3">
      <c r="A8652" t="s">
        <v>1184</v>
      </c>
      <c r="C8652" t="s">
        <v>37685</v>
      </c>
      <c r="D8652">
        <v>3</v>
      </c>
      <c r="E8652" s="1">
        <v>100000</v>
      </c>
      <c r="G8652" t="s">
        <v>13</v>
      </c>
      <c r="H8652" t="s">
        <v>37778</v>
      </c>
      <c r="I8652" t="s">
        <v>1186</v>
      </c>
      <c r="J8652" t="s">
        <v>175</v>
      </c>
      <c r="K8652" t="s">
        <v>24</v>
      </c>
      <c r="L8652" t="s">
        <v>17</v>
      </c>
      <c r="M8652" t="s">
        <v>82</v>
      </c>
    </row>
    <row r="8653" spans="1:13" x14ac:dyDescent="0.3">
      <c r="A8653" t="s">
        <v>1184</v>
      </c>
      <c r="C8653" t="s">
        <v>18118</v>
      </c>
      <c r="D8653">
        <v>73</v>
      </c>
      <c r="E8653" s="1">
        <v>32269329</v>
      </c>
      <c r="G8653" t="s">
        <v>13</v>
      </c>
      <c r="H8653" t="s">
        <v>18123</v>
      </c>
      <c r="I8653" t="s">
        <v>1186</v>
      </c>
      <c r="J8653" t="s">
        <v>175</v>
      </c>
      <c r="K8653" t="s">
        <v>24</v>
      </c>
      <c r="L8653" t="s">
        <v>17</v>
      </c>
      <c r="M8653" t="s">
        <v>345</v>
      </c>
    </row>
    <row r="8654" spans="1:13" x14ac:dyDescent="0.3">
      <c r="A8654" t="s">
        <v>1184</v>
      </c>
      <c r="C8654" t="s">
        <v>24677</v>
      </c>
      <c r="D8654">
        <v>12</v>
      </c>
      <c r="E8654" s="1">
        <v>584573</v>
      </c>
      <c r="G8654" t="s">
        <v>13</v>
      </c>
      <c r="H8654" t="s">
        <v>24681</v>
      </c>
      <c r="I8654" t="s">
        <v>1186</v>
      </c>
      <c r="J8654" t="s">
        <v>175</v>
      </c>
      <c r="K8654" t="s">
        <v>24</v>
      </c>
      <c r="L8654" t="s">
        <v>38</v>
      </c>
      <c r="M8654" t="s">
        <v>66</v>
      </c>
    </row>
    <row r="8655" spans="1:13" x14ac:dyDescent="0.3">
      <c r="A8655" t="s">
        <v>1184</v>
      </c>
      <c r="C8655" t="s">
        <v>25665</v>
      </c>
      <c r="D8655">
        <v>12</v>
      </c>
      <c r="E8655" s="1">
        <v>1100587</v>
      </c>
      <c r="G8655" t="s">
        <v>13</v>
      </c>
      <c r="H8655" t="s">
        <v>25683</v>
      </c>
      <c r="I8655" t="s">
        <v>1186</v>
      </c>
      <c r="J8655" t="s">
        <v>175</v>
      </c>
      <c r="K8655" t="s">
        <v>24</v>
      </c>
      <c r="L8655" t="s">
        <v>17</v>
      </c>
      <c r="M8655" t="s">
        <v>345</v>
      </c>
    </row>
    <row r="8656" spans="1:13" x14ac:dyDescent="0.3">
      <c r="A8656" t="s">
        <v>1184</v>
      </c>
      <c r="C8656" t="s">
        <v>25932</v>
      </c>
      <c r="D8656">
        <v>148</v>
      </c>
      <c r="E8656" s="1">
        <v>200843121</v>
      </c>
      <c r="G8656" t="s">
        <v>13</v>
      </c>
      <c r="H8656" t="s">
        <v>25946</v>
      </c>
      <c r="I8656" t="s">
        <v>1186</v>
      </c>
      <c r="J8656" t="s">
        <v>175</v>
      </c>
      <c r="K8656" t="s">
        <v>24</v>
      </c>
      <c r="L8656" t="s">
        <v>17</v>
      </c>
      <c r="M8656" t="s">
        <v>450</v>
      </c>
    </row>
    <row r="8657" spans="1:13" x14ac:dyDescent="0.3">
      <c r="A8657" t="s">
        <v>1184</v>
      </c>
      <c r="C8657" t="s">
        <v>20401</v>
      </c>
      <c r="D8657">
        <v>12</v>
      </c>
      <c r="E8657" s="1">
        <v>168000</v>
      </c>
      <c r="G8657" t="s">
        <v>13</v>
      </c>
      <c r="H8657" t="s">
        <v>20419</v>
      </c>
      <c r="I8657" t="s">
        <v>1186</v>
      </c>
      <c r="J8657" t="s">
        <v>175</v>
      </c>
      <c r="K8657" t="s">
        <v>24</v>
      </c>
      <c r="L8657" t="s">
        <v>38</v>
      </c>
      <c r="M8657" t="s">
        <v>66</v>
      </c>
    </row>
    <row r="8658" spans="1:13" x14ac:dyDescent="0.3">
      <c r="E8658" s="45" t="s">
        <v>38203</v>
      </c>
    </row>
    <row r="8659" spans="1:13" x14ac:dyDescent="0.3">
      <c r="E8659" s="14">
        <f>SUM(E8624:E8657)</f>
        <v>507728384</v>
      </c>
    </row>
    <row r="8660" spans="1:13" x14ac:dyDescent="0.3">
      <c r="E8660" s="25" t="s">
        <v>38224</v>
      </c>
    </row>
    <row r="8662" spans="1:13" x14ac:dyDescent="0.3">
      <c r="A8662" t="s">
        <v>16726</v>
      </c>
      <c r="C8662" t="s">
        <v>23704</v>
      </c>
      <c r="D8662">
        <v>18</v>
      </c>
      <c r="E8662" s="1">
        <v>349800</v>
      </c>
      <c r="G8662" t="s">
        <v>21</v>
      </c>
      <c r="H8662" t="s">
        <v>23728</v>
      </c>
      <c r="I8662" t="s">
        <v>156</v>
      </c>
      <c r="J8662" t="s">
        <v>22</v>
      </c>
      <c r="K8662" t="s">
        <v>24</v>
      </c>
      <c r="L8662" t="s">
        <v>25</v>
      </c>
      <c r="M8662" t="s">
        <v>26</v>
      </c>
    </row>
    <row r="8663" spans="1:13" x14ac:dyDescent="0.3">
      <c r="A8663" t="s">
        <v>16726</v>
      </c>
      <c r="C8663" t="s">
        <v>16599</v>
      </c>
      <c r="D8663">
        <v>22</v>
      </c>
      <c r="E8663" s="1">
        <v>149500</v>
      </c>
      <c r="G8663" t="s">
        <v>111</v>
      </c>
      <c r="H8663" t="s">
        <v>16727</v>
      </c>
      <c r="I8663" t="s">
        <v>156</v>
      </c>
      <c r="J8663" t="s">
        <v>22</v>
      </c>
      <c r="K8663" t="s">
        <v>24</v>
      </c>
      <c r="L8663" t="s">
        <v>25</v>
      </c>
      <c r="M8663" t="s">
        <v>6109</v>
      </c>
    </row>
    <row r="8664" spans="1:13" x14ac:dyDescent="0.3">
      <c r="A8664" t="s">
        <v>16726</v>
      </c>
      <c r="C8664" t="s">
        <v>35205</v>
      </c>
      <c r="D8664">
        <v>45</v>
      </c>
      <c r="E8664" s="1">
        <v>2999207</v>
      </c>
      <c r="G8664" t="s">
        <v>111</v>
      </c>
      <c r="H8664" t="s">
        <v>35374</v>
      </c>
      <c r="I8664" t="s">
        <v>156</v>
      </c>
      <c r="J8664" t="s">
        <v>22</v>
      </c>
      <c r="K8664" t="s">
        <v>24</v>
      </c>
      <c r="L8664" t="s">
        <v>25</v>
      </c>
      <c r="M8664" t="s">
        <v>33608</v>
      </c>
    </row>
    <row r="8665" spans="1:13" x14ac:dyDescent="0.3">
      <c r="A8665" t="s">
        <v>17164</v>
      </c>
      <c r="C8665" t="s">
        <v>17138</v>
      </c>
      <c r="D8665">
        <v>3</v>
      </c>
      <c r="E8665" s="1">
        <v>56825</v>
      </c>
      <c r="G8665" t="s">
        <v>48</v>
      </c>
      <c r="H8665" t="s">
        <v>17165</v>
      </c>
      <c r="I8665" t="s">
        <v>988</v>
      </c>
      <c r="J8665" t="s">
        <v>988</v>
      </c>
      <c r="K8665" t="s">
        <v>96</v>
      </c>
      <c r="L8665" t="s">
        <v>38</v>
      </c>
      <c r="M8665" t="s">
        <v>190</v>
      </c>
    </row>
    <row r="8666" spans="1:13" x14ac:dyDescent="0.3">
      <c r="A8666" t="s">
        <v>22971</v>
      </c>
      <c r="C8666" t="s">
        <v>29922</v>
      </c>
      <c r="D8666">
        <v>26</v>
      </c>
      <c r="E8666" s="1">
        <v>800000</v>
      </c>
      <c r="G8666" t="s">
        <v>364</v>
      </c>
      <c r="H8666" t="s">
        <v>22972</v>
      </c>
      <c r="I8666" t="s">
        <v>16014</v>
      </c>
      <c r="K8666" t="s">
        <v>247</v>
      </c>
      <c r="L8666" t="s">
        <v>248</v>
      </c>
      <c r="M8666" t="s">
        <v>795</v>
      </c>
    </row>
    <row r="8667" spans="1:13" x14ac:dyDescent="0.3">
      <c r="A8667" t="s">
        <v>22971</v>
      </c>
      <c r="C8667" t="s">
        <v>22837</v>
      </c>
      <c r="D8667">
        <v>25</v>
      </c>
      <c r="E8667" s="1">
        <v>400000</v>
      </c>
      <c r="G8667" t="s">
        <v>69</v>
      </c>
      <c r="H8667" t="s">
        <v>22972</v>
      </c>
      <c r="I8667" t="s">
        <v>16014</v>
      </c>
      <c r="K8667" t="s">
        <v>247</v>
      </c>
      <c r="L8667" t="s">
        <v>248</v>
      </c>
      <c r="M8667" t="s">
        <v>39</v>
      </c>
    </row>
    <row r="8668" spans="1:13" x14ac:dyDescent="0.3">
      <c r="A8668" t="s">
        <v>25227</v>
      </c>
      <c r="C8668" t="s">
        <v>25190</v>
      </c>
      <c r="D8668">
        <v>24</v>
      </c>
      <c r="E8668" s="1">
        <v>95000</v>
      </c>
      <c r="G8668" t="s">
        <v>111</v>
      </c>
      <c r="H8668" t="s">
        <v>11206</v>
      </c>
      <c r="I8668" t="s">
        <v>319</v>
      </c>
      <c r="J8668" t="s">
        <v>22</v>
      </c>
      <c r="K8668" t="s">
        <v>24</v>
      </c>
      <c r="L8668" t="s">
        <v>25</v>
      </c>
      <c r="M8668" t="s">
        <v>6109</v>
      </c>
    </row>
    <row r="8669" spans="1:13" x14ac:dyDescent="0.3">
      <c r="A8669" t="s">
        <v>25227</v>
      </c>
      <c r="C8669" t="s">
        <v>25190</v>
      </c>
      <c r="D8669">
        <v>12</v>
      </c>
      <c r="E8669" s="1">
        <v>250000</v>
      </c>
      <c r="G8669" t="s">
        <v>111</v>
      </c>
      <c r="H8669" t="s">
        <v>25228</v>
      </c>
      <c r="I8669" t="s">
        <v>319</v>
      </c>
      <c r="J8669" t="s">
        <v>22</v>
      </c>
      <c r="K8669" t="s">
        <v>24</v>
      </c>
      <c r="L8669" t="s">
        <v>25</v>
      </c>
      <c r="M8669" t="s">
        <v>6109</v>
      </c>
    </row>
    <row r="8670" spans="1:13" x14ac:dyDescent="0.3">
      <c r="A8670" t="s">
        <v>4534</v>
      </c>
      <c r="C8670" t="s">
        <v>29553</v>
      </c>
      <c r="D8670">
        <v>24</v>
      </c>
      <c r="E8670" s="1">
        <v>420645</v>
      </c>
      <c r="G8670" t="s">
        <v>13</v>
      </c>
      <c r="H8670" t="s">
        <v>29813</v>
      </c>
      <c r="I8670" t="s">
        <v>4536</v>
      </c>
      <c r="K8670" t="s">
        <v>16</v>
      </c>
      <c r="L8670" t="s">
        <v>17</v>
      </c>
      <c r="M8670" t="s">
        <v>442</v>
      </c>
    </row>
    <row r="8671" spans="1:13" x14ac:dyDescent="0.3">
      <c r="A8671" t="s">
        <v>4534</v>
      </c>
      <c r="C8671" t="s">
        <v>4395</v>
      </c>
      <c r="D8671">
        <v>3</v>
      </c>
      <c r="E8671" s="1">
        <v>99894</v>
      </c>
      <c r="G8671" t="s">
        <v>13</v>
      </c>
      <c r="H8671" t="s">
        <v>4535</v>
      </c>
      <c r="I8671" t="s">
        <v>4536</v>
      </c>
      <c r="K8671" t="s">
        <v>16</v>
      </c>
      <c r="L8671" t="s">
        <v>17</v>
      </c>
      <c r="M8671" t="s">
        <v>442</v>
      </c>
    </row>
    <row r="8672" spans="1:13" x14ac:dyDescent="0.3">
      <c r="A8672" t="s">
        <v>34217</v>
      </c>
      <c r="C8672" t="s">
        <v>34198</v>
      </c>
      <c r="D8672">
        <v>27</v>
      </c>
      <c r="E8672" s="1">
        <v>1000000</v>
      </c>
      <c r="G8672" t="s">
        <v>111</v>
      </c>
      <c r="H8672" t="s">
        <v>34218</v>
      </c>
      <c r="I8672" t="s">
        <v>2117</v>
      </c>
      <c r="J8672" t="s">
        <v>119</v>
      </c>
      <c r="K8672" t="s">
        <v>24</v>
      </c>
      <c r="L8672" t="s">
        <v>25</v>
      </c>
      <c r="M8672" t="s">
        <v>232</v>
      </c>
    </row>
    <row r="8673" spans="1:13" x14ac:dyDescent="0.3">
      <c r="A8673" t="s">
        <v>8721</v>
      </c>
      <c r="C8673" t="s">
        <v>8666</v>
      </c>
      <c r="D8673">
        <v>18</v>
      </c>
      <c r="E8673" s="1">
        <v>67122</v>
      </c>
      <c r="G8673" t="s">
        <v>13</v>
      </c>
      <c r="H8673" t="s">
        <v>8722</v>
      </c>
      <c r="I8673" t="s">
        <v>2306</v>
      </c>
      <c r="J8673" t="s">
        <v>372</v>
      </c>
      <c r="K8673" t="s">
        <v>24</v>
      </c>
      <c r="L8673" t="s">
        <v>17</v>
      </c>
      <c r="M8673" t="s">
        <v>31</v>
      </c>
    </row>
    <row r="8674" spans="1:13" x14ac:dyDescent="0.3">
      <c r="A8674" t="s">
        <v>8721</v>
      </c>
      <c r="C8674" t="s">
        <v>37047</v>
      </c>
      <c r="D8674">
        <v>12</v>
      </c>
      <c r="E8674" s="1">
        <v>100000</v>
      </c>
      <c r="G8674" t="s">
        <v>13</v>
      </c>
      <c r="H8674" t="s">
        <v>37173</v>
      </c>
      <c r="I8674" t="s">
        <v>2306</v>
      </c>
      <c r="J8674" t="s">
        <v>372</v>
      </c>
      <c r="K8674" t="s">
        <v>24</v>
      </c>
      <c r="L8674" t="s">
        <v>17</v>
      </c>
      <c r="M8674" t="s">
        <v>31</v>
      </c>
    </row>
    <row r="8675" spans="1:13" x14ac:dyDescent="0.3">
      <c r="A8675" t="s">
        <v>8721</v>
      </c>
      <c r="C8675" t="s">
        <v>35729</v>
      </c>
      <c r="D8675">
        <v>28</v>
      </c>
      <c r="E8675" s="1">
        <v>100000</v>
      </c>
      <c r="G8675" t="s">
        <v>13</v>
      </c>
      <c r="H8675" t="s">
        <v>35789</v>
      </c>
      <c r="I8675" t="s">
        <v>2306</v>
      </c>
      <c r="J8675" t="s">
        <v>372</v>
      </c>
      <c r="K8675" t="s">
        <v>24</v>
      </c>
      <c r="L8675" t="s">
        <v>17</v>
      </c>
      <c r="M8675" t="s">
        <v>450</v>
      </c>
    </row>
    <row r="8676" spans="1:13" x14ac:dyDescent="0.3">
      <c r="A8676" t="s">
        <v>8721</v>
      </c>
      <c r="C8676" t="s">
        <v>35729</v>
      </c>
      <c r="D8676">
        <v>20</v>
      </c>
      <c r="E8676" s="1">
        <v>100000</v>
      </c>
      <c r="G8676" t="s">
        <v>13</v>
      </c>
      <c r="H8676" t="s">
        <v>35865</v>
      </c>
      <c r="I8676" t="s">
        <v>2306</v>
      </c>
      <c r="J8676" t="s">
        <v>372</v>
      </c>
      <c r="K8676" t="s">
        <v>24</v>
      </c>
      <c r="L8676" t="s">
        <v>17</v>
      </c>
      <c r="M8676" t="s">
        <v>450</v>
      </c>
    </row>
    <row r="8677" spans="1:13" x14ac:dyDescent="0.3">
      <c r="A8677" t="s">
        <v>8721</v>
      </c>
      <c r="C8677" t="s">
        <v>36284</v>
      </c>
      <c r="D8677">
        <v>9</v>
      </c>
      <c r="E8677" s="1">
        <v>55000</v>
      </c>
      <c r="G8677" t="s">
        <v>13</v>
      </c>
      <c r="H8677" t="s">
        <v>36315</v>
      </c>
      <c r="I8677" t="s">
        <v>2306</v>
      </c>
      <c r="J8677" t="s">
        <v>372</v>
      </c>
      <c r="K8677" t="s">
        <v>24</v>
      </c>
      <c r="L8677" t="s">
        <v>17</v>
      </c>
      <c r="M8677" t="s">
        <v>31</v>
      </c>
    </row>
    <row r="8678" spans="1:13" x14ac:dyDescent="0.3">
      <c r="A8678" t="s">
        <v>11186</v>
      </c>
      <c r="C8678" t="s">
        <v>11140</v>
      </c>
      <c r="D8678">
        <v>1</v>
      </c>
      <c r="E8678" s="1">
        <v>50000</v>
      </c>
      <c r="G8678" t="s">
        <v>111</v>
      </c>
      <c r="H8678" t="s">
        <v>11187</v>
      </c>
      <c r="I8678" t="s">
        <v>287</v>
      </c>
      <c r="J8678" t="s">
        <v>288</v>
      </c>
      <c r="K8678" t="s">
        <v>24</v>
      </c>
      <c r="L8678" t="s">
        <v>25</v>
      </c>
      <c r="M8678" t="s">
        <v>6109</v>
      </c>
    </row>
    <row r="8679" spans="1:13" x14ac:dyDescent="0.3">
      <c r="A8679" t="s">
        <v>11186</v>
      </c>
      <c r="C8679" t="s">
        <v>24414</v>
      </c>
      <c r="D8679">
        <v>17</v>
      </c>
      <c r="E8679" s="1">
        <v>150000</v>
      </c>
      <c r="G8679" t="s">
        <v>111</v>
      </c>
      <c r="H8679" t="s">
        <v>24418</v>
      </c>
      <c r="I8679" t="s">
        <v>287</v>
      </c>
      <c r="J8679" t="s">
        <v>288</v>
      </c>
      <c r="K8679" t="s">
        <v>24</v>
      </c>
      <c r="L8679" t="s">
        <v>25</v>
      </c>
      <c r="M8679" t="s">
        <v>120</v>
      </c>
    </row>
    <row r="8680" spans="1:13" x14ac:dyDescent="0.3">
      <c r="A8680" t="s">
        <v>12178</v>
      </c>
      <c r="C8680" t="s">
        <v>11813</v>
      </c>
      <c r="D8680">
        <v>19</v>
      </c>
      <c r="E8680" s="1">
        <v>100000</v>
      </c>
      <c r="G8680" t="s">
        <v>48</v>
      </c>
      <c r="H8680" t="s">
        <v>12179</v>
      </c>
      <c r="I8680" t="s">
        <v>2862</v>
      </c>
      <c r="K8680" t="s">
        <v>2863</v>
      </c>
      <c r="L8680" t="s">
        <v>17</v>
      </c>
      <c r="M8680" t="s">
        <v>190</v>
      </c>
    </row>
    <row r="8681" spans="1:13" x14ac:dyDescent="0.3">
      <c r="A8681" t="s">
        <v>19798</v>
      </c>
      <c r="C8681" t="s">
        <v>19404</v>
      </c>
      <c r="D8681">
        <v>6</v>
      </c>
      <c r="E8681" s="1">
        <v>6790</v>
      </c>
      <c r="G8681" t="s">
        <v>34</v>
      </c>
      <c r="H8681" t="s">
        <v>6143</v>
      </c>
      <c r="I8681" t="s">
        <v>14332</v>
      </c>
      <c r="J8681" t="s">
        <v>280</v>
      </c>
      <c r="K8681" t="s">
        <v>24</v>
      </c>
      <c r="L8681" t="s">
        <v>25</v>
      </c>
      <c r="M8681" t="s">
        <v>6146</v>
      </c>
    </row>
    <row r="8682" spans="1:13" x14ac:dyDescent="0.3">
      <c r="A8682" t="s">
        <v>6247</v>
      </c>
      <c r="C8682" t="s">
        <v>6249</v>
      </c>
      <c r="D8682">
        <v>12</v>
      </c>
      <c r="E8682" s="1">
        <v>100000</v>
      </c>
      <c r="G8682" t="s">
        <v>111</v>
      </c>
      <c r="H8682" t="s">
        <v>6248</v>
      </c>
      <c r="I8682" t="s">
        <v>6250</v>
      </c>
      <c r="J8682" t="s">
        <v>22</v>
      </c>
      <c r="K8682" t="s">
        <v>24</v>
      </c>
      <c r="L8682" t="s">
        <v>25</v>
      </c>
      <c r="M8682" t="s">
        <v>6109</v>
      </c>
    </row>
    <row r="8683" spans="1:13" x14ac:dyDescent="0.3">
      <c r="A8683" t="s">
        <v>31963</v>
      </c>
      <c r="C8683" t="s">
        <v>31866</v>
      </c>
      <c r="D8683">
        <v>4</v>
      </c>
      <c r="E8683" s="1">
        <v>4905</v>
      </c>
      <c r="G8683" t="s">
        <v>34</v>
      </c>
      <c r="H8683" t="s">
        <v>6143</v>
      </c>
      <c r="I8683" t="s">
        <v>31964</v>
      </c>
      <c r="J8683" t="s">
        <v>732</v>
      </c>
      <c r="K8683" t="s">
        <v>24</v>
      </c>
      <c r="L8683" t="s">
        <v>25</v>
      </c>
      <c r="M8683" t="s">
        <v>6146</v>
      </c>
    </row>
    <row r="8684" spans="1:13" x14ac:dyDescent="0.3">
      <c r="A8684" t="s">
        <v>2445</v>
      </c>
      <c r="C8684" t="s">
        <v>2269</v>
      </c>
      <c r="D8684">
        <v>15</v>
      </c>
      <c r="E8684" s="1">
        <v>660000</v>
      </c>
      <c r="G8684" t="s">
        <v>111</v>
      </c>
      <c r="H8684" t="s">
        <v>2446</v>
      </c>
      <c r="I8684" t="s">
        <v>22</v>
      </c>
      <c r="J8684" t="s">
        <v>23</v>
      </c>
      <c r="K8684" t="s">
        <v>24</v>
      </c>
      <c r="L8684" t="s">
        <v>25</v>
      </c>
      <c r="M8684" t="s">
        <v>1300</v>
      </c>
    </row>
    <row r="8685" spans="1:13" x14ac:dyDescent="0.3">
      <c r="A8685" t="s">
        <v>2445</v>
      </c>
      <c r="C8685" t="s">
        <v>28282</v>
      </c>
      <c r="D8685">
        <v>14</v>
      </c>
      <c r="E8685" s="1">
        <v>450000</v>
      </c>
      <c r="G8685" t="s">
        <v>111</v>
      </c>
      <c r="H8685" t="s">
        <v>28565</v>
      </c>
      <c r="I8685" t="s">
        <v>22</v>
      </c>
      <c r="J8685" t="s">
        <v>23</v>
      </c>
      <c r="K8685" t="s">
        <v>24</v>
      </c>
      <c r="L8685" t="s">
        <v>25</v>
      </c>
      <c r="M8685" t="s">
        <v>1094</v>
      </c>
    </row>
    <row r="8686" spans="1:13" x14ac:dyDescent="0.3">
      <c r="A8686" t="s">
        <v>2445</v>
      </c>
      <c r="C8686" t="s">
        <v>28936</v>
      </c>
      <c r="D8686">
        <v>24</v>
      </c>
      <c r="E8686" s="1">
        <v>1400000</v>
      </c>
      <c r="G8686" t="s">
        <v>111</v>
      </c>
      <c r="H8686" t="s">
        <v>77</v>
      </c>
      <c r="I8686" t="s">
        <v>22</v>
      </c>
      <c r="J8686" t="s">
        <v>23</v>
      </c>
      <c r="K8686" t="s">
        <v>24</v>
      </c>
      <c r="L8686" t="s">
        <v>25</v>
      </c>
      <c r="M8686" t="s">
        <v>1094</v>
      </c>
    </row>
    <row r="8687" spans="1:13" x14ac:dyDescent="0.3">
      <c r="A8687" t="s">
        <v>2445</v>
      </c>
      <c r="C8687" t="s">
        <v>29426</v>
      </c>
      <c r="D8687">
        <v>36</v>
      </c>
      <c r="E8687" s="1">
        <v>900192</v>
      </c>
      <c r="G8687" t="s">
        <v>111</v>
      </c>
      <c r="H8687" t="s">
        <v>29453</v>
      </c>
      <c r="I8687" t="s">
        <v>22</v>
      </c>
      <c r="J8687" t="s">
        <v>23</v>
      </c>
      <c r="K8687" t="s">
        <v>24</v>
      </c>
      <c r="L8687" t="s">
        <v>25</v>
      </c>
      <c r="M8687" t="s">
        <v>1094</v>
      </c>
    </row>
    <row r="8688" spans="1:13" x14ac:dyDescent="0.3">
      <c r="A8688" t="s">
        <v>2445</v>
      </c>
      <c r="C8688" t="s">
        <v>23427</v>
      </c>
      <c r="D8688">
        <v>24</v>
      </c>
      <c r="E8688" s="1">
        <v>400000</v>
      </c>
      <c r="G8688" t="s">
        <v>111</v>
      </c>
      <c r="H8688" t="s">
        <v>23471</v>
      </c>
      <c r="I8688" t="s">
        <v>22</v>
      </c>
      <c r="J8688" t="s">
        <v>23</v>
      </c>
      <c r="K8688" t="s">
        <v>24</v>
      </c>
      <c r="L8688" t="s">
        <v>25</v>
      </c>
      <c r="M8688" t="s">
        <v>1094</v>
      </c>
    </row>
    <row r="8689" spans="1:13" x14ac:dyDescent="0.3">
      <c r="A8689" t="s">
        <v>2445</v>
      </c>
      <c r="C8689" t="s">
        <v>16755</v>
      </c>
      <c r="D8689">
        <v>19</v>
      </c>
      <c r="E8689" s="1">
        <v>402514</v>
      </c>
      <c r="G8689" t="s">
        <v>111</v>
      </c>
      <c r="H8689" t="s">
        <v>12537</v>
      </c>
      <c r="I8689" t="s">
        <v>22</v>
      </c>
      <c r="J8689" t="s">
        <v>23</v>
      </c>
      <c r="K8689" t="s">
        <v>24</v>
      </c>
      <c r="L8689" t="s">
        <v>25</v>
      </c>
      <c r="M8689" t="s">
        <v>1094</v>
      </c>
    </row>
    <row r="8690" spans="1:13" x14ac:dyDescent="0.3">
      <c r="A8690" t="s">
        <v>2445</v>
      </c>
      <c r="C8690" t="s">
        <v>12314</v>
      </c>
      <c r="D8690">
        <v>12</v>
      </c>
      <c r="E8690" s="1">
        <v>399820</v>
      </c>
      <c r="G8690" t="s">
        <v>69</v>
      </c>
      <c r="H8690" t="s">
        <v>12537</v>
      </c>
      <c r="I8690" t="s">
        <v>22</v>
      </c>
      <c r="J8690" t="s">
        <v>23</v>
      </c>
      <c r="K8690" t="s">
        <v>24</v>
      </c>
      <c r="L8690" t="s">
        <v>25</v>
      </c>
      <c r="M8690" t="s">
        <v>221</v>
      </c>
    </row>
    <row r="8691" spans="1:13" x14ac:dyDescent="0.3">
      <c r="A8691" t="s">
        <v>9528</v>
      </c>
      <c r="C8691" t="s">
        <v>9396</v>
      </c>
      <c r="D8691">
        <v>1</v>
      </c>
      <c r="E8691" s="1">
        <v>5000</v>
      </c>
      <c r="G8691" t="s">
        <v>111</v>
      </c>
      <c r="H8691" t="s">
        <v>9529</v>
      </c>
      <c r="I8691" t="s">
        <v>70</v>
      </c>
      <c r="J8691" t="s">
        <v>70</v>
      </c>
      <c r="K8691" t="s">
        <v>24</v>
      </c>
      <c r="L8691" t="s">
        <v>25</v>
      </c>
      <c r="M8691" t="s">
        <v>3790</v>
      </c>
    </row>
    <row r="8692" spans="1:13" x14ac:dyDescent="0.3">
      <c r="A8692" t="s">
        <v>5120</v>
      </c>
      <c r="C8692" t="s">
        <v>29114</v>
      </c>
      <c r="D8692">
        <v>20</v>
      </c>
      <c r="E8692" s="1">
        <v>420000</v>
      </c>
      <c r="G8692" t="s">
        <v>69</v>
      </c>
      <c r="H8692" t="s">
        <v>29200</v>
      </c>
      <c r="I8692" t="s">
        <v>607</v>
      </c>
      <c r="J8692" t="s">
        <v>608</v>
      </c>
      <c r="K8692" t="s">
        <v>609</v>
      </c>
      <c r="L8692" t="s">
        <v>170</v>
      </c>
      <c r="M8692" t="s">
        <v>3775</v>
      </c>
    </row>
    <row r="8693" spans="1:13" x14ac:dyDescent="0.3">
      <c r="A8693" t="s">
        <v>5120</v>
      </c>
      <c r="C8693" t="s">
        <v>5025</v>
      </c>
      <c r="D8693">
        <v>9</v>
      </c>
      <c r="E8693" s="1">
        <v>250000</v>
      </c>
      <c r="G8693" t="s">
        <v>69</v>
      </c>
      <c r="H8693" t="s">
        <v>5121</v>
      </c>
      <c r="I8693" t="s">
        <v>607</v>
      </c>
      <c r="J8693" t="s">
        <v>608</v>
      </c>
      <c r="K8693" t="s">
        <v>609</v>
      </c>
      <c r="L8693" t="s">
        <v>170</v>
      </c>
      <c r="M8693" t="s">
        <v>3775</v>
      </c>
    </row>
    <row r="8694" spans="1:13" x14ac:dyDescent="0.3">
      <c r="A8694" t="s">
        <v>5120</v>
      </c>
      <c r="C8694" t="s">
        <v>22646</v>
      </c>
      <c r="D8694">
        <v>9</v>
      </c>
      <c r="E8694" s="1">
        <v>400000</v>
      </c>
      <c r="G8694" t="s">
        <v>69</v>
      </c>
      <c r="H8694" t="s">
        <v>22677</v>
      </c>
      <c r="I8694" t="s">
        <v>607</v>
      </c>
      <c r="J8694" t="s">
        <v>608</v>
      </c>
      <c r="K8694" t="s">
        <v>609</v>
      </c>
      <c r="L8694" t="s">
        <v>170</v>
      </c>
      <c r="M8694" t="s">
        <v>3775</v>
      </c>
    </row>
    <row r="8695" spans="1:13" x14ac:dyDescent="0.3">
      <c r="A8695" t="s">
        <v>21132</v>
      </c>
      <c r="C8695" t="s">
        <v>27152</v>
      </c>
      <c r="D8695">
        <v>13</v>
      </c>
      <c r="E8695" s="1">
        <v>377000</v>
      </c>
      <c r="G8695" t="s">
        <v>111</v>
      </c>
      <c r="H8695" t="s">
        <v>27153</v>
      </c>
      <c r="I8695" t="s">
        <v>22</v>
      </c>
      <c r="J8695" t="s">
        <v>23</v>
      </c>
      <c r="K8695" t="s">
        <v>24</v>
      </c>
      <c r="L8695" t="s">
        <v>25</v>
      </c>
      <c r="M8695" t="s">
        <v>112</v>
      </c>
    </row>
    <row r="8696" spans="1:13" x14ac:dyDescent="0.3">
      <c r="A8696" t="s">
        <v>21132</v>
      </c>
      <c r="C8696" t="s">
        <v>21035</v>
      </c>
      <c r="D8696">
        <v>37</v>
      </c>
      <c r="E8696" s="1">
        <v>100000</v>
      </c>
      <c r="G8696" t="s">
        <v>111</v>
      </c>
      <c r="H8696" t="s">
        <v>21133</v>
      </c>
      <c r="I8696" t="s">
        <v>22</v>
      </c>
      <c r="J8696" t="s">
        <v>23</v>
      </c>
      <c r="K8696" t="s">
        <v>24</v>
      </c>
      <c r="L8696" t="s">
        <v>25</v>
      </c>
      <c r="M8696" t="s">
        <v>322</v>
      </c>
    </row>
    <row r="8697" spans="1:13" x14ac:dyDescent="0.3">
      <c r="A8697" t="s">
        <v>25853</v>
      </c>
      <c r="C8697" t="s">
        <v>25784</v>
      </c>
      <c r="D8697">
        <v>4</v>
      </c>
      <c r="E8697" s="1">
        <v>18545</v>
      </c>
      <c r="G8697" t="s">
        <v>34</v>
      </c>
      <c r="H8697" t="s">
        <v>6143</v>
      </c>
      <c r="I8697" t="s">
        <v>25854</v>
      </c>
      <c r="J8697" t="s">
        <v>86</v>
      </c>
      <c r="K8697" t="s">
        <v>24</v>
      </c>
      <c r="L8697" t="s">
        <v>25</v>
      </c>
      <c r="M8697" t="s">
        <v>6146</v>
      </c>
    </row>
    <row r="8698" spans="1:13" x14ac:dyDescent="0.3">
      <c r="A8698" t="s">
        <v>26142</v>
      </c>
      <c r="C8698" t="s">
        <v>25932</v>
      </c>
      <c r="D8698">
        <v>2</v>
      </c>
      <c r="E8698" s="1">
        <v>12975</v>
      </c>
      <c r="G8698" t="s">
        <v>34</v>
      </c>
      <c r="H8698" t="s">
        <v>6143</v>
      </c>
      <c r="I8698" t="s">
        <v>3638</v>
      </c>
      <c r="J8698" t="s">
        <v>700</v>
      </c>
      <c r="K8698" t="s">
        <v>24</v>
      </c>
      <c r="L8698" t="s">
        <v>25</v>
      </c>
      <c r="M8698" t="s">
        <v>6146</v>
      </c>
    </row>
    <row r="8699" spans="1:13" x14ac:dyDescent="0.3">
      <c r="A8699" t="s">
        <v>26424</v>
      </c>
      <c r="C8699" t="s">
        <v>26408</v>
      </c>
      <c r="D8699">
        <v>19</v>
      </c>
      <c r="E8699" s="1">
        <v>25000</v>
      </c>
      <c r="G8699" t="s">
        <v>111</v>
      </c>
      <c r="H8699" t="s">
        <v>26425</v>
      </c>
      <c r="I8699" t="s">
        <v>472</v>
      </c>
      <c r="J8699" t="s">
        <v>22</v>
      </c>
      <c r="K8699" t="s">
        <v>24</v>
      </c>
      <c r="L8699" t="s">
        <v>25</v>
      </c>
      <c r="M8699" t="s">
        <v>6109</v>
      </c>
    </row>
    <row r="8700" spans="1:13" x14ac:dyDescent="0.3">
      <c r="A8700" t="s">
        <v>7007</v>
      </c>
      <c r="C8700" t="s">
        <v>6985</v>
      </c>
      <c r="D8700">
        <v>12</v>
      </c>
      <c r="E8700" s="1">
        <v>5000</v>
      </c>
      <c r="G8700" t="s">
        <v>111</v>
      </c>
      <c r="H8700" t="s">
        <v>7008</v>
      </c>
      <c r="I8700" t="s">
        <v>7009</v>
      </c>
      <c r="J8700" t="s">
        <v>22</v>
      </c>
      <c r="K8700" t="s">
        <v>24</v>
      </c>
      <c r="L8700" t="s">
        <v>25</v>
      </c>
      <c r="M8700" t="s">
        <v>6109</v>
      </c>
    </row>
    <row r="8701" spans="1:13" x14ac:dyDescent="0.3">
      <c r="A8701" t="s">
        <v>14146</v>
      </c>
      <c r="C8701" t="s">
        <v>14108</v>
      </c>
      <c r="D8701">
        <v>36</v>
      </c>
      <c r="E8701" s="1">
        <v>300000</v>
      </c>
      <c r="G8701" t="s">
        <v>13</v>
      </c>
      <c r="H8701" t="s">
        <v>14147</v>
      </c>
      <c r="I8701" t="s">
        <v>85</v>
      </c>
      <c r="J8701" t="s">
        <v>86</v>
      </c>
      <c r="K8701" t="s">
        <v>24</v>
      </c>
      <c r="L8701" t="s">
        <v>44</v>
      </c>
      <c r="M8701" t="s">
        <v>345</v>
      </c>
    </row>
    <row r="8702" spans="1:13" x14ac:dyDescent="0.3">
      <c r="A8702" t="s">
        <v>26143</v>
      </c>
      <c r="C8702" t="s">
        <v>25932</v>
      </c>
      <c r="D8702">
        <v>2</v>
      </c>
      <c r="E8702" s="1">
        <v>4785</v>
      </c>
      <c r="G8702" t="s">
        <v>34</v>
      </c>
      <c r="H8702" t="s">
        <v>6143</v>
      </c>
      <c r="I8702" t="s">
        <v>26144</v>
      </c>
      <c r="J8702" t="s">
        <v>700</v>
      </c>
      <c r="K8702" t="s">
        <v>24</v>
      </c>
      <c r="L8702" t="s">
        <v>25</v>
      </c>
      <c r="M8702" t="s">
        <v>6146</v>
      </c>
    </row>
    <row r="8703" spans="1:13" x14ac:dyDescent="0.3">
      <c r="A8703" t="s">
        <v>19928</v>
      </c>
      <c r="C8703" t="s">
        <v>19404</v>
      </c>
      <c r="D8703">
        <v>6</v>
      </c>
      <c r="E8703" s="1">
        <v>15564</v>
      </c>
      <c r="G8703" t="s">
        <v>34</v>
      </c>
      <c r="H8703" t="s">
        <v>6143</v>
      </c>
      <c r="I8703" t="s">
        <v>19929</v>
      </c>
      <c r="J8703" t="s">
        <v>280</v>
      </c>
      <c r="K8703" t="s">
        <v>24</v>
      </c>
      <c r="L8703" t="s">
        <v>25</v>
      </c>
      <c r="M8703" t="s">
        <v>6146</v>
      </c>
    </row>
    <row r="8704" spans="1:13" x14ac:dyDescent="0.3">
      <c r="A8704" t="s">
        <v>20692</v>
      </c>
      <c r="C8704" t="s">
        <v>20542</v>
      </c>
      <c r="D8704">
        <v>3</v>
      </c>
      <c r="E8704" s="1">
        <v>12470</v>
      </c>
      <c r="G8704" t="s">
        <v>34</v>
      </c>
      <c r="H8704" t="s">
        <v>6143</v>
      </c>
      <c r="I8704" t="s">
        <v>20693</v>
      </c>
      <c r="J8704" t="s">
        <v>627</v>
      </c>
      <c r="K8704" t="s">
        <v>24</v>
      </c>
      <c r="L8704" t="s">
        <v>25</v>
      </c>
      <c r="M8704" t="s">
        <v>6146</v>
      </c>
    </row>
    <row r="8705" spans="1:13" x14ac:dyDescent="0.3">
      <c r="A8705" t="s">
        <v>32846</v>
      </c>
      <c r="C8705" t="s">
        <v>32581</v>
      </c>
      <c r="D8705">
        <v>7</v>
      </c>
      <c r="E8705" s="1">
        <v>18608</v>
      </c>
      <c r="G8705" t="s">
        <v>34</v>
      </c>
      <c r="H8705" t="s">
        <v>6143</v>
      </c>
      <c r="I8705" t="s">
        <v>32847</v>
      </c>
      <c r="J8705" t="s">
        <v>70</v>
      </c>
      <c r="K8705" t="s">
        <v>24</v>
      </c>
      <c r="L8705" t="s">
        <v>25</v>
      </c>
      <c r="M8705" t="s">
        <v>6146</v>
      </c>
    </row>
    <row r="8706" spans="1:13" x14ac:dyDescent="0.3">
      <c r="A8706" t="s">
        <v>25991</v>
      </c>
      <c r="C8706" t="s">
        <v>25932</v>
      </c>
      <c r="D8706">
        <v>1</v>
      </c>
      <c r="E8706" s="1">
        <v>12975</v>
      </c>
      <c r="G8706" t="s">
        <v>34</v>
      </c>
      <c r="H8706" t="s">
        <v>6143</v>
      </c>
      <c r="I8706" t="s">
        <v>25992</v>
      </c>
      <c r="J8706" t="s">
        <v>199</v>
      </c>
      <c r="K8706" t="s">
        <v>24</v>
      </c>
      <c r="L8706" t="s">
        <v>25</v>
      </c>
      <c r="M8706" t="s">
        <v>6146</v>
      </c>
    </row>
    <row r="8707" spans="1:13" x14ac:dyDescent="0.3">
      <c r="A8707" t="s">
        <v>31348</v>
      </c>
      <c r="C8707" t="s">
        <v>31300</v>
      </c>
      <c r="D8707">
        <v>5</v>
      </c>
      <c r="E8707" s="1">
        <v>61476</v>
      </c>
      <c r="G8707" t="s">
        <v>34</v>
      </c>
      <c r="H8707" t="s">
        <v>6143</v>
      </c>
      <c r="I8707" t="s">
        <v>6743</v>
      </c>
      <c r="J8707" t="s">
        <v>137</v>
      </c>
      <c r="K8707" t="s">
        <v>24</v>
      </c>
      <c r="L8707" t="s">
        <v>25</v>
      </c>
      <c r="M8707" t="s">
        <v>6146</v>
      </c>
    </row>
    <row r="8708" spans="1:13" x14ac:dyDescent="0.3">
      <c r="A8708" t="s">
        <v>32843</v>
      </c>
      <c r="C8708" t="s">
        <v>32581</v>
      </c>
      <c r="D8708">
        <v>7</v>
      </c>
      <c r="E8708" s="1">
        <v>8308</v>
      </c>
      <c r="G8708" t="s">
        <v>34</v>
      </c>
      <c r="H8708" t="s">
        <v>6143</v>
      </c>
      <c r="I8708" t="s">
        <v>6743</v>
      </c>
      <c r="J8708" t="s">
        <v>70</v>
      </c>
      <c r="K8708" t="s">
        <v>24</v>
      </c>
      <c r="L8708" t="s">
        <v>25</v>
      </c>
      <c r="M8708" t="s">
        <v>6146</v>
      </c>
    </row>
    <row r="8709" spans="1:13" x14ac:dyDescent="0.3">
      <c r="A8709" t="s">
        <v>13588</v>
      </c>
      <c r="C8709" t="s">
        <v>33173</v>
      </c>
      <c r="D8709">
        <v>6</v>
      </c>
      <c r="E8709" s="1">
        <v>99070</v>
      </c>
      <c r="G8709" t="s">
        <v>34</v>
      </c>
      <c r="H8709" t="s">
        <v>6143</v>
      </c>
      <c r="I8709" t="s">
        <v>33203</v>
      </c>
      <c r="J8709" t="s">
        <v>422</v>
      </c>
      <c r="K8709" t="s">
        <v>24</v>
      </c>
      <c r="L8709" t="s">
        <v>25</v>
      </c>
      <c r="M8709" t="s">
        <v>6146</v>
      </c>
    </row>
    <row r="8710" spans="1:13" x14ac:dyDescent="0.3">
      <c r="A8710" t="s">
        <v>13588</v>
      </c>
      <c r="C8710" t="s">
        <v>13456</v>
      </c>
      <c r="D8710">
        <v>7</v>
      </c>
      <c r="E8710" s="1">
        <v>8504</v>
      </c>
      <c r="G8710" t="s">
        <v>34</v>
      </c>
      <c r="H8710" t="s">
        <v>6143</v>
      </c>
      <c r="I8710" t="s">
        <v>6738</v>
      </c>
      <c r="J8710" t="s">
        <v>30</v>
      </c>
      <c r="K8710" t="s">
        <v>24</v>
      </c>
      <c r="L8710" t="s">
        <v>25</v>
      </c>
      <c r="M8710" t="s">
        <v>6146</v>
      </c>
    </row>
    <row r="8711" spans="1:13" x14ac:dyDescent="0.3">
      <c r="A8711" t="s">
        <v>19089</v>
      </c>
      <c r="C8711" t="s">
        <v>19032</v>
      </c>
      <c r="D8711">
        <v>4</v>
      </c>
      <c r="E8711" s="1">
        <v>2180</v>
      </c>
      <c r="G8711" t="s">
        <v>34</v>
      </c>
      <c r="H8711" t="s">
        <v>6143</v>
      </c>
      <c r="I8711" t="s">
        <v>19090</v>
      </c>
      <c r="J8711" t="s">
        <v>236</v>
      </c>
      <c r="K8711" t="s">
        <v>24</v>
      </c>
      <c r="L8711" t="s">
        <v>25</v>
      </c>
      <c r="M8711" t="s">
        <v>6146</v>
      </c>
    </row>
    <row r="8712" spans="1:13" x14ac:dyDescent="0.3">
      <c r="A8712" t="s">
        <v>19089</v>
      </c>
      <c r="C8712" t="s">
        <v>19032</v>
      </c>
      <c r="D8712">
        <v>4</v>
      </c>
      <c r="E8712" s="1">
        <v>31040</v>
      </c>
      <c r="G8712" t="s">
        <v>34</v>
      </c>
      <c r="H8712" t="s">
        <v>6143</v>
      </c>
      <c r="I8712" t="s">
        <v>19090</v>
      </c>
      <c r="J8712" t="s">
        <v>236</v>
      </c>
      <c r="K8712" t="s">
        <v>24</v>
      </c>
      <c r="L8712" t="s">
        <v>25</v>
      </c>
      <c r="M8712" t="s">
        <v>6146</v>
      </c>
    </row>
    <row r="8713" spans="1:13" x14ac:dyDescent="0.3">
      <c r="A8713" t="s">
        <v>19089</v>
      </c>
      <c r="C8713" t="s">
        <v>19032</v>
      </c>
      <c r="D8713">
        <v>4</v>
      </c>
      <c r="E8713" s="1">
        <v>79005</v>
      </c>
      <c r="G8713" t="s">
        <v>34</v>
      </c>
      <c r="H8713" t="s">
        <v>6143</v>
      </c>
      <c r="I8713" t="s">
        <v>19090</v>
      </c>
      <c r="J8713" t="s">
        <v>236</v>
      </c>
      <c r="K8713" t="s">
        <v>24</v>
      </c>
      <c r="L8713" t="s">
        <v>25</v>
      </c>
      <c r="M8713" t="s">
        <v>6146</v>
      </c>
    </row>
    <row r="8714" spans="1:13" x14ac:dyDescent="0.3">
      <c r="A8714" t="s">
        <v>7087</v>
      </c>
      <c r="C8714" t="s">
        <v>31728</v>
      </c>
      <c r="D8714">
        <v>6</v>
      </c>
      <c r="E8714" s="1">
        <v>18358</v>
      </c>
      <c r="G8714" t="s">
        <v>34</v>
      </c>
      <c r="H8714" t="s">
        <v>6143</v>
      </c>
      <c r="I8714" t="s">
        <v>31807</v>
      </c>
      <c r="J8714" t="s">
        <v>165</v>
      </c>
      <c r="K8714" t="s">
        <v>24</v>
      </c>
      <c r="L8714" t="s">
        <v>25</v>
      </c>
      <c r="M8714" t="s">
        <v>6146</v>
      </c>
    </row>
    <row r="8715" spans="1:13" x14ac:dyDescent="0.3">
      <c r="A8715" t="s">
        <v>7087</v>
      </c>
      <c r="C8715" t="s">
        <v>14716</v>
      </c>
      <c r="D8715">
        <v>4</v>
      </c>
      <c r="E8715" s="1">
        <v>17810</v>
      </c>
      <c r="G8715" t="s">
        <v>34</v>
      </c>
      <c r="H8715" t="s">
        <v>6143</v>
      </c>
      <c r="I8715" t="s">
        <v>5838</v>
      </c>
      <c r="J8715" t="s">
        <v>300</v>
      </c>
      <c r="K8715" t="s">
        <v>24</v>
      </c>
      <c r="L8715" t="s">
        <v>25</v>
      </c>
      <c r="M8715" t="s">
        <v>6146</v>
      </c>
    </row>
    <row r="8716" spans="1:13" x14ac:dyDescent="0.3">
      <c r="A8716" t="s">
        <v>7087</v>
      </c>
      <c r="C8716" t="s">
        <v>6985</v>
      </c>
      <c r="D8716">
        <v>6</v>
      </c>
      <c r="E8716" s="1">
        <v>27029</v>
      </c>
      <c r="G8716" t="s">
        <v>34</v>
      </c>
      <c r="H8716" t="s">
        <v>6143</v>
      </c>
      <c r="I8716" t="s">
        <v>7088</v>
      </c>
      <c r="J8716" t="s">
        <v>307</v>
      </c>
      <c r="K8716" t="s">
        <v>24</v>
      </c>
      <c r="L8716" t="s">
        <v>25</v>
      </c>
      <c r="M8716" t="s">
        <v>6146</v>
      </c>
    </row>
    <row r="8717" spans="1:13" x14ac:dyDescent="0.3">
      <c r="A8717" t="s">
        <v>32959</v>
      </c>
      <c r="C8717" t="s">
        <v>32581</v>
      </c>
      <c r="D8717">
        <v>7</v>
      </c>
      <c r="E8717" s="1">
        <v>8308</v>
      </c>
      <c r="G8717" t="s">
        <v>34</v>
      </c>
      <c r="H8717" t="s">
        <v>6143</v>
      </c>
      <c r="I8717" t="s">
        <v>6831</v>
      </c>
      <c r="J8717" t="s">
        <v>70</v>
      </c>
      <c r="K8717" t="s">
        <v>24</v>
      </c>
      <c r="L8717" t="s">
        <v>25</v>
      </c>
      <c r="M8717" t="s">
        <v>6146</v>
      </c>
    </row>
    <row r="8718" spans="1:13" x14ac:dyDescent="0.3">
      <c r="A8718" t="s">
        <v>36598</v>
      </c>
      <c r="C8718" t="s">
        <v>36503</v>
      </c>
      <c r="D8718">
        <v>3</v>
      </c>
      <c r="E8718" s="1">
        <v>23502</v>
      </c>
      <c r="G8718" t="s">
        <v>34</v>
      </c>
      <c r="H8718" t="s">
        <v>6143</v>
      </c>
      <c r="I8718" t="s">
        <v>6163</v>
      </c>
      <c r="J8718" t="s">
        <v>124</v>
      </c>
      <c r="K8718" t="s">
        <v>24</v>
      </c>
      <c r="L8718" t="s">
        <v>25</v>
      </c>
      <c r="M8718" t="s">
        <v>6146</v>
      </c>
    </row>
    <row r="8719" spans="1:13" x14ac:dyDescent="0.3">
      <c r="A8719" t="s">
        <v>18704</v>
      </c>
      <c r="C8719" t="s">
        <v>25397</v>
      </c>
      <c r="D8719">
        <v>2</v>
      </c>
      <c r="E8719" s="1">
        <v>12975</v>
      </c>
      <c r="G8719" t="s">
        <v>34</v>
      </c>
      <c r="H8719" t="s">
        <v>6143</v>
      </c>
      <c r="I8719" t="s">
        <v>6831</v>
      </c>
      <c r="J8719" t="s">
        <v>1021</v>
      </c>
      <c r="K8719" t="s">
        <v>24</v>
      </c>
      <c r="L8719" t="s">
        <v>25</v>
      </c>
      <c r="M8719" t="s">
        <v>6146</v>
      </c>
    </row>
    <row r="8720" spans="1:13" x14ac:dyDescent="0.3">
      <c r="A8720" t="s">
        <v>18704</v>
      </c>
      <c r="C8720" t="s">
        <v>18470</v>
      </c>
      <c r="D8720">
        <v>4</v>
      </c>
      <c r="E8720" s="1">
        <v>11420</v>
      </c>
      <c r="G8720" t="s">
        <v>34</v>
      </c>
      <c r="H8720" t="s">
        <v>6143</v>
      </c>
      <c r="I8720" t="s">
        <v>6831</v>
      </c>
      <c r="J8720" t="s">
        <v>3203</v>
      </c>
      <c r="K8720" t="s">
        <v>24</v>
      </c>
      <c r="L8720" t="s">
        <v>25</v>
      </c>
      <c r="M8720" t="s">
        <v>6146</v>
      </c>
    </row>
    <row r="8721" spans="1:13" x14ac:dyDescent="0.3">
      <c r="A8721" t="s">
        <v>18704</v>
      </c>
      <c r="C8721" t="s">
        <v>31493</v>
      </c>
      <c r="D8721">
        <v>5</v>
      </c>
      <c r="E8721" s="1">
        <v>18358</v>
      </c>
      <c r="G8721" t="s">
        <v>34</v>
      </c>
      <c r="H8721" t="s">
        <v>6143</v>
      </c>
      <c r="I8721" t="s">
        <v>6831</v>
      </c>
      <c r="J8721" t="s">
        <v>311</v>
      </c>
      <c r="K8721" t="s">
        <v>24</v>
      </c>
      <c r="L8721" t="s">
        <v>25</v>
      </c>
      <c r="M8721" t="s">
        <v>6146</v>
      </c>
    </row>
    <row r="8722" spans="1:13" x14ac:dyDescent="0.3">
      <c r="A8722" t="s">
        <v>12506</v>
      </c>
      <c r="C8722" t="s">
        <v>12314</v>
      </c>
      <c r="D8722">
        <v>13</v>
      </c>
      <c r="E8722" s="1">
        <v>200000</v>
      </c>
      <c r="G8722" t="s">
        <v>111</v>
      </c>
      <c r="H8722" t="s">
        <v>12507</v>
      </c>
      <c r="I8722" t="s">
        <v>3177</v>
      </c>
      <c r="J8722" t="s">
        <v>119</v>
      </c>
      <c r="K8722" t="s">
        <v>24</v>
      </c>
      <c r="L8722" t="s">
        <v>25</v>
      </c>
      <c r="M8722" t="s">
        <v>120</v>
      </c>
    </row>
    <row r="8723" spans="1:13" x14ac:dyDescent="0.3">
      <c r="A8723" t="s">
        <v>17951</v>
      </c>
      <c r="C8723" t="s">
        <v>21714</v>
      </c>
      <c r="D8723">
        <v>26</v>
      </c>
      <c r="E8723" s="1">
        <v>1847820</v>
      </c>
      <c r="G8723" t="s">
        <v>13</v>
      </c>
      <c r="H8723" t="s">
        <v>21760</v>
      </c>
      <c r="I8723" t="s">
        <v>8265</v>
      </c>
      <c r="J8723" t="s">
        <v>17953</v>
      </c>
      <c r="K8723" t="s">
        <v>247</v>
      </c>
      <c r="L8723" t="s">
        <v>17</v>
      </c>
      <c r="M8723" t="s">
        <v>207</v>
      </c>
    </row>
    <row r="8724" spans="1:13" x14ac:dyDescent="0.3">
      <c r="A8724" t="s">
        <v>17951</v>
      </c>
      <c r="C8724" t="s">
        <v>36965</v>
      </c>
      <c r="D8724">
        <v>85</v>
      </c>
      <c r="E8724" s="1">
        <v>5988943</v>
      </c>
      <c r="G8724" t="s">
        <v>13</v>
      </c>
      <c r="H8724" t="s">
        <v>36972</v>
      </c>
      <c r="I8724" t="s">
        <v>8265</v>
      </c>
      <c r="J8724" t="s">
        <v>17953</v>
      </c>
      <c r="K8724" t="s">
        <v>247</v>
      </c>
      <c r="L8724" t="s">
        <v>38</v>
      </c>
      <c r="M8724" t="s">
        <v>345</v>
      </c>
    </row>
    <row r="8725" spans="1:13" x14ac:dyDescent="0.3">
      <c r="A8725" t="s">
        <v>17951</v>
      </c>
      <c r="C8725" t="s">
        <v>17948</v>
      </c>
      <c r="D8725">
        <v>36</v>
      </c>
      <c r="E8725" s="1">
        <v>7782675</v>
      </c>
      <c r="G8725" t="s">
        <v>13</v>
      </c>
      <c r="H8725" t="s">
        <v>17952</v>
      </c>
      <c r="I8725" t="s">
        <v>8265</v>
      </c>
      <c r="J8725" t="s">
        <v>17953</v>
      </c>
      <c r="K8725" t="s">
        <v>247</v>
      </c>
      <c r="L8725" t="s">
        <v>17</v>
      </c>
      <c r="M8725" t="s">
        <v>345</v>
      </c>
    </row>
    <row r="8726" spans="1:13" x14ac:dyDescent="0.3">
      <c r="A8726" t="s">
        <v>17739</v>
      </c>
      <c r="C8726" t="s">
        <v>37363</v>
      </c>
      <c r="D8726">
        <v>75</v>
      </c>
      <c r="E8726" s="1">
        <v>9840000</v>
      </c>
      <c r="G8726" t="s">
        <v>13</v>
      </c>
      <c r="H8726" t="s">
        <v>37500</v>
      </c>
      <c r="I8726" t="s">
        <v>2306</v>
      </c>
      <c r="J8726" t="s">
        <v>199</v>
      </c>
      <c r="K8726" t="s">
        <v>24</v>
      </c>
      <c r="L8726" t="s">
        <v>17</v>
      </c>
      <c r="M8726" t="s">
        <v>66</v>
      </c>
    </row>
    <row r="8727" spans="1:13" x14ac:dyDescent="0.3">
      <c r="A8727" t="s">
        <v>17739</v>
      </c>
      <c r="C8727" t="s">
        <v>35954</v>
      </c>
      <c r="D8727">
        <v>49</v>
      </c>
      <c r="E8727" s="1">
        <v>8597848</v>
      </c>
      <c r="G8727" t="s">
        <v>13</v>
      </c>
      <c r="H8727" t="s">
        <v>35975</v>
      </c>
      <c r="I8727" t="s">
        <v>2306</v>
      </c>
      <c r="J8727" t="s">
        <v>199</v>
      </c>
      <c r="K8727" t="s">
        <v>24</v>
      </c>
      <c r="L8727" t="s">
        <v>210</v>
      </c>
      <c r="M8727" t="s">
        <v>82</v>
      </c>
    </row>
    <row r="8728" spans="1:13" x14ac:dyDescent="0.3">
      <c r="A8728" t="s">
        <v>17739</v>
      </c>
      <c r="C8728" t="s">
        <v>37919</v>
      </c>
      <c r="D8728">
        <v>58</v>
      </c>
      <c r="E8728" s="1">
        <v>6964380</v>
      </c>
      <c r="G8728" t="s">
        <v>13</v>
      </c>
      <c r="H8728" t="s">
        <v>37948</v>
      </c>
      <c r="I8728" t="s">
        <v>2306</v>
      </c>
      <c r="J8728" t="s">
        <v>199</v>
      </c>
      <c r="K8728" t="s">
        <v>24</v>
      </c>
      <c r="L8728" t="s">
        <v>38</v>
      </c>
      <c r="M8728" t="s">
        <v>101</v>
      </c>
    </row>
    <row r="8729" spans="1:13" x14ac:dyDescent="0.3">
      <c r="A8729" t="s">
        <v>17739</v>
      </c>
      <c r="C8729" t="s">
        <v>17710</v>
      </c>
      <c r="D8729">
        <v>36</v>
      </c>
      <c r="E8729" s="1">
        <v>2663930</v>
      </c>
      <c r="G8729" t="s">
        <v>13</v>
      </c>
      <c r="H8729" t="s">
        <v>17740</v>
      </c>
      <c r="I8729" t="s">
        <v>2306</v>
      </c>
      <c r="J8729" t="s">
        <v>199</v>
      </c>
      <c r="K8729" t="s">
        <v>24</v>
      </c>
      <c r="L8729" t="s">
        <v>17</v>
      </c>
      <c r="M8729" t="s">
        <v>82</v>
      </c>
    </row>
    <row r="8730" spans="1:13" x14ac:dyDescent="0.3">
      <c r="A8730" t="s">
        <v>17739</v>
      </c>
      <c r="C8730" t="s">
        <v>17710</v>
      </c>
      <c r="D8730">
        <v>34</v>
      </c>
      <c r="E8730" s="1">
        <v>3533296</v>
      </c>
      <c r="G8730" t="s">
        <v>13</v>
      </c>
      <c r="H8730" t="s">
        <v>17748</v>
      </c>
      <c r="I8730" t="s">
        <v>2306</v>
      </c>
      <c r="J8730" t="s">
        <v>199</v>
      </c>
      <c r="K8730" t="s">
        <v>24</v>
      </c>
      <c r="L8730" t="s">
        <v>17</v>
      </c>
      <c r="M8730" t="s">
        <v>66</v>
      </c>
    </row>
    <row r="8731" spans="1:13" x14ac:dyDescent="0.3">
      <c r="A8731" t="s">
        <v>17739</v>
      </c>
      <c r="C8731" t="s">
        <v>24373</v>
      </c>
      <c r="D8731">
        <v>35</v>
      </c>
      <c r="E8731" s="1">
        <v>1458521</v>
      </c>
      <c r="G8731" t="s">
        <v>13</v>
      </c>
      <c r="H8731" t="s">
        <v>24386</v>
      </c>
      <c r="I8731" t="s">
        <v>2306</v>
      </c>
      <c r="J8731" t="s">
        <v>199</v>
      </c>
      <c r="K8731" t="s">
        <v>24</v>
      </c>
      <c r="L8731" t="s">
        <v>38</v>
      </c>
      <c r="M8731" t="s">
        <v>101</v>
      </c>
    </row>
    <row r="8732" spans="1:13" x14ac:dyDescent="0.3">
      <c r="A8732" t="s">
        <v>3305</v>
      </c>
      <c r="C8732" t="s">
        <v>2957</v>
      </c>
      <c r="D8732">
        <v>7</v>
      </c>
      <c r="E8732" s="1">
        <v>830704</v>
      </c>
      <c r="G8732" t="s">
        <v>168</v>
      </c>
      <c r="H8732" t="s">
        <v>3306</v>
      </c>
      <c r="I8732" t="s">
        <v>164</v>
      </c>
      <c r="J8732" t="s">
        <v>165</v>
      </c>
      <c r="K8732" t="s">
        <v>24</v>
      </c>
      <c r="L8732" t="s">
        <v>170</v>
      </c>
      <c r="M8732" t="s">
        <v>171</v>
      </c>
    </row>
    <row r="8733" spans="1:13" x14ac:dyDescent="0.3">
      <c r="A8733" t="s">
        <v>14755</v>
      </c>
      <c r="C8733" t="s">
        <v>14716</v>
      </c>
      <c r="D8733">
        <v>4</v>
      </c>
      <c r="E8733" s="1">
        <v>17810</v>
      </c>
      <c r="G8733" t="s">
        <v>34</v>
      </c>
      <c r="H8733" t="s">
        <v>6143</v>
      </c>
      <c r="I8733" t="s">
        <v>14756</v>
      </c>
      <c r="J8733" t="s">
        <v>300</v>
      </c>
      <c r="K8733" t="s">
        <v>24</v>
      </c>
      <c r="L8733" t="s">
        <v>25</v>
      </c>
      <c r="M8733" t="s">
        <v>6146</v>
      </c>
    </row>
    <row r="8734" spans="1:13" x14ac:dyDescent="0.3">
      <c r="A8734" t="s">
        <v>4749</v>
      </c>
      <c r="C8734" t="s">
        <v>28282</v>
      </c>
      <c r="D8734">
        <v>35</v>
      </c>
      <c r="E8734" s="1">
        <v>899997</v>
      </c>
      <c r="G8734" t="s">
        <v>13</v>
      </c>
      <c r="H8734" t="s">
        <v>28331</v>
      </c>
      <c r="I8734" t="s">
        <v>156</v>
      </c>
      <c r="J8734" t="s">
        <v>22</v>
      </c>
      <c r="K8734" t="s">
        <v>24</v>
      </c>
      <c r="L8734" t="s">
        <v>17</v>
      </c>
      <c r="M8734" t="s">
        <v>7993</v>
      </c>
    </row>
    <row r="8735" spans="1:13" x14ac:dyDescent="0.3">
      <c r="A8735" t="s">
        <v>4749</v>
      </c>
      <c r="C8735" t="s">
        <v>28282</v>
      </c>
      <c r="D8735">
        <v>36</v>
      </c>
      <c r="E8735" s="1">
        <v>2113044</v>
      </c>
      <c r="G8735" t="s">
        <v>13</v>
      </c>
      <c r="H8735" t="s">
        <v>28474</v>
      </c>
      <c r="I8735" t="s">
        <v>156</v>
      </c>
      <c r="J8735" t="s">
        <v>22</v>
      </c>
      <c r="K8735" t="s">
        <v>24</v>
      </c>
      <c r="L8735" t="s">
        <v>17</v>
      </c>
      <c r="M8735" t="s">
        <v>207</v>
      </c>
    </row>
    <row r="8736" spans="1:13" x14ac:dyDescent="0.3">
      <c r="A8736" t="s">
        <v>4749</v>
      </c>
      <c r="C8736" t="s">
        <v>27748</v>
      </c>
      <c r="D8736">
        <v>23</v>
      </c>
      <c r="E8736" s="1">
        <v>879139</v>
      </c>
      <c r="G8736" t="s">
        <v>13</v>
      </c>
      <c r="H8736" t="s">
        <v>27228</v>
      </c>
      <c r="I8736" t="s">
        <v>156</v>
      </c>
      <c r="J8736" t="s">
        <v>22</v>
      </c>
      <c r="K8736" t="s">
        <v>24</v>
      </c>
      <c r="L8736" t="s">
        <v>17</v>
      </c>
      <c r="M8736" t="s">
        <v>442</v>
      </c>
    </row>
    <row r="8737" spans="1:13" x14ac:dyDescent="0.3">
      <c r="A8737" t="s">
        <v>4749</v>
      </c>
      <c r="C8737" t="s">
        <v>30536</v>
      </c>
      <c r="D8737">
        <v>35</v>
      </c>
      <c r="E8737" s="1">
        <v>2249272</v>
      </c>
      <c r="G8737" t="s">
        <v>13</v>
      </c>
      <c r="H8737" t="s">
        <v>29640</v>
      </c>
      <c r="I8737" t="s">
        <v>156</v>
      </c>
      <c r="J8737" t="s">
        <v>22</v>
      </c>
      <c r="K8737" t="s">
        <v>24</v>
      </c>
      <c r="L8737" t="s">
        <v>17</v>
      </c>
      <c r="M8737" t="s">
        <v>442</v>
      </c>
    </row>
    <row r="8738" spans="1:13" x14ac:dyDescent="0.3">
      <c r="A8738" t="s">
        <v>4749</v>
      </c>
      <c r="C8738" t="s">
        <v>29553</v>
      </c>
      <c r="D8738">
        <v>37</v>
      </c>
      <c r="E8738" s="1">
        <v>2186650</v>
      </c>
      <c r="G8738" t="s">
        <v>13</v>
      </c>
      <c r="H8738" t="s">
        <v>29658</v>
      </c>
      <c r="I8738" t="s">
        <v>156</v>
      </c>
      <c r="J8738" t="s">
        <v>22</v>
      </c>
      <c r="K8738" t="s">
        <v>24</v>
      </c>
      <c r="L8738" t="s">
        <v>17</v>
      </c>
      <c r="M8738" t="s">
        <v>442</v>
      </c>
    </row>
    <row r="8739" spans="1:13" x14ac:dyDescent="0.3">
      <c r="A8739" t="s">
        <v>4749</v>
      </c>
      <c r="C8739" t="s">
        <v>30595</v>
      </c>
      <c r="D8739">
        <v>7</v>
      </c>
      <c r="E8739" s="1">
        <v>88038</v>
      </c>
      <c r="G8739" t="s">
        <v>13</v>
      </c>
      <c r="H8739" t="s">
        <v>30697</v>
      </c>
      <c r="I8739" t="s">
        <v>156</v>
      </c>
      <c r="J8739" t="s">
        <v>22</v>
      </c>
      <c r="K8739" t="s">
        <v>24</v>
      </c>
      <c r="L8739" t="s">
        <v>38</v>
      </c>
      <c r="M8739" t="s">
        <v>207</v>
      </c>
    </row>
    <row r="8740" spans="1:13" x14ac:dyDescent="0.3">
      <c r="A8740" t="s">
        <v>4749</v>
      </c>
      <c r="C8740" t="s">
        <v>29426</v>
      </c>
      <c r="D8740">
        <v>5</v>
      </c>
      <c r="E8740" s="1">
        <v>31062</v>
      </c>
      <c r="G8740" t="s">
        <v>13</v>
      </c>
      <c r="H8740" t="s">
        <v>29472</v>
      </c>
      <c r="I8740" t="s">
        <v>156</v>
      </c>
      <c r="J8740" t="s">
        <v>22</v>
      </c>
      <c r="K8740" t="s">
        <v>24</v>
      </c>
      <c r="L8740" t="s">
        <v>17</v>
      </c>
      <c r="M8740" t="s">
        <v>442</v>
      </c>
    </row>
    <row r="8741" spans="1:13" x14ac:dyDescent="0.3">
      <c r="A8741" t="s">
        <v>4749</v>
      </c>
      <c r="C8741" t="s">
        <v>5155</v>
      </c>
      <c r="D8741">
        <v>47</v>
      </c>
      <c r="E8741" s="1">
        <v>1464442</v>
      </c>
      <c r="G8741" t="s">
        <v>13</v>
      </c>
      <c r="H8741" t="s">
        <v>5342</v>
      </c>
      <c r="I8741" t="s">
        <v>156</v>
      </c>
      <c r="J8741" t="s">
        <v>22</v>
      </c>
      <c r="K8741" t="s">
        <v>24</v>
      </c>
      <c r="L8741" t="s">
        <v>17</v>
      </c>
      <c r="M8741" t="s">
        <v>5343</v>
      </c>
    </row>
    <row r="8742" spans="1:13" x14ac:dyDescent="0.3">
      <c r="A8742" t="s">
        <v>4749</v>
      </c>
      <c r="C8742" t="s">
        <v>5155</v>
      </c>
      <c r="D8742">
        <v>34</v>
      </c>
      <c r="E8742" s="1">
        <v>707111</v>
      </c>
      <c r="G8742" t="s">
        <v>13</v>
      </c>
      <c r="H8742" t="s">
        <v>5344</v>
      </c>
      <c r="I8742" t="s">
        <v>156</v>
      </c>
      <c r="J8742" t="s">
        <v>22</v>
      </c>
      <c r="K8742" t="s">
        <v>24</v>
      </c>
      <c r="L8742" t="s">
        <v>17</v>
      </c>
      <c r="M8742" t="s">
        <v>87</v>
      </c>
    </row>
    <row r="8743" spans="1:13" x14ac:dyDescent="0.3">
      <c r="A8743" t="s">
        <v>4749</v>
      </c>
      <c r="C8743" t="s">
        <v>5155</v>
      </c>
      <c r="D8743">
        <v>11</v>
      </c>
      <c r="E8743" s="1">
        <v>328109</v>
      </c>
      <c r="G8743" t="s">
        <v>13</v>
      </c>
      <c r="H8743" t="s">
        <v>5637</v>
      </c>
      <c r="I8743" t="s">
        <v>156</v>
      </c>
      <c r="J8743" t="s">
        <v>22</v>
      </c>
      <c r="K8743" t="s">
        <v>24</v>
      </c>
      <c r="L8743" t="s">
        <v>17</v>
      </c>
      <c r="M8743" t="s">
        <v>87</v>
      </c>
    </row>
    <row r="8744" spans="1:13" x14ac:dyDescent="0.3">
      <c r="A8744" t="s">
        <v>4749</v>
      </c>
      <c r="C8744" t="s">
        <v>4681</v>
      </c>
      <c r="D8744">
        <v>5</v>
      </c>
      <c r="E8744" s="1">
        <v>20000</v>
      </c>
      <c r="G8744" t="s">
        <v>13</v>
      </c>
      <c r="H8744" t="s">
        <v>4750</v>
      </c>
      <c r="I8744" t="s">
        <v>156</v>
      </c>
      <c r="J8744" t="s">
        <v>22</v>
      </c>
      <c r="K8744" t="s">
        <v>24</v>
      </c>
      <c r="L8744" t="s">
        <v>17</v>
      </c>
      <c r="M8744" t="s">
        <v>345</v>
      </c>
    </row>
    <row r="8745" spans="1:13" x14ac:dyDescent="0.3">
      <c r="A8745" t="s">
        <v>4749</v>
      </c>
      <c r="C8745" t="s">
        <v>23856</v>
      </c>
      <c r="D8745">
        <v>65</v>
      </c>
      <c r="E8745" s="1">
        <v>34895487</v>
      </c>
      <c r="G8745" t="s">
        <v>13</v>
      </c>
      <c r="H8745" t="s">
        <v>23867</v>
      </c>
      <c r="I8745" t="s">
        <v>156</v>
      </c>
      <c r="J8745" t="s">
        <v>22</v>
      </c>
      <c r="K8745" t="s">
        <v>24</v>
      </c>
      <c r="L8745" t="s">
        <v>38</v>
      </c>
      <c r="M8745" t="s">
        <v>345</v>
      </c>
    </row>
    <row r="8746" spans="1:13" x14ac:dyDescent="0.3">
      <c r="A8746" t="s">
        <v>4749</v>
      </c>
      <c r="C8746" t="s">
        <v>22248</v>
      </c>
      <c r="D8746">
        <v>66</v>
      </c>
      <c r="E8746" s="1">
        <v>5220242</v>
      </c>
      <c r="G8746" t="s">
        <v>571</v>
      </c>
      <c r="H8746" t="s">
        <v>22300</v>
      </c>
      <c r="I8746" t="s">
        <v>156</v>
      </c>
      <c r="J8746" t="s">
        <v>22</v>
      </c>
      <c r="K8746" t="s">
        <v>24</v>
      </c>
      <c r="L8746" t="s">
        <v>17</v>
      </c>
      <c r="M8746" t="s">
        <v>22301</v>
      </c>
    </row>
    <row r="8747" spans="1:13" x14ac:dyDescent="0.3">
      <c r="A8747" t="s">
        <v>4749</v>
      </c>
      <c r="C8747" t="s">
        <v>22248</v>
      </c>
      <c r="D8747">
        <v>59</v>
      </c>
      <c r="E8747" s="1">
        <v>1564532</v>
      </c>
      <c r="G8747" t="s">
        <v>571</v>
      </c>
      <c r="H8747" t="s">
        <v>22359</v>
      </c>
      <c r="I8747" t="s">
        <v>156</v>
      </c>
      <c r="J8747" t="s">
        <v>22</v>
      </c>
      <c r="K8747" t="s">
        <v>24</v>
      </c>
      <c r="L8747" t="s">
        <v>17</v>
      </c>
      <c r="M8747" t="s">
        <v>22360</v>
      </c>
    </row>
    <row r="8748" spans="1:13" x14ac:dyDescent="0.3">
      <c r="A8748" t="s">
        <v>4749</v>
      </c>
      <c r="C8748" t="s">
        <v>22505</v>
      </c>
      <c r="D8748">
        <v>66</v>
      </c>
      <c r="E8748" s="1">
        <v>15144268</v>
      </c>
      <c r="G8748" t="s">
        <v>13</v>
      </c>
      <c r="H8748" t="s">
        <v>22534</v>
      </c>
      <c r="I8748" t="s">
        <v>156</v>
      </c>
      <c r="J8748" t="s">
        <v>22</v>
      </c>
      <c r="K8748" t="s">
        <v>24</v>
      </c>
      <c r="L8748" t="s">
        <v>17</v>
      </c>
      <c r="M8748" t="s">
        <v>345</v>
      </c>
    </row>
    <row r="8749" spans="1:13" x14ac:dyDescent="0.3">
      <c r="A8749" t="s">
        <v>4749</v>
      </c>
      <c r="C8749" t="s">
        <v>22505</v>
      </c>
      <c r="D8749">
        <v>65</v>
      </c>
      <c r="E8749" s="1">
        <v>3911293</v>
      </c>
      <c r="G8749" t="s">
        <v>13</v>
      </c>
      <c r="H8749" t="s">
        <v>22640</v>
      </c>
      <c r="I8749" t="s">
        <v>156</v>
      </c>
      <c r="J8749" t="s">
        <v>22</v>
      </c>
      <c r="K8749" t="s">
        <v>24</v>
      </c>
      <c r="L8749" t="s">
        <v>17</v>
      </c>
      <c r="M8749" t="s">
        <v>345</v>
      </c>
    </row>
    <row r="8750" spans="1:13" x14ac:dyDescent="0.3">
      <c r="A8750" t="s">
        <v>4749</v>
      </c>
      <c r="C8750" t="s">
        <v>21035</v>
      </c>
      <c r="D8750">
        <v>65</v>
      </c>
      <c r="E8750" s="1">
        <v>52624433</v>
      </c>
      <c r="G8750" t="s">
        <v>13</v>
      </c>
      <c r="H8750" t="s">
        <v>21047</v>
      </c>
      <c r="I8750" t="s">
        <v>156</v>
      </c>
      <c r="J8750" t="s">
        <v>22</v>
      </c>
      <c r="K8750" t="s">
        <v>24</v>
      </c>
      <c r="L8750" t="s">
        <v>17</v>
      </c>
      <c r="M8750" t="s">
        <v>345</v>
      </c>
    </row>
    <row r="8751" spans="1:13" x14ac:dyDescent="0.3">
      <c r="A8751" t="s">
        <v>4749</v>
      </c>
      <c r="C8751" t="s">
        <v>12314</v>
      </c>
      <c r="D8751">
        <v>96</v>
      </c>
      <c r="E8751" s="1">
        <v>4740863</v>
      </c>
      <c r="G8751" t="s">
        <v>13</v>
      </c>
      <c r="H8751" t="s">
        <v>12334</v>
      </c>
      <c r="I8751" t="s">
        <v>156</v>
      </c>
      <c r="J8751" t="s">
        <v>22</v>
      </c>
      <c r="K8751" t="s">
        <v>24</v>
      </c>
      <c r="L8751" t="s">
        <v>17</v>
      </c>
      <c r="M8751" t="s">
        <v>345</v>
      </c>
    </row>
    <row r="8752" spans="1:13" x14ac:dyDescent="0.3">
      <c r="A8752" t="s">
        <v>4749</v>
      </c>
      <c r="C8752" t="s">
        <v>12314</v>
      </c>
      <c r="D8752">
        <v>62</v>
      </c>
      <c r="E8752" s="1">
        <v>5911438</v>
      </c>
      <c r="G8752" t="s">
        <v>13</v>
      </c>
      <c r="H8752" t="s">
        <v>12355</v>
      </c>
      <c r="I8752" t="s">
        <v>156</v>
      </c>
      <c r="J8752" t="s">
        <v>22</v>
      </c>
      <c r="K8752" t="s">
        <v>24</v>
      </c>
      <c r="L8752" t="s">
        <v>17</v>
      </c>
      <c r="M8752" t="s">
        <v>345</v>
      </c>
    </row>
    <row r="8753" spans="1:13" x14ac:dyDescent="0.3">
      <c r="A8753" t="s">
        <v>4749</v>
      </c>
      <c r="C8753" t="s">
        <v>12314</v>
      </c>
      <c r="D8753">
        <v>66</v>
      </c>
      <c r="E8753" s="1">
        <v>10860425</v>
      </c>
      <c r="G8753" t="s">
        <v>13</v>
      </c>
      <c r="H8753" t="s">
        <v>12356</v>
      </c>
      <c r="I8753" t="s">
        <v>156</v>
      </c>
      <c r="J8753" t="s">
        <v>22</v>
      </c>
      <c r="K8753" t="s">
        <v>24</v>
      </c>
      <c r="L8753" t="s">
        <v>17</v>
      </c>
      <c r="M8753" t="s">
        <v>345</v>
      </c>
    </row>
    <row r="8754" spans="1:13" x14ac:dyDescent="0.3">
      <c r="A8754" t="s">
        <v>4749</v>
      </c>
      <c r="C8754" t="s">
        <v>12314</v>
      </c>
      <c r="D8754">
        <v>34</v>
      </c>
      <c r="E8754" s="1">
        <v>651397</v>
      </c>
      <c r="G8754" t="s">
        <v>13</v>
      </c>
      <c r="H8754" t="s">
        <v>12534</v>
      </c>
      <c r="I8754" t="s">
        <v>156</v>
      </c>
      <c r="J8754" t="s">
        <v>22</v>
      </c>
      <c r="K8754" t="s">
        <v>24</v>
      </c>
      <c r="L8754" t="s">
        <v>17</v>
      </c>
      <c r="M8754" t="s">
        <v>7993</v>
      </c>
    </row>
    <row r="8755" spans="1:13" x14ac:dyDescent="0.3">
      <c r="A8755" t="s">
        <v>4749</v>
      </c>
      <c r="C8755" t="s">
        <v>11494</v>
      </c>
      <c r="D8755">
        <v>43</v>
      </c>
      <c r="E8755" s="1">
        <v>1101148</v>
      </c>
      <c r="G8755" t="s">
        <v>13</v>
      </c>
      <c r="H8755" t="s">
        <v>11509</v>
      </c>
      <c r="I8755" t="s">
        <v>156</v>
      </c>
      <c r="J8755" t="s">
        <v>22</v>
      </c>
      <c r="K8755" t="s">
        <v>24</v>
      </c>
      <c r="L8755" t="s">
        <v>38</v>
      </c>
      <c r="M8755" t="s">
        <v>345</v>
      </c>
    </row>
    <row r="8756" spans="1:13" x14ac:dyDescent="0.3">
      <c r="A8756" t="s">
        <v>4749</v>
      </c>
      <c r="C8756" t="s">
        <v>10589</v>
      </c>
      <c r="D8756">
        <v>59</v>
      </c>
      <c r="E8756" s="1">
        <v>6938504</v>
      </c>
      <c r="G8756" t="s">
        <v>13</v>
      </c>
      <c r="H8756" t="s">
        <v>10688</v>
      </c>
      <c r="I8756" t="s">
        <v>156</v>
      </c>
      <c r="J8756" t="s">
        <v>22</v>
      </c>
      <c r="K8756" t="s">
        <v>24</v>
      </c>
      <c r="L8756" t="s">
        <v>17</v>
      </c>
      <c r="M8756" t="s">
        <v>345</v>
      </c>
    </row>
    <row r="8757" spans="1:13" x14ac:dyDescent="0.3">
      <c r="A8757" t="s">
        <v>4749</v>
      </c>
      <c r="C8757" t="s">
        <v>10589</v>
      </c>
      <c r="D8757">
        <v>35</v>
      </c>
      <c r="E8757" s="1">
        <v>2840871</v>
      </c>
      <c r="G8757" t="s">
        <v>13</v>
      </c>
      <c r="H8757" t="s">
        <v>10846</v>
      </c>
      <c r="I8757" t="s">
        <v>156</v>
      </c>
      <c r="J8757" t="s">
        <v>22</v>
      </c>
      <c r="K8757" t="s">
        <v>24</v>
      </c>
      <c r="L8757" t="s">
        <v>17</v>
      </c>
      <c r="M8757" t="s">
        <v>345</v>
      </c>
    </row>
    <row r="8758" spans="1:13" x14ac:dyDescent="0.3">
      <c r="A8758" t="s">
        <v>4749</v>
      </c>
      <c r="C8758" t="s">
        <v>9396</v>
      </c>
      <c r="D8758">
        <v>1</v>
      </c>
      <c r="E8758" s="1">
        <v>700</v>
      </c>
      <c r="G8758" t="s">
        <v>21</v>
      </c>
      <c r="H8758" t="s">
        <v>970</v>
      </c>
      <c r="I8758" t="s">
        <v>156</v>
      </c>
      <c r="J8758" t="s">
        <v>22</v>
      </c>
      <c r="K8758" t="s">
        <v>24</v>
      </c>
      <c r="L8758" t="s">
        <v>25</v>
      </c>
      <c r="M8758" t="s">
        <v>26</v>
      </c>
    </row>
    <row r="8759" spans="1:13" x14ac:dyDescent="0.3">
      <c r="A8759" t="s">
        <v>4749</v>
      </c>
      <c r="C8759" t="s">
        <v>9114</v>
      </c>
      <c r="D8759">
        <v>62</v>
      </c>
      <c r="E8759" s="1">
        <v>13125975</v>
      </c>
      <c r="G8759" t="s">
        <v>13</v>
      </c>
      <c r="H8759" t="s">
        <v>9123</v>
      </c>
      <c r="I8759" t="s">
        <v>156</v>
      </c>
      <c r="J8759" t="s">
        <v>22</v>
      </c>
      <c r="K8759" t="s">
        <v>24</v>
      </c>
      <c r="L8759" t="s">
        <v>17</v>
      </c>
      <c r="M8759" t="s">
        <v>7993</v>
      </c>
    </row>
    <row r="8760" spans="1:13" x14ac:dyDescent="0.3">
      <c r="A8760" t="s">
        <v>4749</v>
      </c>
      <c r="C8760" t="s">
        <v>35205</v>
      </c>
      <c r="D8760">
        <v>41</v>
      </c>
      <c r="E8760" s="1">
        <v>3329465</v>
      </c>
      <c r="G8760" t="s">
        <v>13</v>
      </c>
      <c r="H8760" t="s">
        <v>35274</v>
      </c>
      <c r="I8760" t="s">
        <v>156</v>
      </c>
      <c r="J8760" t="s">
        <v>22</v>
      </c>
      <c r="K8760" t="s">
        <v>24</v>
      </c>
      <c r="L8760" t="s">
        <v>17</v>
      </c>
      <c r="M8760" t="s">
        <v>345</v>
      </c>
    </row>
    <row r="8761" spans="1:13" x14ac:dyDescent="0.3">
      <c r="A8761" t="s">
        <v>4749</v>
      </c>
      <c r="C8761" t="s">
        <v>36834</v>
      </c>
      <c r="D8761">
        <v>18</v>
      </c>
      <c r="E8761" s="1">
        <v>100000</v>
      </c>
      <c r="G8761" t="s">
        <v>13</v>
      </c>
      <c r="H8761" t="s">
        <v>36943</v>
      </c>
      <c r="I8761" t="s">
        <v>156</v>
      </c>
      <c r="J8761" t="s">
        <v>22</v>
      </c>
      <c r="K8761" t="s">
        <v>24</v>
      </c>
      <c r="L8761" t="s">
        <v>17</v>
      </c>
      <c r="M8761" t="s">
        <v>450</v>
      </c>
    </row>
    <row r="8762" spans="1:13" x14ac:dyDescent="0.3">
      <c r="A8762" t="s">
        <v>4749</v>
      </c>
      <c r="C8762" t="s">
        <v>35729</v>
      </c>
      <c r="D8762">
        <v>18</v>
      </c>
      <c r="E8762" s="1">
        <v>100000</v>
      </c>
      <c r="G8762" t="s">
        <v>13</v>
      </c>
      <c r="H8762" t="s">
        <v>35810</v>
      </c>
      <c r="I8762" t="s">
        <v>156</v>
      </c>
      <c r="J8762" t="s">
        <v>22</v>
      </c>
      <c r="K8762" t="s">
        <v>24</v>
      </c>
      <c r="L8762" t="s">
        <v>17</v>
      </c>
      <c r="M8762" t="s">
        <v>450</v>
      </c>
    </row>
    <row r="8763" spans="1:13" x14ac:dyDescent="0.3">
      <c r="A8763" t="s">
        <v>4749</v>
      </c>
      <c r="C8763" t="s">
        <v>37650</v>
      </c>
      <c r="D8763">
        <v>72</v>
      </c>
      <c r="E8763" s="1">
        <v>11879298</v>
      </c>
      <c r="G8763" t="s">
        <v>13</v>
      </c>
      <c r="H8763" t="s">
        <v>37651</v>
      </c>
      <c r="I8763" t="s">
        <v>156</v>
      </c>
      <c r="J8763" t="s">
        <v>22</v>
      </c>
      <c r="K8763" t="s">
        <v>24</v>
      </c>
      <c r="L8763" t="s">
        <v>17</v>
      </c>
      <c r="M8763" t="s">
        <v>345</v>
      </c>
    </row>
    <row r="8764" spans="1:13" x14ac:dyDescent="0.3">
      <c r="A8764" t="s">
        <v>4749</v>
      </c>
      <c r="C8764" t="s">
        <v>18335</v>
      </c>
      <c r="D8764">
        <v>12</v>
      </c>
      <c r="E8764" s="1">
        <v>355544</v>
      </c>
      <c r="G8764" t="s">
        <v>13</v>
      </c>
      <c r="H8764" t="s">
        <v>18366</v>
      </c>
      <c r="I8764" t="s">
        <v>156</v>
      </c>
      <c r="J8764" t="s">
        <v>22</v>
      </c>
      <c r="K8764" t="s">
        <v>24</v>
      </c>
      <c r="L8764" t="s">
        <v>17</v>
      </c>
      <c r="M8764" t="s">
        <v>345</v>
      </c>
    </row>
    <row r="8765" spans="1:13" x14ac:dyDescent="0.3">
      <c r="A8765" t="s">
        <v>4749</v>
      </c>
      <c r="C8765" t="s">
        <v>17948</v>
      </c>
      <c r="D8765">
        <v>84</v>
      </c>
      <c r="E8765" s="1">
        <v>30072500</v>
      </c>
      <c r="G8765" t="s">
        <v>13</v>
      </c>
      <c r="H8765" t="s">
        <v>17956</v>
      </c>
      <c r="I8765" t="s">
        <v>156</v>
      </c>
      <c r="J8765" t="s">
        <v>22</v>
      </c>
      <c r="K8765" t="s">
        <v>24</v>
      </c>
      <c r="L8765" t="s">
        <v>25</v>
      </c>
      <c r="M8765" t="s">
        <v>345</v>
      </c>
    </row>
    <row r="8766" spans="1:13" x14ac:dyDescent="0.3">
      <c r="A8766" t="s">
        <v>4749</v>
      </c>
      <c r="C8766" t="s">
        <v>18118</v>
      </c>
      <c r="D8766">
        <v>71</v>
      </c>
      <c r="E8766" s="1">
        <v>9945896</v>
      </c>
      <c r="G8766" t="s">
        <v>13</v>
      </c>
      <c r="H8766" t="s">
        <v>18124</v>
      </c>
      <c r="I8766" t="s">
        <v>156</v>
      </c>
      <c r="J8766" t="s">
        <v>22</v>
      </c>
      <c r="K8766" t="s">
        <v>24</v>
      </c>
      <c r="L8766" t="s">
        <v>17</v>
      </c>
      <c r="M8766" t="s">
        <v>345</v>
      </c>
    </row>
    <row r="8767" spans="1:13" x14ac:dyDescent="0.3">
      <c r="A8767" t="s">
        <v>4749</v>
      </c>
      <c r="C8767" t="s">
        <v>24619</v>
      </c>
      <c r="D8767">
        <v>12</v>
      </c>
      <c r="E8767" s="1">
        <v>8500</v>
      </c>
      <c r="G8767" t="s">
        <v>21</v>
      </c>
      <c r="H8767" t="s">
        <v>970</v>
      </c>
      <c r="I8767" t="s">
        <v>156</v>
      </c>
      <c r="J8767" t="s">
        <v>22</v>
      </c>
      <c r="K8767" t="s">
        <v>24</v>
      </c>
      <c r="L8767" t="s">
        <v>25</v>
      </c>
      <c r="M8767" t="s">
        <v>26</v>
      </c>
    </row>
    <row r="8768" spans="1:13" x14ac:dyDescent="0.3">
      <c r="A8768" t="s">
        <v>4749</v>
      </c>
      <c r="C8768" t="s">
        <v>25127</v>
      </c>
      <c r="D8768">
        <v>12</v>
      </c>
      <c r="E8768" s="1">
        <v>10000</v>
      </c>
      <c r="G8768" t="s">
        <v>21</v>
      </c>
      <c r="H8768" t="s">
        <v>970</v>
      </c>
      <c r="I8768" t="s">
        <v>156</v>
      </c>
      <c r="J8768" t="s">
        <v>22</v>
      </c>
      <c r="K8768" t="s">
        <v>24</v>
      </c>
      <c r="L8768" t="s">
        <v>25</v>
      </c>
      <c r="M8768" t="s">
        <v>26</v>
      </c>
    </row>
    <row r="8769" spans="1:13" x14ac:dyDescent="0.3">
      <c r="A8769" t="s">
        <v>4749</v>
      </c>
      <c r="C8769" t="s">
        <v>26485</v>
      </c>
      <c r="D8769">
        <v>12</v>
      </c>
      <c r="E8769" s="1">
        <v>8650</v>
      </c>
      <c r="G8769" t="s">
        <v>21</v>
      </c>
      <c r="H8769" t="s">
        <v>970</v>
      </c>
      <c r="I8769" t="s">
        <v>156</v>
      </c>
      <c r="J8769" t="s">
        <v>22</v>
      </c>
      <c r="K8769" t="s">
        <v>24</v>
      </c>
      <c r="L8769" t="s">
        <v>25</v>
      </c>
      <c r="M8769" t="s">
        <v>26</v>
      </c>
    </row>
    <row r="8770" spans="1:13" x14ac:dyDescent="0.3">
      <c r="A8770" t="s">
        <v>4749</v>
      </c>
      <c r="C8770" t="s">
        <v>26408</v>
      </c>
      <c r="D8770">
        <v>12</v>
      </c>
      <c r="E8770" s="1">
        <v>15000</v>
      </c>
      <c r="G8770" t="s">
        <v>69</v>
      </c>
      <c r="H8770" t="s">
        <v>26446</v>
      </c>
      <c r="I8770" t="s">
        <v>156</v>
      </c>
      <c r="J8770" t="s">
        <v>22</v>
      </c>
      <c r="K8770" t="s">
        <v>24</v>
      </c>
      <c r="L8770" t="s">
        <v>17</v>
      </c>
      <c r="M8770" t="s">
        <v>39</v>
      </c>
    </row>
    <row r="8771" spans="1:13" x14ac:dyDescent="0.3">
      <c r="A8771" t="s">
        <v>4749</v>
      </c>
      <c r="C8771" t="s">
        <v>25784</v>
      </c>
      <c r="D8771">
        <v>72</v>
      </c>
      <c r="E8771" s="1">
        <v>4500000</v>
      </c>
      <c r="G8771" t="s">
        <v>13</v>
      </c>
      <c r="H8771" t="s">
        <v>25789</v>
      </c>
      <c r="I8771" t="s">
        <v>156</v>
      </c>
      <c r="J8771" t="s">
        <v>22</v>
      </c>
      <c r="K8771" t="s">
        <v>24</v>
      </c>
      <c r="L8771" t="s">
        <v>25</v>
      </c>
      <c r="M8771" t="s">
        <v>450</v>
      </c>
    </row>
    <row r="8772" spans="1:13" x14ac:dyDescent="0.3">
      <c r="A8772" t="s">
        <v>4749</v>
      </c>
      <c r="C8772" t="s">
        <v>19247</v>
      </c>
      <c r="D8772">
        <v>12</v>
      </c>
      <c r="E8772" s="1">
        <v>10000</v>
      </c>
      <c r="G8772" t="s">
        <v>21</v>
      </c>
      <c r="H8772" t="s">
        <v>970</v>
      </c>
      <c r="I8772" t="s">
        <v>156</v>
      </c>
      <c r="J8772" t="s">
        <v>22</v>
      </c>
      <c r="K8772" t="s">
        <v>24</v>
      </c>
      <c r="L8772" t="s">
        <v>25</v>
      </c>
      <c r="M8772" t="s">
        <v>26</v>
      </c>
    </row>
    <row r="8773" spans="1:13" x14ac:dyDescent="0.3">
      <c r="A8773" t="s">
        <v>4749</v>
      </c>
      <c r="C8773" t="s">
        <v>31300</v>
      </c>
      <c r="D8773">
        <v>12</v>
      </c>
      <c r="E8773" s="1">
        <v>10000</v>
      </c>
      <c r="G8773" t="s">
        <v>111</v>
      </c>
      <c r="H8773" t="s">
        <v>970</v>
      </c>
      <c r="I8773" t="s">
        <v>156</v>
      </c>
      <c r="J8773" t="s">
        <v>22</v>
      </c>
      <c r="K8773" t="s">
        <v>24</v>
      </c>
      <c r="L8773" t="s">
        <v>25</v>
      </c>
      <c r="M8773" t="s">
        <v>6109</v>
      </c>
    </row>
    <row r="8774" spans="1:13" x14ac:dyDescent="0.3">
      <c r="A8774" t="s">
        <v>4749</v>
      </c>
      <c r="C8774" t="s">
        <v>14552</v>
      </c>
      <c r="D8774">
        <v>12</v>
      </c>
      <c r="E8774" s="1">
        <v>10000</v>
      </c>
      <c r="G8774" t="s">
        <v>111</v>
      </c>
      <c r="H8774" t="s">
        <v>14566</v>
      </c>
      <c r="I8774" t="s">
        <v>156</v>
      </c>
      <c r="J8774" t="s">
        <v>22</v>
      </c>
      <c r="K8774" t="s">
        <v>24</v>
      </c>
      <c r="L8774" t="s">
        <v>25</v>
      </c>
      <c r="M8774" t="s">
        <v>6109</v>
      </c>
    </row>
    <row r="8775" spans="1:13" x14ac:dyDescent="0.3">
      <c r="A8775" t="s">
        <v>4749</v>
      </c>
      <c r="C8775" t="s">
        <v>36663</v>
      </c>
      <c r="D8775">
        <v>12</v>
      </c>
      <c r="E8775" s="1">
        <v>100000</v>
      </c>
      <c r="G8775" t="s">
        <v>111</v>
      </c>
      <c r="H8775" t="s">
        <v>6121</v>
      </c>
      <c r="I8775" t="s">
        <v>156</v>
      </c>
      <c r="J8775" t="s">
        <v>22</v>
      </c>
      <c r="K8775" t="s">
        <v>24</v>
      </c>
      <c r="L8775" t="s">
        <v>25</v>
      </c>
      <c r="M8775" t="s">
        <v>6109</v>
      </c>
    </row>
    <row r="8776" spans="1:13" x14ac:dyDescent="0.3">
      <c r="A8776" t="s">
        <v>4749</v>
      </c>
      <c r="C8776" t="s">
        <v>36419</v>
      </c>
      <c r="D8776">
        <v>12</v>
      </c>
      <c r="E8776" s="1">
        <v>2000000</v>
      </c>
      <c r="G8776" t="s">
        <v>111</v>
      </c>
      <c r="H8776" t="s">
        <v>36420</v>
      </c>
      <c r="I8776" t="s">
        <v>156</v>
      </c>
      <c r="J8776" t="s">
        <v>22</v>
      </c>
      <c r="K8776" t="s">
        <v>24</v>
      </c>
      <c r="L8776" t="s">
        <v>25</v>
      </c>
      <c r="M8776" t="s">
        <v>6109</v>
      </c>
    </row>
    <row r="8777" spans="1:13" x14ac:dyDescent="0.3">
      <c r="A8777" t="s">
        <v>6612</v>
      </c>
      <c r="C8777" t="s">
        <v>6536</v>
      </c>
      <c r="D8777">
        <v>3</v>
      </c>
      <c r="E8777" s="1">
        <v>7074</v>
      </c>
      <c r="G8777" t="s">
        <v>34</v>
      </c>
      <c r="H8777" t="s">
        <v>6143</v>
      </c>
      <c r="I8777" t="s">
        <v>6613</v>
      </c>
      <c r="J8777" t="s">
        <v>3285</v>
      </c>
      <c r="K8777" t="s">
        <v>24</v>
      </c>
      <c r="L8777" t="s">
        <v>25</v>
      </c>
      <c r="M8777" t="s">
        <v>6146</v>
      </c>
    </row>
    <row r="8778" spans="1:13" x14ac:dyDescent="0.3">
      <c r="A8778" t="s">
        <v>26145</v>
      </c>
      <c r="C8778" t="s">
        <v>25932</v>
      </c>
      <c r="D8778">
        <v>2</v>
      </c>
      <c r="E8778" s="1">
        <v>8845</v>
      </c>
      <c r="G8778" t="s">
        <v>34</v>
      </c>
      <c r="H8778" t="s">
        <v>6143</v>
      </c>
      <c r="I8778" t="s">
        <v>26146</v>
      </c>
      <c r="J8778" t="s">
        <v>700</v>
      </c>
      <c r="K8778" t="s">
        <v>24</v>
      </c>
      <c r="L8778" t="s">
        <v>25</v>
      </c>
      <c r="M8778" t="s">
        <v>6146</v>
      </c>
    </row>
    <row r="8779" spans="1:13" x14ac:dyDescent="0.3">
      <c r="A8779" t="s">
        <v>26011</v>
      </c>
      <c r="C8779" t="s">
        <v>25932</v>
      </c>
      <c r="D8779">
        <v>3</v>
      </c>
      <c r="E8779" s="1">
        <v>35070</v>
      </c>
      <c r="G8779" t="s">
        <v>34</v>
      </c>
      <c r="H8779" t="s">
        <v>6143</v>
      </c>
      <c r="I8779" t="s">
        <v>7275</v>
      </c>
      <c r="J8779" t="s">
        <v>175</v>
      </c>
      <c r="K8779" t="s">
        <v>24</v>
      </c>
      <c r="L8779" t="s">
        <v>25</v>
      </c>
      <c r="M8779" t="s">
        <v>6146</v>
      </c>
    </row>
    <row r="8780" spans="1:13" x14ac:dyDescent="0.3">
      <c r="A8780" t="s">
        <v>26011</v>
      </c>
      <c r="C8780" t="s">
        <v>25932</v>
      </c>
      <c r="D8780">
        <v>3</v>
      </c>
      <c r="E8780" s="1">
        <v>16895</v>
      </c>
      <c r="G8780" t="s">
        <v>34</v>
      </c>
      <c r="H8780" t="s">
        <v>6143</v>
      </c>
      <c r="I8780" t="s">
        <v>7275</v>
      </c>
      <c r="J8780" t="s">
        <v>175</v>
      </c>
      <c r="K8780" t="s">
        <v>24</v>
      </c>
      <c r="L8780" t="s">
        <v>25</v>
      </c>
      <c r="M8780" t="s">
        <v>6146</v>
      </c>
    </row>
    <row r="8781" spans="1:13" x14ac:dyDescent="0.3">
      <c r="A8781" t="s">
        <v>31903</v>
      </c>
      <c r="C8781" t="s">
        <v>31866</v>
      </c>
      <c r="D8781">
        <v>12</v>
      </c>
      <c r="E8781" s="1">
        <v>15000</v>
      </c>
      <c r="G8781" t="s">
        <v>111</v>
      </c>
      <c r="H8781" t="s">
        <v>31904</v>
      </c>
      <c r="I8781" t="s">
        <v>70</v>
      </c>
      <c r="J8781" t="s">
        <v>70</v>
      </c>
      <c r="K8781" t="s">
        <v>24</v>
      </c>
      <c r="L8781" t="s">
        <v>25</v>
      </c>
      <c r="M8781" t="s">
        <v>120</v>
      </c>
    </row>
    <row r="8782" spans="1:13" x14ac:dyDescent="0.3">
      <c r="A8782" t="s">
        <v>7274</v>
      </c>
      <c r="C8782" t="s">
        <v>6985</v>
      </c>
      <c r="D8782">
        <v>4</v>
      </c>
      <c r="E8782" s="1">
        <v>8364</v>
      </c>
      <c r="G8782" t="s">
        <v>34</v>
      </c>
      <c r="H8782" t="s">
        <v>6143</v>
      </c>
      <c r="I8782" t="s">
        <v>7275</v>
      </c>
      <c r="J8782" t="s">
        <v>6105</v>
      </c>
      <c r="K8782" t="s">
        <v>24</v>
      </c>
      <c r="L8782" t="s">
        <v>25</v>
      </c>
      <c r="M8782" t="s">
        <v>6146</v>
      </c>
    </row>
    <row r="8783" spans="1:13" x14ac:dyDescent="0.3">
      <c r="A8783" t="s">
        <v>15128</v>
      </c>
      <c r="C8783" t="s">
        <v>20542</v>
      </c>
      <c r="D8783">
        <v>3</v>
      </c>
      <c r="E8783" s="1">
        <v>4585</v>
      </c>
      <c r="G8783" t="s">
        <v>34</v>
      </c>
      <c r="H8783" t="s">
        <v>6143</v>
      </c>
      <c r="I8783" t="s">
        <v>15129</v>
      </c>
      <c r="J8783" t="s">
        <v>627</v>
      </c>
      <c r="K8783" t="s">
        <v>24</v>
      </c>
      <c r="L8783" t="s">
        <v>25</v>
      </c>
      <c r="M8783" t="s">
        <v>6146</v>
      </c>
    </row>
    <row r="8784" spans="1:13" x14ac:dyDescent="0.3">
      <c r="A8784" t="s">
        <v>15128</v>
      </c>
      <c r="C8784" t="s">
        <v>15008</v>
      </c>
      <c r="D8784">
        <v>4</v>
      </c>
      <c r="E8784" s="1">
        <v>5454</v>
      </c>
      <c r="G8784" t="s">
        <v>34</v>
      </c>
      <c r="H8784" t="s">
        <v>6143</v>
      </c>
      <c r="I8784" t="s">
        <v>15129</v>
      </c>
      <c r="J8784" t="s">
        <v>761</v>
      </c>
      <c r="K8784" t="s">
        <v>24</v>
      </c>
      <c r="L8784" t="s">
        <v>25</v>
      </c>
      <c r="M8784" t="s">
        <v>6146</v>
      </c>
    </row>
    <row r="8785" spans="1:13" x14ac:dyDescent="0.3">
      <c r="A8785" t="s">
        <v>15277</v>
      </c>
      <c r="C8785" t="s">
        <v>15182</v>
      </c>
      <c r="D8785">
        <v>5</v>
      </c>
      <c r="E8785" s="1">
        <v>538300</v>
      </c>
      <c r="G8785" t="s">
        <v>34</v>
      </c>
      <c r="H8785" t="s">
        <v>6143</v>
      </c>
      <c r="I8785" t="s">
        <v>321</v>
      </c>
      <c r="J8785" t="s">
        <v>236</v>
      </c>
      <c r="K8785" t="s">
        <v>24</v>
      </c>
      <c r="L8785" t="s">
        <v>25</v>
      </c>
      <c r="M8785" t="s">
        <v>6146</v>
      </c>
    </row>
    <row r="8786" spans="1:13" x14ac:dyDescent="0.3">
      <c r="A8786" t="s">
        <v>15277</v>
      </c>
      <c r="C8786" t="s">
        <v>36666</v>
      </c>
      <c r="D8786">
        <v>5</v>
      </c>
      <c r="E8786" s="1">
        <v>61000</v>
      </c>
      <c r="G8786" t="s">
        <v>34</v>
      </c>
      <c r="H8786" t="s">
        <v>6143</v>
      </c>
      <c r="I8786" t="s">
        <v>321</v>
      </c>
      <c r="J8786" t="s">
        <v>236</v>
      </c>
      <c r="K8786" t="s">
        <v>24</v>
      </c>
      <c r="L8786" t="s">
        <v>25</v>
      </c>
      <c r="M8786" t="s">
        <v>6146</v>
      </c>
    </row>
    <row r="8787" spans="1:13" x14ac:dyDescent="0.3">
      <c r="A8787" t="s">
        <v>18275</v>
      </c>
      <c r="C8787" t="s">
        <v>18238</v>
      </c>
      <c r="D8787">
        <v>33</v>
      </c>
      <c r="E8787" s="1">
        <v>348000</v>
      </c>
      <c r="G8787" t="s">
        <v>34</v>
      </c>
      <c r="H8787" t="s">
        <v>18250</v>
      </c>
      <c r="I8787" t="s">
        <v>321</v>
      </c>
      <c r="J8787" t="s">
        <v>236</v>
      </c>
      <c r="K8787" t="s">
        <v>24</v>
      </c>
      <c r="L8787" t="s">
        <v>25</v>
      </c>
      <c r="M8787" t="s">
        <v>6146</v>
      </c>
    </row>
    <row r="8788" spans="1:13" x14ac:dyDescent="0.3">
      <c r="A8788" t="s">
        <v>33087</v>
      </c>
      <c r="C8788" t="s">
        <v>32581</v>
      </c>
      <c r="D8788">
        <v>7</v>
      </c>
      <c r="E8788" s="1">
        <v>8846</v>
      </c>
      <c r="G8788" t="s">
        <v>34</v>
      </c>
      <c r="H8788" t="s">
        <v>6143</v>
      </c>
      <c r="I8788" t="s">
        <v>26068</v>
      </c>
      <c r="J8788" t="s">
        <v>70</v>
      </c>
      <c r="K8788" t="s">
        <v>24</v>
      </c>
      <c r="L8788" t="s">
        <v>25</v>
      </c>
      <c r="M8788" t="s">
        <v>6146</v>
      </c>
    </row>
    <row r="8789" spans="1:13" x14ac:dyDescent="0.3">
      <c r="A8789" t="s">
        <v>28239</v>
      </c>
      <c r="C8789" t="s">
        <v>27925</v>
      </c>
      <c r="D8789">
        <v>1</v>
      </c>
      <c r="E8789" s="1">
        <v>25000</v>
      </c>
      <c r="G8789" t="s">
        <v>400</v>
      </c>
      <c r="H8789" t="s">
        <v>77</v>
      </c>
      <c r="I8789" t="s">
        <v>156</v>
      </c>
      <c r="J8789" t="s">
        <v>22</v>
      </c>
      <c r="K8789" t="s">
        <v>24</v>
      </c>
      <c r="L8789" t="s">
        <v>25</v>
      </c>
      <c r="M8789" t="s">
        <v>26</v>
      </c>
    </row>
    <row r="8790" spans="1:13" x14ac:dyDescent="0.3">
      <c r="A8790" t="s">
        <v>24544</v>
      </c>
      <c r="C8790" t="s">
        <v>24500</v>
      </c>
      <c r="D8790">
        <v>62</v>
      </c>
      <c r="E8790" s="1">
        <v>5931291</v>
      </c>
      <c r="G8790" t="s">
        <v>48</v>
      </c>
      <c r="H8790" t="s">
        <v>24545</v>
      </c>
      <c r="I8790" t="s">
        <v>2270</v>
      </c>
      <c r="J8790" t="s">
        <v>119</v>
      </c>
      <c r="K8790" t="s">
        <v>24</v>
      </c>
      <c r="L8790" t="s">
        <v>210</v>
      </c>
      <c r="M8790" t="s">
        <v>331</v>
      </c>
    </row>
    <row r="8791" spans="1:13" x14ac:dyDescent="0.3">
      <c r="A8791" t="s">
        <v>2701</v>
      </c>
      <c r="C8791" t="s">
        <v>2269</v>
      </c>
      <c r="D8791">
        <v>11</v>
      </c>
      <c r="E8791" s="1">
        <v>50000</v>
      </c>
      <c r="G8791" t="s">
        <v>69</v>
      </c>
      <c r="H8791" t="s">
        <v>2702</v>
      </c>
      <c r="I8791" t="s">
        <v>942</v>
      </c>
      <c r="J8791" t="s">
        <v>700</v>
      </c>
      <c r="K8791" t="s">
        <v>24</v>
      </c>
      <c r="L8791" t="s">
        <v>25</v>
      </c>
      <c r="M8791" t="s">
        <v>221</v>
      </c>
    </row>
    <row r="8792" spans="1:13" x14ac:dyDescent="0.3">
      <c r="A8792" t="s">
        <v>25471</v>
      </c>
      <c r="C8792" t="s">
        <v>25397</v>
      </c>
      <c r="D8792">
        <v>2</v>
      </c>
      <c r="E8792" s="1">
        <v>7800</v>
      </c>
      <c r="G8792" t="s">
        <v>34</v>
      </c>
      <c r="H8792" t="s">
        <v>6143</v>
      </c>
      <c r="I8792" t="s">
        <v>25472</v>
      </c>
      <c r="J8792" t="s">
        <v>1021</v>
      </c>
      <c r="K8792" t="s">
        <v>24</v>
      </c>
      <c r="L8792" t="s">
        <v>25</v>
      </c>
      <c r="M8792" t="s">
        <v>6146</v>
      </c>
    </row>
    <row r="8793" spans="1:13" x14ac:dyDescent="0.3">
      <c r="A8793" t="s">
        <v>34860</v>
      </c>
      <c r="C8793" t="s">
        <v>34736</v>
      </c>
      <c r="D8793">
        <v>36</v>
      </c>
      <c r="E8793" s="1">
        <v>300000</v>
      </c>
      <c r="G8793" t="s">
        <v>21</v>
      </c>
      <c r="H8793" t="s">
        <v>970</v>
      </c>
      <c r="I8793" t="s">
        <v>1017</v>
      </c>
      <c r="J8793" t="s">
        <v>119</v>
      </c>
      <c r="K8793" t="s">
        <v>24</v>
      </c>
      <c r="L8793" t="s">
        <v>25</v>
      </c>
      <c r="M8793" t="s">
        <v>26</v>
      </c>
    </row>
    <row r="8794" spans="1:13" x14ac:dyDescent="0.3">
      <c r="A8794" t="s">
        <v>31339</v>
      </c>
      <c r="C8794" t="s">
        <v>31300</v>
      </c>
      <c r="D8794">
        <v>12</v>
      </c>
      <c r="E8794" s="1">
        <v>17050</v>
      </c>
      <c r="G8794" t="s">
        <v>34</v>
      </c>
      <c r="H8794" t="s">
        <v>6143</v>
      </c>
      <c r="I8794" t="s">
        <v>334</v>
      </c>
      <c r="J8794" t="s">
        <v>3026</v>
      </c>
      <c r="K8794" t="s">
        <v>24</v>
      </c>
      <c r="L8794" t="s">
        <v>25</v>
      </c>
      <c r="M8794" t="s">
        <v>6146</v>
      </c>
    </row>
    <row r="8795" spans="1:13" x14ac:dyDescent="0.3">
      <c r="A8795" t="s">
        <v>19279</v>
      </c>
      <c r="C8795" t="s">
        <v>19247</v>
      </c>
      <c r="D8795">
        <v>3</v>
      </c>
      <c r="E8795" s="1">
        <v>8074</v>
      </c>
      <c r="G8795" t="s">
        <v>34</v>
      </c>
      <c r="H8795" t="s">
        <v>6143</v>
      </c>
      <c r="I8795" t="s">
        <v>19280</v>
      </c>
      <c r="J8795" t="s">
        <v>10460</v>
      </c>
      <c r="K8795" t="s">
        <v>24</v>
      </c>
      <c r="L8795" t="s">
        <v>25</v>
      </c>
      <c r="M8795" t="s">
        <v>6146</v>
      </c>
    </row>
    <row r="8796" spans="1:13" x14ac:dyDescent="0.3">
      <c r="A8796" t="s">
        <v>19544</v>
      </c>
      <c r="C8796" t="s">
        <v>19404</v>
      </c>
      <c r="D8796">
        <v>6</v>
      </c>
      <c r="E8796" s="1">
        <v>11375</v>
      </c>
      <c r="G8796" t="s">
        <v>34</v>
      </c>
      <c r="H8796" t="s">
        <v>6143</v>
      </c>
      <c r="I8796" t="s">
        <v>19545</v>
      </c>
      <c r="J8796" t="s">
        <v>280</v>
      </c>
      <c r="K8796" t="s">
        <v>24</v>
      </c>
      <c r="L8796" t="s">
        <v>25</v>
      </c>
      <c r="M8796" t="s">
        <v>6146</v>
      </c>
    </row>
    <row r="8797" spans="1:13" x14ac:dyDescent="0.3">
      <c r="A8797" t="s">
        <v>14402</v>
      </c>
      <c r="C8797" t="s">
        <v>14108</v>
      </c>
      <c r="D8797">
        <v>7</v>
      </c>
      <c r="E8797" s="1">
        <v>16108</v>
      </c>
      <c r="G8797" t="s">
        <v>34</v>
      </c>
      <c r="H8797" t="s">
        <v>6143</v>
      </c>
      <c r="I8797" t="s">
        <v>14403</v>
      </c>
      <c r="J8797" t="s">
        <v>433</v>
      </c>
      <c r="K8797" t="s">
        <v>24</v>
      </c>
      <c r="L8797" t="s">
        <v>25</v>
      </c>
      <c r="M8797" t="s">
        <v>6146</v>
      </c>
    </row>
    <row r="8798" spans="1:13" x14ac:dyDescent="0.3">
      <c r="A8798" t="s">
        <v>21013</v>
      </c>
      <c r="C8798" t="s">
        <v>20950</v>
      </c>
      <c r="D8798">
        <v>2</v>
      </c>
      <c r="E8798" s="1">
        <v>49385</v>
      </c>
      <c r="G8798" t="s">
        <v>34</v>
      </c>
      <c r="H8798" t="s">
        <v>6143</v>
      </c>
      <c r="I8798" t="s">
        <v>21014</v>
      </c>
      <c r="J8798" t="s">
        <v>17995</v>
      </c>
      <c r="K8798" t="s">
        <v>24</v>
      </c>
      <c r="L8798" t="s">
        <v>25</v>
      </c>
      <c r="M8798" t="s">
        <v>6146</v>
      </c>
    </row>
    <row r="8799" spans="1:13" x14ac:dyDescent="0.3">
      <c r="A8799" t="s">
        <v>32381</v>
      </c>
      <c r="C8799" t="s">
        <v>32274</v>
      </c>
      <c r="D8799">
        <v>2</v>
      </c>
      <c r="E8799" s="1">
        <v>7969</v>
      </c>
      <c r="G8799" t="s">
        <v>34</v>
      </c>
      <c r="H8799" t="s">
        <v>6143</v>
      </c>
      <c r="I8799" t="s">
        <v>32382</v>
      </c>
      <c r="J8799" t="s">
        <v>3026</v>
      </c>
      <c r="K8799" t="s">
        <v>24</v>
      </c>
      <c r="L8799" t="s">
        <v>25</v>
      </c>
      <c r="M8799" t="s">
        <v>6146</v>
      </c>
    </row>
    <row r="8800" spans="1:13" x14ac:dyDescent="0.3">
      <c r="A8800" t="s">
        <v>7894</v>
      </c>
      <c r="C8800" t="s">
        <v>7634</v>
      </c>
      <c r="D8800">
        <v>19</v>
      </c>
      <c r="E8800" s="1">
        <v>100000</v>
      </c>
      <c r="G8800" t="s">
        <v>13</v>
      </c>
      <c r="H8800" t="s">
        <v>7895</v>
      </c>
      <c r="K8800" t="s">
        <v>16</v>
      </c>
      <c r="L8800" t="s">
        <v>17</v>
      </c>
      <c r="M8800" t="s">
        <v>450</v>
      </c>
    </row>
    <row r="8801" spans="1:13" x14ac:dyDescent="0.3">
      <c r="A8801" t="s">
        <v>7894</v>
      </c>
      <c r="C8801" t="s">
        <v>7634</v>
      </c>
      <c r="D8801">
        <v>19</v>
      </c>
      <c r="E8801" s="1">
        <v>100000</v>
      </c>
      <c r="G8801" t="s">
        <v>13</v>
      </c>
      <c r="H8801" t="s">
        <v>7899</v>
      </c>
      <c r="K8801" t="s">
        <v>16</v>
      </c>
      <c r="L8801" t="s">
        <v>17</v>
      </c>
      <c r="M8801" t="s">
        <v>450</v>
      </c>
    </row>
    <row r="8802" spans="1:13" x14ac:dyDescent="0.3">
      <c r="A8802" t="s">
        <v>24966</v>
      </c>
      <c r="C8802" t="s">
        <v>24897</v>
      </c>
      <c r="D8802">
        <v>23</v>
      </c>
      <c r="E8802" s="1">
        <v>425000</v>
      </c>
      <c r="G8802" t="s">
        <v>111</v>
      </c>
      <c r="H8802" t="s">
        <v>24967</v>
      </c>
      <c r="I8802" t="s">
        <v>10350</v>
      </c>
      <c r="J8802" t="s">
        <v>119</v>
      </c>
      <c r="K8802" t="s">
        <v>24</v>
      </c>
      <c r="L8802" t="s">
        <v>25</v>
      </c>
      <c r="M8802" t="s">
        <v>120</v>
      </c>
    </row>
    <row r="8803" spans="1:13" x14ac:dyDescent="0.3">
      <c r="A8803" t="s">
        <v>15210</v>
      </c>
      <c r="C8803" t="s">
        <v>18238</v>
      </c>
      <c r="D8803">
        <v>39</v>
      </c>
      <c r="E8803" s="1">
        <v>216000</v>
      </c>
      <c r="G8803" t="s">
        <v>34</v>
      </c>
      <c r="H8803" t="s">
        <v>18250</v>
      </c>
      <c r="I8803" t="s">
        <v>10350</v>
      </c>
      <c r="J8803" t="s">
        <v>119</v>
      </c>
      <c r="L8803" t="s">
        <v>25</v>
      </c>
      <c r="M8803" t="s">
        <v>6146</v>
      </c>
    </row>
    <row r="8804" spans="1:13" x14ac:dyDescent="0.3">
      <c r="A8804" t="s">
        <v>15210</v>
      </c>
      <c r="C8804" t="s">
        <v>15182</v>
      </c>
      <c r="D8804">
        <v>5</v>
      </c>
      <c r="E8804" s="1">
        <v>191600</v>
      </c>
      <c r="G8804" t="s">
        <v>34</v>
      </c>
      <c r="H8804" t="s">
        <v>6143</v>
      </c>
      <c r="I8804" t="s">
        <v>10350</v>
      </c>
      <c r="J8804" t="s">
        <v>119</v>
      </c>
      <c r="L8804" t="s">
        <v>25</v>
      </c>
      <c r="M8804" t="s">
        <v>6146</v>
      </c>
    </row>
    <row r="8805" spans="1:13" x14ac:dyDescent="0.3">
      <c r="A8805" t="s">
        <v>15210</v>
      </c>
      <c r="C8805" t="s">
        <v>36666</v>
      </c>
      <c r="D8805">
        <v>5</v>
      </c>
      <c r="E8805" s="1">
        <v>222000</v>
      </c>
      <c r="G8805" t="s">
        <v>34</v>
      </c>
      <c r="H8805" t="s">
        <v>6143</v>
      </c>
      <c r="I8805" t="s">
        <v>10350</v>
      </c>
      <c r="J8805" t="s">
        <v>119</v>
      </c>
      <c r="L8805" t="s">
        <v>25</v>
      </c>
      <c r="M8805" t="s">
        <v>6146</v>
      </c>
    </row>
    <row r="8806" spans="1:13" x14ac:dyDescent="0.3">
      <c r="A8806" t="s">
        <v>10349</v>
      </c>
      <c r="C8806" t="s">
        <v>10275</v>
      </c>
      <c r="D8806">
        <v>50</v>
      </c>
      <c r="E8806" s="1">
        <v>5243614</v>
      </c>
      <c r="G8806" t="s">
        <v>111</v>
      </c>
      <c r="H8806" t="s">
        <v>10347</v>
      </c>
      <c r="I8806" t="s">
        <v>10350</v>
      </c>
      <c r="J8806" t="s">
        <v>119</v>
      </c>
      <c r="K8806" t="s">
        <v>24</v>
      </c>
      <c r="L8806" t="s">
        <v>25</v>
      </c>
      <c r="M8806" t="s">
        <v>120</v>
      </c>
    </row>
    <row r="8807" spans="1:13" x14ac:dyDescent="0.3">
      <c r="A8807" t="s">
        <v>10349</v>
      </c>
      <c r="C8807" t="s">
        <v>11104</v>
      </c>
      <c r="D8807">
        <v>32</v>
      </c>
      <c r="E8807" s="1">
        <v>192100</v>
      </c>
      <c r="G8807" t="s">
        <v>111</v>
      </c>
      <c r="H8807" t="s">
        <v>11129</v>
      </c>
      <c r="I8807" t="s">
        <v>10350</v>
      </c>
      <c r="J8807" t="s">
        <v>119</v>
      </c>
      <c r="K8807" t="s">
        <v>24</v>
      </c>
      <c r="L8807" t="s">
        <v>25</v>
      </c>
      <c r="M8807" t="s">
        <v>120</v>
      </c>
    </row>
    <row r="8808" spans="1:13" x14ac:dyDescent="0.3">
      <c r="A8808" t="s">
        <v>4347</v>
      </c>
      <c r="C8808" t="s">
        <v>4328</v>
      </c>
      <c r="D8808">
        <v>35</v>
      </c>
      <c r="E8808" s="1">
        <v>1500000</v>
      </c>
      <c r="G8808" t="s">
        <v>168</v>
      </c>
      <c r="H8808" t="s">
        <v>4348</v>
      </c>
      <c r="I8808" t="s">
        <v>1961</v>
      </c>
      <c r="J8808" t="s">
        <v>608</v>
      </c>
      <c r="K8808" t="s">
        <v>609</v>
      </c>
      <c r="L8808" t="s">
        <v>4349</v>
      </c>
      <c r="M8808" t="s">
        <v>171</v>
      </c>
    </row>
    <row r="8809" spans="1:13" x14ac:dyDescent="0.3">
      <c r="A8809" t="s">
        <v>12410</v>
      </c>
      <c r="C8809" t="s">
        <v>30756</v>
      </c>
      <c r="D8809">
        <v>59</v>
      </c>
      <c r="E8809" s="1">
        <v>15008470</v>
      </c>
      <c r="G8809" t="s">
        <v>48</v>
      </c>
      <c r="H8809" t="s">
        <v>30812</v>
      </c>
      <c r="I8809" t="s">
        <v>8089</v>
      </c>
      <c r="K8809" t="s">
        <v>247</v>
      </c>
      <c r="L8809" t="s">
        <v>38</v>
      </c>
      <c r="M8809" t="s">
        <v>190</v>
      </c>
    </row>
    <row r="8810" spans="1:13" x14ac:dyDescent="0.3">
      <c r="A8810" t="s">
        <v>12410</v>
      </c>
      <c r="C8810" t="s">
        <v>12314</v>
      </c>
      <c r="D8810">
        <v>60</v>
      </c>
      <c r="E8810" s="1">
        <v>9887588</v>
      </c>
      <c r="G8810" t="s">
        <v>48</v>
      </c>
      <c r="H8810" t="s">
        <v>12411</v>
      </c>
      <c r="I8810" t="s">
        <v>8089</v>
      </c>
      <c r="K8810" t="s">
        <v>247</v>
      </c>
      <c r="L8810" t="s">
        <v>38</v>
      </c>
      <c r="M8810" t="s">
        <v>190</v>
      </c>
    </row>
    <row r="8811" spans="1:13" x14ac:dyDescent="0.3">
      <c r="A8811" t="s">
        <v>13803</v>
      </c>
      <c r="C8811" t="s">
        <v>13456</v>
      </c>
      <c r="D8811">
        <v>7</v>
      </c>
      <c r="E8811" s="1">
        <v>7754</v>
      </c>
      <c r="G8811" t="s">
        <v>34</v>
      </c>
      <c r="H8811" t="s">
        <v>6143</v>
      </c>
      <c r="I8811" t="s">
        <v>13804</v>
      </c>
      <c r="J8811" t="s">
        <v>30</v>
      </c>
      <c r="K8811" t="s">
        <v>24</v>
      </c>
      <c r="L8811" t="s">
        <v>25</v>
      </c>
      <c r="M8811" t="s">
        <v>6146</v>
      </c>
    </row>
    <row r="8812" spans="1:13" x14ac:dyDescent="0.3">
      <c r="A8812" t="s">
        <v>20583</v>
      </c>
      <c r="C8812" t="s">
        <v>20542</v>
      </c>
      <c r="D8812">
        <v>12</v>
      </c>
      <c r="E8812" s="1">
        <v>100000</v>
      </c>
      <c r="G8812" t="s">
        <v>34</v>
      </c>
      <c r="H8812" t="s">
        <v>20584</v>
      </c>
      <c r="I8812" t="s">
        <v>104</v>
      </c>
      <c r="J8812" t="s">
        <v>86</v>
      </c>
      <c r="K8812" t="s">
        <v>24</v>
      </c>
      <c r="L8812" t="s">
        <v>17</v>
      </c>
      <c r="M8812" t="s">
        <v>87</v>
      </c>
    </row>
    <row r="8813" spans="1:13" x14ac:dyDescent="0.3">
      <c r="A8813" t="s">
        <v>11579</v>
      </c>
      <c r="C8813" t="s">
        <v>11494</v>
      </c>
      <c r="D8813">
        <v>14</v>
      </c>
      <c r="E8813" s="1">
        <v>150051</v>
      </c>
      <c r="G8813" t="s">
        <v>111</v>
      </c>
      <c r="H8813" t="s">
        <v>11580</v>
      </c>
      <c r="I8813" t="s">
        <v>4835</v>
      </c>
      <c r="J8813" t="s">
        <v>311</v>
      </c>
      <c r="K8813" t="s">
        <v>24</v>
      </c>
      <c r="L8813" t="s">
        <v>25</v>
      </c>
      <c r="M8813" t="s">
        <v>120</v>
      </c>
    </row>
    <row r="8814" spans="1:13" x14ac:dyDescent="0.3">
      <c r="A8814" t="s">
        <v>29273</v>
      </c>
      <c r="C8814" t="s">
        <v>29114</v>
      </c>
      <c r="D8814">
        <v>1</v>
      </c>
      <c r="E8814" s="1">
        <v>50000</v>
      </c>
      <c r="G8814" t="s">
        <v>111</v>
      </c>
      <c r="H8814" t="s">
        <v>28104</v>
      </c>
      <c r="J8814" t="s">
        <v>70</v>
      </c>
      <c r="K8814" t="s">
        <v>24</v>
      </c>
      <c r="L8814" t="s">
        <v>25</v>
      </c>
      <c r="M8814" t="s">
        <v>120</v>
      </c>
    </row>
    <row r="8815" spans="1:13" x14ac:dyDescent="0.3">
      <c r="A8815" t="s">
        <v>29273</v>
      </c>
      <c r="C8815" t="s">
        <v>30756</v>
      </c>
      <c r="D8815">
        <v>19</v>
      </c>
      <c r="E8815" s="1">
        <v>1000806</v>
      </c>
      <c r="G8815" t="s">
        <v>111</v>
      </c>
      <c r="H8815" t="s">
        <v>30770</v>
      </c>
      <c r="J8815" t="s">
        <v>70</v>
      </c>
      <c r="K8815" t="s">
        <v>24</v>
      </c>
      <c r="L8815" t="s">
        <v>25</v>
      </c>
      <c r="M8815" t="s">
        <v>120</v>
      </c>
    </row>
    <row r="8816" spans="1:13" x14ac:dyDescent="0.3">
      <c r="A8816" t="s">
        <v>18452</v>
      </c>
      <c r="C8816" t="s">
        <v>18415</v>
      </c>
      <c r="D8816">
        <v>12</v>
      </c>
      <c r="E8816" s="1">
        <v>25000</v>
      </c>
      <c r="G8816" t="s">
        <v>111</v>
      </c>
      <c r="H8816" t="s">
        <v>970</v>
      </c>
      <c r="I8816" t="s">
        <v>7946</v>
      </c>
      <c r="J8816" t="s">
        <v>119</v>
      </c>
      <c r="K8816" t="s">
        <v>24</v>
      </c>
      <c r="L8816" t="s">
        <v>25</v>
      </c>
      <c r="M8816" t="s">
        <v>87</v>
      </c>
    </row>
    <row r="8817" spans="1:13" x14ac:dyDescent="0.3">
      <c r="A8817" t="s">
        <v>24389</v>
      </c>
      <c r="C8817" t="s">
        <v>37363</v>
      </c>
      <c r="D8817">
        <v>36</v>
      </c>
      <c r="E8817" s="1">
        <v>130000</v>
      </c>
      <c r="G8817" t="s">
        <v>111</v>
      </c>
      <c r="H8817" t="s">
        <v>37388</v>
      </c>
      <c r="I8817" t="s">
        <v>7431</v>
      </c>
      <c r="J8817" t="s">
        <v>22</v>
      </c>
      <c r="K8817" t="s">
        <v>24</v>
      </c>
      <c r="L8817" t="s">
        <v>25</v>
      </c>
      <c r="M8817" t="s">
        <v>6109</v>
      </c>
    </row>
    <row r="8818" spans="1:13" x14ac:dyDescent="0.3">
      <c r="A8818" t="s">
        <v>24389</v>
      </c>
      <c r="C8818" t="s">
        <v>24373</v>
      </c>
      <c r="D8818">
        <v>36</v>
      </c>
      <c r="E8818" s="1">
        <v>90000</v>
      </c>
      <c r="G8818" t="s">
        <v>111</v>
      </c>
      <c r="H8818" t="s">
        <v>24390</v>
      </c>
      <c r="I8818" t="s">
        <v>7431</v>
      </c>
      <c r="J8818" t="s">
        <v>22</v>
      </c>
      <c r="K8818" t="s">
        <v>24</v>
      </c>
      <c r="L8818" t="s">
        <v>25</v>
      </c>
      <c r="M8818" t="s">
        <v>6109</v>
      </c>
    </row>
    <row r="8819" spans="1:13" x14ac:dyDescent="0.3">
      <c r="A8819" t="s">
        <v>22745</v>
      </c>
      <c r="C8819" t="s">
        <v>22646</v>
      </c>
      <c r="D8819">
        <v>5</v>
      </c>
      <c r="E8819" s="1">
        <v>24980</v>
      </c>
      <c r="G8819" t="s">
        <v>34</v>
      </c>
      <c r="H8819" t="s">
        <v>22746</v>
      </c>
      <c r="I8819" t="s">
        <v>70</v>
      </c>
      <c r="J8819" t="s">
        <v>70</v>
      </c>
      <c r="K8819" t="s">
        <v>24</v>
      </c>
      <c r="L8819" t="s">
        <v>25</v>
      </c>
      <c r="M8819" t="s">
        <v>6146</v>
      </c>
    </row>
    <row r="8820" spans="1:13" x14ac:dyDescent="0.3">
      <c r="A8820" t="s">
        <v>12663</v>
      </c>
      <c r="C8820" t="s">
        <v>16755</v>
      </c>
      <c r="D8820">
        <v>1</v>
      </c>
      <c r="E8820" s="1">
        <v>5000</v>
      </c>
      <c r="G8820" t="s">
        <v>21</v>
      </c>
      <c r="H8820" t="s">
        <v>68</v>
      </c>
      <c r="I8820" t="s">
        <v>156</v>
      </c>
      <c r="J8820" t="s">
        <v>22</v>
      </c>
      <c r="K8820" t="s">
        <v>24</v>
      </c>
      <c r="L8820" t="s">
        <v>25</v>
      </c>
      <c r="M8820" t="s">
        <v>26</v>
      </c>
    </row>
    <row r="8821" spans="1:13" x14ac:dyDescent="0.3">
      <c r="A8821" t="s">
        <v>12663</v>
      </c>
      <c r="C8821" t="s">
        <v>12314</v>
      </c>
      <c r="D8821">
        <v>2</v>
      </c>
      <c r="E8821" s="1">
        <v>10000</v>
      </c>
      <c r="G8821" t="s">
        <v>21</v>
      </c>
      <c r="H8821" t="s">
        <v>12664</v>
      </c>
      <c r="I8821" t="s">
        <v>156</v>
      </c>
      <c r="J8821" t="s">
        <v>22</v>
      </c>
      <c r="K8821" t="s">
        <v>24</v>
      </c>
      <c r="L8821" t="s">
        <v>25</v>
      </c>
      <c r="M8821" t="s">
        <v>26</v>
      </c>
    </row>
    <row r="8822" spans="1:13" x14ac:dyDescent="0.3">
      <c r="A8822" t="s">
        <v>13465</v>
      </c>
      <c r="C8822" t="s">
        <v>13456</v>
      </c>
      <c r="D8822">
        <v>48</v>
      </c>
      <c r="E8822" s="1">
        <v>4000000</v>
      </c>
      <c r="G8822" t="s">
        <v>111</v>
      </c>
      <c r="H8822" t="s">
        <v>5210</v>
      </c>
      <c r="I8822" t="s">
        <v>22</v>
      </c>
      <c r="J8822" t="s">
        <v>23</v>
      </c>
      <c r="K8822" t="s">
        <v>24</v>
      </c>
      <c r="L8822" t="s">
        <v>25</v>
      </c>
      <c r="M8822" t="s">
        <v>87</v>
      </c>
    </row>
    <row r="8823" spans="1:13" x14ac:dyDescent="0.3">
      <c r="A8823" t="s">
        <v>36468</v>
      </c>
      <c r="C8823" t="s">
        <v>36463</v>
      </c>
      <c r="D8823">
        <v>32</v>
      </c>
      <c r="E8823" s="1">
        <v>10000</v>
      </c>
      <c r="G8823" t="s">
        <v>34</v>
      </c>
      <c r="H8823" t="s">
        <v>36469</v>
      </c>
      <c r="I8823" t="s">
        <v>321</v>
      </c>
      <c r="J8823" t="s">
        <v>236</v>
      </c>
      <c r="K8823" t="s">
        <v>24</v>
      </c>
      <c r="L8823" t="s">
        <v>25</v>
      </c>
      <c r="M8823" t="s">
        <v>6146</v>
      </c>
    </row>
    <row r="8824" spans="1:13" x14ac:dyDescent="0.3">
      <c r="A8824" t="s">
        <v>36468</v>
      </c>
      <c r="C8824" t="s">
        <v>36673</v>
      </c>
      <c r="D8824">
        <v>35</v>
      </c>
      <c r="E8824" s="1">
        <v>5000</v>
      </c>
      <c r="G8824" t="s">
        <v>34</v>
      </c>
      <c r="H8824" t="s">
        <v>36469</v>
      </c>
      <c r="I8824" t="s">
        <v>321</v>
      </c>
      <c r="J8824" t="s">
        <v>236</v>
      </c>
      <c r="K8824" t="s">
        <v>24</v>
      </c>
      <c r="L8824" t="s">
        <v>25</v>
      </c>
      <c r="M8824" t="s">
        <v>6146</v>
      </c>
    </row>
    <row r="8825" spans="1:13" x14ac:dyDescent="0.3">
      <c r="A8825" t="s">
        <v>4393</v>
      </c>
      <c r="C8825" t="s">
        <v>27408</v>
      </c>
      <c r="D8825">
        <v>57</v>
      </c>
      <c r="E8825" s="1">
        <v>50000</v>
      </c>
      <c r="G8825" t="s">
        <v>21</v>
      </c>
      <c r="H8825" t="s">
        <v>68</v>
      </c>
      <c r="I8825" t="s">
        <v>156</v>
      </c>
      <c r="J8825" t="s">
        <v>22</v>
      </c>
      <c r="K8825" t="s">
        <v>24</v>
      </c>
      <c r="L8825" t="s">
        <v>25</v>
      </c>
      <c r="M8825" t="s">
        <v>26</v>
      </c>
    </row>
    <row r="8826" spans="1:13" x14ac:dyDescent="0.3">
      <c r="A8826" t="s">
        <v>4393</v>
      </c>
      <c r="C8826" t="s">
        <v>4395</v>
      </c>
      <c r="D8826">
        <v>60</v>
      </c>
      <c r="E8826" s="1">
        <v>6185400</v>
      </c>
      <c r="G8826" t="s">
        <v>21</v>
      </c>
      <c r="H8826" t="s">
        <v>4394</v>
      </c>
      <c r="I8826" t="s">
        <v>156</v>
      </c>
      <c r="J8826" t="s">
        <v>22</v>
      </c>
      <c r="K8826" t="s">
        <v>24</v>
      </c>
      <c r="L8826" t="s">
        <v>25</v>
      </c>
      <c r="M8826" t="s">
        <v>26</v>
      </c>
    </row>
    <row r="8827" spans="1:13" x14ac:dyDescent="0.3">
      <c r="A8827" t="s">
        <v>4393</v>
      </c>
      <c r="C8827" t="s">
        <v>21173</v>
      </c>
      <c r="D8827">
        <v>25</v>
      </c>
      <c r="E8827" s="1">
        <v>1314600</v>
      </c>
      <c r="G8827" t="s">
        <v>21</v>
      </c>
      <c r="H8827" t="s">
        <v>21255</v>
      </c>
      <c r="I8827" t="s">
        <v>156</v>
      </c>
      <c r="J8827" t="s">
        <v>22</v>
      </c>
      <c r="K8827" t="s">
        <v>24</v>
      </c>
      <c r="L8827" t="s">
        <v>25</v>
      </c>
      <c r="M8827" t="s">
        <v>26</v>
      </c>
    </row>
    <row r="8828" spans="1:13" x14ac:dyDescent="0.3">
      <c r="A8828" t="s">
        <v>4393</v>
      </c>
      <c r="C8828" t="s">
        <v>22131</v>
      </c>
      <c r="D8828">
        <v>63</v>
      </c>
      <c r="E8828" s="1">
        <v>2500000</v>
      </c>
      <c r="G8828" t="s">
        <v>21</v>
      </c>
      <c r="H8828" t="s">
        <v>22193</v>
      </c>
      <c r="I8828" t="s">
        <v>156</v>
      </c>
      <c r="J8828" t="s">
        <v>22</v>
      </c>
      <c r="K8828" t="s">
        <v>24</v>
      </c>
      <c r="L8828" t="s">
        <v>25</v>
      </c>
      <c r="M8828" t="s">
        <v>26</v>
      </c>
    </row>
    <row r="8829" spans="1:13" x14ac:dyDescent="0.3">
      <c r="A8829" t="s">
        <v>4393</v>
      </c>
      <c r="C8829" t="s">
        <v>37626</v>
      </c>
      <c r="D8829">
        <v>77</v>
      </c>
      <c r="E8829" s="1">
        <v>8000000</v>
      </c>
      <c r="G8829" t="s">
        <v>21</v>
      </c>
      <c r="H8829" t="s">
        <v>37625</v>
      </c>
      <c r="I8829" t="s">
        <v>156</v>
      </c>
      <c r="J8829" t="s">
        <v>22</v>
      </c>
      <c r="K8829" t="s">
        <v>24</v>
      </c>
      <c r="L8829" t="s">
        <v>25</v>
      </c>
      <c r="M8829" t="s">
        <v>26</v>
      </c>
    </row>
    <row r="8830" spans="1:13" x14ac:dyDescent="0.3">
      <c r="A8830" t="s">
        <v>21163</v>
      </c>
      <c r="C8830" t="s">
        <v>28936</v>
      </c>
      <c r="D8830">
        <v>12</v>
      </c>
      <c r="E8830" s="1">
        <v>4750000</v>
      </c>
      <c r="G8830" t="s">
        <v>21</v>
      </c>
      <c r="H8830" t="s">
        <v>28993</v>
      </c>
      <c r="I8830" t="s">
        <v>156</v>
      </c>
      <c r="K8830" t="s">
        <v>24</v>
      </c>
      <c r="L8830" t="s">
        <v>25</v>
      </c>
      <c r="M8830" t="s">
        <v>26</v>
      </c>
    </row>
    <row r="8831" spans="1:13" x14ac:dyDescent="0.3">
      <c r="A8831" t="s">
        <v>21163</v>
      </c>
      <c r="C8831" t="s">
        <v>21035</v>
      </c>
      <c r="D8831">
        <v>1</v>
      </c>
      <c r="E8831" s="1">
        <v>250000</v>
      </c>
      <c r="G8831" t="s">
        <v>21</v>
      </c>
      <c r="H8831" t="s">
        <v>21164</v>
      </c>
      <c r="I8831" t="s">
        <v>156</v>
      </c>
      <c r="K8831" t="s">
        <v>24</v>
      </c>
      <c r="L8831" t="s">
        <v>25</v>
      </c>
      <c r="M8831" t="s">
        <v>26</v>
      </c>
    </row>
    <row r="8832" spans="1:13" x14ac:dyDescent="0.3">
      <c r="A8832" t="s">
        <v>15810</v>
      </c>
      <c r="C8832" t="s">
        <v>15737</v>
      </c>
      <c r="D8832">
        <v>33</v>
      </c>
      <c r="E8832" s="1">
        <v>4542294</v>
      </c>
      <c r="G8832" t="s">
        <v>34</v>
      </c>
      <c r="H8832" t="s">
        <v>15811</v>
      </c>
      <c r="I8832" t="s">
        <v>22</v>
      </c>
      <c r="J8832" t="s">
        <v>23</v>
      </c>
      <c r="K8832" t="s">
        <v>24</v>
      </c>
      <c r="L8832" t="s">
        <v>44</v>
      </c>
      <c r="M8832" t="s">
        <v>6146</v>
      </c>
    </row>
    <row r="8833" spans="1:13" x14ac:dyDescent="0.3">
      <c r="A8833" t="s">
        <v>17798</v>
      </c>
      <c r="C8833" t="s">
        <v>17710</v>
      </c>
      <c r="D8833">
        <v>12</v>
      </c>
      <c r="E8833" s="1">
        <v>4400</v>
      </c>
      <c r="G8833" t="s">
        <v>21</v>
      </c>
      <c r="H8833" t="s">
        <v>970</v>
      </c>
      <c r="I8833" t="s">
        <v>156</v>
      </c>
      <c r="J8833" t="s">
        <v>22</v>
      </c>
      <c r="K8833" t="s">
        <v>24</v>
      </c>
      <c r="L8833" t="s">
        <v>25</v>
      </c>
      <c r="M8833" t="s">
        <v>26</v>
      </c>
    </row>
    <row r="8834" spans="1:13" x14ac:dyDescent="0.3">
      <c r="A8834" t="s">
        <v>17798</v>
      </c>
      <c r="C8834" t="s">
        <v>18470</v>
      </c>
      <c r="D8834">
        <v>36</v>
      </c>
      <c r="E8834" s="1">
        <v>300000</v>
      </c>
      <c r="G8834" t="s">
        <v>111</v>
      </c>
      <c r="H8834" t="s">
        <v>970</v>
      </c>
      <c r="I8834" t="s">
        <v>156</v>
      </c>
      <c r="J8834" t="s">
        <v>22</v>
      </c>
      <c r="K8834" t="s">
        <v>24</v>
      </c>
      <c r="L8834" t="s">
        <v>25</v>
      </c>
      <c r="M8834" t="s">
        <v>6109</v>
      </c>
    </row>
    <row r="8835" spans="1:13" x14ac:dyDescent="0.3">
      <c r="A8835" t="s">
        <v>12974</v>
      </c>
      <c r="C8835" t="s">
        <v>12976</v>
      </c>
      <c r="D8835">
        <v>12</v>
      </c>
      <c r="E8835" s="1">
        <v>5000000</v>
      </c>
      <c r="G8835" t="s">
        <v>34</v>
      </c>
      <c r="H8835" t="s">
        <v>12975</v>
      </c>
      <c r="I8835" t="s">
        <v>156</v>
      </c>
      <c r="J8835" t="s">
        <v>22</v>
      </c>
      <c r="K8835" t="s">
        <v>24</v>
      </c>
      <c r="L8835" t="s">
        <v>38</v>
      </c>
      <c r="M8835" t="s">
        <v>87</v>
      </c>
    </row>
    <row r="8836" spans="1:13" x14ac:dyDescent="0.3">
      <c r="A8836" t="s">
        <v>11275</v>
      </c>
      <c r="C8836" t="s">
        <v>23564</v>
      </c>
      <c r="D8836">
        <v>40</v>
      </c>
      <c r="E8836" s="1">
        <v>5600000</v>
      </c>
      <c r="G8836" t="s">
        <v>69</v>
      </c>
      <c r="H8836" t="s">
        <v>68</v>
      </c>
      <c r="I8836" t="s">
        <v>22</v>
      </c>
      <c r="J8836" t="s">
        <v>23</v>
      </c>
      <c r="K8836" t="s">
        <v>24</v>
      </c>
      <c r="L8836" t="s">
        <v>17</v>
      </c>
      <c r="M8836" t="s">
        <v>39</v>
      </c>
    </row>
    <row r="8837" spans="1:13" x14ac:dyDescent="0.3">
      <c r="A8837" t="s">
        <v>11275</v>
      </c>
      <c r="C8837" t="s">
        <v>11254</v>
      </c>
      <c r="D8837">
        <v>36</v>
      </c>
      <c r="E8837" s="1">
        <v>5000000</v>
      </c>
      <c r="G8837" t="s">
        <v>69</v>
      </c>
      <c r="H8837" t="s">
        <v>970</v>
      </c>
      <c r="I8837" t="s">
        <v>22</v>
      </c>
      <c r="J8837" t="s">
        <v>23</v>
      </c>
      <c r="K8837" t="s">
        <v>24</v>
      </c>
      <c r="L8837" t="s">
        <v>17</v>
      </c>
      <c r="M8837" t="s">
        <v>39</v>
      </c>
    </row>
    <row r="8838" spans="1:13" x14ac:dyDescent="0.3">
      <c r="A8838" t="s">
        <v>11275</v>
      </c>
      <c r="C8838" t="s">
        <v>34985</v>
      </c>
      <c r="D8838">
        <v>35</v>
      </c>
      <c r="E8838" s="1">
        <v>5000000</v>
      </c>
      <c r="G8838" t="s">
        <v>907</v>
      </c>
      <c r="H8838" t="s">
        <v>970</v>
      </c>
      <c r="I8838" t="s">
        <v>22</v>
      </c>
      <c r="J8838" t="s">
        <v>23</v>
      </c>
      <c r="K8838" t="s">
        <v>24</v>
      </c>
      <c r="L8838" t="s">
        <v>17</v>
      </c>
      <c r="M8838" t="s">
        <v>1312</v>
      </c>
    </row>
    <row r="8839" spans="1:13" x14ac:dyDescent="0.3">
      <c r="A8839" t="s">
        <v>11275</v>
      </c>
      <c r="C8839" t="s">
        <v>33372</v>
      </c>
      <c r="D8839">
        <v>12</v>
      </c>
      <c r="E8839" s="1">
        <v>850000</v>
      </c>
      <c r="G8839" t="s">
        <v>69</v>
      </c>
      <c r="H8839" t="s">
        <v>970</v>
      </c>
      <c r="I8839" t="s">
        <v>22</v>
      </c>
      <c r="J8839" t="s">
        <v>23</v>
      </c>
      <c r="K8839" t="s">
        <v>24</v>
      </c>
      <c r="L8839" t="s">
        <v>17</v>
      </c>
      <c r="M8839" t="s">
        <v>39</v>
      </c>
    </row>
    <row r="8840" spans="1:13" x14ac:dyDescent="0.3">
      <c r="A8840" t="s">
        <v>11275</v>
      </c>
      <c r="C8840" t="s">
        <v>36241</v>
      </c>
      <c r="D8840">
        <v>40</v>
      </c>
      <c r="E8840" s="1">
        <v>3250000</v>
      </c>
      <c r="G8840" t="s">
        <v>69</v>
      </c>
      <c r="H8840" t="s">
        <v>970</v>
      </c>
      <c r="I8840" t="s">
        <v>22</v>
      </c>
      <c r="J8840" t="s">
        <v>23</v>
      </c>
      <c r="K8840" t="s">
        <v>24</v>
      </c>
      <c r="L8840" t="s">
        <v>17</v>
      </c>
      <c r="M8840" t="s">
        <v>39</v>
      </c>
    </row>
    <row r="8841" spans="1:13" x14ac:dyDescent="0.3">
      <c r="A8841" t="s">
        <v>11275</v>
      </c>
      <c r="C8841" t="s">
        <v>17710</v>
      </c>
      <c r="D8841">
        <v>16</v>
      </c>
      <c r="E8841" s="1">
        <v>1215630</v>
      </c>
      <c r="G8841" t="s">
        <v>69</v>
      </c>
      <c r="H8841" t="s">
        <v>17762</v>
      </c>
      <c r="I8841" t="s">
        <v>22</v>
      </c>
      <c r="J8841" t="s">
        <v>23</v>
      </c>
      <c r="K8841" t="s">
        <v>24</v>
      </c>
      <c r="L8841" t="s">
        <v>170</v>
      </c>
      <c r="M8841" t="s">
        <v>39</v>
      </c>
    </row>
    <row r="8842" spans="1:13" x14ac:dyDescent="0.3">
      <c r="A8842" t="s">
        <v>11275</v>
      </c>
      <c r="C8842" t="s">
        <v>24619</v>
      </c>
      <c r="D8842">
        <v>12</v>
      </c>
      <c r="E8842" s="1">
        <v>700414</v>
      </c>
      <c r="G8842" t="s">
        <v>69</v>
      </c>
      <c r="H8842" t="s">
        <v>24629</v>
      </c>
      <c r="I8842" t="s">
        <v>22</v>
      </c>
      <c r="J8842" t="s">
        <v>23</v>
      </c>
      <c r="K8842" t="s">
        <v>24</v>
      </c>
      <c r="L8842" t="s">
        <v>25</v>
      </c>
      <c r="M8842" t="s">
        <v>39</v>
      </c>
    </row>
    <row r="8843" spans="1:13" x14ac:dyDescent="0.3">
      <c r="A8843" t="s">
        <v>32252</v>
      </c>
      <c r="C8843" t="s">
        <v>32202</v>
      </c>
      <c r="D8843">
        <v>36</v>
      </c>
      <c r="E8843" s="1">
        <v>10000000</v>
      </c>
      <c r="G8843" t="s">
        <v>34</v>
      </c>
      <c r="H8843" t="s">
        <v>32253</v>
      </c>
      <c r="I8843" t="s">
        <v>156</v>
      </c>
      <c r="J8843" t="s">
        <v>22</v>
      </c>
      <c r="K8843" t="s">
        <v>24</v>
      </c>
      <c r="L8843" t="s">
        <v>38</v>
      </c>
      <c r="M8843" t="s">
        <v>87</v>
      </c>
    </row>
    <row r="8844" spans="1:13" x14ac:dyDescent="0.3">
      <c r="A8844" t="s">
        <v>18462</v>
      </c>
      <c r="C8844" t="s">
        <v>25665</v>
      </c>
      <c r="D8844">
        <v>36</v>
      </c>
      <c r="E8844" s="1">
        <v>222640</v>
      </c>
      <c r="G8844" t="s">
        <v>34</v>
      </c>
      <c r="H8844" t="s">
        <v>18482</v>
      </c>
      <c r="I8844" t="s">
        <v>1359</v>
      </c>
      <c r="J8844" t="s">
        <v>70</v>
      </c>
      <c r="K8844" t="s">
        <v>24</v>
      </c>
      <c r="L8844" t="s">
        <v>25</v>
      </c>
      <c r="M8844" t="s">
        <v>6146</v>
      </c>
    </row>
    <row r="8845" spans="1:13" x14ac:dyDescent="0.3">
      <c r="A8845" t="s">
        <v>18462</v>
      </c>
      <c r="C8845" t="s">
        <v>18415</v>
      </c>
      <c r="D8845">
        <v>12</v>
      </c>
      <c r="E8845" s="1">
        <v>257700</v>
      </c>
      <c r="G8845" t="s">
        <v>34</v>
      </c>
      <c r="H8845" t="s">
        <v>18412</v>
      </c>
      <c r="I8845" t="s">
        <v>1359</v>
      </c>
      <c r="J8845" t="s">
        <v>70</v>
      </c>
      <c r="K8845" t="s">
        <v>24</v>
      </c>
      <c r="L8845" t="s">
        <v>25</v>
      </c>
      <c r="M8845" t="s">
        <v>6146</v>
      </c>
    </row>
    <row r="8846" spans="1:13" x14ac:dyDescent="0.3">
      <c r="A8846" t="s">
        <v>18462</v>
      </c>
      <c r="C8846" t="s">
        <v>32581</v>
      </c>
      <c r="D8846">
        <v>7</v>
      </c>
      <c r="E8846" s="1">
        <v>2800</v>
      </c>
      <c r="G8846" t="s">
        <v>34</v>
      </c>
      <c r="H8846" t="s">
        <v>6143</v>
      </c>
      <c r="I8846" t="s">
        <v>1359</v>
      </c>
      <c r="J8846" t="s">
        <v>70</v>
      </c>
      <c r="K8846" t="s">
        <v>24</v>
      </c>
      <c r="L8846" t="s">
        <v>25</v>
      </c>
      <c r="M8846" t="s">
        <v>6146</v>
      </c>
    </row>
    <row r="8847" spans="1:13" x14ac:dyDescent="0.3">
      <c r="A8847" t="s">
        <v>18256</v>
      </c>
      <c r="C8847" t="s">
        <v>18238</v>
      </c>
      <c r="D8847">
        <v>21</v>
      </c>
      <c r="E8847" s="1">
        <v>36000</v>
      </c>
      <c r="G8847" t="s">
        <v>34</v>
      </c>
      <c r="H8847" t="s">
        <v>18250</v>
      </c>
      <c r="I8847" t="s">
        <v>7211</v>
      </c>
      <c r="J8847" t="s">
        <v>307</v>
      </c>
      <c r="K8847" t="s">
        <v>24</v>
      </c>
      <c r="L8847" t="s">
        <v>25</v>
      </c>
      <c r="M8847" t="s">
        <v>6146</v>
      </c>
    </row>
    <row r="8848" spans="1:13" x14ac:dyDescent="0.3">
      <c r="A8848" t="s">
        <v>18505</v>
      </c>
      <c r="C8848" t="s">
        <v>18470</v>
      </c>
      <c r="D8848">
        <v>12</v>
      </c>
      <c r="E8848" s="1">
        <v>165</v>
      </c>
      <c r="G8848" t="s">
        <v>111</v>
      </c>
      <c r="H8848" t="s">
        <v>18506</v>
      </c>
      <c r="I8848" t="s">
        <v>156</v>
      </c>
      <c r="J8848" t="s">
        <v>22</v>
      </c>
      <c r="K8848" t="s">
        <v>24</v>
      </c>
      <c r="L8848" t="s">
        <v>25</v>
      </c>
      <c r="M8848" t="s">
        <v>6109</v>
      </c>
    </row>
    <row r="8849" spans="1:13" x14ac:dyDescent="0.3">
      <c r="A8849" t="s">
        <v>16729</v>
      </c>
      <c r="C8849" t="s">
        <v>16599</v>
      </c>
      <c r="D8849">
        <v>2</v>
      </c>
      <c r="E8849" s="1">
        <v>200000</v>
      </c>
      <c r="G8849" t="s">
        <v>48</v>
      </c>
      <c r="H8849" t="s">
        <v>16730</v>
      </c>
      <c r="I8849" t="s">
        <v>14403</v>
      </c>
      <c r="J8849" t="s">
        <v>119</v>
      </c>
      <c r="K8849" t="s">
        <v>24</v>
      </c>
      <c r="L8849" t="s">
        <v>17</v>
      </c>
      <c r="M8849" t="s">
        <v>190</v>
      </c>
    </row>
    <row r="8850" spans="1:13" x14ac:dyDescent="0.3">
      <c r="A8850" t="s">
        <v>17733</v>
      </c>
      <c r="C8850" t="s">
        <v>17710</v>
      </c>
      <c r="D8850">
        <v>24</v>
      </c>
      <c r="E8850" s="1">
        <v>200000</v>
      </c>
      <c r="G8850" t="s">
        <v>111</v>
      </c>
      <c r="H8850" t="s">
        <v>17734</v>
      </c>
      <c r="I8850" t="s">
        <v>544</v>
      </c>
      <c r="J8850" t="s">
        <v>22</v>
      </c>
      <c r="K8850" t="s">
        <v>24</v>
      </c>
      <c r="L8850" t="s">
        <v>25</v>
      </c>
      <c r="M8850" t="s">
        <v>6109</v>
      </c>
    </row>
    <row r="8851" spans="1:13" x14ac:dyDescent="0.3">
      <c r="A8851" t="s">
        <v>17733</v>
      </c>
      <c r="C8851" t="s">
        <v>20950</v>
      </c>
      <c r="D8851">
        <v>12</v>
      </c>
      <c r="E8851" s="1">
        <v>9815</v>
      </c>
      <c r="G8851" t="s">
        <v>111</v>
      </c>
      <c r="H8851" t="s">
        <v>20970</v>
      </c>
      <c r="I8851" t="s">
        <v>544</v>
      </c>
      <c r="J8851" t="s">
        <v>22</v>
      </c>
      <c r="K8851" t="s">
        <v>24</v>
      </c>
      <c r="L8851" t="s">
        <v>25</v>
      </c>
      <c r="M8851" t="s">
        <v>6109</v>
      </c>
    </row>
    <row r="8852" spans="1:13" x14ac:dyDescent="0.3">
      <c r="A8852" t="s">
        <v>17733</v>
      </c>
      <c r="C8852" t="s">
        <v>31866</v>
      </c>
      <c r="D8852">
        <v>18</v>
      </c>
      <c r="E8852" s="1">
        <v>850000</v>
      </c>
      <c r="G8852" t="s">
        <v>111</v>
      </c>
      <c r="H8852" t="s">
        <v>31884</v>
      </c>
      <c r="I8852" t="s">
        <v>544</v>
      </c>
      <c r="J8852" t="s">
        <v>22</v>
      </c>
      <c r="K8852" t="s">
        <v>24</v>
      </c>
      <c r="L8852" t="s">
        <v>25</v>
      </c>
      <c r="M8852" t="s">
        <v>6109</v>
      </c>
    </row>
    <row r="8853" spans="1:13" x14ac:dyDescent="0.3">
      <c r="A8853" t="s">
        <v>33057</v>
      </c>
      <c r="C8853" t="s">
        <v>32581</v>
      </c>
      <c r="D8853">
        <v>7</v>
      </c>
      <c r="E8853" s="1">
        <v>8058</v>
      </c>
      <c r="G8853" t="s">
        <v>34</v>
      </c>
      <c r="H8853" t="s">
        <v>6143</v>
      </c>
      <c r="I8853" t="s">
        <v>33058</v>
      </c>
      <c r="J8853" t="s">
        <v>70</v>
      </c>
      <c r="K8853" t="s">
        <v>24</v>
      </c>
      <c r="L8853" t="s">
        <v>25</v>
      </c>
      <c r="M8853" t="s">
        <v>6146</v>
      </c>
    </row>
    <row r="8854" spans="1:13" x14ac:dyDescent="0.3">
      <c r="A8854" t="s">
        <v>37273</v>
      </c>
      <c r="C8854" t="s">
        <v>37047</v>
      </c>
      <c r="D8854">
        <v>12</v>
      </c>
      <c r="E8854" s="1">
        <v>937088</v>
      </c>
      <c r="G8854" t="s">
        <v>111</v>
      </c>
      <c r="H8854" t="s">
        <v>37274</v>
      </c>
      <c r="I8854" t="s">
        <v>22</v>
      </c>
      <c r="J8854" t="s">
        <v>23</v>
      </c>
      <c r="K8854" t="s">
        <v>24</v>
      </c>
      <c r="L8854" t="s">
        <v>25</v>
      </c>
      <c r="M8854" t="s">
        <v>120</v>
      </c>
    </row>
    <row r="8855" spans="1:13" x14ac:dyDescent="0.3">
      <c r="A8855" t="s">
        <v>13920</v>
      </c>
      <c r="C8855" t="s">
        <v>13456</v>
      </c>
      <c r="D8855">
        <v>7</v>
      </c>
      <c r="E8855" s="1">
        <v>7754</v>
      </c>
      <c r="G8855" t="s">
        <v>34</v>
      </c>
      <c r="H8855" t="s">
        <v>6143</v>
      </c>
      <c r="I8855" t="s">
        <v>13921</v>
      </c>
      <c r="J8855" t="s">
        <v>30</v>
      </c>
      <c r="K8855" t="s">
        <v>24</v>
      </c>
      <c r="L8855" t="s">
        <v>25</v>
      </c>
      <c r="M8855" t="s">
        <v>6146</v>
      </c>
    </row>
    <row r="8856" spans="1:13" x14ac:dyDescent="0.3">
      <c r="A8856" t="s">
        <v>23354</v>
      </c>
      <c r="C8856" t="s">
        <v>23213</v>
      </c>
      <c r="D8856">
        <v>2</v>
      </c>
      <c r="E8856" s="1">
        <v>48413</v>
      </c>
      <c r="G8856" t="s">
        <v>13</v>
      </c>
      <c r="H8856" t="s">
        <v>23342</v>
      </c>
      <c r="I8856" t="s">
        <v>23355</v>
      </c>
      <c r="K8856" t="s">
        <v>247</v>
      </c>
      <c r="L8856" t="s">
        <v>17</v>
      </c>
      <c r="M8856" t="s">
        <v>442</v>
      </c>
    </row>
    <row r="8857" spans="1:13" x14ac:dyDescent="0.3">
      <c r="A8857" t="s">
        <v>34692</v>
      </c>
      <c r="C8857" t="s">
        <v>34627</v>
      </c>
      <c r="D8857">
        <v>20</v>
      </c>
      <c r="E8857" s="1">
        <v>120000</v>
      </c>
      <c r="G8857" t="s">
        <v>48</v>
      </c>
      <c r="H8857" t="s">
        <v>34693</v>
      </c>
      <c r="I8857" t="s">
        <v>18990</v>
      </c>
      <c r="J8857" t="s">
        <v>640</v>
      </c>
      <c r="K8857" t="s">
        <v>24</v>
      </c>
      <c r="L8857" t="s">
        <v>170</v>
      </c>
      <c r="M8857" t="s">
        <v>354</v>
      </c>
    </row>
    <row r="8858" spans="1:13" x14ac:dyDescent="0.3">
      <c r="A8858" t="s">
        <v>28119</v>
      </c>
      <c r="C8858" t="s">
        <v>27925</v>
      </c>
      <c r="D8858">
        <v>18</v>
      </c>
      <c r="E8858" s="1">
        <v>2000000</v>
      </c>
      <c r="G8858" t="s">
        <v>111</v>
      </c>
      <c r="H8858" t="s">
        <v>28120</v>
      </c>
      <c r="I8858" t="s">
        <v>22</v>
      </c>
      <c r="J8858" t="s">
        <v>23</v>
      </c>
      <c r="K8858" t="s">
        <v>24</v>
      </c>
      <c r="L8858" t="s">
        <v>25</v>
      </c>
      <c r="M8858" t="s">
        <v>112</v>
      </c>
    </row>
    <row r="8859" spans="1:13" x14ac:dyDescent="0.3">
      <c r="A8859" t="s">
        <v>32643</v>
      </c>
      <c r="C8859" t="s">
        <v>32581</v>
      </c>
      <c r="D8859">
        <v>7</v>
      </c>
      <c r="E8859" s="1">
        <v>9502</v>
      </c>
      <c r="G8859" t="s">
        <v>34</v>
      </c>
      <c r="H8859" t="s">
        <v>6143</v>
      </c>
      <c r="I8859" t="s">
        <v>26717</v>
      </c>
      <c r="J8859" t="s">
        <v>70</v>
      </c>
      <c r="K8859" t="s">
        <v>24</v>
      </c>
      <c r="L8859" t="s">
        <v>25</v>
      </c>
      <c r="M8859" t="s">
        <v>6146</v>
      </c>
    </row>
    <row r="8860" spans="1:13" x14ac:dyDescent="0.3">
      <c r="A8860" t="s">
        <v>7113</v>
      </c>
      <c r="C8860" t="s">
        <v>6985</v>
      </c>
      <c r="D8860">
        <v>6</v>
      </c>
      <c r="E8860" s="1">
        <v>18556</v>
      </c>
      <c r="G8860" t="s">
        <v>34</v>
      </c>
      <c r="H8860" t="s">
        <v>6143</v>
      </c>
      <c r="I8860" t="s">
        <v>7114</v>
      </c>
      <c r="J8860" t="s">
        <v>307</v>
      </c>
      <c r="K8860" t="s">
        <v>24</v>
      </c>
      <c r="L8860" t="s">
        <v>25</v>
      </c>
      <c r="M8860" t="s">
        <v>6146</v>
      </c>
    </row>
    <row r="8861" spans="1:13" x14ac:dyDescent="0.3">
      <c r="A8861" t="s">
        <v>1846</v>
      </c>
      <c r="C8861" t="s">
        <v>1852</v>
      </c>
      <c r="D8861">
        <v>11</v>
      </c>
      <c r="E8861" s="1">
        <v>100000</v>
      </c>
      <c r="G8861" t="s">
        <v>69</v>
      </c>
      <c r="H8861" t="s">
        <v>1930</v>
      </c>
      <c r="I8861" t="s">
        <v>85</v>
      </c>
      <c r="J8861" t="s">
        <v>86</v>
      </c>
      <c r="K8861" t="s">
        <v>24</v>
      </c>
      <c r="L8861" t="s">
        <v>25</v>
      </c>
      <c r="M8861" t="s">
        <v>221</v>
      </c>
    </row>
    <row r="8862" spans="1:13" x14ac:dyDescent="0.3">
      <c r="A8862" t="s">
        <v>1846</v>
      </c>
      <c r="C8862" t="s">
        <v>1558</v>
      </c>
      <c r="D8862">
        <v>4</v>
      </c>
      <c r="E8862" s="1">
        <v>161125</v>
      </c>
      <c r="G8862" t="s">
        <v>48</v>
      </c>
      <c r="H8862" t="s">
        <v>1847</v>
      </c>
      <c r="I8862" t="s">
        <v>85</v>
      </c>
      <c r="J8862" t="s">
        <v>86</v>
      </c>
      <c r="K8862" t="s">
        <v>24</v>
      </c>
      <c r="L8862" t="s">
        <v>17</v>
      </c>
      <c r="M8862" t="s">
        <v>87</v>
      </c>
    </row>
    <row r="8863" spans="1:13" x14ac:dyDescent="0.3">
      <c r="A8863" t="s">
        <v>1846</v>
      </c>
      <c r="C8863" t="s">
        <v>30851</v>
      </c>
      <c r="D8863">
        <v>30</v>
      </c>
      <c r="E8863" s="1">
        <v>1447753</v>
      </c>
      <c r="G8863" t="s">
        <v>111</v>
      </c>
      <c r="H8863" t="s">
        <v>30884</v>
      </c>
      <c r="I8863" t="s">
        <v>85</v>
      </c>
      <c r="J8863" t="s">
        <v>86</v>
      </c>
      <c r="K8863" t="s">
        <v>24</v>
      </c>
      <c r="L8863" t="s">
        <v>25</v>
      </c>
      <c r="M8863" t="s">
        <v>232</v>
      </c>
    </row>
    <row r="8864" spans="1:13" x14ac:dyDescent="0.3">
      <c r="A8864" t="s">
        <v>1846</v>
      </c>
      <c r="C8864" t="s">
        <v>23856</v>
      </c>
      <c r="D8864">
        <v>19</v>
      </c>
      <c r="E8864" s="1">
        <v>220834</v>
      </c>
      <c r="G8864" t="s">
        <v>111</v>
      </c>
      <c r="H8864" t="s">
        <v>23936</v>
      </c>
      <c r="I8864" t="s">
        <v>85</v>
      </c>
      <c r="J8864" t="s">
        <v>86</v>
      </c>
      <c r="K8864" t="s">
        <v>24</v>
      </c>
      <c r="L8864" t="s">
        <v>25</v>
      </c>
      <c r="M8864" t="s">
        <v>141</v>
      </c>
    </row>
    <row r="8865" spans="1:13" x14ac:dyDescent="0.3">
      <c r="A8865" t="s">
        <v>1846</v>
      </c>
      <c r="C8865" t="s">
        <v>23704</v>
      </c>
      <c r="D8865">
        <v>20</v>
      </c>
      <c r="E8865" s="1">
        <v>2143569</v>
      </c>
      <c r="G8865" t="s">
        <v>34</v>
      </c>
      <c r="H8865" t="s">
        <v>23771</v>
      </c>
      <c r="I8865" t="s">
        <v>85</v>
      </c>
      <c r="J8865" t="s">
        <v>86</v>
      </c>
      <c r="K8865" t="s">
        <v>24</v>
      </c>
      <c r="L8865" t="s">
        <v>17</v>
      </c>
      <c r="M8865" t="s">
        <v>217</v>
      </c>
    </row>
    <row r="8866" spans="1:13" x14ac:dyDescent="0.3">
      <c r="A8866" t="s">
        <v>1846</v>
      </c>
      <c r="C8866" t="s">
        <v>21714</v>
      </c>
      <c r="D8866">
        <v>24</v>
      </c>
      <c r="E8866" s="1">
        <v>829531</v>
      </c>
      <c r="G8866" t="s">
        <v>111</v>
      </c>
      <c r="H8866" t="s">
        <v>21814</v>
      </c>
      <c r="I8866" t="s">
        <v>85</v>
      </c>
      <c r="J8866" t="s">
        <v>86</v>
      </c>
      <c r="K8866" t="s">
        <v>24</v>
      </c>
      <c r="L8866" t="s">
        <v>25</v>
      </c>
      <c r="M8866" t="s">
        <v>120</v>
      </c>
    </row>
    <row r="8867" spans="1:13" x14ac:dyDescent="0.3">
      <c r="A8867" t="s">
        <v>1846</v>
      </c>
      <c r="C8867" t="s">
        <v>21714</v>
      </c>
      <c r="D8867">
        <v>19</v>
      </c>
      <c r="E8867" s="1">
        <v>50000</v>
      </c>
      <c r="G8867" t="s">
        <v>111</v>
      </c>
      <c r="H8867" t="s">
        <v>21886</v>
      </c>
      <c r="I8867" t="s">
        <v>85</v>
      </c>
      <c r="J8867" t="s">
        <v>86</v>
      </c>
      <c r="K8867" t="s">
        <v>24</v>
      </c>
      <c r="L8867" t="s">
        <v>25</v>
      </c>
      <c r="M8867" t="s">
        <v>6109</v>
      </c>
    </row>
    <row r="8868" spans="1:13" x14ac:dyDescent="0.3">
      <c r="A8868" t="s">
        <v>1846</v>
      </c>
      <c r="C8868" t="s">
        <v>16466</v>
      </c>
      <c r="D8868">
        <v>24</v>
      </c>
      <c r="E8868" s="1">
        <v>265000</v>
      </c>
      <c r="G8868" t="s">
        <v>111</v>
      </c>
      <c r="H8868" t="s">
        <v>16367</v>
      </c>
      <c r="I8868" t="s">
        <v>85</v>
      </c>
      <c r="J8868" t="s">
        <v>86</v>
      </c>
      <c r="K8868" t="s">
        <v>24</v>
      </c>
      <c r="L8868" t="s">
        <v>25</v>
      </c>
      <c r="M8868" t="s">
        <v>6109</v>
      </c>
    </row>
    <row r="8869" spans="1:13" x14ac:dyDescent="0.3">
      <c r="A8869" t="s">
        <v>1846</v>
      </c>
      <c r="C8869" t="s">
        <v>16408</v>
      </c>
      <c r="D8869">
        <v>8</v>
      </c>
      <c r="E8869" s="1">
        <v>276614</v>
      </c>
      <c r="G8869" t="s">
        <v>34</v>
      </c>
      <c r="H8869" t="s">
        <v>16462</v>
      </c>
      <c r="I8869" t="s">
        <v>85</v>
      </c>
      <c r="J8869" t="s">
        <v>86</v>
      </c>
      <c r="K8869" t="s">
        <v>24</v>
      </c>
      <c r="L8869" t="s">
        <v>17</v>
      </c>
      <c r="M8869" t="s">
        <v>217</v>
      </c>
    </row>
    <row r="8870" spans="1:13" x14ac:dyDescent="0.3">
      <c r="A8870" t="s">
        <v>1846</v>
      </c>
      <c r="C8870" t="s">
        <v>11317</v>
      </c>
      <c r="D8870">
        <v>3</v>
      </c>
      <c r="E8870" s="1">
        <v>33000</v>
      </c>
      <c r="G8870" t="s">
        <v>111</v>
      </c>
      <c r="H8870" t="s">
        <v>11408</v>
      </c>
      <c r="I8870" t="s">
        <v>85</v>
      </c>
      <c r="J8870" t="s">
        <v>86</v>
      </c>
      <c r="K8870" t="s">
        <v>24</v>
      </c>
      <c r="L8870" t="s">
        <v>25</v>
      </c>
      <c r="M8870" t="s">
        <v>120</v>
      </c>
    </row>
    <row r="8871" spans="1:13" x14ac:dyDescent="0.3">
      <c r="A8871" t="s">
        <v>1846</v>
      </c>
      <c r="C8871" t="s">
        <v>9547</v>
      </c>
      <c r="D8871">
        <v>61</v>
      </c>
      <c r="E8871" s="1">
        <v>260000</v>
      </c>
      <c r="G8871" t="s">
        <v>111</v>
      </c>
      <c r="H8871" t="s">
        <v>9661</v>
      </c>
      <c r="I8871" t="s">
        <v>85</v>
      </c>
      <c r="J8871" t="s">
        <v>86</v>
      </c>
      <c r="K8871" t="s">
        <v>24</v>
      </c>
      <c r="L8871" t="s">
        <v>25</v>
      </c>
      <c r="M8871" t="s">
        <v>141</v>
      </c>
    </row>
    <row r="8872" spans="1:13" x14ac:dyDescent="0.3">
      <c r="A8872" t="s">
        <v>1846</v>
      </c>
      <c r="C8872" t="s">
        <v>8962</v>
      </c>
      <c r="D8872">
        <v>4</v>
      </c>
      <c r="E8872" s="1">
        <v>100000</v>
      </c>
      <c r="G8872" t="s">
        <v>21</v>
      </c>
      <c r="H8872" t="s">
        <v>9064</v>
      </c>
      <c r="I8872" t="s">
        <v>85</v>
      </c>
      <c r="J8872" t="s">
        <v>86</v>
      </c>
      <c r="K8872" t="s">
        <v>24</v>
      </c>
      <c r="L8872" t="s">
        <v>25</v>
      </c>
      <c r="M8872" t="s">
        <v>26</v>
      </c>
    </row>
    <row r="8873" spans="1:13" x14ac:dyDescent="0.3">
      <c r="A8873" t="s">
        <v>1846</v>
      </c>
      <c r="C8873" t="s">
        <v>36770</v>
      </c>
      <c r="D8873">
        <v>6</v>
      </c>
      <c r="E8873" s="1">
        <v>50000</v>
      </c>
      <c r="G8873" t="s">
        <v>111</v>
      </c>
      <c r="H8873" t="s">
        <v>36786</v>
      </c>
      <c r="I8873" t="s">
        <v>85</v>
      </c>
      <c r="J8873" t="s">
        <v>86</v>
      </c>
      <c r="K8873" t="s">
        <v>24</v>
      </c>
      <c r="L8873" t="s">
        <v>25</v>
      </c>
      <c r="M8873" t="s">
        <v>120</v>
      </c>
    </row>
    <row r="8874" spans="1:13" x14ac:dyDescent="0.3">
      <c r="A8874" t="s">
        <v>11618</v>
      </c>
      <c r="C8874" t="s">
        <v>11613</v>
      </c>
      <c r="D8874">
        <v>60</v>
      </c>
      <c r="E8874" s="1">
        <v>580359</v>
      </c>
      <c r="G8874" t="s">
        <v>34</v>
      </c>
      <c r="H8874" t="s">
        <v>11619</v>
      </c>
      <c r="I8874" t="s">
        <v>359</v>
      </c>
      <c r="K8874" t="s">
        <v>189</v>
      </c>
      <c r="L8874" t="s">
        <v>17</v>
      </c>
      <c r="M8874" t="s">
        <v>740</v>
      </c>
    </row>
    <row r="8876" spans="1:13" x14ac:dyDescent="0.3">
      <c r="A8876" t="s">
        <v>21548</v>
      </c>
      <c r="C8876" t="s">
        <v>27408</v>
      </c>
      <c r="D8876">
        <v>17</v>
      </c>
      <c r="E8876" s="1">
        <v>300000</v>
      </c>
      <c r="G8876" t="s">
        <v>69</v>
      </c>
      <c r="H8876" t="s">
        <v>27481</v>
      </c>
      <c r="I8876" t="s">
        <v>297</v>
      </c>
      <c r="J8876" t="s">
        <v>297</v>
      </c>
      <c r="K8876" t="s">
        <v>273</v>
      </c>
      <c r="L8876" t="s">
        <v>17</v>
      </c>
      <c r="M8876" t="s">
        <v>39</v>
      </c>
    </row>
    <row r="8877" spans="1:13" x14ac:dyDescent="0.3">
      <c r="A8877" t="s">
        <v>21548</v>
      </c>
      <c r="C8877" t="s">
        <v>29553</v>
      </c>
      <c r="D8877">
        <v>38</v>
      </c>
      <c r="E8877" s="1">
        <v>499290</v>
      </c>
      <c r="G8877" t="s">
        <v>69</v>
      </c>
      <c r="H8877" t="s">
        <v>29878</v>
      </c>
      <c r="I8877" t="s">
        <v>297</v>
      </c>
      <c r="J8877" t="s">
        <v>297</v>
      </c>
      <c r="K8877" t="s">
        <v>273</v>
      </c>
      <c r="L8877" t="s">
        <v>44</v>
      </c>
      <c r="M8877" t="s">
        <v>39</v>
      </c>
    </row>
    <row r="8878" spans="1:13" x14ac:dyDescent="0.3">
      <c r="A8878" t="s">
        <v>21548</v>
      </c>
      <c r="C8878" t="s">
        <v>21173</v>
      </c>
      <c r="D8878">
        <v>65</v>
      </c>
      <c r="E8878" s="1">
        <v>499958</v>
      </c>
      <c r="G8878" t="s">
        <v>69</v>
      </c>
      <c r="H8878" t="s">
        <v>21549</v>
      </c>
      <c r="I8878" t="s">
        <v>297</v>
      </c>
      <c r="J8878" t="s">
        <v>297</v>
      </c>
      <c r="K8878" t="s">
        <v>273</v>
      </c>
      <c r="L8878" t="s">
        <v>17</v>
      </c>
      <c r="M8878" t="s">
        <v>39</v>
      </c>
    </row>
    <row r="8879" spans="1:13" x14ac:dyDescent="0.3">
      <c r="A8879" t="s">
        <v>21548</v>
      </c>
      <c r="C8879" t="s">
        <v>35729</v>
      </c>
      <c r="D8879">
        <v>12</v>
      </c>
      <c r="E8879" s="1">
        <v>100000</v>
      </c>
      <c r="G8879" t="s">
        <v>13</v>
      </c>
      <c r="H8879" t="s">
        <v>35936</v>
      </c>
      <c r="I8879" t="s">
        <v>297</v>
      </c>
      <c r="J8879" t="s">
        <v>297</v>
      </c>
      <c r="K8879" t="s">
        <v>273</v>
      </c>
      <c r="L8879" t="s">
        <v>17</v>
      </c>
      <c r="M8879" t="s">
        <v>450</v>
      </c>
    </row>
    <row r="8880" spans="1:13" x14ac:dyDescent="0.3">
      <c r="A8880" t="s">
        <v>3162</v>
      </c>
      <c r="C8880" t="s">
        <v>2957</v>
      </c>
      <c r="D8880">
        <v>16</v>
      </c>
      <c r="E8880" s="1">
        <v>1229760</v>
      </c>
      <c r="G8880" t="s">
        <v>364</v>
      </c>
      <c r="H8880" t="s">
        <v>3163</v>
      </c>
      <c r="I8880" t="s">
        <v>297</v>
      </c>
      <c r="J8880" t="s">
        <v>297</v>
      </c>
      <c r="K8880" t="s">
        <v>273</v>
      </c>
      <c r="L8880" t="s">
        <v>44</v>
      </c>
      <c r="M8880" t="s">
        <v>632</v>
      </c>
    </row>
    <row r="8881" spans="1:13" x14ac:dyDescent="0.3">
      <c r="E8881" s="7" t="s">
        <v>38203</v>
      </c>
    </row>
    <row r="8882" spans="1:13" x14ac:dyDescent="0.3">
      <c r="E8882" s="8">
        <f>SUM(E8876:E8880)</f>
        <v>2629008</v>
      </c>
    </row>
    <row r="8883" spans="1:13" x14ac:dyDescent="0.3">
      <c r="E8883" s="4" t="s">
        <v>38204</v>
      </c>
    </row>
    <row r="8884" spans="1:13" x14ac:dyDescent="0.3">
      <c r="A8884" t="s">
        <v>29718</v>
      </c>
      <c r="C8884" t="s">
        <v>29553</v>
      </c>
      <c r="D8884">
        <v>5</v>
      </c>
      <c r="E8884" s="1">
        <v>269176</v>
      </c>
      <c r="G8884" t="s">
        <v>13</v>
      </c>
      <c r="H8884" t="s">
        <v>29719</v>
      </c>
      <c r="I8884" t="s">
        <v>3129</v>
      </c>
      <c r="K8884" t="s">
        <v>2172</v>
      </c>
      <c r="L8884" t="s">
        <v>248</v>
      </c>
      <c r="M8884" t="s">
        <v>442</v>
      </c>
    </row>
    <row r="8885" spans="1:13" x14ac:dyDescent="0.3">
      <c r="A8885" t="s">
        <v>762</v>
      </c>
      <c r="C8885" t="s">
        <v>597</v>
      </c>
      <c r="D8885">
        <v>13</v>
      </c>
      <c r="E8885" s="1">
        <v>50000</v>
      </c>
      <c r="G8885" t="s">
        <v>21</v>
      </c>
      <c r="H8885" t="s">
        <v>763</v>
      </c>
      <c r="I8885" t="s">
        <v>156</v>
      </c>
      <c r="J8885" t="s">
        <v>22</v>
      </c>
      <c r="K8885" t="s">
        <v>24</v>
      </c>
      <c r="L8885" t="s">
        <v>25</v>
      </c>
      <c r="M8885" t="s">
        <v>26</v>
      </c>
    </row>
    <row r="8886" spans="1:13" x14ac:dyDescent="0.3">
      <c r="A8886" t="s">
        <v>762</v>
      </c>
      <c r="C8886" t="s">
        <v>24725</v>
      </c>
      <c r="D8886">
        <v>60</v>
      </c>
      <c r="E8886" s="1">
        <v>7500000</v>
      </c>
      <c r="G8886" t="s">
        <v>21</v>
      </c>
      <c r="H8886" t="s">
        <v>24742</v>
      </c>
      <c r="I8886" t="s">
        <v>156</v>
      </c>
      <c r="J8886" t="s">
        <v>22</v>
      </c>
      <c r="K8886" t="s">
        <v>24</v>
      </c>
      <c r="L8886" t="s">
        <v>25</v>
      </c>
      <c r="M8886" t="s">
        <v>26</v>
      </c>
    </row>
    <row r="8887" spans="1:13" x14ac:dyDescent="0.3">
      <c r="A8887" t="s">
        <v>32143</v>
      </c>
      <c r="C8887" t="s">
        <v>31866</v>
      </c>
      <c r="D8887">
        <v>6</v>
      </c>
      <c r="E8887" s="1">
        <v>4905</v>
      </c>
      <c r="G8887" t="s">
        <v>34</v>
      </c>
      <c r="H8887" t="s">
        <v>6143</v>
      </c>
      <c r="I8887" t="s">
        <v>32144</v>
      </c>
      <c r="J8887" t="s">
        <v>769</v>
      </c>
      <c r="K8887" t="s">
        <v>24</v>
      </c>
      <c r="L8887" t="s">
        <v>25</v>
      </c>
      <c r="M8887" t="s">
        <v>6146</v>
      </c>
    </row>
    <row r="8888" spans="1:13" x14ac:dyDescent="0.3">
      <c r="A8888" t="s">
        <v>15475</v>
      </c>
      <c r="C8888" t="s">
        <v>15468</v>
      </c>
      <c r="D8888">
        <v>12</v>
      </c>
      <c r="E8888" s="1">
        <v>5000</v>
      </c>
      <c r="G8888" t="s">
        <v>111</v>
      </c>
      <c r="H8888" t="s">
        <v>970</v>
      </c>
      <c r="I8888" t="s">
        <v>118</v>
      </c>
      <c r="J8888" t="s">
        <v>119</v>
      </c>
      <c r="K8888" t="s">
        <v>24</v>
      </c>
      <c r="L8888" t="s">
        <v>25</v>
      </c>
      <c r="M8888" t="s">
        <v>87</v>
      </c>
    </row>
    <row r="8889" spans="1:13" x14ac:dyDescent="0.3">
      <c r="A8889" t="s">
        <v>6293</v>
      </c>
      <c r="C8889" t="s">
        <v>18415</v>
      </c>
      <c r="D8889">
        <v>24</v>
      </c>
      <c r="E8889" s="1">
        <v>600000</v>
      </c>
      <c r="G8889" t="s">
        <v>111</v>
      </c>
      <c r="H8889" t="s">
        <v>18445</v>
      </c>
      <c r="I8889" t="s">
        <v>156</v>
      </c>
      <c r="J8889" t="s">
        <v>22</v>
      </c>
      <c r="K8889" t="s">
        <v>24</v>
      </c>
      <c r="L8889" t="s">
        <v>25</v>
      </c>
      <c r="M8889" t="s">
        <v>6109</v>
      </c>
    </row>
    <row r="8890" spans="1:13" x14ac:dyDescent="0.3">
      <c r="A8890" t="s">
        <v>6293</v>
      </c>
      <c r="C8890" t="s">
        <v>13456</v>
      </c>
      <c r="D8890">
        <v>36</v>
      </c>
      <c r="E8890" s="1">
        <v>30000</v>
      </c>
      <c r="G8890" t="s">
        <v>111</v>
      </c>
      <c r="H8890" t="s">
        <v>5676</v>
      </c>
      <c r="I8890" t="s">
        <v>156</v>
      </c>
      <c r="J8890" t="s">
        <v>22</v>
      </c>
      <c r="K8890" t="s">
        <v>24</v>
      </c>
      <c r="L8890" t="s">
        <v>25</v>
      </c>
      <c r="M8890" t="s">
        <v>6109</v>
      </c>
    </row>
    <row r="8891" spans="1:13" x14ac:dyDescent="0.3">
      <c r="A8891" t="s">
        <v>6293</v>
      </c>
      <c r="C8891" t="s">
        <v>6249</v>
      </c>
      <c r="D8891">
        <v>12</v>
      </c>
      <c r="E8891" s="1">
        <v>10000</v>
      </c>
      <c r="G8891" t="s">
        <v>111</v>
      </c>
      <c r="H8891" t="s">
        <v>6294</v>
      </c>
      <c r="I8891" t="s">
        <v>156</v>
      </c>
      <c r="J8891" t="s">
        <v>22</v>
      </c>
      <c r="K8891" t="s">
        <v>24</v>
      </c>
      <c r="L8891" t="s">
        <v>25</v>
      </c>
      <c r="M8891" t="s">
        <v>6109</v>
      </c>
    </row>
    <row r="8892" spans="1:13" x14ac:dyDescent="0.3">
      <c r="A8892" t="s">
        <v>15369</v>
      </c>
      <c r="C8892" t="s">
        <v>15182</v>
      </c>
      <c r="D8892">
        <v>5</v>
      </c>
      <c r="E8892" s="1">
        <v>35253</v>
      </c>
      <c r="G8892" t="s">
        <v>34</v>
      </c>
      <c r="H8892" t="s">
        <v>6143</v>
      </c>
      <c r="I8892" t="s">
        <v>15370</v>
      </c>
      <c r="J8892" t="s">
        <v>119</v>
      </c>
      <c r="K8892" t="s">
        <v>24</v>
      </c>
      <c r="L8892" t="s">
        <v>25</v>
      </c>
      <c r="M8892" t="s">
        <v>6146</v>
      </c>
    </row>
    <row r="8893" spans="1:13" x14ac:dyDescent="0.3">
      <c r="A8893" t="s">
        <v>15369</v>
      </c>
      <c r="C8893" t="s">
        <v>15182</v>
      </c>
      <c r="D8893">
        <v>5</v>
      </c>
      <c r="E8893" s="1">
        <v>20663</v>
      </c>
      <c r="G8893" t="s">
        <v>34</v>
      </c>
      <c r="H8893" t="s">
        <v>6143</v>
      </c>
      <c r="I8893" t="s">
        <v>15370</v>
      </c>
      <c r="J8893" t="s">
        <v>119</v>
      </c>
      <c r="K8893" t="s">
        <v>24</v>
      </c>
      <c r="L8893" t="s">
        <v>25</v>
      </c>
      <c r="M8893" t="s">
        <v>6146</v>
      </c>
    </row>
    <row r="8894" spans="1:13" x14ac:dyDescent="0.3">
      <c r="A8894" t="s">
        <v>15369</v>
      </c>
      <c r="C8894" t="s">
        <v>15182</v>
      </c>
      <c r="D8894">
        <v>5</v>
      </c>
      <c r="E8894" s="1">
        <v>600</v>
      </c>
      <c r="G8894" t="s">
        <v>34</v>
      </c>
      <c r="H8894" t="s">
        <v>6143</v>
      </c>
      <c r="I8894" t="s">
        <v>15370</v>
      </c>
      <c r="J8894" t="s">
        <v>119</v>
      </c>
      <c r="K8894" t="s">
        <v>24</v>
      </c>
      <c r="L8894" t="s">
        <v>25</v>
      </c>
      <c r="M8894" t="s">
        <v>6146</v>
      </c>
    </row>
    <row r="8895" spans="1:13" x14ac:dyDescent="0.3">
      <c r="A8895" t="s">
        <v>18705</v>
      </c>
      <c r="C8895" t="s">
        <v>18470</v>
      </c>
      <c r="D8895">
        <v>4</v>
      </c>
      <c r="E8895" s="1">
        <v>5362</v>
      </c>
      <c r="G8895" t="s">
        <v>34</v>
      </c>
      <c r="H8895" t="s">
        <v>6143</v>
      </c>
      <c r="I8895" t="s">
        <v>15370</v>
      </c>
      <c r="J8895" t="s">
        <v>3203</v>
      </c>
      <c r="K8895" t="s">
        <v>24</v>
      </c>
      <c r="L8895" t="s">
        <v>25</v>
      </c>
      <c r="M8895" t="s">
        <v>6146</v>
      </c>
    </row>
    <row r="8896" spans="1:13" x14ac:dyDescent="0.3">
      <c r="A8896" t="s">
        <v>19187</v>
      </c>
      <c r="C8896" t="s">
        <v>19032</v>
      </c>
      <c r="D8896">
        <v>4</v>
      </c>
      <c r="E8896" s="1">
        <v>13580</v>
      </c>
      <c r="G8896" t="s">
        <v>34</v>
      </c>
      <c r="H8896" t="s">
        <v>6143</v>
      </c>
      <c r="I8896" t="s">
        <v>19188</v>
      </c>
      <c r="J8896" t="s">
        <v>236</v>
      </c>
      <c r="K8896" t="s">
        <v>24</v>
      </c>
      <c r="L8896" t="s">
        <v>25</v>
      </c>
      <c r="M8896" t="s">
        <v>6146</v>
      </c>
    </row>
    <row r="8897" spans="1:13" x14ac:dyDescent="0.3">
      <c r="A8897" t="s">
        <v>6821</v>
      </c>
      <c r="C8897" t="s">
        <v>31300</v>
      </c>
      <c r="D8897">
        <v>5</v>
      </c>
      <c r="E8897" s="1">
        <v>34474</v>
      </c>
      <c r="G8897" t="s">
        <v>34</v>
      </c>
      <c r="H8897" t="s">
        <v>6143</v>
      </c>
      <c r="I8897" t="s">
        <v>7851</v>
      </c>
      <c r="J8897" t="s">
        <v>137</v>
      </c>
      <c r="K8897" t="s">
        <v>24</v>
      </c>
      <c r="L8897" t="s">
        <v>25</v>
      </c>
      <c r="M8897" t="s">
        <v>6146</v>
      </c>
    </row>
    <row r="8898" spans="1:13" x14ac:dyDescent="0.3">
      <c r="A8898" t="s">
        <v>6821</v>
      </c>
      <c r="C8898" t="s">
        <v>6671</v>
      </c>
      <c r="D8898">
        <v>3</v>
      </c>
      <c r="E8898" s="1">
        <v>11203</v>
      </c>
      <c r="G8898" t="s">
        <v>34</v>
      </c>
      <c r="H8898" t="s">
        <v>6143</v>
      </c>
      <c r="I8898" t="s">
        <v>6822</v>
      </c>
      <c r="J8898" t="s">
        <v>1250</v>
      </c>
      <c r="K8898" t="s">
        <v>24</v>
      </c>
      <c r="L8898" t="s">
        <v>25</v>
      </c>
      <c r="M8898" t="s">
        <v>6146</v>
      </c>
    </row>
    <row r="8899" spans="1:13" x14ac:dyDescent="0.3">
      <c r="A8899" t="s">
        <v>12579</v>
      </c>
      <c r="C8899" t="s">
        <v>12314</v>
      </c>
      <c r="D8899">
        <v>14</v>
      </c>
      <c r="E8899" s="1">
        <v>200000</v>
      </c>
      <c r="G8899" t="s">
        <v>111</v>
      </c>
      <c r="H8899" t="s">
        <v>12580</v>
      </c>
      <c r="I8899" t="s">
        <v>80</v>
      </c>
      <c r="J8899" t="s">
        <v>81</v>
      </c>
      <c r="K8899" t="s">
        <v>24</v>
      </c>
      <c r="L8899" t="s">
        <v>25</v>
      </c>
      <c r="M8899" t="s">
        <v>120</v>
      </c>
    </row>
    <row r="8900" spans="1:13" x14ac:dyDescent="0.3">
      <c r="A8900" t="s">
        <v>32799</v>
      </c>
      <c r="C8900" t="s">
        <v>32581</v>
      </c>
      <c r="D8900">
        <v>7</v>
      </c>
      <c r="E8900" s="1">
        <v>30792</v>
      </c>
      <c r="G8900" t="s">
        <v>34</v>
      </c>
      <c r="H8900" t="s">
        <v>6143</v>
      </c>
      <c r="I8900" t="s">
        <v>6822</v>
      </c>
      <c r="J8900" t="s">
        <v>70</v>
      </c>
      <c r="K8900" t="s">
        <v>24</v>
      </c>
      <c r="L8900" t="s">
        <v>25</v>
      </c>
      <c r="M8900" t="s">
        <v>6146</v>
      </c>
    </row>
    <row r="8901" spans="1:13" x14ac:dyDescent="0.3">
      <c r="A8901" t="s">
        <v>8995</v>
      </c>
      <c r="C8901" t="s">
        <v>8962</v>
      </c>
      <c r="D8901">
        <v>33</v>
      </c>
      <c r="E8901" s="1">
        <v>99966</v>
      </c>
      <c r="G8901" t="s">
        <v>48</v>
      </c>
      <c r="H8901" t="s">
        <v>8996</v>
      </c>
      <c r="I8901" t="s">
        <v>8997</v>
      </c>
      <c r="J8901" t="s">
        <v>280</v>
      </c>
      <c r="K8901" t="s">
        <v>24</v>
      </c>
      <c r="L8901" t="s">
        <v>17</v>
      </c>
      <c r="M8901" t="s">
        <v>190</v>
      </c>
    </row>
    <row r="8902" spans="1:13" x14ac:dyDescent="0.3">
      <c r="A8902" t="s">
        <v>37253</v>
      </c>
      <c r="C8902" t="s">
        <v>37047</v>
      </c>
      <c r="D8902">
        <v>14</v>
      </c>
      <c r="E8902" s="1">
        <v>736114</v>
      </c>
      <c r="G8902" t="s">
        <v>13</v>
      </c>
      <c r="H8902" t="s">
        <v>37254</v>
      </c>
      <c r="I8902" t="s">
        <v>1383</v>
      </c>
      <c r="J8902" t="s">
        <v>175</v>
      </c>
      <c r="K8902" t="s">
        <v>24</v>
      </c>
      <c r="L8902" t="s">
        <v>17</v>
      </c>
      <c r="M8902" t="s">
        <v>345</v>
      </c>
    </row>
    <row r="8903" spans="1:13" x14ac:dyDescent="0.3">
      <c r="A8903" t="s">
        <v>36466</v>
      </c>
      <c r="C8903" t="s">
        <v>36663</v>
      </c>
      <c r="D8903">
        <v>29</v>
      </c>
      <c r="E8903" s="1">
        <v>20000</v>
      </c>
      <c r="G8903" t="s">
        <v>34</v>
      </c>
      <c r="H8903" t="s">
        <v>36665</v>
      </c>
      <c r="I8903" t="s">
        <v>22</v>
      </c>
      <c r="J8903" t="s">
        <v>23</v>
      </c>
      <c r="K8903" t="s">
        <v>24</v>
      </c>
      <c r="L8903" t="s">
        <v>25</v>
      </c>
      <c r="M8903" t="s">
        <v>6146</v>
      </c>
    </row>
    <row r="8904" spans="1:13" x14ac:dyDescent="0.3">
      <c r="A8904" t="s">
        <v>36466</v>
      </c>
      <c r="C8904" t="s">
        <v>36463</v>
      </c>
      <c r="D8904">
        <v>32</v>
      </c>
      <c r="E8904" s="1">
        <v>40000</v>
      </c>
      <c r="G8904" t="s">
        <v>34</v>
      </c>
      <c r="H8904" t="s">
        <v>36467</v>
      </c>
      <c r="I8904" t="s">
        <v>22</v>
      </c>
      <c r="J8904" t="s">
        <v>23</v>
      </c>
      <c r="K8904" t="s">
        <v>24</v>
      </c>
      <c r="L8904" t="s">
        <v>25</v>
      </c>
      <c r="M8904" t="s">
        <v>6146</v>
      </c>
    </row>
    <row r="8905" spans="1:13" x14ac:dyDescent="0.3">
      <c r="A8905" t="s">
        <v>5992</v>
      </c>
      <c r="C8905" t="s">
        <v>28715</v>
      </c>
      <c r="D8905">
        <v>61</v>
      </c>
      <c r="E8905" s="1">
        <v>12263277</v>
      </c>
      <c r="G8905" t="s">
        <v>111</v>
      </c>
      <c r="H8905" t="s">
        <v>27278</v>
      </c>
      <c r="I8905" t="s">
        <v>174</v>
      </c>
      <c r="J8905" t="s">
        <v>175</v>
      </c>
      <c r="K8905" t="s">
        <v>24</v>
      </c>
      <c r="L8905" t="s">
        <v>25</v>
      </c>
      <c r="M8905" t="s">
        <v>120</v>
      </c>
    </row>
    <row r="8906" spans="1:13" x14ac:dyDescent="0.3">
      <c r="A8906" t="s">
        <v>5992</v>
      </c>
      <c r="C8906" t="s">
        <v>27194</v>
      </c>
      <c r="D8906">
        <v>6</v>
      </c>
      <c r="E8906" s="1">
        <v>100000</v>
      </c>
      <c r="G8906" t="s">
        <v>111</v>
      </c>
      <c r="H8906" t="s">
        <v>27277</v>
      </c>
      <c r="I8906" t="s">
        <v>174</v>
      </c>
      <c r="J8906" t="s">
        <v>175</v>
      </c>
      <c r="K8906" t="s">
        <v>24</v>
      </c>
      <c r="L8906" t="s">
        <v>25</v>
      </c>
      <c r="M8906" t="s">
        <v>120</v>
      </c>
    </row>
    <row r="8907" spans="1:13" x14ac:dyDescent="0.3">
      <c r="A8907" t="s">
        <v>5992</v>
      </c>
      <c r="C8907" t="s">
        <v>5881</v>
      </c>
      <c r="D8907">
        <v>48</v>
      </c>
      <c r="E8907" s="1">
        <v>11160252</v>
      </c>
      <c r="G8907" t="s">
        <v>111</v>
      </c>
      <c r="H8907" t="s">
        <v>5993</v>
      </c>
      <c r="I8907" t="s">
        <v>174</v>
      </c>
      <c r="J8907" t="s">
        <v>175</v>
      </c>
      <c r="K8907" t="s">
        <v>24</v>
      </c>
      <c r="L8907" t="s">
        <v>25</v>
      </c>
      <c r="M8907" t="s">
        <v>120</v>
      </c>
    </row>
    <row r="8908" spans="1:13" x14ac:dyDescent="0.3">
      <c r="A8908" t="s">
        <v>5992</v>
      </c>
      <c r="C8908" t="s">
        <v>35205</v>
      </c>
      <c r="D8908">
        <v>12</v>
      </c>
      <c r="E8908" s="1">
        <v>100000</v>
      </c>
      <c r="G8908" t="s">
        <v>111</v>
      </c>
      <c r="H8908" t="s">
        <v>35437</v>
      </c>
      <c r="I8908" t="s">
        <v>174</v>
      </c>
      <c r="J8908" t="s">
        <v>175</v>
      </c>
      <c r="K8908" t="s">
        <v>24</v>
      </c>
      <c r="L8908" t="s">
        <v>25</v>
      </c>
      <c r="M8908" t="s">
        <v>120</v>
      </c>
    </row>
    <row r="8909" spans="1:13" x14ac:dyDescent="0.3">
      <c r="A8909" t="s">
        <v>5992</v>
      </c>
      <c r="C8909" t="s">
        <v>36284</v>
      </c>
      <c r="D8909">
        <v>42</v>
      </c>
      <c r="E8909" s="1">
        <v>1229730</v>
      </c>
      <c r="G8909" t="s">
        <v>111</v>
      </c>
      <c r="H8909" t="s">
        <v>36302</v>
      </c>
      <c r="I8909" t="s">
        <v>174</v>
      </c>
      <c r="J8909" t="s">
        <v>175</v>
      </c>
      <c r="K8909" t="s">
        <v>24</v>
      </c>
      <c r="L8909" t="s">
        <v>25</v>
      </c>
      <c r="M8909" t="s">
        <v>120</v>
      </c>
    </row>
    <row r="8910" spans="1:13" x14ac:dyDescent="0.3">
      <c r="A8910" t="s">
        <v>5992</v>
      </c>
      <c r="C8910" t="s">
        <v>24725</v>
      </c>
      <c r="D8910">
        <v>8</v>
      </c>
      <c r="E8910" s="1">
        <v>187000</v>
      </c>
      <c r="G8910" t="s">
        <v>111</v>
      </c>
      <c r="H8910" t="s">
        <v>24778</v>
      </c>
      <c r="I8910" t="s">
        <v>174</v>
      </c>
      <c r="J8910" t="s">
        <v>175</v>
      </c>
      <c r="K8910" t="s">
        <v>24</v>
      </c>
      <c r="L8910" t="s">
        <v>25</v>
      </c>
      <c r="M8910" t="s">
        <v>120</v>
      </c>
    </row>
    <row r="8911" spans="1:13" x14ac:dyDescent="0.3">
      <c r="A8911" t="s">
        <v>5992</v>
      </c>
      <c r="C8911" t="s">
        <v>19032</v>
      </c>
      <c r="D8911">
        <v>101</v>
      </c>
      <c r="E8911" s="1">
        <v>12000000</v>
      </c>
      <c r="G8911" t="s">
        <v>111</v>
      </c>
      <c r="H8911" t="s">
        <v>19061</v>
      </c>
      <c r="I8911" t="s">
        <v>174</v>
      </c>
      <c r="J8911" t="s">
        <v>175</v>
      </c>
      <c r="K8911" t="s">
        <v>24</v>
      </c>
      <c r="L8911" t="s">
        <v>25</v>
      </c>
      <c r="M8911" t="s">
        <v>120</v>
      </c>
    </row>
    <row r="8912" spans="1:13" x14ac:dyDescent="0.3">
      <c r="A8912" t="s">
        <v>2133</v>
      </c>
      <c r="C8912" t="s">
        <v>1852</v>
      </c>
      <c r="D8912">
        <v>25</v>
      </c>
      <c r="E8912" s="1">
        <v>250000</v>
      </c>
      <c r="G8912" t="s">
        <v>48</v>
      </c>
      <c r="H8912" t="s">
        <v>2134</v>
      </c>
      <c r="I8912" t="s">
        <v>2135</v>
      </c>
      <c r="J8912" t="s">
        <v>700</v>
      </c>
      <c r="K8912" t="s">
        <v>24</v>
      </c>
      <c r="L8912" t="s">
        <v>170</v>
      </c>
      <c r="M8912" t="s">
        <v>190</v>
      </c>
    </row>
    <row r="8913" spans="1:13" x14ac:dyDescent="0.3">
      <c r="A8913" t="s">
        <v>2133</v>
      </c>
      <c r="C8913" t="s">
        <v>4887</v>
      </c>
      <c r="D8913">
        <v>14</v>
      </c>
      <c r="E8913" s="1">
        <v>201000</v>
      </c>
      <c r="G8913" t="s">
        <v>48</v>
      </c>
      <c r="H8913" t="s">
        <v>4895</v>
      </c>
      <c r="I8913" t="s">
        <v>2135</v>
      </c>
      <c r="J8913" t="s">
        <v>700</v>
      </c>
      <c r="K8913" t="s">
        <v>24</v>
      </c>
      <c r="L8913" t="s">
        <v>17</v>
      </c>
      <c r="M8913" t="s">
        <v>190</v>
      </c>
    </row>
    <row r="8914" spans="1:13" x14ac:dyDescent="0.3">
      <c r="A8914" t="s">
        <v>1066</v>
      </c>
      <c r="C8914" t="s">
        <v>1558</v>
      </c>
      <c r="D8914">
        <v>22</v>
      </c>
      <c r="E8914" s="1">
        <v>999999</v>
      </c>
      <c r="G8914" t="s">
        <v>111</v>
      </c>
      <c r="H8914" t="s">
        <v>1720</v>
      </c>
      <c r="I8914" t="s">
        <v>70</v>
      </c>
      <c r="J8914" t="s">
        <v>70</v>
      </c>
      <c r="K8914" t="s">
        <v>24</v>
      </c>
      <c r="L8914" t="s">
        <v>25</v>
      </c>
      <c r="M8914" t="s">
        <v>120</v>
      </c>
    </row>
    <row r="8915" spans="1:13" x14ac:dyDescent="0.3">
      <c r="A8915" t="s">
        <v>1066</v>
      </c>
      <c r="C8915" t="s">
        <v>979</v>
      </c>
      <c r="D8915">
        <v>19</v>
      </c>
      <c r="E8915" s="1">
        <v>500000</v>
      </c>
      <c r="G8915" t="s">
        <v>111</v>
      </c>
      <c r="H8915" t="s">
        <v>1067</v>
      </c>
      <c r="I8915" t="s">
        <v>70</v>
      </c>
      <c r="J8915" t="s">
        <v>70</v>
      </c>
      <c r="K8915" t="s">
        <v>24</v>
      </c>
      <c r="L8915" t="s">
        <v>25</v>
      </c>
      <c r="M8915" t="s">
        <v>120</v>
      </c>
    </row>
    <row r="8916" spans="1:13" x14ac:dyDescent="0.3">
      <c r="A8916" t="s">
        <v>1066</v>
      </c>
      <c r="C8916" t="s">
        <v>27748</v>
      </c>
      <c r="D8916">
        <v>13</v>
      </c>
      <c r="E8916" s="1">
        <v>500029</v>
      </c>
      <c r="G8916" t="s">
        <v>111</v>
      </c>
      <c r="H8916" t="s">
        <v>27911</v>
      </c>
      <c r="I8916" t="s">
        <v>70</v>
      </c>
      <c r="J8916" t="s">
        <v>70</v>
      </c>
      <c r="K8916" t="s">
        <v>24</v>
      </c>
      <c r="L8916" t="s">
        <v>25</v>
      </c>
      <c r="M8916" t="s">
        <v>120</v>
      </c>
    </row>
    <row r="8917" spans="1:13" x14ac:dyDescent="0.3">
      <c r="A8917" t="s">
        <v>1066</v>
      </c>
      <c r="C8917" t="s">
        <v>29922</v>
      </c>
      <c r="D8917">
        <v>56</v>
      </c>
      <c r="E8917" s="1">
        <v>13009619</v>
      </c>
      <c r="G8917" t="s">
        <v>111</v>
      </c>
      <c r="H8917" t="s">
        <v>30188</v>
      </c>
      <c r="I8917" t="s">
        <v>70</v>
      </c>
      <c r="J8917" t="s">
        <v>70</v>
      </c>
      <c r="K8917" t="s">
        <v>24</v>
      </c>
      <c r="L8917" t="s">
        <v>25</v>
      </c>
      <c r="M8917" t="s">
        <v>120</v>
      </c>
    </row>
    <row r="8918" spans="1:13" x14ac:dyDescent="0.3">
      <c r="A8918" t="s">
        <v>1066</v>
      </c>
      <c r="C8918" t="s">
        <v>5155</v>
      </c>
      <c r="D8918">
        <v>56</v>
      </c>
      <c r="E8918" s="1">
        <v>3845279</v>
      </c>
      <c r="G8918" t="s">
        <v>111</v>
      </c>
      <c r="H8918" t="s">
        <v>5208</v>
      </c>
      <c r="I8918" t="s">
        <v>70</v>
      </c>
      <c r="J8918" t="s">
        <v>70</v>
      </c>
      <c r="K8918" t="s">
        <v>24</v>
      </c>
      <c r="L8918" t="s">
        <v>25</v>
      </c>
      <c r="M8918" t="s">
        <v>120</v>
      </c>
    </row>
    <row r="8919" spans="1:13" x14ac:dyDescent="0.3">
      <c r="A8919" t="s">
        <v>1066</v>
      </c>
      <c r="C8919" t="s">
        <v>21173</v>
      </c>
      <c r="D8919">
        <v>56</v>
      </c>
      <c r="E8919" s="1">
        <v>1526987</v>
      </c>
      <c r="G8919" t="s">
        <v>111</v>
      </c>
      <c r="H8919" t="s">
        <v>21371</v>
      </c>
      <c r="I8919" t="s">
        <v>70</v>
      </c>
      <c r="J8919" t="s">
        <v>70</v>
      </c>
      <c r="K8919" t="s">
        <v>24</v>
      </c>
      <c r="L8919" t="s">
        <v>25</v>
      </c>
      <c r="M8919" t="s">
        <v>120</v>
      </c>
    </row>
    <row r="8920" spans="1:13" x14ac:dyDescent="0.3">
      <c r="A8920" t="s">
        <v>1066</v>
      </c>
      <c r="C8920" t="s">
        <v>11813</v>
      </c>
      <c r="D8920">
        <v>21</v>
      </c>
      <c r="E8920" s="1">
        <v>300296</v>
      </c>
      <c r="G8920" t="s">
        <v>111</v>
      </c>
      <c r="H8920" t="s">
        <v>12011</v>
      </c>
      <c r="I8920" t="s">
        <v>70</v>
      </c>
      <c r="J8920" t="s">
        <v>70</v>
      </c>
      <c r="K8920" t="s">
        <v>24</v>
      </c>
      <c r="L8920" t="s">
        <v>25</v>
      </c>
      <c r="M8920" t="s">
        <v>120</v>
      </c>
    </row>
    <row r="8921" spans="1:13" x14ac:dyDescent="0.3">
      <c r="A8921" t="s">
        <v>1066</v>
      </c>
      <c r="C8921" t="s">
        <v>11494</v>
      </c>
      <c r="D8921">
        <v>4</v>
      </c>
      <c r="E8921" s="1">
        <v>20000</v>
      </c>
      <c r="G8921" t="s">
        <v>111</v>
      </c>
      <c r="H8921" t="s">
        <v>11605</v>
      </c>
      <c r="I8921" t="s">
        <v>70</v>
      </c>
      <c r="J8921" t="s">
        <v>70</v>
      </c>
      <c r="K8921" t="s">
        <v>24</v>
      </c>
      <c r="L8921" t="s">
        <v>25</v>
      </c>
      <c r="M8921" t="s">
        <v>120</v>
      </c>
    </row>
    <row r="8922" spans="1:13" x14ac:dyDescent="0.3">
      <c r="A8922" t="s">
        <v>1066</v>
      </c>
      <c r="C8922" t="s">
        <v>11613</v>
      </c>
      <c r="D8922">
        <v>1</v>
      </c>
      <c r="E8922" s="1">
        <v>12327</v>
      </c>
      <c r="G8922" t="s">
        <v>111</v>
      </c>
      <c r="H8922" t="s">
        <v>11771</v>
      </c>
      <c r="I8922" t="s">
        <v>70</v>
      </c>
      <c r="J8922" t="s">
        <v>70</v>
      </c>
      <c r="K8922" t="s">
        <v>24</v>
      </c>
      <c r="L8922" t="s">
        <v>25</v>
      </c>
      <c r="M8922" t="s">
        <v>120</v>
      </c>
    </row>
    <row r="8923" spans="1:13" x14ac:dyDescent="0.3">
      <c r="A8923" t="s">
        <v>1066</v>
      </c>
      <c r="C8923" t="s">
        <v>12250</v>
      </c>
      <c r="D8923">
        <v>2</v>
      </c>
      <c r="E8923" s="1">
        <v>7629</v>
      </c>
      <c r="G8923" t="s">
        <v>111</v>
      </c>
      <c r="H8923" t="s">
        <v>12307</v>
      </c>
      <c r="I8923" t="s">
        <v>70</v>
      </c>
      <c r="J8923" t="s">
        <v>70</v>
      </c>
      <c r="K8923" t="s">
        <v>24</v>
      </c>
      <c r="L8923" t="s">
        <v>25</v>
      </c>
      <c r="M8923" t="s">
        <v>120</v>
      </c>
    </row>
    <row r="8924" spans="1:13" x14ac:dyDescent="0.3">
      <c r="A8924" t="s">
        <v>1066</v>
      </c>
      <c r="C8924" t="s">
        <v>10589</v>
      </c>
      <c r="D8924">
        <v>55</v>
      </c>
      <c r="E8924" s="1">
        <v>4022372</v>
      </c>
      <c r="G8924" t="s">
        <v>111</v>
      </c>
      <c r="H8924" t="s">
        <v>10833</v>
      </c>
      <c r="I8924" t="s">
        <v>70</v>
      </c>
      <c r="J8924" t="s">
        <v>70</v>
      </c>
      <c r="K8924" t="s">
        <v>24</v>
      </c>
      <c r="L8924" t="s">
        <v>25</v>
      </c>
      <c r="M8924" t="s">
        <v>120</v>
      </c>
    </row>
    <row r="8925" spans="1:13" x14ac:dyDescent="0.3">
      <c r="A8925" t="s">
        <v>1066</v>
      </c>
      <c r="C8925" t="s">
        <v>10589</v>
      </c>
      <c r="D8925">
        <v>68</v>
      </c>
      <c r="E8925" s="1">
        <v>1846488</v>
      </c>
      <c r="G8925" t="s">
        <v>111</v>
      </c>
      <c r="H8925" t="s">
        <v>10872</v>
      </c>
      <c r="I8925" t="s">
        <v>70</v>
      </c>
      <c r="J8925" t="s">
        <v>70</v>
      </c>
      <c r="K8925" t="s">
        <v>24</v>
      </c>
      <c r="L8925" t="s">
        <v>25</v>
      </c>
      <c r="M8925" t="s">
        <v>120</v>
      </c>
    </row>
    <row r="8926" spans="1:13" x14ac:dyDescent="0.3">
      <c r="A8926" t="s">
        <v>1066</v>
      </c>
      <c r="C8926" t="s">
        <v>9396</v>
      </c>
      <c r="D8926">
        <v>1</v>
      </c>
      <c r="E8926" s="1">
        <v>14670</v>
      </c>
      <c r="G8926" t="s">
        <v>111</v>
      </c>
      <c r="H8926" t="s">
        <v>9527</v>
      </c>
      <c r="I8926" t="s">
        <v>70</v>
      </c>
      <c r="J8926" t="s">
        <v>70</v>
      </c>
      <c r="K8926" t="s">
        <v>24</v>
      </c>
      <c r="L8926" t="s">
        <v>25</v>
      </c>
      <c r="M8926" t="s">
        <v>120</v>
      </c>
    </row>
    <row r="8927" spans="1:13" x14ac:dyDescent="0.3">
      <c r="A8927" t="s">
        <v>1066</v>
      </c>
      <c r="C8927" t="s">
        <v>9396</v>
      </c>
      <c r="D8927">
        <v>7</v>
      </c>
      <c r="E8927" s="1">
        <v>100000</v>
      </c>
      <c r="G8927" t="s">
        <v>111</v>
      </c>
      <c r="H8927" t="s">
        <v>9533</v>
      </c>
      <c r="I8927" t="s">
        <v>70</v>
      </c>
      <c r="J8927" t="s">
        <v>70</v>
      </c>
      <c r="K8927" t="s">
        <v>24</v>
      </c>
      <c r="L8927" t="s">
        <v>25</v>
      </c>
      <c r="M8927" t="s">
        <v>120</v>
      </c>
    </row>
    <row r="8928" spans="1:13" x14ac:dyDescent="0.3">
      <c r="A8928" t="s">
        <v>1066</v>
      </c>
      <c r="C8928" t="s">
        <v>10083</v>
      </c>
      <c r="D8928">
        <v>1</v>
      </c>
      <c r="E8928" s="1">
        <v>18938</v>
      </c>
      <c r="G8928" t="s">
        <v>111</v>
      </c>
      <c r="H8928" t="s">
        <v>10264</v>
      </c>
      <c r="I8928" t="s">
        <v>70</v>
      </c>
      <c r="J8928" t="s">
        <v>70</v>
      </c>
      <c r="K8928" t="s">
        <v>24</v>
      </c>
      <c r="L8928" t="s">
        <v>25</v>
      </c>
      <c r="M8928" t="s">
        <v>120</v>
      </c>
    </row>
    <row r="8929" spans="1:13" x14ac:dyDescent="0.3">
      <c r="A8929" t="s">
        <v>1066</v>
      </c>
      <c r="C8929" t="s">
        <v>8196</v>
      </c>
      <c r="D8929">
        <v>31</v>
      </c>
      <c r="E8929" s="1">
        <v>1757324</v>
      </c>
      <c r="G8929" t="s">
        <v>111</v>
      </c>
      <c r="H8929" t="s">
        <v>8540</v>
      </c>
      <c r="I8929" t="s">
        <v>70</v>
      </c>
      <c r="J8929" t="s">
        <v>70</v>
      </c>
      <c r="K8929" t="s">
        <v>24</v>
      </c>
      <c r="L8929" t="s">
        <v>25</v>
      </c>
      <c r="M8929" t="s">
        <v>120</v>
      </c>
    </row>
    <row r="8930" spans="1:13" x14ac:dyDescent="0.3">
      <c r="A8930" t="s">
        <v>1066</v>
      </c>
      <c r="C8930" t="s">
        <v>34736</v>
      </c>
      <c r="D8930">
        <v>12</v>
      </c>
      <c r="E8930" s="1">
        <v>1168734</v>
      </c>
      <c r="G8930" t="s">
        <v>111</v>
      </c>
      <c r="H8930" t="s">
        <v>34898</v>
      </c>
      <c r="I8930" t="s">
        <v>70</v>
      </c>
      <c r="J8930" t="s">
        <v>70</v>
      </c>
      <c r="K8930" t="s">
        <v>24</v>
      </c>
      <c r="L8930" t="s">
        <v>25</v>
      </c>
      <c r="M8930" t="s">
        <v>120</v>
      </c>
    </row>
    <row r="8931" spans="1:13" x14ac:dyDescent="0.3">
      <c r="A8931" t="s">
        <v>1066</v>
      </c>
      <c r="C8931" t="s">
        <v>35205</v>
      </c>
      <c r="D8931">
        <v>12</v>
      </c>
      <c r="E8931" s="1">
        <v>987000</v>
      </c>
      <c r="G8931" t="s">
        <v>111</v>
      </c>
      <c r="H8931" t="s">
        <v>35266</v>
      </c>
      <c r="I8931" t="s">
        <v>70</v>
      </c>
      <c r="J8931" t="s">
        <v>70</v>
      </c>
      <c r="K8931" t="s">
        <v>24</v>
      </c>
      <c r="L8931" t="s">
        <v>25</v>
      </c>
      <c r="M8931" t="s">
        <v>120</v>
      </c>
    </row>
    <row r="8932" spans="1:13" x14ac:dyDescent="0.3">
      <c r="A8932" t="s">
        <v>1066</v>
      </c>
      <c r="C8932" t="s">
        <v>35458</v>
      </c>
      <c r="D8932">
        <v>35</v>
      </c>
      <c r="E8932" s="1">
        <v>768112</v>
      </c>
      <c r="G8932" t="s">
        <v>111</v>
      </c>
      <c r="H8932" t="s">
        <v>34594</v>
      </c>
      <c r="I8932" t="s">
        <v>70</v>
      </c>
      <c r="J8932" t="s">
        <v>70</v>
      </c>
      <c r="K8932" t="s">
        <v>24</v>
      </c>
      <c r="L8932" t="s">
        <v>25</v>
      </c>
      <c r="M8932" t="s">
        <v>120</v>
      </c>
    </row>
    <row r="8933" spans="1:13" x14ac:dyDescent="0.3">
      <c r="A8933" t="s">
        <v>1066</v>
      </c>
      <c r="C8933" t="s">
        <v>33603</v>
      </c>
      <c r="D8933">
        <v>3</v>
      </c>
      <c r="E8933" s="1">
        <v>293344</v>
      </c>
      <c r="G8933" t="s">
        <v>111</v>
      </c>
      <c r="H8933" t="s">
        <v>33715</v>
      </c>
      <c r="I8933" t="s">
        <v>70</v>
      </c>
      <c r="J8933" t="s">
        <v>70</v>
      </c>
      <c r="K8933" t="s">
        <v>24</v>
      </c>
      <c r="L8933" t="s">
        <v>25</v>
      </c>
      <c r="M8933" t="s">
        <v>120</v>
      </c>
    </row>
    <row r="8934" spans="1:13" x14ac:dyDescent="0.3">
      <c r="A8934" t="s">
        <v>1066</v>
      </c>
      <c r="C8934" t="s">
        <v>33372</v>
      </c>
      <c r="D8934">
        <v>6</v>
      </c>
      <c r="E8934" s="1">
        <v>500000</v>
      </c>
      <c r="G8934" t="s">
        <v>111</v>
      </c>
      <c r="H8934" t="s">
        <v>33373</v>
      </c>
      <c r="I8934" t="s">
        <v>70</v>
      </c>
      <c r="J8934" t="s">
        <v>70</v>
      </c>
      <c r="K8934" t="s">
        <v>24</v>
      </c>
      <c r="L8934" t="s">
        <v>25</v>
      </c>
      <c r="M8934" t="s">
        <v>120</v>
      </c>
    </row>
    <row r="8935" spans="1:13" x14ac:dyDescent="0.3">
      <c r="A8935" t="s">
        <v>1066</v>
      </c>
      <c r="C8935" t="s">
        <v>37047</v>
      </c>
      <c r="D8935">
        <v>10</v>
      </c>
      <c r="E8935" s="1">
        <v>455394</v>
      </c>
      <c r="G8935" t="s">
        <v>111</v>
      </c>
      <c r="H8935" t="s">
        <v>37195</v>
      </c>
      <c r="I8935" t="s">
        <v>70</v>
      </c>
      <c r="J8935" t="s">
        <v>70</v>
      </c>
      <c r="K8935" t="s">
        <v>24</v>
      </c>
      <c r="L8935" t="s">
        <v>25</v>
      </c>
      <c r="M8935" t="s">
        <v>120</v>
      </c>
    </row>
    <row r="8936" spans="1:13" x14ac:dyDescent="0.3">
      <c r="A8936" t="s">
        <v>1066</v>
      </c>
      <c r="C8936" t="s">
        <v>37363</v>
      </c>
      <c r="D8936">
        <v>24</v>
      </c>
      <c r="E8936" s="1">
        <v>170023</v>
      </c>
      <c r="G8936" t="s">
        <v>111</v>
      </c>
      <c r="H8936" t="s">
        <v>37440</v>
      </c>
      <c r="I8936" t="s">
        <v>70</v>
      </c>
      <c r="J8936" t="s">
        <v>70</v>
      </c>
      <c r="K8936" t="s">
        <v>24</v>
      </c>
      <c r="L8936" t="s">
        <v>25</v>
      </c>
      <c r="M8936" t="s">
        <v>120</v>
      </c>
    </row>
    <row r="8937" spans="1:13" x14ac:dyDescent="0.3">
      <c r="A8937" t="s">
        <v>1066</v>
      </c>
      <c r="C8937" t="s">
        <v>36727</v>
      </c>
      <c r="D8937">
        <v>28</v>
      </c>
      <c r="E8937" s="1">
        <v>2722939</v>
      </c>
      <c r="G8937" t="s">
        <v>111</v>
      </c>
      <c r="H8937" t="s">
        <v>34237</v>
      </c>
      <c r="I8937" t="s">
        <v>70</v>
      </c>
      <c r="J8937" t="s">
        <v>70</v>
      </c>
      <c r="K8937" t="s">
        <v>24</v>
      </c>
      <c r="L8937" t="s">
        <v>25</v>
      </c>
      <c r="M8937" t="s">
        <v>120</v>
      </c>
    </row>
    <row r="8938" spans="1:13" x14ac:dyDescent="0.3">
      <c r="A8938" t="s">
        <v>14675</v>
      </c>
      <c r="C8938" t="s">
        <v>14674</v>
      </c>
      <c r="D8938">
        <v>23</v>
      </c>
      <c r="E8938" s="1">
        <v>10000000</v>
      </c>
      <c r="G8938" t="s">
        <v>111</v>
      </c>
      <c r="H8938" t="s">
        <v>5210</v>
      </c>
      <c r="I8938" t="s">
        <v>22</v>
      </c>
      <c r="J8938" t="s">
        <v>23</v>
      </c>
      <c r="K8938" t="s">
        <v>24</v>
      </c>
      <c r="L8938" t="s">
        <v>25</v>
      </c>
      <c r="M8938" t="s">
        <v>87</v>
      </c>
    </row>
    <row r="8939" spans="1:13" x14ac:dyDescent="0.3">
      <c r="A8939" t="s">
        <v>27473</v>
      </c>
      <c r="C8939" t="s">
        <v>27408</v>
      </c>
      <c r="D8939">
        <v>8</v>
      </c>
      <c r="E8939" s="1">
        <v>213640</v>
      </c>
      <c r="G8939" t="s">
        <v>111</v>
      </c>
      <c r="H8939" t="s">
        <v>27474</v>
      </c>
      <c r="I8939" t="s">
        <v>70</v>
      </c>
      <c r="J8939" t="s">
        <v>70</v>
      </c>
      <c r="K8939" t="s">
        <v>24</v>
      </c>
      <c r="L8939" t="s">
        <v>25</v>
      </c>
      <c r="M8939" t="s">
        <v>120</v>
      </c>
    </row>
    <row r="8940" spans="1:13" x14ac:dyDescent="0.3">
      <c r="A8940" t="s">
        <v>36285</v>
      </c>
      <c r="C8940" t="s">
        <v>36284</v>
      </c>
      <c r="D8940">
        <v>26</v>
      </c>
      <c r="E8940" s="1">
        <v>513219</v>
      </c>
      <c r="G8940" t="s">
        <v>111</v>
      </c>
      <c r="H8940" t="s">
        <v>36286</v>
      </c>
      <c r="I8940" t="s">
        <v>70</v>
      </c>
      <c r="J8940" t="s">
        <v>70</v>
      </c>
      <c r="K8940" t="s">
        <v>24</v>
      </c>
      <c r="L8940" t="s">
        <v>25</v>
      </c>
      <c r="M8940" t="s">
        <v>120</v>
      </c>
    </row>
    <row r="8941" spans="1:13" x14ac:dyDescent="0.3">
      <c r="A8941" t="s">
        <v>27260</v>
      </c>
      <c r="C8941" t="s">
        <v>27194</v>
      </c>
      <c r="D8941">
        <v>36</v>
      </c>
      <c r="E8941" s="1">
        <v>11799887</v>
      </c>
      <c r="G8941" t="s">
        <v>69</v>
      </c>
      <c r="H8941" t="s">
        <v>27261</v>
      </c>
      <c r="I8941" t="s">
        <v>27262</v>
      </c>
      <c r="J8941" t="s">
        <v>165</v>
      </c>
      <c r="K8941" t="s">
        <v>24</v>
      </c>
      <c r="L8941" t="s">
        <v>17</v>
      </c>
      <c r="M8941" t="s">
        <v>39</v>
      </c>
    </row>
    <row r="8942" spans="1:13" x14ac:dyDescent="0.3">
      <c r="A8942" t="s">
        <v>33367</v>
      </c>
      <c r="C8942" t="s">
        <v>33297</v>
      </c>
      <c r="D8942">
        <v>47</v>
      </c>
      <c r="E8942" s="1">
        <v>3138113</v>
      </c>
      <c r="G8942" t="s">
        <v>13</v>
      </c>
      <c r="H8942" t="s">
        <v>33368</v>
      </c>
      <c r="I8942" t="s">
        <v>33369</v>
      </c>
      <c r="K8942" t="s">
        <v>132</v>
      </c>
      <c r="L8942" t="s">
        <v>133</v>
      </c>
      <c r="M8942" t="s">
        <v>31</v>
      </c>
    </row>
    <row r="8943" spans="1:13" x14ac:dyDescent="0.3">
      <c r="A8943" t="s">
        <v>29612</v>
      </c>
      <c r="C8943" t="s">
        <v>29553</v>
      </c>
      <c r="D8943">
        <v>16</v>
      </c>
      <c r="E8943" s="1">
        <v>37048</v>
      </c>
      <c r="G8943" t="s">
        <v>34</v>
      </c>
      <c r="H8943" t="s">
        <v>29613</v>
      </c>
      <c r="I8943" t="s">
        <v>29614</v>
      </c>
      <c r="J8943" t="s">
        <v>1980</v>
      </c>
      <c r="K8943" t="s">
        <v>132</v>
      </c>
      <c r="L8943" t="s">
        <v>17</v>
      </c>
      <c r="M8943" t="s">
        <v>61</v>
      </c>
    </row>
    <row r="8944" spans="1:13" x14ac:dyDescent="0.3">
      <c r="A8944" t="s">
        <v>5496</v>
      </c>
      <c r="C8944" t="s">
        <v>5155</v>
      </c>
      <c r="D8944">
        <v>24</v>
      </c>
      <c r="E8944" s="1">
        <v>50000</v>
      </c>
      <c r="G8944" t="s">
        <v>13</v>
      </c>
      <c r="H8944" t="s">
        <v>4129</v>
      </c>
      <c r="I8944" t="s">
        <v>5497</v>
      </c>
      <c r="K8944" t="s">
        <v>132</v>
      </c>
      <c r="L8944" t="s">
        <v>17</v>
      </c>
      <c r="M8944" t="s">
        <v>450</v>
      </c>
    </row>
    <row r="8945" spans="1:13" x14ac:dyDescent="0.3">
      <c r="A8945" t="s">
        <v>5496</v>
      </c>
      <c r="C8945" t="s">
        <v>5155</v>
      </c>
      <c r="D8945">
        <v>24</v>
      </c>
      <c r="E8945" s="1">
        <v>50000</v>
      </c>
      <c r="G8945" t="s">
        <v>13</v>
      </c>
      <c r="H8945" t="s">
        <v>4129</v>
      </c>
      <c r="I8945" t="s">
        <v>5497</v>
      </c>
      <c r="K8945" t="s">
        <v>132</v>
      </c>
      <c r="L8945" t="s">
        <v>17</v>
      </c>
      <c r="M8945" t="s">
        <v>450</v>
      </c>
    </row>
    <row r="8946" spans="1:13" x14ac:dyDescent="0.3">
      <c r="A8946" t="s">
        <v>378</v>
      </c>
      <c r="C8946" t="s">
        <v>1275</v>
      </c>
      <c r="D8946">
        <v>13</v>
      </c>
      <c r="E8946" s="1">
        <v>253957</v>
      </c>
      <c r="G8946" t="s">
        <v>13</v>
      </c>
      <c r="H8946" t="s">
        <v>1341</v>
      </c>
      <c r="I8946" t="s">
        <v>380</v>
      </c>
      <c r="J8946" t="s">
        <v>381</v>
      </c>
      <c r="K8946" t="s">
        <v>382</v>
      </c>
      <c r="L8946" t="s">
        <v>38</v>
      </c>
      <c r="M8946" t="s">
        <v>66</v>
      </c>
    </row>
    <row r="8947" spans="1:13" x14ac:dyDescent="0.3">
      <c r="A8947" t="s">
        <v>378</v>
      </c>
      <c r="C8947" t="s">
        <v>341</v>
      </c>
      <c r="D8947">
        <v>35</v>
      </c>
      <c r="E8947" s="1">
        <v>5910781</v>
      </c>
      <c r="G8947" t="s">
        <v>13</v>
      </c>
      <c r="H8947" t="s">
        <v>379</v>
      </c>
      <c r="I8947" t="s">
        <v>380</v>
      </c>
      <c r="J8947" t="s">
        <v>381</v>
      </c>
      <c r="K8947" t="s">
        <v>382</v>
      </c>
      <c r="L8947" t="s">
        <v>38</v>
      </c>
      <c r="M8947" t="s">
        <v>66</v>
      </c>
    </row>
    <row r="8948" spans="1:13" x14ac:dyDescent="0.3">
      <c r="A8948" t="s">
        <v>4644</v>
      </c>
      <c r="C8948" t="s">
        <v>4395</v>
      </c>
      <c r="D8948">
        <v>25</v>
      </c>
      <c r="E8948" s="1">
        <v>50000</v>
      </c>
      <c r="G8948" t="s">
        <v>13</v>
      </c>
      <c r="H8948" t="s">
        <v>4129</v>
      </c>
      <c r="I8948" t="s">
        <v>4645</v>
      </c>
      <c r="J8948" t="s">
        <v>4646</v>
      </c>
      <c r="K8948" t="s">
        <v>132</v>
      </c>
      <c r="L8948" t="s">
        <v>17</v>
      </c>
      <c r="M8948" t="s">
        <v>450</v>
      </c>
    </row>
    <row r="8949" spans="1:13" x14ac:dyDescent="0.3">
      <c r="A8949" t="s">
        <v>18945</v>
      </c>
      <c r="C8949" t="s">
        <v>18937</v>
      </c>
      <c r="D8949">
        <v>12</v>
      </c>
      <c r="E8949" s="1">
        <v>300000</v>
      </c>
      <c r="G8949" t="s">
        <v>13</v>
      </c>
      <c r="H8949" t="s">
        <v>18946</v>
      </c>
      <c r="I8949" t="s">
        <v>3129</v>
      </c>
      <c r="K8949" t="s">
        <v>2172</v>
      </c>
      <c r="L8949" t="s">
        <v>17</v>
      </c>
      <c r="M8949" t="s">
        <v>345</v>
      </c>
    </row>
    <row r="8950" spans="1:13" x14ac:dyDescent="0.3">
      <c r="A8950" t="s">
        <v>17723</v>
      </c>
      <c r="C8950" t="s">
        <v>35549</v>
      </c>
      <c r="D8950">
        <v>42</v>
      </c>
      <c r="E8950" s="1">
        <v>2950666</v>
      </c>
      <c r="G8950" t="s">
        <v>13</v>
      </c>
      <c r="H8950" t="s">
        <v>35600</v>
      </c>
      <c r="I8950" t="s">
        <v>3129</v>
      </c>
      <c r="K8950" t="s">
        <v>2172</v>
      </c>
      <c r="L8950" t="s">
        <v>17</v>
      </c>
      <c r="M8950" t="s">
        <v>66</v>
      </c>
    </row>
    <row r="8951" spans="1:13" x14ac:dyDescent="0.3">
      <c r="A8951" t="s">
        <v>17723</v>
      </c>
      <c r="C8951" t="s">
        <v>17871</v>
      </c>
      <c r="D8951">
        <v>25</v>
      </c>
      <c r="E8951" s="1">
        <v>486449</v>
      </c>
      <c r="G8951" t="s">
        <v>13</v>
      </c>
      <c r="H8951" t="s">
        <v>17905</v>
      </c>
      <c r="I8951" t="s">
        <v>3129</v>
      </c>
      <c r="K8951" t="s">
        <v>2172</v>
      </c>
      <c r="L8951" t="s">
        <v>38</v>
      </c>
      <c r="M8951" t="s">
        <v>82</v>
      </c>
    </row>
    <row r="8952" spans="1:13" x14ac:dyDescent="0.3">
      <c r="A8952" t="s">
        <v>17723</v>
      </c>
      <c r="C8952" t="s">
        <v>17710</v>
      </c>
      <c r="D8952">
        <v>45</v>
      </c>
      <c r="E8952" s="1">
        <v>1204048</v>
      </c>
      <c r="G8952" t="s">
        <v>13</v>
      </c>
      <c r="H8952" t="s">
        <v>17724</v>
      </c>
      <c r="I8952" t="s">
        <v>3129</v>
      </c>
      <c r="K8952" t="s">
        <v>2172</v>
      </c>
      <c r="L8952" t="s">
        <v>38</v>
      </c>
      <c r="M8952" t="s">
        <v>66</v>
      </c>
    </row>
    <row r="8953" spans="1:13" x14ac:dyDescent="0.3">
      <c r="A8953" t="s">
        <v>17723</v>
      </c>
      <c r="C8953" t="s">
        <v>17710</v>
      </c>
      <c r="D8953">
        <v>45</v>
      </c>
      <c r="E8953" s="1">
        <v>1480910</v>
      </c>
      <c r="G8953" t="s">
        <v>13</v>
      </c>
      <c r="H8953" t="s">
        <v>17726</v>
      </c>
      <c r="I8953" t="s">
        <v>3129</v>
      </c>
      <c r="K8953" t="s">
        <v>2172</v>
      </c>
      <c r="L8953" t="s">
        <v>38</v>
      </c>
      <c r="M8953" t="s">
        <v>66</v>
      </c>
    </row>
    <row r="8954" spans="1:13" x14ac:dyDescent="0.3">
      <c r="A8954" t="s">
        <v>17723</v>
      </c>
      <c r="C8954" t="s">
        <v>17710</v>
      </c>
      <c r="D8954">
        <v>66</v>
      </c>
      <c r="E8954" s="1">
        <v>5000000</v>
      </c>
      <c r="G8954" t="s">
        <v>13</v>
      </c>
      <c r="H8954" t="s">
        <v>17815</v>
      </c>
      <c r="I8954" t="s">
        <v>3129</v>
      </c>
      <c r="K8954" t="s">
        <v>2172</v>
      </c>
      <c r="L8954" t="s">
        <v>38</v>
      </c>
      <c r="M8954" t="s">
        <v>66</v>
      </c>
    </row>
    <row r="8955" spans="1:13" x14ac:dyDescent="0.3">
      <c r="A8955" t="s">
        <v>17723</v>
      </c>
      <c r="C8955" t="s">
        <v>18211</v>
      </c>
      <c r="D8955">
        <v>50</v>
      </c>
      <c r="E8955" s="1">
        <v>1094379</v>
      </c>
      <c r="G8955" t="s">
        <v>13</v>
      </c>
      <c r="H8955" t="s">
        <v>18213</v>
      </c>
      <c r="I8955" t="s">
        <v>3129</v>
      </c>
      <c r="K8955" t="s">
        <v>2172</v>
      </c>
      <c r="L8955" t="s">
        <v>38</v>
      </c>
      <c r="M8955" t="s">
        <v>66</v>
      </c>
    </row>
    <row r="8956" spans="1:13" x14ac:dyDescent="0.3">
      <c r="A8956" t="s">
        <v>17723</v>
      </c>
      <c r="C8956" t="s">
        <v>25190</v>
      </c>
      <c r="D8956">
        <v>48</v>
      </c>
      <c r="E8956" s="1">
        <v>653175</v>
      </c>
      <c r="G8956" t="s">
        <v>13</v>
      </c>
      <c r="H8956" t="s">
        <v>25214</v>
      </c>
      <c r="I8956" t="s">
        <v>3129</v>
      </c>
      <c r="K8956" t="s">
        <v>2172</v>
      </c>
      <c r="L8956" t="s">
        <v>38</v>
      </c>
      <c r="M8956" t="s">
        <v>66</v>
      </c>
    </row>
    <row r="8957" spans="1:13" x14ac:dyDescent="0.3">
      <c r="A8957" t="s">
        <v>17723</v>
      </c>
      <c r="C8957" t="s">
        <v>25374</v>
      </c>
      <c r="D8957">
        <v>60</v>
      </c>
      <c r="E8957" s="1">
        <v>3975116</v>
      </c>
      <c r="G8957" t="s">
        <v>13</v>
      </c>
      <c r="H8957" t="s">
        <v>25373</v>
      </c>
      <c r="I8957" t="s">
        <v>3129</v>
      </c>
      <c r="K8957" t="s">
        <v>2172</v>
      </c>
      <c r="L8957" t="s">
        <v>38</v>
      </c>
      <c r="M8957" t="s">
        <v>66</v>
      </c>
    </row>
    <row r="8958" spans="1:13" x14ac:dyDescent="0.3">
      <c r="A8958" t="s">
        <v>527</v>
      </c>
      <c r="C8958" t="s">
        <v>341</v>
      </c>
      <c r="D8958">
        <v>11</v>
      </c>
      <c r="E8958" s="1">
        <v>49999</v>
      </c>
      <c r="G8958" t="s">
        <v>168</v>
      </c>
      <c r="H8958" t="s">
        <v>212</v>
      </c>
      <c r="I8958" t="s">
        <v>528</v>
      </c>
      <c r="K8958" t="s">
        <v>529</v>
      </c>
      <c r="L8958" t="s">
        <v>133</v>
      </c>
      <c r="M8958" t="s">
        <v>171</v>
      </c>
    </row>
    <row r="8959" spans="1:13" x14ac:dyDescent="0.3">
      <c r="A8959" t="s">
        <v>23899</v>
      </c>
      <c r="C8959" t="s">
        <v>23856</v>
      </c>
      <c r="D8959">
        <v>19</v>
      </c>
      <c r="E8959" s="1">
        <v>546020</v>
      </c>
      <c r="G8959" t="s">
        <v>48</v>
      </c>
      <c r="H8959" t="s">
        <v>23900</v>
      </c>
      <c r="I8959" t="s">
        <v>23901</v>
      </c>
      <c r="K8959" t="s">
        <v>529</v>
      </c>
      <c r="L8959" t="s">
        <v>38</v>
      </c>
      <c r="M8959" t="s">
        <v>331</v>
      </c>
    </row>
    <row r="8960" spans="1:13" x14ac:dyDescent="0.3">
      <c r="A8960" t="s">
        <v>28732</v>
      </c>
      <c r="C8960" t="s">
        <v>28715</v>
      </c>
      <c r="D8960">
        <v>25</v>
      </c>
      <c r="E8960" s="1">
        <v>526837</v>
      </c>
      <c r="G8960" t="s">
        <v>34</v>
      </c>
      <c r="H8960" t="s">
        <v>28733</v>
      </c>
      <c r="I8960" t="s">
        <v>28734</v>
      </c>
      <c r="K8960" t="s">
        <v>28735</v>
      </c>
      <c r="L8960" t="s">
        <v>25</v>
      </c>
      <c r="M8960" t="s">
        <v>504</v>
      </c>
    </row>
    <row r="8961" spans="1:13" x14ac:dyDescent="0.3">
      <c r="A8961" t="s">
        <v>10610</v>
      </c>
      <c r="C8961" t="s">
        <v>10589</v>
      </c>
      <c r="D8961">
        <v>42</v>
      </c>
      <c r="E8961" s="1">
        <v>1396095</v>
      </c>
      <c r="G8961" t="s">
        <v>34</v>
      </c>
      <c r="H8961" t="s">
        <v>10611</v>
      </c>
      <c r="I8961" t="s">
        <v>10612</v>
      </c>
      <c r="K8961" t="s">
        <v>10613</v>
      </c>
      <c r="L8961" t="s">
        <v>133</v>
      </c>
      <c r="M8961" t="s">
        <v>6146</v>
      </c>
    </row>
    <row r="8962" spans="1:13" x14ac:dyDescent="0.3">
      <c r="A8962" t="s">
        <v>2169</v>
      </c>
      <c r="C8962" t="s">
        <v>2269</v>
      </c>
      <c r="D8962">
        <v>47</v>
      </c>
      <c r="E8962" s="1">
        <v>150000</v>
      </c>
      <c r="G8962" t="s">
        <v>69</v>
      </c>
      <c r="H8962" t="s">
        <v>68</v>
      </c>
      <c r="I8962" t="s">
        <v>2171</v>
      </c>
      <c r="J8962" t="s">
        <v>2171</v>
      </c>
      <c r="K8962" t="s">
        <v>2172</v>
      </c>
      <c r="L8962" t="s">
        <v>17</v>
      </c>
      <c r="M8962" t="s">
        <v>39</v>
      </c>
    </row>
    <row r="8963" spans="1:13" x14ac:dyDescent="0.3">
      <c r="A8963" t="s">
        <v>2169</v>
      </c>
      <c r="C8963" t="s">
        <v>1852</v>
      </c>
      <c r="D8963">
        <v>48</v>
      </c>
      <c r="E8963" s="1">
        <v>240000</v>
      </c>
      <c r="G8963" t="s">
        <v>69</v>
      </c>
      <c r="H8963" t="s">
        <v>2170</v>
      </c>
      <c r="I8963" t="s">
        <v>2171</v>
      </c>
      <c r="J8963" t="s">
        <v>2171</v>
      </c>
      <c r="K8963" t="s">
        <v>2172</v>
      </c>
      <c r="L8963" t="s">
        <v>38</v>
      </c>
      <c r="M8963" t="s">
        <v>39</v>
      </c>
    </row>
    <row r="8964" spans="1:13" x14ac:dyDescent="0.3">
      <c r="A8964" t="s">
        <v>2169</v>
      </c>
      <c r="C8964" t="s">
        <v>30364</v>
      </c>
      <c r="D8964">
        <v>36</v>
      </c>
      <c r="E8964" s="1">
        <v>150000</v>
      </c>
      <c r="G8964" t="s">
        <v>69</v>
      </c>
      <c r="H8964" t="s">
        <v>68</v>
      </c>
      <c r="I8964" t="s">
        <v>2171</v>
      </c>
      <c r="J8964" t="s">
        <v>2171</v>
      </c>
      <c r="K8964" t="s">
        <v>2172</v>
      </c>
      <c r="L8964" t="s">
        <v>17</v>
      </c>
      <c r="M8964" t="s">
        <v>39</v>
      </c>
    </row>
    <row r="8965" spans="1:13" x14ac:dyDescent="0.3">
      <c r="A8965" t="s">
        <v>2169</v>
      </c>
      <c r="C8965" t="s">
        <v>5763</v>
      </c>
      <c r="D8965">
        <v>18</v>
      </c>
      <c r="E8965" s="1">
        <v>50000</v>
      </c>
      <c r="G8965" t="s">
        <v>69</v>
      </c>
      <c r="H8965" t="s">
        <v>77</v>
      </c>
      <c r="I8965" t="s">
        <v>2171</v>
      </c>
      <c r="J8965" t="s">
        <v>2171</v>
      </c>
      <c r="K8965" t="s">
        <v>2172</v>
      </c>
      <c r="L8965" t="s">
        <v>170</v>
      </c>
      <c r="M8965" t="s">
        <v>39</v>
      </c>
    </row>
    <row r="8966" spans="1:13" x14ac:dyDescent="0.3">
      <c r="A8966" t="s">
        <v>2169</v>
      </c>
      <c r="C8966" t="s">
        <v>23856</v>
      </c>
      <c r="D8966">
        <v>12</v>
      </c>
      <c r="E8966" s="1">
        <v>50000</v>
      </c>
      <c r="G8966" t="s">
        <v>69</v>
      </c>
      <c r="H8966" t="s">
        <v>77</v>
      </c>
      <c r="I8966" t="s">
        <v>2171</v>
      </c>
      <c r="J8966" t="s">
        <v>2171</v>
      </c>
      <c r="K8966" t="s">
        <v>2172</v>
      </c>
      <c r="L8966" t="s">
        <v>170</v>
      </c>
      <c r="M8966" t="s">
        <v>39</v>
      </c>
    </row>
    <row r="8967" spans="1:13" x14ac:dyDescent="0.3">
      <c r="A8967" t="s">
        <v>36747</v>
      </c>
      <c r="C8967" t="s">
        <v>36727</v>
      </c>
      <c r="D8967">
        <v>22</v>
      </c>
      <c r="E8967" s="1">
        <v>1000000</v>
      </c>
      <c r="G8967" t="s">
        <v>34</v>
      </c>
      <c r="H8967" t="s">
        <v>36748</v>
      </c>
      <c r="I8967" t="s">
        <v>36749</v>
      </c>
      <c r="K8967" t="s">
        <v>529</v>
      </c>
      <c r="L8967" t="s">
        <v>133</v>
      </c>
      <c r="M8967" t="s">
        <v>6146</v>
      </c>
    </row>
    <row r="8968" spans="1:13" x14ac:dyDescent="0.3">
      <c r="A8968" t="s">
        <v>10296</v>
      </c>
      <c r="C8968" t="s">
        <v>10275</v>
      </c>
      <c r="D8968">
        <v>40</v>
      </c>
      <c r="E8968" s="1">
        <v>973689</v>
      </c>
      <c r="G8968" t="s">
        <v>48</v>
      </c>
      <c r="H8968" t="s">
        <v>10297</v>
      </c>
      <c r="I8968" t="s">
        <v>10298</v>
      </c>
      <c r="K8968" t="s">
        <v>10299</v>
      </c>
      <c r="L8968" t="s">
        <v>133</v>
      </c>
      <c r="M8968" t="s">
        <v>354</v>
      </c>
    </row>
    <row r="8969" spans="1:13" x14ac:dyDescent="0.3">
      <c r="A8969" t="s">
        <v>10296</v>
      </c>
      <c r="C8969" t="s">
        <v>34263</v>
      </c>
      <c r="D8969">
        <v>19</v>
      </c>
      <c r="E8969" s="1">
        <v>100000</v>
      </c>
      <c r="G8969" t="s">
        <v>48</v>
      </c>
      <c r="H8969" t="s">
        <v>34316</v>
      </c>
      <c r="I8969" t="s">
        <v>10298</v>
      </c>
      <c r="K8969" t="s">
        <v>10299</v>
      </c>
      <c r="L8969" t="s">
        <v>17</v>
      </c>
      <c r="M8969" t="s">
        <v>354</v>
      </c>
    </row>
    <row r="8970" spans="1:13" x14ac:dyDescent="0.3">
      <c r="A8970" t="s">
        <v>2915</v>
      </c>
      <c r="C8970" t="s">
        <v>2269</v>
      </c>
      <c r="D8970">
        <v>25</v>
      </c>
      <c r="E8970" s="1">
        <v>170072</v>
      </c>
      <c r="G8970" t="s">
        <v>13</v>
      </c>
      <c r="H8970" t="s">
        <v>2916</v>
      </c>
      <c r="I8970" t="s">
        <v>2917</v>
      </c>
      <c r="K8970" t="s">
        <v>2918</v>
      </c>
      <c r="L8970" t="s">
        <v>17</v>
      </c>
      <c r="M8970" t="s">
        <v>82</v>
      </c>
    </row>
    <row r="8971" spans="1:13" x14ac:dyDescent="0.3">
      <c r="A8971" t="s">
        <v>2915</v>
      </c>
      <c r="C8971" t="s">
        <v>29114</v>
      </c>
      <c r="D8971">
        <v>7</v>
      </c>
      <c r="E8971" s="1">
        <v>534332</v>
      </c>
      <c r="G8971" t="s">
        <v>13</v>
      </c>
      <c r="H8971" t="s">
        <v>29278</v>
      </c>
      <c r="I8971" t="s">
        <v>2917</v>
      </c>
      <c r="K8971" t="s">
        <v>2918</v>
      </c>
      <c r="L8971" t="s">
        <v>17</v>
      </c>
      <c r="M8971" t="s">
        <v>82</v>
      </c>
    </row>
    <row r="8972" spans="1:13" x14ac:dyDescent="0.3">
      <c r="A8972" t="s">
        <v>2915</v>
      </c>
      <c r="C8972" t="s">
        <v>30756</v>
      </c>
      <c r="D8972">
        <v>13</v>
      </c>
      <c r="E8972" s="1">
        <v>420724</v>
      </c>
      <c r="G8972" t="s">
        <v>13</v>
      </c>
      <c r="H8972" t="s">
        <v>30803</v>
      </c>
      <c r="I8972" t="s">
        <v>2917</v>
      </c>
      <c r="K8972" t="s">
        <v>2918</v>
      </c>
      <c r="L8972" t="s">
        <v>17</v>
      </c>
      <c r="M8972" t="s">
        <v>82</v>
      </c>
    </row>
    <row r="8973" spans="1:13" x14ac:dyDescent="0.3">
      <c r="A8973" t="s">
        <v>2915</v>
      </c>
      <c r="C8973" t="s">
        <v>22248</v>
      </c>
      <c r="D8973">
        <v>43</v>
      </c>
      <c r="E8973" s="1">
        <v>880837</v>
      </c>
      <c r="G8973" t="s">
        <v>13</v>
      </c>
      <c r="H8973" t="s">
        <v>22471</v>
      </c>
      <c r="I8973" t="s">
        <v>2917</v>
      </c>
      <c r="K8973" t="s">
        <v>2918</v>
      </c>
      <c r="L8973" t="s">
        <v>17</v>
      </c>
      <c r="M8973" t="s">
        <v>207</v>
      </c>
    </row>
    <row r="8974" spans="1:13" x14ac:dyDescent="0.3">
      <c r="A8974" t="s">
        <v>2915</v>
      </c>
      <c r="C8974" t="s">
        <v>21035</v>
      </c>
      <c r="D8974">
        <v>72</v>
      </c>
      <c r="E8974" s="1">
        <v>1672967</v>
      </c>
      <c r="G8974" t="s">
        <v>13</v>
      </c>
      <c r="H8974" t="s">
        <v>21141</v>
      </c>
      <c r="I8974" t="s">
        <v>2917</v>
      </c>
      <c r="K8974" t="s">
        <v>2918</v>
      </c>
      <c r="L8974" t="s">
        <v>17</v>
      </c>
      <c r="M8974" t="s">
        <v>82</v>
      </c>
    </row>
    <row r="8975" spans="1:13" x14ac:dyDescent="0.3">
      <c r="A8975" t="s">
        <v>2915</v>
      </c>
      <c r="C8975" t="s">
        <v>22646</v>
      </c>
      <c r="D8975">
        <v>8</v>
      </c>
      <c r="E8975" s="1">
        <v>100000</v>
      </c>
      <c r="G8975" t="s">
        <v>13</v>
      </c>
      <c r="H8975" t="s">
        <v>4678</v>
      </c>
      <c r="I8975" t="s">
        <v>2917</v>
      </c>
      <c r="K8975" t="s">
        <v>2918</v>
      </c>
      <c r="L8975" t="s">
        <v>17</v>
      </c>
      <c r="M8975" t="s">
        <v>82</v>
      </c>
    </row>
    <row r="8976" spans="1:13" x14ac:dyDescent="0.3">
      <c r="A8976" t="s">
        <v>12948</v>
      </c>
      <c r="C8976" t="s">
        <v>12934</v>
      </c>
      <c r="D8976">
        <v>36</v>
      </c>
      <c r="E8976" s="1">
        <v>800000</v>
      </c>
      <c r="G8976" t="s">
        <v>13</v>
      </c>
      <c r="H8976" t="s">
        <v>12949</v>
      </c>
      <c r="I8976" t="s">
        <v>12950</v>
      </c>
      <c r="K8976" t="s">
        <v>2918</v>
      </c>
      <c r="L8976" t="s">
        <v>17</v>
      </c>
      <c r="M8976" t="s">
        <v>450</v>
      </c>
    </row>
    <row r="8977" spans="1:13" x14ac:dyDescent="0.3">
      <c r="A8977" t="s">
        <v>3889</v>
      </c>
      <c r="C8977" t="s">
        <v>3657</v>
      </c>
      <c r="D8977">
        <v>50</v>
      </c>
      <c r="E8977" s="1">
        <v>596729</v>
      </c>
      <c r="G8977" t="s">
        <v>13</v>
      </c>
      <c r="H8977" t="s">
        <v>3890</v>
      </c>
      <c r="I8977" t="s">
        <v>3891</v>
      </c>
      <c r="K8977" t="s">
        <v>2918</v>
      </c>
      <c r="L8977" t="s">
        <v>17</v>
      </c>
      <c r="M8977" t="s">
        <v>101</v>
      </c>
    </row>
    <row r="8978" spans="1:13" x14ac:dyDescent="0.3">
      <c r="A8978" t="s">
        <v>11111</v>
      </c>
      <c r="C8978" t="s">
        <v>11104</v>
      </c>
      <c r="D8978">
        <v>26</v>
      </c>
      <c r="E8978" s="1">
        <v>2947829</v>
      </c>
      <c r="G8978" t="s">
        <v>34</v>
      </c>
      <c r="H8978" t="s">
        <v>11112</v>
      </c>
      <c r="I8978" t="s">
        <v>10612</v>
      </c>
      <c r="K8978" t="s">
        <v>10613</v>
      </c>
      <c r="L8978" t="s">
        <v>133</v>
      </c>
      <c r="M8978" t="s">
        <v>75</v>
      </c>
    </row>
    <row r="8979" spans="1:13" x14ac:dyDescent="0.3">
      <c r="A8979" t="s">
        <v>15638</v>
      </c>
      <c r="C8979" t="s">
        <v>15606</v>
      </c>
      <c r="D8979">
        <v>5</v>
      </c>
      <c r="E8979" s="1">
        <v>25000</v>
      </c>
      <c r="G8979" t="s">
        <v>13</v>
      </c>
      <c r="H8979" t="s">
        <v>15639</v>
      </c>
      <c r="I8979" t="s">
        <v>15640</v>
      </c>
      <c r="K8979" t="s">
        <v>529</v>
      </c>
      <c r="L8979" t="s">
        <v>17</v>
      </c>
      <c r="M8979" t="s">
        <v>31</v>
      </c>
    </row>
    <row r="8980" spans="1:13" x14ac:dyDescent="0.3">
      <c r="A8980" t="s">
        <v>14143</v>
      </c>
      <c r="C8980" t="s">
        <v>38133</v>
      </c>
      <c r="D8980">
        <v>12</v>
      </c>
      <c r="E8980" s="1">
        <v>75000</v>
      </c>
      <c r="G8980" t="s">
        <v>13</v>
      </c>
      <c r="H8980" t="s">
        <v>970</v>
      </c>
      <c r="I8980" t="s">
        <v>483</v>
      </c>
      <c r="J8980" t="s">
        <v>70</v>
      </c>
      <c r="K8980" t="s">
        <v>24</v>
      </c>
      <c r="L8980" t="s">
        <v>17</v>
      </c>
      <c r="M8980" t="s">
        <v>345</v>
      </c>
    </row>
    <row r="8981" spans="1:13" x14ac:dyDescent="0.3">
      <c r="A8981" t="s">
        <v>14143</v>
      </c>
      <c r="C8981" t="s">
        <v>18377</v>
      </c>
      <c r="D8981">
        <v>12</v>
      </c>
      <c r="E8981" s="1">
        <v>50000</v>
      </c>
      <c r="G8981" t="s">
        <v>13</v>
      </c>
      <c r="H8981" t="s">
        <v>14144</v>
      </c>
      <c r="I8981" t="s">
        <v>483</v>
      </c>
      <c r="J8981" t="s">
        <v>70</v>
      </c>
      <c r="K8981" t="s">
        <v>24</v>
      </c>
      <c r="L8981" t="s">
        <v>25</v>
      </c>
      <c r="M8981" t="s">
        <v>345</v>
      </c>
    </row>
    <row r="8982" spans="1:13" x14ac:dyDescent="0.3">
      <c r="A8982" t="s">
        <v>14143</v>
      </c>
      <c r="C8982" t="s">
        <v>32450</v>
      </c>
      <c r="D8982">
        <v>12</v>
      </c>
      <c r="E8982" s="1">
        <v>50000</v>
      </c>
      <c r="G8982" t="s">
        <v>13</v>
      </c>
      <c r="H8982" t="s">
        <v>14144</v>
      </c>
      <c r="I8982" t="s">
        <v>483</v>
      </c>
      <c r="J8982" t="s">
        <v>70</v>
      </c>
      <c r="K8982" t="s">
        <v>24</v>
      </c>
      <c r="L8982" t="s">
        <v>25</v>
      </c>
      <c r="M8982" t="s">
        <v>345</v>
      </c>
    </row>
    <row r="8983" spans="1:13" x14ac:dyDescent="0.3">
      <c r="A8983" t="s">
        <v>14143</v>
      </c>
      <c r="C8983" t="s">
        <v>14108</v>
      </c>
      <c r="D8983">
        <v>12</v>
      </c>
      <c r="E8983" s="1">
        <v>20000</v>
      </c>
      <c r="G8983" t="s">
        <v>13</v>
      </c>
      <c r="H8983" t="s">
        <v>14144</v>
      </c>
      <c r="I8983" t="s">
        <v>483</v>
      </c>
      <c r="J8983" t="s">
        <v>70</v>
      </c>
      <c r="K8983" t="s">
        <v>24</v>
      </c>
      <c r="L8983" t="s">
        <v>25</v>
      </c>
      <c r="M8983" t="s">
        <v>345</v>
      </c>
    </row>
    <row r="8984" spans="1:13" x14ac:dyDescent="0.3">
      <c r="A8984" t="s">
        <v>1688</v>
      </c>
      <c r="C8984" t="s">
        <v>1558</v>
      </c>
      <c r="D8984">
        <v>1</v>
      </c>
      <c r="E8984" s="1">
        <v>10000</v>
      </c>
      <c r="G8984" t="s">
        <v>69</v>
      </c>
      <c r="H8984" t="s">
        <v>68</v>
      </c>
      <c r="I8984" t="s">
        <v>70</v>
      </c>
      <c r="J8984" t="s">
        <v>70</v>
      </c>
      <c r="K8984" t="s">
        <v>24</v>
      </c>
      <c r="L8984" t="s">
        <v>25</v>
      </c>
      <c r="M8984" t="s">
        <v>221</v>
      </c>
    </row>
    <row r="8985" spans="1:13" x14ac:dyDescent="0.3">
      <c r="A8985" t="s">
        <v>1688</v>
      </c>
      <c r="C8985" t="s">
        <v>23373</v>
      </c>
      <c r="D8985">
        <v>1</v>
      </c>
      <c r="E8985" s="1">
        <v>25000</v>
      </c>
      <c r="G8985" t="s">
        <v>21</v>
      </c>
      <c r="H8985" t="s">
        <v>77</v>
      </c>
      <c r="I8985" t="s">
        <v>70</v>
      </c>
      <c r="J8985" t="s">
        <v>70</v>
      </c>
      <c r="K8985" t="s">
        <v>24</v>
      </c>
      <c r="L8985" t="s">
        <v>25</v>
      </c>
      <c r="M8985" t="s">
        <v>26</v>
      </c>
    </row>
    <row r="8986" spans="1:13" x14ac:dyDescent="0.3">
      <c r="A8986" t="s">
        <v>27881</v>
      </c>
      <c r="C8986" t="s">
        <v>27748</v>
      </c>
      <c r="D8986">
        <v>7</v>
      </c>
      <c r="E8986" s="1">
        <v>30000</v>
      </c>
      <c r="G8986" t="s">
        <v>34</v>
      </c>
      <c r="H8986" t="s">
        <v>27882</v>
      </c>
      <c r="I8986" t="s">
        <v>425</v>
      </c>
      <c r="J8986" t="s">
        <v>175</v>
      </c>
      <c r="K8986" t="s">
        <v>24</v>
      </c>
      <c r="L8986" t="s">
        <v>17</v>
      </c>
      <c r="M8986" t="s">
        <v>202</v>
      </c>
    </row>
    <row r="8987" spans="1:13" x14ac:dyDescent="0.3">
      <c r="A8987" t="s">
        <v>27881</v>
      </c>
      <c r="C8987" t="s">
        <v>31019</v>
      </c>
      <c r="D8987">
        <v>9</v>
      </c>
      <c r="E8987" s="1">
        <v>80000</v>
      </c>
      <c r="G8987" t="s">
        <v>34</v>
      </c>
      <c r="H8987" t="s">
        <v>31133</v>
      </c>
      <c r="I8987" t="s">
        <v>425</v>
      </c>
      <c r="J8987" t="s">
        <v>175</v>
      </c>
      <c r="K8987" t="s">
        <v>24</v>
      </c>
      <c r="L8987" t="s">
        <v>17</v>
      </c>
      <c r="M8987" t="s">
        <v>202</v>
      </c>
    </row>
    <row r="8988" spans="1:13" x14ac:dyDescent="0.3">
      <c r="A8988" t="s">
        <v>25727</v>
      </c>
      <c r="C8988" t="s">
        <v>35954</v>
      </c>
      <c r="D8988">
        <v>36</v>
      </c>
      <c r="E8988" s="1">
        <v>150000</v>
      </c>
      <c r="G8988" t="s">
        <v>34</v>
      </c>
      <c r="H8988" t="s">
        <v>35981</v>
      </c>
      <c r="I8988" t="s">
        <v>425</v>
      </c>
      <c r="J8988" t="s">
        <v>175</v>
      </c>
      <c r="K8988" t="s">
        <v>24</v>
      </c>
      <c r="L8988" t="s">
        <v>17</v>
      </c>
      <c r="M8988" t="s">
        <v>202</v>
      </c>
    </row>
    <row r="8989" spans="1:13" x14ac:dyDescent="0.3">
      <c r="A8989" t="s">
        <v>25727</v>
      </c>
      <c r="C8989" t="s">
        <v>25723</v>
      </c>
      <c r="D8989">
        <v>36</v>
      </c>
      <c r="E8989" s="1">
        <v>105000</v>
      </c>
      <c r="G8989" t="s">
        <v>34</v>
      </c>
      <c r="H8989" t="s">
        <v>25728</v>
      </c>
      <c r="I8989" t="s">
        <v>425</v>
      </c>
      <c r="J8989" t="s">
        <v>175</v>
      </c>
      <c r="K8989" t="s">
        <v>24</v>
      </c>
      <c r="L8989" t="s">
        <v>17</v>
      </c>
      <c r="M8989" t="s">
        <v>202</v>
      </c>
    </row>
    <row r="8990" spans="1:13" x14ac:dyDescent="0.3">
      <c r="A8990" t="s">
        <v>8990</v>
      </c>
      <c r="C8990" t="s">
        <v>29114</v>
      </c>
      <c r="D8990">
        <v>13</v>
      </c>
      <c r="E8990" s="1">
        <v>50000</v>
      </c>
      <c r="G8990" t="s">
        <v>69</v>
      </c>
      <c r="H8990" t="s">
        <v>29282</v>
      </c>
      <c r="I8990" t="s">
        <v>85</v>
      </c>
      <c r="J8990" t="s">
        <v>86</v>
      </c>
      <c r="K8990" t="s">
        <v>24</v>
      </c>
      <c r="L8990" t="s">
        <v>25</v>
      </c>
      <c r="M8990" t="s">
        <v>221</v>
      </c>
    </row>
    <row r="8991" spans="1:13" x14ac:dyDescent="0.3">
      <c r="A8991" t="s">
        <v>8990</v>
      </c>
      <c r="C8991" t="s">
        <v>29553</v>
      </c>
      <c r="D8991">
        <v>14</v>
      </c>
      <c r="E8991" s="1">
        <v>50000</v>
      </c>
      <c r="G8991" t="s">
        <v>111</v>
      </c>
      <c r="H8991" t="s">
        <v>68</v>
      </c>
      <c r="I8991" t="s">
        <v>85</v>
      </c>
      <c r="J8991" t="s">
        <v>86</v>
      </c>
      <c r="K8991" t="s">
        <v>24</v>
      </c>
      <c r="L8991" t="s">
        <v>25</v>
      </c>
      <c r="M8991" t="s">
        <v>3790</v>
      </c>
    </row>
    <row r="8992" spans="1:13" x14ac:dyDescent="0.3">
      <c r="A8992" t="s">
        <v>8990</v>
      </c>
      <c r="C8992" t="s">
        <v>24055</v>
      </c>
      <c r="D8992">
        <v>24</v>
      </c>
      <c r="E8992" s="1">
        <v>110000</v>
      </c>
      <c r="G8992" t="s">
        <v>111</v>
      </c>
      <c r="H8992" t="s">
        <v>15554</v>
      </c>
      <c r="I8992" t="s">
        <v>85</v>
      </c>
      <c r="J8992" t="s">
        <v>86</v>
      </c>
      <c r="K8992" t="s">
        <v>24</v>
      </c>
      <c r="L8992" t="s">
        <v>25</v>
      </c>
      <c r="M8992" t="s">
        <v>141</v>
      </c>
    </row>
    <row r="8993" spans="1:13" x14ac:dyDescent="0.3">
      <c r="A8993" t="s">
        <v>8990</v>
      </c>
      <c r="C8993" t="s">
        <v>22505</v>
      </c>
      <c r="D8993">
        <v>12</v>
      </c>
      <c r="E8993" s="1">
        <v>50000</v>
      </c>
      <c r="G8993" t="s">
        <v>111</v>
      </c>
      <c r="H8993" t="s">
        <v>22588</v>
      </c>
      <c r="I8993" t="s">
        <v>85</v>
      </c>
      <c r="J8993" t="s">
        <v>86</v>
      </c>
      <c r="K8993" t="s">
        <v>24</v>
      </c>
      <c r="L8993" t="s">
        <v>25</v>
      </c>
      <c r="M8993" t="s">
        <v>3790</v>
      </c>
    </row>
    <row r="8994" spans="1:13" x14ac:dyDescent="0.3">
      <c r="A8994" t="s">
        <v>8990</v>
      </c>
      <c r="C8994" t="s">
        <v>15490</v>
      </c>
      <c r="D8994">
        <v>12</v>
      </c>
      <c r="E8994" s="1">
        <v>50000</v>
      </c>
      <c r="G8994" t="s">
        <v>111</v>
      </c>
      <c r="H8994" t="s">
        <v>15554</v>
      </c>
      <c r="I8994" t="s">
        <v>85</v>
      </c>
      <c r="J8994" t="s">
        <v>86</v>
      </c>
      <c r="K8994" t="s">
        <v>24</v>
      </c>
      <c r="L8994" t="s">
        <v>25</v>
      </c>
      <c r="M8994" t="s">
        <v>3790</v>
      </c>
    </row>
    <row r="8995" spans="1:13" x14ac:dyDescent="0.3">
      <c r="A8995" t="s">
        <v>8990</v>
      </c>
      <c r="C8995" t="s">
        <v>11613</v>
      </c>
      <c r="D8995">
        <v>12</v>
      </c>
      <c r="E8995" s="1">
        <v>50000</v>
      </c>
      <c r="G8995" t="s">
        <v>111</v>
      </c>
      <c r="H8995" t="s">
        <v>970</v>
      </c>
      <c r="I8995" t="s">
        <v>85</v>
      </c>
      <c r="J8995" t="s">
        <v>86</v>
      </c>
      <c r="K8995" t="s">
        <v>24</v>
      </c>
      <c r="L8995" t="s">
        <v>25</v>
      </c>
      <c r="M8995" t="s">
        <v>3790</v>
      </c>
    </row>
    <row r="8996" spans="1:13" x14ac:dyDescent="0.3">
      <c r="A8996" t="s">
        <v>8990</v>
      </c>
      <c r="C8996" t="s">
        <v>10471</v>
      </c>
      <c r="D8996">
        <v>12</v>
      </c>
      <c r="E8996" s="1">
        <v>50000</v>
      </c>
      <c r="G8996" t="s">
        <v>111</v>
      </c>
      <c r="H8996" t="s">
        <v>10522</v>
      </c>
      <c r="I8996" t="s">
        <v>85</v>
      </c>
      <c r="J8996" t="s">
        <v>86</v>
      </c>
      <c r="K8996" t="s">
        <v>24</v>
      </c>
      <c r="L8996" t="s">
        <v>25</v>
      </c>
      <c r="M8996" t="s">
        <v>3790</v>
      </c>
    </row>
    <row r="8997" spans="1:13" x14ac:dyDescent="0.3">
      <c r="A8997" t="s">
        <v>8990</v>
      </c>
      <c r="C8997" t="s">
        <v>8962</v>
      </c>
      <c r="D8997">
        <v>12</v>
      </c>
      <c r="E8997" s="1">
        <v>50000</v>
      </c>
      <c r="G8997" t="s">
        <v>111</v>
      </c>
      <c r="H8997" t="s">
        <v>8991</v>
      </c>
      <c r="I8997" t="s">
        <v>85</v>
      </c>
      <c r="J8997" t="s">
        <v>86</v>
      </c>
      <c r="K8997" t="s">
        <v>24</v>
      </c>
      <c r="L8997" t="s">
        <v>25</v>
      </c>
      <c r="M8997" t="s">
        <v>3790</v>
      </c>
    </row>
    <row r="8998" spans="1:13" x14ac:dyDescent="0.3">
      <c r="A8998" t="s">
        <v>8990</v>
      </c>
      <c r="C8998" t="s">
        <v>35134</v>
      </c>
      <c r="D8998">
        <v>12</v>
      </c>
      <c r="E8998" s="1">
        <v>50000</v>
      </c>
      <c r="G8998" t="s">
        <v>111</v>
      </c>
      <c r="H8998" t="s">
        <v>77</v>
      </c>
      <c r="I8998" t="s">
        <v>85</v>
      </c>
      <c r="J8998" t="s">
        <v>86</v>
      </c>
      <c r="K8998" t="s">
        <v>24</v>
      </c>
      <c r="L8998" t="s">
        <v>25</v>
      </c>
      <c r="M8998" t="s">
        <v>3790</v>
      </c>
    </row>
    <row r="8999" spans="1:13" x14ac:dyDescent="0.3">
      <c r="A8999" t="s">
        <v>7928</v>
      </c>
      <c r="C8999" t="s">
        <v>7634</v>
      </c>
      <c r="D8999">
        <v>25</v>
      </c>
      <c r="E8999" s="1">
        <v>100000</v>
      </c>
      <c r="G8999" t="s">
        <v>69</v>
      </c>
      <c r="H8999" t="s">
        <v>7929</v>
      </c>
      <c r="I8999" t="s">
        <v>2636</v>
      </c>
      <c r="J8999" t="s">
        <v>2749</v>
      </c>
      <c r="K8999" t="s">
        <v>645</v>
      </c>
      <c r="L8999" t="s">
        <v>17</v>
      </c>
      <c r="M8999" t="s">
        <v>39</v>
      </c>
    </row>
    <row r="9000" spans="1:13" x14ac:dyDescent="0.3">
      <c r="A9000" t="s">
        <v>36496</v>
      </c>
      <c r="C9000" t="s">
        <v>36487</v>
      </c>
      <c r="D9000">
        <v>36</v>
      </c>
      <c r="E9000" s="1">
        <v>288000</v>
      </c>
      <c r="G9000" t="s">
        <v>34</v>
      </c>
      <c r="H9000" t="s">
        <v>36497</v>
      </c>
      <c r="I9000" t="s">
        <v>6831</v>
      </c>
      <c r="J9000" t="s">
        <v>6297</v>
      </c>
      <c r="K9000" t="s">
        <v>24</v>
      </c>
      <c r="L9000" t="s">
        <v>44</v>
      </c>
      <c r="M9000" t="s">
        <v>202</v>
      </c>
    </row>
    <row r="9001" spans="1:13" x14ac:dyDescent="0.3">
      <c r="A9001" t="s">
        <v>9225</v>
      </c>
      <c r="C9001" t="s">
        <v>9183</v>
      </c>
      <c r="D9001">
        <v>24</v>
      </c>
      <c r="E9001" s="1">
        <v>3000000</v>
      </c>
      <c r="G9001" t="s">
        <v>111</v>
      </c>
      <c r="H9001" t="s">
        <v>9226</v>
      </c>
      <c r="I9001" t="s">
        <v>118</v>
      </c>
      <c r="J9001" t="s">
        <v>119</v>
      </c>
      <c r="K9001" t="s">
        <v>24</v>
      </c>
      <c r="L9001" t="s">
        <v>25</v>
      </c>
      <c r="M9001" t="s">
        <v>120</v>
      </c>
    </row>
    <row r="9002" spans="1:13" x14ac:dyDescent="0.3">
      <c r="A9002" t="s">
        <v>9225</v>
      </c>
      <c r="C9002" t="s">
        <v>9183</v>
      </c>
      <c r="D9002">
        <v>13</v>
      </c>
      <c r="E9002" s="1">
        <v>150000</v>
      </c>
      <c r="G9002" t="s">
        <v>111</v>
      </c>
      <c r="H9002" t="s">
        <v>9226</v>
      </c>
      <c r="I9002" t="s">
        <v>118</v>
      </c>
      <c r="J9002" t="s">
        <v>119</v>
      </c>
      <c r="K9002" t="s">
        <v>24</v>
      </c>
      <c r="L9002" t="s">
        <v>25</v>
      </c>
      <c r="M9002" t="s">
        <v>120</v>
      </c>
    </row>
    <row r="9003" spans="1:13" x14ac:dyDescent="0.3">
      <c r="A9003" t="s">
        <v>9225</v>
      </c>
      <c r="C9003" t="s">
        <v>34985</v>
      </c>
      <c r="D9003">
        <v>12</v>
      </c>
      <c r="E9003" s="1">
        <v>775000</v>
      </c>
      <c r="G9003" t="s">
        <v>111</v>
      </c>
      <c r="H9003" t="s">
        <v>9226</v>
      </c>
      <c r="I9003" t="s">
        <v>118</v>
      </c>
      <c r="J9003" t="s">
        <v>119</v>
      </c>
      <c r="K9003" t="s">
        <v>24</v>
      </c>
      <c r="L9003" t="s">
        <v>25</v>
      </c>
      <c r="M9003" t="s">
        <v>120</v>
      </c>
    </row>
    <row r="9004" spans="1:13" x14ac:dyDescent="0.3">
      <c r="A9004" t="s">
        <v>10322</v>
      </c>
      <c r="C9004" t="s">
        <v>12314</v>
      </c>
      <c r="D9004">
        <v>37</v>
      </c>
      <c r="E9004" s="1">
        <v>429584</v>
      </c>
      <c r="G9004" t="s">
        <v>34</v>
      </c>
      <c r="H9004" t="s">
        <v>12428</v>
      </c>
      <c r="I9004" t="s">
        <v>10324</v>
      </c>
      <c r="K9004" t="s">
        <v>10219</v>
      </c>
      <c r="L9004" t="s">
        <v>248</v>
      </c>
      <c r="M9004" t="s">
        <v>6146</v>
      </c>
    </row>
    <row r="9005" spans="1:13" x14ac:dyDescent="0.3">
      <c r="A9005" t="s">
        <v>10322</v>
      </c>
      <c r="C9005" t="s">
        <v>10275</v>
      </c>
      <c r="D9005">
        <v>6</v>
      </c>
      <c r="E9005" s="1">
        <v>26700</v>
      </c>
      <c r="G9005" t="s">
        <v>34</v>
      </c>
      <c r="H9005" t="s">
        <v>10323</v>
      </c>
      <c r="I9005" t="s">
        <v>10324</v>
      </c>
      <c r="K9005" t="s">
        <v>10219</v>
      </c>
      <c r="L9005" t="s">
        <v>248</v>
      </c>
      <c r="M9005" t="s">
        <v>6146</v>
      </c>
    </row>
    <row r="9006" spans="1:13" x14ac:dyDescent="0.3">
      <c r="A9006" t="s">
        <v>15947</v>
      </c>
      <c r="C9006" t="s">
        <v>15737</v>
      </c>
      <c r="D9006">
        <v>26</v>
      </c>
      <c r="E9006" s="1">
        <v>1121066</v>
      </c>
      <c r="G9006" t="s">
        <v>34</v>
      </c>
      <c r="H9006" t="s">
        <v>15948</v>
      </c>
      <c r="I9006" t="s">
        <v>22</v>
      </c>
      <c r="J9006" t="s">
        <v>23</v>
      </c>
      <c r="K9006" t="s">
        <v>24</v>
      </c>
      <c r="L9006" t="s">
        <v>38</v>
      </c>
      <c r="M9006" t="s">
        <v>202</v>
      </c>
    </row>
    <row r="9007" spans="1:13" x14ac:dyDescent="0.3">
      <c r="A9007" t="s">
        <v>15947</v>
      </c>
      <c r="C9007" t="s">
        <v>16599</v>
      </c>
      <c r="D9007">
        <v>27</v>
      </c>
      <c r="E9007" s="1">
        <v>1686872</v>
      </c>
      <c r="G9007" t="s">
        <v>34</v>
      </c>
      <c r="H9007" t="s">
        <v>16747</v>
      </c>
      <c r="I9007" t="s">
        <v>22</v>
      </c>
      <c r="J9007" t="s">
        <v>23</v>
      </c>
      <c r="K9007" t="s">
        <v>24</v>
      </c>
      <c r="L9007" t="s">
        <v>38</v>
      </c>
      <c r="M9007" t="s">
        <v>202</v>
      </c>
    </row>
    <row r="9008" spans="1:13" x14ac:dyDescent="0.3">
      <c r="A9008" t="s">
        <v>7091</v>
      </c>
      <c r="C9008" t="s">
        <v>6985</v>
      </c>
      <c r="D9008">
        <v>6</v>
      </c>
      <c r="E9008" s="1">
        <v>25872</v>
      </c>
      <c r="G9008" t="s">
        <v>34</v>
      </c>
      <c r="H9008" t="s">
        <v>6143</v>
      </c>
      <c r="I9008" t="s">
        <v>1206</v>
      </c>
      <c r="J9008" t="s">
        <v>307</v>
      </c>
      <c r="K9008" t="s">
        <v>24</v>
      </c>
      <c r="L9008" t="s">
        <v>25</v>
      </c>
      <c r="M9008" t="s">
        <v>6146</v>
      </c>
    </row>
    <row r="9009" spans="1:13" x14ac:dyDescent="0.3">
      <c r="A9009" t="s">
        <v>17581</v>
      </c>
      <c r="C9009" t="s">
        <v>17445</v>
      </c>
      <c r="D9009">
        <v>16</v>
      </c>
      <c r="E9009" s="1">
        <v>26990</v>
      </c>
      <c r="G9009" t="s">
        <v>34</v>
      </c>
      <c r="H9009" t="s">
        <v>6143</v>
      </c>
      <c r="I9009" t="s">
        <v>17582</v>
      </c>
      <c r="J9009" t="s">
        <v>662</v>
      </c>
      <c r="K9009" t="s">
        <v>24</v>
      </c>
      <c r="L9009" t="s">
        <v>25</v>
      </c>
      <c r="M9009" t="s">
        <v>6146</v>
      </c>
    </row>
    <row r="9010" spans="1:13" x14ac:dyDescent="0.3">
      <c r="A9010" t="s">
        <v>12035</v>
      </c>
      <c r="C9010" t="s">
        <v>31019</v>
      </c>
      <c r="D9010">
        <v>30</v>
      </c>
      <c r="E9010" s="1">
        <v>100000</v>
      </c>
      <c r="G9010" t="s">
        <v>13</v>
      </c>
      <c r="H9010" t="s">
        <v>31119</v>
      </c>
      <c r="I9010" t="s">
        <v>182</v>
      </c>
      <c r="J9010" t="s">
        <v>183</v>
      </c>
      <c r="K9010" t="s">
        <v>24</v>
      </c>
      <c r="L9010" t="s">
        <v>17</v>
      </c>
      <c r="M9010" t="s">
        <v>450</v>
      </c>
    </row>
    <row r="9011" spans="1:13" x14ac:dyDescent="0.3">
      <c r="A9011" t="s">
        <v>12035</v>
      </c>
      <c r="C9011" t="s">
        <v>11813</v>
      </c>
      <c r="D9011">
        <v>19</v>
      </c>
      <c r="E9011" s="1">
        <v>100000</v>
      </c>
      <c r="G9011" t="s">
        <v>13</v>
      </c>
      <c r="H9011" t="s">
        <v>12036</v>
      </c>
      <c r="I9011" t="s">
        <v>182</v>
      </c>
      <c r="J9011" t="s">
        <v>183</v>
      </c>
      <c r="K9011" t="s">
        <v>24</v>
      </c>
      <c r="L9011" t="s">
        <v>17</v>
      </c>
      <c r="M9011" t="s">
        <v>450</v>
      </c>
    </row>
    <row r="9012" spans="1:13" x14ac:dyDescent="0.3">
      <c r="A9012" t="s">
        <v>19476</v>
      </c>
      <c r="C9012" t="s">
        <v>19404</v>
      </c>
      <c r="D9012">
        <v>6</v>
      </c>
      <c r="E9012" s="1">
        <v>19305</v>
      </c>
      <c r="G9012" t="s">
        <v>34</v>
      </c>
      <c r="H9012" t="s">
        <v>6143</v>
      </c>
      <c r="I9012" t="s">
        <v>19477</v>
      </c>
      <c r="J9012" t="s">
        <v>280</v>
      </c>
      <c r="K9012" t="s">
        <v>24</v>
      </c>
      <c r="L9012" t="s">
        <v>25</v>
      </c>
      <c r="M9012" t="s">
        <v>6146</v>
      </c>
    </row>
    <row r="9013" spans="1:13" x14ac:dyDescent="0.3">
      <c r="A9013" t="s">
        <v>13980</v>
      </c>
      <c r="C9013" t="s">
        <v>13456</v>
      </c>
      <c r="D9013">
        <v>7</v>
      </c>
      <c r="E9013" s="1">
        <v>26912</v>
      </c>
      <c r="G9013" t="s">
        <v>34</v>
      </c>
      <c r="H9013" t="s">
        <v>6143</v>
      </c>
      <c r="I9013" t="s">
        <v>7406</v>
      </c>
      <c r="J9013" t="s">
        <v>30</v>
      </c>
      <c r="K9013" t="s">
        <v>24</v>
      </c>
      <c r="L9013" t="s">
        <v>25</v>
      </c>
      <c r="M9013" t="s">
        <v>6146</v>
      </c>
    </row>
    <row r="9014" spans="1:13" x14ac:dyDescent="0.3">
      <c r="A9014" t="s">
        <v>10455</v>
      </c>
      <c r="C9014" t="s">
        <v>10275</v>
      </c>
      <c r="D9014">
        <v>30</v>
      </c>
      <c r="E9014" s="1">
        <v>99999</v>
      </c>
      <c r="G9014" t="s">
        <v>111</v>
      </c>
      <c r="H9014" t="s">
        <v>10439</v>
      </c>
      <c r="I9014" t="s">
        <v>337</v>
      </c>
      <c r="J9014" t="s">
        <v>81</v>
      </c>
      <c r="K9014" t="s">
        <v>24</v>
      </c>
      <c r="L9014" t="s">
        <v>25</v>
      </c>
      <c r="M9014" t="s">
        <v>232</v>
      </c>
    </row>
    <row r="9015" spans="1:13" x14ac:dyDescent="0.3">
      <c r="A9015" t="s">
        <v>19933</v>
      </c>
      <c r="C9015" t="s">
        <v>19404</v>
      </c>
      <c r="D9015">
        <v>6</v>
      </c>
      <c r="E9015" s="1">
        <v>7360</v>
      </c>
      <c r="G9015" t="s">
        <v>34</v>
      </c>
      <c r="H9015" t="s">
        <v>6143</v>
      </c>
      <c r="I9015" t="s">
        <v>19934</v>
      </c>
      <c r="J9015" t="s">
        <v>280</v>
      </c>
      <c r="K9015" t="s">
        <v>24</v>
      </c>
      <c r="L9015" t="s">
        <v>25</v>
      </c>
      <c r="M9015" t="s">
        <v>6146</v>
      </c>
    </row>
    <row r="9016" spans="1:13" x14ac:dyDescent="0.3">
      <c r="A9016" t="s">
        <v>31811</v>
      </c>
      <c r="C9016" t="s">
        <v>31728</v>
      </c>
      <c r="D9016">
        <v>6</v>
      </c>
      <c r="E9016" s="1">
        <v>36716</v>
      </c>
      <c r="G9016" t="s">
        <v>34</v>
      </c>
      <c r="H9016" t="s">
        <v>6143</v>
      </c>
      <c r="I9016" t="s">
        <v>31812</v>
      </c>
      <c r="J9016" t="s">
        <v>165</v>
      </c>
      <c r="K9016" t="s">
        <v>24</v>
      </c>
      <c r="L9016" t="s">
        <v>25</v>
      </c>
      <c r="M9016" t="s">
        <v>6146</v>
      </c>
    </row>
    <row r="9017" spans="1:13" x14ac:dyDescent="0.3">
      <c r="A9017" t="s">
        <v>20694</v>
      </c>
      <c r="C9017" t="s">
        <v>20542</v>
      </c>
      <c r="D9017">
        <v>3</v>
      </c>
      <c r="E9017" s="1">
        <v>14054</v>
      </c>
      <c r="G9017" t="s">
        <v>34</v>
      </c>
      <c r="H9017" t="s">
        <v>6143</v>
      </c>
      <c r="I9017" t="s">
        <v>20103</v>
      </c>
      <c r="J9017" t="s">
        <v>627</v>
      </c>
      <c r="K9017" t="s">
        <v>24</v>
      </c>
      <c r="L9017" t="s">
        <v>25</v>
      </c>
      <c r="M9017" t="s">
        <v>6146</v>
      </c>
    </row>
    <row r="9018" spans="1:13" x14ac:dyDescent="0.3">
      <c r="A9018" t="s">
        <v>19625</v>
      </c>
      <c r="C9018" t="s">
        <v>19404</v>
      </c>
      <c r="D9018">
        <v>6</v>
      </c>
      <c r="E9018" s="1">
        <v>14995</v>
      </c>
      <c r="G9018" t="s">
        <v>34</v>
      </c>
      <c r="H9018" t="s">
        <v>6143</v>
      </c>
      <c r="I9018" t="s">
        <v>19626</v>
      </c>
      <c r="J9018" t="s">
        <v>280</v>
      </c>
      <c r="K9018" t="s">
        <v>24</v>
      </c>
      <c r="L9018" t="s">
        <v>25</v>
      </c>
      <c r="M9018" t="s">
        <v>6146</v>
      </c>
    </row>
    <row r="9019" spans="1:13" x14ac:dyDescent="0.3">
      <c r="A9019" t="s">
        <v>7812</v>
      </c>
      <c r="C9019" t="s">
        <v>7634</v>
      </c>
      <c r="D9019">
        <v>19</v>
      </c>
      <c r="E9019" s="1">
        <v>100000</v>
      </c>
      <c r="G9019" t="s">
        <v>69</v>
      </c>
      <c r="H9019" t="s">
        <v>7813</v>
      </c>
      <c r="I9019" t="s">
        <v>70</v>
      </c>
      <c r="J9019" t="s">
        <v>70</v>
      </c>
      <c r="K9019" t="s">
        <v>24</v>
      </c>
      <c r="L9019" t="s">
        <v>17</v>
      </c>
      <c r="M9019" t="s">
        <v>39</v>
      </c>
    </row>
    <row r="9020" spans="1:13" x14ac:dyDescent="0.3">
      <c r="A9020" t="s">
        <v>6772</v>
      </c>
      <c r="C9020" t="s">
        <v>6671</v>
      </c>
      <c r="D9020">
        <v>3</v>
      </c>
      <c r="E9020" s="1">
        <v>5889</v>
      </c>
      <c r="G9020" t="s">
        <v>34</v>
      </c>
      <c r="H9020" t="s">
        <v>6143</v>
      </c>
      <c r="I9020" t="s">
        <v>6773</v>
      </c>
      <c r="J9020" t="s">
        <v>1250</v>
      </c>
      <c r="K9020" t="s">
        <v>24</v>
      </c>
      <c r="L9020" t="s">
        <v>25</v>
      </c>
      <c r="M9020" t="s">
        <v>6146</v>
      </c>
    </row>
    <row r="9021" spans="1:13" x14ac:dyDescent="0.3">
      <c r="A9021" t="s">
        <v>26728</v>
      </c>
      <c r="C9021" t="s">
        <v>26519</v>
      </c>
      <c r="D9021">
        <v>5</v>
      </c>
      <c r="E9021" s="1">
        <v>7910</v>
      </c>
      <c r="G9021" t="s">
        <v>34</v>
      </c>
      <c r="H9021" t="s">
        <v>6143</v>
      </c>
      <c r="I9021" t="s">
        <v>19641</v>
      </c>
      <c r="J9021" t="s">
        <v>2347</v>
      </c>
      <c r="K9021" t="s">
        <v>24</v>
      </c>
      <c r="L9021" t="s">
        <v>25</v>
      </c>
      <c r="M9021" t="s">
        <v>6146</v>
      </c>
    </row>
    <row r="9022" spans="1:13" x14ac:dyDescent="0.3">
      <c r="A9022" t="s">
        <v>19640</v>
      </c>
      <c r="C9022" t="s">
        <v>19404</v>
      </c>
      <c r="D9022">
        <v>6</v>
      </c>
      <c r="E9022" s="1">
        <v>10410</v>
      </c>
      <c r="G9022" t="s">
        <v>34</v>
      </c>
      <c r="H9022" t="s">
        <v>6143</v>
      </c>
      <c r="I9022" t="s">
        <v>19641</v>
      </c>
      <c r="J9022" t="s">
        <v>280</v>
      </c>
      <c r="K9022" t="s">
        <v>24</v>
      </c>
      <c r="L9022" t="s">
        <v>25</v>
      </c>
      <c r="M9022" t="s">
        <v>6146</v>
      </c>
    </row>
    <row r="9023" spans="1:13" x14ac:dyDescent="0.3">
      <c r="A9023" t="s">
        <v>10416</v>
      </c>
      <c r="C9023" t="s">
        <v>10275</v>
      </c>
      <c r="D9023">
        <v>6</v>
      </c>
      <c r="E9023" s="1">
        <v>25000</v>
      </c>
      <c r="G9023" t="s">
        <v>111</v>
      </c>
      <c r="H9023" t="s">
        <v>10417</v>
      </c>
      <c r="I9023" t="s">
        <v>10418</v>
      </c>
      <c r="J9023" t="s">
        <v>119</v>
      </c>
      <c r="K9023" t="s">
        <v>24</v>
      </c>
      <c r="L9023" t="s">
        <v>25</v>
      </c>
      <c r="M9023" t="s">
        <v>120</v>
      </c>
    </row>
    <row r="9024" spans="1:13" x14ac:dyDescent="0.3">
      <c r="A9024" t="s">
        <v>10416</v>
      </c>
      <c r="C9024" t="s">
        <v>33603</v>
      </c>
      <c r="D9024">
        <v>16</v>
      </c>
      <c r="E9024" s="1">
        <v>500000</v>
      </c>
      <c r="G9024" t="s">
        <v>111</v>
      </c>
      <c r="H9024" t="s">
        <v>33714</v>
      </c>
      <c r="I9024" t="s">
        <v>10418</v>
      </c>
      <c r="J9024" t="s">
        <v>119</v>
      </c>
      <c r="K9024" t="s">
        <v>24</v>
      </c>
      <c r="L9024" t="s">
        <v>25</v>
      </c>
      <c r="M9024" t="s">
        <v>120</v>
      </c>
    </row>
    <row r="9025" spans="1:13" x14ac:dyDescent="0.3">
      <c r="A9025" t="s">
        <v>15485</v>
      </c>
      <c r="C9025" t="s">
        <v>15468</v>
      </c>
      <c r="D9025">
        <v>121</v>
      </c>
      <c r="E9025" s="1">
        <v>5000000</v>
      </c>
      <c r="G9025" t="s">
        <v>21</v>
      </c>
      <c r="H9025" t="s">
        <v>15486</v>
      </c>
      <c r="I9025" t="s">
        <v>2091</v>
      </c>
      <c r="J9025" t="s">
        <v>1333</v>
      </c>
      <c r="K9025" t="s">
        <v>51</v>
      </c>
      <c r="L9025" t="s">
        <v>44</v>
      </c>
      <c r="M9025" t="s">
        <v>26</v>
      </c>
    </row>
    <row r="9026" spans="1:13" x14ac:dyDescent="0.3">
      <c r="A9026" t="s">
        <v>15485</v>
      </c>
      <c r="C9026" t="s">
        <v>17398</v>
      </c>
      <c r="D9026">
        <v>12</v>
      </c>
      <c r="E9026" s="1">
        <v>700000</v>
      </c>
      <c r="G9026" t="s">
        <v>34</v>
      </c>
      <c r="H9026" t="s">
        <v>17402</v>
      </c>
      <c r="I9026" t="s">
        <v>2091</v>
      </c>
      <c r="J9026" t="s">
        <v>1333</v>
      </c>
      <c r="K9026" t="s">
        <v>51</v>
      </c>
      <c r="L9026" t="s">
        <v>44</v>
      </c>
      <c r="M9026" t="s">
        <v>87</v>
      </c>
    </row>
    <row r="9027" spans="1:13" x14ac:dyDescent="0.3">
      <c r="A9027" t="s">
        <v>5385</v>
      </c>
      <c r="C9027" t="s">
        <v>5155</v>
      </c>
      <c r="D9027">
        <v>23</v>
      </c>
      <c r="E9027" s="1">
        <v>499651</v>
      </c>
      <c r="G9027" t="s">
        <v>69</v>
      </c>
      <c r="H9027" t="s">
        <v>5386</v>
      </c>
      <c r="I9027" t="s">
        <v>5387</v>
      </c>
      <c r="J9027" t="s">
        <v>165</v>
      </c>
      <c r="K9027" t="s">
        <v>24</v>
      </c>
      <c r="L9027" t="s">
        <v>25</v>
      </c>
      <c r="M9027" t="s">
        <v>221</v>
      </c>
    </row>
    <row r="9028" spans="1:13" x14ac:dyDescent="0.3">
      <c r="A9028" t="s">
        <v>1571</v>
      </c>
      <c r="C9028" t="s">
        <v>1558</v>
      </c>
      <c r="D9028">
        <v>38</v>
      </c>
      <c r="E9028" s="1">
        <v>1050021</v>
      </c>
      <c r="G9028" t="s">
        <v>69</v>
      </c>
      <c r="H9028" t="s">
        <v>1572</v>
      </c>
      <c r="I9028" t="s">
        <v>1573</v>
      </c>
      <c r="K9028" t="s">
        <v>1574</v>
      </c>
      <c r="L9028" t="s">
        <v>248</v>
      </c>
      <c r="M9028" t="s">
        <v>39</v>
      </c>
    </row>
    <row r="9029" spans="1:13" x14ac:dyDescent="0.3">
      <c r="A9029" t="s">
        <v>1571</v>
      </c>
      <c r="C9029" t="s">
        <v>29553</v>
      </c>
      <c r="D9029">
        <v>24</v>
      </c>
      <c r="E9029" s="1">
        <v>1000046</v>
      </c>
      <c r="G9029" t="s">
        <v>69</v>
      </c>
      <c r="H9029" t="s">
        <v>29882</v>
      </c>
      <c r="I9029" t="s">
        <v>1573</v>
      </c>
      <c r="K9029" t="s">
        <v>1574</v>
      </c>
      <c r="L9029" t="s">
        <v>17</v>
      </c>
      <c r="M9029" t="s">
        <v>39</v>
      </c>
    </row>
    <row r="9030" spans="1:13" x14ac:dyDescent="0.3">
      <c r="A9030" t="s">
        <v>1571</v>
      </c>
      <c r="C9030" t="s">
        <v>3657</v>
      </c>
      <c r="D9030">
        <v>35</v>
      </c>
      <c r="E9030" s="1">
        <v>1300844</v>
      </c>
      <c r="G9030" t="s">
        <v>34</v>
      </c>
      <c r="H9030" t="s">
        <v>3721</v>
      </c>
      <c r="I9030" t="s">
        <v>1573</v>
      </c>
      <c r="K9030" t="s">
        <v>1574</v>
      </c>
      <c r="L9030" t="s">
        <v>17</v>
      </c>
      <c r="M9030" t="s">
        <v>3722</v>
      </c>
    </row>
    <row r="9031" spans="1:13" x14ac:dyDescent="0.3">
      <c r="A9031" t="s">
        <v>1571</v>
      </c>
      <c r="C9031" t="s">
        <v>24055</v>
      </c>
      <c r="D9031">
        <v>24</v>
      </c>
      <c r="E9031" s="1">
        <v>1000164</v>
      </c>
      <c r="G9031" t="s">
        <v>69</v>
      </c>
      <c r="H9031" t="s">
        <v>24236</v>
      </c>
      <c r="I9031" t="s">
        <v>1573</v>
      </c>
      <c r="K9031" t="s">
        <v>1574</v>
      </c>
      <c r="L9031" t="s">
        <v>17</v>
      </c>
      <c r="M9031" t="s">
        <v>39</v>
      </c>
    </row>
    <row r="9032" spans="1:13" x14ac:dyDescent="0.3">
      <c r="A9032" t="s">
        <v>1571</v>
      </c>
      <c r="C9032" t="s">
        <v>16599</v>
      </c>
      <c r="D9032">
        <v>24</v>
      </c>
      <c r="E9032" s="1">
        <v>1300000</v>
      </c>
      <c r="G9032" t="s">
        <v>364</v>
      </c>
      <c r="H9032" t="s">
        <v>77</v>
      </c>
      <c r="I9032" t="s">
        <v>1573</v>
      </c>
      <c r="K9032" t="s">
        <v>1574</v>
      </c>
      <c r="L9032" t="s">
        <v>17</v>
      </c>
      <c r="M9032" t="s">
        <v>632</v>
      </c>
    </row>
    <row r="9033" spans="1:13" x14ac:dyDescent="0.3">
      <c r="A9033" t="s">
        <v>1571</v>
      </c>
      <c r="C9033" t="s">
        <v>9547</v>
      </c>
      <c r="D9033">
        <v>16</v>
      </c>
      <c r="E9033" s="1">
        <v>400000</v>
      </c>
      <c r="G9033" t="s">
        <v>34</v>
      </c>
      <c r="H9033" t="s">
        <v>77</v>
      </c>
      <c r="I9033" t="s">
        <v>1573</v>
      </c>
      <c r="K9033" t="s">
        <v>1574</v>
      </c>
      <c r="L9033" t="s">
        <v>17</v>
      </c>
      <c r="M9033" t="s">
        <v>217</v>
      </c>
    </row>
    <row r="9034" spans="1:13" x14ac:dyDescent="0.3">
      <c r="A9034" t="s">
        <v>13285</v>
      </c>
      <c r="C9034" t="s">
        <v>12994</v>
      </c>
      <c r="D9034">
        <v>4</v>
      </c>
      <c r="E9034" s="1">
        <v>16263</v>
      </c>
      <c r="G9034" t="s">
        <v>34</v>
      </c>
      <c r="H9034" t="s">
        <v>6143</v>
      </c>
      <c r="I9034" t="s">
        <v>13286</v>
      </c>
      <c r="J9034" t="s">
        <v>7536</v>
      </c>
      <c r="K9034" t="s">
        <v>24</v>
      </c>
      <c r="L9034" t="s">
        <v>25</v>
      </c>
      <c r="M9034" t="s">
        <v>6146</v>
      </c>
    </row>
    <row r="9035" spans="1:13" x14ac:dyDescent="0.3">
      <c r="A9035" t="s">
        <v>33346</v>
      </c>
      <c r="C9035" t="s">
        <v>33297</v>
      </c>
      <c r="D9035">
        <v>6</v>
      </c>
      <c r="E9035" s="1">
        <v>50000</v>
      </c>
      <c r="G9035" t="s">
        <v>111</v>
      </c>
      <c r="H9035" t="s">
        <v>33347</v>
      </c>
      <c r="I9035" t="s">
        <v>3770</v>
      </c>
      <c r="J9035" t="s">
        <v>22</v>
      </c>
      <c r="K9035" t="s">
        <v>24</v>
      </c>
      <c r="L9035" t="s">
        <v>25</v>
      </c>
      <c r="M9035" t="s">
        <v>6109</v>
      </c>
    </row>
    <row r="9036" spans="1:13" x14ac:dyDescent="0.3">
      <c r="A9036" t="s">
        <v>32351</v>
      </c>
      <c r="C9036" t="s">
        <v>32274</v>
      </c>
      <c r="D9036">
        <v>2</v>
      </c>
      <c r="E9036" s="1">
        <v>7900</v>
      </c>
      <c r="G9036" t="s">
        <v>34</v>
      </c>
      <c r="H9036" t="s">
        <v>6143</v>
      </c>
      <c r="I9036" t="s">
        <v>32352</v>
      </c>
      <c r="J9036" t="s">
        <v>3026</v>
      </c>
      <c r="K9036" t="s">
        <v>24</v>
      </c>
      <c r="L9036" t="s">
        <v>25</v>
      </c>
      <c r="M9036" t="s">
        <v>6146</v>
      </c>
    </row>
    <row r="9037" spans="1:13" x14ac:dyDescent="0.3">
      <c r="A9037" t="s">
        <v>20454</v>
      </c>
      <c r="C9037" t="s">
        <v>20401</v>
      </c>
      <c r="D9037">
        <v>3</v>
      </c>
      <c r="E9037" s="1">
        <v>19869</v>
      </c>
      <c r="G9037" t="s">
        <v>34</v>
      </c>
      <c r="H9037" t="s">
        <v>6143</v>
      </c>
      <c r="I9037" t="s">
        <v>20455</v>
      </c>
      <c r="J9037" t="s">
        <v>1169</v>
      </c>
      <c r="K9037" t="s">
        <v>24</v>
      </c>
      <c r="L9037" t="s">
        <v>25</v>
      </c>
      <c r="M9037" t="s">
        <v>6146</v>
      </c>
    </row>
    <row r="9038" spans="1:13" x14ac:dyDescent="0.3">
      <c r="A9038" t="s">
        <v>13365</v>
      </c>
      <c r="C9038" t="s">
        <v>18470</v>
      </c>
      <c r="D9038">
        <v>4</v>
      </c>
      <c r="E9038" s="1">
        <v>8684</v>
      </c>
      <c r="G9038" t="s">
        <v>34</v>
      </c>
      <c r="H9038" t="s">
        <v>6143</v>
      </c>
      <c r="I9038" t="s">
        <v>18706</v>
      </c>
      <c r="J9038" t="s">
        <v>3203</v>
      </c>
      <c r="K9038" t="s">
        <v>24</v>
      </c>
      <c r="L9038" t="s">
        <v>25</v>
      </c>
      <c r="M9038" t="s">
        <v>6146</v>
      </c>
    </row>
    <row r="9039" spans="1:13" x14ac:dyDescent="0.3">
      <c r="A9039" t="s">
        <v>13365</v>
      </c>
      <c r="C9039" t="s">
        <v>12994</v>
      </c>
      <c r="D9039">
        <v>4</v>
      </c>
      <c r="E9039" s="1">
        <v>5330</v>
      </c>
      <c r="G9039" t="s">
        <v>34</v>
      </c>
      <c r="H9039" t="s">
        <v>6143</v>
      </c>
      <c r="I9039" t="s">
        <v>13366</v>
      </c>
      <c r="J9039" t="s">
        <v>9844</v>
      </c>
      <c r="K9039" t="s">
        <v>24</v>
      </c>
      <c r="L9039" t="s">
        <v>25</v>
      </c>
      <c r="M9039" t="s">
        <v>6146</v>
      </c>
    </row>
    <row r="9040" spans="1:13" x14ac:dyDescent="0.3">
      <c r="A9040" t="s">
        <v>32023</v>
      </c>
      <c r="C9040" t="s">
        <v>31866</v>
      </c>
      <c r="D9040">
        <v>4</v>
      </c>
      <c r="E9040" s="1">
        <v>22370</v>
      </c>
      <c r="G9040" t="s">
        <v>34</v>
      </c>
      <c r="H9040" t="s">
        <v>6143</v>
      </c>
      <c r="I9040" t="s">
        <v>11193</v>
      </c>
      <c r="J9040" t="s">
        <v>732</v>
      </c>
      <c r="K9040" t="s">
        <v>24</v>
      </c>
      <c r="L9040" t="s">
        <v>25</v>
      </c>
      <c r="M9040" t="s">
        <v>6146</v>
      </c>
    </row>
    <row r="9041" spans="1:13" x14ac:dyDescent="0.3">
      <c r="A9041" t="s">
        <v>14219</v>
      </c>
      <c r="C9041" t="s">
        <v>14108</v>
      </c>
      <c r="D9041">
        <v>7</v>
      </c>
      <c r="E9041" s="1">
        <v>19108</v>
      </c>
      <c r="G9041" t="s">
        <v>34</v>
      </c>
      <c r="H9041" t="s">
        <v>6143</v>
      </c>
      <c r="I9041" t="s">
        <v>14220</v>
      </c>
      <c r="J9041" t="s">
        <v>433</v>
      </c>
      <c r="K9041" t="s">
        <v>24</v>
      </c>
      <c r="L9041" t="s">
        <v>25</v>
      </c>
      <c r="M9041" t="s">
        <v>6146</v>
      </c>
    </row>
    <row r="9042" spans="1:13" x14ac:dyDescent="0.3">
      <c r="A9042" t="s">
        <v>26729</v>
      </c>
      <c r="C9042" t="s">
        <v>26519</v>
      </c>
      <c r="D9042">
        <v>5</v>
      </c>
      <c r="E9042" s="1">
        <v>7590</v>
      </c>
      <c r="G9042" t="s">
        <v>34</v>
      </c>
      <c r="H9042" t="s">
        <v>6143</v>
      </c>
      <c r="I9042" t="s">
        <v>26730</v>
      </c>
      <c r="J9042" t="s">
        <v>2347</v>
      </c>
      <c r="K9042" t="s">
        <v>24</v>
      </c>
      <c r="L9042" t="s">
        <v>25</v>
      </c>
      <c r="M9042" t="s">
        <v>6146</v>
      </c>
    </row>
    <row r="9043" spans="1:13" x14ac:dyDescent="0.3">
      <c r="A9043" t="s">
        <v>31712</v>
      </c>
      <c r="C9043" t="s">
        <v>31493</v>
      </c>
      <c r="D9043">
        <v>5</v>
      </c>
      <c r="E9043" s="1">
        <v>87892</v>
      </c>
      <c r="G9043" t="s">
        <v>34</v>
      </c>
      <c r="H9043" t="s">
        <v>6143</v>
      </c>
      <c r="I9043" t="s">
        <v>14773</v>
      </c>
      <c r="J9043" t="s">
        <v>311</v>
      </c>
      <c r="K9043" t="s">
        <v>24</v>
      </c>
      <c r="L9043" t="s">
        <v>25</v>
      </c>
      <c r="M9043" t="s">
        <v>6146</v>
      </c>
    </row>
    <row r="9044" spans="1:13" x14ac:dyDescent="0.3">
      <c r="A9044" t="s">
        <v>20695</v>
      </c>
      <c r="C9044" t="s">
        <v>20542</v>
      </c>
      <c r="D9044">
        <v>3</v>
      </c>
      <c r="E9044" s="1">
        <v>12285</v>
      </c>
      <c r="G9044" t="s">
        <v>34</v>
      </c>
      <c r="H9044" t="s">
        <v>6143</v>
      </c>
      <c r="I9044" t="s">
        <v>20696</v>
      </c>
      <c r="J9044" t="s">
        <v>627</v>
      </c>
      <c r="K9044" t="s">
        <v>24</v>
      </c>
      <c r="L9044" t="s">
        <v>25</v>
      </c>
      <c r="M9044" t="s">
        <v>6146</v>
      </c>
    </row>
    <row r="9045" spans="1:13" x14ac:dyDescent="0.3">
      <c r="A9045" t="s">
        <v>6735</v>
      </c>
      <c r="C9045" t="s">
        <v>6671</v>
      </c>
      <c r="D9045">
        <v>3</v>
      </c>
      <c r="E9045" s="1">
        <v>5889</v>
      </c>
      <c r="G9045" t="s">
        <v>34</v>
      </c>
      <c r="H9045" t="s">
        <v>6143</v>
      </c>
      <c r="I9045" t="s">
        <v>6213</v>
      </c>
      <c r="J9045" t="s">
        <v>1250</v>
      </c>
      <c r="K9045" t="s">
        <v>24</v>
      </c>
      <c r="L9045" t="s">
        <v>25</v>
      </c>
      <c r="M9045" t="s">
        <v>6146</v>
      </c>
    </row>
    <row r="9046" spans="1:13" x14ac:dyDescent="0.3">
      <c r="A9046" t="s">
        <v>26731</v>
      </c>
      <c r="C9046" t="s">
        <v>26519</v>
      </c>
      <c r="D9046">
        <v>5</v>
      </c>
      <c r="E9046" s="1">
        <v>8234</v>
      </c>
      <c r="G9046" t="s">
        <v>34</v>
      </c>
      <c r="H9046" t="s">
        <v>6143</v>
      </c>
      <c r="I9046" t="s">
        <v>17542</v>
      </c>
      <c r="J9046" t="s">
        <v>2347</v>
      </c>
      <c r="K9046" t="s">
        <v>24</v>
      </c>
      <c r="L9046" t="s">
        <v>25</v>
      </c>
      <c r="M9046" t="s">
        <v>6146</v>
      </c>
    </row>
    <row r="9047" spans="1:13" x14ac:dyDescent="0.3">
      <c r="A9047" t="s">
        <v>19000</v>
      </c>
      <c r="C9047" t="s">
        <v>26519</v>
      </c>
      <c r="D9047">
        <v>5</v>
      </c>
      <c r="E9047" s="1">
        <v>7800</v>
      </c>
      <c r="G9047" t="s">
        <v>34</v>
      </c>
      <c r="H9047" t="s">
        <v>6143</v>
      </c>
      <c r="I9047" t="s">
        <v>19001</v>
      </c>
      <c r="J9047" t="s">
        <v>2347</v>
      </c>
      <c r="K9047" t="s">
        <v>24</v>
      </c>
      <c r="L9047" t="s">
        <v>25</v>
      </c>
      <c r="M9047" t="s">
        <v>6146</v>
      </c>
    </row>
    <row r="9048" spans="1:13" x14ac:dyDescent="0.3">
      <c r="A9048" t="s">
        <v>19000</v>
      </c>
      <c r="C9048" t="s">
        <v>18937</v>
      </c>
      <c r="D9048">
        <v>4</v>
      </c>
      <c r="E9048" s="1">
        <v>4385</v>
      </c>
      <c r="G9048" t="s">
        <v>34</v>
      </c>
      <c r="H9048" t="s">
        <v>6143</v>
      </c>
      <c r="I9048" t="s">
        <v>19001</v>
      </c>
      <c r="J9048" t="s">
        <v>17989</v>
      </c>
      <c r="K9048" t="s">
        <v>24</v>
      </c>
      <c r="L9048" t="s">
        <v>25</v>
      </c>
      <c r="M9048" t="s">
        <v>6146</v>
      </c>
    </row>
    <row r="9049" spans="1:13" x14ac:dyDescent="0.3">
      <c r="A9049" t="s">
        <v>26732</v>
      </c>
      <c r="C9049" t="s">
        <v>26519</v>
      </c>
      <c r="D9049">
        <v>5</v>
      </c>
      <c r="E9049" s="1">
        <v>5205</v>
      </c>
      <c r="G9049" t="s">
        <v>34</v>
      </c>
      <c r="H9049" t="s">
        <v>6143</v>
      </c>
      <c r="I9049" t="s">
        <v>26733</v>
      </c>
      <c r="J9049" t="s">
        <v>2347</v>
      </c>
      <c r="K9049" t="s">
        <v>24</v>
      </c>
      <c r="L9049" t="s">
        <v>25</v>
      </c>
      <c r="M9049" t="s">
        <v>6146</v>
      </c>
    </row>
    <row r="9050" spans="1:13" x14ac:dyDescent="0.3">
      <c r="A9050" t="s">
        <v>19298</v>
      </c>
      <c r="C9050" t="s">
        <v>24500</v>
      </c>
      <c r="D9050">
        <v>13</v>
      </c>
      <c r="E9050" s="1">
        <v>24000</v>
      </c>
      <c r="G9050" t="s">
        <v>34</v>
      </c>
      <c r="H9050" t="s">
        <v>18250</v>
      </c>
      <c r="I9050" t="s">
        <v>19299</v>
      </c>
      <c r="J9050" t="s">
        <v>137</v>
      </c>
      <c r="K9050" t="s">
        <v>24</v>
      </c>
      <c r="L9050" t="s">
        <v>25</v>
      </c>
      <c r="M9050" t="s">
        <v>6146</v>
      </c>
    </row>
    <row r="9051" spans="1:13" x14ac:dyDescent="0.3">
      <c r="A9051" t="s">
        <v>19298</v>
      </c>
      <c r="C9051" t="s">
        <v>19247</v>
      </c>
      <c r="D9051">
        <v>3</v>
      </c>
      <c r="E9051" s="1">
        <v>4955</v>
      </c>
      <c r="G9051" t="s">
        <v>34</v>
      </c>
      <c r="H9051" t="s">
        <v>6143</v>
      </c>
      <c r="I9051" t="s">
        <v>19299</v>
      </c>
      <c r="J9051" t="s">
        <v>10460</v>
      </c>
      <c r="K9051" t="s">
        <v>24</v>
      </c>
      <c r="L9051" t="s">
        <v>25</v>
      </c>
      <c r="M9051" t="s">
        <v>6146</v>
      </c>
    </row>
    <row r="9052" spans="1:13" x14ac:dyDescent="0.3">
      <c r="A9052" t="s">
        <v>19298</v>
      </c>
      <c r="C9052" t="s">
        <v>31300</v>
      </c>
      <c r="D9052">
        <v>5</v>
      </c>
      <c r="E9052" s="1">
        <v>66832</v>
      </c>
      <c r="G9052" t="s">
        <v>34</v>
      </c>
      <c r="H9052" t="s">
        <v>6143</v>
      </c>
      <c r="I9052" t="s">
        <v>19299</v>
      </c>
      <c r="J9052" t="s">
        <v>137</v>
      </c>
      <c r="K9052" t="s">
        <v>24</v>
      </c>
      <c r="L9052" t="s">
        <v>25</v>
      </c>
      <c r="M9052" t="s">
        <v>6146</v>
      </c>
    </row>
    <row r="9053" spans="1:13" x14ac:dyDescent="0.3">
      <c r="A9053" t="s">
        <v>19298</v>
      </c>
      <c r="C9053" t="s">
        <v>36619</v>
      </c>
      <c r="D9053">
        <v>4</v>
      </c>
      <c r="E9053" s="1">
        <v>48900</v>
      </c>
      <c r="G9053" t="s">
        <v>34</v>
      </c>
      <c r="H9053" t="s">
        <v>6143</v>
      </c>
      <c r="I9053" t="s">
        <v>19299</v>
      </c>
      <c r="J9053" t="s">
        <v>137</v>
      </c>
      <c r="K9053" t="s">
        <v>24</v>
      </c>
      <c r="L9053" t="s">
        <v>25</v>
      </c>
      <c r="M9053" t="s">
        <v>6146</v>
      </c>
    </row>
    <row r="9054" spans="1:13" x14ac:dyDescent="0.3">
      <c r="A9054" t="s">
        <v>31390</v>
      </c>
      <c r="C9054" t="s">
        <v>31300</v>
      </c>
      <c r="D9054">
        <v>5</v>
      </c>
      <c r="E9054" s="1">
        <v>18358</v>
      </c>
      <c r="G9054" t="s">
        <v>34</v>
      </c>
      <c r="H9054" t="s">
        <v>6143</v>
      </c>
      <c r="I9054" t="s">
        <v>31391</v>
      </c>
      <c r="J9054" t="s">
        <v>137</v>
      </c>
      <c r="K9054" t="s">
        <v>24</v>
      </c>
      <c r="L9054" t="s">
        <v>25</v>
      </c>
      <c r="M9054" t="s">
        <v>6146</v>
      </c>
    </row>
    <row r="9055" spans="1:13" x14ac:dyDescent="0.3">
      <c r="A9055" t="s">
        <v>6458</v>
      </c>
      <c r="C9055" t="s">
        <v>6249</v>
      </c>
      <c r="D9055">
        <v>4</v>
      </c>
      <c r="E9055" s="1">
        <v>5889</v>
      </c>
      <c r="G9055" t="s">
        <v>34</v>
      </c>
      <c r="H9055" t="s">
        <v>6143</v>
      </c>
      <c r="I9055" t="s">
        <v>6459</v>
      </c>
      <c r="J9055" t="s">
        <v>6297</v>
      </c>
      <c r="K9055" t="s">
        <v>24</v>
      </c>
      <c r="L9055" t="s">
        <v>25</v>
      </c>
      <c r="M9055" t="s">
        <v>6146</v>
      </c>
    </row>
    <row r="9056" spans="1:13" x14ac:dyDescent="0.3">
      <c r="A9056" t="s">
        <v>33225</v>
      </c>
      <c r="C9056" t="s">
        <v>33173</v>
      </c>
      <c r="D9056">
        <v>6</v>
      </c>
      <c r="E9056" s="1">
        <v>68948</v>
      </c>
      <c r="G9056" t="s">
        <v>34</v>
      </c>
      <c r="H9056" t="s">
        <v>6143</v>
      </c>
      <c r="I9056" t="s">
        <v>33226</v>
      </c>
      <c r="J9056" t="s">
        <v>422</v>
      </c>
      <c r="K9056" t="s">
        <v>24</v>
      </c>
      <c r="L9056" t="s">
        <v>25</v>
      </c>
      <c r="M9056" t="s">
        <v>6146</v>
      </c>
    </row>
    <row r="9057" spans="1:13" x14ac:dyDescent="0.3">
      <c r="A9057" t="s">
        <v>23520</v>
      </c>
      <c r="C9057" t="s">
        <v>27925</v>
      </c>
      <c r="D9057">
        <v>10</v>
      </c>
      <c r="E9057" s="1">
        <v>3971404</v>
      </c>
      <c r="G9057" t="s">
        <v>13</v>
      </c>
      <c r="H9057" t="s">
        <v>28176</v>
      </c>
      <c r="I9057" t="s">
        <v>104</v>
      </c>
      <c r="J9057" t="s">
        <v>86</v>
      </c>
      <c r="K9057" t="s">
        <v>24</v>
      </c>
      <c r="L9057" t="s">
        <v>17</v>
      </c>
      <c r="M9057" t="s">
        <v>87</v>
      </c>
    </row>
    <row r="9058" spans="1:13" x14ac:dyDescent="0.3">
      <c r="A9058" t="s">
        <v>23520</v>
      </c>
      <c r="C9058" t="s">
        <v>23427</v>
      </c>
      <c r="D9058">
        <v>65</v>
      </c>
      <c r="E9058" s="1">
        <v>272996958</v>
      </c>
      <c r="G9058" t="s">
        <v>13</v>
      </c>
      <c r="H9058" t="s">
        <v>23521</v>
      </c>
      <c r="I9058" t="s">
        <v>104</v>
      </c>
      <c r="J9058" t="s">
        <v>86</v>
      </c>
      <c r="K9058" t="s">
        <v>24</v>
      </c>
      <c r="L9058" t="s">
        <v>17</v>
      </c>
      <c r="M9058" t="s">
        <v>23522</v>
      </c>
    </row>
    <row r="9059" spans="1:13" x14ac:dyDescent="0.3">
      <c r="A9059" t="s">
        <v>13707</v>
      </c>
      <c r="C9059" t="s">
        <v>13456</v>
      </c>
      <c r="D9059">
        <v>7</v>
      </c>
      <c r="E9059" s="1">
        <v>18815</v>
      </c>
      <c r="G9059" t="s">
        <v>34</v>
      </c>
      <c r="H9059" t="s">
        <v>6143</v>
      </c>
      <c r="I9059" t="s">
        <v>13708</v>
      </c>
      <c r="J9059" t="s">
        <v>30</v>
      </c>
      <c r="K9059" t="s">
        <v>24</v>
      </c>
      <c r="L9059" t="s">
        <v>25</v>
      </c>
      <c r="M9059" t="s">
        <v>6146</v>
      </c>
    </row>
    <row r="9060" spans="1:13" x14ac:dyDescent="0.3">
      <c r="A9060" t="s">
        <v>16281</v>
      </c>
      <c r="C9060" t="s">
        <v>16236</v>
      </c>
      <c r="D9060">
        <v>18</v>
      </c>
      <c r="E9060" s="1">
        <v>100000</v>
      </c>
      <c r="G9060" t="s">
        <v>13</v>
      </c>
      <c r="H9060" t="s">
        <v>16282</v>
      </c>
      <c r="I9060" t="s">
        <v>55</v>
      </c>
      <c r="K9060" t="s">
        <v>56</v>
      </c>
      <c r="L9060" t="s">
        <v>17</v>
      </c>
      <c r="M9060" t="s">
        <v>450</v>
      </c>
    </row>
    <row r="9061" spans="1:13" x14ac:dyDescent="0.3">
      <c r="A9061" t="s">
        <v>24582</v>
      </c>
      <c r="C9061" t="s">
        <v>37363</v>
      </c>
      <c r="D9061">
        <v>63</v>
      </c>
      <c r="E9061" s="1">
        <v>7275317</v>
      </c>
      <c r="G9061" t="s">
        <v>111</v>
      </c>
      <c r="H9061" t="s">
        <v>37522</v>
      </c>
      <c r="I9061" t="s">
        <v>287</v>
      </c>
      <c r="J9061" t="s">
        <v>288</v>
      </c>
      <c r="K9061" t="s">
        <v>24</v>
      </c>
      <c r="L9061" t="s">
        <v>25</v>
      </c>
      <c r="M9061" t="s">
        <v>232</v>
      </c>
    </row>
    <row r="9062" spans="1:13" x14ac:dyDescent="0.3">
      <c r="A9062" t="s">
        <v>24582</v>
      </c>
      <c r="C9062" t="s">
        <v>35627</v>
      </c>
      <c r="D9062">
        <v>28</v>
      </c>
      <c r="E9062" s="1">
        <v>499398</v>
      </c>
      <c r="G9062" t="s">
        <v>111</v>
      </c>
      <c r="H9062" t="s">
        <v>25324</v>
      </c>
      <c r="I9062" t="s">
        <v>287</v>
      </c>
      <c r="J9062" t="s">
        <v>288</v>
      </c>
      <c r="K9062" t="s">
        <v>24</v>
      </c>
      <c r="L9062" t="s">
        <v>25</v>
      </c>
      <c r="M9062" t="s">
        <v>1094</v>
      </c>
    </row>
    <row r="9063" spans="1:13" x14ac:dyDescent="0.3">
      <c r="A9063" t="s">
        <v>24582</v>
      </c>
      <c r="C9063" t="s">
        <v>24581</v>
      </c>
      <c r="D9063">
        <v>108</v>
      </c>
      <c r="E9063" s="1">
        <v>9997047</v>
      </c>
      <c r="G9063" t="s">
        <v>111</v>
      </c>
      <c r="H9063" t="s">
        <v>24583</v>
      </c>
      <c r="I9063" t="s">
        <v>287</v>
      </c>
      <c r="J9063" t="s">
        <v>288</v>
      </c>
      <c r="K9063" t="s">
        <v>24</v>
      </c>
      <c r="L9063" t="s">
        <v>25</v>
      </c>
      <c r="M9063" t="s">
        <v>232</v>
      </c>
    </row>
    <row r="9064" spans="1:13" x14ac:dyDescent="0.3">
      <c r="A9064" t="s">
        <v>18478</v>
      </c>
      <c r="C9064" t="s">
        <v>18470</v>
      </c>
      <c r="D9064">
        <v>24</v>
      </c>
      <c r="E9064" s="1">
        <v>150000</v>
      </c>
      <c r="G9064" t="s">
        <v>13</v>
      </c>
      <c r="H9064" t="s">
        <v>18479</v>
      </c>
      <c r="I9064" t="s">
        <v>205</v>
      </c>
      <c r="K9064" t="s">
        <v>56</v>
      </c>
      <c r="L9064" t="s">
        <v>38</v>
      </c>
      <c r="M9064" t="s">
        <v>345</v>
      </c>
    </row>
    <row r="9065" spans="1:13" x14ac:dyDescent="0.3">
      <c r="A9065" t="s">
        <v>1445</v>
      </c>
      <c r="C9065" t="s">
        <v>1275</v>
      </c>
      <c r="D9065">
        <v>53</v>
      </c>
      <c r="E9065" s="1">
        <v>1600000000</v>
      </c>
      <c r="G9065" t="s">
        <v>34</v>
      </c>
      <c r="H9065" t="s">
        <v>1446</v>
      </c>
      <c r="I9065" t="s">
        <v>15</v>
      </c>
      <c r="K9065" t="s">
        <v>16</v>
      </c>
      <c r="L9065" t="s">
        <v>17</v>
      </c>
      <c r="M9065" t="s">
        <v>217</v>
      </c>
    </row>
    <row r="9066" spans="1:13" x14ac:dyDescent="0.3">
      <c r="A9066" t="s">
        <v>1445</v>
      </c>
      <c r="C9066" t="s">
        <v>29352</v>
      </c>
      <c r="D9066">
        <v>116</v>
      </c>
      <c r="E9066" s="1">
        <v>200000000</v>
      </c>
      <c r="G9066" t="s">
        <v>34</v>
      </c>
      <c r="H9066" t="s">
        <v>29400</v>
      </c>
      <c r="I9066" t="s">
        <v>15</v>
      </c>
      <c r="K9066" t="s">
        <v>16</v>
      </c>
      <c r="L9066" t="s">
        <v>17</v>
      </c>
      <c r="M9066" t="s">
        <v>693</v>
      </c>
    </row>
    <row r="9067" spans="1:13" x14ac:dyDescent="0.3">
      <c r="A9067" t="s">
        <v>1445</v>
      </c>
      <c r="C9067" t="s">
        <v>29922</v>
      </c>
      <c r="D9067">
        <v>37</v>
      </c>
      <c r="E9067" s="1">
        <v>2498750</v>
      </c>
      <c r="G9067" t="s">
        <v>34</v>
      </c>
      <c r="H9067" t="s">
        <v>30221</v>
      </c>
      <c r="I9067" t="s">
        <v>15</v>
      </c>
      <c r="K9067" t="s">
        <v>16</v>
      </c>
      <c r="L9067" t="s">
        <v>170</v>
      </c>
      <c r="M9067" t="s">
        <v>217</v>
      </c>
    </row>
    <row r="9068" spans="1:13" x14ac:dyDescent="0.3">
      <c r="A9068" t="s">
        <v>1445</v>
      </c>
      <c r="C9068" t="s">
        <v>22115</v>
      </c>
      <c r="D9068">
        <v>72</v>
      </c>
      <c r="E9068" s="1">
        <v>1543757800</v>
      </c>
      <c r="G9068" t="s">
        <v>34</v>
      </c>
      <c r="H9068" t="s">
        <v>22116</v>
      </c>
      <c r="I9068" t="s">
        <v>15</v>
      </c>
      <c r="K9068" t="s">
        <v>16</v>
      </c>
      <c r="L9068" t="s">
        <v>17</v>
      </c>
      <c r="M9068" t="s">
        <v>217</v>
      </c>
    </row>
    <row r="9069" spans="1:13" x14ac:dyDescent="0.3">
      <c r="A9069" t="s">
        <v>1445</v>
      </c>
      <c r="C9069" t="s">
        <v>11317</v>
      </c>
      <c r="D9069">
        <v>60</v>
      </c>
      <c r="E9069" s="1">
        <v>241200000</v>
      </c>
      <c r="G9069" t="s">
        <v>34</v>
      </c>
      <c r="H9069" t="s">
        <v>11345</v>
      </c>
      <c r="I9069" t="s">
        <v>15</v>
      </c>
      <c r="K9069" t="s">
        <v>16</v>
      </c>
      <c r="L9069" t="s">
        <v>17</v>
      </c>
      <c r="M9069" t="s">
        <v>75</v>
      </c>
    </row>
    <row r="9070" spans="1:13" x14ac:dyDescent="0.3">
      <c r="A9070" t="s">
        <v>1445</v>
      </c>
      <c r="C9070" t="s">
        <v>34736</v>
      </c>
      <c r="D9070">
        <v>62</v>
      </c>
      <c r="E9070" s="1">
        <v>953600000</v>
      </c>
      <c r="G9070" t="s">
        <v>34</v>
      </c>
      <c r="H9070" t="s">
        <v>34892</v>
      </c>
      <c r="I9070" t="s">
        <v>15</v>
      </c>
      <c r="K9070" t="s">
        <v>16</v>
      </c>
      <c r="L9070" t="s">
        <v>17</v>
      </c>
      <c r="M9070" t="s">
        <v>217</v>
      </c>
    </row>
    <row r="9071" spans="1:13" x14ac:dyDescent="0.3">
      <c r="A9071" t="s">
        <v>1445</v>
      </c>
      <c r="C9071" t="s">
        <v>35205</v>
      </c>
      <c r="D9071">
        <v>51</v>
      </c>
      <c r="E9071" s="1">
        <v>33000000</v>
      </c>
      <c r="G9071" t="s">
        <v>358</v>
      </c>
      <c r="H9071" t="s">
        <v>35253</v>
      </c>
      <c r="I9071" t="s">
        <v>15</v>
      </c>
      <c r="K9071" t="s">
        <v>16</v>
      </c>
      <c r="L9071" t="s">
        <v>17</v>
      </c>
      <c r="M9071" t="s">
        <v>35254</v>
      </c>
    </row>
    <row r="9072" spans="1:13" x14ac:dyDescent="0.3">
      <c r="A9072" t="s">
        <v>1445</v>
      </c>
      <c r="C9072" t="s">
        <v>37577</v>
      </c>
      <c r="D9072">
        <v>61</v>
      </c>
      <c r="E9072" s="1">
        <v>375000000</v>
      </c>
      <c r="G9072" t="s">
        <v>34</v>
      </c>
      <c r="H9072" t="s">
        <v>970</v>
      </c>
      <c r="I9072" t="s">
        <v>15</v>
      </c>
      <c r="K9072" t="s">
        <v>16</v>
      </c>
      <c r="L9072" t="s">
        <v>17</v>
      </c>
      <c r="M9072" t="s">
        <v>217</v>
      </c>
    </row>
    <row r="9073" spans="1:13" x14ac:dyDescent="0.3">
      <c r="A9073" t="s">
        <v>6534</v>
      </c>
      <c r="C9073" t="s">
        <v>12314</v>
      </c>
      <c r="D9073">
        <v>1</v>
      </c>
      <c r="E9073" s="1">
        <v>5000</v>
      </c>
      <c r="G9073" t="s">
        <v>21</v>
      </c>
      <c r="H9073" t="s">
        <v>68</v>
      </c>
      <c r="I9073" t="s">
        <v>156</v>
      </c>
      <c r="J9073" t="s">
        <v>22</v>
      </c>
      <c r="K9073" t="s">
        <v>24</v>
      </c>
      <c r="L9073" t="s">
        <v>25</v>
      </c>
      <c r="M9073" t="s">
        <v>26</v>
      </c>
    </row>
    <row r="9074" spans="1:13" x14ac:dyDescent="0.3">
      <c r="A9074" t="s">
        <v>6534</v>
      </c>
      <c r="C9074" t="s">
        <v>10589</v>
      </c>
      <c r="D9074">
        <v>1</v>
      </c>
      <c r="E9074" s="1">
        <v>5000</v>
      </c>
      <c r="G9074" t="s">
        <v>21</v>
      </c>
      <c r="H9074" t="s">
        <v>970</v>
      </c>
      <c r="I9074" t="s">
        <v>156</v>
      </c>
      <c r="J9074" t="s">
        <v>22</v>
      </c>
      <c r="K9074" t="s">
        <v>24</v>
      </c>
      <c r="L9074" t="s">
        <v>25</v>
      </c>
      <c r="M9074" t="s">
        <v>26</v>
      </c>
    </row>
    <row r="9075" spans="1:13" x14ac:dyDescent="0.3">
      <c r="A9075" t="s">
        <v>6534</v>
      </c>
      <c r="C9075" t="s">
        <v>15008</v>
      </c>
      <c r="D9075">
        <v>36</v>
      </c>
      <c r="E9075" s="1">
        <v>30000</v>
      </c>
      <c r="G9075" t="s">
        <v>111</v>
      </c>
      <c r="H9075" t="s">
        <v>15024</v>
      </c>
      <c r="I9075" t="s">
        <v>156</v>
      </c>
      <c r="J9075" t="s">
        <v>22</v>
      </c>
      <c r="K9075" t="s">
        <v>24</v>
      </c>
      <c r="L9075" t="s">
        <v>25</v>
      </c>
      <c r="M9075" t="s">
        <v>6109</v>
      </c>
    </row>
    <row r="9076" spans="1:13" x14ac:dyDescent="0.3">
      <c r="A9076" t="s">
        <v>6534</v>
      </c>
      <c r="C9076" t="s">
        <v>6536</v>
      </c>
      <c r="D9076">
        <v>12</v>
      </c>
      <c r="E9076" s="1">
        <v>10000</v>
      </c>
      <c r="G9076" t="s">
        <v>111</v>
      </c>
      <c r="H9076" t="s">
        <v>6535</v>
      </c>
      <c r="I9076" t="s">
        <v>156</v>
      </c>
      <c r="J9076" t="s">
        <v>22</v>
      </c>
      <c r="K9076" t="s">
        <v>24</v>
      </c>
      <c r="L9076" t="s">
        <v>25</v>
      </c>
      <c r="M9076" t="s">
        <v>6109</v>
      </c>
    </row>
    <row r="9077" spans="1:13" x14ac:dyDescent="0.3">
      <c r="A9077" t="s">
        <v>26398</v>
      </c>
      <c r="C9077" t="s">
        <v>26380</v>
      </c>
      <c r="D9077">
        <v>15</v>
      </c>
      <c r="E9077" s="1">
        <v>183982</v>
      </c>
      <c r="G9077" t="s">
        <v>13</v>
      </c>
      <c r="H9077" t="s">
        <v>26399</v>
      </c>
      <c r="I9077" t="s">
        <v>70</v>
      </c>
      <c r="J9077" t="s">
        <v>70</v>
      </c>
      <c r="K9077" t="s">
        <v>24</v>
      </c>
      <c r="L9077" t="s">
        <v>17</v>
      </c>
      <c r="M9077" t="s">
        <v>345</v>
      </c>
    </row>
    <row r="9078" spans="1:13" x14ac:dyDescent="0.3">
      <c r="A9078" t="s">
        <v>26147</v>
      </c>
      <c r="C9078" t="s">
        <v>25932</v>
      </c>
      <c r="D9078">
        <v>2</v>
      </c>
      <c r="E9078" s="1">
        <v>7590</v>
      </c>
      <c r="G9078" t="s">
        <v>34</v>
      </c>
      <c r="H9078" t="s">
        <v>6143</v>
      </c>
      <c r="I9078" t="s">
        <v>26148</v>
      </c>
      <c r="J9078" t="s">
        <v>700</v>
      </c>
      <c r="K9078" t="s">
        <v>24</v>
      </c>
      <c r="L9078" t="s">
        <v>25</v>
      </c>
      <c r="M9078" t="s">
        <v>6146</v>
      </c>
    </row>
    <row r="9079" spans="1:13" x14ac:dyDescent="0.3">
      <c r="A9079" t="s">
        <v>2361</v>
      </c>
      <c r="C9079" t="s">
        <v>2269</v>
      </c>
      <c r="D9079">
        <v>18</v>
      </c>
      <c r="E9079" s="1">
        <v>400000</v>
      </c>
      <c r="G9079" t="s">
        <v>34</v>
      </c>
      <c r="H9079" t="s">
        <v>2362</v>
      </c>
      <c r="I9079" t="s">
        <v>2363</v>
      </c>
      <c r="J9079" t="s">
        <v>206</v>
      </c>
      <c r="K9079" t="s">
        <v>56</v>
      </c>
      <c r="L9079" t="s">
        <v>38</v>
      </c>
      <c r="M9079" t="s">
        <v>39</v>
      </c>
    </row>
    <row r="9080" spans="1:13" x14ac:dyDescent="0.3">
      <c r="A9080" t="s">
        <v>6474</v>
      </c>
      <c r="C9080" t="s">
        <v>6476</v>
      </c>
      <c r="D9080">
        <v>12</v>
      </c>
      <c r="E9080" s="1">
        <v>750000</v>
      </c>
      <c r="G9080" t="s">
        <v>34</v>
      </c>
      <c r="H9080" t="s">
        <v>6475</v>
      </c>
      <c r="I9080" t="s">
        <v>80</v>
      </c>
      <c r="J9080" t="s">
        <v>81</v>
      </c>
      <c r="K9080" t="s">
        <v>24</v>
      </c>
      <c r="L9080" t="s">
        <v>25</v>
      </c>
      <c r="M9080" t="s">
        <v>202</v>
      </c>
    </row>
    <row r="9081" spans="1:13" x14ac:dyDescent="0.3">
      <c r="A9081" t="s">
        <v>26149</v>
      </c>
      <c r="C9081" t="s">
        <v>25932</v>
      </c>
      <c r="D9081">
        <v>2</v>
      </c>
      <c r="E9081" s="1">
        <v>12514</v>
      </c>
      <c r="G9081" t="s">
        <v>34</v>
      </c>
      <c r="H9081" t="s">
        <v>6143</v>
      </c>
      <c r="I9081" t="s">
        <v>26150</v>
      </c>
      <c r="J9081" t="s">
        <v>700</v>
      </c>
      <c r="K9081" t="s">
        <v>24</v>
      </c>
      <c r="L9081" t="s">
        <v>25</v>
      </c>
      <c r="M9081" t="s">
        <v>6146</v>
      </c>
    </row>
    <row r="9082" spans="1:13" x14ac:dyDescent="0.3">
      <c r="A9082" t="s">
        <v>34403</v>
      </c>
      <c r="C9082" t="s">
        <v>34396</v>
      </c>
      <c r="D9082">
        <v>18</v>
      </c>
      <c r="E9082" s="1">
        <v>43966</v>
      </c>
      <c r="G9082" t="s">
        <v>13</v>
      </c>
      <c r="H9082" t="s">
        <v>34404</v>
      </c>
      <c r="I9082" t="s">
        <v>252</v>
      </c>
      <c r="K9082" t="s">
        <v>51</v>
      </c>
      <c r="L9082" t="s">
        <v>17</v>
      </c>
      <c r="M9082" t="s">
        <v>450</v>
      </c>
    </row>
    <row r="9083" spans="1:13" x14ac:dyDescent="0.3">
      <c r="A9083" t="s">
        <v>24350</v>
      </c>
      <c r="C9083" t="s">
        <v>28715</v>
      </c>
      <c r="D9083">
        <v>24</v>
      </c>
      <c r="E9083" s="1">
        <v>53000</v>
      </c>
      <c r="G9083" t="s">
        <v>13</v>
      </c>
      <c r="H9083" t="s">
        <v>28790</v>
      </c>
      <c r="I9083" t="s">
        <v>321</v>
      </c>
      <c r="J9083" t="s">
        <v>236</v>
      </c>
      <c r="K9083" t="s">
        <v>24</v>
      </c>
      <c r="L9083" t="s">
        <v>17</v>
      </c>
      <c r="M9083" t="s">
        <v>345</v>
      </c>
    </row>
    <row r="9084" spans="1:13" x14ac:dyDescent="0.3">
      <c r="A9084" t="s">
        <v>24350</v>
      </c>
      <c r="C9084" t="s">
        <v>24055</v>
      </c>
      <c r="D9084">
        <v>39</v>
      </c>
      <c r="E9084" s="1">
        <v>78750</v>
      </c>
      <c r="G9084" t="s">
        <v>13</v>
      </c>
      <c r="H9084" t="s">
        <v>11754</v>
      </c>
      <c r="I9084" t="s">
        <v>321</v>
      </c>
      <c r="J9084" t="s">
        <v>236</v>
      </c>
      <c r="K9084" t="s">
        <v>24</v>
      </c>
      <c r="L9084" t="s">
        <v>17</v>
      </c>
      <c r="M9084" t="s">
        <v>207</v>
      </c>
    </row>
    <row r="9085" spans="1:13" x14ac:dyDescent="0.3">
      <c r="A9085" t="s">
        <v>16288</v>
      </c>
      <c r="C9085" t="s">
        <v>16236</v>
      </c>
      <c r="D9085">
        <v>24</v>
      </c>
      <c r="E9085" s="1">
        <v>100000</v>
      </c>
      <c r="G9085" t="s">
        <v>13</v>
      </c>
      <c r="H9085" t="s">
        <v>16289</v>
      </c>
      <c r="I9085" t="s">
        <v>2901</v>
      </c>
      <c r="J9085" t="s">
        <v>86</v>
      </c>
      <c r="K9085" t="s">
        <v>24</v>
      </c>
      <c r="L9085" t="s">
        <v>17</v>
      </c>
      <c r="M9085" t="s">
        <v>450</v>
      </c>
    </row>
    <row r="9086" spans="1:13" x14ac:dyDescent="0.3">
      <c r="A9086" t="s">
        <v>7244</v>
      </c>
      <c r="C9086" t="s">
        <v>6985</v>
      </c>
      <c r="D9086">
        <v>4</v>
      </c>
      <c r="E9086" s="1">
        <v>6384</v>
      </c>
      <c r="G9086" t="s">
        <v>34</v>
      </c>
      <c r="H9086" t="s">
        <v>6143</v>
      </c>
      <c r="I9086" t="s">
        <v>7245</v>
      </c>
      <c r="J9086" t="s">
        <v>6105</v>
      </c>
      <c r="K9086" t="s">
        <v>24</v>
      </c>
      <c r="L9086" t="s">
        <v>25</v>
      </c>
      <c r="M9086" t="s">
        <v>6146</v>
      </c>
    </row>
    <row r="9087" spans="1:13" x14ac:dyDescent="0.3">
      <c r="A9087" t="s">
        <v>31560</v>
      </c>
      <c r="C9087" t="s">
        <v>31493</v>
      </c>
      <c r="D9087">
        <v>5</v>
      </c>
      <c r="E9087" s="1">
        <v>16708</v>
      </c>
      <c r="G9087" t="s">
        <v>34</v>
      </c>
      <c r="H9087" t="s">
        <v>6143</v>
      </c>
      <c r="I9087" t="s">
        <v>31561</v>
      </c>
      <c r="J9087" t="s">
        <v>311</v>
      </c>
      <c r="K9087" t="s">
        <v>24</v>
      </c>
      <c r="L9087" t="s">
        <v>25</v>
      </c>
      <c r="M9087" t="s">
        <v>6146</v>
      </c>
    </row>
    <row r="9088" spans="1:13" x14ac:dyDescent="0.3">
      <c r="A9088" t="s">
        <v>30997</v>
      </c>
      <c r="C9088" t="s">
        <v>30851</v>
      </c>
      <c r="D9088">
        <v>18</v>
      </c>
      <c r="E9088" s="1">
        <v>100000</v>
      </c>
      <c r="G9088" t="s">
        <v>13</v>
      </c>
      <c r="H9088" t="s">
        <v>30998</v>
      </c>
      <c r="I9088" t="s">
        <v>1878</v>
      </c>
      <c r="J9088" t="s">
        <v>70</v>
      </c>
      <c r="K9088" t="s">
        <v>24</v>
      </c>
      <c r="L9088" t="s">
        <v>17</v>
      </c>
      <c r="M9088" t="s">
        <v>450</v>
      </c>
    </row>
    <row r="9089" spans="1:13" x14ac:dyDescent="0.3">
      <c r="A9089" t="s">
        <v>29401</v>
      </c>
      <c r="C9089" t="s">
        <v>29352</v>
      </c>
      <c r="D9089">
        <v>1</v>
      </c>
      <c r="E9089" s="1">
        <v>25000</v>
      </c>
      <c r="G9089" t="s">
        <v>400</v>
      </c>
      <c r="H9089" t="s">
        <v>77</v>
      </c>
      <c r="I9089" t="s">
        <v>156</v>
      </c>
      <c r="J9089" t="s">
        <v>22</v>
      </c>
      <c r="K9089" t="s">
        <v>24</v>
      </c>
      <c r="L9089" t="s">
        <v>25</v>
      </c>
      <c r="M9089" t="s">
        <v>26</v>
      </c>
    </row>
    <row r="9090" spans="1:13" x14ac:dyDescent="0.3">
      <c r="A9090" t="s">
        <v>28480</v>
      </c>
      <c r="C9090" t="s">
        <v>28282</v>
      </c>
      <c r="D9090">
        <v>85</v>
      </c>
      <c r="E9090" s="1">
        <v>1000000</v>
      </c>
      <c r="G9090" t="s">
        <v>48</v>
      </c>
      <c r="H9090" t="s">
        <v>28481</v>
      </c>
      <c r="I9090" t="s">
        <v>2128</v>
      </c>
      <c r="K9090" t="s">
        <v>2129</v>
      </c>
      <c r="L9090" t="s">
        <v>38</v>
      </c>
      <c r="M9090" t="s">
        <v>354</v>
      </c>
    </row>
    <row r="9091" spans="1:13" x14ac:dyDescent="0.3">
      <c r="A9091" t="s">
        <v>12685</v>
      </c>
      <c r="C9091" t="s">
        <v>12673</v>
      </c>
      <c r="D9091">
        <v>24</v>
      </c>
      <c r="E9091" s="1">
        <v>1494017</v>
      </c>
      <c r="G9091" t="s">
        <v>69</v>
      </c>
      <c r="H9091" t="s">
        <v>12686</v>
      </c>
      <c r="I9091" t="s">
        <v>3034</v>
      </c>
      <c r="K9091" t="s">
        <v>1464</v>
      </c>
      <c r="L9091" t="s">
        <v>44</v>
      </c>
      <c r="M9091" t="s">
        <v>39</v>
      </c>
    </row>
    <row r="9092" spans="1:13" x14ac:dyDescent="0.3">
      <c r="A9092" t="s">
        <v>12685</v>
      </c>
      <c r="C9092" t="s">
        <v>34985</v>
      </c>
      <c r="D9092">
        <v>36</v>
      </c>
      <c r="E9092" s="1">
        <v>2518653</v>
      </c>
      <c r="G9092" t="s">
        <v>69</v>
      </c>
      <c r="H9092" t="s">
        <v>35038</v>
      </c>
      <c r="I9092" t="s">
        <v>3034</v>
      </c>
      <c r="K9092" t="s">
        <v>1464</v>
      </c>
      <c r="L9092" t="s">
        <v>17</v>
      </c>
      <c r="M9092" t="s">
        <v>39</v>
      </c>
    </row>
    <row r="9093" spans="1:13" x14ac:dyDescent="0.3">
      <c r="A9093" t="s">
        <v>26734</v>
      </c>
      <c r="C9093" t="s">
        <v>26519</v>
      </c>
      <c r="D9093">
        <v>5</v>
      </c>
      <c r="E9093" s="1">
        <v>7999</v>
      </c>
      <c r="G9093" t="s">
        <v>34</v>
      </c>
      <c r="H9093" t="s">
        <v>6143</v>
      </c>
      <c r="I9093" t="s">
        <v>26735</v>
      </c>
      <c r="J9093" t="s">
        <v>2347</v>
      </c>
      <c r="K9093" t="s">
        <v>24</v>
      </c>
      <c r="L9093" t="s">
        <v>25</v>
      </c>
      <c r="M9093" t="s">
        <v>6146</v>
      </c>
    </row>
    <row r="9094" spans="1:13" x14ac:dyDescent="0.3">
      <c r="A9094" t="s">
        <v>3913</v>
      </c>
      <c r="C9094" t="s">
        <v>3657</v>
      </c>
      <c r="D9094">
        <v>19</v>
      </c>
      <c r="E9094" s="1">
        <v>1499918</v>
      </c>
      <c r="G9094" t="s">
        <v>111</v>
      </c>
      <c r="H9094" t="s">
        <v>3914</v>
      </c>
      <c r="I9094" t="s">
        <v>22</v>
      </c>
      <c r="J9094" t="s">
        <v>23</v>
      </c>
      <c r="K9094" t="s">
        <v>24</v>
      </c>
      <c r="L9094" t="s">
        <v>25</v>
      </c>
      <c r="M9094" t="s">
        <v>232</v>
      </c>
    </row>
    <row r="9095" spans="1:13" x14ac:dyDescent="0.3">
      <c r="A9095" t="s">
        <v>21158</v>
      </c>
      <c r="C9095" t="s">
        <v>23856</v>
      </c>
      <c r="D9095">
        <v>1</v>
      </c>
      <c r="E9095" s="1">
        <v>2500</v>
      </c>
      <c r="G9095" t="s">
        <v>21</v>
      </c>
      <c r="H9095" t="s">
        <v>68</v>
      </c>
      <c r="I9095" t="s">
        <v>22</v>
      </c>
      <c r="J9095" t="s">
        <v>23</v>
      </c>
      <c r="K9095" t="s">
        <v>24</v>
      </c>
      <c r="L9095" t="s">
        <v>25</v>
      </c>
      <c r="M9095" t="s">
        <v>26</v>
      </c>
    </row>
    <row r="9096" spans="1:13" x14ac:dyDescent="0.3">
      <c r="A9096" t="s">
        <v>21158</v>
      </c>
      <c r="C9096" t="s">
        <v>21035</v>
      </c>
      <c r="D9096">
        <v>1</v>
      </c>
      <c r="E9096" s="1">
        <v>20000</v>
      </c>
      <c r="G9096" t="s">
        <v>21</v>
      </c>
      <c r="H9096" t="s">
        <v>68</v>
      </c>
      <c r="I9096" t="s">
        <v>22</v>
      </c>
      <c r="J9096" t="s">
        <v>23</v>
      </c>
      <c r="K9096" t="s">
        <v>24</v>
      </c>
      <c r="L9096" t="s">
        <v>25</v>
      </c>
      <c r="M9096" t="s">
        <v>26</v>
      </c>
    </row>
    <row r="9097" spans="1:13" x14ac:dyDescent="0.3">
      <c r="A9097" t="s">
        <v>14213</v>
      </c>
      <c r="C9097" t="s">
        <v>24500</v>
      </c>
      <c r="D9097">
        <v>37</v>
      </c>
      <c r="E9097" s="1">
        <v>103500</v>
      </c>
      <c r="G9097" t="s">
        <v>34</v>
      </c>
      <c r="H9097" t="s">
        <v>18250</v>
      </c>
      <c r="I9097" t="s">
        <v>14212</v>
      </c>
      <c r="J9097" t="s">
        <v>433</v>
      </c>
      <c r="K9097" t="s">
        <v>24</v>
      </c>
      <c r="L9097" t="s">
        <v>25</v>
      </c>
      <c r="M9097" t="s">
        <v>6146</v>
      </c>
    </row>
    <row r="9098" spans="1:13" x14ac:dyDescent="0.3">
      <c r="A9098" t="s">
        <v>14213</v>
      </c>
      <c r="C9098" t="s">
        <v>14108</v>
      </c>
      <c r="D9098">
        <v>7</v>
      </c>
      <c r="E9098" s="1">
        <v>206214</v>
      </c>
      <c r="G9098" t="s">
        <v>34</v>
      </c>
      <c r="H9098" t="s">
        <v>6143</v>
      </c>
      <c r="I9098" t="s">
        <v>14212</v>
      </c>
      <c r="J9098" t="s">
        <v>433</v>
      </c>
      <c r="K9098" t="s">
        <v>24</v>
      </c>
      <c r="L9098" t="s">
        <v>25</v>
      </c>
      <c r="M9098" t="s">
        <v>6146</v>
      </c>
    </row>
    <row r="9099" spans="1:13" x14ac:dyDescent="0.3">
      <c r="A9099" t="s">
        <v>33060</v>
      </c>
      <c r="C9099" t="s">
        <v>32581</v>
      </c>
      <c r="D9099">
        <v>7</v>
      </c>
      <c r="E9099" s="1">
        <v>12002</v>
      </c>
      <c r="G9099" t="s">
        <v>34</v>
      </c>
      <c r="H9099" t="s">
        <v>6143</v>
      </c>
      <c r="I9099" t="s">
        <v>33061</v>
      </c>
      <c r="J9099" t="s">
        <v>70</v>
      </c>
      <c r="K9099" t="s">
        <v>24</v>
      </c>
      <c r="L9099" t="s">
        <v>25</v>
      </c>
      <c r="M9099" t="s">
        <v>6146</v>
      </c>
    </row>
    <row r="9100" spans="1:13" x14ac:dyDescent="0.3">
      <c r="A9100" t="s">
        <v>1857</v>
      </c>
      <c r="C9100" t="s">
        <v>1852</v>
      </c>
      <c r="D9100">
        <v>24</v>
      </c>
      <c r="E9100" s="1">
        <v>1249428</v>
      </c>
      <c r="G9100" t="s">
        <v>13</v>
      </c>
      <c r="H9100" t="s">
        <v>1858</v>
      </c>
      <c r="I9100" t="s">
        <v>1859</v>
      </c>
      <c r="J9100" t="s">
        <v>206</v>
      </c>
      <c r="K9100" t="s">
        <v>56</v>
      </c>
      <c r="L9100" t="s">
        <v>38</v>
      </c>
      <c r="M9100" t="s">
        <v>345</v>
      </c>
    </row>
    <row r="9101" spans="1:13" x14ac:dyDescent="0.3">
      <c r="A9101" t="s">
        <v>1857</v>
      </c>
      <c r="C9101" t="s">
        <v>29922</v>
      </c>
      <c r="D9101">
        <v>28</v>
      </c>
      <c r="E9101" s="1">
        <v>1499688</v>
      </c>
      <c r="G9101" t="s">
        <v>13</v>
      </c>
      <c r="H9101" t="s">
        <v>30024</v>
      </c>
      <c r="I9101" t="s">
        <v>1859</v>
      </c>
      <c r="J9101" t="s">
        <v>206</v>
      </c>
      <c r="K9101" t="s">
        <v>56</v>
      </c>
      <c r="L9101" t="s">
        <v>38</v>
      </c>
      <c r="M9101" t="s">
        <v>345</v>
      </c>
    </row>
    <row r="9102" spans="1:13" x14ac:dyDescent="0.3">
      <c r="A9102" t="s">
        <v>1857</v>
      </c>
      <c r="C9102" t="s">
        <v>4395</v>
      </c>
      <c r="D9102">
        <v>56</v>
      </c>
      <c r="E9102" s="1">
        <v>4999953</v>
      </c>
      <c r="G9102" t="s">
        <v>13</v>
      </c>
      <c r="H9102" t="s">
        <v>4423</v>
      </c>
      <c r="I9102" t="s">
        <v>1859</v>
      </c>
      <c r="J9102" t="s">
        <v>206</v>
      </c>
      <c r="K9102" t="s">
        <v>56</v>
      </c>
      <c r="L9102" t="s">
        <v>38</v>
      </c>
      <c r="M9102" t="s">
        <v>345</v>
      </c>
    </row>
    <row r="9103" spans="1:13" x14ac:dyDescent="0.3">
      <c r="A9103" t="s">
        <v>8244</v>
      </c>
      <c r="C9103" t="s">
        <v>8196</v>
      </c>
      <c r="D9103">
        <v>62</v>
      </c>
      <c r="E9103" s="1">
        <v>6054905</v>
      </c>
      <c r="G9103" t="s">
        <v>34</v>
      </c>
      <c r="H9103" t="s">
        <v>8245</v>
      </c>
      <c r="I9103" t="s">
        <v>8246</v>
      </c>
      <c r="J9103" t="s">
        <v>732</v>
      </c>
      <c r="K9103" t="s">
        <v>24</v>
      </c>
      <c r="L9103" t="s">
        <v>17</v>
      </c>
      <c r="M9103" t="s">
        <v>39</v>
      </c>
    </row>
    <row r="9104" spans="1:13" x14ac:dyDescent="0.3">
      <c r="A9104" t="s">
        <v>8244</v>
      </c>
      <c r="C9104" t="s">
        <v>35205</v>
      </c>
      <c r="D9104">
        <v>46</v>
      </c>
      <c r="E9104" s="1">
        <v>3680095</v>
      </c>
      <c r="G9104" t="s">
        <v>13</v>
      </c>
      <c r="H9104" t="s">
        <v>35235</v>
      </c>
      <c r="I9104" t="s">
        <v>8246</v>
      </c>
      <c r="J9104" t="s">
        <v>732</v>
      </c>
      <c r="K9104" t="s">
        <v>24</v>
      </c>
      <c r="L9104" t="s">
        <v>38</v>
      </c>
      <c r="M9104" t="s">
        <v>66</v>
      </c>
    </row>
    <row r="9105" spans="1:13" x14ac:dyDescent="0.3">
      <c r="A9105" t="s">
        <v>8244</v>
      </c>
      <c r="C9105" t="s">
        <v>36676</v>
      </c>
      <c r="D9105">
        <v>38</v>
      </c>
      <c r="E9105" s="1">
        <v>5198608</v>
      </c>
      <c r="G9105" t="s">
        <v>34</v>
      </c>
      <c r="H9105" t="s">
        <v>36684</v>
      </c>
      <c r="I9105" t="s">
        <v>8246</v>
      </c>
      <c r="J9105" t="s">
        <v>732</v>
      </c>
      <c r="K9105" t="s">
        <v>24</v>
      </c>
      <c r="L9105" t="s">
        <v>44</v>
      </c>
      <c r="M9105" t="s">
        <v>39</v>
      </c>
    </row>
    <row r="9106" spans="1:13" x14ac:dyDescent="0.3">
      <c r="A9106" t="s">
        <v>22071</v>
      </c>
      <c r="C9106" t="s">
        <v>22024</v>
      </c>
      <c r="D9106">
        <v>6</v>
      </c>
      <c r="E9106" s="1">
        <v>35000</v>
      </c>
      <c r="G9106" t="s">
        <v>13</v>
      </c>
      <c r="H9106" t="s">
        <v>22072</v>
      </c>
      <c r="I9106" t="s">
        <v>1053</v>
      </c>
      <c r="J9106" t="s">
        <v>175</v>
      </c>
      <c r="K9106" t="s">
        <v>24</v>
      </c>
      <c r="L9106" t="s">
        <v>17</v>
      </c>
      <c r="M9106" t="s">
        <v>450</v>
      </c>
    </row>
    <row r="9107" spans="1:13" x14ac:dyDescent="0.3">
      <c r="A9107" t="s">
        <v>33015</v>
      </c>
      <c r="C9107" t="s">
        <v>32581</v>
      </c>
      <c r="D9107">
        <v>7</v>
      </c>
      <c r="E9107" s="1">
        <v>18358</v>
      </c>
      <c r="G9107" t="s">
        <v>34</v>
      </c>
      <c r="H9107" t="s">
        <v>6143</v>
      </c>
      <c r="I9107" t="s">
        <v>15</v>
      </c>
      <c r="J9107" t="s">
        <v>70</v>
      </c>
      <c r="K9107" t="s">
        <v>24</v>
      </c>
      <c r="L9107" t="s">
        <v>25</v>
      </c>
      <c r="M9107" t="s">
        <v>6146</v>
      </c>
    </row>
    <row r="9108" spans="1:13" x14ac:dyDescent="0.3">
      <c r="A9108" t="s">
        <v>18707</v>
      </c>
      <c r="C9108" t="s">
        <v>18470</v>
      </c>
      <c r="D9108">
        <v>4</v>
      </c>
      <c r="E9108" s="1">
        <v>4974</v>
      </c>
      <c r="G9108" t="s">
        <v>34</v>
      </c>
      <c r="H9108" t="s">
        <v>6143</v>
      </c>
      <c r="I9108" t="s">
        <v>15</v>
      </c>
      <c r="J9108" t="s">
        <v>3203</v>
      </c>
      <c r="K9108" t="s">
        <v>24</v>
      </c>
      <c r="L9108" t="s">
        <v>25</v>
      </c>
      <c r="M9108" t="s">
        <v>6146</v>
      </c>
    </row>
    <row r="9109" spans="1:13" x14ac:dyDescent="0.3">
      <c r="A9109" t="s">
        <v>18707</v>
      </c>
      <c r="C9109" t="s">
        <v>31300</v>
      </c>
      <c r="D9109">
        <v>5</v>
      </c>
      <c r="E9109" s="1">
        <v>18358</v>
      </c>
      <c r="G9109" t="s">
        <v>34</v>
      </c>
      <c r="H9109" t="s">
        <v>6143</v>
      </c>
      <c r="I9109" t="s">
        <v>15</v>
      </c>
      <c r="J9109" t="s">
        <v>137</v>
      </c>
      <c r="K9109" t="s">
        <v>24</v>
      </c>
      <c r="L9109" t="s">
        <v>25</v>
      </c>
      <c r="M9109" t="s">
        <v>6146</v>
      </c>
    </row>
    <row r="9110" spans="1:13" x14ac:dyDescent="0.3">
      <c r="A9110" t="s">
        <v>13778</v>
      </c>
      <c r="C9110" t="s">
        <v>13456</v>
      </c>
      <c r="D9110">
        <v>7</v>
      </c>
      <c r="E9110" s="1">
        <v>18358</v>
      </c>
      <c r="G9110" t="s">
        <v>34</v>
      </c>
      <c r="H9110" t="s">
        <v>6143</v>
      </c>
      <c r="I9110" t="s">
        <v>13779</v>
      </c>
      <c r="J9110" t="s">
        <v>30</v>
      </c>
      <c r="K9110" t="s">
        <v>24</v>
      </c>
      <c r="L9110" t="s">
        <v>25</v>
      </c>
      <c r="M9110" t="s">
        <v>6146</v>
      </c>
    </row>
    <row r="9111" spans="1:13" x14ac:dyDescent="0.3">
      <c r="A9111" t="s">
        <v>18708</v>
      </c>
      <c r="C9111" t="s">
        <v>18470</v>
      </c>
      <c r="D9111">
        <v>4</v>
      </c>
      <c r="E9111" s="1">
        <v>5224</v>
      </c>
      <c r="G9111" t="s">
        <v>34</v>
      </c>
      <c r="H9111" t="s">
        <v>6143</v>
      </c>
      <c r="I9111" t="s">
        <v>18709</v>
      </c>
      <c r="J9111" t="s">
        <v>3203</v>
      </c>
      <c r="K9111" t="s">
        <v>24</v>
      </c>
      <c r="L9111" t="s">
        <v>25</v>
      </c>
      <c r="M9111" t="s">
        <v>6146</v>
      </c>
    </row>
    <row r="9112" spans="1:13" x14ac:dyDescent="0.3">
      <c r="A9112" t="s">
        <v>11557</v>
      </c>
      <c r="C9112" t="s">
        <v>11494</v>
      </c>
      <c r="D9112">
        <v>25</v>
      </c>
      <c r="E9112" s="1">
        <v>1183592</v>
      </c>
      <c r="G9112" t="s">
        <v>13</v>
      </c>
      <c r="H9112" t="s">
        <v>11558</v>
      </c>
      <c r="I9112" t="s">
        <v>104</v>
      </c>
      <c r="J9112" t="s">
        <v>86</v>
      </c>
      <c r="K9112" t="s">
        <v>24</v>
      </c>
      <c r="L9112" t="s">
        <v>17</v>
      </c>
      <c r="M9112" t="s">
        <v>66</v>
      </c>
    </row>
    <row r="9113" spans="1:13" x14ac:dyDescent="0.3">
      <c r="A9113" t="s">
        <v>20040</v>
      </c>
      <c r="C9113" t="s">
        <v>19936</v>
      </c>
      <c r="D9113">
        <v>5</v>
      </c>
      <c r="E9113" s="1">
        <v>8005</v>
      </c>
      <c r="G9113" t="s">
        <v>34</v>
      </c>
      <c r="H9113" t="s">
        <v>6143</v>
      </c>
      <c r="I9113" t="s">
        <v>20041</v>
      </c>
      <c r="J9113" t="s">
        <v>9844</v>
      </c>
      <c r="K9113" t="s">
        <v>24</v>
      </c>
      <c r="L9113" t="s">
        <v>25</v>
      </c>
      <c r="M9113" t="s">
        <v>6146</v>
      </c>
    </row>
    <row r="9114" spans="1:13" x14ac:dyDescent="0.3">
      <c r="A9114" t="s">
        <v>7495</v>
      </c>
      <c r="C9114" t="s">
        <v>7424</v>
      </c>
      <c r="D9114">
        <v>4</v>
      </c>
      <c r="E9114" s="1">
        <v>4117</v>
      </c>
      <c r="G9114" t="s">
        <v>34</v>
      </c>
      <c r="H9114" t="s">
        <v>6143</v>
      </c>
      <c r="I9114" t="s">
        <v>7496</v>
      </c>
      <c r="J9114" t="s">
        <v>7438</v>
      </c>
      <c r="K9114" t="s">
        <v>24</v>
      </c>
      <c r="L9114" t="s">
        <v>25</v>
      </c>
      <c r="M9114" t="s">
        <v>6146</v>
      </c>
    </row>
    <row r="9115" spans="1:13" x14ac:dyDescent="0.3">
      <c r="A9115" t="s">
        <v>6861</v>
      </c>
      <c r="C9115" t="s">
        <v>6671</v>
      </c>
      <c r="D9115">
        <v>3</v>
      </c>
      <c r="E9115" s="1">
        <v>15523</v>
      </c>
      <c r="G9115" t="s">
        <v>34</v>
      </c>
      <c r="H9115" t="s">
        <v>6143</v>
      </c>
      <c r="I9115" t="s">
        <v>1132</v>
      </c>
      <c r="J9115" t="s">
        <v>1250</v>
      </c>
      <c r="K9115" t="s">
        <v>24</v>
      </c>
      <c r="L9115" t="s">
        <v>25</v>
      </c>
      <c r="M9115" t="s">
        <v>6146</v>
      </c>
    </row>
    <row r="9116" spans="1:13" x14ac:dyDescent="0.3">
      <c r="A9116" t="s">
        <v>32957</v>
      </c>
      <c r="C9116" t="s">
        <v>32581</v>
      </c>
      <c r="D9116">
        <v>7</v>
      </c>
      <c r="E9116" s="1">
        <v>18358</v>
      </c>
      <c r="G9116" t="s">
        <v>34</v>
      </c>
      <c r="H9116" t="s">
        <v>6143</v>
      </c>
      <c r="I9116" t="s">
        <v>32958</v>
      </c>
      <c r="J9116" t="s">
        <v>70</v>
      </c>
      <c r="K9116" t="s">
        <v>24</v>
      </c>
      <c r="L9116" t="s">
        <v>25</v>
      </c>
      <c r="M9116" t="s">
        <v>6146</v>
      </c>
    </row>
    <row r="9117" spans="1:13" x14ac:dyDescent="0.3">
      <c r="A9117" t="s">
        <v>33216</v>
      </c>
      <c r="C9117" t="s">
        <v>33173</v>
      </c>
      <c r="D9117">
        <v>6</v>
      </c>
      <c r="E9117" s="1">
        <v>11674</v>
      </c>
      <c r="G9117" t="s">
        <v>34</v>
      </c>
      <c r="H9117" t="s">
        <v>6143</v>
      </c>
      <c r="I9117" t="s">
        <v>22</v>
      </c>
      <c r="J9117" t="s">
        <v>422</v>
      </c>
      <c r="K9117" t="s">
        <v>24</v>
      </c>
      <c r="L9117" t="s">
        <v>25</v>
      </c>
      <c r="M9117" t="s">
        <v>6146</v>
      </c>
    </row>
    <row r="9118" spans="1:13" x14ac:dyDescent="0.3">
      <c r="A9118" t="s">
        <v>1632</v>
      </c>
      <c r="C9118" t="s">
        <v>1558</v>
      </c>
      <c r="D9118">
        <v>59</v>
      </c>
      <c r="E9118" s="1">
        <v>195911</v>
      </c>
      <c r="G9118" t="s">
        <v>13</v>
      </c>
      <c r="H9118" t="s">
        <v>1633</v>
      </c>
      <c r="I9118" t="s">
        <v>49</v>
      </c>
      <c r="J9118" t="s">
        <v>50</v>
      </c>
      <c r="K9118" t="s">
        <v>51</v>
      </c>
      <c r="L9118" t="s">
        <v>44</v>
      </c>
      <c r="M9118" t="s">
        <v>31</v>
      </c>
    </row>
    <row r="9119" spans="1:13" x14ac:dyDescent="0.3">
      <c r="A9119" t="s">
        <v>1632</v>
      </c>
      <c r="C9119" t="s">
        <v>28936</v>
      </c>
      <c r="D9119">
        <v>14</v>
      </c>
      <c r="E9119" s="1">
        <v>99731</v>
      </c>
      <c r="G9119" t="s">
        <v>34</v>
      </c>
      <c r="H9119" t="s">
        <v>29086</v>
      </c>
      <c r="I9119" t="s">
        <v>49</v>
      </c>
      <c r="J9119" t="s">
        <v>50</v>
      </c>
      <c r="K9119" t="s">
        <v>51</v>
      </c>
      <c r="L9119" t="s">
        <v>44</v>
      </c>
      <c r="M9119" t="s">
        <v>39</v>
      </c>
    </row>
    <row r="9120" spans="1:13" x14ac:dyDescent="0.3">
      <c r="A9120" t="s">
        <v>1632</v>
      </c>
      <c r="C9120" t="s">
        <v>29922</v>
      </c>
      <c r="D9120">
        <v>31</v>
      </c>
      <c r="E9120" s="1">
        <v>499464</v>
      </c>
      <c r="G9120" t="s">
        <v>34</v>
      </c>
      <c r="H9120" t="s">
        <v>29933</v>
      </c>
      <c r="I9120" t="s">
        <v>49</v>
      </c>
      <c r="J9120" t="s">
        <v>50</v>
      </c>
      <c r="K9120" t="s">
        <v>51</v>
      </c>
      <c r="L9120" t="s">
        <v>44</v>
      </c>
      <c r="M9120" t="s">
        <v>217</v>
      </c>
    </row>
    <row r="9121" spans="1:13" x14ac:dyDescent="0.3">
      <c r="A9121" t="s">
        <v>5598</v>
      </c>
      <c r="C9121" t="s">
        <v>31019</v>
      </c>
      <c r="D9121">
        <v>33</v>
      </c>
      <c r="E9121" s="1">
        <v>72221</v>
      </c>
      <c r="G9121" t="s">
        <v>69</v>
      </c>
      <c r="H9121" t="s">
        <v>31072</v>
      </c>
      <c r="I9121" t="s">
        <v>3333</v>
      </c>
      <c r="J9121" t="s">
        <v>165</v>
      </c>
      <c r="K9121" t="s">
        <v>24</v>
      </c>
      <c r="L9121" t="s">
        <v>25</v>
      </c>
      <c r="M9121" t="s">
        <v>221</v>
      </c>
    </row>
    <row r="9122" spans="1:13" x14ac:dyDescent="0.3">
      <c r="A9122" t="s">
        <v>5598</v>
      </c>
      <c r="C9122" t="s">
        <v>5155</v>
      </c>
      <c r="D9122">
        <v>38</v>
      </c>
      <c r="E9122" s="1">
        <v>953600</v>
      </c>
      <c r="G9122" t="s">
        <v>13</v>
      </c>
      <c r="H9122" t="s">
        <v>5599</v>
      </c>
      <c r="I9122" t="s">
        <v>3333</v>
      </c>
      <c r="J9122" t="s">
        <v>165</v>
      </c>
      <c r="K9122" t="s">
        <v>24</v>
      </c>
      <c r="L9122" t="s">
        <v>17</v>
      </c>
      <c r="M9122" t="s">
        <v>1885</v>
      </c>
    </row>
    <row r="9123" spans="1:13" x14ac:dyDescent="0.3">
      <c r="A9123" t="s">
        <v>5598</v>
      </c>
      <c r="C9123" t="s">
        <v>5881</v>
      </c>
      <c r="D9123">
        <v>12</v>
      </c>
      <c r="E9123" s="1">
        <v>361466</v>
      </c>
      <c r="G9123" t="s">
        <v>13</v>
      </c>
      <c r="H9123" t="s">
        <v>6034</v>
      </c>
      <c r="I9123" t="s">
        <v>3333</v>
      </c>
      <c r="J9123" t="s">
        <v>165</v>
      </c>
      <c r="K9123" t="s">
        <v>24</v>
      </c>
      <c r="L9123" t="s">
        <v>17</v>
      </c>
      <c r="M9123" t="s">
        <v>442</v>
      </c>
    </row>
    <row r="9124" spans="1:13" x14ac:dyDescent="0.3">
      <c r="A9124" t="s">
        <v>5598</v>
      </c>
      <c r="C9124" t="s">
        <v>11613</v>
      </c>
      <c r="D9124">
        <v>25</v>
      </c>
      <c r="E9124" s="1">
        <v>100000</v>
      </c>
      <c r="G9124" t="s">
        <v>13</v>
      </c>
      <c r="H9124" t="s">
        <v>11693</v>
      </c>
      <c r="I9124" t="s">
        <v>3333</v>
      </c>
      <c r="J9124" t="s">
        <v>165</v>
      </c>
      <c r="K9124" t="s">
        <v>24</v>
      </c>
      <c r="L9124" t="s">
        <v>17</v>
      </c>
      <c r="M9124" t="s">
        <v>450</v>
      </c>
    </row>
    <row r="9125" spans="1:13" x14ac:dyDescent="0.3">
      <c r="A9125" t="s">
        <v>13344</v>
      </c>
      <c r="C9125" t="s">
        <v>12994</v>
      </c>
      <c r="D9125">
        <v>4</v>
      </c>
      <c r="E9125" s="1">
        <v>5401</v>
      </c>
      <c r="G9125" t="s">
        <v>34</v>
      </c>
      <c r="H9125" t="s">
        <v>6143</v>
      </c>
      <c r="I9125" t="s">
        <v>13345</v>
      </c>
      <c r="J9125" t="s">
        <v>9844</v>
      </c>
      <c r="K9125" t="s">
        <v>24</v>
      </c>
      <c r="L9125" t="s">
        <v>25</v>
      </c>
      <c r="M9125" t="s">
        <v>6146</v>
      </c>
    </row>
    <row r="9126" spans="1:13" x14ac:dyDescent="0.3">
      <c r="A9126" t="s">
        <v>7216</v>
      </c>
      <c r="C9126" t="s">
        <v>6985</v>
      </c>
      <c r="D9126">
        <v>6</v>
      </c>
      <c r="E9126" s="1">
        <v>16403</v>
      </c>
      <c r="G9126" t="s">
        <v>34</v>
      </c>
      <c r="H9126" t="s">
        <v>6143</v>
      </c>
      <c r="I9126" t="s">
        <v>7217</v>
      </c>
      <c r="J9126" t="s">
        <v>307</v>
      </c>
      <c r="K9126" t="s">
        <v>24</v>
      </c>
      <c r="L9126" t="s">
        <v>25</v>
      </c>
      <c r="M9126" t="s">
        <v>6146</v>
      </c>
    </row>
    <row r="9127" spans="1:13" x14ac:dyDescent="0.3">
      <c r="A9127" t="s">
        <v>32968</v>
      </c>
      <c r="C9127" t="s">
        <v>32581</v>
      </c>
      <c r="D9127">
        <v>7</v>
      </c>
      <c r="E9127" s="1">
        <v>8308</v>
      </c>
      <c r="G9127" t="s">
        <v>34</v>
      </c>
      <c r="H9127" t="s">
        <v>6143</v>
      </c>
      <c r="I9127" t="s">
        <v>32969</v>
      </c>
      <c r="J9127" t="s">
        <v>70</v>
      </c>
      <c r="K9127" t="s">
        <v>24</v>
      </c>
      <c r="L9127" t="s">
        <v>25</v>
      </c>
      <c r="M9127" t="s">
        <v>6146</v>
      </c>
    </row>
    <row r="9128" spans="1:13" x14ac:dyDescent="0.3">
      <c r="A9128" t="s">
        <v>26736</v>
      </c>
      <c r="C9128" t="s">
        <v>26519</v>
      </c>
      <c r="D9128">
        <v>5</v>
      </c>
      <c r="E9128" s="1">
        <v>4895</v>
      </c>
      <c r="G9128" t="s">
        <v>34</v>
      </c>
      <c r="H9128" t="s">
        <v>6143</v>
      </c>
      <c r="I9128" t="s">
        <v>26737</v>
      </c>
      <c r="J9128" t="s">
        <v>2347</v>
      </c>
      <c r="K9128" t="s">
        <v>24</v>
      </c>
      <c r="L9128" t="s">
        <v>25</v>
      </c>
      <c r="M9128" t="s">
        <v>6146</v>
      </c>
    </row>
    <row r="9129" spans="1:13" x14ac:dyDescent="0.3">
      <c r="A9129" t="s">
        <v>12868</v>
      </c>
      <c r="C9129" t="s">
        <v>12803</v>
      </c>
      <c r="D9129">
        <v>6</v>
      </c>
      <c r="E9129" s="1">
        <v>120275</v>
      </c>
      <c r="G9129" t="s">
        <v>111</v>
      </c>
      <c r="H9129" t="s">
        <v>12869</v>
      </c>
      <c r="I9129" t="s">
        <v>29</v>
      </c>
      <c r="J9129" t="s">
        <v>30</v>
      </c>
      <c r="K9129" t="s">
        <v>24</v>
      </c>
      <c r="L9129" t="s">
        <v>25</v>
      </c>
      <c r="M9129" t="s">
        <v>120</v>
      </c>
    </row>
    <row r="9130" spans="1:13" x14ac:dyDescent="0.3">
      <c r="A9130" t="s">
        <v>12868</v>
      </c>
      <c r="C9130" t="s">
        <v>34736</v>
      </c>
      <c r="D9130">
        <v>6</v>
      </c>
      <c r="E9130" s="1">
        <v>75000</v>
      </c>
      <c r="G9130" t="s">
        <v>111</v>
      </c>
      <c r="H9130" t="s">
        <v>34837</v>
      </c>
      <c r="I9130" t="s">
        <v>29</v>
      </c>
      <c r="J9130" t="s">
        <v>30</v>
      </c>
      <c r="K9130" t="s">
        <v>24</v>
      </c>
      <c r="L9130" t="s">
        <v>25</v>
      </c>
      <c r="M9130" t="s">
        <v>120</v>
      </c>
    </row>
    <row r="9131" spans="1:13" x14ac:dyDescent="0.3">
      <c r="A9131" t="s">
        <v>12868</v>
      </c>
      <c r="C9131" t="s">
        <v>34736</v>
      </c>
      <c r="D9131">
        <v>26</v>
      </c>
      <c r="E9131" s="1">
        <v>425000</v>
      </c>
      <c r="G9131" t="s">
        <v>69</v>
      </c>
      <c r="H9131" t="s">
        <v>34923</v>
      </c>
      <c r="I9131" t="s">
        <v>29</v>
      </c>
      <c r="J9131" t="s">
        <v>30</v>
      </c>
      <c r="K9131" t="s">
        <v>24</v>
      </c>
      <c r="L9131" t="s">
        <v>17</v>
      </c>
      <c r="M9131" t="s">
        <v>34924</v>
      </c>
    </row>
    <row r="9132" spans="1:13" x14ac:dyDescent="0.3">
      <c r="A9132" t="s">
        <v>6934</v>
      </c>
      <c r="C9132" t="s">
        <v>6887</v>
      </c>
      <c r="D9132">
        <v>3</v>
      </c>
      <c r="E9132" s="1">
        <v>57393</v>
      </c>
      <c r="G9132" t="s">
        <v>34</v>
      </c>
      <c r="H9132" t="s">
        <v>6143</v>
      </c>
      <c r="I9132" t="s">
        <v>6935</v>
      </c>
      <c r="J9132" t="s">
        <v>5602</v>
      </c>
      <c r="K9132" t="s">
        <v>24</v>
      </c>
      <c r="L9132" t="s">
        <v>25</v>
      </c>
      <c r="M9132" t="s">
        <v>6146</v>
      </c>
    </row>
    <row r="9133" spans="1:13" x14ac:dyDescent="0.3">
      <c r="A9133" t="s">
        <v>36387</v>
      </c>
      <c r="C9133" t="s">
        <v>36384</v>
      </c>
      <c r="D9133">
        <v>12</v>
      </c>
      <c r="E9133" s="1">
        <v>50000</v>
      </c>
      <c r="G9133" t="s">
        <v>111</v>
      </c>
      <c r="H9133" t="s">
        <v>36388</v>
      </c>
      <c r="I9133" t="s">
        <v>156</v>
      </c>
      <c r="J9133" t="s">
        <v>22</v>
      </c>
      <c r="K9133" t="s">
        <v>24</v>
      </c>
      <c r="L9133" t="s">
        <v>25</v>
      </c>
      <c r="M9133" t="s">
        <v>6109</v>
      </c>
    </row>
    <row r="9134" spans="1:13" x14ac:dyDescent="0.3">
      <c r="A9134" t="s">
        <v>6174</v>
      </c>
      <c r="C9134" t="s">
        <v>6098</v>
      </c>
      <c r="D9134">
        <v>3</v>
      </c>
      <c r="E9134" s="1">
        <v>34793</v>
      </c>
      <c r="G9134" t="s">
        <v>34</v>
      </c>
      <c r="H9134" t="s">
        <v>6143</v>
      </c>
      <c r="I9134" t="s">
        <v>6175</v>
      </c>
      <c r="J9134" t="s">
        <v>6145</v>
      </c>
      <c r="K9134" t="s">
        <v>24</v>
      </c>
      <c r="L9134" t="s">
        <v>25</v>
      </c>
      <c r="M9134" t="s">
        <v>6146</v>
      </c>
    </row>
    <row r="9135" spans="1:13" x14ac:dyDescent="0.3">
      <c r="A9135" t="s">
        <v>13880</v>
      </c>
      <c r="C9135" t="s">
        <v>25932</v>
      </c>
      <c r="D9135">
        <v>1</v>
      </c>
      <c r="E9135" s="1">
        <v>12975</v>
      </c>
      <c r="G9135" t="s">
        <v>34</v>
      </c>
      <c r="H9135" t="s">
        <v>6143</v>
      </c>
      <c r="I9135" t="s">
        <v>6175</v>
      </c>
      <c r="J9135" t="s">
        <v>199</v>
      </c>
      <c r="K9135" t="s">
        <v>24</v>
      </c>
      <c r="L9135" t="s">
        <v>25</v>
      </c>
      <c r="M9135" t="s">
        <v>6146</v>
      </c>
    </row>
    <row r="9136" spans="1:13" x14ac:dyDescent="0.3">
      <c r="A9136" t="s">
        <v>13880</v>
      </c>
      <c r="C9136" t="s">
        <v>19404</v>
      </c>
      <c r="D9136">
        <v>6</v>
      </c>
      <c r="E9136" s="1">
        <v>7066</v>
      </c>
      <c r="G9136" t="s">
        <v>34</v>
      </c>
      <c r="H9136" t="s">
        <v>6143</v>
      </c>
      <c r="I9136" t="s">
        <v>6175</v>
      </c>
      <c r="J9136" t="s">
        <v>280</v>
      </c>
      <c r="K9136" t="s">
        <v>24</v>
      </c>
      <c r="L9136" t="s">
        <v>25</v>
      </c>
      <c r="M9136" t="s">
        <v>6146</v>
      </c>
    </row>
    <row r="9137" spans="1:13" x14ac:dyDescent="0.3">
      <c r="A9137" t="s">
        <v>13880</v>
      </c>
      <c r="C9137" t="s">
        <v>13456</v>
      </c>
      <c r="D9137">
        <v>7</v>
      </c>
      <c r="E9137" s="1">
        <v>18358</v>
      </c>
      <c r="G9137" t="s">
        <v>34</v>
      </c>
      <c r="H9137" t="s">
        <v>6143</v>
      </c>
      <c r="I9137" t="s">
        <v>6175</v>
      </c>
      <c r="J9137" t="s">
        <v>30</v>
      </c>
      <c r="K9137" t="s">
        <v>24</v>
      </c>
      <c r="L9137" t="s">
        <v>25</v>
      </c>
      <c r="M9137" t="s">
        <v>6146</v>
      </c>
    </row>
    <row r="9138" spans="1:13" x14ac:dyDescent="0.3">
      <c r="A9138" t="s">
        <v>1270</v>
      </c>
      <c r="C9138" t="s">
        <v>2957</v>
      </c>
      <c r="D9138">
        <v>24</v>
      </c>
      <c r="E9138" s="1">
        <v>772864</v>
      </c>
      <c r="G9138" t="s">
        <v>69</v>
      </c>
      <c r="H9138" t="s">
        <v>3291</v>
      </c>
      <c r="I9138" t="s">
        <v>22</v>
      </c>
      <c r="J9138" t="s">
        <v>23</v>
      </c>
      <c r="K9138" t="s">
        <v>24</v>
      </c>
      <c r="L9138" t="s">
        <v>38</v>
      </c>
      <c r="M9138" t="s">
        <v>39</v>
      </c>
    </row>
    <row r="9139" spans="1:13" x14ac:dyDescent="0.3">
      <c r="A9139" t="s">
        <v>1270</v>
      </c>
      <c r="C9139" t="s">
        <v>2269</v>
      </c>
      <c r="D9139">
        <v>8</v>
      </c>
      <c r="E9139" s="1">
        <v>86532</v>
      </c>
      <c r="G9139" t="s">
        <v>111</v>
      </c>
      <c r="H9139" t="s">
        <v>2568</v>
      </c>
      <c r="I9139" t="s">
        <v>22</v>
      </c>
      <c r="J9139" t="s">
        <v>23</v>
      </c>
      <c r="K9139" t="s">
        <v>24</v>
      </c>
      <c r="L9139" t="s">
        <v>25</v>
      </c>
      <c r="M9139" t="s">
        <v>87</v>
      </c>
    </row>
    <row r="9140" spans="1:13" x14ac:dyDescent="0.3">
      <c r="A9140" t="s">
        <v>1270</v>
      </c>
      <c r="C9140" t="s">
        <v>2269</v>
      </c>
      <c r="D9140">
        <v>22</v>
      </c>
      <c r="E9140" s="1">
        <v>749101</v>
      </c>
      <c r="G9140" t="s">
        <v>111</v>
      </c>
      <c r="H9140" t="s">
        <v>2817</v>
      </c>
      <c r="I9140" t="s">
        <v>22</v>
      </c>
      <c r="J9140" t="s">
        <v>23</v>
      </c>
      <c r="K9140" t="s">
        <v>24</v>
      </c>
      <c r="L9140" t="s">
        <v>25</v>
      </c>
      <c r="M9140" t="s">
        <v>120</v>
      </c>
    </row>
    <row r="9141" spans="1:13" x14ac:dyDescent="0.3">
      <c r="A9141" t="s">
        <v>1270</v>
      </c>
      <c r="C9141" t="s">
        <v>1852</v>
      </c>
      <c r="D9141">
        <v>15</v>
      </c>
      <c r="E9141" s="1">
        <v>942508</v>
      </c>
      <c r="G9141" t="s">
        <v>111</v>
      </c>
      <c r="H9141" t="s">
        <v>1958</v>
      </c>
      <c r="I9141" t="s">
        <v>22</v>
      </c>
      <c r="J9141" t="s">
        <v>23</v>
      </c>
      <c r="K9141" t="s">
        <v>24</v>
      </c>
      <c r="L9141" t="s">
        <v>25</v>
      </c>
      <c r="M9141" t="s">
        <v>112</v>
      </c>
    </row>
    <row r="9142" spans="1:13" x14ac:dyDescent="0.3">
      <c r="A9142" t="s">
        <v>1270</v>
      </c>
      <c r="C9142" t="s">
        <v>1558</v>
      </c>
      <c r="D9142">
        <v>17</v>
      </c>
      <c r="E9142" s="1">
        <v>997446</v>
      </c>
      <c r="G9142" t="s">
        <v>13</v>
      </c>
      <c r="H9142" t="s">
        <v>1747</v>
      </c>
      <c r="I9142" t="s">
        <v>22</v>
      </c>
      <c r="J9142" t="s">
        <v>23</v>
      </c>
      <c r="K9142" t="s">
        <v>24</v>
      </c>
      <c r="L9142" t="s">
        <v>17</v>
      </c>
      <c r="M9142" t="s">
        <v>345</v>
      </c>
    </row>
    <row r="9143" spans="1:13" x14ac:dyDescent="0.3">
      <c r="A9143" t="s">
        <v>1270</v>
      </c>
      <c r="C9143" t="s">
        <v>1275</v>
      </c>
      <c r="D9143">
        <v>9</v>
      </c>
      <c r="E9143" s="1">
        <v>50000</v>
      </c>
      <c r="G9143" t="s">
        <v>111</v>
      </c>
      <c r="H9143" t="s">
        <v>1410</v>
      </c>
      <c r="I9143" t="s">
        <v>22</v>
      </c>
      <c r="J9143" t="s">
        <v>23</v>
      </c>
      <c r="K9143" t="s">
        <v>24</v>
      </c>
      <c r="L9143" t="s">
        <v>25</v>
      </c>
      <c r="M9143" t="s">
        <v>120</v>
      </c>
    </row>
    <row r="9144" spans="1:13" x14ac:dyDescent="0.3">
      <c r="A9144" t="s">
        <v>1270</v>
      </c>
      <c r="C9144" t="s">
        <v>1275</v>
      </c>
      <c r="D9144">
        <v>12</v>
      </c>
      <c r="E9144" s="1">
        <v>197233</v>
      </c>
      <c r="G9144" t="s">
        <v>13</v>
      </c>
      <c r="H9144" t="s">
        <v>1528</v>
      </c>
      <c r="I9144" t="s">
        <v>22</v>
      </c>
      <c r="J9144" t="s">
        <v>23</v>
      </c>
      <c r="K9144" t="s">
        <v>24</v>
      </c>
      <c r="L9144" t="s">
        <v>17</v>
      </c>
      <c r="M9144" t="s">
        <v>442</v>
      </c>
    </row>
    <row r="9145" spans="1:13" x14ac:dyDescent="0.3">
      <c r="A9145" t="s">
        <v>1270</v>
      </c>
      <c r="C9145" t="s">
        <v>979</v>
      </c>
      <c r="D9145">
        <v>5</v>
      </c>
      <c r="E9145" s="1">
        <v>11209</v>
      </c>
      <c r="G9145" t="s">
        <v>13</v>
      </c>
      <c r="H9145" t="s">
        <v>1271</v>
      </c>
      <c r="I9145" t="s">
        <v>22</v>
      </c>
      <c r="J9145" t="s">
        <v>23</v>
      </c>
      <c r="K9145" t="s">
        <v>24</v>
      </c>
      <c r="L9145" t="s">
        <v>38</v>
      </c>
      <c r="M9145" t="s">
        <v>345</v>
      </c>
    </row>
    <row r="9146" spans="1:13" x14ac:dyDescent="0.3">
      <c r="A9146" t="s">
        <v>1270</v>
      </c>
      <c r="C9146" t="s">
        <v>27925</v>
      </c>
      <c r="D9146">
        <v>18</v>
      </c>
      <c r="E9146" s="1">
        <v>1180761</v>
      </c>
      <c r="G9146" t="s">
        <v>111</v>
      </c>
      <c r="H9146" t="s">
        <v>28193</v>
      </c>
      <c r="I9146" t="s">
        <v>22</v>
      </c>
      <c r="J9146" t="s">
        <v>23</v>
      </c>
      <c r="K9146" t="s">
        <v>24</v>
      </c>
      <c r="L9146" t="s">
        <v>25</v>
      </c>
      <c r="M9146" t="s">
        <v>112</v>
      </c>
    </row>
    <row r="9147" spans="1:13" x14ac:dyDescent="0.3">
      <c r="A9147" t="s">
        <v>1270</v>
      </c>
      <c r="C9147" t="s">
        <v>27925</v>
      </c>
      <c r="D9147">
        <v>12</v>
      </c>
      <c r="E9147" s="1">
        <v>500000</v>
      </c>
      <c r="G9147" t="s">
        <v>111</v>
      </c>
      <c r="H9147" t="s">
        <v>28228</v>
      </c>
      <c r="I9147" t="s">
        <v>22</v>
      </c>
      <c r="J9147" t="s">
        <v>23</v>
      </c>
      <c r="K9147" t="s">
        <v>24</v>
      </c>
      <c r="L9147" t="s">
        <v>25</v>
      </c>
      <c r="M9147" t="s">
        <v>112</v>
      </c>
    </row>
    <row r="9148" spans="1:13" x14ac:dyDescent="0.3">
      <c r="A9148" t="s">
        <v>1270</v>
      </c>
      <c r="C9148" t="s">
        <v>28282</v>
      </c>
      <c r="D9148">
        <v>12</v>
      </c>
      <c r="E9148" s="1">
        <v>349594</v>
      </c>
      <c r="G9148" t="s">
        <v>111</v>
      </c>
      <c r="H9148" t="s">
        <v>28620</v>
      </c>
      <c r="I9148" t="s">
        <v>22</v>
      </c>
      <c r="J9148" t="s">
        <v>23</v>
      </c>
      <c r="K9148" t="s">
        <v>24</v>
      </c>
      <c r="L9148" t="s">
        <v>25</v>
      </c>
      <c r="M9148" t="s">
        <v>120</v>
      </c>
    </row>
    <row r="9149" spans="1:13" x14ac:dyDescent="0.3">
      <c r="A9149" t="s">
        <v>1270</v>
      </c>
      <c r="C9149" t="s">
        <v>27194</v>
      </c>
      <c r="D9149">
        <v>35</v>
      </c>
      <c r="E9149" s="1">
        <v>7773050</v>
      </c>
      <c r="G9149" t="s">
        <v>13</v>
      </c>
      <c r="H9149" t="s">
        <v>27199</v>
      </c>
      <c r="I9149" t="s">
        <v>22</v>
      </c>
      <c r="J9149" t="s">
        <v>23</v>
      </c>
      <c r="K9149" t="s">
        <v>24</v>
      </c>
      <c r="L9149" t="s">
        <v>38</v>
      </c>
      <c r="M9149" t="s">
        <v>345</v>
      </c>
    </row>
    <row r="9150" spans="1:13" x14ac:dyDescent="0.3">
      <c r="A9150" t="s">
        <v>1270</v>
      </c>
      <c r="C9150" t="s">
        <v>27408</v>
      </c>
      <c r="D9150">
        <v>60</v>
      </c>
      <c r="E9150" s="1">
        <v>19711918</v>
      </c>
      <c r="G9150" t="s">
        <v>13</v>
      </c>
      <c r="H9150" t="s">
        <v>27413</v>
      </c>
      <c r="I9150" t="s">
        <v>22</v>
      </c>
      <c r="J9150" t="s">
        <v>23</v>
      </c>
      <c r="K9150" t="s">
        <v>24</v>
      </c>
      <c r="L9150" t="s">
        <v>38</v>
      </c>
      <c r="M9150" t="s">
        <v>345</v>
      </c>
    </row>
    <row r="9151" spans="1:13" x14ac:dyDescent="0.3">
      <c r="A9151" t="s">
        <v>1270</v>
      </c>
      <c r="C9151" t="s">
        <v>27408</v>
      </c>
      <c r="D9151">
        <v>6</v>
      </c>
      <c r="E9151" s="1">
        <v>90000</v>
      </c>
      <c r="G9151" t="s">
        <v>111</v>
      </c>
      <c r="H9151" t="s">
        <v>27592</v>
      </c>
      <c r="I9151" t="s">
        <v>22</v>
      </c>
      <c r="J9151" t="s">
        <v>23</v>
      </c>
      <c r="K9151" t="s">
        <v>24</v>
      </c>
      <c r="L9151" t="s">
        <v>25</v>
      </c>
      <c r="M9151" t="s">
        <v>120</v>
      </c>
    </row>
    <row r="9152" spans="1:13" x14ac:dyDescent="0.3">
      <c r="A9152" t="s">
        <v>1270</v>
      </c>
      <c r="C9152" t="s">
        <v>27614</v>
      </c>
      <c r="D9152">
        <v>13</v>
      </c>
      <c r="E9152" s="1">
        <v>101712</v>
      </c>
      <c r="G9152" t="s">
        <v>13</v>
      </c>
      <c r="H9152" t="s">
        <v>27673</v>
      </c>
      <c r="I9152" t="s">
        <v>22</v>
      </c>
      <c r="J9152" t="s">
        <v>23</v>
      </c>
      <c r="K9152" t="s">
        <v>24</v>
      </c>
      <c r="L9152" t="s">
        <v>38</v>
      </c>
      <c r="M9152" t="s">
        <v>442</v>
      </c>
    </row>
    <row r="9153" spans="1:13" x14ac:dyDescent="0.3">
      <c r="A9153" t="s">
        <v>1270</v>
      </c>
      <c r="C9153" t="s">
        <v>27152</v>
      </c>
      <c r="D9153">
        <v>15</v>
      </c>
      <c r="E9153" s="1">
        <v>600000</v>
      </c>
      <c r="G9153" t="s">
        <v>111</v>
      </c>
      <c r="H9153" t="s">
        <v>27177</v>
      </c>
      <c r="I9153" t="s">
        <v>22</v>
      </c>
      <c r="J9153" t="s">
        <v>23</v>
      </c>
      <c r="K9153" t="s">
        <v>24</v>
      </c>
      <c r="L9153" t="s">
        <v>25</v>
      </c>
      <c r="M9153" t="s">
        <v>112</v>
      </c>
    </row>
    <row r="9154" spans="1:13" x14ac:dyDescent="0.3">
      <c r="A9154" t="s">
        <v>1270</v>
      </c>
      <c r="C9154" t="s">
        <v>29922</v>
      </c>
      <c r="D9154">
        <v>37</v>
      </c>
      <c r="E9154" s="1">
        <v>992111</v>
      </c>
      <c r="G9154" t="s">
        <v>111</v>
      </c>
      <c r="H9154" t="s">
        <v>1410</v>
      </c>
      <c r="I9154" t="s">
        <v>22</v>
      </c>
      <c r="J9154" t="s">
        <v>23</v>
      </c>
      <c r="K9154" t="s">
        <v>24</v>
      </c>
      <c r="L9154" t="s">
        <v>25</v>
      </c>
      <c r="M9154" t="s">
        <v>120</v>
      </c>
    </row>
    <row r="9155" spans="1:13" x14ac:dyDescent="0.3">
      <c r="A9155" t="s">
        <v>1270</v>
      </c>
      <c r="C9155" t="s">
        <v>29922</v>
      </c>
      <c r="D9155">
        <v>37</v>
      </c>
      <c r="E9155" s="1">
        <v>4050000</v>
      </c>
      <c r="G9155" t="s">
        <v>111</v>
      </c>
      <c r="H9155" t="s">
        <v>30175</v>
      </c>
      <c r="I9155" t="s">
        <v>22</v>
      </c>
      <c r="J9155" t="s">
        <v>23</v>
      </c>
      <c r="K9155" t="s">
        <v>24</v>
      </c>
      <c r="L9155" t="s">
        <v>25</v>
      </c>
      <c r="M9155" t="s">
        <v>232</v>
      </c>
    </row>
    <row r="9156" spans="1:13" x14ac:dyDescent="0.3">
      <c r="A9156" t="s">
        <v>1270</v>
      </c>
      <c r="C9156" t="s">
        <v>29922</v>
      </c>
      <c r="D9156">
        <v>25</v>
      </c>
      <c r="E9156" s="1">
        <v>500000</v>
      </c>
      <c r="G9156" t="s">
        <v>111</v>
      </c>
      <c r="H9156" t="s">
        <v>30191</v>
      </c>
      <c r="I9156" t="s">
        <v>22</v>
      </c>
      <c r="J9156" t="s">
        <v>23</v>
      </c>
      <c r="K9156" t="s">
        <v>24</v>
      </c>
      <c r="L9156" t="s">
        <v>25</v>
      </c>
      <c r="M9156" t="s">
        <v>112</v>
      </c>
    </row>
    <row r="9157" spans="1:13" x14ac:dyDescent="0.3">
      <c r="A9157" t="s">
        <v>1270</v>
      </c>
      <c r="C9157" t="s">
        <v>29922</v>
      </c>
      <c r="D9157">
        <v>28</v>
      </c>
      <c r="E9157" s="1">
        <v>300000</v>
      </c>
      <c r="G9157" t="s">
        <v>111</v>
      </c>
      <c r="H9157" t="s">
        <v>30229</v>
      </c>
      <c r="I9157" t="s">
        <v>22</v>
      </c>
      <c r="J9157" t="s">
        <v>23</v>
      </c>
      <c r="K9157" t="s">
        <v>24</v>
      </c>
      <c r="L9157" t="s">
        <v>25</v>
      </c>
      <c r="M9157" t="s">
        <v>232</v>
      </c>
    </row>
    <row r="9158" spans="1:13" x14ac:dyDescent="0.3">
      <c r="A9158" t="s">
        <v>1270</v>
      </c>
      <c r="C9158" t="s">
        <v>30364</v>
      </c>
      <c r="D9158">
        <v>4</v>
      </c>
      <c r="E9158" s="1">
        <v>33000</v>
      </c>
      <c r="G9158" t="s">
        <v>13</v>
      </c>
      <c r="H9158" t="s">
        <v>30483</v>
      </c>
      <c r="I9158" t="s">
        <v>22</v>
      </c>
      <c r="J9158" t="s">
        <v>23</v>
      </c>
      <c r="K9158" t="s">
        <v>24</v>
      </c>
      <c r="L9158" t="s">
        <v>17</v>
      </c>
      <c r="M9158" t="s">
        <v>442</v>
      </c>
    </row>
    <row r="9159" spans="1:13" x14ac:dyDescent="0.3">
      <c r="A9159" t="s">
        <v>1270</v>
      </c>
      <c r="C9159" t="s">
        <v>31019</v>
      </c>
      <c r="D9159">
        <v>36</v>
      </c>
      <c r="E9159" s="1">
        <v>1225791</v>
      </c>
      <c r="G9159" t="s">
        <v>111</v>
      </c>
      <c r="H9159" t="s">
        <v>31037</v>
      </c>
      <c r="I9159" t="s">
        <v>22</v>
      </c>
      <c r="J9159" t="s">
        <v>23</v>
      </c>
      <c r="K9159" t="s">
        <v>24</v>
      </c>
      <c r="L9159" t="s">
        <v>25</v>
      </c>
      <c r="M9159" t="s">
        <v>120</v>
      </c>
    </row>
    <row r="9160" spans="1:13" x14ac:dyDescent="0.3">
      <c r="A9160" t="s">
        <v>1270</v>
      </c>
      <c r="C9160" t="s">
        <v>3657</v>
      </c>
      <c r="D9160">
        <v>38</v>
      </c>
      <c r="E9160" s="1">
        <v>2402196</v>
      </c>
      <c r="G9160" t="s">
        <v>13</v>
      </c>
      <c r="H9160" t="s">
        <v>3719</v>
      </c>
      <c r="I9160" t="s">
        <v>22</v>
      </c>
      <c r="J9160" t="s">
        <v>23</v>
      </c>
      <c r="K9160" t="s">
        <v>24</v>
      </c>
      <c r="L9160" t="s">
        <v>17</v>
      </c>
      <c r="M9160" t="s">
        <v>345</v>
      </c>
    </row>
    <row r="9161" spans="1:13" x14ac:dyDescent="0.3">
      <c r="A9161" t="s">
        <v>1270</v>
      </c>
      <c r="C9161" t="s">
        <v>3657</v>
      </c>
      <c r="D9161">
        <v>1</v>
      </c>
      <c r="E9161" s="1">
        <v>100000</v>
      </c>
      <c r="G9161" t="s">
        <v>111</v>
      </c>
      <c r="H9161" t="s">
        <v>4311</v>
      </c>
      <c r="I9161" t="s">
        <v>22</v>
      </c>
      <c r="J9161" t="s">
        <v>23</v>
      </c>
      <c r="K9161" t="s">
        <v>24</v>
      </c>
      <c r="L9161" t="s">
        <v>25</v>
      </c>
      <c r="M9161" t="s">
        <v>232</v>
      </c>
    </row>
    <row r="9162" spans="1:13" x14ac:dyDescent="0.3">
      <c r="A9162" t="s">
        <v>1270</v>
      </c>
      <c r="C9162" t="s">
        <v>4928</v>
      </c>
      <c r="D9162">
        <v>29</v>
      </c>
      <c r="E9162" s="1">
        <v>3472252</v>
      </c>
      <c r="G9162" t="s">
        <v>13</v>
      </c>
      <c r="H9162" t="s">
        <v>4949</v>
      </c>
      <c r="I9162" t="s">
        <v>22</v>
      </c>
      <c r="J9162" t="s">
        <v>23</v>
      </c>
      <c r="K9162" t="s">
        <v>24</v>
      </c>
      <c r="L9162" t="s">
        <v>38</v>
      </c>
      <c r="M9162" t="s">
        <v>345</v>
      </c>
    </row>
    <row r="9163" spans="1:13" x14ac:dyDescent="0.3">
      <c r="A9163" t="s">
        <v>1270</v>
      </c>
      <c r="C9163" t="s">
        <v>24055</v>
      </c>
      <c r="D9163">
        <v>27</v>
      </c>
      <c r="E9163" s="1">
        <v>630484</v>
      </c>
      <c r="G9163" t="s">
        <v>34</v>
      </c>
      <c r="H9163" t="s">
        <v>24185</v>
      </c>
      <c r="I9163" t="s">
        <v>22</v>
      </c>
      <c r="J9163" t="s">
        <v>23</v>
      </c>
      <c r="K9163" t="s">
        <v>24</v>
      </c>
      <c r="L9163" t="s">
        <v>44</v>
      </c>
      <c r="M9163" t="s">
        <v>39</v>
      </c>
    </row>
    <row r="9164" spans="1:13" x14ac:dyDescent="0.3">
      <c r="A9164" t="s">
        <v>1270</v>
      </c>
      <c r="C9164" t="s">
        <v>23213</v>
      </c>
      <c r="D9164">
        <v>52</v>
      </c>
      <c r="E9164" s="1">
        <v>3068122</v>
      </c>
      <c r="G9164" t="s">
        <v>907</v>
      </c>
      <c r="H9164" t="s">
        <v>23278</v>
      </c>
      <c r="I9164" t="s">
        <v>22</v>
      </c>
      <c r="J9164" t="s">
        <v>23</v>
      </c>
      <c r="K9164" t="s">
        <v>24</v>
      </c>
      <c r="L9164" t="s">
        <v>17</v>
      </c>
      <c r="M9164" t="s">
        <v>23279</v>
      </c>
    </row>
    <row r="9165" spans="1:13" x14ac:dyDescent="0.3">
      <c r="A9165" t="s">
        <v>1270</v>
      </c>
      <c r="C9165" t="s">
        <v>23427</v>
      </c>
      <c r="D9165">
        <v>28</v>
      </c>
      <c r="E9165" s="1">
        <v>949810</v>
      </c>
      <c r="G9165" t="s">
        <v>111</v>
      </c>
      <c r="H9165" t="s">
        <v>23507</v>
      </c>
      <c r="I9165" t="s">
        <v>22</v>
      </c>
      <c r="J9165" t="s">
        <v>23</v>
      </c>
      <c r="K9165" t="s">
        <v>24</v>
      </c>
      <c r="L9165" t="s">
        <v>25</v>
      </c>
      <c r="M9165" t="s">
        <v>120</v>
      </c>
    </row>
    <row r="9166" spans="1:13" x14ac:dyDescent="0.3">
      <c r="A9166" t="s">
        <v>1270</v>
      </c>
      <c r="C9166" t="s">
        <v>22765</v>
      </c>
      <c r="D9166">
        <v>49</v>
      </c>
      <c r="E9166" s="1">
        <v>3331485</v>
      </c>
      <c r="G9166" t="s">
        <v>111</v>
      </c>
      <c r="H9166" t="s">
        <v>22787</v>
      </c>
      <c r="I9166" t="s">
        <v>22</v>
      </c>
      <c r="J9166" t="s">
        <v>23</v>
      </c>
      <c r="K9166" t="s">
        <v>24</v>
      </c>
      <c r="L9166" t="s">
        <v>25</v>
      </c>
      <c r="M9166" t="s">
        <v>232</v>
      </c>
    </row>
    <row r="9167" spans="1:13" x14ac:dyDescent="0.3">
      <c r="A9167" t="s">
        <v>1270</v>
      </c>
      <c r="C9167" t="s">
        <v>15737</v>
      </c>
      <c r="D9167">
        <v>36</v>
      </c>
      <c r="E9167" s="1">
        <v>2200000</v>
      </c>
      <c r="G9167" t="s">
        <v>34</v>
      </c>
      <c r="H9167" t="s">
        <v>15853</v>
      </c>
      <c r="I9167" t="s">
        <v>22</v>
      </c>
      <c r="J9167" t="s">
        <v>23</v>
      </c>
      <c r="K9167" t="s">
        <v>24</v>
      </c>
      <c r="L9167" t="s">
        <v>38</v>
      </c>
      <c r="M9167" t="s">
        <v>3722</v>
      </c>
    </row>
    <row r="9168" spans="1:13" x14ac:dyDescent="0.3">
      <c r="A9168" t="s">
        <v>1270</v>
      </c>
      <c r="C9168" t="s">
        <v>15737</v>
      </c>
      <c r="D9168">
        <v>62</v>
      </c>
      <c r="E9168" s="1">
        <v>3530748</v>
      </c>
      <c r="G9168" t="s">
        <v>48</v>
      </c>
      <c r="H9168" t="s">
        <v>15937</v>
      </c>
      <c r="I9168" t="s">
        <v>22</v>
      </c>
      <c r="J9168" t="s">
        <v>23</v>
      </c>
      <c r="K9168" t="s">
        <v>24</v>
      </c>
      <c r="L9168" t="s">
        <v>38</v>
      </c>
      <c r="M9168" t="s">
        <v>331</v>
      </c>
    </row>
    <row r="9169" spans="1:13" x14ac:dyDescent="0.3">
      <c r="A9169" t="s">
        <v>1270</v>
      </c>
      <c r="C9169" t="s">
        <v>16236</v>
      </c>
      <c r="D9169">
        <v>24</v>
      </c>
      <c r="E9169" s="1">
        <v>100000</v>
      </c>
      <c r="G9169" t="s">
        <v>13</v>
      </c>
      <c r="H9169" t="s">
        <v>16310</v>
      </c>
      <c r="I9169" t="s">
        <v>22</v>
      </c>
      <c r="J9169" t="s">
        <v>23</v>
      </c>
      <c r="K9169" t="s">
        <v>24</v>
      </c>
      <c r="L9169" t="s">
        <v>17</v>
      </c>
      <c r="M9169" t="s">
        <v>450</v>
      </c>
    </row>
    <row r="9170" spans="1:13" x14ac:dyDescent="0.3">
      <c r="A9170" t="s">
        <v>1270</v>
      </c>
      <c r="C9170" t="s">
        <v>11613</v>
      </c>
      <c r="D9170">
        <v>40</v>
      </c>
      <c r="E9170" s="1">
        <v>2527922</v>
      </c>
      <c r="G9170" t="s">
        <v>111</v>
      </c>
      <c r="H9170" t="s">
        <v>11636</v>
      </c>
      <c r="I9170" t="s">
        <v>22</v>
      </c>
      <c r="J9170" t="s">
        <v>23</v>
      </c>
      <c r="K9170" t="s">
        <v>24</v>
      </c>
      <c r="L9170" t="s">
        <v>25</v>
      </c>
      <c r="M9170" t="s">
        <v>232</v>
      </c>
    </row>
    <row r="9171" spans="1:13" x14ac:dyDescent="0.3">
      <c r="A9171" t="s">
        <v>1270</v>
      </c>
      <c r="C9171" t="s">
        <v>10589</v>
      </c>
      <c r="D9171">
        <v>26</v>
      </c>
      <c r="E9171" s="1">
        <v>2825000</v>
      </c>
      <c r="G9171" t="s">
        <v>34</v>
      </c>
      <c r="H9171" t="s">
        <v>10657</v>
      </c>
      <c r="I9171" t="s">
        <v>22</v>
      </c>
      <c r="J9171" t="s">
        <v>23</v>
      </c>
      <c r="K9171" t="s">
        <v>24</v>
      </c>
      <c r="L9171" t="s">
        <v>170</v>
      </c>
      <c r="M9171" t="s">
        <v>202</v>
      </c>
    </row>
    <row r="9172" spans="1:13" x14ac:dyDescent="0.3">
      <c r="A9172" t="s">
        <v>1270</v>
      </c>
      <c r="C9172" t="s">
        <v>8771</v>
      </c>
      <c r="D9172">
        <v>65</v>
      </c>
      <c r="E9172" s="1">
        <v>1939905</v>
      </c>
      <c r="G9172" t="s">
        <v>111</v>
      </c>
      <c r="H9172" t="s">
        <v>8786</v>
      </c>
      <c r="I9172" t="s">
        <v>22</v>
      </c>
      <c r="J9172" t="s">
        <v>23</v>
      </c>
      <c r="K9172" t="s">
        <v>24</v>
      </c>
      <c r="L9172" t="s">
        <v>25</v>
      </c>
      <c r="M9172" t="s">
        <v>232</v>
      </c>
    </row>
    <row r="9173" spans="1:13" x14ac:dyDescent="0.3">
      <c r="A9173" t="s">
        <v>1270</v>
      </c>
      <c r="C9173" t="s">
        <v>8771</v>
      </c>
      <c r="D9173">
        <v>48</v>
      </c>
      <c r="E9173" s="1">
        <v>1999971</v>
      </c>
      <c r="G9173" t="s">
        <v>111</v>
      </c>
      <c r="H9173" t="s">
        <v>970</v>
      </c>
      <c r="I9173" t="s">
        <v>22</v>
      </c>
      <c r="J9173" t="s">
        <v>23</v>
      </c>
      <c r="K9173" t="s">
        <v>24</v>
      </c>
      <c r="L9173" t="s">
        <v>25</v>
      </c>
      <c r="M9173" t="s">
        <v>232</v>
      </c>
    </row>
    <row r="9174" spans="1:13" x14ac:dyDescent="0.3">
      <c r="A9174" t="s">
        <v>1270</v>
      </c>
      <c r="C9174" t="s">
        <v>35205</v>
      </c>
      <c r="D9174">
        <v>69</v>
      </c>
      <c r="E9174" s="1">
        <v>6541744</v>
      </c>
      <c r="G9174" t="s">
        <v>13</v>
      </c>
      <c r="H9174" t="s">
        <v>35232</v>
      </c>
      <c r="I9174" t="s">
        <v>22</v>
      </c>
      <c r="J9174" t="s">
        <v>23</v>
      </c>
      <c r="K9174" t="s">
        <v>24</v>
      </c>
      <c r="L9174" t="s">
        <v>17</v>
      </c>
      <c r="M9174" t="s">
        <v>345</v>
      </c>
    </row>
    <row r="9175" spans="1:13" x14ac:dyDescent="0.3">
      <c r="A9175" t="s">
        <v>1270</v>
      </c>
      <c r="C9175" t="s">
        <v>35205</v>
      </c>
      <c r="D9175">
        <v>36</v>
      </c>
      <c r="E9175" s="1">
        <v>1152433</v>
      </c>
      <c r="G9175" t="s">
        <v>69</v>
      </c>
      <c r="H9175" t="s">
        <v>35271</v>
      </c>
      <c r="I9175" t="s">
        <v>22</v>
      </c>
      <c r="J9175" t="s">
        <v>23</v>
      </c>
      <c r="K9175" t="s">
        <v>24</v>
      </c>
      <c r="L9175" t="s">
        <v>17</v>
      </c>
      <c r="M9175" t="s">
        <v>221</v>
      </c>
    </row>
    <row r="9176" spans="1:13" x14ac:dyDescent="0.3">
      <c r="A9176" t="s">
        <v>1270</v>
      </c>
      <c r="C9176" t="s">
        <v>34542</v>
      </c>
      <c r="D9176">
        <v>18</v>
      </c>
      <c r="E9176" s="1">
        <v>291987</v>
      </c>
      <c r="G9176" t="s">
        <v>13</v>
      </c>
      <c r="H9176" t="s">
        <v>34550</v>
      </c>
      <c r="I9176" t="s">
        <v>22</v>
      </c>
      <c r="J9176" t="s">
        <v>23</v>
      </c>
      <c r="K9176" t="s">
        <v>24</v>
      </c>
      <c r="L9176" t="s">
        <v>25</v>
      </c>
      <c r="M9176" t="s">
        <v>345</v>
      </c>
    </row>
    <row r="9177" spans="1:13" x14ac:dyDescent="0.3">
      <c r="A9177" t="s">
        <v>1270</v>
      </c>
      <c r="C9177" t="s">
        <v>34263</v>
      </c>
      <c r="D9177">
        <v>1</v>
      </c>
      <c r="E9177" s="1">
        <v>10000</v>
      </c>
      <c r="G9177" t="s">
        <v>111</v>
      </c>
      <c r="H9177" t="s">
        <v>5134</v>
      </c>
      <c r="I9177" t="s">
        <v>22</v>
      </c>
      <c r="J9177" t="s">
        <v>23</v>
      </c>
      <c r="K9177" t="s">
        <v>24</v>
      </c>
      <c r="L9177" t="s">
        <v>25</v>
      </c>
      <c r="M9177" t="s">
        <v>120</v>
      </c>
    </row>
    <row r="9178" spans="1:13" x14ac:dyDescent="0.3">
      <c r="A9178" t="s">
        <v>1270</v>
      </c>
      <c r="C9178" t="s">
        <v>37047</v>
      </c>
      <c r="D9178">
        <v>33</v>
      </c>
      <c r="E9178" s="1">
        <v>2920437</v>
      </c>
      <c r="G9178" t="s">
        <v>13</v>
      </c>
      <c r="H9178" t="s">
        <v>37071</v>
      </c>
      <c r="I9178" t="s">
        <v>22</v>
      </c>
      <c r="J9178" t="s">
        <v>23</v>
      </c>
      <c r="K9178" t="s">
        <v>24</v>
      </c>
      <c r="L9178" t="s">
        <v>17</v>
      </c>
      <c r="M9178" t="s">
        <v>345</v>
      </c>
    </row>
    <row r="9179" spans="1:13" x14ac:dyDescent="0.3">
      <c r="A9179" t="s">
        <v>1270</v>
      </c>
      <c r="C9179" t="s">
        <v>36834</v>
      </c>
      <c r="D9179">
        <v>21</v>
      </c>
      <c r="E9179" s="1">
        <v>247227</v>
      </c>
      <c r="G9179" t="s">
        <v>13</v>
      </c>
      <c r="H9179" t="s">
        <v>5134</v>
      </c>
      <c r="I9179" t="s">
        <v>22</v>
      </c>
      <c r="J9179" t="s">
        <v>23</v>
      </c>
      <c r="K9179" t="s">
        <v>24</v>
      </c>
      <c r="L9179" t="s">
        <v>17</v>
      </c>
      <c r="M9179" t="s">
        <v>345</v>
      </c>
    </row>
    <row r="9180" spans="1:13" x14ac:dyDescent="0.3">
      <c r="A9180" t="s">
        <v>1270</v>
      </c>
      <c r="C9180" t="s">
        <v>36284</v>
      </c>
      <c r="D9180">
        <v>48</v>
      </c>
      <c r="E9180" s="1">
        <v>2976601</v>
      </c>
      <c r="G9180" t="s">
        <v>111</v>
      </c>
      <c r="H9180" t="s">
        <v>36318</v>
      </c>
      <c r="I9180" t="s">
        <v>22</v>
      </c>
      <c r="J9180" t="s">
        <v>23</v>
      </c>
      <c r="K9180" t="s">
        <v>24</v>
      </c>
      <c r="L9180" t="s">
        <v>25</v>
      </c>
      <c r="M9180" t="s">
        <v>232</v>
      </c>
    </row>
    <row r="9181" spans="1:13" x14ac:dyDescent="0.3">
      <c r="A9181" t="s">
        <v>1270</v>
      </c>
      <c r="C9181" t="s">
        <v>25665</v>
      </c>
      <c r="D9181">
        <v>21</v>
      </c>
      <c r="E9181" s="1">
        <v>291164</v>
      </c>
      <c r="G9181" t="s">
        <v>34</v>
      </c>
      <c r="H9181" t="s">
        <v>25679</v>
      </c>
      <c r="I9181" t="s">
        <v>22</v>
      </c>
      <c r="J9181" t="s">
        <v>23</v>
      </c>
      <c r="K9181" t="s">
        <v>24</v>
      </c>
      <c r="L9181" t="s">
        <v>17</v>
      </c>
      <c r="M9181" t="s">
        <v>504</v>
      </c>
    </row>
    <row r="9182" spans="1:13" x14ac:dyDescent="0.3">
      <c r="A9182" t="s">
        <v>8241</v>
      </c>
      <c r="C9182" t="s">
        <v>8196</v>
      </c>
      <c r="D9182">
        <v>9</v>
      </c>
      <c r="E9182" s="1">
        <v>179015</v>
      </c>
      <c r="G9182" t="s">
        <v>111</v>
      </c>
      <c r="H9182" t="s">
        <v>8242</v>
      </c>
      <c r="I9182" t="s">
        <v>939</v>
      </c>
      <c r="J9182" t="s">
        <v>81</v>
      </c>
      <c r="K9182" t="s">
        <v>24</v>
      </c>
      <c r="L9182" t="s">
        <v>25</v>
      </c>
      <c r="M9182" t="s">
        <v>120</v>
      </c>
    </row>
    <row r="9183" spans="1:13" x14ac:dyDescent="0.3">
      <c r="A9183" t="s">
        <v>21341</v>
      </c>
      <c r="C9183" t="s">
        <v>27748</v>
      </c>
      <c r="D9183">
        <v>12</v>
      </c>
      <c r="E9183" s="1">
        <v>433188</v>
      </c>
      <c r="G9183" t="s">
        <v>69</v>
      </c>
      <c r="H9183" t="s">
        <v>68</v>
      </c>
      <c r="I9183" t="s">
        <v>80</v>
      </c>
      <c r="J9183" t="s">
        <v>81</v>
      </c>
      <c r="K9183" t="s">
        <v>24</v>
      </c>
      <c r="L9183" t="s">
        <v>25</v>
      </c>
      <c r="M9183" t="s">
        <v>221</v>
      </c>
    </row>
    <row r="9184" spans="1:13" x14ac:dyDescent="0.3">
      <c r="A9184" t="s">
        <v>21341</v>
      </c>
      <c r="C9184" t="s">
        <v>29302</v>
      </c>
      <c r="D9184">
        <v>1</v>
      </c>
      <c r="E9184" s="1">
        <v>5000</v>
      </c>
      <c r="G9184" t="s">
        <v>69</v>
      </c>
      <c r="H9184" t="s">
        <v>29332</v>
      </c>
      <c r="I9184" t="s">
        <v>80</v>
      </c>
      <c r="J9184" t="s">
        <v>81</v>
      </c>
      <c r="K9184" t="s">
        <v>24</v>
      </c>
      <c r="L9184" t="s">
        <v>25</v>
      </c>
      <c r="M9184" t="s">
        <v>221</v>
      </c>
    </row>
    <row r="9185" spans="1:13" x14ac:dyDescent="0.3">
      <c r="A9185" t="s">
        <v>21341</v>
      </c>
      <c r="C9185" t="s">
        <v>27152</v>
      </c>
      <c r="D9185">
        <v>5</v>
      </c>
      <c r="E9185" s="1">
        <v>50000</v>
      </c>
      <c r="G9185" t="s">
        <v>69</v>
      </c>
      <c r="H9185" t="s">
        <v>68</v>
      </c>
      <c r="I9185" t="s">
        <v>80</v>
      </c>
      <c r="J9185" t="s">
        <v>81</v>
      </c>
      <c r="K9185" t="s">
        <v>24</v>
      </c>
      <c r="L9185" t="s">
        <v>25</v>
      </c>
      <c r="M9185" t="s">
        <v>221</v>
      </c>
    </row>
    <row r="9186" spans="1:13" x14ac:dyDescent="0.3">
      <c r="A9186" t="s">
        <v>21341</v>
      </c>
      <c r="C9186" t="s">
        <v>30756</v>
      </c>
      <c r="D9186">
        <v>24</v>
      </c>
      <c r="E9186" s="1">
        <v>275940</v>
      </c>
      <c r="G9186" t="s">
        <v>111</v>
      </c>
      <c r="H9186" t="s">
        <v>30773</v>
      </c>
      <c r="I9186" t="s">
        <v>80</v>
      </c>
      <c r="J9186" t="s">
        <v>81</v>
      </c>
      <c r="K9186" t="s">
        <v>24</v>
      </c>
      <c r="L9186" t="s">
        <v>25</v>
      </c>
      <c r="M9186" t="s">
        <v>232</v>
      </c>
    </row>
    <row r="9187" spans="1:13" x14ac:dyDescent="0.3">
      <c r="A9187" t="s">
        <v>21341</v>
      </c>
      <c r="C9187" t="s">
        <v>21173</v>
      </c>
      <c r="D9187">
        <v>25</v>
      </c>
      <c r="E9187" s="1">
        <v>559248</v>
      </c>
      <c r="G9187" t="s">
        <v>748</v>
      </c>
      <c r="H9187" t="s">
        <v>21342</v>
      </c>
      <c r="I9187" t="s">
        <v>80</v>
      </c>
      <c r="J9187" t="s">
        <v>81</v>
      </c>
      <c r="K9187" t="s">
        <v>24</v>
      </c>
      <c r="L9187" t="s">
        <v>25</v>
      </c>
      <c r="M9187" t="s">
        <v>749</v>
      </c>
    </row>
    <row r="9188" spans="1:13" x14ac:dyDescent="0.3">
      <c r="A9188" t="s">
        <v>5365</v>
      </c>
      <c r="C9188" t="s">
        <v>27408</v>
      </c>
      <c r="D9188">
        <v>18</v>
      </c>
      <c r="E9188" s="1">
        <v>331250</v>
      </c>
      <c r="G9188" t="s">
        <v>69</v>
      </c>
      <c r="H9188" t="s">
        <v>77</v>
      </c>
      <c r="I9188" t="s">
        <v>80</v>
      </c>
      <c r="J9188" t="s">
        <v>81</v>
      </c>
      <c r="K9188" t="s">
        <v>24</v>
      </c>
      <c r="L9188" t="s">
        <v>25</v>
      </c>
      <c r="M9188" t="s">
        <v>221</v>
      </c>
    </row>
    <row r="9189" spans="1:13" x14ac:dyDescent="0.3">
      <c r="A9189" t="s">
        <v>5365</v>
      </c>
      <c r="C9189" t="s">
        <v>27152</v>
      </c>
      <c r="D9189">
        <v>3</v>
      </c>
      <c r="E9189" s="1">
        <v>50000</v>
      </c>
      <c r="G9189" t="s">
        <v>69</v>
      </c>
      <c r="H9189" t="s">
        <v>68</v>
      </c>
      <c r="I9189" t="s">
        <v>80</v>
      </c>
      <c r="J9189" t="s">
        <v>81</v>
      </c>
      <c r="K9189" t="s">
        <v>24</v>
      </c>
      <c r="L9189" t="s">
        <v>25</v>
      </c>
      <c r="M9189" t="s">
        <v>221</v>
      </c>
    </row>
    <row r="9190" spans="1:13" x14ac:dyDescent="0.3">
      <c r="A9190" t="s">
        <v>5365</v>
      </c>
      <c r="C9190" t="s">
        <v>5155</v>
      </c>
      <c r="D9190">
        <v>38</v>
      </c>
      <c r="E9190" s="1">
        <v>532000</v>
      </c>
      <c r="G9190" t="s">
        <v>69</v>
      </c>
      <c r="H9190" t="s">
        <v>5366</v>
      </c>
      <c r="I9190" t="s">
        <v>80</v>
      </c>
      <c r="J9190" t="s">
        <v>81</v>
      </c>
      <c r="K9190" t="s">
        <v>24</v>
      </c>
      <c r="L9190" t="s">
        <v>25</v>
      </c>
      <c r="M9190" t="s">
        <v>221</v>
      </c>
    </row>
    <row r="9191" spans="1:13" x14ac:dyDescent="0.3">
      <c r="A9191" t="s">
        <v>5365</v>
      </c>
      <c r="C9191" t="s">
        <v>34736</v>
      </c>
      <c r="D9191">
        <v>18</v>
      </c>
      <c r="E9191" s="1">
        <v>380000</v>
      </c>
      <c r="G9191" t="s">
        <v>69</v>
      </c>
      <c r="H9191" t="s">
        <v>34817</v>
      </c>
      <c r="I9191" t="s">
        <v>80</v>
      </c>
      <c r="J9191" t="s">
        <v>81</v>
      </c>
      <c r="K9191" t="s">
        <v>24</v>
      </c>
      <c r="L9191" t="s">
        <v>25</v>
      </c>
      <c r="M9191" t="s">
        <v>221</v>
      </c>
    </row>
    <row r="9192" spans="1:13" x14ac:dyDescent="0.3">
      <c r="A9192" t="s">
        <v>7698</v>
      </c>
      <c r="C9192" t="s">
        <v>7634</v>
      </c>
      <c r="D9192">
        <v>13</v>
      </c>
      <c r="E9192" s="1">
        <v>250000</v>
      </c>
      <c r="G9192" t="s">
        <v>111</v>
      </c>
      <c r="H9192" t="s">
        <v>970</v>
      </c>
      <c r="I9192" t="s">
        <v>80</v>
      </c>
      <c r="J9192" t="s">
        <v>81</v>
      </c>
      <c r="K9192" t="s">
        <v>24</v>
      </c>
      <c r="L9192" t="s">
        <v>25</v>
      </c>
      <c r="M9192" t="s">
        <v>120</v>
      </c>
    </row>
    <row r="9193" spans="1:13" x14ac:dyDescent="0.3">
      <c r="A9193" t="s">
        <v>34032</v>
      </c>
      <c r="C9193" t="s">
        <v>33755</v>
      </c>
      <c r="D9193">
        <v>43</v>
      </c>
      <c r="E9193" s="1">
        <v>1956355</v>
      </c>
      <c r="G9193" t="s">
        <v>111</v>
      </c>
      <c r="H9193" t="s">
        <v>34033</v>
      </c>
      <c r="I9193" t="s">
        <v>80</v>
      </c>
      <c r="J9193" t="s">
        <v>81</v>
      </c>
      <c r="K9193" t="s">
        <v>24</v>
      </c>
      <c r="L9193" t="s">
        <v>25</v>
      </c>
      <c r="M9193" t="s">
        <v>120</v>
      </c>
    </row>
    <row r="9194" spans="1:13" x14ac:dyDescent="0.3">
      <c r="A9194" t="s">
        <v>34032</v>
      </c>
      <c r="C9194" t="s">
        <v>34035</v>
      </c>
      <c r="D9194">
        <v>34</v>
      </c>
      <c r="E9194" s="1">
        <v>733195</v>
      </c>
      <c r="G9194" t="s">
        <v>111</v>
      </c>
      <c r="H9194" t="s">
        <v>34083</v>
      </c>
      <c r="I9194" t="s">
        <v>80</v>
      </c>
      <c r="J9194" t="s">
        <v>81</v>
      </c>
      <c r="K9194" t="s">
        <v>24</v>
      </c>
      <c r="L9194" t="s">
        <v>25</v>
      </c>
      <c r="M9194" t="s">
        <v>120</v>
      </c>
    </row>
    <row r="9195" spans="1:13" x14ac:dyDescent="0.3">
      <c r="A9195" t="s">
        <v>34032</v>
      </c>
      <c r="C9195" t="s">
        <v>37047</v>
      </c>
      <c r="D9195">
        <v>24</v>
      </c>
      <c r="E9195" s="1">
        <v>280228</v>
      </c>
      <c r="G9195" t="s">
        <v>111</v>
      </c>
      <c r="H9195" t="s">
        <v>37210</v>
      </c>
      <c r="I9195" t="s">
        <v>80</v>
      </c>
      <c r="J9195" t="s">
        <v>81</v>
      </c>
      <c r="K9195" t="s">
        <v>24</v>
      </c>
      <c r="L9195" t="s">
        <v>25</v>
      </c>
      <c r="M9195" t="s">
        <v>120</v>
      </c>
    </row>
    <row r="9196" spans="1:13" x14ac:dyDescent="0.3">
      <c r="A9196" t="s">
        <v>35903</v>
      </c>
      <c r="C9196" t="s">
        <v>35729</v>
      </c>
      <c r="D9196">
        <v>17</v>
      </c>
      <c r="E9196" s="1">
        <v>99972</v>
      </c>
      <c r="G9196" t="s">
        <v>13</v>
      </c>
      <c r="H9196" t="s">
        <v>35904</v>
      </c>
      <c r="I9196" t="s">
        <v>13127</v>
      </c>
      <c r="J9196" t="s">
        <v>81</v>
      </c>
      <c r="K9196" t="s">
        <v>24</v>
      </c>
      <c r="L9196" t="s">
        <v>17</v>
      </c>
      <c r="M9196" t="s">
        <v>450</v>
      </c>
    </row>
    <row r="9197" spans="1:13" x14ac:dyDescent="0.3">
      <c r="A9197" t="s">
        <v>12103</v>
      </c>
      <c r="C9197" t="s">
        <v>27194</v>
      </c>
      <c r="D9197">
        <v>28</v>
      </c>
      <c r="E9197" s="1">
        <v>200000</v>
      </c>
      <c r="G9197" t="s">
        <v>13</v>
      </c>
      <c r="H9197" t="s">
        <v>27245</v>
      </c>
      <c r="I9197" t="s">
        <v>80</v>
      </c>
      <c r="J9197" t="s">
        <v>81</v>
      </c>
      <c r="K9197" t="s">
        <v>24</v>
      </c>
      <c r="L9197" t="s">
        <v>17</v>
      </c>
      <c r="M9197" t="s">
        <v>450</v>
      </c>
    </row>
    <row r="9198" spans="1:13" x14ac:dyDescent="0.3">
      <c r="A9198" t="s">
        <v>12103</v>
      </c>
      <c r="C9198" t="s">
        <v>30536</v>
      </c>
      <c r="D9198">
        <v>36</v>
      </c>
      <c r="E9198" s="1">
        <v>3208849</v>
      </c>
      <c r="G9198" t="s">
        <v>571</v>
      </c>
      <c r="H9198" t="s">
        <v>30036</v>
      </c>
      <c r="I9198" t="s">
        <v>80</v>
      </c>
      <c r="J9198" t="s">
        <v>81</v>
      </c>
      <c r="K9198" t="s">
        <v>24</v>
      </c>
      <c r="L9198" t="s">
        <v>17</v>
      </c>
      <c r="M9198" t="s">
        <v>3140</v>
      </c>
    </row>
    <row r="9199" spans="1:13" x14ac:dyDescent="0.3">
      <c r="A9199" t="s">
        <v>12103</v>
      </c>
      <c r="C9199" t="s">
        <v>23213</v>
      </c>
      <c r="D9199">
        <v>12</v>
      </c>
      <c r="E9199" s="1">
        <v>163053</v>
      </c>
      <c r="G9199" t="s">
        <v>13</v>
      </c>
      <c r="H9199" t="s">
        <v>23370</v>
      </c>
      <c r="I9199" t="s">
        <v>80</v>
      </c>
      <c r="J9199" t="s">
        <v>81</v>
      </c>
      <c r="K9199" t="s">
        <v>24</v>
      </c>
      <c r="L9199" t="s">
        <v>17</v>
      </c>
      <c r="M9199" t="s">
        <v>442</v>
      </c>
    </row>
    <row r="9200" spans="1:13" x14ac:dyDescent="0.3">
      <c r="A9200" t="s">
        <v>12103</v>
      </c>
      <c r="C9200" t="s">
        <v>23856</v>
      </c>
      <c r="D9200">
        <v>55</v>
      </c>
      <c r="E9200" s="1">
        <v>1238633</v>
      </c>
      <c r="G9200" t="s">
        <v>34</v>
      </c>
      <c r="H9200" t="s">
        <v>23866</v>
      </c>
      <c r="I9200" t="s">
        <v>80</v>
      </c>
      <c r="J9200" t="s">
        <v>81</v>
      </c>
      <c r="K9200" t="s">
        <v>24</v>
      </c>
      <c r="L9200" t="s">
        <v>17</v>
      </c>
      <c r="M9200" t="s">
        <v>217</v>
      </c>
    </row>
    <row r="9201" spans="1:13" x14ac:dyDescent="0.3">
      <c r="A9201" t="s">
        <v>12103</v>
      </c>
      <c r="C9201" t="s">
        <v>12934</v>
      </c>
      <c r="D9201">
        <v>49</v>
      </c>
      <c r="E9201" s="1">
        <v>1124690</v>
      </c>
      <c r="G9201" t="s">
        <v>571</v>
      </c>
      <c r="H9201" t="s">
        <v>12409</v>
      </c>
      <c r="I9201" t="s">
        <v>80</v>
      </c>
      <c r="J9201" t="s">
        <v>81</v>
      </c>
      <c r="K9201" t="s">
        <v>24</v>
      </c>
      <c r="L9201" t="s">
        <v>17</v>
      </c>
      <c r="M9201" t="s">
        <v>7888</v>
      </c>
    </row>
    <row r="9202" spans="1:13" x14ac:dyDescent="0.3">
      <c r="A9202" t="s">
        <v>12103</v>
      </c>
      <c r="C9202" t="s">
        <v>11813</v>
      </c>
      <c r="D9202">
        <v>25</v>
      </c>
      <c r="E9202" s="1">
        <v>100000</v>
      </c>
      <c r="G9202" t="s">
        <v>13</v>
      </c>
      <c r="H9202" t="s">
        <v>12104</v>
      </c>
      <c r="I9202" t="s">
        <v>80</v>
      </c>
      <c r="J9202" t="s">
        <v>81</v>
      </c>
      <c r="K9202" t="s">
        <v>24</v>
      </c>
      <c r="L9202" t="s">
        <v>17</v>
      </c>
      <c r="M9202" t="s">
        <v>450</v>
      </c>
    </row>
    <row r="9203" spans="1:13" x14ac:dyDescent="0.3">
      <c r="A9203" t="s">
        <v>21381</v>
      </c>
      <c r="C9203" t="s">
        <v>21173</v>
      </c>
      <c r="D9203">
        <v>17</v>
      </c>
      <c r="E9203" s="1">
        <v>250005</v>
      </c>
      <c r="G9203" t="s">
        <v>111</v>
      </c>
      <c r="H9203" t="s">
        <v>21382</v>
      </c>
      <c r="I9203" t="s">
        <v>80</v>
      </c>
      <c r="J9203" t="s">
        <v>81</v>
      </c>
      <c r="K9203" t="s">
        <v>24</v>
      </c>
      <c r="L9203" t="s">
        <v>25</v>
      </c>
      <c r="M9203" t="s">
        <v>120</v>
      </c>
    </row>
    <row r="9204" spans="1:13" x14ac:dyDescent="0.3">
      <c r="A9204" t="s">
        <v>13082</v>
      </c>
      <c r="C9204" t="s">
        <v>18238</v>
      </c>
      <c r="D9204">
        <v>9</v>
      </c>
      <c r="E9204" s="1">
        <v>1449000</v>
      </c>
      <c r="G9204" t="s">
        <v>34</v>
      </c>
      <c r="H9204" t="s">
        <v>18250</v>
      </c>
      <c r="I9204" t="s">
        <v>80</v>
      </c>
      <c r="J9204" t="s">
        <v>81</v>
      </c>
      <c r="K9204" t="s">
        <v>24</v>
      </c>
      <c r="L9204" t="s">
        <v>25</v>
      </c>
      <c r="M9204" t="s">
        <v>6146</v>
      </c>
    </row>
    <row r="9205" spans="1:13" x14ac:dyDescent="0.3">
      <c r="A9205" t="s">
        <v>13082</v>
      </c>
      <c r="C9205" t="s">
        <v>24725</v>
      </c>
      <c r="D9205">
        <v>19</v>
      </c>
      <c r="E9205" s="1">
        <v>31623</v>
      </c>
      <c r="G9205" t="s">
        <v>34</v>
      </c>
      <c r="H9205" t="s">
        <v>17730</v>
      </c>
      <c r="I9205" t="s">
        <v>80</v>
      </c>
      <c r="J9205" t="s">
        <v>81</v>
      </c>
      <c r="K9205" t="s">
        <v>24</v>
      </c>
      <c r="L9205" t="s">
        <v>25</v>
      </c>
      <c r="M9205" t="s">
        <v>6146</v>
      </c>
    </row>
    <row r="9206" spans="1:13" x14ac:dyDescent="0.3">
      <c r="A9206" t="s">
        <v>13082</v>
      </c>
      <c r="C9206" t="s">
        <v>25276</v>
      </c>
      <c r="D9206">
        <v>36</v>
      </c>
      <c r="E9206" s="1">
        <v>575840</v>
      </c>
      <c r="G9206" t="s">
        <v>34</v>
      </c>
      <c r="H9206" t="s">
        <v>18482</v>
      </c>
      <c r="I9206" t="s">
        <v>80</v>
      </c>
      <c r="J9206" t="s">
        <v>81</v>
      </c>
      <c r="K9206" t="s">
        <v>24</v>
      </c>
      <c r="L9206" t="s">
        <v>25</v>
      </c>
      <c r="M9206" t="s">
        <v>6146</v>
      </c>
    </row>
    <row r="9207" spans="1:13" x14ac:dyDescent="0.3">
      <c r="A9207" t="s">
        <v>13082</v>
      </c>
      <c r="C9207" t="s">
        <v>32450</v>
      </c>
      <c r="D9207">
        <v>18</v>
      </c>
      <c r="E9207" s="1">
        <v>146950</v>
      </c>
      <c r="G9207" t="s">
        <v>34</v>
      </c>
      <c r="H9207" t="s">
        <v>18412</v>
      </c>
      <c r="I9207" t="s">
        <v>80</v>
      </c>
      <c r="J9207" t="s">
        <v>81</v>
      </c>
      <c r="K9207" t="s">
        <v>24</v>
      </c>
      <c r="L9207" t="s">
        <v>25</v>
      </c>
      <c r="M9207" t="s">
        <v>6146</v>
      </c>
    </row>
    <row r="9208" spans="1:13" x14ac:dyDescent="0.3">
      <c r="A9208" t="s">
        <v>13082</v>
      </c>
      <c r="C9208" t="s">
        <v>12994</v>
      </c>
      <c r="D9208">
        <v>7</v>
      </c>
      <c r="E9208" s="1">
        <v>2450</v>
      </c>
      <c r="G9208" t="s">
        <v>34</v>
      </c>
      <c r="H9208" t="s">
        <v>6143</v>
      </c>
      <c r="I9208" t="s">
        <v>80</v>
      </c>
      <c r="J9208" t="s">
        <v>81</v>
      </c>
      <c r="K9208" t="s">
        <v>24</v>
      </c>
      <c r="L9208" t="s">
        <v>25</v>
      </c>
      <c r="M9208" t="s">
        <v>6146</v>
      </c>
    </row>
    <row r="9209" spans="1:13" x14ac:dyDescent="0.3">
      <c r="A9209" t="s">
        <v>23193</v>
      </c>
      <c r="C9209" t="s">
        <v>22837</v>
      </c>
      <c r="D9209">
        <v>2</v>
      </c>
      <c r="E9209" s="1">
        <v>35000</v>
      </c>
      <c r="G9209" t="s">
        <v>111</v>
      </c>
      <c r="H9209" t="s">
        <v>4902</v>
      </c>
      <c r="I9209" t="s">
        <v>80</v>
      </c>
      <c r="J9209" t="s">
        <v>81</v>
      </c>
      <c r="K9209" t="s">
        <v>24</v>
      </c>
      <c r="L9209" t="s">
        <v>25</v>
      </c>
      <c r="M9209" t="s">
        <v>232</v>
      </c>
    </row>
    <row r="9210" spans="1:13" x14ac:dyDescent="0.3">
      <c r="A9210" t="s">
        <v>23193</v>
      </c>
      <c r="C9210" t="s">
        <v>23704</v>
      </c>
      <c r="D9210">
        <v>1</v>
      </c>
      <c r="E9210" s="1">
        <v>75000</v>
      </c>
      <c r="G9210" t="s">
        <v>111</v>
      </c>
      <c r="H9210" t="s">
        <v>23785</v>
      </c>
      <c r="I9210" t="s">
        <v>80</v>
      </c>
      <c r="J9210" t="s">
        <v>81</v>
      </c>
      <c r="K9210" t="s">
        <v>24</v>
      </c>
      <c r="L9210" t="s">
        <v>25</v>
      </c>
      <c r="M9210" t="s">
        <v>232</v>
      </c>
    </row>
    <row r="9211" spans="1:13" x14ac:dyDescent="0.3">
      <c r="A9211" t="s">
        <v>2203</v>
      </c>
      <c r="C9211" t="s">
        <v>1852</v>
      </c>
      <c r="D9211">
        <v>22</v>
      </c>
      <c r="E9211" s="1">
        <v>1000000</v>
      </c>
      <c r="G9211" t="s">
        <v>111</v>
      </c>
      <c r="H9211" t="s">
        <v>2204</v>
      </c>
      <c r="I9211" t="s">
        <v>80</v>
      </c>
      <c r="J9211" t="s">
        <v>81</v>
      </c>
      <c r="K9211" t="s">
        <v>24</v>
      </c>
      <c r="L9211" t="s">
        <v>25</v>
      </c>
      <c r="M9211" t="s">
        <v>120</v>
      </c>
    </row>
    <row r="9212" spans="1:13" x14ac:dyDescent="0.3">
      <c r="A9212" t="s">
        <v>2203</v>
      </c>
      <c r="C9212" t="s">
        <v>28936</v>
      </c>
      <c r="D9212">
        <v>17</v>
      </c>
      <c r="E9212" s="1">
        <v>99990</v>
      </c>
      <c r="G9212" t="s">
        <v>111</v>
      </c>
      <c r="H9212" t="s">
        <v>27342</v>
      </c>
      <c r="I9212" t="s">
        <v>80</v>
      </c>
      <c r="J9212" t="s">
        <v>81</v>
      </c>
      <c r="K9212" t="s">
        <v>24</v>
      </c>
      <c r="L9212" t="s">
        <v>25</v>
      </c>
      <c r="M9212" t="s">
        <v>120</v>
      </c>
    </row>
    <row r="9213" spans="1:13" x14ac:dyDescent="0.3">
      <c r="A9213" t="s">
        <v>2203</v>
      </c>
      <c r="C9213" t="s">
        <v>29922</v>
      </c>
      <c r="D9213">
        <v>36</v>
      </c>
      <c r="E9213" s="1">
        <v>1700000</v>
      </c>
      <c r="G9213" t="s">
        <v>111</v>
      </c>
      <c r="H9213" t="s">
        <v>29978</v>
      </c>
      <c r="I9213" t="s">
        <v>80</v>
      </c>
      <c r="J9213" t="s">
        <v>81</v>
      </c>
      <c r="K9213" t="s">
        <v>24</v>
      </c>
      <c r="L9213" t="s">
        <v>25</v>
      </c>
      <c r="M9213" t="s">
        <v>120</v>
      </c>
    </row>
    <row r="9214" spans="1:13" x14ac:dyDescent="0.3">
      <c r="A9214" t="s">
        <v>2203</v>
      </c>
      <c r="C9214" t="s">
        <v>30595</v>
      </c>
      <c r="D9214">
        <v>12</v>
      </c>
      <c r="E9214" s="1">
        <v>264493</v>
      </c>
      <c r="G9214" t="s">
        <v>748</v>
      </c>
      <c r="H9214" t="s">
        <v>30606</v>
      </c>
      <c r="I9214" t="s">
        <v>80</v>
      </c>
      <c r="J9214" t="s">
        <v>81</v>
      </c>
      <c r="K9214" t="s">
        <v>24</v>
      </c>
      <c r="L9214" t="s">
        <v>25</v>
      </c>
      <c r="M9214" t="s">
        <v>1397</v>
      </c>
    </row>
    <row r="9215" spans="1:13" x14ac:dyDescent="0.3">
      <c r="A9215" t="s">
        <v>2203</v>
      </c>
      <c r="C9215" t="s">
        <v>30595</v>
      </c>
      <c r="D9215">
        <v>34</v>
      </c>
      <c r="E9215" s="1">
        <v>993524</v>
      </c>
      <c r="G9215" t="s">
        <v>111</v>
      </c>
      <c r="H9215" t="s">
        <v>28631</v>
      </c>
      <c r="I9215" t="s">
        <v>80</v>
      </c>
      <c r="J9215" t="s">
        <v>81</v>
      </c>
      <c r="K9215" t="s">
        <v>24</v>
      </c>
      <c r="L9215" t="s">
        <v>25</v>
      </c>
      <c r="M9215" t="s">
        <v>120</v>
      </c>
    </row>
    <row r="9216" spans="1:13" x14ac:dyDescent="0.3">
      <c r="A9216" t="s">
        <v>3632</v>
      </c>
      <c r="C9216" t="s">
        <v>3617</v>
      </c>
      <c r="D9216">
        <v>13</v>
      </c>
      <c r="E9216" s="1">
        <v>7640885</v>
      </c>
      <c r="G9216" t="s">
        <v>48</v>
      </c>
      <c r="H9216" t="s">
        <v>3633</v>
      </c>
      <c r="I9216" t="s">
        <v>80</v>
      </c>
      <c r="J9216" t="s">
        <v>81</v>
      </c>
      <c r="K9216" t="s">
        <v>24</v>
      </c>
      <c r="L9216" t="s">
        <v>17</v>
      </c>
      <c r="M9216" t="s">
        <v>354</v>
      </c>
    </row>
    <row r="9217" spans="1:13" x14ac:dyDescent="0.3">
      <c r="A9217" t="s">
        <v>3632</v>
      </c>
      <c r="C9217" t="s">
        <v>3617</v>
      </c>
      <c r="D9217">
        <v>15</v>
      </c>
      <c r="E9217" s="1">
        <v>399155</v>
      </c>
      <c r="G9217" t="s">
        <v>48</v>
      </c>
      <c r="H9217" t="s">
        <v>3642</v>
      </c>
      <c r="I9217" t="s">
        <v>80</v>
      </c>
      <c r="J9217" t="s">
        <v>81</v>
      </c>
      <c r="K9217" t="s">
        <v>24</v>
      </c>
      <c r="L9217" t="s">
        <v>115</v>
      </c>
      <c r="M9217" t="s">
        <v>354</v>
      </c>
    </row>
    <row r="9218" spans="1:13" x14ac:dyDescent="0.3">
      <c r="A9218" t="s">
        <v>3632</v>
      </c>
      <c r="C9218" t="s">
        <v>28936</v>
      </c>
      <c r="D9218">
        <v>23</v>
      </c>
      <c r="E9218" s="1">
        <v>375000</v>
      </c>
      <c r="G9218" t="s">
        <v>48</v>
      </c>
      <c r="H9218" t="s">
        <v>737</v>
      </c>
      <c r="I9218" t="s">
        <v>80</v>
      </c>
      <c r="J9218" t="s">
        <v>81</v>
      </c>
      <c r="K9218" t="s">
        <v>24</v>
      </c>
      <c r="L9218" t="s">
        <v>170</v>
      </c>
      <c r="M9218" t="s">
        <v>354</v>
      </c>
    </row>
    <row r="9219" spans="1:13" x14ac:dyDescent="0.3">
      <c r="A9219" t="s">
        <v>3632</v>
      </c>
      <c r="C9219" t="s">
        <v>27194</v>
      </c>
      <c r="D9219">
        <v>30</v>
      </c>
      <c r="E9219" s="1">
        <v>11016071</v>
      </c>
      <c r="G9219" t="s">
        <v>48</v>
      </c>
      <c r="H9219" t="s">
        <v>27198</v>
      </c>
      <c r="I9219" t="s">
        <v>80</v>
      </c>
      <c r="J9219" t="s">
        <v>81</v>
      </c>
      <c r="K9219" t="s">
        <v>24</v>
      </c>
      <c r="L9219" t="s">
        <v>170</v>
      </c>
      <c r="M9219" t="s">
        <v>354</v>
      </c>
    </row>
    <row r="9220" spans="1:13" x14ac:dyDescent="0.3">
      <c r="A9220" t="s">
        <v>3632</v>
      </c>
      <c r="C9220" t="s">
        <v>29922</v>
      </c>
      <c r="D9220">
        <v>25</v>
      </c>
      <c r="E9220" s="1">
        <v>442721</v>
      </c>
      <c r="G9220" t="s">
        <v>111</v>
      </c>
      <c r="H9220" t="s">
        <v>29977</v>
      </c>
      <c r="I9220" t="s">
        <v>80</v>
      </c>
      <c r="J9220" t="s">
        <v>81</v>
      </c>
      <c r="K9220" t="s">
        <v>24</v>
      </c>
      <c r="L9220" t="s">
        <v>25</v>
      </c>
      <c r="M9220" t="s">
        <v>232</v>
      </c>
    </row>
    <row r="9221" spans="1:13" x14ac:dyDescent="0.3">
      <c r="A9221" t="s">
        <v>3632</v>
      </c>
      <c r="C9221" t="s">
        <v>30851</v>
      </c>
      <c r="D9221">
        <v>30</v>
      </c>
      <c r="E9221" s="1">
        <v>4333646</v>
      </c>
      <c r="G9221" t="s">
        <v>48</v>
      </c>
      <c r="H9221" t="s">
        <v>30934</v>
      </c>
      <c r="I9221" t="s">
        <v>80</v>
      </c>
      <c r="J9221" t="s">
        <v>81</v>
      </c>
      <c r="K9221" t="s">
        <v>24</v>
      </c>
      <c r="L9221" t="s">
        <v>170</v>
      </c>
      <c r="M9221" t="s">
        <v>354</v>
      </c>
    </row>
    <row r="9222" spans="1:13" x14ac:dyDescent="0.3">
      <c r="A9222" t="s">
        <v>3632</v>
      </c>
      <c r="C9222" t="s">
        <v>5155</v>
      </c>
      <c r="D9222">
        <v>12</v>
      </c>
      <c r="E9222" s="1">
        <v>522333</v>
      </c>
      <c r="G9222" t="s">
        <v>13</v>
      </c>
      <c r="H9222" t="s">
        <v>5591</v>
      </c>
      <c r="I9222" t="s">
        <v>80</v>
      </c>
      <c r="J9222" t="s">
        <v>81</v>
      </c>
      <c r="K9222" t="s">
        <v>24</v>
      </c>
      <c r="L9222" t="s">
        <v>17</v>
      </c>
      <c r="M9222" t="s">
        <v>442</v>
      </c>
    </row>
    <row r="9223" spans="1:13" x14ac:dyDescent="0.3">
      <c r="A9223" t="s">
        <v>3632</v>
      </c>
      <c r="C9223" t="s">
        <v>5763</v>
      </c>
      <c r="D9223">
        <v>15</v>
      </c>
      <c r="E9223" s="1">
        <v>447451</v>
      </c>
      <c r="G9223" t="s">
        <v>13</v>
      </c>
      <c r="H9223" t="s">
        <v>5846</v>
      </c>
      <c r="I9223" t="s">
        <v>80</v>
      </c>
      <c r="J9223" t="s">
        <v>81</v>
      </c>
      <c r="K9223" t="s">
        <v>24</v>
      </c>
      <c r="L9223" t="s">
        <v>17</v>
      </c>
      <c r="M9223" t="s">
        <v>442</v>
      </c>
    </row>
    <row r="9224" spans="1:13" x14ac:dyDescent="0.3">
      <c r="A9224" t="s">
        <v>3632</v>
      </c>
      <c r="C9224" t="s">
        <v>5025</v>
      </c>
      <c r="D9224">
        <v>24</v>
      </c>
      <c r="E9224" s="1">
        <v>100000</v>
      </c>
      <c r="G9224" t="s">
        <v>13</v>
      </c>
      <c r="H9224" t="s">
        <v>5086</v>
      </c>
      <c r="I9224" t="s">
        <v>80</v>
      </c>
      <c r="J9224" t="s">
        <v>81</v>
      </c>
      <c r="K9224" t="s">
        <v>24</v>
      </c>
      <c r="L9224" t="s">
        <v>17</v>
      </c>
      <c r="M9224" t="s">
        <v>450</v>
      </c>
    </row>
    <row r="9225" spans="1:13" x14ac:dyDescent="0.3">
      <c r="A9225" t="s">
        <v>3632</v>
      </c>
      <c r="C9225" t="s">
        <v>10083</v>
      </c>
      <c r="D9225">
        <v>19</v>
      </c>
      <c r="E9225" s="1">
        <v>99564</v>
      </c>
      <c r="G9225" t="s">
        <v>13</v>
      </c>
      <c r="H9225" t="s">
        <v>10206</v>
      </c>
      <c r="I9225" t="s">
        <v>80</v>
      </c>
      <c r="J9225" t="s">
        <v>81</v>
      </c>
      <c r="K9225" t="s">
        <v>24</v>
      </c>
      <c r="L9225" t="s">
        <v>17</v>
      </c>
      <c r="M9225" t="s">
        <v>450</v>
      </c>
    </row>
    <row r="9226" spans="1:13" x14ac:dyDescent="0.3">
      <c r="A9226" t="s">
        <v>3632</v>
      </c>
      <c r="C9226" t="s">
        <v>8196</v>
      </c>
      <c r="D9226">
        <v>14</v>
      </c>
      <c r="E9226" s="1">
        <v>149856</v>
      </c>
      <c r="G9226" t="s">
        <v>111</v>
      </c>
      <c r="H9226" t="s">
        <v>8539</v>
      </c>
      <c r="I9226" t="s">
        <v>80</v>
      </c>
      <c r="J9226" t="s">
        <v>81</v>
      </c>
      <c r="K9226" t="s">
        <v>24</v>
      </c>
      <c r="L9226" t="s">
        <v>25</v>
      </c>
      <c r="M9226" t="s">
        <v>232</v>
      </c>
    </row>
    <row r="9227" spans="1:13" x14ac:dyDescent="0.3">
      <c r="A9227" t="s">
        <v>3632</v>
      </c>
      <c r="C9227" t="s">
        <v>8771</v>
      </c>
      <c r="D9227">
        <v>25</v>
      </c>
      <c r="E9227" s="1">
        <v>100000</v>
      </c>
      <c r="G9227" t="s">
        <v>13</v>
      </c>
      <c r="H9227" t="s">
        <v>8853</v>
      </c>
      <c r="I9227" t="s">
        <v>80</v>
      </c>
      <c r="J9227" t="s">
        <v>81</v>
      </c>
      <c r="K9227" t="s">
        <v>24</v>
      </c>
      <c r="L9227" t="s">
        <v>17</v>
      </c>
      <c r="M9227" t="s">
        <v>450</v>
      </c>
    </row>
    <row r="9228" spans="1:13" x14ac:dyDescent="0.3">
      <c r="A9228" t="s">
        <v>3632</v>
      </c>
      <c r="C9228" t="s">
        <v>35205</v>
      </c>
      <c r="D9228">
        <v>25</v>
      </c>
      <c r="E9228" s="1">
        <v>100000</v>
      </c>
      <c r="G9228" t="s">
        <v>13</v>
      </c>
      <c r="H9228" t="s">
        <v>35417</v>
      </c>
      <c r="I9228" t="s">
        <v>80</v>
      </c>
      <c r="J9228" t="s">
        <v>81</v>
      </c>
      <c r="K9228" t="s">
        <v>24</v>
      </c>
      <c r="L9228" t="s">
        <v>17</v>
      </c>
      <c r="M9228" t="s">
        <v>450</v>
      </c>
    </row>
    <row r="9229" spans="1:13" x14ac:dyDescent="0.3">
      <c r="A9229" t="s">
        <v>3632</v>
      </c>
      <c r="C9229" t="s">
        <v>35205</v>
      </c>
      <c r="D9229">
        <v>25</v>
      </c>
      <c r="E9229" s="1">
        <v>100000</v>
      </c>
      <c r="G9229" t="s">
        <v>13</v>
      </c>
      <c r="H9229" t="s">
        <v>35430</v>
      </c>
      <c r="I9229" t="s">
        <v>80</v>
      </c>
      <c r="J9229" t="s">
        <v>81</v>
      </c>
      <c r="K9229" t="s">
        <v>24</v>
      </c>
      <c r="L9229" t="s">
        <v>17</v>
      </c>
      <c r="M9229" t="s">
        <v>450</v>
      </c>
    </row>
    <row r="9230" spans="1:13" x14ac:dyDescent="0.3">
      <c r="A9230" t="s">
        <v>3632</v>
      </c>
      <c r="C9230" t="s">
        <v>33500</v>
      </c>
      <c r="D9230">
        <v>19</v>
      </c>
      <c r="E9230" s="1">
        <v>100000</v>
      </c>
      <c r="G9230" t="s">
        <v>13</v>
      </c>
      <c r="H9230" t="s">
        <v>33514</v>
      </c>
      <c r="I9230" t="s">
        <v>80</v>
      </c>
      <c r="J9230" t="s">
        <v>81</v>
      </c>
      <c r="K9230" t="s">
        <v>24</v>
      </c>
      <c r="L9230" t="s">
        <v>17</v>
      </c>
      <c r="M9230" t="s">
        <v>450</v>
      </c>
    </row>
    <row r="9231" spans="1:13" x14ac:dyDescent="0.3">
      <c r="A9231" t="s">
        <v>17571</v>
      </c>
      <c r="C9231" t="s">
        <v>17445</v>
      </c>
      <c r="D9231">
        <v>16</v>
      </c>
      <c r="E9231" s="1">
        <v>4000</v>
      </c>
      <c r="G9231" t="s">
        <v>34</v>
      </c>
      <c r="H9231" t="s">
        <v>6143</v>
      </c>
      <c r="I9231" t="s">
        <v>17572</v>
      </c>
      <c r="J9231" t="s">
        <v>662</v>
      </c>
      <c r="K9231" t="s">
        <v>24</v>
      </c>
      <c r="L9231" t="s">
        <v>25</v>
      </c>
      <c r="M9231" t="s">
        <v>6146</v>
      </c>
    </row>
    <row r="9232" spans="1:13" x14ac:dyDescent="0.3">
      <c r="A9232" t="s">
        <v>18710</v>
      </c>
      <c r="C9232" t="s">
        <v>18470</v>
      </c>
      <c r="D9232">
        <v>4</v>
      </c>
      <c r="E9232" s="1">
        <v>16390</v>
      </c>
      <c r="G9232" t="s">
        <v>34</v>
      </c>
      <c r="H9232" t="s">
        <v>6143</v>
      </c>
      <c r="I9232" t="s">
        <v>18711</v>
      </c>
      <c r="J9232" t="s">
        <v>3203</v>
      </c>
      <c r="K9232" t="s">
        <v>24</v>
      </c>
      <c r="L9232" t="s">
        <v>25</v>
      </c>
      <c r="M9232" t="s">
        <v>6146</v>
      </c>
    </row>
    <row r="9233" spans="1:13" x14ac:dyDescent="0.3">
      <c r="A9233" t="s">
        <v>30262</v>
      </c>
      <c r="C9233" t="s">
        <v>29922</v>
      </c>
      <c r="D9233">
        <v>28</v>
      </c>
      <c r="E9233" s="1">
        <v>1204384</v>
      </c>
      <c r="G9233" t="s">
        <v>13</v>
      </c>
      <c r="H9233" t="s">
        <v>30263</v>
      </c>
      <c r="I9233" t="s">
        <v>3212</v>
      </c>
      <c r="K9233" t="s">
        <v>247</v>
      </c>
      <c r="L9233" t="s">
        <v>17</v>
      </c>
      <c r="M9233" t="s">
        <v>450</v>
      </c>
    </row>
    <row r="9234" spans="1:13" x14ac:dyDescent="0.3">
      <c r="A9234" t="s">
        <v>30262</v>
      </c>
      <c r="C9234" t="s">
        <v>34263</v>
      </c>
      <c r="D9234">
        <v>19</v>
      </c>
      <c r="E9234" s="1">
        <v>100000</v>
      </c>
      <c r="G9234" t="s">
        <v>13</v>
      </c>
      <c r="H9234" t="s">
        <v>34301</v>
      </c>
      <c r="I9234" t="s">
        <v>3212</v>
      </c>
      <c r="K9234" t="s">
        <v>247</v>
      </c>
      <c r="L9234" t="s">
        <v>17</v>
      </c>
      <c r="M9234" t="s">
        <v>450</v>
      </c>
    </row>
    <row r="9235" spans="1:13" x14ac:dyDescent="0.3">
      <c r="A9235" t="s">
        <v>25697</v>
      </c>
      <c r="C9235" t="s">
        <v>25665</v>
      </c>
      <c r="D9235">
        <v>36</v>
      </c>
      <c r="E9235" s="1">
        <v>120000</v>
      </c>
      <c r="G9235" t="s">
        <v>69</v>
      </c>
      <c r="H9235" t="s">
        <v>25698</v>
      </c>
      <c r="I9235" t="s">
        <v>22</v>
      </c>
      <c r="J9235" t="s">
        <v>23</v>
      </c>
      <c r="K9235" t="s">
        <v>24</v>
      </c>
      <c r="L9235" t="s">
        <v>17</v>
      </c>
      <c r="M9235" t="s">
        <v>39</v>
      </c>
    </row>
    <row r="9236" spans="1:13" x14ac:dyDescent="0.3">
      <c r="A9236" t="s">
        <v>19109</v>
      </c>
      <c r="C9236" t="s">
        <v>19032</v>
      </c>
      <c r="D9236">
        <v>4</v>
      </c>
      <c r="E9236" s="1">
        <v>11485</v>
      </c>
      <c r="G9236" t="s">
        <v>34</v>
      </c>
      <c r="H9236" t="s">
        <v>6143</v>
      </c>
      <c r="I9236" t="s">
        <v>19110</v>
      </c>
      <c r="J9236" t="s">
        <v>236</v>
      </c>
      <c r="K9236" t="s">
        <v>24</v>
      </c>
      <c r="L9236" t="s">
        <v>25</v>
      </c>
      <c r="M9236" t="s">
        <v>6146</v>
      </c>
    </row>
    <row r="9237" spans="1:13" x14ac:dyDescent="0.3">
      <c r="A9237" t="s">
        <v>34425</v>
      </c>
      <c r="C9237" t="s">
        <v>34396</v>
      </c>
      <c r="D9237">
        <v>30</v>
      </c>
      <c r="E9237" s="1">
        <v>100000</v>
      </c>
      <c r="G9237" t="s">
        <v>13</v>
      </c>
      <c r="H9237" t="s">
        <v>34426</v>
      </c>
      <c r="I9237" t="s">
        <v>34427</v>
      </c>
      <c r="K9237" t="s">
        <v>247</v>
      </c>
      <c r="L9237" t="s">
        <v>17</v>
      </c>
      <c r="M9237" t="s">
        <v>450</v>
      </c>
    </row>
    <row r="9238" spans="1:13" x14ac:dyDescent="0.3">
      <c r="A9238" t="s">
        <v>3541</v>
      </c>
      <c r="C9238" t="s">
        <v>2957</v>
      </c>
      <c r="D9238">
        <v>36</v>
      </c>
      <c r="E9238" s="1">
        <v>1242094</v>
      </c>
      <c r="G9238" t="s">
        <v>34</v>
      </c>
      <c r="H9238" t="s">
        <v>3542</v>
      </c>
      <c r="I9238" t="s">
        <v>246</v>
      </c>
      <c r="J9238" t="s">
        <v>246</v>
      </c>
      <c r="K9238" t="s">
        <v>247</v>
      </c>
      <c r="L9238" t="s">
        <v>17</v>
      </c>
      <c r="M9238" t="s">
        <v>504</v>
      </c>
    </row>
    <row r="9239" spans="1:13" x14ac:dyDescent="0.3">
      <c r="A9239" t="s">
        <v>22675</v>
      </c>
      <c r="C9239" t="s">
        <v>22646</v>
      </c>
      <c r="D9239">
        <v>19</v>
      </c>
      <c r="E9239" s="1">
        <v>100000</v>
      </c>
      <c r="G9239" t="s">
        <v>13</v>
      </c>
      <c r="H9239" t="s">
        <v>22676</v>
      </c>
      <c r="I9239" t="s">
        <v>10612</v>
      </c>
      <c r="K9239" t="s">
        <v>10613</v>
      </c>
      <c r="L9239" t="s">
        <v>17</v>
      </c>
      <c r="M9239" t="s">
        <v>450</v>
      </c>
    </row>
    <row r="9240" spans="1:13" x14ac:dyDescent="0.3">
      <c r="A9240" t="s">
        <v>22442</v>
      </c>
      <c r="C9240" t="s">
        <v>22248</v>
      </c>
      <c r="D9240">
        <v>15</v>
      </c>
      <c r="E9240" s="1">
        <v>450000</v>
      </c>
      <c r="G9240" t="s">
        <v>168</v>
      </c>
      <c r="H9240" t="s">
        <v>22443</v>
      </c>
      <c r="I9240" t="s">
        <v>2143</v>
      </c>
      <c r="J9240" t="s">
        <v>2144</v>
      </c>
      <c r="K9240" t="s">
        <v>2145</v>
      </c>
      <c r="L9240" t="s">
        <v>38</v>
      </c>
      <c r="M9240" t="s">
        <v>171</v>
      </c>
    </row>
    <row r="9241" spans="1:13" x14ac:dyDescent="0.3">
      <c r="A9241" t="s">
        <v>7908</v>
      </c>
      <c r="C9241" t="s">
        <v>7634</v>
      </c>
      <c r="D9241">
        <v>19</v>
      </c>
      <c r="E9241" s="1">
        <v>100000</v>
      </c>
      <c r="G9241" t="s">
        <v>13</v>
      </c>
      <c r="H9241" t="s">
        <v>7909</v>
      </c>
      <c r="I9241" t="s">
        <v>2143</v>
      </c>
      <c r="K9241" t="s">
        <v>2145</v>
      </c>
      <c r="L9241" t="s">
        <v>17</v>
      </c>
      <c r="M9241" t="s">
        <v>450</v>
      </c>
    </row>
    <row r="9242" spans="1:13" x14ac:dyDescent="0.3">
      <c r="A9242" t="s">
        <v>34518</v>
      </c>
      <c r="C9242" t="s">
        <v>34470</v>
      </c>
      <c r="D9242">
        <v>20</v>
      </c>
      <c r="E9242" s="1">
        <v>104950</v>
      </c>
      <c r="G9242" t="s">
        <v>48</v>
      </c>
      <c r="H9242" t="s">
        <v>34519</v>
      </c>
      <c r="I9242" t="s">
        <v>6868</v>
      </c>
      <c r="J9242" t="s">
        <v>183</v>
      </c>
      <c r="K9242" t="s">
        <v>24</v>
      </c>
      <c r="L9242" t="s">
        <v>17</v>
      </c>
      <c r="M9242" t="s">
        <v>354</v>
      </c>
    </row>
    <row r="9243" spans="1:13" x14ac:dyDescent="0.3">
      <c r="A9243" t="s">
        <v>3205</v>
      </c>
      <c r="C9243" t="s">
        <v>2957</v>
      </c>
      <c r="D9243">
        <v>28</v>
      </c>
      <c r="E9243" s="1">
        <v>1888035</v>
      </c>
      <c r="G9243" t="s">
        <v>13</v>
      </c>
      <c r="H9243" t="s">
        <v>3206</v>
      </c>
      <c r="I9243" t="s">
        <v>2339</v>
      </c>
      <c r="K9243" t="s">
        <v>512</v>
      </c>
      <c r="L9243" t="s">
        <v>38</v>
      </c>
      <c r="M9243" t="s">
        <v>45</v>
      </c>
    </row>
    <row r="9244" spans="1:13" x14ac:dyDescent="0.3">
      <c r="A9244" t="s">
        <v>3205</v>
      </c>
      <c r="C9244" t="s">
        <v>24055</v>
      </c>
      <c r="D9244">
        <v>74</v>
      </c>
      <c r="E9244" s="1">
        <v>6313112</v>
      </c>
      <c r="G9244" t="s">
        <v>571</v>
      </c>
      <c r="H9244" t="s">
        <v>24096</v>
      </c>
      <c r="I9244" t="s">
        <v>2339</v>
      </c>
      <c r="K9244" t="s">
        <v>512</v>
      </c>
      <c r="L9244" t="s">
        <v>38</v>
      </c>
      <c r="M9244" t="s">
        <v>21181</v>
      </c>
    </row>
    <row r="9245" spans="1:13" x14ac:dyDescent="0.3">
      <c r="A9245" t="s">
        <v>3205</v>
      </c>
      <c r="C9245" t="s">
        <v>15737</v>
      </c>
      <c r="D9245">
        <v>85</v>
      </c>
      <c r="E9245" s="1">
        <v>2460617</v>
      </c>
      <c r="G9245" t="s">
        <v>13</v>
      </c>
      <c r="H9245" t="s">
        <v>15747</v>
      </c>
      <c r="I9245" t="s">
        <v>2339</v>
      </c>
      <c r="K9245" t="s">
        <v>512</v>
      </c>
      <c r="L9245" t="s">
        <v>17</v>
      </c>
      <c r="M9245" t="s">
        <v>101</v>
      </c>
    </row>
    <row r="9246" spans="1:13" x14ac:dyDescent="0.3">
      <c r="A9246" t="s">
        <v>3205</v>
      </c>
      <c r="C9246" t="s">
        <v>36334</v>
      </c>
      <c r="D9246">
        <v>6</v>
      </c>
      <c r="E9246" s="1">
        <v>198206</v>
      </c>
      <c r="G9246" t="s">
        <v>48</v>
      </c>
      <c r="H9246" t="s">
        <v>36355</v>
      </c>
      <c r="I9246" t="s">
        <v>2339</v>
      </c>
      <c r="K9246" t="s">
        <v>512</v>
      </c>
      <c r="L9246" t="s">
        <v>170</v>
      </c>
      <c r="M9246" t="s">
        <v>190</v>
      </c>
    </row>
    <row r="9247" spans="1:13" x14ac:dyDescent="0.3">
      <c r="A9247" t="s">
        <v>10338</v>
      </c>
      <c r="C9247" t="s">
        <v>10275</v>
      </c>
      <c r="D9247">
        <v>17</v>
      </c>
      <c r="E9247" s="1">
        <v>557071</v>
      </c>
      <c r="G9247" t="s">
        <v>34</v>
      </c>
      <c r="H9247" t="s">
        <v>10339</v>
      </c>
      <c r="I9247" t="s">
        <v>10340</v>
      </c>
      <c r="K9247" t="s">
        <v>512</v>
      </c>
      <c r="L9247" t="s">
        <v>17</v>
      </c>
      <c r="M9247" t="s">
        <v>75</v>
      </c>
    </row>
    <row r="9248" spans="1:13" x14ac:dyDescent="0.3">
      <c r="A9248" t="s">
        <v>10338</v>
      </c>
      <c r="C9248" t="s">
        <v>34263</v>
      </c>
      <c r="D9248">
        <v>31</v>
      </c>
      <c r="E9248" s="1">
        <v>100000</v>
      </c>
      <c r="G9248" t="s">
        <v>13</v>
      </c>
      <c r="H9248" t="s">
        <v>34342</v>
      </c>
      <c r="I9248" t="s">
        <v>10340</v>
      </c>
      <c r="K9248" t="s">
        <v>512</v>
      </c>
      <c r="L9248" t="s">
        <v>17</v>
      </c>
      <c r="M9248" t="s">
        <v>450</v>
      </c>
    </row>
    <row r="9249" spans="1:13" x14ac:dyDescent="0.3">
      <c r="A9249" t="s">
        <v>34639</v>
      </c>
      <c r="C9249" t="s">
        <v>34627</v>
      </c>
      <c r="D9249">
        <v>29</v>
      </c>
      <c r="E9249" s="1">
        <v>1446084</v>
      </c>
      <c r="G9249" t="s">
        <v>34</v>
      </c>
      <c r="H9249" t="s">
        <v>34640</v>
      </c>
      <c r="I9249" t="s">
        <v>70</v>
      </c>
      <c r="J9249" t="s">
        <v>70</v>
      </c>
      <c r="K9249" t="s">
        <v>24</v>
      </c>
      <c r="L9249" t="s">
        <v>17</v>
      </c>
      <c r="M9249" t="s">
        <v>202</v>
      </c>
    </row>
    <row r="9250" spans="1:13" x14ac:dyDescent="0.3">
      <c r="A9250" t="s">
        <v>34639</v>
      </c>
      <c r="C9250" t="s">
        <v>37047</v>
      </c>
      <c r="D9250">
        <v>116</v>
      </c>
      <c r="E9250" s="1">
        <v>25151367</v>
      </c>
      <c r="G9250" t="s">
        <v>34</v>
      </c>
      <c r="H9250" t="s">
        <v>37323</v>
      </c>
      <c r="I9250" t="s">
        <v>70</v>
      </c>
      <c r="J9250" t="s">
        <v>70</v>
      </c>
      <c r="K9250" t="s">
        <v>24</v>
      </c>
      <c r="L9250" t="s">
        <v>1083</v>
      </c>
      <c r="M9250" t="s">
        <v>61</v>
      </c>
    </row>
    <row r="9251" spans="1:13" x14ac:dyDescent="0.3">
      <c r="A9251" t="s">
        <v>13718</v>
      </c>
      <c r="C9251" t="s">
        <v>13456</v>
      </c>
      <c r="D9251">
        <v>7</v>
      </c>
      <c r="E9251" s="1">
        <v>18358</v>
      </c>
      <c r="G9251" t="s">
        <v>34</v>
      </c>
      <c r="H9251" t="s">
        <v>6143</v>
      </c>
      <c r="I9251" t="s">
        <v>13719</v>
      </c>
      <c r="J9251" t="s">
        <v>30</v>
      </c>
      <c r="K9251" t="s">
        <v>24</v>
      </c>
      <c r="L9251" t="s">
        <v>25</v>
      </c>
      <c r="M9251" t="s">
        <v>6146</v>
      </c>
    </row>
    <row r="9252" spans="1:13" x14ac:dyDescent="0.3">
      <c r="A9252" t="s">
        <v>14979</v>
      </c>
      <c r="C9252" t="s">
        <v>14716</v>
      </c>
      <c r="D9252">
        <v>4</v>
      </c>
      <c r="E9252" s="1">
        <v>17810</v>
      </c>
      <c r="G9252" t="s">
        <v>34</v>
      </c>
      <c r="H9252" t="s">
        <v>6143</v>
      </c>
      <c r="I9252" t="s">
        <v>14980</v>
      </c>
      <c r="J9252" t="s">
        <v>300</v>
      </c>
      <c r="K9252" t="s">
        <v>24</v>
      </c>
      <c r="L9252" t="s">
        <v>25</v>
      </c>
      <c r="M9252" t="s">
        <v>6146</v>
      </c>
    </row>
    <row r="9253" spans="1:13" x14ac:dyDescent="0.3">
      <c r="A9253" t="s">
        <v>26738</v>
      </c>
      <c r="C9253" t="s">
        <v>26519</v>
      </c>
      <c r="D9253">
        <v>5</v>
      </c>
      <c r="E9253" s="1">
        <v>11620</v>
      </c>
      <c r="G9253" t="s">
        <v>34</v>
      </c>
      <c r="H9253" t="s">
        <v>6143</v>
      </c>
      <c r="I9253" t="s">
        <v>19473</v>
      </c>
      <c r="J9253" t="s">
        <v>2347</v>
      </c>
      <c r="K9253" t="s">
        <v>24</v>
      </c>
      <c r="L9253" t="s">
        <v>25</v>
      </c>
      <c r="M9253" t="s">
        <v>6146</v>
      </c>
    </row>
    <row r="9254" spans="1:13" x14ac:dyDescent="0.3">
      <c r="A9254" t="s">
        <v>2765</v>
      </c>
      <c r="C9254" t="s">
        <v>2269</v>
      </c>
      <c r="D9254">
        <v>16</v>
      </c>
      <c r="E9254" s="1">
        <v>1261090</v>
      </c>
      <c r="G9254" t="s">
        <v>34</v>
      </c>
      <c r="H9254" t="s">
        <v>2766</v>
      </c>
      <c r="I9254" t="s">
        <v>64</v>
      </c>
      <c r="J9254" t="s">
        <v>64</v>
      </c>
      <c r="K9254" t="s">
        <v>65</v>
      </c>
      <c r="L9254" t="s">
        <v>38</v>
      </c>
      <c r="M9254" t="s">
        <v>39</v>
      </c>
    </row>
    <row r="9255" spans="1:13" x14ac:dyDescent="0.3">
      <c r="A9255" t="s">
        <v>7576</v>
      </c>
      <c r="C9255" t="s">
        <v>7574</v>
      </c>
      <c r="D9255">
        <v>60</v>
      </c>
      <c r="E9255" s="1">
        <v>2750000</v>
      </c>
      <c r="G9255" t="s">
        <v>34</v>
      </c>
      <c r="H9255" t="s">
        <v>7577</v>
      </c>
      <c r="I9255" t="s">
        <v>556</v>
      </c>
      <c r="J9255" t="s">
        <v>165</v>
      </c>
      <c r="K9255" t="s">
        <v>24</v>
      </c>
      <c r="L9255" t="s">
        <v>17</v>
      </c>
      <c r="M9255" t="s">
        <v>87</v>
      </c>
    </row>
    <row r="9256" spans="1:13" x14ac:dyDescent="0.3">
      <c r="A9256" t="s">
        <v>37572</v>
      </c>
      <c r="C9256" t="s">
        <v>37529</v>
      </c>
      <c r="D9256">
        <v>1</v>
      </c>
      <c r="E9256" s="1">
        <v>51700</v>
      </c>
      <c r="G9256" t="s">
        <v>111</v>
      </c>
      <c r="H9256" t="s">
        <v>37573</v>
      </c>
      <c r="I9256" t="s">
        <v>2117</v>
      </c>
      <c r="J9256" t="s">
        <v>119</v>
      </c>
      <c r="K9256" t="s">
        <v>24</v>
      </c>
      <c r="L9256" t="s">
        <v>25</v>
      </c>
      <c r="M9256" t="s">
        <v>120</v>
      </c>
    </row>
    <row r="9257" spans="1:13" x14ac:dyDescent="0.3">
      <c r="A9257" t="s">
        <v>22530</v>
      </c>
      <c r="C9257" t="s">
        <v>22505</v>
      </c>
      <c r="D9257">
        <v>240</v>
      </c>
      <c r="E9257" s="1">
        <v>1555011</v>
      </c>
      <c r="G9257" t="s">
        <v>34</v>
      </c>
      <c r="H9257" t="s">
        <v>22531</v>
      </c>
      <c r="I9257" t="s">
        <v>22532</v>
      </c>
      <c r="K9257" t="s">
        <v>2918</v>
      </c>
      <c r="L9257" t="s">
        <v>17</v>
      </c>
      <c r="M9257" t="s">
        <v>217</v>
      </c>
    </row>
    <row r="9258" spans="1:13" x14ac:dyDescent="0.3">
      <c r="A9258" t="s">
        <v>18712</v>
      </c>
      <c r="C9258" t="s">
        <v>18470</v>
      </c>
      <c r="D9258">
        <v>4</v>
      </c>
      <c r="E9258" s="1">
        <v>4855</v>
      </c>
      <c r="G9258" t="s">
        <v>34</v>
      </c>
      <c r="H9258" t="s">
        <v>6143</v>
      </c>
      <c r="I9258" t="s">
        <v>18713</v>
      </c>
      <c r="J9258" t="s">
        <v>3203</v>
      </c>
      <c r="K9258" t="s">
        <v>24</v>
      </c>
      <c r="L9258" t="s">
        <v>25</v>
      </c>
      <c r="M9258" t="s">
        <v>6146</v>
      </c>
    </row>
    <row r="9259" spans="1:13" x14ac:dyDescent="0.3">
      <c r="A9259" t="s">
        <v>18712</v>
      </c>
      <c r="C9259" t="s">
        <v>31866</v>
      </c>
      <c r="D9259">
        <v>6</v>
      </c>
      <c r="E9259" s="1">
        <v>16155</v>
      </c>
      <c r="G9259" t="s">
        <v>34</v>
      </c>
      <c r="H9259" t="s">
        <v>6143</v>
      </c>
      <c r="I9259" t="s">
        <v>32092</v>
      </c>
      <c r="J9259" t="s">
        <v>769</v>
      </c>
      <c r="K9259" t="s">
        <v>24</v>
      </c>
      <c r="L9259" t="s">
        <v>25</v>
      </c>
      <c r="M9259" t="s">
        <v>6146</v>
      </c>
    </row>
    <row r="9260" spans="1:13" x14ac:dyDescent="0.3">
      <c r="A9260" t="s">
        <v>32960</v>
      </c>
      <c r="C9260" t="s">
        <v>32581</v>
      </c>
      <c r="D9260">
        <v>7</v>
      </c>
      <c r="E9260" s="1">
        <v>8377</v>
      </c>
      <c r="G9260" t="s">
        <v>34</v>
      </c>
      <c r="H9260" t="s">
        <v>6143</v>
      </c>
      <c r="I9260" t="s">
        <v>32961</v>
      </c>
      <c r="J9260" t="s">
        <v>70</v>
      </c>
      <c r="K9260" t="s">
        <v>24</v>
      </c>
      <c r="L9260" t="s">
        <v>25</v>
      </c>
      <c r="M9260" t="s">
        <v>6146</v>
      </c>
    </row>
    <row r="9261" spans="1:13" x14ac:dyDescent="0.3">
      <c r="A9261" t="s">
        <v>25855</v>
      </c>
      <c r="C9261" t="s">
        <v>25784</v>
      </c>
      <c r="D9261">
        <v>4</v>
      </c>
      <c r="E9261" s="1">
        <v>8390</v>
      </c>
      <c r="G9261" t="s">
        <v>34</v>
      </c>
      <c r="H9261" t="s">
        <v>6143</v>
      </c>
      <c r="I9261" t="s">
        <v>25856</v>
      </c>
      <c r="J9261" t="s">
        <v>86</v>
      </c>
      <c r="K9261" t="s">
        <v>24</v>
      </c>
      <c r="L9261" t="s">
        <v>25</v>
      </c>
      <c r="M9261" t="s">
        <v>6146</v>
      </c>
    </row>
    <row r="9262" spans="1:13" x14ac:dyDescent="0.3">
      <c r="A9262" t="s">
        <v>13594</v>
      </c>
      <c r="C9262" t="s">
        <v>13456</v>
      </c>
      <c r="D9262">
        <v>7</v>
      </c>
      <c r="E9262" s="1">
        <v>8504</v>
      </c>
      <c r="G9262" t="s">
        <v>34</v>
      </c>
      <c r="H9262" t="s">
        <v>6143</v>
      </c>
      <c r="I9262" t="s">
        <v>6163</v>
      </c>
      <c r="J9262" t="s">
        <v>30</v>
      </c>
      <c r="K9262" t="s">
        <v>24</v>
      </c>
      <c r="L9262" t="s">
        <v>25</v>
      </c>
      <c r="M9262" t="s">
        <v>6146</v>
      </c>
    </row>
    <row r="9263" spans="1:13" x14ac:dyDescent="0.3">
      <c r="A9263" t="s">
        <v>14988</v>
      </c>
      <c r="C9263" t="s">
        <v>14716</v>
      </c>
      <c r="D9263">
        <v>4</v>
      </c>
      <c r="E9263" s="1">
        <v>15863</v>
      </c>
      <c r="G9263" t="s">
        <v>34</v>
      </c>
      <c r="H9263" t="s">
        <v>6143</v>
      </c>
      <c r="I9263" t="s">
        <v>14989</v>
      </c>
      <c r="J9263" t="s">
        <v>300</v>
      </c>
      <c r="K9263" t="s">
        <v>24</v>
      </c>
      <c r="L9263" t="s">
        <v>25</v>
      </c>
      <c r="M9263" t="s">
        <v>6146</v>
      </c>
    </row>
    <row r="9264" spans="1:13" x14ac:dyDescent="0.3">
      <c r="A9264" t="s">
        <v>18541</v>
      </c>
      <c r="C9264" t="s">
        <v>18470</v>
      </c>
      <c r="D9264">
        <v>2</v>
      </c>
      <c r="E9264" s="1">
        <v>12175</v>
      </c>
      <c r="G9264" t="s">
        <v>34</v>
      </c>
      <c r="H9264" t="s">
        <v>6143</v>
      </c>
      <c r="I9264" t="s">
        <v>18542</v>
      </c>
      <c r="J9264" t="s">
        <v>372</v>
      </c>
      <c r="K9264" t="s">
        <v>24</v>
      </c>
      <c r="L9264" t="s">
        <v>25</v>
      </c>
      <c r="M9264" t="s">
        <v>6146</v>
      </c>
    </row>
    <row r="9265" spans="1:13" x14ac:dyDescent="0.3">
      <c r="A9265" t="s">
        <v>19730</v>
      </c>
      <c r="C9265" t="s">
        <v>19404</v>
      </c>
      <c r="D9265">
        <v>6</v>
      </c>
      <c r="E9265" s="1">
        <v>16030</v>
      </c>
      <c r="G9265" t="s">
        <v>34</v>
      </c>
      <c r="H9265" t="s">
        <v>6143</v>
      </c>
      <c r="I9265" t="s">
        <v>19731</v>
      </c>
      <c r="J9265" t="s">
        <v>280</v>
      </c>
      <c r="K9265" t="s">
        <v>24</v>
      </c>
      <c r="L9265" t="s">
        <v>25</v>
      </c>
      <c r="M9265" t="s">
        <v>6146</v>
      </c>
    </row>
    <row r="9266" spans="1:13" x14ac:dyDescent="0.3">
      <c r="A9266" t="s">
        <v>26151</v>
      </c>
      <c r="C9266" t="s">
        <v>25932</v>
      </c>
      <c r="D9266">
        <v>2</v>
      </c>
      <c r="E9266" s="1">
        <v>12975</v>
      </c>
      <c r="G9266" t="s">
        <v>34</v>
      </c>
      <c r="H9266" t="s">
        <v>6143</v>
      </c>
      <c r="I9266" t="s">
        <v>26152</v>
      </c>
      <c r="J9266" t="s">
        <v>700</v>
      </c>
      <c r="K9266" t="s">
        <v>24</v>
      </c>
      <c r="L9266" t="s">
        <v>25</v>
      </c>
      <c r="M9266" t="s">
        <v>6146</v>
      </c>
    </row>
    <row r="9267" spans="1:13" x14ac:dyDescent="0.3">
      <c r="A9267" t="s">
        <v>20297</v>
      </c>
      <c r="C9267" t="s">
        <v>20121</v>
      </c>
      <c r="D9267">
        <v>4</v>
      </c>
      <c r="E9267" s="1">
        <v>4654</v>
      </c>
      <c r="G9267" t="s">
        <v>34</v>
      </c>
      <c r="H9267" t="s">
        <v>6143</v>
      </c>
      <c r="I9267" t="s">
        <v>20298</v>
      </c>
      <c r="J9267" t="s">
        <v>288</v>
      </c>
      <c r="K9267" t="s">
        <v>24</v>
      </c>
      <c r="L9267" t="s">
        <v>25</v>
      </c>
      <c r="M9267" t="s">
        <v>6146</v>
      </c>
    </row>
    <row r="9268" spans="1:13" x14ac:dyDescent="0.3">
      <c r="A9268" t="s">
        <v>6430</v>
      </c>
      <c r="C9268" t="s">
        <v>6249</v>
      </c>
      <c r="D9268">
        <v>4</v>
      </c>
      <c r="E9268" s="1">
        <v>5889</v>
      </c>
      <c r="G9268" t="s">
        <v>34</v>
      </c>
      <c r="H9268" t="s">
        <v>6143</v>
      </c>
      <c r="I9268" t="s">
        <v>6431</v>
      </c>
      <c r="J9268" t="s">
        <v>6297</v>
      </c>
      <c r="K9268" t="s">
        <v>24</v>
      </c>
      <c r="L9268" t="s">
        <v>25</v>
      </c>
      <c r="M9268" t="s">
        <v>6146</v>
      </c>
    </row>
    <row r="9269" spans="1:13" x14ac:dyDescent="0.3">
      <c r="A9269" t="s">
        <v>26739</v>
      </c>
      <c r="C9269" t="s">
        <v>26519</v>
      </c>
      <c r="D9269">
        <v>5</v>
      </c>
      <c r="E9269" s="1">
        <v>4785</v>
      </c>
      <c r="G9269" t="s">
        <v>34</v>
      </c>
      <c r="H9269" t="s">
        <v>6143</v>
      </c>
      <c r="I9269" t="s">
        <v>26740</v>
      </c>
      <c r="J9269" t="s">
        <v>2347</v>
      </c>
      <c r="K9269" t="s">
        <v>24</v>
      </c>
      <c r="L9269" t="s">
        <v>25</v>
      </c>
      <c r="M9269" t="s">
        <v>6146</v>
      </c>
    </row>
    <row r="9270" spans="1:13" x14ac:dyDescent="0.3">
      <c r="A9270" t="s">
        <v>31925</v>
      </c>
      <c r="C9270" t="s">
        <v>31866</v>
      </c>
      <c r="D9270">
        <v>4</v>
      </c>
      <c r="E9270" s="1">
        <v>4905</v>
      </c>
      <c r="G9270" t="s">
        <v>34</v>
      </c>
      <c r="H9270" t="s">
        <v>6143</v>
      </c>
      <c r="I9270" t="s">
        <v>31926</v>
      </c>
      <c r="J9270" t="s">
        <v>732</v>
      </c>
      <c r="K9270" t="s">
        <v>24</v>
      </c>
      <c r="L9270" t="s">
        <v>25</v>
      </c>
      <c r="M9270" t="s">
        <v>6146</v>
      </c>
    </row>
    <row r="9271" spans="1:13" x14ac:dyDescent="0.3">
      <c r="A9271" t="s">
        <v>4628</v>
      </c>
      <c r="C9271" t="s">
        <v>28715</v>
      </c>
      <c r="D9271">
        <v>12</v>
      </c>
      <c r="E9271" s="1">
        <v>50000</v>
      </c>
      <c r="G9271" t="s">
        <v>400</v>
      </c>
      <c r="H9271" t="s">
        <v>77</v>
      </c>
      <c r="I9271" t="s">
        <v>4630</v>
      </c>
      <c r="J9271" t="s">
        <v>578</v>
      </c>
      <c r="K9271" t="s">
        <v>273</v>
      </c>
      <c r="L9271" t="s">
        <v>44</v>
      </c>
      <c r="M9271" t="s">
        <v>26</v>
      </c>
    </row>
    <row r="9272" spans="1:13" x14ac:dyDescent="0.3">
      <c r="A9272" t="s">
        <v>4628</v>
      </c>
      <c r="C9272" t="s">
        <v>27408</v>
      </c>
      <c r="D9272">
        <v>18</v>
      </c>
      <c r="E9272" s="1">
        <v>150000</v>
      </c>
      <c r="G9272" t="s">
        <v>69</v>
      </c>
      <c r="H9272" t="s">
        <v>27482</v>
      </c>
      <c r="I9272" t="s">
        <v>4630</v>
      </c>
      <c r="J9272" t="s">
        <v>578</v>
      </c>
      <c r="K9272" t="s">
        <v>273</v>
      </c>
      <c r="L9272" t="s">
        <v>44</v>
      </c>
      <c r="M9272" t="s">
        <v>39</v>
      </c>
    </row>
    <row r="9273" spans="1:13" x14ac:dyDescent="0.3">
      <c r="A9273" t="s">
        <v>4628</v>
      </c>
      <c r="C9273" t="s">
        <v>30595</v>
      </c>
      <c r="D9273">
        <v>5</v>
      </c>
      <c r="E9273" s="1">
        <v>40000</v>
      </c>
      <c r="G9273" t="s">
        <v>400</v>
      </c>
      <c r="H9273" t="s">
        <v>77</v>
      </c>
      <c r="I9273" t="s">
        <v>4630</v>
      </c>
      <c r="J9273" t="s">
        <v>578</v>
      </c>
      <c r="K9273" t="s">
        <v>273</v>
      </c>
      <c r="L9273" t="s">
        <v>44</v>
      </c>
      <c r="M9273" t="s">
        <v>26</v>
      </c>
    </row>
    <row r="9274" spans="1:13" x14ac:dyDescent="0.3">
      <c r="A9274" t="s">
        <v>4628</v>
      </c>
      <c r="C9274" t="s">
        <v>29426</v>
      </c>
      <c r="D9274">
        <v>13</v>
      </c>
      <c r="E9274" s="1">
        <v>163900</v>
      </c>
      <c r="G9274" t="s">
        <v>69</v>
      </c>
      <c r="H9274" t="s">
        <v>29526</v>
      </c>
      <c r="I9274" t="s">
        <v>4630</v>
      </c>
      <c r="J9274" t="s">
        <v>578</v>
      </c>
      <c r="K9274" t="s">
        <v>273</v>
      </c>
      <c r="L9274" t="s">
        <v>44</v>
      </c>
      <c r="M9274" t="s">
        <v>39</v>
      </c>
    </row>
    <row r="9275" spans="1:13" x14ac:dyDescent="0.3">
      <c r="A9275" t="s">
        <v>4628</v>
      </c>
      <c r="C9275" t="s">
        <v>4395</v>
      </c>
      <c r="D9275">
        <v>14</v>
      </c>
      <c r="E9275" s="1">
        <v>200450</v>
      </c>
      <c r="G9275" t="s">
        <v>69</v>
      </c>
      <c r="H9275" t="s">
        <v>4629</v>
      </c>
      <c r="I9275" t="s">
        <v>4630</v>
      </c>
      <c r="J9275" t="s">
        <v>578</v>
      </c>
      <c r="K9275" t="s">
        <v>273</v>
      </c>
      <c r="L9275" t="s">
        <v>44</v>
      </c>
      <c r="M9275" t="s">
        <v>221</v>
      </c>
    </row>
    <row r="9276" spans="1:13" x14ac:dyDescent="0.3">
      <c r="A9276" t="s">
        <v>20697</v>
      </c>
      <c r="C9276" t="s">
        <v>20542</v>
      </c>
      <c r="D9276">
        <v>3</v>
      </c>
      <c r="E9276" s="1">
        <v>11010</v>
      </c>
      <c r="G9276" t="s">
        <v>34</v>
      </c>
      <c r="H9276" t="s">
        <v>6143</v>
      </c>
      <c r="I9276" t="s">
        <v>19839</v>
      </c>
      <c r="J9276" t="s">
        <v>627</v>
      </c>
      <c r="K9276" t="s">
        <v>24</v>
      </c>
      <c r="L9276" t="s">
        <v>25</v>
      </c>
      <c r="M9276" t="s">
        <v>6146</v>
      </c>
    </row>
    <row r="9277" spans="1:13" x14ac:dyDescent="0.3">
      <c r="A9277" t="s">
        <v>19838</v>
      </c>
      <c r="C9277" t="s">
        <v>19404</v>
      </c>
      <c r="D9277">
        <v>6</v>
      </c>
      <c r="E9277" s="1">
        <v>7360</v>
      </c>
      <c r="G9277" t="s">
        <v>34</v>
      </c>
      <c r="H9277" t="s">
        <v>6143</v>
      </c>
      <c r="I9277" t="s">
        <v>19839</v>
      </c>
      <c r="J9277" t="s">
        <v>280</v>
      </c>
      <c r="K9277" t="s">
        <v>24</v>
      </c>
      <c r="L9277" t="s">
        <v>25</v>
      </c>
      <c r="M9277" t="s">
        <v>6146</v>
      </c>
    </row>
    <row r="9278" spans="1:13" x14ac:dyDescent="0.3">
      <c r="A9278" t="s">
        <v>23745</v>
      </c>
      <c r="C9278" t="s">
        <v>23704</v>
      </c>
      <c r="D9278">
        <v>24</v>
      </c>
      <c r="E9278" s="1">
        <v>100000</v>
      </c>
      <c r="G9278" t="s">
        <v>13</v>
      </c>
      <c r="H9278" t="s">
        <v>23746</v>
      </c>
      <c r="I9278" t="s">
        <v>359</v>
      </c>
      <c r="K9278" t="s">
        <v>189</v>
      </c>
      <c r="L9278" t="s">
        <v>17</v>
      </c>
      <c r="M9278" t="s">
        <v>450</v>
      </c>
    </row>
    <row r="9279" spans="1:13" x14ac:dyDescent="0.3">
      <c r="A9279" t="s">
        <v>19043</v>
      </c>
      <c r="C9279" t="s">
        <v>19032</v>
      </c>
      <c r="D9279">
        <v>28</v>
      </c>
      <c r="E9279" s="1">
        <v>550000</v>
      </c>
      <c r="G9279" t="s">
        <v>111</v>
      </c>
      <c r="H9279" t="s">
        <v>5210</v>
      </c>
      <c r="I9279" t="s">
        <v>19044</v>
      </c>
      <c r="J9279" t="s">
        <v>22</v>
      </c>
      <c r="L9279" t="s">
        <v>25</v>
      </c>
      <c r="M9279" t="s">
        <v>6109</v>
      </c>
    </row>
    <row r="9280" spans="1:13" x14ac:dyDescent="0.3">
      <c r="A9280" t="s">
        <v>25420</v>
      </c>
      <c r="C9280" t="s">
        <v>36965</v>
      </c>
      <c r="D9280">
        <v>6</v>
      </c>
      <c r="E9280" s="1">
        <v>90000</v>
      </c>
      <c r="G9280" t="s">
        <v>21</v>
      </c>
      <c r="H9280" t="s">
        <v>36997</v>
      </c>
      <c r="I9280" t="s">
        <v>156</v>
      </c>
      <c r="J9280" t="s">
        <v>22</v>
      </c>
      <c r="K9280" t="s">
        <v>24</v>
      </c>
      <c r="L9280" t="s">
        <v>25</v>
      </c>
      <c r="M9280" t="s">
        <v>26</v>
      </c>
    </row>
    <row r="9281" spans="1:13" x14ac:dyDescent="0.3">
      <c r="A9281" t="s">
        <v>25420</v>
      </c>
      <c r="C9281" t="s">
        <v>25397</v>
      </c>
      <c r="D9281">
        <v>39</v>
      </c>
      <c r="E9281" s="1">
        <v>1000000</v>
      </c>
      <c r="G9281" t="s">
        <v>111</v>
      </c>
      <c r="H9281" t="s">
        <v>5210</v>
      </c>
      <c r="I9281" t="s">
        <v>156</v>
      </c>
      <c r="J9281" t="s">
        <v>22</v>
      </c>
      <c r="K9281" t="s">
        <v>24</v>
      </c>
      <c r="L9281" t="s">
        <v>25</v>
      </c>
      <c r="M9281" t="s">
        <v>6109</v>
      </c>
    </row>
    <row r="9282" spans="1:13" x14ac:dyDescent="0.3">
      <c r="A9282" t="s">
        <v>24997</v>
      </c>
      <c r="C9282" t="s">
        <v>24984</v>
      </c>
      <c r="D9282">
        <v>39</v>
      </c>
      <c r="E9282" s="1">
        <v>250000</v>
      </c>
      <c r="G9282" t="s">
        <v>111</v>
      </c>
      <c r="H9282" t="s">
        <v>5210</v>
      </c>
      <c r="I9282" t="s">
        <v>319</v>
      </c>
      <c r="J9282" t="s">
        <v>22</v>
      </c>
      <c r="K9282" t="s">
        <v>24</v>
      </c>
      <c r="L9282" t="s">
        <v>25</v>
      </c>
      <c r="M9282" t="s">
        <v>6109</v>
      </c>
    </row>
    <row r="9283" spans="1:13" x14ac:dyDescent="0.3">
      <c r="A9283" t="s">
        <v>38039</v>
      </c>
      <c r="C9283" t="s">
        <v>38015</v>
      </c>
      <c r="D9283">
        <v>53</v>
      </c>
      <c r="E9283" s="1">
        <v>150000</v>
      </c>
      <c r="G9283" t="s">
        <v>111</v>
      </c>
      <c r="H9283" t="s">
        <v>5210</v>
      </c>
      <c r="I9283" t="s">
        <v>287</v>
      </c>
      <c r="J9283" t="s">
        <v>288</v>
      </c>
      <c r="K9283" t="s">
        <v>24</v>
      </c>
      <c r="L9283" t="s">
        <v>25</v>
      </c>
      <c r="M9283" t="s">
        <v>6109</v>
      </c>
    </row>
    <row r="9284" spans="1:13" x14ac:dyDescent="0.3">
      <c r="A9284" t="s">
        <v>28875</v>
      </c>
      <c r="C9284" t="s">
        <v>28715</v>
      </c>
      <c r="D9284">
        <v>1</v>
      </c>
      <c r="E9284" s="1">
        <v>5000</v>
      </c>
      <c r="G9284" t="s">
        <v>400</v>
      </c>
      <c r="H9284" t="s">
        <v>77</v>
      </c>
      <c r="I9284" t="s">
        <v>22</v>
      </c>
      <c r="J9284" t="s">
        <v>23</v>
      </c>
      <c r="K9284" t="s">
        <v>24</v>
      </c>
      <c r="L9284" t="s">
        <v>25</v>
      </c>
      <c r="M9284" t="s">
        <v>26</v>
      </c>
    </row>
    <row r="9285" spans="1:13" x14ac:dyDescent="0.3">
      <c r="A9285" t="s">
        <v>17431</v>
      </c>
      <c r="C9285" t="s">
        <v>17429</v>
      </c>
      <c r="D9285">
        <v>12</v>
      </c>
      <c r="E9285" s="1">
        <v>10000</v>
      </c>
      <c r="G9285" t="s">
        <v>111</v>
      </c>
      <c r="H9285" t="s">
        <v>970</v>
      </c>
      <c r="I9285" t="s">
        <v>17432</v>
      </c>
      <c r="J9285" t="s">
        <v>2347</v>
      </c>
      <c r="K9285" t="s">
        <v>24</v>
      </c>
      <c r="L9285" t="s">
        <v>25</v>
      </c>
      <c r="M9285" t="s">
        <v>87</v>
      </c>
    </row>
    <row r="9286" spans="1:13" x14ac:dyDescent="0.3">
      <c r="A9286" t="s">
        <v>17240</v>
      </c>
      <c r="C9286" t="s">
        <v>27614</v>
      </c>
      <c r="D9286">
        <v>34</v>
      </c>
      <c r="E9286" s="1">
        <v>699822</v>
      </c>
      <c r="G9286" t="s">
        <v>21</v>
      </c>
      <c r="H9286" t="s">
        <v>27662</v>
      </c>
      <c r="I9286" t="s">
        <v>359</v>
      </c>
      <c r="K9286" t="s">
        <v>189</v>
      </c>
      <c r="L9286" t="s">
        <v>38</v>
      </c>
      <c r="M9286" t="s">
        <v>26</v>
      </c>
    </row>
    <row r="9287" spans="1:13" x14ac:dyDescent="0.3">
      <c r="A9287" t="s">
        <v>17240</v>
      </c>
      <c r="C9287" t="s">
        <v>30756</v>
      </c>
      <c r="D9287">
        <v>6</v>
      </c>
      <c r="E9287" s="1">
        <v>250000</v>
      </c>
      <c r="G9287" t="s">
        <v>21</v>
      </c>
      <c r="H9287" t="s">
        <v>30776</v>
      </c>
      <c r="I9287" t="s">
        <v>359</v>
      </c>
      <c r="K9287" t="s">
        <v>189</v>
      </c>
      <c r="L9287" t="s">
        <v>17</v>
      </c>
      <c r="M9287" t="s">
        <v>26</v>
      </c>
    </row>
    <row r="9288" spans="1:13" x14ac:dyDescent="0.3">
      <c r="A9288" t="s">
        <v>17240</v>
      </c>
      <c r="C9288" t="s">
        <v>30851</v>
      </c>
      <c r="D9288">
        <v>12</v>
      </c>
      <c r="E9288" s="1">
        <v>500000</v>
      </c>
      <c r="G9288" t="s">
        <v>21</v>
      </c>
      <c r="H9288" t="s">
        <v>77</v>
      </c>
      <c r="I9288" t="s">
        <v>359</v>
      </c>
      <c r="K9288" t="s">
        <v>189</v>
      </c>
      <c r="L9288" t="s">
        <v>17</v>
      </c>
      <c r="M9288" t="s">
        <v>26</v>
      </c>
    </row>
    <row r="9289" spans="1:13" x14ac:dyDescent="0.3">
      <c r="A9289" t="s">
        <v>17240</v>
      </c>
      <c r="C9289" t="s">
        <v>17183</v>
      </c>
      <c r="D9289">
        <v>36</v>
      </c>
      <c r="E9289" s="1">
        <v>1500000</v>
      </c>
      <c r="G9289" t="s">
        <v>21</v>
      </c>
      <c r="H9289" t="s">
        <v>77</v>
      </c>
      <c r="I9289" t="s">
        <v>359</v>
      </c>
      <c r="K9289" t="s">
        <v>189</v>
      </c>
      <c r="L9289" t="s">
        <v>17</v>
      </c>
      <c r="M9289" t="s">
        <v>26</v>
      </c>
    </row>
    <row r="9290" spans="1:13" x14ac:dyDescent="0.3">
      <c r="A9290" t="s">
        <v>894</v>
      </c>
      <c r="C9290" t="s">
        <v>783</v>
      </c>
      <c r="D9290">
        <v>10</v>
      </c>
      <c r="E9290" s="1">
        <v>1700490</v>
      </c>
      <c r="G9290" t="s">
        <v>516</v>
      </c>
      <c r="H9290" t="s">
        <v>895</v>
      </c>
      <c r="I9290" t="s">
        <v>896</v>
      </c>
      <c r="K9290" t="s">
        <v>24</v>
      </c>
      <c r="L9290" t="s">
        <v>44</v>
      </c>
      <c r="M9290" t="s">
        <v>897</v>
      </c>
    </row>
    <row r="9291" spans="1:13" x14ac:dyDescent="0.3">
      <c r="A9291" t="s">
        <v>24798</v>
      </c>
      <c r="C9291" t="s">
        <v>27748</v>
      </c>
      <c r="D9291">
        <v>23</v>
      </c>
      <c r="E9291" s="1">
        <v>408365</v>
      </c>
      <c r="G9291" t="s">
        <v>69</v>
      </c>
      <c r="H9291" t="s">
        <v>27759</v>
      </c>
      <c r="I9291" t="s">
        <v>302</v>
      </c>
      <c r="J9291" t="s">
        <v>119</v>
      </c>
      <c r="K9291" t="s">
        <v>24</v>
      </c>
      <c r="L9291" t="s">
        <v>17</v>
      </c>
      <c r="M9291" t="s">
        <v>221</v>
      </c>
    </row>
    <row r="9292" spans="1:13" x14ac:dyDescent="0.3">
      <c r="A9292" t="s">
        <v>24798</v>
      </c>
      <c r="C9292" t="s">
        <v>24785</v>
      </c>
      <c r="D9292">
        <v>12</v>
      </c>
      <c r="E9292" s="1">
        <v>450000</v>
      </c>
      <c r="G9292" t="s">
        <v>13</v>
      </c>
      <c r="H9292" t="s">
        <v>24799</v>
      </c>
      <c r="I9292" t="s">
        <v>302</v>
      </c>
      <c r="J9292" t="s">
        <v>119</v>
      </c>
      <c r="K9292" t="s">
        <v>24</v>
      </c>
      <c r="L9292" t="s">
        <v>44</v>
      </c>
      <c r="M9292" t="s">
        <v>345</v>
      </c>
    </row>
    <row r="9293" spans="1:13" x14ac:dyDescent="0.3">
      <c r="A9293" t="s">
        <v>29268</v>
      </c>
      <c r="C9293" t="s">
        <v>29114</v>
      </c>
      <c r="D9293">
        <v>11</v>
      </c>
      <c r="E9293" s="1">
        <v>970000</v>
      </c>
      <c r="G9293" t="s">
        <v>34</v>
      </c>
      <c r="H9293" t="s">
        <v>29269</v>
      </c>
      <c r="I9293" t="s">
        <v>3696</v>
      </c>
      <c r="J9293" t="s">
        <v>253</v>
      </c>
      <c r="K9293" t="s">
        <v>51</v>
      </c>
      <c r="L9293" t="s">
        <v>44</v>
      </c>
      <c r="M9293" t="s">
        <v>39</v>
      </c>
    </row>
    <row r="9294" spans="1:13" x14ac:dyDescent="0.3">
      <c r="A9294" t="s">
        <v>29268</v>
      </c>
      <c r="C9294" t="s">
        <v>29553</v>
      </c>
      <c r="D9294">
        <v>36</v>
      </c>
      <c r="E9294" s="1">
        <v>902072</v>
      </c>
      <c r="G9294" t="s">
        <v>69</v>
      </c>
      <c r="H9294" t="s">
        <v>29671</v>
      </c>
      <c r="I9294" t="s">
        <v>3696</v>
      </c>
      <c r="J9294" t="s">
        <v>253</v>
      </c>
      <c r="K9294" t="s">
        <v>51</v>
      </c>
      <c r="L9294" t="s">
        <v>44</v>
      </c>
      <c r="M9294" t="s">
        <v>221</v>
      </c>
    </row>
    <row r="9295" spans="1:13" x14ac:dyDescent="0.3">
      <c r="A9295" t="s">
        <v>10986</v>
      </c>
      <c r="C9295" t="s">
        <v>12673</v>
      </c>
      <c r="D9295">
        <v>3</v>
      </c>
      <c r="E9295" s="1">
        <v>50000</v>
      </c>
      <c r="G9295" t="s">
        <v>111</v>
      </c>
      <c r="H9295" t="s">
        <v>11003</v>
      </c>
      <c r="I9295" t="s">
        <v>118</v>
      </c>
      <c r="J9295" t="s">
        <v>119</v>
      </c>
      <c r="K9295" t="s">
        <v>24</v>
      </c>
      <c r="L9295" t="s">
        <v>17</v>
      </c>
      <c r="M9295" t="s">
        <v>120</v>
      </c>
    </row>
    <row r="9296" spans="1:13" x14ac:dyDescent="0.3">
      <c r="A9296" t="s">
        <v>10986</v>
      </c>
      <c r="C9296" t="s">
        <v>10901</v>
      </c>
      <c r="D9296">
        <v>1</v>
      </c>
      <c r="E9296" s="1">
        <v>50000</v>
      </c>
      <c r="G9296" t="s">
        <v>111</v>
      </c>
      <c r="H9296" t="s">
        <v>10987</v>
      </c>
      <c r="I9296" t="s">
        <v>118</v>
      </c>
      <c r="J9296" t="s">
        <v>119</v>
      </c>
      <c r="K9296" t="s">
        <v>24</v>
      </c>
      <c r="L9296" t="s">
        <v>17</v>
      </c>
      <c r="M9296" t="s">
        <v>120</v>
      </c>
    </row>
    <row r="9297" spans="1:13" x14ac:dyDescent="0.3">
      <c r="A9297" t="s">
        <v>27384</v>
      </c>
      <c r="C9297" t="s">
        <v>28282</v>
      </c>
      <c r="D9297">
        <v>23</v>
      </c>
      <c r="E9297" s="1">
        <v>1001662</v>
      </c>
      <c r="G9297" t="s">
        <v>69</v>
      </c>
      <c r="H9297" t="s">
        <v>28405</v>
      </c>
      <c r="I9297" t="s">
        <v>483</v>
      </c>
      <c r="J9297" t="s">
        <v>70</v>
      </c>
      <c r="K9297" t="s">
        <v>24</v>
      </c>
      <c r="L9297" t="s">
        <v>25</v>
      </c>
      <c r="M9297" t="s">
        <v>221</v>
      </c>
    </row>
    <row r="9298" spans="1:13" x14ac:dyDescent="0.3">
      <c r="A9298" t="s">
        <v>27384</v>
      </c>
      <c r="C9298" t="s">
        <v>28282</v>
      </c>
      <c r="D9298">
        <v>23</v>
      </c>
      <c r="E9298" s="1">
        <v>441042</v>
      </c>
      <c r="G9298" t="s">
        <v>69</v>
      </c>
      <c r="H9298" t="s">
        <v>28408</v>
      </c>
      <c r="I9298" t="s">
        <v>483</v>
      </c>
      <c r="J9298" t="s">
        <v>70</v>
      </c>
      <c r="K9298" t="s">
        <v>24</v>
      </c>
      <c r="L9298" t="s">
        <v>25</v>
      </c>
      <c r="M9298" t="s">
        <v>221</v>
      </c>
    </row>
    <row r="9299" spans="1:13" x14ac:dyDescent="0.3">
      <c r="A9299" t="s">
        <v>27384</v>
      </c>
      <c r="C9299" t="s">
        <v>27194</v>
      </c>
      <c r="D9299">
        <v>11</v>
      </c>
      <c r="E9299" s="1">
        <v>200084</v>
      </c>
      <c r="G9299" t="s">
        <v>69</v>
      </c>
      <c r="H9299" t="s">
        <v>27385</v>
      </c>
      <c r="I9299" t="s">
        <v>483</v>
      </c>
      <c r="J9299" t="s">
        <v>70</v>
      </c>
      <c r="K9299" t="s">
        <v>24</v>
      </c>
      <c r="L9299" t="s">
        <v>25</v>
      </c>
      <c r="M9299" t="s">
        <v>221</v>
      </c>
    </row>
    <row r="9300" spans="1:13" x14ac:dyDescent="0.3">
      <c r="A9300" t="s">
        <v>27384</v>
      </c>
      <c r="C9300" t="s">
        <v>30364</v>
      </c>
      <c r="D9300">
        <v>36</v>
      </c>
      <c r="E9300" s="1">
        <v>3000000</v>
      </c>
      <c r="G9300" t="s">
        <v>69</v>
      </c>
      <c r="H9300" t="s">
        <v>68</v>
      </c>
      <c r="I9300" t="s">
        <v>483</v>
      </c>
      <c r="J9300" t="s">
        <v>70</v>
      </c>
      <c r="K9300" t="s">
        <v>24</v>
      </c>
      <c r="L9300" t="s">
        <v>17</v>
      </c>
      <c r="M9300" t="s">
        <v>221</v>
      </c>
    </row>
    <row r="9301" spans="1:13" x14ac:dyDescent="0.3">
      <c r="A9301" t="s">
        <v>13378</v>
      </c>
      <c r="C9301" t="s">
        <v>12994</v>
      </c>
      <c r="D9301">
        <v>4</v>
      </c>
      <c r="E9301" s="1">
        <v>16060</v>
      </c>
      <c r="G9301" t="s">
        <v>34</v>
      </c>
      <c r="H9301" t="s">
        <v>6143</v>
      </c>
      <c r="I9301" t="s">
        <v>13379</v>
      </c>
      <c r="J9301" t="s">
        <v>9844</v>
      </c>
      <c r="K9301" t="s">
        <v>24</v>
      </c>
      <c r="L9301" t="s">
        <v>25</v>
      </c>
      <c r="M9301" t="s">
        <v>6146</v>
      </c>
    </row>
    <row r="9302" spans="1:13" x14ac:dyDescent="0.3">
      <c r="A9302" t="s">
        <v>14502</v>
      </c>
      <c r="C9302" t="s">
        <v>14108</v>
      </c>
      <c r="D9302">
        <v>7</v>
      </c>
      <c r="E9302" s="1">
        <v>7054</v>
      </c>
      <c r="G9302" t="s">
        <v>34</v>
      </c>
      <c r="H9302" t="s">
        <v>6143</v>
      </c>
      <c r="I9302" t="s">
        <v>14503</v>
      </c>
      <c r="J9302" t="s">
        <v>433</v>
      </c>
      <c r="K9302" t="s">
        <v>24</v>
      </c>
      <c r="L9302" t="s">
        <v>25</v>
      </c>
      <c r="M9302" t="s">
        <v>6146</v>
      </c>
    </row>
    <row r="9303" spans="1:13" x14ac:dyDescent="0.3">
      <c r="A9303" t="s">
        <v>14223</v>
      </c>
      <c r="C9303" t="s">
        <v>14108</v>
      </c>
      <c r="D9303">
        <v>7</v>
      </c>
      <c r="E9303" s="1">
        <v>23162</v>
      </c>
      <c r="G9303" t="s">
        <v>34</v>
      </c>
      <c r="H9303" t="s">
        <v>6143</v>
      </c>
      <c r="I9303" t="s">
        <v>14224</v>
      </c>
      <c r="J9303" t="s">
        <v>433</v>
      </c>
      <c r="K9303" t="s">
        <v>24</v>
      </c>
      <c r="L9303" t="s">
        <v>25</v>
      </c>
      <c r="M9303" t="s">
        <v>6146</v>
      </c>
    </row>
    <row r="9304" spans="1:13" x14ac:dyDescent="0.3">
      <c r="A9304" t="s">
        <v>13671</v>
      </c>
      <c r="C9304" t="s">
        <v>13456</v>
      </c>
      <c r="D9304">
        <v>7</v>
      </c>
      <c r="E9304" s="1">
        <v>7754</v>
      </c>
      <c r="G9304" t="s">
        <v>34</v>
      </c>
      <c r="H9304" t="s">
        <v>6143</v>
      </c>
      <c r="I9304" t="s">
        <v>13672</v>
      </c>
      <c r="J9304" t="s">
        <v>30</v>
      </c>
      <c r="K9304" t="s">
        <v>24</v>
      </c>
      <c r="L9304" t="s">
        <v>25</v>
      </c>
      <c r="M9304" t="s">
        <v>6146</v>
      </c>
    </row>
    <row r="9305" spans="1:13" x14ac:dyDescent="0.3">
      <c r="A9305" t="s">
        <v>20698</v>
      </c>
      <c r="C9305" t="s">
        <v>20542</v>
      </c>
      <c r="D9305">
        <v>3</v>
      </c>
      <c r="E9305" s="1">
        <v>5224</v>
      </c>
      <c r="G9305" t="s">
        <v>34</v>
      </c>
      <c r="H9305" t="s">
        <v>6143</v>
      </c>
      <c r="I9305" t="s">
        <v>20699</v>
      </c>
      <c r="J9305" t="s">
        <v>627</v>
      </c>
      <c r="K9305" t="s">
        <v>24</v>
      </c>
      <c r="L9305" t="s">
        <v>25</v>
      </c>
      <c r="M9305" t="s">
        <v>6146</v>
      </c>
    </row>
    <row r="9306" spans="1:13" x14ac:dyDescent="0.3">
      <c r="A9306" t="s">
        <v>13346</v>
      </c>
      <c r="C9306" t="s">
        <v>12994</v>
      </c>
      <c r="D9306">
        <v>4</v>
      </c>
      <c r="E9306" s="1">
        <v>8172</v>
      </c>
      <c r="G9306" t="s">
        <v>34</v>
      </c>
      <c r="H9306" t="s">
        <v>6143</v>
      </c>
      <c r="I9306" t="s">
        <v>1233</v>
      </c>
      <c r="J9306" t="s">
        <v>9844</v>
      </c>
      <c r="K9306" t="s">
        <v>24</v>
      </c>
      <c r="L9306" t="s">
        <v>25</v>
      </c>
      <c r="M9306" t="s">
        <v>6146</v>
      </c>
    </row>
    <row r="9307" spans="1:13" x14ac:dyDescent="0.3">
      <c r="A9307" t="s">
        <v>8696</v>
      </c>
      <c r="C9307" t="s">
        <v>11813</v>
      </c>
      <c r="D9307">
        <v>13</v>
      </c>
      <c r="E9307" s="1">
        <v>73852</v>
      </c>
      <c r="G9307" t="s">
        <v>111</v>
      </c>
      <c r="H9307" t="s">
        <v>10059</v>
      </c>
      <c r="I9307" t="s">
        <v>463</v>
      </c>
      <c r="J9307" t="s">
        <v>119</v>
      </c>
      <c r="K9307" t="s">
        <v>24</v>
      </c>
      <c r="L9307" t="s">
        <v>25</v>
      </c>
      <c r="M9307" t="s">
        <v>120</v>
      </c>
    </row>
    <row r="9308" spans="1:13" x14ac:dyDescent="0.3">
      <c r="A9308" t="s">
        <v>8696</v>
      </c>
      <c r="C9308" t="s">
        <v>8666</v>
      </c>
      <c r="D9308">
        <v>41</v>
      </c>
      <c r="E9308" s="1">
        <v>6850000</v>
      </c>
      <c r="G9308" t="s">
        <v>111</v>
      </c>
      <c r="H9308" t="s">
        <v>8697</v>
      </c>
      <c r="I9308" t="s">
        <v>463</v>
      </c>
      <c r="J9308" t="s">
        <v>119</v>
      </c>
      <c r="K9308" t="s">
        <v>24</v>
      </c>
      <c r="L9308" t="s">
        <v>25</v>
      </c>
      <c r="M9308" t="s">
        <v>120</v>
      </c>
    </row>
    <row r="9309" spans="1:13" x14ac:dyDescent="0.3">
      <c r="A9309" t="s">
        <v>2417</v>
      </c>
      <c r="C9309" t="s">
        <v>2269</v>
      </c>
      <c r="D9309">
        <v>17</v>
      </c>
      <c r="E9309" s="1">
        <v>519894</v>
      </c>
      <c r="G9309" t="s">
        <v>13</v>
      </c>
      <c r="H9309" t="s">
        <v>2418</v>
      </c>
      <c r="I9309" t="s">
        <v>2419</v>
      </c>
      <c r="J9309" t="s">
        <v>2420</v>
      </c>
      <c r="K9309" t="s">
        <v>512</v>
      </c>
      <c r="L9309" t="s">
        <v>17</v>
      </c>
      <c r="M9309" t="s">
        <v>82</v>
      </c>
    </row>
    <row r="9310" spans="1:13" x14ac:dyDescent="0.3">
      <c r="A9310" t="s">
        <v>2417</v>
      </c>
      <c r="C9310" t="s">
        <v>3657</v>
      </c>
      <c r="D9310">
        <v>74</v>
      </c>
      <c r="E9310" s="1">
        <v>4992331</v>
      </c>
      <c r="G9310" t="s">
        <v>13</v>
      </c>
      <c r="H9310" t="s">
        <v>4060</v>
      </c>
      <c r="I9310" t="s">
        <v>2419</v>
      </c>
      <c r="J9310" t="s">
        <v>2420</v>
      </c>
      <c r="K9310" t="s">
        <v>512</v>
      </c>
      <c r="L9310" t="s">
        <v>17</v>
      </c>
      <c r="M9310" t="s">
        <v>18</v>
      </c>
    </row>
    <row r="9311" spans="1:13" x14ac:dyDescent="0.3">
      <c r="A9311" t="s">
        <v>2417</v>
      </c>
      <c r="C9311" t="s">
        <v>17339</v>
      </c>
      <c r="D9311">
        <v>67</v>
      </c>
      <c r="E9311" s="1">
        <v>10799189</v>
      </c>
      <c r="G9311" t="s">
        <v>13</v>
      </c>
      <c r="H9311" t="s">
        <v>17343</v>
      </c>
      <c r="I9311" t="s">
        <v>2419</v>
      </c>
      <c r="J9311" t="s">
        <v>2420</v>
      </c>
      <c r="K9311" t="s">
        <v>512</v>
      </c>
      <c r="L9311" t="s">
        <v>17</v>
      </c>
      <c r="M9311" t="s">
        <v>18</v>
      </c>
    </row>
    <row r="9312" spans="1:13" x14ac:dyDescent="0.3">
      <c r="A9312" t="s">
        <v>2417</v>
      </c>
      <c r="C9312" t="s">
        <v>17138</v>
      </c>
      <c r="D9312">
        <v>47</v>
      </c>
      <c r="E9312" s="1">
        <v>1291432</v>
      </c>
      <c r="G9312" t="s">
        <v>13</v>
      </c>
      <c r="H9312" t="s">
        <v>17148</v>
      </c>
      <c r="I9312" t="s">
        <v>2419</v>
      </c>
      <c r="J9312" t="s">
        <v>2420</v>
      </c>
      <c r="K9312" t="s">
        <v>512</v>
      </c>
      <c r="L9312" t="s">
        <v>17</v>
      </c>
      <c r="M9312" t="s">
        <v>450</v>
      </c>
    </row>
    <row r="9313" spans="1:13" x14ac:dyDescent="0.3">
      <c r="A9313" t="s">
        <v>2417</v>
      </c>
      <c r="C9313" t="s">
        <v>12314</v>
      </c>
      <c r="D9313">
        <v>47</v>
      </c>
      <c r="E9313" s="1">
        <v>1199441</v>
      </c>
      <c r="G9313" t="s">
        <v>13</v>
      </c>
      <c r="H9313" t="s">
        <v>12452</v>
      </c>
      <c r="I9313" t="s">
        <v>2419</v>
      </c>
      <c r="J9313" t="s">
        <v>2420</v>
      </c>
      <c r="K9313" t="s">
        <v>512</v>
      </c>
      <c r="L9313" t="s">
        <v>17</v>
      </c>
      <c r="M9313" t="s">
        <v>450</v>
      </c>
    </row>
    <row r="9314" spans="1:13" x14ac:dyDescent="0.3">
      <c r="A9314" t="s">
        <v>2417</v>
      </c>
      <c r="C9314" t="s">
        <v>12314</v>
      </c>
      <c r="D9314">
        <v>30</v>
      </c>
      <c r="E9314" s="1">
        <v>6000000</v>
      </c>
      <c r="G9314" t="s">
        <v>34</v>
      </c>
      <c r="H9314" t="s">
        <v>12528</v>
      </c>
      <c r="I9314" t="s">
        <v>2419</v>
      </c>
      <c r="J9314" t="s">
        <v>2420</v>
      </c>
      <c r="K9314" t="s">
        <v>512</v>
      </c>
      <c r="L9314" t="s">
        <v>3313</v>
      </c>
      <c r="M9314" t="s">
        <v>87</v>
      </c>
    </row>
    <row r="9315" spans="1:13" x14ac:dyDescent="0.3">
      <c r="A9315" t="s">
        <v>2417</v>
      </c>
      <c r="C9315" t="s">
        <v>12314</v>
      </c>
      <c r="D9315">
        <v>61</v>
      </c>
      <c r="E9315" s="1">
        <v>14060000</v>
      </c>
      <c r="G9315" t="s">
        <v>34</v>
      </c>
      <c r="H9315" t="s">
        <v>12669</v>
      </c>
      <c r="I9315" t="s">
        <v>2419</v>
      </c>
      <c r="J9315" t="s">
        <v>2420</v>
      </c>
      <c r="K9315" t="s">
        <v>512</v>
      </c>
      <c r="L9315" t="s">
        <v>17</v>
      </c>
      <c r="M9315" t="s">
        <v>87</v>
      </c>
    </row>
    <row r="9316" spans="1:13" x14ac:dyDescent="0.3">
      <c r="A9316" t="s">
        <v>2417</v>
      </c>
      <c r="C9316" t="s">
        <v>11813</v>
      </c>
      <c r="D9316">
        <v>26</v>
      </c>
      <c r="E9316" s="1">
        <v>1281469</v>
      </c>
      <c r="G9316" t="s">
        <v>34</v>
      </c>
      <c r="H9316" t="s">
        <v>12212</v>
      </c>
      <c r="I9316" t="s">
        <v>2419</v>
      </c>
      <c r="J9316" t="s">
        <v>2420</v>
      </c>
      <c r="K9316" t="s">
        <v>512</v>
      </c>
      <c r="L9316" t="s">
        <v>38</v>
      </c>
      <c r="M9316" t="s">
        <v>504</v>
      </c>
    </row>
    <row r="9317" spans="1:13" x14ac:dyDescent="0.3">
      <c r="A9317" t="s">
        <v>2417</v>
      </c>
      <c r="C9317" t="s">
        <v>8196</v>
      </c>
      <c r="D9317">
        <v>40</v>
      </c>
      <c r="E9317" s="1">
        <v>2098761</v>
      </c>
      <c r="G9317" t="s">
        <v>13</v>
      </c>
      <c r="H9317" t="s">
        <v>8439</v>
      </c>
      <c r="I9317" t="s">
        <v>2419</v>
      </c>
      <c r="J9317" t="s">
        <v>2420</v>
      </c>
      <c r="K9317" t="s">
        <v>512</v>
      </c>
      <c r="L9317" t="s">
        <v>17</v>
      </c>
      <c r="M9317" t="s">
        <v>345</v>
      </c>
    </row>
    <row r="9318" spans="1:13" x14ac:dyDescent="0.3">
      <c r="A9318" t="s">
        <v>2417</v>
      </c>
      <c r="C9318" t="s">
        <v>34736</v>
      </c>
      <c r="D9318">
        <v>96</v>
      </c>
      <c r="E9318" s="1">
        <v>16956274</v>
      </c>
      <c r="G9318" t="s">
        <v>13</v>
      </c>
      <c r="H9318" t="s">
        <v>34744</v>
      </c>
      <c r="I9318" t="s">
        <v>2419</v>
      </c>
      <c r="J9318" t="s">
        <v>2420</v>
      </c>
      <c r="K9318" t="s">
        <v>512</v>
      </c>
      <c r="L9318" t="s">
        <v>17</v>
      </c>
      <c r="M9318" t="s">
        <v>345</v>
      </c>
    </row>
    <row r="9319" spans="1:13" x14ac:dyDescent="0.3">
      <c r="A9319" t="s">
        <v>10897</v>
      </c>
      <c r="C9319" t="s">
        <v>22837</v>
      </c>
      <c r="D9319">
        <v>26</v>
      </c>
      <c r="E9319" s="1">
        <v>320265</v>
      </c>
      <c r="G9319" t="s">
        <v>13</v>
      </c>
      <c r="H9319" t="s">
        <v>22993</v>
      </c>
      <c r="I9319" t="s">
        <v>10899</v>
      </c>
      <c r="J9319" t="s">
        <v>2171</v>
      </c>
      <c r="K9319" t="s">
        <v>2172</v>
      </c>
      <c r="L9319" t="s">
        <v>17</v>
      </c>
      <c r="M9319" t="s">
        <v>66</v>
      </c>
    </row>
    <row r="9320" spans="1:13" x14ac:dyDescent="0.3">
      <c r="A9320" t="s">
        <v>10897</v>
      </c>
      <c r="C9320" t="s">
        <v>23427</v>
      </c>
      <c r="D9320">
        <v>24</v>
      </c>
      <c r="E9320" s="1">
        <v>1801900</v>
      </c>
      <c r="G9320" t="s">
        <v>13</v>
      </c>
      <c r="H9320" t="s">
        <v>23506</v>
      </c>
      <c r="I9320" t="s">
        <v>10899</v>
      </c>
      <c r="J9320" t="s">
        <v>2171</v>
      </c>
      <c r="K9320" t="s">
        <v>2172</v>
      </c>
      <c r="L9320" t="s">
        <v>17</v>
      </c>
      <c r="M9320" t="s">
        <v>31</v>
      </c>
    </row>
    <row r="9321" spans="1:13" x14ac:dyDescent="0.3">
      <c r="A9321" t="s">
        <v>10897</v>
      </c>
      <c r="C9321" t="s">
        <v>23564</v>
      </c>
      <c r="D9321">
        <v>38</v>
      </c>
      <c r="E9321" s="1">
        <v>687790</v>
      </c>
      <c r="G9321" t="s">
        <v>13</v>
      </c>
      <c r="H9321" t="s">
        <v>23637</v>
      </c>
      <c r="I9321" t="s">
        <v>10899</v>
      </c>
      <c r="J9321" t="s">
        <v>2171</v>
      </c>
      <c r="K9321" t="s">
        <v>2172</v>
      </c>
      <c r="L9321" t="s">
        <v>17</v>
      </c>
      <c r="M9321" t="s">
        <v>450</v>
      </c>
    </row>
    <row r="9322" spans="1:13" x14ac:dyDescent="0.3">
      <c r="A9322" t="s">
        <v>10897</v>
      </c>
      <c r="C9322" t="s">
        <v>22248</v>
      </c>
      <c r="D9322">
        <v>50</v>
      </c>
      <c r="E9322" s="1">
        <v>1511994</v>
      </c>
      <c r="G9322" t="s">
        <v>13</v>
      </c>
      <c r="H9322" t="s">
        <v>22379</v>
      </c>
      <c r="I9322" t="s">
        <v>10899</v>
      </c>
      <c r="J9322" t="s">
        <v>2171</v>
      </c>
      <c r="K9322" t="s">
        <v>2172</v>
      </c>
      <c r="L9322" t="s">
        <v>17</v>
      </c>
      <c r="M9322" t="s">
        <v>450</v>
      </c>
    </row>
    <row r="9323" spans="1:13" x14ac:dyDescent="0.3">
      <c r="A9323" t="s">
        <v>10897</v>
      </c>
      <c r="C9323" t="s">
        <v>10589</v>
      </c>
      <c r="D9323">
        <v>76</v>
      </c>
      <c r="E9323" s="1">
        <v>2292562</v>
      </c>
      <c r="G9323" t="s">
        <v>13</v>
      </c>
      <c r="H9323" t="s">
        <v>10898</v>
      </c>
      <c r="I9323" t="s">
        <v>10899</v>
      </c>
      <c r="J9323" t="s">
        <v>2171</v>
      </c>
      <c r="K9323" t="s">
        <v>2172</v>
      </c>
      <c r="L9323" t="s">
        <v>17</v>
      </c>
      <c r="M9323" t="s">
        <v>450</v>
      </c>
    </row>
    <row r="9324" spans="1:13" x14ac:dyDescent="0.3">
      <c r="A9324" t="s">
        <v>7413</v>
      </c>
      <c r="C9324" t="s">
        <v>14716</v>
      </c>
      <c r="D9324">
        <v>4</v>
      </c>
      <c r="E9324" s="1">
        <v>8616</v>
      </c>
      <c r="G9324" t="s">
        <v>34</v>
      </c>
      <c r="H9324" t="s">
        <v>6143</v>
      </c>
      <c r="I9324" t="s">
        <v>14950</v>
      </c>
      <c r="J9324" t="s">
        <v>300</v>
      </c>
      <c r="K9324" t="s">
        <v>24</v>
      </c>
      <c r="L9324" t="s">
        <v>25</v>
      </c>
      <c r="M9324" t="s">
        <v>6146</v>
      </c>
    </row>
    <row r="9325" spans="1:13" x14ac:dyDescent="0.3">
      <c r="A9325" t="s">
        <v>7413</v>
      </c>
      <c r="C9325" t="s">
        <v>6985</v>
      </c>
      <c r="D9325">
        <v>4</v>
      </c>
      <c r="E9325" s="1">
        <v>8433</v>
      </c>
      <c r="G9325" t="s">
        <v>34</v>
      </c>
      <c r="H9325" t="s">
        <v>6143</v>
      </c>
      <c r="I9325" t="s">
        <v>7414</v>
      </c>
      <c r="J9325" t="s">
        <v>6105</v>
      </c>
      <c r="K9325" t="s">
        <v>24</v>
      </c>
      <c r="L9325" t="s">
        <v>25</v>
      </c>
      <c r="M9325" t="s">
        <v>6146</v>
      </c>
    </row>
    <row r="9326" spans="1:13" x14ac:dyDescent="0.3">
      <c r="A9326" t="s">
        <v>32544</v>
      </c>
      <c r="C9326" t="s">
        <v>32450</v>
      </c>
      <c r="D9326">
        <v>1</v>
      </c>
      <c r="E9326" s="1">
        <v>7900</v>
      </c>
      <c r="G9326" t="s">
        <v>34</v>
      </c>
      <c r="H9326" t="s">
        <v>6143</v>
      </c>
      <c r="I9326" t="s">
        <v>32545</v>
      </c>
      <c r="J9326" t="s">
        <v>813</v>
      </c>
      <c r="K9326" t="s">
        <v>24</v>
      </c>
      <c r="L9326" t="s">
        <v>25</v>
      </c>
      <c r="M9326" t="s">
        <v>6146</v>
      </c>
    </row>
    <row r="9327" spans="1:13" x14ac:dyDescent="0.3">
      <c r="A9327" t="s">
        <v>34248</v>
      </c>
      <c r="C9327" t="s">
        <v>34244</v>
      </c>
      <c r="D9327">
        <v>12</v>
      </c>
      <c r="E9327" s="1">
        <v>19790</v>
      </c>
      <c r="G9327" t="s">
        <v>34</v>
      </c>
      <c r="H9327" t="s">
        <v>9117</v>
      </c>
      <c r="I9327" t="s">
        <v>34249</v>
      </c>
      <c r="J9327" t="s">
        <v>280</v>
      </c>
      <c r="K9327" t="s">
        <v>24</v>
      </c>
      <c r="L9327" t="s">
        <v>25</v>
      </c>
      <c r="M9327" t="s">
        <v>6146</v>
      </c>
    </row>
    <row r="9328" spans="1:13" x14ac:dyDescent="0.3">
      <c r="A9328" t="s">
        <v>20700</v>
      </c>
      <c r="C9328" t="s">
        <v>20542</v>
      </c>
      <c r="D9328">
        <v>3</v>
      </c>
      <c r="E9328" s="1">
        <v>5155</v>
      </c>
      <c r="G9328" t="s">
        <v>34</v>
      </c>
      <c r="H9328" t="s">
        <v>6143</v>
      </c>
      <c r="I9328" t="s">
        <v>20701</v>
      </c>
      <c r="J9328" t="s">
        <v>627</v>
      </c>
      <c r="K9328" t="s">
        <v>24</v>
      </c>
      <c r="L9328" t="s">
        <v>25</v>
      </c>
      <c r="M9328" t="s">
        <v>6146</v>
      </c>
    </row>
    <row r="9329" spans="1:13" x14ac:dyDescent="0.3">
      <c r="A9329" t="s">
        <v>14434</v>
      </c>
      <c r="C9329" t="s">
        <v>14108</v>
      </c>
      <c r="D9329">
        <v>7</v>
      </c>
      <c r="E9329" s="1">
        <v>5104</v>
      </c>
      <c r="G9329" t="s">
        <v>34</v>
      </c>
      <c r="H9329" t="s">
        <v>6143</v>
      </c>
      <c r="I9329" t="s">
        <v>14435</v>
      </c>
      <c r="J9329" t="s">
        <v>433</v>
      </c>
      <c r="K9329" t="s">
        <v>24</v>
      </c>
      <c r="L9329" t="s">
        <v>25</v>
      </c>
      <c r="M9329" t="s">
        <v>6146</v>
      </c>
    </row>
    <row r="9330" spans="1:13" x14ac:dyDescent="0.3">
      <c r="A9330" t="s">
        <v>2883</v>
      </c>
      <c r="C9330" t="s">
        <v>2269</v>
      </c>
      <c r="D9330">
        <v>25</v>
      </c>
      <c r="E9330" s="1">
        <v>250314</v>
      </c>
      <c r="G9330" t="s">
        <v>111</v>
      </c>
      <c r="H9330" t="s">
        <v>2884</v>
      </c>
      <c r="I9330" t="s">
        <v>2885</v>
      </c>
      <c r="J9330" t="s">
        <v>119</v>
      </c>
      <c r="K9330" t="s">
        <v>24</v>
      </c>
      <c r="L9330" t="s">
        <v>25</v>
      </c>
      <c r="M9330" t="s">
        <v>120</v>
      </c>
    </row>
    <row r="9331" spans="1:13" x14ac:dyDescent="0.3">
      <c r="A9331" t="s">
        <v>15064</v>
      </c>
      <c r="C9331" t="s">
        <v>15008</v>
      </c>
      <c r="D9331">
        <v>4</v>
      </c>
      <c r="E9331" s="1">
        <v>61415</v>
      </c>
      <c r="G9331" t="s">
        <v>34</v>
      </c>
      <c r="H9331" t="s">
        <v>6143</v>
      </c>
      <c r="I9331" t="s">
        <v>15065</v>
      </c>
      <c r="J9331" t="s">
        <v>761</v>
      </c>
      <c r="K9331" t="s">
        <v>24</v>
      </c>
      <c r="L9331" t="s">
        <v>25</v>
      </c>
      <c r="M9331" t="s">
        <v>6146</v>
      </c>
    </row>
    <row r="9332" spans="1:13" x14ac:dyDescent="0.3">
      <c r="A9332" t="s">
        <v>15064</v>
      </c>
      <c r="C9332" t="s">
        <v>15182</v>
      </c>
      <c r="D9332">
        <v>5</v>
      </c>
      <c r="E9332" s="1">
        <v>35253</v>
      </c>
      <c r="G9332" t="s">
        <v>34</v>
      </c>
      <c r="H9332" t="s">
        <v>6143</v>
      </c>
      <c r="I9332" t="s">
        <v>15065</v>
      </c>
      <c r="J9332" t="s">
        <v>119</v>
      </c>
      <c r="K9332" t="s">
        <v>24</v>
      </c>
      <c r="L9332" t="s">
        <v>25</v>
      </c>
      <c r="M9332" t="s">
        <v>6146</v>
      </c>
    </row>
    <row r="9333" spans="1:13" x14ac:dyDescent="0.3">
      <c r="A9333" t="s">
        <v>15064</v>
      </c>
      <c r="C9333" t="s">
        <v>15182</v>
      </c>
      <c r="D9333">
        <v>5</v>
      </c>
      <c r="E9333" s="1">
        <v>61989</v>
      </c>
      <c r="G9333" t="s">
        <v>34</v>
      </c>
      <c r="H9333" t="s">
        <v>6143</v>
      </c>
      <c r="I9333" t="s">
        <v>15065</v>
      </c>
      <c r="J9333" t="s">
        <v>119</v>
      </c>
      <c r="K9333" t="s">
        <v>24</v>
      </c>
      <c r="L9333" t="s">
        <v>25</v>
      </c>
      <c r="M9333" t="s">
        <v>6146</v>
      </c>
    </row>
    <row r="9334" spans="1:13" x14ac:dyDescent="0.3">
      <c r="A9334" t="s">
        <v>13363</v>
      </c>
      <c r="C9334" t="s">
        <v>12994</v>
      </c>
      <c r="D9334">
        <v>4</v>
      </c>
      <c r="E9334" s="1">
        <v>12468</v>
      </c>
      <c r="G9334" t="s">
        <v>34</v>
      </c>
      <c r="H9334" t="s">
        <v>6143</v>
      </c>
      <c r="I9334" t="s">
        <v>13364</v>
      </c>
      <c r="J9334" t="s">
        <v>9844</v>
      </c>
      <c r="K9334" t="s">
        <v>24</v>
      </c>
      <c r="L9334" t="s">
        <v>25</v>
      </c>
      <c r="M9334" t="s">
        <v>6146</v>
      </c>
    </row>
    <row r="9335" spans="1:13" x14ac:dyDescent="0.3">
      <c r="A9335" t="s">
        <v>13247</v>
      </c>
      <c r="C9335" t="s">
        <v>12994</v>
      </c>
      <c r="D9335">
        <v>4</v>
      </c>
      <c r="E9335" s="1">
        <v>8030</v>
      </c>
      <c r="G9335" t="s">
        <v>34</v>
      </c>
      <c r="H9335" t="s">
        <v>6143</v>
      </c>
      <c r="I9335" t="s">
        <v>13248</v>
      </c>
      <c r="J9335" t="s">
        <v>7536</v>
      </c>
      <c r="K9335" t="s">
        <v>24</v>
      </c>
      <c r="L9335" t="s">
        <v>25</v>
      </c>
      <c r="M9335" t="s">
        <v>6146</v>
      </c>
    </row>
    <row r="9336" spans="1:13" x14ac:dyDescent="0.3">
      <c r="A9336" t="s">
        <v>17433</v>
      </c>
      <c r="C9336" t="s">
        <v>17435</v>
      </c>
      <c r="D9336">
        <v>12</v>
      </c>
      <c r="E9336" s="1">
        <v>5000</v>
      </c>
      <c r="G9336" t="s">
        <v>111</v>
      </c>
      <c r="H9336" t="s">
        <v>17434</v>
      </c>
      <c r="I9336" t="s">
        <v>17436</v>
      </c>
      <c r="J9336" t="s">
        <v>3203</v>
      </c>
      <c r="K9336" t="s">
        <v>24</v>
      </c>
      <c r="L9336" t="s">
        <v>25</v>
      </c>
      <c r="M9336" t="s">
        <v>87</v>
      </c>
    </row>
    <row r="9337" spans="1:13" x14ac:dyDescent="0.3">
      <c r="A9337" t="s">
        <v>26153</v>
      </c>
      <c r="C9337" t="s">
        <v>25932</v>
      </c>
      <c r="D9337">
        <v>2</v>
      </c>
      <c r="E9337" s="1">
        <v>11510</v>
      </c>
      <c r="G9337" t="s">
        <v>34</v>
      </c>
      <c r="H9337" t="s">
        <v>6143</v>
      </c>
      <c r="I9337" t="s">
        <v>26154</v>
      </c>
      <c r="J9337" t="s">
        <v>700</v>
      </c>
      <c r="K9337" t="s">
        <v>24</v>
      </c>
      <c r="L9337" t="s">
        <v>25</v>
      </c>
      <c r="M9337" t="s">
        <v>6146</v>
      </c>
    </row>
    <row r="9338" spans="1:13" x14ac:dyDescent="0.3">
      <c r="A9338" t="s">
        <v>6629</v>
      </c>
      <c r="C9338" t="s">
        <v>6536</v>
      </c>
      <c r="D9338">
        <v>3</v>
      </c>
      <c r="E9338" s="1">
        <v>7074</v>
      </c>
      <c r="G9338" t="s">
        <v>34</v>
      </c>
      <c r="H9338" t="s">
        <v>6143</v>
      </c>
      <c r="I9338" t="s">
        <v>6630</v>
      </c>
      <c r="J9338" t="s">
        <v>3285</v>
      </c>
      <c r="K9338" t="s">
        <v>24</v>
      </c>
      <c r="L9338" t="s">
        <v>25</v>
      </c>
      <c r="M9338" t="s">
        <v>6146</v>
      </c>
    </row>
    <row r="9339" spans="1:13" x14ac:dyDescent="0.3">
      <c r="A9339" t="s">
        <v>26741</v>
      </c>
      <c r="C9339" t="s">
        <v>26519</v>
      </c>
      <c r="D9339">
        <v>5</v>
      </c>
      <c r="E9339" s="1">
        <v>11820</v>
      </c>
      <c r="G9339" t="s">
        <v>34</v>
      </c>
      <c r="H9339" t="s">
        <v>6143</v>
      </c>
      <c r="I9339" t="s">
        <v>6630</v>
      </c>
      <c r="J9339" t="s">
        <v>2347</v>
      </c>
      <c r="K9339" t="s">
        <v>24</v>
      </c>
      <c r="L9339" t="s">
        <v>25</v>
      </c>
      <c r="M9339" t="s">
        <v>6146</v>
      </c>
    </row>
    <row r="9340" spans="1:13" x14ac:dyDescent="0.3">
      <c r="A9340" t="s">
        <v>26741</v>
      </c>
      <c r="C9340" t="s">
        <v>31866</v>
      </c>
      <c r="D9340">
        <v>6</v>
      </c>
      <c r="E9340" s="1">
        <v>7931</v>
      </c>
      <c r="G9340" t="s">
        <v>34</v>
      </c>
      <c r="H9340" t="s">
        <v>6143</v>
      </c>
      <c r="I9340" t="s">
        <v>6630</v>
      </c>
      <c r="J9340" t="s">
        <v>769</v>
      </c>
      <c r="K9340" t="s">
        <v>24</v>
      </c>
      <c r="L9340" t="s">
        <v>25</v>
      </c>
      <c r="M9340" t="s">
        <v>6146</v>
      </c>
    </row>
    <row r="9341" spans="1:13" x14ac:dyDescent="0.3">
      <c r="A9341" t="s">
        <v>26742</v>
      </c>
      <c r="C9341" t="s">
        <v>26519</v>
      </c>
      <c r="D9341">
        <v>5</v>
      </c>
      <c r="E9341" s="1">
        <v>4895</v>
      </c>
      <c r="G9341" t="s">
        <v>34</v>
      </c>
      <c r="H9341" t="s">
        <v>6143</v>
      </c>
      <c r="I9341" t="s">
        <v>26743</v>
      </c>
      <c r="J9341" t="s">
        <v>2347</v>
      </c>
      <c r="K9341" t="s">
        <v>24</v>
      </c>
      <c r="L9341" t="s">
        <v>25</v>
      </c>
      <c r="M9341" t="s">
        <v>6146</v>
      </c>
    </row>
    <row r="9342" spans="1:13" x14ac:dyDescent="0.3">
      <c r="A9342" t="s">
        <v>36399</v>
      </c>
      <c r="C9342" t="s">
        <v>36400</v>
      </c>
      <c r="D9342">
        <v>12</v>
      </c>
      <c r="E9342" s="1">
        <v>50000</v>
      </c>
      <c r="G9342" t="s">
        <v>111</v>
      </c>
      <c r="H9342" t="s">
        <v>25048</v>
      </c>
      <c r="I9342" t="s">
        <v>397</v>
      </c>
      <c r="J9342" t="s">
        <v>119</v>
      </c>
      <c r="K9342" t="s">
        <v>24</v>
      </c>
      <c r="L9342" t="s">
        <v>25</v>
      </c>
      <c r="M9342" t="s">
        <v>87</v>
      </c>
    </row>
    <row r="9343" spans="1:13" x14ac:dyDescent="0.3">
      <c r="A9343" t="s">
        <v>2394</v>
      </c>
      <c r="C9343" t="s">
        <v>2957</v>
      </c>
      <c r="D9343">
        <v>25</v>
      </c>
      <c r="E9343" s="1">
        <v>800000</v>
      </c>
      <c r="G9343" t="s">
        <v>13</v>
      </c>
      <c r="H9343" t="s">
        <v>3608</v>
      </c>
      <c r="I9343" t="s">
        <v>359</v>
      </c>
      <c r="J9343" t="s">
        <v>1909</v>
      </c>
      <c r="K9343" t="s">
        <v>189</v>
      </c>
      <c r="L9343" t="s">
        <v>3297</v>
      </c>
      <c r="M9343" t="s">
        <v>442</v>
      </c>
    </row>
    <row r="9344" spans="1:13" x14ac:dyDescent="0.3">
      <c r="A9344" t="s">
        <v>2394</v>
      </c>
      <c r="C9344" t="s">
        <v>2269</v>
      </c>
      <c r="D9344">
        <v>86</v>
      </c>
      <c r="E9344" s="1">
        <v>4900000</v>
      </c>
      <c r="G9344" t="s">
        <v>13</v>
      </c>
      <c r="H9344" t="s">
        <v>2395</v>
      </c>
      <c r="I9344" t="s">
        <v>359</v>
      </c>
      <c r="J9344" t="s">
        <v>1909</v>
      </c>
      <c r="K9344" t="s">
        <v>189</v>
      </c>
      <c r="L9344" t="s">
        <v>17</v>
      </c>
      <c r="M9344" t="s">
        <v>442</v>
      </c>
    </row>
    <row r="9345" spans="1:13" x14ac:dyDescent="0.3">
      <c r="A9345" t="s">
        <v>34245</v>
      </c>
      <c r="C9345" t="s">
        <v>34244</v>
      </c>
      <c r="D9345">
        <v>19</v>
      </c>
      <c r="E9345" s="1">
        <v>397137</v>
      </c>
      <c r="G9345" t="s">
        <v>69</v>
      </c>
      <c r="H9345" t="s">
        <v>34246</v>
      </c>
      <c r="I9345" t="s">
        <v>22</v>
      </c>
      <c r="J9345" t="s">
        <v>23</v>
      </c>
      <c r="K9345" t="s">
        <v>24</v>
      </c>
      <c r="L9345" t="s">
        <v>17</v>
      </c>
      <c r="M9345" t="s">
        <v>39</v>
      </c>
    </row>
    <row r="9346" spans="1:13" x14ac:dyDescent="0.3">
      <c r="A9346" t="s">
        <v>26454</v>
      </c>
      <c r="C9346" t="s">
        <v>26449</v>
      </c>
      <c r="D9346">
        <v>36</v>
      </c>
      <c r="E9346" s="1">
        <v>1000000</v>
      </c>
      <c r="G9346" t="s">
        <v>13</v>
      </c>
      <c r="H9346" t="s">
        <v>26455</v>
      </c>
      <c r="I9346" t="s">
        <v>397</v>
      </c>
      <c r="J9346" t="s">
        <v>119</v>
      </c>
      <c r="K9346" t="s">
        <v>24</v>
      </c>
      <c r="L9346" t="s">
        <v>38</v>
      </c>
      <c r="M9346" t="s">
        <v>345</v>
      </c>
    </row>
    <row r="9347" spans="1:13" x14ac:dyDescent="0.3">
      <c r="A9347" t="s">
        <v>23848</v>
      </c>
      <c r="C9347" t="s">
        <v>23792</v>
      </c>
      <c r="D9347">
        <v>5</v>
      </c>
      <c r="E9347" s="1">
        <v>25000</v>
      </c>
      <c r="G9347" t="s">
        <v>69</v>
      </c>
      <c r="H9347" t="s">
        <v>23849</v>
      </c>
      <c r="I9347" t="s">
        <v>22</v>
      </c>
      <c r="J9347" t="s">
        <v>23</v>
      </c>
      <c r="K9347" t="s">
        <v>24</v>
      </c>
      <c r="L9347" t="s">
        <v>25</v>
      </c>
      <c r="M9347" t="s">
        <v>221</v>
      </c>
    </row>
    <row r="9348" spans="1:13" x14ac:dyDescent="0.3">
      <c r="A9348" t="s">
        <v>3230</v>
      </c>
      <c r="C9348" t="s">
        <v>2957</v>
      </c>
      <c r="D9348">
        <v>49</v>
      </c>
      <c r="E9348" s="1">
        <v>15500000</v>
      </c>
      <c r="G9348" t="s">
        <v>34</v>
      </c>
      <c r="H9348" t="s">
        <v>3231</v>
      </c>
      <c r="I9348" t="s">
        <v>15</v>
      </c>
      <c r="K9348" t="s">
        <v>16</v>
      </c>
      <c r="L9348" t="s">
        <v>170</v>
      </c>
      <c r="M9348" t="s">
        <v>740</v>
      </c>
    </row>
    <row r="9349" spans="1:13" x14ac:dyDescent="0.3">
      <c r="A9349" t="s">
        <v>3230</v>
      </c>
      <c r="C9349" t="s">
        <v>2957</v>
      </c>
      <c r="D9349">
        <v>25</v>
      </c>
      <c r="E9349" s="1">
        <v>1500000</v>
      </c>
      <c r="G9349" t="s">
        <v>34</v>
      </c>
      <c r="H9349" t="s">
        <v>3465</v>
      </c>
      <c r="I9349" t="s">
        <v>15</v>
      </c>
      <c r="K9349" t="s">
        <v>16</v>
      </c>
      <c r="L9349" t="s">
        <v>38</v>
      </c>
      <c r="M9349" t="s">
        <v>39</v>
      </c>
    </row>
    <row r="9350" spans="1:13" x14ac:dyDescent="0.3">
      <c r="A9350" t="s">
        <v>3230</v>
      </c>
      <c r="C9350" t="s">
        <v>29922</v>
      </c>
      <c r="D9350">
        <v>24</v>
      </c>
      <c r="E9350" s="1">
        <v>6800074</v>
      </c>
      <c r="G9350" t="s">
        <v>34</v>
      </c>
      <c r="H9350" t="s">
        <v>30010</v>
      </c>
      <c r="I9350" t="s">
        <v>15</v>
      </c>
      <c r="K9350" t="s">
        <v>16</v>
      </c>
      <c r="L9350" t="s">
        <v>170</v>
      </c>
      <c r="M9350" t="s">
        <v>740</v>
      </c>
    </row>
    <row r="9351" spans="1:13" x14ac:dyDescent="0.3">
      <c r="A9351" t="s">
        <v>3230</v>
      </c>
      <c r="C9351" t="s">
        <v>3657</v>
      </c>
      <c r="D9351">
        <v>38</v>
      </c>
      <c r="E9351" s="1">
        <v>2596136</v>
      </c>
      <c r="G9351" t="s">
        <v>34</v>
      </c>
      <c r="H9351" t="s">
        <v>4218</v>
      </c>
      <c r="I9351" t="s">
        <v>15</v>
      </c>
      <c r="K9351" t="s">
        <v>16</v>
      </c>
      <c r="L9351" t="s">
        <v>170</v>
      </c>
      <c r="M9351" t="s">
        <v>740</v>
      </c>
    </row>
    <row r="9352" spans="1:13" x14ac:dyDescent="0.3">
      <c r="A9352" t="s">
        <v>3230</v>
      </c>
      <c r="C9352" t="s">
        <v>5763</v>
      </c>
      <c r="D9352">
        <v>44</v>
      </c>
      <c r="E9352" s="1">
        <v>1000000</v>
      </c>
      <c r="G9352" t="s">
        <v>34</v>
      </c>
      <c r="H9352" t="s">
        <v>5771</v>
      </c>
      <c r="I9352" t="s">
        <v>15</v>
      </c>
      <c r="K9352" t="s">
        <v>16</v>
      </c>
      <c r="L9352" t="s">
        <v>17</v>
      </c>
      <c r="M9352" t="s">
        <v>740</v>
      </c>
    </row>
    <row r="9353" spans="1:13" x14ac:dyDescent="0.3">
      <c r="A9353" t="s">
        <v>3230</v>
      </c>
      <c r="C9353" t="s">
        <v>5025</v>
      </c>
      <c r="D9353">
        <v>28</v>
      </c>
      <c r="E9353" s="1">
        <v>1309198</v>
      </c>
      <c r="G9353" t="s">
        <v>34</v>
      </c>
      <c r="H9353" t="s">
        <v>5026</v>
      </c>
      <c r="I9353" t="s">
        <v>15</v>
      </c>
      <c r="K9353" t="s">
        <v>16</v>
      </c>
      <c r="L9353" t="s">
        <v>44</v>
      </c>
      <c r="M9353" t="s">
        <v>740</v>
      </c>
    </row>
    <row r="9354" spans="1:13" x14ac:dyDescent="0.3">
      <c r="A9354" t="s">
        <v>3230</v>
      </c>
      <c r="C9354" t="s">
        <v>4887</v>
      </c>
      <c r="D9354">
        <v>23</v>
      </c>
      <c r="E9354" s="1">
        <v>2800000</v>
      </c>
      <c r="G9354" t="s">
        <v>34</v>
      </c>
      <c r="H9354" t="s">
        <v>68</v>
      </c>
      <c r="I9354" t="s">
        <v>15</v>
      </c>
      <c r="K9354" t="s">
        <v>16</v>
      </c>
      <c r="L9354" t="s">
        <v>17</v>
      </c>
      <c r="M9354" t="s">
        <v>740</v>
      </c>
    </row>
    <row r="9355" spans="1:13" x14ac:dyDescent="0.3">
      <c r="A9355" t="s">
        <v>3230</v>
      </c>
      <c r="C9355" t="s">
        <v>24055</v>
      </c>
      <c r="D9355">
        <v>26</v>
      </c>
      <c r="E9355" s="1">
        <v>886298</v>
      </c>
      <c r="G9355" t="s">
        <v>34</v>
      </c>
      <c r="H9355" t="s">
        <v>24173</v>
      </c>
      <c r="I9355" t="s">
        <v>15</v>
      </c>
      <c r="K9355" t="s">
        <v>16</v>
      </c>
      <c r="L9355" t="s">
        <v>17</v>
      </c>
      <c r="M9355" t="s">
        <v>740</v>
      </c>
    </row>
    <row r="9356" spans="1:13" x14ac:dyDescent="0.3">
      <c r="A9356" t="s">
        <v>3230</v>
      </c>
      <c r="C9356" t="s">
        <v>24055</v>
      </c>
      <c r="D9356">
        <v>13</v>
      </c>
      <c r="E9356" s="1">
        <v>1500000</v>
      </c>
      <c r="G9356" t="s">
        <v>34</v>
      </c>
      <c r="H9356" t="s">
        <v>3589</v>
      </c>
      <c r="I9356" t="s">
        <v>15</v>
      </c>
      <c r="K9356" t="s">
        <v>16</v>
      </c>
      <c r="L9356" t="s">
        <v>17</v>
      </c>
      <c r="M9356" t="s">
        <v>740</v>
      </c>
    </row>
    <row r="9357" spans="1:13" x14ac:dyDescent="0.3">
      <c r="A9357" t="s">
        <v>3230</v>
      </c>
      <c r="C9357" t="s">
        <v>22248</v>
      </c>
      <c r="D9357">
        <v>36</v>
      </c>
      <c r="E9357" s="1">
        <v>10388682</v>
      </c>
      <c r="G9357" t="s">
        <v>34</v>
      </c>
      <c r="H9357" t="s">
        <v>22333</v>
      </c>
      <c r="I9357" t="s">
        <v>15</v>
      </c>
      <c r="K9357" t="s">
        <v>16</v>
      </c>
      <c r="L9357" t="s">
        <v>170</v>
      </c>
      <c r="M9357" t="s">
        <v>740</v>
      </c>
    </row>
    <row r="9358" spans="1:13" x14ac:dyDescent="0.3">
      <c r="A9358" t="s">
        <v>3230</v>
      </c>
      <c r="C9358" t="s">
        <v>22248</v>
      </c>
      <c r="D9358">
        <v>13</v>
      </c>
      <c r="E9358" s="1">
        <v>1500000</v>
      </c>
      <c r="G9358" t="s">
        <v>34</v>
      </c>
      <c r="H9358" t="s">
        <v>68</v>
      </c>
      <c r="I9358" t="s">
        <v>15</v>
      </c>
      <c r="K9358" t="s">
        <v>16</v>
      </c>
      <c r="L9358" t="s">
        <v>17</v>
      </c>
      <c r="M9358" t="s">
        <v>740</v>
      </c>
    </row>
    <row r="9359" spans="1:13" x14ac:dyDescent="0.3">
      <c r="A9359" t="s">
        <v>3230</v>
      </c>
      <c r="C9359" t="s">
        <v>22646</v>
      </c>
      <c r="D9359">
        <v>9</v>
      </c>
      <c r="E9359" s="1">
        <v>1456528</v>
      </c>
      <c r="G9359" t="s">
        <v>34</v>
      </c>
      <c r="H9359" t="s">
        <v>77</v>
      </c>
      <c r="I9359" t="s">
        <v>15</v>
      </c>
      <c r="K9359" t="s">
        <v>16</v>
      </c>
      <c r="L9359" t="s">
        <v>17</v>
      </c>
      <c r="M9359" t="s">
        <v>740</v>
      </c>
    </row>
    <row r="9360" spans="1:13" x14ac:dyDescent="0.3">
      <c r="A9360" t="s">
        <v>3230</v>
      </c>
      <c r="C9360" t="s">
        <v>15737</v>
      </c>
      <c r="D9360">
        <v>20</v>
      </c>
      <c r="E9360" s="1">
        <v>1602123</v>
      </c>
      <c r="G9360" t="s">
        <v>34</v>
      </c>
      <c r="H9360" t="s">
        <v>15818</v>
      </c>
      <c r="I9360" t="s">
        <v>15</v>
      </c>
      <c r="K9360" t="s">
        <v>16</v>
      </c>
      <c r="L9360" t="s">
        <v>44</v>
      </c>
      <c r="M9360" t="s">
        <v>740</v>
      </c>
    </row>
    <row r="9361" spans="1:13" x14ac:dyDescent="0.3">
      <c r="A9361" t="s">
        <v>3230</v>
      </c>
      <c r="C9361" t="s">
        <v>17183</v>
      </c>
      <c r="D9361">
        <v>75</v>
      </c>
      <c r="E9361" s="1">
        <v>1992784</v>
      </c>
      <c r="G9361" t="s">
        <v>34</v>
      </c>
      <c r="H9361" t="s">
        <v>17259</v>
      </c>
      <c r="I9361" t="s">
        <v>15</v>
      </c>
      <c r="K9361" t="s">
        <v>16</v>
      </c>
      <c r="L9361" t="s">
        <v>38</v>
      </c>
      <c r="M9361" t="s">
        <v>1498</v>
      </c>
    </row>
    <row r="9362" spans="1:13" x14ac:dyDescent="0.3">
      <c r="A9362" t="s">
        <v>3230</v>
      </c>
      <c r="C9362" t="s">
        <v>15490</v>
      </c>
      <c r="D9362">
        <v>13</v>
      </c>
      <c r="E9362" s="1">
        <v>1500062</v>
      </c>
      <c r="G9362" t="s">
        <v>34</v>
      </c>
      <c r="H9362" t="s">
        <v>15586</v>
      </c>
      <c r="I9362" t="s">
        <v>15</v>
      </c>
      <c r="K9362" t="s">
        <v>16</v>
      </c>
      <c r="L9362" t="s">
        <v>170</v>
      </c>
      <c r="M9362" t="s">
        <v>740</v>
      </c>
    </row>
    <row r="9363" spans="1:13" x14ac:dyDescent="0.3">
      <c r="A9363" t="s">
        <v>3230</v>
      </c>
      <c r="C9363" t="s">
        <v>12314</v>
      </c>
      <c r="D9363">
        <v>9</v>
      </c>
      <c r="E9363" s="1">
        <v>100000</v>
      </c>
      <c r="G9363" t="s">
        <v>48</v>
      </c>
      <c r="H9363" t="s">
        <v>12639</v>
      </c>
      <c r="I9363" t="s">
        <v>15</v>
      </c>
      <c r="K9363" t="s">
        <v>16</v>
      </c>
      <c r="L9363" t="s">
        <v>38</v>
      </c>
      <c r="M9363" t="s">
        <v>190</v>
      </c>
    </row>
    <row r="9364" spans="1:13" x14ac:dyDescent="0.3">
      <c r="A9364" t="s">
        <v>3230</v>
      </c>
      <c r="C9364" t="s">
        <v>37019</v>
      </c>
      <c r="D9364">
        <v>48</v>
      </c>
      <c r="E9364" s="1">
        <v>2276000</v>
      </c>
      <c r="G9364" t="s">
        <v>34</v>
      </c>
      <c r="H9364" t="s">
        <v>37036</v>
      </c>
      <c r="I9364" t="s">
        <v>15</v>
      </c>
      <c r="K9364" t="s">
        <v>16</v>
      </c>
      <c r="L9364" t="s">
        <v>17</v>
      </c>
      <c r="M9364" t="s">
        <v>740</v>
      </c>
    </row>
    <row r="9365" spans="1:13" x14ac:dyDescent="0.3">
      <c r="A9365" t="s">
        <v>3230</v>
      </c>
      <c r="C9365" t="s">
        <v>35954</v>
      </c>
      <c r="D9365">
        <v>117</v>
      </c>
      <c r="E9365" s="1">
        <v>115796825</v>
      </c>
      <c r="G9365" t="s">
        <v>34</v>
      </c>
      <c r="H9365" t="s">
        <v>36020</v>
      </c>
      <c r="I9365" t="s">
        <v>15</v>
      </c>
      <c r="K9365" t="s">
        <v>16</v>
      </c>
      <c r="L9365" t="s">
        <v>2708</v>
      </c>
      <c r="M9365" t="s">
        <v>740</v>
      </c>
    </row>
    <row r="9366" spans="1:13" x14ac:dyDescent="0.3">
      <c r="A9366" t="s">
        <v>3230</v>
      </c>
      <c r="C9366" t="s">
        <v>35508</v>
      </c>
      <c r="D9366">
        <v>93</v>
      </c>
      <c r="E9366" s="1">
        <v>20179119</v>
      </c>
      <c r="G9366" t="s">
        <v>34</v>
      </c>
      <c r="H9366" t="s">
        <v>35516</v>
      </c>
      <c r="I9366" t="s">
        <v>15</v>
      </c>
      <c r="K9366" t="s">
        <v>16</v>
      </c>
      <c r="L9366" t="s">
        <v>1625</v>
      </c>
      <c r="M9366" t="s">
        <v>740</v>
      </c>
    </row>
    <row r="9367" spans="1:13" x14ac:dyDescent="0.3">
      <c r="A9367" t="s">
        <v>3230</v>
      </c>
      <c r="C9367" t="s">
        <v>17948</v>
      </c>
      <c r="D9367">
        <v>103</v>
      </c>
      <c r="E9367" s="1">
        <v>38752944</v>
      </c>
      <c r="G9367" t="s">
        <v>34</v>
      </c>
      <c r="H9367" t="s">
        <v>17966</v>
      </c>
      <c r="I9367" t="s">
        <v>15</v>
      </c>
      <c r="K9367" t="s">
        <v>16</v>
      </c>
      <c r="L9367" t="s">
        <v>4349</v>
      </c>
      <c r="M9367" t="s">
        <v>740</v>
      </c>
    </row>
    <row r="9368" spans="1:13" x14ac:dyDescent="0.3">
      <c r="A9368" t="s">
        <v>3230</v>
      </c>
      <c r="C9368" t="s">
        <v>24500</v>
      </c>
      <c r="D9368">
        <v>96</v>
      </c>
      <c r="E9368" s="1">
        <v>23251905</v>
      </c>
      <c r="G9368" t="s">
        <v>34</v>
      </c>
      <c r="H9368" t="s">
        <v>24510</v>
      </c>
      <c r="I9368" t="s">
        <v>15</v>
      </c>
      <c r="K9368" t="s">
        <v>16</v>
      </c>
      <c r="L9368" t="s">
        <v>115</v>
      </c>
      <c r="M9368" t="s">
        <v>740</v>
      </c>
    </row>
    <row r="9369" spans="1:13" x14ac:dyDescent="0.3">
      <c r="A9369" t="s">
        <v>1898</v>
      </c>
      <c r="C9369" t="s">
        <v>2957</v>
      </c>
      <c r="D9369">
        <v>60</v>
      </c>
      <c r="E9369" s="1">
        <v>4960000</v>
      </c>
      <c r="G9369" t="s">
        <v>48</v>
      </c>
      <c r="H9369" t="s">
        <v>3049</v>
      </c>
      <c r="I9369" t="s">
        <v>1900</v>
      </c>
      <c r="K9369" t="s">
        <v>189</v>
      </c>
      <c r="L9369" t="s">
        <v>38</v>
      </c>
      <c r="M9369" t="s">
        <v>190</v>
      </c>
    </row>
    <row r="9370" spans="1:13" x14ac:dyDescent="0.3">
      <c r="A9370" t="s">
        <v>1898</v>
      </c>
      <c r="C9370" t="s">
        <v>1852</v>
      </c>
      <c r="D9370">
        <v>24</v>
      </c>
      <c r="E9370" s="1">
        <v>1205442</v>
      </c>
      <c r="G9370" t="s">
        <v>48</v>
      </c>
      <c r="H9370" t="s">
        <v>1899</v>
      </c>
      <c r="I9370" t="s">
        <v>1900</v>
      </c>
      <c r="K9370" t="s">
        <v>189</v>
      </c>
      <c r="L9370" t="s">
        <v>170</v>
      </c>
      <c r="M9370" t="s">
        <v>190</v>
      </c>
    </row>
    <row r="9371" spans="1:13" x14ac:dyDescent="0.3">
      <c r="A9371" t="s">
        <v>1898</v>
      </c>
      <c r="C9371" t="s">
        <v>27925</v>
      </c>
      <c r="D9371">
        <v>49</v>
      </c>
      <c r="E9371" s="1">
        <v>4970250</v>
      </c>
      <c r="G9371" t="s">
        <v>48</v>
      </c>
      <c r="H9371" t="s">
        <v>27970</v>
      </c>
      <c r="I9371" t="s">
        <v>1900</v>
      </c>
      <c r="K9371" t="s">
        <v>189</v>
      </c>
      <c r="L9371" t="s">
        <v>38</v>
      </c>
      <c r="M9371" t="s">
        <v>190</v>
      </c>
    </row>
    <row r="9372" spans="1:13" x14ac:dyDescent="0.3">
      <c r="A9372" t="s">
        <v>1898</v>
      </c>
      <c r="C9372" t="s">
        <v>3657</v>
      </c>
      <c r="D9372">
        <v>89</v>
      </c>
      <c r="E9372" s="1">
        <v>19000000</v>
      </c>
      <c r="G9372" t="s">
        <v>48</v>
      </c>
      <c r="H9372" t="s">
        <v>4052</v>
      </c>
      <c r="I9372" t="s">
        <v>1900</v>
      </c>
      <c r="K9372" t="s">
        <v>189</v>
      </c>
      <c r="L9372" t="s">
        <v>38</v>
      </c>
      <c r="M9372" t="s">
        <v>190</v>
      </c>
    </row>
    <row r="9373" spans="1:13" x14ac:dyDescent="0.3">
      <c r="A9373" t="s">
        <v>1898</v>
      </c>
      <c r="C9373" t="s">
        <v>23671</v>
      </c>
      <c r="D9373">
        <v>107</v>
      </c>
      <c r="E9373" s="1">
        <v>25000000</v>
      </c>
      <c r="G9373" t="s">
        <v>23690</v>
      </c>
      <c r="H9373" t="s">
        <v>23689</v>
      </c>
      <c r="I9373" t="s">
        <v>1900</v>
      </c>
      <c r="K9373" t="s">
        <v>189</v>
      </c>
      <c r="L9373" t="s">
        <v>25</v>
      </c>
      <c r="M9373" t="s">
        <v>23691</v>
      </c>
    </row>
    <row r="9374" spans="1:13" x14ac:dyDescent="0.3">
      <c r="A9374" t="s">
        <v>1898</v>
      </c>
      <c r="C9374" t="s">
        <v>22837</v>
      </c>
      <c r="D9374">
        <v>50</v>
      </c>
      <c r="E9374" s="1">
        <v>3090266</v>
      </c>
      <c r="G9374" t="s">
        <v>48</v>
      </c>
      <c r="H9374" t="s">
        <v>23170</v>
      </c>
      <c r="I9374" t="s">
        <v>1900</v>
      </c>
      <c r="K9374" t="s">
        <v>189</v>
      </c>
      <c r="L9374" t="s">
        <v>38</v>
      </c>
      <c r="M9374" t="s">
        <v>190</v>
      </c>
    </row>
    <row r="9375" spans="1:13" x14ac:dyDescent="0.3">
      <c r="A9375" t="s">
        <v>1898</v>
      </c>
      <c r="C9375" t="s">
        <v>24055</v>
      </c>
      <c r="D9375">
        <v>60</v>
      </c>
      <c r="E9375" s="1">
        <v>40000000</v>
      </c>
      <c r="G9375" t="s">
        <v>48</v>
      </c>
      <c r="H9375" t="s">
        <v>24121</v>
      </c>
      <c r="I9375" t="s">
        <v>1900</v>
      </c>
      <c r="K9375" t="s">
        <v>189</v>
      </c>
      <c r="L9375" t="s">
        <v>170</v>
      </c>
      <c r="M9375" t="s">
        <v>190</v>
      </c>
    </row>
    <row r="9376" spans="1:13" x14ac:dyDescent="0.3">
      <c r="A9376" t="s">
        <v>1898</v>
      </c>
      <c r="C9376" t="s">
        <v>11317</v>
      </c>
      <c r="D9376">
        <v>60</v>
      </c>
      <c r="E9376" s="1">
        <v>11348490</v>
      </c>
      <c r="G9376" t="s">
        <v>48</v>
      </c>
      <c r="H9376" t="s">
        <v>4052</v>
      </c>
      <c r="I9376" t="s">
        <v>1900</v>
      </c>
      <c r="K9376" t="s">
        <v>189</v>
      </c>
      <c r="L9376" t="s">
        <v>38</v>
      </c>
      <c r="M9376" t="s">
        <v>190</v>
      </c>
    </row>
    <row r="9377" spans="1:13" x14ac:dyDescent="0.3">
      <c r="A9377" t="s">
        <v>1898</v>
      </c>
      <c r="C9377" t="s">
        <v>11779</v>
      </c>
      <c r="D9377">
        <v>9</v>
      </c>
      <c r="E9377" s="1">
        <v>1421722</v>
      </c>
      <c r="G9377" t="s">
        <v>48</v>
      </c>
      <c r="H9377" t="s">
        <v>11792</v>
      </c>
      <c r="I9377" t="s">
        <v>1900</v>
      </c>
      <c r="K9377" t="s">
        <v>189</v>
      </c>
      <c r="L9377" t="s">
        <v>38</v>
      </c>
      <c r="M9377" t="s">
        <v>190</v>
      </c>
    </row>
    <row r="9378" spans="1:13" x14ac:dyDescent="0.3">
      <c r="A9378" t="s">
        <v>1898</v>
      </c>
      <c r="C9378" t="s">
        <v>34736</v>
      </c>
      <c r="D9378">
        <v>77</v>
      </c>
      <c r="E9378" s="1">
        <v>41233106</v>
      </c>
      <c r="G9378" t="s">
        <v>48</v>
      </c>
      <c r="H9378" t="s">
        <v>34738</v>
      </c>
      <c r="I9378" t="s">
        <v>1900</v>
      </c>
      <c r="K9378" t="s">
        <v>189</v>
      </c>
      <c r="L9378" t="s">
        <v>170</v>
      </c>
      <c r="M9378" t="s">
        <v>190</v>
      </c>
    </row>
    <row r="9379" spans="1:13" x14ac:dyDescent="0.3">
      <c r="A9379" t="s">
        <v>1898</v>
      </c>
      <c r="C9379" t="s">
        <v>35627</v>
      </c>
      <c r="D9379">
        <v>61</v>
      </c>
      <c r="E9379" s="1">
        <v>22515040</v>
      </c>
      <c r="G9379" t="s">
        <v>48</v>
      </c>
      <c r="H9379" t="s">
        <v>35631</v>
      </c>
      <c r="I9379" t="s">
        <v>1900</v>
      </c>
      <c r="K9379" t="s">
        <v>189</v>
      </c>
      <c r="L9379" t="s">
        <v>170</v>
      </c>
      <c r="M9379" t="s">
        <v>190</v>
      </c>
    </row>
    <row r="9380" spans="1:13" x14ac:dyDescent="0.3">
      <c r="A9380" t="s">
        <v>8179</v>
      </c>
      <c r="C9380" t="s">
        <v>8074</v>
      </c>
      <c r="D9380">
        <v>21</v>
      </c>
      <c r="E9380" s="1">
        <v>281600</v>
      </c>
      <c r="G9380" t="s">
        <v>13</v>
      </c>
      <c r="H9380" t="s">
        <v>8180</v>
      </c>
      <c r="I9380" t="s">
        <v>8181</v>
      </c>
      <c r="J9380" t="s">
        <v>627</v>
      </c>
      <c r="K9380" t="s">
        <v>24</v>
      </c>
      <c r="L9380" t="s">
        <v>115</v>
      </c>
      <c r="M9380" t="s">
        <v>101</v>
      </c>
    </row>
    <row r="9381" spans="1:13" x14ac:dyDescent="0.3">
      <c r="A9381" t="s">
        <v>346</v>
      </c>
      <c r="C9381" t="s">
        <v>1558</v>
      </c>
      <c r="D9381">
        <v>11</v>
      </c>
      <c r="E9381" s="1">
        <v>5000</v>
      </c>
      <c r="G9381" t="s">
        <v>13</v>
      </c>
      <c r="H9381" t="s">
        <v>1746</v>
      </c>
      <c r="I9381" t="s">
        <v>70</v>
      </c>
      <c r="J9381" t="s">
        <v>70</v>
      </c>
      <c r="K9381" t="s">
        <v>24</v>
      </c>
      <c r="L9381" t="s">
        <v>17</v>
      </c>
      <c r="M9381" t="s">
        <v>87</v>
      </c>
    </row>
    <row r="9382" spans="1:13" x14ac:dyDescent="0.3">
      <c r="A9382" t="s">
        <v>346</v>
      </c>
      <c r="C9382" t="s">
        <v>341</v>
      </c>
      <c r="D9382">
        <v>21</v>
      </c>
      <c r="E9382" s="1">
        <v>27508000</v>
      </c>
      <c r="G9382" t="s">
        <v>13</v>
      </c>
      <c r="H9382" t="s">
        <v>347</v>
      </c>
      <c r="I9382" t="s">
        <v>70</v>
      </c>
      <c r="J9382" t="s">
        <v>70</v>
      </c>
      <c r="K9382" t="s">
        <v>24</v>
      </c>
      <c r="L9382" t="s">
        <v>17</v>
      </c>
      <c r="M9382" t="s">
        <v>31</v>
      </c>
    </row>
    <row r="9383" spans="1:13" x14ac:dyDescent="0.3">
      <c r="A9383" t="s">
        <v>346</v>
      </c>
      <c r="C9383" t="s">
        <v>5025</v>
      </c>
      <c r="D9383">
        <v>25</v>
      </c>
      <c r="E9383" s="1">
        <v>10000</v>
      </c>
      <c r="G9383" t="s">
        <v>13</v>
      </c>
      <c r="H9383" t="s">
        <v>5126</v>
      </c>
      <c r="I9383" t="s">
        <v>70</v>
      </c>
      <c r="J9383" t="s">
        <v>70</v>
      </c>
      <c r="K9383" t="s">
        <v>24</v>
      </c>
      <c r="L9383" t="s">
        <v>17</v>
      </c>
      <c r="M9383" t="s">
        <v>87</v>
      </c>
    </row>
    <row r="9384" spans="1:13" x14ac:dyDescent="0.3">
      <c r="A9384" t="s">
        <v>346</v>
      </c>
      <c r="C9384" t="s">
        <v>15737</v>
      </c>
      <c r="D9384">
        <v>98</v>
      </c>
      <c r="E9384" s="1">
        <v>143147214</v>
      </c>
      <c r="G9384" t="s">
        <v>13</v>
      </c>
      <c r="H9384" t="s">
        <v>15764</v>
      </c>
      <c r="I9384" t="s">
        <v>70</v>
      </c>
      <c r="J9384" t="s">
        <v>70</v>
      </c>
      <c r="K9384" t="s">
        <v>24</v>
      </c>
      <c r="L9384" t="s">
        <v>17</v>
      </c>
      <c r="M9384" t="s">
        <v>31</v>
      </c>
    </row>
    <row r="9385" spans="1:13" x14ac:dyDescent="0.3">
      <c r="A9385" t="s">
        <v>346</v>
      </c>
      <c r="C9385" t="s">
        <v>16755</v>
      </c>
      <c r="D9385">
        <v>26</v>
      </c>
      <c r="E9385" s="1">
        <v>4116189</v>
      </c>
      <c r="G9385" t="s">
        <v>13</v>
      </c>
      <c r="H9385" t="s">
        <v>17115</v>
      </c>
      <c r="I9385" t="s">
        <v>70</v>
      </c>
      <c r="J9385" t="s">
        <v>70</v>
      </c>
      <c r="K9385" t="s">
        <v>24</v>
      </c>
      <c r="L9385" t="s">
        <v>17</v>
      </c>
      <c r="M9385" t="s">
        <v>105</v>
      </c>
    </row>
    <row r="9386" spans="1:13" x14ac:dyDescent="0.3">
      <c r="A9386" t="s">
        <v>346</v>
      </c>
      <c r="C9386" t="s">
        <v>12314</v>
      </c>
      <c r="D9386">
        <v>50</v>
      </c>
      <c r="E9386" s="1">
        <v>19572000</v>
      </c>
      <c r="G9386" t="s">
        <v>13</v>
      </c>
      <c r="H9386" t="s">
        <v>12521</v>
      </c>
      <c r="I9386" t="s">
        <v>70</v>
      </c>
      <c r="J9386" t="s">
        <v>70</v>
      </c>
      <c r="K9386" t="s">
        <v>24</v>
      </c>
      <c r="L9386" t="s">
        <v>17</v>
      </c>
      <c r="M9386" t="s">
        <v>31</v>
      </c>
    </row>
    <row r="9387" spans="1:13" x14ac:dyDescent="0.3">
      <c r="A9387" t="s">
        <v>346</v>
      </c>
      <c r="C9387" t="s">
        <v>11254</v>
      </c>
      <c r="D9387">
        <v>24</v>
      </c>
      <c r="E9387" s="1">
        <v>1640000</v>
      </c>
      <c r="G9387" t="s">
        <v>13</v>
      </c>
      <c r="H9387" t="s">
        <v>11305</v>
      </c>
      <c r="I9387" t="s">
        <v>70</v>
      </c>
      <c r="J9387" t="s">
        <v>70</v>
      </c>
      <c r="K9387" t="s">
        <v>24</v>
      </c>
      <c r="L9387" t="s">
        <v>17</v>
      </c>
      <c r="M9387" t="s">
        <v>87</v>
      </c>
    </row>
    <row r="9388" spans="1:13" x14ac:dyDescent="0.3">
      <c r="A9388" t="s">
        <v>346</v>
      </c>
      <c r="C9388" t="s">
        <v>33755</v>
      </c>
      <c r="D9388">
        <v>62</v>
      </c>
      <c r="E9388" s="1">
        <v>150599715</v>
      </c>
      <c r="G9388" t="s">
        <v>13</v>
      </c>
      <c r="H9388" t="s">
        <v>33809</v>
      </c>
      <c r="I9388" t="s">
        <v>70</v>
      </c>
      <c r="J9388" t="s">
        <v>70</v>
      </c>
      <c r="K9388" t="s">
        <v>24</v>
      </c>
      <c r="L9388" t="s">
        <v>17</v>
      </c>
      <c r="M9388" t="s">
        <v>31</v>
      </c>
    </row>
    <row r="9389" spans="1:13" x14ac:dyDescent="0.3">
      <c r="A9389" t="s">
        <v>346</v>
      </c>
      <c r="C9389" t="s">
        <v>18211</v>
      </c>
      <c r="D9389">
        <v>60</v>
      </c>
      <c r="E9389" s="1">
        <v>104403823</v>
      </c>
      <c r="G9389" t="s">
        <v>13</v>
      </c>
      <c r="H9389" t="s">
        <v>18222</v>
      </c>
      <c r="I9389" t="s">
        <v>70</v>
      </c>
      <c r="J9389" t="s">
        <v>70</v>
      </c>
      <c r="K9389" t="s">
        <v>24</v>
      </c>
      <c r="L9389" t="s">
        <v>17</v>
      </c>
      <c r="M9389" t="s">
        <v>31</v>
      </c>
    </row>
    <row r="9390" spans="1:13" x14ac:dyDescent="0.3">
      <c r="A9390" t="s">
        <v>346</v>
      </c>
      <c r="C9390" t="s">
        <v>24984</v>
      </c>
      <c r="D9390">
        <v>8</v>
      </c>
      <c r="E9390" s="1">
        <v>20000</v>
      </c>
      <c r="G9390" t="s">
        <v>13</v>
      </c>
      <c r="H9390" t="s">
        <v>25002</v>
      </c>
      <c r="I9390" t="s">
        <v>70</v>
      </c>
      <c r="J9390" t="s">
        <v>70</v>
      </c>
      <c r="K9390" t="s">
        <v>24</v>
      </c>
      <c r="L9390" t="s">
        <v>44</v>
      </c>
      <c r="M9390" t="s">
        <v>31</v>
      </c>
    </row>
    <row r="9391" spans="1:13" x14ac:dyDescent="0.3">
      <c r="A9391" t="s">
        <v>346</v>
      </c>
      <c r="C9391" t="s">
        <v>15468</v>
      </c>
      <c r="D9391">
        <v>60</v>
      </c>
      <c r="E9391" s="1">
        <v>25000000</v>
      </c>
      <c r="G9391" t="s">
        <v>13</v>
      </c>
      <c r="H9391" t="s">
        <v>15484</v>
      </c>
      <c r="I9391" t="s">
        <v>70</v>
      </c>
      <c r="J9391" t="s">
        <v>70</v>
      </c>
      <c r="K9391" t="s">
        <v>24</v>
      </c>
      <c r="L9391" t="s">
        <v>17</v>
      </c>
      <c r="M9391" t="s">
        <v>31</v>
      </c>
    </row>
    <row r="9392" spans="1:13" x14ac:dyDescent="0.3">
      <c r="A9392" t="s">
        <v>34733</v>
      </c>
      <c r="C9392" t="s">
        <v>34627</v>
      </c>
      <c r="D9392">
        <v>83</v>
      </c>
      <c r="E9392" s="1">
        <v>19582995</v>
      </c>
      <c r="G9392" t="s">
        <v>571</v>
      </c>
      <c r="H9392" t="s">
        <v>34734</v>
      </c>
      <c r="I9392" t="s">
        <v>150</v>
      </c>
      <c r="J9392" t="s">
        <v>22</v>
      </c>
      <c r="K9392" t="s">
        <v>24</v>
      </c>
      <c r="L9392" t="s">
        <v>17</v>
      </c>
      <c r="M9392" t="s">
        <v>15760</v>
      </c>
    </row>
    <row r="9393" spans="1:13" x14ac:dyDescent="0.3">
      <c r="A9393" t="s">
        <v>5668</v>
      </c>
      <c r="C9393" t="s">
        <v>5642</v>
      </c>
      <c r="D9393">
        <v>37</v>
      </c>
      <c r="E9393" s="1">
        <v>1990889</v>
      </c>
      <c r="G9393" t="s">
        <v>13</v>
      </c>
      <c r="H9393" t="s">
        <v>5669</v>
      </c>
      <c r="I9393" t="s">
        <v>15</v>
      </c>
      <c r="J9393" t="s">
        <v>15</v>
      </c>
      <c r="K9393" t="s">
        <v>16</v>
      </c>
      <c r="L9393" t="s">
        <v>17</v>
      </c>
      <c r="M9393" t="s">
        <v>82</v>
      </c>
    </row>
    <row r="9394" spans="1:13" x14ac:dyDescent="0.3">
      <c r="A9394" t="s">
        <v>37900</v>
      </c>
      <c r="C9394" t="s">
        <v>37887</v>
      </c>
      <c r="D9394">
        <v>118</v>
      </c>
      <c r="E9394" s="1">
        <v>236000</v>
      </c>
      <c r="G9394" t="s">
        <v>21</v>
      </c>
      <c r="H9394" t="s">
        <v>37901</v>
      </c>
      <c r="I9394" t="s">
        <v>37902</v>
      </c>
      <c r="J9394" t="s">
        <v>22</v>
      </c>
      <c r="K9394" t="s">
        <v>24</v>
      </c>
      <c r="L9394" t="s">
        <v>44</v>
      </c>
      <c r="M9394" t="s">
        <v>26</v>
      </c>
    </row>
    <row r="9395" spans="1:13" x14ac:dyDescent="0.3">
      <c r="A9395" t="s">
        <v>24851</v>
      </c>
      <c r="C9395" t="s">
        <v>38095</v>
      </c>
      <c r="D9395">
        <v>49</v>
      </c>
      <c r="E9395" s="1">
        <v>1500000</v>
      </c>
      <c r="G9395" t="s">
        <v>69</v>
      </c>
      <c r="H9395" t="s">
        <v>37867</v>
      </c>
      <c r="I9395" t="s">
        <v>70</v>
      </c>
      <c r="J9395" t="s">
        <v>70</v>
      </c>
      <c r="K9395" t="s">
        <v>24</v>
      </c>
      <c r="L9395" t="s">
        <v>17</v>
      </c>
      <c r="M9395" t="s">
        <v>39</v>
      </c>
    </row>
    <row r="9396" spans="1:13" x14ac:dyDescent="0.3">
      <c r="A9396" t="s">
        <v>24851</v>
      </c>
      <c r="C9396" t="s">
        <v>37861</v>
      </c>
      <c r="D9396">
        <v>10</v>
      </c>
      <c r="E9396" s="1">
        <v>298390</v>
      </c>
      <c r="G9396" t="s">
        <v>13</v>
      </c>
      <c r="H9396" t="s">
        <v>37867</v>
      </c>
      <c r="I9396" t="s">
        <v>70</v>
      </c>
      <c r="J9396" t="s">
        <v>70</v>
      </c>
      <c r="K9396" t="s">
        <v>24</v>
      </c>
      <c r="L9396" t="s">
        <v>17</v>
      </c>
      <c r="M9396" t="s">
        <v>66</v>
      </c>
    </row>
    <row r="9397" spans="1:13" x14ac:dyDescent="0.3">
      <c r="A9397" t="s">
        <v>24851</v>
      </c>
      <c r="C9397" t="s">
        <v>24785</v>
      </c>
      <c r="D9397">
        <v>12</v>
      </c>
      <c r="E9397" s="1">
        <v>15000</v>
      </c>
      <c r="G9397" t="s">
        <v>21</v>
      </c>
      <c r="H9397" t="s">
        <v>970</v>
      </c>
      <c r="I9397" t="s">
        <v>70</v>
      </c>
      <c r="J9397" t="s">
        <v>70</v>
      </c>
      <c r="K9397" t="s">
        <v>24</v>
      </c>
      <c r="L9397" t="s">
        <v>25</v>
      </c>
      <c r="M9397" t="s">
        <v>26</v>
      </c>
    </row>
    <row r="9398" spans="1:13" x14ac:dyDescent="0.3">
      <c r="A9398" t="s">
        <v>24851</v>
      </c>
      <c r="C9398" t="s">
        <v>25343</v>
      </c>
      <c r="D9398">
        <v>12</v>
      </c>
      <c r="E9398" s="1">
        <v>25000</v>
      </c>
      <c r="G9398" t="s">
        <v>21</v>
      </c>
      <c r="H9398" t="s">
        <v>970</v>
      </c>
      <c r="I9398" t="s">
        <v>70</v>
      </c>
      <c r="J9398" t="s">
        <v>70</v>
      </c>
      <c r="K9398" t="s">
        <v>24</v>
      </c>
      <c r="L9398" t="s">
        <v>248</v>
      </c>
      <c r="M9398" t="s">
        <v>26</v>
      </c>
    </row>
    <row r="9399" spans="1:13" x14ac:dyDescent="0.3">
      <c r="A9399" t="s">
        <v>24851</v>
      </c>
      <c r="C9399" t="s">
        <v>25723</v>
      </c>
      <c r="D9399">
        <v>12</v>
      </c>
      <c r="E9399" s="1">
        <v>23360</v>
      </c>
      <c r="G9399" t="s">
        <v>21</v>
      </c>
      <c r="H9399" t="s">
        <v>970</v>
      </c>
      <c r="I9399" t="s">
        <v>70</v>
      </c>
      <c r="J9399" t="s">
        <v>70</v>
      </c>
      <c r="K9399" t="s">
        <v>24</v>
      </c>
      <c r="L9399" t="s">
        <v>25</v>
      </c>
      <c r="M9399" t="s">
        <v>26</v>
      </c>
    </row>
    <row r="9400" spans="1:13" x14ac:dyDescent="0.3">
      <c r="A9400" t="s">
        <v>24851</v>
      </c>
      <c r="C9400" t="s">
        <v>33136</v>
      </c>
      <c r="D9400">
        <v>12</v>
      </c>
      <c r="E9400" s="1">
        <v>500000</v>
      </c>
      <c r="G9400" t="s">
        <v>13</v>
      </c>
      <c r="H9400" t="s">
        <v>33159</v>
      </c>
      <c r="I9400" t="s">
        <v>70</v>
      </c>
      <c r="J9400" t="s">
        <v>70</v>
      </c>
      <c r="K9400" t="s">
        <v>24</v>
      </c>
      <c r="L9400" t="s">
        <v>17</v>
      </c>
      <c r="M9400" t="s">
        <v>345</v>
      </c>
    </row>
    <row r="9401" spans="1:13" x14ac:dyDescent="0.3">
      <c r="A9401" t="s">
        <v>34231</v>
      </c>
      <c r="C9401" t="s">
        <v>34224</v>
      </c>
      <c r="D9401">
        <v>27</v>
      </c>
      <c r="E9401" s="1">
        <v>182205</v>
      </c>
      <c r="G9401" t="s">
        <v>48</v>
      </c>
      <c r="H9401" t="s">
        <v>34232</v>
      </c>
      <c r="I9401" t="s">
        <v>22</v>
      </c>
      <c r="J9401" t="s">
        <v>23</v>
      </c>
      <c r="K9401" t="s">
        <v>24</v>
      </c>
      <c r="L9401" t="s">
        <v>38</v>
      </c>
      <c r="M9401" t="s">
        <v>190</v>
      </c>
    </row>
    <row r="9402" spans="1:13" x14ac:dyDescent="0.3">
      <c r="A9402" t="s">
        <v>34231</v>
      </c>
      <c r="C9402" t="s">
        <v>36834</v>
      </c>
      <c r="D9402">
        <v>3</v>
      </c>
      <c r="E9402" s="1">
        <v>25000</v>
      </c>
      <c r="G9402" t="s">
        <v>48</v>
      </c>
      <c r="H9402" t="s">
        <v>36833</v>
      </c>
      <c r="I9402" t="s">
        <v>22</v>
      </c>
      <c r="J9402" t="s">
        <v>23</v>
      </c>
      <c r="K9402" t="s">
        <v>24</v>
      </c>
      <c r="L9402" t="s">
        <v>38</v>
      </c>
      <c r="M9402" t="s">
        <v>190</v>
      </c>
    </row>
    <row r="9403" spans="1:13" x14ac:dyDescent="0.3">
      <c r="A9403" t="s">
        <v>15877</v>
      </c>
      <c r="C9403" t="s">
        <v>28282</v>
      </c>
      <c r="D9403">
        <v>24</v>
      </c>
      <c r="E9403" s="1">
        <v>541566</v>
      </c>
      <c r="G9403" t="s">
        <v>364</v>
      </c>
      <c r="H9403" t="s">
        <v>28290</v>
      </c>
      <c r="I9403" t="s">
        <v>15879</v>
      </c>
      <c r="J9403" t="s">
        <v>817</v>
      </c>
      <c r="K9403" t="s">
        <v>609</v>
      </c>
      <c r="L9403" t="s">
        <v>25</v>
      </c>
      <c r="M9403" t="s">
        <v>10277</v>
      </c>
    </row>
    <row r="9404" spans="1:13" x14ac:dyDescent="0.3">
      <c r="A9404" t="s">
        <v>15877</v>
      </c>
      <c r="C9404" t="s">
        <v>21173</v>
      </c>
      <c r="D9404">
        <v>44</v>
      </c>
      <c r="E9404" s="1">
        <v>1191903</v>
      </c>
      <c r="G9404" t="s">
        <v>364</v>
      </c>
      <c r="H9404" t="s">
        <v>21387</v>
      </c>
      <c r="I9404" t="s">
        <v>15879</v>
      </c>
      <c r="J9404" t="s">
        <v>817</v>
      </c>
      <c r="K9404" t="s">
        <v>609</v>
      </c>
      <c r="L9404" t="s">
        <v>17</v>
      </c>
      <c r="M9404" t="s">
        <v>21388</v>
      </c>
    </row>
    <row r="9405" spans="1:13" x14ac:dyDescent="0.3">
      <c r="A9405" t="s">
        <v>15877</v>
      </c>
      <c r="C9405" t="s">
        <v>15737</v>
      </c>
      <c r="D9405">
        <v>12</v>
      </c>
      <c r="E9405" s="1">
        <v>103623</v>
      </c>
      <c r="G9405" t="s">
        <v>69</v>
      </c>
      <c r="H9405" t="s">
        <v>15878</v>
      </c>
      <c r="I9405" t="s">
        <v>15879</v>
      </c>
      <c r="J9405" t="s">
        <v>817</v>
      </c>
      <c r="K9405" t="s">
        <v>609</v>
      </c>
      <c r="L9405" t="s">
        <v>25</v>
      </c>
      <c r="M9405" t="s">
        <v>221</v>
      </c>
    </row>
    <row r="9406" spans="1:13" x14ac:dyDescent="0.3">
      <c r="A9406" t="s">
        <v>30529</v>
      </c>
      <c r="C9406" t="s">
        <v>30364</v>
      </c>
      <c r="D9406">
        <v>26</v>
      </c>
      <c r="E9406" s="1">
        <v>1000000</v>
      </c>
      <c r="G9406" t="s">
        <v>21</v>
      </c>
      <c r="H9406" t="s">
        <v>30530</v>
      </c>
      <c r="I9406" t="s">
        <v>334</v>
      </c>
      <c r="J9406" t="s">
        <v>416</v>
      </c>
      <c r="K9406" t="s">
        <v>189</v>
      </c>
      <c r="L9406" t="s">
        <v>17</v>
      </c>
      <c r="M9406" t="s">
        <v>26</v>
      </c>
    </row>
    <row r="9407" spans="1:13" x14ac:dyDescent="0.3">
      <c r="A9407" t="s">
        <v>11249</v>
      </c>
      <c r="C9407" t="s">
        <v>23427</v>
      </c>
      <c r="D9407">
        <v>1</v>
      </c>
      <c r="E9407" s="1">
        <v>20000</v>
      </c>
      <c r="G9407" t="s">
        <v>21</v>
      </c>
      <c r="H9407" t="s">
        <v>68</v>
      </c>
      <c r="I9407" t="s">
        <v>156</v>
      </c>
      <c r="J9407" t="s">
        <v>22</v>
      </c>
      <c r="K9407" t="s">
        <v>24</v>
      </c>
      <c r="L9407" t="s">
        <v>25</v>
      </c>
      <c r="M9407" t="s">
        <v>26</v>
      </c>
    </row>
    <row r="9408" spans="1:13" x14ac:dyDescent="0.3">
      <c r="A9408" t="s">
        <v>11249</v>
      </c>
      <c r="C9408" t="s">
        <v>22131</v>
      </c>
      <c r="D9408">
        <v>1</v>
      </c>
      <c r="E9408" s="1">
        <v>15000</v>
      </c>
      <c r="G9408" t="s">
        <v>21</v>
      </c>
      <c r="H9408" t="s">
        <v>68</v>
      </c>
      <c r="I9408" t="s">
        <v>156</v>
      </c>
      <c r="J9408" t="s">
        <v>22</v>
      </c>
      <c r="K9408" t="s">
        <v>24</v>
      </c>
      <c r="L9408" t="s">
        <v>25</v>
      </c>
      <c r="M9408" t="s">
        <v>26</v>
      </c>
    </row>
    <row r="9409" spans="1:13" x14ac:dyDescent="0.3">
      <c r="A9409" t="s">
        <v>11249</v>
      </c>
      <c r="C9409" t="s">
        <v>16341</v>
      </c>
      <c r="D9409">
        <v>1</v>
      </c>
      <c r="E9409" s="1">
        <v>5000</v>
      </c>
      <c r="G9409" t="s">
        <v>21</v>
      </c>
      <c r="H9409" t="s">
        <v>68</v>
      </c>
      <c r="I9409" t="s">
        <v>156</v>
      </c>
      <c r="J9409" t="s">
        <v>22</v>
      </c>
      <c r="K9409" t="s">
        <v>24</v>
      </c>
      <c r="L9409" t="s">
        <v>25</v>
      </c>
      <c r="M9409" t="s">
        <v>26</v>
      </c>
    </row>
    <row r="9410" spans="1:13" x14ac:dyDescent="0.3">
      <c r="A9410" t="s">
        <v>11249</v>
      </c>
      <c r="C9410" t="s">
        <v>11254</v>
      </c>
      <c r="D9410">
        <v>1</v>
      </c>
      <c r="E9410" s="1">
        <v>10000</v>
      </c>
      <c r="G9410" t="s">
        <v>21</v>
      </c>
      <c r="H9410" t="s">
        <v>970</v>
      </c>
      <c r="I9410" t="s">
        <v>156</v>
      </c>
      <c r="J9410" t="s">
        <v>22</v>
      </c>
      <c r="K9410" t="s">
        <v>24</v>
      </c>
      <c r="L9410" t="s">
        <v>25</v>
      </c>
      <c r="M9410" t="s">
        <v>26</v>
      </c>
    </row>
    <row r="9411" spans="1:13" x14ac:dyDescent="0.3">
      <c r="A9411" t="s">
        <v>11249</v>
      </c>
      <c r="C9411" t="s">
        <v>11197</v>
      </c>
      <c r="D9411">
        <v>1</v>
      </c>
      <c r="E9411" s="1">
        <v>3000</v>
      </c>
      <c r="G9411" t="s">
        <v>21</v>
      </c>
      <c r="H9411" t="s">
        <v>970</v>
      </c>
      <c r="I9411" t="s">
        <v>156</v>
      </c>
      <c r="J9411" t="s">
        <v>22</v>
      </c>
      <c r="K9411" t="s">
        <v>24</v>
      </c>
      <c r="L9411" t="s">
        <v>25</v>
      </c>
      <c r="M9411" t="s">
        <v>26</v>
      </c>
    </row>
    <row r="9412" spans="1:13" x14ac:dyDescent="0.3">
      <c r="A9412" t="s">
        <v>11249</v>
      </c>
      <c r="C9412" t="s">
        <v>37529</v>
      </c>
      <c r="D9412">
        <v>9</v>
      </c>
      <c r="E9412" s="1">
        <v>124998</v>
      </c>
      <c r="G9412" t="s">
        <v>48</v>
      </c>
      <c r="H9412" t="s">
        <v>37571</v>
      </c>
      <c r="I9412" t="s">
        <v>156</v>
      </c>
      <c r="J9412" t="s">
        <v>22</v>
      </c>
      <c r="K9412" t="s">
        <v>24</v>
      </c>
      <c r="L9412" t="s">
        <v>170</v>
      </c>
      <c r="M9412" t="s">
        <v>190</v>
      </c>
    </row>
    <row r="9413" spans="1:13" x14ac:dyDescent="0.3">
      <c r="A9413" t="s">
        <v>11249</v>
      </c>
      <c r="C9413" t="s">
        <v>35954</v>
      </c>
      <c r="D9413">
        <v>12</v>
      </c>
      <c r="E9413" s="1">
        <v>80000</v>
      </c>
      <c r="G9413" t="s">
        <v>48</v>
      </c>
      <c r="H9413" t="s">
        <v>36089</v>
      </c>
      <c r="I9413" t="s">
        <v>156</v>
      </c>
      <c r="J9413" t="s">
        <v>22</v>
      </c>
      <c r="K9413" t="s">
        <v>24</v>
      </c>
      <c r="L9413" t="s">
        <v>210</v>
      </c>
      <c r="M9413" t="s">
        <v>190</v>
      </c>
    </row>
    <row r="9414" spans="1:13" x14ac:dyDescent="0.3">
      <c r="A9414" t="s">
        <v>11249</v>
      </c>
      <c r="C9414" t="s">
        <v>36219</v>
      </c>
      <c r="D9414">
        <v>12</v>
      </c>
      <c r="E9414" s="1">
        <v>10000</v>
      </c>
      <c r="G9414" t="s">
        <v>21</v>
      </c>
      <c r="H9414" t="s">
        <v>970</v>
      </c>
      <c r="I9414" t="s">
        <v>156</v>
      </c>
      <c r="J9414" t="s">
        <v>22</v>
      </c>
      <c r="K9414" t="s">
        <v>24</v>
      </c>
      <c r="L9414" t="s">
        <v>25</v>
      </c>
      <c r="M9414" t="s">
        <v>26</v>
      </c>
    </row>
    <row r="9415" spans="1:13" x14ac:dyDescent="0.3">
      <c r="A9415" t="s">
        <v>35210</v>
      </c>
      <c r="C9415" t="s">
        <v>35205</v>
      </c>
      <c r="D9415">
        <v>49</v>
      </c>
      <c r="E9415" s="1">
        <v>4000000</v>
      </c>
      <c r="G9415" t="s">
        <v>34</v>
      </c>
      <c r="H9415" t="s">
        <v>35211</v>
      </c>
      <c r="I9415" t="s">
        <v>193</v>
      </c>
      <c r="J9415" t="s">
        <v>175</v>
      </c>
      <c r="K9415" t="s">
        <v>24</v>
      </c>
      <c r="L9415" t="s">
        <v>456</v>
      </c>
      <c r="M9415" t="s">
        <v>87</v>
      </c>
    </row>
    <row r="9416" spans="1:13" x14ac:dyDescent="0.3">
      <c r="A9416" t="s">
        <v>35210</v>
      </c>
      <c r="C9416" t="s">
        <v>37363</v>
      </c>
      <c r="D9416">
        <v>42</v>
      </c>
      <c r="E9416" s="1">
        <v>4499972</v>
      </c>
      <c r="G9416" t="s">
        <v>34</v>
      </c>
      <c r="H9416" t="s">
        <v>37378</v>
      </c>
      <c r="I9416" t="s">
        <v>193</v>
      </c>
      <c r="J9416" t="s">
        <v>175</v>
      </c>
      <c r="K9416" t="s">
        <v>24</v>
      </c>
      <c r="L9416" t="s">
        <v>38</v>
      </c>
      <c r="M9416" t="s">
        <v>87</v>
      </c>
    </row>
    <row r="9417" spans="1:13" x14ac:dyDescent="0.3">
      <c r="A9417" t="s">
        <v>35210</v>
      </c>
      <c r="C9417" t="s">
        <v>37685</v>
      </c>
      <c r="D9417">
        <v>48</v>
      </c>
      <c r="E9417" s="1">
        <v>9037927</v>
      </c>
      <c r="G9417" t="s">
        <v>34</v>
      </c>
      <c r="H9417" t="s">
        <v>37767</v>
      </c>
      <c r="I9417" t="s">
        <v>193</v>
      </c>
      <c r="J9417" t="s">
        <v>175</v>
      </c>
      <c r="K9417" t="s">
        <v>24</v>
      </c>
      <c r="L9417" t="s">
        <v>170</v>
      </c>
      <c r="M9417" t="s">
        <v>87</v>
      </c>
    </row>
    <row r="9418" spans="1:13" x14ac:dyDescent="0.3">
      <c r="A9418" t="s">
        <v>10185</v>
      </c>
      <c r="C9418" t="s">
        <v>10083</v>
      </c>
      <c r="D9418">
        <v>25</v>
      </c>
      <c r="E9418" s="1">
        <v>100000</v>
      </c>
      <c r="G9418" t="s">
        <v>48</v>
      </c>
      <c r="H9418" t="s">
        <v>10186</v>
      </c>
      <c r="I9418" t="s">
        <v>636</v>
      </c>
      <c r="K9418" t="s">
        <v>214</v>
      </c>
      <c r="L9418" t="s">
        <v>17</v>
      </c>
      <c r="M9418" t="s">
        <v>190</v>
      </c>
    </row>
    <row r="9419" spans="1:13" x14ac:dyDescent="0.3">
      <c r="A9419" t="s">
        <v>12112</v>
      </c>
      <c r="C9419" t="s">
        <v>11813</v>
      </c>
      <c r="D9419">
        <v>37</v>
      </c>
      <c r="E9419" s="1">
        <v>1249425</v>
      </c>
      <c r="G9419" t="s">
        <v>48</v>
      </c>
      <c r="H9419" t="s">
        <v>12113</v>
      </c>
      <c r="I9419" t="s">
        <v>9069</v>
      </c>
      <c r="J9419" t="s">
        <v>732</v>
      </c>
      <c r="K9419" t="s">
        <v>24</v>
      </c>
      <c r="L9419" t="s">
        <v>210</v>
      </c>
      <c r="M9419" t="s">
        <v>190</v>
      </c>
    </row>
    <row r="9420" spans="1:13" x14ac:dyDescent="0.3">
      <c r="A9420" t="s">
        <v>12112</v>
      </c>
      <c r="C9420" t="s">
        <v>12803</v>
      </c>
      <c r="D9420">
        <v>12</v>
      </c>
      <c r="E9420" s="1">
        <v>319869</v>
      </c>
      <c r="G9420" t="s">
        <v>48</v>
      </c>
      <c r="H9420" t="s">
        <v>12847</v>
      </c>
      <c r="I9420" t="s">
        <v>9069</v>
      </c>
      <c r="J9420" t="s">
        <v>732</v>
      </c>
      <c r="K9420" t="s">
        <v>24</v>
      </c>
      <c r="L9420" t="s">
        <v>115</v>
      </c>
      <c r="M9420" t="s">
        <v>190</v>
      </c>
    </row>
    <row r="9421" spans="1:13" x14ac:dyDescent="0.3">
      <c r="A9421" t="s">
        <v>4981</v>
      </c>
      <c r="C9421" t="s">
        <v>31136</v>
      </c>
      <c r="D9421">
        <v>5</v>
      </c>
      <c r="E9421" s="1">
        <v>160011</v>
      </c>
      <c r="G9421" t="s">
        <v>34</v>
      </c>
      <c r="H9421" t="s">
        <v>31141</v>
      </c>
      <c r="I9421" t="s">
        <v>22</v>
      </c>
      <c r="J9421" t="s">
        <v>23</v>
      </c>
      <c r="K9421" t="s">
        <v>24</v>
      </c>
      <c r="L9421" t="s">
        <v>38</v>
      </c>
      <c r="M9421" t="s">
        <v>3814</v>
      </c>
    </row>
    <row r="9422" spans="1:13" x14ac:dyDescent="0.3">
      <c r="A9422" t="s">
        <v>4981</v>
      </c>
      <c r="C9422" t="s">
        <v>4928</v>
      </c>
      <c r="D9422">
        <v>7</v>
      </c>
      <c r="E9422" s="1">
        <v>150000</v>
      </c>
      <c r="G9422" t="s">
        <v>34</v>
      </c>
      <c r="H9422" t="s">
        <v>4982</v>
      </c>
      <c r="I9422" t="s">
        <v>22</v>
      </c>
      <c r="J9422" t="s">
        <v>23</v>
      </c>
      <c r="K9422" t="s">
        <v>24</v>
      </c>
      <c r="L9422" t="s">
        <v>17</v>
      </c>
      <c r="M9422" t="s">
        <v>217</v>
      </c>
    </row>
    <row r="9423" spans="1:13" x14ac:dyDescent="0.3">
      <c r="A9423" t="s">
        <v>4981</v>
      </c>
      <c r="C9423" t="s">
        <v>22837</v>
      </c>
      <c r="D9423">
        <v>2</v>
      </c>
      <c r="E9423" s="1">
        <v>25000</v>
      </c>
      <c r="G9423" t="s">
        <v>34</v>
      </c>
      <c r="H9423" t="s">
        <v>23198</v>
      </c>
      <c r="I9423" t="s">
        <v>22</v>
      </c>
      <c r="J9423" t="s">
        <v>23</v>
      </c>
      <c r="K9423" t="s">
        <v>24</v>
      </c>
      <c r="L9423" t="s">
        <v>17</v>
      </c>
      <c r="M9423" t="s">
        <v>217</v>
      </c>
    </row>
    <row r="9424" spans="1:13" x14ac:dyDescent="0.3">
      <c r="A9424" t="s">
        <v>4981</v>
      </c>
      <c r="C9424" t="s">
        <v>23427</v>
      </c>
      <c r="D9424">
        <v>9</v>
      </c>
      <c r="E9424" s="1">
        <v>100000</v>
      </c>
      <c r="G9424" t="s">
        <v>34</v>
      </c>
      <c r="H9424" t="s">
        <v>23525</v>
      </c>
      <c r="I9424" t="s">
        <v>22</v>
      </c>
      <c r="J9424" t="s">
        <v>23</v>
      </c>
      <c r="K9424" t="s">
        <v>24</v>
      </c>
      <c r="L9424" t="s">
        <v>17</v>
      </c>
      <c r="M9424" t="s">
        <v>217</v>
      </c>
    </row>
    <row r="9425" spans="1:13" x14ac:dyDescent="0.3">
      <c r="A9425" t="s">
        <v>4981</v>
      </c>
      <c r="C9425" t="s">
        <v>15737</v>
      </c>
      <c r="D9425">
        <v>7</v>
      </c>
      <c r="E9425" s="1">
        <v>733283</v>
      </c>
      <c r="G9425" t="s">
        <v>48</v>
      </c>
      <c r="H9425" t="s">
        <v>15896</v>
      </c>
      <c r="I9425" t="s">
        <v>22</v>
      </c>
      <c r="J9425" t="s">
        <v>23</v>
      </c>
      <c r="K9425" t="s">
        <v>24</v>
      </c>
      <c r="L9425" t="s">
        <v>38</v>
      </c>
      <c r="M9425" t="s">
        <v>2315</v>
      </c>
    </row>
    <row r="9426" spans="1:13" x14ac:dyDescent="0.3">
      <c r="A9426" t="s">
        <v>9796</v>
      </c>
      <c r="C9426" t="s">
        <v>11254</v>
      </c>
      <c r="D9426">
        <v>52</v>
      </c>
      <c r="E9426" s="1">
        <v>1239376</v>
      </c>
      <c r="G9426" t="s">
        <v>69</v>
      </c>
      <c r="H9426" t="s">
        <v>11269</v>
      </c>
      <c r="I9426" t="s">
        <v>49</v>
      </c>
      <c r="J9426" t="s">
        <v>50</v>
      </c>
      <c r="K9426" t="s">
        <v>51</v>
      </c>
      <c r="L9426" t="s">
        <v>17</v>
      </c>
      <c r="M9426" t="s">
        <v>39</v>
      </c>
    </row>
    <row r="9427" spans="1:13" x14ac:dyDescent="0.3">
      <c r="A9427" t="s">
        <v>9796</v>
      </c>
      <c r="C9427" t="s">
        <v>9547</v>
      </c>
      <c r="D9427">
        <v>33</v>
      </c>
      <c r="E9427" s="1">
        <v>449990</v>
      </c>
      <c r="G9427" t="s">
        <v>69</v>
      </c>
      <c r="H9427" t="s">
        <v>9797</v>
      </c>
      <c r="I9427" t="s">
        <v>49</v>
      </c>
      <c r="J9427" t="s">
        <v>50</v>
      </c>
      <c r="K9427" t="s">
        <v>51</v>
      </c>
      <c r="L9427" t="s">
        <v>38</v>
      </c>
      <c r="M9427" t="s">
        <v>39</v>
      </c>
    </row>
    <row r="9428" spans="1:13" x14ac:dyDescent="0.3">
      <c r="A9428" t="s">
        <v>9796</v>
      </c>
      <c r="C9428" t="s">
        <v>35954</v>
      </c>
      <c r="D9428">
        <v>56</v>
      </c>
      <c r="E9428" s="1">
        <v>4491908</v>
      </c>
      <c r="G9428" t="s">
        <v>69</v>
      </c>
      <c r="H9428" t="s">
        <v>36070</v>
      </c>
      <c r="I9428" t="s">
        <v>49</v>
      </c>
      <c r="J9428" t="s">
        <v>50</v>
      </c>
      <c r="K9428" t="s">
        <v>51</v>
      </c>
      <c r="L9428" t="s">
        <v>170</v>
      </c>
      <c r="M9428" t="s">
        <v>39</v>
      </c>
    </row>
    <row r="9429" spans="1:13" x14ac:dyDescent="0.3">
      <c r="A9429" t="s">
        <v>9796</v>
      </c>
      <c r="C9429" t="s">
        <v>18024</v>
      </c>
      <c r="D9429">
        <v>48</v>
      </c>
      <c r="E9429" s="1">
        <v>5836472</v>
      </c>
      <c r="G9429" t="s">
        <v>69</v>
      </c>
      <c r="H9429" t="s">
        <v>18026</v>
      </c>
      <c r="I9429" t="s">
        <v>49</v>
      </c>
      <c r="J9429" t="s">
        <v>50</v>
      </c>
      <c r="K9429" t="s">
        <v>51</v>
      </c>
      <c r="L9429" t="s">
        <v>210</v>
      </c>
      <c r="M9429" t="s">
        <v>39</v>
      </c>
    </row>
    <row r="9430" spans="1:13" x14ac:dyDescent="0.3">
      <c r="A9430" t="s">
        <v>2599</v>
      </c>
      <c r="C9430" t="s">
        <v>2269</v>
      </c>
      <c r="D9430">
        <v>35</v>
      </c>
      <c r="E9430" s="1">
        <v>30000</v>
      </c>
      <c r="G9430" t="s">
        <v>48</v>
      </c>
      <c r="H9430" t="s">
        <v>2600</v>
      </c>
      <c r="I9430" t="s">
        <v>359</v>
      </c>
      <c r="K9430" t="s">
        <v>189</v>
      </c>
      <c r="L9430" t="s">
        <v>17</v>
      </c>
      <c r="M9430" t="s">
        <v>52</v>
      </c>
    </row>
    <row r="9431" spans="1:13" x14ac:dyDescent="0.3">
      <c r="A9431" t="s">
        <v>28706</v>
      </c>
      <c r="C9431" t="s">
        <v>28282</v>
      </c>
      <c r="D9431">
        <v>5</v>
      </c>
      <c r="E9431" s="1">
        <v>99999</v>
      </c>
      <c r="G9431" t="s">
        <v>34</v>
      </c>
      <c r="H9431" t="s">
        <v>28707</v>
      </c>
      <c r="I9431" t="s">
        <v>164</v>
      </c>
      <c r="J9431" t="s">
        <v>165</v>
      </c>
      <c r="K9431" t="s">
        <v>24</v>
      </c>
      <c r="L9431" t="s">
        <v>38</v>
      </c>
      <c r="M9431" t="s">
        <v>217</v>
      </c>
    </row>
    <row r="9432" spans="1:13" x14ac:dyDescent="0.3">
      <c r="A9432" t="s">
        <v>25346</v>
      </c>
      <c r="C9432" t="s">
        <v>35954</v>
      </c>
      <c r="D9432">
        <v>6</v>
      </c>
      <c r="E9432" s="1">
        <v>350000</v>
      </c>
      <c r="G9432" t="s">
        <v>13</v>
      </c>
      <c r="H9432" t="s">
        <v>36045</v>
      </c>
      <c r="I9432" t="s">
        <v>15</v>
      </c>
      <c r="K9432" t="s">
        <v>16</v>
      </c>
      <c r="L9432" t="s">
        <v>17</v>
      </c>
      <c r="M9432" t="s">
        <v>450</v>
      </c>
    </row>
    <row r="9433" spans="1:13" x14ac:dyDescent="0.3">
      <c r="A9433" t="s">
        <v>25346</v>
      </c>
      <c r="C9433" t="s">
        <v>25343</v>
      </c>
      <c r="D9433">
        <v>18</v>
      </c>
      <c r="E9433" s="1">
        <v>152944</v>
      </c>
      <c r="G9433" t="s">
        <v>13</v>
      </c>
      <c r="H9433" t="s">
        <v>25347</v>
      </c>
      <c r="I9433" t="s">
        <v>15</v>
      </c>
      <c r="K9433" t="s">
        <v>16</v>
      </c>
      <c r="L9433" t="s">
        <v>248</v>
      </c>
      <c r="M9433" t="s">
        <v>87</v>
      </c>
    </row>
    <row r="9434" spans="1:13" x14ac:dyDescent="0.3">
      <c r="A9434" t="s">
        <v>25346</v>
      </c>
      <c r="C9434" t="s">
        <v>32581</v>
      </c>
      <c r="D9434">
        <v>24</v>
      </c>
      <c r="E9434" s="1">
        <v>1000000</v>
      </c>
      <c r="G9434" t="s">
        <v>13</v>
      </c>
      <c r="H9434" t="s">
        <v>32584</v>
      </c>
      <c r="I9434" t="s">
        <v>15</v>
      </c>
      <c r="K9434" t="s">
        <v>16</v>
      </c>
      <c r="L9434" t="s">
        <v>17</v>
      </c>
      <c r="M9434" t="s">
        <v>87</v>
      </c>
    </row>
    <row r="9435" spans="1:13" x14ac:dyDescent="0.3">
      <c r="A9435" t="s">
        <v>29131</v>
      </c>
      <c r="C9435" t="s">
        <v>29114</v>
      </c>
      <c r="D9435">
        <v>61</v>
      </c>
      <c r="E9435" s="1">
        <v>124823</v>
      </c>
      <c r="G9435" t="s">
        <v>69</v>
      </c>
      <c r="H9435" t="s">
        <v>29132</v>
      </c>
      <c r="I9435" t="s">
        <v>5213</v>
      </c>
      <c r="K9435" t="s">
        <v>512</v>
      </c>
      <c r="L9435" t="s">
        <v>248</v>
      </c>
      <c r="M9435" t="s">
        <v>39</v>
      </c>
    </row>
    <row r="9436" spans="1:13" x14ac:dyDescent="0.3">
      <c r="A9436" t="s">
        <v>28438</v>
      </c>
      <c r="C9436" t="s">
        <v>28282</v>
      </c>
      <c r="D9436">
        <v>24</v>
      </c>
      <c r="E9436" s="1">
        <v>1219575</v>
      </c>
      <c r="G9436" t="s">
        <v>48</v>
      </c>
      <c r="H9436" t="s">
        <v>28439</v>
      </c>
      <c r="I9436" t="s">
        <v>1535</v>
      </c>
      <c r="K9436" t="s">
        <v>96</v>
      </c>
      <c r="L9436" t="s">
        <v>38</v>
      </c>
      <c r="M9436" t="s">
        <v>331</v>
      </c>
    </row>
    <row r="9437" spans="1:13" x14ac:dyDescent="0.3">
      <c r="A9437" t="s">
        <v>3115</v>
      </c>
      <c r="C9437" t="s">
        <v>2957</v>
      </c>
      <c r="D9437">
        <v>48</v>
      </c>
      <c r="E9437" s="1">
        <v>3997744</v>
      </c>
      <c r="G9437" t="s">
        <v>48</v>
      </c>
      <c r="H9437" t="s">
        <v>3116</v>
      </c>
      <c r="I9437" t="s">
        <v>3117</v>
      </c>
      <c r="K9437" t="s">
        <v>497</v>
      </c>
      <c r="L9437" t="s">
        <v>170</v>
      </c>
      <c r="M9437" t="s">
        <v>190</v>
      </c>
    </row>
    <row r="9438" spans="1:13" x14ac:dyDescent="0.3">
      <c r="A9438" t="s">
        <v>3115</v>
      </c>
      <c r="C9438" t="s">
        <v>31181</v>
      </c>
      <c r="D9438">
        <v>33</v>
      </c>
      <c r="E9438" s="1">
        <v>2534498</v>
      </c>
      <c r="G9438" t="s">
        <v>48</v>
      </c>
      <c r="H9438" t="s">
        <v>31200</v>
      </c>
      <c r="I9438" t="s">
        <v>3117</v>
      </c>
      <c r="K9438" t="s">
        <v>497</v>
      </c>
      <c r="L9438" t="s">
        <v>170</v>
      </c>
      <c r="M9438" t="s">
        <v>354</v>
      </c>
    </row>
    <row r="9439" spans="1:13" x14ac:dyDescent="0.3">
      <c r="A9439" t="s">
        <v>11394</v>
      </c>
      <c r="C9439" t="s">
        <v>21035</v>
      </c>
      <c r="D9439">
        <v>49</v>
      </c>
      <c r="E9439" s="1">
        <v>1001123</v>
      </c>
      <c r="G9439" t="s">
        <v>34</v>
      </c>
      <c r="H9439" t="s">
        <v>21064</v>
      </c>
      <c r="I9439" t="s">
        <v>70</v>
      </c>
      <c r="J9439" t="s">
        <v>70</v>
      </c>
      <c r="K9439" t="s">
        <v>24</v>
      </c>
      <c r="L9439" t="s">
        <v>38</v>
      </c>
      <c r="M9439" t="s">
        <v>217</v>
      </c>
    </row>
    <row r="9440" spans="1:13" x14ac:dyDescent="0.3">
      <c r="A9440" t="s">
        <v>11394</v>
      </c>
      <c r="C9440" t="s">
        <v>11813</v>
      </c>
      <c r="D9440">
        <v>2</v>
      </c>
      <c r="E9440" s="1">
        <v>10000</v>
      </c>
      <c r="G9440" t="s">
        <v>21</v>
      </c>
      <c r="H9440" t="s">
        <v>68</v>
      </c>
      <c r="I9440" t="s">
        <v>70</v>
      </c>
      <c r="J9440" t="s">
        <v>70</v>
      </c>
      <c r="K9440" t="s">
        <v>24</v>
      </c>
      <c r="L9440" t="s">
        <v>17</v>
      </c>
      <c r="M9440" t="s">
        <v>26</v>
      </c>
    </row>
    <row r="9441" spans="1:13" x14ac:dyDescent="0.3">
      <c r="A9441" t="s">
        <v>11394</v>
      </c>
      <c r="C9441" t="s">
        <v>11317</v>
      </c>
      <c r="D9441">
        <v>25</v>
      </c>
      <c r="E9441" s="1">
        <v>250000</v>
      </c>
      <c r="G9441" t="s">
        <v>69</v>
      </c>
      <c r="H9441" t="s">
        <v>970</v>
      </c>
      <c r="I9441" t="s">
        <v>70</v>
      </c>
      <c r="J9441" t="s">
        <v>70</v>
      </c>
      <c r="K9441" t="s">
        <v>24</v>
      </c>
      <c r="L9441" t="s">
        <v>38</v>
      </c>
      <c r="M9441" t="s">
        <v>39</v>
      </c>
    </row>
    <row r="9442" spans="1:13" x14ac:dyDescent="0.3">
      <c r="A9442" t="s">
        <v>1091</v>
      </c>
      <c r="C9442" t="s">
        <v>3617</v>
      </c>
      <c r="D9442">
        <v>19</v>
      </c>
      <c r="E9442" s="1">
        <v>704436</v>
      </c>
      <c r="G9442" t="s">
        <v>69</v>
      </c>
      <c r="H9442" t="s">
        <v>3645</v>
      </c>
      <c r="I9442" t="s">
        <v>556</v>
      </c>
      <c r="J9442" t="s">
        <v>165</v>
      </c>
      <c r="K9442" t="s">
        <v>24</v>
      </c>
      <c r="L9442" t="s">
        <v>17</v>
      </c>
      <c r="M9442" t="s">
        <v>221</v>
      </c>
    </row>
    <row r="9443" spans="1:13" x14ac:dyDescent="0.3">
      <c r="A9443" t="s">
        <v>1091</v>
      </c>
      <c r="C9443" t="s">
        <v>979</v>
      </c>
      <c r="D9443">
        <v>7</v>
      </c>
      <c r="E9443" s="1">
        <v>160500</v>
      </c>
      <c r="G9443" t="s">
        <v>69</v>
      </c>
      <c r="H9443" t="s">
        <v>68</v>
      </c>
      <c r="I9443" t="s">
        <v>556</v>
      </c>
      <c r="J9443" t="s">
        <v>165</v>
      </c>
      <c r="K9443" t="s">
        <v>24</v>
      </c>
      <c r="L9443" t="s">
        <v>17</v>
      </c>
      <c r="M9443" t="s">
        <v>221</v>
      </c>
    </row>
    <row r="9444" spans="1:13" x14ac:dyDescent="0.3">
      <c r="A9444" t="s">
        <v>1091</v>
      </c>
      <c r="C9444" t="s">
        <v>28715</v>
      </c>
      <c r="D9444">
        <v>12</v>
      </c>
      <c r="E9444" s="1">
        <v>25000</v>
      </c>
      <c r="G9444" t="s">
        <v>69</v>
      </c>
      <c r="H9444" t="s">
        <v>68</v>
      </c>
      <c r="I9444" t="s">
        <v>556</v>
      </c>
      <c r="J9444" t="s">
        <v>165</v>
      </c>
      <c r="K9444" t="s">
        <v>24</v>
      </c>
      <c r="L9444" t="s">
        <v>17</v>
      </c>
      <c r="M9444" t="s">
        <v>221</v>
      </c>
    </row>
    <row r="9445" spans="1:13" x14ac:dyDescent="0.3">
      <c r="A9445" t="s">
        <v>1091</v>
      </c>
      <c r="C9445" t="s">
        <v>5642</v>
      </c>
      <c r="D9445">
        <v>36</v>
      </c>
      <c r="E9445" s="1">
        <v>759971</v>
      </c>
      <c r="G9445" t="s">
        <v>69</v>
      </c>
      <c r="H9445" t="s">
        <v>5699</v>
      </c>
      <c r="I9445" t="s">
        <v>556</v>
      </c>
      <c r="J9445" t="s">
        <v>165</v>
      </c>
      <c r="K9445" t="s">
        <v>24</v>
      </c>
      <c r="L9445" t="s">
        <v>17</v>
      </c>
      <c r="M9445" t="s">
        <v>221</v>
      </c>
    </row>
    <row r="9446" spans="1:13" x14ac:dyDescent="0.3">
      <c r="A9446" t="s">
        <v>1091</v>
      </c>
      <c r="C9446" t="s">
        <v>4928</v>
      </c>
      <c r="D9446">
        <v>3</v>
      </c>
      <c r="E9446" s="1">
        <v>40000</v>
      </c>
      <c r="G9446" t="s">
        <v>69</v>
      </c>
      <c r="H9446" t="s">
        <v>970</v>
      </c>
      <c r="I9446" t="s">
        <v>556</v>
      </c>
      <c r="J9446" t="s">
        <v>165</v>
      </c>
      <c r="K9446" t="s">
        <v>24</v>
      </c>
      <c r="L9446" t="s">
        <v>17</v>
      </c>
      <c r="M9446" t="s">
        <v>221</v>
      </c>
    </row>
    <row r="9447" spans="1:13" x14ac:dyDescent="0.3">
      <c r="A9447" t="s">
        <v>1091</v>
      </c>
      <c r="C9447" t="s">
        <v>22646</v>
      </c>
      <c r="D9447">
        <v>24</v>
      </c>
      <c r="E9447" s="1">
        <v>499555</v>
      </c>
      <c r="G9447" t="s">
        <v>364</v>
      </c>
      <c r="H9447" t="s">
        <v>22662</v>
      </c>
      <c r="I9447" t="s">
        <v>556</v>
      </c>
      <c r="J9447" t="s">
        <v>165</v>
      </c>
      <c r="K9447" t="s">
        <v>24</v>
      </c>
      <c r="L9447" t="s">
        <v>17</v>
      </c>
      <c r="M9447" t="s">
        <v>22663</v>
      </c>
    </row>
    <row r="9448" spans="1:13" x14ac:dyDescent="0.3">
      <c r="A9448" t="s">
        <v>1091</v>
      </c>
      <c r="C9448" t="s">
        <v>16341</v>
      </c>
      <c r="D9448">
        <v>13</v>
      </c>
      <c r="E9448" s="1">
        <v>200000</v>
      </c>
      <c r="G9448" t="s">
        <v>34</v>
      </c>
      <c r="H9448" t="s">
        <v>16355</v>
      </c>
      <c r="I9448" t="s">
        <v>556</v>
      </c>
      <c r="J9448" t="s">
        <v>165</v>
      </c>
      <c r="K9448" t="s">
        <v>24</v>
      </c>
      <c r="L9448" t="s">
        <v>25</v>
      </c>
      <c r="M9448" t="s">
        <v>61</v>
      </c>
    </row>
    <row r="9449" spans="1:13" x14ac:dyDescent="0.3">
      <c r="A9449" t="s">
        <v>1091</v>
      </c>
      <c r="C9449" t="s">
        <v>11813</v>
      </c>
      <c r="D9449">
        <v>13</v>
      </c>
      <c r="E9449" s="1">
        <v>50000</v>
      </c>
      <c r="G9449" t="s">
        <v>69</v>
      </c>
      <c r="H9449" t="s">
        <v>12020</v>
      </c>
      <c r="I9449" t="s">
        <v>556</v>
      </c>
      <c r="J9449" t="s">
        <v>165</v>
      </c>
      <c r="K9449" t="s">
        <v>24</v>
      </c>
      <c r="L9449" t="s">
        <v>17</v>
      </c>
      <c r="M9449" t="s">
        <v>221</v>
      </c>
    </row>
    <row r="9450" spans="1:13" x14ac:dyDescent="0.3">
      <c r="A9450" t="s">
        <v>1091</v>
      </c>
      <c r="C9450" t="s">
        <v>35729</v>
      </c>
      <c r="D9450">
        <v>40</v>
      </c>
      <c r="E9450" s="1">
        <v>9320904</v>
      </c>
      <c r="G9450" t="s">
        <v>69</v>
      </c>
      <c r="H9450" t="s">
        <v>35748</v>
      </c>
      <c r="I9450" t="s">
        <v>556</v>
      </c>
      <c r="J9450" t="s">
        <v>165</v>
      </c>
      <c r="K9450" t="s">
        <v>24</v>
      </c>
      <c r="L9450" t="s">
        <v>210</v>
      </c>
      <c r="M9450" t="s">
        <v>39</v>
      </c>
    </row>
    <row r="9451" spans="1:13" x14ac:dyDescent="0.3">
      <c r="A9451" t="s">
        <v>1091</v>
      </c>
      <c r="C9451" t="s">
        <v>18080</v>
      </c>
      <c r="D9451">
        <v>36</v>
      </c>
      <c r="E9451" s="1">
        <v>4706758</v>
      </c>
      <c r="G9451" t="s">
        <v>69</v>
      </c>
      <c r="H9451" t="s">
        <v>18116</v>
      </c>
      <c r="I9451" t="s">
        <v>556</v>
      </c>
      <c r="J9451" t="s">
        <v>165</v>
      </c>
      <c r="K9451" t="s">
        <v>24</v>
      </c>
      <c r="L9451" t="s">
        <v>17</v>
      </c>
      <c r="M9451" t="s">
        <v>39</v>
      </c>
    </row>
    <row r="9452" spans="1:13" x14ac:dyDescent="0.3">
      <c r="A9452" t="s">
        <v>1091</v>
      </c>
      <c r="C9452" t="s">
        <v>26485</v>
      </c>
      <c r="D9452">
        <v>60</v>
      </c>
      <c r="E9452" s="1">
        <v>9736665</v>
      </c>
      <c r="G9452" t="s">
        <v>69</v>
      </c>
      <c r="H9452" t="s">
        <v>26490</v>
      </c>
      <c r="I9452" t="s">
        <v>556</v>
      </c>
      <c r="J9452" t="s">
        <v>165</v>
      </c>
      <c r="K9452" t="s">
        <v>24</v>
      </c>
      <c r="L9452" t="s">
        <v>25</v>
      </c>
      <c r="M9452" t="s">
        <v>39</v>
      </c>
    </row>
    <row r="9453" spans="1:13" x14ac:dyDescent="0.3">
      <c r="A9453" t="s">
        <v>1091</v>
      </c>
      <c r="C9453" t="s">
        <v>26485</v>
      </c>
      <c r="D9453">
        <v>36</v>
      </c>
      <c r="E9453" s="1">
        <v>500000</v>
      </c>
      <c r="G9453" t="s">
        <v>69</v>
      </c>
      <c r="H9453" t="s">
        <v>970</v>
      </c>
      <c r="I9453" t="s">
        <v>556</v>
      </c>
      <c r="J9453" t="s">
        <v>165</v>
      </c>
      <c r="K9453" t="s">
        <v>24</v>
      </c>
      <c r="L9453" t="s">
        <v>17</v>
      </c>
      <c r="M9453" t="s">
        <v>39</v>
      </c>
    </row>
    <row r="9454" spans="1:13" x14ac:dyDescent="0.3">
      <c r="A9454" t="s">
        <v>1091</v>
      </c>
      <c r="C9454" t="s">
        <v>25932</v>
      </c>
      <c r="D9454">
        <v>36</v>
      </c>
      <c r="E9454" s="1">
        <v>4229177</v>
      </c>
      <c r="G9454" t="s">
        <v>13</v>
      </c>
      <c r="H9454" t="s">
        <v>18116</v>
      </c>
      <c r="I9454" t="s">
        <v>556</v>
      </c>
      <c r="J9454" t="s">
        <v>165</v>
      </c>
      <c r="K9454" t="s">
        <v>24</v>
      </c>
      <c r="L9454" t="s">
        <v>17</v>
      </c>
      <c r="M9454" t="s">
        <v>87</v>
      </c>
    </row>
    <row r="9455" spans="1:13" x14ac:dyDescent="0.3">
      <c r="A9455" t="s">
        <v>1091</v>
      </c>
      <c r="C9455" t="s">
        <v>15008</v>
      </c>
      <c r="D9455">
        <v>36</v>
      </c>
      <c r="E9455" s="1">
        <v>150000</v>
      </c>
      <c r="G9455" t="s">
        <v>34</v>
      </c>
      <c r="H9455" t="s">
        <v>15031</v>
      </c>
      <c r="I9455" t="s">
        <v>556</v>
      </c>
      <c r="J9455" t="s">
        <v>165</v>
      </c>
      <c r="K9455" t="s">
        <v>24</v>
      </c>
      <c r="L9455" t="s">
        <v>17</v>
      </c>
      <c r="M9455" t="s">
        <v>61</v>
      </c>
    </row>
    <row r="9456" spans="1:13" x14ac:dyDescent="0.3">
      <c r="A9456" t="s">
        <v>1091</v>
      </c>
      <c r="C9456" t="s">
        <v>14674</v>
      </c>
      <c r="D9456">
        <v>36</v>
      </c>
      <c r="E9456" s="1">
        <v>2966012</v>
      </c>
      <c r="G9456" t="s">
        <v>13</v>
      </c>
      <c r="H9456" t="s">
        <v>14691</v>
      </c>
      <c r="I9456" t="s">
        <v>556</v>
      </c>
      <c r="J9456" t="s">
        <v>165</v>
      </c>
      <c r="K9456" t="s">
        <v>24</v>
      </c>
      <c r="L9456" t="s">
        <v>17</v>
      </c>
      <c r="M9456" t="s">
        <v>87</v>
      </c>
    </row>
    <row r="9457" spans="1:13" x14ac:dyDescent="0.3">
      <c r="A9457" t="s">
        <v>1091</v>
      </c>
      <c r="C9457" t="s">
        <v>14030</v>
      </c>
      <c r="D9457">
        <v>36</v>
      </c>
      <c r="E9457" s="1">
        <v>4800000</v>
      </c>
      <c r="G9457" t="s">
        <v>13</v>
      </c>
      <c r="H9457" t="s">
        <v>14048</v>
      </c>
      <c r="I9457" t="s">
        <v>556</v>
      </c>
      <c r="J9457" t="s">
        <v>165</v>
      </c>
      <c r="K9457" t="s">
        <v>24</v>
      </c>
      <c r="L9457" t="s">
        <v>17</v>
      </c>
      <c r="M9457" t="s">
        <v>87</v>
      </c>
    </row>
    <row r="9458" spans="1:13" x14ac:dyDescent="0.3">
      <c r="A9458" t="s">
        <v>1091</v>
      </c>
      <c r="C9458" t="s">
        <v>12976</v>
      </c>
      <c r="D9458">
        <v>12</v>
      </c>
      <c r="E9458" s="1">
        <v>10000</v>
      </c>
      <c r="G9458" t="s">
        <v>34</v>
      </c>
      <c r="H9458" t="s">
        <v>12984</v>
      </c>
      <c r="I9458" t="s">
        <v>556</v>
      </c>
      <c r="J9458" t="s">
        <v>165</v>
      </c>
      <c r="K9458" t="s">
        <v>24</v>
      </c>
      <c r="L9458" t="s">
        <v>25</v>
      </c>
      <c r="M9458" t="s">
        <v>61</v>
      </c>
    </row>
    <row r="9459" spans="1:13" x14ac:dyDescent="0.3">
      <c r="A9459" t="s">
        <v>9763</v>
      </c>
      <c r="C9459" t="s">
        <v>9547</v>
      </c>
      <c r="D9459">
        <v>74</v>
      </c>
      <c r="E9459" s="1">
        <v>7600000</v>
      </c>
      <c r="G9459" t="s">
        <v>13</v>
      </c>
      <c r="H9459" t="s">
        <v>9764</v>
      </c>
      <c r="I9459" t="s">
        <v>3034</v>
      </c>
      <c r="K9459" t="s">
        <v>1464</v>
      </c>
      <c r="L9459" t="s">
        <v>17</v>
      </c>
      <c r="M9459" t="s">
        <v>450</v>
      </c>
    </row>
    <row r="9460" spans="1:13" x14ac:dyDescent="0.3">
      <c r="A9460" t="s">
        <v>9763</v>
      </c>
      <c r="C9460" t="s">
        <v>10471</v>
      </c>
      <c r="D9460">
        <v>118</v>
      </c>
      <c r="E9460" s="1">
        <v>63200000</v>
      </c>
      <c r="G9460" t="s">
        <v>13</v>
      </c>
      <c r="H9460" t="s">
        <v>10482</v>
      </c>
      <c r="I9460" t="s">
        <v>3034</v>
      </c>
      <c r="K9460" t="s">
        <v>1464</v>
      </c>
      <c r="L9460" t="s">
        <v>17</v>
      </c>
      <c r="M9460" t="s">
        <v>87</v>
      </c>
    </row>
    <row r="9461" spans="1:13" x14ac:dyDescent="0.3">
      <c r="A9461" t="s">
        <v>9763</v>
      </c>
      <c r="C9461" t="s">
        <v>11197</v>
      </c>
      <c r="D9461">
        <v>3</v>
      </c>
      <c r="E9461" s="1">
        <v>110000</v>
      </c>
      <c r="G9461" t="s">
        <v>13</v>
      </c>
      <c r="H9461" t="s">
        <v>11244</v>
      </c>
      <c r="I9461" t="s">
        <v>3034</v>
      </c>
      <c r="K9461" t="s">
        <v>1464</v>
      </c>
      <c r="L9461" t="s">
        <v>17</v>
      </c>
      <c r="M9461" t="s">
        <v>8109</v>
      </c>
    </row>
    <row r="9462" spans="1:13" x14ac:dyDescent="0.3">
      <c r="A9462" t="s">
        <v>29887</v>
      </c>
      <c r="C9462" t="s">
        <v>29553</v>
      </c>
      <c r="D9462">
        <v>39</v>
      </c>
      <c r="E9462" s="1">
        <v>641626</v>
      </c>
      <c r="G9462" t="s">
        <v>34</v>
      </c>
      <c r="H9462" t="s">
        <v>29888</v>
      </c>
      <c r="I9462" t="s">
        <v>29889</v>
      </c>
      <c r="J9462" t="s">
        <v>813</v>
      </c>
      <c r="K9462" t="s">
        <v>24</v>
      </c>
      <c r="L9462" t="s">
        <v>17</v>
      </c>
      <c r="M9462" t="s">
        <v>202</v>
      </c>
    </row>
    <row r="9463" spans="1:13" x14ac:dyDescent="0.3">
      <c r="A9463" t="s">
        <v>1543</v>
      </c>
      <c r="C9463" t="s">
        <v>2957</v>
      </c>
      <c r="D9463">
        <v>41</v>
      </c>
      <c r="E9463" s="1">
        <v>3920090</v>
      </c>
      <c r="G9463" t="s">
        <v>364</v>
      </c>
      <c r="H9463" t="s">
        <v>3091</v>
      </c>
      <c r="I9463" t="s">
        <v>70</v>
      </c>
      <c r="J9463" t="s">
        <v>70</v>
      </c>
      <c r="K9463" t="s">
        <v>24</v>
      </c>
      <c r="L9463" t="s">
        <v>38</v>
      </c>
      <c r="M9463" t="s">
        <v>39</v>
      </c>
    </row>
    <row r="9464" spans="1:13" x14ac:dyDescent="0.3">
      <c r="A9464" t="s">
        <v>1543</v>
      </c>
      <c r="C9464" t="s">
        <v>1275</v>
      </c>
      <c r="D9464">
        <v>13</v>
      </c>
      <c r="E9464" s="1">
        <v>249956</v>
      </c>
      <c r="G9464" t="s">
        <v>34</v>
      </c>
      <c r="H9464" t="s">
        <v>1544</v>
      </c>
      <c r="I9464" t="s">
        <v>70</v>
      </c>
      <c r="J9464" t="s">
        <v>70</v>
      </c>
      <c r="K9464" t="s">
        <v>24</v>
      </c>
      <c r="L9464" t="s">
        <v>44</v>
      </c>
      <c r="M9464" t="s">
        <v>39</v>
      </c>
    </row>
    <row r="9465" spans="1:13" x14ac:dyDescent="0.3">
      <c r="A9465" t="s">
        <v>1543</v>
      </c>
      <c r="C9465" t="s">
        <v>28282</v>
      </c>
      <c r="D9465">
        <v>36</v>
      </c>
      <c r="E9465" s="1">
        <v>494249</v>
      </c>
      <c r="G9465" t="s">
        <v>13</v>
      </c>
      <c r="H9465" t="s">
        <v>4308</v>
      </c>
      <c r="I9465" t="s">
        <v>70</v>
      </c>
      <c r="J9465" t="s">
        <v>70</v>
      </c>
      <c r="K9465" t="s">
        <v>24</v>
      </c>
      <c r="L9465" t="s">
        <v>17</v>
      </c>
      <c r="M9465" t="s">
        <v>450</v>
      </c>
    </row>
    <row r="9466" spans="1:13" x14ac:dyDescent="0.3">
      <c r="A9466" t="s">
        <v>1543</v>
      </c>
      <c r="C9466" t="s">
        <v>27194</v>
      </c>
      <c r="D9466">
        <v>36</v>
      </c>
      <c r="E9466" s="1">
        <v>1299968</v>
      </c>
      <c r="G9466" t="s">
        <v>34</v>
      </c>
      <c r="H9466" t="s">
        <v>27314</v>
      </c>
      <c r="I9466" t="s">
        <v>70</v>
      </c>
      <c r="J9466" t="s">
        <v>70</v>
      </c>
      <c r="K9466" t="s">
        <v>24</v>
      </c>
      <c r="L9466" t="s">
        <v>44</v>
      </c>
      <c r="M9466" t="s">
        <v>39</v>
      </c>
    </row>
    <row r="9467" spans="1:13" x14ac:dyDescent="0.3">
      <c r="A9467" t="s">
        <v>1543</v>
      </c>
      <c r="C9467" t="s">
        <v>27408</v>
      </c>
      <c r="D9467">
        <v>36</v>
      </c>
      <c r="E9467" s="1">
        <v>4956362</v>
      </c>
      <c r="G9467" t="s">
        <v>34</v>
      </c>
      <c r="H9467" t="s">
        <v>27453</v>
      </c>
      <c r="I9467" t="s">
        <v>70</v>
      </c>
      <c r="J9467" t="s">
        <v>70</v>
      </c>
      <c r="K9467" t="s">
        <v>24</v>
      </c>
      <c r="L9467" t="s">
        <v>17</v>
      </c>
      <c r="M9467" t="s">
        <v>75</v>
      </c>
    </row>
    <row r="9468" spans="1:13" x14ac:dyDescent="0.3">
      <c r="A9468" t="s">
        <v>1543</v>
      </c>
      <c r="C9468" t="s">
        <v>29922</v>
      </c>
      <c r="D9468">
        <v>12</v>
      </c>
      <c r="E9468" s="1">
        <v>336821</v>
      </c>
      <c r="G9468" t="s">
        <v>34</v>
      </c>
      <c r="H9468" t="s">
        <v>30218</v>
      </c>
      <c r="I9468" t="s">
        <v>70</v>
      </c>
      <c r="J9468" t="s">
        <v>70</v>
      </c>
      <c r="K9468" t="s">
        <v>24</v>
      </c>
      <c r="L9468" t="s">
        <v>44</v>
      </c>
      <c r="M9468" t="s">
        <v>39</v>
      </c>
    </row>
    <row r="9469" spans="1:13" x14ac:dyDescent="0.3">
      <c r="A9469" t="s">
        <v>1543</v>
      </c>
      <c r="C9469" t="s">
        <v>29922</v>
      </c>
      <c r="D9469">
        <v>36</v>
      </c>
      <c r="E9469" s="1">
        <v>2191003</v>
      </c>
      <c r="G9469" t="s">
        <v>571</v>
      </c>
      <c r="H9469" t="s">
        <v>30223</v>
      </c>
      <c r="I9469" t="s">
        <v>70</v>
      </c>
      <c r="J9469" t="s">
        <v>70</v>
      </c>
      <c r="K9469" t="s">
        <v>24</v>
      </c>
      <c r="L9469" t="s">
        <v>44</v>
      </c>
      <c r="M9469" t="s">
        <v>1003</v>
      </c>
    </row>
    <row r="9470" spans="1:13" x14ac:dyDescent="0.3">
      <c r="A9470" t="s">
        <v>1543</v>
      </c>
      <c r="C9470" t="s">
        <v>3657</v>
      </c>
      <c r="D9470">
        <v>21</v>
      </c>
      <c r="E9470" s="1">
        <v>749998</v>
      </c>
      <c r="G9470" t="s">
        <v>13</v>
      </c>
      <c r="H9470" t="s">
        <v>4308</v>
      </c>
      <c r="I9470" t="s">
        <v>70</v>
      </c>
      <c r="J9470" t="s">
        <v>70</v>
      </c>
      <c r="K9470" t="s">
        <v>24</v>
      </c>
      <c r="L9470" t="s">
        <v>17</v>
      </c>
      <c r="M9470" t="s">
        <v>450</v>
      </c>
    </row>
    <row r="9471" spans="1:13" x14ac:dyDescent="0.3">
      <c r="A9471" t="s">
        <v>1543</v>
      </c>
      <c r="C9471" t="s">
        <v>4855</v>
      </c>
      <c r="D9471">
        <v>24</v>
      </c>
      <c r="E9471" s="1">
        <v>251212</v>
      </c>
      <c r="G9471" t="s">
        <v>13</v>
      </c>
      <c r="H9471" t="s">
        <v>4860</v>
      </c>
      <c r="I9471" t="s">
        <v>70</v>
      </c>
      <c r="J9471" t="s">
        <v>70</v>
      </c>
      <c r="K9471" t="s">
        <v>24</v>
      </c>
      <c r="L9471" t="s">
        <v>17</v>
      </c>
      <c r="M9471" t="s">
        <v>450</v>
      </c>
    </row>
    <row r="9472" spans="1:13" x14ac:dyDescent="0.3">
      <c r="A9472" t="s">
        <v>1543</v>
      </c>
      <c r="C9472" t="s">
        <v>23213</v>
      </c>
      <c r="D9472">
        <v>26</v>
      </c>
      <c r="E9472" s="1">
        <v>964040</v>
      </c>
      <c r="G9472" t="s">
        <v>13</v>
      </c>
      <c r="H9472" t="s">
        <v>23327</v>
      </c>
      <c r="I9472" t="s">
        <v>70</v>
      </c>
      <c r="J9472" t="s">
        <v>70</v>
      </c>
      <c r="K9472" t="s">
        <v>24</v>
      </c>
      <c r="L9472" t="s">
        <v>44</v>
      </c>
      <c r="M9472" t="s">
        <v>101</v>
      </c>
    </row>
    <row r="9473" spans="1:13" x14ac:dyDescent="0.3">
      <c r="A9473" t="s">
        <v>1543</v>
      </c>
      <c r="C9473" t="s">
        <v>23856</v>
      </c>
      <c r="D9473">
        <v>37</v>
      </c>
      <c r="E9473" s="1">
        <v>1251498</v>
      </c>
      <c r="G9473" t="s">
        <v>34</v>
      </c>
      <c r="H9473" t="s">
        <v>23885</v>
      </c>
      <c r="I9473" t="s">
        <v>70</v>
      </c>
      <c r="J9473" t="s">
        <v>70</v>
      </c>
      <c r="K9473" t="s">
        <v>24</v>
      </c>
      <c r="L9473" t="s">
        <v>44</v>
      </c>
      <c r="M9473" t="s">
        <v>39</v>
      </c>
    </row>
    <row r="9474" spans="1:13" x14ac:dyDescent="0.3">
      <c r="A9474" t="s">
        <v>1543</v>
      </c>
      <c r="C9474" t="s">
        <v>23564</v>
      </c>
      <c r="D9474">
        <v>35</v>
      </c>
      <c r="E9474" s="1">
        <v>4653908</v>
      </c>
      <c r="G9474" t="s">
        <v>34</v>
      </c>
      <c r="H9474" t="s">
        <v>16489</v>
      </c>
      <c r="I9474" t="s">
        <v>70</v>
      </c>
      <c r="J9474" t="s">
        <v>70</v>
      </c>
      <c r="K9474" t="s">
        <v>24</v>
      </c>
      <c r="L9474" t="s">
        <v>17</v>
      </c>
      <c r="M9474" t="s">
        <v>75</v>
      </c>
    </row>
    <row r="9475" spans="1:13" x14ac:dyDescent="0.3">
      <c r="A9475" t="s">
        <v>1543</v>
      </c>
      <c r="C9475" t="s">
        <v>21173</v>
      </c>
      <c r="D9475">
        <v>21</v>
      </c>
      <c r="E9475" s="1">
        <v>198096</v>
      </c>
      <c r="G9475" t="s">
        <v>13</v>
      </c>
      <c r="H9475" t="s">
        <v>21526</v>
      </c>
      <c r="I9475" t="s">
        <v>70</v>
      </c>
      <c r="J9475" t="s">
        <v>70</v>
      </c>
      <c r="K9475" t="s">
        <v>24</v>
      </c>
      <c r="L9475" t="s">
        <v>17</v>
      </c>
      <c r="M9475" t="s">
        <v>18</v>
      </c>
    </row>
    <row r="9476" spans="1:13" x14ac:dyDescent="0.3">
      <c r="A9476" t="s">
        <v>1543</v>
      </c>
      <c r="C9476" t="s">
        <v>21173</v>
      </c>
      <c r="D9476">
        <v>36</v>
      </c>
      <c r="E9476" s="1">
        <v>681167</v>
      </c>
      <c r="G9476" t="s">
        <v>34</v>
      </c>
      <c r="H9476" t="s">
        <v>21604</v>
      </c>
      <c r="I9476" t="s">
        <v>70</v>
      </c>
      <c r="J9476" t="s">
        <v>70</v>
      </c>
      <c r="K9476" t="s">
        <v>24</v>
      </c>
      <c r="L9476" t="s">
        <v>44</v>
      </c>
      <c r="M9476" t="s">
        <v>39</v>
      </c>
    </row>
    <row r="9477" spans="1:13" x14ac:dyDescent="0.3">
      <c r="A9477" t="s">
        <v>1543</v>
      </c>
      <c r="C9477" t="s">
        <v>22505</v>
      </c>
      <c r="D9477">
        <v>21</v>
      </c>
      <c r="E9477" s="1">
        <v>999773</v>
      </c>
      <c r="G9477" t="s">
        <v>13</v>
      </c>
      <c r="H9477" t="s">
        <v>22535</v>
      </c>
      <c r="I9477" t="s">
        <v>70</v>
      </c>
      <c r="J9477" t="s">
        <v>70</v>
      </c>
      <c r="K9477" t="s">
        <v>24</v>
      </c>
      <c r="L9477" t="s">
        <v>38</v>
      </c>
      <c r="M9477" t="s">
        <v>22536</v>
      </c>
    </row>
    <row r="9478" spans="1:13" x14ac:dyDescent="0.3">
      <c r="A9478" t="s">
        <v>1543</v>
      </c>
      <c r="C9478" t="s">
        <v>21907</v>
      </c>
      <c r="D9478">
        <v>37</v>
      </c>
      <c r="E9478" s="1">
        <v>2188779</v>
      </c>
      <c r="G9478" t="s">
        <v>34</v>
      </c>
      <c r="H9478" t="s">
        <v>21955</v>
      </c>
      <c r="I9478" t="s">
        <v>70</v>
      </c>
      <c r="J9478" t="s">
        <v>70</v>
      </c>
      <c r="K9478" t="s">
        <v>24</v>
      </c>
      <c r="L9478" t="s">
        <v>44</v>
      </c>
      <c r="M9478" t="s">
        <v>202</v>
      </c>
    </row>
    <row r="9479" spans="1:13" x14ac:dyDescent="0.3">
      <c r="A9479" t="s">
        <v>1543</v>
      </c>
      <c r="C9479" t="s">
        <v>15737</v>
      </c>
      <c r="D9479">
        <v>26</v>
      </c>
      <c r="E9479" s="1">
        <v>530715</v>
      </c>
      <c r="G9479" t="s">
        <v>13</v>
      </c>
      <c r="H9479" t="s">
        <v>16136</v>
      </c>
      <c r="I9479" t="s">
        <v>70</v>
      </c>
      <c r="J9479" t="s">
        <v>70</v>
      </c>
      <c r="K9479" t="s">
        <v>24</v>
      </c>
      <c r="L9479" t="s">
        <v>17</v>
      </c>
      <c r="M9479" t="s">
        <v>450</v>
      </c>
    </row>
    <row r="9480" spans="1:13" x14ac:dyDescent="0.3">
      <c r="A9480" t="s">
        <v>1543</v>
      </c>
      <c r="C9480" t="s">
        <v>16236</v>
      </c>
      <c r="D9480">
        <v>15</v>
      </c>
      <c r="E9480" s="1">
        <v>752203</v>
      </c>
      <c r="G9480" t="s">
        <v>13</v>
      </c>
      <c r="H9480" t="s">
        <v>16270</v>
      </c>
      <c r="I9480" t="s">
        <v>70</v>
      </c>
      <c r="J9480" t="s">
        <v>70</v>
      </c>
      <c r="K9480" t="s">
        <v>24</v>
      </c>
      <c r="L9480" t="s">
        <v>44</v>
      </c>
      <c r="M9480" t="s">
        <v>31</v>
      </c>
    </row>
    <row r="9481" spans="1:13" x14ac:dyDescent="0.3">
      <c r="A9481" t="s">
        <v>1543</v>
      </c>
      <c r="C9481" t="s">
        <v>16466</v>
      </c>
      <c r="D9481">
        <v>24</v>
      </c>
      <c r="E9481" s="1">
        <v>2566943</v>
      </c>
      <c r="G9481" t="s">
        <v>34</v>
      </c>
      <c r="H9481" t="s">
        <v>16489</v>
      </c>
      <c r="I9481" t="s">
        <v>70</v>
      </c>
      <c r="J9481" t="s">
        <v>70</v>
      </c>
      <c r="K9481" t="s">
        <v>24</v>
      </c>
      <c r="L9481" t="s">
        <v>17</v>
      </c>
      <c r="M9481" t="s">
        <v>75</v>
      </c>
    </row>
    <row r="9482" spans="1:13" x14ac:dyDescent="0.3">
      <c r="A9482" t="s">
        <v>1543</v>
      </c>
      <c r="C9482" t="s">
        <v>11813</v>
      </c>
      <c r="D9482">
        <v>58</v>
      </c>
      <c r="E9482" s="1">
        <v>3357799</v>
      </c>
      <c r="G9482" t="s">
        <v>34</v>
      </c>
      <c r="H9482" t="s">
        <v>11929</v>
      </c>
      <c r="I9482" t="s">
        <v>70</v>
      </c>
      <c r="J9482" t="s">
        <v>70</v>
      </c>
      <c r="K9482" t="s">
        <v>24</v>
      </c>
      <c r="L9482" t="s">
        <v>44</v>
      </c>
      <c r="M9482" t="s">
        <v>11930</v>
      </c>
    </row>
    <row r="9483" spans="1:13" x14ac:dyDescent="0.3">
      <c r="A9483" t="s">
        <v>8005</v>
      </c>
      <c r="C9483" t="s">
        <v>7634</v>
      </c>
      <c r="D9483">
        <v>9</v>
      </c>
      <c r="E9483" s="1">
        <v>138786</v>
      </c>
      <c r="G9483" t="s">
        <v>34</v>
      </c>
      <c r="H9483" t="s">
        <v>8006</v>
      </c>
      <c r="I9483" t="s">
        <v>70</v>
      </c>
      <c r="J9483" t="s">
        <v>70</v>
      </c>
      <c r="K9483" t="s">
        <v>24</v>
      </c>
      <c r="L9483" t="s">
        <v>17</v>
      </c>
      <c r="M9483" t="s">
        <v>217</v>
      </c>
    </row>
    <row r="9484" spans="1:13" x14ac:dyDescent="0.3">
      <c r="A9484" t="s">
        <v>8005</v>
      </c>
      <c r="C9484" t="s">
        <v>35205</v>
      </c>
      <c r="D9484">
        <v>42</v>
      </c>
      <c r="E9484" s="1">
        <v>2787844</v>
      </c>
      <c r="G9484" t="s">
        <v>364</v>
      </c>
      <c r="H9484" t="s">
        <v>35220</v>
      </c>
      <c r="I9484" t="s">
        <v>70</v>
      </c>
      <c r="J9484" t="s">
        <v>70</v>
      </c>
      <c r="K9484" t="s">
        <v>24</v>
      </c>
      <c r="L9484" t="s">
        <v>17</v>
      </c>
      <c r="M9484" t="s">
        <v>632</v>
      </c>
    </row>
    <row r="9485" spans="1:13" x14ac:dyDescent="0.3">
      <c r="A9485" t="s">
        <v>10566</v>
      </c>
      <c r="C9485" t="s">
        <v>24055</v>
      </c>
      <c r="D9485">
        <v>16</v>
      </c>
      <c r="E9485" s="1">
        <v>749999</v>
      </c>
      <c r="G9485" t="s">
        <v>13</v>
      </c>
      <c r="H9485" t="s">
        <v>22228</v>
      </c>
      <c r="I9485" t="s">
        <v>70</v>
      </c>
      <c r="J9485" t="s">
        <v>70</v>
      </c>
      <c r="K9485" t="s">
        <v>24</v>
      </c>
      <c r="L9485" t="s">
        <v>17</v>
      </c>
      <c r="M9485" t="s">
        <v>345</v>
      </c>
    </row>
    <row r="9486" spans="1:13" x14ac:dyDescent="0.3">
      <c r="A9486" t="s">
        <v>10566</v>
      </c>
      <c r="C9486" t="s">
        <v>22209</v>
      </c>
      <c r="D9486">
        <v>16</v>
      </c>
      <c r="E9486" s="1">
        <v>749216</v>
      </c>
      <c r="G9486" t="s">
        <v>13</v>
      </c>
      <c r="H9486" t="s">
        <v>22228</v>
      </c>
      <c r="I9486" t="s">
        <v>70</v>
      </c>
      <c r="J9486" t="s">
        <v>70</v>
      </c>
      <c r="K9486" t="s">
        <v>24</v>
      </c>
      <c r="L9486" t="s">
        <v>17</v>
      </c>
      <c r="M9486" t="s">
        <v>345</v>
      </c>
    </row>
    <row r="9487" spans="1:13" x14ac:dyDescent="0.3">
      <c r="A9487" t="s">
        <v>10566</v>
      </c>
      <c r="C9487" t="s">
        <v>10471</v>
      </c>
      <c r="D9487">
        <v>19</v>
      </c>
      <c r="E9487" s="1">
        <v>500000</v>
      </c>
      <c r="G9487" t="s">
        <v>13</v>
      </c>
      <c r="H9487" t="s">
        <v>10567</v>
      </c>
      <c r="I9487" t="s">
        <v>70</v>
      </c>
      <c r="J9487" t="s">
        <v>70</v>
      </c>
      <c r="K9487" t="s">
        <v>24</v>
      </c>
      <c r="L9487" t="s">
        <v>17</v>
      </c>
      <c r="M9487" t="s">
        <v>345</v>
      </c>
    </row>
    <row r="9488" spans="1:13" x14ac:dyDescent="0.3">
      <c r="A9488" t="s">
        <v>10566</v>
      </c>
      <c r="C9488" t="s">
        <v>33438</v>
      </c>
      <c r="D9488">
        <v>12</v>
      </c>
      <c r="E9488" s="1">
        <v>400000</v>
      </c>
      <c r="G9488" t="s">
        <v>13</v>
      </c>
      <c r="H9488" t="s">
        <v>5134</v>
      </c>
      <c r="I9488" t="s">
        <v>70</v>
      </c>
      <c r="J9488" t="s">
        <v>70</v>
      </c>
      <c r="K9488" t="s">
        <v>24</v>
      </c>
      <c r="L9488" t="s">
        <v>17</v>
      </c>
      <c r="M9488" t="s">
        <v>345</v>
      </c>
    </row>
    <row r="9489" spans="1:13" x14ac:dyDescent="0.3">
      <c r="A9489" t="s">
        <v>10566</v>
      </c>
      <c r="C9489" t="s">
        <v>36727</v>
      </c>
      <c r="D9489">
        <v>6</v>
      </c>
      <c r="E9489" s="1">
        <v>109226</v>
      </c>
      <c r="G9489" t="s">
        <v>13</v>
      </c>
      <c r="H9489" t="s">
        <v>36762</v>
      </c>
      <c r="I9489" t="s">
        <v>70</v>
      </c>
      <c r="J9489" t="s">
        <v>70</v>
      </c>
      <c r="K9489" t="s">
        <v>24</v>
      </c>
      <c r="L9489" t="s">
        <v>17</v>
      </c>
      <c r="M9489" t="s">
        <v>345</v>
      </c>
    </row>
    <row r="9490" spans="1:13" x14ac:dyDescent="0.3">
      <c r="A9490" t="s">
        <v>10566</v>
      </c>
      <c r="C9490" t="s">
        <v>37685</v>
      </c>
      <c r="D9490">
        <v>123</v>
      </c>
      <c r="E9490" s="1">
        <v>16500000</v>
      </c>
      <c r="G9490" t="s">
        <v>13</v>
      </c>
      <c r="H9490" t="s">
        <v>37691</v>
      </c>
      <c r="I9490" t="s">
        <v>70</v>
      </c>
      <c r="J9490" t="s">
        <v>70</v>
      </c>
      <c r="K9490" t="s">
        <v>24</v>
      </c>
      <c r="L9490" t="s">
        <v>17</v>
      </c>
      <c r="M9490" t="s">
        <v>345</v>
      </c>
    </row>
    <row r="9491" spans="1:13" x14ac:dyDescent="0.3">
      <c r="A9491" t="s">
        <v>10566</v>
      </c>
      <c r="C9491" t="s">
        <v>18118</v>
      </c>
      <c r="D9491">
        <v>12</v>
      </c>
      <c r="E9491" s="1">
        <v>4403600</v>
      </c>
      <c r="G9491" t="s">
        <v>13</v>
      </c>
      <c r="H9491" t="s">
        <v>970</v>
      </c>
      <c r="I9491" t="s">
        <v>70</v>
      </c>
      <c r="J9491" t="s">
        <v>70</v>
      </c>
      <c r="K9491" t="s">
        <v>24</v>
      </c>
      <c r="L9491" t="s">
        <v>17</v>
      </c>
      <c r="M9491" t="s">
        <v>345</v>
      </c>
    </row>
    <row r="9492" spans="1:13" x14ac:dyDescent="0.3">
      <c r="A9492" t="s">
        <v>1588</v>
      </c>
      <c r="C9492" t="s">
        <v>1558</v>
      </c>
      <c r="D9492">
        <v>4</v>
      </c>
      <c r="E9492" s="1">
        <v>60000</v>
      </c>
      <c r="G9492" t="s">
        <v>69</v>
      </c>
      <c r="H9492" t="s">
        <v>1589</v>
      </c>
      <c r="I9492" t="s">
        <v>556</v>
      </c>
      <c r="J9492" t="s">
        <v>165</v>
      </c>
      <c r="K9492" t="s">
        <v>24</v>
      </c>
      <c r="L9492" t="s">
        <v>25</v>
      </c>
      <c r="M9492" t="s">
        <v>221</v>
      </c>
    </row>
    <row r="9493" spans="1:13" x14ac:dyDescent="0.3">
      <c r="A9493" t="s">
        <v>1588</v>
      </c>
      <c r="C9493" t="s">
        <v>28282</v>
      </c>
      <c r="D9493">
        <v>12</v>
      </c>
      <c r="E9493" s="1">
        <v>170968</v>
      </c>
      <c r="G9493" t="s">
        <v>69</v>
      </c>
      <c r="H9493" t="s">
        <v>28406</v>
      </c>
      <c r="I9493" t="s">
        <v>556</v>
      </c>
      <c r="J9493" t="s">
        <v>165</v>
      </c>
      <c r="K9493" t="s">
        <v>24</v>
      </c>
      <c r="L9493" t="s">
        <v>25</v>
      </c>
      <c r="M9493" t="s">
        <v>221</v>
      </c>
    </row>
    <row r="9494" spans="1:13" x14ac:dyDescent="0.3">
      <c r="A9494" t="s">
        <v>1588</v>
      </c>
      <c r="C9494" t="s">
        <v>29553</v>
      </c>
      <c r="D9494">
        <v>3</v>
      </c>
      <c r="E9494" s="1">
        <v>50000</v>
      </c>
      <c r="G9494" t="s">
        <v>48</v>
      </c>
      <c r="H9494" t="s">
        <v>220</v>
      </c>
      <c r="I9494" t="s">
        <v>556</v>
      </c>
      <c r="J9494" t="s">
        <v>165</v>
      </c>
      <c r="K9494" t="s">
        <v>24</v>
      </c>
      <c r="L9494" t="s">
        <v>17</v>
      </c>
      <c r="M9494" t="s">
        <v>52</v>
      </c>
    </row>
    <row r="9495" spans="1:13" x14ac:dyDescent="0.3">
      <c r="A9495" t="s">
        <v>1588</v>
      </c>
      <c r="C9495" t="s">
        <v>29553</v>
      </c>
      <c r="D9495">
        <v>35</v>
      </c>
      <c r="E9495" s="1">
        <v>2500238</v>
      </c>
      <c r="G9495" t="s">
        <v>69</v>
      </c>
      <c r="H9495" t="s">
        <v>29758</v>
      </c>
      <c r="I9495" t="s">
        <v>556</v>
      </c>
      <c r="J9495" t="s">
        <v>165</v>
      </c>
      <c r="K9495" t="s">
        <v>24</v>
      </c>
      <c r="L9495" t="s">
        <v>25</v>
      </c>
      <c r="M9495" t="s">
        <v>221</v>
      </c>
    </row>
    <row r="9496" spans="1:13" x14ac:dyDescent="0.3">
      <c r="A9496" t="s">
        <v>1588</v>
      </c>
      <c r="C9496" t="s">
        <v>31181</v>
      </c>
      <c r="D9496">
        <v>11</v>
      </c>
      <c r="E9496" s="1">
        <v>202522</v>
      </c>
      <c r="G9496" t="s">
        <v>69</v>
      </c>
      <c r="H9496" t="s">
        <v>31214</v>
      </c>
      <c r="I9496" t="s">
        <v>556</v>
      </c>
      <c r="J9496" t="s">
        <v>165</v>
      </c>
      <c r="K9496" t="s">
        <v>24</v>
      </c>
      <c r="L9496" t="s">
        <v>25</v>
      </c>
      <c r="M9496" t="s">
        <v>221</v>
      </c>
    </row>
    <row r="9497" spans="1:13" x14ac:dyDescent="0.3">
      <c r="A9497" t="s">
        <v>1588</v>
      </c>
      <c r="C9497" t="s">
        <v>4395</v>
      </c>
      <c r="D9497">
        <v>13</v>
      </c>
      <c r="E9497" s="1">
        <v>75000</v>
      </c>
      <c r="G9497" t="s">
        <v>4614</v>
      </c>
      <c r="H9497" t="s">
        <v>4613</v>
      </c>
      <c r="I9497" t="s">
        <v>556</v>
      </c>
      <c r="J9497" t="s">
        <v>165</v>
      </c>
      <c r="K9497" t="s">
        <v>24</v>
      </c>
      <c r="L9497" t="s">
        <v>17</v>
      </c>
      <c r="M9497" t="s">
        <v>4615</v>
      </c>
    </row>
    <row r="9498" spans="1:13" x14ac:dyDescent="0.3">
      <c r="A9498" t="s">
        <v>1588</v>
      </c>
      <c r="C9498" t="s">
        <v>22505</v>
      </c>
      <c r="D9498">
        <v>24</v>
      </c>
      <c r="E9498" s="1">
        <v>625350</v>
      </c>
      <c r="G9498" t="s">
        <v>69</v>
      </c>
      <c r="H9498" t="s">
        <v>22590</v>
      </c>
      <c r="I9498" t="s">
        <v>556</v>
      </c>
      <c r="J9498" t="s">
        <v>165</v>
      </c>
      <c r="K9498" t="s">
        <v>24</v>
      </c>
      <c r="L9498" t="s">
        <v>25</v>
      </c>
      <c r="M9498" t="s">
        <v>221</v>
      </c>
    </row>
    <row r="9499" spans="1:13" x14ac:dyDescent="0.3">
      <c r="A9499" t="s">
        <v>1588</v>
      </c>
      <c r="C9499" t="s">
        <v>11197</v>
      </c>
      <c r="D9499">
        <v>1</v>
      </c>
      <c r="E9499" s="1">
        <v>10000</v>
      </c>
      <c r="G9499" t="s">
        <v>21</v>
      </c>
      <c r="H9499" t="s">
        <v>5134</v>
      </c>
      <c r="I9499" t="s">
        <v>556</v>
      </c>
      <c r="J9499" t="s">
        <v>165</v>
      </c>
      <c r="K9499" t="s">
        <v>24</v>
      </c>
      <c r="L9499" t="s">
        <v>17</v>
      </c>
      <c r="M9499" t="s">
        <v>26</v>
      </c>
    </row>
    <row r="9500" spans="1:13" x14ac:dyDescent="0.3">
      <c r="A9500" t="s">
        <v>15748</v>
      </c>
      <c r="C9500" t="s">
        <v>15737</v>
      </c>
      <c r="D9500">
        <v>36</v>
      </c>
      <c r="E9500" s="1">
        <v>900025</v>
      </c>
      <c r="G9500" t="s">
        <v>69</v>
      </c>
      <c r="H9500" t="s">
        <v>15749</v>
      </c>
      <c r="I9500" t="s">
        <v>5387</v>
      </c>
      <c r="J9500" t="s">
        <v>165</v>
      </c>
      <c r="K9500" t="s">
        <v>24</v>
      </c>
      <c r="L9500" t="s">
        <v>44</v>
      </c>
      <c r="M9500" t="s">
        <v>221</v>
      </c>
    </row>
    <row r="9501" spans="1:13" x14ac:dyDescent="0.3">
      <c r="A9501" t="s">
        <v>15748</v>
      </c>
      <c r="C9501" t="s">
        <v>15737</v>
      </c>
      <c r="D9501">
        <v>1</v>
      </c>
      <c r="E9501" s="1">
        <v>2500</v>
      </c>
      <c r="G9501" t="s">
        <v>21</v>
      </c>
      <c r="H9501" t="s">
        <v>68</v>
      </c>
      <c r="I9501" t="s">
        <v>5387</v>
      </c>
      <c r="J9501" t="s">
        <v>165</v>
      </c>
      <c r="K9501" t="s">
        <v>24</v>
      </c>
      <c r="L9501" t="s">
        <v>25</v>
      </c>
      <c r="M9501" t="s">
        <v>26</v>
      </c>
    </row>
    <row r="9502" spans="1:13" x14ac:dyDescent="0.3">
      <c r="A9502" t="s">
        <v>4086</v>
      </c>
      <c r="C9502" t="s">
        <v>27925</v>
      </c>
      <c r="D9502">
        <v>12</v>
      </c>
      <c r="E9502" s="1">
        <v>200000</v>
      </c>
      <c r="G9502" t="s">
        <v>34</v>
      </c>
      <c r="H9502" t="s">
        <v>27969</v>
      </c>
      <c r="I9502" t="s">
        <v>2294</v>
      </c>
      <c r="K9502" t="s">
        <v>1450</v>
      </c>
      <c r="L9502" t="s">
        <v>44</v>
      </c>
      <c r="M9502" t="s">
        <v>217</v>
      </c>
    </row>
    <row r="9503" spans="1:13" x14ac:dyDescent="0.3">
      <c r="A9503" t="s">
        <v>4086</v>
      </c>
      <c r="C9503" t="s">
        <v>3657</v>
      </c>
      <c r="D9503">
        <v>46</v>
      </c>
      <c r="E9503" s="1">
        <v>5000000</v>
      </c>
      <c r="G9503" t="s">
        <v>358</v>
      </c>
      <c r="H9503" t="s">
        <v>4087</v>
      </c>
      <c r="I9503" t="s">
        <v>2294</v>
      </c>
      <c r="K9503" t="s">
        <v>1450</v>
      </c>
      <c r="L9503" t="s">
        <v>17</v>
      </c>
      <c r="M9503" t="s">
        <v>4088</v>
      </c>
    </row>
    <row r="9504" spans="1:13" x14ac:dyDescent="0.3">
      <c r="A9504" t="s">
        <v>29649</v>
      </c>
      <c r="C9504" t="s">
        <v>29553</v>
      </c>
      <c r="D9504">
        <v>33</v>
      </c>
      <c r="E9504" s="1">
        <v>665043</v>
      </c>
      <c r="G9504" t="s">
        <v>69</v>
      </c>
      <c r="H9504" t="s">
        <v>29650</v>
      </c>
      <c r="I9504" t="s">
        <v>22</v>
      </c>
      <c r="J9504" t="s">
        <v>23</v>
      </c>
      <c r="K9504" t="s">
        <v>24</v>
      </c>
      <c r="L9504" t="s">
        <v>17</v>
      </c>
      <c r="M9504" t="s">
        <v>39</v>
      </c>
    </row>
    <row r="9505" spans="1:13" x14ac:dyDescent="0.3">
      <c r="A9505" t="s">
        <v>17961</v>
      </c>
      <c r="C9505" t="s">
        <v>17948</v>
      </c>
      <c r="D9505">
        <v>24</v>
      </c>
      <c r="E9505" s="1">
        <v>415200</v>
      </c>
      <c r="G9505" t="s">
        <v>69</v>
      </c>
      <c r="H9505" t="s">
        <v>17962</v>
      </c>
      <c r="I9505" t="s">
        <v>22</v>
      </c>
      <c r="J9505" t="s">
        <v>23</v>
      </c>
      <c r="K9505" t="s">
        <v>24</v>
      </c>
      <c r="L9505" t="s">
        <v>456</v>
      </c>
      <c r="M9505" t="s">
        <v>39</v>
      </c>
    </row>
    <row r="9506" spans="1:13" x14ac:dyDescent="0.3">
      <c r="A9506" t="s">
        <v>17961</v>
      </c>
      <c r="C9506" t="s">
        <v>25374</v>
      </c>
      <c r="D9506">
        <v>6</v>
      </c>
      <c r="E9506" s="1">
        <v>50000</v>
      </c>
      <c r="G9506" t="s">
        <v>13</v>
      </c>
      <c r="H9506" t="s">
        <v>25379</v>
      </c>
      <c r="I9506" t="s">
        <v>22</v>
      </c>
      <c r="J9506" t="s">
        <v>23</v>
      </c>
      <c r="K9506" t="s">
        <v>24</v>
      </c>
      <c r="L9506" t="s">
        <v>456</v>
      </c>
      <c r="M9506" t="s">
        <v>345</v>
      </c>
    </row>
    <row r="9507" spans="1:13" x14ac:dyDescent="0.3">
      <c r="A9507" t="s">
        <v>17961</v>
      </c>
      <c r="C9507" t="s">
        <v>26408</v>
      </c>
      <c r="D9507">
        <v>36</v>
      </c>
      <c r="E9507" s="1">
        <v>225000</v>
      </c>
      <c r="G9507" t="s">
        <v>69</v>
      </c>
      <c r="H9507" t="s">
        <v>26420</v>
      </c>
      <c r="I9507" t="s">
        <v>22</v>
      </c>
      <c r="J9507" t="s">
        <v>23</v>
      </c>
      <c r="K9507" t="s">
        <v>24</v>
      </c>
      <c r="L9507" t="s">
        <v>25</v>
      </c>
      <c r="M9507" t="s">
        <v>39</v>
      </c>
    </row>
    <row r="9508" spans="1:13" x14ac:dyDescent="0.3">
      <c r="A9508" t="s">
        <v>12371</v>
      </c>
      <c r="C9508" t="s">
        <v>12314</v>
      </c>
      <c r="D9508">
        <v>31</v>
      </c>
      <c r="E9508" s="1">
        <v>2531154</v>
      </c>
      <c r="G9508" t="s">
        <v>34</v>
      </c>
      <c r="H9508" t="s">
        <v>12372</v>
      </c>
      <c r="I9508" t="s">
        <v>12373</v>
      </c>
      <c r="J9508" t="s">
        <v>12374</v>
      </c>
      <c r="K9508" t="s">
        <v>12375</v>
      </c>
      <c r="L9508" t="s">
        <v>248</v>
      </c>
      <c r="M9508" t="s">
        <v>6146</v>
      </c>
    </row>
    <row r="9509" spans="1:13" x14ac:dyDescent="0.3">
      <c r="A9509" t="s">
        <v>8654</v>
      </c>
      <c r="C9509" t="s">
        <v>23856</v>
      </c>
      <c r="D9509">
        <v>1</v>
      </c>
      <c r="E9509" s="1">
        <v>3000</v>
      </c>
      <c r="G9509" t="s">
        <v>21</v>
      </c>
      <c r="H9509" t="s">
        <v>68</v>
      </c>
      <c r="I9509" t="s">
        <v>156</v>
      </c>
      <c r="J9509" t="s">
        <v>22</v>
      </c>
      <c r="K9509" t="s">
        <v>24</v>
      </c>
      <c r="L9509" t="s">
        <v>25</v>
      </c>
      <c r="M9509" t="s">
        <v>26</v>
      </c>
    </row>
    <row r="9510" spans="1:13" x14ac:dyDescent="0.3">
      <c r="A9510" t="s">
        <v>8654</v>
      </c>
      <c r="C9510" t="s">
        <v>21173</v>
      </c>
      <c r="D9510">
        <v>1</v>
      </c>
      <c r="E9510" s="1">
        <v>10000</v>
      </c>
      <c r="G9510" t="s">
        <v>21</v>
      </c>
      <c r="H9510" t="s">
        <v>68</v>
      </c>
      <c r="I9510" t="s">
        <v>156</v>
      </c>
      <c r="J9510" t="s">
        <v>22</v>
      </c>
      <c r="K9510" t="s">
        <v>24</v>
      </c>
      <c r="L9510" t="s">
        <v>25</v>
      </c>
      <c r="M9510" t="s">
        <v>26</v>
      </c>
    </row>
    <row r="9511" spans="1:13" x14ac:dyDescent="0.3">
      <c r="A9511" t="s">
        <v>8654</v>
      </c>
      <c r="C9511" t="s">
        <v>22646</v>
      </c>
      <c r="D9511">
        <v>1</v>
      </c>
      <c r="E9511" s="1">
        <v>3000</v>
      </c>
      <c r="G9511" t="s">
        <v>21</v>
      </c>
      <c r="H9511" t="s">
        <v>68</v>
      </c>
      <c r="I9511" t="s">
        <v>156</v>
      </c>
      <c r="J9511" t="s">
        <v>22</v>
      </c>
      <c r="K9511" t="s">
        <v>24</v>
      </c>
      <c r="L9511" t="s">
        <v>25</v>
      </c>
      <c r="M9511" t="s">
        <v>26</v>
      </c>
    </row>
    <row r="9512" spans="1:13" x14ac:dyDescent="0.3">
      <c r="A9512" t="s">
        <v>8654</v>
      </c>
      <c r="C9512" t="s">
        <v>15490</v>
      </c>
      <c r="D9512">
        <v>1</v>
      </c>
      <c r="E9512" s="1">
        <v>3000</v>
      </c>
      <c r="G9512" t="s">
        <v>21</v>
      </c>
      <c r="H9512" t="s">
        <v>77</v>
      </c>
      <c r="I9512" t="s">
        <v>156</v>
      </c>
      <c r="J9512" t="s">
        <v>22</v>
      </c>
      <c r="K9512" t="s">
        <v>24</v>
      </c>
      <c r="L9512" t="s">
        <v>25</v>
      </c>
      <c r="M9512" t="s">
        <v>26</v>
      </c>
    </row>
    <row r="9513" spans="1:13" x14ac:dyDescent="0.3">
      <c r="A9513" t="s">
        <v>8654</v>
      </c>
      <c r="C9513" t="s">
        <v>11494</v>
      </c>
      <c r="D9513">
        <v>1</v>
      </c>
      <c r="E9513" s="1">
        <v>10000</v>
      </c>
      <c r="G9513" t="s">
        <v>21</v>
      </c>
      <c r="H9513" t="s">
        <v>970</v>
      </c>
      <c r="I9513" t="s">
        <v>156</v>
      </c>
      <c r="J9513" t="s">
        <v>22</v>
      </c>
      <c r="K9513" t="s">
        <v>24</v>
      </c>
      <c r="L9513" t="s">
        <v>25</v>
      </c>
      <c r="M9513" t="s">
        <v>26</v>
      </c>
    </row>
    <row r="9514" spans="1:13" x14ac:dyDescent="0.3">
      <c r="A9514" t="s">
        <v>8654</v>
      </c>
      <c r="C9514" t="s">
        <v>10901</v>
      </c>
      <c r="D9514">
        <v>1</v>
      </c>
      <c r="E9514" s="1">
        <v>10000</v>
      </c>
      <c r="G9514" t="s">
        <v>21</v>
      </c>
      <c r="H9514" t="s">
        <v>970</v>
      </c>
      <c r="I9514" t="s">
        <v>156</v>
      </c>
      <c r="J9514" t="s">
        <v>22</v>
      </c>
      <c r="K9514" t="s">
        <v>24</v>
      </c>
      <c r="L9514" t="s">
        <v>25</v>
      </c>
      <c r="M9514" t="s">
        <v>26</v>
      </c>
    </row>
    <row r="9515" spans="1:13" x14ac:dyDescent="0.3">
      <c r="A9515" t="s">
        <v>8654</v>
      </c>
      <c r="C9515" t="s">
        <v>8560</v>
      </c>
      <c r="D9515">
        <v>1</v>
      </c>
      <c r="E9515" s="1">
        <v>4000</v>
      </c>
      <c r="G9515" t="s">
        <v>21</v>
      </c>
      <c r="H9515" t="s">
        <v>970</v>
      </c>
      <c r="I9515" t="s">
        <v>156</v>
      </c>
      <c r="J9515" t="s">
        <v>22</v>
      </c>
      <c r="K9515" t="s">
        <v>24</v>
      </c>
      <c r="L9515" t="s">
        <v>17</v>
      </c>
      <c r="M9515" t="s">
        <v>26</v>
      </c>
    </row>
    <row r="9516" spans="1:13" x14ac:dyDescent="0.3">
      <c r="A9516" t="s">
        <v>8654</v>
      </c>
      <c r="C9516" t="s">
        <v>35458</v>
      </c>
      <c r="D9516">
        <v>1</v>
      </c>
      <c r="E9516" s="1">
        <v>3000</v>
      </c>
      <c r="G9516" t="s">
        <v>21</v>
      </c>
      <c r="H9516" t="s">
        <v>970</v>
      </c>
      <c r="I9516" t="s">
        <v>156</v>
      </c>
      <c r="J9516" t="s">
        <v>22</v>
      </c>
      <c r="K9516" t="s">
        <v>24</v>
      </c>
      <c r="L9516" t="s">
        <v>25</v>
      </c>
      <c r="M9516" t="s">
        <v>26</v>
      </c>
    </row>
    <row r="9517" spans="1:13" x14ac:dyDescent="0.3">
      <c r="A9517" t="s">
        <v>8654</v>
      </c>
      <c r="C9517" t="s">
        <v>33372</v>
      </c>
      <c r="D9517">
        <v>1</v>
      </c>
      <c r="E9517" s="1">
        <v>3000</v>
      </c>
      <c r="G9517" t="s">
        <v>21</v>
      </c>
      <c r="H9517" t="s">
        <v>970</v>
      </c>
      <c r="I9517" t="s">
        <v>156</v>
      </c>
      <c r="J9517" t="s">
        <v>22</v>
      </c>
      <c r="K9517" t="s">
        <v>24</v>
      </c>
      <c r="L9517" t="s">
        <v>25</v>
      </c>
      <c r="M9517" t="s">
        <v>26</v>
      </c>
    </row>
    <row r="9518" spans="1:13" x14ac:dyDescent="0.3">
      <c r="A9518" t="s">
        <v>8654</v>
      </c>
      <c r="C9518" t="s">
        <v>37363</v>
      </c>
      <c r="D9518">
        <v>2</v>
      </c>
      <c r="E9518" s="1">
        <v>2750</v>
      </c>
      <c r="G9518" t="s">
        <v>21</v>
      </c>
      <c r="H9518" t="s">
        <v>970</v>
      </c>
      <c r="I9518" t="s">
        <v>156</v>
      </c>
      <c r="J9518" t="s">
        <v>22</v>
      </c>
      <c r="K9518" t="s">
        <v>24</v>
      </c>
      <c r="L9518" t="s">
        <v>25</v>
      </c>
      <c r="M9518" t="s">
        <v>26</v>
      </c>
    </row>
    <row r="9519" spans="1:13" x14ac:dyDescent="0.3">
      <c r="A9519" t="s">
        <v>8654</v>
      </c>
      <c r="C9519" t="s">
        <v>35627</v>
      </c>
      <c r="D9519">
        <v>12</v>
      </c>
      <c r="E9519" s="1">
        <v>2100</v>
      </c>
      <c r="G9519" t="s">
        <v>21</v>
      </c>
      <c r="H9519" t="s">
        <v>970</v>
      </c>
      <c r="I9519" t="s">
        <v>156</v>
      </c>
      <c r="J9519" t="s">
        <v>22</v>
      </c>
      <c r="K9519" t="s">
        <v>24</v>
      </c>
      <c r="L9519" t="s">
        <v>25</v>
      </c>
      <c r="M9519" t="s">
        <v>26</v>
      </c>
    </row>
    <row r="9520" spans="1:13" x14ac:dyDescent="0.3">
      <c r="A9520" t="s">
        <v>8654</v>
      </c>
      <c r="C9520" t="s">
        <v>37685</v>
      </c>
      <c r="D9520">
        <v>12</v>
      </c>
      <c r="E9520" s="1">
        <v>2105</v>
      </c>
      <c r="G9520" t="s">
        <v>21</v>
      </c>
      <c r="H9520" t="s">
        <v>970</v>
      </c>
      <c r="I9520" t="s">
        <v>156</v>
      </c>
      <c r="J9520" t="s">
        <v>22</v>
      </c>
      <c r="K9520" t="s">
        <v>24</v>
      </c>
      <c r="L9520" t="s">
        <v>25</v>
      </c>
      <c r="M9520" t="s">
        <v>26</v>
      </c>
    </row>
    <row r="9521" spans="1:13" x14ac:dyDescent="0.3">
      <c r="A9521" t="s">
        <v>8654</v>
      </c>
      <c r="C9521" t="s">
        <v>17710</v>
      </c>
      <c r="D9521">
        <v>12</v>
      </c>
      <c r="E9521" s="1">
        <v>2510</v>
      </c>
      <c r="G9521" t="s">
        <v>21</v>
      </c>
      <c r="H9521" t="s">
        <v>970</v>
      </c>
      <c r="I9521" t="s">
        <v>156</v>
      </c>
      <c r="J9521" t="s">
        <v>22</v>
      </c>
      <c r="K9521" t="s">
        <v>24</v>
      </c>
      <c r="L9521" t="s">
        <v>17</v>
      </c>
      <c r="M9521" t="s">
        <v>26</v>
      </c>
    </row>
    <row r="9522" spans="1:13" x14ac:dyDescent="0.3">
      <c r="A9522" t="s">
        <v>8654</v>
      </c>
      <c r="C9522" t="s">
        <v>24500</v>
      </c>
      <c r="D9522">
        <v>12</v>
      </c>
      <c r="E9522" s="1">
        <v>50000</v>
      </c>
      <c r="G9522" t="s">
        <v>34</v>
      </c>
      <c r="H9522" t="s">
        <v>24573</v>
      </c>
      <c r="I9522" t="s">
        <v>156</v>
      </c>
      <c r="J9522" t="s">
        <v>22</v>
      </c>
      <c r="K9522" t="s">
        <v>24</v>
      </c>
      <c r="L9522" t="s">
        <v>17</v>
      </c>
      <c r="M9522" t="s">
        <v>87</v>
      </c>
    </row>
    <row r="9523" spans="1:13" x14ac:dyDescent="0.3">
      <c r="A9523" t="s">
        <v>8654</v>
      </c>
      <c r="C9523" t="s">
        <v>24785</v>
      </c>
      <c r="D9523">
        <v>12</v>
      </c>
      <c r="E9523" s="1">
        <v>1880</v>
      </c>
      <c r="G9523" t="s">
        <v>21</v>
      </c>
      <c r="H9523" t="s">
        <v>970</v>
      </c>
      <c r="I9523" t="s">
        <v>156</v>
      </c>
      <c r="J9523" t="s">
        <v>22</v>
      </c>
      <c r="K9523" t="s">
        <v>24</v>
      </c>
      <c r="L9523" t="s">
        <v>17</v>
      </c>
      <c r="M9523" t="s">
        <v>26</v>
      </c>
    </row>
    <row r="9524" spans="1:13" x14ac:dyDescent="0.3">
      <c r="A9524" t="s">
        <v>8654</v>
      </c>
      <c r="C9524" t="s">
        <v>24656</v>
      </c>
      <c r="D9524">
        <v>24</v>
      </c>
      <c r="E9524" s="1">
        <v>300000</v>
      </c>
      <c r="G9524" t="s">
        <v>34</v>
      </c>
      <c r="H9524" t="s">
        <v>24664</v>
      </c>
      <c r="I9524" t="s">
        <v>156</v>
      </c>
      <c r="J9524" t="s">
        <v>22</v>
      </c>
      <c r="K9524" t="s">
        <v>24</v>
      </c>
      <c r="L9524" t="s">
        <v>17</v>
      </c>
      <c r="M9524" t="s">
        <v>87</v>
      </c>
    </row>
    <row r="9525" spans="1:13" x14ac:dyDescent="0.3">
      <c r="A9525" t="s">
        <v>8654</v>
      </c>
      <c r="C9525" t="s">
        <v>25301</v>
      </c>
      <c r="D9525">
        <v>12</v>
      </c>
      <c r="E9525" s="1">
        <v>1240</v>
      </c>
      <c r="G9525" t="s">
        <v>21</v>
      </c>
      <c r="H9525" t="s">
        <v>970</v>
      </c>
      <c r="I9525" t="s">
        <v>156</v>
      </c>
      <c r="J9525" t="s">
        <v>22</v>
      </c>
      <c r="K9525" t="s">
        <v>24</v>
      </c>
      <c r="L9525" t="s">
        <v>25</v>
      </c>
      <c r="M9525" t="s">
        <v>26</v>
      </c>
    </row>
    <row r="9526" spans="1:13" x14ac:dyDescent="0.3">
      <c r="A9526" t="s">
        <v>8654</v>
      </c>
      <c r="C9526" t="s">
        <v>25056</v>
      </c>
      <c r="D9526">
        <v>12</v>
      </c>
      <c r="E9526" s="1">
        <v>100000</v>
      </c>
      <c r="G9526" t="s">
        <v>13</v>
      </c>
      <c r="H9526" t="s">
        <v>25085</v>
      </c>
      <c r="I9526" t="s">
        <v>156</v>
      </c>
      <c r="J9526" t="s">
        <v>22</v>
      </c>
      <c r="K9526" t="s">
        <v>24</v>
      </c>
      <c r="L9526" t="s">
        <v>25</v>
      </c>
      <c r="M9526" t="s">
        <v>39</v>
      </c>
    </row>
    <row r="9527" spans="1:13" x14ac:dyDescent="0.3">
      <c r="A9527" t="s">
        <v>243</v>
      </c>
      <c r="C9527" t="s">
        <v>227</v>
      </c>
      <c r="D9527">
        <v>32</v>
      </c>
      <c r="E9527" s="1">
        <v>1498895</v>
      </c>
      <c r="G9527" t="s">
        <v>245</v>
      </c>
      <c r="H9527" t="s">
        <v>244</v>
      </c>
      <c r="I9527" t="s">
        <v>246</v>
      </c>
      <c r="J9527" t="s">
        <v>246</v>
      </c>
      <c r="K9527" t="s">
        <v>247</v>
      </c>
      <c r="L9527" t="s">
        <v>248</v>
      </c>
      <c r="M9527" t="s">
        <v>249</v>
      </c>
    </row>
    <row r="9528" spans="1:13" x14ac:dyDescent="0.3">
      <c r="A9528" t="s">
        <v>243</v>
      </c>
      <c r="C9528" t="s">
        <v>29553</v>
      </c>
      <c r="D9528">
        <v>15</v>
      </c>
      <c r="E9528" s="1">
        <v>540058</v>
      </c>
      <c r="G9528" t="s">
        <v>4863</v>
      </c>
      <c r="H9528" t="s">
        <v>21339</v>
      </c>
      <c r="I9528" t="s">
        <v>246</v>
      </c>
      <c r="J9528" t="s">
        <v>246</v>
      </c>
      <c r="K9528" t="s">
        <v>247</v>
      </c>
      <c r="L9528" t="s">
        <v>248</v>
      </c>
      <c r="M9528" t="s">
        <v>4296</v>
      </c>
    </row>
    <row r="9529" spans="1:13" x14ac:dyDescent="0.3">
      <c r="A9529" t="s">
        <v>243</v>
      </c>
      <c r="C9529" t="s">
        <v>21173</v>
      </c>
      <c r="D9529">
        <v>35</v>
      </c>
      <c r="E9529" s="1">
        <v>2033427</v>
      </c>
      <c r="G9529" t="s">
        <v>69</v>
      </c>
      <c r="H9529" t="s">
        <v>21339</v>
      </c>
      <c r="I9529" t="s">
        <v>246</v>
      </c>
      <c r="J9529" t="s">
        <v>246</v>
      </c>
      <c r="K9529" t="s">
        <v>247</v>
      </c>
      <c r="L9529" t="s">
        <v>248</v>
      </c>
      <c r="M9529" t="s">
        <v>39</v>
      </c>
    </row>
    <row r="9530" spans="1:13" x14ac:dyDescent="0.3">
      <c r="A9530" t="s">
        <v>27631</v>
      </c>
      <c r="C9530" t="s">
        <v>27614</v>
      </c>
      <c r="D9530">
        <v>15</v>
      </c>
      <c r="E9530" s="1">
        <v>20150</v>
      </c>
      <c r="G9530" t="s">
        <v>69</v>
      </c>
      <c r="H9530" t="s">
        <v>27632</v>
      </c>
      <c r="I9530" t="s">
        <v>1942</v>
      </c>
      <c r="K9530" t="s">
        <v>1943</v>
      </c>
      <c r="L9530" t="s">
        <v>44</v>
      </c>
      <c r="M9530" t="s">
        <v>221</v>
      </c>
    </row>
    <row r="9531" spans="1:13" x14ac:dyDescent="0.3">
      <c r="A9531" t="s">
        <v>667</v>
      </c>
      <c r="C9531" t="s">
        <v>1852</v>
      </c>
      <c r="D9531">
        <v>1</v>
      </c>
      <c r="E9531" s="1">
        <v>750000</v>
      </c>
      <c r="G9531" t="s">
        <v>69</v>
      </c>
      <c r="H9531" t="s">
        <v>2254</v>
      </c>
      <c r="I9531" t="s">
        <v>70</v>
      </c>
      <c r="J9531" t="s">
        <v>70</v>
      </c>
      <c r="K9531" t="s">
        <v>24</v>
      </c>
      <c r="L9531" t="s">
        <v>17</v>
      </c>
      <c r="M9531" t="s">
        <v>39</v>
      </c>
    </row>
    <row r="9532" spans="1:13" x14ac:dyDescent="0.3">
      <c r="A9532" t="s">
        <v>667</v>
      </c>
      <c r="C9532" t="s">
        <v>783</v>
      </c>
      <c r="D9532">
        <v>19</v>
      </c>
      <c r="E9532" s="1">
        <v>300000</v>
      </c>
      <c r="G9532" t="s">
        <v>907</v>
      </c>
      <c r="H9532" t="s">
        <v>77</v>
      </c>
      <c r="I9532" t="s">
        <v>70</v>
      </c>
      <c r="J9532" t="s">
        <v>70</v>
      </c>
      <c r="K9532" t="s">
        <v>24</v>
      </c>
      <c r="L9532" t="s">
        <v>248</v>
      </c>
      <c r="M9532" t="s">
        <v>572</v>
      </c>
    </row>
    <row r="9533" spans="1:13" x14ac:dyDescent="0.3">
      <c r="A9533" t="s">
        <v>667</v>
      </c>
      <c r="C9533" t="s">
        <v>597</v>
      </c>
      <c r="D9533">
        <v>2</v>
      </c>
      <c r="E9533" s="1">
        <v>850000</v>
      </c>
      <c r="G9533" t="s">
        <v>364</v>
      </c>
      <c r="H9533" t="s">
        <v>668</v>
      </c>
      <c r="I9533" t="s">
        <v>70</v>
      </c>
      <c r="J9533" t="s">
        <v>70</v>
      </c>
      <c r="K9533" t="s">
        <v>24</v>
      </c>
      <c r="L9533" t="s">
        <v>17</v>
      </c>
      <c r="M9533" t="s">
        <v>39</v>
      </c>
    </row>
    <row r="9534" spans="1:13" x14ac:dyDescent="0.3">
      <c r="A9534" t="s">
        <v>667</v>
      </c>
      <c r="C9534" t="s">
        <v>597</v>
      </c>
      <c r="D9534">
        <v>8</v>
      </c>
      <c r="E9534" s="1">
        <v>300000</v>
      </c>
      <c r="G9534" t="s">
        <v>168</v>
      </c>
      <c r="H9534" t="s">
        <v>694</v>
      </c>
      <c r="I9534" t="s">
        <v>70</v>
      </c>
      <c r="J9534" t="s">
        <v>70</v>
      </c>
      <c r="K9534" t="s">
        <v>24</v>
      </c>
      <c r="L9534" t="s">
        <v>17</v>
      </c>
      <c r="M9534" t="s">
        <v>171</v>
      </c>
    </row>
    <row r="9535" spans="1:13" x14ac:dyDescent="0.3">
      <c r="A9535" t="s">
        <v>667</v>
      </c>
      <c r="C9535" t="s">
        <v>29114</v>
      </c>
      <c r="D9535">
        <v>2</v>
      </c>
      <c r="E9535" s="1">
        <v>1000000</v>
      </c>
      <c r="G9535" t="s">
        <v>69</v>
      </c>
      <c r="H9535" t="s">
        <v>29291</v>
      </c>
      <c r="I9535" t="s">
        <v>70</v>
      </c>
      <c r="J9535" t="s">
        <v>70</v>
      </c>
      <c r="K9535" t="s">
        <v>24</v>
      </c>
      <c r="L9535" t="s">
        <v>17</v>
      </c>
      <c r="M9535" t="s">
        <v>39</v>
      </c>
    </row>
    <row r="9536" spans="1:13" x14ac:dyDescent="0.3">
      <c r="A9536" t="s">
        <v>667</v>
      </c>
      <c r="C9536" t="s">
        <v>29922</v>
      </c>
      <c r="D9536">
        <v>37</v>
      </c>
      <c r="E9536" s="1">
        <v>8255887</v>
      </c>
      <c r="G9536" t="s">
        <v>358</v>
      </c>
      <c r="H9536" t="s">
        <v>30135</v>
      </c>
      <c r="I9536" t="s">
        <v>70</v>
      </c>
      <c r="J9536" t="s">
        <v>70</v>
      </c>
      <c r="K9536" t="s">
        <v>24</v>
      </c>
      <c r="L9536" t="s">
        <v>5502</v>
      </c>
      <c r="M9536" t="s">
        <v>30136</v>
      </c>
    </row>
    <row r="9537" spans="1:13" x14ac:dyDescent="0.3">
      <c r="A9537" t="s">
        <v>667</v>
      </c>
      <c r="C9537" t="s">
        <v>29922</v>
      </c>
      <c r="D9537">
        <v>14</v>
      </c>
      <c r="E9537" s="1">
        <v>150000</v>
      </c>
      <c r="G9537" t="s">
        <v>364</v>
      </c>
      <c r="H9537" t="s">
        <v>77</v>
      </c>
      <c r="I9537" t="s">
        <v>70</v>
      </c>
      <c r="J9537" t="s">
        <v>70</v>
      </c>
      <c r="K9537" t="s">
        <v>24</v>
      </c>
      <c r="L9537" t="s">
        <v>248</v>
      </c>
      <c r="M9537" t="s">
        <v>632</v>
      </c>
    </row>
    <row r="9538" spans="1:13" x14ac:dyDescent="0.3">
      <c r="A9538" t="s">
        <v>667</v>
      </c>
      <c r="C9538" t="s">
        <v>5155</v>
      </c>
      <c r="D9538">
        <v>2</v>
      </c>
      <c r="E9538" s="1">
        <v>108074</v>
      </c>
      <c r="G9538" t="s">
        <v>48</v>
      </c>
      <c r="H9538" t="s">
        <v>5501</v>
      </c>
      <c r="I9538" t="s">
        <v>70</v>
      </c>
      <c r="J9538" t="s">
        <v>70</v>
      </c>
      <c r="K9538" t="s">
        <v>24</v>
      </c>
      <c r="L9538" t="s">
        <v>5502</v>
      </c>
      <c r="M9538" t="s">
        <v>52</v>
      </c>
    </row>
    <row r="9539" spans="1:13" x14ac:dyDescent="0.3">
      <c r="A9539" t="s">
        <v>667</v>
      </c>
      <c r="C9539" t="s">
        <v>23373</v>
      </c>
      <c r="D9539">
        <v>38</v>
      </c>
      <c r="E9539" s="1">
        <v>10178578</v>
      </c>
      <c r="G9539" t="s">
        <v>16420</v>
      </c>
      <c r="H9539" t="s">
        <v>23383</v>
      </c>
      <c r="I9539" t="s">
        <v>70</v>
      </c>
      <c r="J9539" t="s">
        <v>70</v>
      </c>
      <c r="K9539" t="s">
        <v>24</v>
      </c>
      <c r="L9539" t="s">
        <v>5502</v>
      </c>
      <c r="M9539" t="s">
        <v>23384</v>
      </c>
    </row>
    <row r="9540" spans="1:13" x14ac:dyDescent="0.3">
      <c r="A9540" t="s">
        <v>667</v>
      </c>
      <c r="C9540" t="s">
        <v>22505</v>
      </c>
      <c r="D9540">
        <v>6</v>
      </c>
      <c r="E9540" s="1">
        <v>700000</v>
      </c>
      <c r="G9540" t="s">
        <v>69</v>
      </c>
      <c r="H9540" t="s">
        <v>68</v>
      </c>
      <c r="I9540" t="s">
        <v>70</v>
      </c>
      <c r="J9540" t="s">
        <v>70</v>
      </c>
      <c r="K9540" t="s">
        <v>24</v>
      </c>
      <c r="L9540" t="s">
        <v>17</v>
      </c>
      <c r="M9540" t="s">
        <v>221</v>
      </c>
    </row>
    <row r="9541" spans="1:13" x14ac:dyDescent="0.3">
      <c r="A9541" t="s">
        <v>667</v>
      </c>
      <c r="C9541" t="s">
        <v>22505</v>
      </c>
      <c r="D9541">
        <v>17</v>
      </c>
      <c r="E9541" s="1">
        <v>3000000</v>
      </c>
      <c r="G9541" t="s">
        <v>69</v>
      </c>
      <c r="H9541" t="s">
        <v>68</v>
      </c>
      <c r="I9541" t="s">
        <v>70</v>
      </c>
      <c r="J9541" t="s">
        <v>70</v>
      </c>
      <c r="K9541" t="s">
        <v>24</v>
      </c>
      <c r="L9541" t="s">
        <v>17</v>
      </c>
      <c r="M9541" t="s">
        <v>3064</v>
      </c>
    </row>
    <row r="9542" spans="1:13" x14ac:dyDescent="0.3">
      <c r="A9542" t="s">
        <v>667</v>
      </c>
      <c r="C9542" t="s">
        <v>16408</v>
      </c>
      <c r="D9542">
        <v>23</v>
      </c>
      <c r="E9542" s="1">
        <v>16624329</v>
      </c>
      <c r="G9542" t="s">
        <v>16420</v>
      </c>
      <c r="H9542" t="s">
        <v>16449</v>
      </c>
      <c r="I9542" t="s">
        <v>70</v>
      </c>
      <c r="J9542" t="s">
        <v>70</v>
      </c>
      <c r="K9542" t="s">
        <v>24</v>
      </c>
      <c r="L9542" t="s">
        <v>16450</v>
      </c>
      <c r="M9542" t="s">
        <v>16451</v>
      </c>
    </row>
    <row r="9543" spans="1:13" x14ac:dyDescent="0.3">
      <c r="A9543" t="s">
        <v>667</v>
      </c>
      <c r="C9543" t="s">
        <v>11012</v>
      </c>
      <c r="D9543">
        <v>2</v>
      </c>
      <c r="E9543" s="1">
        <v>1600</v>
      </c>
      <c r="G9543" t="s">
        <v>21</v>
      </c>
      <c r="H9543" t="s">
        <v>970</v>
      </c>
      <c r="I9543" t="s">
        <v>70</v>
      </c>
      <c r="J9543" t="s">
        <v>70</v>
      </c>
      <c r="K9543" t="s">
        <v>24</v>
      </c>
      <c r="L9543" t="s">
        <v>248</v>
      </c>
      <c r="M9543" t="s">
        <v>26</v>
      </c>
    </row>
    <row r="9544" spans="1:13" x14ac:dyDescent="0.3">
      <c r="A9544" t="s">
        <v>667</v>
      </c>
      <c r="C9544" t="s">
        <v>7634</v>
      </c>
      <c r="D9544">
        <v>37</v>
      </c>
      <c r="E9544" s="1">
        <v>3766013</v>
      </c>
      <c r="G9544" t="s">
        <v>364</v>
      </c>
      <c r="H9544" t="s">
        <v>7672</v>
      </c>
      <c r="I9544" t="s">
        <v>70</v>
      </c>
      <c r="J9544" t="s">
        <v>70</v>
      </c>
      <c r="K9544" t="s">
        <v>24</v>
      </c>
      <c r="L9544" t="s">
        <v>17</v>
      </c>
      <c r="M9544" t="s">
        <v>4169</v>
      </c>
    </row>
    <row r="9545" spans="1:13" x14ac:dyDescent="0.3">
      <c r="A9545" t="s">
        <v>37604</v>
      </c>
      <c r="C9545" t="s">
        <v>37582</v>
      </c>
      <c r="D9545">
        <v>30</v>
      </c>
      <c r="E9545" s="1">
        <v>1600000</v>
      </c>
      <c r="G9545" t="s">
        <v>21</v>
      </c>
      <c r="H9545" t="s">
        <v>37605</v>
      </c>
      <c r="I9545" t="s">
        <v>22</v>
      </c>
      <c r="J9545" t="s">
        <v>23</v>
      </c>
      <c r="K9545" t="s">
        <v>24</v>
      </c>
      <c r="L9545" t="s">
        <v>170</v>
      </c>
      <c r="M9545" t="s">
        <v>26</v>
      </c>
    </row>
    <row r="9546" spans="1:13" x14ac:dyDescent="0.3">
      <c r="A9546" t="s">
        <v>565</v>
      </c>
      <c r="C9546" t="s">
        <v>341</v>
      </c>
      <c r="D9546">
        <v>6</v>
      </c>
      <c r="E9546" s="1">
        <v>52325</v>
      </c>
      <c r="G9546" t="s">
        <v>13</v>
      </c>
      <c r="H9546" t="s">
        <v>566</v>
      </c>
      <c r="I9546" t="s">
        <v>567</v>
      </c>
      <c r="J9546" t="s">
        <v>568</v>
      </c>
      <c r="K9546" t="s">
        <v>189</v>
      </c>
      <c r="L9546" t="s">
        <v>17</v>
      </c>
      <c r="M9546" t="s">
        <v>45</v>
      </c>
    </row>
    <row r="9547" spans="1:13" x14ac:dyDescent="0.3">
      <c r="A9547" t="s">
        <v>5253</v>
      </c>
      <c r="C9547" t="s">
        <v>5155</v>
      </c>
      <c r="D9547">
        <v>50</v>
      </c>
      <c r="E9547" s="1">
        <v>3150000</v>
      </c>
      <c r="G9547" t="s">
        <v>4614</v>
      </c>
      <c r="H9547" t="s">
        <v>5254</v>
      </c>
      <c r="I9547" t="s">
        <v>70</v>
      </c>
      <c r="J9547" t="s">
        <v>70</v>
      </c>
      <c r="K9547" t="s">
        <v>24</v>
      </c>
      <c r="L9547" t="s">
        <v>17</v>
      </c>
      <c r="M9547" t="s">
        <v>5255</v>
      </c>
    </row>
    <row r="9548" spans="1:13" x14ac:dyDescent="0.3">
      <c r="A9548" t="s">
        <v>18209</v>
      </c>
      <c r="C9548" t="s">
        <v>18211</v>
      </c>
      <c r="D9548">
        <v>74</v>
      </c>
      <c r="E9548" s="1">
        <v>8628355</v>
      </c>
      <c r="G9548" t="s">
        <v>13</v>
      </c>
      <c r="H9548" t="s">
        <v>18210</v>
      </c>
      <c r="I9548" t="s">
        <v>1922</v>
      </c>
      <c r="J9548" t="s">
        <v>119</v>
      </c>
      <c r="K9548" t="s">
        <v>24</v>
      </c>
      <c r="L9548" t="s">
        <v>17</v>
      </c>
      <c r="M9548" t="s">
        <v>345</v>
      </c>
    </row>
    <row r="9549" spans="1:13" x14ac:dyDescent="0.3">
      <c r="A9549" t="s">
        <v>12637</v>
      </c>
      <c r="C9549" t="s">
        <v>23792</v>
      </c>
      <c r="D9549">
        <v>28</v>
      </c>
      <c r="E9549" s="1">
        <v>199996</v>
      </c>
      <c r="G9549" t="s">
        <v>69</v>
      </c>
      <c r="H9549" t="s">
        <v>23820</v>
      </c>
      <c r="I9549" t="s">
        <v>1573</v>
      </c>
      <c r="K9549" t="s">
        <v>1574</v>
      </c>
      <c r="L9549" t="s">
        <v>248</v>
      </c>
      <c r="M9549" t="s">
        <v>39</v>
      </c>
    </row>
    <row r="9550" spans="1:13" x14ac:dyDescent="0.3">
      <c r="A9550" t="s">
        <v>12637</v>
      </c>
      <c r="C9550" t="s">
        <v>12314</v>
      </c>
      <c r="D9550">
        <v>38</v>
      </c>
      <c r="E9550" s="1">
        <v>254991</v>
      </c>
      <c r="G9550" t="s">
        <v>69</v>
      </c>
      <c r="H9550" t="s">
        <v>12634</v>
      </c>
      <c r="I9550" t="s">
        <v>1573</v>
      </c>
      <c r="K9550" t="s">
        <v>1574</v>
      </c>
      <c r="L9550" t="s">
        <v>248</v>
      </c>
      <c r="M9550" t="s">
        <v>39</v>
      </c>
    </row>
    <row r="9551" spans="1:13" x14ac:dyDescent="0.3">
      <c r="A9551" t="s">
        <v>10215</v>
      </c>
      <c r="C9551" t="s">
        <v>10083</v>
      </c>
      <c r="D9551">
        <v>9</v>
      </c>
      <c r="E9551" s="1">
        <v>28497</v>
      </c>
      <c r="G9551" t="s">
        <v>13</v>
      </c>
      <c r="H9551" t="s">
        <v>10216</v>
      </c>
      <c r="I9551" t="s">
        <v>174</v>
      </c>
      <c r="J9551" t="s">
        <v>175</v>
      </c>
      <c r="K9551" t="s">
        <v>24</v>
      </c>
      <c r="L9551" t="s">
        <v>17</v>
      </c>
      <c r="M9551" t="s">
        <v>450</v>
      </c>
    </row>
    <row r="9552" spans="1:13" x14ac:dyDescent="0.3">
      <c r="A9552" t="s">
        <v>23662</v>
      </c>
      <c r="C9552" t="s">
        <v>23564</v>
      </c>
      <c r="D9552">
        <v>2</v>
      </c>
      <c r="E9552" s="1">
        <v>5000</v>
      </c>
      <c r="G9552" t="s">
        <v>21</v>
      </c>
      <c r="H9552" t="s">
        <v>68</v>
      </c>
      <c r="I9552" t="s">
        <v>156</v>
      </c>
      <c r="J9552" t="s">
        <v>22</v>
      </c>
      <c r="K9552" t="s">
        <v>24</v>
      </c>
      <c r="L9552" t="s">
        <v>25</v>
      </c>
      <c r="M9552" t="s">
        <v>26</v>
      </c>
    </row>
    <row r="9553" spans="1:13" x14ac:dyDescent="0.3">
      <c r="A9553" t="s">
        <v>4632</v>
      </c>
      <c r="C9553" t="s">
        <v>27925</v>
      </c>
      <c r="D9553">
        <v>13</v>
      </c>
      <c r="E9553" s="1">
        <v>150000</v>
      </c>
      <c r="G9553" t="s">
        <v>21</v>
      </c>
      <c r="H9553" t="s">
        <v>68</v>
      </c>
      <c r="I9553" t="s">
        <v>156</v>
      </c>
      <c r="J9553" t="s">
        <v>22</v>
      </c>
      <c r="K9553" t="s">
        <v>24</v>
      </c>
      <c r="L9553" t="s">
        <v>25</v>
      </c>
      <c r="M9553" t="s">
        <v>26</v>
      </c>
    </row>
    <row r="9554" spans="1:13" x14ac:dyDescent="0.3">
      <c r="A9554" t="s">
        <v>4632</v>
      </c>
      <c r="C9554" t="s">
        <v>28282</v>
      </c>
      <c r="D9554">
        <v>12</v>
      </c>
      <c r="E9554" s="1">
        <v>85000</v>
      </c>
      <c r="G9554" t="s">
        <v>23661</v>
      </c>
      <c r="H9554" t="s">
        <v>28324</v>
      </c>
      <c r="I9554" t="s">
        <v>156</v>
      </c>
      <c r="J9554" t="s">
        <v>22</v>
      </c>
      <c r="K9554" t="s">
        <v>24</v>
      </c>
      <c r="L9554" t="s">
        <v>17</v>
      </c>
      <c r="M9554" t="s">
        <v>28325</v>
      </c>
    </row>
    <row r="9555" spans="1:13" x14ac:dyDescent="0.3">
      <c r="A9555" t="s">
        <v>4632</v>
      </c>
      <c r="C9555" t="s">
        <v>4395</v>
      </c>
      <c r="D9555">
        <v>23</v>
      </c>
      <c r="E9555" s="1">
        <v>150000</v>
      </c>
      <c r="G9555" t="s">
        <v>21</v>
      </c>
      <c r="H9555" t="s">
        <v>77</v>
      </c>
      <c r="I9555" t="s">
        <v>156</v>
      </c>
      <c r="J9555" t="s">
        <v>22</v>
      </c>
      <c r="K9555" t="s">
        <v>24</v>
      </c>
      <c r="L9555" t="s">
        <v>25</v>
      </c>
      <c r="M9555" t="s">
        <v>26</v>
      </c>
    </row>
    <row r="9556" spans="1:13" x14ac:dyDescent="0.3">
      <c r="A9556" t="s">
        <v>4632</v>
      </c>
      <c r="C9556" t="s">
        <v>4855</v>
      </c>
      <c r="D9556">
        <v>25</v>
      </c>
      <c r="E9556" s="1">
        <v>100000</v>
      </c>
      <c r="G9556" t="s">
        <v>21</v>
      </c>
      <c r="H9556" t="s">
        <v>4884</v>
      </c>
      <c r="I9556" t="s">
        <v>156</v>
      </c>
      <c r="J9556" t="s">
        <v>22</v>
      </c>
      <c r="K9556" t="s">
        <v>24</v>
      </c>
      <c r="L9556" t="s">
        <v>25</v>
      </c>
      <c r="M9556" t="s">
        <v>26</v>
      </c>
    </row>
    <row r="9557" spans="1:13" x14ac:dyDescent="0.3">
      <c r="A9557" t="s">
        <v>4632</v>
      </c>
      <c r="C9557" t="s">
        <v>22505</v>
      </c>
      <c r="D9557">
        <v>24</v>
      </c>
      <c r="E9557" s="1">
        <v>120000</v>
      </c>
      <c r="G9557" t="s">
        <v>21</v>
      </c>
      <c r="H9557" t="s">
        <v>68</v>
      </c>
      <c r="I9557" t="s">
        <v>156</v>
      </c>
      <c r="J9557" t="s">
        <v>22</v>
      </c>
      <c r="K9557" t="s">
        <v>24</v>
      </c>
      <c r="L9557" t="s">
        <v>17</v>
      </c>
      <c r="M9557" t="s">
        <v>26</v>
      </c>
    </row>
    <row r="9558" spans="1:13" x14ac:dyDescent="0.3">
      <c r="A9558" t="s">
        <v>4632</v>
      </c>
      <c r="C9558" t="s">
        <v>11813</v>
      </c>
      <c r="D9558">
        <v>24</v>
      </c>
      <c r="E9558" s="1">
        <v>120000</v>
      </c>
      <c r="G9558" t="s">
        <v>4614</v>
      </c>
      <c r="H9558" t="s">
        <v>68</v>
      </c>
      <c r="I9558" t="s">
        <v>156</v>
      </c>
      <c r="J9558" t="s">
        <v>22</v>
      </c>
      <c r="K9558" t="s">
        <v>24</v>
      </c>
      <c r="L9558" t="s">
        <v>17</v>
      </c>
      <c r="M9558" t="s">
        <v>12114</v>
      </c>
    </row>
    <row r="9559" spans="1:13" x14ac:dyDescent="0.3">
      <c r="A9559" t="s">
        <v>4632</v>
      </c>
      <c r="C9559" t="s">
        <v>9396</v>
      </c>
      <c r="D9559">
        <v>1</v>
      </c>
      <c r="E9559" s="1">
        <v>10000</v>
      </c>
      <c r="G9559" t="s">
        <v>21</v>
      </c>
      <c r="H9559" t="s">
        <v>5134</v>
      </c>
      <c r="I9559" t="s">
        <v>156</v>
      </c>
      <c r="J9559" t="s">
        <v>22</v>
      </c>
      <c r="K9559" t="s">
        <v>24</v>
      </c>
      <c r="L9559" t="s">
        <v>25</v>
      </c>
      <c r="M9559" t="s">
        <v>26</v>
      </c>
    </row>
    <row r="9560" spans="1:13" x14ac:dyDescent="0.3">
      <c r="A9560" t="s">
        <v>4632</v>
      </c>
      <c r="C9560" t="s">
        <v>8196</v>
      </c>
      <c r="D9560">
        <v>1</v>
      </c>
      <c r="E9560" s="1">
        <v>10000</v>
      </c>
      <c r="G9560" t="s">
        <v>21</v>
      </c>
      <c r="H9560" t="s">
        <v>970</v>
      </c>
      <c r="I9560" t="s">
        <v>156</v>
      </c>
      <c r="J9560" t="s">
        <v>22</v>
      </c>
      <c r="K9560" t="s">
        <v>24</v>
      </c>
      <c r="L9560" t="s">
        <v>17</v>
      </c>
      <c r="M9560" t="s">
        <v>26</v>
      </c>
    </row>
    <row r="9561" spans="1:13" x14ac:dyDescent="0.3">
      <c r="A9561" t="s">
        <v>4632</v>
      </c>
      <c r="C9561" t="s">
        <v>35205</v>
      </c>
      <c r="D9561">
        <v>1</v>
      </c>
      <c r="E9561" s="1">
        <v>10000</v>
      </c>
      <c r="G9561" t="s">
        <v>21</v>
      </c>
      <c r="H9561" t="s">
        <v>5134</v>
      </c>
      <c r="I9561" t="s">
        <v>156</v>
      </c>
      <c r="J9561" t="s">
        <v>22</v>
      </c>
      <c r="K9561" t="s">
        <v>24</v>
      </c>
      <c r="L9561" t="s">
        <v>25</v>
      </c>
      <c r="M9561" t="s">
        <v>26</v>
      </c>
    </row>
    <row r="9562" spans="1:13" x14ac:dyDescent="0.3">
      <c r="A9562" t="s">
        <v>4632</v>
      </c>
      <c r="C9562" t="s">
        <v>35458</v>
      </c>
      <c r="D9562">
        <v>37</v>
      </c>
      <c r="E9562" s="1">
        <v>150000</v>
      </c>
      <c r="G9562" t="s">
        <v>69</v>
      </c>
      <c r="H9562" t="s">
        <v>970</v>
      </c>
      <c r="I9562" t="s">
        <v>156</v>
      </c>
      <c r="J9562" t="s">
        <v>22</v>
      </c>
      <c r="K9562" t="s">
        <v>24</v>
      </c>
      <c r="L9562" t="s">
        <v>25</v>
      </c>
      <c r="M9562" t="s">
        <v>39</v>
      </c>
    </row>
    <row r="9563" spans="1:13" x14ac:dyDescent="0.3">
      <c r="A9563" t="s">
        <v>4632</v>
      </c>
      <c r="C9563" t="s">
        <v>33531</v>
      </c>
      <c r="D9563">
        <v>1</v>
      </c>
      <c r="E9563" s="1">
        <v>20000</v>
      </c>
      <c r="G9563" t="s">
        <v>21</v>
      </c>
      <c r="H9563" t="s">
        <v>970</v>
      </c>
      <c r="I9563" t="s">
        <v>156</v>
      </c>
      <c r="J9563" t="s">
        <v>22</v>
      </c>
      <c r="K9563" t="s">
        <v>24</v>
      </c>
      <c r="L9563" t="s">
        <v>25</v>
      </c>
      <c r="M9563" t="s">
        <v>26</v>
      </c>
    </row>
    <row r="9564" spans="1:13" x14ac:dyDescent="0.3">
      <c r="A9564" t="s">
        <v>36688</v>
      </c>
      <c r="C9564" t="s">
        <v>36676</v>
      </c>
      <c r="D9564">
        <v>39</v>
      </c>
      <c r="E9564" s="1">
        <v>1454214</v>
      </c>
      <c r="G9564" t="s">
        <v>48</v>
      </c>
      <c r="H9564" t="s">
        <v>36689</v>
      </c>
      <c r="I9564" t="s">
        <v>4153</v>
      </c>
      <c r="J9564" t="s">
        <v>1250</v>
      </c>
      <c r="K9564" t="s">
        <v>24</v>
      </c>
      <c r="L9564" t="s">
        <v>133</v>
      </c>
      <c r="M9564" t="s">
        <v>331</v>
      </c>
    </row>
    <row r="9565" spans="1:13" x14ac:dyDescent="0.3">
      <c r="A9565" t="s">
        <v>5852</v>
      </c>
      <c r="C9565" t="s">
        <v>28715</v>
      </c>
      <c r="D9565">
        <v>23</v>
      </c>
      <c r="E9565" s="1">
        <v>600000</v>
      </c>
      <c r="G9565" t="s">
        <v>69</v>
      </c>
      <c r="H9565" t="s">
        <v>5853</v>
      </c>
      <c r="I9565" t="s">
        <v>22</v>
      </c>
      <c r="J9565" t="s">
        <v>23</v>
      </c>
      <c r="K9565" t="s">
        <v>24</v>
      </c>
      <c r="L9565" t="s">
        <v>17</v>
      </c>
      <c r="M9565" t="s">
        <v>221</v>
      </c>
    </row>
    <row r="9566" spans="1:13" x14ac:dyDescent="0.3">
      <c r="A9566" t="s">
        <v>5852</v>
      </c>
      <c r="C9566" t="s">
        <v>29114</v>
      </c>
      <c r="D9566">
        <v>11</v>
      </c>
      <c r="E9566" s="1">
        <v>10000</v>
      </c>
      <c r="G9566" t="s">
        <v>69</v>
      </c>
      <c r="H9566" t="s">
        <v>29293</v>
      </c>
      <c r="I9566" t="s">
        <v>22</v>
      </c>
      <c r="J9566" t="s">
        <v>23</v>
      </c>
      <c r="K9566" t="s">
        <v>24</v>
      </c>
      <c r="L9566" t="s">
        <v>25</v>
      </c>
      <c r="M9566" t="s">
        <v>221</v>
      </c>
    </row>
    <row r="9567" spans="1:13" x14ac:dyDescent="0.3">
      <c r="A9567" t="s">
        <v>5852</v>
      </c>
      <c r="C9567" t="s">
        <v>27408</v>
      </c>
      <c r="D9567">
        <v>16</v>
      </c>
      <c r="E9567" s="1">
        <v>600000</v>
      </c>
      <c r="G9567" t="s">
        <v>69</v>
      </c>
      <c r="H9567" t="s">
        <v>27429</v>
      </c>
      <c r="I9567" t="s">
        <v>22</v>
      </c>
      <c r="J9567" t="s">
        <v>23</v>
      </c>
      <c r="K9567" t="s">
        <v>24</v>
      </c>
      <c r="L9567" t="s">
        <v>17</v>
      </c>
      <c r="M9567" t="s">
        <v>221</v>
      </c>
    </row>
    <row r="9568" spans="1:13" x14ac:dyDescent="0.3">
      <c r="A9568" t="s">
        <v>5852</v>
      </c>
      <c r="C9568" t="s">
        <v>5881</v>
      </c>
      <c r="D9568">
        <v>13</v>
      </c>
      <c r="E9568" s="1">
        <v>198152</v>
      </c>
      <c r="G9568" t="s">
        <v>69</v>
      </c>
      <c r="H9568" t="s">
        <v>6025</v>
      </c>
      <c r="I9568" t="s">
        <v>22</v>
      </c>
      <c r="J9568" t="s">
        <v>23</v>
      </c>
      <c r="K9568" t="s">
        <v>24</v>
      </c>
      <c r="L9568" t="s">
        <v>17</v>
      </c>
      <c r="M9568" t="s">
        <v>221</v>
      </c>
    </row>
    <row r="9569" spans="1:13" x14ac:dyDescent="0.3">
      <c r="A9569" t="s">
        <v>5852</v>
      </c>
      <c r="C9569" t="s">
        <v>5763</v>
      </c>
      <c r="D9569">
        <v>24</v>
      </c>
      <c r="E9569" s="1">
        <v>600000</v>
      </c>
      <c r="G9569" t="s">
        <v>69</v>
      </c>
      <c r="H9569" t="s">
        <v>5853</v>
      </c>
      <c r="I9569" t="s">
        <v>22</v>
      </c>
      <c r="J9569" t="s">
        <v>23</v>
      </c>
      <c r="K9569" t="s">
        <v>24</v>
      </c>
      <c r="L9569" t="s">
        <v>17</v>
      </c>
      <c r="M9569" t="s">
        <v>221</v>
      </c>
    </row>
    <row r="9570" spans="1:13" x14ac:dyDescent="0.3">
      <c r="A9570" t="s">
        <v>5852</v>
      </c>
      <c r="C9570" t="s">
        <v>22248</v>
      </c>
      <c r="D9570">
        <v>11</v>
      </c>
      <c r="E9570" s="1">
        <v>500000</v>
      </c>
      <c r="G9570" t="s">
        <v>69</v>
      </c>
      <c r="H9570" t="s">
        <v>16203</v>
      </c>
      <c r="I9570" t="s">
        <v>22</v>
      </c>
      <c r="J9570" t="s">
        <v>23</v>
      </c>
      <c r="K9570" t="s">
        <v>24</v>
      </c>
      <c r="L9570" t="s">
        <v>17</v>
      </c>
      <c r="M9570" t="s">
        <v>221</v>
      </c>
    </row>
    <row r="9571" spans="1:13" x14ac:dyDescent="0.3">
      <c r="A9571" t="s">
        <v>5852</v>
      </c>
      <c r="C9571" t="s">
        <v>22131</v>
      </c>
      <c r="D9571">
        <v>25</v>
      </c>
      <c r="E9571" s="1">
        <v>500000</v>
      </c>
      <c r="G9571" t="s">
        <v>69</v>
      </c>
      <c r="H9571" t="s">
        <v>22167</v>
      </c>
      <c r="I9571" t="s">
        <v>22</v>
      </c>
      <c r="J9571" t="s">
        <v>23</v>
      </c>
      <c r="K9571" t="s">
        <v>24</v>
      </c>
      <c r="L9571" t="s">
        <v>17</v>
      </c>
      <c r="M9571" t="s">
        <v>221</v>
      </c>
    </row>
    <row r="9572" spans="1:13" x14ac:dyDescent="0.3">
      <c r="A9572" t="s">
        <v>5852</v>
      </c>
      <c r="C9572" t="s">
        <v>11317</v>
      </c>
      <c r="D9572">
        <v>25</v>
      </c>
      <c r="E9572" s="1">
        <v>600000</v>
      </c>
      <c r="G9572" t="s">
        <v>69</v>
      </c>
      <c r="H9572" t="s">
        <v>11364</v>
      </c>
      <c r="I9572" t="s">
        <v>22</v>
      </c>
      <c r="J9572" t="s">
        <v>23</v>
      </c>
      <c r="K9572" t="s">
        <v>24</v>
      </c>
      <c r="L9572" t="s">
        <v>25</v>
      </c>
      <c r="M9572" t="s">
        <v>221</v>
      </c>
    </row>
    <row r="9573" spans="1:13" x14ac:dyDescent="0.3">
      <c r="A9573" t="s">
        <v>5852</v>
      </c>
      <c r="C9573" t="s">
        <v>7634</v>
      </c>
      <c r="D9573">
        <v>20</v>
      </c>
      <c r="E9573" s="1">
        <v>500000</v>
      </c>
      <c r="G9573" t="s">
        <v>69</v>
      </c>
      <c r="H9573" t="s">
        <v>7688</v>
      </c>
      <c r="I9573" t="s">
        <v>22</v>
      </c>
      <c r="J9573" t="s">
        <v>23</v>
      </c>
      <c r="K9573" t="s">
        <v>24</v>
      </c>
      <c r="L9573" t="s">
        <v>25</v>
      </c>
      <c r="M9573" t="s">
        <v>221</v>
      </c>
    </row>
    <row r="9574" spans="1:13" x14ac:dyDescent="0.3">
      <c r="A9574" t="s">
        <v>5852</v>
      </c>
      <c r="C9574" t="s">
        <v>34736</v>
      </c>
      <c r="D9574">
        <v>5</v>
      </c>
      <c r="E9574" s="1">
        <v>25000</v>
      </c>
      <c r="G9574" t="s">
        <v>69</v>
      </c>
      <c r="H9574" t="s">
        <v>34826</v>
      </c>
      <c r="I9574" t="s">
        <v>22</v>
      </c>
      <c r="J9574" t="s">
        <v>23</v>
      </c>
      <c r="K9574" t="s">
        <v>24</v>
      </c>
      <c r="L9574" t="s">
        <v>25</v>
      </c>
      <c r="M9574" t="s">
        <v>221</v>
      </c>
    </row>
    <row r="9575" spans="1:13" x14ac:dyDescent="0.3">
      <c r="A9575" t="s">
        <v>1935</v>
      </c>
      <c r="C9575" t="s">
        <v>1852</v>
      </c>
      <c r="D9575">
        <v>12</v>
      </c>
      <c r="E9575" s="1">
        <v>500360</v>
      </c>
      <c r="G9575" t="s">
        <v>48</v>
      </c>
      <c r="H9575" t="s">
        <v>1936</v>
      </c>
      <c r="I9575" t="s">
        <v>1937</v>
      </c>
      <c r="J9575" t="s">
        <v>1603</v>
      </c>
      <c r="K9575" t="s">
        <v>24</v>
      </c>
      <c r="L9575" t="s">
        <v>38</v>
      </c>
      <c r="M9575" t="s">
        <v>331</v>
      </c>
    </row>
    <row r="9576" spans="1:13" x14ac:dyDescent="0.3">
      <c r="A9576" t="s">
        <v>15080</v>
      </c>
      <c r="C9576" t="s">
        <v>15008</v>
      </c>
      <c r="D9576">
        <v>4</v>
      </c>
      <c r="E9576" s="1">
        <v>18358</v>
      </c>
      <c r="G9576" t="s">
        <v>34</v>
      </c>
      <c r="H9576" t="s">
        <v>6143</v>
      </c>
      <c r="I9576" t="s">
        <v>15081</v>
      </c>
      <c r="J9576" t="s">
        <v>761</v>
      </c>
      <c r="K9576" t="s">
        <v>24</v>
      </c>
      <c r="L9576" t="s">
        <v>25</v>
      </c>
      <c r="M9576" t="s">
        <v>6146</v>
      </c>
    </row>
    <row r="9577" spans="1:13" x14ac:dyDescent="0.3">
      <c r="A9577" t="s">
        <v>18543</v>
      </c>
      <c r="C9577" t="s">
        <v>18470</v>
      </c>
      <c r="D9577">
        <v>2</v>
      </c>
      <c r="E9577" s="1">
        <v>12382</v>
      </c>
      <c r="G9577" t="s">
        <v>34</v>
      </c>
      <c r="H9577" t="s">
        <v>6143</v>
      </c>
      <c r="I9577" t="s">
        <v>18544</v>
      </c>
      <c r="J9577" t="s">
        <v>372</v>
      </c>
      <c r="K9577" t="s">
        <v>24</v>
      </c>
      <c r="L9577" t="s">
        <v>25</v>
      </c>
      <c r="M9577" t="s">
        <v>6146</v>
      </c>
    </row>
    <row r="9578" spans="1:13" x14ac:dyDescent="0.3">
      <c r="A9578" t="s">
        <v>18545</v>
      </c>
      <c r="C9578" t="s">
        <v>18470</v>
      </c>
      <c r="D9578">
        <v>2</v>
      </c>
      <c r="E9578" s="1">
        <v>28170</v>
      </c>
      <c r="G9578" t="s">
        <v>34</v>
      </c>
      <c r="H9578" t="s">
        <v>6143</v>
      </c>
      <c r="I9578" t="s">
        <v>18546</v>
      </c>
      <c r="J9578" t="s">
        <v>372</v>
      </c>
      <c r="K9578" t="s">
        <v>24</v>
      </c>
      <c r="L9578" t="s">
        <v>25</v>
      </c>
      <c r="M9578" t="s">
        <v>6146</v>
      </c>
    </row>
    <row r="9579" spans="1:13" x14ac:dyDescent="0.3">
      <c r="A9579" t="s">
        <v>18545</v>
      </c>
      <c r="C9579" t="s">
        <v>18470</v>
      </c>
      <c r="D9579">
        <v>2</v>
      </c>
      <c r="E9579" s="1">
        <v>33240</v>
      </c>
      <c r="G9579" t="s">
        <v>34</v>
      </c>
      <c r="H9579" t="s">
        <v>6143</v>
      </c>
      <c r="I9579" t="s">
        <v>18546</v>
      </c>
      <c r="J9579" t="s">
        <v>372</v>
      </c>
      <c r="K9579" t="s">
        <v>24</v>
      </c>
      <c r="L9579" t="s">
        <v>25</v>
      </c>
      <c r="M9579" t="s">
        <v>6146</v>
      </c>
    </row>
    <row r="9580" spans="1:13" x14ac:dyDescent="0.3">
      <c r="A9580" t="s">
        <v>31776</v>
      </c>
      <c r="C9580" t="s">
        <v>31728</v>
      </c>
      <c r="D9580">
        <v>6</v>
      </c>
      <c r="E9580" s="1">
        <v>18358</v>
      </c>
      <c r="G9580" t="s">
        <v>34</v>
      </c>
      <c r="H9580" t="s">
        <v>6143</v>
      </c>
      <c r="I9580" t="s">
        <v>25858</v>
      </c>
      <c r="J9580" t="s">
        <v>165</v>
      </c>
      <c r="K9580" t="s">
        <v>24</v>
      </c>
      <c r="L9580" t="s">
        <v>25</v>
      </c>
      <c r="M9580" t="s">
        <v>6146</v>
      </c>
    </row>
    <row r="9581" spans="1:13" x14ac:dyDescent="0.3">
      <c r="A9581" t="s">
        <v>25857</v>
      </c>
      <c r="C9581" t="s">
        <v>25784</v>
      </c>
      <c r="D9581">
        <v>4</v>
      </c>
      <c r="E9581" s="1">
        <v>18745</v>
      </c>
      <c r="G9581" t="s">
        <v>34</v>
      </c>
      <c r="H9581" t="s">
        <v>6143</v>
      </c>
      <c r="I9581" t="s">
        <v>25858</v>
      </c>
      <c r="J9581" t="s">
        <v>86</v>
      </c>
      <c r="K9581" t="s">
        <v>24</v>
      </c>
      <c r="L9581" t="s">
        <v>25</v>
      </c>
      <c r="M9581" t="s">
        <v>6146</v>
      </c>
    </row>
    <row r="9582" spans="1:13" x14ac:dyDescent="0.3">
      <c r="A9582" t="s">
        <v>7258</v>
      </c>
      <c r="C9582" t="s">
        <v>6985</v>
      </c>
      <c r="D9582">
        <v>4</v>
      </c>
      <c r="E9582" s="1">
        <v>8433</v>
      </c>
      <c r="G9582" t="s">
        <v>34</v>
      </c>
      <c r="H9582" t="s">
        <v>6143</v>
      </c>
      <c r="I9582" t="s">
        <v>7259</v>
      </c>
      <c r="J9582" t="s">
        <v>6105</v>
      </c>
      <c r="K9582" t="s">
        <v>24</v>
      </c>
      <c r="L9582" t="s">
        <v>25</v>
      </c>
      <c r="M9582" t="s">
        <v>6146</v>
      </c>
    </row>
    <row r="9583" spans="1:13" x14ac:dyDescent="0.3">
      <c r="A9583" t="s">
        <v>32644</v>
      </c>
      <c r="C9583" t="s">
        <v>32581</v>
      </c>
      <c r="D9583">
        <v>7</v>
      </c>
      <c r="E9583" s="1">
        <v>18358</v>
      </c>
      <c r="G9583" t="s">
        <v>34</v>
      </c>
      <c r="H9583" t="s">
        <v>6143</v>
      </c>
      <c r="I9583" t="s">
        <v>32645</v>
      </c>
      <c r="J9583" t="s">
        <v>70</v>
      </c>
      <c r="K9583" t="s">
        <v>24</v>
      </c>
      <c r="L9583" t="s">
        <v>25</v>
      </c>
      <c r="M9583" t="s">
        <v>6146</v>
      </c>
    </row>
    <row r="9584" spans="1:13" x14ac:dyDescent="0.3">
      <c r="A9584" t="s">
        <v>3906</v>
      </c>
      <c r="C9584" t="s">
        <v>29553</v>
      </c>
      <c r="D9584">
        <v>12</v>
      </c>
      <c r="E9584" s="1">
        <v>250029</v>
      </c>
      <c r="G9584" t="s">
        <v>111</v>
      </c>
      <c r="H9584" t="s">
        <v>29688</v>
      </c>
      <c r="I9584" t="s">
        <v>302</v>
      </c>
      <c r="J9584" t="s">
        <v>119</v>
      </c>
      <c r="K9584" t="s">
        <v>24</v>
      </c>
      <c r="L9584" t="s">
        <v>25</v>
      </c>
      <c r="M9584" t="s">
        <v>120</v>
      </c>
    </row>
    <row r="9585" spans="1:13" x14ac:dyDescent="0.3">
      <c r="A9585" t="s">
        <v>3906</v>
      </c>
      <c r="C9585" t="s">
        <v>3657</v>
      </c>
      <c r="D9585">
        <v>12</v>
      </c>
      <c r="E9585" s="1">
        <v>300000</v>
      </c>
      <c r="G9585" t="s">
        <v>111</v>
      </c>
      <c r="H9585" t="s">
        <v>3907</v>
      </c>
      <c r="I9585" t="s">
        <v>302</v>
      </c>
      <c r="J9585" t="s">
        <v>119</v>
      </c>
      <c r="K9585" t="s">
        <v>24</v>
      </c>
      <c r="L9585" t="s">
        <v>25</v>
      </c>
      <c r="M9585" t="s">
        <v>87</v>
      </c>
    </row>
    <row r="9586" spans="1:13" x14ac:dyDescent="0.3">
      <c r="A9586" t="s">
        <v>3906</v>
      </c>
      <c r="C9586" t="s">
        <v>15490</v>
      </c>
      <c r="D9586">
        <v>37</v>
      </c>
      <c r="E9586" s="1">
        <v>749195</v>
      </c>
      <c r="G9586" t="s">
        <v>111</v>
      </c>
      <c r="H9586" t="s">
        <v>15602</v>
      </c>
      <c r="I9586" t="s">
        <v>302</v>
      </c>
      <c r="J9586" t="s">
        <v>119</v>
      </c>
      <c r="K9586" t="s">
        <v>24</v>
      </c>
      <c r="L9586" t="s">
        <v>25</v>
      </c>
      <c r="M9586" t="s">
        <v>120</v>
      </c>
    </row>
    <row r="9587" spans="1:13" x14ac:dyDescent="0.3">
      <c r="A9587" t="s">
        <v>3906</v>
      </c>
      <c r="C9587" t="s">
        <v>16236</v>
      </c>
      <c r="D9587">
        <v>36</v>
      </c>
      <c r="E9587" s="1">
        <v>300000</v>
      </c>
      <c r="G9587" t="s">
        <v>111</v>
      </c>
      <c r="H9587" t="s">
        <v>16316</v>
      </c>
      <c r="I9587" t="s">
        <v>302</v>
      </c>
      <c r="J9587" t="s">
        <v>119</v>
      </c>
      <c r="K9587" t="s">
        <v>24</v>
      </c>
      <c r="L9587" t="s">
        <v>25</v>
      </c>
      <c r="M9587" t="s">
        <v>120</v>
      </c>
    </row>
    <row r="9588" spans="1:13" x14ac:dyDescent="0.3">
      <c r="A9588" t="s">
        <v>12268</v>
      </c>
      <c r="C9588" t="s">
        <v>23704</v>
      </c>
      <c r="D9588">
        <v>24</v>
      </c>
      <c r="E9588" s="1">
        <v>100000</v>
      </c>
      <c r="G9588" t="s">
        <v>13</v>
      </c>
      <c r="H9588" t="s">
        <v>23739</v>
      </c>
      <c r="I9588" t="s">
        <v>3885</v>
      </c>
      <c r="K9588" t="s">
        <v>3886</v>
      </c>
      <c r="L9588" t="s">
        <v>17</v>
      </c>
      <c r="M9588" t="s">
        <v>450</v>
      </c>
    </row>
    <row r="9589" spans="1:13" x14ac:dyDescent="0.3">
      <c r="A9589" t="s">
        <v>12268</v>
      </c>
      <c r="C9589" t="s">
        <v>15737</v>
      </c>
      <c r="D9589">
        <v>62</v>
      </c>
      <c r="E9589" s="1">
        <v>598027</v>
      </c>
      <c r="G9589" t="s">
        <v>48</v>
      </c>
      <c r="H9589" t="s">
        <v>16027</v>
      </c>
      <c r="I9589" t="s">
        <v>3885</v>
      </c>
      <c r="K9589" t="s">
        <v>3886</v>
      </c>
      <c r="L9589" t="s">
        <v>38</v>
      </c>
      <c r="M9589" t="s">
        <v>354</v>
      </c>
    </row>
    <row r="9590" spans="1:13" x14ac:dyDescent="0.3">
      <c r="A9590" t="s">
        <v>12268</v>
      </c>
      <c r="C9590" t="s">
        <v>12934</v>
      </c>
      <c r="D9590">
        <v>12</v>
      </c>
      <c r="E9590" s="1">
        <v>938334</v>
      </c>
      <c r="G9590" t="s">
        <v>34</v>
      </c>
      <c r="H9590" t="s">
        <v>12969</v>
      </c>
      <c r="I9590" t="s">
        <v>3885</v>
      </c>
      <c r="K9590" t="s">
        <v>3886</v>
      </c>
      <c r="L9590" t="s">
        <v>38</v>
      </c>
      <c r="M9590" t="s">
        <v>504</v>
      </c>
    </row>
    <row r="9591" spans="1:13" x14ac:dyDescent="0.3">
      <c r="A9591" t="s">
        <v>12268</v>
      </c>
      <c r="C9591" t="s">
        <v>12250</v>
      </c>
      <c r="D9591">
        <v>7</v>
      </c>
      <c r="E9591" s="1">
        <v>38137</v>
      </c>
      <c r="G9591" t="s">
        <v>48</v>
      </c>
      <c r="H9591" t="s">
        <v>12269</v>
      </c>
      <c r="I9591" t="s">
        <v>3885</v>
      </c>
      <c r="K9591" t="s">
        <v>3886</v>
      </c>
      <c r="L9591" t="s">
        <v>38</v>
      </c>
      <c r="M9591" t="s">
        <v>354</v>
      </c>
    </row>
    <row r="9592" spans="1:13" x14ac:dyDescent="0.3">
      <c r="A9592" t="s">
        <v>28800</v>
      </c>
      <c r="C9592" t="s">
        <v>28715</v>
      </c>
      <c r="D9592">
        <v>9</v>
      </c>
      <c r="E9592" s="1">
        <v>473436</v>
      </c>
      <c r="G9592" t="s">
        <v>34</v>
      </c>
      <c r="H9592" t="s">
        <v>28801</v>
      </c>
      <c r="I9592" t="s">
        <v>397</v>
      </c>
      <c r="J9592" t="s">
        <v>119</v>
      </c>
      <c r="K9592" t="s">
        <v>24</v>
      </c>
      <c r="L9592" t="s">
        <v>38</v>
      </c>
      <c r="M9592" t="s">
        <v>61</v>
      </c>
    </row>
    <row r="9593" spans="1:13" x14ac:dyDescent="0.3">
      <c r="A9593" t="s">
        <v>2837</v>
      </c>
      <c r="C9593" t="s">
        <v>2269</v>
      </c>
      <c r="D9593">
        <v>24</v>
      </c>
      <c r="E9593" s="1">
        <v>350000</v>
      </c>
      <c r="G9593" t="s">
        <v>748</v>
      </c>
      <c r="H9593" t="s">
        <v>2838</v>
      </c>
      <c r="I9593" t="s">
        <v>70</v>
      </c>
      <c r="J9593" t="s">
        <v>70</v>
      </c>
      <c r="K9593" t="s">
        <v>24</v>
      </c>
      <c r="L9593" t="s">
        <v>25</v>
      </c>
      <c r="M9593" t="s">
        <v>2839</v>
      </c>
    </row>
    <row r="9594" spans="1:13" x14ac:dyDescent="0.3">
      <c r="A9594" t="s">
        <v>2837</v>
      </c>
      <c r="C9594" t="s">
        <v>30364</v>
      </c>
      <c r="D9594">
        <v>24</v>
      </c>
      <c r="E9594" s="1">
        <v>325128</v>
      </c>
      <c r="G9594" t="s">
        <v>69</v>
      </c>
      <c r="H9594" t="s">
        <v>30401</v>
      </c>
      <c r="I9594" t="s">
        <v>70</v>
      </c>
      <c r="J9594" t="s">
        <v>70</v>
      </c>
      <c r="K9594" t="s">
        <v>24</v>
      </c>
      <c r="L9594" t="s">
        <v>25</v>
      </c>
      <c r="M9594" t="s">
        <v>221</v>
      </c>
    </row>
    <row r="9595" spans="1:13" x14ac:dyDescent="0.3">
      <c r="A9595" t="s">
        <v>2837</v>
      </c>
      <c r="C9595" t="s">
        <v>30595</v>
      </c>
      <c r="D9595">
        <v>25</v>
      </c>
      <c r="E9595" s="1">
        <v>134991</v>
      </c>
      <c r="G9595" t="s">
        <v>111</v>
      </c>
      <c r="H9595" t="s">
        <v>30642</v>
      </c>
      <c r="I9595" t="s">
        <v>70</v>
      </c>
      <c r="J9595" t="s">
        <v>70</v>
      </c>
      <c r="K9595" t="s">
        <v>24</v>
      </c>
      <c r="L9595" t="s">
        <v>25</v>
      </c>
      <c r="M9595" t="s">
        <v>232</v>
      </c>
    </row>
    <row r="9596" spans="1:13" x14ac:dyDescent="0.3">
      <c r="A9596" t="s">
        <v>2837</v>
      </c>
      <c r="C9596" t="s">
        <v>5155</v>
      </c>
      <c r="D9596">
        <v>16</v>
      </c>
      <c r="E9596" s="1">
        <v>200007</v>
      </c>
      <c r="G9596" t="s">
        <v>111</v>
      </c>
      <c r="H9596" t="s">
        <v>5529</v>
      </c>
      <c r="I9596" t="s">
        <v>70</v>
      </c>
      <c r="J9596" t="s">
        <v>70</v>
      </c>
      <c r="K9596" t="s">
        <v>24</v>
      </c>
      <c r="L9596" t="s">
        <v>25</v>
      </c>
      <c r="M9596" t="s">
        <v>1094</v>
      </c>
    </row>
    <row r="9597" spans="1:13" x14ac:dyDescent="0.3">
      <c r="A9597" t="s">
        <v>20702</v>
      </c>
      <c r="C9597" t="s">
        <v>20542</v>
      </c>
      <c r="D9597">
        <v>3</v>
      </c>
      <c r="E9597" s="1">
        <v>7300</v>
      </c>
      <c r="G9597" t="s">
        <v>34</v>
      </c>
      <c r="H9597" t="s">
        <v>6143</v>
      </c>
      <c r="I9597" t="s">
        <v>20703</v>
      </c>
      <c r="J9597" t="s">
        <v>627</v>
      </c>
      <c r="K9597" t="s">
        <v>24</v>
      </c>
      <c r="L9597" t="s">
        <v>25</v>
      </c>
      <c r="M9597" t="s">
        <v>6146</v>
      </c>
    </row>
    <row r="9598" spans="1:13" x14ac:dyDescent="0.3">
      <c r="A9598" t="s">
        <v>32775</v>
      </c>
      <c r="C9598" t="s">
        <v>32581</v>
      </c>
      <c r="D9598">
        <v>7</v>
      </c>
      <c r="E9598" s="1">
        <v>8377</v>
      </c>
      <c r="G9598" t="s">
        <v>34</v>
      </c>
      <c r="H9598" t="s">
        <v>6143</v>
      </c>
      <c r="I9598" t="s">
        <v>32776</v>
      </c>
      <c r="J9598" t="s">
        <v>70</v>
      </c>
      <c r="K9598" t="s">
        <v>24</v>
      </c>
      <c r="L9598" t="s">
        <v>25</v>
      </c>
      <c r="M9598" t="s">
        <v>6146</v>
      </c>
    </row>
    <row r="9599" spans="1:13" x14ac:dyDescent="0.3">
      <c r="A9599" t="s">
        <v>19894</v>
      </c>
      <c r="C9599" t="s">
        <v>19404</v>
      </c>
      <c r="D9599">
        <v>6</v>
      </c>
      <c r="E9599" s="1">
        <v>7429</v>
      </c>
      <c r="G9599" t="s">
        <v>34</v>
      </c>
      <c r="H9599" t="s">
        <v>6143</v>
      </c>
      <c r="I9599" t="s">
        <v>19895</v>
      </c>
      <c r="J9599" t="s">
        <v>280</v>
      </c>
      <c r="K9599" t="s">
        <v>24</v>
      </c>
      <c r="L9599" t="s">
        <v>25</v>
      </c>
      <c r="M9599" t="s">
        <v>6146</v>
      </c>
    </row>
    <row r="9600" spans="1:13" x14ac:dyDescent="0.3">
      <c r="A9600" t="s">
        <v>13801</v>
      </c>
      <c r="C9600" t="s">
        <v>13456</v>
      </c>
      <c r="D9600">
        <v>7</v>
      </c>
      <c r="E9600" s="1">
        <v>10880</v>
      </c>
      <c r="G9600" t="s">
        <v>34</v>
      </c>
      <c r="H9600" t="s">
        <v>6143</v>
      </c>
      <c r="I9600" t="s">
        <v>13802</v>
      </c>
      <c r="J9600" t="s">
        <v>30</v>
      </c>
      <c r="K9600" t="s">
        <v>24</v>
      </c>
      <c r="L9600" t="s">
        <v>25</v>
      </c>
      <c r="M9600" t="s">
        <v>6146</v>
      </c>
    </row>
    <row r="9601" spans="1:13" x14ac:dyDescent="0.3">
      <c r="A9601" t="s">
        <v>3420</v>
      </c>
      <c r="C9601" t="s">
        <v>2957</v>
      </c>
      <c r="D9601">
        <v>36</v>
      </c>
      <c r="E9601" s="1">
        <v>2000000</v>
      </c>
      <c r="G9601" t="s">
        <v>34</v>
      </c>
      <c r="H9601" t="s">
        <v>3421</v>
      </c>
      <c r="I9601" t="s">
        <v>3422</v>
      </c>
      <c r="K9601" t="s">
        <v>37</v>
      </c>
      <c r="L9601" t="s">
        <v>38</v>
      </c>
      <c r="M9601" t="s">
        <v>39</v>
      </c>
    </row>
    <row r="9602" spans="1:13" x14ac:dyDescent="0.3">
      <c r="A9602" t="s">
        <v>3420</v>
      </c>
      <c r="C9602" t="s">
        <v>21035</v>
      </c>
      <c r="D9602">
        <v>38</v>
      </c>
      <c r="E9602" s="1">
        <v>386219</v>
      </c>
      <c r="G9602" t="s">
        <v>34</v>
      </c>
      <c r="H9602" t="s">
        <v>21069</v>
      </c>
      <c r="I9602" t="s">
        <v>3422</v>
      </c>
      <c r="K9602" t="s">
        <v>37</v>
      </c>
      <c r="L9602" t="s">
        <v>38</v>
      </c>
      <c r="M9602" t="s">
        <v>61</v>
      </c>
    </row>
    <row r="9603" spans="1:13" x14ac:dyDescent="0.3">
      <c r="A9603" t="s">
        <v>11035</v>
      </c>
      <c r="C9603" t="s">
        <v>29922</v>
      </c>
      <c r="D9603">
        <v>61</v>
      </c>
      <c r="E9603" s="1">
        <v>14923047</v>
      </c>
      <c r="G9603" t="s">
        <v>5795</v>
      </c>
      <c r="H9603" t="s">
        <v>30314</v>
      </c>
      <c r="I9603" t="s">
        <v>359</v>
      </c>
      <c r="K9603" t="s">
        <v>189</v>
      </c>
      <c r="L9603" t="s">
        <v>38</v>
      </c>
      <c r="M9603" t="s">
        <v>30315</v>
      </c>
    </row>
    <row r="9604" spans="1:13" x14ac:dyDescent="0.3">
      <c r="A9604" t="s">
        <v>11035</v>
      </c>
      <c r="C9604" t="s">
        <v>16599</v>
      </c>
      <c r="D9604">
        <v>50</v>
      </c>
      <c r="E9604" s="1">
        <v>9100000</v>
      </c>
      <c r="G9604" t="s">
        <v>69</v>
      </c>
      <c r="H9604" t="s">
        <v>16648</v>
      </c>
      <c r="I9604" t="s">
        <v>359</v>
      </c>
      <c r="K9604" t="s">
        <v>189</v>
      </c>
      <c r="L9604" t="s">
        <v>38</v>
      </c>
      <c r="M9604" t="s">
        <v>3775</v>
      </c>
    </row>
    <row r="9605" spans="1:13" x14ac:dyDescent="0.3">
      <c r="A9605" t="s">
        <v>11035</v>
      </c>
      <c r="C9605" t="s">
        <v>11813</v>
      </c>
      <c r="D9605">
        <v>19</v>
      </c>
      <c r="E9605" s="1">
        <v>100000</v>
      </c>
      <c r="G9605" t="s">
        <v>13</v>
      </c>
      <c r="H9605" t="s">
        <v>12092</v>
      </c>
      <c r="I9605" t="s">
        <v>359</v>
      </c>
      <c r="K9605" t="s">
        <v>189</v>
      </c>
      <c r="L9605" t="s">
        <v>17</v>
      </c>
      <c r="M9605" t="s">
        <v>450</v>
      </c>
    </row>
    <row r="9606" spans="1:13" x14ac:dyDescent="0.3">
      <c r="A9606" t="s">
        <v>11035</v>
      </c>
      <c r="C9606" t="s">
        <v>11012</v>
      </c>
      <c r="D9606">
        <v>27</v>
      </c>
      <c r="E9606" s="1">
        <v>5000000</v>
      </c>
      <c r="G9606" t="s">
        <v>69</v>
      </c>
      <c r="H9606" t="s">
        <v>11036</v>
      </c>
      <c r="I9606" t="s">
        <v>359</v>
      </c>
      <c r="K9606" t="s">
        <v>189</v>
      </c>
      <c r="L9606" t="s">
        <v>38</v>
      </c>
      <c r="M9606" t="s">
        <v>3775</v>
      </c>
    </row>
    <row r="9607" spans="1:13" x14ac:dyDescent="0.3">
      <c r="A9607" t="s">
        <v>28855</v>
      </c>
      <c r="C9607" t="s">
        <v>28715</v>
      </c>
      <c r="D9607">
        <v>24</v>
      </c>
      <c r="E9607" s="1">
        <v>680500</v>
      </c>
      <c r="G9607" t="s">
        <v>111</v>
      </c>
      <c r="H9607" t="s">
        <v>28856</v>
      </c>
      <c r="I9607" t="s">
        <v>342</v>
      </c>
      <c r="J9607" t="s">
        <v>30</v>
      </c>
      <c r="K9607" t="s">
        <v>24</v>
      </c>
      <c r="L9607" t="s">
        <v>25</v>
      </c>
      <c r="M9607" t="s">
        <v>120</v>
      </c>
    </row>
    <row r="9608" spans="1:13" x14ac:dyDescent="0.3">
      <c r="A9608" t="s">
        <v>28855</v>
      </c>
      <c r="C9608" t="s">
        <v>30595</v>
      </c>
      <c r="D9608">
        <v>12</v>
      </c>
      <c r="E9608" s="1">
        <v>100008</v>
      </c>
      <c r="G9608" t="s">
        <v>748</v>
      </c>
      <c r="H9608" t="s">
        <v>30638</v>
      </c>
      <c r="I9608" t="s">
        <v>342</v>
      </c>
      <c r="J9608" t="s">
        <v>30</v>
      </c>
      <c r="K9608" t="s">
        <v>24</v>
      </c>
      <c r="L9608" t="s">
        <v>25</v>
      </c>
      <c r="M9608" t="s">
        <v>1397</v>
      </c>
    </row>
    <row r="9609" spans="1:13" x14ac:dyDescent="0.3">
      <c r="A9609" t="s">
        <v>18074</v>
      </c>
      <c r="C9609" t="s">
        <v>18024</v>
      </c>
      <c r="D9609">
        <v>48</v>
      </c>
      <c r="E9609" s="1">
        <v>2400000</v>
      </c>
      <c r="G9609" t="s">
        <v>111</v>
      </c>
      <c r="H9609" t="s">
        <v>18075</v>
      </c>
      <c r="I9609" t="s">
        <v>70</v>
      </c>
      <c r="J9609" t="s">
        <v>70</v>
      </c>
      <c r="K9609" t="s">
        <v>24</v>
      </c>
      <c r="L9609" t="s">
        <v>25</v>
      </c>
      <c r="M9609" t="s">
        <v>1094</v>
      </c>
    </row>
    <row r="9610" spans="1:13" x14ac:dyDescent="0.3">
      <c r="A9610" t="s">
        <v>18074</v>
      </c>
      <c r="C9610" t="s">
        <v>24500</v>
      </c>
      <c r="D9610">
        <v>37</v>
      </c>
      <c r="E9610" s="1">
        <v>575000</v>
      </c>
      <c r="G9610" t="s">
        <v>111</v>
      </c>
      <c r="H9610" t="s">
        <v>24526</v>
      </c>
      <c r="I9610" t="s">
        <v>70</v>
      </c>
      <c r="J9610" t="s">
        <v>70</v>
      </c>
      <c r="K9610" t="s">
        <v>24</v>
      </c>
      <c r="L9610" t="s">
        <v>25</v>
      </c>
      <c r="M9610" t="s">
        <v>120</v>
      </c>
    </row>
    <row r="9611" spans="1:13" x14ac:dyDescent="0.3">
      <c r="A9611" t="s">
        <v>8323</v>
      </c>
      <c r="C9611" t="s">
        <v>8196</v>
      </c>
      <c r="D9611">
        <v>17</v>
      </c>
      <c r="E9611" s="1">
        <v>992777</v>
      </c>
      <c r="G9611" t="s">
        <v>69</v>
      </c>
      <c r="H9611" t="s">
        <v>8324</v>
      </c>
      <c r="I9611" t="s">
        <v>118</v>
      </c>
      <c r="J9611" t="s">
        <v>119</v>
      </c>
      <c r="K9611" t="s">
        <v>24</v>
      </c>
      <c r="L9611" t="s">
        <v>17</v>
      </c>
      <c r="M9611" t="s">
        <v>39</v>
      </c>
    </row>
    <row r="9612" spans="1:13" x14ac:dyDescent="0.3">
      <c r="A9612" t="s">
        <v>18714</v>
      </c>
      <c r="C9612" t="s">
        <v>18470</v>
      </c>
      <c r="D9612">
        <v>4</v>
      </c>
      <c r="E9612" s="1">
        <v>7190</v>
      </c>
      <c r="G9612" t="s">
        <v>34</v>
      </c>
      <c r="H9612" t="s">
        <v>6143</v>
      </c>
      <c r="I9612" t="s">
        <v>18715</v>
      </c>
      <c r="J9612" t="s">
        <v>3203</v>
      </c>
      <c r="K9612" t="s">
        <v>24</v>
      </c>
      <c r="L9612" t="s">
        <v>25</v>
      </c>
      <c r="M9612" t="s">
        <v>6146</v>
      </c>
    </row>
    <row r="9613" spans="1:13" x14ac:dyDescent="0.3">
      <c r="A9613" t="s">
        <v>13199</v>
      </c>
      <c r="C9613" t="s">
        <v>12994</v>
      </c>
      <c r="D9613">
        <v>4</v>
      </c>
      <c r="E9613" s="1">
        <v>7209</v>
      </c>
      <c r="G9613" t="s">
        <v>34</v>
      </c>
      <c r="H9613" t="s">
        <v>6143</v>
      </c>
      <c r="I9613" t="s">
        <v>13200</v>
      </c>
      <c r="J9613" t="s">
        <v>7536</v>
      </c>
      <c r="K9613" t="s">
        <v>24</v>
      </c>
      <c r="L9613" t="s">
        <v>25</v>
      </c>
      <c r="M9613" t="s">
        <v>6146</v>
      </c>
    </row>
    <row r="9614" spans="1:13" x14ac:dyDescent="0.3">
      <c r="A9614" t="s">
        <v>20704</v>
      </c>
      <c r="C9614" t="s">
        <v>20542</v>
      </c>
      <c r="D9614">
        <v>3</v>
      </c>
      <c r="E9614" s="1">
        <v>12185</v>
      </c>
      <c r="G9614" t="s">
        <v>34</v>
      </c>
      <c r="H9614" t="s">
        <v>6143</v>
      </c>
      <c r="I9614" t="s">
        <v>20705</v>
      </c>
      <c r="J9614" t="s">
        <v>627</v>
      </c>
      <c r="K9614" t="s">
        <v>24</v>
      </c>
      <c r="L9614" t="s">
        <v>25</v>
      </c>
      <c r="M9614" t="s">
        <v>6146</v>
      </c>
    </row>
    <row r="9615" spans="1:13" x14ac:dyDescent="0.3">
      <c r="A9615" t="s">
        <v>31482</v>
      </c>
      <c r="C9615" t="s">
        <v>31300</v>
      </c>
      <c r="D9615">
        <v>5</v>
      </c>
      <c r="E9615" s="1">
        <v>8058</v>
      </c>
      <c r="G9615" t="s">
        <v>34</v>
      </c>
      <c r="H9615" t="s">
        <v>6143</v>
      </c>
      <c r="I9615" t="s">
        <v>20705</v>
      </c>
      <c r="J9615" t="s">
        <v>137</v>
      </c>
      <c r="K9615" t="s">
        <v>24</v>
      </c>
      <c r="L9615" t="s">
        <v>25</v>
      </c>
      <c r="M9615" t="s">
        <v>6146</v>
      </c>
    </row>
    <row r="9616" spans="1:13" x14ac:dyDescent="0.3">
      <c r="A9616" t="s">
        <v>6830</v>
      </c>
      <c r="C9616" t="s">
        <v>6671</v>
      </c>
      <c r="D9616">
        <v>3</v>
      </c>
      <c r="E9616" s="1">
        <v>15523</v>
      </c>
      <c r="G9616" t="s">
        <v>34</v>
      </c>
      <c r="H9616" t="s">
        <v>6143</v>
      </c>
      <c r="I9616" t="s">
        <v>6831</v>
      </c>
      <c r="J9616" t="s">
        <v>1250</v>
      </c>
      <c r="K9616" t="s">
        <v>24</v>
      </c>
      <c r="L9616" t="s">
        <v>25</v>
      </c>
      <c r="M9616" t="s">
        <v>6146</v>
      </c>
    </row>
    <row r="9617" spans="1:13" x14ac:dyDescent="0.3">
      <c r="A9617" t="s">
        <v>32574</v>
      </c>
      <c r="C9617" t="s">
        <v>32450</v>
      </c>
      <c r="D9617">
        <v>1</v>
      </c>
      <c r="E9617" s="1">
        <v>19951</v>
      </c>
      <c r="G9617" t="s">
        <v>34</v>
      </c>
      <c r="H9617" t="s">
        <v>6143</v>
      </c>
      <c r="I9617" t="s">
        <v>7458</v>
      </c>
      <c r="J9617" t="s">
        <v>813</v>
      </c>
      <c r="K9617" t="s">
        <v>24</v>
      </c>
      <c r="L9617" t="s">
        <v>25</v>
      </c>
      <c r="M9617" t="s">
        <v>6146</v>
      </c>
    </row>
    <row r="9618" spans="1:13" x14ac:dyDescent="0.3">
      <c r="A9618" t="s">
        <v>17465</v>
      </c>
      <c r="C9618" t="s">
        <v>17445</v>
      </c>
      <c r="D9618">
        <v>16</v>
      </c>
      <c r="E9618" s="1">
        <v>3950</v>
      </c>
      <c r="G9618" t="s">
        <v>34</v>
      </c>
      <c r="H9618" t="s">
        <v>6143</v>
      </c>
      <c r="I9618" t="s">
        <v>17466</v>
      </c>
      <c r="J9618" t="s">
        <v>662</v>
      </c>
      <c r="K9618" t="s">
        <v>24</v>
      </c>
      <c r="L9618" t="s">
        <v>25</v>
      </c>
      <c r="M9618" t="s">
        <v>6146</v>
      </c>
    </row>
    <row r="9619" spans="1:13" x14ac:dyDescent="0.3">
      <c r="A9619" t="s">
        <v>6477</v>
      </c>
      <c r="C9619" t="s">
        <v>6476</v>
      </c>
      <c r="D9619">
        <v>12</v>
      </c>
      <c r="E9619" s="1">
        <v>5000</v>
      </c>
      <c r="G9619" t="s">
        <v>111</v>
      </c>
      <c r="H9619" t="s">
        <v>6478</v>
      </c>
      <c r="I9619" t="s">
        <v>287</v>
      </c>
      <c r="J9619" t="s">
        <v>288</v>
      </c>
      <c r="K9619" t="s">
        <v>24</v>
      </c>
      <c r="L9619" t="s">
        <v>25</v>
      </c>
      <c r="M9619" t="s">
        <v>6109</v>
      </c>
    </row>
    <row r="9620" spans="1:13" x14ac:dyDescent="0.3">
      <c r="A9620" t="s">
        <v>25473</v>
      </c>
      <c r="C9620" t="s">
        <v>25397</v>
      </c>
      <c r="D9620">
        <v>2</v>
      </c>
      <c r="E9620" s="1">
        <v>16895</v>
      </c>
      <c r="G9620" t="s">
        <v>34</v>
      </c>
      <c r="H9620" t="s">
        <v>6143</v>
      </c>
      <c r="I9620" t="s">
        <v>6582</v>
      </c>
      <c r="J9620" t="s">
        <v>1021</v>
      </c>
      <c r="K9620" t="s">
        <v>24</v>
      </c>
      <c r="L9620" t="s">
        <v>25</v>
      </c>
      <c r="M9620" t="s">
        <v>6146</v>
      </c>
    </row>
    <row r="9621" spans="1:13" x14ac:dyDescent="0.3">
      <c r="A9621" t="s">
        <v>25859</v>
      </c>
      <c r="C9621" t="s">
        <v>25784</v>
      </c>
      <c r="D9621">
        <v>4</v>
      </c>
      <c r="E9621" s="1">
        <v>33070</v>
      </c>
      <c r="G9621" t="s">
        <v>34</v>
      </c>
      <c r="H9621" t="s">
        <v>6143</v>
      </c>
      <c r="I9621" t="s">
        <v>4652</v>
      </c>
      <c r="J9621" t="s">
        <v>86</v>
      </c>
      <c r="K9621" t="s">
        <v>24</v>
      </c>
      <c r="L9621" t="s">
        <v>25</v>
      </c>
      <c r="M9621" t="s">
        <v>6146</v>
      </c>
    </row>
    <row r="9622" spans="1:13" x14ac:dyDescent="0.3">
      <c r="A9622" t="s">
        <v>17511</v>
      </c>
      <c r="C9622" t="s">
        <v>17445</v>
      </c>
      <c r="D9622">
        <v>16</v>
      </c>
      <c r="E9622" s="1">
        <v>3875</v>
      </c>
      <c r="G9622" t="s">
        <v>34</v>
      </c>
      <c r="H9622" t="s">
        <v>6143</v>
      </c>
      <c r="I9622" t="s">
        <v>17512</v>
      </c>
      <c r="J9622" t="s">
        <v>662</v>
      </c>
      <c r="K9622" t="s">
        <v>24</v>
      </c>
      <c r="L9622" t="s">
        <v>25</v>
      </c>
      <c r="M9622" t="s">
        <v>6146</v>
      </c>
    </row>
    <row r="9623" spans="1:13" x14ac:dyDescent="0.3">
      <c r="A9623" t="s">
        <v>18716</v>
      </c>
      <c r="C9623" t="s">
        <v>18470</v>
      </c>
      <c r="D9623">
        <v>4</v>
      </c>
      <c r="E9623" s="1">
        <v>7300</v>
      </c>
      <c r="G9623" t="s">
        <v>34</v>
      </c>
      <c r="H9623" t="s">
        <v>6143</v>
      </c>
      <c r="I9623" t="s">
        <v>18717</v>
      </c>
      <c r="J9623" t="s">
        <v>3203</v>
      </c>
      <c r="K9623" t="s">
        <v>24</v>
      </c>
      <c r="L9623" t="s">
        <v>25</v>
      </c>
      <c r="M9623" t="s">
        <v>6146</v>
      </c>
    </row>
    <row r="9624" spans="1:13" x14ac:dyDescent="0.3">
      <c r="A9624" t="s">
        <v>4828</v>
      </c>
      <c r="C9624" t="s">
        <v>28715</v>
      </c>
      <c r="D9624">
        <v>35</v>
      </c>
      <c r="E9624" s="1">
        <v>85000</v>
      </c>
      <c r="G9624" t="s">
        <v>13</v>
      </c>
      <c r="H9624" t="s">
        <v>28919</v>
      </c>
      <c r="I9624" t="s">
        <v>4830</v>
      </c>
      <c r="J9624" t="s">
        <v>183</v>
      </c>
      <c r="K9624" t="s">
        <v>24</v>
      </c>
      <c r="L9624" t="s">
        <v>17</v>
      </c>
      <c r="M9624" t="s">
        <v>31</v>
      </c>
    </row>
    <row r="9625" spans="1:13" x14ac:dyDescent="0.3">
      <c r="A9625" t="s">
        <v>4828</v>
      </c>
      <c r="C9625" t="s">
        <v>29553</v>
      </c>
      <c r="D9625">
        <v>4</v>
      </c>
      <c r="E9625" s="1">
        <v>50000</v>
      </c>
      <c r="G9625" t="s">
        <v>13</v>
      </c>
      <c r="H9625" t="s">
        <v>29818</v>
      </c>
      <c r="I9625" t="s">
        <v>4830</v>
      </c>
      <c r="J9625" t="s">
        <v>183</v>
      </c>
      <c r="K9625" t="s">
        <v>24</v>
      </c>
      <c r="L9625" t="s">
        <v>17</v>
      </c>
      <c r="M9625" t="s">
        <v>82</v>
      </c>
    </row>
    <row r="9626" spans="1:13" x14ac:dyDescent="0.3">
      <c r="A9626" t="s">
        <v>4828</v>
      </c>
      <c r="C9626" t="s">
        <v>31019</v>
      </c>
      <c r="D9626">
        <v>12</v>
      </c>
      <c r="E9626" s="1">
        <v>20700</v>
      </c>
      <c r="G9626" t="s">
        <v>34</v>
      </c>
      <c r="H9626" t="s">
        <v>31052</v>
      </c>
      <c r="I9626" t="s">
        <v>4830</v>
      </c>
      <c r="J9626" t="s">
        <v>183</v>
      </c>
      <c r="K9626" t="s">
        <v>24</v>
      </c>
      <c r="L9626" t="s">
        <v>17</v>
      </c>
      <c r="M9626" t="s">
        <v>202</v>
      </c>
    </row>
    <row r="9627" spans="1:13" x14ac:dyDescent="0.3">
      <c r="A9627" t="s">
        <v>4828</v>
      </c>
      <c r="C9627" t="s">
        <v>31136</v>
      </c>
      <c r="D9627">
        <v>7</v>
      </c>
      <c r="E9627" s="1">
        <v>50000</v>
      </c>
      <c r="G9627" t="s">
        <v>13</v>
      </c>
      <c r="H9627" t="s">
        <v>31178</v>
      </c>
      <c r="I9627" t="s">
        <v>4830</v>
      </c>
      <c r="J9627" t="s">
        <v>183</v>
      </c>
      <c r="K9627" t="s">
        <v>24</v>
      </c>
      <c r="L9627" t="s">
        <v>17</v>
      </c>
      <c r="M9627" t="s">
        <v>66</v>
      </c>
    </row>
    <row r="9628" spans="1:13" x14ac:dyDescent="0.3">
      <c r="A9628" t="s">
        <v>4828</v>
      </c>
      <c r="C9628" t="s">
        <v>31136</v>
      </c>
      <c r="D9628">
        <v>2</v>
      </c>
      <c r="E9628" s="1">
        <v>5000</v>
      </c>
      <c r="G9628" t="s">
        <v>13</v>
      </c>
      <c r="H9628" t="s">
        <v>5134</v>
      </c>
      <c r="I9628" t="s">
        <v>4830</v>
      </c>
      <c r="J9628" t="s">
        <v>183</v>
      </c>
      <c r="K9628" t="s">
        <v>24</v>
      </c>
      <c r="L9628" t="s">
        <v>17</v>
      </c>
      <c r="M9628" t="s">
        <v>105</v>
      </c>
    </row>
    <row r="9629" spans="1:13" x14ac:dyDescent="0.3">
      <c r="A9629" t="s">
        <v>4828</v>
      </c>
      <c r="C9629" t="s">
        <v>31268</v>
      </c>
      <c r="D9629">
        <v>2</v>
      </c>
      <c r="E9629" s="1">
        <v>5000</v>
      </c>
      <c r="G9629" t="s">
        <v>13</v>
      </c>
      <c r="H9629" t="s">
        <v>5134</v>
      </c>
      <c r="I9629" t="s">
        <v>4830</v>
      </c>
      <c r="J9629" t="s">
        <v>183</v>
      </c>
      <c r="K9629" t="s">
        <v>24</v>
      </c>
      <c r="L9629" t="s">
        <v>17</v>
      </c>
      <c r="M9629" t="s">
        <v>105</v>
      </c>
    </row>
    <row r="9630" spans="1:13" x14ac:dyDescent="0.3">
      <c r="A9630" t="s">
        <v>4828</v>
      </c>
      <c r="C9630" t="s">
        <v>5155</v>
      </c>
      <c r="D9630">
        <v>2</v>
      </c>
      <c r="E9630" s="1">
        <v>5000</v>
      </c>
      <c r="G9630" t="s">
        <v>13</v>
      </c>
      <c r="H9630" t="s">
        <v>5577</v>
      </c>
      <c r="I9630" t="s">
        <v>4830</v>
      </c>
      <c r="J9630" t="s">
        <v>183</v>
      </c>
      <c r="K9630" t="s">
        <v>24</v>
      </c>
      <c r="L9630" t="s">
        <v>17</v>
      </c>
      <c r="M9630" t="s">
        <v>105</v>
      </c>
    </row>
    <row r="9631" spans="1:13" x14ac:dyDescent="0.3">
      <c r="A9631" t="s">
        <v>4828</v>
      </c>
      <c r="C9631" t="s">
        <v>5881</v>
      </c>
      <c r="D9631">
        <v>9</v>
      </c>
      <c r="E9631" s="1">
        <v>20400</v>
      </c>
      <c r="G9631" t="s">
        <v>13</v>
      </c>
      <c r="H9631" t="s">
        <v>6015</v>
      </c>
      <c r="I9631" t="s">
        <v>4830</v>
      </c>
      <c r="J9631" t="s">
        <v>183</v>
      </c>
      <c r="K9631" t="s">
        <v>24</v>
      </c>
      <c r="L9631" t="s">
        <v>17</v>
      </c>
      <c r="M9631" t="s">
        <v>450</v>
      </c>
    </row>
    <row r="9632" spans="1:13" x14ac:dyDescent="0.3">
      <c r="A9632" t="s">
        <v>4828</v>
      </c>
      <c r="C9632" t="s">
        <v>4681</v>
      </c>
      <c r="D9632">
        <v>13</v>
      </c>
      <c r="E9632" s="1">
        <v>80000</v>
      </c>
      <c r="G9632" t="s">
        <v>13</v>
      </c>
      <c r="H9632" t="s">
        <v>4829</v>
      </c>
      <c r="I9632" t="s">
        <v>4830</v>
      </c>
      <c r="J9632" t="s">
        <v>183</v>
      </c>
      <c r="K9632" t="s">
        <v>24</v>
      </c>
      <c r="L9632" t="s">
        <v>17</v>
      </c>
      <c r="M9632" t="s">
        <v>31</v>
      </c>
    </row>
    <row r="9633" spans="1:13" x14ac:dyDescent="0.3">
      <c r="A9633" t="s">
        <v>4828</v>
      </c>
      <c r="C9633" t="s">
        <v>4928</v>
      </c>
      <c r="D9633">
        <v>5</v>
      </c>
      <c r="E9633" s="1">
        <v>25000</v>
      </c>
      <c r="G9633" t="s">
        <v>13</v>
      </c>
      <c r="H9633" t="s">
        <v>5018</v>
      </c>
      <c r="I9633" t="s">
        <v>4830</v>
      </c>
      <c r="J9633" t="s">
        <v>183</v>
      </c>
      <c r="K9633" t="s">
        <v>24</v>
      </c>
      <c r="L9633" t="s">
        <v>17</v>
      </c>
      <c r="M9633" t="s">
        <v>105</v>
      </c>
    </row>
    <row r="9634" spans="1:13" x14ac:dyDescent="0.3">
      <c r="A9634" t="s">
        <v>4828</v>
      </c>
      <c r="C9634" t="s">
        <v>23213</v>
      </c>
      <c r="D9634">
        <v>2</v>
      </c>
      <c r="E9634" s="1">
        <v>5000</v>
      </c>
      <c r="G9634" t="s">
        <v>13</v>
      </c>
      <c r="H9634" t="s">
        <v>11799</v>
      </c>
      <c r="I9634" t="s">
        <v>4830</v>
      </c>
      <c r="J9634" t="s">
        <v>183</v>
      </c>
      <c r="K9634" t="s">
        <v>24</v>
      </c>
      <c r="L9634" t="s">
        <v>17</v>
      </c>
      <c r="M9634" t="s">
        <v>82</v>
      </c>
    </row>
    <row r="9635" spans="1:13" x14ac:dyDescent="0.3">
      <c r="A9635" t="s">
        <v>4828</v>
      </c>
      <c r="C9635" t="s">
        <v>23704</v>
      </c>
      <c r="D9635">
        <v>15</v>
      </c>
      <c r="E9635" s="1">
        <v>25000</v>
      </c>
      <c r="G9635" t="s">
        <v>13</v>
      </c>
      <c r="H9635" t="s">
        <v>23781</v>
      </c>
      <c r="I9635" t="s">
        <v>4830</v>
      </c>
      <c r="J9635" t="s">
        <v>183</v>
      </c>
      <c r="K9635" t="s">
        <v>24</v>
      </c>
      <c r="L9635" t="s">
        <v>17</v>
      </c>
      <c r="M9635" t="s">
        <v>450</v>
      </c>
    </row>
    <row r="9636" spans="1:13" x14ac:dyDescent="0.3">
      <c r="A9636" t="s">
        <v>4828</v>
      </c>
      <c r="C9636" t="s">
        <v>22248</v>
      </c>
      <c r="D9636">
        <v>10</v>
      </c>
      <c r="E9636" s="1">
        <v>68500</v>
      </c>
      <c r="G9636" t="s">
        <v>13</v>
      </c>
      <c r="H9636" t="s">
        <v>22463</v>
      </c>
      <c r="I9636" t="s">
        <v>4830</v>
      </c>
      <c r="J9636" t="s">
        <v>183</v>
      </c>
      <c r="K9636" t="s">
        <v>24</v>
      </c>
      <c r="L9636" t="s">
        <v>17</v>
      </c>
      <c r="M9636" t="s">
        <v>31</v>
      </c>
    </row>
    <row r="9637" spans="1:13" x14ac:dyDescent="0.3">
      <c r="A9637" t="s">
        <v>4828</v>
      </c>
      <c r="C9637" t="s">
        <v>21907</v>
      </c>
      <c r="D9637">
        <v>12</v>
      </c>
      <c r="E9637" s="1">
        <v>25000</v>
      </c>
      <c r="G9637" t="s">
        <v>13</v>
      </c>
      <c r="H9637" t="s">
        <v>22011</v>
      </c>
      <c r="I9637" t="s">
        <v>4830</v>
      </c>
      <c r="J9637" t="s">
        <v>183</v>
      </c>
      <c r="K9637" t="s">
        <v>24</v>
      </c>
      <c r="L9637" t="s">
        <v>17</v>
      </c>
      <c r="M9637" t="s">
        <v>450</v>
      </c>
    </row>
    <row r="9638" spans="1:13" x14ac:dyDescent="0.3">
      <c r="A9638" t="s">
        <v>4828</v>
      </c>
      <c r="C9638" t="s">
        <v>22646</v>
      </c>
      <c r="D9638">
        <v>4</v>
      </c>
      <c r="E9638" s="1">
        <v>9000</v>
      </c>
      <c r="G9638" t="s">
        <v>13</v>
      </c>
      <c r="H9638" t="s">
        <v>22704</v>
      </c>
      <c r="I9638" t="s">
        <v>4830</v>
      </c>
      <c r="J9638" t="s">
        <v>183</v>
      </c>
      <c r="K9638" t="s">
        <v>24</v>
      </c>
      <c r="L9638" t="s">
        <v>17</v>
      </c>
      <c r="M9638" t="s">
        <v>450</v>
      </c>
    </row>
    <row r="9639" spans="1:13" x14ac:dyDescent="0.3">
      <c r="A9639" t="s">
        <v>4828</v>
      </c>
      <c r="C9639" t="s">
        <v>22131</v>
      </c>
      <c r="D9639">
        <v>11</v>
      </c>
      <c r="E9639" s="1">
        <v>47375</v>
      </c>
      <c r="G9639" t="s">
        <v>13</v>
      </c>
      <c r="H9639" t="s">
        <v>22183</v>
      </c>
      <c r="I9639" t="s">
        <v>4830</v>
      </c>
      <c r="J9639" t="s">
        <v>183</v>
      </c>
      <c r="K9639" t="s">
        <v>24</v>
      </c>
      <c r="L9639" t="s">
        <v>17</v>
      </c>
      <c r="M9639" t="s">
        <v>66</v>
      </c>
    </row>
    <row r="9640" spans="1:13" x14ac:dyDescent="0.3">
      <c r="A9640" t="s">
        <v>4828</v>
      </c>
      <c r="C9640" t="s">
        <v>16408</v>
      </c>
      <c r="D9640">
        <v>11</v>
      </c>
      <c r="E9640" s="1">
        <v>50000</v>
      </c>
      <c r="G9640" t="s">
        <v>13</v>
      </c>
      <c r="H9640" t="s">
        <v>16457</v>
      </c>
      <c r="I9640" t="s">
        <v>4830</v>
      </c>
      <c r="J9640" t="s">
        <v>183</v>
      </c>
      <c r="K9640" t="s">
        <v>24</v>
      </c>
      <c r="L9640" t="s">
        <v>17</v>
      </c>
      <c r="M9640" t="s">
        <v>66</v>
      </c>
    </row>
    <row r="9641" spans="1:13" x14ac:dyDescent="0.3">
      <c r="A9641" t="s">
        <v>4828</v>
      </c>
      <c r="C9641" t="s">
        <v>11254</v>
      </c>
      <c r="D9641">
        <v>13</v>
      </c>
      <c r="E9641" s="1">
        <v>50000</v>
      </c>
      <c r="G9641" t="s">
        <v>13</v>
      </c>
      <c r="H9641" t="s">
        <v>11290</v>
      </c>
      <c r="I9641" t="s">
        <v>4830</v>
      </c>
      <c r="J9641" t="s">
        <v>183</v>
      </c>
      <c r="K9641" t="s">
        <v>24</v>
      </c>
      <c r="L9641" t="s">
        <v>210</v>
      </c>
      <c r="M9641" t="s">
        <v>450</v>
      </c>
    </row>
    <row r="9642" spans="1:13" x14ac:dyDescent="0.3">
      <c r="A9642" t="s">
        <v>4828</v>
      </c>
      <c r="C9642" t="s">
        <v>11420</v>
      </c>
      <c r="D9642">
        <v>7</v>
      </c>
      <c r="E9642" s="1">
        <v>25000</v>
      </c>
      <c r="G9642" t="s">
        <v>13</v>
      </c>
      <c r="H9642" t="s">
        <v>5577</v>
      </c>
      <c r="I9642" t="s">
        <v>4830</v>
      </c>
      <c r="J9642" t="s">
        <v>183</v>
      </c>
      <c r="K9642" t="s">
        <v>24</v>
      </c>
      <c r="L9642" t="s">
        <v>17</v>
      </c>
      <c r="M9642" t="s">
        <v>105</v>
      </c>
    </row>
    <row r="9643" spans="1:13" x14ac:dyDescent="0.3">
      <c r="A9643" t="s">
        <v>4828</v>
      </c>
      <c r="C9643" t="s">
        <v>11779</v>
      </c>
      <c r="D9643">
        <v>5</v>
      </c>
      <c r="E9643" s="1">
        <v>60000</v>
      </c>
      <c r="G9643" t="s">
        <v>13</v>
      </c>
      <c r="H9643" t="s">
        <v>11799</v>
      </c>
      <c r="I9643" t="s">
        <v>4830</v>
      </c>
      <c r="J9643" t="s">
        <v>183</v>
      </c>
      <c r="K9643" t="s">
        <v>24</v>
      </c>
      <c r="L9643" t="s">
        <v>17</v>
      </c>
      <c r="M9643" t="s">
        <v>82</v>
      </c>
    </row>
    <row r="9644" spans="1:13" x14ac:dyDescent="0.3">
      <c r="A9644" t="s">
        <v>4828</v>
      </c>
      <c r="C9644" t="s">
        <v>10901</v>
      </c>
      <c r="D9644">
        <v>8</v>
      </c>
      <c r="E9644" s="1">
        <v>25000</v>
      </c>
      <c r="G9644" t="s">
        <v>13</v>
      </c>
      <c r="H9644" t="s">
        <v>10983</v>
      </c>
      <c r="I9644" t="s">
        <v>4830</v>
      </c>
      <c r="J9644" t="s">
        <v>183</v>
      </c>
      <c r="K9644" t="s">
        <v>24</v>
      </c>
      <c r="L9644" t="s">
        <v>17</v>
      </c>
      <c r="M9644" t="s">
        <v>66</v>
      </c>
    </row>
    <row r="9645" spans="1:13" x14ac:dyDescent="0.3">
      <c r="A9645" t="s">
        <v>4828</v>
      </c>
      <c r="C9645" t="s">
        <v>9183</v>
      </c>
      <c r="D9645">
        <v>9</v>
      </c>
      <c r="E9645" s="1">
        <v>50580</v>
      </c>
      <c r="G9645" t="s">
        <v>13</v>
      </c>
      <c r="H9645" t="s">
        <v>9263</v>
      </c>
      <c r="I9645" t="s">
        <v>4830</v>
      </c>
      <c r="J9645" t="s">
        <v>183</v>
      </c>
      <c r="K9645" t="s">
        <v>24</v>
      </c>
      <c r="L9645" t="s">
        <v>17</v>
      </c>
      <c r="M9645" t="s">
        <v>450</v>
      </c>
    </row>
    <row r="9646" spans="1:13" x14ac:dyDescent="0.3">
      <c r="A9646" t="s">
        <v>4828</v>
      </c>
      <c r="C9646" t="s">
        <v>35205</v>
      </c>
      <c r="D9646">
        <v>7</v>
      </c>
      <c r="E9646" s="1">
        <v>45000</v>
      </c>
      <c r="G9646" t="s">
        <v>13</v>
      </c>
      <c r="H9646" t="s">
        <v>35361</v>
      </c>
      <c r="I9646" t="s">
        <v>4830</v>
      </c>
      <c r="J9646" t="s">
        <v>183</v>
      </c>
      <c r="K9646" t="s">
        <v>24</v>
      </c>
      <c r="L9646" t="s">
        <v>17</v>
      </c>
      <c r="M9646" t="s">
        <v>82</v>
      </c>
    </row>
    <row r="9647" spans="1:13" x14ac:dyDescent="0.3">
      <c r="A9647" t="s">
        <v>4828</v>
      </c>
      <c r="C9647" t="s">
        <v>35205</v>
      </c>
      <c r="D9647">
        <v>10</v>
      </c>
      <c r="E9647" s="1">
        <v>36150</v>
      </c>
      <c r="G9647" t="s">
        <v>13</v>
      </c>
      <c r="H9647" t="s">
        <v>5134</v>
      </c>
      <c r="I9647" t="s">
        <v>4830</v>
      </c>
      <c r="J9647" t="s">
        <v>183</v>
      </c>
      <c r="K9647" t="s">
        <v>24</v>
      </c>
      <c r="L9647" t="s">
        <v>17</v>
      </c>
      <c r="M9647" t="s">
        <v>66</v>
      </c>
    </row>
    <row r="9648" spans="1:13" x14ac:dyDescent="0.3">
      <c r="A9648" t="s">
        <v>4828</v>
      </c>
      <c r="C9648" t="s">
        <v>34263</v>
      </c>
      <c r="D9648">
        <v>9</v>
      </c>
      <c r="E9648" s="1">
        <v>50000</v>
      </c>
      <c r="G9648" t="s">
        <v>13</v>
      </c>
      <c r="H9648" t="s">
        <v>5134</v>
      </c>
      <c r="I9648" t="s">
        <v>4830</v>
      </c>
      <c r="J9648" t="s">
        <v>183</v>
      </c>
      <c r="K9648" t="s">
        <v>24</v>
      </c>
      <c r="L9648" t="s">
        <v>17</v>
      </c>
      <c r="M9648" t="s">
        <v>66</v>
      </c>
    </row>
    <row r="9649" spans="1:13" x14ac:dyDescent="0.3">
      <c r="A9649" t="s">
        <v>4828</v>
      </c>
      <c r="C9649" t="s">
        <v>35113</v>
      </c>
      <c r="D9649">
        <v>5</v>
      </c>
      <c r="E9649" s="1">
        <v>45440</v>
      </c>
      <c r="G9649" t="s">
        <v>13</v>
      </c>
      <c r="H9649" t="s">
        <v>5134</v>
      </c>
      <c r="I9649" t="s">
        <v>4830</v>
      </c>
      <c r="J9649" t="s">
        <v>183</v>
      </c>
      <c r="K9649" t="s">
        <v>24</v>
      </c>
      <c r="L9649" t="s">
        <v>17</v>
      </c>
      <c r="M9649" t="s">
        <v>101</v>
      </c>
    </row>
    <row r="9650" spans="1:13" x14ac:dyDescent="0.3">
      <c r="A9650" t="s">
        <v>4828</v>
      </c>
      <c r="C9650" t="s">
        <v>33438</v>
      </c>
      <c r="D9650">
        <v>1</v>
      </c>
      <c r="E9650" s="1">
        <v>33750</v>
      </c>
      <c r="G9650" t="s">
        <v>13</v>
      </c>
      <c r="H9650" t="s">
        <v>220</v>
      </c>
      <c r="I9650" t="s">
        <v>4830</v>
      </c>
      <c r="J9650" t="s">
        <v>183</v>
      </c>
      <c r="K9650" t="s">
        <v>24</v>
      </c>
      <c r="L9650" t="s">
        <v>17</v>
      </c>
      <c r="M9650" t="s">
        <v>66</v>
      </c>
    </row>
    <row r="9651" spans="1:13" x14ac:dyDescent="0.3">
      <c r="A9651" t="s">
        <v>4828</v>
      </c>
      <c r="C9651" t="s">
        <v>34224</v>
      </c>
      <c r="D9651">
        <v>13</v>
      </c>
      <c r="E9651" s="1">
        <v>46120</v>
      </c>
      <c r="G9651" t="s">
        <v>13</v>
      </c>
      <c r="H9651" t="s">
        <v>34227</v>
      </c>
      <c r="I9651" t="s">
        <v>4830</v>
      </c>
      <c r="J9651" t="s">
        <v>183</v>
      </c>
      <c r="K9651" t="s">
        <v>24</v>
      </c>
      <c r="L9651" t="s">
        <v>17</v>
      </c>
      <c r="M9651" t="s">
        <v>82</v>
      </c>
    </row>
    <row r="9652" spans="1:13" x14ac:dyDescent="0.3">
      <c r="A9652" t="s">
        <v>4828</v>
      </c>
      <c r="C9652" t="s">
        <v>36834</v>
      </c>
      <c r="D9652">
        <v>6</v>
      </c>
      <c r="E9652" s="1">
        <v>66759</v>
      </c>
      <c r="G9652" t="s">
        <v>13</v>
      </c>
      <c r="H9652" t="s">
        <v>5134</v>
      </c>
      <c r="I9652" t="s">
        <v>4830</v>
      </c>
      <c r="J9652" t="s">
        <v>183</v>
      </c>
      <c r="K9652" t="s">
        <v>24</v>
      </c>
      <c r="L9652" t="s">
        <v>170</v>
      </c>
      <c r="M9652" t="s">
        <v>66</v>
      </c>
    </row>
    <row r="9653" spans="1:13" x14ac:dyDescent="0.3">
      <c r="A9653" t="s">
        <v>4828</v>
      </c>
      <c r="C9653" t="s">
        <v>35729</v>
      </c>
      <c r="D9653">
        <v>12</v>
      </c>
      <c r="E9653" s="1">
        <v>25560</v>
      </c>
      <c r="G9653" t="s">
        <v>13</v>
      </c>
      <c r="H9653" t="s">
        <v>35935</v>
      </c>
      <c r="I9653" t="s">
        <v>4830</v>
      </c>
      <c r="J9653" t="s">
        <v>183</v>
      </c>
      <c r="K9653" t="s">
        <v>24</v>
      </c>
      <c r="L9653" t="s">
        <v>17</v>
      </c>
      <c r="M9653" t="s">
        <v>66</v>
      </c>
    </row>
    <row r="9654" spans="1:13" x14ac:dyDescent="0.3">
      <c r="A9654" t="s">
        <v>4828</v>
      </c>
      <c r="C9654" t="s">
        <v>36284</v>
      </c>
      <c r="D9654">
        <v>8</v>
      </c>
      <c r="E9654" s="1">
        <v>33150</v>
      </c>
      <c r="G9654" t="s">
        <v>13</v>
      </c>
      <c r="H9654" t="s">
        <v>5134</v>
      </c>
      <c r="I9654" t="s">
        <v>4830</v>
      </c>
      <c r="J9654" t="s">
        <v>183</v>
      </c>
      <c r="K9654" t="s">
        <v>24</v>
      </c>
      <c r="L9654" t="s">
        <v>210</v>
      </c>
      <c r="M9654" t="s">
        <v>101</v>
      </c>
    </row>
    <row r="9655" spans="1:13" x14ac:dyDescent="0.3">
      <c r="A9655" t="s">
        <v>4828</v>
      </c>
      <c r="C9655" t="s">
        <v>38095</v>
      </c>
      <c r="D9655">
        <v>6</v>
      </c>
      <c r="E9655" s="1">
        <v>63630</v>
      </c>
      <c r="G9655" t="s">
        <v>13</v>
      </c>
      <c r="H9655" t="s">
        <v>38125</v>
      </c>
      <c r="I9655" t="s">
        <v>4830</v>
      </c>
      <c r="J9655" t="s">
        <v>183</v>
      </c>
      <c r="K9655" t="s">
        <v>24</v>
      </c>
      <c r="L9655" t="s">
        <v>17</v>
      </c>
      <c r="M9655" t="s">
        <v>82</v>
      </c>
    </row>
    <row r="9656" spans="1:13" x14ac:dyDescent="0.3">
      <c r="A9656" t="s">
        <v>4828</v>
      </c>
      <c r="C9656" t="s">
        <v>38057</v>
      </c>
      <c r="D9656">
        <v>12</v>
      </c>
      <c r="E9656" s="1">
        <v>22650</v>
      </c>
      <c r="G9656" t="s">
        <v>13</v>
      </c>
      <c r="H9656" t="s">
        <v>38065</v>
      </c>
      <c r="I9656" t="s">
        <v>4830</v>
      </c>
      <c r="J9656" t="s">
        <v>183</v>
      </c>
      <c r="K9656" t="s">
        <v>24</v>
      </c>
      <c r="L9656" t="s">
        <v>17</v>
      </c>
      <c r="M9656" t="s">
        <v>450</v>
      </c>
    </row>
    <row r="9657" spans="1:13" x14ac:dyDescent="0.3">
      <c r="A9657" t="s">
        <v>4828</v>
      </c>
      <c r="C9657" t="s">
        <v>24656</v>
      </c>
      <c r="D9657">
        <v>36</v>
      </c>
      <c r="E9657" s="1">
        <v>90000</v>
      </c>
      <c r="G9657" t="s">
        <v>13</v>
      </c>
      <c r="H9657" t="s">
        <v>24662</v>
      </c>
      <c r="I9657" t="s">
        <v>4830</v>
      </c>
      <c r="J9657" t="s">
        <v>183</v>
      </c>
      <c r="K9657" t="s">
        <v>24</v>
      </c>
      <c r="L9657" t="s">
        <v>38</v>
      </c>
      <c r="M9657" t="s">
        <v>66</v>
      </c>
    </row>
    <row r="9658" spans="1:13" x14ac:dyDescent="0.3">
      <c r="A9658" t="s">
        <v>4828</v>
      </c>
      <c r="C9658" t="s">
        <v>26485</v>
      </c>
      <c r="D9658">
        <v>12</v>
      </c>
      <c r="E9658" s="1">
        <v>40000</v>
      </c>
      <c r="G9658" t="s">
        <v>13</v>
      </c>
      <c r="H9658" t="s">
        <v>26498</v>
      </c>
      <c r="I9658" t="s">
        <v>4830</v>
      </c>
      <c r="J9658" t="s">
        <v>183</v>
      </c>
      <c r="K9658" t="s">
        <v>24</v>
      </c>
      <c r="L9658" t="s">
        <v>25</v>
      </c>
      <c r="M9658" t="s">
        <v>87</v>
      </c>
    </row>
    <row r="9659" spans="1:13" x14ac:dyDescent="0.3">
      <c r="A9659" t="s">
        <v>4828</v>
      </c>
      <c r="C9659" t="s">
        <v>25784</v>
      </c>
      <c r="D9659">
        <v>6</v>
      </c>
      <c r="E9659" s="1">
        <v>40000</v>
      </c>
      <c r="G9659" t="s">
        <v>13</v>
      </c>
      <c r="H9659" t="s">
        <v>25787</v>
      </c>
      <c r="I9659" t="s">
        <v>4830</v>
      </c>
      <c r="J9659" t="s">
        <v>183</v>
      </c>
      <c r="K9659" t="s">
        <v>24</v>
      </c>
      <c r="L9659" t="s">
        <v>17</v>
      </c>
      <c r="M9659" t="s">
        <v>66</v>
      </c>
    </row>
    <row r="9660" spans="1:13" x14ac:dyDescent="0.3">
      <c r="A9660" t="s">
        <v>14771</v>
      </c>
      <c r="C9660" t="s">
        <v>14716</v>
      </c>
      <c r="D9660">
        <v>4</v>
      </c>
      <c r="E9660" s="1">
        <v>18308</v>
      </c>
      <c r="G9660" t="s">
        <v>34</v>
      </c>
      <c r="H9660" t="s">
        <v>6143</v>
      </c>
      <c r="I9660" t="s">
        <v>639</v>
      </c>
      <c r="J9660" t="s">
        <v>300</v>
      </c>
      <c r="K9660" t="s">
        <v>24</v>
      </c>
      <c r="L9660" t="s">
        <v>25</v>
      </c>
      <c r="M9660" t="s">
        <v>6146</v>
      </c>
    </row>
    <row r="9661" spans="1:13" x14ac:dyDescent="0.3">
      <c r="A9661" t="s">
        <v>21003</v>
      </c>
      <c r="C9661" t="s">
        <v>20950</v>
      </c>
      <c r="D9661">
        <v>2</v>
      </c>
      <c r="E9661" s="1">
        <v>6815</v>
      </c>
      <c r="G9661" t="s">
        <v>34</v>
      </c>
      <c r="H9661" t="s">
        <v>6143</v>
      </c>
      <c r="I9661" t="s">
        <v>21004</v>
      </c>
      <c r="J9661" t="s">
        <v>17995</v>
      </c>
      <c r="K9661" t="s">
        <v>24</v>
      </c>
      <c r="L9661" t="s">
        <v>25</v>
      </c>
      <c r="M9661" t="s">
        <v>6146</v>
      </c>
    </row>
    <row r="9662" spans="1:13" x14ac:dyDescent="0.3">
      <c r="A9662" t="s">
        <v>18718</v>
      </c>
      <c r="C9662" t="s">
        <v>18470</v>
      </c>
      <c r="D9662">
        <v>4</v>
      </c>
      <c r="E9662" s="1">
        <v>7190</v>
      </c>
      <c r="G9662" t="s">
        <v>34</v>
      </c>
      <c r="H9662" t="s">
        <v>6143</v>
      </c>
      <c r="I9662" t="s">
        <v>4361</v>
      </c>
      <c r="J9662" t="s">
        <v>3203</v>
      </c>
      <c r="K9662" t="s">
        <v>24</v>
      </c>
      <c r="L9662" t="s">
        <v>25</v>
      </c>
      <c r="M9662" t="s">
        <v>6146</v>
      </c>
    </row>
    <row r="9663" spans="1:13" x14ac:dyDescent="0.3">
      <c r="A9663" t="s">
        <v>20706</v>
      </c>
      <c r="C9663" t="s">
        <v>20542</v>
      </c>
      <c r="D9663">
        <v>3</v>
      </c>
      <c r="E9663" s="1">
        <v>4905</v>
      </c>
      <c r="G9663" t="s">
        <v>34</v>
      </c>
      <c r="H9663" t="s">
        <v>6143</v>
      </c>
      <c r="I9663" t="s">
        <v>20707</v>
      </c>
      <c r="J9663" t="s">
        <v>627</v>
      </c>
      <c r="K9663" t="s">
        <v>24</v>
      </c>
      <c r="L9663" t="s">
        <v>25</v>
      </c>
      <c r="M9663" t="s">
        <v>6146</v>
      </c>
    </row>
    <row r="9664" spans="1:13" x14ac:dyDescent="0.3">
      <c r="A9664" t="s">
        <v>11198</v>
      </c>
      <c r="C9664" t="s">
        <v>16755</v>
      </c>
      <c r="D9664">
        <v>13</v>
      </c>
      <c r="E9664" s="1">
        <v>365562</v>
      </c>
      <c r="G9664" t="s">
        <v>111</v>
      </c>
      <c r="H9664" t="s">
        <v>16879</v>
      </c>
      <c r="I9664" t="s">
        <v>867</v>
      </c>
      <c r="J9664" t="s">
        <v>280</v>
      </c>
      <c r="K9664" t="s">
        <v>24</v>
      </c>
      <c r="L9664" t="s">
        <v>25</v>
      </c>
      <c r="M9664" t="s">
        <v>120</v>
      </c>
    </row>
    <row r="9665" spans="1:13" x14ac:dyDescent="0.3">
      <c r="A9665" t="s">
        <v>11198</v>
      </c>
      <c r="C9665" t="s">
        <v>11197</v>
      </c>
      <c r="D9665">
        <v>37</v>
      </c>
      <c r="E9665" s="1">
        <v>1294700</v>
      </c>
      <c r="G9665" t="s">
        <v>111</v>
      </c>
      <c r="H9665" t="s">
        <v>11199</v>
      </c>
      <c r="I9665" t="s">
        <v>867</v>
      </c>
      <c r="J9665" t="s">
        <v>280</v>
      </c>
      <c r="K9665" t="s">
        <v>24</v>
      </c>
      <c r="L9665" t="s">
        <v>25</v>
      </c>
      <c r="M9665" t="s">
        <v>120</v>
      </c>
    </row>
    <row r="9666" spans="1:13" x14ac:dyDescent="0.3">
      <c r="A9666" t="s">
        <v>12682</v>
      </c>
      <c r="C9666" t="s">
        <v>22024</v>
      </c>
      <c r="D9666">
        <v>480</v>
      </c>
      <c r="E9666" s="1">
        <v>79430742</v>
      </c>
      <c r="G9666" t="s">
        <v>11250</v>
      </c>
      <c r="H9666" t="s">
        <v>22057</v>
      </c>
      <c r="I9666" t="s">
        <v>3034</v>
      </c>
      <c r="K9666" t="s">
        <v>1464</v>
      </c>
      <c r="L9666" t="s">
        <v>44</v>
      </c>
      <c r="M9666" t="s">
        <v>11251</v>
      </c>
    </row>
    <row r="9667" spans="1:13" x14ac:dyDescent="0.3">
      <c r="A9667" t="s">
        <v>12682</v>
      </c>
      <c r="C9667" t="s">
        <v>12673</v>
      </c>
      <c r="D9667">
        <v>241</v>
      </c>
      <c r="E9667" s="1">
        <v>81118126</v>
      </c>
      <c r="G9667" t="s">
        <v>11250</v>
      </c>
      <c r="H9667" t="s">
        <v>12683</v>
      </c>
      <c r="I9667" t="s">
        <v>3034</v>
      </c>
      <c r="K9667" t="s">
        <v>1464</v>
      </c>
      <c r="L9667" t="s">
        <v>38</v>
      </c>
      <c r="M9667" t="s">
        <v>11251</v>
      </c>
    </row>
    <row r="9668" spans="1:13" x14ac:dyDescent="0.3">
      <c r="A9668" t="s">
        <v>12682</v>
      </c>
      <c r="C9668" t="s">
        <v>35508</v>
      </c>
      <c r="D9668">
        <v>60</v>
      </c>
      <c r="E9668" s="1">
        <v>1000000</v>
      </c>
      <c r="G9668" t="s">
        <v>69</v>
      </c>
      <c r="H9668" t="s">
        <v>35537</v>
      </c>
      <c r="I9668" t="s">
        <v>3034</v>
      </c>
      <c r="K9668" t="s">
        <v>1464</v>
      </c>
      <c r="L9668" t="s">
        <v>38</v>
      </c>
      <c r="M9668" t="s">
        <v>39</v>
      </c>
    </row>
    <row r="9669" spans="1:13" x14ac:dyDescent="0.3">
      <c r="A9669" t="s">
        <v>33363</v>
      </c>
      <c r="C9669" t="s">
        <v>33297</v>
      </c>
      <c r="D9669">
        <v>13</v>
      </c>
      <c r="E9669" s="1">
        <v>600000</v>
      </c>
      <c r="G9669" t="s">
        <v>34</v>
      </c>
      <c r="H9669" t="s">
        <v>33364</v>
      </c>
      <c r="I9669" t="s">
        <v>33365</v>
      </c>
      <c r="K9669" t="s">
        <v>74</v>
      </c>
      <c r="L9669" t="s">
        <v>44</v>
      </c>
      <c r="M9669" t="s">
        <v>504</v>
      </c>
    </row>
    <row r="9670" spans="1:13" x14ac:dyDescent="0.3">
      <c r="A9670" t="s">
        <v>35034</v>
      </c>
      <c r="C9670" t="s">
        <v>34985</v>
      </c>
      <c r="D9670">
        <v>3</v>
      </c>
      <c r="E9670" s="1">
        <v>111969</v>
      </c>
      <c r="G9670" t="s">
        <v>48</v>
      </c>
      <c r="H9670" t="s">
        <v>35035</v>
      </c>
      <c r="I9670" t="s">
        <v>3797</v>
      </c>
      <c r="K9670" t="s">
        <v>3799</v>
      </c>
      <c r="L9670" t="s">
        <v>38</v>
      </c>
      <c r="M9670" t="s">
        <v>354</v>
      </c>
    </row>
    <row r="9671" spans="1:13" x14ac:dyDescent="0.3">
      <c r="A9671" t="s">
        <v>10345</v>
      </c>
      <c r="C9671" t="s">
        <v>10275</v>
      </c>
      <c r="D9671">
        <v>14</v>
      </c>
      <c r="E9671" s="1">
        <v>1000000</v>
      </c>
      <c r="G9671" t="s">
        <v>34</v>
      </c>
      <c r="H9671" t="s">
        <v>10346</v>
      </c>
      <c r="I9671" t="s">
        <v>9351</v>
      </c>
      <c r="K9671" t="s">
        <v>132</v>
      </c>
      <c r="L9671" t="s">
        <v>133</v>
      </c>
      <c r="M9671" t="s">
        <v>6146</v>
      </c>
    </row>
    <row r="9672" spans="1:13" x14ac:dyDescent="0.3">
      <c r="A9672" t="s">
        <v>32989</v>
      </c>
      <c r="C9672" t="s">
        <v>32581</v>
      </c>
      <c r="D9672">
        <v>7</v>
      </c>
      <c r="E9672" s="1">
        <v>18677</v>
      </c>
      <c r="G9672" t="s">
        <v>34</v>
      </c>
      <c r="H9672" t="s">
        <v>6143</v>
      </c>
      <c r="I9672" t="s">
        <v>32990</v>
      </c>
      <c r="J9672" t="s">
        <v>70</v>
      </c>
      <c r="K9672" t="s">
        <v>24</v>
      </c>
      <c r="L9672" t="s">
        <v>25</v>
      </c>
      <c r="M9672" t="s">
        <v>6146</v>
      </c>
    </row>
    <row r="9673" spans="1:13" x14ac:dyDescent="0.3">
      <c r="A9673" t="s">
        <v>3523</v>
      </c>
      <c r="C9673" t="s">
        <v>2957</v>
      </c>
      <c r="D9673">
        <v>37</v>
      </c>
      <c r="E9673" s="1">
        <v>1500000</v>
      </c>
      <c r="G9673" t="s">
        <v>2384</v>
      </c>
      <c r="H9673" t="s">
        <v>3524</v>
      </c>
      <c r="I9673" t="s">
        <v>205</v>
      </c>
      <c r="J9673" t="s">
        <v>206</v>
      </c>
      <c r="K9673" t="s">
        <v>56</v>
      </c>
      <c r="L9673" t="s">
        <v>38</v>
      </c>
      <c r="M9673" t="s">
        <v>2385</v>
      </c>
    </row>
    <row r="9674" spans="1:13" x14ac:dyDescent="0.3">
      <c r="A9674" t="s">
        <v>3523</v>
      </c>
      <c r="C9674" t="s">
        <v>30595</v>
      </c>
      <c r="D9674">
        <v>36</v>
      </c>
      <c r="E9674" s="1">
        <v>1500000</v>
      </c>
      <c r="G9674" t="s">
        <v>69</v>
      </c>
      <c r="H9674" t="s">
        <v>68</v>
      </c>
      <c r="I9674" t="s">
        <v>205</v>
      </c>
      <c r="J9674" t="s">
        <v>206</v>
      </c>
      <c r="K9674" t="s">
        <v>56</v>
      </c>
      <c r="L9674" t="s">
        <v>38</v>
      </c>
      <c r="M9674" t="s">
        <v>87</v>
      </c>
    </row>
    <row r="9675" spans="1:13" x14ac:dyDescent="0.3">
      <c r="A9675" t="s">
        <v>3523</v>
      </c>
      <c r="C9675" t="s">
        <v>22837</v>
      </c>
      <c r="D9675">
        <v>42</v>
      </c>
      <c r="E9675" s="1">
        <v>1500000</v>
      </c>
      <c r="G9675" t="s">
        <v>34</v>
      </c>
      <c r="H9675" t="s">
        <v>22981</v>
      </c>
      <c r="I9675" t="s">
        <v>205</v>
      </c>
      <c r="J9675" t="s">
        <v>206</v>
      </c>
      <c r="K9675" t="s">
        <v>56</v>
      </c>
      <c r="L9675" t="s">
        <v>38</v>
      </c>
      <c r="M9675" t="s">
        <v>740</v>
      </c>
    </row>
    <row r="9676" spans="1:13" x14ac:dyDescent="0.3">
      <c r="A9676" t="s">
        <v>3523</v>
      </c>
      <c r="C9676" t="s">
        <v>16599</v>
      </c>
      <c r="D9676">
        <v>43</v>
      </c>
      <c r="E9676" s="1">
        <v>2000457</v>
      </c>
      <c r="G9676" t="s">
        <v>364</v>
      </c>
      <c r="H9676" t="s">
        <v>16608</v>
      </c>
      <c r="I9676" t="s">
        <v>205</v>
      </c>
      <c r="J9676" t="s">
        <v>206</v>
      </c>
      <c r="K9676" t="s">
        <v>56</v>
      </c>
      <c r="L9676" t="s">
        <v>38</v>
      </c>
      <c r="M9676" t="s">
        <v>3060</v>
      </c>
    </row>
    <row r="9677" spans="1:13" x14ac:dyDescent="0.3">
      <c r="A9677" t="s">
        <v>3523</v>
      </c>
      <c r="C9677" t="s">
        <v>11012</v>
      </c>
      <c r="D9677">
        <v>43</v>
      </c>
      <c r="E9677" s="1">
        <v>1499999</v>
      </c>
      <c r="G9677" t="s">
        <v>34</v>
      </c>
      <c r="H9677" t="s">
        <v>11027</v>
      </c>
      <c r="I9677" t="s">
        <v>205</v>
      </c>
      <c r="J9677" t="s">
        <v>206</v>
      </c>
      <c r="K9677" t="s">
        <v>56</v>
      </c>
      <c r="L9677" t="s">
        <v>38</v>
      </c>
      <c r="M9677" t="s">
        <v>740</v>
      </c>
    </row>
    <row r="9678" spans="1:13" x14ac:dyDescent="0.3">
      <c r="A9678" t="s">
        <v>14230</v>
      </c>
      <c r="C9678" t="s">
        <v>14108</v>
      </c>
      <c r="D9678">
        <v>7</v>
      </c>
      <c r="E9678" s="1">
        <v>7054</v>
      </c>
      <c r="G9678" t="s">
        <v>34</v>
      </c>
      <c r="H9678" t="s">
        <v>6143</v>
      </c>
      <c r="I9678" t="s">
        <v>14003</v>
      </c>
      <c r="J9678" t="s">
        <v>433</v>
      </c>
      <c r="K9678" t="s">
        <v>24</v>
      </c>
      <c r="L9678" t="s">
        <v>25</v>
      </c>
      <c r="M9678" t="s">
        <v>6146</v>
      </c>
    </row>
    <row r="9679" spans="1:13" x14ac:dyDescent="0.3">
      <c r="A9679" t="s">
        <v>19388</v>
      </c>
      <c r="C9679" t="s">
        <v>19247</v>
      </c>
      <c r="D9679">
        <v>3</v>
      </c>
      <c r="E9679" s="1">
        <v>16295</v>
      </c>
      <c r="G9679" t="s">
        <v>34</v>
      </c>
      <c r="H9679" t="s">
        <v>6143</v>
      </c>
      <c r="I9679" t="s">
        <v>19389</v>
      </c>
      <c r="J9679" t="s">
        <v>10460</v>
      </c>
      <c r="K9679" t="s">
        <v>24</v>
      </c>
      <c r="L9679" t="s">
        <v>25</v>
      </c>
      <c r="M9679" t="s">
        <v>6146</v>
      </c>
    </row>
    <row r="9680" spans="1:13" x14ac:dyDescent="0.3">
      <c r="A9680" t="s">
        <v>13176</v>
      </c>
      <c r="C9680" t="s">
        <v>12994</v>
      </c>
      <c r="D9680">
        <v>4</v>
      </c>
      <c r="E9680" s="1">
        <v>7780</v>
      </c>
      <c r="G9680" t="s">
        <v>34</v>
      </c>
      <c r="H9680" t="s">
        <v>6143</v>
      </c>
      <c r="I9680" t="s">
        <v>13177</v>
      </c>
      <c r="J9680" t="s">
        <v>7536</v>
      </c>
      <c r="K9680" t="s">
        <v>24</v>
      </c>
      <c r="L9680" t="s">
        <v>25</v>
      </c>
      <c r="M9680" t="s">
        <v>6146</v>
      </c>
    </row>
    <row r="9681" spans="1:13" x14ac:dyDescent="0.3">
      <c r="A9681" t="s">
        <v>14021</v>
      </c>
      <c r="C9681" t="s">
        <v>13456</v>
      </c>
      <c r="D9681">
        <v>7</v>
      </c>
      <c r="E9681" s="1">
        <v>7754</v>
      </c>
      <c r="G9681" t="s">
        <v>34</v>
      </c>
      <c r="H9681" t="s">
        <v>6143</v>
      </c>
      <c r="I9681" t="s">
        <v>14022</v>
      </c>
      <c r="J9681" t="s">
        <v>30</v>
      </c>
      <c r="K9681" t="s">
        <v>24</v>
      </c>
      <c r="L9681" t="s">
        <v>25</v>
      </c>
      <c r="M9681" t="s">
        <v>6146</v>
      </c>
    </row>
    <row r="9682" spans="1:13" x14ac:dyDescent="0.3">
      <c r="A9682" t="s">
        <v>7398</v>
      </c>
      <c r="C9682" t="s">
        <v>6985</v>
      </c>
      <c r="D9682">
        <v>4</v>
      </c>
      <c r="E9682" s="1">
        <v>8364</v>
      </c>
      <c r="G9682" t="s">
        <v>34</v>
      </c>
      <c r="H9682" t="s">
        <v>6143</v>
      </c>
      <c r="I9682" t="s">
        <v>7399</v>
      </c>
      <c r="J9682" t="s">
        <v>6105</v>
      </c>
      <c r="K9682" t="s">
        <v>24</v>
      </c>
      <c r="L9682" t="s">
        <v>25</v>
      </c>
      <c r="M9682" t="s">
        <v>6146</v>
      </c>
    </row>
    <row r="9683" spans="1:13" x14ac:dyDescent="0.3">
      <c r="A9683" t="s">
        <v>16902</v>
      </c>
      <c r="C9683" t="s">
        <v>16755</v>
      </c>
      <c r="D9683">
        <v>62</v>
      </c>
      <c r="E9683" s="1">
        <v>1262413</v>
      </c>
      <c r="G9683" t="s">
        <v>34</v>
      </c>
      <c r="H9683" t="s">
        <v>16903</v>
      </c>
      <c r="I9683" t="s">
        <v>16904</v>
      </c>
      <c r="K9683" t="s">
        <v>16</v>
      </c>
      <c r="L9683" t="s">
        <v>17</v>
      </c>
      <c r="M9683" t="s">
        <v>75</v>
      </c>
    </row>
    <row r="9684" spans="1:13" x14ac:dyDescent="0.3">
      <c r="A9684" t="s">
        <v>26744</v>
      </c>
      <c r="C9684" t="s">
        <v>26519</v>
      </c>
      <c r="D9684">
        <v>5</v>
      </c>
      <c r="E9684" s="1">
        <v>7290</v>
      </c>
      <c r="G9684" t="s">
        <v>34</v>
      </c>
      <c r="H9684" t="s">
        <v>6143</v>
      </c>
      <c r="I9684" t="s">
        <v>26745</v>
      </c>
      <c r="J9684" t="s">
        <v>2347</v>
      </c>
      <c r="K9684" t="s">
        <v>24</v>
      </c>
      <c r="L9684" t="s">
        <v>25</v>
      </c>
      <c r="M9684" t="s">
        <v>6146</v>
      </c>
    </row>
    <row r="9685" spans="1:13" x14ac:dyDescent="0.3">
      <c r="A9685" t="s">
        <v>26746</v>
      </c>
      <c r="C9685" t="s">
        <v>26519</v>
      </c>
      <c r="D9685">
        <v>5</v>
      </c>
      <c r="E9685" s="1">
        <v>8617</v>
      </c>
      <c r="G9685" t="s">
        <v>34</v>
      </c>
      <c r="H9685" t="s">
        <v>6143</v>
      </c>
      <c r="I9685" t="s">
        <v>6433</v>
      </c>
      <c r="J9685" t="s">
        <v>2347</v>
      </c>
      <c r="K9685" t="s">
        <v>24</v>
      </c>
      <c r="L9685" t="s">
        <v>25</v>
      </c>
      <c r="M9685" t="s">
        <v>6146</v>
      </c>
    </row>
    <row r="9686" spans="1:13" x14ac:dyDescent="0.3">
      <c r="A9686" t="s">
        <v>26155</v>
      </c>
      <c r="C9686" t="s">
        <v>25932</v>
      </c>
      <c r="D9686">
        <v>2</v>
      </c>
      <c r="E9686" s="1">
        <v>12975</v>
      </c>
      <c r="G9686" t="s">
        <v>34</v>
      </c>
      <c r="H9686" t="s">
        <v>6143</v>
      </c>
      <c r="I9686" t="s">
        <v>26156</v>
      </c>
      <c r="J9686" t="s">
        <v>700</v>
      </c>
      <c r="K9686" t="s">
        <v>24</v>
      </c>
      <c r="L9686" t="s">
        <v>25</v>
      </c>
      <c r="M9686" t="s">
        <v>6146</v>
      </c>
    </row>
    <row r="9687" spans="1:13" x14ac:dyDescent="0.3">
      <c r="A9687" t="s">
        <v>20708</v>
      </c>
      <c r="C9687" t="s">
        <v>20542</v>
      </c>
      <c r="D9687">
        <v>3</v>
      </c>
      <c r="E9687" s="1">
        <v>5224</v>
      </c>
      <c r="G9687" t="s">
        <v>34</v>
      </c>
      <c r="H9687" t="s">
        <v>6143</v>
      </c>
      <c r="I9687" t="s">
        <v>20709</v>
      </c>
      <c r="J9687" t="s">
        <v>627</v>
      </c>
      <c r="K9687" t="s">
        <v>24</v>
      </c>
      <c r="L9687" t="s">
        <v>25</v>
      </c>
      <c r="M9687" t="s">
        <v>6146</v>
      </c>
    </row>
    <row r="9688" spans="1:13" x14ac:dyDescent="0.3">
      <c r="A9688" t="s">
        <v>14900</v>
      </c>
      <c r="C9688" t="s">
        <v>14716</v>
      </c>
      <c r="D9688">
        <v>4</v>
      </c>
      <c r="E9688" s="1">
        <v>18329</v>
      </c>
      <c r="G9688" t="s">
        <v>34</v>
      </c>
      <c r="H9688" t="s">
        <v>6143</v>
      </c>
      <c r="I9688" t="s">
        <v>14901</v>
      </c>
      <c r="J9688" t="s">
        <v>300</v>
      </c>
      <c r="K9688" t="s">
        <v>24</v>
      </c>
      <c r="L9688" t="s">
        <v>25</v>
      </c>
      <c r="M9688" t="s">
        <v>6146</v>
      </c>
    </row>
    <row r="9689" spans="1:13" x14ac:dyDescent="0.3">
      <c r="A9689" t="s">
        <v>9479</v>
      </c>
      <c r="C9689" t="s">
        <v>27925</v>
      </c>
      <c r="D9689">
        <v>24</v>
      </c>
      <c r="E9689" s="1">
        <v>1340356</v>
      </c>
      <c r="G9689" t="s">
        <v>48</v>
      </c>
      <c r="H9689" t="s">
        <v>28067</v>
      </c>
      <c r="I9689" t="s">
        <v>22</v>
      </c>
      <c r="J9689" t="s">
        <v>23</v>
      </c>
      <c r="K9689" t="s">
        <v>24</v>
      </c>
      <c r="L9689" t="s">
        <v>44</v>
      </c>
      <c r="M9689" t="s">
        <v>331</v>
      </c>
    </row>
    <row r="9690" spans="1:13" x14ac:dyDescent="0.3">
      <c r="A9690" t="s">
        <v>9479</v>
      </c>
      <c r="C9690" t="s">
        <v>28282</v>
      </c>
      <c r="D9690">
        <v>36</v>
      </c>
      <c r="E9690" s="1">
        <v>4999220</v>
      </c>
      <c r="G9690" t="s">
        <v>48</v>
      </c>
      <c r="H9690" t="s">
        <v>28483</v>
      </c>
      <c r="I9690" t="s">
        <v>22</v>
      </c>
      <c r="J9690" t="s">
        <v>23</v>
      </c>
      <c r="K9690" t="s">
        <v>24</v>
      </c>
      <c r="L9690" t="s">
        <v>44</v>
      </c>
      <c r="M9690" t="s">
        <v>190</v>
      </c>
    </row>
    <row r="9691" spans="1:13" x14ac:dyDescent="0.3">
      <c r="A9691" t="s">
        <v>9479</v>
      </c>
      <c r="C9691" t="s">
        <v>16408</v>
      </c>
      <c r="D9691">
        <v>13</v>
      </c>
      <c r="E9691" s="1">
        <v>814543</v>
      </c>
      <c r="G9691" t="s">
        <v>34</v>
      </c>
      <c r="H9691" t="s">
        <v>16439</v>
      </c>
      <c r="I9691" t="s">
        <v>22</v>
      </c>
      <c r="J9691" t="s">
        <v>23</v>
      </c>
      <c r="K9691" t="s">
        <v>24</v>
      </c>
      <c r="L9691" t="s">
        <v>44</v>
      </c>
      <c r="M9691" t="s">
        <v>1136</v>
      </c>
    </row>
    <row r="9692" spans="1:13" x14ac:dyDescent="0.3">
      <c r="A9692" t="s">
        <v>9479</v>
      </c>
      <c r="C9692" t="s">
        <v>12803</v>
      </c>
      <c r="D9692">
        <v>18</v>
      </c>
      <c r="E9692" s="1">
        <v>266561</v>
      </c>
      <c r="G9692" t="s">
        <v>34</v>
      </c>
      <c r="H9692" t="s">
        <v>12857</v>
      </c>
      <c r="I9692" t="s">
        <v>22</v>
      </c>
      <c r="J9692" t="s">
        <v>23</v>
      </c>
      <c r="K9692" t="s">
        <v>24</v>
      </c>
      <c r="L9692" t="s">
        <v>44</v>
      </c>
      <c r="M9692" t="s">
        <v>217</v>
      </c>
    </row>
    <row r="9693" spans="1:13" x14ac:dyDescent="0.3">
      <c r="A9693" t="s">
        <v>9479</v>
      </c>
      <c r="C9693" t="s">
        <v>9547</v>
      </c>
      <c r="D9693">
        <v>23</v>
      </c>
      <c r="E9693" s="1">
        <v>1405045</v>
      </c>
      <c r="G9693" t="s">
        <v>34</v>
      </c>
      <c r="H9693" t="s">
        <v>9999</v>
      </c>
      <c r="I9693" t="s">
        <v>22</v>
      </c>
      <c r="J9693" t="s">
        <v>23</v>
      </c>
      <c r="K9693" t="s">
        <v>24</v>
      </c>
      <c r="L9693" t="s">
        <v>38</v>
      </c>
      <c r="M9693" t="s">
        <v>217</v>
      </c>
    </row>
    <row r="9694" spans="1:13" x14ac:dyDescent="0.3">
      <c r="A9694" t="s">
        <v>9479</v>
      </c>
      <c r="C9694" t="s">
        <v>9396</v>
      </c>
      <c r="D9694">
        <v>13</v>
      </c>
      <c r="E9694" s="1">
        <v>1180556</v>
      </c>
      <c r="G9694" t="s">
        <v>34</v>
      </c>
      <c r="H9694" t="s">
        <v>9480</v>
      </c>
      <c r="I9694" t="s">
        <v>22</v>
      </c>
      <c r="J9694" t="s">
        <v>23</v>
      </c>
      <c r="K9694" t="s">
        <v>24</v>
      </c>
      <c r="L9694" t="s">
        <v>44</v>
      </c>
      <c r="M9694" t="s">
        <v>217</v>
      </c>
    </row>
    <row r="9695" spans="1:13" x14ac:dyDescent="0.3">
      <c r="A9695" t="s">
        <v>9479</v>
      </c>
      <c r="C9695" t="s">
        <v>34736</v>
      </c>
      <c r="D9695">
        <v>42</v>
      </c>
      <c r="E9695" s="1">
        <v>3769829</v>
      </c>
      <c r="G9695" t="s">
        <v>48</v>
      </c>
      <c r="H9695" t="s">
        <v>34795</v>
      </c>
      <c r="I9695" t="s">
        <v>22</v>
      </c>
      <c r="J9695" t="s">
        <v>23</v>
      </c>
      <c r="K9695" t="s">
        <v>24</v>
      </c>
      <c r="L9695" t="s">
        <v>38</v>
      </c>
      <c r="M9695" t="s">
        <v>331</v>
      </c>
    </row>
    <row r="9696" spans="1:13" x14ac:dyDescent="0.3">
      <c r="A9696" t="s">
        <v>9479</v>
      </c>
      <c r="C9696" t="s">
        <v>33755</v>
      </c>
      <c r="D9696">
        <v>18</v>
      </c>
      <c r="E9696" s="1">
        <v>100000</v>
      </c>
      <c r="G9696" t="s">
        <v>13</v>
      </c>
      <c r="H9696" t="s">
        <v>33963</v>
      </c>
      <c r="I9696" t="s">
        <v>22</v>
      </c>
      <c r="J9696" t="s">
        <v>23</v>
      </c>
      <c r="K9696" t="s">
        <v>24</v>
      </c>
      <c r="L9696" t="s">
        <v>17</v>
      </c>
      <c r="M9696" t="s">
        <v>450</v>
      </c>
    </row>
    <row r="9697" spans="1:13" x14ac:dyDescent="0.3">
      <c r="A9697" t="s">
        <v>9479</v>
      </c>
      <c r="C9697" t="s">
        <v>37363</v>
      </c>
      <c r="D9697">
        <v>78</v>
      </c>
      <c r="E9697" s="1">
        <v>12190323</v>
      </c>
      <c r="G9697" t="s">
        <v>48</v>
      </c>
      <c r="H9697" t="s">
        <v>37480</v>
      </c>
      <c r="I9697" t="s">
        <v>22</v>
      </c>
      <c r="J9697" t="s">
        <v>23</v>
      </c>
      <c r="K9697" t="s">
        <v>24</v>
      </c>
      <c r="L9697" t="s">
        <v>38</v>
      </c>
      <c r="M9697" t="s">
        <v>190</v>
      </c>
    </row>
    <row r="9698" spans="1:13" x14ac:dyDescent="0.3">
      <c r="A9698" t="s">
        <v>9479</v>
      </c>
      <c r="C9698" t="s">
        <v>37363</v>
      </c>
      <c r="D9698">
        <v>49</v>
      </c>
      <c r="E9698" s="1">
        <v>9788237</v>
      </c>
      <c r="G9698" t="s">
        <v>48</v>
      </c>
      <c r="H9698" t="s">
        <v>37485</v>
      </c>
      <c r="I9698" t="s">
        <v>22</v>
      </c>
      <c r="J9698" t="s">
        <v>23</v>
      </c>
      <c r="K9698" t="s">
        <v>24</v>
      </c>
      <c r="L9698" t="s">
        <v>170</v>
      </c>
      <c r="M9698" t="s">
        <v>331</v>
      </c>
    </row>
    <row r="9699" spans="1:13" x14ac:dyDescent="0.3">
      <c r="A9699" t="s">
        <v>9479</v>
      </c>
      <c r="C9699" t="s">
        <v>36143</v>
      </c>
      <c r="D9699">
        <v>14</v>
      </c>
      <c r="E9699" s="1">
        <v>393896</v>
      </c>
      <c r="G9699" t="s">
        <v>48</v>
      </c>
      <c r="H9699" t="s">
        <v>36189</v>
      </c>
      <c r="I9699" t="s">
        <v>22</v>
      </c>
      <c r="J9699" t="s">
        <v>23</v>
      </c>
      <c r="K9699" t="s">
        <v>24</v>
      </c>
      <c r="L9699" t="s">
        <v>38</v>
      </c>
      <c r="M9699" t="s">
        <v>190</v>
      </c>
    </row>
    <row r="9700" spans="1:13" x14ac:dyDescent="0.3">
      <c r="A9700" t="s">
        <v>9479</v>
      </c>
      <c r="C9700" t="s">
        <v>35954</v>
      </c>
      <c r="D9700">
        <v>47</v>
      </c>
      <c r="E9700" s="1">
        <v>4362159</v>
      </c>
      <c r="G9700" t="s">
        <v>34</v>
      </c>
      <c r="H9700" t="s">
        <v>36064</v>
      </c>
      <c r="I9700" t="s">
        <v>22</v>
      </c>
      <c r="J9700" t="s">
        <v>23</v>
      </c>
      <c r="K9700" t="s">
        <v>24</v>
      </c>
      <c r="L9700" t="s">
        <v>38</v>
      </c>
      <c r="M9700" t="s">
        <v>61</v>
      </c>
    </row>
    <row r="9701" spans="1:13" x14ac:dyDescent="0.3">
      <c r="A9701" t="s">
        <v>9479</v>
      </c>
      <c r="C9701" t="s">
        <v>17871</v>
      </c>
      <c r="D9701">
        <v>6</v>
      </c>
      <c r="E9701" s="1">
        <v>400000</v>
      </c>
      <c r="G9701" t="s">
        <v>48</v>
      </c>
      <c r="H9701" t="s">
        <v>17939</v>
      </c>
      <c r="I9701" t="s">
        <v>22</v>
      </c>
      <c r="J9701" t="s">
        <v>23</v>
      </c>
      <c r="K9701" t="s">
        <v>24</v>
      </c>
      <c r="L9701" t="s">
        <v>17</v>
      </c>
      <c r="M9701" t="s">
        <v>331</v>
      </c>
    </row>
    <row r="9702" spans="1:13" x14ac:dyDescent="0.3">
      <c r="A9702" t="s">
        <v>9479</v>
      </c>
      <c r="C9702" t="s">
        <v>17828</v>
      </c>
      <c r="D9702">
        <v>36</v>
      </c>
      <c r="E9702" s="1">
        <v>1500000</v>
      </c>
      <c r="G9702" t="s">
        <v>48</v>
      </c>
      <c r="H9702" t="s">
        <v>970</v>
      </c>
      <c r="I9702" t="s">
        <v>22</v>
      </c>
      <c r="J9702" t="s">
        <v>23</v>
      </c>
      <c r="K9702" t="s">
        <v>24</v>
      </c>
      <c r="L9702" t="s">
        <v>17</v>
      </c>
      <c r="M9702" t="s">
        <v>331</v>
      </c>
    </row>
    <row r="9703" spans="1:13" x14ac:dyDescent="0.3">
      <c r="A9703" t="s">
        <v>11903</v>
      </c>
      <c r="C9703" t="s">
        <v>11813</v>
      </c>
      <c r="D9703">
        <v>20</v>
      </c>
      <c r="E9703" s="1">
        <v>581437</v>
      </c>
      <c r="G9703" t="s">
        <v>34</v>
      </c>
      <c r="H9703" t="s">
        <v>11904</v>
      </c>
      <c r="I9703" t="s">
        <v>11905</v>
      </c>
      <c r="J9703" t="s">
        <v>86</v>
      </c>
      <c r="K9703" t="s">
        <v>24</v>
      </c>
      <c r="L9703" t="s">
        <v>38</v>
      </c>
      <c r="M9703" t="s">
        <v>6146</v>
      </c>
    </row>
    <row r="9704" spans="1:13" x14ac:dyDescent="0.3">
      <c r="A9704" t="s">
        <v>15130</v>
      </c>
      <c r="C9704" t="s">
        <v>15008</v>
      </c>
      <c r="D9704">
        <v>4</v>
      </c>
      <c r="E9704" s="1">
        <v>8573</v>
      </c>
      <c r="G9704" t="s">
        <v>34</v>
      </c>
      <c r="H9704" t="s">
        <v>6143</v>
      </c>
      <c r="I9704" t="s">
        <v>15131</v>
      </c>
      <c r="J9704" t="s">
        <v>761</v>
      </c>
      <c r="K9704" t="s">
        <v>24</v>
      </c>
      <c r="L9704" t="s">
        <v>25</v>
      </c>
      <c r="M9704" t="s">
        <v>6146</v>
      </c>
    </row>
    <row r="9705" spans="1:13" x14ac:dyDescent="0.3">
      <c r="A9705" t="s">
        <v>16107</v>
      </c>
      <c r="C9705" t="s">
        <v>15737</v>
      </c>
      <c r="D9705">
        <v>73</v>
      </c>
      <c r="E9705" s="1">
        <v>2506978</v>
      </c>
      <c r="G9705" t="s">
        <v>13</v>
      </c>
      <c r="H9705" t="s">
        <v>16108</v>
      </c>
      <c r="I9705" t="s">
        <v>1961</v>
      </c>
      <c r="J9705" t="s">
        <v>608</v>
      </c>
      <c r="K9705" t="s">
        <v>609</v>
      </c>
      <c r="L9705" t="s">
        <v>17</v>
      </c>
      <c r="M9705" t="s">
        <v>450</v>
      </c>
    </row>
    <row r="9706" spans="1:13" x14ac:dyDescent="0.3">
      <c r="A9706" t="s">
        <v>31928</v>
      </c>
      <c r="C9706" t="s">
        <v>31866</v>
      </c>
      <c r="D9706">
        <v>4</v>
      </c>
      <c r="E9706" s="1">
        <v>22965</v>
      </c>
      <c r="G9706" t="s">
        <v>34</v>
      </c>
      <c r="H9706" t="s">
        <v>6143</v>
      </c>
      <c r="I9706" t="s">
        <v>31929</v>
      </c>
      <c r="J9706" t="s">
        <v>732</v>
      </c>
      <c r="K9706" t="s">
        <v>24</v>
      </c>
      <c r="L9706" t="s">
        <v>25</v>
      </c>
      <c r="M9706" t="s">
        <v>6146</v>
      </c>
    </row>
    <row r="9707" spans="1:13" x14ac:dyDescent="0.3">
      <c r="A9707" t="s">
        <v>20456</v>
      </c>
      <c r="C9707" t="s">
        <v>37887</v>
      </c>
      <c r="D9707">
        <v>12</v>
      </c>
      <c r="E9707" s="1">
        <v>19670</v>
      </c>
      <c r="G9707" t="s">
        <v>34</v>
      </c>
      <c r="H9707" t="s">
        <v>37912</v>
      </c>
      <c r="I9707" t="s">
        <v>20457</v>
      </c>
      <c r="J9707" t="s">
        <v>1169</v>
      </c>
      <c r="K9707" t="s">
        <v>24</v>
      </c>
      <c r="L9707" t="s">
        <v>25</v>
      </c>
      <c r="M9707" t="s">
        <v>6146</v>
      </c>
    </row>
    <row r="9708" spans="1:13" x14ac:dyDescent="0.3">
      <c r="A9708" t="s">
        <v>20456</v>
      </c>
      <c r="C9708" t="s">
        <v>20401</v>
      </c>
      <c r="D9708">
        <v>3</v>
      </c>
      <c r="E9708" s="1">
        <v>12835</v>
      </c>
      <c r="G9708" t="s">
        <v>34</v>
      </c>
      <c r="H9708" t="s">
        <v>6143</v>
      </c>
      <c r="I9708" t="s">
        <v>20457</v>
      </c>
      <c r="J9708" t="s">
        <v>1169</v>
      </c>
      <c r="K9708" t="s">
        <v>24</v>
      </c>
      <c r="L9708" t="s">
        <v>25</v>
      </c>
      <c r="M9708" t="s">
        <v>6146</v>
      </c>
    </row>
    <row r="9709" spans="1:13" x14ac:dyDescent="0.3">
      <c r="A9709" t="s">
        <v>18979</v>
      </c>
      <c r="C9709" t="s">
        <v>18937</v>
      </c>
      <c r="D9709">
        <v>4</v>
      </c>
      <c r="E9709" s="1">
        <v>15685</v>
      </c>
      <c r="G9709" t="s">
        <v>34</v>
      </c>
      <c r="H9709" t="s">
        <v>6143</v>
      </c>
      <c r="I9709" t="s">
        <v>18980</v>
      </c>
      <c r="J9709" t="s">
        <v>17989</v>
      </c>
      <c r="K9709" t="s">
        <v>24</v>
      </c>
      <c r="L9709" t="s">
        <v>25</v>
      </c>
      <c r="M9709" t="s">
        <v>6146</v>
      </c>
    </row>
    <row r="9710" spans="1:13" x14ac:dyDescent="0.3">
      <c r="A9710" t="s">
        <v>18719</v>
      </c>
      <c r="C9710" t="s">
        <v>18470</v>
      </c>
      <c r="D9710">
        <v>4</v>
      </c>
      <c r="E9710" s="1">
        <v>16045</v>
      </c>
      <c r="G9710" t="s">
        <v>34</v>
      </c>
      <c r="H9710" t="s">
        <v>6143</v>
      </c>
      <c r="I9710" t="s">
        <v>18720</v>
      </c>
      <c r="J9710" t="s">
        <v>3203</v>
      </c>
      <c r="K9710" t="s">
        <v>24</v>
      </c>
      <c r="L9710" t="s">
        <v>25</v>
      </c>
      <c r="M9710" t="s">
        <v>6146</v>
      </c>
    </row>
    <row r="9711" spans="1:13" x14ac:dyDescent="0.3">
      <c r="A9711" t="s">
        <v>14929</v>
      </c>
      <c r="C9711" t="s">
        <v>14716</v>
      </c>
      <c r="D9711">
        <v>4</v>
      </c>
      <c r="E9711" s="1">
        <v>8616</v>
      </c>
      <c r="G9711" t="s">
        <v>34</v>
      </c>
      <c r="H9711" t="s">
        <v>6143</v>
      </c>
      <c r="I9711" t="s">
        <v>14930</v>
      </c>
      <c r="J9711" t="s">
        <v>300</v>
      </c>
      <c r="K9711" t="s">
        <v>24</v>
      </c>
      <c r="L9711" t="s">
        <v>25</v>
      </c>
      <c r="M9711" t="s">
        <v>6146</v>
      </c>
    </row>
    <row r="9712" spans="1:13" x14ac:dyDescent="0.3">
      <c r="A9712" t="s">
        <v>26747</v>
      </c>
      <c r="C9712" t="s">
        <v>26519</v>
      </c>
      <c r="D9712">
        <v>5</v>
      </c>
      <c r="E9712" s="1">
        <v>8809</v>
      </c>
      <c r="G9712" t="s">
        <v>34</v>
      </c>
      <c r="H9712" t="s">
        <v>6143</v>
      </c>
      <c r="I9712" t="s">
        <v>14930</v>
      </c>
      <c r="J9712" t="s">
        <v>2347</v>
      </c>
      <c r="K9712" t="s">
        <v>24</v>
      </c>
      <c r="L9712" t="s">
        <v>25</v>
      </c>
      <c r="M9712" t="s">
        <v>6146</v>
      </c>
    </row>
    <row r="9713" spans="1:13" x14ac:dyDescent="0.3">
      <c r="A9713" t="s">
        <v>32073</v>
      </c>
      <c r="C9713" t="s">
        <v>31866</v>
      </c>
      <c r="D9713">
        <v>6</v>
      </c>
      <c r="E9713" s="1">
        <v>4905</v>
      </c>
      <c r="G9713" t="s">
        <v>34</v>
      </c>
      <c r="H9713" t="s">
        <v>6143</v>
      </c>
      <c r="I9713" t="s">
        <v>32074</v>
      </c>
      <c r="J9713" t="s">
        <v>769</v>
      </c>
      <c r="K9713" t="s">
        <v>24</v>
      </c>
      <c r="L9713" t="s">
        <v>25</v>
      </c>
      <c r="M9713" t="s">
        <v>6146</v>
      </c>
    </row>
    <row r="9714" spans="1:13" x14ac:dyDescent="0.3">
      <c r="A9714" t="s">
        <v>6055</v>
      </c>
      <c r="C9714" t="s">
        <v>5881</v>
      </c>
      <c r="D9714">
        <v>26</v>
      </c>
      <c r="E9714" s="1">
        <v>90000</v>
      </c>
      <c r="G9714" t="s">
        <v>111</v>
      </c>
      <c r="H9714" t="s">
        <v>4846</v>
      </c>
      <c r="I9714" t="s">
        <v>6056</v>
      </c>
      <c r="J9714" t="s">
        <v>30</v>
      </c>
      <c r="K9714" t="s">
        <v>24</v>
      </c>
      <c r="L9714" t="s">
        <v>25</v>
      </c>
      <c r="M9714" t="s">
        <v>232</v>
      </c>
    </row>
    <row r="9715" spans="1:13" x14ac:dyDescent="0.3">
      <c r="A9715" t="s">
        <v>13534</v>
      </c>
      <c r="C9715" t="s">
        <v>13456</v>
      </c>
      <c r="D9715">
        <v>7</v>
      </c>
      <c r="E9715" s="1">
        <v>61615</v>
      </c>
      <c r="G9715" t="s">
        <v>34</v>
      </c>
      <c r="H9715" t="s">
        <v>6143</v>
      </c>
      <c r="I9715" t="s">
        <v>13535</v>
      </c>
      <c r="J9715" t="s">
        <v>30</v>
      </c>
      <c r="K9715" t="s">
        <v>24</v>
      </c>
      <c r="L9715" t="s">
        <v>25</v>
      </c>
      <c r="M9715" t="s">
        <v>6146</v>
      </c>
    </row>
    <row r="9716" spans="1:13" x14ac:dyDescent="0.3">
      <c r="A9716" t="s">
        <v>19847</v>
      </c>
      <c r="C9716" t="s">
        <v>19404</v>
      </c>
      <c r="D9716">
        <v>6</v>
      </c>
      <c r="E9716" s="1">
        <v>6790</v>
      </c>
      <c r="G9716" t="s">
        <v>34</v>
      </c>
      <c r="H9716" t="s">
        <v>6143</v>
      </c>
      <c r="I9716" t="s">
        <v>19848</v>
      </c>
      <c r="J9716" t="s">
        <v>280</v>
      </c>
      <c r="K9716" t="s">
        <v>24</v>
      </c>
      <c r="L9716" t="s">
        <v>25</v>
      </c>
      <c r="M9716" t="s">
        <v>6146</v>
      </c>
    </row>
    <row r="9717" spans="1:13" x14ac:dyDescent="0.3">
      <c r="A9717" t="s">
        <v>32093</v>
      </c>
      <c r="C9717" t="s">
        <v>31866</v>
      </c>
      <c r="D9717">
        <v>6</v>
      </c>
      <c r="E9717" s="1">
        <v>16155</v>
      </c>
      <c r="G9717" t="s">
        <v>34</v>
      </c>
      <c r="H9717" t="s">
        <v>6143</v>
      </c>
      <c r="I9717" t="s">
        <v>9224</v>
      </c>
      <c r="J9717" t="s">
        <v>769</v>
      </c>
      <c r="K9717" t="s">
        <v>24</v>
      </c>
      <c r="L9717" t="s">
        <v>25</v>
      </c>
      <c r="M9717" t="s">
        <v>6146</v>
      </c>
    </row>
    <row r="9718" spans="1:13" x14ac:dyDescent="0.3">
      <c r="A9718" t="s">
        <v>14420</v>
      </c>
      <c r="C9718" t="s">
        <v>14108</v>
      </c>
      <c r="D9718">
        <v>7</v>
      </c>
      <c r="E9718" s="1">
        <v>144528</v>
      </c>
      <c r="G9718" t="s">
        <v>34</v>
      </c>
      <c r="H9718" t="s">
        <v>6143</v>
      </c>
      <c r="I9718" t="s">
        <v>9224</v>
      </c>
      <c r="J9718" t="s">
        <v>433</v>
      </c>
      <c r="K9718" t="s">
        <v>24</v>
      </c>
      <c r="L9718" t="s">
        <v>25</v>
      </c>
      <c r="M9718" t="s">
        <v>6146</v>
      </c>
    </row>
    <row r="9719" spans="1:13" x14ac:dyDescent="0.3">
      <c r="A9719" t="s">
        <v>25750</v>
      </c>
      <c r="C9719" t="s">
        <v>25723</v>
      </c>
      <c r="D9719">
        <v>12</v>
      </c>
      <c r="E9719" s="1">
        <v>500000</v>
      </c>
      <c r="G9719" t="s">
        <v>111</v>
      </c>
      <c r="H9719" t="s">
        <v>25751</v>
      </c>
      <c r="I9719" t="s">
        <v>9224</v>
      </c>
      <c r="J9719" t="s">
        <v>433</v>
      </c>
      <c r="K9719" t="s">
        <v>24</v>
      </c>
      <c r="L9719" t="s">
        <v>25</v>
      </c>
      <c r="M9719" t="s">
        <v>120</v>
      </c>
    </row>
    <row r="9720" spans="1:13" x14ac:dyDescent="0.3">
      <c r="A9720" t="s">
        <v>13550</v>
      </c>
      <c r="C9720" t="s">
        <v>13456</v>
      </c>
      <c r="D9720">
        <v>7</v>
      </c>
      <c r="E9720" s="1">
        <v>10923</v>
      </c>
      <c r="G9720" t="s">
        <v>34</v>
      </c>
      <c r="H9720" t="s">
        <v>6143</v>
      </c>
      <c r="I9720" t="s">
        <v>13551</v>
      </c>
      <c r="J9720" t="s">
        <v>30</v>
      </c>
      <c r="K9720" t="s">
        <v>24</v>
      </c>
      <c r="L9720" t="s">
        <v>25</v>
      </c>
      <c r="M9720" t="s">
        <v>6146</v>
      </c>
    </row>
    <row r="9721" spans="1:13" x14ac:dyDescent="0.3">
      <c r="A9721" t="s">
        <v>19896</v>
      </c>
      <c r="C9721" t="s">
        <v>19404</v>
      </c>
      <c r="D9721">
        <v>6</v>
      </c>
      <c r="E9721" s="1">
        <v>4774</v>
      </c>
      <c r="G9721" t="s">
        <v>34</v>
      </c>
      <c r="H9721" t="s">
        <v>6143</v>
      </c>
      <c r="I9721" t="s">
        <v>19897</v>
      </c>
      <c r="J9721" t="s">
        <v>280</v>
      </c>
      <c r="K9721" t="s">
        <v>24</v>
      </c>
      <c r="L9721" t="s">
        <v>25</v>
      </c>
      <c r="M9721" t="s">
        <v>6146</v>
      </c>
    </row>
    <row r="9722" spans="1:13" x14ac:dyDescent="0.3">
      <c r="A9722" t="s">
        <v>31629</v>
      </c>
      <c r="C9722" t="s">
        <v>31493</v>
      </c>
      <c r="D9722">
        <v>5</v>
      </c>
      <c r="E9722" s="1">
        <v>18358</v>
      </c>
      <c r="G9722" t="s">
        <v>34</v>
      </c>
      <c r="H9722" t="s">
        <v>6143</v>
      </c>
      <c r="I9722" t="s">
        <v>31630</v>
      </c>
      <c r="J9722" t="s">
        <v>311</v>
      </c>
      <c r="K9722" t="s">
        <v>24</v>
      </c>
      <c r="L9722" t="s">
        <v>25</v>
      </c>
      <c r="M9722" t="s">
        <v>6146</v>
      </c>
    </row>
    <row r="9723" spans="1:13" x14ac:dyDescent="0.3">
      <c r="A9723" t="s">
        <v>9222</v>
      </c>
      <c r="C9723" t="s">
        <v>9183</v>
      </c>
      <c r="D9723">
        <v>21</v>
      </c>
      <c r="E9723" s="1">
        <v>50000</v>
      </c>
      <c r="G9723" t="s">
        <v>69</v>
      </c>
      <c r="H9723" t="s">
        <v>9223</v>
      </c>
      <c r="I9723" t="s">
        <v>9224</v>
      </c>
      <c r="J9723" t="s">
        <v>433</v>
      </c>
      <c r="K9723" t="s">
        <v>24</v>
      </c>
      <c r="L9723" t="s">
        <v>25</v>
      </c>
      <c r="M9723" t="s">
        <v>221</v>
      </c>
    </row>
    <row r="9724" spans="1:13" x14ac:dyDescent="0.3">
      <c r="A9724" t="s">
        <v>7276</v>
      </c>
      <c r="C9724" t="s">
        <v>6985</v>
      </c>
      <c r="D9724">
        <v>4</v>
      </c>
      <c r="E9724" s="1">
        <v>6315</v>
      </c>
      <c r="G9724" t="s">
        <v>34</v>
      </c>
      <c r="H9724" t="s">
        <v>6143</v>
      </c>
      <c r="I9724" t="s">
        <v>7277</v>
      </c>
      <c r="J9724" t="s">
        <v>6105</v>
      </c>
      <c r="K9724" t="s">
        <v>24</v>
      </c>
      <c r="L9724" t="s">
        <v>25</v>
      </c>
      <c r="M9724" t="s">
        <v>6146</v>
      </c>
    </row>
    <row r="9725" spans="1:13" x14ac:dyDescent="0.3">
      <c r="A9725" t="s">
        <v>19732</v>
      </c>
      <c r="C9725" t="s">
        <v>19404</v>
      </c>
      <c r="D9725">
        <v>6</v>
      </c>
      <c r="E9725" s="1">
        <v>11375</v>
      </c>
      <c r="G9725" t="s">
        <v>34</v>
      </c>
      <c r="H9725" t="s">
        <v>6143</v>
      </c>
      <c r="I9725" t="s">
        <v>19733</v>
      </c>
      <c r="J9725" t="s">
        <v>280</v>
      </c>
      <c r="K9725" t="s">
        <v>24</v>
      </c>
      <c r="L9725" t="s">
        <v>25</v>
      </c>
      <c r="M9725" t="s">
        <v>6146</v>
      </c>
    </row>
    <row r="9726" spans="1:13" x14ac:dyDescent="0.3">
      <c r="A9726" t="s">
        <v>18721</v>
      </c>
      <c r="C9726" t="s">
        <v>18470</v>
      </c>
      <c r="D9726">
        <v>4</v>
      </c>
      <c r="E9726" s="1">
        <v>11010</v>
      </c>
      <c r="G9726" t="s">
        <v>34</v>
      </c>
      <c r="H9726" t="s">
        <v>6143</v>
      </c>
      <c r="I9726" t="s">
        <v>18722</v>
      </c>
      <c r="J9726" t="s">
        <v>3203</v>
      </c>
      <c r="K9726" t="s">
        <v>24</v>
      </c>
      <c r="L9726" t="s">
        <v>25</v>
      </c>
      <c r="M9726" t="s">
        <v>6146</v>
      </c>
    </row>
    <row r="9727" spans="1:13" x14ac:dyDescent="0.3">
      <c r="A9727" t="s">
        <v>18721</v>
      </c>
      <c r="C9727" t="s">
        <v>20121</v>
      </c>
      <c r="D9727">
        <v>4</v>
      </c>
      <c r="E9727" s="1">
        <v>12510</v>
      </c>
      <c r="G9727" t="s">
        <v>34</v>
      </c>
      <c r="H9727" t="s">
        <v>6143</v>
      </c>
      <c r="I9727" t="s">
        <v>20299</v>
      </c>
      <c r="J9727" t="s">
        <v>288</v>
      </c>
      <c r="K9727" t="s">
        <v>24</v>
      </c>
      <c r="L9727" t="s">
        <v>25</v>
      </c>
      <c r="M9727" t="s">
        <v>6146</v>
      </c>
    </row>
    <row r="9728" spans="1:13" x14ac:dyDescent="0.3">
      <c r="A9728" t="s">
        <v>18721</v>
      </c>
      <c r="C9728" t="s">
        <v>20542</v>
      </c>
      <c r="D9728">
        <v>3</v>
      </c>
      <c r="E9728" s="1">
        <v>13925</v>
      </c>
      <c r="G9728" t="s">
        <v>34</v>
      </c>
      <c r="H9728" t="s">
        <v>6143</v>
      </c>
      <c r="I9728" t="s">
        <v>18900</v>
      </c>
      <c r="J9728" t="s">
        <v>627</v>
      </c>
      <c r="K9728" t="s">
        <v>24</v>
      </c>
      <c r="L9728" t="s">
        <v>25</v>
      </c>
      <c r="M9728" t="s">
        <v>6146</v>
      </c>
    </row>
    <row r="9729" spans="1:13" x14ac:dyDescent="0.3">
      <c r="A9729" t="s">
        <v>6774</v>
      </c>
      <c r="C9729" t="s">
        <v>19247</v>
      </c>
      <c r="D9729">
        <v>3</v>
      </c>
      <c r="E9729" s="1">
        <v>30903</v>
      </c>
      <c r="G9729" t="s">
        <v>34</v>
      </c>
      <c r="H9729" t="s">
        <v>6143</v>
      </c>
      <c r="I9729" t="s">
        <v>19300</v>
      </c>
      <c r="J9729" t="s">
        <v>10460</v>
      </c>
      <c r="K9729" t="s">
        <v>24</v>
      </c>
      <c r="L9729" t="s">
        <v>25</v>
      </c>
      <c r="M9729" t="s">
        <v>6146</v>
      </c>
    </row>
    <row r="9730" spans="1:13" x14ac:dyDescent="0.3">
      <c r="A9730" t="s">
        <v>6774</v>
      </c>
      <c r="C9730" t="s">
        <v>6671</v>
      </c>
      <c r="D9730">
        <v>3</v>
      </c>
      <c r="E9730" s="1">
        <v>6764</v>
      </c>
      <c r="G9730" t="s">
        <v>34</v>
      </c>
      <c r="H9730" t="s">
        <v>6143</v>
      </c>
      <c r="I9730" t="s">
        <v>6775</v>
      </c>
      <c r="J9730" t="s">
        <v>1250</v>
      </c>
      <c r="K9730" t="s">
        <v>24</v>
      </c>
      <c r="L9730" t="s">
        <v>25</v>
      </c>
      <c r="M9730" t="s">
        <v>6146</v>
      </c>
    </row>
    <row r="9731" spans="1:13" x14ac:dyDescent="0.3">
      <c r="A9731" t="s">
        <v>36608</v>
      </c>
      <c r="C9731" t="s">
        <v>36503</v>
      </c>
      <c r="D9731">
        <v>3</v>
      </c>
      <c r="E9731" s="1">
        <v>66698</v>
      </c>
      <c r="G9731" t="s">
        <v>34</v>
      </c>
      <c r="H9731" t="s">
        <v>6143</v>
      </c>
      <c r="I9731" t="s">
        <v>18467</v>
      </c>
      <c r="J9731" t="s">
        <v>124</v>
      </c>
      <c r="K9731" t="s">
        <v>24</v>
      </c>
      <c r="L9731" t="s">
        <v>25</v>
      </c>
      <c r="M9731" t="s">
        <v>6146</v>
      </c>
    </row>
    <row r="9732" spans="1:13" x14ac:dyDescent="0.3">
      <c r="A9732" t="s">
        <v>17549</v>
      </c>
      <c r="C9732" t="s">
        <v>17445</v>
      </c>
      <c r="D9732">
        <v>16</v>
      </c>
      <c r="E9732" s="1">
        <v>6800</v>
      </c>
      <c r="G9732" t="s">
        <v>34</v>
      </c>
      <c r="H9732" t="s">
        <v>6143</v>
      </c>
      <c r="I9732" t="s">
        <v>17550</v>
      </c>
      <c r="J9732" t="s">
        <v>662</v>
      </c>
      <c r="K9732" t="s">
        <v>24</v>
      </c>
      <c r="L9732" t="s">
        <v>25</v>
      </c>
      <c r="M9732" t="s">
        <v>6146</v>
      </c>
    </row>
    <row r="9733" spans="1:13" x14ac:dyDescent="0.3">
      <c r="A9733" t="s">
        <v>10929</v>
      </c>
      <c r="C9733" t="s">
        <v>29114</v>
      </c>
      <c r="D9733">
        <v>13</v>
      </c>
      <c r="E9733" s="1">
        <v>50000</v>
      </c>
      <c r="G9733" t="s">
        <v>69</v>
      </c>
      <c r="H9733" t="s">
        <v>29282</v>
      </c>
      <c r="I9733" t="s">
        <v>10931</v>
      </c>
      <c r="J9733" t="s">
        <v>119</v>
      </c>
      <c r="K9733" t="s">
        <v>24</v>
      </c>
      <c r="L9733" t="s">
        <v>25</v>
      </c>
      <c r="M9733" t="s">
        <v>221</v>
      </c>
    </row>
    <row r="9734" spans="1:13" x14ac:dyDescent="0.3">
      <c r="A9734" t="s">
        <v>10929</v>
      </c>
      <c r="C9734" t="s">
        <v>11813</v>
      </c>
      <c r="D9734">
        <v>24</v>
      </c>
      <c r="E9734" s="1">
        <v>500000</v>
      </c>
      <c r="G9734" t="s">
        <v>111</v>
      </c>
      <c r="H9734" t="s">
        <v>11861</v>
      </c>
      <c r="I9734" t="s">
        <v>10931</v>
      </c>
      <c r="J9734" t="s">
        <v>119</v>
      </c>
      <c r="K9734" t="s">
        <v>24</v>
      </c>
      <c r="L9734" t="s">
        <v>25</v>
      </c>
      <c r="M9734" t="s">
        <v>87</v>
      </c>
    </row>
    <row r="9735" spans="1:13" x14ac:dyDescent="0.3">
      <c r="A9735" t="s">
        <v>10929</v>
      </c>
      <c r="C9735" t="s">
        <v>10901</v>
      </c>
      <c r="D9735">
        <v>12</v>
      </c>
      <c r="E9735" s="1">
        <v>250000</v>
      </c>
      <c r="G9735" t="s">
        <v>111</v>
      </c>
      <c r="H9735" t="s">
        <v>10930</v>
      </c>
      <c r="I9735" t="s">
        <v>10931</v>
      </c>
      <c r="J9735" t="s">
        <v>119</v>
      </c>
      <c r="K9735" t="s">
        <v>24</v>
      </c>
      <c r="L9735" t="s">
        <v>25</v>
      </c>
      <c r="M9735" t="s">
        <v>87</v>
      </c>
    </row>
    <row r="9736" spans="1:13" x14ac:dyDescent="0.3">
      <c r="A9736" t="s">
        <v>34437</v>
      </c>
      <c r="C9736" t="s">
        <v>34396</v>
      </c>
      <c r="D9736">
        <v>19</v>
      </c>
      <c r="E9736" s="1">
        <v>20000</v>
      </c>
      <c r="G9736" t="s">
        <v>111</v>
      </c>
      <c r="H9736" t="s">
        <v>220</v>
      </c>
      <c r="I9736" t="s">
        <v>193</v>
      </c>
      <c r="J9736" t="s">
        <v>175</v>
      </c>
      <c r="K9736" t="s">
        <v>24</v>
      </c>
      <c r="L9736" t="s">
        <v>25</v>
      </c>
      <c r="M9736" t="s">
        <v>232</v>
      </c>
    </row>
    <row r="9737" spans="1:13" x14ac:dyDescent="0.3">
      <c r="A9737" t="s">
        <v>2611</v>
      </c>
      <c r="C9737" t="s">
        <v>2269</v>
      </c>
      <c r="D9737">
        <v>1</v>
      </c>
      <c r="E9737" s="1">
        <v>65000</v>
      </c>
      <c r="G9737" t="s">
        <v>111</v>
      </c>
      <c r="H9737" t="s">
        <v>2612</v>
      </c>
      <c r="I9737" t="s">
        <v>287</v>
      </c>
      <c r="J9737" t="s">
        <v>288</v>
      </c>
      <c r="K9737" t="s">
        <v>24</v>
      </c>
      <c r="L9737" t="s">
        <v>25</v>
      </c>
      <c r="M9737" t="s">
        <v>1300</v>
      </c>
    </row>
    <row r="9738" spans="1:13" x14ac:dyDescent="0.3">
      <c r="A9738" t="s">
        <v>2611</v>
      </c>
      <c r="C9738" t="s">
        <v>28715</v>
      </c>
      <c r="D9738">
        <v>12</v>
      </c>
      <c r="E9738" s="1">
        <v>65000</v>
      </c>
      <c r="G9738" t="s">
        <v>111</v>
      </c>
      <c r="H9738" t="s">
        <v>28902</v>
      </c>
      <c r="I9738" t="s">
        <v>287</v>
      </c>
      <c r="J9738" t="s">
        <v>288</v>
      </c>
      <c r="K9738" t="s">
        <v>24</v>
      </c>
      <c r="L9738" t="s">
        <v>25</v>
      </c>
      <c r="M9738" t="s">
        <v>1300</v>
      </c>
    </row>
    <row r="9739" spans="1:13" x14ac:dyDescent="0.3">
      <c r="A9739" t="s">
        <v>2611</v>
      </c>
      <c r="C9739" t="s">
        <v>30756</v>
      </c>
      <c r="D9739">
        <v>14</v>
      </c>
      <c r="E9739" s="1">
        <v>65000</v>
      </c>
      <c r="G9739" t="s">
        <v>111</v>
      </c>
      <c r="H9739" t="s">
        <v>30781</v>
      </c>
      <c r="I9739" t="s">
        <v>287</v>
      </c>
      <c r="J9739" t="s">
        <v>288</v>
      </c>
      <c r="K9739" t="s">
        <v>24</v>
      </c>
      <c r="L9739" t="s">
        <v>25</v>
      </c>
      <c r="M9739" t="s">
        <v>1300</v>
      </c>
    </row>
    <row r="9740" spans="1:13" x14ac:dyDescent="0.3">
      <c r="A9740" t="s">
        <v>2611</v>
      </c>
      <c r="C9740" t="s">
        <v>4395</v>
      </c>
      <c r="D9740">
        <v>11</v>
      </c>
      <c r="E9740" s="1">
        <v>70000</v>
      </c>
      <c r="G9740" t="s">
        <v>111</v>
      </c>
      <c r="H9740" t="s">
        <v>4634</v>
      </c>
      <c r="I9740" t="s">
        <v>287</v>
      </c>
      <c r="J9740" t="s">
        <v>288</v>
      </c>
      <c r="K9740" t="s">
        <v>24</v>
      </c>
      <c r="L9740" t="s">
        <v>25</v>
      </c>
      <c r="M9740" t="s">
        <v>1300</v>
      </c>
    </row>
    <row r="9741" spans="1:13" x14ac:dyDescent="0.3">
      <c r="A9741" t="s">
        <v>2611</v>
      </c>
      <c r="C9741" t="s">
        <v>23427</v>
      </c>
      <c r="D9741">
        <v>1</v>
      </c>
      <c r="E9741" s="1">
        <v>71000</v>
      </c>
      <c r="G9741" t="s">
        <v>111</v>
      </c>
      <c r="H9741" t="s">
        <v>23541</v>
      </c>
      <c r="I9741" t="s">
        <v>287</v>
      </c>
      <c r="J9741" t="s">
        <v>288</v>
      </c>
      <c r="K9741" t="s">
        <v>24</v>
      </c>
      <c r="L9741" t="s">
        <v>25</v>
      </c>
      <c r="M9741" t="s">
        <v>1262</v>
      </c>
    </row>
    <row r="9742" spans="1:13" x14ac:dyDescent="0.3">
      <c r="A9742" t="s">
        <v>2611</v>
      </c>
      <c r="C9742" t="s">
        <v>22505</v>
      </c>
      <c r="D9742">
        <v>3</v>
      </c>
      <c r="E9742" s="1">
        <v>50000</v>
      </c>
      <c r="G9742" t="s">
        <v>111</v>
      </c>
      <c r="H9742" t="s">
        <v>22633</v>
      </c>
      <c r="I9742" t="s">
        <v>287</v>
      </c>
      <c r="J9742" t="s">
        <v>288</v>
      </c>
      <c r="K9742" t="s">
        <v>24</v>
      </c>
      <c r="L9742" t="s">
        <v>25</v>
      </c>
      <c r="M9742" t="s">
        <v>87</v>
      </c>
    </row>
    <row r="9743" spans="1:13" x14ac:dyDescent="0.3">
      <c r="A9743" t="s">
        <v>2611</v>
      </c>
      <c r="C9743" t="s">
        <v>22131</v>
      </c>
      <c r="D9743">
        <v>4</v>
      </c>
      <c r="E9743" s="1">
        <v>45000</v>
      </c>
      <c r="G9743" t="s">
        <v>69</v>
      </c>
      <c r="H9743" t="s">
        <v>22177</v>
      </c>
      <c r="I9743" t="s">
        <v>287</v>
      </c>
      <c r="J9743" t="s">
        <v>288</v>
      </c>
      <c r="K9743" t="s">
        <v>24</v>
      </c>
      <c r="L9743" t="s">
        <v>25</v>
      </c>
      <c r="M9743" t="s">
        <v>221</v>
      </c>
    </row>
    <row r="9744" spans="1:13" x14ac:dyDescent="0.3">
      <c r="A9744" t="s">
        <v>2611</v>
      </c>
      <c r="C9744" t="s">
        <v>22131</v>
      </c>
      <c r="D9744">
        <v>22</v>
      </c>
      <c r="E9744" s="1">
        <v>100000</v>
      </c>
      <c r="G9744" t="s">
        <v>111</v>
      </c>
      <c r="H9744" t="s">
        <v>22180</v>
      </c>
      <c r="I9744" t="s">
        <v>287</v>
      </c>
      <c r="J9744" t="s">
        <v>288</v>
      </c>
      <c r="K9744" t="s">
        <v>24</v>
      </c>
      <c r="L9744" t="s">
        <v>25</v>
      </c>
      <c r="M9744" t="s">
        <v>232</v>
      </c>
    </row>
    <row r="9745" spans="1:13" x14ac:dyDescent="0.3">
      <c r="A9745" t="s">
        <v>2611</v>
      </c>
      <c r="C9745" t="s">
        <v>16599</v>
      </c>
      <c r="D9745">
        <v>1</v>
      </c>
      <c r="E9745" s="1">
        <v>5000</v>
      </c>
      <c r="G9745" t="s">
        <v>111</v>
      </c>
      <c r="H9745" t="s">
        <v>16717</v>
      </c>
      <c r="I9745" t="s">
        <v>287</v>
      </c>
      <c r="J9745" t="s">
        <v>288</v>
      </c>
      <c r="K9745" t="s">
        <v>24</v>
      </c>
      <c r="L9745" t="s">
        <v>25</v>
      </c>
      <c r="M9745" t="s">
        <v>232</v>
      </c>
    </row>
    <row r="9746" spans="1:13" x14ac:dyDescent="0.3">
      <c r="A9746" t="s">
        <v>2611</v>
      </c>
      <c r="C9746" t="s">
        <v>16236</v>
      </c>
      <c r="D9746">
        <v>2</v>
      </c>
      <c r="E9746" s="1">
        <v>50000</v>
      </c>
      <c r="G9746" t="s">
        <v>111</v>
      </c>
      <c r="H9746" t="s">
        <v>16334</v>
      </c>
      <c r="I9746" t="s">
        <v>287</v>
      </c>
      <c r="J9746" t="s">
        <v>288</v>
      </c>
      <c r="K9746" t="s">
        <v>24</v>
      </c>
      <c r="L9746" t="s">
        <v>25</v>
      </c>
      <c r="M9746" t="s">
        <v>87</v>
      </c>
    </row>
    <row r="9747" spans="1:13" x14ac:dyDescent="0.3">
      <c r="A9747" t="s">
        <v>2611</v>
      </c>
      <c r="C9747" t="s">
        <v>12673</v>
      </c>
      <c r="D9747">
        <v>2</v>
      </c>
      <c r="E9747" s="1">
        <v>10000</v>
      </c>
      <c r="G9747" t="s">
        <v>111</v>
      </c>
      <c r="H9747" t="s">
        <v>5134</v>
      </c>
      <c r="I9747" t="s">
        <v>287</v>
      </c>
      <c r="J9747" t="s">
        <v>288</v>
      </c>
      <c r="K9747" t="s">
        <v>24</v>
      </c>
      <c r="L9747" t="s">
        <v>25</v>
      </c>
      <c r="M9747" t="s">
        <v>232</v>
      </c>
    </row>
    <row r="9748" spans="1:13" x14ac:dyDescent="0.3">
      <c r="A9748" t="s">
        <v>2611</v>
      </c>
      <c r="C9748" t="s">
        <v>11317</v>
      </c>
      <c r="D9748">
        <v>7</v>
      </c>
      <c r="E9748" s="1">
        <v>85000</v>
      </c>
      <c r="G9748" t="s">
        <v>111</v>
      </c>
      <c r="H9748" t="s">
        <v>11003</v>
      </c>
      <c r="I9748" t="s">
        <v>287</v>
      </c>
      <c r="J9748" t="s">
        <v>288</v>
      </c>
      <c r="K9748" t="s">
        <v>24</v>
      </c>
      <c r="L9748" t="s">
        <v>25</v>
      </c>
      <c r="M9748" t="s">
        <v>1094</v>
      </c>
    </row>
    <row r="9749" spans="1:13" x14ac:dyDescent="0.3">
      <c r="A9749" t="s">
        <v>2611</v>
      </c>
      <c r="C9749" t="s">
        <v>11254</v>
      </c>
      <c r="D9749">
        <v>7</v>
      </c>
      <c r="E9749" s="1">
        <v>45000</v>
      </c>
      <c r="G9749" t="s">
        <v>111</v>
      </c>
      <c r="H9749" t="s">
        <v>11003</v>
      </c>
      <c r="I9749" t="s">
        <v>287</v>
      </c>
      <c r="J9749" t="s">
        <v>288</v>
      </c>
      <c r="K9749" t="s">
        <v>24</v>
      </c>
      <c r="L9749" t="s">
        <v>25</v>
      </c>
      <c r="M9749" t="s">
        <v>120</v>
      </c>
    </row>
    <row r="9750" spans="1:13" x14ac:dyDescent="0.3">
      <c r="A9750" t="s">
        <v>2611</v>
      </c>
      <c r="C9750" t="s">
        <v>11613</v>
      </c>
      <c r="D9750">
        <v>1</v>
      </c>
      <c r="E9750" s="1">
        <v>25000</v>
      </c>
      <c r="G9750" t="s">
        <v>111</v>
      </c>
      <c r="H9750" t="s">
        <v>11768</v>
      </c>
      <c r="I9750" t="s">
        <v>287</v>
      </c>
      <c r="J9750" t="s">
        <v>288</v>
      </c>
      <c r="K9750" t="s">
        <v>24</v>
      </c>
      <c r="L9750" t="s">
        <v>25</v>
      </c>
      <c r="M9750" t="s">
        <v>120</v>
      </c>
    </row>
    <row r="9751" spans="1:13" x14ac:dyDescent="0.3">
      <c r="A9751" t="s">
        <v>2611</v>
      </c>
      <c r="C9751" t="s">
        <v>9547</v>
      </c>
      <c r="D9751">
        <v>10</v>
      </c>
      <c r="E9751" s="1">
        <v>250000</v>
      </c>
      <c r="G9751" t="s">
        <v>111</v>
      </c>
      <c r="H9751" t="s">
        <v>8305</v>
      </c>
      <c r="I9751" t="s">
        <v>287</v>
      </c>
      <c r="J9751" t="s">
        <v>288</v>
      </c>
      <c r="K9751" t="s">
        <v>24</v>
      </c>
      <c r="L9751" t="s">
        <v>25</v>
      </c>
      <c r="M9751" t="s">
        <v>120</v>
      </c>
    </row>
    <row r="9752" spans="1:13" x14ac:dyDescent="0.3">
      <c r="A9752" t="s">
        <v>2611</v>
      </c>
      <c r="C9752" t="s">
        <v>10471</v>
      </c>
      <c r="D9752">
        <v>7</v>
      </c>
      <c r="E9752" s="1">
        <v>80000</v>
      </c>
      <c r="G9752" t="s">
        <v>111</v>
      </c>
      <c r="H9752" t="s">
        <v>10577</v>
      </c>
      <c r="I9752" t="s">
        <v>287</v>
      </c>
      <c r="J9752" t="s">
        <v>288</v>
      </c>
      <c r="K9752" t="s">
        <v>24</v>
      </c>
      <c r="L9752" t="s">
        <v>25</v>
      </c>
      <c r="M9752" t="s">
        <v>120</v>
      </c>
    </row>
    <row r="9753" spans="1:13" x14ac:dyDescent="0.3">
      <c r="A9753" t="s">
        <v>2611</v>
      </c>
      <c r="C9753" t="s">
        <v>11140</v>
      </c>
      <c r="D9753">
        <v>1</v>
      </c>
      <c r="E9753" s="1">
        <v>40000</v>
      </c>
      <c r="G9753" t="s">
        <v>111</v>
      </c>
      <c r="H9753" t="s">
        <v>11160</v>
      </c>
      <c r="I9753" t="s">
        <v>287</v>
      </c>
      <c r="J9753" t="s">
        <v>288</v>
      </c>
      <c r="K9753" t="s">
        <v>24</v>
      </c>
      <c r="L9753" t="s">
        <v>25</v>
      </c>
      <c r="M9753" t="s">
        <v>232</v>
      </c>
    </row>
    <row r="9754" spans="1:13" x14ac:dyDescent="0.3">
      <c r="A9754" t="s">
        <v>2611</v>
      </c>
      <c r="C9754" t="s">
        <v>8074</v>
      </c>
      <c r="D9754">
        <v>17</v>
      </c>
      <c r="E9754" s="1">
        <v>200650</v>
      </c>
      <c r="G9754" t="s">
        <v>111</v>
      </c>
      <c r="H9754" t="s">
        <v>8154</v>
      </c>
      <c r="I9754" t="s">
        <v>287</v>
      </c>
      <c r="J9754" t="s">
        <v>288</v>
      </c>
      <c r="K9754" t="s">
        <v>24</v>
      </c>
      <c r="L9754" t="s">
        <v>25</v>
      </c>
      <c r="M9754" t="s">
        <v>120</v>
      </c>
    </row>
    <row r="9755" spans="1:13" x14ac:dyDescent="0.3">
      <c r="A9755" t="s">
        <v>2611</v>
      </c>
      <c r="C9755" t="s">
        <v>9306</v>
      </c>
      <c r="D9755">
        <v>1</v>
      </c>
      <c r="E9755" s="1">
        <v>10000</v>
      </c>
      <c r="G9755" t="s">
        <v>111</v>
      </c>
      <c r="H9755" t="s">
        <v>9378</v>
      </c>
      <c r="I9755" t="s">
        <v>287</v>
      </c>
      <c r="J9755" t="s">
        <v>288</v>
      </c>
      <c r="K9755" t="s">
        <v>24</v>
      </c>
      <c r="L9755" t="s">
        <v>25</v>
      </c>
      <c r="M9755" t="s">
        <v>120</v>
      </c>
    </row>
    <row r="9756" spans="1:13" x14ac:dyDescent="0.3">
      <c r="A9756" t="s">
        <v>2611</v>
      </c>
      <c r="C9756" t="s">
        <v>37047</v>
      </c>
      <c r="D9756">
        <v>43</v>
      </c>
      <c r="E9756" s="1">
        <v>450000</v>
      </c>
      <c r="G9756" t="s">
        <v>111</v>
      </c>
      <c r="H9756" t="s">
        <v>37209</v>
      </c>
      <c r="I9756" t="s">
        <v>287</v>
      </c>
      <c r="J9756" t="s">
        <v>288</v>
      </c>
      <c r="K9756" t="s">
        <v>24</v>
      </c>
      <c r="L9756" t="s">
        <v>25</v>
      </c>
      <c r="M9756" t="s">
        <v>1094</v>
      </c>
    </row>
    <row r="9757" spans="1:13" x14ac:dyDescent="0.3">
      <c r="A9757" t="s">
        <v>2611</v>
      </c>
      <c r="C9757" t="s">
        <v>24725</v>
      </c>
      <c r="D9757">
        <v>14</v>
      </c>
      <c r="E9757" s="1">
        <v>365000</v>
      </c>
      <c r="G9757" t="s">
        <v>111</v>
      </c>
      <c r="H9757" t="s">
        <v>24771</v>
      </c>
      <c r="I9757" t="s">
        <v>287</v>
      </c>
      <c r="J9757" t="s">
        <v>288</v>
      </c>
      <c r="K9757" t="s">
        <v>24</v>
      </c>
      <c r="L9757" t="s">
        <v>25</v>
      </c>
      <c r="M9757" t="s">
        <v>120</v>
      </c>
    </row>
    <row r="9758" spans="1:13" x14ac:dyDescent="0.3">
      <c r="A9758" t="s">
        <v>2611</v>
      </c>
      <c r="C9758" t="s">
        <v>24897</v>
      </c>
      <c r="D9758">
        <v>8</v>
      </c>
      <c r="E9758" s="1">
        <v>3208</v>
      </c>
      <c r="G9758" t="s">
        <v>111</v>
      </c>
      <c r="H9758" t="s">
        <v>24974</v>
      </c>
      <c r="I9758" t="s">
        <v>287</v>
      </c>
      <c r="J9758" t="s">
        <v>288</v>
      </c>
      <c r="K9758" t="s">
        <v>24</v>
      </c>
      <c r="L9758" t="s">
        <v>25</v>
      </c>
      <c r="M9758" t="s">
        <v>120</v>
      </c>
    </row>
    <row r="9759" spans="1:13" x14ac:dyDescent="0.3">
      <c r="A9759" t="s">
        <v>2611</v>
      </c>
      <c r="C9759" t="s">
        <v>24855</v>
      </c>
      <c r="D9759">
        <v>60</v>
      </c>
      <c r="E9759" s="1">
        <v>75000</v>
      </c>
      <c r="G9759" t="s">
        <v>111</v>
      </c>
      <c r="H9759" t="s">
        <v>970</v>
      </c>
      <c r="I9759" t="s">
        <v>287</v>
      </c>
      <c r="J9759" t="s">
        <v>288</v>
      </c>
      <c r="K9759" t="s">
        <v>24</v>
      </c>
      <c r="L9759" t="s">
        <v>25</v>
      </c>
      <c r="M9759" t="s">
        <v>120</v>
      </c>
    </row>
    <row r="9760" spans="1:13" x14ac:dyDescent="0.3">
      <c r="A9760" t="s">
        <v>2611</v>
      </c>
      <c r="C9760" t="s">
        <v>25016</v>
      </c>
      <c r="D9760">
        <v>3</v>
      </c>
      <c r="E9760" s="1">
        <v>10000</v>
      </c>
      <c r="G9760" t="s">
        <v>111</v>
      </c>
      <c r="H9760" t="s">
        <v>25055</v>
      </c>
      <c r="I9760" t="s">
        <v>287</v>
      </c>
      <c r="J9760" t="s">
        <v>288</v>
      </c>
      <c r="K9760" t="s">
        <v>24</v>
      </c>
      <c r="L9760" t="s">
        <v>25</v>
      </c>
      <c r="M9760" t="s">
        <v>120</v>
      </c>
    </row>
    <row r="9761" spans="1:13" x14ac:dyDescent="0.3">
      <c r="A9761" t="s">
        <v>2611</v>
      </c>
      <c r="C9761" t="s">
        <v>24984</v>
      </c>
      <c r="D9761">
        <v>2</v>
      </c>
      <c r="E9761" s="1">
        <v>18750</v>
      </c>
      <c r="G9761" t="s">
        <v>111</v>
      </c>
      <c r="H9761" t="s">
        <v>25013</v>
      </c>
      <c r="I9761" t="s">
        <v>287</v>
      </c>
      <c r="J9761" t="s">
        <v>288</v>
      </c>
      <c r="K9761" t="s">
        <v>24</v>
      </c>
      <c r="L9761" t="s">
        <v>25</v>
      </c>
      <c r="M9761" t="s">
        <v>120</v>
      </c>
    </row>
    <row r="9762" spans="1:13" x14ac:dyDescent="0.3">
      <c r="A9762" t="s">
        <v>2611</v>
      </c>
      <c r="C9762" t="s">
        <v>25723</v>
      </c>
      <c r="D9762">
        <v>12</v>
      </c>
      <c r="E9762" s="1">
        <v>10000</v>
      </c>
      <c r="G9762" t="s">
        <v>111</v>
      </c>
      <c r="H9762" t="s">
        <v>970</v>
      </c>
      <c r="I9762" t="s">
        <v>287</v>
      </c>
      <c r="J9762" t="s">
        <v>288</v>
      </c>
      <c r="K9762" t="s">
        <v>24</v>
      </c>
      <c r="L9762" t="s">
        <v>25</v>
      </c>
      <c r="M9762" t="s">
        <v>120</v>
      </c>
    </row>
    <row r="9763" spans="1:13" x14ac:dyDescent="0.3">
      <c r="A9763" t="s">
        <v>2611</v>
      </c>
      <c r="C9763" t="s">
        <v>20542</v>
      </c>
      <c r="D9763">
        <v>12</v>
      </c>
      <c r="E9763" s="1">
        <v>20000</v>
      </c>
      <c r="G9763" t="s">
        <v>111</v>
      </c>
      <c r="H9763" t="s">
        <v>20588</v>
      </c>
      <c r="I9763" t="s">
        <v>287</v>
      </c>
      <c r="J9763" t="s">
        <v>288</v>
      </c>
      <c r="K9763" t="s">
        <v>24</v>
      </c>
      <c r="L9763" t="s">
        <v>25</v>
      </c>
      <c r="M9763" t="s">
        <v>120</v>
      </c>
    </row>
    <row r="9764" spans="1:13" x14ac:dyDescent="0.3">
      <c r="A9764" t="s">
        <v>2611</v>
      </c>
      <c r="C9764" t="s">
        <v>19936</v>
      </c>
      <c r="D9764">
        <v>12</v>
      </c>
      <c r="E9764" s="1">
        <v>10000</v>
      </c>
      <c r="G9764" t="s">
        <v>111</v>
      </c>
      <c r="H9764" t="s">
        <v>6121</v>
      </c>
      <c r="I9764" t="s">
        <v>287</v>
      </c>
      <c r="J9764" t="s">
        <v>288</v>
      </c>
      <c r="K9764" t="s">
        <v>24</v>
      </c>
      <c r="L9764" t="s">
        <v>25</v>
      </c>
      <c r="M9764" t="s">
        <v>120</v>
      </c>
    </row>
    <row r="9765" spans="1:13" x14ac:dyDescent="0.3">
      <c r="A9765" t="s">
        <v>2611</v>
      </c>
      <c r="C9765" t="s">
        <v>31834</v>
      </c>
      <c r="D9765">
        <v>12</v>
      </c>
      <c r="E9765" s="1">
        <v>10000</v>
      </c>
      <c r="G9765" t="s">
        <v>111</v>
      </c>
      <c r="H9765" t="s">
        <v>31845</v>
      </c>
      <c r="I9765" t="s">
        <v>287</v>
      </c>
      <c r="J9765" t="s">
        <v>288</v>
      </c>
      <c r="K9765" t="s">
        <v>24</v>
      </c>
      <c r="L9765" t="s">
        <v>25</v>
      </c>
      <c r="M9765" t="s">
        <v>120</v>
      </c>
    </row>
    <row r="9766" spans="1:13" x14ac:dyDescent="0.3">
      <c r="A9766" t="s">
        <v>4823</v>
      </c>
      <c r="C9766" t="s">
        <v>4681</v>
      </c>
      <c r="D9766">
        <v>13</v>
      </c>
      <c r="E9766" s="1">
        <v>50000</v>
      </c>
      <c r="G9766" t="s">
        <v>111</v>
      </c>
      <c r="H9766" t="s">
        <v>4824</v>
      </c>
      <c r="I9766" t="s">
        <v>22</v>
      </c>
      <c r="J9766" t="s">
        <v>23</v>
      </c>
      <c r="K9766" t="s">
        <v>24</v>
      </c>
      <c r="L9766" t="s">
        <v>25</v>
      </c>
      <c r="M9766" t="s">
        <v>141</v>
      </c>
    </row>
    <row r="9767" spans="1:13" x14ac:dyDescent="0.3">
      <c r="A9767" t="s">
        <v>4823</v>
      </c>
      <c r="C9767" t="s">
        <v>4855</v>
      </c>
      <c r="D9767">
        <v>24</v>
      </c>
      <c r="E9767" s="1">
        <v>110000</v>
      </c>
      <c r="G9767" t="s">
        <v>69</v>
      </c>
      <c r="H9767" t="s">
        <v>77</v>
      </c>
      <c r="I9767" t="s">
        <v>22</v>
      </c>
      <c r="J9767" t="s">
        <v>23</v>
      </c>
      <c r="K9767" t="s">
        <v>24</v>
      </c>
      <c r="L9767" t="s">
        <v>25</v>
      </c>
      <c r="M9767" t="s">
        <v>221</v>
      </c>
    </row>
    <row r="9768" spans="1:13" x14ac:dyDescent="0.3">
      <c r="A9768" t="s">
        <v>4823</v>
      </c>
      <c r="C9768" t="s">
        <v>21035</v>
      </c>
      <c r="D9768">
        <v>18</v>
      </c>
      <c r="E9768" s="1">
        <v>82000</v>
      </c>
      <c r="G9768" t="s">
        <v>69</v>
      </c>
      <c r="H9768" t="s">
        <v>68</v>
      </c>
      <c r="I9768" t="s">
        <v>22</v>
      </c>
      <c r="J9768" t="s">
        <v>23</v>
      </c>
      <c r="K9768" t="s">
        <v>24</v>
      </c>
      <c r="L9768" t="s">
        <v>25</v>
      </c>
      <c r="M9768" t="s">
        <v>221</v>
      </c>
    </row>
    <row r="9769" spans="1:13" x14ac:dyDescent="0.3">
      <c r="A9769" t="s">
        <v>4823</v>
      </c>
      <c r="C9769" t="s">
        <v>16408</v>
      </c>
      <c r="D9769">
        <v>11</v>
      </c>
      <c r="E9769" s="1">
        <v>80000</v>
      </c>
      <c r="G9769" t="s">
        <v>69</v>
      </c>
      <c r="H9769" t="s">
        <v>77</v>
      </c>
      <c r="I9769" t="s">
        <v>22</v>
      </c>
      <c r="J9769" t="s">
        <v>23</v>
      </c>
      <c r="K9769" t="s">
        <v>24</v>
      </c>
      <c r="L9769" t="s">
        <v>25</v>
      </c>
      <c r="M9769" t="s">
        <v>221</v>
      </c>
    </row>
    <row r="9770" spans="1:13" x14ac:dyDescent="0.3">
      <c r="A9770" t="s">
        <v>4823</v>
      </c>
      <c r="C9770" t="s">
        <v>12250</v>
      </c>
      <c r="D9770">
        <v>11</v>
      </c>
      <c r="E9770" s="1">
        <v>80000</v>
      </c>
      <c r="G9770" t="s">
        <v>69</v>
      </c>
      <c r="H9770" t="s">
        <v>970</v>
      </c>
      <c r="I9770" t="s">
        <v>22</v>
      </c>
      <c r="J9770" t="s">
        <v>23</v>
      </c>
      <c r="K9770" t="s">
        <v>24</v>
      </c>
      <c r="L9770" t="s">
        <v>25</v>
      </c>
      <c r="M9770" t="s">
        <v>221</v>
      </c>
    </row>
    <row r="9771" spans="1:13" x14ac:dyDescent="0.3">
      <c r="A9771" t="s">
        <v>4823</v>
      </c>
      <c r="C9771" t="s">
        <v>11197</v>
      </c>
      <c r="D9771">
        <v>11</v>
      </c>
      <c r="E9771" s="1">
        <v>80000</v>
      </c>
      <c r="G9771" t="s">
        <v>69</v>
      </c>
      <c r="H9771" t="s">
        <v>970</v>
      </c>
      <c r="I9771" t="s">
        <v>22</v>
      </c>
      <c r="J9771" t="s">
        <v>23</v>
      </c>
      <c r="K9771" t="s">
        <v>24</v>
      </c>
      <c r="L9771" t="s">
        <v>25</v>
      </c>
      <c r="M9771" t="s">
        <v>221</v>
      </c>
    </row>
    <row r="9772" spans="1:13" x14ac:dyDescent="0.3">
      <c r="A9772" t="s">
        <v>4823</v>
      </c>
      <c r="C9772" t="s">
        <v>9306</v>
      </c>
      <c r="D9772">
        <v>10</v>
      </c>
      <c r="E9772" s="1">
        <v>80000</v>
      </c>
      <c r="G9772" t="s">
        <v>69</v>
      </c>
      <c r="H9772" t="s">
        <v>970</v>
      </c>
      <c r="I9772" t="s">
        <v>22</v>
      </c>
      <c r="J9772" t="s">
        <v>23</v>
      </c>
      <c r="K9772" t="s">
        <v>24</v>
      </c>
      <c r="L9772" t="s">
        <v>25</v>
      </c>
      <c r="M9772" t="s">
        <v>221</v>
      </c>
    </row>
    <row r="9773" spans="1:13" x14ac:dyDescent="0.3">
      <c r="A9773" t="s">
        <v>4823</v>
      </c>
      <c r="C9773" t="s">
        <v>35458</v>
      </c>
      <c r="D9773">
        <v>9</v>
      </c>
      <c r="E9773" s="1">
        <v>80000</v>
      </c>
      <c r="G9773" t="s">
        <v>69</v>
      </c>
      <c r="H9773" t="s">
        <v>970</v>
      </c>
      <c r="I9773" t="s">
        <v>22</v>
      </c>
      <c r="J9773" t="s">
        <v>23</v>
      </c>
      <c r="K9773" t="s">
        <v>24</v>
      </c>
      <c r="L9773" t="s">
        <v>25</v>
      </c>
      <c r="M9773" t="s">
        <v>221</v>
      </c>
    </row>
    <row r="9774" spans="1:13" x14ac:dyDescent="0.3">
      <c r="A9774" t="s">
        <v>4823</v>
      </c>
      <c r="C9774" t="s">
        <v>35458</v>
      </c>
      <c r="D9774">
        <v>6</v>
      </c>
      <c r="E9774" s="1">
        <v>55000</v>
      </c>
      <c r="G9774" t="s">
        <v>748</v>
      </c>
      <c r="H9774" t="s">
        <v>5134</v>
      </c>
      <c r="I9774" t="s">
        <v>22</v>
      </c>
      <c r="J9774" t="s">
        <v>23</v>
      </c>
      <c r="K9774" t="s">
        <v>24</v>
      </c>
      <c r="L9774" t="s">
        <v>25</v>
      </c>
      <c r="M9774" t="s">
        <v>9232</v>
      </c>
    </row>
    <row r="9775" spans="1:13" x14ac:dyDescent="0.3">
      <c r="A9775" t="s">
        <v>4823</v>
      </c>
      <c r="C9775" t="s">
        <v>33755</v>
      </c>
      <c r="D9775">
        <v>10</v>
      </c>
      <c r="E9775" s="1">
        <v>80000</v>
      </c>
      <c r="G9775" t="s">
        <v>69</v>
      </c>
      <c r="H9775" t="s">
        <v>970</v>
      </c>
      <c r="I9775" t="s">
        <v>22</v>
      </c>
      <c r="J9775" t="s">
        <v>23</v>
      </c>
      <c r="K9775" t="s">
        <v>24</v>
      </c>
      <c r="L9775" t="s">
        <v>25</v>
      </c>
      <c r="M9775" t="s">
        <v>221</v>
      </c>
    </row>
    <row r="9776" spans="1:13" x14ac:dyDescent="0.3">
      <c r="A9776" t="s">
        <v>4823</v>
      </c>
      <c r="C9776" t="s">
        <v>34244</v>
      </c>
      <c r="D9776">
        <v>47</v>
      </c>
      <c r="E9776" s="1">
        <v>500000</v>
      </c>
      <c r="G9776" t="s">
        <v>111</v>
      </c>
      <c r="H9776" t="s">
        <v>34259</v>
      </c>
      <c r="I9776" t="s">
        <v>22</v>
      </c>
      <c r="J9776" t="s">
        <v>23</v>
      </c>
      <c r="K9776" t="s">
        <v>24</v>
      </c>
      <c r="L9776" t="s">
        <v>25</v>
      </c>
      <c r="M9776" t="s">
        <v>87</v>
      </c>
    </row>
    <row r="9777" spans="1:13" x14ac:dyDescent="0.3">
      <c r="A9777" t="s">
        <v>4823</v>
      </c>
      <c r="C9777" t="s">
        <v>35729</v>
      </c>
      <c r="D9777">
        <v>15</v>
      </c>
      <c r="E9777" s="1">
        <v>120000</v>
      </c>
      <c r="G9777" t="s">
        <v>69</v>
      </c>
      <c r="H9777" t="s">
        <v>970</v>
      </c>
      <c r="I9777" t="s">
        <v>22</v>
      </c>
      <c r="J9777" t="s">
        <v>23</v>
      </c>
      <c r="K9777" t="s">
        <v>24</v>
      </c>
      <c r="L9777" t="s">
        <v>25</v>
      </c>
      <c r="M9777" t="s">
        <v>221</v>
      </c>
    </row>
    <row r="9778" spans="1:13" x14ac:dyDescent="0.3">
      <c r="A9778" t="s">
        <v>4823</v>
      </c>
      <c r="C9778" t="s">
        <v>24500</v>
      </c>
      <c r="D9778">
        <v>36</v>
      </c>
      <c r="E9778" s="1">
        <v>180000</v>
      </c>
      <c r="G9778" t="s">
        <v>69</v>
      </c>
      <c r="H9778" t="s">
        <v>970</v>
      </c>
      <c r="I9778" t="s">
        <v>22</v>
      </c>
      <c r="J9778" t="s">
        <v>23</v>
      </c>
      <c r="K9778" t="s">
        <v>24</v>
      </c>
      <c r="L9778" t="s">
        <v>25</v>
      </c>
      <c r="M9778" t="s">
        <v>221</v>
      </c>
    </row>
    <row r="9779" spans="1:13" x14ac:dyDescent="0.3">
      <c r="A9779" t="s">
        <v>4823</v>
      </c>
      <c r="C9779" t="s">
        <v>25301</v>
      </c>
      <c r="D9779">
        <v>12</v>
      </c>
      <c r="E9779" s="1">
        <v>7500</v>
      </c>
      <c r="G9779" t="s">
        <v>69</v>
      </c>
      <c r="H9779" t="s">
        <v>970</v>
      </c>
      <c r="I9779" t="s">
        <v>22</v>
      </c>
      <c r="J9779" t="s">
        <v>23</v>
      </c>
      <c r="K9779" t="s">
        <v>24</v>
      </c>
      <c r="L9779" t="s">
        <v>25</v>
      </c>
      <c r="M9779" t="s">
        <v>221</v>
      </c>
    </row>
    <row r="9780" spans="1:13" x14ac:dyDescent="0.3">
      <c r="A9780" t="s">
        <v>4823</v>
      </c>
      <c r="C9780" t="s">
        <v>25723</v>
      </c>
      <c r="D9780">
        <v>12</v>
      </c>
      <c r="E9780" s="1">
        <v>10000</v>
      </c>
      <c r="G9780" t="s">
        <v>111</v>
      </c>
      <c r="H9780" t="s">
        <v>25773</v>
      </c>
      <c r="I9780" t="s">
        <v>22</v>
      </c>
      <c r="J9780" t="s">
        <v>23</v>
      </c>
      <c r="K9780" t="s">
        <v>24</v>
      </c>
      <c r="L9780" t="s">
        <v>25</v>
      </c>
      <c r="M9780" t="s">
        <v>6109</v>
      </c>
    </row>
    <row r="9781" spans="1:13" x14ac:dyDescent="0.3">
      <c r="A9781" t="s">
        <v>29284</v>
      </c>
      <c r="C9781" t="s">
        <v>29114</v>
      </c>
      <c r="D9781">
        <v>13</v>
      </c>
      <c r="E9781" s="1">
        <v>50000</v>
      </c>
      <c r="G9781" t="s">
        <v>69</v>
      </c>
      <c r="H9781" t="s">
        <v>29285</v>
      </c>
      <c r="I9781" t="s">
        <v>164</v>
      </c>
      <c r="J9781" t="s">
        <v>165</v>
      </c>
      <c r="K9781" t="s">
        <v>24</v>
      </c>
      <c r="L9781" t="s">
        <v>25</v>
      </c>
      <c r="M9781" t="s">
        <v>221</v>
      </c>
    </row>
    <row r="9782" spans="1:13" x14ac:dyDescent="0.3">
      <c r="A9782" t="s">
        <v>29564</v>
      </c>
      <c r="C9782" t="s">
        <v>29553</v>
      </c>
      <c r="D9782">
        <v>26</v>
      </c>
      <c r="E9782" s="1">
        <v>999600</v>
      </c>
      <c r="G9782" t="s">
        <v>111</v>
      </c>
      <c r="H9782" t="s">
        <v>29565</v>
      </c>
      <c r="I9782" t="s">
        <v>458</v>
      </c>
      <c r="J9782" t="s">
        <v>236</v>
      </c>
      <c r="K9782" t="s">
        <v>24</v>
      </c>
      <c r="L9782" t="s">
        <v>25</v>
      </c>
      <c r="M9782" t="s">
        <v>120</v>
      </c>
    </row>
    <row r="9783" spans="1:13" x14ac:dyDescent="0.3">
      <c r="A9783" t="s">
        <v>26157</v>
      </c>
      <c r="C9783" t="s">
        <v>25932</v>
      </c>
      <c r="D9783">
        <v>2</v>
      </c>
      <c r="E9783" s="1">
        <v>7590</v>
      </c>
      <c r="G9783" t="s">
        <v>34</v>
      </c>
      <c r="H9783" t="s">
        <v>6143</v>
      </c>
      <c r="I9783" t="s">
        <v>26158</v>
      </c>
      <c r="J9783" t="s">
        <v>700</v>
      </c>
      <c r="K9783" t="s">
        <v>24</v>
      </c>
      <c r="L9783" t="s">
        <v>25</v>
      </c>
      <c r="M9783" t="s">
        <v>6146</v>
      </c>
    </row>
    <row r="9784" spans="1:13" x14ac:dyDescent="0.3">
      <c r="A9784" t="s">
        <v>33204</v>
      </c>
      <c r="C9784" t="s">
        <v>33173</v>
      </c>
      <c r="D9784">
        <v>6</v>
      </c>
      <c r="E9784" s="1">
        <v>53882</v>
      </c>
      <c r="G9784" t="s">
        <v>34</v>
      </c>
      <c r="H9784" t="s">
        <v>6143</v>
      </c>
      <c r="I9784" t="s">
        <v>334</v>
      </c>
      <c r="J9784" t="s">
        <v>422</v>
      </c>
      <c r="K9784" t="s">
        <v>24</v>
      </c>
      <c r="L9784" t="s">
        <v>25</v>
      </c>
      <c r="M9784" t="s">
        <v>6146</v>
      </c>
    </row>
    <row r="9785" spans="1:13" x14ac:dyDescent="0.3">
      <c r="A9785" t="s">
        <v>4848</v>
      </c>
      <c r="C9785" t="s">
        <v>4681</v>
      </c>
      <c r="D9785">
        <v>26</v>
      </c>
      <c r="E9785" s="1">
        <v>90000</v>
      </c>
      <c r="G9785" t="s">
        <v>111</v>
      </c>
      <c r="H9785" t="s">
        <v>4846</v>
      </c>
      <c r="I9785" t="s">
        <v>334</v>
      </c>
      <c r="J9785" t="s">
        <v>422</v>
      </c>
      <c r="K9785" t="s">
        <v>24</v>
      </c>
      <c r="L9785" t="s">
        <v>25</v>
      </c>
      <c r="M9785" t="s">
        <v>232</v>
      </c>
    </row>
    <row r="9786" spans="1:13" x14ac:dyDescent="0.3">
      <c r="A9786" t="s">
        <v>13669</v>
      </c>
      <c r="C9786" t="s">
        <v>13456</v>
      </c>
      <c r="D9786">
        <v>7</v>
      </c>
      <c r="E9786" s="1">
        <v>18358</v>
      </c>
      <c r="G9786" t="s">
        <v>34</v>
      </c>
      <c r="H9786" t="s">
        <v>6143</v>
      </c>
      <c r="I9786" t="s">
        <v>13670</v>
      </c>
      <c r="J9786" t="s">
        <v>30</v>
      </c>
      <c r="K9786" t="s">
        <v>24</v>
      </c>
      <c r="L9786" t="s">
        <v>25</v>
      </c>
      <c r="M9786" t="s">
        <v>6146</v>
      </c>
    </row>
    <row r="9787" spans="1:13" x14ac:dyDescent="0.3">
      <c r="A9787" t="s">
        <v>16745</v>
      </c>
      <c r="C9787" t="s">
        <v>16599</v>
      </c>
      <c r="D9787">
        <v>1</v>
      </c>
      <c r="E9787" s="1">
        <v>7585</v>
      </c>
      <c r="G9787" t="s">
        <v>21</v>
      </c>
      <c r="H9787" t="s">
        <v>16746</v>
      </c>
      <c r="I9787" t="s">
        <v>359</v>
      </c>
      <c r="K9787" t="s">
        <v>189</v>
      </c>
      <c r="L9787" t="s">
        <v>248</v>
      </c>
      <c r="M9787" t="s">
        <v>26</v>
      </c>
    </row>
    <row r="9788" spans="1:13" x14ac:dyDescent="0.3">
      <c r="A9788" t="s">
        <v>8637</v>
      </c>
      <c r="C9788" t="s">
        <v>8560</v>
      </c>
      <c r="D9788">
        <v>17</v>
      </c>
      <c r="E9788" s="1">
        <v>135000</v>
      </c>
      <c r="G9788" t="s">
        <v>13</v>
      </c>
      <c r="H9788" t="s">
        <v>8638</v>
      </c>
      <c r="I9788" t="s">
        <v>8639</v>
      </c>
      <c r="J9788" t="s">
        <v>813</v>
      </c>
      <c r="K9788" t="s">
        <v>24</v>
      </c>
      <c r="L9788" t="s">
        <v>38</v>
      </c>
      <c r="M9788" t="s">
        <v>345</v>
      </c>
    </row>
    <row r="9789" spans="1:13" x14ac:dyDescent="0.3">
      <c r="A9789" t="s">
        <v>8637</v>
      </c>
      <c r="C9789" t="s">
        <v>35627</v>
      </c>
      <c r="D9789">
        <v>12</v>
      </c>
      <c r="E9789" s="1">
        <v>990000</v>
      </c>
      <c r="G9789" t="s">
        <v>13</v>
      </c>
      <c r="H9789" t="s">
        <v>35662</v>
      </c>
      <c r="I9789" t="s">
        <v>8639</v>
      </c>
      <c r="J9789" t="s">
        <v>813</v>
      </c>
      <c r="K9789" t="s">
        <v>24</v>
      </c>
      <c r="L9789" t="s">
        <v>456</v>
      </c>
      <c r="M9789" t="s">
        <v>345</v>
      </c>
    </row>
    <row r="9790" spans="1:13" x14ac:dyDescent="0.3">
      <c r="A9790" t="s">
        <v>8637</v>
      </c>
      <c r="C9790" t="s">
        <v>25190</v>
      </c>
      <c r="D9790">
        <v>36</v>
      </c>
      <c r="E9790" s="1">
        <v>500000</v>
      </c>
      <c r="G9790" t="s">
        <v>13</v>
      </c>
      <c r="H9790" t="s">
        <v>25204</v>
      </c>
      <c r="I9790" t="s">
        <v>8639</v>
      </c>
      <c r="J9790" t="s">
        <v>813</v>
      </c>
      <c r="K9790" t="s">
        <v>24</v>
      </c>
      <c r="L9790" t="s">
        <v>38</v>
      </c>
      <c r="M9790" t="s">
        <v>345</v>
      </c>
    </row>
    <row r="9791" spans="1:13" x14ac:dyDescent="0.3">
      <c r="A9791" t="s">
        <v>8637</v>
      </c>
      <c r="C9791" t="s">
        <v>25784</v>
      </c>
      <c r="D9791">
        <v>12</v>
      </c>
      <c r="E9791" s="1">
        <v>70000</v>
      </c>
      <c r="G9791" t="s">
        <v>13</v>
      </c>
      <c r="H9791" t="s">
        <v>25788</v>
      </c>
      <c r="I9791" t="s">
        <v>8639</v>
      </c>
      <c r="J9791" t="s">
        <v>813</v>
      </c>
      <c r="K9791" t="s">
        <v>24</v>
      </c>
      <c r="L9791" t="s">
        <v>38</v>
      </c>
      <c r="M9791" t="s">
        <v>345</v>
      </c>
    </row>
    <row r="9792" spans="1:13" x14ac:dyDescent="0.3">
      <c r="A9792" t="s">
        <v>6824</v>
      </c>
      <c r="C9792" t="s">
        <v>6671</v>
      </c>
      <c r="D9792">
        <v>3</v>
      </c>
      <c r="E9792" s="1">
        <v>15523</v>
      </c>
      <c r="G9792" t="s">
        <v>34</v>
      </c>
      <c r="H9792" t="s">
        <v>6143</v>
      </c>
      <c r="I9792" t="s">
        <v>6825</v>
      </c>
      <c r="J9792" t="s">
        <v>1250</v>
      </c>
      <c r="K9792" t="s">
        <v>24</v>
      </c>
      <c r="L9792" t="s">
        <v>25</v>
      </c>
      <c r="M9792" t="s">
        <v>6146</v>
      </c>
    </row>
    <row r="9793" spans="1:13" x14ac:dyDescent="0.3">
      <c r="A9793" t="s">
        <v>25860</v>
      </c>
      <c r="C9793" t="s">
        <v>25784</v>
      </c>
      <c r="D9793">
        <v>4</v>
      </c>
      <c r="E9793" s="1">
        <v>14644</v>
      </c>
      <c r="G9793" t="s">
        <v>34</v>
      </c>
      <c r="H9793" t="s">
        <v>6143</v>
      </c>
      <c r="I9793" t="s">
        <v>4398</v>
      </c>
      <c r="J9793" t="s">
        <v>86</v>
      </c>
      <c r="K9793" t="s">
        <v>24</v>
      </c>
      <c r="L9793" t="s">
        <v>25</v>
      </c>
      <c r="M9793" t="s">
        <v>6146</v>
      </c>
    </row>
    <row r="9794" spans="1:13" x14ac:dyDescent="0.3">
      <c r="A9794" t="s">
        <v>18723</v>
      </c>
      <c r="C9794" t="s">
        <v>18470</v>
      </c>
      <c r="D9794">
        <v>4</v>
      </c>
      <c r="E9794" s="1">
        <v>7525</v>
      </c>
      <c r="G9794" t="s">
        <v>34</v>
      </c>
      <c r="H9794" t="s">
        <v>6143</v>
      </c>
      <c r="I9794" t="s">
        <v>14548</v>
      </c>
      <c r="J9794" t="s">
        <v>3203</v>
      </c>
      <c r="K9794" t="s">
        <v>24</v>
      </c>
      <c r="L9794" t="s">
        <v>25</v>
      </c>
      <c r="M9794" t="s">
        <v>6146</v>
      </c>
    </row>
    <row r="9795" spans="1:13" x14ac:dyDescent="0.3">
      <c r="A9795" t="s">
        <v>12332</v>
      </c>
      <c r="C9795" t="s">
        <v>12314</v>
      </c>
      <c r="D9795">
        <v>38</v>
      </c>
      <c r="E9795" s="1">
        <v>1534668</v>
      </c>
      <c r="G9795" t="s">
        <v>69</v>
      </c>
      <c r="H9795" t="s">
        <v>12333</v>
      </c>
      <c r="I9795" t="s">
        <v>70</v>
      </c>
      <c r="J9795" t="s">
        <v>70</v>
      </c>
      <c r="K9795" t="s">
        <v>24</v>
      </c>
      <c r="L9795" t="s">
        <v>25</v>
      </c>
      <c r="M9795" t="s">
        <v>3064</v>
      </c>
    </row>
    <row r="9796" spans="1:13" x14ac:dyDescent="0.3">
      <c r="A9796" t="s">
        <v>19604</v>
      </c>
      <c r="C9796" t="s">
        <v>19404</v>
      </c>
      <c r="D9796">
        <v>6</v>
      </c>
      <c r="E9796" s="1">
        <v>20064</v>
      </c>
      <c r="G9796" t="s">
        <v>34</v>
      </c>
      <c r="H9796" t="s">
        <v>6143</v>
      </c>
      <c r="I9796" t="s">
        <v>19605</v>
      </c>
      <c r="J9796" t="s">
        <v>280</v>
      </c>
      <c r="K9796" t="s">
        <v>24</v>
      </c>
      <c r="L9796" t="s">
        <v>25</v>
      </c>
      <c r="M9796" t="s">
        <v>6146</v>
      </c>
    </row>
    <row r="9797" spans="1:13" x14ac:dyDescent="0.3">
      <c r="A9797" t="s">
        <v>12299</v>
      </c>
      <c r="C9797" t="s">
        <v>12250</v>
      </c>
      <c r="D9797">
        <v>1</v>
      </c>
      <c r="E9797" s="1">
        <v>50000</v>
      </c>
      <c r="G9797" t="s">
        <v>34</v>
      </c>
      <c r="H9797" t="s">
        <v>11487</v>
      </c>
      <c r="I9797" t="s">
        <v>867</v>
      </c>
      <c r="J9797" t="s">
        <v>280</v>
      </c>
      <c r="K9797" t="s">
        <v>24</v>
      </c>
      <c r="L9797" t="s">
        <v>17</v>
      </c>
      <c r="M9797" t="s">
        <v>217</v>
      </c>
    </row>
    <row r="9798" spans="1:13" x14ac:dyDescent="0.3">
      <c r="A9798" t="s">
        <v>25570</v>
      </c>
      <c r="C9798" t="s">
        <v>25397</v>
      </c>
      <c r="D9798">
        <v>4</v>
      </c>
      <c r="E9798" s="1">
        <v>4785</v>
      </c>
      <c r="G9798" t="s">
        <v>34</v>
      </c>
      <c r="H9798" t="s">
        <v>6143</v>
      </c>
      <c r="I9798" t="s">
        <v>14477</v>
      </c>
      <c r="J9798" t="s">
        <v>7616</v>
      </c>
      <c r="K9798" t="s">
        <v>24</v>
      </c>
      <c r="L9798" t="s">
        <v>25</v>
      </c>
      <c r="M9798" t="s">
        <v>6146</v>
      </c>
    </row>
    <row r="9799" spans="1:13" x14ac:dyDescent="0.3">
      <c r="A9799" t="s">
        <v>25292</v>
      </c>
      <c r="C9799" t="s">
        <v>25276</v>
      </c>
      <c r="D9799">
        <v>12</v>
      </c>
      <c r="E9799" s="1">
        <v>119082</v>
      </c>
      <c r="G9799" t="s">
        <v>111</v>
      </c>
      <c r="H9799" t="s">
        <v>25293</v>
      </c>
      <c r="I9799" t="s">
        <v>25294</v>
      </c>
      <c r="J9799" t="s">
        <v>22</v>
      </c>
      <c r="K9799" t="s">
        <v>24</v>
      </c>
      <c r="L9799" t="s">
        <v>25</v>
      </c>
      <c r="M9799" t="s">
        <v>6109</v>
      </c>
    </row>
    <row r="9800" spans="1:13" x14ac:dyDescent="0.3">
      <c r="A9800" t="s">
        <v>9449</v>
      </c>
      <c r="C9800" t="s">
        <v>9396</v>
      </c>
      <c r="D9800">
        <v>49</v>
      </c>
      <c r="E9800" s="1">
        <v>300000</v>
      </c>
      <c r="G9800" t="s">
        <v>111</v>
      </c>
      <c r="H9800" t="s">
        <v>9450</v>
      </c>
      <c r="I9800" t="s">
        <v>9451</v>
      </c>
      <c r="J9800" t="s">
        <v>22</v>
      </c>
      <c r="K9800" t="s">
        <v>24</v>
      </c>
      <c r="L9800" t="s">
        <v>25</v>
      </c>
      <c r="M9800" t="s">
        <v>141</v>
      </c>
    </row>
    <row r="9801" spans="1:13" x14ac:dyDescent="0.3">
      <c r="A9801" t="s">
        <v>9449</v>
      </c>
      <c r="C9801" t="s">
        <v>37363</v>
      </c>
      <c r="D9801">
        <v>18</v>
      </c>
      <c r="E9801" s="1">
        <v>45000</v>
      </c>
      <c r="G9801" t="s">
        <v>111</v>
      </c>
      <c r="H9801" t="s">
        <v>37402</v>
      </c>
      <c r="I9801" t="s">
        <v>9451</v>
      </c>
      <c r="J9801" t="s">
        <v>22</v>
      </c>
      <c r="K9801" t="s">
        <v>24</v>
      </c>
      <c r="L9801" t="s">
        <v>25</v>
      </c>
      <c r="M9801" t="s">
        <v>141</v>
      </c>
    </row>
    <row r="9802" spans="1:13" x14ac:dyDescent="0.3">
      <c r="A9802" t="s">
        <v>6882</v>
      </c>
      <c r="C9802" t="s">
        <v>6671</v>
      </c>
      <c r="D9802">
        <v>3</v>
      </c>
      <c r="E9802" s="1">
        <v>17733</v>
      </c>
      <c r="G9802" t="s">
        <v>34</v>
      </c>
      <c r="H9802" t="s">
        <v>6143</v>
      </c>
      <c r="I9802" t="s">
        <v>6883</v>
      </c>
      <c r="J9802" t="s">
        <v>1250</v>
      </c>
      <c r="K9802" t="s">
        <v>24</v>
      </c>
      <c r="L9802" t="s">
        <v>25</v>
      </c>
      <c r="M9802" t="s">
        <v>6146</v>
      </c>
    </row>
    <row r="9803" spans="1:13" x14ac:dyDescent="0.3">
      <c r="A9803" t="s">
        <v>14795</v>
      </c>
      <c r="C9803" t="s">
        <v>14716</v>
      </c>
      <c r="D9803">
        <v>4</v>
      </c>
      <c r="E9803" s="1">
        <v>18170</v>
      </c>
      <c r="G9803" t="s">
        <v>34</v>
      </c>
      <c r="H9803" t="s">
        <v>6143</v>
      </c>
      <c r="I9803" t="s">
        <v>14796</v>
      </c>
      <c r="J9803" t="s">
        <v>300</v>
      </c>
      <c r="K9803" t="s">
        <v>24</v>
      </c>
      <c r="L9803" t="s">
        <v>25</v>
      </c>
      <c r="M9803" t="s">
        <v>6146</v>
      </c>
    </row>
    <row r="9804" spans="1:13" x14ac:dyDescent="0.3">
      <c r="A9804" t="s">
        <v>19866</v>
      </c>
      <c r="C9804" t="s">
        <v>19404</v>
      </c>
      <c r="D9804">
        <v>6</v>
      </c>
      <c r="E9804" s="1">
        <v>7360</v>
      </c>
      <c r="G9804" t="s">
        <v>34</v>
      </c>
      <c r="H9804" t="s">
        <v>6143</v>
      </c>
      <c r="I9804" t="s">
        <v>19867</v>
      </c>
      <c r="J9804" t="s">
        <v>280</v>
      </c>
      <c r="K9804" t="s">
        <v>24</v>
      </c>
      <c r="L9804" t="s">
        <v>25</v>
      </c>
      <c r="M9804" t="s">
        <v>6146</v>
      </c>
    </row>
    <row r="9805" spans="1:13" x14ac:dyDescent="0.3">
      <c r="A9805" t="s">
        <v>20710</v>
      </c>
      <c r="C9805" t="s">
        <v>20542</v>
      </c>
      <c r="D9805">
        <v>3</v>
      </c>
      <c r="E9805" s="1">
        <v>37384</v>
      </c>
      <c r="G9805" t="s">
        <v>34</v>
      </c>
      <c r="H9805" t="s">
        <v>6143</v>
      </c>
      <c r="I9805" t="s">
        <v>20711</v>
      </c>
      <c r="J9805" t="s">
        <v>627</v>
      </c>
      <c r="K9805" t="s">
        <v>24</v>
      </c>
      <c r="L9805" t="s">
        <v>25</v>
      </c>
      <c r="M9805" t="s">
        <v>6146</v>
      </c>
    </row>
    <row r="9806" spans="1:13" x14ac:dyDescent="0.3">
      <c r="A9806" t="s">
        <v>20710</v>
      </c>
      <c r="C9806" t="s">
        <v>20542</v>
      </c>
      <c r="D9806">
        <v>3</v>
      </c>
      <c r="E9806" s="1">
        <v>18634</v>
      </c>
      <c r="G9806" t="s">
        <v>34</v>
      </c>
      <c r="H9806" t="s">
        <v>6143</v>
      </c>
      <c r="I9806" t="s">
        <v>20711</v>
      </c>
      <c r="J9806" t="s">
        <v>627</v>
      </c>
      <c r="K9806" t="s">
        <v>24</v>
      </c>
      <c r="L9806" t="s">
        <v>25</v>
      </c>
      <c r="M9806" t="s">
        <v>6146</v>
      </c>
    </row>
    <row r="9807" spans="1:13" x14ac:dyDescent="0.3">
      <c r="A9807" t="s">
        <v>32386</v>
      </c>
      <c r="C9807" t="s">
        <v>32274</v>
      </c>
      <c r="D9807">
        <v>2</v>
      </c>
      <c r="E9807" s="1">
        <v>5157</v>
      </c>
      <c r="G9807" t="s">
        <v>34</v>
      </c>
      <c r="H9807" t="s">
        <v>6143</v>
      </c>
      <c r="I9807" t="s">
        <v>32387</v>
      </c>
      <c r="J9807" t="s">
        <v>3026</v>
      </c>
      <c r="K9807" t="s">
        <v>24</v>
      </c>
      <c r="L9807" t="s">
        <v>25</v>
      </c>
      <c r="M9807" t="s">
        <v>6146</v>
      </c>
    </row>
    <row r="9808" spans="1:13" x14ac:dyDescent="0.3">
      <c r="A9808" t="s">
        <v>13371</v>
      </c>
      <c r="C9808" t="s">
        <v>12994</v>
      </c>
      <c r="D9808">
        <v>4</v>
      </c>
      <c r="E9808" s="1">
        <v>16263</v>
      </c>
      <c r="G9808" t="s">
        <v>34</v>
      </c>
      <c r="H9808" t="s">
        <v>6143</v>
      </c>
      <c r="I9808" t="s">
        <v>13372</v>
      </c>
      <c r="J9808" t="s">
        <v>9844</v>
      </c>
      <c r="K9808" t="s">
        <v>24</v>
      </c>
      <c r="L9808" t="s">
        <v>25</v>
      </c>
      <c r="M9808" t="s">
        <v>6146</v>
      </c>
    </row>
    <row r="9809" spans="1:13" x14ac:dyDescent="0.3">
      <c r="A9809" t="s">
        <v>19060</v>
      </c>
      <c r="C9809" t="s">
        <v>19032</v>
      </c>
      <c r="D9809">
        <v>36</v>
      </c>
      <c r="E9809" s="1">
        <v>15000</v>
      </c>
      <c r="G9809" t="s">
        <v>111</v>
      </c>
      <c r="H9809" t="s">
        <v>970</v>
      </c>
      <c r="I9809" t="s">
        <v>6517</v>
      </c>
      <c r="J9809" t="s">
        <v>22</v>
      </c>
      <c r="K9809" t="s">
        <v>24</v>
      </c>
      <c r="L9809" t="s">
        <v>25</v>
      </c>
      <c r="M9809" t="s">
        <v>6109</v>
      </c>
    </row>
    <row r="9810" spans="1:13" x14ac:dyDescent="0.3">
      <c r="A9810" t="s">
        <v>21211</v>
      </c>
      <c r="C9810" t="s">
        <v>21173</v>
      </c>
      <c r="D9810">
        <v>81</v>
      </c>
      <c r="E9810" s="1">
        <v>24985965</v>
      </c>
      <c r="G9810" t="s">
        <v>111</v>
      </c>
      <c r="H9810" t="s">
        <v>21212</v>
      </c>
      <c r="I9810" t="s">
        <v>118</v>
      </c>
      <c r="J9810" t="s">
        <v>119</v>
      </c>
      <c r="K9810" t="s">
        <v>24</v>
      </c>
      <c r="L9810" t="s">
        <v>25</v>
      </c>
      <c r="M9810" t="s">
        <v>120</v>
      </c>
    </row>
    <row r="9811" spans="1:13" x14ac:dyDescent="0.3">
      <c r="A9811" t="s">
        <v>32181</v>
      </c>
      <c r="C9811" t="s">
        <v>31866</v>
      </c>
      <c r="D9811">
        <v>6</v>
      </c>
      <c r="E9811" s="1">
        <v>185816</v>
      </c>
      <c r="G9811" t="s">
        <v>34</v>
      </c>
      <c r="H9811" t="s">
        <v>6143</v>
      </c>
      <c r="I9811" t="s">
        <v>32058</v>
      </c>
      <c r="J9811" t="s">
        <v>769</v>
      </c>
      <c r="K9811" t="s">
        <v>24</v>
      </c>
      <c r="L9811" t="s">
        <v>25</v>
      </c>
      <c r="M9811" t="s">
        <v>6146</v>
      </c>
    </row>
    <row r="9812" spans="1:13" x14ac:dyDescent="0.3">
      <c r="A9812" t="s">
        <v>32057</v>
      </c>
      <c r="C9812" t="s">
        <v>31866</v>
      </c>
      <c r="D9812">
        <v>6</v>
      </c>
      <c r="E9812" s="1">
        <v>2500</v>
      </c>
      <c r="G9812" t="s">
        <v>34</v>
      </c>
      <c r="H9812" t="s">
        <v>6143</v>
      </c>
      <c r="I9812" t="s">
        <v>32058</v>
      </c>
      <c r="J9812" t="s">
        <v>769</v>
      </c>
      <c r="K9812" t="s">
        <v>24</v>
      </c>
      <c r="L9812" t="s">
        <v>25</v>
      </c>
      <c r="M9812" t="s">
        <v>6146</v>
      </c>
    </row>
    <row r="9813" spans="1:13" x14ac:dyDescent="0.3">
      <c r="A9813" t="s">
        <v>2521</v>
      </c>
      <c r="C9813" t="s">
        <v>2269</v>
      </c>
      <c r="D9813">
        <v>12</v>
      </c>
      <c r="E9813" s="1">
        <v>325000</v>
      </c>
      <c r="G9813" t="s">
        <v>111</v>
      </c>
      <c r="H9813" t="s">
        <v>2522</v>
      </c>
      <c r="I9813" t="s">
        <v>302</v>
      </c>
      <c r="J9813" t="s">
        <v>119</v>
      </c>
      <c r="K9813" t="s">
        <v>24</v>
      </c>
      <c r="L9813" t="s">
        <v>25</v>
      </c>
      <c r="M9813" t="s">
        <v>232</v>
      </c>
    </row>
    <row r="9814" spans="1:13" x14ac:dyDescent="0.3">
      <c r="A9814" t="s">
        <v>2521</v>
      </c>
      <c r="C9814" t="s">
        <v>28282</v>
      </c>
      <c r="D9814">
        <v>13</v>
      </c>
      <c r="E9814" s="1">
        <v>425000</v>
      </c>
      <c r="G9814" t="s">
        <v>111</v>
      </c>
      <c r="H9814" t="s">
        <v>2522</v>
      </c>
      <c r="I9814" t="s">
        <v>302</v>
      </c>
      <c r="J9814" t="s">
        <v>119</v>
      </c>
      <c r="K9814" t="s">
        <v>24</v>
      </c>
      <c r="L9814" t="s">
        <v>25</v>
      </c>
      <c r="M9814" t="s">
        <v>232</v>
      </c>
    </row>
    <row r="9815" spans="1:13" x14ac:dyDescent="0.3">
      <c r="A9815" t="s">
        <v>2521</v>
      </c>
      <c r="C9815" t="s">
        <v>29553</v>
      </c>
      <c r="D9815">
        <v>12</v>
      </c>
      <c r="E9815" s="1">
        <v>400000</v>
      </c>
      <c r="G9815" t="s">
        <v>111</v>
      </c>
      <c r="H9815" t="s">
        <v>2522</v>
      </c>
      <c r="I9815" t="s">
        <v>302</v>
      </c>
      <c r="J9815" t="s">
        <v>119</v>
      </c>
      <c r="K9815" t="s">
        <v>24</v>
      </c>
      <c r="L9815" t="s">
        <v>25</v>
      </c>
      <c r="M9815" t="s">
        <v>232</v>
      </c>
    </row>
    <row r="9816" spans="1:13" x14ac:dyDescent="0.3">
      <c r="A9816" t="s">
        <v>2521</v>
      </c>
      <c r="C9816" t="s">
        <v>16599</v>
      </c>
      <c r="D9816">
        <v>22</v>
      </c>
      <c r="E9816" s="1">
        <v>800439</v>
      </c>
      <c r="G9816" t="s">
        <v>111</v>
      </c>
      <c r="H9816" t="s">
        <v>16687</v>
      </c>
      <c r="I9816" t="s">
        <v>302</v>
      </c>
      <c r="J9816" t="s">
        <v>119</v>
      </c>
      <c r="K9816" t="s">
        <v>24</v>
      </c>
      <c r="L9816" t="s">
        <v>25</v>
      </c>
      <c r="M9816" t="s">
        <v>120</v>
      </c>
    </row>
    <row r="9817" spans="1:13" x14ac:dyDescent="0.3">
      <c r="A9817" t="s">
        <v>2521</v>
      </c>
      <c r="C9817" t="s">
        <v>9547</v>
      </c>
      <c r="D9817">
        <v>25</v>
      </c>
      <c r="E9817" s="1">
        <v>460000</v>
      </c>
      <c r="G9817" t="s">
        <v>111</v>
      </c>
      <c r="H9817" t="s">
        <v>9694</v>
      </c>
      <c r="I9817" t="s">
        <v>302</v>
      </c>
      <c r="J9817" t="s">
        <v>119</v>
      </c>
      <c r="K9817" t="s">
        <v>24</v>
      </c>
      <c r="L9817" t="s">
        <v>25</v>
      </c>
      <c r="M9817" t="s">
        <v>120</v>
      </c>
    </row>
    <row r="9818" spans="1:13" x14ac:dyDescent="0.3">
      <c r="A9818" t="s">
        <v>2521</v>
      </c>
      <c r="C9818" t="s">
        <v>35549</v>
      </c>
      <c r="D9818">
        <v>42</v>
      </c>
      <c r="E9818" s="1">
        <v>6550516</v>
      </c>
      <c r="G9818" t="s">
        <v>111</v>
      </c>
      <c r="H9818" t="s">
        <v>35572</v>
      </c>
      <c r="I9818" t="s">
        <v>302</v>
      </c>
      <c r="J9818" t="s">
        <v>119</v>
      </c>
      <c r="K9818" t="s">
        <v>24</v>
      </c>
      <c r="L9818" t="s">
        <v>25</v>
      </c>
      <c r="M9818" t="s">
        <v>120</v>
      </c>
    </row>
    <row r="9819" spans="1:13" x14ac:dyDescent="0.3">
      <c r="A9819" t="s">
        <v>2521</v>
      </c>
      <c r="C9819" t="s">
        <v>25016</v>
      </c>
      <c r="D9819">
        <v>35</v>
      </c>
      <c r="E9819" s="1">
        <v>1500000</v>
      </c>
      <c r="G9819" t="s">
        <v>111</v>
      </c>
      <c r="H9819" t="s">
        <v>25050</v>
      </c>
      <c r="I9819" t="s">
        <v>302</v>
      </c>
      <c r="J9819" t="s">
        <v>119</v>
      </c>
      <c r="K9819" t="s">
        <v>24</v>
      </c>
      <c r="L9819" t="s">
        <v>25</v>
      </c>
      <c r="M9819" t="s">
        <v>120</v>
      </c>
    </row>
    <row r="9820" spans="1:13" x14ac:dyDescent="0.3">
      <c r="A9820" t="s">
        <v>10021</v>
      </c>
      <c r="C9820" t="s">
        <v>12803</v>
      </c>
      <c r="D9820">
        <v>19</v>
      </c>
      <c r="E9820" s="1">
        <v>199747</v>
      </c>
      <c r="G9820" t="s">
        <v>111</v>
      </c>
      <c r="H9820" t="s">
        <v>12919</v>
      </c>
      <c r="I9820" t="s">
        <v>287</v>
      </c>
      <c r="J9820" t="s">
        <v>3026</v>
      </c>
      <c r="K9820" t="s">
        <v>24</v>
      </c>
      <c r="L9820" t="s">
        <v>25</v>
      </c>
      <c r="M9820" t="s">
        <v>120</v>
      </c>
    </row>
    <row r="9821" spans="1:13" x14ac:dyDescent="0.3">
      <c r="A9821" t="s">
        <v>10021</v>
      </c>
      <c r="C9821" t="s">
        <v>9547</v>
      </c>
      <c r="D9821">
        <v>4</v>
      </c>
      <c r="E9821" s="1">
        <v>99858</v>
      </c>
      <c r="G9821" t="s">
        <v>111</v>
      </c>
      <c r="H9821" t="s">
        <v>9533</v>
      </c>
      <c r="I9821" t="s">
        <v>287</v>
      </c>
      <c r="J9821" t="s">
        <v>3026</v>
      </c>
      <c r="K9821" t="s">
        <v>24</v>
      </c>
      <c r="L9821" t="s">
        <v>25</v>
      </c>
      <c r="M9821" t="s">
        <v>120</v>
      </c>
    </row>
    <row r="9822" spans="1:13" x14ac:dyDescent="0.3">
      <c r="A9822" t="s">
        <v>33551</v>
      </c>
      <c r="C9822" t="s">
        <v>33531</v>
      </c>
      <c r="D9822">
        <v>6</v>
      </c>
      <c r="E9822" s="1">
        <v>25000</v>
      </c>
      <c r="G9822" t="s">
        <v>111</v>
      </c>
      <c r="H9822" t="s">
        <v>970</v>
      </c>
      <c r="I9822" t="s">
        <v>80</v>
      </c>
      <c r="J9822" t="s">
        <v>81</v>
      </c>
      <c r="K9822" t="s">
        <v>24</v>
      </c>
      <c r="L9822" t="s">
        <v>25</v>
      </c>
      <c r="M9822" t="s">
        <v>120</v>
      </c>
    </row>
    <row r="9823" spans="1:13" x14ac:dyDescent="0.3">
      <c r="A9823" t="s">
        <v>28366</v>
      </c>
      <c r="C9823" t="s">
        <v>28282</v>
      </c>
      <c r="D9823">
        <v>17</v>
      </c>
      <c r="E9823" s="1">
        <v>791367</v>
      </c>
      <c r="G9823" t="s">
        <v>111</v>
      </c>
      <c r="H9823" t="s">
        <v>28367</v>
      </c>
      <c r="I9823" t="s">
        <v>867</v>
      </c>
      <c r="J9823" t="s">
        <v>280</v>
      </c>
      <c r="K9823" t="s">
        <v>24</v>
      </c>
      <c r="L9823" t="s">
        <v>25</v>
      </c>
      <c r="M9823" t="s">
        <v>120</v>
      </c>
    </row>
    <row r="9824" spans="1:13" x14ac:dyDescent="0.3">
      <c r="A9824" t="s">
        <v>10201</v>
      </c>
      <c r="C9824" t="s">
        <v>10083</v>
      </c>
      <c r="D9824">
        <v>9</v>
      </c>
      <c r="E9824" s="1">
        <v>2000000</v>
      </c>
      <c r="G9824" t="s">
        <v>21</v>
      </c>
      <c r="H9824" t="s">
        <v>10202</v>
      </c>
      <c r="I9824" t="s">
        <v>342</v>
      </c>
      <c r="J9824" t="s">
        <v>30</v>
      </c>
      <c r="K9824" t="s">
        <v>24</v>
      </c>
      <c r="L9824" t="s">
        <v>25</v>
      </c>
      <c r="M9824" t="s">
        <v>26</v>
      </c>
    </row>
    <row r="9825" spans="1:13" x14ac:dyDescent="0.3">
      <c r="A9825" t="s">
        <v>10201</v>
      </c>
      <c r="C9825" t="s">
        <v>37363</v>
      </c>
      <c r="D9825">
        <v>24</v>
      </c>
      <c r="E9825" s="1">
        <v>68500</v>
      </c>
      <c r="G9825" t="s">
        <v>111</v>
      </c>
      <c r="H9825" t="s">
        <v>37191</v>
      </c>
      <c r="I9825" t="s">
        <v>342</v>
      </c>
      <c r="J9825" t="s">
        <v>30</v>
      </c>
      <c r="K9825" t="s">
        <v>24</v>
      </c>
      <c r="L9825" t="s">
        <v>25</v>
      </c>
      <c r="M9825" t="s">
        <v>120</v>
      </c>
    </row>
    <row r="9826" spans="1:13" x14ac:dyDescent="0.3">
      <c r="A9826" t="s">
        <v>18007</v>
      </c>
      <c r="C9826" t="s">
        <v>17948</v>
      </c>
      <c r="D9826">
        <v>53</v>
      </c>
      <c r="E9826" s="1">
        <v>5115250</v>
      </c>
      <c r="G9826" t="s">
        <v>111</v>
      </c>
      <c r="H9826" t="s">
        <v>18008</v>
      </c>
      <c r="I9826" t="s">
        <v>16126</v>
      </c>
      <c r="J9826" t="s">
        <v>640</v>
      </c>
      <c r="K9826" t="s">
        <v>24</v>
      </c>
      <c r="L9826" t="s">
        <v>25</v>
      </c>
      <c r="M9826" t="s">
        <v>120</v>
      </c>
    </row>
    <row r="9827" spans="1:13" x14ac:dyDescent="0.3">
      <c r="A9827" t="s">
        <v>18007</v>
      </c>
      <c r="C9827" t="s">
        <v>24785</v>
      </c>
      <c r="D9827">
        <v>11</v>
      </c>
      <c r="E9827" s="1">
        <v>900000</v>
      </c>
      <c r="G9827" t="s">
        <v>111</v>
      </c>
      <c r="H9827" t="s">
        <v>24840</v>
      </c>
      <c r="I9827" t="s">
        <v>16126</v>
      </c>
      <c r="J9827" t="s">
        <v>640</v>
      </c>
      <c r="K9827" t="s">
        <v>24</v>
      </c>
      <c r="L9827" t="s">
        <v>25</v>
      </c>
      <c r="M9827" t="s">
        <v>120</v>
      </c>
    </row>
    <row r="9828" spans="1:13" x14ac:dyDescent="0.3">
      <c r="A9828" t="s">
        <v>18007</v>
      </c>
      <c r="C9828" t="s">
        <v>25723</v>
      </c>
      <c r="D9828">
        <v>48</v>
      </c>
      <c r="E9828" s="1">
        <v>6122614</v>
      </c>
      <c r="G9828" t="s">
        <v>111</v>
      </c>
      <c r="H9828" t="s">
        <v>25752</v>
      </c>
      <c r="I9828" t="s">
        <v>16126</v>
      </c>
      <c r="J9828" t="s">
        <v>640</v>
      </c>
      <c r="K9828" t="s">
        <v>24</v>
      </c>
      <c r="L9828" t="s">
        <v>25</v>
      </c>
      <c r="M9828" t="s">
        <v>120</v>
      </c>
    </row>
    <row r="9829" spans="1:13" x14ac:dyDescent="0.3">
      <c r="A9829" t="s">
        <v>18947</v>
      </c>
      <c r="C9829" t="s">
        <v>27131</v>
      </c>
      <c r="D9829">
        <v>12</v>
      </c>
      <c r="E9829" s="1">
        <v>5000</v>
      </c>
      <c r="G9829" t="s">
        <v>21</v>
      </c>
      <c r="H9829" t="s">
        <v>970</v>
      </c>
      <c r="I9829" t="s">
        <v>14122</v>
      </c>
      <c r="J9829" t="s">
        <v>22</v>
      </c>
      <c r="K9829" t="s">
        <v>24</v>
      </c>
      <c r="L9829" t="s">
        <v>25</v>
      </c>
      <c r="M9829" t="s">
        <v>26</v>
      </c>
    </row>
    <row r="9830" spans="1:13" x14ac:dyDescent="0.3">
      <c r="A9830" t="s">
        <v>18947</v>
      </c>
      <c r="C9830" t="s">
        <v>19247</v>
      </c>
      <c r="D9830">
        <v>12</v>
      </c>
      <c r="E9830" s="1">
        <v>15000</v>
      </c>
      <c r="G9830" t="s">
        <v>111</v>
      </c>
      <c r="H9830" t="s">
        <v>970</v>
      </c>
      <c r="I9830" t="s">
        <v>14122</v>
      </c>
      <c r="J9830" t="s">
        <v>22</v>
      </c>
      <c r="K9830" t="s">
        <v>24</v>
      </c>
      <c r="L9830" t="s">
        <v>25</v>
      </c>
      <c r="M9830" t="s">
        <v>87</v>
      </c>
    </row>
    <row r="9831" spans="1:13" x14ac:dyDescent="0.3">
      <c r="A9831" t="s">
        <v>18947</v>
      </c>
      <c r="C9831" t="s">
        <v>18937</v>
      </c>
      <c r="D9831">
        <v>12</v>
      </c>
      <c r="E9831" s="1">
        <v>1650</v>
      </c>
      <c r="G9831" t="s">
        <v>21</v>
      </c>
      <c r="H9831" t="s">
        <v>970</v>
      </c>
      <c r="I9831" t="s">
        <v>14122</v>
      </c>
      <c r="J9831" t="s">
        <v>22</v>
      </c>
      <c r="K9831" t="s">
        <v>24</v>
      </c>
      <c r="L9831" t="s">
        <v>25</v>
      </c>
      <c r="M9831" t="s">
        <v>26</v>
      </c>
    </row>
    <row r="9832" spans="1:13" x14ac:dyDescent="0.3">
      <c r="A9832" t="s">
        <v>18947</v>
      </c>
      <c r="C9832" t="s">
        <v>18937</v>
      </c>
      <c r="D9832">
        <v>12</v>
      </c>
      <c r="E9832" s="1">
        <v>2050</v>
      </c>
      <c r="G9832" t="s">
        <v>21</v>
      </c>
      <c r="H9832" t="s">
        <v>970</v>
      </c>
      <c r="I9832" t="s">
        <v>14122</v>
      </c>
      <c r="J9832" t="s">
        <v>22</v>
      </c>
      <c r="K9832" t="s">
        <v>24</v>
      </c>
      <c r="L9832" t="s">
        <v>25</v>
      </c>
      <c r="M9832" t="s">
        <v>26</v>
      </c>
    </row>
    <row r="9833" spans="1:13" x14ac:dyDescent="0.3">
      <c r="A9833" t="s">
        <v>10891</v>
      </c>
      <c r="C9833" t="s">
        <v>10589</v>
      </c>
      <c r="D9833">
        <v>1</v>
      </c>
      <c r="E9833" s="1">
        <v>3250</v>
      </c>
      <c r="G9833" t="s">
        <v>21</v>
      </c>
      <c r="H9833" t="s">
        <v>970</v>
      </c>
      <c r="I9833" t="s">
        <v>156</v>
      </c>
      <c r="J9833" t="s">
        <v>22</v>
      </c>
      <c r="K9833" t="s">
        <v>24</v>
      </c>
      <c r="L9833" t="s">
        <v>25</v>
      </c>
      <c r="M9833" t="s">
        <v>26</v>
      </c>
    </row>
    <row r="9834" spans="1:13" x14ac:dyDescent="0.3">
      <c r="A9834" t="s">
        <v>36723</v>
      </c>
      <c r="C9834" t="s">
        <v>36676</v>
      </c>
      <c r="D9834">
        <v>2</v>
      </c>
      <c r="E9834" s="1">
        <v>900</v>
      </c>
      <c r="G9834" t="s">
        <v>21</v>
      </c>
      <c r="H9834" t="s">
        <v>970</v>
      </c>
      <c r="I9834" t="s">
        <v>156</v>
      </c>
      <c r="J9834" t="s">
        <v>22</v>
      </c>
      <c r="K9834" t="s">
        <v>24</v>
      </c>
      <c r="L9834" t="s">
        <v>25</v>
      </c>
      <c r="M9834" t="s">
        <v>26</v>
      </c>
    </row>
    <row r="9835" spans="1:13" x14ac:dyDescent="0.3">
      <c r="A9835" t="s">
        <v>2257</v>
      </c>
      <c r="C9835" t="s">
        <v>1852</v>
      </c>
      <c r="D9835">
        <v>36</v>
      </c>
      <c r="E9835" s="1">
        <v>600000</v>
      </c>
      <c r="G9835" t="s">
        <v>21</v>
      </c>
      <c r="H9835" t="s">
        <v>68</v>
      </c>
      <c r="I9835" t="s">
        <v>472</v>
      </c>
      <c r="J9835" t="s">
        <v>22</v>
      </c>
      <c r="K9835" t="s">
        <v>24</v>
      </c>
      <c r="L9835" t="s">
        <v>25</v>
      </c>
      <c r="M9835" t="s">
        <v>26</v>
      </c>
    </row>
    <row r="9836" spans="1:13" x14ac:dyDescent="0.3">
      <c r="A9836" t="s">
        <v>2257</v>
      </c>
      <c r="C9836" t="s">
        <v>27614</v>
      </c>
      <c r="D9836">
        <v>9</v>
      </c>
      <c r="E9836" s="1">
        <v>250000</v>
      </c>
      <c r="G9836" t="s">
        <v>21</v>
      </c>
      <c r="H9836" t="s">
        <v>27731</v>
      </c>
      <c r="I9836" t="s">
        <v>472</v>
      </c>
      <c r="J9836" t="s">
        <v>22</v>
      </c>
      <c r="K9836" t="s">
        <v>24</v>
      </c>
      <c r="L9836" t="s">
        <v>25</v>
      </c>
      <c r="M9836" t="s">
        <v>26</v>
      </c>
    </row>
    <row r="9837" spans="1:13" x14ac:dyDescent="0.3">
      <c r="A9837" t="s">
        <v>2257</v>
      </c>
      <c r="C9837" t="s">
        <v>3657</v>
      </c>
      <c r="D9837">
        <v>23</v>
      </c>
      <c r="E9837" s="1">
        <v>200000</v>
      </c>
      <c r="G9837" t="s">
        <v>21</v>
      </c>
      <c r="H9837" t="s">
        <v>3708</v>
      </c>
      <c r="I9837" t="s">
        <v>472</v>
      </c>
      <c r="J9837" t="s">
        <v>22</v>
      </c>
      <c r="K9837" t="s">
        <v>24</v>
      </c>
      <c r="L9837" t="s">
        <v>25</v>
      </c>
      <c r="M9837" t="s">
        <v>26</v>
      </c>
    </row>
    <row r="9838" spans="1:13" x14ac:dyDescent="0.3">
      <c r="A9838" t="s">
        <v>2257</v>
      </c>
      <c r="C9838" t="s">
        <v>8771</v>
      </c>
      <c r="D9838">
        <v>51</v>
      </c>
      <c r="E9838" s="1">
        <v>1250000</v>
      </c>
      <c r="G9838" t="s">
        <v>111</v>
      </c>
      <c r="H9838" t="s">
        <v>8923</v>
      </c>
      <c r="I9838" t="s">
        <v>472</v>
      </c>
      <c r="J9838" t="s">
        <v>22</v>
      </c>
      <c r="K9838" t="s">
        <v>24</v>
      </c>
      <c r="L9838" t="s">
        <v>25</v>
      </c>
      <c r="M9838" t="s">
        <v>6109</v>
      </c>
    </row>
    <row r="9839" spans="1:13" x14ac:dyDescent="0.3">
      <c r="A9839" t="s">
        <v>2257</v>
      </c>
      <c r="C9839" t="s">
        <v>35134</v>
      </c>
      <c r="D9839">
        <v>4</v>
      </c>
      <c r="E9839" s="1">
        <v>37500</v>
      </c>
      <c r="G9839" t="s">
        <v>111</v>
      </c>
      <c r="H9839" t="s">
        <v>35167</v>
      </c>
      <c r="I9839" t="s">
        <v>472</v>
      </c>
      <c r="J9839" t="s">
        <v>22</v>
      </c>
      <c r="K9839" t="s">
        <v>24</v>
      </c>
      <c r="L9839" t="s">
        <v>25</v>
      </c>
      <c r="M9839" t="s">
        <v>6109</v>
      </c>
    </row>
    <row r="9840" spans="1:13" x14ac:dyDescent="0.3">
      <c r="A9840" t="s">
        <v>2257</v>
      </c>
      <c r="C9840" t="s">
        <v>33297</v>
      </c>
      <c r="D9840">
        <v>42</v>
      </c>
      <c r="E9840" s="1">
        <v>175000</v>
      </c>
      <c r="G9840" t="s">
        <v>111</v>
      </c>
      <c r="H9840" t="s">
        <v>33345</v>
      </c>
      <c r="I9840" t="s">
        <v>472</v>
      </c>
      <c r="J9840" t="s">
        <v>22</v>
      </c>
      <c r="K9840" t="s">
        <v>24</v>
      </c>
      <c r="L9840" t="s">
        <v>25</v>
      </c>
      <c r="M9840" t="s">
        <v>6109</v>
      </c>
    </row>
    <row r="9841" spans="1:13" x14ac:dyDescent="0.3">
      <c r="A9841" t="s">
        <v>2257</v>
      </c>
      <c r="C9841" t="s">
        <v>36770</v>
      </c>
      <c r="D9841">
        <v>54</v>
      </c>
      <c r="E9841" s="1">
        <v>248745</v>
      </c>
      <c r="G9841" t="s">
        <v>111</v>
      </c>
      <c r="H9841" t="s">
        <v>36775</v>
      </c>
      <c r="I9841" t="s">
        <v>472</v>
      </c>
      <c r="J9841" t="s">
        <v>22</v>
      </c>
      <c r="K9841" t="s">
        <v>24</v>
      </c>
      <c r="L9841" t="s">
        <v>25</v>
      </c>
      <c r="M9841" t="s">
        <v>6109</v>
      </c>
    </row>
    <row r="9842" spans="1:13" x14ac:dyDescent="0.3">
      <c r="A9842" t="s">
        <v>11312</v>
      </c>
      <c r="C9842" t="s">
        <v>11254</v>
      </c>
      <c r="D9842">
        <v>2</v>
      </c>
      <c r="E9842" s="1">
        <v>28000</v>
      </c>
      <c r="G9842" t="s">
        <v>21</v>
      </c>
      <c r="H9842" t="s">
        <v>11313</v>
      </c>
      <c r="I9842" t="s">
        <v>153</v>
      </c>
      <c r="J9842" t="s">
        <v>22</v>
      </c>
      <c r="K9842" t="s">
        <v>24</v>
      </c>
      <c r="L9842" t="s">
        <v>25</v>
      </c>
      <c r="M9842" t="s">
        <v>26</v>
      </c>
    </row>
    <row r="9843" spans="1:13" x14ac:dyDescent="0.3">
      <c r="A9843" t="s">
        <v>11312</v>
      </c>
      <c r="C9843" t="s">
        <v>35205</v>
      </c>
      <c r="D9843">
        <v>2</v>
      </c>
      <c r="E9843" s="1">
        <v>10000</v>
      </c>
      <c r="G9843" t="s">
        <v>21</v>
      </c>
      <c r="H9843" t="s">
        <v>970</v>
      </c>
      <c r="I9843" t="s">
        <v>153</v>
      </c>
      <c r="J9843" t="s">
        <v>22</v>
      </c>
      <c r="K9843" t="s">
        <v>24</v>
      </c>
      <c r="L9843" t="s">
        <v>25</v>
      </c>
      <c r="M9843" t="s">
        <v>26</v>
      </c>
    </row>
    <row r="9844" spans="1:13" x14ac:dyDescent="0.3">
      <c r="A9844" t="s">
        <v>28863</v>
      </c>
      <c r="C9844" t="s">
        <v>28715</v>
      </c>
      <c r="D9844">
        <v>24</v>
      </c>
      <c r="E9844" s="1">
        <v>1277009</v>
      </c>
      <c r="G9844" t="s">
        <v>111</v>
      </c>
      <c r="H9844" t="s">
        <v>28864</v>
      </c>
      <c r="I9844" t="s">
        <v>13723</v>
      </c>
      <c r="J9844" t="s">
        <v>30</v>
      </c>
      <c r="K9844" t="s">
        <v>24</v>
      </c>
      <c r="L9844" t="s">
        <v>25</v>
      </c>
      <c r="M9844" t="s">
        <v>120</v>
      </c>
    </row>
    <row r="9845" spans="1:13" x14ac:dyDescent="0.3">
      <c r="A9845" t="s">
        <v>28863</v>
      </c>
      <c r="C9845" t="s">
        <v>28936</v>
      </c>
      <c r="D9845">
        <v>25</v>
      </c>
      <c r="E9845" s="1">
        <v>327745</v>
      </c>
      <c r="G9845" t="s">
        <v>111</v>
      </c>
      <c r="H9845" t="s">
        <v>29025</v>
      </c>
      <c r="I9845" t="s">
        <v>13723</v>
      </c>
      <c r="J9845" t="s">
        <v>30</v>
      </c>
      <c r="K9845" t="s">
        <v>24</v>
      </c>
      <c r="L9845" t="s">
        <v>25</v>
      </c>
      <c r="M9845" t="s">
        <v>120</v>
      </c>
    </row>
    <row r="9846" spans="1:13" x14ac:dyDescent="0.3">
      <c r="A9846" t="s">
        <v>10126</v>
      </c>
      <c r="C9846" t="s">
        <v>29114</v>
      </c>
      <c r="D9846">
        <v>13</v>
      </c>
      <c r="E9846" s="1">
        <v>200000</v>
      </c>
      <c r="G9846" t="s">
        <v>69</v>
      </c>
      <c r="H9846" t="s">
        <v>77</v>
      </c>
      <c r="I9846" t="s">
        <v>22</v>
      </c>
      <c r="J9846" t="s">
        <v>23</v>
      </c>
      <c r="K9846" t="s">
        <v>24</v>
      </c>
      <c r="L9846" t="s">
        <v>25</v>
      </c>
      <c r="M9846" t="s">
        <v>221</v>
      </c>
    </row>
    <row r="9847" spans="1:13" x14ac:dyDescent="0.3">
      <c r="A9847" t="s">
        <v>10126</v>
      </c>
      <c r="C9847" t="s">
        <v>23373</v>
      </c>
      <c r="D9847">
        <v>2</v>
      </c>
      <c r="E9847" s="1">
        <v>10000</v>
      </c>
      <c r="G9847" t="s">
        <v>21</v>
      </c>
      <c r="H9847" t="s">
        <v>68</v>
      </c>
      <c r="I9847" t="s">
        <v>22</v>
      </c>
      <c r="J9847" t="s">
        <v>23</v>
      </c>
      <c r="K9847" t="s">
        <v>24</v>
      </c>
      <c r="L9847" t="s">
        <v>25</v>
      </c>
      <c r="M9847" t="s">
        <v>26</v>
      </c>
    </row>
    <row r="9848" spans="1:13" x14ac:dyDescent="0.3">
      <c r="A9848" t="s">
        <v>10126</v>
      </c>
      <c r="C9848" t="s">
        <v>21714</v>
      </c>
      <c r="D9848">
        <v>1</v>
      </c>
      <c r="E9848" s="1">
        <v>20000</v>
      </c>
      <c r="G9848" t="s">
        <v>21</v>
      </c>
      <c r="H9848" t="s">
        <v>21898</v>
      </c>
      <c r="I9848" t="s">
        <v>22</v>
      </c>
      <c r="J9848" t="s">
        <v>23</v>
      </c>
      <c r="K9848" t="s">
        <v>24</v>
      </c>
      <c r="L9848" t="s">
        <v>25</v>
      </c>
      <c r="M9848" t="s">
        <v>26</v>
      </c>
    </row>
    <row r="9849" spans="1:13" x14ac:dyDescent="0.3">
      <c r="A9849" t="s">
        <v>10126</v>
      </c>
      <c r="C9849" t="s">
        <v>12673</v>
      </c>
      <c r="D9849">
        <v>12</v>
      </c>
      <c r="E9849" s="1">
        <v>10000</v>
      </c>
      <c r="G9849" t="s">
        <v>111</v>
      </c>
      <c r="H9849" t="s">
        <v>12780</v>
      </c>
      <c r="I9849" t="s">
        <v>22</v>
      </c>
      <c r="J9849" t="s">
        <v>23</v>
      </c>
      <c r="K9849" t="s">
        <v>24</v>
      </c>
      <c r="L9849" t="s">
        <v>25</v>
      </c>
      <c r="M9849" t="s">
        <v>6109</v>
      </c>
    </row>
    <row r="9850" spans="1:13" x14ac:dyDescent="0.3">
      <c r="A9850" t="s">
        <v>10126</v>
      </c>
      <c r="C9850" t="s">
        <v>10083</v>
      </c>
      <c r="D9850">
        <v>12</v>
      </c>
      <c r="E9850" s="1">
        <v>50000</v>
      </c>
      <c r="G9850" t="s">
        <v>111</v>
      </c>
      <c r="H9850" t="s">
        <v>10127</v>
      </c>
      <c r="I9850" t="s">
        <v>22</v>
      </c>
      <c r="J9850" t="s">
        <v>23</v>
      </c>
      <c r="K9850" t="s">
        <v>24</v>
      </c>
      <c r="L9850" t="s">
        <v>25</v>
      </c>
      <c r="M9850" t="s">
        <v>6109</v>
      </c>
    </row>
    <row r="9851" spans="1:13" x14ac:dyDescent="0.3">
      <c r="A9851" t="s">
        <v>10126</v>
      </c>
      <c r="C9851" t="s">
        <v>35113</v>
      </c>
      <c r="D9851">
        <v>7</v>
      </c>
      <c r="E9851" s="1">
        <v>15000</v>
      </c>
      <c r="G9851" t="s">
        <v>111</v>
      </c>
      <c r="H9851" t="s">
        <v>35130</v>
      </c>
      <c r="I9851" t="s">
        <v>22</v>
      </c>
      <c r="J9851" t="s">
        <v>23</v>
      </c>
      <c r="K9851" t="s">
        <v>24</v>
      </c>
      <c r="L9851" t="s">
        <v>25</v>
      </c>
      <c r="M9851" t="s">
        <v>6109</v>
      </c>
    </row>
    <row r="9852" spans="1:13" x14ac:dyDescent="0.3">
      <c r="A9852" t="s">
        <v>10126</v>
      </c>
      <c r="C9852" t="s">
        <v>37919</v>
      </c>
      <c r="D9852">
        <v>22</v>
      </c>
      <c r="E9852" s="1">
        <v>999698</v>
      </c>
      <c r="G9852" t="s">
        <v>111</v>
      </c>
      <c r="H9852" t="s">
        <v>37937</v>
      </c>
      <c r="I9852" t="s">
        <v>22</v>
      </c>
      <c r="J9852" t="s">
        <v>23</v>
      </c>
      <c r="K9852" t="s">
        <v>24</v>
      </c>
      <c r="L9852" t="s">
        <v>25</v>
      </c>
      <c r="M9852" t="s">
        <v>120</v>
      </c>
    </row>
    <row r="9853" spans="1:13" x14ac:dyDescent="0.3">
      <c r="A9853" t="s">
        <v>19786</v>
      </c>
      <c r="C9853" t="s">
        <v>19404</v>
      </c>
      <c r="D9853">
        <v>6</v>
      </c>
      <c r="E9853" s="1">
        <v>31104</v>
      </c>
      <c r="G9853" t="s">
        <v>34</v>
      </c>
      <c r="H9853" t="s">
        <v>6143</v>
      </c>
      <c r="I9853" t="s">
        <v>13127</v>
      </c>
      <c r="J9853" t="s">
        <v>280</v>
      </c>
      <c r="K9853" t="s">
        <v>24</v>
      </c>
      <c r="L9853" t="s">
        <v>25</v>
      </c>
      <c r="M9853" t="s">
        <v>6146</v>
      </c>
    </row>
    <row r="9854" spans="1:13" x14ac:dyDescent="0.3">
      <c r="A9854" t="s">
        <v>8162</v>
      </c>
      <c r="C9854" t="s">
        <v>22131</v>
      </c>
      <c r="D9854">
        <v>25</v>
      </c>
      <c r="E9854" s="1">
        <v>438495</v>
      </c>
      <c r="G9854" t="s">
        <v>69</v>
      </c>
      <c r="H9854" t="s">
        <v>22170</v>
      </c>
      <c r="I9854" t="s">
        <v>463</v>
      </c>
      <c r="J9854" t="s">
        <v>119</v>
      </c>
      <c r="K9854" t="s">
        <v>24</v>
      </c>
      <c r="L9854" t="s">
        <v>25</v>
      </c>
      <c r="M9854" t="s">
        <v>221</v>
      </c>
    </row>
    <row r="9855" spans="1:13" x14ac:dyDescent="0.3">
      <c r="A9855" t="s">
        <v>8162</v>
      </c>
      <c r="C9855" t="s">
        <v>8074</v>
      </c>
      <c r="D9855">
        <v>13</v>
      </c>
      <c r="E9855" s="1">
        <v>150000</v>
      </c>
      <c r="G9855" t="s">
        <v>69</v>
      </c>
      <c r="H9855" t="s">
        <v>8163</v>
      </c>
      <c r="I9855" t="s">
        <v>463</v>
      </c>
      <c r="J9855" t="s">
        <v>119</v>
      </c>
      <c r="K9855" t="s">
        <v>24</v>
      </c>
      <c r="L9855" t="s">
        <v>25</v>
      </c>
      <c r="M9855" t="s">
        <v>221</v>
      </c>
    </row>
    <row r="9856" spans="1:13" x14ac:dyDescent="0.3">
      <c r="A9856" t="s">
        <v>20712</v>
      </c>
      <c r="C9856" t="s">
        <v>20542</v>
      </c>
      <c r="D9856">
        <v>3</v>
      </c>
      <c r="E9856" s="1">
        <v>11035</v>
      </c>
      <c r="G9856" t="s">
        <v>34</v>
      </c>
      <c r="H9856" t="s">
        <v>6143</v>
      </c>
      <c r="I9856" t="s">
        <v>20713</v>
      </c>
      <c r="J9856" t="s">
        <v>627</v>
      </c>
      <c r="K9856" t="s">
        <v>24</v>
      </c>
      <c r="L9856" t="s">
        <v>25</v>
      </c>
      <c r="M9856" t="s">
        <v>6146</v>
      </c>
    </row>
    <row r="9857" spans="1:13" x14ac:dyDescent="0.3">
      <c r="A9857" t="s">
        <v>18724</v>
      </c>
      <c r="C9857" t="s">
        <v>18470</v>
      </c>
      <c r="D9857">
        <v>4</v>
      </c>
      <c r="E9857" s="1">
        <v>5155</v>
      </c>
      <c r="G9857" t="s">
        <v>34</v>
      </c>
      <c r="H9857" t="s">
        <v>6143</v>
      </c>
      <c r="I9857" t="s">
        <v>18725</v>
      </c>
      <c r="J9857" t="s">
        <v>3203</v>
      </c>
      <c r="K9857" t="s">
        <v>24</v>
      </c>
      <c r="L9857" t="s">
        <v>25</v>
      </c>
      <c r="M9857" t="s">
        <v>6146</v>
      </c>
    </row>
    <row r="9858" spans="1:13" x14ac:dyDescent="0.3">
      <c r="A9858" t="s">
        <v>6878</v>
      </c>
      <c r="C9858" t="s">
        <v>6671</v>
      </c>
      <c r="D9858">
        <v>3</v>
      </c>
      <c r="E9858" s="1">
        <v>6764</v>
      </c>
      <c r="G9858" t="s">
        <v>34</v>
      </c>
      <c r="H9858" t="s">
        <v>6143</v>
      </c>
      <c r="I9858" t="s">
        <v>6879</v>
      </c>
      <c r="J9858" t="s">
        <v>1250</v>
      </c>
      <c r="K9858" t="s">
        <v>24</v>
      </c>
      <c r="L9858" t="s">
        <v>25</v>
      </c>
      <c r="M9858" t="s">
        <v>6146</v>
      </c>
    </row>
    <row r="9859" spans="1:13" x14ac:dyDescent="0.3">
      <c r="A9859" t="s">
        <v>9079</v>
      </c>
      <c r="C9859" t="s">
        <v>29922</v>
      </c>
      <c r="D9859">
        <v>45</v>
      </c>
      <c r="E9859" s="1">
        <v>1786667</v>
      </c>
      <c r="G9859" t="s">
        <v>111</v>
      </c>
      <c r="H9859" t="s">
        <v>29686</v>
      </c>
      <c r="I9859" t="s">
        <v>118</v>
      </c>
      <c r="J9859" t="s">
        <v>119</v>
      </c>
      <c r="K9859" t="s">
        <v>24</v>
      </c>
      <c r="L9859" t="s">
        <v>25</v>
      </c>
      <c r="M9859" t="s">
        <v>120</v>
      </c>
    </row>
    <row r="9860" spans="1:13" x14ac:dyDescent="0.3">
      <c r="A9860" t="s">
        <v>9079</v>
      </c>
      <c r="C9860" t="s">
        <v>22209</v>
      </c>
      <c r="D9860">
        <v>1</v>
      </c>
      <c r="E9860" s="1">
        <v>5000</v>
      </c>
      <c r="G9860" t="s">
        <v>21</v>
      </c>
      <c r="H9860" t="s">
        <v>68</v>
      </c>
      <c r="I9860" t="s">
        <v>118</v>
      </c>
      <c r="J9860" t="s">
        <v>119</v>
      </c>
      <c r="K9860" t="s">
        <v>24</v>
      </c>
      <c r="L9860" t="s">
        <v>25</v>
      </c>
      <c r="M9860" t="s">
        <v>26</v>
      </c>
    </row>
    <row r="9861" spans="1:13" x14ac:dyDescent="0.3">
      <c r="A9861" t="s">
        <v>9079</v>
      </c>
      <c r="C9861" t="s">
        <v>15737</v>
      </c>
      <c r="D9861">
        <v>8</v>
      </c>
      <c r="E9861" s="1">
        <v>50000</v>
      </c>
      <c r="G9861" t="s">
        <v>111</v>
      </c>
      <c r="H9861" t="s">
        <v>16163</v>
      </c>
      <c r="I9861" t="s">
        <v>118</v>
      </c>
      <c r="J9861" t="s">
        <v>119</v>
      </c>
      <c r="K9861" t="s">
        <v>24</v>
      </c>
      <c r="L9861" t="s">
        <v>25</v>
      </c>
      <c r="M9861" t="s">
        <v>120</v>
      </c>
    </row>
    <row r="9862" spans="1:13" x14ac:dyDescent="0.3">
      <c r="A9862" t="s">
        <v>9079</v>
      </c>
      <c r="C9862" t="s">
        <v>10589</v>
      </c>
      <c r="D9862">
        <v>20</v>
      </c>
      <c r="E9862" s="1">
        <v>257675</v>
      </c>
      <c r="G9862" t="s">
        <v>111</v>
      </c>
      <c r="H9862" t="s">
        <v>10854</v>
      </c>
      <c r="I9862" t="s">
        <v>118</v>
      </c>
      <c r="J9862" t="s">
        <v>119</v>
      </c>
      <c r="K9862" t="s">
        <v>24</v>
      </c>
      <c r="L9862" t="s">
        <v>25</v>
      </c>
      <c r="M9862" t="s">
        <v>120</v>
      </c>
    </row>
    <row r="9863" spans="1:13" x14ac:dyDescent="0.3">
      <c r="A9863" t="s">
        <v>9079</v>
      </c>
      <c r="C9863" t="s">
        <v>10589</v>
      </c>
      <c r="D9863">
        <v>44</v>
      </c>
      <c r="E9863" s="1">
        <v>299263</v>
      </c>
      <c r="G9863" t="s">
        <v>111</v>
      </c>
      <c r="H9863" t="s">
        <v>10867</v>
      </c>
      <c r="I9863" t="s">
        <v>118</v>
      </c>
      <c r="J9863" t="s">
        <v>119</v>
      </c>
      <c r="K9863" t="s">
        <v>24</v>
      </c>
      <c r="L9863" t="s">
        <v>25</v>
      </c>
      <c r="M9863" t="s">
        <v>120</v>
      </c>
    </row>
    <row r="9864" spans="1:13" x14ac:dyDescent="0.3">
      <c r="A9864" t="s">
        <v>9079</v>
      </c>
      <c r="C9864" t="s">
        <v>8962</v>
      </c>
      <c r="D9864">
        <v>1</v>
      </c>
      <c r="E9864" s="1">
        <v>2800</v>
      </c>
      <c r="G9864" t="s">
        <v>111</v>
      </c>
      <c r="H9864" t="s">
        <v>8731</v>
      </c>
      <c r="I9864" t="s">
        <v>118</v>
      </c>
      <c r="J9864" t="s">
        <v>119</v>
      </c>
      <c r="K9864" t="s">
        <v>24</v>
      </c>
      <c r="L9864" t="s">
        <v>25</v>
      </c>
      <c r="M9864" t="s">
        <v>120</v>
      </c>
    </row>
    <row r="9865" spans="1:13" x14ac:dyDescent="0.3">
      <c r="A9865" t="s">
        <v>9079</v>
      </c>
      <c r="C9865" t="s">
        <v>34736</v>
      </c>
      <c r="D9865">
        <v>7</v>
      </c>
      <c r="E9865" s="1">
        <v>49996</v>
      </c>
      <c r="G9865" t="s">
        <v>111</v>
      </c>
      <c r="H9865" t="s">
        <v>34952</v>
      </c>
      <c r="I9865" t="s">
        <v>118</v>
      </c>
      <c r="J9865" t="s">
        <v>119</v>
      </c>
      <c r="K9865" t="s">
        <v>24</v>
      </c>
      <c r="L9865" t="s">
        <v>25</v>
      </c>
      <c r="M9865" t="s">
        <v>120</v>
      </c>
    </row>
    <row r="9866" spans="1:13" x14ac:dyDescent="0.3">
      <c r="A9866" t="s">
        <v>9079</v>
      </c>
      <c r="C9866" t="s">
        <v>34627</v>
      </c>
      <c r="D9866">
        <v>70</v>
      </c>
      <c r="E9866" s="1">
        <v>5664388</v>
      </c>
      <c r="G9866" t="s">
        <v>111</v>
      </c>
      <c r="H9866" t="s">
        <v>34667</v>
      </c>
      <c r="I9866" t="s">
        <v>118</v>
      </c>
      <c r="J9866" t="s">
        <v>119</v>
      </c>
      <c r="K9866" t="s">
        <v>24</v>
      </c>
      <c r="L9866" t="s">
        <v>25</v>
      </c>
      <c r="M9866" t="s">
        <v>120</v>
      </c>
    </row>
    <row r="9867" spans="1:13" x14ac:dyDescent="0.3">
      <c r="A9867" t="s">
        <v>9079</v>
      </c>
      <c r="C9867" t="s">
        <v>37685</v>
      </c>
      <c r="D9867">
        <v>12</v>
      </c>
      <c r="E9867" s="1">
        <v>9900</v>
      </c>
      <c r="G9867" t="s">
        <v>21</v>
      </c>
      <c r="H9867" t="s">
        <v>970</v>
      </c>
      <c r="I9867" t="s">
        <v>118</v>
      </c>
      <c r="J9867" t="s">
        <v>119</v>
      </c>
      <c r="K9867" t="s">
        <v>24</v>
      </c>
      <c r="L9867" t="s">
        <v>25</v>
      </c>
      <c r="M9867" t="s">
        <v>26</v>
      </c>
    </row>
    <row r="9868" spans="1:13" x14ac:dyDescent="0.3">
      <c r="A9868" t="s">
        <v>9079</v>
      </c>
      <c r="C9868" t="s">
        <v>17948</v>
      </c>
      <c r="D9868">
        <v>35</v>
      </c>
      <c r="E9868" s="1">
        <v>9675588</v>
      </c>
      <c r="G9868" t="s">
        <v>111</v>
      </c>
      <c r="H9868" t="s">
        <v>18014</v>
      </c>
      <c r="I9868" t="s">
        <v>118</v>
      </c>
      <c r="J9868" t="s">
        <v>119</v>
      </c>
      <c r="K9868" t="s">
        <v>24</v>
      </c>
      <c r="L9868" t="s">
        <v>25</v>
      </c>
      <c r="M9868" t="s">
        <v>120</v>
      </c>
    </row>
    <row r="9869" spans="1:13" x14ac:dyDescent="0.3">
      <c r="A9869" t="s">
        <v>7789</v>
      </c>
      <c r="C9869" t="s">
        <v>11012</v>
      </c>
      <c r="D9869">
        <v>26</v>
      </c>
      <c r="E9869" s="1">
        <v>50000</v>
      </c>
      <c r="G9869" t="s">
        <v>111</v>
      </c>
      <c r="H9869" t="s">
        <v>11073</v>
      </c>
      <c r="I9869" t="s">
        <v>3359</v>
      </c>
      <c r="J9869" t="s">
        <v>22</v>
      </c>
      <c r="K9869" t="s">
        <v>24</v>
      </c>
      <c r="L9869" t="s">
        <v>25</v>
      </c>
      <c r="M9869" t="s">
        <v>6109</v>
      </c>
    </row>
    <row r="9870" spans="1:13" x14ac:dyDescent="0.3">
      <c r="A9870" t="s">
        <v>7789</v>
      </c>
      <c r="C9870" t="s">
        <v>8196</v>
      </c>
      <c r="D9870">
        <v>61</v>
      </c>
      <c r="E9870" s="1">
        <v>340000</v>
      </c>
      <c r="G9870" t="s">
        <v>111</v>
      </c>
      <c r="H9870" t="s">
        <v>8341</v>
      </c>
      <c r="I9870" t="s">
        <v>3359</v>
      </c>
      <c r="J9870" t="s">
        <v>22</v>
      </c>
      <c r="K9870" t="s">
        <v>24</v>
      </c>
      <c r="L9870" t="s">
        <v>25</v>
      </c>
      <c r="M9870" t="s">
        <v>6109</v>
      </c>
    </row>
    <row r="9871" spans="1:13" x14ac:dyDescent="0.3">
      <c r="A9871" t="s">
        <v>7789</v>
      </c>
      <c r="C9871" t="s">
        <v>7634</v>
      </c>
      <c r="D9871">
        <v>24</v>
      </c>
      <c r="E9871" s="1">
        <v>170910</v>
      </c>
      <c r="G9871" t="s">
        <v>111</v>
      </c>
      <c r="H9871" t="s">
        <v>7790</v>
      </c>
      <c r="I9871" t="s">
        <v>3359</v>
      </c>
      <c r="J9871" t="s">
        <v>22</v>
      </c>
      <c r="K9871" t="s">
        <v>24</v>
      </c>
      <c r="L9871" t="s">
        <v>25</v>
      </c>
      <c r="M9871" t="s">
        <v>6109</v>
      </c>
    </row>
    <row r="9872" spans="1:13" x14ac:dyDescent="0.3">
      <c r="A9872" t="s">
        <v>14849</v>
      </c>
      <c r="C9872" t="s">
        <v>14716</v>
      </c>
      <c r="D9872">
        <v>4</v>
      </c>
      <c r="E9872" s="1">
        <v>18239</v>
      </c>
      <c r="G9872" t="s">
        <v>34</v>
      </c>
      <c r="H9872" t="s">
        <v>6143</v>
      </c>
      <c r="I9872" t="s">
        <v>14850</v>
      </c>
      <c r="J9872" t="s">
        <v>300</v>
      </c>
      <c r="K9872" t="s">
        <v>24</v>
      </c>
      <c r="L9872" t="s">
        <v>25</v>
      </c>
      <c r="M9872" t="s">
        <v>6146</v>
      </c>
    </row>
    <row r="9873" spans="1:13" x14ac:dyDescent="0.3">
      <c r="A9873" t="s">
        <v>6305</v>
      </c>
      <c r="C9873" t="s">
        <v>6249</v>
      </c>
      <c r="D9873">
        <v>4</v>
      </c>
      <c r="E9873" s="1">
        <v>15069</v>
      </c>
      <c r="G9873" t="s">
        <v>34</v>
      </c>
      <c r="H9873" t="s">
        <v>6143</v>
      </c>
      <c r="I9873" t="s">
        <v>6306</v>
      </c>
      <c r="J9873" t="s">
        <v>6297</v>
      </c>
      <c r="K9873" t="s">
        <v>24</v>
      </c>
      <c r="L9873" t="s">
        <v>25</v>
      </c>
      <c r="M9873" t="s">
        <v>6146</v>
      </c>
    </row>
    <row r="9874" spans="1:13" x14ac:dyDescent="0.3">
      <c r="A9874" t="s">
        <v>19228</v>
      </c>
      <c r="C9874" t="s">
        <v>19032</v>
      </c>
      <c r="D9874">
        <v>4</v>
      </c>
      <c r="E9874" s="1">
        <v>41650</v>
      </c>
      <c r="G9874" t="s">
        <v>34</v>
      </c>
      <c r="H9874" t="s">
        <v>6143</v>
      </c>
      <c r="I9874" t="s">
        <v>19229</v>
      </c>
      <c r="J9874" t="s">
        <v>236</v>
      </c>
      <c r="K9874" t="s">
        <v>24</v>
      </c>
      <c r="L9874" t="s">
        <v>25</v>
      </c>
      <c r="M9874" t="s">
        <v>6146</v>
      </c>
    </row>
    <row r="9875" spans="1:13" x14ac:dyDescent="0.3">
      <c r="A9875" t="s">
        <v>31700</v>
      </c>
      <c r="C9875" t="s">
        <v>31493</v>
      </c>
      <c r="D9875">
        <v>5</v>
      </c>
      <c r="E9875" s="1">
        <v>111600</v>
      </c>
      <c r="G9875" t="s">
        <v>34</v>
      </c>
      <c r="H9875" t="s">
        <v>6143</v>
      </c>
      <c r="I9875" t="s">
        <v>31701</v>
      </c>
      <c r="J9875" t="s">
        <v>311</v>
      </c>
      <c r="K9875" t="s">
        <v>24</v>
      </c>
      <c r="L9875" t="s">
        <v>25</v>
      </c>
      <c r="M9875" t="s">
        <v>6146</v>
      </c>
    </row>
    <row r="9876" spans="1:13" x14ac:dyDescent="0.3">
      <c r="A9876" t="s">
        <v>26748</v>
      </c>
      <c r="C9876" t="s">
        <v>26519</v>
      </c>
      <c r="D9876">
        <v>5</v>
      </c>
      <c r="E9876" s="1">
        <v>11510</v>
      </c>
      <c r="G9876" t="s">
        <v>34</v>
      </c>
      <c r="H9876" t="s">
        <v>6143</v>
      </c>
      <c r="I9876" t="s">
        <v>26749</v>
      </c>
      <c r="J9876" t="s">
        <v>2347</v>
      </c>
      <c r="K9876" t="s">
        <v>24</v>
      </c>
      <c r="L9876" t="s">
        <v>25</v>
      </c>
      <c r="M9876" t="s">
        <v>6146</v>
      </c>
    </row>
    <row r="9877" spans="1:13" x14ac:dyDescent="0.3">
      <c r="A9877" t="s">
        <v>14851</v>
      </c>
      <c r="C9877" t="s">
        <v>14716</v>
      </c>
      <c r="D9877">
        <v>4</v>
      </c>
      <c r="E9877" s="1">
        <v>17810</v>
      </c>
      <c r="G9877" t="s">
        <v>34</v>
      </c>
      <c r="H9877" t="s">
        <v>6143</v>
      </c>
      <c r="I9877" t="s">
        <v>14852</v>
      </c>
      <c r="J9877" t="s">
        <v>300</v>
      </c>
      <c r="K9877" t="s">
        <v>24</v>
      </c>
      <c r="L9877" t="s">
        <v>25</v>
      </c>
      <c r="M9877" t="s">
        <v>6146</v>
      </c>
    </row>
    <row r="9878" spans="1:13" x14ac:dyDescent="0.3">
      <c r="A9878" t="s">
        <v>19734</v>
      </c>
      <c r="C9878" t="s">
        <v>26519</v>
      </c>
      <c r="D9878">
        <v>5</v>
      </c>
      <c r="E9878" s="1">
        <v>11510</v>
      </c>
      <c r="G9878" t="s">
        <v>34</v>
      </c>
      <c r="H9878" t="s">
        <v>6143</v>
      </c>
      <c r="I9878" t="s">
        <v>14952</v>
      </c>
      <c r="J9878" t="s">
        <v>2347</v>
      </c>
      <c r="K9878" t="s">
        <v>24</v>
      </c>
      <c r="L9878" t="s">
        <v>25</v>
      </c>
      <c r="M9878" t="s">
        <v>6146</v>
      </c>
    </row>
    <row r="9879" spans="1:13" x14ac:dyDescent="0.3">
      <c r="A9879" t="s">
        <v>19734</v>
      </c>
      <c r="C9879" t="s">
        <v>25784</v>
      </c>
      <c r="D9879">
        <v>4</v>
      </c>
      <c r="E9879" s="1">
        <v>13720</v>
      </c>
      <c r="G9879" t="s">
        <v>34</v>
      </c>
      <c r="H9879" t="s">
        <v>6143</v>
      </c>
      <c r="I9879" t="s">
        <v>14952</v>
      </c>
      <c r="J9879" t="s">
        <v>86</v>
      </c>
      <c r="K9879" t="s">
        <v>24</v>
      </c>
      <c r="L9879" t="s">
        <v>25</v>
      </c>
      <c r="M9879" t="s">
        <v>6146</v>
      </c>
    </row>
    <row r="9880" spans="1:13" x14ac:dyDescent="0.3">
      <c r="A9880" t="s">
        <v>19734</v>
      </c>
      <c r="C9880" t="s">
        <v>19404</v>
      </c>
      <c r="D9880">
        <v>6</v>
      </c>
      <c r="E9880" s="1">
        <v>6790</v>
      </c>
      <c r="G9880" t="s">
        <v>34</v>
      </c>
      <c r="H9880" t="s">
        <v>6143</v>
      </c>
      <c r="I9880" t="s">
        <v>14952</v>
      </c>
      <c r="J9880" t="s">
        <v>280</v>
      </c>
      <c r="K9880" t="s">
        <v>24</v>
      </c>
      <c r="L9880" t="s">
        <v>25</v>
      </c>
      <c r="M9880" t="s">
        <v>6146</v>
      </c>
    </row>
    <row r="9881" spans="1:13" x14ac:dyDescent="0.3">
      <c r="A9881" t="s">
        <v>27265</v>
      </c>
      <c r="C9881" t="s">
        <v>27194</v>
      </c>
      <c r="D9881">
        <v>22</v>
      </c>
      <c r="E9881" s="1">
        <v>3343151</v>
      </c>
      <c r="G9881" t="s">
        <v>13</v>
      </c>
      <c r="H9881" t="s">
        <v>27228</v>
      </c>
      <c r="I9881" t="s">
        <v>3638</v>
      </c>
      <c r="J9881" t="s">
        <v>86</v>
      </c>
      <c r="K9881" t="s">
        <v>24</v>
      </c>
      <c r="L9881" t="s">
        <v>17</v>
      </c>
      <c r="M9881" t="s">
        <v>442</v>
      </c>
    </row>
    <row r="9882" spans="1:13" x14ac:dyDescent="0.3">
      <c r="A9882" t="s">
        <v>32567</v>
      </c>
      <c r="C9882" t="s">
        <v>32450</v>
      </c>
      <c r="D9882">
        <v>1</v>
      </c>
      <c r="E9882" s="1">
        <v>11041</v>
      </c>
      <c r="G9882" t="s">
        <v>34</v>
      </c>
      <c r="H9882" t="s">
        <v>6143</v>
      </c>
      <c r="I9882" t="s">
        <v>697</v>
      </c>
      <c r="J9882" t="s">
        <v>813</v>
      </c>
      <c r="K9882" t="s">
        <v>24</v>
      </c>
      <c r="L9882" t="s">
        <v>25</v>
      </c>
      <c r="M9882" t="s">
        <v>6146</v>
      </c>
    </row>
    <row r="9883" spans="1:13" x14ac:dyDescent="0.3">
      <c r="A9883" t="s">
        <v>31422</v>
      </c>
      <c r="C9883" t="s">
        <v>31300</v>
      </c>
      <c r="D9883">
        <v>5</v>
      </c>
      <c r="E9883" s="1">
        <v>8708</v>
      </c>
      <c r="G9883" t="s">
        <v>34</v>
      </c>
      <c r="H9883" t="s">
        <v>6143</v>
      </c>
      <c r="I9883" t="s">
        <v>6879</v>
      </c>
      <c r="J9883" t="s">
        <v>137</v>
      </c>
      <c r="K9883" t="s">
        <v>24</v>
      </c>
      <c r="L9883" t="s">
        <v>25</v>
      </c>
      <c r="M9883" t="s">
        <v>6146</v>
      </c>
    </row>
    <row r="9884" spans="1:13" x14ac:dyDescent="0.3">
      <c r="A9884" t="s">
        <v>3355</v>
      </c>
      <c r="C9884" t="s">
        <v>2957</v>
      </c>
      <c r="D9884">
        <v>29</v>
      </c>
      <c r="E9884" s="1">
        <v>1197053</v>
      </c>
      <c r="G9884" t="s">
        <v>571</v>
      </c>
      <c r="H9884" t="s">
        <v>3356</v>
      </c>
      <c r="I9884" t="s">
        <v>1000</v>
      </c>
      <c r="K9884" t="s">
        <v>74</v>
      </c>
      <c r="L9884" t="s">
        <v>44</v>
      </c>
      <c r="M9884" t="s">
        <v>617</v>
      </c>
    </row>
    <row r="9885" spans="1:13" x14ac:dyDescent="0.3">
      <c r="A9885" t="s">
        <v>6778</v>
      </c>
      <c r="C9885" t="s">
        <v>6671</v>
      </c>
      <c r="D9885">
        <v>3</v>
      </c>
      <c r="E9885" s="1">
        <v>50397</v>
      </c>
      <c r="G9885" t="s">
        <v>34</v>
      </c>
      <c r="H9885" t="s">
        <v>6143</v>
      </c>
      <c r="I9885" t="s">
        <v>6779</v>
      </c>
      <c r="J9885" t="s">
        <v>1250</v>
      </c>
      <c r="K9885" t="s">
        <v>24</v>
      </c>
      <c r="L9885" t="s">
        <v>25</v>
      </c>
      <c r="M9885" t="s">
        <v>6146</v>
      </c>
    </row>
    <row r="9886" spans="1:13" x14ac:dyDescent="0.3">
      <c r="A9886" t="s">
        <v>19807</v>
      </c>
      <c r="C9886" t="s">
        <v>19404</v>
      </c>
      <c r="D9886">
        <v>6</v>
      </c>
      <c r="E9886" s="1">
        <v>7360</v>
      </c>
      <c r="G9886" t="s">
        <v>34</v>
      </c>
      <c r="H9886" t="s">
        <v>6143</v>
      </c>
      <c r="I9886" t="s">
        <v>6779</v>
      </c>
      <c r="J9886" t="s">
        <v>280</v>
      </c>
      <c r="K9886" t="s">
        <v>24</v>
      </c>
      <c r="L9886" t="s">
        <v>25</v>
      </c>
      <c r="M9886" t="s">
        <v>6146</v>
      </c>
    </row>
    <row r="9887" spans="1:13" x14ac:dyDescent="0.3">
      <c r="A9887" t="s">
        <v>19232</v>
      </c>
      <c r="C9887" t="s">
        <v>19032</v>
      </c>
      <c r="D9887">
        <v>6</v>
      </c>
      <c r="E9887" s="1">
        <v>11735</v>
      </c>
      <c r="G9887" t="s">
        <v>34</v>
      </c>
      <c r="H9887" t="s">
        <v>6143</v>
      </c>
      <c r="I9887" t="s">
        <v>6199</v>
      </c>
      <c r="J9887" t="s">
        <v>236</v>
      </c>
      <c r="K9887" t="s">
        <v>24</v>
      </c>
      <c r="L9887" t="s">
        <v>25</v>
      </c>
      <c r="M9887" t="s">
        <v>6146</v>
      </c>
    </row>
    <row r="9888" spans="1:13" x14ac:dyDescent="0.3">
      <c r="A9888" t="s">
        <v>6198</v>
      </c>
      <c r="C9888" t="s">
        <v>24500</v>
      </c>
      <c r="D9888">
        <v>13</v>
      </c>
      <c r="E9888" s="1">
        <v>58500</v>
      </c>
      <c r="G9888" t="s">
        <v>34</v>
      </c>
      <c r="H9888" t="s">
        <v>18250</v>
      </c>
      <c r="I9888" t="s">
        <v>6199</v>
      </c>
      <c r="J9888" t="s">
        <v>6145</v>
      </c>
      <c r="K9888" t="s">
        <v>24</v>
      </c>
      <c r="L9888" t="s">
        <v>25</v>
      </c>
      <c r="M9888" t="s">
        <v>6146</v>
      </c>
    </row>
    <row r="9889" spans="1:13" x14ac:dyDescent="0.3">
      <c r="A9889" t="s">
        <v>6198</v>
      </c>
      <c r="C9889" t="s">
        <v>6098</v>
      </c>
      <c r="D9889">
        <v>3</v>
      </c>
      <c r="E9889" s="1">
        <v>109857</v>
      </c>
      <c r="G9889" t="s">
        <v>34</v>
      </c>
      <c r="H9889" t="s">
        <v>6143</v>
      </c>
      <c r="I9889" t="s">
        <v>6199</v>
      </c>
      <c r="J9889" t="s">
        <v>6145</v>
      </c>
      <c r="K9889" t="s">
        <v>24</v>
      </c>
      <c r="L9889" t="s">
        <v>25</v>
      </c>
      <c r="M9889" t="s">
        <v>6146</v>
      </c>
    </row>
    <row r="9890" spans="1:13" x14ac:dyDescent="0.3">
      <c r="A9890" t="s">
        <v>19774</v>
      </c>
      <c r="C9890" t="s">
        <v>19404</v>
      </c>
      <c r="D9890">
        <v>6</v>
      </c>
      <c r="E9890" s="1">
        <v>6790</v>
      </c>
      <c r="G9890" t="s">
        <v>34</v>
      </c>
      <c r="H9890" t="s">
        <v>6143</v>
      </c>
      <c r="I9890" t="s">
        <v>6199</v>
      </c>
      <c r="J9890" t="s">
        <v>280</v>
      </c>
      <c r="K9890" t="s">
        <v>24</v>
      </c>
      <c r="L9890" t="s">
        <v>25</v>
      </c>
      <c r="M9890" t="s">
        <v>6146</v>
      </c>
    </row>
    <row r="9891" spans="1:13" x14ac:dyDescent="0.3">
      <c r="A9891" t="s">
        <v>17594</v>
      </c>
      <c r="C9891" t="s">
        <v>17445</v>
      </c>
      <c r="D9891">
        <v>16</v>
      </c>
      <c r="E9891" s="1">
        <v>17815</v>
      </c>
      <c r="G9891" t="s">
        <v>34</v>
      </c>
      <c r="H9891" t="s">
        <v>6143</v>
      </c>
      <c r="I9891" t="s">
        <v>6199</v>
      </c>
      <c r="J9891" t="s">
        <v>662</v>
      </c>
      <c r="K9891" t="s">
        <v>24</v>
      </c>
      <c r="L9891" t="s">
        <v>25</v>
      </c>
      <c r="M9891" t="s">
        <v>6146</v>
      </c>
    </row>
    <row r="9892" spans="1:13" x14ac:dyDescent="0.3">
      <c r="A9892" t="s">
        <v>18726</v>
      </c>
      <c r="C9892" t="s">
        <v>25932</v>
      </c>
      <c r="D9892">
        <v>1</v>
      </c>
      <c r="E9892" s="1">
        <v>7590</v>
      </c>
      <c r="G9892" t="s">
        <v>34</v>
      </c>
      <c r="H9892" t="s">
        <v>6143</v>
      </c>
      <c r="I9892" t="s">
        <v>6205</v>
      </c>
      <c r="J9892" t="s">
        <v>199</v>
      </c>
      <c r="K9892" t="s">
        <v>24</v>
      </c>
      <c r="L9892" t="s">
        <v>25</v>
      </c>
      <c r="M9892" t="s">
        <v>6146</v>
      </c>
    </row>
    <row r="9893" spans="1:13" x14ac:dyDescent="0.3">
      <c r="A9893" t="s">
        <v>18726</v>
      </c>
      <c r="C9893" t="s">
        <v>25932</v>
      </c>
      <c r="D9893">
        <v>2</v>
      </c>
      <c r="E9893" s="1">
        <v>7590</v>
      </c>
      <c r="G9893" t="s">
        <v>34</v>
      </c>
      <c r="H9893" t="s">
        <v>6143</v>
      </c>
      <c r="I9893" t="s">
        <v>6205</v>
      </c>
      <c r="J9893" t="s">
        <v>700</v>
      </c>
      <c r="K9893" t="s">
        <v>24</v>
      </c>
      <c r="L9893" t="s">
        <v>25</v>
      </c>
      <c r="M9893" t="s">
        <v>6146</v>
      </c>
    </row>
    <row r="9894" spans="1:13" x14ac:dyDescent="0.3">
      <c r="A9894" t="s">
        <v>18726</v>
      </c>
      <c r="C9894" t="s">
        <v>18470</v>
      </c>
      <c r="D9894">
        <v>4</v>
      </c>
      <c r="E9894" s="1">
        <v>7760</v>
      </c>
      <c r="G9894" t="s">
        <v>34</v>
      </c>
      <c r="H9894" t="s">
        <v>6143</v>
      </c>
      <c r="I9894" t="s">
        <v>6205</v>
      </c>
      <c r="J9894" t="s">
        <v>3203</v>
      </c>
      <c r="K9894" t="s">
        <v>24</v>
      </c>
      <c r="L9894" t="s">
        <v>25</v>
      </c>
      <c r="M9894" t="s">
        <v>6146</v>
      </c>
    </row>
    <row r="9895" spans="1:13" x14ac:dyDescent="0.3">
      <c r="A9895" t="s">
        <v>19354</v>
      </c>
      <c r="C9895" t="s">
        <v>19247</v>
      </c>
      <c r="D9895">
        <v>3</v>
      </c>
      <c r="E9895" s="1">
        <v>4774</v>
      </c>
      <c r="G9895" t="s">
        <v>34</v>
      </c>
      <c r="H9895" t="s">
        <v>6143</v>
      </c>
      <c r="I9895" t="s">
        <v>19355</v>
      </c>
      <c r="J9895" t="s">
        <v>10460</v>
      </c>
      <c r="K9895" t="s">
        <v>24</v>
      </c>
      <c r="L9895" t="s">
        <v>25</v>
      </c>
      <c r="M9895" t="s">
        <v>6146</v>
      </c>
    </row>
    <row r="9896" spans="1:13" x14ac:dyDescent="0.3">
      <c r="A9896" t="s">
        <v>20714</v>
      </c>
      <c r="C9896" t="s">
        <v>20542</v>
      </c>
      <c r="D9896">
        <v>3</v>
      </c>
      <c r="E9896" s="1">
        <v>8793</v>
      </c>
      <c r="G9896" t="s">
        <v>34</v>
      </c>
      <c r="H9896" t="s">
        <v>6143</v>
      </c>
      <c r="I9896" t="s">
        <v>20715</v>
      </c>
      <c r="J9896" t="s">
        <v>627</v>
      </c>
      <c r="K9896" t="s">
        <v>24</v>
      </c>
      <c r="L9896" t="s">
        <v>25</v>
      </c>
      <c r="M9896" t="s">
        <v>6146</v>
      </c>
    </row>
    <row r="9897" spans="1:13" x14ac:dyDescent="0.3">
      <c r="A9897" t="s">
        <v>18414</v>
      </c>
      <c r="C9897" t="s">
        <v>18377</v>
      </c>
      <c r="D9897">
        <v>12</v>
      </c>
      <c r="E9897" s="1">
        <v>9150</v>
      </c>
      <c r="G9897" t="s">
        <v>34</v>
      </c>
      <c r="H9897" t="s">
        <v>12998</v>
      </c>
      <c r="I9897" t="s">
        <v>15135</v>
      </c>
      <c r="J9897" t="s">
        <v>761</v>
      </c>
      <c r="K9897" t="s">
        <v>24</v>
      </c>
      <c r="L9897" t="s">
        <v>25</v>
      </c>
      <c r="M9897" t="s">
        <v>6146</v>
      </c>
    </row>
    <row r="9898" spans="1:13" x14ac:dyDescent="0.3">
      <c r="A9898" t="s">
        <v>18414</v>
      </c>
      <c r="C9898" t="s">
        <v>31300</v>
      </c>
      <c r="D9898">
        <v>12</v>
      </c>
      <c r="E9898" s="1">
        <v>9359</v>
      </c>
      <c r="G9898" t="s">
        <v>34</v>
      </c>
      <c r="H9898" t="s">
        <v>12998</v>
      </c>
      <c r="I9898" t="s">
        <v>15135</v>
      </c>
      <c r="J9898" t="s">
        <v>761</v>
      </c>
      <c r="K9898" t="s">
        <v>24</v>
      </c>
      <c r="L9898" t="s">
        <v>25</v>
      </c>
      <c r="M9898" t="s">
        <v>6146</v>
      </c>
    </row>
    <row r="9899" spans="1:13" x14ac:dyDescent="0.3">
      <c r="A9899" t="s">
        <v>32257</v>
      </c>
      <c r="C9899" t="s">
        <v>32202</v>
      </c>
      <c r="D9899">
        <v>36</v>
      </c>
      <c r="E9899" s="1">
        <v>238080</v>
      </c>
      <c r="G9899" t="s">
        <v>111</v>
      </c>
      <c r="H9899" t="s">
        <v>32258</v>
      </c>
      <c r="I9899" t="s">
        <v>3770</v>
      </c>
      <c r="J9899" t="s">
        <v>22</v>
      </c>
      <c r="K9899" t="s">
        <v>24</v>
      </c>
      <c r="L9899" t="s">
        <v>25</v>
      </c>
      <c r="M9899" t="s">
        <v>120</v>
      </c>
    </row>
    <row r="9900" spans="1:13" x14ac:dyDescent="0.3">
      <c r="A9900" t="s">
        <v>7921</v>
      </c>
      <c r="C9900" t="s">
        <v>23856</v>
      </c>
      <c r="D9900">
        <v>36</v>
      </c>
      <c r="E9900" s="1">
        <v>88254</v>
      </c>
      <c r="G9900" t="s">
        <v>13</v>
      </c>
      <c r="H9900" t="s">
        <v>23934</v>
      </c>
      <c r="I9900" t="s">
        <v>3185</v>
      </c>
      <c r="K9900" t="s">
        <v>645</v>
      </c>
      <c r="L9900" t="s">
        <v>17</v>
      </c>
      <c r="M9900" t="s">
        <v>450</v>
      </c>
    </row>
    <row r="9901" spans="1:13" x14ac:dyDescent="0.3">
      <c r="A9901" t="s">
        <v>7921</v>
      </c>
      <c r="C9901" t="s">
        <v>11494</v>
      </c>
      <c r="D9901">
        <v>48</v>
      </c>
      <c r="E9901" s="1">
        <v>304368</v>
      </c>
      <c r="G9901" t="s">
        <v>13</v>
      </c>
      <c r="H9901" t="s">
        <v>11554</v>
      </c>
      <c r="I9901" t="s">
        <v>3185</v>
      </c>
      <c r="K9901" t="s">
        <v>645</v>
      </c>
      <c r="L9901" t="s">
        <v>17</v>
      </c>
      <c r="M9901" t="s">
        <v>82</v>
      </c>
    </row>
    <row r="9902" spans="1:13" x14ac:dyDescent="0.3">
      <c r="A9902" t="s">
        <v>7921</v>
      </c>
      <c r="C9902" t="s">
        <v>7634</v>
      </c>
      <c r="D9902">
        <v>25</v>
      </c>
      <c r="E9902" s="1">
        <v>100000</v>
      </c>
      <c r="G9902" t="s">
        <v>13</v>
      </c>
      <c r="H9902" t="s">
        <v>7922</v>
      </c>
      <c r="I9902" t="s">
        <v>3185</v>
      </c>
      <c r="K9902" t="s">
        <v>645</v>
      </c>
      <c r="L9902" t="s">
        <v>17</v>
      </c>
      <c r="M9902" t="s">
        <v>450</v>
      </c>
    </row>
    <row r="9903" spans="1:13" x14ac:dyDescent="0.3">
      <c r="A9903" t="s">
        <v>7921</v>
      </c>
      <c r="C9903" t="s">
        <v>34985</v>
      </c>
      <c r="D9903">
        <v>37</v>
      </c>
      <c r="E9903" s="1">
        <v>999938</v>
      </c>
      <c r="G9903" t="s">
        <v>13</v>
      </c>
      <c r="H9903" t="s">
        <v>35054</v>
      </c>
      <c r="I9903" t="s">
        <v>3185</v>
      </c>
      <c r="K9903" t="s">
        <v>645</v>
      </c>
      <c r="L9903" t="s">
        <v>17</v>
      </c>
      <c r="M9903" t="s">
        <v>450</v>
      </c>
    </row>
    <row r="9904" spans="1:13" x14ac:dyDescent="0.3">
      <c r="A9904" t="s">
        <v>7921</v>
      </c>
      <c r="C9904" t="s">
        <v>37047</v>
      </c>
      <c r="D9904">
        <v>12</v>
      </c>
      <c r="E9904" s="1">
        <v>100000</v>
      </c>
      <c r="G9904" t="s">
        <v>13</v>
      </c>
      <c r="H9904" t="s">
        <v>37169</v>
      </c>
      <c r="I9904" t="s">
        <v>3185</v>
      </c>
      <c r="K9904" t="s">
        <v>645</v>
      </c>
      <c r="L9904" t="s">
        <v>17</v>
      </c>
      <c r="M9904" t="s">
        <v>450</v>
      </c>
    </row>
    <row r="9905" spans="1:13" x14ac:dyDescent="0.3">
      <c r="A9905" t="s">
        <v>18993</v>
      </c>
      <c r="C9905" t="s">
        <v>18937</v>
      </c>
      <c r="D9905">
        <v>4</v>
      </c>
      <c r="E9905" s="1">
        <v>8455</v>
      </c>
      <c r="G9905" t="s">
        <v>34</v>
      </c>
      <c r="H9905" t="s">
        <v>6143</v>
      </c>
      <c r="I9905" t="s">
        <v>18994</v>
      </c>
      <c r="J9905" t="s">
        <v>17989</v>
      </c>
      <c r="K9905" t="s">
        <v>24</v>
      </c>
      <c r="L9905" t="s">
        <v>25</v>
      </c>
      <c r="M9905" t="s">
        <v>6146</v>
      </c>
    </row>
    <row r="9906" spans="1:13" x14ac:dyDescent="0.3">
      <c r="A9906" t="s">
        <v>19795</v>
      </c>
      <c r="C9906" t="s">
        <v>19404</v>
      </c>
      <c r="D9906">
        <v>6</v>
      </c>
      <c r="E9906" s="1">
        <v>11717</v>
      </c>
      <c r="G9906" t="s">
        <v>34</v>
      </c>
      <c r="H9906" t="s">
        <v>6143</v>
      </c>
      <c r="I9906" t="s">
        <v>19796</v>
      </c>
      <c r="J9906" t="s">
        <v>280</v>
      </c>
      <c r="K9906" t="s">
        <v>24</v>
      </c>
      <c r="L9906" t="s">
        <v>25</v>
      </c>
      <c r="M9906" t="s">
        <v>6146</v>
      </c>
    </row>
    <row r="9907" spans="1:13" x14ac:dyDescent="0.3">
      <c r="A9907" t="s">
        <v>1103</v>
      </c>
      <c r="C9907" t="s">
        <v>979</v>
      </c>
      <c r="D9907">
        <v>18</v>
      </c>
      <c r="E9907" s="1">
        <v>250000</v>
      </c>
      <c r="G9907" t="s">
        <v>21</v>
      </c>
      <c r="H9907" t="s">
        <v>1104</v>
      </c>
      <c r="I9907" t="s">
        <v>156</v>
      </c>
      <c r="J9907" t="s">
        <v>22</v>
      </c>
      <c r="K9907" t="s">
        <v>24</v>
      </c>
      <c r="L9907" t="s">
        <v>25</v>
      </c>
      <c r="M9907" t="s">
        <v>26</v>
      </c>
    </row>
    <row r="9908" spans="1:13" x14ac:dyDescent="0.3">
      <c r="A9908" t="s">
        <v>1103</v>
      </c>
      <c r="C9908" t="s">
        <v>29553</v>
      </c>
      <c r="D9908">
        <v>12</v>
      </c>
      <c r="E9908" s="1">
        <v>500000</v>
      </c>
      <c r="G9908" t="s">
        <v>21</v>
      </c>
      <c r="H9908" t="s">
        <v>29720</v>
      </c>
      <c r="I9908" t="s">
        <v>156</v>
      </c>
      <c r="J9908" t="s">
        <v>22</v>
      </c>
      <c r="K9908" t="s">
        <v>24</v>
      </c>
      <c r="L9908" t="s">
        <v>25</v>
      </c>
      <c r="M9908" t="s">
        <v>26</v>
      </c>
    </row>
    <row r="9909" spans="1:13" x14ac:dyDescent="0.3">
      <c r="A9909" t="s">
        <v>25861</v>
      </c>
      <c r="C9909" t="s">
        <v>25784</v>
      </c>
      <c r="D9909">
        <v>4</v>
      </c>
      <c r="E9909" s="1">
        <v>14175</v>
      </c>
      <c r="G9909" t="s">
        <v>34</v>
      </c>
      <c r="H9909" t="s">
        <v>6143</v>
      </c>
      <c r="I9909" t="s">
        <v>25862</v>
      </c>
      <c r="J9909" t="s">
        <v>86</v>
      </c>
      <c r="K9909" t="s">
        <v>24</v>
      </c>
      <c r="L9909" t="s">
        <v>25</v>
      </c>
      <c r="M9909" t="s">
        <v>6146</v>
      </c>
    </row>
    <row r="9910" spans="1:13" x14ac:dyDescent="0.3">
      <c r="A9910" t="s">
        <v>26750</v>
      </c>
      <c r="C9910" t="s">
        <v>26519</v>
      </c>
      <c r="D9910">
        <v>5</v>
      </c>
      <c r="E9910" s="1">
        <v>11620</v>
      </c>
      <c r="G9910" t="s">
        <v>34</v>
      </c>
      <c r="H9910" t="s">
        <v>6143</v>
      </c>
      <c r="I9910" t="s">
        <v>26751</v>
      </c>
      <c r="J9910" t="s">
        <v>2347</v>
      </c>
      <c r="K9910" t="s">
        <v>24</v>
      </c>
      <c r="L9910" t="s">
        <v>25</v>
      </c>
      <c r="M9910" t="s">
        <v>6146</v>
      </c>
    </row>
    <row r="9911" spans="1:13" x14ac:dyDescent="0.3">
      <c r="A9911" t="s">
        <v>3154</v>
      </c>
      <c r="C9911" t="s">
        <v>2957</v>
      </c>
      <c r="D9911">
        <v>24</v>
      </c>
      <c r="E9911" s="1">
        <v>3206464</v>
      </c>
      <c r="G9911" t="s">
        <v>13</v>
      </c>
      <c r="H9911" t="s">
        <v>3155</v>
      </c>
      <c r="I9911" t="s">
        <v>277</v>
      </c>
      <c r="J9911" t="s">
        <v>119</v>
      </c>
      <c r="K9911" t="s">
        <v>24</v>
      </c>
      <c r="L9911" t="s">
        <v>17</v>
      </c>
      <c r="M9911" t="s">
        <v>450</v>
      </c>
    </row>
    <row r="9912" spans="1:13" x14ac:dyDescent="0.3">
      <c r="A9912" t="s">
        <v>3154</v>
      </c>
      <c r="C9912" t="s">
        <v>28715</v>
      </c>
      <c r="D9912">
        <v>16</v>
      </c>
      <c r="E9912" s="1">
        <v>574923</v>
      </c>
      <c r="G9912" t="s">
        <v>13</v>
      </c>
      <c r="H9912" t="s">
        <v>28836</v>
      </c>
      <c r="I9912" t="s">
        <v>277</v>
      </c>
      <c r="J9912" t="s">
        <v>119</v>
      </c>
      <c r="K9912" t="s">
        <v>24</v>
      </c>
      <c r="L9912" t="s">
        <v>17</v>
      </c>
      <c r="M9912" t="s">
        <v>450</v>
      </c>
    </row>
    <row r="9913" spans="1:13" x14ac:dyDescent="0.3">
      <c r="A9913" t="s">
        <v>32486</v>
      </c>
      <c r="C9913" t="s">
        <v>32450</v>
      </c>
      <c r="D9913">
        <v>1</v>
      </c>
      <c r="E9913" s="1">
        <v>8619</v>
      </c>
      <c r="G9913" t="s">
        <v>34</v>
      </c>
      <c r="H9913" t="s">
        <v>6143</v>
      </c>
      <c r="I9913" t="s">
        <v>19343</v>
      </c>
      <c r="J9913" t="s">
        <v>813</v>
      </c>
      <c r="K9913" t="s">
        <v>24</v>
      </c>
      <c r="L9913" t="s">
        <v>25</v>
      </c>
      <c r="M9913" t="s">
        <v>6146</v>
      </c>
    </row>
    <row r="9914" spans="1:13" x14ac:dyDescent="0.3">
      <c r="A9914" t="s">
        <v>32800</v>
      </c>
      <c r="C9914" t="s">
        <v>32581</v>
      </c>
      <c r="D9914">
        <v>7</v>
      </c>
      <c r="E9914" s="1">
        <v>18358</v>
      </c>
      <c r="G9914" t="s">
        <v>34</v>
      </c>
      <c r="H9914" t="s">
        <v>6143</v>
      </c>
      <c r="I9914" t="s">
        <v>19343</v>
      </c>
      <c r="J9914" t="s">
        <v>70</v>
      </c>
      <c r="K9914" t="s">
        <v>24</v>
      </c>
      <c r="L9914" t="s">
        <v>25</v>
      </c>
      <c r="M9914" t="s">
        <v>6146</v>
      </c>
    </row>
    <row r="9915" spans="1:13" x14ac:dyDescent="0.3">
      <c r="A9915" t="s">
        <v>4843</v>
      </c>
      <c r="C9915" t="s">
        <v>4681</v>
      </c>
      <c r="D9915">
        <v>2</v>
      </c>
      <c r="E9915" s="1">
        <v>1000</v>
      </c>
      <c r="G9915" t="s">
        <v>21</v>
      </c>
      <c r="H9915" t="s">
        <v>4844</v>
      </c>
      <c r="I9915" t="s">
        <v>458</v>
      </c>
      <c r="J9915" t="s">
        <v>236</v>
      </c>
      <c r="K9915" t="s">
        <v>24</v>
      </c>
      <c r="L9915" t="s">
        <v>25</v>
      </c>
      <c r="M9915" t="s">
        <v>26</v>
      </c>
    </row>
    <row r="9916" spans="1:13" x14ac:dyDescent="0.3">
      <c r="A9916" t="s">
        <v>1389</v>
      </c>
      <c r="C9916" t="s">
        <v>1275</v>
      </c>
      <c r="D9916">
        <v>5</v>
      </c>
      <c r="E9916" s="1">
        <v>50000</v>
      </c>
      <c r="G9916" t="s">
        <v>69</v>
      </c>
      <c r="H9916" t="s">
        <v>77</v>
      </c>
      <c r="I9916" t="s">
        <v>397</v>
      </c>
      <c r="J9916" t="s">
        <v>119</v>
      </c>
      <c r="K9916" t="s">
        <v>24</v>
      </c>
      <c r="L9916" t="s">
        <v>25</v>
      </c>
      <c r="M9916" t="s">
        <v>221</v>
      </c>
    </row>
    <row r="9917" spans="1:13" x14ac:dyDescent="0.3">
      <c r="A9917" t="s">
        <v>1389</v>
      </c>
      <c r="C9917" t="s">
        <v>27748</v>
      </c>
      <c r="D9917">
        <v>12</v>
      </c>
      <c r="E9917" s="1">
        <v>50000</v>
      </c>
      <c r="G9917" t="s">
        <v>69</v>
      </c>
      <c r="H9917" t="s">
        <v>68</v>
      </c>
      <c r="I9917" t="s">
        <v>397</v>
      </c>
      <c r="J9917" t="s">
        <v>119</v>
      </c>
      <c r="K9917" t="s">
        <v>24</v>
      </c>
      <c r="L9917" t="s">
        <v>25</v>
      </c>
      <c r="M9917" t="s">
        <v>221</v>
      </c>
    </row>
    <row r="9918" spans="1:13" x14ac:dyDescent="0.3">
      <c r="A9918" t="s">
        <v>22714</v>
      </c>
      <c r="C9918" t="s">
        <v>22646</v>
      </c>
      <c r="D9918">
        <v>25</v>
      </c>
      <c r="E9918" s="1">
        <v>100000</v>
      </c>
      <c r="G9918" t="s">
        <v>48</v>
      </c>
      <c r="H9918" t="s">
        <v>22715</v>
      </c>
      <c r="I9918" t="s">
        <v>7772</v>
      </c>
      <c r="J9918" t="s">
        <v>23</v>
      </c>
      <c r="K9918" t="s">
        <v>24</v>
      </c>
      <c r="L9918" t="s">
        <v>17</v>
      </c>
      <c r="M9918" t="s">
        <v>331</v>
      </c>
    </row>
    <row r="9919" spans="1:13" x14ac:dyDescent="0.3">
      <c r="A9919" t="s">
        <v>8659</v>
      </c>
      <c r="C9919" t="s">
        <v>21035</v>
      </c>
      <c r="D9919">
        <v>1</v>
      </c>
      <c r="E9919" s="1">
        <v>6000</v>
      </c>
      <c r="G9919" t="s">
        <v>21</v>
      </c>
      <c r="H9919" t="s">
        <v>68</v>
      </c>
      <c r="I9919" t="s">
        <v>156</v>
      </c>
      <c r="J9919" t="s">
        <v>22</v>
      </c>
      <c r="K9919" t="s">
        <v>24</v>
      </c>
      <c r="L9919" t="s">
        <v>25</v>
      </c>
      <c r="M9919" t="s">
        <v>26</v>
      </c>
    </row>
    <row r="9920" spans="1:13" x14ac:dyDescent="0.3">
      <c r="A9920" t="s">
        <v>8659</v>
      </c>
      <c r="C9920" t="s">
        <v>15606</v>
      </c>
      <c r="D9920">
        <v>1</v>
      </c>
      <c r="E9920" s="1">
        <v>3000</v>
      </c>
      <c r="G9920" t="s">
        <v>21</v>
      </c>
      <c r="H9920" t="s">
        <v>77</v>
      </c>
      <c r="I9920" t="s">
        <v>156</v>
      </c>
      <c r="J9920" t="s">
        <v>22</v>
      </c>
      <c r="K9920" t="s">
        <v>24</v>
      </c>
      <c r="L9920" t="s">
        <v>25</v>
      </c>
      <c r="M9920" t="s">
        <v>26</v>
      </c>
    </row>
    <row r="9921" spans="1:13" x14ac:dyDescent="0.3">
      <c r="A9921" t="s">
        <v>8659</v>
      </c>
      <c r="C9921" t="s">
        <v>11254</v>
      </c>
      <c r="D9921">
        <v>1</v>
      </c>
      <c r="E9921" s="1">
        <v>6000</v>
      </c>
      <c r="G9921" t="s">
        <v>21</v>
      </c>
      <c r="H9921" t="s">
        <v>970</v>
      </c>
      <c r="I9921" t="s">
        <v>156</v>
      </c>
      <c r="J9921" t="s">
        <v>22</v>
      </c>
      <c r="K9921" t="s">
        <v>24</v>
      </c>
      <c r="L9921" t="s">
        <v>25</v>
      </c>
      <c r="M9921" t="s">
        <v>26</v>
      </c>
    </row>
    <row r="9922" spans="1:13" x14ac:dyDescent="0.3">
      <c r="A9922" t="s">
        <v>8659</v>
      </c>
      <c r="C9922" t="s">
        <v>11012</v>
      </c>
      <c r="D9922">
        <v>3</v>
      </c>
      <c r="E9922" s="1">
        <v>6000</v>
      </c>
      <c r="G9922" t="s">
        <v>21</v>
      </c>
      <c r="H9922" t="s">
        <v>970</v>
      </c>
      <c r="I9922" t="s">
        <v>156</v>
      </c>
      <c r="J9922" t="s">
        <v>22</v>
      </c>
      <c r="K9922" t="s">
        <v>24</v>
      </c>
      <c r="L9922" t="s">
        <v>25</v>
      </c>
      <c r="M9922" t="s">
        <v>26</v>
      </c>
    </row>
    <row r="9923" spans="1:13" x14ac:dyDescent="0.3">
      <c r="A9923" t="s">
        <v>8659</v>
      </c>
      <c r="C9923" t="s">
        <v>8560</v>
      </c>
      <c r="D9923">
        <v>1</v>
      </c>
      <c r="E9923" s="1">
        <v>6000</v>
      </c>
      <c r="G9923" t="s">
        <v>21</v>
      </c>
      <c r="H9923" t="s">
        <v>970</v>
      </c>
      <c r="I9923" t="s">
        <v>156</v>
      </c>
      <c r="J9923" t="s">
        <v>22</v>
      </c>
      <c r="K9923" t="s">
        <v>24</v>
      </c>
      <c r="L9923" t="s">
        <v>25</v>
      </c>
      <c r="M9923" t="s">
        <v>26</v>
      </c>
    </row>
    <row r="9924" spans="1:13" x14ac:dyDescent="0.3">
      <c r="A9924" t="s">
        <v>8659</v>
      </c>
      <c r="C9924" t="s">
        <v>34627</v>
      </c>
      <c r="D9924">
        <v>2</v>
      </c>
      <c r="E9924" s="1">
        <v>6000</v>
      </c>
      <c r="G9924" t="s">
        <v>21</v>
      </c>
      <c r="H9924" t="s">
        <v>970</v>
      </c>
      <c r="I9924" t="s">
        <v>156</v>
      </c>
      <c r="J9924" t="s">
        <v>22</v>
      </c>
      <c r="K9924" t="s">
        <v>24</v>
      </c>
      <c r="L9924" t="s">
        <v>25</v>
      </c>
      <c r="M9924" t="s">
        <v>26</v>
      </c>
    </row>
    <row r="9925" spans="1:13" x14ac:dyDescent="0.3">
      <c r="A9925" t="s">
        <v>8659</v>
      </c>
      <c r="C9925" t="s">
        <v>34985</v>
      </c>
      <c r="D9925">
        <v>36</v>
      </c>
      <c r="E9925" s="1">
        <v>750000</v>
      </c>
      <c r="G9925" t="s">
        <v>21</v>
      </c>
      <c r="H9925" t="s">
        <v>35071</v>
      </c>
      <c r="I9925" t="s">
        <v>156</v>
      </c>
      <c r="J9925" t="s">
        <v>22</v>
      </c>
      <c r="K9925" t="s">
        <v>24</v>
      </c>
      <c r="L9925" t="s">
        <v>25</v>
      </c>
      <c r="M9925" t="s">
        <v>26</v>
      </c>
    </row>
    <row r="9926" spans="1:13" x14ac:dyDescent="0.3">
      <c r="A9926" t="s">
        <v>8659</v>
      </c>
      <c r="C9926" t="s">
        <v>33531</v>
      </c>
      <c r="D9926">
        <v>1</v>
      </c>
      <c r="E9926" s="1">
        <v>6000</v>
      </c>
      <c r="G9926" t="s">
        <v>21</v>
      </c>
      <c r="H9926" t="s">
        <v>970</v>
      </c>
      <c r="I9926" t="s">
        <v>156</v>
      </c>
      <c r="J9926" t="s">
        <v>22</v>
      </c>
      <c r="K9926" t="s">
        <v>24</v>
      </c>
      <c r="L9926" t="s">
        <v>25</v>
      </c>
      <c r="M9926" t="s">
        <v>26</v>
      </c>
    </row>
    <row r="9927" spans="1:13" x14ac:dyDescent="0.3">
      <c r="A9927" t="s">
        <v>8659</v>
      </c>
      <c r="C9927" t="s">
        <v>36770</v>
      </c>
      <c r="D9927">
        <v>2</v>
      </c>
      <c r="E9927" s="1">
        <v>6000</v>
      </c>
      <c r="G9927" t="s">
        <v>21</v>
      </c>
      <c r="H9927" t="s">
        <v>970</v>
      </c>
      <c r="I9927" t="s">
        <v>156</v>
      </c>
      <c r="J9927" t="s">
        <v>22</v>
      </c>
      <c r="K9927" t="s">
        <v>24</v>
      </c>
      <c r="L9927" t="s">
        <v>25</v>
      </c>
      <c r="M9927" t="s">
        <v>26</v>
      </c>
    </row>
    <row r="9928" spans="1:13" x14ac:dyDescent="0.3">
      <c r="A9928" t="s">
        <v>8659</v>
      </c>
      <c r="C9928" t="s">
        <v>35549</v>
      </c>
      <c r="D9928">
        <v>12</v>
      </c>
      <c r="E9928" s="1">
        <v>10000</v>
      </c>
      <c r="G9928" t="s">
        <v>21</v>
      </c>
      <c r="H9928" t="s">
        <v>970</v>
      </c>
      <c r="I9928" t="s">
        <v>156</v>
      </c>
      <c r="J9928" t="s">
        <v>22</v>
      </c>
      <c r="K9928" t="s">
        <v>24</v>
      </c>
      <c r="L9928" t="s">
        <v>25</v>
      </c>
      <c r="M9928" t="s">
        <v>26</v>
      </c>
    </row>
    <row r="9929" spans="1:13" x14ac:dyDescent="0.3">
      <c r="A9929" t="s">
        <v>863</v>
      </c>
      <c r="C9929" t="s">
        <v>783</v>
      </c>
      <c r="D9929">
        <v>18</v>
      </c>
      <c r="E9929" s="1">
        <v>100000</v>
      </c>
      <c r="G9929" t="s">
        <v>13</v>
      </c>
      <c r="H9929" t="s">
        <v>864</v>
      </c>
      <c r="I9929" t="s">
        <v>865</v>
      </c>
      <c r="K9929" t="s">
        <v>365</v>
      </c>
      <c r="L9929" t="s">
        <v>17</v>
      </c>
      <c r="M9929" t="s">
        <v>66</v>
      </c>
    </row>
    <row r="9930" spans="1:13" x14ac:dyDescent="0.3">
      <c r="A9930" t="s">
        <v>5767</v>
      </c>
      <c r="C9930" t="s">
        <v>5763</v>
      </c>
      <c r="D9930">
        <v>51</v>
      </c>
      <c r="E9930" s="1">
        <v>5000000</v>
      </c>
      <c r="G9930" t="s">
        <v>69</v>
      </c>
      <c r="H9930" t="s">
        <v>5768</v>
      </c>
      <c r="I9930" t="s">
        <v>1036</v>
      </c>
      <c r="K9930" t="s">
        <v>953</v>
      </c>
      <c r="L9930" t="s">
        <v>38</v>
      </c>
      <c r="M9930" t="s">
        <v>39</v>
      </c>
    </row>
    <row r="9931" spans="1:13" x14ac:dyDescent="0.3">
      <c r="A9931" t="s">
        <v>17643</v>
      </c>
      <c r="C9931" t="s">
        <v>17445</v>
      </c>
      <c r="D9931">
        <v>16</v>
      </c>
      <c r="E9931" s="1">
        <v>3765</v>
      </c>
      <c r="G9931" t="s">
        <v>34</v>
      </c>
      <c r="H9931" t="s">
        <v>6143</v>
      </c>
      <c r="I9931" t="s">
        <v>17644</v>
      </c>
      <c r="J9931" t="s">
        <v>662</v>
      </c>
      <c r="K9931" t="s">
        <v>24</v>
      </c>
      <c r="L9931" t="s">
        <v>25</v>
      </c>
      <c r="M9931" t="s">
        <v>6146</v>
      </c>
    </row>
    <row r="9932" spans="1:13" x14ac:dyDescent="0.3">
      <c r="A9932" t="s">
        <v>552</v>
      </c>
      <c r="C9932" t="s">
        <v>2269</v>
      </c>
      <c r="D9932">
        <v>23</v>
      </c>
      <c r="E9932" s="1">
        <v>150000</v>
      </c>
      <c r="G9932" t="s">
        <v>111</v>
      </c>
      <c r="H9932" t="s">
        <v>2545</v>
      </c>
      <c r="I9932" t="s">
        <v>553</v>
      </c>
      <c r="J9932" t="s">
        <v>119</v>
      </c>
      <c r="K9932" t="s">
        <v>24</v>
      </c>
      <c r="L9932" t="s">
        <v>25</v>
      </c>
      <c r="M9932" t="s">
        <v>232</v>
      </c>
    </row>
    <row r="9933" spans="1:13" x14ac:dyDescent="0.3">
      <c r="A9933" t="s">
        <v>552</v>
      </c>
      <c r="C9933" t="s">
        <v>1558</v>
      </c>
      <c r="D9933">
        <v>12</v>
      </c>
      <c r="E9933" s="1">
        <v>100000</v>
      </c>
      <c r="G9933" t="s">
        <v>111</v>
      </c>
      <c r="H9933" t="s">
        <v>1828</v>
      </c>
      <c r="I9933" t="s">
        <v>553</v>
      </c>
      <c r="J9933" t="s">
        <v>119</v>
      </c>
      <c r="K9933" t="s">
        <v>24</v>
      </c>
      <c r="L9933" t="s">
        <v>25</v>
      </c>
      <c r="M9933" t="s">
        <v>232</v>
      </c>
    </row>
    <row r="9934" spans="1:13" x14ac:dyDescent="0.3">
      <c r="A9934" t="s">
        <v>552</v>
      </c>
      <c r="C9934" t="s">
        <v>341</v>
      </c>
      <c r="D9934">
        <v>16</v>
      </c>
      <c r="E9934" s="1">
        <v>225000</v>
      </c>
      <c r="G9934" t="s">
        <v>111</v>
      </c>
      <c r="H9934" t="s">
        <v>77</v>
      </c>
      <c r="I9934" t="s">
        <v>553</v>
      </c>
      <c r="J9934" t="s">
        <v>119</v>
      </c>
      <c r="K9934" t="s">
        <v>24</v>
      </c>
      <c r="L9934" t="s">
        <v>25</v>
      </c>
      <c r="M9934" t="s">
        <v>232</v>
      </c>
    </row>
    <row r="9935" spans="1:13" x14ac:dyDescent="0.3">
      <c r="A9935" t="s">
        <v>552</v>
      </c>
      <c r="C9935" t="s">
        <v>29922</v>
      </c>
      <c r="D9935">
        <v>33</v>
      </c>
      <c r="E9935" s="1">
        <v>1731157</v>
      </c>
      <c r="G9935" t="s">
        <v>111</v>
      </c>
      <c r="H9935" t="s">
        <v>231</v>
      </c>
      <c r="I9935" t="s">
        <v>553</v>
      </c>
      <c r="J9935" t="s">
        <v>119</v>
      </c>
      <c r="K9935" t="s">
        <v>24</v>
      </c>
      <c r="L9935" t="s">
        <v>25</v>
      </c>
      <c r="M9935" t="s">
        <v>232</v>
      </c>
    </row>
    <row r="9936" spans="1:13" x14ac:dyDescent="0.3">
      <c r="A9936" t="s">
        <v>6063</v>
      </c>
      <c r="C9936" t="s">
        <v>27194</v>
      </c>
      <c r="D9936">
        <v>12</v>
      </c>
      <c r="E9936" s="1">
        <v>30000</v>
      </c>
      <c r="G9936" t="s">
        <v>111</v>
      </c>
      <c r="H9936" t="s">
        <v>27286</v>
      </c>
      <c r="I9936" t="s">
        <v>70</v>
      </c>
      <c r="J9936" t="s">
        <v>70</v>
      </c>
      <c r="K9936" t="s">
        <v>24</v>
      </c>
      <c r="L9936" t="s">
        <v>25</v>
      </c>
      <c r="M9936" t="s">
        <v>27287</v>
      </c>
    </row>
    <row r="9937" spans="1:13" x14ac:dyDescent="0.3">
      <c r="A9937" t="s">
        <v>6063</v>
      </c>
      <c r="C9937" t="s">
        <v>30364</v>
      </c>
      <c r="D9937">
        <v>12</v>
      </c>
      <c r="E9937" s="1">
        <v>20000</v>
      </c>
      <c r="G9937" t="s">
        <v>111</v>
      </c>
      <c r="H9937" t="s">
        <v>30404</v>
      </c>
      <c r="I9937" t="s">
        <v>70</v>
      </c>
      <c r="J9937" t="s">
        <v>70</v>
      </c>
      <c r="K9937" t="s">
        <v>24</v>
      </c>
      <c r="L9937" t="s">
        <v>25</v>
      </c>
      <c r="M9937" t="s">
        <v>1300</v>
      </c>
    </row>
    <row r="9938" spans="1:13" x14ac:dyDescent="0.3">
      <c r="A9938" t="s">
        <v>6063</v>
      </c>
      <c r="C9938" t="s">
        <v>5881</v>
      </c>
      <c r="D9938">
        <v>11</v>
      </c>
      <c r="E9938" s="1">
        <v>20000</v>
      </c>
      <c r="G9938" t="s">
        <v>111</v>
      </c>
      <c r="H9938" t="s">
        <v>6064</v>
      </c>
      <c r="I9938" t="s">
        <v>70</v>
      </c>
      <c r="J9938" t="s">
        <v>70</v>
      </c>
      <c r="K9938" t="s">
        <v>24</v>
      </c>
      <c r="L9938" t="s">
        <v>25</v>
      </c>
      <c r="M9938" t="s">
        <v>232</v>
      </c>
    </row>
    <row r="9939" spans="1:13" x14ac:dyDescent="0.3">
      <c r="A9939" t="s">
        <v>6063</v>
      </c>
      <c r="C9939" t="s">
        <v>17183</v>
      </c>
      <c r="D9939">
        <v>13</v>
      </c>
      <c r="E9939" s="1">
        <v>100000</v>
      </c>
      <c r="G9939" t="s">
        <v>111</v>
      </c>
      <c r="H9939" t="s">
        <v>17315</v>
      </c>
      <c r="I9939" t="s">
        <v>70</v>
      </c>
      <c r="J9939" t="s">
        <v>70</v>
      </c>
      <c r="K9939" t="s">
        <v>24</v>
      </c>
      <c r="L9939" t="s">
        <v>25</v>
      </c>
      <c r="M9939" t="s">
        <v>120</v>
      </c>
    </row>
    <row r="9940" spans="1:13" x14ac:dyDescent="0.3">
      <c r="A9940" t="s">
        <v>6063</v>
      </c>
      <c r="C9940" t="s">
        <v>9547</v>
      </c>
      <c r="D9940">
        <v>9</v>
      </c>
      <c r="E9940" s="1">
        <v>400000</v>
      </c>
      <c r="G9940" t="s">
        <v>111</v>
      </c>
      <c r="H9940" t="s">
        <v>9994</v>
      </c>
      <c r="I9940" t="s">
        <v>70</v>
      </c>
      <c r="J9940" t="s">
        <v>70</v>
      </c>
      <c r="K9940" t="s">
        <v>24</v>
      </c>
      <c r="L9940" t="s">
        <v>25</v>
      </c>
      <c r="M9940" t="s">
        <v>120</v>
      </c>
    </row>
    <row r="9941" spans="1:13" x14ac:dyDescent="0.3">
      <c r="A9941" t="s">
        <v>6063</v>
      </c>
      <c r="C9941" t="s">
        <v>18335</v>
      </c>
      <c r="D9941">
        <v>42</v>
      </c>
      <c r="E9941" s="1">
        <v>900000</v>
      </c>
      <c r="G9941" t="s">
        <v>69</v>
      </c>
      <c r="H9941" t="s">
        <v>970</v>
      </c>
      <c r="I9941" t="s">
        <v>70</v>
      </c>
      <c r="J9941" t="s">
        <v>70</v>
      </c>
      <c r="K9941" t="s">
        <v>24</v>
      </c>
      <c r="L9941" t="s">
        <v>25</v>
      </c>
      <c r="M9941" t="s">
        <v>221</v>
      </c>
    </row>
    <row r="9942" spans="1:13" x14ac:dyDescent="0.3">
      <c r="A9942" t="s">
        <v>20048</v>
      </c>
      <c r="C9942" t="s">
        <v>19936</v>
      </c>
      <c r="D9942">
        <v>5</v>
      </c>
      <c r="E9942" s="1">
        <v>6790</v>
      </c>
      <c r="G9942" t="s">
        <v>34</v>
      </c>
      <c r="H9942" t="s">
        <v>6143</v>
      </c>
      <c r="I9942" t="s">
        <v>14980</v>
      </c>
      <c r="J9942" t="s">
        <v>9844</v>
      </c>
      <c r="K9942" t="s">
        <v>24</v>
      </c>
      <c r="L9942" t="s">
        <v>25</v>
      </c>
      <c r="M9942" t="s">
        <v>6146</v>
      </c>
    </row>
    <row r="9943" spans="1:13" x14ac:dyDescent="0.3">
      <c r="A9943" t="s">
        <v>5919</v>
      </c>
      <c r="C9943" t="s">
        <v>31181</v>
      </c>
      <c r="D9943">
        <v>37</v>
      </c>
      <c r="E9943" s="1">
        <v>3941597</v>
      </c>
      <c r="G9943" t="s">
        <v>48</v>
      </c>
      <c r="H9943" t="s">
        <v>16861</v>
      </c>
      <c r="I9943" t="s">
        <v>80</v>
      </c>
      <c r="J9943" t="s">
        <v>81</v>
      </c>
      <c r="K9943" t="s">
        <v>24</v>
      </c>
      <c r="L9943" t="s">
        <v>17</v>
      </c>
      <c r="M9943" t="s">
        <v>331</v>
      </c>
    </row>
    <row r="9944" spans="1:13" x14ac:dyDescent="0.3">
      <c r="A9944" t="s">
        <v>5919</v>
      </c>
      <c r="C9944" t="s">
        <v>5881</v>
      </c>
      <c r="D9944">
        <v>43</v>
      </c>
      <c r="E9944" s="1">
        <v>4928631</v>
      </c>
      <c r="G9944" t="s">
        <v>48</v>
      </c>
      <c r="H9944" t="s">
        <v>5920</v>
      </c>
      <c r="I9944" t="s">
        <v>80</v>
      </c>
      <c r="J9944" t="s">
        <v>81</v>
      </c>
      <c r="K9944" t="s">
        <v>24</v>
      </c>
      <c r="L9944" t="s">
        <v>17</v>
      </c>
      <c r="M9944" t="s">
        <v>331</v>
      </c>
    </row>
    <row r="9945" spans="1:13" x14ac:dyDescent="0.3">
      <c r="A9945" t="s">
        <v>5919</v>
      </c>
      <c r="C9945" t="s">
        <v>22837</v>
      </c>
      <c r="D9945">
        <v>9</v>
      </c>
      <c r="E9945" s="1">
        <v>340304</v>
      </c>
      <c r="G9945" t="s">
        <v>48</v>
      </c>
      <c r="H9945" t="s">
        <v>23210</v>
      </c>
      <c r="I9945" t="s">
        <v>80</v>
      </c>
      <c r="J9945" t="s">
        <v>81</v>
      </c>
      <c r="K9945" t="s">
        <v>24</v>
      </c>
      <c r="L9945" t="s">
        <v>17</v>
      </c>
      <c r="M9945" t="s">
        <v>331</v>
      </c>
    </row>
    <row r="9946" spans="1:13" x14ac:dyDescent="0.3">
      <c r="A9946" t="s">
        <v>5919</v>
      </c>
      <c r="C9946" t="s">
        <v>22115</v>
      </c>
      <c r="D9946">
        <v>20</v>
      </c>
      <c r="E9946" s="1">
        <v>427906</v>
      </c>
      <c r="G9946" t="s">
        <v>48</v>
      </c>
      <c r="H9946" t="s">
        <v>22119</v>
      </c>
      <c r="I9946" t="s">
        <v>80</v>
      </c>
      <c r="J9946" t="s">
        <v>81</v>
      </c>
      <c r="K9946" t="s">
        <v>24</v>
      </c>
      <c r="L9946" t="s">
        <v>38</v>
      </c>
      <c r="M9946" t="s">
        <v>331</v>
      </c>
    </row>
    <row r="9947" spans="1:13" x14ac:dyDescent="0.3">
      <c r="A9947" t="s">
        <v>5919</v>
      </c>
      <c r="C9947" t="s">
        <v>16755</v>
      </c>
      <c r="D9947">
        <v>41</v>
      </c>
      <c r="E9947" s="1">
        <v>4714728</v>
      </c>
      <c r="G9947" t="s">
        <v>48</v>
      </c>
      <c r="H9947" t="s">
        <v>16861</v>
      </c>
      <c r="I9947" t="s">
        <v>80</v>
      </c>
      <c r="J9947" t="s">
        <v>81</v>
      </c>
      <c r="K9947" t="s">
        <v>24</v>
      </c>
      <c r="L9947" t="s">
        <v>170</v>
      </c>
      <c r="M9947" t="s">
        <v>331</v>
      </c>
    </row>
    <row r="9948" spans="1:13" x14ac:dyDescent="0.3">
      <c r="A9948" t="s">
        <v>5919</v>
      </c>
      <c r="C9948" t="s">
        <v>9147</v>
      </c>
      <c r="D9948">
        <v>41</v>
      </c>
      <c r="E9948" s="1">
        <v>4459316</v>
      </c>
      <c r="G9948" t="s">
        <v>48</v>
      </c>
      <c r="H9948" t="s">
        <v>9180</v>
      </c>
      <c r="I9948" t="s">
        <v>80</v>
      </c>
      <c r="J9948" t="s">
        <v>81</v>
      </c>
      <c r="K9948" t="s">
        <v>24</v>
      </c>
      <c r="L9948" t="s">
        <v>170</v>
      </c>
      <c r="M9948" t="s">
        <v>331</v>
      </c>
    </row>
    <row r="9949" spans="1:13" x14ac:dyDescent="0.3">
      <c r="A9949" t="s">
        <v>5919</v>
      </c>
      <c r="C9949" t="s">
        <v>37363</v>
      </c>
      <c r="D9949">
        <v>65</v>
      </c>
      <c r="E9949" s="1">
        <v>2894553</v>
      </c>
      <c r="G9949" t="s">
        <v>48</v>
      </c>
      <c r="H9949" t="s">
        <v>37484</v>
      </c>
      <c r="I9949" t="s">
        <v>80</v>
      </c>
      <c r="J9949" t="s">
        <v>81</v>
      </c>
      <c r="K9949" t="s">
        <v>24</v>
      </c>
      <c r="L9949" t="s">
        <v>170</v>
      </c>
      <c r="M9949" t="s">
        <v>190</v>
      </c>
    </row>
    <row r="9950" spans="1:13" x14ac:dyDescent="0.3">
      <c r="A9950" t="s">
        <v>5919</v>
      </c>
      <c r="C9950" t="s">
        <v>35729</v>
      </c>
      <c r="D9950">
        <v>50</v>
      </c>
      <c r="E9950" s="1">
        <v>9363991</v>
      </c>
      <c r="G9950" t="s">
        <v>48</v>
      </c>
      <c r="H9950" t="s">
        <v>35838</v>
      </c>
      <c r="I9950" t="s">
        <v>80</v>
      </c>
      <c r="J9950" t="s">
        <v>81</v>
      </c>
      <c r="K9950" t="s">
        <v>24</v>
      </c>
      <c r="L9950" t="s">
        <v>4454</v>
      </c>
      <c r="M9950" t="s">
        <v>331</v>
      </c>
    </row>
    <row r="9951" spans="1:13" x14ac:dyDescent="0.3">
      <c r="A9951" t="s">
        <v>16387</v>
      </c>
      <c r="C9951" t="s">
        <v>16341</v>
      </c>
      <c r="D9951">
        <v>2</v>
      </c>
      <c r="E9951" s="1">
        <v>150000</v>
      </c>
      <c r="G9951" t="s">
        <v>111</v>
      </c>
      <c r="H9951" t="s">
        <v>16388</v>
      </c>
      <c r="I9951" t="s">
        <v>867</v>
      </c>
      <c r="J9951" t="s">
        <v>280</v>
      </c>
      <c r="K9951" t="s">
        <v>24</v>
      </c>
      <c r="L9951" t="s">
        <v>25</v>
      </c>
      <c r="M9951" t="s">
        <v>120</v>
      </c>
    </row>
    <row r="9952" spans="1:13" x14ac:dyDescent="0.3">
      <c r="A9952" t="s">
        <v>30901</v>
      </c>
      <c r="C9952" t="s">
        <v>30851</v>
      </c>
      <c r="D9952">
        <v>43</v>
      </c>
      <c r="E9952" s="1">
        <v>377064</v>
      </c>
      <c r="G9952" t="s">
        <v>69</v>
      </c>
      <c r="H9952" t="s">
        <v>30902</v>
      </c>
      <c r="I9952" t="s">
        <v>5313</v>
      </c>
      <c r="J9952" t="s">
        <v>272</v>
      </c>
      <c r="K9952" t="s">
        <v>273</v>
      </c>
      <c r="L9952" t="s">
        <v>44</v>
      </c>
      <c r="M9952" t="s">
        <v>221</v>
      </c>
    </row>
    <row r="9953" spans="1:13" x14ac:dyDescent="0.3">
      <c r="A9953" t="s">
        <v>29344</v>
      </c>
      <c r="C9953" t="s">
        <v>29302</v>
      </c>
      <c r="D9953">
        <v>21</v>
      </c>
      <c r="E9953" s="1">
        <v>199653</v>
      </c>
      <c r="G9953" t="s">
        <v>69</v>
      </c>
      <c r="H9953" t="s">
        <v>29345</v>
      </c>
      <c r="I9953" t="s">
        <v>5313</v>
      </c>
      <c r="J9953" t="s">
        <v>272</v>
      </c>
      <c r="K9953" t="s">
        <v>273</v>
      </c>
      <c r="L9953" t="s">
        <v>44</v>
      </c>
      <c r="M9953" t="s">
        <v>39</v>
      </c>
    </row>
    <row r="9954" spans="1:13" x14ac:dyDescent="0.3">
      <c r="A9954" t="s">
        <v>30751</v>
      </c>
      <c r="C9954" t="s">
        <v>30595</v>
      </c>
      <c r="D9954">
        <v>13</v>
      </c>
      <c r="E9954" s="1">
        <v>211403</v>
      </c>
      <c r="G9954" t="s">
        <v>69</v>
      </c>
      <c r="H9954" t="s">
        <v>30752</v>
      </c>
      <c r="I9954" t="s">
        <v>5313</v>
      </c>
      <c r="J9954" t="s">
        <v>272</v>
      </c>
      <c r="K9954" t="s">
        <v>273</v>
      </c>
      <c r="L9954" t="s">
        <v>44</v>
      </c>
      <c r="M9954" t="s">
        <v>221</v>
      </c>
    </row>
    <row r="9955" spans="1:13" x14ac:dyDescent="0.3">
      <c r="A9955" t="s">
        <v>5311</v>
      </c>
      <c r="C9955" t="s">
        <v>5155</v>
      </c>
      <c r="D9955">
        <v>68</v>
      </c>
      <c r="E9955" s="1">
        <v>1150000</v>
      </c>
      <c r="G9955" t="s">
        <v>907</v>
      </c>
      <c r="H9955" t="s">
        <v>5312</v>
      </c>
      <c r="I9955" t="s">
        <v>5313</v>
      </c>
      <c r="J9955" t="s">
        <v>272</v>
      </c>
      <c r="K9955" t="s">
        <v>273</v>
      </c>
      <c r="L9955" t="s">
        <v>38</v>
      </c>
      <c r="M9955" t="s">
        <v>3833</v>
      </c>
    </row>
    <row r="9956" spans="1:13" x14ac:dyDescent="0.3">
      <c r="A9956" t="s">
        <v>33504</v>
      </c>
      <c r="C9956" t="s">
        <v>33500</v>
      </c>
      <c r="D9956">
        <v>10</v>
      </c>
      <c r="E9956" s="1">
        <v>475077</v>
      </c>
      <c r="G9956" t="s">
        <v>111</v>
      </c>
      <c r="H9956" t="s">
        <v>33505</v>
      </c>
      <c r="I9956" t="s">
        <v>3177</v>
      </c>
      <c r="J9956" t="s">
        <v>119</v>
      </c>
      <c r="K9956" t="s">
        <v>24</v>
      </c>
      <c r="L9956" t="s">
        <v>25</v>
      </c>
      <c r="M9956" t="s">
        <v>120</v>
      </c>
    </row>
    <row r="9957" spans="1:13" x14ac:dyDescent="0.3">
      <c r="A9957" t="s">
        <v>22346</v>
      </c>
      <c r="C9957" t="s">
        <v>22248</v>
      </c>
      <c r="D9957">
        <v>18</v>
      </c>
      <c r="E9957" s="1">
        <v>550000</v>
      </c>
      <c r="G9957" t="s">
        <v>69</v>
      </c>
      <c r="H9957" t="s">
        <v>22347</v>
      </c>
      <c r="I9957" t="s">
        <v>70</v>
      </c>
      <c r="J9957" t="s">
        <v>70</v>
      </c>
      <c r="K9957" t="s">
        <v>24</v>
      </c>
      <c r="L9957" t="s">
        <v>25</v>
      </c>
      <c r="M9957" t="s">
        <v>39</v>
      </c>
    </row>
    <row r="9958" spans="1:13" x14ac:dyDescent="0.3">
      <c r="A9958" t="s">
        <v>4523</v>
      </c>
      <c r="C9958" t="s">
        <v>28715</v>
      </c>
      <c r="D9958">
        <v>36</v>
      </c>
      <c r="E9958" s="1">
        <v>3499032</v>
      </c>
      <c r="G9958" t="s">
        <v>69</v>
      </c>
      <c r="H9958" t="s">
        <v>28799</v>
      </c>
      <c r="I9958" t="s">
        <v>359</v>
      </c>
      <c r="K9958" t="s">
        <v>189</v>
      </c>
      <c r="L9958" t="s">
        <v>248</v>
      </c>
      <c r="M9958" t="s">
        <v>39</v>
      </c>
    </row>
    <row r="9959" spans="1:13" x14ac:dyDescent="0.3">
      <c r="A9959" t="s">
        <v>4523</v>
      </c>
      <c r="C9959" t="s">
        <v>4395</v>
      </c>
      <c r="D9959">
        <v>2</v>
      </c>
      <c r="E9959" s="1">
        <v>150000</v>
      </c>
      <c r="G9959" t="s">
        <v>400</v>
      </c>
      <c r="H9959" t="s">
        <v>4524</v>
      </c>
      <c r="I9959" t="s">
        <v>359</v>
      </c>
      <c r="K9959" t="s">
        <v>189</v>
      </c>
      <c r="L9959" t="s">
        <v>25</v>
      </c>
      <c r="M9959" t="s">
        <v>401</v>
      </c>
    </row>
    <row r="9960" spans="1:13" x14ac:dyDescent="0.3">
      <c r="A9960" t="s">
        <v>4523</v>
      </c>
      <c r="C9960" t="s">
        <v>22837</v>
      </c>
      <c r="D9960">
        <v>33</v>
      </c>
      <c r="E9960" s="1">
        <v>2893865</v>
      </c>
      <c r="G9960" t="s">
        <v>69</v>
      </c>
      <c r="H9960" t="s">
        <v>22908</v>
      </c>
      <c r="I9960" t="s">
        <v>359</v>
      </c>
      <c r="K9960" t="s">
        <v>189</v>
      </c>
      <c r="L9960" t="s">
        <v>17</v>
      </c>
      <c r="M9960" t="s">
        <v>39</v>
      </c>
    </row>
    <row r="9961" spans="1:13" x14ac:dyDescent="0.3">
      <c r="A9961" t="s">
        <v>4523</v>
      </c>
      <c r="C9961" t="s">
        <v>35458</v>
      </c>
      <c r="D9961">
        <v>73</v>
      </c>
      <c r="E9961" s="1">
        <v>5686494</v>
      </c>
      <c r="G9961" t="s">
        <v>69</v>
      </c>
      <c r="H9961" t="s">
        <v>35468</v>
      </c>
      <c r="I9961" t="s">
        <v>359</v>
      </c>
      <c r="K9961" t="s">
        <v>189</v>
      </c>
      <c r="L9961" t="s">
        <v>17</v>
      </c>
      <c r="M9961" t="s">
        <v>39</v>
      </c>
    </row>
    <row r="9962" spans="1:13" x14ac:dyDescent="0.3">
      <c r="A9962" t="s">
        <v>28915</v>
      </c>
      <c r="C9962" t="s">
        <v>28715</v>
      </c>
      <c r="D9962">
        <v>17</v>
      </c>
      <c r="E9962" s="1">
        <v>4094780</v>
      </c>
      <c r="G9962" t="s">
        <v>34</v>
      </c>
      <c r="H9962" t="s">
        <v>28916</v>
      </c>
      <c r="I9962" t="s">
        <v>64</v>
      </c>
      <c r="J9962" t="s">
        <v>64</v>
      </c>
      <c r="K9962" t="s">
        <v>65</v>
      </c>
      <c r="L9962" t="s">
        <v>38</v>
      </c>
      <c r="M9962" t="s">
        <v>39</v>
      </c>
    </row>
    <row r="9963" spans="1:13" x14ac:dyDescent="0.3">
      <c r="A9963" t="s">
        <v>27227</v>
      </c>
      <c r="C9963" t="s">
        <v>27194</v>
      </c>
      <c r="D9963">
        <v>11</v>
      </c>
      <c r="E9963" s="1">
        <v>992600</v>
      </c>
      <c r="G9963" t="s">
        <v>13</v>
      </c>
      <c r="H9963" t="s">
        <v>27228</v>
      </c>
      <c r="I9963" t="s">
        <v>27229</v>
      </c>
      <c r="J9963" t="s">
        <v>81</v>
      </c>
      <c r="K9963" t="s">
        <v>24</v>
      </c>
      <c r="L9963" t="s">
        <v>17</v>
      </c>
      <c r="M9963" t="s">
        <v>442</v>
      </c>
    </row>
    <row r="9964" spans="1:13" x14ac:dyDescent="0.3">
      <c r="A9964" t="s">
        <v>9590</v>
      </c>
      <c r="C9964" t="s">
        <v>23213</v>
      </c>
      <c r="D9964">
        <v>16</v>
      </c>
      <c r="E9964" s="1">
        <v>2000000</v>
      </c>
      <c r="G9964" t="s">
        <v>69</v>
      </c>
      <c r="H9964" t="s">
        <v>3688</v>
      </c>
      <c r="I9964" t="s">
        <v>6258</v>
      </c>
      <c r="J9964" t="s">
        <v>165</v>
      </c>
      <c r="K9964" t="s">
        <v>24</v>
      </c>
      <c r="L9964" t="s">
        <v>25</v>
      </c>
      <c r="M9964" t="s">
        <v>221</v>
      </c>
    </row>
    <row r="9965" spans="1:13" x14ac:dyDescent="0.3">
      <c r="A9965" t="s">
        <v>9590</v>
      </c>
      <c r="C9965" t="s">
        <v>12673</v>
      </c>
      <c r="D9965">
        <v>37</v>
      </c>
      <c r="E9965" s="1">
        <v>3000000</v>
      </c>
      <c r="G9965" t="s">
        <v>69</v>
      </c>
      <c r="H9965" t="s">
        <v>12739</v>
      </c>
      <c r="I9965" t="s">
        <v>6258</v>
      </c>
      <c r="J9965" t="s">
        <v>165</v>
      </c>
      <c r="K9965" t="s">
        <v>24</v>
      </c>
      <c r="L9965" t="s">
        <v>25</v>
      </c>
      <c r="M9965" t="s">
        <v>221</v>
      </c>
    </row>
    <row r="9966" spans="1:13" x14ac:dyDescent="0.3">
      <c r="A9966" t="s">
        <v>9590</v>
      </c>
      <c r="C9966" t="s">
        <v>9547</v>
      </c>
      <c r="D9966">
        <v>18</v>
      </c>
      <c r="E9966" s="1">
        <v>450000</v>
      </c>
      <c r="G9966" t="s">
        <v>69</v>
      </c>
      <c r="H9966" t="s">
        <v>970</v>
      </c>
      <c r="I9966" t="s">
        <v>6258</v>
      </c>
      <c r="J9966" t="s">
        <v>165</v>
      </c>
      <c r="K9966" t="s">
        <v>24</v>
      </c>
      <c r="L9966" t="s">
        <v>25</v>
      </c>
      <c r="M9966" t="s">
        <v>221</v>
      </c>
    </row>
    <row r="9967" spans="1:13" x14ac:dyDescent="0.3">
      <c r="A9967" t="s">
        <v>9590</v>
      </c>
      <c r="C9967" t="s">
        <v>33531</v>
      </c>
      <c r="D9967">
        <v>27</v>
      </c>
      <c r="E9967" s="1">
        <v>1158100</v>
      </c>
      <c r="G9967" t="s">
        <v>69</v>
      </c>
      <c r="H9967" t="s">
        <v>33575</v>
      </c>
      <c r="I9967" t="s">
        <v>6258</v>
      </c>
      <c r="J9967" t="s">
        <v>165</v>
      </c>
      <c r="K9967" t="s">
        <v>24</v>
      </c>
      <c r="L9967" t="s">
        <v>25</v>
      </c>
      <c r="M9967" t="s">
        <v>221</v>
      </c>
    </row>
    <row r="9968" spans="1:13" x14ac:dyDescent="0.3">
      <c r="A9968" t="s">
        <v>9590</v>
      </c>
      <c r="C9968" t="s">
        <v>36143</v>
      </c>
      <c r="D9968">
        <v>55</v>
      </c>
      <c r="E9968" s="1">
        <v>1175000</v>
      </c>
      <c r="G9968" t="s">
        <v>69</v>
      </c>
      <c r="H9968" t="s">
        <v>970</v>
      </c>
      <c r="I9968" t="s">
        <v>6258</v>
      </c>
      <c r="J9968" t="s">
        <v>165</v>
      </c>
      <c r="K9968" t="s">
        <v>24</v>
      </c>
      <c r="L9968" t="s">
        <v>25</v>
      </c>
      <c r="M9968" t="s">
        <v>221</v>
      </c>
    </row>
    <row r="9969" spans="1:13" x14ac:dyDescent="0.3">
      <c r="A9969" t="s">
        <v>9590</v>
      </c>
      <c r="C9969" t="s">
        <v>37861</v>
      </c>
      <c r="D9969">
        <v>24</v>
      </c>
      <c r="E9969" s="1">
        <v>500000</v>
      </c>
      <c r="G9969" t="s">
        <v>69</v>
      </c>
      <c r="H9969" t="s">
        <v>970</v>
      </c>
      <c r="I9969" t="s">
        <v>6258</v>
      </c>
      <c r="J9969" t="s">
        <v>165</v>
      </c>
      <c r="K9969" t="s">
        <v>24</v>
      </c>
      <c r="L9969" t="s">
        <v>25</v>
      </c>
      <c r="M9969" t="s">
        <v>221</v>
      </c>
    </row>
    <row r="9970" spans="1:13" x14ac:dyDescent="0.3">
      <c r="A9970" t="s">
        <v>9590</v>
      </c>
      <c r="C9970" t="s">
        <v>25127</v>
      </c>
      <c r="D9970">
        <v>24</v>
      </c>
      <c r="E9970" s="1">
        <v>40000</v>
      </c>
      <c r="G9970" t="s">
        <v>69</v>
      </c>
      <c r="H9970" t="s">
        <v>970</v>
      </c>
      <c r="I9970" t="s">
        <v>6258</v>
      </c>
      <c r="J9970" t="s">
        <v>165</v>
      </c>
      <c r="K9970" t="s">
        <v>24</v>
      </c>
      <c r="L9970" t="s">
        <v>25</v>
      </c>
      <c r="M9970" t="s">
        <v>221</v>
      </c>
    </row>
    <row r="9971" spans="1:13" x14ac:dyDescent="0.3">
      <c r="A9971" t="s">
        <v>32511</v>
      </c>
      <c r="C9971" t="s">
        <v>32450</v>
      </c>
      <c r="D9971">
        <v>1</v>
      </c>
      <c r="E9971" s="1">
        <v>14200</v>
      </c>
      <c r="G9971" t="s">
        <v>34</v>
      </c>
      <c r="H9971" t="s">
        <v>6143</v>
      </c>
      <c r="I9971" t="s">
        <v>27672</v>
      </c>
      <c r="J9971" t="s">
        <v>813</v>
      </c>
      <c r="K9971" t="s">
        <v>24</v>
      </c>
      <c r="L9971" t="s">
        <v>25</v>
      </c>
      <c r="M9971" t="s">
        <v>6146</v>
      </c>
    </row>
    <row r="9972" spans="1:13" x14ac:dyDescent="0.3">
      <c r="A9972" t="s">
        <v>32365</v>
      </c>
      <c r="C9972" t="s">
        <v>32274</v>
      </c>
      <c r="D9972">
        <v>2</v>
      </c>
      <c r="E9972" s="1">
        <v>4950</v>
      </c>
      <c r="G9972" t="s">
        <v>34</v>
      </c>
      <c r="H9972" t="s">
        <v>6143</v>
      </c>
      <c r="I9972" t="s">
        <v>27672</v>
      </c>
      <c r="J9972" t="s">
        <v>3026</v>
      </c>
      <c r="K9972" t="s">
        <v>24</v>
      </c>
      <c r="L9972" t="s">
        <v>25</v>
      </c>
      <c r="M9972" t="s">
        <v>6146</v>
      </c>
    </row>
    <row r="9973" spans="1:13" x14ac:dyDescent="0.3">
      <c r="A9973" t="s">
        <v>25650</v>
      </c>
      <c r="C9973" t="s">
        <v>25397</v>
      </c>
      <c r="D9973">
        <v>36</v>
      </c>
      <c r="E9973" s="1">
        <v>18195</v>
      </c>
      <c r="G9973" t="s">
        <v>34</v>
      </c>
      <c r="H9973" t="s">
        <v>6143</v>
      </c>
      <c r="I9973" t="s">
        <v>25651</v>
      </c>
      <c r="J9973" t="s">
        <v>1145</v>
      </c>
      <c r="K9973" t="s">
        <v>24</v>
      </c>
      <c r="L9973" t="s">
        <v>25</v>
      </c>
      <c r="M9973" t="s">
        <v>6146</v>
      </c>
    </row>
    <row r="9974" spans="1:13" x14ac:dyDescent="0.3">
      <c r="A9974" t="s">
        <v>8138</v>
      </c>
      <c r="C9974" t="s">
        <v>11317</v>
      </c>
      <c r="D9974">
        <v>55</v>
      </c>
      <c r="E9974" s="1">
        <v>834494</v>
      </c>
      <c r="G9974" t="s">
        <v>111</v>
      </c>
      <c r="H9974" t="s">
        <v>11366</v>
      </c>
      <c r="I9974" t="s">
        <v>6868</v>
      </c>
      <c r="J9974" t="s">
        <v>422</v>
      </c>
      <c r="K9974" t="s">
        <v>24</v>
      </c>
      <c r="L9974" t="s">
        <v>25</v>
      </c>
      <c r="M9974" t="s">
        <v>232</v>
      </c>
    </row>
    <row r="9975" spans="1:13" x14ac:dyDescent="0.3">
      <c r="A9975" t="s">
        <v>8138</v>
      </c>
      <c r="C9975" t="s">
        <v>8074</v>
      </c>
      <c r="D9975">
        <v>74</v>
      </c>
      <c r="E9975" s="1">
        <v>9040000</v>
      </c>
      <c r="G9975" t="s">
        <v>111</v>
      </c>
      <c r="H9975" t="s">
        <v>8139</v>
      </c>
      <c r="I9975" t="s">
        <v>6868</v>
      </c>
      <c r="J9975" t="s">
        <v>422</v>
      </c>
      <c r="K9975" t="s">
        <v>24</v>
      </c>
      <c r="L9975" t="s">
        <v>25</v>
      </c>
      <c r="M9975" t="s">
        <v>232</v>
      </c>
    </row>
    <row r="9976" spans="1:13" x14ac:dyDescent="0.3">
      <c r="A9976" t="s">
        <v>8138</v>
      </c>
      <c r="C9976" t="s">
        <v>34263</v>
      </c>
      <c r="D9976">
        <v>33</v>
      </c>
      <c r="E9976" s="1">
        <v>645000</v>
      </c>
      <c r="G9976" t="s">
        <v>111</v>
      </c>
      <c r="H9976" t="s">
        <v>34387</v>
      </c>
      <c r="I9976" t="s">
        <v>6868</v>
      </c>
      <c r="J9976" t="s">
        <v>422</v>
      </c>
      <c r="K9976" t="s">
        <v>24</v>
      </c>
      <c r="L9976" t="s">
        <v>25</v>
      </c>
      <c r="M9976" t="s">
        <v>232</v>
      </c>
    </row>
    <row r="9977" spans="1:13" x14ac:dyDescent="0.3">
      <c r="A9977" t="s">
        <v>7169</v>
      </c>
      <c r="C9977" t="s">
        <v>6985</v>
      </c>
      <c r="D9977">
        <v>6</v>
      </c>
      <c r="E9977" s="1">
        <v>18625</v>
      </c>
      <c r="G9977" t="s">
        <v>34</v>
      </c>
      <c r="H9977" t="s">
        <v>6143</v>
      </c>
      <c r="I9977" t="s">
        <v>6968</v>
      </c>
      <c r="J9977" t="s">
        <v>307</v>
      </c>
      <c r="K9977" t="s">
        <v>24</v>
      </c>
      <c r="L9977" t="s">
        <v>25</v>
      </c>
      <c r="M9977" t="s">
        <v>6146</v>
      </c>
    </row>
    <row r="9978" spans="1:13" x14ac:dyDescent="0.3">
      <c r="A9978" t="s">
        <v>12710</v>
      </c>
      <c r="C9978" t="s">
        <v>12673</v>
      </c>
      <c r="D9978">
        <v>50</v>
      </c>
      <c r="E9978" s="1">
        <v>499928</v>
      </c>
      <c r="G9978" t="s">
        <v>48</v>
      </c>
      <c r="H9978" t="s">
        <v>12711</v>
      </c>
      <c r="I9978" t="s">
        <v>12712</v>
      </c>
      <c r="K9978" t="s">
        <v>100</v>
      </c>
      <c r="L9978" t="s">
        <v>38</v>
      </c>
      <c r="M9978" t="s">
        <v>190</v>
      </c>
    </row>
    <row r="9979" spans="1:13" x14ac:dyDescent="0.3">
      <c r="A9979" t="s">
        <v>20458</v>
      </c>
      <c r="C9979" t="s">
        <v>20401</v>
      </c>
      <c r="D9979">
        <v>3</v>
      </c>
      <c r="E9979" s="1">
        <v>7190</v>
      </c>
      <c r="G9979" t="s">
        <v>34</v>
      </c>
      <c r="H9979" t="s">
        <v>6143</v>
      </c>
      <c r="I9979" t="s">
        <v>20459</v>
      </c>
      <c r="J9979" t="s">
        <v>1169</v>
      </c>
      <c r="K9979" t="s">
        <v>24</v>
      </c>
      <c r="L9979" t="s">
        <v>25</v>
      </c>
      <c r="M9979" t="s">
        <v>6146</v>
      </c>
    </row>
    <row r="9980" spans="1:13" x14ac:dyDescent="0.3">
      <c r="A9980" t="s">
        <v>31999</v>
      </c>
      <c r="C9980" t="s">
        <v>31866</v>
      </c>
      <c r="D9980">
        <v>4</v>
      </c>
      <c r="E9980" s="1">
        <v>15310</v>
      </c>
      <c r="G9980" t="s">
        <v>34</v>
      </c>
      <c r="H9980" t="s">
        <v>6143</v>
      </c>
      <c r="I9980" t="s">
        <v>20459</v>
      </c>
      <c r="J9980" t="s">
        <v>732</v>
      </c>
      <c r="K9980" t="s">
        <v>24</v>
      </c>
      <c r="L9980" t="s">
        <v>25</v>
      </c>
      <c r="M9980" t="s">
        <v>6146</v>
      </c>
    </row>
    <row r="9981" spans="1:13" x14ac:dyDescent="0.3">
      <c r="A9981" t="s">
        <v>17573</v>
      </c>
      <c r="C9981" t="s">
        <v>17445</v>
      </c>
      <c r="D9981">
        <v>16</v>
      </c>
      <c r="E9981" s="1">
        <v>6700</v>
      </c>
      <c r="G9981" t="s">
        <v>34</v>
      </c>
      <c r="H9981" t="s">
        <v>6143</v>
      </c>
      <c r="I9981" t="s">
        <v>17574</v>
      </c>
      <c r="J9981" t="s">
        <v>662</v>
      </c>
      <c r="K9981" t="s">
        <v>24</v>
      </c>
      <c r="L9981" t="s">
        <v>25</v>
      </c>
      <c r="M9981" t="s">
        <v>6146</v>
      </c>
    </row>
    <row r="9982" spans="1:13" x14ac:dyDescent="0.3">
      <c r="A9982" t="s">
        <v>25571</v>
      </c>
      <c r="C9982" t="s">
        <v>25397</v>
      </c>
      <c r="D9982">
        <v>4</v>
      </c>
      <c r="E9982" s="1">
        <v>7070</v>
      </c>
      <c r="G9982" t="s">
        <v>34</v>
      </c>
      <c r="H9982" t="s">
        <v>6143</v>
      </c>
      <c r="I9982" t="s">
        <v>25572</v>
      </c>
      <c r="J9982" t="s">
        <v>7616</v>
      </c>
      <c r="K9982" t="s">
        <v>24</v>
      </c>
      <c r="L9982" t="s">
        <v>25</v>
      </c>
      <c r="M9982" t="s">
        <v>6146</v>
      </c>
    </row>
    <row r="9983" spans="1:13" x14ac:dyDescent="0.3">
      <c r="A9983" t="s">
        <v>15986</v>
      </c>
      <c r="C9983" t="s">
        <v>15737</v>
      </c>
      <c r="D9983">
        <v>24</v>
      </c>
      <c r="E9983" s="1">
        <v>363009</v>
      </c>
      <c r="G9983" t="s">
        <v>69</v>
      </c>
      <c r="H9983" t="s">
        <v>15987</v>
      </c>
      <c r="I9983" t="s">
        <v>246</v>
      </c>
      <c r="J9983" t="s">
        <v>246</v>
      </c>
      <c r="K9983" t="s">
        <v>247</v>
      </c>
      <c r="L9983" t="s">
        <v>248</v>
      </c>
      <c r="M9983" t="s">
        <v>39</v>
      </c>
    </row>
    <row r="9984" spans="1:13" x14ac:dyDescent="0.3">
      <c r="A9984" t="s">
        <v>7246</v>
      </c>
      <c r="C9984" t="s">
        <v>6985</v>
      </c>
      <c r="D9984">
        <v>4</v>
      </c>
      <c r="E9984" s="1">
        <v>17253</v>
      </c>
      <c r="G9984" t="s">
        <v>34</v>
      </c>
      <c r="H9984" t="s">
        <v>6143</v>
      </c>
      <c r="I9984" t="s">
        <v>7247</v>
      </c>
      <c r="J9984" t="s">
        <v>6105</v>
      </c>
      <c r="K9984" t="s">
        <v>24</v>
      </c>
      <c r="L9984" t="s">
        <v>25</v>
      </c>
      <c r="M9984" t="s">
        <v>6146</v>
      </c>
    </row>
    <row r="9985" spans="1:13" x14ac:dyDescent="0.3">
      <c r="A9985" t="s">
        <v>26752</v>
      </c>
      <c r="C9985" t="s">
        <v>26519</v>
      </c>
      <c r="D9985">
        <v>5</v>
      </c>
      <c r="E9985" s="1">
        <v>7290</v>
      </c>
      <c r="G9985" t="s">
        <v>34</v>
      </c>
      <c r="H9985" t="s">
        <v>6143</v>
      </c>
      <c r="I9985" t="s">
        <v>26753</v>
      </c>
      <c r="J9985" t="s">
        <v>2347</v>
      </c>
      <c r="K9985" t="s">
        <v>24</v>
      </c>
      <c r="L9985" t="s">
        <v>25</v>
      </c>
      <c r="M9985" t="s">
        <v>6146</v>
      </c>
    </row>
    <row r="9986" spans="1:13" x14ac:dyDescent="0.3">
      <c r="A9986" t="s">
        <v>1224</v>
      </c>
      <c r="C9986" t="s">
        <v>2269</v>
      </c>
      <c r="D9986">
        <v>6</v>
      </c>
      <c r="E9986" s="1">
        <v>111000</v>
      </c>
      <c r="G9986" t="s">
        <v>34</v>
      </c>
      <c r="H9986" t="s">
        <v>2529</v>
      </c>
      <c r="I9986" t="s">
        <v>70</v>
      </c>
      <c r="J9986" t="s">
        <v>70</v>
      </c>
      <c r="K9986" t="s">
        <v>24</v>
      </c>
      <c r="L9986" t="s">
        <v>25</v>
      </c>
      <c r="M9986" t="s">
        <v>202</v>
      </c>
    </row>
    <row r="9987" spans="1:13" x14ac:dyDescent="0.3">
      <c r="A9987" t="s">
        <v>1224</v>
      </c>
      <c r="C9987" t="s">
        <v>979</v>
      </c>
      <c r="D9987">
        <v>35</v>
      </c>
      <c r="E9987" s="1">
        <v>1500000</v>
      </c>
      <c r="G9987" t="s">
        <v>34</v>
      </c>
      <c r="H9987" t="s">
        <v>1225</v>
      </c>
      <c r="I9987" t="s">
        <v>70</v>
      </c>
      <c r="J9987" t="s">
        <v>70</v>
      </c>
      <c r="K9987" t="s">
        <v>24</v>
      </c>
      <c r="L9987" t="s">
        <v>115</v>
      </c>
      <c r="M9987" t="s">
        <v>1226</v>
      </c>
    </row>
    <row r="9988" spans="1:13" x14ac:dyDescent="0.3">
      <c r="A9988" t="s">
        <v>1224</v>
      </c>
      <c r="C9988" t="s">
        <v>29553</v>
      </c>
      <c r="D9988">
        <v>26</v>
      </c>
      <c r="E9988" s="1">
        <v>500000</v>
      </c>
      <c r="G9988" t="s">
        <v>34</v>
      </c>
      <c r="H9988" t="s">
        <v>29681</v>
      </c>
      <c r="I9988" t="s">
        <v>70</v>
      </c>
      <c r="J9988" t="s">
        <v>70</v>
      </c>
      <c r="K9988" t="s">
        <v>24</v>
      </c>
      <c r="L9988" t="s">
        <v>44</v>
      </c>
      <c r="M9988" t="s">
        <v>202</v>
      </c>
    </row>
    <row r="9989" spans="1:13" x14ac:dyDescent="0.3">
      <c r="A9989" t="s">
        <v>1224</v>
      </c>
      <c r="C9989" t="s">
        <v>23373</v>
      </c>
      <c r="D9989">
        <v>50</v>
      </c>
      <c r="E9989" s="1">
        <v>1875000</v>
      </c>
      <c r="G9989" t="s">
        <v>34</v>
      </c>
      <c r="H9989" t="s">
        <v>23388</v>
      </c>
      <c r="I9989" t="s">
        <v>70</v>
      </c>
      <c r="J9989" t="s">
        <v>70</v>
      </c>
      <c r="K9989" t="s">
        <v>24</v>
      </c>
      <c r="L9989" t="s">
        <v>115</v>
      </c>
      <c r="M9989" t="s">
        <v>1226</v>
      </c>
    </row>
    <row r="9990" spans="1:13" x14ac:dyDescent="0.3">
      <c r="A9990" t="s">
        <v>1224</v>
      </c>
      <c r="C9990" t="s">
        <v>16755</v>
      </c>
      <c r="D9990">
        <v>13</v>
      </c>
      <c r="E9990" s="1">
        <v>300000</v>
      </c>
      <c r="G9990" t="s">
        <v>34</v>
      </c>
      <c r="H9990" t="s">
        <v>16905</v>
      </c>
      <c r="I9990" t="s">
        <v>70</v>
      </c>
      <c r="J9990" t="s">
        <v>70</v>
      </c>
      <c r="K9990" t="s">
        <v>24</v>
      </c>
      <c r="L9990" t="s">
        <v>17</v>
      </c>
      <c r="M9990" t="s">
        <v>202</v>
      </c>
    </row>
    <row r="9991" spans="1:13" x14ac:dyDescent="0.3">
      <c r="A9991" t="s">
        <v>1224</v>
      </c>
      <c r="C9991" t="s">
        <v>35205</v>
      </c>
      <c r="D9991">
        <v>48</v>
      </c>
      <c r="E9991" s="1">
        <v>700000</v>
      </c>
      <c r="G9991" t="s">
        <v>34</v>
      </c>
      <c r="H9991" t="s">
        <v>35317</v>
      </c>
      <c r="I9991" t="s">
        <v>70</v>
      </c>
      <c r="J9991" t="s">
        <v>70</v>
      </c>
      <c r="K9991" t="s">
        <v>24</v>
      </c>
      <c r="L9991" t="s">
        <v>17</v>
      </c>
      <c r="M9991" t="s">
        <v>202</v>
      </c>
    </row>
    <row r="9992" spans="1:13" x14ac:dyDescent="0.3">
      <c r="A9992" t="s">
        <v>1224</v>
      </c>
      <c r="C9992" t="s">
        <v>36965</v>
      </c>
      <c r="D9992">
        <v>22</v>
      </c>
      <c r="E9992" s="1">
        <v>214367</v>
      </c>
      <c r="G9992" t="s">
        <v>34</v>
      </c>
      <c r="H9992" t="s">
        <v>36977</v>
      </c>
      <c r="I9992" t="s">
        <v>70</v>
      </c>
      <c r="J9992" t="s">
        <v>70</v>
      </c>
      <c r="K9992" t="s">
        <v>24</v>
      </c>
      <c r="L9992" t="s">
        <v>17</v>
      </c>
      <c r="M9992" t="s">
        <v>202</v>
      </c>
    </row>
    <row r="9993" spans="1:13" x14ac:dyDescent="0.3">
      <c r="A9993" t="s">
        <v>1224</v>
      </c>
      <c r="C9993" t="s">
        <v>24619</v>
      </c>
      <c r="D9993">
        <v>18</v>
      </c>
      <c r="E9993" s="1">
        <v>410000</v>
      </c>
      <c r="G9993" t="s">
        <v>34</v>
      </c>
      <c r="H9993" t="s">
        <v>24630</v>
      </c>
      <c r="I9993" t="s">
        <v>70</v>
      </c>
      <c r="J9993" t="s">
        <v>70</v>
      </c>
      <c r="K9993" t="s">
        <v>24</v>
      </c>
      <c r="L9993" t="s">
        <v>17</v>
      </c>
      <c r="M9993" t="s">
        <v>202</v>
      </c>
    </row>
    <row r="9994" spans="1:13" x14ac:dyDescent="0.3">
      <c r="A9994" t="s">
        <v>1224</v>
      </c>
      <c r="C9994" t="s">
        <v>32274</v>
      </c>
      <c r="D9994">
        <v>81</v>
      </c>
      <c r="E9994" s="1">
        <v>7500000</v>
      </c>
      <c r="G9994" t="s">
        <v>34</v>
      </c>
      <c r="H9994" t="s">
        <v>32309</v>
      </c>
      <c r="I9994" t="s">
        <v>70</v>
      </c>
      <c r="J9994" t="s">
        <v>70</v>
      </c>
      <c r="K9994" t="s">
        <v>24</v>
      </c>
      <c r="L9994" t="s">
        <v>38</v>
      </c>
      <c r="M9994" t="s">
        <v>202</v>
      </c>
    </row>
    <row r="9995" spans="1:13" x14ac:dyDescent="0.3">
      <c r="A9995" t="s">
        <v>1224</v>
      </c>
      <c r="C9995" t="s">
        <v>31728</v>
      </c>
      <c r="D9995">
        <v>12</v>
      </c>
      <c r="E9995" s="1">
        <v>75000</v>
      </c>
      <c r="G9995" t="s">
        <v>34</v>
      </c>
      <c r="H9995" t="s">
        <v>31740</v>
      </c>
      <c r="I9995" t="s">
        <v>70</v>
      </c>
      <c r="J9995" t="s">
        <v>70</v>
      </c>
      <c r="K9995" t="s">
        <v>24</v>
      </c>
      <c r="L9995" t="s">
        <v>17</v>
      </c>
      <c r="M9995" t="s">
        <v>202</v>
      </c>
    </row>
    <row r="9996" spans="1:13" x14ac:dyDescent="0.3">
      <c r="A9996" t="s">
        <v>1224</v>
      </c>
      <c r="C9996" t="s">
        <v>6225</v>
      </c>
      <c r="D9996">
        <v>41</v>
      </c>
      <c r="E9996" s="1">
        <v>2000000</v>
      </c>
      <c r="G9996" t="s">
        <v>34</v>
      </c>
      <c r="H9996" t="s">
        <v>6243</v>
      </c>
      <c r="I9996" t="s">
        <v>70</v>
      </c>
      <c r="J9996" t="s">
        <v>70</v>
      </c>
      <c r="K9996" t="s">
        <v>24</v>
      </c>
      <c r="L9996" t="s">
        <v>17</v>
      </c>
      <c r="M9996" t="s">
        <v>202</v>
      </c>
    </row>
    <row r="9997" spans="1:13" x14ac:dyDescent="0.3">
      <c r="A9997" t="s">
        <v>1224</v>
      </c>
      <c r="C9997" t="s">
        <v>36503</v>
      </c>
      <c r="D9997">
        <v>12</v>
      </c>
      <c r="E9997" s="1">
        <v>125000</v>
      </c>
      <c r="G9997" t="s">
        <v>34</v>
      </c>
      <c r="H9997" t="s">
        <v>36512</v>
      </c>
      <c r="I9997" t="s">
        <v>70</v>
      </c>
      <c r="J9997" t="s">
        <v>70</v>
      </c>
      <c r="K9997" t="s">
        <v>24</v>
      </c>
      <c r="L9997" t="s">
        <v>17</v>
      </c>
      <c r="M9997" t="s">
        <v>202</v>
      </c>
    </row>
    <row r="9998" spans="1:13" x14ac:dyDescent="0.3">
      <c r="A9998" t="s">
        <v>1224</v>
      </c>
      <c r="C9998" t="s">
        <v>36379</v>
      </c>
      <c r="D9998">
        <v>36</v>
      </c>
      <c r="E9998" s="1">
        <v>1000000</v>
      </c>
      <c r="G9998" t="s">
        <v>34</v>
      </c>
      <c r="H9998" t="s">
        <v>36382</v>
      </c>
      <c r="I9998" t="s">
        <v>70</v>
      </c>
      <c r="J9998" t="s">
        <v>70</v>
      </c>
      <c r="K9998" t="s">
        <v>24</v>
      </c>
      <c r="L9998" t="s">
        <v>17</v>
      </c>
      <c r="M9998" t="s">
        <v>202</v>
      </c>
    </row>
    <row r="9999" spans="1:13" x14ac:dyDescent="0.3">
      <c r="A9999" t="s">
        <v>7317</v>
      </c>
      <c r="C9999" t="s">
        <v>6985</v>
      </c>
      <c r="D9999">
        <v>4</v>
      </c>
      <c r="E9999" s="1">
        <v>7796</v>
      </c>
      <c r="G9999" t="s">
        <v>34</v>
      </c>
      <c r="H9999" t="s">
        <v>6143</v>
      </c>
      <c r="I9999" t="s">
        <v>7318</v>
      </c>
      <c r="J9999" t="s">
        <v>6105</v>
      </c>
      <c r="K9999" t="s">
        <v>24</v>
      </c>
      <c r="L9999" t="s">
        <v>25</v>
      </c>
      <c r="M9999" t="s">
        <v>6146</v>
      </c>
    </row>
    <row r="10000" spans="1:13" x14ac:dyDescent="0.3">
      <c r="A10000" t="s">
        <v>20716</v>
      </c>
      <c r="C10000" t="s">
        <v>20542</v>
      </c>
      <c r="D10000">
        <v>3</v>
      </c>
      <c r="E10000" s="1">
        <v>7829</v>
      </c>
      <c r="G10000" t="s">
        <v>34</v>
      </c>
      <c r="H10000" t="s">
        <v>6143</v>
      </c>
      <c r="I10000" t="s">
        <v>20717</v>
      </c>
      <c r="J10000" t="s">
        <v>627</v>
      </c>
      <c r="K10000" t="s">
        <v>24</v>
      </c>
      <c r="L10000" t="s">
        <v>25</v>
      </c>
      <c r="M10000" t="s">
        <v>6146</v>
      </c>
    </row>
    <row r="10001" spans="1:13" x14ac:dyDescent="0.3">
      <c r="A10001" t="s">
        <v>14898</v>
      </c>
      <c r="C10001" t="s">
        <v>14716</v>
      </c>
      <c r="D10001">
        <v>4</v>
      </c>
      <c r="E10001" s="1">
        <v>72732</v>
      </c>
      <c r="G10001" t="s">
        <v>34</v>
      </c>
      <c r="H10001" t="s">
        <v>6143</v>
      </c>
      <c r="I10001" t="s">
        <v>14899</v>
      </c>
      <c r="J10001" t="s">
        <v>300</v>
      </c>
      <c r="K10001" t="s">
        <v>24</v>
      </c>
      <c r="L10001" t="s">
        <v>25</v>
      </c>
      <c r="M10001" t="s">
        <v>6146</v>
      </c>
    </row>
    <row r="10002" spans="1:13" x14ac:dyDescent="0.3">
      <c r="A10002" t="s">
        <v>32523</v>
      </c>
      <c r="C10002" t="s">
        <v>32450</v>
      </c>
      <c r="D10002">
        <v>1</v>
      </c>
      <c r="E10002" s="1">
        <v>8550</v>
      </c>
      <c r="G10002" t="s">
        <v>34</v>
      </c>
      <c r="H10002" t="s">
        <v>6143</v>
      </c>
      <c r="I10002" t="s">
        <v>15224</v>
      </c>
      <c r="J10002" t="s">
        <v>813</v>
      </c>
      <c r="K10002" t="s">
        <v>24</v>
      </c>
      <c r="L10002" t="s">
        <v>25</v>
      </c>
      <c r="M10002" t="s">
        <v>6146</v>
      </c>
    </row>
    <row r="10003" spans="1:13" x14ac:dyDescent="0.3">
      <c r="A10003" t="s">
        <v>17699</v>
      </c>
      <c r="C10003" t="s">
        <v>17445</v>
      </c>
      <c r="D10003">
        <v>16</v>
      </c>
      <c r="E10003" s="1">
        <v>21840</v>
      </c>
      <c r="G10003" t="s">
        <v>34</v>
      </c>
      <c r="H10003" t="s">
        <v>6143</v>
      </c>
      <c r="I10003" t="s">
        <v>17700</v>
      </c>
      <c r="J10003" t="s">
        <v>662</v>
      </c>
      <c r="K10003" t="s">
        <v>24</v>
      </c>
      <c r="L10003" t="s">
        <v>25</v>
      </c>
      <c r="M10003" t="s">
        <v>6146</v>
      </c>
    </row>
    <row r="10004" spans="1:13" x14ac:dyDescent="0.3">
      <c r="A10004" t="s">
        <v>33200</v>
      </c>
      <c r="C10004" t="s">
        <v>33173</v>
      </c>
      <c r="D10004">
        <v>9</v>
      </c>
      <c r="E10004" s="1">
        <v>21418</v>
      </c>
      <c r="G10004" t="s">
        <v>34</v>
      </c>
      <c r="H10004" t="s">
        <v>6143</v>
      </c>
      <c r="I10004" t="s">
        <v>6856</v>
      </c>
      <c r="J10004" t="s">
        <v>422</v>
      </c>
      <c r="K10004" t="s">
        <v>24</v>
      </c>
      <c r="L10004" t="s">
        <v>25</v>
      </c>
      <c r="M10004" t="s">
        <v>6146</v>
      </c>
    </row>
    <row r="10005" spans="1:13" x14ac:dyDescent="0.3">
      <c r="A10005" t="s">
        <v>19360</v>
      </c>
      <c r="C10005" t="s">
        <v>19247</v>
      </c>
      <c r="D10005">
        <v>3</v>
      </c>
      <c r="E10005" s="1">
        <v>4755</v>
      </c>
      <c r="G10005" t="s">
        <v>34</v>
      </c>
      <c r="H10005" t="s">
        <v>6143</v>
      </c>
      <c r="I10005" t="s">
        <v>19361</v>
      </c>
      <c r="J10005" t="s">
        <v>10460</v>
      </c>
      <c r="K10005" t="s">
        <v>24</v>
      </c>
      <c r="L10005" t="s">
        <v>25</v>
      </c>
      <c r="M10005" t="s">
        <v>6146</v>
      </c>
    </row>
    <row r="10006" spans="1:13" x14ac:dyDescent="0.3">
      <c r="A10006" t="s">
        <v>18952</v>
      </c>
      <c r="C10006" t="s">
        <v>18937</v>
      </c>
      <c r="D10006">
        <v>12</v>
      </c>
      <c r="E10006" s="1">
        <v>10000</v>
      </c>
      <c r="G10006" t="s">
        <v>111</v>
      </c>
      <c r="H10006" t="s">
        <v>6121</v>
      </c>
      <c r="I10006" t="s">
        <v>7524</v>
      </c>
      <c r="J10006" t="s">
        <v>22</v>
      </c>
      <c r="K10006" t="s">
        <v>24</v>
      </c>
      <c r="L10006" t="s">
        <v>25</v>
      </c>
      <c r="M10006" t="s">
        <v>6109</v>
      </c>
    </row>
    <row r="10007" spans="1:13" x14ac:dyDescent="0.3">
      <c r="A10007" t="s">
        <v>18952</v>
      </c>
      <c r="C10007" t="s">
        <v>36487</v>
      </c>
      <c r="D10007">
        <v>12</v>
      </c>
      <c r="E10007" s="1">
        <v>10000</v>
      </c>
      <c r="G10007" t="s">
        <v>111</v>
      </c>
      <c r="H10007" t="s">
        <v>6121</v>
      </c>
      <c r="I10007" t="s">
        <v>7524</v>
      </c>
      <c r="J10007" t="s">
        <v>22</v>
      </c>
      <c r="K10007" t="s">
        <v>24</v>
      </c>
      <c r="L10007" t="s">
        <v>25</v>
      </c>
      <c r="M10007" t="s">
        <v>6109</v>
      </c>
    </row>
    <row r="10008" spans="1:13" x14ac:dyDescent="0.3">
      <c r="A10008" t="s">
        <v>4427</v>
      </c>
      <c r="C10008" t="s">
        <v>4395</v>
      </c>
      <c r="D10008">
        <v>39</v>
      </c>
      <c r="E10008" s="1">
        <v>500000</v>
      </c>
      <c r="G10008" t="s">
        <v>21</v>
      </c>
      <c r="H10008" t="s">
        <v>4428</v>
      </c>
      <c r="I10008" t="s">
        <v>1684</v>
      </c>
      <c r="J10008" t="s">
        <v>22</v>
      </c>
      <c r="K10008" t="s">
        <v>24</v>
      </c>
      <c r="L10008" t="s">
        <v>25</v>
      </c>
      <c r="M10008" t="s">
        <v>26</v>
      </c>
    </row>
    <row r="10009" spans="1:13" x14ac:dyDescent="0.3">
      <c r="A10009" t="s">
        <v>4427</v>
      </c>
      <c r="C10009" t="s">
        <v>9547</v>
      </c>
      <c r="D10009">
        <v>35</v>
      </c>
      <c r="E10009" s="1">
        <v>450000</v>
      </c>
      <c r="G10009" t="s">
        <v>21</v>
      </c>
      <c r="H10009" t="s">
        <v>5210</v>
      </c>
      <c r="I10009" t="s">
        <v>1684</v>
      </c>
      <c r="J10009" t="s">
        <v>22</v>
      </c>
      <c r="K10009" t="s">
        <v>24</v>
      </c>
      <c r="L10009" t="s">
        <v>25</v>
      </c>
      <c r="M10009" t="s">
        <v>26</v>
      </c>
    </row>
    <row r="10010" spans="1:13" x14ac:dyDescent="0.3">
      <c r="A10010" t="s">
        <v>4427</v>
      </c>
      <c r="C10010" t="s">
        <v>11197</v>
      </c>
      <c r="D10010">
        <v>1</v>
      </c>
      <c r="E10010" s="1">
        <v>7500</v>
      </c>
      <c r="G10010" t="s">
        <v>21</v>
      </c>
      <c r="H10010" t="s">
        <v>970</v>
      </c>
      <c r="I10010" t="s">
        <v>1684</v>
      </c>
      <c r="J10010" t="s">
        <v>22</v>
      </c>
      <c r="K10010" t="s">
        <v>24</v>
      </c>
      <c r="L10010" t="s">
        <v>25</v>
      </c>
      <c r="M10010" t="s">
        <v>26</v>
      </c>
    </row>
    <row r="10011" spans="1:13" x14ac:dyDescent="0.3">
      <c r="A10011" t="s">
        <v>4427</v>
      </c>
      <c r="C10011" t="s">
        <v>35113</v>
      </c>
      <c r="D10011">
        <v>3</v>
      </c>
      <c r="E10011" s="1">
        <v>10000</v>
      </c>
      <c r="G10011" t="s">
        <v>21</v>
      </c>
      <c r="H10011" t="s">
        <v>970</v>
      </c>
      <c r="I10011" t="s">
        <v>1684</v>
      </c>
      <c r="J10011" t="s">
        <v>22</v>
      </c>
      <c r="K10011" t="s">
        <v>24</v>
      </c>
      <c r="L10011" t="s">
        <v>25</v>
      </c>
      <c r="M10011" t="s">
        <v>26</v>
      </c>
    </row>
    <row r="10012" spans="1:13" x14ac:dyDescent="0.3">
      <c r="A10012" t="s">
        <v>4427</v>
      </c>
      <c r="C10012" t="s">
        <v>24725</v>
      </c>
      <c r="D10012">
        <v>36</v>
      </c>
      <c r="E10012" s="1">
        <v>228000</v>
      </c>
      <c r="G10012" t="s">
        <v>111</v>
      </c>
      <c r="H10012" t="s">
        <v>24726</v>
      </c>
      <c r="I10012" t="s">
        <v>1684</v>
      </c>
      <c r="J10012" t="s">
        <v>22</v>
      </c>
      <c r="K10012" t="s">
        <v>24</v>
      </c>
      <c r="L10012" t="s">
        <v>25</v>
      </c>
      <c r="M10012" t="s">
        <v>6109</v>
      </c>
    </row>
    <row r="10013" spans="1:13" x14ac:dyDescent="0.3">
      <c r="A10013" t="s">
        <v>4427</v>
      </c>
      <c r="C10013" t="s">
        <v>26380</v>
      </c>
      <c r="D10013">
        <v>84</v>
      </c>
      <c r="E10013" s="1">
        <v>55000</v>
      </c>
      <c r="G10013" t="s">
        <v>111</v>
      </c>
      <c r="H10013" t="s">
        <v>26403</v>
      </c>
      <c r="I10013" t="s">
        <v>1684</v>
      </c>
      <c r="J10013" t="s">
        <v>22</v>
      </c>
      <c r="K10013" t="s">
        <v>24</v>
      </c>
      <c r="L10013" t="s">
        <v>25</v>
      </c>
      <c r="M10013" t="s">
        <v>3790</v>
      </c>
    </row>
    <row r="10014" spans="1:13" x14ac:dyDescent="0.3">
      <c r="A10014" t="s">
        <v>7964</v>
      </c>
      <c r="C10014" t="s">
        <v>7634</v>
      </c>
      <c r="D10014">
        <v>19</v>
      </c>
      <c r="E10014" s="1">
        <v>100000</v>
      </c>
      <c r="G10014" t="s">
        <v>69</v>
      </c>
      <c r="H10014" t="s">
        <v>7965</v>
      </c>
      <c r="I10014" t="s">
        <v>156</v>
      </c>
      <c r="J10014" t="s">
        <v>22</v>
      </c>
      <c r="K10014" t="s">
        <v>24</v>
      </c>
      <c r="L10014" t="s">
        <v>17</v>
      </c>
      <c r="M10014" t="s">
        <v>39</v>
      </c>
    </row>
    <row r="10015" spans="1:13" x14ac:dyDescent="0.3">
      <c r="A10015" t="s">
        <v>10081</v>
      </c>
      <c r="C10015" t="s">
        <v>15737</v>
      </c>
      <c r="D10015">
        <v>35</v>
      </c>
      <c r="E10015" s="1">
        <v>6103726</v>
      </c>
      <c r="G10015" t="s">
        <v>34</v>
      </c>
      <c r="H10015" t="s">
        <v>16221</v>
      </c>
      <c r="I10015" t="s">
        <v>10084</v>
      </c>
      <c r="K10015" t="s">
        <v>10085</v>
      </c>
      <c r="L10015" t="s">
        <v>248</v>
      </c>
      <c r="M10015" t="s">
        <v>6146</v>
      </c>
    </row>
    <row r="10016" spans="1:13" x14ac:dyDescent="0.3">
      <c r="A10016" t="s">
        <v>10081</v>
      </c>
      <c r="C10016" t="s">
        <v>10083</v>
      </c>
      <c r="D10016">
        <v>33</v>
      </c>
      <c r="E10016" s="1">
        <v>3169269</v>
      </c>
      <c r="G10016" t="s">
        <v>34</v>
      </c>
      <c r="H10016" t="s">
        <v>10082</v>
      </c>
      <c r="I10016" t="s">
        <v>10084</v>
      </c>
      <c r="K10016" t="s">
        <v>10085</v>
      </c>
      <c r="L10016" t="s">
        <v>248</v>
      </c>
      <c r="M10016" t="s">
        <v>6146</v>
      </c>
    </row>
    <row r="10017" spans="1:13" x14ac:dyDescent="0.3">
      <c r="A10017" t="s">
        <v>34664</v>
      </c>
      <c r="C10017" t="s">
        <v>34627</v>
      </c>
      <c r="D10017">
        <v>25</v>
      </c>
      <c r="E10017" s="1">
        <v>200072</v>
      </c>
      <c r="G10017" t="s">
        <v>111</v>
      </c>
      <c r="H10017" t="s">
        <v>34665</v>
      </c>
      <c r="I10017" t="s">
        <v>287</v>
      </c>
      <c r="J10017" t="s">
        <v>288</v>
      </c>
      <c r="K10017" t="s">
        <v>24</v>
      </c>
      <c r="L10017" t="s">
        <v>25</v>
      </c>
      <c r="M10017" t="s">
        <v>6109</v>
      </c>
    </row>
    <row r="10018" spans="1:13" x14ac:dyDescent="0.3">
      <c r="A10018" t="s">
        <v>22572</v>
      </c>
      <c r="C10018" t="s">
        <v>28282</v>
      </c>
      <c r="D10018">
        <v>25</v>
      </c>
      <c r="E10018" s="1">
        <v>1305591</v>
      </c>
      <c r="G10018" t="s">
        <v>13</v>
      </c>
      <c r="H10018" t="s">
        <v>28326</v>
      </c>
      <c r="I10018" t="s">
        <v>22574</v>
      </c>
      <c r="J10018" t="s">
        <v>372</v>
      </c>
      <c r="K10018" t="s">
        <v>24</v>
      </c>
      <c r="L10018" t="s">
        <v>17</v>
      </c>
      <c r="M10018" t="s">
        <v>31</v>
      </c>
    </row>
    <row r="10019" spans="1:13" x14ac:dyDescent="0.3">
      <c r="A10019" t="s">
        <v>22572</v>
      </c>
      <c r="C10019" t="s">
        <v>23427</v>
      </c>
      <c r="D10019">
        <v>40</v>
      </c>
      <c r="E10019" s="1">
        <v>1511333</v>
      </c>
      <c r="G10019" t="s">
        <v>13</v>
      </c>
      <c r="H10019" t="s">
        <v>23462</v>
      </c>
      <c r="I10019" t="s">
        <v>22574</v>
      </c>
      <c r="J10019" t="s">
        <v>372</v>
      </c>
      <c r="K10019" t="s">
        <v>24</v>
      </c>
      <c r="L10019" t="s">
        <v>17</v>
      </c>
      <c r="M10019" t="s">
        <v>31</v>
      </c>
    </row>
    <row r="10020" spans="1:13" x14ac:dyDescent="0.3">
      <c r="A10020" t="s">
        <v>22572</v>
      </c>
      <c r="C10020" t="s">
        <v>22505</v>
      </c>
      <c r="D10020">
        <v>53</v>
      </c>
      <c r="E10020" s="1">
        <v>2737574</v>
      </c>
      <c r="G10020" t="s">
        <v>13</v>
      </c>
      <c r="H10020" t="s">
        <v>22573</v>
      </c>
      <c r="I10020" t="s">
        <v>22574</v>
      </c>
      <c r="J10020" t="s">
        <v>372</v>
      </c>
      <c r="K10020" t="s">
        <v>24</v>
      </c>
      <c r="L10020" t="s">
        <v>17</v>
      </c>
      <c r="M10020" t="s">
        <v>31</v>
      </c>
    </row>
    <row r="10021" spans="1:13" x14ac:dyDescent="0.3">
      <c r="A10021" t="s">
        <v>22572</v>
      </c>
      <c r="C10021" t="s">
        <v>37047</v>
      </c>
      <c r="D10021">
        <v>24</v>
      </c>
      <c r="E10021" s="1">
        <v>100000</v>
      </c>
      <c r="G10021" t="s">
        <v>13</v>
      </c>
      <c r="H10021" t="s">
        <v>37135</v>
      </c>
      <c r="I10021" t="s">
        <v>22574</v>
      </c>
      <c r="J10021" t="s">
        <v>372</v>
      </c>
      <c r="K10021" t="s">
        <v>24</v>
      </c>
      <c r="L10021" t="s">
        <v>17</v>
      </c>
      <c r="M10021" t="s">
        <v>450</v>
      </c>
    </row>
    <row r="10022" spans="1:13" x14ac:dyDescent="0.3">
      <c r="A10022" t="s">
        <v>14412</v>
      </c>
      <c r="C10022" t="s">
        <v>14108</v>
      </c>
      <c r="D10022">
        <v>7</v>
      </c>
      <c r="E10022" s="1">
        <v>16108</v>
      </c>
      <c r="G10022" t="s">
        <v>34</v>
      </c>
      <c r="H10022" t="s">
        <v>6143</v>
      </c>
      <c r="I10022" t="s">
        <v>14413</v>
      </c>
      <c r="J10022" t="s">
        <v>433</v>
      </c>
      <c r="K10022" t="s">
        <v>24</v>
      </c>
      <c r="L10022" t="s">
        <v>25</v>
      </c>
      <c r="M10022" t="s">
        <v>6146</v>
      </c>
    </row>
    <row r="10023" spans="1:13" x14ac:dyDescent="0.3">
      <c r="A10023" t="s">
        <v>12170</v>
      </c>
      <c r="C10023" t="s">
        <v>11813</v>
      </c>
      <c r="D10023">
        <v>19</v>
      </c>
      <c r="E10023" s="1">
        <v>100000</v>
      </c>
      <c r="G10023" t="s">
        <v>13</v>
      </c>
      <c r="H10023" t="s">
        <v>12171</v>
      </c>
      <c r="I10023" t="s">
        <v>12172</v>
      </c>
      <c r="K10023" t="s">
        <v>438</v>
      </c>
      <c r="L10023" t="s">
        <v>17</v>
      </c>
      <c r="M10023" t="s">
        <v>450</v>
      </c>
    </row>
    <row r="10024" spans="1:13" x14ac:dyDescent="0.3">
      <c r="A10024" t="s">
        <v>32728</v>
      </c>
      <c r="C10024" t="s">
        <v>32581</v>
      </c>
      <c r="D10024">
        <v>7</v>
      </c>
      <c r="E10024" s="1">
        <v>18427</v>
      </c>
      <c r="G10024" t="s">
        <v>34</v>
      </c>
      <c r="H10024" t="s">
        <v>6143</v>
      </c>
      <c r="I10024" t="s">
        <v>32729</v>
      </c>
      <c r="J10024" t="s">
        <v>70</v>
      </c>
      <c r="K10024" t="s">
        <v>24</v>
      </c>
      <c r="L10024" t="s">
        <v>25</v>
      </c>
      <c r="M10024" t="s">
        <v>6146</v>
      </c>
    </row>
    <row r="10025" spans="1:13" x14ac:dyDescent="0.3">
      <c r="A10025" t="s">
        <v>13201</v>
      </c>
      <c r="C10025" t="s">
        <v>12994</v>
      </c>
      <c r="D10025">
        <v>4</v>
      </c>
      <c r="E10025" s="1">
        <v>8030</v>
      </c>
      <c r="G10025" t="s">
        <v>34</v>
      </c>
      <c r="H10025" t="s">
        <v>6143</v>
      </c>
      <c r="I10025" t="s">
        <v>13202</v>
      </c>
      <c r="J10025" t="s">
        <v>7536</v>
      </c>
      <c r="K10025" t="s">
        <v>24</v>
      </c>
      <c r="L10025" t="s">
        <v>25</v>
      </c>
      <c r="M10025" t="s">
        <v>6146</v>
      </c>
    </row>
    <row r="10026" spans="1:13" x14ac:dyDescent="0.3">
      <c r="A10026" t="s">
        <v>28966</v>
      </c>
      <c r="C10026" t="s">
        <v>28936</v>
      </c>
      <c r="D10026">
        <v>35</v>
      </c>
      <c r="E10026" s="1">
        <v>3000000</v>
      </c>
      <c r="G10026" t="s">
        <v>10712</v>
      </c>
      <c r="H10026" t="s">
        <v>68</v>
      </c>
      <c r="I10026" t="s">
        <v>64</v>
      </c>
      <c r="J10026" t="s">
        <v>64</v>
      </c>
      <c r="K10026" t="s">
        <v>65</v>
      </c>
      <c r="L10026" t="s">
        <v>38</v>
      </c>
      <c r="M10026" t="s">
        <v>1310</v>
      </c>
    </row>
    <row r="10027" spans="1:13" x14ac:dyDescent="0.3">
      <c r="A10027" t="s">
        <v>36894</v>
      </c>
      <c r="C10027" t="s">
        <v>36834</v>
      </c>
      <c r="D10027">
        <v>18</v>
      </c>
      <c r="E10027" s="1">
        <v>100000</v>
      </c>
      <c r="G10027" t="s">
        <v>13</v>
      </c>
      <c r="H10027" t="s">
        <v>36895</v>
      </c>
      <c r="I10027" t="s">
        <v>36896</v>
      </c>
      <c r="J10027" t="s">
        <v>36897</v>
      </c>
      <c r="K10027" t="s">
        <v>273</v>
      </c>
      <c r="L10027" t="s">
        <v>17</v>
      </c>
      <c r="M10027" t="s">
        <v>450</v>
      </c>
    </row>
    <row r="10028" spans="1:13" x14ac:dyDescent="0.3">
      <c r="A10028" t="s">
        <v>24888</v>
      </c>
      <c r="C10028" t="s">
        <v>24855</v>
      </c>
      <c r="D10028">
        <v>18</v>
      </c>
      <c r="E10028" s="1">
        <v>13670</v>
      </c>
      <c r="G10028" t="s">
        <v>34</v>
      </c>
      <c r="H10028" t="s">
        <v>24889</v>
      </c>
      <c r="I10028" t="s">
        <v>24890</v>
      </c>
      <c r="J10028" t="s">
        <v>7616</v>
      </c>
      <c r="K10028" t="s">
        <v>24</v>
      </c>
      <c r="L10028" t="s">
        <v>25</v>
      </c>
      <c r="M10028" t="s">
        <v>6146</v>
      </c>
    </row>
    <row r="10029" spans="1:13" x14ac:dyDescent="0.3">
      <c r="A10029" t="s">
        <v>7183</v>
      </c>
      <c r="C10029" t="s">
        <v>6985</v>
      </c>
      <c r="D10029">
        <v>6</v>
      </c>
      <c r="E10029" s="1">
        <v>14596</v>
      </c>
      <c r="G10029" t="s">
        <v>34</v>
      </c>
      <c r="H10029" t="s">
        <v>6143</v>
      </c>
      <c r="I10029" t="s">
        <v>7184</v>
      </c>
      <c r="J10029" t="s">
        <v>307</v>
      </c>
      <c r="K10029" t="s">
        <v>24</v>
      </c>
      <c r="L10029" t="s">
        <v>25</v>
      </c>
      <c r="M10029" t="s">
        <v>6146</v>
      </c>
    </row>
    <row r="10030" spans="1:13" x14ac:dyDescent="0.3">
      <c r="A10030" t="s">
        <v>13922</v>
      </c>
      <c r="C10030" t="s">
        <v>13456</v>
      </c>
      <c r="D10030">
        <v>7</v>
      </c>
      <c r="E10030" s="1">
        <v>5592</v>
      </c>
      <c r="G10030" t="s">
        <v>34</v>
      </c>
      <c r="H10030" t="s">
        <v>6143</v>
      </c>
      <c r="I10030" t="s">
        <v>13923</v>
      </c>
      <c r="J10030" t="s">
        <v>30</v>
      </c>
      <c r="K10030" t="s">
        <v>24</v>
      </c>
      <c r="L10030" t="s">
        <v>25</v>
      </c>
      <c r="M10030" t="s">
        <v>6146</v>
      </c>
    </row>
    <row r="10031" spans="1:13" x14ac:dyDescent="0.3">
      <c r="A10031" t="s">
        <v>17687</v>
      </c>
      <c r="C10031" t="s">
        <v>17445</v>
      </c>
      <c r="D10031">
        <v>16</v>
      </c>
      <c r="E10031" s="1">
        <v>3850</v>
      </c>
      <c r="G10031" t="s">
        <v>34</v>
      </c>
      <c r="H10031" t="s">
        <v>6143</v>
      </c>
      <c r="I10031" t="s">
        <v>697</v>
      </c>
      <c r="J10031" t="s">
        <v>662</v>
      </c>
      <c r="K10031" t="s">
        <v>24</v>
      </c>
      <c r="L10031" t="s">
        <v>25</v>
      </c>
      <c r="M10031" t="s">
        <v>6146</v>
      </c>
    </row>
    <row r="10032" spans="1:13" x14ac:dyDescent="0.3">
      <c r="A10032" t="s">
        <v>18547</v>
      </c>
      <c r="C10032" t="s">
        <v>18470</v>
      </c>
      <c r="D10032">
        <v>2</v>
      </c>
      <c r="E10032" s="1">
        <v>16885</v>
      </c>
      <c r="G10032" t="s">
        <v>34</v>
      </c>
      <c r="H10032" t="s">
        <v>6143</v>
      </c>
      <c r="I10032" t="s">
        <v>18548</v>
      </c>
      <c r="J10032" t="s">
        <v>372</v>
      </c>
      <c r="K10032" t="s">
        <v>24</v>
      </c>
      <c r="L10032" t="s">
        <v>25</v>
      </c>
      <c r="M10032" t="s">
        <v>6146</v>
      </c>
    </row>
    <row r="10033" spans="1:13" x14ac:dyDescent="0.3">
      <c r="A10033" t="s">
        <v>33211</v>
      </c>
      <c r="C10033" t="s">
        <v>33173</v>
      </c>
      <c r="D10033">
        <v>9</v>
      </c>
      <c r="E10033" s="1">
        <v>45408</v>
      </c>
      <c r="G10033" t="s">
        <v>34</v>
      </c>
      <c r="H10033" t="s">
        <v>6143</v>
      </c>
      <c r="I10033" t="s">
        <v>7049</v>
      </c>
      <c r="J10033" t="s">
        <v>422</v>
      </c>
      <c r="K10033" t="s">
        <v>24</v>
      </c>
      <c r="L10033" t="s">
        <v>25</v>
      </c>
      <c r="M10033" t="s">
        <v>6146</v>
      </c>
    </row>
    <row r="10034" spans="1:13" x14ac:dyDescent="0.3">
      <c r="A10034" t="s">
        <v>31822</v>
      </c>
      <c r="C10034" t="s">
        <v>31728</v>
      </c>
      <c r="D10034">
        <v>6</v>
      </c>
      <c r="E10034" s="1">
        <v>42151</v>
      </c>
      <c r="G10034" t="s">
        <v>34</v>
      </c>
      <c r="H10034" t="s">
        <v>6143</v>
      </c>
      <c r="I10034" t="s">
        <v>7049</v>
      </c>
      <c r="J10034" t="s">
        <v>165</v>
      </c>
      <c r="K10034" t="s">
        <v>24</v>
      </c>
      <c r="L10034" t="s">
        <v>25</v>
      </c>
      <c r="M10034" t="s">
        <v>6146</v>
      </c>
    </row>
    <row r="10035" spans="1:13" x14ac:dyDescent="0.3">
      <c r="A10035" t="s">
        <v>13104</v>
      </c>
      <c r="C10035" t="s">
        <v>12994</v>
      </c>
      <c r="D10035">
        <v>7</v>
      </c>
      <c r="E10035" s="1">
        <v>103637</v>
      </c>
      <c r="G10035" t="s">
        <v>34</v>
      </c>
      <c r="H10035" t="s">
        <v>6143</v>
      </c>
      <c r="I10035" t="s">
        <v>337</v>
      </c>
      <c r="J10035" t="s">
        <v>81</v>
      </c>
      <c r="K10035" t="s">
        <v>24</v>
      </c>
      <c r="L10035" t="s">
        <v>25</v>
      </c>
      <c r="M10035" t="s">
        <v>6146</v>
      </c>
    </row>
    <row r="10036" spans="1:13" x14ac:dyDescent="0.3">
      <c r="A10036" t="s">
        <v>14271</v>
      </c>
      <c r="C10036" t="s">
        <v>14108</v>
      </c>
      <c r="D10036">
        <v>7</v>
      </c>
      <c r="E10036" s="1">
        <v>16108</v>
      </c>
      <c r="G10036" t="s">
        <v>34</v>
      </c>
      <c r="H10036" t="s">
        <v>6143</v>
      </c>
      <c r="I10036" t="s">
        <v>14272</v>
      </c>
      <c r="J10036" t="s">
        <v>433</v>
      </c>
      <c r="K10036" t="s">
        <v>24</v>
      </c>
      <c r="L10036" t="s">
        <v>25</v>
      </c>
      <c r="M10036" t="s">
        <v>6146</v>
      </c>
    </row>
    <row r="10037" spans="1:13" x14ac:dyDescent="0.3">
      <c r="A10037" t="s">
        <v>14931</v>
      </c>
      <c r="C10037" t="s">
        <v>14716</v>
      </c>
      <c r="D10037">
        <v>4</v>
      </c>
      <c r="E10037" s="1">
        <v>6839</v>
      </c>
      <c r="G10037" t="s">
        <v>34</v>
      </c>
      <c r="H10037" t="s">
        <v>6143</v>
      </c>
      <c r="I10037" t="s">
        <v>14932</v>
      </c>
      <c r="J10037" t="s">
        <v>300</v>
      </c>
      <c r="K10037" t="s">
        <v>24</v>
      </c>
      <c r="L10037" t="s">
        <v>25</v>
      </c>
      <c r="M10037" t="s">
        <v>6146</v>
      </c>
    </row>
    <row r="10038" spans="1:13" x14ac:dyDescent="0.3">
      <c r="A10038" t="s">
        <v>13681</v>
      </c>
      <c r="C10038" t="s">
        <v>13456</v>
      </c>
      <c r="D10038">
        <v>7</v>
      </c>
      <c r="E10038" s="1">
        <v>18358</v>
      </c>
      <c r="G10038" t="s">
        <v>34</v>
      </c>
      <c r="H10038" t="s">
        <v>6143</v>
      </c>
      <c r="I10038" t="s">
        <v>13682</v>
      </c>
      <c r="J10038" t="s">
        <v>30</v>
      </c>
      <c r="K10038" t="s">
        <v>24</v>
      </c>
      <c r="L10038" t="s">
        <v>25</v>
      </c>
      <c r="M10038" t="s">
        <v>6146</v>
      </c>
    </row>
    <row r="10039" spans="1:13" x14ac:dyDescent="0.3">
      <c r="A10039" t="s">
        <v>26754</v>
      </c>
      <c r="C10039" t="s">
        <v>26519</v>
      </c>
      <c r="D10039">
        <v>5</v>
      </c>
      <c r="E10039" s="1">
        <v>11758</v>
      </c>
      <c r="G10039" t="s">
        <v>34</v>
      </c>
      <c r="H10039" t="s">
        <v>6143</v>
      </c>
      <c r="I10039" t="s">
        <v>2381</v>
      </c>
      <c r="J10039" t="s">
        <v>2347</v>
      </c>
      <c r="K10039" t="s">
        <v>24</v>
      </c>
      <c r="L10039" t="s">
        <v>25</v>
      </c>
      <c r="M10039" t="s">
        <v>6146</v>
      </c>
    </row>
    <row r="10040" spans="1:13" x14ac:dyDescent="0.3">
      <c r="A10040" t="s">
        <v>25513</v>
      </c>
      <c r="C10040" t="s">
        <v>25397</v>
      </c>
      <c r="D10040">
        <v>1</v>
      </c>
      <c r="E10040" s="1">
        <v>10220</v>
      </c>
      <c r="G10040" t="s">
        <v>34</v>
      </c>
      <c r="H10040" t="s">
        <v>6143</v>
      </c>
      <c r="I10040" t="s">
        <v>21539</v>
      </c>
      <c r="J10040" t="s">
        <v>1145</v>
      </c>
      <c r="K10040" t="s">
        <v>24</v>
      </c>
      <c r="L10040" t="s">
        <v>25</v>
      </c>
      <c r="M10040" t="s">
        <v>6146</v>
      </c>
    </row>
    <row r="10041" spans="1:13" x14ac:dyDescent="0.3">
      <c r="A10041" t="s">
        <v>20718</v>
      </c>
      <c r="C10041" t="s">
        <v>20542</v>
      </c>
      <c r="D10041">
        <v>3</v>
      </c>
      <c r="E10041" s="1">
        <v>8975</v>
      </c>
      <c r="G10041" t="s">
        <v>34</v>
      </c>
      <c r="H10041" t="s">
        <v>6143</v>
      </c>
      <c r="I10041" t="s">
        <v>4003</v>
      </c>
      <c r="J10041" t="s">
        <v>627</v>
      </c>
      <c r="K10041" t="s">
        <v>24</v>
      </c>
      <c r="L10041" t="s">
        <v>25</v>
      </c>
      <c r="M10041" t="s">
        <v>6146</v>
      </c>
    </row>
    <row r="10042" spans="1:13" x14ac:dyDescent="0.3">
      <c r="A10042" t="s">
        <v>37196</v>
      </c>
      <c r="C10042" t="s">
        <v>37047</v>
      </c>
      <c r="D10042">
        <v>12</v>
      </c>
      <c r="E10042" s="1">
        <v>74800</v>
      </c>
      <c r="G10042" t="s">
        <v>111</v>
      </c>
      <c r="H10042" t="s">
        <v>37195</v>
      </c>
      <c r="I10042" t="s">
        <v>2055</v>
      </c>
      <c r="J10042" t="s">
        <v>300</v>
      </c>
      <c r="K10042" t="s">
        <v>24</v>
      </c>
      <c r="L10042" t="s">
        <v>25</v>
      </c>
      <c r="M10042" t="s">
        <v>120</v>
      </c>
    </row>
    <row r="10043" spans="1:13" x14ac:dyDescent="0.3">
      <c r="A10043" t="s">
        <v>20719</v>
      </c>
      <c r="C10043" t="s">
        <v>20542</v>
      </c>
      <c r="D10043">
        <v>3</v>
      </c>
      <c r="E10043" s="1">
        <v>11035</v>
      </c>
      <c r="G10043" t="s">
        <v>34</v>
      </c>
      <c r="H10043" t="s">
        <v>6143</v>
      </c>
      <c r="I10043" t="s">
        <v>15272</v>
      </c>
      <c r="J10043" t="s">
        <v>627</v>
      </c>
      <c r="K10043" t="s">
        <v>24</v>
      </c>
      <c r="L10043" t="s">
        <v>25</v>
      </c>
      <c r="M10043" t="s">
        <v>6146</v>
      </c>
    </row>
    <row r="10044" spans="1:13" x14ac:dyDescent="0.3">
      <c r="A10044" t="s">
        <v>19797</v>
      </c>
      <c r="C10044" t="s">
        <v>19404</v>
      </c>
      <c r="D10044">
        <v>6</v>
      </c>
      <c r="E10044" s="1">
        <v>6790</v>
      </c>
      <c r="G10044" t="s">
        <v>34</v>
      </c>
      <c r="H10044" t="s">
        <v>6143</v>
      </c>
      <c r="I10044" t="s">
        <v>4003</v>
      </c>
      <c r="J10044" t="s">
        <v>280</v>
      </c>
      <c r="K10044" t="s">
        <v>24</v>
      </c>
      <c r="L10044" t="s">
        <v>25</v>
      </c>
      <c r="M10044" t="s">
        <v>6146</v>
      </c>
    </row>
    <row r="10045" spans="1:13" x14ac:dyDescent="0.3">
      <c r="A10045" t="s">
        <v>19797</v>
      </c>
      <c r="C10045" t="s">
        <v>32581</v>
      </c>
      <c r="D10045">
        <v>7</v>
      </c>
      <c r="E10045" s="1">
        <v>16708</v>
      </c>
      <c r="G10045" t="s">
        <v>34</v>
      </c>
      <c r="H10045" t="s">
        <v>6143</v>
      </c>
      <c r="I10045" t="s">
        <v>4003</v>
      </c>
      <c r="J10045" t="s">
        <v>70</v>
      </c>
      <c r="K10045" t="s">
        <v>24</v>
      </c>
      <c r="L10045" t="s">
        <v>25</v>
      </c>
      <c r="M10045" t="s">
        <v>6146</v>
      </c>
    </row>
    <row r="10046" spans="1:13" x14ac:dyDescent="0.3">
      <c r="A10046" t="s">
        <v>19166</v>
      </c>
      <c r="C10046" t="s">
        <v>19032</v>
      </c>
      <c r="D10046">
        <v>4</v>
      </c>
      <c r="E10046" s="1">
        <v>7590</v>
      </c>
      <c r="G10046" t="s">
        <v>34</v>
      </c>
      <c r="H10046" t="s">
        <v>6143</v>
      </c>
      <c r="I10046" t="s">
        <v>19167</v>
      </c>
      <c r="J10046" t="s">
        <v>236</v>
      </c>
      <c r="K10046" t="s">
        <v>24</v>
      </c>
      <c r="L10046" t="s">
        <v>25</v>
      </c>
      <c r="M10046" t="s">
        <v>6146</v>
      </c>
    </row>
    <row r="10047" spans="1:13" x14ac:dyDescent="0.3">
      <c r="A10047" t="s">
        <v>6343</v>
      </c>
      <c r="C10047" t="s">
        <v>6249</v>
      </c>
      <c r="D10047">
        <v>4</v>
      </c>
      <c r="E10047" s="1">
        <v>33702</v>
      </c>
      <c r="G10047" t="s">
        <v>34</v>
      </c>
      <c r="H10047" t="s">
        <v>6143</v>
      </c>
      <c r="I10047" t="s">
        <v>6344</v>
      </c>
      <c r="J10047" t="s">
        <v>6297</v>
      </c>
      <c r="K10047" t="s">
        <v>24</v>
      </c>
      <c r="L10047" t="s">
        <v>25</v>
      </c>
      <c r="M10047" t="s">
        <v>6146</v>
      </c>
    </row>
    <row r="10048" spans="1:13" x14ac:dyDescent="0.3">
      <c r="A10048" t="s">
        <v>32918</v>
      </c>
      <c r="C10048" t="s">
        <v>32581</v>
      </c>
      <c r="D10048">
        <v>7</v>
      </c>
      <c r="E10048" s="1">
        <v>5727</v>
      </c>
      <c r="G10048" t="s">
        <v>34</v>
      </c>
      <c r="H10048" t="s">
        <v>6143</v>
      </c>
      <c r="I10048" t="s">
        <v>31357</v>
      </c>
      <c r="J10048" t="s">
        <v>70</v>
      </c>
      <c r="K10048" t="s">
        <v>24</v>
      </c>
      <c r="L10048" t="s">
        <v>25</v>
      </c>
      <c r="M10048" t="s">
        <v>6146</v>
      </c>
    </row>
    <row r="10049" spans="1:13" x14ac:dyDescent="0.3">
      <c r="A10049" t="s">
        <v>32754</v>
      </c>
      <c r="C10049" t="s">
        <v>32581</v>
      </c>
      <c r="D10049">
        <v>7</v>
      </c>
      <c r="E10049" s="1">
        <v>8777</v>
      </c>
      <c r="G10049" t="s">
        <v>34</v>
      </c>
      <c r="H10049" t="s">
        <v>6143</v>
      </c>
      <c r="I10049" t="s">
        <v>32755</v>
      </c>
      <c r="J10049" t="s">
        <v>70</v>
      </c>
      <c r="K10049" t="s">
        <v>24</v>
      </c>
      <c r="L10049" t="s">
        <v>25</v>
      </c>
      <c r="M10049" t="s">
        <v>6146</v>
      </c>
    </row>
    <row r="10050" spans="1:13" x14ac:dyDescent="0.3">
      <c r="A10050" t="s">
        <v>31356</v>
      </c>
      <c r="C10050" t="s">
        <v>31300</v>
      </c>
      <c r="D10050">
        <v>5</v>
      </c>
      <c r="E10050" s="1">
        <v>51159</v>
      </c>
      <c r="G10050" t="s">
        <v>34</v>
      </c>
      <c r="H10050" t="s">
        <v>6143</v>
      </c>
      <c r="I10050" t="s">
        <v>31357</v>
      </c>
      <c r="J10050" t="s">
        <v>137</v>
      </c>
      <c r="K10050" t="s">
        <v>24</v>
      </c>
      <c r="L10050" t="s">
        <v>25</v>
      </c>
      <c r="M10050" t="s">
        <v>6146</v>
      </c>
    </row>
    <row r="10051" spans="1:13" x14ac:dyDescent="0.3">
      <c r="A10051" t="s">
        <v>33092</v>
      </c>
      <c r="C10051" t="s">
        <v>32581</v>
      </c>
      <c r="D10051">
        <v>7</v>
      </c>
      <c r="E10051" s="1">
        <v>18858</v>
      </c>
      <c r="G10051" t="s">
        <v>34</v>
      </c>
      <c r="H10051" t="s">
        <v>6143</v>
      </c>
      <c r="I10051" t="s">
        <v>33093</v>
      </c>
      <c r="J10051" t="s">
        <v>70</v>
      </c>
      <c r="K10051" t="s">
        <v>24</v>
      </c>
      <c r="L10051" t="s">
        <v>25</v>
      </c>
      <c r="M10051" t="s">
        <v>6146</v>
      </c>
    </row>
    <row r="10052" spans="1:13" x14ac:dyDescent="0.3">
      <c r="A10052" t="s">
        <v>9828</v>
      </c>
      <c r="C10052" t="s">
        <v>9547</v>
      </c>
      <c r="D10052">
        <v>37</v>
      </c>
      <c r="E10052" s="1">
        <v>100000</v>
      </c>
      <c r="G10052" t="s">
        <v>48</v>
      </c>
      <c r="H10052" t="s">
        <v>9829</v>
      </c>
      <c r="I10052" t="s">
        <v>9830</v>
      </c>
      <c r="J10052" t="s">
        <v>86</v>
      </c>
      <c r="K10052" t="s">
        <v>24</v>
      </c>
      <c r="L10052" t="s">
        <v>17</v>
      </c>
      <c r="M10052" t="s">
        <v>190</v>
      </c>
    </row>
    <row r="10053" spans="1:13" x14ac:dyDescent="0.3">
      <c r="A10053" t="s">
        <v>6468</v>
      </c>
      <c r="C10053" t="s">
        <v>6249</v>
      </c>
      <c r="D10053">
        <v>4</v>
      </c>
      <c r="E10053" s="1">
        <v>5889</v>
      </c>
      <c r="G10053" t="s">
        <v>34</v>
      </c>
      <c r="H10053" t="s">
        <v>6143</v>
      </c>
      <c r="I10053" t="s">
        <v>6469</v>
      </c>
      <c r="J10053" t="s">
        <v>6297</v>
      </c>
      <c r="K10053" t="s">
        <v>24</v>
      </c>
      <c r="L10053" t="s">
        <v>25</v>
      </c>
      <c r="M10053" t="s">
        <v>6146</v>
      </c>
    </row>
    <row r="10054" spans="1:13" x14ac:dyDescent="0.3">
      <c r="A10054" t="s">
        <v>26755</v>
      </c>
      <c r="C10054" t="s">
        <v>26519</v>
      </c>
      <c r="D10054">
        <v>5</v>
      </c>
      <c r="E10054" s="1">
        <v>11510</v>
      </c>
      <c r="G10054" t="s">
        <v>34</v>
      </c>
      <c r="H10054" t="s">
        <v>6143</v>
      </c>
      <c r="I10054" t="s">
        <v>26756</v>
      </c>
      <c r="J10054" t="s">
        <v>2347</v>
      </c>
      <c r="K10054" t="s">
        <v>24</v>
      </c>
      <c r="L10054" t="s">
        <v>25</v>
      </c>
      <c r="M10054" t="s">
        <v>6146</v>
      </c>
    </row>
    <row r="10055" spans="1:13" x14ac:dyDescent="0.3">
      <c r="A10055" t="s">
        <v>26755</v>
      </c>
      <c r="C10055" t="s">
        <v>31728</v>
      </c>
      <c r="D10055">
        <v>6</v>
      </c>
      <c r="E10055" s="1">
        <v>80731</v>
      </c>
      <c r="G10055" t="s">
        <v>34</v>
      </c>
      <c r="H10055" t="s">
        <v>6143</v>
      </c>
      <c r="I10055" t="s">
        <v>26756</v>
      </c>
      <c r="J10055" t="s">
        <v>165</v>
      </c>
      <c r="K10055" t="s">
        <v>24</v>
      </c>
      <c r="L10055" t="s">
        <v>25</v>
      </c>
      <c r="M10055" t="s">
        <v>6146</v>
      </c>
    </row>
    <row r="10056" spans="1:13" x14ac:dyDescent="0.3">
      <c r="A10056" t="s">
        <v>28927</v>
      </c>
      <c r="C10056" t="s">
        <v>28715</v>
      </c>
      <c r="D10056">
        <v>37</v>
      </c>
      <c r="E10056" s="1">
        <v>1875000</v>
      </c>
      <c r="G10056" t="s">
        <v>111</v>
      </c>
      <c r="H10056" t="s">
        <v>28711</v>
      </c>
      <c r="I10056" t="s">
        <v>26756</v>
      </c>
      <c r="J10056" t="s">
        <v>165</v>
      </c>
      <c r="K10056" t="s">
        <v>24</v>
      </c>
      <c r="L10056" t="s">
        <v>25</v>
      </c>
      <c r="M10056" t="s">
        <v>87</v>
      </c>
    </row>
    <row r="10057" spans="1:13" x14ac:dyDescent="0.3">
      <c r="A10057" t="s">
        <v>14171</v>
      </c>
      <c r="C10057" t="s">
        <v>14108</v>
      </c>
      <c r="D10057">
        <v>7</v>
      </c>
      <c r="E10057" s="1">
        <v>16522</v>
      </c>
      <c r="G10057" t="s">
        <v>34</v>
      </c>
      <c r="H10057" t="s">
        <v>6143</v>
      </c>
      <c r="I10057" t="s">
        <v>14172</v>
      </c>
      <c r="J10057" t="s">
        <v>433</v>
      </c>
      <c r="K10057" t="s">
        <v>24</v>
      </c>
      <c r="L10057" t="s">
        <v>25</v>
      </c>
      <c r="M10057" t="s">
        <v>6146</v>
      </c>
    </row>
    <row r="10058" spans="1:13" x14ac:dyDescent="0.3">
      <c r="A10058" t="s">
        <v>32167</v>
      </c>
      <c r="C10058" t="s">
        <v>31866</v>
      </c>
      <c r="D10058">
        <v>6</v>
      </c>
      <c r="E10058" s="1">
        <v>5374</v>
      </c>
      <c r="G10058" t="s">
        <v>34</v>
      </c>
      <c r="H10058" t="s">
        <v>6143</v>
      </c>
      <c r="I10058" t="s">
        <v>14534</v>
      </c>
      <c r="J10058" t="s">
        <v>769</v>
      </c>
      <c r="K10058" t="s">
        <v>24</v>
      </c>
      <c r="L10058" t="s">
        <v>25</v>
      </c>
      <c r="M10058" t="s">
        <v>6146</v>
      </c>
    </row>
    <row r="10059" spans="1:13" x14ac:dyDescent="0.3">
      <c r="A10059" t="s">
        <v>6969</v>
      </c>
      <c r="C10059" t="s">
        <v>6887</v>
      </c>
      <c r="D10059">
        <v>3</v>
      </c>
      <c r="E10059" s="1">
        <v>26075</v>
      </c>
      <c r="G10059" t="s">
        <v>34</v>
      </c>
      <c r="H10059" t="s">
        <v>6143</v>
      </c>
      <c r="I10059" t="s">
        <v>6970</v>
      </c>
      <c r="J10059" t="s">
        <v>5602</v>
      </c>
      <c r="K10059" t="s">
        <v>24</v>
      </c>
      <c r="L10059" t="s">
        <v>25</v>
      </c>
      <c r="M10059" t="s">
        <v>6146</v>
      </c>
    </row>
    <row r="10060" spans="1:13" x14ac:dyDescent="0.3">
      <c r="A10060" t="s">
        <v>6852</v>
      </c>
      <c r="C10060" t="s">
        <v>14716</v>
      </c>
      <c r="D10060">
        <v>4</v>
      </c>
      <c r="E10060" s="1">
        <v>8215</v>
      </c>
      <c r="G10060" t="s">
        <v>34</v>
      </c>
      <c r="H10060" t="s">
        <v>6143</v>
      </c>
      <c r="I10060" t="s">
        <v>14904</v>
      </c>
      <c r="J10060" t="s">
        <v>300</v>
      </c>
      <c r="K10060" t="s">
        <v>24</v>
      </c>
      <c r="L10060" t="s">
        <v>25</v>
      </c>
      <c r="M10060" t="s">
        <v>6146</v>
      </c>
    </row>
    <row r="10061" spans="1:13" x14ac:dyDescent="0.3">
      <c r="A10061" t="s">
        <v>6852</v>
      </c>
      <c r="C10061" t="s">
        <v>6671</v>
      </c>
      <c r="D10061">
        <v>3</v>
      </c>
      <c r="E10061" s="1">
        <v>11203</v>
      </c>
      <c r="G10061" t="s">
        <v>34</v>
      </c>
      <c r="H10061" t="s">
        <v>6143</v>
      </c>
      <c r="I10061" t="s">
        <v>6853</v>
      </c>
      <c r="J10061" t="s">
        <v>1250</v>
      </c>
      <c r="K10061" t="s">
        <v>24</v>
      </c>
      <c r="L10061" t="s">
        <v>25</v>
      </c>
      <c r="M10061" t="s">
        <v>6146</v>
      </c>
    </row>
    <row r="10062" spans="1:13" x14ac:dyDescent="0.3">
      <c r="A10062" t="s">
        <v>32554</v>
      </c>
      <c r="C10062" t="s">
        <v>32450</v>
      </c>
      <c r="D10062">
        <v>1</v>
      </c>
      <c r="E10062" s="1">
        <v>5669</v>
      </c>
      <c r="G10062" t="s">
        <v>34</v>
      </c>
      <c r="H10062" t="s">
        <v>6143</v>
      </c>
      <c r="I10062" t="s">
        <v>14534</v>
      </c>
      <c r="J10062" t="s">
        <v>813</v>
      </c>
      <c r="K10062" t="s">
        <v>24</v>
      </c>
      <c r="L10062" t="s">
        <v>25</v>
      </c>
      <c r="M10062" t="s">
        <v>6146</v>
      </c>
    </row>
    <row r="10063" spans="1:13" x14ac:dyDescent="0.3">
      <c r="A10063" t="s">
        <v>26159</v>
      </c>
      <c r="C10063" t="s">
        <v>25932</v>
      </c>
      <c r="D10063">
        <v>2</v>
      </c>
      <c r="E10063" s="1">
        <v>7590</v>
      </c>
      <c r="G10063" t="s">
        <v>34</v>
      </c>
      <c r="H10063" t="s">
        <v>6143</v>
      </c>
      <c r="I10063" t="s">
        <v>14534</v>
      </c>
      <c r="J10063" t="s">
        <v>700</v>
      </c>
      <c r="K10063" t="s">
        <v>24</v>
      </c>
      <c r="L10063" t="s">
        <v>25</v>
      </c>
      <c r="M10063" t="s">
        <v>6146</v>
      </c>
    </row>
    <row r="10064" spans="1:13" x14ac:dyDescent="0.3">
      <c r="A10064" t="s">
        <v>14533</v>
      </c>
      <c r="C10064" t="s">
        <v>14108</v>
      </c>
      <c r="D10064">
        <v>7</v>
      </c>
      <c r="E10064" s="1">
        <v>16108</v>
      </c>
      <c r="G10064" t="s">
        <v>34</v>
      </c>
      <c r="H10064" t="s">
        <v>6143</v>
      </c>
      <c r="I10064" t="s">
        <v>14534</v>
      </c>
      <c r="J10064" t="s">
        <v>433</v>
      </c>
      <c r="K10064" t="s">
        <v>24</v>
      </c>
      <c r="L10064" t="s">
        <v>25</v>
      </c>
      <c r="M10064" t="s">
        <v>6146</v>
      </c>
    </row>
    <row r="10065" spans="1:13" x14ac:dyDescent="0.3">
      <c r="A10065" t="s">
        <v>19318</v>
      </c>
      <c r="C10065" t="s">
        <v>19247</v>
      </c>
      <c r="D10065">
        <v>3</v>
      </c>
      <c r="E10065" s="1">
        <v>5108</v>
      </c>
      <c r="G10065" t="s">
        <v>34</v>
      </c>
      <c r="H10065" t="s">
        <v>6143</v>
      </c>
      <c r="I10065" t="s">
        <v>19319</v>
      </c>
      <c r="J10065" t="s">
        <v>10460</v>
      </c>
      <c r="K10065" t="s">
        <v>24</v>
      </c>
      <c r="L10065" t="s">
        <v>25</v>
      </c>
      <c r="M10065" t="s">
        <v>6146</v>
      </c>
    </row>
    <row r="10066" spans="1:13" x14ac:dyDescent="0.3">
      <c r="A10066" t="s">
        <v>31759</v>
      </c>
      <c r="C10066" t="s">
        <v>31728</v>
      </c>
      <c r="D10066">
        <v>6</v>
      </c>
      <c r="E10066" s="1">
        <v>23407</v>
      </c>
      <c r="G10066" t="s">
        <v>34</v>
      </c>
      <c r="H10066" t="s">
        <v>6143</v>
      </c>
      <c r="I10066" t="s">
        <v>5838</v>
      </c>
      <c r="J10066" t="s">
        <v>165</v>
      </c>
      <c r="K10066" t="s">
        <v>24</v>
      </c>
      <c r="L10066" t="s">
        <v>25</v>
      </c>
      <c r="M10066" t="s">
        <v>6146</v>
      </c>
    </row>
    <row r="10067" spans="1:13" x14ac:dyDescent="0.3">
      <c r="A10067" t="s">
        <v>37379</v>
      </c>
      <c r="C10067" t="s">
        <v>37363</v>
      </c>
      <c r="D10067">
        <v>61</v>
      </c>
      <c r="E10067" s="1">
        <v>1000000</v>
      </c>
      <c r="G10067" t="s">
        <v>34</v>
      </c>
      <c r="H10067" t="s">
        <v>37380</v>
      </c>
      <c r="I10067" t="s">
        <v>164</v>
      </c>
      <c r="J10067" t="s">
        <v>165</v>
      </c>
      <c r="K10067" t="s">
        <v>24</v>
      </c>
      <c r="L10067" t="s">
        <v>38</v>
      </c>
      <c r="M10067" t="s">
        <v>87</v>
      </c>
    </row>
    <row r="10068" spans="1:13" x14ac:dyDescent="0.3">
      <c r="A10068" t="s">
        <v>11006</v>
      </c>
      <c r="C10068" t="s">
        <v>10992</v>
      </c>
      <c r="D10068">
        <v>1</v>
      </c>
      <c r="E10068" s="1">
        <v>5000</v>
      </c>
      <c r="G10068" t="s">
        <v>21</v>
      </c>
      <c r="H10068" t="s">
        <v>11007</v>
      </c>
      <c r="I10068" t="s">
        <v>156</v>
      </c>
      <c r="J10068" t="s">
        <v>22</v>
      </c>
      <c r="K10068" t="s">
        <v>24</v>
      </c>
      <c r="L10068" t="s">
        <v>17</v>
      </c>
      <c r="M10068" t="s">
        <v>26</v>
      </c>
    </row>
    <row r="10069" spans="1:13" x14ac:dyDescent="0.3">
      <c r="A10069" t="s">
        <v>13068</v>
      </c>
      <c r="C10069" t="s">
        <v>36143</v>
      </c>
      <c r="D10069">
        <v>46</v>
      </c>
      <c r="E10069" s="1">
        <v>500000</v>
      </c>
      <c r="G10069" t="s">
        <v>21</v>
      </c>
      <c r="H10069" t="s">
        <v>36165</v>
      </c>
      <c r="I10069" t="s">
        <v>3770</v>
      </c>
      <c r="J10069" t="s">
        <v>22</v>
      </c>
      <c r="K10069" t="s">
        <v>24</v>
      </c>
      <c r="L10069" t="s">
        <v>25</v>
      </c>
      <c r="M10069" t="s">
        <v>26</v>
      </c>
    </row>
    <row r="10070" spans="1:13" x14ac:dyDescent="0.3">
      <c r="A10070" t="s">
        <v>13068</v>
      </c>
      <c r="C10070" t="s">
        <v>12994</v>
      </c>
      <c r="D10070">
        <v>12</v>
      </c>
      <c r="E10070" s="1">
        <v>100000</v>
      </c>
      <c r="G10070" t="s">
        <v>111</v>
      </c>
      <c r="H10070" t="s">
        <v>13069</v>
      </c>
      <c r="I10070" t="s">
        <v>3770</v>
      </c>
      <c r="J10070" t="s">
        <v>22</v>
      </c>
      <c r="K10070" t="s">
        <v>24</v>
      </c>
      <c r="L10070" t="s">
        <v>25</v>
      </c>
      <c r="M10070" t="s">
        <v>6109</v>
      </c>
    </row>
    <row r="10071" spans="1:13" x14ac:dyDescent="0.3">
      <c r="A10071" t="s">
        <v>32801</v>
      </c>
      <c r="C10071" t="s">
        <v>32581</v>
      </c>
      <c r="D10071">
        <v>7</v>
      </c>
      <c r="E10071" s="1">
        <v>17358</v>
      </c>
      <c r="G10071" t="s">
        <v>34</v>
      </c>
      <c r="H10071" t="s">
        <v>6143</v>
      </c>
      <c r="I10071" t="s">
        <v>19981</v>
      </c>
      <c r="J10071" t="s">
        <v>70</v>
      </c>
      <c r="K10071" t="s">
        <v>24</v>
      </c>
      <c r="L10071" t="s">
        <v>25</v>
      </c>
      <c r="M10071" t="s">
        <v>6146</v>
      </c>
    </row>
    <row r="10072" spans="1:13" x14ac:dyDescent="0.3">
      <c r="A10072" t="s">
        <v>19980</v>
      </c>
      <c r="C10072" t="s">
        <v>19936</v>
      </c>
      <c r="D10072">
        <v>5</v>
      </c>
      <c r="E10072" s="1">
        <v>14995</v>
      </c>
      <c r="G10072" t="s">
        <v>34</v>
      </c>
      <c r="H10072" t="s">
        <v>6143</v>
      </c>
      <c r="I10072" t="s">
        <v>19981</v>
      </c>
      <c r="J10072" t="s">
        <v>9844</v>
      </c>
      <c r="K10072" t="s">
        <v>24</v>
      </c>
      <c r="L10072" t="s">
        <v>25</v>
      </c>
      <c r="M10072" t="s">
        <v>6146</v>
      </c>
    </row>
    <row r="10073" spans="1:13" x14ac:dyDescent="0.3">
      <c r="A10073" t="s">
        <v>36202</v>
      </c>
      <c r="C10073" t="s">
        <v>37047</v>
      </c>
      <c r="D10073">
        <v>59</v>
      </c>
      <c r="E10073" s="1">
        <v>4170436</v>
      </c>
      <c r="G10073" t="s">
        <v>48</v>
      </c>
      <c r="H10073" t="s">
        <v>37294</v>
      </c>
      <c r="I10073" t="s">
        <v>2381</v>
      </c>
      <c r="K10073" t="s">
        <v>247</v>
      </c>
      <c r="L10073" t="s">
        <v>38</v>
      </c>
      <c r="M10073" t="s">
        <v>190</v>
      </c>
    </row>
    <row r="10074" spans="1:13" x14ac:dyDescent="0.3">
      <c r="A10074" t="s">
        <v>36202</v>
      </c>
      <c r="C10074" t="s">
        <v>36143</v>
      </c>
      <c r="D10074">
        <v>18</v>
      </c>
      <c r="E10074" s="1">
        <v>394460</v>
      </c>
      <c r="G10074" t="s">
        <v>48</v>
      </c>
      <c r="H10074" t="s">
        <v>36203</v>
      </c>
      <c r="I10074" t="s">
        <v>2381</v>
      </c>
      <c r="K10074" t="s">
        <v>247</v>
      </c>
      <c r="L10074" t="s">
        <v>170</v>
      </c>
      <c r="M10074" t="s">
        <v>190</v>
      </c>
    </row>
    <row r="10075" spans="1:13" x14ac:dyDescent="0.3">
      <c r="A10075" t="s">
        <v>20720</v>
      </c>
      <c r="C10075" t="s">
        <v>20542</v>
      </c>
      <c r="D10075">
        <v>3</v>
      </c>
      <c r="E10075" s="1">
        <v>8465</v>
      </c>
      <c r="G10075" t="s">
        <v>34</v>
      </c>
      <c r="H10075" t="s">
        <v>6143</v>
      </c>
      <c r="I10075" t="s">
        <v>19547</v>
      </c>
      <c r="J10075" t="s">
        <v>627</v>
      </c>
      <c r="K10075" t="s">
        <v>24</v>
      </c>
      <c r="L10075" t="s">
        <v>25</v>
      </c>
      <c r="M10075" t="s">
        <v>6146</v>
      </c>
    </row>
    <row r="10076" spans="1:13" x14ac:dyDescent="0.3">
      <c r="A10076" t="s">
        <v>19546</v>
      </c>
      <c r="C10076" t="s">
        <v>19404</v>
      </c>
      <c r="D10076">
        <v>6</v>
      </c>
      <c r="E10076" s="1">
        <v>7360</v>
      </c>
      <c r="G10076" t="s">
        <v>34</v>
      </c>
      <c r="H10076" t="s">
        <v>6143</v>
      </c>
      <c r="I10076" t="s">
        <v>19547</v>
      </c>
      <c r="J10076" t="s">
        <v>280</v>
      </c>
      <c r="K10076" t="s">
        <v>24</v>
      </c>
      <c r="L10076" t="s">
        <v>25</v>
      </c>
      <c r="M10076" t="s">
        <v>6146</v>
      </c>
    </row>
    <row r="10077" spans="1:13" x14ac:dyDescent="0.3">
      <c r="A10077" t="s">
        <v>9320</v>
      </c>
      <c r="C10077" t="s">
        <v>9306</v>
      </c>
      <c r="D10077">
        <v>20</v>
      </c>
      <c r="E10077" s="1">
        <v>91565</v>
      </c>
      <c r="G10077" t="s">
        <v>13</v>
      </c>
      <c r="H10077" t="s">
        <v>9321</v>
      </c>
      <c r="I10077" t="s">
        <v>9322</v>
      </c>
      <c r="K10077" t="s">
        <v>247</v>
      </c>
      <c r="L10077" t="s">
        <v>17</v>
      </c>
      <c r="M10077" t="s">
        <v>450</v>
      </c>
    </row>
    <row r="10078" spans="1:13" x14ac:dyDescent="0.3">
      <c r="A10078" t="s">
        <v>13203</v>
      </c>
      <c r="C10078" t="s">
        <v>12994</v>
      </c>
      <c r="D10078">
        <v>4</v>
      </c>
      <c r="E10078" s="1">
        <v>7959</v>
      </c>
      <c r="G10078" t="s">
        <v>34</v>
      </c>
      <c r="H10078" t="s">
        <v>6143</v>
      </c>
      <c r="I10078" t="s">
        <v>13204</v>
      </c>
      <c r="J10078" t="s">
        <v>7536</v>
      </c>
      <c r="K10078" t="s">
        <v>24</v>
      </c>
      <c r="L10078" t="s">
        <v>25</v>
      </c>
      <c r="M10078" t="s">
        <v>6146</v>
      </c>
    </row>
    <row r="10079" spans="1:13" x14ac:dyDescent="0.3">
      <c r="A10079" t="s">
        <v>13937</v>
      </c>
      <c r="C10079" t="s">
        <v>13456</v>
      </c>
      <c r="D10079">
        <v>7</v>
      </c>
      <c r="E10079" s="1">
        <v>7754</v>
      </c>
      <c r="G10079" t="s">
        <v>34</v>
      </c>
      <c r="H10079" t="s">
        <v>6143</v>
      </c>
      <c r="I10079" t="s">
        <v>13938</v>
      </c>
      <c r="J10079" t="s">
        <v>30</v>
      </c>
      <c r="K10079" t="s">
        <v>24</v>
      </c>
      <c r="L10079" t="s">
        <v>25</v>
      </c>
      <c r="M10079" t="s">
        <v>6146</v>
      </c>
    </row>
    <row r="10080" spans="1:13" x14ac:dyDescent="0.3">
      <c r="A10080" t="s">
        <v>3252</v>
      </c>
      <c r="C10080" t="s">
        <v>2957</v>
      </c>
      <c r="D10080">
        <v>7</v>
      </c>
      <c r="E10080" s="1">
        <v>593484</v>
      </c>
      <c r="G10080" t="s">
        <v>34</v>
      </c>
      <c r="H10080" t="s">
        <v>3253</v>
      </c>
      <c r="I10080" t="s">
        <v>64</v>
      </c>
      <c r="J10080" t="s">
        <v>64</v>
      </c>
      <c r="K10080" t="s">
        <v>65</v>
      </c>
      <c r="L10080" t="s">
        <v>38</v>
      </c>
      <c r="M10080" t="s">
        <v>202</v>
      </c>
    </row>
    <row r="10081" spans="1:13" x14ac:dyDescent="0.3">
      <c r="A10081" t="s">
        <v>10700</v>
      </c>
      <c r="C10081" t="s">
        <v>10589</v>
      </c>
      <c r="D10081">
        <v>44</v>
      </c>
      <c r="E10081" s="1">
        <v>1521491</v>
      </c>
      <c r="G10081" t="s">
        <v>48</v>
      </c>
      <c r="H10081" t="s">
        <v>10701</v>
      </c>
      <c r="I10081" t="s">
        <v>10702</v>
      </c>
      <c r="K10081" t="s">
        <v>273</v>
      </c>
      <c r="L10081" t="s">
        <v>38</v>
      </c>
      <c r="M10081" t="s">
        <v>190</v>
      </c>
    </row>
    <row r="10082" spans="1:13" x14ac:dyDescent="0.3">
      <c r="A10082" t="s">
        <v>19036</v>
      </c>
      <c r="C10082" t="s">
        <v>19032</v>
      </c>
      <c r="D10082">
        <v>36</v>
      </c>
      <c r="E10082" s="1">
        <v>120000</v>
      </c>
      <c r="G10082" t="s">
        <v>111</v>
      </c>
      <c r="H10082" t="s">
        <v>19037</v>
      </c>
      <c r="I10082" t="s">
        <v>13164</v>
      </c>
      <c r="J10082" t="s">
        <v>22</v>
      </c>
      <c r="L10082" t="s">
        <v>25</v>
      </c>
      <c r="M10082" t="s">
        <v>6109</v>
      </c>
    </row>
    <row r="10083" spans="1:13" x14ac:dyDescent="0.3">
      <c r="A10083" t="s">
        <v>14190</v>
      </c>
      <c r="C10083" t="s">
        <v>14108</v>
      </c>
      <c r="D10083">
        <v>7</v>
      </c>
      <c r="E10083" s="1">
        <v>11526</v>
      </c>
      <c r="G10083" t="s">
        <v>34</v>
      </c>
      <c r="H10083" t="s">
        <v>6143</v>
      </c>
      <c r="I10083" t="s">
        <v>14191</v>
      </c>
      <c r="J10083" t="s">
        <v>433</v>
      </c>
      <c r="K10083" t="s">
        <v>24</v>
      </c>
      <c r="L10083" t="s">
        <v>25</v>
      </c>
      <c r="M10083" t="s">
        <v>6146</v>
      </c>
    </row>
    <row r="10084" spans="1:13" x14ac:dyDescent="0.3">
      <c r="A10084" t="s">
        <v>31618</v>
      </c>
      <c r="C10084" t="s">
        <v>31493</v>
      </c>
      <c r="D10084">
        <v>5</v>
      </c>
      <c r="E10084" s="1">
        <v>18358</v>
      </c>
      <c r="G10084" t="s">
        <v>34</v>
      </c>
      <c r="H10084" t="s">
        <v>6143</v>
      </c>
      <c r="I10084" t="s">
        <v>31619</v>
      </c>
      <c r="J10084" t="s">
        <v>311</v>
      </c>
      <c r="K10084" t="s">
        <v>24</v>
      </c>
      <c r="L10084" t="s">
        <v>25</v>
      </c>
      <c r="M10084" t="s">
        <v>6146</v>
      </c>
    </row>
    <row r="10085" spans="1:13" x14ac:dyDescent="0.3">
      <c r="A10085" t="s">
        <v>18421</v>
      </c>
      <c r="C10085" t="s">
        <v>25127</v>
      </c>
      <c r="D10085">
        <v>12</v>
      </c>
      <c r="E10085" s="1">
        <v>500</v>
      </c>
      <c r="G10085" t="s">
        <v>111</v>
      </c>
      <c r="H10085" t="s">
        <v>25140</v>
      </c>
      <c r="I10085" t="s">
        <v>156</v>
      </c>
      <c r="J10085" t="s">
        <v>22</v>
      </c>
      <c r="K10085" t="s">
        <v>24</v>
      </c>
      <c r="L10085" t="s">
        <v>25</v>
      </c>
      <c r="M10085" t="s">
        <v>6109</v>
      </c>
    </row>
    <row r="10086" spans="1:13" x14ac:dyDescent="0.3">
      <c r="A10086" t="s">
        <v>18421</v>
      </c>
      <c r="C10086" t="s">
        <v>18415</v>
      </c>
      <c r="D10086">
        <v>20</v>
      </c>
      <c r="E10086" s="1">
        <v>25036</v>
      </c>
      <c r="G10086" t="s">
        <v>111</v>
      </c>
      <c r="H10086" t="s">
        <v>18422</v>
      </c>
      <c r="I10086" t="s">
        <v>156</v>
      </c>
      <c r="J10086" t="s">
        <v>22</v>
      </c>
      <c r="K10086" t="s">
        <v>24</v>
      </c>
      <c r="L10086" t="s">
        <v>25</v>
      </c>
      <c r="M10086" t="s">
        <v>6109</v>
      </c>
    </row>
    <row r="10087" spans="1:13" x14ac:dyDescent="0.3">
      <c r="A10087" t="s">
        <v>26757</v>
      </c>
      <c r="C10087" t="s">
        <v>26519</v>
      </c>
      <c r="D10087">
        <v>5</v>
      </c>
      <c r="E10087" s="1">
        <v>7869</v>
      </c>
      <c r="G10087" t="s">
        <v>34</v>
      </c>
      <c r="H10087" t="s">
        <v>6143</v>
      </c>
      <c r="I10087" t="s">
        <v>26758</v>
      </c>
      <c r="J10087" t="s">
        <v>2347</v>
      </c>
      <c r="K10087" t="s">
        <v>24</v>
      </c>
      <c r="L10087" t="s">
        <v>25</v>
      </c>
      <c r="M10087" t="s">
        <v>6146</v>
      </c>
    </row>
    <row r="10088" spans="1:13" x14ac:dyDescent="0.3">
      <c r="A10088" t="s">
        <v>7191</v>
      </c>
      <c r="C10088" t="s">
        <v>6985</v>
      </c>
      <c r="D10088">
        <v>6</v>
      </c>
      <c r="E10088" s="1">
        <v>14458</v>
      </c>
      <c r="G10088" t="s">
        <v>34</v>
      </c>
      <c r="H10088" t="s">
        <v>6143</v>
      </c>
      <c r="I10088" t="s">
        <v>7192</v>
      </c>
      <c r="J10088" t="s">
        <v>307</v>
      </c>
      <c r="K10088" t="s">
        <v>24</v>
      </c>
      <c r="L10088" t="s">
        <v>25</v>
      </c>
      <c r="M10088" t="s">
        <v>6146</v>
      </c>
    </row>
    <row r="10089" spans="1:13" x14ac:dyDescent="0.3">
      <c r="A10089" t="s">
        <v>14976</v>
      </c>
      <c r="C10089" t="s">
        <v>14716</v>
      </c>
      <c r="D10089">
        <v>4</v>
      </c>
      <c r="E10089" s="1">
        <v>17810</v>
      </c>
      <c r="G10089" t="s">
        <v>34</v>
      </c>
      <c r="H10089" t="s">
        <v>6143</v>
      </c>
      <c r="I10089" t="s">
        <v>10454</v>
      </c>
      <c r="J10089" t="s">
        <v>300</v>
      </c>
      <c r="K10089" t="s">
        <v>24</v>
      </c>
      <c r="L10089" t="s">
        <v>25</v>
      </c>
      <c r="M10089" t="s">
        <v>6146</v>
      </c>
    </row>
    <row r="10090" spans="1:13" x14ac:dyDescent="0.3">
      <c r="A10090" t="s">
        <v>6872</v>
      </c>
      <c r="C10090" t="s">
        <v>6671</v>
      </c>
      <c r="D10090">
        <v>3</v>
      </c>
      <c r="E10090" s="1">
        <v>42294</v>
      </c>
      <c r="G10090" t="s">
        <v>34</v>
      </c>
      <c r="H10090" t="s">
        <v>6143</v>
      </c>
      <c r="I10090" t="s">
        <v>6873</v>
      </c>
      <c r="J10090" t="s">
        <v>1250</v>
      </c>
      <c r="K10090" t="s">
        <v>24</v>
      </c>
      <c r="L10090" t="s">
        <v>25</v>
      </c>
      <c r="M10090" t="s">
        <v>6146</v>
      </c>
    </row>
    <row r="10091" spans="1:13" x14ac:dyDescent="0.3">
      <c r="A10091" t="s">
        <v>31721</v>
      </c>
      <c r="C10091" t="s">
        <v>31493</v>
      </c>
      <c r="D10091">
        <v>5</v>
      </c>
      <c r="E10091" s="1">
        <v>8058</v>
      </c>
      <c r="G10091" t="s">
        <v>34</v>
      </c>
      <c r="H10091" t="s">
        <v>6143</v>
      </c>
      <c r="I10091" t="s">
        <v>31722</v>
      </c>
      <c r="J10091" t="s">
        <v>311</v>
      </c>
      <c r="K10091" t="s">
        <v>24</v>
      </c>
      <c r="L10091" t="s">
        <v>25</v>
      </c>
      <c r="M10091" t="s">
        <v>6146</v>
      </c>
    </row>
    <row r="10092" spans="1:13" x14ac:dyDescent="0.3">
      <c r="A10092" t="s">
        <v>20721</v>
      </c>
      <c r="C10092" t="s">
        <v>20542</v>
      </c>
      <c r="D10092">
        <v>3</v>
      </c>
      <c r="E10092" s="1">
        <v>7190</v>
      </c>
      <c r="G10092" t="s">
        <v>34</v>
      </c>
      <c r="H10092" t="s">
        <v>6143</v>
      </c>
      <c r="I10092" t="s">
        <v>20722</v>
      </c>
      <c r="J10092" t="s">
        <v>627</v>
      </c>
      <c r="K10092" t="s">
        <v>24</v>
      </c>
      <c r="L10092" t="s">
        <v>25</v>
      </c>
      <c r="M10092" t="s">
        <v>6146</v>
      </c>
    </row>
    <row r="10093" spans="1:13" x14ac:dyDescent="0.3">
      <c r="A10093" t="s">
        <v>6470</v>
      </c>
      <c r="C10093" t="s">
        <v>6249</v>
      </c>
      <c r="D10093">
        <v>4</v>
      </c>
      <c r="E10093" s="1">
        <v>20958</v>
      </c>
      <c r="G10093" t="s">
        <v>34</v>
      </c>
      <c r="H10093" t="s">
        <v>6143</v>
      </c>
      <c r="I10093" t="s">
        <v>6471</v>
      </c>
      <c r="J10093" t="s">
        <v>6297</v>
      </c>
      <c r="K10093" t="s">
        <v>24</v>
      </c>
      <c r="L10093" t="s">
        <v>25</v>
      </c>
      <c r="M10093" t="s">
        <v>6146</v>
      </c>
    </row>
    <row r="10094" spans="1:13" x14ac:dyDescent="0.3">
      <c r="A10094" t="s">
        <v>26012</v>
      </c>
      <c r="C10094" t="s">
        <v>25932</v>
      </c>
      <c r="D10094">
        <v>3</v>
      </c>
      <c r="E10094" s="1">
        <v>34795</v>
      </c>
      <c r="G10094" t="s">
        <v>34</v>
      </c>
      <c r="H10094" t="s">
        <v>6143</v>
      </c>
      <c r="I10094" t="s">
        <v>26013</v>
      </c>
      <c r="J10094" t="s">
        <v>175</v>
      </c>
      <c r="K10094" t="s">
        <v>24</v>
      </c>
      <c r="L10094" t="s">
        <v>25</v>
      </c>
      <c r="M10094" t="s">
        <v>6146</v>
      </c>
    </row>
    <row r="10095" spans="1:13" x14ac:dyDescent="0.3">
      <c r="A10095" t="s">
        <v>26012</v>
      </c>
      <c r="C10095" t="s">
        <v>25932</v>
      </c>
      <c r="D10095">
        <v>3</v>
      </c>
      <c r="E10095" s="1">
        <v>42845</v>
      </c>
      <c r="G10095" t="s">
        <v>34</v>
      </c>
      <c r="H10095" t="s">
        <v>6143</v>
      </c>
      <c r="I10095" t="s">
        <v>26013</v>
      </c>
      <c r="J10095" t="s">
        <v>175</v>
      </c>
      <c r="K10095" t="s">
        <v>24</v>
      </c>
      <c r="L10095" t="s">
        <v>25</v>
      </c>
      <c r="M10095" t="s">
        <v>6146</v>
      </c>
    </row>
    <row r="10096" spans="1:13" x14ac:dyDescent="0.3">
      <c r="A10096" t="s">
        <v>6748</v>
      </c>
      <c r="C10096" t="s">
        <v>6671</v>
      </c>
      <c r="D10096">
        <v>3</v>
      </c>
      <c r="E10096" s="1">
        <v>32725</v>
      </c>
      <c r="G10096" t="s">
        <v>34</v>
      </c>
      <c r="H10096" t="s">
        <v>6143</v>
      </c>
      <c r="I10096" t="s">
        <v>6749</v>
      </c>
      <c r="J10096" t="s">
        <v>1250</v>
      </c>
      <c r="K10096" t="s">
        <v>24</v>
      </c>
      <c r="L10096" t="s">
        <v>25</v>
      </c>
      <c r="M10096" t="s">
        <v>6146</v>
      </c>
    </row>
    <row r="10097" spans="1:13" x14ac:dyDescent="0.3">
      <c r="A10097" t="s">
        <v>390</v>
      </c>
      <c r="C10097" t="s">
        <v>341</v>
      </c>
      <c r="D10097">
        <v>13</v>
      </c>
      <c r="E10097" s="1">
        <v>1024116</v>
      </c>
      <c r="G10097" t="s">
        <v>111</v>
      </c>
      <c r="H10097" t="s">
        <v>391</v>
      </c>
      <c r="I10097" t="s">
        <v>70</v>
      </c>
      <c r="J10097" t="s">
        <v>70</v>
      </c>
      <c r="K10097" t="s">
        <v>24</v>
      </c>
      <c r="L10097" t="s">
        <v>25</v>
      </c>
      <c r="M10097" t="s">
        <v>112</v>
      </c>
    </row>
    <row r="10098" spans="1:13" x14ac:dyDescent="0.3">
      <c r="A10098" t="s">
        <v>390</v>
      </c>
      <c r="C10098" t="s">
        <v>16466</v>
      </c>
      <c r="D10098">
        <v>39</v>
      </c>
      <c r="E10098" s="1">
        <v>500000</v>
      </c>
      <c r="G10098" t="s">
        <v>21</v>
      </c>
      <c r="H10098" t="s">
        <v>16580</v>
      </c>
      <c r="I10098" t="s">
        <v>70</v>
      </c>
      <c r="J10098" t="s">
        <v>70</v>
      </c>
      <c r="K10098" t="s">
        <v>24</v>
      </c>
      <c r="L10098" t="s">
        <v>25</v>
      </c>
      <c r="M10098" t="s">
        <v>26</v>
      </c>
    </row>
    <row r="10099" spans="1:13" x14ac:dyDescent="0.3">
      <c r="A10099" t="s">
        <v>390</v>
      </c>
      <c r="C10099" t="s">
        <v>36676</v>
      </c>
      <c r="D10099">
        <v>12</v>
      </c>
      <c r="E10099" s="1">
        <v>50000</v>
      </c>
      <c r="G10099" t="s">
        <v>21</v>
      </c>
      <c r="H10099" t="s">
        <v>970</v>
      </c>
      <c r="I10099" t="s">
        <v>70</v>
      </c>
      <c r="J10099" t="s">
        <v>70</v>
      </c>
      <c r="K10099" t="s">
        <v>24</v>
      </c>
      <c r="L10099" t="s">
        <v>25</v>
      </c>
      <c r="M10099" t="s">
        <v>26</v>
      </c>
    </row>
    <row r="10100" spans="1:13" x14ac:dyDescent="0.3">
      <c r="A10100" t="s">
        <v>390</v>
      </c>
      <c r="C10100" t="s">
        <v>24581</v>
      </c>
      <c r="D10100">
        <v>12</v>
      </c>
      <c r="E10100" s="1">
        <v>50000</v>
      </c>
      <c r="G10100" t="s">
        <v>111</v>
      </c>
      <c r="H10100" t="s">
        <v>970</v>
      </c>
      <c r="I10100" t="s">
        <v>70</v>
      </c>
      <c r="J10100" t="s">
        <v>70</v>
      </c>
      <c r="K10100" t="s">
        <v>24</v>
      </c>
      <c r="L10100" t="s">
        <v>25</v>
      </c>
      <c r="M10100" t="s">
        <v>87</v>
      </c>
    </row>
    <row r="10101" spans="1:13" x14ac:dyDescent="0.3">
      <c r="A10101" t="s">
        <v>13399</v>
      </c>
      <c r="C10101" t="s">
        <v>12994</v>
      </c>
      <c r="D10101">
        <v>4</v>
      </c>
      <c r="E10101" s="1">
        <v>5330</v>
      </c>
      <c r="G10101" t="s">
        <v>34</v>
      </c>
      <c r="H10101" t="s">
        <v>6143</v>
      </c>
      <c r="I10101" t="s">
        <v>13400</v>
      </c>
      <c r="J10101" t="s">
        <v>9844</v>
      </c>
      <c r="K10101" t="s">
        <v>24</v>
      </c>
      <c r="L10101" t="s">
        <v>25</v>
      </c>
      <c r="M10101" t="s">
        <v>6146</v>
      </c>
    </row>
    <row r="10102" spans="1:13" x14ac:dyDescent="0.3">
      <c r="A10102" t="s">
        <v>13865</v>
      </c>
      <c r="C10102" t="s">
        <v>13456</v>
      </c>
      <c r="D10102">
        <v>7</v>
      </c>
      <c r="E10102" s="1">
        <v>18358</v>
      </c>
      <c r="G10102" t="s">
        <v>34</v>
      </c>
      <c r="H10102" t="s">
        <v>6143</v>
      </c>
      <c r="I10102" t="s">
        <v>13866</v>
      </c>
      <c r="J10102" t="s">
        <v>30</v>
      </c>
      <c r="K10102" t="s">
        <v>24</v>
      </c>
      <c r="L10102" t="s">
        <v>25</v>
      </c>
      <c r="M10102" t="s">
        <v>6146</v>
      </c>
    </row>
    <row r="10103" spans="1:13" x14ac:dyDescent="0.3">
      <c r="A10103" t="s">
        <v>13327</v>
      </c>
      <c r="C10103" t="s">
        <v>12994</v>
      </c>
      <c r="D10103">
        <v>4</v>
      </c>
      <c r="E10103" s="1">
        <v>5259</v>
      </c>
      <c r="G10103" t="s">
        <v>34</v>
      </c>
      <c r="H10103" t="s">
        <v>6143</v>
      </c>
      <c r="I10103" t="s">
        <v>13328</v>
      </c>
      <c r="J10103" t="s">
        <v>9844</v>
      </c>
      <c r="K10103" t="s">
        <v>24</v>
      </c>
      <c r="L10103" t="s">
        <v>25</v>
      </c>
      <c r="M10103" t="s">
        <v>6146</v>
      </c>
    </row>
    <row r="10104" spans="1:13" x14ac:dyDescent="0.3">
      <c r="A10104" t="s">
        <v>9163</v>
      </c>
      <c r="C10104" t="s">
        <v>9147</v>
      </c>
      <c r="D10104">
        <v>3</v>
      </c>
      <c r="E10104" s="1">
        <v>20000</v>
      </c>
      <c r="G10104" t="s">
        <v>21</v>
      </c>
      <c r="H10104" t="s">
        <v>970</v>
      </c>
      <c r="I10104" t="s">
        <v>6171</v>
      </c>
      <c r="J10104" t="s">
        <v>22</v>
      </c>
      <c r="K10104" t="s">
        <v>24</v>
      </c>
      <c r="L10104" t="s">
        <v>25</v>
      </c>
      <c r="M10104" t="s">
        <v>26</v>
      </c>
    </row>
    <row r="10105" spans="1:13" x14ac:dyDescent="0.3">
      <c r="A10105" t="s">
        <v>9163</v>
      </c>
      <c r="C10105" t="s">
        <v>24677</v>
      </c>
      <c r="D10105">
        <v>48</v>
      </c>
      <c r="E10105" s="1">
        <v>750000</v>
      </c>
      <c r="G10105" t="s">
        <v>111</v>
      </c>
      <c r="H10105" t="s">
        <v>5210</v>
      </c>
      <c r="I10105" t="s">
        <v>6171</v>
      </c>
      <c r="J10105" t="s">
        <v>22</v>
      </c>
      <c r="K10105" t="s">
        <v>24</v>
      </c>
      <c r="L10105" t="s">
        <v>25</v>
      </c>
      <c r="M10105" t="s">
        <v>6109</v>
      </c>
    </row>
    <row r="10106" spans="1:13" x14ac:dyDescent="0.3">
      <c r="A10106" t="s">
        <v>9163</v>
      </c>
      <c r="C10106" t="s">
        <v>32581</v>
      </c>
      <c r="D10106">
        <v>60</v>
      </c>
      <c r="E10106" s="1">
        <v>500000</v>
      </c>
      <c r="G10106" t="s">
        <v>111</v>
      </c>
      <c r="H10106" t="s">
        <v>970</v>
      </c>
      <c r="I10106" t="s">
        <v>6171</v>
      </c>
      <c r="J10106" t="s">
        <v>22</v>
      </c>
      <c r="K10106" t="s">
        <v>24</v>
      </c>
      <c r="L10106" t="s">
        <v>25</v>
      </c>
      <c r="M10106" t="s">
        <v>6109</v>
      </c>
    </row>
    <row r="10107" spans="1:13" x14ac:dyDescent="0.3">
      <c r="A10107" t="s">
        <v>9163</v>
      </c>
      <c r="C10107" t="s">
        <v>36482</v>
      </c>
      <c r="D10107">
        <v>36</v>
      </c>
      <c r="E10107" s="1">
        <v>200000</v>
      </c>
      <c r="G10107" t="s">
        <v>111</v>
      </c>
      <c r="H10107" t="s">
        <v>6121</v>
      </c>
      <c r="I10107" t="s">
        <v>6171</v>
      </c>
      <c r="J10107" t="s">
        <v>22</v>
      </c>
      <c r="K10107" t="s">
        <v>24</v>
      </c>
      <c r="L10107" t="s">
        <v>25</v>
      </c>
      <c r="M10107" t="s">
        <v>6109</v>
      </c>
    </row>
    <row r="10108" spans="1:13" x14ac:dyDescent="0.3">
      <c r="A10108" t="s">
        <v>9163</v>
      </c>
      <c r="C10108" t="s">
        <v>36438</v>
      </c>
      <c r="D10108">
        <v>36</v>
      </c>
      <c r="E10108" s="1">
        <v>35000</v>
      </c>
      <c r="G10108" t="s">
        <v>111</v>
      </c>
      <c r="H10108" t="s">
        <v>6121</v>
      </c>
      <c r="I10108" t="s">
        <v>6171</v>
      </c>
      <c r="J10108" t="s">
        <v>22</v>
      </c>
      <c r="K10108" t="s">
        <v>24</v>
      </c>
      <c r="L10108" t="s">
        <v>25</v>
      </c>
      <c r="M10108" t="s">
        <v>6109</v>
      </c>
    </row>
    <row r="10109" spans="1:13" x14ac:dyDescent="0.3">
      <c r="A10109" t="s">
        <v>9163</v>
      </c>
      <c r="C10109" t="s">
        <v>36384</v>
      </c>
      <c r="D10109">
        <v>12</v>
      </c>
      <c r="E10109" s="1">
        <v>3000</v>
      </c>
      <c r="G10109" t="s">
        <v>111</v>
      </c>
      <c r="H10109" t="s">
        <v>6121</v>
      </c>
      <c r="I10109" t="s">
        <v>6171</v>
      </c>
      <c r="J10109" t="s">
        <v>22</v>
      </c>
      <c r="K10109" t="s">
        <v>24</v>
      </c>
      <c r="L10109" t="s">
        <v>25</v>
      </c>
      <c r="M10109" t="s">
        <v>6109</v>
      </c>
    </row>
    <row r="10110" spans="1:13" x14ac:dyDescent="0.3">
      <c r="A10110" t="s">
        <v>27371</v>
      </c>
      <c r="C10110" t="s">
        <v>27194</v>
      </c>
      <c r="D10110">
        <v>5</v>
      </c>
      <c r="E10110" s="1">
        <v>212055</v>
      </c>
      <c r="G10110" t="s">
        <v>111</v>
      </c>
      <c r="H10110" t="s">
        <v>27372</v>
      </c>
      <c r="I10110" t="s">
        <v>70</v>
      </c>
      <c r="J10110" t="s">
        <v>70</v>
      </c>
      <c r="K10110" t="s">
        <v>24</v>
      </c>
      <c r="L10110" t="s">
        <v>25</v>
      </c>
      <c r="M10110" t="s">
        <v>112</v>
      </c>
    </row>
    <row r="10111" spans="1:13" x14ac:dyDescent="0.3">
      <c r="A10111" t="s">
        <v>27371</v>
      </c>
      <c r="C10111" t="s">
        <v>29922</v>
      </c>
      <c r="D10111">
        <v>23</v>
      </c>
      <c r="E10111" s="1">
        <v>1879761</v>
      </c>
      <c r="G10111" t="s">
        <v>111</v>
      </c>
      <c r="H10111" t="s">
        <v>30150</v>
      </c>
      <c r="I10111" t="s">
        <v>70</v>
      </c>
      <c r="J10111" t="s">
        <v>70</v>
      </c>
      <c r="K10111" t="s">
        <v>24</v>
      </c>
      <c r="L10111" t="s">
        <v>25</v>
      </c>
      <c r="M10111" t="s">
        <v>112</v>
      </c>
    </row>
    <row r="10112" spans="1:13" x14ac:dyDescent="0.3">
      <c r="A10112" t="s">
        <v>32113</v>
      </c>
      <c r="C10112" t="s">
        <v>31866</v>
      </c>
      <c r="D10112">
        <v>6</v>
      </c>
      <c r="E10112" s="1">
        <v>7655</v>
      </c>
      <c r="G10112" t="s">
        <v>34</v>
      </c>
      <c r="H10112" t="s">
        <v>6143</v>
      </c>
      <c r="I10112" t="s">
        <v>32114</v>
      </c>
      <c r="J10112" t="s">
        <v>769</v>
      </c>
      <c r="K10112" t="s">
        <v>24</v>
      </c>
      <c r="L10112" t="s">
        <v>25</v>
      </c>
      <c r="M10112" t="s">
        <v>6146</v>
      </c>
    </row>
    <row r="10113" spans="1:13" x14ac:dyDescent="0.3">
      <c r="A10113" t="s">
        <v>33201</v>
      </c>
      <c r="C10113" t="s">
        <v>33173</v>
      </c>
      <c r="D10113">
        <v>6</v>
      </c>
      <c r="E10113" s="1">
        <v>162875</v>
      </c>
      <c r="G10113" t="s">
        <v>34</v>
      </c>
      <c r="H10113" t="s">
        <v>6143</v>
      </c>
      <c r="I10113" t="s">
        <v>33202</v>
      </c>
      <c r="J10113" t="s">
        <v>422</v>
      </c>
      <c r="K10113" t="s">
        <v>24</v>
      </c>
      <c r="L10113" t="s">
        <v>25</v>
      </c>
      <c r="M10113" t="s">
        <v>6146</v>
      </c>
    </row>
    <row r="10114" spans="1:13" x14ac:dyDescent="0.3">
      <c r="A10114" t="s">
        <v>20300</v>
      </c>
      <c r="C10114" t="s">
        <v>20121</v>
      </c>
      <c r="D10114">
        <v>4</v>
      </c>
      <c r="E10114" s="1">
        <v>11010</v>
      </c>
      <c r="G10114" t="s">
        <v>34</v>
      </c>
      <c r="H10114" t="s">
        <v>6143</v>
      </c>
      <c r="I10114" t="s">
        <v>18432</v>
      </c>
      <c r="J10114" t="s">
        <v>288</v>
      </c>
      <c r="K10114" t="s">
        <v>24</v>
      </c>
      <c r="L10114" t="s">
        <v>25</v>
      </c>
      <c r="M10114" t="s">
        <v>6146</v>
      </c>
    </row>
    <row r="10115" spans="1:13" x14ac:dyDescent="0.3">
      <c r="A10115" t="s">
        <v>25304</v>
      </c>
      <c r="C10115" t="s">
        <v>25301</v>
      </c>
      <c r="D10115">
        <v>24</v>
      </c>
      <c r="E10115" s="1">
        <v>100000</v>
      </c>
      <c r="G10115" t="s">
        <v>111</v>
      </c>
      <c r="H10115" t="s">
        <v>25305</v>
      </c>
      <c r="I10115" t="s">
        <v>18432</v>
      </c>
      <c r="J10115" t="s">
        <v>288</v>
      </c>
      <c r="K10115" t="s">
        <v>24</v>
      </c>
      <c r="L10115" t="s">
        <v>25</v>
      </c>
      <c r="M10115" t="s">
        <v>6109</v>
      </c>
    </row>
    <row r="10116" spans="1:13" x14ac:dyDescent="0.3">
      <c r="A10116" t="s">
        <v>33277</v>
      </c>
      <c r="C10116" t="s">
        <v>33173</v>
      </c>
      <c r="D10116">
        <v>6</v>
      </c>
      <c r="E10116" s="1">
        <v>19177</v>
      </c>
      <c r="G10116" t="s">
        <v>34</v>
      </c>
      <c r="H10116" t="s">
        <v>6143</v>
      </c>
      <c r="I10116" t="s">
        <v>299</v>
      </c>
      <c r="J10116" t="s">
        <v>422</v>
      </c>
      <c r="K10116" t="s">
        <v>24</v>
      </c>
      <c r="L10116" t="s">
        <v>25</v>
      </c>
      <c r="M10116" t="s">
        <v>6146</v>
      </c>
    </row>
    <row r="10117" spans="1:13" x14ac:dyDescent="0.3">
      <c r="A10117" t="s">
        <v>20723</v>
      </c>
      <c r="C10117" t="s">
        <v>20542</v>
      </c>
      <c r="D10117">
        <v>3</v>
      </c>
      <c r="E10117" s="1">
        <v>4885</v>
      </c>
      <c r="G10117" t="s">
        <v>34</v>
      </c>
      <c r="H10117" t="s">
        <v>6143</v>
      </c>
      <c r="I10117" t="s">
        <v>20724</v>
      </c>
      <c r="J10117" t="s">
        <v>627</v>
      </c>
      <c r="K10117" t="s">
        <v>24</v>
      </c>
      <c r="L10117" t="s">
        <v>25</v>
      </c>
      <c r="M10117" t="s">
        <v>6146</v>
      </c>
    </row>
    <row r="10118" spans="1:13" x14ac:dyDescent="0.3">
      <c r="A10118" t="s">
        <v>6938</v>
      </c>
      <c r="C10118" t="s">
        <v>6887</v>
      </c>
      <c r="D10118">
        <v>3</v>
      </c>
      <c r="E10118" s="1">
        <v>14307</v>
      </c>
      <c r="G10118" t="s">
        <v>34</v>
      </c>
      <c r="H10118" t="s">
        <v>6143</v>
      </c>
      <c r="I10118" t="s">
        <v>6939</v>
      </c>
      <c r="J10118" t="s">
        <v>5602</v>
      </c>
      <c r="K10118" t="s">
        <v>24</v>
      </c>
      <c r="L10118" t="s">
        <v>25</v>
      </c>
      <c r="M10118" t="s">
        <v>6146</v>
      </c>
    </row>
    <row r="10119" spans="1:13" x14ac:dyDescent="0.3">
      <c r="A10119" t="s">
        <v>14853</v>
      </c>
      <c r="C10119" t="s">
        <v>14716</v>
      </c>
      <c r="D10119">
        <v>4</v>
      </c>
      <c r="E10119" s="1">
        <v>15863</v>
      </c>
      <c r="G10119" t="s">
        <v>34</v>
      </c>
      <c r="H10119" t="s">
        <v>6143</v>
      </c>
      <c r="I10119" t="s">
        <v>14854</v>
      </c>
      <c r="J10119" t="s">
        <v>300</v>
      </c>
      <c r="K10119" t="s">
        <v>24</v>
      </c>
      <c r="L10119" t="s">
        <v>25</v>
      </c>
      <c r="M10119" t="s">
        <v>6146</v>
      </c>
    </row>
    <row r="10120" spans="1:13" x14ac:dyDescent="0.3">
      <c r="A10120" t="s">
        <v>32390</v>
      </c>
      <c r="C10120" t="s">
        <v>32274</v>
      </c>
      <c r="D10120">
        <v>2</v>
      </c>
      <c r="E10120" s="1">
        <v>7900</v>
      </c>
      <c r="G10120" t="s">
        <v>34</v>
      </c>
      <c r="H10120" t="s">
        <v>6143</v>
      </c>
      <c r="I10120" t="s">
        <v>25994</v>
      </c>
      <c r="J10120" t="s">
        <v>3026</v>
      </c>
      <c r="K10120" t="s">
        <v>24</v>
      </c>
      <c r="L10120" t="s">
        <v>25</v>
      </c>
      <c r="M10120" t="s">
        <v>6146</v>
      </c>
    </row>
    <row r="10121" spans="1:13" x14ac:dyDescent="0.3">
      <c r="A10121" t="s">
        <v>25993</v>
      </c>
      <c r="C10121" t="s">
        <v>25932</v>
      </c>
      <c r="D10121">
        <v>1</v>
      </c>
      <c r="E10121" s="1">
        <v>12975</v>
      </c>
      <c r="G10121" t="s">
        <v>34</v>
      </c>
      <c r="H10121" t="s">
        <v>6143</v>
      </c>
      <c r="I10121" t="s">
        <v>25994</v>
      </c>
      <c r="J10121" t="s">
        <v>199</v>
      </c>
      <c r="K10121" t="s">
        <v>24</v>
      </c>
      <c r="L10121" t="s">
        <v>25</v>
      </c>
      <c r="M10121" t="s">
        <v>6146</v>
      </c>
    </row>
    <row r="10122" spans="1:13" x14ac:dyDescent="0.3">
      <c r="A10122" t="s">
        <v>15300</v>
      </c>
      <c r="C10122" t="s">
        <v>24500</v>
      </c>
      <c r="D10122">
        <v>13</v>
      </c>
      <c r="E10122" s="1">
        <v>78000</v>
      </c>
      <c r="G10122" t="s">
        <v>34</v>
      </c>
      <c r="H10122" t="s">
        <v>18250</v>
      </c>
      <c r="I10122" t="s">
        <v>342</v>
      </c>
      <c r="J10122" t="s">
        <v>30</v>
      </c>
      <c r="K10122" t="s">
        <v>24</v>
      </c>
      <c r="L10122" t="s">
        <v>25</v>
      </c>
      <c r="M10122" t="s">
        <v>6146</v>
      </c>
    </row>
    <row r="10123" spans="1:13" x14ac:dyDescent="0.3">
      <c r="A10123" t="s">
        <v>15300</v>
      </c>
      <c r="C10123" t="s">
        <v>15182</v>
      </c>
      <c r="D10123">
        <v>5</v>
      </c>
      <c r="E10123" s="1">
        <v>141900</v>
      </c>
      <c r="G10123" t="s">
        <v>34</v>
      </c>
      <c r="H10123" t="s">
        <v>6143</v>
      </c>
      <c r="I10123" t="s">
        <v>342</v>
      </c>
      <c r="J10123" t="s">
        <v>30</v>
      </c>
      <c r="K10123" t="s">
        <v>24</v>
      </c>
      <c r="L10123" t="s">
        <v>25</v>
      </c>
      <c r="M10123" t="s">
        <v>6146</v>
      </c>
    </row>
    <row r="10124" spans="1:13" x14ac:dyDescent="0.3">
      <c r="A10124" t="s">
        <v>32972</v>
      </c>
      <c r="C10124" t="s">
        <v>32581</v>
      </c>
      <c r="D10124">
        <v>7</v>
      </c>
      <c r="E10124" s="1">
        <v>11502</v>
      </c>
      <c r="G10124" t="s">
        <v>34</v>
      </c>
      <c r="H10124" t="s">
        <v>6143</v>
      </c>
      <c r="I10124" t="s">
        <v>32973</v>
      </c>
      <c r="J10124" t="s">
        <v>70</v>
      </c>
      <c r="K10124" t="s">
        <v>24</v>
      </c>
      <c r="L10124" t="s">
        <v>25</v>
      </c>
      <c r="M10124" t="s">
        <v>6146</v>
      </c>
    </row>
    <row r="10125" spans="1:13" x14ac:dyDescent="0.3">
      <c r="A10125" t="s">
        <v>20301</v>
      </c>
      <c r="C10125" t="s">
        <v>20121</v>
      </c>
      <c r="D10125">
        <v>4</v>
      </c>
      <c r="E10125" s="1">
        <v>12175</v>
      </c>
      <c r="G10125" t="s">
        <v>34</v>
      </c>
      <c r="H10125" t="s">
        <v>6143</v>
      </c>
      <c r="I10125" t="s">
        <v>8107</v>
      </c>
      <c r="J10125" t="s">
        <v>288</v>
      </c>
      <c r="K10125" t="s">
        <v>24</v>
      </c>
      <c r="L10125" t="s">
        <v>25</v>
      </c>
      <c r="M10125" t="s">
        <v>6146</v>
      </c>
    </row>
    <row r="10126" spans="1:13" x14ac:dyDescent="0.3">
      <c r="A10126" t="s">
        <v>19898</v>
      </c>
      <c r="C10126" t="s">
        <v>19404</v>
      </c>
      <c r="D10126">
        <v>6</v>
      </c>
      <c r="E10126" s="1">
        <v>15245</v>
      </c>
      <c r="G10126" t="s">
        <v>34</v>
      </c>
      <c r="H10126" t="s">
        <v>6143</v>
      </c>
      <c r="I10126" t="s">
        <v>8107</v>
      </c>
      <c r="J10126" t="s">
        <v>280</v>
      </c>
      <c r="K10126" t="s">
        <v>24</v>
      </c>
      <c r="L10126" t="s">
        <v>25</v>
      </c>
      <c r="M10126" t="s">
        <v>6146</v>
      </c>
    </row>
    <row r="10127" spans="1:13" x14ac:dyDescent="0.3">
      <c r="A10127" t="s">
        <v>14225</v>
      </c>
      <c r="C10127" t="s">
        <v>14108</v>
      </c>
      <c r="D10127">
        <v>7</v>
      </c>
      <c r="E10127" s="1">
        <v>7054</v>
      </c>
      <c r="G10127" t="s">
        <v>34</v>
      </c>
      <c r="H10127" t="s">
        <v>6143</v>
      </c>
      <c r="I10127" t="s">
        <v>7486</v>
      </c>
      <c r="J10127" t="s">
        <v>433</v>
      </c>
      <c r="K10127" t="s">
        <v>24</v>
      </c>
      <c r="L10127" t="s">
        <v>25</v>
      </c>
      <c r="M10127" t="s">
        <v>6146</v>
      </c>
    </row>
    <row r="10128" spans="1:13" x14ac:dyDescent="0.3">
      <c r="A10128" t="s">
        <v>6967</v>
      </c>
      <c r="C10128" t="s">
        <v>6887</v>
      </c>
      <c r="D10128">
        <v>3</v>
      </c>
      <c r="E10128" s="1">
        <v>25974</v>
      </c>
      <c r="G10128" t="s">
        <v>34</v>
      </c>
      <c r="H10128" t="s">
        <v>6143</v>
      </c>
      <c r="I10128" t="s">
        <v>6968</v>
      </c>
      <c r="J10128" t="s">
        <v>5602</v>
      </c>
      <c r="K10128" t="s">
        <v>24</v>
      </c>
      <c r="L10128" t="s">
        <v>25</v>
      </c>
      <c r="M10128" t="s">
        <v>6146</v>
      </c>
    </row>
    <row r="10129" spans="1:13" x14ac:dyDescent="0.3">
      <c r="A10129" t="s">
        <v>6967</v>
      </c>
      <c r="C10129" t="s">
        <v>6887</v>
      </c>
      <c r="D10129">
        <v>3</v>
      </c>
      <c r="E10129" s="1">
        <v>106033</v>
      </c>
      <c r="G10129" t="s">
        <v>34</v>
      </c>
      <c r="H10129" t="s">
        <v>6143</v>
      </c>
      <c r="I10129" t="s">
        <v>6968</v>
      </c>
      <c r="J10129" t="s">
        <v>5602</v>
      </c>
      <c r="K10129" t="s">
        <v>24</v>
      </c>
      <c r="L10129" t="s">
        <v>25</v>
      </c>
      <c r="M10129" t="s">
        <v>6146</v>
      </c>
    </row>
    <row r="10130" spans="1:13" x14ac:dyDescent="0.3">
      <c r="A10130" t="s">
        <v>17460</v>
      </c>
      <c r="C10130" t="s">
        <v>17445</v>
      </c>
      <c r="D10130">
        <v>16</v>
      </c>
      <c r="E10130" s="1">
        <v>19166</v>
      </c>
      <c r="G10130" t="s">
        <v>34</v>
      </c>
      <c r="H10130" t="s">
        <v>6143</v>
      </c>
      <c r="I10130" t="s">
        <v>17461</v>
      </c>
      <c r="J10130" t="s">
        <v>662</v>
      </c>
      <c r="K10130" t="s">
        <v>24</v>
      </c>
      <c r="L10130" t="s">
        <v>25</v>
      </c>
      <c r="M10130" t="s">
        <v>6146</v>
      </c>
    </row>
    <row r="10131" spans="1:13" x14ac:dyDescent="0.3">
      <c r="A10131" t="s">
        <v>17460</v>
      </c>
      <c r="C10131" t="s">
        <v>17445</v>
      </c>
      <c r="D10131">
        <v>16</v>
      </c>
      <c r="E10131" s="1">
        <v>19511</v>
      </c>
      <c r="G10131" t="s">
        <v>34</v>
      </c>
      <c r="H10131" t="s">
        <v>6143</v>
      </c>
      <c r="I10131" t="s">
        <v>17461</v>
      </c>
      <c r="J10131" t="s">
        <v>662</v>
      </c>
      <c r="K10131" t="s">
        <v>24</v>
      </c>
      <c r="L10131" t="s">
        <v>25</v>
      </c>
      <c r="M10131" t="s">
        <v>6146</v>
      </c>
    </row>
    <row r="10132" spans="1:13" x14ac:dyDescent="0.3">
      <c r="A10132" t="s">
        <v>17460</v>
      </c>
      <c r="C10132" t="s">
        <v>17445</v>
      </c>
      <c r="D10132">
        <v>16</v>
      </c>
      <c r="E10132" s="1">
        <v>19166</v>
      </c>
      <c r="G10132" t="s">
        <v>34</v>
      </c>
      <c r="H10132" t="s">
        <v>6143</v>
      </c>
      <c r="I10132" t="s">
        <v>17461</v>
      </c>
      <c r="J10132" t="s">
        <v>662</v>
      </c>
      <c r="K10132" t="s">
        <v>24</v>
      </c>
      <c r="L10132" t="s">
        <v>25</v>
      </c>
      <c r="M10132" t="s">
        <v>6146</v>
      </c>
    </row>
    <row r="10133" spans="1:13" x14ac:dyDescent="0.3">
      <c r="A10133" t="s">
        <v>32919</v>
      </c>
      <c r="C10133" t="s">
        <v>32581</v>
      </c>
      <c r="D10133">
        <v>7</v>
      </c>
      <c r="E10133" s="1">
        <v>5796</v>
      </c>
      <c r="G10133" t="s">
        <v>34</v>
      </c>
      <c r="H10133" t="s">
        <v>6143</v>
      </c>
      <c r="I10133" t="s">
        <v>6435</v>
      </c>
      <c r="J10133" t="s">
        <v>70</v>
      </c>
      <c r="K10133" t="s">
        <v>24</v>
      </c>
      <c r="L10133" t="s">
        <v>25</v>
      </c>
      <c r="M10133" t="s">
        <v>6146</v>
      </c>
    </row>
    <row r="10134" spans="1:13" x14ac:dyDescent="0.3">
      <c r="A10134" t="s">
        <v>13732</v>
      </c>
      <c r="C10134" t="s">
        <v>13456</v>
      </c>
      <c r="D10134">
        <v>7</v>
      </c>
      <c r="E10134" s="1">
        <v>5523</v>
      </c>
      <c r="G10134" t="s">
        <v>34</v>
      </c>
      <c r="H10134" t="s">
        <v>6143</v>
      </c>
      <c r="I10134" t="s">
        <v>13733</v>
      </c>
      <c r="J10134" t="s">
        <v>30</v>
      </c>
      <c r="K10134" t="s">
        <v>24</v>
      </c>
      <c r="L10134" t="s">
        <v>25</v>
      </c>
      <c r="M10134" t="s">
        <v>6146</v>
      </c>
    </row>
    <row r="10135" spans="1:13" x14ac:dyDescent="0.3">
      <c r="A10135" t="s">
        <v>19002</v>
      </c>
      <c r="C10135" t="s">
        <v>18937</v>
      </c>
      <c r="D10135">
        <v>4</v>
      </c>
      <c r="E10135" s="1">
        <v>4954</v>
      </c>
      <c r="G10135" t="s">
        <v>34</v>
      </c>
      <c r="H10135" t="s">
        <v>6143</v>
      </c>
      <c r="I10135" t="s">
        <v>19003</v>
      </c>
      <c r="J10135" t="s">
        <v>17989</v>
      </c>
      <c r="K10135" t="s">
        <v>24</v>
      </c>
      <c r="L10135" t="s">
        <v>25</v>
      </c>
      <c r="M10135" t="s">
        <v>6146</v>
      </c>
    </row>
    <row r="10136" spans="1:13" x14ac:dyDescent="0.3">
      <c r="A10136" t="s">
        <v>6810</v>
      </c>
      <c r="C10136" t="s">
        <v>6671</v>
      </c>
      <c r="D10136">
        <v>3</v>
      </c>
      <c r="E10136" s="1">
        <v>46677</v>
      </c>
      <c r="G10136" t="s">
        <v>34</v>
      </c>
      <c r="H10136" t="s">
        <v>6143</v>
      </c>
      <c r="I10136" t="s">
        <v>1745</v>
      </c>
      <c r="J10136" t="s">
        <v>1250</v>
      </c>
      <c r="K10136" t="s">
        <v>24</v>
      </c>
      <c r="L10136" t="s">
        <v>25</v>
      </c>
      <c r="M10136" t="s">
        <v>6146</v>
      </c>
    </row>
    <row r="10137" spans="1:13" x14ac:dyDescent="0.3">
      <c r="A10137" t="s">
        <v>14406</v>
      </c>
      <c r="C10137" t="s">
        <v>14108</v>
      </c>
      <c r="D10137">
        <v>7</v>
      </c>
      <c r="E10137" s="1">
        <v>16858</v>
      </c>
      <c r="G10137" t="s">
        <v>34</v>
      </c>
      <c r="H10137" t="s">
        <v>6143</v>
      </c>
      <c r="I10137" t="s">
        <v>14407</v>
      </c>
      <c r="J10137" t="s">
        <v>433</v>
      </c>
      <c r="K10137" t="s">
        <v>24</v>
      </c>
      <c r="L10137" t="s">
        <v>25</v>
      </c>
      <c r="M10137" t="s">
        <v>6146</v>
      </c>
    </row>
    <row r="10138" spans="1:13" x14ac:dyDescent="0.3">
      <c r="A10138" t="s">
        <v>13114</v>
      </c>
      <c r="C10138" t="s">
        <v>12994</v>
      </c>
      <c r="D10138">
        <v>7</v>
      </c>
      <c r="E10138" s="1">
        <v>16263</v>
      </c>
      <c r="G10138" t="s">
        <v>34</v>
      </c>
      <c r="H10138" t="s">
        <v>6143</v>
      </c>
      <c r="I10138" t="s">
        <v>13115</v>
      </c>
      <c r="J10138" t="s">
        <v>81</v>
      </c>
      <c r="K10138" t="s">
        <v>24</v>
      </c>
      <c r="L10138" t="s">
        <v>25</v>
      </c>
      <c r="M10138" t="s">
        <v>6146</v>
      </c>
    </row>
    <row r="10139" spans="1:13" x14ac:dyDescent="0.3">
      <c r="A10139" t="s">
        <v>6884</v>
      </c>
      <c r="C10139" t="s">
        <v>6671</v>
      </c>
      <c r="D10139">
        <v>3</v>
      </c>
      <c r="E10139" s="1">
        <v>6764</v>
      </c>
      <c r="G10139" t="s">
        <v>34</v>
      </c>
      <c r="H10139" t="s">
        <v>6143</v>
      </c>
      <c r="I10139" t="s">
        <v>6885</v>
      </c>
      <c r="J10139" t="s">
        <v>1250</v>
      </c>
      <c r="K10139" t="s">
        <v>24</v>
      </c>
      <c r="L10139" t="s">
        <v>25</v>
      </c>
      <c r="M10139" t="s">
        <v>6146</v>
      </c>
    </row>
    <row r="10140" spans="1:13" x14ac:dyDescent="0.3">
      <c r="A10140" t="s">
        <v>31431</v>
      </c>
      <c r="C10140" t="s">
        <v>31300</v>
      </c>
      <c r="D10140">
        <v>5</v>
      </c>
      <c r="E10140" s="1">
        <v>18496</v>
      </c>
      <c r="G10140" t="s">
        <v>34</v>
      </c>
      <c r="H10140" t="s">
        <v>6143</v>
      </c>
      <c r="I10140" t="s">
        <v>31432</v>
      </c>
      <c r="J10140" t="s">
        <v>137</v>
      </c>
      <c r="K10140" t="s">
        <v>24</v>
      </c>
      <c r="L10140" t="s">
        <v>25</v>
      </c>
      <c r="M10140" t="s">
        <v>6146</v>
      </c>
    </row>
    <row r="10141" spans="1:13" x14ac:dyDescent="0.3">
      <c r="A10141" t="s">
        <v>14326</v>
      </c>
      <c r="C10141" t="s">
        <v>24500</v>
      </c>
      <c r="D10141">
        <v>13</v>
      </c>
      <c r="E10141" s="1">
        <v>72000</v>
      </c>
      <c r="G10141" t="s">
        <v>34</v>
      </c>
      <c r="H10141" t="s">
        <v>18250</v>
      </c>
      <c r="I10141" t="s">
        <v>6851</v>
      </c>
      <c r="J10141" t="s">
        <v>1145</v>
      </c>
      <c r="K10141" t="s">
        <v>24</v>
      </c>
      <c r="L10141" t="s">
        <v>25</v>
      </c>
      <c r="M10141" t="s">
        <v>6146</v>
      </c>
    </row>
    <row r="10142" spans="1:13" x14ac:dyDescent="0.3">
      <c r="A10142" t="s">
        <v>14326</v>
      </c>
      <c r="C10142" t="s">
        <v>25397</v>
      </c>
      <c r="D10142">
        <v>1</v>
      </c>
      <c r="E10142" s="1">
        <v>35070</v>
      </c>
      <c r="G10142" t="s">
        <v>34</v>
      </c>
      <c r="H10142" t="s">
        <v>6143</v>
      </c>
      <c r="I10142" t="s">
        <v>6851</v>
      </c>
      <c r="J10142" t="s">
        <v>1145</v>
      </c>
      <c r="K10142" t="s">
        <v>24</v>
      </c>
      <c r="L10142" t="s">
        <v>25</v>
      </c>
      <c r="M10142" t="s">
        <v>6146</v>
      </c>
    </row>
    <row r="10143" spans="1:13" x14ac:dyDescent="0.3">
      <c r="A10143" t="s">
        <v>14326</v>
      </c>
      <c r="C10143" t="s">
        <v>25397</v>
      </c>
      <c r="D10143">
        <v>1</v>
      </c>
      <c r="E10143" s="1">
        <v>102210</v>
      </c>
      <c r="G10143" t="s">
        <v>34</v>
      </c>
      <c r="H10143" t="s">
        <v>6143</v>
      </c>
      <c r="I10143" t="s">
        <v>6851</v>
      </c>
      <c r="J10143" t="s">
        <v>1145</v>
      </c>
      <c r="K10143" t="s">
        <v>24</v>
      </c>
      <c r="L10143" t="s">
        <v>25</v>
      </c>
      <c r="M10143" t="s">
        <v>6146</v>
      </c>
    </row>
    <row r="10144" spans="1:13" x14ac:dyDescent="0.3">
      <c r="A10144" t="s">
        <v>14326</v>
      </c>
      <c r="C10144" t="s">
        <v>14108</v>
      </c>
      <c r="D10144">
        <v>7</v>
      </c>
      <c r="E10144" s="1">
        <v>10629</v>
      </c>
      <c r="G10144" t="s">
        <v>34</v>
      </c>
      <c r="H10144" t="s">
        <v>6143</v>
      </c>
      <c r="I10144" t="s">
        <v>6851</v>
      </c>
      <c r="J10144" t="s">
        <v>433</v>
      </c>
      <c r="K10144" t="s">
        <v>24</v>
      </c>
      <c r="L10144" t="s">
        <v>25</v>
      </c>
      <c r="M10144" t="s">
        <v>6146</v>
      </c>
    </row>
    <row r="10145" spans="1:13" x14ac:dyDescent="0.3">
      <c r="A10145" t="s">
        <v>14326</v>
      </c>
      <c r="C10145" t="s">
        <v>36666</v>
      </c>
      <c r="D10145">
        <v>5</v>
      </c>
      <c r="E10145" s="1">
        <v>122200</v>
      </c>
      <c r="G10145" t="s">
        <v>34</v>
      </c>
      <c r="H10145" t="s">
        <v>6143</v>
      </c>
      <c r="I10145" t="s">
        <v>6851</v>
      </c>
      <c r="J10145" t="s">
        <v>1145</v>
      </c>
      <c r="K10145" t="s">
        <v>24</v>
      </c>
      <c r="L10145" t="s">
        <v>25</v>
      </c>
      <c r="M10145" t="s">
        <v>6146</v>
      </c>
    </row>
    <row r="10146" spans="1:13" x14ac:dyDescent="0.3">
      <c r="A10146" t="s">
        <v>19735</v>
      </c>
      <c r="C10146" t="s">
        <v>19404</v>
      </c>
      <c r="D10146">
        <v>6</v>
      </c>
      <c r="E10146" s="1">
        <v>4385</v>
      </c>
      <c r="G10146" t="s">
        <v>34</v>
      </c>
      <c r="H10146" t="s">
        <v>6143</v>
      </c>
      <c r="I10146" t="s">
        <v>6851</v>
      </c>
      <c r="J10146" t="s">
        <v>280</v>
      </c>
      <c r="K10146" t="s">
        <v>24</v>
      </c>
      <c r="L10146" t="s">
        <v>25</v>
      </c>
      <c r="M10146" t="s">
        <v>6146</v>
      </c>
    </row>
    <row r="10147" spans="1:13" x14ac:dyDescent="0.3">
      <c r="A10147" t="s">
        <v>8387</v>
      </c>
      <c r="C10147" t="s">
        <v>8196</v>
      </c>
      <c r="D10147">
        <v>54</v>
      </c>
      <c r="E10147" s="1">
        <v>2885120</v>
      </c>
      <c r="G10147" t="s">
        <v>111</v>
      </c>
      <c r="H10147" t="s">
        <v>8388</v>
      </c>
      <c r="I10147" t="s">
        <v>6851</v>
      </c>
      <c r="J10147" t="s">
        <v>1145</v>
      </c>
      <c r="K10147" t="s">
        <v>24</v>
      </c>
      <c r="L10147" t="s">
        <v>25</v>
      </c>
      <c r="M10147" t="s">
        <v>120</v>
      </c>
    </row>
    <row r="10148" spans="1:13" x14ac:dyDescent="0.3">
      <c r="A10148" t="s">
        <v>18727</v>
      </c>
      <c r="C10148" t="s">
        <v>18470</v>
      </c>
      <c r="D10148">
        <v>4</v>
      </c>
      <c r="E10148" s="1">
        <v>7190</v>
      </c>
      <c r="G10148" t="s">
        <v>34</v>
      </c>
      <c r="H10148" t="s">
        <v>6143</v>
      </c>
      <c r="I10148" t="s">
        <v>18728</v>
      </c>
      <c r="J10148" t="s">
        <v>3203</v>
      </c>
      <c r="K10148" t="s">
        <v>24</v>
      </c>
      <c r="L10148" t="s">
        <v>25</v>
      </c>
      <c r="M10148" t="s">
        <v>6146</v>
      </c>
    </row>
    <row r="10149" spans="1:13" x14ac:dyDescent="0.3">
      <c r="A10149" t="s">
        <v>26759</v>
      </c>
      <c r="C10149" t="s">
        <v>26519</v>
      </c>
      <c r="D10149">
        <v>5</v>
      </c>
      <c r="E10149" s="1">
        <v>7290</v>
      </c>
      <c r="G10149" t="s">
        <v>34</v>
      </c>
      <c r="H10149" t="s">
        <v>6143</v>
      </c>
      <c r="I10149" t="s">
        <v>26760</v>
      </c>
      <c r="J10149" t="s">
        <v>2347</v>
      </c>
      <c r="K10149" t="s">
        <v>24</v>
      </c>
      <c r="L10149" t="s">
        <v>25</v>
      </c>
      <c r="M10149" t="s">
        <v>6146</v>
      </c>
    </row>
    <row r="10150" spans="1:13" x14ac:dyDescent="0.3">
      <c r="A10150" t="s">
        <v>17538</v>
      </c>
      <c r="C10150" t="s">
        <v>17445</v>
      </c>
      <c r="D10150">
        <v>16</v>
      </c>
      <c r="E10150" s="1">
        <v>6564</v>
      </c>
      <c r="G10150" t="s">
        <v>34</v>
      </c>
      <c r="H10150" t="s">
        <v>6143</v>
      </c>
      <c r="I10150" t="s">
        <v>17539</v>
      </c>
      <c r="J10150" t="s">
        <v>662</v>
      </c>
      <c r="K10150" t="s">
        <v>24</v>
      </c>
      <c r="L10150" t="s">
        <v>25</v>
      </c>
      <c r="M10150" t="s">
        <v>6146</v>
      </c>
    </row>
    <row r="10151" spans="1:13" x14ac:dyDescent="0.3">
      <c r="A10151" t="s">
        <v>1817</v>
      </c>
      <c r="C10151" t="s">
        <v>2957</v>
      </c>
      <c r="D10151">
        <v>35</v>
      </c>
      <c r="E10151" s="1">
        <v>1807085</v>
      </c>
      <c r="G10151" t="s">
        <v>111</v>
      </c>
      <c r="H10151" t="s">
        <v>3130</v>
      </c>
      <c r="I10151" t="s">
        <v>85</v>
      </c>
      <c r="J10151" t="s">
        <v>86</v>
      </c>
      <c r="K10151" t="s">
        <v>24</v>
      </c>
      <c r="L10151" t="s">
        <v>25</v>
      </c>
      <c r="M10151" t="s">
        <v>87</v>
      </c>
    </row>
    <row r="10152" spans="1:13" x14ac:dyDescent="0.3">
      <c r="A10152" t="s">
        <v>1817</v>
      </c>
      <c r="C10152" t="s">
        <v>1558</v>
      </c>
      <c r="D10152">
        <v>12</v>
      </c>
      <c r="E10152" s="1">
        <v>66900</v>
      </c>
      <c r="G10152" t="s">
        <v>111</v>
      </c>
      <c r="H10152" t="s">
        <v>1818</v>
      </c>
      <c r="I10152" t="s">
        <v>85</v>
      </c>
      <c r="J10152" t="s">
        <v>86</v>
      </c>
      <c r="K10152" t="s">
        <v>24</v>
      </c>
      <c r="L10152" t="s">
        <v>25</v>
      </c>
      <c r="M10152" t="s">
        <v>120</v>
      </c>
    </row>
    <row r="10153" spans="1:13" x14ac:dyDescent="0.3">
      <c r="A10153" t="s">
        <v>1817</v>
      </c>
      <c r="C10153" t="s">
        <v>27925</v>
      </c>
      <c r="D10153">
        <v>23</v>
      </c>
      <c r="E10153" s="1">
        <v>600000</v>
      </c>
      <c r="G10153" t="s">
        <v>111</v>
      </c>
      <c r="H10153" t="s">
        <v>28102</v>
      </c>
      <c r="I10153" t="s">
        <v>85</v>
      </c>
      <c r="J10153" t="s">
        <v>86</v>
      </c>
      <c r="K10153" t="s">
        <v>24</v>
      </c>
      <c r="L10153" t="s">
        <v>25</v>
      </c>
      <c r="M10153" t="s">
        <v>87</v>
      </c>
    </row>
    <row r="10154" spans="1:13" x14ac:dyDescent="0.3">
      <c r="A10154" t="s">
        <v>1817</v>
      </c>
      <c r="C10154" t="s">
        <v>28282</v>
      </c>
      <c r="D10154">
        <v>18</v>
      </c>
      <c r="E10154" s="1">
        <v>50000</v>
      </c>
      <c r="G10154" t="s">
        <v>111</v>
      </c>
      <c r="H10154" t="s">
        <v>28327</v>
      </c>
      <c r="I10154" t="s">
        <v>85</v>
      </c>
      <c r="J10154" t="s">
        <v>86</v>
      </c>
      <c r="K10154" t="s">
        <v>24</v>
      </c>
      <c r="L10154" t="s">
        <v>25</v>
      </c>
      <c r="M10154" t="s">
        <v>141</v>
      </c>
    </row>
    <row r="10155" spans="1:13" x14ac:dyDescent="0.3">
      <c r="A10155" t="s">
        <v>18729</v>
      </c>
      <c r="C10155" t="s">
        <v>18470</v>
      </c>
      <c r="D10155">
        <v>4</v>
      </c>
      <c r="E10155" s="1">
        <v>5155</v>
      </c>
      <c r="G10155" t="s">
        <v>34</v>
      </c>
      <c r="H10155" t="s">
        <v>6143</v>
      </c>
      <c r="I10155" t="s">
        <v>18730</v>
      </c>
      <c r="J10155" t="s">
        <v>3203</v>
      </c>
      <c r="K10155" t="s">
        <v>24</v>
      </c>
      <c r="L10155" t="s">
        <v>25</v>
      </c>
      <c r="M10155" t="s">
        <v>6146</v>
      </c>
    </row>
    <row r="10157" spans="1:13" s="28" customFormat="1" ht="24.6" x14ac:dyDescent="0.3">
      <c r="A10157" s="30" t="s">
        <v>38207</v>
      </c>
      <c r="C10157" s="28" t="s">
        <v>38244</v>
      </c>
      <c r="D10157" s="28">
        <v>36</v>
      </c>
      <c r="E10157" s="29">
        <v>1305944</v>
      </c>
      <c r="G10157" s="28" t="s">
        <v>13</v>
      </c>
      <c r="H10157" s="28" t="s">
        <v>38245</v>
      </c>
      <c r="I10157" s="28" t="s">
        <v>85</v>
      </c>
      <c r="J10157" s="28" t="s">
        <v>86</v>
      </c>
      <c r="K10157" s="28" t="s">
        <v>24</v>
      </c>
      <c r="L10157" s="28" t="s">
        <v>17</v>
      </c>
      <c r="M10157" s="28" t="s">
        <v>38246</v>
      </c>
    </row>
    <row r="10158" spans="1:13" s="28" customFormat="1" ht="24.6" x14ac:dyDescent="0.3">
      <c r="A10158" s="30" t="s">
        <v>38207</v>
      </c>
      <c r="C10158" s="28" t="s">
        <v>783</v>
      </c>
      <c r="D10158" s="28">
        <v>24</v>
      </c>
      <c r="E10158" s="29">
        <v>4358199</v>
      </c>
      <c r="G10158" s="28" t="s">
        <v>13</v>
      </c>
      <c r="H10158" s="28" t="s">
        <v>807</v>
      </c>
      <c r="I10158" s="28" t="s">
        <v>85</v>
      </c>
      <c r="J10158" s="28" t="s">
        <v>86</v>
      </c>
      <c r="K10158" s="28" t="s">
        <v>24</v>
      </c>
      <c r="L10158" s="28" t="s">
        <v>17</v>
      </c>
      <c r="M10158" s="28" t="s">
        <v>450</v>
      </c>
    </row>
    <row r="10159" spans="1:13" ht="24.6" x14ac:dyDescent="0.3">
      <c r="A10159" s="12" t="s">
        <v>38207</v>
      </c>
      <c r="C10159" t="s">
        <v>783</v>
      </c>
      <c r="D10159">
        <v>12</v>
      </c>
      <c r="E10159" s="1">
        <v>4358199</v>
      </c>
      <c r="G10159" t="s">
        <v>13</v>
      </c>
      <c r="H10159" t="s">
        <v>807</v>
      </c>
      <c r="I10159" t="s">
        <v>85</v>
      </c>
      <c r="J10159" t="s">
        <v>86</v>
      </c>
      <c r="K10159" t="s">
        <v>24</v>
      </c>
      <c r="L10159" t="s">
        <v>17</v>
      </c>
      <c r="M10159" t="s">
        <v>450</v>
      </c>
    </row>
    <row r="10160" spans="1:13" ht="24.6" x14ac:dyDescent="0.3">
      <c r="A10160" s="12" t="s">
        <v>38207</v>
      </c>
      <c r="C10160" t="s">
        <v>27614</v>
      </c>
      <c r="D10160">
        <v>12</v>
      </c>
      <c r="E10160" s="1">
        <v>4352365</v>
      </c>
      <c r="G10160" t="s">
        <v>13</v>
      </c>
      <c r="H10160" t="s">
        <v>27704</v>
      </c>
      <c r="I10160" t="s">
        <v>85</v>
      </c>
      <c r="J10160" t="s">
        <v>86</v>
      </c>
      <c r="K10160" t="s">
        <v>24</v>
      </c>
      <c r="L10160" t="s">
        <v>17</v>
      </c>
      <c r="M10160" t="s">
        <v>450</v>
      </c>
    </row>
    <row r="10161" spans="1:13" ht="24.6" x14ac:dyDescent="0.3">
      <c r="A10161" s="12" t="s">
        <v>38207</v>
      </c>
      <c r="C10161" t="s">
        <v>29553</v>
      </c>
      <c r="D10161">
        <v>48</v>
      </c>
      <c r="E10161" s="1">
        <v>12000000</v>
      </c>
      <c r="G10161" t="s">
        <v>13</v>
      </c>
      <c r="H10161" t="s">
        <v>29640</v>
      </c>
      <c r="I10161" t="s">
        <v>85</v>
      </c>
      <c r="J10161" t="s">
        <v>86</v>
      </c>
      <c r="K10161" t="s">
        <v>24</v>
      </c>
      <c r="L10161" t="s">
        <v>17</v>
      </c>
      <c r="M10161" t="s">
        <v>442</v>
      </c>
    </row>
    <row r="10162" spans="1:13" ht="24.6" x14ac:dyDescent="0.3">
      <c r="A10162" s="12" t="s">
        <v>38207</v>
      </c>
      <c r="C10162" t="s">
        <v>23704</v>
      </c>
      <c r="D10162">
        <v>58</v>
      </c>
      <c r="E10162" s="1">
        <v>4084674</v>
      </c>
      <c r="G10162" t="s">
        <v>13</v>
      </c>
      <c r="H10162" t="s">
        <v>23716</v>
      </c>
      <c r="I10162" t="s">
        <v>85</v>
      </c>
      <c r="J10162" t="s">
        <v>86</v>
      </c>
      <c r="K10162" t="s">
        <v>24</v>
      </c>
      <c r="L10162" t="s">
        <v>17</v>
      </c>
      <c r="M10162" t="s">
        <v>345</v>
      </c>
    </row>
    <row r="10163" spans="1:13" ht="24.6" x14ac:dyDescent="0.3">
      <c r="A10163" s="12" t="s">
        <v>38207</v>
      </c>
      <c r="C10163" t="s">
        <v>21173</v>
      </c>
      <c r="D10163">
        <v>29</v>
      </c>
      <c r="E10163" s="1">
        <v>594199</v>
      </c>
      <c r="G10163" t="s">
        <v>13</v>
      </c>
      <c r="H10163" t="s">
        <v>21231</v>
      </c>
      <c r="I10163" t="s">
        <v>85</v>
      </c>
      <c r="J10163" t="s">
        <v>86</v>
      </c>
      <c r="K10163" t="s">
        <v>24</v>
      </c>
      <c r="L10163" t="s">
        <v>17</v>
      </c>
      <c r="M10163" t="s">
        <v>31</v>
      </c>
    </row>
    <row r="10164" spans="1:13" ht="24.6" x14ac:dyDescent="0.3">
      <c r="A10164" s="12" t="s">
        <v>38207</v>
      </c>
      <c r="C10164" t="s">
        <v>12803</v>
      </c>
      <c r="D10164">
        <v>74</v>
      </c>
      <c r="E10164" s="1">
        <v>25000302</v>
      </c>
      <c r="G10164" t="s">
        <v>13</v>
      </c>
      <c r="H10164" t="s">
        <v>12821</v>
      </c>
      <c r="I10164" t="s">
        <v>85</v>
      </c>
      <c r="J10164" t="s">
        <v>86</v>
      </c>
      <c r="K10164" t="s">
        <v>24</v>
      </c>
      <c r="L10164" t="s">
        <v>17</v>
      </c>
      <c r="M10164" t="s">
        <v>345</v>
      </c>
    </row>
    <row r="10165" spans="1:13" ht="24.6" x14ac:dyDescent="0.3">
      <c r="A10165" s="12" t="s">
        <v>38207</v>
      </c>
      <c r="C10165" t="s">
        <v>10083</v>
      </c>
      <c r="D10165">
        <v>37</v>
      </c>
      <c r="E10165" s="1">
        <v>1063805</v>
      </c>
      <c r="G10165" t="s">
        <v>13</v>
      </c>
      <c r="H10165" t="s">
        <v>10147</v>
      </c>
      <c r="I10165" t="s">
        <v>85</v>
      </c>
      <c r="J10165" t="s">
        <v>86</v>
      </c>
      <c r="K10165" t="s">
        <v>24</v>
      </c>
      <c r="L10165" t="s">
        <v>17</v>
      </c>
      <c r="M10165" t="s">
        <v>345</v>
      </c>
    </row>
    <row r="10166" spans="1:13" ht="24.6" x14ac:dyDescent="0.3">
      <c r="A10166" s="12" t="s">
        <v>38207</v>
      </c>
      <c r="C10166" t="s">
        <v>8560</v>
      </c>
      <c r="D10166">
        <v>52</v>
      </c>
      <c r="E10166" s="1">
        <v>5935024</v>
      </c>
      <c r="G10166" t="s">
        <v>13</v>
      </c>
      <c r="H10166" t="s">
        <v>8564</v>
      </c>
      <c r="I10166" t="s">
        <v>85</v>
      </c>
      <c r="J10166" t="s">
        <v>86</v>
      </c>
      <c r="K10166" t="s">
        <v>24</v>
      </c>
      <c r="L10166" t="s">
        <v>17</v>
      </c>
      <c r="M10166" t="s">
        <v>345</v>
      </c>
    </row>
    <row r="10167" spans="1:13" ht="24.6" x14ac:dyDescent="0.3">
      <c r="A10167" s="12" t="s">
        <v>38207</v>
      </c>
      <c r="C10167" t="s">
        <v>34736</v>
      </c>
      <c r="D10167">
        <v>59</v>
      </c>
      <c r="E10167" s="1">
        <v>12650913</v>
      </c>
      <c r="G10167" t="s">
        <v>13</v>
      </c>
      <c r="H10167" t="s">
        <v>34787</v>
      </c>
      <c r="I10167" t="s">
        <v>85</v>
      </c>
      <c r="J10167" t="s">
        <v>86</v>
      </c>
      <c r="K10167" t="s">
        <v>24</v>
      </c>
      <c r="L10167" t="s">
        <v>17</v>
      </c>
      <c r="M10167" t="s">
        <v>345</v>
      </c>
    </row>
    <row r="10168" spans="1:13" ht="24.6" x14ac:dyDescent="0.3">
      <c r="A10168" s="12" t="s">
        <v>38207</v>
      </c>
      <c r="C10168" t="s">
        <v>35205</v>
      </c>
      <c r="D10168">
        <v>75</v>
      </c>
      <c r="E10168" s="1">
        <v>8958936</v>
      </c>
      <c r="G10168" t="s">
        <v>13</v>
      </c>
      <c r="H10168" t="s">
        <v>35243</v>
      </c>
      <c r="I10168" t="s">
        <v>85</v>
      </c>
      <c r="J10168" t="s">
        <v>86</v>
      </c>
      <c r="K10168" t="s">
        <v>24</v>
      </c>
      <c r="L10168" t="s">
        <v>17</v>
      </c>
      <c r="M10168" t="s">
        <v>345</v>
      </c>
    </row>
    <row r="10169" spans="1:13" ht="24.6" x14ac:dyDescent="0.3">
      <c r="A10169" s="12" t="s">
        <v>38207</v>
      </c>
      <c r="C10169" t="s">
        <v>34263</v>
      </c>
      <c r="D10169">
        <v>25</v>
      </c>
      <c r="E10169" s="1">
        <v>100000</v>
      </c>
      <c r="G10169" t="s">
        <v>13</v>
      </c>
      <c r="H10169" t="s">
        <v>34300</v>
      </c>
      <c r="I10169" t="s">
        <v>85</v>
      </c>
      <c r="J10169" t="s">
        <v>86</v>
      </c>
      <c r="K10169" t="s">
        <v>24</v>
      </c>
      <c r="L10169" t="s">
        <v>17</v>
      </c>
      <c r="M10169" t="s">
        <v>450</v>
      </c>
    </row>
    <row r="10170" spans="1:13" ht="24.6" x14ac:dyDescent="0.3">
      <c r="A10170" s="12" t="s">
        <v>38207</v>
      </c>
      <c r="C10170" t="s">
        <v>17828</v>
      </c>
      <c r="D10170">
        <v>72</v>
      </c>
      <c r="E10170" s="1">
        <v>17121363</v>
      </c>
      <c r="G10170" t="s">
        <v>13</v>
      </c>
      <c r="H10170" t="s">
        <v>17831</v>
      </c>
      <c r="I10170" t="s">
        <v>85</v>
      </c>
      <c r="J10170" t="s">
        <v>86</v>
      </c>
      <c r="K10170" t="s">
        <v>24</v>
      </c>
      <c r="L10170" t="s">
        <v>170</v>
      </c>
      <c r="M10170" t="s">
        <v>345</v>
      </c>
    </row>
    <row r="10171" spans="1:13" x14ac:dyDescent="0.3">
      <c r="A10171" s="12"/>
      <c r="E10171" s="9" t="s">
        <v>38205</v>
      </c>
    </row>
    <row r="10172" spans="1:13" x14ac:dyDescent="0.3">
      <c r="A10172" s="12"/>
      <c r="E10172" s="1">
        <f>SUM(E10157:E10170)</f>
        <v>101883923</v>
      </c>
    </row>
    <row r="10174" spans="1:13" s="28" customFormat="1" x14ac:dyDescent="0.3">
      <c r="A10174" s="28" t="s">
        <v>870</v>
      </c>
      <c r="C10174" s="28" t="s">
        <v>38237</v>
      </c>
      <c r="D10174" s="28">
        <v>41</v>
      </c>
      <c r="E10174" s="29">
        <v>4999379</v>
      </c>
      <c r="G10174" s="28" t="s">
        <v>168</v>
      </c>
      <c r="H10174" s="28" t="s">
        <v>38238</v>
      </c>
      <c r="I10174" s="28" t="s">
        <v>85</v>
      </c>
      <c r="J10174" s="28" t="s">
        <v>86</v>
      </c>
      <c r="K10174" s="28" t="s">
        <v>24</v>
      </c>
      <c r="L10174" s="28" t="s">
        <v>456</v>
      </c>
      <c r="M10174" s="28" t="s">
        <v>61</v>
      </c>
    </row>
    <row r="10175" spans="1:13" s="28" customFormat="1" x14ac:dyDescent="0.3">
      <c r="A10175" s="28" t="s">
        <v>870</v>
      </c>
      <c r="C10175" s="28" t="s">
        <v>38239</v>
      </c>
      <c r="D10175" s="28">
        <v>12</v>
      </c>
      <c r="E10175" s="29">
        <v>446617</v>
      </c>
      <c r="G10175" s="28" t="s">
        <v>13</v>
      </c>
      <c r="H10175" s="28" t="s">
        <v>38240</v>
      </c>
      <c r="I10175" s="28" t="s">
        <v>85</v>
      </c>
      <c r="J10175" s="28" t="s">
        <v>86</v>
      </c>
      <c r="K10175" s="28" t="s">
        <v>24</v>
      </c>
      <c r="L10175" s="28" t="s">
        <v>210</v>
      </c>
      <c r="M10175" s="28" t="s">
        <v>66</v>
      </c>
    </row>
    <row r="10176" spans="1:13" x14ac:dyDescent="0.3">
      <c r="A10176" t="s">
        <v>870</v>
      </c>
      <c r="C10176" t="s">
        <v>2957</v>
      </c>
      <c r="D10176">
        <v>37</v>
      </c>
      <c r="E10176" s="1">
        <v>5702392</v>
      </c>
      <c r="G10176" t="s">
        <v>13</v>
      </c>
      <c r="H10176" t="s">
        <v>3002</v>
      </c>
      <c r="I10176" t="s">
        <v>85</v>
      </c>
      <c r="J10176" t="s">
        <v>86</v>
      </c>
      <c r="K10176" t="s">
        <v>24</v>
      </c>
      <c r="L10176" t="s">
        <v>38</v>
      </c>
      <c r="M10176" t="s">
        <v>45</v>
      </c>
    </row>
    <row r="10177" spans="1:13" x14ac:dyDescent="0.3">
      <c r="A10177" t="s">
        <v>870</v>
      </c>
      <c r="C10177" t="s">
        <v>2957</v>
      </c>
      <c r="D10177">
        <v>18</v>
      </c>
      <c r="E10177" s="1">
        <v>616456</v>
      </c>
      <c r="G10177" t="s">
        <v>13</v>
      </c>
      <c r="H10177" t="s">
        <v>3328</v>
      </c>
      <c r="I10177" t="s">
        <v>85</v>
      </c>
      <c r="J10177" t="s">
        <v>86</v>
      </c>
      <c r="K10177" t="s">
        <v>24</v>
      </c>
      <c r="L10177" t="s">
        <v>17</v>
      </c>
      <c r="M10177" t="s">
        <v>45</v>
      </c>
    </row>
    <row r="10178" spans="1:13" x14ac:dyDescent="0.3">
      <c r="A10178" t="s">
        <v>870</v>
      </c>
      <c r="C10178" t="s">
        <v>2957</v>
      </c>
      <c r="D10178">
        <v>14</v>
      </c>
      <c r="E10178" s="1">
        <v>1491550</v>
      </c>
      <c r="G10178" t="s">
        <v>34</v>
      </c>
      <c r="H10178" t="s">
        <v>3440</v>
      </c>
      <c r="I10178" t="s">
        <v>85</v>
      </c>
      <c r="J10178" t="s">
        <v>86</v>
      </c>
      <c r="K10178" t="s">
        <v>24</v>
      </c>
      <c r="L10178" t="s">
        <v>44</v>
      </c>
      <c r="M10178" t="s">
        <v>217</v>
      </c>
    </row>
    <row r="10179" spans="1:13" x14ac:dyDescent="0.3">
      <c r="A10179" t="s">
        <v>870</v>
      </c>
      <c r="C10179" t="s">
        <v>2269</v>
      </c>
      <c r="D10179">
        <v>21</v>
      </c>
      <c r="E10179" s="1">
        <v>295141</v>
      </c>
      <c r="G10179" t="s">
        <v>34</v>
      </c>
      <c r="H10179" t="s">
        <v>2705</v>
      </c>
      <c r="I10179" t="s">
        <v>85</v>
      </c>
      <c r="J10179" t="s">
        <v>86</v>
      </c>
      <c r="K10179" t="s">
        <v>24</v>
      </c>
      <c r="L10179" t="s">
        <v>17</v>
      </c>
      <c r="M10179" t="s">
        <v>217</v>
      </c>
    </row>
    <row r="10180" spans="1:13" x14ac:dyDescent="0.3">
      <c r="A10180" t="s">
        <v>870</v>
      </c>
      <c r="C10180" t="s">
        <v>979</v>
      </c>
      <c r="D10180">
        <v>47</v>
      </c>
      <c r="E10180" s="1">
        <v>3940065</v>
      </c>
      <c r="G10180" t="s">
        <v>34</v>
      </c>
      <c r="H10180" t="s">
        <v>1025</v>
      </c>
      <c r="I10180" t="s">
        <v>85</v>
      </c>
      <c r="J10180" t="s">
        <v>86</v>
      </c>
      <c r="K10180" t="s">
        <v>24</v>
      </c>
      <c r="L10180" t="s">
        <v>38</v>
      </c>
      <c r="M10180" t="s">
        <v>61</v>
      </c>
    </row>
    <row r="10181" spans="1:13" x14ac:dyDescent="0.3">
      <c r="A10181" t="s">
        <v>870</v>
      </c>
      <c r="C10181" t="s">
        <v>783</v>
      </c>
      <c r="D10181">
        <v>8</v>
      </c>
      <c r="E10181" s="1">
        <v>75000</v>
      </c>
      <c r="G10181" t="s">
        <v>13</v>
      </c>
      <c r="H10181" t="s">
        <v>871</v>
      </c>
      <c r="I10181" t="s">
        <v>85</v>
      </c>
      <c r="J10181" t="s">
        <v>86</v>
      </c>
      <c r="K10181" t="s">
        <v>24</v>
      </c>
      <c r="L10181" t="s">
        <v>17</v>
      </c>
      <c r="M10181" t="s">
        <v>66</v>
      </c>
    </row>
    <row r="10182" spans="1:13" x14ac:dyDescent="0.3">
      <c r="A10182" t="s">
        <v>870</v>
      </c>
      <c r="C10182" t="s">
        <v>27194</v>
      </c>
      <c r="D10182">
        <v>48</v>
      </c>
      <c r="E10182" s="1">
        <v>4999964</v>
      </c>
      <c r="G10182" t="s">
        <v>34</v>
      </c>
      <c r="H10182" t="s">
        <v>27220</v>
      </c>
      <c r="I10182" t="s">
        <v>85</v>
      </c>
      <c r="J10182" t="s">
        <v>86</v>
      </c>
      <c r="K10182" t="s">
        <v>24</v>
      </c>
      <c r="L10182" t="s">
        <v>38</v>
      </c>
      <c r="M10182" t="s">
        <v>61</v>
      </c>
    </row>
    <row r="10183" spans="1:13" x14ac:dyDescent="0.3">
      <c r="A10183" t="s">
        <v>870</v>
      </c>
      <c r="C10183" t="s">
        <v>27748</v>
      </c>
      <c r="D10183">
        <v>7</v>
      </c>
      <c r="E10183" s="1">
        <v>76115</v>
      </c>
      <c r="G10183" t="s">
        <v>34</v>
      </c>
      <c r="H10183" t="s">
        <v>27784</v>
      </c>
      <c r="I10183" t="s">
        <v>85</v>
      </c>
      <c r="J10183" t="s">
        <v>86</v>
      </c>
      <c r="K10183" t="s">
        <v>24</v>
      </c>
      <c r="L10183" t="s">
        <v>44</v>
      </c>
      <c r="M10183" t="s">
        <v>61</v>
      </c>
    </row>
    <row r="10184" spans="1:13" x14ac:dyDescent="0.3">
      <c r="A10184" t="s">
        <v>870</v>
      </c>
      <c r="C10184" t="s">
        <v>29114</v>
      </c>
      <c r="D10184">
        <v>25</v>
      </c>
      <c r="E10184" s="1">
        <v>784279</v>
      </c>
      <c r="G10184" t="s">
        <v>34</v>
      </c>
      <c r="H10184" t="s">
        <v>29141</v>
      </c>
      <c r="I10184" t="s">
        <v>85</v>
      </c>
      <c r="J10184" t="s">
        <v>86</v>
      </c>
      <c r="K10184" t="s">
        <v>24</v>
      </c>
      <c r="L10184" t="s">
        <v>44</v>
      </c>
      <c r="M10184" t="s">
        <v>39</v>
      </c>
    </row>
    <row r="10185" spans="1:13" x14ac:dyDescent="0.3">
      <c r="A10185" t="s">
        <v>870</v>
      </c>
      <c r="C10185" t="s">
        <v>30536</v>
      </c>
      <c r="D10185">
        <v>37</v>
      </c>
      <c r="E10185" s="1">
        <v>880269</v>
      </c>
      <c r="G10185" t="s">
        <v>516</v>
      </c>
      <c r="H10185" t="s">
        <v>30573</v>
      </c>
      <c r="I10185" t="s">
        <v>85</v>
      </c>
      <c r="J10185" t="s">
        <v>86</v>
      </c>
      <c r="K10185" t="s">
        <v>24</v>
      </c>
      <c r="L10185" t="s">
        <v>170</v>
      </c>
      <c r="M10185" t="s">
        <v>2341</v>
      </c>
    </row>
    <row r="10186" spans="1:13" x14ac:dyDescent="0.3">
      <c r="A10186" t="s">
        <v>870</v>
      </c>
      <c r="C10186" t="s">
        <v>29922</v>
      </c>
      <c r="D10186">
        <v>38</v>
      </c>
      <c r="E10186" s="1">
        <v>3898238</v>
      </c>
      <c r="G10186" t="s">
        <v>13</v>
      </c>
      <c r="H10186" t="s">
        <v>30142</v>
      </c>
      <c r="I10186" t="s">
        <v>85</v>
      </c>
      <c r="J10186" t="s">
        <v>86</v>
      </c>
      <c r="K10186" t="s">
        <v>24</v>
      </c>
      <c r="L10186" t="s">
        <v>38</v>
      </c>
      <c r="M10186" t="s">
        <v>66</v>
      </c>
    </row>
    <row r="10187" spans="1:13" x14ac:dyDescent="0.3">
      <c r="A10187" t="s">
        <v>870</v>
      </c>
      <c r="C10187" t="s">
        <v>29922</v>
      </c>
      <c r="D10187">
        <v>48</v>
      </c>
      <c r="E10187" s="1">
        <v>4800000</v>
      </c>
      <c r="G10187" t="s">
        <v>571</v>
      </c>
      <c r="H10187" t="s">
        <v>30182</v>
      </c>
      <c r="I10187" t="s">
        <v>85</v>
      </c>
      <c r="J10187" t="s">
        <v>86</v>
      </c>
      <c r="K10187" t="s">
        <v>24</v>
      </c>
      <c r="L10187" t="s">
        <v>38</v>
      </c>
      <c r="M10187" t="s">
        <v>617</v>
      </c>
    </row>
    <row r="10188" spans="1:13" x14ac:dyDescent="0.3">
      <c r="A10188" t="s">
        <v>870</v>
      </c>
      <c r="C10188" t="s">
        <v>29553</v>
      </c>
      <c r="D10188">
        <v>14</v>
      </c>
      <c r="E10188" s="1">
        <v>51239</v>
      </c>
      <c r="G10188" t="s">
        <v>13</v>
      </c>
      <c r="H10188" t="s">
        <v>29682</v>
      </c>
      <c r="I10188" t="s">
        <v>85</v>
      </c>
      <c r="J10188" t="s">
        <v>86</v>
      </c>
      <c r="K10188" t="s">
        <v>24</v>
      </c>
      <c r="L10188" t="s">
        <v>456</v>
      </c>
      <c r="M10188" t="s">
        <v>207</v>
      </c>
    </row>
    <row r="10189" spans="1:13" x14ac:dyDescent="0.3">
      <c r="A10189" t="s">
        <v>870</v>
      </c>
      <c r="C10189" t="s">
        <v>29553</v>
      </c>
      <c r="D10189">
        <v>46</v>
      </c>
      <c r="E10189" s="1">
        <v>4509120</v>
      </c>
      <c r="G10189" t="s">
        <v>13</v>
      </c>
      <c r="H10189" t="s">
        <v>29857</v>
      </c>
      <c r="I10189" t="s">
        <v>85</v>
      </c>
      <c r="J10189" t="s">
        <v>86</v>
      </c>
      <c r="K10189" t="s">
        <v>24</v>
      </c>
      <c r="L10189" t="s">
        <v>133</v>
      </c>
      <c r="M10189" t="s">
        <v>66</v>
      </c>
    </row>
    <row r="10190" spans="1:13" x14ac:dyDescent="0.3">
      <c r="A10190" t="s">
        <v>870</v>
      </c>
      <c r="C10190" t="s">
        <v>29553</v>
      </c>
      <c r="D10190">
        <v>35</v>
      </c>
      <c r="E10190" s="1">
        <v>2230593</v>
      </c>
      <c r="G10190" t="s">
        <v>34</v>
      </c>
      <c r="H10190" t="s">
        <v>29869</v>
      </c>
      <c r="I10190" t="s">
        <v>85</v>
      </c>
      <c r="J10190" t="s">
        <v>86</v>
      </c>
      <c r="K10190" t="s">
        <v>24</v>
      </c>
      <c r="L10190" t="s">
        <v>44</v>
      </c>
      <c r="M10190" t="s">
        <v>39</v>
      </c>
    </row>
    <row r="10191" spans="1:13" x14ac:dyDescent="0.3">
      <c r="A10191" t="s">
        <v>870</v>
      </c>
      <c r="C10191" t="s">
        <v>30595</v>
      </c>
      <c r="D10191">
        <v>34</v>
      </c>
      <c r="E10191" s="1">
        <v>1490499</v>
      </c>
      <c r="G10191" t="s">
        <v>13</v>
      </c>
      <c r="H10191" t="s">
        <v>30716</v>
      </c>
      <c r="I10191" t="s">
        <v>85</v>
      </c>
      <c r="J10191" t="s">
        <v>86</v>
      </c>
      <c r="K10191" t="s">
        <v>24</v>
      </c>
      <c r="L10191" t="s">
        <v>38</v>
      </c>
      <c r="M10191" t="s">
        <v>345</v>
      </c>
    </row>
    <row r="10192" spans="1:13" x14ac:dyDescent="0.3">
      <c r="A10192" t="s">
        <v>870</v>
      </c>
      <c r="C10192" t="s">
        <v>30595</v>
      </c>
      <c r="D10192">
        <v>29</v>
      </c>
      <c r="E10192" s="1">
        <v>772295</v>
      </c>
      <c r="G10192" t="s">
        <v>13</v>
      </c>
      <c r="H10192" t="s">
        <v>30728</v>
      </c>
      <c r="I10192" t="s">
        <v>85</v>
      </c>
      <c r="J10192" t="s">
        <v>86</v>
      </c>
      <c r="K10192" t="s">
        <v>24</v>
      </c>
      <c r="L10192" t="s">
        <v>38</v>
      </c>
      <c r="M10192" t="s">
        <v>66</v>
      </c>
    </row>
    <row r="10193" spans="1:13" x14ac:dyDescent="0.3">
      <c r="A10193" t="s">
        <v>870</v>
      </c>
      <c r="C10193" t="s">
        <v>31181</v>
      </c>
      <c r="D10193">
        <v>1</v>
      </c>
      <c r="E10193" s="1">
        <v>39996</v>
      </c>
      <c r="G10193" t="s">
        <v>69</v>
      </c>
      <c r="H10193" t="s">
        <v>31254</v>
      </c>
      <c r="I10193" t="s">
        <v>85</v>
      </c>
      <c r="J10193" t="s">
        <v>86</v>
      </c>
      <c r="K10193" t="s">
        <v>24</v>
      </c>
      <c r="L10193" t="s">
        <v>38</v>
      </c>
      <c r="M10193" t="s">
        <v>39</v>
      </c>
    </row>
    <row r="10194" spans="1:13" x14ac:dyDescent="0.3">
      <c r="A10194" t="s">
        <v>870</v>
      </c>
      <c r="C10194" t="s">
        <v>31136</v>
      </c>
      <c r="D10194">
        <v>23</v>
      </c>
      <c r="E10194" s="1">
        <v>533000</v>
      </c>
      <c r="G10194" t="s">
        <v>13</v>
      </c>
      <c r="H10194" t="s">
        <v>31160</v>
      </c>
      <c r="I10194" t="s">
        <v>85</v>
      </c>
      <c r="J10194" t="s">
        <v>86</v>
      </c>
      <c r="K10194" t="s">
        <v>24</v>
      </c>
      <c r="L10194" t="s">
        <v>17</v>
      </c>
      <c r="M10194" t="s">
        <v>45</v>
      </c>
    </row>
    <row r="10195" spans="1:13" x14ac:dyDescent="0.3">
      <c r="A10195" t="s">
        <v>870</v>
      </c>
      <c r="C10195" t="s">
        <v>31268</v>
      </c>
      <c r="D10195">
        <v>6</v>
      </c>
      <c r="E10195" s="1">
        <v>67047</v>
      </c>
      <c r="G10195" t="s">
        <v>13</v>
      </c>
      <c r="H10195" t="s">
        <v>31298</v>
      </c>
      <c r="I10195" t="s">
        <v>85</v>
      </c>
      <c r="J10195" t="s">
        <v>86</v>
      </c>
      <c r="K10195" t="s">
        <v>24</v>
      </c>
      <c r="L10195" t="s">
        <v>38</v>
      </c>
      <c r="M10195" t="s">
        <v>345</v>
      </c>
    </row>
    <row r="10196" spans="1:13" x14ac:dyDescent="0.3">
      <c r="A10196" t="s">
        <v>870</v>
      </c>
      <c r="C10196" t="s">
        <v>4328</v>
      </c>
      <c r="D10196">
        <v>52</v>
      </c>
      <c r="E10196" s="1">
        <v>4000000</v>
      </c>
      <c r="G10196" t="s">
        <v>34</v>
      </c>
      <c r="H10196" t="s">
        <v>4358</v>
      </c>
      <c r="I10196" t="s">
        <v>85</v>
      </c>
      <c r="J10196" t="s">
        <v>86</v>
      </c>
      <c r="K10196" t="s">
        <v>24</v>
      </c>
      <c r="L10196" t="s">
        <v>38</v>
      </c>
      <c r="M10196" t="s">
        <v>39</v>
      </c>
    </row>
    <row r="10197" spans="1:13" x14ac:dyDescent="0.3">
      <c r="A10197" t="s">
        <v>870</v>
      </c>
      <c r="C10197" t="s">
        <v>5155</v>
      </c>
      <c r="D10197">
        <v>45</v>
      </c>
      <c r="E10197" s="1">
        <v>637028</v>
      </c>
      <c r="G10197" t="s">
        <v>34</v>
      </c>
      <c r="H10197" t="s">
        <v>5373</v>
      </c>
      <c r="I10197" t="s">
        <v>85</v>
      </c>
      <c r="J10197" t="s">
        <v>86</v>
      </c>
      <c r="K10197" t="s">
        <v>24</v>
      </c>
      <c r="L10197" t="s">
        <v>17</v>
      </c>
      <c r="M10197" t="s">
        <v>989</v>
      </c>
    </row>
    <row r="10198" spans="1:13" x14ac:dyDescent="0.3">
      <c r="A10198" t="s">
        <v>870</v>
      </c>
      <c r="C10198" t="s">
        <v>5763</v>
      </c>
      <c r="D10198">
        <v>4</v>
      </c>
      <c r="E10198" s="1">
        <v>23136</v>
      </c>
      <c r="G10198" t="s">
        <v>34</v>
      </c>
      <c r="H10198" t="s">
        <v>5876</v>
      </c>
      <c r="I10198" t="s">
        <v>85</v>
      </c>
      <c r="J10198" t="s">
        <v>86</v>
      </c>
      <c r="K10198" t="s">
        <v>24</v>
      </c>
      <c r="L10198" t="s">
        <v>17</v>
      </c>
      <c r="M10198" t="s">
        <v>61</v>
      </c>
    </row>
    <row r="10199" spans="1:13" x14ac:dyDescent="0.3">
      <c r="A10199" t="s">
        <v>870</v>
      </c>
      <c r="C10199" t="s">
        <v>5642</v>
      </c>
      <c r="D10199">
        <v>6</v>
      </c>
      <c r="E10199" s="1">
        <v>99998</v>
      </c>
      <c r="G10199" t="s">
        <v>13</v>
      </c>
      <c r="H10199" t="s">
        <v>5740</v>
      </c>
      <c r="I10199" t="s">
        <v>85</v>
      </c>
      <c r="J10199" t="s">
        <v>86</v>
      </c>
      <c r="K10199" t="s">
        <v>24</v>
      </c>
      <c r="L10199" t="s">
        <v>17</v>
      </c>
      <c r="M10199" t="s">
        <v>45</v>
      </c>
    </row>
    <row r="10200" spans="1:13" x14ac:dyDescent="0.3">
      <c r="A10200" t="s">
        <v>870</v>
      </c>
      <c r="C10200" t="s">
        <v>22837</v>
      </c>
      <c r="D10200">
        <v>46</v>
      </c>
      <c r="E10200" s="1">
        <v>1481850</v>
      </c>
      <c r="G10200" t="s">
        <v>34</v>
      </c>
      <c r="H10200" t="s">
        <v>23123</v>
      </c>
      <c r="I10200" t="s">
        <v>85</v>
      </c>
      <c r="J10200" t="s">
        <v>86</v>
      </c>
      <c r="K10200" t="s">
        <v>24</v>
      </c>
      <c r="L10200" t="s">
        <v>44</v>
      </c>
      <c r="M10200" t="s">
        <v>39</v>
      </c>
    </row>
    <row r="10201" spans="1:13" x14ac:dyDescent="0.3">
      <c r="A10201" t="s">
        <v>870</v>
      </c>
      <c r="C10201" t="s">
        <v>22837</v>
      </c>
      <c r="D10201">
        <v>15</v>
      </c>
      <c r="E10201" s="1">
        <v>204977</v>
      </c>
      <c r="G10201" t="s">
        <v>13</v>
      </c>
      <c r="H10201" t="s">
        <v>23183</v>
      </c>
      <c r="I10201" t="s">
        <v>85</v>
      </c>
      <c r="J10201" t="s">
        <v>86</v>
      </c>
      <c r="K10201" t="s">
        <v>24</v>
      </c>
      <c r="L10201" t="s">
        <v>17</v>
      </c>
      <c r="M10201" t="s">
        <v>450</v>
      </c>
    </row>
    <row r="10202" spans="1:13" x14ac:dyDescent="0.3">
      <c r="A10202" t="s">
        <v>870</v>
      </c>
      <c r="C10202" t="s">
        <v>24055</v>
      </c>
      <c r="D10202">
        <v>62</v>
      </c>
      <c r="E10202" s="1">
        <v>1183191</v>
      </c>
      <c r="G10202" t="s">
        <v>13</v>
      </c>
      <c r="H10202" t="s">
        <v>24060</v>
      </c>
      <c r="I10202" t="s">
        <v>85</v>
      </c>
      <c r="J10202" t="s">
        <v>86</v>
      </c>
      <c r="K10202" t="s">
        <v>24</v>
      </c>
      <c r="L10202" t="s">
        <v>17</v>
      </c>
      <c r="M10202" t="s">
        <v>66</v>
      </c>
    </row>
    <row r="10203" spans="1:13" x14ac:dyDescent="0.3">
      <c r="A10203" t="s">
        <v>870</v>
      </c>
      <c r="C10203" t="s">
        <v>24055</v>
      </c>
      <c r="D10203">
        <v>63</v>
      </c>
      <c r="E10203" s="1">
        <v>7832458</v>
      </c>
      <c r="G10203" t="s">
        <v>571</v>
      </c>
      <c r="H10203" t="s">
        <v>24075</v>
      </c>
      <c r="I10203" t="s">
        <v>85</v>
      </c>
      <c r="J10203" t="s">
        <v>86</v>
      </c>
      <c r="K10203" t="s">
        <v>24</v>
      </c>
      <c r="L10203" t="s">
        <v>115</v>
      </c>
      <c r="M10203" t="s">
        <v>24076</v>
      </c>
    </row>
    <row r="10204" spans="1:13" x14ac:dyDescent="0.3">
      <c r="A10204" t="s">
        <v>870</v>
      </c>
      <c r="C10204" t="s">
        <v>24055</v>
      </c>
      <c r="D10204">
        <v>62</v>
      </c>
      <c r="E10204" s="1">
        <v>1517145</v>
      </c>
      <c r="G10204" t="s">
        <v>69</v>
      </c>
      <c r="H10204" t="s">
        <v>24118</v>
      </c>
      <c r="I10204" t="s">
        <v>85</v>
      </c>
      <c r="J10204" t="s">
        <v>86</v>
      </c>
      <c r="K10204" t="s">
        <v>24</v>
      </c>
      <c r="L10204" t="s">
        <v>38</v>
      </c>
      <c r="M10204" t="s">
        <v>39</v>
      </c>
    </row>
    <row r="10205" spans="1:13" x14ac:dyDescent="0.3">
      <c r="A10205" t="s">
        <v>870</v>
      </c>
      <c r="C10205" t="s">
        <v>24055</v>
      </c>
      <c r="D10205">
        <v>71</v>
      </c>
      <c r="E10205" s="1">
        <v>1250000</v>
      </c>
      <c r="G10205" t="s">
        <v>34</v>
      </c>
      <c r="H10205" t="s">
        <v>24154</v>
      </c>
      <c r="I10205" t="s">
        <v>85</v>
      </c>
      <c r="J10205" t="s">
        <v>86</v>
      </c>
      <c r="K10205" t="s">
        <v>24</v>
      </c>
      <c r="L10205" t="s">
        <v>44</v>
      </c>
      <c r="M10205" t="s">
        <v>217</v>
      </c>
    </row>
    <row r="10206" spans="1:13" x14ac:dyDescent="0.3">
      <c r="A10206" t="s">
        <v>870</v>
      </c>
      <c r="C10206" t="s">
        <v>24055</v>
      </c>
      <c r="D10206">
        <v>50</v>
      </c>
      <c r="E10206" s="1">
        <v>3717304</v>
      </c>
      <c r="G10206" t="s">
        <v>13</v>
      </c>
      <c r="H10206" t="s">
        <v>16860</v>
      </c>
      <c r="I10206" t="s">
        <v>85</v>
      </c>
      <c r="J10206" t="s">
        <v>86</v>
      </c>
      <c r="K10206" t="s">
        <v>24</v>
      </c>
      <c r="L10206" t="s">
        <v>17</v>
      </c>
      <c r="M10206" t="s">
        <v>31</v>
      </c>
    </row>
    <row r="10207" spans="1:13" x14ac:dyDescent="0.3">
      <c r="A10207" t="s">
        <v>870</v>
      </c>
      <c r="C10207" t="s">
        <v>24055</v>
      </c>
      <c r="D10207">
        <v>66</v>
      </c>
      <c r="E10207" s="1">
        <v>789320</v>
      </c>
      <c r="G10207" t="s">
        <v>13</v>
      </c>
      <c r="H10207" t="s">
        <v>24207</v>
      </c>
      <c r="I10207" t="s">
        <v>85</v>
      </c>
      <c r="J10207" t="s">
        <v>86</v>
      </c>
      <c r="K10207" t="s">
        <v>24</v>
      </c>
      <c r="L10207" t="s">
        <v>17</v>
      </c>
      <c r="M10207" t="s">
        <v>31</v>
      </c>
    </row>
    <row r="10208" spans="1:13" x14ac:dyDescent="0.3">
      <c r="A10208" t="s">
        <v>870</v>
      </c>
      <c r="C10208" t="s">
        <v>24055</v>
      </c>
      <c r="D10208">
        <v>68</v>
      </c>
      <c r="E10208" s="1">
        <v>3903743</v>
      </c>
      <c r="G10208" t="s">
        <v>34</v>
      </c>
      <c r="H10208" t="s">
        <v>24208</v>
      </c>
      <c r="I10208" t="s">
        <v>85</v>
      </c>
      <c r="J10208" t="s">
        <v>86</v>
      </c>
      <c r="K10208" t="s">
        <v>24</v>
      </c>
      <c r="L10208" t="s">
        <v>44</v>
      </c>
      <c r="M10208" t="s">
        <v>39</v>
      </c>
    </row>
    <row r="10209" spans="1:13" x14ac:dyDescent="0.3">
      <c r="A10209" t="s">
        <v>870</v>
      </c>
      <c r="C10209" t="s">
        <v>23213</v>
      </c>
      <c r="D10209">
        <v>58</v>
      </c>
      <c r="E10209" s="1">
        <v>5222422</v>
      </c>
      <c r="G10209" t="s">
        <v>34</v>
      </c>
      <c r="H10209" t="s">
        <v>23219</v>
      </c>
      <c r="I10209" t="s">
        <v>85</v>
      </c>
      <c r="J10209" t="s">
        <v>86</v>
      </c>
      <c r="K10209" t="s">
        <v>24</v>
      </c>
      <c r="L10209" t="s">
        <v>17</v>
      </c>
      <c r="M10209" t="s">
        <v>61</v>
      </c>
    </row>
    <row r="10210" spans="1:13" x14ac:dyDescent="0.3">
      <c r="A10210" t="s">
        <v>870</v>
      </c>
      <c r="C10210" t="s">
        <v>23213</v>
      </c>
      <c r="D10210">
        <v>70</v>
      </c>
      <c r="E10210" s="1">
        <v>4999041</v>
      </c>
      <c r="G10210" t="s">
        <v>34</v>
      </c>
      <c r="H10210" t="s">
        <v>23338</v>
      </c>
      <c r="I10210" t="s">
        <v>85</v>
      </c>
      <c r="J10210" t="s">
        <v>86</v>
      </c>
      <c r="K10210" t="s">
        <v>24</v>
      </c>
      <c r="L10210" t="s">
        <v>44</v>
      </c>
      <c r="M10210" t="s">
        <v>39</v>
      </c>
    </row>
    <row r="10211" spans="1:13" x14ac:dyDescent="0.3">
      <c r="A10211" t="s">
        <v>870</v>
      </c>
      <c r="C10211" t="s">
        <v>23427</v>
      </c>
      <c r="D10211">
        <v>29</v>
      </c>
      <c r="E10211" s="1">
        <v>54840</v>
      </c>
      <c r="G10211" t="s">
        <v>69</v>
      </c>
      <c r="H10211" t="s">
        <v>23476</v>
      </c>
      <c r="I10211" t="s">
        <v>85</v>
      </c>
      <c r="J10211" t="s">
        <v>86</v>
      </c>
      <c r="K10211" t="s">
        <v>24</v>
      </c>
      <c r="L10211" t="s">
        <v>170</v>
      </c>
      <c r="M10211" t="s">
        <v>39</v>
      </c>
    </row>
    <row r="10212" spans="1:13" x14ac:dyDescent="0.3">
      <c r="A10212" t="s">
        <v>870</v>
      </c>
      <c r="C10212" t="s">
        <v>23373</v>
      </c>
      <c r="D10212">
        <v>17</v>
      </c>
      <c r="E10212" s="1">
        <v>149994</v>
      </c>
      <c r="G10212" t="s">
        <v>34</v>
      </c>
      <c r="H10212" t="s">
        <v>23421</v>
      </c>
      <c r="I10212" t="s">
        <v>85</v>
      </c>
      <c r="J10212" t="s">
        <v>86</v>
      </c>
      <c r="K10212" t="s">
        <v>24</v>
      </c>
      <c r="L10212" t="s">
        <v>44</v>
      </c>
      <c r="M10212" t="s">
        <v>39</v>
      </c>
    </row>
    <row r="10213" spans="1:13" x14ac:dyDescent="0.3">
      <c r="A10213" t="s">
        <v>870</v>
      </c>
      <c r="C10213" t="s">
        <v>21173</v>
      </c>
      <c r="D10213">
        <v>79</v>
      </c>
      <c r="E10213" s="1">
        <v>4800001</v>
      </c>
      <c r="G10213" t="s">
        <v>34</v>
      </c>
      <c r="H10213" t="s">
        <v>21340</v>
      </c>
      <c r="I10213" t="s">
        <v>85</v>
      </c>
      <c r="J10213" t="s">
        <v>86</v>
      </c>
      <c r="K10213" t="s">
        <v>24</v>
      </c>
      <c r="L10213" t="s">
        <v>17</v>
      </c>
      <c r="M10213" t="s">
        <v>217</v>
      </c>
    </row>
    <row r="10214" spans="1:13" x14ac:dyDescent="0.3">
      <c r="A10214" t="s">
        <v>870</v>
      </c>
      <c r="C10214" t="s">
        <v>21173</v>
      </c>
      <c r="D10214">
        <v>53</v>
      </c>
      <c r="E10214" s="1">
        <v>2619879</v>
      </c>
      <c r="G10214" t="s">
        <v>34</v>
      </c>
      <c r="H10214" t="s">
        <v>21494</v>
      </c>
      <c r="I10214" t="s">
        <v>85</v>
      </c>
      <c r="J10214" t="s">
        <v>86</v>
      </c>
      <c r="K10214" t="s">
        <v>24</v>
      </c>
      <c r="L10214" t="s">
        <v>170</v>
      </c>
      <c r="M10214" t="s">
        <v>61</v>
      </c>
    </row>
    <row r="10215" spans="1:13" x14ac:dyDescent="0.3">
      <c r="A10215" t="s">
        <v>870</v>
      </c>
      <c r="C10215" t="s">
        <v>22248</v>
      </c>
      <c r="D10215">
        <v>41</v>
      </c>
      <c r="E10215" s="1">
        <v>4080111</v>
      </c>
      <c r="G10215" t="s">
        <v>13</v>
      </c>
      <c r="H10215" t="s">
        <v>22328</v>
      </c>
      <c r="I10215" t="s">
        <v>85</v>
      </c>
      <c r="J10215" t="s">
        <v>86</v>
      </c>
      <c r="K10215" t="s">
        <v>24</v>
      </c>
      <c r="L10215" t="s">
        <v>17</v>
      </c>
      <c r="M10215" t="s">
        <v>66</v>
      </c>
    </row>
    <row r="10216" spans="1:13" x14ac:dyDescent="0.3">
      <c r="A10216" t="s">
        <v>870</v>
      </c>
      <c r="C10216" t="s">
        <v>22248</v>
      </c>
      <c r="D10216">
        <v>65</v>
      </c>
      <c r="E10216" s="1">
        <v>1825333</v>
      </c>
      <c r="G10216" t="s">
        <v>34</v>
      </c>
      <c r="H10216" t="s">
        <v>22377</v>
      </c>
      <c r="I10216" t="s">
        <v>85</v>
      </c>
      <c r="J10216" t="s">
        <v>86</v>
      </c>
      <c r="K10216" t="s">
        <v>24</v>
      </c>
      <c r="L10216" t="s">
        <v>170</v>
      </c>
      <c r="M10216" t="s">
        <v>217</v>
      </c>
    </row>
    <row r="10217" spans="1:13" x14ac:dyDescent="0.3">
      <c r="A10217" t="s">
        <v>870</v>
      </c>
      <c r="C10217" t="s">
        <v>22248</v>
      </c>
      <c r="D10217">
        <v>39</v>
      </c>
      <c r="E10217" s="1">
        <v>936930</v>
      </c>
      <c r="G10217" t="s">
        <v>34</v>
      </c>
      <c r="H10217" t="s">
        <v>22408</v>
      </c>
      <c r="I10217" t="s">
        <v>85</v>
      </c>
      <c r="J10217" t="s">
        <v>86</v>
      </c>
      <c r="K10217" t="s">
        <v>24</v>
      </c>
      <c r="L10217" t="s">
        <v>17</v>
      </c>
      <c r="M10217" t="s">
        <v>217</v>
      </c>
    </row>
    <row r="10218" spans="1:13" x14ac:dyDescent="0.3">
      <c r="A10218" t="s">
        <v>870</v>
      </c>
      <c r="C10218" t="s">
        <v>22248</v>
      </c>
      <c r="D10218">
        <v>33</v>
      </c>
      <c r="E10218" s="1">
        <v>490558</v>
      </c>
      <c r="G10218" t="s">
        <v>34</v>
      </c>
      <c r="H10218" t="s">
        <v>22412</v>
      </c>
      <c r="I10218" t="s">
        <v>85</v>
      </c>
      <c r="J10218" t="s">
        <v>86</v>
      </c>
      <c r="K10218" t="s">
        <v>24</v>
      </c>
      <c r="L10218" t="s">
        <v>17</v>
      </c>
      <c r="M10218" t="s">
        <v>217</v>
      </c>
    </row>
    <row r="10219" spans="1:13" x14ac:dyDescent="0.3">
      <c r="A10219" t="s">
        <v>870</v>
      </c>
      <c r="C10219" t="s">
        <v>22646</v>
      </c>
      <c r="D10219">
        <v>19</v>
      </c>
      <c r="E10219" s="1">
        <v>100000</v>
      </c>
      <c r="G10219" t="s">
        <v>13</v>
      </c>
      <c r="H10219" t="s">
        <v>22729</v>
      </c>
      <c r="I10219" t="s">
        <v>85</v>
      </c>
      <c r="J10219" t="s">
        <v>86</v>
      </c>
      <c r="K10219" t="s">
        <v>24</v>
      </c>
      <c r="L10219" t="s">
        <v>17</v>
      </c>
      <c r="M10219" t="s">
        <v>450</v>
      </c>
    </row>
    <row r="10220" spans="1:13" x14ac:dyDescent="0.3">
      <c r="A10220" t="s">
        <v>870</v>
      </c>
      <c r="C10220" t="s">
        <v>15737</v>
      </c>
      <c r="D10220">
        <v>26</v>
      </c>
      <c r="E10220" s="1">
        <v>535657</v>
      </c>
      <c r="G10220" t="s">
        <v>34</v>
      </c>
      <c r="H10220" t="s">
        <v>15953</v>
      </c>
      <c r="I10220" t="s">
        <v>85</v>
      </c>
      <c r="J10220" t="s">
        <v>86</v>
      </c>
      <c r="K10220" t="s">
        <v>24</v>
      </c>
      <c r="L10220" t="s">
        <v>17</v>
      </c>
      <c r="M10220" t="s">
        <v>217</v>
      </c>
    </row>
    <row r="10221" spans="1:13" x14ac:dyDescent="0.3">
      <c r="A10221" t="s">
        <v>870</v>
      </c>
      <c r="C10221" t="s">
        <v>16755</v>
      </c>
      <c r="D10221">
        <v>39</v>
      </c>
      <c r="E10221" s="1">
        <v>2000000</v>
      </c>
      <c r="G10221" t="s">
        <v>13</v>
      </c>
      <c r="H10221" t="s">
        <v>16860</v>
      </c>
      <c r="I10221" t="s">
        <v>85</v>
      </c>
      <c r="J10221" t="s">
        <v>86</v>
      </c>
      <c r="K10221" t="s">
        <v>24</v>
      </c>
      <c r="L10221" t="s">
        <v>17</v>
      </c>
      <c r="M10221" t="s">
        <v>31</v>
      </c>
    </row>
    <row r="10222" spans="1:13" x14ac:dyDescent="0.3">
      <c r="A10222" t="s">
        <v>870</v>
      </c>
      <c r="C10222" t="s">
        <v>17183</v>
      </c>
      <c r="D10222">
        <v>38</v>
      </c>
      <c r="E10222" s="1">
        <v>6501350</v>
      </c>
      <c r="G10222" t="s">
        <v>34</v>
      </c>
      <c r="H10222" t="s">
        <v>17188</v>
      </c>
      <c r="I10222" t="s">
        <v>85</v>
      </c>
      <c r="J10222" t="s">
        <v>86</v>
      </c>
      <c r="K10222" t="s">
        <v>24</v>
      </c>
      <c r="L10222" t="s">
        <v>17</v>
      </c>
      <c r="M10222" t="s">
        <v>61</v>
      </c>
    </row>
    <row r="10223" spans="1:13" x14ac:dyDescent="0.3">
      <c r="A10223" t="s">
        <v>870</v>
      </c>
      <c r="C10223" t="s">
        <v>12314</v>
      </c>
      <c r="D10223">
        <v>23</v>
      </c>
      <c r="E10223" s="1">
        <v>874969</v>
      </c>
      <c r="G10223" t="s">
        <v>34</v>
      </c>
      <c r="H10223" t="s">
        <v>12575</v>
      </c>
      <c r="I10223" t="s">
        <v>85</v>
      </c>
      <c r="J10223" t="s">
        <v>86</v>
      </c>
      <c r="K10223" t="s">
        <v>24</v>
      </c>
      <c r="L10223" t="s">
        <v>38</v>
      </c>
      <c r="M10223" t="s">
        <v>217</v>
      </c>
    </row>
    <row r="10224" spans="1:13" x14ac:dyDescent="0.3">
      <c r="A10224" t="s">
        <v>870</v>
      </c>
      <c r="C10224" t="s">
        <v>12673</v>
      </c>
      <c r="D10224">
        <v>45</v>
      </c>
      <c r="E10224" s="1">
        <v>4026979</v>
      </c>
      <c r="G10224" t="s">
        <v>69</v>
      </c>
      <c r="H10224" t="s">
        <v>12721</v>
      </c>
      <c r="I10224" t="s">
        <v>85</v>
      </c>
      <c r="J10224" t="s">
        <v>86</v>
      </c>
      <c r="K10224" t="s">
        <v>24</v>
      </c>
      <c r="L10224" t="s">
        <v>210</v>
      </c>
      <c r="M10224" t="s">
        <v>39</v>
      </c>
    </row>
    <row r="10225" spans="1:13" x14ac:dyDescent="0.3">
      <c r="A10225" t="s">
        <v>870</v>
      </c>
      <c r="C10225" t="s">
        <v>12673</v>
      </c>
      <c r="D10225">
        <v>36</v>
      </c>
      <c r="E10225" s="1">
        <v>552553</v>
      </c>
      <c r="G10225" t="s">
        <v>13</v>
      </c>
      <c r="H10225" t="s">
        <v>12742</v>
      </c>
      <c r="I10225" t="s">
        <v>85</v>
      </c>
      <c r="J10225" t="s">
        <v>86</v>
      </c>
      <c r="K10225" t="s">
        <v>24</v>
      </c>
      <c r="L10225" t="s">
        <v>17</v>
      </c>
      <c r="M10225" t="s">
        <v>66</v>
      </c>
    </row>
    <row r="10226" spans="1:13" x14ac:dyDescent="0.3">
      <c r="A10226" t="s">
        <v>870</v>
      </c>
      <c r="C10226" t="s">
        <v>11613</v>
      </c>
      <c r="D10226">
        <v>25</v>
      </c>
      <c r="E10226" s="1">
        <v>100000</v>
      </c>
      <c r="G10226" t="s">
        <v>13</v>
      </c>
      <c r="H10226" t="s">
        <v>11692</v>
      </c>
      <c r="I10226" t="s">
        <v>85</v>
      </c>
      <c r="J10226" t="s">
        <v>86</v>
      </c>
      <c r="K10226" t="s">
        <v>24</v>
      </c>
      <c r="L10226" t="s">
        <v>17</v>
      </c>
      <c r="M10226" t="s">
        <v>450</v>
      </c>
    </row>
    <row r="10227" spans="1:13" x14ac:dyDescent="0.3">
      <c r="A10227" t="s">
        <v>870</v>
      </c>
      <c r="C10227" t="s">
        <v>11613</v>
      </c>
      <c r="D10227">
        <v>19</v>
      </c>
      <c r="E10227" s="1">
        <v>100000</v>
      </c>
      <c r="G10227" t="s">
        <v>13</v>
      </c>
      <c r="H10227" t="s">
        <v>11694</v>
      </c>
      <c r="I10227" t="s">
        <v>85</v>
      </c>
      <c r="J10227" t="s">
        <v>86</v>
      </c>
      <c r="K10227" t="s">
        <v>24</v>
      </c>
      <c r="L10227" t="s">
        <v>17</v>
      </c>
      <c r="M10227" t="s">
        <v>450</v>
      </c>
    </row>
    <row r="10228" spans="1:13" x14ac:dyDescent="0.3">
      <c r="A10228" t="s">
        <v>870</v>
      </c>
      <c r="C10228" t="s">
        <v>9547</v>
      </c>
      <c r="D10228">
        <v>30</v>
      </c>
      <c r="E10228" s="1">
        <v>23562</v>
      </c>
      <c r="G10228" t="s">
        <v>34</v>
      </c>
      <c r="H10228" t="s">
        <v>10007</v>
      </c>
      <c r="I10228" t="s">
        <v>85</v>
      </c>
      <c r="J10228" t="s">
        <v>86</v>
      </c>
      <c r="K10228" t="s">
        <v>24</v>
      </c>
      <c r="L10228" t="s">
        <v>17</v>
      </c>
      <c r="M10228" t="s">
        <v>75</v>
      </c>
    </row>
    <row r="10229" spans="1:13" x14ac:dyDescent="0.3">
      <c r="A10229" t="s">
        <v>870</v>
      </c>
      <c r="C10229" t="s">
        <v>8196</v>
      </c>
      <c r="D10229">
        <v>47</v>
      </c>
      <c r="E10229" s="1">
        <v>8492267</v>
      </c>
      <c r="G10229" t="s">
        <v>13</v>
      </c>
      <c r="H10229" t="s">
        <v>8253</v>
      </c>
      <c r="I10229" t="s">
        <v>85</v>
      </c>
      <c r="J10229" t="s">
        <v>86</v>
      </c>
      <c r="K10229" t="s">
        <v>24</v>
      </c>
      <c r="L10229" t="s">
        <v>17</v>
      </c>
      <c r="M10229" t="s">
        <v>66</v>
      </c>
    </row>
    <row r="10230" spans="1:13" x14ac:dyDescent="0.3">
      <c r="A10230" t="s">
        <v>870</v>
      </c>
      <c r="C10230" t="s">
        <v>7634</v>
      </c>
      <c r="D10230">
        <v>19</v>
      </c>
      <c r="E10230" s="1">
        <v>100000</v>
      </c>
      <c r="G10230" t="s">
        <v>13</v>
      </c>
      <c r="H10230" t="s">
        <v>7794</v>
      </c>
      <c r="I10230" t="s">
        <v>85</v>
      </c>
      <c r="J10230" t="s">
        <v>86</v>
      </c>
      <c r="K10230" t="s">
        <v>24</v>
      </c>
      <c r="L10230" t="s">
        <v>17</v>
      </c>
      <c r="M10230" t="s">
        <v>450</v>
      </c>
    </row>
    <row r="10231" spans="1:13" x14ac:dyDescent="0.3">
      <c r="A10231" t="s">
        <v>870</v>
      </c>
      <c r="C10231" t="s">
        <v>8560</v>
      </c>
      <c r="D10231">
        <v>24</v>
      </c>
      <c r="E10231" s="1">
        <v>121000</v>
      </c>
      <c r="G10231" t="s">
        <v>13</v>
      </c>
      <c r="H10231" t="s">
        <v>8632</v>
      </c>
      <c r="I10231" t="s">
        <v>85</v>
      </c>
      <c r="J10231" t="s">
        <v>86</v>
      </c>
      <c r="K10231" t="s">
        <v>24</v>
      </c>
      <c r="L10231" t="s">
        <v>17</v>
      </c>
      <c r="M10231" t="s">
        <v>66</v>
      </c>
    </row>
    <row r="10232" spans="1:13" x14ac:dyDescent="0.3">
      <c r="A10232" t="s">
        <v>870</v>
      </c>
      <c r="C10232" t="s">
        <v>8962</v>
      </c>
      <c r="D10232">
        <v>4</v>
      </c>
      <c r="E10232" s="1">
        <v>60598</v>
      </c>
      <c r="G10232" t="s">
        <v>13</v>
      </c>
      <c r="H10232" t="s">
        <v>9070</v>
      </c>
      <c r="I10232" t="s">
        <v>85</v>
      </c>
      <c r="J10232" t="s">
        <v>86</v>
      </c>
      <c r="K10232" t="s">
        <v>24</v>
      </c>
      <c r="L10232" t="s">
        <v>17</v>
      </c>
      <c r="M10232" t="s">
        <v>66</v>
      </c>
    </row>
    <row r="10233" spans="1:13" x14ac:dyDescent="0.3">
      <c r="A10233" t="s">
        <v>870</v>
      </c>
      <c r="C10233" t="s">
        <v>34627</v>
      </c>
      <c r="D10233">
        <v>76</v>
      </c>
      <c r="E10233" s="1">
        <v>1678241</v>
      </c>
      <c r="G10233" t="s">
        <v>13</v>
      </c>
      <c r="H10233" t="s">
        <v>34654</v>
      </c>
      <c r="I10233" t="s">
        <v>85</v>
      </c>
      <c r="J10233" t="s">
        <v>86</v>
      </c>
      <c r="K10233" t="s">
        <v>24</v>
      </c>
      <c r="L10233" t="s">
        <v>17</v>
      </c>
      <c r="M10233" t="s">
        <v>1587</v>
      </c>
    </row>
    <row r="10234" spans="1:13" x14ac:dyDescent="0.3">
      <c r="A10234" t="s">
        <v>870</v>
      </c>
      <c r="C10234" t="s">
        <v>34542</v>
      </c>
      <c r="D10234">
        <v>54</v>
      </c>
      <c r="E10234" s="1">
        <v>13551339</v>
      </c>
      <c r="G10234" t="s">
        <v>34</v>
      </c>
      <c r="H10234" t="s">
        <v>34565</v>
      </c>
      <c r="I10234" t="s">
        <v>85</v>
      </c>
      <c r="J10234" t="s">
        <v>86</v>
      </c>
      <c r="K10234" t="s">
        <v>24</v>
      </c>
      <c r="L10234" t="s">
        <v>17</v>
      </c>
      <c r="M10234" t="s">
        <v>61</v>
      </c>
    </row>
    <row r="10235" spans="1:13" x14ac:dyDescent="0.3">
      <c r="A10235" t="s">
        <v>870</v>
      </c>
      <c r="C10235" t="s">
        <v>33755</v>
      </c>
      <c r="D10235">
        <v>72</v>
      </c>
      <c r="E10235" s="1">
        <v>2843599</v>
      </c>
      <c r="G10235" t="s">
        <v>13</v>
      </c>
      <c r="H10235" t="s">
        <v>33867</v>
      </c>
      <c r="I10235" t="s">
        <v>85</v>
      </c>
      <c r="J10235" t="s">
        <v>86</v>
      </c>
      <c r="K10235" t="s">
        <v>24</v>
      </c>
      <c r="L10235" t="s">
        <v>17</v>
      </c>
      <c r="M10235" t="s">
        <v>66</v>
      </c>
    </row>
    <row r="10236" spans="1:13" x14ac:dyDescent="0.3">
      <c r="E10236" s="9" t="s">
        <v>38206</v>
      </c>
    </row>
    <row r="10237" spans="1:13" x14ac:dyDescent="0.3">
      <c r="E10237" s="13">
        <f>SUM(E10174:E10235)</f>
        <v>136180627</v>
      </c>
    </row>
    <row r="10239" spans="1:13" s="28" customFormat="1" x14ac:dyDescent="0.3">
      <c r="A10239" s="28" t="s">
        <v>367</v>
      </c>
      <c r="C10239" s="28" t="s">
        <v>38239</v>
      </c>
      <c r="D10239" s="28">
        <v>23</v>
      </c>
      <c r="E10239" s="29">
        <v>3396880</v>
      </c>
      <c r="G10239" s="28" t="s">
        <v>168</v>
      </c>
      <c r="H10239" s="28" t="s">
        <v>38243</v>
      </c>
      <c r="I10239" s="28" t="s">
        <v>104</v>
      </c>
      <c r="J10239" s="28" t="s">
        <v>86</v>
      </c>
      <c r="K10239" s="28" t="s">
        <v>24</v>
      </c>
      <c r="L10239" s="28" t="s">
        <v>17</v>
      </c>
      <c r="M10239" s="28" t="s">
        <v>45</v>
      </c>
    </row>
    <row r="10240" spans="1:13" s="28" customFormat="1" x14ac:dyDescent="0.3">
      <c r="A10240" s="28" t="s">
        <v>367</v>
      </c>
      <c r="C10240" s="28" t="s">
        <v>38241</v>
      </c>
      <c r="D10240" s="28">
        <v>5</v>
      </c>
      <c r="E10240" s="29">
        <v>100000</v>
      </c>
      <c r="G10240" s="28" t="s">
        <v>168</v>
      </c>
      <c r="H10240" s="28" t="s">
        <v>38242</v>
      </c>
      <c r="I10240" s="28" t="s">
        <v>104</v>
      </c>
      <c r="J10240" s="28" t="s">
        <v>86</v>
      </c>
      <c r="K10240" s="28" t="s">
        <v>24</v>
      </c>
      <c r="L10240" s="28" t="s">
        <v>17</v>
      </c>
      <c r="M10240" s="28" t="s">
        <v>61</v>
      </c>
    </row>
    <row r="10241" spans="1:13" x14ac:dyDescent="0.3">
      <c r="A10241" t="s">
        <v>367</v>
      </c>
      <c r="C10241" t="s">
        <v>2957</v>
      </c>
      <c r="D10241">
        <v>34</v>
      </c>
      <c r="E10241" s="1">
        <v>852969</v>
      </c>
      <c r="G10241" t="s">
        <v>13</v>
      </c>
      <c r="H10241" t="s">
        <v>3020</v>
      </c>
      <c r="I10241" t="s">
        <v>104</v>
      </c>
      <c r="J10241" t="s">
        <v>86</v>
      </c>
      <c r="K10241" t="s">
        <v>24</v>
      </c>
      <c r="L10241" t="s">
        <v>17</v>
      </c>
      <c r="M10241" t="s">
        <v>1592</v>
      </c>
    </row>
    <row r="10242" spans="1:13" x14ac:dyDescent="0.3">
      <c r="A10242" t="s">
        <v>367</v>
      </c>
      <c r="C10242" t="s">
        <v>2957</v>
      </c>
      <c r="D10242">
        <v>10</v>
      </c>
      <c r="E10242" s="1">
        <v>222123</v>
      </c>
      <c r="G10242" t="s">
        <v>748</v>
      </c>
      <c r="H10242" t="s">
        <v>3165</v>
      </c>
      <c r="I10242" t="s">
        <v>104</v>
      </c>
      <c r="J10242" t="s">
        <v>86</v>
      </c>
      <c r="K10242" t="s">
        <v>24</v>
      </c>
      <c r="L10242" t="s">
        <v>25</v>
      </c>
      <c r="M10242" t="s">
        <v>1397</v>
      </c>
    </row>
    <row r="10243" spans="1:13" x14ac:dyDescent="0.3">
      <c r="A10243" t="s">
        <v>367</v>
      </c>
      <c r="C10243" t="s">
        <v>2269</v>
      </c>
      <c r="D10243">
        <v>5</v>
      </c>
      <c r="E10243" s="1">
        <v>213734</v>
      </c>
      <c r="G10243" t="s">
        <v>13</v>
      </c>
      <c r="H10243" t="s">
        <v>2609</v>
      </c>
      <c r="I10243" t="s">
        <v>104</v>
      </c>
      <c r="J10243" t="s">
        <v>86</v>
      </c>
      <c r="K10243" t="s">
        <v>24</v>
      </c>
      <c r="L10243" t="s">
        <v>17</v>
      </c>
      <c r="M10243" t="s">
        <v>442</v>
      </c>
    </row>
    <row r="10244" spans="1:13" x14ac:dyDescent="0.3">
      <c r="A10244" t="s">
        <v>367</v>
      </c>
      <c r="C10244" t="s">
        <v>2269</v>
      </c>
      <c r="D10244">
        <v>36</v>
      </c>
      <c r="E10244" s="1">
        <v>4457496</v>
      </c>
      <c r="G10244" t="s">
        <v>13</v>
      </c>
      <c r="H10244" t="s">
        <v>2881</v>
      </c>
      <c r="I10244" t="s">
        <v>104</v>
      </c>
      <c r="J10244" t="s">
        <v>86</v>
      </c>
      <c r="K10244" t="s">
        <v>24</v>
      </c>
      <c r="L10244" t="s">
        <v>38</v>
      </c>
      <c r="M10244" t="s">
        <v>450</v>
      </c>
    </row>
    <row r="10245" spans="1:13" x14ac:dyDescent="0.3">
      <c r="A10245" t="s">
        <v>367</v>
      </c>
      <c r="C10245" t="s">
        <v>1852</v>
      </c>
      <c r="D10245">
        <v>3</v>
      </c>
      <c r="E10245" s="1">
        <v>10000</v>
      </c>
      <c r="G10245" t="s">
        <v>13</v>
      </c>
      <c r="H10245" t="s">
        <v>2075</v>
      </c>
      <c r="I10245" t="s">
        <v>104</v>
      </c>
      <c r="J10245" t="s">
        <v>86</v>
      </c>
      <c r="K10245" t="s">
        <v>24</v>
      </c>
      <c r="L10245" t="s">
        <v>17</v>
      </c>
      <c r="M10245" t="s">
        <v>87</v>
      </c>
    </row>
    <row r="10246" spans="1:13" x14ac:dyDescent="0.3">
      <c r="A10246" t="s">
        <v>367</v>
      </c>
      <c r="C10246" t="s">
        <v>979</v>
      </c>
      <c r="D10246">
        <v>10</v>
      </c>
      <c r="E10246" s="1">
        <v>95000</v>
      </c>
      <c r="G10246" t="s">
        <v>13</v>
      </c>
      <c r="H10246" t="s">
        <v>1096</v>
      </c>
      <c r="I10246" t="s">
        <v>104</v>
      </c>
      <c r="J10246" t="s">
        <v>86</v>
      </c>
      <c r="K10246" t="s">
        <v>24</v>
      </c>
      <c r="L10246" t="s">
        <v>17</v>
      </c>
      <c r="M10246" t="s">
        <v>442</v>
      </c>
    </row>
    <row r="10247" spans="1:13" x14ac:dyDescent="0.3">
      <c r="A10247" t="s">
        <v>367</v>
      </c>
      <c r="C10247" t="s">
        <v>341</v>
      </c>
      <c r="D10247">
        <v>30</v>
      </c>
      <c r="E10247" s="1">
        <v>209700</v>
      </c>
      <c r="G10247" t="s">
        <v>111</v>
      </c>
      <c r="H10247" t="s">
        <v>368</v>
      </c>
      <c r="I10247" t="s">
        <v>104</v>
      </c>
      <c r="J10247" t="s">
        <v>86</v>
      </c>
      <c r="K10247" t="s">
        <v>24</v>
      </c>
      <c r="L10247" t="s">
        <v>25</v>
      </c>
      <c r="M10247" t="s">
        <v>322</v>
      </c>
    </row>
    <row r="10248" spans="1:13" x14ac:dyDescent="0.3">
      <c r="A10248" t="s">
        <v>367</v>
      </c>
      <c r="C10248" t="s">
        <v>27925</v>
      </c>
      <c r="D10248">
        <v>36</v>
      </c>
      <c r="E10248" s="1">
        <v>1773171</v>
      </c>
      <c r="G10248" t="s">
        <v>111</v>
      </c>
      <c r="H10248" t="s">
        <v>27926</v>
      </c>
      <c r="I10248" t="s">
        <v>104</v>
      </c>
      <c r="J10248" t="s">
        <v>86</v>
      </c>
      <c r="K10248" t="s">
        <v>24</v>
      </c>
      <c r="L10248" t="s">
        <v>25</v>
      </c>
      <c r="M10248" t="s">
        <v>232</v>
      </c>
    </row>
    <row r="10249" spans="1:13" x14ac:dyDescent="0.3">
      <c r="A10249" t="s">
        <v>367</v>
      </c>
      <c r="C10249" t="s">
        <v>27925</v>
      </c>
      <c r="D10249">
        <v>12</v>
      </c>
      <c r="E10249" s="1">
        <v>299325</v>
      </c>
      <c r="G10249" t="s">
        <v>13</v>
      </c>
      <c r="H10249" t="s">
        <v>28235</v>
      </c>
      <c r="I10249" t="s">
        <v>104</v>
      </c>
      <c r="J10249" t="s">
        <v>86</v>
      </c>
      <c r="K10249" t="s">
        <v>24</v>
      </c>
      <c r="L10249" t="s">
        <v>38</v>
      </c>
      <c r="M10249" t="s">
        <v>45</v>
      </c>
    </row>
    <row r="10250" spans="1:13" x14ac:dyDescent="0.3">
      <c r="A10250" t="s">
        <v>367</v>
      </c>
      <c r="C10250" t="s">
        <v>28282</v>
      </c>
      <c r="D10250">
        <v>27</v>
      </c>
      <c r="E10250" s="1">
        <v>826482</v>
      </c>
      <c r="G10250" t="s">
        <v>111</v>
      </c>
      <c r="H10250" t="s">
        <v>28512</v>
      </c>
      <c r="I10250" t="s">
        <v>104</v>
      </c>
      <c r="J10250" t="s">
        <v>86</v>
      </c>
      <c r="K10250" t="s">
        <v>24</v>
      </c>
      <c r="L10250" t="s">
        <v>25</v>
      </c>
      <c r="M10250" t="s">
        <v>120</v>
      </c>
    </row>
    <row r="10251" spans="1:13" x14ac:dyDescent="0.3">
      <c r="A10251" t="s">
        <v>367</v>
      </c>
      <c r="C10251" t="s">
        <v>28282</v>
      </c>
      <c r="D10251">
        <v>20</v>
      </c>
      <c r="E10251" s="1">
        <v>55000</v>
      </c>
      <c r="G10251" t="s">
        <v>111</v>
      </c>
      <c r="H10251" t="s">
        <v>28624</v>
      </c>
      <c r="I10251" t="s">
        <v>104</v>
      </c>
      <c r="J10251" t="s">
        <v>86</v>
      </c>
      <c r="K10251" t="s">
        <v>24</v>
      </c>
      <c r="L10251" t="s">
        <v>25</v>
      </c>
      <c r="M10251" t="s">
        <v>120</v>
      </c>
    </row>
    <row r="10252" spans="1:13" x14ac:dyDescent="0.3">
      <c r="A10252" t="s">
        <v>367</v>
      </c>
      <c r="C10252" t="s">
        <v>28936</v>
      </c>
      <c r="D10252">
        <v>13</v>
      </c>
      <c r="E10252" s="1">
        <v>200000</v>
      </c>
      <c r="G10252" t="s">
        <v>69</v>
      </c>
      <c r="H10252" t="s">
        <v>29041</v>
      </c>
      <c r="I10252" t="s">
        <v>104</v>
      </c>
      <c r="J10252" t="s">
        <v>86</v>
      </c>
      <c r="K10252" t="s">
        <v>24</v>
      </c>
      <c r="L10252" t="s">
        <v>25</v>
      </c>
      <c r="M10252" t="s">
        <v>221</v>
      </c>
    </row>
    <row r="10253" spans="1:13" x14ac:dyDescent="0.3">
      <c r="A10253" t="s">
        <v>367</v>
      </c>
      <c r="C10253" t="s">
        <v>29114</v>
      </c>
      <c r="D10253">
        <v>28</v>
      </c>
      <c r="E10253" s="1">
        <v>64900</v>
      </c>
      <c r="G10253" t="s">
        <v>111</v>
      </c>
      <c r="H10253" t="s">
        <v>6084</v>
      </c>
      <c r="I10253" t="s">
        <v>104</v>
      </c>
      <c r="J10253" t="s">
        <v>86</v>
      </c>
      <c r="K10253" t="s">
        <v>24</v>
      </c>
      <c r="L10253" t="s">
        <v>25</v>
      </c>
      <c r="M10253" t="s">
        <v>120</v>
      </c>
    </row>
    <row r="10254" spans="1:13" x14ac:dyDescent="0.3">
      <c r="A10254" t="s">
        <v>367</v>
      </c>
      <c r="C10254" t="s">
        <v>29114</v>
      </c>
      <c r="D10254">
        <v>16</v>
      </c>
      <c r="E10254" s="1">
        <v>205717</v>
      </c>
      <c r="G10254" t="s">
        <v>13</v>
      </c>
      <c r="H10254" t="s">
        <v>29242</v>
      </c>
      <c r="I10254" t="s">
        <v>104</v>
      </c>
      <c r="J10254" t="s">
        <v>86</v>
      </c>
      <c r="K10254" t="s">
        <v>24</v>
      </c>
      <c r="L10254" t="s">
        <v>17</v>
      </c>
      <c r="M10254" t="s">
        <v>442</v>
      </c>
    </row>
    <row r="10255" spans="1:13" x14ac:dyDescent="0.3">
      <c r="A10255" t="s">
        <v>367</v>
      </c>
      <c r="C10255" t="s">
        <v>27408</v>
      </c>
      <c r="D10255">
        <v>12</v>
      </c>
      <c r="E10255" s="1">
        <v>330660</v>
      </c>
      <c r="G10255" t="s">
        <v>111</v>
      </c>
      <c r="H10255" t="s">
        <v>27569</v>
      </c>
      <c r="I10255" t="s">
        <v>104</v>
      </c>
      <c r="J10255" t="s">
        <v>86</v>
      </c>
      <c r="K10255" t="s">
        <v>24</v>
      </c>
      <c r="L10255" t="s">
        <v>25</v>
      </c>
      <c r="M10255" t="s">
        <v>112</v>
      </c>
    </row>
    <row r="10256" spans="1:13" x14ac:dyDescent="0.3">
      <c r="A10256" t="s">
        <v>367</v>
      </c>
      <c r="C10256" t="s">
        <v>29553</v>
      </c>
      <c r="D10256">
        <v>25</v>
      </c>
      <c r="E10256" s="1">
        <v>674793</v>
      </c>
      <c r="G10256" t="s">
        <v>111</v>
      </c>
      <c r="H10256" t="s">
        <v>29736</v>
      </c>
      <c r="I10256" t="s">
        <v>104</v>
      </c>
      <c r="J10256" t="s">
        <v>86</v>
      </c>
      <c r="K10256" t="s">
        <v>24</v>
      </c>
      <c r="L10256" t="s">
        <v>25</v>
      </c>
      <c r="M10256" t="s">
        <v>112</v>
      </c>
    </row>
    <row r="10257" spans="1:13" x14ac:dyDescent="0.3">
      <c r="A10257" t="s">
        <v>367</v>
      </c>
      <c r="C10257" t="s">
        <v>30364</v>
      </c>
      <c r="D10257">
        <v>11</v>
      </c>
      <c r="E10257" s="1">
        <v>264000</v>
      </c>
      <c r="G10257" t="s">
        <v>69</v>
      </c>
      <c r="H10257" t="s">
        <v>30402</v>
      </c>
      <c r="I10257" t="s">
        <v>104</v>
      </c>
      <c r="J10257" t="s">
        <v>86</v>
      </c>
      <c r="K10257" t="s">
        <v>24</v>
      </c>
      <c r="L10257" t="s">
        <v>25</v>
      </c>
      <c r="M10257" t="s">
        <v>221</v>
      </c>
    </row>
    <row r="10258" spans="1:13" x14ac:dyDescent="0.3">
      <c r="A10258" t="s">
        <v>367</v>
      </c>
      <c r="C10258" t="s">
        <v>30364</v>
      </c>
      <c r="D10258">
        <v>27</v>
      </c>
      <c r="E10258" s="1">
        <v>895175</v>
      </c>
      <c r="G10258" t="s">
        <v>13</v>
      </c>
      <c r="H10258" t="s">
        <v>30408</v>
      </c>
      <c r="I10258" t="s">
        <v>104</v>
      </c>
      <c r="J10258" t="s">
        <v>86</v>
      </c>
      <c r="K10258" t="s">
        <v>24</v>
      </c>
      <c r="L10258" t="s">
        <v>17</v>
      </c>
      <c r="M10258" t="s">
        <v>450</v>
      </c>
    </row>
    <row r="10259" spans="1:13" x14ac:dyDescent="0.3">
      <c r="A10259" t="s">
        <v>367</v>
      </c>
      <c r="C10259" t="s">
        <v>30364</v>
      </c>
      <c r="D10259">
        <v>23</v>
      </c>
      <c r="E10259" s="1">
        <v>100000</v>
      </c>
      <c r="G10259" t="s">
        <v>48</v>
      </c>
      <c r="H10259" t="s">
        <v>30421</v>
      </c>
      <c r="I10259" t="s">
        <v>104</v>
      </c>
      <c r="J10259" t="s">
        <v>86</v>
      </c>
      <c r="K10259" t="s">
        <v>24</v>
      </c>
      <c r="L10259" t="s">
        <v>44</v>
      </c>
      <c r="M10259" t="s">
        <v>331</v>
      </c>
    </row>
    <row r="10260" spans="1:13" x14ac:dyDescent="0.3">
      <c r="A10260" t="s">
        <v>367</v>
      </c>
      <c r="C10260" t="s">
        <v>30364</v>
      </c>
      <c r="D10260">
        <v>39</v>
      </c>
      <c r="E10260" s="1">
        <v>601112</v>
      </c>
      <c r="G10260" t="s">
        <v>111</v>
      </c>
      <c r="H10260" t="s">
        <v>30430</v>
      </c>
      <c r="I10260" t="s">
        <v>104</v>
      </c>
      <c r="J10260" t="s">
        <v>86</v>
      </c>
      <c r="K10260" t="s">
        <v>24</v>
      </c>
      <c r="L10260" t="s">
        <v>25</v>
      </c>
      <c r="M10260" t="s">
        <v>112</v>
      </c>
    </row>
    <row r="10261" spans="1:13" x14ac:dyDescent="0.3">
      <c r="A10261" t="s">
        <v>367</v>
      </c>
      <c r="C10261" t="s">
        <v>30595</v>
      </c>
      <c r="D10261">
        <v>32</v>
      </c>
      <c r="E10261" s="1">
        <v>419478</v>
      </c>
      <c r="G10261" t="s">
        <v>13</v>
      </c>
      <c r="H10261" t="s">
        <v>30732</v>
      </c>
      <c r="I10261" t="s">
        <v>104</v>
      </c>
      <c r="J10261" t="s">
        <v>86</v>
      </c>
      <c r="K10261" t="s">
        <v>24</v>
      </c>
      <c r="L10261" t="s">
        <v>17</v>
      </c>
      <c r="M10261" t="s">
        <v>82</v>
      </c>
    </row>
    <row r="10262" spans="1:13" x14ac:dyDescent="0.3">
      <c r="A10262" t="s">
        <v>367</v>
      </c>
      <c r="C10262" t="s">
        <v>29426</v>
      </c>
      <c r="D10262">
        <v>47</v>
      </c>
      <c r="E10262" s="1">
        <v>960000</v>
      </c>
      <c r="G10262" t="s">
        <v>111</v>
      </c>
      <c r="H10262" t="s">
        <v>28624</v>
      </c>
      <c r="I10262" t="s">
        <v>104</v>
      </c>
      <c r="J10262" t="s">
        <v>86</v>
      </c>
      <c r="K10262" t="s">
        <v>24</v>
      </c>
      <c r="L10262" t="s">
        <v>25</v>
      </c>
      <c r="M10262" t="s">
        <v>120</v>
      </c>
    </row>
    <row r="10263" spans="1:13" x14ac:dyDescent="0.3">
      <c r="A10263" t="s">
        <v>367</v>
      </c>
      <c r="C10263" t="s">
        <v>30756</v>
      </c>
      <c r="D10263">
        <v>6</v>
      </c>
      <c r="E10263" s="1">
        <v>125000</v>
      </c>
      <c r="G10263" t="s">
        <v>69</v>
      </c>
      <c r="H10263" t="s">
        <v>30769</v>
      </c>
      <c r="I10263" t="s">
        <v>104</v>
      </c>
      <c r="J10263" t="s">
        <v>86</v>
      </c>
      <c r="K10263" t="s">
        <v>24</v>
      </c>
      <c r="L10263" t="s">
        <v>25</v>
      </c>
      <c r="M10263" t="s">
        <v>221</v>
      </c>
    </row>
    <row r="10264" spans="1:13" x14ac:dyDescent="0.3">
      <c r="A10264" t="s">
        <v>367</v>
      </c>
      <c r="C10264" t="s">
        <v>3657</v>
      </c>
      <c r="D10264">
        <v>47</v>
      </c>
      <c r="E10264" s="1">
        <v>498581</v>
      </c>
      <c r="G10264" t="s">
        <v>13</v>
      </c>
      <c r="H10264" t="s">
        <v>4272</v>
      </c>
      <c r="I10264" t="s">
        <v>104</v>
      </c>
      <c r="J10264" t="s">
        <v>86</v>
      </c>
      <c r="K10264" t="s">
        <v>24</v>
      </c>
      <c r="L10264" t="s">
        <v>44</v>
      </c>
      <c r="M10264" t="s">
        <v>207</v>
      </c>
    </row>
    <row r="10265" spans="1:13" x14ac:dyDescent="0.3">
      <c r="A10265" t="s">
        <v>367</v>
      </c>
      <c r="C10265" t="s">
        <v>5155</v>
      </c>
      <c r="D10265">
        <v>48</v>
      </c>
      <c r="E10265" s="1">
        <v>6693308</v>
      </c>
      <c r="G10265" t="s">
        <v>571</v>
      </c>
      <c r="H10265" t="s">
        <v>5199</v>
      </c>
      <c r="I10265" t="s">
        <v>104</v>
      </c>
      <c r="J10265" t="s">
        <v>86</v>
      </c>
      <c r="K10265" t="s">
        <v>24</v>
      </c>
      <c r="L10265" t="s">
        <v>17</v>
      </c>
      <c r="M10265" t="s">
        <v>617</v>
      </c>
    </row>
    <row r="10266" spans="1:13" x14ac:dyDescent="0.3">
      <c r="A10266" t="s">
        <v>367</v>
      </c>
      <c r="C10266" t="s">
        <v>4395</v>
      </c>
      <c r="D10266">
        <v>60</v>
      </c>
      <c r="E10266" s="1">
        <v>15125230</v>
      </c>
      <c r="G10266" t="s">
        <v>111</v>
      </c>
      <c r="H10266" t="s">
        <v>4432</v>
      </c>
      <c r="I10266" t="s">
        <v>104</v>
      </c>
      <c r="J10266" t="s">
        <v>86</v>
      </c>
      <c r="K10266" t="s">
        <v>24</v>
      </c>
      <c r="L10266" t="s">
        <v>25</v>
      </c>
      <c r="M10266" t="s">
        <v>112</v>
      </c>
    </row>
    <row r="10267" spans="1:13" x14ac:dyDescent="0.3">
      <c r="A10267" t="s">
        <v>367</v>
      </c>
      <c r="C10267" t="s">
        <v>4395</v>
      </c>
      <c r="D10267">
        <v>11</v>
      </c>
      <c r="E10267" s="1">
        <v>263202</v>
      </c>
      <c r="G10267" t="s">
        <v>69</v>
      </c>
      <c r="H10267" t="s">
        <v>4477</v>
      </c>
      <c r="I10267" t="s">
        <v>104</v>
      </c>
      <c r="J10267" t="s">
        <v>86</v>
      </c>
      <c r="K10267" t="s">
        <v>24</v>
      </c>
      <c r="L10267" t="s">
        <v>25</v>
      </c>
      <c r="M10267" t="s">
        <v>221</v>
      </c>
    </row>
    <row r="10268" spans="1:13" x14ac:dyDescent="0.3">
      <c r="A10268" t="s">
        <v>367</v>
      </c>
      <c r="C10268" t="s">
        <v>4395</v>
      </c>
      <c r="D10268">
        <v>11</v>
      </c>
      <c r="E10268" s="1">
        <v>157000</v>
      </c>
      <c r="G10268" t="s">
        <v>111</v>
      </c>
      <c r="H10268" t="s">
        <v>4519</v>
      </c>
      <c r="I10268" t="s">
        <v>104</v>
      </c>
      <c r="J10268" t="s">
        <v>86</v>
      </c>
      <c r="K10268" t="s">
        <v>24</v>
      </c>
      <c r="L10268" t="s">
        <v>25</v>
      </c>
      <c r="M10268" t="s">
        <v>120</v>
      </c>
    </row>
    <row r="10269" spans="1:13" x14ac:dyDescent="0.3">
      <c r="A10269" t="s">
        <v>367</v>
      </c>
      <c r="C10269" t="s">
        <v>4395</v>
      </c>
      <c r="D10269">
        <v>12</v>
      </c>
      <c r="E10269" s="1">
        <v>98098</v>
      </c>
      <c r="G10269" t="s">
        <v>13</v>
      </c>
      <c r="H10269" t="s">
        <v>4588</v>
      </c>
      <c r="I10269" t="s">
        <v>104</v>
      </c>
      <c r="J10269" t="s">
        <v>86</v>
      </c>
      <c r="K10269" t="s">
        <v>24</v>
      </c>
      <c r="L10269" t="s">
        <v>17</v>
      </c>
      <c r="M10269" t="s">
        <v>45</v>
      </c>
    </row>
    <row r="10270" spans="1:13" x14ac:dyDescent="0.3">
      <c r="A10270" t="s">
        <v>367</v>
      </c>
      <c r="C10270" t="s">
        <v>5881</v>
      </c>
      <c r="D10270">
        <v>29</v>
      </c>
      <c r="E10270" s="1">
        <v>250000</v>
      </c>
      <c r="G10270" t="s">
        <v>69</v>
      </c>
      <c r="H10270" t="s">
        <v>5896</v>
      </c>
      <c r="I10270" t="s">
        <v>104</v>
      </c>
      <c r="J10270" t="s">
        <v>86</v>
      </c>
      <c r="K10270" t="s">
        <v>24</v>
      </c>
      <c r="L10270" t="s">
        <v>170</v>
      </c>
      <c r="M10270" t="s">
        <v>39</v>
      </c>
    </row>
    <row r="10271" spans="1:13" x14ac:dyDescent="0.3">
      <c r="A10271" t="s">
        <v>367</v>
      </c>
      <c r="C10271" t="s">
        <v>5881</v>
      </c>
      <c r="D10271">
        <v>25</v>
      </c>
      <c r="E10271" s="1">
        <v>64900</v>
      </c>
      <c r="G10271" t="s">
        <v>111</v>
      </c>
      <c r="H10271" t="s">
        <v>6084</v>
      </c>
      <c r="I10271" t="s">
        <v>104</v>
      </c>
      <c r="J10271" t="s">
        <v>86</v>
      </c>
      <c r="K10271" t="s">
        <v>24</v>
      </c>
      <c r="L10271" t="s">
        <v>25</v>
      </c>
      <c r="M10271" t="s">
        <v>120</v>
      </c>
    </row>
    <row r="10272" spans="1:13" x14ac:dyDescent="0.3">
      <c r="A10272" t="s">
        <v>367</v>
      </c>
      <c r="C10272" t="s">
        <v>4928</v>
      </c>
      <c r="D10272">
        <v>45</v>
      </c>
      <c r="E10272" s="1">
        <v>2800487</v>
      </c>
      <c r="G10272" t="s">
        <v>13</v>
      </c>
      <c r="H10272" t="s">
        <v>4959</v>
      </c>
      <c r="I10272" t="s">
        <v>104</v>
      </c>
      <c r="J10272" t="s">
        <v>86</v>
      </c>
      <c r="K10272" t="s">
        <v>24</v>
      </c>
      <c r="L10272" t="s">
        <v>17</v>
      </c>
      <c r="M10272" t="s">
        <v>4960</v>
      </c>
    </row>
    <row r="10273" spans="1:13" x14ac:dyDescent="0.3">
      <c r="A10273" t="s">
        <v>367</v>
      </c>
      <c r="C10273" t="s">
        <v>4928</v>
      </c>
      <c r="D10273">
        <v>23</v>
      </c>
      <c r="E10273" s="1">
        <v>750000</v>
      </c>
      <c r="G10273" t="s">
        <v>13</v>
      </c>
      <c r="H10273" t="s">
        <v>4961</v>
      </c>
      <c r="I10273" t="s">
        <v>104</v>
      </c>
      <c r="J10273" t="s">
        <v>86</v>
      </c>
      <c r="K10273" t="s">
        <v>24</v>
      </c>
      <c r="L10273" t="s">
        <v>17</v>
      </c>
      <c r="M10273" t="s">
        <v>45</v>
      </c>
    </row>
    <row r="10274" spans="1:13" x14ac:dyDescent="0.3">
      <c r="A10274" t="s">
        <v>367</v>
      </c>
      <c r="C10274" t="s">
        <v>4928</v>
      </c>
      <c r="D10274">
        <v>57</v>
      </c>
      <c r="E10274" s="1">
        <v>250000</v>
      </c>
      <c r="G10274" t="s">
        <v>21</v>
      </c>
      <c r="H10274" t="s">
        <v>68</v>
      </c>
      <c r="I10274" t="s">
        <v>104</v>
      </c>
      <c r="J10274" t="s">
        <v>86</v>
      </c>
      <c r="K10274" t="s">
        <v>24</v>
      </c>
      <c r="L10274" t="s">
        <v>25</v>
      </c>
      <c r="M10274" t="s">
        <v>26</v>
      </c>
    </row>
    <row r="10275" spans="1:13" x14ac:dyDescent="0.3">
      <c r="A10275" t="s">
        <v>367</v>
      </c>
      <c r="C10275" t="s">
        <v>4928</v>
      </c>
      <c r="D10275">
        <v>10</v>
      </c>
      <c r="E10275" s="1">
        <v>100000</v>
      </c>
      <c r="G10275" t="s">
        <v>13</v>
      </c>
      <c r="H10275" t="s">
        <v>5016</v>
      </c>
      <c r="I10275" t="s">
        <v>104</v>
      </c>
      <c r="J10275" t="s">
        <v>86</v>
      </c>
      <c r="K10275" t="s">
        <v>24</v>
      </c>
      <c r="L10275" t="s">
        <v>17</v>
      </c>
      <c r="M10275" t="s">
        <v>442</v>
      </c>
    </row>
    <row r="10276" spans="1:13" x14ac:dyDescent="0.3">
      <c r="A10276" t="s">
        <v>367</v>
      </c>
      <c r="C10276" t="s">
        <v>22837</v>
      </c>
      <c r="D10276">
        <v>19</v>
      </c>
      <c r="E10276" s="1">
        <v>1210679</v>
      </c>
      <c r="G10276" t="s">
        <v>13</v>
      </c>
      <c r="H10276" t="s">
        <v>22878</v>
      </c>
      <c r="I10276" t="s">
        <v>104</v>
      </c>
      <c r="J10276" t="s">
        <v>86</v>
      </c>
      <c r="K10276" t="s">
        <v>24</v>
      </c>
      <c r="L10276" t="s">
        <v>17</v>
      </c>
      <c r="M10276" t="s">
        <v>442</v>
      </c>
    </row>
    <row r="10277" spans="1:13" x14ac:dyDescent="0.3">
      <c r="A10277" t="s">
        <v>367</v>
      </c>
      <c r="C10277" t="s">
        <v>22837</v>
      </c>
      <c r="D10277">
        <v>37</v>
      </c>
      <c r="E10277" s="1">
        <v>1750660</v>
      </c>
      <c r="G10277" t="s">
        <v>34</v>
      </c>
      <c r="H10277" t="s">
        <v>22983</v>
      </c>
      <c r="I10277" t="s">
        <v>104</v>
      </c>
      <c r="J10277" t="s">
        <v>86</v>
      </c>
      <c r="K10277" t="s">
        <v>24</v>
      </c>
      <c r="L10277" t="s">
        <v>38</v>
      </c>
      <c r="M10277" t="s">
        <v>1498</v>
      </c>
    </row>
    <row r="10278" spans="1:13" x14ac:dyDescent="0.3">
      <c r="A10278" t="s">
        <v>367</v>
      </c>
      <c r="C10278" t="s">
        <v>22837</v>
      </c>
      <c r="D10278">
        <v>24</v>
      </c>
      <c r="E10278" s="1">
        <v>100000</v>
      </c>
      <c r="G10278" t="s">
        <v>13</v>
      </c>
      <c r="H10278" t="s">
        <v>23094</v>
      </c>
      <c r="I10278" t="s">
        <v>104</v>
      </c>
      <c r="J10278" t="s">
        <v>86</v>
      </c>
      <c r="K10278" t="s">
        <v>24</v>
      </c>
      <c r="L10278" t="s">
        <v>17</v>
      </c>
      <c r="M10278" t="s">
        <v>450</v>
      </c>
    </row>
    <row r="10279" spans="1:13" x14ac:dyDescent="0.3">
      <c r="A10279" t="s">
        <v>367</v>
      </c>
      <c r="C10279" t="s">
        <v>22837</v>
      </c>
      <c r="D10279">
        <v>14</v>
      </c>
      <c r="E10279" s="1">
        <v>1686335</v>
      </c>
      <c r="G10279" t="s">
        <v>111</v>
      </c>
      <c r="H10279" t="s">
        <v>23145</v>
      </c>
      <c r="I10279" t="s">
        <v>104</v>
      </c>
      <c r="J10279" t="s">
        <v>86</v>
      </c>
      <c r="K10279" t="s">
        <v>24</v>
      </c>
      <c r="L10279" t="s">
        <v>25</v>
      </c>
      <c r="M10279" t="s">
        <v>112</v>
      </c>
    </row>
    <row r="10280" spans="1:13" x14ac:dyDescent="0.3">
      <c r="A10280" t="s">
        <v>367</v>
      </c>
      <c r="C10280" t="s">
        <v>24055</v>
      </c>
      <c r="D10280">
        <v>19</v>
      </c>
      <c r="E10280" s="1">
        <v>100000</v>
      </c>
      <c r="G10280" t="s">
        <v>69</v>
      </c>
      <c r="H10280" t="s">
        <v>24313</v>
      </c>
      <c r="I10280" t="s">
        <v>104</v>
      </c>
      <c r="J10280" t="s">
        <v>86</v>
      </c>
      <c r="K10280" t="s">
        <v>24</v>
      </c>
      <c r="L10280" t="s">
        <v>25</v>
      </c>
      <c r="M10280" t="s">
        <v>221</v>
      </c>
    </row>
    <row r="10281" spans="1:13" x14ac:dyDescent="0.3">
      <c r="A10281" t="s">
        <v>367</v>
      </c>
      <c r="C10281" t="s">
        <v>23427</v>
      </c>
      <c r="D10281">
        <v>52</v>
      </c>
      <c r="E10281" s="1">
        <v>4394301</v>
      </c>
      <c r="G10281" t="s">
        <v>13</v>
      </c>
      <c r="H10281" t="s">
        <v>23450</v>
      </c>
      <c r="I10281" t="s">
        <v>104</v>
      </c>
      <c r="J10281" t="s">
        <v>86</v>
      </c>
      <c r="K10281" t="s">
        <v>24</v>
      </c>
      <c r="L10281" t="s">
        <v>17</v>
      </c>
      <c r="M10281" t="s">
        <v>1885</v>
      </c>
    </row>
    <row r="10282" spans="1:13" x14ac:dyDescent="0.3">
      <c r="A10282" t="s">
        <v>367</v>
      </c>
      <c r="C10282" t="s">
        <v>23427</v>
      </c>
      <c r="D10282">
        <v>12</v>
      </c>
      <c r="E10282" s="1">
        <v>250000</v>
      </c>
      <c r="G10282" t="s">
        <v>111</v>
      </c>
      <c r="H10282" t="s">
        <v>23491</v>
      </c>
      <c r="I10282" t="s">
        <v>104</v>
      </c>
      <c r="J10282" t="s">
        <v>86</v>
      </c>
      <c r="K10282" t="s">
        <v>24</v>
      </c>
      <c r="L10282" t="s">
        <v>25</v>
      </c>
      <c r="M10282" t="s">
        <v>120</v>
      </c>
    </row>
    <row r="10283" spans="1:13" x14ac:dyDescent="0.3">
      <c r="A10283" t="s">
        <v>367</v>
      </c>
      <c r="C10283" t="s">
        <v>23966</v>
      </c>
      <c r="D10283">
        <v>18</v>
      </c>
      <c r="E10283" s="1">
        <v>176000</v>
      </c>
      <c r="G10283" t="s">
        <v>13</v>
      </c>
      <c r="H10283" t="s">
        <v>24002</v>
      </c>
      <c r="I10283" t="s">
        <v>104</v>
      </c>
      <c r="J10283" t="s">
        <v>86</v>
      </c>
      <c r="K10283" t="s">
        <v>24</v>
      </c>
      <c r="L10283" t="s">
        <v>17</v>
      </c>
      <c r="M10283" t="s">
        <v>450</v>
      </c>
    </row>
    <row r="10284" spans="1:13" x14ac:dyDescent="0.3">
      <c r="A10284" t="s">
        <v>367</v>
      </c>
      <c r="C10284" t="s">
        <v>23856</v>
      </c>
      <c r="D10284">
        <v>53</v>
      </c>
      <c r="E10284" s="1">
        <v>1828240</v>
      </c>
      <c r="G10284" t="s">
        <v>13</v>
      </c>
      <c r="H10284" t="s">
        <v>23864</v>
      </c>
      <c r="I10284" t="s">
        <v>104</v>
      </c>
      <c r="J10284" t="s">
        <v>86</v>
      </c>
      <c r="K10284" t="s">
        <v>24</v>
      </c>
      <c r="L10284" t="s">
        <v>17</v>
      </c>
      <c r="M10284" t="s">
        <v>15821</v>
      </c>
    </row>
    <row r="10285" spans="1:13" x14ac:dyDescent="0.3">
      <c r="A10285" t="s">
        <v>367</v>
      </c>
      <c r="C10285" t="s">
        <v>23856</v>
      </c>
      <c r="D10285">
        <v>42</v>
      </c>
      <c r="E10285" s="1">
        <v>304809</v>
      </c>
      <c r="G10285" t="s">
        <v>34</v>
      </c>
      <c r="H10285" t="s">
        <v>23924</v>
      </c>
      <c r="I10285" t="s">
        <v>104</v>
      </c>
      <c r="J10285" t="s">
        <v>86</v>
      </c>
      <c r="K10285" t="s">
        <v>24</v>
      </c>
      <c r="L10285" t="s">
        <v>17</v>
      </c>
      <c r="M10285" t="s">
        <v>740</v>
      </c>
    </row>
    <row r="10286" spans="1:13" x14ac:dyDescent="0.3">
      <c r="A10286" t="s">
        <v>367</v>
      </c>
      <c r="C10286" t="s">
        <v>23564</v>
      </c>
      <c r="D10286">
        <v>34</v>
      </c>
      <c r="E10286" s="1">
        <v>475451</v>
      </c>
      <c r="G10286" t="s">
        <v>13</v>
      </c>
      <c r="H10286" t="s">
        <v>23573</v>
      </c>
      <c r="I10286" t="s">
        <v>104</v>
      </c>
      <c r="J10286" t="s">
        <v>86</v>
      </c>
      <c r="K10286" t="s">
        <v>24</v>
      </c>
      <c r="L10286" t="s">
        <v>17</v>
      </c>
      <c r="M10286" t="s">
        <v>1885</v>
      </c>
    </row>
    <row r="10287" spans="1:13" x14ac:dyDescent="0.3">
      <c r="A10287" t="s">
        <v>367</v>
      </c>
      <c r="C10287" t="s">
        <v>21173</v>
      </c>
      <c r="D10287">
        <v>62</v>
      </c>
      <c r="E10287" s="1">
        <v>1797918</v>
      </c>
      <c r="G10287" t="s">
        <v>13</v>
      </c>
      <c r="H10287" t="s">
        <v>21202</v>
      </c>
      <c r="I10287" t="s">
        <v>104</v>
      </c>
      <c r="J10287" t="s">
        <v>86</v>
      </c>
      <c r="K10287" t="s">
        <v>24</v>
      </c>
      <c r="L10287" t="s">
        <v>17</v>
      </c>
      <c r="M10287" t="s">
        <v>87</v>
      </c>
    </row>
    <row r="10288" spans="1:13" x14ac:dyDescent="0.3">
      <c r="A10288" t="s">
        <v>367</v>
      </c>
      <c r="C10288" t="s">
        <v>21173</v>
      </c>
      <c r="D10288">
        <v>70</v>
      </c>
      <c r="E10288" s="1">
        <v>3834552</v>
      </c>
      <c r="G10288" t="s">
        <v>13</v>
      </c>
      <c r="H10288" t="s">
        <v>21279</v>
      </c>
      <c r="I10288" t="s">
        <v>104</v>
      </c>
      <c r="J10288" t="s">
        <v>86</v>
      </c>
      <c r="K10288" t="s">
        <v>24</v>
      </c>
      <c r="L10288" t="s">
        <v>17</v>
      </c>
      <c r="M10288" t="s">
        <v>10078</v>
      </c>
    </row>
    <row r="10289" spans="1:13" x14ac:dyDescent="0.3">
      <c r="A10289" t="s">
        <v>367</v>
      </c>
      <c r="C10289" t="s">
        <v>21173</v>
      </c>
      <c r="D10289">
        <v>60</v>
      </c>
      <c r="E10289" s="1">
        <v>1200000</v>
      </c>
      <c r="G10289" t="s">
        <v>13</v>
      </c>
      <c r="H10289" t="s">
        <v>21347</v>
      </c>
      <c r="I10289" t="s">
        <v>104</v>
      </c>
      <c r="J10289" t="s">
        <v>86</v>
      </c>
      <c r="K10289" t="s">
        <v>24</v>
      </c>
      <c r="L10289" t="s">
        <v>17</v>
      </c>
      <c r="M10289" t="s">
        <v>450</v>
      </c>
    </row>
    <row r="10290" spans="1:13" x14ac:dyDescent="0.3">
      <c r="A10290" t="s">
        <v>367</v>
      </c>
      <c r="C10290" t="s">
        <v>21173</v>
      </c>
      <c r="D10290">
        <v>72</v>
      </c>
      <c r="E10290" s="1">
        <v>1200000</v>
      </c>
      <c r="G10290" t="s">
        <v>13</v>
      </c>
      <c r="H10290" t="s">
        <v>21348</v>
      </c>
      <c r="I10290" t="s">
        <v>104</v>
      </c>
      <c r="J10290" t="s">
        <v>86</v>
      </c>
      <c r="K10290" t="s">
        <v>24</v>
      </c>
      <c r="L10290" t="s">
        <v>17</v>
      </c>
      <c r="M10290" t="s">
        <v>450</v>
      </c>
    </row>
    <row r="10291" spans="1:13" x14ac:dyDescent="0.3">
      <c r="A10291" t="s">
        <v>367</v>
      </c>
      <c r="C10291" t="s">
        <v>22248</v>
      </c>
      <c r="D10291">
        <v>23</v>
      </c>
      <c r="E10291" s="1">
        <v>762059</v>
      </c>
      <c r="G10291" t="s">
        <v>111</v>
      </c>
      <c r="H10291" t="s">
        <v>22334</v>
      </c>
      <c r="I10291" t="s">
        <v>104</v>
      </c>
      <c r="J10291" t="s">
        <v>86</v>
      </c>
      <c r="K10291" t="s">
        <v>24</v>
      </c>
      <c r="L10291" t="s">
        <v>25</v>
      </c>
      <c r="M10291" t="s">
        <v>120</v>
      </c>
    </row>
    <row r="10292" spans="1:13" x14ac:dyDescent="0.3">
      <c r="A10292" t="s">
        <v>367</v>
      </c>
      <c r="C10292" t="s">
        <v>21714</v>
      </c>
      <c r="D10292">
        <v>72</v>
      </c>
      <c r="E10292" s="1">
        <v>3071970</v>
      </c>
      <c r="G10292" t="s">
        <v>13</v>
      </c>
      <c r="H10292" t="s">
        <v>21799</v>
      </c>
      <c r="I10292" t="s">
        <v>104</v>
      </c>
      <c r="J10292" t="s">
        <v>86</v>
      </c>
      <c r="K10292" t="s">
        <v>24</v>
      </c>
      <c r="L10292" t="s">
        <v>17</v>
      </c>
      <c r="M10292" t="s">
        <v>21800</v>
      </c>
    </row>
    <row r="10293" spans="1:13" x14ac:dyDescent="0.3">
      <c r="A10293" t="s">
        <v>367</v>
      </c>
      <c r="C10293" t="s">
        <v>22646</v>
      </c>
      <c r="D10293">
        <v>25</v>
      </c>
      <c r="E10293" s="1">
        <v>100000</v>
      </c>
      <c r="G10293" t="s">
        <v>13</v>
      </c>
      <c r="H10293" t="s">
        <v>22699</v>
      </c>
      <c r="I10293" t="s">
        <v>104</v>
      </c>
      <c r="J10293" t="s">
        <v>86</v>
      </c>
      <c r="K10293" t="s">
        <v>24</v>
      </c>
      <c r="L10293" t="s">
        <v>17</v>
      </c>
      <c r="M10293" t="s">
        <v>450</v>
      </c>
    </row>
    <row r="10294" spans="1:13" x14ac:dyDescent="0.3">
      <c r="A10294" t="s">
        <v>367</v>
      </c>
      <c r="C10294" t="s">
        <v>22131</v>
      </c>
      <c r="D10294">
        <v>36</v>
      </c>
      <c r="E10294" s="1">
        <v>61935</v>
      </c>
      <c r="G10294" t="s">
        <v>111</v>
      </c>
      <c r="H10294" t="s">
        <v>22206</v>
      </c>
      <c r="I10294" t="s">
        <v>104</v>
      </c>
      <c r="J10294" t="s">
        <v>86</v>
      </c>
      <c r="K10294" t="s">
        <v>24</v>
      </c>
      <c r="L10294" t="s">
        <v>25</v>
      </c>
      <c r="M10294" t="s">
        <v>120</v>
      </c>
    </row>
    <row r="10295" spans="1:13" x14ac:dyDescent="0.3">
      <c r="A10295" t="s">
        <v>367</v>
      </c>
      <c r="C10295" t="s">
        <v>22209</v>
      </c>
      <c r="D10295">
        <v>53</v>
      </c>
      <c r="E10295" s="1">
        <v>651767</v>
      </c>
      <c r="G10295" t="s">
        <v>111</v>
      </c>
      <c r="H10295" t="s">
        <v>22236</v>
      </c>
      <c r="I10295" t="s">
        <v>104</v>
      </c>
      <c r="J10295" t="s">
        <v>86</v>
      </c>
      <c r="K10295" t="s">
        <v>24</v>
      </c>
      <c r="L10295" t="s">
        <v>25</v>
      </c>
      <c r="M10295" t="s">
        <v>112</v>
      </c>
    </row>
    <row r="10296" spans="1:13" x14ac:dyDescent="0.3">
      <c r="A10296" t="s">
        <v>367</v>
      </c>
      <c r="C10296" t="s">
        <v>17339</v>
      </c>
      <c r="D10296">
        <v>51</v>
      </c>
      <c r="E10296" s="1">
        <v>950001</v>
      </c>
      <c r="G10296" t="s">
        <v>13</v>
      </c>
      <c r="H10296" t="s">
        <v>17342</v>
      </c>
      <c r="I10296" t="s">
        <v>104</v>
      </c>
      <c r="J10296" t="s">
        <v>86</v>
      </c>
      <c r="K10296" t="s">
        <v>24</v>
      </c>
      <c r="L10296" t="s">
        <v>17</v>
      </c>
      <c r="M10296" t="s">
        <v>66</v>
      </c>
    </row>
    <row r="10297" spans="1:13" x14ac:dyDescent="0.3">
      <c r="A10297" t="s">
        <v>367</v>
      </c>
      <c r="C10297" t="s">
        <v>15737</v>
      </c>
      <c r="D10297">
        <v>74</v>
      </c>
      <c r="E10297" s="1">
        <v>4774849</v>
      </c>
      <c r="G10297" t="s">
        <v>13</v>
      </c>
      <c r="H10297" t="s">
        <v>16043</v>
      </c>
      <c r="I10297" t="s">
        <v>104</v>
      </c>
      <c r="J10297" t="s">
        <v>86</v>
      </c>
      <c r="K10297" t="s">
        <v>24</v>
      </c>
      <c r="L10297" t="s">
        <v>17</v>
      </c>
      <c r="M10297" t="s">
        <v>1592</v>
      </c>
    </row>
    <row r="10298" spans="1:13" x14ac:dyDescent="0.3">
      <c r="A10298" t="s">
        <v>367</v>
      </c>
      <c r="C10298" t="s">
        <v>16755</v>
      </c>
      <c r="D10298">
        <v>25</v>
      </c>
      <c r="E10298" s="1">
        <v>100000</v>
      </c>
      <c r="G10298" t="s">
        <v>13</v>
      </c>
      <c r="H10298" t="s">
        <v>17022</v>
      </c>
      <c r="I10298" t="s">
        <v>104</v>
      </c>
      <c r="J10298" t="s">
        <v>86</v>
      </c>
      <c r="K10298" t="s">
        <v>24</v>
      </c>
      <c r="L10298" t="s">
        <v>17</v>
      </c>
      <c r="M10298" t="s">
        <v>450</v>
      </c>
    </row>
    <row r="10299" spans="1:13" x14ac:dyDescent="0.3">
      <c r="A10299" t="s">
        <v>367</v>
      </c>
      <c r="C10299" t="s">
        <v>16755</v>
      </c>
      <c r="D10299">
        <v>1</v>
      </c>
      <c r="E10299" s="1">
        <v>50000</v>
      </c>
      <c r="G10299" t="s">
        <v>111</v>
      </c>
      <c r="H10299" t="s">
        <v>17101</v>
      </c>
      <c r="I10299" t="s">
        <v>104</v>
      </c>
      <c r="J10299" t="s">
        <v>86</v>
      </c>
      <c r="K10299" t="s">
        <v>24</v>
      </c>
      <c r="L10299" t="s">
        <v>25</v>
      </c>
      <c r="M10299" t="s">
        <v>87</v>
      </c>
    </row>
    <row r="10300" spans="1:13" x14ac:dyDescent="0.3">
      <c r="A10300" t="s">
        <v>367</v>
      </c>
      <c r="C10300" t="s">
        <v>15606</v>
      </c>
      <c r="D10300">
        <v>96</v>
      </c>
      <c r="E10300" s="1">
        <v>19997370</v>
      </c>
      <c r="G10300" t="s">
        <v>21</v>
      </c>
      <c r="H10300" t="s">
        <v>15608</v>
      </c>
      <c r="I10300" t="s">
        <v>104</v>
      </c>
      <c r="J10300" t="s">
        <v>86</v>
      </c>
      <c r="K10300" t="s">
        <v>24</v>
      </c>
      <c r="L10300" t="s">
        <v>25</v>
      </c>
      <c r="M10300" t="s">
        <v>26</v>
      </c>
    </row>
    <row r="10301" spans="1:13" x14ac:dyDescent="0.3">
      <c r="A10301" t="s">
        <v>367</v>
      </c>
      <c r="C10301" t="s">
        <v>15606</v>
      </c>
      <c r="D10301">
        <v>39</v>
      </c>
      <c r="E10301" s="1">
        <v>290388</v>
      </c>
      <c r="G10301" t="s">
        <v>13</v>
      </c>
      <c r="H10301" t="s">
        <v>15700</v>
      </c>
      <c r="I10301" t="s">
        <v>104</v>
      </c>
      <c r="J10301" t="s">
        <v>86</v>
      </c>
      <c r="K10301" t="s">
        <v>24</v>
      </c>
      <c r="L10301" t="s">
        <v>17</v>
      </c>
      <c r="M10301" t="s">
        <v>1587</v>
      </c>
    </row>
    <row r="10302" spans="1:13" x14ac:dyDescent="0.3">
      <c r="A10302" t="s">
        <v>367</v>
      </c>
      <c r="C10302" t="s">
        <v>15490</v>
      </c>
      <c r="D10302">
        <v>24</v>
      </c>
      <c r="E10302" s="1">
        <v>582554</v>
      </c>
      <c r="G10302" t="s">
        <v>111</v>
      </c>
      <c r="H10302" t="s">
        <v>15550</v>
      </c>
      <c r="I10302" t="s">
        <v>104</v>
      </c>
      <c r="J10302" t="s">
        <v>86</v>
      </c>
      <c r="K10302" t="s">
        <v>24</v>
      </c>
      <c r="L10302" t="s">
        <v>25</v>
      </c>
      <c r="M10302" t="s">
        <v>120</v>
      </c>
    </row>
    <row r="10303" spans="1:13" x14ac:dyDescent="0.3">
      <c r="A10303" t="s">
        <v>367</v>
      </c>
      <c r="C10303" t="s">
        <v>16341</v>
      </c>
      <c r="D10303">
        <v>9</v>
      </c>
      <c r="E10303" s="1">
        <v>20000</v>
      </c>
      <c r="G10303" t="s">
        <v>111</v>
      </c>
      <c r="H10303" t="s">
        <v>16398</v>
      </c>
      <c r="I10303" t="s">
        <v>104</v>
      </c>
      <c r="J10303" t="s">
        <v>86</v>
      </c>
      <c r="K10303" t="s">
        <v>24</v>
      </c>
      <c r="L10303" t="s">
        <v>25</v>
      </c>
      <c r="M10303" t="s">
        <v>120</v>
      </c>
    </row>
    <row r="10304" spans="1:13" x14ac:dyDescent="0.3">
      <c r="A10304" t="s">
        <v>367</v>
      </c>
      <c r="C10304" t="s">
        <v>16408</v>
      </c>
      <c r="D10304">
        <v>95</v>
      </c>
      <c r="E10304" s="1">
        <v>3500000</v>
      </c>
      <c r="G10304" t="s">
        <v>111</v>
      </c>
      <c r="H10304" t="s">
        <v>16441</v>
      </c>
      <c r="I10304" t="s">
        <v>104</v>
      </c>
      <c r="J10304" t="s">
        <v>86</v>
      </c>
      <c r="K10304" t="s">
        <v>24</v>
      </c>
      <c r="L10304" t="s">
        <v>25</v>
      </c>
      <c r="M10304" t="s">
        <v>120</v>
      </c>
    </row>
    <row r="10305" spans="1:13" x14ac:dyDescent="0.3">
      <c r="A10305" t="s">
        <v>367</v>
      </c>
      <c r="C10305" t="s">
        <v>12314</v>
      </c>
      <c r="D10305">
        <v>42</v>
      </c>
      <c r="E10305" s="1">
        <v>750000</v>
      </c>
      <c r="G10305" t="s">
        <v>111</v>
      </c>
      <c r="H10305" t="s">
        <v>12511</v>
      </c>
      <c r="I10305" t="s">
        <v>104</v>
      </c>
      <c r="J10305" t="s">
        <v>86</v>
      </c>
      <c r="K10305" t="s">
        <v>24</v>
      </c>
      <c r="L10305" t="s">
        <v>25</v>
      </c>
      <c r="M10305" t="s">
        <v>141</v>
      </c>
    </row>
    <row r="10306" spans="1:13" x14ac:dyDescent="0.3">
      <c r="A10306" t="s">
        <v>367</v>
      </c>
      <c r="C10306" t="s">
        <v>11813</v>
      </c>
      <c r="D10306">
        <v>52</v>
      </c>
      <c r="E10306" s="1">
        <v>1672380</v>
      </c>
      <c r="G10306" t="s">
        <v>111</v>
      </c>
      <c r="H10306" t="s">
        <v>11835</v>
      </c>
      <c r="I10306" t="s">
        <v>104</v>
      </c>
      <c r="J10306" t="s">
        <v>86</v>
      </c>
      <c r="K10306" t="s">
        <v>24</v>
      </c>
      <c r="L10306" t="s">
        <v>25</v>
      </c>
      <c r="M10306" t="s">
        <v>232</v>
      </c>
    </row>
    <row r="10307" spans="1:13" x14ac:dyDescent="0.3">
      <c r="A10307" t="s">
        <v>367</v>
      </c>
      <c r="C10307" t="s">
        <v>11813</v>
      </c>
      <c r="D10307">
        <v>35</v>
      </c>
      <c r="E10307" s="1">
        <v>249386</v>
      </c>
      <c r="G10307" t="s">
        <v>111</v>
      </c>
      <c r="H10307" t="s">
        <v>11851</v>
      </c>
      <c r="I10307" t="s">
        <v>104</v>
      </c>
      <c r="J10307" t="s">
        <v>86</v>
      </c>
      <c r="K10307" t="s">
        <v>24</v>
      </c>
      <c r="L10307" t="s">
        <v>25</v>
      </c>
      <c r="M10307" t="s">
        <v>87</v>
      </c>
    </row>
    <row r="10308" spans="1:13" x14ac:dyDescent="0.3">
      <c r="A10308" t="s">
        <v>367</v>
      </c>
      <c r="C10308" t="s">
        <v>12673</v>
      </c>
      <c r="D10308">
        <v>9</v>
      </c>
      <c r="E10308" s="1">
        <v>207350</v>
      </c>
      <c r="G10308" t="s">
        <v>111</v>
      </c>
      <c r="H10308" t="s">
        <v>12777</v>
      </c>
      <c r="I10308" t="s">
        <v>104</v>
      </c>
      <c r="J10308" t="s">
        <v>86</v>
      </c>
      <c r="K10308" t="s">
        <v>24</v>
      </c>
      <c r="L10308" t="s">
        <v>25</v>
      </c>
      <c r="M10308" t="s">
        <v>120</v>
      </c>
    </row>
    <row r="10309" spans="1:13" x14ac:dyDescent="0.3">
      <c r="A10309" t="s">
        <v>367</v>
      </c>
      <c r="C10309" t="s">
        <v>11613</v>
      </c>
      <c r="D10309">
        <v>19</v>
      </c>
      <c r="E10309" s="1">
        <v>100000</v>
      </c>
      <c r="G10309" t="s">
        <v>13</v>
      </c>
      <c r="H10309" t="s">
        <v>11708</v>
      </c>
      <c r="I10309" t="s">
        <v>104</v>
      </c>
      <c r="J10309" t="s">
        <v>86</v>
      </c>
      <c r="K10309" t="s">
        <v>24</v>
      </c>
      <c r="L10309" t="s">
        <v>17</v>
      </c>
      <c r="M10309" t="s">
        <v>450</v>
      </c>
    </row>
    <row r="10310" spans="1:13" x14ac:dyDescent="0.3">
      <c r="A10310" t="s">
        <v>367</v>
      </c>
      <c r="C10310" t="s">
        <v>12250</v>
      </c>
      <c r="D10310">
        <v>2</v>
      </c>
      <c r="E10310" s="1">
        <v>10000</v>
      </c>
      <c r="G10310" t="s">
        <v>111</v>
      </c>
      <c r="H10310" t="s">
        <v>12284</v>
      </c>
      <c r="I10310" t="s">
        <v>104</v>
      </c>
      <c r="J10310" t="s">
        <v>86</v>
      </c>
      <c r="K10310" t="s">
        <v>24</v>
      </c>
      <c r="L10310" t="s">
        <v>25</v>
      </c>
      <c r="M10310" t="s">
        <v>120</v>
      </c>
    </row>
    <row r="10311" spans="1:13" x14ac:dyDescent="0.3">
      <c r="A10311" t="s">
        <v>367</v>
      </c>
      <c r="C10311" t="s">
        <v>9547</v>
      </c>
      <c r="D10311">
        <v>19</v>
      </c>
      <c r="E10311" s="1">
        <v>100000</v>
      </c>
      <c r="G10311" t="s">
        <v>48</v>
      </c>
      <c r="H10311" t="s">
        <v>9959</v>
      </c>
      <c r="I10311" t="s">
        <v>104</v>
      </c>
      <c r="J10311" t="s">
        <v>86</v>
      </c>
      <c r="K10311" t="s">
        <v>24</v>
      </c>
      <c r="L10311" t="s">
        <v>17</v>
      </c>
      <c r="M10311" t="s">
        <v>190</v>
      </c>
    </row>
    <row r="10312" spans="1:13" x14ac:dyDescent="0.3">
      <c r="A10312" t="s">
        <v>367</v>
      </c>
      <c r="C10312" t="s">
        <v>9396</v>
      </c>
      <c r="D10312">
        <v>16</v>
      </c>
      <c r="E10312" s="1">
        <v>650000</v>
      </c>
      <c r="G10312" t="s">
        <v>34</v>
      </c>
      <c r="H10312" t="s">
        <v>9425</v>
      </c>
      <c r="I10312" t="s">
        <v>104</v>
      </c>
      <c r="J10312" t="s">
        <v>86</v>
      </c>
      <c r="K10312" t="s">
        <v>24</v>
      </c>
      <c r="L10312" t="s">
        <v>17</v>
      </c>
      <c r="M10312" t="s">
        <v>61</v>
      </c>
    </row>
    <row r="10313" spans="1:13" x14ac:dyDescent="0.3">
      <c r="A10313" t="s">
        <v>367</v>
      </c>
      <c r="C10313" t="s">
        <v>11012</v>
      </c>
      <c r="D10313">
        <v>34</v>
      </c>
      <c r="E10313" s="1">
        <v>208950</v>
      </c>
      <c r="G10313" t="s">
        <v>111</v>
      </c>
      <c r="H10313" t="s">
        <v>11083</v>
      </c>
      <c r="I10313" t="s">
        <v>104</v>
      </c>
      <c r="J10313" t="s">
        <v>86</v>
      </c>
      <c r="K10313" t="s">
        <v>24</v>
      </c>
      <c r="L10313" t="s">
        <v>25</v>
      </c>
      <c r="M10313" t="s">
        <v>120</v>
      </c>
    </row>
    <row r="10314" spans="1:13" x14ac:dyDescent="0.3">
      <c r="A10314" t="s">
        <v>367</v>
      </c>
      <c r="C10314" t="s">
        <v>10275</v>
      </c>
      <c r="D10314">
        <v>24</v>
      </c>
      <c r="E10314" s="1">
        <v>557168</v>
      </c>
      <c r="G10314" t="s">
        <v>111</v>
      </c>
      <c r="H10314" t="s">
        <v>10330</v>
      </c>
      <c r="I10314" t="s">
        <v>104</v>
      </c>
      <c r="J10314" t="s">
        <v>86</v>
      </c>
      <c r="K10314" t="s">
        <v>24</v>
      </c>
      <c r="L10314" t="s">
        <v>25</v>
      </c>
      <c r="M10314" t="s">
        <v>120</v>
      </c>
    </row>
    <row r="10315" spans="1:13" x14ac:dyDescent="0.3">
      <c r="A10315" t="s">
        <v>367</v>
      </c>
      <c r="C10315" t="s">
        <v>10275</v>
      </c>
      <c r="D10315">
        <v>38</v>
      </c>
      <c r="E10315" s="1">
        <v>1762643</v>
      </c>
      <c r="G10315" t="s">
        <v>111</v>
      </c>
      <c r="H10315" t="s">
        <v>10341</v>
      </c>
      <c r="I10315" t="s">
        <v>104</v>
      </c>
      <c r="J10315" t="s">
        <v>86</v>
      </c>
      <c r="K10315" t="s">
        <v>24</v>
      </c>
      <c r="L10315" t="s">
        <v>25</v>
      </c>
      <c r="M10315" t="s">
        <v>120</v>
      </c>
    </row>
    <row r="10316" spans="1:13" x14ac:dyDescent="0.3">
      <c r="A10316" t="s">
        <v>367</v>
      </c>
      <c r="C10316" t="s">
        <v>10901</v>
      </c>
      <c r="D10316">
        <v>26</v>
      </c>
      <c r="E10316" s="1">
        <v>397036</v>
      </c>
      <c r="G10316" t="s">
        <v>111</v>
      </c>
      <c r="H10316" t="s">
        <v>10968</v>
      </c>
      <c r="I10316" t="s">
        <v>104</v>
      </c>
      <c r="J10316" t="s">
        <v>86</v>
      </c>
      <c r="K10316" t="s">
        <v>24</v>
      </c>
      <c r="L10316" t="s">
        <v>25</v>
      </c>
      <c r="M10316" t="s">
        <v>120</v>
      </c>
    </row>
    <row r="10317" spans="1:13" x14ac:dyDescent="0.3">
      <c r="A10317" t="s">
        <v>367</v>
      </c>
      <c r="C10317" t="s">
        <v>10083</v>
      </c>
      <c r="D10317">
        <v>87</v>
      </c>
      <c r="E10317" s="1">
        <v>4070000</v>
      </c>
      <c r="G10317" t="s">
        <v>69</v>
      </c>
      <c r="H10317" t="s">
        <v>10086</v>
      </c>
      <c r="I10317" t="s">
        <v>104</v>
      </c>
      <c r="J10317" t="s">
        <v>86</v>
      </c>
      <c r="K10317" t="s">
        <v>24</v>
      </c>
      <c r="L10317" t="s">
        <v>17</v>
      </c>
      <c r="M10317" t="s">
        <v>39</v>
      </c>
    </row>
    <row r="10318" spans="1:13" x14ac:dyDescent="0.3">
      <c r="A10318" t="s">
        <v>367</v>
      </c>
      <c r="C10318" t="s">
        <v>11140</v>
      </c>
      <c r="D10318">
        <v>60</v>
      </c>
      <c r="E10318" s="1">
        <v>744098</v>
      </c>
      <c r="G10318" t="s">
        <v>48</v>
      </c>
      <c r="H10318" t="s">
        <v>11195</v>
      </c>
      <c r="I10318" t="s">
        <v>104</v>
      </c>
      <c r="J10318" t="s">
        <v>86</v>
      </c>
      <c r="K10318" t="s">
        <v>24</v>
      </c>
      <c r="L10318" t="s">
        <v>38</v>
      </c>
      <c r="M10318" t="s">
        <v>190</v>
      </c>
    </row>
    <row r="10319" spans="1:13" x14ac:dyDescent="0.3">
      <c r="A10319" t="s">
        <v>367</v>
      </c>
      <c r="C10319" t="s">
        <v>11197</v>
      </c>
      <c r="D10319">
        <v>57</v>
      </c>
      <c r="E10319" s="1">
        <v>3000000</v>
      </c>
      <c r="G10319" t="s">
        <v>364</v>
      </c>
      <c r="H10319" t="s">
        <v>11228</v>
      </c>
      <c r="I10319" t="s">
        <v>104</v>
      </c>
      <c r="J10319" t="s">
        <v>86</v>
      </c>
      <c r="K10319" t="s">
        <v>24</v>
      </c>
      <c r="L10319" t="s">
        <v>170</v>
      </c>
      <c r="M10319" t="s">
        <v>632</v>
      </c>
    </row>
    <row r="10320" spans="1:13" x14ac:dyDescent="0.3">
      <c r="A10320" t="s">
        <v>367</v>
      </c>
      <c r="C10320" t="s">
        <v>11104</v>
      </c>
      <c r="D10320">
        <v>1</v>
      </c>
      <c r="E10320" s="1">
        <v>10000</v>
      </c>
      <c r="G10320" t="s">
        <v>111</v>
      </c>
      <c r="H10320" t="s">
        <v>11119</v>
      </c>
      <c r="I10320" t="s">
        <v>104</v>
      </c>
      <c r="J10320" t="s">
        <v>86</v>
      </c>
      <c r="K10320" t="s">
        <v>24</v>
      </c>
      <c r="L10320" t="s">
        <v>25</v>
      </c>
      <c r="M10320" t="s">
        <v>120</v>
      </c>
    </row>
    <row r="10321" spans="1:13" x14ac:dyDescent="0.3">
      <c r="A10321" t="s">
        <v>367</v>
      </c>
      <c r="C10321" t="s">
        <v>8196</v>
      </c>
      <c r="D10321">
        <v>37</v>
      </c>
      <c r="E10321" s="1">
        <v>4441277</v>
      </c>
      <c r="G10321" t="s">
        <v>34</v>
      </c>
      <c r="H10321" t="s">
        <v>8268</v>
      </c>
      <c r="I10321" t="s">
        <v>104</v>
      </c>
      <c r="J10321" t="s">
        <v>86</v>
      </c>
      <c r="K10321" t="s">
        <v>24</v>
      </c>
      <c r="L10321" t="s">
        <v>38</v>
      </c>
      <c r="M10321" t="s">
        <v>217</v>
      </c>
    </row>
    <row r="10322" spans="1:13" x14ac:dyDescent="0.3">
      <c r="A10322" t="s">
        <v>367</v>
      </c>
      <c r="C10322" t="s">
        <v>8196</v>
      </c>
      <c r="D10322">
        <v>20</v>
      </c>
      <c r="E10322" s="1">
        <v>250000</v>
      </c>
      <c r="G10322" t="s">
        <v>111</v>
      </c>
      <c r="H10322" t="s">
        <v>8488</v>
      </c>
      <c r="I10322" t="s">
        <v>104</v>
      </c>
      <c r="J10322" t="s">
        <v>86</v>
      </c>
      <c r="K10322" t="s">
        <v>24</v>
      </c>
      <c r="L10322" t="s">
        <v>25</v>
      </c>
      <c r="M10322" t="s">
        <v>6109</v>
      </c>
    </row>
    <row r="10323" spans="1:13" x14ac:dyDescent="0.3">
      <c r="A10323" t="s">
        <v>367</v>
      </c>
      <c r="C10323" t="s">
        <v>8560</v>
      </c>
      <c r="D10323">
        <v>11</v>
      </c>
      <c r="E10323" s="1">
        <v>150000</v>
      </c>
      <c r="G10323" t="s">
        <v>111</v>
      </c>
      <c r="H10323" t="s">
        <v>8589</v>
      </c>
      <c r="I10323" t="s">
        <v>104</v>
      </c>
      <c r="J10323" t="s">
        <v>86</v>
      </c>
      <c r="K10323" t="s">
        <v>24</v>
      </c>
      <c r="L10323" t="s">
        <v>25</v>
      </c>
      <c r="M10323" t="s">
        <v>87</v>
      </c>
    </row>
    <row r="10324" spans="1:13" x14ac:dyDescent="0.3">
      <c r="A10324" t="s">
        <v>367</v>
      </c>
      <c r="C10324" t="s">
        <v>8560</v>
      </c>
      <c r="D10324">
        <v>16</v>
      </c>
      <c r="E10324" s="1">
        <v>121000</v>
      </c>
      <c r="G10324" t="s">
        <v>111</v>
      </c>
      <c r="H10324" t="s">
        <v>220</v>
      </c>
      <c r="I10324" t="s">
        <v>104</v>
      </c>
      <c r="J10324" t="s">
        <v>86</v>
      </c>
      <c r="K10324" t="s">
        <v>24</v>
      </c>
      <c r="L10324" t="s">
        <v>25</v>
      </c>
      <c r="M10324" t="s">
        <v>232</v>
      </c>
    </row>
    <row r="10325" spans="1:13" x14ac:dyDescent="0.3">
      <c r="A10325" t="s">
        <v>367</v>
      </c>
      <c r="C10325" t="s">
        <v>8666</v>
      </c>
      <c r="D10325">
        <v>2</v>
      </c>
      <c r="E10325" s="1">
        <v>30000</v>
      </c>
      <c r="G10325" t="s">
        <v>111</v>
      </c>
      <c r="H10325" t="s">
        <v>8763</v>
      </c>
      <c r="I10325" t="s">
        <v>104</v>
      </c>
      <c r="J10325" t="s">
        <v>86</v>
      </c>
      <c r="K10325" t="s">
        <v>24</v>
      </c>
      <c r="L10325" t="s">
        <v>25</v>
      </c>
      <c r="M10325" t="s">
        <v>120</v>
      </c>
    </row>
    <row r="10326" spans="1:13" x14ac:dyDescent="0.3">
      <c r="A10326" t="s">
        <v>367</v>
      </c>
      <c r="C10326" t="s">
        <v>8666</v>
      </c>
      <c r="D10326">
        <v>1</v>
      </c>
      <c r="E10326" s="1">
        <v>30000</v>
      </c>
      <c r="G10326" t="s">
        <v>111</v>
      </c>
      <c r="H10326" t="s">
        <v>8765</v>
      </c>
      <c r="I10326" t="s">
        <v>104</v>
      </c>
      <c r="J10326" t="s">
        <v>86</v>
      </c>
      <c r="K10326" t="s">
        <v>24</v>
      </c>
      <c r="L10326" t="s">
        <v>25</v>
      </c>
      <c r="M10326" t="s">
        <v>120</v>
      </c>
    </row>
    <row r="10327" spans="1:13" x14ac:dyDescent="0.3">
      <c r="A10327" t="s">
        <v>367</v>
      </c>
      <c r="C10327" t="s">
        <v>8771</v>
      </c>
      <c r="D10327">
        <v>18</v>
      </c>
      <c r="E10327" s="1">
        <v>85977</v>
      </c>
      <c r="G10327" t="s">
        <v>111</v>
      </c>
      <c r="H10327" t="s">
        <v>8804</v>
      </c>
      <c r="I10327" t="s">
        <v>104</v>
      </c>
      <c r="J10327" t="s">
        <v>86</v>
      </c>
      <c r="K10327" t="s">
        <v>24</v>
      </c>
      <c r="L10327" t="s">
        <v>25</v>
      </c>
      <c r="M10327" t="s">
        <v>120</v>
      </c>
    </row>
    <row r="10328" spans="1:13" x14ac:dyDescent="0.3">
      <c r="A10328" t="s">
        <v>367</v>
      </c>
      <c r="C10328" t="s">
        <v>9147</v>
      </c>
      <c r="D10328">
        <v>6</v>
      </c>
      <c r="E10328" s="1">
        <v>10000</v>
      </c>
      <c r="G10328" t="s">
        <v>111</v>
      </c>
      <c r="H10328" t="s">
        <v>9167</v>
      </c>
      <c r="I10328" t="s">
        <v>104</v>
      </c>
      <c r="J10328" t="s">
        <v>86</v>
      </c>
      <c r="K10328" t="s">
        <v>24</v>
      </c>
      <c r="L10328" t="s">
        <v>25</v>
      </c>
      <c r="M10328" t="s">
        <v>120</v>
      </c>
    </row>
    <row r="10329" spans="1:13" x14ac:dyDescent="0.3">
      <c r="A10329" t="s">
        <v>367</v>
      </c>
      <c r="C10329" t="s">
        <v>9147</v>
      </c>
      <c r="D10329">
        <v>1</v>
      </c>
      <c r="E10329" s="1">
        <v>36826</v>
      </c>
      <c r="G10329" t="s">
        <v>111</v>
      </c>
      <c r="H10329" t="s">
        <v>9178</v>
      </c>
      <c r="I10329" t="s">
        <v>104</v>
      </c>
      <c r="J10329" t="s">
        <v>86</v>
      </c>
      <c r="K10329" t="s">
        <v>24</v>
      </c>
      <c r="L10329" t="s">
        <v>25</v>
      </c>
      <c r="M10329" t="s">
        <v>322</v>
      </c>
    </row>
    <row r="10330" spans="1:13" x14ac:dyDescent="0.3">
      <c r="A10330" t="s">
        <v>367</v>
      </c>
      <c r="C10330" t="s">
        <v>34736</v>
      </c>
      <c r="D10330">
        <v>18</v>
      </c>
      <c r="E10330" s="1">
        <v>297800</v>
      </c>
      <c r="G10330" t="s">
        <v>111</v>
      </c>
      <c r="H10330" t="s">
        <v>34895</v>
      </c>
      <c r="I10330" t="s">
        <v>104</v>
      </c>
      <c r="J10330" t="s">
        <v>86</v>
      </c>
      <c r="K10330" t="s">
        <v>24</v>
      </c>
      <c r="L10330" t="s">
        <v>25</v>
      </c>
      <c r="M10330" t="s">
        <v>120</v>
      </c>
    </row>
    <row r="10331" spans="1:13" x14ac:dyDescent="0.3">
      <c r="A10331" t="s">
        <v>367</v>
      </c>
      <c r="C10331" t="s">
        <v>35205</v>
      </c>
      <c r="D10331">
        <v>16</v>
      </c>
      <c r="E10331" s="1">
        <v>512571</v>
      </c>
      <c r="G10331" t="s">
        <v>34</v>
      </c>
      <c r="H10331" t="s">
        <v>35227</v>
      </c>
      <c r="I10331" t="s">
        <v>104</v>
      </c>
      <c r="J10331" t="s">
        <v>86</v>
      </c>
      <c r="K10331" t="s">
        <v>24</v>
      </c>
      <c r="L10331" t="s">
        <v>38</v>
      </c>
      <c r="M10331" t="s">
        <v>61</v>
      </c>
    </row>
    <row r="10332" spans="1:13" x14ac:dyDescent="0.3">
      <c r="A10332" t="s">
        <v>367</v>
      </c>
      <c r="C10332" t="s">
        <v>35205</v>
      </c>
      <c r="D10332">
        <v>12</v>
      </c>
      <c r="E10332" s="1">
        <v>40000</v>
      </c>
      <c r="G10332" t="s">
        <v>111</v>
      </c>
      <c r="H10332" t="s">
        <v>35445</v>
      </c>
      <c r="I10332" t="s">
        <v>104</v>
      </c>
      <c r="J10332" t="s">
        <v>86</v>
      </c>
      <c r="K10332" t="s">
        <v>24</v>
      </c>
      <c r="L10332" t="s">
        <v>25</v>
      </c>
      <c r="M10332" t="s">
        <v>120</v>
      </c>
    </row>
    <row r="10333" spans="1:13" x14ac:dyDescent="0.3">
      <c r="A10333" t="s">
        <v>367</v>
      </c>
      <c r="C10333" t="s">
        <v>34627</v>
      </c>
      <c r="D10333">
        <v>19</v>
      </c>
      <c r="E10333" s="1">
        <v>92233</v>
      </c>
      <c r="G10333" t="s">
        <v>13</v>
      </c>
      <c r="H10333" t="s">
        <v>34715</v>
      </c>
      <c r="I10333" t="s">
        <v>104</v>
      </c>
      <c r="J10333" t="s">
        <v>86</v>
      </c>
      <c r="K10333" t="s">
        <v>24</v>
      </c>
      <c r="L10333" t="s">
        <v>17</v>
      </c>
      <c r="M10333" t="s">
        <v>450</v>
      </c>
    </row>
    <row r="10334" spans="1:13" x14ac:dyDescent="0.3">
      <c r="A10334" t="s">
        <v>367</v>
      </c>
      <c r="C10334" t="s">
        <v>34542</v>
      </c>
      <c r="D10334">
        <v>6</v>
      </c>
      <c r="E10334" s="1">
        <v>500000</v>
      </c>
      <c r="G10334" t="s">
        <v>111</v>
      </c>
      <c r="H10334" t="s">
        <v>34585</v>
      </c>
      <c r="I10334" t="s">
        <v>104</v>
      </c>
      <c r="J10334" t="s">
        <v>86</v>
      </c>
      <c r="K10334" t="s">
        <v>24</v>
      </c>
      <c r="L10334" t="s">
        <v>25</v>
      </c>
      <c r="M10334" t="s">
        <v>120</v>
      </c>
    </row>
    <row r="10335" spans="1:13" x14ac:dyDescent="0.3">
      <c r="A10335" t="s">
        <v>367</v>
      </c>
      <c r="C10335" t="s">
        <v>34396</v>
      </c>
      <c r="D10335">
        <v>99</v>
      </c>
      <c r="E10335" s="1">
        <v>20585386</v>
      </c>
      <c r="G10335" t="s">
        <v>34</v>
      </c>
      <c r="H10335" t="s">
        <v>34401</v>
      </c>
      <c r="I10335" t="s">
        <v>104</v>
      </c>
      <c r="J10335" t="s">
        <v>86</v>
      </c>
      <c r="K10335" t="s">
        <v>24</v>
      </c>
      <c r="L10335" t="s">
        <v>44</v>
      </c>
      <c r="M10335" t="s">
        <v>1226</v>
      </c>
    </row>
    <row r="10336" spans="1:13" x14ac:dyDescent="0.3">
      <c r="A10336" t="s">
        <v>367</v>
      </c>
      <c r="C10336" t="s">
        <v>34263</v>
      </c>
      <c r="D10336">
        <v>25</v>
      </c>
      <c r="E10336" s="1">
        <v>99515</v>
      </c>
      <c r="G10336" t="s">
        <v>13</v>
      </c>
      <c r="H10336" t="s">
        <v>34297</v>
      </c>
      <c r="I10336" t="s">
        <v>104</v>
      </c>
      <c r="J10336" t="s">
        <v>86</v>
      </c>
      <c r="K10336" t="s">
        <v>24</v>
      </c>
      <c r="L10336" t="s">
        <v>17</v>
      </c>
      <c r="M10336" t="s">
        <v>450</v>
      </c>
    </row>
    <row r="10337" spans="1:13" x14ac:dyDescent="0.3">
      <c r="A10337" t="s">
        <v>367</v>
      </c>
      <c r="C10337" t="s">
        <v>34470</v>
      </c>
      <c r="D10337">
        <v>24</v>
      </c>
      <c r="E10337" s="1">
        <v>491969</v>
      </c>
      <c r="G10337" t="s">
        <v>111</v>
      </c>
      <c r="H10337" t="s">
        <v>34510</v>
      </c>
      <c r="I10337" t="s">
        <v>104</v>
      </c>
      <c r="J10337" t="s">
        <v>86</v>
      </c>
      <c r="K10337" t="s">
        <v>24</v>
      </c>
      <c r="L10337" t="s">
        <v>25</v>
      </c>
      <c r="M10337" t="s">
        <v>120</v>
      </c>
    </row>
    <row r="10338" spans="1:13" x14ac:dyDescent="0.3">
      <c r="A10338" t="s">
        <v>367</v>
      </c>
      <c r="C10338" t="s">
        <v>35134</v>
      </c>
      <c r="D10338">
        <v>4</v>
      </c>
      <c r="E10338" s="1">
        <v>9950</v>
      </c>
      <c r="G10338" t="s">
        <v>111</v>
      </c>
      <c r="H10338" t="s">
        <v>35161</v>
      </c>
      <c r="I10338" t="s">
        <v>104</v>
      </c>
      <c r="J10338" t="s">
        <v>86</v>
      </c>
      <c r="K10338" t="s">
        <v>24</v>
      </c>
      <c r="L10338" t="s">
        <v>25</v>
      </c>
      <c r="M10338" t="s">
        <v>120</v>
      </c>
    </row>
    <row r="10339" spans="1:13" x14ac:dyDescent="0.3">
      <c r="A10339" t="s">
        <v>367</v>
      </c>
      <c r="C10339" t="s">
        <v>35113</v>
      </c>
      <c r="D10339">
        <v>4</v>
      </c>
      <c r="E10339" s="1">
        <v>110000</v>
      </c>
      <c r="G10339" t="s">
        <v>111</v>
      </c>
      <c r="H10339" t="s">
        <v>35126</v>
      </c>
      <c r="I10339" t="s">
        <v>104</v>
      </c>
      <c r="J10339" t="s">
        <v>86</v>
      </c>
      <c r="K10339" t="s">
        <v>24</v>
      </c>
      <c r="L10339" t="s">
        <v>25</v>
      </c>
      <c r="M10339" t="s">
        <v>120</v>
      </c>
    </row>
    <row r="10340" spans="1:13" x14ac:dyDescent="0.3">
      <c r="A10340" t="s">
        <v>367</v>
      </c>
      <c r="C10340" t="s">
        <v>34198</v>
      </c>
      <c r="D10340">
        <v>17</v>
      </c>
      <c r="E10340" s="1">
        <v>74998</v>
      </c>
      <c r="G10340" t="s">
        <v>111</v>
      </c>
      <c r="H10340" t="s">
        <v>34208</v>
      </c>
      <c r="I10340" t="s">
        <v>104</v>
      </c>
      <c r="J10340" t="s">
        <v>86</v>
      </c>
      <c r="K10340" t="s">
        <v>24</v>
      </c>
      <c r="L10340" t="s">
        <v>25</v>
      </c>
      <c r="M10340" t="s">
        <v>120</v>
      </c>
    </row>
    <row r="10341" spans="1:13" x14ac:dyDescent="0.3">
      <c r="A10341" t="s">
        <v>367</v>
      </c>
      <c r="C10341" t="s">
        <v>33755</v>
      </c>
      <c r="D10341">
        <v>1</v>
      </c>
      <c r="E10341" s="1">
        <v>50000</v>
      </c>
      <c r="G10341" t="s">
        <v>111</v>
      </c>
      <c r="H10341" t="s">
        <v>33858</v>
      </c>
      <c r="I10341" t="s">
        <v>104</v>
      </c>
      <c r="J10341" t="s">
        <v>86</v>
      </c>
      <c r="K10341" t="s">
        <v>24</v>
      </c>
      <c r="L10341" t="s">
        <v>25</v>
      </c>
      <c r="M10341" t="s">
        <v>322</v>
      </c>
    </row>
    <row r="10342" spans="1:13" x14ac:dyDescent="0.3">
      <c r="A10342" t="s">
        <v>367</v>
      </c>
      <c r="C10342" t="s">
        <v>33755</v>
      </c>
      <c r="D10342">
        <v>43</v>
      </c>
      <c r="E10342" s="1">
        <v>1000000</v>
      </c>
      <c r="G10342" t="s">
        <v>111</v>
      </c>
      <c r="H10342" t="s">
        <v>33951</v>
      </c>
      <c r="I10342" t="s">
        <v>104</v>
      </c>
      <c r="J10342" t="s">
        <v>86</v>
      </c>
      <c r="K10342" t="s">
        <v>24</v>
      </c>
      <c r="L10342" t="s">
        <v>25</v>
      </c>
      <c r="M10342" t="s">
        <v>120</v>
      </c>
    </row>
    <row r="10343" spans="1:13" x14ac:dyDescent="0.3">
      <c r="A10343" t="s">
        <v>367</v>
      </c>
      <c r="C10343" t="s">
        <v>33372</v>
      </c>
      <c r="D10343">
        <v>36</v>
      </c>
      <c r="E10343" s="1">
        <v>500000</v>
      </c>
      <c r="G10343" t="s">
        <v>69</v>
      </c>
      <c r="H10343" t="s">
        <v>33380</v>
      </c>
      <c r="I10343" t="s">
        <v>104</v>
      </c>
      <c r="J10343" t="s">
        <v>86</v>
      </c>
      <c r="K10343" t="s">
        <v>24</v>
      </c>
      <c r="L10343" t="s">
        <v>17</v>
      </c>
      <c r="M10343" t="s">
        <v>221</v>
      </c>
    </row>
    <row r="10344" spans="1:13" x14ac:dyDescent="0.3">
      <c r="A10344" t="s">
        <v>367</v>
      </c>
      <c r="C10344" t="s">
        <v>33438</v>
      </c>
      <c r="D10344">
        <v>12</v>
      </c>
      <c r="E10344" s="1">
        <v>100000</v>
      </c>
      <c r="G10344" t="s">
        <v>13</v>
      </c>
      <c r="H10344" t="s">
        <v>33466</v>
      </c>
      <c r="I10344" t="s">
        <v>104</v>
      </c>
      <c r="J10344" t="s">
        <v>86</v>
      </c>
      <c r="K10344" t="s">
        <v>24</v>
      </c>
      <c r="L10344" t="s">
        <v>17</v>
      </c>
      <c r="M10344" t="s">
        <v>450</v>
      </c>
    </row>
    <row r="10345" spans="1:13" x14ac:dyDescent="0.3">
      <c r="A10345" t="s">
        <v>367</v>
      </c>
      <c r="C10345" t="s">
        <v>34244</v>
      </c>
      <c r="D10345">
        <v>12</v>
      </c>
      <c r="E10345" s="1">
        <v>224030</v>
      </c>
      <c r="G10345" t="s">
        <v>111</v>
      </c>
      <c r="H10345" t="s">
        <v>34251</v>
      </c>
      <c r="I10345" t="s">
        <v>104</v>
      </c>
      <c r="J10345" t="s">
        <v>86</v>
      </c>
      <c r="K10345" t="s">
        <v>24</v>
      </c>
      <c r="L10345" t="s">
        <v>25</v>
      </c>
      <c r="M10345" t="s">
        <v>120</v>
      </c>
    </row>
    <row r="10346" spans="1:13" x14ac:dyDescent="0.3">
      <c r="A10346" t="s">
        <v>367</v>
      </c>
      <c r="C10346" t="s">
        <v>37047</v>
      </c>
      <c r="D10346">
        <v>12</v>
      </c>
      <c r="E10346" s="1">
        <v>1000000</v>
      </c>
      <c r="G10346" t="s">
        <v>111</v>
      </c>
      <c r="H10346" t="s">
        <v>37059</v>
      </c>
      <c r="I10346" t="s">
        <v>104</v>
      </c>
      <c r="J10346" t="s">
        <v>86</v>
      </c>
      <c r="K10346" t="s">
        <v>24</v>
      </c>
      <c r="L10346" t="s">
        <v>25</v>
      </c>
      <c r="M10346" t="s">
        <v>120</v>
      </c>
    </row>
    <row r="10347" spans="1:13" x14ac:dyDescent="0.3">
      <c r="A10347" t="s">
        <v>367</v>
      </c>
      <c r="C10347" t="s">
        <v>37047</v>
      </c>
      <c r="D10347">
        <v>18</v>
      </c>
      <c r="E10347" s="1">
        <v>100000</v>
      </c>
      <c r="G10347" t="s">
        <v>13</v>
      </c>
      <c r="H10347" t="s">
        <v>37120</v>
      </c>
      <c r="I10347" t="s">
        <v>104</v>
      </c>
      <c r="J10347" t="s">
        <v>86</v>
      </c>
      <c r="K10347" t="s">
        <v>24</v>
      </c>
      <c r="L10347" t="s">
        <v>17</v>
      </c>
      <c r="M10347" t="s">
        <v>450</v>
      </c>
    </row>
    <row r="10348" spans="1:13" x14ac:dyDescent="0.3">
      <c r="A10348" t="s">
        <v>367</v>
      </c>
      <c r="C10348" t="s">
        <v>37047</v>
      </c>
      <c r="D10348">
        <v>66</v>
      </c>
      <c r="E10348" s="1">
        <v>5500000</v>
      </c>
      <c r="G10348" t="s">
        <v>13</v>
      </c>
      <c r="H10348" t="s">
        <v>37320</v>
      </c>
      <c r="I10348" t="s">
        <v>104</v>
      </c>
      <c r="J10348" t="s">
        <v>86</v>
      </c>
      <c r="K10348" t="s">
        <v>24</v>
      </c>
      <c r="L10348" t="s">
        <v>1402</v>
      </c>
      <c r="M10348" t="s">
        <v>31</v>
      </c>
    </row>
    <row r="10349" spans="1:13" x14ac:dyDescent="0.3">
      <c r="A10349" t="s">
        <v>367</v>
      </c>
      <c r="C10349" t="s">
        <v>37363</v>
      </c>
      <c r="D10349">
        <v>63</v>
      </c>
      <c r="E10349" s="1">
        <v>735191</v>
      </c>
      <c r="G10349" t="s">
        <v>34</v>
      </c>
      <c r="H10349" t="s">
        <v>37413</v>
      </c>
      <c r="I10349" t="s">
        <v>104</v>
      </c>
      <c r="J10349" t="s">
        <v>86</v>
      </c>
      <c r="K10349" t="s">
        <v>24</v>
      </c>
      <c r="L10349" t="s">
        <v>210</v>
      </c>
      <c r="M10349" t="s">
        <v>87</v>
      </c>
    </row>
    <row r="10350" spans="1:13" x14ac:dyDescent="0.3">
      <c r="A10350" t="s">
        <v>367</v>
      </c>
      <c r="C10350" t="s">
        <v>37019</v>
      </c>
      <c r="D10350">
        <v>79</v>
      </c>
      <c r="E10350" s="1">
        <v>23239450</v>
      </c>
      <c r="G10350" t="s">
        <v>111</v>
      </c>
      <c r="H10350" t="s">
        <v>37030</v>
      </c>
      <c r="I10350" t="s">
        <v>104</v>
      </c>
      <c r="J10350" t="s">
        <v>86</v>
      </c>
      <c r="K10350" t="s">
        <v>24</v>
      </c>
      <c r="L10350" t="s">
        <v>25</v>
      </c>
      <c r="M10350" t="s">
        <v>120</v>
      </c>
    </row>
    <row r="10351" spans="1:13" x14ac:dyDescent="0.3">
      <c r="A10351" t="s">
        <v>367</v>
      </c>
      <c r="C10351" t="s">
        <v>36834</v>
      </c>
      <c r="D10351">
        <v>18</v>
      </c>
      <c r="E10351" s="1">
        <v>100000</v>
      </c>
      <c r="G10351" t="s">
        <v>13</v>
      </c>
      <c r="H10351" t="s">
        <v>36904</v>
      </c>
      <c r="I10351" t="s">
        <v>104</v>
      </c>
      <c r="J10351" t="s">
        <v>86</v>
      </c>
      <c r="K10351" t="s">
        <v>24</v>
      </c>
      <c r="L10351" t="s">
        <v>17</v>
      </c>
      <c r="M10351" t="s">
        <v>450</v>
      </c>
    </row>
    <row r="10352" spans="1:13" x14ac:dyDescent="0.3">
      <c r="A10352" t="s">
        <v>367</v>
      </c>
      <c r="C10352" t="s">
        <v>36834</v>
      </c>
      <c r="D10352">
        <v>18</v>
      </c>
      <c r="E10352" s="1">
        <v>100000</v>
      </c>
      <c r="G10352" t="s">
        <v>13</v>
      </c>
      <c r="H10352" t="s">
        <v>36929</v>
      </c>
      <c r="I10352" t="s">
        <v>104</v>
      </c>
      <c r="J10352" t="s">
        <v>86</v>
      </c>
      <c r="K10352" t="s">
        <v>24</v>
      </c>
      <c r="L10352" t="s">
        <v>17</v>
      </c>
      <c r="M10352" t="s">
        <v>450</v>
      </c>
    </row>
    <row r="10353" spans="1:13" x14ac:dyDescent="0.3">
      <c r="A10353" t="s">
        <v>367</v>
      </c>
      <c r="C10353" t="s">
        <v>36834</v>
      </c>
      <c r="D10353">
        <v>8</v>
      </c>
      <c r="E10353" s="1">
        <v>91300</v>
      </c>
      <c r="G10353" t="s">
        <v>111</v>
      </c>
      <c r="H10353" t="s">
        <v>36956</v>
      </c>
      <c r="I10353" t="s">
        <v>104</v>
      </c>
      <c r="J10353" t="s">
        <v>86</v>
      </c>
      <c r="K10353" t="s">
        <v>24</v>
      </c>
      <c r="L10353" t="s">
        <v>25</v>
      </c>
      <c r="M10353" t="s">
        <v>120</v>
      </c>
    </row>
    <row r="10354" spans="1:13" x14ac:dyDescent="0.3">
      <c r="A10354" t="s">
        <v>367</v>
      </c>
      <c r="C10354" t="s">
        <v>37529</v>
      </c>
      <c r="D10354">
        <v>50</v>
      </c>
      <c r="E10354" s="1">
        <v>1474392</v>
      </c>
      <c r="G10354" t="s">
        <v>69</v>
      </c>
      <c r="H10354" t="s">
        <v>37536</v>
      </c>
      <c r="I10354" t="s">
        <v>104</v>
      </c>
      <c r="J10354" t="s">
        <v>86</v>
      </c>
      <c r="K10354" t="s">
        <v>24</v>
      </c>
      <c r="L10354" t="s">
        <v>38</v>
      </c>
      <c r="M10354" t="s">
        <v>39</v>
      </c>
    </row>
    <row r="10355" spans="1:13" x14ac:dyDescent="0.3">
      <c r="A10355" t="s">
        <v>367</v>
      </c>
      <c r="C10355" t="s">
        <v>36143</v>
      </c>
      <c r="D10355">
        <v>73</v>
      </c>
      <c r="E10355" s="1">
        <v>1961932</v>
      </c>
      <c r="G10355" t="s">
        <v>111</v>
      </c>
      <c r="H10355" t="s">
        <v>36209</v>
      </c>
      <c r="I10355" t="s">
        <v>104</v>
      </c>
      <c r="J10355" t="s">
        <v>86</v>
      </c>
      <c r="K10355" t="s">
        <v>24</v>
      </c>
      <c r="L10355" t="s">
        <v>25</v>
      </c>
      <c r="M10355" t="s">
        <v>232</v>
      </c>
    </row>
    <row r="10356" spans="1:13" x14ac:dyDescent="0.3">
      <c r="A10356" t="s">
        <v>367</v>
      </c>
      <c r="C10356" t="s">
        <v>35954</v>
      </c>
      <c r="D10356">
        <v>69</v>
      </c>
      <c r="E10356" s="1">
        <v>9162733</v>
      </c>
      <c r="G10356" t="s">
        <v>13</v>
      </c>
      <c r="H10356" t="s">
        <v>36016</v>
      </c>
      <c r="I10356" t="s">
        <v>104</v>
      </c>
      <c r="J10356" t="s">
        <v>86</v>
      </c>
      <c r="K10356" t="s">
        <v>24</v>
      </c>
      <c r="L10356" t="s">
        <v>210</v>
      </c>
      <c r="M10356" t="s">
        <v>5006</v>
      </c>
    </row>
    <row r="10357" spans="1:13" x14ac:dyDescent="0.3">
      <c r="A10357" t="s">
        <v>367</v>
      </c>
      <c r="C10357" t="s">
        <v>35729</v>
      </c>
      <c r="D10357">
        <v>12</v>
      </c>
      <c r="E10357" s="1">
        <v>100000</v>
      </c>
      <c r="G10357" t="s">
        <v>13</v>
      </c>
      <c r="H10357" t="s">
        <v>35817</v>
      </c>
      <c r="I10357" t="s">
        <v>104</v>
      </c>
      <c r="J10357" t="s">
        <v>86</v>
      </c>
      <c r="K10357" t="s">
        <v>24</v>
      </c>
      <c r="L10357" t="s">
        <v>17</v>
      </c>
      <c r="M10357" t="s">
        <v>450</v>
      </c>
    </row>
    <row r="10358" spans="1:13" x14ac:dyDescent="0.3">
      <c r="A10358" t="s">
        <v>367</v>
      </c>
      <c r="C10358" t="s">
        <v>35729</v>
      </c>
      <c r="D10358">
        <v>18</v>
      </c>
      <c r="E10358" s="1">
        <v>100000</v>
      </c>
      <c r="G10358" t="s">
        <v>13</v>
      </c>
      <c r="H10358" t="s">
        <v>35824</v>
      </c>
      <c r="I10358" t="s">
        <v>104</v>
      </c>
      <c r="J10358" t="s">
        <v>86</v>
      </c>
      <c r="K10358" t="s">
        <v>24</v>
      </c>
      <c r="L10358" t="s">
        <v>17</v>
      </c>
      <c r="M10358" t="s">
        <v>450</v>
      </c>
    </row>
    <row r="10359" spans="1:13" x14ac:dyDescent="0.3">
      <c r="A10359" t="s">
        <v>367</v>
      </c>
      <c r="C10359" t="s">
        <v>35729</v>
      </c>
      <c r="D10359">
        <v>18</v>
      </c>
      <c r="E10359" s="1">
        <v>100000</v>
      </c>
      <c r="G10359" t="s">
        <v>13</v>
      </c>
      <c r="H10359" t="s">
        <v>35895</v>
      </c>
      <c r="I10359" t="s">
        <v>104</v>
      </c>
      <c r="J10359" t="s">
        <v>86</v>
      </c>
      <c r="K10359" t="s">
        <v>24</v>
      </c>
      <c r="L10359" t="s">
        <v>17</v>
      </c>
      <c r="M10359" t="s">
        <v>450</v>
      </c>
    </row>
    <row r="10360" spans="1:13" x14ac:dyDescent="0.3">
      <c r="A10360" t="s">
        <v>367</v>
      </c>
      <c r="C10360" t="s">
        <v>35627</v>
      </c>
      <c r="D10360">
        <v>47</v>
      </c>
      <c r="E10360" s="1">
        <v>979908</v>
      </c>
      <c r="G10360" t="s">
        <v>13</v>
      </c>
      <c r="H10360" t="s">
        <v>35646</v>
      </c>
      <c r="I10360" t="s">
        <v>104</v>
      </c>
      <c r="J10360" t="s">
        <v>86</v>
      </c>
      <c r="K10360" t="s">
        <v>24</v>
      </c>
      <c r="L10360" t="s">
        <v>170</v>
      </c>
      <c r="M10360" t="s">
        <v>450</v>
      </c>
    </row>
    <row r="10361" spans="1:13" x14ac:dyDescent="0.3">
      <c r="A10361" t="s">
        <v>367</v>
      </c>
      <c r="C10361" t="s">
        <v>36101</v>
      </c>
      <c r="D10361">
        <v>17</v>
      </c>
      <c r="E10361" s="1">
        <v>550000</v>
      </c>
      <c r="G10361" t="s">
        <v>111</v>
      </c>
      <c r="H10361" t="s">
        <v>36121</v>
      </c>
      <c r="I10361" t="s">
        <v>104</v>
      </c>
      <c r="J10361" t="s">
        <v>86</v>
      </c>
      <c r="K10361" t="s">
        <v>24</v>
      </c>
      <c r="L10361" t="s">
        <v>25</v>
      </c>
      <c r="M10361" t="s">
        <v>120</v>
      </c>
    </row>
    <row r="10362" spans="1:13" x14ac:dyDescent="0.3">
      <c r="A10362" t="s">
        <v>367</v>
      </c>
      <c r="C10362" t="s">
        <v>36334</v>
      </c>
      <c r="D10362">
        <v>27</v>
      </c>
      <c r="E10362" s="1">
        <v>358936</v>
      </c>
      <c r="G10362" t="s">
        <v>13</v>
      </c>
      <c r="H10362" t="s">
        <v>36352</v>
      </c>
      <c r="I10362" t="s">
        <v>104</v>
      </c>
      <c r="J10362" t="s">
        <v>86</v>
      </c>
      <c r="K10362" t="s">
        <v>24</v>
      </c>
      <c r="L10362" t="s">
        <v>38</v>
      </c>
      <c r="M10362" t="s">
        <v>82</v>
      </c>
    </row>
    <row r="10363" spans="1:13" x14ac:dyDescent="0.3">
      <c r="A10363" t="s">
        <v>367</v>
      </c>
      <c r="C10363" t="s">
        <v>36334</v>
      </c>
      <c r="D10363">
        <v>3</v>
      </c>
      <c r="E10363" s="1">
        <v>44230</v>
      </c>
      <c r="G10363" t="s">
        <v>13</v>
      </c>
      <c r="H10363" t="s">
        <v>5134</v>
      </c>
      <c r="I10363" t="s">
        <v>104</v>
      </c>
      <c r="J10363" t="s">
        <v>86</v>
      </c>
      <c r="K10363" t="s">
        <v>24</v>
      </c>
      <c r="L10363" t="s">
        <v>17</v>
      </c>
      <c r="M10363" t="s">
        <v>31</v>
      </c>
    </row>
    <row r="10364" spans="1:13" x14ac:dyDescent="0.3">
      <c r="A10364" t="s">
        <v>367</v>
      </c>
      <c r="C10364" t="s">
        <v>36334</v>
      </c>
      <c r="D10364">
        <v>6</v>
      </c>
      <c r="E10364" s="1">
        <v>90000</v>
      </c>
      <c r="G10364" t="s">
        <v>111</v>
      </c>
      <c r="H10364" t="s">
        <v>36374</v>
      </c>
      <c r="I10364" t="s">
        <v>104</v>
      </c>
      <c r="J10364" t="s">
        <v>86</v>
      </c>
      <c r="K10364" t="s">
        <v>24</v>
      </c>
      <c r="L10364" t="s">
        <v>25</v>
      </c>
      <c r="M10364" t="s">
        <v>120</v>
      </c>
    </row>
    <row r="10365" spans="1:13" x14ac:dyDescent="0.3">
      <c r="A10365" t="s">
        <v>367</v>
      </c>
      <c r="C10365" t="s">
        <v>36241</v>
      </c>
      <c r="D10365">
        <v>12</v>
      </c>
      <c r="E10365" s="1">
        <v>60614</v>
      </c>
      <c r="G10365" t="s">
        <v>111</v>
      </c>
      <c r="H10365" t="s">
        <v>36261</v>
      </c>
      <c r="I10365" t="s">
        <v>104</v>
      </c>
      <c r="J10365" t="s">
        <v>86</v>
      </c>
      <c r="K10365" t="s">
        <v>24</v>
      </c>
      <c r="L10365" t="s">
        <v>25</v>
      </c>
      <c r="M10365" t="s">
        <v>120</v>
      </c>
    </row>
    <row r="10366" spans="1:13" x14ac:dyDescent="0.3">
      <c r="A10366" t="s">
        <v>367</v>
      </c>
      <c r="C10366" t="s">
        <v>37919</v>
      </c>
      <c r="D10366">
        <v>60</v>
      </c>
      <c r="E10366" s="1">
        <v>2482491</v>
      </c>
      <c r="G10366" t="s">
        <v>13</v>
      </c>
      <c r="H10366" t="s">
        <v>37925</v>
      </c>
      <c r="I10366" t="s">
        <v>104</v>
      </c>
      <c r="J10366" t="s">
        <v>86</v>
      </c>
      <c r="K10366" t="s">
        <v>24</v>
      </c>
      <c r="L10366" t="s">
        <v>17</v>
      </c>
      <c r="M10366" t="s">
        <v>31</v>
      </c>
    </row>
    <row r="10367" spans="1:13" x14ac:dyDescent="0.3">
      <c r="A10367" t="s">
        <v>367</v>
      </c>
      <c r="C10367" t="s">
        <v>38133</v>
      </c>
      <c r="D10367">
        <v>12</v>
      </c>
      <c r="E10367" s="1">
        <v>148447</v>
      </c>
      <c r="G10367" t="s">
        <v>13</v>
      </c>
      <c r="H10367" t="s">
        <v>38171</v>
      </c>
      <c r="I10367" t="s">
        <v>104</v>
      </c>
      <c r="J10367" t="s">
        <v>86</v>
      </c>
      <c r="K10367" t="s">
        <v>24</v>
      </c>
      <c r="L10367" t="s">
        <v>170</v>
      </c>
      <c r="M10367" t="s">
        <v>345</v>
      </c>
    </row>
    <row r="10368" spans="1:13" x14ac:dyDescent="0.3">
      <c r="A10368" t="s">
        <v>367</v>
      </c>
      <c r="C10368" t="s">
        <v>38133</v>
      </c>
      <c r="D10368">
        <v>12</v>
      </c>
      <c r="E10368" s="1">
        <v>200000</v>
      </c>
      <c r="G10368" t="s">
        <v>69</v>
      </c>
      <c r="H10368" t="s">
        <v>38171</v>
      </c>
      <c r="I10368" t="s">
        <v>104</v>
      </c>
      <c r="J10368" t="s">
        <v>86</v>
      </c>
      <c r="K10368" t="s">
        <v>24</v>
      </c>
      <c r="L10368" t="s">
        <v>170</v>
      </c>
      <c r="M10368" t="s">
        <v>39</v>
      </c>
    </row>
    <row r="10369" spans="1:13" x14ac:dyDescent="0.3">
      <c r="A10369" t="s">
        <v>367</v>
      </c>
      <c r="C10369" t="s">
        <v>37887</v>
      </c>
      <c r="D10369">
        <v>36</v>
      </c>
      <c r="E10369" s="1">
        <v>1580124</v>
      </c>
      <c r="G10369" t="s">
        <v>13</v>
      </c>
      <c r="H10369" t="s">
        <v>35509</v>
      </c>
      <c r="I10369" t="s">
        <v>104</v>
      </c>
      <c r="J10369" t="s">
        <v>86</v>
      </c>
      <c r="K10369" t="s">
        <v>24</v>
      </c>
      <c r="L10369" t="s">
        <v>17</v>
      </c>
      <c r="M10369" t="s">
        <v>87</v>
      </c>
    </row>
    <row r="10370" spans="1:13" x14ac:dyDescent="0.3">
      <c r="A10370" t="s">
        <v>367</v>
      </c>
      <c r="C10370" t="s">
        <v>37835</v>
      </c>
      <c r="D10370">
        <v>8</v>
      </c>
      <c r="E10370" s="1">
        <v>94780</v>
      </c>
      <c r="G10370" t="s">
        <v>13</v>
      </c>
      <c r="H10370" t="s">
        <v>37856</v>
      </c>
      <c r="I10370" t="s">
        <v>104</v>
      </c>
      <c r="J10370" t="s">
        <v>86</v>
      </c>
      <c r="K10370" t="s">
        <v>24</v>
      </c>
      <c r="L10370" t="s">
        <v>17</v>
      </c>
      <c r="M10370" t="s">
        <v>450</v>
      </c>
    </row>
    <row r="10371" spans="1:13" x14ac:dyDescent="0.3">
      <c r="A10371" t="s">
        <v>367</v>
      </c>
      <c r="C10371" t="s">
        <v>17871</v>
      </c>
      <c r="D10371">
        <v>37</v>
      </c>
      <c r="E10371" s="1">
        <v>74102</v>
      </c>
      <c r="G10371" t="s">
        <v>69</v>
      </c>
      <c r="H10371" t="s">
        <v>17894</v>
      </c>
      <c r="I10371" t="s">
        <v>104</v>
      </c>
      <c r="J10371" t="s">
        <v>86</v>
      </c>
      <c r="K10371" t="s">
        <v>24</v>
      </c>
      <c r="L10371" t="s">
        <v>38</v>
      </c>
      <c r="M10371" t="s">
        <v>39</v>
      </c>
    </row>
    <row r="10372" spans="1:13" x14ac:dyDescent="0.3">
      <c r="A10372" t="s">
        <v>367</v>
      </c>
      <c r="C10372" t="s">
        <v>18024</v>
      </c>
      <c r="D10372">
        <v>12</v>
      </c>
      <c r="E10372" s="1">
        <v>250000</v>
      </c>
      <c r="G10372" t="s">
        <v>13</v>
      </c>
      <c r="H10372" t="s">
        <v>18037</v>
      </c>
      <c r="I10372" t="s">
        <v>104</v>
      </c>
      <c r="J10372" t="s">
        <v>86</v>
      </c>
      <c r="K10372" t="s">
        <v>24</v>
      </c>
      <c r="L10372" t="s">
        <v>38</v>
      </c>
      <c r="M10372" t="s">
        <v>345</v>
      </c>
    </row>
    <row r="10373" spans="1:13" x14ac:dyDescent="0.3">
      <c r="A10373" t="s">
        <v>367</v>
      </c>
      <c r="C10373" t="s">
        <v>18024</v>
      </c>
      <c r="D10373">
        <v>35</v>
      </c>
      <c r="E10373" s="1">
        <v>165000</v>
      </c>
      <c r="G10373" t="s">
        <v>13</v>
      </c>
      <c r="H10373" t="s">
        <v>18040</v>
      </c>
      <c r="I10373" t="s">
        <v>104</v>
      </c>
      <c r="J10373" t="s">
        <v>86</v>
      </c>
      <c r="K10373" t="s">
        <v>24</v>
      </c>
      <c r="L10373" t="s">
        <v>115</v>
      </c>
      <c r="M10373" t="s">
        <v>345</v>
      </c>
    </row>
    <row r="10374" spans="1:13" x14ac:dyDescent="0.3">
      <c r="A10374" t="s">
        <v>367</v>
      </c>
      <c r="C10374" t="s">
        <v>24450</v>
      </c>
      <c r="D10374">
        <v>51</v>
      </c>
      <c r="E10374" s="1">
        <v>1190527</v>
      </c>
      <c r="G10374" t="s">
        <v>69</v>
      </c>
      <c r="H10374" t="s">
        <v>24469</v>
      </c>
      <c r="I10374" t="s">
        <v>104</v>
      </c>
      <c r="J10374" t="s">
        <v>86</v>
      </c>
      <c r="K10374" t="s">
        <v>24</v>
      </c>
      <c r="L10374" t="s">
        <v>456</v>
      </c>
      <c r="M10374" t="s">
        <v>39</v>
      </c>
    </row>
    <row r="10375" spans="1:13" x14ac:dyDescent="0.3">
      <c r="A10375" t="s">
        <v>367</v>
      </c>
      <c r="C10375" t="s">
        <v>24677</v>
      </c>
      <c r="D10375">
        <v>6</v>
      </c>
      <c r="E10375" s="1">
        <v>40000</v>
      </c>
      <c r="G10375" t="s">
        <v>13</v>
      </c>
      <c r="H10375" t="s">
        <v>24706</v>
      </c>
      <c r="I10375" t="s">
        <v>104</v>
      </c>
      <c r="J10375" t="s">
        <v>86</v>
      </c>
      <c r="K10375" t="s">
        <v>24</v>
      </c>
      <c r="L10375" t="s">
        <v>38</v>
      </c>
      <c r="M10375" t="s">
        <v>345</v>
      </c>
    </row>
    <row r="10376" spans="1:13" x14ac:dyDescent="0.3">
      <c r="A10376" t="s">
        <v>367</v>
      </c>
      <c r="C10376" t="s">
        <v>24897</v>
      </c>
      <c r="D10376">
        <v>65</v>
      </c>
      <c r="E10376" s="1">
        <v>8769312</v>
      </c>
      <c r="G10376" t="s">
        <v>13</v>
      </c>
      <c r="H10376" t="s">
        <v>24916</v>
      </c>
      <c r="I10376" t="s">
        <v>104</v>
      </c>
      <c r="J10376" t="s">
        <v>86</v>
      </c>
      <c r="K10376" t="s">
        <v>24</v>
      </c>
      <c r="L10376" t="s">
        <v>17</v>
      </c>
      <c r="M10376" t="s">
        <v>450</v>
      </c>
    </row>
    <row r="10377" spans="1:13" x14ac:dyDescent="0.3">
      <c r="A10377" t="s">
        <v>367</v>
      </c>
      <c r="C10377" t="s">
        <v>24897</v>
      </c>
      <c r="D10377">
        <v>35</v>
      </c>
      <c r="E10377" s="1">
        <v>8117244</v>
      </c>
      <c r="G10377" t="s">
        <v>13</v>
      </c>
      <c r="H10377" t="s">
        <v>24934</v>
      </c>
      <c r="I10377" t="s">
        <v>104</v>
      </c>
      <c r="J10377" t="s">
        <v>86</v>
      </c>
      <c r="K10377" t="s">
        <v>24</v>
      </c>
      <c r="L10377" t="s">
        <v>17</v>
      </c>
      <c r="M10377" t="s">
        <v>450</v>
      </c>
    </row>
    <row r="10378" spans="1:13" x14ac:dyDescent="0.3">
      <c r="A10378" t="s">
        <v>367</v>
      </c>
      <c r="C10378" t="s">
        <v>25190</v>
      </c>
      <c r="D10378">
        <v>93</v>
      </c>
      <c r="E10378" s="1">
        <v>3692385</v>
      </c>
      <c r="G10378" t="s">
        <v>34</v>
      </c>
      <c r="H10378" t="s">
        <v>25196</v>
      </c>
      <c r="I10378" t="s">
        <v>104</v>
      </c>
      <c r="J10378" t="s">
        <v>86</v>
      </c>
      <c r="K10378" t="s">
        <v>24</v>
      </c>
      <c r="L10378" t="s">
        <v>17</v>
      </c>
      <c r="M10378" t="s">
        <v>217</v>
      </c>
    </row>
    <row r="10379" spans="1:13" x14ac:dyDescent="0.3">
      <c r="A10379" t="s">
        <v>367</v>
      </c>
      <c r="C10379" t="s">
        <v>25343</v>
      </c>
      <c r="D10379">
        <v>12</v>
      </c>
      <c r="E10379" s="1">
        <v>40000</v>
      </c>
      <c r="G10379" t="s">
        <v>13</v>
      </c>
      <c r="H10379" t="s">
        <v>25363</v>
      </c>
      <c r="I10379" t="s">
        <v>104</v>
      </c>
      <c r="J10379" t="s">
        <v>86</v>
      </c>
      <c r="K10379" t="s">
        <v>24</v>
      </c>
      <c r="L10379" t="s">
        <v>17</v>
      </c>
      <c r="M10379" t="s">
        <v>345</v>
      </c>
    </row>
    <row r="10380" spans="1:13" x14ac:dyDescent="0.3">
      <c r="A10380" t="s">
        <v>367</v>
      </c>
      <c r="C10380" t="s">
        <v>25723</v>
      </c>
      <c r="D10380">
        <v>18</v>
      </c>
      <c r="E10380" s="1">
        <v>200000</v>
      </c>
      <c r="G10380" t="s">
        <v>111</v>
      </c>
      <c r="H10380" t="s">
        <v>25768</v>
      </c>
      <c r="I10380" t="s">
        <v>104</v>
      </c>
      <c r="J10380" t="s">
        <v>86</v>
      </c>
      <c r="K10380" t="s">
        <v>24</v>
      </c>
      <c r="L10380" t="s">
        <v>25</v>
      </c>
      <c r="M10380" t="s">
        <v>120</v>
      </c>
    </row>
    <row r="10381" spans="1:13" x14ac:dyDescent="0.3">
      <c r="A10381" t="s">
        <v>367</v>
      </c>
      <c r="C10381" t="s">
        <v>26380</v>
      </c>
      <c r="D10381">
        <v>175</v>
      </c>
      <c r="E10381" s="1">
        <v>750000</v>
      </c>
      <c r="G10381" t="s">
        <v>21</v>
      </c>
      <c r="H10381" t="s">
        <v>970</v>
      </c>
      <c r="I10381" t="s">
        <v>104</v>
      </c>
      <c r="J10381" t="s">
        <v>86</v>
      </c>
      <c r="K10381" t="s">
        <v>24</v>
      </c>
      <c r="L10381" t="s">
        <v>25</v>
      </c>
      <c r="M10381" t="s">
        <v>26</v>
      </c>
    </row>
    <row r="10382" spans="1:13" x14ac:dyDescent="0.3">
      <c r="A10382" t="s">
        <v>367</v>
      </c>
      <c r="C10382" t="s">
        <v>20401</v>
      </c>
      <c r="D10382">
        <v>105</v>
      </c>
      <c r="E10382" s="1">
        <v>5000000</v>
      </c>
      <c r="G10382" t="s">
        <v>21</v>
      </c>
      <c r="H10382" t="s">
        <v>20409</v>
      </c>
      <c r="I10382" t="s">
        <v>104</v>
      </c>
      <c r="J10382" t="s">
        <v>86</v>
      </c>
      <c r="K10382" t="s">
        <v>24</v>
      </c>
      <c r="L10382" t="s">
        <v>17</v>
      </c>
      <c r="M10382" t="s">
        <v>26</v>
      </c>
    </row>
    <row r="10383" spans="1:13" x14ac:dyDescent="0.3">
      <c r="A10383" t="s">
        <v>367</v>
      </c>
      <c r="C10383" t="s">
        <v>18377</v>
      </c>
      <c r="D10383">
        <v>12</v>
      </c>
      <c r="E10383" s="1">
        <v>50000</v>
      </c>
      <c r="G10383" t="s">
        <v>111</v>
      </c>
      <c r="H10383" t="s">
        <v>6121</v>
      </c>
      <c r="I10383" t="s">
        <v>104</v>
      </c>
      <c r="J10383" t="s">
        <v>86</v>
      </c>
      <c r="K10383" t="s">
        <v>24</v>
      </c>
      <c r="L10383" t="s">
        <v>25</v>
      </c>
      <c r="M10383" t="s">
        <v>87</v>
      </c>
    </row>
    <row r="10384" spans="1:13" x14ac:dyDescent="0.3">
      <c r="A10384" t="s">
        <v>367</v>
      </c>
      <c r="C10384" t="s">
        <v>20950</v>
      </c>
      <c r="D10384">
        <v>24</v>
      </c>
      <c r="E10384" s="1">
        <v>328791</v>
      </c>
      <c r="G10384" t="s">
        <v>13</v>
      </c>
      <c r="H10384" t="s">
        <v>20953</v>
      </c>
      <c r="I10384" t="s">
        <v>104</v>
      </c>
      <c r="J10384" t="s">
        <v>86</v>
      </c>
      <c r="K10384" t="s">
        <v>24</v>
      </c>
      <c r="L10384" t="s">
        <v>38</v>
      </c>
      <c r="M10384" t="s">
        <v>66</v>
      </c>
    </row>
    <row r="10385" spans="1:13" x14ac:dyDescent="0.3">
      <c r="A10385" t="s">
        <v>367</v>
      </c>
      <c r="C10385" t="s">
        <v>31866</v>
      </c>
      <c r="D10385">
        <v>12</v>
      </c>
      <c r="E10385" s="1">
        <v>50000</v>
      </c>
      <c r="G10385" t="s">
        <v>111</v>
      </c>
      <c r="H10385" t="s">
        <v>6121</v>
      </c>
      <c r="I10385" t="s">
        <v>104</v>
      </c>
      <c r="J10385" t="s">
        <v>86</v>
      </c>
      <c r="K10385" t="s">
        <v>24</v>
      </c>
      <c r="L10385" t="s">
        <v>25</v>
      </c>
      <c r="M10385" t="s">
        <v>87</v>
      </c>
    </row>
    <row r="10386" spans="1:13" x14ac:dyDescent="0.3">
      <c r="A10386" t="s">
        <v>367</v>
      </c>
      <c r="C10386" t="s">
        <v>14674</v>
      </c>
      <c r="D10386">
        <v>60</v>
      </c>
      <c r="E10386" s="1">
        <v>24988788</v>
      </c>
      <c r="G10386" t="s">
        <v>13</v>
      </c>
      <c r="H10386" t="s">
        <v>14690</v>
      </c>
      <c r="I10386" t="s">
        <v>104</v>
      </c>
      <c r="J10386" t="s">
        <v>86</v>
      </c>
      <c r="K10386" t="s">
        <v>24</v>
      </c>
      <c r="L10386" t="s">
        <v>38</v>
      </c>
      <c r="M10386" t="s">
        <v>345</v>
      </c>
    </row>
    <row r="10387" spans="1:13" x14ac:dyDescent="0.3">
      <c r="A10387" t="s">
        <v>367</v>
      </c>
      <c r="C10387" t="s">
        <v>13456</v>
      </c>
      <c r="D10387">
        <v>12</v>
      </c>
      <c r="E10387" s="1">
        <v>50000</v>
      </c>
      <c r="G10387" t="s">
        <v>111</v>
      </c>
      <c r="H10387" t="s">
        <v>6121</v>
      </c>
      <c r="I10387" t="s">
        <v>104</v>
      </c>
      <c r="J10387" t="s">
        <v>86</v>
      </c>
      <c r="K10387" t="s">
        <v>24</v>
      </c>
      <c r="L10387" t="s">
        <v>25</v>
      </c>
      <c r="M10387" t="s">
        <v>87</v>
      </c>
    </row>
    <row r="10388" spans="1:13" x14ac:dyDescent="0.3">
      <c r="A10388" t="s">
        <v>367</v>
      </c>
      <c r="C10388" t="s">
        <v>13456</v>
      </c>
      <c r="D10388">
        <v>24</v>
      </c>
      <c r="E10388" s="1">
        <v>731045</v>
      </c>
      <c r="G10388" t="s">
        <v>13</v>
      </c>
      <c r="H10388" t="s">
        <v>13457</v>
      </c>
      <c r="I10388" t="s">
        <v>104</v>
      </c>
      <c r="J10388" t="s">
        <v>86</v>
      </c>
      <c r="K10388" t="s">
        <v>24</v>
      </c>
      <c r="L10388" t="s">
        <v>38</v>
      </c>
      <c r="M10388" t="s">
        <v>101</v>
      </c>
    </row>
    <row r="10389" spans="1:13" x14ac:dyDescent="0.3">
      <c r="A10389" t="s">
        <v>367</v>
      </c>
      <c r="C10389" t="s">
        <v>14030</v>
      </c>
      <c r="D10389">
        <v>60</v>
      </c>
      <c r="E10389" s="1">
        <v>44712896</v>
      </c>
      <c r="G10389" t="s">
        <v>13</v>
      </c>
      <c r="H10389" t="s">
        <v>14046</v>
      </c>
      <c r="I10389" t="s">
        <v>104</v>
      </c>
      <c r="J10389" t="s">
        <v>86</v>
      </c>
      <c r="K10389" t="s">
        <v>24</v>
      </c>
      <c r="L10389" t="s">
        <v>14047</v>
      </c>
      <c r="M10389" t="s">
        <v>31</v>
      </c>
    </row>
    <row r="10390" spans="1:13" x14ac:dyDescent="0.3">
      <c r="A10390" t="s">
        <v>367</v>
      </c>
      <c r="C10390" t="s">
        <v>14108</v>
      </c>
      <c r="D10390">
        <v>12</v>
      </c>
      <c r="E10390" s="1">
        <v>650000</v>
      </c>
      <c r="G10390" t="s">
        <v>13</v>
      </c>
      <c r="H10390" t="s">
        <v>14126</v>
      </c>
      <c r="I10390" t="s">
        <v>104</v>
      </c>
      <c r="J10390" t="s">
        <v>86</v>
      </c>
      <c r="K10390" t="s">
        <v>24</v>
      </c>
      <c r="L10390" t="s">
        <v>17</v>
      </c>
      <c r="M10390" t="s">
        <v>87</v>
      </c>
    </row>
    <row r="10391" spans="1:13" x14ac:dyDescent="0.3">
      <c r="A10391" t="s">
        <v>367</v>
      </c>
      <c r="C10391" t="s">
        <v>14108</v>
      </c>
      <c r="D10391">
        <v>60</v>
      </c>
      <c r="E10391" s="1">
        <v>3600000</v>
      </c>
      <c r="G10391" t="s">
        <v>111</v>
      </c>
      <c r="H10391" t="s">
        <v>14137</v>
      </c>
      <c r="I10391" t="s">
        <v>104</v>
      </c>
      <c r="J10391" t="s">
        <v>86</v>
      </c>
      <c r="K10391" t="s">
        <v>24</v>
      </c>
      <c r="L10391" t="s">
        <v>25</v>
      </c>
      <c r="M10391" t="s">
        <v>120</v>
      </c>
    </row>
    <row r="10392" spans="1:13" x14ac:dyDescent="0.3">
      <c r="A10392" t="s">
        <v>367</v>
      </c>
      <c r="C10392" t="s">
        <v>6225</v>
      </c>
      <c r="D10392">
        <v>12</v>
      </c>
      <c r="E10392" s="1">
        <v>50000</v>
      </c>
      <c r="G10392" t="s">
        <v>111</v>
      </c>
      <c r="H10392" t="s">
        <v>6121</v>
      </c>
      <c r="I10392" t="s">
        <v>104</v>
      </c>
      <c r="J10392" t="s">
        <v>86</v>
      </c>
      <c r="K10392" t="s">
        <v>24</v>
      </c>
      <c r="L10392" t="s">
        <v>25</v>
      </c>
      <c r="M10392" t="s">
        <v>87</v>
      </c>
    </row>
    <row r="10393" spans="1:13" x14ac:dyDescent="0.3">
      <c r="A10393" t="s">
        <v>367</v>
      </c>
      <c r="C10393" t="s">
        <v>36463</v>
      </c>
      <c r="D10393">
        <v>208</v>
      </c>
      <c r="E10393" s="1">
        <v>350000</v>
      </c>
      <c r="G10393" t="s">
        <v>6128</v>
      </c>
      <c r="H10393" t="s">
        <v>8081</v>
      </c>
      <c r="I10393" t="s">
        <v>104</v>
      </c>
      <c r="J10393" t="s">
        <v>86</v>
      </c>
      <c r="K10393" t="s">
        <v>24</v>
      </c>
      <c r="L10393" t="s">
        <v>25</v>
      </c>
      <c r="M10393" t="s">
        <v>12114</v>
      </c>
    </row>
    <row r="10394" spans="1:13" x14ac:dyDescent="0.3">
      <c r="A10394" t="s">
        <v>367</v>
      </c>
      <c r="C10394" t="s">
        <v>36429</v>
      </c>
      <c r="D10394">
        <v>36</v>
      </c>
      <c r="E10394" s="1">
        <v>10000000</v>
      </c>
      <c r="G10394" t="s">
        <v>111</v>
      </c>
      <c r="H10394" t="s">
        <v>36433</v>
      </c>
      <c r="I10394" t="s">
        <v>104</v>
      </c>
      <c r="J10394" t="s">
        <v>86</v>
      </c>
      <c r="K10394" t="s">
        <v>24</v>
      </c>
      <c r="L10394" t="s">
        <v>25</v>
      </c>
      <c r="M10394" t="s">
        <v>87</v>
      </c>
    </row>
    <row r="10395" spans="1:13" x14ac:dyDescent="0.3">
      <c r="E10395" s="9" t="s">
        <v>38208</v>
      </c>
    </row>
    <row r="10396" spans="1:13" x14ac:dyDescent="0.3">
      <c r="E10396" s="13">
        <f>SUM(E10239:E10394)</f>
        <v>308162520</v>
      </c>
    </row>
    <row r="10397" spans="1:13" x14ac:dyDescent="0.3">
      <c r="E10397" s="14" t="s">
        <v>38209</v>
      </c>
    </row>
    <row r="10398" spans="1:13" x14ac:dyDescent="0.3">
      <c r="E10398" s="5">
        <f>E10396+E10237+E10172</f>
        <v>546227070</v>
      </c>
    </row>
    <row r="10399" spans="1:13" x14ac:dyDescent="0.3">
      <c r="E10399" s="4" t="s">
        <v>38204</v>
      </c>
    </row>
    <row r="10400" spans="1:13" x14ac:dyDescent="0.3">
      <c r="A10400" t="s">
        <v>6740</v>
      </c>
      <c r="C10400" t="s">
        <v>6671</v>
      </c>
      <c r="D10400">
        <v>3</v>
      </c>
      <c r="E10400" s="1">
        <v>7883</v>
      </c>
      <c r="G10400" t="s">
        <v>34</v>
      </c>
      <c r="H10400" t="s">
        <v>6143</v>
      </c>
      <c r="I10400" t="s">
        <v>778</v>
      </c>
      <c r="J10400" t="s">
        <v>1250</v>
      </c>
      <c r="K10400" t="s">
        <v>24</v>
      </c>
      <c r="L10400" t="s">
        <v>25</v>
      </c>
      <c r="M10400" t="s">
        <v>6146</v>
      </c>
    </row>
    <row r="10401" spans="1:13" x14ac:dyDescent="0.3">
      <c r="A10401" t="s">
        <v>10975</v>
      </c>
      <c r="C10401" t="s">
        <v>21714</v>
      </c>
      <c r="D10401">
        <v>52</v>
      </c>
      <c r="E10401" s="1">
        <v>1000000</v>
      </c>
      <c r="G10401" t="s">
        <v>21</v>
      </c>
      <c r="H10401" t="s">
        <v>21768</v>
      </c>
      <c r="I10401" t="s">
        <v>1050</v>
      </c>
      <c r="J10401" t="s">
        <v>119</v>
      </c>
      <c r="K10401" t="s">
        <v>24</v>
      </c>
      <c r="L10401" t="s">
        <v>25</v>
      </c>
      <c r="M10401" t="s">
        <v>26</v>
      </c>
    </row>
    <row r="10402" spans="1:13" x14ac:dyDescent="0.3">
      <c r="A10402" t="s">
        <v>10975</v>
      </c>
      <c r="C10402" t="s">
        <v>10901</v>
      </c>
      <c r="D10402">
        <v>25</v>
      </c>
      <c r="E10402" s="1">
        <v>433157</v>
      </c>
      <c r="G10402" t="s">
        <v>21</v>
      </c>
      <c r="H10402" t="s">
        <v>10976</v>
      </c>
      <c r="I10402" t="s">
        <v>1050</v>
      </c>
      <c r="J10402" t="s">
        <v>119</v>
      </c>
      <c r="K10402" t="s">
        <v>24</v>
      </c>
      <c r="L10402" t="s">
        <v>25</v>
      </c>
      <c r="M10402" t="s">
        <v>26</v>
      </c>
    </row>
    <row r="10403" spans="1:13" x14ac:dyDescent="0.3">
      <c r="A10403" t="s">
        <v>18986</v>
      </c>
      <c r="C10403" t="s">
        <v>18937</v>
      </c>
      <c r="D10403">
        <v>4</v>
      </c>
      <c r="E10403" s="1">
        <v>4385</v>
      </c>
      <c r="G10403" t="s">
        <v>34</v>
      </c>
      <c r="H10403" t="s">
        <v>6143</v>
      </c>
      <c r="I10403" t="s">
        <v>8486</v>
      </c>
      <c r="J10403" t="s">
        <v>17989</v>
      </c>
      <c r="K10403" t="s">
        <v>24</v>
      </c>
      <c r="L10403" t="s">
        <v>25</v>
      </c>
      <c r="M10403" t="s">
        <v>6146</v>
      </c>
    </row>
    <row r="10404" spans="1:13" x14ac:dyDescent="0.3">
      <c r="A10404" t="s">
        <v>19493</v>
      </c>
      <c r="C10404" t="s">
        <v>19404</v>
      </c>
      <c r="D10404">
        <v>6</v>
      </c>
      <c r="E10404" s="1">
        <v>19305</v>
      </c>
      <c r="G10404" t="s">
        <v>34</v>
      </c>
      <c r="H10404" t="s">
        <v>6143</v>
      </c>
      <c r="I10404" t="s">
        <v>8486</v>
      </c>
      <c r="J10404" t="s">
        <v>280</v>
      </c>
      <c r="K10404" t="s">
        <v>24</v>
      </c>
      <c r="L10404" t="s">
        <v>25</v>
      </c>
      <c r="M10404" t="s">
        <v>6146</v>
      </c>
    </row>
    <row r="10405" spans="1:13" x14ac:dyDescent="0.3">
      <c r="A10405" t="s">
        <v>13992</v>
      </c>
      <c r="C10405" t="s">
        <v>13456</v>
      </c>
      <c r="D10405">
        <v>7</v>
      </c>
      <c r="E10405" s="1">
        <v>7754</v>
      </c>
      <c r="G10405" t="s">
        <v>34</v>
      </c>
      <c r="H10405" t="s">
        <v>6143</v>
      </c>
      <c r="I10405" t="s">
        <v>13993</v>
      </c>
      <c r="J10405" t="s">
        <v>30</v>
      </c>
      <c r="K10405" t="s">
        <v>24</v>
      </c>
      <c r="L10405" t="s">
        <v>25</v>
      </c>
      <c r="M10405" t="s">
        <v>6146</v>
      </c>
    </row>
    <row r="10406" spans="1:13" x14ac:dyDescent="0.3">
      <c r="A10406" t="s">
        <v>32565</v>
      </c>
      <c r="C10406" t="s">
        <v>32450</v>
      </c>
      <c r="D10406">
        <v>1</v>
      </c>
      <c r="E10406" s="1">
        <v>5669</v>
      </c>
      <c r="G10406" t="s">
        <v>34</v>
      </c>
      <c r="H10406" t="s">
        <v>6143</v>
      </c>
      <c r="I10406" t="s">
        <v>32566</v>
      </c>
      <c r="J10406" t="s">
        <v>813</v>
      </c>
      <c r="K10406" t="s">
        <v>24</v>
      </c>
      <c r="L10406" t="s">
        <v>25</v>
      </c>
      <c r="M10406" t="s">
        <v>6146</v>
      </c>
    </row>
    <row r="10407" spans="1:13" x14ac:dyDescent="0.3">
      <c r="A10407" t="s">
        <v>27237</v>
      </c>
      <c r="C10407" t="s">
        <v>27194</v>
      </c>
      <c r="D10407">
        <v>24</v>
      </c>
      <c r="E10407" s="1">
        <v>705388</v>
      </c>
      <c r="G10407" t="s">
        <v>13</v>
      </c>
      <c r="H10407" t="s">
        <v>27238</v>
      </c>
      <c r="I10407" t="s">
        <v>1144</v>
      </c>
      <c r="J10407" t="s">
        <v>1145</v>
      </c>
      <c r="K10407" t="s">
        <v>24</v>
      </c>
      <c r="L10407" t="s">
        <v>17</v>
      </c>
      <c r="M10407" t="s">
        <v>45</v>
      </c>
    </row>
    <row r="10408" spans="1:13" x14ac:dyDescent="0.3">
      <c r="A10408" t="s">
        <v>27237</v>
      </c>
      <c r="C10408" t="s">
        <v>31136</v>
      </c>
      <c r="D10408">
        <v>12</v>
      </c>
      <c r="E10408" s="1">
        <v>80000</v>
      </c>
      <c r="G10408" t="s">
        <v>13</v>
      </c>
      <c r="H10408" t="s">
        <v>31163</v>
      </c>
      <c r="I10408" t="s">
        <v>1144</v>
      </c>
      <c r="J10408" t="s">
        <v>1145</v>
      </c>
      <c r="K10408" t="s">
        <v>24</v>
      </c>
      <c r="L10408" t="s">
        <v>17</v>
      </c>
      <c r="M10408" t="s">
        <v>45</v>
      </c>
    </row>
    <row r="10409" spans="1:13" x14ac:dyDescent="0.3">
      <c r="A10409" t="s">
        <v>18731</v>
      </c>
      <c r="C10409" t="s">
        <v>18470</v>
      </c>
      <c r="D10409">
        <v>4</v>
      </c>
      <c r="E10409" s="1">
        <v>11145</v>
      </c>
      <c r="G10409" t="s">
        <v>34</v>
      </c>
      <c r="H10409" t="s">
        <v>6143</v>
      </c>
      <c r="I10409" t="s">
        <v>17550</v>
      </c>
      <c r="J10409" t="s">
        <v>3203</v>
      </c>
      <c r="K10409" t="s">
        <v>24</v>
      </c>
      <c r="L10409" t="s">
        <v>25</v>
      </c>
      <c r="M10409" t="s">
        <v>6146</v>
      </c>
    </row>
    <row r="10410" spans="1:13" x14ac:dyDescent="0.3">
      <c r="A10410" t="s">
        <v>14327</v>
      </c>
      <c r="C10410" t="s">
        <v>18470</v>
      </c>
      <c r="D10410">
        <v>4</v>
      </c>
      <c r="E10410" s="1">
        <v>15995</v>
      </c>
      <c r="G10410" t="s">
        <v>34</v>
      </c>
      <c r="H10410" t="s">
        <v>6143</v>
      </c>
      <c r="I10410" t="s">
        <v>14328</v>
      </c>
      <c r="J10410" t="s">
        <v>3203</v>
      </c>
      <c r="K10410" t="s">
        <v>24</v>
      </c>
      <c r="L10410" t="s">
        <v>25</v>
      </c>
      <c r="M10410" t="s">
        <v>6146</v>
      </c>
    </row>
    <row r="10411" spans="1:13" x14ac:dyDescent="0.3">
      <c r="A10411" t="s">
        <v>14327</v>
      </c>
      <c r="C10411" t="s">
        <v>14108</v>
      </c>
      <c r="D10411">
        <v>7</v>
      </c>
      <c r="E10411" s="1">
        <v>16108</v>
      </c>
      <c r="G10411" t="s">
        <v>34</v>
      </c>
      <c r="H10411" t="s">
        <v>6143</v>
      </c>
      <c r="I10411" t="s">
        <v>14328</v>
      </c>
      <c r="J10411" t="s">
        <v>433</v>
      </c>
      <c r="K10411" t="s">
        <v>24</v>
      </c>
      <c r="L10411" t="s">
        <v>25</v>
      </c>
      <c r="M10411" t="s">
        <v>6146</v>
      </c>
    </row>
    <row r="10412" spans="1:13" x14ac:dyDescent="0.3">
      <c r="A10412" t="s">
        <v>32526</v>
      </c>
      <c r="C10412" t="s">
        <v>32450</v>
      </c>
      <c r="D10412">
        <v>1</v>
      </c>
      <c r="E10412" s="1">
        <v>8688</v>
      </c>
      <c r="G10412" t="s">
        <v>34</v>
      </c>
      <c r="H10412" t="s">
        <v>6143</v>
      </c>
      <c r="I10412" t="s">
        <v>6831</v>
      </c>
      <c r="J10412" t="s">
        <v>813</v>
      </c>
      <c r="K10412" t="s">
        <v>24</v>
      </c>
      <c r="L10412" t="s">
        <v>25</v>
      </c>
      <c r="M10412" t="s">
        <v>6146</v>
      </c>
    </row>
    <row r="10413" spans="1:13" x14ac:dyDescent="0.3">
      <c r="A10413" t="s">
        <v>6620</v>
      </c>
      <c r="C10413" t="s">
        <v>25932</v>
      </c>
      <c r="D10413">
        <v>2</v>
      </c>
      <c r="E10413" s="1">
        <v>7590</v>
      </c>
      <c r="G10413" t="s">
        <v>34</v>
      </c>
      <c r="H10413" t="s">
        <v>6143</v>
      </c>
      <c r="I10413" t="s">
        <v>26160</v>
      </c>
      <c r="J10413" t="s">
        <v>700</v>
      </c>
      <c r="K10413" t="s">
        <v>24</v>
      </c>
      <c r="L10413" t="s">
        <v>25</v>
      </c>
      <c r="M10413" t="s">
        <v>6146</v>
      </c>
    </row>
    <row r="10414" spans="1:13" x14ac:dyDescent="0.3">
      <c r="A10414" t="s">
        <v>6620</v>
      </c>
      <c r="C10414" t="s">
        <v>6536</v>
      </c>
      <c r="D10414">
        <v>3</v>
      </c>
      <c r="E10414" s="1">
        <v>7005</v>
      </c>
      <c r="G10414" t="s">
        <v>34</v>
      </c>
      <c r="H10414" t="s">
        <v>6143</v>
      </c>
      <c r="I10414" t="s">
        <v>6621</v>
      </c>
      <c r="J10414" t="s">
        <v>3285</v>
      </c>
      <c r="K10414" t="s">
        <v>24</v>
      </c>
      <c r="L10414" t="s">
        <v>25</v>
      </c>
      <c r="M10414" t="s">
        <v>6146</v>
      </c>
    </row>
    <row r="10415" spans="1:13" x14ac:dyDescent="0.3">
      <c r="A10415" t="s">
        <v>25863</v>
      </c>
      <c r="C10415" t="s">
        <v>25784</v>
      </c>
      <c r="D10415">
        <v>4</v>
      </c>
      <c r="E10415" s="1">
        <v>8390</v>
      </c>
      <c r="G10415" t="s">
        <v>34</v>
      </c>
      <c r="H10415" t="s">
        <v>6143</v>
      </c>
      <c r="I10415" t="s">
        <v>25864</v>
      </c>
      <c r="J10415" t="s">
        <v>86</v>
      </c>
      <c r="K10415" t="s">
        <v>24</v>
      </c>
      <c r="L10415" t="s">
        <v>25</v>
      </c>
      <c r="M10415" t="s">
        <v>6146</v>
      </c>
    </row>
    <row r="10416" spans="1:13" x14ac:dyDescent="0.3">
      <c r="A10416" t="s">
        <v>26161</v>
      </c>
      <c r="C10416" t="s">
        <v>25932</v>
      </c>
      <c r="D10416">
        <v>2</v>
      </c>
      <c r="E10416" s="1">
        <v>11710</v>
      </c>
      <c r="G10416" t="s">
        <v>34</v>
      </c>
      <c r="H10416" t="s">
        <v>6143</v>
      </c>
      <c r="I10416" t="s">
        <v>26162</v>
      </c>
      <c r="J10416" t="s">
        <v>700</v>
      </c>
      <c r="K10416" t="s">
        <v>24</v>
      </c>
      <c r="L10416" t="s">
        <v>25</v>
      </c>
      <c r="M10416" t="s">
        <v>6146</v>
      </c>
    </row>
    <row r="10417" spans="1:13" x14ac:dyDescent="0.3">
      <c r="A10417" t="s">
        <v>19840</v>
      </c>
      <c r="C10417" t="s">
        <v>19404</v>
      </c>
      <c r="D10417">
        <v>6</v>
      </c>
      <c r="E10417" s="1">
        <v>10410</v>
      </c>
      <c r="G10417" t="s">
        <v>34</v>
      </c>
      <c r="H10417" t="s">
        <v>6143</v>
      </c>
      <c r="I10417" t="s">
        <v>19841</v>
      </c>
      <c r="J10417" t="s">
        <v>280</v>
      </c>
      <c r="K10417" t="s">
        <v>24</v>
      </c>
      <c r="L10417" t="s">
        <v>25</v>
      </c>
      <c r="M10417" t="s">
        <v>6146</v>
      </c>
    </row>
    <row r="10418" spans="1:13" x14ac:dyDescent="0.3">
      <c r="A10418" t="s">
        <v>26761</v>
      </c>
      <c r="C10418" t="s">
        <v>26519</v>
      </c>
      <c r="D10418">
        <v>5</v>
      </c>
      <c r="E10418" s="1">
        <v>5174</v>
      </c>
      <c r="G10418" t="s">
        <v>34</v>
      </c>
      <c r="H10418" t="s">
        <v>6143</v>
      </c>
      <c r="I10418" t="s">
        <v>26762</v>
      </c>
      <c r="J10418" t="s">
        <v>2347</v>
      </c>
      <c r="K10418" t="s">
        <v>24</v>
      </c>
      <c r="L10418" t="s">
        <v>25</v>
      </c>
      <c r="M10418" t="s">
        <v>6146</v>
      </c>
    </row>
    <row r="10419" spans="1:13" x14ac:dyDescent="0.3">
      <c r="A10419" t="s">
        <v>25474</v>
      </c>
      <c r="C10419" t="s">
        <v>25397</v>
      </c>
      <c r="D10419">
        <v>2</v>
      </c>
      <c r="E10419" s="1">
        <v>17105</v>
      </c>
      <c r="G10419" t="s">
        <v>34</v>
      </c>
      <c r="H10419" t="s">
        <v>6143</v>
      </c>
      <c r="I10419" t="s">
        <v>25475</v>
      </c>
      <c r="J10419" t="s">
        <v>1021</v>
      </c>
      <c r="K10419" t="s">
        <v>24</v>
      </c>
      <c r="L10419" t="s">
        <v>25</v>
      </c>
      <c r="M10419" t="s">
        <v>6146</v>
      </c>
    </row>
    <row r="10420" spans="1:13" x14ac:dyDescent="0.3">
      <c r="A10420" t="s">
        <v>25865</v>
      </c>
      <c r="C10420" t="s">
        <v>25784</v>
      </c>
      <c r="D10420">
        <v>4</v>
      </c>
      <c r="E10420" s="1">
        <v>22055</v>
      </c>
      <c r="G10420" t="s">
        <v>34</v>
      </c>
      <c r="H10420" t="s">
        <v>6143</v>
      </c>
      <c r="I10420" t="s">
        <v>25475</v>
      </c>
      <c r="J10420" t="s">
        <v>86</v>
      </c>
      <c r="K10420" t="s">
        <v>24</v>
      </c>
      <c r="L10420" t="s">
        <v>25</v>
      </c>
      <c r="M10420" t="s">
        <v>6146</v>
      </c>
    </row>
    <row r="10421" spans="1:13" x14ac:dyDescent="0.3">
      <c r="A10421" t="s">
        <v>32620</v>
      </c>
      <c r="C10421" t="s">
        <v>32581</v>
      </c>
      <c r="D10421">
        <v>7</v>
      </c>
      <c r="E10421" s="1">
        <v>18358</v>
      </c>
      <c r="G10421" t="s">
        <v>34</v>
      </c>
      <c r="H10421" t="s">
        <v>6143</v>
      </c>
      <c r="I10421" t="s">
        <v>32621</v>
      </c>
      <c r="J10421" t="s">
        <v>70</v>
      </c>
      <c r="K10421" t="s">
        <v>24</v>
      </c>
      <c r="L10421" t="s">
        <v>25</v>
      </c>
      <c r="M10421" t="s">
        <v>6146</v>
      </c>
    </row>
    <row r="10422" spans="1:13" x14ac:dyDescent="0.3">
      <c r="A10422" t="s">
        <v>13394</v>
      </c>
      <c r="C10422" t="s">
        <v>12994</v>
      </c>
      <c r="D10422">
        <v>4</v>
      </c>
      <c r="E10422" s="1">
        <v>16263</v>
      </c>
      <c r="G10422" t="s">
        <v>34</v>
      </c>
      <c r="H10422" t="s">
        <v>6143</v>
      </c>
      <c r="I10422" t="s">
        <v>13395</v>
      </c>
      <c r="J10422" t="s">
        <v>9844</v>
      </c>
      <c r="K10422" t="s">
        <v>24</v>
      </c>
      <c r="L10422" t="s">
        <v>25</v>
      </c>
      <c r="M10422" t="s">
        <v>6146</v>
      </c>
    </row>
    <row r="10423" spans="1:13" x14ac:dyDescent="0.3">
      <c r="A10423" t="s">
        <v>23554</v>
      </c>
      <c r="C10423" t="s">
        <v>23427</v>
      </c>
      <c r="D10423">
        <v>2</v>
      </c>
      <c r="E10423" s="1">
        <v>5000</v>
      </c>
      <c r="G10423" t="s">
        <v>48</v>
      </c>
      <c r="H10423" t="s">
        <v>23555</v>
      </c>
      <c r="I10423" t="s">
        <v>5612</v>
      </c>
      <c r="J10423" t="s">
        <v>5613</v>
      </c>
      <c r="K10423" t="s">
        <v>24</v>
      </c>
      <c r="L10423" t="s">
        <v>17</v>
      </c>
      <c r="M10423" t="s">
        <v>331</v>
      </c>
    </row>
    <row r="10424" spans="1:13" x14ac:dyDescent="0.3">
      <c r="A10424" t="s">
        <v>5610</v>
      </c>
      <c r="C10424" t="s">
        <v>5155</v>
      </c>
      <c r="D10424">
        <v>3</v>
      </c>
      <c r="E10424" s="1">
        <v>5000</v>
      </c>
      <c r="G10424" t="s">
        <v>48</v>
      </c>
      <c r="H10424" t="s">
        <v>5611</v>
      </c>
      <c r="I10424" t="s">
        <v>5612</v>
      </c>
      <c r="J10424" t="s">
        <v>5613</v>
      </c>
      <c r="K10424" t="s">
        <v>24</v>
      </c>
      <c r="L10424" t="s">
        <v>25</v>
      </c>
      <c r="M10424" t="s">
        <v>331</v>
      </c>
    </row>
    <row r="10425" spans="1:13" x14ac:dyDescent="0.3">
      <c r="A10425" t="s">
        <v>17981</v>
      </c>
      <c r="C10425" t="s">
        <v>36965</v>
      </c>
      <c r="D10425">
        <v>28</v>
      </c>
      <c r="E10425" s="1">
        <v>581907</v>
      </c>
      <c r="G10425" t="s">
        <v>34</v>
      </c>
      <c r="H10425" t="s">
        <v>35586</v>
      </c>
      <c r="I10425" t="s">
        <v>5612</v>
      </c>
      <c r="J10425" t="s">
        <v>5613</v>
      </c>
      <c r="K10425" t="s">
        <v>24</v>
      </c>
      <c r="L10425" t="s">
        <v>25</v>
      </c>
      <c r="M10425" t="s">
        <v>6146</v>
      </c>
    </row>
    <row r="10426" spans="1:13" x14ac:dyDescent="0.3">
      <c r="A10426" t="s">
        <v>17981</v>
      </c>
      <c r="C10426" t="s">
        <v>17948</v>
      </c>
      <c r="D10426">
        <v>12</v>
      </c>
      <c r="E10426" s="1">
        <v>12496</v>
      </c>
      <c r="G10426" t="s">
        <v>34</v>
      </c>
      <c r="H10426" t="s">
        <v>17730</v>
      </c>
      <c r="I10426" t="s">
        <v>5612</v>
      </c>
      <c r="J10426" t="s">
        <v>5613</v>
      </c>
      <c r="K10426" t="s">
        <v>24</v>
      </c>
      <c r="L10426" t="s">
        <v>25</v>
      </c>
      <c r="M10426" t="s">
        <v>6146</v>
      </c>
    </row>
    <row r="10427" spans="1:13" x14ac:dyDescent="0.3">
      <c r="A10427" t="s">
        <v>17981</v>
      </c>
      <c r="C10427" t="s">
        <v>25190</v>
      </c>
      <c r="D10427">
        <v>36</v>
      </c>
      <c r="E10427" s="1">
        <v>84000</v>
      </c>
      <c r="G10427" t="s">
        <v>34</v>
      </c>
      <c r="H10427" t="s">
        <v>18482</v>
      </c>
      <c r="I10427" t="s">
        <v>5612</v>
      </c>
      <c r="J10427" t="s">
        <v>5613</v>
      </c>
      <c r="K10427" t="s">
        <v>24</v>
      </c>
      <c r="L10427" t="s">
        <v>25</v>
      </c>
      <c r="M10427" t="s">
        <v>6146</v>
      </c>
    </row>
    <row r="10428" spans="1:13" x14ac:dyDescent="0.3">
      <c r="A10428" t="s">
        <v>17981</v>
      </c>
      <c r="C10428" t="s">
        <v>20401</v>
      </c>
      <c r="D10428">
        <v>12</v>
      </c>
      <c r="E10428" s="1">
        <v>18000</v>
      </c>
      <c r="G10428" t="s">
        <v>34</v>
      </c>
      <c r="H10428" t="s">
        <v>18412</v>
      </c>
      <c r="I10428" t="s">
        <v>5612</v>
      </c>
      <c r="J10428" t="s">
        <v>5613</v>
      </c>
      <c r="K10428" t="s">
        <v>24</v>
      </c>
      <c r="L10428" t="s">
        <v>25</v>
      </c>
      <c r="M10428" t="s">
        <v>6146</v>
      </c>
    </row>
    <row r="10429" spans="1:13" x14ac:dyDescent="0.3">
      <c r="A10429" t="s">
        <v>17981</v>
      </c>
      <c r="C10429" t="s">
        <v>19032</v>
      </c>
      <c r="D10429">
        <v>3</v>
      </c>
      <c r="E10429" s="1">
        <v>2180</v>
      </c>
      <c r="G10429" t="s">
        <v>34</v>
      </c>
      <c r="H10429" t="s">
        <v>6143</v>
      </c>
      <c r="I10429" t="s">
        <v>5612</v>
      </c>
      <c r="J10429" t="s">
        <v>5613</v>
      </c>
      <c r="K10429" t="s">
        <v>24</v>
      </c>
      <c r="L10429" t="s">
        <v>25</v>
      </c>
      <c r="M10429" t="s">
        <v>6146</v>
      </c>
    </row>
    <row r="10430" spans="1:13" x14ac:dyDescent="0.3">
      <c r="A10430" t="s">
        <v>17981</v>
      </c>
      <c r="C10430" t="s">
        <v>19032</v>
      </c>
      <c r="D10430">
        <v>3</v>
      </c>
      <c r="E10430" s="1">
        <v>8900</v>
      </c>
      <c r="G10430" t="s">
        <v>34</v>
      </c>
      <c r="H10430" t="s">
        <v>6143</v>
      </c>
      <c r="I10430" t="s">
        <v>5612</v>
      </c>
      <c r="J10430" t="s">
        <v>5613</v>
      </c>
      <c r="K10430" t="s">
        <v>24</v>
      </c>
      <c r="L10430" t="s">
        <v>25</v>
      </c>
      <c r="M10430" t="s">
        <v>6146</v>
      </c>
    </row>
    <row r="10431" spans="1:13" x14ac:dyDescent="0.3">
      <c r="A10431" t="s">
        <v>17981</v>
      </c>
      <c r="C10431" t="s">
        <v>19032</v>
      </c>
      <c r="D10431">
        <v>3</v>
      </c>
      <c r="E10431" s="1">
        <v>31040</v>
      </c>
      <c r="G10431" t="s">
        <v>34</v>
      </c>
      <c r="H10431" t="s">
        <v>6143</v>
      </c>
      <c r="I10431" t="s">
        <v>5612</v>
      </c>
      <c r="J10431" t="s">
        <v>5613</v>
      </c>
      <c r="K10431" t="s">
        <v>24</v>
      </c>
      <c r="L10431" t="s">
        <v>25</v>
      </c>
      <c r="M10431" t="s">
        <v>6146</v>
      </c>
    </row>
    <row r="10432" spans="1:13" x14ac:dyDescent="0.3">
      <c r="A10432" t="s">
        <v>17981</v>
      </c>
      <c r="C10432" t="s">
        <v>19032</v>
      </c>
      <c r="D10432">
        <v>3</v>
      </c>
      <c r="E10432" s="1">
        <v>297660</v>
      </c>
      <c r="G10432" t="s">
        <v>34</v>
      </c>
      <c r="H10432" t="s">
        <v>6143</v>
      </c>
      <c r="I10432" t="s">
        <v>5612</v>
      </c>
      <c r="J10432" t="s">
        <v>5613</v>
      </c>
      <c r="K10432" t="s">
        <v>24</v>
      </c>
      <c r="L10432" t="s">
        <v>25</v>
      </c>
      <c r="M10432" t="s">
        <v>6146</v>
      </c>
    </row>
    <row r="10433" spans="1:13" x14ac:dyDescent="0.3">
      <c r="A10433" t="s">
        <v>26763</v>
      </c>
      <c r="C10433" t="s">
        <v>26519</v>
      </c>
      <c r="D10433">
        <v>5</v>
      </c>
      <c r="E10433" s="1">
        <v>11510</v>
      </c>
      <c r="G10433" t="s">
        <v>34</v>
      </c>
      <c r="H10433" t="s">
        <v>6143</v>
      </c>
      <c r="I10433" t="s">
        <v>26764</v>
      </c>
      <c r="J10433" t="s">
        <v>2347</v>
      </c>
      <c r="K10433" t="s">
        <v>24</v>
      </c>
      <c r="L10433" t="s">
        <v>25</v>
      </c>
      <c r="M10433" t="s">
        <v>6146</v>
      </c>
    </row>
    <row r="10434" spans="1:13" x14ac:dyDescent="0.3">
      <c r="A10434" t="s">
        <v>26765</v>
      </c>
      <c r="C10434" t="s">
        <v>26519</v>
      </c>
      <c r="D10434">
        <v>5</v>
      </c>
      <c r="E10434" s="1">
        <v>4485</v>
      </c>
      <c r="G10434" t="s">
        <v>34</v>
      </c>
      <c r="H10434" t="s">
        <v>6143</v>
      </c>
      <c r="I10434" t="s">
        <v>26766</v>
      </c>
      <c r="J10434" t="s">
        <v>2347</v>
      </c>
      <c r="K10434" t="s">
        <v>24</v>
      </c>
      <c r="L10434" t="s">
        <v>25</v>
      </c>
      <c r="M10434" t="s">
        <v>6146</v>
      </c>
    </row>
    <row r="10435" spans="1:13" x14ac:dyDescent="0.3">
      <c r="A10435" t="s">
        <v>26163</v>
      </c>
      <c r="C10435" t="s">
        <v>25932</v>
      </c>
      <c r="D10435">
        <v>2</v>
      </c>
      <c r="E10435" s="1">
        <v>6595</v>
      </c>
      <c r="G10435" t="s">
        <v>34</v>
      </c>
      <c r="H10435" t="s">
        <v>6143</v>
      </c>
      <c r="I10435" t="s">
        <v>13618</v>
      </c>
      <c r="J10435" t="s">
        <v>700</v>
      </c>
      <c r="K10435" t="s">
        <v>24</v>
      </c>
      <c r="L10435" t="s">
        <v>25</v>
      </c>
      <c r="M10435" t="s">
        <v>6146</v>
      </c>
    </row>
    <row r="10436" spans="1:13" x14ac:dyDescent="0.3">
      <c r="A10436" t="s">
        <v>32907</v>
      </c>
      <c r="C10436" t="s">
        <v>32581</v>
      </c>
      <c r="D10436">
        <v>7</v>
      </c>
      <c r="E10436" s="1">
        <v>8058</v>
      </c>
      <c r="G10436" t="s">
        <v>34</v>
      </c>
      <c r="H10436" t="s">
        <v>6143</v>
      </c>
      <c r="I10436" t="s">
        <v>3312</v>
      </c>
      <c r="J10436" t="s">
        <v>70</v>
      </c>
      <c r="K10436" t="s">
        <v>24</v>
      </c>
      <c r="L10436" t="s">
        <v>25</v>
      </c>
      <c r="M10436" t="s">
        <v>6146</v>
      </c>
    </row>
    <row r="10437" spans="1:13" x14ac:dyDescent="0.3">
      <c r="A10437" t="s">
        <v>32940</v>
      </c>
      <c r="C10437" t="s">
        <v>32581</v>
      </c>
      <c r="D10437">
        <v>7</v>
      </c>
      <c r="E10437" s="1">
        <v>8777</v>
      </c>
      <c r="G10437" t="s">
        <v>34</v>
      </c>
      <c r="H10437" t="s">
        <v>6143</v>
      </c>
      <c r="I10437" t="s">
        <v>32941</v>
      </c>
      <c r="J10437" t="s">
        <v>70</v>
      </c>
      <c r="K10437" t="s">
        <v>24</v>
      </c>
      <c r="L10437" t="s">
        <v>25</v>
      </c>
      <c r="M10437" t="s">
        <v>6146</v>
      </c>
    </row>
    <row r="10438" spans="1:13" x14ac:dyDescent="0.3">
      <c r="A10438" t="s">
        <v>15053</v>
      </c>
      <c r="C10438" t="s">
        <v>15008</v>
      </c>
      <c r="D10438">
        <v>4</v>
      </c>
      <c r="E10438" s="1">
        <v>7754</v>
      </c>
      <c r="G10438" t="s">
        <v>34</v>
      </c>
      <c r="H10438" t="s">
        <v>6143</v>
      </c>
      <c r="I10438" t="s">
        <v>13296</v>
      </c>
      <c r="J10438" t="s">
        <v>761</v>
      </c>
      <c r="K10438" t="s">
        <v>24</v>
      </c>
      <c r="L10438" t="s">
        <v>25</v>
      </c>
      <c r="M10438" t="s">
        <v>6146</v>
      </c>
    </row>
    <row r="10439" spans="1:13" x14ac:dyDescent="0.3">
      <c r="A10439" t="s">
        <v>21187</v>
      </c>
      <c r="C10439" t="s">
        <v>21173</v>
      </c>
      <c r="D10439">
        <v>70</v>
      </c>
      <c r="E10439" s="1">
        <v>5995492</v>
      </c>
      <c r="G10439" t="s">
        <v>13</v>
      </c>
      <c r="H10439" t="s">
        <v>21188</v>
      </c>
      <c r="I10439" t="s">
        <v>21189</v>
      </c>
      <c r="J10439" t="s">
        <v>21190</v>
      </c>
      <c r="K10439" t="s">
        <v>214</v>
      </c>
      <c r="L10439" t="s">
        <v>38</v>
      </c>
      <c r="M10439" t="s">
        <v>1885</v>
      </c>
    </row>
    <row r="10440" spans="1:13" x14ac:dyDescent="0.3">
      <c r="A10440" t="s">
        <v>18732</v>
      </c>
      <c r="C10440" t="s">
        <v>18470</v>
      </c>
      <c r="D10440">
        <v>4</v>
      </c>
      <c r="E10440" s="1">
        <v>7760</v>
      </c>
      <c r="G10440" t="s">
        <v>34</v>
      </c>
      <c r="H10440" t="s">
        <v>6143</v>
      </c>
      <c r="I10440" t="s">
        <v>18733</v>
      </c>
      <c r="J10440" t="s">
        <v>3203</v>
      </c>
      <c r="K10440" t="s">
        <v>24</v>
      </c>
      <c r="L10440" t="s">
        <v>25</v>
      </c>
      <c r="M10440" t="s">
        <v>6146</v>
      </c>
    </row>
    <row r="10441" spans="1:13" x14ac:dyDescent="0.3">
      <c r="A10441" t="s">
        <v>19722</v>
      </c>
      <c r="C10441" t="s">
        <v>19404</v>
      </c>
      <c r="D10441">
        <v>6</v>
      </c>
      <c r="E10441" s="1">
        <v>37745</v>
      </c>
      <c r="G10441" t="s">
        <v>34</v>
      </c>
      <c r="H10441" t="s">
        <v>6143</v>
      </c>
      <c r="I10441" t="s">
        <v>19723</v>
      </c>
      <c r="J10441" t="s">
        <v>280</v>
      </c>
      <c r="K10441" t="s">
        <v>24</v>
      </c>
      <c r="L10441" t="s">
        <v>25</v>
      </c>
      <c r="M10441" t="s">
        <v>6146</v>
      </c>
    </row>
    <row r="10442" spans="1:13" x14ac:dyDescent="0.3">
      <c r="A10442" t="s">
        <v>17595</v>
      </c>
      <c r="C10442" t="s">
        <v>17445</v>
      </c>
      <c r="D10442">
        <v>16</v>
      </c>
      <c r="E10442" s="1">
        <v>7300</v>
      </c>
      <c r="G10442" t="s">
        <v>34</v>
      </c>
      <c r="H10442" t="s">
        <v>6143</v>
      </c>
      <c r="I10442" t="s">
        <v>17596</v>
      </c>
      <c r="J10442" t="s">
        <v>662</v>
      </c>
      <c r="K10442" t="s">
        <v>24</v>
      </c>
      <c r="L10442" t="s">
        <v>25</v>
      </c>
      <c r="M10442" t="s">
        <v>6146</v>
      </c>
    </row>
    <row r="10443" spans="1:13" x14ac:dyDescent="0.3">
      <c r="A10443" t="s">
        <v>20725</v>
      </c>
      <c r="C10443" t="s">
        <v>20542</v>
      </c>
      <c r="D10443">
        <v>3</v>
      </c>
      <c r="E10443" s="1">
        <v>15995</v>
      </c>
      <c r="G10443" t="s">
        <v>34</v>
      </c>
      <c r="H10443" t="s">
        <v>6143</v>
      </c>
      <c r="I10443" t="s">
        <v>20726</v>
      </c>
      <c r="J10443" t="s">
        <v>627</v>
      </c>
      <c r="K10443" t="s">
        <v>24</v>
      </c>
      <c r="L10443" t="s">
        <v>25</v>
      </c>
      <c r="M10443" t="s">
        <v>6146</v>
      </c>
    </row>
    <row r="10444" spans="1:13" x14ac:dyDescent="0.3">
      <c r="A10444" t="s">
        <v>26164</v>
      </c>
      <c r="C10444" t="s">
        <v>25932</v>
      </c>
      <c r="D10444">
        <v>2</v>
      </c>
      <c r="E10444" s="1">
        <v>11510</v>
      </c>
      <c r="G10444" t="s">
        <v>34</v>
      </c>
      <c r="H10444" t="s">
        <v>6143</v>
      </c>
      <c r="I10444" t="s">
        <v>169</v>
      </c>
      <c r="J10444" t="s">
        <v>700</v>
      </c>
      <c r="K10444" t="s">
        <v>24</v>
      </c>
      <c r="L10444" t="s">
        <v>25</v>
      </c>
      <c r="M10444" t="s">
        <v>6146</v>
      </c>
    </row>
    <row r="10445" spans="1:13" x14ac:dyDescent="0.3">
      <c r="A10445" t="s">
        <v>15409</v>
      </c>
      <c r="C10445" t="s">
        <v>15182</v>
      </c>
      <c r="D10445">
        <v>5</v>
      </c>
      <c r="E10445" s="1">
        <v>41326</v>
      </c>
      <c r="G10445" t="s">
        <v>34</v>
      </c>
      <c r="H10445" t="s">
        <v>6143</v>
      </c>
      <c r="I10445" t="s">
        <v>169</v>
      </c>
      <c r="J10445" t="s">
        <v>119</v>
      </c>
      <c r="K10445" t="s">
        <v>24</v>
      </c>
      <c r="L10445" t="s">
        <v>25</v>
      </c>
      <c r="M10445" t="s">
        <v>6146</v>
      </c>
    </row>
    <row r="10446" spans="1:13" x14ac:dyDescent="0.3">
      <c r="A10446" t="s">
        <v>33272</v>
      </c>
      <c r="C10446" t="s">
        <v>33173</v>
      </c>
      <c r="D10446">
        <v>6</v>
      </c>
      <c r="E10446" s="1">
        <v>102456</v>
      </c>
      <c r="G10446" t="s">
        <v>34</v>
      </c>
      <c r="H10446" t="s">
        <v>6143</v>
      </c>
      <c r="I10446" t="s">
        <v>33273</v>
      </c>
      <c r="J10446" t="s">
        <v>422</v>
      </c>
      <c r="K10446" t="s">
        <v>24</v>
      </c>
      <c r="L10446" t="s">
        <v>25</v>
      </c>
      <c r="M10446" t="s">
        <v>6146</v>
      </c>
    </row>
    <row r="10447" spans="1:13" x14ac:dyDescent="0.3">
      <c r="A10447" t="s">
        <v>32810</v>
      </c>
      <c r="C10447" t="s">
        <v>32581</v>
      </c>
      <c r="D10447">
        <v>7</v>
      </c>
      <c r="E10447" s="1">
        <v>9308</v>
      </c>
      <c r="G10447" t="s">
        <v>34</v>
      </c>
      <c r="H10447" t="s">
        <v>6143</v>
      </c>
      <c r="I10447" t="s">
        <v>32811</v>
      </c>
      <c r="J10447" t="s">
        <v>70</v>
      </c>
      <c r="K10447" t="s">
        <v>24</v>
      </c>
      <c r="L10447" t="s">
        <v>25</v>
      </c>
      <c r="M10447" t="s">
        <v>6146</v>
      </c>
    </row>
    <row r="10448" spans="1:13" x14ac:dyDescent="0.3">
      <c r="A10448" t="s">
        <v>26165</v>
      </c>
      <c r="C10448" t="s">
        <v>25932</v>
      </c>
      <c r="D10448">
        <v>2</v>
      </c>
      <c r="E10448" s="1">
        <v>12975</v>
      </c>
      <c r="G10448" t="s">
        <v>34</v>
      </c>
      <c r="H10448" t="s">
        <v>6143</v>
      </c>
      <c r="I10448" t="s">
        <v>26166</v>
      </c>
      <c r="J10448" t="s">
        <v>700</v>
      </c>
      <c r="K10448" t="s">
        <v>24</v>
      </c>
      <c r="L10448" t="s">
        <v>25</v>
      </c>
      <c r="M10448" t="s">
        <v>6146</v>
      </c>
    </row>
    <row r="10449" spans="1:13" x14ac:dyDescent="0.3">
      <c r="A10449" t="s">
        <v>19296</v>
      </c>
      <c r="C10449" t="s">
        <v>19247</v>
      </c>
      <c r="D10449">
        <v>3</v>
      </c>
      <c r="E10449" s="1">
        <v>8005</v>
      </c>
      <c r="G10449" t="s">
        <v>34</v>
      </c>
      <c r="H10449" t="s">
        <v>6143</v>
      </c>
      <c r="I10449" t="s">
        <v>19297</v>
      </c>
      <c r="J10449" t="s">
        <v>10460</v>
      </c>
      <c r="K10449" t="s">
        <v>24</v>
      </c>
      <c r="L10449" t="s">
        <v>25</v>
      </c>
      <c r="M10449" t="s">
        <v>6146</v>
      </c>
    </row>
    <row r="10450" spans="1:13" x14ac:dyDescent="0.3">
      <c r="A10450" t="s">
        <v>20302</v>
      </c>
      <c r="C10450" t="s">
        <v>20121</v>
      </c>
      <c r="D10450">
        <v>4</v>
      </c>
      <c r="E10450" s="1">
        <v>9155</v>
      </c>
      <c r="G10450" t="s">
        <v>34</v>
      </c>
      <c r="H10450" t="s">
        <v>6143</v>
      </c>
      <c r="I10450" t="s">
        <v>20303</v>
      </c>
      <c r="J10450" t="s">
        <v>288</v>
      </c>
      <c r="K10450" t="s">
        <v>24</v>
      </c>
      <c r="L10450" t="s">
        <v>25</v>
      </c>
      <c r="M10450" t="s">
        <v>6146</v>
      </c>
    </row>
    <row r="10451" spans="1:13" x14ac:dyDescent="0.3">
      <c r="A10451" t="s">
        <v>14155</v>
      </c>
      <c r="C10451" t="s">
        <v>14108</v>
      </c>
      <c r="D10451">
        <v>7</v>
      </c>
      <c r="E10451" s="1">
        <v>16108</v>
      </c>
      <c r="G10451" t="s">
        <v>34</v>
      </c>
      <c r="H10451" t="s">
        <v>6143</v>
      </c>
      <c r="I10451" t="s">
        <v>14156</v>
      </c>
      <c r="J10451" t="s">
        <v>433</v>
      </c>
      <c r="K10451" t="s">
        <v>24</v>
      </c>
      <c r="L10451" t="s">
        <v>25</v>
      </c>
      <c r="M10451" t="s">
        <v>6146</v>
      </c>
    </row>
    <row r="10452" spans="1:13" x14ac:dyDescent="0.3">
      <c r="A10452" t="s">
        <v>8706</v>
      </c>
      <c r="C10452" t="s">
        <v>23213</v>
      </c>
      <c r="D10452">
        <v>35</v>
      </c>
      <c r="E10452" s="1">
        <v>2234339</v>
      </c>
      <c r="G10452" t="s">
        <v>748</v>
      </c>
      <c r="H10452" t="s">
        <v>23248</v>
      </c>
      <c r="I10452" t="s">
        <v>22</v>
      </c>
      <c r="J10452" t="s">
        <v>23</v>
      </c>
      <c r="K10452" t="s">
        <v>24</v>
      </c>
      <c r="L10452" t="s">
        <v>25</v>
      </c>
      <c r="M10452" t="s">
        <v>749</v>
      </c>
    </row>
    <row r="10453" spans="1:13" x14ac:dyDescent="0.3">
      <c r="A10453" t="s">
        <v>8706</v>
      </c>
      <c r="C10453" t="s">
        <v>23213</v>
      </c>
      <c r="D10453">
        <v>31</v>
      </c>
      <c r="E10453" s="1">
        <v>850021</v>
      </c>
      <c r="G10453" t="s">
        <v>748</v>
      </c>
      <c r="H10453" t="s">
        <v>23299</v>
      </c>
      <c r="I10453" t="s">
        <v>22</v>
      </c>
      <c r="J10453" t="s">
        <v>23</v>
      </c>
      <c r="K10453" t="s">
        <v>24</v>
      </c>
      <c r="L10453" t="s">
        <v>25</v>
      </c>
      <c r="M10453" t="s">
        <v>749</v>
      </c>
    </row>
    <row r="10454" spans="1:13" x14ac:dyDescent="0.3">
      <c r="A10454" t="s">
        <v>8706</v>
      </c>
      <c r="C10454" t="s">
        <v>22248</v>
      </c>
      <c r="D10454">
        <v>17</v>
      </c>
      <c r="E10454" s="1">
        <v>150862</v>
      </c>
      <c r="G10454" t="s">
        <v>111</v>
      </c>
      <c r="H10454" t="s">
        <v>22418</v>
      </c>
      <c r="I10454" t="s">
        <v>22</v>
      </c>
      <c r="J10454" t="s">
        <v>23</v>
      </c>
      <c r="K10454" t="s">
        <v>24</v>
      </c>
      <c r="L10454" t="s">
        <v>25</v>
      </c>
      <c r="M10454" t="s">
        <v>232</v>
      </c>
    </row>
    <row r="10455" spans="1:13" x14ac:dyDescent="0.3">
      <c r="A10455" t="s">
        <v>8706</v>
      </c>
      <c r="C10455" t="s">
        <v>22505</v>
      </c>
      <c r="D10455">
        <v>29</v>
      </c>
      <c r="E10455" s="1">
        <v>867802</v>
      </c>
      <c r="G10455" t="s">
        <v>111</v>
      </c>
      <c r="H10455" t="s">
        <v>22582</v>
      </c>
      <c r="I10455" t="s">
        <v>22</v>
      </c>
      <c r="J10455" t="s">
        <v>23</v>
      </c>
      <c r="K10455" t="s">
        <v>24</v>
      </c>
      <c r="L10455" t="s">
        <v>25</v>
      </c>
      <c r="M10455" t="s">
        <v>1188</v>
      </c>
    </row>
    <row r="10456" spans="1:13" x14ac:dyDescent="0.3">
      <c r="A10456" t="s">
        <v>8706</v>
      </c>
      <c r="C10456" t="s">
        <v>21035</v>
      </c>
      <c r="D10456">
        <v>9</v>
      </c>
      <c r="E10456" s="1">
        <v>86957</v>
      </c>
      <c r="G10456" t="s">
        <v>111</v>
      </c>
      <c r="H10456" t="s">
        <v>21152</v>
      </c>
      <c r="I10456" t="s">
        <v>22</v>
      </c>
      <c r="J10456" t="s">
        <v>23</v>
      </c>
      <c r="K10456" t="s">
        <v>24</v>
      </c>
      <c r="L10456" t="s">
        <v>25</v>
      </c>
      <c r="M10456" t="s">
        <v>232</v>
      </c>
    </row>
    <row r="10457" spans="1:13" x14ac:dyDescent="0.3">
      <c r="A10457" t="s">
        <v>8706</v>
      </c>
      <c r="C10457" t="s">
        <v>15737</v>
      </c>
      <c r="D10457">
        <v>8</v>
      </c>
      <c r="E10457" s="1">
        <v>44562</v>
      </c>
      <c r="G10457" t="s">
        <v>111</v>
      </c>
      <c r="H10457" t="s">
        <v>16073</v>
      </c>
      <c r="I10457" t="s">
        <v>22</v>
      </c>
      <c r="J10457" t="s">
        <v>23</v>
      </c>
      <c r="K10457" t="s">
        <v>24</v>
      </c>
      <c r="L10457" t="s">
        <v>25</v>
      </c>
      <c r="M10457" t="s">
        <v>232</v>
      </c>
    </row>
    <row r="10458" spans="1:13" x14ac:dyDescent="0.3">
      <c r="A10458" t="s">
        <v>8706</v>
      </c>
      <c r="C10458" t="s">
        <v>15737</v>
      </c>
      <c r="D10458">
        <v>20</v>
      </c>
      <c r="E10458" s="1">
        <v>1500000</v>
      </c>
      <c r="G10458" t="s">
        <v>111</v>
      </c>
      <c r="H10458" t="s">
        <v>16146</v>
      </c>
      <c r="I10458" t="s">
        <v>22</v>
      </c>
      <c r="J10458" t="s">
        <v>23</v>
      </c>
      <c r="K10458" t="s">
        <v>24</v>
      </c>
      <c r="L10458" t="s">
        <v>25</v>
      </c>
      <c r="M10458" t="s">
        <v>232</v>
      </c>
    </row>
    <row r="10459" spans="1:13" x14ac:dyDescent="0.3">
      <c r="A10459" t="s">
        <v>8706</v>
      </c>
      <c r="C10459" t="s">
        <v>16466</v>
      </c>
      <c r="D10459">
        <v>12</v>
      </c>
      <c r="E10459" s="1">
        <v>149925</v>
      </c>
      <c r="G10459" t="s">
        <v>111</v>
      </c>
      <c r="H10459" t="s">
        <v>16574</v>
      </c>
      <c r="I10459" t="s">
        <v>22</v>
      </c>
      <c r="J10459" t="s">
        <v>23</v>
      </c>
      <c r="K10459" t="s">
        <v>24</v>
      </c>
      <c r="L10459" t="s">
        <v>25</v>
      </c>
      <c r="M10459" t="s">
        <v>232</v>
      </c>
    </row>
    <row r="10460" spans="1:13" x14ac:dyDescent="0.3">
      <c r="A10460" t="s">
        <v>8706</v>
      </c>
      <c r="C10460" t="s">
        <v>10901</v>
      </c>
      <c r="D10460">
        <v>24</v>
      </c>
      <c r="E10460" s="1">
        <v>461480</v>
      </c>
      <c r="G10460" t="s">
        <v>111</v>
      </c>
      <c r="H10460" t="s">
        <v>10906</v>
      </c>
      <c r="I10460" t="s">
        <v>22</v>
      </c>
      <c r="J10460" t="s">
        <v>23</v>
      </c>
      <c r="K10460" t="s">
        <v>24</v>
      </c>
      <c r="L10460" t="s">
        <v>25</v>
      </c>
      <c r="M10460" t="s">
        <v>232</v>
      </c>
    </row>
    <row r="10461" spans="1:13" x14ac:dyDescent="0.3">
      <c r="A10461" t="s">
        <v>8706</v>
      </c>
      <c r="C10461" t="s">
        <v>8666</v>
      </c>
      <c r="D10461">
        <v>10</v>
      </c>
      <c r="E10461" s="1">
        <v>800462</v>
      </c>
      <c r="G10461" t="s">
        <v>111</v>
      </c>
      <c r="H10461" t="s">
        <v>8707</v>
      </c>
      <c r="I10461" t="s">
        <v>22</v>
      </c>
      <c r="J10461" t="s">
        <v>23</v>
      </c>
      <c r="K10461" t="s">
        <v>24</v>
      </c>
      <c r="L10461" t="s">
        <v>25</v>
      </c>
      <c r="M10461" t="s">
        <v>232</v>
      </c>
    </row>
    <row r="10462" spans="1:13" x14ac:dyDescent="0.3">
      <c r="A10462" t="s">
        <v>25973</v>
      </c>
      <c r="C10462" t="s">
        <v>25932</v>
      </c>
      <c r="D10462">
        <v>12</v>
      </c>
      <c r="E10462" s="1">
        <v>20000</v>
      </c>
      <c r="G10462" t="s">
        <v>111</v>
      </c>
      <c r="H10462" t="s">
        <v>5134</v>
      </c>
      <c r="I10462" t="s">
        <v>2117</v>
      </c>
      <c r="J10462" t="s">
        <v>119</v>
      </c>
      <c r="K10462" t="s">
        <v>24</v>
      </c>
      <c r="L10462" t="s">
        <v>25</v>
      </c>
      <c r="M10462" t="s">
        <v>6109</v>
      </c>
    </row>
    <row r="10463" spans="1:13" x14ac:dyDescent="0.3">
      <c r="A10463" t="s">
        <v>25375</v>
      </c>
      <c r="C10463" t="s">
        <v>25374</v>
      </c>
      <c r="D10463">
        <v>36</v>
      </c>
      <c r="E10463" s="1">
        <v>2456331</v>
      </c>
      <c r="G10463" t="s">
        <v>13</v>
      </c>
      <c r="H10463" t="s">
        <v>25376</v>
      </c>
      <c r="I10463" t="s">
        <v>70</v>
      </c>
      <c r="J10463" t="s">
        <v>70</v>
      </c>
      <c r="K10463" t="s">
        <v>24</v>
      </c>
      <c r="L10463" t="s">
        <v>44</v>
      </c>
      <c r="M10463" t="s">
        <v>345</v>
      </c>
    </row>
    <row r="10464" spans="1:13" x14ac:dyDescent="0.3">
      <c r="A10464" t="s">
        <v>12125</v>
      </c>
      <c r="C10464" t="s">
        <v>11813</v>
      </c>
      <c r="D10464">
        <v>37</v>
      </c>
      <c r="E10464" s="1">
        <v>100000</v>
      </c>
      <c r="G10464" t="s">
        <v>13</v>
      </c>
      <c r="H10464" t="s">
        <v>12126</v>
      </c>
      <c r="I10464" t="s">
        <v>425</v>
      </c>
      <c r="J10464" t="s">
        <v>175</v>
      </c>
      <c r="K10464" t="s">
        <v>24</v>
      </c>
      <c r="L10464" t="s">
        <v>17</v>
      </c>
      <c r="M10464" t="s">
        <v>450</v>
      </c>
    </row>
    <row r="10465" spans="1:13" x14ac:dyDescent="0.3">
      <c r="A10465" t="s">
        <v>18389</v>
      </c>
      <c r="C10465" t="s">
        <v>18377</v>
      </c>
      <c r="D10465">
        <v>24</v>
      </c>
      <c r="E10465" s="1">
        <v>999976</v>
      </c>
      <c r="G10465" t="s">
        <v>34</v>
      </c>
      <c r="H10465" t="s">
        <v>18390</v>
      </c>
      <c r="I10465" t="s">
        <v>156</v>
      </c>
      <c r="J10465" t="s">
        <v>22</v>
      </c>
      <c r="K10465" t="s">
        <v>24</v>
      </c>
      <c r="L10465" t="s">
        <v>38</v>
      </c>
      <c r="M10465" t="s">
        <v>61</v>
      </c>
    </row>
    <row r="10466" spans="1:13" x14ac:dyDescent="0.3">
      <c r="A10466" t="s">
        <v>35230</v>
      </c>
      <c r="C10466" t="s">
        <v>35205</v>
      </c>
      <c r="D10466">
        <v>17</v>
      </c>
      <c r="E10466" s="1">
        <v>275529</v>
      </c>
      <c r="G10466" t="s">
        <v>69</v>
      </c>
      <c r="H10466" t="s">
        <v>35231</v>
      </c>
      <c r="I10466" t="s">
        <v>3034</v>
      </c>
      <c r="K10466" t="s">
        <v>1464</v>
      </c>
      <c r="L10466" t="s">
        <v>44</v>
      </c>
      <c r="M10466" t="s">
        <v>39</v>
      </c>
    </row>
    <row r="10467" spans="1:13" x14ac:dyDescent="0.3">
      <c r="A10467" t="s">
        <v>35230</v>
      </c>
      <c r="C10467" t="s">
        <v>36219</v>
      </c>
      <c r="D10467">
        <v>8</v>
      </c>
      <c r="E10467" s="1">
        <v>116000</v>
      </c>
      <c r="G10467" t="s">
        <v>69</v>
      </c>
      <c r="H10467" t="s">
        <v>36233</v>
      </c>
      <c r="I10467" t="s">
        <v>3034</v>
      </c>
      <c r="K10467" t="s">
        <v>1464</v>
      </c>
      <c r="L10467" t="s">
        <v>170</v>
      </c>
      <c r="M10467" t="s">
        <v>39</v>
      </c>
    </row>
    <row r="10468" spans="1:13" x14ac:dyDescent="0.3">
      <c r="A10468" t="s">
        <v>22850</v>
      </c>
      <c r="C10468" t="s">
        <v>22837</v>
      </c>
      <c r="D10468">
        <v>49</v>
      </c>
      <c r="E10468" s="1">
        <v>5000000</v>
      </c>
      <c r="G10468" t="s">
        <v>34</v>
      </c>
      <c r="H10468" t="s">
        <v>22851</v>
      </c>
      <c r="I10468" t="s">
        <v>1000</v>
      </c>
      <c r="K10468" t="s">
        <v>74</v>
      </c>
      <c r="L10468" t="s">
        <v>44</v>
      </c>
      <c r="M10468" t="s">
        <v>202</v>
      </c>
    </row>
    <row r="10469" spans="1:13" x14ac:dyDescent="0.3">
      <c r="A10469" t="s">
        <v>843</v>
      </c>
      <c r="C10469" t="s">
        <v>783</v>
      </c>
      <c r="D10469">
        <v>15</v>
      </c>
      <c r="E10469" s="1">
        <v>1388497</v>
      </c>
      <c r="G10469" t="s">
        <v>13</v>
      </c>
      <c r="H10469" t="s">
        <v>844</v>
      </c>
      <c r="I10469" t="s">
        <v>22</v>
      </c>
      <c r="J10469" t="s">
        <v>23</v>
      </c>
      <c r="K10469" t="s">
        <v>24</v>
      </c>
      <c r="L10469" t="s">
        <v>17</v>
      </c>
      <c r="M10469" t="s">
        <v>105</v>
      </c>
    </row>
    <row r="10470" spans="1:13" x14ac:dyDescent="0.3">
      <c r="A10470" t="s">
        <v>7897</v>
      </c>
      <c r="C10470" t="s">
        <v>7634</v>
      </c>
      <c r="D10470">
        <v>25</v>
      </c>
      <c r="E10470" s="1">
        <v>100000</v>
      </c>
      <c r="G10470" t="s">
        <v>13</v>
      </c>
      <c r="H10470" t="s">
        <v>7898</v>
      </c>
      <c r="I10470" t="s">
        <v>4072</v>
      </c>
      <c r="J10470" t="s">
        <v>165</v>
      </c>
      <c r="K10470" t="s">
        <v>24</v>
      </c>
      <c r="L10470" t="s">
        <v>17</v>
      </c>
      <c r="M10470" t="s">
        <v>450</v>
      </c>
    </row>
    <row r="10471" spans="1:13" x14ac:dyDescent="0.3">
      <c r="A10471" t="s">
        <v>967</v>
      </c>
      <c r="C10471" t="s">
        <v>783</v>
      </c>
      <c r="D10471">
        <v>6</v>
      </c>
      <c r="E10471" s="1">
        <v>577246</v>
      </c>
      <c r="G10471" t="s">
        <v>13</v>
      </c>
      <c r="H10471" t="s">
        <v>968</v>
      </c>
      <c r="I10471" t="s">
        <v>359</v>
      </c>
      <c r="K10471" t="s">
        <v>189</v>
      </c>
      <c r="L10471" t="s">
        <v>17</v>
      </c>
      <c r="M10471" t="s">
        <v>105</v>
      </c>
    </row>
    <row r="10472" spans="1:13" x14ac:dyDescent="0.3">
      <c r="A10472" t="s">
        <v>967</v>
      </c>
      <c r="C10472" t="s">
        <v>27748</v>
      </c>
      <c r="D10472">
        <v>25</v>
      </c>
      <c r="E10472" s="1">
        <v>2727661</v>
      </c>
      <c r="G10472" t="s">
        <v>13</v>
      </c>
      <c r="H10472" t="s">
        <v>27837</v>
      </c>
      <c r="I10472" t="s">
        <v>359</v>
      </c>
      <c r="K10472" t="s">
        <v>189</v>
      </c>
      <c r="L10472" t="s">
        <v>17</v>
      </c>
      <c r="M10472" t="s">
        <v>105</v>
      </c>
    </row>
    <row r="10473" spans="1:13" x14ac:dyDescent="0.3">
      <c r="A10473" t="s">
        <v>5225</v>
      </c>
      <c r="C10473" t="s">
        <v>28936</v>
      </c>
      <c r="D10473">
        <v>22</v>
      </c>
      <c r="E10473" s="1">
        <v>745054</v>
      </c>
      <c r="G10473" t="s">
        <v>34</v>
      </c>
      <c r="H10473" t="s">
        <v>29083</v>
      </c>
      <c r="I10473" t="s">
        <v>49</v>
      </c>
      <c r="J10473" t="s">
        <v>50</v>
      </c>
      <c r="K10473" t="s">
        <v>51</v>
      </c>
      <c r="L10473" t="s">
        <v>44</v>
      </c>
      <c r="M10473" t="s">
        <v>268</v>
      </c>
    </row>
    <row r="10474" spans="1:13" x14ac:dyDescent="0.3">
      <c r="A10474" t="s">
        <v>5225</v>
      </c>
      <c r="C10474" t="s">
        <v>5155</v>
      </c>
      <c r="D10474">
        <v>42</v>
      </c>
      <c r="E10474" s="1">
        <v>1214508</v>
      </c>
      <c r="G10474" t="s">
        <v>34</v>
      </c>
      <c r="H10474" t="s">
        <v>5226</v>
      </c>
      <c r="I10474" t="s">
        <v>49</v>
      </c>
      <c r="J10474" t="s">
        <v>50</v>
      </c>
      <c r="K10474" t="s">
        <v>51</v>
      </c>
      <c r="L10474" t="s">
        <v>44</v>
      </c>
      <c r="M10474" t="s">
        <v>202</v>
      </c>
    </row>
    <row r="10475" spans="1:13" x14ac:dyDescent="0.3">
      <c r="A10475" t="s">
        <v>308</v>
      </c>
      <c r="C10475" t="s">
        <v>227</v>
      </c>
      <c r="D10475">
        <v>7</v>
      </c>
      <c r="E10475" s="1">
        <v>500000</v>
      </c>
      <c r="G10475" t="s">
        <v>69</v>
      </c>
      <c r="H10475" t="s">
        <v>309</v>
      </c>
      <c r="I10475" t="s">
        <v>310</v>
      </c>
      <c r="J10475" t="s">
        <v>311</v>
      </c>
      <c r="K10475" t="s">
        <v>24</v>
      </c>
      <c r="L10475" t="s">
        <v>25</v>
      </c>
      <c r="M10475" t="s">
        <v>221</v>
      </c>
    </row>
    <row r="10476" spans="1:13" x14ac:dyDescent="0.3">
      <c r="A10476" t="s">
        <v>35258</v>
      </c>
      <c r="C10476" t="s">
        <v>35205</v>
      </c>
      <c r="D10476">
        <v>11</v>
      </c>
      <c r="E10476" s="1">
        <v>400000</v>
      </c>
      <c r="G10476" t="s">
        <v>69</v>
      </c>
      <c r="H10476" t="s">
        <v>35259</v>
      </c>
      <c r="I10476" t="s">
        <v>598</v>
      </c>
      <c r="K10476" t="s">
        <v>598</v>
      </c>
      <c r="L10476" t="s">
        <v>17</v>
      </c>
      <c r="M10476" t="s">
        <v>3775</v>
      </c>
    </row>
    <row r="10477" spans="1:13" x14ac:dyDescent="0.3">
      <c r="A10477" t="s">
        <v>37875</v>
      </c>
      <c r="C10477" t="s">
        <v>37861</v>
      </c>
      <c r="D10477">
        <v>6</v>
      </c>
      <c r="E10477" s="1">
        <v>287866</v>
      </c>
      <c r="G10477" t="s">
        <v>13</v>
      </c>
      <c r="H10477" t="s">
        <v>37876</v>
      </c>
      <c r="I10477" t="s">
        <v>867</v>
      </c>
      <c r="J10477" t="s">
        <v>280</v>
      </c>
      <c r="K10477" t="s">
        <v>24</v>
      </c>
      <c r="L10477" t="s">
        <v>17</v>
      </c>
      <c r="M10477" t="s">
        <v>87</v>
      </c>
    </row>
    <row r="10478" spans="1:13" x14ac:dyDescent="0.3">
      <c r="A10478" t="s">
        <v>23961</v>
      </c>
      <c r="C10478" t="s">
        <v>23856</v>
      </c>
      <c r="D10478">
        <v>24</v>
      </c>
      <c r="E10478" s="1">
        <v>502036</v>
      </c>
      <c r="G10478" t="s">
        <v>13</v>
      </c>
      <c r="H10478" t="s">
        <v>23962</v>
      </c>
      <c r="I10478" t="s">
        <v>23963</v>
      </c>
      <c r="J10478" t="s">
        <v>70</v>
      </c>
      <c r="K10478" t="s">
        <v>24</v>
      </c>
      <c r="L10478" t="s">
        <v>17</v>
      </c>
      <c r="M10478" t="s">
        <v>442</v>
      </c>
    </row>
    <row r="10479" spans="1:13" x14ac:dyDescent="0.3">
      <c r="A10479" t="s">
        <v>630</v>
      </c>
      <c r="C10479" t="s">
        <v>2269</v>
      </c>
      <c r="D10479">
        <v>60</v>
      </c>
      <c r="E10479" s="1">
        <v>970272</v>
      </c>
      <c r="G10479" t="s">
        <v>13</v>
      </c>
      <c r="H10479" t="s">
        <v>2558</v>
      </c>
      <c r="I10479" t="s">
        <v>35</v>
      </c>
      <c r="J10479" t="s">
        <v>36</v>
      </c>
      <c r="K10479" t="s">
        <v>37</v>
      </c>
      <c r="L10479" t="s">
        <v>38</v>
      </c>
      <c r="M10479" t="s">
        <v>66</v>
      </c>
    </row>
    <row r="10480" spans="1:13" x14ac:dyDescent="0.3">
      <c r="A10480" t="s">
        <v>630</v>
      </c>
      <c r="C10480" t="s">
        <v>597</v>
      </c>
      <c r="D10480">
        <v>24</v>
      </c>
      <c r="E10480" s="1">
        <v>1490250</v>
      </c>
      <c r="G10480" t="s">
        <v>34</v>
      </c>
      <c r="H10480" t="s">
        <v>631</v>
      </c>
      <c r="I10480" t="s">
        <v>35</v>
      </c>
      <c r="J10480" t="s">
        <v>36</v>
      </c>
      <c r="K10480" t="s">
        <v>37</v>
      </c>
      <c r="L10480" t="s">
        <v>38</v>
      </c>
      <c r="M10480" t="s">
        <v>632</v>
      </c>
    </row>
    <row r="10481" spans="1:13" x14ac:dyDescent="0.3">
      <c r="A10481" t="s">
        <v>630</v>
      </c>
      <c r="C10481" t="s">
        <v>30536</v>
      </c>
      <c r="D10481">
        <v>2</v>
      </c>
      <c r="E10481" s="1">
        <v>100000</v>
      </c>
      <c r="G10481" t="s">
        <v>34</v>
      </c>
      <c r="H10481" t="s">
        <v>30591</v>
      </c>
      <c r="I10481" t="s">
        <v>35</v>
      </c>
      <c r="J10481" t="s">
        <v>36</v>
      </c>
      <c r="K10481" t="s">
        <v>37</v>
      </c>
      <c r="L10481" t="s">
        <v>17</v>
      </c>
      <c r="M10481" t="s">
        <v>217</v>
      </c>
    </row>
    <row r="10482" spans="1:13" x14ac:dyDescent="0.3">
      <c r="A10482" t="s">
        <v>630</v>
      </c>
      <c r="C10482" t="s">
        <v>29426</v>
      </c>
      <c r="D10482">
        <v>12</v>
      </c>
      <c r="E10482" s="1">
        <v>232104</v>
      </c>
      <c r="G10482" t="s">
        <v>34</v>
      </c>
      <c r="H10482" t="s">
        <v>29545</v>
      </c>
      <c r="I10482" t="s">
        <v>35</v>
      </c>
      <c r="J10482" t="s">
        <v>36</v>
      </c>
      <c r="K10482" t="s">
        <v>37</v>
      </c>
      <c r="L10482" t="s">
        <v>38</v>
      </c>
      <c r="M10482" t="s">
        <v>39</v>
      </c>
    </row>
    <row r="10483" spans="1:13" x14ac:dyDescent="0.3">
      <c r="A10483" t="s">
        <v>630</v>
      </c>
      <c r="C10483" t="s">
        <v>30756</v>
      </c>
      <c r="D10483">
        <v>19</v>
      </c>
      <c r="E10483" s="1">
        <v>699999</v>
      </c>
      <c r="G10483" t="s">
        <v>34</v>
      </c>
      <c r="H10483" t="s">
        <v>30838</v>
      </c>
      <c r="I10483" t="s">
        <v>35</v>
      </c>
      <c r="J10483" t="s">
        <v>36</v>
      </c>
      <c r="K10483" t="s">
        <v>37</v>
      </c>
      <c r="L10483" t="s">
        <v>38</v>
      </c>
      <c r="M10483" t="s">
        <v>39</v>
      </c>
    </row>
    <row r="10484" spans="1:13" x14ac:dyDescent="0.3">
      <c r="A10484" t="s">
        <v>630</v>
      </c>
      <c r="C10484" t="s">
        <v>3657</v>
      </c>
      <c r="D10484">
        <v>8</v>
      </c>
      <c r="E10484" s="1">
        <v>246657</v>
      </c>
      <c r="G10484" t="s">
        <v>34</v>
      </c>
      <c r="H10484" t="s">
        <v>4222</v>
      </c>
      <c r="I10484" t="s">
        <v>35</v>
      </c>
      <c r="J10484" t="s">
        <v>36</v>
      </c>
      <c r="K10484" t="s">
        <v>37</v>
      </c>
      <c r="L10484" t="s">
        <v>38</v>
      </c>
      <c r="M10484" t="s">
        <v>39</v>
      </c>
    </row>
    <row r="10485" spans="1:13" x14ac:dyDescent="0.3">
      <c r="A10485" t="s">
        <v>630</v>
      </c>
      <c r="C10485" t="s">
        <v>21173</v>
      </c>
      <c r="D10485">
        <v>53</v>
      </c>
      <c r="E10485" s="1">
        <v>17545179</v>
      </c>
      <c r="G10485" t="s">
        <v>34</v>
      </c>
      <c r="H10485" t="s">
        <v>21218</v>
      </c>
      <c r="I10485" t="s">
        <v>35</v>
      </c>
      <c r="J10485" t="s">
        <v>36</v>
      </c>
      <c r="K10485" t="s">
        <v>37</v>
      </c>
      <c r="L10485" t="s">
        <v>38</v>
      </c>
      <c r="M10485" t="s">
        <v>217</v>
      </c>
    </row>
    <row r="10486" spans="1:13" x14ac:dyDescent="0.3">
      <c r="A10486" t="s">
        <v>630</v>
      </c>
      <c r="C10486" t="s">
        <v>15490</v>
      </c>
      <c r="D10486">
        <v>17</v>
      </c>
      <c r="E10486" s="1">
        <v>3295150</v>
      </c>
      <c r="G10486" t="s">
        <v>34</v>
      </c>
      <c r="H10486" t="s">
        <v>15563</v>
      </c>
      <c r="I10486" t="s">
        <v>35</v>
      </c>
      <c r="J10486" t="s">
        <v>36</v>
      </c>
      <c r="K10486" t="s">
        <v>37</v>
      </c>
      <c r="L10486" t="s">
        <v>38</v>
      </c>
      <c r="M10486" t="s">
        <v>217</v>
      </c>
    </row>
    <row r="10487" spans="1:13" x14ac:dyDescent="0.3">
      <c r="A10487" t="s">
        <v>630</v>
      </c>
      <c r="C10487" t="s">
        <v>11317</v>
      </c>
      <c r="D10487">
        <v>58</v>
      </c>
      <c r="E10487" s="1">
        <v>12299098</v>
      </c>
      <c r="G10487" t="s">
        <v>34</v>
      </c>
      <c r="H10487" t="s">
        <v>11329</v>
      </c>
      <c r="I10487" t="s">
        <v>35</v>
      </c>
      <c r="J10487" t="s">
        <v>36</v>
      </c>
      <c r="K10487" t="s">
        <v>37</v>
      </c>
      <c r="L10487" t="s">
        <v>38</v>
      </c>
      <c r="M10487" t="s">
        <v>10638</v>
      </c>
    </row>
    <row r="10488" spans="1:13" x14ac:dyDescent="0.3">
      <c r="A10488" t="s">
        <v>5910</v>
      </c>
      <c r="C10488" t="s">
        <v>27748</v>
      </c>
      <c r="D10488">
        <v>9</v>
      </c>
      <c r="E10488" s="1">
        <v>117246</v>
      </c>
      <c r="G10488" t="s">
        <v>34</v>
      </c>
      <c r="H10488" t="s">
        <v>27857</v>
      </c>
      <c r="I10488" t="s">
        <v>35</v>
      </c>
      <c r="K10488" t="s">
        <v>37</v>
      </c>
      <c r="L10488" t="s">
        <v>38</v>
      </c>
      <c r="M10488" t="s">
        <v>39</v>
      </c>
    </row>
    <row r="10489" spans="1:13" x14ac:dyDescent="0.3">
      <c r="A10489" t="s">
        <v>5910</v>
      </c>
      <c r="C10489" t="s">
        <v>5881</v>
      </c>
      <c r="D10489">
        <v>59</v>
      </c>
      <c r="E10489" s="1">
        <v>4995549</v>
      </c>
      <c r="G10489" t="s">
        <v>34</v>
      </c>
      <c r="H10489" t="s">
        <v>5911</v>
      </c>
      <c r="I10489" t="s">
        <v>35</v>
      </c>
      <c r="K10489" t="s">
        <v>37</v>
      </c>
      <c r="L10489" t="s">
        <v>38</v>
      </c>
      <c r="M10489" t="s">
        <v>202</v>
      </c>
    </row>
    <row r="10490" spans="1:13" x14ac:dyDescent="0.3">
      <c r="A10490" t="s">
        <v>22174</v>
      </c>
      <c r="C10490" t="s">
        <v>29302</v>
      </c>
      <c r="D10490">
        <v>17</v>
      </c>
      <c r="E10490" s="1">
        <v>300000</v>
      </c>
      <c r="G10490" t="s">
        <v>34</v>
      </c>
      <c r="H10490" t="s">
        <v>29331</v>
      </c>
      <c r="I10490" t="s">
        <v>22176</v>
      </c>
      <c r="K10490" t="s">
        <v>16</v>
      </c>
      <c r="L10490" t="s">
        <v>17</v>
      </c>
      <c r="M10490" t="s">
        <v>217</v>
      </c>
    </row>
    <row r="10491" spans="1:13" x14ac:dyDescent="0.3">
      <c r="A10491" t="s">
        <v>22174</v>
      </c>
      <c r="C10491" t="s">
        <v>23427</v>
      </c>
      <c r="D10491">
        <v>18</v>
      </c>
      <c r="E10491" s="1">
        <v>300000</v>
      </c>
      <c r="G10491" t="s">
        <v>34</v>
      </c>
      <c r="H10491" t="s">
        <v>23547</v>
      </c>
      <c r="I10491" t="s">
        <v>22176</v>
      </c>
      <c r="K10491" t="s">
        <v>16</v>
      </c>
      <c r="L10491" t="s">
        <v>17</v>
      </c>
      <c r="M10491" t="s">
        <v>217</v>
      </c>
    </row>
    <row r="10492" spans="1:13" x14ac:dyDescent="0.3">
      <c r="A10492" t="s">
        <v>22174</v>
      </c>
      <c r="C10492" t="s">
        <v>22131</v>
      </c>
      <c r="D10492">
        <v>12</v>
      </c>
      <c r="E10492" s="1">
        <v>250000</v>
      </c>
      <c r="G10492" t="s">
        <v>34</v>
      </c>
      <c r="H10492" t="s">
        <v>22175</v>
      </c>
      <c r="I10492" t="s">
        <v>22176</v>
      </c>
      <c r="K10492" t="s">
        <v>16</v>
      </c>
      <c r="L10492" t="s">
        <v>17</v>
      </c>
      <c r="M10492" t="s">
        <v>217</v>
      </c>
    </row>
    <row r="10493" spans="1:13" x14ac:dyDescent="0.3">
      <c r="A10493" t="s">
        <v>14100</v>
      </c>
      <c r="C10493" t="s">
        <v>28715</v>
      </c>
      <c r="D10493">
        <v>23</v>
      </c>
      <c r="E10493" s="1">
        <v>1472449</v>
      </c>
      <c r="G10493" t="s">
        <v>13</v>
      </c>
      <c r="H10493" t="s">
        <v>28886</v>
      </c>
      <c r="I10493" t="s">
        <v>1700</v>
      </c>
      <c r="J10493" t="s">
        <v>1701</v>
      </c>
      <c r="K10493" t="s">
        <v>56</v>
      </c>
      <c r="L10493" t="s">
        <v>38</v>
      </c>
      <c r="M10493" t="s">
        <v>345</v>
      </c>
    </row>
    <row r="10494" spans="1:13" x14ac:dyDescent="0.3">
      <c r="A10494" t="s">
        <v>14100</v>
      </c>
      <c r="C10494" t="s">
        <v>25932</v>
      </c>
      <c r="D10494">
        <v>36</v>
      </c>
      <c r="E10494" s="1">
        <v>12500000</v>
      </c>
      <c r="G10494" t="s">
        <v>13</v>
      </c>
      <c r="H10494" t="s">
        <v>25935</v>
      </c>
      <c r="I10494" t="s">
        <v>14102</v>
      </c>
      <c r="K10494" t="s">
        <v>56</v>
      </c>
      <c r="L10494" t="s">
        <v>38</v>
      </c>
      <c r="M10494" t="s">
        <v>345</v>
      </c>
    </row>
    <row r="10495" spans="1:13" x14ac:dyDescent="0.3">
      <c r="A10495" t="s">
        <v>14100</v>
      </c>
      <c r="C10495" t="s">
        <v>14030</v>
      </c>
      <c r="D10495">
        <v>36</v>
      </c>
      <c r="E10495" s="1">
        <v>7000000</v>
      </c>
      <c r="G10495" t="s">
        <v>13</v>
      </c>
      <c r="H10495" t="s">
        <v>14101</v>
      </c>
      <c r="I10495" t="s">
        <v>14102</v>
      </c>
      <c r="K10495" t="s">
        <v>56</v>
      </c>
      <c r="L10495" t="s">
        <v>38</v>
      </c>
      <c r="M10495" t="s">
        <v>345</v>
      </c>
    </row>
    <row r="10496" spans="1:13" x14ac:dyDescent="0.3">
      <c r="A10496" t="s">
        <v>388</v>
      </c>
      <c r="C10496" t="s">
        <v>341</v>
      </c>
      <c r="D10496">
        <v>36</v>
      </c>
      <c r="E10496" s="1">
        <v>977040</v>
      </c>
      <c r="G10496" t="s">
        <v>69</v>
      </c>
      <c r="H10496" t="s">
        <v>389</v>
      </c>
      <c r="I10496" t="s">
        <v>35</v>
      </c>
      <c r="J10496" t="s">
        <v>36</v>
      </c>
      <c r="K10496" t="s">
        <v>37</v>
      </c>
      <c r="L10496" t="s">
        <v>38</v>
      </c>
      <c r="M10496" t="s">
        <v>39</v>
      </c>
    </row>
    <row r="10497" spans="1:13" x14ac:dyDescent="0.3">
      <c r="A10497" t="s">
        <v>388</v>
      </c>
      <c r="C10497" t="s">
        <v>22837</v>
      </c>
      <c r="D10497">
        <v>39</v>
      </c>
      <c r="E10497" s="1">
        <v>995629</v>
      </c>
      <c r="G10497" t="s">
        <v>69</v>
      </c>
      <c r="H10497" t="s">
        <v>389</v>
      </c>
      <c r="I10497" t="s">
        <v>35</v>
      </c>
      <c r="J10497" t="s">
        <v>36</v>
      </c>
      <c r="K10497" t="s">
        <v>37</v>
      </c>
      <c r="L10497" t="s">
        <v>38</v>
      </c>
      <c r="M10497" t="s">
        <v>39</v>
      </c>
    </row>
    <row r="10498" spans="1:13" x14ac:dyDescent="0.3">
      <c r="A10498" t="s">
        <v>4527</v>
      </c>
      <c r="C10498" t="s">
        <v>4395</v>
      </c>
      <c r="D10498">
        <v>24</v>
      </c>
      <c r="E10498" s="1">
        <v>449650</v>
      </c>
      <c r="G10498" t="s">
        <v>13</v>
      </c>
      <c r="H10498" t="s">
        <v>4528</v>
      </c>
      <c r="I10498" t="s">
        <v>1053</v>
      </c>
      <c r="J10498" t="s">
        <v>175</v>
      </c>
      <c r="K10498" t="s">
        <v>24</v>
      </c>
      <c r="L10498" t="s">
        <v>17</v>
      </c>
      <c r="M10498" t="s">
        <v>442</v>
      </c>
    </row>
    <row r="10499" spans="1:13" x14ac:dyDescent="0.3">
      <c r="A10499" t="s">
        <v>12216</v>
      </c>
      <c r="C10499" t="s">
        <v>21714</v>
      </c>
      <c r="D10499">
        <v>27</v>
      </c>
      <c r="E10499" s="1">
        <v>762581</v>
      </c>
      <c r="G10499" t="s">
        <v>48</v>
      </c>
      <c r="H10499" t="s">
        <v>21900</v>
      </c>
      <c r="I10499" t="s">
        <v>511</v>
      </c>
      <c r="K10499" t="s">
        <v>512</v>
      </c>
      <c r="L10499" t="s">
        <v>170</v>
      </c>
      <c r="M10499" t="s">
        <v>190</v>
      </c>
    </row>
    <row r="10500" spans="1:13" x14ac:dyDescent="0.3">
      <c r="A10500" t="s">
        <v>12216</v>
      </c>
      <c r="C10500" t="s">
        <v>11813</v>
      </c>
      <c r="D10500">
        <v>20</v>
      </c>
      <c r="E10500" s="1">
        <v>426807</v>
      </c>
      <c r="G10500" t="s">
        <v>48</v>
      </c>
      <c r="H10500" t="s">
        <v>12217</v>
      </c>
      <c r="I10500" t="s">
        <v>511</v>
      </c>
      <c r="K10500" t="s">
        <v>512</v>
      </c>
      <c r="L10500" t="s">
        <v>38</v>
      </c>
      <c r="M10500" t="s">
        <v>190</v>
      </c>
    </row>
    <row r="10501" spans="1:13" x14ac:dyDescent="0.3">
      <c r="A10501" t="s">
        <v>11630</v>
      </c>
      <c r="C10501" t="s">
        <v>11613</v>
      </c>
      <c r="D10501">
        <v>19</v>
      </c>
      <c r="E10501" s="1">
        <v>99988</v>
      </c>
      <c r="G10501" t="s">
        <v>13</v>
      </c>
      <c r="H10501" t="s">
        <v>11631</v>
      </c>
      <c r="I10501" t="s">
        <v>1327</v>
      </c>
      <c r="J10501" t="s">
        <v>86</v>
      </c>
      <c r="K10501" t="s">
        <v>24</v>
      </c>
      <c r="L10501" t="s">
        <v>17</v>
      </c>
      <c r="M10501" t="s">
        <v>450</v>
      </c>
    </row>
    <row r="10502" spans="1:13" x14ac:dyDescent="0.3">
      <c r="A10502" t="s">
        <v>18394</v>
      </c>
      <c r="C10502" t="s">
        <v>35458</v>
      </c>
      <c r="D10502">
        <v>41</v>
      </c>
      <c r="E10502" s="1">
        <v>250000</v>
      </c>
      <c r="G10502" t="s">
        <v>111</v>
      </c>
      <c r="H10502" t="s">
        <v>35496</v>
      </c>
      <c r="I10502" t="s">
        <v>6686</v>
      </c>
      <c r="J10502" t="s">
        <v>22</v>
      </c>
      <c r="K10502" t="s">
        <v>24</v>
      </c>
      <c r="L10502" t="s">
        <v>25</v>
      </c>
      <c r="M10502" t="s">
        <v>6109</v>
      </c>
    </row>
    <row r="10503" spans="1:13" x14ac:dyDescent="0.3">
      <c r="A10503" t="s">
        <v>18394</v>
      </c>
      <c r="C10503" t="s">
        <v>18377</v>
      </c>
      <c r="D10503">
        <v>36</v>
      </c>
      <c r="E10503" s="1">
        <v>39000</v>
      </c>
      <c r="G10503" t="s">
        <v>111</v>
      </c>
      <c r="H10503" t="s">
        <v>970</v>
      </c>
      <c r="I10503" t="s">
        <v>6686</v>
      </c>
      <c r="J10503" t="s">
        <v>22</v>
      </c>
      <c r="K10503" t="s">
        <v>24</v>
      </c>
      <c r="L10503" t="s">
        <v>25</v>
      </c>
      <c r="M10503" t="s">
        <v>6109</v>
      </c>
    </row>
    <row r="10504" spans="1:13" x14ac:dyDescent="0.3">
      <c r="A10504" t="s">
        <v>23778</v>
      </c>
      <c r="C10504" t="s">
        <v>23704</v>
      </c>
      <c r="D10504">
        <v>61</v>
      </c>
      <c r="E10504" s="1">
        <v>995390</v>
      </c>
      <c r="G10504" t="s">
        <v>21</v>
      </c>
      <c r="H10504" t="s">
        <v>23779</v>
      </c>
      <c r="I10504" t="s">
        <v>156</v>
      </c>
      <c r="J10504" t="s">
        <v>22</v>
      </c>
      <c r="K10504" t="s">
        <v>24</v>
      </c>
      <c r="L10504" t="s">
        <v>25</v>
      </c>
      <c r="M10504" t="s">
        <v>26</v>
      </c>
    </row>
    <row r="10505" spans="1:13" x14ac:dyDescent="0.3">
      <c r="A10505" t="s">
        <v>9870</v>
      </c>
      <c r="C10505" t="s">
        <v>9547</v>
      </c>
      <c r="D10505">
        <v>1</v>
      </c>
      <c r="E10505" s="1">
        <v>50000</v>
      </c>
      <c r="G10505" t="s">
        <v>111</v>
      </c>
      <c r="H10505" t="s">
        <v>9871</v>
      </c>
      <c r="I10505" t="s">
        <v>156</v>
      </c>
      <c r="J10505" t="s">
        <v>22</v>
      </c>
      <c r="K10505" t="s">
        <v>24</v>
      </c>
      <c r="L10505" t="s">
        <v>25</v>
      </c>
      <c r="M10505" t="s">
        <v>6109</v>
      </c>
    </row>
    <row r="10506" spans="1:13" x14ac:dyDescent="0.3">
      <c r="A10506" t="s">
        <v>9870</v>
      </c>
      <c r="C10506" t="s">
        <v>38077</v>
      </c>
      <c r="D10506">
        <v>12</v>
      </c>
      <c r="E10506" s="1">
        <v>240000</v>
      </c>
      <c r="G10506" t="s">
        <v>111</v>
      </c>
      <c r="H10506" t="s">
        <v>38081</v>
      </c>
      <c r="I10506" t="s">
        <v>156</v>
      </c>
      <c r="J10506" t="s">
        <v>22</v>
      </c>
      <c r="K10506" t="s">
        <v>24</v>
      </c>
      <c r="L10506" t="s">
        <v>25</v>
      </c>
      <c r="M10506" t="s">
        <v>322</v>
      </c>
    </row>
    <row r="10507" spans="1:13" x14ac:dyDescent="0.3">
      <c r="A10507" t="s">
        <v>9870</v>
      </c>
      <c r="C10507" t="s">
        <v>24373</v>
      </c>
      <c r="D10507">
        <v>36</v>
      </c>
      <c r="E10507" s="1">
        <v>90000</v>
      </c>
      <c r="G10507" t="s">
        <v>111</v>
      </c>
      <c r="H10507" t="s">
        <v>24394</v>
      </c>
      <c r="I10507" t="s">
        <v>156</v>
      </c>
      <c r="J10507" t="s">
        <v>22</v>
      </c>
      <c r="K10507" t="s">
        <v>24</v>
      </c>
      <c r="L10507" t="s">
        <v>25</v>
      </c>
      <c r="M10507" t="s">
        <v>322</v>
      </c>
    </row>
    <row r="10508" spans="1:13" x14ac:dyDescent="0.3">
      <c r="A10508" t="s">
        <v>9870</v>
      </c>
      <c r="C10508" t="s">
        <v>18937</v>
      </c>
      <c r="D10508">
        <v>12</v>
      </c>
      <c r="E10508" s="1">
        <v>11000</v>
      </c>
      <c r="G10508" t="s">
        <v>111</v>
      </c>
      <c r="H10508" t="s">
        <v>970</v>
      </c>
      <c r="I10508" t="s">
        <v>156</v>
      </c>
      <c r="J10508" t="s">
        <v>22</v>
      </c>
      <c r="K10508" t="s">
        <v>24</v>
      </c>
      <c r="L10508" t="s">
        <v>25</v>
      </c>
      <c r="M10508" t="s">
        <v>6109</v>
      </c>
    </row>
    <row r="10509" spans="1:13" x14ac:dyDescent="0.3">
      <c r="A10509" t="s">
        <v>9870</v>
      </c>
      <c r="C10509" t="s">
        <v>31866</v>
      </c>
      <c r="D10509">
        <v>12</v>
      </c>
      <c r="E10509" s="1">
        <v>250000</v>
      </c>
      <c r="G10509" t="s">
        <v>111</v>
      </c>
      <c r="H10509" t="s">
        <v>31872</v>
      </c>
      <c r="I10509" t="s">
        <v>156</v>
      </c>
      <c r="J10509" t="s">
        <v>22</v>
      </c>
      <c r="K10509" t="s">
        <v>24</v>
      </c>
      <c r="L10509" t="s">
        <v>25</v>
      </c>
      <c r="M10509" t="s">
        <v>6109</v>
      </c>
    </row>
    <row r="10510" spans="1:13" x14ac:dyDescent="0.3">
      <c r="A10510" t="s">
        <v>9870</v>
      </c>
      <c r="C10510" t="s">
        <v>32581</v>
      </c>
      <c r="D10510">
        <v>84</v>
      </c>
      <c r="E10510" s="1">
        <v>406135</v>
      </c>
      <c r="G10510" t="s">
        <v>111</v>
      </c>
      <c r="H10510" t="s">
        <v>32599</v>
      </c>
      <c r="I10510" t="s">
        <v>156</v>
      </c>
      <c r="J10510" t="s">
        <v>22</v>
      </c>
      <c r="K10510" t="s">
        <v>24</v>
      </c>
      <c r="L10510" t="s">
        <v>25</v>
      </c>
      <c r="M10510" t="s">
        <v>3790</v>
      </c>
    </row>
    <row r="10511" spans="1:13" x14ac:dyDescent="0.3">
      <c r="A10511" t="s">
        <v>13410</v>
      </c>
      <c r="C10511" t="s">
        <v>12994</v>
      </c>
      <c r="D10511">
        <v>4</v>
      </c>
      <c r="E10511" s="1">
        <v>16263</v>
      </c>
      <c r="G10511" t="s">
        <v>34</v>
      </c>
      <c r="H10511" t="s">
        <v>6143</v>
      </c>
      <c r="I10511" t="s">
        <v>13411</v>
      </c>
      <c r="J10511" t="s">
        <v>9844</v>
      </c>
      <c r="K10511" t="s">
        <v>24</v>
      </c>
      <c r="L10511" t="s">
        <v>25</v>
      </c>
      <c r="M10511" t="s">
        <v>6146</v>
      </c>
    </row>
    <row r="10512" spans="1:13" x14ac:dyDescent="0.3">
      <c r="A10512" t="s">
        <v>18991</v>
      </c>
      <c r="C10512" t="s">
        <v>18937</v>
      </c>
      <c r="D10512">
        <v>4</v>
      </c>
      <c r="E10512" s="1">
        <v>8005</v>
      </c>
      <c r="G10512" t="s">
        <v>34</v>
      </c>
      <c r="H10512" t="s">
        <v>6143</v>
      </c>
      <c r="I10512" t="s">
        <v>12264</v>
      </c>
      <c r="J10512" t="s">
        <v>17989</v>
      </c>
      <c r="K10512" t="s">
        <v>24</v>
      </c>
      <c r="L10512" t="s">
        <v>25</v>
      </c>
      <c r="M10512" t="s">
        <v>6146</v>
      </c>
    </row>
    <row r="10513" spans="1:13" x14ac:dyDescent="0.3">
      <c r="A10513" t="s">
        <v>20096</v>
      </c>
      <c r="C10513" t="s">
        <v>19936</v>
      </c>
      <c r="D10513">
        <v>6</v>
      </c>
      <c r="E10513" s="1">
        <v>24755</v>
      </c>
      <c r="G10513" t="s">
        <v>34</v>
      </c>
      <c r="H10513" t="s">
        <v>6143</v>
      </c>
      <c r="I10513" t="s">
        <v>3704</v>
      </c>
      <c r="J10513" t="s">
        <v>9844</v>
      </c>
      <c r="K10513" t="s">
        <v>24</v>
      </c>
      <c r="L10513" t="s">
        <v>25</v>
      </c>
      <c r="M10513" t="s">
        <v>6146</v>
      </c>
    </row>
    <row r="10514" spans="1:13" x14ac:dyDescent="0.3">
      <c r="A10514" t="s">
        <v>19014</v>
      </c>
      <c r="C10514" t="s">
        <v>18937</v>
      </c>
      <c r="D10514">
        <v>4</v>
      </c>
      <c r="E10514" s="1">
        <v>4705</v>
      </c>
      <c r="G10514" t="s">
        <v>34</v>
      </c>
      <c r="H10514" t="s">
        <v>6143</v>
      </c>
      <c r="I10514" t="s">
        <v>18735</v>
      </c>
      <c r="J10514" t="s">
        <v>17989</v>
      </c>
      <c r="K10514" t="s">
        <v>24</v>
      </c>
      <c r="L10514" t="s">
        <v>25</v>
      </c>
      <c r="M10514" t="s">
        <v>6146</v>
      </c>
    </row>
    <row r="10515" spans="1:13" x14ac:dyDescent="0.3">
      <c r="A10515" t="s">
        <v>18734</v>
      </c>
      <c r="C10515" t="s">
        <v>18470</v>
      </c>
      <c r="D10515">
        <v>4</v>
      </c>
      <c r="E10515" s="1">
        <v>11010</v>
      </c>
      <c r="G10515" t="s">
        <v>34</v>
      </c>
      <c r="H10515" t="s">
        <v>6143</v>
      </c>
      <c r="I10515" t="s">
        <v>18735</v>
      </c>
      <c r="J10515" t="s">
        <v>3203</v>
      </c>
      <c r="K10515" t="s">
        <v>24</v>
      </c>
      <c r="L10515" t="s">
        <v>25</v>
      </c>
      <c r="M10515" t="s">
        <v>6146</v>
      </c>
    </row>
    <row r="10516" spans="1:13" x14ac:dyDescent="0.3">
      <c r="A10516" t="s">
        <v>26167</v>
      </c>
      <c r="C10516" t="s">
        <v>25932</v>
      </c>
      <c r="D10516">
        <v>2</v>
      </c>
      <c r="E10516" s="1">
        <v>19298</v>
      </c>
      <c r="G10516" t="s">
        <v>34</v>
      </c>
      <c r="H10516" t="s">
        <v>6143</v>
      </c>
      <c r="I10516" t="s">
        <v>26054</v>
      </c>
      <c r="J10516" t="s">
        <v>700</v>
      </c>
      <c r="K10516" t="s">
        <v>24</v>
      </c>
      <c r="L10516" t="s">
        <v>25</v>
      </c>
      <c r="M10516" t="s">
        <v>6146</v>
      </c>
    </row>
    <row r="10517" spans="1:13" x14ac:dyDescent="0.3">
      <c r="A10517" t="s">
        <v>26767</v>
      </c>
      <c r="C10517" t="s">
        <v>26519</v>
      </c>
      <c r="D10517">
        <v>5</v>
      </c>
      <c r="E10517" s="1">
        <v>8229</v>
      </c>
      <c r="G10517" t="s">
        <v>34</v>
      </c>
      <c r="H10517" t="s">
        <v>6143</v>
      </c>
      <c r="I10517" t="s">
        <v>26768</v>
      </c>
      <c r="J10517" t="s">
        <v>2347</v>
      </c>
      <c r="K10517" t="s">
        <v>24</v>
      </c>
      <c r="L10517" t="s">
        <v>25</v>
      </c>
      <c r="M10517" t="s">
        <v>6146</v>
      </c>
    </row>
    <row r="10518" spans="1:13" x14ac:dyDescent="0.3">
      <c r="A10518" t="s">
        <v>32641</v>
      </c>
      <c r="C10518" t="s">
        <v>32581</v>
      </c>
      <c r="D10518">
        <v>7</v>
      </c>
      <c r="E10518" s="1">
        <v>18608</v>
      </c>
      <c r="G10518" t="s">
        <v>34</v>
      </c>
      <c r="H10518" t="s">
        <v>6143</v>
      </c>
      <c r="I10518" t="s">
        <v>32642</v>
      </c>
      <c r="J10518" t="s">
        <v>70</v>
      </c>
      <c r="K10518" t="s">
        <v>24</v>
      </c>
      <c r="L10518" t="s">
        <v>25</v>
      </c>
      <c r="M10518" t="s">
        <v>6146</v>
      </c>
    </row>
    <row r="10519" spans="1:13" x14ac:dyDescent="0.3">
      <c r="A10519" t="s">
        <v>31946</v>
      </c>
      <c r="C10519" t="s">
        <v>31866</v>
      </c>
      <c r="D10519">
        <v>4</v>
      </c>
      <c r="E10519" s="1">
        <v>4905</v>
      </c>
      <c r="G10519" t="s">
        <v>34</v>
      </c>
      <c r="H10519" t="s">
        <v>6143</v>
      </c>
      <c r="I10519" t="s">
        <v>25867</v>
      </c>
      <c r="J10519" t="s">
        <v>732</v>
      </c>
      <c r="K10519" t="s">
        <v>24</v>
      </c>
      <c r="L10519" t="s">
        <v>25</v>
      </c>
      <c r="M10519" t="s">
        <v>6146</v>
      </c>
    </row>
    <row r="10520" spans="1:13" x14ac:dyDescent="0.3">
      <c r="A10520" t="s">
        <v>7919</v>
      </c>
      <c r="C10520" t="s">
        <v>29922</v>
      </c>
      <c r="D10520">
        <v>18</v>
      </c>
      <c r="E10520" s="1">
        <v>100000</v>
      </c>
      <c r="G10520" t="s">
        <v>34</v>
      </c>
      <c r="H10520" t="s">
        <v>30343</v>
      </c>
      <c r="I10520" t="s">
        <v>3212</v>
      </c>
      <c r="K10520" t="s">
        <v>247</v>
      </c>
      <c r="L10520" t="s">
        <v>17</v>
      </c>
      <c r="M10520" t="s">
        <v>217</v>
      </c>
    </row>
    <row r="10521" spans="1:13" x14ac:dyDescent="0.3">
      <c r="A10521" t="s">
        <v>7919</v>
      </c>
      <c r="C10521" t="s">
        <v>7634</v>
      </c>
      <c r="D10521">
        <v>19</v>
      </c>
      <c r="E10521" s="1">
        <v>100000</v>
      </c>
      <c r="G10521" t="s">
        <v>13</v>
      </c>
      <c r="H10521" t="s">
        <v>7920</v>
      </c>
      <c r="I10521" t="s">
        <v>3212</v>
      </c>
      <c r="K10521" t="s">
        <v>247</v>
      </c>
      <c r="L10521" t="s">
        <v>17</v>
      </c>
      <c r="M10521" t="s">
        <v>450</v>
      </c>
    </row>
    <row r="10522" spans="1:13" x14ac:dyDescent="0.3">
      <c r="A10522" t="s">
        <v>10893</v>
      </c>
      <c r="C10522" t="s">
        <v>29553</v>
      </c>
      <c r="D10522">
        <v>36</v>
      </c>
      <c r="E10522" s="1">
        <v>1380000</v>
      </c>
      <c r="G10522" t="s">
        <v>48</v>
      </c>
      <c r="H10522" t="s">
        <v>29747</v>
      </c>
      <c r="I10522" t="s">
        <v>7466</v>
      </c>
      <c r="J10522" t="s">
        <v>7438</v>
      </c>
      <c r="K10522" t="s">
        <v>24</v>
      </c>
      <c r="L10522" t="s">
        <v>38</v>
      </c>
      <c r="M10522" t="s">
        <v>190</v>
      </c>
    </row>
    <row r="10523" spans="1:13" x14ac:dyDescent="0.3">
      <c r="A10523" t="s">
        <v>10893</v>
      </c>
      <c r="C10523" t="s">
        <v>10589</v>
      </c>
      <c r="D10523">
        <v>72</v>
      </c>
      <c r="E10523" s="1">
        <v>25590323</v>
      </c>
      <c r="G10523" t="s">
        <v>48</v>
      </c>
      <c r="H10523" t="s">
        <v>10894</v>
      </c>
      <c r="I10523" t="s">
        <v>7466</v>
      </c>
      <c r="J10523" t="s">
        <v>7438</v>
      </c>
      <c r="K10523" t="s">
        <v>24</v>
      </c>
      <c r="L10523" t="s">
        <v>38</v>
      </c>
      <c r="M10523" t="s">
        <v>190</v>
      </c>
    </row>
    <row r="10524" spans="1:13" x14ac:dyDescent="0.3">
      <c r="A10524" t="s">
        <v>10893</v>
      </c>
      <c r="C10524" t="s">
        <v>36101</v>
      </c>
      <c r="D10524">
        <v>34</v>
      </c>
      <c r="E10524" s="1">
        <v>349000</v>
      </c>
      <c r="G10524" t="s">
        <v>34</v>
      </c>
      <c r="H10524" t="s">
        <v>36126</v>
      </c>
      <c r="I10524" t="s">
        <v>7466</v>
      </c>
      <c r="J10524" t="s">
        <v>7438</v>
      </c>
      <c r="K10524" t="s">
        <v>24</v>
      </c>
      <c r="L10524" t="s">
        <v>115</v>
      </c>
      <c r="M10524" t="s">
        <v>87</v>
      </c>
    </row>
    <row r="10525" spans="1:13" x14ac:dyDescent="0.3">
      <c r="A10525" t="s">
        <v>10893</v>
      </c>
      <c r="C10525" t="s">
        <v>38095</v>
      </c>
      <c r="D10525">
        <v>97</v>
      </c>
      <c r="E10525" s="1">
        <v>49385300</v>
      </c>
      <c r="G10525" t="s">
        <v>48</v>
      </c>
      <c r="H10525" t="s">
        <v>38108</v>
      </c>
      <c r="I10525" t="s">
        <v>7466</v>
      </c>
      <c r="J10525" t="s">
        <v>7438</v>
      </c>
      <c r="K10525" t="s">
        <v>24</v>
      </c>
      <c r="L10525" t="s">
        <v>38</v>
      </c>
      <c r="M10525" t="s">
        <v>190</v>
      </c>
    </row>
    <row r="10526" spans="1:13" x14ac:dyDescent="0.3">
      <c r="A10526" t="s">
        <v>23964</v>
      </c>
      <c r="C10526" t="s">
        <v>23966</v>
      </c>
      <c r="D10526">
        <v>77</v>
      </c>
      <c r="E10526" s="1">
        <v>11396996</v>
      </c>
      <c r="G10526" t="s">
        <v>48</v>
      </c>
      <c r="H10526" t="s">
        <v>23965</v>
      </c>
      <c r="I10526" t="s">
        <v>23967</v>
      </c>
      <c r="J10526" t="s">
        <v>17088</v>
      </c>
      <c r="K10526" t="s">
        <v>247</v>
      </c>
      <c r="L10526" t="s">
        <v>170</v>
      </c>
      <c r="M10526" t="s">
        <v>190</v>
      </c>
    </row>
    <row r="10527" spans="1:13" x14ac:dyDescent="0.3">
      <c r="A10527" t="s">
        <v>7142</v>
      </c>
      <c r="C10527" t="s">
        <v>6985</v>
      </c>
      <c r="D10527">
        <v>6</v>
      </c>
      <c r="E10527" s="1">
        <v>20223</v>
      </c>
      <c r="G10527" t="s">
        <v>34</v>
      </c>
      <c r="H10527" t="s">
        <v>6143</v>
      </c>
      <c r="I10527" t="s">
        <v>7143</v>
      </c>
      <c r="J10527" t="s">
        <v>307</v>
      </c>
      <c r="K10527" t="s">
        <v>24</v>
      </c>
      <c r="L10527" t="s">
        <v>25</v>
      </c>
      <c r="M10527" t="s">
        <v>6146</v>
      </c>
    </row>
    <row r="10528" spans="1:13" x14ac:dyDescent="0.3">
      <c r="A10528" t="s">
        <v>4058</v>
      </c>
      <c r="C10528" t="s">
        <v>28715</v>
      </c>
      <c r="D10528">
        <v>43</v>
      </c>
      <c r="E10528" s="1">
        <v>8750840</v>
      </c>
      <c r="G10528" t="s">
        <v>34</v>
      </c>
      <c r="H10528" t="s">
        <v>28747</v>
      </c>
      <c r="I10528" t="s">
        <v>70</v>
      </c>
      <c r="J10528" t="s">
        <v>70</v>
      </c>
      <c r="K10528" t="s">
        <v>24</v>
      </c>
      <c r="L10528" t="s">
        <v>456</v>
      </c>
      <c r="M10528" t="s">
        <v>217</v>
      </c>
    </row>
    <row r="10529" spans="1:13" x14ac:dyDescent="0.3">
      <c r="A10529" t="s">
        <v>4058</v>
      </c>
      <c r="C10529" t="s">
        <v>30756</v>
      </c>
      <c r="D10529">
        <v>15</v>
      </c>
      <c r="E10529" s="1">
        <v>449721</v>
      </c>
      <c r="G10529" t="s">
        <v>34</v>
      </c>
      <c r="H10529" t="s">
        <v>30791</v>
      </c>
      <c r="I10529" t="s">
        <v>70</v>
      </c>
      <c r="J10529" t="s">
        <v>70</v>
      </c>
      <c r="K10529" t="s">
        <v>24</v>
      </c>
      <c r="L10529" t="s">
        <v>38</v>
      </c>
      <c r="M10529" t="s">
        <v>87</v>
      </c>
    </row>
    <row r="10530" spans="1:13" x14ac:dyDescent="0.3">
      <c r="A10530" t="s">
        <v>4058</v>
      </c>
      <c r="C10530" t="s">
        <v>4328</v>
      </c>
      <c r="D10530">
        <v>52</v>
      </c>
      <c r="E10530" s="1">
        <v>7625462</v>
      </c>
      <c r="G10530" t="s">
        <v>34</v>
      </c>
      <c r="H10530" t="s">
        <v>4374</v>
      </c>
      <c r="I10530" t="s">
        <v>70</v>
      </c>
      <c r="J10530" t="s">
        <v>70</v>
      </c>
      <c r="K10530" t="s">
        <v>24</v>
      </c>
      <c r="L10530" t="s">
        <v>38</v>
      </c>
      <c r="M10530" t="s">
        <v>740</v>
      </c>
    </row>
    <row r="10531" spans="1:13" x14ac:dyDescent="0.3">
      <c r="A10531" t="s">
        <v>4058</v>
      </c>
      <c r="C10531" t="s">
        <v>3657</v>
      </c>
      <c r="D10531">
        <v>13</v>
      </c>
      <c r="E10531" s="1">
        <v>100000</v>
      </c>
      <c r="G10531" t="s">
        <v>34</v>
      </c>
      <c r="H10531" t="s">
        <v>4059</v>
      </c>
      <c r="I10531" t="s">
        <v>70</v>
      </c>
      <c r="J10531" t="s">
        <v>70</v>
      </c>
      <c r="K10531" t="s">
        <v>24</v>
      </c>
      <c r="L10531" t="s">
        <v>38</v>
      </c>
      <c r="M10531" t="s">
        <v>740</v>
      </c>
    </row>
    <row r="10532" spans="1:13" x14ac:dyDescent="0.3">
      <c r="A10532" t="s">
        <v>4058</v>
      </c>
      <c r="C10532" t="s">
        <v>4395</v>
      </c>
      <c r="D10532">
        <v>6</v>
      </c>
      <c r="E10532" s="1">
        <v>249948</v>
      </c>
      <c r="G10532" t="s">
        <v>34</v>
      </c>
      <c r="H10532" t="s">
        <v>4489</v>
      </c>
      <c r="I10532" t="s">
        <v>70</v>
      </c>
      <c r="J10532" t="s">
        <v>70</v>
      </c>
      <c r="K10532" t="s">
        <v>24</v>
      </c>
      <c r="L10532" t="s">
        <v>38</v>
      </c>
      <c r="M10532" t="s">
        <v>740</v>
      </c>
    </row>
    <row r="10533" spans="1:13" x14ac:dyDescent="0.3">
      <c r="A10533" t="s">
        <v>4058</v>
      </c>
      <c r="C10533" t="s">
        <v>5881</v>
      </c>
      <c r="D10533">
        <v>51</v>
      </c>
      <c r="E10533" s="1">
        <v>8007820</v>
      </c>
      <c r="G10533" t="s">
        <v>34</v>
      </c>
      <c r="H10533" t="s">
        <v>5897</v>
      </c>
      <c r="I10533" t="s">
        <v>70</v>
      </c>
      <c r="J10533" t="s">
        <v>70</v>
      </c>
      <c r="K10533" t="s">
        <v>24</v>
      </c>
      <c r="L10533" t="s">
        <v>17</v>
      </c>
      <c r="M10533" t="s">
        <v>989</v>
      </c>
    </row>
    <row r="10534" spans="1:13" x14ac:dyDescent="0.3">
      <c r="A10534" t="s">
        <v>4058</v>
      </c>
      <c r="C10534" t="s">
        <v>21173</v>
      </c>
      <c r="D10534">
        <v>25</v>
      </c>
      <c r="E10534" s="1">
        <v>583980</v>
      </c>
      <c r="G10534" t="s">
        <v>34</v>
      </c>
      <c r="H10534" t="s">
        <v>21624</v>
      </c>
      <c r="I10534" t="s">
        <v>70</v>
      </c>
      <c r="J10534" t="s">
        <v>70</v>
      </c>
      <c r="K10534" t="s">
        <v>24</v>
      </c>
      <c r="L10534" t="s">
        <v>38</v>
      </c>
      <c r="M10534" t="s">
        <v>740</v>
      </c>
    </row>
    <row r="10535" spans="1:13" x14ac:dyDescent="0.3">
      <c r="A10535" t="s">
        <v>4058</v>
      </c>
      <c r="C10535" t="s">
        <v>22115</v>
      </c>
      <c r="D10535">
        <v>28</v>
      </c>
      <c r="E10535" s="1">
        <v>364969</v>
      </c>
      <c r="G10535" t="s">
        <v>1039</v>
      </c>
      <c r="H10535" t="s">
        <v>68</v>
      </c>
      <c r="I10535" t="s">
        <v>70</v>
      </c>
      <c r="J10535" t="s">
        <v>70</v>
      </c>
      <c r="K10535" t="s">
        <v>24</v>
      </c>
      <c r="L10535" t="s">
        <v>17</v>
      </c>
      <c r="M10535" t="s">
        <v>22121</v>
      </c>
    </row>
    <row r="10536" spans="1:13" x14ac:dyDescent="0.3">
      <c r="A10536" t="s">
        <v>4058</v>
      </c>
      <c r="C10536" t="s">
        <v>17339</v>
      </c>
      <c r="D10536">
        <v>50</v>
      </c>
      <c r="E10536" s="1">
        <v>1330398</v>
      </c>
      <c r="G10536" t="s">
        <v>168</v>
      </c>
      <c r="H10536" t="s">
        <v>17363</v>
      </c>
      <c r="I10536" t="s">
        <v>70</v>
      </c>
      <c r="J10536" t="s">
        <v>70</v>
      </c>
      <c r="K10536" t="s">
        <v>24</v>
      </c>
      <c r="L10536" t="s">
        <v>44</v>
      </c>
      <c r="M10536" t="s">
        <v>171</v>
      </c>
    </row>
    <row r="10537" spans="1:13" x14ac:dyDescent="0.3">
      <c r="A10537" t="s">
        <v>4058</v>
      </c>
      <c r="C10537" t="s">
        <v>16755</v>
      </c>
      <c r="D10537">
        <v>42</v>
      </c>
      <c r="E10537" s="1">
        <v>5265481</v>
      </c>
      <c r="G10537" t="s">
        <v>34</v>
      </c>
      <c r="H10537" t="s">
        <v>16925</v>
      </c>
      <c r="I10537" t="s">
        <v>70</v>
      </c>
      <c r="J10537" t="s">
        <v>70</v>
      </c>
      <c r="K10537" t="s">
        <v>24</v>
      </c>
      <c r="L10537" t="s">
        <v>170</v>
      </c>
      <c r="M10537" t="s">
        <v>740</v>
      </c>
    </row>
    <row r="10538" spans="1:13" x14ac:dyDescent="0.3">
      <c r="A10538" t="s">
        <v>4058</v>
      </c>
      <c r="C10538" t="s">
        <v>16341</v>
      </c>
      <c r="D10538">
        <v>1</v>
      </c>
      <c r="E10538" s="1">
        <v>5000</v>
      </c>
      <c r="G10538" t="s">
        <v>21</v>
      </c>
      <c r="H10538" t="s">
        <v>77</v>
      </c>
      <c r="I10538" t="s">
        <v>70</v>
      </c>
      <c r="J10538" t="s">
        <v>70</v>
      </c>
      <c r="K10538" t="s">
        <v>24</v>
      </c>
      <c r="L10538" t="s">
        <v>25</v>
      </c>
      <c r="M10538" t="s">
        <v>26</v>
      </c>
    </row>
    <row r="10539" spans="1:13" x14ac:dyDescent="0.3">
      <c r="A10539" t="s">
        <v>4058</v>
      </c>
      <c r="C10539" t="s">
        <v>7634</v>
      </c>
      <c r="D10539">
        <v>46</v>
      </c>
      <c r="E10539" s="1">
        <v>4766571</v>
      </c>
      <c r="G10539" t="s">
        <v>34</v>
      </c>
      <c r="H10539" t="s">
        <v>7764</v>
      </c>
      <c r="I10539" t="s">
        <v>70</v>
      </c>
      <c r="J10539" t="s">
        <v>70</v>
      </c>
      <c r="K10539" t="s">
        <v>24</v>
      </c>
      <c r="L10539" t="s">
        <v>17</v>
      </c>
      <c r="M10539" t="s">
        <v>740</v>
      </c>
    </row>
    <row r="10540" spans="1:13" x14ac:dyDescent="0.3">
      <c r="A10540" t="s">
        <v>4058</v>
      </c>
      <c r="C10540" t="s">
        <v>7634</v>
      </c>
      <c r="D10540">
        <v>131</v>
      </c>
      <c r="E10540" s="1">
        <v>4219702</v>
      </c>
      <c r="G10540" t="s">
        <v>48</v>
      </c>
      <c r="H10540" t="s">
        <v>7791</v>
      </c>
      <c r="I10540" t="s">
        <v>70</v>
      </c>
      <c r="J10540" t="s">
        <v>70</v>
      </c>
      <c r="K10540" t="s">
        <v>24</v>
      </c>
      <c r="L10540" t="s">
        <v>44</v>
      </c>
      <c r="M10540" t="s">
        <v>190</v>
      </c>
    </row>
    <row r="10541" spans="1:13" x14ac:dyDescent="0.3">
      <c r="A10541" t="s">
        <v>4058</v>
      </c>
      <c r="C10541" t="s">
        <v>7634</v>
      </c>
      <c r="D10541">
        <v>46</v>
      </c>
      <c r="E10541" s="1">
        <v>325085</v>
      </c>
      <c r="G10541" t="s">
        <v>34</v>
      </c>
      <c r="H10541" t="s">
        <v>8037</v>
      </c>
      <c r="I10541" t="s">
        <v>70</v>
      </c>
      <c r="J10541" t="s">
        <v>70</v>
      </c>
      <c r="K10541" t="s">
        <v>24</v>
      </c>
      <c r="L10541" t="s">
        <v>17</v>
      </c>
      <c r="M10541" t="s">
        <v>740</v>
      </c>
    </row>
    <row r="10542" spans="1:13" x14ac:dyDescent="0.3">
      <c r="A10542" t="s">
        <v>4058</v>
      </c>
      <c r="C10542" t="s">
        <v>32202</v>
      </c>
      <c r="D10542">
        <v>24</v>
      </c>
      <c r="E10542" s="1">
        <v>1000000</v>
      </c>
      <c r="G10542" t="s">
        <v>13</v>
      </c>
      <c r="H10542" t="s">
        <v>32239</v>
      </c>
      <c r="I10542" t="s">
        <v>70</v>
      </c>
      <c r="J10542" t="s">
        <v>70</v>
      </c>
      <c r="K10542" t="s">
        <v>24</v>
      </c>
      <c r="L10542" t="s">
        <v>17</v>
      </c>
      <c r="M10542" t="s">
        <v>87</v>
      </c>
    </row>
    <row r="10543" spans="1:13" x14ac:dyDescent="0.3">
      <c r="A10543" t="s">
        <v>4058</v>
      </c>
      <c r="C10543" t="s">
        <v>6098</v>
      </c>
      <c r="D10543">
        <v>60</v>
      </c>
      <c r="E10543" s="1">
        <v>5000000</v>
      </c>
      <c r="G10543" t="s">
        <v>13</v>
      </c>
      <c r="H10543" t="s">
        <v>6111</v>
      </c>
      <c r="I10543" t="s">
        <v>70</v>
      </c>
      <c r="J10543" t="s">
        <v>70</v>
      </c>
      <c r="K10543" t="s">
        <v>24</v>
      </c>
      <c r="L10543" t="s">
        <v>170</v>
      </c>
      <c r="M10543" t="s">
        <v>101</v>
      </c>
    </row>
    <row r="10544" spans="1:13" x14ac:dyDescent="0.3">
      <c r="A10544" t="s">
        <v>17547</v>
      </c>
      <c r="C10544" t="s">
        <v>17445</v>
      </c>
      <c r="D10544">
        <v>16</v>
      </c>
      <c r="E10544" s="1">
        <v>6800</v>
      </c>
      <c r="G10544" t="s">
        <v>34</v>
      </c>
      <c r="H10544" t="s">
        <v>6143</v>
      </c>
      <c r="I10544" t="s">
        <v>17548</v>
      </c>
      <c r="J10544" t="s">
        <v>662</v>
      </c>
      <c r="K10544" t="s">
        <v>24</v>
      </c>
      <c r="L10544" t="s">
        <v>25</v>
      </c>
      <c r="M10544" t="s">
        <v>6146</v>
      </c>
    </row>
    <row r="10545" spans="1:13" x14ac:dyDescent="0.3">
      <c r="A10545" t="s">
        <v>5887</v>
      </c>
      <c r="C10545" t="s">
        <v>5881</v>
      </c>
      <c r="D10545">
        <v>2</v>
      </c>
      <c r="E10545" s="1">
        <v>40000</v>
      </c>
      <c r="G10545" t="s">
        <v>21</v>
      </c>
      <c r="H10545" t="s">
        <v>3589</v>
      </c>
      <c r="I10545" t="s">
        <v>5888</v>
      </c>
      <c r="J10545" t="s">
        <v>578</v>
      </c>
      <c r="K10545" t="s">
        <v>273</v>
      </c>
      <c r="L10545" t="s">
        <v>44</v>
      </c>
      <c r="M10545" t="s">
        <v>26</v>
      </c>
    </row>
    <row r="10546" spans="1:13" x14ac:dyDescent="0.3">
      <c r="A10546" t="s">
        <v>17467</v>
      </c>
      <c r="C10546" t="s">
        <v>17445</v>
      </c>
      <c r="D10546">
        <v>16</v>
      </c>
      <c r="E10546" s="1">
        <v>10226</v>
      </c>
      <c r="G10546" t="s">
        <v>34</v>
      </c>
      <c r="H10546" t="s">
        <v>6143</v>
      </c>
      <c r="I10546" t="s">
        <v>7474</v>
      </c>
      <c r="J10546" t="s">
        <v>662</v>
      </c>
      <c r="K10546" t="s">
        <v>24</v>
      </c>
      <c r="L10546" t="s">
        <v>25</v>
      </c>
      <c r="M10546" t="s">
        <v>6146</v>
      </c>
    </row>
    <row r="10547" spans="1:13" x14ac:dyDescent="0.3">
      <c r="A10547" t="s">
        <v>14423</v>
      </c>
      <c r="C10547" t="s">
        <v>14108</v>
      </c>
      <c r="D10547">
        <v>7</v>
      </c>
      <c r="E10547" s="1">
        <v>7054</v>
      </c>
      <c r="G10547" t="s">
        <v>34</v>
      </c>
      <c r="H10547" t="s">
        <v>6143</v>
      </c>
      <c r="I10547" t="s">
        <v>14424</v>
      </c>
      <c r="J10547" t="s">
        <v>433</v>
      </c>
      <c r="K10547" t="s">
        <v>24</v>
      </c>
      <c r="L10547" t="s">
        <v>25</v>
      </c>
      <c r="M10547" t="s">
        <v>6146</v>
      </c>
    </row>
    <row r="10548" spans="1:13" x14ac:dyDescent="0.3">
      <c r="A10548" t="s">
        <v>9238</v>
      </c>
      <c r="C10548" t="s">
        <v>9183</v>
      </c>
      <c r="D10548">
        <v>13</v>
      </c>
      <c r="E10548" s="1">
        <v>575064</v>
      </c>
      <c r="G10548" t="s">
        <v>34</v>
      </c>
      <c r="H10548" t="s">
        <v>9239</v>
      </c>
      <c r="I10548" t="s">
        <v>9240</v>
      </c>
      <c r="J10548" t="s">
        <v>119</v>
      </c>
      <c r="K10548" t="s">
        <v>24</v>
      </c>
      <c r="L10548" t="s">
        <v>115</v>
      </c>
      <c r="M10548" t="s">
        <v>87</v>
      </c>
    </row>
    <row r="10549" spans="1:13" x14ac:dyDescent="0.3">
      <c r="A10549" t="s">
        <v>439</v>
      </c>
      <c r="C10549" t="s">
        <v>341</v>
      </c>
      <c r="D10549">
        <v>16</v>
      </c>
      <c r="E10549" s="1">
        <v>665452</v>
      </c>
      <c r="G10549" t="s">
        <v>13</v>
      </c>
      <c r="H10549" t="s">
        <v>440</v>
      </c>
      <c r="I10549" t="s">
        <v>441</v>
      </c>
      <c r="J10549" t="s">
        <v>119</v>
      </c>
      <c r="K10549" t="s">
        <v>24</v>
      </c>
      <c r="L10549" t="s">
        <v>17</v>
      </c>
      <c r="M10549" t="s">
        <v>442</v>
      </c>
    </row>
    <row r="10550" spans="1:13" x14ac:dyDescent="0.3">
      <c r="A10550" t="s">
        <v>20304</v>
      </c>
      <c r="C10550" t="s">
        <v>20121</v>
      </c>
      <c r="D10550">
        <v>4</v>
      </c>
      <c r="E10550" s="1">
        <v>5014</v>
      </c>
      <c r="G10550" t="s">
        <v>34</v>
      </c>
      <c r="H10550" t="s">
        <v>6143</v>
      </c>
      <c r="I10550" t="s">
        <v>20305</v>
      </c>
      <c r="J10550" t="s">
        <v>288</v>
      </c>
      <c r="K10550" t="s">
        <v>24</v>
      </c>
      <c r="L10550" t="s">
        <v>25</v>
      </c>
      <c r="M10550" t="s">
        <v>6146</v>
      </c>
    </row>
    <row r="10551" spans="1:13" x14ac:dyDescent="0.3">
      <c r="A10551" t="s">
        <v>10217</v>
      </c>
      <c r="C10551" t="s">
        <v>10083</v>
      </c>
      <c r="D10551">
        <v>8</v>
      </c>
      <c r="E10551" s="1">
        <v>38379</v>
      </c>
      <c r="G10551" t="s">
        <v>48</v>
      </c>
      <c r="H10551" t="s">
        <v>10218</v>
      </c>
      <c r="I10551" t="s">
        <v>939</v>
      </c>
      <c r="K10551" t="s">
        <v>10219</v>
      </c>
      <c r="L10551" t="s">
        <v>38</v>
      </c>
      <c r="M10551" t="s">
        <v>190</v>
      </c>
    </row>
    <row r="10552" spans="1:13" x14ac:dyDescent="0.3">
      <c r="A10552" t="s">
        <v>7586</v>
      </c>
      <c r="C10552" t="s">
        <v>7574</v>
      </c>
      <c r="D10552">
        <v>24</v>
      </c>
      <c r="E10552" s="1">
        <v>1600000</v>
      </c>
      <c r="G10552" t="s">
        <v>34</v>
      </c>
      <c r="H10552" t="s">
        <v>7587</v>
      </c>
      <c r="I10552" t="s">
        <v>3704</v>
      </c>
      <c r="J10552" t="s">
        <v>165</v>
      </c>
      <c r="K10552" t="s">
        <v>24</v>
      </c>
      <c r="L10552" t="s">
        <v>44</v>
      </c>
      <c r="M10552" t="s">
        <v>61</v>
      </c>
    </row>
    <row r="10553" spans="1:13" x14ac:dyDescent="0.3">
      <c r="A10553" t="s">
        <v>20460</v>
      </c>
      <c r="C10553" t="s">
        <v>20401</v>
      </c>
      <c r="D10553">
        <v>3</v>
      </c>
      <c r="E10553" s="1">
        <v>11010</v>
      </c>
      <c r="G10553" t="s">
        <v>34</v>
      </c>
      <c r="H10553" t="s">
        <v>6143</v>
      </c>
      <c r="I10553" t="s">
        <v>20461</v>
      </c>
      <c r="J10553" t="s">
        <v>1169</v>
      </c>
      <c r="K10553" t="s">
        <v>24</v>
      </c>
      <c r="L10553" t="s">
        <v>25</v>
      </c>
      <c r="M10553" t="s">
        <v>6146</v>
      </c>
    </row>
    <row r="10554" spans="1:13" x14ac:dyDescent="0.3">
      <c r="A10554" t="s">
        <v>31503</v>
      </c>
      <c r="C10554" t="s">
        <v>38133</v>
      </c>
      <c r="D10554">
        <v>78</v>
      </c>
      <c r="E10554" s="1">
        <v>750000</v>
      </c>
      <c r="G10554" t="s">
        <v>111</v>
      </c>
      <c r="H10554" t="s">
        <v>37820</v>
      </c>
      <c r="I10554" t="s">
        <v>31505</v>
      </c>
      <c r="J10554" t="s">
        <v>22</v>
      </c>
      <c r="K10554" t="s">
        <v>24</v>
      </c>
      <c r="L10554" t="s">
        <v>25</v>
      </c>
      <c r="M10554" t="s">
        <v>3790</v>
      </c>
    </row>
    <row r="10555" spans="1:13" x14ac:dyDescent="0.3">
      <c r="A10555" t="s">
        <v>31503</v>
      </c>
      <c r="C10555" t="s">
        <v>37861</v>
      </c>
      <c r="D10555">
        <v>36</v>
      </c>
      <c r="E10555" s="1">
        <v>112500</v>
      </c>
      <c r="G10555" t="s">
        <v>111</v>
      </c>
      <c r="H10555" t="s">
        <v>37868</v>
      </c>
      <c r="I10555" t="s">
        <v>31505</v>
      </c>
      <c r="J10555" t="s">
        <v>22</v>
      </c>
      <c r="K10555" t="s">
        <v>24</v>
      </c>
      <c r="L10555" t="s">
        <v>25</v>
      </c>
      <c r="M10555" t="s">
        <v>3790</v>
      </c>
    </row>
    <row r="10556" spans="1:13" x14ac:dyDescent="0.3">
      <c r="A10556" t="s">
        <v>31503</v>
      </c>
      <c r="C10556" t="s">
        <v>31493</v>
      </c>
      <c r="D10556">
        <v>84</v>
      </c>
      <c r="E10556" s="1">
        <v>260000</v>
      </c>
      <c r="G10556" t="s">
        <v>111</v>
      </c>
      <c r="H10556" t="s">
        <v>31504</v>
      </c>
      <c r="I10556" t="s">
        <v>31505</v>
      </c>
      <c r="J10556" t="s">
        <v>22</v>
      </c>
      <c r="K10556" t="s">
        <v>24</v>
      </c>
      <c r="L10556" t="s">
        <v>25</v>
      </c>
      <c r="M10556" t="s">
        <v>3790</v>
      </c>
    </row>
    <row r="10557" spans="1:13" x14ac:dyDescent="0.3">
      <c r="A10557" t="s">
        <v>32456</v>
      </c>
      <c r="C10557" t="s">
        <v>32450</v>
      </c>
      <c r="D10557">
        <v>60</v>
      </c>
      <c r="E10557" s="1">
        <v>50000</v>
      </c>
      <c r="G10557" t="s">
        <v>111</v>
      </c>
      <c r="H10557" t="s">
        <v>970</v>
      </c>
      <c r="I10557" t="s">
        <v>7365</v>
      </c>
      <c r="J10557" t="s">
        <v>22</v>
      </c>
      <c r="K10557" t="s">
        <v>24</v>
      </c>
      <c r="L10557" t="s">
        <v>25</v>
      </c>
      <c r="M10557" t="s">
        <v>6109</v>
      </c>
    </row>
    <row r="10558" spans="1:13" x14ac:dyDescent="0.3">
      <c r="A10558" t="s">
        <v>6994</v>
      </c>
      <c r="C10558" t="s">
        <v>6985</v>
      </c>
      <c r="D10558">
        <v>12</v>
      </c>
      <c r="E10558" s="1">
        <v>20000</v>
      </c>
      <c r="G10558" t="s">
        <v>111</v>
      </c>
      <c r="H10558" t="s">
        <v>6995</v>
      </c>
      <c r="I10558" t="s">
        <v>1413</v>
      </c>
      <c r="J10558" t="s">
        <v>22</v>
      </c>
      <c r="K10558" t="s">
        <v>24</v>
      </c>
      <c r="L10558" t="s">
        <v>25</v>
      </c>
      <c r="M10558" t="s">
        <v>6109</v>
      </c>
    </row>
    <row r="10559" spans="1:13" x14ac:dyDescent="0.3">
      <c r="A10559" t="s">
        <v>26460</v>
      </c>
      <c r="C10559" t="s">
        <v>26449</v>
      </c>
      <c r="D10559">
        <v>24</v>
      </c>
      <c r="E10559" s="1">
        <v>20000</v>
      </c>
      <c r="G10559" t="s">
        <v>111</v>
      </c>
      <c r="H10559" t="s">
        <v>970</v>
      </c>
      <c r="I10559" t="s">
        <v>7431</v>
      </c>
      <c r="J10559" t="s">
        <v>22</v>
      </c>
      <c r="K10559" t="s">
        <v>24</v>
      </c>
      <c r="L10559" t="s">
        <v>25</v>
      </c>
      <c r="M10559" t="s">
        <v>6109</v>
      </c>
    </row>
    <row r="10560" spans="1:13" x14ac:dyDescent="0.3">
      <c r="A10560" t="s">
        <v>14086</v>
      </c>
      <c r="C10560" t="s">
        <v>14030</v>
      </c>
      <c r="D10560">
        <v>12</v>
      </c>
      <c r="E10560" s="1">
        <v>1000000</v>
      </c>
      <c r="G10560" t="s">
        <v>34</v>
      </c>
      <c r="H10560" t="s">
        <v>14087</v>
      </c>
      <c r="I10560" t="s">
        <v>2011</v>
      </c>
      <c r="K10560" t="s">
        <v>2012</v>
      </c>
      <c r="L10560" t="s">
        <v>248</v>
      </c>
      <c r="M10560" t="s">
        <v>6146</v>
      </c>
    </row>
    <row r="10561" spans="1:13" x14ac:dyDescent="0.3">
      <c r="A10561" t="s">
        <v>6402</v>
      </c>
      <c r="C10561" t="s">
        <v>6249</v>
      </c>
      <c r="D10561">
        <v>4</v>
      </c>
      <c r="E10561" s="1">
        <v>5889</v>
      </c>
      <c r="G10561" t="s">
        <v>34</v>
      </c>
      <c r="H10561" t="s">
        <v>6143</v>
      </c>
      <c r="I10561" t="s">
        <v>6403</v>
      </c>
      <c r="J10561" t="s">
        <v>6297</v>
      </c>
      <c r="K10561" t="s">
        <v>24</v>
      </c>
      <c r="L10561" t="s">
        <v>25</v>
      </c>
      <c r="M10561" t="s">
        <v>6146</v>
      </c>
    </row>
    <row r="10562" spans="1:13" x14ac:dyDescent="0.3">
      <c r="A10562" t="s">
        <v>23069</v>
      </c>
      <c r="C10562" t="s">
        <v>22837</v>
      </c>
      <c r="D10562">
        <v>24</v>
      </c>
      <c r="E10562" s="1">
        <v>100000</v>
      </c>
      <c r="G10562" t="s">
        <v>13</v>
      </c>
      <c r="H10562" t="s">
        <v>23070</v>
      </c>
      <c r="I10562" t="s">
        <v>23071</v>
      </c>
      <c r="J10562" t="s">
        <v>311</v>
      </c>
      <c r="K10562" t="s">
        <v>24</v>
      </c>
      <c r="L10562" t="s">
        <v>17</v>
      </c>
      <c r="M10562" t="s">
        <v>450</v>
      </c>
    </row>
    <row r="10563" spans="1:13" x14ac:dyDescent="0.3">
      <c r="A10563" t="s">
        <v>15367</v>
      </c>
      <c r="C10563" t="s">
        <v>15182</v>
      </c>
      <c r="D10563">
        <v>5</v>
      </c>
      <c r="E10563" s="1">
        <v>20432</v>
      </c>
      <c r="G10563" t="s">
        <v>34</v>
      </c>
      <c r="H10563" t="s">
        <v>6143</v>
      </c>
      <c r="I10563" t="s">
        <v>15368</v>
      </c>
      <c r="J10563" t="s">
        <v>119</v>
      </c>
      <c r="K10563" t="s">
        <v>24</v>
      </c>
      <c r="L10563" t="s">
        <v>25</v>
      </c>
      <c r="M10563" t="s">
        <v>6146</v>
      </c>
    </row>
    <row r="10564" spans="1:13" x14ac:dyDescent="0.3">
      <c r="A10564" t="s">
        <v>18736</v>
      </c>
      <c r="C10564" t="s">
        <v>18470</v>
      </c>
      <c r="D10564">
        <v>4</v>
      </c>
      <c r="E10564" s="1">
        <v>7397</v>
      </c>
      <c r="G10564" t="s">
        <v>34</v>
      </c>
      <c r="H10564" t="s">
        <v>6143</v>
      </c>
      <c r="I10564" t="s">
        <v>18737</v>
      </c>
      <c r="J10564" t="s">
        <v>3203</v>
      </c>
      <c r="K10564" t="s">
        <v>24</v>
      </c>
      <c r="L10564" t="s">
        <v>25</v>
      </c>
      <c r="M10564" t="s">
        <v>6146</v>
      </c>
    </row>
    <row r="10565" spans="1:13" x14ac:dyDescent="0.3">
      <c r="A10565" t="s">
        <v>32626</v>
      </c>
      <c r="C10565" t="s">
        <v>32581</v>
      </c>
      <c r="D10565">
        <v>7</v>
      </c>
      <c r="E10565" s="1">
        <v>23958</v>
      </c>
      <c r="G10565" t="s">
        <v>34</v>
      </c>
      <c r="H10565" t="s">
        <v>6143</v>
      </c>
      <c r="I10565" t="s">
        <v>32627</v>
      </c>
      <c r="J10565" t="s">
        <v>70</v>
      </c>
      <c r="K10565" t="s">
        <v>24</v>
      </c>
      <c r="L10565" t="s">
        <v>25</v>
      </c>
      <c r="M10565" t="s">
        <v>6146</v>
      </c>
    </row>
    <row r="10566" spans="1:13" x14ac:dyDescent="0.3">
      <c r="A10566" t="s">
        <v>13616</v>
      </c>
      <c r="C10566" t="s">
        <v>13456</v>
      </c>
      <c r="D10566">
        <v>7</v>
      </c>
      <c r="E10566" s="1">
        <v>43424</v>
      </c>
      <c r="G10566" t="s">
        <v>34</v>
      </c>
      <c r="H10566" t="s">
        <v>6143</v>
      </c>
      <c r="I10566" t="s">
        <v>939</v>
      </c>
      <c r="J10566" t="s">
        <v>30</v>
      </c>
      <c r="K10566" t="s">
        <v>24</v>
      </c>
      <c r="L10566" t="s">
        <v>25</v>
      </c>
      <c r="M10566" t="s">
        <v>6146</v>
      </c>
    </row>
    <row r="10567" spans="1:13" x14ac:dyDescent="0.3">
      <c r="A10567" t="s">
        <v>6855</v>
      </c>
      <c r="C10567" t="s">
        <v>6671</v>
      </c>
      <c r="D10567">
        <v>3</v>
      </c>
      <c r="E10567" s="1">
        <v>17753</v>
      </c>
      <c r="G10567" t="s">
        <v>34</v>
      </c>
      <c r="H10567" t="s">
        <v>6143</v>
      </c>
      <c r="I10567" t="s">
        <v>6856</v>
      </c>
      <c r="J10567" t="s">
        <v>1250</v>
      </c>
      <c r="K10567" t="s">
        <v>24</v>
      </c>
      <c r="L10567" t="s">
        <v>25</v>
      </c>
      <c r="M10567" t="s">
        <v>6146</v>
      </c>
    </row>
    <row r="10568" spans="1:13" x14ac:dyDescent="0.3">
      <c r="A10568" t="s">
        <v>19632</v>
      </c>
      <c r="C10568" t="s">
        <v>19404</v>
      </c>
      <c r="D10568">
        <v>6</v>
      </c>
      <c r="E10568" s="1">
        <v>10410</v>
      </c>
      <c r="G10568" t="s">
        <v>34</v>
      </c>
      <c r="H10568" t="s">
        <v>6143</v>
      </c>
      <c r="I10568" t="s">
        <v>19633</v>
      </c>
      <c r="J10568" t="s">
        <v>280</v>
      </c>
      <c r="K10568" t="s">
        <v>24</v>
      </c>
      <c r="L10568" t="s">
        <v>25</v>
      </c>
      <c r="M10568" t="s">
        <v>6146</v>
      </c>
    </row>
    <row r="10569" spans="1:13" x14ac:dyDescent="0.3">
      <c r="A10569" t="s">
        <v>20520</v>
      </c>
      <c r="C10569" t="s">
        <v>20401</v>
      </c>
      <c r="D10569">
        <v>3</v>
      </c>
      <c r="E10569" s="1">
        <v>23260</v>
      </c>
      <c r="G10569" t="s">
        <v>34</v>
      </c>
      <c r="H10569" t="s">
        <v>6143</v>
      </c>
      <c r="I10569" t="s">
        <v>6856</v>
      </c>
      <c r="J10569" t="s">
        <v>1603</v>
      </c>
      <c r="K10569" t="s">
        <v>24</v>
      </c>
      <c r="L10569" t="s">
        <v>25</v>
      </c>
      <c r="M10569" t="s">
        <v>6146</v>
      </c>
    </row>
    <row r="10570" spans="1:13" x14ac:dyDescent="0.3">
      <c r="A10570" t="s">
        <v>20520</v>
      </c>
      <c r="C10570" t="s">
        <v>20401</v>
      </c>
      <c r="D10570">
        <v>3</v>
      </c>
      <c r="E10570" s="1">
        <v>33240</v>
      </c>
      <c r="G10570" t="s">
        <v>34</v>
      </c>
      <c r="H10570" t="s">
        <v>6143</v>
      </c>
      <c r="I10570" t="s">
        <v>6856</v>
      </c>
      <c r="J10570" t="s">
        <v>1603</v>
      </c>
      <c r="K10570" t="s">
        <v>24</v>
      </c>
      <c r="L10570" t="s">
        <v>25</v>
      </c>
      <c r="M10570" t="s">
        <v>6146</v>
      </c>
    </row>
    <row r="10571" spans="1:13" x14ac:dyDescent="0.3">
      <c r="A10571" t="s">
        <v>32920</v>
      </c>
      <c r="C10571" t="s">
        <v>32581</v>
      </c>
      <c r="D10571">
        <v>7</v>
      </c>
      <c r="E10571" s="1">
        <v>8846</v>
      </c>
      <c r="G10571" t="s">
        <v>34</v>
      </c>
      <c r="H10571" t="s">
        <v>6143</v>
      </c>
      <c r="I10571" t="s">
        <v>6856</v>
      </c>
      <c r="J10571" t="s">
        <v>70</v>
      </c>
      <c r="K10571" t="s">
        <v>24</v>
      </c>
      <c r="L10571" t="s">
        <v>25</v>
      </c>
      <c r="M10571" t="s">
        <v>6146</v>
      </c>
    </row>
    <row r="10572" spans="1:13" x14ac:dyDescent="0.3">
      <c r="A10572" t="s">
        <v>6523</v>
      </c>
      <c r="C10572" t="s">
        <v>32274</v>
      </c>
      <c r="D10572">
        <v>12</v>
      </c>
      <c r="E10572" s="1">
        <v>10000</v>
      </c>
      <c r="G10572" t="s">
        <v>111</v>
      </c>
      <c r="H10572" t="s">
        <v>32297</v>
      </c>
      <c r="I10572" t="s">
        <v>6525</v>
      </c>
      <c r="J10572" t="s">
        <v>22</v>
      </c>
      <c r="K10572" t="s">
        <v>24</v>
      </c>
      <c r="L10572" t="s">
        <v>25</v>
      </c>
      <c r="M10572" t="s">
        <v>6109</v>
      </c>
    </row>
    <row r="10573" spans="1:13" x14ac:dyDescent="0.3">
      <c r="A10573" t="s">
        <v>6523</v>
      </c>
      <c r="C10573" t="s">
        <v>6476</v>
      </c>
      <c r="D10573">
        <v>12</v>
      </c>
      <c r="E10573" s="1">
        <v>250000</v>
      </c>
      <c r="G10573" t="s">
        <v>111</v>
      </c>
      <c r="H10573" t="s">
        <v>6524</v>
      </c>
      <c r="I10573" t="s">
        <v>6525</v>
      </c>
      <c r="J10573" t="s">
        <v>22</v>
      </c>
      <c r="K10573" t="s">
        <v>24</v>
      </c>
      <c r="L10573" t="s">
        <v>25</v>
      </c>
      <c r="M10573" t="s">
        <v>6109</v>
      </c>
    </row>
    <row r="10574" spans="1:13" x14ac:dyDescent="0.3">
      <c r="A10574" t="s">
        <v>5178</v>
      </c>
      <c r="C10574" t="s">
        <v>5155</v>
      </c>
      <c r="D10574">
        <v>59</v>
      </c>
      <c r="E10574" s="1">
        <v>8973857</v>
      </c>
      <c r="G10574" t="s">
        <v>48</v>
      </c>
      <c r="H10574" t="s">
        <v>5179</v>
      </c>
      <c r="I10574" t="s">
        <v>5180</v>
      </c>
      <c r="J10574" t="s">
        <v>608</v>
      </c>
      <c r="K10574" t="s">
        <v>609</v>
      </c>
      <c r="L10574" t="s">
        <v>38</v>
      </c>
      <c r="M10574" t="s">
        <v>190</v>
      </c>
    </row>
    <row r="10575" spans="1:13" x14ac:dyDescent="0.3">
      <c r="A10575" t="s">
        <v>7151</v>
      </c>
      <c r="C10575" t="s">
        <v>6985</v>
      </c>
      <c r="D10575">
        <v>6</v>
      </c>
      <c r="E10575" s="1">
        <v>37330</v>
      </c>
      <c r="G10575" t="s">
        <v>34</v>
      </c>
      <c r="H10575" t="s">
        <v>6143</v>
      </c>
      <c r="I10575" t="s">
        <v>7152</v>
      </c>
      <c r="J10575" t="s">
        <v>307</v>
      </c>
      <c r="K10575" t="s">
        <v>24</v>
      </c>
      <c r="L10575" t="s">
        <v>25</v>
      </c>
      <c r="M10575" t="s">
        <v>6146</v>
      </c>
    </row>
    <row r="10576" spans="1:13" x14ac:dyDescent="0.3">
      <c r="A10576" t="s">
        <v>7300</v>
      </c>
      <c r="C10576" t="s">
        <v>6985</v>
      </c>
      <c r="D10576">
        <v>4</v>
      </c>
      <c r="E10576" s="1">
        <v>5816</v>
      </c>
      <c r="G10576" t="s">
        <v>34</v>
      </c>
      <c r="H10576" t="s">
        <v>6143</v>
      </c>
      <c r="I10576" t="s">
        <v>7301</v>
      </c>
      <c r="J10576" t="s">
        <v>6105</v>
      </c>
      <c r="K10576" t="s">
        <v>24</v>
      </c>
      <c r="L10576" t="s">
        <v>25</v>
      </c>
      <c r="M10576" t="s">
        <v>6146</v>
      </c>
    </row>
    <row r="10577" spans="1:13" x14ac:dyDescent="0.3">
      <c r="A10577" t="s">
        <v>19578</v>
      </c>
      <c r="C10577" t="s">
        <v>19404</v>
      </c>
      <c r="D10577">
        <v>6</v>
      </c>
      <c r="E10577" s="1">
        <v>6790</v>
      </c>
      <c r="G10577" t="s">
        <v>34</v>
      </c>
      <c r="H10577" t="s">
        <v>6143</v>
      </c>
      <c r="I10577" t="s">
        <v>19579</v>
      </c>
      <c r="J10577" t="s">
        <v>280</v>
      </c>
      <c r="K10577" t="s">
        <v>24</v>
      </c>
      <c r="L10577" t="s">
        <v>25</v>
      </c>
      <c r="M10577" t="s">
        <v>6146</v>
      </c>
    </row>
    <row r="10578" spans="1:13" x14ac:dyDescent="0.3">
      <c r="A10578" t="s">
        <v>20053</v>
      </c>
      <c r="C10578" t="s">
        <v>19936</v>
      </c>
      <c r="D10578">
        <v>5</v>
      </c>
      <c r="E10578" s="1">
        <v>13440</v>
      </c>
      <c r="G10578" t="s">
        <v>34</v>
      </c>
      <c r="H10578" t="s">
        <v>6143</v>
      </c>
      <c r="I10578" t="s">
        <v>6818</v>
      </c>
      <c r="J10578" t="s">
        <v>9844</v>
      </c>
      <c r="K10578" t="s">
        <v>24</v>
      </c>
      <c r="L10578" t="s">
        <v>25</v>
      </c>
      <c r="M10578" t="s">
        <v>6146</v>
      </c>
    </row>
    <row r="10579" spans="1:13" x14ac:dyDescent="0.3">
      <c r="A10579" t="s">
        <v>13097</v>
      </c>
      <c r="C10579" t="s">
        <v>12994</v>
      </c>
      <c r="D10579">
        <v>7</v>
      </c>
      <c r="E10579" s="1">
        <v>32526</v>
      </c>
      <c r="G10579" t="s">
        <v>34</v>
      </c>
      <c r="H10579" t="s">
        <v>6143</v>
      </c>
      <c r="I10579" t="s">
        <v>10023</v>
      </c>
      <c r="J10579" t="s">
        <v>81</v>
      </c>
      <c r="K10579" t="s">
        <v>24</v>
      </c>
      <c r="L10579" t="s">
        <v>25</v>
      </c>
      <c r="M10579" t="s">
        <v>6146</v>
      </c>
    </row>
    <row r="10580" spans="1:13" x14ac:dyDescent="0.3">
      <c r="A10580" t="s">
        <v>6690</v>
      </c>
      <c r="C10580" t="s">
        <v>6671</v>
      </c>
      <c r="D10580">
        <v>3</v>
      </c>
      <c r="E10580" s="1">
        <v>17802</v>
      </c>
      <c r="G10580" t="s">
        <v>34</v>
      </c>
      <c r="H10580" t="s">
        <v>6143</v>
      </c>
      <c r="I10580" t="s">
        <v>6691</v>
      </c>
      <c r="J10580" t="s">
        <v>1250</v>
      </c>
      <c r="K10580" t="s">
        <v>24</v>
      </c>
      <c r="L10580" t="s">
        <v>25</v>
      </c>
      <c r="M10580" t="s">
        <v>6146</v>
      </c>
    </row>
    <row r="10581" spans="1:13" x14ac:dyDescent="0.3">
      <c r="A10581" t="s">
        <v>10022</v>
      </c>
      <c r="C10581" t="s">
        <v>15490</v>
      </c>
      <c r="D10581">
        <v>25</v>
      </c>
      <c r="E10581" s="1">
        <v>3929400</v>
      </c>
      <c r="G10581" t="s">
        <v>111</v>
      </c>
      <c r="H10581" t="s">
        <v>15538</v>
      </c>
      <c r="I10581" t="s">
        <v>10023</v>
      </c>
      <c r="J10581" t="s">
        <v>81</v>
      </c>
      <c r="K10581" t="s">
        <v>24</v>
      </c>
      <c r="L10581" t="s">
        <v>25</v>
      </c>
      <c r="M10581" t="s">
        <v>120</v>
      </c>
    </row>
    <row r="10582" spans="1:13" x14ac:dyDescent="0.3">
      <c r="A10582" t="s">
        <v>10022</v>
      </c>
      <c r="C10582" t="s">
        <v>11613</v>
      </c>
      <c r="D10582">
        <v>9</v>
      </c>
      <c r="E10582" s="1">
        <v>363000</v>
      </c>
      <c r="G10582" t="s">
        <v>111</v>
      </c>
      <c r="H10582" t="s">
        <v>11763</v>
      </c>
      <c r="I10582" t="s">
        <v>10023</v>
      </c>
      <c r="J10582" t="s">
        <v>81</v>
      </c>
      <c r="K10582" t="s">
        <v>24</v>
      </c>
      <c r="L10582" t="s">
        <v>25</v>
      </c>
      <c r="M10582" t="s">
        <v>120</v>
      </c>
    </row>
    <row r="10583" spans="1:13" x14ac:dyDescent="0.3">
      <c r="A10583" t="s">
        <v>10022</v>
      </c>
      <c r="C10583" t="s">
        <v>9547</v>
      </c>
      <c r="D10583">
        <v>4</v>
      </c>
      <c r="E10583" s="1">
        <v>100000</v>
      </c>
      <c r="G10583" t="s">
        <v>111</v>
      </c>
      <c r="H10583" t="s">
        <v>9533</v>
      </c>
      <c r="I10583" t="s">
        <v>10023</v>
      </c>
      <c r="J10583" t="s">
        <v>81</v>
      </c>
      <c r="K10583" t="s">
        <v>24</v>
      </c>
      <c r="L10583" t="s">
        <v>25</v>
      </c>
      <c r="M10583" t="s">
        <v>120</v>
      </c>
    </row>
    <row r="10584" spans="1:13" x14ac:dyDescent="0.3">
      <c r="A10584" t="s">
        <v>32403</v>
      </c>
      <c r="C10584" t="s">
        <v>32274</v>
      </c>
      <c r="D10584">
        <v>2</v>
      </c>
      <c r="E10584" s="1">
        <v>7969</v>
      </c>
      <c r="G10584" t="s">
        <v>34</v>
      </c>
      <c r="H10584" t="s">
        <v>6143</v>
      </c>
      <c r="I10584" t="s">
        <v>32404</v>
      </c>
      <c r="J10584" t="s">
        <v>3026</v>
      </c>
      <c r="K10584" t="s">
        <v>24</v>
      </c>
      <c r="L10584" t="s">
        <v>25</v>
      </c>
      <c r="M10584" t="s">
        <v>6146</v>
      </c>
    </row>
    <row r="10585" spans="1:13" x14ac:dyDescent="0.3">
      <c r="A10585" t="s">
        <v>27892</v>
      </c>
      <c r="C10585" t="s">
        <v>27748</v>
      </c>
      <c r="D10585">
        <v>15</v>
      </c>
      <c r="E10585" s="1">
        <v>300000</v>
      </c>
      <c r="G10585" t="s">
        <v>13</v>
      </c>
      <c r="H10585" t="s">
        <v>27893</v>
      </c>
      <c r="I10585" t="s">
        <v>2336</v>
      </c>
      <c r="J10585" t="s">
        <v>433</v>
      </c>
      <c r="K10585" t="s">
        <v>24</v>
      </c>
      <c r="L10585" t="s">
        <v>17</v>
      </c>
      <c r="M10585" t="s">
        <v>105</v>
      </c>
    </row>
    <row r="10586" spans="1:13" x14ac:dyDescent="0.3">
      <c r="A10586" t="s">
        <v>8048</v>
      </c>
      <c r="C10586" t="s">
        <v>7634</v>
      </c>
      <c r="D10586">
        <v>57</v>
      </c>
      <c r="E10586" s="1">
        <v>750000</v>
      </c>
      <c r="G10586" t="s">
        <v>21</v>
      </c>
      <c r="H10586" t="s">
        <v>8049</v>
      </c>
      <c r="I10586" t="s">
        <v>156</v>
      </c>
      <c r="J10586" t="s">
        <v>22</v>
      </c>
      <c r="K10586" t="s">
        <v>24</v>
      </c>
      <c r="L10586" t="s">
        <v>25</v>
      </c>
      <c r="M10586" t="s">
        <v>26</v>
      </c>
    </row>
    <row r="10587" spans="1:13" x14ac:dyDescent="0.3">
      <c r="A10587" t="s">
        <v>9500</v>
      </c>
      <c r="C10587" t="s">
        <v>22248</v>
      </c>
      <c r="D10587">
        <v>359</v>
      </c>
      <c r="E10587" s="1">
        <v>200000</v>
      </c>
      <c r="G10587" t="s">
        <v>13</v>
      </c>
      <c r="H10587" t="s">
        <v>22331</v>
      </c>
      <c r="I10587" t="s">
        <v>1053</v>
      </c>
      <c r="J10587" t="s">
        <v>175</v>
      </c>
      <c r="K10587" t="s">
        <v>24</v>
      </c>
      <c r="L10587" t="s">
        <v>17</v>
      </c>
      <c r="M10587" t="s">
        <v>66</v>
      </c>
    </row>
    <row r="10588" spans="1:13" x14ac:dyDescent="0.3">
      <c r="A10588" t="s">
        <v>9500</v>
      </c>
      <c r="C10588" t="s">
        <v>12673</v>
      </c>
      <c r="D10588">
        <v>3</v>
      </c>
      <c r="E10588" s="1">
        <v>14710</v>
      </c>
      <c r="G10588" t="s">
        <v>13</v>
      </c>
      <c r="H10588" t="s">
        <v>12753</v>
      </c>
      <c r="I10588" t="s">
        <v>1053</v>
      </c>
      <c r="J10588" t="s">
        <v>175</v>
      </c>
      <c r="K10588" t="s">
        <v>24</v>
      </c>
      <c r="L10588" t="s">
        <v>17</v>
      </c>
      <c r="M10588" t="s">
        <v>82</v>
      </c>
    </row>
    <row r="10589" spans="1:13" x14ac:dyDescent="0.3">
      <c r="A10589" t="s">
        <v>9500</v>
      </c>
      <c r="C10589" t="s">
        <v>9547</v>
      </c>
      <c r="D10589">
        <v>36</v>
      </c>
      <c r="E10589" s="1">
        <v>1039835</v>
      </c>
      <c r="G10589" t="s">
        <v>13</v>
      </c>
      <c r="H10589" t="s">
        <v>9595</v>
      </c>
      <c r="I10589" t="s">
        <v>1053</v>
      </c>
      <c r="J10589" t="s">
        <v>175</v>
      </c>
      <c r="K10589" t="s">
        <v>24</v>
      </c>
      <c r="L10589" t="s">
        <v>17</v>
      </c>
      <c r="M10589" t="s">
        <v>9596</v>
      </c>
    </row>
    <row r="10590" spans="1:13" x14ac:dyDescent="0.3">
      <c r="A10590" t="s">
        <v>9500</v>
      </c>
      <c r="C10590" t="s">
        <v>9547</v>
      </c>
      <c r="D10590">
        <v>25</v>
      </c>
      <c r="E10590" s="1">
        <v>100000</v>
      </c>
      <c r="G10590" t="s">
        <v>13</v>
      </c>
      <c r="H10590" t="s">
        <v>9913</v>
      </c>
      <c r="I10590" t="s">
        <v>1053</v>
      </c>
      <c r="J10590" t="s">
        <v>175</v>
      </c>
      <c r="K10590" t="s">
        <v>24</v>
      </c>
      <c r="L10590" t="s">
        <v>17</v>
      </c>
      <c r="M10590" t="s">
        <v>450</v>
      </c>
    </row>
    <row r="10591" spans="1:13" x14ac:dyDescent="0.3">
      <c r="A10591" t="s">
        <v>9500</v>
      </c>
      <c r="C10591" t="s">
        <v>9396</v>
      </c>
      <c r="D10591">
        <v>1</v>
      </c>
      <c r="E10591" s="1">
        <v>17819</v>
      </c>
      <c r="G10591" t="s">
        <v>13</v>
      </c>
      <c r="H10591" t="s">
        <v>9501</v>
      </c>
      <c r="I10591" t="s">
        <v>1053</v>
      </c>
      <c r="J10591" t="s">
        <v>175</v>
      </c>
      <c r="K10591" t="s">
        <v>24</v>
      </c>
      <c r="L10591" t="s">
        <v>44</v>
      </c>
      <c r="M10591" t="s">
        <v>345</v>
      </c>
    </row>
    <row r="10592" spans="1:13" x14ac:dyDescent="0.3">
      <c r="A10592" t="s">
        <v>9500</v>
      </c>
      <c r="C10592" t="s">
        <v>10083</v>
      </c>
      <c r="D10592">
        <v>19</v>
      </c>
      <c r="E10592" s="1">
        <v>100000</v>
      </c>
      <c r="G10592" t="s">
        <v>13</v>
      </c>
      <c r="H10592" t="s">
        <v>10161</v>
      </c>
      <c r="I10592" t="s">
        <v>1053</v>
      </c>
      <c r="J10592" t="s">
        <v>175</v>
      </c>
      <c r="K10592" t="s">
        <v>24</v>
      </c>
      <c r="L10592" t="s">
        <v>17</v>
      </c>
      <c r="M10592" t="s">
        <v>450</v>
      </c>
    </row>
    <row r="10593" spans="1:13" x14ac:dyDescent="0.3">
      <c r="A10593" t="s">
        <v>9500</v>
      </c>
      <c r="C10593" t="s">
        <v>37685</v>
      </c>
      <c r="D10593">
        <v>66</v>
      </c>
      <c r="E10593" s="1">
        <v>3529992</v>
      </c>
      <c r="G10593" t="s">
        <v>13</v>
      </c>
      <c r="H10593" t="s">
        <v>37724</v>
      </c>
      <c r="I10593" t="s">
        <v>1053</v>
      </c>
      <c r="J10593" t="s">
        <v>175</v>
      </c>
      <c r="K10593" t="s">
        <v>24</v>
      </c>
      <c r="L10593" t="s">
        <v>3313</v>
      </c>
      <c r="M10593" t="s">
        <v>105</v>
      </c>
    </row>
    <row r="10594" spans="1:13" x14ac:dyDescent="0.3">
      <c r="A10594" t="s">
        <v>9500</v>
      </c>
      <c r="C10594" t="s">
        <v>25665</v>
      </c>
      <c r="D10594">
        <v>12</v>
      </c>
      <c r="E10594" s="1">
        <v>1056417</v>
      </c>
      <c r="G10594" t="s">
        <v>13</v>
      </c>
      <c r="H10594" t="s">
        <v>25669</v>
      </c>
      <c r="I10594" t="s">
        <v>1053</v>
      </c>
      <c r="J10594" t="s">
        <v>175</v>
      </c>
      <c r="K10594" t="s">
        <v>24</v>
      </c>
      <c r="L10594" t="s">
        <v>17</v>
      </c>
      <c r="M10594" t="s">
        <v>105</v>
      </c>
    </row>
    <row r="10595" spans="1:13" x14ac:dyDescent="0.3">
      <c r="A10595" t="s">
        <v>13357</v>
      </c>
      <c r="C10595" t="s">
        <v>12994</v>
      </c>
      <c r="D10595">
        <v>4</v>
      </c>
      <c r="E10595" s="1">
        <v>5330</v>
      </c>
      <c r="G10595" t="s">
        <v>34</v>
      </c>
      <c r="H10595" t="s">
        <v>6143</v>
      </c>
      <c r="I10595" t="s">
        <v>13358</v>
      </c>
      <c r="J10595" t="s">
        <v>9844</v>
      </c>
      <c r="K10595" t="s">
        <v>24</v>
      </c>
      <c r="L10595" t="s">
        <v>25</v>
      </c>
      <c r="M10595" t="s">
        <v>6146</v>
      </c>
    </row>
    <row r="10596" spans="1:13" x14ac:dyDescent="0.3">
      <c r="A10596" t="s">
        <v>7375</v>
      </c>
      <c r="C10596" t="s">
        <v>6985</v>
      </c>
      <c r="D10596">
        <v>4</v>
      </c>
      <c r="E10596" s="1">
        <v>14498</v>
      </c>
      <c r="G10596" t="s">
        <v>34</v>
      </c>
      <c r="H10596" t="s">
        <v>6143</v>
      </c>
      <c r="I10596" t="s">
        <v>7376</v>
      </c>
      <c r="J10596" t="s">
        <v>6105</v>
      </c>
      <c r="K10596" t="s">
        <v>24</v>
      </c>
      <c r="L10596" t="s">
        <v>25</v>
      </c>
      <c r="M10596" t="s">
        <v>6146</v>
      </c>
    </row>
    <row r="10597" spans="1:13" x14ac:dyDescent="0.3">
      <c r="A10597" t="s">
        <v>32908</v>
      </c>
      <c r="C10597" t="s">
        <v>32581</v>
      </c>
      <c r="D10597">
        <v>7</v>
      </c>
      <c r="E10597" s="1">
        <v>8058</v>
      </c>
      <c r="G10597" t="s">
        <v>34</v>
      </c>
      <c r="H10597" t="s">
        <v>6143</v>
      </c>
      <c r="I10597" t="s">
        <v>15362</v>
      </c>
      <c r="J10597" t="s">
        <v>70</v>
      </c>
      <c r="K10597" t="s">
        <v>24</v>
      </c>
      <c r="L10597" t="s">
        <v>25</v>
      </c>
      <c r="M10597" t="s">
        <v>6146</v>
      </c>
    </row>
    <row r="10598" spans="1:13" x14ac:dyDescent="0.3">
      <c r="A10598" t="s">
        <v>32910</v>
      </c>
      <c r="C10598" t="s">
        <v>32581</v>
      </c>
      <c r="D10598">
        <v>7</v>
      </c>
      <c r="E10598" s="1">
        <v>8777</v>
      </c>
      <c r="G10598" t="s">
        <v>34</v>
      </c>
      <c r="H10598" t="s">
        <v>6143</v>
      </c>
      <c r="I10598" t="s">
        <v>32911</v>
      </c>
      <c r="J10598" t="s">
        <v>70</v>
      </c>
      <c r="K10598" t="s">
        <v>24</v>
      </c>
      <c r="L10598" t="s">
        <v>25</v>
      </c>
      <c r="M10598" t="s">
        <v>6146</v>
      </c>
    </row>
    <row r="10599" spans="1:13" x14ac:dyDescent="0.3">
      <c r="A10599" t="s">
        <v>32921</v>
      </c>
      <c r="C10599" t="s">
        <v>32581</v>
      </c>
      <c r="D10599">
        <v>7</v>
      </c>
      <c r="E10599" s="1">
        <v>8777</v>
      </c>
      <c r="G10599" t="s">
        <v>34</v>
      </c>
      <c r="H10599" t="s">
        <v>6143</v>
      </c>
      <c r="I10599" t="s">
        <v>32922</v>
      </c>
      <c r="J10599" t="s">
        <v>70</v>
      </c>
      <c r="K10599" t="s">
        <v>24</v>
      </c>
      <c r="L10599" t="s">
        <v>25</v>
      </c>
      <c r="M10599" t="s">
        <v>6146</v>
      </c>
    </row>
    <row r="10600" spans="1:13" x14ac:dyDescent="0.3">
      <c r="A10600" t="s">
        <v>32926</v>
      </c>
      <c r="C10600" t="s">
        <v>32581</v>
      </c>
      <c r="D10600">
        <v>7</v>
      </c>
      <c r="E10600" s="1">
        <v>8846</v>
      </c>
      <c r="G10600" t="s">
        <v>34</v>
      </c>
      <c r="H10600" t="s">
        <v>6143</v>
      </c>
      <c r="I10600" t="s">
        <v>2171</v>
      </c>
      <c r="J10600" t="s">
        <v>70</v>
      </c>
      <c r="K10600" t="s">
        <v>24</v>
      </c>
      <c r="L10600" t="s">
        <v>25</v>
      </c>
      <c r="M10600" t="s">
        <v>6146</v>
      </c>
    </row>
    <row r="10601" spans="1:13" x14ac:dyDescent="0.3">
      <c r="A10601" t="s">
        <v>32930</v>
      </c>
      <c r="C10601" t="s">
        <v>32581</v>
      </c>
      <c r="D10601">
        <v>7</v>
      </c>
      <c r="E10601" s="1">
        <v>19215</v>
      </c>
      <c r="G10601" t="s">
        <v>34</v>
      </c>
      <c r="H10601" t="s">
        <v>6143</v>
      </c>
      <c r="I10601" t="s">
        <v>1057</v>
      </c>
      <c r="J10601" t="s">
        <v>70</v>
      </c>
      <c r="K10601" t="s">
        <v>24</v>
      </c>
      <c r="L10601" t="s">
        <v>25</v>
      </c>
      <c r="M10601" t="s">
        <v>6146</v>
      </c>
    </row>
    <row r="10602" spans="1:13" x14ac:dyDescent="0.3">
      <c r="A10602" t="s">
        <v>32944</v>
      </c>
      <c r="C10602" t="s">
        <v>32581</v>
      </c>
      <c r="D10602">
        <v>7</v>
      </c>
      <c r="E10602" s="1">
        <v>5865</v>
      </c>
      <c r="G10602" t="s">
        <v>34</v>
      </c>
      <c r="H10602" t="s">
        <v>6143</v>
      </c>
      <c r="I10602" t="s">
        <v>32945</v>
      </c>
      <c r="J10602" t="s">
        <v>70</v>
      </c>
      <c r="K10602" t="s">
        <v>24</v>
      </c>
      <c r="L10602" t="s">
        <v>25</v>
      </c>
      <c r="M10602" t="s">
        <v>6146</v>
      </c>
    </row>
    <row r="10603" spans="1:13" x14ac:dyDescent="0.3">
      <c r="A10603" t="s">
        <v>20538</v>
      </c>
      <c r="C10603" t="s">
        <v>20401</v>
      </c>
      <c r="D10603">
        <v>6</v>
      </c>
      <c r="E10603" s="1">
        <v>4974</v>
      </c>
      <c r="G10603" t="s">
        <v>34</v>
      </c>
      <c r="H10603" t="s">
        <v>6143</v>
      </c>
      <c r="I10603" t="s">
        <v>20539</v>
      </c>
      <c r="J10603" t="s">
        <v>627</v>
      </c>
      <c r="K10603" t="s">
        <v>24</v>
      </c>
      <c r="L10603" t="s">
        <v>25</v>
      </c>
      <c r="M10603" t="s">
        <v>6146</v>
      </c>
    </row>
    <row r="10604" spans="1:13" x14ac:dyDescent="0.3">
      <c r="A10604" t="s">
        <v>31707</v>
      </c>
      <c r="C10604" t="s">
        <v>31493</v>
      </c>
      <c r="D10604">
        <v>5</v>
      </c>
      <c r="E10604" s="1">
        <v>8196</v>
      </c>
      <c r="G10604" t="s">
        <v>34</v>
      </c>
      <c r="H10604" t="s">
        <v>6143</v>
      </c>
      <c r="I10604" t="s">
        <v>31708</v>
      </c>
      <c r="J10604" t="s">
        <v>311</v>
      </c>
      <c r="K10604" t="s">
        <v>24</v>
      </c>
      <c r="L10604" t="s">
        <v>25</v>
      </c>
      <c r="M10604" t="s">
        <v>6146</v>
      </c>
    </row>
    <row r="10605" spans="1:13" x14ac:dyDescent="0.3">
      <c r="A10605" t="s">
        <v>27872</v>
      </c>
      <c r="C10605" t="s">
        <v>27748</v>
      </c>
      <c r="D10605">
        <v>3</v>
      </c>
      <c r="E10605" s="1">
        <v>25000</v>
      </c>
      <c r="G10605" t="s">
        <v>69</v>
      </c>
      <c r="H10605" t="s">
        <v>77</v>
      </c>
      <c r="I10605" t="s">
        <v>70</v>
      </c>
      <c r="J10605" t="s">
        <v>70</v>
      </c>
      <c r="K10605" t="s">
        <v>24</v>
      </c>
      <c r="L10605" t="s">
        <v>25</v>
      </c>
      <c r="M10605" t="s">
        <v>221</v>
      </c>
    </row>
    <row r="10606" spans="1:13" x14ac:dyDescent="0.3">
      <c r="A10606" t="s">
        <v>3131</v>
      </c>
      <c r="C10606" t="s">
        <v>2957</v>
      </c>
      <c r="D10606">
        <v>6</v>
      </c>
      <c r="E10606" s="1">
        <v>125000</v>
      </c>
      <c r="G10606" t="s">
        <v>111</v>
      </c>
      <c r="H10606" t="s">
        <v>3132</v>
      </c>
      <c r="I10606" t="s">
        <v>2211</v>
      </c>
      <c r="J10606" t="s">
        <v>70</v>
      </c>
      <c r="K10606" t="s">
        <v>24</v>
      </c>
      <c r="L10606" t="s">
        <v>25</v>
      </c>
      <c r="M10606" t="s">
        <v>232</v>
      </c>
    </row>
    <row r="10607" spans="1:13" x14ac:dyDescent="0.3">
      <c r="A10607" t="s">
        <v>3131</v>
      </c>
      <c r="C10607" t="s">
        <v>27925</v>
      </c>
      <c r="D10607">
        <v>23</v>
      </c>
      <c r="E10607" s="1">
        <v>1500000</v>
      </c>
      <c r="G10607" t="s">
        <v>111</v>
      </c>
      <c r="H10607" t="s">
        <v>28025</v>
      </c>
      <c r="I10607" t="s">
        <v>2211</v>
      </c>
      <c r="J10607" t="s">
        <v>70</v>
      </c>
      <c r="K10607" t="s">
        <v>24</v>
      </c>
      <c r="L10607" t="s">
        <v>25</v>
      </c>
      <c r="M10607" t="s">
        <v>232</v>
      </c>
    </row>
    <row r="10608" spans="1:13" x14ac:dyDescent="0.3">
      <c r="A10608" t="s">
        <v>3131</v>
      </c>
      <c r="C10608" t="s">
        <v>3657</v>
      </c>
      <c r="D10608">
        <v>24</v>
      </c>
      <c r="E10608" s="1">
        <v>761031</v>
      </c>
      <c r="G10608" t="s">
        <v>111</v>
      </c>
      <c r="H10608" t="s">
        <v>4174</v>
      </c>
      <c r="I10608" t="s">
        <v>2211</v>
      </c>
      <c r="J10608" t="s">
        <v>70</v>
      </c>
      <c r="K10608" t="s">
        <v>24</v>
      </c>
      <c r="L10608" t="s">
        <v>25</v>
      </c>
      <c r="M10608" t="s">
        <v>232</v>
      </c>
    </row>
    <row r="10609" spans="1:13" x14ac:dyDescent="0.3">
      <c r="A10609" t="s">
        <v>20727</v>
      </c>
      <c r="C10609" t="s">
        <v>20542</v>
      </c>
      <c r="D10609">
        <v>3</v>
      </c>
      <c r="E10609" s="1">
        <v>7190</v>
      </c>
      <c r="G10609" t="s">
        <v>34</v>
      </c>
      <c r="H10609" t="s">
        <v>6143</v>
      </c>
      <c r="I10609" t="s">
        <v>20728</v>
      </c>
      <c r="J10609" t="s">
        <v>627</v>
      </c>
      <c r="K10609" t="s">
        <v>24</v>
      </c>
      <c r="L10609" t="s">
        <v>25</v>
      </c>
      <c r="M10609" t="s">
        <v>6146</v>
      </c>
    </row>
    <row r="10610" spans="1:13" x14ac:dyDescent="0.3">
      <c r="A10610" t="s">
        <v>19442</v>
      </c>
      <c r="C10610" t="s">
        <v>19404</v>
      </c>
      <c r="D10610">
        <v>6</v>
      </c>
      <c r="E10610" s="1">
        <v>2180</v>
      </c>
      <c r="G10610" t="s">
        <v>34</v>
      </c>
      <c r="H10610" t="s">
        <v>6143</v>
      </c>
      <c r="I10610" t="s">
        <v>19443</v>
      </c>
      <c r="J10610" t="s">
        <v>280</v>
      </c>
      <c r="K10610" t="s">
        <v>24</v>
      </c>
      <c r="L10610" t="s">
        <v>25</v>
      </c>
      <c r="M10610" t="s">
        <v>6146</v>
      </c>
    </row>
    <row r="10611" spans="1:13" x14ac:dyDescent="0.3">
      <c r="A10611" t="s">
        <v>4727</v>
      </c>
      <c r="C10611" t="s">
        <v>30595</v>
      </c>
      <c r="D10611">
        <v>42</v>
      </c>
      <c r="E10611" s="1">
        <v>100000</v>
      </c>
      <c r="G10611" t="s">
        <v>21</v>
      </c>
      <c r="H10611" t="s">
        <v>30693</v>
      </c>
      <c r="I10611" t="s">
        <v>4729</v>
      </c>
      <c r="J10611" t="s">
        <v>22</v>
      </c>
      <c r="K10611" t="s">
        <v>24</v>
      </c>
      <c r="L10611" t="s">
        <v>25</v>
      </c>
      <c r="M10611" t="s">
        <v>26</v>
      </c>
    </row>
    <row r="10612" spans="1:13" x14ac:dyDescent="0.3">
      <c r="A10612" t="s">
        <v>4727</v>
      </c>
      <c r="C10612" t="s">
        <v>4681</v>
      </c>
      <c r="D10612">
        <v>13</v>
      </c>
      <c r="E10612" s="1">
        <v>650000</v>
      </c>
      <c r="G10612" t="s">
        <v>21</v>
      </c>
      <c r="H10612" t="s">
        <v>4728</v>
      </c>
      <c r="I10612" t="s">
        <v>4729</v>
      </c>
      <c r="J10612" t="s">
        <v>22</v>
      </c>
      <c r="K10612" t="s">
        <v>24</v>
      </c>
      <c r="L10612" t="s">
        <v>25</v>
      </c>
      <c r="M10612" t="s">
        <v>26</v>
      </c>
    </row>
    <row r="10613" spans="1:13" x14ac:dyDescent="0.3">
      <c r="A10613" t="s">
        <v>4727</v>
      </c>
      <c r="C10613" t="s">
        <v>9547</v>
      </c>
      <c r="D10613">
        <v>1</v>
      </c>
      <c r="E10613" s="1">
        <v>50000</v>
      </c>
      <c r="G10613" t="s">
        <v>111</v>
      </c>
      <c r="H10613" t="s">
        <v>9869</v>
      </c>
      <c r="I10613" t="s">
        <v>4729</v>
      </c>
      <c r="J10613" t="s">
        <v>22</v>
      </c>
      <c r="K10613" t="s">
        <v>24</v>
      </c>
      <c r="L10613" t="s">
        <v>25</v>
      </c>
      <c r="M10613" t="s">
        <v>6109</v>
      </c>
    </row>
    <row r="10614" spans="1:13" x14ac:dyDescent="0.3">
      <c r="A10614" t="s">
        <v>4727</v>
      </c>
      <c r="C10614" t="s">
        <v>18172</v>
      </c>
      <c r="D10614">
        <v>48</v>
      </c>
      <c r="E10614" s="1">
        <v>2100000</v>
      </c>
      <c r="G10614" t="s">
        <v>21</v>
      </c>
      <c r="H10614" t="s">
        <v>18190</v>
      </c>
      <c r="I10614" t="s">
        <v>4729</v>
      </c>
      <c r="J10614" t="s">
        <v>22</v>
      </c>
      <c r="K10614" t="s">
        <v>24</v>
      </c>
      <c r="L10614" t="s">
        <v>25</v>
      </c>
      <c r="M10614" t="s">
        <v>26</v>
      </c>
    </row>
    <row r="10615" spans="1:13" x14ac:dyDescent="0.3">
      <c r="A10615" t="s">
        <v>4727</v>
      </c>
      <c r="C10615" t="s">
        <v>6225</v>
      </c>
      <c r="D10615">
        <v>12</v>
      </c>
      <c r="E10615" s="1">
        <v>200000</v>
      </c>
      <c r="G10615" t="s">
        <v>111</v>
      </c>
      <c r="H10615" t="s">
        <v>6227</v>
      </c>
      <c r="I10615" t="s">
        <v>4729</v>
      </c>
      <c r="J10615" t="s">
        <v>22</v>
      </c>
      <c r="K10615" t="s">
        <v>24</v>
      </c>
      <c r="L10615" t="s">
        <v>25</v>
      </c>
      <c r="M10615" t="s">
        <v>87</v>
      </c>
    </row>
    <row r="10616" spans="1:13" x14ac:dyDescent="0.3">
      <c r="A10616" t="s">
        <v>20306</v>
      </c>
      <c r="C10616" t="s">
        <v>20121</v>
      </c>
      <c r="D10616">
        <v>4</v>
      </c>
      <c r="E10616" s="1">
        <v>16795</v>
      </c>
      <c r="G10616" t="s">
        <v>34</v>
      </c>
      <c r="H10616" t="s">
        <v>6143</v>
      </c>
      <c r="I10616" t="s">
        <v>20307</v>
      </c>
      <c r="J10616" t="s">
        <v>288</v>
      </c>
      <c r="K10616" t="s">
        <v>24</v>
      </c>
      <c r="L10616" t="s">
        <v>25</v>
      </c>
      <c r="M10616" t="s">
        <v>6146</v>
      </c>
    </row>
    <row r="10617" spans="1:13" x14ac:dyDescent="0.3">
      <c r="A10617" t="s">
        <v>7207</v>
      </c>
      <c r="C10617" t="s">
        <v>6985</v>
      </c>
      <c r="D10617">
        <v>6</v>
      </c>
      <c r="E10617" s="1">
        <v>30400</v>
      </c>
      <c r="G10617" t="s">
        <v>34</v>
      </c>
      <c r="H10617" t="s">
        <v>6143</v>
      </c>
      <c r="I10617" t="s">
        <v>6755</v>
      </c>
      <c r="J10617" t="s">
        <v>307</v>
      </c>
      <c r="K10617" t="s">
        <v>24</v>
      </c>
      <c r="L10617" t="s">
        <v>25</v>
      </c>
      <c r="M10617" t="s">
        <v>6146</v>
      </c>
    </row>
    <row r="10618" spans="1:13" x14ac:dyDescent="0.3">
      <c r="A10618" t="s">
        <v>7207</v>
      </c>
      <c r="C10618" t="s">
        <v>6985</v>
      </c>
      <c r="D10618">
        <v>6</v>
      </c>
      <c r="E10618" s="1">
        <v>38001</v>
      </c>
      <c r="G10618" t="s">
        <v>34</v>
      </c>
      <c r="H10618" t="s">
        <v>6143</v>
      </c>
      <c r="I10618" t="s">
        <v>6755</v>
      </c>
      <c r="J10618" t="s">
        <v>307</v>
      </c>
      <c r="K10618" t="s">
        <v>24</v>
      </c>
      <c r="L10618" t="s">
        <v>25</v>
      </c>
      <c r="M10618" t="s">
        <v>6146</v>
      </c>
    </row>
    <row r="10619" spans="1:13" x14ac:dyDescent="0.3">
      <c r="A10619" t="s">
        <v>36031</v>
      </c>
      <c r="C10619" t="s">
        <v>35954</v>
      </c>
      <c r="D10619">
        <v>56</v>
      </c>
      <c r="E10619" s="1">
        <v>3178978</v>
      </c>
      <c r="G10619" t="s">
        <v>13</v>
      </c>
      <c r="H10619" t="s">
        <v>36032</v>
      </c>
      <c r="I10619" t="s">
        <v>2091</v>
      </c>
      <c r="J10619" t="s">
        <v>1333</v>
      </c>
      <c r="K10619" t="s">
        <v>51</v>
      </c>
      <c r="L10619" t="s">
        <v>44</v>
      </c>
      <c r="M10619" t="s">
        <v>345</v>
      </c>
    </row>
    <row r="10620" spans="1:13" x14ac:dyDescent="0.3">
      <c r="A10620" t="s">
        <v>19808</v>
      </c>
      <c r="C10620" t="s">
        <v>19404</v>
      </c>
      <c r="D10620">
        <v>6</v>
      </c>
      <c r="E10620" s="1">
        <v>10410</v>
      </c>
      <c r="G10620" t="s">
        <v>34</v>
      </c>
      <c r="H10620" t="s">
        <v>6143</v>
      </c>
      <c r="I10620" t="s">
        <v>19809</v>
      </c>
      <c r="J10620" t="s">
        <v>280</v>
      </c>
      <c r="K10620" t="s">
        <v>24</v>
      </c>
      <c r="L10620" t="s">
        <v>25</v>
      </c>
      <c r="M10620" t="s">
        <v>6146</v>
      </c>
    </row>
    <row r="10621" spans="1:13" x14ac:dyDescent="0.3">
      <c r="A10621" t="s">
        <v>19899</v>
      </c>
      <c r="C10621" t="s">
        <v>19404</v>
      </c>
      <c r="D10621">
        <v>6</v>
      </c>
      <c r="E10621" s="1">
        <v>14995</v>
      </c>
      <c r="G10621" t="s">
        <v>34</v>
      </c>
      <c r="H10621" t="s">
        <v>6143</v>
      </c>
      <c r="I10621" t="s">
        <v>19900</v>
      </c>
      <c r="J10621" t="s">
        <v>280</v>
      </c>
      <c r="K10621" t="s">
        <v>24</v>
      </c>
      <c r="L10621" t="s">
        <v>25</v>
      </c>
      <c r="M10621" t="s">
        <v>6146</v>
      </c>
    </row>
    <row r="10622" spans="1:13" x14ac:dyDescent="0.3">
      <c r="A10622" t="s">
        <v>19178</v>
      </c>
      <c r="C10622" t="s">
        <v>19032</v>
      </c>
      <c r="D10622">
        <v>4</v>
      </c>
      <c r="E10622" s="1">
        <v>15478</v>
      </c>
      <c r="G10622" t="s">
        <v>34</v>
      </c>
      <c r="H10622" t="s">
        <v>6143</v>
      </c>
      <c r="I10622" t="s">
        <v>19179</v>
      </c>
      <c r="J10622" t="s">
        <v>236</v>
      </c>
      <c r="K10622" t="s">
        <v>24</v>
      </c>
      <c r="L10622" t="s">
        <v>25</v>
      </c>
      <c r="M10622" t="s">
        <v>6146</v>
      </c>
    </row>
    <row r="10623" spans="1:13" x14ac:dyDescent="0.3">
      <c r="A10623" t="s">
        <v>8683</v>
      </c>
      <c r="C10623" t="s">
        <v>8666</v>
      </c>
      <c r="D10623">
        <v>42</v>
      </c>
      <c r="E10623" s="1">
        <v>996071</v>
      </c>
      <c r="G10623" t="s">
        <v>34</v>
      </c>
      <c r="H10623" t="s">
        <v>8684</v>
      </c>
      <c r="I10623" t="s">
        <v>8685</v>
      </c>
      <c r="K10623" t="s">
        <v>438</v>
      </c>
      <c r="L10623" t="s">
        <v>17</v>
      </c>
      <c r="M10623" t="s">
        <v>202</v>
      </c>
    </row>
    <row r="10624" spans="1:13" x14ac:dyDescent="0.3">
      <c r="A10624" t="s">
        <v>34156</v>
      </c>
      <c r="C10624" t="s">
        <v>34100</v>
      </c>
      <c r="D10624">
        <v>24</v>
      </c>
      <c r="E10624" s="1">
        <v>99474</v>
      </c>
      <c r="G10624" t="s">
        <v>13</v>
      </c>
      <c r="H10624" t="s">
        <v>34157</v>
      </c>
      <c r="I10624" t="s">
        <v>8685</v>
      </c>
      <c r="K10624" t="s">
        <v>438</v>
      </c>
      <c r="L10624" t="s">
        <v>17</v>
      </c>
      <c r="M10624" t="s">
        <v>450</v>
      </c>
    </row>
    <row r="10625" spans="1:13" x14ac:dyDescent="0.3">
      <c r="A10625" t="s">
        <v>14408</v>
      </c>
      <c r="C10625" t="s">
        <v>14108</v>
      </c>
      <c r="D10625">
        <v>7</v>
      </c>
      <c r="E10625" s="1">
        <v>7054</v>
      </c>
      <c r="G10625" t="s">
        <v>34</v>
      </c>
      <c r="H10625" t="s">
        <v>6143</v>
      </c>
      <c r="I10625" t="s">
        <v>14409</v>
      </c>
      <c r="J10625" t="s">
        <v>433</v>
      </c>
      <c r="K10625" t="s">
        <v>24</v>
      </c>
      <c r="L10625" t="s">
        <v>25</v>
      </c>
      <c r="M10625" t="s">
        <v>6146</v>
      </c>
    </row>
    <row r="10626" spans="1:13" x14ac:dyDescent="0.3">
      <c r="A10626" t="s">
        <v>20180</v>
      </c>
      <c r="C10626" t="s">
        <v>20121</v>
      </c>
      <c r="D10626">
        <v>2</v>
      </c>
      <c r="E10626" s="1">
        <v>4974</v>
      </c>
      <c r="G10626" t="s">
        <v>34</v>
      </c>
      <c r="H10626" t="s">
        <v>6143</v>
      </c>
      <c r="I10626" t="s">
        <v>20181</v>
      </c>
      <c r="J10626" t="s">
        <v>22</v>
      </c>
      <c r="K10626" t="s">
        <v>24</v>
      </c>
      <c r="L10626" t="s">
        <v>25</v>
      </c>
      <c r="M10626" t="s">
        <v>6146</v>
      </c>
    </row>
    <row r="10627" spans="1:13" x14ac:dyDescent="0.3">
      <c r="A10627" t="s">
        <v>5653</v>
      </c>
      <c r="C10627" t="s">
        <v>5642</v>
      </c>
      <c r="D10627">
        <v>42</v>
      </c>
      <c r="E10627" s="1">
        <v>4000000</v>
      </c>
      <c r="G10627" t="s">
        <v>48</v>
      </c>
      <c r="H10627" t="s">
        <v>5654</v>
      </c>
      <c r="I10627" t="s">
        <v>5655</v>
      </c>
      <c r="J10627" t="s">
        <v>330</v>
      </c>
      <c r="K10627" t="s">
        <v>214</v>
      </c>
      <c r="L10627" t="s">
        <v>38</v>
      </c>
      <c r="M10627" t="s">
        <v>190</v>
      </c>
    </row>
    <row r="10628" spans="1:13" x14ac:dyDescent="0.3">
      <c r="A10628" t="s">
        <v>21306</v>
      </c>
      <c r="C10628" t="s">
        <v>21173</v>
      </c>
      <c r="D10628">
        <v>21</v>
      </c>
      <c r="E10628" s="1">
        <v>1108800</v>
      </c>
      <c r="G10628" t="s">
        <v>48</v>
      </c>
      <c r="H10628" t="s">
        <v>21307</v>
      </c>
      <c r="I10628" t="s">
        <v>428</v>
      </c>
      <c r="J10628" t="s">
        <v>428</v>
      </c>
      <c r="K10628" t="s">
        <v>429</v>
      </c>
      <c r="L10628" t="s">
        <v>38</v>
      </c>
      <c r="M10628" t="s">
        <v>190</v>
      </c>
    </row>
    <row r="10629" spans="1:13" x14ac:dyDescent="0.3">
      <c r="A10629" t="s">
        <v>32923</v>
      </c>
      <c r="C10629" t="s">
        <v>32581</v>
      </c>
      <c r="D10629">
        <v>7</v>
      </c>
      <c r="E10629" s="1">
        <v>8777</v>
      </c>
      <c r="G10629" t="s">
        <v>34</v>
      </c>
      <c r="H10629" t="s">
        <v>6143</v>
      </c>
      <c r="I10629" t="s">
        <v>32924</v>
      </c>
      <c r="J10629" t="s">
        <v>70</v>
      </c>
      <c r="K10629" t="s">
        <v>24</v>
      </c>
      <c r="L10629" t="s">
        <v>25</v>
      </c>
      <c r="M10629" t="s">
        <v>6146</v>
      </c>
    </row>
    <row r="10630" spans="1:13" x14ac:dyDescent="0.3">
      <c r="A10630" t="s">
        <v>28319</v>
      </c>
      <c r="C10630" t="s">
        <v>28282</v>
      </c>
      <c r="D10630">
        <v>25</v>
      </c>
      <c r="E10630" s="1">
        <v>1150186</v>
      </c>
      <c r="G10630" t="s">
        <v>13</v>
      </c>
      <c r="H10630" t="s">
        <v>28320</v>
      </c>
      <c r="I10630" t="s">
        <v>2816</v>
      </c>
      <c r="J10630" t="s">
        <v>119</v>
      </c>
      <c r="K10630" t="s">
        <v>24</v>
      </c>
      <c r="L10630" t="s">
        <v>17</v>
      </c>
      <c r="M10630" t="s">
        <v>450</v>
      </c>
    </row>
    <row r="10631" spans="1:13" x14ac:dyDescent="0.3">
      <c r="A10631" t="s">
        <v>4663</v>
      </c>
      <c r="C10631" t="s">
        <v>4395</v>
      </c>
      <c r="D10631">
        <v>2</v>
      </c>
      <c r="E10631" s="1">
        <v>10000</v>
      </c>
      <c r="G10631" t="s">
        <v>21</v>
      </c>
      <c r="H10631" t="s">
        <v>77</v>
      </c>
      <c r="I10631" t="s">
        <v>156</v>
      </c>
      <c r="J10631" t="s">
        <v>22</v>
      </c>
      <c r="K10631" t="s">
        <v>24</v>
      </c>
      <c r="L10631" t="s">
        <v>25</v>
      </c>
      <c r="M10631" t="s">
        <v>26</v>
      </c>
    </row>
    <row r="10632" spans="1:13" x14ac:dyDescent="0.3">
      <c r="A10632" t="s">
        <v>5066</v>
      </c>
      <c r="C10632" t="s">
        <v>5025</v>
      </c>
      <c r="D10632">
        <v>24</v>
      </c>
      <c r="E10632" s="1">
        <v>100000</v>
      </c>
      <c r="G10632" t="s">
        <v>13</v>
      </c>
      <c r="H10632" t="s">
        <v>5067</v>
      </c>
      <c r="I10632" t="s">
        <v>193</v>
      </c>
      <c r="J10632" t="s">
        <v>175</v>
      </c>
      <c r="K10632" t="s">
        <v>24</v>
      </c>
      <c r="L10632" t="s">
        <v>17</v>
      </c>
      <c r="M10632" t="s">
        <v>450</v>
      </c>
    </row>
    <row r="10633" spans="1:13" x14ac:dyDescent="0.3">
      <c r="A10633" t="s">
        <v>32094</v>
      </c>
      <c r="C10633" t="s">
        <v>31866</v>
      </c>
      <c r="D10633">
        <v>6</v>
      </c>
      <c r="E10633" s="1">
        <v>55181</v>
      </c>
      <c r="G10633" t="s">
        <v>34</v>
      </c>
      <c r="H10633" t="s">
        <v>6143</v>
      </c>
      <c r="I10633" t="s">
        <v>32095</v>
      </c>
      <c r="J10633" t="s">
        <v>769</v>
      </c>
      <c r="K10633" t="s">
        <v>24</v>
      </c>
      <c r="L10633" t="s">
        <v>25</v>
      </c>
      <c r="M10633" t="s">
        <v>6146</v>
      </c>
    </row>
    <row r="10634" spans="1:13" x14ac:dyDescent="0.3">
      <c r="A10634" t="s">
        <v>6817</v>
      </c>
      <c r="C10634" t="s">
        <v>6671</v>
      </c>
      <c r="D10634">
        <v>3</v>
      </c>
      <c r="E10634" s="1">
        <v>6764</v>
      </c>
      <c r="G10634" t="s">
        <v>34</v>
      </c>
      <c r="H10634" t="s">
        <v>6143</v>
      </c>
      <c r="I10634" t="s">
        <v>6818</v>
      </c>
      <c r="J10634" t="s">
        <v>1250</v>
      </c>
      <c r="K10634" t="s">
        <v>24</v>
      </c>
      <c r="L10634" t="s">
        <v>25</v>
      </c>
      <c r="M10634" t="s">
        <v>6146</v>
      </c>
    </row>
    <row r="10635" spans="1:13" x14ac:dyDescent="0.3">
      <c r="A10635" t="s">
        <v>14743</v>
      </c>
      <c r="C10635" t="s">
        <v>14716</v>
      </c>
      <c r="D10635">
        <v>4</v>
      </c>
      <c r="E10635" s="1">
        <v>17369</v>
      </c>
      <c r="G10635" t="s">
        <v>34</v>
      </c>
      <c r="H10635" t="s">
        <v>6143</v>
      </c>
      <c r="I10635" t="s">
        <v>14744</v>
      </c>
      <c r="J10635" t="s">
        <v>300</v>
      </c>
      <c r="K10635" t="s">
        <v>24</v>
      </c>
      <c r="L10635" t="s">
        <v>25</v>
      </c>
      <c r="M10635" t="s">
        <v>6146</v>
      </c>
    </row>
    <row r="10636" spans="1:13" x14ac:dyDescent="0.3">
      <c r="A10636" t="s">
        <v>20106</v>
      </c>
      <c r="C10636" t="s">
        <v>19936</v>
      </c>
      <c r="D10636">
        <v>5</v>
      </c>
      <c r="E10636" s="1">
        <v>6790</v>
      </c>
      <c r="G10636" t="s">
        <v>34</v>
      </c>
      <c r="H10636" t="s">
        <v>6143</v>
      </c>
      <c r="I10636" t="s">
        <v>20107</v>
      </c>
      <c r="J10636" t="s">
        <v>9844</v>
      </c>
      <c r="K10636" t="s">
        <v>24</v>
      </c>
      <c r="L10636" t="s">
        <v>25</v>
      </c>
      <c r="M10636" t="s">
        <v>6146</v>
      </c>
    </row>
    <row r="10637" spans="1:13" x14ac:dyDescent="0.3">
      <c r="A10637" t="s">
        <v>33255</v>
      </c>
      <c r="C10637" t="s">
        <v>33173</v>
      </c>
      <c r="D10637">
        <v>6</v>
      </c>
      <c r="E10637" s="1">
        <v>36785</v>
      </c>
      <c r="G10637" t="s">
        <v>34</v>
      </c>
      <c r="H10637" t="s">
        <v>6143</v>
      </c>
      <c r="I10637" t="s">
        <v>33256</v>
      </c>
      <c r="J10637" t="s">
        <v>422</v>
      </c>
      <c r="K10637" t="s">
        <v>24</v>
      </c>
      <c r="L10637" t="s">
        <v>25</v>
      </c>
      <c r="M10637" t="s">
        <v>6146</v>
      </c>
    </row>
    <row r="10638" spans="1:13" x14ac:dyDescent="0.3">
      <c r="A10638" t="s">
        <v>13521</v>
      </c>
      <c r="C10638" t="s">
        <v>13456</v>
      </c>
      <c r="D10638">
        <v>7</v>
      </c>
      <c r="E10638" s="1">
        <v>18358</v>
      </c>
      <c r="G10638" t="s">
        <v>34</v>
      </c>
      <c r="H10638" t="s">
        <v>6143</v>
      </c>
      <c r="I10638" t="s">
        <v>13522</v>
      </c>
      <c r="J10638" t="s">
        <v>30</v>
      </c>
      <c r="K10638" t="s">
        <v>24</v>
      </c>
      <c r="L10638" t="s">
        <v>25</v>
      </c>
      <c r="M10638" t="s">
        <v>6146</v>
      </c>
    </row>
    <row r="10639" spans="1:13" x14ac:dyDescent="0.3">
      <c r="A10639" t="s">
        <v>13926</v>
      </c>
      <c r="C10639" t="s">
        <v>13456</v>
      </c>
      <c r="D10639">
        <v>7</v>
      </c>
      <c r="E10639" s="1">
        <v>5454</v>
      </c>
      <c r="G10639" t="s">
        <v>34</v>
      </c>
      <c r="H10639" t="s">
        <v>6143</v>
      </c>
      <c r="I10639" t="s">
        <v>13927</v>
      </c>
      <c r="J10639" t="s">
        <v>30</v>
      </c>
      <c r="K10639" t="s">
        <v>24</v>
      </c>
      <c r="L10639" t="s">
        <v>25</v>
      </c>
      <c r="M10639" t="s">
        <v>6146</v>
      </c>
    </row>
    <row r="10640" spans="1:13" x14ac:dyDescent="0.3">
      <c r="A10640" t="s">
        <v>33190</v>
      </c>
      <c r="C10640" t="s">
        <v>33173</v>
      </c>
      <c r="D10640">
        <v>6</v>
      </c>
      <c r="E10640" s="1">
        <v>18358</v>
      </c>
      <c r="G10640" t="s">
        <v>34</v>
      </c>
      <c r="H10640" t="s">
        <v>6143</v>
      </c>
      <c r="I10640" t="s">
        <v>33191</v>
      </c>
      <c r="J10640" t="s">
        <v>422</v>
      </c>
      <c r="K10640" t="s">
        <v>24</v>
      </c>
      <c r="L10640" t="s">
        <v>25</v>
      </c>
      <c r="M10640" t="s">
        <v>6146</v>
      </c>
    </row>
    <row r="10641" spans="1:13" x14ac:dyDescent="0.3">
      <c r="A10641" t="s">
        <v>9254</v>
      </c>
      <c r="C10641" t="s">
        <v>9183</v>
      </c>
      <c r="D10641">
        <v>18</v>
      </c>
      <c r="E10641" s="1">
        <v>100000</v>
      </c>
      <c r="G10641" t="s">
        <v>111</v>
      </c>
      <c r="H10641" t="s">
        <v>9255</v>
      </c>
      <c r="I10641" t="s">
        <v>1008</v>
      </c>
      <c r="J10641" t="s">
        <v>119</v>
      </c>
      <c r="K10641" t="s">
        <v>24</v>
      </c>
      <c r="L10641" t="s">
        <v>25</v>
      </c>
      <c r="M10641" t="s">
        <v>120</v>
      </c>
    </row>
    <row r="10642" spans="1:13" x14ac:dyDescent="0.3">
      <c r="A10642" t="s">
        <v>9254</v>
      </c>
      <c r="C10642" t="s">
        <v>34736</v>
      </c>
      <c r="D10642">
        <v>7</v>
      </c>
      <c r="E10642" s="1">
        <v>50000</v>
      </c>
      <c r="G10642" t="s">
        <v>111</v>
      </c>
      <c r="H10642" t="s">
        <v>34948</v>
      </c>
      <c r="I10642" t="s">
        <v>1008</v>
      </c>
      <c r="J10642" t="s">
        <v>119</v>
      </c>
      <c r="K10642" t="s">
        <v>24</v>
      </c>
      <c r="L10642" t="s">
        <v>25</v>
      </c>
      <c r="M10642" t="s">
        <v>120</v>
      </c>
    </row>
    <row r="10643" spans="1:13" x14ac:dyDescent="0.3">
      <c r="A10643" t="s">
        <v>9254</v>
      </c>
      <c r="C10643" t="s">
        <v>24897</v>
      </c>
      <c r="D10643">
        <v>35</v>
      </c>
      <c r="E10643" s="1">
        <v>3000000</v>
      </c>
      <c r="G10643" t="s">
        <v>111</v>
      </c>
      <c r="H10643" t="s">
        <v>24979</v>
      </c>
      <c r="I10643" t="s">
        <v>1008</v>
      </c>
      <c r="J10643" t="s">
        <v>119</v>
      </c>
      <c r="K10643" t="s">
        <v>24</v>
      </c>
      <c r="L10643" t="s">
        <v>25</v>
      </c>
      <c r="M10643" t="s">
        <v>120</v>
      </c>
    </row>
    <row r="10644" spans="1:13" x14ac:dyDescent="0.3">
      <c r="A10644" t="s">
        <v>9254</v>
      </c>
      <c r="C10644" t="s">
        <v>25932</v>
      </c>
      <c r="D10644">
        <v>24</v>
      </c>
      <c r="E10644" s="1">
        <v>600000</v>
      </c>
      <c r="G10644" t="s">
        <v>111</v>
      </c>
      <c r="H10644" t="s">
        <v>25969</v>
      </c>
      <c r="I10644" t="s">
        <v>1008</v>
      </c>
      <c r="J10644" t="s">
        <v>119</v>
      </c>
      <c r="K10644" t="s">
        <v>24</v>
      </c>
      <c r="L10644" t="s">
        <v>25</v>
      </c>
      <c r="M10644" t="s">
        <v>120</v>
      </c>
    </row>
    <row r="10645" spans="1:13" x14ac:dyDescent="0.3">
      <c r="A10645" t="s">
        <v>9254</v>
      </c>
      <c r="C10645" t="s">
        <v>18470</v>
      </c>
      <c r="D10645">
        <v>60</v>
      </c>
      <c r="E10645" s="1">
        <v>213000</v>
      </c>
      <c r="G10645" t="s">
        <v>111</v>
      </c>
      <c r="H10645" t="s">
        <v>18510</v>
      </c>
      <c r="I10645" t="s">
        <v>1008</v>
      </c>
      <c r="J10645" t="s">
        <v>119</v>
      </c>
      <c r="K10645" t="s">
        <v>24</v>
      </c>
      <c r="L10645" t="s">
        <v>25</v>
      </c>
      <c r="M10645" t="s">
        <v>120</v>
      </c>
    </row>
    <row r="10646" spans="1:13" x14ac:dyDescent="0.3">
      <c r="A10646" t="s">
        <v>9254</v>
      </c>
      <c r="C10646" t="s">
        <v>15008</v>
      </c>
      <c r="D10646">
        <v>60</v>
      </c>
      <c r="E10646" s="1">
        <v>9382373</v>
      </c>
      <c r="G10646" t="s">
        <v>111</v>
      </c>
      <c r="H10646" t="s">
        <v>15014</v>
      </c>
      <c r="I10646" t="s">
        <v>1008</v>
      </c>
      <c r="J10646" t="s">
        <v>119</v>
      </c>
      <c r="K10646" t="s">
        <v>24</v>
      </c>
      <c r="L10646" t="s">
        <v>25</v>
      </c>
      <c r="M10646" t="s">
        <v>120</v>
      </c>
    </row>
    <row r="10647" spans="1:13" x14ac:dyDescent="0.3">
      <c r="A10647" t="s">
        <v>5987</v>
      </c>
      <c r="C10647" t="s">
        <v>28715</v>
      </c>
      <c r="D10647">
        <v>61</v>
      </c>
      <c r="E10647" s="1">
        <v>11578623</v>
      </c>
      <c r="G10647" t="s">
        <v>111</v>
      </c>
      <c r="H10647" t="s">
        <v>27278</v>
      </c>
      <c r="I10647" t="s">
        <v>1008</v>
      </c>
      <c r="J10647" t="s">
        <v>119</v>
      </c>
      <c r="K10647" t="s">
        <v>24</v>
      </c>
      <c r="L10647" t="s">
        <v>25</v>
      </c>
      <c r="M10647" t="s">
        <v>120</v>
      </c>
    </row>
    <row r="10648" spans="1:13" x14ac:dyDescent="0.3">
      <c r="A10648" t="s">
        <v>5987</v>
      </c>
      <c r="C10648" t="s">
        <v>28936</v>
      </c>
      <c r="D10648">
        <v>35</v>
      </c>
      <c r="E10648" s="1">
        <v>4486229</v>
      </c>
      <c r="G10648" t="s">
        <v>111</v>
      </c>
      <c r="H10648" t="s">
        <v>28990</v>
      </c>
      <c r="I10648" t="s">
        <v>1008</v>
      </c>
      <c r="J10648" t="s">
        <v>119</v>
      </c>
      <c r="K10648" t="s">
        <v>24</v>
      </c>
      <c r="L10648" t="s">
        <v>25</v>
      </c>
      <c r="M10648" t="s">
        <v>120</v>
      </c>
    </row>
    <row r="10649" spans="1:13" x14ac:dyDescent="0.3">
      <c r="A10649" t="s">
        <v>5987</v>
      </c>
      <c r="C10649" t="s">
        <v>5881</v>
      </c>
      <c r="D10649">
        <v>59</v>
      </c>
      <c r="E10649" s="1">
        <v>10012670</v>
      </c>
      <c r="G10649" t="s">
        <v>111</v>
      </c>
      <c r="H10649" t="s">
        <v>5988</v>
      </c>
      <c r="I10649" t="s">
        <v>1008</v>
      </c>
      <c r="J10649" t="s">
        <v>119</v>
      </c>
      <c r="K10649" t="s">
        <v>24</v>
      </c>
      <c r="L10649" t="s">
        <v>25</v>
      </c>
      <c r="M10649" t="s">
        <v>120</v>
      </c>
    </row>
    <row r="10650" spans="1:13" x14ac:dyDescent="0.3">
      <c r="A10650" t="s">
        <v>16212</v>
      </c>
      <c r="C10650" t="s">
        <v>15737</v>
      </c>
      <c r="D10650">
        <v>1</v>
      </c>
      <c r="E10650" s="1">
        <v>10000</v>
      </c>
      <c r="G10650" t="s">
        <v>21</v>
      </c>
      <c r="H10650" t="s">
        <v>68</v>
      </c>
      <c r="I10650" t="s">
        <v>23</v>
      </c>
      <c r="J10650" t="s">
        <v>22</v>
      </c>
      <c r="K10650" t="s">
        <v>24</v>
      </c>
      <c r="L10650" t="s">
        <v>25</v>
      </c>
      <c r="M10650" t="s">
        <v>26</v>
      </c>
    </row>
    <row r="10651" spans="1:13" x14ac:dyDescent="0.3">
      <c r="A10651" t="s">
        <v>35601</v>
      </c>
      <c r="C10651" t="s">
        <v>35549</v>
      </c>
      <c r="D10651">
        <v>42</v>
      </c>
      <c r="E10651" s="1">
        <v>5384226</v>
      </c>
      <c r="G10651" t="s">
        <v>111</v>
      </c>
      <c r="H10651" t="s">
        <v>35602</v>
      </c>
      <c r="I10651" t="s">
        <v>3177</v>
      </c>
      <c r="J10651" t="s">
        <v>119</v>
      </c>
      <c r="K10651" t="s">
        <v>24</v>
      </c>
      <c r="L10651" t="s">
        <v>25</v>
      </c>
      <c r="M10651" t="s">
        <v>232</v>
      </c>
    </row>
    <row r="10652" spans="1:13" x14ac:dyDescent="0.3">
      <c r="A10652" t="s">
        <v>35601</v>
      </c>
      <c r="C10652" t="s">
        <v>37782</v>
      </c>
      <c r="D10652">
        <v>13</v>
      </c>
      <c r="E10652" s="1">
        <v>750000</v>
      </c>
      <c r="G10652" t="s">
        <v>111</v>
      </c>
      <c r="H10652" t="s">
        <v>37816</v>
      </c>
      <c r="I10652" t="s">
        <v>3177</v>
      </c>
      <c r="J10652" t="s">
        <v>119</v>
      </c>
      <c r="K10652" t="s">
        <v>24</v>
      </c>
      <c r="L10652" t="s">
        <v>25</v>
      </c>
      <c r="M10652" t="s">
        <v>120</v>
      </c>
    </row>
    <row r="10653" spans="1:13" x14ac:dyDescent="0.3">
      <c r="A10653" t="s">
        <v>362</v>
      </c>
      <c r="C10653" t="s">
        <v>341</v>
      </c>
      <c r="D10653">
        <v>48</v>
      </c>
      <c r="E10653" s="1">
        <v>1499988</v>
      </c>
      <c r="G10653" t="s">
        <v>364</v>
      </c>
      <c r="H10653" t="s">
        <v>363</v>
      </c>
      <c r="K10653" t="s">
        <v>365</v>
      </c>
      <c r="L10653" t="s">
        <v>38</v>
      </c>
      <c r="M10653" t="s">
        <v>366</v>
      </c>
    </row>
    <row r="10654" spans="1:13" x14ac:dyDescent="0.3">
      <c r="A10654" t="s">
        <v>2078</v>
      </c>
      <c r="C10654" t="s">
        <v>1852</v>
      </c>
      <c r="D10654">
        <v>18</v>
      </c>
      <c r="E10654" s="1">
        <v>185000</v>
      </c>
      <c r="G10654" t="s">
        <v>111</v>
      </c>
      <c r="H10654" t="s">
        <v>2079</v>
      </c>
      <c r="I10654" t="s">
        <v>22</v>
      </c>
      <c r="J10654" t="s">
        <v>23</v>
      </c>
      <c r="K10654" t="s">
        <v>24</v>
      </c>
      <c r="L10654" t="s">
        <v>25</v>
      </c>
      <c r="M10654" t="s">
        <v>1094</v>
      </c>
    </row>
    <row r="10655" spans="1:13" x14ac:dyDescent="0.3">
      <c r="A10655" t="s">
        <v>2078</v>
      </c>
      <c r="C10655" t="s">
        <v>1852</v>
      </c>
      <c r="D10655">
        <v>15</v>
      </c>
      <c r="E10655" s="1">
        <v>175000</v>
      </c>
      <c r="G10655" t="s">
        <v>111</v>
      </c>
      <c r="H10655" t="s">
        <v>2177</v>
      </c>
      <c r="I10655" t="s">
        <v>22</v>
      </c>
      <c r="J10655" t="s">
        <v>23</v>
      </c>
      <c r="K10655" t="s">
        <v>24</v>
      </c>
      <c r="L10655" t="s">
        <v>25</v>
      </c>
      <c r="M10655" t="s">
        <v>232</v>
      </c>
    </row>
    <row r="10656" spans="1:13" x14ac:dyDescent="0.3">
      <c r="A10656" t="s">
        <v>2078</v>
      </c>
      <c r="C10656" t="s">
        <v>31136</v>
      </c>
      <c r="D10656">
        <v>12</v>
      </c>
      <c r="E10656" s="1">
        <v>500000</v>
      </c>
      <c r="G10656" t="s">
        <v>111</v>
      </c>
      <c r="H10656" t="s">
        <v>3865</v>
      </c>
      <c r="I10656" t="s">
        <v>22</v>
      </c>
      <c r="J10656" t="s">
        <v>23</v>
      </c>
      <c r="K10656" t="s">
        <v>24</v>
      </c>
      <c r="L10656" t="s">
        <v>25</v>
      </c>
      <c r="M10656" t="s">
        <v>232</v>
      </c>
    </row>
    <row r="10657" spans="1:13" x14ac:dyDescent="0.3">
      <c r="A10657" t="s">
        <v>2078</v>
      </c>
      <c r="C10657" t="s">
        <v>24055</v>
      </c>
      <c r="D10657">
        <v>15</v>
      </c>
      <c r="E10657" s="1">
        <v>500616</v>
      </c>
      <c r="G10657" t="s">
        <v>111</v>
      </c>
      <c r="H10657" t="s">
        <v>24214</v>
      </c>
      <c r="I10657" t="s">
        <v>22</v>
      </c>
      <c r="J10657" t="s">
        <v>23</v>
      </c>
      <c r="K10657" t="s">
        <v>24</v>
      </c>
      <c r="L10657" t="s">
        <v>25</v>
      </c>
      <c r="M10657" t="s">
        <v>232</v>
      </c>
    </row>
    <row r="10658" spans="1:13" x14ac:dyDescent="0.3">
      <c r="A10658" t="s">
        <v>32527</v>
      </c>
      <c r="C10658" t="s">
        <v>32450</v>
      </c>
      <c r="D10658">
        <v>1</v>
      </c>
      <c r="E10658" s="1">
        <v>8619</v>
      </c>
      <c r="G10658" t="s">
        <v>34</v>
      </c>
      <c r="H10658" t="s">
        <v>6143</v>
      </c>
      <c r="I10658" t="s">
        <v>32528</v>
      </c>
      <c r="J10658" t="s">
        <v>813</v>
      </c>
      <c r="K10658" t="s">
        <v>24</v>
      </c>
      <c r="L10658" t="s">
        <v>25</v>
      </c>
      <c r="M10658" t="s">
        <v>6146</v>
      </c>
    </row>
    <row r="10659" spans="1:13" x14ac:dyDescent="0.3">
      <c r="A10659" t="s">
        <v>31689</v>
      </c>
      <c r="C10659" t="s">
        <v>31493</v>
      </c>
      <c r="D10659">
        <v>5</v>
      </c>
      <c r="E10659" s="1">
        <v>73432</v>
      </c>
      <c r="G10659" t="s">
        <v>34</v>
      </c>
      <c r="H10659" t="s">
        <v>6143</v>
      </c>
      <c r="I10659" t="s">
        <v>5983</v>
      </c>
      <c r="J10659" t="s">
        <v>311</v>
      </c>
      <c r="K10659" t="s">
        <v>24</v>
      </c>
      <c r="L10659" t="s">
        <v>25</v>
      </c>
      <c r="M10659" t="s">
        <v>6146</v>
      </c>
    </row>
    <row r="10660" spans="1:13" x14ac:dyDescent="0.3">
      <c r="A10660" t="s">
        <v>31816</v>
      </c>
      <c r="C10660" t="s">
        <v>31728</v>
      </c>
      <c r="D10660">
        <v>6</v>
      </c>
      <c r="E10660" s="1">
        <v>8915</v>
      </c>
      <c r="G10660" t="s">
        <v>34</v>
      </c>
      <c r="H10660" t="s">
        <v>6143</v>
      </c>
      <c r="I10660" t="s">
        <v>31398</v>
      </c>
      <c r="J10660" t="s">
        <v>165</v>
      </c>
      <c r="K10660" t="s">
        <v>24</v>
      </c>
      <c r="L10660" t="s">
        <v>25</v>
      </c>
      <c r="M10660" t="s">
        <v>6146</v>
      </c>
    </row>
    <row r="10661" spans="1:13" x14ac:dyDescent="0.3">
      <c r="A10661" t="s">
        <v>32690</v>
      </c>
      <c r="C10661" t="s">
        <v>32581</v>
      </c>
      <c r="D10661">
        <v>7</v>
      </c>
      <c r="E10661" s="1">
        <v>23958</v>
      </c>
      <c r="G10661" t="s">
        <v>34</v>
      </c>
      <c r="H10661" t="s">
        <v>6143</v>
      </c>
      <c r="I10661" t="s">
        <v>32691</v>
      </c>
      <c r="J10661" t="s">
        <v>70</v>
      </c>
      <c r="K10661" t="s">
        <v>24</v>
      </c>
      <c r="L10661" t="s">
        <v>25</v>
      </c>
      <c r="M10661" t="s">
        <v>6146</v>
      </c>
    </row>
    <row r="10662" spans="1:13" x14ac:dyDescent="0.3">
      <c r="A10662" t="s">
        <v>7189</v>
      </c>
      <c r="C10662" t="s">
        <v>6985</v>
      </c>
      <c r="D10662">
        <v>6</v>
      </c>
      <c r="E10662" s="1">
        <v>47472</v>
      </c>
      <c r="G10662" t="s">
        <v>34</v>
      </c>
      <c r="H10662" t="s">
        <v>6143</v>
      </c>
      <c r="I10662" t="s">
        <v>7190</v>
      </c>
      <c r="J10662" t="s">
        <v>307</v>
      </c>
      <c r="K10662" t="s">
        <v>24</v>
      </c>
      <c r="L10662" t="s">
        <v>25</v>
      </c>
      <c r="M10662" t="s">
        <v>6146</v>
      </c>
    </row>
    <row r="10663" spans="1:13" x14ac:dyDescent="0.3">
      <c r="A10663" t="s">
        <v>18549</v>
      </c>
      <c r="C10663" t="s">
        <v>18470</v>
      </c>
      <c r="D10663">
        <v>2</v>
      </c>
      <c r="E10663" s="1">
        <v>2380</v>
      </c>
      <c r="G10663" t="s">
        <v>34</v>
      </c>
      <c r="H10663" t="s">
        <v>6143</v>
      </c>
      <c r="I10663" t="s">
        <v>18550</v>
      </c>
      <c r="J10663" t="s">
        <v>372</v>
      </c>
      <c r="K10663" t="s">
        <v>24</v>
      </c>
      <c r="L10663" t="s">
        <v>25</v>
      </c>
      <c r="M10663" t="s">
        <v>6146</v>
      </c>
    </row>
    <row r="10664" spans="1:13" x14ac:dyDescent="0.3">
      <c r="A10664" t="s">
        <v>9864</v>
      </c>
      <c r="C10664" t="s">
        <v>9547</v>
      </c>
      <c r="D10664">
        <v>1</v>
      </c>
      <c r="E10664" s="1">
        <v>35000</v>
      </c>
      <c r="G10664" t="s">
        <v>111</v>
      </c>
      <c r="H10664" t="s">
        <v>9865</v>
      </c>
      <c r="I10664" t="s">
        <v>9866</v>
      </c>
      <c r="J10664" t="s">
        <v>22</v>
      </c>
      <c r="K10664" t="s">
        <v>24</v>
      </c>
      <c r="L10664" t="s">
        <v>25</v>
      </c>
      <c r="M10664" t="s">
        <v>6109</v>
      </c>
    </row>
    <row r="10665" spans="1:13" x14ac:dyDescent="0.3">
      <c r="A10665" t="s">
        <v>9864</v>
      </c>
      <c r="C10665" t="s">
        <v>25723</v>
      </c>
      <c r="D10665">
        <v>36</v>
      </c>
      <c r="E10665" s="1">
        <v>319450</v>
      </c>
      <c r="G10665" t="s">
        <v>111</v>
      </c>
      <c r="H10665" t="s">
        <v>14128</v>
      </c>
      <c r="I10665" t="s">
        <v>9866</v>
      </c>
      <c r="J10665" t="s">
        <v>22</v>
      </c>
      <c r="K10665" t="s">
        <v>24</v>
      </c>
      <c r="L10665" t="s">
        <v>25</v>
      </c>
      <c r="M10665" t="s">
        <v>120</v>
      </c>
    </row>
    <row r="10666" spans="1:13" x14ac:dyDescent="0.3">
      <c r="A10666" t="s">
        <v>25371</v>
      </c>
      <c r="C10666" t="s">
        <v>25343</v>
      </c>
      <c r="D10666">
        <v>12</v>
      </c>
      <c r="E10666" s="1">
        <v>5000</v>
      </c>
      <c r="G10666" t="s">
        <v>21</v>
      </c>
      <c r="H10666" t="s">
        <v>970</v>
      </c>
      <c r="I10666" t="s">
        <v>9866</v>
      </c>
      <c r="J10666" t="s">
        <v>22</v>
      </c>
      <c r="K10666" t="s">
        <v>24</v>
      </c>
      <c r="L10666" t="s">
        <v>248</v>
      </c>
      <c r="M10666" t="s">
        <v>26</v>
      </c>
    </row>
    <row r="10667" spans="1:13" x14ac:dyDescent="0.3">
      <c r="A10667" t="s">
        <v>314</v>
      </c>
      <c r="C10667" t="s">
        <v>341</v>
      </c>
      <c r="D10667">
        <v>11</v>
      </c>
      <c r="E10667" s="1">
        <v>400000</v>
      </c>
      <c r="G10667" t="s">
        <v>111</v>
      </c>
      <c r="H10667" t="s">
        <v>373</v>
      </c>
      <c r="I10667" t="s">
        <v>316</v>
      </c>
      <c r="J10667" t="s">
        <v>22</v>
      </c>
      <c r="K10667" t="s">
        <v>24</v>
      </c>
      <c r="L10667" t="s">
        <v>25</v>
      </c>
      <c r="M10667" t="s">
        <v>141</v>
      </c>
    </row>
    <row r="10668" spans="1:13" x14ac:dyDescent="0.3">
      <c r="A10668" t="s">
        <v>314</v>
      </c>
      <c r="C10668" t="s">
        <v>227</v>
      </c>
      <c r="D10668">
        <v>22</v>
      </c>
      <c r="E10668" s="1">
        <v>150005</v>
      </c>
      <c r="G10668" t="s">
        <v>111</v>
      </c>
      <c r="H10668" t="s">
        <v>315</v>
      </c>
      <c r="I10668" t="s">
        <v>316</v>
      </c>
      <c r="J10668" t="s">
        <v>22</v>
      </c>
      <c r="K10668" t="s">
        <v>24</v>
      </c>
      <c r="L10668" t="s">
        <v>25</v>
      </c>
      <c r="M10668" t="s">
        <v>141</v>
      </c>
    </row>
    <row r="10669" spans="1:13" x14ac:dyDescent="0.3">
      <c r="A10669" t="s">
        <v>314</v>
      </c>
      <c r="C10669" t="s">
        <v>27925</v>
      </c>
      <c r="D10669">
        <v>8</v>
      </c>
      <c r="E10669" s="1">
        <v>75000</v>
      </c>
      <c r="G10669" t="s">
        <v>111</v>
      </c>
      <c r="H10669" t="s">
        <v>27956</v>
      </c>
      <c r="I10669" t="s">
        <v>316</v>
      </c>
      <c r="J10669" t="s">
        <v>22</v>
      </c>
      <c r="K10669" t="s">
        <v>24</v>
      </c>
      <c r="L10669" t="s">
        <v>25</v>
      </c>
      <c r="M10669" t="s">
        <v>141</v>
      </c>
    </row>
    <row r="10670" spans="1:13" x14ac:dyDescent="0.3">
      <c r="A10670" t="s">
        <v>314</v>
      </c>
      <c r="C10670" t="s">
        <v>29553</v>
      </c>
      <c r="D10670">
        <v>39</v>
      </c>
      <c r="E10670" s="1">
        <v>890775</v>
      </c>
      <c r="G10670" t="s">
        <v>111</v>
      </c>
      <c r="H10670" t="s">
        <v>29594</v>
      </c>
      <c r="I10670" t="s">
        <v>316</v>
      </c>
      <c r="J10670" t="s">
        <v>22</v>
      </c>
      <c r="K10670" t="s">
        <v>24</v>
      </c>
      <c r="L10670" t="s">
        <v>25</v>
      </c>
      <c r="M10670" t="s">
        <v>141</v>
      </c>
    </row>
    <row r="10671" spans="1:13" x14ac:dyDescent="0.3">
      <c r="A10671" t="s">
        <v>314</v>
      </c>
      <c r="C10671" t="s">
        <v>29553</v>
      </c>
      <c r="D10671">
        <v>27</v>
      </c>
      <c r="E10671" s="1">
        <v>139996</v>
      </c>
      <c r="G10671" t="s">
        <v>111</v>
      </c>
      <c r="H10671" t="s">
        <v>29652</v>
      </c>
      <c r="I10671" t="s">
        <v>316</v>
      </c>
      <c r="J10671" t="s">
        <v>22</v>
      </c>
      <c r="K10671" t="s">
        <v>24</v>
      </c>
      <c r="L10671" t="s">
        <v>25</v>
      </c>
      <c r="M10671" t="s">
        <v>3790</v>
      </c>
    </row>
    <row r="10672" spans="1:13" x14ac:dyDescent="0.3">
      <c r="A10672" t="s">
        <v>314</v>
      </c>
      <c r="C10672" t="s">
        <v>17339</v>
      </c>
      <c r="D10672">
        <v>35</v>
      </c>
      <c r="E10672" s="1">
        <v>614115</v>
      </c>
      <c r="G10672" t="s">
        <v>111</v>
      </c>
      <c r="H10672" t="s">
        <v>17364</v>
      </c>
      <c r="I10672" t="s">
        <v>316</v>
      </c>
      <c r="J10672" t="s">
        <v>22</v>
      </c>
      <c r="K10672" t="s">
        <v>24</v>
      </c>
      <c r="L10672" t="s">
        <v>25</v>
      </c>
      <c r="M10672" t="s">
        <v>5079</v>
      </c>
    </row>
    <row r="10673" spans="1:13" x14ac:dyDescent="0.3">
      <c r="A10673" t="s">
        <v>314</v>
      </c>
      <c r="C10673" t="s">
        <v>15490</v>
      </c>
      <c r="D10673">
        <v>25</v>
      </c>
      <c r="E10673" s="1">
        <v>248556</v>
      </c>
      <c r="G10673" t="s">
        <v>111</v>
      </c>
      <c r="H10673" t="s">
        <v>15520</v>
      </c>
      <c r="I10673" t="s">
        <v>316</v>
      </c>
      <c r="J10673" t="s">
        <v>22</v>
      </c>
      <c r="K10673" t="s">
        <v>24</v>
      </c>
      <c r="L10673" t="s">
        <v>25</v>
      </c>
      <c r="M10673" t="s">
        <v>6109</v>
      </c>
    </row>
    <row r="10674" spans="1:13" x14ac:dyDescent="0.3">
      <c r="A10674" t="s">
        <v>314</v>
      </c>
      <c r="C10674" t="s">
        <v>11813</v>
      </c>
      <c r="D10674">
        <v>12</v>
      </c>
      <c r="E10674" s="1">
        <v>100000</v>
      </c>
      <c r="G10674" t="s">
        <v>111</v>
      </c>
      <c r="H10674" t="s">
        <v>12015</v>
      </c>
      <c r="I10674" t="s">
        <v>316</v>
      </c>
      <c r="J10674" t="s">
        <v>22</v>
      </c>
      <c r="K10674" t="s">
        <v>24</v>
      </c>
      <c r="L10674" t="s">
        <v>25</v>
      </c>
      <c r="M10674" t="s">
        <v>3790</v>
      </c>
    </row>
    <row r="10675" spans="1:13" x14ac:dyDescent="0.3">
      <c r="A10675" t="s">
        <v>314</v>
      </c>
      <c r="C10675" t="s">
        <v>12673</v>
      </c>
      <c r="D10675">
        <v>1</v>
      </c>
      <c r="E10675" s="1">
        <v>31564</v>
      </c>
      <c r="G10675" t="s">
        <v>111</v>
      </c>
      <c r="H10675" t="s">
        <v>12751</v>
      </c>
      <c r="I10675" t="s">
        <v>316</v>
      </c>
      <c r="J10675" t="s">
        <v>22</v>
      </c>
      <c r="K10675" t="s">
        <v>24</v>
      </c>
      <c r="L10675" t="s">
        <v>25</v>
      </c>
      <c r="M10675" t="s">
        <v>322</v>
      </c>
    </row>
    <row r="10676" spans="1:13" x14ac:dyDescent="0.3">
      <c r="A10676" t="s">
        <v>314</v>
      </c>
      <c r="C10676" t="s">
        <v>12803</v>
      </c>
      <c r="D10676">
        <v>36</v>
      </c>
      <c r="E10676" s="1">
        <v>252196</v>
      </c>
      <c r="G10676" t="s">
        <v>111</v>
      </c>
      <c r="H10676" t="s">
        <v>12848</v>
      </c>
      <c r="I10676" t="s">
        <v>316</v>
      </c>
      <c r="J10676" t="s">
        <v>22</v>
      </c>
      <c r="K10676" t="s">
        <v>24</v>
      </c>
      <c r="L10676" t="s">
        <v>25</v>
      </c>
      <c r="M10676" t="s">
        <v>6109</v>
      </c>
    </row>
    <row r="10677" spans="1:13" x14ac:dyDescent="0.3">
      <c r="A10677" t="s">
        <v>314</v>
      </c>
      <c r="C10677" t="s">
        <v>12803</v>
      </c>
      <c r="D10677">
        <v>2</v>
      </c>
      <c r="E10677" s="1">
        <v>50000</v>
      </c>
      <c r="G10677" t="s">
        <v>111</v>
      </c>
      <c r="H10677" t="s">
        <v>11562</v>
      </c>
      <c r="I10677" t="s">
        <v>316</v>
      </c>
      <c r="J10677" t="s">
        <v>22</v>
      </c>
      <c r="K10677" t="s">
        <v>24</v>
      </c>
      <c r="L10677" t="s">
        <v>25</v>
      </c>
      <c r="M10677" t="s">
        <v>6109</v>
      </c>
    </row>
    <row r="10678" spans="1:13" x14ac:dyDescent="0.3">
      <c r="A10678" t="s">
        <v>314</v>
      </c>
      <c r="C10678" t="s">
        <v>9396</v>
      </c>
      <c r="D10678">
        <v>4</v>
      </c>
      <c r="E10678" s="1">
        <v>40000</v>
      </c>
      <c r="G10678" t="s">
        <v>111</v>
      </c>
      <c r="H10678" t="s">
        <v>9525</v>
      </c>
      <c r="I10678" t="s">
        <v>316</v>
      </c>
      <c r="J10678" t="s">
        <v>22</v>
      </c>
      <c r="K10678" t="s">
        <v>24</v>
      </c>
      <c r="L10678" t="s">
        <v>25</v>
      </c>
      <c r="M10678" t="s">
        <v>120</v>
      </c>
    </row>
    <row r="10679" spans="1:13" x14ac:dyDescent="0.3">
      <c r="A10679" t="s">
        <v>314</v>
      </c>
      <c r="C10679" t="s">
        <v>10901</v>
      </c>
      <c r="D10679">
        <v>1</v>
      </c>
      <c r="E10679" s="1">
        <v>44760</v>
      </c>
      <c r="G10679" t="s">
        <v>111</v>
      </c>
      <c r="H10679" t="s">
        <v>10973</v>
      </c>
      <c r="I10679" t="s">
        <v>316</v>
      </c>
      <c r="J10679" t="s">
        <v>22</v>
      </c>
      <c r="K10679" t="s">
        <v>24</v>
      </c>
      <c r="L10679" t="s">
        <v>25</v>
      </c>
      <c r="M10679" t="s">
        <v>6109</v>
      </c>
    </row>
    <row r="10680" spans="1:13" x14ac:dyDescent="0.3">
      <c r="A10680" t="s">
        <v>314</v>
      </c>
      <c r="C10680" t="s">
        <v>8196</v>
      </c>
      <c r="D10680">
        <v>1</v>
      </c>
      <c r="E10680" s="1">
        <v>10000</v>
      </c>
      <c r="G10680" t="s">
        <v>111</v>
      </c>
      <c r="H10680" t="s">
        <v>8487</v>
      </c>
      <c r="I10680" t="s">
        <v>316</v>
      </c>
      <c r="J10680" t="s">
        <v>22</v>
      </c>
      <c r="K10680" t="s">
        <v>24</v>
      </c>
      <c r="L10680" t="s">
        <v>25</v>
      </c>
      <c r="M10680" t="s">
        <v>6109</v>
      </c>
    </row>
    <row r="10681" spans="1:13" x14ac:dyDescent="0.3">
      <c r="A10681" t="s">
        <v>314</v>
      </c>
      <c r="C10681" t="s">
        <v>7634</v>
      </c>
      <c r="D10681">
        <v>20</v>
      </c>
      <c r="E10681" s="1">
        <v>251800</v>
      </c>
      <c r="G10681" t="s">
        <v>111</v>
      </c>
      <c r="H10681" t="s">
        <v>7955</v>
      </c>
      <c r="I10681" t="s">
        <v>316</v>
      </c>
      <c r="J10681" t="s">
        <v>22</v>
      </c>
      <c r="K10681" t="s">
        <v>24</v>
      </c>
      <c r="L10681" t="s">
        <v>25</v>
      </c>
      <c r="M10681" t="s">
        <v>6109</v>
      </c>
    </row>
    <row r="10682" spans="1:13" x14ac:dyDescent="0.3">
      <c r="A10682" t="s">
        <v>314</v>
      </c>
      <c r="C10682" t="s">
        <v>24500</v>
      </c>
      <c r="D10682">
        <v>45</v>
      </c>
      <c r="E10682" s="1">
        <v>5620200</v>
      </c>
      <c r="G10682" t="s">
        <v>111</v>
      </c>
      <c r="H10682" t="s">
        <v>24528</v>
      </c>
      <c r="I10682" t="s">
        <v>316</v>
      </c>
      <c r="J10682" t="s">
        <v>22</v>
      </c>
      <c r="K10682" t="s">
        <v>24</v>
      </c>
      <c r="L10682" t="s">
        <v>25</v>
      </c>
      <c r="M10682" t="s">
        <v>120</v>
      </c>
    </row>
    <row r="10683" spans="1:13" x14ac:dyDescent="0.3">
      <c r="A10683" t="s">
        <v>314</v>
      </c>
      <c r="C10683" t="s">
        <v>25723</v>
      </c>
      <c r="D10683">
        <v>48</v>
      </c>
      <c r="E10683" s="1">
        <v>600000</v>
      </c>
      <c r="G10683" t="s">
        <v>111</v>
      </c>
      <c r="H10683" t="s">
        <v>14128</v>
      </c>
      <c r="I10683" t="s">
        <v>316</v>
      </c>
      <c r="J10683" t="s">
        <v>22</v>
      </c>
      <c r="K10683" t="s">
        <v>24</v>
      </c>
      <c r="L10683" t="s">
        <v>25</v>
      </c>
      <c r="M10683" t="s">
        <v>120</v>
      </c>
    </row>
    <row r="10684" spans="1:13" x14ac:dyDescent="0.3">
      <c r="A10684" t="s">
        <v>24420</v>
      </c>
      <c r="C10684" t="s">
        <v>34244</v>
      </c>
      <c r="D10684">
        <v>5</v>
      </c>
      <c r="E10684" s="1">
        <v>1200</v>
      </c>
      <c r="G10684" t="s">
        <v>21</v>
      </c>
      <c r="H10684" t="s">
        <v>970</v>
      </c>
      <c r="I10684" t="s">
        <v>316</v>
      </c>
      <c r="J10684" t="s">
        <v>22</v>
      </c>
      <c r="K10684" t="s">
        <v>24</v>
      </c>
      <c r="L10684" t="s">
        <v>25</v>
      </c>
      <c r="M10684" t="s">
        <v>26</v>
      </c>
    </row>
    <row r="10685" spans="1:13" x14ac:dyDescent="0.3">
      <c r="A10685" t="s">
        <v>24420</v>
      </c>
      <c r="C10685" t="s">
        <v>24414</v>
      </c>
      <c r="D10685">
        <v>28</v>
      </c>
      <c r="E10685" s="1">
        <v>300000</v>
      </c>
      <c r="G10685" t="s">
        <v>111</v>
      </c>
      <c r="H10685" t="s">
        <v>24421</v>
      </c>
      <c r="I10685" t="s">
        <v>316</v>
      </c>
      <c r="J10685" t="s">
        <v>22</v>
      </c>
      <c r="K10685" t="s">
        <v>24</v>
      </c>
      <c r="L10685" t="s">
        <v>25</v>
      </c>
      <c r="M10685" t="s">
        <v>120</v>
      </c>
    </row>
    <row r="10686" spans="1:13" x14ac:dyDescent="0.3">
      <c r="A10686" t="s">
        <v>17705</v>
      </c>
      <c r="C10686" t="s">
        <v>17445</v>
      </c>
      <c r="D10686">
        <v>16</v>
      </c>
      <c r="E10686" s="1">
        <v>3850</v>
      </c>
      <c r="G10686" t="s">
        <v>34</v>
      </c>
      <c r="H10686" t="s">
        <v>6143</v>
      </c>
      <c r="I10686" t="s">
        <v>3392</v>
      </c>
      <c r="J10686" t="s">
        <v>662</v>
      </c>
      <c r="K10686" t="s">
        <v>24</v>
      </c>
      <c r="L10686" t="s">
        <v>25</v>
      </c>
      <c r="M10686" t="s">
        <v>6146</v>
      </c>
    </row>
    <row r="10687" spans="1:13" x14ac:dyDescent="0.3">
      <c r="A10687" t="s">
        <v>19462</v>
      </c>
      <c r="C10687" t="s">
        <v>19404</v>
      </c>
      <c r="D10687">
        <v>6</v>
      </c>
      <c r="E10687" s="1">
        <v>11485</v>
      </c>
      <c r="G10687" t="s">
        <v>34</v>
      </c>
      <c r="H10687" t="s">
        <v>6143</v>
      </c>
      <c r="I10687" t="s">
        <v>19463</v>
      </c>
      <c r="J10687" t="s">
        <v>280</v>
      </c>
      <c r="K10687" t="s">
        <v>24</v>
      </c>
      <c r="L10687" t="s">
        <v>25</v>
      </c>
      <c r="M10687" t="s">
        <v>6146</v>
      </c>
    </row>
    <row r="10688" spans="1:13" x14ac:dyDescent="0.3">
      <c r="A10688" t="s">
        <v>26168</v>
      </c>
      <c r="C10688" t="s">
        <v>25932</v>
      </c>
      <c r="D10688">
        <v>2</v>
      </c>
      <c r="E10688" s="1">
        <v>7590</v>
      </c>
      <c r="G10688" t="s">
        <v>34</v>
      </c>
      <c r="H10688" t="s">
        <v>6143</v>
      </c>
      <c r="I10688" t="s">
        <v>26169</v>
      </c>
      <c r="J10688" t="s">
        <v>700</v>
      </c>
      <c r="K10688" t="s">
        <v>24</v>
      </c>
      <c r="L10688" t="s">
        <v>25</v>
      </c>
      <c r="M10688" t="s">
        <v>6146</v>
      </c>
    </row>
    <row r="10689" spans="1:13" x14ac:dyDescent="0.3">
      <c r="A10689" t="s">
        <v>18738</v>
      </c>
      <c r="C10689" t="s">
        <v>18470</v>
      </c>
      <c r="D10689">
        <v>4</v>
      </c>
      <c r="E10689" s="1">
        <v>7579</v>
      </c>
      <c r="G10689" t="s">
        <v>34</v>
      </c>
      <c r="H10689" t="s">
        <v>6143</v>
      </c>
      <c r="I10689" t="s">
        <v>18739</v>
      </c>
      <c r="J10689" t="s">
        <v>3203</v>
      </c>
      <c r="K10689" t="s">
        <v>24</v>
      </c>
      <c r="L10689" t="s">
        <v>25</v>
      </c>
      <c r="M10689" t="s">
        <v>6146</v>
      </c>
    </row>
    <row r="10690" spans="1:13" x14ac:dyDescent="0.3">
      <c r="A10690" t="s">
        <v>19381</v>
      </c>
      <c r="C10690" t="s">
        <v>19247</v>
      </c>
      <c r="D10690">
        <v>3</v>
      </c>
      <c r="E10690" s="1">
        <v>4955</v>
      </c>
      <c r="G10690" t="s">
        <v>34</v>
      </c>
      <c r="H10690" t="s">
        <v>6143</v>
      </c>
      <c r="I10690" t="s">
        <v>19382</v>
      </c>
      <c r="J10690" t="s">
        <v>10460</v>
      </c>
      <c r="K10690" t="s">
        <v>24</v>
      </c>
      <c r="L10690" t="s">
        <v>25</v>
      </c>
      <c r="M10690" t="s">
        <v>6146</v>
      </c>
    </row>
    <row r="10691" spans="1:13" x14ac:dyDescent="0.3">
      <c r="A10691" t="s">
        <v>25476</v>
      </c>
      <c r="C10691" t="s">
        <v>25397</v>
      </c>
      <c r="D10691">
        <v>2</v>
      </c>
      <c r="E10691" s="1">
        <v>13154</v>
      </c>
      <c r="G10691" t="s">
        <v>34</v>
      </c>
      <c r="H10691" t="s">
        <v>6143</v>
      </c>
      <c r="I10691" t="s">
        <v>25477</v>
      </c>
      <c r="J10691" t="s">
        <v>1021</v>
      </c>
      <c r="K10691" t="s">
        <v>24</v>
      </c>
      <c r="L10691" t="s">
        <v>25</v>
      </c>
      <c r="M10691" t="s">
        <v>6146</v>
      </c>
    </row>
    <row r="10692" spans="1:13" x14ac:dyDescent="0.3">
      <c r="A10692" t="s">
        <v>20729</v>
      </c>
      <c r="C10692" t="s">
        <v>20542</v>
      </c>
      <c r="D10692">
        <v>3</v>
      </c>
      <c r="E10692" s="1">
        <v>7190</v>
      </c>
      <c r="G10692" t="s">
        <v>34</v>
      </c>
      <c r="H10692" t="s">
        <v>6143</v>
      </c>
      <c r="I10692" t="s">
        <v>6560</v>
      </c>
      <c r="J10692" t="s">
        <v>627</v>
      </c>
      <c r="K10692" t="s">
        <v>24</v>
      </c>
      <c r="L10692" t="s">
        <v>25</v>
      </c>
      <c r="M10692" t="s">
        <v>6146</v>
      </c>
    </row>
    <row r="10693" spans="1:13" x14ac:dyDescent="0.3">
      <c r="A10693" t="s">
        <v>595</v>
      </c>
      <c r="C10693" t="s">
        <v>597</v>
      </c>
      <c r="D10693">
        <v>31</v>
      </c>
      <c r="E10693" s="1">
        <v>1467606</v>
      </c>
      <c r="G10693" t="s">
        <v>13</v>
      </c>
      <c r="H10693" t="s">
        <v>596</v>
      </c>
      <c r="I10693" t="s">
        <v>598</v>
      </c>
      <c r="K10693" t="s">
        <v>598</v>
      </c>
      <c r="L10693" t="s">
        <v>17</v>
      </c>
      <c r="M10693" t="s">
        <v>207</v>
      </c>
    </row>
    <row r="10694" spans="1:13" x14ac:dyDescent="0.3">
      <c r="A10694" t="s">
        <v>13717</v>
      </c>
      <c r="C10694" t="s">
        <v>13456</v>
      </c>
      <c r="D10694">
        <v>7</v>
      </c>
      <c r="E10694" s="1">
        <v>18358</v>
      </c>
      <c r="G10694" t="s">
        <v>34</v>
      </c>
      <c r="H10694" t="s">
        <v>6143</v>
      </c>
      <c r="I10694" t="s">
        <v>5983</v>
      </c>
      <c r="J10694" t="s">
        <v>30</v>
      </c>
      <c r="K10694" t="s">
        <v>24</v>
      </c>
      <c r="L10694" t="s">
        <v>25</v>
      </c>
      <c r="M10694" t="s">
        <v>6146</v>
      </c>
    </row>
    <row r="10695" spans="1:13" x14ac:dyDescent="0.3">
      <c r="A10695" t="s">
        <v>19736</v>
      </c>
      <c r="C10695" t="s">
        <v>25932</v>
      </c>
      <c r="D10695">
        <v>2</v>
      </c>
      <c r="E10695" s="1">
        <v>11510</v>
      </c>
      <c r="G10695" t="s">
        <v>34</v>
      </c>
      <c r="H10695" t="s">
        <v>6143</v>
      </c>
      <c r="I10695" t="s">
        <v>5983</v>
      </c>
      <c r="J10695" t="s">
        <v>700</v>
      </c>
      <c r="K10695" t="s">
        <v>24</v>
      </c>
      <c r="L10695" t="s">
        <v>25</v>
      </c>
      <c r="M10695" t="s">
        <v>6146</v>
      </c>
    </row>
    <row r="10696" spans="1:13" x14ac:dyDescent="0.3">
      <c r="A10696" t="s">
        <v>19736</v>
      </c>
      <c r="C10696" t="s">
        <v>20121</v>
      </c>
      <c r="D10696">
        <v>4</v>
      </c>
      <c r="E10696" s="1">
        <v>16045</v>
      </c>
      <c r="G10696" t="s">
        <v>34</v>
      </c>
      <c r="H10696" t="s">
        <v>6143</v>
      </c>
      <c r="I10696" t="s">
        <v>5983</v>
      </c>
      <c r="J10696" t="s">
        <v>288</v>
      </c>
      <c r="K10696" t="s">
        <v>24</v>
      </c>
      <c r="L10696" t="s">
        <v>25</v>
      </c>
      <c r="M10696" t="s">
        <v>6146</v>
      </c>
    </row>
    <row r="10697" spans="1:13" x14ac:dyDescent="0.3">
      <c r="A10697" t="s">
        <v>19736</v>
      </c>
      <c r="C10697" t="s">
        <v>19404</v>
      </c>
      <c r="D10697">
        <v>6</v>
      </c>
      <c r="E10697" s="1">
        <v>10410</v>
      </c>
      <c r="G10697" t="s">
        <v>34</v>
      </c>
      <c r="H10697" t="s">
        <v>6143</v>
      </c>
      <c r="I10697" t="s">
        <v>5983</v>
      </c>
      <c r="J10697" t="s">
        <v>280</v>
      </c>
      <c r="K10697" t="s">
        <v>24</v>
      </c>
      <c r="L10697" t="s">
        <v>25</v>
      </c>
      <c r="M10697" t="s">
        <v>6146</v>
      </c>
    </row>
    <row r="10698" spans="1:13" x14ac:dyDescent="0.3">
      <c r="A10698" t="s">
        <v>34874</v>
      </c>
      <c r="C10698" t="s">
        <v>34736</v>
      </c>
      <c r="D10698">
        <v>12</v>
      </c>
      <c r="E10698" s="1">
        <v>25000</v>
      </c>
      <c r="G10698" t="s">
        <v>111</v>
      </c>
      <c r="H10698" t="s">
        <v>34875</v>
      </c>
      <c r="I10698" t="s">
        <v>1082</v>
      </c>
      <c r="J10698" t="s">
        <v>307</v>
      </c>
      <c r="K10698" t="s">
        <v>24</v>
      </c>
      <c r="L10698" t="s">
        <v>25</v>
      </c>
      <c r="M10698" t="s">
        <v>120</v>
      </c>
    </row>
    <row r="10699" spans="1:13" x14ac:dyDescent="0.3">
      <c r="A10699" t="s">
        <v>9084</v>
      </c>
      <c r="C10699" t="s">
        <v>9547</v>
      </c>
      <c r="D10699">
        <v>2</v>
      </c>
      <c r="E10699" s="1">
        <v>5333</v>
      </c>
      <c r="G10699" t="s">
        <v>111</v>
      </c>
      <c r="H10699" t="s">
        <v>10031</v>
      </c>
      <c r="I10699" t="s">
        <v>1082</v>
      </c>
      <c r="J10699" t="s">
        <v>307</v>
      </c>
      <c r="K10699" t="s">
        <v>24</v>
      </c>
      <c r="L10699" t="s">
        <v>25</v>
      </c>
      <c r="M10699" t="s">
        <v>120</v>
      </c>
    </row>
    <row r="10700" spans="1:13" x14ac:dyDescent="0.3">
      <c r="A10700" t="s">
        <v>9084</v>
      </c>
      <c r="C10700" t="s">
        <v>8962</v>
      </c>
      <c r="D10700">
        <v>1</v>
      </c>
      <c r="E10700" s="1">
        <v>609</v>
      </c>
      <c r="G10700" t="s">
        <v>111</v>
      </c>
      <c r="H10700" t="s">
        <v>9085</v>
      </c>
      <c r="I10700" t="s">
        <v>1082</v>
      </c>
      <c r="J10700" t="s">
        <v>307</v>
      </c>
      <c r="K10700" t="s">
        <v>24</v>
      </c>
      <c r="L10700" t="s">
        <v>25</v>
      </c>
      <c r="M10700" t="s">
        <v>120</v>
      </c>
    </row>
    <row r="10701" spans="1:13" x14ac:dyDescent="0.3">
      <c r="A10701" t="s">
        <v>9084</v>
      </c>
      <c r="C10701" t="s">
        <v>34542</v>
      </c>
      <c r="D10701">
        <v>27</v>
      </c>
      <c r="E10701" s="1">
        <v>1153442</v>
      </c>
      <c r="G10701" t="s">
        <v>111</v>
      </c>
      <c r="H10701" t="s">
        <v>34594</v>
      </c>
      <c r="I10701" t="s">
        <v>1082</v>
      </c>
      <c r="J10701" t="s">
        <v>307</v>
      </c>
      <c r="K10701" t="s">
        <v>24</v>
      </c>
      <c r="L10701" t="s">
        <v>25</v>
      </c>
      <c r="M10701" t="s">
        <v>120</v>
      </c>
    </row>
    <row r="10702" spans="1:13" x14ac:dyDescent="0.3">
      <c r="A10702" t="s">
        <v>9084</v>
      </c>
      <c r="C10702" t="s">
        <v>34985</v>
      </c>
      <c r="D10702">
        <v>25</v>
      </c>
      <c r="E10702" s="1">
        <v>420632</v>
      </c>
      <c r="G10702" t="s">
        <v>111</v>
      </c>
      <c r="H10702" t="s">
        <v>34607</v>
      </c>
      <c r="I10702" t="s">
        <v>1082</v>
      </c>
      <c r="J10702" t="s">
        <v>307</v>
      </c>
      <c r="K10702" t="s">
        <v>24</v>
      </c>
      <c r="L10702" t="s">
        <v>25</v>
      </c>
      <c r="M10702" t="s">
        <v>120</v>
      </c>
    </row>
    <row r="10703" spans="1:13" x14ac:dyDescent="0.3">
      <c r="A10703" t="s">
        <v>9084</v>
      </c>
      <c r="C10703" t="s">
        <v>33755</v>
      </c>
      <c r="D10703">
        <v>7</v>
      </c>
      <c r="E10703" s="1">
        <v>140000</v>
      </c>
      <c r="G10703" t="s">
        <v>111</v>
      </c>
      <c r="H10703" t="s">
        <v>34001</v>
      </c>
      <c r="I10703" t="s">
        <v>1082</v>
      </c>
      <c r="J10703" t="s">
        <v>307</v>
      </c>
      <c r="K10703" t="s">
        <v>24</v>
      </c>
      <c r="L10703" t="s">
        <v>25</v>
      </c>
      <c r="M10703" t="s">
        <v>120</v>
      </c>
    </row>
    <row r="10704" spans="1:13" x14ac:dyDescent="0.3">
      <c r="A10704" t="s">
        <v>9084</v>
      </c>
      <c r="C10704" t="s">
        <v>34035</v>
      </c>
      <c r="D10704">
        <v>19</v>
      </c>
      <c r="E10704" s="1">
        <v>354993</v>
      </c>
      <c r="G10704" t="s">
        <v>111</v>
      </c>
      <c r="H10704" t="s">
        <v>34065</v>
      </c>
      <c r="I10704" t="s">
        <v>1082</v>
      </c>
      <c r="J10704" t="s">
        <v>307</v>
      </c>
      <c r="K10704" t="s">
        <v>24</v>
      </c>
      <c r="L10704" t="s">
        <v>25</v>
      </c>
      <c r="M10704" t="s">
        <v>120</v>
      </c>
    </row>
    <row r="10705" spans="1:13" x14ac:dyDescent="0.3">
      <c r="A10705" t="s">
        <v>9084</v>
      </c>
      <c r="C10705" t="s">
        <v>37047</v>
      </c>
      <c r="D10705">
        <v>80</v>
      </c>
      <c r="E10705" s="1">
        <v>80870000</v>
      </c>
      <c r="G10705" t="s">
        <v>111</v>
      </c>
      <c r="H10705" t="s">
        <v>37081</v>
      </c>
      <c r="I10705" t="s">
        <v>1082</v>
      </c>
      <c r="J10705" t="s">
        <v>307</v>
      </c>
      <c r="K10705" t="s">
        <v>24</v>
      </c>
      <c r="L10705" t="s">
        <v>25</v>
      </c>
      <c r="M10705" t="s">
        <v>120</v>
      </c>
    </row>
    <row r="10706" spans="1:13" x14ac:dyDescent="0.3">
      <c r="A10706" t="s">
        <v>9084</v>
      </c>
      <c r="C10706" t="s">
        <v>37363</v>
      </c>
      <c r="D10706">
        <v>57</v>
      </c>
      <c r="E10706" s="1">
        <v>2502146</v>
      </c>
      <c r="G10706" t="s">
        <v>111</v>
      </c>
      <c r="H10706" t="s">
        <v>34237</v>
      </c>
      <c r="I10706" t="s">
        <v>1082</v>
      </c>
      <c r="J10706" t="s">
        <v>307</v>
      </c>
      <c r="K10706" t="s">
        <v>24</v>
      </c>
      <c r="L10706" t="s">
        <v>25</v>
      </c>
      <c r="M10706" t="s">
        <v>120</v>
      </c>
    </row>
    <row r="10707" spans="1:13" x14ac:dyDescent="0.3">
      <c r="A10707" t="s">
        <v>37220</v>
      </c>
      <c r="C10707" t="s">
        <v>37047</v>
      </c>
      <c r="D10707">
        <v>18</v>
      </c>
      <c r="E10707" s="1">
        <v>60000</v>
      </c>
      <c r="G10707" t="s">
        <v>111</v>
      </c>
      <c r="H10707" t="s">
        <v>37221</v>
      </c>
      <c r="I10707" t="s">
        <v>1082</v>
      </c>
      <c r="J10707" t="s">
        <v>307</v>
      </c>
      <c r="K10707" t="s">
        <v>24</v>
      </c>
      <c r="L10707" t="s">
        <v>25</v>
      </c>
      <c r="M10707" t="s">
        <v>120</v>
      </c>
    </row>
    <row r="10708" spans="1:13" x14ac:dyDescent="0.3">
      <c r="A10708" t="s">
        <v>32692</v>
      </c>
      <c r="C10708" t="s">
        <v>32581</v>
      </c>
      <c r="D10708">
        <v>7</v>
      </c>
      <c r="E10708" s="1">
        <v>8846</v>
      </c>
      <c r="G10708" t="s">
        <v>34</v>
      </c>
      <c r="H10708" t="s">
        <v>6143</v>
      </c>
      <c r="I10708" t="s">
        <v>14368</v>
      </c>
      <c r="J10708" t="s">
        <v>70</v>
      </c>
      <c r="K10708" t="s">
        <v>24</v>
      </c>
      <c r="L10708" t="s">
        <v>25</v>
      </c>
      <c r="M10708" t="s">
        <v>6146</v>
      </c>
    </row>
    <row r="10709" spans="1:13" x14ac:dyDescent="0.3">
      <c r="A10709" t="s">
        <v>32724</v>
      </c>
      <c r="C10709" t="s">
        <v>32581</v>
      </c>
      <c r="D10709">
        <v>7</v>
      </c>
      <c r="E10709" s="1">
        <v>8377</v>
      </c>
      <c r="G10709" t="s">
        <v>34</v>
      </c>
      <c r="H10709" t="s">
        <v>6143</v>
      </c>
      <c r="I10709" t="s">
        <v>32725</v>
      </c>
      <c r="J10709" t="s">
        <v>70</v>
      </c>
      <c r="K10709" t="s">
        <v>24</v>
      </c>
      <c r="L10709" t="s">
        <v>25</v>
      </c>
      <c r="M10709" t="s">
        <v>6146</v>
      </c>
    </row>
    <row r="10710" spans="1:13" x14ac:dyDescent="0.3">
      <c r="A10710" t="s">
        <v>36423</v>
      </c>
      <c r="C10710" t="s">
        <v>36425</v>
      </c>
      <c r="D10710">
        <v>12</v>
      </c>
      <c r="E10710" s="1">
        <v>2500</v>
      </c>
      <c r="G10710" t="s">
        <v>111</v>
      </c>
      <c r="H10710" t="s">
        <v>36424</v>
      </c>
      <c r="I10710" t="s">
        <v>36426</v>
      </c>
      <c r="J10710" t="s">
        <v>22</v>
      </c>
      <c r="K10710" t="s">
        <v>24</v>
      </c>
      <c r="L10710" t="s">
        <v>25</v>
      </c>
      <c r="M10710" t="s">
        <v>6109</v>
      </c>
    </row>
    <row r="10711" spans="1:13" x14ac:dyDescent="0.3">
      <c r="A10711" t="s">
        <v>31332</v>
      </c>
      <c r="C10711" t="s">
        <v>31300</v>
      </c>
      <c r="D10711">
        <v>12</v>
      </c>
      <c r="E10711" s="1">
        <v>9912</v>
      </c>
      <c r="G10711" t="s">
        <v>34</v>
      </c>
      <c r="H10711" t="s">
        <v>12998</v>
      </c>
      <c r="I10711" t="s">
        <v>15057</v>
      </c>
      <c r="J10711" t="s">
        <v>761</v>
      </c>
      <c r="K10711" t="s">
        <v>24</v>
      </c>
      <c r="L10711" t="s">
        <v>25</v>
      </c>
      <c r="M10711" t="s">
        <v>6146</v>
      </c>
    </row>
    <row r="10712" spans="1:13" x14ac:dyDescent="0.3">
      <c r="A10712" t="s">
        <v>11075</v>
      </c>
      <c r="C10712" t="s">
        <v>12314</v>
      </c>
      <c r="D10712">
        <v>43</v>
      </c>
      <c r="E10712" s="1">
        <v>300000</v>
      </c>
      <c r="G10712" t="s">
        <v>34</v>
      </c>
      <c r="H10712" t="s">
        <v>12519</v>
      </c>
      <c r="I10712" t="s">
        <v>500</v>
      </c>
      <c r="J10712" t="s">
        <v>501</v>
      </c>
      <c r="K10712" t="s">
        <v>51</v>
      </c>
      <c r="L10712" t="s">
        <v>44</v>
      </c>
      <c r="M10712" t="s">
        <v>39</v>
      </c>
    </row>
    <row r="10713" spans="1:13" x14ac:dyDescent="0.3">
      <c r="A10713" t="s">
        <v>11075</v>
      </c>
      <c r="C10713" t="s">
        <v>11012</v>
      </c>
      <c r="D10713">
        <v>8</v>
      </c>
      <c r="E10713" s="1">
        <v>119182</v>
      </c>
      <c r="G10713" t="s">
        <v>34</v>
      </c>
      <c r="H10713" t="s">
        <v>11076</v>
      </c>
      <c r="I10713" t="s">
        <v>500</v>
      </c>
      <c r="J10713" t="s">
        <v>501</v>
      </c>
      <c r="K10713" t="s">
        <v>51</v>
      </c>
      <c r="L10713" t="s">
        <v>17</v>
      </c>
      <c r="M10713" t="s">
        <v>217</v>
      </c>
    </row>
    <row r="10714" spans="1:13" x14ac:dyDescent="0.3">
      <c r="A10714" t="s">
        <v>11075</v>
      </c>
      <c r="C10714" t="s">
        <v>36143</v>
      </c>
      <c r="D10714">
        <v>67</v>
      </c>
      <c r="E10714" s="1">
        <v>9176557</v>
      </c>
      <c r="G10714" t="s">
        <v>13</v>
      </c>
      <c r="H10714" t="s">
        <v>36183</v>
      </c>
      <c r="I10714" t="s">
        <v>500</v>
      </c>
      <c r="J10714" t="s">
        <v>501</v>
      </c>
      <c r="K10714" t="s">
        <v>51</v>
      </c>
      <c r="L10714" t="s">
        <v>44</v>
      </c>
      <c r="M10714" t="s">
        <v>345</v>
      </c>
    </row>
    <row r="10715" spans="1:13" x14ac:dyDescent="0.3">
      <c r="A10715" t="s">
        <v>11075</v>
      </c>
      <c r="C10715" t="s">
        <v>38077</v>
      </c>
      <c r="D10715">
        <v>63</v>
      </c>
      <c r="E10715" s="1">
        <v>4349058</v>
      </c>
      <c r="G10715" t="s">
        <v>13</v>
      </c>
      <c r="H10715" t="s">
        <v>38083</v>
      </c>
      <c r="I10715" t="s">
        <v>500</v>
      </c>
      <c r="J10715" t="s">
        <v>501</v>
      </c>
      <c r="K10715" t="s">
        <v>51</v>
      </c>
      <c r="L10715" t="s">
        <v>44</v>
      </c>
      <c r="M10715" t="s">
        <v>345</v>
      </c>
    </row>
    <row r="10716" spans="1:13" x14ac:dyDescent="0.3">
      <c r="A10716" t="s">
        <v>11075</v>
      </c>
      <c r="C10716" t="s">
        <v>25665</v>
      </c>
      <c r="D10716">
        <v>65</v>
      </c>
      <c r="E10716" s="1">
        <v>11150000</v>
      </c>
      <c r="G10716" t="s">
        <v>13</v>
      </c>
      <c r="H10716" t="s">
        <v>25684</v>
      </c>
      <c r="I10716" t="s">
        <v>500</v>
      </c>
      <c r="J10716" t="s">
        <v>501</v>
      </c>
      <c r="K10716" t="s">
        <v>51</v>
      </c>
      <c r="L10716" t="s">
        <v>44</v>
      </c>
      <c r="M10716" t="s">
        <v>345</v>
      </c>
    </row>
    <row r="10717" spans="1:13" x14ac:dyDescent="0.3">
      <c r="A10717" t="s">
        <v>36742</v>
      </c>
      <c r="C10717" t="s">
        <v>36727</v>
      </c>
      <c r="D10717">
        <v>12</v>
      </c>
      <c r="E10717" s="1">
        <v>250000</v>
      </c>
      <c r="G10717" t="s">
        <v>21</v>
      </c>
      <c r="H10717" t="s">
        <v>36743</v>
      </c>
      <c r="I10717" t="s">
        <v>6366</v>
      </c>
      <c r="J10717" t="s">
        <v>6297</v>
      </c>
      <c r="K10717" t="s">
        <v>24</v>
      </c>
      <c r="L10717" t="s">
        <v>25</v>
      </c>
      <c r="M10717" t="s">
        <v>26</v>
      </c>
    </row>
    <row r="10718" spans="1:13" x14ac:dyDescent="0.3">
      <c r="A10718" t="s">
        <v>7248</v>
      </c>
      <c r="C10718" t="s">
        <v>6985</v>
      </c>
      <c r="D10718">
        <v>4</v>
      </c>
      <c r="E10718" s="1">
        <v>6384</v>
      </c>
      <c r="G10718" t="s">
        <v>34</v>
      </c>
      <c r="H10718" t="s">
        <v>6143</v>
      </c>
      <c r="I10718" t="s">
        <v>6366</v>
      </c>
      <c r="J10718" t="s">
        <v>6105</v>
      </c>
      <c r="K10718" t="s">
        <v>24</v>
      </c>
      <c r="L10718" t="s">
        <v>25</v>
      </c>
      <c r="M10718" t="s">
        <v>6146</v>
      </c>
    </row>
    <row r="10719" spans="1:13" x14ac:dyDescent="0.3">
      <c r="A10719" t="s">
        <v>11468</v>
      </c>
      <c r="C10719" t="s">
        <v>11420</v>
      </c>
      <c r="D10719">
        <v>2</v>
      </c>
      <c r="E10719" s="1">
        <v>13600</v>
      </c>
      <c r="G10719" t="s">
        <v>111</v>
      </c>
      <c r="H10719" t="s">
        <v>11463</v>
      </c>
      <c r="I10719" t="s">
        <v>319</v>
      </c>
      <c r="J10719" t="s">
        <v>22</v>
      </c>
      <c r="K10719" t="s">
        <v>24</v>
      </c>
      <c r="L10719" t="s">
        <v>25</v>
      </c>
      <c r="M10719" t="s">
        <v>322</v>
      </c>
    </row>
    <row r="10720" spans="1:13" x14ac:dyDescent="0.3">
      <c r="A10720" t="s">
        <v>11468</v>
      </c>
      <c r="C10720" t="s">
        <v>34736</v>
      </c>
      <c r="D10720">
        <v>26</v>
      </c>
      <c r="E10720" s="1">
        <v>200000</v>
      </c>
      <c r="G10720" t="s">
        <v>111</v>
      </c>
      <c r="H10720" t="s">
        <v>34838</v>
      </c>
      <c r="I10720" t="s">
        <v>319</v>
      </c>
      <c r="J10720" t="s">
        <v>22</v>
      </c>
      <c r="K10720" t="s">
        <v>24</v>
      </c>
      <c r="L10720" t="s">
        <v>25</v>
      </c>
      <c r="M10720" t="s">
        <v>6109</v>
      </c>
    </row>
    <row r="10721" spans="1:13" x14ac:dyDescent="0.3">
      <c r="A10721" t="s">
        <v>1086</v>
      </c>
      <c r="C10721" t="s">
        <v>979</v>
      </c>
      <c r="D10721">
        <v>8</v>
      </c>
      <c r="E10721" s="1">
        <v>496799</v>
      </c>
      <c r="G10721" t="s">
        <v>48</v>
      </c>
      <c r="H10721" t="s">
        <v>1087</v>
      </c>
      <c r="I10721" t="s">
        <v>99</v>
      </c>
      <c r="J10721" t="s">
        <v>1088</v>
      </c>
      <c r="K10721" t="s">
        <v>100</v>
      </c>
      <c r="L10721" t="s">
        <v>38</v>
      </c>
      <c r="M10721" t="s">
        <v>331</v>
      </c>
    </row>
    <row r="10722" spans="1:13" x14ac:dyDescent="0.3">
      <c r="A10722" t="s">
        <v>1086</v>
      </c>
      <c r="C10722" t="s">
        <v>27408</v>
      </c>
      <c r="D10722">
        <v>12</v>
      </c>
      <c r="E10722" s="1">
        <v>456398</v>
      </c>
      <c r="G10722" t="s">
        <v>48</v>
      </c>
      <c r="H10722" t="s">
        <v>1087</v>
      </c>
      <c r="I10722" t="s">
        <v>99</v>
      </c>
      <c r="J10722" t="s">
        <v>1088</v>
      </c>
      <c r="K10722" t="s">
        <v>100</v>
      </c>
      <c r="L10722" t="s">
        <v>38</v>
      </c>
      <c r="M10722" t="s">
        <v>331</v>
      </c>
    </row>
    <row r="10723" spans="1:13" x14ac:dyDescent="0.3">
      <c r="A10723" t="s">
        <v>27764</v>
      </c>
      <c r="C10723" t="s">
        <v>27748</v>
      </c>
      <c r="D10723">
        <v>37</v>
      </c>
      <c r="E10723" s="1">
        <v>2730675</v>
      </c>
      <c r="G10723" t="s">
        <v>48</v>
      </c>
      <c r="H10723" t="s">
        <v>27765</v>
      </c>
      <c r="I10723" t="s">
        <v>27766</v>
      </c>
      <c r="K10723" t="s">
        <v>1464</v>
      </c>
      <c r="L10723" t="s">
        <v>44</v>
      </c>
      <c r="M10723" t="s">
        <v>190</v>
      </c>
    </row>
    <row r="10724" spans="1:13" x14ac:dyDescent="0.3">
      <c r="A10724" t="s">
        <v>3501</v>
      </c>
      <c r="C10724" t="s">
        <v>2957</v>
      </c>
      <c r="D10724">
        <v>24</v>
      </c>
      <c r="E10724" s="1">
        <v>600000</v>
      </c>
      <c r="G10724" t="s">
        <v>111</v>
      </c>
      <c r="H10724" t="s">
        <v>77</v>
      </c>
      <c r="I10724" t="s">
        <v>118</v>
      </c>
      <c r="J10724" t="s">
        <v>119</v>
      </c>
      <c r="K10724" t="s">
        <v>24</v>
      </c>
      <c r="L10724" t="s">
        <v>25</v>
      </c>
      <c r="M10724" t="s">
        <v>232</v>
      </c>
    </row>
    <row r="10725" spans="1:13" x14ac:dyDescent="0.3">
      <c r="A10725" t="s">
        <v>3501</v>
      </c>
      <c r="C10725" t="s">
        <v>29922</v>
      </c>
      <c r="D10725">
        <v>23</v>
      </c>
      <c r="E10725" s="1">
        <v>594915</v>
      </c>
      <c r="G10725" t="s">
        <v>111</v>
      </c>
      <c r="H10725" t="s">
        <v>29983</v>
      </c>
      <c r="I10725" t="s">
        <v>118</v>
      </c>
      <c r="J10725" t="s">
        <v>119</v>
      </c>
      <c r="K10725" t="s">
        <v>24</v>
      </c>
      <c r="L10725" t="s">
        <v>25</v>
      </c>
      <c r="M10725" t="s">
        <v>1094</v>
      </c>
    </row>
    <row r="10726" spans="1:13" x14ac:dyDescent="0.3">
      <c r="A10726" t="s">
        <v>6251</v>
      </c>
      <c r="C10726" t="s">
        <v>6249</v>
      </c>
      <c r="D10726">
        <v>12</v>
      </c>
      <c r="E10726" s="1">
        <v>200000</v>
      </c>
      <c r="G10726" t="s">
        <v>111</v>
      </c>
      <c r="H10726" t="s">
        <v>6121</v>
      </c>
      <c r="I10726" t="s">
        <v>6252</v>
      </c>
      <c r="J10726" t="s">
        <v>3285</v>
      </c>
      <c r="K10726" t="s">
        <v>24</v>
      </c>
      <c r="L10726" t="s">
        <v>25</v>
      </c>
      <c r="M10726" t="s">
        <v>87</v>
      </c>
    </row>
    <row r="10727" spans="1:13" x14ac:dyDescent="0.3">
      <c r="A10727" t="s">
        <v>5525</v>
      </c>
      <c r="C10727" t="s">
        <v>27194</v>
      </c>
      <c r="D10727">
        <v>24</v>
      </c>
      <c r="E10727" s="1">
        <v>300000</v>
      </c>
      <c r="G10727" t="s">
        <v>111</v>
      </c>
      <c r="H10727" t="s">
        <v>77</v>
      </c>
      <c r="I10727" t="s">
        <v>70</v>
      </c>
      <c r="J10727" t="s">
        <v>70</v>
      </c>
      <c r="K10727" t="s">
        <v>24</v>
      </c>
      <c r="L10727" t="s">
        <v>25</v>
      </c>
      <c r="M10727" t="s">
        <v>1094</v>
      </c>
    </row>
    <row r="10728" spans="1:13" x14ac:dyDescent="0.3">
      <c r="A10728" t="s">
        <v>5525</v>
      </c>
      <c r="C10728" t="s">
        <v>5155</v>
      </c>
      <c r="D10728">
        <v>12</v>
      </c>
      <c r="E10728" s="1">
        <v>100000</v>
      </c>
      <c r="G10728" t="s">
        <v>111</v>
      </c>
      <c r="H10728" t="s">
        <v>5526</v>
      </c>
      <c r="I10728" t="s">
        <v>70</v>
      </c>
      <c r="J10728" t="s">
        <v>70</v>
      </c>
      <c r="K10728" t="s">
        <v>24</v>
      </c>
      <c r="L10728" t="s">
        <v>25</v>
      </c>
      <c r="M10728" t="s">
        <v>120</v>
      </c>
    </row>
    <row r="10729" spans="1:13" x14ac:dyDescent="0.3">
      <c r="A10729" t="s">
        <v>5525</v>
      </c>
      <c r="C10729" t="s">
        <v>5881</v>
      </c>
      <c r="D10729">
        <v>24</v>
      </c>
      <c r="E10729" s="1">
        <v>300000</v>
      </c>
      <c r="G10729" t="s">
        <v>111</v>
      </c>
      <c r="H10729" t="s">
        <v>6019</v>
      </c>
      <c r="I10729" t="s">
        <v>70</v>
      </c>
      <c r="J10729" t="s">
        <v>70</v>
      </c>
      <c r="K10729" t="s">
        <v>24</v>
      </c>
      <c r="L10729" t="s">
        <v>25</v>
      </c>
      <c r="M10729" t="s">
        <v>1094</v>
      </c>
    </row>
    <row r="10730" spans="1:13" x14ac:dyDescent="0.3">
      <c r="A10730" t="s">
        <v>5525</v>
      </c>
      <c r="C10730" t="s">
        <v>22505</v>
      </c>
      <c r="D10730">
        <v>25</v>
      </c>
      <c r="E10730" s="1">
        <v>350000</v>
      </c>
      <c r="G10730" t="s">
        <v>111</v>
      </c>
      <c r="H10730" t="s">
        <v>22630</v>
      </c>
      <c r="I10730" t="s">
        <v>70</v>
      </c>
      <c r="J10730" t="s">
        <v>70</v>
      </c>
      <c r="K10730" t="s">
        <v>24</v>
      </c>
      <c r="L10730" t="s">
        <v>25</v>
      </c>
      <c r="M10730" t="s">
        <v>120</v>
      </c>
    </row>
    <row r="10731" spans="1:13" x14ac:dyDescent="0.3">
      <c r="A10731" t="s">
        <v>12618</v>
      </c>
      <c r="C10731" t="s">
        <v>16755</v>
      </c>
      <c r="D10731">
        <v>221</v>
      </c>
      <c r="E10731" s="1">
        <v>417215300</v>
      </c>
      <c r="G10731" t="s">
        <v>111</v>
      </c>
      <c r="H10731" t="s">
        <v>16976</v>
      </c>
      <c r="I10731" t="s">
        <v>12620</v>
      </c>
      <c r="J10731" t="s">
        <v>119</v>
      </c>
      <c r="K10731" t="s">
        <v>24</v>
      </c>
      <c r="L10731" t="s">
        <v>25</v>
      </c>
      <c r="M10731" t="s">
        <v>232</v>
      </c>
    </row>
    <row r="10732" spans="1:13" x14ac:dyDescent="0.3">
      <c r="A10732" t="s">
        <v>12618</v>
      </c>
      <c r="C10732" t="s">
        <v>12314</v>
      </c>
      <c r="D10732">
        <v>12</v>
      </c>
      <c r="E10732" s="1">
        <v>250188</v>
      </c>
      <c r="G10732" t="s">
        <v>111</v>
      </c>
      <c r="H10732" t="s">
        <v>12619</v>
      </c>
      <c r="I10732" t="s">
        <v>12620</v>
      </c>
      <c r="J10732" t="s">
        <v>119</v>
      </c>
      <c r="K10732" t="s">
        <v>24</v>
      </c>
      <c r="L10732" t="s">
        <v>25</v>
      </c>
      <c r="M10732" t="s">
        <v>232</v>
      </c>
    </row>
    <row r="10733" spans="1:13" x14ac:dyDescent="0.3">
      <c r="A10733" t="s">
        <v>12618</v>
      </c>
      <c r="C10733" t="s">
        <v>35134</v>
      </c>
      <c r="D10733">
        <v>13</v>
      </c>
      <c r="E10733" s="1">
        <v>424839</v>
      </c>
      <c r="G10733" t="s">
        <v>111</v>
      </c>
      <c r="H10733" t="s">
        <v>970</v>
      </c>
      <c r="I10733" t="s">
        <v>12620</v>
      </c>
      <c r="J10733" t="s">
        <v>119</v>
      </c>
      <c r="K10733" t="s">
        <v>24</v>
      </c>
      <c r="L10733" t="s">
        <v>25</v>
      </c>
      <c r="M10733" t="s">
        <v>232</v>
      </c>
    </row>
    <row r="10734" spans="1:13" x14ac:dyDescent="0.3">
      <c r="A10734" t="s">
        <v>12618</v>
      </c>
      <c r="C10734" t="s">
        <v>25112</v>
      </c>
      <c r="D10734">
        <v>48</v>
      </c>
      <c r="E10734" s="1">
        <v>1000000</v>
      </c>
      <c r="G10734" t="s">
        <v>111</v>
      </c>
      <c r="H10734" t="s">
        <v>970</v>
      </c>
      <c r="I10734" t="s">
        <v>12620</v>
      </c>
      <c r="J10734" t="s">
        <v>119</v>
      </c>
      <c r="K10734" t="s">
        <v>24</v>
      </c>
      <c r="L10734" t="s">
        <v>25</v>
      </c>
      <c r="M10734" t="s">
        <v>232</v>
      </c>
    </row>
    <row r="10735" spans="1:13" x14ac:dyDescent="0.3">
      <c r="A10735" t="s">
        <v>12618</v>
      </c>
      <c r="C10735" t="s">
        <v>14108</v>
      </c>
      <c r="D10735">
        <v>12</v>
      </c>
      <c r="E10735" s="1">
        <v>220000</v>
      </c>
      <c r="G10735" t="s">
        <v>111</v>
      </c>
      <c r="H10735" t="s">
        <v>14134</v>
      </c>
      <c r="I10735" t="s">
        <v>12620</v>
      </c>
      <c r="J10735" t="s">
        <v>119</v>
      </c>
      <c r="K10735" t="s">
        <v>24</v>
      </c>
      <c r="L10735" t="s">
        <v>25</v>
      </c>
      <c r="M10735" t="s">
        <v>232</v>
      </c>
    </row>
    <row r="10736" spans="1:13" x14ac:dyDescent="0.3">
      <c r="A10736" t="s">
        <v>1965</v>
      </c>
      <c r="C10736" t="s">
        <v>1852</v>
      </c>
      <c r="D10736">
        <v>24</v>
      </c>
      <c r="E10736" s="1">
        <v>350116</v>
      </c>
      <c r="G10736" t="s">
        <v>69</v>
      </c>
      <c r="H10736" t="s">
        <v>1966</v>
      </c>
      <c r="I10736" t="s">
        <v>302</v>
      </c>
      <c r="J10736" t="s">
        <v>119</v>
      </c>
      <c r="K10736" t="s">
        <v>24</v>
      </c>
      <c r="L10736" t="s">
        <v>25</v>
      </c>
      <c r="M10736" t="s">
        <v>221</v>
      </c>
    </row>
    <row r="10737" spans="1:13" x14ac:dyDescent="0.3">
      <c r="A10737" t="s">
        <v>1965</v>
      </c>
      <c r="C10737" t="s">
        <v>23373</v>
      </c>
      <c r="D10737">
        <v>2</v>
      </c>
      <c r="E10737" s="1">
        <v>10000</v>
      </c>
      <c r="G10737" t="s">
        <v>21</v>
      </c>
      <c r="H10737" t="s">
        <v>68</v>
      </c>
      <c r="I10737" t="s">
        <v>302</v>
      </c>
      <c r="J10737" t="s">
        <v>119</v>
      </c>
      <c r="K10737" t="s">
        <v>24</v>
      </c>
      <c r="L10737" t="s">
        <v>25</v>
      </c>
      <c r="M10737" t="s">
        <v>26</v>
      </c>
    </row>
    <row r="10738" spans="1:13" x14ac:dyDescent="0.3">
      <c r="A10738" t="s">
        <v>1965</v>
      </c>
      <c r="C10738" t="s">
        <v>12314</v>
      </c>
      <c r="D10738">
        <v>13</v>
      </c>
      <c r="E10738" s="1">
        <v>250000</v>
      </c>
      <c r="G10738" t="s">
        <v>69</v>
      </c>
      <c r="H10738" t="s">
        <v>12612</v>
      </c>
      <c r="I10738" t="s">
        <v>302</v>
      </c>
      <c r="J10738" t="s">
        <v>119</v>
      </c>
      <c r="K10738" t="s">
        <v>24</v>
      </c>
      <c r="L10738" t="s">
        <v>25</v>
      </c>
      <c r="M10738" t="s">
        <v>221</v>
      </c>
    </row>
    <row r="10739" spans="1:13" x14ac:dyDescent="0.3">
      <c r="A10739" t="s">
        <v>1965</v>
      </c>
      <c r="C10739" t="s">
        <v>11420</v>
      </c>
      <c r="D10739">
        <v>1</v>
      </c>
      <c r="E10739" s="1">
        <v>50000</v>
      </c>
      <c r="G10739" t="s">
        <v>111</v>
      </c>
      <c r="H10739" t="s">
        <v>220</v>
      </c>
      <c r="I10739" t="s">
        <v>302</v>
      </c>
      <c r="J10739" t="s">
        <v>119</v>
      </c>
      <c r="K10739" t="s">
        <v>24</v>
      </c>
      <c r="L10739" t="s">
        <v>25</v>
      </c>
      <c r="M10739" t="s">
        <v>87</v>
      </c>
    </row>
    <row r="10740" spans="1:13" x14ac:dyDescent="0.3">
      <c r="A10740" t="s">
        <v>1965</v>
      </c>
      <c r="C10740" t="s">
        <v>7634</v>
      </c>
      <c r="D10740">
        <v>43</v>
      </c>
      <c r="E10740" s="1">
        <v>500000</v>
      </c>
      <c r="G10740" t="s">
        <v>111</v>
      </c>
      <c r="H10740" t="s">
        <v>7647</v>
      </c>
      <c r="I10740" t="s">
        <v>302</v>
      </c>
      <c r="J10740" t="s">
        <v>119</v>
      </c>
      <c r="K10740" t="s">
        <v>24</v>
      </c>
      <c r="L10740" t="s">
        <v>25</v>
      </c>
      <c r="M10740" t="s">
        <v>87</v>
      </c>
    </row>
    <row r="10741" spans="1:13" x14ac:dyDescent="0.3">
      <c r="A10741" t="s">
        <v>36671</v>
      </c>
      <c r="C10741" t="s">
        <v>36666</v>
      </c>
      <c r="D10741">
        <v>12</v>
      </c>
      <c r="E10741" s="1">
        <v>2000000</v>
      </c>
      <c r="G10741" t="s">
        <v>111</v>
      </c>
      <c r="H10741" t="s">
        <v>36672</v>
      </c>
      <c r="I10741" t="s">
        <v>156</v>
      </c>
      <c r="J10741" t="s">
        <v>22</v>
      </c>
      <c r="K10741" t="s">
        <v>24</v>
      </c>
      <c r="L10741" t="s">
        <v>25</v>
      </c>
      <c r="M10741" t="s">
        <v>6109</v>
      </c>
    </row>
    <row r="10742" spans="1:13" x14ac:dyDescent="0.3">
      <c r="A10742" t="s">
        <v>832</v>
      </c>
      <c r="C10742" t="s">
        <v>783</v>
      </c>
      <c r="D10742">
        <v>36</v>
      </c>
      <c r="E10742" s="1">
        <v>1299443</v>
      </c>
      <c r="G10742" t="s">
        <v>168</v>
      </c>
      <c r="H10742" t="s">
        <v>833</v>
      </c>
      <c r="I10742" t="s">
        <v>483</v>
      </c>
      <c r="J10742" t="s">
        <v>70</v>
      </c>
      <c r="K10742" t="s">
        <v>24</v>
      </c>
      <c r="L10742" t="s">
        <v>38</v>
      </c>
      <c r="M10742" t="s">
        <v>171</v>
      </c>
    </row>
    <row r="10743" spans="1:13" x14ac:dyDescent="0.3">
      <c r="A10743" t="s">
        <v>832</v>
      </c>
      <c r="C10743" t="s">
        <v>30364</v>
      </c>
      <c r="D10743">
        <v>51</v>
      </c>
      <c r="E10743" s="1">
        <v>2112178</v>
      </c>
      <c r="G10743" t="s">
        <v>34</v>
      </c>
      <c r="H10743" t="s">
        <v>30525</v>
      </c>
      <c r="I10743" t="s">
        <v>483</v>
      </c>
      <c r="J10743" t="s">
        <v>70</v>
      </c>
      <c r="K10743" t="s">
        <v>24</v>
      </c>
      <c r="L10743" t="s">
        <v>38</v>
      </c>
      <c r="M10743" t="s">
        <v>202</v>
      </c>
    </row>
    <row r="10744" spans="1:13" x14ac:dyDescent="0.3">
      <c r="A10744" t="s">
        <v>832</v>
      </c>
      <c r="C10744" t="s">
        <v>30851</v>
      </c>
      <c r="D10744">
        <v>24</v>
      </c>
      <c r="E10744" s="1">
        <v>999978</v>
      </c>
      <c r="G10744" t="s">
        <v>168</v>
      </c>
      <c r="H10744" t="s">
        <v>30936</v>
      </c>
      <c r="I10744" t="s">
        <v>483</v>
      </c>
      <c r="J10744" t="s">
        <v>70</v>
      </c>
      <c r="K10744" t="s">
        <v>24</v>
      </c>
      <c r="L10744" t="s">
        <v>38</v>
      </c>
      <c r="M10744" t="s">
        <v>171</v>
      </c>
    </row>
    <row r="10745" spans="1:13" x14ac:dyDescent="0.3">
      <c r="A10745" t="s">
        <v>832</v>
      </c>
      <c r="C10745" t="s">
        <v>23704</v>
      </c>
      <c r="D10745">
        <v>24</v>
      </c>
      <c r="E10745" s="1">
        <v>849996</v>
      </c>
      <c r="G10745" t="s">
        <v>168</v>
      </c>
      <c r="H10745" t="s">
        <v>23749</v>
      </c>
      <c r="I10745" t="s">
        <v>483</v>
      </c>
      <c r="J10745" t="s">
        <v>70</v>
      </c>
      <c r="K10745" t="s">
        <v>24</v>
      </c>
      <c r="L10745" t="s">
        <v>38</v>
      </c>
      <c r="M10745" t="s">
        <v>171</v>
      </c>
    </row>
    <row r="10746" spans="1:13" x14ac:dyDescent="0.3">
      <c r="A10746" t="s">
        <v>21581</v>
      </c>
      <c r="C10746" t="s">
        <v>27748</v>
      </c>
      <c r="D10746">
        <v>19</v>
      </c>
      <c r="E10746" s="1">
        <v>1482400</v>
      </c>
      <c r="G10746" t="s">
        <v>13</v>
      </c>
      <c r="H10746" t="s">
        <v>27832</v>
      </c>
      <c r="I10746" t="s">
        <v>1053</v>
      </c>
      <c r="J10746" t="s">
        <v>175</v>
      </c>
      <c r="K10746" t="s">
        <v>24</v>
      </c>
      <c r="L10746" t="s">
        <v>38</v>
      </c>
      <c r="M10746" t="s">
        <v>45</v>
      </c>
    </row>
    <row r="10747" spans="1:13" x14ac:dyDescent="0.3">
      <c r="A10747" t="s">
        <v>21581</v>
      </c>
      <c r="C10747" t="s">
        <v>29922</v>
      </c>
      <c r="D10747">
        <v>51</v>
      </c>
      <c r="E10747" s="1">
        <v>4474916</v>
      </c>
      <c r="G10747" t="s">
        <v>571</v>
      </c>
      <c r="H10747" t="s">
        <v>30181</v>
      </c>
      <c r="I10747" t="s">
        <v>1053</v>
      </c>
      <c r="J10747" t="s">
        <v>175</v>
      </c>
      <c r="K10747" t="s">
        <v>24</v>
      </c>
      <c r="L10747" t="s">
        <v>38</v>
      </c>
      <c r="M10747" t="s">
        <v>617</v>
      </c>
    </row>
    <row r="10748" spans="1:13" x14ac:dyDescent="0.3">
      <c r="A10748" t="s">
        <v>21581</v>
      </c>
      <c r="C10748" t="s">
        <v>23427</v>
      </c>
      <c r="D10748">
        <v>32</v>
      </c>
      <c r="E10748" s="1">
        <v>308817</v>
      </c>
      <c r="G10748" t="s">
        <v>13</v>
      </c>
      <c r="H10748" t="s">
        <v>23434</v>
      </c>
      <c r="I10748" t="s">
        <v>1053</v>
      </c>
      <c r="J10748" t="s">
        <v>175</v>
      </c>
      <c r="K10748" t="s">
        <v>24</v>
      </c>
      <c r="L10748" t="s">
        <v>38</v>
      </c>
      <c r="M10748" t="s">
        <v>207</v>
      </c>
    </row>
    <row r="10749" spans="1:13" x14ac:dyDescent="0.3">
      <c r="A10749" t="s">
        <v>21581</v>
      </c>
      <c r="C10749" t="s">
        <v>21173</v>
      </c>
      <c r="D10749">
        <v>46</v>
      </c>
      <c r="E10749" s="1">
        <v>511352</v>
      </c>
      <c r="G10749" t="s">
        <v>13</v>
      </c>
      <c r="H10749" t="s">
        <v>21582</v>
      </c>
      <c r="I10749" t="s">
        <v>1053</v>
      </c>
      <c r="J10749" t="s">
        <v>175</v>
      </c>
      <c r="K10749" t="s">
        <v>24</v>
      </c>
      <c r="L10749" t="s">
        <v>17</v>
      </c>
      <c r="M10749" t="s">
        <v>18</v>
      </c>
    </row>
    <row r="10750" spans="1:13" x14ac:dyDescent="0.3">
      <c r="A10750" t="s">
        <v>21581</v>
      </c>
      <c r="C10750" t="s">
        <v>22248</v>
      </c>
      <c r="D10750">
        <v>31</v>
      </c>
      <c r="E10750" s="1">
        <v>778266</v>
      </c>
      <c r="G10750" t="s">
        <v>13</v>
      </c>
      <c r="H10750" t="s">
        <v>22390</v>
      </c>
      <c r="I10750" t="s">
        <v>1053</v>
      </c>
      <c r="J10750" t="s">
        <v>175</v>
      </c>
      <c r="K10750" t="s">
        <v>24</v>
      </c>
      <c r="L10750" t="s">
        <v>38</v>
      </c>
      <c r="M10750" t="s">
        <v>82</v>
      </c>
    </row>
    <row r="10751" spans="1:13" x14ac:dyDescent="0.3">
      <c r="A10751" t="s">
        <v>9903</v>
      </c>
      <c r="C10751" t="s">
        <v>22646</v>
      </c>
      <c r="D10751">
        <v>70</v>
      </c>
      <c r="E10751" s="1">
        <v>964240</v>
      </c>
      <c r="G10751" t="s">
        <v>13</v>
      </c>
      <c r="H10751" t="s">
        <v>22648</v>
      </c>
      <c r="I10751" t="s">
        <v>9905</v>
      </c>
      <c r="J10751" t="s">
        <v>4656</v>
      </c>
      <c r="K10751" t="s">
        <v>51</v>
      </c>
      <c r="L10751" t="s">
        <v>170</v>
      </c>
      <c r="M10751" t="s">
        <v>345</v>
      </c>
    </row>
    <row r="10752" spans="1:13" x14ac:dyDescent="0.3">
      <c r="A10752" t="s">
        <v>9903</v>
      </c>
      <c r="C10752" t="s">
        <v>11613</v>
      </c>
      <c r="D10752">
        <v>25</v>
      </c>
      <c r="E10752" s="1">
        <v>100000</v>
      </c>
      <c r="G10752" t="s">
        <v>13</v>
      </c>
      <c r="H10752" t="s">
        <v>11710</v>
      </c>
      <c r="I10752" t="s">
        <v>9905</v>
      </c>
      <c r="J10752" t="s">
        <v>4656</v>
      </c>
      <c r="K10752" t="s">
        <v>51</v>
      </c>
      <c r="L10752" t="s">
        <v>17</v>
      </c>
      <c r="M10752" t="s">
        <v>450</v>
      </c>
    </row>
    <row r="10753" spans="1:13" x14ac:dyDescent="0.3">
      <c r="A10753" t="s">
        <v>9903</v>
      </c>
      <c r="C10753" t="s">
        <v>10589</v>
      </c>
      <c r="D10753">
        <v>65</v>
      </c>
      <c r="E10753" s="1">
        <v>858123</v>
      </c>
      <c r="G10753" t="s">
        <v>34</v>
      </c>
      <c r="H10753" t="s">
        <v>10609</v>
      </c>
      <c r="I10753" t="s">
        <v>9905</v>
      </c>
      <c r="J10753" t="s">
        <v>4656</v>
      </c>
      <c r="K10753" t="s">
        <v>51</v>
      </c>
      <c r="L10753" t="s">
        <v>17</v>
      </c>
      <c r="M10753" t="s">
        <v>202</v>
      </c>
    </row>
    <row r="10754" spans="1:13" x14ac:dyDescent="0.3">
      <c r="A10754" t="s">
        <v>9903</v>
      </c>
      <c r="C10754" t="s">
        <v>9547</v>
      </c>
      <c r="D10754">
        <v>19</v>
      </c>
      <c r="E10754" s="1">
        <v>100000</v>
      </c>
      <c r="G10754" t="s">
        <v>13</v>
      </c>
      <c r="H10754" t="s">
        <v>9904</v>
      </c>
      <c r="I10754" t="s">
        <v>9905</v>
      </c>
      <c r="J10754" t="s">
        <v>4656</v>
      </c>
      <c r="K10754" t="s">
        <v>51</v>
      </c>
      <c r="L10754" t="s">
        <v>17</v>
      </c>
      <c r="M10754" t="s">
        <v>450</v>
      </c>
    </row>
    <row r="10755" spans="1:13" x14ac:dyDescent="0.3">
      <c r="A10755" t="s">
        <v>9903</v>
      </c>
      <c r="C10755" t="s">
        <v>33755</v>
      </c>
      <c r="D10755">
        <v>18</v>
      </c>
      <c r="E10755" s="1">
        <v>100000</v>
      </c>
      <c r="G10755" t="s">
        <v>13</v>
      </c>
      <c r="H10755" t="s">
        <v>33983</v>
      </c>
      <c r="I10755" t="s">
        <v>9905</v>
      </c>
      <c r="J10755" t="s">
        <v>4656</v>
      </c>
      <c r="K10755" t="s">
        <v>51</v>
      </c>
      <c r="L10755" t="s">
        <v>17</v>
      </c>
      <c r="M10755" t="s">
        <v>450</v>
      </c>
    </row>
    <row r="10756" spans="1:13" x14ac:dyDescent="0.3">
      <c r="A10756" t="s">
        <v>7286</v>
      </c>
      <c r="C10756" t="s">
        <v>6985</v>
      </c>
      <c r="D10756">
        <v>4</v>
      </c>
      <c r="E10756" s="1">
        <v>8364</v>
      </c>
      <c r="G10756" t="s">
        <v>34</v>
      </c>
      <c r="H10756" t="s">
        <v>6143</v>
      </c>
      <c r="I10756" t="s">
        <v>7287</v>
      </c>
      <c r="J10756" t="s">
        <v>6105</v>
      </c>
      <c r="K10756" t="s">
        <v>24</v>
      </c>
      <c r="L10756" t="s">
        <v>25</v>
      </c>
      <c r="M10756" t="s">
        <v>6146</v>
      </c>
    </row>
    <row r="10757" spans="1:13" x14ac:dyDescent="0.3">
      <c r="A10757" t="s">
        <v>6647</v>
      </c>
      <c r="C10757" t="s">
        <v>6536</v>
      </c>
      <c r="D10757">
        <v>3</v>
      </c>
      <c r="E10757" s="1">
        <v>23695</v>
      </c>
      <c r="G10757" t="s">
        <v>34</v>
      </c>
      <c r="H10757" t="s">
        <v>6143</v>
      </c>
      <c r="I10757" t="s">
        <v>6648</v>
      </c>
      <c r="J10757" t="s">
        <v>3285</v>
      </c>
      <c r="K10757" t="s">
        <v>24</v>
      </c>
      <c r="L10757" t="s">
        <v>25</v>
      </c>
      <c r="M10757" t="s">
        <v>6146</v>
      </c>
    </row>
    <row r="10758" spans="1:13" x14ac:dyDescent="0.3">
      <c r="A10758" t="s">
        <v>18551</v>
      </c>
      <c r="C10758" t="s">
        <v>18470</v>
      </c>
      <c r="D10758">
        <v>2</v>
      </c>
      <c r="E10758" s="1">
        <v>23595</v>
      </c>
      <c r="G10758" t="s">
        <v>34</v>
      </c>
      <c r="H10758" t="s">
        <v>6143</v>
      </c>
      <c r="I10758" t="s">
        <v>18552</v>
      </c>
      <c r="J10758" t="s">
        <v>372</v>
      </c>
      <c r="K10758" t="s">
        <v>24</v>
      </c>
      <c r="L10758" t="s">
        <v>25</v>
      </c>
      <c r="M10758" t="s">
        <v>6146</v>
      </c>
    </row>
    <row r="10759" spans="1:13" x14ac:dyDescent="0.3">
      <c r="A10759" t="s">
        <v>14626</v>
      </c>
      <c r="C10759" t="s">
        <v>33136</v>
      </c>
      <c r="D10759">
        <v>36</v>
      </c>
      <c r="E10759" s="1">
        <v>125000</v>
      </c>
      <c r="G10759" t="s">
        <v>111</v>
      </c>
      <c r="H10759" t="s">
        <v>33137</v>
      </c>
      <c r="I10759" t="s">
        <v>14627</v>
      </c>
      <c r="J10759" t="s">
        <v>22</v>
      </c>
      <c r="K10759" t="s">
        <v>24</v>
      </c>
      <c r="L10759" t="s">
        <v>25</v>
      </c>
      <c r="M10759" t="s">
        <v>120</v>
      </c>
    </row>
    <row r="10760" spans="1:13" x14ac:dyDescent="0.3">
      <c r="A10760" t="s">
        <v>14626</v>
      </c>
      <c r="C10760" t="s">
        <v>14619</v>
      </c>
      <c r="D10760">
        <v>60</v>
      </c>
      <c r="E10760" s="1">
        <v>884417</v>
      </c>
      <c r="G10760" t="s">
        <v>111</v>
      </c>
      <c r="H10760" t="s">
        <v>14075</v>
      </c>
      <c r="I10760" t="s">
        <v>14627</v>
      </c>
      <c r="J10760" t="s">
        <v>22</v>
      </c>
      <c r="K10760" t="s">
        <v>24</v>
      </c>
      <c r="L10760" t="s">
        <v>25</v>
      </c>
      <c r="M10760" t="s">
        <v>120</v>
      </c>
    </row>
    <row r="10761" spans="1:13" x14ac:dyDescent="0.3">
      <c r="A10761" t="s">
        <v>13969</v>
      </c>
      <c r="C10761" t="s">
        <v>13456</v>
      </c>
      <c r="D10761">
        <v>7</v>
      </c>
      <c r="E10761" s="1">
        <v>23062</v>
      </c>
      <c r="G10761" t="s">
        <v>34</v>
      </c>
      <c r="H10761" t="s">
        <v>6143</v>
      </c>
      <c r="I10761" t="s">
        <v>13970</v>
      </c>
      <c r="J10761" t="s">
        <v>30</v>
      </c>
      <c r="K10761" t="s">
        <v>24</v>
      </c>
      <c r="L10761" t="s">
        <v>25</v>
      </c>
      <c r="M10761" t="s">
        <v>6146</v>
      </c>
    </row>
    <row r="10762" spans="1:13" x14ac:dyDescent="0.3">
      <c r="A10762" t="s">
        <v>19507</v>
      </c>
      <c r="C10762" t="s">
        <v>19404</v>
      </c>
      <c r="D10762">
        <v>6</v>
      </c>
      <c r="E10762" s="1">
        <v>14995</v>
      </c>
      <c r="G10762" t="s">
        <v>34</v>
      </c>
      <c r="H10762" t="s">
        <v>6143</v>
      </c>
      <c r="I10762" t="s">
        <v>19508</v>
      </c>
      <c r="J10762" t="s">
        <v>280</v>
      </c>
      <c r="K10762" t="s">
        <v>24</v>
      </c>
      <c r="L10762" t="s">
        <v>25</v>
      </c>
      <c r="M10762" t="s">
        <v>6146</v>
      </c>
    </row>
    <row r="10763" spans="1:13" x14ac:dyDescent="0.3">
      <c r="A10763" t="s">
        <v>18740</v>
      </c>
      <c r="C10763" t="s">
        <v>18470</v>
      </c>
      <c r="D10763">
        <v>4</v>
      </c>
      <c r="E10763" s="1">
        <v>8405</v>
      </c>
      <c r="G10763" t="s">
        <v>34</v>
      </c>
      <c r="H10763" t="s">
        <v>6143</v>
      </c>
      <c r="I10763" t="s">
        <v>14259</v>
      </c>
      <c r="J10763" t="s">
        <v>3203</v>
      </c>
      <c r="K10763" t="s">
        <v>24</v>
      </c>
      <c r="L10763" t="s">
        <v>25</v>
      </c>
      <c r="M10763" t="s">
        <v>6146</v>
      </c>
    </row>
    <row r="10764" spans="1:13" x14ac:dyDescent="0.3">
      <c r="A10764" t="s">
        <v>20182</v>
      </c>
      <c r="C10764" t="s">
        <v>20121</v>
      </c>
      <c r="D10764">
        <v>2</v>
      </c>
      <c r="E10764" s="1">
        <v>12795</v>
      </c>
      <c r="G10764" t="s">
        <v>34</v>
      </c>
      <c r="H10764" t="s">
        <v>6143</v>
      </c>
      <c r="I10764" t="s">
        <v>19428</v>
      </c>
      <c r="J10764" t="s">
        <v>22</v>
      </c>
      <c r="K10764" t="s">
        <v>24</v>
      </c>
      <c r="L10764" t="s">
        <v>25</v>
      </c>
      <c r="M10764" t="s">
        <v>6146</v>
      </c>
    </row>
    <row r="10765" spans="1:13" x14ac:dyDescent="0.3">
      <c r="A10765" t="s">
        <v>20730</v>
      </c>
      <c r="C10765" t="s">
        <v>20542</v>
      </c>
      <c r="D10765">
        <v>3</v>
      </c>
      <c r="E10765" s="1">
        <v>8405</v>
      </c>
      <c r="G10765" t="s">
        <v>34</v>
      </c>
      <c r="H10765" t="s">
        <v>6143</v>
      </c>
      <c r="I10765" t="s">
        <v>20731</v>
      </c>
      <c r="J10765" t="s">
        <v>627</v>
      </c>
      <c r="K10765" t="s">
        <v>24</v>
      </c>
      <c r="L10765" t="s">
        <v>25</v>
      </c>
      <c r="M10765" t="s">
        <v>6146</v>
      </c>
    </row>
    <row r="10766" spans="1:13" x14ac:dyDescent="0.3">
      <c r="A10766" t="s">
        <v>9032</v>
      </c>
      <c r="C10766" t="s">
        <v>8962</v>
      </c>
      <c r="D10766">
        <v>24</v>
      </c>
      <c r="E10766" s="1">
        <v>100000</v>
      </c>
      <c r="G10766" t="s">
        <v>48</v>
      </c>
      <c r="H10766" t="s">
        <v>9033</v>
      </c>
      <c r="I10766" t="s">
        <v>9034</v>
      </c>
      <c r="J10766" t="s">
        <v>9035</v>
      </c>
      <c r="K10766" t="s">
        <v>1464</v>
      </c>
      <c r="L10766" t="s">
        <v>17</v>
      </c>
      <c r="M10766" t="s">
        <v>190</v>
      </c>
    </row>
    <row r="10767" spans="1:13" x14ac:dyDescent="0.3">
      <c r="A10767" t="s">
        <v>15132</v>
      </c>
      <c r="C10767" t="s">
        <v>15008</v>
      </c>
      <c r="D10767">
        <v>4</v>
      </c>
      <c r="E10767" s="1">
        <v>7754</v>
      </c>
      <c r="G10767" t="s">
        <v>34</v>
      </c>
      <c r="H10767" t="s">
        <v>6143</v>
      </c>
      <c r="I10767" t="s">
        <v>15133</v>
      </c>
      <c r="J10767" t="s">
        <v>761</v>
      </c>
      <c r="K10767" t="s">
        <v>24</v>
      </c>
      <c r="L10767" t="s">
        <v>25</v>
      </c>
      <c r="M10767" t="s">
        <v>6146</v>
      </c>
    </row>
    <row r="10768" spans="1:13" x14ac:dyDescent="0.3">
      <c r="A10768" t="s">
        <v>20026</v>
      </c>
      <c r="C10768" t="s">
        <v>19936</v>
      </c>
      <c r="D10768">
        <v>5</v>
      </c>
      <c r="E10768" s="1">
        <v>6790</v>
      </c>
      <c r="G10768" t="s">
        <v>34</v>
      </c>
      <c r="H10768" t="s">
        <v>6143</v>
      </c>
      <c r="I10768" t="s">
        <v>20027</v>
      </c>
      <c r="J10768" t="s">
        <v>9844</v>
      </c>
      <c r="K10768" t="s">
        <v>24</v>
      </c>
      <c r="L10768" t="s">
        <v>25</v>
      </c>
      <c r="M10768" t="s">
        <v>6146</v>
      </c>
    </row>
    <row r="10769" spans="1:13" x14ac:dyDescent="0.3">
      <c r="A10769" t="s">
        <v>31965</v>
      </c>
      <c r="C10769" t="s">
        <v>31866</v>
      </c>
      <c r="D10769">
        <v>4</v>
      </c>
      <c r="E10769" s="1">
        <v>7655</v>
      </c>
      <c r="G10769" t="s">
        <v>34</v>
      </c>
      <c r="H10769" t="s">
        <v>6143</v>
      </c>
      <c r="I10769" t="s">
        <v>14193</v>
      </c>
      <c r="J10769" t="s">
        <v>732</v>
      </c>
      <c r="K10769" t="s">
        <v>24</v>
      </c>
      <c r="L10769" t="s">
        <v>25</v>
      </c>
      <c r="M10769" t="s">
        <v>6146</v>
      </c>
    </row>
    <row r="10770" spans="1:13" x14ac:dyDescent="0.3">
      <c r="A10770" t="s">
        <v>14192</v>
      </c>
      <c r="C10770" t="s">
        <v>14108</v>
      </c>
      <c r="D10770">
        <v>7</v>
      </c>
      <c r="E10770" s="1">
        <v>20787</v>
      </c>
      <c r="G10770" t="s">
        <v>34</v>
      </c>
      <c r="H10770" t="s">
        <v>6143</v>
      </c>
      <c r="I10770" t="s">
        <v>14193</v>
      </c>
      <c r="J10770" t="s">
        <v>433</v>
      </c>
      <c r="K10770" t="s">
        <v>24</v>
      </c>
      <c r="L10770" t="s">
        <v>25</v>
      </c>
      <c r="M10770" t="s">
        <v>6146</v>
      </c>
    </row>
    <row r="10771" spans="1:13" x14ac:dyDescent="0.3">
      <c r="A10771" t="s">
        <v>31666</v>
      </c>
      <c r="C10771" t="s">
        <v>31493</v>
      </c>
      <c r="D10771">
        <v>5</v>
      </c>
      <c r="E10771" s="1">
        <v>90697</v>
      </c>
      <c r="G10771" t="s">
        <v>34</v>
      </c>
      <c r="H10771" t="s">
        <v>6143</v>
      </c>
      <c r="I10771" t="s">
        <v>31667</v>
      </c>
      <c r="J10771" t="s">
        <v>311</v>
      </c>
      <c r="K10771" t="s">
        <v>24</v>
      </c>
      <c r="L10771" t="s">
        <v>25</v>
      </c>
      <c r="M10771" t="s">
        <v>6146</v>
      </c>
    </row>
    <row r="10772" spans="1:13" x14ac:dyDescent="0.3">
      <c r="A10772" t="s">
        <v>7093</v>
      </c>
      <c r="C10772" t="s">
        <v>6985</v>
      </c>
      <c r="D10772">
        <v>6</v>
      </c>
      <c r="E10772" s="1">
        <v>20165</v>
      </c>
      <c r="G10772" t="s">
        <v>34</v>
      </c>
      <c r="H10772" t="s">
        <v>6143</v>
      </c>
      <c r="I10772" t="s">
        <v>7094</v>
      </c>
      <c r="J10772" t="s">
        <v>307</v>
      </c>
      <c r="K10772" t="s">
        <v>24</v>
      </c>
      <c r="L10772" t="s">
        <v>25</v>
      </c>
      <c r="M10772" t="s">
        <v>6146</v>
      </c>
    </row>
    <row r="10773" spans="1:13" x14ac:dyDescent="0.3">
      <c r="A10773" t="s">
        <v>30894</v>
      </c>
      <c r="C10773" t="s">
        <v>30851</v>
      </c>
      <c r="D10773">
        <v>1</v>
      </c>
      <c r="E10773" s="1">
        <v>1000</v>
      </c>
      <c r="G10773" t="s">
        <v>21</v>
      </c>
      <c r="H10773" t="s">
        <v>77</v>
      </c>
      <c r="I10773" t="s">
        <v>156</v>
      </c>
      <c r="J10773" t="s">
        <v>22</v>
      </c>
      <c r="K10773" t="s">
        <v>24</v>
      </c>
      <c r="L10773" t="s">
        <v>25</v>
      </c>
      <c r="M10773" t="s">
        <v>26</v>
      </c>
    </row>
    <row r="10774" spans="1:13" x14ac:dyDescent="0.3">
      <c r="A10774" t="s">
        <v>25573</v>
      </c>
      <c r="C10774" t="s">
        <v>25397</v>
      </c>
      <c r="D10774">
        <v>4</v>
      </c>
      <c r="E10774" s="1">
        <v>8010</v>
      </c>
      <c r="G10774" t="s">
        <v>34</v>
      </c>
      <c r="H10774" t="s">
        <v>6143</v>
      </c>
      <c r="I10774" t="s">
        <v>25574</v>
      </c>
      <c r="J10774" t="s">
        <v>7616</v>
      </c>
      <c r="K10774" t="s">
        <v>24</v>
      </c>
      <c r="L10774" t="s">
        <v>25</v>
      </c>
      <c r="M10774" t="s">
        <v>6146</v>
      </c>
    </row>
    <row r="10775" spans="1:13" x14ac:dyDescent="0.3">
      <c r="A10775" t="s">
        <v>6479</v>
      </c>
      <c r="C10775" t="s">
        <v>6476</v>
      </c>
      <c r="D10775">
        <v>12</v>
      </c>
      <c r="E10775" s="1">
        <v>200000</v>
      </c>
      <c r="G10775" t="s">
        <v>111</v>
      </c>
      <c r="H10775" t="s">
        <v>6480</v>
      </c>
      <c r="I10775" t="s">
        <v>156</v>
      </c>
      <c r="J10775" t="s">
        <v>22</v>
      </c>
      <c r="K10775" t="s">
        <v>24</v>
      </c>
      <c r="L10775" t="s">
        <v>25</v>
      </c>
      <c r="M10775" t="s">
        <v>6109</v>
      </c>
    </row>
    <row r="10776" spans="1:13" x14ac:dyDescent="0.3">
      <c r="A10776" t="s">
        <v>25866</v>
      </c>
      <c r="C10776" t="s">
        <v>25784</v>
      </c>
      <c r="D10776">
        <v>4</v>
      </c>
      <c r="E10776" s="1">
        <v>20535</v>
      </c>
      <c r="G10776" t="s">
        <v>34</v>
      </c>
      <c r="H10776" t="s">
        <v>6143</v>
      </c>
      <c r="I10776" t="s">
        <v>25867</v>
      </c>
      <c r="J10776" t="s">
        <v>86</v>
      </c>
      <c r="K10776" t="s">
        <v>24</v>
      </c>
      <c r="L10776" t="s">
        <v>25</v>
      </c>
      <c r="M10776" t="s">
        <v>6146</v>
      </c>
    </row>
    <row r="10777" spans="1:13" x14ac:dyDescent="0.3">
      <c r="A10777" t="s">
        <v>35545</v>
      </c>
      <c r="C10777" t="s">
        <v>35508</v>
      </c>
      <c r="D10777">
        <v>12</v>
      </c>
      <c r="E10777" s="1">
        <v>4730</v>
      </c>
      <c r="G10777" t="s">
        <v>21</v>
      </c>
      <c r="H10777" t="s">
        <v>970</v>
      </c>
      <c r="I10777" t="s">
        <v>7206</v>
      </c>
      <c r="J10777" t="s">
        <v>119</v>
      </c>
      <c r="K10777" t="s">
        <v>24</v>
      </c>
      <c r="L10777" t="s">
        <v>25</v>
      </c>
      <c r="M10777" t="s">
        <v>26</v>
      </c>
    </row>
    <row r="10778" spans="1:13" x14ac:dyDescent="0.3">
      <c r="A10778" t="s">
        <v>13251</v>
      </c>
      <c r="C10778" t="s">
        <v>12994</v>
      </c>
      <c r="D10778">
        <v>4</v>
      </c>
      <c r="E10778" s="1">
        <v>10963</v>
      </c>
      <c r="G10778" t="s">
        <v>34</v>
      </c>
      <c r="H10778" t="s">
        <v>6143</v>
      </c>
      <c r="I10778" t="s">
        <v>13252</v>
      </c>
      <c r="J10778" t="s">
        <v>7536</v>
      </c>
      <c r="K10778" t="s">
        <v>24</v>
      </c>
      <c r="L10778" t="s">
        <v>25</v>
      </c>
      <c r="M10778" t="s">
        <v>6146</v>
      </c>
    </row>
    <row r="10779" spans="1:13" x14ac:dyDescent="0.3">
      <c r="A10779" t="s">
        <v>5760</v>
      </c>
      <c r="C10779" t="s">
        <v>30756</v>
      </c>
      <c r="D10779">
        <v>1</v>
      </c>
      <c r="E10779" s="1">
        <v>20000</v>
      </c>
      <c r="G10779" t="s">
        <v>21</v>
      </c>
      <c r="H10779" t="s">
        <v>77</v>
      </c>
      <c r="I10779" t="s">
        <v>22</v>
      </c>
      <c r="J10779" t="s">
        <v>23</v>
      </c>
      <c r="K10779" t="s">
        <v>24</v>
      </c>
      <c r="L10779" t="s">
        <v>25</v>
      </c>
      <c r="M10779" t="s">
        <v>26</v>
      </c>
    </row>
    <row r="10780" spans="1:13" x14ac:dyDescent="0.3">
      <c r="A10780" t="s">
        <v>5760</v>
      </c>
      <c r="C10780" t="s">
        <v>5642</v>
      </c>
      <c r="D10780">
        <v>2</v>
      </c>
      <c r="E10780" s="1">
        <v>500</v>
      </c>
      <c r="G10780" t="s">
        <v>21</v>
      </c>
      <c r="H10780" t="s">
        <v>68</v>
      </c>
      <c r="I10780" t="s">
        <v>22</v>
      </c>
      <c r="J10780" t="s">
        <v>23</v>
      </c>
      <c r="K10780" t="s">
        <v>24</v>
      </c>
      <c r="L10780" t="s">
        <v>25</v>
      </c>
      <c r="M10780" t="s">
        <v>26</v>
      </c>
    </row>
    <row r="10781" spans="1:13" x14ac:dyDescent="0.3">
      <c r="A10781" t="s">
        <v>37591</v>
      </c>
      <c r="C10781" t="s">
        <v>37582</v>
      </c>
      <c r="D10781">
        <v>48</v>
      </c>
      <c r="E10781" s="1">
        <v>4000000</v>
      </c>
      <c r="G10781" t="s">
        <v>34</v>
      </c>
      <c r="H10781" t="s">
        <v>37592</v>
      </c>
      <c r="I10781" t="s">
        <v>1648</v>
      </c>
      <c r="J10781" t="s">
        <v>1649</v>
      </c>
      <c r="K10781" t="s">
        <v>51</v>
      </c>
      <c r="L10781" t="s">
        <v>44</v>
      </c>
      <c r="M10781" t="s">
        <v>87</v>
      </c>
    </row>
    <row r="10782" spans="1:13" x14ac:dyDescent="0.3">
      <c r="A10782" t="s">
        <v>14369</v>
      </c>
      <c r="C10782" t="s">
        <v>31493</v>
      </c>
      <c r="D10782">
        <v>5</v>
      </c>
      <c r="E10782" s="1">
        <v>18358</v>
      </c>
      <c r="G10782" t="s">
        <v>34</v>
      </c>
      <c r="H10782" t="s">
        <v>6143</v>
      </c>
      <c r="I10782" t="s">
        <v>14370</v>
      </c>
      <c r="J10782" t="s">
        <v>311</v>
      </c>
      <c r="K10782" t="s">
        <v>24</v>
      </c>
      <c r="L10782" t="s">
        <v>25</v>
      </c>
      <c r="M10782" t="s">
        <v>6146</v>
      </c>
    </row>
    <row r="10783" spans="1:13" x14ac:dyDescent="0.3">
      <c r="A10783" t="s">
        <v>14369</v>
      </c>
      <c r="C10783" t="s">
        <v>14108</v>
      </c>
      <c r="D10783">
        <v>7</v>
      </c>
      <c r="E10783" s="1">
        <v>7054</v>
      </c>
      <c r="G10783" t="s">
        <v>34</v>
      </c>
      <c r="H10783" t="s">
        <v>6143</v>
      </c>
      <c r="I10783" t="s">
        <v>14370</v>
      </c>
      <c r="J10783" t="s">
        <v>433</v>
      </c>
      <c r="K10783" t="s">
        <v>24</v>
      </c>
      <c r="L10783" t="s">
        <v>25</v>
      </c>
      <c r="M10783" t="s">
        <v>6146</v>
      </c>
    </row>
    <row r="10784" spans="1:13" x14ac:dyDescent="0.3">
      <c r="A10784" t="s">
        <v>21636</v>
      </c>
      <c r="C10784" t="s">
        <v>27925</v>
      </c>
      <c r="D10784">
        <v>1</v>
      </c>
      <c r="E10784" s="1">
        <v>25000</v>
      </c>
      <c r="G10784" t="s">
        <v>400</v>
      </c>
      <c r="H10784" t="s">
        <v>77</v>
      </c>
      <c r="I10784" t="s">
        <v>156</v>
      </c>
      <c r="J10784" t="s">
        <v>22</v>
      </c>
      <c r="K10784" t="s">
        <v>24</v>
      </c>
      <c r="L10784" t="s">
        <v>25</v>
      </c>
      <c r="M10784" t="s">
        <v>26</v>
      </c>
    </row>
    <row r="10785" spans="1:13" x14ac:dyDescent="0.3">
      <c r="A10785" t="s">
        <v>21636</v>
      </c>
      <c r="C10785" t="s">
        <v>21173</v>
      </c>
      <c r="D10785">
        <v>14</v>
      </c>
      <c r="E10785" s="1">
        <v>100000</v>
      </c>
      <c r="G10785" t="s">
        <v>111</v>
      </c>
      <c r="H10785" t="s">
        <v>21637</v>
      </c>
      <c r="I10785" t="s">
        <v>156</v>
      </c>
      <c r="J10785" t="s">
        <v>22</v>
      </c>
      <c r="K10785" t="s">
        <v>24</v>
      </c>
      <c r="L10785" t="s">
        <v>25</v>
      </c>
      <c r="M10785" t="s">
        <v>6109</v>
      </c>
    </row>
    <row r="10786" spans="1:13" x14ac:dyDescent="0.3">
      <c r="A10786" t="s">
        <v>27284</v>
      </c>
      <c r="C10786" t="s">
        <v>27194</v>
      </c>
      <c r="D10786">
        <v>12</v>
      </c>
      <c r="E10786" s="1">
        <v>1500000</v>
      </c>
      <c r="G10786" t="s">
        <v>21</v>
      </c>
      <c r="H10786" t="s">
        <v>68</v>
      </c>
      <c r="I10786" t="s">
        <v>156</v>
      </c>
      <c r="J10786" t="s">
        <v>22</v>
      </c>
      <c r="K10786" t="s">
        <v>24</v>
      </c>
      <c r="L10786" t="s">
        <v>25</v>
      </c>
      <c r="M10786" t="s">
        <v>26</v>
      </c>
    </row>
    <row r="10787" spans="1:13" x14ac:dyDescent="0.3">
      <c r="A10787" t="s">
        <v>11810</v>
      </c>
      <c r="C10787" t="s">
        <v>11779</v>
      </c>
      <c r="D10787">
        <v>1</v>
      </c>
      <c r="E10787" s="1">
        <v>1000</v>
      </c>
      <c r="G10787" t="s">
        <v>21</v>
      </c>
      <c r="H10787" t="s">
        <v>970</v>
      </c>
      <c r="I10787" t="s">
        <v>11811</v>
      </c>
      <c r="J10787" t="s">
        <v>22</v>
      </c>
      <c r="K10787" t="s">
        <v>24</v>
      </c>
      <c r="L10787" t="s">
        <v>25</v>
      </c>
      <c r="M10787" t="s">
        <v>26</v>
      </c>
    </row>
    <row r="10788" spans="1:13" x14ac:dyDescent="0.3">
      <c r="A10788" t="s">
        <v>13897</v>
      </c>
      <c r="C10788" t="s">
        <v>13456</v>
      </c>
      <c r="D10788">
        <v>7</v>
      </c>
      <c r="E10788" s="1">
        <v>7754</v>
      </c>
      <c r="G10788" t="s">
        <v>34</v>
      </c>
      <c r="H10788" t="s">
        <v>6143</v>
      </c>
      <c r="I10788" t="s">
        <v>13898</v>
      </c>
      <c r="J10788" t="s">
        <v>30</v>
      </c>
      <c r="K10788" t="s">
        <v>24</v>
      </c>
      <c r="L10788" t="s">
        <v>25</v>
      </c>
      <c r="M10788" t="s">
        <v>6146</v>
      </c>
    </row>
    <row r="10789" spans="1:13" x14ac:dyDescent="0.3">
      <c r="A10789" t="s">
        <v>10410</v>
      </c>
      <c r="C10789" t="s">
        <v>10275</v>
      </c>
      <c r="D10789">
        <v>14</v>
      </c>
      <c r="E10789" s="1">
        <v>50000</v>
      </c>
      <c r="G10789" t="s">
        <v>111</v>
      </c>
      <c r="H10789" t="s">
        <v>10411</v>
      </c>
      <c r="I10789" t="s">
        <v>10412</v>
      </c>
      <c r="J10789" t="s">
        <v>22</v>
      </c>
      <c r="K10789" t="s">
        <v>24</v>
      </c>
      <c r="L10789" t="s">
        <v>25</v>
      </c>
      <c r="M10789" t="s">
        <v>6109</v>
      </c>
    </row>
    <row r="10790" spans="1:13" x14ac:dyDescent="0.3">
      <c r="A10790" t="s">
        <v>13474</v>
      </c>
      <c r="C10790" t="s">
        <v>13456</v>
      </c>
      <c r="D10790">
        <v>36</v>
      </c>
      <c r="E10790" s="1">
        <v>87000</v>
      </c>
      <c r="G10790" t="s">
        <v>111</v>
      </c>
      <c r="H10790" t="s">
        <v>13475</v>
      </c>
      <c r="I10790" t="s">
        <v>7524</v>
      </c>
      <c r="J10790" t="s">
        <v>22</v>
      </c>
      <c r="K10790" t="s">
        <v>24</v>
      </c>
      <c r="L10790" t="s">
        <v>25</v>
      </c>
      <c r="M10790" t="s">
        <v>6109</v>
      </c>
    </row>
    <row r="10791" spans="1:13" x14ac:dyDescent="0.3">
      <c r="A10791" t="s">
        <v>13667</v>
      </c>
      <c r="C10791" t="s">
        <v>13456</v>
      </c>
      <c r="D10791">
        <v>7</v>
      </c>
      <c r="E10791" s="1">
        <v>18358</v>
      </c>
      <c r="G10791" t="s">
        <v>34</v>
      </c>
      <c r="H10791" t="s">
        <v>6143</v>
      </c>
      <c r="I10791" t="s">
        <v>13668</v>
      </c>
      <c r="J10791" t="s">
        <v>30</v>
      </c>
      <c r="K10791" t="s">
        <v>24</v>
      </c>
      <c r="L10791" t="s">
        <v>25</v>
      </c>
      <c r="M10791" t="s">
        <v>6146</v>
      </c>
    </row>
    <row r="10792" spans="1:13" x14ac:dyDescent="0.3">
      <c r="A10792" t="s">
        <v>20308</v>
      </c>
      <c r="C10792" t="s">
        <v>20121</v>
      </c>
      <c r="D10792">
        <v>4</v>
      </c>
      <c r="E10792" s="1">
        <v>34004</v>
      </c>
      <c r="G10792" t="s">
        <v>34</v>
      </c>
      <c r="H10792" t="s">
        <v>6143</v>
      </c>
      <c r="I10792" t="s">
        <v>20309</v>
      </c>
      <c r="J10792" t="s">
        <v>288</v>
      </c>
      <c r="K10792" t="s">
        <v>24</v>
      </c>
      <c r="L10792" t="s">
        <v>25</v>
      </c>
      <c r="M10792" t="s">
        <v>6146</v>
      </c>
    </row>
    <row r="10793" spans="1:13" x14ac:dyDescent="0.3">
      <c r="A10793" t="s">
        <v>18741</v>
      </c>
      <c r="C10793" t="s">
        <v>18470</v>
      </c>
      <c r="D10793">
        <v>4</v>
      </c>
      <c r="E10793" s="1">
        <v>4654</v>
      </c>
      <c r="G10793" t="s">
        <v>34</v>
      </c>
      <c r="H10793" t="s">
        <v>6143</v>
      </c>
      <c r="I10793" t="s">
        <v>18742</v>
      </c>
      <c r="J10793" t="s">
        <v>3203</v>
      </c>
      <c r="K10793" t="s">
        <v>24</v>
      </c>
      <c r="L10793" t="s">
        <v>25</v>
      </c>
      <c r="M10793" t="s">
        <v>6146</v>
      </c>
    </row>
    <row r="10794" spans="1:13" x14ac:dyDescent="0.3">
      <c r="A10794" t="s">
        <v>25478</v>
      </c>
      <c r="C10794" t="s">
        <v>25397</v>
      </c>
      <c r="D10794">
        <v>2</v>
      </c>
      <c r="E10794" s="1">
        <v>35970</v>
      </c>
      <c r="G10794" t="s">
        <v>34</v>
      </c>
      <c r="H10794" t="s">
        <v>6143</v>
      </c>
      <c r="I10794" t="s">
        <v>25479</v>
      </c>
      <c r="J10794" t="s">
        <v>1021</v>
      </c>
      <c r="K10794" t="s">
        <v>24</v>
      </c>
      <c r="L10794" t="s">
        <v>25</v>
      </c>
      <c r="M10794" t="s">
        <v>6146</v>
      </c>
    </row>
    <row r="10795" spans="1:13" x14ac:dyDescent="0.3">
      <c r="A10795" t="s">
        <v>19522</v>
      </c>
      <c r="C10795" t="s">
        <v>19404</v>
      </c>
      <c r="D10795">
        <v>6</v>
      </c>
      <c r="E10795" s="1">
        <v>10410</v>
      </c>
      <c r="G10795" t="s">
        <v>34</v>
      </c>
      <c r="H10795" t="s">
        <v>6143</v>
      </c>
      <c r="I10795" t="s">
        <v>19523</v>
      </c>
      <c r="J10795" t="s">
        <v>280</v>
      </c>
      <c r="K10795" t="s">
        <v>24</v>
      </c>
      <c r="L10795" t="s">
        <v>25</v>
      </c>
      <c r="M10795" t="s">
        <v>6146</v>
      </c>
    </row>
    <row r="10796" spans="1:13" x14ac:dyDescent="0.3">
      <c r="A10796" t="s">
        <v>17500</v>
      </c>
      <c r="C10796" t="s">
        <v>17445</v>
      </c>
      <c r="D10796">
        <v>16</v>
      </c>
      <c r="E10796" s="1">
        <v>11420</v>
      </c>
      <c r="G10796" t="s">
        <v>34</v>
      </c>
      <c r="H10796" t="s">
        <v>6143</v>
      </c>
      <c r="I10796" t="s">
        <v>17501</v>
      </c>
      <c r="J10796" t="s">
        <v>662</v>
      </c>
      <c r="K10796" t="s">
        <v>24</v>
      </c>
      <c r="L10796" t="s">
        <v>25</v>
      </c>
      <c r="M10796" t="s">
        <v>6146</v>
      </c>
    </row>
    <row r="10797" spans="1:13" x14ac:dyDescent="0.3">
      <c r="A10797" t="s">
        <v>25575</v>
      </c>
      <c r="C10797" t="s">
        <v>25397</v>
      </c>
      <c r="D10797">
        <v>4</v>
      </c>
      <c r="E10797" s="1">
        <v>5424</v>
      </c>
      <c r="G10797" t="s">
        <v>34</v>
      </c>
      <c r="H10797" t="s">
        <v>6143</v>
      </c>
      <c r="I10797" t="s">
        <v>7446</v>
      </c>
      <c r="J10797" t="s">
        <v>7616</v>
      </c>
      <c r="K10797" t="s">
        <v>24</v>
      </c>
      <c r="L10797" t="s">
        <v>25</v>
      </c>
      <c r="M10797" t="s">
        <v>6146</v>
      </c>
    </row>
    <row r="10798" spans="1:13" x14ac:dyDescent="0.3">
      <c r="A10798" t="s">
        <v>5600</v>
      </c>
      <c r="C10798" t="s">
        <v>29922</v>
      </c>
      <c r="D10798">
        <v>16</v>
      </c>
      <c r="E10798" s="1">
        <v>390245</v>
      </c>
      <c r="G10798" t="s">
        <v>111</v>
      </c>
      <c r="H10798" t="s">
        <v>30200</v>
      </c>
      <c r="I10798" t="s">
        <v>5601</v>
      </c>
      <c r="J10798" t="s">
        <v>5602</v>
      </c>
      <c r="K10798" t="s">
        <v>24</v>
      </c>
      <c r="L10798" t="s">
        <v>25</v>
      </c>
      <c r="M10798" t="s">
        <v>112</v>
      </c>
    </row>
    <row r="10799" spans="1:13" x14ac:dyDescent="0.3">
      <c r="A10799" t="s">
        <v>5600</v>
      </c>
      <c r="C10799" t="s">
        <v>5155</v>
      </c>
      <c r="D10799">
        <v>12</v>
      </c>
      <c r="E10799" s="1">
        <v>100000</v>
      </c>
      <c r="G10799" t="s">
        <v>111</v>
      </c>
      <c r="H10799" t="s">
        <v>3865</v>
      </c>
      <c r="I10799" t="s">
        <v>5601</v>
      </c>
      <c r="J10799" t="s">
        <v>5602</v>
      </c>
      <c r="K10799" t="s">
        <v>24</v>
      </c>
      <c r="L10799" t="s">
        <v>25</v>
      </c>
      <c r="M10799" t="s">
        <v>112</v>
      </c>
    </row>
    <row r="10800" spans="1:13" x14ac:dyDescent="0.3">
      <c r="A10800" t="s">
        <v>5600</v>
      </c>
      <c r="C10800" t="s">
        <v>22837</v>
      </c>
      <c r="D10800">
        <v>18</v>
      </c>
      <c r="E10800" s="1">
        <v>150000</v>
      </c>
      <c r="G10800" t="s">
        <v>111</v>
      </c>
      <c r="H10800" t="s">
        <v>23160</v>
      </c>
      <c r="I10800" t="s">
        <v>5601</v>
      </c>
      <c r="J10800" t="s">
        <v>5602</v>
      </c>
      <c r="K10800" t="s">
        <v>24</v>
      </c>
      <c r="L10800" t="s">
        <v>25</v>
      </c>
      <c r="M10800" t="s">
        <v>112</v>
      </c>
    </row>
    <row r="10801" spans="1:13" x14ac:dyDescent="0.3">
      <c r="A10801" t="s">
        <v>10488</v>
      </c>
      <c r="C10801" t="s">
        <v>23671</v>
      </c>
      <c r="D10801">
        <v>8</v>
      </c>
      <c r="E10801" s="1">
        <v>972000</v>
      </c>
      <c r="G10801" t="s">
        <v>111</v>
      </c>
      <c r="H10801" t="s">
        <v>4539</v>
      </c>
      <c r="I10801" t="s">
        <v>22</v>
      </c>
      <c r="J10801" t="s">
        <v>23</v>
      </c>
      <c r="K10801" t="s">
        <v>24</v>
      </c>
      <c r="L10801" t="s">
        <v>25</v>
      </c>
      <c r="M10801" t="s">
        <v>120</v>
      </c>
    </row>
    <row r="10802" spans="1:13" x14ac:dyDescent="0.3">
      <c r="A10802" t="s">
        <v>10488</v>
      </c>
      <c r="C10802" t="s">
        <v>21907</v>
      </c>
      <c r="D10802">
        <v>19</v>
      </c>
      <c r="E10802" s="1">
        <v>2650003</v>
      </c>
      <c r="G10802" t="s">
        <v>111</v>
      </c>
      <c r="H10802" t="s">
        <v>21997</v>
      </c>
      <c r="I10802" t="s">
        <v>22</v>
      </c>
      <c r="J10802" t="s">
        <v>23</v>
      </c>
      <c r="K10802" t="s">
        <v>24</v>
      </c>
      <c r="L10802" t="s">
        <v>25</v>
      </c>
      <c r="M10802" t="s">
        <v>120</v>
      </c>
    </row>
    <row r="10803" spans="1:13" x14ac:dyDescent="0.3">
      <c r="A10803" t="s">
        <v>10488</v>
      </c>
      <c r="C10803" t="s">
        <v>16408</v>
      </c>
      <c r="D10803">
        <v>18</v>
      </c>
      <c r="E10803" s="1">
        <v>1512142</v>
      </c>
      <c r="G10803" t="s">
        <v>111</v>
      </c>
      <c r="H10803" t="s">
        <v>16433</v>
      </c>
      <c r="I10803" t="s">
        <v>22</v>
      </c>
      <c r="J10803" t="s">
        <v>23</v>
      </c>
      <c r="K10803" t="s">
        <v>24</v>
      </c>
      <c r="L10803" t="s">
        <v>25</v>
      </c>
      <c r="M10803" t="s">
        <v>120</v>
      </c>
    </row>
    <row r="10804" spans="1:13" x14ac:dyDescent="0.3">
      <c r="A10804" t="s">
        <v>10488</v>
      </c>
      <c r="C10804" t="s">
        <v>11813</v>
      </c>
      <c r="D10804">
        <v>13</v>
      </c>
      <c r="E10804" s="1">
        <v>216350</v>
      </c>
      <c r="G10804" t="s">
        <v>111</v>
      </c>
      <c r="H10804" t="s">
        <v>11862</v>
      </c>
      <c r="I10804" t="s">
        <v>22</v>
      </c>
      <c r="J10804" t="s">
        <v>23</v>
      </c>
      <c r="K10804" t="s">
        <v>24</v>
      </c>
      <c r="L10804" t="s">
        <v>25</v>
      </c>
      <c r="M10804" t="s">
        <v>120</v>
      </c>
    </row>
    <row r="10805" spans="1:13" x14ac:dyDescent="0.3">
      <c r="A10805" t="s">
        <v>10488</v>
      </c>
      <c r="C10805" t="s">
        <v>11613</v>
      </c>
      <c r="D10805">
        <v>25</v>
      </c>
      <c r="E10805" s="1">
        <v>1068280</v>
      </c>
      <c r="G10805" t="s">
        <v>111</v>
      </c>
      <c r="H10805" t="s">
        <v>11637</v>
      </c>
      <c r="I10805" t="s">
        <v>22</v>
      </c>
      <c r="J10805" t="s">
        <v>23</v>
      </c>
      <c r="K10805" t="s">
        <v>24</v>
      </c>
      <c r="L10805" t="s">
        <v>25</v>
      </c>
      <c r="M10805" t="s">
        <v>120</v>
      </c>
    </row>
    <row r="10806" spans="1:13" x14ac:dyDescent="0.3">
      <c r="A10806" t="s">
        <v>10488</v>
      </c>
      <c r="C10806" t="s">
        <v>11613</v>
      </c>
      <c r="D10806">
        <v>11</v>
      </c>
      <c r="E10806" s="1">
        <v>468433</v>
      </c>
      <c r="G10806" t="s">
        <v>111</v>
      </c>
      <c r="H10806" t="s">
        <v>11734</v>
      </c>
      <c r="I10806" t="s">
        <v>22</v>
      </c>
      <c r="J10806" t="s">
        <v>23</v>
      </c>
      <c r="K10806" t="s">
        <v>24</v>
      </c>
      <c r="L10806" t="s">
        <v>25</v>
      </c>
      <c r="M10806" t="s">
        <v>120</v>
      </c>
    </row>
    <row r="10807" spans="1:13" x14ac:dyDescent="0.3">
      <c r="A10807" t="s">
        <v>10488</v>
      </c>
      <c r="C10807" t="s">
        <v>11012</v>
      </c>
      <c r="D10807">
        <v>11</v>
      </c>
      <c r="E10807" s="1">
        <v>100000</v>
      </c>
      <c r="G10807" t="s">
        <v>111</v>
      </c>
      <c r="H10807" t="s">
        <v>11084</v>
      </c>
      <c r="I10807" t="s">
        <v>22</v>
      </c>
      <c r="J10807" t="s">
        <v>23</v>
      </c>
      <c r="K10807" t="s">
        <v>24</v>
      </c>
      <c r="L10807" t="s">
        <v>25</v>
      </c>
      <c r="M10807" t="s">
        <v>87</v>
      </c>
    </row>
    <row r="10808" spans="1:13" x14ac:dyDescent="0.3">
      <c r="A10808" t="s">
        <v>10488</v>
      </c>
      <c r="C10808" t="s">
        <v>10471</v>
      </c>
      <c r="D10808">
        <v>12</v>
      </c>
      <c r="E10808" s="1">
        <v>950548</v>
      </c>
      <c r="G10808" t="s">
        <v>111</v>
      </c>
      <c r="H10808" t="s">
        <v>10489</v>
      </c>
      <c r="I10808" t="s">
        <v>22</v>
      </c>
      <c r="J10808" t="s">
        <v>23</v>
      </c>
      <c r="K10808" t="s">
        <v>24</v>
      </c>
      <c r="L10808" t="s">
        <v>25</v>
      </c>
      <c r="M10808" t="s">
        <v>120</v>
      </c>
    </row>
    <row r="10809" spans="1:13" x14ac:dyDescent="0.3">
      <c r="A10809" t="s">
        <v>10488</v>
      </c>
      <c r="C10809" t="s">
        <v>35205</v>
      </c>
      <c r="D10809">
        <v>15</v>
      </c>
      <c r="E10809" s="1">
        <v>975000</v>
      </c>
      <c r="G10809" t="s">
        <v>111</v>
      </c>
      <c r="H10809" t="s">
        <v>35250</v>
      </c>
      <c r="I10809" t="s">
        <v>22</v>
      </c>
      <c r="J10809" t="s">
        <v>23</v>
      </c>
      <c r="K10809" t="s">
        <v>24</v>
      </c>
      <c r="L10809" t="s">
        <v>25</v>
      </c>
      <c r="M10809" t="s">
        <v>120</v>
      </c>
    </row>
    <row r="10810" spans="1:13" x14ac:dyDescent="0.3">
      <c r="A10810" t="s">
        <v>10488</v>
      </c>
      <c r="C10810" t="s">
        <v>37047</v>
      </c>
      <c r="D10810">
        <v>24</v>
      </c>
      <c r="E10810" s="1">
        <v>925111</v>
      </c>
      <c r="G10810" t="s">
        <v>111</v>
      </c>
      <c r="H10810" t="s">
        <v>37187</v>
      </c>
      <c r="I10810" t="s">
        <v>22</v>
      </c>
      <c r="J10810" t="s">
        <v>23</v>
      </c>
      <c r="K10810" t="s">
        <v>24</v>
      </c>
      <c r="L10810" t="s">
        <v>25</v>
      </c>
      <c r="M10810" t="s">
        <v>120</v>
      </c>
    </row>
    <row r="10811" spans="1:13" x14ac:dyDescent="0.3">
      <c r="A10811" t="s">
        <v>10488</v>
      </c>
      <c r="C10811" t="s">
        <v>35954</v>
      </c>
      <c r="D10811">
        <v>12</v>
      </c>
      <c r="E10811" s="1">
        <v>225000</v>
      </c>
      <c r="G10811" t="s">
        <v>111</v>
      </c>
      <c r="H10811" t="s">
        <v>970</v>
      </c>
      <c r="I10811" t="s">
        <v>22</v>
      </c>
      <c r="J10811" t="s">
        <v>23</v>
      </c>
      <c r="K10811" t="s">
        <v>24</v>
      </c>
      <c r="L10811" t="s">
        <v>25</v>
      </c>
      <c r="M10811" t="s">
        <v>120</v>
      </c>
    </row>
    <row r="10812" spans="1:13" x14ac:dyDescent="0.3">
      <c r="A10812" t="s">
        <v>10755</v>
      </c>
      <c r="C10812" t="s">
        <v>15737</v>
      </c>
      <c r="D10812">
        <v>36</v>
      </c>
      <c r="E10812" s="1">
        <v>1422549</v>
      </c>
      <c r="G10812" t="s">
        <v>34</v>
      </c>
      <c r="H10812" t="s">
        <v>15907</v>
      </c>
      <c r="I10812" t="s">
        <v>299</v>
      </c>
      <c r="J10812" t="s">
        <v>300</v>
      </c>
      <c r="K10812" t="s">
        <v>24</v>
      </c>
      <c r="L10812" t="s">
        <v>17</v>
      </c>
      <c r="M10812" t="s">
        <v>202</v>
      </c>
    </row>
    <row r="10813" spans="1:13" x14ac:dyDescent="0.3">
      <c r="A10813" t="s">
        <v>10755</v>
      </c>
      <c r="C10813" t="s">
        <v>10589</v>
      </c>
      <c r="D10813">
        <v>24</v>
      </c>
      <c r="E10813" s="1">
        <v>637665</v>
      </c>
      <c r="G10813" t="s">
        <v>34</v>
      </c>
      <c r="H10813" t="s">
        <v>10756</v>
      </c>
      <c r="I10813" t="s">
        <v>299</v>
      </c>
      <c r="J10813" t="s">
        <v>300</v>
      </c>
      <c r="K10813" t="s">
        <v>24</v>
      </c>
      <c r="L10813" t="s">
        <v>17</v>
      </c>
      <c r="M10813" t="s">
        <v>202</v>
      </c>
    </row>
    <row r="10814" spans="1:13" x14ac:dyDescent="0.3">
      <c r="A10814" t="s">
        <v>22498</v>
      </c>
      <c r="C10814" t="s">
        <v>22248</v>
      </c>
      <c r="D10814">
        <v>1</v>
      </c>
      <c r="E10814" s="1">
        <v>25000</v>
      </c>
      <c r="G10814" t="s">
        <v>21</v>
      </c>
      <c r="H10814" t="s">
        <v>68</v>
      </c>
      <c r="I10814" t="s">
        <v>156</v>
      </c>
      <c r="J10814" t="s">
        <v>22</v>
      </c>
      <c r="K10814" t="s">
        <v>24</v>
      </c>
      <c r="L10814" t="s">
        <v>25</v>
      </c>
      <c r="M10814" t="s">
        <v>26</v>
      </c>
    </row>
    <row r="10815" spans="1:13" x14ac:dyDescent="0.3">
      <c r="A10815" t="s">
        <v>5572</v>
      </c>
      <c r="C10815" t="s">
        <v>5155</v>
      </c>
      <c r="D10815">
        <v>24</v>
      </c>
      <c r="E10815" s="1">
        <v>300000</v>
      </c>
      <c r="G10815" t="s">
        <v>21</v>
      </c>
      <c r="H10815" t="s">
        <v>68</v>
      </c>
      <c r="I10815" t="s">
        <v>544</v>
      </c>
      <c r="J10815" t="s">
        <v>22</v>
      </c>
      <c r="K10815" t="s">
        <v>24</v>
      </c>
      <c r="L10815" t="s">
        <v>25</v>
      </c>
      <c r="M10815" t="s">
        <v>26</v>
      </c>
    </row>
    <row r="10816" spans="1:13" x14ac:dyDescent="0.3">
      <c r="A10816" t="s">
        <v>5572</v>
      </c>
      <c r="C10816" t="s">
        <v>33603</v>
      </c>
      <c r="D10816">
        <v>2</v>
      </c>
      <c r="E10816" s="1">
        <v>10000</v>
      </c>
      <c r="G10816" t="s">
        <v>21</v>
      </c>
      <c r="H10816" t="s">
        <v>970</v>
      </c>
      <c r="I10816" t="s">
        <v>544</v>
      </c>
      <c r="J10816" t="s">
        <v>22</v>
      </c>
      <c r="K10816" t="s">
        <v>24</v>
      </c>
      <c r="L10816" t="s">
        <v>25</v>
      </c>
      <c r="M10816" t="s">
        <v>26</v>
      </c>
    </row>
    <row r="10817" spans="1:13" x14ac:dyDescent="0.3">
      <c r="A10817" t="s">
        <v>5572</v>
      </c>
      <c r="C10817" t="s">
        <v>17828</v>
      </c>
      <c r="D10817">
        <v>92</v>
      </c>
      <c r="E10817" s="1">
        <v>165000</v>
      </c>
      <c r="G10817" t="s">
        <v>111</v>
      </c>
      <c r="H10817" t="s">
        <v>17849</v>
      </c>
      <c r="I10817" t="s">
        <v>544</v>
      </c>
      <c r="J10817" t="s">
        <v>22</v>
      </c>
      <c r="K10817" t="s">
        <v>24</v>
      </c>
      <c r="L10817" t="s">
        <v>25</v>
      </c>
      <c r="M10817" t="s">
        <v>3790</v>
      </c>
    </row>
    <row r="10818" spans="1:13" x14ac:dyDescent="0.3">
      <c r="A10818" t="s">
        <v>5572</v>
      </c>
      <c r="C10818" t="s">
        <v>24855</v>
      </c>
      <c r="D10818">
        <v>109</v>
      </c>
      <c r="E10818" s="1">
        <v>375000</v>
      </c>
      <c r="G10818" t="s">
        <v>111</v>
      </c>
      <c r="H10818" t="s">
        <v>24881</v>
      </c>
      <c r="I10818" t="s">
        <v>544</v>
      </c>
      <c r="J10818" t="s">
        <v>22</v>
      </c>
      <c r="K10818" t="s">
        <v>24</v>
      </c>
      <c r="L10818" t="s">
        <v>25</v>
      </c>
      <c r="M10818" t="s">
        <v>3790</v>
      </c>
    </row>
    <row r="10819" spans="1:13" x14ac:dyDescent="0.3">
      <c r="A10819" t="s">
        <v>5572</v>
      </c>
      <c r="C10819" t="s">
        <v>25248</v>
      </c>
      <c r="D10819">
        <v>12</v>
      </c>
      <c r="E10819" s="1">
        <v>1280</v>
      </c>
      <c r="G10819" t="s">
        <v>21</v>
      </c>
      <c r="H10819" t="s">
        <v>970</v>
      </c>
      <c r="I10819" t="s">
        <v>544</v>
      </c>
      <c r="J10819" t="s">
        <v>22</v>
      </c>
      <c r="K10819" t="s">
        <v>24</v>
      </c>
      <c r="L10819" t="s">
        <v>25</v>
      </c>
      <c r="M10819" t="s">
        <v>26</v>
      </c>
    </row>
    <row r="10820" spans="1:13" x14ac:dyDescent="0.3">
      <c r="A10820" t="s">
        <v>5572</v>
      </c>
      <c r="C10820" t="s">
        <v>24984</v>
      </c>
      <c r="D10820">
        <v>36</v>
      </c>
      <c r="E10820" s="1">
        <v>225000</v>
      </c>
      <c r="G10820" t="s">
        <v>111</v>
      </c>
      <c r="H10820" t="s">
        <v>24993</v>
      </c>
      <c r="I10820" t="s">
        <v>544</v>
      </c>
      <c r="J10820" t="s">
        <v>22</v>
      </c>
      <c r="K10820" t="s">
        <v>24</v>
      </c>
      <c r="L10820" t="s">
        <v>25</v>
      </c>
      <c r="M10820" t="s">
        <v>6109</v>
      </c>
    </row>
    <row r="10821" spans="1:13" x14ac:dyDescent="0.3">
      <c r="A10821" t="s">
        <v>5572</v>
      </c>
      <c r="C10821" t="s">
        <v>25159</v>
      </c>
      <c r="D10821">
        <v>12</v>
      </c>
      <c r="E10821" s="1">
        <v>7000</v>
      </c>
      <c r="G10821" t="s">
        <v>21</v>
      </c>
      <c r="H10821" t="s">
        <v>970</v>
      </c>
      <c r="I10821" t="s">
        <v>544</v>
      </c>
      <c r="J10821" t="s">
        <v>22</v>
      </c>
      <c r="K10821" t="s">
        <v>24</v>
      </c>
      <c r="L10821" t="s">
        <v>25</v>
      </c>
      <c r="M10821" t="s">
        <v>26</v>
      </c>
    </row>
    <row r="10822" spans="1:13" x14ac:dyDescent="0.3">
      <c r="A10822" t="s">
        <v>5572</v>
      </c>
      <c r="C10822" t="s">
        <v>13456</v>
      </c>
      <c r="D10822">
        <v>36</v>
      </c>
      <c r="E10822" s="1">
        <v>150000</v>
      </c>
      <c r="G10822" t="s">
        <v>111</v>
      </c>
      <c r="H10822" t="s">
        <v>13459</v>
      </c>
      <c r="I10822" t="s">
        <v>544</v>
      </c>
      <c r="J10822" t="s">
        <v>22</v>
      </c>
      <c r="K10822" t="s">
        <v>24</v>
      </c>
      <c r="L10822" t="s">
        <v>25</v>
      </c>
      <c r="M10822" t="s">
        <v>6109</v>
      </c>
    </row>
    <row r="10823" spans="1:13" x14ac:dyDescent="0.3">
      <c r="A10823" t="s">
        <v>5572</v>
      </c>
      <c r="C10823" t="s">
        <v>17411</v>
      </c>
      <c r="D10823">
        <v>12</v>
      </c>
      <c r="E10823" s="1">
        <v>1200000</v>
      </c>
      <c r="G10823" t="s">
        <v>111</v>
      </c>
      <c r="H10823" t="s">
        <v>7531</v>
      </c>
      <c r="I10823" t="s">
        <v>544</v>
      </c>
      <c r="J10823" t="s">
        <v>22</v>
      </c>
      <c r="K10823" t="s">
        <v>24</v>
      </c>
      <c r="L10823" t="s">
        <v>25</v>
      </c>
      <c r="M10823" t="s">
        <v>6109</v>
      </c>
    </row>
    <row r="10824" spans="1:13" x14ac:dyDescent="0.3">
      <c r="A10824" t="s">
        <v>10940</v>
      </c>
      <c r="C10824" t="s">
        <v>23856</v>
      </c>
      <c r="D10824">
        <v>29</v>
      </c>
      <c r="E10824" s="1">
        <v>1500000</v>
      </c>
      <c r="G10824" t="s">
        <v>21</v>
      </c>
      <c r="H10824" t="s">
        <v>23941</v>
      </c>
      <c r="I10824" t="s">
        <v>153</v>
      </c>
      <c r="J10824" t="s">
        <v>22</v>
      </c>
      <c r="K10824" t="s">
        <v>24</v>
      </c>
      <c r="L10824" t="s">
        <v>25</v>
      </c>
      <c r="M10824" t="s">
        <v>26</v>
      </c>
    </row>
    <row r="10825" spans="1:13" x14ac:dyDescent="0.3">
      <c r="A10825" t="s">
        <v>10940</v>
      </c>
      <c r="C10825" t="s">
        <v>10901</v>
      </c>
      <c r="D10825">
        <v>38</v>
      </c>
      <c r="E10825" s="1">
        <v>300000</v>
      </c>
      <c r="G10825" t="s">
        <v>21</v>
      </c>
      <c r="H10825" t="s">
        <v>10941</v>
      </c>
      <c r="I10825" t="s">
        <v>153</v>
      </c>
      <c r="J10825" t="s">
        <v>22</v>
      </c>
      <c r="K10825" t="s">
        <v>24</v>
      </c>
      <c r="L10825" t="s">
        <v>25</v>
      </c>
      <c r="M10825" t="s">
        <v>26</v>
      </c>
    </row>
    <row r="10826" spans="1:13" x14ac:dyDescent="0.3">
      <c r="A10826" t="s">
        <v>6857</v>
      </c>
      <c r="C10826" t="s">
        <v>6671</v>
      </c>
      <c r="D10826">
        <v>3</v>
      </c>
      <c r="E10826" s="1">
        <v>31046</v>
      </c>
      <c r="G10826" t="s">
        <v>34</v>
      </c>
      <c r="H10826" t="s">
        <v>6143</v>
      </c>
      <c r="I10826" t="s">
        <v>6858</v>
      </c>
      <c r="J10826" t="s">
        <v>1250</v>
      </c>
      <c r="K10826" t="s">
        <v>24</v>
      </c>
      <c r="L10826" t="s">
        <v>25</v>
      </c>
      <c r="M10826" t="s">
        <v>6146</v>
      </c>
    </row>
    <row r="10827" spans="1:13" x14ac:dyDescent="0.3">
      <c r="A10827" t="s">
        <v>14387</v>
      </c>
      <c r="C10827" t="s">
        <v>14108</v>
      </c>
      <c r="D10827">
        <v>7</v>
      </c>
      <c r="E10827" s="1">
        <v>16108</v>
      </c>
      <c r="G10827" t="s">
        <v>34</v>
      </c>
      <c r="H10827" t="s">
        <v>6143</v>
      </c>
      <c r="I10827" t="s">
        <v>14388</v>
      </c>
      <c r="J10827" t="s">
        <v>433</v>
      </c>
      <c r="K10827" t="s">
        <v>24</v>
      </c>
      <c r="L10827" t="s">
        <v>25</v>
      </c>
      <c r="M10827" t="s">
        <v>6146</v>
      </c>
    </row>
    <row r="10828" spans="1:13" x14ac:dyDescent="0.3">
      <c r="A10828" t="s">
        <v>6843</v>
      </c>
      <c r="C10828" t="s">
        <v>6671</v>
      </c>
      <c r="D10828">
        <v>3</v>
      </c>
      <c r="E10828" s="1">
        <v>15069</v>
      </c>
      <c r="G10828" t="s">
        <v>34</v>
      </c>
      <c r="H10828" t="s">
        <v>6143</v>
      </c>
      <c r="I10828" t="s">
        <v>6844</v>
      </c>
      <c r="J10828" t="s">
        <v>1250</v>
      </c>
      <c r="K10828" t="s">
        <v>24</v>
      </c>
      <c r="L10828" t="s">
        <v>25</v>
      </c>
      <c r="M10828" t="s">
        <v>6146</v>
      </c>
    </row>
    <row r="10829" spans="1:13" x14ac:dyDescent="0.3">
      <c r="A10829" t="s">
        <v>26769</v>
      </c>
      <c r="C10829" t="s">
        <v>26519</v>
      </c>
      <c r="D10829">
        <v>5</v>
      </c>
      <c r="E10829" s="1">
        <v>7590</v>
      </c>
      <c r="G10829" t="s">
        <v>34</v>
      </c>
      <c r="H10829" t="s">
        <v>6143</v>
      </c>
      <c r="I10829" t="s">
        <v>26770</v>
      </c>
      <c r="J10829" t="s">
        <v>2347</v>
      </c>
      <c r="K10829" t="s">
        <v>24</v>
      </c>
      <c r="L10829" t="s">
        <v>25</v>
      </c>
      <c r="M10829" t="s">
        <v>6146</v>
      </c>
    </row>
    <row r="10830" spans="1:13" x14ac:dyDescent="0.3">
      <c r="A10830" t="s">
        <v>32213</v>
      </c>
      <c r="C10830" t="s">
        <v>32202</v>
      </c>
      <c r="D10830">
        <v>36</v>
      </c>
      <c r="E10830" s="1">
        <v>135000</v>
      </c>
      <c r="G10830" t="s">
        <v>111</v>
      </c>
      <c r="H10830" t="s">
        <v>32214</v>
      </c>
      <c r="I10830" t="s">
        <v>9451</v>
      </c>
      <c r="J10830" t="s">
        <v>22</v>
      </c>
      <c r="K10830" t="s">
        <v>24</v>
      </c>
      <c r="L10830" t="s">
        <v>25</v>
      </c>
      <c r="M10830" t="s">
        <v>120</v>
      </c>
    </row>
    <row r="10831" spans="1:13" x14ac:dyDescent="0.3">
      <c r="A10831" t="s">
        <v>32721</v>
      </c>
      <c r="C10831" t="s">
        <v>32581</v>
      </c>
      <c r="D10831">
        <v>7</v>
      </c>
      <c r="E10831" s="1">
        <v>8058</v>
      </c>
      <c r="G10831" t="s">
        <v>34</v>
      </c>
      <c r="H10831" t="s">
        <v>6143</v>
      </c>
      <c r="I10831" t="s">
        <v>32722</v>
      </c>
      <c r="J10831" t="s">
        <v>70</v>
      </c>
      <c r="K10831" t="s">
        <v>24</v>
      </c>
      <c r="L10831" t="s">
        <v>25</v>
      </c>
      <c r="M10831" t="s">
        <v>6146</v>
      </c>
    </row>
    <row r="10832" spans="1:13" x14ac:dyDescent="0.3">
      <c r="A10832" t="s">
        <v>18128</v>
      </c>
      <c r="C10832" t="s">
        <v>18118</v>
      </c>
      <c r="D10832">
        <v>37</v>
      </c>
      <c r="E10832" s="1">
        <v>122987</v>
      </c>
      <c r="G10832" t="s">
        <v>111</v>
      </c>
      <c r="H10832" t="s">
        <v>18129</v>
      </c>
      <c r="I10832" t="s">
        <v>156</v>
      </c>
      <c r="J10832" t="s">
        <v>22</v>
      </c>
      <c r="K10832" t="s">
        <v>24</v>
      </c>
      <c r="L10832" t="s">
        <v>25</v>
      </c>
      <c r="M10832" t="s">
        <v>6109</v>
      </c>
    </row>
    <row r="10833" spans="1:13" x14ac:dyDescent="0.3">
      <c r="A10833" t="s">
        <v>18128</v>
      </c>
      <c r="C10833" t="s">
        <v>24725</v>
      </c>
      <c r="D10833">
        <v>29</v>
      </c>
      <c r="E10833" s="1">
        <v>80131</v>
      </c>
      <c r="G10833" t="s">
        <v>111</v>
      </c>
      <c r="H10833" t="s">
        <v>24751</v>
      </c>
      <c r="I10833" t="s">
        <v>156</v>
      </c>
      <c r="J10833" t="s">
        <v>22</v>
      </c>
      <c r="K10833" t="s">
        <v>24</v>
      </c>
      <c r="L10833" t="s">
        <v>25</v>
      </c>
      <c r="M10833" t="s">
        <v>6109</v>
      </c>
    </row>
    <row r="10834" spans="1:13" x14ac:dyDescent="0.3">
      <c r="A10834" t="s">
        <v>33094</v>
      </c>
      <c r="C10834" t="s">
        <v>32581</v>
      </c>
      <c r="D10834">
        <v>7</v>
      </c>
      <c r="E10834" s="1">
        <v>18427</v>
      </c>
      <c r="G10834" t="s">
        <v>34</v>
      </c>
      <c r="H10834" t="s">
        <v>6143</v>
      </c>
      <c r="I10834" t="s">
        <v>33095</v>
      </c>
      <c r="J10834" t="s">
        <v>70</v>
      </c>
      <c r="K10834" t="s">
        <v>24</v>
      </c>
      <c r="L10834" t="s">
        <v>25</v>
      </c>
      <c r="M10834" t="s">
        <v>6146</v>
      </c>
    </row>
    <row r="10835" spans="1:13" x14ac:dyDescent="0.3">
      <c r="A10835" t="s">
        <v>6186</v>
      </c>
      <c r="C10835" t="s">
        <v>6098</v>
      </c>
      <c r="D10835">
        <v>3</v>
      </c>
      <c r="E10835" s="1">
        <v>92885</v>
      </c>
      <c r="G10835" t="s">
        <v>34</v>
      </c>
      <c r="H10835" t="s">
        <v>6143</v>
      </c>
      <c r="I10835" t="s">
        <v>6187</v>
      </c>
      <c r="J10835" t="s">
        <v>6145</v>
      </c>
      <c r="K10835" t="s">
        <v>24</v>
      </c>
      <c r="L10835" t="s">
        <v>25</v>
      </c>
      <c r="M10835" t="s">
        <v>6146</v>
      </c>
    </row>
    <row r="10836" spans="1:13" x14ac:dyDescent="0.3">
      <c r="A10836" t="s">
        <v>13253</v>
      </c>
      <c r="C10836" t="s">
        <v>12994</v>
      </c>
      <c r="D10836">
        <v>4</v>
      </c>
      <c r="E10836" s="1">
        <v>7959</v>
      </c>
      <c r="G10836" t="s">
        <v>34</v>
      </c>
      <c r="H10836" t="s">
        <v>6143</v>
      </c>
      <c r="I10836" t="s">
        <v>13254</v>
      </c>
      <c r="J10836" t="s">
        <v>7536</v>
      </c>
      <c r="K10836" t="s">
        <v>24</v>
      </c>
      <c r="L10836" t="s">
        <v>25</v>
      </c>
      <c r="M10836" t="s">
        <v>6146</v>
      </c>
    </row>
    <row r="10837" spans="1:13" x14ac:dyDescent="0.3">
      <c r="A10837" t="s">
        <v>20732</v>
      </c>
      <c r="C10837" t="s">
        <v>20542</v>
      </c>
      <c r="D10837">
        <v>3</v>
      </c>
      <c r="E10837" s="1">
        <v>11035</v>
      </c>
      <c r="G10837" t="s">
        <v>34</v>
      </c>
      <c r="H10837" t="s">
        <v>6143</v>
      </c>
      <c r="I10837" t="s">
        <v>20733</v>
      </c>
      <c r="J10837" t="s">
        <v>627</v>
      </c>
      <c r="K10837" t="s">
        <v>24</v>
      </c>
      <c r="L10837" t="s">
        <v>25</v>
      </c>
      <c r="M10837" t="s">
        <v>6146</v>
      </c>
    </row>
    <row r="10838" spans="1:13" x14ac:dyDescent="0.3">
      <c r="A10838" t="s">
        <v>5748</v>
      </c>
      <c r="C10838" t="s">
        <v>5642</v>
      </c>
      <c r="D10838">
        <v>2</v>
      </c>
      <c r="E10838" s="1">
        <v>2500</v>
      </c>
      <c r="G10838" t="s">
        <v>21</v>
      </c>
      <c r="H10838" t="s">
        <v>4844</v>
      </c>
      <c r="I10838" t="s">
        <v>22</v>
      </c>
      <c r="J10838" t="s">
        <v>23</v>
      </c>
      <c r="K10838" t="s">
        <v>24</v>
      </c>
      <c r="L10838" t="s">
        <v>25</v>
      </c>
      <c r="M10838" t="s">
        <v>26</v>
      </c>
    </row>
    <row r="10839" spans="1:13" x14ac:dyDescent="0.3">
      <c r="A10839" t="s">
        <v>5748</v>
      </c>
      <c r="C10839" t="s">
        <v>23856</v>
      </c>
      <c r="D10839">
        <v>1</v>
      </c>
      <c r="E10839" s="1">
        <v>5000</v>
      </c>
      <c r="G10839" t="s">
        <v>21</v>
      </c>
      <c r="H10839" t="s">
        <v>68</v>
      </c>
      <c r="I10839" t="s">
        <v>22</v>
      </c>
      <c r="J10839" t="s">
        <v>23</v>
      </c>
      <c r="K10839" t="s">
        <v>24</v>
      </c>
      <c r="L10839" t="s">
        <v>25</v>
      </c>
      <c r="M10839" t="s">
        <v>26</v>
      </c>
    </row>
    <row r="10840" spans="1:13" x14ac:dyDescent="0.3">
      <c r="A10840" t="s">
        <v>5748</v>
      </c>
      <c r="C10840" t="s">
        <v>22801</v>
      </c>
      <c r="D10840">
        <v>2</v>
      </c>
      <c r="E10840" s="1">
        <v>20000</v>
      </c>
      <c r="G10840" t="s">
        <v>21</v>
      </c>
      <c r="H10840" t="s">
        <v>68</v>
      </c>
      <c r="I10840" t="s">
        <v>22</v>
      </c>
      <c r="J10840" t="s">
        <v>23</v>
      </c>
      <c r="K10840" t="s">
        <v>24</v>
      </c>
      <c r="L10840" t="s">
        <v>25</v>
      </c>
      <c r="M10840" t="s">
        <v>26</v>
      </c>
    </row>
    <row r="10841" spans="1:13" x14ac:dyDescent="0.3">
      <c r="A10841" t="s">
        <v>26771</v>
      </c>
      <c r="C10841" t="s">
        <v>26519</v>
      </c>
      <c r="D10841">
        <v>5</v>
      </c>
      <c r="E10841" s="1">
        <v>7590</v>
      </c>
      <c r="G10841" t="s">
        <v>34</v>
      </c>
      <c r="H10841" t="s">
        <v>6143</v>
      </c>
      <c r="I10841" t="s">
        <v>26772</v>
      </c>
      <c r="J10841" t="s">
        <v>2347</v>
      </c>
      <c r="K10841" t="s">
        <v>24</v>
      </c>
      <c r="L10841" t="s">
        <v>25</v>
      </c>
      <c r="M10841" t="s">
        <v>6146</v>
      </c>
    </row>
    <row r="10842" spans="1:13" x14ac:dyDescent="0.3">
      <c r="A10842" t="s">
        <v>1210</v>
      </c>
      <c r="C10842" t="s">
        <v>979</v>
      </c>
      <c r="D10842">
        <v>18</v>
      </c>
      <c r="E10842" s="1">
        <v>100000</v>
      </c>
      <c r="G10842" t="s">
        <v>13</v>
      </c>
      <c r="H10842" t="s">
        <v>1211</v>
      </c>
      <c r="I10842" t="s">
        <v>1212</v>
      </c>
      <c r="K10842" t="s">
        <v>429</v>
      </c>
      <c r="L10842" t="s">
        <v>17</v>
      </c>
      <c r="M10842" t="s">
        <v>66</v>
      </c>
    </row>
    <row r="10843" spans="1:13" x14ac:dyDescent="0.3">
      <c r="A10843" t="s">
        <v>22736</v>
      </c>
      <c r="C10843" t="s">
        <v>22646</v>
      </c>
      <c r="D10843">
        <v>19</v>
      </c>
      <c r="E10843" s="1">
        <v>100000</v>
      </c>
      <c r="G10843" t="s">
        <v>13</v>
      </c>
      <c r="H10843" t="s">
        <v>22737</v>
      </c>
      <c r="I10843" t="s">
        <v>22738</v>
      </c>
      <c r="J10843" t="s">
        <v>1980</v>
      </c>
      <c r="K10843" t="s">
        <v>132</v>
      </c>
      <c r="L10843" t="s">
        <v>17</v>
      </c>
      <c r="M10843" t="s">
        <v>450</v>
      </c>
    </row>
    <row r="10844" spans="1:13" x14ac:dyDescent="0.3">
      <c r="A10844" t="s">
        <v>3698</v>
      </c>
      <c r="C10844" t="s">
        <v>28282</v>
      </c>
      <c r="D10844">
        <v>23</v>
      </c>
      <c r="E10844" s="1">
        <v>2374159</v>
      </c>
      <c r="G10844" t="s">
        <v>13</v>
      </c>
      <c r="H10844" t="s">
        <v>28582</v>
      </c>
      <c r="I10844" t="s">
        <v>1961</v>
      </c>
      <c r="J10844" t="s">
        <v>608</v>
      </c>
      <c r="K10844" t="s">
        <v>609</v>
      </c>
      <c r="L10844" t="s">
        <v>17</v>
      </c>
      <c r="M10844" t="s">
        <v>7993</v>
      </c>
    </row>
    <row r="10845" spans="1:13" x14ac:dyDescent="0.3">
      <c r="A10845" t="s">
        <v>3698</v>
      </c>
      <c r="C10845" t="s">
        <v>27194</v>
      </c>
      <c r="D10845">
        <v>23</v>
      </c>
      <c r="E10845" s="1">
        <v>1541258</v>
      </c>
      <c r="G10845" t="s">
        <v>13</v>
      </c>
      <c r="H10845" t="s">
        <v>27307</v>
      </c>
      <c r="I10845" t="s">
        <v>1961</v>
      </c>
      <c r="J10845" t="s">
        <v>608</v>
      </c>
      <c r="K10845" t="s">
        <v>609</v>
      </c>
      <c r="L10845" t="s">
        <v>44</v>
      </c>
      <c r="M10845" t="s">
        <v>18</v>
      </c>
    </row>
    <row r="10846" spans="1:13" x14ac:dyDescent="0.3">
      <c r="A10846" t="s">
        <v>3698</v>
      </c>
      <c r="C10846" t="s">
        <v>27194</v>
      </c>
      <c r="D10846">
        <v>24</v>
      </c>
      <c r="E10846" s="1">
        <v>1399280</v>
      </c>
      <c r="G10846" t="s">
        <v>571</v>
      </c>
      <c r="H10846" t="s">
        <v>27308</v>
      </c>
      <c r="I10846" t="s">
        <v>1961</v>
      </c>
      <c r="J10846" t="s">
        <v>608</v>
      </c>
      <c r="K10846" t="s">
        <v>609</v>
      </c>
      <c r="L10846" t="s">
        <v>17</v>
      </c>
      <c r="M10846" t="s">
        <v>617</v>
      </c>
    </row>
    <row r="10847" spans="1:13" x14ac:dyDescent="0.3">
      <c r="A10847" t="s">
        <v>3698</v>
      </c>
      <c r="C10847" t="s">
        <v>30364</v>
      </c>
      <c r="D10847">
        <v>36</v>
      </c>
      <c r="E10847" s="1">
        <v>251100</v>
      </c>
      <c r="G10847" t="s">
        <v>13</v>
      </c>
      <c r="H10847" t="s">
        <v>30502</v>
      </c>
      <c r="I10847" t="s">
        <v>1961</v>
      </c>
      <c r="J10847" t="s">
        <v>608</v>
      </c>
      <c r="K10847" t="s">
        <v>609</v>
      </c>
      <c r="L10847" t="s">
        <v>17</v>
      </c>
      <c r="M10847" t="s">
        <v>82</v>
      </c>
    </row>
    <row r="10848" spans="1:13" x14ac:dyDescent="0.3">
      <c r="A10848" t="s">
        <v>3698</v>
      </c>
      <c r="C10848" t="s">
        <v>30595</v>
      </c>
      <c r="D10848">
        <v>33</v>
      </c>
      <c r="E10848" s="1">
        <v>1202992</v>
      </c>
      <c r="G10848" t="s">
        <v>34</v>
      </c>
      <c r="H10848" t="s">
        <v>30667</v>
      </c>
      <c r="I10848" t="s">
        <v>1961</v>
      </c>
      <c r="J10848" t="s">
        <v>608</v>
      </c>
      <c r="K10848" t="s">
        <v>609</v>
      </c>
      <c r="L10848" t="s">
        <v>38</v>
      </c>
      <c r="M10848" t="s">
        <v>1498</v>
      </c>
    </row>
    <row r="10849" spans="1:13" x14ac:dyDescent="0.3">
      <c r="A10849" t="s">
        <v>3698</v>
      </c>
      <c r="C10849" t="s">
        <v>29426</v>
      </c>
      <c r="D10849">
        <v>13</v>
      </c>
      <c r="E10849" s="1">
        <v>51750</v>
      </c>
      <c r="G10849" t="s">
        <v>13</v>
      </c>
      <c r="H10849" t="s">
        <v>29463</v>
      </c>
      <c r="I10849" t="s">
        <v>1961</v>
      </c>
      <c r="J10849" t="s">
        <v>608</v>
      </c>
      <c r="K10849" t="s">
        <v>609</v>
      </c>
      <c r="L10849" t="s">
        <v>17</v>
      </c>
      <c r="M10849" t="s">
        <v>450</v>
      </c>
    </row>
    <row r="10850" spans="1:13" x14ac:dyDescent="0.3">
      <c r="A10850" t="s">
        <v>3698</v>
      </c>
      <c r="C10850" t="s">
        <v>3657</v>
      </c>
      <c r="D10850">
        <v>46</v>
      </c>
      <c r="E10850" s="1">
        <v>15356759</v>
      </c>
      <c r="G10850" t="s">
        <v>13</v>
      </c>
      <c r="H10850" t="s">
        <v>3699</v>
      </c>
      <c r="I10850" t="s">
        <v>1961</v>
      </c>
      <c r="J10850" t="s">
        <v>608</v>
      </c>
      <c r="K10850" t="s">
        <v>609</v>
      </c>
      <c r="L10850" t="s">
        <v>17</v>
      </c>
      <c r="M10850" t="s">
        <v>45</v>
      </c>
    </row>
    <row r="10851" spans="1:13" x14ac:dyDescent="0.3">
      <c r="A10851" t="s">
        <v>3698</v>
      </c>
      <c r="C10851" t="s">
        <v>22837</v>
      </c>
      <c r="D10851">
        <v>59</v>
      </c>
      <c r="E10851" s="1">
        <v>5193367</v>
      </c>
      <c r="G10851" t="s">
        <v>13</v>
      </c>
      <c r="H10851" t="s">
        <v>22997</v>
      </c>
      <c r="I10851" t="s">
        <v>1961</v>
      </c>
      <c r="J10851" t="s">
        <v>608</v>
      </c>
      <c r="K10851" t="s">
        <v>609</v>
      </c>
      <c r="L10851" t="s">
        <v>17</v>
      </c>
      <c r="M10851" t="s">
        <v>1587</v>
      </c>
    </row>
    <row r="10852" spans="1:13" x14ac:dyDescent="0.3">
      <c r="A10852" t="s">
        <v>3698</v>
      </c>
      <c r="C10852" t="s">
        <v>22837</v>
      </c>
      <c r="D10852">
        <v>31</v>
      </c>
      <c r="E10852" s="1">
        <v>338101</v>
      </c>
      <c r="G10852" t="s">
        <v>13</v>
      </c>
      <c r="H10852" t="s">
        <v>23175</v>
      </c>
      <c r="I10852" t="s">
        <v>1961</v>
      </c>
      <c r="J10852" t="s">
        <v>608</v>
      </c>
      <c r="K10852" t="s">
        <v>609</v>
      </c>
      <c r="L10852" t="s">
        <v>17</v>
      </c>
      <c r="M10852" t="s">
        <v>450</v>
      </c>
    </row>
    <row r="10853" spans="1:13" x14ac:dyDescent="0.3">
      <c r="A10853" t="s">
        <v>3698</v>
      </c>
      <c r="C10853" t="s">
        <v>22837</v>
      </c>
      <c r="D10853">
        <v>14</v>
      </c>
      <c r="E10853" s="1">
        <v>99983</v>
      </c>
      <c r="G10853" t="s">
        <v>13</v>
      </c>
      <c r="H10853" t="s">
        <v>23199</v>
      </c>
      <c r="I10853" t="s">
        <v>1961</v>
      </c>
      <c r="J10853" t="s">
        <v>608</v>
      </c>
      <c r="K10853" t="s">
        <v>609</v>
      </c>
      <c r="L10853" t="s">
        <v>44</v>
      </c>
      <c r="M10853" t="s">
        <v>450</v>
      </c>
    </row>
    <row r="10854" spans="1:13" x14ac:dyDescent="0.3">
      <c r="A10854" t="s">
        <v>3698</v>
      </c>
      <c r="C10854" t="s">
        <v>23427</v>
      </c>
      <c r="D10854">
        <v>45</v>
      </c>
      <c r="E10854" s="1">
        <v>816359</v>
      </c>
      <c r="G10854" t="s">
        <v>13</v>
      </c>
      <c r="H10854" t="s">
        <v>23493</v>
      </c>
      <c r="I10854" t="s">
        <v>1961</v>
      </c>
      <c r="J10854" t="s">
        <v>608</v>
      </c>
      <c r="K10854" t="s">
        <v>609</v>
      </c>
      <c r="L10854" t="s">
        <v>17</v>
      </c>
      <c r="M10854" t="s">
        <v>4960</v>
      </c>
    </row>
    <row r="10855" spans="1:13" x14ac:dyDescent="0.3">
      <c r="A10855" t="s">
        <v>3698</v>
      </c>
      <c r="C10855" t="s">
        <v>23966</v>
      </c>
      <c r="D10855">
        <v>36</v>
      </c>
      <c r="E10855" s="1">
        <v>1213658</v>
      </c>
      <c r="G10855" t="s">
        <v>34</v>
      </c>
      <c r="H10855" t="s">
        <v>23985</v>
      </c>
      <c r="I10855" t="s">
        <v>1961</v>
      </c>
      <c r="J10855" t="s">
        <v>608</v>
      </c>
      <c r="K10855" t="s">
        <v>609</v>
      </c>
      <c r="L10855" t="s">
        <v>115</v>
      </c>
      <c r="M10855" t="s">
        <v>22135</v>
      </c>
    </row>
    <row r="10856" spans="1:13" x14ac:dyDescent="0.3">
      <c r="A10856" t="s">
        <v>3698</v>
      </c>
      <c r="C10856" t="s">
        <v>15737</v>
      </c>
      <c r="D10856">
        <v>38</v>
      </c>
      <c r="E10856" s="1">
        <v>1507795</v>
      </c>
      <c r="G10856" t="s">
        <v>34</v>
      </c>
      <c r="H10856" t="s">
        <v>15949</v>
      </c>
      <c r="I10856" t="s">
        <v>1961</v>
      </c>
      <c r="J10856" t="s">
        <v>608</v>
      </c>
      <c r="K10856" t="s">
        <v>609</v>
      </c>
      <c r="L10856" t="s">
        <v>17</v>
      </c>
      <c r="M10856" t="s">
        <v>740</v>
      </c>
    </row>
    <row r="10857" spans="1:13" x14ac:dyDescent="0.3">
      <c r="A10857" t="s">
        <v>3698</v>
      </c>
      <c r="C10857" t="s">
        <v>15737</v>
      </c>
      <c r="D10857">
        <v>40</v>
      </c>
      <c r="E10857" s="1">
        <v>1152339</v>
      </c>
      <c r="G10857" t="s">
        <v>13</v>
      </c>
      <c r="H10857" t="s">
        <v>16076</v>
      </c>
      <c r="I10857" t="s">
        <v>1961</v>
      </c>
      <c r="J10857" t="s">
        <v>608</v>
      </c>
      <c r="K10857" t="s">
        <v>609</v>
      </c>
      <c r="L10857" t="s">
        <v>17</v>
      </c>
      <c r="M10857" t="s">
        <v>101</v>
      </c>
    </row>
    <row r="10858" spans="1:13" x14ac:dyDescent="0.3">
      <c r="A10858" t="s">
        <v>3698</v>
      </c>
      <c r="C10858" t="s">
        <v>15490</v>
      </c>
      <c r="D10858">
        <v>20</v>
      </c>
      <c r="E10858" s="1">
        <v>149600</v>
      </c>
      <c r="G10858" t="s">
        <v>13</v>
      </c>
      <c r="H10858" t="s">
        <v>15591</v>
      </c>
      <c r="I10858" t="s">
        <v>1961</v>
      </c>
      <c r="J10858" t="s">
        <v>608</v>
      </c>
      <c r="K10858" t="s">
        <v>609</v>
      </c>
      <c r="L10858" t="s">
        <v>17</v>
      </c>
      <c r="M10858" t="s">
        <v>450</v>
      </c>
    </row>
    <row r="10859" spans="1:13" x14ac:dyDescent="0.3">
      <c r="A10859" t="s">
        <v>3698</v>
      </c>
      <c r="C10859" t="s">
        <v>16466</v>
      </c>
      <c r="D10859">
        <v>25</v>
      </c>
      <c r="E10859" s="1">
        <v>810918</v>
      </c>
      <c r="G10859" t="s">
        <v>13</v>
      </c>
      <c r="H10859" t="s">
        <v>16486</v>
      </c>
      <c r="I10859" t="s">
        <v>1961</v>
      </c>
      <c r="J10859" t="s">
        <v>608</v>
      </c>
      <c r="K10859" t="s">
        <v>609</v>
      </c>
      <c r="L10859" t="s">
        <v>17</v>
      </c>
      <c r="M10859" t="s">
        <v>18</v>
      </c>
    </row>
    <row r="10860" spans="1:13" x14ac:dyDescent="0.3">
      <c r="A10860" t="s">
        <v>3698</v>
      </c>
      <c r="C10860" t="s">
        <v>8196</v>
      </c>
      <c r="D10860">
        <v>78</v>
      </c>
      <c r="E10860" s="1">
        <v>3933730</v>
      </c>
      <c r="G10860" t="s">
        <v>571</v>
      </c>
      <c r="H10860" t="s">
        <v>8364</v>
      </c>
      <c r="I10860" t="s">
        <v>1961</v>
      </c>
      <c r="J10860" t="s">
        <v>608</v>
      </c>
      <c r="K10860" t="s">
        <v>609</v>
      </c>
      <c r="L10860" t="s">
        <v>17</v>
      </c>
      <c r="M10860" t="s">
        <v>8365</v>
      </c>
    </row>
    <row r="10861" spans="1:13" x14ac:dyDescent="0.3">
      <c r="A10861" t="s">
        <v>31876</v>
      </c>
      <c r="C10861" t="s">
        <v>31866</v>
      </c>
      <c r="D10861">
        <v>12</v>
      </c>
      <c r="E10861" s="1">
        <v>40000</v>
      </c>
      <c r="G10861" t="s">
        <v>111</v>
      </c>
      <c r="H10861" t="s">
        <v>31877</v>
      </c>
      <c r="I10861" t="s">
        <v>316</v>
      </c>
      <c r="J10861" t="s">
        <v>22</v>
      </c>
      <c r="K10861" t="s">
        <v>24</v>
      </c>
      <c r="L10861" t="s">
        <v>25</v>
      </c>
      <c r="M10861" t="s">
        <v>6109</v>
      </c>
    </row>
    <row r="10862" spans="1:13" x14ac:dyDescent="0.3">
      <c r="A10862" t="s">
        <v>21011</v>
      </c>
      <c r="C10862" t="s">
        <v>20950</v>
      </c>
      <c r="D10862">
        <v>2</v>
      </c>
      <c r="E10862" s="1">
        <v>4385</v>
      </c>
      <c r="G10862" t="s">
        <v>34</v>
      </c>
      <c r="H10862" t="s">
        <v>6143</v>
      </c>
      <c r="I10862" t="s">
        <v>21012</v>
      </c>
      <c r="J10862" t="s">
        <v>17995</v>
      </c>
      <c r="K10862" t="s">
        <v>24</v>
      </c>
      <c r="L10862" t="s">
        <v>25</v>
      </c>
      <c r="M10862" t="s">
        <v>6146</v>
      </c>
    </row>
    <row r="10863" spans="1:13" x14ac:dyDescent="0.3">
      <c r="A10863" t="s">
        <v>19383</v>
      </c>
      <c r="C10863" t="s">
        <v>19247</v>
      </c>
      <c r="D10863">
        <v>3</v>
      </c>
      <c r="E10863" s="1">
        <v>7298</v>
      </c>
      <c r="G10863" t="s">
        <v>34</v>
      </c>
      <c r="H10863" t="s">
        <v>6143</v>
      </c>
      <c r="I10863" t="s">
        <v>7448</v>
      </c>
      <c r="J10863" t="s">
        <v>10460</v>
      </c>
      <c r="K10863" t="s">
        <v>24</v>
      </c>
      <c r="L10863" t="s">
        <v>25</v>
      </c>
      <c r="M10863" t="s">
        <v>6146</v>
      </c>
    </row>
    <row r="10864" spans="1:13" x14ac:dyDescent="0.3">
      <c r="A10864" t="s">
        <v>31305</v>
      </c>
      <c r="C10864" t="s">
        <v>31300</v>
      </c>
      <c r="D10864">
        <v>12</v>
      </c>
      <c r="E10864" s="1">
        <v>19292</v>
      </c>
      <c r="G10864" t="s">
        <v>34</v>
      </c>
      <c r="H10864" t="s">
        <v>12998</v>
      </c>
      <c r="I10864" t="s">
        <v>31306</v>
      </c>
      <c r="J10864" t="s">
        <v>761</v>
      </c>
      <c r="K10864" t="s">
        <v>24</v>
      </c>
      <c r="L10864" t="s">
        <v>25</v>
      </c>
      <c r="M10864" t="s">
        <v>6146</v>
      </c>
    </row>
    <row r="10865" spans="1:13" x14ac:dyDescent="0.3">
      <c r="A10865" t="s">
        <v>14226</v>
      </c>
      <c r="C10865" t="s">
        <v>14108</v>
      </c>
      <c r="D10865">
        <v>7</v>
      </c>
      <c r="E10865" s="1">
        <v>16246</v>
      </c>
      <c r="G10865" t="s">
        <v>34</v>
      </c>
      <c r="H10865" t="s">
        <v>6143</v>
      </c>
      <c r="I10865" t="s">
        <v>14227</v>
      </c>
      <c r="J10865" t="s">
        <v>433</v>
      </c>
      <c r="K10865" t="s">
        <v>24</v>
      </c>
      <c r="L10865" t="s">
        <v>25</v>
      </c>
      <c r="M10865" t="s">
        <v>6146</v>
      </c>
    </row>
    <row r="10866" spans="1:13" x14ac:dyDescent="0.3">
      <c r="A10866" t="s">
        <v>18743</v>
      </c>
      <c r="C10866" t="s">
        <v>18470</v>
      </c>
      <c r="D10866">
        <v>4</v>
      </c>
      <c r="E10866" s="1">
        <v>11420</v>
      </c>
      <c r="G10866" t="s">
        <v>34</v>
      </c>
      <c r="H10866" t="s">
        <v>6143</v>
      </c>
      <c r="I10866" t="s">
        <v>18744</v>
      </c>
      <c r="J10866" t="s">
        <v>3203</v>
      </c>
      <c r="K10866" t="s">
        <v>24</v>
      </c>
      <c r="L10866" t="s">
        <v>25</v>
      </c>
      <c r="M10866" t="s">
        <v>6146</v>
      </c>
    </row>
    <row r="10867" spans="1:13" x14ac:dyDescent="0.3">
      <c r="A10867" t="s">
        <v>9900</v>
      </c>
      <c r="C10867" t="s">
        <v>9547</v>
      </c>
      <c r="D10867">
        <v>18</v>
      </c>
      <c r="E10867" s="1">
        <v>100000</v>
      </c>
      <c r="G10867" t="s">
        <v>13</v>
      </c>
      <c r="H10867" t="s">
        <v>9901</v>
      </c>
      <c r="I10867" t="s">
        <v>9902</v>
      </c>
      <c r="K10867" t="s">
        <v>645</v>
      </c>
      <c r="L10867" t="s">
        <v>17</v>
      </c>
      <c r="M10867" t="s">
        <v>450</v>
      </c>
    </row>
    <row r="10868" spans="1:13" x14ac:dyDescent="0.3">
      <c r="A10868" t="s">
        <v>24879</v>
      </c>
      <c r="C10868" t="s">
        <v>24855</v>
      </c>
      <c r="D10868">
        <v>96</v>
      </c>
      <c r="E10868" s="1">
        <v>165000</v>
      </c>
      <c r="G10868" t="s">
        <v>111</v>
      </c>
      <c r="H10868" t="s">
        <v>24880</v>
      </c>
      <c r="I10868" t="s">
        <v>1413</v>
      </c>
      <c r="J10868" t="s">
        <v>22</v>
      </c>
      <c r="K10868" t="s">
        <v>24</v>
      </c>
      <c r="L10868" t="s">
        <v>25</v>
      </c>
      <c r="M10868" t="s">
        <v>3790</v>
      </c>
    </row>
    <row r="10869" spans="1:13" x14ac:dyDescent="0.3">
      <c r="A10869" t="s">
        <v>24950</v>
      </c>
      <c r="C10869" t="s">
        <v>38015</v>
      </c>
      <c r="D10869">
        <v>18</v>
      </c>
      <c r="E10869" s="1">
        <v>60000</v>
      </c>
      <c r="G10869" t="s">
        <v>111</v>
      </c>
      <c r="H10869" t="s">
        <v>38034</v>
      </c>
      <c r="I10869" t="s">
        <v>287</v>
      </c>
      <c r="J10869" t="s">
        <v>288</v>
      </c>
      <c r="K10869" t="s">
        <v>24</v>
      </c>
      <c r="L10869" t="s">
        <v>25</v>
      </c>
      <c r="M10869" t="s">
        <v>6109</v>
      </c>
    </row>
    <row r="10870" spans="1:13" x14ac:dyDescent="0.3">
      <c r="A10870" t="s">
        <v>24950</v>
      </c>
      <c r="C10870" t="s">
        <v>24897</v>
      </c>
      <c r="D10870">
        <v>12</v>
      </c>
      <c r="E10870" s="1">
        <v>250000</v>
      </c>
      <c r="G10870" t="s">
        <v>111</v>
      </c>
      <c r="H10870" t="s">
        <v>24951</v>
      </c>
      <c r="I10870" t="s">
        <v>287</v>
      </c>
      <c r="J10870" t="s">
        <v>288</v>
      </c>
      <c r="K10870" t="s">
        <v>24</v>
      </c>
      <c r="L10870" t="s">
        <v>25</v>
      </c>
      <c r="M10870" t="s">
        <v>6109</v>
      </c>
    </row>
    <row r="10871" spans="1:13" x14ac:dyDescent="0.3">
      <c r="A10871" t="s">
        <v>7969</v>
      </c>
      <c r="C10871" t="s">
        <v>12803</v>
      </c>
      <c r="D10871">
        <v>1</v>
      </c>
      <c r="E10871" s="1">
        <v>50000</v>
      </c>
      <c r="G10871" t="s">
        <v>111</v>
      </c>
      <c r="H10871" t="s">
        <v>12875</v>
      </c>
      <c r="I10871" t="s">
        <v>153</v>
      </c>
      <c r="J10871" t="s">
        <v>22</v>
      </c>
      <c r="K10871" t="s">
        <v>24</v>
      </c>
      <c r="L10871" t="s">
        <v>25</v>
      </c>
      <c r="M10871" t="s">
        <v>3790</v>
      </c>
    </row>
    <row r="10872" spans="1:13" x14ac:dyDescent="0.3">
      <c r="A10872" t="s">
        <v>7969</v>
      </c>
      <c r="C10872" t="s">
        <v>7634</v>
      </c>
      <c r="D10872">
        <v>1</v>
      </c>
      <c r="E10872" s="1">
        <v>50000</v>
      </c>
      <c r="G10872" t="s">
        <v>111</v>
      </c>
      <c r="H10872" t="s">
        <v>7970</v>
      </c>
      <c r="I10872" t="s">
        <v>153</v>
      </c>
      <c r="J10872" t="s">
        <v>22</v>
      </c>
      <c r="K10872" t="s">
        <v>24</v>
      </c>
      <c r="L10872" t="s">
        <v>25</v>
      </c>
      <c r="M10872" t="s">
        <v>6109</v>
      </c>
    </row>
    <row r="10873" spans="1:13" x14ac:dyDescent="0.3">
      <c r="A10873" t="s">
        <v>7969</v>
      </c>
      <c r="C10873" t="s">
        <v>37047</v>
      </c>
      <c r="D10873">
        <v>8</v>
      </c>
      <c r="E10873" s="1">
        <v>40000</v>
      </c>
      <c r="G10873" t="s">
        <v>111</v>
      </c>
      <c r="H10873" t="s">
        <v>37213</v>
      </c>
      <c r="I10873" t="s">
        <v>153</v>
      </c>
      <c r="J10873" t="s">
        <v>22</v>
      </c>
      <c r="K10873" t="s">
        <v>24</v>
      </c>
      <c r="L10873" t="s">
        <v>25</v>
      </c>
      <c r="M10873" t="s">
        <v>141</v>
      </c>
    </row>
    <row r="10874" spans="1:13" x14ac:dyDescent="0.3">
      <c r="A10874" t="s">
        <v>7969</v>
      </c>
      <c r="C10874" t="s">
        <v>24677</v>
      </c>
      <c r="D10874">
        <v>103</v>
      </c>
      <c r="E10874" s="1">
        <v>250000</v>
      </c>
      <c r="G10874" t="s">
        <v>111</v>
      </c>
      <c r="H10874" t="s">
        <v>24698</v>
      </c>
      <c r="I10874" t="s">
        <v>153</v>
      </c>
      <c r="J10874" t="s">
        <v>22</v>
      </c>
      <c r="K10874" t="s">
        <v>24</v>
      </c>
      <c r="L10874" t="s">
        <v>25</v>
      </c>
      <c r="M10874" t="s">
        <v>3790</v>
      </c>
    </row>
    <row r="10875" spans="1:13" x14ac:dyDescent="0.3">
      <c r="A10875" t="s">
        <v>7969</v>
      </c>
      <c r="C10875" t="s">
        <v>24677</v>
      </c>
      <c r="D10875">
        <v>103</v>
      </c>
      <c r="E10875" s="1">
        <v>525000</v>
      </c>
      <c r="G10875" t="s">
        <v>111</v>
      </c>
      <c r="H10875" t="s">
        <v>24699</v>
      </c>
      <c r="I10875" t="s">
        <v>153</v>
      </c>
      <c r="J10875" t="s">
        <v>22</v>
      </c>
      <c r="K10875" t="s">
        <v>24</v>
      </c>
      <c r="L10875" t="s">
        <v>25</v>
      </c>
      <c r="M10875" t="s">
        <v>3790</v>
      </c>
    </row>
    <row r="10876" spans="1:13" x14ac:dyDescent="0.3">
      <c r="A10876" t="s">
        <v>7969</v>
      </c>
      <c r="C10876" t="s">
        <v>25159</v>
      </c>
      <c r="D10876">
        <v>121</v>
      </c>
      <c r="E10876" s="1">
        <v>250000</v>
      </c>
      <c r="G10876" t="s">
        <v>111</v>
      </c>
      <c r="H10876" t="s">
        <v>25174</v>
      </c>
      <c r="I10876" t="s">
        <v>153</v>
      </c>
      <c r="J10876" t="s">
        <v>22</v>
      </c>
      <c r="K10876" t="s">
        <v>24</v>
      </c>
      <c r="L10876" t="s">
        <v>25</v>
      </c>
      <c r="M10876" t="s">
        <v>3790</v>
      </c>
    </row>
    <row r="10877" spans="1:13" x14ac:dyDescent="0.3">
      <c r="A10877" t="s">
        <v>7969</v>
      </c>
      <c r="C10877" t="s">
        <v>25159</v>
      </c>
      <c r="D10877">
        <v>84</v>
      </c>
      <c r="E10877" s="1">
        <v>175000</v>
      </c>
      <c r="G10877" t="s">
        <v>111</v>
      </c>
      <c r="H10877" t="s">
        <v>25177</v>
      </c>
      <c r="I10877" t="s">
        <v>153</v>
      </c>
      <c r="J10877" t="s">
        <v>22</v>
      </c>
      <c r="K10877" t="s">
        <v>24</v>
      </c>
      <c r="L10877" t="s">
        <v>25</v>
      </c>
      <c r="M10877" t="s">
        <v>3790</v>
      </c>
    </row>
    <row r="10878" spans="1:13" x14ac:dyDescent="0.3">
      <c r="A10878" t="s">
        <v>7969</v>
      </c>
      <c r="C10878" t="s">
        <v>20950</v>
      </c>
      <c r="D10878">
        <v>84</v>
      </c>
      <c r="E10878" s="1">
        <v>250000</v>
      </c>
      <c r="G10878" t="s">
        <v>111</v>
      </c>
      <c r="H10878" t="s">
        <v>20971</v>
      </c>
      <c r="I10878" t="s">
        <v>153</v>
      </c>
      <c r="J10878" t="s">
        <v>22</v>
      </c>
      <c r="K10878" t="s">
        <v>24</v>
      </c>
      <c r="L10878" t="s">
        <v>25</v>
      </c>
      <c r="M10878" t="s">
        <v>3790</v>
      </c>
    </row>
    <row r="10879" spans="1:13" x14ac:dyDescent="0.3">
      <c r="A10879" t="s">
        <v>7969</v>
      </c>
      <c r="C10879" t="s">
        <v>31493</v>
      </c>
      <c r="D10879">
        <v>84</v>
      </c>
      <c r="E10879" s="1">
        <v>330000</v>
      </c>
      <c r="G10879" t="s">
        <v>111</v>
      </c>
      <c r="H10879" t="s">
        <v>31497</v>
      </c>
      <c r="I10879" t="s">
        <v>153</v>
      </c>
      <c r="J10879" t="s">
        <v>22</v>
      </c>
      <c r="K10879" t="s">
        <v>24</v>
      </c>
      <c r="L10879" t="s">
        <v>25</v>
      </c>
      <c r="M10879" t="s">
        <v>3790</v>
      </c>
    </row>
    <row r="10880" spans="1:13" x14ac:dyDescent="0.3">
      <c r="A10880" t="s">
        <v>8473</v>
      </c>
      <c r="C10880" t="s">
        <v>23856</v>
      </c>
      <c r="D10880">
        <v>55</v>
      </c>
      <c r="E10880" s="1">
        <v>888451</v>
      </c>
      <c r="G10880" t="s">
        <v>111</v>
      </c>
      <c r="H10880" t="s">
        <v>23920</v>
      </c>
      <c r="I10880" t="s">
        <v>156</v>
      </c>
      <c r="J10880" t="s">
        <v>22</v>
      </c>
      <c r="K10880" t="s">
        <v>24</v>
      </c>
      <c r="L10880" t="s">
        <v>25</v>
      </c>
      <c r="M10880" t="s">
        <v>3790</v>
      </c>
    </row>
    <row r="10881" spans="1:13" x14ac:dyDescent="0.3">
      <c r="A10881" t="s">
        <v>8473</v>
      </c>
      <c r="C10881" t="s">
        <v>21173</v>
      </c>
      <c r="D10881">
        <v>86</v>
      </c>
      <c r="E10881" s="1">
        <v>3939817</v>
      </c>
      <c r="G10881" t="s">
        <v>6128</v>
      </c>
      <c r="H10881" t="s">
        <v>21399</v>
      </c>
      <c r="I10881" t="s">
        <v>156</v>
      </c>
      <c r="J10881" t="s">
        <v>22</v>
      </c>
      <c r="K10881" t="s">
        <v>24</v>
      </c>
      <c r="L10881" t="s">
        <v>25</v>
      </c>
      <c r="M10881" t="s">
        <v>21400</v>
      </c>
    </row>
    <row r="10882" spans="1:13" x14ac:dyDescent="0.3">
      <c r="A10882" t="s">
        <v>8473</v>
      </c>
      <c r="C10882" t="s">
        <v>15490</v>
      </c>
      <c r="D10882">
        <v>33</v>
      </c>
      <c r="E10882" s="1">
        <v>457549</v>
      </c>
      <c r="G10882" t="s">
        <v>111</v>
      </c>
      <c r="H10882" t="s">
        <v>15551</v>
      </c>
      <c r="I10882" t="s">
        <v>156</v>
      </c>
      <c r="J10882" t="s">
        <v>22</v>
      </c>
      <c r="K10882" t="s">
        <v>24</v>
      </c>
      <c r="L10882" t="s">
        <v>25</v>
      </c>
      <c r="M10882" t="s">
        <v>3790</v>
      </c>
    </row>
    <row r="10883" spans="1:13" x14ac:dyDescent="0.3">
      <c r="A10883" t="s">
        <v>8473</v>
      </c>
      <c r="C10883" t="s">
        <v>12934</v>
      </c>
      <c r="D10883">
        <v>16</v>
      </c>
      <c r="E10883" s="1">
        <v>150000</v>
      </c>
      <c r="G10883" t="s">
        <v>111</v>
      </c>
      <c r="H10883" t="s">
        <v>12951</v>
      </c>
      <c r="I10883" t="s">
        <v>156</v>
      </c>
      <c r="J10883" t="s">
        <v>22</v>
      </c>
      <c r="K10883" t="s">
        <v>24</v>
      </c>
      <c r="L10883" t="s">
        <v>25</v>
      </c>
      <c r="M10883" t="s">
        <v>3790</v>
      </c>
    </row>
    <row r="10884" spans="1:13" x14ac:dyDescent="0.3">
      <c r="A10884" t="s">
        <v>8473</v>
      </c>
      <c r="C10884" t="s">
        <v>11613</v>
      </c>
      <c r="D10884">
        <v>1</v>
      </c>
      <c r="E10884" s="1">
        <v>5000</v>
      </c>
      <c r="G10884" t="s">
        <v>111</v>
      </c>
      <c r="H10884" t="s">
        <v>11759</v>
      </c>
      <c r="I10884" t="s">
        <v>156</v>
      </c>
      <c r="J10884" t="s">
        <v>22</v>
      </c>
      <c r="K10884" t="s">
        <v>24</v>
      </c>
      <c r="L10884" t="s">
        <v>25</v>
      </c>
      <c r="M10884" t="s">
        <v>3790</v>
      </c>
    </row>
    <row r="10885" spans="1:13" x14ac:dyDescent="0.3">
      <c r="A10885" t="s">
        <v>8473</v>
      </c>
      <c r="C10885" t="s">
        <v>9547</v>
      </c>
      <c r="D10885">
        <v>19</v>
      </c>
      <c r="E10885" s="1">
        <v>150000</v>
      </c>
      <c r="G10885" t="s">
        <v>111</v>
      </c>
      <c r="H10885" t="s">
        <v>9848</v>
      </c>
      <c r="I10885" t="s">
        <v>156</v>
      </c>
      <c r="J10885" t="s">
        <v>22</v>
      </c>
      <c r="K10885" t="s">
        <v>24</v>
      </c>
      <c r="L10885" t="s">
        <v>25</v>
      </c>
      <c r="M10885" t="s">
        <v>3790</v>
      </c>
    </row>
    <row r="10886" spans="1:13" x14ac:dyDescent="0.3">
      <c r="A10886" t="s">
        <v>8473</v>
      </c>
      <c r="C10886" t="s">
        <v>8196</v>
      </c>
      <c r="D10886">
        <v>17</v>
      </c>
      <c r="E10886" s="1">
        <v>120623</v>
      </c>
      <c r="G10886" t="s">
        <v>111</v>
      </c>
      <c r="H10886" t="s">
        <v>8474</v>
      </c>
      <c r="I10886" t="s">
        <v>156</v>
      </c>
      <c r="J10886" t="s">
        <v>22</v>
      </c>
      <c r="K10886" t="s">
        <v>24</v>
      </c>
      <c r="L10886" t="s">
        <v>25</v>
      </c>
      <c r="M10886" t="s">
        <v>6109</v>
      </c>
    </row>
    <row r="10887" spans="1:13" x14ac:dyDescent="0.3">
      <c r="A10887" t="s">
        <v>8473</v>
      </c>
      <c r="C10887" t="s">
        <v>37363</v>
      </c>
      <c r="D10887">
        <v>12</v>
      </c>
      <c r="E10887" s="1">
        <v>50000</v>
      </c>
      <c r="G10887" t="s">
        <v>111</v>
      </c>
      <c r="H10887" t="s">
        <v>37448</v>
      </c>
      <c r="I10887" t="s">
        <v>156</v>
      </c>
      <c r="J10887" t="s">
        <v>22</v>
      </c>
      <c r="K10887" t="s">
        <v>24</v>
      </c>
      <c r="L10887" t="s">
        <v>25</v>
      </c>
      <c r="M10887" t="s">
        <v>141</v>
      </c>
    </row>
    <row r="10888" spans="1:13" x14ac:dyDescent="0.3">
      <c r="A10888" t="s">
        <v>8473</v>
      </c>
      <c r="C10888" t="s">
        <v>37861</v>
      </c>
      <c r="D10888">
        <v>36</v>
      </c>
      <c r="E10888" s="1">
        <v>800000</v>
      </c>
      <c r="G10888" t="s">
        <v>111</v>
      </c>
      <c r="H10888" t="s">
        <v>37868</v>
      </c>
      <c r="I10888" t="s">
        <v>156</v>
      </c>
      <c r="J10888" t="s">
        <v>22</v>
      </c>
      <c r="K10888" t="s">
        <v>24</v>
      </c>
      <c r="L10888" t="s">
        <v>25</v>
      </c>
      <c r="M10888" t="s">
        <v>3790</v>
      </c>
    </row>
    <row r="10889" spans="1:13" x14ac:dyDescent="0.3">
      <c r="A10889" t="s">
        <v>8473</v>
      </c>
      <c r="C10889" t="s">
        <v>24855</v>
      </c>
      <c r="D10889">
        <v>84</v>
      </c>
      <c r="E10889" s="1">
        <v>220000</v>
      </c>
      <c r="G10889" t="s">
        <v>111</v>
      </c>
      <c r="H10889" t="s">
        <v>24883</v>
      </c>
      <c r="I10889" t="s">
        <v>156</v>
      </c>
      <c r="J10889" t="s">
        <v>22</v>
      </c>
      <c r="K10889" t="s">
        <v>24</v>
      </c>
      <c r="L10889" t="s">
        <v>25</v>
      </c>
      <c r="M10889" t="s">
        <v>3790</v>
      </c>
    </row>
    <row r="10890" spans="1:13" x14ac:dyDescent="0.3">
      <c r="A10890" t="s">
        <v>35534</v>
      </c>
      <c r="C10890" t="s">
        <v>36727</v>
      </c>
      <c r="D10890">
        <v>18</v>
      </c>
      <c r="E10890" s="1">
        <v>100000</v>
      </c>
      <c r="G10890" t="s">
        <v>111</v>
      </c>
      <c r="H10890" t="s">
        <v>36726</v>
      </c>
      <c r="I10890" t="s">
        <v>153</v>
      </c>
      <c r="J10890" t="s">
        <v>22</v>
      </c>
      <c r="K10890" t="s">
        <v>24</v>
      </c>
      <c r="L10890" t="s">
        <v>25</v>
      </c>
      <c r="M10890" t="s">
        <v>3790</v>
      </c>
    </row>
    <row r="10891" spans="1:13" x14ac:dyDescent="0.3">
      <c r="A10891" t="s">
        <v>35534</v>
      </c>
      <c r="C10891" t="s">
        <v>35508</v>
      </c>
      <c r="D10891">
        <v>12</v>
      </c>
      <c r="E10891" s="1">
        <v>10000</v>
      </c>
      <c r="G10891" t="s">
        <v>111</v>
      </c>
      <c r="H10891" t="s">
        <v>35535</v>
      </c>
      <c r="I10891" t="s">
        <v>153</v>
      </c>
      <c r="J10891" t="s">
        <v>22</v>
      </c>
      <c r="K10891" t="s">
        <v>24</v>
      </c>
      <c r="L10891" t="s">
        <v>25</v>
      </c>
      <c r="M10891" t="s">
        <v>3790</v>
      </c>
    </row>
    <row r="10892" spans="1:13" x14ac:dyDescent="0.3">
      <c r="A10892" t="s">
        <v>5997</v>
      </c>
      <c r="C10892" t="s">
        <v>5881</v>
      </c>
      <c r="D10892">
        <v>25</v>
      </c>
      <c r="E10892" s="1">
        <v>100000</v>
      </c>
      <c r="G10892" t="s">
        <v>111</v>
      </c>
      <c r="H10892" t="s">
        <v>5998</v>
      </c>
      <c r="I10892" t="s">
        <v>156</v>
      </c>
      <c r="J10892" t="s">
        <v>22</v>
      </c>
      <c r="K10892" t="s">
        <v>24</v>
      </c>
      <c r="L10892" t="s">
        <v>25</v>
      </c>
      <c r="M10892" t="s">
        <v>3790</v>
      </c>
    </row>
    <row r="10893" spans="1:13" x14ac:dyDescent="0.3">
      <c r="A10893" t="s">
        <v>5997</v>
      </c>
      <c r="C10893" t="s">
        <v>23427</v>
      </c>
      <c r="D10893">
        <v>28</v>
      </c>
      <c r="E10893" s="1">
        <v>449702</v>
      </c>
      <c r="G10893" t="s">
        <v>111</v>
      </c>
      <c r="H10893" t="s">
        <v>23482</v>
      </c>
      <c r="I10893" t="s">
        <v>156</v>
      </c>
      <c r="J10893" t="s">
        <v>22</v>
      </c>
      <c r="K10893" t="s">
        <v>24</v>
      </c>
      <c r="L10893" t="s">
        <v>25</v>
      </c>
      <c r="M10893" t="s">
        <v>3790</v>
      </c>
    </row>
    <row r="10894" spans="1:13" x14ac:dyDescent="0.3">
      <c r="A10894" t="s">
        <v>5997</v>
      </c>
      <c r="C10894" t="s">
        <v>23966</v>
      </c>
      <c r="D10894">
        <v>13</v>
      </c>
      <c r="E10894" s="1">
        <v>50000</v>
      </c>
      <c r="G10894" t="s">
        <v>111</v>
      </c>
      <c r="H10894" t="s">
        <v>77</v>
      </c>
      <c r="I10894" t="s">
        <v>156</v>
      </c>
      <c r="J10894" t="s">
        <v>22</v>
      </c>
      <c r="K10894" t="s">
        <v>24</v>
      </c>
      <c r="L10894" t="s">
        <v>25</v>
      </c>
      <c r="M10894" t="s">
        <v>3790</v>
      </c>
    </row>
    <row r="10895" spans="1:13" x14ac:dyDescent="0.3">
      <c r="A10895" t="s">
        <v>5997</v>
      </c>
      <c r="C10895" t="s">
        <v>15737</v>
      </c>
      <c r="D10895">
        <v>12</v>
      </c>
      <c r="E10895" s="1">
        <v>50000</v>
      </c>
      <c r="G10895" t="s">
        <v>111</v>
      </c>
      <c r="H10895" t="s">
        <v>16086</v>
      </c>
      <c r="I10895" t="s">
        <v>156</v>
      </c>
      <c r="J10895" t="s">
        <v>22</v>
      </c>
      <c r="K10895" t="s">
        <v>24</v>
      </c>
      <c r="L10895" t="s">
        <v>25</v>
      </c>
      <c r="M10895" t="s">
        <v>3790</v>
      </c>
    </row>
    <row r="10896" spans="1:13" x14ac:dyDescent="0.3">
      <c r="A10896" t="s">
        <v>5997</v>
      </c>
      <c r="C10896" t="s">
        <v>16755</v>
      </c>
      <c r="D10896">
        <v>13</v>
      </c>
      <c r="E10896" s="1">
        <v>50000</v>
      </c>
      <c r="G10896" t="s">
        <v>111</v>
      </c>
      <c r="H10896" t="s">
        <v>77</v>
      </c>
      <c r="I10896" t="s">
        <v>156</v>
      </c>
      <c r="J10896" t="s">
        <v>22</v>
      </c>
      <c r="K10896" t="s">
        <v>24</v>
      </c>
      <c r="L10896" t="s">
        <v>25</v>
      </c>
      <c r="M10896" t="s">
        <v>3790</v>
      </c>
    </row>
    <row r="10897" spans="1:13" x14ac:dyDescent="0.3">
      <c r="A10897" t="s">
        <v>5997</v>
      </c>
      <c r="C10897" t="s">
        <v>11613</v>
      </c>
      <c r="D10897">
        <v>12</v>
      </c>
      <c r="E10897" s="1">
        <v>50000</v>
      </c>
      <c r="G10897" t="s">
        <v>111</v>
      </c>
      <c r="H10897" t="s">
        <v>11729</v>
      </c>
      <c r="I10897" t="s">
        <v>156</v>
      </c>
      <c r="J10897" t="s">
        <v>22</v>
      </c>
      <c r="K10897" t="s">
        <v>24</v>
      </c>
      <c r="L10897" t="s">
        <v>25</v>
      </c>
      <c r="M10897" t="s">
        <v>3790</v>
      </c>
    </row>
    <row r="10898" spans="1:13" x14ac:dyDescent="0.3">
      <c r="A10898" t="s">
        <v>5997</v>
      </c>
      <c r="C10898" t="s">
        <v>11104</v>
      </c>
      <c r="D10898">
        <v>1</v>
      </c>
      <c r="E10898" s="1">
        <v>10000</v>
      </c>
      <c r="G10898" t="s">
        <v>21</v>
      </c>
      <c r="H10898" t="s">
        <v>970</v>
      </c>
      <c r="I10898" t="s">
        <v>156</v>
      </c>
      <c r="J10898" t="s">
        <v>22</v>
      </c>
      <c r="K10898" t="s">
        <v>24</v>
      </c>
      <c r="L10898" t="s">
        <v>25</v>
      </c>
      <c r="M10898" t="s">
        <v>26</v>
      </c>
    </row>
    <row r="10899" spans="1:13" x14ac:dyDescent="0.3">
      <c r="A10899" t="s">
        <v>5997</v>
      </c>
      <c r="C10899" t="s">
        <v>7634</v>
      </c>
      <c r="D10899">
        <v>1</v>
      </c>
      <c r="E10899" s="1">
        <v>50000</v>
      </c>
      <c r="G10899" t="s">
        <v>111</v>
      </c>
      <c r="H10899" t="s">
        <v>7732</v>
      </c>
      <c r="I10899" t="s">
        <v>156</v>
      </c>
      <c r="J10899" t="s">
        <v>22</v>
      </c>
      <c r="K10899" t="s">
        <v>24</v>
      </c>
      <c r="L10899" t="s">
        <v>25</v>
      </c>
      <c r="M10899" t="s">
        <v>3790</v>
      </c>
    </row>
    <row r="10900" spans="1:13" x14ac:dyDescent="0.3">
      <c r="A10900" t="s">
        <v>5997</v>
      </c>
      <c r="C10900" t="s">
        <v>35134</v>
      </c>
      <c r="D10900">
        <v>12</v>
      </c>
      <c r="E10900" s="1">
        <v>50000</v>
      </c>
      <c r="G10900" t="s">
        <v>111</v>
      </c>
      <c r="H10900" t="s">
        <v>77</v>
      </c>
      <c r="I10900" t="s">
        <v>156</v>
      </c>
      <c r="J10900" t="s">
        <v>22</v>
      </c>
      <c r="K10900" t="s">
        <v>24</v>
      </c>
      <c r="L10900" t="s">
        <v>25</v>
      </c>
      <c r="M10900" t="s">
        <v>3790</v>
      </c>
    </row>
    <row r="10901" spans="1:13" x14ac:dyDescent="0.3">
      <c r="A10901" t="s">
        <v>5997</v>
      </c>
      <c r="C10901" t="s">
        <v>33438</v>
      </c>
      <c r="D10901">
        <v>3</v>
      </c>
      <c r="E10901" s="1">
        <v>2500</v>
      </c>
      <c r="G10901" t="s">
        <v>21</v>
      </c>
      <c r="H10901" t="s">
        <v>970</v>
      </c>
      <c r="I10901" t="s">
        <v>156</v>
      </c>
      <c r="J10901" t="s">
        <v>22</v>
      </c>
      <c r="K10901" t="s">
        <v>24</v>
      </c>
      <c r="L10901" t="s">
        <v>25</v>
      </c>
      <c r="M10901" t="s">
        <v>26</v>
      </c>
    </row>
    <row r="10902" spans="1:13" x14ac:dyDescent="0.3">
      <c r="A10902" t="s">
        <v>5997</v>
      </c>
      <c r="C10902" t="s">
        <v>36727</v>
      </c>
      <c r="D10902">
        <v>12</v>
      </c>
      <c r="E10902" s="1">
        <v>50000</v>
      </c>
      <c r="G10902" t="s">
        <v>111</v>
      </c>
      <c r="H10902" t="s">
        <v>970</v>
      </c>
      <c r="I10902" t="s">
        <v>156</v>
      </c>
      <c r="J10902" t="s">
        <v>22</v>
      </c>
      <c r="K10902" t="s">
        <v>24</v>
      </c>
      <c r="L10902" t="s">
        <v>25</v>
      </c>
      <c r="M10902" t="s">
        <v>3790</v>
      </c>
    </row>
    <row r="10903" spans="1:13" x14ac:dyDescent="0.3">
      <c r="A10903" t="s">
        <v>19040</v>
      </c>
      <c r="C10903" t="s">
        <v>34736</v>
      </c>
      <c r="D10903">
        <v>6</v>
      </c>
      <c r="E10903" s="1">
        <v>25000</v>
      </c>
      <c r="G10903" t="s">
        <v>111</v>
      </c>
      <c r="H10903" t="s">
        <v>34945</v>
      </c>
      <c r="I10903" t="s">
        <v>153</v>
      </c>
      <c r="J10903" t="s">
        <v>22</v>
      </c>
      <c r="K10903" t="s">
        <v>24</v>
      </c>
      <c r="L10903" t="s">
        <v>25</v>
      </c>
      <c r="M10903" t="s">
        <v>3790</v>
      </c>
    </row>
    <row r="10904" spans="1:13" x14ac:dyDescent="0.3">
      <c r="A10904" t="s">
        <v>19040</v>
      </c>
      <c r="C10904" t="s">
        <v>38057</v>
      </c>
      <c r="D10904">
        <v>12</v>
      </c>
      <c r="E10904" s="1">
        <v>973</v>
      </c>
      <c r="G10904" t="s">
        <v>21</v>
      </c>
      <c r="H10904" t="s">
        <v>970</v>
      </c>
      <c r="I10904" t="s">
        <v>153</v>
      </c>
      <c r="J10904" t="s">
        <v>22</v>
      </c>
      <c r="K10904" t="s">
        <v>24</v>
      </c>
      <c r="L10904" t="s">
        <v>25</v>
      </c>
      <c r="M10904" t="s">
        <v>26</v>
      </c>
    </row>
    <row r="10905" spans="1:13" x14ac:dyDescent="0.3">
      <c r="A10905" t="s">
        <v>19040</v>
      </c>
      <c r="C10905" t="s">
        <v>25397</v>
      </c>
      <c r="D10905">
        <v>147</v>
      </c>
      <c r="E10905" s="1">
        <v>1910000</v>
      </c>
      <c r="G10905" t="s">
        <v>111</v>
      </c>
      <c r="H10905" t="s">
        <v>24408</v>
      </c>
      <c r="I10905" t="s">
        <v>153</v>
      </c>
      <c r="J10905" t="s">
        <v>22</v>
      </c>
      <c r="K10905" t="s">
        <v>24</v>
      </c>
      <c r="L10905" t="s">
        <v>25</v>
      </c>
      <c r="M10905" t="s">
        <v>3790</v>
      </c>
    </row>
    <row r="10906" spans="1:13" x14ac:dyDescent="0.3">
      <c r="A10906" t="s">
        <v>19040</v>
      </c>
      <c r="C10906" t="s">
        <v>20950</v>
      </c>
      <c r="D10906">
        <v>72</v>
      </c>
      <c r="E10906" s="1">
        <v>175000</v>
      </c>
      <c r="G10906" t="s">
        <v>111</v>
      </c>
      <c r="H10906" t="s">
        <v>20972</v>
      </c>
      <c r="I10906" t="s">
        <v>153</v>
      </c>
      <c r="J10906" t="s">
        <v>22</v>
      </c>
      <c r="K10906" t="s">
        <v>24</v>
      </c>
      <c r="L10906" t="s">
        <v>25</v>
      </c>
      <c r="M10906" t="s">
        <v>3790</v>
      </c>
    </row>
    <row r="10907" spans="1:13" x14ac:dyDescent="0.3">
      <c r="A10907" t="s">
        <v>19040</v>
      </c>
      <c r="C10907" t="s">
        <v>20950</v>
      </c>
      <c r="D10907">
        <v>84</v>
      </c>
      <c r="E10907" s="1">
        <v>225000</v>
      </c>
      <c r="G10907" t="s">
        <v>111</v>
      </c>
      <c r="H10907" t="s">
        <v>20973</v>
      </c>
      <c r="I10907" t="s">
        <v>153</v>
      </c>
      <c r="J10907" t="s">
        <v>22</v>
      </c>
      <c r="K10907" t="s">
        <v>24</v>
      </c>
      <c r="L10907" t="s">
        <v>25</v>
      </c>
      <c r="M10907" t="s">
        <v>3790</v>
      </c>
    </row>
    <row r="10908" spans="1:13" x14ac:dyDescent="0.3">
      <c r="A10908" t="s">
        <v>19040</v>
      </c>
      <c r="C10908" t="s">
        <v>19032</v>
      </c>
      <c r="D10908">
        <v>18</v>
      </c>
      <c r="E10908" s="1">
        <v>200000</v>
      </c>
      <c r="G10908" t="s">
        <v>111</v>
      </c>
      <c r="H10908" t="s">
        <v>19041</v>
      </c>
      <c r="I10908" t="s">
        <v>153</v>
      </c>
      <c r="J10908" t="s">
        <v>22</v>
      </c>
      <c r="K10908" t="s">
        <v>24</v>
      </c>
      <c r="L10908" t="s">
        <v>25</v>
      </c>
      <c r="M10908" t="s">
        <v>6109</v>
      </c>
    </row>
    <row r="10909" spans="1:13" x14ac:dyDescent="0.3">
      <c r="A10909" t="s">
        <v>19040</v>
      </c>
      <c r="C10909" t="s">
        <v>31493</v>
      </c>
      <c r="D10909">
        <v>84</v>
      </c>
      <c r="E10909" s="1">
        <v>157500</v>
      </c>
      <c r="G10909" t="s">
        <v>111</v>
      </c>
      <c r="H10909" t="s">
        <v>31499</v>
      </c>
      <c r="I10909" t="s">
        <v>153</v>
      </c>
      <c r="J10909" t="s">
        <v>22</v>
      </c>
      <c r="K10909" t="s">
        <v>24</v>
      </c>
      <c r="L10909" t="s">
        <v>25</v>
      </c>
      <c r="M10909" t="s">
        <v>3790</v>
      </c>
    </row>
    <row r="10910" spans="1:13" x14ac:dyDescent="0.3">
      <c r="A10910" t="s">
        <v>19040</v>
      </c>
      <c r="C10910" t="s">
        <v>32581</v>
      </c>
      <c r="D10910">
        <v>84</v>
      </c>
      <c r="E10910" s="1">
        <v>189400</v>
      </c>
      <c r="G10910" t="s">
        <v>111</v>
      </c>
      <c r="H10910" t="s">
        <v>32595</v>
      </c>
      <c r="I10910" t="s">
        <v>153</v>
      </c>
      <c r="J10910" t="s">
        <v>22</v>
      </c>
      <c r="K10910" t="s">
        <v>24</v>
      </c>
      <c r="L10910" t="s">
        <v>25</v>
      </c>
      <c r="M10910" t="s">
        <v>3790</v>
      </c>
    </row>
    <row r="10911" spans="1:13" x14ac:dyDescent="0.3">
      <c r="A10911" t="s">
        <v>32222</v>
      </c>
      <c r="C10911" t="s">
        <v>32202</v>
      </c>
      <c r="D10911">
        <v>36</v>
      </c>
      <c r="E10911" s="1">
        <v>30000</v>
      </c>
      <c r="G10911" t="s">
        <v>111</v>
      </c>
      <c r="H10911" t="s">
        <v>970</v>
      </c>
      <c r="I10911" t="s">
        <v>14570</v>
      </c>
      <c r="J10911" t="s">
        <v>22</v>
      </c>
      <c r="K10911" t="s">
        <v>24</v>
      </c>
      <c r="L10911" t="s">
        <v>25</v>
      </c>
      <c r="M10911" t="s">
        <v>6109</v>
      </c>
    </row>
    <row r="10912" spans="1:13" x14ac:dyDescent="0.3">
      <c r="A10912" t="s">
        <v>20978</v>
      </c>
      <c r="C10912" t="s">
        <v>25397</v>
      </c>
      <c r="D10912">
        <v>84</v>
      </c>
      <c r="E10912" s="1">
        <v>577500</v>
      </c>
      <c r="G10912" t="s">
        <v>111</v>
      </c>
      <c r="H10912" t="s">
        <v>25435</v>
      </c>
      <c r="I10912" t="s">
        <v>156</v>
      </c>
      <c r="J10912" t="s">
        <v>22</v>
      </c>
      <c r="K10912" t="s">
        <v>24</v>
      </c>
      <c r="L10912" t="s">
        <v>25</v>
      </c>
      <c r="M10912" t="s">
        <v>3790</v>
      </c>
    </row>
    <row r="10913" spans="1:13" x14ac:dyDescent="0.3">
      <c r="A10913" t="s">
        <v>20978</v>
      </c>
      <c r="C10913" t="s">
        <v>25932</v>
      </c>
      <c r="D10913">
        <v>84</v>
      </c>
      <c r="E10913" s="1">
        <v>322400</v>
      </c>
      <c r="G10913" t="s">
        <v>111</v>
      </c>
      <c r="H10913" t="s">
        <v>25960</v>
      </c>
      <c r="I10913" t="s">
        <v>156</v>
      </c>
      <c r="J10913" t="s">
        <v>22</v>
      </c>
      <c r="K10913" t="s">
        <v>24</v>
      </c>
      <c r="L10913" t="s">
        <v>25</v>
      </c>
      <c r="M10913" t="s">
        <v>3790</v>
      </c>
    </row>
    <row r="10914" spans="1:13" x14ac:dyDescent="0.3">
      <c r="A10914" t="s">
        <v>20978</v>
      </c>
      <c r="C10914" t="s">
        <v>20950</v>
      </c>
      <c r="D10914">
        <v>84</v>
      </c>
      <c r="E10914" s="1">
        <v>195000</v>
      </c>
      <c r="G10914" t="s">
        <v>111</v>
      </c>
      <c r="H10914" t="s">
        <v>20979</v>
      </c>
      <c r="I10914" t="s">
        <v>156</v>
      </c>
      <c r="J10914" t="s">
        <v>22</v>
      </c>
      <c r="K10914" t="s">
        <v>24</v>
      </c>
      <c r="L10914" t="s">
        <v>25</v>
      </c>
      <c r="M10914" t="s">
        <v>3790</v>
      </c>
    </row>
    <row r="10915" spans="1:13" x14ac:dyDescent="0.3">
      <c r="A10915" t="s">
        <v>25977</v>
      </c>
      <c r="C10915" t="s">
        <v>25932</v>
      </c>
      <c r="D10915">
        <v>36</v>
      </c>
      <c r="E10915" s="1">
        <v>2652000</v>
      </c>
      <c r="G10915" t="s">
        <v>111</v>
      </c>
      <c r="H10915" t="s">
        <v>25978</v>
      </c>
      <c r="I10915" t="s">
        <v>342</v>
      </c>
      <c r="J10915" t="s">
        <v>30</v>
      </c>
      <c r="K10915" t="s">
        <v>24</v>
      </c>
      <c r="L10915" t="s">
        <v>25</v>
      </c>
      <c r="M10915" t="s">
        <v>120</v>
      </c>
    </row>
    <row r="10916" spans="1:13" x14ac:dyDescent="0.3">
      <c r="A10916" t="s">
        <v>37771</v>
      </c>
      <c r="C10916" t="s">
        <v>37685</v>
      </c>
      <c r="D10916">
        <v>33</v>
      </c>
      <c r="E10916" s="1">
        <v>743550</v>
      </c>
      <c r="G10916" t="s">
        <v>111</v>
      </c>
      <c r="H10916" t="s">
        <v>37772</v>
      </c>
      <c r="I10916" t="s">
        <v>342</v>
      </c>
      <c r="J10916" t="s">
        <v>30</v>
      </c>
      <c r="K10916" t="s">
        <v>24</v>
      </c>
      <c r="L10916" t="s">
        <v>25</v>
      </c>
      <c r="M10916" t="s">
        <v>120</v>
      </c>
    </row>
    <row r="10917" spans="1:13" x14ac:dyDescent="0.3">
      <c r="A10917" t="s">
        <v>13132</v>
      </c>
      <c r="C10917" t="s">
        <v>12994</v>
      </c>
      <c r="D10917">
        <v>7</v>
      </c>
      <c r="E10917" s="1">
        <v>71111</v>
      </c>
      <c r="G10917" t="s">
        <v>34</v>
      </c>
      <c r="H10917" t="s">
        <v>6143</v>
      </c>
      <c r="I10917" t="s">
        <v>7090</v>
      </c>
      <c r="J10917" t="s">
        <v>81</v>
      </c>
      <c r="K10917" t="s">
        <v>24</v>
      </c>
      <c r="L10917" t="s">
        <v>25</v>
      </c>
      <c r="M10917" t="s">
        <v>6146</v>
      </c>
    </row>
    <row r="10918" spans="1:13" x14ac:dyDescent="0.3">
      <c r="A10918" t="s">
        <v>13132</v>
      </c>
      <c r="C10918" t="s">
        <v>14716</v>
      </c>
      <c r="D10918">
        <v>4</v>
      </c>
      <c r="E10918" s="1">
        <v>8256</v>
      </c>
      <c r="G10918" t="s">
        <v>34</v>
      </c>
      <c r="H10918" t="s">
        <v>6143</v>
      </c>
      <c r="I10918" t="s">
        <v>14751</v>
      </c>
      <c r="J10918" t="s">
        <v>300</v>
      </c>
      <c r="K10918" t="s">
        <v>24</v>
      </c>
      <c r="L10918" t="s">
        <v>25</v>
      </c>
      <c r="M10918" t="s">
        <v>6146</v>
      </c>
    </row>
    <row r="10919" spans="1:13" x14ac:dyDescent="0.3">
      <c r="A10919" t="s">
        <v>33860</v>
      </c>
      <c r="C10919" t="s">
        <v>33755</v>
      </c>
      <c r="D10919">
        <v>39</v>
      </c>
      <c r="E10919" s="1">
        <v>1500000</v>
      </c>
      <c r="G10919" t="s">
        <v>111</v>
      </c>
      <c r="H10919" t="s">
        <v>33861</v>
      </c>
      <c r="I10919" t="s">
        <v>342</v>
      </c>
      <c r="J10919" t="s">
        <v>30</v>
      </c>
      <c r="K10919" t="s">
        <v>24</v>
      </c>
      <c r="L10919" t="s">
        <v>25</v>
      </c>
      <c r="M10919" t="s">
        <v>120</v>
      </c>
    </row>
    <row r="10920" spans="1:13" x14ac:dyDescent="0.3">
      <c r="A10920" t="s">
        <v>33860</v>
      </c>
      <c r="C10920" t="s">
        <v>37047</v>
      </c>
      <c r="D10920">
        <v>49</v>
      </c>
      <c r="E10920" s="1">
        <v>1038304</v>
      </c>
      <c r="G10920" t="s">
        <v>111</v>
      </c>
      <c r="H10920" t="s">
        <v>37197</v>
      </c>
      <c r="I10920" t="s">
        <v>342</v>
      </c>
      <c r="J10920" t="s">
        <v>30</v>
      </c>
      <c r="K10920" t="s">
        <v>24</v>
      </c>
      <c r="L10920" t="s">
        <v>25</v>
      </c>
      <c r="M10920" t="s">
        <v>120</v>
      </c>
    </row>
    <row r="10921" spans="1:13" x14ac:dyDescent="0.3">
      <c r="A10921" t="s">
        <v>33860</v>
      </c>
      <c r="C10921" t="s">
        <v>37919</v>
      </c>
      <c r="D10921">
        <v>36</v>
      </c>
      <c r="E10921" s="1">
        <v>4500000</v>
      </c>
      <c r="G10921" t="s">
        <v>111</v>
      </c>
      <c r="H10921" t="s">
        <v>37958</v>
      </c>
      <c r="I10921" t="s">
        <v>342</v>
      </c>
      <c r="J10921" t="s">
        <v>30</v>
      </c>
      <c r="K10921" t="s">
        <v>24</v>
      </c>
      <c r="L10921" t="s">
        <v>25</v>
      </c>
      <c r="M10921" t="s">
        <v>120</v>
      </c>
    </row>
    <row r="10922" spans="1:13" x14ac:dyDescent="0.3">
      <c r="A10922" t="s">
        <v>10024</v>
      </c>
      <c r="C10922" t="s">
        <v>9547</v>
      </c>
      <c r="D10922">
        <v>4</v>
      </c>
      <c r="E10922" s="1">
        <v>99999</v>
      </c>
      <c r="G10922" t="s">
        <v>111</v>
      </c>
      <c r="H10922" t="s">
        <v>9533</v>
      </c>
      <c r="I10922" t="s">
        <v>342</v>
      </c>
      <c r="J10922" t="s">
        <v>30</v>
      </c>
      <c r="K10922" t="s">
        <v>24</v>
      </c>
      <c r="L10922" t="s">
        <v>25</v>
      </c>
      <c r="M10922" t="s">
        <v>120</v>
      </c>
    </row>
    <row r="10923" spans="1:13" x14ac:dyDescent="0.3">
      <c r="A10923" t="s">
        <v>15296</v>
      </c>
      <c r="C10923" t="s">
        <v>24500</v>
      </c>
      <c r="D10923">
        <v>13</v>
      </c>
      <c r="E10923" s="1">
        <v>315000</v>
      </c>
      <c r="G10923" t="s">
        <v>34</v>
      </c>
      <c r="H10923" t="s">
        <v>18250</v>
      </c>
      <c r="I10923" t="s">
        <v>342</v>
      </c>
      <c r="J10923" t="s">
        <v>30</v>
      </c>
      <c r="K10923" t="s">
        <v>24</v>
      </c>
      <c r="L10923" t="s">
        <v>25</v>
      </c>
      <c r="M10923" t="s">
        <v>6146</v>
      </c>
    </row>
    <row r="10924" spans="1:13" x14ac:dyDescent="0.3">
      <c r="A10924" t="s">
        <v>15296</v>
      </c>
      <c r="C10924" t="s">
        <v>31866</v>
      </c>
      <c r="D10924">
        <v>12</v>
      </c>
      <c r="E10924" s="1">
        <v>4905</v>
      </c>
      <c r="G10924" t="s">
        <v>34</v>
      </c>
      <c r="H10924" t="s">
        <v>6143</v>
      </c>
      <c r="I10924" t="s">
        <v>342</v>
      </c>
      <c r="J10924" t="s">
        <v>769</v>
      </c>
      <c r="K10924" t="s">
        <v>24</v>
      </c>
      <c r="L10924" t="s">
        <v>25</v>
      </c>
      <c r="M10924" t="s">
        <v>6146</v>
      </c>
    </row>
    <row r="10925" spans="1:13" x14ac:dyDescent="0.3">
      <c r="A10925" t="s">
        <v>15296</v>
      </c>
      <c r="C10925" t="s">
        <v>15182</v>
      </c>
      <c r="D10925">
        <v>5</v>
      </c>
      <c r="E10925" s="1">
        <v>240700</v>
      </c>
      <c r="G10925" t="s">
        <v>34</v>
      </c>
      <c r="H10925" t="s">
        <v>6143</v>
      </c>
      <c r="I10925" t="s">
        <v>342</v>
      </c>
      <c r="J10925" t="s">
        <v>30</v>
      </c>
      <c r="K10925" t="s">
        <v>24</v>
      </c>
      <c r="L10925" t="s">
        <v>25</v>
      </c>
      <c r="M10925" t="s">
        <v>6146</v>
      </c>
    </row>
    <row r="10926" spans="1:13" x14ac:dyDescent="0.3">
      <c r="A10926" t="s">
        <v>15296</v>
      </c>
      <c r="C10926" t="s">
        <v>36666</v>
      </c>
      <c r="D10926">
        <v>5</v>
      </c>
      <c r="E10926" s="1">
        <v>312000</v>
      </c>
      <c r="G10926" t="s">
        <v>34</v>
      </c>
      <c r="H10926" t="s">
        <v>6143</v>
      </c>
      <c r="I10926" t="s">
        <v>342</v>
      </c>
      <c r="J10926" t="s">
        <v>30</v>
      </c>
      <c r="K10926" t="s">
        <v>24</v>
      </c>
      <c r="L10926" t="s">
        <v>25</v>
      </c>
      <c r="M10926" t="s">
        <v>6146</v>
      </c>
    </row>
    <row r="10927" spans="1:13" x14ac:dyDescent="0.3">
      <c r="A10927" t="s">
        <v>17619</v>
      </c>
      <c r="C10927" t="s">
        <v>17445</v>
      </c>
      <c r="D10927">
        <v>16</v>
      </c>
      <c r="E10927" s="1">
        <v>27165</v>
      </c>
      <c r="G10927" t="s">
        <v>34</v>
      </c>
      <c r="H10927" t="s">
        <v>6143</v>
      </c>
      <c r="I10927" t="s">
        <v>17620</v>
      </c>
      <c r="J10927" t="s">
        <v>662</v>
      </c>
      <c r="K10927" t="s">
        <v>24</v>
      </c>
      <c r="L10927" t="s">
        <v>25</v>
      </c>
      <c r="M10927" t="s">
        <v>6146</v>
      </c>
    </row>
    <row r="10928" spans="1:13" x14ac:dyDescent="0.3">
      <c r="A10928" t="s">
        <v>22427</v>
      </c>
      <c r="C10928" t="s">
        <v>22248</v>
      </c>
      <c r="D10928">
        <v>6</v>
      </c>
      <c r="E10928" s="1">
        <v>100000</v>
      </c>
      <c r="G10928" t="s">
        <v>48</v>
      </c>
      <c r="H10928" t="s">
        <v>22428</v>
      </c>
      <c r="I10928" t="s">
        <v>156</v>
      </c>
      <c r="J10928" t="s">
        <v>22</v>
      </c>
      <c r="K10928" t="s">
        <v>24</v>
      </c>
      <c r="L10928" t="s">
        <v>17</v>
      </c>
      <c r="M10928" t="s">
        <v>331</v>
      </c>
    </row>
    <row r="10929" spans="1:13" x14ac:dyDescent="0.3">
      <c r="A10929" t="s">
        <v>28616</v>
      </c>
      <c r="C10929" t="s">
        <v>28282</v>
      </c>
      <c r="D10929">
        <v>15</v>
      </c>
      <c r="E10929" s="1">
        <v>586201</v>
      </c>
      <c r="G10929" t="s">
        <v>13</v>
      </c>
      <c r="H10929" t="s">
        <v>28617</v>
      </c>
      <c r="I10929" t="s">
        <v>16953</v>
      </c>
      <c r="K10929" t="s">
        <v>9634</v>
      </c>
      <c r="L10929" t="s">
        <v>17</v>
      </c>
      <c r="M10929" t="s">
        <v>105</v>
      </c>
    </row>
    <row r="10930" spans="1:13" x14ac:dyDescent="0.3">
      <c r="A10930" t="s">
        <v>20734</v>
      </c>
      <c r="C10930" t="s">
        <v>20542</v>
      </c>
      <c r="D10930">
        <v>3</v>
      </c>
      <c r="E10930" s="1">
        <v>9044</v>
      </c>
      <c r="G10930" t="s">
        <v>34</v>
      </c>
      <c r="H10930" t="s">
        <v>6143</v>
      </c>
      <c r="I10930" t="s">
        <v>19315</v>
      </c>
      <c r="J10930" t="s">
        <v>627</v>
      </c>
      <c r="K10930" t="s">
        <v>24</v>
      </c>
      <c r="L10930" t="s">
        <v>25</v>
      </c>
      <c r="M10930" t="s">
        <v>6146</v>
      </c>
    </row>
    <row r="10931" spans="1:13" x14ac:dyDescent="0.3">
      <c r="A10931" t="s">
        <v>20075</v>
      </c>
      <c r="C10931" t="s">
        <v>19936</v>
      </c>
      <c r="D10931">
        <v>5</v>
      </c>
      <c r="E10931" s="1">
        <v>10410</v>
      </c>
      <c r="G10931" t="s">
        <v>34</v>
      </c>
      <c r="H10931" t="s">
        <v>6143</v>
      </c>
      <c r="I10931" t="s">
        <v>20076</v>
      </c>
      <c r="J10931" t="s">
        <v>9844</v>
      </c>
      <c r="K10931" t="s">
        <v>24</v>
      </c>
      <c r="L10931" t="s">
        <v>25</v>
      </c>
      <c r="M10931" t="s">
        <v>6146</v>
      </c>
    </row>
    <row r="10932" spans="1:13" x14ac:dyDescent="0.3">
      <c r="A10932" t="s">
        <v>14006</v>
      </c>
      <c r="C10932" t="s">
        <v>13456</v>
      </c>
      <c r="D10932">
        <v>7</v>
      </c>
      <c r="E10932" s="1">
        <v>18358</v>
      </c>
      <c r="G10932" t="s">
        <v>34</v>
      </c>
      <c r="H10932" t="s">
        <v>6143</v>
      </c>
      <c r="I10932" t="s">
        <v>14007</v>
      </c>
      <c r="J10932" t="s">
        <v>30</v>
      </c>
      <c r="K10932" t="s">
        <v>24</v>
      </c>
      <c r="L10932" t="s">
        <v>25</v>
      </c>
      <c r="M10932" t="s">
        <v>6146</v>
      </c>
    </row>
    <row r="10933" spans="1:13" x14ac:dyDescent="0.3">
      <c r="A10933" t="s">
        <v>19314</v>
      </c>
      <c r="C10933" t="s">
        <v>19247</v>
      </c>
      <c r="D10933">
        <v>3</v>
      </c>
      <c r="E10933" s="1">
        <v>10885</v>
      </c>
      <c r="G10933" t="s">
        <v>34</v>
      </c>
      <c r="H10933" t="s">
        <v>6143</v>
      </c>
      <c r="I10933" t="s">
        <v>19315</v>
      </c>
      <c r="J10933" t="s">
        <v>10460</v>
      </c>
      <c r="K10933" t="s">
        <v>24</v>
      </c>
      <c r="L10933" t="s">
        <v>25</v>
      </c>
      <c r="M10933" t="s">
        <v>6146</v>
      </c>
    </row>
    <row r="10934" spans="1:13" x14ac:dyDescent="0.3">
      <c r="A10934" t="s">
        <v>19314</v>
      </c>
      <c r="C10934" t="s">
        <v>32581</v>
      </c>
      <c r="D10934">
        <v>7</v>
      </c>
      <c r="E10934" s="1">
        <v>22440</v>
      </c>
      <c r="G10934" t="s">
        <v>34</v>
      </c>
      <c r="H10934" t="s">
        <v>6143</v>
      </c>
      <c r="I10934" t="s">
        <v>33095</v>
      </c>
      <c r="J10934" t="s">
        <v>70</v>
      </c>
      <c r="K10934" t="s">
        <v>24</v>
      </c>
      <c r="L10934" t="s">
        <v>25</v>
      </c>
      <c r="M10934" t="s">
        <v>6146</v>
      </c>
    </row>
    <row r="10935" spans="1:13" x14ac:dyDescent="0.3">
      <c r="A10935" t="s">
        <v>223</v>
      </c>
      <c r="C10935" t="s">
        <v>1275</v>
      </c>
      <c r="D10935">
        <v>12</v>
      </c>
      <c r="E10935" s="1">
        <v>372623</v>
      </c>
      <c r="G10935" t="s">
        <v>111</v>
      </c>
      <c r="H10935" t="s">
        <v>1361</v>
      </c>
      <c r="I10935" t="s">
        <v>22</v>
      </c>
      <c r="J10935" t="s">
        <v>23</v>
      </c>
      <c r="K10935" t="s">
        <v>24</v>
      </c>
      <c r="L10935" t="s">
        <v>25</v>
      </c>
      <c r="M10935" t="s">
        <v>120</v>
      </c>
    </row>
    <row r="10936" spans="1:13" x14ac:dyDescent="0.3">
      <c r="A10936" t="s">
        <v>223</v>
      </c>
      <c r="C10936" t="s">
        <v>14</v>
      </c>
      <c r="D10936">
        <v>4</v>
      </c>
      <c r="E10936" s="1">
        <v>100000</v>
      </c>
      <c r="G10936" t="s">
        <v>111</v>
      </c>
      <c r="H10936" t="s">
        <v>158</v>
      </c>
      <c r="I10936" t="s">
        <v>22</v>
      </c>
      <c r="J10936" t="s">
        <v>23</v>
      </c>
      <c r="K10936" t="s">
        <v>24</v>
      </c>
      <c r="L10936" t="s">
        <v>25</v>
      </c>
      <c r="M10936" t="s">
        <v>120</v>
      </c>
    </row>
    <row r="10937" spans="1:13" x14ac:dyDescent="0.3">
      <c r="A10937" t="s">
        <v>13589</v>
      </c>
      <c r="C10937" t="s">
        <v>13456</v>
      </c>
      <c r="D10937">
        <v>7</v>
      </c>
      <c r="E10937" s="1">
        <v>7754</v>
      </c>
      <c r="G10937" t="s">
        <v>34</v>
      </c>
      <c r="H10937" t="s">
        <v>6143</v>
      </c>
      <c r="I10937" t="s">
        <v>13590</v>
      </c>
      <c r="J10937" t="s">
        <v>30</v>
      </c>
      <c r="K10937" t="s">
        <v>24</v>
      </c>
      <c r="L10937" t="s">
        <v>25</v>
      </c>
      <c r="M10937" t="s">
        <v>6146</v>
      </c>
    </row>
    <row r="10938" spans="1:13" x14ac:dyDescent="0.3">
      <c r="A10938" t="s">
        <v>14216</v>
      </c>
      <c r="C10938" t="s">
        <v>14108</v>
      </c>
      <c r="D10938">
        <v>7</v>
      </c>
      <c r="E10938" s="1">
        <v>8192</v>
      </c>
      <c r="G10938" t="s">
        <v>34</v>
      </c>
      <c r="H10938" t="s">
        <v>6143</v>
      </c>
      <c r="I10938" t="s">
        <v>13664</v>
      </c>
      <c r="J10938" t="s">
        <v>433</v>
      </c>
      <c r="K10938" t="s">
        <v>24</v>
      </c>
      <c r="L10938" t="s">
        <v>25</v>
      </c>
      <c r="M10938" t="s">
        <v>6146</v>
      </c>
    </row>
    <row r="10939" spans="1:13" x14ac:dyDescent="0.3">
      <c r="A10939" t="s">
        <v>18745</v>
      </c>
      <c r="C10939" t="s">
        <v>18470</v>
      </c>
      <c r="D10939">
        <v>4</v>
      </c>
      <c r="E10939" s="1">
        <v>7190</v>
      </c>
      <c r="G10939" t="s">
        <v>34</v>
      </c>
      <c r="H10939" t="s">
        <v>6143</v>
      </c>
      <c r="I10939" t="s">
        <v>18746</v>
      </c>
      <c r="J10939" t="s">
        <v>3203</v>
      </c>
      <c r="K10939" t="s">
        <v>24</v>
      </c>
      <c r="L10939" t="s">
        <v>25</v>
      </c>
      <c r="M10939" t="s">
        <v>6146</v>
      </c>
    </row>
    <row r="10940" spans="1:13" x14ac:dyDescent="0.3">
      <c r="A10940" t="s">
        <v>7234</v>
      </c>
      <c r="C10940" t="s">
        <v>6985</v>
      </c>
      <c r="D10940">
        <v>6</v>
      </c>
      <c r="E10940" s="1">
        <v>16830</v>
      </c>
      <c r="G10940" t="s">
        <v>34</v>
      </c>
      <c r="H10940" t="s">
        <v>6143</v>
      </c>
      <c r="I10940" t="s">
        <v>7235</v>
      </c>
      <c r="J10940" t="s">
        <v>307</v>
      </c>
      <c r="K10940" t="s">
        <v>24</v>
      </c>
      <c r="L10940" t="s">
        <v>25</v>
      </c>
      <c r="M10940" t="s">
        <v>6146</v>
      </c>
    </row>
    <row r="10941" spans="1:13" x14ac:dyDescent="0.3">
      <c r="A10941" t="s">
        <v>32688</v>
      </c>
      <c r="C10941" t="s">
        <v>32581</v>
      </c>
      <c r="D10941">
        <v>7</v>
      </c>
      <c r="E10941" s="1">
        <v>18358</v>
      </c>
      <c r="G10941" t="s">
        <v>34</v>
      </c>
      <c r="H10941" t="s">
        <v>6143</v>
      </c>
      <c r="I10941" t="s">
        <v>32689</v>
      </c>
      <c r="J10941" t="s">
        <v>70</v>
      </c>
      <c r="K10941" t="s">
        <v>24</v>
      </c>
      <c r="L10941" t="s">
        <v>25</v>
      </c>
      <c r="M10941" t="s">
        <v>6146</v>
      </c>
    </row>
    <row r="10942" spans="1:13" x14ac:dyDescent="0.3">
      <c r="A10942" t="s">
        <v>32096</v>
      </c>
      <c r="C10942" t="s">
        <v>31866</v>
      </c>
      <c r="D10942">
        <v>6</v>
      </c>
      <c r="E10942" s="1">
        <v>7655</v>
      </c>
      <c r="G10942" t="s">
        <v>34</v>
      </c>
      <c r="H10942" t="s">
        <v>6143</v>
      </c>
      <c r="I10942" t="s">
        <v>32097</v>
      </c>
      <c r="J10942" t="s">
        <v>769</v>
      </c>
      <c r="K10942" t="s">
        <v>24</v>
      </c>
      <c r="L10942" t="s">
        <v>25</v>
      </c>
      <c r="M10942" t="s">
        <v>6146</v>
      </c>
    </row>
    <row r="10943" spans="1:13" x14ac:dyDescent="0.3">
      <c r="A10943" t="s">
        <v>18747</v>
      </c>
      <c r="C10943" t="s">
        <v>18470</v>
      </c>
      <c r="D10943">
        <v>4</v>
      </c>
      <c r="E10943" s="1">
        <v>11010</v>
      </c>
      <c r="G10943" t="s">
        <v>34</v>
      </c>
      <c r="H10943" t="s">
        <v>6143</v>
      </c>
      <c r="I10943" t="s">
        <v>18748</v>
      </c>
      <c r="J10943" t="s">
        <v>3203</v>
      </c>
      <c r="K10943" t="s">
        <v>24</v>
      </c>
      <c r="L10943" t="s">
        <v>25</v>
      </c>
      <c r="M10943" t="s">
        <v>6146</v>
      </c>
    </row>
    <row r="10944" spans="1:13" x14ac:dyDescent="0.3">
      <c r="A10944" t="s">
        <v>15100</v>
      </c>
      <c r="C10944" t="s">
        <v>15008</v>
      </c>
      <c r="D10944">
        <v>4</v>
      </c>
      <c r="E10944" s="1">
        <v>14046</v>
      </c>
      <c r="G10944" t="s">
        <v>34</v>
      </c>
      <c r="H10944" t="s">
        <v>6143</v>
      </c>
      <c r="I10944" t="s">
        <v>15101</v>
      </c>
      <c r="J10944" t="s">
        <v>761</v>
      </c>
      <c r="K10944" t="s">
        <v>24</v>
      </c>
      <c r="L10944" t="s">
        <v>25</v>
      </c>
      <c r="M10944" t="s">
        <v>6146</v>
      </c>
    </row>
    <row r="10945" spans="1:13" x14ac:dyDescent="0.3">
      <c r="A10945" t="s">
        <v>20579</v>
      </c>
      <c r="C10945" t="s">
        <v>20542</v>
      </c>
      <c r="D10945">
        <v>12</v>
      </c>
      <c r="E10945" s="1">
        <v>50336</v>
      </c>
      <c r="G10945" t="s">
        <v>34</v>
      </c>
      <c r="H10945" t="s">
        <v>12998</v>
      </c>
      <c r="I10945" t="s">
        <v>20580</v>
      </c>
      <c r="J10945" t="s">
        <v>761</v>
      </c>
      <c r="K10945" t="s">
        <v>24</v>
      </c>
      <c r="L10945" t="s">
        <v>25</v>
      </c>
      <c r="M10945" t="s">
        <v>6146</v>
      </c>
    </row>
    <row r="10946" spans="1:13" x14ac:dyDescent="0.3">
      <c r="A10946" t="s">
        <v>20579</v>
      </c>
      <c r="C10946" t="s">
        <v>31300</v>
      </c>
      <c r="D10946">
        <v>12</v>
      </c>
      <c r="E10946" s="1">
        <v>26428</v>
      </c>
      <c r="G10946" t="s">
        <v>34</v>
      </c>
      <c r="H10946" t="s">
        <v>12998</v>
      </c>
      <c r="I10946" t="s">
        <v>20580</v>
      </c>
      <c r="J10946" t="s">
        <v>761</v>
      </c>
      <c r="K10946" t="s">
        <v>24</v>
      </c>
      <c r="L10946" t="s">
        <v>25</v>
      </c>
      <c r="M10946" t="s">
        <v>6146</v>
      </c>
    </row>
    <row r="10947" spans="1:13" x14ac:dyDescent="0.3">
      <c r="A10947" t="s">
        <v>22277</v>
      </c>
      <c r="C10947" t="s">
        <v>22248</v>
      </c>
      <c r="D10947">
        <v>35</v>
      </c>
      <c r="E10947" s="1">
        <v>3708716</v>
      </c>
      <c r="G10947" t="s">
        <v>48</v>
      </c>
      <c r="H10947" t="s">
        <v>22278</v>
      </c>
      <c r="I10947" t="s">
        <v>10141</v>
      </c>
      <c r="J10947" t="s">
        <v>2188</v>
      </c>
      <c r="K10947" t="s">
        <v>273</v>
      </c>
      <c r="L10947" t="s">
        <v>17</v>
      </c>
      <c r="M10947" t="s">
        <v>331</v>
      </c>
    </row>
    <row r="10948" spans="1:13" x14ac:dyDescent="0.3">
      <c r="A10948" t="s">
        <v>16988</v>
      </c>
      <c r="C10948" t="s">
        <v>16755</v>
      </c>
      <c r="D10948">
        <v>19</v>
      </c>
      <c r="E10948" s="1">
        <v>100000</v>
      </c>
      <c r="G10948" t="s">
        <v>48</v>
      </c>
      <c r="H10948" t="s">
        <v>16989</v>
      </c>
      <c r="I10948" t="s">
        <v>359</v>
      </c>
      <c r="K10948" t="s">
        <v>189</v>
      </c>
      <c r="L10948" t="s">
        <v>17</v>
      </c>
      <c r="M10948" t="s">
        <v>331</v>
      </c>
    </row>
    <row r="10949" spans="1:13" x14ac:dyDescent="0.3">
      <c r="A10949" t="s">
        <v>26773</v>
      </c>
      <c r="C10949" t="s">
        <v>26519</v>
      </c>
      <c r="D10949">
        <v>5</v>
      </c>
      <c r="E10949" s="1">
        <v>7590</v>
      </c>
      <c r="G10949" t="s">
        <v>34</v>
      </c>
      <c r="H10949" t="s">
        <v>6143</v>
      </c>
      <c r="I10949" t="s">
        <v>26774</v>
      </c>
      <c r="J10949" t="s">
        <v>2347</v>
      </c>
      <c r="K10949" t="s">
        <v>24</v>
      </c>
      <c r="L10949" t="s">
        <v>25</v>
      </c>
      <c r="M10949" t="s">
        <v>6146</v>
      </c>
    </row>
    <row r="10950" spans="1:13" x14ac:dyDescent="0.3">
      <c r="A10950" t="s">
        <v>32693</v>
      </c>
      <c r="C10950" t="s">
        <v>32581</v>
      </c>
      <c r="D10950">
        <v>7</v>
      </c>
      <c r="E10950" s="1">
        <v>18358</v>
      </c>
      <c r="G10950" t="s">
        <v>34</v>
      </c>
      <c r="H10950" t="s">
        <v>6143</v>
      </c>
      <c r="I10950" t="s">
        <v>7211</v>
      </c>
      <c r="J10950" t="s">
        <v>70</v>
      </c>
      <c r="K10950" t="s">
        <v>24</v>
      </c>
      <c r="L10950" t="s">
        <v>25</v>
      </c>
      <c r="M10950" t="s">
        <v>6146</v>
      </c>
    </row>
    <row r="10951" spans="1:13" x14ac:dyDescent="0.3">
      <c r="A10951" t="s">
        <v>19686</v>
      </c>
      <c r="C10951" t="s">
        <v>19404</v>
      </c>
      <c r="D10951">
        <v>6</v>
      </c>
      <c r="E10951" s="1">
        <v>11375</v>
      </c>
      <c r="G10951" t="s">
        <v>34</v>
      </c>
      <c r="H10951" t="s">
        <v>6143</v>
      </c>
      <c r="I10951" t="s">
        <v>7211</v>
      </c>
      <c r="J10951" t="s">
        <v>280</v>
      </c>
      <c r="K10951" t="s">
        <v>24</v>
      </c>
      <c r="L10951" t="s">
        <v>25</v>
      </c>
      <c r="M10951" t="s">
        <v>6146</v>
      </c>
    </row>
    <row r="10952" spans="1:13" x14ac:dyDescent="0.3">
      <c r="A10952" t="s">
        <v>23267</v>
      </c>
      <c r="C10952" t="s">
        <v>23213</v>
      </c>
      <c r="D10952">
        <v>12</v>
      </c>
      <c r="E10952" s="1">
        <v>294368</v>
      </c>
      <c r="G10952" t="s">
        <v>69</v>
      </c>
      <c r="H10952" t="s">
        <v>23268</v>
      </c>
      <c r="I10952" t="s">
        <v>22</v>
      </c>
      <c r="J10952" t="s">
        <v>23</v>
      </c>
      <c r="K10952" t="s">
        <v>24</v>
      </c>
      <c r="L10952" t="s">
        <v>25</v>
      </c>
      <c r="M10952" t="s">
        <v>221</v>
      </c>
    </row>
    <row r="10953" spans="1:13" x14ac:dyDescent="0.3">
      <c r="A10953" t="s">
        <v>23267</v>
      </c>
      <c r="C10953" t="s">
        <v>36727</v>
      </c>
      <c r="D10953">
        <v>12</v>
      </c>
      <c r="E10953" s="1">
        <v>399649</v>
      </c>
      <c r="G10953" t="s">
        <v>69</v>
      </c>
      <c r="H10953" t="s">
        <v>36754</v>
      </c>
      <c r="I10953" t="s">
        <v>22</v>
      </c>
      <c r="J10953" t="s">
        <v>23</v>
      </c>
      <c r="K10953" t="s">
        <v>24</v>
      </c>
      <c r="L10953" t="s">
        <v>25</v>
      </c>
      <c r="M10953" t="s">
        <v>7715</v>
      </c>
    </row>
    <row r="10954" spans="1:13" x14ac:dyDescent="0.3">
      <c r="A10954" t="s">
        <v>23267</v>
      </c>
      <c r="C10954" t="s">
        <v>37919</v>
      </c>
      <c r="D10954">
        <v>14</v>
      </c>
      <c r="E10954" s="1">
        <v>400000</v>
      </c>
      <c r="G10954" t="s">
        <v>111</v>
      </c>
      <c r="H10954" t="s">
        <v>37941</v>
      </c>
      <c r="I10954" t="s">
        <v>22</v>
      </c>
      <c r="J10954" t="s">
        <v>23</v>
      </c>
      <c r="K10954" t="s">
        <v>24</v>
      </c>
      <c r="L10954" t="s">
        <v>25</v>
      </c>
      <c r="M10954" t="s">
        <v>120</v>
      </c>
    </row>
    <row r="10955" spans="1:13" x14ac:dyDescent="0.3">
      <c r="A10955" t="s">
        <v>23267</v>
      </c>
      <c r="C10955" t="s">
        <v>24656</v>
      </c>
      <c r="D10955">
        <v>12</v>
      </c>
      <c r="E10955" s="1">
        <v>15000</v>
      </c>
      <c r="G10955" t="s">
        <v>69</v>
      </c>
      <c r="H10955" t="s">
        <v>24574</v>
      </c>
      <c r="I10955" t="s">
        <v>22</v>
      </c>
      <c r="J10955" t="s">
        <v>23</v>
      </c>
      <c r="K10955" t="s">
        <v>24</v>
      </c>
      <c r="L10955" t="s">
        <v>25</v>
      </c>
      <c r="M10955" t="s">
        <v>221</v>
      </c>
    </row>
    <row r="10956" spans="1:13" x14ac:dyDescent="0.3">
      <c r="A10956" t="s">
        <v>14371</v>
      </c>
      <c r="C10956" t="s">
        <v>14108</v>
      </c>
      <c r="D10956">
        <v>7</v>
      </c>
      <c r="E10956" s="1">
        <v>7942</v>
      </c>
      <c r="G10956" t="s">
        <v>34</v>
      </c>
      <c r="H10956" t="s">
        <v>6143</v>
      </c>
      <c r="I10956" t="s">
        <v>7211</v>
      </c>
      <c r="J10956" t="s">
        <v>433</v>
      </c>
      <c r="K10956" t="s">
        <v>24</v>
      </c>
      <c r="L10956" t="s">
        <v>25</v>
      </c>
      <c r="M10956" t="s">
        <v>6146</v>
      </c>
    </row>
    <row r="10957" spans="1:13" x14ac:dyDescent="0.3">
      <c r="A10957" t="s">
        <v>7210</v>
      </c>
      <c r="C10957" t="s">
        <v>6985</v>
      </c>
      <c r="D10957">
        <v>6</v>
      </c>
      <c r="E10957" s="1">
        <v>36126</v>
      </c>
      <c r="G10957" t="s">
        <v>34</v>
      </c>
      <c r="H10957" t="s">
        <v>6143</v>
      </c>
      <c r="I10957" t="s">
        <v>7211</v>
      </c>
      <c r="J10957" t="s">
        <v>307</v>
      </c>
      <c r="K10957" t="s">
        <v>24</v>
      </c>
      <c r="L10957" t="s">
        <v>25</v>
      </c>
      <c r="M10957" t="s">
        <v>6146</v>
      </c>
    </row>
    <row r="10958" spans="1:13" x14ac:dyDescent="0.3">
      <c r="A10958" t="s">
        <v>7210</v>
      </c>
      <c r="C10958" t="s">
        <v>6985</v>
      </c>
      <c r="D10958">
        <v>6</v>
      </c>
      <c r="E10958" s="1">
        <v>30331</v>
      </c>
      <c r="G10958" t="s">
        <v>34</v>
      </c>
      <c r="H10958" t="s">
        <v>6143</v>
      </c>
      <c r="I10958" t="s">
        <v>7211</v>
      </c>
      <c r="J10958" t="s">
        <v>307</v>
      </c>
      <c r="K10958" t="s">
        <v>24</v>
      </c>
      <c r="L10958" t="s">
        <v>25</v>
      </c>
      <c r="M10958" t="s">
        <v>6146</v>
      </c>
    </row>
    <row r="10959" spans="1:13" x14ac:dyDescent="0.3">
      <c r="A10959" t="s">
        <v>31952</v>
      </c>
      <c r="C10959" t="s">
        <v>31866</v>
      </c>
      <c r="D10959">
        <v>4</v>
      </c>
      <c r="E10959" s="1">
        <v>5624</v>
      </c>
      <c r="G10959" t="s">
        <v>34</v>
      </c>
      <c r="H10959" t="s">
        <v>6143</v>
      </c>
      <c r="I10959" t="s">
        <v>31953</v>
      </c>
      <c r="J10959" t="s">
        <v>732</v>
      </c>
      <c r="K10959" t="s">
        <v>24</v>
      </c>
      <c r="L10959" t="s">
        <v>25</v>
      </c>
      <c r="M10959" t="s">
        <v>6146</v>
      </c>
    </row>
    <row r="10960" spans="1:13" x14ac:dyDescent="0.3">
      <c r="A10960" t="s">
        <v>23599</v>
      </c>
      <c r="C10960" t="s">
        <v>23564</v>
      </c>
      <c r="D10960">
        <v>26</v>
      </c>
      <c r="E10960" s="1">
        <v>4682464</v>
      </c>
      <c r="G10960" t="s">
        <v>13</v>
      </c>
      <c r="H10960" t="s">
        <v>23600</v>
      </c>
      <c r="I10960" t="s">
        <v>4536</v>
      </c>
      <c r="K10960" t="s">
        <v>16</v>
      </c>
      <c r="L10960" t="s">
        <v>17</v>
      </c>
      <c r="M10960" t="s">
        <v>442</v>
      </c>
    </row>
    <row r="10961" spans="1:13" x14ac:dyDescent="0.3">
      <c r="A10961" t="s">
        <v>990</v>
      </c>
      <c r="C10961" t="s">
        <v>979</v>
      </c>
      <c r="D10961">
        <v>37</v>
      </c>
      <c r="E10961" s="1">
        <v>1513564</v>
      </c>
      <c r="G10961" t="s">
        <v>48</v>
      </c>
      <c r="H10961" t="s">
        <v>991</v>
      </c>
      <c r="I10961" t="s">
        <v>35</v>
      </c>
      <c r="K10961" t="s">
        <v>37</v>
      </c>
      <c r="L10961" t="s">
        <v>38</v>
      </c>
      <c r="M10961" t="s">
        <v>52</v>
      </c>
    </row>
    <row r="10962" spans="1:13" x14ac:dyDescent="0.3">
      <c r="A10962" t="s">
        <v>5681</v>
      </c>
      <c r="C10962" t="s">
        <v>5642</v>
      </c>
      <c r="D10962">
        <v>18</v>
      </c>
      <c r="E10962" s="1">
        <v>100000</v>
      </c>
      <c r="G10962" t="s">
        <v>13</v>
      </c>
      <c r="H10962" t="s">
        <v>5682</v>
      </c>
      <c r="I10962" t="s">
        <v>73</v>
      </c>
      <c r="K10962" t="s">
        <v>74</v>
      </c>
      <c r="L10962" t="s">
        <v>17</v>
      </c>
      <c r="M10962" t="s">
        <v>450</v>
      </c>
    </row>
    <row r="10963" spans="1:13" x14ac:dyDescent="0.3">
      <c r="A10963" t="s">
        <v>22673</v>
      </c>
      <c r="C10963" t="s">
        <v>22646</v>
      </c>
      <c r="D10963">
        <v>19</v>
      </c>
      <c r="E10963" s="1">
        <v>100000</v>
      </c>
      <c r="G10963" t="s">
        <v>13</v>
      </c>
      <c r="H10963" t="s">
        <v>22674</v>
      </c>
      <c r="I10963" t="s">
        <v>22</v>
      </c>
      <c r="J10963" t="s">
        <v>23</v>
      </c>
      <c r="K10963" t="s">
        <v>24</v>
      </c>
      <c r="L10963" t="s">
        <v>17</v>
      </c>
      <c r="M10963" t="s">
        <v>450</v>
      </c>
    </row>
    <row r="10964" spans="1:13" x14ac:dyDescent="0.3">
      <c r="A10964" t="s">
        <v>11766</v>
      </c>
      <c r="C10964" t="s">
        <v>11613</v>
      </c>
      <c r="D10964">
        <v>1</v>
      </c>
      <c r="E10964" s="1">
        <v>5000</v>
      </c>
      <c r="G10964" t="s">
        <v>21</v>
      </c>
      <c r="H10964" t="s">
        <v>970</v>
      </c>
      <c r="I10964" t="s">
        <v>22</v>
      </c>
      <c r="J10964" t="s">
        <v>23</v>
      </c>
      <c r="K10964" t="s">
        <v>24</v>
      </c>
      <c r="L10964" t="s">
        <v>25</v>
      </c>
      <c r="M10964" t="s">
        <v>26</v>
      </c>
    </row>
    <row r="10965" spans="1:13" x14ac:dyDescent="0.3">
      <c r="A10965" t="s">
        <v>4381</v>
      </c>
      <c r="C10965" t="s">
        <v>4328</v>
      </c>
      <c r="D10965">
        <v>19</v>
      </c>
      <c r="E10965" s="1">
        <v>200000</v>
      </c>
      <c r="G10965" t="s">
        <v>69</v>
      </c>
      <c r="H10965" t="s">
        <v>77</v>
      </c>
      <c r="I10965" t="s">
        <v>70</v>
      </c>
      <c r="J10965" t="s">
        <v>70</v>
      </c>
      <c r="K10965" t="s">
        <v>24</v>
      </c>
      <c r="L10965" t="s">
        <v>17</v>
      </c>
      <c r="M10965" t="s">
        <v>39</v>
      </c>
    </row>
    <row r="10966" spans="1:13" x14ac:dyDescent="0.3">
      <c r="A10966" t="s">
        <v>3415</v>
      </c>
      <c r="C10966" t="s">
        <v>2957</v>
      </c>
      <c r="D10966">
        <v>51</v>
      </c>
      <c r="E10966" s="1">
        <v>4347094</v>
      </c>
      <c r="G10966" t="s">
        <v>13</v>
      </c>
      <c r="H10966" t="s">
        <v>3416</v>
      </c>
      <c r="I10966" t="s">
        <v>3417</v>
      </c>
      <c r="J10966" t="s">
        <v>1701</v>
      </c>
      <c r="K10966" t="s">
        <v>56</v>
      </c>
      <c r="L10966" t="s">
        <v>38</v>
      </c>
      <c r="M10966" t="s">
        <v>345</v>
      </c>
    </row>
    <row r="10967" spans="1:13" x14ac:dyDescent="0.3">
      <c r="A10967" t="s">
        <v>3415</v>
      </c>
      <c r="C10967" t="s">
        <v>28282</v>
      </c>
      <c r="D10967">
        <v>24</v>
      </c>
      <c r="E10967" s="1">
        <v>500000</v>
      </c>
      <c r="G10967" t="s">
        <v>34</v>
      </c>
      <c r="H10967" t="s">
        <v>28572</v>
      </c>
      <c r="I10967" t="s">
        <v>3417</v>
      </c>
      <c r="J10967" t="s">
        <v>1701</v>
      </c>
      <c r="K10967" t="s">
        <v>56</v>
      </c>
      <c r="L10967" t="s">
        <v>38</v>
      </c>
      <c r="M10967" t="s">
        <v>39</v>
      </c>
    </row>
    <row r="10968" spans="1:13" x14ac:dyDescent="0.3">
      <c r="A10968" t="s">
        <v>3415</v>
      </c>
      <c r="C10968" t="s">
        <v>35205</v>
      </c>
      <c r="D10968">
        <v>48</v>
      </c>
      <c r="E10968" s="1">
        <v>442217</v>
      </c>
      <c r="G10968" t="s">
        <v>13</v>
      </c>
      <c r="H10968" t="s">
        <v>35225</v>
      </c>
      <c r="I10968" t="s">
        <v>3417</v>
      </c>
      <c r="J10968" t="s">
        <v>1701</v>
      </c>
      <c r="K10968" t="s">
        <v>56</v>
      </c>
      <c r="L10968" t="s">
        <v>17</v>
      </c>
      <c r="M10968" t="s">
        <v>345</v>
      </c>
    </row>
    <row r="10969" spans="1:13" x14ac:dyDescent="0.3">
      <c r="A10969" t="s">
        <v>3415</v>
      </c>
      <c r="C10969" t="s">
        <v>36676</v>
      </c>
      <c r="D10969">
        <v>24</v>
      </c>
      <c r="E10969" s="1">
        <v>100000</v>
      </c>
      <c r="G10969" t="s">
        <v>13</v>
      </c>
      <c r="H10969" t="s">
        <v>36699</v>
      </c>
      <c r="I10969" t="s">
        <v>3417</v>
      </c>
      <c r="J10969" t="s">
        <v>1701</v>
      </c>
      <c r="K10969" t="s">
        <v>56</v>
      </c>
      <c r="L10969" t="s">
        <v>38</v>
      </c>
      <c r="M10969" t="s">
        <v>345</v>
      </c>
    </row>
    <row r="10970" spans="1:13" x14ac:dyDescent="0.3">
      <c r="A10970" t="s">
        <v>3415</v>
      </c>
      <c r="C10970" t="s">
        <v>37685</v>
      </c>
      <c r="D10970">
        <v>77</v>
      </c>
      <c r="E10970" s="1">
        <v>1936194</v>
      </c>
      <c r="G10970" t="s">
        <v>13</v>
      </c>
      <c r="H10970" t="s">
        <v>37774</v>
      </c>
      <c r="I10970" t="s">
        <v>3417</v>
      </c>
      <c r="J10970" t="s">
        <v>1701</v>
      </c>
      <c r="K10970" t="s">
        <v>56</v>
      </c>
      <c r="L10970" t="s">
        <v>38</v>
      </c>
      <c r="M10970" t="s">
        <v>345</v>
      </c>
    </row>
    <row r="10971" spans="1:13" x14ac:dyDescent="0.3">
      <c r="A10971" t="s">
        <v>3415</v>
      </c>
      <c r="C10971" t="s">
        <v>24855</v>
      </c>
      <c r="D10971">
        <v>12</v>
      </c>
      <c r="E10971" s="1">
        <v>299567</v>
      </c>
      <c r="G10971" t="s">
        <v>13</v>
      </c>
      <c r="H10971" t="s">
        <v>24858</v>
      </c>
      <c r="I10971" t="s">
        <v>3417</v>
      </c>
      <c r="J10971" t="s">
        <v>1701</v>
      </c>
      <c r="K10971" t="s">
        <v>56</v>
      </c>
      <c r="L10971" t="s">
        <v>38</v>
      </c>
      <c r="M10971" t="s">
        <v>87</v>
      </c>
    </row>
    <row r="10972" spans="1:13" x14ac:dyDescent="0.3">
      <c r="A10972" t="s">
        <v>36109</v>
      </c>
      <c r="C10972" t="s">
        <v>36101</v>
      </c>
      <c r="D10972">
        <v>36</v>
      </c>
      <c r="E10972" s="1">
        <v>400000</v>
      </c>
      <c r="G10972" t="s">
        <v>111</v>
      </c>
      <c r="H10972" t="s">
        <v>25226</v>
      </c>
      <c r="I10972" t="s">
        <v>287</v>
      </c>
      <c r="J10972" t="s">
        <v>288</v>
      </c>
      <c r="K10972" t="s">
        <v>24</v>
      </c>
      <c r="L10972" t="s">
        <v>25</v>
      </c>
      <c r="M10972" t="s">
        <v>6109</v>
      </c>
    </row>
    <row r="10973" spans="1:13" x14ac:dyDescent="0.3">
      <c r="A10973" t="s">
        <v>16217</v>
      </c>
      <c r="C10973" t="s">
        <v>15737</v>
      </c>
      <c r="D10973">
        <v>1</v>
      </c>
      <c r="E10973" s="1">
        <v>5000</v>
      </c>
      <c r="G10973" t="s">
        <v>21</v>
      </c>
      <c r="H10973" t="s">
        <v>970</v>
      </c>
      <c r="I10973" t="s">
        <v>1413</v>
      </c>
      <c r="J10973" t="s">
        <v>22</v>
      </c>
      <c r="K10973" t="s">
        <v>24</v>
      </c>
      <c r="L10973" t="s">
        <v>25</v>
      </c>
      <c r="M10973" t="s">
        <v>26</v>
      </c>
    </row>
    <row r="10974" spans="1:13" x14ac:dyDescent="0.3">
      <c r="A10974" t="s">
        <v>29766</v>
      </c>
      <c r="C10974" t="s">
        <v>29553</v>
      </c>
      <c r="D10974">
        <v>36</v>
      </c>
      <c r="E10974" s="1">
        <v>530044</v>
      </c>
      <c r="G10974" t="s">
        <v>13</v>
      </c>
      <c r="H10974" t="s">
        <v>29767</v>
      </c>
      <c r="I10974" t="s">
        <v>22</v>
      </c>
      <c r="J10974" t="s">
        <v>23</v>
      </c>
      <c r="K10974" t="s">
        <v>24</v>
      </c>
      <c r="L10974" t="s">
        <v>3313</v>
      </c>
      <c r="M10974" t="s">
        <v>207</v>
      </c>
    </row>
    <row r="10975" spans="1:13" x14ac:dyDescent="0.3">
      <c r="A10975" t="s">
        <v>1443</v>
      </c>
      <c r="C10975" t="s">
        <v>1275</v>
      </c>
      <c r="D10975">
        <v>26</v>
      </c>
      <c r="E10975" s="1">
        <v>1454000</v>
      </c>
      <c r="G10975" t="s">
        <v>111</v>
      </c>
      <c r="H10975" t="s">
        <v>1444</v>
      </c>
      <c r="I10975" t="s">
        <v>156</v>
      </c>
      <c r="J10975" t="s">
        <v>22</v>
      </c>
      <c r="K10975" t="s">
        <v>24</v>
      </c>
      <c r="L10975" t="s">
        <v>25</v>
      </c>
      <c r="M10975" t="s">
        <v>232</v>
      </c>
    </row>
    <row r="10976" spans="1:13" x14ac:dyDescent="0.3">
      <c r="A10976" t="s">
        <v>1443</v>
      </c>
      <c r="C10976" t="s">
        <v>28715</v>
      </c>
      <c r="D10976">
        <v>9</v>
      </c>
      <c r="E10976" s="1">
        <v>286269</v>
      </c>
      <c r="G10976" t="s">
        <v>111</v>
      </c>
      <c r="H10976" t="s">
        <v>28791</v>
      </c>
      <c r="I10976" t="s">
        <v>156</v>
      </c>
      <c r="J10976" t="s">
        <v>22</v>
      </c>
      <c r="K10976" t="s">
        <v>24</v>
      </c>
      <c r="L10976" t="s">
        <v>25</v>
      </c>
      <c r="M10976" t="s">
        <v>232</v>
      </c>
    </row>
    <row r="10977" spans="1:13" x14ac:dyDescent="0.3">
      <c r="A10977" t="s">
        <v>16907</v>
      </c>
      <c r="C10977" t="s">
        <v>21173</v>
      </c>
      <c r="D10977">
        <v>24</v>
      </c>
      <c r="E10977" s="1">
        <v>100000</v>
      </c>
      <c r="G10977" t="s">
        <v>13</v>
      </c>
      <c r="H10977" t="s">
        <v>21556</v>
      </c>
      <c r="I10977" t="s">
        <v>22</v>
      </c>
      <c r="J10977" t="s">
        <v>23</v>
      </c>
      <c r="K10977" t="s">
        <v>24</v>
      </c>
      <c r="L10977" t="s">
        <v>17</v>
      </c>
      <c r="M10977" t="s">
        <v>450</v>
      </c>
    </row>
    <row r="10978" spans="1:13" x14ac:dyDescent="0.3">
      <c r="A10978" t="s">
        <v>16907</v>
      </c>
      <c r="C10978" t="s">
        <v>22646</v>
      </c>
      <c r="D10978">
        <v>25</v>
      </c>
      <c r="E10978" s="1">
        <v>100000</v>
      </c>
      <c r="G10978" t="s">
        <v>13</v>
      </c>
      <c r="H10978" t="s">
        <v>22706</v>
      </c>
      <c r="I10978" t="s">
        <v>22</v>
      </c>
      <c r="J10978" t="s">
        <v>23</v>
      </c>
      <c r="K10978" t="s">
        <v>24</v>
      </c>
      <c r="L10978" t="s">
        <v>17</v>
      </c>
      <c r="M10978" t="s">
        <v>450</v>
      </c>
    </row>
    <row r="10979" spans="1:13" x14ac:dyDescent="0.3">
      <c r="A10979" t="s">
        <v>16907</v>
      </c>
      <c r="C10979" t="s">
        <v>16755</v>
      </c>
      <c r="D10979">
        <v>15</v>
      </c>
      <c r="E10979" s="1">
        <v>193146</v>
      </c>
      <c r="G10979" t="s">
        <v>34</v>
      </c>
      <c r="H10979" t="s">
        <v>16908</v>
      </c>
      <c r="I10979" t="s">
        <v>22</v>
      </c>
      <c r="J10979" t="s">
        <v>23</v>
      </c>
      <c r="K10979" t="s">
        <v>24</v>
      </c>
      <c r="L10979" t="s">
        <v>38</v>
      </c>
      <c r="M10979" t="s">
        <v>87</v>
      </c>
    </row>
    <row r="10980" spans="1:13" x14ac:dyDescent="0.3">
      <c r="A10980" t="s">
        <v>6238</v>
      </c>
      <c r="C10980" t="s">
        <v>15737</v>
      </c>
      <c r="D10980">
        <v>1</v>
      </c>
      <c r="E10980" s="1">
        <v>5000</v>
      </c>
      <c r="G10980" t="s">
        <v>21</v>
      </c>
      <c r="H10980" t="s">
        <v>68</v>
      </c>
      <c r="I10980" t="s">
        <v>156</v>
      </c>
      <c r="J10980" t="s">
        <v>22</v>
      </c>
      <c r="K10980" t="s">
        <v>24</v>
      </c>
      <c r="L10980" t="s">
        <v>25</v>
      </c>
      <c r="M10980" t="s">
        <v>26</v>
      </c>
    </row>
    <row r="10981" spans="1:13" x14ac:dyDescent="0.3">
      <c r="A10981" t="s">
        <v>6238</v>
      </c>
      <c r="C10981" t="s">
        <v>25276</v>
      </c>
      <c r="D10981">
        <v>12</v>
      </c>
      <c r="E10981" s="1">
        <v>4400</v>
      </c>
      <c r="G10981" t="s">
        <v>21</v>
      </c>
      <c r="H10981" t="s">
        <v>970</v>
      </c>
      <c r="I10981" t="s">
        <v>156</v>
      </c>
      <c r="J10981" t="s">
        <v>22</v>
      </c>
      <c r="K10981" t="s">
        <v>24</v>
      </c>
      <c r="L10981" t="s">
        <v>25</v>
      </c>
      <c r="M10981" t="s">
        <v>26</v>
      </c>
    </row>
    <row r="10982" spans="1:13" x14ac:dyDescent="0.3">
      <c r="A10982" t="s">
        <v>6238</v>
      </c>
      <c r="C10982" t="s">
        <v>6225</v>
      </c>
      <c r="D10982">
        <v>12</v>
      </c>
      <c r="E10982" s="1">
        <v>30000</v>
      </c>
      <c r="G10982" t="s">
        <v>111</v>
      </c>
      <c r="H10982" t="s">
        <v>970</v>
      </c>
      <c r="I10982" t="s">
        <v>156</v>
      </c>
      <c r="J10982" t="s">
        <v>22</v>
      </c>
      <c r="K10982" t="s">
        <v>24</v>
      </c>
      <c r="L10982" t="s">
        <v>25</v>
      </c>
      <c r="M10982" t="s">
        <v>6109</v>
      </c>
    </row>
    <row r="10983" spans="1:13" x14ac:dyDescent="0.3">
      <c r="A10983" t="s">
        <v>15464</v>
      </c>
      <c r="C10983" t="s">
        <v>20401</v>
      </c>
      <c r="D10983">
        <v>3</v>
      </c>
      <c r="E10983" s="1">
        <v>21665</v>
      </c>
      <c r="G10983" t="s">
        <v>34</v>
      </c>
      <c r="H10983" t="s">
        <v>6143</v>
      </c>
      <c r="I10983" t="s">
        <v>20521</v>
      </c>
      <c r="J10983" t="s">
        <v>1603</v>
      </c>
      <c r="K10983" t="s">
        <v>24</v>
      </c>
      <c r="L10983" t="s">
        <v>25</v>
      </c>
      <c r="M10983" t="s">
        <v>6146</v>
      </c>
    </row>
    <row r="10984" spans="1:13" x14ac:dyDescent="0.3">
      <c r="A10984" t="s">
        <v>15464</v>
      </c>
      <c r="C10984" t="s">
        <v>15182</v>
      </c>
      <c r="D10984">
        <v>5</v>
      </c>
      <c r="E10984" s="1">
        <v>116197</v>
      </c>
      <c r="G10984" t="s">
        <v>34</v>
      </c>
      <c r="H10984" t="s">
        <v>6143</v>
      </c>
      <c r="I10984" t="s">
        <v>15465</v>
      </c>
      <c r="J10984" t="s">
        <v>119</v>
      </c>
      <c r="K10984" t="s">
        <v>24</v>
      </c>
      <c r="L10984" t="s">
        <v>25</v>
      </c>
      <c r="M10984" t="s">
        <v>6146</v>
      </c>
    </row>
    <row r="10985" spans="1:13" x14ac:dyDescent="0.3">
      <c r="A10985" t="s">
        <v>14968</v>
      </c>
      <c r="C10985" t="s">
        <v>20542</v>
      </c>
      <c r="D10985">
        <v>3</v>
      </c>
      <c r="E10985" s="1">
        <v>11010</v>
      </c>
      <c r="G10985" t="s">
        <v>34</v>
      </c>
      <c r="H10985" t="s">
        <v>6143</v>
      </c>
      <c r="I10985" t="s">
        <v>14969</v>
      </c>
      <c r="J10985" t="s">
        <v>627</v>
      </c>
      <c r="K10985" t="s">
        <v>24</v>
      </c>
      <c r="L10985" t="s">
        <v>25</v>
      </c>
      <c r="M10985" t="s">
        <v>6146</v>
      </c>
    </row>
    <row r="10986" spans="1:13" x14ac:dyDescent="0.3">
      <c r="A10986" t="s">
        <v>14968</v>
      </c>
      <c r="C10986" t="s">
        <v>14716</v>
      </c>
      <c r="D10986">
        <v>4</v>
      </c>
      <c r="E10986" s="1">
        <v>18170</v>
      </c>
      <c r="G10986" t="s">
        <v>34</v>
      </c>
      <c r="H10986" t="s">
        <v>6143</v>
      </c>
      <c r="I10986" t="s">
        <v>14969</v>
      </c>
      <c r="J10986" t="s">
        <v>300</v>
      </c>
      <c r="K10986" t="s">
        <v>24</v>
      </c>
      <c r="L10986" t="s">
        <v>25</v>
      </c>
      <c r="M10986" t="s">
        <v>6146</v>
      </c>
    </row>
    <row r="10987" spans="1:13" x14ac:dyDescent="0.3">
      <c r="A10987" t="s">
        <v>26775</v>
      </c>
      <c r="C10987" t="s">
        <v>26519</v>
      </c>
      <c r="D10987">
        <v>5</v>
      </c>
      <c r="E10987" s="1">
        <v>8790</v>
      </c>
      <c r="G10987" t="s">
        <v>34</v>
      </c>
      <c r="H10987" t="s">
        <v>6143</v>
      </c>
      <c r="I10987" t="s">
        <v>26776</v>
      </c>
      <c r="J10987" t="s">
        <v>2347</v>
      </c>
      <c r="K10987" t="s">
        <v>24</v>
      </c>
      <c r="L10987" t="s">
        <v>25</v>
      </c>
      <c r="M10987" t="s">
        <v>6146</v>
      </c>
    </row>
    <row r="10988" spans="1:13" x14ac:dyDescent="0.3">
      <c r="A10988" t="s">
        <v>18749</v>
      </c>
      <c r="C10988" t="s">
        <v>18470</v>
      </c>
      <c r="D10988">
        <v>4</v>
      </c>
      <c r="E10988" s="1">
        <v>7190</v>
      </c>
      <c r="G10988" t="s">
        <v>34</v>
      </c>
      <c r="H10988" t="s">
        <v>6143</v>
      </c>
      <c r="I10988" t="s">
        <v>18750</v>
      </c>
      <c r="J10988" t="s">
        <v>3203</v>
      </c>
      <c r="K10988" t="s">
        <v>24</v>
      </c>
      <c r="L10988" t="s">
        <v>25</v>
      </c>
      <c r="M10988" t="s">
        <v>6146</v>
      </c>
    </row>
    <row r="10989" spans="1:13" x14ac:dyDescent="0.3">
      <c r="A10989" t="s">
        <v>6930</v>
      </c>
      <c r="C10989" t="s">
        <v>6887</v>
      </c>
      <c r="D10989">
        <v>3</v>
      </c>
      <c r="E10989" s="1">
        <v>20191</v>
      </c>
      <c r="G10989" t="s">
        <v>34</v>
      </c>
      <c r="H10989" t="s">
        <v>6143</v>
      </c>
      <c r="I10989" t="s">
        <v>6931</v>
      </c>
      <c r="J10989" t="s">
        <v>5602</v>
      </c>
      <c r="K10989" t="s">
        <v>24</v>
      </c>
      <c r="L10989" t="s">
        <v>25</v>
      </c>
      <c r="M10989" t="s">
        <v>6146</v>
      </c>
    </row>
    <row r="10990" spans="1:13" x14ac:dyDescent="0.3">
      <c r="A10990" t="s">
        <v>14772</v>
      </c>
      <c r="C10990" t="s">
        <v>14716</v>
      </c>
      <c r="D10990">
        <v>4</v>
      </c>
      <c r="E10990" s="1">
        <v>17810</v>
      </c>
      <c r="G10990" t="s">
        <v>34</v>
      </c>
      <c r="H10990" t="s">
        <v>6143</v>
      </c>
      <c r="I10990" t="s">
        <v>14773</v>
      </c>
      <c r="J10990" t="s">
        <v>300</v>
      </c>
      <c r="K10990" t="s">
        <v>24</v>
      </c>
      <c r="L10990" t="s">
        <v>25</v>
      </c>
      <c r="M10990" t="s">
        <v>6146</v>
      </c>
    </row>
    <row r="10991" spans="1:13" x14ac:dyDescent="0.3">
      <c r="A10991" t="s">
        <v>6454</v>
      </c>
      <c r="C10991" t="s">
        <v>6249</v>
      </c>
      <c r="D10991">
        <v>4</v>
      </c>
      <c r="E10991" s="1">
        <v>5889</v>
      </c>
      <c r="G10991" t="s">
        <v>34</v>
      </c>
      <c r="H10991" t="s">
        <v>6143</v>
      </c>
      <c r="I10991" t="s">
        <v>6455</v>
      </c>
      <c r="J10991" t="s">
        <v>6297</v>
      </c>
      <c r="K10991" t="s">
        <v>24</v>
      </c>
      <c r="L10991" t="s">
        <v>25</v>
      </c>
      <c r="M10991" t="s">
        <v>6146</v>
      </c>
    </row>
    <row r="10992" spans="1:13" x14ac:dyDescent="0.3">
      <c r="A10992" t="s">
        <v>34380</v>
      </c>
      <c r="C10992" t="s">
        <v>34263</v>
      </c>
      <c r="D10992">
        <v>24</v>
      </c>
      <c r="E10992" s="1">
        <v>98561</v>
      </c>
      <c r="G10992" t="s">
        <v>13</v>
      </c>
      <c r="H10992" t="s">
        <v>34381</v>
      </c>
      <c r="I10992" t="s">
        <v>34382</v>
      </c>
      <c r="K10992" t="s">
        <v>161</v>
      </c>
      <c r="L10992" t="s">
        <v>17</v>
      </c>
      <c r="M10992" t="s">
        <v>450</v>
      </c>
    </row>
    <row r="10993" spans="1:13" x14ac:dyDescent="0.3">
      <c r="A10993" t="s">
        <v>4284</v>
      </c>
      <c r="C10993" t="s">
        <v>28936</v>
      </c>
      <c r="D10993">
        <v>1</v>
      </c>
      <c r="E10993" s="1">
        <v>10000</v>
      </c>
      <c r="G10993" t="s">
        <v>400</v>
      </c>
      <c r="H10993" t="s">
        <v>77</v>
      </c>
      <c r="I10993" t="s">
        <v>156</v>
      </c>
      <c r="J10993" t="s">
        <v>22</v>
      </c>
      <c r="K10993" t="s">
        <v>24</v>
      </c>
      <c r="L10993" t="s">
        <v>25</v>
      </c>
      <c r="M10993" t="s">
        <v>26</v>
      </c>
    </row>
    <row r="10994" spans="1:13" x14ac:dyDescent="0.3">
      <c r="A10994" t="s">
        <v>4284</v>
      </c>
      <c r="C10994" t="s">
        <v>30851</v>
      </c>
      <c r="D10994">
        <v>1</v>
      </c>
      <c r="E10994" s="1">
        <v>1000</v>
      </c>
      <c r="G10994" t="s">
        <v>21</v>
      </c>
      <c r="H10994" t="s">
        <v>77</v>
      </c>
      <c r="I10994" t="s">
        <v>156</v>
      </c>
      <c r="J10994" t="s">
        <v>22</v>
      </c>
      <c r="K10994" t="s">
        <v>24</v>
      </c>
      <c r="L10994" t="s">
        <v>25</v>
      </c>
      <c r="M10994" t="s">
        <v>26</v>
      </c>
    </row>
    <row r="10995" spans="1:13" x14ac:dyDescent="0.3">
      <c r="A10995" t="s">
        <v>4284</v>
      </c>
      <c r="C10995" t="s">
        <v>3657</v>
      </c>
      <c r="D10995">
        <v>24</v>
      </c>
      <c r="E10995" s="1">
        <v>100000</v>
      </c>
      <c r="G10995" t="s">
        <v>21</v>
      </c>
      <c r="H10995" t="s">
        <v>4283</v>
      </c>
      <c r="I10995" t="s">
        <v>156</v>
      </c>
      <c r="J10995" t="s">
        <v>22</v>
      </c>
      <c r="K10995" t="s">
        <v>24</v>
      </c>
      <c r="L10995" t="s">
        <v>25</v>
      </c>
      <c r="M10995" t="s">
        <v>26</v>
      </c>
    </row>
    <row r="10996" spans="1:13" x14ac:dyDescent="0.3">
      <c r="A10996" t="s">
        <v>4284</v>
      </c>
      <c r="C10996" t="s">
        <v>5025</v>
      </c>
      <c r="D10996">
        <v>2</v>
      </c>
      <c r="E10996" s="1">
        <v>20000</v>
      </c>
      <c r="G10996" t="s">
        <v>21</v>
      </c>
      <c r="H10996" t="s">
        <v>77</v>
      </c>
      <c r="I10996" t="s">
        <v>156</v>
      </c>
      <c r="J10996" t="s">
        <v>22</v>
      </c>
      <c r="K10996" t="s">
        <v>24</v>
      </c>
      <c r="L10996" t="s">
        <v>25</v>
      </c>
      <c r="M10996" t="s">
        <v>26</v>
      </c>
    </row>
    <row r="10997" spans="1:13" x14ac:dyDescent="0.3">
      <c r="A10997" t="s">
        <v>9577</v>
      </c>
      <c r="C10997" t="s">
        <v>9547</v>
      </c>
      <c r="D10997">
        <v>13</v>
      </c>
      <c r="E10997" s="1">
        <v>172750</v>
      </c>
      <c r="G10997" t="s">
        <v>69</v>
      </c>
      <c r="H10997" t="s">
        <v>9578</v>
      </c>
      <c r="I10997" t="s">
        <v>70</v>
      </c>
      <c r="J10997" t="s">
        <v>70</v>
      </c>
      <c r="K10997" t="s">
        <v>24</v>
      </c>
      <c r="L10997" t="s">
        <v>25</v>
      </c>
      <c r="M10997" t="s">
        <v>221</v>
      </c>
    </row>
    <row r="10998" spans="1:13" x14ac:dyDescent="0.3">
      <c r="A10998" t="s">
        <v>32670</v>
      </c>
      <c r="C10998" t="s">
        <v>32581</v>
      </c>
      <c r="D10998">
        <v>7</v>
      </c>
      <c r="E10998" s="1">
        <v>5727</v>
      </c>
      <c r="G10998" t="s">
        <v>34</v>
      </c>
      <c r="H10998" t="s">
        <v>6143</v>
      </c>
      <c r="I10998" t="s">
        <v>32671</v>
      </c>
      <c r="J10998" t="s">
        <v>70</v>
      </c>
      <c r="K10998" t="s">
        <v>24</v>
      </c>
      <c r="L10998" t="s">
        <v>25</v>
      </c>
      <c r="M10998" t="s">
        <v>6146</v>
      </c>
    </row>
    <row r="10999" spans="1:13" x14ac:dyDescent="0.3">
      <c r="A10999" t="s">
        <v>31452</v>
      </c>
      <c r="C10999" t="s">
        <v>31300</v>
      </c>
      <c r="D10999">
        <v>5</v>
      </c>
      <c r="E10999" s="1">
        <v>16708</v>
      </c>
      <c r="G10999" t="s">
        <v>34</v>
      </c>
      <c r="H10999" t="s">
        <v>6143</v>
      </c>
      <c r="I10999" t="s">
        <v>31453</v>
      </c>
      <c r="J10999" t="s">
        <v>137</v>
      </c>
      <c r="K10999" t="s">
        <v>24</v>
      </c>
      <c r="L10999" t="s">
        <v>25</v>
      </c>
      <c r="M10999" t="s">
        <v>6146</v>
      </c>
    </row>
    <row r="11000" spans="1:13" x14ac:dyDescent="0.3">
      <c r="A11000" t="s">
        <v>19159</v>
      </c>
      <c r="C11000" t="s">
        <v>19032</v>
      </c>
      <c r="D11000">
        <v>4</v>
      </c>
      <c r="E11000" s="1">
        <v>29609</v>
      </c>
      <c r="G11000" t="s">
        <v>34</v>
      </c>
      <c r="H11000" t="s">
        <v>6143</v>
      </c>
      <c r="I11000" t="s">
        <v>14971</v>
      </c>
      <c r="J11000" t="s">
        <v>236</v>
      </c>
      <c r="K11000" t="s">
        <v>24</v>
      </c>
      <c r="L11000" t="s">
        <v>25</v>
      </c>
      <c r="M11000" t="s">
        <v>6146</v>
      </c>
    </row>
    <row r="11001" spans="1:13" x14ac:dyDescent="0.3">
      <c r="A11001" t="s">
        <v>15371</v>
      </c>
      <c r="C11001" t="s">
        <v>15182</v>
      </c>
      <c r="D11001">
        <v>5</v>
      </c>
      <c r="E11001" s="1">
        <v>35253</v>
      </c>
      <c r="G11001" t="s">
        <v>34</v>
      </c>
      <c r="H11001" t="s">
        <v>6143</v>
      </c>
      <c r="I11001" t="s">
        <v>15372</v>
      </c>
      <c r="J11001" t="s">
        <v>119</v>
      </c>
      <c r="K11001" t="s">
        <v>24</v>
      </c>
      <c r="L11001" t="s">
        <v>25</v>
      </c>
      <c r="M11001" t="s">
        <v>6146</v>
      </c>
    </row>
    <row r="11002" spans="1:13" x14ac:dyDescent="0.3">
      <c r="A11002" t="s">
        <v>15371</v>
      </c>
      <c r="C11002" t="s">
        <v>15182</v>
      </c>
      <c r="D11002">
        <v>5</v>
      </c>
      <c r="E11002" s="1">
        <v>16063</v>
      </c>
      <c r="G11002" t="s">
        <v>34</v>
      </c>
      <c r="H11002" t="s">
        <v>6143</v>
      </c>
      <c r="I11002" t="s">
        <v>15372</v>
      </c>
      <c r="J11002" t="s">
        <v>119</v>
      </c>
      <c r="K11002" t="s">
        <v>24</v>
      </c>
      <c r="L11002" t="s">
        <v>25</v>
      </c>
      <c r="M11002" t="s">
        <v>6146</v>
      </c>
    </row>
    <row r="11003" spans="1:13" x14ac:dyDescent="0.3">
      <c r="A11003" t="s">
        <v>15371</v>
      </c>
      <c r="C11003" t="s">
        <v>15182</v>
      </c>
      <c r="D11003">
        <v>5</v>
      </c>
      <c r="E11003" s="1">
        <v>600</v>
      </c>
      <c r="G11003" t="s">
        <v>34</v>
      </c>
      <c r="H11003" t="s">
        <v>6143</v>
      </c>
      <c r="I11003" t="s">
        <v>15372</v>
      </c>
      <c r="J11003" t="s">
        <v>119</v>
      </c>
      <c r="K11003" t="s">
        <v>24</v>
      </c>
      <c r="L11003" t="s">
        <v>25</v>
      </c>
      <c r="M11003" t="s">
        <v>6146</v>
      </c>
    </row>
    <row r="11004" spans="1:13" x14ac:dyDescent="0.3">
      <c r="A11004" t="s">
        <v>31380</v>
      </c>
      <c r="C11004" t="s">
        <v>31300</v>
      </c>
      <c r="D11004">
        <v>5</v>
      </c>
      <c r="E11004" s="1">
        <v>18358</v>
      </c>
      <c r="G11004" t="s">
        <v>34</v>
      </c>
      <c r="H11004" t="s">
        <v>6143</v>
      </c>
      <c r="I11004" t="s">
        <v>6360</v>
      </c>
      <c r="J11004" t="s">
        <v>137</v>
      </c>
      <c r="K11004" t="s">
        <v>24</v>
      </c>
      <c r="L11004" t="s">
        <v>25</v>
      </c>
      <c r="M11004" t="s">
        <v>6146</v>
      </c>
    </row>
    <row r="11005" spans="1:13" x14ac:dyDescent="0.3">
      <c r="A11005" t="s">
        <v>13751</v>
      </c>
      <c r="C11005" t="s">
        <v>13456</v>
      </c>
      <c r="D11005">
        <v>7</v>
      </c>
      <c r="E11005" s="1">
        <v>18358</v>
      </c>
      <c r="G11005" t="s">
        <v>34</v>
      </c>
      <c r="H11005" t="s">
        <v>6143</v>
      </c>
      <c r="I11005" t="s">
        <v>13752</v>
      </c>
      <c r="J11005" t="s">
        <v>30</v>
      </c>
      <c r="K11005" t="s">
        <v>24</v>
      </c>
      <c r="L11005" t="s">
        <v>25</v>
      </c>
      <c r="M11005" t="s">
        <v>6146</v>
      </c>
    </row>
    <row r="11006" spans="1:13" x14ac:dyDescent="0.3">
      <c r="A11006" t="s">
        <v>13751</v>
      </c>
      <c r="C11006" t="s">
        <v>14716</v>
      </c>
      <c r="D11006">
        <v>4</v>
      </c>
      <c r="E11006" s="1">
        <v>17810</v>
      </c>
      <c r="G11006" t="s">
        <v>34</v>
      </c>
      <c r="H11006" t="s">
        <v>6143</v>
      </c>
      <c r="I11006" t="s">
        <v>13752</v>
      </c>
      <c r="J11006" t="s">
        <v>300</v>
      </c>
      <c r="K11006" t="s">
        <v>24</v>
      </c>
      <c r="L11006" t="s">
        <v>25</v>
      </c>
      <c r="M11006" t="s">
        <v>6146</v>
      </c>
    </row>
    <row r="11007" spans="1:13" x14ac:dyDescent="0.3">
      <c r="A11007" t="s">
        <v>17556</v>
      </c>
      <c r="C11007" t="s">
        <v>17445</v>
      </c>
      <c r="D11007">
        <v>16</v>
      </c>
      <c r="E11007" s="1">
        <v>165476</v>
      </c>
      <c r="G11007" t="s">
        <v>34</v>
      </c>
      <c r="H11007" t="s">
        <v>6143</v>
      </c>
      <c r="I11007" t="s">
        <v>13752</v>
      </c>
      <c r="J11007" t="s">
        <v>662</v>
      </c>
      <c r="K11007" t="s">
        <v>24</v>
      </c>
      <c r="L11007" t="s">
        <v>25</v>
      </c>
      <c r="M11007" t="s">
        <v>6146</v>
      </c>
    </row>
    <row r="11008" spans="1:13" x14ac:dyDescent="0.3">
      <c r="A11008" t="s">
        <v>26170</v>
      </c>
      <c r="C11008" t="s">
        <v>25932</v>
      </c>
      <c r="D11008">
        <v>2</v>
      </c>
      <c r="E11008" s="1">
        <v>25950</v>
      </c>
      <c r="G11008" t="s">
        <v>34</v>
      </c>
      <c r="H11008" t="s">
        <v>6143</v>
      </c>
      <c r="I11008" t="s">
        <v>26171</v>
      </c>
      <c r="J11008" t="s">
        <v>700</v>
      </c>
      <c r="K11008" t="s">
        <v>24</v>
      </c>
      <c r="L11008" t="s">
        <v>25</v>
      </c>
      <c r="M11008" t="s">
        <v>6146</v>
      </c>
    </row>
    <row r="11009" spans="1:13" x14ac:dyDescent="0.3">
      <c r="A11009" t="s">
        <v>19316</v>
      </c>
      <c r="C11009" t="s">
        <v>19247</v>
      </c>
      <c r="D11009">
        <v>3</v>
      </c>
      <c r="E11009" s="1">
        <v>14995</v>
      </c>
      <c r="G11009" t="s">
        <v>34</v>
      </c>
      <c r="H11009" t="s">
        <v>6143</v>
      </c>
      <c r="I11009" t="s">
        <v>19317</v>
      </c>
      <c r="J11009" t="s">
        <v>10460</v>
      </c>
      <c r="K11009" t="s">
        <v>24</v>
      </c>
      <c r="L11009" t="s">
        <v>25</v>
      </c>
      <c r="M11009" t="s">
        <v>6146</v>
      </c>
    </row>
    <row r="11010" spans="1:13" x14ac:dyDescent="0.3">
      <c r="A11010" t="s">
        <v>17382</v>
      </c>
      <c r="C11010" t="s">
        <v>17339</v>
      </c>
      <c r="D11010">
        <v>1</v>
      </c>
      <c r="E11010" s="1">
        <v>2000</v>
      </c>
      <c r="G11010" t="s">
        <v>21</v>
      </c>
      <c r="H11010" t="s">
        <v>17383</v>
      </c>
      <c r="I11010" t="s">
        <v>156</v>
      </c>
      <c r="J11010" t="s">
        <v>22</v>
      </c>
      <c r="K11010" t="s">
        <v>24</v>
      </c>
      <c r="L11010" t="s">
        <v>25</v>
      </c>
      <c r="M11010" t="s">
        <v>26</v>
      </c>
    </row>
    <row r="11011" spans="1:13" x14ac:dyDescent="0.3">
      <c r="A11011" t="s">
        <v>13552</v>
      </c>
      <c r="C11011" t="s">
        <v>13456</v>
      </c>
      <c r="D11011">
        <v>7</v>
      </c>
      <c r="E11011" s="1">
        <v>21527</v>
      </c>
      <c r="G11011" t="s">
        <v>34</v>
      </c>
      <c r="H11011" t="s">
        <v>6143</v>
      </c>
      <c r="I11011" t="s">
        <v>13553</v>
      </c>
      <c r="J11011" t="s">
        <v>30</v>
      </c>
      <c r="K11011" t="s">
        <v>24</v>
      </c>
      <c r="L11011" t="s">
        <v>25</v>
      </c>
      <c r="M11011" t="s">
        <v>6146</v>
      </c>
    </row>
    <row r="11012" spans="1:13" x14ac:dyDescent="0.3">
      <c r="A11012" t="s">
        <v>8166</v>
      </c>
      <c r="C11012" t="s">
        <v>10589</v>
      </c>
      <c r="D11012">
        <v>36</v>
      </c>
      <c r="E11012" s="1">
        <v>2023824</v>
      </c>
      <c r="G11012" t="s">
        <v>13</v>
      </c>
      <c r="H11012" t="s">
        <v>10707</v>
      </c>
      <c r="I11012" t="s">
        <v>517</v>
      </c>
      <c r="K11012" t="s">
        <v>56</v>
      </c>
      <c r="L11012" t="s">
        <v>17</v>
      </c>
      <c r="M11012" t="s">
        <v>345</v>
      </c>
    </row>
    <row r="11013" spans="1:13" x14ac:dyDescent="0.3">
      <c r="A11013" t="s">
        <v>8166</v>
      </c>
      <c r="C11013" t="s">
        <v>8074</v>
      </c>
      <c r="D11013">
        <v>22</v>
      </c>
      <c r="E11013" s="1">
        <v>2964578</v>
      </c>
      <c r="G11013" t="s">
        <v>13</v>
      </c>
      <c r="H11013" t="s">
        <v>8167</v>
      </c>
      <c r="I11013" t="s">
        <v>517</v>
      </c>
      <c r="K11013" t="s">
        <v>56</v>
      </c>
      <c r="L11013" t="s">
        <v>17</v>
      </c>
      <c r="M11013" t="s">
        <v>345</v>
      </c>
    </row>
    <row r="11014" spans="1:13" x14ac:dyDescent="0.3">
      <c r="A11014" t="s">
        <v>20735</v>
      </c>
      <c r="C11014" t="s">
        <v>20542</v>
      </c>
      <c r="D11014">
        <v>3</v>
      </c>
      <c r="E11014" s="1">
        <v>37384</v>
      </c>
      <c r="G11014" t="s">
        <v>34</v>
      </c>
      <c r="H11014" t="s">
        <v>6143</v>
      </c>
      <c r="I11014" t="s">
        <v>20736</v>
      </c>
      <c r="J11014" t="s">
        <v>627</v>
      </c>
      <c r="K11014" t="s">
        <v>24</v>
      </c>
      <c r="L11014" t="s">
        <v>25</v>
      </c>
      <c r="M11014" t="s">
        <v>6146</v>
      </c>
    </row>
    <row r="11015" spans="1:13" x14ac:dyDescent="0.3">
      <c r="A11015" t="s">
        <v>20735</v>
      </c>
      <c r="C11015" t="s">
        <v>20542</v>
      </c>
      <c r="D11015">
        <v>3</v>
      </c>
      <c r="E11015" s="1">
        <v>19889</v>
      </c>
      <c r="G11015" t="s">
        <v>34</v>
      </c>
      <c r="H11015" t="s">
        <v>6143</v>
      </c>
      <c r="I11015" t="s">
        <v>20736</v>
      </c>
      <c r="J11015" t="s">
        <v>627</v>
      </c>
      <c r="K11015" t="s">
        <v>24</v>
      </c>
      <c r="L11015" t="s">
        <v>25</v>
      </c>
      <c r="M11015" t="s">
        <v>6146</v>
      </c>
    </row>
    <row r="11016" spans="1:13" x14ac:dyDescent="0.3">
      <c r="A11016" t="s">
        <v>25868</v>
      </c>
      <c r="C11016" t="s">
        <v>25784</v>
      </c>
      <c r="D11016">
        <v>4</v>
      </c>
      <c r="E11016" s="1">
        <v>10220</v>
      </c>
      <c r="G11016" t="s">
        <v>34</v>
      </c>
      <c r="H11016" t="s">
        <v>6143</v>
      </c>
      <c r="I11016" t="s">
        <v>18722</v>
      </c>
      <c r="J11016" t="s">
        <v>86</v>
      </c>
      <c r="K11016" t="s">
        <v>24</v>
      </c>
      <c r="L11016" t="s">
        <v>25</v>
      </c>
      <c r="M11016" t="s">
        <v>6146</v>
      </c>
    </row>
    <row r="11017" spans="1:13" x14ac:dyDescent="0.3">
      <c r="A11017" t="s">
        <v>33192</v>
      </c>
      <c r="C11017" t="s">
        <v>33173</v>
      </c>
      <c r="D11017">
        <v>6</v>
      </c>
      <c r="E11017" s="1">
        <v>58582</v>
      </c>
      <c r="G11017" t="s">
        <v>34</v>
      </c>
      <c r="H11017" t="s">
        <v>6143</v>
      </c>
      <c r="I11017" t="s">
        <v>33193</v>
      </c>
      <c r="J11017" t="s">
        <v>422</v>
      </c>
      <c r="K11017" t="s">
        <v>24</v>
      </c>
      <c r="L11017" t="s">
        <v>25</v>
      </c>
      <c r="M11017" t="s">
        <v>6146</v>
      </c>
    </row>
    <row r="11018" spans="1:13" x14ac:dyDescent="0.3">
      <c r="A11018" t="s">
        <v>25576</v>
      </c>
      <c r="C11018" t="s">
        <v>25397</v>
      </c>
      <c r="D11018">
        <v>4</v>
      </c>
      <c r="E11018" s="1">
        <v>5174</v>
      </c>
      <c r="G11018" t="s">
        <v>34</v>
      </c>
      <c r="H11018" t="s">
        <v>6143</v>
      </c>
      <c r="I11018" t="s">
        <v>25577</v>
      </c>
      <c r="J11018" t="s">
        <v>7616</v>
      </c>
      <c r="K11018" t="s">
        <v>24</v>
      </c>
      <c r="L11018" t="s">
        <v>25</v>
      </c>
      <c r="M11018" t="s">
        <v>6146</v>
      </c>
    </row>
    <row r="11019" spans="1:13" x14ac:dyDescent="0.3">
      <c r="A11019" t="s">
        <v>27671</v>
      </c>
      <c r="C11019" t="s">
        <v>27614</v>
      </c>
      <c r="D11019">
        <v>35</v>
      </c>
      <c r="E11019" s="1">
        <v>4910500</v>
      </c>
      <c r="G11019" t="s">
        <v>13</v>
      </c>
      <c r="H11019" t="s">
        <v>27234</v>
      </c>
      <c r="I11019" t="s">
        <v>27672</v>
      </c>
      <c r="J11019" t="s">
        <v>1145</v>
      </c>
      <c r="K11019" t="s">
        <v>24</v>
      </c>
      <c r="L11019" t="s">
        <v>17</v>
      </c>
      <c r="M11019" t="s">
        <v>45</v>
      </c>
    </row>
    <row r="11020" spans="1:13" x14ac:dyDescent="0.3">
      <c r="A11020" t="s">
        <v>1781</v>
      </c>
      <c r="C11020" t="s">
        <v>1558</v>
      </c>
      <c r="D11020">
        <v>6</v>
      </c>
      <c r="E11020" s="1">
        <v>1548425</v>
      </c>
      <c r="G11020" t="s">
        <v>571</v>
      </c>
      <c r="H11020" t="s">
        <v>1782</v>
      </c>
      <c r="I11020" t="s">
        <v>1036</v>
      </c>
      <c r="K11020" t="s">
        <v>953</v>
      </c>
      <c r="L11020" t="s">
        <v>44</v>
      </c>
      <c r="M11020" t="s">
        <v>617</v>
      </c>
    </row>
    <row r="11021" spans="1:13" x14ac:dyDescent="0.3">
      <c r="A11021" t="s">
        <v>1781</v>
      </c>
      <c r="C11021" t="s">
        <v>29922</v>
      </c>
      <c r="D11021">
        <v>22</v>
      </c>
      <c r="E11021" s="1">
        <v>752304</v>
      </c>
      <c r="G11021" t="s">
        <v>34</v>
      </c>
      <c r="H11021" t="s">
        <v>30295</v>
      </c>
      <c r="I11021" t="s">
        <v>1036</v>
      </c>
      <c r="K11021" t="s">
        <v>953</v>
      </c>
      <c r="L11021" t="s">
        <v>44</v>
      </c>
      <c r="M11021" t="s">
        <v>740</v>
      </c>
    </row>
    <row r="11022" spans="1:13" x14ac:dyDescent="0.3">
      <c r="A11022" t="s">
        <v>1781</v>
      </c>
      <c r="C11022" t="s">
        <v>7634</v>
      </c>
      <c r="D11022">
        <v>6</v>
      </c>
      <c r="E11022" s="1">
        <v>97500</v>
      </c>
      <c r="G11022" t="s">
        <v>34</v>
      </c>
      <c r="H11022" t="s">
        <v>7998</v>
      </c>
      <c r="I11022" t="s">
        <v>1036</v>
      </c>
      <c r="K11022" t="s">
        <v>953</v>
      </c>
      <c r="L11022" t="s">
        <v>17</v>
      </c>
      <c r="M11022" t="s">
        <v>217</v>
      </c>
    </row>
    <row r="11023" spans="1:13" x14ac:dyDescent="0.3">
      <c r="A11023" t="s">
        <v>14692</v>
      </c>
      <c r="C11023" t="s">
        <v>14674</v>
      </c>
      <c r="D11023">
        <v>12</v>
      </c>
      <c r="E11023" s="1">
        <v>1000000</v>
      </c>
      <c r="G11023" t="s">
        <v>111</v>
      </c>
      <c r="H11023" t="s">
        <v>14693</v>
      </c>
      <c r="I11023" t="s">
        <v>7206</v>
      </c>
      <c r="J11023" t="s">
        <v>119</v>
      </c>
      <c r="K11023" t="s">
        <v>24</v>
      </c>
      <c r="L11023" t="s">
        <v>25</v>
      </c>
      <c r="M11023" t="s">
        <v>87</v>
      </c>
    </row>
    <row r="11024" spans="1:13" x14ac:dyDescent="0.3">
      <c r="A11024" t="s">
        <v>30747</v>
      </c>
      <c r="C11024" t="s">
        <v>30595</v>
      </c>
      <c r="D11024">
        <v>30</v>
      </c>
      <c r="E11024" s="1">
        <v>1756776</v>
      </c>
      <c r="G11024" t="s">
        <v>69</v>
      </c>
      <c r="H11024" t="s">
        <v>30748</v>
      </c>
      <c r="I11024" t="s">
        <v>359</v>
      </c>
      <c r="K11024" t="s">
        <v>189</v>
      </c>
      <c r="L11024" t="s">
        <v>248</v>
      </c>
      <c r="M11024" t="s">
        <v>221</v>
      </c>
    </row>
    <row r="11025" spans="1:13" x14ac:dyDescent="0.3">
      <c r="A11025" t="s">
        <v>4589</v>
      </c>
      <c r="C11025" t="s">
        <v>4395</v>
      </c>
      <c r="D11025">
        <v>19</v>
      </c>
      <c r="E11025" s="1">
        <v>100000</v>
      </c>
      <c r="G11025" t="s">
        <v>13</v>
      </c>
      <c r="H11025" t="s">
        <v>4590</v>
      </c>
      <c r="I11025" t="s">
        <v>4591</v>
      </c>
      <c r="J11025" t="s">
        <v>119</v>
      </c>
      <c r="K11025" t="s">
        <v>24</v>
      </c>
      <c r="L11025" t="s">
        <v>17</v>
      </c>
      <c r="M11025" t="s">
        <v>450</v>
      </c>
    </row>
    <row r="11026" spans="1:13" x14ac:dyDescent="0.3">
      <c r="A11026" t="s">
        <v>9247</v>
      </c>
      <c r="C11026" t="s">
        <v>9183</v>
      </c>
      <c r="D11026">
        <v>6</v>
      </c>
      <c r="E11026" s="1">
        <v>100000</v>
      </c>
      <c r="G11026" t="s">
        <v>13</v>
      </c>
      <c r="H11026" t="s">
        <v>9248</v>
      </c>
      <c r="I11026" t="s">
        <v>22</v>
      </c>
      <c r="J11026" t="s">
        <v>23</v>
      </c>
      <c r="K11026" t="s">
        <v>24</v>
      </c>
      <c r="L11026" t="s">
        <v>17</v>
      </c>
      <c r="M11026" t="s">
        <v>345</v>
      </c>
    </row>
    <row r="11027" spans="1:13" x14ac:dyDescent="0.3">
      <c r="A11027" t="s">
        <v>35589</v>
      </c>
      <c r="C11027" t="s">
        <v>36727</v>
      </c>
      <c r="D11027">
        <v>43</v>
      </c>
      <c r="E11027" s="1">
        <v>2423679</v>
      </c>
      <c r="G11027" t="s">
        <v>111</v>
      </c>
      <c r="H11027" t="s">
        <v>36755</v>
      </c>
      <c r="I11027" t="s">
        <v>1053</v>
      </c>
      <c r="J11027" t="s">
        <v>175</v>
      </c>
      <c r="K11027" t="s">
        <v>24</v>
      </c>
      <c r="L11027" t="s">
        <v>25</v>
      </c>
      <c r="M11027" t="s">
        <v>120</v>
      </c>
    </row>
    <row r="11028" spans="1:13" x14ac:dyDescent="0.3">
      <c r="A11028" t="s">
        <v>35589</v>
      </c>
      <c r="C11028" t="s">
        <v>35549</v>
      </c>
      <c r="D11028">
        <v>5</v>
      </c>
      <c r="E11028" s="1">
        <v>450000</v>
      </c>
      <c r="G11028" t="s">
        <v>111</v>
      </c>
      <c r="H11028" t="s">
        <v>35590</v>
      </c>
      <c r="I11028" t="s">
        <v>1053</v>
      </c>
      <c r="J11028" t="s">
        <v>175</v>
      </c>
      <c r="K11028" t="s">
        <v>24</v>
      </c>
      <c r="L11028" t="s">
        <v>25</v>
      </c>
      <c r="M11028" t="s">
        <v>120</v>
      </c>
    </row>
    <row r="11029" spans="1:13" x14ac:dyDescent="0.3">
      <c r="A11029" t="s">
        <v>36550</v>
      </c>
      <c r="C11029" t="s">
        <v>36503</v>
      </c>
      <c r="D11029">
        <v>3</v>
      </c>
      <c r="E11029" s="1">
        <v>94027</v>
      </c>
      <c r="G11029" t="s">
        <v>34</v>
      </c>
      <c r="H11029" t="s">
        <v>6143</v>
      </c>
      <c r="I11029" t="s">
        <v>36551</v>
      </c>
      <c r="J11029" t="s">
        <v>124</v>
      </c>
      <c r="K11029" t="s">
        <v>24</v>
      </c>
      <c r="L11029" t="s">
        <v>25</v>
      </c>
      <c r="M11029" t="s">
        <v>6146</v>
      </c>
    </row>
    <row r="11030" spans="1:13" x14ac:dyDescent="0.3">
      <c r="A11030" t="s">
        <v>36569</v>
      </c>
      <c r="C11030" t="s">
        <v>36503</v>
      </c>
      <c r="D11030">
        <v>3</v>
      </c>
      <c r="E11030" s="1">
        <v>102434</v>
      </c>
      <c r="G11030" t="s">
        <v>34</v>
      </c>
      <c r="H11030" t="s">
        <v>6143</v>
      </c>
      <c r="I11030" t="s">
        <v>36570</v>
      </c>
      <c r="J11030" t="s">
        <v>124</v>
      </c>
      <c r="K11030" t="s">
        <v>24</v>
      </c>
      <c r="L11030" t="s">
        <v>25</v>
      </c>
      <c r="M11030" t="s">
        <v>6146</v>
      </c>
    </row>
    <row r="11031" spans="1:13" x14ac:dyDescent="0.3">
      <c r="A11031" t="s">
        <v>22154</v>
      </c>
      <c r="C11031" t="s">
        <v>22131</v>
      </c>
      <c r="D11031">
        <v>12</v>
      </c>
      <c r="E11031" s="1">
        <v>227145</v>
      </c>
      <c r="G11031" t="s">
        <v>48</v>
      </c>
      <c r="H11031" t="s">
        <v>22155</v>
      </c>
      <c r="I11031" t="s">
        <v>428</v>
      </c>
      <c r="K11031" t="s">
        <v>429</v>
      </c>
      <c r="L11031" t="s">
        <v>38</v>
      </c>
      <c r="M11031" t="s">
        <v>331</v>
      </c>
    </row>
    <row r="11032" spans="1:13" x14ac:dyDescent="0.3">
      <c r="A11032" t="s">
        <v>12320</v>
      </c>
      <c r="C11032" t="s">
        <v>28282</v>
      </c>
      <c r="D11032">
        <v>12</v>
      </c>
      <c r="E11032" s="1">
        <v>524865</v>
      </c>
      <c r="G11032" t="s">
        <v>13</v>
      </c>
      <c r="H11032" t="s">
        <v>28559</v>
      </c>
      <c r="I11032" t="s">
        <v>70</v>
      </c>
      <c r="J11032" t="s">
        <v>70</v>
      </c>
      <c r="K11032" t="s">
        <v>24</v>
      </c>
      <c r="L11032" t="s">
        <v>17</v>
      </c>
      <c r="M11032" t="s">
        <v>450</v>
      </c>
    </row>
    <row r="11033" spans="1:13" x14ac:dyDescent="0.3">
      <c r="A11033" t="s">
        <v>12320</v>
      </c>
      <c r="C11033" t="s">
        <v>27194</v>
      </c>
      <c r="D11033">
        <v>17</v>
      </c>
      <c r="E11033" s="1">
        <v>10000</v>
      </c>
      <c r="G11033" t="s">
        <v>13</v>
      </c>
      <c r="H11033" t="s">
        <v>27333</v>
      </c>
      <c r="I11033" t="s">
        <v>70</v>
      </c>
      <c r="J11033" t="s">
        <v>70</v>
      </c>
      <c r="K11033" t="s">
        <v>24</v>
      </c>
      <c r="L11033" t="s">
        <v>17</v>
      </c>
      <c r="M11033" t="s">
        <v>450</v>
      </c>
    </row>
    <row r="11034" spans="1:13" x14ac:dyDescent="0.3">
      <c r="A11034" t="s">
        <v>12320</v>
      </c>
      <c r="C11034" t="s">
        <v>30364</v>
      </c>
      <c r="D11034">
        <v>28</v>
      </c>
      <c r="E11034" s="1">
        <v>381610</v>
      </c>
      <c r="G11034" t="s">
        <v>13</v>
      </c>
      <c r="H11034" t="s">
        <v>30417</v>
      </c>
      <c r="I11034" t="s">
        <v>70</v>
      </c>
      <c r="J11034" t="s">
        <v>70</v>
      </c>
      <c r="K11034" t="s">
        <v>24</v>
      </c>
      <c r="L11034" t="s">
        <v>17</v>
      </c>
      <c r="M11034" t="s">
        <v>442</v>
      </c>
    </row>
    <row r="11035" spans="1:13" x14ac:dyDescent="0.3">
      <c r="A11035" t="s">
        <v>12320</v>
      </c>
      <c r="C11035" t="s">
        <v>30595</v>
      </c>
      <c r="D11035">
        <v>11</v>
      </c>
      <c r="E11035" s="1">
        <v>54109</v>
      </c>
      <c r="G11035" t="s">
        <v>13</v>
      </c>
      <c r="H11035" t="s">
        <v>30641</v>
      </c>
      <c r="I11035" t="s">
        <v>70</v>
      </c>
      <c r="J11035" t="s">
        <v>70</v>
      </c>
      <c r="K11035" t="s">
        <v>24</v>
      </c>
      <c r="L11035" t="s">
        <v>17</v>
      </c>
      <c r="M11035" t="s">
        <v>82</v>
      </c>
    </row>
    <row r="11036" spans="1:13" x14ac:dyDescent="0.3">
      <c r="A11036" t="s">
        <v>12320</v>
      </c>
      <c r="C11036" t="s">
        <v>12314</v>
      </c>
      <c r="D11036">
        <v>65</v>
      </c>
      <c r="E11036" s="1">
        <v>10349190</v>
      </c>
      <c r="G11036" t="s">
        <v>13</v>
      </c>
      <c r="H11036" t="s">
        <v>12321</v>
      </c>
      <c r="I11036" t="s">
        <v>70</v>
      </c>
      <c r="J11036" t="s">
        <v>70</v>
      </c>
      <c r="K11036" t="s">
        <v>24</v>
      </c>
      <c r="L11036" t="s">
        <v>17</v>
      </c>
      <c r="M11036" t="s">
        <v>82</v>
      </c>
    </row>
    <row r="11037" spans="1:13" x14ac:dyDescent="0.3">
      <c r="A11037" t="s">
        <v>9790</v>
      </c>
      <c r="C11037" t="s">
        <v>9547</v>
      </c>
      <c r="D11037">
        <v>32</v>
      </c>
      <c r="E11037" s="1">
        <v>699587</v>
      </c>
      <c r="G11037" t="s">
        <v>48</v>
      </c>
      <c r="H11037" t="s">
        <v>9791</v>
      </c>
      <c r="I11037" t="s">
        <v>988</v>
      </c>
      <c r="K11037" t="s">
        <v>96</v>
      </c>
      <c r="L11037" t="s">
        <v>44</v>
      </c>
      <c r="M11037" t="s">
        <v>354</v>
      </c>
    </row>
    <row r="11038" spans="1:13" x14ac:dyDescent="0.3">
      <c r="A11038" t="s">
        <v>1107</v>
      </c>
      <c r="C11038" t="s">
        <v>979</v>
      </c>
      <c r="D11038">
        <v>13</v>
      </c>
      <c r="E11038" s="1">
        <v>100000</v>
      </c>
      <c r="G11038" t="s">
        <v>111</v>
      </c>
      <c r="H11038" t="s">
        <v>1108</v>
      </c>
      <c r="I11038" t="s">
        <v>104</v>
      </c>
      <c r="J11038" t="s">
        <v>86</v>
      </c>
      <c r="K11038" t="s">
        <v>24</v>
      </c>
      <c r="L11038" t="s">
        <v>25</v>
      </c>
      <c r="M11038" t="s">
        <v>120</v>
      </c>
    </row>
    <row r="11039" spans="1:13" x14ac:dyDescent="0.3">
      <c r="A11039" t="s">
        <v>1107</v>
      </c>
      <c r="C11039" t="s">
        <v>21035</v>
      </c>
      <c r="D11039">
        <v>12</v>
      </c>
      <c r="E11039" s="1">
        <v>250000</v>
      </c>
      <c r="G11039" t="s">
        <v>111</v>
      </c>
      <c r="H11039" t="s">
        <v>21105</v>
      </c>
      <c r="I11039" t="s">
        <v>104</v>
      </c>
      <c r="J11039" t="s">
        <v>86</v>
      </c>
      <c r="K11039" t="s">
        <v>24</v>
      </c>
      <c r="L11039" t="s">
        <v>25</v>
      </c>
      <c r="M11039" t="s">
        <v>120</v>
      </c>
    </row>
    <row r="11040" spans="1:13" x14ac:dyDescent="0.3">
      <c r="A11040" t="s">
        <v>1107</v>
      </c>
      <c r="C11040" t="s">
        <v>16599</v>
      </c>
      <c r="D11040">
        <v>12</v>
      </c>
      <c r="E11040" s="1">
        <v>100000</v>
      </c>
      <c r="G11040" t="s">
        <v>111</v>
      </c>
      <c r="H11040" t="s">
        <v>16736</v>
      </c>
      <c r="I11040" t="s">
        <v>104</v>
      </c>
      <c r="J11040" t="s">
        <v>86</v>
      </c>
      <c r="K11040" t="s">
        <v>24</v>
      </c>
      <c r="L11040" t="s">
        <v>25</v>
      </c>
      <c r="M11040" t="s">
        <v>120</v>
      </c>
    </row>
    <row r="11041" spans="1:13" x14ac:dyDescent="0.3">
      <c r="A11041" t="s">
        <v>1107</v>
      </c>
      <c r="C11041" t="s">
        <v>10275</v>
      </c>
      <c r="D11041">
        <v>18</v>
      </c>
      <c r="E11041" s="1">
        <v>500000</v>
      </c>
      <c r="G11041" t="s">
        <v>111</v>
      </c>
      <c r="H11041" t="s">
        <v>10372</v>
      </c>
      <c r="I11041" t="s">
        <v>104</v>
      </c>
      <c r="J11041" t="s">
        <v>86</v>
      </c>
      <c r="K11041" t="s">
        <v>24</v>
      </c>
      <c r="L11041" t="s">
        <v>25</v>
      </c>
      <c r="M11041" t="s">
        <v>120</v>
      </c>
    </row>
    <row r="11042" spans="1:13" x14ac:dyDescent="0.3">
      <c r="A11042" t="s">
        <v>28872</v>
      </c>
      <c r="C11042" t="s">
        <v>28715</v>
      </c>
      <c r="D11042">
        <v>18</v>
      </c>
      <c r="E11042" s="1">
        <v>9999899</v>
      </c>
      <c r="G11042" t="s">
        <v>13</v>
      </c>
      <c r="H11042" t="s">
        <v>28873</v>
      </c>
      <c r="I11042" t="s">
        <v>156</v>
      </c>
      <c r="J11042" t="s">
        <v>22</v>
      </c>
      <c r="K11042" t="s">
        <v>24</v>
      </c>
      <c r="L11042" t="s">
        <v>17</v>
      </c>
      <c r="M11042" t="s">
        <v>450</v>
      </c>
    </row>
    <row r="11043" spans="1:13" x14ac:dyDescent="0.3">
      <c r="A11043" t="s">
        <v>9718</v>
      </c>
      <c r="C11043" t="s">
        <v>9547</v>
      </c>
      <c r="D11043">
        <v>31</v>
      </c>
      <c r="E11043" s="1">
        <v>1653816</v>
      </c>
      <c r="G11043" t="s">
        <v>34</v>
      </c>
      <c r="H11043" t="s">
        <v>9719</v>
      </c>
      <c r="I11043" t="s">
        <v>9720</v>
      </c>
      <c r="K11043" t="s">
        <v>189</v>
      </c>
      <c r="L11043" t="s">
        <v>17</v>
      </c>
      <c r="M11043" t="s">
        <v>61</v>
      </c>
    </row>
    <row r="11044" spans="1:13" x14ac:dyDescent="0.3">
      <c r="A11044" t="s">
        <v>11492</v>
      </c>
      <c r="C11044" t="s">
        <v>11494</v>
      </c>
      <c r="D11044">
        <v>37</v>
      </c>
      <c r="E11044" s="1">
        <v>1000000</v>
      </c>
      <c r="G11044" t="s">
        <v>34</v>
      </c>
      <c r="H11044" t="s">
        <v>11493</v>
      </c>
      <c r="I11044" t="s">
        <v>11495</v>
      </c>
      <c r="K11044" t="s">
        <v>2321</v>
      </c>
      <c r="L11044" t="s">
        <v>44</v>
      </c>
      <c r="M11044" t="s">
        <v>6146</v>
      </c>
    </row>
    <row r="11045" spans="1:13" x14ac:dyDescent="0.3">
      <c r="A11045" t="s">
        <v>1940</v>
      </c>
      <c r="C11045" t="s">
        <v>1852</v>
      </c>
      <c r="D11045">
        <v>8</v>
      </c>
      <c r="E11045" s="1">
        <v>250000</v>
      </c>
      <c r="G11045" t="s">
        <v>48</v>
      </c>
      <c r="H11045" t="s">
        <v>1941</v>
      </c>
      <c r="I11045" t="s">
        <v>1942</v>
      </c>
      <c r="K11045" t="s">
        <v>1943</v>
      </c>
      <c r="L11045" t="s">
        <v>38</v>
      </c>
      <c r="M11045" t="s">
        <v>331</v>
      </c>
    </row>
    <row r="11046" spans="1:13" x14ac:dyDescent="0.3">
      <c r="A11046" t="s">
        <v>1940</v>
      </c>
      <c r="C11046" t="s">
        <v>29922</v>
      </c>
      <c r="D11046">
        <v>18</v>
      </c>
      <c r="E11046" s="1">
        <v>250000</v>
      </c>
      <c r="G11046" t="s">
        <v>48</v>
      </c>
      <c r="H11046" t="s">
        <v>30226</v>
      </c>
      <c r="I11046" t="s">
        <v>1942</v>
      </c>
      <c r="K11046" t="s">
        <v>1943</v>
      </c>
      <c r="L11046" t="s">
        <v>38</v>
      </c>
      <c r="M11046" t="s">
        <v>331</v>
      </c>
    </row>
    <row r="11047" spans="1:13" x14ac:dyDescent="0.3">
      <c r="A11047" t="s">
        <v>1940</v>
      </c>
      <c r="C11047" t="s">
        <v>31181</v>
      </c>
      <c r="D11047">
        <v>10</v>
      </c>
      <c r="E11047" s="1">
        <v>100000</v>
      </c>
      <c r="G11047" t="s">
        <v>48</v>
      </c>
      <c r="H11047" t="s">
        <v>31220</v>
      </c>
      <c r="I11047" t="s">
        <v>1942</v>
      </c>
      <c r="K11047" t="s">
        <v>1943</v>
      </c>
      <c r="L11047" t="s">
        <v>38</v>
      </c>
      <c r="M11047" t="s">
        <v>331</v>
      </c>
    </row>
    <row r="11048" spans="1:13" x14ac:dyDescent="0.3">
      <c r="A11048" t="s">
        <v>26777</v>
      </c>
      <c r="C11048" t="s">
        <v>26519</v>
      </c>
      <c r="D11048">
        <v>5</v>
      </c>
      <c r="E11048" s="1">
        <v>5105</v>
      </c>
      <c r="G11048" t="s">
        <v>34</v>
      </c>
      <c r="H11048" t="s">
        <v>6143</v>
      </c>
      <c r="I11048" t="s">
        <v>26778</v>
      </c>
      <c r="J11048" t="s">
        <v>2347</v>
      </c>
      <c r="K11048" t="s">
        <v>24</v>
      </c>
      <c r="L11048" t="s">
        <v>25</v>
      </c>
      <c r="M11048" t="s">
        <v>6146</v>
      </c>
    </row>
    <row r="11049" spans="1:13" x14ac:dyDescent="0.3">
      <c r="A11049" t="s">
        <v>20737</v>
      </c>
      <c r="C11049" t="s">
        <v>20542</v>
      </c>
      <c r="D11049">
        <v>3</v>
      </c>
      <c r="E11049" s="1">
        <v>4585</v>
      </c>
      <c r="G11049" t="s">
        <v>34</v>
      </c>
      <c r="H11049" t="s">
        <v>6143</v>
      </c>
      <c r="I11049" t="s">
        <v>20738</v>
      </c>
      <c r="J11049" t="s">
        <v>627</v>
      </c>
      <c r="K11049" t="s">
        <v>24</v>
      </c>
      <c r="L11049" t="s">
        <v>25</v>
      </c>
      <c r="M11049" t="s">
        <v>6146</v>
      </c>
    </row>
    <row r="11050" spans="1:13" x14ac:dyDescent="0.3">
      <c r="A11050" t="s">
        <v>19536</v>
      </c>
      <c r="C11050" t="s">
        <v>19404</v>
      </c>
      <c r="D11050">
        <v>6</v>
      </c>
      <c r="E11050" s="1">
        <v>14995</v>
      </c>
      <c r="G11050" t="s">
        <v>34</v>
      </c>
      <c r="H11050" t="s">
        <v>6143</v>
      </c>
      <c r="I11050" t="s">
        <v>19537</v>
      </c>
      <c r="J11050" t="s">
        <v>280</v>
      </c>
      <c r="K11050" t="s">
        <v>24</v>
      </c>
      <c r="L11050" t="s">
        <v>25</v>
      </c>
      <c r="M11050" t="s">
        <v>6146</v>
      </c>
    </row>
    <row r="11051" spans="1:13" x14ac:dyDescent="0.3">
      <c r="A11051" t="s">
        <v>31585</v>
      </c>
      <c r="C11051" t="s">
        <v>31493</v>
      </c>
      <c r="D11051">
        <v>5</v>
      </c>
      <c r="E11051" s="1">
        <v>18358</v>
      </c>
      <c r="G11051" t="s">
        <v>34</v>
      </c>
      <c r="H11051" t="s">
        <v>6143</v>
      </c>
      <c r="I11051" t="s">
        <v>31586</v>
      </c>
      <c r="J11051" t="s">
        <v>311</v>
      </c>
      <c r="K11051" t="s">
        <v>24</v>
      </c>
      <c r="L11051" t="s">
        <v>25</v>
      </c>
      <c r="M11051" t="s">
        <v>6146</v>
      </c>
    </row>
    <row r="11052" spans="1:13" x14ac:dyDescent="0.3">
      <c r="A11052" t="s">
        <v>19439</v>
      </c>
      <c r="C11052" t="s">
        <v>19404</v>
      </c>
      <c r="D11052">
        <v>24</v>
      </c>
      <c r="E11052" s="1">
        <v>400000</v>
      </c>
      <c r="G11052" t="s">
        <v>111</v>
      </c>
      <c r="H11052" t="s">
        <v>13022</v>
      </c>
      <c r="I11052" t="s">
        <v>7535</v>
      </c>
      <c r="J11052" t="s">
        <v>7536</v>
      </c>
      <c r="K11052" t="s">
        <v>24</v>
      </c>
      <c r="L11052" t="s">
        <v>25</v>
      </c>
      <c r="M11052" t="s">
        <v>120</v>
      </c>
    </row>
    <row r="11053" spans="1:13" x14ac:dyDescent="0.3">
      <c r="A11053" t="s">
        <v>19439</v>
      </c>
      <c r="C11053" t="s">
        <v>33173</v>
      </c>
      <c r="D11053">
        <v>12</v>
      </c>
      <c r="E11053" s="1">
        <v>350000</v>
      </c>
      <c r="G11053" t="s">
        <v>111</v>
      </c>
      <c r="H11053" t="s">
        <v>13022</v>
      </c>
      <c r="I11053" t="s">
        <v>7535</v>
      </c>
      <c r="J11053" t="s">
        <v>7536</v>
      </c>
      <c r="K11053" t="s">
        <v>24</v>
      </c>
      <c r="L11053" t="s">
        <v>25</v>
      </c>
      <c r="M11053" t="s">
        <v>120</v>
      </c>
    </row>
    <row r="11054" spans="1:13" x14ac:dyDescent="0.3">
      <c r="A11054" t="s">
        <v>17120</v>
      </c>
      <c r="C11054" t="s">
        <v>16755</v>
      </c>
      <c r="D11054">
        <v>8</v>
      </c>
      <c r="E11054" s="1">
        <v>6000</v>
      </c>
      <c r="G11054" t="s">
        <v>111</v>
      </c>
      <c r="H11054" t="s">
        <v>17121</v>
      </c>
      <c r="I11054" t="s">
        <v>7535</v>
      </c>
      <c r="J11054" t="s">
        <v>7536</v>
      </c>
      <c r="K11054" t="s">
        <v>24</v>
      </c>
      <c r="L11054" t="s">
        <v>25</v>
      </c>
      <c r="M11054" t="s">
        <v>120</v>
      </c>
    </row>
    <row r="11055" spans="1:13" x14ac:dyDescent="0.3">
      <c r="A11055" t="s">
        <v>17982</v>
      </c>
      <c r="C11055" t="s">
        <v>33297</v>
      </c>
      <c r="D11055">
        <v>35</v>
      </c>
      <c r="E11055" s="1">
        <v>615100</v>
      </c>
      <c r="G11055" t="s">
        <v>34</v>
      </c>
      <c r="H11055" t="s">
        <v>33314</v>
      </c>
      <c r="I11055" t="s">
        <v>7535</v>
      </c>
      <c r="J11055" t="s">
        <v>7536</v>
      </c>
      <c r="K11055" t="s">
        <v>24</v>
      </c>
      <c r="L11055" t="s">
        <v>25</v>
      </c>
      <c r="M11055" t="s">
        <v>6146</v>
      </c>
    </row>
    <row r="11056" spans="1:13" x14ac:dyDescent="0.3">
      <c r="A11056" t="s">
        <v>17982</v>
      </c>
      <c r="C11056" t="s">
        <v>17948</v>
      </c>
      <c r="D11056">
        <v>12</v>
      </c>
      <c r="E11056" s="1">
        <v>27655</v>
      </c>
      <c r="G11056" t="s">
        <v>34</v>
      </c>
      <c r="H11056" t="s">
        <v>17730</v>
      </c>
      <c r="I11056" t="s">
        <v>7535</v>
      </c>
      <c r="J11056" t="s">
        <v>7536</v>
      </c>
      <c r="K11056" t="s">
        <v>24</v>
      </c>
      <c r="L11056" t="s">
        <v>25</v>
      </c>
      <c r="M11056" t="s">
        <v>6146</v>
      </c>
    </row>
    <row r="11057" spans="1:13" x14ac:dyDescent="0.3">
      <c r="A11057" t="s">
        <v>17982</v>
      </c>
      <c r="C11057" t="s">
        <v>18238</v>
      </c>
      <c r="D11057">
        <v>21</v>
      </c>
      <c r="E11057" s="1">
        <v>424500</v>
      </c>
      <c r="G11057" t="s">
        <v>34</v>
      </c>
      <c r="H11057" t="s">
        <v>18250</v>
      </c>
      <c r="I11057" t="s">
        <v>7535</v>
      </c>
      <c r="J11057" t="s">
        <v>7536</v>
      </c>
      <c r="K11057" t="s">
        <v>24</v>
      </c>
      <c r="L11057" t="s">
        <v>25</v>
      </c>
      <c r="M11057" t="s">
        <v>6146</v>
      </c>
    </row>
    <row r="11058" spans="1:13" x14ac:dyDescent="0.3">
      <c r="A11058" t="s">
        <v>17982</v>
      </c>
      <c r="C11058" t="s">
        <v>25248</v>
      </c>
      <c r="D11058">
        <v>36</v>
      </c>
      <c r="E11058" s="1">
        <v>211440</v>
      </c>
      <c r="G11058" t="s">
        <v>34</v>
      </c>
      <c r="H11058" t="s">
        <v>18482</v>
      </c>
      <c r="I11058" t="s">
        <v>7535</v>
      </c>
      <c r="J11058" t="s">
        <v>7536</v>
      </c>
      <c r="K11058" t="s">
        <v>24</v>
      </c>
      <c r="L11058" t="s">
        <v>25</v>
      </c>
      <c r="M11058" t="s">
        <v>6146</v>
      </c>
    </row>
    <row r="11059" spans="1:13" x14ac:dyDescent="0.3">
      <c r="A11059" t="s">
        <v>17982</v>
      </c>
      <c r="C11059" t="s">
        <v>32274</v>
      </c>
      <c r="D11059">
        <v>12</v>
      </c>
      <c r="E11059" s="1">
        <v>61200</v>
      </c>
      <c r="G11059" t="s">
        <v>34</v>
      </c>
      <c r="H11059" t="s">
        <v>18412</v>
      </c>
      <c r="I11059" t="s">
        <v>7535</v>
      </c>
      <c r="J11059" t="s">
        <v>7536</v>
      </c>
      <c r="K11059" t="s">
        <v>24</v>
      </c>
      <c r="L11059" t="s">
        <v>25</v>
      </c>
      <c r="M11059" t="s">
        <v>6146</v>
      </c>
    </row>
    <row r="11060" spans="1:13" x14ac:dyDescent="0.3">
      <c r="A11060" t="s">
        <v>13212</v>
      </c>
      <c r="C11060" t="s">
        <v>12994</v>
      </c>
      <c r="D11060">
        <v>4</v>
      </c>
      <c r="E11060" s="1">
        <v>21522</v>
      </c>
      <c r="G11060" t="s">
        <v>34</v>
      </c>
      <c r="H11060" t="s">
        <v>6143</v>
      </c>
      <c r="I11060" t="s">
        <v>13213</v>
      </c>
      <c r="J11060" t="s">
        <v>7536</v>
      </c>
      <c r="K11060" t="s">
        <v>24</v>
      </c>
      <c r="L11060" t="s">
        <v>25</v>
      </c>
      <c r="M11060" t="s">
        <v>6146</v>
      </c>
    </row>
    <row r="11061" spans="1:13" x14ac:dyDescent="0.3">
      <c r="A11061" t="s">
        <v>31930</v>
      </c>
      <c r="C11061" t="s">
        <v>31866</v>
      </c>
      <c r="D11061">
        <v>4</v>
      </c>
      <c r="E11061" s="1">
        <v>7655</v>
      </c>
      <c r="G11061" t="s">
        <v>34</v>
      </c>
      <c r="H11061" t="s">
        <v>6143</v>
      </c>
      <c r="I11061" t="s">
        <v>31931</v>
      </c>
      <c r="J11061" t="s">
        <v>732</v>
      </c>
      <c r="K11061" t="s">
        <v>24</v>
      </c>
      <c r="L11061" t="s">
        <v>25</v>
      </c>
      <c r="M11061" t="s">
        <v>6146</v>
      </c>
    </row>
    <row r="11062" spans="1:13" x14ac:dyDescent="0.3">
      <c r="A11062" t="s">
        <v>13965</v>
      </c>
      <c r="C11062" t="s">
        <v>13456</v>
      </c>
      <c r="D11062">
        <v>7</v>
      </c>
      <c r="E11062" s="1">
        <v>7754</v>
      </c>
      <c r="G11062" t="s">
        <v>34</v>
      </c>
      <c r="H11062" t="s">
        <v>6143</v>
      </c>
      <c r="I11062" t="s">
        <v>13966</v>
      </c>
      <c r="J11062" t="s">
        <v>30</v>
      </c>
      <c r="K11062" t="s">
        <v>24</v>
      </c>
      <c r="L11062" t="s">
        <v>25</v>
      </c>
      <c r="M11062" t="s">
        <v>6146</v>
      </c>
    </row>
    <row r="11063" spans="1:13" x14ac:dyDescent="0.3">
      <c r="A11063" t="s">
        <v>15686</v>
      </c>
      <c r="C11063" t="s">
        <v>15606</v>
      </c>
      <c r="D11063">
        <v>30</v>
      </c>
      <c r="E11063" s="1">
        <v>600000</v>
      </c>
      <c r="G11063" t="s">
        <v>69</v>
      </c>
      <c r="H11063" t="s">
        <v>12634</v>
      </c>
      <c r="I11063" t="s">
        <v>1036</v>
      </c>
      <c r="K11063" t="s">
        <v>953</v>
      </c>
      <c r="L11063" t="s">
        <v>248</v>
      </c>
      <c r="M11063" t="s">
        <v>39</v>
      </c>
    </row>
    <row r="11064" spans="1:13" x14ac:dyDescent="0.3">
      <c r="A11064" t="s">
        <v>3099</v>
      </c>
      <c r="C11064" t="s">
        <v>2957</v>
      </c>
      <c r="D11064">
        <v>30</v>
      </c>
      <c r="E11064" s="1">
        <v>520207</v>
      </c>
      <c r="G11064" t="s">
        <v>48</v>
      </c>
      <c r="H11064" t="s">
        <v>3100</v>
      </c>
      <c r="I11064" t="s">
        <v>42</v>
      </c>
      <c r="K11064" t="s">
        <v>43</v>
      </c>
      <c r="L11064" t="s">
        <v>44</v>
      </c>
      <c r="M11064" t="s">
        <v>331</v>
      </c>
    </row>
    <row r="11065" spans="1:13" x14ac:dyDescent="0.3">
      <c r="A11065" t="s">
        <v>7705</v>
      </c>
      <c r="C11065" t="s">
        <v>29426</v>
      </c>
      <c r="D11065">
        <v>36</v>
      </c>
      <c r="E11065" s="1">
        <v>2000000</v>
      </c>
      <c r="G11065" t="s">
        <v>111</v>
      </c>
      <c r="H11065" t="s">
        <v>29430</v>
      </c>
      <c r="I11065" t="s">
        <v>7707</v>
      </c>
      <c r="J11065" t="s">
        <v>30</v>
      </c>
      <c r="K11065" t="s">
        <v>24</v>
      </c>
      <c r="L11065" t="s">
        <v>25</v>
      </c>
      <c r="M11065" t="s">
        <v>120</v>
      </c>
    </row>
    <row r="11066" spans="1:13" x14ac:dyDescent="0.3">
      <c r="A11066" t="s">
        <v>7705</v>
      </c>
      <c r="C11066" t="s">
        <v>16755</v>
      </c>
      <c r="D11066">
        <v>7</v>
      </c>
      <c r="E11066" s="1">
        <v>49840</v>
      </c>
      <c r="G11066" t="s">
        <v>111</v>
      </c>
      <c r="H11066" t="s">
        <v>16163</v>
      </c>
      <c r="I11066" t="s">
        <v>7707</v>
      </c>
      <c r="J11066" t="s">
        <v>30</v>
      </c>
      <c r="K11066" t="s">
        <v>24</v>
      </c>
      <c r="L11066" t="s">
        <v>25</v>
      </c>
      <c r="M11066" t="s">
        <v>120</v>
      </c>
    </row>
    <row r="11067" spans="1:13" x14ac:dyDescent="0.3">
      <c r="A11067" t="s">
        <v>7705</v>
      </c>
      <c r="C11067" t="s">
        <v>7634</v>
      </c>
      <c r="D11067">
        <v>13</v>
      </c>
      <c r="E11067" s="1">
        <v>250000</v>
      </c>
      <c r="G11067" t="s">
        <v>111</v>
      </c>
      <c r="H11067" t="s">
        <v>7706</v>
      </c>
      <c r="I11067" t="s">
        <v>7707</v>
      </c>
      <c r="J11067" t="s">
        <v>30</v>
      </c>
      <c r="K11067" t="s">
        <v>24</v>
      </c>
      <c r="L11067" t="s">
        <v>25</v>
      </c>
      <c r="M11067" t="s">
        <v>120</v>
      </c>
    </row>
    <row r="11068" spans="1:13" x14ac:dyDescent="0.3">
      <c r="A11068" t="s">
        <v>7705</v>
      </c>
      <c r="C11068" t="s">
        <v>34542</v>
      </c>
      <c r="D11068">
        <v>12</v>
      </c>
      <c r="E11068" s="1">
        <v>300000</v>
      </c>
      <c r="G11068" t="s">
        <v>111</v>
      </c>
      <c r="H11068" t="s">
        <v>34584</v>
      </c>
      <c r="I11068" t="s">
        <v>7707</v>
      </c>
      <c r="J11068" t="s">
        <v>30</v>
      </c>
      <c r="K11068" t="s">
        <v>24</v>
      </c>
      <c r="L11068" t="s">
        <v>25</v>
      </c>
      <c r="M11068" t="s">
        <v>120</v>
      </c>
    </row>
    <row r="11069" spans="1:13" x14ac:dyDescent="0.3">
      <c r="A11069" t="s">
        <v>7705</v>
      </c>
      <c r="C11069" t="s">
        <v>33603</v>
      </c>
      <c r="D11069">
        <v>48</v>
      </c>
      <c r="E11069" s="1">
        <v>500000</v>
      </c>
      <c r="G11069" t="s">
        <v>111</v>
      </c>
      <c r="H11069" t="s">
        <v>33717</v>
      </c>
      <c r="I11069" t="s">
        <v>7707</v>
      </c>
      <c r="J11069" t="s">
        <v>30</v>
      </c>
      <c r="K11069" t="s">
        <v>24</v>
      </c>
      <c r="L11069" t="s">
        <v>25</v>
      </c>
      <c r="M11069" t="s">
        <v>120</v>
      </c>
    </row>
    <row r="11070" spans="1:13" x14ac:dyDescent="0.3">
      <c r="A11070" t="s">
        <v>7705</v>
      </c>
      <c r="C11070" t="s">
        <v>35954</v>
      </c>
      <c r="D11070">
        <v>34</v>
      </c>
      <c r="E11070" s="1">
        <v>3498875</v>
      </c>
      <c r="G11070" t="s">
        <v>111</v>
      </c>
      <c r="H11070" t="s">
        <v>36024</v>
      </c>
      <c r="I11070" t="s">
        <v>7707</v>
      </c>
      <c r="J11070" t="s">
        <v>30</v>
      </c>
      <c r="K11070" t="s">
        <v>24</v>
      </c>
      <c r="L11070" t="s">
        <v>25</v>
      </c>
      <c r="M11070" t="s">
        <v>120</v>
      </c>
    </row>
    <row r="11071" spans="1:13" x14ac:dyDescent="0.3">
      <c r="A11071" t="s">
        <v>21374</v>
      </c>
      <c r="C11071" t="s">
        <v>31181</v>
      </c>
      <c r="D11071">
        <v>13</v>
      </c>
      <c r="E11071" s="1">
        <v>400000</v>
      </c>
      <c r="G11071" t="s">
        <v>48</v>
      </c>
      <c r="H11071" t="s">
        <v>31211</v>
      </c>
      <c r="I11071" t="s">
        <v>21376</v>
      </c>
      <c r="K11071" t="s">
        <v>481</v>
      </c>
      <c r="L11071" t="s">
        <v>248</v>
      </c>
      <c r="M11071" t="s">
        <v>354</v>
      </c>
    </row>
    <row r="11072" spans="1:13" x14ac:dyDescent="0.3">
      <c r="A11072" t="s">
        <v>21374</v>
      </c>
      <c r="C11072" t="s">
        <v>21173</v>
      </c>
      <c r="D11072">
        <v>23</v>
      </c>
      <c r="E11072" s="1">
        <v>640000</v>
      </c>
      <c r="G11072" t="s">
        <v>48</v>
      </c>
      <c r="H11072" t="s">
        <v>21375</v>
      </c>
      <c r="I11072" t="s">
        <v>21376</v>
      </c>
      <c r="K11072" t="s">
        <v>481</v>
      </c>
      <c r="L11072" t="s">
        <v>17</v>
      </c>
      <c r="M11072" t="s">
        <v>354</v>
      </c>
    </row>
    <row r="11073" spans="1:13" x14ac:dyDescent="0.3">
      <c r="A11073" t="s">
        <v>4073</v>
      </c>
      <c r="C11073" t="s">
        <v>3657</v>
      </c>
      <c r="D11073">
        <v>59</v>
      </c>
      <c r="E11073" s="1">
        <v>10971320</v>
      </c>
      <c r="G11073" t="s">
        <v>48</v>
      </c>
      <c r="H11073" t="s">
        <v>4074</v>
      </c>
      <c r="I11073" t="s">
        <v>397</v>
      </c>
      <c r="J11073" t="s">
        <v>119</v>
      </c>
      <c r="K11073" t="s">
        <v>24</v>
      </c>
      <c r="L11073" t="s">
        <v>170</v>
      </c>
      <c r="M11073" t="s">
        <v>331</v>
      </c>
    </row>
    <row r="11074" spans="1:13" x14ac:dyDescent="0.3">
      <c r="A11074" t="s">
        <v>4747</v>
      </c>
      <c r="C11074" t="s">
        <v>28282</v>
      </c>
      <c r="D11074">
        <v>25</v>
      </c>
      <c r="E11074" s="1">
        <v>1454611</v>
      </c>
      <c r="G11074" t="s">
        <v>168</v>
      </c>
      <c r="H11074" t="s">
        <v>28292</v>
      </c>
      <c r="I11074" t="s">
        <v>397</v>
      </c>
      <c r="J11074" t="s">
        <v>119</v>
      </c>
      <c r="K11074" t="s">
        <v>24</v>
      </c>
      <c r="L11074" t="s">
        <v>17</v>
      </c>
      <c r="M11074" t="s">
        <v>171</v>
      </c>
    </row>
    <row r="11075" spans="1:13" x14ac:dyDescent="0.3">
      <c r="A11075" t="s">
        <v>4747</v>
      </c>
      <c r="C11075" t="s">
        <v>4681</v>
      </c>
      <c r="D11075">
        <v>47</v>
      </c>
      <c r="E11075" s="1">
        <v>4857487</v>
      </c>
      <c r="G11075" t="s">
        <v>48</v>
      </c>
      <c r="H11075" t="s">
        <v>4748</v>
      </c>
      <c r="I11075" t="s">
        <v>397</v>
      </c>
      <c r="J11075" t="s">
        <v>119</v>
      </c>
      <c r="K11075" t="s">
        <v>24</v>
      </c>
      <c r="L11075" t="s">
        <v>170</v>
      </c>
      <c r="M11075" t="s">
        <v>331</v>
      </c>
    </row>
    <row r="11076" spans="1:13" x14ac:dyDescent="0.3">
      <c r="A11076" t="s">
        <v>4747</v>
      </c>
      <c r="C11076" t="s">
        <v>22248</v>
      </c>
      <c r="D11076">
        <v>27</v>
      </c>
      <c r="E11076" s="1">
        <v>214490</v>
      </c>
      <c r="G11076" t="s">
        <v>48</v>
      </c>
      <c r="H11076" t="s">
        <v>22431</v>
      </c>
      <c r="I11076" t="s">
        <v>397</v>
      </c>
      <c r="J11076" t="s">
        <v>119</v>
      </c>
      <c r="K11076" t="s">
        <v>24</v>
      </c>
      <c r="L11076" t="s">
        <v>17</v>
      </c>
      <c r="M11076" t="s">
        <v>331</v>
      </c>
    </row>
    <row r="11077" spans="1:13" x14ac:dyDescent="0.3">
      <c r="A11077" t="s">
        <v>4747</v>
      </c>
      <c r="C11077" t="s">
        <v>15737</v>
      </c>
      <c r="D11077">
        <v>31</v>
      </c>
      <c r="E11077" s="1">
        <v>3399223</v>
      </c>
      <c r="G11077" t="s">
        <v>48</v>
      </c>
      <c r="H11077" t="s">
        <v>16018</v>
      </c>
      <c r="I11077" t="s">
        <v>397</v>
      </c>
      <c r="J11077" t="s">
        <v>119</v>
      </c>
      <c r="K11077" t="s">
        <v>24</v>
      </c>
      <c r="L11077" t="s">
        <v>38</v>
      </c>
      <c r="M11077" t="s">
        <v>331</v>
      </c>
    </row>
    <row r="11078" spans="1:13" x14ac:dyDescent="0.3">
      <c r="A11078" t="s">
        <v>4747</v>
      </c>
      <c r="C11078" t="s">
        <v>16341</v>
      </c>
      <c r="D11078">
        <v>3</v>
      </c>
      <c r="E11078" s="1">
        <v>52347</v>
      </c>
      <c r="G11078" t="s">
        <v>48</v>
      </c>
      <c r="H11078" t="s">
        <v>16383</v>
      </c>
      <c r="I11078" t="s">
        <v>397</v>
      </c>
      <c r="J11078" t="s">
        <v>119</v>
      </c>
      <c r="K11078" t="s">
        <v>24</v>
      </c>
      <c r="L11078" t="s">
        <v>17</v>
      </c>
      <c r="M11078" t="s">
        <v>331</v>
      </c>
    </row>
    <row r="11079" spans="1:13" x14ac:dyDescent="0.3">
      <c r="A11079" t="s">
        <v>4747</v>
      </c>
      <c r="C11079" t="s">
        <v>10083</v>
      </c>
      <c r="D11079">
        <v>19</v>
      </c>
      <c r="E11079" s="1">
        <v>100000</v>
      </c>
      <c r="G11079" t="s">
        <v>48</v>
      </c>
      <c r="H11079" t="s">
        <v>10183</v>
      </c>
      <c r="I11079" t="s">
        <v>397</v>
      </c>
      <c r="J11079" t="s">
        <v>119</v>
      </c>
      <c r="K11079" t="s">
        <v>24</v>
      </c>
      <c r="L11079" t="s">
        <v>17</v>
      </c>
      <c r="M11079" t="s">
        <v>190</v>
      </c>
    </row>
    <row r="11080" spans="1:13" x14ac:dyDescent="0.3">
      <c r="A11080" t="s">
        <v>4747</v>
      </c>
      <c r="C11080" t="s">
        <v>33603</v>
      </c>
      <c r="D11080">
        <v>55</v>
      </c>
      <c r="E11080" s="1">
        <v>823620</v>
      </c>
      <c r="G11080" t="s">
        <v>48</v>
      </c>
      <c r="H11080" t="s">
        <v>33616</v>
      </c>
      <c r="I11080" t="s">
        <v>397</v>
      </c>
      <c r="J11080" t="s">
        <v>119</v>
      </c>
      <c r="K11080" t="s">
        <v>24</v>
      </c>
      <c r="L11080" t="s">
        <v>38</v>
      </c>
      <c r="M11080" t="s">
        <v>190</v>
      </c>
    </row>
    <row r="11081" spans="1:13" x14ac:dyDescent="0.3">
      <c r="A11081" t="s">
        <v>17575</v>
      </c>
      <c r="C11081" t="s">
        <v>17445</v>
      </c>
      <c r="D11081">
        <v>16</v>
      </c>
      <c r="E11081" s="1">
        <v>3764</v>
      </c>
      <c r="G11081" t="s">
        <v>34</v>
      </c>
      <c r="H11081" t="s">
        <v>6143</v>
      </c>
      <c r="I11081" t="s">
        <v>17576</v>
      </c>
      <c r="J11081" t="s">
        <v>662</v>
      </c>
      <c r="K11081" t="s">
        <v>24</v>
      </c>
      <c r="L11081" t="s">
        <v>25</v>
      </c>
      <c r="M11081" t="s">
        <v>6146</v>
      </c>
    </row>
    <row r="11082" spans="1:13" x14ac:dyDescent="0.3">
      <c r="A11082" t="s">
        <v>30086</v>
      </c>
      <c r="C11082" t="s">
        <v>29922</v>
      </c>
      <c r="D11082">
        <v>24</v>
      </c>
      <c r="E11082" s="1">
        <v>490000</v>
      </c>
      <c r="G11082" t="s">
        <v>34</v>
      </c>
      <c r="H11082" t="s">
        <v>30087</v>
      </c>
      <c r="I11082" t="s">
        <v>49</v>
      </c>
      <c r="K11082" t="s">
        <v>51</v>
      </c>
      <c r="L11082" t="s">
        <v>44</v>
      </c>
      <c r="M11082" t="s">
        <v>39</v>
      </c>
    </row>
    <row r="11083" spans="1:13" x14ac:dyDescent="0.3">
      <c r="A11083" t="s">
        <v>2753</v>
      </c>
      <c r="C11083" t="s">
        <v>2269</v>
      </c>
      <c r="D11083">
        <v>13</v>
      </c>
      <c r="E11083" s="1">
        <v>536107</v>
      </c>
      <c r="G11083" t="s">
        <v>2755</v>
      </c>
      <c r="H11083" t="s">
        <v>2754</v>
      </c>
      <c r="I11083" t="s">
        <v>397</v>
      </c>
      <c r="J11083" t="s">
        <v>119</v>
      </c>
      <c r="K11083" t="s">
        <v>24</v>
      </c>
      <c r="L11083" t="s">
        <v>170</v>
      </c>
      <c r="M11083" t="s">
        <v>2756</v>
      </c>
    </row>
    <row r="11084" spans="1:13" x14ac:dyDescent="0.3">
      <c r="A11084" t="s">
        <v>2753</v>
      </c>
      <c r="C11084" t="s">
        <v>2269</v>
      </c>
      <c r="D11084">
        <v>10</v>
      </c>
      <c r="E11084" s="1">
        <v>319900</v>
      </c>
      <c r="G11084" t="s">
        <v>69</v>
      </c>
      <c r="H11084" t="s">
        <v>2942</v>
      </c>
      <c r="I11084" t="s">
        <v>397</v>
      </c>
      <c r="J11084" t="s">
        <v>119</v>
      </c>
      <c r="K11084" t="s">
        <v>24</v>
      </c>
      <c r="L11084" t="s">
        <v>257</v>
      </c>
      <c r="M11084" t="s">
        <v>39</v>
      </c>
    </row>
    <row r="11085" spans="1:13" x14ac:dyDescent="0.3">
      <c r="A11085" t="s">
        <v>2753</v>
      </c>
      <c r="C11085" t="s">
        <v>27925</v>
      </c>
      <c r="D11085">
        <v>30</v>
      </c>
      <c r="E11085" s="1">
        <v>2833924</v>
      </c>
      <c r="G11085" t="s">
        <v>34</v>
      </c>
      <c r="H11085" t="s">
        <v>27985</v>
      </c>
      <c r="I11085" t="s">
        <v>397</v>
      </c>
      <c r="J11085" t="s">
        <v>119</v>
      </c>
      <c r="K11085" t="s">
        <v>24</v>
      </c>
      <c r="L11085" t="s">
        <v>44</v>
      </c>
      <c r="M11085" t="s">
        <v>39</v>
      </c>
    </row>
    <row r="11086" spans="1:13" x14ac:dyDescent="0.3">
      <c r="A11086" t="s">
        <v>2753</v>
      </c>
      <c r="C11086" t="s">
        <v>28282</v>
      </c>
      <c r="D11086">
        <v>19</v>
      </c>
      <c r="E11086" s="1">
        <v>4552395</v>
      </c>
      <c r="G11086" t="s">
        <v>34</v>
      </c>
      <c r="H11086" t="s">
        <v>28363</v>
      </c>
      <c r="I11086" t="s">
        <v>397</v>
      </c>
      <c r="J11086" t="s">
        <v>119</v>
      </c>
      <c r="K11086" t="s">
        <v>24</v>
      </c>
      <c r="L11086" t="s">
        <v>44</v>
      </c>
      <c r="M11086" t="s">
        <v>39</v>
      </c>
    </row>
    <row r="11087" spans="1:13" x14ac:dyDescent="0.3">
      <c r="A11087" t="s">
        <v>2753</v>
      </c>
      <c r="C11087" t="s">
        <v>27408</v>
      </c>
      <c r="D11087">
        <v>36</v>
      </c>
      <c r="E11087" s="1">
        <v>1098939</v>
      </c>
      <c r="G11087" t="s">
        <v>516</v>
      </c>
      <c r="H11087" t="s">
        <v>27415</v>
      </c>
      <c r="I11087" t="s">
        <v>397</v>
      </c>
      <c r="J11087" t="s">
        <v>119</v>
      </c>
      <c r="K11087" t="s">
        <v>24</v>
      </c>
      <c r="L11087" t="s">
        <v>38</v>
      </c>
      <c r="M11087" t="s">
        <v>3728</v>
      </c>
    </row>
    <row r="11088" spans="1:13" x14ac:dyDescent="0.3">
      <c r="A11088" t="s">
        <v>2753</v>
      </c>
      <c r="C11088" t="s">
        <v>3657</v>
      </c>
      <c r="D11088">
        <v>27</v>
      </c>
      <c r="E11088" s="1">
        <v>1014383</v>
      </c>
      <c r="G11088" t="s">
        <v>34</v>
      </c>
      <c r="H11088" t="s">
        <v>4144</v>
      </c>
      <c r="I11088" t="s">
        <v>397</v>
      </c>
      <c r="J11088" t="s">
        <v>119</v>
      </c>
      <c r="K11088" t="s">
        <v>24</v>
      </c>
      <c r="L11088" t="s">
        <v>44</v>
      </c>
      <c r="M11088" t="s">
        <v>39</v>
      </c>
    </row>
    <row r="11089" spans="1:13" x14ac:dyDescent="0.3">
      <c r="A11089" t="s">
        <v>2753</v>
      </c>
      <c r="C11089" t="s">
        <v>21173</v>
      </c>
      <c r="D11089">
        <v>46</v>
      </c>
      <c r="E11089" s="1">
        <v>7245689</v>
      </c>
      <c r="G11089" t="s">
        <v>48</v>
      </c>
      <c r="H11089" t="s">
        <v>21251</v>
      </c>
      <c r="I11089" t="s">
        <v>397</v>
      </c>
      <c r="J11089" t="s">
        <v>119</v>
      </c>
      <c r="K11089" t="s">
        <v>24</v>
      </c>
      <c r="L11089" t="s">
        <v>44</v>
      </c>
      <c r="M11089" t="s">
        <v>21252</v>
      </c>
    </row>
    <row r="11090" spans="1:13" x14ac:dyDescent="0.3">
      <c r="A11090" t="s">
        <v>2753</v>
      </c>
      <c r="C11090" t="s">
        <v>17183</v>
      </c>
      <c r="D11090">
        <v>48</v>
      </c>
      <c r="E11090" s="1">
        <v>1591381</v>
      </c>
      <c r="G11090" t="s">
        <v>48</v>
      </c>
      <c r="H11090" t="s">
        <v>17215</v>
      </c>
      <c r="I11090" t="s">
        <v>397</v>
      </c>
      <c r="J11090" t="s">
        <v>119</v>
      </c>
      <c r="K11090" t="s">
        <v>24</v>
      </c>
      <c r="L11090" t="s">
        <v>170</v>
      </c>
      <c r="M11090" t="s">
        <v>190</v>
      </c>
    </row>
    <row r="11091" spans="1:13" x14ac:dyDescent="0.3">
      <c r="A11091" t="s">
        <v>2753</v>
      </c>
      <c r="C11091" t="s">
        <v>15606</v>
      </c>
      <c r="D11091">
        <v>33</v>
      </c>
      <c r="E11091" s="1">
        <v>1529804</v>
      </c>
      <c r="G11091" t="s">
        <v>48</v>
      </c>
      <c r="H11091" t="s">
        <v>15611</v>
      </c>
      <c r="I11091" t="s">
        <v>397</v>
      </c>
      <c r="J11091" t="s">
        <v>119</v>
      </c>
      <c r="K11091" t="s">
        <v>24</v>
      </c>
      <c r="L11091" t="s">
        <v>38</v>
      </c>
      <c r="M11091" t="s">
        <v>354</v>
      </c>
    </row>
    <row r="11092" spans="1:13" x14ac:dyDescent="0.3">
      <c r="A11092" t="s">
        <v>14440</v>
      </c>
      <c r="C11092" t="s">
        <v>14108</v>
      </c>
      <c r="D11092">
        <v>7</v>
      </c>
      <c r="E11092" s="1">
        <v>5104</v>
      </c>
      <c r="G11092" t="s">
        <v>34</v>
      </c>
      <c r="H11092" t="s">
        <v>6143</v>
      </c>
      <c r="I11092" t="s">
        <v>14441</v>
      </c>
      <c r="J11092" t="s">
        <v>433</v>
      </c>
      <c r="K11092" t="s">
        <v>24</v>
      </c>
      <c r="L11092" t="s">
        <v>25</v>
      </c>
      <c r="M11092" t="s">
        <v>6146</v>
      </c>
    </row>
    <row r="11093" spans="1:13" x14ac:dyDescent="0.3">
      <c r="A11093" t="s">
        <v>29833</v>
      </c>
      <c r="C11093" t="s">
        <v>29553</v>
      </c>
      <c r="D11093">
        <v>35</v>
      </c>
      <c r="E11093" s="1">
        <v>3977876</v>
      </c>
      <c r="G11093" t="s">
        <v>48</v>
      </c>
      <c r="H11093" t="s">
        <v>29834</v>
      </c>
      <c r="I11093" t="s">
        <v>7427</v>
      </c>
      <c r="J11093" t="s">
        <v>732</v>
      </c>
      <c r="K11093" t="s">
        <v>24</v>
      </c>
      <c r="L11093" t="s">
        <v>38</v>
      </c>
      <c r="M11093" t="s">
        <v>190</v>
      </c>
    </row>
    <row r="11094" spans="1:13" x14ac:dyDescent="0.3">
      <c r="A11094" t="s">
        <v>35730</v>
      </c>
      <c r="C11094" t="s">
        <v>35729</v>
      </c>
      <c r="D11094">
        <v>55</v>
      </c>
      <c r="E11094" s="1">
        <v>2406181</v>
      </c>
      <c r="G11094" t="s">
        <v>907</v>
      </c>
      <c r="H11094" t="s">
        <v>35731</v>
      </c>
      <c r="I11094" t="s">
        <v>556</v>
      </c>
      <c r="J11094" t="s">
        <v>165</v>
      </c>
      <c r="K11094" t="s">
        <v>24</v>
      </c>
      <c r="L11094" t="s">
        <v>25</v>
      </c>
      <c r="M11094" t="s">
        <v>1312</v>
      </c>
    </row>
    <row r="11095" spans="1:13" x14ac:dyDescent="0.3">
      <c r="A11095" t="s">
        <v>35730</v>
      </c>
      <c r="C11095" t="s">
        <v>36284</v>
      </c>
      <c r="D11095">
        <v>5</v>
      </c>
      <c r="E11095" s="1">
        <v>247370</v>
      </c>
      <c r="G11095" t="s">
        <v>13</v>
      </c>
      <c r="H11095" t="s">
        <v>5134</v>
      </c>
      <c r="I11095" t="s">
        <v>556</v>
      </c>
      <c r="J11095" t="s">
        <v>165</v>
      </c>
      <c r="K11095" t="s">
        <v>24</v>
      </c>
      <c r="L11095" t="s">
        <v>17</v>
      </c>
      <c r="M11095" t="s">
        <v>82</v>
      </c>
    </row>
    <row r="11096" spans="1:13" x14ac:dyDescent="0.3">
      <c r="A11096" t="s">
        <v>31905</v>
      </c>
      <c r="C11096" t="s">
        <v>31866</v>
      </c>
      <c r="D11096">
        <v>12</v>
      </c>
      <c r="E11096" s="1">
        <v>200000</v>
      </c>
      <c r="G11096" t="s">
        <v>111</v>
      </c>
      <c r="H11096" t="s">
        <v>31906</v>
      </c>
      <c r="I11096" t="s">
        <v>70</v>
      </c>
      <c r="J11096" t="s">
        <v>70</v>
      </c>
      <c r="K11096" t="s">
        <v>24</v>
      </c>
      <c r="L11096" t="s">
        <v>25</v>
      </c>
      <c r="M11096" t="s">
        <v>87</v>
      </c>
    </row>
    <row r="11097" spans="1:13" x14ac:dyDescent="0.3">
      <c r="A11097" t="s">
        <v>3755</v>
      </c>
      <c r="C11097" t="s">
        <v>3657</v>
      </c>
      <c r="D11097">
        <v>62</v>
      </c>
      <c r="E11097" s="1">
        <v>300000</v>
      </c>
      <c r="G11097" t="s">
        <v>69</v>
      </c>
      <c r="H11097" t="s">
        <v>3756</v>
      </c>
      <c r="I11097" t="s">
        <v>578</v>
      </c>
      <c r="J11097" t="s">
        <v>578</v>
      </c>
      <c r="K11097" t="s">
        <v>273</v>
      </c>
      <c r="L11097" t="s">
        <v>44</v>
      </c>
      <c r="M11097" t="s">
        <v>39</v>
      </c>
    </row>
    <row r="11098" spans="1:13" x14ac:dyDescent="0.3">
      <c r="A11098" t="s">
        <v>3755</v>
      </c>
      <c r="C11098" t="s">
        <v>5642</v>
      </c>
      <c r="D11098">
        <v>18</v>
      </c>
      <c r="E11098" s="1">
        <v>292011</v>
      </c>
      <c r="G11098" t="s">
        <v>69</v>
      </c>
      <c r="H11098" t="s">
        <v>5641</v>
      </c>
      <c r="I11098" t="s">
        <v>578</v>
      </c>
      <c r="J11098" t="s">
        <v>578</v>
      </c>
      <c r="K11098" t="s">
        <v>273</v>
      </c>
      <c r="L11098" t="s">
        <v>17</v>
      </c>
      <c r="M11098" t="s">
        <v>39</v>
      </c>
    </row>
    <row r="11099" spans="1:13" x14ac:dyDescent="0.3">
      <c r="A11099" t="s">
        <v>2271</v>
      </c>
      <c r="C11099" t="s">
        <v>2269</v>
      </c>
      <c r="D11099">
        <v>47</v>
      </c>
      <c r="E11099" s="1">
        <v>3806071</v>
      </c>
      <c r="G11099" t="s">
        <v>13</v>
      </c>
      <c r="H11099" t="s">
        <v>2272</v>
      </c>
      <c r="I11099" t="s">
        <v>330</v>
      </c>
      <c r="K11099" t="s">
        <v>214</v>
      </c>
      <c r="L11099" t="s">
        <v>2273</v>
      </c>
      <c r="M11099" t="s">
        <v>66</v>
      </c>
    </row>
    <row r="11100" spans="1:13" x14ac:dyDescent="0.3">
      <c r="A11100" t="s">
        <v>2271</v>
      </c>
      <c r="C11100" t="s">
        <v>27925</v>
      </c>
      <c r="D11100">
        <v>36</v>
      </c>
      <c r="E11100" s="1">
        <v>1465902</v>
      </c>
      <c r="G11100" t="s">
        <v>13</v>
      </c>
      <c r="H11100" t="s">
        <v>28027</v>
      </c>
      <c r="I11100" t="s">
        <v>330</v>
      </c>
      <c r="K11100" t="s">
        <v>214</v>
      </c>
      <c r="L11100" t="s">
        <v>38</v>
      </c>
      <c r="M11100" t="s">
        <v>66</v>
      </c>
    </row>
    <row r="11101" spans="1:13" x14ac:dyDescent="0.3">
      <c r="A11101" t="s">
        <v>2271</v>
      </c>
      <c r="C11101" t="s">
        <v>28936</v>
      </c>
      <c r="D11101">
        <v>19</v>
      </c>
      <c r="E11101" s="1">
        <v>250291</v>
      </c>
      <c r="G11101" t="s">
        <v>13</v>
      </c>
      <c r="H11101" t="s">
        <v>29102</v>
      </c>
      <c r="I11101" t="s">
        <v>330</v>
      </c>
      <c r="K11101" t="s">
        <v>214</v>
      </c>
      <c r="L11101" t="s">
        <v>38</v>
      </c>
      <c r="M11101" t="s">
        <v>66</v>
      </c>
    </row>
    <row r="11102" spans="1:13" x14ac:dyDescent="0.3">
      <c r="A11102" t="s">
        <v>2271</v>
      </c>
      <c r="C11102" t="s">
        <v>29302</v>
      </c>
      <c r="D11102">
        <v>37</v>
      </c>
      <c r="E11102" s="1">
        <v>2821000</v>
      </c>
      <c r="G11102" t="s">
        <v>13</v>
      </c>
      <c r="H11102" t="s">
        <v>29303</v>
      </c>
      <c r="I11102" t="s">
        <v>330</v>
      </c>
      <c r="K11102" t="s">
        <v>214</v>
      </c>
      <c r="L11102" t="s">
        <v>38</v>
      </c>
      <c r="M11102" t="s">
        <v>66</v>
      </c>
    </row>
    <row r="11103" spans="1:13" x14ac:dyDescent="0.3">
      <c r="A11103" t="s">
        <v>2271</v>
      </c>
      <c r="C11103" t="s">
        <v>29553</v>
      </c>
      <c r="D11103">
        <v>6</v>
      </c>
      <c r="E11103" s="1">
        <v>100000</v>
      </c>
      <c r="G11103" t="s">
        <v>13</v>
      </c>
      <c r="H11103" t="s">
        <v>29792</v>
      </c>
      <c r="I11103" t="s">
        <v>330</v>
      </c>
      <c r="K11103" t="s">
        <v>214</v>
      </c>
      <c r="L11103" t="s">
        <v>38</v>
      </c>
      <c r="M11103" t="s">
        <v>66</v>
      </c>
    </row>
    <row r="11104" spans="1:13" x14ac:dyDescent="0.3">
      <c r="A11104" t="s">
        <v>2271</v>
      </c>
      <c r="C11104" t="s">
        <v>29553</v>
      </c>
      <c r="D11104">
        <v>24</v>
      </c>
      <c r="E11104" s="1">
        <v>100000</v>
      </c>
      <c r="G11104" t="s">
        <v>13</v>
      </c>
      <c r="H11104" t="s">
        <v>29912</v>
      </c>
      <c r="I11104" t="s">
        <v>330</v>
      </c>
      <c r="K11104" t="s">
        <v>214</v>
      </c>
      <c r="L11104" t="s">
        <v>17</v>
      </c>
      <c r="M11104" t="s">
        <v>450</v>
      </c>
    </row>
    <row r="11105" spans="1:13" x14ac:dyDescent="0.3">
      <c r="A11105" t="s">
        <v>2271</v>
      </c>
      <c r="C11105" t="s">
        <v>24055</v>
      </c>
      <c r="D11105">
        <v>25</v>
      </c>
      <c r="E11105" s="1">
        <v>100000</v>
      </c>
      <c r="G11105" t="s">
        <v>13</v>
      </c>
      <c r="H11105" t="s">
        <v>24229</v>
      </c>
      <c r="I11105" t="s">
        <v>330</v>
      </c>
      <c r="K11105" t="s">
        <v>214</v>
      </c>
      <c r="L11105" t="s">
        <v>17</v>
      </c>
      <c r="M11105" t="s">
        <v>450</v>
      </c>
    </row>
    <row r="11106" spans="1:13" x14ac:dyDescent="0.3">
      <c r="A11106" t="s">
        <v>2271</v>
      </c>
      <c r="C11106" t="s">
        <v>23213</v>
      </c>
      <c r="D11106">
        <v>60</v>
      </c>
      <c r="E11106" s="1">
        <v>715000</v>
      </c>
      <c r="G11106" t="s">
        <v>13</v>
      </c>
      <c r="H11106" t="s">
        <v>23249</v>
      </c>
      <c r="I11106" t="s">
        <v>330</v>
      </c>
      <c r="K11106" t="s">
        <v>214</v>
      </c>
      <c r="L11106" t="s">
        <v>38</v>
      </c>
      <c r="M11106" t="s">
        <v>450</v>
      </c>
    </row>
    <row r="11107" spans="1:13" x14ac:dyDescent="0.3">
      <c r="A11107" t="s">
        <v>2271</v>
      </c>
      <c r="C11107" t="s">
        <v>23213</v>
      </c>
      <c r="D11107">
        <v>25</v>
      </c>
      <c r="E11107" s="1">
        <v>2000007</v>
      </c>
      <c r="G11107" t="s">
        <v>13</v>
      </c>
      <c r="H11107" t="s">
        <v>23281</v>
      </c>
      <c r="I11107" t="s">
        <v>330</v>
      </c>
      <c r="K11107" t="s">
        <v>214</v>
      </c>
      <c r="L11107" t="s">
        <v>17</v>
      </c>
      <c r="M11107" t="s">
        <v>66</v>
      </c>
    </row>
    <row r="11108" spans="1:13" x14ac:dyDescent="0.3">
      <c r="A11108" t="s">
        <v>2271</v>
      </c>
      <c r="C11108" t="s">
        <v>34985</v>
      </c>
      <c r="D11108">
        <v>37</v>
      </c>
      <c r="E11108" s="1">
        <v>387822</v>
      </c>
      <c r="G11108" t="s">
        <v>13</v>
      </c>
      <c r="H11108" t="s">
        <v>35063</v>
      </c>
      <c r="I11108" t="s">
        <v>330</v>
      </c>
      <c r="K11108" t="s">
        <v>214</v>
      </c>
      <c r="L11108" t="s">
        <v>17</v>
      </c>
      <c r="M11108" t="s">
        <v>66</v>
      </c>
    </row>
    <row r="11109" spans="1:13" x14ac:dyDescent="0.3">
      <c r="A11109" t="s">
        <v>2271</v>
      </c>
      <c r="C11109" t="s">
        <v>36834</v>
      </c>
      <c r="D11109">
        <v>18</v>
      </c>
      <c r="E11109" s="1">
        <v>100000</v>
      </c>
      <c r="G11109" t="s">
        <v>13</v>
      </c>
      <c r="H11109" t="s">
        <v>36916</v>
      </c>
      <c r="I11109" t="s">
        <v>330</v>
      </c>
      <c r="K11109" t="s">
        <v>214</v>
      </c>
      <c r="L11109" t="s">
        <v>17</v>
      </c>
      <c r="M11109" t="s">
        <v>450</v>
      </c>
    </row>
    <row r="11110" spans="1:13" x14ac:dyDescent="0.3">
      <c r="A11110" t="s">
        <v>2271</v>
      </c>
      <c r="C11110" t="s">
        <v>36143</v>
      </c>
      <c r="D11110">
        <v>61</v>
      </c>
      <c r="E11110" s="1">
        <v>3299361</v>
      </c>
      <c r="G11110" t="s">
        <v>13</v>
      </c>
      <c r="H11110" t="s">
        <v>36166</v>
      </c>
      <c r="I11110" t="s">
        <v>330</v>
      </c>
      <c r="K11110" t="s">
        <v>214</v>
      </c>
      <c r="L11110" t="s">
        <v>257</v>
      </c>
      <c r="M11110" t="s">
        <v>66</v>
      </c>
    </row>
    <row r="11111" spans="1:13" x14ac:dyDescent="0.3">
      <c r="A11111" t="s">
        <v>25578</v>
      </c>
      <c r="C11111" t="s">
        <v>25397</v>
      </c>
      <c r="D11111">
        <v>4</v>
      </c>
      <c r="E11111" s="1">
        <v>4785</v>
      </c>
      <c r="G11111" t="s">
        <v>34</v>
      </c>
      <c r="H11111" t="s">
        <v>6143</v>
      </c>
      <c r="I11111" t="s">
        <v>25579</v>
      </c>
      <c r="J11111" t="s">
        <v>7616</v>
      </c>
      <c r="K11111" t="s">
        <v>24</v>
      </c>
      <c r="L11111" t="s">
        <v>25</v>
      </c>
      <c r="M11111" t="s">
        <v>6146</v>
      </c>
    </row>
    <row r="11112" spans="1:13" x14ac:dyDescent="0.3">
      <c r="A11112" t="s">
        <v>5916</v>
      </c>
      <c r="C11112" t="s">
        <v>5881</v>
      </c>
      <c r="D11112">
        <v>83</v>
      </c>
      <c r="E11112" s="1">
        <v>6533416</v>
      </c>
      <c r="G11112" t="s">
        <v>48</v>
      </c>
      <c r="H11112" t="s">
        <v>5917</v>
      </c>
      <c r="I11112" t="s">
        <v>5918</v>
      </c>
      <c r="K11112" t="s">
        <v>96</v>
      </c>
      <c r="L11112" t="s">
        <v>17</v>
      </c>
      <c r="M11112" t="s">
        <v>354</v>
      </c>
    </row>
    <row r="11113" spans="1:13" x14ac:dyDescent="0.3">
      <c r="A11113" t="s">
        <v>5916</v>
      </c>
      <c r="C11113" t="s">
        <v>21173</v>
      </c>
      <c r="D11113">
        <v>96</v>
      </c>
      <c r="E11113" s="1">
        <v>4993623</v>
      </c>
      <c r="G11113" t="s">
        <v>48</v>
      </c>
      <c r="H11113" t="s">
        <v>21330</v>
      </c>
      <c r="I11113" t="s">
        <v>5918</v>
      </c>
      <c r="K11113" t="s">
        <v>96</v>
      </c>
      <c r="L11113" t="s">
        <v>17</v>
      </c>
      <c r="M11113" t="s">
        <v>354</v>
      </c>
    </row>
    <row r="11114" spans="1:13" x14ac:dyDescent="0.3">
      <c r="A11114" t="s">
        <v>5916</v>
      </c>
      <c r="C11114" t="s">
        <v>34985</v>
      </c>
      <c r="D11114">
        <v>98</v>
      </c>
      <c r="E11114" s="1">
        <v>8155491</v>
      </c>
      <c r="G11114" t="s">
        <v>48</v>
      </c>
      <c r="H11114" t="s">
        <v>35021</v>
      </c>
      <c r="I11114" t="s">
        <v>5918</v>
      </c>
      <c r="K11114" t="s">
        <v>96</v>
      </c>
      <c r="L11114" t="s">
        <v>170</v>
      </c>
      <c r="M11114" t="s">
        <v>354</v>
      </c>
    </row>
    <row r="11115" spans="1:13" x14ac:dyDescent="0.3">
      <c r="A11115" t="s">
        <v>29707</v>
      </c>
      <c r="C11115" t="s">
        <v>29553</v>
      </c>
      <c r="D11115">
        <v>37</v>
      </c>
      <c r="E11115" s="1">
        <v>425000</v>
      </c>
      <c r="G11115" t="s">
        <v>907</v>
      </c>
      <c r="H11115" t="s">
        <v>29708</v>
      </c>
      <c r="I11115" t="s">
        <v>70</v>
      </c>
      <c r="J11115" t="s">
        <v>70</v>
      </c>
      <c r="K11115" t="s">
        <v>24</v>
      </c>
      <c r="L11115" t="s">
        <v>170</v>
      </c>
      <c r="M11115" t="s">
        <v>3833</v>
      </c>
    </row>
    <row r="11116" spans="1:13" x14ac:dyDescent="0.3">
      <c r="A11116" t="s">
        <v>29023</v>
      </c>
      <c r="C11116" t="s">
        <v>28936</v>
      </c>
      <c r="D11116">
        <v>21</v>
      </c>
      <c r="E11116" s="1">
        <v>1120262</v>
      </c>
      <c r="G11116" t="s">
        <v>13</v>
      </c>
      <c r="H11116" t="s">
        <v>29024</v>
      </c>
      <c r="I11116" t="s">
        <v>428</v>
      </c>
      <c r="K11116" t="s">
        <v>429</v>
      </c>
      <c r="L11116" t="s">
        <v>38</v>
      </c>
      <c r="M11116" t="s">
        <v>45</v>
      </c>
    </row>
    <row r="11117" spans="1:13" x14ac:dyDescent="0.3">
      <c r="A11117" t="s">
        <v>10015</v>
      </c>
      <c r="C11117" t="s">
        <v>11317</v>
      </c>
      <c r="D11117">
        <v>13</v>
      </c>
      <c r="E11117" s="1">
        <v>500000</v>
      </c>
      <c r="G11117" t="s">
        <v>111</v>
      </c>
      <c r="H11117" t="s">
        <v>77</v>
      </c>
      <c r="I11117" t="s">
        <v>10017</v>
      </c>
      <c r="J11117" t="s">
        <v>372</v>
      </c>
      <c r="K11117" t="s">
        <v>24</v>
      </c>
      <c r="L11117" t="s">
        <v>25</v>
      </c>
      <c r="M11117" t="s">
        <v>120</v>
      </c>
    </row>
    <row r="11118" spans="1:13" x14ac:dyDescent="0.3">
      <c r="A11118" t="s">
        <v>10015</v>
      </c>
      <c r="C11118" t="s">
        <v>9547</v>
      </c>
      <c r="D11118">
        <v>7</v>
      </c>
      <c r="E11118" s="1">
        <v>250000</v>
      </c>
      <c r="G11118" t="s">
        <v>111</v>
      </c>
      <c r="H11118" t="s">
        <v>10016</v>
      </c>
      <c r="I11118" t="s">
        <v>10017</v>
      </c>
      <c r="J11118" t="s">
        <v>372</v>
      </c>
      <c r="K11118" t="s">
        <v>24</v>
      </c>
      <c r="L11118" t="s">
        <v>25</v>
      </c>
      <c r="M11118" t="s">
        <v>120</v>
      </c>
    </row>
    <row r="11119" spans="1:13" x14ac:dyDescent="0.3">
      <c r="A11119" t="s">
        <v>32848</v>
      </c>
      <c r="C11119" t="s">
        <v>32581</v>
      </c>
      <c r="D11119">
        <v>7</v>
      </c>
      <c r="E11119" s="1">
        <v>16958</v>
      </c>
      <c r="G11119" t="s">
        <v>34</v>
      </c>
      <c r="H11119" t="s">
        <v>6143</v>
      </c>
      <c r="I11119" t="s">
        <v>32849</v>
      </c>
      <c r="J11119" t="s">
        <v>70</v>
      </c>
      <c r="K11119" t="s">
        <v>24</v>
      </c>
      <c r="L11119" t="s">
        <v>25</v>
      </c>
      <c r="M11119" t="s">
        <v>6146</v>
      </c>
    </row>
    <row r="11120" spans="1:13" x14ac:dyDescent="0.3">
      <c r="A11120" t="s">
        <v>16137</v>
      </c>
      <c r="C11120" t="s">
        <v>15737</v>
      </c>
      <c r="D11120">
        <v>10</v>
      </c>
      <c r="E11120" s="1">
        <v>344000</v>
      </c>
      <c r="G11120" t="s">
        <v>111</v>
      </c>
      <c r="H11120" t="s">
        <v>16138</v>
      </c>
      <c r="I11120" t="s">
        <v>16139</v>
      </c>
      <c r="J11120" t="s">
        <v>280</v>
      </c>
      <c r="K11120" t="s">
        <v>24</v>
      </c>
      <c r="L11120" t="s">
        <v>25</v>
      </c>
      <c r="M11120" t="s">
        <v>120</v>
      </c>
    </row>
    <row r="11121" spans="1:13" x14ac:dyDescent="0.3">
      <c r="A11121" t="s">
        <v>33840</v>
      </c>
      <c r="C11121" t="s">
        <v>33755</v>
      </c>
      <c r="D11121">
        <v>26</v>
      </c>
      <c r="E11121" s="1">
        <v>1144856</v>
      </c>
      <c r="G11121" t="s">
        <v>111</v>
      </c>
      <c r="H11121" t="s">
        <v>33841</v>
      </c>
      <c r="I11121" t="s">
        <v>867</v>
      </c>
      <c r="J11121" t="s">
        <v>280</v>
      </c>
      <c r="K11121" t="s">
        <v>24</v>
      </c>
      <c r="L11121" t="s">
        <v>25</v>
      </c>
      <c r="M11121" t="s">
        <v>120</v>
      </c>
    </row>
    <row r="11122" spans="1:13" x14ac:dyDescent="0.3">
      <c r="A11122" t="s">
        <v>6481</v>
      </c>
      <c r="C11122" t="s">
        <v>6476</v>
      </c>
      <c r="D11122">
        <v>12</v>
      </c>
      <c r="E11122" s="1">
        <v>10000</v>
      </c>
      <c r="G11122" t="s">
        <v>111</v>
      </c>
      <c r="H11122" t="s">
        <v>6482</v>
      </c>
      <c r="I11122" t="s">
        <v>639</v>
      </c>
      <c r="J11122" t="s">
        <v>280</v>
      </c>
      <c r="K11122" t="s">
        <v>24</v>
      </c>
      <c r="L11122" t="s">
        <v>25</v>
      </c>
      <c r="M11122" t="s">
        <v>87</v>
      </c>
    </row>
    <row r="11123" spans="1:13" x14ac:dyDescent="0.3">
      <c r="A11123" t="s">
        <v>11450</v>
      </c>
      <c r="C11123" t="s">
        <v>11420</v>
      </c>
      <c r="D11123">
        <v>23</v>
      </c>
      <c r="E11123" s="1">
        <v>281800</v>
      </c>
      <c r="G11123" t="s">
        <v>111</v>
      </c>
      <c r="H11123" t="s">
        <v>11449</v>
      </c>
      <c r="I11123" t="s">
        <v>867</v>
      </c>
      <c r="J11123" t="s">
        <v>280</v>
      </c>
      <c r="K11123" t="s">
        <v>24</v>
      </c>
      <c r="L11123" t="s">
        <v>25</v>
      </c>
      <c r="M11123" t="s">
        <v>120</v>
      </c>
    </row>
    <row r="11124" spans="1:13" x14ac:dyDescent="0.3">
      <c r="A11124" t="s">
        <v>11450</v>
      </c>
      <c r="C11124" t="s">
        <v>34627</v>
      </c>
      <c r="D11124">
        <v>25</v>
      </c>
      <c r="E11124" s="1">
        <v>600000</v>
      </c>
      <c r="G11124" t="s">
        <v>111</v>
      </c>
      <c r="H11124" t="s">
        <v>970</v>
      </c>
      <c r="I11124" t="s">
        <v>867</v>
      </c>
      <c r="J11124" t="s">
        <v>280</v>
      </c>
      <c r="K11124" t="s">
        <v>24</v>
      </c>
      <c r="L11124" t="s">
        <v>25</v>
      </c>
      <c r="M11124" t="s">
        <v>120</v>
      </c>
    </row>
    <row r="11125" spans="1:13" x14ac:dyDescent="0.3">
      <c r="A11125" t="s">
        <v>11450</v>
      </c>
      <c r="C11125" t="s">
        <v>18238</v>
      </c>
      <c r="D11125">
        <v>23</v>
      </c>
      <c r="E11125" s="1">
        <v>400000</v>
      </c>
      <c r="G11125" t="s">
        <v>111</v>
      </c>
      <c r="H11125" t="s">
        <v>18285</v>
      </c>
      <c r="I11125" t="s">
        <v>867</v>
      </c>
      <c r="J11125" t="s">
        <v>280</v>
      </c>
      <c r="K11125" t="s">
        <v>24</v>
      </c>
      <c r="L11125" t="s">
        <v>25</v>
      </c>
      <c r="M11125" t="s">
        <v>120</v>
      </c>
    </row>
    <row r="11126" spans="1:13" x14ac:dyDescent="0.3">
      <c r="A11126" t="s">
        <v>19670</v>
      </c>
      <c r="C11126" t="s">
        <v>19404</v>
      </c>
      <c r="D11126">
        <v>6</v>
      </c>
      <c r="E11126" s="1">
        <v>19460</v>
      </c>
      <c r="G11126" t="s">
        <v>34</v>
      </c>
      <c r="H11126" t="s">
        <v>6143</v>
      </c>
      <c r="I11126" t="s">
        <v>19671</v>
      </c>
      <c r="J11126" t="s">
        <v>280</v>
      </c>
      <c r="K11126" t="s">
        <v>24</v>
      </c>
      <c r="L11126" t="s">
        <v>25</v>
      </c>
      <c r="M11126" t="s">
        <v>6146</v>
      </c>
    </row>
    <row r="11127" spans="1:13" x14ac:dyDescent="0.3">
      <c r="A11127" t="s">
        <v>19461</v>
      </c>
      <c r="C11127" t="s">
        <v>36965</v>
      </c>
      <c r="D11127">
        <v>29</v>
      </c>
      <c r="E11127" s="1">
        <v>1162112</v>
      </c>
      <c r="G11127" t="s">
        <v>34</v>
      </c>
      <c r="H11127" t="s">
        <v>35586</v>
      </c>
      <c r="I11127" t="s">
        <v>639</v>
      </c>
      <c r="J11127" t="s">
        <v>280</v>
      </c>
      <c r="K11127" t="s">
        <v>24</v>
      </c>
      <c r="L11127" t="s">
        <v>25</v>
      </c>
      <c r="M11127" t="s">
        <v>6146</v>
      </c>
    </row>
    <row r="11128" spans="1:13" x14ac:dyDescent="0.3">
      <c r="A11128" t="s">
        <v>19461</v>
      </c>
      <c r="C11128" t="s">
        <v>24677</v>
      </c>
      <c r="D11128">
        <v>12</v>
      </c>
      <c r="E11128" s="1">
        <v>133050</v>
      </c>
      <c r="G11128" t="s">
        <v>34</v>
      </c>
      <c r="H11128" t="s">
        <v>17730</v>
      </c>
      <c r="I11128" t="s">
        <v>639</v>
      </c>
      <c r="J11128" t="s">
        <v>280</v>
      </c>
      <c r="K11128" t="s">
        <v>24</v>
      </c>
      <c r="L11128" t="s">
        <v>25</v>
      </c>
      <c r="M11128" t="s">
        <v>6146</v>
      </c>
    </row>
    <row r="11129" spans="1:13" x14ac:dyDescent="0.3">
      <c r="A11129" t="s">
        <v>19461</v>
      </c>
      <c r="C11129" t="s">
        <v>25016</v>
      </c>
      <c r="D11129">
        <v>36</v>
      </c>
      <c r="E11129" s="1">
        <v>662400</v>
      </c>
      <c r="G11129" t="s">
        <v>34</v>
      </c>
      <c r="H11129" t="s">
        <v>18482</v>
      </c>
      <c r="I11129" t="s">
        <v>639</v>
      </c>
      <c r="J11129" t="s">
        <v>280</v>
      </c>
      <c r="K11129" t="s">
        <v>24</v>
      </c>
      <c r="L11129" t="s">
        <v>25</v>
      </c>
      <c r="M11129" t="s">
        <v>6146</v>
      </c>
    </row>
    <row r="11130" spans="1:13" x14ac:dyDescent="0.3">
      <c r="A11130" t="s">
        <v>19461</v>
      </c>
      <c r="C11130" t="s">
        <v>26519</v>
      </c>
      <c r="D11130">
        <v>12</v>
      </c>
      <c r="E11130" s="1">
        <v>201750</v>
      </c>
      <c r="G11130" t="s">
        <v>34</v>
      </c>
      <c r="H11130" t="s">
        <v>18412</v>
      </c>
      <c r="I11130" t="s">
        <v>639</v>
      </c>
      <c r="J11130" t="s">
        <v>280</v>
      </c>
      <c r="K11130" t="s">
        <v>24</v>
      </c>
      <c r="L11130" t="s">
        <v>25</v>
      </c>
      <c r="M11130" t="s">
        <v>6146</v>
      </c>
    </row>
    <row r="11131" spans="1:13" x14ac:dyDescent="0.3">
      <c r="A11131" t="s">
        <v>19461</v>
      </c>
      <c r="C11131" t="s">
        <v>19404</v>
      </c>
      <c r="D11131">
        <v>6</v>
      </c>
      <c r="E11131" s="1">
        <v>2180</v>
      </c>
      <c r="G11131" t="s">
        <v>34</v>
      </c>
      <c r="H11131" t="s">
        <v>6143</v>
      </c>
      <c r="I11131" t="s">
        <v>639</v>
      </c>
      <c r="J11131" t="s">
        <v>280</v>
      </c>
      <c r="K11131" t="s">
        <v>24</v>
      </c>
      <c r="L11131" t="s">
        <v>25</v>
      </c>
      <c r="M11131" t="s">
        <v>6146</v>
      </c>
    </row>
    <row r="11132" spans="1:13" x14ac:dyDescent="0.3">
      <c r="A11132" t="s">
        <v>35931</v>
      </c>
      <c r="C11132" t="s">
        <v>35729</v>
      </c>
      <c r="D11132">
        <v>18</v>
      </c>
      <c r="E11132" s="1">
        <v>225000</v>
      </c>
      <c r="G11132" t="s">
        <v>111</v>
      </c>
      <c r="H11132" t="s">
        <v>35932</v>
      </c>
      <c r="I11132" t="s">
        <v>639</v>
      </c>
      <c r="J11132" t="s">
        <v>280</v>
      </c>
      <c r="K11132" t="s">
        <v>24</v>
      </c>
      <c r="L11132" t="s">
        <v>25</v>
      </c>
      <c r="M11132" t="s">
        <v>120</v>
      </c>
    </row>
    <row r="11133" spans="1:13" x14ac:dyDescent="0.3">
      <c r="A11133" t="s">
        <v>13072</v>
      </c>
      <c r="C11133" t="s">
        <v>12994</v>
      </c>
      <c r="D11133">
        <v>36</v>
      </c>
      <c r="E11133" s="1">
        <v>2250000</v>
      </c>
      <c r="G11133" t="s">
        <v>111</v>
      </c>
      <c r="H11133" t="s">
        <v>13022</v>
      </c>
      <c r="I11133" t="s">
        <v>13073</v>
      </c>
      <c r="J11133" t="s">
        <v>280</v>
      </c>
      <c r="K11133" t="s">
        <v>24</v>
      </c>
      <c r="L11133" t="s">
        <v>25</v>
      </c>
      <c r="M11133" t="s">
        <v>120</v>
      </c>
    </row>
    <row r="11134" spans="1:13" x14ac:dyDescent="0.3">
      <c r="A11134" t="s">
        <v>3488</v>
      </c>
      <c r="C11134" t="s">
        <v>2957</v>
      </c>
      <c r="D11134">
        <v>6</v>
      </c>
      <c r="E11134" s="1">
        <v>350000</v>
      </c>
      <c r="G11134" t="s">
        <v>111</v>
      </c>
      <c r="H11134" t="s">
        <v>3489</v>
      </c>
      <c r="I11134" t="s">
        <v>3490</v>
      </c>
      <c r="J11134" t="s">
        <v>761</v>
      </c>
      <c r="K11134" t="s">
        <v>24</v>
      </c>
      <c r="L11134" t="s">
        <v>25</v>
      </c>
      <c r="M11134" t="s">
        <v>120</v>
      </c>
    </row>
    <row r="11135" spans="1:13" x14ac:dyDescent="0.3">
      <c r="A11135" t="s">
        <v>3488</v>
      </c>
      <c r="C11135" t="s">
        <v>28936</v>
      </c>
      <c r="D11135">
        <v>11</v>
      </c>
      <c r="E11135" s="1">
        <v>96710</v>
      </c>
      <c r="G11135" t="s">
        <v>111</v>
      </c>
      <c r="H11135" t="s">
        <v>29109</v>
      </c>
      <c r="I11135" t="s">
        <v>3490</v>
      </c>
      <c r="J11135" t="s">
        <v>761</v>
      </c>
      <c r="K11135" t="s">
        <v>24</v>
      </c>
      <c r="L11135" t="s">
        <v>25</v>
      </c>
      <c r="M11135" t="s">
        <v>120</v>
      </c>
    </row>
    <row r="11136" spans="1:13" x14ac:dyDescent="0.3">
      <c r="A11136" t="s">
        <v>3488</v>
      </c>
      <c r="C11136" t="s">
        <v>29114</v>
      </c>
      <c r="D11136">
        <v>11</v>
      </c>
      <c r="E11136" s="1">
        <v>1030000</v>
      </c>
      <c r="G11136" t="s">
        <v>111</v>
      </c>
      <c r="H11136" t="s">
        <v>29237</v>
      </c>
      <c r="I11136" t="s">
        <v>3490</v>
      </c>
      <c r="J11136" t="s">
        <v>761</v>
      </c>
      <c r="K11136" t="s">
        <v>24</v>
      </c>
      <c r="L11136" t="s">
        <v>25</v>
      </c>
      <c r="M11136" t="s">
        <v>120</v>
      </c>
    </row>
    <row r="11137" spans="1:13" x14ac:dyDescent="0.3">
      <c r="A11137" t="s">
        <v>3488</v>
      </c>
      <c r="C11137" t="s">
        <v>30595</v>
      </c>
      <c r="D11137">
        <v>11</v>
      </c>
      <c r="E11137" s="1">
        <v>175000</v>
      </c>
      <c r="G11137" t="s">
        <v>111</v>
      </c>
      <c r="H11137" t="s">
        <v>29109</v>
      </c>
      <c r="I11137" t="s">
        <v>3490</v>
      </c>
      <c r="J11137" t="s">
        <v>761</v>
      </c>
      <c r="K11137" t="s">
        <v>24</v>
      </c>
      <c r="L11137" t="s">
        <v>25</v>
      </c>
      <c r="M11137" t="s">
        <v>120</v>
      </c>
    </row>
    <row r="11138" spans="1:13" x14ac:dyDescent="0.3">
      <c r="A11138" t="s">
        <v>3488</v>
      </c>
      <c r="C11138" t="s">
        <v>5025</v>
      </c>
      <c r="D11138">
        <v>20</v>
      </c>
      <c r="E11138" s="1">
        <v>2849792</v>
      </c>
      <c r="G11138" t="s">
        <v>111</v>
      </c>
      <c r="H11138" t="s">
        <v>5059</v>
      </c>
      <c r="I11138" t="s">
        <v>3490</v>
      </c>
      <c r="J11138" t="s">
        <v>761</v>
      </c>
      <c r="K11138" t="s">
        <v>24</v>
      </c>
      <c r="L11138" t="s">
        <v>25</v>
      </c>
      <c r="M11138" t="s">
        <v>120</v>
      </c>
    </row>
    <row r="11139" spans="1:13" x14ac:dyDescent="0.3">
      <c r="A11139" t="s">
        <v>3488</v>
      </c>
      <c r="C11139" t="s">
        <v>23966</v>
      </c>
      <c r="D11139">
        <v>7</v>
      </c>
      <c r="E11139" s="1">
        <v>881657</v>
      </c>
      <c r="G11139" t="s">
        <v>111</v>
      </c>
      <c r="H11139" t="s">
        <v>24020</v>
      </c>
      <c r="I11139" t="s">
        <v>3490</v>
      </c>
      <c r="J11139" t="s">
        <v>761</v>
      </c>
      <c r="K11139" t="s">
        <v>24</v>
      </c>
      <c r="L11139" t="s">
        <v>25</v>
      </c>
      <c r="M11139" t="s">
        <v>120</v>
      </c>
    </row>
    <row r="11140" spans="1:13" x14ac:dyDescent="0.3">
      <c r="A11140" t="s">
        <v>3488</v>
      </c>
      <c r="C11140" t="s">
        <v>8666</v>
      </c>
      <c r="D11140">
        <v>36</v>
      </c>
      <c r="E11140" s="1">
        <v>3416901</v>
      </c>
      <c r="G11140" t="s">
        <v>111</v>
      </c>
      <c r="H11140" t="s">
        <v>8714</v>
      </c>
      <c r="I11140" t="s">
        <v>3490</v>
      </c>
      <c r="J11140" t="s">
        <v>761</v>
      </c>
      <c r="K11140" t="s">
        <v>24</v>
      </c>
      <c r="L11140" t="s">
        <v>25</v>
      </c>
      <c r="M11140" t="s">
        <v>120</v>
      </c>
    </row>
    <row r="11141" spans="1:13" x14ac:dyDescent="0.3">
      <c r="A11141" t="s">
        <v>32555</v>
      </c>
      <c r="C11141" t="s">
        <v>32450</v>
      </c>
      <c r="D11141">
        <v>1</v>
      </c>
      <c r="E11141" s="1">
        <v>17050</v>
      </c>
      <c r="G11141" t="s">
        <v>34</v>
      </c>
      <c r="H11141" t="s">
        <v>6143</v>
      </c>
      <c r="I11141" t="s">
        <v>31378</v>
      </c>
      <c r="J11141" t="s">
        <v>813</v>
      </c>
      <c r="K11141" t="s">
        <v>24</v>
      </c>
      <c r="L11141" t="s">
        <v>25</v>
      </c>
      <c r="M11141" t="s">
        <v>6146</v>
      </c>
    </row>
    <row r="11142" spans="1:13" x14ac:dyDescent="0.3">
      <c r="A11142" t="s">
        <v>12302</v>
      </c>
      <c r="C11142" t="s">
        <v>12250</v>
      </c>
      <c r="D11142">
        <v>1</v>
      </c>
      <c r="E11142" s="1">
        <v>10000</v>
      </c>
      <c r="G11142" t="s">
        <v>34</v>
      </c>
      <c r="H11142" t="s">
        <v>12298</v>
      </c>
      <c r="I11142" t="s">
        <v>12303</v>
      </c>
      <c r="K11142" t="s">
        <v>2172</v>
      </c>
      <c r="L11142" t="s">
        <v>17</v>
      </c>
      <c r="M11142" t="s">
        <v>217</v>
      </c>
    </row>
    <row r="11143" spans="1:13" x14ac:dyDescent="0.3">
      <c r="A11143" t="s">
        <v>31166</v>
      </c>
      <c r="C11143" t="s">
        <v>31136</v>
      </c>
      <c r="D11143">
        <v>8</v>
      </c>
      <c r="E11143" s="1">
        <v>465067</v>
      </c>
      <c r="G11143" t="s">
        <v>13</v>
      </c>
      <c r="H11143" t="s">
        <v>31167</v>
      </c>
      <c r="I11143" t="s">
        <v>22</v>
      </c>
      <c r="J11143" t="s">
        <v>23</v>
      </c>
      <c r="K11143" t="s">
        <v>24</v>
      </c>
      <c r="L11143" t="s">
        <v>38</v>
      </c>
      <c r="M11143" t="s">
        <v>101</v>
      </c>
    </row>
    <row r="11144" spans="1:13" x14ac:dyDescent="0.3">
      <c r="A11144" t="s">
        <v>20417</v>
      </c>
      <c r="C11144" t="s">
        <v>36143</v>
      </c>
      <c r="D11144">
        <v>36</v>
      </c>
      <c r="E11144" s="1">
        <v>100000</v>
      </c>
      <c r="G11144" t="s">
        <v>21</v>
      </c>
      <c r="H11144" t="s">
        <v>5210</v>
      </c>
      <c r="I11144" t="s">
        <v>153</v>
      </c>
      <c r="J11144" t="s">
        <v>22</v>
      </c>
      <c r="K11144" t="s">
        <v>24</v>
      </c>
      <c r="L11144" t="s">
        <v>25</v>
      </c>
      <c r="M11144" t="s">
        <v>26</v>
      </c>
    </row>
    <row r="11145" spans="1:13" x14ac:dyDescent="0.3">
      <c r="A11145" t="s">
        <v>20417</v>
      </c>
      <c r="C11145" t="s">
        <v>20401</v>
      </c>
      <c r="D11145">
        <v>24</v>
      </c>
      <c r="E11145" s="1">
        <v>500000</v>
      </c>
      <c r="G11145" t="s">
        <v>111</v>
      </c>
      <c r="H11145" t="s">
        <v>20418</v>
      </c>
      <c r="I11145" t="s">
        <v>153</v>
      </c>
      <c r="J11145" t="s">
        <v>22</v>
      </c>
      <c r="K11145" t="s">
        <v>24</v>
      </c>
      <c r="L11145" t="s">
        <v>25</v>
      </c>
      <c r="M11145" t="s">
        <v>6109</v>
      </c>
    </row>
    <row r="11146" spans="1:13" x14ac:dyDescent="0.3">
      <c r="A11146" t="s">
        <v>4105</v>
      </c>
      <c r="C11146" t="s">
        <v>3657</v>
      </c>
      <c r="D11146">
        <v>30</v>
      </c>
      <c r="E11146" s="1">
        <v>540945</v>
      </c>
      <c r="G11146" t="s">
        <v>111</v>
      </c>
      <c r="H11146" t="s">
        <v>4106</v>
      </c>
      <c r="I11146" t="s">
        <v>4107</v>
      </c>
      <c r="J11146" t="s">
        <v>1169</v>
      </c>
      <c r="K11146" t="s">
        <v>24</v>
      </c>
      <c r="L11146" t="s">
        <v>25</v>
      </c>
      <c r="M11146" t="s">
        <v>120</v>
      </c>
    </row>
    <row r="11147" spans="1:13" x14ac:dyDescent="0.3">
      <c r="A11147" t="s">
        <v>34305</v>
      </c>
      <c r="C11147" t="s">
        <v>34263</v>
      </c>
      <c r="D11147">
        <v>19</v>
      </c>
      <c r="E11147" s="1">
        <v>100000</v>
      </c>
      <c r="G11147" t="s">
        <v>13</v>
      </c>
      <c r="H11147" t="s">
        <v>34306</v>
      </c>
      <c r="I11147" t="s">
        <v>1567</v>
      </c>
      <c r="J11147" t="s">
        <v>813</v>
      </c>
      <c r="K11147" t="s">
        <v>24</v>
      </c>
      <c r="L11147" t="s">
        <v>17</v>
      </c>
      <c r="M11147" t="s">
        <v>450</v>
      </c>
    </row>
    <row r="11148" spans="1:13" x14ac:dyDescent="0.3">
      <c r="A11148" t="s">
        <v>2582</v>
      </c>
      <c r="C11148" t="s">
        <v>2269</v>
      </c>
      <c r="D11148">
        <v>36</v>
      </c>
      <c r="E11148" s="1">
        <v>1000002</v>
      </c>
      <c r="G11148" t="s">
        <v>34</v>
      </c>
      <c r="H11148" t="s">
        <v>2583</v>
      </c>
      <c r="I11148" t="s">
        <v>22</v>
      </c>
      <c r="J11148" t="s">
        <v>23</v>
      </c>
      <c r="K11148" t="s">
        <v>24</v>
      </c>
      <c r="L11148" t="s">
        <v>44</v>
      </c>
      <c r="M11148" t="s">
        <v>39</v>
      </c>
    </row>
    <row r="11149" spans="1:13" x14ac:dyDescent="0.3">
      <c r="A11149" t="s">
        <v>2582</v>
      </c>
      <c r="C11149" t="s">
        <v>27194</v>
      </c>
      <c r="D11149">
        <v>48</v>
      </c>
      <c r="E11149" s="1">
        <v>1258711</v>
      </c>
      <c r="G11149" t="s">
        <v>168</v>
      </c>
      <c r="H11149" t="s">
        <v>27266</v>
      </c>
      <c r="I11149" t="s">
        <v>22</v>
      </c>
      <c r="J11149" t="s">
        <v>23</v>
      </c>
      <c r="K11149" t="s">
        <v>24</v>
      </c>
      <c r="L11149" t="s">
        <v>44</v>
      </c>
      <c r="M11149" t="s">
        <v>171</v>
      </c>
    </row>
    <row r="11150" spans="1:13" x14ac:dyDescent="0.3">
      <c r="A11150" t="s">
        <v>34929</v>
      </c>
      <c r="C11150" t="s">
        <v>34736</v>
      </c>
      <c r="D11150">
        <v>12</v>
      </c>
      <c r="E11150" s="1">
        <v>500000</v>
      </c>
      <c r="G11150" t="s">
        <v>111</v>
      </c>
      <c r="H11150" t="s">
        <v>34930</v>
      </c>
      <c r="I11150" t="s">
        <v>70</v>
      </c>
      <c r="J11150" t="s">
        <v>70</v>
      </c>
      <c r="K11150" t="s">
        <v>24</v>
      </c>
      <c r="L11150" t="s">
        <v>25</v>
      </c>
      <c r="M11150" t="s">
        <v>120</v>
      </c>
    </row>
    <row r="11151" spans="1:13" x14ac:dyDescent="0.3">
      <c r="A11151" t="s">
        <v>27144</v>
      </c>
      <c r="C11151" t="s">
        <v>27131</v>
      </c>
      <c r="D11151">
        <v>36</v>
      </c>
      <c r="E11151" s="1">
        <v>36000</v>
      </c>
      <c r="G11151" t="s">
        <v>111</v>
      </c>
      <c r="H11151" t="s">
        <v>25069</v>
      </c>
      <c r="I11151" t="s">
        <v>287</v>
      </c>
      <c r="J11151" t="s">
        <v>288</v>
      </c>
      <c r="L11151" t="s">
        <v>25</v>
      </c>
      <c r="M11151" t="s">
        <v>6109</v>
      </c>
    </row>
    <row r="11152" spans="1:13" x14ac:dyDescent="0.3">
      <c r="A11152" t="s">
        <v>29789</v>
      </c>
      <c r="C11152" t="s">
        <v>29553</v>
      </c>
      <c r="D11152">
        <v>14</v>
      </c>
      <c r="E11152" s="1">
        <v>198000</v>
      </c>
      <c r="G11152" t="s">
        <v>13</v>
      </c>
      <c r="H11152" t="s">
        <v>29790</v>
      </c>
      <c r="I11152" t="s">
        <v>867</v>
      </c>
      <c r="J11152" t="s">
        <v>280</v>
      </c>
      <c r="K11152" t="s">
        <v>24</v>
      </c>
      <c r="L11152" t="s">
        <v>25</v>
      </c>
      <c r="M11152" t="s">
        <v>82</v>
      </c>
    </row>
    <row r="11153" spans="1:13" x14ac:dyDescent="0.3">
      <c r="A11153" t="s">
        <v>23307</v>
      </c>
      <c r="C11153" t="s">
        <v>23213</v>
      </c>
      <c r="D11153">
        <v>9</v>
      </c>
      <c r="E11153" s="1">
        <v>100823</v>
      </c>
      <c r="G11153" t="s">
        <v>13</v>
      </c>
      <c r="H11153" t="s">
        <v>23308</v>
      </c>
      <c r="I11153" t="s">
        <v>23309</v>
      </c>
      <c r="K11153" t="s">
        <v>9634</v>
      </c>
      <c r="L11153" t="s">
        <v>17</v>
      </c>
      <c r="M11153" t="s">
        <v>442</v>
      </c>
    </row>
    <row r="11154" spans="1:13" x14ac:dyDescent="0.3">
      <c r="A11154" t="s">
        <v>23736</v>
      </c>
      <c r="C11154" t="s">
        <v>23704</v>
      </c>
      <c r="D11154">
        <v>30</v>
      </c>
      <c r="E11154" s="1">
        <v>100000</v>
      </c>
      <c r="G11154" t="s">
        <v>13</v>
      </c>
      <c r="H11154" t="s">
        <v>23737</v>
      </c>
      <c r="I11154" t="s">
        <v>1076</v>
      </c>
      <c r="J11154" t="s">
        <v>1077</v>
      </c>
      <c r="K11154" t="s">
        <v>609</v>
      </c>
      <c r="L11154" t="s">
        <v>17</v>
      </c>
      <c r="M11154" t="s">
        <v>450</v>
      </c>
    </row>
    <row r="11155" spans="1:13" x14ac:dyDescent="0.3">
      <c r="A11155" t="s">
        <v>24267</v>
      </c>
      <c r="C11155" t="s">
        <v>24055</v>
      </c>
      <c r="D11155">
        <v>24</v>
      </c>
      <c r="E11155" s="1">
        <v>100000</v>
      </c>
      <c r="G11155" t="s">
        <v>13</v>
      </c>
      <c r="H11155" t="s">
        <v>24268</v>
      </c>
      <c r="I11155" t="s">
        <v>22</v>
      </c>
      <c r="J11155" t="s">
        <v>23</v>
      </c>
      <c r="K11155" t="s">
        <v>24</v>
      </c>
      <c r="L11155" t="s">
        <v>17</v>
      </c>
      <c r="M11155" t="s">
        <v>450</v>
      </c>
    </row>
    <row r="11156" spans="1:13" x14ac:dyDescent="0.3">
      <c r="A11156" t="s">
        <v>29070</v>
      </c>
      <c r="C11156" t="s">
        <v>28936</v>
      </c>
      <c r="D11156">
        <v>5</v>
      </c>
      <c r="E11156" s="1">
        <v>49989</v>
      </c>
      <c r="G11156" t="s">
        <v>69</v>
      </c>
      <c r="H11156" t="s">
        <v>29071</v>
      </c>
      <c r="I11156" t="s">
        <v>70</v>
      </c>
      <c r="J11156" t="s">
        <v>70</v>
      </c>
      <c r="K11156" t="s">
        <v>24</v>
      </c>
      <c r="L11156" t="s">
        <v>25</v>
      </c>
      <c r="M11156" t="s">
        <v>221</v>
      </c>
    </row>
    <row r="11157" spans="1:13" x14ac:dyDescent="0.3">
      <c r="A11157" t="s">
        <v>29070</v>
      </c>
      <c r="C11157" t="s">
        <v>30851</v>
      </c>
      <c r="D11157">
        <v>23</v>
      </c>
      <c r="E11157" s="1">
        <v>199687</v>
      </c>
      <c r="G11157" t="s">
        <v>69</v>
      </c>
      <c r="H11157" t="s">
        <v>30916</v>
      </c>
      <c r="I11157" t="s">
        <v>70</v>
      </c>
      <c r="J11157" t="s">
        <v>70</v>
      </c>
      <c r="K11157" t="s">
        <v>24</v>
      </c>
      <c r="L11157" t="s">
        <v>25</v>
      </c>
      <c r="M11157" t="s">
        <v>221</v>
      </c>
    </row>
    <row r="11158" spans="1:13" x14ac:dyDescent="0.3">
      <c r="A11158" t="s">
        <v>29070</v>
      </c>
      <c r="C11158" t="s">
        <v>31019</v>
      </c>
      <c r="D11158">
        <v>18</v>
      </c>
      <c r="E11158" s="1">
        <v>99814</v>
      </c>
      <c r="G11158" t="s">
        <v>69</v>
      </c>
      <c r="H11158" t="s">
        <v>31073</v>
      </c>
      <c r="I11158" t="s">
        <v>70</v>
      </c>
      <c r="J11158" t="s">
        <v>70</v>
      </c>
      <c r="K11158" t="s">
        <v>24</v>
      </c>
      <c r="L11158" t="s">
        <v>25</v>
      </c>
      <c r="M11158" t="s">
        <v>221</v>
      </c>
    </row>
    <row r="11159" spans="1:13" x14ac:dyDescent="0.3">
      <c r="A11159" t="s">
        <v>34976</v>
      </c>
      <c r="C11159" t="s">
        <v>34736</v>
      </c>
      <c r="D11159">
        <v>2</v>
      </c>
      <c r="E11159" s="1">
        <v>2500</v>
      </c>
      <c r="G11159" t="s">
        <v>21</v>
      </c>
      <c r="H11159" t="s">
        <v>970</v>
      </c>
      <c r="I11159" t="s">
        <v>156</v>
      </c>
      <c r="J11159" t="s">
        <v>22</v>
      </c>
      <c r="K11159" t="s">
        <v>24</v>
      </c>
      <c r="L11159" t="s">
        <v>25</v>
      </c>
      <c r="M11159" t="s">
        <v>26</v>
      </c>
    </row>
    <row r="11160" spans="1:13" x14ac:dyDescent="0.3">
      <c r="A11160" t="s">
        <v>304</v>
      </c>
      <c r="C11160" t="s">
        <v>2269</v>
      </c>
      <c r="D11160">
        <v>12</v>
      </c>
      <c r="E11160" s="1">
        <v>499123</v>
      </c>
      <c r="G11160" t="s">
        <v>111</v>
      </c>
      <c r="H11160" t="s">
        <v>2561</v>
      </c>
      <c r="I11160" t="s">
        <v>306</v>
      </c>
      <c r="J11160" t="s">
        <v>307</v>
      </c>
      <c r="K11160" t="s">
        <v>24</v>
      </c>
      <c r="L11160" t="s">
        <v>25</v>
      </c>
      <c r="M11160" t="s">
        <v>120</v>
      </c>
    </row>
    <row r="11161" spans="1:13" x14ac:dyDescent="0.3">
      <c r="A11161" t="s">
        <v>304</v>
      </c>
      <c r="C11161" t="s">
        <v>1852</v>
      </c>
      <c r="D11161">
        <v>18</v>
      </c>
      <c r="E11161" s="1">
        <v>350000</v>
      </c>
      <c r="G11161" t="s">
        <v>111</v>
      </c>
      <c r="H11161" t="s">
        <v>68</v>
      </c>
      <c r="I11161" t="s">
        <v>306</v>
      </c>
      <c r="J11161" t="s">
        <v>307</v>
      </c>
      <c r="K11161" t="s">
        <v>24</v>
      </c>
      <c r="L11161" t="s">
        <v>25</v>
      </c>
      <c r="M11161" t="s">
        <v>1094</v>
      </c>
    </row>
    <row r="11162" spans="1:13" x14ac:dyDescent="0.3">
      <c r="A11162" t="s">
        <v>304</v>
      </c>
      <c r="C11162" t="s">
        <v>1558</v>
      </c>
      <c r="D11162">
        <v>24</v>
      </c>
      <c r="E11162" s="1">
        <v>701797</v>
      </c>
      <c r="G11162" t="s">
        <v>111</v>
      </c>
      <c r="H11162" t="s">
        <v>1723</v>
      </c>
      <c r="I11162" t="s">
        <v>306</v>
      </c>
      <c r="J11162" t="s">
        <v>307</v>
      </c>
      <c r="K11162" t="s">
        <v>24</v>
      </c>
      <c r="L11162" t="s">
        <v>25</v>
      </c>
      <c r="M11162" t="s">
        <v>120</v>
      </c>
    </row>
    <row r="11163" spans="1:13" x14ac:dyDescent="0.3">
      <c r="A11163" t="s">
        <v>304</v>
      </c>
      <c r="C11163" t="s">
        <v>1275</v>
      </c>
      <c r="D11163">
        <v>12</v>
      </c>
      <c r="E11163" s="1">
        <v>499721</v>
      </c>
      <c r="G11163" t="s">
        <v>111</v>
      </c>
      <c r="H11163" t="s">
        <v>1547</v>
      </c>
      <c r="I11163" t="s">
        <v>306</v>
      </c>
      <c r="J11163" t="s">
        <v>307</v>
      </c>
      <c r="K11163" t="s">
        <v>24</v>
      </c>
      <c r="L11163" t="s">
        <v>25</v>
      </c>
      <c r="M11163" t="s">
        <v>120</v>
      </c>
    </row>
    <row r="11164" spans="1:13" x14ac:dyDescent="0.3">
      <c r="A11164" t="s">
        <v>304</v>
      </c>
      <c r="C11164" t="s">
        <v>227</v>
      </c>
      <c r="D11164">
        <v>12</v>
      </c>
      <c r="E11164" s="1">
        <v>95000</v>
      </c>
      <c r="G11164" t="s">
        <v>111</v>
      </c>
      <c r="H11164" t="s">
        <v>305</v>
      </c>
      <c r="I11164" t="s">
        <v>306</v>
      </c>
      <c r="J11164" t="s">
        <v>307</v>
      </c>
      <c r="K11164" t="s">
        <v>24</v>
      </c>
      <c r="L11164" t="s">
        <v>25</v>
      </c>
      <c r="M11164" t="s">
        <v>120</v>
      </c>
    </row>
    <row r="11165" spans="1:13" x14ac:dyDescent="0.3">
      <c r="A11165" t="s">
        <v>304</v>
      </c>
      <c r="C11165" t="s">
        <v>28715</v>
      </c>
      <c r="D11165">
        <v>24</v>
      </c>
      <c r="E11165" s="1">
        <v>1330000</v>
      </c>
      <c r="G11165" t="s">
        <v>111</v>
      </c>
      <c r="H11165" t="s">
        <v>77</v>
      </c>
      <c r="I11165" t="s">
        <v>306</v>
      </c>
      <c r="J11165" t="s">
        <v>307</v>
      </c>
      <c r="K11165" t="s">
        <v>24</v>
      </c>
      <c r="L11165" t="s">
        <v>25</v>
      </c>
      <c r="M11165" t="s">
        <v>120</v>
      </c>
    </row>
    <row r="11166" spans="1:13" x14ac:dyDescent="0.3">
      <c r="A11166" t="s">
        <v>304</v>
      </c>
      <c r="C11166" t="s">
        <v>27194</v>
      </c>
      <c r="D11166">
        <v>17</v>
      </c>
      <c r="E11166" s="1">
        <v>124743</v>
      </c>
      <c r="G11166" t="s">
        <v>111</v>
      </c>
      <c r="H11166" t="s">
        <v>27402</v>
      </c>
      <c r="I11166" t="s">
        <v>306</v>
      </c>
      <c r="J11166" t="s">
        <v>307</v>
      </c>
      <c r="K11166" t="s">
        <v>24</v>
      </c>
      <c r="L11166" t="s">
        <v>25</v>
      </c>
      <c r="M11166" t="s">
        <v>120</v>
      </c>
    </row>
    <row r="11167" spans="1:13" x14ac:dyDescent="0.3">
      <c r="A11167" t="s">
        <v>304</v>
      </c>
      <c r="C11167" t="s">
        <v>27194</v>
      </c>
      <c r="D11167">
        <v>6</v>
      </c>
      <c r="E11167" s="1">
        <v>94608</v>
      </c>
      <c r="G11167" t="s">
        <v>111</v>
      </c>
      <c r="H11167" t="s">
        <v>27403</v>
      </c>
      <c r="I11167" t="s">
        <v>306</v>
      </c>
      <c r="J11167" t="s">
        <v>307</v>
      </c>
      <c r="K11167" t="s">
        <v>24</v>
      </c>
      <c r="L11167" t="s">
        <v>25</v>
      </c>
      <c r="M11167" t="s">
        <v>120</v>
      </c>
    </row>
    <row r="11168" spans="1:13" x14ac:dyDescent="0.3">
      <c r="A11168" t="s">
        <v>304</v>
      </c>
      <c r="C11168" t="s">
        <v>27748</v>
      </c>
      <c r="D11168">
        <v>25</v>
      </c>
      <c r="E11168" s="1">
        <v>1042865</v>
      </c>
      <c r="G11168" t="s">
        <v>111</v>
      </c>
      <c r="H11168" t="s">
        <v>27889</v>
      </c>
      <c r="I11168" t="s">
        <v>306</v>
      </c>
      <c r="J11168" t="s">
        <v>307</v>
      </c>
      <c r="K11168" t="s">
        <v>24</v>
      </c>
      <c r="L11168" t="s">
        <v>25</v>
      </c>
      <c r="M11168" t="s">
        <v>120</v>
      </c>
    </row>
    <row r="11169" spans="1:13" x14ac:dyDescent="0.3">
      <c r="A11169" t="s">
        <v>304</v>
      </c>
      <c r="C11169" t="s">
        <v>29553</v>
      </c>
      <c r="D11169">
        <v>30</v>
      </c>
      <c r="E11169" s="1">
        <v>699200</v>
      </c>
      <c r="G11169" t="s">
        <v>111</v>
      </c>
      <c r="H11169" t="s">
        <v>29558</v>
      </c>
      <c r="I11169" t="s">
        <v>306</v>
      </c>
      <c r="J11169" t="s">
        <v>307</v>
      </c>
      <c r="K11169" t="s">
        <v>24</v>
      </c>
      <c r="L11169" t="s">
        <v>25</v>
      </c>
      <c r="M11169" t="s">
        <v>120</v>
      </c>
    </row>
    <row r="11170" spans="1:13" x14ac:dyDescent="0.3">
      <c r="A11170" t="s">
        <v>304</v>
      </c>
      <c r="C11170" t="s">
        <v>30364</v>
      </c>
      <c r="D11170">
        <v>42</v>
      </c>
      <c r="E11170" s="1">
        <v>520000</v>
      </c>
      <c r="G11170" t="s">
        <v>111</v>
      </c>
      <c r="H11170" t="s">
        <v>30450</v>
      </c>
      <c r="I11170" t="s">
        <v>306</v>
      </c>
      <c r="J11170" t="s">
        <v>307</v>
      </c>
      <c r="K11170" t="s">
        <v>24</v>
      </c>
      <c r="L11170" t="s">
        <v>25</v>
      </c>
      <c r="M11170" t="s">
        <v>120</v>
      </c>
    </row>
    <row r="11171" spans="1:13" x14ac:dyDescent="0.3">
      <c r="A11171" t="s">
        <v>304</v>
      </c>
      <c r="C11171" t="s">
        <v>5763</v>
      </c>
      <c r="D11171">
        <v>30</v>
      </c>
      <c r="E11171" s="1">
        <v>1585448</v>
      </c>
      <c r="G11171" t="s">
        <v>748</v>
      </c>
      <c r="H11171" t="s">
        <v>5834</v>
      </c>
      <c r="I11171" t="s">
        <v>306</v>
      </c>
      <c r="J11171" t="s">
        <v>307</v>
      </c>
      <c r="K11171" t="s">
        <v>24</v>
      </c>
      <c r="L11171" t="s">
        <v>25</v>
      </c>
      <c r="M11171" t="s">
        <v>1397</v>
      </c>
    </row>
    <row r="11172" spans="1:13" x14ac:dyDescent="0.3">
      <c r="A11172" t="s">
        <v>16896</v>
      </c>
      <c r="C11172" t="s">
        <v>28715</v>
      </c>
      <c r="D11172">
        <v>35</v>
      </c>
      <c r="E11172" s="1">
        <v>910000</v>
      </c>
      <c r="G11172" t="s">
        <v>69</v>
      </c>
      <c r="H11172" t="s">
        <v>28311</v>
      </c>
      <c r="I11172" t="s">
        <v>2091</v>
      </c>
      <c r="J11172" t="s">
        <v>1333</v>
      </c>
      <c r="K11172" t="s">
        <v>51</v>
      </c>
      <c r="L11172" t="s">
        <v>44</v>
      </c>
      <c r="M11172" t="s">
        <v>221</v>
      </c>
    </row>
    <row r="11173" spans="1:13" x14ac:dyDescent="0.3">
      <c r="A11173" t="s">
        <v>16896</v>
      </c>
      <c r="C11173" t="s">
        <v>29426</v>
      </c>
      <c r="D11173">
        <v>55</v>
      </c>
      <c r="E11173" s="1">
        <v>4322507</v>
      </c>
      <c r="G11173" t="s">
        <v>48</v>
      </c>
      <c r="H11173" t="s">
        <v>29503</v>
      </c>
      <c r="I11173" t="s">
        <v>2091</v>
      </c>
      <c r="J11173" t="s">
        <v>1333</v>
      </c>
      <c r="K11173" t="s">
        <v>51</v>
      </c>
      <c r="L11173" t="s">
        <v>44</v>
      </c>
      <c r="M11173" t="s">
        <v>354</v>
      </c>
    </row>
    <row r="11174" spans="1:13" x14ac:dyDescent="0.3">
      <c r="A11174" t="s">
        <v>16896</v>
      </c>
      <c r="C11174" t="s">
        <v>22248</v>
      </c>
      <c r="D11174">
        <v>36</v>
      </c>
      <c r="E11174" s="1">
        <v>1667678</v>
      </c>
      <c r="G11174" t="s">
        <v>69</v>
      </c>
      <c r="H11174" t="s">
        <v>22373</v>
      </c>
      <c r="I11174" t="s">
        <v>2091</v>
      </c>
      <c r="J11174" t="s">
        <v>1333</v>
      </c>
      <c r="K11174" t="s">
        <v>51</v>
      </c>
      <c r="L11174" t="s">
        <v>44</v>
      </c>
      <c r="M11174" t="s">
        <v>221</v>
      </c>
    </row>
    <row r="11175" spans="1:13" x14ac:dyDescent="0.3">
      <c r="A11175" t="s">
        <v>16896</v>
      </c>
      <c r="C11175" t="s">
        <v>16755</v>
      </c>
      <c r="D11175">
        <v>42</v>
      </c>
      <c r="E11175" s="1">
        <v>3494897</v>
      </c>
      <c r="G11175" t="s">
        <v>48</v>
      </c>
      <c r="H11175" t="s">
        <v>16897</v>
      </c>
      <c r="I11175" t="s">
        <v>2091</v>
      </c>
      <c r="J11175" t="s">
        <v>1333</v>
      </c>
      <c r="K11175" t="s">
        <v>51</v>
      </c>
      <c r="L11175" t="s">
        <v>44</v>
      </c>
      <c r="M11175" t="s">
        <v>354</v>
      </c>
    </row>
    <row r="11176" spans="1:13" x14ac:dyDescent="0.3">
      <c r="A11176" t="s">
        <v>24732</v>
      </c>
      <c r="C11176" t="s">
        <v>24725</v>
      </c>
      <c r="D11176">
        <v>36</v>
      </c>
      <c r="E11176" s="1">
        <v>150000</v>
      </c>
      <c r="G11176" t="s">
        <v>111</v>
      </c>
      <c r="H11176" t="s">
        <v>24733</v>
      </c>
      <c r="I11176" t="s">
        <v>287</v>
      </c>
      <c r="J11176" t="s">
        <v>288</v>
      </c>
      <c r="K11176" t="s">
        <v>24</v>
      </c>
      <c r="L11176" t="s">
        <v>25</v>
      </c>
      <c r="M11176" t="s">
        <v>322</v>
      </c>
    </row>
    <row r="11177" spans="1:13" x14ac:dyDescent="0.3">
      <c r="A11177" t="s">
        <v>28338</v>
      </c>
      <c r="C11177" t="s">
        <v>28282</v>
      </c>
      <c r="D11177">
        <v>12</v>
      </c>
      <c r="E11177" s="1">
        <v>125000</v>
      </c>
      <c r="G11177" t="s">
        <v>111</v>
      </c>
      <c r="H11177" t="s">
        <v>28339</v>
      </c>
      <c r="I11177" t="s">
        <v>375</v>
      </c>
      <c r="J11177" t="s">
        <v>22</v>
      </c>
      <c r="K11177" t="s">
        <v>24</v>
      </c>
      <c r="L11177" t="s">
        <v>25</v>
      </c>
      <c r="M11177" t="s">
        <v>120</v>
      </c>
    </row>
    <row r="11178" spans="1:13" x14ac:dyDescent="0.3">
      <c r="A11178" t="s">
        <v>30509</v>
      </c>
      <c r="C11178" t="s">
        <v>30364</v>
      </c>
      <c r="D11178">
        <v>40</v>
      </c>
      <c r="E11178" s="1">
        <v>150000</v>
      </c>
      <c r="G11178" t="s">
        <v>13</v>
      </c>
      <c r="H11178" t="s">
        <v>30510</v>
      </c>
      <c r="I11178" t="s">
        <v>17025</v>
      </c>
      <c r="K11178" t="s">
        <v>429</v>
      </c>
      <c r="L11178" t="s">
        <v>38</v>
      </c>
      <c r="M11178" t="s">
        <v>345</v>
      </c>
    </row>
    <row r="11179" spans="1:13" x14ac:dyDescent="0.3">
      <c r="A11179" t="s">
        <v>25097</v>
      </c>
      <c r="C11179" t="s">
        <v>35549</v>
      </c>
      <c r="D11179">
        <v>47</v>
      </c>
      <c r="E11179" s="1">
        <v>1200000</v>
      </c>
      <c r="G11179" t="s">
        <v>111</v>
      </c>
      <c r="H11179" t="s">
        <v>35585</v>
      </c>
      <c r="I11179" t="s">
        <v>22</v>
      </c>
      <c r="J11179" t="s">
        <v>23</v>
      </c>
      <c r="K11179" t="s">
        <v>24</v>
      </c>
      <c r="L11179" t="s">
        <v>25</v>
      </c>
      <c r="M11179" t="s">
        <v>232</v>
      </c>
    </row>
    <row r="11180" spans="1:13" x14ac:dyDescent="0.3">
      <c r="A11180" t="s">
        <v>25097</v>
      </c>
      <c r="C11180" t="s">
        <v>25056</v>
      </c>
      <c r="D11180">
        <v>4</v>
      </c>
      <c r="E11180" s="1">
        <v>200000</v>
      </c>
      <c r="G11180" t="s">
        <v>111</v>
      </c>
      <c r="H11180" t="s">
        <v>25098</v>
      </c>
      <c r="I11180" t="s">
        <v>22</v>
      </c>
      <c r="J11180" t="s">
        <v>23</v>
      </c>
      <c r="K11180" t="s">
        <v>24</v>
      </c>
      <c r="L11180" t="s">
        <v>25</v>
      </c>
      <c r="M11180" t="s">
        <v>120</v>
      </c>
    </row>
    <row r="11181" spans="1:13" x14ac:dyDescent="0.3">
      <c r="A11181" t="s">
        <v>31017</v>
      </c>
      <c r="C11181" t="s">
        <v>30851</v>
      </c>
      <c r="D11181">
        <v>7</v>
      </c>
      <c r="E11181" s="1">
        <v>69914</v>
      </c>
      <c r="G11181" t="s">
        <v>69</v>
      </c>
      <c r="H11181" t="s">
        <v>77</v>
      </c>
      <c r="I11181" t="s">
        <v>359</v>
      </c>
      <c r="K11181" t="s">
        <v>189</v>
      </c>
      <c r="L11181" t="s">
        <v>248</v>
      </c>
      <c r="M11181" t="s">
        <v>39</v>
      </c>
    </row>
    <row r="11184" spans="1:13" s="28" customFormat="1" x14ac:dyDescent="0.3">
      <c r="A11184" s="28" t="s">
        <v>931</v>
      </c>
      <c r="C11184" s="28" t="s">
        <v>38244</v>
      </c>
      <c r="D11184" s="28">
        <v>36</v>
      </c>
      <c r="E11184" s="29">
        <v>2066722</v>
      </c>
      <c r="G11184" s="28" t="s">
        <v>13</v>
      </c>
      <c r="H11184" s="28" t="s">
        <v>38248</v>
      </c>
      <c r="I11184" s="28" t="s">
        <v>359</v>
      </c>
      <c r="K11184" s="28" t="s">
        <v>189</v>
      </c>
      <c r="L11184" s="28" t="s">
        <v>17</v>
      </c>
      <c r="M11184" s="28" t="s">
        <v>66</v>
      </c>
    </row>
    <row r="11185" spans="1:13" s="28" customFormat="1" x14ac:dyDescent="0.3">
      <c r="A11185" s="28" t="s">
        <v>931</v>
      </c>
      <c r="C11185" s="28" t="s">
        <v>38244</v>
      </c>
      <c r="D11185" s="28">
        <v>6</v>
      </c>
      <c r="E11185" s="29">
        <v>7052</v>
      </c>
      <c r="G11185" s="28" t="s">
        <v>13</v>
      </c>
      <c r="H11185" s="28" t="s">
        <v>38249</v>
      </c>
      <c r="I11185" s="28" t="s">
        <v>359</v>
      </c>
      <c r="K11185" s="28" t="s">
        <v>189</v>
      </c>
      <c r="L11185" s="28" t="s">
        <v>38</v>
      </c>
      <c r="M11185" s="28" t="s">
        <v>66</v>
      </c>
    </row>
    <row r="11186" spans="1:13" s="28" customFormat="1" x14ac:dyDescent="0.3">
      <c r="A11186" s="28" t="s">
        <v>931</v>
      </c>
      <c r="C11186" s="28" t="s">
        <v>38239</v>
      </c>
      <c r="D11186" s="28">
        <v>26</v>
      </c>
      <c r="E11186" s="29">
        <v>999988</v>
      </c>
      <c r="G11186" s="28" t="s">
        <v>48</v>
      </c>
      <c r="H11186" s="28" t="s">
        <v>38247</v>
      </c>
      <c r="I11186" s="28" t="s">
        <v>359</v>
      </c>
      <c r="K11186" s="28" t="s">
        <v>189</v>
      </c>
      <c r="L11186" s="28" t="s">
        <v>170</v>
      </c>
      <c r="M11186" s="28" t="s">
        <v>190</v>
      </c>
    </row>
    <row r="11187" spans="1:13" x14ac:dyDescent="0.3">
      <c r="A11187" t="s">
        <v>931</v>
      </c>
      <c r="C11187" t="s">
        <v>1852</v>
      </c>
      <c r="D11187">
        <v>12</v>
      </c>
      <c r="E11187" s="1">
        <v>141591</v>
      </c>
      <c r="G11187" t="s">
        <v>13</v>
      </c>
      <c r="H11187" t="s">
        <v>2183</v>
      </c>
      <c r="I11187" t="s">
        <v>359</v>
      </c>
      <c r="K11187" t="s">
        <v>189</v>
      </c>
      <c r="L11187" t="s">
        <v>17</v>
      </c>
      <c r="M11187" t="s">
        <v>207</v>
      </c>
    </row>
    <row r="11188" spans="1:13" x14ac:dyDescent="0.3">
      <c r="A11188" t="s">
        <v>931</v>
      </c>
      <c r="C11188" t="s">
        <v>1275</v>
      </c>
      <c r="D11188">
        <v>36</v>
      </c>
      <c r="E11188" s="1">
        <v>584633</v>
      </c>
      <c r="G11188" t="s">
        <v>13</v>
      </c>
      <c r="H11188" t="s">
        <v>1489</v>
      </c>
      <c r="I11188" t="s">
        <v>359</v>
      </c>
      <c r="K11188" t="s">
        <v>189</v>
      </c>
      <c r="L11188" t="s">
        <v>17</v>
      </c>
      <c r="M11188" t="s">
        <v>66</v>
      </c>
    </row>
    <row r="11189" spans="1:13" x14ac:dyDescent="0.3">
      <c r="A11189" t="s">
        <v>931</v>
      </c>
      <c r="C11189" t="s">
        <v>783</v>
      </c>
      <c r="D11189">
        <v>30</v>
      </c>
      <c r="E11189" s="1">
        <v>491197</v>
      </c>
      <c r="G11189" t="s">
        <v>34</v>
      </c>
      <c r="H11189" t="s">
        <v>932</v>
      </c>
      <c r="I11189" t="s">
        <v>359</v>
      </c>
      <c r="K11189" t="s">
        <v>189</v>
      </c>
      <c r="L11189" t="s">
        <v>17</v>
      </c>
      <c r="M11189" t="s">
        <v>75</v>
      </c>
    </row>
    <row r="11190" spans="1:13" x14ac:dyDescent="0.3">
      <c r="A11190" t="s">
        <v>931</v>
      </c>
      <c r="C11190" t="s">
        <v>27925</v>
      </c>
      <c r="D11190">
        <v>25</v>
      </c>
      <c r="E11190" s="1">
        <v>1791531</v>
      </c>
      <c r="G11190" t="s">
        <v>34</v>
      </c>
      <c r="H11190" t="s">
        <v>28220</v>
      </c>
      <c r="I11190" t="s">
        <v>359</v>
      </c>
      <c r="K11190" t="s">
        <v>189</v>
      </c>
      <c r="L11190" t="s">
        <v>17</v>
      </c>
      <c r="M11190" t="s">
        <v>75</v>
      </c>
    </row>
    <row r="11191" spans="1:13" x14ac:dyDescent="0.3">
      <c r="A11191" t="s">
        <v>931</v>
      </c>
      <c r="C11191" t="s">
        <v>27925</v>
      </c>
      <c r="D11191">
        <v>36</v>
      </c>
      <c r="E11191" s="1">
        <v>771894</v>
      </c>
      <c r="G11191" t="s">
        <v>13</v>
      </c>
      <c r="H11191" t="s">
        <v>28257</v>
      </c>
      <c r="I11191" t="s">
        <v>359</v>
      </c>
      <c r="K11191" t="s">
        <v>189</v>
      </c>
      <c r="L11191" t="s">
        <v>44</v>
      </c>
      <c r="M11191" t="s">
        <v>31</v>
      </c>
    </row>
    <row r="11192" spans="1:13" x14ac:dyDescent="0.3">
      <c r="A11192" t="s">
        <v>931</v>
      </c>
      <c r="C11192" t="s">
        <v>28282</v>
      </c>
      <c r="D11192">
        <v>36</v>
      </c>
      <c r="E11192" s="1">
        <v>1089658</v>
      </c>
      <c r="G11192" t="s">
        <v>13</v>
      </c>
      <c r="H11192" t="s">
        <v>28348</v>
      </c>
      <c r="I11192" t="s">
        <v>359</v>
      </c>
      <c r="K11192" t="s">
        <v>189</v>
      </c>
      <c r="L11192" t="s">
        <v>38</v>
      </c>
      <c r="M11192" t="s">
        <v>66</v>
      </c>
    </row>
    <row r="11193" spans="1:13" x14ac:dyDescent="0.3">
      <c r="A11193" t="s">
        <v>931</v>
      </c>
      <c r="C11193" t="s">
        <v>28282</v>
      </c>
      <c r="D11193">
        <v>12</v>
      </c>
      <c r="E11193" s="1">
        <v>140041</v>
      </c>
      <c r="G11193" t="s">
        <v>13</v>
      </c>
      <c r="H11193" t="s">
        <v>28556</v>
      </c>
      <c r="I11193" t="s">
        <v>359</v>
      </c>
      <c r="K11193" t="s">
        <v>189</v>
      </c>
      <c r="L11193" t="s">
        <v>1083</v>
      </c>
      <c r="M11193" t="s">
        <v>442</v>
      </c>
    </row>
    <row r="11194" spans="1:13" x14ac:dyDescent="0.3">
      <c r="A11194" t="s">
        <v>931</v>
      </c>
      <c r="C11194" t="s">
        <v>28282</v>
      </c>
      <c r="D11194">
        <v>24</v>
      </c>
      <c r="E11194" s="1">
        <v>1487605</v>
      </c>
      <c r="G11194" t="s">
        <v>13</v>
      </c>
      <c r="H11194" t="s">
        <v>28569</v>
      </c>
      <c r="I11194" t="s">
        <v>359</v>
      </c>
      <c r="K11194" t="s">
        <v>189</v>
      </c>
      <c r="L11194" t="s">
        <v>38</v>
      </c>
      <c r="M11194" t="s">
        <v>345</v>
      </c>
    </row>
    <row r="11195" spans="1:13" x14ac:dyDescent="0.3">
      <c r="A11195" t="s">
        <v>931</v>
      </c>
      <c r="C11195" t="s">
        <v>27194</v>
      </c>
      <c r="D11195">
        <v>13</v>
      </c>
      <c r="E11195" s="1">
        <v>1080771</v>
      </c>
      <c r="G11195" t="s">
        <v>13</v>
      </c>
      <c r="H11195" t="s">
        <v>27282</v>
      </c>
      <c r="I11195" t="s">
        <v>359</v>
      </c>
      <c r="K11195" t="s">
        <v>189</v>
      </c>
      <c r="L11195" t="s">
        <v>17</v>
      </c>
      <c r="M11195" t="s">
        <v>450</v>
      </c>
    </row>
    <row r="11196" spans="1:13" x14ac:dyDescent="0.3">
      <c r="A11196" t="s">
        <v>931</v>
      </c>
      <c r="C11196" t="s">
        <v>27748</v>
      </c>
      <c r="D11196">
        <v>36</v>
      </c>
      <c r="E11196" s="1">
        <v>3375098</v>
      </c>
      <c r="G11196" t="s">
        <v>13</v>
      </c>
      <c r="H11196" t="s">
        <v>27754</v>
      </c>
      <c r="I11196" t="s">
        <v>359</v>
      </c>
      <c r="K11196" t="s">
        <v>189</v>
      </c>
      <c r="L11196" t="s">
        <v>38</v>
      </c>
      <c r="M11196" t="s">
        <v>66</v>
      </c>
    </row>
    <row r="11197" spans="1:13" x14ac:dyDescent="0.3">
      <c r="A11197" t="s">
        <v>931</v>
      </c>
      <c r="C11197" t="s">
        <v>29114</v>
      </c>
      <c r="D11197">
        <v>31</v>
      </c>
      <c r="E11197" s="1">
        <v>2699443</v>
      </c>
      <c r="G11197" t="s">
        <v>34</v>
      </c>
      <c r="H11197" t="s">
        <v>2424</v>
      </c>
      <c r="I11197" t="s">
        <v>359</v>
      </c>
      <c r="K11197" t="s">
        <v>189</v>
      </c>
      <c r="L11197" t="s">
        <v>17</v>
      </c>
      <c r="M11197" t="s">
        <v>202</v>
      </c>
    </row>
    <row r="11198" spans="1:13" x14ac:dyDescent="0.3">
      <c r="A11198" t="s">
        <v>931</v>
      </c>
      <c r="C11198" t="s">
        <v>29114</v>
      </c>
      <c r="D11198">
        <v>1</v>
      </c>
      <c r="E11198" s="1">
        <v>52180</v>
      </c>
      <c r="G11198" t="s">
        <v>13</v>
      </c>
      <c r="H11198" t="s">
        <v>29266</v>
      </c>
      <c r="I11198" t="s">
        <v>359</v>
      </c>
      <c r="K11198" t="s">
        <v>189</v>
      </c>
      <c r="L11198" t="s">
        <v>38</v>
      </c>
      <c r="M11198" t="s">
        <v>66</v>
      </c>
    </row>
    <row r="11199" spans="1:13" x14ac:dyDescent="0.3">
      <c r="A11199" t="s">
        <v>931</v>
      </c>
      <c r="C11199" t="s">
        <v>27614</v>
      </c>
      <c r="D11199">
        <v>60</v>
      </c>
      <c r="E11199" s="1">
        <v>79006570</v>
      </c>
      <c r="G11199" t="s">
        <v>13</v>
      </c>
      <c r="H11199" t="s">
        <v>27744</v>
      </c>
      <c r="I11199" t="s">
        <v>359</v>
      </c>
      <c r="K11199" t="s">
        <v>189</v>
      </c>
      <c r="L11199" t="s">
        <v>38</v>
      </c>
      <c r="M11199" t="s">
        <v>66</v>
      </c>
    </row>
    <row r="11200" spans="1:13" x14ac:dyDescent="0.3">
      <c r="A11200" t="s">
        <v>931</v>
      </c>
      <c r="C11200" t="s">
        <v>29922</v>
      </c>
      <c r="D11200">
        <v>35</v>
      </c>
      <c r="E11200" s="1">
        <v>1282503</v>
      </c>
      <c r="G11200" t="s">
        <v>13</v>
      </c>
      <c r="H11200" t="s">
        <v>30038</v>
      </c>
      <c r="I11200" t="s">
        <v>359</v>
      </c>
      <c r="K11200" t="s">
        <v>189</v>
      </c>
      <c r="L11200" t="s">
        <v>17</v>
      </c>
      <c r="M11200" t="s">
        <v>18</v>
      </c>
    </row>
    <row r="11201" spans="1:13" x14ac:dyDescent="0.3">
      <c r="A11201" t="s">
        <v>931</v>
      </c>
      <c r="C11201" t="s">
        <v>29922</v>
      </c>
      <c r="D11201">
        <v>37</v>
      </c>
      <c r="E11201" s="1">
        <v>945710</v>
      </c>
      <c r="G11201" t="s">
        <v>13</v>
      </c>
      <c r="H11201" t="s">
        <v>30217</v>
      </c>
      <c r="I11201" t="s">
        <v>359</v>
      </c>
      <c r="K11201" t="s">
        <v>189</v>
      </c>
      <c r="L11201" t="s">
        <v>17</v>
      </c>
      <c r="M11201" t="s">
        <v>442</v>
      </c>
    </row>
    <row r="11202" spans="1:13" x14ac:dyDescent="0.3">
      <c r="A11202" t="s">
        <v>931</v>
      </c>
      <c r="C11202" t="s">
        <v>29426</v>
      </c>
      <c r="D11202">
        <v>2</v>
      </c>
      <c r="E11202" s="1">
        <v>11300</v>
      </c>
      <c r="G11202" t="s">
        <v>13</v>
      </c>
      <c r="H11202" t="s">
        <v>29528</v>
      </c>
      <c r="I11202" t="s">
        <v>359</v>
      </c>
      <c r="K11202" t="s">
        <v>189</v>
      </c>
      <c r="L11202" t="s">
        <v>38</v>
      </c>
      <c r="M11202" t="s">
        <v>66</v>
      </c>
    </row>
    <row r="11203" spans="1:13" x14ac:dyDescent="0.3">
      <c r="A11203" t="s">
        <v>931</v>
      </c>
      <c r="C11203" t="s">
        <v>30851</v>
      </c>
      <c r="D11203">
        <v>24</v>
      </c>
      <c r="E11203" s="1">
        <v>100000</v>
      </c>
      <c r="G11203" t="s">
        <v>13</v>
      </c>
      <c r="H11203" t="s">
        <v>30996</v>
      </c>
      <c r="I11203" t="s">
        <v>359</v>
      </c>
      <c r="K11203" t="s">
        <v>189</v>
      </c>
      <c r="L11203" t="s">
        <v>17</v>
      </c>
      <c r="M11203" t="s">
        <v>450</v>
      </c>
    </row>
    <row r="11204" spans="1:13" x14ac:dyDescent="0.3">
      <c r="A11204" t="s">
        <v>931</v>
      </c>
      <c r="C11204" t="s">
        <v>3657</v>
      </c>
      <c r="D11204">
        <v>32</v>
      </c>
      <c r="E11204" s="1">
        <v>326707</v>
      </c>
      <c r="G11204" t="s">
        <v>13</v>
      </c>
      <c r="H11204" t="s">
        <v>4273</v>
      </c>
      <c r="I11204" t="s">
        <v>359</v>
      </c>
      <c r="K11204" t="s">
        <v>189</v>
      </c>
      <c r="L11204" t="s">
        <v>17</v>
      </c>
      <c r="M11204" t="s">
        <v>31</v>
      </c>
    </row>
    <row r="11205" spans="1:13" x14ac:dyDescent="0.3">
      <c r="A11205" t="s">
        <v>931</v>
      </c>
      <c r="C11205" t="s">
        <v>3657</v>
      </c>
      <c r="D11205">
        <v>32</v>
      </c>
      <c r="E11205" s="1">
        <v>252541</v>
      </c>
      <c r="G11205" t="s">
        <v>34</v>
      </c>
      <c r="H11205" t="s">
        <v>4317</v>
      </c>
      <c r="I11205" t="s">
        <v>359</v>
      </c>
      <c r="K11205" t="s">
        <v>189</v>
      </c>
      <c r="L11205" t="s">
        <v>17</v>
      </c>
      <c r="M11205" t="s">
        <v>75</v>
      </c>
    </row>
    <row r="11206" spans="1:13" x14ac:dyDescent="0.3">
      <c r="A11206" t="s">
        <v>931</v>
      </c>
      <c r="C11206" t="s">
        <v>4395</v>
      </c>
      <c r="D11206">
        <v>23</v>
      </c>
      <c r="E11206" s="1">
        <v>329441</v>
      </c>
      <c r="G11206" t="s">
        <v>34</v>
      </c>
      <c r="H11206" t="s">
        <v>4448</v>
      </c>
      <c r="I11206" t="s">
        <v>359</v>
      </c>
      <c r="K11206" t="s">
        <v>189</v>
      </c>
      <c r="L11206" t="s">
        <v>38</v>
      </c>
      <c r="M11206" t="s">
        <v>202</v>
      </c>
    </row>
    <row r="11207" spans="1:13" x14ac:dyDescent="0.3">
      <c r="A11207" t="s">
        <v>931</v>
      </c>
      <c r="C11207" t="s">
        <v>4395</v>
      </c>
      <c r="D11207">
        <v>45</v>
      </c>
      <c r="E11207" s="1">
        <v>1251073</v>
      </c>
      <c r="G11207" t="s">
        <v>13</v>
      </c>
      <c r="H11207" t="s">
        <v>4599</v>
      </c>
      <c r="I11207" t="s">
        <v>359</v>
      </c>
      <c r="K11207" t="s">
        <v>189</v>
      </c>
      <c r="L11207" t="s">
        <v>17</v>
      </c>
      <c r="M11207" t="s">
        <v>442</v>
      </c>
    </row>
    <row r="11208" spans="1:13" x14ac:dyDescent="0.3">
      <c r="A11208" t="s">
        <v>931</v>
      </c>
      <c r="C11208" t="s">
        <v>5642</v>
      </c>
      <c r="D11208">
        <v>59</v>
      </c>
      <c r="E11208" s="1">
        <v>1320030</v>
      </c>
      <c r="G11208" t="s">
        <v>13</v>
      </c>
      <c r="H11208" t="s">
        <v>5675</v>
      </c>
      <c r="I11208" t="s">
        <v>359</v>
      </c>
      <c r="K11208" t="s">
        <v>189</v>
      </c>
      <c r="L11208" t="s">
        <v>17</v>
      </c>
      <c r="M11208" t="s">
        <v>345</v>
      </c>
    </row>
    <row r="11209" spans="1:13" x14ac:dyDescent="0.3">
      <c r="A11209" t="s">
        <v>931</v>
      </c>
      <c r="C11209" t="s">
        <v>22837</v>
      </c>
      <c r="D11209">
        <v>50</v>
      </c>
      <c r="E11209" s="1">
        <v>1574318</v>
      </c>
      <c r="G11209" t="s">
        <v>34</v>
      </c>
      <c r="H11209" t="s">
        <v>22852</v>
      </c>
      <c r="I11209" t="s">
        <v>359</v>
      </c>
      <c r="K11209" t="s">
        <v>189</v>
      </c>
      <c r="L11209" t="s">
        <v>38</v>
      </c>
      <c r="M11209" t="s">
        <v>740</v>
      </c>
    </row>
    <row r="11210" spans="1:13" x14ac:dyDescent="0.3">
      <c r="A11210" t="s">
        <v>931</v>
      </c>
      <c r="C11210" t="s">
        <v>22837</v>
      </c>
      <c r="D11210">
        <v>32</v>
      </c>
      <c r="E11210" s="1">
        <v>736222</v>
      </c>
      <c r="G11210" t="s">
        <v>13</v>
      </c>
      <c r="H11210" t="s">
        <v>23035</v>
      </c>
      <c r="I11210" t="s">
        <v>359</v>
      </c>
      <c r="K11210" t="s">
        <v>189</v>
      </c>
      <c r="L11210" t="s">
        <v>17</v>
      </c>
      <c r="M11210" t="s">
        <v>442</v>
      </c>
    </row>
    <row r="11211" spans="1:13" x14ac:dyDescent="0.3">
      <c r="A11211" t="s">
        <v>931</v>
      </c>
      <c r="C11211" t="s">
        <v>23704</v>
      </c>
      <c r="D11211">
        <v>55</v>
      </c>
      <c r="E11211" s="1">
        <v>1137571</v>
      </c>
      <c r="G11211" t="s">
        <v>34</v>
      </c>
      <c r="H11211" t="s">
        <v>23743</v>
      </c>
      <c r="I11211" t="s">
        <v>359</v>
      </c>
      <c r="K11211" t="s">
        <v>189</v>
      </c>
      <c r="L11211" t="s">
        <v>17</v>
      </c>
      <c r="M11211" t="s">
        <v>75</v>
      </c>
    </row>
    <row r="11212" spans="1:13" x14ac:dyDescent="0.3">
      <c r="A11212" t="s">
        <v>931</v>
      </c>
      <c r="C11212" t="s">
        <v>21173</v>
      </c>
      <c r="D11212">
        <v>70</v>
      </c>
      <c r="E11212" s="1">
        <v>5625310</v>
      </c>
      <c r="G11212" t="s">
        <v>34</v>
      </c>
      <c r="H11212" t="s">
        <v>21322</v>
      </c>
      <c r="I11212" t="s">
        <v>359</v>
      </c>
      <c r="K11212" t="s">
        <v>189</v>
      </c>
      <c r="L11212" t="s">
        <v>17</v>
      </c>
      <c r="M11212" t="s">
        <v>217</v>
      </c>
    </row>
    <row r="11213" spans="1:13" x14ac:dyDescent="0.3">
      <c r="A11213" t="s">
        <v>931</v>
      </c>
      <c r="C11213" t="s">
        <v>21173</v>
      </c>
      <c r="D11213">
        <v>41</v>
      </c>
      <c r="E11213" s="1">
        <v>3752342</v>
      </c>
      <c r="G11213" t="s">
        <v>13</v>
      </c>
      <c r="H11213" t="s">
        <v>21344</v>
      </c>
      <c r="I11213" t="s">
        <v>359</v>
      </c>
      <c r="K11213" t="s">
        <v>189</v>
      </c>
      <c r="L11213" t="s">
        <v>17</v>
      </c>
      <c r="M11213" t="s">
        <v>66</v>
      </c>
    </row>
    <row r="11214" spans="1:13" x14ac:dyDescent="0.3">
      <c r="A11214" t="s">
        <v>931</v>
      </c>
      <c r="C11214" t="s">
        <v>21173</v>
      </c>
      <c r="D11214">
        <v>73</v>
      </c>
      <c r="E11214" s="1">
        <v>1170143</v>
      </c>
      <c r="G11214" t="s">
        <v>13</v>
      </c>
      <c r="H11214" t="s">
        <v>21496</v>
      </c>
      <c r="I11214" t="s">
        <v>359</v>
      </c>
      <c r="K11214" t="s">
        <v>189</v>
      </c>
      <c r="L11214" t="s">
        <v>17</v>
      </c>
      <c r="M11214" t="s">
        <v>345</v>
      </c>
    </row>
    <row r="11215" spans="1:13" x14ac:dyDescent="0.3">
      <c r="A11215" t="s">
        <v>931</v>
      </c>
      <c r="C11215" t="s">
        <v>21173</v>
      </c>
      <c r="D11215">
        <v>30</v>
      </c>
      <c r="E11215" s="1">
        <v>100000</v>
      </c>
      <c r="G11215" t="s">
        <v>13</v>
      </c>
      <c r="H11215" t="s">
        <v>21531</v>
      </c>
      <c r="I11215" t="s">
        <v>359</v>
      </c>
      <c r="K11215" t="s">
        <v>189</v>
      </c>
      <c r="L11215" t="s">
        <v>17</v>
      </c>
      <c r="M11215" t="s">
        <v>450</v>
      </c>
    </row>
    <row r="11216" spans="1:13" x14ac:dyDescent="0.3">
      <c r="A11216" t="s">
        <v>931</v>
      </c>
      <c r="C11216" t="s">
        <v>21907</v>
      </c>
      <c r="D11216">
        <v>48</v>
      </c>
      <c r="E11216" s="1">
        <v>37468960</v>
      </c>
      <c r="G11216" t="s">
        <v>13</v>
      </c>
      <c r="H11216" t="s">
        <v>21915</v>
      </c>
      <c r="I11216" t="s">
        <v>359</v>
      </c>
      <c r="K11216" t="s">
        <v>189</v>
      </c>
      <c r="L11216" t="s">
        <v>17</v>
      </c>
      <c r="M11216" t="s">
        <v>1587</v>
      </c>
    </row>
    <row r="11217" spans="1:13" x14ac:dyDescent="0.3">
      <c r="A11217" t="s">
        <v>931</v>
      </c>
      <c r="C11217" t="s">
        <v>22646</v>
      </c>
      <c r="D11217">
        <v>24</v>
      </c>
      <c r="E11217" s="1">
        <v>100000</v>
      </c>
      <c r="G11217" t="s">
        <v>13</v>
      </c>
      <c r="H11217" t="s">
        <v>22672</v>
      </c>
      <c r="I11217" t="s">
        <v>359</v>
      </c>
      <c r="K11217" t="s">
        <v>189</v>
      </c>
      <c r="L11217" t="s">
        <v>17</v>
      </c>
      <c r="M11217" t="s">
        <v>450</v>
      </c>
    </row>
    <row r="11218" spans="1:13" x14ac:dyDescent="0.3">
      <c r="A11218" t="s">
        <v>931</v>
      </c>
      <c r="C11218" t="s">
        <v>17339</v>
      </c>
      <c r="D11218">
        <v>74</v>
      </c>
      <c r="E11218" s="1">
        <v>15558425</v>
      </c>
      <c r="G11218" t="s">
        <v>34</v>
      </c>
      <c r="H11218" t="s">
        <v>17344</v>
      </c>
      <c r="I11218" t="s">
        <v>359</v>
      </c>
      <c r="K11218" t="s">
        <v>189</v>
      </c>
      <c r="L11218" t="s">
        <v>170</v>
      </c>
      <c r="M11218" t="s">
        <v>632</v>
      </c>
    </row>
    <row r="11219" spans="1:13" x14ac:dyDescent="0.3">
      <c r="A11219" t="s">
        <v>931</v>
      </c>
      <c r="C11219" t="s">
        <v>15737</v>
      </c>
      <c r="D11219">
        <v>26</v>
      </c>
      <c r="E11219" s="1">
        <v>180000</v>
      </c>
      <c r="G11219" t="s">
        <v>13</v>
      </c>
      <c r="H11219" t="s">
        <v>15891</v>
      </c>
      <c r="I11219" t="s">
        <v>359</v>
      </c>
      <c r="K11219" t="s">
        <v>189</v>
      </c>
      <c r="L11219" t="s">
        <v>170</v>
      </c>
      <c r="M11219" t="s">
        <v>101</v>
      </c>
    </row>
    <row r="11220" spans="1:13" x14ac:dyDescent="0.3">
      <c r="A11220" t="s">
        <v>931</v>
      </c>
      <c r="C11220" t="s">
        <v>15606</v>
      </c>
      <c r="D11220">
        <v>24</v>
      </c>
      <c r="E11220" s="1">
        <v>351301</v>
      </c>
      <c r="G11220" t="s">
        <v>34</v>
      </c>
      <c r="H11220" t="s">
        <v>15644</v>
      </c>
      <c r="I11220" t="s">
        <v>359</v>
      </c>
      <c r="K11220" t="s">
        <v>189</v>
      </c>
      <c r="L11220" t="s">
        <v>17</v>
      </c>
      <c r="M11220" t="s">
        <v>740</v>
      </c>
    </row>
    <row r="11221" spans="1:13" x14ac:dyDescent="0.3">
      <c r="A11221" t="s">
        <v>931</v>
      </c>
      <c r="C11221" t="s">
        <v>15606</v>
      </c>
      <c r="D11221">
        <v>51</v>
      </c>
      <c r="E11221" s="1">
        <v>1271423</v>
      </c>
      <c r="G11221" t="s">
        <v>13</v>
      </c>
      <c r="H11221" t="s">
        <v>15670</v>
      </c>
      <c r="I11221" t="s">
        <v>359</v>
      </c>
      <c r="K11221" t="s">
        <v>189</v>
      </c>
      <c r="L11221" t="s">
        <v>38</v>
      </c>
      <c r="M11221" t="s">
        <v>345</v>
      </c>
    </row>
    <row r="11222" spans="1:13" x14ac:dyDescent="0.3">
      <c r="A11222" t="s">
        <v>931</v>
      </c>
      <c r="C11222" t="s">
        <v>16236</v>
      </c>
      <c r="D11222">
        <v>17</v>
      </c>
      <c r="E11222" s="1">
        <v>249549</v>
      </c>
      <c r="G11222" t="s">
        <v>13</v>
      </c>
      <c r="H11222" t="s">
        <v>16238</v>
      </c>
      <c r="I11222" t="s">
        <v>359</v>
      </c>
      <c r="K11222" t="s">
        <v>189</v>
      </c>
      <c r="L11222" t="s">
        <v>248</v>
      </c>
      <c r="M11222" t="s">
        <v>18</v>
      </c>
    </row>
    <row r="11223" spans="1:13" x14ac:dyDescent="0.3">
      <c r="A11223" t="s">
        <v>931</v>
      </c>
      <c r="C11223" t="s">
        <v>16466</v>
      </c>
      <c r="D11223">
        <v>24</v>
      </c>
      <c r="E11223" s="1">
        <v>100000</v>
      </c>
      <c r="G11223" t="s">
        <v>13</v>
      </c>
      <c r="H11223" t="s">
        <v>16578</v>
      </c>
      <c r="I11223" t="s">
        <v>359</v>
      </c>
      <c r="K11223" t="s">
        <v>189</v>
      </c>
      <c r="L11223" t="s">
        <v>17</v>
      </c>
      <c r="M11223" t="s">
        <v>450</v>
      </c>
    </row>
    <row r="11224" spans="1:13" x14ac:dyDescent="0.3">
      <c r="A11224" t="s">
        <v>931</v>
      </c>
      <c r="C11224" t="s">
        <v>11813</v>
      </c>
      <c r="D11224">
        <v>2</v>
      </c>
      <c r="E11224" s="1">
        <v>36752</v>
      </c>
      <c r="G11224" t="s">
        <v>13</v>
      </c>
      <c r="H11224" t="s">
        <v>11844</v>
      </c>
      <c r="I11224" t="s">
        <v>359</v>
      </c>
      <c r="K11224" t="s">
        <v>189</v>
      </c>
      <c r="L11224" t="s">
        <v>17</v>
      </c>
      <c r="M11224" t="s">
        <v>450</v>
      </c>
    </row>
    <row r="11225" spans="1:13" x14ac:dyDescent="0.3">
      <c r="A11225" t="s">
        <v>931</v>
      </c>
      <c r="C11225" t="s">
        <v>11813</v>
      </c>
      <c r="D11225">
        <v>27</v>
      </c>
      <c r="E11225" s="1">
        <v>181868</v>
      </c>
      <c r="G11225" t="s">
        <v>34</v>
      </c>
      <c r="H11225" t="s">
        <v>12042</v>
      </c>
      <c r="I11225" t="s">
        <v>359</v>
      </c>
      <c r="K11225" t="s">
        <v>189</v>
      </c>
      <c r="L11225" t="s">
        <v>38</v>
      </c>
      <c r="M11225" t="s">
        <v>217</v>
      </c>
    </row>
    <row r="11226" spans="1:13" x14ac:dyDescent="0.3">
      <c r="A11226" t="s">
        <v>931</v>
      </c>
      <c r="C11226" t="s">
        <v>11813</v>
      </c>
      <c r="D11226">
        <v>24</v>
      </c>
      <c r="E11226" s="1">
        <v>98934</v>
      </c>
      <c r="G11226" t="s">
        <v>48</v>
      </c>
      <c r="H11226" t="s">
        <v>12180</v>
      </c>
      <c r="I11226" t="s">
        <v>359</v>
      </c>
      <c r="K11226" t="s">
        <v>189</v>
      </c>
      <c r="L11226" t="s">
        <v>17</v>
      </c>
      <c r="M11226" t="s">
        <v>190</v>
      </c>
    </row>
    <row r="11227" spans="1:13" x14ac:dyDescent="0.3">
      <c r="A11227" t="s">
        <v>931</v>
      </c>
      <c r="C11227" t="s">
        <v>12673</v>
      </c>
      <c r="D11227">
        <v>19</v>
      </c>
      <c r="E11227" s="1">
        <v>74433</v>
      </c>
      <c r="G11227" t="s">
        <v>48</v>
      </c>
      <c r="H11227" t="s">
        <v>12726</v>
      </c>
      <c r="I11227" t="s">
        <v>359</v>
      </c>
      <c r="K11227" t="s">
        <v>189</v>
      </c>
      <c r="L11227" t="s">
        <v>38</v>
      </c>
      <c r="M11227" t="s">
        <v>190</v>
      </c>
    </row>
    <row r="11228" spans="1:13" x14ac:dyDescent="0.3">
      <c r="A11228" t="s">
        <v>931</v>
      </c>
      <c r="C11228" t="s">
        <v>10589</v>
      </c>
      <c r="D11228">
        <v>77</v>
      </c>
      <c r="E11228" s="1">
        <v>2054944</v>
      </c>
      <c r="G11228" t="s">
        <v>13</v>
      </c>
      <c r="H11228" t="s">
        <v>10673</v>
      </c>
      <c r="I11228" t="s">
        <v>359</v>
      </c>
      <c r="K11228" t="s">
        <v>189</v>
      </c>
      <c r="L11228" t="s">
        <v>17</v>
      </c>
      <c r="M11228" t="s">
        <v>345</v>
      </c>
    </row>
    <row r="11229" spans="1:13" x14ac:dyDescent="0.3">
      <c r="A11229" t="s">
        <v>931</v>
      </c>
      <c r="C11229" t="s">
        <v>10589</v>
      </c>
      <c r="D11229">
        <v>45</v>
      </c>
      <c r="E11229" s="1">
        <v>2743052</v>
      </c>
      <c r="G11229" t="s">
        <v>34</v>
      </c>
      <c r="H11229" t="s">
        <v>10682</v>
      </c>
      <c r="I11229" t="s">
        <v>359</v>
      </c>
      <c r="K11229" t="s">
        <v>189</v>
      </c>
      <c r="L11229" t="s">
        <v>17</v>
      </c>
      <c r="M11229" t="s">
        <v>217</v>
      </c>
    </row>
    <row r="11230" spans="1:13" x14ac:dyDescent="0.3">
      <c r="A11230" t="s">
        <v>931</v>
      </c>
      <c r="C11230" t="s">
        <v>10589</v>
      </c>
      <c r="D11230">
        <v>76</v>
      </c>
      <c r="E11230" s="1">
        <v>582541</v>
      </c>
      <c r="G11230" t="s">
        <v>13</v>
      </c>
      <c r="H11230" t="s">
        <v>10771</v>
      </c>
      <c r="I11230" t="s">
        <v>359</v>
      </c>
      <c r="K11230" t="s">
        <v>189</v>
      </c>
      <c r="L11230" t="s">
        <v>44</v>
      </c>
      <c r="M11230" t="s">
        <v>31</v>
      </c>
    </row>
    <row r="11231" spans="1:13" x14ac:dyDescent="0.3">
      <c r="A11231" t="s">
        <v>931</v>
      </c>
      <c r="C11231" t="s">
        <v>10589</v>
      </c>
      <c r="D11231">
        <v>57</v>
      </c>
      <c r="E11231" s="1">
        <v>772341</v>
      </c>
      <c r="G11231" t="s">
        <v>34</v>
      </c>
      <c r="H11231" t="s">
        <v>10843</v>
      </c>
      <c r="I11231" t="s">
        <v>359</v>
      </c>
      <c r="K11231" t="s">
        <v>189</v>
      </c>
      <c r="L11231" t="s">
        <v>17</v>
      </c>
      <c r="M11231" t="s">
        <v>75</v>
      </c>
    </row>
    <row r="11232" spans="1:13" x14ac:dyDescent="0.3">
      <c r="A11232" t="s">
        <v>931</v>
      </c>
      <c r="C11232" t="s">
        <v>9547</v>
      </c>
      <c r="D11232">
        <v>36</v>
      </c>
      <c r="E11232" s="1">
        <v>1894953</v>
      </c>
      <c r="G11232" t="s">
        <v>48</v>
      </c>
      <c r="H11232" t="s">
        <v>9589</v>
      </c>
      <c r="I11232" t="s">
        <v>359</v>
      </c>
      <c r="K11232" t="s">
        <v>189</v>
      </c>
      <c r="L11232" t="s">
        <v>38</v>
      </c>
      <c r="M11232" t="s">
        <v>190</v>
      </c>
    </row>
    <row r="11233" spans="1:13" x14ac:dyDescent="0.3">
      <c r="A11233" t="s">
        <v>931</v>
      </c>
      <c r="C11233" t="s">
        <v>9547</v>
      </c>
      <c r="D11233">
        <v>19</v>
      </c>
      <c r="E11233" s="1">
        <v>648060</v>
      </c>
      <c r="G11233" t="s">
        <v>13</v>
      </c>
      <c r="H11233" t="s">
        <v>9734</v>
      </c>
      <c r="I11233" t="s">
        <v>359</v>
      </c>
      <c r="K11233" t="s">
        <v>189</v>
      </c>
      <c r="L11233" t="s">
        <v>17</v>
      </c>
      <c r="M11233" t="s">
        <v>105</v>
      </c>
    </row>
    <row r="11234" spans="1:13" x14ac:dyDescent="0.3">
      <c r="A11234" t="s">
        <v>931</v>
      </c>
      <c r="C11234" t="s">
        <v>10471</v>
      </c>
      <c r="D11234">
        <v>120</v>
      </c>
      <c r="E11234" s="1">
        <v>5194767</v>
      </c>
      <c r="G11234" t="s">
        <v>13</v>
      </c>
      <c r="H11234" t="s">
        <v>10501</v>
      </c>
      <c r="I11234" t="s">
        <v>359</v>
      </c>
      <c r="K11234" t="s">
        <v>189</v>
      </c>
      <c r="L11234" t="s">
        <v>17</v>
      </c>
      <c r="M11234" t="s">
        <v>345</v>
      </c>
    </row>
    <row r="11235" spans="1:13" x14ac:dyDescent="0.3">
      <c r="A11235" t="s">
        <v>931</v>
      </c>
      <c r="C11235" t="s">
        <v>10471</v>
      </c>
      <c r="D11235">
        <v>84</v>
      </c>
      <c r="E11235" s="1">
        <v>1397325</v>
      </c>
      <c r="G11235" t="s">
        <v>13</v>
      </c>
      <c r="H11235" t="s">
        <v>10576</v>
      </c>
      <c r="I11235" t="s">
        <v>359</v>
      </c>
      <c r="K11235" t="s">
        <v>189</v>
      </c>
      <c r="L11235" t="s">
        <v>17</v>
      </c>
      <c r="M11235" t="s">
        <v>450</v>
      </c>
    </row>
    <row r="11236" spans="1:13" x14ac:dyDescent="0.3">
      <c r="A11236" t="s">
        <v>931</v>
      </c>
      <c r="C11236" t="s">
        <v>7634</v>
      </c>
      <c r="D11236">
        <v>59</v>
      </c>
      <c r="E11236" s="1">
        <v>1132773</v>
      </c>
      <c r="G11236" t="s">
        <v>13</v>
      </c>
      <c r="H11236" t="s">
        <v>7760</v>
      </c>
      <c r="I11236" t="s">
        <v>359</v>
      </c>
      <c r="K11236" t="s">
        <v>189</v>
      </c>
      <c r="L11236" t="s">
        <v>17</v>
      </c>
      <c r="M11236" t="s">
        <v>345</v>
      </c>
    </row>
    <row r="11237" spans="1:13" x14ac:dyDescent="0.3">
      <c r="A11237" t="s">
        <v>931</v>
      </c>
      <c r="C11237" t="s">
        <v>7634</v>
      </c>
      <c r="D11237">
        <v>99</v>
      </c>
      <c r="E11237" s="1">
        <v>3589972</v>
      </c>
      <c r="G11237" t="s">
        <v>13</v>
      </c>
      <c r="H11237" t="s">
        <v>7862</v>
      </c>
      <c r="I11237" t="s">
        <v>359</v>
      </c>
      <c r="K11237" t="s">
        <v>189</v>
      </c>
      <c r="L11237" t="s">
        <v>17</v>
      </c>
      <c r="M11237" t="s">
        <v>66</v>
      </c>
    </row>
    <row r="11238" spans="1:13" x14ac:dyDescent="0.3">
      <c r="A11238" t="s">
        <v>931</v>
      </c>
      <c r="C11238" t="s">
        <v>8962</v>
      </c>
      <c r="D11238">
        <v>59</v>
      </c>
      <c r="E11238" s="1">
        <v>3018257</v>
      </c>
      <c r="G11238" t="s">
        <v>571</v>
      </c>
      <c r="H11238" t="s">
        <v>8966</v>
      </c>
      <c r="I11238" t="s">
        <v>359</v>
      </c>
      <c r="K11238" t="s">
        <v>189</v>
      </c>
      <c r="L11238" t="s">
        <v>17</v>
      </c>
      <c r="M11238" t="s">
        <v>8967</v>
      </c>
    </row>
    <row r="11239" spans="1:13" x14ac:dyDescent="0.3">
      <c r="A11239" t="s">
        <v>931</v>
      </c>
      <c r="C11239" t="s">
        <v>35205</v>
      </c>
      <c r="D11239">
        <v>74</v>
      </c>
      <c r="E11239" s="1">
        <v>2724038</v>
      </c>
      <c r="G11239" t="s">
        <v>13</v>
      </c>
      <c r="H11239" t="s">
        <v>35326</v>
      </c>
      <c r="I11239" t="s">
        <v>359</v>
      </c>
      <c r="K11239" t="s">
        <v>189</v>
      </c>
      <c r="L11239" t="s">
        <v>17</v>
      </c>
      <c r="M11239" t="s">
        <v>66</v>
      </c>
    </row>
    <row r="11240" spans="1:13" x14ac:dyDescent="0.3">
      <c r="A11240" t="s">
        <v>931</v>
      </c>
      <c r="C11240" t="s">
        <v>35205</v>
      </c>
      <c r="D11240">
        <v>19</v>
      </c>
      <c r="E11240" s="1">
        <v>100000</v>
      </c>
      <c r="G11240" t="s">
        <v>13</v>
      </c>
      <c r="H11240" t="s">
        <v>35432</v>
      </c>
      <c r="I11240" t="s">
        <v>359</v>
      </c>
      <c r="K11240" t="s">
        <v>189</v>
      </c>
      <c r="L11240" t="s">
        <v>17</v>
      </c>
      <c r="M11240" t="s">
        <v>450</v>
      </c>
    </row>
    <row r="11241" spans="1:13" x14ac:dyDescent="0.3">
      <c r="A11241" t="s">
        <v>931</v>
      </c>
      <c r="C11241" t="s">
        <v>34263</v>
      </c>
      <c r="D11241">
        <v>31</v>
      </c>
      <c r="E11241" s="1">
        <v>100000</v>
      </c>
      <c r="G11241" t="s">
        <v>13</v>
      </c>
      <c r="H11241" t="s">
        <v>34371</v>
      </c>
      <c r="I11241" t="s">
        <v>359</v>
      </c>
      <c r="K11241" t="s">
        <v>189</v>
      </c>
      <c r="L11241" t="s">
        <v>17</v>
      </c>
      <c r="M11241" t="s">
        <v>450</v>
      </c>
    </row>
    <row r="11242" spans="1:13" x14ac:dyDescent="0.3">
      <c r="A11242" t="s">
        <v>931</v>
      </c>
      <c r="C11242" t="s">
        <v>33755</v>
      </c>
      <c r="D11242">
        <v>62</v>
      </c>
      <c r="E11242" s="1">
        <v>1648585</v>
      </c>
      <c r="G11242" t="s">
        <v>13</v>
      </c>
      <c r="H11242" t="s">
        <v>33821</v>
      </c>
      <c r="I11242" t="s">
        <v>359</v>
      </c>
      <c r="K11242" t="s">
        <v>189</v>
      </c>
      <c r="L11242" t="s">
        <v>38</v>
      </c>
      <c r="M11242" t="s">
        <v>101</v>
      </c>
    </row>
    <row r="11243" spans="1:13" x14ac:dyDescent="0.3">
      <c r="A11243" t="s">
        <v>931</v>
      </c>
      <c r="C11243" t="s">
        <v>33603</v>
      </c>
      <c r="D11243">
        <v>36</v>
      </c>
      <c r="E11243" s="1">
        <v>3044244</v>
      </c>
      <c r="G11243" t="s">
        <v>13</v>
      </c>
      <c r="H11243" t="s">
        <v>33688</v>
      </c>
      <c r="I11243" t="s">
        <v>359</v>
      </c>
      <c r="K11243" t="s">
        <v>189</v>
      </c>
      <c r="L11243" t="s">
        <v>17</v>
      </c>
      <c r="M11243" t="s">
        <v>345</v>
      </c>
    </row>
    <row r="11244" spans="1:13" x14ac:dyDescent="0.3">
      <c r="A11244" t="s">
        <v>931</v>
      </c>
      <c r="C11244" t="s">
        <v>33531</v>
      </c>
      <c r="D11244">
        <v>40</v>
      </c>
      <c r="E11244" s="1">
        <v>2692835</v>
      </c>
      <c r="G11244" t="s">
        <v>48</v>
      </c>
      <c r="H11244" t="s">
        <v>33533</v>
      </c>
      <c r="I11244" t="s">
        <v>359</v>
      </c>
      <c r="K11244" t="s">
        <v>189</v>
      </c>
      <c r="L11244" t="s">
        <v>38</v>
      </c>
      <c r="M11244" t="s">
        <v>190</v>
      </c>
    </row>
    <row r="11245" spans="1:13" x14ac:dyDescent="0.3">
      <c r="A11245" t="s">
        <v>931</v>
      </c>
      <c r="C11245" t="s">
        <v>37047</v>
      </c>
      <c r="D11245">
        <v>42</v>
      </c>
      <c r="E11245" s="1">
        <v>1200000</v>
      </c>
      <c r="G11245" t="s">
        <v>34</v>
      </c>
      <c r="H11245" t="s">
        <v>37133</v>
      </c>
      <c r="I11245" t="s">
        <v>359</v>
      </c>
      <c r="K11245" t="s">
        <v>189</v>
      </c>
      <c r="L11245" t="s">
        <v>17</v>
      </c>
      <c r="M11245" t="s">
        <v>740</v>
      </c>
    </row>
    <row r="11246" spans="1:13" x14ac:dyDescent="0.3">
      <c r="A11246" t="s">
        <v>931</v>
      </c>
      <c r="C11246" t="s">
        <v>37047</v>
      </c>
      <c r="D11246">
        <v>18</v>
      </c>
      <c r="E11246" s="1">
        <v>100000</v>
      </c>
      <c r="G11246" t="s">
        <v>13</v>
      </c>
      <c r="H11246" t="s">
        <v>37134</v>
      </c>
      <c r="I11246" t="s">
        <v>359</v>
      </c>
      <c r="K11246" t="s">
        <v>189</v>
      </c>
      <c r="L11246" t="s">
        <v>17</v>
      </c>
      <c r="M11246" t="s">
        <v>450</v>
      </c>
    </row>
    <row r="11247" spans="1:13" x14ac:dyDescent="0.3">
      <c r="A11247" t="s">
        <v>931</v>
      </c>
      <c r="C11247" t="s">
        <v>37047</v>
      </c>
      <c r="D11247">
        <v>18</v>
      </c>
      <c r="E11247" s="1">
        <v>100000</v>
      </c>
      <c r="G11247" t="s">
        <v>13</v>
      </c>
      <c r="H11247" t="s">
        <v>37180</v>
      </c>
      <c r="I11247" t="s">
        <v>359</v>
      </c>
      <c r="K11247" t="s">
        <v>189</v>
      </c>
      <c r="L11247" t="s">
        <v>17</v>
      </c>
      <c r="M11247" t="s">
        <v>450</v>
      </c>
    </row>
    <row r="11248" spans="1:13" x14ac:dyDescent="0.3">
      <c r="A11248" t="s">
        <v>931</v>
      </c>
      <c r="C11248" t="s">
        <v>37363</v>
      </c>
      <c r="D11248">
        <v>78</v>
      </c>
      <c r="E11248" s="1">
        <v>16529688</v>
      </c>
      <c r="G11248" t="s">
        <v>48</v>
      </c>
      <c r="H11248" t="s">
        <v>37481</v>
      </c>
      <c r="I11248" t="s">
        <v>359</v>
      </c>
      <c r="K11248" t="s">
        <v>189</v>
      </c>
      <c r="L11248" t="s">
        <v>38</v>
      </c>
      <c r="M11248" t="s">
        <v>190</v>
      </c>
    </row>
    <row r="11249" spans="1:13" x14ac:dyDescent="0.3">
      <c r="A11249" t="s">
        <v>931</v>
      </c>
      <c r="C11249" t="s">
        <v>37529</v>
      </c>
      <c r="D11249">
        <v>18</v>
      </c>
      <c r="E11249" s="1">
        <v>871544</v>
      </c>
      <c r="G11249" t="s">
        <v>69</v>
      </c>
      <c r="H11249" t="s">
        <v>37552</v>
      </c>
      <c r="I11249" t="s">
        <v>359</v>
      </c>
      <c r="K11249" t="s">
        <v>189</v>
      </c>
      <c r="L11249" t="s">
        <v>38</v>
      </c>
      <c r="M11249" t="s">
        <v>39</v>
      </c>
    </row>
    <row r="11250" spans="1:13" x14ac:dyDescent="0.3">
      <c r="A11250" t="s">
        <v>931</v>
      </c>
      <c r="C11250" t="s">
        <v>35954</v>
      </c>
      <c r="D11250">
        <v>32</v>
      </c>
      <c r="E11250" s="1">
        <v>7344583</v>
      </c>
      <c r="G11250" t="s">
        <v>13</v>
      </c>
      <c r="H11250" t="s">
        <v>35957</v>
      </c>
      <c r="I11250" t="s">
        <v>359</v>
      </c>
      <c r="K11250" t="s">
        <v>189</v>
      </c>
      <c r="L11250" t="s">
        <v>17</v>
      </c>
      <c r="M11250" t="s">
        <v>345</v>
      </c>
    </row>
    <row r="11251" spans="1:13" x14ac:dyDescent="0.3">
      <c r="A11251" t="s">
        <v>931</v>
      </c>
      <c r="C11251" t="s">
        <v>35729</v>
      </c>
      <c r="D11251">
        <v>18</v>
      </c>
      <c r="E11251" s="1">
        <v>100000</v>
      </c>
      <c r="G11251" t="s">
        <v>13</v>
      </c>
      <c r="H11251" t="s">
        <v>35915</v>
      </c>
      <c r="I11251" t="s">
        <v>359</v>
      </c>
      <c r="K11251" t="s">
        <v>189</v>
      </c>
      <c r="L11251" t="s">
        <v>17</v>
      </c>
      <c r="M11251" t="s">
        <v>450</v>
      </c>
    </row>
    <row r="11252" spans="1:13" x14ac:dyDescent="0.3">
      <c r="A11252" t="s">
        <v>931</v>
      </c>
      <c r="C11252" t="s">
        <v>37685</v>
      </c>
      <c r="D11252">
        <v>18</v>
      </c>
      <c r="E11252" s="1">
        <v>3565073</v>
      </c>
      <c r="G11252" t="s">
        <v>69</v>
      </c>
      <c r="H11252" t="s">
        <v>37714</v>
      </c>
      <c r="I11252" t="s">
        <v>359</v>
      </c>
      <c r="K11252" t="s">
        <v>189</v>
      </c>
      <c r="L11252" t="s">
        <v>38</v>
      </c>
      <c r="M11252" t="s">
        <v>39</v>
      </c>
    </row>
    <row r="11253" spans="1:13" x14ac:dyDescent="0.3">
      <c r="A11253" t="s">
        <v>931</v>
      </c>
      <c r="C11253" t="s">
        <v>37685</v>
      </c>
      <c r="D11253">
        <v>12</v>
      </c>
      <c r="E11253" s="1">
        <v>47616</v>
      </c>
      <c r="G11253" t="s">
        <v>13</v>
      </c>
      <c r="H11253" t="s">
        <v>37777</v>
      </c>
      <c r="I11253" t="s">
        <v>359</v>
      </c>
      <c r="K11253" t="s">
        <v>189</v>
      </c>
      <c r="L11253" t="s">
        <v>38</v>
      </c>
      <c r="M11253" t="s">
        <v>101</v>
      </c>
    </row>
    <row r="11254" spans="1:13" x14ac:dyDescent="0.3">
      <c r="A11254" t="s">
        <v>931</v>
      </c>
      <c r="C11254" t="s">
        <v>17710</v>
      </c>
      <c r="D11254">
        <v>63</v>
      </c>
      <c r="E11254" s="1">
        <v>9826566</v>
      </c>
      <c r="G11254" t="s">
        <v>13</v>
      </c>
      <c r="H11254" t="s">
        <v>17714</v>
      </c>
      <c r="I11254" t="s">
        <v>359</v>
      </c>
      <c r="K11254" t="s">
        <v>189</v>
      </c>
      <c r="L11254" t="s">
        <v>38</v>
      </c>
      <c r="M11254" t="s">
        <v>101</v>
      </c>
    </row>
    <row r="11255" spans="1:13" x14ac:dyDescent="0.3">
      <c r="A11255" t="s">
        <v>931</v>
      </c>
      <c r="C11255" t="s">
        <v>17828</v>
      </c>
      <c r="D11255">
        <v>80</v>
      </c>
      <c r="E11255" s="1">
        <v>9185813</v>
      </c>
      <c r="G11255" t="s">
        <v>13</v>
      </c>
      <c r="H11255" t="s">
        <v>17834</v>
      </c>
      <c r="I11255" t="s">
        <v>359</v>
      </c>
      <c r="K11255" t="s">
        <v>189</v>
      </c>
      <c r="L11255" t="s">
        <v>17</v>
      </c>
      <c r="M11255" t="s">
        <v>345</v>
      </c>
    </row>
    <row r="11256" spans="1:13" x14ac:dyDescent="0.3">
      <c r="A11256" t="s">
        <v>931</v>
      </c>
      <c r="C11256" t="s">
        <v>24450</v>
      </c>
      <c r="D11256">
        <v>36</v>
      </c>
      <c r="E11256" s="1">
        <v>8636543</v>
      </c>
      <c r="G11256" t="s">
        <v>13</v>
      </c>
      <c r="H11256" t="s">
        <v>24456</v>
      </c>
      <c r="I11256" t="s">
        <v>359</v>
      </c>
      <c r="K11256" t="s">
        <v>189</v>
      </c>
      <c r="L11256" t="s">
        <v>17</v>
      </c>
      <c r="M11256" t="s">
        <v>345</v>
      </c>
    </row>
    <row r="11257" spans="1:13" x14ac:dyDescent="0.3">
      <c r="A11257" t="s">
        <v>931</v>
      </c>
      <c r="C11257" t="s">
        <v>24897</v>
      </c>
      <c r="D11257">
        <v>102</v>
      </c>
      <c r="E11257" s="1">
        <v>12501971</v>
      </c>
      <c r="G11257" t="s">
        <v>13</v>
      </c>
      <c r="H11257" t="s">
        <v>24933</v>
      </c>
      <c r="I11257" t="s">
        <v>359</v>
      </c>
      <c r="K11257" t="s">
        <v>189</v>
      </c>
      <c r="L11257" t="s">
        <v>17</v>
      </c>
      <c r="M11257" t="s">
        <v>31</v>
      </c>
    </row>
    <row r="11258" spans="1:13" x14ac:dyDescent="0.3">
      <c r="A11258" t="s">
        <v>931</v>
      </c>
      <c r="C11258" t="s">
        <v>26408</v>
      </c>
      <c r="D11258">
        <v>12</v>
      </c>
      <c r="E11258" s="1">
        <v>300000</v>
      </c>
      <c r="G11258" t="s">
        <v>13</v>
      </c>
      <c r="H11258" t="s">
        <v>26429</v>
      </c>
      <c r="I11258" t="s">
        <v>359</v>
      </c>
      <c r="K11258" t="s">
        <v>189</v>
      </c>
      <c r="L11258" t="s">
        <v>17</v>
      </c>
      <c r="M11258" t="s">
        <v>345</v>
      </c>
    </row>
    <row r="11259" spans="1:13" x14ac:dyDescent="0.3">
      <c r="A11259" t="s">
        <v>931</v>
      </c>
      <c r="C11259" t="s">
        <v>19247</v>
      </c>
      <c r="D11259">
        <v>60</v>
      </c>
      <c r="E11259" s="1">
        <v>31928231</v>
      </c>
      <c r="G11259" t="s">
        <v>13</v>
      </c>
      <c r="H11259" t="s">
        <v>19246</v>
      </c>
      <c r="I11259" t="s">
        <v>359</v>
      </c>
      <c r="K11259" t="s">
        <v>189</v>
      </c>
      <c r="L11259" t="s">
        <v>38</v>
      </c>
      <c r="M11259" t="s">
        <v>101</v>
      </c>
    </row>
    <row r="11260" spans="1:13" x14ac:dyDescent="0.3">
      <c r="E11260" s="24" t="s">
        <v>38203</v>
      </c>
    </row>
    <row r="11261" spans="1:13" x14ac:dyDescent="0.3">
      <c r="E11261" s="5">
        <f>SUM(E11184:E11259)</f>
        <v>306949145</v>
      </c>
    </row>
    <row r="11262" spans="1:13" x14ac:dyDescent="0.3">
      <c r="E11262" s="25" t="s">
        <v>38204</v>
      </c>
    </row>
    <row r="11263" spans="1:13" x14ac:dyDescent="0.3">
      <c r="E11263" s="14"/>
    </row>
    <row r="11264" spans="1:13" x14ac:dyDescent="0.3">
      <c r="A11264" t="s">
        <v>15356</v>
      </c>
      <c r="C11264" t="s">
        <v>15182</v>
      </c>
      <c r="D11264">
        <v>5</v>
      </c>
      <c r="E11264" s="1">
        <v>38857</v>
      </c>
      <c r="G11264" t="s">
        <v>34</v>
      </c>
      <c r="H11264" t="s">
        <v>6143</v>
      </c>
      <c r="I11264" t="s">
        <v>15357</v>
      </c>
      <c r="J11264" t="s">
        <v>119</v>
      </c>
      <c r="K11264" t="s">
        <v>24</v>
      </c>
      <c r="L11264" t="s">
        <v>25</v>
      </c>
      <c r="M11264" t="s">
        <v>6146</v>
      </c>
    </row>
    <row r="11265" spans="1:13" x14ac:dyDescent="0.3">
      <c r="A11265" t="s">
        <v>18751</v>
      </c>
      <c r="C11265" t="s">
        <v>18470</v>
      </c>
      <c r="D11265">
        <v>4</v>
      </c>
      <c r="E11265" s="1">
        <v>13925</v>
      </c>
      <c r="G11265" t="s">
        <v>34</v>
      </c>
      <c r="H11265" t="s">
        <v>6143</v>
      </c>
      <c r="I11265" t="s">
        <v>18752</v>
      </c>
      <c r="J11265" t="s">
        <v>3203</v>
      </c>
      <c r="K11265" t="s">
        <v>24</v>
      </c>
      <c r="L11265" t="s">
        <v>25</v>
      </c>
      <c r="M11265" t="s">
        <v>6146</v>
      </c>
    </row>
    <row r="11266" spans="1:13" x14ac:dyDescent="0.3">
      <c r="A11266" t="s">
        <v>30173</v>
      </c>
      <c r="C11266" t="s">
        <v>29922</v>
      </c>
      <c r="D11266">
        <v>25</v>
      </c>
      <c r="E11266" s="1">
        <v>310002</v>
      </c>
      <c r="G11266" t="s">
        <v>111</v>
      </c>
      <c r="H11266" t="s">
        <v>30103</v>
      </c>
      <c r="I11266" t="s">
        <v>302</v>
      </c>
      <c r="J11266" t="s">
        <v>119</v>
      </c>
      <c r="K11266" t="s">
        <v>24</v>
      </c>
      <c r="L11266" t="s">
        <v>25</v>
      </c>
      <c r="M11266" t="s">
        <v>120</v>
      </c>
    </row>
    <row r="11267" spans="1:13" x14ac:dyDescent="0.3">
      <c r="A11267" t="s">
        <v>11974</v>
      </c>
      <c r="C11267" t="s">
        <v>11813</v>
      </c>
      <c r="D11267">
        <v>42</v>
      </c>
      <c r="E11267" s="1">
        <v>867125</v>
      </c>
      <c r="G11267" t="s">
        <v>111</v>
      </c>
      <c r="H11267" t="s">
        <v>11975</v>
      </c>
      <c r="I11267" t="s">
        <v>11976</v>
      </c>
      <c r="J11267" t="s">
        <v>307</v>
      </c>
      <c r="K11267" t="s">
        <v>24</v>
      </c>
      <c r="L11267" t="s">
        <v>17</v>
      </c>
      <c r="M11267" t="s">
        <v>232</v>
      </c>
    </row>
    <row r="11268" spans="1:13" x14ac:dyDescent="0.3">
      <c r="A11268" t="s">
        <v>17680</v>
      </c>
      <c r="C11268" t="s">
        <v>17445</v>
      </c>
      <c r="D11268">
        <v>16</v>
      </c>
      <c r="E11268" s="1">
        <v>6785</v>
      </c>
      <c r="G11268" t="s">
        <v>34</v>
      </c>
      <c r="H11268" t="s">
        <v>6143</v>
      </c>
      <c r="I11268" t="s">
        <v>17681</v>
      </c>
      <c r="J11268" t="s">
        <v>662</v>
      </c>
      <c r="K11268" t="s">
        <v>24</v>
      </c>
      <c r="L11268" t="s">
        <v>25</v>
      </c>
      <c r="M11268" t="s">
        <v>6146</v>
      </c>
    </row>
    <row r="11269" spans="1:13" x14ac:dyDescent="0.3">
      <c r="A11269" t="s">
        <v>8003</v>
      </c>
      <c r="C11269" t="s">
        <v>7634</v>
      </c>
      <c r="D11269">
        <v>27</v>
      </c>
      <c r="E11269" s="1">
        <v>18694189</v>
      </c>
      <c r="G11269" t="s">
        <v>111</v>
      </c>
      <c r="H11269" t="s">
        <v>8004</v>
      </c>
      <c r="I11269" t="s">
        <v>80</v>
      </c>
      <c r="J11269" t="s">
        <v>81</v>
      </c>
      <c r="K11269" t="s">
        <v>24</v>
      </c>
      <c r="L11269" t="s">
        <v>25</v>
      </c>
      <c r="M11269" t="s">
        <v>120</v>
      </c>
    </row>
    <row r="11270" spans="1:13" x14ac:dyDescent="0.3">
      <c r="A11270" t="s">
        <v>3105</v>
      </c>
      <c r="C11270" t="s">
        <v>2957</v>
      </c>
      <c r="D11270">
        <v>35</v>
      </c>
      <c r="E11270" s="1">
        <v>3864959</v>
      </c>
      <c r="G11270" t="s">
        <v>34</v>
      </c>
      <c r="H11270" t="s">
        <v>3106</v>
      </c>
      <c r="I11270" t="s">
        <v>3107</v>
      </c>
      <c r="K11270" t="s">
        <v>43</v>
      </c>
      <c r="L11270" t="s">
        <v>17</v>
      </c>
      <c r="M11270" t="s">
        <v>202</v>
      </c>
    </row>
    <row r="11271" spans="1:13" x14ac:dyDescent="0.3">
      <c r="A11271" t="s">
        <v>3105</v>
      </c>
      <c r="C11271" t="s">
        <v>5763</v>
      </c>
      <c r="D11271">
        <v>112</v>
      </c>
      <c r="E11271" s="1">
        <v>5825634</v>
      </c>
      <c r="G11271" t="s">
        <v>34</v>
      </c>
      <c r="H11271" t="s">
        <v>5786</v>
      </c>
      <c r="I11271" t="s">
        <v>3107</v>
      </c>
      <c r="K11271" t="s">
        <v>43</v>
      </c>
      <c r="L11271" t="s">
        <v>17</v>
      </c>
      <c r="M11271" t="s">
        <v>202</v>
      </c>
    </row>
    <row r="11272" spans="1:13" x14ac:dyDescent="0.3">
      <c r="A11272" t="s">
        <v>34851</v>
      </c>
      <c r="C11272" t="s">
        <v>34736</v>
      </c>
      <c r="D11272">
        <v>26</v>
      </c>
      <c r="E11272" s="1">
        <v>722704</v>
      </c>
      <c r="G11272" t="s">
        <v>13</v>
      </c>
      <c r="H11272" t="s">
        <v>34852</v>
      </c>
      <c r="I11272" t="s">
        <v>321</v>
      </c>
      <c r="J11272" t="s">
        <v>236</v>
      </c>
      <c r="K11272" t="s">
        <v>24</v>
      </c>
      <c r="L11272" t="s">
        <v>44</v>
      </c>
      <c r="M11272" t="s">
        <v>82</v>
      </c>
    </row>
    <row r="11273" spans="1:13" x14ac:dyDescent="0.3">
      <c r="A11273" t="s">
        <v>34851</v>
      </c>
      <c r="C11273" t="s">
        <v>34985</v>
      </c>
      <c r="D11273">
        <v>16</v>
      </c>
      <c r="E11273" s="1">
        <v>199994</v>
      </c>
      <c r="G11273" t="s">
        <v>34</v>
      </c>
      <c r="H11273" t="s">
        <v>35029</v>
      </c>
      <c r="I11273" t="s">
        <v>321</v>
      </c>
      <c r="J11273" t="s">
        <v>236</v>
      </c>
      <c r="K11273" t="s">
        <v>24</v>
      </c>
      <c r="L11273" t="s">
        <v>44</v>
      </c>
      <c r="M11273" t="s">
        <v>217</v>
      </c>
    </row>
    <row r="11274" spans="1:13" x14ac:dyDescent="0.3">
      <c r="A11274" t="s">
        <v>34851</v>
      </c>
      <c r="C11274" t="s">
        <v>37047</v>
      </c>
      <c r="D11274">
        <v>32</v>
      </c>
      <c r="E11274" s="1">
        <v>1343862</v>
      </c>
      <c r="G11274" t="s">
        <v>34</v>
      </c>
      <c r="H11274" t="s">
        <v>37324</v>
      </c>
      <c r="I11274" t="s">
        <v>321</v>
      </c>
      <c r="J11274" t="s">
        <v>236</v>
      </c>
      <c r="K11274" t="s">
        <v>24</v>
      </c>
      <c r="L11274" t="s">
        <v>44</v>
      </c>
      <c r="M11274" t="s">
        <v>61</v>
      </c>
    </row>
    <row r="11275" spans="1:13" x14ac:dyDescent="0.3">
      <c r="A11275" t="s">
        <v>29859</v>
      </c>
      <c r="C11275" t="s">
        <v>29553</v>
      </c>
      <c r="D11275">
        <v>38</v>
      </c>
      <c r="E11275" s="1">
        <v>247907</v>
      </c>
      <c r="G11275" t="s">
        <v>13</v>
      </c>
      <c r="H11275" t="s">
        <v>29860</v>
      </c>
      <c r="I11275" t="s">
        <v>14974</v>
      </c>
      <c r="K11275" t="s">
        <v>481</v>
      </c>
      <c r="L11275" t="s">
        <v>17</v>
      </c>
      <c r="M11275" t="s">
        <v>105</v>
      </c>
    </row>
    <row r="11276" spans="1:13" x14ac:dyDescent="0.3">
      <c r="A11276" t="s">
        <v>9116</v>
      </c>
      <c r="C11276" t="s">
        <v>9114</v>
      </c>
      <c r="D11276">
        <v>14</v>
      </c>
      <c r="E11276" s="1">
        <v>19790</v>
      </c>
      <c r="G11276" t="s">
        <v>34</v>
      </c>
      <c r="H11276" t="s">
        <v>9117</v>
      </c>
      <c r="I11276" t="s">
        <v>9118</v>
      </c>
      <c r="J11276" t="s">
        <v>627</v>
      </c>
      <c r="K11276" t="s">
        <v>24</v>
      </c>
      <c r="L11276" t="s">
        <v>25</v>
      </c>
      <c r="M11276" t="s">
        <v>6146</v>
      </c>
    </row>
    <row r="11277" spans="1:13" x14ac:dyDescent="0.3">
      <c r="A11277" t="s">
        <v>9116</v>
      </c>
      <c r="C11277" t="s">
        <v>26519</v>
      </c>
      <c r="D11277">
        <v>5</v>
      </c>
      <c r="E11277" s="1">
        <v>16895</v>
      </c>
      <c r="G11277" t="s">
        <v>34</v>
      </c>
      <c r="H11277" t="s">
        <v>6143</v>
      </c>
      <c r="I11277" t="s">
        <v>9118</v>
      </c>
      <c r="J11277" t="s">
        <v>2347</v>
      </c>
      <c r="K11277" t="s">
        <v>24</v>
      </c>
      <c r="L11277" t="s">
        <v>25</v>
      </c>
      <c r="M11277" t="s">
        <v>6146</v>
      </c>
    </row>
    <row r="11278" spans="1:13" x14ac:dyDescent="0.3">
      <c r="A11278" t="s">
        <v>9116</v>
      </c>
      <c r="C11278" t="s">
        <v>25932</v>
      </c>
      <c r="D11278">
        <v>2</v>
      </c>
      <c r="E11278" s="1">
        <v>7590</v>
      </c>
      <c r="G11278" t="s">
        <v>34</v>
      </c>
      <c r="H11278" t="s">
        <v>6143</v>
      </c>
      <c r="I11278" t="s">
        <v>9118</v>
      </c>
      <c r="J11278" t="s">
        <v>700</v>
      </c>
      <c r="K11278" t="s">
        <v>24</v>
      </c>
      <c r="L11278" t="s">
        <v>25</v>
      </c>
      <c r="M11278" t="s">
        <v>6146</v>
      </c>
    </row>
    <row r="11279" spans="1:13" x14ac:dyDescent="0.3">
      <c r="A11279" t="s">
        <v>9116</v>
      </c>
      <c r="C11279" t="s">
        <v>20121</v>
      </c>
      <c r="D11279">
        <v>4</v>
      </c>
      <c r="E11279" s="1">
        <v>17931</v>
      </c>
      <c r="G11279" t="s">
        <v>34</v>
      </c>
      <c r="H11279" t="s">
        <v>6143</v>
      </c>
      <c r="I11279" t="s">
        <v>9118</v>
      </c>
      <c r="J11279" t="s">
        <v>288</v>
      </c>
      <c r="K11279" t="s">
        <v>24</v>
      </c>
      <c r="L11279" t="s">
        <v>25</v>
      </c>
      <c r="M11279" t="s">
        <v>6146</v>
      </c>
    </row>
    <row r="11280" spans="1:13" x14ac:dyDescent="0.3">
      <c r="A11280" t="s">
        <v>9116</v>
      </c>
      <c r="C11280" t="s">
        <v>20542</v>
      </c>
      <c r="D11280">
        <v>3</v>
      </c>
      <c r="E11280" s="1">
        <v>15995</v>
      </c>
      <c r="G11280" t="s">
        <v>34</v>
      </c>
      <c r="H11280" t="s">
        <v>6143</v>
      </c>
      <c r="I11280" t="s">
        <v>9118</v>
      </c>
      <c r="J11280" t="s">
        <v>627</v>
      </c>
      <c r="K11280" t="s">
        <v>24</v>
      </c>
      <c r="L11280" t="s">
        <v>25</v>
      </c>
      <c r="M11280" t="s">
        <v>6146</v>
      </c>
    </row>
    <row r="11281" spans="1:13" x14ac:dyDescent="0.3">
      <c r="A11281" t="s">
        <v>3441</v>
      </c>
      <c r="C11281" t="s">
        <v>2957</v>
      </c>
      <c r="D11281">
        <v>32</v>
      </c>
      <c r="E11281" s="1">
        <v>619563</v>
      </c>
      <c r="G11281" t="s">
        <v>111</v>
      </c>
      <c r="H11281" t="s">
        <v>3442</v>
      </c>
      <c r="I11281" t="s">
        <v>156</v>
      </c>
      <c r="J11281" t="s">
        <v>22</v>
      </c>
      <c r="K11281" t="s">
        <v>24</v>
      </c>
      <c r="L11281" t="s">
        <v>25</v>
      </c>
      <c r="M11281" t="s">
        <v>232</v>
      </c>
    </row>
    <row r="11282" spans="1:13" x14ac:dyDescent="0.3">
      <c r="A11282" t="s">
        <v>3441</v>
      </c>
      <c r="C11282" t="s">
        <v>23213</v>
      </c>
      <c r="D11282">
        <v>51</v>
      </c>
      <c r="E11282" s="1">
        <v>577742</v>
      </c>
      <c r="G11282" t="s">
        <v>748</v>
      </c>
      <c r="H11282" t="s">
        <v>23303</v>
      </c>
      <c r="I11282" t="s">
        <v>156</v>
      </c>
      <c r="J11282" t="s">
        <v>22</v>
      </c>
      <c r="K11282" t="s">
        <v>24</v>
      </c>
      <c r="L11282" t="s">
        <v>25</v>
      </c>
      <c r="M11282" t="s">
        <v>749</v>
      </c>
    </row>
    <row r="11283" spans="1:13" x14ac:dyDescent="0.3">
      <c r="A11283" t="s">
        <v>1112</v>
      </c>
      <c r="C11283" t="s">
        <v>979</v>
      </c>
      <c r="D11283">
        <v>10</v>
      </c>
      <c r="E11283" s="1">
        <v>200000</v>
      </c>
      <c r="G11283" t="s">
        <v>69</v>
      </c>
      <c r="H11283" t="s">
        <v>77</v>
      </c>
      <c r="I11283" t="s">
        <v>22</v>
      </c>
      <c r="J11283" t="s">
        <v>23</v>
      </c>
      <c r="K11283" t="s">
        <v>24</v>
      </c>
      <c r="L11283" t="s">
        <v>25</v>
      </c>
      <c r="M11283" t="s">
        <v>221</v>
      </c>
    </row>
    <row r="11284" spans="1:13" x14ac:dyDescent="0.3">
      <c r="A11284" t="s">
        <v>1112</v>
      </c>
      <c r="C11284" t="s">
        <v>27408</v>
      </c>
      <c r="D11284">
        <v>36</v>
      </c>
      <c r="E11284" s="1">
        <v>1450000</v>
      </c>
      <c r="G11284" t="s">
        <v>69</v>
      </c>
      <c r="H11284" t="s">
        <v>27425</v>
      </c>
      <c r="I11284" t="s">
        <v>22</v>
      </c>
      <c r="J11284" t="s">
        <v>23</v>
      </c>
      <c r="K11284" t="s">
        <v>24</v>
      </c>
      <c r="L11284" t="s">
        <v>25</v>
      </c>
      <c r="M11284" t="s">
        <v>221</v>
      </c>
    </row>
    <row r="11285" spans="1:13" x14ac:dyDescent="0.3">
      <c r="A11285" t="s">
        <v>1112</v>
      </c>
      <c r="C11285" t="s">
        <v>4855</v>
      </c>
      <c r="D11285">
        <v>24</v>
      </c>
      <c r="E11285" s="1">
        <v>800000</v>
      </c>
      <c r="G11285" t="s">
        <v>69</v>
      </c>
      <c r="H11285" t="s">
        <v>77</v>
      </c>
      <c r="I11285" t="s">
        <v>22</v>
      </c>
      <c r="J11285" t="s">
        <v>23</v>
      </c>
      <c r="K11285" t="s">
        <v>24</v>
      </c>
      <c r="L11285" t="s">
        <v>17</v>
      </c>
      <c r="M11285" t="s">
        <v>221</v>
      </c>
    </row>
    <row r="11286" spans="1:13" x14ac:dyDescent="0.3">
      <c r="A11286" t="s">
        <v>1112</v>
      </c>
      <c r="C11286" t="s">
        <v>16755</v>
      </c>
      <c r="D11286">
        <v>27</v>
      </c>
      <c r="E11286" s="1">
        <v>1250000</v>
      </c>
      <c r="G11286" t="s">
        <v>69</v>
      </c>
      <c r="H11286" t="s">
        <v>68</v>
      </c>
      <c r="I11286" t="s">
        <v>22</v>
      </c>
      <c r="J11286" t="s">
        <v>23</v>
      </c>
      <c r="K11286" t="s">
        <v>24</v>
      </c>
      <c r="L11286" t="s">
        <v>17</v>
      </c>
      <c r="M11286" t="s">
        <v>221</v>
      </c>
    </row>
    <row r="11287" spans="1:13" x14ac:dyDescent="0.3">
      <c r="A11287" t="s">
        <v>1112</v>
      </c>
      <c r="C11287" t="s">
        <v>16408</v>
      </c>
      <c r="D11287">
        <v>11</v>
      </c>
      <c r="E11287" s="1">
        <v>25000</v>
      </c>
      <c r="G11287" t="s">
        <v>69</v>
      </c>
      <c r="H11287" t="s">
        <v>68</v>
      </c>
      <c r="I11287" t="s">
        <v>22</v>
      </c>
      <c r="J11287" t="s">
        <v>23</v>
      </c>
      <c r="K11287" t="s">
        <v>24</v>
      </c>
      <c r="L11287" t="s">
        <v>25</v>
      </c>
      <c r="M11287" t="s">
        <v>221</v>
      </c>
    </row>
    <row r="11288" spans="1:13" x14ac:dyDescent="0.3">
      <c r="A11288" t="s">
        <v>1112</v>
      </c>
      <c r="C11288" t="s">
        <v>11779</v>
      </c>
      <c r="D11288">
        <v>12</v>
      </c>
      <c r="E11288" s="1">
        <v>25000</v>
      </c>
      <c r="G11288" t="s">
        <v>69</v>
      </c>
      <c r="H11288" t="s">
        <v>970</v>
      </c>
      <c r="I11288" t="s">
        <v>22</v>
      </c>
      <c r="J11288" t="s">
        <v>23</v>
      </c>
      <c r="K11288" t="s">
        <v>24</v>
      </c>
      <c r="L11288" t="s">
        <v>25</v>
      </c>
      <c r="M11288" t="s">
        <v>221</v>
      </c>
    </row>
    <row r="11289" spans="1:13" x14ac:dyDescent="0.3">
      <c r="A11289" t="s">
        <v>1112</v>
      </c>
      <c r="C11289" t="s">
        <v>10589</v>
      </c>
      <c r="D11289">
        <v>14</v>
      </c>
      <c r="E11289" s="1">
        <v>400000</v>
      </c>
      <c r="G11289" t="s">
        <v>69</v>
      </c>
      <c r="H11289" t="s">
        <v>5134</v>
      </c>
      <c r="I11289" t="s">
        <v>22</v>
      </c>
      <c r="J11289" t="s">
        <v>23</v>
      </c>
      <c r="K11289" t="s">
        <v>24</v>
      </c>
      <c r="L11289" t="s">
        <v>25</v>
      </c>
      <c r="M11289" t="s">
        <v>221</v>
      </c>
    </row>
    <row r="11290" spans="1:13" x14ac:dyDescent="0.3">
      <c r="A11290" t="s">
        <v>1112</v>
      </c>
      <c r="C11290" t="s">
        <v>11197</v>
      </c>
      <c r="D11290">
        <v>11</v>
      </c>
      <c r="E11290" s="1">
        <v>25000</v>
      </c>
      <c r="G11290" t="s">
        <v>69</v>
      </c>
      <c r="H11290" t="s">
        <v>970</v>
      </c>
      <c r="I11290" t="s">
        <v>22</v>
      </c>
      <c r="J11290" t="s">
        <v>23</v>
      </c>
      <c r="K11290" t="s">
        <v>24</v>
      </c>
      <c r="L11290" t="s">
        <v>25</v>
      </c>
      <c r="M11290" t="s">
        <v>221</v>
      </c>
    </row>
    <row r="11291" spans="1:13" x14ac:dyDescent="0.3">
      <c r="A11291" t="s">
        <v>1112</v>
      </c>
      <c r="C11291" t="s">
        <v>8196</v>
      </c>
      <c r="D11291">
        <v>38</v>
      </c>
      <c r="E11291" s="1">
        <v>1500000</v>
      </c>
      <c r="G11291" t="s">
        <v>69</v>
      </c>
      <c r="H11291" t="s">
        <v>970</v>
      </c>
      <c r="I11291" t="s">
        <v>22</v>
      </c>
      <c r="J11291" t="s">
        <v>23</v>
      </c>
      <c r="K11291" t="s">
        <v>24</v>
      </c>
      <c r="L11291" t="s">
        <v>25</v>
      </c>
      <c r="M11291" t="s">
        <v>221</v>
      </c>
    </row>
    <row r="11292" spans="1:13" x14ac:dyDescent="0.3">
      <c r="A11292" t="s">
        <v>1112</v>
      </c>
      <c r="C11292" t="s">
        <v>8771</v>
      </c>
      <c r="D11292">
        <v>21</v>
      </c>
      <c r="E11292" s="1">
        <v>1550000</v>
      </c>
      <c r="G11292" t="s">
        <v>748</v>
      </c>
      <c r="H11292" t="s">
        <v>5210</v>
      </c>
      <c r="I11292" t="s">
        <v>22</v>
      </c>
      <c r="J11292" t="s">
        <v>23</v>
      </c>
      <c r="K11292" t="s">
        <v>24</v>
      </c>
      <c r="L11292" t="s">
        <v>25</v>
      </c>
      <c r="M11292" t="s">
        <v>8844</v>
      </c>
    </row>
    <row r="11293" spans="1:13" x14ac:dyDescent="0.3">
      <c r="A11293" t="s">
        <v>1112</v>
      </c>
      <c r="C11293" t="s">
        <v>9306</v>
      </c>
      <c r="D11293">
        <v>11</v>
      </c>
      <c r="E11293" s="1">
        <v>25000</v>
      </c>
      <c r="G11293" t="s">
        <v>69</v>
      </c>
      <c r="H11293" t="s">
        <v>970</v>
      </c>
      <c r="I11293" t="s">
        <v>22</v>
      </c>
      <c r="J11293" t="s">
        <v>23</v>
      </c>
      <c r="K11293" t="s">
        <v>24</v>
      </c>
      <c r="L11293" t="s">
        <v>25</v>
      </c>
      <c r="M11293" t="s">
        <v>221</v>
      </c>
    </row>
    <row r="11294" spans="1:13" x14ac:dyDescent="0.3">
      <c r="A11294" t="s">
        <v>1112</v>
      </c>
      <c r="C11294" t="s">
        <v>34470</v>
      </c>
      <c r="D11294">
        <v>10</v>
      </c>
      <c r="E11294" s="1">
        <v>25000</v>
      </c>
      <c r="G11294" t="s">
        <v>69</v>
      </c>
      <c r="H11294" t="s">
        <v>970</v>
      </c>
      <c r="I11294" t="s">
        <v>22</v>
      </c>
      <c r="J11294" t="s">
        <v>23</v>
      </c>
      <c r="K11294" t="s">
        <v>24</v>
      </c>
      <c r="L11294" t="s">
        <v>25</v>
      </c>
      <c r="M11294" t="s">
        <v>221</v>
      </c>
    </row>
    <row r="11295" spans="1:13" x14ac:dyDescent="0.3">
      <c r="A11295" t="s">
        <v>1112</v>
      </c>
      <c r="C11295" t="s">
        <v>34224</v>
      </c>
      <c r="D11295">
        <v>12</v>
      </c>
      <c r="E11295" s="1">
        <v>25000</v>
      </c>
      <c r="G11295" t="s">
        <v>69</v>
      </c>
      <c r="H11295" t="s">
        <v>970</v>
      </c>
      <c r="I11295" t="s">
        <v>22</v>
      </c>
      <c r="J11295" t="s">
        <v>23</v>
      </c>
      <c r="K11295" t="s">
        <v>24</v>
      </c>
      <c r="L11295" t="s">
        <v>25</v>
      </c>
      <c r="M11295" t="s">
        <v>221</v>
      </c>
    </row>
    <row r="11296" spans="1:13" x14ac:dyDescent="0.3">
      <c r="A11296" t="s">
        <v>1112</v>
      </c>
      <c r="C11296" t="s">
        <v>35729</v>
      </c>
      <c r="D11296">
        <v>49</v>
      </c>
      <c r="E11296" s="1">
        <v>3300000</v>
      </c>
      <c r="G11296" t="s">
        <v>69</v>
      </c>
      <c r="H11296" t="s">
        <v>970</v>
      </c>
      <c r="I11296" t="s">
        <v>22</v>
      </c>
      <c r="J11296" t="s">
        <v>23</v>
      </c>
      <c r="K11296" t="s">
        <v>24</v>
      </c>
      <c r="L11296" t="s">
        <v>25</v>
      </c>
      <c r="M11296" t="s">
        <v>221</v>
      </c>
    </row>
    <row r="11297" spans="1:13" x14ac:dyDescent="0.3">
      <c r="A11297" t="s">
        <v>1112</v>
      </c>
      <c r="C11297" t="s">
        <v>36101</v>
      </c>
      <c r="D11297">
        <v>12</v>
      </c>
      <c r="E11297" s="1">
        <v>24600</v>
      </c>
      <c r="G11297" t="s">
        <v>21</v>
      </c>
      <c r="H11297" t="s">
        <v>970</v>
      </c>
      <c r="I11297" t="s">
        <v>22</v>
      </c>
      <c r="J11297" t="s">
        <v>23</v>
      </c>
      <c r="K11297" t="s">
        <v>24</v>
      </c>
      <c r="L11297" t="s">
        <v>25</v>
      </c>
      <c r="M11297" t="s">
        <v>26</v>
      </c>
    </row>
    <row r="11298" spans="1:13" x14ac:dyDescent="0.3">
      <c r="A11298" t="s">
        <v>1112</v>
      </c>
      <c r="C11298" t="s">
        <v>35549</v>
      </c>
      <c r="D11298">
        <v>19</v>
      </c>
      <c r="E11298" s="1">
        <v>50000</v>
      </c>
      <c r="G11298" t="s">
        <v>69</v>
      </c>
      <c r="H11298" t="s">
        <v>35622</v>
      </c>
      <c r="I11298" t="s">
        <v>22</v>
      </c>
      <c r="J11298" t="s">
        <v>23</v>
      </c>
      <c r="K11298" t="s">
        <v>24</v>
      </c>
      <c r="L11298" t="s">
        <v>25</v>
      </c>
      <c r="M11298" t="s">
        <v>221</v>
      </c>
    </row>
    <row r="11299" spans="1:13" x14ac:dyDescent="0.3">
      <c r="A11299" t="s">
        <v>1112</v>
      </c>
      <c r="C11299" t="s">
        <v>38015</v>
      </c>
      <c r="D11299">
        <v>12</v>
      </c>
      <c r="E11299" s="1">
        <v>9000</v>
      </c>
      <c r="G11299" t="s">
        <v>21</v>
      </c>
      <c r="H11299" t="s">
        <v>970</v>
      </c>
      <c r="I11299" t="s">
        <v>22</v>
      </c>
      <c r="J11299" t="s">
        <v>23</v>
      </c>
      <c r="K11299" t="s">
        <v>24</v>
      </c>
      <c r="L11299" t="s">
        <v>25</v>
      </c>
      <c r="M11299" t="s">
        <v>26</v>
      </c>
    </row>
    <row r="11300" spans="1:13" x14ac:dyDescent="0.3">
      <c r="A11300" t="s">
        <v>1112</v>
      </c>
      <c r="C11300" t="s">
        <v>24725</v>
      </c>
      <c r="D11300">
        <v>36</v>
      </c>
      <c r="E11300" s="1">
        <v>900000</v>
      </c>
      <c r="G11300" t="s">
        <v>69</v>
      </c>
      <c r="H11300" t="s">
        <v>970</v>
      </c>
      <c r="I11300" t="s">
        <v>22</v>
      </c>
      <c r="J11300" t="s">
        <v>23</v>
      </c>
      <c r="K11300" t="s">
        <v>24</v>
      </c>
      <c r="L11300" t="s">
        <v>25</v>
      </c>
      <c r="M11300" t="s">
        <v>221</v>
      </c>
    </row>
    <row r="11301" spans="1:13" x14ac:dyDescent="0.3">
      <c r="A11301" t="s">
        <v>1112</v>
      </c>
      <c r="C11301" t="s">
        <v>25190</v>
      </c>
      <c r="D11301">
        <v>12</v>
      </c>
      <c r="E11301" s="1">
        <v>100000</v>
      </c>
      <c r="G11301" t="s">
        <v>69</v>
      </c>
      <c r="H11301" t="s">
        <v>25240</v>
      </c>
      <c r="I11301" t="s">
        <v>22</v>
      </c>
      <c r="J11301" t="s">
        <v>23</v>
      </c>
      <c r="K11301" t="s">
        <v>24</v>
      </c>
      <c r="L11301" t="s">
        <v>25</v>
      </c>
      <c r="M11301" t="s">
        <v>221</v>
      </c>
    </row>
    <row r="11302" spans="1:13" x14ac:dyDescent="0.3">
      <c r="A11302" t="s">
        <v>1112</v>
      </c>
      <c r="C11302" t="s">
        <v>25276</v>
      </c>
      <c r="D11302">
        <v>6</v>
      </c>
      <c r="E11302" s="1">
        <v>70000</v>
      </c>
      <c r="G11302" t="s">
        <v>69</v>
      </c>
      <c r="H11302" t="s">
        <v>25079</v>
      </c>
      <c r="I11302" t="s">
        <v>22</v>
      </c>
      <c r="J11302" t="s">
        <v>23</v>
      </c>
      <c r="K11302" t="s">
        <v>24</v>
      </c>
      <c r="L11302" t="s">
        <v>25</v>
      </c>
      <c r="M11302" t="s">
        <v>221</v>
      </c>
    </row>
    <row r="11303" spans="1:13" x14ac:dyDescent="0.3">
      <c r="A11303" t="s">
        <v>1112</v>
      </c>
      <c r="C11303" t="s">
        <v>27131</v>
      </c>
      <c r="D11303">
        <v>72</v>
      </c>
      <c r="E11303" s="1">
        <v>75000</v>
      </c>
      <c r="G11303" t="s">
        <v>69</v>
      </c>
      <c r="H11303" t="s">
        <v>970</v>
      </c>
      <c r="I11303" t="s">
        <v>22</v>
      </c>
      <c r="J11303" t="s">
        <v>23</v>
      </c>
      <c r="K11303" t="s">
        <v>24</v>
      </c>
      <c r="L11303" t="s">
        <v>25</v>
      </c>
      <c r="M11303" t="s">
        <v>221</v>
      </c>
    </row>
    <row r="11304" spans="1:13" x14ac:dyDescent="0.3">
      <c r="A11304" t="s">
        <v>1112</v>
      </c>
      <c r="C11304" t="s">
        <v>19032</v>
      </c>
      <c r="D11304">
        <v>12</v>
      </c>
      <c r="E11304" s="1">
        <v>12200</v>
      </c>
      <c r="G11304" t="s">
        <v>69</v>
      </c>
      <c r="H11304" t="s">
        <v>970</v>
      </c>
      <c r="I11304" t="s">
        <v>22</v>
      </c>
      <c r="J11304" t="s">
        <v>23</v>
      </c>
      <c r="K11304" t="s">
        <v>24</v>
      </c>
      <c r="L11304" t="s">
        <v>25</v>
      </c>
      <c r="M11304" t="s">
        <v>221</v>
      </c>
    </row>
    <row r="11305" spans="1:13" x14ac:dyDescent="0.3">
      <c r="A11305" t="s">
        <v>21065</v>
      </c>
      <c r="C11305" t="s">
        <v>21035</v>
      </c>
      <c r="D11305">
        <v>26</v>
      </c>
      <c r="E11305" s="1">
        <v>250000</v>
      </c>
      <c r="G11305" t="s">
        <v>69</v>
      </c>
      <c r="H11305" t="s">
        <v>21066</v>
      </c>
      <c r="I11305" t="s">
        <v>397</v>
      </c>
      <c r="J11305" t="s">
        <v>119</v>
      </c>
      <c r="K11305" t="s">
        <v>24</v>
      </c>
      <c r="L11305" t="s">
        <v>1146</v>
      </c>
      <c r="M11305" t="s">
        <v>39</v>
      </c>
    </row>
    <row r="11306" spans="1:13" x14ac:dyDescent="0.3">
      <c r="A11306" t="s">
        <v>21065</v>
      </c>
      <c r="C11306" t="s">
        <v>24619</v>
      </c>
      <c r="D11306">
        <v>3</v>
      </c>
      <c r="E11306" s="1">
        <v>50000</v>
      </c>
      <c r="G11306" t="s">
        <v>13</v>
      </c>
      <c r="H11306" t="s">
        <v>24646</v>
      </c>
      <c r="I11306" t="s">
        <v>397</v>
      </c>
      <c r="J11306" t="s">
        <v>119</v>
      </c>
      <c r="K11306" t="s">
        <v>24</v>
      </c>
      <c r="L11306" t="s">
        <v>17</v>
      </c>
      <c r="M11306" t="s">
        <v>345</v>
      </c>
    </row>
    <row r="11307" spans="1:13" x14ac:dyDescent="0.3">
      <c r="A11307" t="s">
        <v>20739</v>
      </c>
      <c r="C11307" t="s">
        <v>20542</v>
      </c>
      <c r="D11307">
        <v>3</v>
      </c>
      <c r="E11307" s="1">
        <v>7190</v>
      </c>
      <c r="G11307" t="s">
        <v>34</v>
      </c>
      <c r="H11307" t="s">
        <v>6143</v>
      </c>
      <c r="I11307" t="s">
        <v>20740</v>
      </c>
      <c r="J11307" t="s">
        <v>627</v>
      </c>
      <c r="K11307" t="s">
        <v>24</v>
      </c>
      <c r="L11307" t="s">
        <v>25</v>
      </c>
      <c r="M11307" t="s">
        <v>6146</v>
      </c>
    </row>
    <row r="11308" spans="1:13" x14ac:dyDescent="0.3">
      <c r="A11308" t="s">
        <v>11906</v>
      </c>
      <c r="C11308" t="s">
        <v>11813</v>
      </c>
      <c r="D11308">
        <v>56</v>
      </c>
      <c r="E11308" s="1">
        <v>2250032</v>
      </c>
      <c r="G11308" t="s">
        <v>34</v>
      </c>
      <c r="H11308" t="s">
        <v>11907</v>
      </c>
      <c r="I11308" t="s">
        <v>2143</v>
      </c>
      <c r="K11308" t="s">
        <v>2145</v>
      </c>
      <c r="L11308" t="s">
        <v>17</v>
      </c>
      <c r="M11308" t="s">
        <v>217</v>
      </c>
    </row>
    <row r="11309" spans="1:13" x14ac:dyDescent="0.3">
      <c r="A11309" t="s">
        <v>11906</v>
      </c>
      <c r="C11309" t="s">
        <v>35729</v>
      </c>
      <c r="D11309">
        <v>120</v>
      </c>
      <c r="E11309" s="1">
        <v>28615239</v>
      </c>
      <c r="G11309" t="s">
        <v>13</v>
      </c>
      <c r="H11309" t="s">
        <v>35737</v>
      </c>
      <c r="I11309" t="s">
        <v>2143</v>
      </c>
      <c r="K11309" t="s">
        <v>2145</v>
      </c>
      <c r="L11309" t="s">
        <v>38</v>
      </c>
      <c r="M11309" t="s">
        <v>66</v>
      </c>
    </row>
    <row r="11310" spans="1:13" x14ac:dyDescent="0.3">
      <c r="A11310" t="s">
        <v>11906</v>
      </c>
      <c r="C11310" t="s">
        <v>37919</v>
      </c>
      <c r="D11310">
        <v>24</v>
      </c>
      <c r="E11310" s="1">
        <v>700000</v>
      </c>
      <c r="G11310" t="s">
        <v>13</v>
      </c>
      <c r="H11310" t="s">
        <v>970</v>
      </c>
      <c r="I11310" t="s">
        <v>2143</v>
      </c>
      <c r="K11310" t="s">
        <v>2145</v>
      </c>
      <c r="L11310" t="s">
        <v>3538</v>
      </c>
      <c r="M11310" t="s">
        <v>66</v>
      </c>
    </row>
    <row r="11311" spans="1:13" x14ac:dyDescent="0.3">
      <c r="A11311" t="s">
        <v>11906</v>
      </c>
      <c r="C11311" t="s">
        <v>37650</v>
      </c>
      <c r="D11311">
        <v>8</v>
      </c>
      <c r="E11311" s="1">
        <v>443800</v>
      </c>
      <c r="G11311" t="s">
        <v>13</v>
      </c>
      <c r="H11311" t="s">
        <v>37681</v>
      </c>
      <c r="I11311" t="s">
        <v>2143</v>
      </c>
      <c r="K11311" t="s">
        <v>2145</v>
      </c>
      <c r="L11311" t="s">
        <v>38</v>
      </c>
      <c r="M11311" t="s">
        <v>66</v>
      </c>
    </row>
    <row r="11312" spans="1:13" x14ac:dyDescent="0.3">
      <c r="A11312" t="s">
        <v>11906</v>
      </c>
      <c r="C11312" t="s">
        <v>18305</v>
      </c>
      <c r="D11312">
        <v>61</v>
      </c>
      <c r="E11312" s="1">
        <v>17045956</v>
      </c>
      <c r="G11312" t="s">
        <v>13</v>
      </c>
      <c r="H11312" t="s">
        <v>18321</v>
      </c>
      <c r="I11312" t="s">
        <v>2143</v>
      </c>
      <c r="K11312" t="s">
        <v>2145</v>
      </c>
      <c r="L11312" t="s">
        <v>38</v>
      </c>
      <c r="M11312" t="s">
        <v>66</v>
      </c>
    </row>
    <row r="11313" spans="1:13" x14ac:dyDescent="0.3">
      <c r="A11313" t="s">
        <v>11906</v>
      </c>
      <c r="C11313" t="s">
        <v>25016</v>
      </c>
      <c r="D11313">
        <v>36</v>
      </c>
      <c r="E11313" s="1">
        <v>551821</v>
      </c>
      <c r="G11313" t="s">
        <v>13</v>
      </c>
      <c r="H11313" t="s">
        <v>25051</v>
      </c>
      <c r="I11313" t="s">
        <v>2143</v>
      </c>
      <c r="K11313" t="s">
        <v>2145</v>
      </c>
      <c r="L11313" t="s">
        <v>38</v>
      </c>
      <c r="M11313" t="s">
        <v>66</v>
      </c>
    </row>
    <row r="11314" spans="1:13" x14ac:dyDescent="0.3">
      <c r="A11314" t="s">
        <v>5580</v>
      </c>
      <c r="C11314" t="s">
        <v>27614</v>
      </c>
      <c r="D11314">
        <v>30</v>
      </c>
      <c r="E11314" s="1">
        <v>3525867</v>
      </c>
      <c r="G11314" t="s">
        <v>13</v>
      </c>
      <c r="H11314" t="s">
        <v>27640</v>
      </c>
      <c r="I11314" t="s">
        <v>1831</v>
      </c>
      <c r="J11314" t="s">
        <v>732</v>
      </c>
      <c r="K11314" t="s">
        <v>24</v>
      </c>
      <c r="L11314" t="s">
        <v>17</v>
      </c>
      <c r="M11314" t="s">
        <v>207</v>
      </c>
    </row>
    <row r="11315" spans="1:13" x14ac:dyDescent="0.3">
      <c r="A11315" t="s">
        <v>5580</v>
      </c>
      <c r="C11315" t="s">
        <v>5155</v>
      </c>
      <c r="D11315">
        <v>17</v>
      </c>
      <c r="E11315" s="1">
        <v>1140729</v>
      </c>
      <c r="G11315" t="s">
        <v>13</v>
      </c>
      <c r="H11315" t="s">
        <v>5581</v>
      </c>
      <c r="I11315" t="s">
        <v>1831</v>
      </c>
      <c r="J11315" t="s">
        <v>732</v>
      </c>
      <c r="K11315" t="s">
        <v>24</v>
      </c>
      <c r="L11315" t="s">
        <v>17</v>
      </c>
      <c r="M11315" t="s">
        <v>207</v>
      </c>
    </row>
    <row r="11316" spans="1:13" x14ac:dyDescent="0.3">
      <c r="A11316" t="s">
        <v>22232</v>
      </c>
      <c r="C11316" t="s">
        <v>29922</v>
      </c>
      <c r="D11316">
        <v>24</v>
      </c>
      <c r="E11316" s="1">
        <v>259896</v>
      </c>
      <c r="G11316" t="s">
        <v>34</v>
      </c>
      <c r="H11316" t="s">
        <v>30178</v>
      </c>
      <c r="I11316" t="s">
        <v>22234</v>
      </c>
      <c r="J11316" t="s">
        <v>501</v>
      </c>
      <c r="K11316" t="s">
        <v>51</v>
      </c>
      <c r="L11316" t="s">
        <v>44</v>
      </c>
      <c r="M11316" t="s">
        <v>39</v>
      </c>
    </row>
    <row r="11317" spans="1:13" x14ac:dyDescent="0.3">
      <c r="A11317" t="s">
        <v>22232</v>
      </c>
      <c r="C11317" t="s">
        <v>22209</v>
      </c>
      <c r="D11317">
        <v>34</v>
      </c>
      <c r="E11317" s="1">
        <v>1349736</v>
      </c>
      <c r="G11317" t="s">
        <v>48</v>
      </c>
      <c r="H11317" t="s">
        <v>22233</v>
      </c>
      <c r="I11317" t="s">
        <v>22234</v>
      </c>
      <c r="J11317" t="s">
        <v>501</v>
      </c>
      <c r="K11317" t="s">
        <v>51</v>
      </c>
      <c r="L11317" t="s">
        <v>44</v>
      </c>
      <c r="M11317" t="s">
        <v>354</v>
      </c>
    </row>
    <row r="11318" spans="1:13" x14ac:dyDescent="0.3">
      <c r="A11318" t="s">
        <v>36693</v>
      </c>
      <c r="C11318" t="s">
        <v>36676</v>
      </c>
      <c r="D11318">
        <v>64</v>
      </c>
      <c r="E11318" s="1">
        <v>11989169</v>
      </c>
      <c r="G11318" t="s">
        <v>13</v>
      </c>
      <c r="H11318" t="s">
        <v>36694</v>
      </c>
      <c r="I11318" t="s">
        <v>49</v>
      </c>
      <c r="J11318" t="s">
        <v>50</v>
      </c>
      <c r="K11318" t="s">
        <v>51</v>
      </c>
      <c r="L11318" t="s">
        <v>44</v>
      </c>
      <c r="M11318" t="s">
        <v>345</v>
      </c>
    </row>
    <row r="11319" spans="1:13" x14ac:dyDescent="0.3">
      <c r="A11319" t="s">
        <v>1105</v>
      </c>
      <c r="C11319" t="s">
        <v>979</v>
      </c>
      <c r="D11319">
        <v>6</v>
      </c>
      <c r="E11319" s="1">
        <v>150000</v>
      </c>
      <c r="G11319" t="s">
        <v>69</v>
      </c>
      <c r="H11319" t="s">
        <v>77</v>
      </c>
      <c r="I11319" t="s">
        <v>321</v>
      </c>
      <c r="J11319" t="s">
        <v>236</v>
      </c>
      <c r="K11319" t="s">
        <v>24</v>
      </c>
      <c r="L11319" t="s">
        <v>25</v>
      </c>
      <c r="M11319" t="s">
        <v>221</v>
      </c>
    </row>
    <row r="11320" spans="1:13" x14ac:dyDescent="0.3">
      <c r="A11320" t="s">
        <v>15027</v>
      </c>
      <c r="C11320" t="s">
        <v>15737</v>
      </c>
      <c r="D11320">
        <v>45</v>
      </c>
      <c r="E11320" s="1">
        <v>230631</v>
      </c>
      <c r="G11320" t="s">
        <v>34</v>
      </c>
      <c r="H11320" t="s">
        <v>16200</v>
      </c>
      <c r="I11320" t="s">
        <v>49</v>
      </c>
      <c r="J11320" t="s">
        <v>50</v>
      </c>
      <c r="K11320" t="s">
        <v>51</v>
      </c>
      <c r="L11320" t="s">
        <v>44</v>
      </c>
      <c r="M11320" t="s">
        <v>39</v>
      </c>
    </row>
    <row r="11321" spans="1:13" x14ac:dyDescent="0.3">
      <c r="A11321" t="s">
        <v>15027</v>
      </c>
      <c r="C11321" t="s">
        <v>16236</v>
      </c>
      <c r="D11321">
        <v>70</v>
      </c>
      <c r="E11321" s="1">
        <v>649167</v>
      </c>
      <c r="G11321" t="s">
        <v>48</v>
      </c>
      <c r="H11321" t="s">
        <v>16256</v>
      </c>
      <c r="I11321" t="s">
        <v>49</v>
      </c>
      <c r="J11321" t="s">
        <v>50</v>
      </c>
      <c r="K11321" t="s">
        <v>51</v>
      </c>
      <c r="L11321" t="s">
        <v>44</v>
      </c>
      <c r="M11321" t="s">
        <v>190</v>
      </c>
    </row>
    <row r="11322" spans="1:13" x14ac:dyDescent="0.3">
      <c r="A11322" t="s">
        <v>15027</v>
      </c>
      <c r="C11322" t="s">
        <v>15008</v>
      </c>
      <c r="D11322">
        <v>12</v>
      </c>
      <c r="E11322" s="1">
        <v>100000</v>
      </c>
      <c r="G11322" t="s">
        <v>13</v>
      </c>
      <c r="H11322" t="s">
        <v>15028</v>
      </c>
      <c r="I11322" t="s">
        <v>49</v>
      </c>
      <c r="J11322" t="s">
        <v>50</v>
      </c>
      <c r="K11322" t="s">
        <v>51</v>
      </c>
      <c r="L11322" t="s">
        <v>44</v>
      </c>
      <c r="M11322" t="s">
        <v>87</v>
      </c>
    </row>
    <row r="11323" spans="1:13" x14ac:dyDescent="0.3">
      <c r="A11323" t="s">
        <v>4342</v>
      </c>
      <c r="C11323" t="s">
        <v>4328</v>
      </c>
      <c r="D11323">
        <v>59</v>
      </c>
      <c r="E11323" s="1">
        <v>3999795</v>
      </c>
      <c r="G11323" t="s">
        <v>48</v>
      </c>
      <c r="H11323" t="s">
        <v>4343</v>
      </c>
      <c r="I11323" t="s">
        <v>49</v>
      </c>
      <c r="J11323" t="s">
        <v>50</v>
      </c>
      <c r="K11323" t="s">
        <v>51</v>
      </c>
      <c r="L11323" t="s">
        <v>1146</v>
      </c>
      <c r="M11323" t="s">
        <v>190</v>
      </c>
    </row>
    <row r="11324" spans="1:13" x14ac:dyDescent="0.3">
      <c r="A11324" t="s">
        <v>4342</v>
      </c>
      <c r="C11324" t="s">
        <v>4681</v>
      </c>
      <c r="D11324">
        <v>60</v>
      </c>
      <c r="E11324" s="1">
        <v>1509610</v>
      </c>
      <c r="G11324" t="s">
        <v>48</v>
      </c>
      <c r="H11324" t="s">
        <v>4680</v>
      </c>
      <c r="I11324" t="s">
        <v>49</v>
      </c>
      <c r="J11324" t="s">
        <v>50</v>
      </c>
      <c r="K11324" t="s">
        <v>51</v>
      </c>
      <c r="L11324" t="s">
        <v>44</v>
      </c>
      <c r="M11324" t="s">
        <v>190</v>
      </c>
    </row>
    <row r="11325" spans="1:13" x14ac:dyDescent="0.3">
      <c r="A11325" t="s">
        <v>4691</v>
      </c>
      <c r="C11325" t="s">
        <v>5155</v>
      </c>
      <c r="D11325">
        <v>3</v>
      </c>
      <c r="E11325" s="1">
        <v>35000</v>
      </c>
      <c r="G11325" t="s">
        <v>48</v>
      </c>
      <c r="H11325" t="s">
        <v>5532</v>
      </c>
      <c r="I11325" t="s">
        <v>49</v>
      </c>
      <c r="J11325" t="s">
        <v>50</v>
      </c>
      <c r="K11325" t="s">
        <v>51</v>
      </c>
      <c r="L11325" t="s">
        <v>44</v>
      </c>
      <c r="M11325" t="s">
        <v>190</v>
      </c>
    </row>
    <row r="11326" spans="1:13" x14ac:dyDescent="0.3">
      <c r="A11326" t="s">
        <v>4691</v>
      </c>
      <c r="C11326" t="s">
        <v>4681</v>
      </c>
      <c r="D11326">
        <v>48</v>
      </c>
      <c r="E11326" s="1">
        <v>4216625</v>
      </c>
      <c r="G11326" t="s">
        <v>13</v>
      </c>
      <c r="H11326" t="s">
        <v>4692</v>
      </c>
      <c r="I11326" t="s">
        <v>49</v>
      </c>
      <c r="J11326" t="s">
        <v>50</v>
      </c>
      <c r="K11326" t="s">
        <v>51</v>
      </c>
      <c r="L11326" t="s">
        <v>44</v>
      </c>
      <c r="M11326" t="s">
        <v>82</v>
      </c>
    </row>
    <row r="11327" spans="1:13" x14ac:dyDescent="0.3">
      <c r="A11327" t="s">
        <v>4691</v>
      </c>
      <c r="C11327" t="s">
        <v>22837</v>
      </c>
      <c r="D11327">
        <v>44</v>
      </c>
      <c r="E11327" s="1">
        <v>1449729</v>
      </c>
      <c r="G11327" t="s">
        <v>13</v>
      </c>
      <c r="H11327" t="s">
        <v>23152</v>
      </c>
      <c r="I11327" t="s">
        <v>49</v>
      </c>
      <c r="J11327" t="s">
        <v>50</v>
      </c>
      <c r="K11327" t="s">
        <v>51</v>
      </c>
      <c r="L11327" t="s">
        <v>44</v>
      </c>
      <c r="M11327" t="s">
        <v>207</v>
      </c>
    </row>
    <row r="11328" spans="1:13" x14ac:dyDescent="0.3">
      <c r="A11328" t="s">
        <v>4931</v>
      </c>
      <c r="C11328" t="s">
        <v>5155</v>
      </c>
      <c r="D11328">
        <v>46</v>
      </c>
      <c r="E11328" s="1">
        <v>2519588</v>
      </c>
      <c r="G11328" t="s">
        <v>48</v>
      </c>
      <c r="H11328" t="s">
        <v>5185</v>
      </c>
      <c r="I11328" t="s">
        <v>252</v>
      </c>
      <c r="J11328" t="s">
        <v>253</v>
      </c>
      <c r="K11328" t="s">
        <v>51</v>
      </c>
      <c r="L11328" t="s">
        <v>44</v>
      </c>
      <c r="M11328" t="s">
        <v>354</v>
      </c>
    </row>
    <row r="11329" spans="1:13" x14ac:dyDescent="0.3">
      <c r="A11329" t="s">
        <v>4931</v>
      </c>
      <c r="C11329" t="s">
        <v>4928</v>
      </c>
      <c r="D11329">
        <v>53</v>
      </c>
      <c r="E11329" s="1">
        <v>3617559</v>
      </c>
      <c r="G11329" t="s">
        <v>48</v>
      </c>
      <c r="H11329" t="s">
        <v>4932</v>
      </c>
      <c r="I11329" t="s">
        <v>252</v>
      </c>
      <c r="J11329" t="s">
        <v>253</v>
      </c>
      <c r="K11329" t="s">
        <v>51</v>
      </c>
      <c r="L11329" t="s">
        <v>44</v>
      </c>
      <c r="M11329" t="s">
        <v>354</v>
      </c>
    </row>
    <row r="11330" spans="1:13" x14ac:dyDescent="0.3">
      <c r="A11330" t="s">
        <v>4931</v>
      </c>
      <c r="C11330" t="s">
        <v>16755</v>
      </c>
      <c r="D11330">
        <v>57</v>
      </c>
      <c r="E11330" s="1">
        <v>4680707</v>
      </c>
      <c r="G11330" t="s">
        <v>48</v>
      </c>
      <c r="H11330" t="s">
        <v>16847</v>
      </c>
      <c r="I11330" t="s">
        <v>252</v>
      </c>
      <c r="J11330" t="s">
        <v>253</v>
      </c>
      <c r="K11330" t="s">
        <v>51</v>
      </c>
      <c r="L11330" t="s">
        <v>44</v>
      </c>
      <c r="M11330" t="s">
        <v>354</v>
      </c>
    </row>
    <row r="11331" spans="1:13" x14ac:dyDescent="0.3">
      <c r="A11331" t="s">
        <v>3437</v>
      </c>
      <c r="C11331" t="s">
        <v>2957</v>
      </c>
      <c r="D11331">
        <v>24</v>
      </c>
      <c r="E11331" s="1">
        <v>1173417</v>
      </c>
      <c r="G11331" t="s">
        <v>34</v>
      </c>
      <c r="H11331" t="s">
        <v>3438</v>
      </c>
      <c r="I11331" t="s">
        <v>252</v>
      </c>
      <c r="J11331" t="s">
        <v>253</v>
      </c>
      <c r="K11331" t="s">
        <v>51</v>
      </c>
      <c r="L11331" t="s">
        <v>44</v>
      </c>
      <c r="M11331" t="s">
        <v>39</v>
      </c>
    </row>
    <row r="11332" spans="1:13" x14ac:dyDescent="0.3">
      <c r="A11332" t="s">
        <v>250</v>
      </c>
      <c r="C11332" t="s">
        <v>227</v>
      </c>
      <c r="D11332">
        <v>13</v>
      </c>
      <c r="E11332" s="1">
        <v>99000</v>
      </c>
      <c r="G11332" t="s">
        <v>34</v>
      </c>
      <c r="H11332" t="s">
        <v>251</v>
      </c>
      <c r="I11332" t="s">
        <v>252</v>
      </c>
      <c r="J11332" t="s">
        <v>253</v>
      </c>
      <c r="K11332" t="s">
        <v>51</v>
      </c>
      <c r="L11332" t="s">
        <v>17</v>
      </c>
      <c r="M11332" t="s">
        <v>39</v>
      </c>
    </row>
    <row r="11333" spans="1:13" x14ac:dyDescent="0.3">
      <c r="A11333" t="s">
        <v>250</v>
      </c>
      <c r="C11333" t="s">
        <v>27925</v>
      </c>
      <c r="D11333">
        <v>24</v>
      </c>
      <c r="E11333" s="1">
        <v>1495814</v>
      </c>
      <c r="G11333" t="s">
        <v>48</v>
      </c>
      <c r="H11333" t="s">
        <v>28050</v>
      </c>
      <c r="I11333" t="s">
        <v>252</v>
      </c>
      <c r="J11333" t="s">
        <v>253</v>
      </c>
      <c r="K11333" t="s">
        <v>51</v>
      </c>
      <c r="L11333" t="s">
        <v>44</v>
      </c>
      <c r="M11333" t="s">
        <v>2315</v>
      </c>
    </row>
    <row r="11334" spans="1:13" x14ac:dyDescent="0.3">
      <c r="A11334" t="s">
        <v>250</v>
      </c>
      <c r="C11334" t="s">
        <v>29302</v>
      </c>
      <c r="D11334">
        <v>10</v>
      </c>
      <c r="E11334" s="1">
        <v>39600</v>
      </c>
      <c r="G11334" t="s">
        <v>13</v>
      </c>
      <c r="H11334" t="s">
        <v>251</v>
      </c>
      <c r="I11334" t="s">
        <v>252</v>
      </c>
      <c r="J11334" t="s">
        <v>253</v>
      </c>
      <c r="K11334" t="s">
        <v>51</v>
      </c>
      <c r="L11334" t="s">
        <v>17</v>
      </c>
      <c r="M11334" t="s">
        <v>450</v>
      </c>
    </row>
    <row r="11335" spans="1:13" x14ac:dyDescent="0.3">
      <c r="A11335" t="s">
        <v>250</v>
      </c>
      <c r="C11335" t="s">
        <v>31181</v>
      </c>
      <c r="D11335">
        <v>51</v>
      </c>
      <c r="E11335" s="1">
        <v>250000</v>
      </c>
      <c r="G11335" t="s">
        <v>13</v>
      </c>
      <c r="H11335" t="s">
        <v>31227</v>
      </c>
      <c r="I11335" t="s">
        <v>252</v>
      </c>
      <c r="J11335" t="s">
        <v>253</v>
      </c>
      <c r="K11335" t="s">
        <v>51</v>
      </c>
      <c r="L11335" t="s">
        <v>17</v>
      </c>
      <c r="M11335" t="s">
        <v>450</v>
      </c>
    </row>
    <row r="11336" spans="1:13" x14ac:dyDescent="0.3">
      <c r="A11336" t="s">
        <v>250</v>
      </c>
      <c r="C11336" t="s">
        <v>24055</v>
      </c>
      <c r="D11336">
        <v>36</v>
      </c>
      <c r="E11336" s="1">
        <v>100000</v>
      </c>
      <c r="G11336" t="s">
        <v>13</v>
      </c>
      <c r="H11336" t="s">
        <v>24249</v>
      </c>
      <c r="I11336" t="s">
        <v>252</v>
      </c>
      <c r="J11336" t="s">
        <v>253</v>
      </c>
      <c r="K11336" t="s">
        <v>51</v>
      </c>
      <c r="L11336" t="s">
        <v>17</v>
      </c>
      <c r="M11336" t="s">
        <v>450</v>
      </c>
    </row>
    <row r="11337" spans="1:13" x14ac:dyDescent="0.3">
      <c r="A11337" t="s">
        <v>250</v>
      </c>
      <c r="C11337" t="s">
        <v>11613</v>
      </c>
      <c r="D11337">
        <v>25</v>
      </c>
      <c r="E11337" s="1">
        <v>100000</v>
      </c>
      <c r="G11337" t="s">
        <v>13</v>
      </c>
      <c r="H11337" t="s">
        <v>11658</v>
      </c>
      <c r="I11337" t="s">
        <v>252</v>
      </c>
      <c r="J11337" t="s">
        <v>253</v>
      </c>
      <c r="K11337" t="s">
        <v>51</v>
      </c>
      <c r="L11337" t="s">
        <v>17</v>
      </c>
      <c r="M11337" t="s">
        <v>450</v>
      </c>
    </row>
    <row r="11338" spans="1:13" x14ac:dyDescent="0.3">
      <c r="A11338" t="s">
        <v>5889</v>
      </c>
      <c r="C11338" t="s">
        <v>5881</v>
      </c>
      <c r="D11338">
        <v>43</v>
      </c>
      <c r="E11338" s="1">
        <v>793199</v>
      </c>
      <c r="G11338" t="s">
        <v>34</v>
      </c>
      <c r="H11338" t="s">
        <v>5890</v>
      </c>
      <c r="I11338" t="s">
        <v>2091</v>
      </c>
      <c r="J11338" t="s">
        <v>1333</v>
      </c>
      <c r="K11338" t="s">
        <v>51</v>
      </c>
      <c r="L11338" t="s">
        <v>17</v>
      </c>
      <c r="M11338" t="s">
        <v>202</v>
      </c>
    </row>
    <row r="11339" spans="1:13" x14ac:dyDescent="0.3">
      <c r="A11339" t="s">
        <v>5889</v>
      </c>
      <c r="C11339" t="s">
        <v>16466</v>
      </c>
      <c r="D11339">
        <v>25</v>
      </c>
      <c r="E11339" s="1">
        <v>100000</v>
      </c>
      <c r="G11339" t="s">
        <v>13</v>
      </c>
      <c r="H11339" t="s">
        <v>16533</v>
      </c>
      <c r="I11339" t="s">
        <v>2091</v>
      </c>
      <c r="J11339" t="s">
        <v>1333</v>
      </c>
      <c r="K11339" t="s">
        <v>51</v>
      </c>
      <c r="L11339" t="s">
        <v>17</v>
      </c>
      <c r="M11339" t="s">
        <v>450</v>
      </c>
    </row>
    <row r="11340" spans="1:13" x14ac:dyDescent="0.3">
      <c r="A11340" t="s">
        <v>5889</v>
      </c>
      <c r="C11340" t="s">
        <v>11613</v>
      </c>
      <c r="D11340">
        <v>24</v>
      </c>
      <c r="E11340" s="1">
        <v>99833</v>
      </c>
      <c r="G11340" t="s">
        <v>13</v>
      </c>
      <c r="H11340" t="s">
        <v>11726</v>
      </c>
      <c r="I11340" t="s">
        <v>2091</v>
      </c>
      <c r="J11340" t="s">
        <v>1333</v>
      </c>
      <c r="K11340" t="s">
        <v>51</v>
      </c>
      <c r="L11340" t="s">
        <v>17</v>
      </c>
      <c r="M11340" t="s">
        <v>450</v>
      </c>
    </row>
    <row r="11341" spans="1:13" x14ac:dyDescent="0.3">
      <c r="A11341" t="s">
        <v>5889</v>
      </c>
      <c r="C11341" t="s">
        <v>10083</v>
      </c>
      <c r="D11341">
        <v>25</v>
      </c>
      <c r="E11341" s="1">
        <v>100000</v>
      </c>
      <c r="G11341" t="s">
        <v>13</v>
      </c>
      <c r="H11341" t="s">
        <v>10225</v>
      </c>
      <c r="I11341" t="s">
        <v>2091</v>
      </c>
      <c r="J11341" t="s">
        <v>1333</v>
      </c>
      <c r="K11341" t="s">
        <v>51</v>
      </c>
      <c r="L11341" t="s">
        <v>17</v>
      </c>
      <c r="M11341" t="s">
        <v>450</v>
      </c>
    </row>
    <row r="11342" spans="1:13" x14ac:dyDescent="0.3">
      <c r="A11342" t="s">
        <v>5889</v>
      </c>
      <c r="C11342" t="s">
        <v>35205</v>
      </c>
      <c r="D11342">
        <v>25</v>
      </c>
      <c r="E11342" s="1">
        <v>100000</v>
      </c>
      <c r="G11342" t="s">
        <v>13</v>
      </c>
      <c r="H11342" t="s">
        <v>35414</v>
      </c>
      <c r="I11342" t="s">
        <v>2091</v>
      </c>
      <c r="J11342" t="s">
        <v>1333</v>
      </c>
      <c r="K11342" t="s">
        <v>51</v>
      </c>
      <c r="L11342" t="s">
        <v>17</v>
      </c>
      <c r="M11342" t="s">
        <v>450</v>
      </c>
    </row>
    <row r="11343" spans="1:13" x14ac:dyDescent="0.3">
      <c r="A11343" t="s">
        <v>291</v>
      </c>
      <c r="C11343" t="s">
        <v>227</v>
      </c>
      <c r="D11343">
        <v>17</v>
      </c>
      <c r="E11343" s="1">
        <v>500000</v>
      </c>
      <c r="G11343" t="s">
        <v>34</v>
      </c>
      <c r="H11343" t="s">
        <v>292</v>
      </c>
      <c r="I11343" t="s">
        <v>49</v>
      </c>
      <c r="J11343" t="s">
        <v>50</v>
      </c>
      <c r="K11343" t="s">
        <v>51</v>
      </c>
      <c r="L11343" t="s">
        <v>44</v>
      </c>
      <c r="M11343" t="s">
        <v>39</v>
      </c>
    </row>
    <row r="11344" spans="1:13" x14ac:dyDescent="0.3">
      <c r="A11344" t="s">
        <v>291</v>
      </c>
      <c r="C11344" t="s">
        <v>22837</v>
      </c>
      <c r="D11344">
        <v>47</v>
      </c>
      <c r="E11344" s="1">
        <v>1499997</v>
      </c>
      <c r="G11344" t="s">
        <v>34</v>
      </c>
      <c r="H11344" t="s">
        <v>23122</v>
      </c>
      <c r="I11344" t="s">
        <v>49</v>
      </c>
      <c r="J11344" t="s">
        <v>50</v>
      </c>
      <c r="K11344" t="s">
        <v>51</v>
      </c>
      <c r="L11344" t="s">
        <v>44</v>
      </c>
      <c r="M11344" t="s">
        <v>39</v>
      </c>
    </row>
    <row r="11345" spans="1:13" x14ac:dyDescent="0.3">
      <c r="A11345" t="s">
        <v>24282</v>
      </c>
      <c r="C11345" t="s">
        <v>31181</v>
      </c>
      <c r="D11345">
        <v>19</v>
      </c>
      <c r="E11345" s="1">
        <v>100000</v>
      </c>
      <c r="G11345" t="s">
        <v>34</v>
      </c>
      <c r="H11345" t="s">
        <v>31262</v>
      </c>
      <c r="I11345" t="s">
        <v>793</v>
      </c>
      <c r="J11345" t="s">
        <v>5189</v>
      </c>
      <c r="K11345" t="s">
        <v>51</v>
      </c>
      <c r="L11345" t="s">
        <v>17</v>
      </c>
      <c r="M11345" t="s">
        <v>217</v>
      </c>
    </row>
    <row r="11346" spans="1:13" x14ac:dyDescent="0.3">
      <c r="A11346" t="s">
        <v>24282</v>
      </c>
      <c r="C11346" t="s">
        <v>24055</v>
      </c>
      <c r="D11346">
        <v>19</v>
      </c>
      <c r="E11346" s="1">
        <v>100000</v>
      </c>
      <c r="G11346" t="s">
        <v>13</v>
      </c>
      <c r="H11346" t="s">
        <v>24283</v>
      </c>
      <c r="I11346" t="s">
        <v>793</v>
      </c>
      <c r="J11346" t="s">
        <v>5189</v>
      </c>
      <c r="K11346" t="s">
        <v>51</v>
      </c>
      <c r="L11346" t="s">
        <v>17</v>
      </c>
      <c r="M11346" t="s">
        <v>450</v>
      </c>
    </row>
    <row r="11347" spans="1:13" x14ac:dyDescent="0.3">
      <c r="A11347" t="s">
        <v>33945</v>
      </c>
      <c r="C11347" t="s">
        <v>33755</v>
      </c>
      <c r="D11347">
        <v>18</v>
      </c>
      <c r="E11347" s="1">
        <v>100000</v>
      </c>
      <c r="G11347" t="s">
        <v>13</v>
      </c>
      <c r="H11347" t="s">
        <v>33946</v>
      </c>
      <c r="I11347" t="s">
        <v>33947</v>
      </c>
      <c r="K11347" t="s">
        <v>51</v>
      </c>
      <c r="L11347" t="s">
        <v>17</v>
      </c>
      <c r="M11347" t="s">
        <v>450</v>
      </c>
    </row>
    <row r="11348" spans="1:13" x14ac:dyDescent="0.3">
      <c r="A11348" t="s">
        <v>14478</v>
      </c>
      <c r="C11348" t="s">
        <v>14108</v>
      </c>
      <c r="D11348">
        <v>7</v>
      </c>
      <c r="E11348" s="1">
        <v>7054</v>
      </c>
      <c r="G11348" t="s">
        <v>34</v>
      </c>
      <c r="H11348" t="s">
        <v>6143</v>
      </c>
      <c r="I11348" t="s">
        <v>14479</v>
      </c>
      <c r="J11348" t="s">
        <v>433</v>
      </c>
      <c r="K11348" t="s">
        <v>24</v>
      </c>
      <c r="L11348" t="s">
        <v>25</v>
      </c>
      <c r="M11348" t="s">
        <v>6146</v>
      </c>
    </row>
    <row r="11349" spans="1:13" x14ac:dyDescent="0.3">
      <c r="A11349" t="s">
        <v>1916</v>
      </c>
      <c r="C11349" t="s">
        <v>2957</v>
      </c>
      <c r="D11349">
        <v>19</v>
      </c>
      <c r="E11349" s="1">
        <v>880045</v>
      </c>
      <c r="G11349" t="s">
        <v>13</v>
      </c>
      <c r="H11349" t="s">
        <v>3413</v>
      </c>
      <c r="I11349" t="s">
        <v>793</v>
      </c>
      <c r="J11349" t="s">
        <v>718</v>
      </c>
      <c r="K11349" t="s">
        <v>51</v>
      </c>
      <c r="L11349" t="s">
        <v>44</v>
      </c>
      <c r="M11349" t="s">
        <v>31</v>
      </c>
    </row>
    <row r="11350" spans="1:13" x14ac:dyDescent="0.3">
      <c r="A11350" t="s">
        <v>1916</v>
      </c>
      <c r="C11350" t="s">
        <v>1852</v>
      </c>
      <c r="D11350">
        <v>63</v>
      </c>
      <c r="E11350" s="1">
        <v>270523</v>
      </c>
      <c r="G11350" t="s">
        <v>13</v>
      </c>
      <c r="H11350" t="s">
        <v>1917</v>
      </c>
      <c r="I11350" t="s">
        <v>793</v>
      </c>
      <c r="J11350" t="s">
        <v>718</v>
      </c>
      <c r="K11350" t="s">
        <v>51</v>
      </c>
      <c r="L11350" t="s">
        <v>44</v>
      </c>
      <c r="M11350" t="s">
        <v>31</v>
      </c>
    </row>
    <row r="11351" spans="1:13" x14ac:dyDescent="0.3">
      <c r="A11351" t="s">
        <v>1916</v>
      </c>
      <c r="C11351" t="s">
        <v>27194</v>
      </c>
      <c r="D11351">
        <v>24</v>
      </c>
      <c r="E11351" s="1">
        <v>3006440</v>
      </c>
      <c r="G11351" t="s">
        <v>48</v>
      </c>
      <c r="H11351" t="s">
        <v>27292</v>
      </c>
      <c r="I11351" t="s">
        <v>793</v>
      </c>
      <c r="J11351" t="s">
        <v>718</v>
      </c>
      <c r="K11351" t="s">
        <v>51</v>
      </c>
      <c r="L11351" t="s">
        <v>44</v>
      </c>
      <c r="M11351" t="s">
        <v>331</v>
      </c>
    </row>
    <row r="11352" spans="1:13" x14ac:dyDescent="0.3">
      <c r="A11352" t="s">
        <v>1916</v>
      </c>
      <c r="C11352" t="s">
        <v>4395</v>
      </c>
      <c r="D11352">
        <v>48</v>
      </c>
      <c r="E11352" s="1">
        <v>2151265</v>
      </c>
      <c r="G11352" t="s">
        <v>34</v>
      </c>
      <c r="H11352" t="s">
        <v>4405</v>
      </c>
      <c r="I11352" t="s">
        <v>793</v>
      </c>
      <c r="J11352" t="s">
        <v>718</v>
      </c>
      <c r="K11352" t="s">
        <v>51</v>
      </c>
      <c r="L11352" t="s">
        <v>44</v>
      </c>
      <c r="M11352" t="s">
        <v>39</v>
      </c>
    </row>
    <row r="11353" spans="1:13" x14ac:dyDescent="0.3">
      <c r="A11353" t="s">
        <v>34219</v>
      </c>
      <c r="C11353" t="s">
        <v>34198</v>
      </c>
      <c r="D11353">
        <v>27</v>
      </c>
      <c r="E11353" s="1">
        <v>1000000</v>
      </c>
      <c r="G11353" t="s">
        <v>111</v>
      </c>
      <c r="H11353" t="s">
        <v>34218</v>
      </c>
      <c r="I11353" t="s">
        <v>548</v>
      </c>
      <c r="J11353" t="s">
        <v>137</v>
      </c>
      <c r="K11353" t="s">
        <v>24</v>
      </c>
      <c r="L11353" t="s">
        <v>25</v>
      </c>
      <c r="M11353" t="s">
        <v>232</v>
      </c>
    </row>
    <row r="11354" spans="1:13" x14ac:dyDescent="0.3">
      <c r="A11354" t="s">
        <v>13023</v>
      </c>
      <c r="C11354" t="s">
        <v>12994</v>
      </c>
      <c r="D11354">
        <v>36</v>
      </c>
      <c r="E11354" s="1">
        <v>1800000</v>
      </c>
      <c r="G11354" t="s">
        <v>111</v>
      </c>
      <c r="H11354" t="s">
        <v>13022</v>
      </c>
      <c r="I11354" t="s">
        <v>548</v>
      </c>
      <c r="J11354" t="s">
        <v>137</v>
      </c>
      <c r="K11354" t="s">
        <v>24</v>
      </c>
      <c r="L11354" t="s">
        <v>25</v>
      </c>
      <c r="M11354" t="s">
        <v>120</v>
      </c>
    </row>
    <row r="11355" spans="1:13" x14ac:dyDescent="0.3">
      <c r="A11355" t="s">
        <v>19118</v>
      </c>
      <c r="C11355" t="s">
        <v>19032</v>
      </c>
      <c r="D11355">
        <v>4</v>
      </c>
      <c r="E11355" s="1">
        <v>12120</v>
      </c>
      <c r="G11355" t="s">
        <v>34</v>
      </c>
      <c r="H11355" t="s">
        <v>6143</v>
      </c>
      <c r="I11355" t="s">
        <v>137</v>
      </c>
      <c r="J11355" t="s">
        <v>236</v>
      </c>
      <c r="K11355" t="s">
        <v>24</v>
      </c>
      <c r="L11355" t="s">
        <v>25</v>
      </c>
      <c r="M11355" t="s">
        <v>6146</v>
      </c>
    </row>
    <row r="11356" spans="1:13" x14ac:dyDescent="0.3">
      <c r="A11356" t="s">
        <v>20425</v>
      </c>
      <c r="C11356" t="s">
        <v>37019</v>
      </c>
      <c r="D11356">
        <v>29</v>
      </c>
      <c r="E11356" s="1">
        <v>577816</v>
      </c>
      <c r="G11356" t="s">
        <v>34</v>
      </c>
      <c r="H11356" t="s">
        <v>35586</v>
      </c>
      <c r="I11356" t="s">
        <v>548</v>
      </c>
      <c r="J11356" t="s">
        <v>137</v>
      </c>
      <c r="K11356" t="s">
        <v>24</v>
      </c>
      <c r="L11356" t="s">
        <v>25</v>
      </c>
      <c r="M11356" t="s">
        <v>6146</v>
      </c>
    </row>
    <row r="11357" spans="1:13" x14ac:dyDescent="0.3">
      <c r="A11357" t="s">
        <v>20425</v>
      </c>
      <c r="C11357" t="s">
        <v>24725</v>
      </c>
      <c r="D11357">
        <v>19</v>
      </c>
      <c r="E11357" s="1">
        <v>12518</v>
      </c>
      <c r="G11357" t="s">
        <v>34</v>
      </c>
      <c r="H11357" t="s">
        <v>17730</v>
      </c>
      <c r="I11357" t="s">
        <v>548</v>
      </c>
      <c r="J11357" t="s">
        <v>137</v>
      </c>
      <c r="K11357" t="s">
        <v>24</v>
      </c>
      <c r="L11357" t="s">
        <v>25</v>
      </c>
      <c r="M11357" t="s">
        <v>6146</v>
      </c>
    </row>
    <row r="11358" spans="1:13" x14ac:dyDescent="0.3">
      <c r="A11358" t="s">
        <v>20425</v>
      </c>
      <c r="C11358" t="s">
        <v>25248</v>
      </c>
      <c r="D11358">
        <v>36</v>
      </c>
      <c r="E11358" s="1">
        <v>336960</v>
      </c>
      <c r="G11358" t="s">
        <v>34</v>
      </c>
      <c r="H11358" t="s">
        <v>25041</v>
      </c>
      <c r="I11358" t="s">
        <v>548</v>
      </c>
      <c r="J11358" t="s">
        <v>137</v>
      </c>
      <c r="K11358" t="s">
        <v>24</v>
      </c>
      <c r="L11358" t="s">
        <v>25</v>
      </c>
      <c r="M11358" t="s">
        <v>6146</v>
      </c>
    </row>
    <row r="11359" spans="1:13" x14ac:dyDescent="0.3">
      <c r="A11359" t="s">
        <v>20425</v>
      </c>
      <c r="C11359" t="s">
        <v>20401</v>
      </c>
      <c r="D11359">
        <v>12</v>
      </c>
      <c r="E11359" s="1">
        <v>107151</v>
      </c>
      <c r="G11359" t="s">
        <v>34</v>
      </c>
      <c r="H11359" t="s">
        <v>18412</v>
      </c>
      <c r="I11359" t="s">
        <v>548</v>
      </c>
      <c r="J11359" t="s">
        <v>137</v>
      </c>
      <c r="K11359" t="s">
        <v>24</v>
      </c>
      <c r="L11359" t="s">
        <v>25</v>
      </c>
      <c r="M11359" t="s">
        <v>6146</v>
      </c>
    </row>
    <row r="11360" spans="1:13" x14ac:dyDescent="0.3">
      <c r="A11360" t="s">
        <v>20425</v>
      </c>
      <c r="C11360" t="s">
        <v>31300</v>
      </c>
      <c r="D11360">
        <v>5</v>
      </c>
      <c r="E11360" s="1">
        <v>2800</v>
      </c>
      <c r="G11360" t="s">
        <v>34</v>
      </c>
      <c r="H11360" t="s">
        <v>6143</v>
      </c>
      <c r="I11360" t="s">
        <v>548</v>
      </c>
      <c r="J11360" t="s">
        <v>137</v>
      </c>
      <c r="K11360" t="s">
        <v>24</v>
      </c>
      <c r="L11360" t="s">
        <v>25</v>
      </c>
      <c r="M11360" t="s">
        <v>6146</v>
      </c>
    </row>
    <row r="11361" spans="1:13" x14ac:dyDescent="0.3">
      <c r="A11361" t="s">
        <v>19058</v>
      </c>
      <c r="C11361" t="s">
        <v>35729</v>
      </c>
      <c r="D11361">
        <v>18</v>
      </c>
      <c r="E11361" s="1">
        <v>100000</v>
      </c>
      <c r="G11361" t="s">
        <v>13</v>
      </c>
      <c r="H11361" t="s">
        <v>35921</v>
      </c>
      <c r="I11361" t="s">
        <v>2265</v>
      </c>
      <c r="J11361" t="s">
        <v>137</v>
      </c>
      <c r="K11361" t="s">
        <v>24</v>
      </c>
      <c r="L11361" t="s">
        <v>17</v>
      </c>
      <c r="M11361" t="s">
        <v>450</v>
      </c>
    </row>
    <row r="11362" spans="1:13" x14ac:dyDescent="0.3">
      <c r="A11362" t="s">
        <v>19058</v>
      </c>
      <c r="C11362" t="s">
        <v>19032</v>
      </c>
      <c r="D11362">
        <v>24</v>
      </c>
      <c r="E11362" s="1">
        <v>998800</v>
      </c>
      <c r="G11362" t="s">
        <v>13</v>
      </c>
      <c r="H11362" t="s">
        <v>19059</v>
      </c>
      <c r="I11362" t="s">
        <v>2265</v>
      </c>
      <c r="J11362" t="s">
        <v>137</v>
      </c>
      <c r="K11362" t="s">
        <v>24</v>
      </c>
      <c r="L11362" t="s">
        <v>38</v>
      </c>
      <c r="M11362" t="s">
        <v>345</v>
      </c>
    </row>
    <row r="11363" spans="1:13" x14ac:dyDescent="0.3">
      <c r="A11363" t="s">
        <v>24475</v>
      </c>
      <c r="C11363" t="s">
        <v>24450</v>
      </c>
      <c r="D11363">
        <v>35</v>
      </c>
      <c r="E11363" s="1">
        <v>369000</v>
      </c>
      <c r="G11363" t="s">
        <v>111</v>
      </c>
      <c r="H11363" t="s">
        <v>24476</v>
      </c>
      <c r="I11363" t="s">
        <v>548</v>
      </c>
      <c r="J11363" t="s">
        <v>137</v>
      </c>
      <c r="K11363" t="s">
        <v>24</v>
      </c>
      <c r="L11363" t="s">
        <v>25</v>
      </c>
      <c r="M11363" t="s">
        <v>120</v>
      </c>
    </row>
    <row r="11364" spans="1:13" x14ac:dyDescent="0.3">
      <c r="A11364" t="s">
        <v>15244</v>
      </c>
      <c r="C11364" t="s">
        <v>18238</v>
      </c>
      <c r="D11364">
        <v>33</v>
      </c>
      <c r="E11364" s="1">
        <v>84000</v>
      </c>
      <c r="G11364" t="s">
        <v>34</v>
      </c>
      <c r="H11364" t="s">
        <v>18250</v>
      </c>
      <c r="I11364" t="s">
        <v>548</v>
      </c>
      <c r="J11364" t="s">
        <v>137</v>
      </c>
      <c r="K11364" t="s">
        <v>24</v>
      </c>
      <c r="L11364" t="s">
        <v>25</v>
      </c>
      <c r="M11364" t="s">
        <v>6146</v>
      </c>
    </row>
    <row r="11365" spans="1:13" x14ac:dyDescent="0.3">
      <c r="A11365" t="s">
        <v>15244</v>
      </c>
      <c r="C11365" t="s">
        <v>15182</v>
      </c>
      <c r="D11365">
        <v>5</v>
      </c>
      <c r="E11365" s="1">
        <v>152300</v>
      </c>
      <c r="G11365" t="s">
        <v>34</v>
      </c>
      <c r="H11365" t="s">
        <v>6143</v>
      </c>
      <c r="I11365" t="s">
        <v>548</v>
      </c>
      <c r="J11365" t="s">
        <v>137</v>
      </c>
      <c r="K11365" t="s">
        <v>24</v>
      </c>
      <c r="L11365" t="s">
        <v>25</v>
      </c>
      <c r="M11365" t="s">
        <v>6146</v>
      </c>
    </row>
    <row r="11366" spans="1:13" x14ac:dyDescent="0.3">
      <c r="A11366" t="s">
        <v>26172</v>
      </c>
      <c r="C11366" t="s">
        <v>25932</v>
      </c>
      <c r="D11366">
        <v>2</v>
      </c>
      <c r="E11366" s="1">
        <v>92534</v>
      </c>
      <c r="G11366" t="s">
        <v>34</v>
      </c>
      <c r="H11366" t="s">
        <v>6143</v>
      </c>
      <c r="I11366" t="s">
        <v>14355</v>
      </c>
      <c r="J11366" t="s">
        <v>700</v>
      </c>
      <c r="K11366" t="s">
        <v>24</v>
      </c>
      <c r="L11366" t="s">
        <v>25</v>
      </c>
      <c r="M11366" t="s">
        <v>6146</v>
      </c>
    </row>
    <row r="11367" spans="1:13" x14ac:dyDescent="0.3">
      <c r="A11367" t="s">
        <v>26172</v>
      </c>
      <c r="C11367" t="s">
        <v>25932</v>
      </c>
      <c r="D11367">
        <v>2</v>
      </c>
      <c r="E11367" s="1">
        <v>2580</v>
      </c>
      <c r="G11367" t="s">
        <v>34</v>
      </c>
      <c r="H11367" t="s">
        <v>6143</v>
      </c>
      <c r="I11367" t="s">
        <v>14355</v>
      </c>
      <c r="J11367" t="s">
        <v>700</v>
      </c>
      <c r="K11367" t="s">
        <v>24</v>
      </c>
      <c r="L11367" t="s">
        <v>25</v>
      </c>
      <c r="M11367" t="s">
        <v>6146</v>
      </c>
    </row>
    <row r="11368" spans="1:13" x14ac:dyDescent="0.3">
      <c r="A11368" t="s">
        <v>19410</v>
      </c>
      <c r="C11368" t="s">
        <v>19404</v>
      </c>
      <c r="D11368">
        <v>12</v>
      </c>
      <c r="E11368" s="1">
        <v>100000</v>
      </c>
      <c r="G11368" t="s">
        <v>34</v>
      </c>
      <c r="H11368" t="s">
        <v>19409</v>
      </c>
      <c r="I11368" t="s">
        <v>6588</v>
      </c>
      <c r="J11368" t="s">
        <v>3285</v>
      </c>
      <c r="K11368" t="s">
        <v>24</v>
      </c>
      <c r="L11368" t="s">
        <v>25</v>
      </c>
      <c r="M11368" t="s">
        <v>6146</v>
      </c>
    </row>
    <row r="11369" spans="1:13" x14ac:dyDescent="0.3">
      <c r="A11369" t="s">
        <v>7640</v>
      </c>
      <c r="C11369" t="s">
        <v>7634</v>
      </c>
      <c r="D11369">
        <v>117</v>
      </c>
      <c r="E11369" s="1">
        <v>1769730</v>
      </c>
      <c r="G11369" t="s">
        <v>516</v>
      </c>
      <c r="H11369" t="s">
        <v>7641</v>
      </c>
      <c r="I11369" t="s">
        <v>2091</v>
      </c>
      <c r="J11369" t="s">
        <v>1333</v>
      </c>
      <c r="K11369" t="s">
        <v>51</v>
      </c>
      <c r="L11369" t="s">
        <v>44</v>
      </c>
      <c r="M11369" t="s">
        <v>3728</v>
      </c>
    </row>
    <row r="11370" spans="1:13" x14ac:dyDescent="0.3">
      <c r="A11370" t="s">
        <v>33153</v>
      </c>
      <c r="C11370" t="s">
        <v>33136</v>
      </c>
      <c r="D11370">
        <v>12</v>
      </c>
      <c r="E11370" s="1">
        <v>69349</v>
      </c>
      <c r="G11370" t="s">
        <v>111</v>
      </c>
      <c r="H11370" t="s">
        <v>33154</v>
      </c>
      <c r="I11370" t="s">
        <v>472</v>
      </c>
      <c r="J11370" t="s">
        <v>22</v>
      </c>
      <c r="K11370" t="s">
        <v>24</v>
      </c>
      <c r="L11370" t="s">
        <v>25</v>
      </c>
      <c r="M11370" t="s">
        <v>6109</v>
      </c>
    </row>
    <row r="11371" spans="1:13" x14ac:dyDescent="0.3">
      <c r="A11371" t="s">
        <v>5660</v>
      </c>
      <c r="C11371" t="s">
        <v>5642</v>
      </c>
      <c r="D11371">
        <v>30</v>
      </c>
      <c r="E11371" s="1">
        <v>100000</v>
      </c>
      <c r="G11371" t="s">
        <v>13</v>
      </c>
      <c r="H11371" t="s">
        <v>5661</v>
      </c>
      <c r="I11371" t="s">
        <v>1305</v>
      </c>
      <c r="K11371" t="s">
        <v>1306</v>
      </c>
      <c r="L11371" t="s">
        <v>17</v>
      </c>
      <c r="M11371" t="s">
        <v>450</v>
      </c>
    </row>
    <row r="11372" spans="1:13" x14ac:dyDescent="0.3">
      <c r="A11372" t="s">
        <v>5071</v>
      </c>
      <c r="C11372" t="s">
        <v>5025</v>
      </c>
      <c r="D11372">
        <v>31</v>
      </c>
      <c r="E11372" s="1">
        <v>100000</v>
      </c>
      <c r="G11372" t="s">
        <v>13</v>
      </c>
      <c r="H11372" t="s">
        <v>5072</v>
      </c>
      <c r="I11372" t="s">
        <v>49</v>
      </c>
      <c r="J11372" t="s">
        <v>50</v>
      </c>
      <c r="K11372" t="s">
        <v>51</v>
      </c>
      <c r="L11372" t="s">
        <v>17</v>
      </c>
      <c r="M11372" t="s">
        <v>450</v>
      </c>
    </row>
    <row r="11373" spans="1:13" x14ac:dyDescent="0.3">
      <c r="A11373" t="s">
        <v>8270</v>
      </c>
      <c r="C11373" t="s">
        <v>16755</v>
      </c>
      <c r="D11373">
        <v>45</v>
      </c>
      <c r="E11373" s="1">
        <v>1376376</v>
      </c>
      <c r="G11373" t="s">
        <v>13</v>
      </c>
      <c r="H11373" t="s">
        <v>16780</v>
      </c>
      <c r="I11373" t="s">
        <v>156</v>
      </c>
      <c r="J11373" t="s">
        <v>22</v>
      </c>
      <c r="K11373" t="s">
        <v>24</v>
      </c>
      <c r="L11373" t="s">
        <v>17</v>
      </c>
      <c r="M11373" t="s">
        <v>450</v>
      </c>
    </row>
    <row r="11374" spans="1:13" x14ac:dyDescent="0.3">
      <c r="A11374" t="s">
        <v>8270</v>
      </c>
      <c r="C11374" t="s">
        <v>16755</v>
      </c>
      <c r="D11374">
        <v>50</v>
      </c>
      <c r="E11374" s="1">
        <v>1254157</v>
      </c>
      <c r="G11374" t="s">
        <v>13</v>
      </c>
      <c r="H11374" t="s">
        <v>16782</v>
      </c>
      <c r="I11374" t="s">
        <v>156</v>
      </c>
      <c r="J11374" t="s">
        <v>22</v>
      </c>
      <c r="K11374" t="s">
        <v>24</v>
      </c>
      <c r="L11374" t="s">
        <v>17</v>
      </c>
      <c r="M11374" t="s">
        <v>450</v>
      </c>
    </row>
    <row r="11375" spans="1:13" x14ac:dyDescent="0.3">
      <c r="A11375" t="s">
        <v>8270</v>
      </c>
      <c r="C11375" t="s">
        <v>16755</v>
      </c>
      <c r="D11375">
        <v>49</v>
      </c>
      <c r="E11375" s="1">
        <v>3024611</v>
      </c>
      <c r="G11375" t="s">
        <v>13</v>
      </c>
      <c r="H11375" t="s">
        <v>16859</v>
      </c>
      <c r="I11375" t="s">
        <v>156</v>
      </c>
      <c r="J11375" t="s">
        <v>22</v>
      </c>
      <c r="K11375" t="s">
        <v>24</v>
      </c>
      <c r="L11375" t="s">
        <v>17</v>
      </c>
      <c r="M11375" t="s">
        <v>450</v>
      </c>
    </row>
    <row r="11376" spans="1:13" x14ac:dyDescent="0.3">
      <c r="A11376" t="s">
        <v>8270</v>
      </c>
      <c r="C11376" t="s">
        <v>16466</v>
      </c>
      <c r="D11376">
        <v>13</v>
      </c>
      <c r="E11376" s="1">
        <v>100000</v>
      </c>
      <c r="G11376" t="s">
        <v>13</v>
      </c>
      <c r="H11376" t="s">
        <v>16492</v>
      </c>
      <c r="I11376" t="s">
        <v>156</v>
      </c>
      <c r="J11376" t="s">
        <v>22</v>
      </c>
      <c r="K11376" t="s">
        <v>24</v>
      </c>
      <c r="L11376" t="s">
        <v>25</v>
      </c>
      <c r="M11376" t="s">
        <v>450</v>
      </c>
    </row>
    <row r="11377" spans="1:13" x14ac:dyDescent="0.3">
      <c r="A11377" t="s">
        <v>8270</v>
      </c>
      <c r="C11377" t="s">
        <v>12673</v>
      </c>
      <c r="D11377">
        <v>1</v>
      </c>
      <c r="E11377" s="1">
        <v>500</v>
      </c>
      <c r="G11377" t="s">
        <v>21</v>
      </c>
      <c r="H11377" t="s">
        <v>12787</v>
      </c>
      <c r="I11377" t="s">
        <v>156</v>
      </c>
      <c r="J11377" t="s">
        <v>22</v>
      </c>
      <c r="K11377" t="s">
        <v>24</v>
      </c>
      <c r="L11377" t="s">
        <v>25</v>
      </c>
      <c r="M11377" t="s">
        <v>26</v>
      </c>
    </row>
    <row r="11378" spans="1:13" x14ac:dyDescent="0.3">
      <c r="A11378" t="s">
        <v>8270</v>
      </c>
      <c r="C11378" t="s">
        <v>9547</v>
      </c>
      <c r="D11378">
        <v>25</v>
      </c>
      <c r="E11378" s="1">
        <v>724636</v>
      </c>
      <c r="G11378" t="s">
        <v>34</v>
      </c>
      <c r="H11378" t="s">
        <v>9600</v>
      </c>
      <c r="I11378" t="s">
        <v>156</v>
      </c>
      <c r="J11378" t="s">
        <v>22</v>
      </c>
      <c r="K11378" t="s">
        <v>24</v>
      </c>
      <c r="L11378" t="s">
        <v>17</v>
      </c>
      <c r="M11378" t="s">
        <v>39</v>
      </c>
    </row>
    <row r="11379" spans="1:13" x14ac:dyDescent="0.3">
      <c r="A11379" t="s">
        <v>8270</v>
      </c>
      <c r="C11379" t="s">
        <v>8196</v>
      </c>
      <c r="D11379">
        <v>36</v>
      </c>
      <c r="E11379" s="1">
        <v>9778596</v>
      </c>
      <c r="G11379" t="s">
        <v>13</v>
      </c>
      <c r="H11379" t="s">
        <v>8271</v>
      </c>
      <c r="I11379" t="s">
        <v>156</v>
      </c>
      <c r="J11379" t="s">
        <v>22</v>
      </c>
      <c r="K11379" t="s">
        <v>24</v>
      </c>
      <c r="L11379" t="s">
        <v>17</v>
      </c>
      <c r="M11379" t="s">
        <v>450</v>
      </c>
    </row>
    <row r="11380" spans="1:13" x14ac:dyDescent="0.3">
      <c r="A11380" t="s">
        <v>8270</v>
      </c>
      <c r="C11380" t="s">
        <v>33755</v>
      </c>
      <c r="D11380">
        <v>109</v>
      </c>
      <c r="E11380" s="1">
        <v>13414150</v>
      </c>
      <c r="G11380" t="s">
        <v>13</v>
      </c>
      <c r="H11380" t="s">
        <v>33876</v>
      </c>
      <c r="I11380" t="s">
        <v>156</v>
      </c>
      <c r="J11380" t="s">
        <v>22</v>
      </c>
      <c r="K11380" t="s">
        <v>24</v>
      </c>
      <c r="L11380" t="s">
        <v>17</v>
      </c>
      <c r="M11380" t="s">
        <v>1592</v>
      </c>
    </row>
    <row r="11381" spans="1:13" x14ac:dyDescent="0.3">
      <c r="A11381" t="s">
        <v>8270</v>
      </c>
      <c r="C11381" t="s">
        <v>35954</v>
      </c>
      <c r="D11381">
        <v>68</v>
      </c>
      <c r="E11381" s="1">
        <v>7031776</v>
      </c>
      <c r="G11381" t="s">
        <v>34</v>
      </c>
      <c r="H11381" t="s">
        <v>35977</v>
      </c>
      <c r="I11381" t="s">
        <v>156</v>
      </c>
      <c r="J11381" t="s">
        <v>22</v>
      </c>
      <c r="K11381" t="s">
        <v>24</v>
      </c>
      <c r="L11381" t="s">
        <v>210</v>
      </c>
      <c r="M11381" t="s">
        <v>39</v>
      </c>
    </row>
    <row r="11382" spans="1:13" x14ac:dyDescent="0.3">
      <c r="A11382" t="s">
        <v>8270</v>
      </c>
      <c r="C11382" t="s">
        <v>37685</v>
      </c>
      <c r="D11382">
        <v>81</v>
      </c>
      <c r="E11382" s="1">
        <v>29947850</v>
      </c>
      <c r="G11382" t="s">
        <v>13</v>
      </c>
      <c r="H11382" t="s">
        <v>37690</v>
      </c>
      <c r="I11382" t="s">
        <v>156</v>
      </c>
      <c r="J11382" t="s">
        <v>22</v>
      </c>
      <c r="K11382" t="s">
        <v>24</v>
      </c>
      <c r="L11382" t="s">
        <v>17</v>
      </c>
      <c r="M11382" t="s">
        <v>66</v>
      </c>
    </row>
    <row r="11383" spans="1:13" x14ac:dyDescent="0.3">
      <c r="A11383" t="s">
        <v>8270</v>
      </c>
      <c r="C11383" t="s">
        <v>17948</v>
      </c>
      <c r="D11383">
        <v>140</v>
      </c>
      <c r="E11383" s="1">
        <v>28401286</v>
      </c>
      <c r="G11383" t="s">
        <v>34</v>
      </c>
      <c r="H11383" t="s">
        <v>17960</v>
      </c>
      <c r="I11383" t="s">
        <v>156</v>
      </c>
      <c r="J11383" t="s">
        <v>22</v>
      </c>
      <c r="K11383" t="s">
        <v>24</v>
      </c>
      <c r="L11383" t="s">
        <v>17</v>
      </c>
      <c r="M11383" t="s">
        <v>39</v>
      </c>
    </row>
    <row r="11384" spans="1:13" x14ac:dyDescent="0.3">
      <c r="A11384" t="s">
        <v>8270</v>
      </c>
      <c r="C11384" t="s">
        <v>14552</v>
      </c>
      <c r="D11384">
        <v>62</v>
      </c>
      <c r="E11384" s="1">
        <v>15000000</v>
      </c>
      <c r="G11384" t="s">
        <v>34</v>
      </c>
      <c r="H11384" t="s">
        <v>14591</v>
      </c>
      <c r="I11384" t="s">
        <v>156</v>
      </c>
      <c r="J11384" t="s">
        <v>22</v>
      </c>
      <c r="K11384" t="s">
        <v>24</v>
      </c>
      <c r="L11384" t="s">
        <v>17</v>
      </c>
      <c r="M11384" t="s">
        <v>39</v>
      </c>
    </row>
    <row r="11385" spans="1:13" x14ac:dyDescent="0.3">
      <c r="A11385" t="s">
        <v>593</v>
      </c>
      <c r="C11385" t="s">
        <v>2269</v>
      </c>
      <c r="D11385">
        <v>36</v>
      </c>
      <c r="E11385" s="1">
        <v>2903520</v>
      </c>
      <c r="G11385" t="s">
        <v>13</v>
      </c>
      <c r="H11385" t="s">
        <v>2535</v>
      </c>
      <c r="I11385" t="s">
        <v>99</v>
      </c>
      <c r="K11385" t="s">
        <v>100</v>
      </c>
      <c r="L11385" t="s">
        <v>38</v>
      </c>
      <c r="M11385" t="s">
        <v>66</v>
      </c>
    </row>
    <row r="11386" spans="1:13" x14ac:dyDescent="0.3">
      <c r="A11386" t="s">
        <v>593</v>
      </c>
      <c r="C11386" t="s">
        <v>1852</v>
      </c>
      <c r="D11386">
        <v>21</v>
      </c>
      <c r="E11386" s="1">
        <v>952737</v>
      </c>
      <c r="G11386" t="s">
        <v>13</v>
      </c>
      <c r="H11386" t="s">
        <v>1919</v>
      </c>
      <c r="I11386" t="s">
        <v>99</v>
      </c>
      <c r="K11386" t="s">
        <v>100</v>
      </c>
      <c r="L11386" t="s">
        <v>38</v>
      </c>
      <c r="M11386" t="s">
        <v>66</v>
      </c>
    </row>
    <row r="11387" spans="1:13" x14ac:dyDescent="0.3">
      <c r="A11387" t="s">
        <v>593</v>
      </c>
      <c r="C11387" t="s">
        <v>341</v>
      </c>
      <c r="D11387">
        <v>19</v>
      </c>
      <c r="E11387" s="1">
        <v>100000</v>
      </c>
      <c r="G11387" t="s">
        <v>13</v>
      </c>
      <c r="H11387" t="s">
        <v>594</v>
      </c>
      <c r="I11387" t="s">
        <v>99</v>
      </c>
      <c r="K11387" t="s">
        <v>100</v>
      </c>
      <c r="L11387" t="s">
        <v>38</v>
      </c>
      <c r="M11387" t="s">
        <v>66</v>
      </c>
    </row>
    <row r="11388" spans="1:13" x14ac:dyDescent="0.3">
      <c r="A11388" t="s">
        <v>593</v>
      </c>
      <c r="C11388" t="s">
        <v>28282</v>
      </c>
      <c r="D11388">
        <v>18</v>
      </c>
      <c r="E11388" s="1">
        <v>207494</v>
      </c>
      <c r="G11388" t="s">
        <v>13</v>
      </c>
      <c r="H11388" t="s">
        <v>28421</v>
      </c>
      <c r="I11388" t="s">
        <v>99</v>
      </c>
      <c r="K11388" t="s">
        <v>100</v>
      </c>
      <c r="L11388" t="s">
        <v>38</v>
      </c>
      <c r="M11388" t="s">
        <v>66</v>
      </c>
    </row>
    <row r="11389" spans="1:13" x14ac:dyDescent="0.3">
      <c r="A11389" t="s">
        <v>1325</v>
      </c>
      <c r="C11389" t="s">
        <v>1275</v>
      </c>
      <c r="D11389">
        <v>21</v>
      </c>
      <c r="E11389" s="1">
        <v>1331458</v>
      </c>
      <c r="G11389" t="s">
        <v>13</v>
      </c>
      <c r="H11389" t="s">
        <v>1326</v>
      </c>
      <c r="I11389" t="s">
        <v>1327</v>
      </c>
      <c r="J11389" t="s">
        <v>86</v>
      </c>
      <c r="K11389" t="s">
        <v>24</v>
      </c>
      <c r="L11389" t="s">
        <v>17</v>
      </c>
      <c r="M11389" t="s">
        <v>345</v>
      </c>
    </row>
    <row r="11390" spans="1:13" x14ac:dyDescent="0.3">
      <c r="A11390" t="s">
        <v>1325</v>
      </c>
      <c r="C11390" t="s">
        <v>27748</v>
      </c>
      <c r="D11390">
        <v>18</v>
      </c>
      <c r="E11390" s="1">
        <v>1007403</v>
      </c>
      <c r="G11390" t="s">
        <v>34</v>
      </c>
      <c r="H11390" t="s">
        <v>2424</v>
      </c>
      <c r="I11390" t="s">
        <v>1327</v>
      </c>
      <c r="J11390" t="s">
        <v>86</v>
      </c>
      <c r="K11390" t="s">
        <v>24</v>
      </c>
      <c r="L11390" t="s">
        <v>17</v>
      </c>
      <c r="M11390" t="s">
        <v>202</v>
      </c>
    </row>
    <row r="11391" spans="1:13" x14ac:dyDescent="0.3">
      <c r="A11391" t="s">
        <v>8460</v>
      </c>
      <c r="C11391" t="s">
        <v>28282</v>
      </c>
      <c r="D11391">
        <v>22</v>
      </c>
      <c r="E11391" s="1">
        <v>490429</v>
      </c>
      <c r="G11391" t="s">
        <v>111</v>
      </c>
      <c r="H11391" t="s">
        <v>28126</v>
      </c>
      <c r="I11391" t="s">
        <v>6261</v>
      </c>
      <c r="J11391" t="s">
        <v>288</v>
      </c>
      <c r="K11391" t="s">
        <v>24</v>
      </c>
      <c r="L11391" t="s">
        <v>25</v>
      </c>
      <c r="M11391" t="s">
        <v>120</v>
      </c>
    </row>
    <row r="11392" spans="1:13" x14ac:dyDescent="0.3">
      <c r="A11392" t="s">
        <v>8460</v>
      </c>
      <c r="C11392" t="s">
        <v>8196</v>
      </c>
      <c r="D11392">
        <v>42</v>
      </c>
      <c r="E11392" s="1">
        <v>752332</v>
      </c>
      <c r="G11392" t="s">
        <v>111</v>
      </c>
      <c r="H11392" t="s">
        <v>8461</v>
      </c>
      <c r="I11392" t="s">
        <v>6261</v>
      </c>
      <c r="J11392" t="s">
        <v>288</v>
      </c>
      <c r="K11392" t="s">
        <v>24</v>
      </c>
      <c r="L11392" t="s">
        <v>25</v>
      </c>
      <c r="M11392" t="s">
        <v>120</v>
      </c>
    </row>
    <row r="11393" spans="1:13" x14ac:dyDescent="0.3">
      <c r="A11393" t="s">
        <v>8460</v>
      </c>
      <c r="C11393" t="s">
        <v>36834</v>
      </c>
      <c r="D11393">
        <v>20</v>
      </c>
      <c r="E11393" s="1">
        <v>978105</v>
      </c>
      <c r="G11393" t="s">
        <v>111</v>
      </c>
      <c r="H11393" t="s">
        <v>36958</v>
      </c>
      <c r="I11393" t="s">
        <v>6261</v>
      </c>
      <c r="J11393" t="s">
        <v>288</v>
      </c>
      <c r="K11393" t="s">
        <v>24</v>
      </c>
      <c r="L11393" t="s">
        <v>25</v>
      </c>
      <c r="M11393" t="s">
        <v>120</v>
      </c>
    </row>
    <row r="11394" spans="1:13" x14ac:dyDescent="0.3">
      <c r="A11394" t="s">
        <v>8460</v>
      </c>
      <c r="C11394" t="s">
        <v>37650</v>
      </c>
      <c r="D11394">
        <v>24</v>
      </c>
      <c r="E11394" s="1">
        <v>350000</v>
      </c>
      <c r="G11394" t="s">
        <v>111</v>
      </c>
      <c r="H11394" t="s">
        <v>37682</v>
      </c>
      <c r="I11394" t="s">
        <v>6261</v>
      </c>
      <c r="J11394" t="s">
        <v>288</v>
      </c>
      <c r="K11394" t="s">
        <v>24</v>
      </c>
      <c r="L11394" t="s">
        <v>25</v>
      </c>
      <c r="M11394" t="s">
        <v>120</v>
      </c>
    </row>
    <row r="11395" spans="1:13" x14ac:dyDescent="0.3">
      <c r="A11395" t="s">
        <v>18553</v>
      </c>
      <c r="C11395" t="s">
        <v>18470</v>
      </c>
      <c r="D11395">
        <v>2</v>
      </c>
      <c r="E11395" s="1">
        <v>2380</v>
      </c>
      <c r="G11395" t="s">
        <v>34</v>
      </c>
      <c r="H11395" t="s">
        <v>6143</v>
      </c>
      <c r="I11395" t="s">
        <v>8599</v>
      </c>
      <c r="J11395" t="s">
        <v>372</v>
      </c>
      <c r="K11395" t="s">
        <v>24</v>
      </c>
      <c r="L11395" t="s">
        <v>25</v>
      </c>
      <c r="M11395" t="s">
        <v>6146</v>
      </c>
    </row>
    <row r="11396" spans="1:13" x14ac:dyDescent="0.3">
      <c r="A11396" t="s">
        <v>21324</v>
      </c>
      <c r="C11396" t="s">
        <v>21173</v>
      </c>
      <c r="D11396">
        <v>25</v>
      </c>
      <c r="E11396" s="1">
        <v>1600000</v>
      </c>
      <c r="G11396" t="s">
        <v>48</v>
      </c>
      <c r="H11396" t="s">
        <v>21325</v>
      </c>
      <c r="I11396" t="s">
        <v>21326</v>
      </c>
      <c r="J11396" t="s">
        <v>272</v>
      </c>
      <c r="K11396" t="s">
        <v>273</v>
      </c>
      <c r="L11396" t="s">
        <v>44</v>
      </c>
      <c r="M11396" t="s">
        <v>354</v>
      </c>
    </row>
    <row r="11397" spans="1:13" x14ac:dyDescent="0.3">
      <c r="A11397" t="s">
        <v>33143</v>
      </c>
      <c r="C11397" t="s">
        <v>33136</v>
      </c>
      <c r="D11397">
        <v>31</v>
      </c>
      <c r="E11397" s="1">
        <v>153950</v>
      </c>
      <c r="G11397" t="s">
        <v>111</v>
      </c>
      <c r="H11397" t="s">
        <v>33144</v>
      </c>
      <c r="I11397" t="s">
        <v>13292</v>
      </c>
      <c r="J11397" t="s">
        <v>7536</v>
      </c>
      <c r="K11397" t="s">
        <v>24</v>
      </c>
      <c r="L11397" t="s">
        <v>25</v>
      </c>
      <c r="M11397" t="s">
        <v>6109</v>
      </c>
    </row>
    <row r="11398" spans="1:13" x14ac:dyDescent="0.3">
      <c r="A11398" t="s">
        <v>37964</v>
      </c>
      <c r="C11398" t="s">
        <v>37919</v>
      </c>
      <c r="D11398">
        <v>38</v>
      </c>
      <c r="E11398" s="1">
        <v>985898</v>
      </c>
      <c r="G11398" t="s">
        <v>48</v>
      </c>
      <c r="H11398" t="s">
        <v>37965</v>
      </c>
      <c r="I11398" t="s">
        <v>10135</v>
      </c>
      <c r="K11398" t="s">
        <v>56</v>
      </c>
      <c r="L11398" t="s">
        <v>38</v>
      </c>
      <c r="M11398" t="s">
        <v>190</v>
      </c>
    </row>
    <row r="11399" spans="1:13" x14ac:dyDescent="0.3">
      <c r="A11399" t="s">
        <v>11634</v>
      </c>
      <c r="C11399" t="s">
        <v>11613</v>
      </c>
      <c r="D11399">
        <v>5</v>
      </c>
      <c r="E11399" s="1">
        <v>16984</v>
      </c>
      <c r="G11399" t="s">
        <v>48</v>
      </c>
      <c r="H11399" t="s">
        <v>11635</v>
      </c>
      <c r="I11399" t="s">
        <v>252</v>
      </c>
      <c r="J11399" t="s">
        <v>253</v>
      </c>
      <c r="K11399" t="s">
        <v>51</v>
      </c>
      <c r="L11399" t="s">
        <v>44</v>
      </c>
      <c r="M11399" t="s">
        <v>354</v>
      </c>
    </row>
    <row r="11400" spans="1:13" x14ac:dyDescent="0.3">
      <c r="A11400" t="s">
        <v>13847</v>
      </c>
      <c r="C11400" t="s">
        <v>13456</v>
      </c>
      <c r="D11400">
        <v>7</v>
      </c>
      <c r="E11400" s="1">
        <v>21333</v>
      </c>
      <c r="G11400" t="s">
        <v>34</v>
      </c>
      <c r="H11400" t="s">
        <v>6143</v>
      </c>
      <c r="I11400" t="s">
        <v>13848</v>
      </c>
      <c r="J11400" t="s">
        <v>30</v>
      </c>
      <c r="K11400" t="s">
        <v>24</v>
      </c>
      <c r="L11400" t="s">
        <v>25</v>
      </c>
      <c r="M11400" t="s">
        <v>6146</v>
      </c>
    </row>
    <row r="11401" spans="1:13" x14ac:dyDescent="0.3">
      <c r="A11401" t="s">
        <v>15312</v>
      </c>
      <c r="C11401" t="s">
        <v>15182</v>
      </c>
      <c r="D11401">
        <v>5</v>
      </c>
      <c r="E11401" s="1">
        <v>35253</v>
      </c>
      <c r="G11401" t="s">
        <v>34</v>
      </c>
      <c r="H11401" t="s">
        <v>6143</v>
      </c>
      <c r="I11401" t="s">
        <v>15313</v>
      </c>
      <c r="J11401" t="s">
        <v>119</v>
      </c>
      <c r="K11401" t="s">
        <v>24</v>
      </c>
      <c r="L11401" t="s">
        <v>25</v>
      </c>
      <c r="M11401" t="s">
        <v>6146</v>
      </c>
    </row>
    <row r="11402" spans="1:13" x14ac:dyDescent="0.3">
      <c r="A11402" t="s">
        <v>15312</v>
      </c>
      <c r="C11402" t="s">
        <v>15182</v>
      </c>
      <c r="D11402">
        <v>5</v>
      </c>
      <c r="E11402" s="1">
        <v>61989</v>
      </c>
      <c r="G11402" t="s">
        <v>34</v>
      </c>
      <c r="H11402" t="s">
        <v>6143</v>
      </c>
      <c r="I11402" t="s">
        <v>15313</v>
      </c>
      <c r="J11402" t="s">
        <v>119</v>
      </c>
      <c r="K11402" t="s">
        <v>24</v>
      </c>
      <c r="L11402" t="s">
        <v>25</v>
      </c>
      <c r="M11402" t="s">
        <v>6146</v>
      </c>
    </row>
    <row r="11403" spans="1:13" x14ac:dyDescent="0.3">
      <c r="A11403" t="s">
        <v>15312</v>
      </c>
      <c r="C11403" t="s">
        <v>15182</v>
      </c>
      <c r="D11403">
        <v>5</v>
      </c>
      <c r="E11403" s="1">
        <v>1900</v>
      </c>
      <c r="G11403" t="s">
        <v>34</v>
      </c>
      <c r="H11403" t="s">
        <v>6143</v>
      </c>
      <c r="I11403" t="s">
        <v>15313</v>
      </c>
      <c r="J11403" t="s">
        <v>119</v>
      </c>
      <c r="K11403" t="s">
        <v>24</v>
      </c>
      <c r="L11403" t="s">
        <v>25</v>
      </c>
      <c r="M11403" t="s">
        <v>6146</v>
      </c>
    </row>
    <row r="11404" spans="1:13" x14ac:dyDescent="0.3">
      <c r="A11404" t="s">
        <v>17439</v>
      </c>
      <c r="C11404" t="s">
        <v>26380</v>
      </c>
      <c r="D11404">
        <v>60</v>
      </c>
      <c r="E11404" s="1">
        <v>750000</v>
      </c>
      <c r="G11404" t="s">
        <v>21</v>
      </c>
      <c r="H11404" t="s">
        <v>970</v>
      </c>
      <c r="I11404" t="s">
        <v>85</v>
      </c>
      <c r="J11404" t="s">
        <v>86</v>
      </c>
      <c r="K11404" t="s">
        <v>24</v>
      </c>
      <c r="L11404" t="s">
        <v>25</v>
      </c>
      <c r="M11404" t="s">
        <v>26</v>
      </c>
    </row>
    <row r="11405" spans="1:13" x14ac:dyDescent="0.3">
      <c r="A11405" t="s">
        <v>17439</v>
      </c>
      <c r="C11405" t="s">
        <v>36463</v>
      </c>
      <c r="D11405">
        <v>60</v>
      </c>
      <c r="E11405" s="1">
        <v>1250000</v>
      </c>
      <c r="G11405" t="s">
        <v>111</v>
      </c>
      <c r="H11405" t="s">
        <v>6121</v>
      </c>
      <c r="I11405" t="s">
        <v>85</v>
      </c>
      <c r="J11405" t="s">
        <v>86</v>
      </c>
      <c r="K11405" t="s">
        <v>24</v>
      </c>
      <c r="L11405" t="s">
        <v>25</v>
      </c>
      <c r="M11405" t="s">
        <v>87</v>
      </c>
    </row>
    <row r="11406" spans="1:13" x14ac:dyDescent="0.3">
      <c r="A11406" t="s">
        <v>17439</v>
      </c>
      <c r="C11406" t="s">
        <v>17440</v>
      </c>
      <c r="D11406">
        <v>12</v>
      </c>
      <c r="E11406" s="1">
        <v>250000</v>
      </c>
      <c r="G11406" t="s">
        <v>111</v>
      </c>
      <c r="H11406" t="s">
        <v>8305</v>
      </c>
      <c r="I11406" t="s">
        <v>85</v>
      </c>
      <c r="J11406" t="s">
        <v>86</v>
      </c>
      <c r="K11406" t="s">
        <v>24</v>
      </c>
      <c r="L11406" t="s">
        <v>25</v>
      </c>
      <c r="M11406" t="s">
        <v>87</v>
      </c>
    </row>
    <row r="11407" spans="1:13" x14ac:dyDescent="0.3">
      <c r="A11407" t="s">
        <v>11122</v>
      </c>
      <c r="C11407" t="s">
        <v>23564</v>
      </c>
      <c r="D11407">
        <v>48</v>
      </c>
      <c r="E11407" s="1">
        <v>325000</v>
      </c>
      <c r="G11407" t="s">
        <v>21</v>
      </c>
      <c r="H11407" t="s">
        <v>970</v>
      </c>
      <c r="I11407" t="s">
        <v>22</v>
      </c>
      <c r="J11407" t="s">
        <v>23</v>
      </c>
      <c r="K11407" t="s">
        <v>24</v>
      </c>
      <c r="L11407" t="s">
        <v>25</v>
      </c>
      <c r="M11407" t="s">
        <v>26</v>
      </c>
    </row>
    <row r="11408" spans="1:13" x14ac:dyDescent="0.3">
      <c r="A11408" t="s">
        <v>11122</v>
      </c>
      <c r="C11408" t="s">
        <v>11104</v>
      </c>
      <c r="D11408">
        <v>48</v>
      </c>
      <c r="E11408" s="1">
        <v>2000000</v>
      </c>
      <c r="G11408" t="s">
        <v>21</v>
      </c>
      <c r="H11408" t="s">
        <v>970</v>
      </c>
      <c r="I11408" t="s">
        <v>22</v>
      </c>
      <c r="J11408" t="s">
        <v>23</v>
      </c>
      <c r="K11408" t="s">
        <v>24</v>
      </c>
      <c r="L11408" t="s">
        <v>25</v>
      </c>
      <c r="M11408" t="s">
        <v>26</v>
      </c>
    </row>
    <row r="11409" spans="1:13" x14ac:dyDescent="0.3">
      <c r="A11409" t="s">
        <v>11122</v>
      </c>
      <c r="C11409" t="s">
        <v>36834</v>
      </c>
      <c r="D11409">
        <v>50</v>
      </c>
      <c r="E11409" s="1">
        <v>2249913</v>
      </c>
      <c r="G11409" t="s">
        <v>69</v>
      </c>
      <c r="H11409" t="s">
        <v>36910</v>
      </c>
      <c r="I11409" t="s">
        <v>22</v>
      </c>
      <c r="J11409" t="s">
        <v>23</v>
      </c>
      <c r="K11409" t="s">
        <v>24</v>
      </c>
      <c r="L11409" t="s">
        <v>17</v>
      </c>
      <c r="M11409" t="s">
        <v>39</v>
      </c>
    </row>
    <row r="11410" spans="1:13" x14ac:dyDescent="0.3">
      <c r="A11410" t="s">
        <v>11122</v>
      </c>
      <c r="C11410" t="s">
        <v>36101</v>
      </c>
      <c r="D11410">
        <v>21</v>
      </c>
      <c r="E11410" s="1">
        <v>300000</v>
      </c>
      <c r="G11410" t="s">
        <v>21</v>
      </c>
      <c r="H11410" t="s">
        <v>36102</v>
      </c>
      <c r="I11410" t="s">
        <v>22</v>
      </c>
      <c r="J11410" t="s">
        <v>23</v>
      </c>
      <c r="K11410" t="s">
        <v>24</v>
      </c>
      <c r="L11410" t="s">
        <v>17</v>
      </c>
      <c r="M11410" t="s">
        <v>26</v>
      </c>
    </row>
    <row r="11411" spans="1:13" x14ac:dyDescent="0.3">
      <c r="A11411" t="s">
        <v>29126</v>
      </c>
      <c r="C11411" t="s">
        <v>29114</v>
      </c>
      <c r="D11411">
        <v>24</v>
      </c>
      <c r="E11411" s="1">
        <v>1000000</v>
      </c>
      <c r="G11411" t="s">
        <v>748</v>
      </c>
      <c r="H11411" t="s">
        <v>29118</v>
      </c>
      <c r="I11411" t="s">
        <v>3509</v>
      </c>
      <c r="J11411" t="s">
        <v>119</v>
      </c>
      <c r="K11411" t="s">
        <v>24</v>
      </c>
      <c r="L11411" t="s">
        <v>25</v>
      </c>
      <c r="M11411" t="s">
        <v>1397</v>
      </c>
    </row>
    <row r="11412" spans="1:13" x14ac:dyDescent="0.3">
      <c r="A11412" t="s">
        <v>29169</v>
      </c>
      <c r="C11412" t="s">
        <v>29114</v>
      </c>
      <c r="D11412">
        <v>8</v>
      </c>
      <c r="E11412" s="1">
        <v>165000</v>
      </c>
      <c r="G11412" t="s">
        <v>111</v>
      </c>
      <c r="H11412" t="s">
        <v>27472</v>
      </c>
      <c r="I11412" t="s">
        <v>29170</v>
      </c>
      <c r="J11412" t="s">
        <v>119</v>
      </c>
      <c r="K11412" t="s">
        <v>24</v>
      </c>
      <c r="L11412" t="s">
        <v>25</v>
      </c>
      <c r="M11412" t="s">
        <v>232</v>
      </c>
    </row>
    <row r="11413" spans="1:13" x14ac:dyDescent="0.3">
      <c r="A11413" t="s">
        <v>29169</v>
      </c>
      <c r="C11413" t="s">
        <v>29426</v>
      </c>
      <c r="D11413">
        <v>6</v>
      </c>
      <c r="E11413" s="1">
        <v>20000</v>
      </c>
      <c r="G11413" t="s">
        <v>111</v>
      </c>
      <c r="H11413" t="s">
        <v>68</v>
      </c>
      <c r="I11413" t="s">
        <v>29170</v>
      </c>
      <c r="J11413" t="s">
        <v>119</v>
      </c>
      <c r="K11413" t="s">
        <v>24</v>
      </c>
      <c r="L11413" t="s">
        <v>25</v>
      </c>
      <c r="M11413" t="s">
        <v>232</v>
      </c>
    </row>
    <row r="11414" spans="1:13" x14ac:dyDescent="0.3">
      <c r="A11414" t="s">
        <v>11981</v>
      </c>
      <c r="C11414" t="s">
        <v>11813</v>
      </c>
      <c r="D11414">
        <v>19</v>
      </c>
      <c r="E11414" s="1">
        <v>100000</v>
      </c>
      <c r="G11414" t="s">
        <v>13</v>
      </c>
      <c r="H11414" t="s">
        <v>11982</v>
      </c>
      <c r="I11414" t="s">
        <v>11983</v>
      </c>
      <c r="J11414" t="s">
        <v>165</v>
      </c>
      <c r="K11414" t="s">
        <v>24</v>
      </c>
      <c r="L11414" t="s">
        <v>17</v>
      </c>
      <c r="M11414" t="s">
        <v>450</v>
      </c>
    </row>
    <row r="11415" spans="1:13" x14ac:dyDescent="0.3">
      <c r="A11415" t="s">
        <v>27789</v>
      </c>
      <c r="C11415" t="s">
        <v>27748</v>
      </c>
      <c r="D11415">
        <v>30</v>
      </c>
      <c r="E11415" s="1">
        <v>1492631</v>
      </c>
      <c r="G11415" t="s">
        <v>34</v>
      </c>
      <c r="H11415" t="s">
        <v>27790</v>
      </c>
      <c r="I11415" t="s">
        <v>5702</v>
      </c>
      <c r="J11415" t="s">
        <v>5702</v>
      </c>
      <c r="K11415" t="s">
        <v>96</v>
      </c>
      <c r="L11415" t="s">
        <v>17</v>
      </c>
      <c r="M11415" t="s">
        <v>202</v>
      </c>
    </row>
    <row r="11416" spans="1:13" x14ac:dyDescent="0.3">
      <c r="A11416" t="s">
        <v>34158</v>
      </c>
      <c r="C11416" t="s">
        <v>34100</v>
      </c>
      <c r="D11416">
        <v>18</v>
      </c>
      <c r="E11416" s="1">
        <v>100000</v>
      </c>
      <c r="G11416" t="s">
        <v>13</v>
      </c>
      <c r="H11416" t="s">
        <v>34159</v>
      </c>
      <c r="I11416" t="s">
        <v>34160</v>
      </c>
      <c r="J11416" t="s">
        <v>119</v>
      </c>
      <c r="K11416" t="s">
        <v>24</v>
      </c>
      <c r="L11416" t="s">
        <v>17</v>
      </c>
      <c r="M11416" t="s">
        <v>450</v>
      </c>
    </row>
    <row r="11417" spans="1:13" x14ac:dyDescent="0.3">
      <c r="A11417" t="s">
        <v>9825</v>
      </c>
      <c r="C11417" t="s">
        <v>30851</v>
      </c>
      <c r="D11417">
        <v>17</v>
      </c>
      <c r="E11417" s="1">
        <v>248703</v>
      </c>
      <c r="G11417" t="s">
        <v>111</v>
      </c>
      <c r="H11417" t="s">
        <v>30879</v>
      </c>
      <c r="I11417" t="s">
        <v>4153</v>
      </c>
      <c r="J11417" t="s">
        <v>86</v>
      </c>
      <c r="K11417" t="s">
        <v>24</v>
      </c>
      <c r="L11417" t="s">
        <v>25</v>
      </c>
      <c r="M11417" t="s">
        <v>120</v>
      </c>
    </row>
    <row r="11418" spans="1:13" x14ac:dyDescent="0.3">
      <c r="A11418" t="s">
        <v>9825</v>
      </c>
      <c r="C11418" t="s">
        <v>15490</v>
      </c>
      <c r="D11418">
        <v>25</v>
      </c>
      <c r="E11418" s="1">
        <v>900000</v>
      </c>
      <c r="G11418" t="s">
        <v>111</v>
      </c>
      <c r="H11418" t="s">
        <v>15555</v>
      </c>
      <c r="I11418" t="s">
        <v>4153</v>
      </c>
      <c r="J11418" t="s">
        <v>86</v>
      </c>
      <c r="K11418" t="s">
        <v>24</v>
      </c>
      <c r="L11418" t="s">
        <v>25</v>
      </c>
      <c r="M11418" t="s">
        <v>120</v>
      </c>
    </row>
    <row r="11419" spans="1:13" x14ac:dyDescent="0.3">
      <c r="A11419" t="s">
        <v>9825</v>
      </c>
      <c r="C11419" t="s">
        <v>11494</v>
      </c>
      <c r="D11419">
        <v>29</v>
      </c>
      <c r="E11419" s="1">
        <v>617210</v>
      </c>
      <c r="G11419" t="s">
        <v>111</v>
      </c>
      <c r="H11419" t="s">
        <v>11559</v>
      </c>
      <c r="I11419" t="s">
        <v>4153</v>
      </c>
      <c r="J11419" t="s">
        <v>86</v>
      </c>
      <c r="K11419" t="s">
        <v>24</v>
      </c>
      <c r="L11419" t="s">
        <v>25</v>
      </c>
      <c r="M11419" t="s">
        <v>232</v>
      </c>
    </row>
    <row r="11420" spans="1:13" x14ac:dyDescent="0.3">
      <c r="A11420" t="s">
        <v>9825</v>
      </c>
      <c r="C11420" t="s">
        <v>9547</v>
      </c>
      <c r="D11420">
        <v>18</v>
      </c>
      <c r="E11420" s="1">
        <v>650000</v>
      </c>
      <c r="G11420" t="s">
        <v>111</v>
      </c>
      <c r="H11420" t="s">
        <v>77</v>
      </c>
      <c r="I11420" t="s">
        <v>4153</v>
      </c>
      <c r="J11420" t="s">
        <v>86</v>
      </c>
      <c r="K11420" t="s">
        <v>24</v>
      </c>
      <c r="L11420" t="s">
        <v>25</v>
      </c>
      <c r="M11420" t="s">
        <v>120</v>
      </c>
    </row>
    <row r="11421" spans="1:13" x14ac:dyDescent="0.3">
      <c r="A11421" t="s">
        <v>9825</v>
      </c>
      <c r="C11421" t="s">
        <v>34542</v>
      </c>
      <c r="D11421">
        <v>27</v>
      </c>
      <c r="E11421" s="1">
        <v>652255</v>
      </c>
      <c r="G11421" t="s">
        <v>111</v>
      </c>
      <c r="H11421" t="s">
        <v>34579</v>
      </c>
      <c r="I11421" t="s">
        <v>4153</v>
      </c>
      <c r="J11421" t="s">
        <v>86</v>
      </c>
      <c r="K11421" t="s">
        <v>24</v>
      </c>
      <c r="L11421" t="s">
        <v>25</v>
      </c>
      <c r="M11421" t="s">
        <v>120</v>
      </c>
    </row>
    <row r="11422" spans="1:13" x14ac:dyDescent="0.3">
      <c r="A11422" t="s">
        <v>9825</v>
      </c>
      <c r="C11422" t="s">
        <v>35549</v>
      </c>
      <c r="D11422">
        <v>30</v>
      </c>
      <c r="E11422" s="1">
        <v>588559</v>
      </c>
      <c r="G11422" t="s">
        <v>111</v>
      </c>
      <c r="H11422" t="s">
        <v>35608</v>
      </c>
      <c r="I11422" t="s">
        <v>4153</v>
      </c>
      <c r="J11422" t="s">
        <v>86</v>
      </c>
      <c r="K11422" t="s">
        <v>24</v>
      </c>
      <c r="L11422" t="s">
        <v>25</v>
      </c>
      <c r="M11422" t="s">
        <v>120</v>
      </c>
    </row>
    <row r="11423" spans="1:13" x14ac:dyDescent="0.3">
      <c r="A11423" t="s">
        <v>9375</v>
      </c>
      <c r="C11423" t="s">
        <v>9306</v>
      </c>
      <c r="D11423">
        <v>19</v>
      </c>
      <c r="E11423" s="1">
        <v>100000</v>
      </c>
      <c r="G11423" t="s">
        <v>13</v>
      </c>
      <c r="H11423" t="s">
        <v>9376</v>
      </c>
      <c r="I11423" t="s">
        <v>9377</v>
      </c>
      <c r="J11423" t="s">
        <v>30</v>
      </c>
      <c r="K11423" t="s">
        <v>24</v>
      </c>
      <c r="L11423" t="s">
        <v>17</v>
      </c>
      <c r="M11423" t="s">
        <v>450</v>
      </c>
    </row>
    <row r="11424" spans="1:13" x14ac:dyDescent="0.3">
      <c r="A11424" t="s">
        <v>2146</v>
      </c>
      <c r="C11424" t="s">
        <v>1852</v>
      </c>
      <c r="D11424">
        <v>38</v>
      </c>
      <c r="E11424" s="1">
        <v>3004337</v>
      </c>
      <c r="G11424" t="s">
        <v>111</v>
      </c>
      <c r="H11424" t="s">
        <v>2147</v>
      </c>
      <c r="I11424" t="s">
        <v>483</v>
      </c>
      <c r="J11424" t="s">
        <v>70</v>
      </c>
      <c r="K11424" t="s">
        <v>24</v>
      </c>
      <c r="L11424" t="s">
        <v>25</v>
      </c>
      <c r="M11424" t="s">
        <v>120</v>
      </c>
    </row>
    <row r="11425" spans="1:13" x14ac:dyDescent="0.3">
      <c r="A11425" t="s">
        <v>2146</v>
      </c>
      <c r="C11425" t="s">
        <v>28282</v>
      </c>
      <c r="D11425">
        <v>13</v>
      </c>
      <c r="E11425" s="1">
        <v>571080</v>
      </c>
      <c r="G11425" t="s">
        <v>111</v>
      </c>
      <c r="H11425" t="s">
        <v>28500</v>
      </c>
      <c r="I11425" t="s">
        <v>483</v>
      </c>
      <c r="J11425" t="s">
        <v>70</v>
      </c>
      <c r="K11425" t="s">
        <v>24</v>
      </c>
      <c r="L11425" t="s">
        <v>25</v>
      </c>
      <c r="M11425" t="s">
        <v>120</v>
      </c>
    </row>
    <row r="11426" spans="1:13" x14ac:dyDescent="0.3">
      <c r="A11426" t="s">
        <v>2146</v>
      </c>
      <c r="C11426" t="s">
        <v>29114</v>
      </c>
      <c r="D11426">
        <v>2</v>
      </c>
      <c r="E11426" s="1">
        <v>50000</v>
      </c>
      <c r="G11426" t="s">
        <v>111</v>
      </c>
      <c r="H11426" t="s">
        <v>28104</v>
      </c>
      <c r="I11426" t="s">
        <v>483</v>
      </c>
      <c r="J11426" t="s">
        <v>70</v>
      </c>
      <c r="K11426" t="s">
        <v>24</v>
      </c>
      <c r="L11426" t="s">
        <v>25</v>
      </c>
      <c r="M11426" t="s">
        <v>120</v>
      </c>
    </row>
    <row r="11427" spans="1:13" x14ac:dyDescent="0.3">
      <c r="A11427" t="s">
        <v>2146</v>
      </c>
      <c r="C11427" t="s">
        <v>27408</v>
      </c>
      <c r="D11427">
        <v>6</v>
      </c>
      <c r="E11427" s="1">
        <v>250000</v>
      </c>
      <c r="G11427" t="s">
        <v>111</v>
      </c>
      <c r="H11427" t="s">
        <v>27462</v>
      </c>
      <c r="I11427" t="s">
        <v>483</v>
      </c>
      <c r="J11427" t="s">
        <v>70</v>
      </c>
      <c r="K11427" t="s">
        <v>24</v>
      </c>
      <c r="L11427" t="s">
        <v>25</v>
      </c>
      <c r="M11427" t="s">
        <v>120</v>
      </c>
    </row>
    <row r="11428" spans="1:13" x14ac:dyDescent="0.3">
      <c r="A11428" t="s">
        <v>2146</v>
      </c>
      <c r="C11428" t="s">
        <v>29553</v>
      </c>
      <c r="D11428">
        <v>31</v>
      </c>
      <c r="E11428" s="1">
        <v>1000815</v>
      </c>
      <c r="G11428" t="s">
        <v>111</v>
      </c>
      <c r="H11428" t="s">
        <v>29636</v>
      </c>
      <c r="I11428" t="s">
        <v>483</v>
      </c>
      <c r="J11428" t="s">
        <v>70</v>
      </c>
      <c r="K11428" t="s">
        <v>24</v>
      </c>
      <c r="L11428" t="s">
        <v>25</v>
      </c>
      <c r="M11428" t="s">
        <v>120</v>
      </c>
    </row>
    <row r="11429" spans="1:13" x14ac:dyDescent="0.3">
      <c r="A11429" t="s">
        <v>2146</v>
      </c>
      <c r="C11429" t="s">
        <v>29426</v>
      </c>
      <c r="D11429">
        <v>30</v>
      </c>
      <c r="E11429" s="1">
        <v>996769</v>
      </c>
      <c r="G11429" t="s">
        <v>111</v>
      </c>
      <c r="H11429" t="s">
        <v>29438</v>
      </c>
      <c r="I11429" t="s">
        <v>483</v>
      </c>
      <c r="J11429" t="s">
        <v>70</v>
      </c>
      <c r="K11429" t="s">
        <v>24</v>
      </c>
      <c r="L11429" t="s">
        <v>25</v>
      </c>
      <c r="M11429" t="s">
        <v>120</v>
      </c>
    </row>
    <row r="11430" spans="1:13" x14ac:dyDescent="0.3">
      <c r="A11430" t="s">
        <v>1760</v>
      </c>
      <c r="C11430" t="s">
        <v>1558</v>
      </c>
      <c r="D11430">
        <v>36</v>
      </c>
      <c r="E11430" s="1">
        <v>204465</v>
      </c>
      <c r="G11430" t="s">
        <v>69</v>
      </c>
      <c r="H11430" t="s">
        <v>1761</v>
      </c>
      <c r="I11430" t="s">
        <v>578</v>
      </c>
      <c r="K11430" t="s">
        <v>273</v>
      </c>
      <c r="L11430" t="s">
        <v>44</v>
      </c>
      <c r="M11430" t="s">
        <v>39</v>
      </c>
    </row>
    <row r="11431" spans="1:13" x14ac:dyDescent="0.3">
      <c r="A11431" t="s">
        <v>1760</v>
      </c>
      <c r="C11431" t="s">
        <v>29352</v>
      </c>
      <c r="D11431">
        <v>6</v>
      </c>
      <c r="E11431" s="1">
        <v>61855</v>
      </c>
      <c r="G11431" t="s">
        <v>69</v>
      </c>
      <c r="H11431" t="s">
        <v>29412</v>
      </c>
      <c r="I11431" t="s">
        <v>578</v>
      </c>
      <c r="K11431" t="s">
        <v>273</v>
      </c>
      <c r="L11431" t="s">
        <v>44</v>
      </c>
      <c r="M11431" t="s">
        <v>39</v>
      </c>
    </row>
    <row r="11432" spans="1:13" x14ac:dyDescent="0.3">
      <c r="A11432" t="s">
        <v>1678</v>
      </c>
      <c r="C11432" t="s">
        <v>2957</v>
      </c>
      <c r="D11432">
        <v>24</v>
      </c>
      <c r="E11432" s="1">
        <v>494576</v>
      </c>
      <c r="G11432" t="s">
        <v>516</v>
      </c>
      <c r="H11432" t="s">
        <v>3430</v>
      </c>
      <c r="I11432" t="s">
        <v>22</v>
      </c>
      <c r="J11432" t="s">
        <v>23</v>
      </c>
      <c r="K11432" t="s">
        <v>24</v>
      </c>
      <c r="L11432" t="s">
        <v>210</v>
      </c>
      <c r="M11432" t="s">
        <v>3431</v>
      </c>
    </row>
    <row r="11433" spans="1:13" x14ac:dyDescent="0.3">
      <c r="A11433" t="s">
        <v>1678</v>
      </c>
      <c r="C11433" t="s">
        <v>2957</v>
      </c>
      <c r="D11433">
        <v>36</v>
      </c>
      <c r="E11433" s="1">
        <v>1995276</v>
      </c>
      <c r="G11433" t="s">
        <v>48</v>
      </c>
      <c r="H11433" t="s">
        <v>3479</v>
      </c>
      <c r="I11433" t="s">
        <v>22</v>
      </c>
      <c r="J11433" t="s">
        <v>23</v>
      </c>
      <c r="K11433" t="s">
        <v>24</v>
      </c>
      <c r="L11433" t="s">
        <v>170</v>
      </c>
      <c r="M11433" t="s">
        <v>331</v>
      </c>
    </row>
    <row r="11434" spans="1:13" x14ac:dyDescent="0.3">
      <c r="A11434" t="s">
        <v>1678</v>
      </c>
      <c r="C11434" t="s">
        <v>1558</v>
      </c>
      <c r="D11434">
        <v>24</v>
      </c>
      <c r="E11434" s="1">
        <v>732410</v>
      </c>
      <c r="G11434" t="s">
        <v>48</v>
      </c>
      <c r="H11434" t="s">
        <v>1679</v>
      </c>
      <c r="I11434" t="s">
        <v>22</v>
      </c>
      <c r="J11434" t="s">
        <v>23</v>
      </c>
      <c r="K11434" t="s">
        <v>24</v>
      </c>
      <c r="L11434" t="s">
        <v>38</v>
      </c>
      <c r="M11434" t="s">
        <v>331</v>
      </c>
    </row>
    <row r="11435" spans="1:13" x14ac:dyDescent="0.3">
      <c r="A11435" t="s">
        <v>1678</v>
      </c>
      <c r="C11435" t="s">
        <v>27925</v>
      </c>
      <c r="D11435">
        <v>35</v>
      </c>
      <c r="E11435" s="1">
        <v>3463200</v>
      </c>
      <c r="G11435" t="s">
        <v>48</v>
      </c>
      <c r="H11435" t="s">
        <v>28061</v>
      </c>
      <c r="I11435" t="s">
        <v>22</v>
      </c>
      <c r="J11435" t="s">
        <v>23</v>
      </c>
      <c r="K11435" t="s">
        <v>24</v>
      </c>
      <c r="L11435" t="s">
        <v>17</v>
      </c>
      <c r="M11435" t="s">
        <v>331</v>
      </c>
    </row>
    <row r="11436" spans="1:13" x14ac:dyDescent="0.3">
      <c r="A11436" t="s">
        <v>1678</v>
      </c>
      <c r="C11436" t="s">
        <v>28936</v>
      </c>
      <c r="D11436">
        <v>16</v>
      </c>
      <c r="E11436" s="1">
        <v>750944</v>
      </c>
      <c r="G11436" t="s">
        <v>168</v>
      </c>
      <c r="H11436" t="s">
        <v>29027</v>
      </c>
      <c r="I11436" t="s">
        <v>22</v>
      </c>
      <c r="J11436" t="s">
        <v>23</v>
      </c>
      <c r="K11436" t="s">
        <v>24</v>
      </c>
      <c r="L11436" t="s">
        <v>170</v>
      </c>
      <c r="M11436" t="s">
        <v>171</v>
      </c>
    </row>
    <row r="11437" spans="1:13" x14ac:dyDescent="0.3">
      <c r="A11437" t="s">
        <v>1678</v>
      </c>
      <c r="C11437" t="s">
        <v>28936</v>
      </c>
      <c r="D11437">
        <v>22</v>
      </c>
      <c r="E11437" s="1">
        <v>326317</v>
      </c>
      <c r="G11437" t="s">
        <v>48</v>
      </c>
      <c r="H11437" t="s">
        <v>29089</v>
      </c>
      <c r="I11437" t="s">
        <v>22</v>
      </c>
      <c r="J11437" t="s">
        <v>23</v>
      </c>
      <c r="K11437" t="s">
        <v>24</v>
      </c>
      <c r="L11437" t="s">
        <v>17</v>
      </c>
      <c r="M11437" t="s">
        <v>331</v>
      </c>
    </row>
    <row r="11438" spans="1:13" x14ac:dyDescent="0.3">
      <c r="A11438" t="s">
        <v>1678</v>
      </c>
      <c r="C11438" t="s">
        <v>29553</v>
      </c>
      <c r="D11438">
        <v>48</v>
      </c>
      <c r="E11438" s="1">
        <v>5386330</v>
      </c>
      <c r="G11438" t="s">
        <v>48</v>
      </c>
      <c r="H11438" t="s">
        <v>29579</v>
      </c>
      <c r="I11438" t="s">
        <v>22</v>
      </c>
      <c r="J11438" t="s">
        <v>23</v>
      </c>
      <c r="K11438" t="s">
        <v>24</v>
      </c>
      <c r="L11438" t="s">
        <v>170</v>
      </c>
      <c r="M11438" t="s">
        <v>331</v>
      </c>
    </row>
    <row r="11439" spans="1:13" x14ac:dyDescent="0.3">
      <c r="A11439" t="s">
        <v>1678</v>
      </c>
      <c r="C11439" t="s">
        <v>3657</v>
      </c>
      <c r="D11439">
        <v>23</v>
      </c>
      <c r="E11439" s="1">
        <v>108585</v>
      </c>
      <c r="G11439" t="s">
        <v>34</v>
      </c>
      <c r="H11439" t="s">
        <v>4147</v>
      </c>
      <c r="I11439" t="s">
        <v>22</v>
      </c>
      <c r="J11439" t="s">
        <v>23</v>
      </c>
      <c r="K11439" t="s">
        <v>24</v>
      </c>
      <c r="L11439" t="s">
        <v>17</v>
      </c>
      <c r="M11439" t="s">
        <v>202</v>
      </c>
    </row>
    <row r="11440" spans="1:13" x14ac:dyDescent="0.3">
      <c r="A11440" t="s">
        <v>1678</v>
      </c>
      <c r="C11440" t="s">
        <v>4395</v>
      </c>
      <c r="D11440">
        <v>10</v>
      </c>
      <c r="E11440" s="1">
        <v>66183</v>
      </c>
      <c r="G11440" t="s">
        <v>48</v>
      </c>
      <c r="H11440" t="s">
        <v>4511</v>
      </c>
      <c r="I11440" t="s">
        <v>22</v>
      </c>
      <c r="J11440" t="s">
        <v>23</v>
      </c>
      <c r="K11440" t="s">
        <v>24</v>
      </c>
      <c r="L11440" t="s">
        <v>44</v>
      </c>
      <c r="M11440" t="s">
        <v>331</v>
      </c>
    </row>
    <row r="11441" spans="1:13" x14ac:dyDescent="0.3">
      <c r="A11441" t="s">
        <v>1678</v>
      </c>
      <c r="C11441" t="s">
        <v>24055</v>
      </c>
      <c r="D11441">
        <v>1</v>
      </c>
      <c r="E11441" s="1">
        <v>12840</v>
      </c>
      <c r="G11441" t="s">
        <v>48</v>
      </c>
      <c r="H11441" t="s">
        <v>24349</v>
      </c>
      <c r="I11441" t="s">
        <v>22</v>
      </c>
      <c r="J11441" t="s">
        <v>23</v>
      </c>
      <c r="K11441" t="s">
        <v>24</v>
      </c>
      <c r="L11441" t="s">
        <v>17</v>
      </c>
      <c r="M11441" t="s">
        <v>331</v>
      </c>
    </row>
    <row r="11442" spans="1:13" x14ac:dyDescent="0.3">
      <c r="A11442" t="s">
        <v>1678</v>
      </c>
      <c r="C11442" t="s">
        <v>23427</v>
      </c>
      <c r="D11442">
        <v>26</v>
      </c>
      <c r="E11442" s="1">
        <v>240097</v>
      </c>
      <c r="G11442" t="s">
        <v>48</v>
      </c>
      <c r="H11442" t="s">
        <v>23463</v>
      </c>
      <c r="I11442" t="s">
        <v>22</v>
      </c>
      <c r="J11442" t="s">
        <v>23</v>
      </c>
      <c r="K11442" t="s">
        <v>24</v>
      </c>
      <c r="L11442" t="s">
        <v>17</v>
      </c>
      <c r="M11442" t="s">
        <v>331</v>
      </c>
    </row>
    <row r="11443" spans="1:13" x14ac:dyDescent="0.3">
      <c r="A11443" t="s">
        <v>1678</v>
      </c>
      <c r="C11443" t="s">
        <v>23856</v>
      </c>
      <c r="D11443">
        <v>13</v>
      </c>
      <c r="E11443" s="1">
        <v>1158000</v>
      </c>
      <c r="G11443" t="s">
        <v>34</v>
      </c>
      <c r="H11443" t="s">
        <v>77</v>
      </c>
      <c r="I11443" t="s">
        <v>22</v>
      </c>
      <c r="J11443" t="s">
        <v>23</v>
      </c>
      <c r="K11443" t="s">
        <v>24</v>
      </c>
      <c r="L11443" t="s">
        <v>17</v>
      </c>
      <c r="M11443" t="s">
        <v>87</v>
      </c>
    </row>
    <row r="11444" spans="1:13" x14ac:dyDescent="0.3">
      <c r="A11444" t="s">
        <v>1678</v>
      </c>
      <c r="C11444" t="s">
        <v>22505</v>
      </c>
      <c r="D11444">
        <v>36</v>
      </c>
      <c r="E11444" s="1">
        <v>375000</v>
      </c>
      <c r="G11444" t="s">
        <v>516</v>
      </c>
      <c r="H11444" t="s">
        <v>22595</v>
      </c>
      <c r="I11444" t="s">
        <v>22</v>
      </c>
      <c r="J11444" t="s">
        <v>23</v>
      </c>
      <c r="K11444" t="s">
        <v>24</v>
      </c>
      <c r="L11444" t="s">
        <v>17</v>
      </c>
      <c r="M11444" t="s">
        <v>3431</v>
      </c>
    </row>
    <row r="11445" spans="1:13" x14ac:dyDescent="0.3">
      <c r="A11445" t="s">
        <v>1678</v>
      </c>
      <c r="C11445" t="s">
        <v>21035</v>
      </c>
      <c r="D11445">
        <v>25</v>
      </c>
      <c r="E11445" s="1">
        <v>436141</v>
      </c>
      <c r="G11445" t="s">
        <v>48</v>
      </c>
      <c r="H11445" t="s">
        <v>21171</v>
      </c>
      <c r="I11445" t="s">
        <v>22</v>
      </c>
      <c r="J11445" t="s">
        <v>23</v>
      </c>
      <c r="K11445" t="s">
        <v>24</v>
      </c>
      <c r="L11445" t="s">
        <v>38</v>
      </c>
      <c r="M11445" t="s">
        <v>354</v>
      </c>
    </row>
    <row r="11446" spans="1:13" x14ac:dyDescent="0.3">
      <c r="A11446" t="s">
        <v>1678</v>
      </c>
      <c r="C11446" t="s">
        <v>15737</v>
      </c>
      <c r="D11446">
        <v>50</v>
      </c>
      <c r="E11446" s="1">
        <v>1420148</v>
      </c>
      <c r="G11446" t="s">
        <v>48</v>
      </c>
      <c r="H11446" t="s">
        <v>15959</v>
      </c>
      <c r="I11446" t="s">
        <v>22</v>
      </c>
      <c r="J11446" t="s">
        <v>23</v>
      </c>
      <c r="K11446" t="s">
        <v>24</v>
      </c>
      <c r="L11446" t="s">
        <v>170</v>
      </c>
      <c r="M11446" t="s">
        <v>331</v>
      </c>
    </row>
    <row r="11447" spans="1:13" x14ac:dyDescent="0.3">
      <c r="A11447" t="s">
        <v>1678</v>
      </c>
      <c r="C11447" t="s">
        <v>15737</v>
      </c>
      <c r="D11447">
        <v>32</v>
      </c>
      <c r="E11447" s="1">
        <v>1301945</v>
      </c>
      <c r="G11447" t="s">
        <v>516</v>
      </c>
      <c r="H11447" t="s">
        <v>16050</v>
      </c>
      <c r="I11447" t="s">
        <v>22</v>
      </c>
      <c r="J11447" t="s">
        <v>23</v>
      </c>
      <c r="K11447" t="s">
        <v>24</v>
      </c>
      <c r="L11447" t="s">
        <v>17</v>
      </c>
      <c r="M11447" t="s">
        <v>16051</v>
      </c>
    </row>
    <row r="11448" spans="1:13" x14ac:dyDescent="0.3">
      <c r="A11448" t="s">
        <v>1678</v>
      </c>
      <c r="C11448" t="s">
        <v>15490</v>
      </c>
      <c r="D11448">
        <v>91</v>
      </c>
      <c r="E11448" s="1">
        <v>8586881</v>
      </c>
      <c r="G11448" t="s">
        <v>48</v>
      </c>
      <c r="H11448" t="s">
        <v>15496</v>
      </c>
      <c r="I11448" t="s">
        <v>22</v>
      </c>
      <c r="J11448" t="s">
        <v>23</v>
      </c>
      <c r="K11448" t="s">
        <v>24</v>
      </c>
      <c r="L11448" t="s">
        <v>17</v>
      </c>
      <c r="M11448" t="s">
        <v>331</v>
      </c>
    </row>
    <row r="11449" spans="1:13" x14ac:dyDescent="0.3">
      <c r="A11449" t="s">
        <v>1678</v>
      </c>
      <c r="C11449" t="s">
        <v>11813</v>
      </c>
      <c r="D11449">
        <v>34</v>
      </c>
      <c r="E11449" s="1">
        <v>1118708</v>
      </c>
      <c r="G11449" t="s">
        <v>48</v>
      </c>
      <c r="H11449" t="s">
        <v>12207</v>
      </c>
      <c r="I11449" t="s">
        <v>22</v>
      </c>
      <c r="J11449" t="s">
        <v>23</v>
      </c>
      <c r="K11449" t="s">
        <v>24</v>
      </c>
      <c r="L11449" t="s">
        <v>38</v>
      </c>
      <c r="M11449" t="s">
        <v>354</v>
      </c>
    </row>
    <row r="11450" spans="1:13" x14ac:dyDescent="0.3">
      <c r="A11450" t="s">
        <v>1678</v>
      </c>
      <c r="C11450" t="s">
        <v>9396</v>
      </c>
      <c r="D11450">
        <v>25</v>
      </c>
      <c r="E11450" s="1">
        <v>398259</v>
      </c>
      <c r="G11450" t="s">
        <v>48</v>
      </c>
      <c r="H11450" t="s">
        <v>9415</v>
      </c>
      <c r="I11450" t="s">
        <v>22</v>
      </c>
      <c r="J11450" t="s">
        <v>23</v>
      </c>
      <c r="K11450" t="s">
        <v>24</v>
      </c>
      <c r="L11450" t="s">
        <v>44</v>
      </c>
      <c r="M11450" t="s">
        <v>354</v>
      </c>
    </row>
    <row r="11451" spans="1:13" x14ac:dyDescent="0.3">
      <c r="A11451" t="s">
        <v>1678</v>
      </c>
      <c r="C11451" t="s">
        <v>8196</v>
      </c>
      <c r="D11451">
        <v>95</v>
      </c>
      <c r="E11451" s="1">
        <v>4179087</v>
      </c>
      <c r="G11451" t="s">
        <v>34</v>
      </c>
      <c r="H11451" t="s">
        <v>8219</v>
      </c>
      <c r="I11451" t="s">
        <v>22</v>
      </c>
      <c r="J11451" t="s">
        <v>23</v>
      </c>
      <c r="K11451" t="s">
        <v>24</v>
      </c>
      <c r="L11451" t="s">
        <v>8220</v>
      </c>
      <c r="M11451" t="s">
        <v>217</v>
      </c>
    </row>
    <row r="11452" spans="1:13" x14ac:dyDescent="0.3">
      <c r="A11452" t="s">
        <v>1678</v>
      </c>
      <c r="C11452" t="s">
        <v>9183</v>
      </c>
      <c r="D11452">
        <v>64</v>
      </c>
      <c r="E11452" s="1">
        <v>1530984</v>
      </c>
      <c r="G11452" t="s">
        <v>48</v>
      </c>
      <c r="H11452" t="s">
        <v>9236</v>
      </c>
      <c r="I11452" t="s">
        <v>22</v>
      </c>
      <c r="J11452" t="s">
        <v>23</v>
      </c>
      <c r="K11452" t="s">
        <v>24</v>
      </c>
      <c r="L11452" t="s">
        <v>38</v>
      </c>
      <c r="M11452" t="s">
        <v>354</v>
      </c>
    </row>
    <row r="11453" spans="1:13" x14ac:dyDescent="0.3">
      <c r="A11453" t="s">
        <v>1678</v>
      </c>
      <c r="C11453" t="s">
        <v>34736</v>
      </c>
      <c r="D11453">
        <v>57</v>
      </c>
      <c r="E11453" s="1">
        <v>1645667</v>
      </c>
      <c r="G11453" t="s">
        <v>48</v>
      </c>
      <c r="H11453" t="s">
        <v>34767</v>
      </c>
      <c r="I11453" t="s">
        <v>22</v>
      </c>
      <c r="J11453" t="s">
        <v>23</v>
      </c>
      <c r="K11453" t="s">
        <v>24</v>
      </c>
      <c r="L11453" t="s">
        <v>38</v>
      </c>
      <c r="M11453" t="s">
        <v>354</v>
      </c>
    </row>
    <row r="11454" spans="1:13" x14ac:dyDescent="0.3">
      <c r="A11454" t="s">
        <v>1678</v>
      </c>
      <c r="C11454" t="s">
        <v>35205</v>
      </c>
      <c r="D11454">
        <v>28</v>
      </c>
      <c r="E11454" s="1">
        <v>816556</v>
      </c>
      <c r="G11454" t="s">
        <v>34</v>
      </c>
      <c r="H11454" t="s">
        <v>35314</v>
      </c>
      <c r="I11454" t="s">
        <v>22</v>
      </c>
      <c r="J11454" t="s">
        <v>23</v>
      </c>
      <c r="K11454" t="s">
        <v>24</v>
      </c>
      <c r="L11454" t="s">
        <v>3297</v>
      </c>
      <c r="M11454" t="s">
        <v>504</v>
      </c>
    </row>
    <row r="11455" spans="1:13" x14ac:dyDescent="0.3">
      <c r="A11455" t="s">
        <v>1678</v>
      </c>
      <c r="C11455" t="s">
        <v>34263</v>
      </c>
      <c r="D11455">
        <v>19</v>
      </c>
      <c r="E11455" s="1">
        <v>100000</v>
      </c>
      <c r="G11455" t="s">
        <v>48</v>
      </c>
      <c r="H11455" t="s">
        <v>34329</v>
      </c>
      <c r="I11455" t="s">
        <v>22</v>
      </c>
      <c r="J11455" t="s">
        <v>23</v>
      </c>
      <c r="K11455" t="s">
        <v>24</v>
      </c>
      <c r="L11455" t="s">
        <v>17</v>
      </c>
      <c r="M11455" t="s">
        <v>354</v>
      </c>
    </row>
    <row r="11456" spans="1:13" x14ac:dyDescent="0.3">
      <c r="A11456" t="s">
        <v>1678</v>
      </c>
      <c r="C11456" t="s">
        <v>33603</v>
      </c>
      <c r="D11456">
        <v>63</v>
      </c>
      <c r="E11456" s="1">
        <v>1713535</v>
      </c>
      <c r="G11456" t="s">
        <v>48</v>
      </c>
      <c r="H11456" t="s">
        <v>33619</v>
      </c>
      <c r="I11456" t="s">
        <v>22</v>
      </c>
      <c r="J11456" t="s">
        <v>23</v>
      </c>
      <c r="K11456" t="s">
        <v>24</v>
      </c>
      <c r="L11456" t="s">
        <v>44</v>
      </c>
      <c r="M11456" t="s">
        <v>354</v>
      </c>
    </row>
    <row r="11457" spans="1:13" x14ac:dyDescent="0.3">
      <c r="A11457" t="s">
        <v>1678</v>
      </c>
      <c r="C11457" t="s">
        <v>34035</v>
      </c>
      <c r="D11457">
        <v>55</v>
      </c>
      <c r="E11457" s="1">
        <v>3300000</v>
      </c>
      <c r="G11457" t="s">
        <v>48</v>
      </c>
      <c r="H11457" t="s">
        <v>34040</v>
      </c>
      <c r="I11457" t="s">
        <v>22</v>
      </c>
      <c r="J11457" t="s">
        <v>23</v>
      </c>
      <c r="K11457" t="s">
        <v>24</v>
      </c>
      <c r="L11457" t="s">
        <v>38</v>
      </c>
      <c r="M11457" t="s">
        <v>354</v>
      </c>
    </row>
    <row r="11458" spans="1:13" x14ac:dyDescent="0.3">
      <c r="A11458" t="s">
        <v>1678</v>
      </c>
      <c r="C11458" t="s">
        <v>37363</v>
      </c>
      <c r="D11458">
        <v>66</v>
      </c>
      <c r="E11458" s="1">
        <v>2000000</v>
      </c>
      <c r="G11458" t="s">
        <v>48</v>
      </c>
      <c r="H11458" t="s">
        <v>37489</v>
      </c>
      <c r="I11458" t="s">
        <v>22</v>
      </c>
      <c r="J11458" t="s">
        <v>23</v>
      </c>
      <c r="K11458" t="s">
        <v>24</v>
      </c>
      <c r="L11458" t="s">
        <v>210</v>
      </c>
      <c r="M11458" t="s">
        <v>331</v>
      </c>
    </row>
    <row r="11459" spans="1:13" x14ac:dyDescent="0.3">
      <c r="A11459" t="s">
        <v>1678</v>
      </c>
      <c r="C11459" t="s">
        <v>35729</v>
      </c>
      <c r="D11459">
        <v>92</v>
      </c>
      <c r="E11459" s="1">
        <v>2499632</v>
      </c>
      <c r="G11459" t="s">
        <v>69</v>
      </c>
      <c r="H11459" t="s">
        <v>35759</v>
      </c>
      <c r="I11459" t="s">
        <v>22</v>
      </c>
      <c r="J11459" t="s">
        <v>23</v>
      </c>
      <c r="K11459" t="s">
        <v>24</v>
      </c>
      <c r="L11459" t="s">
        <v>44</v>
      </c>
      <c r="M11459" t="s">
        <v>39</v>
      </c>
    </row>
    <row r="11460" spans="1:13" x14ac:dyDescent="0.3">
      <c r="A11460" t="s">
        <v>1678</v>
      </c>
      <c r="C11460" t="s">
        <v>35549</v>
      </c>
      <c r="D11460">
        <v>54</v>
      </c>
      <c r="E11460" s="1">
        <v>998962</v>
      </c>
      <c r="G11460" t="s">
        <v>48</v>
      </c>
      <c r="H11460" t="s">
        <v>35569</v>
      </c>
      <c r="I11460" t="s">
        <v>22</v>
      </c>
      <c r="J11460" t="s">
        <v>23</v>
      </c>
      <c r="K11460" t="s">
        <v>24</v>
      </c>
      <c r="L11460" t="s">
        <v>2708</v>
      </c>
      <c r="M11460" t="s">
        <v>331</v>
      </c>
    </row>
    <row r="11461" spans="1:13" x14ac:dyDescent="0.3">
      <c r="A11461" t="s">
        <v>1678</v>
      </c>
      <c r="C11461" t="s">
        <v>36334</v>
      </c>
      <c r="D11461">
        <v>24</v>
      </c>
      <c r="E11461" s="1">
        <v>500000</v>
      </c>
      <c r="G11461" t="s">
        <v>48</v>
      </c>
      <c r="H11461" t="s">
        <v>36368</v>
      </c>
      <c r="I11461" t="s">
        <v>22</v>
      </c>
      <c r="J11461" t="s">
        <v>23</v>
      </c>
      <c r="K11461" t="s">
        <v>24</v>
      </c>
      <c r="L11461" t="s">
        <v>2708</v>
      </c>
      <c r="M11461" t="s">
        <v>331</v>
      </c>
    </row>
    <row r="11462" spans="1:13" x14ac:dyDescent="0.3">
      <c r="A11462" t="s">
        <v>16415</v>
      </c>
      <c r="C11462" t="s">
        <v>23792</v>
      </c>
      <c r="D11462">
        <v>57</v>
      </c>
      <c r="E11462" s="1">
        <v>2798456</v>
      </c>
      <c r="G11462" t="s">
        <v>13</v>
      </c>
      <c r="H11462" t="s">
        <v>23809</v>
      </c>
      <c r="I11462" t="s">
        <v>5667</v>
      </c>
      <c r="K11462" t="s">
        <v>16</v>
      </c>
      <c r="L11462" t="s">
        <v>17</v>
      </c>
      <c r="M11462" t="s">
        <v>31</v>
      </c>
    </row>
    <row r="11463" spans="1:13" x14ac:dyDescent="0.3">
      <c r="A11463" t="s">
        <v>16415</v>
      </c>
      <c r="C11463" t="s">
        <v>16408</v>
      </c>
      <c r="D11463">
        <v>19</v>
      </c>
      <c r="E11463" s="1">
        <v>744728</v>
      </c>
      <c r="G11463" t="s">
        <v>13</v>
      </c>
      <c r="H11463" t="s">
        <v>16416</v>
      </c>
      <c r="I11463" t="s">
        <v>5667</v>
      </c>
      <c r="K11463" t="s">
        <v>16</v>
      </c>
      <c r="L11463" t="s">
        <v>17</v>
      </c>
      <c r="M11463" t="s">
        <v>31</v>
      </c>
    </row>
    <row r="11464" spans="1:13" x14ac:dyDescent="0.3">
      <c r="A11464" t="s">
        <v>22523</v>
      </c>
      <c r="C11464" t="s">
        <v>22505</v>
      </c>
      <c r="D11464">
        <v>73</v>
      </c>
      <c r="E11464" s="1">
        <v>7924543</v>
      </c>
      <c r="G11464" t="s">
        <v>13</v>
      </c>
      <c r="H11464" t="s">
        <v>22524</v>
      </c>
      <c r="I11464" t="s">
        <v>511</v>
      </c>
      <c r="K11464" t="s">
        <v>512</v>
      </c>
      <c r="L11464" t="s">
        <v>17</v>
      </c>
      <c r="M11464" t="s">
        <v>12599</v>
      </c>
    </row>
    <row r="11465" spans="1:13" x14ac:dyDescent="0.3">
      <c r="A11465" t="s">
        <v>24944</v>
      </c>
      <c r="C11465" t="s">
        <v>24897</v>
      </c>
      <c r="D11465">
        <v>36</v>
      </c>
      <c r="E11465" s="1">
        <v>300000</v>
      </c>
      <c r="G11465" t="s">
        <v>111</v>
      </c>
      <c r="H11465" t="s">
        <v>24945</v>
      </c>
      <c r="I11465" t="s">
        <v>147</v>
      </c>
      <c r="J11465" t="s">
        <v>22</v>
      </c>
      <c r="K11465" t="s">
        <v>24</v>
      </c>
      <c r="L11465" t="s">
        <v>25</v>
      </c>
      <c r="M11465" t="s">
        <v>6109</v>
      </c>
    </row>
    <row r="11466" spans="1:13" x14ac:dyDescent="0.3">
      <c r="A11466" t="s">
        <v>3752</v>
      </c>
      <c r="C11466" t="s">
        <v>29922</v>
      </c>
      <c r="D11466">
        <v>48</v>
      </c>
      <c r="E11466" s="1">
        <v>7495965</v>
      </c>
      <c r="G11466" t="s">
        <v>48</v>
      </c>
      <c r="H11466" t="s">
        <v>30082</v>
      </c>
      <c r="I11466" t="s">
        <v>3754</v>
      </c>
      <c r="K11466" t="s">
        <v>189</v>
      </c>
      <c r="L11466" t="s">
        <v>38</v>
      </c>
      <c r="M11466" t="s">
        <v>190</v>
      </c>
    </row>
    <row r="11467" spans="1:13" x14ac:dyDescent="0.3">
      <c r="A11467" t="s">
        <v>3752</v>
      </c>
      <c r="C11467" t="s">
        <v>3657</v>
      </c>
      <c r="D11467">
        <v>48</v>
      </c>
      <c r="E11467" s="1">
        <v>7499386</v>
      </c>
      <c r="G11467" t="s">
        <v>48</v>
      </c>
      <c r="H11467" t="s">
        <v>3753</v>
      </c>
      <c r="I11467" t="s">
        <v>3754</v>
      </c>
      <c r="K11467" t="s">
        <v>189</v>
      </c>
      <c r="L11467" t="s">
        <v>170</v>
      </c>
      <c r="M11467" t="s">
        <v>190</v>
      </c>
    </row>
    <row r="11468" spans="1:13" x14ac:dyDescent="0.3">
      <c r="A11468" t="s">
        <v>4499</v>
      </c>
      <c r="C11468" t="s">
        <v>4395</v>
      </c>
      <c r="D11468">
        <v>58</v>
      </c>
      <c r="E11468" s="1">
        <v>3105136</v>
      </c>
      <c r="G11468" t="s">
        <v>13</v>
      </c>
      <c r="H11468" t="s">
        <v>4500</v>
      </c>
      <c r="I11468" t="s">
        <v>2996</v>
      </c>
      <c r="J11468" t="s">
        <v>2996</v>
      </c>
      <c r="K11468" t="s">
        <v>189</v>
      </c>
      <c r="L11468" t="s">
        <v>17</v>
      </c>
      <c r="M11468" t="s">
        <v>66</v>
      </c>
    </row>
    <row r="11469" spans="1:13" x14ac:dyDescent="0.3">
      <c r="A11469" t="s">
        <v>4499</v>
      </c>
      <c r="C11469" t="s">
        <v>21173</v>
      </c>
      <c r="D11469">
        <v>53</v>
      </c>
      <c r="E11469" s="1">
        <v>1000000</v>
      </c>
      <c r="G11469" t="s">
        <v>13</v>
      </c>
      <c r="H11469" t="s">
        <v>11305</v>
      </c>
      <c r="I11469" t="s">
        <v>2996</v>
      </c>
      <c r="J11469" t="s">
        <v>2996</v>
      </c>
      <c r="K11469" t="s">
        <v>189</v>
      </c>
      <c r="L11469" t="s">
        <v>17</v>
      </c>
      <c r="M11469" t="s">
        <v>87</v>
      </c>
    </row>
    <row r="11470" spans="1:13" x14ac:dyDescent="0.3">
      <c r="A11470" t="s">
        <v>4499</v>
      </c>
      <c r="C11470" t="s">
        <v>22248</v>
      </c>
      <c r="D11470">
        <v>59</v>
      </c>
      <c r="E11470" s="1">
        <v>5371297</v>
      </c>
      <c r="G11470" t="s">
        <v>13</v>
      </c>
      <c r="H11470" t="s">
        <v>22292</v>
      </c>
      <c r="I11470" t="s">
        <v>2996</v>
      </c>
      <c r="J11470" t="s">
        <v>2996</v>
      </c>
      <c r="K11470" t="s">
        <v>189</v>
      </c>
      <c r="L11470" t="s">
        <v>17</v>
      </c>
      <c r="M11470" t="s">
        <v>66</v>
      </c>
    </row>
    <row r="11471" spans="1:13" x14ac:dyDescent="0.3">
      <c r="A11471" t="s">
        <v>4499</v>
      </c>
      <c r="C11471" t="s">
        <v>22024</v>
      </c>
      <c r="D11471">
        <v>72</v>
      </c>
      <c r="E11471" s="1">
        <v>75000000</v>
      </c>
      <c r="G11471" t="s">
        <v>13</v>
      </c>
      <c r="H11471" t="s">
        <v>22045</v>
      </c>
      <c r="I11471" t="s">
        <v>2996</v>
      </c>
      <c r="J11471" t="s">
        <v>2996</v>
      </c>
      <c r="K11471" t="s">
        <v>189</v>
      </c>
      <c r="L11471" t="s">
        <v>17</v>
      </c>
      <c r="M11471" t="s">
        <v>66</v>
      </c>
    </row>
    <row r="11472" spans="1:13" x14ac:dyDescent="0.3">
      <c r="A11472" t="s">
        <v>4499</v>
      </c>
      <c r="C11472" t="s">
        <v>15490</v>
      </c>
      <c r="D11472">
        <v>35</v>
      </c>
      <c r="E11472" s="1">
        <v>150000</v>
      </c>
      <c r="G11472" t="s">
        <v>13</v>
      </c>
      <c r="H11472" t="s">
        <v>15567</v>
      </c>
      <c r="I11472" t="s">
        <v>2996</v>
      </c>
      <c r="J11472" t="s">
        <v>2996</v>
      </c>
      <c r="K11472" t="s">
        <v>189</v>
      </c>
      <c r="L11472" t="s">
        <v>17</v>
      </c>
      <c r="M11472" t="s">
        <v>66</v>
      </c>
    </row>
    <row r="11473" spans="1:13" x14ac:dyDescent="0.3">
      <c r="A11473" t="s">
        <v>4499</v>
      </c>
      <c r="C11473" t="s">
        <v>33603</v>
      </c>
      <c r="D11473">
        <v>84</v>
      </c>
      <c r="E11473" s="1">
        <v>59194009</v>
      </c>
      <c r="G11473" t="s">
        <v>13</v>
      </c>
      <c r="H11473" t="s">
        <v>33634</v>
      </c>
      <c r="I11473" t="s">
        <v>2996</v>
      </c>
      <c r="J11473" t="s">
        <v>2996</v>
      </c>
      <c r="K11473" t="s">
        <v>189</v>
      </c>
      <c r="L11473" t="s">
        <v>17</v>
      </c>
      <c r="M11473" t="s">
        <v>66</v>
      </c>
    </row>
    <row r="11474" spans="1:13" x14ac:dyDescent="0.3">
      <c r="A11474" t="s">
        <v>5679</v>
      </c>
      <c r="C11474" t="s">
        <v>5642</v>
      </c>
      <c r="D11474">
        <v>23</v>
      </c>
      <c r="E11474" s="1">
        <v>100000</v>
      </c>
      <c r="G11474" t="s">
        <v>13</v>
      </c>
      <c r="H11474" t="s">
        <v>5680</v>
      </c>
      <c r="I11474" t="s">
        <v>4403</v>
      </c>
      <c r="J11474" t="s">
        <v>4404</v>
      </c>
      <c r="K11474" t="s">
        <v>51</v>
      </c>
      <c r="L11474" t="s">
        <v>17</v>
      </c>
      <c r="M11474" t="s">
        <v>450</v>
      </c>
    </row>
    <row r="11475" spans="1:13" x14ac:dyDescent="0.3">
      <c r="A11475" t="s">
        <v>5679</v>
      </c>
      <c r="C11475" t="s">
        <v>5642</v>
      </c>
      <c r="D11475">
        <v>23</v>
      </c>
      <c r="E11475" s="1">
        <v>100000</v>
      </c>
      <c r="G11475" t="s">
        <v>13</v>
      </c>
      <c r="H11475" t="s">
        <v>5694</v>
      </c>
      <c r="I11475" t="s">
        <v>4403</v>
      </c>
      <c r="J11475" t="s">
        <v>4404</v>
      </c>
      <c r="K11475" t="s">
        <v>51</v>
      </c>
      <c r="L11475" t="s">
        <v>17</v>
      </c>
      <c r="M11475" t="s">
        <v>450</v>
      </c>
    </row>
    <row r="11476" spans="1:13" x14ac:dyDescent="0.3">
      <c r="A11476" t="s">
        <v>8924</v>
      </c>
      <c r="C11476" t="s">
        <v>27614</v>
      </c>
      <c r="D11476">
        <v>9</v>
      </c>
      <c r="E11476" s="1">
        <v>250000</v>
      </c>
      <c r="G11476" t="s">
        <v>21</v>
      </c>
      <c r="H11476" t="s">
        <v>27735</v>
      </c>
      <c r="I11476" t="s">
        <v>319</v>
      </c>
      <c r="J11476" t="s">
        <v>22</v>
      </c>
      <c r="K11476" t="s">
        <v>24</v>
      </c>
      <c r="L11476" t="s">
        <v>25</v>
      </c>
      <c r="M11476" t="s">
        <v>26</v>
      </c>
    </row>
    <row r="11477" spans="1:13" x14ac:dyDescent="0.3">
      <c r="A11477" t="s">
        <v>8924</v>
      </c>
      <c r="C11477" t="s">
        <v>11140</v>
      </c>
      <c r="D11477">
        <v>40</v>
      </c>
      <c r="E11477" s="1">
        <v>750000</v>
      </c>
      <c r="G11477" t="s">
        <v>111</v>
      </c>
      <c r="H11477" t="s">
        <v>11149</v>
      </c>
      <c r="I11477" t="s">
        <v>319</v>
      </c>
      <c r="J11477" t="s">
        <v>22</v>
      </c>
      <c r="K11477" t="s">
        <v>24</v>
      </c>
      <c r="L11477" t="s">
        <v>25</v>
      </c>
      <c r="M11477" t="s">
        <v>6109</v>
      </c>
    </row>
    <row r="11478" spans="1:13" x14ac:dyDescent="0.3">
      <c r="A11478" t="s">
        <v>8924</v>
      </c>
      <c r="C11478" t="s">
        <v>8771</v>
      </c>
      <c r="D11478">
        <v>51</v>
      </c>
      <c r="E11478" s="1">
        <v>350000</v>
      </c>
      <c r="G11478" t="s">
        <v>111</v>
      </c>
      <c r="H11478" t="s">
        <v>8925</v>
      </c>
      <c r="I11478" t="s">
        <v>319</v>
      </c>
      <c r="J11478" t="s">
        <v>22</v>
      </c>
      <c r="K11478" t="s">
        <v>24</v>
      </c>
      <c r="L11478" t="s">
        <v>25</v>
      </c>
      <c r="M11478" t="s">
        <v>6109</v>
      </c>
    </row>
    <row r="11479" spans="1:13" x14ac:dyDescent="0.3">
      <c r="A11479" t="s">
        <v>8924</v>
      </c>
      <c r="C11479" t="s">
        <v>37363</v>
      </c>
      <c r="D11479">
        <v>12</v>
      </c>
      <c r="E11479" s="1">
        <v>150000</v>
      </c>
      <c r="G11479" t="s">
        <v>111</v>
      </c>
      <c r="H11479" t="s">
        <v>37397</v>
      </c>
      <c r="I11479" t="s">
        <v>319</v>
      </c>
      <c r="J11479" t="s">
        <v>22</v>
      </c>
      <c r="K11479" t="s">
        <v>24</v>
      </c>
      <c r="L11479" t="s">
        <v>25</v>
      </c>
      <c r="M11479" t="s">
        <v>141</v>
      </c>
    </row>
    <row r="11480" spans="1:13" x14ac:dyDescent="0.3">
      <c r="A11480" t="s">
        <v>8924</v>
      </c>
      <c r="C11480" t="s">
        <v>37363</v>
      </c>
      <c r="D11480">
        <v>12</v>
      </c>
      <c r="E11480" s="1">
        <v>25000</v>
      </c>
      <c r="G11480" t="s">
        <v>111</v>
      </c>
      <c r="H11480" t="s">
        <v>37435</v>
      </c>
      <c r="I11480" t="s">
        <v>319</v>
      </c>
      <c r="J11480" t="s">
        <v>22</v>
      </c>
      <c r="K11480" t="s">
        <v>24</v>
      </c>
      <c r="L11480" t="s">
        <v>25</v>
      </c>
      <c r="M11480" t="s">
        <v>6109</v>
      </c>
    </row>
    <row r="11481" spans="1:13" x14ac:dyDescent="0.3">
      <c r="A11481" t="s">
        <v>7336</v>
      </c>
      <c r="C11481" t="s">
        <v>6985</v>
      </c>
      <c r="D11481">
        <v>4</v>
      </c>
      <c r="E11481" s="1">
        <v>6315</v>
      </c>
      <c r="G11481" t="s">
        <v>34</v>
      </c>
      <c r="H11481" t="s">
        <v>6143</v>
      </c>
      <c r="I11481" t="s">
        <v>7337</v>
      </c>
      <c r="J11481" t="s">
        <v>6105</v>
      </c>
      <c r="K11481" t="s">
        <v>24</v>
      </c>
      <c r="L11481" t="s">
        <v>25</v>
      </c>
      <c r="M11481" t="s">
        <v>6146</v>
      </c>
    </row>
    <row r="11482" spans="1:13" x14ac:dyDescent="0.3">
      <c r="A11482" t="s">
        <v>5479</v>
      </c>
      <c r="C11482" t="s">
        <v>5155</v>
      </c>
      <c r="D11482">
        <v>45</v>
      </c>
      <c r="E11482" s="1">
        <v>8279723</v>
      </c>
      <c r="G11482" t="s">
        <v>13</v>
      </c>
      <c r="H11482" t="s">
        <v>5480</v>
      </c>
      <c r="I11482" t="s">
        <v>5481</v>
      </c>
      <c r="J11482" t="s">
        <v>236</v>
      </c>
      <c r="K11482" t="s">
        <v>24</v>
      </c>
      <c r="L11482" t="s">
        <v>17</v>
      </c>
      <c r="M11482" t="s">
        <v>442</v>
      </c>
    </row>
    <row r="11483" spans="1:13" x14ac:dyDescent="0.3">
      <c r="A11483" t="s">
        <v>2554</v>
      </c>
      <c r="C11483" t="s">
        <v>2269</v>
      </c>
      <c r="D11483">
        <v>12</v>
      </c>
      <c r="E11483" s="1">
        <v>228976</v>
      </c>
      <c r="G11483" t="s">
        <v>13</v>
      </c>
      <c r="H11483" t="s">
        <v>2555</v>
      </c>
      <c r="I11483" t="s">
        <v>2556</v>
      </c>
      <c r="K11483" t="s">
        <v>953</v>
      </c>
      <c r="L11483" t="s">
        <v>38</v>
      </c>
      <c r="M11483" t="s">
        <v>207</v>
      </c>
    </row>
    <row r="11484" spans="1:13" x14ac:dyDescent="0.3">
      <c r="A11484" t="s">
        <v>16045</v>
      </c>
      <c r="C11484" t="s">
        <v>15737</v>
      </c>
      <c r="D11484">
        <v>23</v>
      </c>
      <c r="E11484" s="1">
        <v>753080</v>
      </c>
      <c r="G11484" t="s">
        <v>48</v>
      </c>
      <c r="H11484" t="s">
        <v>16046</v>
      </c>
      <c r="I11484" t="s">
        <v>70</v>
      </c>
      <c r="J11484" t="s">
        <v>70</v>
      </c>
      <c r="K11484" t="s">
        <v>24</v>
      </c>
      <c r="L11484" t="s">
        <v>170</v>
      </c>
      <c r="M11484" t="s">
        <v>190</v>
      </c>
    </row>
    <row r="11485" spans="1:13" x14ac:dyDescent="0.3">
      <c r="A11485" t="s">
        <v>1673</v>
      </c>
      <c r="C11485" t="s">
        <v>1558</v>
      </c>
      <c r="D11485">
        <v>34</v>
      </c>
      <c r="E11485" s="1">
        <v>2206256</v>
      </c>
      <c r="G11485" t="s">
        <v>48</v>
      </c>
      <c r="H11485" t="s">
        <v>1674</v>
      </c>
      <c r="I11485" t="s">
        <v>1675</v>
      </c>
      <c r="J11485" t="s">
        <v>1676</v>
      </c>
      <c r="K11485" t="s">
        <v>429</v>
      </c>
      <c r="L11485" t="s">
        <v>38</v>
      </c>
      <c r="M11485" t="s">
        <v>190</v>
      </c>
    </row>
    <row r="11486" spans="1:13" x14ac:dyDescent="0.3">
      <c r="A11486" t="s">
        <v>35557</v>
      </c>
      <c r="C11486" t="s">
        <v>35729</v>
      </c>
      <c r="D11486">
        <v>12</v>
      </c>
      <c r="E11486" s="1">
        <v>100000</v>
      </c>
      <c r="G11486" t="s">
        <v>13</v>
      </c>
      <c r="H11486" t="s">
        <v>35806</v>
      </c>
      <c r="I11486" t="s">
        <v>1036</v>
      </c>
      <c r="K11486" t="s">
        <v>953</v>
      </c>
      <c r="L11486" t="s">
        <v>17</v>
      </c>
      <c r="M11486" t="s">
        <v>450</v>
      </c>
    </row>
    <row r="11487" spans="1:13" x14ac:dyDescent="0.3">
      <c r="A11487" t="s">
        <v>35557</v>
      </c>
      <c r="C11487" t="s">
        <v>35549</v>
      </c>
      <c r="D11487">
        <v>26</v>
      </c>
      <c r="E11487" s="1">
        <v>463650</v>
      </c>
      <c r="G11487" t="s">
        <v>13</v>
      </c>
      <c r="H11487" t="s">
        <v>35558</v>
      </c>
      <c r="I11487" t="s">
        <v>1036</v>
      </c>
      <c r="K11487" t="s">
        <v>953</v>
      </c>
      <c r="L11487" t="s">
        <v>257</v>
      </c>
      <c r="M11487" t="s">
        <v>345</v>
      </c>
    </row>
    <row r="11488" spans="1:13" x14ac:dyDescent="0.3">
      <c r="A11488" t="s">
        <v>5118</v>
      </c>
      <c r="C11488" t="s">
        <v>27614</v>
      </c>
      <c r="D11488">
        <v>22</v>
      </c>
      <c r="E11488" s="1">
        <v>229000</v>
      </c>
      <c r="G11488" t="s">
        <v>111</v>
      </c>
      <c r="H11488" t="s">
        <v>27647</v>
      </c>
      <c r="I11488" t="s">
        <v>22</v>
      </c>
      <c r="J11488" t="s">
        <v>23</v>
      </c>
      <c r="K11488" t="s">
        <v>24</v>
      </c>
      <c r="L11488" t="s">
        <v>25</v>
      </c>
      <c r="M11488" t="s">
        <v>232</v>
      </c>
    </row>
    <row r="11489" spans="1:13" x14ac:dyDescent="0.3">
      <c r="A11489" t="s">
        <v>5118</v>
      </c>
      <c r="C11489" t="s">
        <v>5025</v>
      </c>
      <c r="D11489">
        <v>21</v>
      </c>
      <c r="E11489" s="1">
        <v>210910</v>
      </c>
      <c r="G11489" t="s">
        <v>748</v>
      </c>
      <c r="H11489" t="s">
        <v>5119</v>
      </c>
      <c r="I11489" t="s">
        <v>22</v>
      </c>
      <c r="J11489" t="s">
        <v>23</v>
      </c>
      <c r="K11489" t="s">
        <v>24</v>
      </c>
      <c r="L11489" t="s">
        <v>25</v>
      </c>
      <c r="M11489" t="s">
        <v>749</v>
      </c>
    </row>
    <row r="11490" spans="1:13" x14ac:dyDescent="0.3">
      <c r="A11490" t="s">
        <v>23796</v>
      </c>
      <c r="C11490" t="s">
        <v>23792</v>
      </c>
      <c r="D11490">
        <v>32</v>
      </c>
      <c r="E11490" s="1">
        <v>1903288</v>
      </c>
      <c r="G11490" t="s">
        <v>111</v>
      </c>
      <c r="H11490" t="s">
        <v>23797</v>
      </c>
      <c r="I11490" t="s">
        <v>397</v>
      </c>
      <c r="J11490" t="s">
        <v>119</v>
      </c>
      <c r="K11490" t="s">
        <v>24</v>
      </c>
      <c r="L11490" t="s">
        <v>25</v>
      </c>
      <c r="M11490" t="s">
        <v>232</v>
      </c>
    </row>
    <row r="11491" spans="1:13" x14ac:dyDescent="0.3">
      <c r="A11491" t="s">
        <v>18491</v>
      </c>
      <c r="C11491" t="s">
        <v>18470</v>
      </c>
      <c r="D11491">
        <v>36</v>
      </c>
      <c r="E11491" s="1">
        <v>28500</v>
      </c>
      <c r="G11491" t="s">
        <v>111</v>
      </c>
      <c r="H11491" t="s">
        <v>18492</v>
      </c>
      <c r="I11491" t="s">
        <v>287</v>
      </c>
      <c r="J11491" t="s">
        <v>288</v>
      </c>
      <c r="K11491" t="s">
        <v>24</v>
      </c>
      <c r="L11491" t="s">
        <v>25</v>
      </c>
      <c r="M11491" t="s">
        <v>6109</v>
      </c>
    </row>
    <row r="11492" spans="1:13" x14ac:dyDescent="0.3">
      <c r="A11492" t="s">
        <v>37546</v>
      </c>
      <c r="C11492" t="s">
        <v>37529</v>
      </c>
      <c r="D11492">
        <v>12</v>
      </c>
      <c r="E11492" s="1">
        <v>15000</v>
      </c>
      <c r="G11492" t="s">
        <v>111</v>
      </c>
      <c r="H11492" t="s">
        <v>970</v>
      </c>
      <c r="I11492" t="s">
        <v>6642</v>
      </c>
      <c r="J11492" t="s">
        <v>81</v>
      </c>
      <c r="K11492" t="s">
        <v>24</v>
      </c>
      <c r="L11492" t="s">
        <v>248</v>
      </c>
      <c r="M11492" t="s">
        <v>322</v>
      </c>
    </row>
    <row r="11493" spans="1:13" x14ac:dyDescent="0.3">
      <c r="A11493" t="s">
        <v>34797</v>
      </c>
      <c r="C11493" t="s">
        <v>34736</v>
      </c>
      <c r="D11493">
        <v>98</v>
      </c>
      <c r="E11493" s="1">
        <v>5373700</v>
      </c>
      <c r="G11493" t="s">
        <v>13</v>
      </c>
      <c r="H11493" t="s">
        <v>34798</v>
      </c>
      <c r="I11493" t="s">
        <v>4329</v>
      </c>
      <c r="K11493" t="s">
        <v>953</v>
      </c>
      <c r="L11493" t="s">
        <v>17</v>
      </c>
      <c r="M11493" t="s">
        <v>101</v>
      </c>
    </row>
    <row r="11494" spans="1:13" x14ac:dyDescent="0.3">
      <c r="A11494" t="s">
        <v>29280</v>
      </c>
      <c r="C11494" t="s">
        <v>29114</v>
      </c>
      <c r="D11494">
        <v>14</v>
      </c>
      <c r="E11494" s="1">
        <v>3300000</v>
      </c>
      <c r="G11494" t="s">
        <v>13</v>
      </c>
      <c r="H11494" t="s">
        <v>27576</v>
      </c>
      <c r="I11494" t="s">
        <v>29281</v>
      </c>
      <c r="J11494" t="s">
        <v>817</v>
      </c>
      <c r="K11494" t="s">
        <v>609</v>
      </c>
      <c r="L11494" t="s">
        <v>17</v>
      </c>
      <c r="M11494" t="s">
        <v>450</v>
      </c>
    </row>
    <row r="11495" spans="1:13" x14ac:dyDescent="0.3">
      <c r="A11495" t="s">
        <v>2986</v>
      </c>
      <c r="C11495" t="s">
        <v>2957</v>
      </c>
      <c r="D11495">
        <v>38</v>
      </c>
      <c r="E11495" s="1">
        <v>2598156</v>
      </c>
      <c r="G11495" t="s">
        <v>13</v>
      </c>
      <c r="H11495" t="s">
        <v>2987</v>
      </c>
      <c r="I11495" t="s">
        <v>865</v>
      </c>
      <c r="K11495" t="s">
        <v>365</v>
      </c>
      <c r="L11495" t="s">
        <v>38</v>
      </c>
      <c r="M11495" t="s">
        <v>45</v>
      </c>
    </row>
    <row r="11496" spans="1:13" x14ac:dyDescent="0.3">
      <c r="A11496" t="s">
        <v>2986</v>
      </c>
      <c r="C11496" t="s">
        <v>28282</v>
      </c>
      <c r="D11496">
        <v>13</v>
      </c>
      <c r="E11496" s="1">
        <v>94927</v>
      </c>
      <c r="G11496" t="s">
        <v>13</v>
      </c>
      <c r="H11496" t="s">
        <v>28645</v>
      </c>
      <c r="I11496" t="s">
        <v>865</v>
      </c>
      <c r="K11496" t="s">
        <v>365</v>
      </c>
      <c r="L11496" t="s">
        <v>38</v>
      </c>
      <c r="M11496" t="s">
        <v>45</v>
      </c>
    </row>
    <row r="11497" spans="1:13" x14ac:dyDescent="0.3">
      <c r="A11497" t="s">
        <v>2986</v>
      </c>
      <c r="C11497" t="s">
        <v>5155</v>
      </c>
      <c r="D11497">
        <v>10</v>
      </c>
      <c r="E11497" s="1">
        <v>33294</v>
      </c>
      <c r="G11497" t="s">
        <v>13</v>
      </c>
      <c r="H11497" t="s">
        <v>5631</v>
      </c>
      <c r="I11497" t="s">
        <v>865</v>
      </c>
      <c r="K11497" t="s">
        <v>365</v>
      </c>
      <c r="L11497" t="s">
        <v>17</v>
      </c>
      <c r="M11497" t="s">
        <v>45</v>
      </c>
    </row>
    <row r="11498" spans="1:13" x14ac:dyDescent="0.3">
      <c r="A11498" t="s">
        <v>2986</v>
      </c>
      <c r="C11498" t="s">
        <v>5763</v>
      </c>
      <c r="D11498">
        <v>6</v>
      </c>
      <c r="E11498" s="1">
        <v>58798</v>
      </c>
      <c r="G11498" t="s">
        <v>13</v>
      </c>
      <c r="H11498" t="s">
        <v>5804</v>
      </c>
      <c r="I11498" t="s">
        <v>865</v>
      </c>
      <c r="K11498" t="s">
        <v>365</v>
      </c>
      <c r="L11498" t="s">
        <v>17</v>
      </c>
      <c r="M11498" t="s">
        <v>45</v>
      </c>
    </row>
    <row r="11499" spans="1:13" x14ac:dyDescent="0.3">
      <c r="A11499" t="s">
        <v>9019</v>
      </c>
      <c r="C11499" t="s">
        <v>23564</v>
      </c>
      <c r="D11499">
        <v>19</v>
      </c>
      <c r="E11499" s="1">
        <v>100000</v>
      </c>
      <c r="G11499" t="s">
        <v>13</v>
      </c>
      <c r="H11499" t="s">
        <v>23628</v>
      </c>
      <c r="I11499" t="s">
        <v>9021</v>
      </c>
      <c r="K11499" t="s">
        <v>953</v>
      </c>
      <c r="L11499" t="s">
        <v>17</v>
      </c>
      <c r="M11499" t="s">
        <v>450</v>
      </c>
    </row>
    <row r="11500" spans="1:13" x14ac:dyDescent="0.3">
      <c r="A11500" t="s">
        <v>9019</v>
      </c>
      <c r="C11500" t="s">
        <v>8962</v>
      </c>
      <c r="D11500">
        <v>18</v>
      </c>
      <c r="E11500" s="1">
        <v>100000</v>
      </c>
      <c r="G11500" t="s">
        <v>48</v>
      </c>
      <c r="H11500" t="s">
        <v>9020</v>
      </c>
      <c r="I11500" t="s">
        <v>9021</v>
      </c>
      <c r="K11500" t="s">
        <v>953</v>
      </c>
      <c r="L11500" t="s">
        <v>17</v>
      </c>
      <c r="M11500" t="s">
        <v>190</v>
      </c>
    </row>
    <row r="11501" spans="1:13" x14ac:dyDescent="0.3">
      <c r="A11501" t="s">
        <v>22034</v>
      </c>
      <c r="C11501" t="s">
        <v>22024</v>
      </c>
      <c r="D11501">
        <v>63</v>
      </c>
      <c r="E11501" s="1">
        <v>996625</v>
      </c>
      <c r="G11501" t="s">
        <v>13</v>
      </c>
      <c r="H11501" t="s">
        <v>22035</v>
      </c>
      <c r="I11501" t="s">
        <v>816</v>
      </c>
      <c r="J11501" t="s">
        <v>817</v>
      </c>
      <c r="K11501" t="s">
        <v>609</v>
      </c>
      <c r="L11501" t="s">
        <v>17</v>
      </c>
      <c r="M11501" t="s">
        <v>22036</v>
      </c>
    </row>
    <row r="11502" spans="1:13" x14ac:dyDescent="0.3">
      <c r="A11502" t="s">
        <v>9024</v>
      </c>
      <c r="C11502" t="s">
        <v>15606</v>
      </c>
      <c r="D11502">
        <v>33</v>
      </c>
      <c r="E11502" s="1">
        <v>886124</v>
      </c>
      <c r="G11502" t="s">
        <v>48</v>
      </c>
      <c r="H11502" t="s">
        <v>15658</v>
      </c>
      <c r="I11502" t="s">
        <v>9026</v>
      </c>
      <c r="K11502" t="s">
        <v>953</v>
      </c>
      <c r="L11502" t="s">
        <v>17</v>
      </c>
      <c r="M11502" t="s">
        <v>190</v>
      </c>
    </row>
    <row r="11503" spans="1:13" x14ac:dyDescent="0.3">
      <c r="A11503" t="s">
        <v>9024</v>
      </c>
      <c r="C11503" t="s">
        <v>8962</v>
      </c>
      <c r="D11503">
        <v>18</v>
      </c>
      <c r="E11503" s="1">
        <v>100000</v>
      </c>
      <c r="G11503" t="s">
        <v>48</v>
      </c>
      <c r="H11503" t="s">
        <v>9025</v>
      </c>
      <c r="I11503" t="s">
        <v>9026</v>
      </c>
      <c r="K11503" t="s">
        <v>953</v>
      </c>
      <c r="L11503" t="s">
        <v>17</v>
      </c>
      <c r="M11503" t="s">
        <v>190</v>
      </c>
    </row>
    <row r="11504" spans="1:13" x14ac:dyDescent="0.3">
      <c r="A11504" t="s">
        <v>29397</v>
      </c>
      <c r="C11504" t="s">
        <v>29352</v>
      </c>
      <c r="D11504">
        <v>36</v>
      </c>
      <c r="E11504" s="1">
        <v>1786270</v>
      </c>
      <c r="G11504" t="s">
        <v>34</v>
      </c>
      <c r="H11504" t="s">
        <v>29398</v>
      </c>
      <c r="I11504" t="s">
        <v>29399</v>
      </c>
      <c r="K11504" t="s">
        <v>953</v>
      </c>
      <c r="L11504" t="s">
        <v>17</v>
      </c>
      <c r="M11504" t="s">
        <v>202</v>
      </c>
    </row>
    <row r="11505" spans="1:13" x14ac:dyDescent="0.3">
      <c r="A11505" t="s">
        <v>29240</v>
      </c>
      <c r="C11505" t="s">
        <v>29114</v>
      </c>
      <c r="D11505">
        <v>36</v>
      </c>
      <c r="E11505" s="1">
        <v>435</v>
      </c>
      <c r="G11505" t="s">
        <v>13</v>
      </c>
      <c r="H11505" t="s">
        <v>29241</v>
      </c>
      <c r="I11505" t="s">
        <v>1036</v>
      </c>
      <c r="K11505" t="s">
        <v>953</v>
      </c>
      <c r="L11505" t="s">
        <v>17</v>
      </c>
      <c r="M11505" t="s">
        <v>105</v>
      </c>
    </row>
    <row r="11506" spans="1:13" x14ac:dyDescent="0.3">
      <c r="A11506" t="s">
        <v>12656</v>
      </c>
      <c r="C11506" t="s">
        <v>12314</v>
      </c>
      <c r="D11506">
        <v>71</v>
      </c>
      <c r="E11506" s="1">
        <v>647055</v>
      </c>
      <c r="G11506" t="s">
        <v>13</v>
      </c>
      <c r="H11506" t="s">
        <v>12657</v>
      </c>
      <c r="I11506" t="s">
        <v>1036</v>
      </c>
      <c r="K11506" t="s">
        <v>953</v>
      </c>
      <c r="L11506" t="s">
        <v>17</v>
      </c>
      <c r="M11506" t="s">
        <v>1587</v>
      </c>
    </row>
    <row r="11507" spans="1:13" x14ac:dyDescent="0.3">
      <c r="A11507" t="s">
        <v>1606</v>
      </c>
      <c r="C11507" t="s">
        <v>1558</v>
      </c>
      <c r="D11507">
        <v>8</v>
      </c>
      <c r="E11507" s="1">
        <v>422739</v>
      </c>
      <c r="G11507" t="s">
        <v>34</v>
      </c>
      <c r="H11507" t="s">
        <v>1607</v>
      </c>
      <c r="I11507" t="s">
        <v>1608</v>
      </c>
      <c r="J11507" t="s">
        <v>1608</v>
      </c>
      <c r="K11507" t="s">
        <v>1609</v>
      </c>
      <c r="L11507" t="s">
        <v>38</v>
      </c>
      <c r="M11507" t="s">
        <v>75</v>
      </c>
    </row>
    <row r="11508" spans="1:13" x14ac:dyDescent="0.3">
      <c r="A11508" t="s">
        <v>1606</v>
      </c>
      <c r="C11508" t="s">
        <v>31019</v>
      </c>
      <c r="D11508">
        <v>39</v>
      </c>
      <c r="E11508" s="1">
        <v>98500</v>
      </c>
      <c r="G11508" t="s">
        <v>13</v>
      </c>
      <c r="H11508" t="s">
        <v>31080</v>
      </c>
      <c r="I11508" t="s">
        <v>1608</v>
      </c>
      <c r="J11508" t="s">
        <v>1608</v>
      </c>
      <c r="K11508" t="s">
        <v>1609</v>
      </c>
      <c r="L11508" t="s">
        <v>38</v>
      </c>
      <c r="M11508" t="s">
        <v>66</v>
      </c>
    </row>
    <row r="11509" spans="1:13" x14ac:dyDescent="0.3">
      <c r="A11509" t="s">
        <v>23511</v>
      </c>
      <c r="C11509" t="s">
        <v>23427</v>
      </c>
      <c r="D11509">
        <v>4</v>
      </c>
      <c r="E11509" s="1">
        <v>47970</v>
      </c>
      <c r="G11509" t="s">
        <v>13</v>
      </c>
      <c r="H11509" t="s">
        <v>23148</v>
      </c>
      <c r="I11509" t="s">
        <v>817</v>
      </c>
      <c r="J11509" t="s">
        <v>817</v>
      </c>
      <c r="K11509" t="s">
        <v>609</v>
      </c>
      <c r="L11509" t="s">
        <v>17</v>
      </c>
      <c r="M11509" t="s">
        <v>207</v>
      </c>
    </row>
    <row r="11510" spans="1:13" x14ac:dyDescent="0.3">
      <c r="A11510" t="s">
        <v>2127</v>
      </c>
      <c r="C11510" t="s">
        <v>2269</v>
      </c>
      <c r="D11510">
        <v>35</v>
      </c>
      <c r="E11510" s="1">
        <v>4992720</v>
      </c>
      <c r="G11510" t="s">
        <v>358</v>
      </c>
      <c r="H11510" t="s">
        <v>2564</v>
      </c>
      <c r="I11510" t="s">
        <v>2128</v>
      </c>
      <c r="K11510" t="s">
        <v>2129</v>
      </c>
      <c r="L11510" t="s">
        <v>38</v>
      </c>
      <c r="M11510" t="s">
        <v>2565</v>
      </c>
    </row>
    <row r="11511" spans="1:13" x14ac:dyDescent="0.3">
      <c r="A11511" t="s">
        <v>2127</v>
      </c>
      <c r="C11511" t="s">
        <v>2269</v>
      </c>
      <c r="D11511">
        <v>14</v>
      </c>
      <c r="E11511" s="1">
        <v>967022</v>
      </c>
      <c r="G11511" t="s">
        <v>13</v>
      </c>
      <c r="H11511" t="s">
        <v>2795</v>
      </c>
      <c r="I11511" t="s">
        <v>2128</v>
      </c>
      <c r="K11511" t="s">
        <v>2129</v>
      </c>
      <c r="L11511" t="s">
        <v>38</v>
      </c>
      <c r="M11511" t="s">
        <v>45</v>
      </c>
    </row>
    <row r="11512" spans="1:13" x14ac:dyDescent="0.3">
      <c r="A11512" t="s">
        <v>2127</v>
      </c>
      <c r="C11512" t="s">
        <v>1852</v>
      </c>
      <c r="D11512">
        <v>24</v>
      </c>
      <c r="E11512" s="1">
        <v>1103723</v>
      </c>
      <c r="G11512" t="s">
        <v>13</v>
      </c>
      <c r="H11512" t="s">
        <v>1626</v>
      </c>
      <c r="I11512" t="s">
        <v>2128</v>
      </c>
      <c r="K11512" t="s">
        <v>2129</v>
      </c>
      <c r="L11512" t="s">
        <v>17</v>
      </c>
      <c r="M11512" t="s">
        <v>450</v>
      </c>
    </row>
    <row r="11513" spans="1:13" x14ac:dyDescent="0.3">
      <c r="A11513" t="s">
        <v>2127</v>
      </c>
      <c r="C11513" t="s">
        <v>28282</v>
      </c>
      <c r="D11513">
        <v>15</v>
      </c>
      <c r="E11513" s="1">
        <v>3250000</v>
      </c>
      <c r="G11513" t="s">
        <v>364</v>
      </c>
      <c r="H11513" t="s">
        <v>28410</v>
      </c>
      <c r="I11513" t="s">
        <v>2128</v>
      </c>
      <c r="K11513" t="s">
        <v>2129</v>
      </c>
      <c r="L11513" t="s">
        <v>38</v>
      </c>
      <c r="M11513" t="s">
        <v>632</v>
      </c>
    </row>
    <row r="11514" spans="1:13" x14ac:dyDescent="0.3">
      <c r="A11514" t="s">
        <v>2127</v>
      </c>
      <c r="C11514" t="s">
        <v>29922</v>
      </c>
      <c r="D11514">
        <v>35</v>
      </c>
      <c r="E11514" s="1">
        <v>2424713</v>
      </c>
      <c r="G11514" t="s">
        <v>34</v>
      </c>
      <c r="H11514" t="s">
        <v>30115</v>
      </c>
      <c r="I11514" t="s">
        <v>2128</v>
      </c>
      <c r="K11514" t="s">
        <v>2129</v>
      </c>
      <c r="L11514" t="s">
        <v>17</v>
      </c>
      <c r="M11514" t="s">
        <v>217</v>
      </c>
    </row>
    <row r="11515" spans="1:13" x14ac:dyDescent="0.3">
      <c r="A11515" t="s">
        <v>2127</v>
      </c>
      <c r="C11515" t="s">
        <v>5025</v>
      </c>
      <c r="D11515">
        <v>19</v>
      </c>
      <c r="E11515" s="1">
        <v>100000</v>
      </c>
      <c r="G11515" t="s">
        <v>13</v>
      </c>
      <c r="H11515" t="s">
        <v>5092</v>
      </c>
      <c r="I11515" t="s">
        <v>2128</v>
      </c>
      <c r="K11515" t="s">
        <v>2129</v>
      </c>
      <c r="L11515" t="s">
        <v>17</v>
      </c>
      <c r="M11515" t="s">
        <v>450</v>
      </c>
    </row>
    <row r="11516" spans="1:13" x14ac:dyDescent="0.3">
      <c r="A11516" t="s">
        <v>2127</v>
      </c>
      <c r="C11516" t="s">
        <v>22837</v>
      </c>
      <c r="D11516">
        <v>55</v>
      </c>
      <c r="E11516" s="1">
        <v>4899814</v>
      </c>
      <c r="G11516" t="s">
        <v>69</v>
      </c>
      <c r="H11516" t="s">
        <v>23030</v>
      </c>
      <c r="I11516" t="s">
        <v>2128</v>
      </c>
      <c r="K11516" t="s">
        <v>2129</v>
      </c>
      <c r="L11516" t="s">
        <v>38</v>
      </c>
      <c r="M11516" t="s">
        <v>39</v>
      </c>
    </row>
    <row r="11517" spans="1:13" x14ac:dyDescent="0.3">
      <c r="A11517" t="s">
        <v>2127</v>
      </c>
      <c r="C11517" t="s">
        <v>24055</v>
      </c>
      <c r="D11517">
        <v>24</v>
      </c>
      <c r="E11517" s="1">
        <v>100000</v>
      </c>
      <c r="G11517" t="s">
        <v>13</v>
      </c>
      <c r="H11517" t="s">
        <v>24244</v>
      </c>
      <c r="I11517" t="s">
        <v>2128</v>
      </c>
      <c r="K11517" t="s">
        <v>2129</v>
      </c>
      <c r="L11517" t="s">
        <v>17</v>
      </c>
      <c r="M11517" t="s">
        <v>450</v>
      </c>
    </row>
    <row r="11518" spans="1:13" x14ac:dyDescent="0.3">
      <c r="A11518" t="s">
        <v>2127</v>
      </c>
      <c r="C11518" t="s">
        <v>15606</v>
      </c>
      <c r="D11518">
        <v>36</v>
      </c>
      <c r="E11518" s="1">
        <v>1779196</v>
      </c>
      <c r="G11518" t="s">
        <v>34</v>
      </c>
      <c r="H11518" t="s">
        <v>15673</v>
      </c>
      <c r="I11518" t="s">
        <v>2128</v>
      </c>
      <c r="K11518" t="s">
        <v>2129</v>
      </c>
      <c r="L11518" t="s">
        <v>38</v>
      </c>
      <c r="M11518" t="s">
        <v>217</v>
      </c>
    </row>
    <row r="11519" spans="1:13" x14ac:dyDescent="0.3">
      <c r="A11519" t="s">
        <v>1708</v>
      </c>
      <c r="C11519" t="s">
        <v>1558</v>
      </c>
      <c r="D11519">
        <v>3</v>
      </c>
      <c r="E11519" s="1">
        <v>30000</v>
      </c>
      <c r="G11519" t="s">
        <v>13</v>
      </c>
      <c r="H11519" t="s">
        <v>1709</v>
      </c>
      <c r="I11519" t="s">
        <v>1710</v>
      </c>
      <c r="K11519" t="s">
        <v>953</v>
      </c>
      <c r="L11519" t="s">
        <v>17</v>
      </c>
      <c r="M11519" t="s">
        <v>31</v>
      </c>
    </row>
    <row r="11520" spans="1:13" x14ac:dyDescent="0.3">
      <c r="A11520" t="s">
        <v>1156</v>
      </c>
      <c r="C11520" t="s">
        <v>979</v>
      </c>
      <c r="D11520">
        <v>18</v>
      </c>
      <c r="E11520" s="1">
        <v>201986</v>
      </c>
      <c r="G11520" t="s">
        <v>13</v>
      </c>
      <c r="H11520" t="s">
        <v>1157</v>
      </c>
      <c r="I11520" t="s">
        <v>1158</v>
      </c>
      <c r="J11520" t="s">
        <v>1159</v>
      </c>
      <c r="K11520" t="s">
        <v>1160</v>
      </c>
      <c r="L11520" t="s">
        <v>17</v>
      </c>
      <c r="M11520" t="s">
        <v>450</v>
      </c>
    </row>
    <row r="11521" spans="1:13" x14ac:dyDescent="0.3">
      <c r="A11521" t="s">
        <v>8617</v>
      </c>
      <c r="C11521" t="s">
        <v>8560</v>
      </c>
      <c r="D11521">
        <v>6</v>
      </c>
      <c r="E11521" s="1">
        <v>143296</v>
      </c>
      <c r="G11521" t="s">
        <v>111</v>
      </c>
      <c r="H11521" t="s">
        <v>8618</v>
      </c>
      <c r="I11521" t="s">
        <v>22</v>
      </c>
      <c r="J11521" t="s">
        <v>23</v>
      </c>
      <c r="K11521" t="s">
        <v>24</v>
      </c>
      <c r="L11521" t="s">
        <v>25</v>
      </c>
      <c r="M11521" t="s">
        <v>232</v>
      </c>
    </row>
    <row r="11522" spans="1:13" x14ac:dyDescent="0.3">
      <c r="A11522" t="s">
        <v>8617</v>
      </c>
      <c r="C11522" t="s">
        <v>34985</v>
      </c>
      <c r="D11522">
        <v>18</v>
      </c>
      <c r="E11522" s="1">
        <v>748667</v>
      </c>
      <c r="G11522" t="s">
        <v>111</v>
      </c>
      <c r="H11522" t="s">
        <v>35003</v>
      </c>
      <c r="I11522" t="s">
        <v>22</v>
      </c>
      <c r="J11522" t="s">
        <v>23</v>
      </c>
      <c r="K11522" t="s">
        <v>24</v>
      </c>
      <c r="L11522" t="s">
        <v>25</v>
      </c>
      <c r="M11522" t="s">
        <v>232</v>
      </c>
    </row>
    <row r="11523" spans="1:13" x14ac:dyDescent="0.3">
      <c r="A11523" t="s">
        <v>8617</v>
      </c>
      <c r="C11523" t="s">
        <v>37047</v>
      </c>
      <c r="D11523">
        <v>24</v>
      </c>
      <c r="E11523" s="1">
        <v>653077</v>
      </c>
      <c r="G11523" t="s">
        <v>748</v>
      </c>
      <c r="H11523" t="s">
        <v>37188</v>
      </c>
      <c r="I11523" t="s">
        <v>22</v>
      </c>
      <c r="J11523" t="s">
        <v>23</v>
      </c>
      <c r="K11523" t="s">
        <v>24</v>
      </c>
      <c r="L11523" t="s">
        <v>25</v>
      </c>
      <c r="M11523" t="s">
        <v>7669</v>
      </c>
    </row>
    <row r="11524" spans="1:13" x14ac:dyDescent="0.3">
      <c r="A11524" t="s">
        <v>8617</v>
      </c>
      <c r="C11524" t="s">
        <v>35729</v>
      </c>
      <c r="D11524">
        <v>39</v>
      </c>
      <c r="E11524" s="1">
        <v>2625837</v>
      </c>
      <c r="G11524" t="s">
        <v>111</v>
      </c>
      <c r="H11524" t="s">
        <v>35798</v>
      </c>
      <c r="I11524" t="s">
        <v>22</v>
      </c>
      <c r="J11524" t="s">
        <v>23</v>
      </c>
      <c r="K11524" t="s">
        <v>24</v>
      </c>
      <c r="L11524" t="s">
        <v>25</v>
      </c>
      <c r="M11524" t="s">
        <v>120</v>
      </c>
    </row>
    <row r="11525" spans="1:13" x14ac:dyDescent="0.3">
      <c r="A11525" t="s">
        <v>8617</v>
      </c>
      <c r="C11525" t="s">
        <v>38057</v>
      </c>
      <c r="D11525">
        <v>12</v>
      </c>
      <c r="E11525" s="1">
        <v>500000</v>
      </c>
      <c r="G11525" t="s">
        <v>111</v>
      </c>
      <c r="H11525" t="s">
        <v>970</v>
      </c>
      <c r="I11525" t="s">
        <v>22</v>
      </c>
      <c r="J11525" t="s">
        <v>23</v>
      </c>
      <c r="K11525" t="s">
        <v>24</v>
      </c>
      <c r="L11525" t="s">
        <v>25</v>
      </c>
      <c r="M11525" t="s">
        <v>120</v>
      </c>
    </row>
    <row r="11526" spans="1:13" x14ac:dyDescent="0.3">
      <c r="A11526" t="s">
        <v>36151</v>
      </c>
      <c r="C11526" t="s">
        <v>36143</v>
      </c>
      <c r="D11526">
        <v>24</v>
      </c>
      <c r="E11526" s="1">
        <v>254500</v>
      </c>
      <c r="G11526" t="s">
        <v>69</v>
      </c>
      <c r="H11526" t="s">
        <v>36152</v>
      </c>
      <c r="I11526" t="s">
        <v>697</v>
      </c>
      <c r="J11526" t="s">
        <v>422</v>
      </c>
      <c r="K11526" t="s">
        <v>24</v>
      </c>
      <c r="L11526" t="s">
        <v>25</v>
      </c>
      <c r="M11526" t="s">
        <v>39</v>
      </c>
    </row>
    <row r="11527" spans="1:13" x14ac:dyDescent="0.3">
      <c r="A11527" t="s">
        <v>30582</v>
      </c>
      <c r="C11527" t="s">
        <v>30536</v>
      </c>
      <c r="D11527">
        <v>24</v>
      </c>
      <c r="E11527" s="1">
        <v>15000000</v>
      </c>
      <c r="G11527" t="s">
        <v>21</v>
      </c>
      <c r="H11527" t="s">
        <v>68</v>
      </c>
      <c r="I11527" t="s">
        <v>1132</v>
      </c>
      <c r="J11527" t="s">
        <v>372</v>
      </c>
      <c r="K11527" t="s">
        <v>24</v>
      </c>
      <c r="L11527" t="s">
        <v>25</v>
      </c>
      <c r="M11527" t="s">
        <v>26</v>
      </c>
    </row>
    <row r="11528" spans="1:13" x14ac:dyDescent="0.3">
      <c r="A11528" t="s">
        <v>2750</v>
      </c>
      <c r="C11528" t="s">
        <v>2269</v>
      </c>
      <c r="D11528">
        <v>11</v>
      </c>
      <c r="E11528" s="1">
        <v>345000</v>
      </c>
      <c r="G11528" t="s">
        <v>168</v>
      </c>
      <c r="H11528" t="s">
        <v>2751</v>
      </c>
      <c r="I11528" t="s">
        <v>2752</v>
      </c>
      <c r="J11528" t="s">
        <v>199</v>
      </c>
      <c r="K11528" t="s">
        <v>24</v>
      </c>
      <c r="L11528" t="s">
        <v>38</v>
      </c>
      <c r="M11528" t="s">
        <v>171</v>
      </c>
    </row>
    <row r="11529" spans="1:13" x14ac:dyDescent="0.3">
      <c r="A11529" t="s">
        <v>4409</v>
      </c>
      <c r="C11529" t="s">
        <v>4395</v>
      </c>
      <c r="D11529">
        <v>26</v>
      </c>
      <c r="E11529" s="1">
        <v>513906</v>
      </c>
      <c r="G11529" t="s">
        <v>34</v>
      </c>
      <c r="H11529" t="s">
        <v>4410</v>
      </c>
      <c r="I11529" t="s">
        <v>2917</v>
      </c>
      <c r="K11529" t="s">
        <v>2918</v>
      </c>
      <c r="L11529" t="s">
        <v>133</v>
      </c>
      <c r="M11529" t="s">
        <v>740</v>
      </c>
    </row>
    <row r="11530" spans="1:13" x14ac:dyDescent="0.3">
      <c r="A11530" t="s">
        <v>4409</v>
      </c>
      <c r="C11530" t="s">
        <v>15606</v>
      </c>
      <c r="D11530">
        <v>24</v>
      </c>
      <c r="E11530" s="1">
        <v>235179</v>
      </c>
      <c r="G11530" t="s">
        <v>34</v>
      </c>
      <c r="H11530" t="s">
        <v>15701</v>
      </c>
      <c r="I11530" t="s">
        <v>2917</v>
      </c>
      <c r="K11530" t="s">
        <v>2918</v>
      </c>
      <c r="L11530" t="s">
        <v>17</v>
      </c>
      <c r="M11530" t="s">
        <v>61</v>
      </c>
    </row>
    <row r="11531" spans="1:13" x14ac:dyDescent="0.3">
      <c r="A11531" t="s">
        <v>37233</v>
      </c>
      <c r="C11531" t="s">
        <v>37047</v>
      </c>
      <c r="D11531">
        <v>1</v>
      </c>
      <c r="E11531" s="1">
        <v>22000</v>
      </c>
      <c r="G11531" t="s">
        <v>21</v>
      </c>
      <c r="H11531" t="s">
        <v>970</v>
      </c>
      <c r="I11531" t="s">
        <v>7206</v>
      </c>
      <c r="J11531" t="s">
        <v>119</v>
      </c>
      <c r="K11531" t="s">
        <v>24</v>
      </c>
      <c r="L11531" t="s">
        <v>25</v>
      </c>
      <c r="M11531" t="s">
        <v>26</v>
      </c>
    </row>
    <row r="11532" spans="1:13" x14ac:dyDescent="0.3">
      <c r="A11532" t="s">
        <v>17758</v>
      </c>
      <c r="C11532" t="s">
        <v>17710</v>
      </c>
      <c r="D11532">
        <v>39</v>
      </c>
      <c r="E11532" s="1">
        <v>200000</v>
      </c>
      <c r="G11532" t="s">
        <v>111</v>
      </c>
      <c r="H11532" t="s">
        <v>5210</v>
      </c>
      <c r="I11532" t="s">
        <v>475</v>
      </c>
      <c r="J11532" t="s">
        <v>22</v>
      </c>
      <c r="K11532" t="s">
        <v>24</v>
      </c>
      <c r="L11532" t="s">
        <v>25</v>
      </c>
      <c r="M11532" t="s">
        <v>6109</v>
      </c>
    </row>
    <row r="11533" spans="1:13" x14ac:dyDescent="0.3">
      <c r="A11533" t="s">
        <v>958</v>
      </c>
      <c r="C11533" t="s">
        <v>783</v>
      </c>
      <c r="D11533">
        <v>3</v>
      </c>
      <c r="E11533" s="1">
        <v>25000</v>
      </c>
      <c r="G11533" t="s">
        <v>69</v>
      </c>
      <c r="H11533" t="s">
        <v>77</v>
      </c>
      <c r="I11533" t="s">
        <v>22</v>
      </c>
      <c r="J11533" t="s">
        <v>23</v>
      </c>
      <c r="K11533" t="s">
        <v>24</v>
      </c>
      <c r="L11533" t="s">
        <v>25</v>
      </c>
      <c r="M11533" t="s">
        <v>221</v>
      </c>
    </row>
    <row r="11534" spans="1:13" x14ac:dyDescent="0.3">
      <c r="A11534" t="s">
        <v>958</v>
      </c>
      <c r="C11534" t="s">
        <v>27408</v>
      </c>
      <c r="D11534">
        <v>2</v>
      </c>
      <c r="E11534" s="1">
        <v>20000</v>
      </c>
      <c r="G11534" t="s">
        <v>111</v>
      </c>
      <c r="H11534" t="s">
        <v>27513</v>
      </c>
      <c r="I11534" t="s">
        <v>22</v>
      </c>
      <c r="J11534" t="s">
        <v>23</v>
      </c>
      <c r="K11534" t="s">
        <v>24</v>
      </c>
      <c r="L11534" t="s">
        <v>25</v>
      </c>
      <c r="M11534" t="s">
        <v>27514</v>
      </c>
    </row>
    <row r="11535" spans="1:13" x14ac:dyDescent="0.3">
      <c r="A11535" t="s">
        <v>958</v>
      </c>
      <c r="C11535" t="s">
        <v>34470</v>
      </c>
      <c r="D11535">
        <v>6</v>
      </c>
      <c r="E11535" s="1">
        <v>5000</v>
      </c>
      <c r="G11535" t="s">
        <v>111</v>
      </c>
      <c r="H11535" t="s">
        <v>34536</v>
      </c>
      <c r="I11535" t="s">
        <v>22</v>
      </c>
      <c r="J11535" t="s">
        <v>23</v>
      </c>
      <c r="K11535" t="s">
        <v>24</v>
      </c>
      <c r="L11535" t="s">
        <v>25</v>
      </c>
      <c r="M11535" t="s">
        <v>6109</v>
      </c>
    </row>
    <row r="11536" spans="1:13" x14ac:dyDescent="0.3">
      <c r="A11536" t="s">
        <v>958</v>
      </c>
      <c r="C11536" t="s">
        <v>24785</v>
      </c>
      <c r="D11536">
        <v>37</v>
      </c>
      <c r="E11536" s="1">
        <v>173542</v>
      </c>
      <c r="G11536" t="s">
        <v>111</v>
      </c>
      <c r="H11536" t="s">
        <v>24836</v>
      </c>
      <c r="I11536" t="s">
        <v>22</v>
      </c>
      <c r="J11536" t="s">
        <v>23</v>
      </c>
      <c r="K11536" t="s">
        <v>24</v>
      </c>
      <c r="L11536" t="s">
        <v>25</v>
      </c>
      <c r="M11536" t="s">
        <v>120</v>
      </c>
    </row>
    <row r="11537" spans="1:13" x14ac:dyDescent="0.3">
      <c r="A11537" t="s">
        <v>958</v>
      </c>
      <c r="C11537" t="s">
        <v>18377</v>
      </c>
      <c r="D11537">
        <v>24</v>
      </c>
      <c r="E11537" s="1">
        <v>315332</v>
      </c>
      <c r="G11537" t="s">
        <v>111</v>
      </c>
      <c r="H11537" t="s">
        <v>18408</v>
      </c>
      <c r="I11537" t="s">
        <v>22</v>
      </c>
      <c r="J11537" t="s">
        <v>23</v>
      </c>
      <c r="K11537" t="s">
        <v>24</v>
      </c>
      <c r="L11537" t="s">
        <v>25</v>
      </c>
      <c r="M11537" t="s">
        <v>120</v>
      </c>
    </row>
    <row r="11538" spans="1:13" x14ac:dyDescent="0.3">
      <c r="A11538" t="s">
        <v>958</v>
      </c>
      <c r="C11538" t="s">
        <v>19247</v>
      </c>
      <c r="D11538">
        <v>36</v>
      </c>
      <c r="E11538" s="1">
        <v>225800</v>
      </c>
      <c r="G11538" t="s">
        <v>111</v>
      </c>
      <c r="H11538" t="s">
        <v>19269</v>
      </c>
      <c r="I11538" t="s">
        <v>22</v>
      </c>
      <c r="J11538" t="s">
        <v>23</v>
      </c>
      <c r="K11538" t="s">
        <v>24</v>
      </c>
      <c r="L11538" t="s">
        <v>25</v>
      </c>
      <c r="M11538" t="s">
        <v>120</v>
      </c>
    </row>
    <row r="11539" spans="1:13" x14ac:dyDescent="0.3">
      <c r="A11539" t="s">
        <v>5211</v>
      </c>
      <c r="C11539" t="s">
        <v>5155</v>
      </c>
      <c r="D11539">
        <v>36</v>
      </c>
      <c r="E11539" s="1">
        <v>1076778</v>
      </c>
      <c r="G11539" t="s">
        <v>48</v>
      </c>
      <c r="H11539" t="s">
        <v>5212</v>
      </c>
      <c r="I11539" t="s">
        <v>5213</v>
      </c>
      <c r="K11539" t="s">
        <v>512</v>
      </c>
      <c r="L11539" t="s">
        <v>248</v>
      </c>
      <c r="M11539" t="s">
        <v>190</v>
      </c>
    </row>
    <row r="11540" spans="1:13" x14ac:dyDescent="0.3">
      <c r="A11540" t="s">
        <v>32237</v>
      </c>
      <c r="C11540" t="s">
        <v>32202</v>
      </c>
      <c r="D11540">
        <v>12</v>
      </c>
      <c r="E11540" s="1">
        <v>200000</v>
      </c>
      <c r="G11540" t="s">
        <v>111</v>
      </c>
      <c r="H11540" t="s">
        <v>32238</v>
      </c>
      <c r="I11540" t="s">
        <v>140</v>
      </c>
      <c r="J11540" t="s">
        <v>22</v>
      </c>
      <c r="K11540" t="s">
        <v>24</v>
      </c>
      <c r="L11540" t="s">
        <v>25</v>
      </c>
      <c r="M11540" t="s">
        <v>6109</v>
      </c>
    </row>
    <row r="11541" spans="1:13" x14ac:dyDescent="0.3">
      <c r="A11541" t="s">
        <v>2631</v>
      </c>
      <c r="C11541" t="s">
        <v>2269</v>
      </c>
      <c r="D11541">
        <v>23</v>
      </c>
      <c r="E11541" s="1">
        <v>483441</v>
      </c>
      <c r="G11541" t="s">
        <v>168</v>
      </c>
      <c r="H11541" t="s">
        <v>2632</v>
      </c>
      <c r="I11541" t="s">
        <v>2633</v>
      </c>
      <c r="J11541" t="s">
        <v>614</v>
      </c>
      <c r="K11541" t="s">
        <v>51</v>
      </c>
      <c r="L11541" t="s">
        <v>44</v>
      </c>
      <c r="M11541" t="s">
        <v>171</v>
      </c>
    </row>
    <row r="11542" spans="1:13" x14ac:dyDescent="0.3">
      <c r="A11542" t="s">
        <v>2631</v>
      </c>
      <c r="C11542" t="s">
        <v>29922</v>
      </c>
      <c r="D11542">
        <v>36</v>
      </c>
      <c r="E11542" s="1">
        <v>4796054</v>
      </c>
      <c r="G11542" t="s">
        <v>34</v>
      </c>
      <c r="H11542" t="s">
        <v>30085</v>
      </c>
      <c r="I11542" t="s">
        <v>2633</v>
      </c>
      <c r="J11542" t="s">
        <v>614</v>
      </c>
      <c r="K11542" t="s">
        <v>51</v>
      </c>
      <c r="L11542" t="s">
        <v>44</v>
      </c>
      <c r="M11542" t="s">
        <v>39</v>
      </c>
    </row>
    <row r="11543" spans="1:13" x14ac:dyDescent="0.3">
      <c r="A11543" t="s">
        <v>2631</v>
      </c>
      <c r="C11543" t="s">
        <v>29553</v>
      </c>
      <c r="D11543">
        <v>36</v>
      </c>
      <c r="E11543" s="1">
        <v>4117705</v>
      </c>
      <c r="G11543" t="s">
        <v>2384</v>
      </c>
      <c r="H11543" t="s">
        <v>29886</v>
      </c>
      <c r="I11543" t="s">
        <v>2633</v>
      </c>
      <c r="J11543" t="s">
        <v>614</v>
      </c>
      <c r="K11543" t="s">
        <v>51</v>
      </c>
      <c r="L11543" t="s">
        <v>44</v>
      </c>
      <c r="M11543" t="s">
        <v>2385</v>
      </c>
    </row>
    <row r="11544" spans="1:13" x14ac:dyDescent="0.3">
      <c r="A11544" t="s">
        <v>2631</v>
      </c>
      <c r="C11544" t="s">
        <v>3657</v>
      </c>
      <c r="D11544">
        <v>37</v>
      </c>
      <c r="E11544" s="1">
        <v>2499950</v>
      </c>
      <c r="G11544" t="s">
        <v>168</v>
      </c>
      <c r="H11544" t="s">
        <v>4214</v>
      </c>
      <c r="I11544" t="s">
        <v>2633</v>
      </c>
      <c r="J11544" t="s">
        <v>614</v>
      </c>
      <c r="K11544" t="s">
        <v>51</v>
      </c>
      <c r="L11544" t="s">
        <v>44</v>
      </c>
      <c r="M11544" t="s">
        <v>171</v>
      </c>
    </row>
    <row r="11545" spans="1:13" x14ac:dyDescent="0.3">
      <c r="A11545" t="s">
        <v>2631</v>
      </c>
      <c r="C11545" t="s">
        <v>3657</v>
      </c>
      <c r="D11545">
        <v>53</v>
      </c>
      <c r="E11545" s="1">
        <v>6139118</v>
      </c>
      <c r="G11545" t="s">
        <v>1039</v>
      </c>
      <c r="H11545" t="s">
        <v>4295</v>
      </c>
      <c r="I11545" t="s">
        <v>2633</v>
      </c>
      <c r="J11545" t="s">
        <v>614</v>
      </c>
      <c r="K11545" t="s">
        <v>51</v>
      </c>
      <c r="L11545" t="s">
        <v>44</v>
      </c>
      <c r="M11545" t="s">
        <v>4296</v>
      </c>
    </row>
    <row r="11546" spans="1:13" x14ac:dyDescent="0.3">
      <c r="A11546" t="s">
        <v>2631</v>
      </c>
      <c r="C11546" t="s">
        <v>3657</v>
      </c>
      <c r="D11546">
        <v>13</v>
      </c>
      <c r="E11546" s="1">
        <v>99990</v>
      </c>
      <c r="G11546" t="s">
        <v>34</v>
      </c>
      <c r="H11546" t="s">
        <v>4315</v>
      </c>
      <c r="I11546" t="s">
        <v>2633</v>
      </c>
      <c r="J11546" t="s">
        <v>614</v>
      </c>
      <c r="K11546" t="s">
        <v>51</v>
      </c>
      <c r="L11546" t="s">
        <v>44</v>
      </c>
      <c r="M11546" t="s">
        <v>202</v>
      </c>
    </row>
    <row r="11547" spans="1:13" x14ac:dyDescent="0.3">
      <c r="A11547" t="s">
        <v>2631</v>
      </c>
      <c r="C11547" t="s">
        <v>5155</v>
      </c>
      <c r="D11547">
        <v>50</v>
      </c>
      <c r="E11547" s="1">
        <v>2999976</v>
      </c>
      <c r="G11547" t="s">
        <v>168</v>
      </c>
      <c r="H11547" t="s">
        <v>5562</v>
      </c>
      <c r="I11547" t="s">
        <v>2633</v>
      </c>
      <c r="J11547" t="s">
        <v>614</v>
      </c>
      <c r="K11547" t="s">
        <v>51</v>
      </c>
      <c r="L11547" t="s">
        <v>44</v>
      </c>
      <c r="M11547" t="s">
        <v>171</v>
      </c>
    </row>
    <row r="11548" spans="1:13" x14ac:dyDescent="0.3">
      <c r="A11548" t="s">
        <v>2631</v>
      </c>
      <c r="C11548" t="s">
        <v>4395</v>
      </c>
      <c r="D11548">
        <v>10</v>
      </c>
      <c r="E11548" s="1">
        <v>400000</v>
      </c>
      <c r="G11548" t="s">
        <v>34</v>
      </c>
      <c r="H11548" t="s">
        <v>4522</v>
      </c>
      <c r="I11548" t="s">
        <v>2633</v>
      </c>
      <c r="J11548" t="s">
        <v>614</v>
      </c>
      <c r="K11548" t="s">
        <v>51</v>
      </c>
      <c r="L11548" t="s">
        <v>44</v>
      </c>
      <c r="M11548" t="s">
        <v>39</v>
      </c>
    </row>
    <row r="11549" spans="1:13" x14ac:dyDescent="0.3">
      <c r="A11549" t="s">
        <v>2631</v>
      </c>
      <c r="C11549" t="s">
        <v>22837</v>
      </c>
      <c r="D11549">
        <v>3</v>
      </c>
      <c r="E11549" s="1">
        <v>12310</v>
      </c>
      <c r="G11549" t="s">
        <v>48</v>
      </c>
      <c r="H11549" t="s">
        <v>23081</v>
      </c>
      <c r="I11549" t="s">
        <v>2633</v>
      </c>
      <c r="J11549" t="s">
        <v>614</v>
      </c>
      <c r="K11549" t="s">
        <v>51</v>
      </c>
      <c r="L11549" t="s">
        <v>44</v>
      </c>
      <c r="M11549" t="s">
        <v>354</v>
      </c>
    </row>
    <row r="11550" spans="1:13" x14ac:dyDescent="0.3">
      <c r="A11550" t="s">
        <v>2631</v>
      </c>
      <c r="C11550" t="s">
        <v>22837</v>
      </c>
      <c r="D11550">
        <v>61</v>
      </c>
      <c r="E11550" s="1">
        <v>4799919</v>
      </c>
      <c r="G11550" t="s">
        <v>1039</v>
      </c>
      <c r="H11550" t="s">
        <v>23158</v>
      </c>
      <c r="I11550" t="s">
        <v>2633</v>
      </c>
      <c r="J11550" t="s">
        <v>614</v>
      </c>
      <c r="K11550" t="s">
        <v>51</v>
      </c>
      <c r="L11550" t="s">
        <v>44</v>
      </c>
      <c r="M11550" t="s">
        <v>249</v>
      </c>
    </row>
    <row r="11551" spans="1:13" x14ac:dyDescent="0.3">
      <c r="A11551" t="s">
        <v>2631</v>
      </c>
      <c r="C11551" t="s">
        <v>21173</v>
      </c>
      <c r="D11551">
        <v>66</v>
      </c>
      <c r="E11551" s="1">
        <v>3819737</v>
      </c>
      <c r="G11551" t="s">
        <v>13</v>
      </c>
      <c r="H11551" t="s">
        <v>21280</v>
      </c>
      <c r="I11551" t="s">
        <v>2633</v>
      </c>
      <c r="J11551" t="s">
        <v>614</v>
      </c>
      <c r="K11551" t="s">
        <v>51</v>
      </c>
      <c r="L11551" t="s">
        <v>44</v>
      </c>
      <c r="M11551" t="s">
        <v>15821</v>
      </c>
    </row>
    <row r="11552" spans="1:13" x14ac:dyDescent="0.3">
      <c r="A11552" t="s">
        <v>2631</v>
      </c>
      <c r="C11552" t="s">
        <v>22646</v>
      </c>
      <c r="D11552">
        <v>54</v>
      </c>
      <c r="E11552" s="1">
        <v>100000</v>
      </c>
      <c r="G11552" t="s">
        <v>13</v>
      </c>
      <c r="H11552" t="s">
        <v>22696</v>
      </c>
      <c r="I11552" t="s">
        <v>2633</v>
      </c>
      <c r="J11552" t="s">
        <v>614</v>
      </c>
      <c r="K11552" t="s">
        <v>51</v>
      </c>
      <c r="L11552" t="s">
        <v>17</v>
      </c>
      <c r="M11552" t="s">
        <v>450</v>
      </c>
    </row>
    <row r="11553" spans="1:13" x14ac:dyDescent="0.3">
      <c r="A11553" t="s">
        <v>2631</v>
      </c>
      <c r="C11553" t="s">
        <v>15737</v>
      </c>
      <c r="D11553">
        <v>84</v>
      </c>
      <c r="E11553" s="1">
        <v>5000000</v>
      </c>
      <c r="G11553" t="s">
        <v>516</v>
      </c>
      <c r="H11553" t="s">
        <v>16069</v>
      </c>
      <c r="I11553" t="s">
        <v>2633</v>
      </c>
      <c r="J11553" t="s">
        <v>614</v>
      </c>
      <c r="K11553" t="s">
        <v>51</v>
      </c>
      <c r="L11553" t="s">
        <v>44</v>
      </c>
      <c r="M11553" t="s">
        <v>3083</v>
      </c>
    </row>
    <row r="11554" spans="1:13" x14ac:dyDescent="0.3">
      <c r="A11554" t="s">
        <v>2631</v>
      </c>
      <c r="C11554" t="s">
        <v>16755</v>
      </c>
      <c r="D11554">
        <v>37</v>
      </c>
      <c r="E11554" s="1">
        <v>100000</v>
      </c>
      <c r="G11554" t="s">
        <v>48</v>
      </c>
      <c r="H11554" t="s">
        <v>16947</v>
      </c>
      <c r="I11554" t="s">
        <v>2633</v>
      </c>
      <c r="J11554" t="s">
        <v>614</v>
      </c>
      <c r="K11554" t="s">
        <v>51</v>
      </c>
      <c r="L11554" t="s">
        <v>17</v>
      </c>
      <c r="M11554" t="s">
        <v>331</v>
      </c>
    </row>
    <row r="11555" spans="1:13" x14ac:dyDescent="0.3">
      <c r="A11555" t="s">
        <v>2631</v>
      </c>
      <c r="C11555" t="s">
        <v>12673</v>
      </c>
      <c r="D11555">
        <v>90</v>
      </c>
      <c r="E11555" s="1">
        <v>12000000</v>
      </c>
      <c r="G11555" t="s">
        <v>48</v>
      </c>
      <c r="H11555" t="s">
        <v>12690</v>
      </c>
      <c r="I11555" t="s">
        <v>2633</v>
      </c>
      <c r="J11555" t="s">
        <v>614</v>
      </c>
      <c r="K11555" t="s">
        <v>51</v>
      </c>
      <c r="L11555" t="s">
        <v>44</v>
      </c>
      <c r="M11555" t="s">
        <v>331</v>
      </c>
    </row>
    <row r="11556" spans="1:13" x14ac:dyDescent="0.3">
      <c r="A11556" t="s">
        <v>2631</v>
      </c>
      <c r="C11556" t="s">
        <v>10589</v>
      </c>
      <c r="D11556">
        <v>14</v>
      </c>
      <c r="E11556" s="1">
        <v>38088</v>
      </c>
      <c r="G11556" t="s">
        <v>48</v>
      </c>
      <c r="H11556" t="s">
        <v>10883</v>
      </c>
      <c r="I11556" t="s">
        <v>2633</v>
      </c>
      <c r="J11556" t="s">
        <v>614</v>
      </c>
      <c r="K11556" t="s">
        <v>51</v>
      </c>
      <c r="L11556" t="s">
        <v>44</v>
      </c>
      <c r="M11556" t="s">
        <v>354</v>
      </c>
    </row>
    <row r="11557" spans="1:13" x14ac:dyDescent="0.3">
      <c r="A11557" t="s">
        <v>2631</v>
      </c>
      <c r="C11557" t="s">
        <v>8074</v>
      </c>
      <c r="D11557">
        <v>70</v>
      </c>
      <c r="E11557" s="1">
        <v>371557</v>
      </c>
      <c r="G11557" t="s">
        <v>48</v>
      </c>
      <c r="H11557" t="s">
        <v>8114</v>
      </c>
      <c r="I11557" t="s">
        <v>2633</v>
      </c>
      <c r="J11557" t="s">
        <v>614</v>
      </c>
      <c r="K11557" t="s">
        <v>51</v>
      </c>
      <c r="L11557" t="s">
        <v>44</v>
      </c>
      <c r="M11557" t="s">
        <v>331</v>
      </c>
    </row>
    <row r="11558" spans="1:13" x14ac:dyDescent="0.3">
      <c r="A11558" t="s">
        <v>2631</v>
      </c>
      <c r="C11558" t="s">
        <v>34736</v>
      </c>
      <c r="D11558">
        <v>99</v>
      </c>
      <c r="E11558" s="1">
        <v>5437662</v>
      </c>
      <c r="G11558" t="s">
        <v>48</v>
      </c>
      <c r="H11558" t="s">
        <v>34765</v>
      </c>
      <c r="I11558" t="s">
        <v>2633</v>
      </c>
      <c r="J11558" t="s">
        <v>614</v>
      </c>
      <c r="K11558" t="s">
        <v>51</v>
      </c>
      <c r="L11558" t="s">
        <v>44</v>
      </c>
      <c r="M11558" t="s">
        <v>354</v>
      </c>
    </row>
    <row r="11559" spans="1:13" x14ac:dyDescent="0.3">
      <c r="A11559" t="s">
        <v>2631</v>
      </c>
      <c r="C11559" t="s">
        <v>34396</v>
      </c>
      <c r="D11559">
        <v>44</v>
      </c>
      <c r="E11559" s="1">
        <v>190016</v>
      </c>
      <c r="G11559" t="s">
        <v>13</v>
      </c>
      <c r="H11559" t="s">
        <v>34407</v>
      </c>
      <c r="I11559" t="s">
        <v>2633</v>
      </c>
      <c r="J11559" t="s">
        <v>614</v>
      </c>
      <c r="K11559" t="s">
        <v>51</v>
      </c>
      <c r="L11559" t="s">
        <v>44</v>
      </c>
      <c r="M11559" t="s">
        <v>31</v>
      </c>
    </row>
    <row r="11560" spans="1:13" x14ac:dyDescent="0.3">
      <c r="A11560" t="s">
        <v>2631</v>
      </c>
      <c r="C11560" t="s">
        <v>33438</v>
      </c>
      <c r="D11560">
        <v>79</v>
      </c>
      <c r="E11560" s="1">
        <v>1134723</v>
      </c>
      <c r="G11560" t="s">
        <v>48</v>
      </c>
      <c r="H11560" t="s">
        <v>33493</v>
      </c>
      <c r="I11560" t="s">
        <v>2633</v>
      </c>
      <c r="J11560" t="s">
        <v>614</v>
      </c>
      <c r="K11560" t="s">
        <v>51</v>
      </c>
      <c r="L11560" t="s">
        <v>44</v>
      </c>
      <c r="M11560" t="s">
        <v>331</v>
      </c>
    </row>
    <row r="11561" spans="1:13" x14ac:dyDescent="0.3">
      <c r="A11561" t="s">
        <v>4443</v>
      </c>
      <c r="C11561" t="s">
        <v>4395</v>
      </c>
      <c r="D11561">
        <v>12</v>
      </c>
      <c r="E11561" s="1">
        <v>199910</v>
      </c>
      <c r="G11561" t="s">
        <v>69</v>
      </c>
      <c r="H11561" t="s">
        <v>4444</v>
      </c>
      <c r="I11561" t="s">
        <v>3034</v>
      </c>
      <c r="K11561" t="s">
        <v>1464</v>
      </c>
      <c r="L11561" t="s">
        <v>44</v>
      </c>
      <c r="M11561" t="s">
        <v>39</v>
      </c>
    </row>
    <row r="11562" spans="1:13" x14ac:dyDescent="0.3">
      <c r="A11562" t="s">
        <v>27183</v>
      </c>
      <c r="C11562" t="s">
        <v>27152</v>
      </c>
      <c r="D11562">
        <v>1</v>
      </c>
      <c r="E11562" s="1">
        <v>99000</v>
      </c>
      <c r="G11562" t="s">
        <v>13</v>
      </c>
      <c r="H11562" t="s">
        <v>27184</v>
      </c>
      <c r="I11562" t="s">
        <v>156</v>
      </c>
      <c r="J11562" t="s">
        <v>22</v>
      </c>
      <c r="K11562" t="s">
        <v>24</v>
      </c>
      <c r="L11562" t="s">
        <v>17</v>
      </c>
      <c r="M11562" t="s">
        <v>45</v>
      </c>
    </row>
    <row r="11563" spans="1:13" x14ac:dyDescent="0.3">
      <c r="A11563" t="s">
        <v>6485</v>
      </c>
      <c r="C11563" t="s">
        <v>6476</v>
      </c>
      <c r="D11563">
        <v>36</v>
      </c>
      <c r="E11563" s="1">
        <v>2100000</v>
      </c>
      <c r="G11563" t="s">
        <v>13</v>
      </c>
      <c r="H11563" t="s">
        <v>6486</v>
      </c>
      <c r="I11563" t="s">
        <v>22</v>
      </c>
      <c r="J11563" t="s">
        <v>23</v>
      </c>
      <c r="K11563" t="s">
        <v>24</v>
      </c>
      <c r="L11563" t="s">
        <v>248</v>
      </c>
      <c r="M11563" t="s">
        <v>31</v>
      </c>
    </row>
    <row r="11564" spans="1:13" x14ac:dyDescent="0.3">
      <c r="A11564" t="s">
        <v>9476</v>
      </c>
      <c r="C11564" t="s">
        <v>28282</v>
      </c>
      <c r="D11564">
        <v>20</v>
      </c>
      <c r="E11564" s="1">
        <v>881354</v>
      </c>
      <c r="G11564" t="s">
        <v>34</v>
      </c>
      <c r="H11564" t="s">
        <v>28396</v>
      </c>
      <c r="I11564" t="s">
        <v>85</v>
      </c>
      <c r="J11564" t="s">
        <v>86</v>
      </c>
      <c r="K11564" t="s">
        <v>24</v>
      </c>
      <c r="L11564" t="s">
        <v>170</v>
      </c>
      <c r="M11564" t="s">
        <v>61</v>
      </c>
    </row>
    <row r="11565" spans="1:13" x14ac:dyDescent="0.3">
      <c r="A11565" t="s">
        <v>9476</v>
      </c>
      <c r="C11565" t="s">
        <v>27194</v>
      </c>
      <c r="D11565">
        <v>23</v>
      </c>
      <c r="E11565" s="1">
        <v>1466689</v>
      </c>
      <c r="G11565" t="s">
        <v>111</v>
      </c>
      <c r="H11565" t="s">
        <v>27351</v>
      </c>
      <c r="I11565" t="s">
        <v>85</v>
      </c>
      <c r="J11565" t="s">
        <v>86</v>
      </c>
      <c r="K11565" t="s">
        <v>24</v>
      </c>
      <c r="L11565" t="s">
        <v>25</v>
      </c>
      <c r="M11565" t="s">
        <v>120</v>
      </c>
    </row>
    <row r="11566" spans="1:13" x14ac:dyDescent="0.3">
      <c r="A11566" t="s">
        <v>9476</v>
      </c>
      <c r="C11566" t="s">
        <v>29553</v>
      </c>
      <c r="D11566">
        <v>18</v>
      </c>
      <c r="E11566" s="1">
        <v>222112</v>
      </c>
      <c r="G11566" t="s">
        <v>111</v>
      </c>
      <c r="H11566" t="s">
        <v>29694</v>
      </c>
      <c r="I11566" t="s">
        <v>85</v>
      </c>
      <c r="J11566" t="s">
        <v>86</v>
      </c>
      <c r="K11566" t="s">
        <v>24</v>
      </c>
      <c r="L11566" t="s">
        <v>25</v>
      </c>
      <c r="M11566" t="s">
        <v>120</v>
      </c>
    </row>
    <row r="11567" spans="1:13" x14ac:dyDescent="0.3">
      <c r="A11567" t="s">
        <v>9476</v>
      </c>
      <c r="C11567" t="s">
        <v>30364</v>
      </c>
      <c r="D11567">
        <v>36</v>
      </c>
      <c r="E11567" s="1">
        <v>6555802</v>
      </c>
      <c r="G11567" t="s">
        <v>34</v>
      </c>
      <c r="H11567" t="s">
        <v>30526</v>
      </c>
      <c r="I11567" t="s">
        <v>85</v>
      </c>
      <c r="J11567" t="s">
        <v>86</v>
      </c>
      <c r="K11567" t="s">
        <v>24</v>
      </c>
      <c r="L11567" t="s">
        <v>38</v>
      </c>
      <c r="M11567" t="s">
        <v>39</v>
      </c>
    </row>
    <row r="11568" spans="1:13" x14ac:dyDescent="0.3">
      <c r="A11568" t="s">
        <v>9476</v>
      </c>
      <c r="C11568" t="s">
        <v>23856</v>
      </c>
      <c r="D11568">
        <v>66</v>
      </c>
      <c r="E11568" s="1">
        <v>3586232</v>
      </c>
      <c r="G11568" t="s">
        <v>13</v>
      </c>
      <c r="H11568" t="s">
        <v>23871</v>
      </c>
      <c r="I11568" t="s">
        <v>85</v>
      </c>
      <c r="J11568" t="s">
        <v>86</v>
      </c>
      <c r="K11568" t="s">
        <v>24</v>
      </c>
      <c r="L11568" t="s">
        <v>38</v>
      </c>
      <c r="M11568" t="s">
        <v>31</v>
      </c>
    </row>
    <row r="11569" spans="1:13" x14ac:dyDescent="0.3">
      <c r="A11569" t="s">
        <v>9476</v>
      </c>
      <c r="C11569" t="s">
        <v>15737</v>
      </c>
      <c r="D11569">
        <v>52</v>
      </c>
      <c r="E11569" s="1">
        <v>2317962</v>
      </c>
      <c r="G11569" t="s">
        <v>34</v>
      </c>
      <c r="H11569" t="s">
        <v>15871</v>
      </c>
      <c r="I11569" t="s">
        <v>85</v>
      </c>
      <c r="J11569" t="s">
        <v>86</v>
      </c>
      <c r="K11569" t="s">
        <v>24</v>
      </c>
      <c r="L11569" t="s">
        <v>38</v>
      </c>
      <c r="M11569" t="s">
        <v>61</v>
      </c>
    </row>
    <row r="11570" spans="1:13" x14ac:dyDescent="0.3">
      <c r="A11570" t="s">
        <v>9476</v>
      </c>
      <c r="C11570" t="s">
        <v>17183</v>
      </c>
      <c r="D11570">
        <v>53</v>
      </c>
      <c r="E11570" s="1">
        <v>9600349</v>
      </c>
      <c r="G11570" t="s">
        <v>34</v>
      </c>
      <c r="H11570" t="s">
        <v>17203</v>
      </c>
      <c r="I11570" t="s">
        <v>85</v>
      </c>
      <c r="J11570" t="s">
        <v>86</v>
      </c>
      <c r="K11570" t="s">
        <v>24</v>
      </c>
      <c r="L11570" t="s">
        <v>38</v>
      </c>
      <c r="M11570" t="s">
        <v>61</v>
      </c>
    </row>
    <row r="11571" spans="1:13" x14ac:dyDescent="0.3">
      <c r="A11571" t="s">
        <v>9476</v>
      </c>
      <c r="C11571" t="s">
        <v>12314</v>
      </c>
      <c r="D11571">
        <v>45</v>
      </c>
      <c r="E11571" s="1">
        <v>3238415</v>
      </c>
      <c r="G11571" t="s">
        <v>34</v>
      </c>
      <c r="H11571" t="s">
        <v>12395</v>
      </c>
      <c r="I11571" t="s">
        <v>85</v>
      </c>
      <c r="J11571" t="s">
        <v>86</v>
      </c>
      <c r="K11571" t="s">
        <v>24</v>
      </c>
      <c r="L11571" t="s">
        <v>38</v>
      </c>
      <c r="M11571" t="s">
        <v>61</v>
      </c>
    </row>
    <row r="11572" spans="1:13" x14ac:dyDescent="0.3">
      <c r="A11572" t="s">
        <v>9476</v>
      </c>
      <c r="C11572" t="s">
        <v>9396</v>
      </c>
      <c r="D11572">
        <v>22</v>
      </c>
      <c r="E11572" s="1">
        <v>989631</v>
      </c>
      <c r="G11572" t="s">
        <v>34</v>
      </c>
      <c r="H11572" t="s">
        <v>9477</v>
      </c>
      <c r="I11572" t="s">
        <v>85</v>
      </c>
      <c r="J11572" t="s">
        <v>86</v>
      </c>
      <c r="K11572" t="s">
        <v>24</v>
      </c>
      <c r="L11572" t="s">
        <v>38</v>
      </c>
      <c r="M11572" t="s">
        <v>61</v>
      </c>
    </row>
    <row r="11573" spans="1:13" x14ac:dyDescent="0.3">
      <c r="A11573" t="s">
        <v>9476</v>
      </c>
      <c r="C11573" t="s">
        <v>37685</v>
      </c>
      <c r="D11573">
        <v>99</v>
      </c>
      <c r="E11573" s="1">
        <v>16493205</v>
      </c>
      <c r="G11573" t="s">
        <v>34</v>
      </c>
      <c r="H11573" t="s">
        <v>37745</v>
      </c>
      <c r="I11573" t="s">
        <v>85</v>
      </c>
      <c r="J11573" t="s">
        <v>86</v>
      </c>
      <c r="K11573" t="s">
        <v>24</v>
      </c>
      <c r="L11573" t="s">
        <v>38</v>
      </c>
      <c r="M11573" t="s">
        <v>61</v>
      </c>
    </row>
    <row r="11574" spans="1:13" x14ac:dyDescent="0.3">
      <c r="A11574" t="s">
        <v>2359</v>
      </c>
      <c r="C11574" t="s">
        <v>2269</v>
      </c>
      <c r="D11574">
        <v>36</v>
      </c>
      <c r="E11574" s="1">
        <v>4772648</v>
      </c>
      <c r="G11574" t="s">
        <v>111</v>
      </c>
      <c r="H11574" t="s">
        <v>2360</v>
      </c>
      <c r="I11574" t="s">
        <v>22</v>
      </c>
      <c r="J11574" t="s">
        <v>23</v>
      </c>
      <c r="K11574" t="s">
        <v>24</v>
      </c>
      <c r="L11574" t="s">
        <v>25</v>
      </c>
      <c r="M11574" t="s">
        <v>1300</v>
      </c>
    </row>
    <row r="11575" spans="1:13" x14ac:dyDescent="0.3">
      <c r="A11575" t="s">
        <v>2359</v>
      </c>
      <c r="C11575" t="s">
        <v>2269</v>
      </c>
      <c r="D11575">
        <v>37</v>
      </c>
      <c r="E11575" s="1">
        <v>1000000</v>
      </c>
      <c r="G11575" t="s">
        <v>111</v>
      </c>
      <c r="H11575" t="s">
        <v>77</v>
      </c>
      <c r="I11575" t="s">
        <v>22</v>
      </c>
      <c r="J11575" t="s">
        <v>23</v>
      </c>
      <c r="K11575" t="s">
        <v>24</v>
      </c>
      <c r="L11575" t="s">
        <v>25</v>
      </c>
      <c r="M11575" t="s">
        <v>1300</v>
      </c>
    </row>
    <row r="11576" spans="1:13" x14ac:dyDescent="0.3">
      <c r="A11576" t="s">
        <v>2359</v>
      </c>
      <c r="C11576" t="s">
        <v>28282</v>
      </c>
      <c r="D11576">
        <v>12</v>
      </c>
      <c r="E11576" s="1">
        <v>25000</v>
      </c>
      <c r="G11576" t="s">
        <v>69</v>
      </c>
      <c r="H11576" t="s">
        <v>3176</v>
      </c>
      <c r="I11576" t="s">
        <v>22</v>
      </c>
      <c r="J11576" t="s">
        <v>23</v>
      </c>
      <c r="K11576" t="s">
        <v>24</v>
      </c>
      <c r="L11576" t="s">
        <v>25</v>
      </c>
      <c r="M11576" t="s">
        <v>221</v>
      </c>
    </row>
    <row r="11577" spans="1:13" x14ac:dyDescent="0.3">
      <c r="A11577" t="s">
        <v>2359</v>
      </c>
      <c r="C11577" t="s">
        <v>3657</v>
      </c>
      <c r="D11577">
        <v>29</v>
      </c>
      <c r="E11577" s="1">
        <v>500000</v>
      </c>
      <c r="G11577" t="s">
        <v>111</v>
      </c>
      <c r="H11577" t="s">
        <v>4290</v>
      </c>
      <c r="I11577" t="s">
        <v>22</v>
      </c>
      <c r="J11577" t="s">
        <v>23</v>
      </c>
      <c r="K11577" t="s">
        <v>24</v>
      </c>
      <c r="L11577" t="s">
        <v>25</v>
      </c>
      <c r="M11577" t="s">
        <v>232</v>
      </c>
    </row>
    <row r="11578" spans="1:13" x14ac:dyDescent="0.3">
      <c r="A11578" t="s">
        <v>2359</v>
      </c>
      <c r="C11578" t="s">
        <v>5155</v>
      </c>
      <c r="D11578">
        <v>36</v>
      </c>
      <c r="E11578" s="1">
        <v>1000000</v>
      </c>
      <c r="G11578" t="s">
        <v>111</v>
      </c>
      <c r="H11578" t="s">
        <v>77</v>
      </c>
      <c r="I11578" t="s">
        <v>22</v>
      </c>
      <c r="J11578" t="s">
        <v>23</v>
      </c>
      <c r="K11578" t="s">
        <v>24</v>
      </c>
      <c r="L11578" t="s">
        <v>25</v>
      </c>
      <c r="M11578" t="s">
        <v>232</v>
      </c>
    </row>
    <row r="11579" spans="1:13" x14ac:dyDescent="0.3">
      <c r="A11579" t="s">
        <v>2359</v>
      </c>
      <c r="C11579" t="s">
        <v>5155</v>
      </c>
      <c r="D11579">
        <v>25</v>
      </c>
      <c r="E11579" s="1">
        <v>100000</v>
      </c>
      <c r="G11579" t="s">
        <v>111</v>
      </c>
      <c r="H11579" t="s">
        <v>5622</v>
      </c>
      <c r="I11579" t="s">
        <v>22</v>
      </c>
      <c r="J11579" t="s">
        <v>23</v>
      </c>
      <c r="K11579" t="s">
        <v>24</v>
      </c>
      <c r="L11579" t="s">
        <v>25</v>
      </c>
      <c r="M11579" t="s">
        <v>232</v>
      </c>
    </row>
    <row r="11580" spans="1:13" x14ac:dyDescent="0.3">
      <c r="A11580" t="s">
        <v>2359</v>
      </c>
      <c r="C11580" t="s">
        <v>22765</v>
      </c>
      <c r="D11580">
        <v>11</v>
      </c>
      <c r="E11580" s="1">
        <v>75000</v>
      </c>
      <c r="G11580" t="s">
        <v>69</v>
      </c>
      <c r="H11580" t="s">
        <v>77</v>
      </c>
      <c r="I11580" t="s">
        <v>22</v>
      </c>
      <c r="J11580" t="s">
        <v>23</v>
      </c>
      <c r="K11580" t="s">
        <v>24</v>
      </c>
      <c r="L11580" t="s">
        <v>25</v>
      </c>
      <c r="M11580" t="s">
        <v>221</v>
      </c>
    </row>
    <row r="11581" spans="1:13" x14ac:dyDescent="0.3">
      <c r="A11581" t="s">
        <v>2359</v>
      </c>
      <c r="C11581" t="s">
        <v>22505</v>
      </c>
      <c r="D11581">
        <v>58</v>
      </c>
      <c r="E11581" s="1">
        <v>6234647</v>
      </c>
      <c r="G11581" t="s">
        <v>111</v>
      </c>
      <c r="H11581" t="s">
        <v>22551</v>
      </c>
      <c r="I11581" t="s">
        <v>22</v>
      </c>
      <c r="J11581" t="s">
        <v>23</v>
      </c>
      <c r="K11581" t="s">
        <v>24</v>
      </c>
      <c r="L11581" t="s">
        <v>25</v>
      </c>
      <c r="M11581" t="s">
        <v>232</v>
      </c>
    </row>
    <row r="11582" spans="1:13" x14ac:dyDescent="0.3">
      <c r="A11582" t="s">
        <v>2359</v>
      </c>
      <c r="C11582" t="s">
        <v>15606</v>
      </c>
      <c r="D11582">
        <v>27</v>
      </c>
      <c r="E11582" s="1">
        <v>1499866</v>
      </c>
      <c r="G11582" t="s">
        <v>111</v>
      </c>
      <c r="H11582" t="s">
        <v>15712</v>
      </c>
      <c r="I11582" t="s">
        <v>22</v>
      </c>
      <c r="J11582" t="s">
        <v>23</v>
      </c>
      <c r="K11582" t="s">
        <v>24</v>
      </c>
      <c r="L11582" t="s">
        <v>25</v>
      </c>
      <c r="M11582" t="s">
        <v>232</v>
      </c>
    </row>
    <row r="11583" spans="1:13" x14ac:dyDescent="0.3">
      <c r="A11583" t="s">
        <v>2359</v>
      </c>
      <c r="C11583" t="s">
        <v>16341</v>
      </c>
      <c r="D11583">
        <v>30</v>
      </c>
      <c r="E11583" s="1">
        <v>1799567</v>
      </c>
      <c r="G11583" t="s">
        <v>111</v>
      </c>
      <c r="H11583" t="s">
        <v>16386</v>
      </c>
      <c r="I11583" t="s">
        <v>22</v>
      </c>
      <c r="J11583" t="s">
        <v>23</v>
      </c>
      <c r="K11583" t="s">
        <v>24</v>
      </c>
      <c r="L11583" t="s">
        <v>25</v>
      </c>
      <c r="M11583" t="s">
        <v>232</v>
      </c>
    </row>
    <row r="11584" spans="1:13" x14ac:dyDescent="0.3">
      <c r="A11584" t="s">
        <v>2359</v>
      </c>
      <c r="C11584" t="s">
        <v>11494</v>
      </c>
      <c r="D11584">
        <v>23</v>
      </c>
      <c r="E11584" s="1">
        <v>495885</v>
      </c>
      <c r="G11584" t="s">
        <v>111</v>
      </c>
      <c r="H11584" t="s">
        <v>11589</v>
      </c>
      <c r="I11584" t="s">
        <v>22</v>
      </c>
      <c r="J11584" t="s">
        <v>23</v>
      </c>
      <c r="K11584" t="s">
        <v>24</v>
      </c>
      <c r="L11584" t="s">
        <v>25</v>
      </c>
      <c r="M11584" t="s">
        <v>232</v>
      </c>
    </row>
    <row r="11585" spans="1:13" x14ac:dyDescent="0.3">
      <c r="A11585" t="s">
        <v>2359</v>
      </c>
      <c r="C11585" t="s">
        <v>8196</v>
      </c>
      <c r="D11585">
        <v>25</v>
      </c>
      <c r="E11585" s="1">
        <v>791366</v>
      </c>
      <c r="G11585" t="s">
        <v>748</v>
      </c>
      <c r="H11585" t="s">
        <v>8532</v>
      </c>
      <c r="I11585" t="s">
        <v>22</v>
      </c>
      <c r="J11585" t="s">
        <v>23</v>
      </c>
      <c r="K11585" t="s">
        <v>24</v>
      </c>
      <c r="L11585" t="s">
        <v>25</v>
      </c>
      <c r="M11585" t="s">
        <v>8533</v>
      </c>
    </row>
    <row r="11586" spans="1:13" x14ac:dyDescent="0.3">
      <c r="A11586" t="s">
        <v>2359</v>
      </c>
      <c r="C11586" t="s">
        <v>8074</v>
      </c>
      <c r="D11586">
        <v>32</v>
      </c>
      <c r="E11586" s="1">
        <v>641228</v>
      </c>
      <c r="G11586" t="s">
        <v>111</v>
      </c>
      <c r="H11586" t="s">
        <v>8113</v>
      </c>
      <c r="I11586" t="s">
        <v>22</v>
      </c>
      <c r="J11586" t="s">
        <v>23</v>
      </c>
      <c r="K11586" t="s">
        <v>24</v>
      </c>
      <c r="L11586" t="s">
        <v>25</v>
      </c>
      <c r="M11586" t="s">
        <v>232</v>
      </c>
    </row>
    <row r="11587" spans="1:13" x14ac:dyDescent="0.3">
      <c r="A11587" t="s">
        <v>2359</v>
      </c>
      <c r="C11587" t="s">
        <v>33531</v>
      </c>
      <c r="D11587">
        <v>16</v>
      </c>
      <c r="E11587" s="1">
        <v>550000</v>
      </c>
      <c r="G11587" t="s">
        <v>111</v>
      </c>
      <c r="H11587" t="s">
        <v>33537</v>
      </c>
      <c r="I11587" t="s">
        <v>22</v>
      </c>
      <c r="J11587" t="s">
        <v>23</v>
      </c>
      <c r="K11587" t="s">
        <v>24</v>
      </c>
      <c r="L11587" t="s">
        <v>25</v>
      </c>
      <c r="M11587" t="s">
        <v>232</v>
      </c>
    </row>
    <row r="11588" spans="1:13" x14ac:dyDescent="0.3">
      <c r="A11588" t="s">
        <v>2359</v>
      </c>
      <c r="C11588" t="s">
        <v>36834</v>
      </c>
      <c r="D11588">
        <v>69</v>
      </c>
      <c r="E11588" s="1">
        <v>1583434</v>
      </c>
      <c r="G11588" t="s">
        <v>111</v>
      </c>
      <c r="H11588" t="s">
        <v>36959</v>
      </c>
      <c r="I11588" t="s">
        <v>22</v>
      </c>
      <c r="J11588" t="s">
        <v>23</v>
      </c>
      <c r="K11588" t="s">
        <v>24</v>
      </c>
      <c r="L11588" t="s">
        <v>25</v>
      </c>
      <c r="M11588" t="s">
        <v>232</v>
      </c>
    </row>
    <row r="11589" spans="1:13" x14ac:dyDescent="0.3">
      <c r="A11589" t="s">
        <v>1385</v>
      </c>
      <c r="C11589" t="s">
        <v>1275</v>
      </c>
      <c r="D11589">
        <v>24</v>
      </c>
      <c r="E11589" s="1">
        <v>350000</v>
      </c>
      <c r="G11589" t="s">
        <v>111</v>
      </c>
      <c r="H11589" t="s">
        <v>1386</v>
      </c>
      <c r="I11589" t="s">
        <v>118</v>
      </c>
      <c r="J11589" t="s">
        <v>119</v>
      </c>
      <c r="K11589" t="s">
        <v>24</v>
      </c>
      <c r="L11589" t="s">
        <v>25</v>
      </c>
      <c r="M11589" t="s">
        <v>232</v>
      </c>
    </row>
    <row r="11590" spans="1:13" x14ac:dyDescent="0.3">
      <c r="A11590" t="s">
        <v>1385</v>
      </c>
      <c r="C11590" t="s">
        <v>28936</v>
      </c>
      <c r="D11590">
        <v>12</v>
      </c>
      <c r="E11590" s="1">
        <v>300021</v>
      </c>
      <c r="G11590" t="s">
        <v>69</v>
      </c>
      <c r="H11590" t="s">
        <v>29079</v>
      </c>
      <c r="I11590" t="s">
        <v>118</v>
      </c>
      <c r="J11590" t="s">
        <v>119</v>
      </c>
      <c r="K11590" t="s">
        <v>24</v>
      </c>
      <c r="L11590" t="s">
        <v>25</v>
      </c>
      <c r="M11590" t="s">
        <v>221</v>
      </c>
    </row>
    <row r="11591" spans="1:13" x14ac:dyDescent="0.3">
      <c r="A11591" t="s">
        <v>22396</v>
      </c>
      <c r="C11591" t="s">
        <v>22248</v>
      </c>
      <c r="D11591">
        <v>35</v>
      </c>
      <c r="E11591" s="1">
        <v>928142</v>
      </c>
      <c r="G11591" t="s">
        <v>34</v>
      </c>
      <c r="H11591" t="s">
        <v>22397</v>
      </c>
      <c r="I11591" t="s">
        <v>22</v>
      </c>
      <c r="J11591" t="s">
        <v>23</v>
      </c>
      <c r="K11591" t="s">
        <v>24</v>
      </c>
      <c r="L11591" t="s">
        <v>1083</v>
      </c>
      <c r="M11591" t="s">
        <v>3722</v>
      </c>
    </row>
    <row r="11592" spans="1:13" x14ac:dyDescent="0.3">
      <c r="A11592" t="s">
        <v>17824</v>
      </c>
      <c r="C11592" t="s">
        <v>17710</v>
      </c>
      <c r="D11592">
        <v>22</v>
      </c>
      <c r="E11592" s="1">
        <v>500000</v>
      </c>
      <c r="G11592" t="s">
        <v>111</v>
      </c>
      <c r="H11592" t="s">
        <v>17825</v>
      </c>
      <c r="I11592" t="s">
        <v>17826</v>
      </c>
      <c r="J11592" t="s">
        <v>372</v>
      </c>
      <c r="K11592" t="s">
        <v>24</v>
      </c>
      <c r="L11592" t="s">
        <v>25</v>
      </c>
      <c r="M11592" t="s">
        <v>120</v>
      </c>
    </row>
    <row r="11593" spans="1:13" x14ac:dyDescent="0.3">
      <c r="A11593" t="s">
        <v>17824</v>
      </c>
      <c r="C11593" t="s">
        <v>18024</v>
      </c>
      <c r="D11593">
        <v>48</v>
      </c>
      <c r="E11593" s="1">
        <v>1957395</v>
      </c>
      <c r="G11593" t="s">
        <v>111</v>
      </c>
      <c r="H11593" t="s">
        <v>18057</v>
      </c>
      <c r="I11593" t="s">
        <v>17826</v>
      </c>
      <c r="J11593" t="s">
        <v>372</v>
      </c>
      <c r="K11593" t="s">
        <v>24</v>
      </c>
      <c r="L11593" t="s">
        <v>25</v>
      </c>
      <c r="M11593" t="s">
        <v>120</v>
      </c>
    </row>
    <row r="11594" spans="1:13" x14ac:dyDescent="0.3">
      <c r="A11594" t="s">
        <v>17824</v>
      </c>
      <c r="C11594" t="s">
        <v>18024</v>
      </c>
      <c r="D11594">
        <v>59</v>
      </c>
      <c r="E11594" s="1">
        <v>4146246</v>
      </c>
      <c r="G11594" t="s">
        <v>111</v>
      </c>
      <c r="H11594" t="s">
        <v>18061</v>
      </c>
      <c r="I11594" t="s">
        <v>17826</v>
      </c>
      <c r="J11594" t="s">
        <v>372</v>
      </c>
      <c r="K11594" t="s">
        <v>24</v>
      </c>
      <c r="L11594" t="s">
        <v>25</v>
      </c>
      <c r="M11594" t="s">
        <v>120</v>
      </c>
    </row>
    <row r="11595" spans="1:13" x14ac:dyDescent="0.3">
      <c r="A11595" t="s">
        <v>17824</v>
      </c>
      <c r="C11595" t="s">
        <v>24450</v>
      </c>
      <c r="D11595">
        <v>35</v>
      </c>
      <c r="E11595" s="1">
        <v>993317</v>
      </c>
      <c r="G11595" t="s">
        <v>111</v>
      </c>
      <c r="H11595" t="s">
        <v>24457</v>
      </c>
      <c r="I11595" t="s">
        <v>17826</v>
      </c>
      <c r="J11595" t="s">
        <v>372</v>
      </c>
      <c r="K11595" t="s">
        <v>24</v>
      </c>
      <c r="L11595" t="s">
        <v>25</v>
      </c>
      <c r="M11595" t="s">
        <v>120</v>
      </c>
    </row>
    <row r="11596" spans="1:13" x14ac:dyDescent="0.3">
      <c r="A11596" t="s">
        <v>17824</v>
      </c>
      <c r="C11596" t="s">
        <v>25248</v>
      </c>
      <c r="D11596">
        <v>23</v>
      </c>
      <c r="E11596" s="1">
        <v>3768084</v>
      </c>
      <c r="G11596" t="s">
        <v>111</v>
      </c>
      <c r="H11596" t="s">
        <v>25266</v>
      </c>
      <c r="I11596" t="s">
        <v>17826</v>
      </c>
      <c r="J11596" t="s">
        <v>372</v>
      </c>
      <c r="K11596" t="s">
        <v>24</v>
      </c>
      <c r="L11596" t="s">
        <v>25</v>
      </c>
      <c r="M11596" t="s">
        <v>120</v>
      </c>
    </row>
    <row r="11597" spans="1:13" x14ac:dyDescent="0.3">
      <c r="A11597" t="s">
        <v>11724</v>
      </c>
      <c r="C11597" t="s">
        <v>11613</v>
      </c>
      <c r="D11597">
        <v>31</v>
      </c>
      <c r="E11597" s="1">
        <v>100000</v>
      </c>
      <c r="G11597" t="s">
        <v>13</v>
      </c>
      <c r="H11597" t="s">
        <v>11725</v>
      </c>
      <c r="I11597" t="s">
        <v>252</v>
      </c>
      <c r="K11597" t="s">
        <v>51</v>
      </c>
      <c r="L11597" t="s">
        <v>17</v>
      </c>
      <c r="M11597" t="s">
        <v>450</v>
      </c>
    </row>
    <row r="11598" spans="1:13" x14ac:dyDescent="0.3">
      <c r="A11598" t="s">
        <v>1692</v>
      </c>
      <c r="C11598" t="s">
        <v>1558</v>
      </c>
      <c r="D11598">
        <v>6</v>
      </c>
      <c r="E11598" s="1">
        <v>518391</v>
      </c>
      <c r="G11598" t="s">
        <v>111</v>
      </c>
      <c r="H11598" t="s">
        <v>1693</v>
      </c>
      <c r="I11598" t="s">
        <v>70</v>
      </c>
      <c r="J11598" t="s">
        <v>70</v>
      </c>
      <c r="K11598" t="s">
        <v>24</v>
      </c>
      <c r="L11598" t="s">
        <v>25</v>
      </c>
      <c r="M11598" t="s">
        <v>112</v>
      </c>
    </row>
    <row r="11599" spans="1:13" x14ac:dyDescent="0.3">
      <c r="A11599" t="s">
        <v>29034</v>
      </c>
      <c r="C11599" t="s">
        <v>28936</v>
      </c>
      <c r="D11599">
        <v>9</v>
      </c>
      <c r="E11599" s="1">
        <v>199704</v>
      </c>
      <c r="G11599" t="s">
        <v>69</v>
      </c>
      <c r="H11599" t="s">
        <v>29035</v>
      </c>
      <c r="I11599" t="s">
        <v>10213</v>
      </c>
      <c r="J11599" t="s">
        <v>311</v>
      </c>
      <c r="K11599" t="s">
        <v>24</v>
      </c>
      <c r="L11599" t="s">
        <v>248</v>
      </c>
      <c r="M11599" t="s">
        <v>39</v>
      </c>
    </row>
    <row r="11600" spans="1:13" x14ac:dyDescent="0.3">
      <c r="A11600" t="s">
        <v>24826</v>
      </c>
      <c r="C11600" t="s">
        <v>24785</v>
      </c>
      <c r="D11600">
        <v>14</v>
      </c>
      <c r="E11600" s="1">
        <v>886381</v>
      </c>
      <c r="G11600" t="s">
        <v>111</v>
      </c>
      <c r="H11600" t="s">
        <v>24827</v>
      </c>
      <c r="I11600" t="s">
        <v>24828</v>
      </c>
      <c r="J11600" t="s">
        <v>70</v>
      </c>
      <c r="K11600" t="s">
        <v>24</v>
      </c>
      <c r="L11600" t="s">
        <v>25</v>
      </c>
      <c r="M11600" t="s">
        <v>120</v>
      </c>
    </row>
    <row r="11601" spans="1:13" x14ac:dyDescent="0.3">
      <c r="A11601" t="s">
        <v>24826</v>
      </c>
      <c r="C11601" t="s">
        <v>26485</v>
      </c>
      <c r="D11601">
        <v>60</v>
      </c>
      <c r="E11601" s="1">
        <v>6000000</v>
      </c>
      <c r="G11601" t="s">
        <v>111</v>
      </c>
      <c r="H11601" t="s">
        <v>26504</v>
      </c>
      <c r="I11601" t="s">
        <v>24828</v>
      </c>
      <c r="J11601" t="s">
        <v>70</v>
      </c>
      <c r="K11601" t="s">
        <v>24</v>
      </c>
      <c r="L11601" t="s">
        <v>25</v>
      </c>
      <c r="M11601" t="s">
        <v>120</v>
      </c>
    </row>
    <row r="11602" spans="1:13" x14ac:dyDescent="0.3">
      <c r="A11602" t="s">
        <v>5318</v>
      </c>
      <c r="C11602" t="s">
        <v>29114</v>
      </c>
      <c r="D11602">
        <v>22</v>
      </c>
      <c r="E11602" s="1">
        <v>553536</v>
      </c>
      <c r="G11602" t="s">
        <v>13</v>
      </c>
      <c r="H11602" t="s">
        <v>29193</v>
      </c>
      <c r="I11602" t="s">
        <v>156</v>
      </c>
      <c r="J11602" t="s">
        <v>22</v>
      </c>
      <c r="K11602" t="s">
        <v>24</v>
      </c>
      <c r="L11602" t="s">
        <v>17</v>
      </c>
      <c r="M11602" t="s">
        <v>442</v>
      </c>
    </row>
    <row r="11603" spans="1:13" x14ac:dyDescent="0.3">
      <c r="A11603" t="s">
        <v>5318</v>
      </c>
      <c r="C11603" t="s">
        <v>5155</v>
      </c>
      <c r="D11603">
        <v>31</v>
      </c>
      <c r="E11603" s="1">
        <v>1019898</v>
      </c>
      <c r="G11603" t="s">
        <v>13</v>
      </c>
      <c r="H11603" t="s">
        <v>5319</v>
      </c>
      <c r="I11603" t="s">
        <v>156</v>
      </c>
      <c r="J11603" t="s">
        <v>22</v>
      </c>
      <c r="K11603" t="s">
        <v>24</v>
      </c>
      <c r="L11603" t="s">
        <v>17</v>
      </c>
      <c r="M11603" t="s">
        <v>450</v>
      </c>
    </row>
    <row r="11604" spans="1:13" x14ac:dyDescent="0.3">
      <c r="A11604" t="s">
        <v>5318</v>
      </c>
      <c r="C11604" t="s">
        <v>5155</v>
      </c>
      <c r="D11604">
        <v>45</v>
      </c>
      <c r="E11604" s="1">
        <v>1900167</v>
      </c>
      <c r="G11604" t="s">
        <v>13</v>
      </c>
      <c r="H11604" t="s">
        <v>5329</v>
      </c>
      <c r="I11604" t="s">
        <v>156</v>
      </c>
      <c r="J11604" t="s">
        <v>22</v>
      </c>
      <c r="K11604" t="s">
        <v>24</v>
      </c>
      <c r="L11604" t="s">
        <v>17</v>
      </c>
      <c r="M11604" t="s">
        <v>1592</v>
      </c>
    </row>
    <row r="11605" spans="1:13" x14ac:dyDescent="0.3">
      <c r="A11605" t="s">
        <v>5318</v>
      </c>
      <c r="C11605" t="s">
        <v>11494</v>
      </c>
      <c r="D11605">
        <v>41</v>
      </c>
      <c r="E11605" s="1">
        <v>1086870</v>
      </c>
      <c r="G11605" t="s">
        <v>13</v>
      </c>
      <c r="H11605" t="s">
        <v>11573</v>
      </c>
      <c r="I11605" t="s">
        <v>156</v>
      </c>
      <c r="J11605" t="s">
        <v>22</v>
      </c>
      <c r="K11605" t="s">
        <v>24</v>
      </c>
      <c r="L11605" t="s">
        <v>17</v>
      </c>
      <c r="M11605" t="s">
        <v>450</v>
      </c>
    </row>
    <row r="11606" spans="1:13" x14ac:dyDescent="0.3">
      <c r="A11606" t="s">
        <v>5318</v>
      </c>
      <c r="C11606" t="s">
        <v>35205</v>
      </c>
      <c r="D11606">
        <v>71</v>
      </c>
      <c r="E11606" s="1">
        <v>2207191</v>
      </c>
      <c r="G11606" t="s">
        <v>13</v>
      </c>
      <c r="H11606" t="s">
        <v>35299</v>
      </c>
      <c r="I11606" t="s">
        <v>156</v>
      </c>
      <c r="J11606" t="s">
        <v>22</v>
      </c>
      <c r="K11606" t="s">
        <v>24</v>
      </c>
      <c r="L11606" t="s">
        <v>17</v>
      </c>
      <c r="M11606" t="s">
        <v>31</v>
      </c>
    </row>
    <row r="11607" spans="1:13" x14ac:dyDescent="0.3">
      <c r="A11607" t="s">
        <v>5318</v>
      </c>
      <c r="C11607" t="s">
        <v>36241</v>
      </c>
      <c r="D11607">
        <v>12</v>
      </c>
      <c r="E11607" s="1">
        <v>22240</v>
      </c>
      <c r="G11607" t="s">
        <v>21</v>
      </c>
      <c r="H11607" t="s">
        <v>970</v>
      </c>
      <c r="I11607" t="s">
        <v>156</v>
      </c>
      <c r="J11607" t="s">
        <v>22</v>
      </c>
      <c r="K11607" t="s">
        <v>24</v>
      </c>
      <c r="L11607" t="s">
        <v>25</v>
      </c>
      <c r="M11607" t="s">
        <v>26</v>
      </c>
    </row>
    <row r="11608" spans="1:13" x14ac:dyDescent="0.3">
      <c r="A11608" t="s">
        <v>5318</v>
      </c>
      <c r="C11608" t="s">
        <v>37861</v>
      </c>
      <c r="D11608">
        <v>12</v>
      </c>
      <c r="E11608" s="1">
        <v>10000</v>
      </c>
      <c r="G11608" t="s">
        <v>21</v>
      </c>
      <c r="H11608" t="s">
        <v>37882</v>
      </c>
      <c r="I11608" t="s">
        <v>156</v>
      </c>
      <c r="J11608" t="s">
        <v>22</v>
      </c>
      <c r="K11608" t="s">
        <v>24</v>
      </c>
      <c r="L11608" t="s">
        <v>17</v>
      </c>
      <c r="M11608" t="s">
        <v>26</v>
      </c>
    </row>
    <row r="11609" spans="1:13" x14ac:dyDescent="0.3">
      <c r="A11609" t="s">
        <v>5318</v>
      </c>
      <c r="C11609" t="s">
        <v>24897</v>
      </c>
      <c r="D11609">
        <v>60</v>
      </c>
      <c r="E11609" s="1">
        <v>10000000</v>
      </c>
      <c r="G11609" t="s">
        <v>21</v>
      </c>
      <c r="H11609" t="s">
        <v>970</v>
      </c>
      <c r="I11609" t="s">
        <v>156</v>
      </c>
      <c r="J11609" t="s">
        <v>22</v>
      </c>
      <c r="K11609" t="s">
        <v>24</v>
      </c>
      <c r="L11609" t="s">
        <v>25</v>
      </c>
      <c r="M11609" t="s">
        <v>26</v>
      </c>
    </row>
    <row r="11610" spans="1:13" x14ac:dyDescent="0.3">
      <c r="A11610" t="s">
        <v>17845</v>
      </c>
      <c r="C11610" t="s">
        <v>17828</v>
      </c>
      <c r="D11610">
        <v>2</v>
      </c>
      <c r="E11610" s="1">
        <v>50000</v>
      </c>
      <c r="G11610" t="s">
        <v>111</v>
      </c>
      <c r="H11610" t="s">
        <v>17846</v>
      </c>
      <c r="I11610" t="s">
        <v>8470</v>
      </c>
      <c r="J11610" t="s">
        <v>119</v>
      </c>
      <c r="K11610" t="s">
        <v>24</v>
      </c>
      <c r="L11610" t="s">
        <v>25</v>
      </c>
      <c r="M11610" t="s">
        <v>120</v>
      </c>
    </row>
    <row r="11611" spans="1:13" x14ac:dyDescent="0.3">
      <c r="A11611" t="s">
        <v>17845</v>
      </c>
      <c r="C11611" t="s">
        <v>25301</v>
      </c>
      <c r="D11611">
        <v>35</v>
      </c>
      <c r="E11611" s="1">
        <v>1939650</v>
      </c>
      <c r="G11611" t="s">
        <v>111</v>
      </c>
      <c r="H11611" t="s">
        <v>25330</v>
      </c>
      <c r="I11611" t="s">
        <v>8470</v>
      </c>
      <c r="J11611" t="s">
        <v>119</v>
      </c>
      <c r="K11611" t="s">
        <v>24</v>
      </c>
      <c r="L11611" t="s">
        <v>25</v>
      </c>
      <c r="M11611" t="s">
        <v>120</v>
      </c>
    </row>
    <row r="11612" spans="1:13" x14ac:dyDescent="0.3">
      <c r="A11612" t="s">
        <v>8317</v>
      </c>
      <c r="C11612" t="s">
        <v>11317</v>
      </c>
      <c r="D11612">
        <v>19</v>
      </c>
      <c r="E11612" s="1">
        <v>299078</v>
      </c>
      <c r="G11612" t="s">
        <v>111</v>
      </c>
      <c r="H11612" t="s">
        <v>11413</v>
      </c>
      <c r="I11612" t="s">
        <v>8319</v>
      </c>
      <c r="J11612" t="s">
        <v>119</v>
      </c>
      <c r="K11612" t="s">
        <v>24</v>
      </c>
      <c r="L11612" t="s">
        <v>25</v>
      </c>
      <c r="M11612" t="s">
        <v>120</v>
      </c>
    </row>
    <row r="11613" spans="1:13" x14ac:dyDescent="0.3">
      <c r="A11613" t="s">
        <v>8317</v>
      </c>
      <c r="C11613" t="s">
        <v>8196</v>
      </c>
      <c r="D11613">
        <v>18</v>
      </c>
      <c r="E11613" s="1">
        <v>450000</v>
      </c>
      <c r="G11613" t="s">
        <v>111</v>
      </c>
      <c r="H11613" t="s">
        <v>8318</v>
      </c>
      <c r="I11613" t="s">
        <v>8319</v>
      </c>
      <c r="J11613" t="s">
        <v>119</v>
      </c>
      <c r="K11613" t="s">
        <v>24</v>
      </c>
      <c r="L11613" t="s">
        <v>25</v>
      </c>
      <c r="M11613" t="s">
        <v>120</v>
      </c>
    </row>
    <row r="11614" spans="1:13" x14ac:dyDescent="0.3">
      <c r="A11614" t="s">
        <v>8317</v>
      </c>
      <c r="C11614" t="s">
        <v>9183</v>
      </c>
      <c r="D11614">
        <v>13</v>
      </c>
      <c r="E11614" s="1">
        <v>250000</v>
      </c>
      <c r="G11614" t="s">
        <v>111</v>
      </c>
      <c r="H11614" t="s">
        <v>77</v>
      </c>
      <c r="I11614" t="s">
        <v>8319</v>
      </c>
      <c r="J11614" t="s">
        <v>119</v>
      </c>
      <c r="K11614" t="s">
        <v>24</v>
      </c>
      <c r="L11614" t="s">
        <v>25</v>
      </c>
      <c r="M11614" t="s">
        <v>232</v>
      </c>
    </row>
    <row r="11615" spans="1:13" x14ac:dyDescent="0.3">
      <c r="A11615" t="s">
        <v>8317</v>
      </c>
      <c r="C11615" t="s">
        <v>35176</v>
      </c>
      <c r="D11615">
        <v>12</v>
      </c>
      <c r="E11615" s="1">
        <v>70000</v>
      </c>
      <c r="G11615" t="s">
        <v>111</v>
      </c>
      <c r="H11615" t="s">
        <v>35179</v>
      </c>
      <c r="I11615" t="s">
        <v>8319</v>
      </c>
      <c r="J11615" t="s">
        <v>119</v>
      </c>
      <c r="K11615" t="s">
        <v>24</v>
      </c>
      <c r="L11615" t="s">
        <v>25</v>
      </c>
      <c r="M11615" t="s">
        <v>232</v>
      </c>
    </row>
    <row r="11616" spans="1:13" x14ac:dyDescent="0.3">
      <c r="A11616" t="s">
        <v>8317</v>
      </c>
      <c r="C11616" t="s">
        <v>33755</v>
      </c>
      <c r="D11616">
        <v>6</v>
      </c>
      <c r="E11616" s="1">
        <v>30000</v>
      </c>
      <c r="G11616" t="s">
        <v>111</v>
      </c>
      <c r="H11616" t="s">
        <v>34006</v>
      </c>
      <c r="I11616" t="s">
        <v>8319</v>
      </c>
      <c r="J11616" t="s">
        <v>119</v>
      </c>
      <c r="K11616" t="s">
        <v>24</v>
      </c>
      <c r="L11616" t="s">
        <v>25</v>
      </c>
      <c r="M11616" t="s">
        <v>232</v>
      </c>
    </row>
    <row r="11617" spans="1:13" x14ac:dyDescent="0.3">
      <c r="A11617" t="s">
        <v>8317</v>
      </c>
      <c r="C11617" t="s">
        <v>33603</v>
      </c>
      <c r="D11617">
        <v>18</v>
      </c>
      <c r="E11617" s="1">
        <v>650000</v>
      </c>
      <c r="G11617" t="s">
        <v>111</v>
      </c>
      <c r="H11617" t="s">
        <v>33656</v>
      </c>
      <c r="I11617" t="s">
        <v>8319</v>
      </c>
      <c r="J11617" t="s">
        <v>119</v>
      </c>
      <c r="K11617" t="s">
        <v>24</v>
      </c>
      <c r="L11617" t="s">
        <v>25</v>
      </c>
      <c r="M11617" t="s">
        <v>232</v>
      </c>
    </row>
    <row r="11618" spans="1:13" x14ac:dyDescent="0.3">
      <c r="A11618" t="s">
        <v>8317</v>
      </c>
      <c r="C11618" t="s">
        <v>37363</v>
      </c>
      <c r="D11618">
        <v>12</v>
      </c>
      <c r="E11618" s="1">
        <v>30000</v>
      </c>
      <c r="G11618" t="s">
        <v>111</v>
      </c>
      <c r="H11618" t="s">
        <v>37400</v>
      </c>
      <c r="I11618" t="s">
        <v>8319</v>
      </c>
      <c r="J11618" t="s">
        <v>119</v>
      </c>
      <c r="K11618" t="s">
        <v>24</v>
      </c>
      <c r="L11618" t="s">
        <v>25</v>
      </c>
      <c r="M11618" t="s">
        <v>232</v>
      </c>
    </row>
    <row r="11619" spans="1:13" x14ac:dyDescent="0.3">
      <c r="A11619" t="s">
        <v>22063</v>
      </c>
      <c r="C11619" t="s">
        <v>22024</v>
      </c>
      <c r="D11619">
        <v>19</v>
      </c>
      <c r="E11619" s="1">
        <v>152208</v>
      </c>
      <c r="G11619" t="s">
        <v>13</v>
      </c>
      <c r="H11619" t="s">
        <v>22064</v>
      </c>
      <c r="I11619" t="s">
        <v>2420</v>
      </c>
      <c r="K11619" t="s">
        <v>512</v>
      </c>
      <c r="L11619" t="s">
        <v>38</v>
      </c>
      <c r="M11619" t="s">
        <v>101</v>
      </c>
    </row>
    <row r="11620" spans="1:13" x14ac:dyDescent="0.3">
      <c r="A11620" t="s">
        <v>33496</v>
      </c>
      <c r="C11620" t="s">
        <v>33438</v>
      </c>
      <c r="D11620">
        <v>37</v>
      </c>
      <c r="E11620" s="1">
        <v>1000000</v>
      </c>
      <c r="G11620" t="s">
        <v>111</v>
      </c>
      <c r="H11620" t="s">
        <v>33497</v>
      </c>
      <c r="I11620" t="s">
        <v>22</v>
      </c>
      <c r="J11620" t="s">
        <v>23</v>
      </c>
      <c r="K11620" t="s">
        <v>24</v>
      </c>
      <c r="L11620" t="s">
        <v>25</v>
      </c>
      <c r="M11620" t="s">
        <v>232</v>
      </c>
    </row>
    <row r="11621" spans="1:13" x14ac:dyDescent="0.3">
      <c r="A11621" t="s">
        <v>33496</v>
      </c>
      <c r="C11621" t="s">
        <v>36143</v>
      </c>
      <c r="D11621">
        <v>12</v>
      </c>
      <c r="E11621" s="1">
        <v>187475</v>
      </c>
      <c r="G11621" t="s">
        <v>111</v>
      </c>
      <c r="H11621" t="s">
        <v>36184</v>
      </c>
      <c r="I11621" t="s">
        <v>22</v>
      </c>
      <c r="J11621" t="s">
        <v>23</v>
      </c>
      <c r="K11621" t="s">
        <v>24</v>
      </c>
      <c r="L11621" t="s">
        <v>25</v>
      </c>
      <c r="M11621" t="s">
        <v>232</v>
      </c>
    </row>
    <row r="11622" spans="1:13" x14ac:dyDescent="0.3">
      <c r="A11622" t="s">
        <v>35830</v>
      </c>
      <c r="C11622" t="s">
        <v>35729</v>
      </c>
      <c r="D11622">
        <v>12</v>
      </c>
      <c r="E11622" s="1">
        <v>100000</v>
      </c>
      <c r="G11622" t="s">
        <v>13</v>
      </c>
      <c r="H11622" t="s">
        <v>35831</v>
      </c>
      <c r="I11622" t="s">
        <v>3870</v>
      </c>
      <c r="K11622" t="s">
        <v>3871</v>
      </c>
      <c r="L11622" t="s">
        <v>17</v>
      </c>
      <c r="M11622" t="s">
        <v>450</v>
      </c>
    </row>
    <row r="11623" spans="1:13" x14ac:dyDescent="0.3">
      <c r="A11623" t="s">
        <v>21544</v>
      </c>
      <c r="C11623" t="s">
        <v>27152</v>
      </c>
      <c r="D11623">
        <v>33</v>
      </c>
      <c r="E11623" s="1">
        <v>345000</v>
      </c>
      <c r="G11623" t="s">
        <v>13</v>
      </c>
      <c r="H11623" t="s">
        <v>27155</v>
      </c>
      <c r="I11623" t="s">
        <v>9351</v>
      </c>
      <c r="J11623" t="s">
        <v>1980</v>
      </c>
      <c r="K11623" t="s">
        <v>132</v>
      </c>
      <c r="L11623" t="s">
        <v>133</v>
      </c>
      <c r="M11623" t="s">
        <v>207</v>
      </c>
    </row>
    <row r="11624" spans="1:13" x14ac:dyDescent="0.3">
      <c r="A11624" t="s">
        <v>21544</v>
      </c>
      <c r="C11624" t="s">
        <v>21173</v>
      </c>
      <c r="D11624">
        <v>30</v>
      </c>
      <c r="E11624" s="1">
        <v>100000</v>
      </c>
      <c r="G11624" t="s">
        <v>13</v>
      </c>
      <c r="H11624" t="s">
        <v>21545</v>
      </c>
      <c r="I11624" t="s">
        <v>9351</v>
      </c>
      <c r="J11624" t="s">
        <v>1980</v>
      </c>
      <c r="K11624" t="s">
        <v>132</v>
      </c>
      <c r="L11624" t="s">
        <v>17</v>
      </c>
      <c r="M11624" t="s">
        <v>450</v>
      </c>
    </row>
    <row r="11625" spans="1:13" x14ac:dyDescent="0.3">
      <c r="A11625" t="s">
        <v>3928</v>
      </c>
      <c r="C11625" t="s">
        <v>3657</v>
      </c>
      <c r="D11625">
        <v>22</v>
      </c>
      <c r="E11625" s="1">
        <v>149922</v>
      </c>
      <c r="G11625" t="s">
        <v>48</v>
      </c>
      <c r="H11625" t="s">
        <v>3929</v>
      </c>
      <c r="I11625" t="s">
        <v>578</v>
      </c>
      <c r="J11625" t="s">
        <v>578</v>
      </c>
      <c r="K11625" t="s">
        <v>273</v>
      </c>
      <c r="L11625" t="s">
        <v>44</v>
      </c>
      <c r="M11625" t="s">
        <v>190</v>
      </c>
    </row>
    <row r="11626" spans="1:13" x14ac:dyDescent="0.3">
      <c r="A11626" t="s">
        <v>14111</v>
      </c>
      <c r="C11626" t="s">
        <v>14674</v>
      </c>
      <c r="D11626">
        <v>12</v>
      </c>
      <c r="E11626" s="1">
        <v>16925</v>
      </c>
      <c r="G11626" t="s">
        <v>34</v>
      </c>
      <c r="H11626" t="s">
        <v>13081</v>
      </c>
      <c r="I11626" t="s">
        <v>6588</v>
      </c>
      <c r="J11626" t="s">
        <v>3285</v>
      </c>
      <c r="K11626" t="s">
        <v>24</v>
      </c>
      <c r="L11626" t="s">
        <v>25</v>
      </c>
      <c r="M11626" t="s">
        <v>6146</v>
      </c>
    </row>
    <row r="11627" spans="1:13" x14ac:dyDescent="0.3">
      <c r="A11627" t="s">
        <v>14111</v>
      </c>
      <c r="C11627" t="s">
        <v>14108</v>
      </c>
      <c r="D11627">
        <v>12</v>
      </c>
      <c r="E11627" s="1">
        <v>6098</v>
      </c>
      <c r="G11627" t="s">
        <v>34</v>
      </c>
      <c r="H11627" t="s">
        <v>14029</v>
      </c>
      <c r="I11627" t="s">
        <v>6588</v>
      </c>
      <c r="J11627" t="s">
        <v>3285</v>
      </c>
      <c r="K11627" t="s">
        <v>24</v>
      </c>
      <c r="L11627" t="s">
        <v>25</v>
      </c>
      <c r="M11627" t="s">
        <v>6146</v>
      </c>
    </row>
    <row r="11628" spans="1:13" x14ac:dyDescent="0.3">
      <c r="A11628" t="s">
        <v>12160</v>
      </c>
      <c r="C11628" t="s">
        <v>11813</v>
      </c>
      <c r="D11628">
        <v>25</v>
      </c>
      <c r="E11628" s="1">
        <v>100000</v>
      </c>
      <c r="G11628" t="s">
        <v>13</v>
      </c>
      <c r="H11628" t="s">
        <v>12161</v>
      </c>
      <c r="I11628" t="s">
        <v>578</v>
      </c>
      <c r="J11628" t="s">
        <v>578</v>
      </c>
      <c r="K11628" t="s">
        <v>273</v>
      </c>
      <c r="L11628" t="s">
        <v>17</v>
      </c>
      <c r="M11628" t="s">
        <v>450</v>
      </c>
    </row>
    <row r="11629" spans="1:13" x14ac:dyDescent="0.3">
      <c r="A11629" t="s">
        <v>9960</v>
      </c>
      <c r="C11629" t="s">
        <v>10589</v>
      </c>
      <c r="D11629">
        <v>18</v>
      </c>
      <c r="E11629" s="1">
        <v>100000</v>
      </c>
      <c r="G11629" t="s">
        <v>48</v>
      </c>
      <c r="H11629" t="s">
        <v>10804</v>
      </c>
      <c r="I11629" t="s">
        <v>2091</v>
      </c>
      <c r="K11629" t="s">
        <v>51</v>
      </c>
      <c r="L11629" t="s">
        <v>17</v>
      </c>
      <c r="M11629" t="s">
        <v>190</v>
      </c>
    </row>
    <row r="11630" spans="1:13" x14ac:dyDescent="0.3">
      <c r="A11630" t="s">
        <v>9960</v>
      </c>
      <c r="C11630" t="s">
        <v>9547</v>
      </c>
      <c r="D11630">
        <v>25</v>
      </c>
      <c r="E11630" s="1">
        <v>100000</v>
      </c>
      <c r="G11630" t="s">
        <v>48</v>
      </c>
      <c r="H11630" t="s">
        <v>9961</v>
      </c>
      <c r="I11630" t="s">
        <v>2091</v>
      </c>
      <c r="K11630" t="s">
        <v>51</v>
      </c>
      <c r="L11630" t="s">
        <v>17</v>
      </c>
      <c r="M11630" t="s">
        <v>190</v>
      </c>
    </row>
    <row r="11631" spans="1:13" x14ac:dyDescent="0.3">
      <c r="A11631" t="s">
        <v>9960</v>
      </c>
      <c r="C11631" t="s">
        <v>10083</v>
      </c>
      <c r="D11631">
        <v>19</v>
      </c>
      <c r="E11631" s="1">
        <v>100000</v>
      </c>
      <c r="G11631" t="s">
        <v>48</v>
      </c>
      <c r="H11631" t="s">
        <v>10184</v>
      </c>
      <c r="I11631" t="s">
        <v>2091</v>
      </c>
      <c r="K11631" t="s">
        <v>51</v>
      </c>
      <c r="L11631" t="s">
        <v>17</v>
      </c>
      <c r="M11631" t="s">
        <v>190</v>
      </c>
    </row>
    <row r="11632" spans="1:13" x14ac:dyDescent="0.3">
      <c r="A11632" t="s">
        <v>2427</v>
      </c>
      <c r="C11632" t="s">
        <v>2269</v>
      </c>
      <c r="D11632">
        <v>30</v>
      </c>
      <c r="E11632" s="1">
        <v>1550000</v>
      </c>
      <c r="G11632" t="s">
        <v>69</v>
      </c>
      <c r="H11632" t="s">
        <v>2428</v>
      </c>
      <c r="I11632" t="s">
        <v>578</v>
      </c>
      <c r="J11632" t="s">
        <v>578</v>
      </c>
      <c r="K11632" t="s">
        <v>273</v>
      </c>
      <c r="L11632" t="s">
        <v>38</v>
      </c>
      <c r="M11632" t="s">
        <v>39</v>
      </c>
    </row>
    <row r="11633" spans="1:13" x14ac:dyDescent="0.3">
      <c r="A11633" t="s">
        <v>16914</v>
      </c>
      <c r="C11633" t="s">
        <v>16755</v>
      </c>
      <c r="D11633">
        <v>86</v>
      </c>
      <c r="E11633" s="1">
        <v>512661</v>
      </c>
      <c r="G11633" t="s">
        <v>364</v>
      </c>
      <c r="H11633" t="s">
        <v>16915</v>
      </c>
      <c r="I11633" t="s">
        <v>16916</v>
      </c>
      <c r="J11633" t="s">
        <v>50</v>
      </c>
      <c r="K11633" t="s">
        <v>51</v>
      </c>
      <c r="L11633" t="s">
        <v>44</v>
      </c>
      <c r="M11633" t="s">
        <v>39</v>
      </c>
    </row>
    <row r="11634" spans="1:13" x14ac:dyDescent="0.3">
      <c r="A11634" t="s">
        <v>1068</v>
      </c>
      <c r="C11634" t="s">
        <v>979</v>
      </c>
      <c r="D11634">
        <v>11</v>
      </c>
      <c r="E11634" s="1">
        <v>120871</v>
      </c>
      <c r="G11634" t="s">
        <v>13</v>
      </c>
      <c r="H11634" t="s">
        <v>1069</v>
      </c>
      <c r="I11634" t="s">
        <v>42</v>
      </c>
      <c r="K11634" t="s">
        <v>43</v>
      </c>
      <c r="L11634" t="s">
        <v>17</v>
      </c>
      <c r="M11634" t="s">
        <v>207</v>
      </c>
    </row>
    <row r="11635" spans="1:13" x14ac:dyDescent="0.3">
      <c r="A11635" t="s">
        <v>16951</v>
      </c>
      <c r="C11635" t="s">
        <v>16755</v>
      </c>
      <c r="D11635">
        <v>31</v>
      </c>
      <c r="E11635" s="1">
        <v>100000</v>
      </c>
      <c r="G11635" t="s">
        <v>13</v>
      </c>
      <c r="H11635" t="s">
        <v>16952</v>
      </c>
      <c r="I11635" t="s">
        <v>16953</v>
      </c>
      <c r="K11635" t="s">
        <v>9634</v>
      </c>
      <c r="L11635" t="s">
        <v>17</v>
      </c>
      <c r="M11635" t="s">
        <v>450</v>
      </c>
    </row>
    <row r="11636" spans="1:13" x14ac:dyDescent="0.3">
      <c r="A11636" t="s">
        <v>37827</v>
      </c>
      <c r="C11636" t="s">
        <v>37782</v>
      </c>
      <c r="D11636">
        <v>68</v>
      </c>
      <c r="E11636" s="1">
        <v>5000000</v>
      </c>
      <c r="G11636" t="s">
        <v>34</v>
      </c>
      <c r="H11636" t="s">
        <v>37828</v>
      </c>
      <c r="I11636" t="s">
        <v>70</v>
      </c>
      <c r="J11636" t="s">
        <v>70</v>
      </c>
      <c r="K11636" t="s">
        <v>24</v>
      </c>
      <c r="L11636" t="s">
        <v>44</v>
      </c>
      <c r="M11636" t="s">
        <v>87</v>
      </c>
    </row>
    <row r="11637" spans="1:13" x14ac:dyDescent="0.3">
      <c r="A11637" t="s">
        <v>28033</v>
      </c>
      <c r="C11637" t="s">
        <v>27925</v>
      </c>
      <c r="D11637">
        <v>24</v>
      </c>
      <c r="E11637" s="1">
        <v>550000</v>
      </c>
      <c r="G11637" t="s">
        <v>1039</v>
      </c>
      <c r="H11637" t="s">
        <v>28034</v>
      </c>
      <c r="I11637" t="s">
        <v>70</v>
      </c>
      <c r="J11637" t="s">
        <v>70</v>
      </c>
      <c r="K11637" t="s">
        <v>24</v>
      </c>
      <c r="L11637" t="s">
        <v>38</v>
      </c>
      <c r="M11637" t="s">
        <v>249</v>
      </c>
    </row>
    <row r="11638" spans="1:13" x14ac:dyDescent="0.3">
      <c r="A11638" t="s">
        <v>8957</v>
      </c>
      <c r="C11638" t="s">
        <v>15737</v>
      </c>
      <c r="D11638">
        <v>38</v>
      </c>
      <c r="E11638" s="1">
        <v>1038645</v>
      </c>
      <c r="G11638" t="s">
        <v>34</v>
      </c>
      <c r="H11638" t="s">
        <v>15777</v>
      </c>
      <c r="I11638" t="s">
        <v>5438</v>
      </c>
      <c r="J11638" t="s">
        <v>5439</v>
      </c>
      <c r="K11638" t="s">
        <v>273</v>
      </c>
      <c r="L11638" t="s">
        <v>44</v>
      </c>
      <c r="M11638" t="s">
        <v>75</v>
      </c>
    </row>
    <row r="11639" spans="1:13" x14ac:dyDescent="0.3">
      <c r="A11639" t="s">
        <v>8957</v>
      </c>
      <c r="C11639" t="s">
        <v>8771</v>
      </c>
      <c r="D11639">
        <v>59</v>
      </c>
      <c r="E11639" s="1">
        <v>596680</v>
      </c>
      <c r="G11639" t="s">
        <v>571</v>
      </c>
      <c r="H11639" t="s">
        <v>8958</v>
      </c>
      <c r="I11639" t="s">
        <v>5438</v>
      </c>
      <c r="J11639" t="s">
        <v>5439</v>
      </c>
      <c r="K11639" t="s">
        <v>273</v>
      </c>
      <c r="L11639" t="s">
        <v>17</v>
      </c>
      <c r="M11639" t="s">
        <v>7888</v>
      </c>
    </row>
    <row r="11640" spans="1:13" x14ac:dyDescent="0.3">
      <c r="A11640" t="s">
        <v>35820</v>
      </c>
      <c r="C11640" t="s">
        <v>35729</v>
      </c>
      <c r="D11640">
        <v>12</v>
      </c>
      <c r="E11640" s="1">
        <v>100000</v>
      </c>
      <c r="G11640" t="s">
        <v>13</v>
      </c>
      <c r="H11640" t="s">
        <v>35821</v>
      </c>
      <c r="I11640" t="s">
        <v>3034</v>
      </c>
      <c r="K11640" t="s">
        <v>1464</v>
      </c>
      <c r="L11640" t="s">
        <v>17</v>
      </c>
      <c r="M11640" t="s">
        <v>450</v>
      </c>
    </row>
    <row r="11641" spans="1:13" x14ac:dyDescent="0.3">
      <c r="A11641" t="s">
        <v>9428</v>
      </c>
      <c r="C11641" t="s">
        <v>16599</v>
      </c>
      <c r="D11641">
        <v>19</v>
      </c>
      <c r="E11641" s="1">
        <v>85000</v>
      </c>
      <c r="G11641" t="s">
        <v>111</v>
      </c>
      <c r="H11641" t="s">
        <v>16724</v>
      </c>
      <c r="I11641" t="s">
        <v>22</v>
      </c>
      <c r="J11641" t="s">
        <v>23</v>
      </c>
      <c r="K11641" t="s">
        <v>24</v>
      </c>
      <c r="L11641" t="s">
        <v>25</v>
      </c>
      <c r="M11641" t="s">
        <v>322</v>
      </c>
    </row>
    <row r="11642" spans="1:13" x14ac:dyDescent="0.3">
      <c r="A11642" t="s">
        <v>9428</v>
      </c>
      <c r="C11642" t="s">
        <v>16236</v>
      </c>
      <c r="D11642">
        <v>23</v>
      </c>
      <c r="E11642" s="1">
        <v>750000</v>
      </c>
      <c r="G11642" t="s">
        <v>34</v>
      </c>
      <c r="H11642" t="s">
        <v>16317</v>
      </c>
      <c r="I11642" t="s">
        <v>22</v>
      </c>
      <c r="J11642" t="s">
        <v>23</v>
      </c>
      <c r="K11642" t="s">
        <v>24</v>
      </c>
      <c r="L11642" t="s">
        <v>38</v>
      </c>
      <c r="M11642" t="s">
        <v>504</v>
      </c>
    </row>
    <row r="11643" spans="1:13" x14ac:dyDescent="0.3">
      <c r="A11643" t="s">
        <v>9428</v>
      </c>
      <c r="C11643" t="s">
        <v>11813</v>
      </c>
      <c r="D11643">
        <v>1</v>
      </c>
      <c r="E11643" s="1">
        <v>100000</v>
      </c>
      <c r="G11643" t="s">
        <v>111</v>
      </c>
      <c r="H11643" t="s">
        <v>12079</v>
      </c>
      <c r="I11643" t="s">
        <v>22</v>
      </c>
      <c r="J11643" t="s">
        <v>23</v>
      </c>
      <c r="K11643" t="s">
        <v>24</v>
      </c>
      <c r="L11643" t="s">
        <v>25</v>
      </c>
      <c r="M11643" t="s">
        <v>322</v>
      </c>
    </row>
    <row r="11644" spans="1:13" x14ac:dyDescent="0.3">
      <c r="A11644" t="s">
        <v>9428</v>
      </c>
      <c r="C11644" t="s">
        <v>9396</v>
      </c>
      <c r="D11644">
        <v>37</v>
      </c>
      <c r="E11644" s="1">
        <v>600000</v>
      </c>
      <c r="G11644" t="s">
        <v>34</v>
      </c>
      <c r="H11644" t="s">
        <v>9429</v>
      </c>
      <c r="I11644" t="s">
        <v>22</v>
      </c>
      <c r="J11644" t="s">
        <v>23</v>
      </c>
      <c r="K11644" t="s">
        <v>24</v>
      </c>
      <c r="L11644" t="s">
        <v>1083</v>
      </c>
      <c r="M11644" t="s">
        <v>61</v>
      </c>
    </row>
    <row r="11645" spans="1:13" x14ac:dyDescent="0.3">
      <c r="A11645" t="s">
        <v>9428</v>
      </c>
      <c r="C11645" t="s">
        <v>9396</v>
      </c>
      <c r="D11645">
        <v>36</v>
      </c>
      <c r="E11645" s="1">
        <v>150000</v>
      </c>
      <c r="G11645" t="s">
        <v>13</v>
      </c>
      <c r="H11645" t="s">
        <v>9492</v>
      </c>
      <c r="I11645" t="s">
        <v>22</v>
      </c>
      <c r="J11645" t="s">
        <v>23</v>
      </c>
      <c r="K11645" t="s">
        <v>24</v>
      </c>
      <c r="L11645" t="s">
        <v>17</v>
      </c>
      <c r="M11645" t="s">
        <v>8109</v>
      </c>
    </row>
    <row r="11646" spans="1:13" x14ac:dyDescent="0.3">
      <c r="A11646" t="s">
        <v>9428</v>
      </c>
      <c r="C11646" t="s">
        <v>10083</v>
      </c>
      <c r="D11646">
        <v>1</v>
      </c>
      <c r="E11646" s="1">
        <v>50000</v>
      </c>
      <c r="G11646" t="s">
        <v>111</v>
      </c>
      <c r="H11646" t="s">
        <v>10256</v>
      </c>
      <c r="I11646" t="s">
        <v>22</v>
      </c>
      <c r="J11646" t="s">
        <v>23</v>
      </c>
      <c r="K11646" t="s">
        <v>24</v>
      </c>
      <c r="L11646" t="s">
        <v>25</v>
      </c>
      <c r="M11646" t="s">
        <v>8790</v>
      </c>
    </row>
    <row r="11647" spans="1:13" x14ac:dyDescent="0.3">
      <c r="A11647" t="s">
        <v>9428</v>
      </c>
      <c r="C11647" t="s">
        <v>33438</v>
      </c>
      <c r="D11647">
        <v>12</v>
      </c>
      <c r="E11647" s="1">
        <v>100000</v>
      </c>
      <c r="G11647" t="s">
        <v>13</v>
      </c>
      <c r="H11647" t="s">
        <v>33490</v>
      </c>
      <c r="I11647" t="s">
        <v>22</v>
      </c>
      <c r="J11647" t="s">
        <v>23</v>
      </c>
      <c r="K11647" t="s">
        <v>24</v>
      </c>
      <c r="L11647" t="s">
        <v>17</v>
      </c>
      <c r="M11647" t="s">
        <v>345</v>
      </c>
    </row>
    <row r="11648" spans="1:13" x14ac:dyDescent="0.3">
      <c r="A11648" t="s">
        <v>2113</v>
      </c>
      <c r="C11648" t="s">
        <v>1852</v>
      </c>
      <c r="D11648">
        <v>25</v>
      </c>
      <c r="E11648" s="1">
        <v>1000500</v>
      </c>
      <c r="G11648" t="s">
        <v>907</v>
      </c>
      <c r="H11648" t="s">
        <v>2114</v>
      </c>
      <c r="I11648" t="s">
        <v>578</v>
      </c>
      <c r="K11648" t="s">
        <v>273</v>
      </c>
      <c r="L11648" t="s">
        <v>17</v>
      </c>
      <c r="M11648" t="s">
        <v>1627</v>
      </c>
    </row>
    <row r="11649" spans="1:13" x14ac:dyDescent="0.3">
      <c r="A11649" t="s">
        <v>2113</v>
      </c>
      <c r="C11649" t="s">
        <v>29114</v>
      </c>
      <c r="D11649">
        <v>12</v>
      </c>
      <c r="E11649" s="1">
        <v>359820</v>
      </c>
      <c r="G11649" t="s">
        <v>69</v>
      </c>
      <c r="H11649" t="s">
        <v>29181</v>
      </c>
      <c r="I11649" t="s">
        <v>578</v>
      </c>
      <c r="K11649" t="s">
        <v>273</v>
      </c>
      <c r="L11649" t="s">
        <v>17</v>
      </c>
      <c r="M11649" t="s">
        <v>39</v>
      </c>
    </row>
    <row r="11650" spans="1:13" x14ac:dyDescent="0.3">
      <c r="A11650" t="s">
        <v>34348</v>
      </c>
      <c r="C11650" t="s">
        <v>34263</v>
      </c>
      <c r="D11650">
        <v>19</v>
      </c>
      <c r="E11650" s="1">
        <v>100000</v>
      </c>
      <c r="G11650" t="s">
        <v>13</v>
      </c>
      <c r="H11650" t="s">
        <v>34349</v>
      </c>
      <c r="I11650" t="s">
        <v>5667</v>
      </c>
      <c r="K11650" t="s">
        <v>16</v>
      </c>
      <c r="L11650" t="s">
        <v>17</v>
      </c>
      <c r="M11650" t="s">
        <v>450</v>
      </c>
    </row>
    <row r="11651" spans="1:13" x14ac:dyDescent="0.3">
      <c r="A11651" t="s">
        <v>17897</v>
      </c>
      <c r="C11651" t="s">
        <v>17871</v>
      </c>
      <c r="D11651">
        <v>101</v>
      </c>
      <c r="E11651" s="1">
        <v>669970</v>
      </c>
      <c r="G11651" t="s">
        <v>34</v>
      </c>
      <c r="H11651" t="s">
        <v>17898</v>
      </c>
      <c r="I11651" t="s">
        <v>22</v>
      </c>
      <c r="J11651" t="s">
        <v>23</v>
      </c>
      <c r="K11651" t="s">
        <v>24</v>
      </c>
      <c r="L11651" t="s">
        <v>25</v>
      </c>
      <c r="M11651" t="s">
        <v>6146</v>
      </c>
    </row>
    <row r="11652" spans="1:13" x14ac:dyDescent="0.3">
      <c r="A11652" t="s">
        <v>4643</v>
      </c>
      <c r="C11652" t="s">
        <v>4395</v>
      </c>
      <c r="D11652">
        <v>19</v>
      </c>
      <c r="E11652" s="1">
        <v>50000</v>
      </c>
      <c r="G11652" t="s">
        <v>13</v>
      </c>
      <c r="H11652" t="s">
        <v>4129</v>
      </c>
      <c r="I11652" t="s">
        <v>131</v>
      </c>
      <c r="J11652" t="s">
        <v>131</v>
      </c>
      <c r="K11652" t="s">
        <v>132</v>
      </c>
      <c r="L11652" t="s">
        <v>17</v>
      </c>
      <c r="M11652" t="s">
        <v>450</v>
      </c>
    </row>
    <row r="11653" spans="1:13" x14ac:dyDescent="0.3">
      <c r="A11653" t="s">
        <v>28557</v>
      </c>
      <c r="C11653" t="s">
        <v>28282</v>
      </c>
      <c r="D11653">
        <v>21</v>
      </c>
      <c r="E11653" s="1">
        <v>349150</v>
      </c>
      <c r="G11653" t="s">
        <v>1309</v>
      </c>
      <c r="H11653" t="s">
        <v>28558</v>
      </c>
      <c r="I11653" t="s">
        <v>578</v>
      </c>
      <c r="K11653" t="s">
        <v>273</v>
      </c>
      <c r="L11653" t="s">
        <v>170</v>
      </c>
      <c r="M11653" t="s">
        <v>1310</v>
      </c>
    </row>
    <row r="11654" spans="1:13" x14ac:dyDescent="0.3">
      <c r="A11654" t="s">
        <v>12757</v>
      </c>
      <c r="C11654" t="s">
        <v>12673</v>
      </c>
      <c r="D11654">
        <v>4</v>
      </c>
      <c r="E11654" s="1">
        <v>300000</v>
      </c>
      <c r="G11654" t="s">
        <v>111</v>
      </c>
      <c r="H11654" t="s">
        <v>970</v>
      </c>
      <c r="I11654" t="s">
        <v>70</v>
      </c>
      <c r="J11654" t="s">
        <v>70</v>
      </c>
      <c r="K11654" t="s">
        <v>24</v>
      </c>
      <c r="L11654" t="s">
        <v>25</v>
      </c>
      <c r="M11654" t="s">
        <v>120</v>
      </c>
    </row>
    <row r="11655" spans="1:13" x14ac:dyDescent="0.3">
      <c r="A11655" t="s">
        <v>12757</v>
      </c>
      <c r="C11655" t="s">
        <v>33372</v>
      </c>
      <c r="D11655">
        <v>36</v>
      </c>
      <c r="E11655" s="1">
        <v>2628713</v>
      </c>
      <c r="G11655" t="s">
        <v>111</v>
      </c>
      <c r="H11655" t="s">
        <v>33394</v>
      </c>
      <c r="I11655" t="s">
        <v>70</v>
      </c>
      <c r="J11655" t="s">
        <v>70</v>
      </c>
      <c r="K11655" t="s">
        <v>24</v>
      </c>
      <c r="L11655" t="s">
        <v>25</v>
      </c>
      <c r="M11655" t="s">
        <v>120</v>
      </c>
    </row>
    <row r="11656" spans="1:13" x14ac:dyDescent="0.3">
      <c r="A11656" t="s">
        <v>21422</v>
      </c>
      <c r="C11656" t="s">
        <v>21173</v>
      </c>
      <c r="D11656">
        <v>30</v>
      </c>
      <c r="E11656" s="1">
        <v>100000</v>
      </c>
      <c r="G11656" t="s">
        <v>13</v>
      </c>
      <c r="H11656" t="s">
        <v>21423</v>
      </c>
      <c r="I11656" t="s">
        <v>428</v>
      </c>
      <c r="K11656" t="s">
        <v>429</v>
      </c>
      <c r="L11656" t="s">
        <v>17</v>
      </c>
      <c r="M11656" t="s">
        <v>450</v>
      </c>
    </row>
    <row r="11657" spans="1:13" x14ac:dyDescent="0.3">
      <c r="A11657" t="s">
        <v>23090</v>
      </c>
      <c r="C11657" t="s">
        <v>22837</v>
      </c>
      <c r="D11657">
        <v>60</v>
      </c>
      <c r="E11657" s="1">
        <v>1200001</v>
      </c>
      <c r="G11657" t="s">
        <v>1039</v>
      </c>
      <c r="H11657" t="s">
        <v>23091</v>
      </c>
      <c r="I11657" t="s">
        <v>49</v>
      </c>
      <c r="J11657" t="s">
        <v>50</v>
      </c>
      <c r="K11657" t="s">
        <v>51</v>
      </c>
      <c r="L11657" t="s">
        <v>44</v>
      </c>
      <c r="M11657" t="s">
        <v>249</v>
      </c>
    </row>
    <row r="11658" spans="1:13" x14ac:dyDescent="0.3">
      <c r="A11658" t="s">
        <v>10139</v>
      </c>
      <c r="C11658" t="s">
        <v>10083</v>
      </c>
      <c r="D11658">
        <v>19</v>
      </c>
      <c r="E11658" s="1">
        <v>100000</v>
      </c>
      <c r="G11658" t="s">
        <v>48</v>
      </c>
      <c r="H11658" t="s">
        <v>10140</v>
      </c>
      <c r="I11658" t="s">
        <v>10141</v>
      </c>
      <c r="J11658" t="s">
        <v>2188</v>
      </c>
      <c r="K11658" t="s">
        <v>273</v>
      </c>
      <c r="L11658" t="s">
        <v>17</v>
      </c>
      <c r="M11658" t="s">
        <v>190</v>
      </c>
    </row>
    <row r="11659" spans="1:13" x14ac:dyDescent="0.3">
      <c r="A11659" t="s">
        <v>2409</v>
      </c>
      <c r="C11659" t="s">
        <v>2269</v>
      </c>
      <c r="D11659">
        <v>61</v>
      </c>
      <c r="E11659" s="1">
        <v>4928397</v>
      </c>
      <c r="G11659" t="s">
        <v>48</v>
      </c>
      <c r="H11659" t="s">
        <v>2410</v>
      </c>
      <c r="I11659" t="s">
        <v>2411</v>
      </c>
      <c r="K11659" t="s">
        <v>2145</v>
      </c>
      <c r="L11659" t="s">
        <v>17</v>
      </c>
      <c r="M11659" t="s">
        <v>331</v>
      </c>
    </row>
    <row r="11660" spans="1:13" x14ac:dyDescent="0.3">
      <c r="A11660" t="s">
        <v>2409</v>
      </c>
      <c r="C11660" t="s">
        <v>10589</v>
      </c>
      <c r="D11660">
        <v>38</v>
      </c>
      <c r="E11660" s="1">
        <v>1413628</v>
      </c>
      <c r="G11660" t="s">
        <v>48</v>
      </c>
      <c r="H11660" t="s">
        <v>10633</v>
      </c>
      <c r="I11660" t="s">
        <v>2411</v>
      </c>
      <c r="K11660" t="s">
        <v>2145</v>
      </c>
      <c r="L11660" t="s">
        <v>38</v>
      </c>
      <c r="M11660" t="s">
        <v>190</v>
      </c>
    </row>
    <row r="11661" spans="1:13" x14ac:dyDescent="0.3">
      <c r="A11661" t="s">
        <v>3052</v>
      </c>
      <c r="C11661" t="s">
        <v>2957</v>
      </c>
      <c r="D11661">
        <v>42</v>
      </c>
      <c r="E11661" s="1">
        <v>13300000</v>
      </c>
      <c r="G11661" t="s">
        <v>13</v>
      </c>
      <c r="H11661" t="s">
        <v>3053</v>
      </c>
      <c r="I11661" t="s">
        <v>3054</v>
      </c>
      <c r="J11661" t="s">
        <v>2420</v>
      </c>
      <c r="K11661" t="s">
        <v>512</v>
      </c>
      <c r="L11661" t="s">
        <v>38</v>
      </c>
      <c r="M11661" t="s">
        <v>101</v>
      </c>
    </row>
    <row r="11662" spans="1:13" x14ac:dyDescent="0.3">
      <c r="A11662" t="s">
        <v>3052</v>
      </c>
      <c r="C11662" t="s">
        <v>31181</v>
      </c>
      <c r="D11662">
        <v>23</v>
      </c>
      <c r="E11662" s="1">
        <v>200000</v>
      </c>
      <c r="G11662" t="s">
        <v>13</v>
      </c>
      <c r="H11662" t="s">
        <v>31240</v>
      </c>
      <c r="I11662" t="s">
        <v>3054</v>
      </c>
      <c r="J11662" t="s">
        <v>2420</v>
      </c>
      <c r="K11662" t="s">
        <v>512</v>
      </c>
      <c r="L11662" t="s">
        <v>17</v>
      </c>
      <c r="M11662" t="s">
        <v>450</v>
      </c>
    </row>
    <row r="11663" spans="1:13" x14ac:dyDescent="0.3">
      <c r="A11663" t="s">
        <v>3052</v>
      </c>
      <c r="C11663" t="s">
        <v>23966</v>
      </c>
      <c r="D11663">
        <v>48</v>
      </c>
      <c r="E11663" s="1">
        <v>1492251</v>
      </c>
      <c r="G11663" t="s">
        <v>13</v>
      </c>
      <c r="H11663" t="s">
        <v>24003</v>
      </c>
      <c r="I11663" t="s">
        <v>3054</v>
      </c>
      <c r="J11663" t="s">
        <v>2420</v>
      </c>
      <c r="K11663" t="s">
        <v>512</v>
      </c>
      <c r="L11663" t="s">
        <v>38</v>
      </c>
      <c r="M11663" t="s">
        <v>101</v>
      </c>
    </row>
    <row r="11664" spans="1:13" x14ac:dyDescent="0.3">
      <c r="A11664" t="s">
        <v>3052</v>
      </c>
      <c r="C11664" t="s">
        <v>22248</v>
      </c>
      <c r="D11664">
        <v>62</v>
      </c>
      <c r="E11664" s="1">
        <v>19313530</v>
      </c>
      <c r="G11664" t="s">
        <v>571</v>
      </c>
      <c r="H11664" t="s">
        <v>22311</v>
      </c>
      <c r="I11664" t="s">
        <v>3054</v>
      </c>
      <c r="J11664" t="s">
        <v>2420</v>
      </c>
      <c r="K11664" t="s">
        <v>512</v>
      </c>
      <c r="L11664" t="s">
        <v>38</v>
      </c>
      <c r="M11664" t="s">
        <v>22312</v>
      </c>
    </row>
    <row r="11665" spans="1:13" x14ac:dyDescent="0.3">
      <c r="A11665" t="s">
        <v>3052</v>
      </c>
      <c r="C11665" t="s">
        <v>16755</v>
      </c>
      <c r="D11665">
        <v>42</v>
      </c>
      <c r="E11665" s="1">
        <v>6729423</v>
      </c>
      <c r="G11665" t="s">
        <v>571</v>
      </c>
      <c r="H11665" t="s">
        <v>16872</v>
      </c>
      <c r="I11665" t="s">
        <v>3054</v>
      </c>
      <c r="J11665" t="s">
        <v>2420</v>
      </c>
      <c r="K11665" t="s">
        <v>512</v>
      </c>
      <c r="L11665" t="s">
        <v>38</v>
      </c>
      <c r="M11665" t="s">
        <v>16873</v>
      </c>
    </row>
    <row r="11666" spans="1:13" x14ac:dyDescent="0.3">
      <c r="A11666" t="s">
        <v>3052</v>
      </c>
      <c r="C11666" t="s">
        <v>9396</v>
      </c>
      <c r="D11666">
        <v>28</v>
      </c>
      <c r="E11666" s="1">
        <v>888458</v>
      </c>
      <c r="G11666" t="s">
        <v>13</v>
      </c>
      <c r="H11666" t="s">
        <v>9420</v>
      </c>
      <c r="I11666" t="s">
        <v>3054</v>
      </c>
      <c r="J11666" t="s">
        <v>2420</v>
      </c>
      <c r="K11666" t="s">
        <v>512</v>
      </c>
      <c r="L11666" t="s">
        <v>38</v>
      </c>
      <c r="M11666" t="s">
        <v>101</v>
      </c>
    </row>
    <row r="11667" spans="1:13" x14ac:dyDescent="0.3">
      <c r="A11667" t="s">
        <v>3052</v>
      </c>
      <c r="C11667" t="s">
        <v>35205</v>
      </c>
      <c r="D11667">
        <v>45</v>
      </c>
      <c r="E11667" s="1">
        <v>2997591</v>
      </c>
      <c r="G11667" t="s">
        <v>13</v>
      </c>
      <c r="H11667" t="s">
        <v>35234</v>
      </c>
      <c r="I11667" t="s">
        <v>3054</v>
      </c>
      <c r="J11667" t="s">
        <v>2420</v>
      </c>
      <c r="K11667" t="s">
        <v>512</v>
      </c>
      <c r="L11667" t="s">
        <v>17</v>
      </c>
      <c r="M11667" t="s">
        <v>66</v>
      </c>
    </row>
    <row r="11668" spans="1:13" x14ac:dyDescent="0.3">
      <c r="A11668" t="s">
        <v>23251</v>
      </c>
      <c r="C11668" t="s">
        <v>23213</v>
      </c>
      <c r="D11668">
        <v>60</v>
      </c>
      <c r="E11668" s="1">
        <v>715000</v>
      </c>
      <c r="G11668" t="s">
        <v>13</v>
      </c>
      <c r="H11668" t="s">
        <v>23252</v>
      </c>
      <c r="I11668" t="s">
        <v>578</v>
      </c>
      <c r="J11668" t="s">
        <v>578</v>
      </c>
      <c r="K11668" t="s">
        <v>273</v>
      </c>
      <c r="L11668" t="s">
        <v>17</v>
      </c>
      <c r="M11668" t="s">
        <v>450</v>
      </c>
    </row>
    <row r="11669" spans="1:13" x14ac:dyDescent="0.3">
      <c r="A11669" t="s">
        <v>14599</v>
      </c>
      <c r="C11669" t="s">
        <v>14552</v>
      </c>
      <c r="D11669">
        <v>36</v>
      </c>
      <c r="E11669" s="1">
        <v>2805157</v>
      </c>
      <c r="G11669" t="s">
        <v>34</v>
      </c>
      <c r="H11669" t="s">
        <v>14600</v>
      </c>
      <c r="I11669" t="s">
        <v>10612</v>
      </c>
      <c r="K11669" t="s">
        <v>10613</v>
      </c>
      <c r="L11669" t="s">
        <v>4934</v>
      </c>
      <c r="M11669" t="s">
        <v>202</v>
      </c>
    </row>
    <row r="11670" spans="1:13" x14ac:dyDescent="0.3">
      <c r="A11670" t="s">
        <v>4139</v>
      </c>
      <c r="C11670" t="s">
        <v>3657</v>
      </c>
      <c r="D11670">
        <v>18</v>
      </c>
      <c r="E11670" s="1">
        <v>50000</v>
      </c>
      <c r="G11670" t="s">
        <v>13</v>
      </c>
      <c r="H11670" t="s">
        <v>4129</v>
      </c>
      <c r="I11670" t="s">
        <v>4140</v>
      </c>
      <c r="J11670" t="s">
        <v>4141</v>
      </c>
      <c r="K11670" t="s">
        <v>132</v>
      </c>
      <c r="L11670" t="s">
        <v>17</v>
      </c>
      <c r="M11670" t="s">
        <v>450</v>
      </c>
    </row>
    <row r="11671" spans="1:13" x14ac:dyDescent="0.3">
      <c r="A11671" t="s">
        <v>8847</v>
      </c>
      <c r="C11671" t="s">
        <v>8771</v>
      </c>
      <c r="D11671">
        <v>25</v>
      </c>
      <c r="E11671" s="1">
        <v>100000</v>
      </c>
      <c r="G11671" t="s">
        <v>13</v>
      </c>
      <c r="H11671" t="s">
        <v>8848</v>
      </c>
      <c r="I11671" t="s">
        <v>2917</v>
      </c>
      <c r="K11671" t="s">
        <v>2918</v>
      </c>
      <c r="L11671" t="s">
        <v>17</v>
      </c>
      <c r="M11671" t="s">
        <v>450</v>
      </c>
    </row>
    <row r="11672" spans="1:13" x14ac:dyDescent="0.3">
      <c r="A11672" t="s">
        <v>8847</v>
      </c>
      <c r="C11672" t="s">
        <v>34100</v>
      </c>
      <c r="D11672">
        <v>18</v>
      </c>
      <c r="E11672" s="1">
        <v>100000</v>
      </c>
      <c r="G11672" t="s">
        <v>13</v>
      </c>
      <c r="H11672" t="s">
        <v>34147</v>
      </c>
      <c r="I11672" t="s">
        <v>2917</v>
      </c>
      <c r="K11672" t="s">
        <v>2918</v>
      </c>
      <c r="L11672" t="s">
        <v>17</v>
      </c>
      <c r="M11672" t="s">
        <v>450</v>
      </c>
    </row>
    <row r="11673" spans="1:13" x14ac:dyDescent="0.3">
      <c r="A11673" t="s">
        <v>9914</v>
      </c>
      <c r="C11673" t="s">
        <v>9547</v>
      </c>
      <c r="D11673">
        <v>25</v>
      </c>
      <c r="E11673" s="1">
        <v>100000</v>
      </c>
      <c r="G11673" t="s">
        <v>13</v>
      </c>
      <c r="H11673" t="s">
        <v>9915</v>
      </c>
      <c r="I11673" t="s">
        <v>9916</v>
      </c>
      <c r="K11673" t="s">
        <v>2918</v>
      </c>
      <c r="L11673" t="s">
        <v>17</v>
      </c>
      <c r="M11673" t="s">
        <v>450</v>
      </c>
    </row>
    <row r="11674" spans="1:13" x14ac:dyDescent="0.3">
      <c r="A11674" t="s">
        <v>9631</v>
      </c>
      <c r="C11674" t="s">
        <v>9547</v>
      </c>
      <c r="D11674">
        <v>54</v>
      </c>
      <c r="E11674" s="1">
        <v>1692078</v>
      </c>
      <c r="G11674" t="s">
        <v>13</v>
      </c>
      <c r="H11674" t="s">
        <v>9632</v>
      </c>
      <c r="I11674" t="s">
        <v>9633</v>
      </c>
      <c r="K11674" t="s">
        <v>9634</v>
      </c>
      <c r="L11674" t="s">
        <v>17</v>
      </c>
      <c r="M11674" t="s">
        <v>66</v>
      </c>
    </row>
    <row r="11675" spans="1:13" x14ac:dyDescent="0.3">
      <c r="A11675" t="s">
        <v>9631</v>
      </c>
      <c r="C11675" t="s">
        <v>10083</v>
      </c>
      <c r="D11675">
        <v>25</v>
      </c>
      <c r="E11675" s="1">
        <v>100000</v>
      </c>
      <c r="G11675" t="s">
        <v>13</v>
      </c>
      <c r="H11675" t="s">
        <v>10155</v>
      </c>
      <c r="I11675" t="s">
        <v>9633</v>
      </c>
      <c r="K11675" t="s">
        <v>9634</v>
      </c>
      <c r="L11675" t="s">
        <v>17</v>
      </c>
      <c r="M11675" t="s">
        <v>450</v>
      </c>
    </row>
    <row r="11676" spans="1:13" x14ac:dyDescent="0.3">
      <c r="A11676" t="s">
        <v>9631</v>
      </c>
      <c r="C11676" t="s">
        <v>33755</v>
      </c>
      <c r="D11676">
        <v>18</v>
      </c>
      <c r="E11676" s="1">
        <v>100000</v>
      </c>
      <c r="G11676" t="s">
        <v>13</v>
      </c>
      <c r="H11676" t="s">
        <v>33960</v>
      </c>
      <c r="I11676" t="s">
        <v>9633</v>
      </c>
      <c r="K11676" t="s">
        <v>9634</v>
      </c>
      <c r="L11676" t="s">
        <v>17</v>
      </c>
      <c r="M11676" t="s">
        <v>450</v>
      </c>
    </row>
    <row r="11677" spans="1:13" x14ac:dyDescent="0.3">
      <c r="A11677" t="s">
        <v>22759</v>
      </c>
      <c r="C11677" t="s">
        <v>22646</v>
      </c>
      <c r="D11677">
        <v>24</v>
      </c>
      <c r="E11677" s="1">
        <v>99993</v>
      </c>
      <c r="G11677" t="s">
        <v>13</v>
      </c>
      <c r="H11677" t="s">
        <v>22760</v>
      </c>
      <c r="I11677" t="s">
        <v>22761</v>
      </c>
      <c r="K11677" t="s">
        <v>22762</v>
      </c>
      <c r="L11677" t="s">
        <v>17</v>
      </c>
      <c r="M11677" t="s">
        <v>105</v>
      </c>
    </row>
    <row r="11678" spans="1:13" x14ac:dyDescent="0.3">
      <c r="A11678" t="s">
        <v>12810</v>
      </c>
      <c r="C11678" t="s">
        <v>12803</v>
      </c>
      <c r="D11678">
        <v>46</v>
      </c>
      <c r="E11678" s="1">
        <v>800788</v>
      </c>
      <c r="G11678" t="s">
        <v>34</v>
      </c>
      <c r="H11678" t="s">
        <v>12811</v>
      </c>
      <c r="I11678" t="s">
        <v>1980</v>
      </c>
      <c r="J11678" t="s">
        <v>1980</v>
      </c>
      <c r="K11678" t="s">
        <v>132</v>
      </c>
      <c r="L11678" t="s">
        <v>133</v>
      </c>
      <c r="M11678" t="s">
        <v>6146</v>
      </c>
    </row>
    <row r="11679" spans="1:13" x14ac:dyDescent="0.3">
      <c r="A11679" t="s">
        <v>3127</v>
      </c>
      <c r="C11679" t="s">
        <v>2957</v>
      </c>
      <c r="D11679">
        <v>48</v>
      </c>
      <c r="E11679" s="1">
        <v>3484422</v>
      </c>
      <c r="G11679" t="s">
        <v>13</v>
      </c>
      <c r="H11679" t="s">
        <v>3128</v>
      </c>
      <c r="I11679" t="s">
        <v>3129</v>
      </c>
      <c r="K11679" t="s">
        <v>2172</v>
      </c>
      <c r="L11679" t="s">
        <v>1625</v>
      </c>
      <c r="M11679" t="s">
        <v>66</v>
      </c>
    </row>
    <row r="11680" spans="1:13" x14ac:dyDescent="0.3">
      <c r="A11680" t="s">
        <v>3127</v>
      </c>
      <c r="C11680" t="s">
        <v>28715</v>
      </c>
      <c r="D11680">
        <v>21</v>
      </c>
      <c r="E11680" s="1">
        <v>93250</v>
      </c>
      <c r="G11680" t="s">
        <v>13</v>
      </c>
      <c r="H11680" t="s">
        <v>28914</v>
      </c>
      <c r="I11680" t="s">
        <v>3129</v>
      </c>
      <c r="K11680" t="s">
        <v>2172</v>
      </c>
      <c r="L11680" t="s">
        <v>257</v>
      </c>
      <c r="M11680" t="s">
        <v>207</v>
      </c>
    </row>
    <row r="11681" spans="1:13" x14ac:dyDescent="0.3">
      <c r="A11681" t="s">
        <v>3127</v>
      </c>
      <c r="C11681" t="s">
        <v>29553</v>
      </c>
      <c r="D11681">
        <v>32</v>
      </c>
      <c r="E11681" s="1">
        <v>1499945</v>
      </c>
      <c r="G11681" t="s">
        <v>13</v>
      </c>
      <c r="H11681" t="s">
        <v>29642</v>
      </c>
      <c r="I11681" t="s">
        <v>3129</v>
      </c>
      <c r="K11681" t="s">
        <v>2172</v>
      </c>
      <c r="L11681" t="s">
        <v>257</v>
      </c>
      <c r="M11681" t="s">
        <v>207</v>
      </c>
    </row>
    <row r="11682" spans="1:13" x14ac:dyDescent="0.3">
      <c r="A11682" t="s">
        <v>3127</v>
      </c>
      <c r="C11682" t="s">
        <v>31019</v>
      </c>
      <c r="D11682">
        <v>72</v>
      </c>
      <c r="E11682" s="1">
        <v>11264452</v>
      </c>
      <c r="G11682" t="s">
        <v>13</v>
      </c>
      <c r="H11682" t="s">
        <v>31056</v>
      </c>
      <c r="I11682" t="s">
        <v>3129</v>
      </c>
      <c r="K11682" t="s">
        <v>2172</v>
      </c>
      <c r="L11682" t="s">
        <v>17</v>
      </c>
      <c r="M11682" t="s">
        <v>31057</v>
      </c>
    </row>
    <row r="11683" spans="1:13" x14ac:dyDescent="0.3">
      <c r="A11683" t="s">
        <v>3127</v>
      </c>
      <c r="C11683" t="s">
        <v>23427</v>
      </c>
      <c r="D11683">
        <v>16</v>
      </c>
      <c r="E11683" s="1">
        <v>99985</v>
      </c>
      <c r="G11683" t="s">
        <v>13</v>
      </c>
      <c r="H11683" t="s">
        <v>23495</v>
      </c>
      <c r="I11683" t="s">
        <v>3129</v>
      </c>
      <c r="K11683" t="s">
        <v>2172</v>
      </c>
      <c r="L11683" t="s">
        <v>17</v>
      </c>
      <c r="M11683" t="s">
        <v>66</v>
      </c>
    </row>
    <row r="11684" spans="1:13" x14ac:dyDescent="0.3">
      <c r="A11684" t="s">
        <v>3127</v>
      </c>
      <c r="C11684" t="s">
        <v>23856</v>
      </c>
      <c r="D11684">
        <v>54</v>
      </c>
      <c r="E11684" s="1">
        <v>2876087</v>
      </c>
      <c r="G11684" t="s">
        <v>13</v>
      </c>
      <c r="H11684" t="s">
        <v>23862</v>
      </c>
      <c r="I11684" t="s">
        <v>3129</v>
      </c>
      <c r="K11684" t="s">
        <v>2172</v>
      </c>
      <c r="L11684" t="s">
        <v>17</v>
      </c>
      <c r="M11684" t="s">
        <v>66</v>
      </c>
    </row>
    <row r="11685" spans="1:13" x14ac:dyDescent="0.3">
      <c r="A11685" t="s">
        <v>3127</v>
      </c>
      <c r="C11685" t="s">
        <v>15737</v>
      </c>
      <c r="D11685">
        <v>41</v>
      </c>
      <c r="E11685" s="1">
        <v>4883451</v>
      </c>
      <c r="G11685" t="s">
        <v>13</v>
      </c>
      <c r="H11685" t="s">
        <v>15756</v>
      </c>
      <c r="I11685" t="s">
        <v>3129</v>
      </c>
      <c r="K11685" t="s">
        <v>2172</v>
      </c>
      <c r="L11685" t="s">
        <v>257</v>
      </c>
      <c r="M11685" t="s">
        <v>207</v>
      </c>
    </row>
    <row r="11686" spans="1:13" x14ac:dyDescent="0.3">
      <c r="A11686" t="s">
        <v>3127</v>
      </c>
      <c r="C11686" t="s">
        <v>16466</v>
      </c>
      <c r="D11686">
        <v>19</v>
      </c>
      <c r="E11686" s="1">
        <v>100000</v>
      </c>
      <c r="G11686" t="s">
        <v>13</v>
      </c>
      <c r="H11686" t="s">
        <v>16565</v>
      </c>
      <c r="I11686" t="s">
        <v>3129</v>
      </c>
      <c r="K11686" t="s">
        <v>2172</v>
      </c>
      <c r="L11686" t="s">
        <v>17</v>
      </c>
      <c r="M11686" t="s">
        <v>450</v>
      </c>
    </row>
    <row r="11687" spans="1:13" x14ac:dyDescent="0.3">
      <c r="A11687" t="s">
        <v>3127</v>
      </c>
      <c r="C11687" t="s">
        <v>12314</v>
      </c>
      <c r="D11687">
        <v>18</v>
      </c>
      <c r="E11687" s="1">
        <v>499284</v>
      </c>
      <c r="G11687" t="s">
        <v>34</v>
      </c>
      <c r="H11687" t="s">
        <v>12641</v>
      </c>
      <c r="I11687" t="s">
        <v>3129</v>
      </c>
      <c r="K11687" t="s">
        <v>2172</v>
      </c>
      <c r="L11687" t="s">
        <v>17</v>
      </c>
      <c r="M11687" t="s">
        <v>61</v>
      </c>
    </row>
    <row r="11688" spans="1:13" x14ac:dyDescent="0.3">
      <c r="A11688" t="s">
        <v>3127</v>
      </c>
      <c r="C11688" t="s">
        <v>12673</v>
      </c>
      <c r="D11688">
        <v>37</v>
      </c>
      <c r="E11688" s="1">
        <v>1340898</v>
      </c>
      <c r="G11688" t="s">
        <v>34</v>
      </c>
      <c r="H11688" t="s">
        <v>12724</v>
      </c>
      <c r="I11688" t="s">
        <v>3129</v>
      </c>
      <c r="K11688" t="s">
        <v>2172</v>
      </c>
      <c r="L11688" t="s">
        <v>17</v>
      </c>
      <c r="M11688" t="s">
        <v>61</v>
      </c>
    </row>
    <row r="11689" spans="1:13" x14ac:dyDescent="0.3">
      <c r="A11689" t="s">
        <v>3127</v>
      </c>
      <c r="C11689" t="s">
        <v>12673</v>
      </c>
      <c r="D11689">
        <v>81</v>
      </c>
      <c r="E11689" s="1">
        <v>14400000</v>
      </c>
      <c r="G11689" t="s">
        <v>13</v>
      </c>
      <c r="H11689" t="s">
        <v>12747</v>
      </c>
      <c r="I11689" t="s">
        <v>3129</v>
      </c>
      <c r="K11689" t="s">
        <v>2172</v>
      </c>
      <c r="L11689" t="s">
        <v>38</v>
      </c>
      <c r="M11689" t="s">
        <v>66</v>
      </c>
    </row>
    <row r="11690" spans="1:13" x14ac:dyDescent="0.3">
      <c r="A11690" t="s">
        <v>3127</v>
      </c>
      <c r="C11690" t="s">
        <v>10589</v>
      </c>
      <c r="D11690">
        <v>33</v>
      </c>
      <c r="E11690" s="1">
        <v>240655</v>
      </c>
      <c r="G11690" t="s">
        <v>13</v>
      </c>
      <c r="H11690" t="s">
        <v>10887</v>
      </c>
      <c r="I11690" t="s">
        <v>3129</v>
      </c>
      <c r="K11690" t="s">
        <v>2172</v>
      </c>
      <c r="L11690" t="s">
        <v>17</v>
      </c>
      <c r="M11690" t="s">
        <v>66</v>
      </c>
    </row>
    <row r="11691" spans="1:13" x14ac:dyDescent="0.3">
      <c r="A11691" t="s">
        <v>3127</v>
      </c>
      <c r="C11691" t="s">
        <v>9396</v>
      </c>
      <c r="D11691">
        <v>46</v>
      </c>
      <c r="E11691" s="1">
        <v>909276</v>
      </c>
      <c r="G11691" t="s">
        <v>69</v>
      </c>
      <c r="H11691" t="s">
        <v>9403</v>
      </c>
      <c r="I11691" t="s">
        <v>3129</v>
      </c>
      <c r="K11691" t="s">
        <v>2172</v>
      </c>
      <c r="L11691" t="s">
        <v>248</v>
      </c>
      <c r="M11691" t="s">
        <v>39</v>
      </c>
    </row>
    <row r="11692" spans="1:13" x14ac:dyDescent="0.3">
      <c r="A11692" t="s">
        <v>3127</v>
      </c>
      <c r="C11692" t="s">
        <v>11012</v>
      </c>
      <c r="D11692">
        <v>24</v>
      </c>
      <c r="E11692" s="1">
        <v>320913</v>
      </c>
      <c r="G11692" t="s">
        <v>13</v>
      </c>
      <c r="H11692" t="s">
        <v>11082</v>
      </c>
      <c r="I11692" t="s">
        <v>3129</v>
      </c>
      <c r="K11692" t="s">
        <v>2172</v>
      </c>
      <c r="L11692" t="s">
        <v>38</v>
      </c>
      <c r="M11692" t="s">
        <v>66</v>
      </c>
    </row>
    <row r="11693" spans="1:13" x14ac:dyDescent="0.3">
      <c r="A11693" t="s">
        <v>3127</v>
      </c>
      <c r="C11693" t="s">
        <v>8196</v>
      </c>
      <c r="D11693">
        <v>44</v>
      </c>
      <c r="E11693" s="1">
        <v>2576454</v>
      </c>
      <c r="G11693" t="s">
        <v>13</v>
      </c>
      <c r="H11693" t="s">
        <v>8391</v>
      </c>
      <c r="I11693" t="s">
        <v>3129</v>
      </c>
      <c r="K11693" t="s">
        <v>2172</v>
      </c>
      <c r="L11693" t="s">
        <v>8201</v>
      </c>
      <c r="M11693" t="s">
        <v>66</v>
      </c>
    </row>
    <row r="11694" spans="1:13" x14ac:dyDescent="0.3">
      <c r="A11694" t="s">
        <v>3127</v>
      </c>
      <c r="C11694" t="s">
        <v>7634</v>
      </c>
      <c r="D11694">
        <v>49</v>
      </c>
      <c r="E11694" s="1">
        <v>1013466</v>
      </c>
      <c r="G11694" t="s">
        <v>13</v>
      </c>
      <c r="H11694" t="s">
        <v>7846</v>
      </c>
      <c r="I11694" t="s">
        <v>3129</v>
      </c>
      <c r="K11694" t="s">
        <v>2172</v>
      </c>
      <c r="L11694" t="s">
        <v>17</v>
      </c>
      <c r="M11694" t="s">
        <v>345</v>
      </c>
    </row>
    <row r="11695" spans="1:13" x14ac:dyDescent="0.3">
      <c r="A11695" t="s">
        <v>3127</v>
      </c>
      <c r="C11695" t="s">
        <v>34736</v>
      </c>
      <c r="D11695">
        <v>46</v>
      </c>
      <c r="E11695" s="1">
        <v>3568109</v>
      </c>
      <c r="G11695" t="s">
        <v>13</v>
      </c>
      <c r="H11695" t="s">
        <v>34809</v>
      </c>
      <c r="I11695" t="s">
        <v>3129</v>
      </c>
      <c r="K11695" t="s">
        <v>2172</v>
      </c>
      <c r="L11695" t="s">
        <v>17</v>
      </c>
      <c r="M11695" t="s">
        <v>66</v>
      </c>
    </row>
    <row r="11696" spans="1:13" x14ac:dyDescent="0.3">
      <c r="A11696" t="s">
        <v>3127</v>
      </c>
      <c r="C11696" t="s">
        <v>34736</v>
      </c>
      <c r="D11696">
        <v>76</v>
      </c>
      <c r="E11696" s="1">
        <v>6333162</v>
      </c>
      <c r="G11696" t="s">
        <v>13</v>
      </c>
      <c r="H11696" t="s">
        <v>34810</v>
      </c>
      <c r="I11696" t="s">
        <v>3129</v>
      </c>
      <c r="K11696" t="s">
        <v>2172</v>
      </c>
      <c r="L11696" t="s">
        <v>17</v>
      </c>
      <c r="M11696" t="s">
        <v>66</v>
      </c>
    </row>
    <row r="11697" spans="1:13" x14ac:dyDescent="0.3">
      <c r="A11697" t="s">
        <v>3127</v>
      </c>
      <c r="C11697" t="s">
        <v>35134</v>
      </c>
      <c r="D11697">
        <v>37</v>
      </c>
      <c r="E11697" s="1">
        <v>8987813</v>
      </c>
      <c r="G11697" t="s">
        <v>364</v>
      </c>
      <c r="H11697" t="s">
        <v>35151</v>
      </c>
      <c r="I11697" t="s">
        <v>3129</v>
      </c>
      <c r="K11697" t="s">
        <v>2172</v>
      </c>
      <c r="L11697" t="s">
        <v>17</v>
      </c>
      <c r="M11697" t="s">
        <v>632</v>
      </c>
    </row>
    <row r="11698" spans="1:13" x14ac:dyDescent="0.3">
      <c r="A11698" t="s">
        <v>3127</v>
      </c>
      <c r="C11698" t="s">
        <v>37047</v>
      </c>
      <c r="D11698">
        <v>45</v>
      </c>
      <c r="E11698" s="1">
        <v>1803241</v>
      </c>
      <c r="G11698" t="s">
        <v>69</v>
      </c>
      <c r="H11698" t="s">
        <v>37258</v>
      </c>
      <c r="I11698" t="s">
        <v>3129</v>
      </c>
      <c r="K11698" t="s">
        <v>2172</v>
      </c>
      <c r="L11698" t="s">
        <v>17</v>
      </c>
      <c r="M11698" t="s">
        <v>39</v>
      </c>
    </row>
    <row r="11699" spans="1:13" x14ac:dyDescent="0.3">
      <c r="A11699" t="s">
        <v>3127</v>
      </c>
      <c r="C11699" t="s">
        <v>37363</v>
      </c>
      <c r="D11699">
        <v>45</v>
      </c>
      <c r="E11699" s="1">
        <v>300000</v>
      </c>
      <c r="G11699" t="s">
        <v>13</v>
      </c>
      <c r="H11699" t="s">
        <v>37391</v>
      </c>
      <c r="I11699" t="s">
        <v>3129</v>
      </c>
      <c r="K11699" t="s">
        <v>2172</v>
      </c>
      <c r="L11699" t="s">
        <v>17</v>
      </c>
      <c r="M11699" t="s">
        <v>66</v>
      </c>
    </row>
    <row r="11700" spans="1:13" x14ac:dyDescent="0.3">
      <c r="A11700" t="s">
        <v>539</v>
      </c>
      <c r="C11700" t="s">
        <v>341</v>
      </c>
      <c r="D11700">
        <v>15</v>
      </c>
      <c r="E11700" s="1">
        <v>8908890</v>
      </c>
      <c r="G11700" t="s">
        <v>13</v>
      </c>
      <c r="H11700" t="s">
        <v>540</v>
      </c>
      <c r="I11700" t="s">
        <v>131</v>
      </c>
      <c r="J11700" t="s">
        <v>131</v>
      </c>
      <c r="K11700" t="s">
        <v>132</v>
      </c>
      <c r="L11700" t="s">
        <v>17</v>
      </c>
      <c r="M11700" t="s">
        <v>207</v>
      </c>
    </row>
    <row r="11701" spans="1:13" x14ac:dyDescent="0.3">
      <c r="A11701" t="s">
        <v>539</v>
      </c>
      <c r="C11701" t="s">
        <v>28936</v>
      </c>
      <c r="D11701">
        <v>10</v>
      </c>
      <c r="E11701" s="1">
        <v>1610000</v>
      </c>
      <c r="G11701" t="s">
        <v>13</v>
      </c>
      <c r="H11701" t="s">
        <v>29073</v>
      </c>
      <c r="I11701" t="s">
        <v>131</v>
      </c>
      <c r="J11701" t="s">
        <v>131</v>
      </c>
      <c r="K11701" t="s">
        <v>132</v>
      </c>
      <c r="L11701" t="s">
        <v>17</v>
      </c>
      <c r="M11701" t="s">
        <v>207</v>
      </c>
    </row>
    <row r="11702" spans="1:13" x14ac:dyDescent="0.3">
      <c r="A11702" t="s">
        <v>5498</v>
      </c>
      <c r="C11702" t="s">
        <v>5155</v>
      </c>
      <c r="D11702">
        <v>18</v>
      </c>
      <c r="E11702" s="1">
        <v>50000</v>
      </c>
      <c r="G11702" t="s">
        <v>13</v>
      </c>
      <c r="H11702" t="s">
        <v>4129</v>
      </c>
      <c r="I11702" t="s">
        <v>5499</v>
      </c>
      <c r="J11702" t="s">
        <v>1980</v>
      </c>
      <c r="K11702" t="s">
        <v>132</v>
      </c>
      <c r="L11702" t="s">
        <v>17</v>
      </c>
      <c r="M11702" t="s">
        <v>450</v>
      </c>
    </row>
    <row r="11703" spans="1:13" x14ac:dyDescent="0.3">
      <c r="A11703" t="s">
        <v>21048</v>
      </c>
      <c r="C11703" t="s">
        <v>21035</v>
      </c>
      <c r="D11703">
        <v>32</v>
      </c>
      <c r="E11703" s="1">
        <v>399912</v>
      </c>
      <c r="G11703" t="s">
        <v>13</v>
      </c>
      <c r="H11703" t="s">
        <v>21049</v>
      </c>
      <c r="I11703" t="s">
        <v>21050</v>
      </c>
      <c r="K11703" t="s">
        <v>9634</v>
      </c>
      <c r="L11703" t="s">
        <v>17</v>
      </c>
      <c r="M11703" t="s">
        <v>66</v>
      </c>
    </row>
    <row r="11704" spans="1:13" x14ac:dyDescent="0.3">
      <c r="A11704" t="s">
        <v>21048</v>
      </c>
      <c r="C11704" t="s">
        <v>33755</v>
      </c>
      <c r="D11704">
        <v>17</v>
      </c>
      <c r="E11704" s="1">
        <v>99951</v>
      </c>
      <c r="G11704" t="s">
        <v>13</v>
      </c>
      <c r="H11704" t="s">
        <v>33904</v>
      </c>
      <c r="I11704" t="s">
        <v>21050</v>
      </c>
      <c r="K11704" t="s">
        <v>9634</v>
      </c>
      <c r="L11704" t="s">
        <v>17</v>
      </c>
      <c r="M11704" t="s">
        <v>450</v>
      </c>
    </row>
    <row r="11705" spans="1:13" x14ac:dyDescent="0.3">
      <c r="A11705" t="s">
        <v>9834</v>
      </c>
      <c r="C11705" t="s">
        <v>9547</v>
      </c>
      <c r="D11705">
        <v>25</v>
      </c>
      <c r="E11705" s="1">
        <v>100000</v>
      </c>
      <c r="G11705" t="s">
        <v>48</v>
      </c>
      <c r="H11705" t="s">
        <v>9835</v>
      </c>
      <c r="I11705" t="s">
        <v>9836</v>
      </c>
      <c r="J11705" t="s">
        <v>1980</v>
      </c>
      <c r="K11705" t="s">
        <v>132</v>
      </c>
      <c r="L11705" t="s">
        <v>38</v>
      </c>
      <c r="M11705" t="s">
        <v>190</v>
      </c>
    </row>
    <row r="11706" spans="1:13" x14ac:dyDescent="0.3">
      <c r="A11706" t="s">
        <v>35881</v>
      </c>
      <c r="C11706" t="s">
        <v>35729</v>
      </c>
      <c r="D11706">
        <v>12</v>
      </c>
      <c r="E11706" s="1">
        <v>100000</v>
      </c>
      <c r="G11706" t="s">
        <v>13</v>
      </c>
      <c r="H11706" t="s">
        <v>35882</v>
      </c>
      <c r="I11706" t="s">
        <v>12829</v>
      </c>
      <c r="K11706" t="s">
        <v>1825</v>
      </c>
      <c r="L11706" t="s">
        <v>17</v>
      </c>
      <c r="M11706" t="s">
        <v>450</v>
      </c>
    </row>
    <row r="11707" spans="1:13" x14ac:dyDescent="0.3">
      <c r="A11707" t="s">
        <v>1526</v>
      </c>
      <c r="C11707" t="s">
        <v>1275</v>
      </c>
      <c r="D11707">
        <v>12</v>
      </c>
      <c r="E11707" s="1">
        <v>543056</v>
      </c>
      <c r="G11707" t="s">
        <v>13</v>
      </c>
      <c r="H11707" t="s">
        <v>1527</v>
      </c>
      <c r="I11707" t="s">
        <v>381</v>
      </c>
      <c r="K11707" t="s">
        <v>382</v>
      </c>
      <c r="L11707" t="s">
        <v>38</v>
      </c>
      <c r="M11707" t="s">
        <v>82</v>
      </c>
    </row>
    <row r="11708" spans="1:13" x14ac:dyDescent="0.3">
      <c r="A11708" t="s">
        <v>1526</v>
      </c>
      <c r="C11708" t="s">
        <v>30595</v>
      </c>
      <c r="D11708">
        <v>45</v>
      </c>
      <c r="E11708" s="1">
        <v>2094646</v>
      </c>
      <c r="G11708" t="s">
        <v>13</v>
      </c>
      <c r="H11708" t="s">
        <v>30736</v>
      </c>
      <c r="I11708" t="s">
        <v>381</v>
      </c>
      <c r="K11708" t="s">
        <v>382</v>
      </c>
      <c r="L11708" t="s">
        <v>17</v>
      </c>
      <c r="M11708" t="s">
        <v>11575</v>
      </c>
    </row>
    <row r="11709" spans="1:13" x14ac:dyDescent="0.3">
      <c r="A11709" t="s">
        <v>1526</v>
      </c>
      <c r="C11709" t="s">
        <v>22024</v>
      </c>
      <c r="D11709">
        <v>27</v>
      </c>
      <c r="E11709" s="1">
        <v>260896</v>
      </c>
      <c r="G11709" t="s">
        <v>13</v>
      </c>
      <c r="H11709" t="s">
        <v>22042</v>
      </c>
      <c r="I11709" t="s">
        <v>381</v>
      </c>
      <c r="K11709" t="s">
        <v>382</v>
      </c>
      <c r="L11709" t="s">
        <v>38</v>
      </c>
      <c r="M11709" t="s">
        <v>345</v>
      </c>
    </row>
    <row r="11710" spans="1:13" x14ac:dyDescent="0.3">
      <c r="A11710" t="s">
        <v>16963</v>
      </c>
      <c r="C11710" t="s">
        <v>22837</v>
      </c>
      <c r="D11710">
        <v>50</v>
      </c>
      <c r="E11710" s="1">
        <v>805418</v>
      </c>
      <c r="G11710" t="s">
        <v>34</v>
      </c>
      <c r="H11710" t="s">
        <v>23040</v>
      </c>
      <c r="I11710" t="s">
        <v>22</v>
      </c>
      <c r="J11710" t="s">
        <v>23</v>
      </c>
      <c r="K11710" t="s">
        <v>24</v>
      </c>
      <c r="L11710" t="s">
        <v>17</v>
      </c>
      <c r="M11710" t="s">
        <v>202</v>
      </c>
    </row>
    <row r="11711" spans="1:13" x14ac:dyDescent="0.3">
      <c r="A11711" t="s">
        <v>16963</v>
      </c>
      <c r="C11711" t="s">
        <v>16755</v>
      </c>
      <c r="D11711">
        <v>40</v>
      </c>
      <c r="E11711" s="1">
        <v>628867</v>
      </c>
      <c r="G11711" t="s">
        <v>34</v>
      </c>
      <c r="H11711" t="s">
        <v>16964</v>
      </c>
      <c r="I11711" t="s">
        <v>22</v>
      </c>
      <c r="J11711" t="s">
        <v>23</v>
      </c>
      <c r="K11711" t="s">
        <v>24</v>
      </c>
      <c r="L11711" t="s">
        <v>17</v>
      </c>
      <c r="M11711" t="s">
        <v>202</v>
      </c>
    </row>
    <row r="11712" spans="1:13" x14ac:dyDescent="0.3">
      <c r="A11712" t="s">
        <v>35657</v>
      </c>
      <c r="C11712" t="s">
        <v>35627</v>
      </c>
      <c r="D11712">
        <v>54</v>
      </c>
      <c r="E11712" s="1">
        <v>6199111</v>
      </c>
      <c r="G11712" t="s">
        <v>34</v>
      </c>
      <c r="H11712" t="s">
        <v>35658</v>
      </c>
      <c r="I11712" t="s">
        <v>3994</v>
      </c>
      <c r="K11712" t="s">
        <v>3995</v>
      </c>
      <c r="L11712" t="s">
        <v>133</v>
      </c>
      <c r="M11712" t="s">
        <v>87</v>
      </c>
    </row>
    <row r="11713" spans="1:13" x14ac:dyDescent="0.3">
      <c r="A11713" t="s">
        <v>298</v>
      </c>
      <c r="C11713" t="s">
        <v>2269</v>
      </c>
      <c r="D11713">
        <v>11</v>
      </c>
      <c r="E11713" s="1">
        <v>500000</v>
      </c>
      <c r="G11713" t="s">
        <v>111</v>
      </c>
      <c r="H11713" t="s">
        <v>2831</v>
      </c>
      <c r="I11713" t="s">
        <v>299</v>
      </c>
      <c r="J11713" t="s">
        <v>300</v>
      </c>
      <c r="K11713" t="s">
        <v>24</v>
      </c>
      <c r="L11713" t="s">
        <v>25</v>
      </c>
      <c r="M11713" t="s">
        <v>120</v>
      </c>
    </row>
    <row r="11714" spans="1:13" x14ac:dyDescent="0.3">
      <c r="A11714" t="s">
        <v>298</v>
      </c>
      <c r="C11714" t="s">
        <v>1275</v>
      </c>
      <c r="D11714">
        <v>35</v>
      </c>
      <c r="E11714" s="1">
        <v>1153567</v>
      </c>
      <c r="G11714" t="s">
        <v>111</v>
      </c>
      <c r="H11714" t="s">
        <v>1360</v>
      </c>
      <c r="I11714" t="s">
        <v>299</v>
      </c>
      <c r="J11714" t="s">
        <v>300</v>
      </c>
      <c r="K11714" t="s">
        <v>24</v>
      </c>
      <c r="L11714" t="s">
        <v>25</v>
      </c>
      <c r="M11714" t="s">
        <v>120</v>
      </c>
    </row>
    <row r="11715" spans="1:13" x14ac:dyDescent="0.3">
      <c r="A11715" t="s">
        <v>298</v>
      </c>
      <c r="C11715" t="s">
        <v>227</v>
      </c>
      <c r="D11715">
        <v>7</v>
      </c>
      <c r="E11715" s="1">
        <v>414395</v>
      </c>
      <c r="G11715" t="s">
        <v>111</v>
      </c>
      <c r="H11715" t="s">
        <v>117</v>
      </c>
      <c r="I11715" t="s">
        <v>299</v>
      </c>
      <c r="J11715" t="s">
        <v>300</v>
      </c>
      <c r="K11715" t="s">
        <v>24</v>
      </c>
      <c r="L11715" t="s">
        <v>25</v>
      </c>
      <c r="M11715" t="s">
        <v>120</v>
      </c>
    </row>
    <row r="11716" spans="1:13" x14ac:dyDescent="0.3">
      <c r="A11716" t="s">
        <v>298</v>
      </c>
      <c r="C11716" t="s">
        <v>27194</v>
      </c>
      <c r="D11716">
        <v>14</v>
      </c>
      <c r="E11716" s="1">
        <v>125125</v>
      </c>
      <c r="G11716" t="s">
        <v>111</v>
      </c>
      <c r="H11716" t="s">
        <v>27402</v>
      </c>
      <c r="I11716" t="s">
        <v>299</v>
      </c>
      <c r="J11716" t="s">
        <v>300</v>
      </c>
      <c r="K11716" t="s">
        <v>24</v>
      </c>
      <c r="L11716" t="s">
        <v>25</v>
      </c>
      <c r="M11716" t="s">
        <v>120</v>
      </c>
    </row>
    <row r="11717" spans="1:13" x14ac:dyDescent="0.3">
      <c r="A11717" t="s">
        <v>298</v>
      </c>
      <c r="C11717" t="s">
        <v>30364</v>
      </c>
      <c r="D11717">
        <v>21</v>
      </c>
      <c r="E11717" s="1">
        <v>550343</v>
      </c>
      <c r="G11717" t="s">
        <v>111</v>
      </c>
      <c r="H11717" t="s">
        <v>30447</v>
      </c>
      <c r="I11717" t="s">
        <v>299</v>
      </c>
      <c r="J11717" t="s">
        <v>300</v>
      </c>
      <c r="K11717" t="s">
        <v>24</v>
      </c>
      <c r="L11717" t="s">
        <v>25</v>
      </c>
      <c r="M11717" t="s">
        <v>120</v>
      </c>
    </row>
    <row r="11718" spans="1:13" x14ac:dyDescent="0.3">
      <c r="A11718" t="s">
        <v>298</v>
      </c>
      <c r="C11718" t="s">
        <v>23704</v>
      </c>
      <c r="D11718">
        <v>26</v>
      </c>
      <c r="E11718" s="1">
        <v>900000</v>
      </c>
      <c r="G11718" t="s">
        <v>111</v>
      </c>
      <c r="H11718" t="s">
        <v>23755</v>
      </c>
      <c r="I11718" t="s">
        <v>299</v>
      </c>
      <c r="J11718" t="s">
        <v>300</v>
      </c>
      <c r="K11718" t="s">
        <v>24</v>
      </c>
      <c r="L11718" t="s">
        <v>25</v>
      </c>
      <c r="M11718" t="s">
        <v>120</v>
      </c>
    </row>
    <row r="11719" spans="1:13" x14ac:dyDescent="0.3">
      <c r="A11719" t="s">
        <v>298</v>
      </c>
      <c r="C11719" t="s">
        <v>21173</v>
      </c>
      <c r="D11719">
        <v>26</v>
      </c>
      <c r="E11719" s="1">
        <v>500000</v>
      </c>
      <c r="G11719" t="s">
        <v>111</v>
      </c>
      <c r="H11719" t="s">
        <v>21555</v>
      </c>
      <c r="I11719" t="s">
        <v>299</v>
      </c>
      <c r="J11719" t="s">
        <v>300</v>
      </c>
      <c r="K11719" t="s">
        <v>24</v>
      </c>
      <c r="L11719" t="s">
        <v>25</v>
      </c>
      <c r="M11719" t="s">
        <v>120</v>
      </c>
    </row>
    <row r="11720" spans="1:13" x14ac:dyDescent="0.3">
      <c r="A11720" t="s">
        <v>719</v>
      </c>
      <c r="C11720" t="s">
        <v>597</v>
      </c>
      <c r="D11720">
        <v>47</v>
      </c>
      <c r="E11720" s="1">
        <v>4681068</v>
      </c>
      <c r="G11720" t="s">
        <v>34</v>
      </c>
      <c r="H11720" t="s">
        <v>720</v>
      </c>
      <c r="I11720" t="s">
        <v>428</v>
      </c>
      <c r="K11720" t="s">
        <v>429</v>
      </c>
      <c r="L11720" t="s">
        <v>38</v>
      </c>
      <c r="M11720" t="s">
        <v>202</v>
      </c>
    </row>
    <row r="11721" spans="1:13" x14ac:dyDescent="0.3">
      <c r="A11721" t="s">
        <v>719</v>
      </c>
      <c r="C11721" t="s">
        <v>27194</v>
      </c>
      <c r="D11721">
        <v>18</v>
      </c>
      <c r="E11721" s="1">
        <v>200000</v>
      </c>
      <c r="G11721" t="s">
        <v>13</v>
      </c>
      <c r="H11721" t="s">
        <v>27243</v>
      </c>
      <c r="I11721" t="s">
        <v>428</v>
      </c>
      <c r="K11721" t="s">
        <v>429</v>
      </c>
      <c r="L11721" t="s">
        <v>17</v>
      </c>
      <c r="M11721" t="s">
        <v>450</v>
      </c>
    </row>
    <row r="11722" spans="1:13" x14ac:dyDescent="0.3">
      <c r="A11722" t="s">
        <v>23706</v>
      </c>
      <c r="C11722" t="s">
        <v>23704</v>
      </c>
      <c r="D11722">
        <v>38</v>
      </c>
      <c r="E11722" s="1">
        <v>13316909</v>
      </c>
      <c r="G11722" t="s">
        <v>13</v>
      </c>
      <c r="H11722" t="s">
        <v>23707</v>
      </c>
      <c r="I11722" t="s">
        <v>85</v>
      </c>
      <c r="J11722" t="s">
        <v>86</v>
      </c>
      <c r="K11722" t="s">
        <v>24</v>
      </c>
      <c r="L11722" t="s">
        <v>38</v>
      </c>
      <c r="M11722" t="s">
        <v>345</v>
      </c>
    </row>
    <row r="11723" spans="1:13" x14ac:dyDescent="0.3">
      <c r="A11723" t="s">
        <v>5307</v>
      </c>
      <c r="C11723" t="s">
        <v>5155</v>
      </c>
      <c r="D11723">
        <v>46</v>
      </c>
      <c r="E11723" s="1">
        <v>1114010</v>
      </c>
      <c r="G11723" t="s">
        <v>907</v>
      </c>
      <c r="H11723" t="s">
        <v>5308</v>
      </c>
      <c r="I11723" t="s">
        <v>5309</v>
      </c>
      <c r="J11723" t="s">
        <v>5310</v>
      </c>
      <c r="K11723" t="s">
        <v>273</v>
      </c>
      <c r="L11723" t="s">
        <v>170</v>
      </c>
      <c r="M11723" t="s">
        <v>3833</v>
      </c>
    </row>
    <row r="11724" spans="1:13" x14ac:dyDescent="0.3">
      <c r="A11724" t="s">
        <v>23365</v>
      </c>
      <c r="C11724" t="s">
        <v>23213</v>
      </c>
      <c r="D11724">
        <v>2</v>
      </c>
      <c r="E11724" s="1">
        <v>39514</v>
      </c>
      <c r="G11724" t="s">
        <v>13</v>
      </c>
      <c r="H11724" t="s">
        <v>23342</v>
      </c>
      <c r="I11724" t="s">
        <v>13697</v>
      </c>
      <c r="J11724" t="s">
        <v>70</v>
      </c>
      <c r="K11724" t="s">
        <v>24</v>
      </c>
      <c r="L11724" t="s">
        <v>17</v>
      </c>
      <c r="M11724" t="s">
        <v>442</v>
      </c>
    </row>
    <row r="11725" spans="1:13" x14ac:dyDescent="0.3">
      <c r="A11725" t="s">
        <v>23365</v>
      </c>
      <c r="C11725" t="s">
        <v>23564</v>
      </c>
      <c r="D11725">
        <v>2</v>
      </c>
      <c r="E11725" s="1">
        <v>50000</v>
      </c>
      <c r="G11725" t="s">
        <v>13</v>
      </c>
      <c r="H11725" t="s">
        <v>23639</v>
      </c>
      <c r="I11725" t="s">
        <v>13697</v>
      </c>
      <c r="J11725" t="s">
        <v>70</v>
      </c>
      <c r="K11725" t="s">
        <v>24</v>
      </c>
      <c r="L11725" t="s">
        <v>17</v>
      </c>
      <c r="M11725" t="s">
        <v>442</v>
      </c>
    </row>
    <row r="11726" spans="1:13" x14ac:dyDescent="0.3">
      <c r="A11726" t="s">
        <v>29030</v>
      </c>
      <c r="C11726" t="s">
        <v>28936</v>
      </c>
      <c r="D11726">
        <v>12</v>
      </c>
      <c r="E11726" s="1">
        <v>393378</v>
      </c>
      <c r="G11726" t="s">
        <v>13</v>
      </c>
      <c r="H11726" t="s">
        <v>29031</v>
      </c>
      <c r="I11726" t="s">
        <v>697</v>
      </c>
      <c r="J11726" t="s">
        <v>422</v>
      </c>
      <c r="K11726" t="s">
        <v>24</v>
      </c>
      <c r="L11726" t="s">
        <v>38</v>
      </c>
      <c r="M11726" t="s">
        <v>207</v>
      </c>
    </row>
    <row r="11727" spans="1:13" x14ac:dyDescent="0.3">
      <c r="A11727" t="s">
        <v>28456</v>
      </c>
      <c r="C11727" t="s">
        <v>28282</v>
      </c>
      <c r="D11727">
        <v>12</v>
      </c>
      <c r="E11727" s="1">
        <v>2823423</v>
      </c>
      <c r="G11727" t="s">
        <v>13</v>
      </c>
      <c r="H11727" t="s">
        <v>28457</v>
      </c>
      <c r="I11727" t="s">
        <v>104</v>
      </c>
      <c r="J11727" t="s">
        <v>86</v>
      </c>
      <c r="K11727" t="s">
        <v>24</v>
      </c>
      <c r="L11727" t="s">
        <v>17</v>
      </c>
      <c r="M11727" t="s">
        <v>442</v>
      </c>
    </row>
    <row r="11728" spans="1:13" x14ac:dyDescent="0.3">
      <c r="A11728" t="s">
        <v>16375</v>
      </c>
      <c r="C11728" t="s">
        <v>16341</v>
      </c>
      <c r="D11728">
        <v>33</v>
      </c>
      <c r="E11728" s="1">
        <v>1932631</v>
      </c>
      <c r="G11728" t="s">
        <v>111</v>
      </c>
      <c r="H11728" t="s">
        <v>16376</v>
      </c>
      <c r="I11728" t="s">
        <v>156</v>
      </c>
      <c r="J11728" t="s">
        <v>22</v>
      </c>
      <c r="K11728" t="s">
        <v>24</v>
      </c>
      <c r="L11728" t="s">
        <v>25</v>
      </c>
      <c r="M11728" t="s">
        <v>232</v>
      </c>
    </row>
    <row r="11729" spans="1:13" x14ac:dyDescent="0.3">
      <c r="A11729" t="s">
        <v>484</v>
      </c>
      <c r="C11729" t="s">
        <v>341</v>
      </c>
      <c r="D11729">
        <v>25</v>
      </c>
      <c r="E11729" s="1">
        <v>1598886</v>
      </c>
      <c r="G11729" t="s">
        <v>69</v>
      </c>
      <c r="H11729" t="s">
        <v>485</v>
      </c>
      <c r="I11729" t="s">
        <v>22</v>
      </c>
      <c r="J11729" t="s">
        <v>23</v>
      </c>
      <c r="K11729" t="s">
        <v>24</v>
      </c>
      <c r="L11729" t="s">
        <v>17</v>
      </c>
      <c r="M11729" t="s">
        <v>221</v>
      </c>
    </row>
    <row r="11730" spans="1:13" x14ac:dyDescent="0.3">
      <c r="A11730" t="s">
        <v>484</v>
      </c>
      <c r="C11730" t="s">
        <v>27748</v>
      </c>
      <c r="D11730">
        <v>9</v>
      </c>
      <c r="E11730" s="1">
        <v>578464</v>
      </c>
      <c r="G11730" t="s">
        <v>69</v>
      </c>
      <c r="H11730" t="s">
        <v>27906</v>
      </c>
      <c r="I11730" t="s">
        <v>22</v>
      </c>
      <c r="J11730" t="s">
        <v>23</v>
      </c>
      <c r="K11730" t="s">
        <v>24</v>
      </c>
      <c r="L11730" t="s">
        <v>17</v>
      </c>
      <c r="M11730" t="s">
        <v>221</v>
      </c>
    </row>
    <row r="11731" spans="1:13" x14ac:dyDescent="0.3">
      <c r="A11731" t="s">
        <v>484</v>
      </c>
      <c r="C11731" t="s">
        <v>27408</v>
      </c>
      <c r="D11731">
        <v>2</v>
      </c>
      <c r="E11731" s="1">
        <v>93000</v>
      </c>
      <c r="G11731" t="s">
        <v>69</v>
      </c>
      <c r="H11731" t="s">
        <v>970</v>
      </c>
      <c r="I11731" t="s">
        <v>22</v>
      </c>
      <c r="J11731" t="s">
        <v>23</v>
      </c>
      <c r="K11731" t="s">
        <v>24</v>
      </c>
      <c r="L11731" t="s">
        <v>17</v>
      </c>
      <c r="M11731" t="s">
        <v>221</v>
      </c>
    </row>
    <row r="11732" spans="1:13" x14ac:dyDescent="0.3">
      <c r="A11732" t="s">
        <v>484</v>
      </c>
      <c r="C11732" t="s">
        <v>23704</v>
      </c>
      <c r="D11732">
        <v>36</v>
      </c>
      <c r="E11732" s="1">
        <v>2549119</v>
      </c>
      <c r="G11732" t="s">
        <v>1309</v>
      </c>
      <c r="H11732" t="s">
        <v>23767</v>
      </c>
      <c r="I11732" t="s">
        <v>22</v>
      </c>
      <c r="J11732" t="s">
        <v>23</v>
      </c>
      <c r="K11732" t="s">
        <v>24</v>
      </c>
      <c r="L11732" t="s">
        <v>17</v>
      </c>
      <c r="M11732" t="s">
        <v>23768</v>
      </c>
    </row>
    <row r="11733" spans="1:13" x14ac:dyDescent="0.3">
      <c r="A11733" t="s">
        <v>484</v>
      </c>
      <c r="C11733" t="s">
        <v>21714</v>
      </c>
      <c r="D11733">
        <v>8</v>
      </c>
      <c r="E11733" s="1">
        <v>249693</v>
      </c>
      <c r="G11733" t="s">
        <v>69</v>
      </c>
      <c r="H11733" t="s">
        <v>21853</v>
      </c>
      <c r="I11733" t="s">
        <v>22</v>
      </c>
      <c r="J11733" t="s">
        <v>23</v>
      </c>
      <c r="K11733" t="s">
        <v>24</v>
      </c>
      <c r="L11733" t="s">
        <v>17</v>
      </c>
      <c r="M11733" t="s">
        <v>221</v>
      </c>
    </row>
    <row r="11734" spans="1:13" x14ac:dyDescent="0.3">
      <c r="A11734" t="s">
        <v>484</v>
      </c>
      <c r="C11734" t="s">
        <v>15737</v>
      </c>
      <c r="D11734">
        <v>26</v>
      </c>
      <c r="E11734" s="1">
        <v>1997604</v>
      </c>
      <c r="G11734" t="s">
        <v>48</v>
      </c>
      <c r="H11734" t="s">
        <v>15887</v>
      </c>
      <c r="I11734" t="s">
        <v>22</v>
      </c>
      <c r="J11734" t="s">
        <v>23</v>
      </c>
      <c r="K11734" t="s">
        <v>24</v>
      </c>
      <c r="L11734" t="s">
        <v>17</v>
      </c>
      <c r="M11734" t="s">
        <v>190</v>
      </c>
    </row>
    <row r="11735" spans="1:13" x14ac:dyDescent="0.3">
      <c r="A11735" t="s">
        <v>484</v>
      </c>
      <c r="C11735" t="s">
        <v>15490</v>
      </c>
      <c r="D11735">
        <v>16</v>
      </c>
      <c r="E11735" s="1">
        <v>409229</v>
      </c>
      <c r="G11735" t="s">
        <v>69</v>
      </c>
      <c r="H11735" t="s">
        <v>15573</v>
      </c>
      <c r="I11735" t="s">
        <v>22</v>
      </c>
      <c r="J11735" t="s">
        <v>23</v>
      </c>
      <c r="K11735" t="s">
        <v>24</v>
      </c>
      <c r="L11735" t="s">
        <v>25</v>
      </c>
      <c r="M11735" t="s">
        <v>39</v>
      </c>
    </row>
    <row r="11736" spans="1:13" x14ac:dyDescent="0.3">
      <c r="A11736" t="s">
        <v>484</v>
      </c>
      <c r="C11736" t="s">
        <v>11613</v>
      </c>
      <c r="D11736">
        <v>37</v>
      </c>
      <c r="E11736" s="1">
        <v>2500000</v>
      </c>
      <c r="G11736" t="s">
        <v>69</v>
      </c>
      <c r="H11736" t="s">
        <v>77</v>
      </c>
      <c r="I11736" t="s">
        <v>22</v>
      </c>
      <c r="J11736" t="s">
        <v>23</v>
      </c>
      <c r="K11736" t="s">
        <v>24</v>
      </c>
      <c r="L11736" t="s">
        <v>25</v>
      </c>
      <c r="M11736" t="s">
        <v>221</v>
      </c>
    </row>
    <row r="11737" spans="1:13" x14ac:dyDescent="0.3">
      <c r="A11737" t="s">
        <v>484</v>
      </c>
      <c r="C11737" t="s">
        <v>34263</v>
      </c>
      <c r="D11737">
        <v>50</v>
      </c>
      <c r="E11737" s="1">
        <v>4500000</v>
      </c>
      <c r="G11737" t="s">
        <v>34</v>
      </c>
      <c r="H11737" t="s">
        <v>34276</v>
      </c>
      <c r="I11737" t="s">
        <v>22</v>
      </c>
      <c r="J11737" t="s">
        <v>23</v>
      </c>
      <c r="K11737" t="s">
        <v>24</v>
      </c>
      <c r="L11737" t="s">
        <v>17</v>
      </c>
      <c r="M11737" t="s">
        <v>740</v>
      </c>
    </row>
    <row r="11738" spans="1:13" x14ac:dyDescent="0.3">
      <c r="A11738" t="s">
        <v>484</v>
      </c>
      <c r="C11738" t="s">
        <v>34263</v>
      </c>
      <c r="D11738">
        <v>37</v>
      </c>
      <c r="E11738" s="1">
        <v>4532599</v>
      </c>
      <c r="G11738" t="s">
        <v>69</v>
      </c>
      <c r="H11738" t="s">
        <v>34393</v>
      </c>
      <c r="I11738" t="s">
        <v>22</v>
      </c>
      <c r="J11738" t="s">
        <v>23</v>
      </c>
      <c r="K11738" t="s">
        <v>24</v>
      </c>
      <c r="L11738" t="s">
        <v>17</v>
      </c>
      <c r="M11738" t="s">
        <v>221</v>
      </c>
    </row>
    <row r="11739" spans="1:13" x14ac:dyDescent="0.3">
      <c r="A11739" t="s">
        <v>484</v>
      </c>
      <c r="C11739" t="s">
        <v>35508</v>
      </c>
      <c r="D11739">
        <v>36</v>
      </c>
      <c r="E11739" s="1">
        <v>7657379</v>
      </c>
      <c r="G11739" t="s">
        <v>69</v>
      </c>
      <c r="H11739" t="s">
        <v>35530</v>
      </c>
      <c r="I11739" t="s">
        <v>22</v>
      </c>
      <c r="J11739" t="s">
        <v>23</v>
      </c>
      <c r="K11739" t="s">
        <v>24</v>
      </c>
      <c r="L11739" t="s">
        <v>456</v>
      </c>
      <c r="M11739" t="s">
        <v>39</v>
      </c>
    </row>
    <row r="11740" spans="1:13" x14ac:dyDescent="0.3">
      <c r="A11740" t="s">
        <v>484</v>
      </c>
      <c r="C11740" t="s">
        <v>17871</v>
      </c>
      <c r="D11740">
        <v>16</v>
      </c>
      <c r="E11740" s="1">
        <v>673785</v>
      </c>
      <c r="G11740" t="s">
        <v>69</v>
      </c>
      <c r="H11740" t="s">
        <v>17887</v>
      </c>
      <c r="I11740" t="s">
        <v>22</v>
      </c>
      <c r="J11740" t="s">
        <v>23</v>
      </c>
      <c r="K11740" t="s">
        <v>24</v>
      </c>
      <c r="L11740" t="s">
        <v>170</v>
      </c>
      <c r="M11740" t="s">
        <v>39</v>
      </c>
    </row>
    <row r="11741" spans="1:13" x14ac:dyDescent="0.3">
      <c r="A11741" t="s">
        <v>484</v>
      </c>
      <c r="C11741" t="s">
        <v>25932</v>
      </c>
      <c r="D11741">
        <v>32</v>
      </c>
      <c r="E11741" s="1">
        <v>560000</v>
      </c>
      <c r="G11741" t="s">
        <v>69</v>
      </c>
      <c r="H11741" t="s">
        <v>25971</v>
      </c>
      <c r="I11741" t="s">
        <v>22</v>
      </c>
      <c r="J11741" t="s">
        <v>23</v>
      </c>
      <c r="K11741" t="s">
        <v>24</v>
      </c>
      <c r="L11741" t="s">
        <v>25</v>
      </c>
      <c r="M11741" t="s">
        <v>39</v>
      </c>
    </row>
    <row r="11742" spans="1:13" x14ac:dyDescent="0.3">
      <c r="A11742" t="s">
        <v>3868</v>
      </c>
      <c r="C11742" t="s">
        <v>3657</v>
      </c>
      <c r="D11742">
        <v>23</v>
      </c>
      <c r="E11742" s="1">
        <v>1372218</v>
      </c>
      <c r="G11742" t="s">
        <v>69</v>
      </c>
      <c r="H11742" t="s">
        <v>3869</v>
      </c>
      <c r="I11742" t="s">
        <v>3870</v>
      </c>
      <c r="K11742" t="s">
        <v>3871</v>
      </c>
      <c r="L11742" t="s">
        <v>38</v>
      </c>
      <c r="M11742" t="s">
        <v>39</v>
      </c>
    </row>
    <row r="11743" spans="1:13" x14ac:dyDescent="0.3">
      <c r="A11743" t="s">
        <v>22968</v>
      </c>
      <c r="C11743" t="s">
        <v>22837</v>
      </c>
      <c r="D11743">
        <v>73</v>
      </c>
      <c r="E11743" s="1">
        <v>31518505</v>
      </c>
      <c r="G11743" t="s">
        <v>13</v>
      </c>
      <c r="H11743" t="s">
        <v>22969</v>
      </c>
      <c r="I11743" t="s">
        <v>22</v>
      </c>
      <c r="J11743" t="s">
        <v>23</v>
      </c>
      <c r="K11743" t="s">
        <v>24</v>
      </c>
      <c r="L11743" t="s">
        <v>25</v>
      </c>
      <c r="M11743" t="s">
        <v>66</v>
      </c>
    </row>
    <row r="11744" spans="1:13" x14ac:dyDescent="0.3">
      <c r="A11744" t="s">
        <v>22968</v>
      </c>
      <c r="C11744" t="s">
        <v>37047</v>
      </c>
      <c r="D11744">
        <v>164</v>
      </c>
      <c r="E11744" s="1">
        <v>57952668</v>
      </c>
      <c r="G11744" t="s">
        <v>34</v>
      </c>
      <c r="H11744" t="s">
        <v>37334</v>
      </c>
      <c r="I11744" t="s">
        <v>22</v>
      </c>
      <c r="J11744" t="s">
        <v>23</v>
      </c>
      <c r="K11744" t="s">
        <v>24</v>
      </c>
      <c r="L11744" t="s">
        <v>4934</v>
      </c>
      <c r="M11744" t="s">
        <v>29435</v>
      </c>
    </row>
    <row r="11745" spans="1:13" x14ac:dyDescent="0.3">
      <c r="A11745" t="s">
        <v>37417</v>
      </c>
      <c r="C11745" t="s">
        <v>37363</v>
      </c>
      <c r="D11745">
        <v>57</v>
      </c>
      <c r="E11745" s="1">
        <v>1403798</v>
      </c>
      <c r="G11745" t="s">
        <v>111</v>
      </c>
      <c r="H11745" t="s">
        <v>37418</v>
      </c>
      <c r="I11745" t="s">
        <v>460</v>
      </c>
      <c r="J11745" t="s">
        <v>30</v>
      </c>
      <c r="K11745" t="s">
        <v>24</v>
      </c>
      <c r="L11745" t="s">
        <v>25</v>
      </c>
      <c r="M11745" t="s">
        <v>232</v>
      </c>
    </row>
    <row r="11746" spans="1:13" x14ac:dyDescent="0.3">
      <c r="A11746" t="s">
        <v>8955</v>
      </c>
      <c r="C11746" t="s">
        <v>30851</v>
      </c>
      <c r="D11746">
        <v>1</v>
      </c>
      <c r="E11746" s="1">
        <v>1000</v>
      </c>
      <c r="G11746" t="s">
        <v>21</v>
      </c>
      <c r="H11746" t="s">
        <v>77</v>
      </c>
      <c r="I11746" t="s">
        <v>156</v>
      </c>
      <c r="J11746" t="s">
        <v>22</v>
      </c>
      <c r="K11746" t="s">
        <v>24</v>
      </c>
      <c r="L11746" t="s">
        <v>25</v>
      </c>
      <c r="M11746" t="s">
        <v>26</v>
      </c>
    </row>
    <row r="11747" spans="1:13" x14ac:dyDescent="0.3">
      <c r="A11747" t="s">
        <v>8955</v>
      </c>
      <c r="C11747" t="s">
        <v>22837</v>
      </c>
      <c r="D11747">
        <v>50</v>
      </c>
      <c r="E11747" s="1">
        <v>799998</v>
      </c>
      <c r="G11747" t="s">
        <v>21</v>
      </c>
      <c r="H11747" t="s">
        <v>23036</v>
      </c>
      <c r="I11747" t="s">
        <v>156</v>
      </c>
      <c r="J11747" t="s">
        <v>22</v>
      </c>
      <c r="K11747" t="s">
        <v>24</v>
      </c>
      <c r="L11747" t="s">
        <v>25</v>
      </c>
      <c r="M11747" t="s">
        <v>26</v>
      </c>
    </row>
    <row r="11748" spans="1:13" x14ac:dyDescent="0.3">
      <c r="A11748" t="s">
        <v>8955</v>
      </c>
      <c r="C11748" t="s">
        <v>23564</v>
      </c>
      <c r="D11748">
        <v>1</v>
      </c>
      <c r="E11748" s="1">
        <v>5000</v>
      </c>
      <c r="G11748" t="s">
        <v>21</v>
      </c>
      <c r="H11748" t="s">
        <v>68</v>
      </c>
      <c r="I11748" t="s">
        <v>156</v>
      </c>
      <c r="J11748" t="s">
        <v>22</v>
      </c>
      <c r="K11748" t="s">
        <v>24</v>
      </c>
      <c r="L11748" t="s">
        <v>25</v>
      </c>
      <c r="M11748" t="s">
        <v>26</v>
      </c>
    </row>
    <row r="11749" spans="1:13" x14ac:dyDescent="0.3">
      <c r="A11749" t="s">
        <v>8955</v>
      </c>
      <c r="C11749" t="s">
        <v>11420</v>
      </c>
      <c r="D11749">
        <v>1</v>
      </c>
      <c r="E11749" s="1">
        <v>5000</v>
      </c>
      <c r="G11749" t="s">
        <v>21</v>
      </c>
      <c r="H11749" t="s">
        <v>970</v>
      </c>
      <c r="I11749" t="s">
        <v>156</v>
      </c>
      <c r="J11749" t="s">
        <v>22</v>
      </c>
      <c r="K11749" t="s">
        <v>24</v>
      </c>
      <c r="L11749" t="s">
        <v>25</v>
      </c>
      <c r="M11749" t="s">
        <v>26</v>
      </c>
    </row>
    <row r="11750" spans="1:13" x14ac:dyDescent="0.3">
      <c r="A11750" t="s">
        <v>8955</v>
      </c>
      <c r="C11750" t="s">
        <v>10083</v>
      </c>
      <c r="D11750">
        <v>1</v>
      </c>
      <c r="E11750" s="1">
        <v>5000</v>
      </c>
      <c r="G11750" t="s">
        <v>21</v>
      </c>
      <c r="H11750" t="s">
        <v>970</v>
      </c>
      <c r="I11750" t="s">
        <v>156</v>
      </c>
      <c r="J11750" t="s">
        <v>22</v>
      </c>
      <c r="K11750" t="s">
        <v>24</v>
      </c>
      <c r="L11750" t="s">
        <v>25</v>
      </c>
      <c r="M11750" t="s">
        <v>26</v>
      </c>
    </row>
    <row r="11751" spans="1:13" x14ac:dyDescent="0.3">
      <c r="A11751" t="s">
        <v>8955</v>
      </c>
      <c r="C11751" t="s">
        <v>8771</v>
      </c>
      <c r="D11751">
        <v>1</v>
      </c>
      <c r="E11751" s="1">
        <v>2500</v>
      </c>
      <c r="G11751" t="s">
        <v>21</v>
      </c>
      <c r="H11751" t="s">
        <v>970</v>
      </c>
      <c r="I11751" t="s">
        <v>156</v>
      </c>
      <c r="J11751" t="s">
        <v>22</v>
      </c>
      <c r="K11751" t="s">
        <v>24</v>
      </c>
      <c r="L11751" t="s">
        <v>25</v>
      </c>
      <c r="M11751" t="s">
        <v>26</v>
      </c>
    </row>
    <row r="11752" spans="1:13" x14ac:dyDescent="0.3">
      <c r="A11752" t="s">
        <v>8955</v>
      </c>
      <c r="C11752" t="s">
        <v>35458</v>
      </c>
      <c r="D11752">
        <v>37</v>
      </c>
      <c r="E11752" s="1">
        <v>250000</v>
      </c>
      <c r="G11752" t="s">
        <v>111</v>
      </c>
      <c r="H11752" t="s">
        <v>35496</v>
      </c>
      <c r="I11752" t="s">
        <v>156</v>
      </c>
      <c r="J11752" t="s">
        <v>22</v>
      </c>
      <c r="K11752" t="s">
        <v>24</v>
      </c>
      <c r="L11752" t="s">
        <v>25</v>
      </c>
      <c r="M11752" t="s">
        <v>6109</v>
      </c>
    </row>
    <row r="11753" spans="1:13" x14ac:dyDescent="0.3">
      <c r="A11753" t="s">
        <v>8955</v>
      </c>
      <c r="C11753" t="s">
        <v>36770</v>
      </c>
      <c r="D11753">
        <v>1</v>
      </c>
      <c r="E11753" s="1">
        <v>5000</v>
      </c>
      <c r="G11753" t="s">
        <v>21</v>
      </c>
      <c r="H11753" t="s">
        <v>970</v>
      </c>
      <c r="I11753" t="s">
        <v>156</v>
      </c>
      <c r="J11753" t="s">
        <v>22</v>
      </c>
      <c r="K11753" t="s">
        <v>24</v>
      </c>
      <c r="L11753" t="s">
        <v>25</v>
      </c>
      <c r="M11753" t="s">
        <v>26</v>
      </c>
    </row>
    <row r="11754" spans="1:13" x14ac:dyDescent="0.3">
      <c r="A11754" t="s">
        <v>8955</v>
      </c>
      <c r="C11754" t="s">
        <v>37861</v>
      </c>
      <c r="D11754">
        <v>36</v>
      </c>
      <c r="E11754" s="1">
        <v>220000</v>
      </c>
      <c r="G11754" t="s">
        <v>111</v>
      </c>
      <c r="H11754" t="s">
        <v>37871</v>
      </c>
      <c r="I11754" t="s">
        <v>156</v>
      </c>
      <c r="J11754" t="s">
        <v>22</v>
      </c>
      <c r="K11754" t="s">
        <v>24</v>
      </c>
      <c r="L11754" t="s">
        <v>25</v>
      </c>
      <c r="M11754" t="s">
        <v>3790</v>
      </c>
    </row>
    <row r="11755" spans="1:13" x14ac:dyDescent="0.3">
      <c r="A11755" t="s">
        <v>8955</v>
      </c>
      <c r="C11755" t="s">
        <v>26380</v>
      </c>
      <c r="D11755">
        <v>84</v>
      </c>
      <c r="E11755" s="1">
        <v>187500</v>
      </c>
      <c r="G11755" t="s">
        <v>111</v>
      </c>
      <c r="H11755" t="s">
        <v>26404</v>
      </c>
      <c r="I11755" t="s">
        <v>156</v>
      </c>
      <c r="J11755" t="s">
        <v>22</v>
      </c>
      <c r="K11755" t="s">
        <v>24</v>
      </c>
      <c r="L11755" t="s">
        <v>25</v>
      </c>
      <c r="M11755" t="s">
        <v>3790</v>
      </c>
    </row>
    <row r="11756" spans="1:13" x14ac:dyDescent="0.3">
      <c r="A11756" t="s">
        <v>8955</v>
      </c>
      <c r="C11756" t="s">
        <v>25932</v>
      </c>
      <c r="D11756">
        <v>12</v>
      </c>
      <c r="E11756" s="1">
        <v>25000</v>
      </c>
      <c r="G11756" t="s">
        <v>111</v>
      </c>
      <c r="H11756" t="s">
        <v>25956</v>
      </c>
      <c r="I11756" t="s">
        <v>156</v>
      </c>
      <c r="J11756" t="s">
        <v>22</v>
      </c>
      <c r="K11756" t="s">
        <v>24</v>
      </c>
      <c r="L11756" t="s">
        <v>25</v>
      </c>
      <c r="M11756" t="s">
        <v>6109</v>
      </c>
    </row>
    <row r="11757" spans="1:13" x14ac:dyDescent="0.3">
      <c r="A11757" t="s">
        <v>2858</v>
      </c>
      <c r="C11757" t="s">
        <v>2269</v>
      </c>
      <c r="D11757">
        <v>13</v>
      </c>
      <c r="E11757" s="1">
        <v>1000023</v>
      </c>
      <c r="G11757" t="s">
        <v>111</v>
      </c>
      <c r="H11757" t="s">
        <v>2859</v>
      </c>
      <c r="I11757" t="s">
        <v>85</v>
      </c>
      <c r="J11757" t="s">
        <v>86</v>
      </c>
      <c r="K11757" t="s">
        <v>24</v>
      </c>
      <c r="L11757" t="s">
        <v>25</v>
      </c>
      <c r="M11757" t="s">
        <v>112</v>
      </c>
    </row>
    <row r="11758" spans="1:13" x14ac:dyDescent="0.3">
      <c r="A11758" t="s">
        <v>33096</v>
      </c>
      <c r="C11758" t="s">
        <v>32581</v>
      </c>
      <c r="D11758">
        <v>7</v>
      </c>
      <c r="E11758" s="1">
        <v>8308</v>
      </c>
      <c r="G11758" t="s">
        <v>34</v>
      </c>
      <c r="H11758" t="s">
        <v>6143</v>
      </c>
      <c r="I11758" t="s">
        <v>33097</v>
      </c>
      <c r="J11758" t="s">
        <v>70</v>
      </c>
      <c r="K11758" t="s">
        <v>24</v>
      </c>
      <c r="L11758" t="s">
        <v>25</v>
      </c>
      <c r="M11758" t="s">
        <v>6146</v>
      </c>
    </row>
    <row r="11759" spans="1:13" x14ac:dyDescent="0.3">
      <c r="A11759" t="s">
        <v>37550</v>
      </c>
      <c r="C11759" t="s">
        <v>37529</v>
      </c>
      <c r="D11759">
        <v>30</v>
      </c>
      <c r="E11759" s="1">
        <v>1297545</v>
      </c>
      <c r="G11759" t="s">
        <v>69</v>
      </c>
      <c r="H11759" t="s">
        <v>37551</v>
      </c>
      <c r="I11759" t="s">
        <v>22</v>
      </c>
      <c r="J11759" t="s">
        <v>23</v>
      </c>
      <c r="K11759" t="s">
        <v>24</v>
      </c>
      <c r="L11759" t="s">
        <v>210</v>
      </c>
      <c r="M11759" t="s">
        <v>39</v>
      </c>
    </row>
    <row r="11760" spans="1:13" x14ac:dyDescent="0.3">
      <c r="A11760" t="s">
        <v>961</v>
      </c>
      <c r="C11760" t="s">
        <v>783</v>
      </c>
      <c r="D11760">
        <v>15</v>
      </c>
      <c r="E11760" s="1">
        <v>300000</v>
      </c>
      <c r="G11760" t="s">
        <v>13</v>
      </c>
      <c r="H11760" t="s">
        <v>962</v>
      </c>
      <c r="I11760" t="s">
        <v>15</v>
      </c>
      <c r="K11760" t="s">
        <v>16</v>
      </c>
      <c r="L11760" t="s">
        <v>17</v>
      </c>
      <c r="M11760" t="s">
        <v>345</v>
      </c>
    </row>
    <row r="11761" spans="1:13" x14ac:dyDescent="0.3">
      <c r="A11761" t="s">
        <v>961</v>
      </c>
      <c r="C11761" t="s">
        <v>27194</v>
      </c>
      <c r="D11761">
        <v>26</v>
      </c>
      <c r="E11761" s="1">
        <v>1685387</v>
      </c>
      <c r="G11761" t="s">
        <v>13</v>
      </c>
      <c r="H11761" t="s">
        <v>27205</v>
      </c>
      <c r="I11761" t="s">
        <v>15</v>
      </c>
      <c r="K11761" t="s">
        <v>16</v>
      </c>
      <c r="L11761" t="s">
        <v>38</v>
      </c>
      <c r="M11761" t="s">
        <v>345</v>
      </c>
    </row>
    <row r="11762" spans="1:13" x14ac:dyDescent="0.3">
      <c r="A11762" t="s">
        <v>961</v>
      </c>
      <c r="C11762" t="s">
        <v>29114</v>
      </c>
      <c r="D11762">
        <v>8</v>
      </c>
      <c r="E11762" s="1">
        <v>100000</v>
      </c>
      <c r="G11762" t="s">
        <v>13</v>
      </c>
      <c r="H11762" t="s">
        <v>29135</v>
      </c>
      <c r="I11762" t="s">
        <v>15</v>
      </c>
      <c r="K11762" t="s">
        <v>16</v>
      </c>
      <c r="L11762" t="s">
        <v>17</v>
      </c>
      <c r="M11762" t="s">
        <v>345</v>
      </c>
    </row>
    <row r="11763" spans="1:13" x14ac:dyDescent="0.3">
      <c r="A11763" t="s">
        <v>961</v>
      </c>
      <c r="C11763" t="s">
        <v>29553</v>
      </c>
      <c r="D11763">
        <v>38</v>
      </c>
      <c r="E11763" s="1">
        <v>1799504</v>
      </c>
      <c r="G11763" t="s">
        <v>13</v>
      </c>
      <c r="H11763" t="s">
        <v>29622</v>
      </c>
      <c r="I11763" t="s">
        <v>15</v>
      </c>
      <c r="K11763" t="s">
        <v>16</v>
      </c>
      <c r="L11763" t="s">
        <v>17</v>
      </c>
      <c r="M11763" t="s">
        <v>345</v>
      </c>
    </row>
    <row r="11764" spans="1:13" x14ac:dyDescent="0.3">
      <c r="A11764" t="s">
        <v>961</v>
      </c>
      <c r="C11764" t="s">
        <v>29553</v>
      </c>
      <c r="D11764">
        <v>35</v>
      </c>
      <c r="E11764" s="1">
        <v>2819480</v>
      </c>
      <c r="G11764" t="s">
        <v>13</v>
      </c>
      <c r="H11764" t="s">
        <v>29657</v>
      </c>
      <c r="I11764" t="s">
        <v>15</v>
      </c>
      <c r="K11764" t="s">
        <v>16</v>
      </c>
      <c r="L11764" t="s">
        <v>38</v>
      </c>
      <c r="M11764" t="s">
        <v>345</v>
      </c>
    </row>
    <row r="11765" spans="1:13" x14ac:dyDescent="0.3">
      <c r="A11765" t="s">
        <v>961</v>
      </c>
      <c r="C11765" t="s">
        <v>29553</v>
      </c>
      <c r="D11765">
        <v>18</v>
      </c>
      <c r="E11765" s="1">
        <v>749964</v>
      </c>
      <c r="G11765" t="s">
        <v>13</v>
      </c>
      <c r="H11765" t="s">
        <v>29659</v>
      </c>
      <c r="I11765" t="s">
        <v>15</v>
      </c>
      <c r="K11765" t="s">
        <v>16</v>
      </c>
      <c r="L11765" t="s">
        <v>17</v>
      </c>
      <c r="M11765" t="s">
        <v>345</v>
      </c>
    </row>
    <row r="11766" spans="1:13" x14ac:dyDescent="0.3">
      <c r="A11766" t="s">
        <v>961</v>
      </c>
      <c r="C11766" t="s">
        <v>4395</v>
      </c>
      <c r="D11766">
        <v>9</v>
      </c>
      <c r="E11766" s="1">
        <v>70830</v>
      </c>
      <c r="G11766" t="s">
        <v>13</v>
      </c>
      <c r="H11766" t="s">
        <v>4619</v>
      </c>
      <c r="I11766" t="s">
        <v>15</v>
      </c>
      <c r="K11766" t="s">
        <v>16</v>
      </c>
      <c r="L11766" t="s">
        <v>17</v>
      </c>
      <c r="M11766" t="s">
        <v>345</v>
      </c>
    </row>
    <row r="11767" spans="1:13" x14ac:dyDescent="0.3">
      <c r="A11767" t="s">
        <v>961</v>
      </c>
      <c r="C11767" t="s">
        <v>4928</v>
      </c>
      <c r="D11767">
        <v>8</v>
      </c>
      <c r="E11767" s="1">
        <v>99983</v>
      </c>
      <c r="G11767" t="s">
        <v>13</v>
      </c>
      <c r="H11767" t="s">
        <v>4984</v>
      </c>
      <c r="I11767" t="s">
        <v>15</v>
      </c>
      <c r="K11767" t="s">
        <v>16</v>
      </c>
      <c r="L11767" t="s">
        <v>17</v>
      </c>
      <c r="M11767" t="s">
        <v>345</v>
      </c>
    </row>
    <row r="11768" spans="1:13" x14ac:dyDescent="0.3">
      <c r="A11768" t="s">
        <v>961</v>
      </c>
      <c r="C11768" t="s">
        <v>4887</v>
      </c>
      <c r="D11768">
        <v>22</v>
      </c>
      <c r="E11768" s="1">
        <v>1479062</v>
      </c>
      <c r="G11768" t="s">
        <v>13</v>
      </c>
      <c r="H11768" t="s">
        <v>4892</v>
      </c>
      <c r="I11768" t="s">
        <v>15</v>
      </c>
      <c r="K11768" t="s">
        <v>16</v>
      </c>
      <c r="L11768" t="s">
        <v>17</v>
      </c>
      <c r="M11768" t="s">
        <v>345</v>
      </c>
    </row>
    <row r="11769" spans="1:13" x14ac:dyDescent="0.3">
      <c r="A11769" t="s">
        <v>961</v>
      </c>
      <c r="C11769" t="s">
        <v>24055</v>
      </c>
      <c r="D11769">
        <v>10</v>
      </c>
      <c r="E11769" s="1">
        <v>267967</v>
      </c>
      <c r="G11769" t="s">
        <v>13</v>
      </c>
      <c r="H11769" t="s">
        <v>24360</v>
      </c>
      <c r="I11769" t="s">
        <v>15</v>
      </c>
      <c r="K11769" t="s">
        <v>16</v>
      </c>
      <c r="L11769" t="s">
        <v>38</v>
      </c>
      <c r="M11769" t="s">
        <v>345</v>
      </c>
    </row>
    <row r="11770" spans="1:13" x14ac:dyDescent="0.3">
      <c r="A11770" t="s">
        <v>961</v>
      </c>
      <c r="C11770" t="s">
        <v>23564</v>
      </c>
      <c r="D11770">
        <v>44</v>
      </c>
      <c r="E11770" s="1">
        <v>2796772</v>
      </c>
      <c r="G11770" t="s">
        <v>13</v>
      </c>
      <c r="H11770" t="s">
        <v>23629</v>
      </c>
      <c r="I11770" t="s">
        <v>15</v>
      </c>
      <c r="K11770" t="s">
        <v>16</v>
      </c>
      <c r="L11770" t="s">
        <v>170</v>
      </c>
      <c r="M11770" t="s">
        <v>345</v>
      </c>
    </row>
    <row r="11771" spans="1:13" x14ac:dyDescent="0.3">
      <c r="A11771" t="s">
        <v>961</v>
      </c>
      <c r="C11771" t="s">
        <v>22131</v>
      </c>
      <c r="D11771">
        <v>8</v>
      </c>
      <c r="E11771" s="1">
        <v>299047</v>
      </c>
      <c r="G11771" t="s">
        <v>13</v>
      </c>
      <c r="H11771" t="s">
        <v>22152</v>
      </c>
      <c r="I11771" t="s">
        <v>15</v>
      </c>
      <c r="K11771" t="s">
        <v>16</v>
      </c>
      <c r="L11771" t="s">
        <v>17</v>
      </c>
      <c r="M11771" t="s">
        <v>725</v>
      </c>
    </row>
    <row r="11772" spans="1:13" x14ac:dyDescent="0.3">
      <c r="A11772" t="s">
        <v>961</v>
      </c>
      <c r="C11772" t="s">
        <v>16599</v>
      </c>
      <c r="D11772">
        <v>31</v>
      </c>
      <c r="E11772" s="1">
        <v>2193251</v>
      </c>
      <c r="G11772" t="s">
        <v>13</v>
      </c>
      <c r="H11772" t="s">
        <v>16751</v>
      </c>
      <c r="I11772" t="s">
        <v>15</v>
      </c>
      <c r="K11772" t="s">
        <v>16</v>
      </c>
      <c r="L11772" t="s">
        <v>38</v>
      </c>
      <c r="M11772" t="s">
        <v>345</v>
      </c>
    </row>
    <row r="11773" spans="1:13" x14ac:dyDescent="0.3">
      <c r="A11773" t="s">
        <v>961</v>
      </c>
      <c r="C11773" t="s">
        <v>11317</v>
      </c>
      <c r="D11773">
        <v>5</v>
      </c>
      <c r="E11773" s="1">
        <v>100000</v>
      </c>
      <c r="G11773" t="s">
        <v>13</v>
      </c>
      <c r="H11773" t="s">
        <v>11368</v>
      </c>
      <c r="I11773" t="s">
        <v>15</v>
      </c>
      <c r="K11773" t="s">
        <v>16</v>
      </c>
      <c r="L11773" t="s">
        <v>38</v>
      </c>
      <c r="M11773" t="s">
        <v>345</v>
      </c>
    </row>
    <row r="11774" spans="1:13" x14ac:dyDescent="0.3">
      <c r="A11774" t="s">
        <v>961</v>
      </c>
      <c r="C11774" t="s">
        <v>33372</v>
      </c>
      <c r="D11774">
        <v>12</v>
      </c>
      <c r="E11774" s="1">
        <v>1467167</v>
      </c>
      <c r="G11774" t="s">
        <v>13</v>
      </c>
      <c r="H11774" t="s">
        <v>33374</v>
      </c>
      <c r="I11774" t="s">
        <v>15</v>
      </c>
      <c r="K11774" t="s">
        <v>16</v>
      </c>
      <c r="L11774" t="s">
        <v>17</v>
      </c>
      <c r="M11774" t="s">
        <v>345</v>
      </c>
    </row>
    <row r="11775" spans="1:13" x14ac:dyDescent="0.3">
      <c r="A11775" t="s">
        <v>961</v>
      </c>
      <c r="C11775" t="s">
        <v>36143</v>
      </c>
      <c r="D11775">
        <v>12</v>
      </c>
      <c r="E11775" s="1">
        <v>622254</v>
      </c>
      <c r="G11775" t="s">
        <v>13</v>
      </c>
      <c r="H11775" t="s">
        <v>36204</v>
      </c>
      <c r="I11775" t="s">
        <v>15</v>
      </c>
      <c r="K11775" t="s">
        <v>16</v>
      </c>
      <c r="L11775" t="s">
        <v>17</v>
      </c>
      <c r="M11775" t="s">
        <v>345</v>
      </c>
    </row>
    <row r="11776" spans="1:13" x14ac:dyDescent="0.3">
      <c r="A11776" t="s">
        <v>961</v>
      </c>
      <c r="C11776" t="s">
        <v>36284</v>
      </c>
      <c r="D11776">
        <v>44</v>
      </c>
      <c r="E11776" s="1">
        <v>4225755</v>
      </c>
      <c r="G11776" t="s">
        <v>13</v>
      </c>
      <c r="H11776" t="s">
        <v>36288</v>
      </c>
      <c r="I11776" t="s">
        <v>15</v>
      </c>
      <c r="K11776" t="s">
        <v>16</v>
      </c>
      <c r="L11776" t="s">
        <v>17</v>
      </c>
      <c r="M11776" t="s">
        <v>345</v>
      </c>
    </row>
    <row r="11777" spans="1:13" x14ac:dyDescent="0.3">
      <c r="A11777" t="s">
        <v>961</v>
      </c>
      <c r="C11777" t="s">
        <v>37782</v>
      </c>
      <c r="D11777">
        <v>12</v>
      </c>
      <c r="E11777" s="1">
        <v>593371</v>
      </c>
      <c r="G11777" t="s">
        <v>13</v>
      </c>
      <c r="H11777" t="s">
        <v>37794</v>
      </c>
      <c r="I11777" t="s">
        <v>15</v>
      </c>
      <c r="K11777" t="s">
        <v>16</v>
      </c>
      <c r="L11777" t="s">
        <v>17</v>
      </c>
      <c r="M11777" t="s">
        <v>345</v>
      </c>
    </row>
    <row r="11778" spans="1:13" x14ac:dyDescent="0.3">
      <c r="A11778" t="s">
        <v>961</v>
      </c>
      <c r="C11778" t="s">
        <v>18172</v>
      </c>
      <c r="D11778">
        <v>12</v>
      </c>
      <c r="E11778" s="1">
        <v>957000</v>
      </c>
      <c r="G11778" t="s">
        <v>13</v>
      </c>
      <c r="H11778" t="s">
        <v>18188</v>
      </c>
      <c r="I11778" t="s">
        <v>15</v>
      </c>
      <c r="K11778" t="s">
        <v>16</v>
      </c>
      <c r="L11778" t="s">
        <v>17</v>
      </c>
      <c r="M11778" t="s">
        <v>345</v>
      </c>
    </row>
    <row r="11779" spans="1:13" x14ac:dyDescent="0.3">
      <c r="A11779" t="s">
        <v>961</v>
      </c>
      <c r="C11779" t="s">
        <v>18238</v>
      </c>
      <c r="D11779">
        <v>9</v>
      </c>
      <c r="E11779" s="1">
        <v>230000</v>
      </c>
      <c r="G11779" t="s">
        <v>13</v>
      </c>
      <c r="H11779" t="s">
        <v>18255</v>
      </c>
      <c r="I11779" t="s">
        <v>15</v>
      </c>
      <c r="K11779" t="s">
        <v>16</v>
      </c>
      <c r="L11779" t="s">
        <v>248</v>
      </c>
      <c r="M11779" t="s">
        <v>345</v>
      </c>
    </row>
    <row r="11780" spans="1:13" x14ac:dyDescent="0.3">
      <c r="A11780" t="s">
        <v>961</v>
      </c>
      <c r="C11780" t="s">
        <v>24785</v>
      </c>
      <c r="D11780">
        <v>21</v>
      </c>
      <c r="E11780" s="1">
        <v>655000</v>
      </c>
      <c r="G11780" t="s">
        <v>13</v>
      </c>
      <c r="H11780" t="s">
        <v>24791</v>
      </c>
      <c r="I11780" t="s">
        <v>15</v>
      </c>
      <c r="K11780" t="s">
        <v>16</v>
      </c>
      <c r="L11780" t="s">
        <v>38</v>
      </c>
      <c r="M11780" t="s">
        <v>345</v>
      </c>
    </row>
    <row r="11781" spans="1:13" x14ac:dyDescent="0.3">
      <c r="A11781" t="s">
        <v>961</v>
      </c>
      <c r="C11781" t="s">
        <v>24619</v>
      </c>
      <c r="D11781">
        <v>12</v>
      </c>
      <c r="E11781" s="1">
        <v>532450</v>
      </c>
      <c r="G11781" t="s">
        <v>13</v>
      </c>
      <c r="H11781" t="s">
        <v>24636</v>
      </c>
      <c r="I11781" t="s">
        <v>15</v>
      </c>
      <c r="K11781" t="s">
        <v>16</v>
      </c>
      <c r="L11781" t="s">
        <v>17</v>
      </c>
      <c r="M11781" t="s">
        <v>345</v>
      </c>
    </row>
    <row r="11782" spans="1:13" x14ac:dyDescent="0.3">
      <c r="A11782" t="s">
        <v>961</v>
      </c>
      <c r="C11782" t="s">
        <v>25276</v>
      </c>
      <c r="D11782">
        <v>12</v>
      </c>
      <c r="E11782" s="1">
        <v>200000</v>
      </c>
      <c r="G11782" t="s">
        <v>13</v>
      </c>
      <c r="H11782" t="s">
        <v>25291</v>
      </c>
      <c r="I11782" t="s">
        <v>15</v>
      </c>
      <c r="K11782" t="s">
        <v>16</v>
      </c>
      <c r="L11782" t="s">
        <v>17</v>
      </c>
      <c r="M11782" t="s">
        <v>345</v>
      </c>
    </row>
    <row r="11783" spans="1:13" x14ac:dyDescent="0.3">
      <c r="A11783" t="s">
        <v>961</v>
      </c>
      <c r="C11783" t="s">
        <v>25374</v>
      </c>
      <c r="D11783">
        <v>6</v>
      </c>
      <c r="E11783" s="1">
        <v>200000</v>
      </c>
      <c r="G11783" t="s">
        <v>13</v>
      </c>
      <c r="H11783" t="s">
        <v>25380</v>
      </c>
      <c r="I11783" t="s">
        <v>15</v>
      </c>
      <c r="K11783" t="s">
        <v>16</v>
      </c>
      <c r="L11783" t="s">
        <v>17</v>
      </c>
      <c r="M11783" t="s">
        <v>345</v>
      </c>
    </row>
    <row r="11784" spans="1:13" x14ac:dyDescent="0.3">
      <c r="A11784" t="s">
        <v>961</v>
      </c>
      <c r="C11784" t="s">
        <v>25343</v>
      </c>
      <c r="D11784">
        <v>9</v>
      </c>
      <c r="E11784" s="1">
        <v>300000</v>
      </c>
      <c r="G11784" t="s">
        <v>13</v>
      </c>
      <c r="H11784" t="s">
        <v>25352</v>
      </c>
      <c r="I11784" t="s">
        <v>15</v>
      </c>
      <c r="K11784" t="s">
        <v>16</v>
      </c>
      <c r="L11784" t="s">
        <v>17</v>
      </c>
      <c r="M11784" t="s">
        <v>345</v>
      </c>
    </row>
    <row r="11785" spans="1:13" x14ac:dyDescent="0.3">
      <c r="A11785" t="s">
        <v>26450</v>
      </c>
      <c r="C11785" t="s">
        <v>26485</v>
      </c>
      <c r="D11785">
        <v>12</v>
      </c>
      <c r="E11785" s="1">
        <v>199821</v>
      </c>
      <c r="G11785" t="s">
        <v>13</v>
      </c>
      <c r="H11785" t="s">
        <v>26499</v>
      </c>
      <c r="I11785" t="s">
        <v>22</v>
      </c>
      <c r="J11785" t="s">
        <v>23</v>
      </c>
      <c r="K11785" t="s">
        <v>24</v>
      </c>
      <c r="L11785" t="s">
        <v>17</v>
      </c>
      <c r="M11785" t="s">
        <v>345</v>
      </c>
    </row>
    <row r="11786" spans="1:13" x14ac:dyDescent="0.3">
      <c r="A11786" t="s">
        <v>26450</v>
      </c>
      <c r="C11786" t="s">
        <v>26449</v>
      </c>
      <c r="D11786">
        <v>12</v>
      </c>
      <c r="E11786" s="1">
        <v>585000</v>
      </c>
      <c r="G11786" t="s">
        <v>13</v>
      </c>
      <c r="H11786" t="s">
        <v>26451</v>
      </c>
      <c r="I11786" t="s">
        <v>22</v>
      </c>
      <c r="J11786" t="s">
        <v>23</v>
      </c>
      <c r="K11786" t="s">
        <v>24</v>
      </c>
      <c r="L11786" t="s">
        <v>17</v>
      </c>
      <c r="M11786" t="s">
        <v>345</v>
      </c>
    </row>
    <row r="11787" spans="1:13" x14ac:dyDescent="0.3">
      <c r="A11787" t="s">
        <v>26450</v>
      </c>
      <c r="C11787" t="s">
        <v>32274</v>
      </c>
      <c r="D11787">
        <v>12</v>
      </c>
      <c r="E11787" s="1">
        <v>980000</v>
      </c>
      <c r="G11787" t="s">
        <v>13</v>
      </c>
      <c r="H11787" t="s">
        <v>32273</v>
      </c>
      <c r="I11787" t="s">
        <v>22</v>
      </c>
      <c r="J11787" t="s">
        <v>23</v>
      </c>
      <c r="K11787" t="s">
        <v>24</v>
      </c>
      <c r="L11787" t="s">
        <v>38</v>
      </c>
      <c r="M11787" t="s">
        <v>345</v>
      </c>
    </row>
    <row r="11788" spans="1:13" x14ac:dyDescent="0.3">
      <c r="A11788" t="s">
        <v>1541</v>
      </c>
      <c r="C11788" t="s">
        <v>2957</v>
      </c>
      <c r="D11788">
        <v>38</v>
      </c>
      <c r="E11788" s="1">
        <v>25000000</v>
      </c>
      <c r="G11788" t="s">
        <v>13</v>
      </c>
      <c r="H11788" t="s">
        <v>3178</v>
      </c>
      <c r="I11788" t="s">
        <v>70</v>
      </c>
      <c r="J11788" t="s">
        <v>70</v>
      </c>
      <c r="K11788" t="s">
        <v>24</v>
      </c>
      <c r="L11788" t="s">
        <v>38</v>
      </c>
      <c r="M11788" t="s">
        <v>345</v>
      </c>
    </row>
    <row r="11789" spans="1:13" x14ac:dyDescent="0.3">
      <c r="A11789" t="s">
        <v>1541</v>
      </c>
      <c r="C11789" t="s">
        <v>2269</v>
      </c>
      <c r="D11789">
        <v>36</v>
      </c>
      <c r="E11789" s="1">
        <v>941627</v>
      </c>
      <c r="G11789" t="s">
        <v>13</v>
      </c>
      <c r="H11789" t="s">
        <v>2371</v>
      </c>
      <c r="I11789" t="s">
        <v>70</v>
      </c>
      <c r="J11789" t="s">
        <v>70</v>
      </c>
      <c r="K11789" t="s">
        <v>24</v>
      </c>
      <c r="L11789" t="s">
        <v>17</v>
      </c>
      <c r="M11789" t="s">
        <v>345</v>
      </c>
    </row>
    <row r="11790" spans="1:13" x14ac:dyDescent="0.3">
      <c r="A11790" t="s">
        <v>1541</v>
      </c>
      <c r="C11790" t="s">
        <v>2269</v>
      </c>
      <c r="D11790">
        <v>31</v>
      </c>
      <c r="E11790" s="1">
        <v>4130787</v>
      </c>
      <c r="G11790" t="s">
        <v>13</v>
      </c>
      <c r="H11790" t="s">
        <v>2868</v>
      </c>
      <c r="I11790" t="s">
        <v>70</v>
      </c>
      <c r="J11790" t="s">
        <v>70</v>
      </c>
      <c r="K11790" t="s">
        <v>24</v>
      </c>
      <c r="L11790" t="s">
        <v>17</v>
      </c>
      <c r="M11790" t="s">
        <v>2646</v>
      </c>
    </row>
    <row r="11791" spans="1:13" x14ac:dyDescent="0.3">
      <c r="A11791" t="s">
        <v>1541</v>
      </c>
      <c r="C11791" t="s">
        <v>1275</v>
      </c>
      <c r="D11791">
        <v>12</v>
      </c>
      <c r="E11791" s="1">
        <v>10000</v>
      </c>
      <c r="G11791" t="s">
        <v>13</v>
      </c>
      <c r="H11791" t="s">
        <v>1542</v>
      </c>
      <c r="I11791" t="s">
        <v>70</v>
      </c>
      <c r="J11791" t="s">
        <v>70</v>
      </c>
      <c r="K11791" t="s">
        <v>24</v>
      </c>
      <c r="L11791" t="s">
        <v>17</v>
      </c>
      <c r="M11791" t="s">
        <v>87</v>
      </c>
    </row>
    <row r="11792" spans="1:13" x14ac:dyDescent="0.3">
      <c r="A11792" t="s">
        <v>1541</v>
      </c>
      <c r="C11792" t="s">
        <v>28282</v>
      </c>
      <c r="D11792">
        <v>38</v>
      </c>
      <c r="E11792" s="1">
        <v>4999512</v>
      </c>
      <c r="G11792" t="s">
        <v>13</v>
      </c>
      <c r="H11792" t="s">
        <v>28340</v>
      </c>
      <c r="I11792" t="s">
        <v>70</v>
      </c>
      <c r="J11792" t="s">
        <v>70</v>
      </c>
      <c r="K11792" t="s">
        <v>24</v>
      </c>
      <c r="L11792" t="s">
        <v>25</v>
      </c>
      <c r="M11792" t="s">
        <v>345</v>
      </c>
    </row>
    <row r="11793" spans="1:13" x14ac:dyDescent="0.3">
      <c r="A11793" t="s">
        <v>1541</v>
      </c>
      <c r="C11793" t="s">
        <v>28282</v>
      </c>
      <c r="D11793">
        <v>14</v>
      </c>
      <c r="E11793" s="1">
        <v>52272</v>
      </c>
      <c r="G11793" t="s">
        <v>13</v>
      </c>
      <c r="H11793" t="s">
        <v>28679</v>
      </c>
      <c r="I11793" t="s">
        <v>70</v>
      </c>
      <c r="J11793" t="s">
        <v>70</v>
      </c>
      <c r="K11793" t="s">
        <v>24</v>
      </c>
      <c r="L11793" t="s">
        <v>38</v>
      </c>
      <c r="M11793" t="s">
        <v>87</v>
      </c>
    </row>
    <row r="11794" spans="1:13" x14ac:dyDescent="0.3">
      <c r="A11794" t="s">
        <v>1541</v>
      </c>
      <c r="C11794" t="s">
        <v>28715</v>
      </c>
      <c r="D11794">
        <v>24</v>
      </c>
      <c r="E11794" s="1">
        <v>437505</v>
      </c>
      <c r="G11794" t="s">
        <v>13</v>
      </c>
      <c r="H11794" t="s">
        <v>28839</v>
      </c>
      <c r="I11794" t="s">
        <v>70</v>
      </c>
      <c r="J11794" t="s">
        <v>70</v>
      </c>
      <c r="K11794" t="s">
        <v>24</v>
      </c>
      <c r="L11794" t="s">
        <v>17</v>
      </c>
      <c r="M11794" t="s">
        <v>31</v>
      </c>
    </row>
    <row r="11795" spans="1:13" x14ac:dyDescent="0.3">
      <c r="A11795" t="s">
        <v>1541</v>
      </c>
      <c r="C11795" t="s">
        <v>3657</v>
      </c>
      <c r="D11795">
        <v>37</v>
      </c>
      <c r="E11795" s="1">
        <v>20276557</v>
      </c>
      <c r="G11795" t="s">
        <v>13</v>
      </c>
      <c r="H11795" t="s">
        <v>3793</v>
      </c>
      <c r="I11795" t="s">
        <v>70</v>
      </c>
      <c r="J11795" t="s">
        <v>70</v>
      </c>
      <c r="K11795" t="s">
        <v>24</v>
      </c>
      <c r="L11795" t="s">
        <v>17</v>
      </c>
      <c r="M11795" t="s">
        <v>345</v>
      </c>
    </row>
    <row r="11796" spans="1:13" x14ac:dyDescent="0.3">
      <c r="A11796" t="s">
        <v>1541</v>
      </c>
      <c r="C11796" t="s">
        <v>5155</v>
      </c>
      <c r="D11796">
        <v>27</v>
      </c>
      <c r="E11796" s="1">
        <v>3338261</v>
      </c>
      <c r="G11796" t="s">
        <v>13</v>
      </c>
      <c r="H11796" t="s">
        <v>5391</v>
      </c>
      <c r="I11796" t="s">
        <v>70</v>
      </c>
      <c r="J11796" t="s">
        <v>70</v>
      </c>
      <c r="K11796" t="s">
        <v>24</v>
      </c>
      <c r="L11796" t="s">
        <v>17</v>
      </c>
      <c r="M11796" t="s">
        <v>31</v>
      </c>
    </row>
    <row r="11797" spans="1:13" x14ac:dyDescent="0.3">
      <c r="A11797" t="s">
        <v>1541</v>
      </c>
      <c r="C11797" t="s">
        <v>5763</v>
      </c>
      <c r="D11797">
        <v>42</v>
      </c>
      <c r="E11797" s="1">
        <v>985413</v>
      </c>
      <c r="G11797" t="s">
        <v>13</v>
      </c>
      <c r="H11797" t="s">
        <v>5823</v>
      </c>
      <c r="I11797" t="s">
        <v>70</v>
      </c>
      <c r="J11797" t="s">
        <v>70</v>
      </c>
      <c r="K11797" t="s">
        <v>24</v>
      </c>
      <c r="L11797" t="s">
        <v>17</v>
      </c>
      <c r="M11797" t="s">
        <v>345</v>
      </c>
    </row>
    <row r="11798" spans="1:13" x14ac:dyDescent="0.3">
      <c r="A11798" t="s">
        <v>1541</v>
      </c>
      <c r="C11798" t="s">
        <v>5642</v>
      </c>
      <c r="D11798">
        <v>36</v>
      </c>
      <c r="E11798" s="1">
        <v>899918</v>
      </c>
      <c r="G11798" t="s">
        <v>13</v>
      </c>
      <c r="H11798" t="s">
        <v>5670</v>
      </c>
      <c r="I11798" t="s">
        <v>70</v>
      </c>
      <c r="J11798" t="s">
        <v>70</v>
      </c>
      <c r="K11798" t="s">
        <v>24</v>
      </c>
      <c r="L11798" t="s">
        <v>17</v>
      </c>
      <c r="M11798" t="s">
        <v>345</v>
      </c>
    </row>
    <row r="11799" spans="1:13" x14ac:dyDescent="0.3">
      <c r="A11799" t="s">
        <v>1541</v>
      </c>
      <c r="C11799" t="s">
        <v>5025</v>
      </c>
      <c r="D11799">
        <v>24</v>
      </c>
      <c r="E11799" s="1">
        <v>20000</v>
      </c>
      <c r="G11799" t="s">
        <v>13</v>
      </c>
      <c r="H11799" t="s">
        <v>4766</v>
      </c>
      <c r="I11799" t="s">
        <v>70</v>
      </c>
      <c r="J11799" t="s">
        <v>70</v>
      </c>
      <c r="K11799" t="s">
        <v>24</v>
      </c>
      <c r="L11799" t="s">
        <v>17</v>
      </c>
      <c r="M11799" t="s">
        <v>87</v>
      </c>
    </row>
    <row r="11800" spans="1:13" x14ac:dyDescent="0.3">
      <c r="A11800" t="s">
        <v>1541</v>
      </c>
      <c r="C11800" t="s">
        <v>24055</v>
      </c>
      <c r="D11800">
        <v>15</v>
      </c>
      <c r="E11800" s="1">
        <v>1578200</v>
      </c>
      <c r="G11800" t="s">
        <v>13</v>
      </c>
      <c r="H11800" t="s">
        <v>24316</v>
      </c>
      <c r="I11800" t="s">
        <v>70</v>
      </c>
      <c r="J11800" t="s">
        <v>70</v>
      </c>
      <c r="K11800" t="s">
        <v>24</v>
      </c>
      <c r="L11800" t="s">
        <v>17</v>
      </c>
      <c r="M11800" t="s">
        <v>345</v>
      </c>
    </row>
    <row r="11801" spans="1:13" x14ac:dyDescent="0.3">
      <c r="A11801" t="s">
        <v>1541</v>
      </c>
      <c r="C11801" t="s">
        <v>23427</v>
      </c>
      <c r="D11801">
        <v>18</v>
      </c>
      <c r="E11801" s="1">
        <v>165343</v>
      </c>
      <c r="G11801" t="s">
        <v>13</v>
      </c>
      <c r="H11801" t="s">
        <v>23542</v>
      </c>
      <c r="I11801" t="s">
        <v>70</v>
      </c>
      <c r="J11801" t="s">
        <v>70</v>
      </c>
      <c r="K11801" t="s">
        <v>24</v>
      </c>
      <c r="L11801" t="s">
        <v>38</v>
      </c>
      <c r="M11801" t="s">
        <v>87</v>
      </c>
    </row>
    <row r="11802" spans="1:13" x14ac:dyDescent="0.3">
      <c r="A11802" t="s">
        <v>1541</v>
      </c>
      <c r="C11802" t="s">
        <v>21173</v>
      </c>
      <c r="D11802">
        <v>40</v>
      </c>
      <c r="E11802" s="1">
        <v>1000000</v>
      </c>
      <c r="G11802" t="s">
        <v>13</v>
      </c>
      <c r="H11802" t="s">
        <v>11305</v>
      </c>
      <c r="I11802" t="s">
        <v>70</v>
      </c>
      <c r="J11802" t="s">
        <v>70</v>
      </c>
      <c r="K11802" t="s">
        <v>24</v>
      </c>
      <c r="L11802" t="s">
        <v>17</v>
      </c>
      <c r="M11802" t="s">
        <v>87</v>
      </c>
    </row>
    <row r="11803" spans="1:13" x14ac:dyDescent="0.3">
      <c r="A11803" t="s">
        <v>1541</v>
      </c>
      <c r="C11803" t="s">
        <v>22248</v>
      </c>
      <c r="D11803">
        <v>27</v>
      </c>
      <c r="E11803" s="1">
        <v>6409360</v>
      </c>
      <c r="G11803" t="s">
        <v>13</v>
      </c>
      <c r="H11803" t="s">
        <v>22279</v>
      </c>
      <c r="I11803" t="s">
        <v>70</v>
      </c>
      <c r="J11803" t="s">
        <v>70</v>
      </c>
      <c r="K11803" t="s">
        <v>24</v>
      </c>
      <c r="L11803" t="s">
        <v>17</v>
      </c>
      <c r="M11803" t="s">
        <v>345</v>
      </c>
    </row>
    <row r="11804" spans="1:13" x14ac:dyDescent="0.3">
      <c r="A11804" t="s">
        <v>1541</v>
      </c>
      <c r="C11804" t="s">
        <v>22505</v>
      </c>
      <c r="D11804">
        <v>77</v>
      </c>
      <c r="E11804" s="1">
        <v>51110833</v>
      </c>
      <c r="G11804" t="s">
        <v>13</v>
      </c>
      <c r="H11804" t="s">
        <v>22556</v>
      </c>
      <c r="I11804" t="s">
        <v>70</v>
      </c>
      <c r="J11804" t="s">
        <v>70</v>
      </c>
      <c r="K11804" t="s">
        <v>24</v>
      </c>
      <c r="L11804" t="s">
        <v>17</v>
      </c>
      <c r="M11804" t="s">
        <v>345</v>
      </c>
    </row>
    <row r="11805" spans="1:13" x14ac:dyDescent="0.3">
      <c r="A11805" t="s">
        <v>1541</v>
      </c>
      <c r="C11805" t="s">
        <v>21035</v>
      </c>
      <c r="D11805">
        <v>24</v>
      </c>
      <c r="E11805" s="1">
        <v>578711</v>
      </c>
      <c r="G11805" t="s">
        <v>13</v>
      </c>
      <c r="H11805" t="s">
        <v>21115</v>
      </c>
      <c r="I11805" t="s">
        <v>70</v>
      </c>
      <c r="J11805" t="s">
        <v>70</v>
      </c>
      <c r="K11805" t="s">
        <v>24</v>
      </c>
      <c r="L11805" t="s">
        <v>17</v>
      </c>
      <c r="M11805" t="s">
        <v>345</v>
      </c>
    </row>
    <row r="11806" spans="1:13" x14ac:dyDescent="0.3">
      <c r="A11806" t="s">
        <v>1541</v>
      </c>
      <c r="C11806" t="s">
        <v>22646</v>
      </c>
      <c r="D11806">
        <v>80</v>
      </c>
      <c r="E11806" s="1">
        <v>82144083</v>
      </c>
      <c r="G11806" t="s">
        <v>13</v>
      </c>
      <c r="H11806" t="s">
        <v>22655</v>
      </c>
      <c r="I11806" t="s">
        <v>70</v>
      </c>
      <c r="J11806" t="s">
        <v>70</v>
      </c>
      <c r="K11806" t="s">
        <v>24</v>
      </c>
      <c r="L11806" t="s">
        <v>17</v>
      </c>
      <c r="M11806" t="s">
        <v>345</v>
      </c>
    </row>
    <row r="11807" spans="1:13" x14ac:dyDescent="0.3">
      <c r="A11807" t="s">
        <v>1541</v>
      </c>
      <c r="C11807" t="s">
        <v>22131</v>
      </c>
      <c r="D11807">
        <v>30</v>
      </c>
      <c r="E11807" s="1">
        <v>5143054</v>
      </c>
      <c r="G11807" t="s">
        <v>13</v>
      </c>
      <c r="H11807" t="s">
        <v>22158</v>
      </c>
      <c r="I11807" t="s">
        <v>70</v>
      </c>
      <c r="J11807" t="s">
        <v>70</v>
      </c>
      <c r="K11807" t="s">
        <v>24</v>
      </c>
      <c r="L11807" t="s">
        <v>17</v>
      </c>
      <c r="M11807" t="s">
        <v>345</v>
      </c>
    </row>
    <row r="11808" spans="1:13" x14ac:dyDescent="0.3">
      <c r="A11808" t="s">
        <v>1541</v>
      </c>
      <c r="C11808" t="s">
        <v>16755</v>
      </c>
      <c r="D11808">
        <v>15</v>
      </c>
      <c r="E11808" s="1">
        <v>2000000</v>
      </c>
      <c r="G11808" t="s">
        <v>13</v>
      </c>
      <c r="H11808" t="s">
        <v>16875</v>
      </c>
      <c r="I11808" t="s">
        <v>70</v>
      </c>
      <c r="J11808" t="s">
        <v>70</v>
      </c>
      <c r="K11808" t="s">
        <v>24</v>
      </c>
      <c r="L11808" t="s">
        <v>17</v>
      </c>
      <c r="M11808" t="s">
        <v>345</v>
      </c>
    </row>
    <row r="11809" spans="1:13" x14ac:dyDescent="0.3">
      <c r="A11809" t="s">
        <v>1541</v>
      </c>
      <c r="C11809" t="s">
        <v>12314</v>
      </c>
      <c r="D11809">
        <v>41</v>
      </c>
      <c r="E11809" s="1">
        <v>1199081</v>
      </c>
      <c r="G11809" t="s">
        <v>13</v>
      </c>
      <c r="H11809" t="s">
        <v>12413</v>
      </c>
      <c r="I11809" t="s">
        <v>70</v>
      </c>
      <c r="J11809" t="s">
        <v>70</v>
      </c>
      <c r="K11809" t="s">
        <v>24</v>
      </c>
      <c r="L11809" t="s">
        <v>248</v>
      </c>
      <c r="M11809" t="s">
        <v>345</v>
      </c>
    </row>
    <row r="11810" spans="1:13" x14ac:dyDescent="0.3">
      <c r="A11810" t="s">
        <v>1541</v>
      </c>
      <c r="C11810" t="s">
        <v>11254</v>
      </c>
      <c r="D11810">
        <v>32</v>
      </c>
      <c r="E11810" s="1">
        <v>1000000</v>
      </c>
      <c r="G11810" t="s">
        <v>13</v>
      </c>
      <c r="H11810" t="s">
        <v>11306</v>
      </c>
      <c r="I11810" t="s">
        <v>70</v>
      </c>
      <c r="J11810" t="s">
        <v>70</v>
      </c>
      <c r="K11810" t="s">
        <v>24</v>
      </c>
      <c r="L11810" t="s">
        <v>17</v>
      </c>
      <c r="M11810" t="s">
        <v>87</v>
      </c>
    </row>
    <row r="11811" spans="1:13" x14ac:dyDescent="0.3">
      <c r="A11811" t="s">
        <v>1541</v>
      </c>
      <c r="C11811" t="s">
        <v>10589</v>
      </c>
      <c r="D11811">
        <v>34</v>
      </c>
      <c r="E11811" s="1">
        <v>12752708</v>
      </c>
      <c r="G11811" t="s">
        <v>13</v>
      </c>
      <c r="H11811" t="s">
        <v>10662</v>
      </c>
      <c r="I11811" t="s">
        <v>70</v>
      </c>
      <c r="J11811" t="s">
        <v>70</v>
      </c>
      <c r="K11811" t="s">
        <v>24</v>
      </c>
      <c r="L11811" t="s">
        <v>17</v>
      </c>
      <c r="M11811" t="s">
        <v>345</v>
      </c>
    </row>
    <row r="11812" spans="1:13" x14ac:dyDescent="0.3">
      <c r="A11812" t="s">
        <v>1541</v>
      </c>
      <c r="C11812" t="s">
        <v>10589</v>
      </c>
      <c r="D11812">
        <v>86</v>
      </c>
      <c r="E11812" s="1">
        <v>49903727</v>
      </c>
      <c r="G11812" t="s">
        <v>13</v>
      </c>
      <c r="H11812" t="s">
        <v>10668</v>
      </c>
      <c r="I11812" t="s">
        <v>70</v>
      </c>
      <c r="J11812" t="s">
        <v>70</v>
      </c>
      <c r="K11812" t="s">
        <v>24</v>
      </c>
      <c r="L11812" t="s">
        <v>17</v>
      </c>
      <c r="M11812" t="s">
        <v>345</v>
      </c>
    </row>
    <row r="11813" spans="1:13" x14ac:dyDescent="0.3">
      <c r="A11813" t="s">
        <v>1541</v>
      </c>
      <c r="C11813" t="s">
        <v>7634</v>
      </c>
      <c r="D11813">
        <v>13</v>
      </c>
      <c r="E11813" s="1">
        <v>4000000</v>
      </c>
      <c r="G11813" t="s">
        <v>13</v>
      </c>
      <c r="H11813" t="s">
        <v>77</v>
      </c>
      <c r="I11813" t="s">
        <v>70</v>
      </c>
      <c r="J11813" t="s">
        <v>70</v>
      </c>
      <c r="K11813" t="s">
        <v>24</v>
      </c>
      <c r="L11813" t="s">
        <v>17</v>
      </c>
      <c r="M11813" t="s">
        <v>345</v>
      </c>
    </row>
    <row r="11814" spans="1:13" x14ac:dyDescent="0.3">
      <c r="A11814" t="s">
        <v>1541</v>
      </c>
      <c r="C11814" t="s">
        <v>34736</v>
      </c>
      <c r="D11814">
        <v>36</v>
      </c>
      <c r="E11814" s="1">
        <v>7543362</v>
      </c>
      <c r="G11814" t="s">
        <v>13</v>
      </c>
      <c r="H11814" t="s">
        <v>34789</v>
      </c>
      <c r="I11814" t="s">
        <v>70</v>
      </c>
      <c r="J11814" t="s">
        <v>70</v>
      </c>
      <c r="K11814" t="s">
        <v>24</v>
      </c>
      <c r="L11814" t="s">
        <v>17</v>
      </c>
      <c r="M11814" t="s">
        <v>345</v>
      </c>
    </row>
    <row r="11815" spans="1:13" x14ac:dyDescent="0.3">
      <c r="A11815" t="s">
        <v>1541</v>
      </c>
      <c r="C11815" t="s">
        <v>38133</v>
      </c>
      <c r="D11815">
        <v>12</v>
      </c>
      <c r="E11815" s="1">
        <v>73750</v>
      </c>
      <c r="G11815" t="s">
        <v>13</v>
      </c>
      <c r="H11815" t="s">
        <v>38158</v>
      </c>
      <c r="I11815" t="s">
        <v>70</v>
      </c>
      <c r="J11815" t="s">
        <v>70</v>
      </c>
      <c r="K11815" t="s">
        <v>24</v>
      </c>
      <c r="L11815" t="s">
        <v>170</v>
      </c>
      <c r="M11815" t="s">
        <v>345</v>
      </c>
    </row>
    <row r="11816" spans="1:13" x14ac:dyDescent="0.3">
      <c r="A11816" t="s">
        <v>1541</v>
      </c>
      <c r="C11816" t="s">
        <v>38015</v>
      </c>
      <c r="D11816">
        <v>61</v>
      </c>
      <c r="E11816" s="1">
        <v>5000000</v>
      </c>
      <c r="G11816" t="s">
        <v>13</v>
      </c>
      <c r="H11816" t="s">
        <v>38044</v>
      </c>
      <c r="I11816" t="s">
        <v>70</v>
      </c>
      <c r="J11816" t="s">
        <v>70</v>
      </c>
      <c r="K11816" t="s">
        <v>24</v>
      </c>
      <c r="L11816" t="s">
        <v>170</v>
      </c>
      <c r="M11816" t="s">
        <v>345</v>
      </c>
    </row>
    <row r="11817" spans="1:13" x14ac:dyDescent="0.3">
      <c r="A11817" t="s">
        <v>1541</v>
      </c>
      <c r="C11817" t="s">
        <v>17710</v>
      </c>
      <c r="D11817">
        <v>12</v>
      </c>
      <c r="E11817" s="1">
        <v>50000</v>
      </c>
      <c r="G11817" t="s">
        <v>34</v>
      </c>
      <c r="H11817" t="s">
        <v>17817</v>
      </c>
      <c r="I11817" t="s">
        <v>70</v>
      </c>
      <c r="J11817" t="s">
        <v>70</v>
      </c>
      <c r="K11817" t="s">
        <v>24</v>
      </c>
      <c r="L11817" t="s">
        <v>17</v>
      </c>
      <c r="M11817" t="s">
        <v>217</v>
      </c>
    </row>
    <row r="11818" spans="1:13" x14ac:dyDescent="0.3">
      <c r="A11818" t="s">
        <v>1541</v>
      </c>
      <c r="C11818" t="s">
        <v>17828</v>
      </c>
      <c r="D11818">
        <v>96</v>
      </c>
      <c r="E11818" s="1">
        <v>23730244</v>
      </c>
      <c r="G11818" t="s">
        <v>13</v>
      </c>
      <c r="H11818" t="s">
        <v>17830</v>
      </c>
      <c r="I11818" t="s">
        <v>70</v>
      </c>
      <c r="J11818" t="s">
        <v>70</v>
      </c>
      <c r="K11818" t="s">
        <v>24</v>
      </c>
      <c r="L11818" t="s">
        <v>170</v>
      </c>
      <c r="M11818" t="s">
        <v>345</v>
      </c>
    </row>
    <row r="11819" spans="1:13" x14ac:dyDescent="0.3">
      <c r="A11819" t="s">
        <v>1541</v>
      </c>
      <c r="C11819" t="s">
        <v>32581</v>
      </c>
      <c r="D11819">
        <v>180</v>
      </c>
      <c r="E11819" s="1">
        <v>100000000</v>
      </c>
      <c r="G11819" t="s">
        <v>13</v>
      </c>
      <c r="H11819" t="s">
        <v>32589</v>
      </c>
      <c r="I11819" t="s">
        <v>70</v>
      </c>
      <c r="J11819" t="s">
        <v>70</v>
      </c>
      <c r="K11819" t="s">
        <v>24</v>
      </c>
      <c r="L11819" t="s">
        <v>17</v>
      </c>
      <c r="M11819" t="s">
        <v>345</v>
      </c>
    </row>
    <row r="11820" spans="1:13" x14ac:dyDescent="0.3">
      <c r="A11820" t="s">
        <v>1541</v>
      </c>
      <c r="C11820" t="s">
        <v>6671</v>
      </c>
      <c r="D11820">
        <v>69</v>
      </c>
      <c r="E11820" s="1">
        <v>25000000</v>
      </c>
      <c r="G11820" t="s">
        <v>13</v>
      </c>
      <c r="H11820" t="s">
        <v>6670</v>
      </c>
      <c r="I11820" t="s">
        <v>70</v>
      </c>
      <c r="J11820" t="s">
        <v>70</v>
      </c>
      <c r="K11820" t="s">
        <v>24</v>
      </c>
      <c r="L11820" t="s">
        <v>17</v>
      </c>
      <c r="M11820" t="s">
        <v>345</v>
      </c>
    </row>
    <row r="11821" spans="1:13" x14ac:dyDescent="0.3">
      <c r="A11821" t="s">
        <v>1541</v>
      </c>
      <c r="C11821" t="s">
        <v>36463</v>
      </c>
      <c r="D11821">
        <v>36</v>
      </c>
      <c r="E11821" s="1">
        <v>1500000</v>
      </c>
      <c r="G11821" t="s">
        <v>13</v>
      </c>
      <c r="H11821" t="s">
        <v>36478</v>
      </c>
      <c r="I11821" t="s">
        <v>70</v>
      </c>
      <c r="J11821" t="s">
        <v>70</v>
      </c>
      <c r="K11821" t="s">
        <v>24</v>
      </c>
      <c r="L11821" t="s">
        <v>25</v>
      </c>
      <c r="M11821" t="s">
        <v>345</v>
      </c>
    </row>
    <row r="11822" spans="1:13" x14ac:dyDescent="0.3">
      <c r="A11822" t="s">
        <v>5620</v>
      </c>
      <c r="C11822" t="s">
        <v>27152</v>
      </c>
      <c r="D11822">
        <v>21</v>
      </c>
      <c r="E11822" s="1">
        <v>50000</v>
      </c>
      <c r="G11822" t="s">
        <v>13</v>
      </c>
      <c r="H11822" t="s">
        <v>27175</v>
      </c>
      <c r="I11822" t="s">
        <v>855</v>
      </c>
      <c r="K11822" t="s">
        <v>16</v>
      </c>
      <c r="L11822" t="s">
        <v>17</v>
      </c>
      <c r="M11822" t="s">
        <v>207</v>
      </c>
    </row>
    <row r="11823" spans="1:13" x14ac:dyDescent="0.3">
      <c r="A11823" t="s">
        <v>5620</v>
      </c>
      <c r="C11823" t="s">
        <v>31181</v>
      </c>
      <c r="D11823">
        <v>1</v>
      </c>
      <c r="E11823" s="1">
        <v>100000</v>
      </c>
      <c r="G11823" t="s">
        <v>13</v>
      </c>
      <c r="H11823" t="s">
        <v>31248</v>
      </c>
      <c r="I11823" t="s">
        <v>855</v>
      </c>
      <c r="K11823" t="s">
        <v>16</v>
      </c>
      <c r="L11823" t="s">
        <v>17</v>
      </c>
      <c r="M11823" t="s">
        <v>450</v>
      </c>
    </row>
    <row r="11824" spans="1:13" x14ac:dyDescent="0.3">
      <c r="A11824" t="s">
        <v>5620</v>
      </c>
      <c r="C11824" t="s">
        <v>31136</v>
      </c>
      <c r="D11824">
        <v>13</v>
      </c>
      <c r="E11824" s="1">
        <v>99900</v>
      </c>
      <c r="G11824" t="s">
        <v>13</v>
      </c>
      <c r="H11824" t="s">
        <v>31174</v>
      </c>
      <c r="I11824" t="s">
        <v>855</v>
      </c>
      <c r="K11824" t="s">
        <v>16</v>
      </c>
      <c r="L11824" t="s">
        <v>17</v>
      </c>
      <c r="M11824" t="s">
        <v>207</v>
      </c>
    </row>
    <row r="11825" spans="1:13" x14ac:dyDescent="0.3">
      <c r="A11825" t="s">
        <v>5620</v>
      </c>
      <c r="C11825" t="s">
        <v>5155</v>
      </c>
      <c r="D11825">
        <v>1</v>
      </c>
      <c r="E11825" s="1">
        <v>15000</v>
      </c>
      <c r="G11825" t="s">
        <v>13</v>
      </c>
      <c r="H11825" t="s">
        <v>5621</v>
      </c>
      <c r="I11825" t="s">
        <v>855</v>
      </c>
      <c r="K11825" t="s">
        <v>16</v>
      </c>
      <c r="L11825" t="s">
        <v>17</v>
      </c>
      <c r="M11825" t="s">
        <v>207</v>
      </c>
    </row>
    <row r="11826" spans="1:13" x14ac:dyDescent="0.3">
      <c r="A11826" t="s">
        <v>5620</v>
      </c>
      <c r="C11826" t="s">
        <v>23427</v>
      </c>
      <c r="D11826">
        <v>10</v>
      </c>
      <c r="E11826" s="1">
        <v>49770</v>
      </c>
      <c r="G11826" t="s">
        <v>13</v>
      </c>
      <c r="H11826" t="s">
        <v>23439</v>
      </c>
      <c r="I11826" t="s">
        <v>855</v>
      </c>
      <c r="K11826" t="s">
        <v>16</v>
      </c>
      <c r="L11826" t="s">
        <v>17</v>
      </c>
      <c r="M11826" t="s">
        <v>450</v>
      </c>
    </row>
    <row r="11827" spans="1:13" x14ac:dyDescent="0.3">
      <c r="A11827" t="s">
        <v>5620</v>
      </c>
      <c r="C11827" t="s">
        <v>12673</v>
      </c>
      <c r="D11827">
        <v>2</v>
      </c>
      <c r="E11827" s="1">
        <v>44544</v>
      </c>
      <c r="G11827" t="s">
        <v>13</v>
      </c>
      <c r="H11827" t="s">
        <v>12741</v>
      </c>
      <c r="I11827" t="s">
        <v>855</v>
      </c>
      <c r="K11827" t="s">
        <v>16</v>
      </c>
      <c r="L11827" t="s">
        <v>17</v>
      </c>
      <c r="M11827" t="s">
        <v>450</v>
      </c>
    </row>
    <row r="11828" spans="1:13" x14ac:dyDescent="0.3">
      <c r="A11828" t="s">
        <v>28653</v>
      </c>
      <c r="C11828" t="s">
        <v>28282</v>
      </c>
      <c r="D11828">
        <v>11</v>
      </c>
      <c r="E11828" s="1">
        <v>238000</v>
      </c>
      <c r="G11828" t="s">
        <v>48</v>
      </c>
      <c r="H11828" t="s">
        <v>28654</v>
      </c>
      <c r="I11828" t="s">
        <v>506</v>
      </c>
      <c r="K11828" t="s">
        <v>96</v>
      </c>
      <c r="L11828" t="s">
        <v>38</v>
      </c>
      <c r="M11828" t="s">
        <v>52</v>
      </c>
    </row>
    <row r="11829" spans="1:13" x14ac:dyDescent="0.3">
      <c r="A11829" t="s">
        <v>4433</v>
      </c>
      <c r="C11829" t="s">
        <v>4395</v>
      </c>
      <c r="D11829">
        <v>7</v>
      </c>
      <c r="E11829" s="1">
        <v>25000</v>
      </c>
      <c r="G11829" t="s">
        <v>34</v>
      </c>
      <c r="H11829" t="s">
        <v>4434</v>
      </c>
      <c r="I11829" t="s">
        <v>3704</v>
      </c>
      <c r="J11829" t="s">
        <v>3704</v>
      </c>
      <c r="K11829" t="s">
        <v>3705</v>
      </c>
      <c r="L11829" t="s">
        <v>17</v>
      </c>
      <c r="M11829" t="s">
        <v>740</v>
      </c>
    </row>
    <row r="11830" spans="1:13" x14ac:dyDescent="0.3">
      <c r="A11830" t="s">
        <v>4433</v>
      </c>
      <c r="C11830" t="s">
        <v>21714</v>
      </c>
      <c r="D11830">
        <v>40</v>
      </c>
      <c r="E11830" s="1">
        <v>1063017</v>
      </c>
      <c r="G11830" t="s">
        <v>34</v>
      </c>
      <c r="H11830" t="s">
        <v>21732</v>
      </c>
      <c r="I11830" t="s">
        <v>3704</v>
      </c>
      <c r="J11830" t="s">
        <v>3704</v>
      </c>
      <c r="K11830" t="s">
        <v>3705</v>
      </c>
      <c r="L11830" t="s">
        <v>17</v>
      </c>
      <c r="M11830" t="s">
        <v>740</v>
      </c>
    </row>
    <row r="11831" spans="1:13" x14ac:dyDescent="0.3">
      <c r="A11831" t="s">
        <v>4433</v>
      </c>
      <c r="C11831" t="s">
        <v>11254</v>
      </c>
      <c r="D11831">
        <v>4</v>
      </c>
      <c r="E11831" s="1">
        <v>14638</v>
      </c>
      <c r="G11831" t="s">
        <v>34</v>
      </c>
      <c r="H11831" t="s">
        <v>11298</v>
      </c>
      <c r="I11831" t="s">
        <v>3704</v>
      </c>
      <c r="J11831" t="s">
        <v>3704</v>
      </c>
      <c r="K11831" t="s">
        <v>3705</v>
      </c>
      <c r="L11831" t="s">
        <v>17</v>
      </c>
      <c r="M11831" t="s">
        <v>740</v>
      </c>
    </row>
    <row r="11832" spans="1:13" x14ac:dyDescent="0.3">
      <c r="A11832" t="s">
        <v>4433</v>
      </c>
      <c r="C11832" t="s">
        <v>12250</v>
      </c>
      <c r="D11832">
        <v>5</v>
      </c>
      <c r="E11832" s="1">
        <v>25059</v>
      </c>
      <c r="G11832" t="s">
        <v>34</v>
      </c>
      <c r="H11832" t="s">
        <v>12281</v>
      </c>
      <c r="I11832" t="s">
        <v>3704</v>
      </c>
      <c r="J11832" t="s">
        <v>3704</v>
      </c>
      <c r="K11832" t="s">
        <v>3705</v>
      </c>
      <c r="L11832" t="s">
        <v>17</v>
      </c>
      <c r="M11832" t="s">
        <v>740</v>
      </c>
    </row>
    <row r="11833" spans="1:13" x14ac:dyDescent="0.3">
      <c r="A11833" t="s">
        <v>977</v>
      </c>
      <c r="C11833" t="s">
        <v>3617</v>
      </c>
      <c r="D11833">
        <v>17</v>
      </c>
      <c r="E11833" s="1">
        <v>500000</v>
      </c>
      <c r="G11833" t="s">
        <v>34</v>
      </c>
      <c r="H11833" t="s">
        <v>3643</v>
      </c>
      <c r="I11833" t="s">
        <v>22</v>
      </c>
      <c r="J11833" t="s">
        <v>23</v>
      </c>
      <c r="K11833" t="s">
        <v>24</v>
      </c>
      <c r="L11833" t="s">
        <v>38</v>
      </c>
      <c r="M11833" t="s">
        <v>217</v>
      </c>
    </row>
    <row r="11834" spans="1:13" x14ac:dyDescent="0.3">
      <c r="A11834" t="s">
        <v>977</v>
      </c>
      <c r="C11834" t="s">
        <v>2957</v>
      </c>
      <c r="D11834">
        <v>36</v>
      </c>
      <c r="E11834" s="1">
        <v>6009331</v>
      </c>
      <c r="G11834" t="s">
        <v>1309</v>
      </c>
      <c r="H11834" t="s">
        <v>3082</v>
      </c>
      <c r="I11834" t="s">
        <v>22</v>
      </c>
      <c r="J11834" t="s">
        <v>23</v>
      </c>
      <c r="K11834" t="s">
        <v>24</v>
      </c>
      <c r="L11834" t="s">
        <v>17</v>
      </c>
      <c r="M11834" t="s">
        <v>3083</v>
      </c>
    </row>
    <row r="11835" spans="1:13" x14ac:dyDescent="0.3">
      <c r="A11835" t="s">
        <v>977</v>
      </c>
      <c r="C11835" t="s">
        <v>2957</v>
      </c>
      <c r="D11835">
        <v>18</v>
      </c>
      <c r="E11835" s="1">
        <v>784000</v>
      </c>
      <c r="G11835" t="s">
        <v>48</v>
      </c>
      <c r="H11835" t="s">
        <v>3104</v>
      </c>
      <c r="I11835" t="s">
        <v>22</v>
      </c>
      <c r="J11835" t="s">
        <v>23</v>
      </c>
      <c r="K11835" t="s">
        <v>24</v>
      </c>
      <c r="L11835" t="s">
        <v>17</v>
      </c>
      <c r="M11835" t="s">
        <v>331</v>
      </c>
    </row>
    <row r="11836" spans="1:13" x14ac:dyDescent="0.3">
      <c r="A11836" t="s">
        <v>977</v>
      </c>
      <c r="C11836" t="s">
        <v>2957</v>
      </c>
      <c r="D11836">
        <v>24</v>
      </c>
      <c r="E11836" s="1">
        <v>9500000</v>
      </c>
      <c r="G11836" t="s">
        <v>48</v>
      </c>
      <c r="H11836" t="s">
        <v>3301</v>
      </c>
      <c r="I11836" t="s">
        <v>22</v>
      </c>
      <c r="J11836" t="s">
        <v>23</v>
      </c>
      <c r="K11836" t="s">
        <v>24</v>
      </c>
      <c r="L11836" t="s">
        <v>17</v>
      </c>
      <c r="M11836" t="s">
        <v>190</v>
      </c>
    </row>
    <row r="11837" spans="1:13" x14ac:dyDescent="0.3">
      <c r="A11837" t="s">
        <v>977</v>
      </c>
      <c r="C11837" t="s">
        <v>2957</v>
      </c>
      <c r="D11837">
        <v>33</v>
      </c>
      <c r="E11837" s="1">
        <v>2885527</v>
      </c>
      <c r="G11837" t="s">
        <v>48</v>
      </c>
      <c r="H11837" t="s">
        <v>3473</v>
      </c>
      <c r="I11837" t="s">
        <v>22</v>
      </c>
      <c r="J11837" t="s">
        <v>23</v>
      </c>
      <c r="K11837" t="s">
        <v>24</v>
      </c>
      <c r="L11837" t="s">
        <v>170</v>
      </c>
      <c r="M11837" t="s">
        <v>331</v>
      </c>
    </row>
    <row r="11838" spans="1:13" x14ac:dyDescent="0.3">
      <c r="A11838" t="s">
        <v>977</v>
      </c>
      <c r="C11838" t="s">
        <v>2957</v>
      </c>
      <c r="D11838">
        <v>32</v>
      </c>
      <c r="E11838" s="1">
        <v>1098000</v>
      </c>
      <c r="G11838" t="s">
        <v>48</v>
      </c>
      <c r="H11838" t="s">
        <v>3533</v>
      </c>
      <c r="I11838" t="s">
        <v>22</v>
      </c>
      <c r="J11838" t="s">
        <v>23</v>
      </c>
      <c r="K11838" t="s">
        <v>24</v>
      </c>
      <c r="L11838" t="s">
        <v>38</v>
      </c>
      <c r="M11838" t="s">
        <v>331</v>
      </c>
    </row>
    <row r="11839" spans="1:13" x14ac:dyDescent="0.3">
      <c r="A11839" t="s">
        <v>977</v>
      </c>
      <c r="C11839" t="s">
        <v>1852</v>
      </c>
      <c r="D11839">
        <v>60</v>
      </c>
      <c r="E11839" s="1">
        <v>9997917</v>
      </c>
      <c r="G11839" t="s">
        <v>168</v>
      </c>
      <c r="H11839" t="s">
        <v>1990</v>
      </c>
      <c r="I11839" t="s">
        <v>22</v>
      </c>
      <c r="J11839" t="s">
        <v>23</v>
      </c>
      <c r="K11839" t="s">
        <v>24</v>
      </c>
      <c r="L11839" t="s">
        <v>170</v>
      </c>
      <c r="M11839" t="s">
        <v>171</v>
      </c>
    </row>
    <row r="11840" spans="1:13" x14ac:dyDescent="0.3">
      <c r="A11840" t="s">
        <v>977</v>
      </c>
      <c r="C11840" t="s">
        <v>1275</v>
      </c>
      <c r="D11840">
        <v>61</v>
      </c>
      <c r="E11840" s="1">
        <v>10000000</v>
      </c>
      <c r="G11840" t="s">
        <v>1309</v>
      </c>
      <c r="H11840" t="s">
        <v>1453</v>
      </c>
      <c r="I11840" t="s">
        <v>22</v>
      </c>
      <c r="J11840" t="s">
        <v>23</v>
      </c>
      <c r="K11840" t="s">
        <v>24</v>
      </c>
      <c r="L11840" t="s">
        <v>17</v>
      </c>
      <c r="M11840" t="s">
        <v>1310</v>
      </c>
    </row>
    <row r="11841" spans="1:13" x14ac:dyDescent="0.3">
      <c r="A11841" t="s">
        <v>977</v>
      </c>
      <c r="C11841" t="s">
        <v>979</v>
      </c>
      <c r="D11841">
        <v>37</v>
      </c>
      <c r="E11841" s="1">
        <v>5000000</v>
      </c>
      <c r="G11841" t="s">
        <v>34</v>
      </c>
      <c r="H11841" t="s">
        <v>978</v>
      </c>
      <c r="I11841" t="s">
        <v>22</v>
      </c>
      <c r="J11841" t="s">
        <v>23</v>
      </c>
      <c r="K11841" t="s">
        <v>24</v>
      </c>
      <c r="L11841" t="s">
        <v>170</v>
      </c>
      <c r="M11841" t="s">
        <v>217</v>
      </c>
    </row>
    <row r="11842" spans="1:13" x14ac:dyDescent="0.3">
      <c r="A11842" t="s">
        <v>977</v>
      </c>
      <c r="C11842" t="s">
        <v>979</v>
      </c>
      <c r="D11842">
        <v>18</v>
      </c>
      <c r="E11842" s="1">
        <v>500000</v>
      </c>
      <c r="G11842" t="s">
        <v>1237</v>
      </c>
      <c r="H11842" t="s">
        <v>1236</v>
      </c>
      <c r="I11842" t="s">
        <v>22</v>
      </c>
      <c r="J11842" t="s">
        <v>23</v>
      </c>
      <c r="K11842" t="s">
        <v>24</v>
      </c>
      <c r="L11842" t="s">
        <v>17</v>
      </c>
      <c r="M11842" t="s">
        <v>1238</v>
      </c>
    </row>
    <row r="11843" spans="1:13" x14ac:dyDescent="0.3">
      <c r="A11843" t="s">
        <v>977</v>
      </c>
      <c r="C11843" t="s">
        <v>29352</v>
      </c>
      <c r="D11843">
        <v>27</v>
      </c>
      <c r="E11843" s="1">
        <v>505550</v>
      </c>
      <c r="G11843" t="s">
        <v>34</v>
      </c>
      <c r="H11843" t="s">
        <v>29362</v>
      </c>
      <c r="I11843" t="s">
        <v>22</v>
      </c>
      <c r="J11843" t="s">
        <v>23</v>
      </c>
      <c r="K11843" t="s">
        <v>24</v>
      </c>
      <c r="L11843" t="s">
        <v>44</v>
      </c>
      <c r="M11843" t="s">
        <v>740</v>
      </c>
    </row>
    <row r="11844" spans="1:13" x14ac:dyDescent="0.3">
      <c r="A11844" t="s">
        <v>977</v>
      </c>
      <c r="C11844" t="s">
        <v>29352</v>
      </c>
      <c r="D11844">
        <v>23</v>
      </c>
      <c r="E11844" s="1">
        <v>950000</v>
      </c>
      <c r="G11844" t="s">
        <v>34</v>
      </c>
      <c r="H11844" t="s">
        <v>29369</v>
      </c>
      <c r="I11844" t="s">
        <v>22</v>
      </c>
      <c r="J11844" t="s">
        <v>23</v>
      </c>
      <c r="K11844" t="s">
        <v>24</v>
      </c>
      <c r="L11844" t="s">
        <v>44</v>
      </c>
      <c r="M11844" t="s">
        <v>39</v>
      </c>
    </row>
    <row r="11845" spans="1:13" x14ac:dyDescent="0.3">
      <c r="A11845" t="s">
        <v>977</v>
      </c>
      <c r="C11845" t="s">
        <v>27925</v>
      </c>
      <c r="D11845">
        <v>26</v>
      </c>
      <c r="E11845" s="1">
        <v>1693457</v>
      </c>
      <c r="G11845" t="s">
        <v>48</v>
      </c>
      <c r="H11845" t="s">
        <v>27975</v>
      </c>
      <c r="I11845" t="s">
        <v>22</v>
      </c>
      <c r="J11845" t="s">
        <v>23</v>
      </c>
      <c r="K11845" t="s">
        <v>24</v>
      </c>
      <c r="L11845" t="s">
        <v>170</v>
      </c>
      <c r="M11845" t="s">
        <v>190</v>
      </c>
    </row>
    <row r="11846" spans="1:13" x14ac:dyDescent="0.3">
      <c r="A11846" t="s">
        <v>977</v>
      </c>
      <c r="C11846" t="s">
        <v>27925</v>
      </c>
      <c r="D11846">
        <v>36</v>
      </c>
      <c r="E11846" s="1">
        <v>6000000</v>
      </c>
      <c r="G11846" t="s">
        <v>48</v>
      </c>
      <c r="H11846" t="s">
        <v>28048</v>
      </c>
      <c r="I11846" t="s">
        <v>22</v>
      </c>
      <c r="J11846" t="s">
        <v>23</v>
      </c>
      <c r="K11846" t="s">
        <v>24</v>
      </c>
      <c r="L11846" t="s">
        <v>210</v>
      </c>
      <c r="M11846" t="s">
        <v>331</v>
      </c>
    </row>
    <row r="11847" spans="1:13" x14ac:dyDescent="0.3">
      <c r="A11847" t="s">
        <v>977</v>
      </c>
      <c r="C11847" t="s">
        <v>27925</v>
      </c>
      <c r="D11847">
        <v>24</v>
      </c>
      <c r="E11847" s="1">
        <v>509247</v>
      </c>
      <c r="G11847" t="s">
        <v>48</v>
      </c>
      <c r="H11847" t="s">
        <v>28060</v>
      </c>
      <c r="I11847" t="s">
        <v>22</v>
      </c>
      <c r="J11847" t="s">
        <v>23</v>
      </c>
      <c r="K11847" t="s">
        <v>24</v>
      </c>
      <c r="L11847" t="s">
        <v>44</v>
      </c>
      <c r="M11847" t="s">
        <v>331</v>
      </c>
    </row>
    <row r="11848" spans="1:13" x14ac:dyDescent="0.3">
      <c r="A11848" t="s">
        <v>977</v>
      </c>
      <c r="C11848" t="s">
        <v>28282</v>
      </c>
      <c r="D11848">
        <v>81</v>
      </c>
      <c r="E11848" s="1">
        <v>3197309</v>
      </c>
      <c r="G11848" t="s">
        <v>168</v>
      </c>
      <c r="H11848" t="s">
        <v>28354</v>
      </c>
      <c r="I11848" t="s">
        <v>22</v>
      </c>
      <c r="J11848" t="s">
        <v>23</v>
      </c>
      <c r="K11848" t="s">
        <v>24</v>
      </c>
      <c r="L11848" t="s">
        <v>170</v>
      </c>
      <c r="M11848" t="s">
        <v>171</v>
      </c>
    </row>
    <row r="11849" spans="1:13" x14ac:dyDescent="0.3">
      <c r="A11849" t="s">
        <v>977</v>
      </c>
      <c r="C11849" t="s">
        <v>28282</v>
      </c>
      <c r="D11849">
        <v>81</v>
      </c>
      <c r="E11849" s="1">
        <v>2479083</v>
      </c>
      <c r="G11849" t="s">
        <v>168</v>
      </c>
      <c r="H11849" t="s">
        <v>28355</v>
      </c>
      <c r="I11849" t="s">
        <v>22</v>
      </c>
      <c r="J11849" t="s">
        <v>23</v>
      </c>
      <c r="K11849" t="s">
        <v>24</v>
      </c>
      <c r="L11849" t="s">
        <v>170</v>
      </c>
      <c r="M11849" t="s">
        <v>171</v>
      </c>
    </row>
    <row r="11850" spans="1:13" x14ac:dyDescent="0.3">
      <c r="A11850" t="s">
        <v>977</v>
      </c>
      <c r="C11850" t="s">
        <v>28282</v>
      </c>
      <c r="D11850">
        <v>37</v>
      </c>
      <c r="E11850" s="1">
        <v>1516578</v>
      </c>
      <c r="G11850" t="s">
        <v>13</v>
      </c>
      <c r="H11850" t="s">
        <v>28377</v>
      </c>
      <c r="I11850" t="s">
        <v>22</v>
      </c>
      <c r="J11850" t="s">
        <v>23</v>
      </c>
      <c r="K11850" t="s">
        <v>24</v>
      </c>
      <c r="L11850" t="s">
        <v>38</v>
      </c>
      <c r="M11850" t="s">
        <v>101</v>
      </c>
    </row>
    <row r="11851" spans="1:13" x14ac:dyDescent="0.3">
      <c r="A11851" t="s">
        <v>977</v>
      </c>
      <c r="C11851" t="s">
        <v>28282</v>
      </c>
      <c r="D11851">
        <v>36</v>
      </c>
      <c r="E11851" s="1">
        <v>3350388</v>
      </c>
      <c r="G11851" t="s">
        <v>13</v>
      </c>
      <c r="H11851" t="s">
        <v>28714</v>
      </c>
      <c r="I11851" t="s">
        <v>22</v>
      </c>
      <c r="J11851" t="s">
        <v>23</v>
      </c>
      <c r="K11851" t="s">
        <v>24</v>
      </c>
      <c r="L11851" t="s">
        <v>44</v>
      </c>
      <c r="M11851" t="s">
        <v>31</v>
      </c>
    </row>
    <row r="11852" spans="1:13" x14ac:dyDescent="0.3">
      <c r="A11852" t="s">
        <v>977</v>
      </c>
      <c r="C11852" t="s">
        <v>28715</v>
      </c>
      <c r="D11852">
        <v>23</v>
      </c>
      <c r="E11852" s="1">
        <v>600000</v>
      </c>
      <c r="G11852" t="s">
        <v>34</v>
      </c>
      <c r="H11852" t="s">
        <v>28895</v>
      </c>
      <c r="I11852" t="s">
        <v>22</v>
      </c>
      <c r="J11852" t="s">
        <v>23</v>
      </c>
      <c r="K11852" t="s">
        <v>24</v>
      </c>
      <c r="L11852" t="s">
        <v>44</v>
      </c>
      <c r="M11852" t="s">
        <v>268</v>
      </c>
    </row>
    <row r="11853" spans="1:13" x14ac:dyDescent="0.3">
      <c r="A11853" t="s">
        <v>977</v>
      </c>
      <c r="C11853" t="s">
        <v>28936</v>
      </c>
      <c r="D11853">
        <v>40</v>
      </c>
      <c r="E11853" s="1">
        <v>11240094</v>
      </c>
      <c r="G11853" t="s">
        <v>48</v>
      </c>
      <c r="H11853" t="s">
        <v>29006</v>
      </c>
      <c r="I11853" t="s">
        <v>22</v>
      </c>
      <c r="J11853" t="s">
        <v>23</v>
      </c>
      <c r="K11853" t="s">
        <v>24</v>
      </c>
      <c r="L11853" t="s">
        <v>38</v>
      </c>
      <c r="M11853" t="s">
        <v>52</v>
      </c>
    </row>
    <row r="11854" spans="1:13" x14ac:dyDescent="0.3">
      <c r="A11854" t="s">
        <v>977</v>
      </c>
      <c r="C11854" t="s">
        <v>28936</v>
      </c>
      <c r="D11854">
        <v>23</v>
      </c>
      <c r="E11854" s="1">
        <v>250000</v>
      </c>
      <c r="G11854" t="s">
        <v>34</v>
      </c>
      <c r="H11854" t="s">
        <v>29016</v>
      </c>
      <c r="I11854" t="s">
        <v>22</v>
      </c>
      <c r="J11854" t="s">
        <v>23</v>
      </c>
      <c r="K11854" t="s">
        <v>24</v>
      </c>
      <c r="L11854" t="s">
        <v>44</v>
      </c>
      <c r="M11854" t="s">
        <v>39</v>
      </c>
    </row>
    <row r="11855" spans="1:13" x14ac:dyDescent="0.3">
      <c r="A11855" t="s">
        <v>977</v>
      </c>
      <c r="C11855" t="s">
        <v>27194</v>
      </c>
      <c r="D11855">
        <v>5</v>
      </c>
      <c r="E11855" s="1">
        <v>223000</v>
      </c>
      <c r="G11855" t="s">
        <v>48</v>
      </c>
      <c r="H11855" t="s">
        <v>27242</v>
      </c>
      <c r="I11855" t="s">
        <v>22</v>
      </c>
      <c r="J11855" t="s">
        <v>23</v>
      </c>
      <c r="K11855" t="s">
        <v>24</v>
      </c>
      <c r="L11855" t="s">
        <v>17</v>
      </c>
      <c r="M11855" t="s">
        <v>331</v>
      </c>
    </row>
    <row r="11856" spans="1:13" x14ac:dyDescent="0.3">
      <c r="A11856" t="s">
        <v>977</v>
      </c>
      <c r="C11856" t="s">
        <v>27748</v>
      </c>
      <c r="D11856">
        <v>26</v>
      </c>
      <c r="E11856" s="1">
        <v>2457839</v>
      </c>
      <c r="G11856" t="s">
        <v>69</v>
      </c>
      <c r="H11856" t="s">
        <v>27753</v>
      </c>
      <c r="I11856" t="s">
        <v>22</v>
      </c>
      <c r="J11856" t="s">
        <v>23</v>
      </c>
      <c r="K11856" t="s">
        <v>24</v>
      </c>
      <c r="L11856" t="s">
        <v>17</v>
      </c>
      <c r="M11856" t="s">
        <v>39</v>
      </c>
    </row>
    <row r="11857" spans="1:13" x14ac:dyDescent="0.3">
      <c r="A11857" t="s">
        <v>977</v>
      </c>
      <c r="C11857" t="s">
        <v>27748</v>
      </c>
      <c r="D11857">
        <v>30</v>
      </c>
      <c r="E11857" s="1">
        <v>1300023</v>
      </c>
      <c r="G11857" t="s">
        <v>168</v>
      </c>
      <c r="H11857" t="s">
        <v>27786</v>
      </c>
      <c r="I11857" t="s">
        <v>22</v>
      </c>
      <c r="J11857" t="s">
        <v>23</v>
      </c>
      <c r="K11857" t="s">
        <v>24</v>
      </c>
      <c r="L11857" t="s">
        <v>170</v>
      </c>
      <c r="M11857" t="s">
        <v>171</v>
      </c>
    </row>
    <row r="11858" spans="1:13" x14ac:dyDescent="0.3">
      <c r="A11858" t="s">
        <v>977</v>
      </c>
      <c r="C11858" t="s">
        <v>27748</v>
      </c>
      <c r="D11858">
        <v>18</v>
      </c>
      <c r="E11858" s="1">
        <v>500000</v>
      </c>
      <c r="G11858" t="s">
        <v>34</v>
      </c>
      <c r="H11858" t="s">
        <v>27828</v>
      </c>
      <c r="I11858" t="s">
        <v>22</v>
      </c>
      <c r="J11858" t="s">
        <v>23</v>
      </c>
      <c r="K11858" t="s">
        <v>24</v>
      </c>
      <c r="L11858" t="s">
        <v>44</v>
      </c>
      <c r="M11858" t="s">
        <v>39</v>
      </c>
    </row>
    <row r="11859" spans="1:13" x14ac:dyDescent="0.3">
      <c r="A11859" t="s">
        <v>977</v>
      </c>
      <c r="C11859" t="s">
        <v>29114</v>
      </c>
      <c r="D11859">
        <v>49</v>
      </c>
      <c r="E11859" s="1">
        <v>22500000</v>
      </c>
      <c r="G11859" t="s">
        <v>48</v>
      </c>
      <c r="H11859" t="s">
        <v>29129</v>
      </c>
      <c r="I11859" t="s">
        <v>22</v>
      </c>
      <c r="J11859" t="s">
        <v>23</v>
      </c>
      <c r="K11859" t="s">
        <v>24</v>
      </c>
      <c r="L11859" t="s">
        <v>170</v>
      </c>
      <c r="M11859" t="s">
        <v>331</v>
      </c>
    </row>
    <row r="11860" spans="1:13" x14ac:dyDescent="0.3">
      <c r="A11860" t="s">
        <v>977</v>
      </c>
      <c r="C11860" t="s">
        <v>27408</v>
      </c>
      <c r="D11860">
        <v>48</v>
      </c>
      <c r="E11860" s="1">
        <v>11999999</v>
      </c>
      <c r="G11860" t="s">
        <v>168</v>
      </c>
      <c r="H11860" t="s">
        <v>27411</v>
      </c>
      <c r="I11860" t="s">
        <v>22</v>
      </c>
      <c r="J11860" t="s">
        <v>23</v>
      </c>
      <c r="K11860" t="s">
        <v>24</v>
      </c>
      <c r="L11860" t="s">
        <v>38</v>
      </c>
      <c r="M11860" t="s">
        <v>171</v>
      </c>
    </row>
    <row r="11861" spans="1:13" x14ac:dyDescent="0.3">
      <c r="A11861" t="s">
        <v>977</v>
      </c>
      <c r="C11861" t="s">
        <v>27152</v>
      </c>
      <c r="D11861">
        <v>47</v>
      </c>
      <c r="E11861" s="1">
        <v>4850000</v>
      </c>
      <c r="G11861" t="s">
        <v>364</v>
      </c>
      <c r="H11861" t="s">
        <v>27163</v>
      </c>
      <c r="I11861" t="s">
        <v>22</v>
      </c>
      <c r="J11861" t="s">
        <v>23</v>
      </c>
      <c r="K11861" t="s">
        <v>24</v>
      </c>
      <c r="L11861" t="s">
        <v>44</v>
      </c>
      <c r="M11861" t="s">
        <v>39</v>
      </c>
    </row>
    <row r="11862" spans="1:13" x14ac:dyDescent="0.3">
      <c r="A11862" t="s">
        <v>977</v>
      </c>
      <c r="C11862" t="s">
        <v>30536</v>
      </c>
      <c r="D11862">
        <v>37</v>
      </c>
      <c r="E11862" s="1">
        <v>6331492</v>
      </c>
      <c r="G11862" t="s">
        <v>34</v>
      </c>
      <c r="H11862" t="s">
        <v>27783</v>
      </c>
      <c r="I11862" t="s">
        <v>22</v>
      </c>
      <c r="J11862" t="s">
        <v>23</v>
      </c>
      <c r="K11862" t="s">
        <v>24</v>
      </c>
      <c r="L11862" t="s">
        <v>17</v>
      </c>
      <c r="M11862" t="s">
        <v>217</v>
      </c>
    </row>
    <row r="11863" spans="1:13" x14ac:dyDescent="0.3">
      <c r="A11863" t="s">
        <v>977</v>
      </c>
      <c r="C11863" t="s">
        <v>29922</v>
      </c>
      <c r="D11863">
        <v>25</v>
      </c>
      <c r="E11863" s="1">
        <v>13271935</v>
      </c>
      <c r="G11863" t="s">
        <v>48</v>
      </c>
      <c r="H11863" t="s">
        <v>29951</v>
      </c>
      <c r="I11863" t="s">
        <v>22</v>
      </c>
      <c r="J11863" t="s">
        <v>23</v>
      </c>
      <c r="K11863" t="s">
        <v>24</v>
      </c>
      <c r="L11863" t="s">
        <v>17</v>
      </c>
      <c r="M11863" t="s">
        <v>331</v>
      </c>
    </row>
    <row r="11864" spans="1:13" x14ac:dyDescent="0.3">
      <c r="A11864" t="s">
        <v>977</v>
      </c>
      <c r="C11864" t="s">
        <v>29922</v>
      </c>
      <c r="D11864">
        <v>49</v>
      </c>
      <c r="E11864" s="1">
        <v>10005821</v>
      </c>
      <c r="G11864" t="s">
        <v>48</v>
      </c>
      <c r="H11864" t="s">
        <v>29956</v>
      </c>
      <c r="I11864" t="s">
        <v>22</v>
      </c>
      <c r="J11864" t="s">
        <v>23</v>
      </c>
      <c r="K11864" t="s">
        <v>24</v>
      </c>
      <c r="L11864" t="s">
        <v>17</v>
      </c>
      <c r="M11864" t="s">
        <v>331</v>
      </c>
    </row>
    <row r="11865" spans="1:13" x14ac:dyDescent="0.3">
      <c r="A11865" t="s">
        <v>977</v>
      </c>
      <c r="C11865" t="s">
        <v>29922</v>
      </c>
      <c r="D11865">
        <v>35</v>
      </c>
      <c r="E11865" s="1">
        <v>1125000</v>
      </c>
      <c r="G11865" t="s">
        <v>48</v>
      </c>
      <c r="H11865" t="s">
        <v>29965</v>
      </c>
      <c r="I11865" t="s">
        <v>22</v>
      </c>
      <c r="J11865" t="s">
        <v>23</v>
      </c>
      <c r="K11865" t="s">
        <v>24</v>
      </c>
      <c r="L11865" t="s">
        <v>44</v>
      </c>
      <c r="M11865" t="s">
        <v>331</v>
      </c>
    </row>
    <row r="11866" spans="1:13" x14ac:dyDescent="0.3">
      <c r="A11866" t="s">
        <v>977</v>
      </c>
      <c r="C11866" t="s">
        <v>29922</v>
      </c>
      <c r="D11866">
        <v>49</v>
      </c>
      <c r="E11866" s="1">
        <v>20794980</v>
      </c>
      <c r="G11866" t="s">
        <v>34</v>
      </c>
      <c r="H11866" t="s">
        <v>29967</v>
      </c>
      <c r="I11866" t="s">
        <v>22</v>
      </c>
      <c r="J11866" t="s">
        <v>23</v>
      </c>
      <c r="K11866" t="s">
        <v>24</v>
      </c>
      <c r="L11866" t="s">
        <v>38</v>
      </c>
      <c r="M11866" t="s">
        <v>3814</v>
      </c>
    </row>
    <row r="11867" spans="1:13" x14ac:dyDescent="0.3">
      <c r="A11867" t="s">
        <v>977</v>
      </c>
      <c r="C11867" t="s">
        <v>29922</v>
      </c>
      <c r="D11867">
        <v>49</v>
      </c>
      <c r="E11867" s="1">
        <v>7103603</v>
      </c>
      <c r="G11867" t="s">
        <v>364</v>
      </c>
      <c r="H11867" t="s">
        <v>30072</v>
      </c>
      <c r="I11867" t="s">
        <v>22</v>
      </c>
      <c r="J11867" t="s">
        <v>23</v>
      </c>
      <c r="K11867" t="s">
        <v>24</v>
      </c>
      <c r="L11867" t="s">
        <v>170</v>
      </c>
      <c r="M11867" t="s">
        <v>39</v>
      </c>
    </row>
    <row r="11868" spans="1:13" x14ac:dyDescent="0.3">
      <c r="A11868" t="s">
        <v>977</v>
      </c>
      <c r="C11868" t="s">
        <v>29922</v>
      </c>
      <c r="D11868">
        <v>35</v>
      </c>
      <c r="E11868" s="1">
        <v>1347868</v>
      </c>
      <c r="G11868" t="s">
        <v>48</v>
      </c>
      <c r="H11868" t="s">
        <v>30140</v>
      </c>
      <c r="I11868" t="s">
        <v>22</v>
      </c>
      <c r="J11868" t="s">
        <v>23</v>
      </c>
      <c r="K11868" t="s">
        <v>24</v>
      </c>
      <c r="L11868" t="s">
        <v>17</v>
      </c>
      <c r="M11868" t="s">
        <v>331</v>
      </c>
    </row>
    <row r="11869" spans="1:13" x14ac:dyDescent="0.3">
      <c r="A11869" t="s">
        <v>977</v>
      </c>
      <c r="C11869" t="s">
        <v>29922</v>
      </c>
      <c r="D11869">
        <v>11</v>
      </c>
      <c r="E11869" s="1">
        <v>500000</v>
      </c>
      <c r="G11869" t="s">
        <v>34</v>
      </c>
      <c r="H11869" t="s">
        <v>30294</v>
      </c>
      <c r="I11869" t="s">
        <v>22</v>
      </c>
      <c r="J11869" t="s">
        <v>23</v>
      </c>
      <c r="K11869" t="s">
        <v>24</v>
      </c>
      <c r="L11869" t="s">
        <v>44</v>
      </c>
      <c r="M11869" t="s">
        <v>39</v>
      </c>
    </row>
    <row r="11870" spans="1:13" x14ac:dyDescent="0.3">
      <c r="A11870" t="s">
        <v>977</v>
      </c>
      <c r="C11870" t="s">
        <v>29922</v>
      </c>
      <c r="D11870">
        <v>31</v>
      </c>
      <c r="E11870" s="1">
        <v>700983</v>
      </c>
      <c r="G11870" t="s">
        <v>168</v>
      </c>
      <c r="H11870" t="s">
        <v>30304</v>
      </c>
      <c r="I11870" t="s">
        <v>22</v>
      </c>
      <c r="J11870" t="s">
        <v>23</v>
      </c>
      <c r="K11870" t="s">
        <v>24</v>
      </c>
      <c r="L11870" t="s">
        <v>17</v>
      </c>
      <c r="M11870" t="s">
        <v>171</v>
      </c>
    </row>
    <row r="11871" spans="1:13" x14ac:dyDescent="0.3">
      <c r="A11871" t="s">
        <v>977</v>
      </c>
      <c r="C11871" t="s">
        <v>29553</v>
      </c>
      <c r="D11871">
        <v>20</v>
      </c>
      <c r="E11871" s="1">
        <v>815217</v>
      </c>
      <c r="G11871" t="s">
        <v>34</v>
      </c>
      <c r="H11871" t="s">
        <v>29611</v>
      </c>
      <c r="I11871" t="s">
        <v>22</v>
      </c>
      <c r="J11871" t="s">
        <v>23</v>
      </c>
      <c r="K11871" t="s">
        <v>24</v>
      </c>
      <c r="L11871" t="s">
        <v>17</v>
      </c>
      <c r="M11871" t="s">
        <v>217</v>
      </c>
    </row>
    <row r="11872" spans="1:13" x14ac:dyDescent="0.3">
      <c r="A11872" t="s">
        <v>977</v>
      </c>
      <c r="C11872" t="s">
        <v>29553</v>
      </c>
      <c r="D11872">
        <v>35</v>
      </c>
      <c r="E11872" s="1">
        <v>1093289</v>
      </c>
      <c r="G11872" t="s">
        <v>69</v>
      </c>
      <c r="H11872" t="s">
        <v>29651</v>
      </c>
      <c r="I11872" t="s">
        <v>22</v>
      </c>
      <c r="J11872" t="s">
        <v>23</v>
      </c>
      <c r="K11872" t="s">
        <v>24</v>
      </c>
      <c r="L11872" t="s">
        <v>1625</v>
      </c>
      <c r="M11872" t="s">
        <v>39</v>
      </c>
    </row>
    <row r="11873" spans="1:13" x14ac:dyDescent="0.3">
      <c r="A11873" t="s">
        <v>977</v>
      </c>
      <c r="C11873" t="s">
        <v>29553</v>
      </c>
      <c r="D11873">
        <v>2</v>
      </c>
      <c r="E11873" s="1">
        <v>280000</v>
      </c>
      <c r="G11873" t="s">
        <v>34</v>
      </c>
      <c r="H11873" t="s">
        <v>29754</v>
      </c>
      <c r="I11873" t="s">
        <v>22</v>
      </c>
      <c r="J11873" t="s">
        <v>23</v>
      </c>
      <c r="K11873" t="s">
        <v>24</v>
      </c>
      <c r="L11873" t="s">
        <v>44</v>
      </c>
      <c r="M11873" t="s">
        <v>39</v>
      </c>
    </row>
    <row r="11874" spans="1:13" x14ac:dyDescent="0.3">
      <c r="A11874" t="s">
        <v>977</v>
      </c>
      <c r="C11874" t="s">
        <v>29553</v>
      </c>
      <c r="D11874">
        <v>74</v>
      </c>
      <c r="E11874" s="1">
        <v>2000000</v>
      </c>
      <c r="G11874" t="s">
        <v>364</v>
      </c>
      <c r="H11874" t="s">
        <v>29864</v>
      </c>
      <c r="I11874" t="s">
        <v>22</v>
      </c>
      <c r="J11874" t="s">
        <v>23</v>
      </c>
      <c r="K11874" t="s">
        <v>24</v>
      </c>
      <c r="L11874" t="s">
        <v>44</v>
      </c>
      <c r="M11874" t="s">
        <v>29865</v>
      </c>
    </row>
    <row r="11875" spans="1:13" x14ac:dyDescent="0.3">
      <c r="A11875" t="s">
        <v>977</v>
      </c>
      <c r="C11875" t="s">
        <v>30364</v>
      </c>
      <c r="D11875">
        <v>21</v>
      </c>
      <c r="E11875" s="1">
        <v>1495700</v>
      </c>
      <c r="G11875" t="s">
        <v>48</v>
      </c>
      <c r="H11875" t="s">
        <v>30384</v>
      </c>
      <c r="I11875" t="s">
        <v>22</v>
      </c>
      <c r="J11875" t="s">
        <v>23</v>
      </c>
      <c r="K11875" t="s">
        <v>24</v>
      </c>
      <c r="L11875" t="s">
        <v>17</v>
      </c>
      <c r="M11875" t="s">
        <v>331</v>
      </c>
    </row>
    <row r="11876" spans="1:13" x14ac:dyDescent="0.3">
      <c r="A11876" t="s">
        <v>977</v>
      </c>
      <c r="C11876" t="s">
        <v>30364</v>
      </c>
      <c r="D11876">
        <v>48</v>
      </c>
      <c r="E11876" s="1">
        <v>7996348</v>
      </c>
      <c r="G11876" t="s">
        <v>34</v>
      </c>
      <c r="H11876" t="s">
        <v>30516</v>
      </c>
      <c r="I11876" t="s">
        <v>22</v>
      </c>
      <c r="J11876" t="s">
        <v>23</v>
      </c>
      <c r="K11876" t="s">
        <v>24</v>
      </c>
      <c r="L11876" t="s">
        <v>44</v>
      </c>
      <c r="M11876" t="s">
        <v>39</v>
      </c>
    </row>
    <row r="11877" spans="1:13" x14ac:dyDescent="0.3">
      <c r="A11877" t="s">
        <v>977</v>
      </c>
      <c r="C11877" t="s">
        <v>30364</v>
      </c>
      <c r="D11877">
        <v>10</v>
      </c>
      <c r="E11877" s="1">
        <v>324011</v>
      </c>
      <c r="G11877" t="s">
        <v>69</v>
      </c>
      <c r="H11877" t="s">
        <v>30532</v>
      </c>
      <c r="I11877" t="s">
        <v>22</v>
      </c>
      <c r="J11877" t="s">
        <v>23</v>
      </c>
      <c r="K11877" t="s">
        <v>24</v>
      </c>
      <c r="L11877" t="s">
        <v>170</v>
      </c>
      <c r="M11877" t="s">
        <v>39</v>
      </c>
    </row>
    <row r="11878" spans="1:13" x14ac:dyDescent="0.3">
      <c r="A11878" t="s">
        <v>977</v>
      </c>
      <c r="C11878" t="s">
        <v>30756</v>
      </c>
      <c r="D11878">
        <v>19</v>
      </c>
      <c r="E11878" s="1">
        <v>1500000</v>
      </c>
      <c r="G11878" t="s">
        <v>34</v>
      </c>
      <c r="H11878" t="s">
        <v>30846</v>
      </c>
      <c r="I11878" t="s">
        <v>22</v>
      </c>
      <c r="J11878" t="s">
        <v>23</v>
      </c>
      <c r="K11878" t="s">
        <v>24</v>
      </c>
      <c r="L11878" t="s">
        <v>170</v>
      </c>
      <c r="M11878" t="s">
        <v>217</v>
      </c>
    </row>
    <row r="11879" spans="1:13" x14ac:dyDescent="0.3">
      <c r="A11879" t="s">
        <v>977</v>
      </c>
      <c r="C11879" t="s">
        <v>31181</v>
      </c>
      <c r="D11879">
        <v>7</v>
      </c>
      <c r="E11879" s="1">
        <v>390473</v>
      </c>
      <c r="G11879" t="s">
        <v>48</v>
      </c>
      <c r="H11879" t="s">
        <v>31208</v>
      </c>
      <c r="I11879" t="s">
        <v>22</v>
      </c>
      <c r="J11879" t="s">
        <v>23</v>
      </c>
      <c r="K11879" t="s">
        <v>24</v>
      </c>
      <c r="L11879" t="s">
        <v>38</v>
      </c>
      <c r="M11879" t="s">
        <v>190</v>
      </c>
    </row>
    <row r="11880" spans="1:13" x14ac:dyDescent="0.3">
      <c r="A11880" t="s">
        <v>977</v>
      </c>
      <c r="C11880" t="s">
        <v>4328</v>
      </c>
      <c r="D11880">
        <v>38</v>
      </c>
      <c r="E11880" s="1">
        <v>1782000</v>
      </c>
      <c r="G11880" t="s">
        <v>34</v>
      </c>
      <c r="H11880" t="s">
        <v>4344</v>
      </c>
      <c r="I11880" t="s">
        <v>22</v>
      </c>
      <c r="J11880" t="s">
        <v>23</v>
      </c>
      <c r="K11880" t="s">
        <v>24</v>
      </c>
      <c r="L11880" t="s">
        <v>38</v>
      </c>
      <c r="M11880" t="s">
        <v>39</v>
      </c>
    </row>
    <row r="11881" spans="1:13" x14ac:dyDescent="0.3">
      <c r="A11881" t="s">
        <v>977</v>
      </c>
      <c r="C11881" t="s">
        <v>3657</v>
      </c>
      <c r="D11881">
        <v>50</v>
      </c>
      <c r="E11881" s="1">
        <v>1500000</v>
      </c>
      <c r="G11881" t="s">
        <v>34</v>
      </c>
      <c r="H11881" t="s">
        <v>3738</v>
      </c>
      <c r="I11881" t="s">
        <v>22</v>
      </c>
      <c r="J11881" t="s">
        <v>23</v>
      </c>
      <c r="K11881" t="s">
        <v>24</v>
      </c>
      <c r="L11881" t="s">
        <v>170</v>
      </c>
      <c r="M11881" t="s">
        <v>217</v>
      </c>
    </row>
    <row r="11882" spans="1:13" x14ac:dyDescent="0.3">
      <c r="A11882" t="s">
        <v>977</v>
      </c>
      <c r="C11882" t="s">
        <v>3657</v>
      </c>
      <c r="D11882">
        <v>26</v>
      </c>
      <c r="E11882" s="1">
        <v>2574469</v>
      </c>
      <c r="G11882" t="s">
        <v>48</v>
      </c>
      <c r="H11882" t="s">
        <v>3897</v>
      </c>
      <c r="I11882" t="s">
        <v>22</v>
      </c>
      <c r="J11882" t="s">
        <v>23</v>
      </c>
      <c r="K11882" t="s">
        <v>24</v>
      </c>
      <c r="L11882" t="s">
        <v>17</v>
      </c>
      <c r="M11882" t="s">
        <v>52</v>
      </c>
    </row>
    <row r="11883" spans="1:13" x14ac:dyDescent="0.3">
      <c r="A11883" t="s">
        <v>977</v>
      </c>
      <c r="C11883" t="s">
        <v>3657</v>
      </c>
      <c r="D11883">
        <v>31</v>
      </c>
      <c r="E11883" s="1">
        <v>1495800</v>
      </c>
      <c r="G11883" t="s">
        <v>48</v>
      </c>
      <c r="H11883" t="s">
        <v>4261</v>
      </c>
      <c r="I11883" t="s">
        <v>22</v>
      </c>
      <c r="J11883" t="s">
        <v>23</v>
      </c>
      <c r="K11883" t="s">
        <v>24</v>
      </c>
      <c r="L11883" t="s">
        <v>210</v>
      </c>
      <c r="M11883" t="s">
        <v>331</v>
      </c>
    </row>
    <row r="11884" spans="1:13" x14ac:dyDescent="0.3">
      <c r="A11884" t="s">
        <v>977</v>
      </c>
      <c r="C11884" t="s">
        <v>3657</v>
      </c>
      <c r="D11884">
        <v>61</v>
      </c>
      <c r="E11884" s="1">
        <v>1000000</v>
      </c>
      <c r="G11884" t="s">
        <v>48</v>
      </c>
      <c r="H11884" t="s">
        <v>4310</v>
      </c>
      <c r="I11884" t="s">
        <v>22</v>
      </c>
      <c r="J11884" t="s">
        <v>23</v>
      </c>
      <c r="K11884" t="s">
        <v>24</v>
      </c>
      <c r="L11884" t="s">
        <v>17</v>
      </c>
      <c r="M11884" t="s">
        <v>331</v>
      </c>
    </row>
    <row r="11885" spans="1:13" x14ac:dyDescent="0.3">
      <c r="A11885" t="s">
        <v>977</v>
      </c>
      <c r="C11885" t="s">
        <v>5155</v>
      </c>
      <c r="D11885">
        <v>92</v>
      </c>
      <c r="E11885" s="1">
        <v>1420000</v>
      </c>
      <c r="G11885" t="s">
        <v>34</v>
      </c>
      <c r="H11885" t="s">
        <v>5154</v>
      </c>
      <c r="I11885" t="s">
        <v>22</v>
      </c>
      <c r="J11885" t="s">
        <v>23</v>
      </c>
      <c r="K11885" t="s">
        <v>24</v>
      </c>
      <c r="L11885" t="s">
        <v>38</v>
      </c>
      <c r="M11885" t="s">
        <v>1498</v>
      </c>
    </row>
    <row r="11886" spans="1:13" x14ac:dyDescent="0.3">
      <c r="A11886" t="s">
        <v>977</v>
      </c>
      <c r="C11886" t="s">
        <v>5155</v>
      </c>
      <c r="D11886">
        <v>51</v>
      </c>
      <c r="E11886" s="1">
        <v>2718258</v>
      </c>
      <c r="G11886" t="s">
        <v>34</v>
      </c>
      <c r="H11886" t="s">
        <v>5176</v>
      </c>
      <c r="I11886" t="s">
        <v>22</v>
      </c>
      <c r="J11886" t="s">
        <v>23</v>
      </c>
      <c r="K11886" t="s">
        <v>24</v>
      </c>
      <c r="L11886" t="s">
        <v>44</v>
      </c>
      <c r="M11886" t="s">
        <v>989</v>
      </c>
    </row>
    <row r="11887" spans="1:13" x14ac:dyDescent="0.3">
      <c r="A11887" t="s">
        <v>977</v>
      </c>
      <c r="C11887" t="s">
        <v>5155</v>
      </c>
      <c r="D11887">
        <v>105</v>
      </c>
      <c r="E11887" s="1">
        <v>19998740</v>
      </c>
      <c r="G11887" t="s">
        <v>48</v>
      </c>
      <c r="H11887" t="s">
        <v>5286</v>
      </c>
      <c r="I11887" t="s">
        <v>22</v>
      </c>
      <c r="J11887" t="s">
        <v>23</v>
      </c>
      <c r="K11887" t="s">
        <v>24</v>
      </c>
      <c r="L11887" t="s">
        <v>38</v>
      </c>
      <c r="M11887" t="s">
        <v>190</v>
      </c>
    </row>
    <row r="11888" spans="1:13" x14ac:dyDescent="0.3">
      <c r="A11888" t="s">
        <v>977</v>
      </c>
      <c r="C11888" t="s">
        <v>4395</v>
      </c>
      <c r="D11888">
        <v>22</v>
      </c>
      <c r="E11888" s="1">
        <v>1420000</v>
      </c>
      <c r="G11888" t="s">
        <v>48</v>
      </c>
      <c r="H11888" t="s">
        <v>4542</v>
      </c>
      <c r="I11888" t="s">
        <v>22</v>
      </c>
      <c r="J11888" t="s">
        <v>23</v>
      </c>
      <c r="K11888" t="s">
        <v>24</v>
      </c>
      <c r="L11888" t="s">
        <v>210</v>
      </c>
      <c r="M11888" t="s">
        <v>331</v>
      </c>
    </row>
    <row r="11889" spans="1:13" x14ac:dyDescent="0.3">
      <c r="A11889" t="s">
        <v>977</v>
      </c>
      <c r="C11889" t="s">
        <v>4395</v>
      </c>
      <c r="D11889">
        <v>35</v>
      </c>
      <c r="E11889" s="1">
        <v>12000846</v>
      </c>
      <c r="G11889" t="s">
        <v>48</v>
      </c>
      <c r="H11889" t="s">
        <v>4665</v>
      </c>
      <c r="I11889" t="s">
        <v>22</v>
      </c>
      <c r="J11889" t="s">
        <v>23</v>
      </c>
      <c r="K11889" t="s">
        <v>24</v>
      </c>
      <c r="L11889" t="s">
        <v>17</v>
      </c>
      <c r="M11889" t="s">
        <v>190</v>
      </c>
    </row>
    <row r="11890" spans="1:13" x14ac:dyDescent="0.3">
      <c r="A11890" t="s">
        <v>977</v>
      </c>
      <c r="C11890" t="s">
        <v>5881</v>
      </c>
      <c r="D11890">
        <v>28</v>
      </c>
      <c r="E11890" s="1">
        <v>900000</v>
      </c>
      <c r="G11890" t="s">
        <v>48</v>
      </c>
      <c r="H11890" t="s">
        <v>5939</v>
      </c>
      <c r="I11890" t="s">
        <v>22</v>
      </c>
      <c r="J11890" t="s">
        <v>23</v>
      </c>
      <c r="K11890" t="s">
        <v>24</v>
      </c>
      <c r="L11890" t="s">
        <v>44</v>
      </c>
      <c r="M11890" t="s">
        <v>331</v>
      </c>
    </row>
    <row r="11891" spans="1:13" x14ac:dyDescent="0.3">
      <c r="A11891" t="s">
        <v>977</v>
      </c>
      <c r="C11891" t="s">
        <v>5881</v>
      </c>
      <c r="D11891">
        <v>46</v>
      </c>
      <c r="E11891" s="1">
        <v>1500000</v>
      </c>
      <c r="G11891" t="s">
        <v>48</v>
      </c>
      <c r="H11891" t="s">
        <v>5953</v>
      </c>
      <c r="I11891" t="s">
        <v>22</v>
      </c>
      <c r="J11891" t="s">
        <v>23</v>
      </c>
      <c r="K11891" t="s">
        <v>24</v>
      </c>
      <c r="L11891" t="s">
        <v>170</v>
      </c>
      <c r="M11891" t="s">
        <v>190</v>
      </c>
    </row>
    <row r="11892" spans="1:13" x14ac:dyDescent="0.3">
      <c r="A11892" t="s">
        <v>977</v>
      </c>
      <c r="C11892" t="s">
        <v>5763</v>
      </c>
      <c r="D11892">
        <v>36</v>
      </c>
      <c r="E11892" s="1">
        <v>1000000</v>
      </c>
      <c r="G11892" t="s">
        <v>48</v>
      </c>
      <c r="H11892" t="s">
        <v>5847</v>
      </c>
      <c r="I11892" t="s">
        <v>22</v>
      </c>
      <c r="J11892" t="s">
        <v>23</v>
      </c>
      <c r="K11892" t="s">
        <v>24</v>
      </c>
      <c r="L11892" t="s">
        <v>38</v>
      </c>
      <c r="M11892" t="s">
        <v>331</v>
      </c>
    </row>
    <row r="11893" spans="1:13" x14ac:dyDescent="0.3">
      <c r="A11893" t="s">
        <v>977</v>
      </c>
      <c r="C11893" t="s">
        <v>5642</v>
      </c>
      <c r="D11893">
        <v>56</v>
      </c>
      <c r="E11893" s="1">
        <v>3490731</v>
      </c>
      <c r="G11893" t="s">
        <v>34</v>
      </c>
      <c r="H11893" t="s">
        <v>5649</v>
      </c>
      <c r="I11893" t="s">
        <v>22</v>
      </c>
      <c r="J11893" t="s">
        <v>23</v>
      </c>
      <c r="K11893" t="s">
        <v>24</v>
      </c>
      <c r="L11893" t="s">
        <v>17</v>
      </c>
      <c r="M11893" t="s">
        <v>740</v>
      </c>
    </row>
    <row r="11894" spans="1:13" x14ac:dyDescent="0.3">
      <c r="A11894" t="s">
        <v>977</v>
      </c>
      <c r="C11894" t="s">
        <v>23671</v>
      </c>
      <c r="D11894">
        <v>63</v>
      </c>
      <c r="E11894" s="1">
        <v>1508760</v>
      </c>
      <c r="G11894" t="s">
        <v>48</v>
      </c>
      <c r="H11894" t="s">
        <v>23670</v>
      </c>
      <c r="I11894" t="s">
        <v>22</v>
      </c>
      <c r="J11894" t="s">
        <v>23</v>
      </c>
      <c r="K11894" t="s">
        <v>24</v>
      </c>
      <c r="L11894" t="s">
        <v>38</v>
      </c>
      <c r="M11894" t="s">
        <v>190</v>
      </c>
    </row>
    <row r="11895" spans="1:13" x14ac:dyDescent="0.3">
      <c r="A11895" t="s">
        <v>977</v>
      </c>
      <c r="C11895" t="s">
        <v>22837</v>
      </c>
      <c r="D11895">
        <v>48</v>
      </c>
      <c r="E11895" s="1">
        <v>950000</v>
      </c>
      <c r="G11895" t="s">
        <v>69</v>
      </c>
      <c r="H11895" t="s">
        <v>22896</v>
      </c>
      <c r="I11895" t="s">
        <v>22</v>
      </c>
      <c r="J11895" t="s">
        <v>23</v>
      </c>
      <c r="K11895" t="s">
        <v>24</v>
      </c>
      <c r="L11895" t="s">
        <v>17</v>
      </c>
      <c r="M11895" t="s">
        <v>39</v>
      </c>
    </row>
    <row r="11896" spans="1:13" x14ac:dyDescent="0.3">
      <c r="A11896" t="s">
        <v>977</v>
      </c>
      <c r="C11896" t="s">
        <v>22837</v>
      </c>
      <c r="D11896">
        <v>35</v>
      </c>
      <c r="E11896" s="1">
        <v>300000</v>
      </c>
      <c r="G11896" t="s">
        <v>34</v>
      </c>
      <c r="H11896" t="s">
        <v>23153</v>
      </c>
      <c r="I11896" t="s">
        <v>22</v>
      </c>
      <c r="J11896" t="s">
        <v>23</v>
      </c>
      <c r="K11896" t="s">
        <v>24</v>
      </c>
      <c r="L11896" t="s">
        <v>17</v>
      </c>
      <c r="M11896" t="s">
        <v>217</v>
      </c>
    </row>
    <row r="11897" spans="1:13" x14ac:dyDescent="0.3">
      <c r="A11897" t="s">
        <v>977</v>
      </c>
      <c r="C11897" t="s">
        <v>24055</v>
      </c>
      <c r="D11897">
        <v>37</v>
      </c>
      <c r="E11897" s="1">
        <v>1998930</v>
      </c>
      <c r="G11897" t="s">
        <v>34</v>
      </c>
      <c r="H11897" t="s">
        <v>24241</v>
      </c>
      <c r="I11897" t="s">
        <v>22</v>
      </c>
      <c r="J11897" t="s">
        <v>23</v>
      </c>
      <c r="K11897" t="s">
        <v>24</v>
      </c>
      <c r="L11897" t="s">
        <v>38</v>
      </c>
      <c r="M11897" t="s">
        <v>217</v>
      </c>
    </row>
    <row r="11898" spans="1:13" x14ac:dyDescent="0.3">
      <c r="A11898" t="s">
        <v>977</v>
      </c>
      <c r="C11898" t="s">
        <v>23213</v>
      </c>
      <c r="D11898">
        <v>30</v>
      </c>
      <c r="E11898" s="1">
        <v>250000</v>
      </c>
      <c r="G11898" t="s">
        <v>69</v>
      </c>
      <c r="H11898" t="s">
        <v>23285</v>
      </c>
      <c r="I11898" t="s">
        <v>22</v>
      </c>
      <c r="J11898" t="s">
        <v>23</v>
      </c>
      <c r="K11898" t="s">
        <v>24</v>
      </c>
      <c r="L11898" t="s">
        <v>17</v>
      </c>
      <c r="M11898" t="s">
        <v>221</v>
      </c>
    </row>
    <row r="11899" spans="1:13" x14ac:dyDescent="0.3">
      <c r="A11899" t="s">
        <v>977</v>
      </c>
      <c r="C11899" t="s">
        <v>23966</v>
      </c>
      <c r="D11899">
        <v>11</v>
      </c>
      <c r="E11899" s="1">
        <v>200000</v>
      </c>
      <c r="G11899" t="s">
        <v>34</v>
      </c>
      <c r="H11899" t="s">
        <v>24036</v>
      </c>
      <c r="I11899" t="s">
        <v>22</v>
      </c>
      <c r="J11899" t="s">
        <v>23</v>
      </c>
      <c r="K11899" t="s">
        <v>24</v>
      </c>
      <c r="L11899" t="s">
        <v>38</v>
      </c>
      <c r="M11899" t="s">
        <v>3722</v>
      </c>
    </row>
    <row r="11900" spans="1:13" x14ac:dyDescent="0.3">
      <c r="A11900" t="s">
        <v>977</v>
      </c>
      <c r="C11900" t="s">
        <v>23856</v>
      </c>
      <c r="D11900">
        <v>35</v>
      </c>
      <c r="E11900" s="1">
        <v>1999999</v>
      </c>
      <c r="G11900" t="s">
        <v>34</v>
      </c>
      <c r="H11900" t="s">
        <v>16277</v>
      </c>
      <c r="I11900" t="s">
        <v>22</v>
      </c>
      <c r="J11900" t="s">
        <v>23</v>
      </c>
      <c r="K11900" t="s">
        <v>24</v>
      </c>
      <c r="L11900" t="s">
        <v>44</v>
      </c>
      <c r="M11900" t="s">
        <v>1498</v>
      </c>
    </row>
    <row r="11901" spans="1:13" x14ac:dyDescent="0.3">
      <c r="A11901" t="s">
        <v>977</v>
      </c>
      <c r="C11901" t="s">
        <v>23856</v>
      </c>
      <c r="D11901">
        <v>51</v>
      </c>
      <c r="E11901" s="1">
        <v>9658976</v>
      </c>
      <c r="G11901" t="s">
        <v>48</v>
      </c>
      <c r="H11901" t="s">
        <v>23930</v>
      </c>
      <c r="I11901" t="s">
        <v>22</v>
      </c>
      <c r="J11901" t="s">
        <v>23</v>
      </c>
      <c r="K11901" t="s">
        <v>24</v>
      </c>
      <c r="L11901" t="s">
        <v>115</v>
      </c>
      <c r="M11901" t="s">
        <v>331</v>
      </c>
    </row>
    <row r="11902" spans="1:13" x14ac:dyDescent="0.3">
      <c r="A11902" t="s">
        <v>977</v>
      </c>
      <c r="C11902" t="s">
        <v>23704</v>
      </c>
      <c r="D11902">
        <v>31</v>
      </c>
      <c r="E11902" s="1">
        <v>3997691</v>
      </c>
      <c r="G11902" t="s">
        <v>34</v>
      </c>
      <c r="H11902" t="s">
        <v>23703</v>
      </c>
      <c r="I11902" t="s">
        <v>22</v>
      </c>
      <c r="J11902" t="s">
        <v>23</v>
      </c>
      <c r="K11902" t="s">
        <v>24</v>
      </c>
      <c r="L11902" t="s">
        <v>17</v>
      </c>
      <c r="M11902" t="s">
        <v>217</v>
      </c>
    </row>
    <row r="11903" spans="1:13" x14ac:dyDescent="0.3">
      <c r="A11903" t="s">
        <v>977</v>
      </c>
      <c r="C11903" t="s">
        <v>23564</v>
      </c>
      <c r="D11903">
        <v>73</v>
      </c>
      <c r="E11903" s="1">
        <v>500000</v>
      </c>
      <c r="G11903" t="s">
        <v>48</v>
      </c>
      <c r="H11903" t="s">
        <v>23563</v>
      </c>
      <c r="I11903" t="s">
        <v>22</v>
      </c>
      <c r="J11903" t="s">
        <v>23</v>
      </c>
      <c r="K11903" t="s">
        <v>24</v>
      </c>
      <c r="L11903" t="s">
        <v>44</v>
      </c>
      <c r="M11903" t="s">
        <v>354</v>
      </c>
    </row>
    <row r="11904" spans="1:13" x14ac:dyDescent="0.3">
      <c r="A11904" t="s">
        <v>977</v>
      </c>
      <c r="C11904" t="s">
        <v>23373</v>
      </c>
      <c r="D11904">
        <v>13</v>
      </c>
      <c r="E11904" s="1">
        <v>599642</v>
      </c>
      <c r="G11904" t="s">
        <v>48</v>
      </c>
      <c r="H11904" t="s">
        <v>23402</v>
      </c>
      <c r="I11904" t="s">
        <v>22</v>
      </c>
      <c r="J11904" t="s">
        <v>23</v>
      </c>
      <c r="K11904" t="s">
        <v>24</v>
      </c>
      <c r="L11904" t="s">
        <v>17</v>
      </c>
      <c r="M11904" t="s">
        <v>52</v>
      </c>
    </row>
    <row r="11905" spans="1:13" x14ac:dyDescent="0.3">
      <c r="A11905" t="s">
        <v>977</v>
      </c>
      <c r="C11905" t="s">
        <v>21173</v>
      </c>
      <c r="D11905">
        <v>35</v>
      </c>
      <c r="E11905" s="1">
        <v>999189</v>
      </c>
      <c r="G11905" t="s">
        <v>34</v>
      </c>
      <c r="H11905" t="s">
        <v>21203</v>
      </c>
      <c r="I11905" t="s">
        <v>22</v>
      </c>
      <c r="J11905" t="s">
        <v>23</v>
      </c>
      <c r="K11905" t="s">
        <v>24</v>
      </c>
      <c r="L11905" t="s">
        <v>44</v>
      </c>
      <c r="M11905" t="s">
        <v>740</v>
      </c>
    </row>
    <row r="11906" spans="1:13" x14ac:dyDescent="0.3">
      <c r="A11906" t="s">
        <v>977</v>
      </c>
      <c r="C11906" t="s">
        <v>21173</v>
      </c>
      <c r="D11906">
        <v>25</v>
      </c>
      <c r="E11906" s="1">
        <v>591750</v>
      </c>
      <c r="G11906" t="s">
        <v>48</v>
      </c>
      <c r="H11906" t="s">
        <v>21282</v>
      </c>
      <c r="I11906" t="s">
        <v>22</v>
      </c>
      <c r="J11906" t="s">
        <v>23</v>
      </c>
      <c r="K11906" t="s">
        <v>24</v>
      </c>
      <c r="L11906" t="s">
        <v>17</v>
      </c>
      <c r="M11906" t="s">
        <v>190</v>
      </c>
    </row>
    <row r="11907" spans="1:13" x14ac:dyDescent="0.3">
      <c r="A11907" t="s">
        <v>977</v>
      </c>
      <c r="C11907" t="s">
        <v>21173</v>
      </c>
      <c r="D11907">
        <v>60</v>
      </c>
      <c r="E11907" s="1">
        <v>2500633</v>
      </c>
      <c r="G11907" t="s">
        <v>48</v>
      </c>
      <c r="H11907" t="s">
        <v>21293</v>
      </c>
      <c r="I11907" t="s">
        <v>22</v>
      </c>
      <c r="J11907" t="s">
        <v>23</v>
      </c>
      <c r="K11907" t="s">
        <v>24</v>
      </c>
      <c r="L11907" t="s">
        <v>170</v>
      </c>
      <c r="M11907" t="s">
        <v>190</v>
      </c>
    </row>
    <row r="11908" spans="1:13" x14ac:dyDescent="0.3">
      <c r="A11908" t="s">
        <v>977</v>
      </c>
      <c r="C11908" t="s">
        <v>21173</v>
      </c>
      <c r="D11908">
        <v>60</v>
      </c>
      <c r="E11908" s="1">
        <v>3000000</v>
      </c>
      <c r="G11908" t="s">
        <v>34</v>
      </c>
      <c r="H11908" t="s">
        <v>21294</v>
      </c>
      <c r="I11908" t="s">
        <v>22</v>
      </c>
      <c r="J11908" t="s">
        <v>23</v>
      </c>
      <c r="K11908" t="s">
        <v>24</v>
      </c>
      <c r="L11908" t="s">
        <v>38</v>
      </c>
      <c r="M11908" t="s">
        <v>632</v>
      </c>
    </row>
    <row r="11909" spans="1:13" x14ac:dyDescent="0.3">
      <c r="A11909" t="s">
        <v>977</v>
      </c>
      <c r="C11909" t="s">
        <v>22248</v>
      </c>
      <c r="D11909">
        <v>39</v>
      </c>
      <c r="E11909" s="1">
        <v>2545090</v>
      </c>
      <c r="G11909" t="s">
        <v>34</v>
      </c>
      <c r="H11909" t="s">
        <v>22249</v>
      </c>
      <c r="I11909" t="s">
        <v>22</v>
      </c>
      <c r="J11909" t="s">
        <v>23</v>
      </c>
      <c r="K11909" t="s">
        <v>24</v>
      </c>
      <c r="L11909" t="s">
        <v>44</v>
      </c>
      <c r="M11909" t="s">
        <v>632</v>
      </c>
    </row>
    <row r="11910" spans="1:13" x14ac:dyDescent="0.3">
      <c r="A11910" t="s">
        <v>977</v>
      </c>
      <c r="C11910" t="s">
        <v>22248</v>
      </c>
      <c r="D11910">
        <v>60</v>
      </c>
      <c r="E11910" s="1">
        <v>8678372</v>
      </c>
      <c r="G11910" t="s">
        <v>48</v>
      </c>
      <c r="H11910" t="s">
        <v>22309</v>
      </c>
      <c r="I11910" t="s">
        <v>22</v>
      </c>
      <c r="J11910" t="s">
        <v>23</v>
      </c>
      <c r="K11910" t="s">
        <v>24</v>
      </c>
      <c r="L11910" t="s">
        <v>38</v>
      </c>
      <c r="M11910" t="s">
        <v>331</v>
      </c>
    </row>
    <row r="11911" spans="1:13" x14ac:dyDescent="0.3">
      <c r="A11911" t="s">
        <v>977</v>
      </c>
      <c r="C11911" t="s">
        <v>22248</v>
      </c>
      <c r="D11911">
        <v>171</v>
      </c>
      <c r="E11911" s="1">
        <v>20000000</v>
      </c>
      <c r="G11911" t="s">
        <v>48</v>
      </c>
      <c r="H11911" t="s">
        <v>22316</v>
      </c>
      <c r="I11911" t="s">
        <v>22</v>
      </c>
      <c r="J11911" t="s">
        <v>23</v>
      </c>
      <c r="K11911" t="s">
        <v>24</v>
      </c>
      <c r="L11911" t="s">
        <v>17</v>
      </c>
      <c r="M11911" t="s">
        <v>354</v>
      </c>
    </row>
    <row r="11912" spans="1:13" x14ac:dyDescent="0.3">
      <c r="A11912" t="s">
        <v>977</v>
      </c>
      <c r="C11912" t="s">
        <v>22248</v>
      </c>
      <c r="D11912">
        <v>72</v>
      </c>
      <c r="E11912" s="1">
        <v>10074893</v>
      </c>
      <c r="G11912" t="s">
        <v>48</v>
      </c>
      <c r="H11912" t="s">
        <v>22335</v>
      </c>
      <c r="I11912" t="s">
        <v>22</v>
      </c>
      <c r="J11912" t="s">
        <v>23</v>
      </c>
      <c r="K11912" t="s">
        <v>24</v>
      </c>
      <c r="L11912" t="s">
        <v>17</v>
      </c>
      <c r="M11912" t="s">
        <v>331</v>
      </c>
    </row>
    <row r="11913" spans="1:13" x14ac:dyDescent="0.3">
      <c r="A11913" t="s">
        <v>977</v>
      </c>
      <c r="C11913" t="s">
        <v>22248</v>
      </c>
      <c r="D11913">
        <v>36</v>
      </c>
      <c r="E11913" s="1">
        <v>850000</v>
      </c>
      <c r="G11913" t="s">
        <v>48</v>
      </c>
      <c r="H11913" t="s">
        <v>22357</v>
      </c>
      <c r="I11913" t="s">
        <v>22</v>
      </c>
      <c r="J11913" t="s">
        <v>23</v>
      </c>
      <c r="K11913" t="s">
        <v>24</v>
      </c>
      <c r="L11913" t="s">
        <v>170</v>
      </c>
      <c r="M11913" t="s">
        <v>331</v>
      </c>
    </row>
    <row r="11914" spans="1:13" x14ac:dyDescent="0.3">
      <c r="A11914" t="s">
        <v>977</v>
      </c>
      <c r="C11914" t="s">
        <v>21714</v>
      </c>
      <c r="D11914">
        <v>21</v>
      </c>
      <c r="E11914" s="1">
        <v>500000</v>
      </c>
      <c r="G11914" t="s">
        <v>21845</v>
      </c>
      <c r="H11914" t="s">
        <v>21844</v>
      </c>
      <c r="I11914" t="s">
        <v>22</v>
      </c>
      <c r="J11914" t="s">
        <v>23</v>
      </c>
      <c r="K11914" t="s">
        <v>24</v>
      </c>
      <c r="L11914" t="s">
        <v>17</v>
      </c>
      <c r="M11914" t="s">
        <v>87</v>
      </c>
    </row>
    <row r="11915" spans="1:13" x14ac:dyDescent="0.3">
      <c r="A11915" t="s">
        <v>977</v>
      </c>
      <c r="C11915" t="s">
        <v>21714</v>
      </c>
      <c r="D11915">
        <v>13</v>
      </c>
      <c r="E11915" s="1">
        <v>837111</v>
      </c>
      <c r="G11915" t="s">
        <v>48</v>
      </c>
      <c r="H11915" t="s">
        <v>21847</v>
      </c>
      <c r="I11915" t="s">
        <v>22</v>
      </c>
      <c r="J11915" t="s">
        <v>23</v>
      </c>
      <c r="K11915" t="s">
        <v>24</v>
      </c>
      <c r="L11915" t="s">
        <v>17</v>
      </c>
      <c r="M11915" t="s">
        <v>331</v>
      </c>
    </row>
    <row r="11916" spans="1:13" x14ac:dyDescent="0.3">
      <c r="A11916" t="s">
        <v>977</v>
      </c>
      <c r="C11916" t="s">
        <v>22024</v>
      </c>
      <c r="D11916">
        <v>25</v>
      </c>
      <c r="E11916" s="1">
        <v>215000</v>
      </c>
      <c r="G11916" t="s">
        <v>48</v>
      </c>
      <c r="H11916" t="s">
        <v>22101</v>
      </c>
      <c r="I11916" t="s">
        <v>22</v>
      </c>
      <c r="J11916" t="s">
        <v>23</v>
      </c>
      <c r="K11916" t="s">
        <v>24</v>
      </c>
      <c r="L11916" t="s">
        <v>17</v>
      </c>
      <c r="M11916" t="s">
        <v>190</v>
      </c>
    </row>
    <row r="11917" spans="1:13" x14ac:dyDescent="0.3">
      <c r="A11917" t="s">
        <v>977</v>
      </c>
      <c r="C11917" t="s">
        <v>22646</v>
      </c>
      <c r="D11917">
        <v>24</v>
      </c>
      <c r="E11917" s="1">
        <v>999564</v>
      </c>
      <c r="G11917" t="s">
        <v>34</v>
      </c>
      <c r="H11917" t="s">
        <v>22742</v>
      </c>
      <c r="I11917" t="s">
        <v>22</v>
      </c>
      <c r="J11917" t="s">
        <v>23</v>
      </c>
      <c r="K11917" t="s">
        <v>24</v>
      </c>
      <c r="L11917" t="s">
        <v>17</v>
      </c>
      <c r="M11917" t="s">
        <v>217</v>
      </c>
    </row>
    <row r="11918" spans="1:13" x14ac:dyDescent="0.3">
      <c r="A11918" t="s">
        <v>977</v>
      </c>
      <c r="C11918" t="s">
        <v>22209</v>
      </c>
      <c r="D11918">
        <v>85</v>
      </c>
      <c r="E11918" s="1">
        <v>3360084</v>
      </c>
      <c r="G11918" t="s">
        <v>48</v>
      </c>
      <c r="H11918" t="s">
        <v>22219</v>
      </c>
      <c r="I11918" t="s">
        <v>22</v>
      </c>
      <c r="J11918" t="s">
        <v>23</v>
      </c>
      <c r="K11918" t="s">
        <v>24</v>
      </c>
      <c r="L11918" t="s">
        <v>44</v>
      </c>
      <c r="M11918" t="s">
        <v>331</v>
      </c>
    </row>
    <row r="11919" spans="1:13" x14ac:dyDescent="0.3">
      <c r="A11919" t="s">
        <v>977</v>
      </c>
      <c r="C11919" t="s">
        <v>22209</v>
      </c>
      <c r="D11919">
        <v>11</v>
      </c>
      <c r="E11919" s="1">
        <v>750000</v>
      </c>
      <c r="G11919" t="s">
        <v>48</v>
      </c>
      <c r="H11919" t="s">
        <v>22241</v>
      </c>
      <c r="I11919" t="s">
        <v>22</v>
      </c>
      <c r="J11919" t="s">
        <v>23</v>
      </c>
      <c r="K11919" t="s">
        <v>24</v>
      </c>
      <c r="L11919" t="s">
        <v>44</v>
      </c>
      <c r="M11919" t="s">
        <v>331</v>
      </c>
    </row>
    <row r="11920" spans="1:13" x14ac:dyDescent="0.3">
      <c r="A11920" t="s">
        <v>977</v>
      </c>
      <c r="C11920" t="s">
        <v>15737</v>
      </c>
      <c r="D11920">
        <v>79</v>
      </c>
      <c r="E11920" s="1">
        <v>3000000</v>
      </c>
      <c r="G11920" t="s">
        <v>34</v>
      </c>
      <c r="H11920" t="s">
        <v>15862</v>
      </c>
      <c r="I11920" t="s">
        <v>22</v>
      </c>
      <c r="J11920" t="s">
        <v>23</v>
      </c>
      <c r="K11920" t="s">
        <v>24</v>
      </c>
      <c r="L11920" t="s">
        <v>44</v>
      </c>
      <c r="M11920" t="s">
        <v>740</v>
      </c>
    </row>
    <row r="11921" spans="1:13" x14ac:dyDescent="0.3">
      <c r="A11921" t="s">
        <v>977</v>
      </c>
      <c r="C11921" t="s">
        <v>15737</v>
      </c>
      <c r="D11921">
        <v>91</v>
      </c>
      <c r="E11921" s="1">
        <v>280357933</v>
      </c>
      <c r="G11921" t="s">
        <v>571</v>
      </c>
      <c r="H11921" t="s">
        <v>15988</v>
      </c>
      <c r="I11921" t="s">
        <v>22</v>
      </c>
      <c r="J11921" t="s">
        <v>23</v>
      </c>
      <c r="K11921" t="s">
        <v>24</v>
      </c>
      <c r="L11921" t="s">
        <v>17</v>
      </c>
      <c r="M11921" t="s">
        <v>15989</v>
      </c>
    </row>
    <row r="11922" spans="1:13" x14ac:dyDescent="0.3">
      <c r="A11922" t="s">
        <v>977</v>
      </c>
      <c r="C11922" t="s">
        <v>15737</v>
      </c>
      <c r="D11922">
        <v>17</v>
      </c>
      <c r="E11922" s="1">
        <v>993000</v>
      </c>
      <c r="G11922" t="s">
        <v>13</v>
      </c>
      <c r="H11922" t="s">
        <v>16007</v>
      </c>
      <c r="I11922" t="s">
        <v>22</v>
      </c>
      <c r="J11922" t="s">
        <v>23</v>
      </c>
      <c r="K11922" t="s">
        <v>24</v>
      </c>
      <c r="L11922" t="s">
        <v>38</v>
      </c>
      <c r="M11922" t="s">
        <v>207</v>
      </c>
    </row>
    <row r="11923" spans="1:13" x14ac:dyDescent="0.3">
      <c r="A11923" t="s">
        <v>977</v>
      </c>
      <c r="C11923" t="s">
        <v>15737</v>
      </c>
      <c r="D11923">
        <v>44</v>
      </c>
      <c r="E11923" s="1">
        <v>3032227</v>
      </c>
      <c r="G11923" t="s">
        <v>69</v>
      </c>
      <c r="H11923" t="s">
        <v>16015</v>
      </c>
      <c r="I11923" t="s">
        <v>22</v>
      </c>
      <c r="J11923" t="s">
        <v>23</v>
      </c>
      <c r="K11923" t="s">
        <v>24</v>
      </c>
      <c r="L11923" t="s">
        <v>17</v>
      </c>
      <c r="M11923" t="s">
        <v>39</v>
      </c>
    </row>
    <row r="11924" spans="1:13" x14ac:dyDescent="0.3">
      <c r="A11924" t="s">
        <v>977</v>
      </c>
      <c r="C11924" t="s">
        <v>16755</v>
      </c>
      <c r="D11924">
        <v>15</v>
      </c>
      <c r="E11924" s="1">
        <v>1250000</v>
      </c>
      <c r="G11924" t="s">
        <v>34</v>
      </c>
      <c r="H11924" t="s">
        <v>16928</v>
      </c>
      <c r="I11924" t="s">
        <v>22</v>
      </c>
      <c r="J11924" t="s">
        <v>23</v>
      </c>
      <c r="K11924" t="s">
        <v>24</v>
      </c>
      <c r="L11924" t="s">
        <v>38</v>
      </c>
      <c r="M11924" t="s">
        <v>3722</v>
      </c>
    </row>
    <row r="11925" spans="1:13" x14ac:dyDescent="0.3">
      <c r="A11925" t="s">
        <v>977</v>
      </c>
      <c r="C11925" t="s">
        <v>15490</v>
      </c>
      <c r="D11925">
        <v>11</v>
      </c>
      <c r="E11925" s="1">
        <v>50000</v>
      </c>
      <c r="G11925" t="s">
        <v>34</v>
      </c>
      <c r="H11925" t="s">
        <v>15545</v>
      </c>
      <c r="I11925" t="s">
        <v>22</v>
      </c>
      <c r="J11925" t="s">
        <v>23</v>
      </c>
      <c r="K11925" t="s">
        <v>24</v>
      </c>
      <c r="L11925" t="s">
        <v>44</v>
      </c>
      <c r="M11925" t="s">
        <v>217</v>
      </c>
    </row>
    <row r="11926" spans="1:13" x14ac:dyDescent="0.3">
      <c r="A11926" t="s">
        <v>977</v>
      </c>
      <c r="C11926" t="s">
        <v>16236</v>
      </c>
      <c r="D11926">
        <v>26</v>
      </c>
      <c r="E11926" s="1">
        <v>999000</v>
      </c>
      <c r="G11926" t="s">
        <v>34</v>
      </c>
      <c r="H11926" t="s">
        <v>16277</v>
      </c>
      <c r="I11926" t="s">
        <v>22</v>
      </c>
      <c r="J11926" t="s">
        <v>23</v>
      </c>
      <c r="K11926" t="s">
        <v>24</v>
      </c>
      <c r="L11926" t="s">
        <v>44</v>
      </c>
      <c r="M11926" t="s">
        <v>39</v>
      </c>
    </row>
    <row r="11927" spans="1:13" x14ac:dyDescent="0.3">
      <c r="A11927" t="s">
        <v>977</v>
      </c>
      <c r="C11927" t="s">
        <v>16466</v>
      </c>
      <c r="D11927">
        <v>8</v>
      </c>
      <c r="E11927" s="1">
        <v>300000</v>
      </c>
      <c r="G11927" t="s">
        <v>48</v>
      </c>
      <c r="H11927" t="s">
        <v>16586</v>
      </c>
      <c r="I11927" t="s">
        <v>22</v>
      </c>
      <c r="J11927" t="s">
        <v>23</v>
      </c>
      <c r="K11927" t="s">
        <v>24</v>
      </c>
      <c r="L11927" t="s">
        <v>17</v>
      </c>
      <c r="M11927" t="s">
        <v>331</v>
      </c>
    </row>
    <row r="11928" spans="1:13" x14ac:dyDescent="0.3">
      <c r="A11928" t="s">
        <v>977</v>
      </c>
      <c r="C11928" t="s">
        <v>16408</v>
      </c>
      <c r="D11928">
        <v>94</v>
      </c>
      <c r="E11928" s="1">
        <v>22084338</v>
      </c>
      <c r="G11928" t="s">
        <v>48</v>
      </c>
      <c r="H11928" t="s">
        <v>16410</v>
      </c>
      <c r="I11928" t="s">
        <v>22</v>
      </c>
      <c r="J11928" t="s">
        <v>23</v>
      </c>
      <c r="K11928" t="s">
        <v>24</v>
      </c>
      <c r="L11928" t="s">
        <v>38</v>
      </c>
      <c r="M11928" t="s">
        <v>190</v>
      </c>
    </row>
    <row r="11929" spans="1:13" x14ac:dyDescent="0.3">
      <c r="A11929" t="s">
        <v>977</v>
      </c>
      <c r="C11929" t="s">
        <v>12934</v>
      </c>
      <c r="D11929">
        <v>8</v>
      </c>
      <c r="E11929" s="1">
        <v>249830</v>
      </c>
      <c r="G11929" t="s">
        <v>34</v>
      </c>
      <c r="H11929" t="s">
        <v>12965</v>
      </c>
      <c r="I11929" t="s">
        <v>22</v>
      </c>
      <c r="J11929" t="s">
        <v>23</v>
      </c>
      <c r="K11929" t="s">
        <v>24</v>
      </c>
      <c r="L11929" t="s">
        <v>17</v>
      </c>
      <c r="M11929" t="s">
        <v>217</v>
      </c>
    </row>
    <row r="11930" spans="1:13" x14ac:dyDescent="0.3">
      <c r="A11930" t="s">
        <v>977</v>
      </c>
      <c r="C11930" t="s">
        <v>12314</v>
      </c>
      <c r="D11930">
        <v>42</v>
      </c>
      <c r="E11930" s="1">
        <v>5000000</v>
      </c>
      <c r="G11930" t="s">
        <v>69</v>
      </c>
      <c r="H11930" t="s">
        <v>12317</v>
      </c>
      <c r="I11930" t="s">
        <v>22</v>
      </c>
      <c r="J11930" t="s">
        <v>23</v>
      </c>
      <c r="K11930" t="s">
        <v>24</v>
      </c>
      <c r="L11930" t="s">
        <v>25</v>
      </c>
      <c r="M11930" t="s">
        <v>3775</v>
      </c>
    </row>
    <row r="11931" spans="1:13" x14ac:dyDescent="0.3">
      <c r="A11931" t="s">
        <v>977</v>
      </c>
      <c r="C11931" t="s">
        <v>12314</v>
      </c>
      <c r="D11931">
        <v>47</v>
      </c>
      <c r="E11931" s="1">
        <v>3757846</v>
      </c>
      <c r="G11931" t="s">
        <v>48</v>
      </c>
      <c r="H11931" t="s">
        <v>12370</v>
      </c>
      <c r="I11931" t="s">
        <v>22</v>
      </c>
      <c r="J11931" t="s">
        <v>23</v>
      </c>
      <c r="K11931" t="s">
        <v>24</v>
      </c>
      <c r="L11931" t="s">
        <v>44</v>
      </c>
      <c r="M11931" t="s">
        <v>331</v>
      </c>
    </row>
    <row r="11932" spans="1:13" x14ac:dyDescent="0.3">
      <c r="A11932" t="s">
        <v>977</v>
      </c>
      <c r="C11932" t="s">
        <v>12314</v>
      </c>
      <c r="D11932">
        <v>64</v>
      </c>
      <c r="E11932" s="1">
        <v>2012570</v>
      </c>
      <c r="G11932" t="s">
        <v>13</v>
      </c>
      <c r="H11932" t="s">
        <v>12380</v>
      </c>
      <c r="I11932" t="s">
        <v>22</v>
      </c>
      <c r="J11932" t="s">
        <v>23</v>
      </c>
      <c r="K11932" t="s">
        <v>24</v>
      </c>
      <c r="L11932" t="s">
        <v>38</v>
      </c>
      <c r="M11932" t="s">
        <v>101</v>
      </c>
    </row>
    <row r="11933" spans="1:13" x14ac:dyDescent="0.3">
      <c r="A11933" t="s">
        <v>977</v>
      </c>
      <c r="C11933" t="s">
        <v>11813</v>
      </c>
      <c r="D11933">
        <v>21</v>
      </c>
      <c r="E11933" s="1">
        <v>999999</v>
      </c>
      <c r="G11933" t="s">
        <v>34</v>
      </c>
      <c r="H11933" t="s">
        <v>11901</v>
      </c>
      <c r="I11933" t="s">
        <v>22</v>
      </c>
      <c r="J11933" t="s">
        <v>23</v>
      </c>
      <c r="K11933" t="s">
        <v>24</v>
      </c>
      <c r="L11933" t="s">
        <v>44</v>
      </c>
      <c r="M11933" t="s">
        <v>632</v>
      </c>
    </row>
    <row r="11934" spans="1:13" x14ac:dyDescent="0.3">
      <c r="A11934" t="s">
        <v>977</v>
      </c>
      <c r="C11934" t="s">
        <v>11813</v>
      </c>
      <c r="D11934">
        <v>19</v>
      </c>
      <c r="E11934" s="1">
        <v>100000</v>
      </c>
      <c r="G11934" t="s">
        <v>48</v>
      </c>
      <c r="H11934" t="s">
        <v>11959</v>
      </c>
      <c r="I11934" t="s">
        <v>22</v>
      </c>
      <c r="J11934" t="s">
        <v>23</v>
      </c>
      <c r="K11934" t="s">
        <v>24</v>
      </c>
      <c r="L11934" t="s">
        <v>38</v>
      </c>
      <c r="M11934" t="s">
        <v>190</v>
      </c>
    </row>
    <row r="11935" spans="1:13" x14ac:dyDescent="0.3">
      <c r="A11935" t="s">
        <v>977</v>
      </c>
      <c r="C11935" t="s">
        <v>11813</v>
      </c>
      <c r="D11935">
        <v>14</v>
      </c>
      <c r="E11935" s="1">
        <v>175000</v>
      </c>
      <c r="G11935" t="s">
        <v>48</v>
      </c>
      <c r="H11935" t="s">
        <v>12043</v>
      </c>
      <c r="I11935" t="s">
        <v>22</v>
      </c>
      <c r="J11935" t="s">
        <v>23</v>
      </c>
      <c r="K11935" t="s">
        <v>24</v>
      </c>
      <c r="L11935" t="s">
        <v>17</v>
      </c>
      <c r="M11935" t="s">
        <v>331</v>
      </c>
    </row>
    <row r="11936" spans="1:13" x14ac:dyDescent="0.3">
      <c r="A11936" t="s">
        <v>977</v>
      </c>
      <c r="C11936" t="s">
        <v>12673</v>
      </c>
      <c r="D11936">
        <v>6</v>
      </c>
      <c r="E11936" s="1">
        <v>750000</v>
      </c>
      <c r="G11936" t="s">
        <v>34</v>
      </c>
      <c r="H11936" t="s">
        <v>12765</v>
      </c>
      <c r="I11936" t="s">
        <v>22</v>
      </c>
      <c r="J11936" t="s">
        <v>23</v>
      </c>
      <c r="K11936" t="s">
        <v>24</v>
      </c>
      <c r="L11936" t="s">
        <v>38</v>
      </c>
      <c r="M11936" t="s">
        <v>3722</v>
      </c>
    </row>
    <row r="11937" spans="1:13" x14ac:dyDescent="0.3">
      <c r="A11937" t="s">
        <v>977</v>
      </c>
      <c r="C11937" t="s">
        <v>11317</v>
      </c>
      <c r="D11937">
        <v>85</v>
      </c>
      <c r="E11937" s="1">
        <v>3000000</v>
      </c>
      <c r="G11937" t="s">
        <v>48</v>
      </c>
      <c r="H11937" t="s">
        <v>11325</v>
      </c>
      <c r="I11937" t="s">
        <v>22</v>
      </c>
      <c r="J11937" t="s">
        <v>23</v>
      </c>
      <c r="K11937" t="s">
        <v>24</v>
      </c>
      <c r="L11937" t="s">
        <v>17</v>
      </c>
      <c r="M11937" t="s">
        <v>331</v>
      </c>
    </row>
    <row r="11938" spans="1:13" x14ac:dyDescent="0.3">
      <c r="A11938" t="s">
        <v>977</v>
      </c>
      <c r="C11938" t="s">
        <v>10589</v>
      </c>
      <c r="D11938">
        <v>90</v>
      </c>
      <c r="E11938" s="1">
        <v>26865329</v>
      </c>
      <c r="G11938" t="s">
        <v>48</v>
      </c>
      <c r="H11938" t="s">
        <v>10628</v>
      </c>
      <c r="I11938" t="s">
        <v>22</v>
      </c>
      <c r="J11938" t="s">
        <v>23</v>
      </c>
      <c r="K11938" t="s">
        <v>24</v>
      </c>
      <c r="L11938" t="s">
        <v>170</v>
      </c>
      <c r="M11938" t="s">
        <v>331</v>
      </c>
    </row>
    <row r="11939" spans="1:13" x14ac:dyDescent="0.3">
      <c r="A11939" t="s">
        <v>977</v>
      </c>
      <c r="C11939" t="s">
        <v>10589</v>
      </c>
      <c r="D11939">
        <v>60</v>
      </c>
      <c r="E11939" s="1">
        <v>5000000</v>
      </c>
      <c r="G11939" t="s">
        <v>48</v>
      </c>
      <c r="H11939" t="s">
        <v>10708</v>
      </c>
      <c r="I11939" t="s">
        <v>22</v>
      </c>
      <c r="J11939" t="s">
        <v>23</v>
      </c>
      <c r="K11939" t="s">
        <v>24</v>
      </c>
      <c r="L11939" t="s">
        <v>17</v>
      </c>
      <c r="M11939" t="s">
        <v>190</v>
      </c>
    </row>
    <row r="11940" spans="1:13" x14ac:dyDescent="0.3">
      <c r="A11940" t="s">
        <v>977</v>
      </c>
      <c r="C11940" t="s">
        <v>11012</v>
      </c>
      <c r="D11940">
        <v>41</v>
      </c>
      <c r="E11940" s="1">
        <v>1269874</v>
      </c>
      <c r="G11940" t="s">
        <v>13</v>
      </c>
      <c r="H11940" t="s">
        <v>11050</v>
      </c>
      <c r="I11940" t="s">
        <v>22</v>
      </c>
      <c r="J11940" t="s">
        <v>23</v>
      </c>
      <c r="K11940" t="s">
        <v>24</v>
      </c>
      <c r="L11940" t="s">
        <v>17</v>
      </c>
      <c r="M11940" t="s">
        <v>345</v>
      </c>
    </row>
    <row r="11941" spans="1:13" x14ac:dyDescent="0.3">
      <c r="A11941" t="s">
        <v>977</v>
      </c>
      <c r="C11941" t="s">
        <v>11104</v>
      </c>
      <c r="D11941">
        <v>60</v>
      </c>
      <c r="E11941" s="1">
        <v>1394141</v>
      </c>
      <c r="G11941" t="s">
        <v>48</v>
      </c>
      <c r="H11941" t="s">
        <v>11106</v>
      </c>
      <c r="I11941" t="s">
        <v>22</v>
      </c>
      <c r="J11941" t="s">
        <v>23</v>
      </c>
      <c r="K11941" t="s">
        <v>24</v>
      </c>
      <c r="L11941" t="s">
        <v>170</v>
      </c>
      <c r="M11941" t="s">
        <v>331</v>
      </c>
    </row>
    <row r="11942" spans="1:13" x14ac:dyDescent="0.3">
      <c r="A11942" t="s">
        <v>977</v>
      </c>
      <c r="C11942" t="s">
        <v>8196</v>
      </c>
      <c r="D11942">
        <v>52</v>
      </c>
      <c r="E11942" s="1">
        <v>4564355</v>
      </c>
      <c r="G11942" t="s">
        <v>48</v>
      </c>
      <c r="H11942" t="s">
        <v>8200</v>
      </c>
      <c r="I11942" t="s">
        <v>22</v>
      </c>
      <c r="J11942" t="s">
        <v>23</v>
      </c>
      <c r="K11942" t="s">
        <v>24</v>
      </c>
      <c r="L11942" t="s">
        <v>8201</v>
      </c>
      <c r="M11942" t="s">
        <v>190</v>
      </c>
    </row>
    <row r="11943" spans="1:13" x14ac:dyDescent="0.3">
      <c r="A11943" t="s">
        <v>977</v>
      </c>
      <c r="C11943" t="s">
        <v>8196</v>
      </c>
      <c r="D11943">
        <v>78</v>
      </c>
      <c r="E11943" s="1">
        <v>2897591</v>
      </c>
      <c r="G11943" t="s">
        <v>69</v>
      </c>
      <c r="H11943" t="s">
        <v>8218</v>
      </c>
      <c r="I11943" t="s">
        <v>22</v>
      </c>
      <c r="J11943" t="s">
        <v>23</v>
      </c>
      <c r="K11943" t="s">
        <v>24</v>
      </c>
      <c r="L11943" t="s">
        <v>38</v>
      </c>
      <c r="M11943" t="s">
        <v>39</v>
      </c>
    </row>
    <row r="11944" spans="1:13" x14ac:dyDescent="0.3">
      <c r="A11944" t="s">
        <v>977</v>
      </c>
      <c r="C11944" t="s">
        <v>8196</v>
      </c>
      <c r="D11944">
        <v>121</v>
      </c>
      <c r="E11944" s="1">
        <v>15000000</v>
      </c>
      <c r="G11944" t="s">
        <v>1309</v>
      </c>
      <c r="H11944" t="s">
        <v>8223</v>
      </c>
      <c r="I11944" t="s">
        <v>22</v>
      </c>
      <c r="J11944" t="s">
        <v>23</v>
      </c>
      <c r="K11944" t="s">
        <v>24</v>
      </c>
      <c r="L11944" t="s">
        <v>170</v>
      </c>
      <c r="M11944" t="s">
        <v>1310</v>
      </c>
    </row>
    <row r="11945" spans="1:13" x14ac:dyDescent="0.3">
      <c r="A11945" t="s">
        <v>977</v>
      </c>
      <c r="C11945" t="s">
        <v>8196</v>
      </c>
      <c r="D11945">
        <v>12</v>
      </c>
      <c r="E11945" s="1">
        <v>113840</v>
      </c>
      <c r="G11945" t="s">
        <v>48</v>
      </c>
      <c r="H11945" t="s">
        <v>8260</v>
      </c>
      <c r="I11945" t="s">
        <v>22</v>
      </c>
      <c r="J11945" t="s">
        <v>23</v>
      </c>
      <c r="K11945" t="s">
        <v>24</v>
      </c>
      <c r="L11945" t="s">
        <v>170</v>
      </c>
      <c r="M11945" t="s">
        <v>354</v>
      </c>
    </row>
    <row r="11946" spans="1:13" x14ac:dyDescent="0.3">
      <c r="A11946" t="s">
        <v>977</v>
      </c>
      <c r="C11946" t="s">
        <v>8196</v>
      </c>
      <c r="D11946">
        <v>57</v>
      </c>
      <c r="E11946" s="1">
        <v>4491658</v>
      </c>
      <c r="G11946" t="s">
        <v>34</v>
      </c>
      <c r="H11946" t="s">
        <v>8269</v>
      </c>
      <c r="I11946" t="s">
        <v>22</v>
      </c>
      <c r="J11946" t="s">
        <v>23</v>
      </c>
      <c r="K11946" t="s">
        <v>24</v>
      </c>
      <c r="L11946" t="s">
        <v>38</v>
      </c>
      <c r="M11946" t="s">
        <v>61</v>
      </c>
    </row>
    <row r="11947" spans="1:13" x14ac:dyDescent="0.3">
      <c r="A11947" t="s">
        <v>977</v>
      </c>
      <c r="C11947" t="s">
        <v>8196</v>
      </c>
      <c r="D11947">
        <v>56</v>
      </c>
      <c r="E11947" s="1">
        <v>4325252</v>
      </c>
      <c r="G11947" t="s">
        <v>34</v>
      </c>
      <c r="H11947" t="s">
        <v>8316</v>
      </c>
      <c r="I11947" t="s">
        <v>22</v>
      </c>
      <c r="J11947" t="s">
        <v>23</v>
      </c>
      <c r="K11947" t="s">
        <v>24</v>
      </c>
      <c r="L11947" t="s">
        <v>38</v>
      </c>
      <c r="M11947" t="s">
        <v>61</v>
      </c>
    </row>
    <row r="11948" spans="1:13" x14ac:dyDescent="0.3">
      <c r="A11948" t="s">
        <v>977</v>
      </c>
      <c r="C11948" t="s">
        <v>7634</v>
      </c>
      <c r="D11948">
        <v>81</v>
      </c>
      <c r="E11948" s="1">
        <v>4767337</v>
      </c>
      <c r="G11948" t="s">
        <v>34</v>
      </c>
      <c r="H11948" t="s">
        <v>7841</v>
      </c>
      <c r="I11948" t="s">
        <v>22</v>
      </c>
      <c r="J11948" t="s">
        <v>23</v>
      </c>
      <c r="K11948" t="s">
        <v>24</v>
      </c>
      <c r="L11948" t="s">
        <v>38</v>
      </c>
      <c r="M11948" t="s">
        <v>740</v>
      </c>
    </row>
    <row r="11949" spans="1:13" x14ac:dyDescent="0.3">
      <c r="A11949" t="s">
        <v>977</v>
      </c>
      <c r="C11949" t="s">
        <v>8074</v>
      </c>
      <c r="D11949">
        <v>25</v>
      </c>
      <c r="E11949" s="1">
        <v>1500000</v>
      </c>
      <c r="G11949" t="s">
        <v>48</v>
      </c>
      <c r="H11949" t="s">
        <v>8090</v>
      </c>
      <c r="I11949" t="s">
        <v>22</v>
      </c>
      <c r="J11949" t="s">
        <v>23</v>
      </c>
      <c r="K11949" t="s">
        <v>24</v>
      </c>
      <c r="L11949" t="s">
        <v>170</v>
      </c>
      <c r="M11949" t="s">
        <v>354</v>
      </c>
    </row>
    <row r="11950" spans="1:13" x14ac:dyDescent="0.3">
      <c r="A11950" t="s">
        <v>977</v>
      </c>
      <c r="C11950" t="s">
        <v>34627</v>
      </c>
      <c r="D11950">
        <v>48</v>
      </c>
      <c r="E11950" s="1">
        <v>2000000</v>
      </c>
      <c r="G11950" t="s">
        <v>48</v>
      </c>
      <c r="H11950" t="s">
        <v>970</v>
      </c>
      <c r="I11950" t="s">
        <v>22</v>
      </c>
      <c r="J11950" t="s">
        <v>23</v>
      </c>
      <c r="K11950" t="s">
        <v>24</v>
      </c>
      <c r="L11950" t="s">
        <v>17</v>
      </c>
      <c r="M11950" t="s">
        <v>190</v>
      </c>
    </row>
    <row r="11951" spans="1:13" x14ac:dyDescent="0.3">
      <c r="A11951" t="s">
        <v>977</v>
      </c>
      <c r="C11951" t="s">
        <v>34542</v>
      </c>
      <c r="D11951">
        <v>125</v>
      </c>
      <c r="E11951" s="1">
        <v>18500000</v>
      </c>
      <c r="G11951" t="s">
        <v>13</v>
      </c>
      <c r="H11951" t="s">
        <v>34541</v>
      </c>
      <c r="I11951" t="s">
        <v>22</v>
      </c>
      <c r="J11951" t="s">
        <v>23</v>
      </c>
      <c r="K11951" t="s">
        <v>24</v>
      </c>
      <c r="L11951" t="s">
        <v>17</v>
      </c>
      <c r="M11951" t="s">
        <v>33790</v>
      </c>
    </row>
    <row r="11952" spans="1:13" x14ac:dyDescent="0.3">
      <c r="A11952" t="s">
        <v>977</v>
      </c>
      <c r="C11952" t="s">
        <v>34985</v>
      </c>
      <c r="D11952">
        <v>24</v>
      </c>
      <c r="E11952" s="1">
        <v>1490115</v>
      </c>
      <c r="G11952" t="s">
        <v>34</v>
      </c>
      <c r="H11952" t="s">
        <v>35025</v>
      </c>
      <c r="I11952" t="s">
        <v>22</v>
      </c>
      <c r="J11952" t="s">
        <v>23</v>
      </c>
      <c r="K11952" t="s">
        <v>24</v>
      </c>
      <c r="L11952" t="s">
        <v>38</v>
      </c>
      <c r="M11952" t="s">
        <v>87</v>
      </c>
    </row>
    <row r="11953" spans="1:13" x14ac:dyDescent="0.3">
      <c r="A11953" t="s">
        <v>977</v>
      </c>
      <c r="C11953" t="s">
        <v>34396</v>
      </c>
      <c r="D11953">
        <v>35</v>
      </c>
      <c r="E11953" s="1">
        <v>2607397</v>
      </c>
      <c r="G11953" t="s">
        <v>364</v>
      </c>
      <c r="H11953" t="s">
        <v>34466</v>
      </c>
      <c r="I11953" t="s">
        <v>22</v>
      </c>
      <c r="J11953" t="s">
        <v>23</v>
      </c>
      <c r="K11953" t="s">
        <v>24</v>
      </c>
      <c r="L11953" t="s">
        <v>17</v>
      </c>
      <c r="M11953" t="s">
        <v>3060</v>
      </c>
    </row>
    <row r="11954" spans="1:13" x14ac:dyDescent="0.3">
      <c r="A11954" t="s">
        <v>977</v>
      </c>
      <c r="C11954" t="s">
        <v>33755</v>
      </c>
      <c r="D11954">
        <v>49</v>
      </c>
      <c r="E11954" s="1">
        <v>10500791</v>
      </c>
      <c r="G11954" t="s">
        <v>48</v>
      </c>
      <c r="H11954" t="s">
        <v>33763</v>
      </c>
      <c r="I11954" t="s">
        <v>22</v>
      </c>
      <c r="J11954" t="s">
        <v>23</v>
      </c>
      <c r="K11954" t="s">
        <v>24</v>
      </c>
      <c r="L11954" t="s">
        <v>2708</v>
      </c>
      <c r="M11954" t="s">
        <v>354</v>
      </c>
    </row>
    <row r="11955" spans="1:13" x14ac:dyDescent="0.3">
      <c r="A11955" t="s">
        <v>977</v>
      </c>
      <c r="C11955" t="s">
        <v>33603</v>
      </c>
      <c r="D11955">
        <v>56</v>
      </c>
      <c r="E11955" s="1">
        <v>5973637</v>
      </c>
      <c r="G11955" t="s">
        <v>48</v>
      </c>
      <c r="H11955" t="s">
        <v>33748</v>
      </c>
      <c r="I11955" t="s">
        <v>22</v>
      </c>
      <c r="J11955" t="s">
        <v>23</v>
      </c>
      <c r="K11955" t="s">
        <v>24</v>
      </c>
      <c r="L11955" t="s">
        <v>17</v>
      </c>
      <c r="M11955" t="s">
        <v>331</v>
      </c>
    </row>
    <row r="11956" spans="1:13" x14ac:dyDescent="0.3">
      <c r="A11956" t="s">
        <v>977</v>
      </c>
      <c r="C11956" t="s">
        <v>34035</v>
      </c>
      <c r="D11956">
        <v>144</v>
      </c>
      <c r="E11956" s="1">
        <v>21287828</v>
      </c>
      <c r="G11956" t="s">
        <v>48</v>
      </c>
      <c r="H11956" t="s">
        <v>34038</v>
      </c>
      <c r="I11956" t="s">
        <v>22</v>
      </c>
      <c r="J11956" t="s">
        <v>23</v>
      </c>
      <c r="K11956" t="s">
        <v>24</v>
      </c>
      <c r="L11956" t="s">
        <v>17</v>
      </c>
      <c r="M11956" t="s">
        <v>331</v>
      </c>
    </row>
    <row r="11957" spans="1:13" x14ac:dyDescent="0.3">
      <c r="A11957" t="s">
        <v>977</v>
      </c>
      <c r="C11957" t="s">
        <v>33438</v>
      </c>
      <c r="D11957">
        <v>69</v>
      </c>
      <c r="E11957" s="1">
        <v>70000000</v>
      </c>
      <c r="G11957" t="s">
        <v>1309</v>
      </c>
      <c r="H11957" t="s">
        <v>33481</v>
      </c>
      <c r="I11957" t="s">
        <v>22</v>
      </c>
      <c r="J11957" t="s">
        <v>23</v>
      </c>
      <c r="K11957" t="s">
        <v>24</v>
      </c>
      <c r="L11957" t="s">
        <v>210</v>
      </c>
      <c r="M11957" t="s">
        <v>1310</v>
      </c>
    </row>
    <row r="11958" spans="1:13" x14ac:dyDescent="0.3">
      <c r="A11958" t="s">
        <v>977</v>
      </c>
      <c r="C11958" t="s">
        <v>37047</v>
      </c>
      <c r="D11958">
        <v>92</v>
      </c>
      <c r="E11958" s="1">
        <v>4828979</v>
      </c>
      <c r="G11958" t="s">
        <v>48</v>
      </c>
      <c r="H11958" t="s">
        <v>37283</v>
      </c>
      <c r="I11958" t="s">
        <v>22</v>
      </c>
      <c r="J11958" t="s">
        <v>23</v>
      </c>
      <c r="K11958" t="s">
        <v>24</v>
      </c>
      <c r="L11958" t="s">
        <v>38</v>
      </c>
      <c r="M11958" t="s">
        <v>190</v>
      </c>
    </row>
    <row r="11959" spans="1:13" x14ac:dyDescent="0.3">
      <c r="A11959" t="s">
        <v>977</v>
      </c>
      <c r="C11959" t="s">
        <v>37047</v>
      </c>
      <c r="D11959">
        <v>52</v>
      </c>
      <c r="E11959" s="1">
        <v>1202375</v>
      </c>
      <c r="G11959" t="s">
        <v>34</v>
      </c>
      <c r="H11959" t="s">
        <v>37293</v>
      </c>
      <c r="I11959" t="s">
        <v>22</v>
      </c>
      <c r="J11959" t="s">
        <v>23</v>
      </c>
      <c r="K11959" t="s">
        <v>24</v>
      </c>
      <c r="L11959" t="s">
        <v>44</v>
      </c>
      <c r="M11959" t="s">
        <v>6146</v>
      </c>
    </row>
    <row r="11960" spans="1:13" x14ac:dyDescent="0.3">
      <c r="A11960" t="s">
        <v>977</v>
      </c>
      <c r="C11960" t="s">
        <v>37047</v>
      </c>
      <c r="D11960">
        <v>110</v>
      </c>
      <c r="E11960" s="1">
        <v>11867600</v>
      </c>
      <c r="G11960" t="s">
        <v>48</v>
      </c>
      <c r="H11960" t="s">
        <v>37297</v>
      </c>
      <c r="I11960" t="s">
        <v>22</v>
      </c>
      <c r="J11960" t="s">
        <v>23</v>
      </c>
      <c r="K11960" t="s">
        <v>24</v>
      </c>
      <c r="L11960" t="s">
        <v>170</v>
      </c>
      <c r="M11960" t="s">
        <v>354</v>
      </c>
    </row>
    <row r="11961" spans="1:13" x14ac:dyDescent="0.3">
      <c r="A11961" t="s">
        <v>977</v>
      </c>
      <c r="C11961" t="s">
        <v>37047</v>
      </c>
      <c r="D11961">
        <v>56</v>
      </c>
      <c r="E11961" s="1">
        <v>2580425</v>
      </c>
      <c r="G11961" t="s">
        <v>48</v>
      </c>
      <c r="H11961" t="s">
        <v>37298</v>
      </c>
      <c r="I11961" t="s">
        <v>22</v>
      </c>
      <c r="J11961" t="s">
        <v>23</v>
      </c>
      <c r="K11961" t="s">
        <v>24</v>
      </c>
      <c r="L11961" t="s">
        <v>38</v>
      </c>
      <c r="M11961" t="s">
        <v>190</v>
      </c>
    </row>
    <row r="11962" spans="1:13" x14ac:dyDescent="0.3">
      <c r="A11962" t="s">
        <v>977</v>
      </c>
      <c r="C11962" t="s">
        <v>37363</v>
      </c>
      <c r="D11962">
        <v>78</v>
      </c>
      <c r="E11962" s="1">
        <v>2435447</v>
      </c>
      <c r="G11962" t="s">
        <v>48</v>
      </c>
      <c r="H11962" t="s">
        <v>37463</v>
      </c>
      <c r="I11962" t="s">
        <v>22</v>
      </c>
      <c r="J11962" t="s">
        <v>23</v>
      </c>
      <c r="K11962" t="s">
        <v>24</v>
      </c>
      <c r="L11962" t="s">
        <v>38</v>
      </c>
      <c r="M11962" t="s">
        <v>190</v>
      </c>
    </row>
    <row r="11963" spans="1:13" x14ac:dyDescent="0.3">
      <c r="A11963" t="s">
        <v>977</v>
      </c>
      <c r="C11963" t="s">
        <v>37363</v>
      </c>
      <c r="D11963">
        <v>48</v>
      </c>
      <c r="E11963" s="1">
        <v>1950000</v>
      </c>
      <c r="G11963" t="s">
        <v>48</v>
      </c>
      <c r="H11963" t="s">
        <v>37492</v>
      </c>
      <c r="I11963" t="s">
        <v>22</v>
      </c>
      <c r="J11963" t="s">
        <v>23</v>
      </c>
      <c r="K11963" t="s">
        <v>24</v>
      </c>
      <c r="L11963" t="s">
        <v>17</v>
      </c>
      <c r="M11963" t="s">
        <v>331</v>
      </c>
    </row>
    <row r="11964" spans="1:13" x14ac:dyDescent="0.3">
      <c r="A11964" t="s">
        <v>977</v>
      </c>
      <c r="C11964" t="s">
        <v>36676</v>
      </c>
      <c r="D11964">
        <v>87</v>
      </c>
      <c r="E11964" s="1">
        <v>17160228</v>
      </c>
      <c r="G11964" t="s">
        <v>48</v>
      </c>
      <c r="H11964" t="s">
        <v>21847</v>
      </c>
      <c r="I11964" t="s">
        <v>22</v>
      </c>
      <c r="J11964" t="s">
        <v>23</v>
      </c>
      <c r="K11964" t="s">
        <v>24</v>
      </c>
      <c r="L11964" t="s">
        <v>17</v>
      </c>
      <c r="M11964" t="s">
        <v>331</v>
      </c>
    </row>
    <row r="11965" spans="1:13" x14ac:dyDescent="0.3">
      <c r="A11965" t="s">
        <v>977</v>
      </c>
      <c r="C11965" t="s">
        <v>37529</v>
      </c>
      <c r="D11965">
        <v>76</v>
      </c>
      <c r="E11965" s="1">
        <v>5577529</v>
      </c>
      <c r="G11965" t="s">
        <v>34</v>
      </c>
      <c r="H11965" t="s">
        <v>10849</v>
      </c>
      <c r="I11965" t="s">
        <v>22</v>
      </c>
      <c r="J11965" t="s">
        <v>23</v>
      </c>
      <c r="K11965" t="s">
        <v>24</v>
      </c>
      <c r="L11965" t="s">
        <v>170</v>
      </c>
      <c r="M11965" t="s">
        <v>87</v>
      </c>
    </row>
    <row r="11966" spans="1:13" x14ac:dyDescent="0.3">
      <c r="A11966" t="s">
        <v>977</v>
      </c>
      <c r="C11966" t="s">
        <v>37582</v>
      </c>
      <c r="D11966">
        <v>84</v>
      </c>
      <c r="E11966" s="1">
        <v>50000000</v>
      </c>
      <c r="G11966" t="s">
        <v>13</v>
      </c>
      <c r="H11966" t="s">
        <v>37584</v>
      </c>
      <c r="I11966" t="s">
        <v>22</v>
      </c>
      <c r="J11966" t="s">
        <v>23</v>
      </c>
      <c r="K11966" t="s">
        <v>24</v>
      </c>
      <c r="L11966" t="s">
        <v>17</v>
      </c>
      <c r="M11966" t="s">
        <v>82</v>
      </c>
    </row>
    <row r="11967" spans="1:13" x14ac:dyDescent="0.3">
      <c r="A11967" t="s">
        <v>977</v>
      </c>
      <c r="C11967" t="s">
        <v>35729</v>
      </c>
      <c r="D11967">
        <v>99</v>
      </c>
      <c r="E11967" s="1">
        <v>20898639</v>
      </c>
      <c r="G11967" t="s">
        <v>48</v>
      </c>
      <c r="H11967" t="s">
        <v>35943</v>
      </c>
      <c r="I11967" t="s">
        <v>22</v>
      </c>
      <c r="J11967" t="s">
        <v>23</v>
      </c>
      <c r="K11967" t="s">
        <v>24</v>
      </c>
      <c r="L11967" t="s">
        <v>38</v>
      </c>
      <c r="M11967" t="s">
        <v>190</v>
      </c>
    </row>
    <row r="11968" spans="1:13" x14ac:dyDescent="0.3">
      <c r="A11968" t="s">
        <v>977</v>
      </c>
      <c r="C11968" t="s">
        <v>36101</v>
      </c>
      <c r="D11968">
        <v>12</v>
      </c>
      <c r="E11968" s="1">
        <v>888654</v>
      </c>
      <c r="G11968" t="s">
        <v>48</v>
      </c>
      <c r="H11968" t="s">
        <v>36122</v>
      </c>
      <c r="I11968" t="s">
        <v>22</v>
      </c>
      <c r="J11968" t="s">
        <v>23</v>
      </c>
      <c r="K11968" t="s">
        <v>24</v>
      </c>
      <c r="L11968" t="s">
        <v>38</v>
      </c>
      <c r="M11968" t="s">
        <v>190</v>
      </c>
    </row>
    <row r="11969" spans="1:13" x14ac:dyDescent="0.3">
      <c r="A11969" t="s">
        <v>977</v>
      </c>
      <c r="C11969" t="s">
        <v>36284</v>
      </c>
      <c r="D11969">
        <v>4</v>
      </c>
      <c r="E11969" s="1">
        <v>76607</v>
      </c>
      <c r="G11969" t="s">
        <v>48</v>
      </c>
      <c r="H11969" t="s">
        <v>36328</v>
      </c>
      <c r="I11969" t="s">
        <v>22</v>
      </c>
      <c r="J11969" t="s">
        <v>23</v>
      </c>
      <c r="K11969" t="s">
        <v>24</v>
      </c>
      <c r="L11969" t="s">
        <v>38</v>
      </c>
      <c r="M11969" t="s">
        <v>190</v>
      </c>
    </row>
    <row r="11970" spans="1:13" x14ac:dyDescent="0.3">
      <c r="A11970" t="s">
        <v>977</v>
      </c>
      <c r="C11970" t="s">
        <v>35508</v>
      </c>
      <c r="D11970">
        <v>57</v>
      </c>
      <c r="E11970" s="1">
        <v>857544</v>
      </c>
      <c r="G11970" t="s">
        <v>48</v>
      </c>
      <c r="H11970" t="s">
        <v>35531</v>
      </c>
      <c r="I11970" t="s">
        <v>22</v>
      </c>
      <c r="J11970" t="s">
        <v>23</v>
      </c>
      <c r="K11970" t="s">
        <v>24</v>
      </c>
      <c r="L11970" t="s">
        <v>38</v>
      </c>
      <c r="M11970" t="s">
        <v>190</v>
      </c>
    </row>
    <row r="11971" spans="1:13" x14ac:dyDescent="0.3">
      <c r="A11971" t="s">
        <v>977</v>
      </c>
      <c r="C11971" t="s">
        <v>37685</v>
      </c>
      <c r="D11971">
        <v>50</v>
      </c>
      <c r="E11971" s="1">
        <v>3377703</v>
      </c>
      <c r="G11971" t="s">
        <v>13</v>
      </c>
      <c r="H11971" t="s">
        <v>37708</v>
      </c>
      <c r="I11971" t="s">
        <v>22</v>
      </c>
      <c r="J11971" t="s">
        <v>23</v>
      </c>
      <c r="K11971" t="s">
        <v>24</v>
      </c>
      <c r="L11971" t="s">
        <v>17</v>
      </c>
      <c r="M11971" t="s">
        <v>87</v>
      </c>
    </row>
    <row r="11972" spans="1:13" x14ac:dyDescent="0.3">
      <c r="A11972" t="s">
        <v>977</v>
      </c>
      <c r="C11972" t="s">
        <v>38057</v>
      </c>
      <c r="D11972">
        <v>59</v>
      </c>
      <c r="E11972" s="1">
        <v>1722921</v>
      </c>
      <c r="G11972" t="s">
        <v>34</v>
      </c>
      <c r="H11972" t="s">
        <v>38060</v>
      </c>
      <c r="I11972" t="s">
        <v>22</v>
      </c>
      <c r="J11972" t="s">
        <v>23</v>
      </c>
      <c r="K11972" t="s">
        <v>24</v>
      </c>
      <c r="L11972" t="s">
        <v>17</v>
      </c>
      <c r="M11972" t="s">
        <v>217</v>
      </c>
    </row>
    <row r="11973" spans="1:13" x14ac:dyDescent="0.3">
      <c r="A11973" t="s">
        <v>977</v>
      </c>
      <c r="C11973" t="s">
        <v>18335</v>
      </c>
      <c r="D11973">
        <v>74</v>
      </c>
      <c r="E11973" s="1">
        <v>24988865</v>
      </c>
      <c r="G11973" t="s">
        <v>48</v>
      </c>
      <c r="H11973" t="s">
        <v>18336</v>
      </c>
      <c r="I11973" t="s">
        <v>22</v>
      </c>
      <c r="J11973" t="s">
        <v>23</v>
      </c>
      <c r="K11973" t="s">
        <v>24</v>
      </c>
      <c r="L11973" t="s">
        <v>210</v>
      </c>
      <c r="M11973" t="s">
        <v>354</v>
      </c>
    </row>
    <row r="11974" spans="1:13" x14ac:dyDescent="0.3">
      <c r="A11974" t="s">
        <v>977</v>
      </c>
      <c r="C11974" t="s">
        <v>17871</v>
      </c>
      <c r="D11974">
        <v>48</v>
      </c>
      <c r="E11974" s="1">
        <v>23885167</v>
      </c>
      <c r="G11974" t="s">
        <v>48</v>
      </c>
      <c r="H11974" t="s">
        <v>17874</v>
      </c>
      <c r="I11974" t="s">
        <v>22</v>
      </c>
      <c r="J11974" t="s">
        <v>23</v>
      </c>
      <c r="K11974" t="s">
        <v>24</v>
      </c>
      <c r="L11974" t="s">
        <v>2708</v>
      </c>
      <c r="M11974" t="s">
        <v>331</v>
      </c>
    </row>
    <row r="11975" spans="1:13" x14ac:dyDescent="0.3">
      <c r="A11975" t="s">
        <v>977</v>
      </c>
      <c r="C11975" t="s">
        <v>18024</v>
      </c>
      <c r="D11975">
        <v>24</v>
      </c>
      <c r="E11975" s="1">
        <v>315000</v>
      </c>
      <c r="G11975" t="s">
        <v>48</v>
      </c>
      <c r="H11975" t="s">
        <v>18033</v>
      </c>
      <c r="I11975" t="s">
        <v>22</v>
      </c>
      <c r="J11975" t="s">
        <v>23</v>
      </c>
      <c r="K11975" t="s">
        <v>24</v>
      </c>
      <c r="L11975" t="s">
        <v>17</v>
      </c>
      <c r="M11975" t="s">
        <v>331</v>
      </c>
    </row>
    <row r="11976" spans="1:13" x14ac:dyDescent="0.3">
      <c r="A11976" t="s">
        <v>977</v>
      </c>
      <c r="C11976" t="s">
        <v>17948</v>
      </c>
      <c r="D11976">
        <v>78</v>
      </c>
      <c r="E11976" s="1">
        <v>17202769</v>
      </c>
      <c r="G11976" t="s">
        <v>48</v>
      </c>
      <c r="H11976" t="s">
        <v>18000</v>
      </c>
      <c r="I11976" t="s">
        <v>22</v>
      </c>
      <c r="J11976" t="s">
        <v>23</v>
      </c>
      <c r="K11976" t="s">
        <v>24</v>
      </c>
      <c r="L11976" t="s">
        <v>170</v>
      </c>
      <c r="M11976" t="s">
        <v>354</v>
      </c>
    </row>
    <row r="11977" spans="1:13" x14ac:dyDescent="0.3">
      <c r="A11977" t="s">
        <v>977</v>
      </c>
      <c r="C11977" t="s">
        <v>17828</v>
      </c>
      <c r="D11977">
        <v>42</v>
      </c>
      <c r="E11977" s="1">
        <v>1830897</v>
      </c>
      <c r="G11977" t="s">
        <v>13</v>
      </c>
      <c r="H11977" t="s">
        <v>17829</v>
      </c>
      <c r="I11977" t="s">
        <v>22</v>
      </c>
      <c r="J11977" t="s">
        <v>23</v>
      </c>
      <c r="K11977" t="s">
        <v>24</v>
      </c>
      <c r="L11977" t="s">
        <v>17</v>
      </c>
      <c r="M11977" t="s">
        <v>87</v>
      </c>
    </row>
    <row r="11978" spans="1:13" x14ac:dyDescent="0.3">
      <c r="A11978" t="s">
        <v>977</v>
      </c>
      <c r="C11978" t="s">
        <v>18118</v>
      </c>
      <c r="D11978">
        <v>22</v>
      </c>
      <c r="E11978" s="1">
        <v>3795552</v>
      </c>
      <c r="G11978" t="s">
        <v>13</v>
      </c>
      <c r="H11978" t="s">
        <v>18131</v>
      </c>
      <c r="I11978" t="s">
        <v>22</v>
      </c>
      <c r="J11978" t="s">
        <v>23</v>
      </c>
      <c r="K11978" t="s">
        <v>24</v>
      </c>
      <c r="L11978" t="s">
        <v>210</v>
      </c>
      <c r="M11978" t="s">
        <v>66</v>
      </c>
    </row>
    <row r="11979" spans="1:13" x14ac:dyDescent="0.3">
      <c r="A11979" t="s">
        <v>977</v>
      </c>
      <c r="C11979" t="s">
        <v>18080</v>
      </c>
      <c r="D11979">
        <v>35</v>
      </c>
      <c r="E11979" s="1">
        <v>1141223</v>
      </c>
      <c r="G11979" t="s">
        <v>48</v>
      </c>
      <c r="H11979" t="s">
        <v>18094</v>
      </c>
      <c r="I11979" t="s">
        <v>22</v>
      </c>
      <c r="J11979" t="s">
        <v>23</v>
      </c>
      <c r="K11979" t="s">
        <v>24</v>
      </c>
      <c r="L11979" t="s">
        <v>17</v>
      </c>
      <c r="M11979" t="s">
        <v>354</v>
      </c>
    </row>
    <row r="11980" spans="1:13" x14ac:dyDescent="0.3">
      <c r="A11980" t="s">
        <v>977</v>
      </c>
      <c r="C11980" t="s">
        <v>24500</v>
      </c>
      <c r="D11980">
        <v>12</v>
      </c>
      <c r="E11980" s="1">
        <v>95000</v>
      </c>
      <c r="G11980" t="s">
        <v>13</v>
      </c>
      <c r="H11980" t="s">
        <v>24530</v>
      </c>
      <c r="I11980" t="s">
        <v>22</v>
      </c>
      <c r="J11980" t="s">
        <v>23</v>
      </c>
      <c r="K11980" t="s">
        <v>24</v>
      </c>
      <c r="L11980" t="s">
        <v>38</v>
      </c>
      <c r="M11980" t="s">
        <v>31</v>
      </c>
    </row>
    <row r="11981" spans="1:13" x14ac:dyDescent="0.3">
      <c r="A11981" t="s">
        <v>977</v>
      </c>
      <c r="C11981" t="s">
        <v>24450</v>
      </c>
      <c r="D11981">
        <v>54</v>
      </c>
      <c r="E11981" s="1">
        <v>934329</v>
      </c>
      <c r="G11981" t="s">
        <v>13</v>
      </c>
      <c r="H11981" t="s">
        <v>24454</v>
      </c>
      <c r="I11981" t="s">
        <v>22</v>
      </c>
      <c r="J11981" t="s">
        <v>23</v>
      </c>
      <c r="K11981" t="s">
        <v>24</v>
      </c>
      <c r="L11981" t="s">
        <v>17</v>
      </c>
      <c r="M11981" t="s">
        <v>87</v>
      </c>
    </row>
    <row r="11982" spans="1:13" x14ac:dyDescent="0.3">
      <c r="A11982" t="s">
        <v>977</v>
      </c>
      <c r="C11982" t="s">
        <v>24897</v>
      </c>
      <c r="D11982">
        <v>12</v>
      </c>
      <c r="E11982" s="1">
        <v>275442</v>
      </c>
      <c r="G11982" t="s">
        <v>13</v>
      </c>
      <c r="H11982" t="s">
        <v>24962</v>
      </c>
      <c r="I11982" t="s">
        <v>22</v>
      </c>
      <c r="J11982" t="s">
        <v>23</v>
      </c>
      <c r="K11982" t="s">
        <v>24</v>
      </c>
      <c r="L11982" t="s">
        <v>248</v>
      </c>
      <c r="M11982" t="s">
        <v>87</v>
      </c>
    </row>
    <row r="11983" spans="1:13" x14ac:dyDescent="0.3">
      <c r="A11983" t="s">
        <v>977</v>
      </c>
      <c r="C11983" t="s">
        <v>20950</v>
      </c>
      <c r="D11983">
        <v>158</v>
      </c>
      <c r="E11983" s="1">
        <v>974342</v>
      </c>
      <c r="G11983" t="s">
        <v>34</v>
      </c>
      <c r="H11983" t="s">
        <v>20952</v>
      </c>
      <c r="I11983" t="s">
        <v>22</v>
      </c>
      <c r="J11983" t="s">
        <v>23</v>
      </c>
      <c r="K11983" t="s">
        <v>24</v>
      </c>
      <c r="L11983" t="s">
        <v>25</v>
      </c>
      <c r="M11983" t="s">
        <v>75</v>
      </c>
    </row>
    <row r="11984" spans="1:13" x14ac:dyDescent="0.3">
      <c r="A11984" t="s">
        <v>977</v>
      </c>
      <c r="C11984" t="s">
        <v>31866</v>
      </c>
      <c r="D11984">
        <v>60</v>
      </c>
      <c r="E11984" s="1">
        <v>46741950</v>
      </c>
      <c r="G11984" t="s">
        <v>34</v>
      </c>
      <c r="H11984" t="s">
        <v>31868</v>
      </c>
      <c r="I11984" t="s">
        <v>22</v>
      </c>
      <c r="J11984" t="s">
        <v>23</v>
      </c>
      <c r="K11984" t="s">
        <v>24</v>
      </c>
      <c r="L11984" t="s">
        <v>170</v>
      </c>
      <c r="M11984" t="s">
        <v>740</v>
      </c>
    </row>
    <row r="11985" spans="1:13" x14ac:dyDescent="0.3">
      <c r="A11985" t="s">
        <v>977</v>
      </c>
      <c r="C11985" t="s">
        <v>31728</v>
      </c>
      <c r="D11985">
        <v>61</v>
      </c>
      <c r="E11985" s="1">
        <v>558287</v>
      </c>
      <c r="G11985" t="s">
        <v>13</v>
      </c>
      <c r="H11985" t="s">
        <v>31738</v>
      </c>
      <c r="I11985" t="s">
        <v>22</v>
      </c>
      <c r="J11985" t="s">
        <v>23</v>
      </c>
      <c r="K11985" t="s">
        <v>24</v>
      </c>
      <c r="L11985" t="s">
        <v>17</v>
      </c>
      <c r="M11985" t="s">
        <v>87</v>
      </c>
    </row>
    <row r="11986" spans="1:13" x14ac:dyDescent="0.3">
      <c r="A11986" t="s">
        <v>977</v>
      </c>
      <c r="C11986" t="s">
        <v>14674</v>
      </c>
      <c r="D11986">
        <v>115</v>
      </c>
      <c r="E11986" s="1">
        <v>19802152</v>
      </c>
      <c r="G11986" t="s">
        <v>13</v>
      </c>
      <c r="H11986" t="s">
        <v>14689</v>
      </c>
      <c r="I11986" t="s">
        <v>22</v>
      </c>
      <c r="J11986" t="s">
        <v>23</v>
      </c>
      <c r="K11986" t="s">
        <v>24</v>
      </c>
      <c r="L11986" t="s">
        <v>4454</v>
      </c>
      <c r="M11986" t="s">
        <v>101</v>
      </c>
    </row>
    <row r="11987" spans="1:13" x14ac:dyDescent="0.3">
      <c r="A11987" t="s">
        <v>977</v>
      </c>
      <c r="C11987" t="s">
        <v>14030</v>
      </c>
      <c r="D11987">
        <v>84</v>
      </c>
      <c r="E11987" s="1">
        <v>28481104</v>
      </c>
      <c r="G11987" t="s">
        <v>13</v>
      </c>
      <c r="H11987" t="s">
        <v>14099</v>
      </c>
      <c r="I11987" t="s">
        <v>22</v>
      </c>
      <c r="J11987" t="s">
        <v>23</v>
      </c>
      <c r="K11987" t="s">
        <v>24</v>
      </c>
      <c r="L11987" t="s">
        <v>38</v>
      </c>
      <c r="M11987" t="s">
        <v>101</v>
      </c>
    </row>
    <row r="11988" spans="1:13" x14ac:dyDescent="0.3">
      <c r="A11988" t="s">
        <v>977</v>
      </c>
      <c r="C11988" t="s">
        <v>14552</v>
      </c>
      <c r="D11988">
        <v>12</v>
      </c>
      <c r="E11988" s="1">
        <v>798574</v>
      </c>
      <c r="G11988" t="s">
        <v>34</v>
      </c>
      <c r="H11988" t="s">
        <v>14567</v>
      </c>
      <c r="I11988" t="s">
        <v>22</v>
      </c>
      <c r="J11988" t="s">
        <v>23</v>
      </c>
      <c r="K11988" t="s">
        <v>24</v>
      </c>
      <c r="L11988" t="s">
        <v>17</v>
      </c>
      <c r="M11988" t="s">
        <v>87</v>
      </c>
    </row>
    <row r="11989" spans="1:13" x14ac:dyDescent="0.3">
      <c r="A11989" t="s">
        <v>1555</v>
      </c>
      <c r="C11989" t="s">
        <v>2957</v>
      </c>
      <c r="D11989">
        <v>24</v>
      </c>
      <c r="E11989" s="1">
        <v>1300000</v>
      </c>
      <c r="G11989" t="s">
        <v>69</v>
      </c>
      <c r="H11989" t="s">
        <v>3090</v>
      </c>
      <c r="I11989" t="s">
        <v>22</v>
      </c>
      <c r="J11989" t="s">
        <v>23</v>
      </c>
      <c r="K11989" t="s">
        <v>24</v>
      </c>
      <c r="L11989" t="s">
        <v>38</v>
      </c>
      <c r="M11989" t="s">
        <v>39</v>
      </c>
    </row>
    <row r="11990" spans="1:13" x14ac:dyDescent="0.3">
      <c r="A11990" t="s">
        <v>1555</v>
      </c>
      <c r="C11990" t="s">
        <v>1275</v>
      </c>
      <c r="D11990">
        <v>5</v>
      </c>
      <c r="E11990" s="1">
        <v>100000</v>
      </c>
      <c r="G11990" t="s">
        <v>69</v>
      </c>
      <c r="H11990" t="s">
        <v>1556</v>
      </c>
      <c r="I11990" t="s">
        <v>22</v>
      </c>
      <c r="J11990" t="s">
        <v>23</v>
      </c>
      <c r="K11990" t="s">
        <v>24</v>
      </c>
      <c r="L11990" t="s">
        <v>17</v>
      </c>
      <c r="M11990" t="s">
        <v>39</v>
      </c>
    </row>
    <row r="11991" spans="1:13" x14ac:dyDescent="0.3">
      <c r="A11991" t="s">
        <v>1555</v>
      </c>
      <c r="C11991" t="s">
        <v>28936</v>
      </c>
      <c r="D11991">
        <v>35</v>
      </c>
      <c r="E11991" s="1">
        <v>3100000</v>
      </c>
      <c r="G11991" t="s">
        <v>69</v>
      </c>
      <c r="H11991" t="s">
        <v>28991</v>
      </c>
      <c r="I11991" t="s">
        <v>22</v>
      </c>
      <c r="J11991" t="s">
        <v>23</v>
      </c>
      <c r="K11991" t="s">
        <v>24</v>
      </c>
      <c r="L11991" t="s">
        <v>38</v>
      </c>
      <c r="M11991" t="s">
        <v>39</v>
      </c>
    </row>
    <row r="11992" spans="1:13" x14ac:dyDescent="0.3">
      <c r="A11992" t="s">
        <v>1555</v>
      </c>
      <c r="C11992" t="s">
        <v>22837</v>
      </c>
      <c r="D11992">
        <v>48</v>
      </c>
      <c r="E11992" s="1">
        <v>6700000</v>
      </c>
      <c r="G11992" t="s">
        <v>364</v>
      </c>
      <c r="H11992" t="s">
        <v>22895</v>
      </c>
      <c r="I11992" t="s">
        <v>22</v>
      </c>
      <c r="J11992" t="s">
        <v>23</v>
      </c>
      <c r="K11992" t="s">
        <v>24</v>
      </c>
      <c r="L11992" t="s">
        <v>17</v>
      </c>
      <c r="M11992" t="s">
        <v>1136</v>
      </c>
    </row>
    <row r="11993" spans="1:13" x14ac:dyDescent="0.3">
      <c r="A11993" t="s">
        <v>1555</v>
      </c>
      <c r="C11993" t="s">
        <v>9396</v>
      </c>
      <c r="D11993">
        <v>50</v>
      </c>
      <c r="E11993" s="1">
        <v>4999967</v>
      </c>
      <c r="G11993" t="s">
        <v>69</v>
      </c>
      <c r="H11993" t="s">
        <v>9402</v>
      </c>
      <c r="I11993" t="s">
        <v>22</v>
      </c>
      <c r="J11993" t="s">
        <v>23</v>
      </c>
      <c r="K11993" t="s">
        <v>24</v>
      </c>
      <c r="L11993" t="s">
        <v>170</v>
      </c>
      <c r="M11993" t="s">
        <v>39</v>
      </c>
    </row>
    <row r="11994" spans="1:13" x14ac:dyDescent="0.3">
      <c r="A11994" t="s">
        <v>8213</v>
      </c>
      <c r="C11994" t="s">
        <v>23792</v>
      </c>
      <c r="D11994">
        <v>20</v>
      </c>
      <c r="E11994" s="1">
        <v>100000</v>
      </c>
      <c r="G11994" t="s">
        <v>69</v>
      </c>
      <c r="H11994" t="s">
        <v>23847</v>
      </c>
      <c r="I11994" t="s">
        <v>22</v>
      </c>
      <c r="J11994" t="s">
        <v>23</v>
      </c>
      <c r="K11994" t="s">
        <v>24</v>
      </c>
      <c r="L11994" t="s">
        <v>38</v>
      </c>
      <c r="M11994" t="s">
        <v>39</v>
      </c>
    </row>
    <row r="11995" spans="1:13" x14ac:dyDescent="0.3">
      <c r="A11995" t="s">
        <v>8213</v>
      </c>
      <c r="C11995" t="s">
        <v>21173</v>
      </c>
      <c r="D11995">
        <v>72</v>
      </c>
      <c r="E11995" s="1">
        <v>2323934</v>
      </c>
      <c r="G11995" t="s">
        <v>364</v>
      </c>
      <c r="H11995" t="s">
        <v>21605</v>
      </c>
      <c r="I11995" t="s">
        <v>22</v>
      </c>
      <c r="J11995" t="s">
        <v>23</v>
      </c>
      <c r="K11995" t="s">
        <v>24</v>
      </c>
      <c r="L11995" t="s">
        <v>44</v>
      </c>
      <c r="M11995" t="s">
        <v>39</v>
      </c>
    </row>
    <row r="11996" spans="1:13" x14ac:dyDescent="0.3">
      <c r="A11996" t="s">
        <v>8213</v>
      </c>
      <c r="C11996" t="s">
        <v>21714</v>
      </c>
      <c r="D11996">
        <v>2</v>
      </c>
      <c r="E11996" s="1">
        <v>15000</v>
      </c>
      <c r="G11996" t="s">
        <v>69</v>
      </c>
      <c r="H11996" t="s">
        <v>68</v>
      </c>
      <c r="I11996" t="s">
        <v>22</v>
      </c>
      <c r="J11996" t="s">
        <v>23</v>
      </c>
      <c r="K11996" t="s">
        <v>24</v>
      </c>
      <c r="L11996" t="s">
        <v>17</v>
      </c>
      <c r="M11996" t="s">
        <v>39</v>
      </c>
    </row>
    <row r="11997" spans="1:13" x14ac:dyDescent="0.3">
      <c r="A11997" t="s">
        <v>8213</v>
      </c>
      <c r="C11997" t="s">
        <v>16755</v>
      </c>
      <c r="D11997">
        <v>26</v>
      </c>
      <c r="E11997" s="1">
        <v>863274</v>
      </c>
      <c r="G11997" t="s">
        <v>364</v>
      </c>
      <c r="H11997" t="s">
        <v>17124</v>
      </c>
      <c r="I11997" t="s">
        <v>22</v>
      </c>
      <c r="J11997" t="s">
        <v>23</v>
      </c>
      <c r="K11997" t="s">
        <v>24</v>
      </c>
      <c r="L11997" t="s">
        <v>38</v>
      </c>
      <c r="M11997" t="s">
        <v>39</v>
      </c>
    </row>
    <row r="11998" spans="1:13" x14ac:dyDescent="0.3">
      <c r="A11998" t="s">
        <v>8213</v>
      </c>
      <c r="C11998" t="s">
        <v>12314</v>
      </c>
      <c r="D11998">
        <v>55</v>
      </c>
      <c r="E11998" s="1">
        <v>6207491</v>
      </c>
      <c r="G11998" t="s">
        <v>907</v>
      </c>
      <c r="H11998" t="s">
        <v>12564</v>
      </c>
      <c r="I11998" t="s">
        <v>22</v>
      </c>
      <c r="J11998" t="s">
        <v>23</v>
      </c>
      <c r="K11998" t="s">
        <v>24</v>
      </c>
      <c r="L11998" t="s">
        <v>38</v>
      </c>
      <c r="M11998" t="s">
        <v>1312</v>
      </c>
    </row>
    <row r="11999" spans="1:13" x14ac:dyDescent="0.3">
      <c r="A11999" t="s">
        <v>8213</v>
      </c>
      <c r="C11999" t="s">
        <v>8196</v>
      </c>
      <c r="D11999">
        <v>31</v>
      </c>
      <c r="E11999" s="1">
        <v>4283231</v>
      </c>
      <c r="G11999" t="s">
        <v>69</v>
      </c>
      <c r="H11999" t="s">
        <v>8214</v>
      </c>
      <c r="I11999" t="s">
        <v>22</v>
      </c>
      <c r="J11999" t="s">
        <v>23</v>
      </c>
      <c r="K11999" t="s">
        <v>24</v>
      </c>
      <c r="L11999" t="s">
        <v>38</v>
      </c>
      <c r="M11999" t="s">
        <v>39</v>
      </c>
    </row>
    <row r="12000" spans="1:13" x14ac:dyDescent="0.3">
      <c r="A12000" t="s">
        <v>8213</v>
      </c>
      <c r="C12000" t="s">
        <v>35729</v>
      </c>
      <c r="D12000">
        <v>49</v>
      </c>
      <c r="E12000" s="1">
        <v>2890698</v>
      </c>
      <c r="G12000" t="s">
        <v>69</v>
      </c>
      <c r="H12000" t="s">
        <v>35855</v>
      </c>
      <c r="I12000" t="s">
        <v>22</v>
      </c>
      <c r="J12000" t="s">
        <v>23</v>
      </c>
      <c r="K12000" t="s">
        <v>24</v>
      </c>
      <c r="L12000" t="s">
        <v>38</v>
      </c>
      <c r="M12000" t="s">
        <v>39</v>
      </c>
    </row>
    <row r="12001" spans="1:13" x14ac:dyDescent="0.3">
      <c r="A12001" t="s">
        <v>8213</v>
      </c>
      <c r="C12001" t="s">
        <v>37685</v>
      </c>
      <c r="D12001">
        <v>89</v>
      </c>
      <c r="E12001" s="1">
        <v>3742860</v>
      </c>
      <c r="G12001" t="s">
        <v>69</v>
      </c>
      <c r="H12001" t="s">
        <v>37735</v>
      </c>
      <c r="I12001" t="s">
        <v>22</v>
      </c>
      <c r="J12001" t="s">
        <v>23</v>
      </c>
      <c r="K12001" t="s">
        <v>24</v>
      </c>
      <c r="L12001" t="s">
        <v>38</v>
      </c>
      <c r="M12001" t="s">
        <v>39</v>
      </c>
    </row>
    <row r="12002" spans="1:13" x14ac:dyDescent="0.3">
      <c r="A12002" t="s">
        <v>8213</v>
      </c>
      <c r="C12002" t="s">
        <v>24785</v>
      </c>
      <c r="D12002">
        <v>12</v>
      </c>
      <c r="E12002" s="1">
        <v>10000</v>
      </c>
      <c r="G12002" t="s">
        <v>21</v>
      </c>
      <c r="H12002" t="s">
        <v>970</v>
      </c>
      <c r="I12002" t="s">
        <v>22</v>
      </c>
      <c r="J12002" t="s">
        <v>23</v>
      </c>
      <c r="K12002" t="s">
        <v>24</v>
      </c>
      <c r="L12002" t="s">
        <v>25</v>
      </c>
      <c r="M12002" t="s">
        <v>26</v>
      </c>
    </row>
    <row r="12003" spans="1:13" x14ac:dyDescent="0.3">
      <c r="A12003" t="s">
        <v>3931</v>
      </c>
      <c r="C12003" t="s">
        <v>3657</v>
      </c>
      <c r="D12003">
        <v>64</v>
      </c>
      <c r="E12003" s="1">
        <v>12452943</v>
      </c>
      <c r="G12003" t="s">
        <v>516</v>
      </c>
      <c r="H12003" t="s">
        <v>3932</v>
      </c>
      <c r="I12003" t="s">
        <v>3933</v>
      </c>
      <c r="K12003" t="s">
        <v>3934</v>
      </c>
      <c r="L12003" t="s">
        <v>170</v>
      </c>
      <c r="M12003" t="s">
        <v>3728</v>
      </c>
    </row>
    <row r="12004" spans="1:13" x14ac:dyDescent="0.3">
      <c r="A12004" t="s">
        <v>17368</v>
      </c>
      <c r="C12004" t="s">
        <v>28715</v>
      </c>
      <c r="D12004">
        <v>28</v>
      </c>
      <c r="E12004" s="1">
        <v>400000</v>
      </c>
      <c r="G12004" t="s">
        <v>69</v>
      </c>
      <c r="H12004" t="s">
        <v>68</v>
      </c>
      <c r="I12004" t="s">
        <v>22</v>
      </c>
      <c r="J12004" t="s">
        <v>23</v>
      </c>
      <c r="K12004" t="s">
        <v>24</v>
      </c>
      <c r="L12004" t="s">
        <v>17</v>
      </c>
      <c r="M12004" t="s">
        <v>221</v>
      </c>
    </row>
    <row r="12005" spans="1:13" x14ac:dyDescent="0.3">
      <c r="A12005" t="s">
        <v>17368</v>
      </c>
      <c r="C12005" t="s">
        <v>23671</v>
      </c>
      <c r="D12005">
        <v>37</v>
      </c>
      <c r="E12005" s="1">
        <v>600000</v>
      </c>
      <c r="G12005" t="s">
        <v>69</v>
      </c>
      <c r="H12005" t="s">
        <v>77</v>
      </c>
      <c r="I12005" t="s">
        <v>22</v>
      </c>
      <c r="J12005" t="s">
        <v>23</v>
      </c>
      <c r="K12005" t="s">
        <v>24</v>
      </c>
      <c r="L12005" t="s">
        <v>17</v>
      </c>
      <c r="M12005" t="s">
        <v>221</v>
      </c>
    </row>
    <row r="12006" spans="1:13" x14ac:dyDescent="0.3">
      <c r="A12006" t="s">
        <v>17368</v>
      </c>
      <c r="C12006" t="s">
        <v>17339</v>
      </c>
      <c r="D12006">
        <v>33</v>
      </c>
      <c r="E12006" s="1">
        <v>800000</v>
      </c>
      <c r="G12006" t="s">
        <v>69</v>
      </c>
      <c r="H12006" t="s">
        <v>17369</v>
      </c>
      <c r="I12006" t="s">
        <v>22</v>
      </c>
      <c r="J12006" t="s">
        <v>23</v>
      </c>
      <c r="K12006" t="s">
        <v>24</v>
      </c>
      <c r="L12006" t="s">
        <v>170</v>
      </c>
      <c r="M12006" t="s">
        <v>221</v>
      </c>
    </row>
    <row r="12007" spans="1:13" x14ac:dyDescent="0.3">
      <c r="A12007" t="s">
        <v>17368</v>
      </c>
      <c r="C12007" t="s">
        <v>33755</v>
      </c>
      <c r="D12007">
        <v>62</v>
      </c>
      <c r="E12007" s="1">
        <v>1000000</v>
      </c>
      <c r="G12007" t="s">
        <v>69</v>
      </c>
      <c r="H12007" t="s">
        <v>970</v>
      </c>
      <c r="I12007" t="s">
        <v>22</v>
      </c>
      <c r="J12007" t="s">
        <v>23</v>
      </c>
      <c r="K12007" t="s">
        <v>24</v>
      </c>
      <c r="L12007" t="s">
        <v>25</v>
      </c>
      <c r="M12007" t="s">
        <v>221</v>
      </c>
    </row>
    <row r="12008" spans="1:13" x14ac:dyDescent="0.3">
      <c r="A12008" t="s">
        <v>17368</v>
      </c>
      <c r="C12008" t="s">
        <v>34100</v>
      </c>
      <c r="D12008">
        <v>42</v>
      </c>
      <c r="E12008" s="1">
        <v>400000</v>
      </c>
      <c r="G12008" t="s">
        <v>69</v>
      </c>
      <c r="H12008" t="s">
        <v>34183</v>
      </c>
      <c r="I12008" t="s">
        <v>22</v>
      </c>
      <c r="J12008" t="s">
        <v>23</v>
      </c>
      <c r="K12008" t="s">
        <v>24</v>
      </c>
      <c r="L12008" t="s">
        <v>17</v>
      </c>
      <c r="M12008" t="s">
        <v>221</v>
      </c>
    </row>
    <row r="12009" spans="1:13" x14ac:dyDescent="0.3">
      <c r="A12009" t="s">
        <v>1451</v>
      </c>
      <c r="C12009" t="s">
        <v>1275</v>
      </c>
      <c r="D12009">
        <v>37</v>
      </c>
      <c r="E12009" s="1">
        <v>600000</v>
      </c>
      <c r="G12009" t="s">
        <v>168</v>
      </c>
      <c r="H12009" t="s">
        <v>1452</v>
      </c>
      <c r="I12009" t="s">
        <v>22</v>
      </c>
      <c r="J12009" t="s">
        <v>23</v>
      </c>
      <c r="K12009" t="s">
        <v>24</v>
      </c>
      <c r="L12009" t="s">
        <v>38</v>
      </c>
      <c r="M12009" t="s">
        <v>171</v>
      </c>
    </row>
    <row r="12010" spans="1:13" x14ac:dyDescent="0.3">
      <c r="A12010" t="s">
        <v>1451</v>
      </c>
      <c r="C12010" t="s">
        <v>28282</v>
      </c>
      <c r="D12010">
        <v>24</v>
      </c>
      <c r="E12010" s="1">
        <v>1864950</v>
      </c>
      <c r="G12010" t="s">
        <v>168</v>
      </c>
      <c r="H12010" t="s">
        <v>28576</v>
      </c>
      <c r="I12010" t="s">
        <v>22</v>
      </c>
      <c r="J12010" t="s">
        <v>23</v>
      </c>
      <c r="K12010" t="s">
        <v>24</v>
      </c>
      <c r="L12010" t="s">
        <v>17</v>
      </c>
      <c r="M12010" t="s">
        <v>171</v>
      </c>
    </row>
    <row r="12011" spans="1:13" x14ac:dyDescent="0.3">
      <c r="A12011" t="s">
        <v>1451</v>
      </c>
      <c r="C12011" t="s">
        <v>28715</v>
      </c>
      <c r="D12011">
        <v>24</v>
      </c>
      <c r="E12011" s="1">
        <v>913039</v>
      </c>
      <c r="G12011" t="s">
        <v>168</v>
      </c>
      <c r="H12011" t="s">
        <v>28871</v>
      </c>
      <c r="I12011" t="s">
        <v>22</v>
      </c>
      <c r="J12011" t="s">
        <v>23</v>
      </c>
      <c r="K12011" t="s">
        <v>24</v>
      </c>
      <c r="L12011" t="s">
        <v>38</v>
      </c>
      <c r="M12011" t="s">
        <v>171</v>
      </c>
    </row>
    <row r="12012" spans="1:13" x14ac:dyDescent="0.3">
      <c r="A12012" t="s">
        <v>1451</v>
      </c>
      <c r="C12012" t="s">
        <v>27748</v>
      </c>
      <c r="D12012">
        <v>24</v>
      </c>
      <c r="E12012" s="1">
        <v>999936</v>
      </c>
      <c r="G12012" t="s">
        <v>34</v>
      </c>
      <c r="H12012" t="s">
        <v>27920</v>
      </c>
      <c r="I12012" t="s">
        <v>22</v>
      </c>
      <c r="J12012" t="s">
        <v>23</v>
      </c>
      <c r="K12012" t="s">
        <v>24</v>
      </c>
      <c r="L12012" t="s">
        <v>44</v>
      </c>
      <c r="M12012" t="s">
        <v>202</v>
      </c>
    </row>
    <row r="12013" spans="1:13" x14ac:dyDescent="0.3">
      <c r="A12013" t="s">
        <v>1451</v>
      </c>
      <c r="C12013" t="s">
        <v>27614</v>
      </c>
      <c r="D12013">
        <v>22</v>
      </c>
      <c r="E12013" s="1">
        <v>1847625</v>
      </c>
      <c r="G12013" t="s">
        <v>168</v>
      </c>
      <c r="H12013" t="s">
        <v>27682</v>
      </c>
      <c r="I12013" t="s">
        <v>22</v>
      </c>
      <c r="J12013" t="s">
        <v>23</v>
      </c>
      <c r="K12013" t="s">
        <v>24</v>
      </c>
      <c r="L12013" t="s">
        <v>1083</v>
      </c>
      <c r="M12013" t="s">
        <v>171</v>
      </c>
    </row>
    <row r="12014" spans="1:13" x14ac:dyDescent="0.3">
      <c r="A12014" t="s">
        <v>1451</v>
      </c>
      <c r="C12014" t="s">
        <v>30595</v>
      </c>
      <c r="D12014">
        <v>29</v>
      </c>
      <c r="E12014" s="1">
        <v>919500</v>
      </c>
      <c r="G12014" t="s">
        <v>168</v>
      </c>
      <c r="H12014" t="s">
        <v>30743</v>
      </c>
      <c r="I12014" t="s">
        <v>22</v>
      </c>
      <c r="J12014" t="s">
        <v>23</v>
      </c>
      <c r="K12014" t="s">
        <v>24</v>
      </c>
      <c r="L12014" t="s">
        <v>38</v>
      </c>
      <c r="M12014" t="s">
        <v>171</v>
      </c>
    </row>
    <row r="12015" spans="1:13" x14ac:dyDescent="0.3">
      <c r="A12015" t="s">
        <v>1451</v>
      </c>
      <c r="C12015" t="s">
        <v>5155</v>
      </c>
      <c r="D12015">
        <v>26</v>
      </c>
      <c r="E12015" s="1">
        <v>949975</v>
      </c>
      <c r="G12015" t="s">
        <v>34</v>
      </c>
      <c r="H12015" t="s">
        <v>5420</v>
      </c>
      <c r="I12015" t="s">
        <v>22</v>
      </c>
      <c r="J12015" t="s">
        <v>23</v>
      </c>
      <c r="K12015" t="s">
        <v>24</v>
      </c>
      <c r="L12015" t="s">
        <v>44</v>
      </c>
      <c r="M12015" t="s">
        <v>202</v>
      </c>
    </row>
    <row r="12016" spans="1:13" x14ac:dyDescent="0.3">
      <c r="A12016" t="s">
        <v>1451</v>
      </c>
      <c r="C12016" t="s">
        <v>23427</v>
      </c>
      <c r="D12016">
        <v>24</v>
      </c>
      <c r="E12016" s="1">
        <v>825000</v>
      </c>
      <c r="G12016" t="s">
        <v>168</v>
      </c>
      <c r="H12016" t="s">
        <v>23478</v>
      </c>
      <c r="I12016" t="s">
        <v>22</v>
      </c>
      <c r="J12016" t="s">
        <v>23</v>
      </c>
      <c r="K12016" t="s">
        <v>24</v>
      </c>
      <c r="L12016" t="s">
        <v>38</v>
      </c>
      <c r="M12016" t="s">
        <v>171</v>
      </c>
    </row>
    <row r="12017" spans="1:13" x14ac:dyDescent="0.3">
      <c r="A12017" t="s">
        <v>1451</v>
      </c>
      <c r="C12017" t="s">
        <v>21035</v>
      </c>
      <c r="D12017">
        <v>58</v>
      </c>
      <c r="E12017" s="1">
        <v>2699994</v>
      </c>
      <c r="G12017" t="s">
        <v>168</v>
      </c>
      <c r="H12017" t="s">
        <v>21055</v>
      </c>
      <c r="I12017" t="s">
        <v>22</v>
      </c>
      <c r="J12017" t="s">
        <v>23</v>
      </c>
      <c r="K12017" t="s">
        <v>24</v>
      </c>
      <c r="L12017" t="s">
        <v>1146</v>
      </c>
      <c r="M12017" t="s">
        <v>171</v>
      </c>
    </row>
    <row r="12018" spans="1:13" x14ac:dyDescent="0.3">
      <c r="A12018" t="s">
        <v>1451</v>
      </c>
      <c r="C12018" t="s">
        <v>17339</v>
      </c>
      <c r="D12018">
        <v>32</v>
      </c>
      <c r="E12018" s="1">
        <v>917923</v>
      </c>
      <c r="G12018" t="s">
        <v>34</v>
      </c>
      <c r="H12018" t="s">
        <v>17353</v>
      </c>
      <c r="I12018" t="s">
        <v>22</v>
      </c>
      <c r="J12018" t="s">
        <v>23</v>
      </c>
      <c r="K12018" t="s">
        <v>24</v>
      </c>
      <c r="L12018" t="s">
        <v>44</v>
      </c>
      <c r="M12018" t="s">
        <v>16626</v>
      </c>
    </row>
    <row r="12019" spans="1:13" x14ac:dyDescent="0.3">
      <c r="A12019" t="s">
        <v>1451</v>
      </c>
      <c r="C12019" t="s">
        <v>15737</v>
      </c>
      <c r="D12019">
        <v>54</v>
      </c>
      <c r="E12019" s="1">
        <v>1690309</v>
      </c>
      <c r="G12019" t="s">
        <v>34</v>
      </c>
      <c r="H12019" t="s">
        <v>16164</v>
      </c>
      <c r="I12019" t="s">
        <v>22</v>
      </c>
      <c r="J12019" t="s">
        <v>23</v>
      </c>
      <c r="K12019" t="s">
        <v>24</v>
      </c>
      <c r="L12019" t="s">
        <v>44</v>
      </c>
      <c r="M12019" t="s">
        <v>202</v>
      </c>
    </row>
    <row r="12020" spans="1:13" x14ac:dyDescent="0.3">
      <c r="A12020" t="s">
        <v>1451</v>
      </c>
      <c r="C12020" t="s">
        <v>16341</v>
      </c>
      <c r="D12020">
        <v>1</v>
      </c>
      <c r="E12020" s="1">
        <v>6000</v>
      </c>
      <c r="G12020" t="s">
        <v>21</v>
      </c>
      <c r="H12020" t="s">
        <v>77</v>
      </c>
      <c r="I12020" t="s">
        <v>22</v>
      </c>
      <c r="J12020" t="s">
        <v>23</v>
      </c>
      <c r="K12020" t="s">
        <v>24</v>
      </c>
      <c r="L12020" t="s">
        <v>248</v>
      </c>
      <c r="M12020" t="s">
        <v>26</v>
      </c>
    </row>
    <row r="12021" spans="1:13" x14ac:dyDescent="0.3">
      <c r="A12021" t="s">
        <v>1451</v>
      </c>
      <c r="C12021" t="s">
        <v>12803</v>
      </c>
      <c r="D12021">
        <v>51</v>
      </c>
      <c r="E12021" s="1">
        <v>2919270</v>
      </c>
      <c r="G12021" t="s">
        <v>3516</v>
      </c>
      <c r="H12021" t="s">
        <v>12812</v>
      </c>
      <c r="I12021" t="s">
        <v>22</v>
      </c>
      <c r="J12021" t="s">
        <v>23</v>
      </c>
      <c r="K12021" t="s">
        <v>24</v>
      </c>
      <c r="L12021" t="s">
        <v>38</v>
      </c>
      <c r="M12021" t="s">
        <v>3517</v>
      </c>
    </row>
    <row r="12022" spans="1:13" x14ac:dyDescent="0.3">
      <c r="A12022" t="s">
        <v>1451</v>
      </c>
      <c r="C12022" t="s">
        <v>8771</v>
      </c>
      <c r="D12022">
        <v>1</v>
      </c>
      <c r="E12022" s="1">
        <v>5000</v>
      </c>
      <c r="G12022" t="s">
        <v>21</v>
      </c>
      <c r="H12022" t="s">
        <v>970</v>
      </c>
      <c r="I12022" t="s">
        <v>22</v>
      </c>
      <c r="J12022" t="s">
        <v>23</v>
      </c>
      <c r="K12022" t="s">
        <v>24</v>
      </c>
      <c r="L12022" t="s">
        <v>25</v>
      </c>
      <c r="M12022" t="s">
        <v>26</v>
      </c>
    </row>
    <row r="12023" spans="1:13" x14ac:dyDescent="0.3">
      <c r="A12023" t="s">
        <v>1451</v>
      </c>
      <c r="C12023" t="s">
        <v>33500</v>
      </c>
      <c r="D12023">
        <v>2</v>
      </c>
      <c r="E12023" s="1">
        <v>10000</v>
      </c>
      <c r="G12023" t="s">
        <v>21</v>
      </c>
      <c r="H12023" t="s">
        <v>970</v>
      </c>
      <c r="I12023" t="s">
        <v>22</v>
      </c>
      <c r="J12023" t="s">
        <v>23</v>
      </c>
      <c r="K12023" t="s">
        <v>24</v>
      </c>
      <c r="L12023" t="s">
        <v>25</v>
      </c>
      <c r="M12023" t="s">
        <v>26</v>
      </c>
    </row>
    <row r="12024" spans="1:13" x14ac:dyDescent="0.3">
      <c r="A12024" t="s">
        <v>1451</v>
      </c>
      <c r="C12024" t="s">
        <v>35729</v>
      </c>
      <c r="D12024">
        <v>24</v>
      </c>
      <c r="E12024" s="1">
        <v>401101</v>
      </c>
      <c r="G12024" t="s">
        <v>13</v>
      </c>
      <c r="H12024" t="s">
        <v>35738</v>
      </c>
      <c r="I12024" t="s">
        <v>22</v>
      </c>
      <c r="J12024" t="s">
        <v>23</v>
      </c>
      <c r="K12024" t="s">
        <v>24</v>
      </c>
      <c r="L12024" t="s">
        <v>44</v>
      </c>
      <c r="M12024" t="s">
        <v>345</v>
      </c>
    </row>
    <row r="12025" spans="1:13" x14ac:dyDescent="0.3">
      <c r="A12025" t="s">
        <v>1451</v>
      </c>
      <c r="C12025" t="s">
        <v>35729</v>
      </c>
      <c r="D12025">
        <v>36</v>
      </c>
      <c r="E12025" s="1">
        <v>1064352</v>
      </c>
      <c r="G12025" t="s">
        <v>13</v>
      </c>
      <c r="H12025" t="s">
        <v>35750</v>
      </c>
      <c r="I12025" t="s">
        <v>22</v>
      </c>
      <c r="J12025" t="s">
        <v>23</v>
      </c>
      <c r="K12025" t="s">
        <v>24</v>
      </c>
      <c r="L12025" t="s">
        <v>170</v>
      </c>
      <c r="M12025" t="s">
        <v>345</v>
      </c>
    </row>
    <row r="12026" spans="1:13" x14ac:dyDescent="0.3">
      <c r="A12026" t="s">
        <v>1451</v>
      </c>
      <c r="C12026" t="s">
        <v>36101</v>
      </c>
      <c r="D12026">
        <v>49</v>
      </c>
      <c r="E12026" s="1">
        <v>4000000</v>
      </c>
      <c r="G12026" t="s">
        <v>48</v>
      </c>
      <c r="H12026" t="s">
        <v>970</v>
      </c>
      <c r="I12026" t="s">
        <v>22</v>
      </c>
      <c r="J12026" t="s">
        <v>23</v>
      </c>
      <c r="K12026" t="s">
        <v>24</v>
      </c>
      <c r="L12026" t="s">
        <v>17</v>
      </c>
      <c r="M12026" t="s">
        <v>190</v>
      </c>
    </row>
    <row r="12027" spans="1:13" x14ac:dyDescent="0.3">
      <c r="A12027" t="s">
        <v>1451</v>
      </c>
      <c r="C12027" t="s">
        <v>35691</v>
      </c>
      <c r="D12027">
        <v>12</v>
      </c>
      <c r="E12027" s="1">
        <v>23500</v>
      </c>
      <c r="G12027" t="s">
        <v>21</v>
      </c>
      <c r="H12027" t="s">
        <v>970</v>
      </c>
      <c r="I12027" t="s">
        <v>22</v>
      </c>
      <c r="J12027" t="s">
        <v>23</v>
      </c>
      <c r="K12027" t="s">
        <v>24</v>
      </c>
      <c r="L12027" t="s">
        <v>25</v>
      </c>
      <c r="M12027" t="s">
        <v>26</v>
      </c>
    </row>
    <row r="12028" spans="1:13" x14ac:dyDescent="0.3">
      <c r="A12028" t="s">
        <v>1451</v>
      </c>
      <c r="C12028" t="s">
        <v>37887</v>
      </c>
      <c r="D12028">
        <v>7</v>
      </c>
      <c r="E12028" s="1">
        <v>80452</v>
      </c>
      <c r="G12028" t="s">
        <v>34</v>
      </c>
      <c r="H12028" t="s">
        <v>37916</v>
      </c>
      <c r="I12028" t="s">
        <v>22</v>
      </c>
      <c r="J12028" t="s">
        <v>23</v>
      </c>
      <c r="K12028" t="s">
        <v>24</v>
      </c>
      <c r="L12028" t="s">
        <v>17</v>
      </c>
      <c r="M12028" t="s">
        <v>202</v>
      </c>
    </row>
    <row r="12029" spans="1:13" x14ac:dyDescent="0.3">
      <c r="A12029" t="s">
        <v>1451</v>
      </c>
      <c r="C12029" t="s">
        <v>37887</v>
      </c>
      <c r="D12029">
        <v>12</v>
      </c>
      <c r="E12029" s="1">
        <v>23500</v>
      </c>
      <c r="G12029" t="s">
        <v>21</v>
      </c>
      <c r="H12029" t="s">
        <v>970</v>
      </c>
      <c r="I12029" t="s">
        <v>22</v>
      </c>
      <c r="J12029" t="s">
        <v>23</v>
      </c>
      <c r="K12029" t="s">
        <v>24</v>
      </c>
      <c r="L12029" t="s">
        <v>25</v>
      </c>
      <c r="M12029" t="s">
        <v>26</v>
      </c>
    </row>
    <row r="12030" spans="1:13" x14ac:dyDescent="0.3">
      <c r="A12030" t="s">
        <v>1451</v>
      </c>
      <c r="C12030" t="s">
        <v>18080</v>
      </c>
      <c r="D12030">
        <v>12</v>
      </c>
      <c r="E12030" s="1">
        <v>23500</v>
      </c>
      <c r="G12030" t="s">
        <v>21</v>
      </c>
      <c r="H12030" t="s">
        <v>970</v>
      </c>
      <c r="I12030" t="s">
        <v>22</v>
      </c>
      <c r="J12030" t="s">
        <v>23</v>
      </c>
      <c r="K12030" t="s">
        <v>24</v>
      </c>
      <c r="L12030" t="s">
        <v>25</v>
      </c>
      <c r="M12030" t="s">
        <v>26</v>
      </c>
    </row>
    <row r="12031" spans="1:13" x14ac:dyDescent="0.3">
      <c r="A12031" t="s">
        <v>1451</v>
      </c>
      <c r="C12031" t="s">
        <v>25190</v>
      </c>
      <c r="D12031">
        <v>71</v>
      </c>
      <c r="E12031" s="1">
        <v>3350700</v>
      </c>
      <c r="G12031" t="s">
        <v>13</v>
      </c>
      <c r="H12031" t="s">
        <v>25197</v>
      </c>
      <c r="I12031" t="s">
        <v>22</v>
      </c>
      <c r="J12031" t="s">
        <v>23</v>
      </c>
      <c r="K12031" t="s">
        <v>24</v>
      </c>
      <c r="L12031" t="s">
        <v>170</v>
      </c>
      <c r="M12031" t="s">
        <v>345</v>
      </c>
    </row>
    <row r="12032" spans="1:13" x14ac:dyDescent="0.3">
      <c r="A12032" t="s">
        <v>1451</v>
      </c>
      <c r="C12032" t="s">
        <v>25723</v>
      </c>
      <c r="D12032">
        <v>24</v>
      </c>
      <c r="E12032" s="1">
        <v>367620</v>
      </c>
      <c r="G12032" t="s">
        <v>13</v>
      </c>
      <c r="H12032" t="s">
        <v>25739</v>
      </c>
      <c r="I12032" t="s">
        <v>22</v>
      </c>
      <c r="J12032" t="s">
        <v>23</v>
      </c>
      <c r="K12032" t="s">
        <v>24</v>
      </c>
      <c r="L12032" t="s">
        <v>44</v>
      </c>
      <c r="M12032" t="s">
        <v>345</v>
      </c>
    </row>
    <row r="12033" spans="1:13" x14ac:dyDescent="0.3">
      <c r="A12033" t="s">
        <v>3041</v>
      </c>
      <c r="C12033" t="s">
        <v>2957</v>
      </c>
      <c r="D12033">
        <v>31</v>
      </c>
      <c r="E12033" s="1">
        <v>3549798</v>
      </c>
      <c r="G12033" t="s">
        <v>48</v>
      </c>
      <c r="H12033" t="s">
        <v>3042</v>
      </c>
      <c r="I12033" t="s">
        <v>3043</v>
      </c>
      <c r="K12033" t="s">
        <v>529</v>
      </c>
      <c r="L12033" t="s">
        <v>170</v>
      </c>
      <c r="M12033" t="s">
        <v>190</v>
      </c>
    </row>
    <row r="12034" spans="1:13" x14ac:dyDescent="0.3">
      <c r="A12034" t="s">
        <v>3041</v>
      </c>
      <c r="C12034" t="s">
        <v>2957</v>
      </c>
      <c r="D12034">
        <v>18</v>
      </c>
      <c r="E12034" s="1">
        <v>1858441</v>
      </c>
      <c r="G12034" t="s">
        <v>48</v>
      </c>
      <c r="H12034" t="s">
        <v>3057</v>
      </c>
      <c r="I12034" t="s">
        <v>3043</v>
      </c>
      <c r="K12034" t="s">
        <v>529</v>
      </c>
      <c r="L12034" t="s">
        <v>38</v>
      </c>
      <c r="M12034" t="s">
        <v>190</v>
      </c>
    </row>
    <row r="12035" spans="1:13" x14ac:dyDescent="0.3">
      <c r="A12035" t="s">
        <v>3041</v>
      </c>
      <c r="C12035" t="s">
        <v>28282</v>
      </c>
      <c r="D12035">
        <v>15</v>
      </c>
      <c r="E12035" s="1">
        <v>250000</v>
      </c>
      <c r="G12035" t="s">
        <v>48</v>
      </c>
      <c r="H12035" t="s">
        <v>28567</v>
      </c>
      <c r="I12035" t="s">
        <v>3043</v>
      </c>
      <c r="K12035" t="s">
        <v>529</v>
      </c>
      <c r="L12035" t="s">
        <v>170</v>
      </c>
      <c r="M12035" t="s">
        <v>190</v>
      </c>
    </row>
    <row r="12036" spans="1:13" x14ac:dyDescent="0.3">
      <c r="A12036" t="s">
        <v>3041</v>
      </c>
      <c r="C12036" t="s">
        <v>29426</v>
      </c>
      <c r="D12036">
        <v>16</v>
      </c>
      <c r="E12036" s="1">
        <v>1108739</v>
      </c>
      <c r="G12036" t="s">
        <v>48</v>
      </c>
      <c r="H12036" t="s">
        <v>29520</v>
      </c>
      <c r="I12036" t="s">
        <v>3043</v>
      </c>
      <c r="K12036" t="s">
        <v>529</v>
      </c>
      <c r="L12036" t="s">
        <v>38</v>
      </c>
      <c r="M12036" t="s">
        <v>190</v>
      </c>
    </row>
    <row r="12037" spans="1:13" x14ac:dyDescent="0.3">
      <c r="A12037" t="s">
        <v>3041</v>
      </c>
      <c r="C12037" t="s">
        <v>11813</v>
      </c>
      <c r="D12037">
        <v>66</v>
      </c>
      <c r="E12037" s="1">
        <v>1894787</v>
      </c>
      <c r="G12037" t="s">
        <v>48</v>
      </c>
      <c r="H12037" t="s">
        <v>11972</v>
      </c>
      <c r="I12037" t="s">
        <v>3043</v>
      </c>
      <c r="K12037" t="s">
        <v>529</v>
      </c>
      <c r="L12037" t="s">
        <v>38</v>
      </c>
      <c r="M12037" t="s">
        <v>190</v>
      </c>
    </row>
    <row r="12038" spans="1:13" x14ac:dyDescent="0.3">
      <c r="A12038" t="s">
        <v>3041</v>
      </c>
      <c r="C12038" t="s">
        <v>11254</v>
      </c>
      <c r="D12038">
        <v>40</v>
      </c>
      <c r="E12038" s="1">
        <v>2841865</v>
      </c>
      <c r="G12038" t="s">
        <v>48</v>
      </c>
      <c r="H12038" t="s">
        <v>11255</v>
      </c>
      <c r="I12038" t="s">
        <v>3043</v>
      </c>
      <c r="K12038" t="s">
        <v>529</v>
      </c>
      <c r="L12038" t="s">
        <v>17</v>
      </c>
      <c r="M12038" t="s">
        <v>190</v>
      </c>
    </row>
    <row r="12039" spans="1:13" x14ac:dyDescent="0.3">
      <c r="A12039" t="s">
        <v>3041</v>
      </c>
      <c r="C12039" t="s">
        <v>11613</v>
      </c>
      <c r="D12039">
        <v>19</v>
      </c>
      <c r="E12039" s="1">
        <v>100000</v>
      </c>
      <c r="G12039" t="s">
        <v>48</v>
      </c>
      <c r="H12039" t="s">
        <v>11679</v>
      </c>
      <c r="I12039" t="s">
        <v>3043</v>
      </c>
      <c r="K12039" t="s">
        <v>529</v>
      </c>
      <c r="L12039" t="s">
        <v>17</v>
      </c>
      <c r="M12039" t="s">
        <v>190</v>
      </c>
    </row>
    <row r="12040" spans="1:13" x14ac:dyDescent="0.3">
      <c r="A12040" t="s">
        <v>3041</v>
      </c>
      <c r="C12040" t="s">
        <v>10083</v>
      </c>
      <c r="D12040">
        <v>9</v>
      </c>
      <c r="E12040" s="1">
        <v>10000</v>
      </c>
      <c r="G12040" t="s">
        <v>48</v>
      </c>
      <c r="H12040" t="s">
        <v>10271</v>
      </c>
      <c r="I12040" t="s">
        <v>3043</v>
      </c>
      <c r="K12040" t="s">
        <v>529</v>
      </c>
      <c r="L12040" t="s">
        <v>38</v>
      </c>
      <c r="M12040" t="s">
        <v>190</v>
      </c>
    </row>
    <row r="12041" spans="1:13" x14ac:dyDescent="0.3">
      <c r="A12041" t="s">
        <v>3041</v>
      </c>
      <c r="C12041" t="s">
        <v>7634</v>
      </c>
      <c r="D12041">
        <v>25</v>
      </c>
      <c r="E12041" s="1">
        <v>100000</v>
      </c>
      <c r="G12041" t="s">
        <v>48</v>
      </c>
      <c r="H12041" t="s">
        <v>7802</v>
      </c>
      <c r="I12041" t="s">
        <v>3043</v>
      </c>
      <c r="K12041" t="s">
        <v>529</v>
      </c>
      <c r="L12041" t="s">
        <v>17</v>
      </c>
      <c r="M12041" t="s">
        <v>190</v>
      </c>
    </row>
    <row r="12042" spans="1:13" x14ac:dyDescent="0.3">
      <c r="A12042" t="s">
        <v>3041</v>
      </c>
      <c r="C12042" t="s">
        <v>7634</v>
      </c>
      <c r="D12042">
        <v>25</v>
      </c>
      <c r="E12042" s="1">
        <v>100000</v>
      </c>
      <c r="G12042" t="s">
        <v>13</v>
      </c>
      <c r="H12042" t="s">
        <v>7911</v>
      </c>
      <c r="I12042" t="s">
        <v>3043</v>
      </c>
      <c r="K12042" t="s">
        <v>529</v>
      </c>
      <c r="L12042" t="s">
        <v>17</v>
      </c>
      <c r="M12042" t="s">
        <v>450</v>
      </c>
    </row>
    <row r="12043" spans="1:13" x14ac:dyDescent="0.3">
      <c r="A12043" t="s">
        <v>3041</v>
      </c>
      <c r="C12043" t="s">
        <v>8962</v>
      </c>
      <c r="D12043">
        <v>24</v>
      </c>
      <c r="E12043" s="1">
        <v>100000</v>
      </c>
      <c r="G12043" t="s">
        <v>48</v>
      </c>
      <c r="H12043" t="s">
        <v>9027</v>
      </c>
      <c r="I12043" t="s">
        <v>3043</v>
      </c>
      <c r="K12043" t="s">
        <v>529</v>
      </c>
      <c r="L12043" t="s">
        <v>17</v>
      </c>
      <c r="M12043" t="s">
        <v>190</v>
      </c>
    </row>
    <row r="12044" spans="1:13" x14ac:dyDescent="0.3">
      <c r="A12044" t="s">
        <v>3041</v>
      </c>
      <c r="C12044" t="s">
        <v>34985</v>
      </c>
      <c r="D12044">
        <v>34</v>
      </c>
      <c r="E12044" s="1">
        <v>725048</v>
      </c>
      <c r="G12044" t="s">
        <v>48</v>
      </c>
      <c r="H12044" t="s">
        <v>970</v>
      </c>
      <c r="I12044" t="s">
        <v>3043</v>
      </c>
      <c r="K12044" t="s">
        <v>529</v>
      </c>
      <c r="L12044" t="s">
        <v>38</v>
      </c>
      <c r="M12044" t="s">
        <v>190</v>
      </c>
    </row>
    <row r="12045" spans="1:13" x14ac:dyDescent="0.3">
      <c r="A12045" t="s">
        <v>3041</v>
      </c>
      <c r="C12045" t="s">
        <v>33500</v>
      </c>
      <c r="D12045">
        <v>6</v>
      </c>
      <c r="E12045" s="1">
        <v>140000</v>
      </c>
      <c r="G12045" t="s">
        <v>48</v>
      </c>
      <c r="H12045" t="s">
        <v>33501</v>
      </c>
      <c r="I12045" t="s">
        <v>3043</v>
      </c>
      <c r="K12045" t="s">
        <v>529</v>
      </c>
      <c r="L12045" t="s">
        <v>210</v>
      </c>
      <c r="M12045" t="s">
        <v>190</v>
      </c>
    </row>
    <row r="12046" spans="1:13" x14ac:dyDescent="0.3">
      <c r="A12046" t="s">
        <v>3041</v>
      </c>
      <c r="C12046" t="s">
        <v>33500</v>
      </c>
      <c r="D12046">
        <v>49</v>
      </c>
      <c r="E12046" s="1">
        <v>1890228</v>
      </c>
      <c r="G12046" t="s">
        <v>48</v>
      </c>
      <c r="H12046" t="s">
        <v>33528</v>
      </c>
      <c r="I12046" t="s">
        <v>3043</v>
      </c>
      <c r="K12046" t="s">
        <v>529</v>
      </c>
      <c r="L12046" t="s">
        <v>3538</v>
      </c>
      <c r="M12046" t="s">
        <v>190</v>
      </c>
    </row>
    <row r="12047" spans="1:13" x14ac:dyDescent="0.3">
      <c r="A12047" t="s">
        <v>3041</v>
      </c>
      <c r="C12047" t="s">
        <v>36143</v>
      </c>
      <c r="D12047">
        <v>43</v>
      </c>
      <c r="E12047" s="1">
        <v>4825343</v>
      </c>
      <c r="G12047" t="s">
        <v>48</v>
      </c>
      <c r="H12047" t="s">
        <v>36163</v>
      </c>
      <c r="I12047" t="s">
        <v>3043</v>
      </c>
      <c r="K12047" t="s">
        <v>529</v>
      </c>
      <c r="L12047" t="s">
        <v>38</v>
      </c>
      <c r="M12047" t="s">
        <v>190</v>
      </c>
    </row>
    <row r="12048" spans="1:13" x14ac:dyDescent="0.3">
      <c r="A12048" t="s">
        <v>3041</v>
      </c>
      <c r="C12048" t="s">
        <v>35954</v>
      </c>
      <c r="D12048">
        <v>52</v>
      </c>
      <c r="E12048" s="1">
        <v>15617079</v>
      </c>
      <c r="G12048" t="s">
        <v>48</v>
      </c>
      <c r="H12048" t="s">
        <v>36021</v>
      </c>
      <c r="I12048" t="s">
        <v>3043</v>
      </c>
      <c r="K12048" t="s">
        <v>529</v>
      </c>
      <c r="L12048" t="s">
        <v>38</v>
      </c>
      <c r="M12048" t="s">
        <v>190</v>
      </c>
    </row>
    <row r="12049" spans="1:13" x14ac:dyDescent="0.3">
      <c r="A12049" t="s">
        <v>3041</v>
      </c>
      <c r="C12049" t="s">
        <v>38095</v>
      </c>
      <c r="D12049">
        <v>24</v>
      </c>
      <c r="E12049" s="1">
        <v>281055</v>
      </c>
      <c r="G12049" t="s">
        <v>48</v>
      </c>
      <c r="H12049" t="s">
        <v>38126</v>
      </c>
      <c r="I12049" t="s">
        <v>3043</v>
      </c>
      <c r="K12049" t="s">
        <v>529</v>
      </c>
      <c r="L12049" t="s">
        <v>38</v>
      </c>
      <c r="M12049" t="s">
        <v>190</v>
      </c>
    </row>
    <row r="12050" spans="1:13" x14ac:dyDescent="0.3">
      <c r="A12050" t="s">
        <v>3041</v>
      </c>
      <c r="C12050" t="s">
        <v>24500</v>
      </c>
      <c r="D12050">
        <v>53</v>
      </c>
      <c r="E12050" s="1">
        <v>6000000</v>
      </c>
      <c r="G12050" t="s">
        <v>48</v>
      </c>
      <c r="H12050" t="s">
        <v>24505</v>
      </c>
      <c r="I12050" t="s">
        <v>3043</v>
      </c>
      <c r="K12050" t="s">
        <v>529</v>
      </c>
      <c r="L12050" t="s">
        <v>38</v>
      </c>
      <c r="M12050" t="s">
        <v>190</v>
      </c>
    </row>
    <row r="12051" spans="1:13" x14ac:dyDescent="0.3">
      <c r="A12051" t="s">
        <v>15828</v>
      </c>
      <c r="C12051" t="s">
        <v>15737</v>
      </c>
      <c r="D12051">
        <v>35</v>
      </c>
      <c r="E12051" s="1">
        <v>1395993</v>
      </c>
      <c r="G12051" t="s">
        <v>69</v>
      </c>
      <c r="H12051" t="s">
        <v>15829</v>
      </c>
      <c r="I12051" t="s">
        <v>15830</v>
      </c>
      <c r="K12051" t="s">
        <v>13366</v>
      </c>
      <c r="L12051" t="s">
        <v>44</v>
      </c>
      <c r="M12051" t="s">
        <v>39</v>
      </c>
    </row>
    <row r="12052" spans="1:13" x14ac:dyDescent="0.3">
      <c r="A12052" t="s">
        <v>21944</v>
      </c>
      <c r="C12052" t="s">
        <v>22837</v>
      </c>
      <c r="D12052">
        <v>23</v>
      </c>
      <c r="E12052" s="1">
        <v>256367</v>
      </c>
      <c r="G12052" t="s">
        <v>69</v>
      </c>
      <c r="H12052" t="s">
        <v>22938</v>
      </c>
      <c r="I12052" t="s">
        <v>5387</v>
      </c>
      <c r="J12052" t="s">
        <v>165</v>
      </c>
      <c r="K12052" t="s">
        <v>24</v>
      </c>
      <c r="L12052" t="s">
        <v>170</v>
      </c>
      <c r="M12052" t="s">
        <v>39</v>
      </c>
    </row>
    <row r="12053" spans="1:13" x14ac:dyDescent="0.3">
      <c r="A12053" t="s">
        <v>21944</v>
      </c>
      <c r="C12053" t="s">
        <v>21907</v>
      </c>
      <c r="D12053">
        <v>12</v>
      </c>
      <c r="E12053" s="1">
        <v>90650</v>
      </c>
      <c r="G12053" t="s">
        <v>69</v>
      </c>
      <c r="H12053" t="s">
        <v>21945</v>
      </c>
      <c r="I12053" t="s">
        <v>5387</v>
      </c>
      <c r="J12053" t="s">
        <v>165</v>
      </c>
      <c r="K12053" t="s">
        <v>24</v>
      </c>
      <c r="L12053" t="s">
        <v>170</v>
      </c>
      <c r="M12053" t="s">
        <v>39</v>
      </c>
    </row>
    <row r="12054" spans="1:13" x14ac:dyDescent="0.3">
      <c r="A12054" t="s">
        <v>40</v>
      </c>
      <c r="C12054" t="s">
        <v>2957</v>
      </c>
      <c r="D12054">
        <v>14</v>
      </c>
      <c r="E12054" s="1">
        <v>1105293</v>
      </c>
      <c r="G12054" t="s">
        <v>13</v>
      </c>
      <c r="H12054" t="s">
        <v>3483</v>
      </c>
      <c r="I12054" t="s">
        <v>42</v>
      </c>
      <c r="K12054" t="s">
        <v>43</v>
      </c>
      <c r="L12054" t="s">
        <v>44</v>
      </c>
      <c r="M12054" t="s">
        <v>45</v>
      </c>
    </row>
    <row r="12055" spans="1:13" x14ac:dyDescent="0.3">
      <c r="A12055" t="s">
        <v>40</v>
      </c>
      <c r="C12055" t="s">
        <v>2269</v>
      </c>
      <c r="D12055">
        <v>38</v>
      </c>
      <c r="E12055" s="1">
        <v>1368011</v>
      </c>
      <c r="G12055" t="s">
        <v>13</v>
      </c>
      <c r="H12055" t="s">
        <v>2592</v>
      </c>
      <c r="I12055" t="s">
        <v>42</v>
      </c>
      <c r="K12055" t="s">
        <v>43</v>
      </c>
      <c r="L12055" t="s">
        <v>44</v>
      </c>
      <c r="M12055" t="s">
        <v>18</v>
      </c>
    </row>
    <row r="12056" spans="1:13" x14ac:dyDescent="0.3">
      <c r="A12056" t="s">
        <v>40</v>
      </c>
      <c r="C12056" t="s">
        <v>979</v>
      </c>
      <c r="D12056">
        <v>7</v>
      </c>
      <c r="E12056" s="1">
        <v>103749</v>
      </c>
      <c r="G12056" t="s">
        <v>13</v>
      </c>
      <c r="H12056" t="s">
        <v>1102</v>
      </c>
      <c r="I12056" t="s">
        <v>42</v>
      </c>
      <c r="K12056" t="s">
        <v>43</v>
      </c>
      <c r="L12056" t="s">
        <v>17</v>
      </c>
      <c r="M12056" t="s">
        <v>18</v>
      </c>
    </row>
    <row r="12057" spans="1:13" x14ac:dyDescent="0.3">
      <c r="A12057" t="s">
        <v>40</v>
      </c>
      <c r="C12057" t="s">
        <v>979</v>
      </c>
      <c r="D12057">
        <v>18</v>
      </c>
      <c r="E12057" s="1">
        <v>790164</v>
      </c>
      <c r="G12057" t="s">
        <v>13</v>
      </c>
      <c r="H12057" t="s">
        <v>1258</v>
      </c>
      <c r="I12057" t="s">
        <v>42</v>
      </c>
      <c r="K12057" t="s">
        <v>43</v>
      </c>
      <c r="L12057" t="s">
        <v>1146</v>
      </c>
      <c r="M12057" t="s">
        <v>82</v>
      </c>
    </row>
    <row r="12058" spans="1:13" x14ac:dyDescent="0.3">
      <c r="A12058" t="s">
        <v>40</v>
      </c>
      <c r="C12058" t="s">
        <v>597</v>
      </c>
      <c r="D12058">
        <v>14</v>
      </c>
      <c r="E12058" s="1">
        <v>256882</v>
      </c>
      <c r="G12058" t="s">
        <v>13</v>
      </c>
      <c r="H12058" t="s">
        <v>649</v>
      </c>
      <c r="I12058" t="s">
        <v>42</v>
      </c>
      <c r="K12058" t="s">
        <v>43</v>
      </c>
      <c r="L12058" t="s">
        <v>44</v>
      </c>
      <c r="M12058" t="s">
        <v>18</v>
      </c>
    </row>
    <row r="12059" spans="1:13" x14ac:dyDescent="0.3">
      <c r="A12059" t="s">
        <v>40</v>
      </c>
      <c r="C12059" t="s">
        <v>14</v>
      </c>
      <c r="D12059">
        <v>49</v>
      </c>
      <c r="E12059" s="1">
        <v>3495385</v>
      </c>
      <c r="G12059" t="s">
        <v>13</v>
      </c>
      <c r="H12059" t="s">
        <v>41</v>
      </c>
      <c r="I12059" t="s">
        <v>42</v>
      </c>
      <c r="K12059" t="s">
        <v>43</v>
      </c>
      <c r="L12059" t="s">
        <v>44</v>
      </c>
      <c r="M12059" t="s">
        <v>45</v>
      </c>
    </row>
    <row r="12060" spans="1:13" x14ac:dyDescent="0.3">
      <c r="A12060" t="s">
        <v>40</v>
      </c>
      <c r="C12060" t="s">
        <v>29352</v>
      </c>
      <c r="D12060">
        <v>35</v>
      </c>
      <c r="E12060" s="1">
        <v>899344</v>
      </c>
      <c r="G12060" t="s">
        <v>13</v>
      </c>
      <c r="H12060" t="s">
        <v>29404</v>
      </c>
      <c r="I12060" t="s">
        <v>42</v>
      </c>
      <c r="K12060" t="s">
        <v>43</v>
      </c>
      <c r="L12060" t="s">
        <v>17</v>
      </c>
      <c r="M12060" t="s">
        <v>18</v>
      </c>
    </row>
    <row r="12061" spans="1:13" x14ac:dyDescent="0.3">
      <c r="A12061" t="s">
        <v>40</v>
      </c>
      <c r="C12061" t="s">
        <v>28282</v>
      </c>
      <c r="D12061">
        <v>36</v>
      </c>
      <c r="E12061" s="1">
        <v>847530</v>
      </c>
      <c r="G12061" t="s">
        <v>13</v>
      </c>
      <c r="H12061" t="s">
        <v>28346</v>
      </c>
      <c r="I12061" t="s">
        <v>42</v>
      </c>
      <c r="K12061" t="s">
        <v>43</v>
      </c>
      <c r="L12061" t="s">
        <v>17</v>
      </c>
      <c r="M12061" t="s">
        <v>45</v>
      </c>
    </row>
    <row r="12062" spans="1:13" x14ac:dyDescent="0.3">
      <c r="A12062" t="s">
        <v>40</v>
      </c>
      <c r="C12062" t="s">
        <v>28282</v>
      </c>
      <c r="D12062">
        <v>17</v>
      </c>
      <c r="E12062" s="1">
        <v>1157166</v>
      </c>
      <c r="G12062" t="s">
        <v>13</v>
      </c>
      <c r="H12062" t="s">
        <v>28472</v>
      </c>
      <c r="I12062" t="s">
        <v>42</v>
      </c>
      <c r="K12062" t="s">
        <v>43</v>
      </c>
      <c r="L12062" t="s">
        <v>44</v>
      </c>
      <c r="M12062" t="s">
        <v>450</v>
      </c>
    </row>
    <row r="12063" spans="1:13" x14ac:dyDescent="0.3">
      <c r="A12063" t="s">
        <v>40</v>
      </c>
      <c r="C12063" t="s">
        <v>28282</v>
      </c>
      <c r="D12063">
        <v>14</v>
      </c>
      <c r="E12063" s="1">
        <v>307537</v>
      </c>
      <c r="G12063" t="s">
        <v>571</v>
      </c>
      <c r="H12063" t="s">
        <v>28555</v>
      </c>
      <c r="I12063" t="s">
        <v>42</v>
      </c>
      <c r="K12063" t="s">
        <v>43</v>
      </c>
      <c r="L12063" t="s">
        <v>44</v>
      </c>
      <c r="M12063" t="s">
        <v>615</v>
      </c>
    </row>
    <row r="12064" spans="1:13" x14ac:dyDescent="0.3">
      <c r="A12064" t="s">
        <v>40</v>
      </c>
      <c r="C12064" t="s">
        <v>27748</v>
      </c>
      <c r="D12064">
        <v>24</v>
      </c>
      <c r="E12064" s="1">
        <v>1280094</v>
      </c>
      <c r="G12064" t="s">
        <v>571</v>
      </c>
      <c r="H12064" t="s">
        <v>27852</v>
      </c>
      <c r="I12064" t="s">
        <v>42</v>
      </c>
      <c r="K12064" t="s">
        <v>43</v>
      </c>
      <c r="L12064" t="s">
        <v>44</v>
      </c>
      <c r="M12064" t="s">
        <v>27853</v>
      </c>
    </row>
    <row r="12065" spans="1:13" x14ac:dyDescent="0.3">
      <c r="A12065" t="s">
        <v>40</v>
      </c>
      <c r="C12065" t="s">
        <v>29922</v>
      </c>
      <c r="D12065">
        <v>29</v>
      </c>
      <c r="E12065" s="1">
        <v>1381678</v>
      </c>
      <c r="G12065" t="s">
        <v>34</v>
      </c>
      <c r="H12065" t="s">
        <v>30015</v>
      </c>
      <c r="I12065" t="s">
        <v>42</v>
      </c>
      <c r="K12065" t="s">
        <v>43</v>
      </c>
      <c r="L12065" t="s">
        <v>17</v>
      </c>
      <c r="M12065" t="s">
        <v>75</v>
      </c>
    </row>
    <row r="12066" spans="1:13" x14ac:dyDescent="0.3">
      <c r="A12066" t="s">
        <v>40</v>
      </c>
      <c r="C12066" t="s">
        <v>30595</v>
      </c>
      <c r="D12066">
        <v>31</v>
      </c>
      <c r="E12066" s="1">
        <v>1750000</v>
      </c>
      <c r="G12066" t="s">
        <v>13</v>
      </c>
      <c r="H12066" t="s">
        <v>30607</v>
      </c>
      <c r="I12066" t="s">
        <v>42</v>
      </c>
      <c r="K12066" t="s">
        <v>43</v>
      </c>
      <c r="L12066" t="s">
        <v>17</v>
      </c>
      <c r="M12066" t="s">
        <v>1885</v>
      </c>
    </row>
    <row r="12067" spans="1:13" x14ac:dyDescent="0.3">
      <c r="A12067" t="s">
        <v>40</v>
      </c>
      <c r="C12067" t="s">
        <v>30595</v>
      </c>
      <c r="D12067">
        <v>10</v>
      </c>
      <c r="E12067" s="1">
        <v>100000</v>
      </c>
      <c r="G12067" t="s">
        <v>13</v>
      </c>
      <c r="H12067" t="s">
        <v>30680</v>
      </c>
      <c r="I12067" t="s">
        <v>42</v>
      </c>
      <c r="K12067" t="s">
        <v>43</v>
      </c>
      <c r="L12067" t="s">
        <v>44</v>
      </c>
      <c r="M12067" t="s">
        <v>18</v>
      </c>
    </row>
    <row r="12068" spans="1:13" x14ac:dyDescent="0.3">
      <c r="A12068" t="s">
        <v>40</v>
      </c>
      <c r="C12068" t="s">
        <v>29426</v>
      </c>
      <c r="D12068">
        <v>5</v>
      </c>
      <c r="E12068" s="1">
        <v>50000</v>
      </c>
      <c r="G12068" t="s">
        <v>34</v>
      </c>
      <c r="H12068" t="s">
        <v>29483</v>
      </c>
      <c r="I12068" t="s">
        <v>42</v>
      </c>
      <c r="K12068" t="s">
        <v>43</v>
      </c>
      <c r="L12068" t="s">
        <v>17</v>
      </c>
      <c r="M12068" t="s">
        <v>75</v>
      </c>
    </row>
    <row r="12069" spans="1:13" x14ac:dyDescent="0.3">
      <c r="A12069" t="s">
        <v>40</v>
      </c>
      <c r="C12069" t="s">
        <v>31019</v>
      </c>
      <c r="D12069">
        <v>36</v>
      </c>
      <c r="E12069" s="1">
        <v>100000</v>
      </c>
      <c r="G12069" t="s">
        <v>13</v>
      </c>
      <c r="H12069" t="s">
        <v>31105</v>
      </c>
      <c r="I12069" t="s">
        <v>42</v>
      </c>
      <c r="K12069" t="s">
        <v>43</v>
      </c>
      <c r="L12069" t="s">
        <v>17</v>
      </c>
      <c r="M12069" t="s">
        <v>450</v>
      </c>
    </row>
    <row r="12070" spans="1:13" x14ac:dyDescent="0.3">
      <c r="A12070" t="s">
        <v>40</v>
      </c>
      <c r="C12070" t="s">
        <v>31268</v>
      </c>
      <c r="D12070">
        <v>29</v>
      </c>
      <c r="E12070" s="1">
        <v>535353</v>
      </c>
      <c r="G12070" t="s">
        <v>13</v>
      </c>
      <c r="H12070" t="s">
        <v>4195</v>
      </c>
      <c r="I12070" t="s">
        <v>42</v>
      </c>
      <c r="K12070" t="s">
        <v>43</v>
      </c>
      <c r="L12070" t="s">
        <v>44</v>
      </c>
      <c r="M12070" t="s">
        <v>45</v>
      </c>
    </row>
    <row r="12071" spans="1:13" x14ac:dyDescent="0.3">
      <c r="A12071" t="s">
        <v>40</v>
      </c>
      <c r="C12071" t="s">
        <v>4395</v>
      </c>
      <c r="D12071">
        <v>39</v>
      </c>
      <c r="E12071" s="1">
        <v>2023928</v>
      </c>
      <c r="G12071" t="s">
        <v>13</v>
      </c>
      <c r="H12071" t="s">
        <v>4485</v>
      </c>
      <c r="I12071" t="s">
        <v>42</v>
      </c>
      <c r="K12071" t="s">
        <v>43</v>
      </c>
      <c r="L12071" t="s">
        <v>17</v>
      </c>
      <c r="M12071" t="s">
        <v>45</v>
      </c>
    </row>
    <row r="12072" spans="1:13" x14ac:dyDescent="0.3">
      <c r="A12072" t="s">
        <v>40</v>
      </c>
      <c r="C12072" t="s">
        <v>22837</v>
      </c>
      <c r="D12072">
        <v>32</v>
      </c>
      <c r="E12072" s="1">
        <v>661991</v>
      </c>
      <c r="G12072" t="s">
        <v>13</v>
      </c>
      <c r="H12072" t="s">
        <v>22853</v>
      </c>
      <c r="I12072" t="s">
        <v>42</v>
      </c>
      <c r="K12072" t="s">
        <v>43</v>
      </c>
      <c r="L12072" t="s">
        <v>17</v>
      </c>
      <c r="M12072" t="s">
        <v>18</v>
      </c>
    </row>
    <row r="12073" spans="1:13" x14ac:dyDescent="0.3">
      <c r="A12073" t="s">
        <v>40</v>
      </c>
      <c r="C12073" t="s">
        <v>24055</v>
      </c>
      <c r="D12073">
        <v>35</v>
      </c>
      <c r="E12073" s="1">
        <v>519269</v>
      </c>
      <c r="G12073" t="s">
        <v>13</v>
      </c>
      <c r="H12073" t="s">
        <v>24168</v>
      </c>
      <c r="I12073" t="s">
        <v>42</v>
      </c>
      <c r="K12073" t="s">
        <v>43</v>
      </c>
      <c r="L12073" t="s">
        <v>17</v>
      </c>
      <c r="M12073" t="s">
        <v>18</v>
      </c>
    </row>
    <row r="12074" spans="1:13" x14ac:dyDescent="0.3">
      <c r="A12074" t="s">
        <v>40</v>
      </c>
      <c r="C12074" t="s">
        <v>24055</v>
      </c>
      <c r="D12074">
        <v>36</v>
      </c>
      <c r="E12074" s="1">
        <v>100000</v>
      </c>
      <c r="G12074" t="s">
        <v>13</v>
      </c>
      <c r="H12074" t="s">
        <v>24297</v>
      </c>
      <c r="I12074" t="s">
        <v>42</v>
      </c>
      <c r="K12074" t="s">
        <v>43</v>
      </c>
      <c r="L12074" t="s">
        <v>17</v>
      </c>
      <c r="M12074" t="s">
        <v>450</v>
      </c>
    </row>
    <row r="12075" spans="1:13" x14ac:dyDescent="0.3">
      <c r="A12075" t="s">
        <v>40</v>
      </c>
      <c r="C12075" t="s">
        <v>22248</v>
      </c>
      <c r="D12075">
        <v>10</v>
      </c>
      <c r="E12075" s="1">
        <v>100561</v>
      </c>
      <c r="G12075" t="s">
        <v>34</v>
      </c>
      <c r="H12075" t="s">
        <v>22450</v>
      </c>
      <c r="I12075" t="s">
        <v>42</v>
      </c>
      <c r="K12075" t="s">
        <v>43</v>
      </c>
      <c r="L12075" t="s">
        <v>44</v>
      </c>
      <c r="M12075" t="s">
        <v>75</v>
      </c>
    </row>
    <row r="12076" spans="1:13" x14ac:dyDescent="0.3">
      <c r="A12076" t="s">
        <v>40</v>
      </c>
      <c r="C12076" t="s">
        <v>22248</v>
      </c>
      <c r="D12076">
        <v>33</v>
      </c>
      <c r="E12076" s="1">
        <v>334008</v>
      </c>
      <c r="G12076" t="s">
        <v>13</v>
      </c>
      <c r="H12076" t="s">
        <v>22486</v>
      </c>
      <c r="I12076" t="s">
        <v>42</v>
      </c>
      <c r="K12076" t="s">
        <v>43</v>
      </c>
      <c r="L12076" t="s">
        <v>17</v>
      </c>
      <c r="M12076" t="s">
        <v>18</v>
      </c>
    </row>
    <row r="12077" spans="1:13" x14ac:dyDescent="0.3">
      <c r="A12077" t="s">
        <v>40</v>
      </c>
      <c r="C12077" t="s">
        <v>21714</v>
      </c>
      <c r="D12077">
        <v>60</v>
      </c>
      <c r="E12077" s="1">
        <v>1500000</v>
      </c>
      <c r="G12077" t="s">
        <v>13</v>
      </c>
      <c r="H12077" t="s">
        <v>21770</v>
      </c>
      <c r="I12077" t="s">
        <v>42</v>
      </c>
      <c r="K12077" t="s">
        <v>43</v>
      </c>
      <c r="L12077" t="s">
        <v>17</v>
      </c>
      <c r="M12077" t="s">
        <v>18</v>
      </c>
    </row>
    <row r="12078" spans="1:13" x14ac:dyDescent="0.3">
      <c r="A12078" t="s">
        <v>40</v>
      </c>
      <c r="C12078" t="s">
        <v>22505</v>
      </c>
      <c r="D12078">
        <v>35</v>
      </c>
      <c r="E12078" s="1">
        <v>499998</v>
      </c>
      <c r="G12078" t="s">
        <v>168</v>
      </c>
      <c r="H12078" t="s">
        <v>22508</v>
      </c>
      <c r="I12078" t="s">
        <v>42</v>
      </c>
      <c r="K12078" t="s">
        <v>43</v>
      </c>
      <c r="L12078" t="s">
        <v>44</v>
      </c>
      <c r="M12078" t="s">
        <v>171</v>
      </c>
    </row>
    <row r="12079" spans="1:13" x14ac:dyDescent="0.3">
      <c r="A12079" t="s">
        <v>40</v>
      </c>
      <c r="C12079" t="s">
        <v>21035</v>
      </c>
      <c r="D12079">
        <v>70</v>
      </c>
      <c r="E12079" s="1">
        <v>2750000</v>
      </c>
      <c r="G12079" t="s">
        <v>2572</v>
      </c>
      <c r="H12079" t="s">
        <v>21044</v>
      </c>
      <c r="I12079" t="s">
        <v>42</v>
      </c>
      <c r="K12079" t="s">
        <v>43</v>
      </c>
      <c r="L12079" t="s">
        <v>17</v>
      </c>
      <c r="M12079" t="s">
        <v>21045</v>
      </c>
    </row>
    <row r="12080" spans="1:13" x14ac:dyDescent="0.3">
      <c r="A12080" t="s">
        <v>40</v>
      </c>
      <c r="C12080" t="s">
        <v>21907</v>
      </c>
      <c r="D12080">
        <v>49</v>
      </c>
      <c r="E12080" s="1">
        <v>699351</v>
      </c>
      <c r="G12080" t="s">
        <v>13</v>
      </c>
      <c r="H12080" t="s">
        <v>21913</v>
      </c>
      <c r="I12080" t="s">
        <v>42</v>
      </c>
      <c r="K12080" t="s">
        <v>43</v>
      </c>
      <c r="L12080" t="s">
        <v>44</v>
      </c>
      <c r="M12080" t="s">
        <v>10078</v>
      </c>
    </row>
    <row r="12081" spans="1:13" x14ac:dyDescent="0.3">
      <c r="A12081" t="s">
        <v>40</v>
      </c>
      <c r="C12081" t="s">
        <v>22024</v>
      </c>
      <c r="D12081">
        <v>22</v>
      </c>
      <c r="E12081" s="1">
        <v>480394</v>
      </c>
      <c r="G12081" t="s">
        <v>13</v>
      </c>
      <c r="H12081" t="s">
        <v>22032</v>
      </c>
      <c r="I12081" t="s">
        <v>42</v>
      </c>
      <c r="K12081" t="s">
        <v>43</v>
      </c>
      <c r="L12081" t="s">
        <v>44</v>
      </c>
      <c r="M12081" t="s">
        <v>450</v>
      </c>
    </row>
    <row r="12082" spans="1:13" x14ac:dyDescent="0.3">
      <c r="A12082" t="s">
        <v>40</v>
      </c>
      <c r="C12082" t="s">
        <v>22024</v>
      </c>
      <c r="D12082">
        <v>24</v>
      </c>
      <c r="E12082" s="1">
        <v>499999</v>
      </c>
      <c r="G12082" t="s">
        <v>13</v>
      </c>
      <c r="H12082" t="s">
        <v>22037</v>
      </c>
      <c r="I12082" t="s">
        <v>42</v>
      </c>
      <c r="K12082" t="s">
        <v>43</v>
      </c>
      <c r="L12082" t="s">
        <v>44</v>
      </c>
      <c r="M12082" t="s">
        <v>450</v>
      </c>
    </row>
    <row r="12083" spans="1:13" x14ac:dyDescent="0.3">
      <c r="A12083" t="s">
        <v>40</v>
      </c>
      <c r="C12083" t="s">
        <v>15737</v>
      </c>
      <c r="D12083">
        <v>65</v>
      </c>
      <c r="E12083" s="1">
        <v>7093712</v>
      </c>
      <c r="G12083" t="s">
        <v>13</v>
      </c>
      <c r="H12083" t="s">
        <v>15915</v>
      </c>
      <c r="I12083" t="s">
        <v>42</v>
      </c>
      <c r="K12083" t="s">
        <v>43</v>
      </c>
      <c r="L12083" t="s">
        <v>44</v>
      </c>
      <c r="M12083" t="s">
        <v>1885</v>
      </c>
    </row>
    <row r="12084" spans="1:13" x14ac:dyDescent="0.3">
      <c r="A12084" t="s">
        <v>40</v>
      </c>
      <c r="C12084" t="s">
        <v>16755</v>
      </c>
      <c r="D12084">
        <v>74</v>
      </c>
      <c r="E12084" s="1">
        <v>3420000</v>
      </c>
      <c r="G12084" t="s">
        <v>13</v>
      </c>
      <c r="H12084" t="s">
        <v>16844</v>
      </c>
      <c r="I12084" t="s">
        <v>42</v>
      </c>
      <c r="K12084" t="s">
        <v>43</v>
      </c>
      <c r="L12084" t="s">
        <v>44</v>
      </c>
      <c r="M12084" t="s">
        <v>18</v>
      </c>
    </row>
    <row r="12085" spans="1:13" x14ac:dyDescent="0.3">
      <c r="A12085" t="s">
        <v>40</v>
      </c>
      <c r="C12085" t="s">
        <v>15490</v>
      </c>
      <c r="D12085">
        <v>47</v>
      </c>
      <c r="E12085" s="1">
        <v>205746</v>
      </c>
      <c r="G12085" t="s">
        <v>13</v>
      </c>
      <c r="H12085" t="s">
        <v>15514</v>
      </c>
      <c r="I12085" t="s">
        <v>42</v>
      </c>
      <c r="K12085" t="s">
        <v>43</v>
      </c>
      <c r="L12085" t="s">
        <v>17</v>
      </c>
      <c r="M12085" t="s">
        <v>450</v>
      </c>
    </row>
    <row r="12086" spans="1:13" x14ac:dyDescent="0.3">
      <c r="A12086" t="s">
        <v>40</v>
      </c>
      <c r="C12086" t="s">
        <v>15490</v>
      </c>
      <c r="D12086">
        <v>54</v>
      </c>
      <c r="E12086" s="1">
        <v>1335088</v>
      </c>
      <c r="G12086" t="s">
        <v>13</v>
      </c>
      <c r="H12086" t="s">
        <v>15558</v>
      </c>
      <c r="I12086" t="s">
        <v>42</v>
      </c>
      <c r="K12086" t="s">
        <v>43</v>
      </c>
      <c r="L12086" t="s">
        <v>17</v>
      </c>
      <c r="M12086" t="s">
        <v>18</v>
      </c>
    </row>
    <row r="12087" spans="1:13" x14ac:dyDescent="0.3">
      <c r="A12087" t="s">
        <v>40</v>
      </c>
      <c r="C12087" t="s">
        <v>11813</v>
      </c>
      <c r="D12087">
        <v>18</v>
      </c>
      <c r="E12087" s="1">
        <v>1000000</v>
      </c>
      <c r="G12087" t="s">
        <v>13</v>
      </c>
      <c r="H12087" t="s">
        <v>11978</v>
      </c>
      <c r="I12087" t="s">
        <v>42</v>
      </c>
      <c r="K12087" t="s">
        <v>43</v>
      </c>
      <c r="L12087" t="s">
        <v>44</v>
      </c>
      <c r="M12087" t="s">
        <v>18</v>
      </c>
    </row>
    <row r="12088" spans="1:13" x14ac:dyDescent="0.3">
      <c r="A12088" t="s">
        <v>40</v>
      </c>
      <c r="C12088" t="s">
        <v>11813</v>
      </c>
      <c r="D12088">
        <v>30</v>
      </c>
      <c r="E12088" s="1">
        <v>100000</v>
      </c>
      <c r="G12088" t="s">
        <v>13</v>
      </c>
      <c r="H12088" t="s">
        <v>12095</v>
      </c>
      <c r="I12088" t="s">
        <v>42</v>
      </c>
      <c r="K12088" t="s">
        <v>43</v>
      </c>
      <c r="L12088" t="s">
        <v>17</v>
      </c>
      <c r="M12088" t="s">
        <v>450</v>
      </c>
    </row>
    <row r="12089" spans="1:13" x14ac:dyDescent="0.3">
      <c r="A12089" t="s">
        <v>40</v>
      </c>
      <c r="C12089" t="s">
        <v>11813</v>
      </c>
      <c r="D12089">
        <v>25</v>
      </c>
      <c r="E12089" s="1">
        <v>100000</v>
      </c>
      <c r="G12089" t="s">
        <v>13</v>
      </c>
      <c r="H12089" t="s">
        <v>12123</v>
      </c>
      <c r="I12089" t="s">
        <v>42</v>
      </c>
      <c r="K12089" t="s">
        <v>43</v>
      </c>
      <c r="L12089" t="s">
        <v>17</v>
      </c>
      <c r="M12089" t="s">
        <v>450</v>
      </c>
    </row>
    <row r="12090" spans="1:13" x14ac:dyDescent="0.3">
      <c r="A12090" t="s">
        <v>40</v>
      </c>
      <c r="C12090" t="s">
        <v>11613</v>
      </c>
      <c r="D12090">
        <v>25</v>
      </c>
      <c r="E12090" s="1">
        <v>100000</v>
      </c>
      <c r="G12090" t="s">
        <v>13</v>
      </c>
      <c r="H12090" t="s">
        <v>11683</v>
      </c>
      <c r="I12090" t="s">
        <v>42</v>
      </c>
      <c r="K12090" t="s">
        <v>43</v>
      </c>
      <c r="L12090" t="s">
        <v>17</v>
      </c>
      <c r="M12090" t="s">
        <v>450</v>
      </c>
    </row>
    <row r="12091" spans="1:13" x14ac:dyDescent="0.3">
      <c r="A12091" t="s">
        <v>40</v>
      </c>
      <c r="C12091" t="s">
        <v>11420</v>
      </c>
      <c r="D12091">
        <v>43</v>
      </c>
      <c r="E12091" s="1">
        <v>2000000</v>
      </c>
      <c r="G12091" t="s">
        <v>13</v>
      </c>
      <c r="H12091" t="s">
        <v>11437</v>
      </c>
      <c r="I12091" t="s">
        <v>42</v>
      </c>
      <c r="K12091" t="s">
        <v>43</v>
      </c>
      <c r="L12091" t="s">
        <v>17</v>
      </c>
      <c r="M12091" t="s">
        <v>18</v>
      </c>
    </row>
    <row r="12092" spans="1:13" x14ac:dyDescent="0.3">
      <c r="A12092" t="s">
        <v>40</v>
      </c>
      <c r="C12092" t="s">
        <v>10992</v>
      </c>
      <c r="D12092">
        <v>4</v>
      </c>
      <c r="E12092" s="1">
        <v>53780</v>
      </c>
      <c r="G12092" t="s">
        <v>13</v>
      </c>
      <c r="H12092" t="s">
        <v>11004</v>
      </c>
      <c r="I12092" t="s">
        <v>42</v>
      </c>
      <c r="K12092" t="s">
        <v>43</v>
      </c>
      <c r="L12092" t="s">
        <v>17</v>
      </c>
      <c r="M12092" t="s">
        <v>18</v>
      </c>
    </row>
    <row r="12093" spans="1:13" x14ac:dyDescent="0.3">
      <c r="A12093" t="s">
        <v>40</v>
      </c>
      <c r="C12093" t="s">
        <v>10589</v>
      </c>
      <c r="D12093">
        <v>26</v>
      </c>
      <c r="E12093" s="1">
        <v>1725960</v>
      </c>
      <c r="G12093" t="s">
        <v>13</v>
      </c>
      <c r="H12093" t="s">
        <v>10874</v>
      </c>
      <c r="I12093" t="s">
        <v>42</v>
      </c>
      <c r="K12093" t="s">
        <v>43</v>
      </c>
      <c r="L12093" t="s">
        <v>44</v>
      </c>
      <c r="M12093" t="s">
        <v>207</v>
      </c>
    </row>
    <row r="12094" spans="1:13" x14ac:dyDescent="0.3">
      <c r="A12094" t="s">
        <v>40</v>
      </c>
      <c r="C12094" t="s">
        <v>8196</v>
      </c>
      <c r="D12094">
        <v>56</v>
      </c>
      <c r="E12094" s="1">
        <v>750000</v>
      </c>
      <c r="G12094" t="s">
        <v>13</v>
      </c>
      <c r="H12094" t="s">
        <v>8351</v>
      </c>
      <c r="I12094" t="s">
        <v>42</v>
      </c>
      <c r="K12094" t="s">
        <v>43</v>
      </c>
      <c r="L12094" t="s">
        <v>17</v>
      </c>
      <c r="M12094" t="s">
        <v>18</v>
      </c>
    </row>
    <row r="12095" spans="1:13" x14ac:dyDescent="0.3">
      <c r="A12095" t="s">
        <v>40</v>
      </c>
      <c r="C12095" t="s">
        <v>7634</v>
      </c>
      <c r="D12095">
        <v>54</v>
      </c>
      <c r="E12095" s="1">
        <v>834945</v>
      </c>
      <c r="G12095" t="s">
        <v>13</v>
      </c>
      <c r="H12095" t="s">
        <v>7704</v>
      </c>
      <c r="I12095" t="s">
        <v>42</v>
      </c>
      <c r="K12095" t="s">
        <v>43</v>
      </c>
      <c r="L12095" t="s">
        <v>17</v>
      </c>
      <c r="M12095" t="s">
        <v>18</v>
      </c>
    </row>
    <row r="12096" spans="1:13" x14ac:dyDescent="0.3">
      <c r="A12096" t="s">
        <v>40</v>
      </c>
      <c r="C12096" t="s">
        <v>8962</v>
      </c>
      <c r="D12096">
        <v>3</v>
      </c>
      <c r="E12096" s="1">
        <v>59900</v>
      </c>
      <c r="G12096" t="s">
        <v>13</v>
      </c>
      <c r="H12096" t="s">
        <v>9046</v>
      </c>
      <c r="I12096" t="s">
        <v>42</v>
      </c>
      <c r="K12096" t="s">
        <v>43</v>
      </c>
      <c r="L12096" t="s">
        <v>17</v>
      </c>
      <c r="M12096" t="s">
        <v>18</v>
      </c>
    </row>
    <row r="12097" spans="1:13" x14ac:dyDescent="0.3">
      <c r="A12097" t="s">
        <v>40</v>
      </c>
      <c r="C12097" t="s">
        <v>8771</v>
      </c>
      <c r="D12097">
        <v>19</v>
      </c>
      <c r="E12097" s="1">
        <v>100000</v>
      </c>
      <c r="G12097" t="s">
        <v>13</v>
      </c>
      <c r="H12097" t="s">
        <v>8826</v>
      </c>
      <c r="I12097" t="s">
        <v>42</v>
      </c>
      <c r="K12097" t="s">
        <v>43</v>
      </c>
      <c r="L12097" t="s">
        <v>17</v>
      </c>
      <c r="M12097" t="s">
        <v>450</v>
      </c>
    </row>
    <row r="12098" spans="1:13" x14ac:dyDescent="0.3">
      <c r="A12098" t="s">
        <v>40</v>
      </c>
      <c r="C12098" t="s">
        <v>33755</v>
      </c>
      <c r="D12098">
        <v>30</v>
      </c>
      <c r="E12098" s="1">
        <v>100000</v>
      </c>
      <c r="G12098" t="s">
        <v>13</v>
      </c>
      <c r="H12098" t="s">
        <v>33927</v>
      </c>
      <c r="I12098" t="s">
        <v>42</v>
      </c>
      <c r="K12098" t="s">
        <v>43</v>
      </c>
      <c r="L12098" t="s">
        <v>17</v>
      </c>
      <c r="M12098" t="s">
        <v>450</v>
      </c>
    </row>
    <row r="12099" spans="1:13" x14ac:dyDescent="0.3">
      <c r="A12099" t="s">
        <v>40</v>
      </c>
      <c r="C12099" t="s">
        <v>34100</v>
      </c>
      <c r="D12099">
        <v>18</v>
      </c>
      <c r="E12099" s="1">
        <v>100000</v>
      </c>
      <c r="G12099" t="s">
        <v>13</v>
      </c>
      <c r="H12099" t="s">
        <v>34115</v>
      </c>
      <c r="I12099" t="s">
        <v>42</v>
      </c>
      <c r="K12099" t="s">
        <v>43</v>
      </c>
      <c r="L12099" t="s">
        <v>17</v>
      </c>
      <c r="M12099" t="s">
        <v>450</v>
      </c>
    </row>
    <row r="12100" spans="1:13" x14ac:dyDescent="0.3">
      <c r="A12100" t="s">
        <v>40</v>
      </c>
      <c r="C12100" t="s">
        <v>36770</v>
      </c>
      <c r="D12100">
        <v>77</v>
      </c>
      <c r="E12100" s="1">
        <v>12851918</v>
      </c>
      <c r="G12100" t="s">
        <v>2572</v>
      </c>
      <c r="H12100" t="s">
        <v>36795</v>
      </c>
      <c r="I12100" t="s">
        <v>42</v>
      </c>
      <c r="K12100" t="s">
        <v>43</v>
      </c>
      <c r="L12100" t="s">
        <v>44</v>
      </c>
      <c r="M12100" t="s">
        <v>18219</v>
      </c>
    </row>
    <row r="12101" spans="1:13" x14ac:dyDescent="0.3">
      <c r="A12101" t="s">
        <v>40</v>
      </c>
      <c r="C12101" t="s">
        <v>36834</v>
      </c>
      <c r="D12101">
        <v>27</v>
      </c>
      <c r="E12101" s="1">
        <v>199596</v>
      </c>
      <c r="G12101" t="s">
        <v>13</v>
      </c>
      <c r="H12101" t="s">
        <v>36840</v>
      </c>
      <c r="I12101" t="s">
        <v>42</v>
      </c>
      <c r="K12101" t="s">
        <v>43</v>
      </c>
      <c r="L12101" t="s">
        <v>44</v>
      </c>
      <c r="M12101" t="s">
        <v>82</v>
      </c>
    </row>
    <row r="12102" spans="1:13" x14ac:dyDescent="0.3">
      <c r="A12102" t="s">
        <v>40</v>
      </c>
      <c r="C12102" t="s">
        <v>36834</v>
      </c>
      <c r="D12102">
        <v>18</v>
      </c>
      <c r="E12102" s="1">
        <v>100000</v>
      </c>
      <c r="G12102" t="s">
        <v>13</v>
      </c>
      <c r="H12102" t="s">
        <v>36854</v>
      </c>
      <c r="I12102" t="s">
        <v>42</v>
      </c>
      <c r="K12102" t="s">
        <v>43</v>
      </c>
      <c r="L12102" t="s">
        <v>17</v>
      </c>
      <c r="M12102" t="s">
        <v>450</v>
      </c>
    </row>
    <row r="12103" spans="1:13" x14ac:dyDescent="0.3">
      <c r="A12103" t="s">
        <v>40</v>
      </c>
      <c r="C12103" t="s">
        <v>36834</v>
      </c>
      <c r="D12103">
        <v>42</v>
      </c>
      <c r="E12103" s="1">
        <v>100000</v>
      </c>
      <c r="G12103" t="s">
        <v>13</v>
      </c>
      <c r="H12103" t="s">
        <v>36868</v>
      </c>
      <c r="I12103" t="s">
        <v>42</v>
      </c>
      <c r="K12103" t="s">
        <v>43</v>
      </c>
      <c r="L12103" t="s">
        <v>17</v>
      </c>
      <c r="M12103" t="s">
        <v>450</v>
      </c>
    </row>
    <row r="12104" spans="1:13" x14ac:dyDescent="0.3">
      <c r="A12104" t="s">
        <v>40</v>
      </c>
      <c r="C12104" t="s">
        <v>35729</v>
      </c>
      <c r="D12104">
        <v>18</v>
      </c>
      <c r="E12104" s="1">
        <v>100000</v>
      </c>
      <c r="G12104" t="s">
        <v>13</v>
      </c>
      <c r="H12104" t="s">
        <v>35883</v>
      </c>
      <c r="I12104" t="s">
        <v>42</v>
      </c>
      <c r="K12104" t="s">
        <v>43</v>
      </c>
      <c r="L12104" t="s">
        <v>17</v>
      </c>
      <c r="M12104" t="s">
        <v>450</v>
      </c>
    </row>
    <row r="12105" spans="1:13" x14ac:dyDescent="0.3">
      <c r="A12105" t="s">
        <v>40</v>
      </c>
      <c r="C12105" t="s">
        <v>26380</v>
      </c>
      <c r="D12105">
        <v>36</v>
      </c>
      <c r="E12105" s="1">
        <v>6939606</v>
      </c>
      <c r="G12105" t="s">
        <v>34</v>
      </c>
      <c r="H12105" t="s">
        <v>26384</v>
      </c>
      <c r="I12105" t="s">
        <v>42</v>
      </c>
      <c r="K12105" t="s">
        <v>43</v>
      </c>
      <c r="L12105" t="s">
        <v>170</v>
      </c>
      <c r="M12105" t="s">
        <v>61</v>
      </c>
    </row>
    <row r="12106" spans="1:13" x14ac:dyDescent="0.3">
      <c r="A12106" t="s">
        <v>8947</v>
      </c>
      <c r="C12106" t="s">
        <v>8771</v>
      </c>
      <c r="D12106">
        <v>18</v>
      </c>
      <c r="E12106" s="1">
        <v>100000</v>
      </c>
      <c r="G12106" t="s">
        <v>13</v>
      </c>
      <c r="H12106" t="s">
        <v>8948</v>
      </c>
      <c r="I12106" t="s">
        <v>49</v>
      </c>
      <c r="J12106" t="s">
        <v>50</v>
      </c>
      <c r="K12106" t="s">
        <v>51</v>
      </c>
      <c r="L12106" t="s">
        <v>17</v>
      </c>
      <c r="M12106" t="s">
        <v>450</v>
      </c>
    </row>
    <row r="12107" spans="1:13" x14ac:dyDescent="0.3">
      <c r="A12107" t="s">
        <v>8947</v>
      </c>
      <c r="C12107" t="s">
        <v>35205</v>
      </c>
      <c r="D12107">
        <v>27</v>
      </c>
      <c r="E12107" s="1">
        <v>394095</v>
      </c>
      <c r="G12107" t="s">
        <v>13</v>
      </c>
      <c r="H12107" t="s">
        <v>35332</v>
      </c>
      <c r="I12107" t="s">
        <v>49</v>
      </c>
      <c r="J12107" t="s">
        <v>50</v>
      </c>
      <c r="K12107" t="s">
        <v>51</v>
      </c>
      <c r="L12107" t="s">
        <v>17</v>
      </c>
      <c r="M12107" t="s">
        <v>31</v>
      </c>
    </row>
    <row r="12108" spans="1:13" x14ac:dyDescent="0.3">
      <c r="A12108" t="s">
        <v>8947</v>
      </c>
      <c r="C12108" t="s">
        <v>34100</v>
      </c>
      <c r="D12108">
        <v>11</v>
      </c>
      <c r="E12108" s="1">
        <v>51500</v>
      </c>
      <c r="G12108" t="s">
        <v>13</v>
      </c>
      <c r="H12108" t="s">
        <v>34186</v>
      </c>
      <c r="I12108" t="s">
        <v>49</v>
      </c>
      <c r="J12108" t="s">
        <v>50</v>
      </c>
      <c r="K12108" t="s">
        <v>51</v>
      </c>
      <c r="L12108" t="s">
        <v>17</v>
      </c>
      <c r="M12108" t="s">
        <v>31</v>
      </c>
    </row>
    <row r="12109" spans="1:13" x14ac:dyDescent="0.3">
      <c r="A12109" t="s">
        <v>8947</v>
      </c>
      <c r="C12109" t="s">
        <v>37047</v>
      </c>
      <c r="D12109">
        <v>18</v>
      </c>
      <c r="E12109" s="1">
        <v>100000</v>
      </c>
      <c r="G12109" t="s">
        <v>13</v>
      </c>
      <c r="H12109" t="s">
        <v>37106</v>
      </c>
      <c r="I12109" t="s">
        <v>49</v>
      </c>
      <c r="J12109" t="s">
        <v>50</v>
      </c>
      <c r="K12109" t="s">
        <v>51</v>
      </c>
      <c r="L12109" t="s">
        <v>17</v>
      </c>
      <c r="M12109" t="s">
        <v>450</v>
      </c>
    </row>
    <row r="12110" spans="1:13" x14ac:dyDescent="0.3">
      <c r="A12110" t="s">
        <v>8947</v>
      </c>
      <c r="C12110" t="s">
        <v>37047</v>
      </c>
      <c r="D12110">
        <v>18</v>
      </c>
      <c r="E12110" s="1">
        <v>100000</v>
      </c>
      <c r="G12110" t="s">
        <v>13</v>
      </c>
      <c r="H12110" t="s">
        <v>37145</v>
      </c>
      <c r="I12110" t="s">
        <v>49</v>
      </c>
      <c r="J12110" t="s">
        <v>50</v>
      </c>
      <c r="K12110" t="s">
        <v>51</v>
      </c>
      <c r="L12110" t="s">
        <v>17</v>
      </c>
      <c r="M12110" t="s">
        <v>450</v>
      </c>
    </row>
    <row r="12111" spans="1:13" x14ac:dyDescent="0.3">
      <c r="A12111" t="s">
        <v>8947</v>
      </c>
      <c r="C12111" t="s">
        <v>35954</v>
      </c>
      <c r="D12111">
        <v>122</v>
      </c>
      <c r="E12111" s="1">
        <v>2950000</v>
      </c>
      <c r="G12111" t="s">
        <v>13</v>
      </c>
      <c r="H12111" t="s">
        <v>36067</v>
      </c>
      <c r="I12111" t="s">
        <v>49</v>
      </c>
      <c r="J12111" t="s">
        <v>50</v>
      </c>
      <c r="K12111" t="s">
        <v>51</v>
      </c>
      <c r="L12111" t="s">
        <v>17</v>
      </c>
      <c r="M12111" t="s">
        <v>66</v>
      </c>
    </row>
    <row r="12112" spans="1:13" x14ac:dyDescent="0.3">
      <c r="A12112" t="s">
        <v>8947</v>
      </c>
      <c r="C12112" t="s">
        <v>36334</v>
      </c>
      <c r="D12112">
        <v>10</v>
      </c>
      <c r="E12112" s="1">
        <v>66400</v>
      </c>
      <c r="G12112" t="s">
        <v>13</v>
      </c>
      <c r="H12112" t="s">
        <v>5134</v>
      </c>
      <c r="I12112" t="s">
        <v>49</v>
      </c>
      <c r="J12112" t="s">
        <v>50</v>
      </c>
      <c r="K12112" t="s">
        <v>51</v>
      </c>
      <c r="L12112" t="s">
        <v>17</v>
      </c>
      <c r="M12112" t="s">
        <v>31</v>
      </c>
    </row>
    <row r="12113" spans="1:13" x14ac:dyDescent="0.3">
      <c r="A12113" t="s">
        <v>1748</v>
      </c>
      <c r="C12113" t="s">
        <v>1558</v>
      </c>
      <c r="D12113">
        <v>22</v>
      </c>
      <c r="E12113" s="1">
        <v>2092830</v>
      </c>
      <c r="G12113" t="s">
        <v>13</v>
      </c>
      <c r="H12113" t="s">
        <v>1749</v>
      </c>
      <c r="I12113" t="s">
        <v>1750</v>
      </c>
      <c r="K12113" t="s">
        <v>481</v>
      </c>
      <c r="L12113" t="s">
        <v>17</v>
      </c>
      <c r="M12113" t="s">
        <v>442</v>
      </c>
    </row>
    <row r="12114" spans="1:13" x14ac:dyDescent="0.3">
      <c r="A12114" t="s">
        <v>1748</v>
      </c>
      <c r="C12114" t="s">
        <v>28936</v>
      </c>
      <c r="D12114">
        <v>12</v>
      </c>
      <c r="E12114" s="1">
        <v>438261</v>
      </c>
      <c r="G12114" t="s">
        <v>13</v>
      </c>
      <c r="H12114" t="s">
        <v>29099</v>
      </c>
      <c r="I12114" t="s">
        <v>1750</v>
      </c>
      <c r="K12114" t="s">
        <v>481</v>
      </c>
      <c r="L12114" t="s">
        <v>38</v>
      </c>
      <c r="M12114" t="s">
        <v>442</v>
      </c>
    </row>
    <row r="12115" spans="1:13" x14ac:dyDescent="0.3">
      <c r="A12115" t="s">
        <v>1748</v>
      </c>
      <c r="C12115" t="s">
        <v>7634</v>
      </c>
      <c r="D12115">
        <v>99</v>
      </c>
      <c r="E12115" s="1">
        <v>6388170</v>
      </c>
      <c r="G12115" t="s">
        <v>48</v>
      </c>
      <c r="H12115" t="s">
        <v>7649</v>
      </c>
      <c r="I12115" t="s">
        <v>1750</v>
      </c>
      <c r="K12115" t="s">
        <v>481</v>
      </c>
      <c r="L12115" t="s">
        <v>38</v>
      </c>
      <c r="M12115" t="s">
        <v>190</v>
      </c>
    </row>
    <row r="12116" spans="1:13" x14ac:dyDescent="0.3">
      <c r="A12116" t="s">
        <v>1748</v>
      </c>
      <c r="C12116" t="s">
        <v>36284</v>
      </c>
      <c r="D12116">
        <v>56</v>
      </c>
      <c r="E12116" s="1">
        <v>2963680</v>
      </c>
      <c r="G12116" t="s">
        <v>48</v>
      </c>
      <c r="H12116" t="s">
        <v>7649</v>
      </c>
      <c r="I12116" t="s">
        <v>1750</v>
      </c>
      <c r="K12116" t="s">
        <v>481</v>
      </c>
      <c r="L12116" t="s">
        <v>38</v>
      </c>
      <c r="M12116" t="s">
        <v>190</v>
      </c>
    </row>
    <row r="12117" spans="1:13" x14ac:dyDescent="0.3">
      <c r="A12117" t="s">
        <v>21975</v>
      </c>
      <c r="C12117" t="s">
        <v>21907</v>
      </c>
      <c r="D12117">
        <v>12</v>
      </c>
      <c r="E12117" s="1">
        <v>100137</v>
      </c>
      <c r="G12117" t="s">
        <v>13</v>
      </c>
      <c r="H12117" t="s">
        <v>21976</v>
      </c>
      <c r="I12117" t="s">
        <v>1076</v>
      </c>
      <c r="J12117" t="s">
        <v>1077</v>
      </c>
      <c r="K12117" t="s">
        <v>609</v>
      </c>
      <c r="L12117" t="s">
        <v>17</v>
      </c>
      <c r="M12117" t="s">
        <v>345</v>
      </c>
    </row>
    <row r="12118" spans="1:13" x14ac:dyDescent="0.3">
      <c r="A12118" t="s">
        <v>21975</v>
      </c>
      <c r="C12118" t="s">
        <v>36965</v>
      </c>
      <c r="D12118">
        <v>9</v>
      </c>
      <c r="E12118" s="1">
        <v>150000</v>
      </c>
      <c r="G12118" t="s">
        <v>13</v>
      </c>
      <c r="H12118" t="s">
        <v>37011</v>
      </c>
      <c r="I12118" t="s">
        <v>1076</v>
      </c>
      <c r="J12118" t="s">
        <v>1077</v>
      </c>
      <c r="K12118" t="s">
        <v>609</v>
      </c>
      <c r="L12118" t="s">
        <v>17</v>
      </c>
      <c r="M12118" t="s">
        <v>345</v>
      </c>
    </row>
    <row r="12119" spans="1:13" x14ac:dyDescent="0.3">
      <c r="A12119" t="s">
        <v>11688</v>
      </c>
      <c r="C12119" t="s">
        <v>11613</v>
      </c>
      <c r="D12119">
        <v>18</v>
      </c>
      <c r="E12119" s="1">
        <v>98560</v>
      </c>
      <c r="G12119" t="s">
        <v>13</v>
      </c>
      <c r="H12119" t="s">
        <v>11689</v>
      </c>
      <c r="I12119" t="s">
        <v>2580</v>
      </c>
      <c r="K12119" t="s">
        <v>429</v>
      </c>
      <c r="L12119" t="s">
        <v>17</v>
      </c>
      <c r="M12119" t="s">
        <v>450</v>
      </c>
    </row>
    <row r="12120" spans="1:13" x14ac:dyDescent="0.3">
      <c r="A12120" t="s">
        <v>992</v>
      </c>
      <c r="C12120" t="s">
        <v>979</v>
      </c>
      <c r="D12120">
        <v>36</v>
      </c>
      <c r="E12120" s="1">
        <v>1999812</v>
      </c>
      <c r="G12120" t="s">
        <v>13</v>
      </c>
      <c r="H12120" t="s">
        <v>993</v>
      </c>
      <c r="I12120" t="s">
        <v>428</v>
      </c>
      <c r="K12120" t="s">
        <v>429</v>
      </c>
      <c r="L12120" t="s">
        <v>38</v>
      </c>
      <c r="M12120" t="s">
        <v>66</v>
      </c>
    </row>
    <row r="12121" spans="1:13" x14ac:dyDescent="0.3">
      <c r="A12121" t="s">
        <v>992</v>
      </c>
      <c r="C12121" t="s">
        <v>27408</v>
      </c>
      <c r="D12121">
        <v>25</v>
      </c>
      <c r="E12121" s="1">
        <v>200000</v>
      </c>
      <c r="G12121" t="s">
        <v>13</v>
      </c>
      <c r="H12121" t="s">
        <v>27475</v>
      </c>
      <c r="I12121" t="s">
        <v>428</v>
      </c>
      <c r="K12121" t="s">
        <v>429</v>
      </c>
      <c r="L12121" t="s">
        <v>17</v>
      </c>
      <c r="M12121" t="s">
        <v>450</v>
      </c>
    </row>
    <row r="12122" spans="1:13" x14ac:dyDescent="0.3">
      <c r="A12122" t="s">
        <v>992</v>
      </c>
      <c r="C12122" t="s">
        <v>4395</v>
      </c>
      <c r="D12122">
        <v>19</v>
      </c>
      <c r="E12122" s="1">
        <v>100000</v>
      </c>
      <c r="G12122" t="s">
        <v>13</v>
      </c>
      <c r="H12122" t="s">
        <v>4572</v>
      </c>
      <c r="I12122" t="s">
        <v>428</v>
      </c>
      <c r="K12122" t="s">
        <v>429</v>
      </c>
      <c r="L12122" t="s">
        <v>17</v>
      </c>
      <c r="M12122" t="s">
        <v>450</v>
      </c>
    </row>
    <row r="12123" spans="1:13" x14ac:dyDescent="0.3">
      <c r="A12123" t="s">
        <v>34483</v>
      </c>
      <c r="C12123" t="s">
        <v>34470</v>
      </c>
      <c r="D12123">
        <v>49</v>
      </c>
      <c r="E12123" s="1">
        <v>290982</v>
      </c>
      <c r="G12123" t="s">
        <v>34</v>
      </c>
      <c r="H12123" t="s">
        <v>34472</v>
      </c>
      <c r="I12123" t="s">
        <v>22</v>
      </c>
      <c r="J12123" t="s">
        <v>23</v>
      </c>
      <c r="K12123" t="s">
        <v>24</v>
      </c>
      <c r="L12123" t="s">
        <v>25</v>
      </c>
      <c r="M12123" t="s">
        <v>6146</v>
      </c>
    </row>
    <row r="12124" spans="1:13" x14ac:dyDescent="0.3">
      <c r="A12124" t="s">
        <v>34483</v>
      </c>
      <c r="C12124" t="s">
        <v>35729</v>
      </c>
      <c r="D12124">
        <v>27</v>
      </c>
      <c r="E12124" s="1">
        <v>976323</v>
      </c>
      <c r="G12124" t="s">
        <v>34</v>
      </c>
      <c r="H12124" t="s">
        <v>35884</v>
      </c>
      <c r="I12124" t="s">
        <v>22</v>
      </c>
      <c r="J12124" t="s">
        <v>23</v>
      </c>
      <c r="K12124" t="s">
        <v>24</v>
      </c>
      <c r="L12124" t="s">
        <v>25</v>
      </c>
      <c r="M12124" t="s">
        <v>6146</v>
      </c>
    </row>
    <row r="12125" spans="1:13" x14ac:dyDescent="0.3">
      <c r="A12125" t="s">
        <v>34483</v>
      </c>
      <c r="C12125" t="s">
        <v>37650</v>
      </c>
      <c r="D12125">
        <v>12</v>
      </c>
      <c r="E12125" s="1">
        <v>104302</v>
      </c>
      <c r="G12125" t="s">
        <v>34</v>
      </c>
      <c r="H12125" t="s">
        <v>37683</v>
      </c>
      <c r="I12125" t="s">
        <v>22</v>
      </c>
      <c r="J12125" t="s">
        <v>23</v>
      </c>
      <c r="K12125" t="s">
        <v>24</v>
      </c>
      <c r="L12125" t="s">
        <v>25</v>
      </c>
      <c r="M12125" t="s">
        <v>6146</v>
      </c>
    </row>
    <row r="12126" spans="1:13" x14ac:dyDescent="0.3">
      <c r="A12126" t="s">
        <v>16405</v>
      </c>
      <c r="C12126" t="s">
        <v>23966</v>
      </c>
      <c r="D12126">
        <v>1</v>
      </c>
      <c r="E12126" s="1">
        <v>500</v>
      </c>
      <c r="G12126" t="s">
        <v>21</v>
      </c>
      <c r="H12126" t="s">
        <v>68</v>
      </c>
      <c r="I12126" t="s">
        <v>156</v>
      </c>
      <c r="J12126" t="s">
        <v>22</v>
      </c>
      <c r="K12126" t="s">
        <v>24</v>
      </c>
      <c r="L12126" t="s">
        <v>25</v>
      </c>
      <c r="M12126" t="s">
        <v>26</v>
      </c>
    </row>
    <row r="12127" spans="1:13" x14ac:dyDescent="0.3">
      <c r="A12127" t="s">
        <v>16405</v>
      </c>
      <c r="C12127" t="s">
        <v>22131</v>
      </c>
      <c r="D12127">
        <v>1</v>
      </c>
      <c r="E12127" s="1">
        <v>5000</v>
      </c>
      <c r="G12127" t="s">
        <v>21</v>
      </c>
      <c r="H12127" t="s">
        <v>68</v>
      </c>
      <c r="I12127" t="s">
        <v>156</v>
      </c>
      <c r="J12127" t="s">
        <v>22</v>
      </c>
      <c r="K12127" t="s">
        <v>24</v>
      </c>
      <c r="L12127" t="s">
        <v>25</v>
      </c>
      <c r="M12127" t="s">
        <v>26</v>
      </c>
    </row>
    <row r="12128" spans="1:13" x14ac:dyDescent="0.3">
      <c r="A12128" t="s">
        <v>16405</v>
      </c>
      <c r="C12128" t="s">
        <v>16341</v>
      </c>
      <c r="D12128">
        <v>1</v>
      </c>
      <c r="E12128" s="1">
        <v>5000</v>
      </c>
      <c r="G12128" t="s">
        <v>21</v>
      </c>
      <c r="H12128" t="s">
        <v>68</v>
      </c>
      <c r="I12128" t="s">
        <v>156</v>
      </c>
      <c r="J12128" t="s">
        <v>22</v>
      </c>
      <c r="K12128" t="s">
        <v>24</v>
      </c>
      <c r="L12128" t="s">
        <v>25</v>
      </c>
      <c r="M12128" t="s">
        <v>26</v>
      </c>
    </row>
    <row r="12129" spans="1:13" x14ac:dyDescent="0.3">
      <c r="A12129" t="s">
        <v>16405</v>
      </c>
      <c r="C12129" t="s">
        <v>35205</v>
      </c>
      <c r="D12129">
        <v>15</v>
      </c>
      <c r="E12129" s="1">
        <v>100000</v>
      </c>
      <c r="G12129" t="s">
        <v>111</v>
      </c>
      <c r="H12129" t="s">
        <v>35439</v>
      </c>
      <c r="I12129" t="s">
        <v>156</v>
      </c>
      <c r="J12129" t="s">
        <v>22</v>
      </c>
      <c r="K12129" t="s">
        <v>24</v>
      </c>
      <c r="L12129" t="s">
        <v>25</v>
      </c>
      <c r="M12129" t="s">
        <v>6109</v>
      </c>
    </row>
    <row r="12130" spans="1:13" x14ac:dyDescent="0.3">
      <c r="A12130" t="s">
        <v>628</v>
      </c>
      <c r="C12130" t="s">
        <v>597</v>
      </c>
      <c r="D12130">
        <v>24</v>
      </c>
      <c r="E12130" s="1">
        <v>49317</v>
      </c>
      <c r="G12130" t="s">
        <v>13</v>
      </c>
      <c r="H12130" t="s">
        <v>629</v>
      </c>
      <c r="I12130" t="s">
        <v>99</v>
      </c>
      <c r="J12130" t="s">
        <v>99</v>
      </c>
      <c r="K12130" t="s">
        <v>100</v>
      </c>
      <c r="L12130" t="s">
        <v>38</v>
      </c>
      <c r="M12130" t="s">
        <v>345</v>
      </c>
    </row>
    <row r="12131" spans="1:13" x14ac:dyDescent="0.3">
      <c r="A12131" t="s">
        <v>1952</v>
      </c>
      <c r="C12131" t="s">
        <v>1852</v>
      </c>
      <c r="D12131">
        <v>19</v>
      </c>
      <c r="E12131" s="1">
        <v>682604</v>
      </c>
      <c r="G12131" t="s">
        <v>34</v>
      </c>
      <c r="H12131" t="s">
        <v>1953</v>
      </c>
      <c r="I12131" t="s">
        <v>1954</v>
      </c>
      <c r="K12131" t="s">
        <v>96</v>
      </c>
      <c r="L12131" t="s">
        <v>170</v>
      </c>
      <c r="M12131" t="s">
        <v>61</v>
      </c>
    </row>
    <row r="12132" spans="1:13" x14ac:dyDescent="0.3">
      <c r="A12132" t="s">
        <v>1952</v>
      </c>
      <c r="C12132" t="s">
        <v>5763</v>
      </c>
      <c r="D12132">
        <v>54</v>
      </c>
      <c r="E12132" s="1">
        <v>4804019</v>
      </c>
      <c r="G12132" t="s">
        <v>34</v>
      </c>
      <c r="H12132" t="s">
        <v>5799</v>
      </c>
      <c r="I12132" t="s">
        <v>1954</v>
      </c>
      <c r="K12132" t="s">
        <v>96</v>
      </c>
      <c r="L12132" t="s">
        <v>17</v>
      </c>
      <c r="M12132" t="s">
        <v>61</v>
      </c>
    </row>
    <row r="12133" spans="1:13" x14ac:dyDescent="0.3">
      <c r="A12133" t="s">
        <v>1952</v>
      </c>
      <c r="C12133" t="s">
        <v>16755</v>
      </c>
      <c r="D12133">
        <v>30</v>
      </c>
      <c r="E12133" s="1">
        <v>1182625</v>
      </c>
      <c r="G12133" t="s">
        <v>34</v>
      </c>
      <c r="H12133" t="s">
        <v>16763</v>
      </c>
      <c r="I12133" t="s">
        <v>1954</v>
      </c>
      <c r="K12133" t="s">
        <v>96</v>
      </c>
      <c r="L12133" t="s">
        <v>17</v>
      </c>
      <c r="M12133" t="s">
        <v>61</v>
      </c>
    </row>
    <row r="12134" spans="1:13" x14ac:dyDescent="0.3">
      <c r="A12134" t="s">
        <v>11832</v>
      </c>
      <c r="C12134" t="s">
        <v>22837</v>
      </c>
      <c r="D12134">
        <v>23</v>
      </c>
      <c r="E12134" s="1">
        <v>750000</v>
      </c>
      <c r="G12134" t="s">
        <v>69</v>
      </c>
      <c r="H12134" t="s">
        <v>77</v>
      </c>
      <c r="I12134" t="s">
        <v>1961</v>
      </c>
      <c r="J12134" t="s">
        <v>608</v>
      </c>
      <c r="K12134" t="s">
        <v>609</v>
      </c>
      <c r="L12134" t="s">
        <v>17</v>
      </c>
      <c r="M12134" t="s">
        <v>39</v>
      </c>
    </row>
    <row r="12135" spans="1:13" x14ac:dyDescent="0.3">
      <c r="A12135" t="s">
        <v>11832</v>
      </c>
      <c r="C12135" t="s">
        <v>11813</v>
      </c>
      <c r="D12135">
        <v>41</v>
      </c>
      <c r="E12135" s="1">
        <v>3070000</v>
      </c>
      <c r="G12135" t="s">
        <v>907</v>
      </c>
      <c r="H12135" t="s">
        <v>11833</v>
      </c>
      <c r="I12135" t="s">
        <v>1961</v>
      </c>
      <c r="J12135" t="s">
        <v>608</v>
      </c>
      <c r="K12135" t="s">
        <v>609</v>
      </c>
      <c r="L12135" t="s">
        <v>1083</v>
      </c>
      <c r="M12135" t="s">
        <v>1312</v>
      </c>
    </row>
    <row r="12136" spans="1:13" x14ac:dyDescent="0.3">
      <c r="A12136" t="s">
        <v>11832</v>
      </c>
      <c r="C12136" t="s">
        <v>24581</v>
      </c>
      <c r="D12136">
        <v>60</v>
      </c>
      <c r="E12136" s="1">
        <v>7153959</v>
      </c>
      <c r="G12136" t="s">
        <v>13</v>
      </c>
      <c r="H12136" t="s">
        <v>24586</v>
      </c>
      <c r="I12136" t="s">
        <v>1961</v>
      </c>
      <c r="J12136" t="s">
        <v>608</v>
      </c>
      <c r="K12136" t="s">
        <v>609</v>
      </c>
      <c r="L12136" t="s">
        <v>170</v>
      </c>
      <c r="M12136" t="s">
        <v>345</v>
      </c>
    </row>
    <row r="12137" spans="1:13" x14ac:dyDescent="0.3">
      <c r="A12137" t="s">
        <v>11832</v>
      </c>
      <c r="C12137" t="s">
        <v>25932</v>
      </c>
      <c r="D12137">
        <v>12</v>
      </c>
      <c r="E12137" s="1">
        <v>750000</v>
      </c>
      <c r="G12137" t="s">
        <v>13</v>
      </c>
      <c r="H12137" t="s">
        <v>25933</v>
      </c>
      <c r="I12137" t="s">
        <v>1961</v>
      </c>
      <c r="J12137" t="s">
        <v>608</v>
      </c>
      <c r="K12137" t="s">
        <v>609</v>
      </c>
      <c r="L12137" t="s">
        <v>17</v>
      </c>
      <c r="M12137" t="s">
        <v>345</v>
      </c>
    </row>
    <row r="12138" spans="1:13" x14ac:dyDescent="0.3">
      <c r="A12138" t="s">
        <v>25154</v>
      </c>
      <c r="C12138" t="s">
        <v>25127</v>
      </c>
      <c r="D12138">
        <v>19</v>
      </c>
      <c r="E12138" s="1">
        <v>250000</v>
      </c>
      <c r="G12138" t="s">
        <v>34</v>
      </c>
      <c r="H12138" t="s">
        <v>25155</v>
      </c>
      <c r="I12138" t="s">
        <v>22</v>
      </c>
      <c r="J12138" t="s">
        <v>23</v>
      </c>
      <c r="K12138" t="s">
        <v>24</v>
      </c>
      <c r="L12138" t="s">
        <v>38</v>
      </c>
      <c r="M12138" t="s">
        <v>504</v>
      </c>
    </row>
    <row r="12139" spans="1:13" x14ac:dyDescent="0.3">
      <c r="A12139" t="s">
        <v>25154</v>
      </c>
      <c r="C12139" t="s">
        <v>31728</v>
      </c>
      <c r="D12139">
        <v>12</v>
      </c>
      <c r="E12139" s="1">
        <v>55000</v>
      </c>
      <c r="G12139" t="s">
        <v>13</v>
      </c>
      <c r="H12139" t="s">
        <v>31727</v>
      </c>
      <c r="I12139" t="s">
        <v>22</v>
      </c>
      <c r="J12139" t="s">
        <v>23</v>
      </c>
      <c r="K12139" t="s">
        <v>24</v>
      </c>
      <c r="L12139" t="s">
        <v>38</v>
      </c>
      <c r="M12139" t="s">
        <v>345</v>
      </c>
    </row>
    <row r="12140" spans="1:13" x14ac:dyDescent="0.3">
      <c r="A12140" t="s">
        <v>5358</v>
      </c>
      <c r="C12140" t="s">
        <v>5155</v>
      </c>
      <c r="D12140">
        <v>49</v>
      </c>
      <c r="E12140" s="1">
        <v>33574935</v>
      </c>
      <c r="G12140" t="s">
        <v>48</v>
      </c>
      <c r="H12140" t="s">
        <v>5359</v>
      </c>
      <c r="I12140" t="s">
        <v>5360</v>
      </c>
      <c r="J12140" t="s">
        <v>5189</v>
      </c>
      <c r="K12140" t="s">
        <v>51</v>
      </c>
      <c r="L12140" t="s">
        <v>38</v>
      </c>
      <c r="M12140" t="s">
        <v>190</v>
      </c>
    </row>
    <row r="12141" spans="1:13" x14ac:dyDescent="0.3">
      <c r="A12141" t="s">
        <v>5358</v>
      </c>
      <c r="C12141" t="s">
        <v>15737</v>
      </c>
      <c r="D12141">
        <v>54</v>
      </c>
      <c r="E12141" s="1">
        <v>12343996</v>
      </c>
      <c r="G12141" t="s">
        <v>48</v>
      </c>
      <c r="H12141" t="s">
        <v>15761</v>
      </c>
      <c r="I12141" t="s">
        <v>5360</v>
      </c>
      <c r="J12141" t="s">
        <v>5189</v>
      </c>
      <c r="K12141" t="s">
        <v>51</v>
      </c>
      <c r="L12141" t="s">
        <v>38</v>
      </c>
      <c r="M12141" t="s">
        <v>190</v>
      </c>
    </row>
    <row r="12142" spans="1:13" x14ac:dyDescent="0.3">
      <c r="A12142" t="s">
        <v>5358</v>
      </c>
      <c r="C12142" t="s">
        <v>15737</v>
      </c>
      <c r="D12142">
        <v>62</v>
      </c>
      <c r="E12142" s="1">
        <v>3997576</v>
      </c>
      <c r="G12142" t="s">
        <v>48</v>
      </c>
      <c r="H12142" t="s">
        <v>15773</v>
      </c>
      <c r="I12142" t="s">
        <v>5360</v>
      </c>
      <c r="J12142" t="s">
        <v>5189</v>
      </c>
      <c r="K12142" t="s">
        <v>51</v>
      </c>
      <c r="L12142" t="s">
        <v>2708</v>
      </c>
      <c r="M12142" t="s">
        <v>190</v>
      </c>
    </row>
    <row r="12143" spans="1:13" x14ac:dyDescent="0.3">
      <c r="A12143" t="s">
        <v>5358</v>
      </c>
      <c r="C12143" t="s">
        <v>16466</v>
      </c>
      <c r="D12143">
        <v>63</v>
      </c>
      <c r="E12143" s="1">
        <v>25026495</v>
      </c>
      <c r="G12143" t="s">
        <v>48</v>
      </c>
      <c r="H12143" t="s">
        <v>16468</v>
      </c>
      <c r="I12143" t="s">
        <v>5360</v>
      </c>
      <c r="J12143" t="s">
        <v>5189</v>
      </c>
      <c r="K12143" t="s">
        <v>51</v>
      </c>
      <c r="L12143" t="s">
        <v>170</v>
      </c>
      <c r="M12143" t="s">
        <v>190</v>
      </c>
    </row>
    <row r="12144" spans="1:13" x14ac:dyDescent="0.3">
      <c r="A12144" t="s">
        <v>5358</v>
      </c>
      <c r="C12144" t="s">
        <v>17138</v>
      </c>
      <c r="D12144">
        <v>3</v>
      </c>
      <c r="E12144" s="1">
        <v>50000</v>
      </c>
      <c r="G12144" t="s">
        <v>48</v>
      </c>
      <c r="H12144" t="s">
        <v>17172</v>
      </c>
      <c r="I12144" t="s">
        <v>5360</v>
      </c>
      <c r="J12144" t="s">
        <v>5189</v>
      </c>
      <c r="K12144" t="s">
        <v>51</v>
      </c>
      <c r="L12144" t="s">
        <v>170</v>
      </c>
      <c r="M12144" t="s">
        <v>190</v>
      </c>
    </row>
    <row r="12145" spans="1:13" x14ac:dyDescent="0.3">
      <c r="A12145" t="s">
        <v>5358</v>
      </c>
      <c r="C12145" t="s">
        <v>11317</v>
      </c>
      <c r="D12145">
        <v>7</v>
      </c>
      <c r="E12145" s="1">
        <v>690000</v>
      </c>
      <c r="G12145" t="s">
        <v>48</v>
      </c>
      <c r="H12145" t="s">
        <v>11367</v>
      </c>
      <c r="I12145" t="s">
        <v>5360</v>
      </c>
      <c r="J12145" t="s">
        <v>5189</v>
      </c>
      <c r="K12145" t="s">
        <v>51</v>
      </c>
      <c r="L12145" t="s">
        <v>2708</v>
      </c>
      <c r="M12145" t="s">
        <v>190</v>
      </c>
    </row>
    <row r="12146" spans="1:13" x14ac:dyDescent="0.3">
      <c r="A12146" t="s">
        <v>5358</v>
      </c>
      <c r="C12146" t="s">
        <v>10083</v>
      </c>
      <c r="D12146">
        <v>21</v>
      </c>
      <c r="E12146" s="1">
        <v>1000000</v>
      </c>
      <c r="G12146" t="s">
        <v>48</v>
      </c>
      <c r="H12146" t="s">
        <v>10089</v>
      </c>
      <c r="I12146" t="s">
        <v>5360</v>
      </c>
      <c r="J12146" t="s">
        <v>5189</v>
      </c>
      <c r="K12146" t="s">
        <v>51</v>
      </c>
      <c r="L12146" t="s">
        <v>170</v>
      </c>
      <c r="M12146" t="s">
        <v>190</v>
      </c>
    </row>
    <row r="12147" spans="1:13" x14ac:dyDescent="0.3">
      <c r="A12147" t="s">
        <v>5358</v>
      </c>
      <c r="C12147" t="s">
        <v>34627</v>
      </c>
      <c r="D12147">
        <v>42</v>
      </c>
      <c r="E12147" s="1">
        <v>20943442</v>
      </c>
      <c r="G12147" t="s">
        <v>48</v>
      </c>
      <c r="H12147" t="s">
        <v>34628</v>
      </c>
      <c r="I12147" t="s">
        <v>5360</v>
      </c>
      <c r="J12147" t="s">
        <v>5189</v>
      </c>
      <c r="K12147" t="s">
        <v>51</v>
      </c>
      <c r="L12147" t="s">
        <v>170</v>
      </c>
      <c r="M12147" t="s">
        <v>190</v>
      </c>
    </row>
    <row r="12148" spans="1:13" x14ac:dyDescent="0.3">
      <c r="A12148" t="s">
        <v>5358</v>
      </c>
      <c r="C12148" t="s">
        <v>36965</v>
      </c>
      <c r="D12148">
        <v>77</v>
      </c>
      <c r="E12148" s="1">
        <v>21312886</v>
      </c>
      <c r="G12148" t="s">
        <v>48</v>
      </c>
      <c r="H12148" t="s">
        <v>36978</v>
      </c>
      <c r="I12148" t="s">
        <v>5360</v>
      </c>
      <c r="J12148" t="s">
        <v>5189</v>
      </c>
      <c r="K12148" t="s">
        <v>51</v>
      </c>
      <c r="L12148" t="s">
        <v>170</v>
      </c>
      <c r="M12148" t="s">
        <v>190</v>
      </c>
    </row>
    <row r="12149" spans="1:13" x14ac:dyDescent="0.3">
      <c r="A12149" t="s">
        <v>5358</v>
      </c>
      <c r="C12149" t="s">
        <v>37626</v>
      </c>
      <c r="D12149">
        <v>80</v>
      </c>
      <c r="E12149" s="1">
        <v>9950000</v>
      </c>
      <c r="G12149" t="s">
        <v>48</v>
      </c>
      <c r="H12149" t="s">
        <v>37633</v>
      </c>
      <c r="I12149" t="s">
        <v>5360</v>
      </c>
      <c r="J12149" t="s">
        <v>5189</v>
      </c>
      <c r="K12149" t="s">
        <v>51</v>
      </c>
      <c r="L12149" t="s">
        <v>44</v>
      </c>
      <c r="M12149" t="s">
        <v>190</v>
      </c>
    </row>
    <row r="12150" spans="1:13" x14ac:dyDescent="0.3">
      <c r="A12150" t="s">
        <v>5358</v>
      </c>
      <c r="C12150" t="s">
        <v>36101</v>
      </c>
      <c r="D12150">
        <v>3</v>
      </c>
      <c r="E12150" s="1">
        <v>30000</v>
      </c>
      <c r="G12150" t="s">
        <v>48</v>
      </c>
      <c r="H12150" t="s">
        <v>36133</v>
      </c>
      <c r="I12150" t="s">
        <v>5360</v>
      </c>
      <c r="J12150" t="s">
        <v>5189</v>
      </c>
      <c r="K12150" t="s">
        <v>51</v>
      </c>
      <c r="L12150" t="s">
        <v>38</v>
      </c>
      <c r="M12150" t="s">
        <v>190</v>
      </c>
    </row>
    <row r="12151" spans="1:13" x14ac:dyDescent="0.3">
      <c r="A12151" t="s">
        <v>5358</v>
      </c>
      <c r="C12151" t="s">
        <v>36284</v>
      </c>
      <c r="D12151">
        <v>10</v>
      </c>
      <c r="E12151" s="1">
        <v>250012</v>
      </c>
      <c r="G12151" t="s">
        <v>48</v>
      </c>
      <c r="H12151" t="s">
        <v>36324</v>
      </c>
      <c r="I12151" t="s">
        <v>5360</v>
      </c>
      <c r="J12151" t="s">
        <v>5189</v>
      </c>
      <c r="K12151" t="s">
        <v>51</v>
      </c>
      <c r="L12151" t="s">
        <v>44</v>
      </c>
      <c r="M12151" t="s">
        <v>190</v>
      </c>
    </row>
    <row r="12152" spans="1:13" x14ac:dyDescent="0.3">
      <c r="A12152" t="s">
        <v>5358</v>
      </c>
      <c r="C12152" t="s">
        <v>38015</v>
      </c>
      <c r="D12152">
        <v>49</v>
      </c>
      <c r="E12152" s="1">
        <v>21980000</v>
      </c>
      <c r="G12152" t="s">
        <v>48</v>
      </c>
      <c r="H12152" t="s">
        <v>38026</v>
      </c>
      <c r="I12152" t="s">
        <v>5360</v>
      </c>
      <c r="J12152" t="s">
        <v>5189</v>
      </c>
      <c r="K12152" t="s">
        <v>51</v>
      </c>
      <c r="L12152" t="s">
        <v>170</v>
      </c>
      <c r="M12152" t="s">
        <v>190</v>
      </c>
    </row>
    <row r="12153" spans="1:13" x14ac:dyDescent="0.3">
      <c r="A12153" t="s">
        <v>15740</v>
      </c>
      <c r="C12153" t="s">
        <v>15737</v>
      </c>
      <c r="D12153">
        <v>85</v>
      </c>
      <c r="E12153" s="1">
        <v>25632350</v>
      </c>
      <c r="G12153" t="s">
        <v>34</v>
      </c>
      <c r="H12153" t="s">
        <v>15741</v>
      </c>
      <c r="I12153" t="s">
        <v>22</v>
      </c>
      <c r="J12153" t="s">
        <v>23</v>
      </c>
      <c r="K12153" t="s">
        <v>24</v>
      </c>
      <c r="L12153" t="s">
        <v>44</v>
      </c>
      <c r="M12153" t="s">
        <v>434</v>
      </c>
    </row>
    <row r="12154" spans="1:13" x14ac:dyDescent="0.3">
      <c r="A12154" t="s">
        <v>15740</v>
      </c>
      <c r="C12154" t="s">
        <v>36676</v>
      </c>
      <c r="D12154">
        <v>87</v>
      </c>
      <c r="E12154" s="1">
        <v>174100603</v>
      </c>
      <c r="G12154" t="s">
        <v>34</v>
      </c>
      <c r="H12154" t="s">
        <v>36681</v>
      </c>
      <c r="I12154" t="s">
        <v>22</v>
      </c>
      <c r="J12154" t="s">
        <v>23</v>
      </c>
      <c r="K12154" t="s">
        <v>24</v>
      </c>
      <c r="L12154" t="s">
        <v>170</v>
      </c>
      <c r="M12154" t="s">
        <v>75</v>
      </c>
    </row>
    <row r="12155" spans="1:13" x14ac:dyDescent="0.3">
      <c r="A12155" t="s">
        <v>10302</v>
      </c>
      <c r="C12155" t="s">
        <v>10275</v>
      </c>
      <c r="D12155">
        <v>17</v>
      </c>
      <c r="E12155" s="1">
        <v>282831</v>
      </c>
      <c r="G12155" t="s">
        <v>48</v>
      </c>
      <c r="H12155" t="s">
        <v>10303</v>
      </c>
      <c r="I12155" t="s">
        <v>1433</v>
      </c>
      <c r="J12155" t="s">
        <v>732</v>
      </c>
      <c r="K12155" t="s">
        <v>24</v>
      </c>
      <c r="L12155" t="s">
        <v>38</v>
      </c>
      <c r="M12155" t="s">
        <v>190</v>
      </c>
    </row>
    <row r="12156" spans="1:13" x14ac:dyDescent="0.3">
      <c r="A12156" t="s">
        <v>10302</v>
      </c>
      <c r="C12156" t="s">
        <v>35205</v>
      </c>
      <c r="D12156">
        <v>42</v>
      </c>
      <c r="E12156" s="1">
        <v>3729342</v>
      </c>
      <c r="G12156" t="s">
        <v>48</v>
      </c>
      <c r="H12156" t="s">
        <v>35277</v>
      </c>
      <c r="I12156" t="s">
        <v>1433</v>
      </c>
      <c r="J12156" t="s">
        <v>732</v>
      </c>
      <c r="K12156" t="s">
        <v>24</v>
      </c>
      <c r="L12156" t="s">
        <v>44</v>
      </c>
      <c r="M12156" t="s">
        <v>354</v>
      </c>
    </row>
    <row r="12157" spans="1:13" x14ac:dyDescent="0.3">
      <c r="A12157" t="s">
        <v>10302</v>
      </c>
      <c r="C12157" t="s">
        <v>35113</v>
      </c>
      <c r="D12157">
        <v>40</v>
      </c>
      <c r="E12157" s="1">
        <v>7315925</v>
      </c>
      <c r="G12157" t="s">
        <v>48</v>
      </c>
      <c r="H12157" t="s">
        <v>35112</v>
      </c>
      <c r="I12157" t="s">
        <v>1433</v>
      </c>
      <c r="J12157" t="s">
        <v>732</v>
      </c>
      <c r="K12157" t="s">
        <v>24</v>
      </c>
      <c r="L12157" t="s">
        <v>38</v>
      </c>
      <c r="M12157" t="s">
        <v>190</v>
      </c>
    </row>
    <row r="12158" spans="1:13" x14ac:dyDescent="0.3">
      <c r="A12158" t="s">
        <v>10302</v>
      </c>
      <c r="C12158" t="s">
        <v>37919</v>
      </c>
      <c r="D12158">
        <v>48</v>
      </c>
      <c r="E12158" s="1">
        <v>23804794</v>
      </c>
      <c r="G12158" t="s">
        <v>48</v>
      </c>
      <c r="H12158" t="s">
        <v>37950</v>
      </c>
      <c r="I12158" t="s">
        <v>1433</v>
      </c>
      <c r="J12158" t="s">
        <v>732</v>
      </c>
      <c r="K12158" t="s">
        <v>24</v>
      </c>
      <c r="L12158" t="s">
        <v>170</v>
      </c>
      <c r="M12158" t="s">
        <v>190</v>
      </c>
    </row>
    <row r="12159" spans="1:13" x14ac:dyDescent="0.3">
      <c r="A12159" t="s">
        <v>10302</v>
      </c>
      <c r="C12159" t="s">
        <v>17871</v>
      </c>
      <c r="D12159">
        <v>50</v>
      </c>
      <c r="E12159" s="1">
        <v>14244609</v>
      </c>
      <c r="G12159" t="s">
        <v>48</v>
      </c>
      <c r="H12159" t="s">
        <v>17903</v>
      </c>
      <c r="I12159" t="s">
        <v>1433</v>
      </c>
      <c r="J12159" t="s">
        <v>732</v>
      </c>
      <c r="K12159" t="s">
        <v>24</v>
      </c>
      <c r="L12159" t="s">
        <v>170</v>
      </c>
      <c r="M12159" t="s">
        <v>190</v>
      </c>
    </row>
    <row r="12160" spans="1:13" x14ac:dyDescent="0.3">
      <c r="A12160" t="s">
        <v>23657</v>
      </c>
      <c r="C12160" t="s">
        <v>23564</v>
      </c>
      <c r="D12160">
        <v>48</v>
      </c>
      <c r="E12160" s="1">
        <v>400000</v>
      </c>
      <c r="G12160" t="s">
        <v>21</v>
      </c>
      <c r="H12160" t="s">
        <v>68</v>
      </c>
      <c r="I12160" t="s">
        <v>70</v>
      </c>
      <c r="J12160" t="s">
        <v>70</v>
      </c>
      <c r="K12160" t="s">
        <v>24</v>
      </c>
      <c r="L12160" t="s">
        <v>248</v>
      </c>
      <c r="M12160" t="s">
        <v>26</v>
      </c>
    </row>
    <row r="12161" spans="1:13" x14ac:dyDescent="0.3">
      <c r="A12161" t="s">
        <v>23657</v>
      </c>
      <c r="C12161" t="s">
        <v>34627</v>
      </c>
      <c r="D12161">
        <v>37</v>
      </c>
      <c r="E12161" s="1">
        <v>1200000</v>
      </c>
      <c r="G12161" t="s">
        <v>21</v>
      </c>
      <c r="H12161" t="s">
        <v>34675</v>
      </c>
      <c r="I12161" t="s">
        <v>70</v>
      </c>
      <c r="J12161" t="s">
        <v>70</v>
      </c>
      <c r="K12161" t="s">
        <v>24</v>
      </c>
      <c r="L12161" t="s">
        <v>17</v>
      </c>
      <c r="M12161" t="s">
        <v>26</v>
      </c>
    </row>
    <row r="12162" spans="1:13" x14ac:dyDescent="0.3">
      <c r="A12162" t="s">
        <v>23657</v>
      </c>
      <c r="C12162" t="s">
        <v>37582</v>
      </c>
      <c r="D12162">
        <v>45</v>
      </c>
      <c r="E12162" s="1">
        <v>3939404</v>
      </c>
      <c r="G12162" t="s">
        <v>21</v>
      </c>
      <c r="H12162" t="s">
        <v>37608</v>
      </c>
      <c r="I12162" t="s">
        <v>70</v>
      </c>
      <c r="J12162" t="s">
        <v>70</v>
      </c>
      <c r="K12162" t="s">
        <v>24</v>
      </c>
      <c r="L12162" t="s">
        <v>17</v>
      </c>
      <c r="M12162" t="s">
        <v>26</v>
      </c>
    </row>
    <row r="12163" spans="1:13" x14ac:dyDescent="0.3">
      <c r="A12163" t="s">
        <v>23657</v>
      </c>
      <c r="C12163" t="s">
        <v>38057</v>
      </c>
      <c r="D12163">
        <v>36</v>
      </c>
      <c r="E12163" s="1">
        <v>3000000</v>
      </c>
      <c r="G12163" t="s">
        <v>21</v>
      </c>
      <c r="H12163" t="s">
        <v>38066</v>
      </c>
      <c r="I12163" t="s">
        <v>70</v>
      </c>
      <c r="J12163" t="s">
        <v>70</v>
      </c>
      <c r="K12163" t="s">
        <v>24</v>
      </c>
      <c r="L12163" t="s">
        <v>21369</v>
      </c>
      <c r="M12163" t="s">
        <v>26</v>
      </c>
    </row>
    <row r="12164" spans="1:13" x14ac:dyDescent="0.3">
      <c r="A12164" t="s">
        <v>23657</v>
      </c>
      <c r="C12164" t="s">
        <v>25374</v>
      </c>
      <c r="D12164">
        <v>60</v>
      </c>
      <c r="E12164" s="1">
        <v>2000000</v>
      </c>
      <c r="G12164" t="s">
        <v>34</v>
      </c>
      <c r="H12164" t="s">
        <v>5210</v>
      </c>
      <c r="I12164" t="s">
        <v>70</v>
      </c>
      <c r="J12164" t="s">
        <v>70</v>
      </c>
      <c r="K12164" t="s">
        <v>24</v>
      </c>
      <c r="L12164" t="s">
        <v>17</v>
      </c>
      <c r="M12164" t="s">
        <v>87</v>
      </c>
    </row>
    <row r="12165" spans="1:13" x14ac:dyDescent="0.3">
      <c r="A12165" t="s">
        <v>10590</v>
      </c>
      <c r="C12165" t="s">
        <v>29922</v>
      </c>
      <c r="D12165">
        <v>61</v>
      </c>
      <c r="E12165" s="1">
        <v>4500000</v>
      </c>
      <c r="G12165" t="s">
        <v>168</v>
      </c>
      <c r="H12165" t="s">
        <v>30034</v>
      </c>
      <c r="I12165" t="s">
        <v>607</v>
      </c>
      <c r="J12165" t="s">
        <v>608</v>
      </c>
      <c r="K12165" t="s">
        <v>609</v>
      </c>
      <c r="L12165" t="s">
        <v>38</v>
      </c>
      <c r="M12165" t="s">
        <v>171</v>
      </c>
    </row>
    <row r="12166" spans="1:13" x14ac:dyDescent="0.3">
      <c r="A12166" t="s">
        <v>10590</v>
      </c>
      <c r="C12166" t="s">
        <v>16341</v>
      </c>
      <c r="D12166">
        <v>108</v>
      </c>
      <c r="E12166" s="1">
        <v>25000000</v>
      </c>
      <c r="G12166" t="s">
        <v>48</v>
      </c>
      <c r="H12166" t="s">
        <v>16366</v>
      </c>
      <c r="I12166" t="s">
        <v>607</v>
      </c>
      <c r="J12166" t="s">
        <v>608</v>
      </c>
      <c r="K12166" t="s">
        <v>609</v>
      </c>
      <c r="L12166" t="s">
        <v>170</v>
      </c>
      <c r="M12166" t="s">
        <v>190</v>
      </c>
    </row>
    <row r="12167" spans="1:13" x14ac:dyDescent="0.3">
      <c r="A12167" t="s">
        <v>10590</v>
      </c>
      <c r="C12167" t="s">
        <v>10589</v>
      </c>
      <c r="D12167">
        <v>72</v>
      </c>
      <c r="E12167" s="1">
        <v>5000000</v>
      </c>
      <c r="G12167" t="s">
        <v>69</v>
      </c>
      <c r="H12167" t="s">
        <v>10591</v>
      </c>
      <c r="I12167" t="s">
        <v>607</v>
      </c>
      <c r="J12167" t="s">
        <v>608</v>
      </c>
      <c r="K12167" t="s">
        <v>609</v>
      </c>
      <c r="L12167" t="s">
        <v>210</v>
      </c>
      <c r="M12167" t="s">
        <v>39</v>
      </c>
    </row>
    <row r="12168" spans="1:13" x14ac:dyDescent="0.3">
      <c r="A12168" t="s">
        <v>10590</v>
      </c>
      <c r="C12168" t="s">
        <v>37582</v>
      </c>
      <c r="D12168">
        <v>73</v>
      </c>
      <c r="E12168" s="1">
        <v>35642552</v>
      </c>
      <c r="G12168" t="s">
        <v>69</v>
      </c>
      <c r="H12168" t="s">
        <v>37596</v>
      </c>
      <c r="I12168" t="s">
        <v>607</v>
      </c>
      <c r="J12168" t="s">
        <v>608</v>
      </c>
      <c r="K12168" t="s">
        <v>609</v>
      </c>
      <c r="L12168" t="s">
        <v>210</v>
      </c>
      <c r="M12168" t="s">
        <v>39</v>
      </c>
    </row>
    <row r="12169" spans="1:13" x14ac:dyDescent="0.3">
      <c r="A12169" t="s">
        <v>10590</v>
      </c>
      <c r="C12169" t="s">
        <v>38095</v>
      </c>
      <c r="D12169">
        <v>35</v>
      </c>
      <c r="E12169" s="1">
        <v>3976573</v>
      </c>
      <c r="G12169" t="s">
        <v>69</v>
      </c>
      <c r="H12169" t="s">
        <v>38114</v>
      </c>
      <c r="I12169" t="s">
        <v>607</v>
      </c>
      <c r="J12169" t="s">
        <v>608</v>
      </c>
      <c r="K12169" t="s">
        <v>609</v>
      </c>
      <c r="L12169" t="s">
        <v>38</v>
      </c>
      <c r="M12169" t="s">
        <v>3775</v>
      </c>
    </row>
    <row r="12170" spans="1:13" x14ac:dyDescent="0.3">
      <c r="A12170" t="s">
        <v>10590</v>
      </c>
      <c r="C12170" t="s">
        <v>38015</v>
      </c>
      <c r="D12170">
        <v>85</v>
      </c>
      <c r="E12170" s="1">
        <v>3630000</v>
      </c>
      <c r="G12170" t="s">
        <v>34</v>
      </c>
      <c r="H12170" t="s">
        <v>38049</v>
      </c>
      <c r="I12170" t="s">
        <v>607</v>
      </c>
      <c r="J12170" t="s">
        <v>608</v>
      </c>
      <c r="K12170" t="s">
        <v>609</v>
      </c>
      <c r="L12170" t="s">
        <v>17</v>
      </c>
      <c r="M12170" t="s">
        <v>6146</v>
      </c>
    </row>
    <row r="12171" spans="1:13" x14ac:dyDescent="0.3">
      <c r="A12171" t="s">
        <v>10590</v>
      </c>
      <c r="C12171" t="s">
        <v>17871</v>
      </c>
      <c r="D12171">
        <v>36</v>
      </c>
      <c r="E12171" s="1">
        <v>997397</v>
      </c>
      <c r="G12171" t="s">
        <v>13</v>
      </c>
      <c r="H12171" t="s">
        <v>17877</v>
      </c>
      <c r="I12171" t="s">
        <v>607</v>
      </c>
      <c r="J12171" t="s">
        <v>608</v>
      </c>
      <c r="K12171" t="s">
        <v>609</v>
      </c>
      <c r="L12171" t="s">
        <v>133</v>
      </c>
      <c r="M12171" t="s">
        <v>66</v>
      </c>
    </row>
    <row r="12172" spans="1:13" x14ac:dyDescent="0.3">
      <c r="A12172" t="s">
        <v>25068</v>
      </c>
      <c r="C12172" t="s">
        <v>37887</v>
      </c>
      <c r="D12172">
        <v>12</v>
      </c>
      <c r="E12172" s="1">
        <v>4420</v>
      </c>
      <c r="G12172" t="s">
        <v>21</v>
      </c>
      <c r="H12172" t="s">
        <v>970</v>
      </c>
      <c r="I12172" t="s">
        <v>156</v>
      </c>
      <c r="J12172" t="s">
        <v>22</v>
      </c>
      <c r="K12172" t="s">
        <v>24</v>
      </c>
      <c r="L12172" t="s">
        <v>17</v>
      </c>
      <c r="M12172" t="s">
        <v>26</v>
      </c>
    </row>
    <row r="12173" spans="1:13" x14ac:dyDescent="0.3">
      <c r="A12173" t="s">
        <v>25068</v>
      </c>
      <c r="C12173" t="s">
        <v>25056</v>
      </c>
      <c r="D12173">
        <v>36</v>
      </c>
      <c r="E12173" s="1">
        <v>75000</v>
      </c>
      <c r="G12173" t="s">
        <v>111</v>
      </c>
      <c r="H12173" t="s">
        <v>25069</v>
      </c>
      <c r="I12173" t="s">
        <v>156</v>
      </c>
      <c r="J12173" t="s">
        <v>22</v>
      </c>
      <c r="K12173" t="s">
        <v>24</v>
      </c>
      <c r="L12173" t="s">
        <v>25</v>
      </c>
      <c r="M12173" t="s">
        <v>6109</v>
      </c>
    </row>
    <row r="12174" spans="1:13" x14ac:dyDescent="0.3">
      <c r="A12174" t="s">
        <v>25068</v>
      </c>
      <c r="C12174" t="s">
        <v>25654</v>
      </c>
      <c r="D12174">
        <v>12</v>
      </c>
      <c r="E12174" s="1">
        <v>1050</v>
      </c>
      <c r="G12174" t="s">
        <v>21</v>
      </c>
      <c r="H12174" t="s">
        <v>970</v>
      </c>
      <c r="I12174" t="s">
        <v>156</v>
      </c>
      <c r="J12174" t="s">
        <v>22</v>
      </c>
      <c r="K12174" t="s">
        <v>24</v>
      </c>
      <c r="L12174" t="s">
        <v>25</v>
      </c>
      <c r="M12174" t="s">
        <v>26</v>
      </c>
    </row>
    <row r="12175" spans="1:13" x14ac:dyDescent="0.3">
      <c r="A12175" t="s">
        <v>25068</v>
      </c>
      <c r="C12175" t="s">
        <v>33136</v>
      </c>
      <c r="D12175">
        <v>18</v>
      </c>
      <c r="E12175" s="1">
        <v>75000</v>
      </c>
      <c r="G12175" t="s">
        <v>111</v>
      </c>
      <c r="H12175" t="s">
        <v>33167</v>
      </c>
      <c r="I12175" t="s">
        <v>156</v>
      </c>
      <c r="J12175" t="s">
        <v>22</v>
      </c>
      <c r="K12175" t="s">
        <v>24</v>
      </c>
      <c r="L12175" t="s">
        <v>25</v>
      </c>
      <c r="M12175" t="s">
        <v>6109</v>
      </c>
    </row>
    <row r="12176" spans="1:13" x14ac:dyDescent="0.3">
      <c r="A12176" t="s">
        <v>5596</v>
      </c>
      <c r="C12176" t="s">
        <v>5155</v>
      </c>
      <c r="D12176">
        <v>2</v>
      </c>
      <c r="E12176" s="1">
        <v>107500</v>
      </c>
      <c r="G12176" t="s">
        <v>69</v>
      </c>
      <c r="H12176" t="s">
        <v>5597</v>
      </c>
      <c r="I12176" t="s">
        <v>118</v>
      </c>
      <c r="J12176" t="s">
        <v>119</v>
      </c>
      <c r="K12176" t="s">
        <v>24</v>
      </c>
      <c r="L12176" t="s">
        <v>25</v>
      </c>
      <c r="M12176" t="s">
        <v>221</v>
      </c>
    </row>
    <row r="12177" spans="1:13" x14ac:dyDescent="0.3">
      <c r="A12177" t="s">
        <v>5596</v>
      </c>
      <c r="C12177" t="s">
        <v>23373</v>
      </c>
      <c r="D12177">
        <v>11</v>
      </c>
      <c r="E12177" s="1">
        <v>345500</v>
      </c>
      <c r="G12177" t="s">
        <v>111</v>
      </c>
      <c r="H12177" t="s">
        <v>23400</v>
      </c>
      <c r="I12177" t="s">
        <v>118</v>
      </c>
      <c r="J12177" t="s">
        <v>119</v>
      </c>
      <c r="K12177" t="s">
        <v>24</v>
      </c>
      <c r="L12177" t="s">
        <v>25</v>
      </c>
      <c r="M12177" t="s">
        <v>232</v>
      </c>
    </row>
    <row r="12178" spans="1:13" x14ac:dyDescent="0.3">
      <c r="A12178" t="s">
        <v>32196</v>
      </c>
      <c r="C12178" t="s">
        <v>31866</v>
      </c>
      <c r="D12178">
        <v>6</v>
      </c>
      <c r="E12178" s="1">
        <v>16155</v>
      </c>
      <c r="G12178" t="s">
        <v>34</v>
      </c>
      <c r="H12178" t="s">
        <v>6143</v>
      </c>
      <c r="I12178" t="s">
        <v>32197</v>
      </c>
      <c r="J12178" t="s">
        <v>769</v>
      </c>
      <c r="K12178" t="s">
        <v>24</v>
      </c>
      <c r="L12178" t="s">
        <v>25</v>
      </c>
      <c r="M12178" t="s">
        <v>6146</v>
      </c>
    </row>
    <row r="12179" spans="1:13" x14ac:dyDescent="0.3">
      <c r="A12179" t="s">
        <v>2065</v>
      </c>
      <c r="C12179" t="s">
        <v>1852</v>
      </c>
      <c r="D12179">
        <v>2</v>
      </c>
      <c r="E12179" s="1">
        <v>6716</v>
      </c>
      <c r="G12179" t="s">
        <v>13</v>
      </c>
      <c r="H12179" t="s">
        <v>2066</v>
      </c>
      <c r="I12179" t="s">
        <v>359</v>
      </c>
      <c r="K12179" t="s">
        <v>189</v>
      </c>
      <c r="L12179" t="s">
        <v>17</v>
      </c>
      <c r="M12179" t="s">
        <v>82</v>
      </c>
    </row>
    <row r="12180" spans="1:13" x14ac:dyDescent="0.3">
      <c r="A12180" t="s">
        <v>2065</v>
      </c>
      <c r="C12180" t="s">
        <v>29922</v>
      </c>
      <c r="D12180">
        <v>31</v>
      </c>
      <c r="E12180" s="1">
        <v>1598159</v>
      </c>
      <c r="G12180" t="s">
        <v>34</v>
      </c>
      <c r="H12180" t="s">
        <v>30266</v>
      </c>
      <c r="I12180" t="s">
        <v>359</v>
      </c>
      <c r="K12180" t="s">
        <v>189</v>
      </c>
      <c r="L12180" t="s">
        <v>170</v>
      </c>
      <c r="M12180" t="s">
        <v>61</v>
      </c>
    </row>
    <row r="12181" spans="1:13" x14ac:dyDescent="0.3">
      <c r="A12181" t="s">
        <v>2065</v>
      </c>
      <c r="C12181" t="s">
        <v>35954</v>
      </c>
      <c r="D12181">
        <v>85</v>
      </c>
      <c r="E12181" s="1">
        <v>10498028</v>
      </c>
      <c r="G12181" t="s">
        <v>34</v>
      </c>
      <c r="H12181" t="s">
        <v>35989</v>
      </c>
      <c r="I12181" t="s">
        <v>359</v>
      </c>
      <c r="K12181" t="s">
        <v>189</v>
      </c>
      <c r="L12181" t="s">
        <v>170</v>
      </c>
      <c r="M12181" t="s">
        <v>61</v>
      </c>
    </row>
    <row r="12182" spans="1:13" x14ac:dyDescent="0.3">
      <c r="A12182" t="s">
        <v>10327</v>
      </c>
      <c r="C12182" t="s">
        <v>21035</v>
      </c>
      <c r="D12182">
        <v>6</v>
      </c>
      <c r="E12182" s="1">
        <v>1250000</v>
      </c>
      <c r="G12182" t="s">
        <v>34</v>
      </c>
      <c r="H12182" t="s">
        <v>21125</v>
      </c>
      <c r="I12182" t="s">
        <v>1535</v>
      </c>
      <c r="K12182" t="s">
        <v>96</v>
      </c>
      <c r="L12182" t="s">
        <v>17</v>
      </c>
      <c r="M12182" t="s">
        <v>6146</v>
      </c>
    </row>
    <row r="12183" spans="1:13" x14ac:dyDescent="0.3">
      <c r="A12183" t="s">
        <v>10327</v>
      </c>
      <c r="C12183" t="s">
        <v>16341</v>
      </c>
      <c r="D12183">
        <v>2</v>
      </c>
      <c r="E12183" s="1">
        <v>260000</v>
      </c>
      <c r="G12183" t="s">
        <v>34</v>
      </c>
      <c r="H12183" t="s">
        <v>68</v>
      </c>
      <c r="I12183" t="s">
        <v>1535</v>
      </c>
      <c r="K12183" t="s">
        <v>96</v>
      </c>
      <c r="L12183" t="s">
        <v>17</v>
      </c>
      <c r="M12183" t="s">
        <v>6146</v>
      </c>
    </row>
    <row r="12184" spans="1:13" x14ac:dyDescent="0.3">
      <c r="A12184" t="s">
        <v>10327</v>
      </c>
      <c r="C12184" t="s">
        <v>12803</v>
      </c>
      <c r="D12184">
        <v>37</v>
      </c>
      <c r="E12184" s="1">
        <v>4932117</v>
      </c>
      <c r="G12184" t="s">
        <v>34</v>
      </c>
      <c r="H12184" t="s">
        <v>12826</v>
      </c>
      <c r="I12184" t="s">
        <v>1535</v>
      </c>
      <c r="K12184" t="s">
        <v>96</v>
      </c>
      <c r="L12184" t="s">
        <v>2241</v>
      </c>
      <c r="M12184" t="s">
        <v>6146</v>
      </c>
    </row>
    <row r="12185" spans="1:13" x14ac:dyDescent="0.3">
      <c r="A12185" t="s">
        <v>10327</v>
      </c>
      <c r="C12185" t="s">
        <v>10275</v>
      </c>
      <c r="D12185">
        <v>38</v>
      </c>
      <c r="E12185" s="1">
        <v>1000000</v>
      </c>
      <c r="G12185" t="s">
        <v>34</v>
      </c>
      <c r="H12185" t="s">
        <v>10328</v>
      </c>
      <c r="I12185" t="s">
        <v>1535</v>
      </c>
      <c r="K12185" t="s">
        <v>96</v>
      </c>
      <c r="L12185" t="s">
        <v>10329</v>
      </c>
      <c r="M12185" t="s">
        <v>6146</v>
      </c>
    </row>
    <row r="12186" spans="1:13" x14ac:dyDescent="0.3">
      <c r="A12186" t="s">
        <v>10327</v>
      </c>
      <c r="C12186" t="s">
        <v>36770</v>
      </c>
      <c r="D12186">
        <v>40</v>
      </c>
      <c r="E12186" s="1">
        <v>1500000</v>
      </c>
      <c r="G12186" t="s">
        <v>34</v>
      </c>
      <c r="H12186" t="s">
        <v>970</v>
      </c>
      <c r="I12186" t="s">
        <v>1535</v>
      </c>
      <c r="K12186" t="s">
        <v>96</v>
      </c>
      <c r="L12186" t="s">
        <v>17</v>
      </c>
      <c r="M12186" t="s">
        <v>6146</v>
      </c>
    </row>
    <row r="12187" spans="1:13" x14ac:dyDescent="0.3">
      <c r="A12187" t="s">
        <v>10327</v>
      </c>
      <c r="C12187" t="s">
        <v>38015</v>
      </c>
      <c r="D12187">
        <v>41</v>
      </c>
      <c r="E12187" s="1">
        <v>1000000</v>
      </c>
      <c r="G12187" t="s">
        <v>34</v>
      </c>
      <c r="H12187" t="s">
        <v>970</v>
      </c>
      <c r="I12187" t="s">
        <v>1535</v>
      </c>
      <c r="K12187" t="s">
        <v>96</v>
      </c>
      <c r="L12187" t="s">
        <v>17</v>
      </c>
      <c r="M12187" t="s">
        <v>6146</v>
      </c>
    </row>
    <row r="12188" spans="1:13" x14ac:dyDescent="0.3">
      <c r="A12188" t="s">
        <v>237</v>
      </c>
      <c r="C12188" t="s">
        <v>979</v>
      </c>
      <c r="D12188">
        <v>11</v>
      </c>
      <c r="E12188" s="1">
        <v>1495546</v>
      </c>
      <c r="G12188" t="s">
        <v>34</v>
      </c>
      <c r="H12188" t="s">
        <v>1245</v>
      </c>
      <c r="I12188" t="s">
        <v>239</v>
      </c>
      <c r="K12188" t="s">
        <v>16</v>
      </c>
      <c r="L12188" t="s">
        <v>38</v>
      </c>
      <c r="M12188" t="s">
        <v>75</v>
      </c>
    </row>
    <row r="12189" spans="1:13" x14ac:dyDescent="0.3">
      <c r="A12189" t="s">
        <v>237</v>
      </c>
      <c r="C12189" t="s">
        <v>227</v>
      </c>
      <c r="D12189">
        <v>12</v>
      </c>
      <c r="E12189" s="1">
        <v>1024924</v>
      </c>
      <c r="G12189" t="s">
        <v>34</v>
      </c>
      <c r="H12189" t="s">
        <v>238</v>
      </c>
      <c r="I12189" t="s">
        <v>239</v>
      </c>
      <c r="K12189" t="s">
        <v>16</v>
      </c>
      <c r="L12189" t="s">
        <v>38</v>
      </c>
      <c r="M12189" t="s">
        <v>217</v>
      </c>
    </row>
    <row r="12190" spans="1:13" x14ac:dyDescent="0.3">
      <c r="A12190" t="s">
        <v>237</v>
      </c>
      <c r="C12190" t="s">
        <v>28282</v>
      </c>
      <c r="D12190">
        <v>37</v>
      </c>
      <c r="E12190" s="1">
        <v>6599573</v>
      </c>
      <c r="G12190" t="s">
        <v>13</v>
      </c>
      <c r="H12190" t="s">
        <v>28358</v>
      </c>
      <c r="I12190" t="s">
        <v>239</v>
      </c>
      <c r="K12190" t="s">
        <v>16</v>
      </c>
      <c r="L12190" t="s">
        <v>17</v>
      </c>
      <c r="M12190" t="s">
        <v>18</v>
      </c>
    </row>
    <row r="12191" spans="1:13" x14ac:dyDescent="0.3">
      <c r="A12191" t="s">
        <v>237</v>
      </c>
      <c r="C12191" t="s">
        <v>28715</v>
      </c>
      <c r="D12191">
        <v>35</v>
      </c>
      <c r="E12191" s="1">
        <v>3012958</v>
      </c>
      <c r="G12191" t="s">
        <v>13</v>
      </c>
      <c r="H12191" t="s">
        <v>28784</v>
      </c>
      <c r="I12191" t="s">
        <v>239</v>
      </c>
      <c r="K12191" t="s">
        <v>16</v>
      </c>
      <c r="L12191" t="s">
        <v>115</v>
      </c>
      <c r="M12191" t="s">
        <v>66</v>
      </c>
    </row>
    <row r="12192" spans="1:13" x14ac:dyDescent="0.3">
      <c r="A12192" t="s">
        <v>237</v>
      </c>
      <c r="C12192" t="s">
        <v>27748</v>
      </c>
      <c r="D12192">
        <v>28</v>
      </c>
      <c r="E12192" s="1">
        <v>1478125</v>
      </c>
      <c r="G12192" t="s">
        <v>34</v>
      </c>
      <c r="H12192" t="s">
        <v>27830</v>
      </c>
      <c r="I12192" t="s">
        <v>239</v>
      </c>
      <c r="K12192" t="s">
        <v>16</v>
      </c>
      <c r="L12192" t="s">
        <v>170</v>
      </c>
      <c r="M12192" t="s">
        <v>268</v>
      </c>
    </row>
    <row r="12193" spans="1:13" x14ac:dyDescent="0.3">
      <c r="A12193" t="s">
        <v>237</v>
      </c>
      <c r="C12193" t="s">
        <v>31268</v>
      </c>
      <c r="D12193">
        <v>35</v>
      </c>
      <c r="E12193" s="1">
        <v>2920990</v>
      </c>
      <c r="G12193" t="s">
        <v>34</v>
      </c>
      <c r="H12193" t="s">
        <v>31281</v>
      </c>
      <c r="I12193" t="s">
        <v>239</v>
      </c>
      <c r="K12193" t="s">
        <v>16</v>
      </c>
      <c r="L12193" t="s">
        <v>44</v>
      </c>
      <c r="M12193" t="s">
        <v>75</v>
      </c>
    </row>
    <row r="12194" spans="1:13" x14ac:dyDescent="0.3">
      <c r="A12194" t="s">
        <v>237</v>
      </c>
      <c r="C12194" t="s">
        <v>15737</v>
      </c>
      <c r="D12194">
        <v>55</v>
      </c>
      <c r="E12194" s="1">
        <v>203145</v>
      </c>
      <c r="G12194" t="s">
        <v>34</v>
      </c>
      <c r="H12194" t="s">
        <v>15795</v>
      </c>
      <c r="I12194" t="s">
        <v>239</v>
      </c>
      <c r="K12194" t="s">
        <v>16</v>
      </c>
      <c r="L12194" t="s">
        <v>44</v>
      </c>
      <c r="M12194" t="s">
        <v>504</v>
      </c>
    </row>
    <row r="12195" spans="1:13" x14ac:dyDescent="0.3">
      <c r="A12195" t="s">
        <v>237</v>
      </c>
      <c r="C12195" t="s">
        <v>11813</v>
      </c>
      <c r="D12195">
        <v>64</v>
      </c>
      <c r="E12195" s="1">
        <v>3000000</v>
      </c>
      <c r="G12195" t="s">
        <v>34</v>
      </c>
      <c r="H12195" t="s">
        <v>12229</v>
      </c>
      <c r="I12195" t="s">
        <v>239</v>
      </c>
      <c r="K12195" t="s">
        <v>16</v>
      </c>
      <c r="L12195" t="s">
        <v>38</v>
      </c>
      <c r="M12195" t="s">
        <v>504</v>
      </c>
    </row>
    <row r="12196" spans="1:13" x14ac:dyDescent="0.3">
      <c r="A12196" t="s">
        <v>237</v>
      </c>
      <c r="C12196" t="s">
        <v>33438</v>
      </c>
      <c r="D12196">
        <v>12</v>
      </c>
      <c r="E12196" s="1">
        <v>309788</v>
      </c>
      <c r="G12196" t="s">
        <v>34</v>
      </c>
      <c r="H12196" t="s">
        <v>33484</v>
      </c>
      <c r="I12196" t="s">
        <v>239</v>
      </c>
      <c r="K12196" t="s">
        <v>16</v>
      </c>
      <c r="L12196" t="s">
        <v>38</v>
      </c>
      <c r="M12196" t="s">
        <v>75</v>
      </c>
    </row>
    <row r="12197" spans="1:13" x14ac:dyDescent="0.3">
      <c r="A12197" t="s">
        <v>237</v>
      </c>
      <c r="C12197" t="s">
        <v>17828</v>
      </c>
      <c r="D12197">
        <v>54</v>
      </c>
      <c r="E12197" s="1">
        <v>6327188</v>
      </c>
      <c r="G12197" t="s">
        <v>13</v>
      </c>
      <c r="H12197" t="s">
        <v>17836</v>
      </c>
      <c r="I12197" t="s">
        <v>239</v>
      </c>
      <c r="K12197" t="s">
        <v>16</v>
      </c>
      <c r="L12197" t="s">
        <v>1625</v>
      </c>
      <c r="M12197" t="s">
        <v>66</v>
      </c>
    </row>
    <row r="12198" spans="1:13" x14ac:dyDescent="0.3">
      <c r="A12198" t="s">
        <v>237</v>
      </c>
      <c r="C12198" t="s">
        <v>13456</v>
      </c>
      <c r="D12198">
        <v>6</v>
      </c>
      <c r="E12198" s="1">
        <v>350000</v>
      </c>
      <c r="G12198" t="s">
        <v>34</v>
      </c>
      <c r="H12198" t="s">
        <v>13492</v>
      </c>
      <c r="I12198" t="s">
        <v>239</v>
      </c>
      <c r="K12198" t="s">
        <v>16</v>
      </c>
      <c r="L12198" t="s">
        <v>44</v>
      </c>
      <c r="M12198" t="s">
        <v>504</v>
      </c>
    </row>
    <row r="12199" spans="1:13" x14ac:dyDescent="0.3">
      <c r="A12199" t="s">
        <v>35532</v>
      </c>
      <c r="C12199" t="s">
        <v>35508</v>
      </c>
      <c r="D12199">
        <v>12</v>
      </c>
      <c r="E12199" s="1">
        <v>25000</v>
      </c>
      <c r="G12199" t="s">
        <v>48</v>
      </c>
      <c r="H12199" t="s">
        <v>35533</v>
      </c>
      <c r="I12199" t="s">
        <v>2402</v>
      </c>
      <c r="J12199" t="s">
        <v>662</v>
      </c>
      <c r="K12199" t="s">
        <v>24</v>
      </c>
      <c r="L12199" t="s">
        <v>38</v>
      </c>
      <c r="M12199" t="s">
        <v>190</v>
      </c>
    </row>
    <row r="12200" spans="1:13" x14ac:dyDescent="0.3">
      <c r="A12200" t="s">
        <v>2400</v>
      </c>
      <c r="C12200" t="s">
        <v>2269</v>
      </c>
      <c r="D12200">
        <v>20</v>
      </c>
      <c r="E12200" s="1">
        <v>1500000</v>
      </c>
      <c r="G12200" t="s">
        <v>48</v>
      </c>
      <c r="H12200" t="s">
        <v>2401</v>
      </c>
      <c r="I12200" t="s">
        <v>2402</v>
      </c>
      <c r="J12200" t="s">
        <v>662</v>
      </c>
      <c r="K12200" t="s">
        <v>24</v>
      </c>
      <c r="L12200" t="s">
        <v>38</v>
      </c>
      <c r="M12200" t="s">
        <v>190</v>
      </c>
    </row>
    <row r="12201" spans="1:13" x14ac:dyDescent="0.3">
      <c r="A12201" t="s">
        <v>4351</v>
      </c>
      <c r="C12201" t="s">
        <v>4328</v>
      </c>
      <c r="D12201">
        <v>88</v>
      </c>
      <c r="E12201" s="1">
        <v>5000000</v>
      </c>
      <c r="G12201" t="s">
        <v>48</v>
      </c>
      <c r="H12201" t="s">
        <v>4352</v>
      </c>
      <c r="I12201" t="s">
        <v>22</v>
      </c>
      <c r="J12201" t="s">
        <v>23</v>
      </c>
      <c r="K12201" t="s">
        <v>24</v>
      </c>
      <c r="L12201" t="s">
        <v>44</v>
      </c>
      <c r="M12201" t="s">
        <v>190</v>
      </c>
    </row>
    <row r="12202" spans="1:13" x14ac:dyDescent="0.3">
      <c r="A12202" t="s">
        <v>4351</v>
      </c>
      <c r="C12202" t="s">
        <v>16755</v>
      </c>
      <c r="D12202">
        <v>35</v>
      </c>
      <c r="E12202" s="1">
        <v>1299098</v>
      </c>
      <c r="G12202" t="s">
        <v>69</v>
      </c>
      <c r="H12202" t="s">
        <v>16766</v>
      </c>
      <c r="I12202" t="s">
        <v>22</v>
      </c>
      <c r="J12202" t="s">
        <v>23</v>
      </c>
      <c r="K12202" t="s">
        <v>24</v>
      </c>
      <c r="L12202" t="s">
        <v>17</v>
      </c>
      <c r="M12202" t="s">
        <v>39</v>
      </c>
    </row>
    <row r="12203" spans="1:13" x14ac:dyDescent="0.3">
      <c r="A12203" t="s">
        <v>4351</v>
      </c>
      <c r="C12203" t="s">
        <v>16408</v>
      </c>
      <c r="D12203">
        <v>94</v>
      </c>
      <c r="E12203" s="1">
        <v>7390071</v>
      </c>
      <c r="G12203" t="s">
        <v>516</v>
      </c>
      <c r="H12203" t="s">
        <v>16407</v>
      </c>
      <c r="I12203" t="s">
        <v>22</v>
      </c>
      <c r="J12203" t="s">
        <v>23</v>
      </c>
      <c r="K12203" t="s">
        <v>24</v>
      </c>
      <c r="L12203" t="s">
        <v>44</v>
      </c>
      <c r="M12203" t="s">
        <v>16409</v>
      </c>
    </row>
    <row r="12204" spans="1:13" x14ac:dyDescent="0.3">
      <c r="A12204" t="s">
        <v>4351</v>
      </c>
      <c r="C12204" t="s">
        <v>12314</v>
      </c>
      <c r="D12204">
        <v>84</v>
      </c>
      <c r="E12204" s="1">
        <v>7000000</v>
      </c>
      <c r="G12204" t="s">
        <v>48</v>
      </c>
      <c r="H12204" t="s">
        <v>12398</v>
      </c>
      <c r="I12204" t="s">
        <v>22</v>
      </c>
      <c r="J12204" t="s">
        <v>23</v>
      </c>
      <c r="K12204" t="s">
        <v>24</v>
      </c>
      <c r="L12204" t="s">
        <v>38</v>
      </c>
      <c r="M12204" t="s">
        <v>190</v>
      </c>
    </row>
    <row r="12205" spans="1:13" x14ac:dyDescent="0.3">
      <c r="A12205" t="s">
        <v>4351</v>
      </c>
      <c r="C12205" t="s">
        <v>12673</v>
      </c>
      <c r="D12205">
        <v>56</v>
      </c>
      <c r="E12205" s="1">
        <v>3919014</v>
      </c>
      <c r="G12205" t="s">
        <v>48</v>
      </c>
      <c r="H12205" t="s">
        <v>12681</v>
      </c>
      <c r="I12205" t="s">
        <v>22</v>
      </c>
      <c r="J12205" t="s">
        <v>23</v>
      </c>
      <c r="K12205" t="s">
        <v>24</v>
      </c>
      <c r="L12205" t="s">
        <v>38</v>
      </c>
      <c r="M12205" t="s">
        <v>331</v>
      </c>
    </row>
    <row r="12206" spans="1:13" x14ac:dyDescent="0.3">
      <c r="A12206" t="s">
        <v>4351</v>
      </c>
      <c r="C12206" t="s">
        <v>10083</v>
      </c>
      <c r="D12206">
        <v>62</v>
      </c>
      <c r="E12206" s="1">
        <v>3235978</v>
      </c>
      <c r="G12206" t="s">
        <v>48</v>
      </c>
      <c r="H12206" t="s">
        <v>10144</v>
      </c>
      <c r="I12206" t="s">
        <v>22</v>
      </c>
      <c r="J12206" t="s">
        <v>23</v>
      </c>
      <c r="K12206" t="s">
        <v>24</v>
      </c>
      <c r="L12206" t="s">
        <v>38</v>
      </c>
      <c r="M12206" t="s">
        <v>331</v>
      </c>
    </row>
    <row r="12207" spans="1:13" x14ac:dyDescent="0.3">
      <c r="A12207" t="s">
        <v>4351</v>
      </c>
      <c r="C12207" t="s">
        <v>8196</v>
      </c>
      <c r="D12207">
        <v>19</v>
      </c>
      <c r="E12207" s="1">
        <v>614708</v>
      </c>
      <c r="G12207" t="s">
        <v>48</v>
      </c>
      <c r="H12207" t="s">
        <v>8307</v>
      </c>
      <c r="I12207" t="s">
        <v>22</v>
      </c>
      <c r="J12207" t="s">
        <v>23</v>
      </c>
      <c r="K12207" t="s">
        <v>24</v>
      </c>
      <c r="L12207" t="s">
        <v>38</v>
      </c>
      <c r="M12207" t="s">
        <v>354</v>
      </c>
    </row>
    <row r="12208" spans="1:13" x14ac:dyDescent="0.3">
      <c r="A12208" t="s">
        <v>4351</v>
      </c>
      <c r="C12208" t="s">
        <v>34736</v>
      </c>
      <c r="D12208">
        <v>40</v>
      </c>
      <c r="E12208" s="1">
        <v>1735809</v>
      </c>
      <c r="G12208" t="s">
        <v>571</v>
      </c>
      <c r="H12208" t="s">
        <v>34783</v>
      </c>
      <c r="I12208" t="s">
        <v>22</v>
      </c>
      <c r="J12208" t="s">
        <v>23</v>
      </c>
      <c r="K12208" t="s">
        <v>24</v>
      </c>
      <c r="L12208" t="s">
        <v>44</v>
      </c>
      <c r="M12208" t="s">
        <v>34784</v>
      </c>
    </row>
    <row r="12209" spans="1:13" x14ac:dyDescent="0.3">
      <c r="A12209" t="s">
        <v>4351</v>
      </c>
      <c r="C12209" t="s">
        <v>33531</v>
      </c>
      <c r="D12209">
        <v>15</v>
      </c>
      <c r="E12209" s="1">
        <v>279735</v>
      </c>
      <c r="G12209" t="s">
        <v>34</v>
      </c>
      <c r="H12209" t="s">
        <v>33570</v>
      </c>
      <c r="I12209" t="s">
        <v>22</v>
      </c>
      <c r="J12209" t="s">
        <v>23</v>
      </c>
      <c r="K12209" t="s">
        <v>24</v>
      </c>
      <c r="L12209" t="s">
        <v>44</v>
      </c>
      <c r="M12209" t="s">
        <v>61</v>
      </c>
    </row>
    <row r="12210" spans="1:13" x14ac:dyDescent="0.3">
      <c r="A12210" t="s">
        <v>4351</v>
      </c>
      <c r="C12210" t="s">
        <v>37047</v>
      </c>
      <c r="D12210">
        <v>80</v>
      </c>
      <c r="E12210" s="1">
        <v>9997920</v>
      </c>
      <c r="G12210" t="s">
        <v>364</v>
      </c>
      <c r="H12210" t="s">
        <v>37243</v>
      </c>
      <c r="I12210" t="s">
        <v>22</v>
      </c>
      <c r="J12210" t="s">
        <v>23</v>
      </c>
      <c r="K12210" t="s">
        <v>24</v>
      </c>
      <c r="L12210" t="s">
        <v>38</v>
      </c>
      <c r="M12210" t="s">
        <v>632</v>
      </c>
    </row>
    <row r="12211" spans="1:13" x14ac:dyDescent="0.3">
      <c r="A12211" t="s">
        <v>4351</v>
      </c>
      <c r="C12211" t="s">
        <v>37919</v>
      </c>
      <c r="D12211">
        <v>43</v>
      </c>
      <c r="E12211" s="1">
        <v>3299596</v>
      </c>
      <c r="G12211" t="s">
        <v>69</v>
      </c>
      <c r="H12211" t="s">
        <v>18130</v>
      </c>
      <c r="I12211" t="s">
        <v>22</v>
      </c>
      <c r="J12211" t="s">
        <v>23</v>
      </c>
      <c r="K12211" t="s">
        <v>24</v>
      </c>
      <c r="L12211" t="s">
        <v>38</v>
      </c>
      <c r="M12211" t="s">
        <v>39</v>
      </c>
    </row>
    <row r="12212" spans="1:13" x14ac:dyDescent="0.3">
      <c r="A12212" t="s">
        <v>4351</v>
      </c>
      <c r="C12212" t="s">
        <v>18118</v>
      </c>
      <c r="D12212">
        <v>35</v>
      </c>
      <c r="E12212" s="1">
        <v>2497424</v>
      </c>
      <c r="G12212" t="s">
        <v>69</v>
      </c>
      <c r="H12212" t="s">
        <v>18130</v>
      </c>
      <c r="I12212" t="s">
        <v>22</v>
      </c>
      <c r="J12212" t="s">
        <v>23</v>
      </c>
      <c r="K12212" t="s">
        <v>24</v>
      </c>
      <c r="L12212" t="s">
        <v>38</v>
      </c>
      <c r="M12212" t="s">
        <v>39</v>
      </c>
    </row>
    <row r="12213" spans="1:13" x14ac:dyDescent="0.3">
      <c r="A12213" t="s">
        <v>36773</v>
      </c>
      <c r="C12213" t="s">
        <v>36770</v>
      </c>
      <c r="D12213">
        <v>12</v>
      </c>
      <c r="E12213" s="1">
        <v>165922</v>
      </c>
      <c r="G12213" t="s">
        <v>48</v>
      </c>
      <c r="H12213" t="s">
        <v>36774</v>
      </c>
      <c r="I12213" t="s">
        <v>22835</v>
      </c>
      <c r="J12213" t="s">
        <v>23</v>
      </c>
      <c r="K12213" t="s">
        <v>24</v>
      </c>
      <c r="L12213" t="s">
        <v>17</v>
      </c>
      <c r="M12213" t="s">
        <v>190</v>
      </c>
    </row>
    <row r="12214" spans="1:13" x14ac:dyDescent="0.3">
      <c r="A12214" t="s">
        <v>1201</v>
      </c>
      <c r="C12214" t="s">
        <v>979</v>
      </c>
      <c r="D12214">
        <v>10</v>
      </c>
      <c r="E12214" s="1">
        <v>350000</v>
      </c>
      <c r="G12214" t="s">
        <v>48</v>
      </c>
      <c r="H12214" t="s">
        <v>1202</v>
      </c>
      <c r="I12214" t="s">
        <v>22</v>
      </c>
      <c r="J12214" t="s">
        <v>23</v>
      </c>
      <c r="K12214" t="s">
        <v>24</v>
      </c>
      <c r="L12214" t="s">
        <v>38</v>
      </c>
      <c r="M12214" t="s">
        <v>190</v>
      </c>
    </row>
    <row r="12215" spans="1:13" x14ac:dyDescent="0.3">
      <c r="A12215" t="s">
        <v>1201</v>
      </c>
      <c r="C12215" t="s">
        <v>27925</v>
      </c>
      <c r="D12215">
        <v>24</v>
      </c>
      <c r="E12215" s="1">
        <v>999968</v>
      </c>
      <c r="G12215" t="s">
        <v>48</v>
      </c>
      <c r="H12215" t="s">
        <v>28066</v>
      </c>
      <c r="I12215" t="s">
        <v>22</v>
      </c>
      <c r="J12215" t="s">
        <v>23</v>
      </c>
      <c r="K12215" t="s">
        <v>24</v>
      </c>
      <c r="L12215" t="s">
        <v>38</v>
      </c>
      <c r="M12215" t="s">
        <v>331</v>
      </c>
    </row>
    <row r="12216" spans="1:13" x14ac:dyDescent="0.3">
      <c r="A12216" t="s">
        <v>1201</v>
      </c>
      <c r="C12216" t="s">
        <v>28282</v>
      </c>
      <c r="D12216">
        <v>48</v>
      </c>
      <c r="E12216" s="1">
        <v>1496291</v>
      </c>
      <c r="G12216" t="s">
        <v>48</v>
      </c>
      <c r="H12216" t="s">
        <v>28360</v>
      </c>
      <c r="I12216" t="s">
        <v>22</v>
      </c>
      <c r="J12216" t="s">
        <v>23</v>
      </c>
      <c r="K12216" t="s">
        <v>24</v>
      </c>
      <c r="L12216" t="s">
        <v>44</v>
      </c>
      <c r="M12216" t="s">
        <v>190</v>
      </c>
    </row>
    <row r="12217" spans="1:13" x14ac:dyDescent="0.3">
      <c r="A12217" t="s">
        <v>1201</v>
      </c>
      <c r="C12217" t="s">
        <v>27194</v>
      </c>
      <c r="D12217">
        <v>17</v>
      </c>
      <c r="E12217" s="1">
        <v>649662</v>
      </c>
      <c r="G12217" t="s">
        <v>48</v>
      </c>
      <c r="H12217" t="s">
        <v>27200</v>
      </c>
      <c r="I12217" t="s">
        <v>22</v>
      </c>
      <c r="J12217" t="s">
        <v>23</v>
      </c>
      <c r="K12217" t="s">
        <v>24</v>
      </c>
      <c r="L12217" t="s">
        <v>38</v>
      </c>
      <c r="M12217" t="s">
        <v>190</v>
      </c>
    </row>
    <row r="12218" spans="1:13" x14ac:dyDescent="0.3">
      <c r="A12218" t="s">
        <v>1201</v>
      </c>
      <c r="C12218" t="s">
        <v>27194</v>
      </c>
      <c r="D12218">
        <v>23</v>
      </c>
      <c r="E12218" s="1">
        <v>2400471</v>
      </c>
      <c r="G12218" t="s">
        <v>48</v>
      </c>
      <c r="H12218" t="s">
        <v>27343</v>
      </c>
      <c r="I12218" t="s">
        <v>22</v>
      </c>
      <c r="J12218" t="s">
        <v>23</v>
      </c>
      <c r="K12218" t="s">
        <v>24</v>
      </c>
      <c r="L12218" t="s">
        <v>170</v>
      </c>
      <c r="M12218" t="s">
        <v>190</v>
      </c>
    </row>
    <row r="12219" spans="1:13" x14ac:dyDescent="0.3">
      <c r="A12219" t="s">
        <v>1201</v>
      </c>
      <c r="C12219" t="s">
        <v>29922</v>
      </c>
      <c r="D12219">
        <v>26</v>
      </c>
      <c r="E12219" s="1">
        <v>491775</v>
      </c>
      <c r="G12219" t="s">
        <v>48</v>
      </c>
      <c r="H12219" t="s">
        <v>30309</v>
      </c>
      <c r="I12219" t="s">
        <v>22</v>
      </c>
      <c r="J12219" t="s">
        <v>23</v>
      </c>
      <c r="K12219" t="s">
        <v>24</v>
      </c>
      <c r="L12219" t="s">
        <v>38</v>
      </c>
      <c r="M12219" t="s">
        <v>190</v>
      </c>
    </row>
    <row r="12220" spans="1:13" x14ac:dyDescent="0.3">
      <c r="A12220" t="s">
        <v>1201</v>
      </c>
      <c r="C12220" t="s">
        <v>30595</v>
      </c>
      <c r="D12220">
        <v>48</v>
      </c>
      <c r="E12220" s="1">
        <v>12575487</v>
      </c>
      <c r="G12220" t="s">
        <v>516</v>
      </c>
      <c r="H12220" t="s">
        <v>30724</v>
      </c>
      <c r="I12220" t="s">
        <v>22</v>
      </c>
      <c r="J12220" t="s">
        <v>23</v>
      </c>
      <c r="K12220" t="s">
        <v>24</v>
      </c>
      <c r="L12220" t="s">
        <v>170</v>
      </c>
      <c r="M12220" t="s">
        <v>3728</v>
      </c>
    </row>
    <row r="12221" spans="1:13" x14ac:dyDescent="0.3">
      <c r="A12221" t="s">
        <v>1201</v>
      </c>
      <c r="C12221" t="s">
        <v>31019</v>
      </c>
      <c r="D12221">
        <v>15</v>
      </c>
      <c r="E12221" s="1">
        <v>500000</v>
      </c>
      <c r="G12221" t="s">
        <v>48</v>
      </c>
      <c r="H12221" t="s">
        <v>31088</v>
      </c>
      <c r="I12221" t="s">
        <v>22</v>
      </c>
      <c r="J12221" t="s">
        <v>23</v>
      </c>
      <c r="K12221" t="s">
        <v>24</v>
      </c>
      <c r="L12221" t="s">
        <v>17</v>
      </c>
      <c r="M12221" t="s">
        <v>190</v>
      </c>
    </row>
    <row r="12222" spans="1:13" x14ac:dyDescent="0.3">
      <c r="A12222" t="s">
        <v>1201</v>
      </c>
      <c r="C12222" t="s">
        <v>31019</v>
      </c>
      <c r="D12222">
        <v>30</v>
      </c>
      <c r="E12222" s="1">
        <v>100000</v>
      </c>
      <c r="G12222" t="s">
        <v>13</v>
      </c>
      <c r="H12222" t="s">
        <v>31106</v>
      </c>
      <c r="I12222" t="s">
        <v>22</v>
      </c>
      <c r="J12222" t="s">
        <v>23</v>
      </c>
      <c r="K12222" t="s">
        <v>24</v>
      </c>
      <c r="L12222" t="s">
        <v>17</v>
      </c>
      <c r="M12222" t="s">
        <v>450</v>
      </c>
    </row>
    <row r="12223" spans="1:13" x14ac:dyDescent="0.3">
      <c r="A12223" t="s">
        <v>1201</v>
      </c>
      <c r="C12223" t="s">
        <v>5763</v>
      </c>
      <c r="D12223">
        <v>26</v>
      </c>
      <c r="E12223" s="1">
        <v>100000</v>
      </c>
      <c r="G12223" t="s">
        <v>48</v>
      </c>
      <c r="H12223" t="s">
        <v>5851</v>
      </c>
      <c r="I12223" t="s">
        <v>22</v>
      </c>
      <c r="J12223" t="s">
        <v>23</v>
      </c>
      <c r="K12223" t="s">
        <v>24</v>
      </c>
      <c r="L12223" t="s">
        <v>170</v>
      </c>
      <c r="M12223" t="s">
        <v>190</v>
      </c>
    </row>
    <row r="12224" spans="1:13" x14ac:dyDescent="0.3">
      <c r="A12224" t="s">
        <v>1201</v>
      </c>
      <c r="C12224" t="s">
        <v>4928</v>
      </c>
      <c r="D12224">
        <v>15</v>
      </c>
      <c r="E12224" s="1">
        <v>650498</v>
      </c>
      <c r="G12224" t="s">
        <v>34</v>
      </c>
      <c r="H12224" t="s">
        <v>4963</v>
      </c>
      <c r="I12224" t="s">
        <v>22</v>
      </c>
      <c r="J12224" t="s">
        <v>23</v>
      </c>
      <c r="K12224" t="s">
        <v>24</v>
      </c>
      <c r="L12224" t="s">
        <v>17</v>
      </c>
      <c r="M12224" t="s">
        <v>740</v>
      </c>
    </row>
    <row r="12225" spans="1:13" x14ac:dyDescent="0.3">
      <c r="A12225" t="s">
        <v>1201</v>
      </c>
      <c r="C12225" t="s">
        <v>22837</v>
      </c>
      <c r="D12225">
        <v>72</v>
      </c>
      <c r="E12225" s="1">
        <v>6100000</v>
      </c>
      <c r="G12225" t="s">
        <v>516</v>
      </c>
      <c r="H12225" t="s">
        <v>22903</v>
      </c>
      <c r="I12225" t="s">
        <v>22</v>
      </c>
      <c r="J12225" t="s">
        <v>23</v>
      </c>
      <c r="K12225" t="s">
        <v>24</v>
      </c>
      <c r="L12225" t="s">
        <v>44</v>
      </c>
      <c r="M12225" t="s">
        <v>3728</v>
      </c>
    </row>
    <row r="12226" spans="1:13" x14ac:dyDescent="0.3">
      <c r="A12226" t="s">
        <v>1201</v>
      </c>
      <c r="C12226" t="s">
        <v>22837</v>
      </c>
      <c r="D12226">
        <v>50</v>
      </c>
      <c r="E12226" s="1">
        <v>1813735</v>
      </c>
      <c r="G12226" t="s">
        <v>34</v>
      </c>
      <c r="H12226" t="s">
        <v>22907</v>
      </c>
      <c r="I12226" t="s">
        <v>22</v>
      </c>
      <c r="J12226" t="s">
        <v>23</v>
      </c>
      <c r="K12226" t="s">
        <v>24</v>
      </c>
      <c r="L12226" t="s">
        <v>170</v>
      </c>
      <c r="M12226" t="s">
        <v>740</v>
      </c>
    </row>
    <row r="12227" spans="1:13" x14ac:dyDescent="0.3">
      <c r="A12227" t="s">
        <v>1201</v>
      </c>
      <c r="C12227" t="s">
        <v>24055</v>
      </c>
      <c r="D12227">
        <v>59</v>
      </c>
      <c r="E12227" s="1">
        <v>4614883</v>
      </c>
      <c r="G12227" t="s">
        <v>34</v>
      </c>
      <c r="H12227" t="s">
        <v>24072</v>
      </c>
      <c r="I12227" t="s">
        <v>22</v>
      </c>
      <c r="J12227" t="s">
        <v>23</v>
      </c>
      <c r="K12227" t="s">
        <v>24</v>
      </c>
      <c r="L12227" t="s">
        <v>44</v>
      </c>
      <c r="M12227" t="s">
        <v>989</v>
      </c>
    </row>
    <row r="12228" spans="1:13" x14ac:dyDescent="0.3">
      <c r="A12228" t="s">
        <v>1201</v>
      </c>
      <c r="C12228" t="s">
        <v>23213</v>
      </c>
      <c r="D12228">
        <v>13</v>
      </c>
      <c r="E12228" s="1">
        <v>217993</v>
      </c>
      <c r="G12228" t="s">
        <v>34</v>
      </c>
      <c r="H12228" t="s">
        <v>23282</v>
      </c>
      <c r="I12228" t="s">
        <v>22</v>
      </c>
      <c r="J12228" t="s">
        <v>23</v>
      </c>
      <c r="K12228" t="s">
        <v>24</v>
      </c>
      <c r="L12228" t="s">
        <v>38</v>
      </c>
      <c r="M12228" t="s">
        <v>740</v>
      </c>
    </row>
    <row r="12229" spans="1:13" x14ac:dyDescent="0.3">
      <c r="A12229" t="s">
        <v>1201</v>
      </c>
      <c r="C12229" t="s">
        <v>23427</v>
      </c>
      <c r="D12229">
        <v>48</v>
      </c>
      <c r="E12229" s="1">
        <v>3999953</v>
      </c>
      <c r="G12229" t="s">
        <v>34</v>
      </c>
      <c r="H12229" t="s">
        <v>23437</v>
      </c>
      <c r="I12229" t="s">
        <v>22</v>
      </c>
      <c r="J12229" t="s">
        <v>23</v>
      </c>
      <c r="K12229" t="s">
        <v>24</v>
      </c>
      <c r="L12229" t="s">
        <v>38</v>
      </c>
      <c r="M12229" t="s">
        <v>740</v>
      </c>
    </row>
    <row r="12230" spans="1:13" x14ac:dyDescent="0.3">
      <c r="A12230" t="s">
        <v>1201</v>
      </c>
      <c r="C12230" t="s">
        <v>21173</v>
      </c>
      <c r="D12230">
        <v>21</v>
      </c>
      <c r="E12230" s="1">
        <v>374400</v>
      </c>
      <c r="G12230" t="s">
        <v>69</v>
      </c>
      <c r="H12230" t="s">
        <v>21377</v>
      </c>
      <c r="I12230" t="s">
        <v>22</v>
      </c>
      <c r="J12230" t="s">
        <v>23</v>
      </c>
      <c r="K12230" t="s">
        <v>24</v>
      </c>
      <c r="L12230" t="s">
        <v>38</v>
      </c>
      <c r="M12230" t="s">
        <v>39</v>
      </c>
    </row>
    <row r="12231" spans="1:13" x14ac:dyDescent="0.3">
      <c r="A12231" t="s">
        <v>1201</v>
      </c>
      <c r="C12231" t="s">
        <v>21173</v>
      </c>
      <c r="D12231">
        <v>49</v>
      </c>
      <c r="E12231" s="1">
        <v>2788195</v>
      </c>
      <c r="G12231" t="s">
        <v>48</v>
      </c>
      <c r="H12231" t="s">
        <v>21444</v>
      </c>
      <c r="I12231" t="s">
        <v>22</v>
      </c>
      <c r="J12231" t="s">
        <v>23</v>
      </c>
      <c r="K12231" t="s">
        <v>24</v>
      </c>
      <c r="L12231" t="s">
        <v>38</v>
      </c>
      <c r="M12231" t="s">
        <v>190</v>
      </c>
    </row>
    <row r="12232" spans="1:13" x14ac:dyDescent="0.3">
      <c r="A12232" t="s">
        <v>1201</v>
      </c>
      <c r="C12232" t="s">
        <v>21173</v>
      </c>
      <c r="D12232">
        <v>54</v>
      </c>
      <c r="E12232" s="1">
        <v>2548516</v>
      </c>
      <c r="G12232" t="s">
        <v>516</v>
      </c>
      <c r="H12232" t="s">
        <v>21553</v>
      </c>
      <c r="I12232" t="s">
        <v>22</v>
      </c>
      <c r="J12232" t="s">
        <v>23</v>
      </c>
      <c r="K12232" t="s">
        <v>24</v>
      </c>
      <c r="L12232" t="s">
        <v>456</v>
      </c>
      <c r="M12232" t="s">
        <v>21554</v>
      </c>
    </row>
    <row r="12233" spans="1:13" x14ac:dyDescent="0.3">
      <c r="A12233" t="s">
        <v>1201</v>
      </c>
      <c r="C12233" t="s">
        <v>22248</v>
      </c>
      <c r="D12233">
        <v>62</v>
      </c>
      <c r="E12233" s="1">
        <v>4497192</v>
      </c>
      <c r="G12233" t="s">
        <v>34</v>
      </c>
      <c r="H12233" t="s">
        <v>22259</v>
      </c>
      <c r="I12233" t="s">
        <v>22</v>
      </c>
      <c r="J12233" t="s">
        <v>23</v>
      </c>
      <c r="K12233" t="s">
        <v>24</v>
      </c>
      <c r="L12233" t="s">
        <v>44</v>
      </c>
      <c r="M12233" t="s">
        <v>740</v>
      </c>
    </row>
    <row r="12234" spans="1:13" x14ac:dyDescent="0.3">
      <c r="A12234" t="s">
        <v>1201</v>
      </c>
      <c r="C12234" t="s">
        <v>21714</v>
      </c>
      <c r="D12234">
        <v>63</v>
      </c>
      <c r="E12234" s="1">
        <v>3849411</v>
      </c>
      <c r="G12234" t="s">
        <v>34</v>
      </c>
      <c r="H12234" t="s">
        <v>21740</v>
      </c>
      <c r="I12234" t="s">
        <v>22</v>
      </c>
      <c r="J12234" t="s">
        <v>23</v>
      </c>
      <c r="K12234" t="s">
        <v>24</v>
      </c>
      <c r="L12234" t="s">
        <v>38</v>
      </c>
      <c r="M12234" t="s">
        <v>740</v>
      </c>
    </row>
    <row r="12235" spans="1:13" x14ac:dyDescent="0.3">
      <c r="A12235" t="s">
        <v>1201</v>
      </c>
      <c r="C12235" t="s">
        <v>15737</v>
      </c>
      <c r="D12235">
        <v>59</v>
      </c>
      <c r="E12235" s="1">
        <v>6814302</v>
      </c>
      <c r="G12235" t="s">
        <v>48</v>
      </c>
      <c r="H12235" t="s">
        <v>15782</v>
      </c>
      <c r="I12235" t="s">
        <v>22</v>
      </c>
      <c r="J12235" t="s">
        <v>23</v>
      </c>
      <c r="K12235" t="s">
        <v>24</v>
      </c>
      <c r="L12235" t="s">
        <v>38</v>
      </c>
      <c r="M12235" t="s">
        <v>190</v>
      </c>
    </row>
    <row r="12236" spans="1:13" x14ac:dyDescent="0.3">
      <c r="A12236" t="s">
        <v>1201</v>
      </c>
      <c r="C12236" t="s">
        <v>15737</v>
      </c>
      <c r="D12236">
        <v>70</v>
      </c>
      <c r="E12236" s="1">
        <v>3799946</v>
      </c>
      <c r="G12236" t="s">
        <v>516</v>
      </c>
      <c r="H12236" t="s">
        <v>15796</v>
      </c>
      <c r="I12236" t="s">
        <v>22</v>
      </c>
      <c r="J12236" t="s">
        <v>23</v>
      </c>
      <c r="K12236" t="s">
        <v>24</v>
      </c>
      <c r="L12236" t="s">
        <v>44</v>
      </c>
      <c r="M12236" t="s">
        <v>3728</v>
      </c>
    </row>
    <row r="12237" spans="1:13" x14ac:dyDescent="0.3">
      <c r="A12237" t="s">
        <v>1201</v>
      </c>
      <c r="C12237" t="s">
        <v>17183</v>
      </c>
      <c r="D12237">
        <v>84</v>
      </c>
      <c r="E12237" s="1">
        <v>1447507</v>
      </c>
      <c r="G12237" t="s">
        <v>516</v>
      </c>
      <c r="H12237" t="s">
        <v>17227</v>
      </c>
      <c r="I12237" t="s">
        <v>22</v>
      </c>
      <c r="J12237" t="s">
        <v>23</v>
      </c>
      <c r="K12237" t="s">
        <v>24</v>
      </c>
      <c r="L12237" t="s">
        <v>44</v>
      </c>
      <c r="M12237" t="s">
        <v>3728</v>
      </c>
    </row>
    <row r="12238" spans="1:13" x14ac:dyDescent="0.3">
      <c r="A12238" t="s">
        <v>1201</v>
      </c>
      <c r="C12238" t="s">
        <v>16236</v>
      </c>
      <c r="D12238">
        <v>98</v>
      </c>
      <c r="E12238" s="1">
        <v>7300000</v>
      </c>
      <c r="G12238" t="s">
        <v>48</v>
      </c>
      <c r="H12238" t="s">
        <v>16245</v>
      </c>
      <c r="I12238" t="s">
        <v>22</v>
      </c>
      <c r="J12238" t="s">
        <v>23</v>
      </c>
      <c r="K12238" t="s">
        <v>24</v>
      </c>
      <c r="L12238" t="s">
        <v>170</v>
      </c>
      <c r="M12238" t="s">
        <v>190</v>
      </c>
    </row>
    <row r="12239" spans="1:13" x14ac:dyDescent="0.3">
      <c r="A12239" t="s">
        <v>1201</v>
      </c>
      <c r="C12239" t="s">
        <v>16236</v>
      </c>
      <c r="D12239">
        <v>11</v>
      </c>
      <c r="E12239" s="1">
        <v>400000</v>
      </c>
      <c r="G12239" t="s">
        <v>516</v>
      </c>
      <c r="H12239" t="s">
        <v>16250</v>
      </c>
      <c r="I12239" t="s">
        <v>22</v>
      </c>
      <c r="J12239" t="s">
        <v>23</v>
      </c>
      <c r="K12239" t="s">
        <v>24</v>
      </c>
      <c r="L12239" t="s">
        <v>44</v>
      </c>
      <c r="M12239" t="s">
        <v>3728</v>
      </c>
    </row>
    <row r="12240" spans="1:13" x14ac:dyDescent="0.3">
      <c r="A12240" t="s">
        <v>1201</v>
      </c>
      <c r="C12240" t="s">
        <v>16466</v>
      </c>
      <c r="D12240">
        <v>15</v>
      </c>
      <c r="E12240" s="1">
        <v>114633</v>
      </c>
      <c r="G12240" t="s">
        <v>48</v>
      </c>
      <c r="H12240" t="s">
        <v>16507</v>
      </c>
      <c r="I12240" t="s">
        <v>22</v>
      </c>
      <c r="J12240" t="s">
        <v>23</v>
      </c>
      <c r="K12240" t="s">
        <v>24</v>
      </c>
      <c r="L12240" t="s">
        <v>170</v>
      </c>
      <c r="M12240" t="s">
        <v>190</v>
      </c>
    </row>
    <row r="12241" spans="1:13" x14ac:dyDescent="0.3">
      <c r="A12241" t="s">
        <v>1201</v>
      </c>
      <c r="C12241" t="s">
        <v>12314</v>
      </c>
      <c r="D12241">
        <v>64</v>
      </c>
      <c r="E12241" s="1">
        <v>5879644</v>
      </c>
      <c r="G12241" t="s">
        <v>48</v>
      </c>
      <c r="H12241" t="s">
        <v>12407</v>
      </c>
      <c r="I12241" t="s">
        <v>22</v>
      </c>
      <c r="J12241" t="s">
        <v>23</v>
      </c>
      <c r="K12241" t="s">
        <v>24</v>
      </c>
      <c r="L12241" t="s">
        <v>170</v>
      </c>
      <c r="M12241" t="s">
        <v>190</v>
      </c>
    </row>
    <row r="12242" spans="1:13" x14ac:dyDescent="0.3">
      <c r="A12242" t="s">
        <v>1201</v>
      </c>
      <c r="C12242" t="s">
        <v>11813</v>
      </c>
      <c r="D12242">
        <v>38</v>
      </c>
      <c r="E12242" s="1">
        <v>822723</v>
      </c>
      <c r="G12242" t="s">
        <v>34</v>
      </c>
      <c r="H12242" t="s">
        <v>11878</v>
      </c>
      <c r="I12242" t="s">
        <v>22</v>
      </c>
      <c r="J12242" t="s">
        <v>23</v>
      </c>
      <c r="K12242" t="s">
        <v>24</v>
      </c>
      <c r="L12242" t="s">
        <v>170</v>
      </c>
      <c r="M12242" t="s">
        <v>740</v>
      </c>
    </row>
    <row r="12243" spans="1:13" x14ac:dyDescent="0.3">
      <c r="A12243" t="s">
        <v>1201</v>
      </c>
      <c r="C12243" t="s">
        <v>11254</v>
      </c>
      <c r="D12243">
        <v>44</v>
      </c>
      <c r="E12243" s="1">
        <v>1200000</v>
      </c>
      <c r="G12243" t="s">
        <v>34</v>
      </c>
      <c r="H12243" t="s">
        <v>11265</v>
      </c>
      <c r="I12243" t="s">
        <v>22</v>
      </c>
      <c r="J12243" t="s">
        <v>23</v>
      </c>
      <c r="K12243" t="s">
        <v>24</v>
      </c>
      <c r="L12243" t="s">
        <v>17</v>
      </c>
      <c r="M12243" t="s">
        <v>740</v>
      </c>
    </row>
    <row r="12244" spans="1:13" x14ac:dyDescent="0.3">
      <c r="A12244" t="s">
        <v>1201</v>
      </c>
      <c r="C12244" t="s">
        <v>9547</v>
      </c>
      <c r="D12244">
        <v>63</v>
      </c>
      <c r="E12244" s="1">
        <v>39817533</v>
      </c>
      <c r="G12244" t="s">
        <v>516</v>
      </c>
      <c r="H12244" t="s">
        <v>9549</v>
      </c>
      <c r="I12244" t="s">
        <v>22</v>
      </c>
      <c r="J12244" t="s">
        <v>23</v>
      </c>
      <c r="K12244" t="s">
        <v>24</v>
      </c>
      <c r="L12244" t="s">
        <v>170</v>
      </c>
      <c r="M12244" t="s">
        <v>3728</v>
      </c>
    </row>
    <row r="12245" spans="1:13" x14ac:dyDescent="0.3">
      <c r="A12245" t="s">
        <v>1201</v>
      </c>
      <c r="C12245" t="s">
        <v>9396</v>
      </c>
      <c r="D12245">
        <v>46</v>
      </c>
      <c r="E12245" s="1">
        <v>5172678</v>
      </c>
      <c r="G12245" t="s">
        <v>48</v>
      </c>
      <c r="H12245" t="s">
        <v>9395</v>
      </c>
      <c r="I12245" t="s">
        <v>22</v>
      </c>
      <c r="J12245" t="s">
        <v>23</v>
      </c>
      <c r="K12245" t="s">
        <v>24</v>
      </c>
      <c r="L12245" t="s">
        <v>17</v>
      </c>
      <c r="M12245" t="s">
        <v>190</v>
      </c>
    </row>
    <row r="12246" spans="1:13" x14ac:dyDescent="0.3">
      <c r="A12246" t="s">
        <v>1201</v>
      </c>
      <c r="C12246" t="s">
        <v>34736</v>
      </c>
      <c r="D12246">
        <v>65</v>
      </c>
      <c r="E12246" s="1">
        <v>5050698</v>
      </c>
      <c r="G12246" t="s">
        <v>48</v>
      </c>
      <c r="H12246" t="s">
        <v>34816</v>
      </c>
      <c r="I12246" t="s">
        <v>22</v>
      </c>
      <c r="J12246" t="s">
        <v>23</v>
      </c>
      <c r="K12246" t="s">
        <v>24</v>
      </c>
      <c r="L12246" t="s">
        <v>38</v>
      </c>
      <c r="M12246" t="s">
        <v>190</v>
      </c>
    </row>
    <row r="12247" spans="1:13" x14ac:dyDescent="0.3">
      <c r="A12247" t="s">
        <v>1201</v>
      </c>
      <c r="C12247" t="s">
        <v>34736</v>
      </c>
      <c r="D12247">
        <v>50</v>
      </c>
      <c r="E12247" s="1">
        <v>4039017</v>
      </c>
      <c r="G12247" t="s">
        <v>48</v>
      </c>
      <c r="H12247" t="s">
        <v>34979</v>
      </c>
      <c r="I12247" t="s">
        <v>22</v>
      </c>
      <c r="J12247" t="s">
        <v>23</v>
      </c>
      <c r="K12247" t="s">
        <v>24</v>
      </c>
      <c r="L12247" t="s">
        <v>170</v>
      </c>
      <c r="M12247" t="s">
        <v>190</v>
      </c>
    </row>
    <row r="12248" spans="1:13" x14ac:dyDescent="0.3">
      <c r="A12248" t="s">
        <v>1201</v>
      </c>
      <c r="C12248" t="s">
        <v>34396</v>
      </c>
      <c r="D12248">
        <v>79</v>
      </c>
      <c r="E12248" s="1">
        <v>4086390</v>
      </c>
      <c r="G12248" t="s">
        <v>34</v>
      </c>
      <c r="H12248" t="s">
        <v>34399</v>
      </c>
      <c r="I12248" t="s">
        <v>22</v>
      </c>
      <c r="J12248" t="s">
        <v>23</v>
      </c>
      <c r="K12248" t="s">
        <v>24</v>
      </c>
      <c r="L12248" t="s">
        <v>44</v>
      </c>
      <c r="M12248" t="s">
        <v>740</v>
      </c>
    </row>
    <row r="12249" spans="1:13" x14ac:dyDescent="0.3">
      <c r="A12249" t="s">
        <v>1201</v>
      </c>
      <c r="C12249" t="s">
        <v>33755</v>
      </c>
      <c r="D12249">
        <v>65</v>
      </c>
      <c r="E12249" s="1">
        <v>5006540</v>
      </c>
      <c r="G12249" t="s">
        <v>48</v>
      </c>
      <c r="H12249" t="s">
        <v>33762</v>
      </c>
      <c r="I12249" t="s">
        <v>22</v>
      </c>
      <c r="J12249" t="s">
        <v>23</v>
      </c>
      <c r="K12249" t="s">
        <v>24</v>
      </c>
      <c r="L12249" t="s">
        <v>38</v>
      </c>
      <c r="M12249" t="s">
        <v>190</v>
      </c>
    </row>
    <row r="12250" spans="1:13" x14ac:dyDescent="0.3">
      <c r="A12250" t="s">
        <v>1201</v>
      </c>
      <c r="C12250" t="s">
        <v>33755</v>
      </c>
      <c r="D12250">
        <v>12</v>
      </c>
      <c r="E12250" s="1">
        <v>300000</v>
      </c>
      <c r="G12250" t="s">
        <v>516</v>
      </c>
      <c r="H12250" t="s">
        <v>220</v>
      </c>
      <c r="I12250" t="s">
        <v>22</v>
      </c>
      <c r="J12250" t="s">
        <v>23</v>
      </c>
      <c r="K12250" t="s">
        <v>24</v>
      </c>
      <c r="L12250" t="s">
        <v>17</v>
      </c>
      <c r="M12250" t="s">
        <v>3728</v>
      </c>
    </row>
    <row r="12251" spans="1:13" x14ac:dyDescent="0.3">
      <c r="A12251" t="s">
        <v>1201</v>
      </c>
      <c r="C12251" t="s">
        <v>33755</v>
      </c>
      <c r="D12251">
        <v>74</v>
      </c>
      <c r="E12251" s="1">
        <v>8522236</v>
      </c>
      <c r="G12251" t="s">
        <v>48</v>
      </c>
      <c r="H12251" t="s">
        <v>34025</v>
      </c>
      <c r="I12251" t="s">
        <v>22</v>
      </c>
      <c r="J12251" t="s">
        <v>23</v>
      </c>
      <c r="K12251" t="s">
        <v>24</v>
      </c>
      <c r="L12251" t="s">
        <v>38</v>
      </c>
      <c r="M12251" t="s">
        <v>190</v>
      </c>
    </row>
    <row r="12252" spans="1:13" x14ac:dyDescent="0.3">
      <c r="A12252" t="s">
        <v>1201</v>
      </c>
      <c r="C12252" t="s">
        <v>33372</v>
      </c>
      <c r="D12252">
        <v>48</v>
      </c>
      <c r="E12252" s="1">
        <v>2999197</v>
      </c>
      <c r="G12252" t="s">
        <v>48</v>
      </c>
      <c r="H12252" t="s">
        <v>33379</v>
      </c>
      <c r="I12252" t="s">
        <v>22</v>
      </c>
      <c r="J12252" t="s">
        <v>23</v>
      </c>
      <c r="K12252" t="s">
        <v>24</v>
      </c>
      <c r="L12252" t="s">
        <v>170</v>
      </c>
      <c r="M12252" t="s">
        <v>190</v>
      </c>
    </row>
    <row r="12253" spans="1:13" x14ac:dyDescent="0.3">
      <c r="A12253" t="s">
        <v>1201</v>
      </c>
      <c r="C12253" t="s">
        <v>37047</v>
      </c>
      <c r="D12253">
        <v>22</v>
      </c>
      <c r="E12253" s="1">
        <v>356057</v>
      </c>
      <c r="G12253" t="s">
        <v>48</v>
      </c>
      <c r="H12253" t="s">
        <v>37207</v>
      </c>
      <c r="I12253" t="s">
        <v>22</v>
      </c>
      <c r="J12253" t="s">
        <v>23</v>
      </c>
      <c r="K12253" t="s">
        <v>24</v>
      </c>
      <c r="L12253" t="s">
        <v>38</v>
      </c>
      <c r="M12253" t="s">
        <v>190</v>
      </c>
    </row>
    <row r="12254" spans="1:13" x14ac:dyDescent="0.3">
      <c r="A12254" t="s">
        <v>1201</v>
      </c>
      <c r="C12254" t="s">
        <v>37047</v>
      </c>
      <c r="D12254">
        <v>33</v>
      </c>
      <c r="E12254" s="1">
        <v>446243</v>
      </c>
      <c r="G12254" t="s">
        <v>48</v>
      </c>
      <c r="H12254" t="s">
        <v>37284</v>
      </c>
      <c r="I12254" t="s">
        <v>22</v>
      </c>
      <c r="J12254" t="s">
        <v>23</v>
      </c>
      <c r="K12254" t="s">
        <v>24</v>
      </c>
      <c r="L12254" t="s">
        <v>44</v>
      </c>
      <c r="M12254" t="s">
        <v>190</v>
      </c>
    </row>
    <row r="12255" spans="1:13" x14ac:dyDescent="0.3">
      <c r="A12255" t="s">
        <v>1201</v>
      </c>
      <c r="C12255" t="s">
        <v>36965</v>
      </c>
      <c r="D12255">
        <v>51</v>
      </c>
      <c r="E12255" s="1">
        <v>4781447</v>
      </c>
      <c r="G12255" t="s">
        <v>48</v>
      </c>
      <c r="H12255" t="s">
        <v>36981</v>
      </c>
      <c r="I12255" t="s">
        <v>22</v>
      </c>
      <c r="J12255" t="s">
        <v>23</v>
      </c>
      <c r="K12255" t="s">
        <v>24</v>
      </c>
      <c r="L12255" t="s">
        <v>8201</v>
      </c>
      <c r="M12255" t="s">
        <v>190</v>
      </c>
    </row>
    <row r="12256" spans="1:13" x14ac:dyDescent="0.3">
      <c r="A12256" t="s">
        <v>1201</v>
      </c>
      <c r="C12256" t="s">
        <v>36834</v>
      </c>
      <c r="D12256">
        <v>68</v>
      </c>
      <c r="E12256" s="1">
        <v>5863858</v>
      </c>
      <c r="G12256" t="s">
        <v>13</v>
      </c>
      <c r="H12256" t="s">
        <v>36842</v>
      </c>
      <c r="I12256" t="s">
        <v>22</v>
      </c>
      <c r="J12256" t="s">
        <v>23</v>
      </c>
      <c r="K12256" t="s">
        <v>24</v>
      </c>
      <c r="L12256" t="s">
        <v>170</v>
      </c>
      <c r="M12256" t="s">
        <v>450</v>
      </c>
    </row>
    <row r="12257" spans="1:13" x14ac:dyDescent="0.3">
      <c r="A12257" t="s">
        <v>1201</v>
      </c>
      <c r="C12257" t="s">
        <v>37582</v>
      </c>
      <c r="D12257">
        <v>38</v>
      </c>
      <c r="E12257" s="1">
        <v>2699737</v>
      </c>
      <c r="G12257" t="s">
        <v>48</v>
      </c>
      <c r="H12257" t="s">
        <v>37598</v>
      </c>
      <c r="I12257" t="s">
        <v>22</v>
      </c>
      <c r="J12257" t="s">
        <v>23</v>
      </c>
      <c r="K12257" t="s">
        <v>24</v>
      </c>
      <c r="L12257" t="s">
        <v>38</v>
      </c>
      <c r="M12257" t="s">
        <v>190</v>
      </c>
    </row>
    <row r="12258" spans="1:13" x14ac:dyDescent="0.3">
      <c r="A12258" t="s">
        <v>1201</v>
      </c>
      <c r="C12258" t="s">
        <v>35954</v>
      </c>
      <c r="D12258">
        <v>60</v>
      </c>
      <c r="E12258" s="1">
        <v>45000000</v>
      </c>
      <c r="G12258" t="s">
        <v>48</v>
      </c>
      <c r="H12258" t="s">
        <v>35955</v>
      </c>
      <c r="I12258" t="s">
        <v>22</v>
      </c>
      <c r="J12258" t="s">
        <v>23</v>
      </c>
      <c r="K12258" t="s">
        <v>24</v>
      </c>
      <c r="L12258" t="s">
        <v>170</v>
      </c>
      <c r="M12258" t="s">
        <v>190</v>
      </c>
    </row>
    <row r="12259" spans="1:13" x14ac:dyDescent="0.3">
      <c r="A12259" t="s">
        <v>1201</v>
      </c>
      <c r="C12259" t="s">
        <v>35627</v>
      </c>
      <c r="D12259">
        <v>28</v>
      </c>
      <c r="E12259" s="1">
        <v>1265466</v>
      </c>
      <c r="G12259" t="s">
        <v>48</v>
      </c>
      <c r="H12259" t="s">
        <v>35675</v>
      </c>
      <c r="I12259" t="s">
        <v>22</v>
      </c>
      <c r="J12259" t="s">
        <v>23</v>
      </c>
      <c r="K12259" t="s">
        <v>24</v>
      </c>
      <c r="L12259" t="s">
        <v>17</v>
      </c>
      <c r="M12259" t="s">
        <v>190</v>
      </c>
    </row>
    <row r="12260" spans="1:13" x14ac:dyDescent="0.3">
      <c r="A12260" t="s">
        <v>1201</v>
      </c>
      <c r="C12260" t="s">
        <v>35508</v>
      </c>
      <c r="D12260">
        <v>47</v>
      </c>
      <c r="E12260" s="1">
        <v>2690521</v>
      </c>
      <c r="G12260" t="s">
        <v>48</v>
      </c>
      <c r="H12260" t="s">
        <v>35539</v>
      </c>
      <c r="I12260" t="s">
        <v>22</v>
      </c>
      <c r="J12260" t="s">
        <v>23</v>
      </c>
      <c r="K12260" t="s">
        <v>24</v>
      </c>
      <c r="L12260" t="s">
        <v>170</v>
      </c>
      <c r="M12260" t="s">
        <v>190</v>
      </c>
    </row>
    <row r="12261" spans="1:13" x14ac:dyDescent="0.3">
      <c r="A12261" t="s">
        <v>1201</v>
      </c>
      <c r="C12261" t="s">
        <v>36219</v>
      </c>
      <c r="D12261">
        <v>4</v>
      </c>
      <c r="E12261" s="1">
        <v>198188</v>
      </c>
      <c r="G12261" t="s">
        <v>48</v>
      </c>
      <c r="H12261" t="s">
        <v>36235</v>
      </c>
      <c r="I12261" t="s">
        <v>22</v>
      </c>
      <c r="J12261" t="s">
        <v>23</v>
      </c>
      <c r="K12261" t="s">
        <v>24</v>
      </c>
      <c r="L12261" t="s">
        <v>170</v>
      </c>
      <c r="M12261" t="s">
        <v>190</v>
      </c>
    </row>
    <row r="12262" spans="1:13" x14ac:dyDescent="0.3">
      <c r="A12262" t="s">
        <v>1201</v>
      </c>
      <c r="C12262" t="s">
        <v>38095</v>
      </c>
      <c r="D12262">
        <v>12</v>
      </c>
      <c r="E12262" s="1">
        <v>8850000</v>
      </c>
      <c r="G12262" t="s">
        <v>48</v>
      </c>
      <c r="H12262" t="s">
        <v>38094</v>
      </c>
      <c r="I12262" t="s">
        <v>22</v>
      </c>
      <c r="J12262" t="s">
        <v>23</v>
      </c>
      <c r="K12262" t="s">
        <v>24</v>
      </c>
      <c r="L12262" t="s">
        <v>170</v>
      </c>
      <c r="M12262" t="s">
        <v>190</v>
      </c>
    </row>
    <row r="12263" spans="1:13" x14ac:dyDescent="0.3">
      <c r="A12263" t="s">
        <v>1201</v>
      </c>
      <c r="C12263" t="s">
        <v>37782</v>
      </c>
      <c r="D12263">
        <v>6</v>
      </c>
      <c r="E12263" s="1">
        <v>30000</v>
      </c>
      <c r="G12263" t="s">
        <v>48</v>
      </c>
      <c r="H12263" t="s">
        <v>37829</v>
      </c>
      <c r="I12263" t="s">
        <v>22</v>
      </c>
      <c r="J12263" t="s">
        <v>23</v>
      </c>
      <c r="K12263" t="s">
        <v>24</v>
      </c>
      <c r="L12263" t="s">
        <v>38</v>
      </c>
      <c r="M12263" t="s">
        <v>190</v>
      </c>
    </row>
    <row r="12264" spans="1:13" x14ac:dyDescent="0.3">
      <c r="A12264" t="s">
        <v>1201</v>
      </c>
      <c r="C12264" t="s">
        <v>37835</v>
      </c>
      <c r="D12264">
        <v>12</v>
      </c>
      <c r="E12264" s="1">
        <v>200000</v>
      </c>
      <c r="G12264" t="s">
        <v>48</v>
      </c>
      <c r="H12264" t="s">
        <v>37850</v>
      </c>
      <c r="I12264" t="s">
        <v>22</v>
      </c>
      <c r="J12264" t="s">
        <v>23</v>
      </c>
      <c r="K12264" t="s">
        <v>24</v>
      </c>
      <c r="L12264" t="s">
        <v>17</v>
      </c>
      <c r="M12264" t="s">
        <v>190</v>
      </c>
    </row>
    <row r="12265" spans="1:13" x14ac:dyDescent="0.3">
      <c r="A12265" t="s">
        <v>1201</v>
      </c>
      <c r="C12265" t="s">
        <v>17948</v>
      </c>
      <c r="D12265">
        <v>80</v>
      </c>
      <c r="E12265" s="1">
        <v>4740643</v>
      </c>
      <c r="G12265" t="s">
        <v>48</v>
      </c>
      <c r="H12265" t="s">
        <v>17967</v>
      </c>
      <c r="I12265" t="s">
        <v>22</v>
      </c>
      <c r="J12265" t="s">
        <v>23</v>
      </c>
      <c r="K12265" t="s">
        <v>24</v>
      </c>
      <c r="L12265" t="s">
        <v>38</v>
      </c>
      <c r="M12265" t="s">
        <v>190</v>
      </c>
    </row>
    <row r="12266" spans="1:13" x14ac:dyDescent="0.3">
      <c r="A12266" t="s">
        <v>1201</v>
      </c>
      <c r="C12266" t="s">
        <v>18118</v>
      </c>
      <c r="D12266">
        <v>12</v>
      </c>
      <c r="E12266" s="1">
        <v>149462</v>
      </c>
      <c r="G12266" t="s">
        <v>48</v>
      </c>
      <c r="H12266" t="s">
        <v>18134</v>
      </c>
      <c r="I12266" t="s">
        <v>22</v>
      </c>
      <c r="J12266" t="s">
        <v>23</v>
      </c>
      <c r="K12266" t="s">
        <v>24</v>
      </c>
      <c r="L12266" t="s">
        <v>17</v>
      </c>
      <c r="M12266" t="s">
        <v>190</v>
      </c>
    </row>
    <row r="12267" spans="1:13" x14ac:dyDescent="0.3">
      <c r="A12267" t="s">
        <v>1201</v>
      </c>
      <c r="C12267" t="s">
        <v>26485</v>
      </c>
      <c r="D12267">
        <v>48</v>
      </c>
      <c r="E12267" s="1">
        <v>25000000</v>
      </c>
      <c r="G12267" t="s">
        <v>516</v>
      </c>
      <c r="H12267" t="s">
        <v>26488</v>
      </c>
      <c r="I12267" t="s">
        <v>22</v>
      </c>
      <c r="J12267" t="s">
        <v>23</v>
      </c>
      <c r="K12267" t="s">
        <v>24</v>
      </c>
      <c r="L12267" t="s">
        <v>170</v>
      </c>
      <c r="M12267" t="s">
        <v>3728</v>
      </c>
    </row>
    <row r="12268" spans="1:13" x14ac:dyDescent="0.3">
      <c r="A12268" t="s">
        <v>1850</v>
      </c>
      <c r="C12268" t="s">
        <v>2957</v>
      </c>
      <c r="D12268">
        <v>36</v>
      </c>
      <c r="E12268" s="1">
        <v>2239891</v>
      </c>
      <c r="G12268" t="s">
        <v>34</v>
      </c>
      <c r="H12268" t="s">
        <v>3059</v>
      </c>
      <c r="I12268" t="s">
        <v>1853</v>
      </c>
      <c r="J12268" t="s">
        <v>1854</v>
      </c>
      <c r="K12268" t="s">
        <v>51</v>
      </c>
      <c r="L12268" t="s">
        <v>44</v>
      </c>
      <c r="M12268" t="s">
        <v>3060</v>
      </c>
    </row>
    <row r="12269" spans="1:13" x14ac:dyDescent="0.3">
      <c r="A12269" t="s">
        <v>1850</v>
      </c>
      <c r="C12269" t="s">
        <v>2957</v>
      </c>
      <c r="D12269">
        <v>37</v>
      </c>
      <c r="E12269" s="1">
        <v>776240</v>
      </c>
      <c r="G12269" t="s">
        <v>168</v>
      </c>
      <c r="H12269" t="s">
        <v>3298</v>
      </c>
      <c r="I12269" t="s">
        <v>1853</v>
      </c>
      <c r="J12269" t="s">
        <v>1854</v>
      </c>
      <c r="K12269" t="s">
        <v>51</v>
      </c>
      <c r="L12269" t="s">
        <v>44</v>
      </c>
      <c r="M12269" t="s">
        <v>171</v>
      </c>
    </row>
    <row r="12270" spans="1:13" x14ac:dyDescent="0.3">
      <c r="A12270" t="s">
        <v>1850</v>
      </c>
      <c r="C12270" t="s">
        <v>2957</v>
      </c>
      <c r="D12270">
        <v>48</v>
      </c>
      <c r="E12270" s="1">
        <v>1457703</v>
      </c>
      <c r="G12270" t="s">
        <v>34</v>
      </c>
      <c r="H12270" t="s">
        <v>3439</v>
      </c>
      <c r="I12270" t="s">
        <v>1853</v>
      </c>
      <c r="J12270" t="s">
        <v>1854</v>
      </c>
      <c r="K12270" t="s">
        <v>51</v>
      </c>
      <c r="L12270" t="s">
        <v>44</v>
      </c>
      <c r="M12270" t="s">
        <v>2286</v>
      </c>
    </row>
    <row r="12271" spans="1:13" x14ac:dyDescent="0.3">
      <c r="A12271" t="s">
        <v>1850</v>
      </c>
      <c r="C12271" t="s">
        <v>1852</v>
      </c>
      <c r="D12271">
        <v>30</v>
      </c>
      <c r="E12271" s="1">
        <v>1300000</v>
      </c>
      <c r="G12271" t="s">
        <v>69</v>
      </c>
      <c r="H12271" t="s">
        <v>1851</v>
      </c>
      <c r="I12271" t="s">
        <v>1853</v>
      </c>
      <c r="J12271" t="s">
        <v>1854</v>
      </c>
      <c r="K12271" t="s">
        <v>51</v>
      </c>
      <c r="L12271" t="s">
        <v>44</v>
      </c>
      <c r="M12271" t="s">
        <v>221</v>
      </c>
    </row>
    <row r="12272" spans="1:13" x14ac:dyDescent="0.3">
      <c r="A12272" t="s">
        <v>1850</v>
      </c>
      <c r="C12272" t="s">
        <v>27925</v>
      </c>
      <c r="D12272">
        <v>60</v>
      </c>
      <c r="E12272" s="1">
        <v>9482705</v>
      </c>
      <c r="G12272" t="s">
        <v>516</v>
      </c>
      <c r="H12272" t="s">
        <v>28273</v>
      </c>
      <c r="I12272" t="s">
        <v>1853</v>
      </c>
      <c r="J12272" t="s">
        <v>1854</v>
      </c>
      <c r="K12272" t="s">
        <v>51</v>
      </c>
      <c r="L12272" t="s">
        <v>44</v>
      </c>
      <c r="M12272" t="s">
        <v>28274</v>
      </c>
    </row>
    <row r="12273" spans="1:13" x14ac:dyDescent="0.3">
      <c r="A12273" t="s">
        <v>1850</v>
      </c>
      <c r="C12273" t="s">
        <v>28715</v>
      </c>
      <c r="D12273">
        <v>1</v>
      </c>
      <c r="E12273" s="1">
        <v>505965</v>
      </c>
      <c r="G12273" t="s">
        <v>34</v>
      </c>
      <c r="H12273" t="s">
        <v>28920</v>
      </c>
      <c r="I12273" t="s">
        <v>1853</v>
      </c>
      <c r="J12273" t="s">
        <v>1854</v>
      </c>
      <c r="K12273" t="s">
        <v>51</v>
      </c>
      <c r="L12273" t="s">
        <v>44</v>
      </c>
      <c r="M12273" t="s">
        <v>39</v>
      </c>
    </row>
    <row r="12274" spans="1:13" x14ac:dyDescent="0.3">
      <c r="A12274" t="s">
        <v>1850</v>
      </c>
      <c r="C12274" t="s">
        <v>27748</v>
      </c>
      <c r="D12274">
        <v>14</v>
      </c>
      <c r="E12274" s="1">
        <v>150186</v>
      </c>
      <c r="G12274" t="s">
        <v>34</v>
      </c>
      <c r="H12274" t="s">
        <v>27855</v>
      </c>
      <c r="I12274" t="s">
        <v>1853</v>
      </c>
      <c r="J12274" t="s">
        <v>1854</v>
      </c>
      <c r="K12274" t="s">
        <v>51</v>
      </c>
      <c r="L12274" t="s">
        <v>44</v>
      </c>
      <c r="M12274" t="s">
        <v>39</v>
      </c>
    </row>
    <row r="12275" spans="1:13" x14ac:dyDescent="0.3">
      <c r="A12275" t="s">
        <v>1850</v>
      </c>
      <c r="C12275" t="s">
        <v>3657</v>
      </c>
      <c r="D12275">
        <v>21</v>
      </c>
      <c r="E12275" s="1">
        <v>4843670</v>
      </c>
      <c r="G12275" t="s">
        <v>516</v>
      </c>
      <c r="H12275" t="s">
        <v>4160</v>
      </c>
      <c r="I12275" t="s">
        <v>1853</v>
      </c>
      <c r="J12275" t="s">
        <v>1854</v>
      </c>
      <c r="K12275" t="s">
        <v>51</v>
      </c>
      <c r="L12275" t="s">
        <v>44</v>
      </c>
      <c r="M12275" t="s">
        <v>4161</v>
      </c>
    </row>
    <row r="12276" spans="1:13" x14ac:dyDescent="0.3">
      <c r="A12276" t="s">
        <v>1850</v>
      </c>
      <c r="C12276" t="s">
        <v>21173</v>
      </c>
      <c r="D12276">
        <v>53</v>
      </c>
      <c r="E12276" s="1">
        <v>1506357</v>
      </c>
      <c r="G12276" t="s">
        <v>69</v>
      </c>
      <c r="H12276" t="s">
        <v>21247</v>
      </c>
      <c r="I12276" t="s">
        <v>1853</v>
      </c>
      <c r="J12276" t="s">
        <v>1854</v>
      </c>
      <c r="K12276" t="s">
        <v>51</v>
      </c>
      <c r="L12276" t="s">
        <v>44</v>
      </c>
      <c r="M12276" t="s">
        <v>221</v>
      </c>
    </row>
    <row r="12277" spans="1:13" x14ac:dyDescent="0.3">
      <c r="A12277" t="s">
        <v>1850</v>
      </c>
      <c r="C12277" t="s">
        <v>21173</v>
      </c>
      <c r="D12277">
        <v>25</v>
      </c>
      <c r="E12277" s="1">
        <v>3898832</v>
      </c>
      <c r="G12277" t="s">
        <v>34</v>
      </c>
      <c r="H12277" t="s">
        <v>21596</v>
      </c>
      <c r="I12277" t="s">
        <v>1853</v>
      </c>
      <c r="J12277" t="s">
        <v>1854</v>
      </c>
      <c r="K12277" t="s">
        <v>51</v>
      </c>
      <c r="L12277" t="s">
        <v>44</v>
      </c>
      <c r="M12277" t="s">
        <v>1498</v>
      </c>
    </row>
    <row r="12278" spans="1:13" x14ac:dyDescent="0.3">
      <c r="A12278" t="s">
        <v>3039</v>
      </c>
      <c r="C12278" t="s">
        <v>2957</v>
      </c>
      <c r="D12278">
        <v>73</v>
      </c>
      <c r="E12278" s="1">
        <v>16005186</v>
      </c>
      <c r="G12278" t="s">
        <v>48</v>
      </c>
      <c r="H12278" t="s">
        <v>3040</v>
      </c>
      <c r="I12278" t="s">
        <v>480</v>
      </c>
      <c r="K12278" t="s">
        <v>481</v>
      </c>
      <c r="L12278" t="s">
        <v>170</v>
      </c>
      <c r="M12278" t="s">
        <v>190</v>
      </c>
    </row>
    <row r="12279" spans="1:13" x14ac:dyDescent="0.3">
      <c r="A12279" t="s">
        <v>3039</v>
      </c>
      <c r="C12279" t="s">
        <v>28282</v>
      </c>
      <c r="D12279">
        <v>35</v>
      </c>
      <c r="E12279" s="1">
        <v>174000</v>
      </c>
      <c r="G12279" t="s">
        <v>48</v>
      </c>
      <c r="H12279" t="s">
        <v>28535</v>
      </c>
      <c r="I12279" t="s">
        <v>480</v>
      </c>
      <c r="K12279" t="s">
        <v>481</v>
      </c>
      <c r="L12279" t="s">
        <v>17</v>
      </c>
      <c r="M12279" t="s">
        <v>190</v>
      </c>
    </row>
    <row r="12280" spans="1:13" x14ac:dyDescent="0.3">
      <c r="A12280" t="s">
        <v>3039</v>
      </c>
      <c r="C12280" t="s">
        <v>29302</v>
      </c>
      <c r="D12280">
        <v>60</v>
      </c>
      <c r="E12280" s="1">
        <v>2554918</v>
      </c>
      <c r="G12280" t="s">
        <v>48</v>
      </c>
      <c r="H12280" t="s">
        <v>29350</v>
      </c>
      <c r="I12280" t="s">
        <v>480</v>
      </c>
      <c r="K12280" t="s">
        <v>481</v>
      </c>
      <c r="L12280" t="s">
        <v>38</v>
      </c>
      <c r="M12280" t="s">
        <v>190</v>
      </c>
    </row>
    <row r="12281" spans="1:13" x14ac:dyDescent="0.3">
      <c r="A12281" t="s">
        <v>3039</v>
      </c>
      <c r="C12281" t="s">
        <v>17183</v>
      </c>
      <c r="D12281">
        <v>34</v>
      </c>
      <c r="E12281" s="1">
        <v>516216</v>
      </c>
      <c r="G12281" t="s">
        <v>48</v>
      </c>
      <c r="H12281" t="s">
        <v>17201</v>
      </c>
      <c r="I12281" t="s">
        <v>480</v>
      </c>
      <c r="K12281" t="s">
        <v>481</v>
      </c>
      <c r="L12281" t="s">
        <v>44</v>
      </c>
      <c r="M12281" t="s">
        <v>190</v>
      </c>
    </row>
    <row r="12282" spans="1:13" x14ac:dyDescent="0.3">
      <c r="A12282" t="s">
        <v>3039</v>
      </c>
      <c r="C12282" t="s">
        <v>11779</v>
      </c>
      <c r="D12282">
        <v>6</v>
      </c>
      <c r="E12282" s="1">
        <v>230000</v>
      </c>
      <c r="G12282" t="s">
        <v>48</v>
      </c>
      <c r="H12282" t="s">
        <v>11794</v>
      </c>
      <c r="I12282" t="s">
        <v>480</v>
      </c>
      <c r="K12282" t="s">
        <v>481</v>
      </c>
      <c r="L12282" t="s">
        <v>115</v>
      </c>
      <c r="M12282" t="s">
        <v>190</v>
      </c>
    </row>
    <row r="12283" spans="1:13" x14ac:dyDescent="0.3">
      <c r="A12283" t="s">
        <v>3039</v>
      </c>
      <c r="C12283" t="s">
        <v>36101</v>
      </c>
      <c r="D12283">
        <v>37</v>
      </c>
      <c r="E12283" s="1">
        <v>997564</v>
      </c>
      <c r="G12283" t="s">
        <v>48</v>
      </c>
      <c r="H12283" t="s">
        <v>36119</v>
      </c>
      <c r="I12283" t="s">
        <v>480</v>
      </c>
      <c r="K12283" t="s">
        <v>481</v>
      </c>
      <c r="L12283" t="s">
        <v>17</v>
      </c>
      <c r="M12283" t="s">
        <v>331</v>
      </c>
    </row>
    <row r="12284" spans="1:13" x14ac:dyDescent="0.3">
      <c r="A12284" t="s">
        <v>23419</v>
      </c>
      <c r="C12284" t="s">
        <v>31181</v>
      </c>
      <c r="D12284">
        <v>28</v>
      </c>
      <c r="E12284" s="1">
        <v>60000</v>
      </c>
      <c r="G12284" t="s">
        <v>34</v>
      </c>
      <c r="H12284" t="s">
        <v>31190</v>
      </c>
      <c r="I12284" t="s">
        <v>1961</v>
      </c>
      <c r="J12284" t="s">
        <v>608</v>
      </c>
      <c r="K12284" t="s">
        <v>609</v>
      </c>
      <c r="L12284" t="s">
        <v>17</v>
      </c>
      <c r="M12284" t="s">
        <v>217</v>
      </c>
    </row>
    <row r="12285" spans="1:13" x14ac:dyDescent="0.3">
      <c r="A12285" t="s">
        <v>23419</v>
      </c>
      <c r="C12285" t="s">
        <v>23373</v>
      </c>
      <c r="D12285">
        <v>8</v>
      </c>
      <c r="E12285" s="1">
        <v>49977</v>
      </c>
      <c r="G12285" t="s">
        <v>34</v>
      </c>
      <c r="H12285" t="s">
        <v>23420</v>
      </c>
      <c r="I12285" t="s">
        <v>1961</v>
      </c>
      <c r="J12285" t="s">
        <v>608</v>
      </c>
      <c r="K12285" t="s">
        <v>609</v>
      </c>
      <c r="L12285" t="s">
        <v>17</v>
      </c>
      <c r="M12285" t="s">
        <v>217</v>
      </c>
    </row>
    <row r="12286" spans="1:13" x14ac:dyDescent="0.3">
      <c r="A12286" t="s">
        <v>23419</v>
      </c>
      <c r="C12286" t="s">
        <v>35549</v>
      </c>
      <c r="D12286">
        <v>16</v>
      </c>
      <c r="E12286" s="1">
        <v>361775</v>
      </c>
      <c r="G12286" t="s">
        <v>13</v>
      </c>
      <c r="H12286" t="s">
        <v>35567</v>
      </c>
      <c r="I12286" t="s">
        <v>1961</v>
      </c>
      <c r="J12286" t="s">
        <v>608</v>
      </c>
      <c r="K12286" t="s">
        <v>609</v>
      </c>
      <c r="L12286" t="s">
        <v>38</v>
      </c>
      <c r="M12286" t="s">
        <v>87</v>
      </c>
    </row>
    <row r="12287" spans="1:13" x14ac:dyDescent="0.3">
      <c r="A12287" t="s">
        <v>23419</v>
      </c>
      <c r="C12287" t="s">
        <v>38057</v>
      </c>
      <c r="D12287">
        <v>3</v>
      </c>
      <c r="E12287" s="1">
        <v>80080</v>
      </c>
      <c r="G12287" t="s">
        <v>13</v>
      </c>
      <c r="H12287" t="s">
        <v>38074</v>
      </c>
      <c r="I12287" t="s">
        <v>1961</v>
      </c>
      <c r="J12287" t="s">
        <v>608</v>
      </c>
      <c r="K12287" t="s">
        <v>609</v>
      </c>
      <c r="L12287" t="s">
        <v>17</v>
      </c>
      <c r="M12287" t="s">
        <v>39</v>
      </c>
    </row>
    <row r="12288" spans="1:13" x14ac:dyDescent="0.3">
      <c r="A12288" t="s">
        <v>4786</v>
      </c>
      <c r="C12288" t="s">
        <v>4681</v>
      </c>
      <c r="D12288">
        <v>6</v>
      </c>
      <c r="E12288" s="1">
        <v>150000</v>
      </c>
      <c r="G12288" t="s">
        <v>69</v>
      </c>
      <c r="H12288" t="s">
        <v>4787</v>
      </c>
      <c r="I12288" t="s">
        <v>578</v>
      </c>
      <c r="J12288" t="s">
        <v>578</v>
      </c>
      <c r="K12288" t="s">
        <v>273</v>
      </c>
      <c r="L12288" t="s">
        <v>38</v>
      </c>
      <c r="M12288" t="s">
        <v>39</v>
      </c>
    </row>
    <row r="12289" spans="1:13" x14ac:dyDescent="0.3">
      <c r="A12289" t="s">
        <v>4786</v>
      </c>
      <c r="C12289" t="s">
        <v>23427</v>
      </c>
      <c r="D12289">
        <v>2</v>
      </c>
      <c r="E12289" s="1">
        <v>150000</v>
      </c>
      <c r="G12289" t="s">
        <v>69</v>
      </c>
      <c r="H12289" t="s">
        <v>23537</v>
      </c>
      <c r="I12289" t="s">
        <v>578</v>
      </c>
      <c r="J12289" t="s">
        <v>578</v>
      </c>
      <c r="K12289" t="s">
        <v>273</v>
      </c>
      <c r="L12289" t="s">
        <v>1625</v>
      </c>
      <c r="M12289" t="s">
        <v>39</v>
      </c>
    </row>
    <row r="12290" spans="1:13" x14ac:dyDescent="0.3">
      <c r="A12290" t="s">
        <v>4786</v>
      </c>
      <c r="C12290" t="s">
        <v>21173</v>
      </c>
      <c r="D12290">
        <v>2</v>
      </c>
      <c r="E12290" s="1">
        <v>150000</v>
      </c>
      <c r="G12290" t="s">
        <v>69</v>
      </c>
      <c r="H12290" t="s">
        <v>21352</v>
      </c>
      <c r="I12290" t="s">
        <v>578</v>
      </c>
      <c r="J12290" t="s">
        <v>578</v>
      </c>
      <c r="K12290" t="s">
        <v>273</v>
      </c>
      <c r="L12290" t="s">
        <v>38</v>
      </c>
      <c r="M12290" t="s">
        <v>39</v>
      </c>
    </row>
    <row r="12291" spans="1:13" x14ac:dyDescent="0.3">
      <c r="A12291" t="s">
        <v>14105</v>
      </c>
      <c r="C12291" t="s">
        <v>25665</v>
      </c>
      <c r="D12291">
        <v>67</v>
      </c>
      <c r="E12291" s="1">
        <v>11800000</v>
      </c>
      <c r="G12291" t="s">
        <v>13</v>
      </c>
      <c r="H12291" t="s">
        <v>25685</v>
      </c>
      <c r="I12291" t="s">
        <v>3874</v>
      </c>
      <c r="K12291" t="s">
        <v>189</v>
      </c>
      <c r="L12291" t="s">
        <v>44</v>
      </c>
      <c r="M12291" t="s">
        <v>345</v>
      </c>
    </row>
    <row r="12292" spans="1:13" x14ac:dyDescent="0.3">
      <c r="A12292" t="s">
        <v>14105</v>
      </c>
      <c r="C12292" t="s">
        <v>31866</v>
      </c>
      <c r="D12292">
        <v>60</v>
      </c>
      <c r="E12292" s="1">
        <v>25000000</v>
      </c>
      <c r="G12292" t="s">
        <v>13</v>
      </c>
      <c r="H12292" t="s">
        <v>31911</v>
      </c>
      <c r="I12292" t="s">
        <v>3874</v>
      </c>
      <c r="K12292" t="s">
        <v>189</v>
      </c>
      <c r="L12292" t="s">
        <v>210</v>
      </c>
      <c r="M12292" t="s">
        <v>345</v>
      </c>
    </row>
    <row r="12293" spans="1:13" x14ac:dyDescent="0.3">
      <c r="A12293" t="s">
        <v>14105</v>
      </c>
      <c r="C12293" t="s">
        <v>14030</v>
      </c>
      <c r="D12293">
        <v>60</v>
      </c>
      <c r="E12293" s="1">
        <v>5000000</v>
      </c>
      <c r="G12293" t="s">
        <v>13</v>
      </c>
      <c r="H12293" t="s">
        <v>14106</v>
      </c>
      <c r="I12293" t="s">
        <v>3874</v>
      </c>
      <c r="K12293" t="s">
        <v>189</v>
      </c>
      <c r="L12293" t="s">
        <v>17</v>
      </c>
      <c r="M12293" t="s">
        <v>345</v>
      </c>
    </row>
    <row r="12294" spans="1:13" x14ac:dyDescent="0.3">
      <c r="A12294" t="s">
        <v>408</v>
      </c>
      <c r="C12294" t="s">
        <v>2269</v>
      </c>
      <c r="D12294">
        <v>12</v>
      </c>
      <c r="E12294" s="1">
        <v>149958</v>
      </c>
      <c r="G12294" t="s">
        <v>34</v>
      </c>
      <c r="H12294" t="s">
        <v>2348</v>
      </c>
      <c r="I12294" t="s">
        <v>22</v>
      </c>
      <c r="J12294" t="s">
        <v>23</v>
      </c>
      <c r="K12294" t="s">
        <v>24</v>
      </c>
      <c r="L12294" t="s">
        <v>44</v>
      </c>
      <c r="M12294" t="s">
        <v>39</v>
      </c>
    </row>
    <row r="12295" spans="1:13" x14ac:dyDescent="0.3">
      <c r="A12295" t="s">
        <v>408</v>
      </c>
      <c r="C12295" t="s">
        <v>341</v>
      </c>
      <c r="D12295">
        <v>12</v>
      </c>
      <c r="E12295" s="1">
        <v>160912</v>
      </c>
      <c r="G12295" t="s">
        <v>34</v>
      </c>
      <c r="H12295" t="s">
        <v>409</v>
      </c>
      <c r="I12295" t="s">
        <v>22</v>
      </c>
      <c r="J12295" t="s">
        <v>23</v>
      </c>
      <c r="K12295" t="s">
        <v>24</v>
      </c>
      <c r="L12295" t="s">
        <v>44</v>
      </c>
      <c r="M12295" t="s">
        <v>39</v>
      </c>
    </row>
    <row r="12296" spans="1:13" x14ac:dyDescent="0.3">
      <c r="A12296" t="s">
        <v>408</v>
      </c>
      <c r="C12296" t="s">
        <v>27925</v>
      </c>
      <c r="D12296">
        <v>41</v>
      </c>
      <c r="E12296" s="1">
        <v>1995581</v>
      </c>
      <c r="G12296" t="s">
        <v>48</v>
      </c>
      <c r="H12296" t="s">
        <v>28168</v>
      </c>
      <c r="I12296" t="s">
        <v>22</v>
      </c>
      <c r="J12296" t="s">
        <v>23</v>
      </c>
      <c r="K12296" t="s">
        <v>24</v>
      </c>
      <c r="L12296" t="s">
        <v>170</v>
      </c>
      <c r="M12296" t="s">
        <v>190</v>
      </c>
    </row>
    <row r="12297" spans="1:13" x14ac:dyDescent="0.3">
      <c r="A12297" t="s">
        <v>408</v>
      </c>
      <c r="C12297" t="s">
        <v>31136</v>
      </c>
      <c r="D12297">
        <v>58</v>
      </c>
      <c r="E12297" s="1">
        <v>2420464</v>
      </c>
      <c r="G12297" t="s">
        <v>48</v>
      </c>
      <c r="H12297" t="s">
        <v>31150</v>
      </c>
      <c r="I12297" t="s">
        <v>22</v>
      </c>
      <c r="J12297" t="s">
        <v>23</v>
      </c>
      <c r="K12297" t="s">
        <v>24</v>
      </c>
      <c r="L12297" t="s">
        <v>44</v>
      </c>
      <c r="M12297" t="s">
        <v>190</v>
      </c>
    </row>
    <row r="12298" spans="1:13" x14ac:dyDescent="0.3">
      <c r="A12298" t="s">
        <v>408</v>
      </c>
      <c r="C12298" t="s">
        <v>3657</v>
      </c>
      <c r="D12298">
        <v>62</v>
      </c>
      <c r="E12298" s="1">
        <v>7382217</v>
      </c>
      <c r="G12298" t="s">
        <v>168</v>
      </c>
      <c r="H12298" t="s">
        <v>3976</v>
      </c>
      <c r="I12298" t="s">
        <v>22</v>
      </c>
      <c r="J12298" t="s">
        <v>23</v>
      </c>
      <c r="K12298" t="s">
        <v>24</v>
      </c>
      <c r="L12298" t="s">
        <v>44</v>
      </c>
      <c r="M12298" t="s">
        <v>171</v>
      </c>
    </row>
    <row r="12299" spans="1:13" x14ac:dyDescent="0.3">
      <c r="A12299" t="s">
        <v>408</v>
      </c>
      <c r="C12299" t="s">
        <v>5763</v>
      </c>
      <c r="D12299">
        <v>18</v>
      </c>
      <c r="E12299" s="1">
        <v>491510</v>
      </c>
      <c r="G12299" t="s">
        <v>34</v>
      </c>
      <c r="H12299" t="s">
        <v>5816</v>
      </c>
      <c r="I12299" t="s">
        <v>22</v>
      </c>
      <c r="J12299" t="s">
        <v>23</v>
      </c>
      <c r="K12299" t="s">
        <v>24</v>
      </c>
      <c r="L12299" t="s">
        <v>38</v>
      </c>
      <c r="M12299" t="s">
        <v>39</v>
      </c>
    </row>
    <row r="12300" spans="1:13" x14ac:dyDescent="0.3">
      <c r="A12300" t="s">
        <v>408</v>
      </c>
      <c r="C12300" t="s">
        <v>22837</v>
      </c>
      <c r="D12300">
        <v>43</v>
      </c>
      <c r="E12300" s="1">
        <v>1686740</v>
      </c>
      <c r="G12300" t="s">
        <v>34</v>
      </c>
      <c r="H12300" t="s">
        <v>22985</v>
      </c>
      <c r="I12300" t="s">
        <v>22</v>
      </c>
      <c r="J12300" t="s">
        <v>23</v>
      </c>
      <c r="K12300" t="s">
        <v>24</v>
      </c>
      <c r="L12300" t="s">
        <v>38</v>
      </c>
      <c r="M12300" t="s">
        <v>740</v>
      </c>
    </row>
    <row r="12301" spans="1:13" x14ac:dyDescent="0.3">
      <c r="A12301" t="s">
        <v>408</v>
      </c>
      <c r="C12301" t="s">
        <v>21907</v>
      </c>
      <c r="D12301">
        <v>61</v>
      </c>
      <c r="E12301" s="1">
        <v>3044397</v>
      </c>
      <c r="G12301" t="s">
        <v>48</v>
      </c>
      <c r="H12301" t="s">
        <v>21923</v>
      </c>
      <c r="I12301" t="s">
        <v>22</v>
      </c>
      <c r="J12301" t="s">
        <v>23</v>
      </c>
      <c r="K12301" t="s">
        <v>24</v>
      </c>
      <c r="L12301" t="s">
        <v>44</v>
      </c>
      <c r="M12301" t="s">
        <v>354</v>
      </c>
    </row>
    <row r="12302" spans="1:13" x14ac:dyDescent="0.3">
      <c r="A12302" t="s">
        <v>408</v>
      </c>
      <c r="C12302" t="s">
        <v>22131</v>
      </c>
      <c r="D12302">
        <v>34</v>
      </c>
      <c r="E12302" s="1">
        <v>449091</v>
      </c>
      <c r="G12302" t="s">
        <v>48</v>
      </c>
      <c r="H12302" t="s">
        <v>22187</v>
      </c>
      <c r="I12302" t="s">
        <v>22</v>
      </c>
      <c r="J12302" t="s">
        <v>23</v>
      </c>
      <c r="K12302" t="s">
        <v>24</v>
      </c>
      <c r="L12302" t="s">
        <v>17</v>
      </c>
      <c r="M12302" t="s">
        <v>331</v>
      </c>
    </row>
    <row r="12303" spans="1:13" x14ac:dyDescent="0.3">
      <c r="A12303" t="s">
        <v>408</v>
      </c>
      <c r="C12303" t="s">
        <v>15737</v>
      </c>
      <c r="D12303">
        <v>74</v>
      </c>
      <c r="E12303" s="1">
        <v>4364476</v>
      </c>
      <c r="G12303" t="s">
        <v>1039</v>
      </c>
      <c r="H12303" t="s">
        <v>16024</v>
      </c>
      <c r="I12303" t="s">
        <v>22</v>
      </c>
      <c r="J12303" t="s">
        <v>23</v>
      </c>
      <c r="K12303" t="s">
        <v>24</v>
      </c>
      <c r="L12303" t="s">
        <v>44</v>
      </c>
      <c r="M12303" t="s">
        <v>249</v>
      </c>
    </row>
    <row r="12304" spans="1:13" x14ac:dyDescent="0.3">
      <c r="A12304" t="s">
        <v>408</v>
      </c>
      <c r="C12304" t="s">
        <v>11813</v>
      </c>
      <c r="D12304">
        <v>91</v>
      </c>
      <c r="E12304" s="1">
        <v>7441903</v>
      </c>
      <c r="G12304" t="s">
        <v>34</v>
      </c>
      <c r="H12304" t="s">
        <v>11949</v>
      </c>
      <c r="I12304" t="s">
        <v>22</v>
      </c>
      <c r="J12304" t="s">
        <v>23</v>
      </c>
      <c r="K12304" t="s">
        <v>24</v>
      </c>
      <c r="L12304" t="s">
        <v>170</v>
      </c>
      <c r="M12304" t="s">
        <v>217</v>
      </c>
    </row>
    <row r="12305" spans="1:13" x14ac:dyDescent="0.3">
      <c r="A12305" t="s">
        <v>408</v>
      </c>
      <c r="C12305" t="s">
        <v>11254</v>
      </c>
      <c r="D12305">
        <v>61</v>
      </c>
      <c r="E12305" s="1">
        <v>8000347</v>
      </c>
      <c r="G12305" t="s">
        <v>69</v>
      </c>
      <c r="H12305" t="s">
        <v>11259</v>
      </c>
      <c r="I12305" t="s">
        <v>22</v>
      </c>
      <c r="J12305" t="s">
        <v>23</v>
      </c>
      <c r="K12305" t="s">
        <v>24</v>
      </c>
      <c r="L12305" t="s">
        <v>17</v>
      </c>
      <c r="M12305" t="s">
        <v>39</v>
      </c>
    </row>
    <row r="12306" spans="1:13" x14ac:dyDescent="0.3">
      <c r="A12306" t="s">
        <v>408</v>
      </c>
      <c r="C12306" t="s">
        <v>10589</v>
      </c>
      <c r="D12306">
        <v>58</v>
      </c>
      <c r="E12306" s="1">
        <v>2675667</v>
      </c>
      <c r="G12306" t="s">
        <v>13</v>
      </c>
      <c r="H12306" t="s">
        <v>10895</v>
      </c>
      <c r="I12306" t="s">
        <v>22</v>
      </c>
      <c r="J12306" t="s">
        <v>23</v>
      </c>
      <c r="K12306" t="s">
        <v>24</v>
      </c>
      <c r="L12306" t="s">
        <v>17</v>
      </c>
      <c r="M12306" t="s">
        <v>345</v>
      </c>
    </row>
    <row r="12307" spans="1:13" x14ac:dyDescent="0.3">
      <c r="A12307" t="s">
        <v>408</v>
      </c>
      <c r="C12307" t="s">
        <v>10275</v>
      </c>
      <c r="D12307">
        <v>108</v>
      </c>
      <c r="E12307" s="1">
        <v>4500002</v>
      </c>
      <c r="G12307" t="s">
        <v>48</v>
      </c>
      <c r="H12307" t="s">
        <v>10287</v>
      </c>
      <c r="I12307" t="s">
        <v>22</v>
      </c>
      <c r="J12307" t="s">
        <v>23</v>
      </c>
      <c r="K12307" t="s">
        <v>24</v>
      </c>
      <c r="L12307" t="s">
        <v>38</v>
      </c>
      <c r="M12307" t="s">
        <v>190</v>
      </c>
    </row>
    <row r="12308" spans="1:13" x14ac:dyDescent="0.3">
      <c r="A12308" t="s">
        <v>408</v>
      </c>
      <c r="C12308" t="s">
        <v>8196</v>
      </c>
      <c r="D12308">
        <v>76</v>
      </c>
      <c r="E12308" s="1">
        <v>7189930</v>
      </c>
      <c r="G12308" t="s">
        <v>13</v>
      </c>
      <c r="H12308" t="s">
        <v>8373</v>
      </c>
      <c r="I12308" t="s">
        <v>22</v>
      </c>
      <c r="J12308" t="s">
        <v>23</v>
      </c>
      <c r="K12308" t="s">
        <v>24</v>
      </c>
      <c r="L12308" t="s">
        <v>38</v>
      </c>
      <c r="M12308" t="s">
        <v>345</v>
      </c>
    </row>
    <row r="12309" spans="1:13" x14ac:dyDescent="0.3">
      <c r="A12309" t="s">
        <v>408</v>
      </c>
      <c r="C12309" t="s">
        <v>35176</v>
      </c>
      <c r="D12309">
        <v>123</v>
      </c>
      <c r="E12309" s="1">
        <v>24340274</v>
      </c>
      <c r="G12309" t="s">
        <v>13</v>
      </c>
      <c r="H12309" t="s">
        <v>35181</v>
      </c>
      <c r="I12309" t="s">
        <v>22</v>
      </c>
      <c r="J12309" t="s">
        <v>23</v>
      </c>
      <c r="K12309" t="s">
        <v>24</v>
      </c>
      <c r="L12309" t="s">
        <v>17</v>
      </c>
      <c r="M12309" t="s">
        <v>345</v>
      </c>
    </row>
    <row r="12310" spans="1:13" x14ac:dyDescent="0.3">
      <c r="A12310" t="s">
        <v>408</v>
      </c>
      <c r="C12310" t="s">
        <v>35729</v>
      </c>
      <c r="D12310">
        <v>69</v>
      </c>
      <c r="E12310" s="1">
        <v>21000000</v>
      </c>
      <c r="G12310" t="s">
        <v>69</v>
      </c>
      <c r="H12310" t="s">
        <v>35768</v>
      </c>
      <c r="I12310" t="s">
        <v>22</v>
      </c>
      <c r="J12310" t="s">
        <v>23</v>
      </c>
      <c r="K12310" t="s">
        <v>24</v>
      </c>
      <c r="L12310" t="s">
        <v>210</v>
      </c>
      <c r="M12310" t="s">
        <v>39</v>
      </c>
    </row>
    <row r="12311" spans="1:13" x14ac:dyDescent="0.3">
      <c r="A12311" t="s">
        <v>8125</v>
      </c>
      <c r="C12311" t="s">
        <v>8074</v>
      </c>
      <c r="D12311">
        <v>23</v>
      </c>
      <c r="E12311" s="1">
        <v>5500000</v>
      </c>
      <c r="G12311" t="s">
        <v>34</v>
      </c>
      <c r="H12311" t="s">
        <v>77</v>
      </c>
      <c r="I12311" t="s">
        <v>359</v>
      </c>
      <c r="K12311" t="s">
        <v>189</v>
      </c>
      <c r="L12311" t="s">
        <v>17</v>
      </c>
      <c r="M12311" t="s">
        <v>87</v>
      </c>
    </row>
    <row r="12312" spans="1:13" x14ac:dyDescent="0.3">
      <c r="A12312" t="s">
        <v>8125</v>
      </c>
      <c r="C12312" t="s">
        <v>33755</v>
      </c>
      <c r="D12312">
        <v>49</v>
      </c>
      <c r="E12312" s="1">
        <v>1512100</v>
      </c>
      <c r="G12312" t="s">
        <v>48</v>
      </c>
      <c r="H12312" t="s">
        <v>33773</v>
      </c>
      <c r="I12312" t="s">
        <v>359</v>
      </c>
      <c r="K12312" t="s">
        <v>189</v>
      </c>
      <c r="L12312" t="s">
        <v>38</v>
      </c>
      <c r="M12312" t="s">
        <v>190</v>
      </c>
    </row>
    <row r="12313" spans="1:13" x14ac:dyDescent="0.3">
      <c r="A12313" t="s">
        <v>8125</v>
      </c>
      <c r="C12313" t="s">
        <v>37363</v>
      </c>
      <c r="D12313">
        <v>36</v>
      </c>
      <c r="E12313" s="1">
        <v>3000000</v>
      </c>
      <c r="G12313" t="s">
        <v>34</v>
      </c>
      <c r="H12313" t="s">
        <v>37482</v>
      </c>
      <c r="I12313" t="s">
        <v>359</v>
      </c>
      <c r="K12313" t="s">
        <v>189</v>
      </c>
      <c r="L12313" t="s">
        <v>44</v>
      </c>
      <c r="M12313" t="s">
        <v>87</v>
      </c>
    </row>
    <row r="12314" spans="1:13" x14ac:dyDescent="0.3">
      <c r="A12314" t="s">
        <v>8125</v>
      </c>
      <c r="C12314" t="s">
        <v>35954</v>
      </c>
      <c r="D12314">
        <v>47</v>
      </c>
      <c r="E12314" s="1">
        <v>11000000</v>
      </c>
      <c r="G12314" t="s">
        <v>34</v>
      </c>
      <c r="H12314" t="s">
        <v>35999</v>
      </c>
      <c r="I12314" t="s">
        <v>359</v>
      </c>
      <c r="K12314" t="s">
        <v>189</v>
      </c>
      <c r="L12314" t="s">
        <v>6012</v>
      </c>
      <c r="M12314" t="s">
        <v>87</v>
      </c>
    </row>
    <row r="12315" spans="1:13" x14ac:dyDescent="0.3">
      <c r="A12315" t="s">
        <v>8125</v>
      </c>
      <c r="C12315" t="s">
        <v>37685</v>
      </c>
      <c r="D12315">
        <v>36</v>
      </c>
      <c r="E12315" s="1">
        <v>10000000</v>
      </c>
      <c r="G12315" t="s">
        <v>34</v>
      </c>
      <c r="H12315" t="s">
        <v>37757</v>
      </c>
      <c r="I12315" t="s">
        <v>359</v>
      </c>
      <c r="K12315" t="s">
        <v>189</v>
      </c>
      <c r="L12315" t="s">
        <v>210</v>
      </c>
      <c r="M12315" t="s">
        <v>87</v>
      </c>
    </row>
    <row r="12316" spans="1:13" x14ac:dyDescent="0.3">
      <c r="A12316" t="s">
        <v>10651</v>
      </c>
      <c r="C12316" t="s">
        <v>10589</v>
      </c>
      <c r="D12316">
        <v>50</v>
      </c>
      <c r="E12316" s="1">
        <v>4052998</v>
      </c>
      <c r="G12316" t="s">
        <v>571</v>
      </c>
      <c r="H12316" t="s">
        <v>10652</v>
      </c>
      <c r="I12316" t="s">
        <v>2091</v>
      </c>
      <c r="J12316" t="s">
        <v>1333</v>
      </c>
      <c r="K12316" t="s">
        <v>51</v>
      </c>
      <c r="L12316" t="s">
        <v>44</v>
      </c>
      <c r="M12316" t="s">
        <v>10653</v>
      </c>
    </row>
    <row r="12317" spans="1:13" x14ac:dyDescent="0.3">
      <c r="A12317" t="s">
        <v>10651</v>
      </c>
      <c r="C12317" t="s">
        <v>24677</v>
      </c>
      <c r="D12317">
        <v>100</v>
      </c>
      <c r="E12317" s="1">
        <v>2062208</v>
      </c>
      <c r="G12317" t="s">
        <v>13</v>
      </c>
      <c r="H12317" t="s">
        <v>24682</v>
      </c>
      <c r="I12317" t="s">
        <v>2091</v>
      </c>
      <c r="J12317" t="s">
        <v>1333</v>
      </c>
      <c r="K12317" t="s">
        <v>51</v>
      </c>
      <c r="L12317" t="s">
        <v>44</v>
      </c>
      <c r="M12317" t="s">
        <v>345</v>
      </c>
    </row>
    <row r="12318" spans="1:13" x14ac:dyDescent="0.3">
      <c r="A12318" t="s">
        <v>27268</v>
      </c>
      <c r="C12318" t="s">
        <v>28715</v>
      </c>
      <c r="D12318">
        <v>16</v>
      </c>
      <c r="E12318" s="1">
        <v>250000</v>
      </c>
      <c r="G12318" t="s">
        <v>48</v>
      </c>
      <c r="H12318" t="s">
        <v>28776</v>
      </c>
      <c r="I12318" t="s">
        <v>1076</v>
      </c>
      <c r="J12318" t="s">
        <v>1077</v>
      </c>
      <c r="K12318" t="s">
        <v>609</v>
      </c>
      <c r="L12318" t="s">
        <v>38</v>
      </c>
      <c r="M12318" t="s">
        <v>190</v>
      </c>
    </row>
    <row r="12319" spans="1:13" x14ac:dyDescent="0.3">
      <c r="A12319" t="s">
        <v>27268</v>
      </c>
      <c r="C12319" t="s">
        <v>27194</v>
      </c>
      <c r="D12319">
        <v>12</v>
      </c>
      <c r="E12319" s="1">
        <v>200000</v>
      </c>
      <c r="G12319" t="s">
        <v>48</v>
      </c>
      <c r="H12319" t="s">
        <v>27269</v>
      </c>
      <c r="I12319" t="s">
        <v>1076</v>
      </c>
      <c r="J12319" t="s">
        <v>1077</v>
      </c>
      <c r="K12319" t="s">
        <v>609</v>
      </c>
      <c r="L12319" t="s">
        <v>17</v>
      </c>
      <c r="M12319" t="s">
        <v>190</v>
      </c>
    </row>
    <row r="12320" spans="1:13" x14ac:dyDescent="0.3">
      <c r="A12320" t="s">
        <v>27268</v>
      </c>
      <c r="C12320" t="s">
        <v>31181</v>
      </c>
      <c r="D12320">
        <v>36</v>
      </c>
      <c r="E12320" s="1">
        <v>2100000</v>
      </c>
      <c r="G12320" t="s">
        <v>48</v>
      </c>
      <c r="H12320" t="s">
        <v>31225</v>
      </c>
      <c r="I12320" t="s">
        <v>1076</v>
      </c>
      <c r="J12320" t="s">
        <v>1077</v>
      </c>
      <c r="K12320" t="s">
        <v>609</v>
      </c>
      <c r="L12320" t="s">
        <v>17</v>
      </c>
      <c r="M12320" t="s">
        <v>190</v>
      </c>
    </row>
    <row r="12321" spans="1:13" x14ac:dyDescent="0.3">
      <c r="A12321" t="s">
        <v>2386</v>
      </c>
      <c r="C12321" t="s">
        <v>2269</v>
      </c>
      <c r="D12321">
        <v>46</v>
      </c>
      <c r="E12321" s="1">
        <v>10000000</v>
      </c>
      <c r="G12321" t="s">
        <v>48</v>
      </c>
      <c r="H12321" t="s">
        <v>2387</v>
      </c>
      <c r="I12321" t="s">
        <v>252</v>
      </c>
      <c r="K12321" t="s">
        <v>51</v>
      </c>
      <c r="L12321" t="s">
        <v>17</v>
      </c>
      <c r="M12321" t="s">
        <v>331</v>
      </c>
    </row>
    <row r="12322" spans="1:13" x14ac:dyDescent="0.3">
      <c r="A12322" t="s">
        <v>2386</v>
      </c>
      <c r="C12322" t="s">
        <v>4395</v>
      </c>
      <c r="D12322">
        <v>35</v>
      </c>
      <c r="E12322" s="1">
        <v>7270000</v>
      </c>
      <c r="G12322" t="s">
        <v>48</v>
      </c>
      <c r="H12322" t="s">
        <v>4437</v>
      </c>
      <c r="I12322" t="s">
        <v>252</v>
      </c>
      <c r="K12322" t="s">
        <v>51</v>
      </c>
      <c r="L12322" t="s">
        <v>17</v>
      </c>
      <c r="M12322" t="s">
        <v>331</v>
      </c>
    </row>
    <row r="12323" spans="1:13" x14ac:dyDescent="0.3">
      <c r="A12323" t="s">
        <v>32448</v>
      </c>
      <c r="C12323" t="s">
        <v>32450</v>
      </c>
      <c r="D12323">
        <v>48</v>
      </c>
      <c r="E12323" s="1">
        <v>765724</v>
      </c>
      <c r="G12323" t="s">
        <v>34</v>
      </c>
      <c r="H12323" t="s">
        <v>32449</v>
      </c>
      <c r="I12323" t="s">
        <v>70</v>
      </c>
      <c r="J12323" t="s">
        <v>70</v>
      </c>
      <c r="K12323" t="s">
        <v>24</v>
      </c>
      <c r="L12323" t="s">
        <v>38</v>
      </c>
      <c r="M12323" t="s">
        <v>202</v>
      </c>
    </row>
    <row r="12324" spans="1:13" x14ac:dyDescent="0.3">
      <c r="A12324" t="s">
        <v>17134</v>
      </c>
      <c r="C12324" t="s">
        <v>16755</v>
      </c>
      <c r="D12324">
        <v>38</v>
      </c>
      <c r="E12324" s="1">
        <v>470407</v>
      </c>
      <c r="G12324" t="s">
        <v>34</v>
      </c>
      <c r="H12324" t="s">
        <v>17135</v>
      </c>
      <c r="I12324" t="s">
        <v>1535</v>
      </c>
      <c r="K12324" t="s">
        <v>96</v>
      </c>
      <c r="L12324" t="s">
        <v>17</v>
      </c>
      <c r="M12324" t="s">
        <v>740</v>
      </c>
    </row>
    <row r="12325" spans="1:13" x14ac:dyDescent="0.3">
      <c r="A12325" t="s">
        <v>8669</v>
      </c>
      <c r="C12325" t="s">
        <v>28282</v>
      </c>
      <c r="D12325">
        <v>20</v>
      </c>
      <c r="E12325" s="1">
        <v>2999193</v>
      </c>
      <c r="G12325" t="s">
        <v>48</v>
      </c>
      <c r="H12325" t="s">
        <v>28586</v>
      </c>
      <c r="I12325" t="s">
        <v>2039</v>
      </c>
      <c r="J12325" t="s">
        <v>2040</v>
      </c>
      <c r="K12325" t="s">
        <v>37</v>
      </c>
      <c r="L12325" t="s">
        <v>38</v>
      </c>
      <c r="M12325" t="s">
        <v>190</v>
      </c>
    </row>
    <row r="12326" spans="1:13" x14ac:dyDescent="0.3">
      <c r="A12326" t="s">
        <v>8669</v>
      </c>
      <c r="C12326" t="s">
        <v>27194</v>
      </c>
      <c r="D12326">
        <v>23</v>
      </c>
      <c r="E12326" s="1">
        <v>4995547</v>
      </c>
      <c r="G12326" t="s">
        <v>48</v>
      </c>
      <c r="H12326" t="s">
        <v>27230</v>
      </c>
      <c r="I12326" t="s">
        <v>2039</v>
      </c>
      <c r="J12326" t="s">
        <v>2040</v>
      </c>
      <c r="K12326" t="s">
        <v>37</v>
      </c>
      <c r="L12326" t="s">
        <v>115</v>
      </c>
      <c r="M12326" t="s">
        <v>190</v>
      </c>
    </row>
    <row r="12327" spans="1:13" x14ac:dyDescent="0.3">
      <c r="A12327" t="s">
        <v>8669</v>
      </c>
      <c r="C12327" t="s">
        <v>29114</v>
      </c>
      <c r="D12327">
        <v>30</v>
      </c>
      <c r="E12327" s="1">
        <v>1200000</v>
      </c>
      <c r="G12327" t="s">
        <v>48</v>
      </c>
      <c r="H12327" t="s">
        <v>29123</v>
      </c>
      <c r="I12327" t="s">
        <v>2039</v>
      </c>
      <c r="J12327" t="s">
        <v>2040</v>
      </c>
      <c r="K12327" t="s">
        <v>37</v>
      </c>
      <c r="L12327" t="s">
        <v>38</v>
      </c>
      <c r="M12327" t="s">
        <v>190</v>
      </c>
    </row>
    <row r="12328" spans="1:13" x14ac:dyDescent="0.3">
      <c r="A12328" t="s">
        <v>8669</v>
      </c>
      <c r="C12328" t="s">
        <v>29114</v>
      </c>
      <c r="D12328">
        <v>61</v>
      </c>
      <c r="E12328" s="1">
        <v>14325899</v>
      </c>
      <c r="G12328" t="s">
        <v>48</v>
      </c>
      <c r="H12328" t="s">
        <v>29133</v>
      </c>
      <c r="I12328" t="s">
        <v>2039</v>
      </c>
      <c r="J12328" t="s">
        <v>2040</v>
      </c>
      <c r="K12328" t="s">
        <v>37</v>
      </c>
      <c r="L12328" t="s">
        <v>38</v>
      </c>
      <c r="M12328" t="s">
        <v>190</v>
      </c>
    </row>
    <row r="12329" spans="1:13" x14ac:dyDescent="0.3">
      <c r="A12329" t="s">
        <v>8669</v>
      </c>
      <c r="C12329" t="s">
        <v>27408</v>
      </c>
      <c r="D12329">
        <v>36</v>
      </c>
      <c r="E12329" s="1">
        <v>4898502</v>
      </c>
      <c r="G12329" t="s">
        <v>48</v>
      </c>
      <c r="H12329" t="s">
        <v>27419</v>
      </c>
      <c r="I12329" t="s">
        <v>2039</v>
      </c>
      <c r="J12329" t="s">
        <v>2040</v>
      </c>
      <c r="K12329" t="s">
        <v>37</v>
      </c>
      <c r="L12329" t="s">
        <v>38</v>
      </c>
      <c r="M12329" t="s">
        <v>190</v>
      </c>
    </row>
    <row r="12330" spans="1:13" x14ac:dyDescent="0.3">
      <c r="A12330" t="s">
        <v>8669</v>
      </c>
      <c r="C12330" t="s">
        <v>29922</v>
      </c>
      <c r="D12330">
        <v>35</v>
      </c>
      <c r="E12330" s="1">
        <v>6047859</v>
      </c>
      <c r="G12330" t="s">
        <v>48</v>
      </c>
      <c r="H12330" t="s">
        <v>30084</v>
      </c>
      <c r="I12330" t="s">
        <v>2039</v>
      </c>
      <c r="J12330" t="s">
        <v>2040</v>
      </c>
      <c r="K12330" t="s">
        <v>37</v>
      </c>
      <c r="L12330" t="s">
        <v>38</v>
      </c>
      <c r="M12330" t="s">
        <v>190</v>
      </c>
    </row>
    <row r="12331" spans="1:13" x14ac:dyDescent="0.3">
      <c r="A12331" t="s">
        <v>8669</v>
      </c>
      <c r="C12331" t="s">
        <v>30364</v>
      </c>
      <c r="D12331">
        <v>40</v>
      </c>
      <c r="E12331" s="1">
        <v>11124000</v>
      </c>
      <c r="G12331" t="s">
        <v>48</v>
      </c>
      <c r="H12331" t="s">
        <v>30514</v>
      </c>
      <c r="I12331" t="s">
        <v>2039</v>
      </c>
      <c r="J12331" t="s">
        <v>2040</v>
      </c>
      <c r="K12331" t="s">
        <v>37</v>
      </c>
      <c r="L12331" t="s">
        <v>38</v>
      </c>
      <c r="M12331" t="s">
        <v>190</v>
      </c>
    </row>
    <row r="12332" spans="1:13" x14ac:dyDescent="0.3">
      <c r="A12332" t="s">
        <v>8669</v>
      </c>
      <c r="C12332" t="s">
        <v>29426</v>
      </c>
      <c r="D12332">
        <v>5</v>
      </c>
      <c r="E12332" s="1">
        <v>357847</v>
      </c>
      <c r="G12332" t="s">
        <v>48</v>
      </c>
      <c r="H12332" t="s">
        <v>29539</v>
      </c>
      <c r="I12332" t="s">
        <v>2039</v>
      </c>
      <c r="J12332" t="s">
        <v>2040</v>
      </c>
      <c r="K12332" t="s">
        <v>37</v>
      </c>
      <c r="L12332" t="s">
        <v>38</v>
      </c>
      <c r="M12332" t="s">
        <v>190</v>
      </c>
    </row>
    <row r="12333" spans="1:13" x14ac:dyDescent="0.3">
      <c r="A12333" t="s">
        <v>8669</v>
      </c>
      <c r="C12333" t="s">
        <v>24055</v>
      </c>
      <c r="D12333">
        <v>15</v>
      </c>
      <c r="E12333" s="1">
        <v>1138940</v>
      </c>
      <c r="G12333" t="s">
        <v>48</v>
      </c>
      <c r="H12333" t="s">
        <v>24162</v>
      </c>
      <c r="I12333" t="s">
        <v>2039</v>
      </c>
      <c r="J12333" t="s">
        <v>2040</v>
      </c>
      <c r="K12333" t="s">
        <v>37</v>
      </c>
      <c r="L12333" t="s">
        <v>38</v>
      </c>
      <c r="M12333" t="s">
        <v>190</v>
      </c>
    </row>
    <row r="12334" spans="1:13" x14ac:dyDescent="0.3">
      <c r="A12334" t="s">
        <v>8669</v>
      </c>
      <c r="C12334" t="s">
        <v>21173</v>
      </c>
      <c r="D12334">
        <v>65</v>
      </c>
      <c r="E12334" s="1">
        <v>11980812</v>
      </c>
      <c r="G12334" t="s">
        <v>48</v>
      </c>
      <c r="H12334" t="s">
        <v>21373</v>
      </c>
      <c r="I12334" t="s">
        <v>2039</v>
      </c>
      <c r="J12334" t="s">
        <v>2040</v>
      </c>
      <c r="K12334" t="s">
        <v>37</v>
      </c>
      <c r="L12334" t="s">
        <v>38</v>
      </c>
      <c r="M12334" t="s">
        <v>190</v>
      </c>
    </row>
    <row r="12335" spans="1:13" x14ac:dyDescent="0.3">
      <c r="A12335" t="s">
        <v>8669</v>
      </c>
      <c r="C12335" t="s">
        <v>15737</v>
      </c>
      <c r="D12335">
        <v>65</v>
      </c>
      <c r="E12335" s="1">
        <v>10000000</v>
      </c>
      <c r="G12335" t="s">
        <v>516</v>
      </c>
      <c r="H12335" t="s">
        <v>15819</v>
      </c>
      <c r="I12335" t="s">
        <v>2039</v>
      </c>
      <c r="J12335" t="s">
        <v>2040</v>
      </c>
      <c r="K12335" t="s">
        <v>37</v>
      </c>
      <c r="L12335" t="s">
        <v>38</v>
      </c>
      <c r="M12335" t="s">
        <v>3728</v>
      </c>
    </row>
    <row r="12336" spans="1:13" x14ac:dyDescent="0.3">
      <c r="A12336" t="s">
        <v>8669</v>
      </c>
      <c r="C12336" t="s">
        <v>16755</v>
      </c>
      <c r="D12336">
        <v>51</v>
      </c>
      <c r="E12336" s="1">
        <v>2000000</v>
      </c>
      <c r="G12336" t="s">
        <v>48</v>
      </c>
      <c r="H12336" t="s">
        <v>16774</v>
      </c>
      <c r="I12336" t="s">
        <v>2039</v>
      </c>
      <c r="J12336" t="s">
        <v>2040</v>
      </c>
      <c r="K12336" t="s">
        <v>37</v>
      </c>
      <c r="L12336" t="s">
        <v>38</v>
      </c>
      <c r="M12336" t="s">
        <v>190</v>
      </c>
    </row>
    <row r="12337" spans="1:13" x14ac:dyDescent="0.3">
      <c r="A12337" t="s">
        <v>8669</v>
      </c>
      <c r="C12337" t="s">
        <v>16599</v>
      </c>
      <c r="D12337">
        <v>63</v>
      </c>
      <c r="E12337" s="1">
        <v>16394457</v>
      </c>
      <c r="G12337" t="s">
        <v>48</v>
      </c>
      <c r="H12337" t="s">
        <v>16622</v>
      </c>
      <c r="I12337" t="s">
        <v>2039</v>
      </c>
      <c r="J12337" t="s">
        <v>2040</v>
      </c>
      <c r="K12337" t="s">
        <v>37</v>
      </c>
      <c r="L12337" t="s">
        <v>38</v>
      </c>
      <c r="M12337" t="s">
        <v>190</v>
      </c>
    </row>
    <row r="12338" spans="1:13" x14ac:dyDescent="0.3">
      <c r="A12338" t="s">
        <v>8669</v>
      </c>
      <c r="C12338" t="s">
        <v>16466</v>
      </c>
      <c r="D12338">
        <v>41</v>
      </c>
      <c r="E12338" s="1">
        <v>896520</v>
      </c>
      <c r="G12338" t="s">
        <v>48</v>
      </c>
      <c r="H12338" t="s">
        <v>16501</v>
      </c>
      <c r="I12338" t="s">
        <v>2039</v>
      </c>
      <c r="J12338" t="s">
        <v>2040</v>
      </c>
      <c r="K12338" t="s">
        <v>37</v>
      </c>
      <c r="L12338" t="s">
        <v>38</v>
      </c>
      <c r="M12338" t="s">
        <v>190</v>
      </c>
    </row>
    <row r="12339" spans="1:13" x14ac:dyDescent="0.3">
      <c r="A12339" t="s">
        <v>8669</v>
      </c>
      <c r="C12339" t="s">
        <v>11813</v>
      </c>
      <c r="D12339">
        <v>71</v>
      </c>
      <c r="E12339" s="1">
        <v>13500000</v>
      </c>
      <c r="G12339" t="s">
        <v>48</v>
      </c>
      <c r="H12339" t="s">
        <v>11812</v>
      </c>
      <c r="I12339" t="s">
        <v>2039</v>
      </c>
      <c r="J12339" t="s">
        <v>2040</v>
      </c>
      <c r="K12339" t="s">
        <v>37</v>
      </c>
      <c r="L12339" t="s">
        <v>38</v>
      </c>
      <c r="M12339" t="s">
        <v>190</v>
      </c>
    </row>
    <row r="12340" spans="1:13" x14ac:dyDescent="0.3">
      <c r="A12340" t="s">
        <v>8669</v>
      </c>
      <c r="C12340" t="s">
        <v>11813</v>
      </c>
      <c r="D12340">
        <v>62</v>
      </c>
      <c r="E12340" s="1">
        <v>13873600</v>
      </c>
      <c r="G12340" t="s">
        <v>48</v>
      </c>
      <c r="H12340" t="s">
        <v>11818</v>
      </c>
      <c r="I12340" t="s">
        <v>2039</v>
      </c>
      <c r="J12340" t="s">
        <v>2040</v>
      </c>
      <c r="K12340" t="s">
        <v>37</v>
      </c>
      <c r="L12340" t="s">
        <v>38</v>
      </c>
      <c r="M12340" t="s">
        <v>190</v>
      </c>
    </row>
    <row r="12341" spans="1:13" x14ac:dyDescent="0.3">
      <c r="A12341" t="s">
        <v>8669</v>
      </c>
      <c r="C12341" t="s">
        <v>9547</v>
      </c>
      <c r="D12341">
        <v>63</v>
      </c>
      <c r="E12341" s="1">
        <v>2695383</v>
      </c>
      <c r="G12341" t="s">
        <v>48</v>
      </c>
      <c r="H12341" t="s">
        <v>9575</v>
      </c>
      <c r="I12341" t="s">
        <v>2039</v>
      </c>
      <c r="J12341" t="s">
        <v>2040</v>
      </c>
      <c r="K12341" t="s">
        <v>37</v>
      </c>
      <c r="L12341" t="s">
        <v>38</v>
      </c>
      <c r="M12341" t="s">
        <v>190</v>
      </c>
    </row>
    <row r="12342" spans="1:13" x14ac:dyDescent="0.3">
      <c r="A12342" t="s">
        <v>8669</v>
      </c>
      <c r="C12342" t="s">
        <v>9396</v>
      </c>
      <c r="D12342">
        <v>71</v>
      </c>
      <c r="E12342" s="1">
        <v>7656326</v>
      </c>
      <c r="G12342" t="s">
        <v>48</v>
      </c>
      <c r="H12342" t="s">
        <v>9404</v>
      </c>
      <c r="I12342" t="s">
        <v>2039</v>
      </c>
      <c r="J12342" t="s">
        <v>2040</v>
      </c>
      <c r="K12342" t="s">
        <v>37</v>
      </c>
      <c r="L12342" t="s">
        <v>38</v>
      </c>
      <c r="M12342" t="s">
        <v>190</v>
      </c>
    </row>
    <row r="12343" spans="1:13" x14ac:dyDescent="0.3">
      <c r="A12343" t="s">
        <v>8669</v>
      </c>
      <c r="C12343" t="s">
        <v>9396</v>
      </c>
      <c r="D12343">
        <v>32</v>
      </c>
      <c r="E12343" s="1">
        <v>703941</v>
      </c>
      <c r="G12343" t="s">
        <v>48</v>
      </c>
      <c r="H12343" t="s">
        <v>9414</v>
      </c>
      <c r="I12343" t="s">
        <v>2039</v>
      </c>
      <c r="J12343" t="s">
        <v>2040</v>
      </c>
      <c r="K12343" t="s">
        <v>37</v>
      </c>
      <c r="L12343" t="s">
        <v>38</v>
      </c>
      <c r="M12343" t="s">
        <v>190</v>
      </c>
    </row>
    <row r="12344" spans="1:13" x14ac:dyDescent="0.3">
      <c r="A12344" t="s">
        <v>8669</v>
      </c>
      <c r="C12344" t="s">
        <v>11012</v>
      </c>
      <c r="D12344">
        <v>7</v>
      </c>
      <c r="E12344" s="1">
        <v>29848</v>
      </c>
      <c r="G12344" t="s">
        <v>48</v>
      </c>
      <c r="H12344" t="s">
        <v>11066</v>
      </c>
      <c r="I12344" t="s">
        <v>2039</v>
      </c>
      <c r="J12344" t="s">
        <v>2040</v>
      </c>
      <c r="K12344" t="s">
        <v>37</v>
      </c>
      <c r="L12344" t="s">
        <v>1083</v>
      </c>
      <c r="M12344" t="s">
        <v>190</v>
      </c>
    </row>
    <row r="12345" spans="1:13" x14ac:dyDescent="0.3">
      <c r="A12345" t="s">
        <v>8669</v>
      </c>
      <c r="C12345" t="s">
        <v>11140</v>
      </c>
      <c r="D12345">
        <v>8</v>
      </c>
      <c r="E12345" s="1">
        <v>50000</v>
      </c>
      <c r="G12345" t="s">
        <v>48</v>
      </c>
      <c r="H12345" t="s">
        <v>11169</v>
      </c>
      <c r="I12345" t="s">
        <v>2039</v>
      </c>
      <c r="J12345" t="s">
        <v>2040</v>
      </c>
      <c r="K12345" t="s">
        <v>37</v>
      </c>
      <c r="L12345" t="s">
        <v>38</v>
      </c>
      <c r="M12345" t="s">
        <v>190</v>
      </c>
    </row>
    <row r="12346" spans="1:13" x14ac:dyDescent="0.3">
      <c r="A12346" t="s">
        <v>8669</v>
      </c>
      <c r="C12346" t="s">
        <v>8666</v>
      </c>
      <c r="D12346">
        <v>58</v>
      </c>
      <c r="E12346" s="1">
        <v>6221526</v>
      </c>
      <c r="G12346" t="s">
        <v>48</v>
      </c>
      <c r="H12346" t="s">
        <v>8670</v>
      </c>
      <c r="I12346" t="s">
        <v>2039</v>
      </c>
      <c r="J12346" t="s">
        <v>2040</v>
      </c>
      <c r="K12346" t="s">
        <v>37</v>
      </c>
      <c r="L12346" t="s">
        <v>38</v>
      </c>
      <c r="M12346" t="s">
        <v>190</v>
      </c>
    </row>
    <row r="12347" spans="1:13" x14ac:dyDescent="0.3">
      <c r="A12347" t="s">
        <v>8669</v>
      </c>
      <c r="C12347" t="s">
        <v>8771</v>
      </c>
      <c r="D12347">
        <v>62</v>
      </c>
      <c r="E12347" s="1">
        <v>7032267</v>
      </c>
      <c r="G12347" t="s">
        <v>48</v>
      </c>
      <c r="H12347" t="s">
        <v>8956</v>
      </c>
      <c r="I12347" t="s">
        <v>2039</v>
      </c>
      <c r="J12347" t="s">
        <v>2040</v>
      </c>
      <c r="K12347" t="s">
        <v>37</v>
      </c>
      <c r="L12347" t="s">
        <v>38</v>
      </c>
      <c r="M12347" t="s">
        <v>190</v>
      </c>
    </row>
    <row r="12348" spans="1:13" x14ac:dyDescent="0.3">
      <c r="A12348" t="s">
        <v>8669</v>
      </c>
      <c r="C12348" t="s">
        <v>34627</v>
      </c>
      <c r="D12348">
        <v>66</v>
      </c>
      <c r="E12348" s="1">
        <v>13497699</v>
      </c>
      <c r="G12348" t="s">
        <v>48</v>
      </c>
      <c r="H12348" t="s">
        <v>34626</v>
      </c>
      <c r="I12348" t="s">
        <v>2039</v>
      </c>
      <c r="J12348" t="s">
        <v>2040</v>
      </c>
      <c r="K12348" t="s">
        <v>37</v>
      </c>
      <c r="L12348" t="s">
        <v>38</v>
      </c>
      <c r="M12348" t="s">
        <v>190</v>
      </c>
    </row>
    <row r="12349" spans="1:13" x14ac:dyDescent="0.3">
      <c r="A12349" t="s">
        <v>8669</v>
      </c>
      <c r="C12349" t="s">
        <v>34396</v>
      </c>
      <c r="D12349">
        <v>32</v>
      </c>
      <c r="E12349" s="1">
        <v>1319661</v>
      </c>
      <c r="G12349" t="s">
        <v>48</v>
      </c>
      <c r="H12349" t="s">
        <v>34397</v>
      </c>
      <c r="I12349" t="s">
        <v>2039</v>
      </c>
      <c r="J12349" t="s">
        <v>2040</v>
      </c>
      <c r="K12349" t="s">
        <v>37</v>
      </c>
      <c r="L12349" t="s">
        <v>38</v>
      </c>
      <c r="M12349" t="s">
        <v>190</v>
      </c>
    </row>
    <row r="12350" spans="1:13" x14ac:dyDescent="0.3">
      <c r="A12350" t="s">
        <v>8669</v>
      </c>
      <c r="C12350" t="s">
        <v>34263</v>
      </c>
      <c r="D12350">
        <v>51</v>
      </c>
      <c r="E12350" s="1">
        <v>6759003</v>
      </c>
      <c r="G12350" t="s">
        <v>48</v>
      </c>
      <c r="H12350" t="s">
        <v>34262</v>
      </c>
      <c r="I12350" t="s">
        <v>2039</v>
      </c>
      <c r="J12350" t="s">
        <v>2040</v>
      </c>
      <c r="K12350" t="s">
        <v>37</v>
      </c>
      <c r="L12350" t="s">
        <v>38</v>
      </c>
      <c r="M12350" t="s">
        <v>190</v>
      </c>
    </row>
    <row r="12351" spans="1:13" x14ac:dyDescent="0.3">
      <c r="A12351" t="s">
        <v>8669</v>
      </c>
      <c r="C12351" t="s">
        <v>37047</v>
      </c>
      <c r="D12351">
        <v>11</v>
      </c>
      <c r="E12351" s="1">
        <v>259787</v>
      </c>
      <c r="G12351" t="s">
        <v>48</v>
      </c>
      <c r="H12351" t="s">
        <v>37112</v>
      </c>
      <c r="I12351" t="s">
        <v>2039</v>
      </c>
      <c r="J12351" t="s">
        <v>2040</v>
      </c>
      <c r="K12351" t="s">
        <v>37</v>
      </c>
      <c r="L12351" t="s">
        <v>38</v>
      </c>
      <c r="M12351" t="s">
        <v>190</v>
      </c>
    </row>
    <row r="12352" spans="1:13" x14ac:dyDescent="0.3">
      <c r="A12352" t="s">
        <v>8669</v>
      </c>
      <c r="C12352" t="s">
        <v>37047</v>
      </c>
      <c r="D12352">
        <v>86</v>
      </c>
      <c r="E12352" s="1">
        <v>4638753</v>
      </c>
      <c r="G12352" t="s">
        <v>48</v>
      </c>
      <c r="H12352" t="s">
        <v>37279</v>
      </c>
      <c r="I12352" t="s">
        <v>2039</v>
      </c>
      <c r="J12352" t="s">
        <v>2040</v>
      </c>
      <c r="K12352" t="s">
        <v>37</v>
      </c>
      <c r="L12352" t="s">
        <v>38</v>
      </c>
      <c r="M12352" t="s">
        <v>190</v>
      </c>
    </row>
    <row r="12353" spans="1:13" x14ac:dyDescent="0.3">
      <c r="A12353" t="s">
        <v>8669</v>
      </c>
      <c r="C12353" t="s">
        <v>36241</v>
      </c>
      <c r="D12353">
        <v>10</v>
      </c>
      <c r="E12353" s="1">
        <v>74871</v>
      </c>
      <c r="G12353" t="s">
        <v>48</v>
      </c>
      <c r="H12353" t="s">
        <v>36268</v>
      </c>
      <c r="I12353" t="s">
        <v>2039</v>
      </c>
      <c r="J12353" t="s">
        <v>2040</v>
      </c>
      <c r="K12353" t="s">
        <v>37</v>
      </c>
      <c r="L12353" t="s">
        <v>38</v>
      </c>
      <c r="M12353" t="s">
        <v>190</v>
      </c>
    </row>
    <row r="12354" spans="1:13" x14ac:dyDescent="0.3">
      <c r="A12354" t="s">
        <v>12277</v>
      </c>
      <c r="C12354" t="s">
        <v>15490</v>
      </c>
      <c r="D12354">
        <v>34</v>
      </c>
      <c r="E12354" s="1">
        <v>999882</v>
      </c>
      <c r="G12354" t="s">
        <v>34</v>
      </c>
      <c r="H12354" t="s">
        <v>15506</v>
      </c>
      <c r="I12354" t="s">
        <v>1347</v>
      </c>
      <c r="J12354" t="s">
        <v>165</v>
      </c>
      <c r="K12354" t="s">
        <v>24</v>
      </c>
      <c r="L12354" t="s">
        <v>456</v>
      </c>
      <c r="M12354" t="s">
        <v>217</v>
      </c>
    </row>
    <row r="12355" spans="1:13" x14ac:dyDescent="0.3">
      <c r="A12355" t="s">
        <v>12277</v>
      </c>
      <c r="C12355" t="s">
        <v>12250</v>
      </c>
      <c r="D12355">
        <v>4</v>
      </c>
      <c r="E12355" s="1">
        <v>450000</v>
      </c>
      <c r="G12355" t="s">
        <v>34</v>
      </c>
      <c r="H12355" t="s">
        <v>12278</v>
      </c>
      <c r="I12355" t="s">
        <v>1347</v>
      </c>
      <c r="J12355" t="s">
        <v>165</v>
      </c>
      <c r="K12355" t="s">
        <v>24</v>
      </c>
      <c r="L12355" t="s">
        <v>38</v>
      </c>
      <c r="M12355" t="s">
        <v>75</v>
      </c>
    </row>
    <row r="12356" spans="1:13" x14ac:dyDescent="0.3">
      <c r="A12356" t="s">
        <v>12241</v>
      </c>
      <c r="C12356" t="s">
        <v>11813</v>
      </c>
      <c r="D12356">
        <v>1</v>
      </c>
      <c r="E12356" s="1">
        <v>5000</v>
      </c>
      <c r="G12356" t="s">
        <v>21</v>
      </c>
      <c r="H12356" t="s">
        <v>68</v>
      </c>
      <c r="I12356" t="s">
        <v>22</v>
      </c>
      <c r="J12356" t="s">
        <v>23</v>
      </c>
      <c r="K12356" t="s">
        <v>24</v>
      </c>
      <c r="L12356" t="s">
        <v>25</v>
      </c>
      <c r="M12356" t="s">
        <v>26</v>
      </c>
    </row>
    <row r="12357" spans="1:13" x14ac:dyDescent="0.3">
      <c r="A12357" t="s">
        <v>12241</v>
      </c>
      <c r="C12357" t="s">
        <v>18080</v>
      </c>
      <c r="D12357">
        <v>60</v>
      </c>
      <c r="E12357" s="1">
        <v>5000000</v>
      </c>
      <c r="G12357" t="s">
        <v>13</v>
      </c>
      <c r="H12357" t="s">
        <v>18090</v>
      </c>
      <c r="I12357" t="s">
        <v>22</v>
      </c>
      <c r="J12357" t="s">
        <v>23</v>
      </c>
      <c r="K12357" t="s">
        <v>24</v>
      </c>
      <c r="L12357" t="s">
        <v>44</v>
      </c>
      <c r="M12357" t="s">
        <v>345</v>
      </c>
    </row>
    <row r="12358" spans="1:13" x14ac:dyDescent="0.3">
      <c r="A12358" t="s">
        <v>4376</v>
      </c>
      <c r="C12358" t="s">
        <v>27925</v>
      </c>
      <c r="D12358">
        <v>38</v>
      </c>
      <c r="E12358" s="1">
        <v>4646000</v>
      </c>
      <c r="G12358" t="s">
        <v>48</v>
      </c>
      <c r="H12358" t="s">
        <v>28010</v>
      </c>
      <c r="I12358" t="s">
        <v>15</v>
      </c>
      <c r="K12358" t="s">
        <v>16</v>
      </c>
      <c r="L12358" t="s">
        <v>17</v>
      </c>
      <c r="M12358" t="s">
        <v>331</v>
      </c>
    </row>
    <row r="12359" spans="1:13" x14ac:dyDescent="0.3">
      <c r="A12359" t="s">
        <v>4376</v>
      </c>
      <c r="C12359" t="s">
        <v>28282</v>
      </c>
      <c r="D12359">
        <v>24</v>
      </c>
      <c r="E12359" s="1">
        <v>1001287</v>
      </c>
      <c r="G12359" t="s">
        <v>168</v>
      </c>
      <c r="H12359" t="s">
        <v>28372</v>
      </c>
      <c r="I12359" t="s">
        <v>15</v>
      </c>
      <c r="K12359" t="s">
        <v>16</v>
      </c>
      <c r="L12359" t="s">
        <v>170</v>
      </c>
      <c r="M12359" t="s">
        <v>171</v>
      </c>
    </row>
    <row r="12360" spans="1:13" x14ac:dyDescent="0.3">
      <c r="A12360" t="s">
        <v>4376</v>
      </c>
      <c r="C12360" t="s">
        <v>28282</v>
      </c>
      <c r="D12360">
        <v>36</v>
      </c>
      <c r="E12360" s="1">
        <v>2319554</v>
      </c>
      <c r="G12360" t="s">
        <v>168</v>
      </c>
      <c r="H12360" t="s">
        <v>28390</v>
      </c>
      <c r="I12360" t="s">
        <v>15</v>
      </c>
      <c r="K12360" t="s">
        <v>16</v>
      </c>
      <c r="L12360" t="s">
        <v>17</v>
      </c>
      <c r="M12360" t="s">
        <v>171</v>
      </c>
    </row>
    <row r="12361" spans="1:13" x14ac:dyDescent="0.3">
      <c r="A12361" t="s">
        <v>4376</v>
      </c>
      <c r="C12361" t="s">
        <v>4328</v>
      </c>
      <c r="D12361">
        <v>39</v>
      </c>
      <c r="E12361" s="1">
        <v>2087569</v>
      </c>
      <c r="G12361" t="s">
        <v>34</v>
      </c>
      <c r="H12361" t="s">
        <v>4377</v>
      </c>
      <c r="I12361" t="s">
        <v>15</v>
      </c>
      <c r="K12361" t="s">
        <v>16</v>
      </c>
      <c r="L12361" t="s">
        <v>44</v>
      </c>
      <c r="M12361" t="s">
        <v>39</v>
      </c>
    </row>
    <row r="12362" spans="1:13" x14ac:dyDescent="0.3">
      <c r="A12362" t="s">
        <v>4376</v>
      </c>
      <c r="C12362" t="s">
        <v>35691</v>
      </c>
      <c r="D12362">
        <v>84</v>
      </c>
      <c r="E12362" s="1">
        <v>34221598</v>
      </c>
      <c r="G12362" t="s">
        <v>48</v>
      </c>
      <c r="H12362" t="s">
        <v>35721</v>
      </c>
      <c r="I12362" t="s">
        <v>15</v>
      </c>
      <c r="K12362" t="s">
        <v>16</v>
      </c>
      <c r="L12362" t="s">
        <v>2708</v>
      </c>
      <c r="M12362" t="s">
        <v>331</v>
      </c>
    </row>
    <row r="12363" spans="1:13" x14ac:dyDescent="0.3">
      <c r="A12363" t="s">
        <v>5258</v>
      </c>
      <c r="C12363" t="s">
        <v>29922</v>
      </c>
      <c r="D12363">
        <v>29</v>
      </c>
      <c r="E12363" s="1">
        <v>16983368</v>
      </c>
      <c r="G12363" t="s">
        <v>48</v>
      </c>
      <c r="H12363" t="s">
        <v>30095</v>
      </c>
      <c r="I12363" t="s">
        <v>428</v>
      </c>
      <c r="K12363" t="s">
        <v>429</v>
      </c>
      <c r="L12363" t="s">
        <v>38</v>
      </c>
      <c r="M12363" t="s">
        <v>190</v>
      </c>
    </row>
    <row r="12364" spans="1:13" x14ac:dyDescent="0.3">
      <c r="A12364" t="s">
        <v>5258</v>
      </c>
      <c r="C12364" t="s">
        <v>29553</v>
      </c>
      <c r="D12364">
        <v>11</v>
      </c>
      <c r="E12364" s="1">
        <v>1000000</v>
      </c>
      <c r="G12364" t="s">
        <v>48</v>
      </c>
      <c r="H12364" t="s">
        <v>29874</v>
      </c>
      <c r="I12364" t="s">
        <v>428</v>
      </c>
      <c r="K12364" t="s">
        <v>429</v>
      </c>
      <c r="L12364" t="s">
        <v>38</v>
      </c>
      <c r="M12364" t="s">
        <v>190</v>
      </c>
    </row>
    <row r="12365" spans="1:13" x14ac:dyDescent="0.3">
      <c r="A12365" t="s">
        <v>5258</v>
      </c>
      <c r="C12365" t="s">
        <v>5155</v>
      </c>
      <c r="D12365">
        <v>61</v>
      </c>
      <c r="E12365" s="1">
        <v>962750</v>
      </c>
      <c r="G12365" t="s">
        <v>516</v>
      </c>
      <c r="H12365" t="s">
        <v>5259</v>
      </c>
      <c r="I12365" t="s">
        <v>428</v>
      </c>
      <c r="K12365" t="s">
        <v>429</v>
      </c>
      <c r="L12365" t="s">
        <v>38</v>
      </c>
      <c r="M12365" t="s">
        <v>3728</v>
      </c>
    </row>
    <row r="12366" spans="1:13" x14ac:dyDescent="0.3">
      <c r="A12366" t="s">
        <v>5258</v>
      </c>
      <c r="C12366" t="s">
        <v>22837</v>
      </c>
      <c r="D12366">
        <v>13</v>
      </c>
      <c r="E12366" s="1">
        <v>714236</v>
      </c>
      <c r="G12366" t="s">
        <v>48</v>
      </c>
      <c r="H12366" t="s">
        <v>23159</v>
      </c>
      <c r="I12366" t="s">
        <v>428</v>
      </c>
      <c r="K12366" t="s">
        <v>429</v>
      </c>
      <c r="L12366" t="s">
        <v>44</v>
      </c>
      <c r="M12366" t="s">
        <v>190</v>
      </c>
    </row>
    <row r="12367" spans="1:13" x14ac:dyDescent="0.3">
      <c r="A12367" t="s">
        <v>5258</v>
      </c>
      <c r="C12367" t="s">
        <v>22248</v>
      </c>
      <c r="D12367">
        <v>77</v>
      </c>
      <c r="E12367" s="1">
        <v>1817346</v>
      </c>
      <c r="G12367" t="s">
        <v>516</v>
      </c>
      <c r="H12367" t="s">
        <v>22336</v>
      </c>
      <c r="I12367" t="s">
        <v>428</v>
      </c>
      <c r="K12367" t="s">
        <v>429</v>
      </c>
      <c r="L12367" t="s">
        <v>170</v>
      </c>
      <c r="M12367" t="s">
        <v>3728</v>
      </c>
    </row>
    <row r="12368" spans="1:13" x14ac:dyDescent="0.3">
      <c r="A12368" t="s">
        <v>5258</v>
      </c>
      <c r="C12368" t="s">
        <v>22505</v>
      </c>
      <c r="D12368">
        <v>46</v>
      </c>
      <c r="E12368" s="1">
        <v>1086562</v>
      </c>
      <c r="G12368" t="s">
        <v>48</v>
      </c>
      <c r="H12368" t="s">
        <v>22548</v>
      </c>
      <c r="I12368" t="s">
        <v>428</v>
      </c>
      <c r="K12368" t="s">
        <v>429</v>
      </c>
      <c r="L12368" t="s">
        <v>17</v>
      </c>
      <c r="M12368" t="s">
        <v>190</v>
      </c>
    </row>
    <row r="12369" spans="1:13" x14ac:dyDescent="0.3">
      <c r="A12369" t="s">
        <v>5258</v>
      </c>
      <c r="C12369" t="s">
        <v>22131</v>
      </c>
      <c r="D12369">
        <v>46</v>
      </c>
      <c r="E12369" s="1">
        <v>587986</v>
      </c>
      <c r="G12369" t="s">
        <v>48</v>
      </c>
      <c r="H12369" t="s">
        <v>22137</v>
      </c>
      <c r="I12369" t="s">
        <v>428</v>
      </c>
      <c r="K12369" t="s">
        <v>429</v>
      </c>
      <c r="L12369" t="s">
        <v>38</v>
      </c>
      <c r="M12369" t="s">
        <v>190</v>
      </c>
    </row>
    <row r="12370" spans="1:13" x14ac:dyDescent="0.3">
      <c r="A12370" t="s">
        <v>5258</v>
      </c>
      <c r="C12370" t="s">
        <v>16755</v>
      </c>
      <c r="D12370">
        <v>66</v>
      </c>
      <c r="E12370" s="1">
        <v>9130404</v>
      </c>
      <c r="G12370" t="s">
        <v>48</v>
      </c>
      <c r="H12370" t="s">
        <v>16786</v>
      </c>
      <c r="I12370" t="s">
        <v>428</v>
      </c>
      <c r="K12370" t="s">
        <v>429</v>
      </c>
      <c r="L12370" t="s">
        <v>38</v>
      </c>
      <c r="M12370" t="s">
        <v>190</v>
      </c>
    </row>
    <row r="12371" spans="1:13" x14ac:dyDescent="0.3">
      <c r="A12371" t="s">
        <v>5258</v>
      </c>
      <c r="C12371" t="s">
        <v>16755</v>
      </c>
      <c r="D12371">
        <v>33</v>
      </c>
      <c r="E12371" s="1">
        <v>1440085</v>
      </c>
      <c r="G12371" t="s">
        <v>48</v>
      </c>
      <c r="H12371" t="s">
        <v>16941</v>
      </c>
      <c r="I12371" t="s">
        <v>428</v>
      </c>
      <c r="K12371" t="s">
        <v>429</v>
      </c>
      <c r="L12371" t="s">
        <v>38</v>
      </c>
      <c r="M12371" t="s">
        <v>190</v>
      </c>
    </row>
    <row r="12372" spans="1:13" x14ac:dyDescent="0.3">
      <c r="A12372" t="s">
        <v>5258</v>
      </c>
      <c r="C12372" t="s">
        <v>17183</v>
      </c>
      <c r="D12372">
        <v>17</v>
      </c>
      <c r="E12372" s="1">
        <v>34686</v>
      </c>
      <c r="G12372" t="s">
        <v>48</v>
      </c>
      <c r="H12372" t="s">
        <v>17297</v>
      </c>
      <c r="I12372" t="s">
        <v>428</v>
      </c>
      <c r="K12372" t="s">
        <v>429</v>
      </c>
      <c r="L12372" t="s">
        <v>38</v>
      </c>
      <c r="M12372" t="s">
        <v>190</v>
      </c>
    </row>
    <row r="12373" spans="1:13" x14ac:dyDescent="0.3">
      <c r="A12373" t="s">
        <v>5258</v>
      </c>
      <c r="C12373" t="s">
        <v>12314</v>
      </c>
      <c r="D12373">
        <v>70</v>
      </c>
      <c r="E12373" s="1">
        <v>8350001</v>
      </c>
      <c r="G12373" t="s">
        <v>48</v>
      </c>
      <c r="H12373" t="s">
        <v>12313</v>
      </c>
      <c r="I12373" t="s">
        <v>428</v>
      </c>
      <c r="K12373" t="s">
        <v>429</v>
      </c>
      <c r="L12373" t="s">
        <v>38</v>
      </c>
      <c r="M12373" t="s">
        <v>190</v>
      </c>
    </row>
    <row r="12374" spans="1:13" x14ac:dyDescent="0.3">
      <c r="A12374" t="s">
        <v>5258</v>
      </c>
      <c r="C12374" t="s">
        <v>12314</v>
      </c>
      <c r="D12374">
        <v>74</v>
      </c>
      <c r="E12374" s="1">
        <v>9749999</v>
      </c>
      <c r="G12374" t="s">
        <v>48</v>
      </c>
      <c r="H12374" t="s">
        <v>12327</v>
      </c>
      <c r="I12374" t="s">
        <v>428</v>
      </c>
      <c r="K12374" t="s">
        <v>429</v>
      </c>
      <c r="L12374" t="s">
        <v>38</v>
      </c>
      <c r="M12374" t="s">
        <v>190</v>
      </c>
    </row>
    <row r="12375" spans="1:13" x14ac:dyDescent="0.3">
      <c r="A12375" t="s">
        <v>5258</v>
      </c>
      <c r="C12375" t="s">
        <v>12314</v>
      </c>
      <c r="D12375">
        <v>78</v>
      </c>
      <c r="E12375" s="1">
        <v>10999996</v>
      </c>
      <c r="G12375" t="s">
        <v>48</v>
      </c>
      <c r="H12375" t="s">
        <v>12383</v>
      </c>
      <c r="I12375" t="s">
        <v>428</v>
      </c>
      <c r="K12375" t="s">
        <v>429</v>
      </c>
      <c r="L12375" t="s">
        <v>257</v>
      </c>
      <c r="M12375" t="s">
        <v>190</v>
      </c>
    </row>
    <row r="12376" spans="1:13" x14ac:dyDescent="0.3">
      <c r="A12376" t="s">
        <v>5258</v>
      </c>
      <c r="C12376" t="s">
        <v>9547</v>
      </c>
      <c r="D12376">
        <v>62</v>
      </c>
      <c r="E12376" s="1">
        <v>10999924</v>
      </c>
      <c r="G12376" t="s">
        <v>48</v>
      </c>
      <c r="H12376" t="s">
        <v>9573</v>
      </c>
      <c r="I12376" t="s">
        <v>428</v>
      </c>
      <c r="K12376" t="s">
        <v>429</v>
      </c>
      <c r="L12376" t="s">
        <v>38</v>
      </c>
      <c r="M12376" t="s">
        <v>190</v>
      </c>
    </row>
    <row r="12377" spans="1:13" x14ac:dyDescent="0.3">
      <c r="A12377" t="s">
        <v>5258</v>
      </c>
      <c r="C12377" t="s">
        <v>10471</v>
      </c>
      <c r="D12377">
        <v>28</v>
      </c>
      <c r="E12377" s="1">
        <v>300001</v>
      </c>
      <c r="G12377" t="s">
        <v>48</v>
      </c>
      <c r="H12377" t="s">
        <v>10473</v>
      </c>
      <c r="I12377" t="s">
        <v>428</v>
      </c>
      <c r="K12377" t="s">
        <v>429</v>
      </c>
      <c r="L12377" t="s">
        <v>38</v>
      </c>
      <c r="M12377" t="s">
        <v>190</v>
      </c>
    </row>
    <row r="12378" spans="1:13" x14ac:dyDescent="0.3">
      <c r="A12378" t="s">
        <v>5258</v>
      </c>
      <c r="C12378" t="s">
        <v>10471</v>
      </c>
      <c r="D12378">
        <v>31</v>
      </c>
      <c r="E12378" s="1">
        <v>1438727</v>
      </c>
      <c r="G12378" t="s">
        <v>48</v>
      </c>
      <c r="H12378" t="s">
        <v>10487</v>
      </c>
      <c r="I12378" t="s">
        <v>428</v>
      </c>
      <c r="K12378" t="s">
        <v>429</v>
      </c>
      <c r="L12378" t="s">
        <v>38</v>
      </c>
      <c r="M12378" t="s">
        <v>190</v>
      </c>
    </row>
    <row r="12379" spans="1:13" x14ac:dyDescent="0.3">
      <c r="A12379" t="s">
        <v>5258</v>
      </c>
      <c r="C12379" t="s">
        <v>35458</v>
      </c>
      <c r="D12379">
        <v>53</v>
      </c>
      <c r="E12379" s="1">
        <v>2034600</v>
      </c>
      <c r="G12379" t="s">
        <v>48</v>
      </c>
      <c r="H12379" t="s">
        <v>35457</v>
      </c>
      <c r="I12379" t="s">
        <v>428</v>
      </c>
      <c r="K12379" t="s">
        <v>429</v>
      </c>
      <c r="L12379" t="s">
        <v>38</v>
      </c>
      <c r="M12379" t="s">
        <v>190</v>
      </c>
    </row>
    <row r="12380" spans="1:13" x14ac:dyDescent="0.3">
      <c r="A12380" t="s">
        <v>5258</v>
      </c>
      <c r="C12380" t="s">
        <v>33603</v>
      </c>
      <c r="D12380">
        <v>14</v>
      </c>
      <c r="E12380" s="1">
        <v>75000</v>
      </c>
      <c r="G12380" t="s">
        <v>48</v>
      </c>
      <c r="H12380" t="s">
        <v>33727</v>
      </c>
      <c r="I12380" t="s">
        <v>428</v>
      </c>
      <c r="K12380" t="s">
        <v>429</v>
      </c>
      <c r="L12380" t="s">
        <v>38</v>
      </c>
      <c r="M12380" t="s">
        <v>190</v>
      </c>
    </row>
    <row r="12381" spans="1:13" x14ac:dyDescent="0.3">
      <c r="A12381" t="s">
        <v>1837</v>
      </c>
      <c r="C12381" t="s">
        <v>3617</v>
      </c>
      <c r="D12381">
        <v>12</v>
      </c>
      <c r="E12381" s="1">
        <v>400000</v>
      </c>
      <c r="G12381" t="s">
        <v>34</v>
      </c>
      <c r="H12381" t="s">
        <v>3655</v>
      </c>
      <c r="I12381" t="s">
        <v>118</v>
      </c>
      <c r="J12381" t="s">
        <v>119</v>
      </c>
      <c r="K12381" t="s">
        <v>24</v>
      </c>
      <c r="L12381" t="s">
        <v>38</v>
      </c>
      <c r="M12381" t="s">
        <v>504</v>
      </c>
    </row>
    <row r="12382" spans="1:13" x14ac:dyDescent="0.3">
      <c r="A12382" t="s">
        <v>1837</v>
      </c>
      <c r="C12382" t="s">
        <v>1558</v>
      </c>
      <c r="D12382">
        <v>12</v>
      </c>
      <c r="E12382" s="1">
        <v>850000</v>
      </c>
      <c r="G12382" t="s">
        <v>1839</v>
      </c>
      <c r="H12382" t="s">
        <v>1838</v>
      </c>
      <c r="I12382" t="s">
        <v>118</v>
      </c>
      <c r="J12382" t="s">
        <v>119</v>
      </c>
      <c r="K12382" t="s">
        <v>24</v>
      </c>
      <c r="L12382" t="s">
        <v>44</v>
      </c>
      <c r="M12382" t="s">
        <v>1840</v>
      </c>
    </row>
    <row r="12383" spans="1:13" x14ac:dyDescent="0.3">
      <c r="A12383" t="s">
        <v>1837</v>
      </c>
      <c r="C12383" t="s">
        <v>29302</v>
      </c>
      <c r="D12383">
        <v>12</v>
      </c>
      <c r="E12383" s="1">
        <v>250000</v>
      </c>
      <c r="G12383" t="s">
        <v>34</v>
      </c>
      <c r="H12383" t="s">
        <v>29343</v>
      </c>
      <c r="I12383" t="s">
        <v>118</v>
      </c>
      <c r="J12383" t="s">
        <v>119</v>
      </c>
      <c r="K12383" t="s">
        <v>24</v>
      </c>
      <c r="L12383" t="s">
        <v>38</v>
      </c>
      <c r="M12383" t="s">
        <v>504</v>
      </c>
    </row>
    <row r="12384" spans="1:13" x14ac:dyDescent="0.3">
      <c r="A12384" t="s">
        <v>1837</v>
      </c>
      <c r="C12384" t="s">
        <v>29553</v>
      </c>
      <c r="D12384">
        <v>12</v>
      </c>
      <c r="E12384" s="1">
        <v>250000</v>
      </c>
      <c r="G12384" t="s">
        <v>34</v>
      </c>
      <c r="H12384" t="s">
        <v>29830</v>
      </c>
      <c r="I12384" t="s">
        <v>118</v>
      </c>
      <c r="J12384" t="s">
        <v>119</v>
      </c>
      <c r="K12384" t="s">
        <v>24</v>
      </c>
      <c r="L12384" t="s">
        <v>38</v>
      </c>
      <c r="M12384" t="s">
        <v>504</v>
      </c>
    </row>
    <row r="12385" spans="1:13" x14ac:dyDescent="0.3">
      <c r="A12385" t="s">
        <v>1837</v>
      </c>
      <c r="C12385" t="s">
        <v>4328</v>
      </c>
      <c r="D12385">
        <v>12</v>
      </c>
      <c r="E12385" s="1">
        <v>614181</v>
      </c>
      <c r="G12385" t="s">
        <v>34</v>
      </c>
      <c r="H12385" t="s">
        <v>4390</v>
      </c>
      <c r="I12385" t="s">
        <v>118</v>
      </c>
      <c r="J12385" t="s">
        <v>119</v>
      </c>
      <c r="K12385" t="s">
        <v>24</v>
      </c>
      <c r="L12385" t="s">
        <v>38</v>
      </c>
      <c r="M12385" t="s">
        <v>504</v>
      </c>
    </row>
    <row r="12386" spans="1:13" x14ac:dyDescent="0.3">
      <c r="A12386" t="s">
        <v>1837</v>
      </c>
      <c r="C12386" t="s">
        <v>5155</v>
      </c>
      <c r="D12386">
        <v>12</v>
      </c>
      <c r="E12386" s="1">
        <v>200000</v>
      </c>
      <c r="G12386" t="s">
        <v>364</v>
      </c>
      <c r="H12386" t="s">
        <v>5632</v>
      </c>
      <c r="I12386" t="s">
        <v>118</v>
      </c>
      <c r="J12386" t="s">
        <v>119</v>
      </c>
      <c r="K12386" t="s">
        <v>24</v>
      </c>
      <c r="L12386" t="s">
        <v>44</v>
      </c>
      <c r="M12386" t="s">
        <v>5633</v>
      </c>
    </row>
    <row r="12387" spans="1:13" x14ac:dyDescent="0.3">
      <c r="A12387" t="s">
        <v>1837</v>
      </c>
      <c r="C12387" t="s">
        <v>5025</v>
      </c>
      <c r="D12387">
        <v>13</v>
      </c>
      <c r="E12387" s="1">
        <v>500000</v>
      </c>
      <c r="G12387" t="s">
        <v>34</v>
      </c>
      <c r="H12387" t="s">
        <v>5148</v>
      </c>
      <c r="I12387" t="s">
        <v>118</v>
      </c>
      <c r="J12387" t="s">
        <v>119</v>
      </c>
      <c r="K12387" t="s">
        <v>24</v>
      </c>
      <c r="L12387" t="s">
        <v>38</v>
      </c>
      <c r="M12387" t="s">
        <v>504</v>
      </c>
    </row>
    <row r="12388" spans="1:13" x14ac:dyDescent="0.3">
      <c r="A12388" t="s">
        <v>1837</v>
      </c>
      <c r="C12388" t="s">
        <v>23671</v>
      </c>
      <c r="D12388">
        <v>15</v>
      </c>
      <c r="E12388" s="1">
        <v>800000</v>
      </c>
      <c r="G12388" t="s">
        <v>34</v>
      </c>
      <c r="H12388" t="s">
        <v>23701</v>
      </c>
      <c r="I12388" t="s">
        <v>118</v>
      </c>
      <c r="J12388" t="s">
        <v>119</v>
      </c>
      <c r="K12388" t="s">
        <v>24</v>
      </c>
      <c r="L12388" t="s">
        <v>44</v>
      </c>
      <c r="M12388" t="s">
        <v>504</v>
      </c>
    </row>
    <row r="12389" spans="1:13" x14ac:dyDescent="0.3">
      <c r="A12389" t="s">
        <v>1837</v>
      </c>
      <c r="C12389" t="s">
        <v>23792</v>
      </c>
      <c r="D12389">
        <v>11</v>
      </c>
      <c r="E12389" s="1">
        <v>1241700</v>
      </c>
      <c r="G12389" t="s">
        <v>34</v>
      </c>
      <c r="H12389" t="s">
        <v>23854</v>
      </c>
      <c r="I12389" t="s">
        <v>118</v>
      </c>
      <c r="J12389" t="s">
        <v>119</v>
      </c>
      <c r="K12389" t="s">
        <v>24</v>
      </c>
      <c r="L12389" t="s">
        <v>38</v>
      </c>
      <c r="M12389" t="s">
        <v>504</v>
      </c>
    </row>
    <row r="12390" spans="1:13" x14ac:dyDescent="0.3">
      <c r="A12390" t="s">
        <v>1837</v>
      </c>
      <c r="C12390" t="s">
        <v>22248</v>
      </c>
      <c r="D12390">
        <v>12</v>
      </c>
      <c r="E12390" s="1">
        <v>1706885</v>
      </c>
      <c r="G12390" t="s">
        <v>358</v>
      </c>
      <c r="H12390" t="s">
        <v>22493</v>
      </c>
      <c r="I12390" t="s">
        <v>118</v>
      </c>
      <c r="J12390" t="s">
        <v>119</v>
      </c>
      <c r="K12390" t="s">
        <v>24</v>
      </c>
      <c r="L12390" t="s">
        <v>25</v>
      </c>
      <c r="M12390" t="s">
        <v>22494</v>
      </c>
    </row>
    <row r="12391" spans="1:13" x14ac:dyDescent="0.3">
      <c r="A12391" t="s">
        <v>1837</v>
      </c>
      <c r="C12391" t="s">
        <v>22505</v>
      </c>
      <c r="D12391">
        <v>12</v>
      </c>
      <c r="E12391" s="1">
        <v>425000</v>
      </c>
      <c r="G12391" t="s">
        <v>34</v>
      </c>
      <c r="H12391" t="s">
        <v>22635</v>
      </c>
      <c r="I12391" t="s">
        <v>118</v>
      </c>
      <c r="J12391" t="s">
        <v>119</v>
      </c>
      <c r="K12391" t="s">
        <v>24</v>
      </c>
      <c r="L12391" t="s">
        <v>44</v>
      </c>
      <c r="M12391" t="s">
        <v>504</v>
      </c>
    </row>
    <row r="12392" spans="1:13" x14ac:dyDescent="0.3">
      <c r="A12392" t="s">
        <v>1837</v>
      </c>
      <c r="C12392" t="s">
        <v>21035</v>
      </c>
      <c r="D12392">
        <v>12</v>
      </c>
      <c r="E12392" s="1">
        <v>550000</v>
      </c>
      <c r="G12392" t="s">
        <v>34</v>
      </c>
      <c r="H12392" t="s">
        <v>21165</v>
      </c>
      <c r="I12392" t="s">
        <v>118</v>
      </c>
      <c r="J12392" t="s">
        <v>119</v>
      </c>
      <c r="K12392" t="s">
        <v>24</v>
      </c>
      <c r="L12392" t="s">
        <v>38</v>
      </c>
      <c r="M12392" t="s">
        <v>504</v>
      </c>
    </row>
    <row r="12393" spans="1:13" x14ac:dyDescent="0.3">
      <c r="A12393" t="s">
        <v>1837</v>
      </c>
      <c r="C12393" t="s">
        <v>15737</v>
      </c>
      <c r="D12393">
        <v>14</v>
      </c>
      <c r="E12393" s="1">
        <v>1200000</v>
      </c>
      <c r="G12393" t="s">
        <v>34</v>
      </c>
      <c r="H12393" t="s">
        <v>16205</v>
      </c>
      <c r="I12393" t="s">
        <v>118</v>
      </c>
      <c r="J12393" t="s">
        <v>119</v>
      </c>
      <c r="K12393" t="s">
        <v>24</v>
      </c>
      <c r="L12393" t="s">
        <v>38</v>
      </c>
      <c r="M12393" t="s">
        <v>504</v>
      </c>
    </row>
    <row r="12394" spans="1:13" x14ac:dyDescent="0.3">
      <c r="A12394" t="s">
        <v>1837</v>
      </c>
      <c r="C12394" t="s">
        <v>16755</v>
      </c>
      <c r="D12394">
        <v>12</v>
      </c>
      <c r="E12394" s="1">
        <v>600000</v>
      </c>
      <c r="G12394" t="s">
        <v>34</v>
      </c>
      <c r="H12394" t="s">
        <v>17122</v>
      </c>
      <c r="I12394" t="s">
        <v>118</v>
      </c>
      <c r="J12394" t="s">
        <v>119</v>
      </c>
      <c r="K12394" t="s">
        <v>24</v>
      </c>
      <c r="L12394" t="s">
        <v>44</v>
      </c>
      <c r="M12394" t="s">
        <v>504</v>
      </c>
    </row>
    <row r="12395" spans="1:13" x14ac:dyDescent="0.3">
      <c r="A12395" t="s">
        <v>1837</v>
      </c>
      <c r="C12395" t="s">
        <v>17183</v>
      </c>
      <c r="D12395">
        <v>12</v>
      </c>
      <c r="E12395" s="1">
        <v>800000</v>
      </c>
      <c r="G12395" t="s">
        <v>34</v>
      </c>
      <c r="H12395" t="s">
        <v>17332</v>
      </c>
      <c r="I12395" t="s">
        <v>118</v>
      </c>
      <c r="J12395" t="s">
        <v>119</v>
      </c>
      <c r="K12395" t="s">
        <v>24</v>
      </c>
      <c r="L12395" t="s">
        <v>38</v>
      </c>
      <c r="M12395" t="s">
        <v>504</v>
      </c>
    </row>
    <row r="12396" spans="1:13" x14ac:dyDescent="0.3">
      <c r="A12396" t="s">
        <v>1837</v>
      </c>
      <c r="C12396" t="s">
        <v>16236</v>
      </c>
      <c r="D12396">
        <v>61</v>
      </c>
      <c r="E12396" s="1">
        <v>2359129</v>
      </c>
      <c r="G12396" t="s">
        <v>34</v>
      </c>
      <c r="H12396" t="s">
        <v>16325</v>
      </c>
      <c r="I12396" t="s">
        <v>118</v>
      </c>
      <c r="J12396" t="s">
        <v>119</v>
      </c>
      <c r="K12396" t="s">
        <v>24</v>
      </c>
      <c r="L12396" t="s">
        <v>38</v>
      </c>
      <c r="M12396" t="s">
        <v>75</v>
      </c>
    </row>
    <row r="12397" spans="1:13" x14ac:dyDescent="0.3">
      <c r="A12397" t="s">
        <v>1837</v>
      </c>
      <c r="C12397" t="s">
        <v>16466</v>
      </c>
      <c r="D12397">
        <v>63</v>
      </c>
      <c r="E12397" s="1">
        <v>2089441</v>
      </c>
      <c r="G12397" t="s">
        <v>34</v>
      </c>
      <c r="H12397" t="s">
        <v>16582</v>
      </c>
      <c r="I12397" t="s">
        <v>118</v>
      </c>
      <c r="J12397" t="s">
        <v>119</v>
      </c>
      <c r="K12397" t="s">
        <v>24</v>
      </c>
      <c r="L12397" t="s">
        <v>38</v>
      </c>
      <c r="M12397" t="s">
        <v>75</v>
      </c>
    </row>
    <row r="12398" spans="1:13" x14ac:dyDescent="0.3">
      <c r="A12398" t="s">
        <v>1837</v>
      </c>
      <c r="C12398" t="s">
        <v>16466</v>
      </c>
      <c r="D12398">
        <v>12</v>
      </c>
      <c r="E12398" s="1">
        <v>800000</v>
      </c>
      <c r="G12398" t="s">
        <v>34</v>
      </c>
      <c r="H12398" t="s">
        <v>16593</v>
      </c>
      <c r="I12398" t="s">
        <v>118</v>
      </c>
      <c r="J12398" t="s">
        <v>119</v>
      </c>
      <c r="K12398" t="s">
        <v>24</v>
      </c>
      <c r="L12398" t="s">
        <v>44</v>
      </c>
      <c r="M12398" t="s">
        <v>504</v>
      </c>
    </row>
    <row r="12399" spans="1:13" x14ac:dyDescent="0.3">
      <c r="A12399" t="s">
        <v>1837</v>
      </c>
      <c r="C12399" t="s">
        <v>12934</v>
      </c>
      <c r="D12399">
        <v>12</v>
      </c>
      <c r="E12399" s="1">
        <v>1000000</v>
      </c>
      <c r="G12399" t="s">
        <v>34</v>
      </c>
      <c r="H12399" t="s">
        <v>12968</v>
      </c>
      <c r="I12399" t="s">
        <v>118</v>
      </c>
      <c r="J12399" t="s">
        <v>119</v>
      </c>
      <c r="K12399" t="s">
        <v>24</v>
      </c>
      <c r="L12399" t="s">
        <v>38</v>
      </c>
      <c r="M12399" t="s">
        <v>504</v>
      </c>
    </row>
    <row r="12400" spans="1:13" x14ac:dyDescent="0.3">
      <c r="A12400" t="s">
        <v>1837</v>
      </c>
      <c r="C12400" t="s">
        <v>11813</v>
      </c>
      <c r="D12400">
        <v>14</v>
      </c>
      <c r="E12400" s="1">
        <v>1000000</v>
      </c>
      <c r="G12400" t="s">
        <v>34</v>
      </c>
      <c r="H12400" t="s">
        <v>12236</v>
      </c>
      <c r="I12400" t="s">
        <v>118</v>
      </c>
      <c r="J12400" t="s">
        <v>119</v>
      </c>
      <c r="K12400" t="s">
        <v>24</v>
      </c>
      <c r="L12400" t="s">
        <v>38</v>
      </c>
      <c r="M12400" t="s">
        <v>504</v>
      </c>
    </row>
    <row r="12401" spans="1:13" x14ac:dyDescent="0.3">
      <c r="A12401" t="s">
        <v>1837</v>
      </c>
      <c r="C12401" t="s">
        <v>11494</v>
      </c>
      <c r="D12401">
        <v>13</v>
      </c>
      <c r="E12401" s="1">
        <v>900000</v>
      </c>
      <c r="G12401" t="s">
        <v>34</v>
      </c>
      <c r="H12401" t="s">
        <v>11607</v>
      </c>
      <c r="I12401" t="s">
        <v>118</v>
      </c>
      <c r="J12401" t="s">
        <v>119</v>
      </c>
      <c r="K12401" t="s">
        <v>24</v>
      </c>
      <c r="L12401" t="s">
        <v>456</v>
      </c>
      <c r="M12401" t="s">
        <v>504</v>
      </c>
    </row>
    <row r="12402" spans="1:13" x14ac:dyDescent="0.3">
      <c r="A12402" t="s">
        <v>1837</v>
      </c>
      <c r="C12402" t="s">
        <v>12803</v>
      </c>
      <c r="D12402">
        <v>12</v>
      </c>
      <c r="E12402" s="1">
        <v>500000</v>
      </c>
      <c r="G12402" t="s">
        <v>34</v>
      </c>
      <c r="H12402" t="s">
        <v>12928</v>
      </c>
      <c r="I12402" t="s">
        <v>118</v>
      </c>
      <c r="J12402" t="s">
        <v>119</v>
      </c>
      <c r="K12402" t="s">
        <v>24</v>
      </c>
      <c r="L12402" t="s">
        <v>44</v>
      </c>
      <c r="M12402" t="s">
        <v>504</v>
      </c>
    </row>
    <row r="12403" spans="1:13" x14ac:dyDescent="0.3">
      <c r="A12403" t="s">
        <v>1837</v>
      </c>
      <c r="C12403" t="s">
        <v>11420</v>
      </c>
      <c r="D12403">
        <v>13</v>
      </c>
      <c r="E12403" s="1">
        <v>575000</v>
      </c>
      <c r="G12403" t="s">
        <v>34</v>
      </c>
      <c r="H12403" t="s">
        <v>11488</v>
      </c>
      <c r="I12403" t="s">
        <v>118</v>
      </c>
      <c r="J12403" t="s">
        <v>119</v>
      </c>
      <c r="K12403" t="s">
        <v>24</v>
      </c>
      <c r="L12403" t="s">
        <v>44</v>
      </c>
      <c r="M12403" t="s">
        <v>504</v>
      </c>
    </row>
    <row r="12404" spans="1:13" x14ac:dyDescent="0.3">
      <c r="A12404" t="s">
        <v>1837</v>
      </c>
      <c r="C12404" t="s">
        <v>9547</v>
      </c>
      <c r="D12404">
        <v>12</v>
      </c>
      <c r="E12404" s="1">
        <v>800000</v>
      </c>
      <c r="G12404" t="s">
        <v>34</v>
      </c>
      <c r="H12404" t="s">
        <v>10072</v>
      </c>
      <c r="I12404" t="s">
        <v>118</v>
      </c>
      <c r="J12404" t="s">
        <v>119</v>
      </c>
      <c r="K12404" t="s">
        <v>24</v>
      </c>
      <c r="L12404" t="s">
        <v>38</v>
      </c>
      <c r="M12404" t="s">
        <v>504</v>
      </c>
    </row>
    <row r="12405" spans="1:13" x14ac:dyDescent="0.3">
      <c r="A12405" t="s">
        <v>1837</v>
      </c>
      <c r="C12405" t="s">
        <v>8560</v>
      </c>
      <c r="D12405">
        <v>12</v>
      </c>
      <c r="E12405" s="1">
        <v>500000</v>
      </c>
      <c r="G12405" t="s">
        <v>34</v>
      </c>
      <c r="H12405" t="s">
        <v>8657</v>
      </c>
      <c r="I12405" t="s">
        <v>118</v>
      </c>
      <c r="J12405" t="s">
        <v>119</v>
      </c>
      <c r="K12405" t="s">
        <v>24</v>
      </c>
      <c r="L12405" t="s">
        <v>38</v>
      </c>
      <c r="M12405" t="s">
        <v>504</v>
      </c>
    </row>
    <row r="12406" spans="1:13" x14ac:dyDescent="0.3">
      <c r="A12406" t="s">
        <v>1837</v>
      </c>
      <c r="C12406" t="s">
        <v>8771</v>
      </c>
      <c r="D12406">
        <v>13</v>
      </c>
      <c r="E12406" s="1">
        <v>600000</v>
      </c>
      <c r="G12406" t="s">
        <v>34</v>
      </c>
      <c r="H12406" t="s">
        <v>8797</v>
      </c>
      <c r="I12406" t="s">
        <v>118</v>
      </c>
      <c r="J12406" t="s">
        <v>119</v>
      </c>
      <c r="K12406" t="s">
        <v>24</v>
      </c>
      <c r="L12406" t="s">
        <v>38</v>
      </c>
      <c r="M12406" t="s">
        <v>75</v>
      </c>
    </row>
    <row r="12407" spans="1:13" x14ac:dyDescent="0.3">
      <c r="A12407" t="s">
        <v>1837</v>
      </c>
      <c r="C12407" t="s">
        <v>34627</v>
      </c>
      <c r="D12407">
        <v>13</v>
      </c>
      <c r="E12407" s="1">
        <v>1600000</v>
      </c>
      <c r="G12407" t="s">
        <v>34</v>
      </c>
      <c r="H12407" t="s">
        <v>34729</v>
      </c>
      <c r="I12407" t="s">
        <v>118</v>
      </c>
      <c r="J12407" t="s">
        <v>119</v>
      </c>
      <c r="K12407" t="s">
        <v>24</v>
      </c>
      <c r="L12407" t="s">
        <v>38</v>
      </c>
      <c r="M12407" t="s">
        <v>504</v>
      </c>
    </row>
    <row r="12408" spans="1:13" x14ac:dyDescent="0.3">
      <c r="A12408" t="s">
        <v>1837</v>
      </c>
      <c r="C12408" t="s">
        <v>33603</v>
      </c>
      <c r="D12408">
        <v>27</v>
      </c>
      <c r="E12408" s="1">
        <v>1500000</v>
      </c>
      <c r="G12408" t="s">
        <v>34</v>
      </c>
      <c r="H12408" t="s">
        <v>33742</v>
      </c>
      <c r="I12408" t="s">
        <v>118</v>
      </c>
      <c r="J12408" t="s">
        <v>119</v>
      </c>
      <c r="K12408" t="s">
        <v>24</v>
      </c>
      <c r="L12408" t="s">
        <v>38</v>
      </c>
      <c r="M12408" t="s">
        <v>504</v>
      </c>
    </row>
    <row r="12409" spans="1:13" x14ac:dyDescent="0.3">
      <c r="A12409" t="s">
        <v>1837</v>
      </c>
      <c r="C12409" t="s">
        <v>36143</v>
      </c>
      <c r="D12409">
        <v>12</v>
      </c>
      <c r="E12409" s="1">
        <v>928472</v>
      </c>
      <c r="G12409" t="s">
        <v>34</v>
      </c>
      <c r="H12409" t="s">
        <v>36210</v>
      </c>
      <c r="I12409" t="s">
        <v>118</v>
      </c>
      <c r="J12409" t="s">
        <v>119</v>
      </c>
      <c r="K12409" t="s">
        <v>24</v>
      </c>
      <c r="L12409" t="s">
        <v>38</v>
      </c>
      <c r="M12409" t="s">
        <v>504</v>
      </c>
    </row>
    <row r="12410" spans="1:13" x14ac:dyDescent="0.3">
      <c r="A12410" t="s">
        <v>1837</v>
      </c>
      <c r="C12410" t="s">
        <v>35691</v>
      </c>
      <c r="D12410">
        <v>23</v>
      </c>
      <c r="E12410" s="1">
        <v>2600000</v>
      </c>
      <c r="G12410" t="s">
        <v>34</v>
      </c>
      <c r="H12410" t="s">
        <v>35724</v>
      </c>
      <c r="I12410" t="s">
        <v>118</v>
      </c>
      <c r="J12410" t="s">
        <v>119</v>
      </c>
      <c r="K12410" t="s">
        <v>24</v>
      </c>
      <c r="L12410" t="s">
        <v>38</v>
      </c>
      <c r="M12410" t="s">
        <v>504</v>
      </c>
    </row>
    <row r="12411" spans="1:13" x14ac:dyDescent="0.3">
      <c r="A12411" t="s">
        <v>1837</v>
      </c>
      <c r="C12411" t="s">
        <v>17948</v>
      </c>
      <c r="D12411">
        <v>6</v>
      </c>
      <c r="E12411" s="1">
        <v>375000</v>
      </c>
      <c r="G12411" t="s">
        <v>34</v>
      </c>
      <c r="H12411" t="s">
        <v>18005</v>
      </c>
      <c r="I12411" t="s">
        <v>118</v>
      </c>
      <c r="J12411" t="s">
        <v>119</v>
      </c>
      <c r="K12411" t="s">
        <v>24</v>
      </c>
      <c r="L12411" t="s">
        <v>44</v>
      </c>
      <c r="M12411" t="s">
        <v>504</v>
      </c>
    </row>
    <row r="12412" spans="1:13" x14ac:dyDescent="0.3">
      <c r="A12412" t="s">
        <v>1837</v>
      </c>
      <c r="C12412" t="s">
        <v>18080</v>
      </c>
      <c r="D12412">
        <v>12</v>
      </c>
      <c r="E12412" s="1">
        <v>794784</v>
      </c>
      <c r="G12412" t="s">
        <v>34</v>
      </c>
      <c r="H12412" t="s">
        <v>18095</v>
      </c>
      <c r="I12412" t="s">
        <v>118</v>
      </c>
      <c r="J12412" t="s">
        <v>119</v>
      </c>
      <c r="K12412" t="s">
        <v>24</v>
      </c>
      <c r="L12412" t="s">
        <v>38</v>
      </c>
      <c r="M12412" t="s">
        <v>504</v>
      </c>
    </row>
    <row r="12413" spans="1:13" x14ac:dyDescent="0.3">
      <c r="A12413" t="s">
        <v>1837</v>
      </c>
      <c r="C12413" t="s">
        <v>24450</v>
      </c>
      <c r="D12413">
        <v>12</v>
      </c>
      <c r="E12413" s="1">
        <v>500000</v>
      </c>
      <c r="G12413" t="s">
        <v>34</v>
      </c>
      <c r="H12413" t="s">
        <v>24498</v>
      </c>
      <c r="I12413" t="s">
        <v>118</v>
      </c>
      <c r="J12413" t="s">
        <v>119</v>
      </c>
      <c r="K12413" t="s">
        <v>24</v>
      </c>
      <c r="L12413" t="s">
        <v>44</v>
      </c>
      <c r="M12413" t="s">
        <v>504</v>
      </c>
    </row>
    <row r="12414" spans="1:13" x14ac:dyDescent="0.3">
      <c r="A12414" t="s">
        <v>1837</v>
      </c>
      <c r="C12414" t="s">
        <v>24619</v>
      </c>
      <c r="D12414">
        <v>12</v>
      </c>
      <c r="E12414" s="1">
        <v>537228</v>
      </c>
      <c r="G12414" t="s">
        <v>34</v>
      </c>
      <c r="H12414" t="s">
        <v>24647</v>
      </c>
      <c r="I12414" t="s">
        <v>118</v>
      </c>
      <c r="J12414" t="s">
        <v>119</v>
      </c>
      <c r="K12414" t="s">
        <v>24</v>
      </c>
      <c r="L12414" t="s">
        <v>38</v>
      </c>
      <c r="M12414" t="s">
        <v>504</v>
      </c>
    </row>
    <row r="12415" spans="1:13" x14ac:dyDescent="0.3">
      <c r="A12415" t="s">
        <v>1837</v>
      </c>
      <c r="C12415" t="s">
        <v>25397</v>
      </c>
      <c r="D12415">
        <v>10</v>
      </c>
      <c r="E12415" s="1">
        <v>500000</v>
      </c>
      <c r="G12415" t="s">
        <v>34</v>
      </c>
      <c r="H12415" t="s">
        <v>25452</v>
      </c>
      <c r="I12415" t="s">
        <v>118</v>
      </c>
      <c r="J12415" t="s">
        <v>119</v>
      </c>
      <c r="K12415" t="s">
        <v>24</v>
      </c>
      <c r="L12415" t="s">
        <v>44</v>
      </c>
      <c r="M12415" t="s">
        <v>61</v>
      </c>
    </row>
    <row r="12416" spans="1:13" x14ac:dyDescent="0.3">
      <c r="A12416" t="s">
        <v>1837</v>
      </c>
      <c r="C12416" t="s">
        <v>6098</v>
      </c>
      <c r="D12416">
        <v>12</v>
      </c>
      <c r="E12416" s="1">
        <v>720000</v>
      </c>
      <c r="G12416" t="s">
        <v>13</v>
      </c>
      <c r="H12416" t="s">
        <v>6115</v>
      </c>
      <c r="I12416" t="s">
        <v>118</v>
      </c>
      <c r="J12416" t="s">
        <v>119</v>
      </c>
      <c r="K12416" t="s">
        <v>24</v>
      </c>
      <c r="L12416" t="s">
        <v>38</v>
      </c>
      <c r="M12416" t="s">
        <v>101</v>
      </c>
    </row>
    <row r="12417" spans="1:13" x14ac:dyDescent="0.3">
      <c r="A12417" t="s">
        <v>10507</v>
      </c>
      <c r="C12417" t="s">
        <v>23213</v>
      </c>
      <c r="D12417">
        <v>55</v>
      </c>
      <c r="E12417" s="1">
        <v>1429520</v>
      </c>
      <c r="G12417" t="s">
        <v>69</v>
      </c>
      <c r="H12417" t="s">
        <v>23250</v>
      </c>
      <c r="I12417" t="s">
        <v>22</v>
      </c>
      <c r="J12417" t="s">
        <v>23</v>
      </c>
      <c r="K12417" t="s">
        <v>24</v>
      </c>
      <c r="L12417" t="s">
        <v>38</v>
      </c>
      <c r="M12417" t="s">
        <v>39</v>
      </c>
    </row>
    <row r="12418" spans="1:13" x14ac:dyDescent="0.3">
      <c r="A12418" t="s">
        <v>10507</v>
      </c>
      <c r="C12418" t="s">
        <v>10471</v>
      </c>
      <c r="D12418">
        <v>12</v>
      </c>
      <c r="E12418" s="1">
        <v>555000</v>
      </c>
      <c r="G12418" t="s">
        <v>48</v>
      </c>
      <c r="H12418" t="s">
        <v>10508</v>
      </c>
      <c r="I12418" t="s">
        <v>22</v>
      </c>
      <c r="J12418" t="s">
        <v>23</v>
      </c>
      <c r="K12418" t="s">
        <v>24</v>
      </c>
      <c r="L12418" t="s">
        <v>17</v>
      </c>
      <c r="M12418" t="s">
        <v>331</v>
      </c>
    </row>
    <row r="12419" spans="1:13" x14ac:dyDescent="0.3">
      <c r="A12419" t="s">
        <v>34457</v>
      </c>
      <c r="C12419" t="s">
        <v>34396</v>
      </c>
      <c r="D12419">
        <v>5</v>
      </c>
      <c r="E12419" s="1">
        <v>51559</v>
      </c>
      <c r="G12419" t="s">
        <v>34</v>
      </c>
      <c r="H12419" t="s">
        <v>34458</v>
      </c>
      <c r="I12419" t="s">
        <v>334</v>
      </c>
      <c r="K12419" t="s">
        <v>189</v>
      </c>
      <c r="L12419" t="s">
        <v>44</v>
      </c>
      <c r="M12419" t="s">
        <v>87</v>
      </c>
    </row>
    <row r="12420" spans="1:13" x14ac:dyDescent="0.3">
      <c r="A12420" t="s">
        <v>26378</v>
      </c>
      <c r="C12420" t="s">
        <v>37047</v>
      </c>
      <c r="D12420">
        <v>17</v>
      </c>
      <c r="E12420" s="1">
        <v>4617752</v>
      </c>
      <c r="G12420" t="s">
        <v>13</v>
      </c>
      <c r="H12420" t="s">
        <v>37107</v>
      </c>
      <c r="I12420" t="s">
        <v>193</v>
      </c>
      <c r="J12420" t="s">
        <v>175</v>
      </c>
      <c r="K12420" t="s">
        <v>24</v>
      </c>
      <c r="L12420" t="s">
        <v>17</v>
      </c>
      <c r="M12420" t="s">
        <v>345</v>
      </c>
    </row>
    <row r="12421" spans="1:13" x14ac:dyDescent="0.3">
      <c r="A12421" t="s">
        <v>26378</v>
      </c>
      <c r="C12421" t="s">
        <v>36143</v>
      </c>
      <c r="D12421">
        <v>169</v>
      </c>
      <c r="E12421" s="1">
        <v>100000000</v>
      </c>
      <c r="G12421" t="s">
        <v>13</v>
      </c>
      <c r="H12421" t="s">
        <v>36150</v>
      </c>
      <c r="I12421" t="s">
        <v>193</v>
      </c>
      <c r="J12421" t="s">
        <v>175</v>
      </c>
      <c r="K12421" t="s">
        <v>24</v>
      </c>
      <c r="L12421" t="s">
        <v>17</v>
      </c>
      <c r="M12421" t="s">
        <v>345</v>
      </c>
    </row>
    <row r="12422" spans="1:13" x14ac:dyDescent="0.3">
      <c r="A12422" t="s">
        <v>26378</v>
      </c>
      <c r="C12422" t="s">
        <v>26380</v>
      </c>
      <c r="D12422">
        <v>60</v>
      </c>
      <c r="E12422" s="1">
        <v>60127319</v>
      </c>
      <c r="G12422" t="s">
        <v>13</v>
      </c>
      <c r="H12422" t="s">
        <v>26379</v>
      </c>
      <c r="I12422" t="s">
        <v>193</v>
      </c>
      <c r="J12422" t="s">
        <v>175</v>
      </c>
      <c r="K12422" t="s">
        <v>24</v>
      </c>
      <c r="L12422" t="s">
        <v>17</v>
      </c>
      <c r="M12422" t="s">
        <v>345</v>
      </c>
    </row>
    <row r="12423" spans="1:13" x14ac:dyDescent="0.3">
      <c r="A12423" t="s">
        <v>10030</v>
      </c>
      <c r="C12423" t="s">
        <v>27194</v>
      </c>
      <c r="D12423">
        <v>13</v>
      </c>
      <c r="E12423" s="1">
        <v>256968</v>
      </c>
      <c r="G12423" t="s">
        <v>364</v>
      </c>
      <c r="H12423" t="s">
        <v>27275</v>
      </c>
      <c r="I12423" t="s">
        <v>70</v>
      </c>
      <c r="J12423" t="s">
        <v>70</v>
      </c>
      <c r="K12423" t="s">
        <v>24</v>
      </c>
      <c r="L12423" t="s">
        <v>44</v>
      </c>
      <c r="M12423" t="s">
        <v>4169</v>
      </c>
    </row>
    <row r="12424" spans="1:13" x14ac:dyDescent="0.3">
      <c r="A12424" t="s">
        <v>10030</v>
      </c>
      <c r="C12424" t="s">
        <v>30756</v>
      </c>
      <c r="D12424">
        <v>14</v>
      </c>
      <c r="E12424" s="1">
        <v>256968</v>
      </c>
      <c r="G12424" t="s">
        <v>364</v>
      </c>
      <c r="H12424" t="s">
        <v>27275</v>
      </c>
      <c r="I12424" t="s">
        <v>70</v>
      </c>
      <c r="J12424" t="s">
        <v>70</v>
      </c>
      <c r="K12424" t="s">
        <v>24</v>
      </c>
      <c r="L12424" t="s">
        <v>44</v>
      </c>
      <c r="M12424" t="s">
        <v>4169</v>
      </c>
    </row>
    <row r="12425" spans="1:13" x14ac:dyDescent="0.3">
      <c r="A12425" t="s">
        <v>10030</v>
      </c>
      <c r="C12425" t="s">
        <v>11420</v>
      </c>
      <c r="D12425">
        <v>61</v>
      </c>
      <c r="E12425" s="1">
        <v>5500000</v>
      </c>
      <c r="G12425" t="s">
        <v>21</v>
      </c>
      <c r="H12425" t="s">
        <v>11426</v>
      </c>
      <c r="I12425" t="s">
        <v>70</v>
      </c>
      <c r="J12425" t="s">
        <v>70</v>
      </c>
      <c r="K12425" t="s">
        <v>24</v>
      </c>
      <c r="L12425" t="s">
        <v>17</v>
      </c>
      <c r="M12425" t="s">
        <v>26</v>
      </c>
    </row>
    <row r="12426" spans="1:13" x14ac:dyDescent="0.3">
      <c r="A12426" t="s">
        <v>10030</v>
      </c>
      <c r="C12426" t="s">
        <v>9547</v>
      </c>
      <c r="D12426">
        <v>25</v>
      </c>
      <c r="E12426" s="1">
        <v>2500000</v>
      </c>
      <c r="G12426" t="s">
        <v>21</v>
      </c>
      <c r="H12426" t="s">
        <v>970</v>
      </c>
      <c r="I12426" t="s">
        <v>70</v>
      </c>
      <c r="J12426" t="s">
        <v>70</v>
      </c>
      <c r="K12426" t="s">
        <v>24</v>
      </c>
      <c r="L12426" t="s">
        <v>17</v>
      </c>
      <c r="M12426" t="s">
        <v>26</v>
      </c>
    </row>
    <row r="12427" spans="1:13" x14ac:dyDescent="0.3">
      <c r="A12427" t="s">
        <v>8175</v>
      </c>
      <c r="C12427" t="s">
        <v>8074</v>
      </c>
      <c r="D12427">
        <v>4</v>
      </c>
      <c r="E12427" s="1">
        <v>50000</v>
      </c>
      <c r="G12427" t="s">
        <v>13</v>
      </c>
      <c r="H12427" t="s">
        <v>8176</v>
      </c>
      <c r="I12427" t="s">
        <v>1535</v>
      </c>
      <c r="K12427" t="s">
        <v>96</v>
      </c>
      <c r="L12427" t="s">
        <v>17</v>
      </c>
      <c r="M12427" t="s">
        <v>66</v>
      </c>
    </row>
    <row r="12428" spans="1:13" x14ac:dyDescent="0.3">
      <c r="A12428" t="s">
        <v>36515</v>
      </c>
      <c r="C12428" t="s">
        <v>36653</v>
      </c>
      <c r="D12428">
        <v>36</v>
      </c>
      <c r="E12428" s="1">
        <v>1492400</v>
      </c>
      <c r="G12428" t="s">
        <v>34</v>
      </c>
      <c r="H12428" t="s">
        <v>36662</v>
      </c>
      <c r="I12428" t="s">
        <v>70</v>
      </c>
      <c r="J12428" t="s">
        <v>70</v>
      </c>
      <c r="K12428" t="s">
        <v>24</v>
      </c>
      <c r="L12428" t="s">
        <v>25</v>
      </c>
      <c r="M12428" t="s">
        <v>202</v>
      </c>
    </row>
    <row r="12429" spans="1:13" x14ac:dyDescent="0.3">
      <c r="A12429" t="s">
        <v>36515</v>
      </c>
      <c r="C12429" t="s">
        <v>36503</v>
      </c>
      <c r="D12429">
        <v>36</v>
      </c>
      <c r="E12429" s="1">
        <v>1730000</v>
      </c>
      <c r="G12429" t="s">
        <v>34</v>
      </c>
      <c r="H12429" t="s">
        <v>36516</v>
      </c>
      <c r="I12429" t="s">
        <v>70</v>
      </c>
      <c r="J12429" t="s">
        <v>70</v>
      </c>
      <c r="K12429" t="s">
        <v>24</v>
      </c>
      <c r="L12429" t="s">
        <v>4934</v>
      </c>
      <c r="M12429" t="s">
        <v>202</v>
      </c>
    </row>
    <row r="12430" spans="1:13" x14ac:dyDescent="0.3">
      <c r="A12430" t="s">
        <v>9617</v>
      </c>
      <c r="C12430" t="s">
        <v>29553</v>
      </c>
      <c r="D12430">
        <v>33</v>
      </c>
      <c r="E12430" s="1">
        <v>599221</v>
      </c>
      <c r="G12430" t="s">
        <v>34</v>
      </c>
      <c r="H12430" t="s">
        <v>29902</v>
      </c>
      <c r="I12430" t="s">
        <v>511</v>
      </c>
      <c r="K12430" t="s">
        <v>512</v>
      </c>
      <c r="L12430" t="s">
        <v>38</v>
      </c>
      <c r="M12430" t="s">
        <v>202</v>
      </c>
    </row>
    <row r="12431" spans="1:13" x14ac:dyDescent="0.3">
      <c r="A12431" t="s">
        <v>9617</v>
      </c>
      <c r="C12431" t="s">
        <v>22505</v>
      </c>
      <c r="D12431">
        <v>70</v>
      </c>
      <c r="E12431" s="1">
        <v>11021872</v>
      </c>
      <c r="G12431" t="s">
        <v>34</v>
      </c>
      <c r="H12431" t="s">
        <v>22537</v>
      </c>
      <c r="I12431" t="s">
        <v>511</v>
      </c>
      <c r="K12431" t="s">
        <v>512</v>
      </c>
      <c r="L12431" t="s">
        <v>248</v>
      </c>
      <c r="M12431" t="s">
        <v>202</v>
      </c>
    </row>
    <row r="12432" spans="1:13" x14ac:dyDescent="0.3">
      <c r="A12432" t="s">
        <v>9617</v>
      </c>
      <c r="C12432" t="s">
        <v>9547</v>
      </c>
      <c r="D12432">
        <v>37</v>
      </c>
      <c r="E12432" s="1">
        <v>6973371</v>
      </c>
      <c r="G12432" t="s">
        <v>34</v>
      </c>
      <c r="H12432" t="s">
        <v>9618</v>
      </c>
      <c r="I12432" t="s">
        <v>511</v>
      </c>
      <c r="K12432" t="s">
        <v>512</v>
      </c>
      <c r="L12432" t="s">
        <v>17</v>
      </c>
      <c r="M12432" t="s">
        <v>202</v>
      </c>
    </row>
    <row r="12433" spans="1:13" x14ac:dyDescent="0.3">
      <c r="A12433" t="s">
        <v>9617</v>
      </c>
      <c r="C12433" t="s">
        <v>33755</v>
      </c>
      <c r="D12433">
        <v>36</v>
      </c>
      <c r="E12433" s="1">
        <v>7298377</v>
      </c>
      <c r="G12433" t="s">
        <v>34</v>
      </c>
      <c r="H12433" t="s">
        <v>33774</v>
      </c>
      <c r="I12433" t="s">
        <v>511</v>
      </c>
      <c r="K12433" t="s">
        <v>512</v>
      </c>
      <c r="L12433" t="s">
        <v>170</v>
      </c>
      <c r="M12433" t="s">
        <v>202</v>
      </c>
    </row>
    <row r="12434" spans="1:13" x14ac:dyDescent="0.3">
      <c r="A12434" t="s">
        <v>9617</v>
      </c>
      <c r="C12434" t="s">
        <v>35627</v>
      </c>
      <c r="D12434">
        <v>6</v>
      </c>
      <c r="E12434" s="1">
        <v>23000</v>
      </c>
      <c r="G12434" t="s">
        <v>34</v>
      </c>
      <c r="H12434" t="s">
        <v>35668</v>
      </c>
      <c r="I12434" t="s">
        <v>511</v>
      </c>
      <c r="K12434" t="s">
        <v>512</v>
      </c>
      <c r="L12434" t="s">
        <v>1625</v>
      </c>
      <c r="M12434" t="s">
        <v>202</v>
      </c>
    </row>
    <row r="12435" spans="1:13" x14ac:dyDescent="0.3">
      <c r="A12435" t="s">
        <v>9617</v>
      </c>
      <c r="C12435" t="s">
        <v>37782</v>
      </c>
      <c r="D12435">
        <v>54</v>
      </c>
      <c r="E12435" s="1">
        <v>7023160</v>
      </c>
      <c r="G12435" t="s">
        <v>34</v>
      </c>
      <c r="H12435" t="s">
        <v>37792</v>
      </c>
      <c r="I12435" t="s">
        <v>511</v>
      </c>
      <c r="K12435" t="s">
        <v>512</v>
      </c>
      <c r="L12435" t="s">
        <v>170</v>
      </c>
      <c r="M12435" t="s">
        <v>202</v>
      </c>
    </row>
    <row r="12436" spans="1:13" x14ac:dyDescent="0.3">
      <c r="A12436" t="s">
        <v>9617</v>
      </c>
      <c r="C12436" t="s">
        <v>24619</v>
      </c>
      <c r="D12436">
        <v>18</v>
      </c>
      <c r="E12436" s="1">
        <v>3024011</v>
      </c>
      <c r="G12436" t="s">
        <v>34</v>
      </c>
      <c r="H12436" t="s">
        <v>24638</v>
      </c>
      <c r="I12436" t="s">
        <v>511</v>
      </c>
      <c r="K12436" t="s">
        <v>512</v>
      </c>
      <c r="L12436" t="s">
        <v>248</v>
      </c>
      <c r="M12436" t="s">
        <v>202</v>
      </c>
    </row>
    <row r="12437" spans="1:13" x14ac:dyDescent="0.3">
      <c r="A12437" t="s">
        <v>3402</v>
      </c>
      <c r="C12437" t="s">
        <v>2957</v>
      </c>
      <c r="D12437">
        <v>12</v>
      </c>
      <c r="E12437" s="1">
        <v>500000</v>
      </c>
      <c r="G12437" t="s">
        <v>34</v>
      </c>
      <c r="H12437" t="s">
        <v>68</v>
      </c>
      <c r="I12437" t="s">
        <v>359</v>
      </c>
      <c r="K12437" t="s">
        <v>189</v>
      </c>
      <c r="L12437" t="s">
        <v>17</v>
      </c>
      <c r="M12437" t="s">
        <v>202</v>
      </c>
    </row>
    <row r="12438" spans="1:13" x14ac:dyDescent="0.3">
      <c r="A12438" t="s">
        <v>3402</v>
      </c>
      <c r="C12438" t="s">
        <v>27614</v>
      </c>
      <c r="D12438">
        <v>6</v>
      </c>
      <c r="E12438" s="1">
        <v>500000</v>
      </c>
      <c r="G12438" t="s">
        <v>34</v>
      </c>
      <c r="H12438" t="s">
        <v>68</v>
      </c>
      <c r="I12438" t="s">
        <v>359</v>
      </c>
      <c r="K12438" t="s">
        <v>189</v>
      </c>
      <c r="L12438" t="s">
        <v>17</v>
      </c>
      <c r="M12438" t="s">
        <v>202</v>
      </c>
    </row>
    <row r="12439" spans="1:13" x14ac:dyDescent="0.3">
      <c r="A12439" t="s">
        <v>3402</v>
      </c>
      <c r="C12439" t="s">
        <v>29426</v>
      </c>
      <c r="D12439">
        <v>7</v>
      </c>
      <c r="E12439" s="1">
        <v>500000</v>
      </c>
      <c r="G12439" t="s">
        <v>34</v>
      </c>
      <c r="H12439" t="s">
        <v>29550</v>
      </c>
      <c r="I12439" t="s">
        <v>359</v>
      </c>
      <c r="K12439" t="s">
        <v>189</v>
      </c>
      <c r="L12439" t="s">
        <v>17</v>
      </c>
      <c r="M12439" t="s">
        <v>202</v>
      </c>
    </row>
    <row r="12440" spans="1:13" x14ac:dyDescent="0.3">
      <c r="A12440" t="s">
        <v>3402</v>
      </c>
      <c r="C12440" t="s">
        <v>5155</v>
      </c>
      <c r="D12440">
        <v>15</v>
      </c>
      <c r="E12440" s="1">
        <v>250000</v>
      </c>
      <c r="G12440" t="s">
        <v>34</v>
      </c>
      <c r="H12440" t="s">
        <v>5462</v>
      </c>
      <c r="I12440" t="s">
        <v>359</v>
      </c>
      <c r="K12440" t="s">
        <v>189</v>
      </c>
      <c r="L12440" t="s">
        <v>17</v>
      </c>
      <c r="M12440" t="s">
        <v>202</v>
      </c>
    </row>
    <row r="12441" spans="1:13" x14ac:dyDescent="0.3">
      <c r="A12441" t="s">
        <v>3402</v>
      </c>
      <c r="C12441" t="s">
        <v>4395</v>
      </c>
      <c r="D12441">
        <v>4</v>
      </c>
      <c r="E12441" s="1">
        <v>99000</v>
      </c>
      <c r="G12441" t="s">
        <v>34</v>
      </c>
      <c r="H12441" t="s">
        <v>4625</v>
      </c>
      <c r="I12441" t="s">
        <v>359</v>
      </c>
      <c r="K12441" t="s">
        <v>189</v>
      </c>
      <c r="L12441" t="s">
        <v>17</v>
      </c>
      <c r="M12441" t="s">
        <v>202</v>
      </c>
    </row>
    <row r="12442" spans="1:13" x14ac:dyDescent="0.3">
      <c r="A12442" t="s">
        <v>3402</v>
      </c>
      <c r="C12442" t="s">
        <v>4681</v>
      </c>
      <c r="D12442">
        <v>18</v>
      </c>
      <c r="E12442" s="1">
        <v>490000</v>
      </c>
      <c r="G12442" t="s">
        <v>34</v>
      </c>
      <c r="H12442" t="s">
        <v>4741</v>
      </c>
      <c r="I12442" t="s">
        <v>359</v>
      </c>
      <c r="K12442" t="s">
        <v>189</v>
      </c>
      <c r="L12442" t="s">
        <v>38</v>
      </c>
      <c r="M12442" t="s">
        <v>202</v>
      </c>
    </row>
    <row r="12443" spans="1:13" x14ac:dyDescent="0.3">
      <c r="A12443" t="s">
        <v>3402</v>
      </c>
      <c r="C12443" t="s">
        <v>12314</v>
      </c>
      <c r="D12443">
        <v>17</v>
      </c>
      <c r="E12443" s="1">
        <v>431947</v>
      </c>
      <c r="G12443" t="s">
        <v>34</v>
      </c>
      <c r="H12443" t="s">
        <v>12495</v>
      </c>
      <c r="I12443" t="s">
        <v>359</v>
      </c>
      <c r="K12443" t="s">
        <v>189</v>
      </c>
      <c r="L12443" t="s">
        <v>38</v>
      </c>
      <c r="M12443" t="s">
        <v>202</v>
      </c>
    </row>
    <row r="12444" spans="1:13" x14ac:dyDescent="0.3">
      <c r="A12444" t="s">
        <v>3402</v>
      </c>
      <c r="C12444" t="s">
        <v>35205</v>
      </c>
      <c r="D12444">
        <v>24</v>
      </c>
      <c r="E12444" s="1">
        <v>250000</v>
      </c>
      <c r="G12444" t="s">
        <v>34</v>
      </c>
      <c r="H12444" t="s">
        <v>35315</v>
      </c>
      <c r="I12444" t="s">
        <v>359</v>
      </c>
      <c r="K12444" t="s">
        <v>189</v>
      </c>
      <c r="L12444" t="s">
        <v>17</v>
      </c>
      <c r="M12444" t="s">
        <v>202</v>
      </c>
    </row>
    <row r="12445" spans="1:13" x14ac:dyDescent="0.3">
      <c r="A12445" t="s">
        <v>3402</v>
      </c>
      <c r="C12445" t="s">
        <v>37685</v>
      </c>
      <c r="D12445">
        <v>87</v>
      </c>
      <c r="E12445" s="1">
        <v>14990698</v>
      </c>
      <c r="G12445" t="s">
        <v>34</v>
      </c>
      <c r="H12445" t="s">
        <v>37736</v>
      </c>
      <c r="I12445" t="s">
        <v>359</v>
      </c>
      <c r="K12445" t="s">
        <v>189</v>
      </c>
      <c r="L12445" t="s">
        <v>257</v>
      </c>
      <c r="M12445" t="s">
        <v>202</v>
      </c>
    </row>
    <row r="12446" spans="1:13" x14ac:dyDescent="0.3">
      <c r="A12446" t="s">
        <v>3402</v>
      </c>
      <c r="C12446" t="s">
        <v>18118</v>
      </c>
      <c r="D12446">
        <v>4</v>
      </c>
      <c r="E12446" s="1">
        <v>10000</v>
      </c>
      <c r="G12446" t="s">
        <v>34</v>
      </c>
      <c r="H12446" t="s">
        <v>18140</v>
      </c>
      <c r="I12446" t="s">
        <v>359</v>
      </c>
      <c r="K12446" t="s">
        <v>189</v>
      </c>
      <c r="L12446" t="s">
        <v>17</v>
      </c>
      <c r="M12446" t="s">
        <v>202</v>
      </c>
    </row>
    <row r="12447" spans="1:13" x14ac:dyDescent="0.3">
      <c r="A12447" t="s">
        <v>3402</v>
      </c>
      <c r="C12447" t="s">
        <v>18470</v>
      </c>
      <c r="D12447">
        <v>15</v>
      </c>
      <c r="E12447" s="1">
        <v>800000</v>
      </c>
      <c r="G12447" t="s">
        <v>34</v>
      </c>
      <c r="H12447" t="s">
        <v>18483</v>
      </c>
      <c r="I12447" t="s">
        <v>359</v>
      </c>
      <c r="K12447" t="s">
        <v>189</v>
      </c>
      <c r="L12447" t="s">
        <v>17</v>
      </c>
      <c r="M12447" t="s">
        <v>202</v>
      </c>
    </row>
    <row r="12448" spans="1:13" x14ac:dyDescent="0.3">
      <c r="A12448" t="s">
        <v>3402</v>
      </c>
      <c r="C12448" t="s">
        <v>32581</v>
      </c>
      <c r="D12448">
        <v>65</v>
      </c>
      <c r="E12448" s="1">
        <v>8865000</v>
      </c>
      <c r="G12448" t="s">
        <v>34</v>
      </c>
      <c r="H12448" t="s">
        <v>32587</v>
      </c>
      <c r="I12448" t="s">
        <v>359</v>
      </c>
      <c r="K12448" t="s">
        <v>189</v>
      </c>
      <c r="L12448" t="s">
        <v>1083</v>
      </c>
      <c r="M12448" t="s">
        <v>202</v>
      </c>
    </row>
    <row r="12449" spans="1:13" x14ac:dyDescent="0.3">
      <c r="A12449" t="s">
        <v>3402</v>
      </c>
      <c r="C12449" t="s">
        <v>6098</v>
      </c>
      <c r="D12449">
        <v>48</v>
      </c>
      <c r="E12449" s="1">
        <v>2845268</v>
      </c>
      <c r="G12449" t="s">
        <v>34</v>
      </c>
      <c r="H12449" t="s">
        <v>6097</v>
      </c>
      <c r="I12449" t="s">
        <v>359</v>
      </c>
      <c r="K12449" t="s">
        <v>189</v>
      </c>
      <c r="L12449" t="s">
        <v>38</v>
      </c>
      <c r="M12449" t="s">
        <v>202</v>
      </c>
    </row>
    <row r="12450" spans="1:13" x14ac:dyDescent="0.3">
      <c r="A12450" t="s">
        <v>3992</v>
      </c>
      <c r="C12450" t="s">
        <v>30364</v>
      </c>
      <c r="D12450">
        <v>40</v>
      </c>
      <c r="E12450" s="1">
        <v>15000000</v>
      </c>
      <c r="G12450" t="s">
        <v>48</v>
      </c>
      <c r="H12450" t="s">
        <v>30508</v>
      </c>
      <c r="I12450" t="s">
        <v>3994</v>
      </c>
      <c r="K12450" t="s">
        <v>3995</v>
      </c>
      <c r="L12450" t="s">
        <v>38</v>
      </c>
      <c r="M12450" t="s">
        <v>190</v>
      </c>
    </row>
    <row r="12451" spans="1:13" x14ac:dyDescent="0.3">
      <c r="A12451" t="s">
        <v>3992</v>
      </c>
      <c r="C12451" t="s">
        <v>3657</v>
      </c>
      <c r="D12451">
        <v>36</v>
      </c>
      <c r="E12451" s="1">
        <v>100000</v>
      </c>
      <c r="G12451" t="s">
        <v>13</v>
      </c>
      <c r="H12451" t="s">
        <v>3993</v>
      </c>
      <c r="I12451" t="s">
        <v>3994</v>
      </c>
      <c r="K12451" t="s">
        <v>3995</v>
      </c>
      <c r="L12451" t="s">
        <v>17</v>
      </c>
      <c r="M12451" t="s">
        <v>450</v>
      </c>
    </row>
    <row r="12452" spans="1:13" x14ac:dyDescent="0.3">
      <c r="A12452" t="s">
        <v>3992</v>
      </c>
      <c r="C12452" t="s">
        <v>21714</v>
      </c>
      <c r="D12452">
        <v>51</v>
      </c>
      <c r="E12452" s="1">
        <v>2385906</v>
      </c>
      <c r="G12452" t="s">
        <v>48</v>
      </c>
      <c r="H12452" t="s">
        <v>21719</v>
      </c>
      <c r="I12452" t="s">
        <v>3994</v>
      </c>
      <c r="K12452" t="s">
        <v>3995</v>
      </c>
      <c r="L12452" t="s">
        <v>38</v>
      </c>
      <c r="M12452" t="s">
        <v>190</v>
      </c>
    </row>
    <row r="12453" spans="1:13" x14ac:dyDescent="0.3">
      <c r="A12453" t="s">
        <v>3992</v>
      </c>
      <c r="C12453" t="s">
        <v>15737</v>
      </c>
      <c r="D12453">
        <v>56</v>
      </c>
      <c r="E12453" s="1">
        <v>11611993</v>
      </c>
      <c r="G12453" t="s">
        <v>48</v>
      </c>
      <c r="H12453" t="s">
        <v>15776</v>
      </c>
      <c r="I12453" t="s">
        <v>3994</v>
      </c>
      <c r="K12453" t="s">
        <v>3995</v>
      </c>
      <c r="L12453" t="s">
        <v>38</v>
      </c>
      <c r="M12453" t="s">
        <v>190</v>
      </c>
    </row>
    <row r="12454" spans="1:13" x14ac:dyDescent="0.3">
      <c r="A12454" t="s">
        <v>3992</v>
      </c>
      <c r="C12454" t="s">
        <v>15737</v>
      </c>
      <c r="D12454">
        <v>39</v>
      </c>
      <c r="E12454" s="1">
        <v>4981960</v>
      </c>
      <c r="G12454" t="s">
        <v>516</v>
      </c>
      <c r="H12454" t="s">
        <v>15950</v>
      </c>
      <c r="I12454" t="s">
        <v>3994</v>
      </c>
      <c r="K12454" t="s">
        <v>3995</v>
      </c>
      <c r="L12454" t="s">
        <v>38</v>
      </c>
      <c r="M12454" t="s">
        <v>3728</v>
      </c>
    </row>
    <row r="12455" spans="1:13" x14ac:dyDescent="0.3">
      <c r="A12455" t="s">
        <v>3992</v>
      </c>
      <c r="C12455" t="s">
        <v>16755</v>
      </c>
      <c r="D12455">
        <v>16</v>
      </c>
      <c r="E12455" s="1">
        <v>85752</v>
      </c>
      <c r="G12455" t="s">
        <v>34</v>
      </c>
      <c r="H12455" t="s">
        <v>16880</v>
      </c>
      <c r="I12455" t="s">
        <v>3994</v>
      </c>
      <c r="K12455" t="s">
        <v>3995</v>
      </c>
      <c r="L12455" t="s">
        <v>44</v>
      </c>
      <c r="M12455" t="s">
        <v>39</v>
      </c>
    </row>
    <row r="12456" spans="1:13" x14ac:dyDescent="0.3">
      <c r="A12456" t="s">
        <v>3992</v>
      </c>
      <c r="C12456" t="s">
        <v>11317</v>
      </c>
      <c r="D12456">
        <v>68</v>
      </c>
      <c r="E12456" s="1">
        <v>21643707</v>
      </c>
      <c r="G12456" t="s">
        <v>48</v>
      </c>
      <c r="H12456" t="s">
        <v>11316</v>
      </c>
      <c r="I12456" t="s">
        <v>3994</v>
      </c>
      <c r="K12456" t="s">
        <v>3995</v>
      </c>
      <c r="L12456" t="s">
        <v>38</v>
      </c>
      <c r="M12456" t="s">
        <v>190</v>
      </c>
    </row>
    <row r="12457" spans="1:13" x14ac:dyDescent="0.3">
      <c r="A12457" t="s">
        <v>3992</v>
      </c>
      <c r="C12457" t="s">
        <v>11613</v>
      </c>
      <c r="D12457">
        <v>37</v>
      </c>
      <c r="E12457" s="1">
        <v>3936416</v>
      </c>
      <c r="G12457" t="s">
        <v>48</v>
      </c>
      <c r="H12457" t="s">
        <v>11617</v>
      </c>
      <c r="I12457" t="s">
        <v>3994</v>
      </c>
      <c r="K12457" t="s">
        <v>3995</v>
      </c>
      <c r="L12457" t="s">
        <v>38</v>
      </c>
      <c r="M12457" t="s">
        <v>190</v>
      </c>
    </row>
    <row r="12458" spans="1:13" x14ac:dyDescent="0.3">
      <c r="A12458" t="s">
        <v>3992</v>
      </c>
      <c r="C12458" t="s">
        <v>10471</v>
      </c>
      <c r="D12458">
        <v>38</v>
      </c>
      <c r="E12458" s="1">
        <v>1478756</v>
      </c>
      <c r="G12458" t="s">
        <v>48</v>
      </c>
      <c r="H12458" t="s">
        <v>10479</v>
      </c>
      <c r="I12458" t="s">
        <v>3994</v>
      </c>
      <c r="K12458" t="s">
        <v>3995</v>
      </c>
      <c r="L12458" t="s">
        <v>38</v>
      </c>
      <c r="M12458" t="s">
        <v>190</v>
      </c>
    </row>
    <row r="12459" spans="1:13" x14ac:dyDescent="0.3">
      <c r="A12459" t="s">
        <v>3992</v>
      </c>
      <c r="C12459" t="s">
        <v>7634</v>
      </c>
      <c r="D12459">
        <v>19</v>
      </c>
      <c r="E12459" s="1">
        <v>100000</v>
      </c>
      <c r="G12459" t="s">
        <v>48</v>
      </c>
      <c r="H12459" t="s">
        <v>7870</v>
      </c>
      <c r="I12459" t="s">
        <v>3994</v>
      </c>
      <c r="K12459" t="s">
        <v>3995</v>
      </c>
      <c r="L12459" t="s">
        <v>17</v>
      </c>
      <c r="M12459" t="s">
        <v>190</v>
      </c>
    </row>
    <row r="12460" spans="1:13" x14ac:dyDescent="0.3">
      <c r="A12460" t="s">
        <v>3992</v>
      </c>
      <c r="C12460" t="s">
        <v>8962</v>
      </c>
      <c r="D12460">
        <v>24</v>
      </c>
      <c r="E12460" s="1">
        <v>100000</v>
      </c>
      <c r="G12460" t="s">
        <v>48</v>
      </c>
      <c r="H12460" t="s">
        <v>9028</v>
      </c>
      <c r="I12460" t="s">
        <v>3994</v>
      </c>
      <c r="K12460" t="s">
        <v>3995</v>
      </c>
      <c r="L12460" t="s">
        <v>17</v>
      </c>
      <c r="M12460" t="s">
        <v>190</v>
      </c>
    </row>
    <row r="12461" spans="1:13" x14ac:dyDescent="0.3">
      <c r="A12461" t="s">
        <v>3992</v>
      </c>
      <c r="C12461" t="s">
        <v>34396</v>
      </c>
      <c r="D12461">
        <v>52</v>
      </c>
      <c r="E12461" s="1">
        <v>6799991</v>
      </c>
      <c r="G12461" t="s">
        <v>516</v>
      </c>
      <c r="H12461" t="s">
        <v>34395</v>
      </c>
      <c r="I12461" t="s">
        <v>3994</v>
      </c>
      <c r="K12461" t="s">
        <v>3995</v>
      </c>
      <c r="L12461" t="s">
        <v>38</v>
      </c>
      <c r="M12461" t="s">
        <v>3728</v>
      </c>
    </row>
    <row r="12462" spans="1:13" x14ac:dyDescent="0.3">
      <c r="A12462" t="s">
        <v>3992</v>
      </c>
      <c r="C12462" t="s">
        <v>36727</v>
      </c>
      <c r="D12462">
        <v>63</v>
      </c>
      <c r="E12462" s="1">
        <v>22550000</v>
      </c>
      <c r="G12462" t="s">
        <v>516</v>
      </c>
      <c r="H12462" t="s">
        <v>36751</v>
      </c>
      <c r="I12462" t="s">
        <v>3994</v>
      </c>
      <c r="K12462" t="s">
        <v>3995</v>
      </c>
      <c r="L12462" t="s">
        <v>38</v>
      </c>
      <c r="M12462" t="s">
        <v>3728</v>
      </c>
    </row>
    <row r="12463" spans="1:13" x14ac:dyDescent="0.3">
      <c r="A12463" t="s">
        <v>3992</v>
      </c>
      <c r="C12463" t="s">
        <v>36334</v>
      </c>
      <c r="D12463">
        <v>9</v>
      </c>
      <c r="E12463" s="1">
        <v>600000</v>
      </c>
      <c r="G12463" t="s">
        <v>48</v>
      </c>
      <c r="H12463" t="s">
        <v>36360</v>
      </c>
      <c r="I12463" t="s">
        <v>3994</v>
      </c>
      <c r="K12463" t="s">
        <v>3995</v>
      </c>
      <c r="L12463" t="s">
        <v>38</v>
      </c>
      <c r="M12463" t="s">
        <v>190</v>
      </c>
    </row>
    <row r="12464" spans="1:13" x14ac:dyDescent="0.3">
      <c r="A12464" t="s">
        <v>21484</v>
      </c>
      <c r="C12464" t="s">
        <v>21173</v>
      </c>
      <c r="D12464">
        <v>62</v>
      </c>
      <c r="E12464" s="1">
        <v>2250000</v>
      </c>
      <c r="G12464" t="s">
        <v>69</v>
      </c>
      <c r="H12464" t="s">
        <v>21485</v>
      </c>
      <c r="I12464" t="s">
        <v>578</v>
      </c>
      <c r="J12464" t="s">
        <v>578</v>
      </c>
      <c r="K12464" t="s">
        <v>273</v>
      </c>
      <c r="L12464" t="s">
        <v>44</v>
      </c>
      <c r="M12464" t="s">
        <v>39</v>
      </c>
    </row>
    <row r="12465" spans="1:13" x14ac:dyDescent="0.3">
      <c r="A12465" t="s">
        <v>4391</v>
      </c>
      <c r="C12465" t="s">
        <v>28715</v>
      </c>
      <c r="D12465">
        <v>25</v>
      </c>
      <c r="E12465" s="1">
        <v>566644</v>
      </c>
      <c r="G12465" t="s">
        <v>34</v>
      </c>
      <c r="H12465" t="s">
        <v>28870</v>
      </c>
      <c r="I12465" t="s">
        <v>70</v>
      </c>
      <c r="J12465" t="s">
        <v>70</v>
      </c>
      <c r="K12465" t="s">
        <v>24</v>
      </c>
      <c r="L12465" t="s">
        <v>17</v>
      </c>
      <c r="M12465" t="s">
        <v>22135</v>
      </c>
    </row>
    <row r="12466" spans="1:13" x14ac:dyDescent="0.3">
      <c r="A12466" t="s">
        <v>4391</v>
      </c>
      <c r="C12466" t="s">
        <v>30536</v>
      </c>
      <c r="D12466">
        <v>12</v>
      </c>
      <c r="E12466" s="1">
        <v>300000</v>
      </c>
      <c r="G12466" t="s">
        <v>34</v>
      </c>
      <c r="H12466" t="s">
        <v>30587</v>
      </c>
      <c r="I12466" t="s">
        <v>70</v>
      </c>
      <c r="J12466" t="s">
        <v>70</v>
      </c>
      <c r="K12466" t="s">
        <v>24</v>
      </c>
      <c r="L12466" t="s">
        <v>38</v>
      </c>
      <c r="M12466" t="s">
        <v>504</v>
      </c>
    </row>
    <row r="12467" spans="1:13" x14ac:dyDescent="0.3">
      <c r="A12467" t="s">
        <v>4391</v>
      </c>
      <c r="C12467" t="s">
        <v>30851</v>
      </c>
      <c r="D12467">
        <v>1</v>
      </c>
      <c r="E12467" s="1">
        <v>1000</v>
      </c>
      <c r="G12467" t="s">
        <v>21</v>
      </c>
      <c r="H12467" t="s">
        <v>77</v>
      </c>
      <c r="I12467" t="s">
        <v>70</v>
      </c>
      <c r="J12467" t="s">
        <v>70</v>
      </c>
      <c r="K12467" t="s">
        <v>24</v>
      </c>
      <c r="L12467" t="s">
        <v>25</v>
      </c>
      <c r="M12467" t="s">
        <v>26</v>
      </c>
    </row>
    <row r="12468" spans="1:13" x14ac:dyDescent="0.3">
      <c r="A12468" t="s">
        <v>4391</v>
      </c>
      <c r="C12468" t="s">
        <v>4328</v>
      </c>
      <c r="D12468">
        <v>19</v>
      </c>
      <c r="E12468" s="1">
        <v>614180</v>
      </c>
      <c r="G12468" t="s">
        <v>34</v>
      </c>
      <c r="H12468" t="s">
        <v>4392</v>
      </c>
      <c r="I12468" t="s">
        <v>70</v>
      </c>
      <c r="J12468" t="s">
        <v>70</v>
      </c>
      <c r="K12468" t="s">
        <v>24</v>
      </c>
      <c r="L12468" t="s">
        <v>38</v>
      </c>
      <c r="M12468" t="s">
        <v>504</v>
      </c>
    </row>
    <row r="12469" spans="1:13" x14ac:dyDescent="0.3">
      <c r="A12469" t="s">
        <v>4391</v>
      </c>
      <c r="C12469" t="s">
        <v>23671</v>
      </c>
      <c r="D12469">
        <v>12</v>
      </c>
      <c r="E12469" s="1">
        <v>600000</v>
      </c>
      <c r="G12469" t="s">
        <v>34</v>
      </c>
      <c r="H12469" t="s">
        <v>23702</v>
      </c>
      <c r="I12469" t="s">
        <v>70</v>
      </c>
      <c r="J12469" t="s">
        <v>70</v>
      </c>
      <c r="K12469" t="s">
        <v>24</v>
      </c>
      <c r="L12469" t="s">
        <v>44</v>
      </c>
      <c r="M12469" t="s">
        <v>504</v>
      </c>
    </row>
    <row r="12470" spans="1:13" x14ac:dyDescent="0.3">
      <c r="A12470" t="s">
        <v>4391</v>
      </c>
      <c r="C12470" t="s">
        <v>22765</v>
      </c>
      <c r="D12470">
        <v>15</v>
      </c>
      <c r="E12470" s="1">
        <v>450000</v>
      </c>
      <c r="G12470" t="s">
        <v>34</v>
      </c>
      <c r="H12470" t="s">
        <v>22799</v>
      </c>
      <c r="I12470" t="s">
        <v>70</v>
      </c>
      <c r="J12470" t="s">
        <v>70</v>
      </c>
      <c r="K12470" t="s">
        <v>24</v>
      </c>
      <c r="L12470" t="s">
        <v>44</v>
      </c>
      <c r="M12470" t="s">
        <v>504</v>
      </c>
    </row>
    <row r="12471" spans="1:13" x14ac:dyDescent="0.3">
      <c r="A12471" t="s">
        <v>4391</v>
      </c>
      <c r="C12471" t="s">
        <v>21714</v>
      </c>
      <c r="D12471">
        <v>2</v>
      </c>
      <c r="E12471" s="1">
        <v>5000</v>
      </c>
      <c r="G12471" t="s">
        <v>21</v>
      </c>
      <c r="H12471" t="s">
        <v>68</v>
      </c>
      <c r="I12471" t="s">
        <v>70</v>
      </c>
      <c r="J12471" t="s">
        <v>70</v>
      </c>
      <c r="K12471" t="s">
        <v>24</v>
      </c>
      <c r="L12471" t="s">
        <v>25</v>
      </c>
      <c r="M12471" t="s">
        <v>26</v>
      </c>
    </row>
    <row r="12472" spans="1:13" x14ac:dyDescent="0.3">
      <c r="A12472" t="s">
        <v>4391</v>
      </c>
      <c r="C12472" t="s">
        <v>16599</v>
      </c>
      <c r="D12472">
        <v>1</v>
      </c>
      <c r="E12472" s="1">
        <v>5000</v>
      </c>
      <c r="G12472" t="s">
        <v>21</v>
      </c>
      <c r="H12472" t="s">
        <v>68</v>
      </c>
      <c r="I12472" t="s">
        <v>70</v>
      </c>
      <c r="J12472" t="s">
        <v>70</v>
      </c>
      <c r="K12472" t="s">
        <v>24</v>
      </c>
      <c r="L12472" t="s">
        <v>25</v>
      </c>
      <c r="M12472" t="s">
        <v>26</v>
      </c>
    </row>
    <row r="12473" spans="1:13" x14ac:dyDescent="0.3">
      <c r="A12473" t="s">
        <v>4391</v>
      </c>
      <c r="C12473" t="s">
        <v>16599</v>
      </c>
      <c r="D12473">
        <v>12</v>
      </c>
      <c r="E12473" s="1">
        <v>500000</v>
      </c>
      <c r="G12473" t="s">
        <v>34</v>
      </c>
      <c r="H12473" t="s">
        <v>16744</v>
      </c>
      <c r="I12473" t="s">
        <v>70</v>
      </c>
      <c r="J12473" t="s">
        <v>70</v>
      </c>
      <c r="K12473" t="s">
        <v>24</v>
      </c>
      <c r="L12473" t="s">
        <v>17</v>
      </c>
      <c r="M12473" t="s">
        <v>504</v>
      </c>
    </row>
    <row r="12474" spans="1:13" x14ac:dyDescent="0.3">
      <c r="A12474" t="s">
        <v>4391</v>
      </c>
      <c r="C12474" t="s">
        <v>17183</v>
      </c>
      <c r="D12474">
        <v>12</v>
      </c>
      <c r="E12474" s="1">
        <v>700000</v>
      </c>
      <c r="G12474" t="s">
        <v>34</v>
      </c>
      <c r="H12474" t="s">
        <v>17331</v>
      </c>
      <c r="I12474" t="s">
        <v>70</v>
      </c>
      <c r="J12474" t="s">
        <v>70</v>
      </c>
      <c r="K12474" t="s">
        <v>24</v>
      </c>
      <c r="L12474" t="s">
        <v>44</v>
      </c>
      <c r="M12474" t="s">
        <v>504</v>
      </c>
    </row>
    <row r="12475" spans="1:13" x14ac:dyDescent="0.3">
      <c r="A12475" t="s">
        <v>4391</v>
      </c>
      <c r="C12475" t="s">
        <v>15606</v>
      </c>
      <c r="D12475">
        <v>14</v>
      </c>
      <c r="E12475" s="1">
        <v>100000</v>
      </c>
      <c r="G12475" t="s">
        <v>34</v>
      </c>
      <c r="H12475" t="s">
        <v>15729</v>
      </c>
      <c r="I12475" t="s">
        <v>70</v>
      </c>
      <c r="J12475" t="s">
        <v>70</v>
      </c>
      <c r="K12475" t="s">
        <v>24</v>
      </c>
      <c r="L12475" t="s">
        <v>38</v>
      </c>
      <c r="M12475" t="s">
        <v>75</v>
      </c>
    </row>
    <row r="12476" spans="1:13" x14ac:dyDescent="0.3">
      <c r="A12476" t="s">
        <v>4391</v>
      </c>
      <c r="C12476" t="s">
        <v>11494</v>
      </c>
      <c r="D12476">
        <v>1</v>
      </c>
      <c r="E12476" s="1">
        <v>5000</v>
      </c>
      <c r="G12476" t="s">
        <v>21</v>
      </c>
      <c r="H12476" t="s">
        <v>970</v>
      </c>
      <c r="I12476" t="s">
        <v>70</v>
      </c>
      <c r="J12476" t="s">
        <v>70</v>
      </c>
      <c r="K12476" t="s">
        <v>24</v>
      </c>
      <c r="L12476" t="s">
        <v>25</v>
      </c>
      <c r="M12476" t="s">
        <v>26</v>
      </c>
    </row>
    <row r="12477" spans="1:13" x14ac:dyDescent="0.3">
      <c r="A12477" t="s">
        <v>4391</v>
      </c>
      <c r="C12477" t="s">
        <v>11254</v>
      </c>
      <c r="D12477">
        <v>15</v>
      </c>
      <c r="E12477" s="1">
        <v>800000</v>
      </c>
      <c r="G12477" t="s">
        <v>34</v>
      </c>
      <c r="H12477" t="s">
        <v>11311</v>
      </c>
      <c r="I12477" t="s">
        <v>70</v>
      </c>
      <c r="J12477" t="s">
        <v>70</v>
      </c>
      <c r="K12477" t="s">
        <v>24</v>
      </c>
      <c r="L12477" t="s">
        <v>38</v>
      </c>
      <c r="M12477" t="s">
        <v>504</v>
      </c>
    </row>
    <row r="12478" spans="1:13" x14ac:dyDescent="0.3">
      <c r="A12478" t="s">
        <v>4391</v>
      </c>
      <c r="C12478" t="s">
        <v>10992</v>
      </c>
      <c r="D12478">
        <v>12</v>
      </c>
      <c r="E12478" s="1">
        <v>800000</v>
      </c>
      <c r="G12478" t="s">
        <v>34</v>
      </c>
      <c r="H12478" t="s">
        <v>11008</v>
      </c>
      <c r="I12478" t="s">
        <v>70</v>
      </c>
      <c r="J12478" t="s">
        <v>70</v>
      </c>
      <c r="K12478" t="s">
        <v>24</v>
      </c>
      <c r="L12478" t="s">
        <v>38</v>
      </c>
      <c r="M12478" t="s">
        <v>504</v>
      </c>
    </row>
    <row r="12479" spans="1:13" x14ac:dyDescent="0.3">
      <c r="A12479" t="s">
        <v>4391</v>
      </c>
      <c r="C12479" t="s">
        <v>9284</v>
      </c>
      <c r="D12479">
        <v>12</v>
      </c>
      <c r="E12479" s="1">
        <v>1000000</v>
      </c>
      <c r="G12479" t="s">
        <v>34</v>
      </c>
      <c r="H12479" t="s">
        <v>9298</v>
      </c>
      <c r="I12479" t="s">
        <v>70</v>
      </c>
      <c r="J12479" t="s">
        <v>70</v>
      </c>
      <c r="K12479" t="s">
        <v>24</v>
      </c>
      <c r="L12479" t="s">
        <v>38</v>
      </c>
      <c r="M12479" t="s">
        <v>504</v>
      </c>
    </row>
    <row r="12480" spans="1:13" x14ac:dyDescent="0.3">
      <c r="A12480" t="s">
        <v>4391</v>
      </c>
      <c r="C12480" t="s">
        <v>8196</v>
      </c>
      <c r="D12480">
        <v>12</v>
      </c>
      <c r="E12480" s="1">
        <v>500000</v>
      </c>
      <c r="G12480" t="s">
        <v>34</v>
      </c>
      <c r="H12480" t="s">
        <v>8545</v>
      </c>
      <c r="I12480" t="s">
        <v>70</v>
      </c>
      <c r="J12480" t="s">
        <v>70</v>
      </c>
      <c r="K12480" t="s">
        <v>24</v>
      </c>
      <c r="L12480" t="s">
        <v>44</v>
      </c>
      <c r="M12480" t="s">
        <v>504</v>
      </c>
    </row>
    <row r="12481" spans="1:13" x14ac:dyDescent="0.3">
      <c r="A12481" t="s">
        <v>4391</v>
      </c>
      <c r="C12481" t="s">
        <v>8560</v>
      </c>
      <c r="D12481">
        <v>12</v>
      </c>
      <c r="E12481" s="1">
        <v>350000</v>
      </c>
      <c r="G12481" t="s">
        <v>34</v>
      </c>
      <c r="H12481" t="s">
        <v>8652</v>
      </c>
      <c r="I12481" t="s">
        <v>70</v>
      </c>
      <c r="J12481" t="s">
        <v>70</v>
      </c>
      <c r="K12481" t="s">
        <v>24</v>
      </c>
      <c r="L12481" t="s">
        <v>38</v>
      </c>
      <c r="M12481" t="s">
        <v>504</v>
      </c>
    </row>
    <row r="12482" spans="1:13" x14ac:dyDescent="0.3">
      <c r="A12482" t="s">
        <v>4391</v>
      </c>
      <c r="C12482" t="s">
        <v>8560</v>
      </c>
      <c r="D12482">
        <v>1</v>
      </c>
      <c r="E12482" s="1">
        <v>5000</v>
      </c>
      <c r="G12482" t="s">
        <v>21</v>
      </c>
      <c r="H12482" t="s">
        <v>970</v>
      </c>
      <c r="I12482" t="s">
        <v>70</v>
      </c>
      <c r="J12482" t="s">
        <v>70</v>
      </c>
      <c r="K12482" t="s">
        <v>24</v>
      </c>
      <c r="L12482" t="s">
        <v>17</v>
      </c>
      <c r="M12482" t="s">
        <v>26</v>
      </c>
    </row>
    <row r="12483" spans="1:13" x14ac:dyDescent="0.3">
      <c r="A12483" t="s">
        <v>4391</v>
      </c>
      <c r="C12483" t="s">
        <v>35458</v>
      </c>
      <c r="D12483">
        <v>4</v>
      </c>
      <c r="E12483" s="1">
        <v>5000</v>
      </c>
      <c r="G12483" t="s">
        <v>21</v>
      </c>
      <c r="H12483" t="s">
        <v>970</v>
      </c>
      <c r="I12483" t="s">
        <v>70</v>
      </c>
      <c r="J12483" t="s">
        <v>70</v>
      </c>
      <c r="K12483" t="s">
        <v>24</v>
      </c>
      <c r="L12483" t="s">
        <v>25</v>
      </c>
      <c r="M12483" t="s">
        <v>26</v>
      </c>
    </row>
    <row r="12484" spans="1:13" x14ac:dyDescent="0.3">
      <c r="A12484" t="s">
        <v>4391</v>
      </c>
      <c r="C12484" t="s">
        <v>34542</v>
      </c>
      <c r="D12484">
        <v>13</v>
      </c>
      <c r="E12484" s="1">
        <v>900000</v>
      </c>
      <c r="G12484" t="s">
        <v>34</v>
      </c>
      <c r="H12484" t="s">
        <v>34618</v>
      </c>
      <c r="I12484" t="s">
        <v>70</v>
      </c>
      <c r="J12484" t="s">
        <v>70</v>
      </c>
      <c r="K12484" t="s">
        <v>24</v>
      </c>
      <c r="L12484" t="s">
        <v>38</v>
      </c>
      <c r="M12484" t="s">
        <v>504</v>
      </c>
    </row>
    <row r="12485" spans="1:13" x14ac:dyDescent="0.3">
      <c r="A12485" t="s">
        <v>4391</v>
      </c>
      <c r="C12485" t="s">
        <v>34470</v>
      </c>
      <c r="D12485">
        <v>13</v>
      </c>
      <c r="E12485" s="1">
        <v>900000</v>
      </c>
      <c r="G12485" t="s">
        <v>34</v>
      </c>
      <c r="H12485" t="s">
        <v>34538</v>
      </c>
      <c r="I12485" t="s">
        <v>70</v>
      </c>
      <c r="J12485" t="s">
        <v>70</v>
      </c>
      <c r="K12485" t="s">
        <v>24</v>
      </c>
      <c r="L12485" t="s">
        <v>38</v>
      </c>
      <c r="M12485" t="s">
        <v>504</v>
      </c>
    </row>
    <row r="12486" spans="1:13" x14ac:dyDescent="0.3">
      <c r="A12486" t="s">
        <v>4391</v>
      </c>
      <c r="C12486" t="s">
        <v>33755</v>
      </c>
      <c r="D12486">
        <v>59</v>
      </c>
      <c r="E12486" s="1">
        <v>2479514</v>
      </c>
      <c r="G12486" t="s">
        <v>34</v>
      </c>
      <c r="H12486" t="s">
        <v>33765</v>
      </c>
      <c r="I12486" t="s">
        <v>70</v>
      </c>
      <c r="J12486" t="s">
        <v>70</v>
      </c>
      <c r="K12486" t="s">
        <v>24</v>
      </c>
      <c r="L12486" t="s">
        <v>17</v>
      </c>
      <c r="M12486" t="s">
        <v>504</v>
      </c>
    </row>
    <row r="12487" spans="1:13" x14ac:dyDescent="0.3">
      <c r="A12487" t="s">
        <v>4391</v>
      </c>
      <c r="C12487" t="s">
        <v>33603</v>
      </c>
      <c r="D12487">
        <v>2</v>
      </c>
      <c r="E12487" s="1">
        <v>5000</v>
      </c>
      <c r="G12487" t="s">
        <v>21</v>
      </c>
      <c r="H12487" t="s">
        <v>970</v>
      </c>
      <c r="I12487" t="s">
        <v>70</v>
      </c>
      <c r="J12487" t="s">
        <v>70</v>
      </c>
      <c r="K12487" t="s">
        <v>24</v>
      </c>
      <c r="L12487" t="s">
        <v>25</v>
      </c>
      <c r="M12487" t="s">
        <v>26</v>
      </c>
    </row>
    <row r="12488" spans="1:13" x14ac:dyDescent="0.3">
      <c r="A12488" t="s">
        <v>4391</v>
      </c>
      <c r="C12488" t="s">
        <v>33297</v>
      </c>
      <c r="D12488">
        <v>13</v>
      </c>
      <c r="E12488" s="1">
        <v>700000</v>
      </c>
      <c r="G12488" t="s">
        <v>34</v>
      </c>
      <c r="H12488" t="s">
        <v>33361</v>
      </c>
      <c r="I12488" t="s">
        <v>70</v>
      </c>
      <c r="J12488" t="s">
        <v>70</v>
      </c>
      <c r="K12488" t="s">
        <v>24</v>
      </c>
      <c r="L12488" t="s">
        <v>44</v>
      </c>
      <c r="M12488" t="s">
        <v>504</v>
      </c>
    </row>
    <row r="12489" spans="1:13" x14ac:dyDescent="0.3">
      <c r="A12489" t="s">
        <v>4391</v>
      </c>
      <c r="C12489" t="s">
        <v>37019</v>
      </c>
      <c r="D12489">
        <v>12</v>
      </c>
      <c r="E12489" s="1">
        <v>500000</v>
      </c>
      <c r="G12489" t="s">
        <v>34</v>
      </c>
      <c r="H12489" t="s">
        <v>37022</v>
      </c>
      <c r="I12489" t="s">
        <v>70</v>
      </c>
      <c r="J12489" t="s">
        <v>70</v>
      </c>
      <c r="K12489" t="s">
        <v>24</v>
      </c>
      <c r="L12489" t="s">
        <v>44</v>
      </c>
      <c r="M12489" t="s">
        <v>504</v>
      </c>
    </row>
    <row r="12490" spans="1:13" x14ac:dyDescent="0.3">
      <c r="A12490" t="s">
        <v>4391</v>
      </c>
      <c r="C12490" t="s">
        <v>36143</v>
      </c>
      <c r="D12490">
        <v>21</v>
      </c>
      <c r="E12490" s="1">
        <v>1097887</v>
      </c>
      <c r="G12490" t="s">
        <v>34</v>
      </c>
      <c r="H12490" t="s">
        <v>36211</v>
      </c>
      <c r="I12490" t="s">
        <v>70</v>
      </c>
      <c r="J12490" t="s">
        <v>70</v>
      </c>
      <c r="K12490" t="s">
        <v>24</v>
      </c>
      <c r="L12490" t="s">
        <v>38</v>
      </c>
      <c r="M12490" t="s">
        <v>504</v>
      </c>
    </row>
    <row r="12491" spans="1:13" x14ac:dyDescent="0.3">
      <c r="A12491" t="s">
        <v>4391</v>
      </c>
      <c r="C12491" t="s">
        <v>37887</v>
      </c>
      <c r="D12491">
        <v>6</v>
      </c>
      <c r="E12491" s="1">
        <v>750000</v>
      </c>
      <c r="G12491" t="s">
        <v>34</v>
      </c>
      <c r="H12491" t="s">
        <v>37908</v>
      </c>
      <c r="I12491" t="s">
        <v>70</v>
      </c>
      <c r="J12491" t="s">
        <v>70</v>
      </c>
      <c r="K12491" t="s">
        <v>24</v>
      </c>
      <c r="L12491" t="s">
        <v>38</v>
      </c>
      <c r="M12491" t="s">
        <v>504</v>
      </c>
    </row>
    <row r="12492" spans="1:13" x14ac:dyDescent="0.3">
      <c r="A12492" t="s">
        <v>4391</v>
      </c>
      <c r="C12492" t="s">
        <v>37861</v>
      </c>
      <c r="D12492">
        <v>41</v>
      </c>
      <c r="E12492" s="1">
        <v>375000</v>
      </c>
      <c r="G12492" t="s">
        <v>34</v>
      </c>
      <c r="H12492" t="s">
        <v>37860</v>
      </c>
      <c r="I12492" t="s">
        <v>70</v>
      </c>
      <c r="J12492" t="s">
        <v>70</v>
      </c>
      <c r="K12492" t="s">
        <v>24</v>
      </c>
      <c r="L12492" t="s">
        <v>115</v>
      </c>
      <c r="M12492" t="s">
        <v>504</v>
      </c>
    </row>
    <row r="12493" spans="1:13" x14ac:dyDescent="0.3">
      <c r="A12493" t="s">
        <v>4391</v>
      </c>
      <c r="C12493" t="s">
        <v>37835</v>
      </c>
      <c r="D12493">
        <v>12</v>
      </c>
      <c r="E12493" s="1">
        <v>1053917</v>
      </c>
      <c r="G12493" t="s">
        <v>34</v>
      </c>
      <c r="H12493" t="s">
        <v>37854</v>
      </c>
      <c r="I12493" t="s">
        <v>70</v>
      </c>
      <c r="J12493" t="s">
        <v>70</v>
      </c>
      <c r="K12493" t="s">
        <v>24</v>
      </c>
      <c r="L12493" t="s">
        <v>38</v>
      </c>
      <c r="M12493" t="s">
        <v>504</v>
      </c>
    </row>
    <row r="12494" spans="1:13" x14ac:dyDescent="0.3">
      <c r="A12494" t="s">
        <v>4391</v>
      </c>
      <c r="C12494" t="s">
        <v>17710</v>
      </c>
      <c r="D12494">
        <v>47</v>
      </c>
      <c r="E12494" s="1">
        <v>950984</v>
      </c>
      <c r="G12494" t="s">
        <v>34</v>
      </c>
      <c r="H12494" t="s">
        <v>17761</v>
      </c>
      <c r="I12494" t="s">
        <v>70</v>
      </c>
      <c r="J12494" t="s">
        <v>70</v>
      </c>
      <c r="K12494" t="s">
        <v>24</v>
      </c>
      <c r="L12494" t="s">
        <v>17</v>
      </c>
      <c r="M12494" t="s">
        <v>504</v>
      </c>
    </row>
    <row r="12495" spans="1:13" x14ac:dyDescent="0.3">
      <c r="A12495" t="s">
        <v>4391</v>
      </c>
      <c r="C12495" t="s">
        <v>17948</v>
      </c>
      <c r="D12495">
        <v>6</v>
      </c>
      <c r="E12495" s="1">
        <v>375000</v>
      </c>
      <c r="G12495" t="s">
        <v>34</v>
      </c>
      <c r="H12495" t="s">
        <v>18005</v>
      </c>
      <c r="I12495" t="s">
        <v>70</v>
      </c>
      <c r="J12495" t="s">
        <v>70</v>
      </c>
      <c r="K12495" t="s">
        <v>24</v>
      </c>
      <c r="L12495" t="s">
        <v>44</v>
      </c>
      <c r="M12495" t="s">
        <v>504</v>
      </c>
    </row>
    <row r="12496" spans="1:13" x14ac:dyDescent="0.3">
      <c r="A12496" t="s">
        <v>4391</v>
      </c>
      <c r="C12496" t="s">
        <v>24450</v>
      </c>
      <c r="D12496">
        <v>12</v>
      </c>
      <c r="E12496" s="1">
        <v>500000</v>
      </c>
      <c r="G12496" t="s">
        <v>34</v>
      </c>
      <c r="H12496" t="s">
        <v>24498</v>
      </c>
      <c r="I12496" t="s">
        <v>70</v>
      </c>
      <c r="J12496" t="s">
        <v>70</v>
      </c>
      <c r="K12496" t="s">
        <v>24</v>
      </c>
      <c r="L12496" t="s">
        <v>44</v>
      </c>
      <c r="M12496" t="s">
        <v>504</v>
      </c>
    </row>
    <row r="12497" spans="1:13" x14ac:dyDescent="0.3">
      <c r="A12497" t="s">
        <v>4391</v>
      </c>
      <c r="C12497" t="s">
        <v>25190</v>
      </c>
      <c r="D12497">
        <v>12</v>
      </c>
      <c r="E12497" s="1">
        <v>500000</v>
      </c>
      <c r="G12497" t="s">
        <v>34</v>
      </c>
      <c r="H12497" t="s">
        <v>25244</v>
      </c>
      <c r="I12497" t="s">
        <v>70</v>
      </c>
      <c r="J12497" t="s">
        <v>70</v>
      </c>
      <c r="K12497" t="s">
        <v>24</v>
      </c>
      <c r="L12497" t="s">
        <v>44</v>
      </c>
      <c r="M12497" t="s">
        <v>504</v>
      </c>
    </row>
    <row r="12498" spans="1:13" x14ac:dyDescent="0.3">
      <c r="A12498" t="s">
        <v>4391</v>
      </c>
      <c r="C12498" t="s">
        <v>24984</v>
      </c>
      <c r="D12498">
        <v>12</v>
      </c>
      <c r="E12498" s="1">
        <v>500000</v>
      </c>
      <c r="G12498" t="s">
        <v>34</v>
      </c>
      <c r="H12498" t="s">
        <v>25009</v>
      </c>
      <c r="I12498" t="s">
        <v>70</v>
      </c>
      <c r="J12498" t="s">
        <v>70</v>
      </c>
      <c r="K12498" t="s">
        <v>24</v>
      </c>
      <c r="L12498" t="s">
        <v>38</v>
      </c>
      <c r="M12498" t="s">
        <v>504</v>
      </c>
    </row>
    <row r="12499" spans="1:13" x14ac:dyDescent="0.3">
      <c r="A12499" t="s">
        <v>4391</v>
      </c>
      <c r="C12499" t="s">
        <v>25343</v>
      </c>
      <c r="D12499">
        <v>3</v>
      </c>
      <c r="E12499" s="1">
        <v>50000</v>
      </c>
      <c r="G12499" t="s">
        <v>34</v>
      </c>
      <c r="H12499" t="s">
        <v>25369</v>
      </c>
      <c r="I12499" t="s">
        <v>70</v>
      </c>
      <c r="J12499" t="s">
        <v>70</v>
      </c>
      <c r="K12499" t="s">
        <v>24</v>
      </c>
      <c r="L12499" t="s">
        <v>38</v>
      </c>
      <c r="M12499" t="s">
        <v>504</v>
      </c>
    </row>
    <row r="12500" spans="1:13" x14ac:dyDescent="0.3">
      <c r="A12500" t="s">
        <v>4391</v>
      </c>
      <c r="C12500" t="s">
        <v>26485</v>
      </c>
      <c r="D12500">
        <v>36</v>
      </c>
      <c r="E12500" s="1">
        <v>375000</v>
      </c>
      <c r="G12500" t="s">
        <v>34</v>
      </c>
      <c r="H12500" t="s">
        <v>26494</v>
      </c>
      <c r="I12500" t="s">
        <v>70</v>
      </c>
      <c r="J12500" t="s">
        <v>70</v>
      </c>
      <c r="K12500" t="s">
        <v>24</v>
      </c>
      <c r="L12500" t="s">
        <v>17</v>
      </c>
      <c r="M12500" t="s">
        <v>504</v>
      </c>
    </row>
    <row r="12501" spans="1:13" x14ac:dyDescent="0.3">
      <c r="A12501" t="s">
        <v>4391</v>
      </c>
      <c r="C12501" t="s">
        <v>26408</v>
      </c>
      <c r="D12501">
        <v>12</v>
      </c>
      <c r="E12501" s="1">
        <v>401018</v>
      </c>
      <c r="G12501" t="s">
        <v>34</v>
      </c>
      <c r="H12501" t="s">
        <v>26445</v>
      </c>
      <c r="I12501" t="s">
        <v>70</v>
      </c>
      <c r="J12501" t="s">
        <v>70</v>
      </c>
      <c r="K12501" t="s">
        <v>24</v>
      </c>
      <c r="L12501" t="s">
        <v>38</v>
      </c>
      <c r="M12501" t="s">
        <v>504</v>
      </c>
    </row>
    <row r="12502" spans="1:13" x14ac:dyDescent="0.3">
      <c r="A12502" t="s">
        <v>4391</v>
      </c>
      <c r="C12502" t="s">
        <v>26519</v>
      </c>
      <c r="D12502">
        <v>13</v>
      </c>
      <c r="E12502" s="1">
        <v>1000000</v>
      </c>
      <c r="G12502" t="s">
        <v>34</v>
      </c>
      <c r="H12502" t="s">
        <v>26528</v>
      </c>
      <c r="I12502" t="s">
        <v>70</v>
      </c>
      <c r="J12502" t="s">
        <v>70</v>
      </c>
      <c r="K12502" t="s">
        <v>24</v>
      </c>
      <c r="L12502" t="s">
        <v>17</v>
      </c>
      <c r="M12502" t="s">
        <v>504</v>
      </c>
    </row>
    <row r="12503" spans="1:13" x14ac:dyDescent="0.3">
      <c r="A12503" t="s">
        <v>4391</v>
      </c>
      <c r="C12503" t="s">
        <v>26449</v>
      </c>
      <c r="D12503">
        <v>14</v>
      </c>
      <c r="E12503" s="1">
        <v>250000</v>
      </c>
      <c r="G12503" t="s">
        <v>34</v>
      </c>
      <c r="H12503" t="s">
        <v>26469</v>
      </c>
      <c r="I12503" t="s">
        <v>70</v>
      </c>
      <c r="J12503" t="s">
        <v>70</v>
      </c>
      <c r="K12503" t="s">
        <v>24</v>
      </c>
      <c r="L12503" t="s">
        <v>38</v>
      </c>
      <c r="M12503" t="s">
        <v>504</v>
      </c>
    </row>
    <row r="12504" spans="1:13" x14ac:dyDescent="0.3">
      <c r="A12504" t="s">
        <v>4391</v>
      </c>
      <c r="C12504" t="s">
        <v>19936</v>
      </c>
      <c r="D12504">
        <v>12</v>
      </c>
      <c r="E12504" s="1">
        <v>500000</v>
      </c>
      <c r="G12504" t="s">
        <v>34</v>
      </c>
      <c r="H12504" t="s">
        <v>19952</v>
      </c>
      <c r="I12504" t="s">
        <v>70</v>
      </c>
      <c r="J12504" t="s">
        <v>70</v>
      </c>
      <c r="K12504" t="s">
        <v>24</v>
      </c>
      <c r="L12504" t="s">
        <v>38</v>
      </c>
      <c r="M12504" t="s">
        <v>504</v>
      </c>
    </row>
    <row r="12505" spans="1:13" x14ac:dyDescent="0.3">
      <c r="A12505" t="s">
        <v>4391</v>
      </c>
      <c r="C12505" t="s">
        <v>32202</v>
      </c>
      <c r="D12505">
        <v>12</v>
      </c>
      <c r="E12505" s="1">
        <v>500000</v>
      </c>
      <c r="G12505" t="s">
        <v>34</v>
      </c>
      <c r="H12505" t="s">
        <v>32243</v>
      </c>
      <c r="I12505" t="s">
        <v>70</v>
      </c>
      <c r="J12505" t="s">
        <v>70</v>
      </c>
      <c r="K12505" t="s">
        <v>24</v>
      </c>
      <c r="L12505" t="s">
        <v>44</v>
      </c>
      <c r="M12505" t="s">
        <v>504</v>
      </c>
    </row>
    <row r="12506" spans="1:13" x14ac:dyDescent="0.3">
      <c r="A12506" t="s">
        <v>4391</v>
      </c>
      <c r="C12506" t="s">
        <v>31728</v>
      </c>
      <c r="D12506">
        <v>12</v>
      </c>
      <c r="E12506" s="1">
        <v>300000</v>
      </c>
      <c r="G12506" t="s">
        <v>34</v>
      </c>
      <c r="H12506" t="s">
        <v>31732</v>
      </c>
      <c r="I12506" t="s">
        <v>70</v>
      </c>
      <c r="J12506" t="s">
        <v>70</v>
      </c>
      <c r="K12506" t="s">
        <v>24</v>
      </c>
      <c r="L12506" t="s">
        <v>44</v>
      </c>
      <c r="M12506" t="s">
        <v>504</v>
      </c>
    </row>
    <row r="12507" spans="1:13" x14ac:dyDescent="0.3">
      <c r="A12507" t="s">
        <v>4391</v>
      </c>
      <c r="C12507" t="s">
        <v>6476</v>
      </c>
      <c r="D12507">
        <v>36</v>
      </c>
      <c r="E12507" s="1">
        <v>2000000</v>
      </c>
      <c r="G12507" t="s">
        <v>34</v>
      </c>
      <c r="H12507" t="s">
        <v>6487</v>
      </c>
      <c r="I12507" t="s">
        <v>70</v>
      </c>
      <c r="J12507" t="s">
        <v>70</v>
      </c>
      <c r="K12507" t="s">
        <v>24</v>
      </c>
      <c r="L12507" t="s">
        <v>17</v>
      </c>
      <c r="M12507" t="s">
        <v>504</v>
      </c>
    </row>
    <row r="12508" spans="1:13" x14ac:dyDescent="0.3">
      <c r="A12508" t="s">
        <v>4391</v>
      </c>
      <c r="C12508" t="s">
        <v>6249</v>
      </c>
      <c r="D12508">
        <v>12</v>
      </c>
      <c r="E12508" s="1">
        <v>500000</v>
      </c>
      <c r="G12508" t="s">
        <v>34</v>
      </c>
      <c r="H12508" t="s">
        <v>6253</v>
      </c>
      <c r="I12508" t="s">
        <v>70</v>
      </c>
      <c r="J12508" t="s">
        <v>70</v>
      </c>
      <c r="K12508" t="s">
        <v>24</v>
      </c>
      <c r="L12508" t="s">
        <v>248</v>
      </c>
      <c r="M12508" t="s">
        <v>504</v>
      </c>
    </row>
    <row r="12509" spans="1:13" x14ac:dyDescent="0.3">
      <c r="A12509" t="s">
        <v>4391</v>
      </c>
      <c r="C12509" t="s">
        <v>36429</v>
      </c>
      <c r="D12509">
        <v>12</v>
      </c>
      <c r="E12509" s="1">
        <v>10000</v>
      </c>
      <c r="G12509" t="s">
        <v>34</v>
      </c>
      <c r="H12509" t="s">
        <v>970</v>
      </c>
      <c r="I12509" t="s">
        <v>70</v>
      </c>
      <c r="J12509" t="s">
        <v>70</v>
      </c>
      <c r="K12509" t="s">
        <v>24</v>
      </c>
      <c r="L12509" t="s">
        <v>17</v>
      </c>
      <c r="M12509" t="s">
        <v>87</v>
      </c>
    </row>
    <row r="12510" spans="1:13" x14ac:dyDescent="0.3">
      <c r="A12510" t="s">
        <v>5235</v>
      </c>
      <c r="C12510" t="s">
        <v>31019</v>
      </c>
      <c r="D12510">
        <v>20</v>
      </c>
      <c r="E12510" s="1">
        <v>1651962</v>
      </c>
      <c r="G12510" t="s">
        <v>48</v>
      </c>
      <c r="H12510" t="s">
        <v>31120</v>
      </c>
      <c r="I12510" t="s">
        <v>5237</v>
      </c>
      <c r="K12510" t="s">
        <v>5238</v>
      </c>
      <c r="L12510" t="s">
        <v>38</v>
      </c>
      <c r="M12510" t="s">
        <v>190</v>
      </c>
    </row>
    <row r="12511" spans="1:13" x14ac:dyDescent="0.3">
      <c r="A12511" t="s">
        <v>5235</v>
      </c>
      <c r="C12511" t="s">
        <v>5155</v>
      </c>
      <c r="D12511">
        <v>60</v>
      </c>
      <c r="E12511" s="1">
        <v>34990000</v>
      </c>
      <c r="G12511" t="s">
        <v>48</v>
      </c>
      <c r="H12511" t="s">
        <v>5236</v>
      </c>
      <c r="I12511" t="s">
        <v>5237</v>
      </c>
      <c r="K12511" t="s">
        <v>5238</v>
      </c>
      <c r="L12511" t="s">
        <v>170</v>
      </c>
      <c r="M12511" t="s">
        <v>190</v>
      </c>
    </row>
    <row r="12512" spans="1:13" x14ac:dyDescent="0.3">
      <c r="A12512" t="s">
        <v>5235</v>
      </c>
      <c r="C12512" t="s">
        <v>24055</v>
      </c>
      <c r="D12512">
        <v>63</v>
      </c>
      <c r="E12512" s="1">
        <v>18000000</v>
      </c>
      <c r="G12512" t="s">
        <v>516</v>
      </c>
      <c r="H12512" t="s">
        <v>24081</v>
      </c>
      <c r="I12512" t="s">
        <v>5237</v>
      </c>
      <c r="K12512" t="s">
        <v>5238</v>
      </c>
      <c r="L12512" t="s">
        <v>44</v>
      </c>
      <c r="M12512" t="s">
        <v>3728</v>
      </c>
    </row>
    <row r="12513" spans="1:13" x14ac:dyDescent="0.3">
      <c r="A12513" t="s">
        <v>5235</v>
      </c>
      <c r="C12513" t="s">
        <v>21173</v>
      </c>
      <c r="D12513">
        <v>62</v>
      </c>
      <c r="E12513" s="1">
        <v>880000</v>
      </c>
      <c r="G12513" t="s">
        <v>48</v>
      </c>
      <c r="H12513" t="s">
        <v>21479</v>
      </c>
      <c r="I12513" t="s">
        <v>5237</v>
      </c>
      <c r="K12513" t="s">
        <v>5238</v>
      </c>
      <c r="L12513" t="s">
        <v>170</v>
      </c>
      <c r="M12513" t="s">
        <v>190</v>
      </c>
    </row>
    <row r="12514" spans="1:13" x14ac:dyDescent="0.3">
      <c r="A12514" t="s">
        <v>5235</v>
      </c>
      <c r="C12514" t="s">
        <v>11813</v>
      </c>
      <c r="D12514">
        <v>54</v>
      </c>
      <c r="E12514" s="1">
        <v>3359914</v>
      </c>
      <c r="G12514" t="s">
        <v>48</v>
      </c>
      <c r="H12514" t="s">
        <v>12105</v>
      </c>
      <c r="I12514" t="s">
        <v>5237</v>
      </c>
      <c r="K12514" t="s">
        <v>5238</v>
      </c>
      <c r="L12514" t="s">
        <v>44</v>
      </c>
      <c r="M12514" t="s">
        <v>190</v>
      </c>
    </row>
    <row r="12515" spans="1:13" x14ac:dyDescent="0.3">
      <c r="A12515" t="s">
        <v>5235</v>
      </c>
      <c r="C12515" t="s">
        <v>11420</v>
      </c>
      <c r="D12515">
        <v>61</v>
      </c>
      <c r="E12515" s="1">
        <v>32770000</v>
      </c>
      <c r="G12515" t="s">
        <v>48</v>
      </c>
      <c r="H12515" t="s">
        <v>11424</v>
      </c>
      <c r="I12515" t="s">
        <v>5237</v>
      </c>
      <c r="K12515" t="s">
        <v>5238</v>
      </c>
      <c r="L12515" t="s">
        <v>170</v>
      </c>
      <c r="M12515" t="s">
        <v>190</v>
      </c>
    </row>
    <row r="12516" spans="1:13" x14ac:dyDescent="0.3">
      <c r="A12516" t="s">
        <v>5235</v>
      </c>
      <c r="C12516" t="s">
        <v>10589</v>
      </c>
      <c r="D12516">
        <v>12</v>
      </c>
      <c r="E12516" s="1">
        <v>690327</v>
      </c>
      <c r="G12516" t="s">
        <v>48</v>
      </c>
      <c r="H12516" t="s">
        <v>10823</v>
      </c>
      <c r="I12516" t="s">
        <v>5237</v>
      </c>
      <c r="K12516" t="s">
        <v>5238</v>
      </c>
      <c r="L12516" t="s">
        <v>44</v>
      </c>
      <c r="M12516" t="s">
        <v>190</v>
      </c>
    </row>
    <row r="12517" spans="1:13" x14ac:dyDescent="0.3">
      <c r="A12517" t="s">
        <v>5235</v>
      </c>
      <c r="C12517" t="s">
        <v>9547</v>
      </c>
      <c r="D12517">
        <v>61</v>
      </c>
      <c r="E12517" s="1">
        <v>12500000</v>
      </c>
      <c r="G12517" t="s">
        <v>48</v>
      </c>
      <c r="H12517" t="s">
        <v>9572</v>
      </c>
      <c r="I12517" t="s">
        <v>5237</v>
      </c>
      <c r="K12517" t="s">
        <v>5238</v>
      </c>
      <c r="L12517" t="s">
        <v>170</v>
      </c>
      <c r="M12517" t="s">
        <v>190</v>
      </c>
    </row>
    <row r="12518" spans="1:13" x14ac:dyDescent="0.3">
      <c r="A12518" t="s">
        <v>5235</v>
      </c>
      <c r="C12518" t="s">
        <v>8962</v>
      </c>
      <c r="D12518">
        <v>43</v>
      </c>
      <c r="E12518" s="1">
        <v>8375747</v>
      </c>
      <c r="G12518" t="s">
        <v>48</v>
      </c>
      <c r="H12518" t="s">
        <v>9111</v>
      </c>
      <c r="I12518" t="s">
        <v>5237</v>
      </c>
      <c r="K12518" t="s">
        <v>5238</v>
      </c>
      <c r="L12518" t="s">
        <v>17</v>
      </c>
      <c r="M12518" t="s">
        <v>190</v>
      </c>
    </row>
    <row r="12519" spans="1:13" x14ac:dyDescent="0.3">
      <c r="A12519" t="s">
        <v>5235</v>
      </c>
      <c r="C12519" t="s">
        <v>34470</v>
      </c>
      <c r="D12519">
        <v>37</v>
      </c>
      <c r="E12519" s="1">
        <v>20000000</v>
      </c>
      <c r="G12519" t="s">
        <v>48</v>
      </c>
      <c r="H12519" t="s">
        <v>34540</v>
      </c>
      <c r="I12519" t="s">
        <v>5237</v>
      </c>
      <c r="K12519" t="s">
        <v>5238</v>
      </c>
      <c r="L12519" t="s">
        <v>170</v>
      </c>
      <c r="M12519" t="s">
        <v>190</v>
      </c>
    </row>
    <row r="12520" spans="1:13" x14ac:dyDescent="0.3">
      <c r="A12520" t="s">
        <v>5235</v>
      </c>
      <c r="C12520" t="s">
        <v>33755</v>
      </c>
      <c r="D12520">
        <v>83</v>
      </c>
      <c r="E12520" s="1">
        <v>10287784</v>
      </c>
      <c r="G12520" t="s">
        <v>516</v>
      </c>
      <c r="H12520" t="s">
        <v>34024</v>
      </c>
      <c r="I12520" t="s">
        <v>5237</v>
      </c>
      <c r="K12520" t="s">
        <v>5238</v>
      </c>
      <c r="L12520" t="s">
        <v>44</v>
      </c>
      <c r="M12520" t="s">
        <v>3728</v>
      </c>
    </row>
    <row r="12521" spans="1:13" x14ac:dyDescent="0.3">
      <c r="A12521" t="s">
        <v>5235</v>
      </c>
      <c r="C12521" t="s">
        <v>34100</v>
      </c>
      <c r="D12521">
        <v>40</v>
      </c>
      <c r="E12521" s="1">
        <v>600000</v>
      </c>
      <c r="G12521" t="s">
        <v>48</v>
      </c>
      <c r="H12521" t="s">
        <v>34099</v>
      </c>
      <c r="I12521" t="s">
        <v>5237</v>
      </c>
      <c r="K12521" t="s">
        <v>5238</v>
      </c>
      <c r="L12521" t="s">
        <v>44</v>
      </c>
      <c r="M12521" t="s">
        <v>190</v>
      </c>
    </row>
    <row r="12522" spans="1:13" x14ac:dyDescent="0.3">
      <c r="A12522" t="s">
        <v>5235</v>
      </c>
      <c r="C12522" t="s">
        <v>36965</v>
      </c>
      <c r="D12522">
        <v>30</v>
      </c>
      <c r="E12522" s="1">
        <v>96869</v>
      </c>
      <c r="G12522" t="s">
        <v>48</v>
      </c>
      <c r="H12522" t="s">
        <v>36966</v>
      </c>
      <c r="I12522" t="s">
        <v>5237</v>
      </c>
      <c r="K12522" t="s">
        <v>5238</v>
      </c>
      <c r="L12522" t="s">
        <v>17</v>
      </c>
      <c r="M12522" t="s">
        <v>190</v>
      </c>
    </row>
    <row r="12523" spans="1:13" x14ac:dyDescent="0.3">
      <c r="A12523" t="s">
        <v>5235</v>
      </c>
      <c r="C12523" t="s">
        <v>36143</v>
      </c>
      <c r="D12523">
        <v>43</v>
      </c>
      <c r="E12523" s="1">
        <v>22128658</v>
      </c>
      <c r="G12523" t="s">
        <v>48</v>
      </c>
      <c r="H12523" t="s">
        <v>36196</v>
      </c>
      <c r="I12523" t="s">
        <v>5237</v>
      </c>
      <c r="K12523" t="s">
        <v>5238</v>
      </c>
      <c r="L12523" t="s">
        <v>44</v>
      </c>
      <c r="M12523" t="s">
        <v>190</v>
      </c>
    </row>
    <row r="12524" spans="1:13" x14ac:dyDescent="0.3">
      <c r="A12524" t="s">
        <v>5235</v>
      </c>
      <c r="C12524" t="s">
        <v>35729</v>
      </c>
      <c r="D12524">
        <v>44</v>
      </c>
      <c r="E12524" s="1">
        <v>11017675</v>
      </c>
      <c r="G12524" t="s">
        <v>48</v>
      </c>
      <c r="H12524" t="s">
        <v>35780</v>
      </c>
      <c r="I12524" t="s">
        <v>5237</v>
      </c>
      <c r="K12524" t="s">
        <v>5238</v>
      </c>
      <c r="L12524" t="s">
        <v>17</v>
      </c>
      <c r="M12524" t="s">
        <v>190</v>
      </c>
    </row>
    <row r="12525" spans="1:13" x14ac:dyDescent="0.3">
      <c r="A12525" t="s">
        <v>5235</v>
      </c>
      <c r="C12525" t="s">
        <v>37919</v>
      </c>
      <c r="D12525">
        <v>39</v>
      </c>
      <c r="E12525" s="1">
        <v>19896653</v>
      </c>
      <c r="G12525" t="s">
        <v>48</v>
      </c>
      <c r="H12525" t="s">
        <v>37975</v>
      </c>
      <c r="I12525" t="s">
        <v>5237</v>
      </c>
      <c r="K12525" t="s">
        <v>5238</v>
      </c>
      <c r="L12525" t="s">
        <v>170</v>
      </c>
      <c r="M12525" t="s">
        <v>190</v>
      </c>
    </row>
    <row r="12526" spans="1:13" x14ac:dyDescent="0.3">
      <c r="A12526" t="s">
        <v>10313</v>
      </c>
      <c r="C12526" t="s">
        <v>10275</v>
      </c>
      <c r="D12526">
        <v>4</v>
      </c>
      <c r="E12526" s="1">
        <v>70425</v>
      </c>
      <c r="G12526" t="s">
        <v>13</v>
      </c>
      <c r="H12526" t="s">
        <v>10314</v>
      </c>
      <c r="I12526" t="s">
        <v>10315</v>
      </c>
      <c r="K12526" t="s">
        <v>189</v>
      </c>
      <c r="L12526" t="s">
        <v>17</v>
      </c>
      <c r="M12526" t="s">
        <v>450</v>
      </c>
    </row>
    <row r="12527" spans="1:13" x14ac:dyDescent="0.3">
      <c r="A12527" t="s">
        <v>25385</v>
      </c>
      <c r="C12527" t="s">
        <v>25374</v>
      </c>
      <c r="D12527">
        <v>12</v>
      </c>
      <c r="E12527" s="1">
        <v>50000</v>
      </c>
      <c r="G12527" t="s">
        <v>13</v>
      </c>
      <c r="H12527" t="s">
        <v>25386</v>
      </c>
      <c r="I12527" t="s">
        <v>1961</v>
      </c>
      <c r="J12527" t="s">
        <v>608</v>
      </c>
      <c r="K12527" t="s">
        <v>609</v>
      </c>
      <c r="L12527" t="s">
        <v>170</v>
      </c>
      <c r="M12527" t="s">
        <v>87</v>
      </c>
    </row>
    <row r="12528" spans="1:13" x14ac:dyDescent="0.3">
      <c r="A12528" t="s">
        <v>13030</v>
      </c>
      <c r="C12528" t="s">
        <v>31019</v>
      </c>
      <c r="D12528">
        <v>24</v>
      </c>
      <c r="E12528" s="1">
        <v>156860</v>
      </c>
      <c r="G12528" t="s">
        <v>13</v>
      </c>
      <c r="H12528" t="s">
        <v>31101</v>
      </c>
      <c r="I12528" t="s">
        <v>2901</v>
      </c>
      <c r="J12528" t="s">
        <v>86</v>
      </c>
      <c r="K12528" t="s">
        <v>24</v>
      </c>
      <c r="L12528" t="s">
        <v>17</v>
      </c>
      <c r="M12528" t="s">
        <v>82</v>
      </c>
    </row>
    <row r="12529" spans="1:13" x14ac:dyDescent="0.3">
      <c r="A12529" t="s">
        <v>13030</v>
      </c>
      <c r="C12529" t="s">
        <v>23966</v>
      </c>
      <c r="D12529">
        <v>15</v>
      </c>
      <c r="E12529" s="1">
        <v>159890</v>
      </c>
      <c r="G12529" t="s">
        <v>13</v>
      </c>
      <c r="H12529" t="s">
        <v>23994</v>
      </c>
      <c r="I12529" t="s">
        <v>2901</v>
      </c>
      <c r="J12529" t="s">
        <v>86</v>
      </c>
      <c r="K12529" t="s">
        <v>24</v>
      </c>
      <c r="L12529" t="s">
        <v>17</v>
      </c>
      <c r="M12529" t="s">
        <v>82</v>
      </c>
    </row>
    <row r="12530" spans="1:13" x14ac:dyDescent="0.3">
      <c r="A12530" t="s">
        <v>13030</v>
      </c>
      <c r="C12530" t="s">
        <v>16466</v>
      </c>
      <c r="D12530">
        <v>13</v>
      </c>
      <c r="E12530" s="1">
        <v>161230</v>
      </c>
      <c r="G12530" t="s">
        <v>13</v>
      </c>
      <c r="H12530" t="s">
        <v>16517</v>
      </c>
      <c r="I12530" t="s">
        <v>2901</v>
      </c>
      <c r="J12530" t="s">
        <v>86</v>
      </c>
      <c r="K12530" t="s">
        <v>24</v>
      </c>
      <c r="L12530" t="s">
        <v>1146</v>
      </c>
      <c r="M12530" t="s">
        <v>82</v>
      </c>
    </row>
    <row r="12531" spans="1:13" x14ac:dyDescent="0.3">
      <c r="A12531" t="s">
        <v>13030</v>
      </c>
      <c r="C12531" t="s">
        <v>37685</v>
      </c>
      <c r="D12531">
        <v>12</v>
      </c>
      <c r="E12531" s="1">
        <v>249504</v>
      </c>
      <c r="G12531" t="s">
        <v>13</v>
      </c>
      <c r="H12531" t="s">
        <v>37733</v>
      </c>
      <c r="I12531" t="s">
        <v>2901</v>
      </c>
      <c r="J12531" t="s">
        <v>86</v>
      </c>
      <c r="K12531" t="s">
        <v>24</v>
      </c>
      <c r="L12531" t="s">
        <v>4454</v>
      </c>
      <c r="M12531" t="s">
        <v>101</v>
      </c>
    </row>
    <row r="12532" spans="1:13" x14ac:dyDescent="0.3">
      <c r="A12532" t="s">
        <v>13030</v>
      </c>
      <c r="C12532" t="s">
        <v>12994</v>
      </c>
      <c r="D12532">
        <v>24</v>
      </c>
      <c r="E12532" s="1">
        <v>963138</v>
      </c>
      <c r="G12532" t="s">
        <v>13</v>
      </c>
      <c r="H12532" t="s">
        <v>13031</v>
      </c>
      <c r="I12532" t="s">
        <v>2901</v>
      </c>
      <c r="J12532" t="s">
        <v>86</v>
      </c>
      <c r="K12532" t="s">
        <v>24</v>
      </c>
      <c r="L12532" t="s">
        <v>17</v>
      </c>
      <c r="M12532" t="s">
        <v>87</v>
      </c>
    </row>
    <row r="12533" spans="1:13" x14ac:dyDescent="0.3">
      <c r="A12533" t="s">
        <v>4677</v>
      </c>
      <c r="C12533" t="s">
        <v>29426</v>
      </c>
      <c r="D12533">
        <v>3</v>
      </c>
      <c r="E12533" s="1">
        <v>136215</v>
      </c>
      <c r="G12533" t="s">
        <v>13</v>
      </c>
      <c r="H12533" t="s">
        <v>29492</v>
      </c>
      <c r="I12533" t="s">
        <v>4679</v>
      </c>
      <c r="K12533" t="s">
        <v>189</v>
      </c>
      <c r="L12533" t="s">
        <v>17</v>
      </c>
      <c r="M12533" t="s">
        <v>82</v>
      </c>
    </row>
    <row r="12534" spans="1:13" x14ac:dyDescent="0.3">
      <c r="A12534" t="s">
        <v>4677</v>
      </c>
      <c r="C12534" t="s">
        <v>31136</v>
      </c>
      <c r="D12534">
        <v>5</v>
      </c>
      <c r="E12534" s="1">
        <v>50000</v>
      </c>
      <c r="G12534" t="s">
        <v>13</v>
      </c>
      <c r="H12534" t="s">
        <v>31173</v>
      </c>
      <c r="I12534" t="s">
        <v>4679</v>
      </c>
      <c r="K12534" t="s">
        <v>189</v>
      </c>
      <c r="L12534" t="s">
        <v>17</v>
      </c>
      <c r="M12534" t="s">
        <v>82</v>
      </c>
    </row>
    <row r="12535" spans="1:13" x14ac:dyDescent="0.3">
      <c r="A12535" t="s">
        <v>4677</v>
      </c>
      <c r="C12535" t="s">
        <v>4395</v>
      </c>
      <c r="D12535">
        <v>3</v>
      </c>
      <c r="E12535" s="1">
        <v>103432</v>
      </c>
      <c r="G12535" t="s">
        <v>13</v>
      </c>
      <c r="H12535" t="s">
        <v>4678</v>
      </c>
      <c r="I12535" t="s">
        <v>4679</v>
      </c>
      <c r="K12535" t="s">
        <v>189</v>
      </c>
      <c r="L12535" t="s">
        <v>17</v>
      </c>
      <c r="M12535" t="s">
        <v>82</v>
      </c>
    </row>
    <row r="12536" spans="1:13" x14ac:dyDescent="0.3">
      <c r="A12536" t="s">
        <v>4677</v>
      </c>
      <c r="C12536" t="s">
        <v>22131</v>
      </c>
      <c r="D12536">
        <v>18</v>
      </c>
      <c r="E12536" s="1">
        <v>102754</v>
      </c>
      <c r="G12536" t="s">
        <v>13</v>
      </c>
      <c r="H12536" t="s">
        <v>22145</v>
      </c>
      <c r="I12536" t="s">
        <v>4679</v>
      </c>
      <c r="K12536" t="s">
        <v>189</v>
      </c>
      <c r="L12536" t="s">
        <v>17</v>
      </c>
      <c r="M12536" t="s">
        <v>82</v>
      </c>
    </row>
    <row r="12537" spans="1:13" x14ac:dyDescent="0.3">
      <c r="A12537" t="s">
        <v>4677</v>
      </c>
      <c r="C12537" t="s">
        <v>10901</v>
      </c>
      <c r="D12537">
        <v>5</v>
      </c>
      <c r="E12537" s="1">
        <v>200000</v>
      </c>
      <c r="G12537" t="s">
        <v>13</v>
      </c>
      <c r="H12537" t="s">
        <v>10935</v>
      </c>
      <c r="I12537" t="s">
        <v>4679</v>
      </c>
      <c r="K12537" t="s">
        <v>189</v>
      </c>
      <c r="L12537" t="s">
        <v>17</v>
      </c>
      <c r="M12537" t="s">
        <v>82</v>
      </c>
    </row>
    <row r="12538" spans="1:13" x14ac:dyDescent="0.3">
      <c r="A12538" t="s">
        <v>4677</v>
      </c>
      <c r="C12538" t="s">
        <v>33297</v>
      </c>
      <c r="D12538">
        <v>6</v>
      </c>
      <c r="E12538" s="1">
        <v>100942</v>
      </c>
      <c r="G12538" t="s">
        <v>13</v>
      </c>
      <c r="H12538" t="s">
        <v>970</v>
      </c>
      <c r="I12538" t="s">
        <v>4679</v>
      </c>
      <c r="K12538" t="s">
        <v>189</v>
      </c>
      <c r="L12538" t="s">
        <v>17</v>
      </c>
      <c r="M12538" t="s">
        <v>82</v>
      </c>
    </row>
    <row r="12539" spans="1:13" x14ac:dyDescent="0.3">
      <c r="A12539" t="s">
        <v>4540</v>
      </c>
      <c r="C12539" t="s">
        <v>4395</v>
      </c>
      <c r="D12539">
        <v>4</v>
      </c>
      <c r="E12539" s="1">
        <v>20000</v>
      </c>
      <c r="G12539" t="s">
        <v>34</v>
      </c>
      <c r="H12539" t="s">
        <v>4541</v>
      </c>
      <c r="I12539" t="s">
        <v>912</v>
      </c>
      <c r="J12539" t="s">
        <v>769</v>
      </c>
      <c r="K12539" t="s">
        <v>24</v>
      </c>
      <c r="L12539" t="s">
        <v>17</v>
      </c>
      <c r="M12539" t="s">
        <v>740</v>
      </c>
    </row>
    <row r="12540" spans="1:13" x14ac:dyDescent="0.3">
      <c r="A12540" t="s">
        <v>4540</v>
      </c>
      <c r="C12540" t="s">
        <v>17183</v>
      </c>
      <c r="D12540">
        <v>11</v>
      </c>
      <c r="E12540" s="1">
        <v>60000</v>
      </c>
      <c r="G12540" t="s">
        <v>34</v>
      </c>
      <c r="H12540" t="s">
        <v>17300</v>
      </c>
      <c r="I12540" t="s">
        <v>912</v>
      </c>
      <c r="J12540" t="s">
        <v>769</v>
      </c>
      <c r="K12540" t="s">
        <v>24</v>
      </c>
      <c r="L12540" t="s">
        <v>17</v>
      </c>
      <c r="M12540" t="s">
        <v>740</v>
      </c>
    </row>
    <row r="12541" spans="1:13" x14ac:dyDescent="0.3">
      <c r="A12541" t="s">
        <v>1287</v>
      </c>
      <c r="C12541" t="s">
        <v>1275</v>
      </c>
      <c r="D12541">
        <v>18</v>
      </c>
      <c r="E12541" s="1">
        <v>780033</v>
      </c>
      <c r="G12541" t="s">
        <v>111</v>
      </c>
      <c r="H12541" t="s">
        <v>1288</v>
      </c>
      <c r="I12541" t="s">
        <v>164</v>
      </c>
      <c r="J12541" t="s">
        <v>165</v>
      </c>
      <c r="K12541" t="s">
        <v>24</v>
      </c>
      <c r="L12541" t="s">
        <v>25</v>
      </c>
      <c r="M12541" t="s">
        <v>120</v>
      </c>
    </row>
    <row r="12542" spans="1:13" x14ac:dyDescent="0.3">
      <c r="A12542" t="s">
        <v>1287</v>
      </c>
      <c r="C12542" t="s">
        <v>28282</v>
      </c>
      <c r="D12542">
        <v>36</v>
      </c>
      <c r="E12542" s="1">
        <v>2400000</v>
      </c>
      <c r="G12542" t="s">
        <v>111</v>
      </c>
      <c r="H12542" t="s">
        <v>28371</v>
      </c>
      <c r="I12542" t="s">
        <v>164</v>
      </c>
      <c r="J12542" t="s">
        <v>165</v>
      </c>
      <c r="K12542" t="s">
        <v>24</v>
      </c>
      <c r="L12542" t="s">
        <v>25</v>
      </c>
      <c r="M12542" t="s">
        <v>1376</v>
      </c>
    </row>
    <row r="12543" spans="1:13" x14ac:dyDescent="0.3">
      <c r="A12543" t="s">
        <v>1287</v>
      </c>
      <c r="C12543" t="s">
        <v>29553</v>
      </c>
      <c r="D12543">
        <v>7</v>
      </c>
      <c r="E12543" s="1">
        <v>470370</v>
      </c>
      <c r="G12543" t="s">
        <v>111</v>
      </c>
      <c r="H12543" t="s">
        <v>29563</v>
      </c>
      <c r="I12543" t="s">
        <v>164</v>
      </c>
      <c r="J12543" t="s">
        <v>165</v>
      </c>
      <c r="K12543" t="s">
        <v>24</v>
      </c>
      <c r="L12543" t="s">
        <v>25</v>
      </c>
      <c r="M12543" t="s">
        <v>120</v>
      </c>
    </row>
    <row r="12544" spans="1:13" x14ac:dyDescent="0.3">
      <c r="A12544" t="s">
        <v>1287</v>
      </c>
      <c r="C12544" t="s">
        <v>29553</v>
      </c>
      <c r="D12544">
        <v>13</v>
      </c>
      <c r="E12544" s="1">
        <v>500000</v>
      </c>
      <c r="G12544" t="s">
        <v>111</v>
      </c>
      <c r="H12544" t="s">
        <v>29814</v>
      </c>
      <c r="I12544" t="s">
        <v>164</v>
      </c>
      <c r="J12544" t="s">
        <v>165</v>
      </c>
      <c r="K12544" t="s">
        <v>24</v>
      </c>
      <c r="L12544" t="s">
        <v>25</v>
      </c>
      <c r="M12544" t="s">
        <v>120</v>
      </c>
    </row>
    <row r="12545" spans="1:13" x14ac:dyDescent="0.3">
      <c r="A12545" t="s">
        <v>1287</v>
      </c>
      <c r="C12545" t="s">
        <v>12803</v>
      </c>
      <c r="D12545">
        <v>18</v>
      </c>
      <c r="E12545" s="1">
        <v>282636</v>
      </c>
      <c r="G12545" t="s">
        <v>111</v>
      </c>
      <c r="H12545" t="s">
        <v>11412</v>
      </c>
      <c r="I12545" t="s">
        <v>6261</v>
      </c>
      <c r="J12545" t="s">
        <v>288</v>
      </c>
      <c r="K12545" t="s">
        <v>24</v>
      </c>
      <c r="L12545" t="s">
        <v>25</v>
      </c>
      <c r="M12545" t="s">
        <v>120</v>
      </c>
    </row>
    <row r="12546" spans="1:13" x14ac:dyDescent="0.3">
      <c r="A12546" t="s">
        <v>14726</v>
      </c>
      <c r="C12546" t="s">
        <v>19247</v>
      </c>
      <c r="D12546">
        <v>31</v>
      </c>
      <c r="E12546" s="1">
        <v>87000</v>
      </c>
      <c r="G12546" t="s">
        <v>111</v>
      </c>
      <c r="H12546" t="s">
        <v>19261</v>
      </c>
      <c r="I12546" t="s">
        <v>6261</v>
      </c>
      <c r="J12546" t="s">
        <v>288</v>
      </c>
      <c r="K12546" t="s">
        <v>24</v>
      </c>
      <c r="L12546" t="s">
        <v>25</v>
      </c>
      <c r="M12546" t="s">
        <v>120</v>
      </c>
    </row>
    <row r="12547" spans="1:13" x14ac:dyDescent="0.3">
      <c r="A12547" t="s">
        <v>14726</v>
      </c>
      <c r="C12547" t="s">
        <v>14716</v>
      </c>
      <c r="D12547">
        <v>36</v>
      </c>
      <c r="E12547" s="1">
        <v>1050000</v>
      </c>
      <c r="G12547" t="s">
        <v>111</v>
      </c>
      <c r="H12547" t="s">
        <v>14727</v>
      </c>
      <c r="I12547" t="s">
        <v>6261</v>
      </c>
      <c r="J12547" t="s">
        <v>288</v>
      </c>
      <c r="K12547" t="s">
        <v>24</v>
      </c>
      <c r="L12547" t="s">
        <v>17</v>
      </c>
      <c r="M12547" t="s">
        <v>120</v>
      </c>
    </row>
    <row r="12548" spans="1:13" x14ac:dyDescent="0.3">
      <c r="A12548" t="s">
        <v>5726</v>
      </c>
      <c r="C12548" t="s">
        <v>30851</v>
      </c>
      <c r="D12548">
        <v>8</v>
      </c>
      <c r="E12548" s="1">
        <v>20000</v>
      </c>
      <c r="G12548" t="s">
        <v>13</v>
      </c>
      <c r="H12548" t="s">
        <v>31012</v>
      </c>
      <c r="I12548" t="s">
        <v>4138</v>
      </c>
      <c r="J12548" t="s">
        <v>86</v>
      </c>
      <c r="K12548" t="s">
        <v>24</v>
      </c>
      <c r="L12548" t="s">
        <v>17</v>
      </c>
      <c r="M12548" t="s">
        <v>450</v>
      </c>
    </row>
    <row r="12549" spans="1:13" x14ac:dyDescent="0.3">
      <c r="A12549" t="s">
        <v>5726</v>
      </c>
      <c r="C12549" t="s">
        <v>5642</v>
      </c>
      <c r="D12549">
        <v>6</v>
      </c>
      <c r="E12549" s="1">
        <v>20000</v>
      </c>
      <c r="G12549" t="s">
        <v>13</v>
      </c>
      <c r="H12549" t="s">
        <v>5727</v>
      </c>
      <c r="I12549" t="s">
        <v>4138</v>
      </c>
      <c r="J12549" t="s">
        <v>86</v>
      </c>
      <c r="K12549" t="s">
        <v>24</v>
      </c>
      <c r="L12549" t="s">
        <v>17</v>
      </c>
      <c r="M12549" t="s">
        <v>450</v>
      </c>
    </row>
    <row r="12550" spans="1:13" x14ac:dyDescent="0.3">
      <c r="A12550" t="s">
        <v>5726</v>
      </c>
      <c r="C12550" t="s">
        <v>23427</v>
      </c>
      <c r="D12550">
        <v>5</v>
      </c>
      <c r="E12550" s="1">
        <v>24981</v>
      </c>
      <c r="G12550" t="s">
        <v>13</v>
      </c>
      <c r="H12550" t="s">
        <v>5727</v>
      </c>
      <c r="I12550" t="s">
        <v>4138</v>
      </c>
      <c r="J12550" t="s">
        <v>86</v>
      </c>
      <c r="K12550" t="s">
        <v>24</v>
      </c>
      <c r="L12550" t="s">
        <v>17</v>
      </c>
      <c r="M12550" t="s">
        <v>450</v>
      </c>
    </row>
    <row r="12551" spans="1:13" x14ac:dyDescent="0.3">
      <c r="A12551" t="s">
        <v>5726</v>
      </c>
      <c r="C12551" t="s">
        <v>21035</v>
      </c>
      <c r="D12551">
        <v>5</v>
      </c>
      <c r="E12551" s="1">
        <v>34868</v>
      </c>
      <c r="G12551" t="s">
        <v>13</v>
      </c>
      <c r="H12551" t="s">
        <v>21138</v>
      </c>
      <c r="I12551" t="s">
        <v>4138</v>
      </c>
      <c r="J12551" t="s">
        <v>86</v>
      </c>
      <c r="K12551" t="s">
        <v>24</v>
      </c>
      <c r="L12551" t="s">
        <v>17</v>
      </c>
      <c r="M12551" t="s">
        <v>450</v>
      </c>
    </row>
    <row r="12552" spans="1:13" x14ac:dyDescent="0.3">
      <c r="A12552" t="s">
        <v>5726</v>
      </c>
      <c r="C12552" t="s">
        <v>8666</v>
      </c>
      <c r="D12552">
        <v>7</v>
      </c>
      <c r="E12552" s="1">
        <v>49910</v>
      </c>
      <c r="G12552" t="s">
        <v>13</v>
      </c>
      <c r="H12552" t="s">
        <v>8694</v>
      </c>
      <c r="I12552" t="s">
        <v>4138</v>
      </c>
      <c r="J12552" t="s">
        <v>86</v>
      </c>
      <c r="K12552" t="s">
        <v>24</v>
      </c>
      <c r="L12552" t="s">
        <v>17</v>
      </c>
      <c r="M12552" t="s">
        <v>450</v>
      </c>
    </row>
    <row r="12553" spans="1:13" x14ac:dyDescent="0.3">
      <c r="A12553" t="s">
        <v>12048</v>
      </c>
      <c r="C12553" t="s">
        <v>23856</v>
      </c>
      <c r="D12553">
        <v>52</v>
      </c>
      <c r="E12553" s="1">
        <v>3405932</v>
      </c>
      <c r="G12553" t="s">
        <v>48</v>
      </c>
      <c r="H12553" t="s">
        <v>23928</v>
      </c>
      <c r="I12553" t="s">
        <v>15</v>
      </c>
      <c r="K12553" t="s">
        <v>16</v>
      </c>
      <c r="L12553" t="s">
        <v>115</v>
      </c>
      <c r="M12553" t="s">
        <v>331</v>
      </c>
    </row>
    <row r="12554" spans="1:13" x14ac:dyDescent="0.3">
      <c r="A12554" t="s">
        <v>12048</v>
      </c>
      <c r="C12554" t="s">
        <v>15737</v>
      </c>
      <c r="D12554">
        <v>10</v>
      </c>
      <c r="E12554" s="1">
        <v>174212</v>
      </c>
      <c r="G12554" t="s">
        <v>48</v>
      </c>
      <c r="H12554" t="s">
        <v>16116</v>
      </c>
      <c r="I12554" t="s">
        <v>15</v>
      </c>
      <c r="K12554" t="s">
        <v>16</v>
      </c>
      <c r="L12554" t="s">
        <v>17</v>
      </c>
      <c r="M12554" t="s">
        <v>331</v>
      </c>
    </row>
    <row r="12555" spans="1:13" x14ac:dyDescent="0.3">
      <c r="A12555" t="s">
        <v>12048</v>
      </c>
      <c r="C12555" t="s">
        <v>12314</v>
      </c>
      <c r="D12555">
        <v>31</v>
      </c>
      <c r="E12555" s="1">
        <v>2150000</v>
      </c>
      <c r="G12555" t="s">
        <v>48</v>
      </c>
      <c r="H12555" t="s">
        <v>12403</v>
      </c>
      <c r="I12555" t="s">
        <v>15</v>
      </c>
      <c r="K12555" t="s">
        <v>16</v>
      </c>
      <c r="L12555" t="s">
        <v>17</v>
      </c>
      <c r="M12555" t="s">
        <v>331</v>
      </c>
    </row>
    <row r="12556" spans="1:13" x14ac:dyDescent="0.3">
      <c r="A12556" t="s">
        <v>12048</v>
      </c>
      <c r="C12556" t="s">
        <v>11813</v>
      </c>
      <c r="D12556">
        <v>3</v>
      </c>
      <c r="E12556" s="1">
        <v>16500</v>
      </c>
      <c r="G12556" t="s">
        <v>48</v>
      </c>
      <c r="H12556" t="s">
        <v>12049</v>
      </c>
      <c r="I12556" t="s">
        <v>15</v>
      </c>
      <c r="K12556" t="s">
        <v>16</v>
      </c>
      <c r="L12556" t="s">
        <v>17</v>
      </c>
      <c r="M12556" t="s">
        <v>331</v>
      </c>
    </row>
    <row r="12557" spans="1:13" x14ac:dyDescent="0.3">
      <c r="A12557" t="s">
        <v>3137</v>
      </c>
      <c r="C12557" t="s">
        <v>2957</v>
      </c>
      <c r="D12557">
        <v>37</v>
      </c>
      <c r="E12557" s="1">
        <v>3500748</v>
      </c>
      <c r="G12557" t="s">
        <v>13</v>
      </c>
      <c r="H12557" t="s">
        <v>3138</v>
      </c>
      <c r="I12557" t="s">
        <v>205</v>
      </c>
      <c r="K12557" t="s">
        <v>56</v>
      </c>
      <c r="L12557" t="s">
        <v>38</v>
      </c>
      <c r="M12557" t="s">
        <v>345</v>
      </c>
    </row>
    <row r="12558" spans="1:13" x14ac:dyDescent="0.3">
      <c r="A12558" t="s">
        <v>3137</v>
      </c>
      <c r="C12558" t="s">
        <v>27194</v>
      </c>
      <c r="D12558">
        <v>21</v>
      </c>
      <c r="E12558" s="1">
        <v>1310861</v>
      </c>
      <c r="G12558" t="s">
        <v>13</v>
      </c>
      <c r="H12558" t="s">
        <v>27215</v>
      </c>
      <c r="I12558" t="s">
        <v>205</v>
      </c>
      <c r="K12558" t="s">
        <v>56</v>
      </c>
      <c r="L12558" t="s">
        <v>38</v>
      </c>
      <c r="M12558" t="s">
        <v>345</v>
      </c>
    </row>
    <row r="12559" spans="1:13" x14ac:dyDescent="0.3">
      <c r="A12559" t="s">
        <v>37678</v>
      </c>
      <c r="C12559" t="s">
        <v>37650</v>
      </c>
      <c r="D12559">
        <v>6</v>
      </c>
      <c r="E12559" s="1">
        <v>49705</v>
      </c>
      <c r="G12559" t="s">
        <v>34</v>
      </c>
      <c r="H12559" t="s">
        <v>37679</v>
      </c>
      <c r="I12559" t="s">
        <v>15</v>
      </c>
      <c r="K12559" t="s">
        <v>16</v>
      </c>
      <c r="L12559" t="s">
        <v>17</v>
      </c>
      <c r="M12559" t="s">
        <v>217</v>
      </c>
    </row>
    <row r="12560" spans="1:13" x14ac:dyDescent="0.3">
      <c r="A12560" t="s">
        <v>25409</v>
      </c>
      <c r="C12560" t="s">
        <v>25397</v>
      </c>
      <c r="D12560">
        <v>12</v>
      </c>
      <c r="E12560" s="1">
        <v>20000</v>
      </c>
      <c r="G12560" t="s">
        <v>13</v>
      </c>
      <c r="H12560" t="s">
        <v>25410</v>
      </c>
      <c r="I12560" t="s">
        <v>1036</v>
      </c>
      <c r="K12560" t="s">
        <v>953</v>
      </c>
      <c r="L12560" t="s">
        <v>17</v>
      </c>
      <c r="M12560" t="s">
        <v>31</v>
      </c>
    </row>
    <row r="12561" spans="1:13" x14ac:dyDescent="0.3">
      <c r="A12561" t="s">
        <v>1621</v>
      </c>
      <c r="C12561" t="s">
        <v>1558</v>
      </c>
      <c r="D12561">
        <v>36</v>
      </c>
      <c r="E12561" s="1">
        <v>3086202</v>
      </c>
      <c r="G12561" t="s">
        <v>571</v>
      </c>
      <c r="H12561" t="s">
        <v>1622</v>
      </c>
      <c r="I12561" t="s">
        <v>1036</v>
      </c>
      <c r="K12561" t="s">
        <v>953</v>
      </c>
      <c r="L12561" t="s">
        <v>44</v>
      </c>
      <c r="M12561" t="s">
        <v>1623</v>
      </c>
    </row>
    <row r="12562" spans="1:13" x14ac:dyDescent="0.3">
      <c r="A12562" t="s">
        <v>1621</v>
      </c>
      <c r="C12562" t="s">
        <v>28715</v>
      </c>
      <c r="D12562">
        <v>27</v>
      </c>
      <c r="E12562" s="1">
        <v>851925</v>
      </c>
      <c r="G12562" t="s">
        <v>13</v>
      </c>
      <c r="H12562" t="s">
        <v>28787</v>
      </c>
      <c r="I12562" t="s">
        <v>1036</v>
      </c>
      <c r="K12562" t="s">
        <v>953</v>
      </c>
      <c r="L12562" t="s">
        <v>17</v>
      </c>
      <c r="M12562" t="s">
        <v>31</v>
      </c>
    </row>
    <row r="12563" spans="1:13" x14ac:dyDescent="0.3">
      <c r="A12563" t="s">
        <v>4837</v>
      </c>
      <c r="C12563" t="s">
        <v>27925</v>
      </c>
      <c r="D12563">
        <v>17</v>
      </c>
      <c r="E12563" s="1">
        <v>100000</v>
      </c>
      <c r="G12563" t="s">
        <v>34</v>
      </c>
      <c r="H12563" t="s">
        <v>28070</v>
      </c>
      <c r="I12563" t="s">
        <v>4839</v>
      </c>
      <c r="K12563" t="s">
        <v>953</v>
      </c>
      <c r="L12563" t="s">
        <v>38</v>
      </c>
      <c r="M12563" t="s">
        <v>202</v>
      </c>
    </row>
    <row r="12564" spans="1:13" x14ac:dyDescent="0.3">
      <c r="A12564" t="s">
        <v>4837</v>
      </c>
      <c r="C12564" t="s">
        <v>30756</v>
      </c>
      <c r="D12564">
        <v>43</v>
      </c>
      <c r="E12564" s="1">
        <v>225000</v>
      </c>
      <c r="G12564" t="s">
        <v>34</v>
      </c>
      <c r="H12564" t="s">
        <v>30831</v>
      </c>
      <c r="I12564" t="s">
        <v>4839</v>
      </c>
      <c r="K12564" t="s">
        <v>953</v>
      </c>
      <c r="L12564" t="s">
        <v>38</v>
      </c>
      <c r="M12564" t="s">
        <v>202</v>
      </c>
    </row>
    <row r="12565" spans="1:13" x14ac:dyDescent="0.3">
      <c r="A12565" t="s">
        <v>4837</v>
      </c>
      <c r="C12565" t="s">
        <v>4681</v>
      </c>
      <c r="D12565">
        <v>18</v>
      </c>
      <c r="E12565" s="1">
        <v>97000</v>
      </c>
      <c r="G12565" t="s">
        <v>34</v>
      </c>
      <c r="H12565" t="s">
        <v>4838</v>
      </c>
      <c r="I12565" t="s">
        <v>4839</v>
      </c>
      <c r="K12565" t="s">
        <v>953</v>
      </c>
      <c r="L12565" t="s">
        <v>17</v>
      </c>
      <c r="M12565" t="s">
        <v>202</v>
      </c>
    </row>
    <row r="12566" spans="1:13" x14ac:dyDescent="0.3">
      <c r="A12566" t="s">
        <v>4837</v>
      </c>
      <c r="C12566" t="s">
        <v>5025</v>
      </c>
      <c r="D12566">
        <v>57</v>
      </c>
      <c r="E12566" s="1">
        <v>3000020</v>
      </c>
      <c r="G12566" t="s">
        <v>34</v>
      </c>
      <c r="H12566" t="s">
        <v>5031</v>
      </c>
      <c r="I12566" t="s">
        <v>4839</v>
      </c>
      <c r="K12566" t="s">
        <v>953</v>
      </c>
      <c r="L12566" t="s">
        <v>17</v>
      </c>
      <c r="M12566" t="s">
        <v>202</v>
      </c>
    </row>
    <row r="12567" spans="1:13" x14ac:dyDescent="0.3">
      <c r="A12567" t="s">
        <v>4837</v>
      </c>
      <c r="C12567" t="s">
        <v>24897</v>
      </c>
      <c r="D12567">
        <v>12</v>
      </c>
      <c r="E12567" s="1">
        <v>50043</v>
      </c>
      <c r="G12567" t="s">
        <v>34</v>
      </c>
      <c r="H12567" t="s">
        <v>24957</v>
      </c>
      <c r="I12567" t="s">
        <v>4839</v>
      </c>
      <c r="K12567" t="s">
        <v>953</v>
      </c>
      <c r="L12567" t="s">
        <v>17</v>
      </c>
      <c r="M12567" t="s">
        <v>202</v>
      </c>
    </row>
    <row r="12568" spans="1:13" x14ac:dyDescent="0.3">
      <c r="A12568" t="s">
        <v>7737</v>
      </c>
      <c r="C12568" t="s">
        <v>30595</v>
      </c>
      <c r="D12568">
        <v>26</v>
      </c>
      <c r="E12568" s="1">
        <v>24960</v>
      </c>
      <c r="G12568" t="s">
        <v>13</v>
      </c>
      <c r="H12568" t="s">
        <v>30674</v>
      </c>
      <c r="I12568" t="s">
        <v>3704</v>
      </c>
      <c r="K12568" t="s">
        <v>3705</v>
      </c>
      <c r="L12568" t="s">
        <v>17</v>
      </c>
      <c r="M12568" t="s">
        <v>450</v>
      </c>
    </row>
    <row r="12569" spans="1:13" x14ac:dyDescent="0.3">
      <c r="A12569" t="s">
        <v>7737</v>
      </c>
      <c r="C12569" t="s">
        <v>23427</v>
      </c>
      <c r="D12569">
        <v>5</v>
      </c>
      <c r="E12569" s="1">
        <v>25000</v>
      </c>
      <c r="G12569" t="s">
        <v>13</v>
      </c>
      <c r="H12569" t="s">
        <v>23460</v>
      </c>
      <c r="I12569" t="s">
        <v>3704</v>
      </c>
      <c r="K12569" t="s">
        <v>3705</v>
      </c>
      <c r="L12569" t="s">
        <v>17</v>
      </c>
      <c r="M12569" t="s">
        <v>450</v>
      </c>
    </row>
    <row r="12570" spans="1:13" x14ac:dyDescent="0.3">
      <c r="A12570" t="s">
        <v>7737</v>
      </c>
      <c r="C12570" t="s">
        <v>21714</v>
      </c>
      <c r="D12570">
        <v>16</v>
      </c>
      <c r="E12570" s="1">
        <v>90000</v>
      </c>
      <c r="G12570" t="s">
        <v>13</v>
      </c>
      <c r="H12570" t="s">
        <v>21742</v>
      </c>
      <c r="I12570" t="s">
        <v>3704</v>
      </c>
      <c r="K12570" t="s">
        <v>3705</v>
      </c>
      <c r="L12570" t="s">
        <v>17</v>
      </c>
      <c r="M12570" t="s">
        <v>21743</v>
      </c>
    </row>
    <row r="12571" spans="1:13" x14ac:dyDescent="0.3">
      <c r="A12571" t="s">
        <v>7737</v>
      </c>
      <c r="C12571" t="s">
        <v>17339</v>
      </c>
      <c r="D12571">
        <v>13</v>
      </c>
      <c r="E12571" s="1">
        <v>27495</v>
      </c>
      <c r="G12571" t="s">
        <v>13</v>
      </c>
      <c r="H12571" t="s">
        <v>17346</v>
      </c>
      <c r="I12571" t="s">
        <v>3704</v>
      </c>
      <c r="K12571" t="s">
        <v>3705</v>
      </c>
      <c r="L12571" t="s">
        <v>17</v>
      </c>
      <c r="M12571" t="s">
        <v>450</v>
      </c>
    </row>
    <row r="12572" spans="1:13" x14ac:dyDescent="0.3">
      <c r="A12572" t="s">
        <v>7737</v>
      </c>
      <c r="C12572" t="s">
        <v>7634</v>
      </c>
      <c r="D12572">
        <v>14</v>
      </c>
      <c r="E12572" s="1">
        <v>50831</v>
      </c>
      <c r="G12572" t="s">
        <v>13</v>
      </c>
      <c r="H12572" t="s">
        <v>7738</v>
      </c>
      <c r="I12572" t="s">
        <v>3704</v>
      </c>
      <c r="K12572" t="s">
        <v>3705</v>
      </c>
      <c r="L12572" t="s">
        <v>17</v>
      </c>
      <c r="M12572" t="s">
        <v>450</v>
      </c>
    </row>
    <row r="12573" spans="1:13" x14ac:dyDescent="0.3">
      <c r="A12573" t="s">
        <v>494</v>
      </c>
      <c r="C12573" t="s">
        <v>2957</v>
      </c>
      <c r="D12573">
        <v>8</v>
      </c>
      <c r="E12573" s="1">
        <v>199726</v>
      </c>
      <c r="G12573" t="s">
        <v>13</v>
      </c>
      <c r="H12573" t="s">
        <v>3397</v>
      </c>
      <c r="I12573" t="s">
        <v>496</v>
      </c>
      <c r="K12573" t="s">
        <v>497</v>
      </c>
      <c r="L12573" t="s">
        <v>17</v>
      </c>
      <c r="M12573" t="s">
        <v>18</v>
      </c>
    </row>
    <row r="12574" spans="1:13" x14ac:dyDescent="0.3">
      <c r="A12574" t="s">
        <v>494</v>
      </c>
      <c r="C12574" t="s">
        <v>979</v>
      </c>
      <c r="D12574">
        <v>36</v>
      </c>
      <c r="E12574" s="1">
        <v>1499982</v>
      </c>
      <c r="G12574" t="s">
        <v>13</v>
      </c>
      <c r="H12574" t="s">
        <v>1183</v>
      </c>
      <c r="I12574" t="s">
        <v>496</v>
      </c>
      <c r="K12574" t="s">
        <v>497</v>
      </c>
      <c r="L12574" t="s">
        <v>704</v>
      </c>
      <c r="M12574" t="s">
        <v>18</v>
      </c>
    </row>
    <row r="12575" spans="1:13" x14ac:dyDescent="0.3">
      <c r="A12575" t="s">
        <v>494</v>
      </c>
      <c r="C12575" t="s">
        <v>597</v>
      </c>
      <c r="D12575">
        <v>8</v>
      </c>
      <c r="E12575" s="1">
        <v>299345</v>
      </c>
      <c r="G12575" t="s">
        <v>13</v>
      </c>
      <c r="H12575" t="s">
        <v>746</v>
      </c>
      <c r="I12575" t="s">
        <v>496</v>
      </c>
      <c r="K12575" t="s">
        <v>497</v>
      </c>
      <c r="L12575" t="s">
        <v>17</v>
      </c>
      <c r="M12575" t="s">
        <v>105</v>
      </c>
    </row>
    <row r="12576" spans="1:13" x14ac:dyDescent="0.3">
      <c r="A12576" t="s">
        <v>494</v>
      </c>
      <c r="C12576" t="s">
        <v>341</v>
      </c>
      <c r="D12576">
        <v>10</v>
      </c>
      <c r="E12576" s="1">
        <v>1000000</v>
      </c>
      <c r="G12576" t="s">
        <v>13</v>
      </c>
      <c r="H12576" t="s">
        <v>495</v>
      </c>
      <c r="I12576" t="s">
        <v>496</v>
      </c>
      <c r="K12576" t="s">
        <v>497</v>
      </c>
      <c r="L12576" t="s">
        <v>17</v>
      </c>
      <c r="M12576" t="s">
        <v>18</v>
      </c>
    </row>
    <row r="12577" spans="1:13" x14ac:dyDescent="0.3">
      <c r="A12577" t="s">
        <v>494</v>
      </c>
      <c r="C12577" t="s">
        <v>27925</v>
      </c>
      <c r="D12577">
        <v>19</v>
      </c>
      <c r="E12577" s="1">
        <v>499644</v>
      </c>
      <c r="G12577" t="s">
        <v>13</v>
      </c>
      <c r="H12577" t="s">
        <v>28136</v>
      </c>
      <c r="I12577" t="s">
        <v>496</v>
      </c>
      <c r="K12577" t="s">
        <v>497</v>
      </c>
      <c r="L12577" t="s">
        <v>38</v>
      </c>
      <c r="M12577" t="s">
        <v>18</v>
      </c>
    </row>
    <row r="12578" spans="1:13" x14ac:dyDescent="0.3">
      <c r="A12578" t="s">
        <v>494</v>
      </c>
      <c r="C12578" t="s">
        <v>28936</v>
      </c>
      <c r="D12578">
        <v>29</v>
      </c>
      <c r="E12578" s="1">
        <v>200756</v>
      </c>
      <c r="G12578" t="s">
        <v>13</v>
      </c>
      <c r="H12578" t="s">
        <v>29087</v>
      </c>
      <c r="I12578" t="s">
        <v>496</v>
      </c>
      <c r="K12578" t="s">
        <v>497</v>
      </c>
      <c r="L12578" t="s">
        <v>17</v>
      </c>
      <c r="M12578" t="s">
        <v>18</v>
      </c>
    </row>
    <row r="12579" spans="1:13" x14ac:dyDescent="0.3">
      <c r="A12579" t="s">
        <v>494</v>
      </c>
      <c r="C12579" t="s">
        <v>27194</v>
      </c>
      <c r="D12579">
        <v>11</v>
      </c>
      <c r="E12579" s="1">
        <v>1499050</v>
      </c>
      <c r="G12579" t="s">
        <v>13</v>
      </c>
      <c r="H12579" t="s">
        <v>27398</v>
      </c>
      <c r="I12579" t="s">
        <v>496</v>
      </c>
      <c r="K12579" t="s">
        <v>497</v>
      </c>
      <c r="L12579" t="s">
        <v>17</v>
      </c>
      <c r="M12579" t="s">
        <v>21263</v>
      </c>
    </row>
    <row r="12580" spans="1:13" x14ac:dyDescent="0.3">
      <c r="A12580" t="s">
        <v>494</v>
      </c>
      <c r="C12580" t="s">
        <v>29114</v>
      </c>
      <c r="D12580">
        <v>20</v>
      </c>
      <c r="E12580" s="1">
        <v>288807</v>
      </c>
      <c r="G12580" t="s">
        <v>13</v>
      </c>
      <c r="H12580" t="s">
        <v>29145</v>
      </c>
      <c r="I12580" t="s">
        <v>496</v>
      </c>
      <c r="K12580" t="s">
        <v>497</v>
      </c>
      <c r="L12580" t="s">
        <v>17</v>
      </c>
      <c r="M12580" t="s">
        <v>105</v>
      </c>
    </row>
    <row r="12581" spans="1:13" x14ac:dyDescent="0.3">
      <c r="A12581" t="s">
        <v>494</v>
      </c>
      <c r="C12581" t="s">
        <v>29553</v>
      </c>
      <c r="D12581">
        <v>41</v>
      </c>
      <c r="E12581" s="1">
        <v>4497362</v>
      </c>
      <c r="G12581" t="s">
        <v>13</v>
      </c>
      <c r="H12581" t="s">
        <v>29605</v>
      </c>
      <c r="I12581" t="s">
        <v>496</v>
      </c>
      <c r="K12581" t="s">
        <v>497</v>
      </c>
      <c r="L12581" t="s">
        <v>115</v>
      </c>
      <c r="M12581" t="s">
        <v>18</v>
      </c>
    </row>
    <row r="12582" spans="1:13" x14ac:dyDescent="0.3">
      <c r="A12582" t="s">
        <v>494</v>
      </c>
      <c r="C12582" t="s">
        <v>29553</v>
      </c>
      <c r="D12582">
        <v>47</v>
      </c>
      <c r="E12582" s="1">
        <v>1429819</v>
      </c>
      <c r="G12582" t="s">
        <v>13</v>
      </c>
      <c r="H12582" t="s">
        <v>29661</v>
      </c>
      <c r="I12582" t="s">
        <v>496</v>
      </c>
      <c r="K12582" t="s">
        <v>497</v>
      </c>
      <c r="L12582" t="s">
        <v>17</v>
      </c>
      <c r="M12582" t="s">
        <v>18</v>
      </c>
    </row>
    <row r="12583" spans="1:13" x14ac:dyDescent="0.3">
      <c r="A12583" t="s">
        <v>494</v>
      </c>
      <c r="C12583" t="s">
        <v>30595</v>
      </c>
      <c r="D12583">
        <v>37</v>
      </c>
      <c r="E12583" s="1">
        <v>300000</v>
      </c>
      <c r="G12583" t="s">
        <v>13</v>
      </c>
      <c r="H12583" t="s">
        <v>30690</v>
      </c>
      <c r="I12583" t="s">
        <v>496</v>
      </c>
      <c r="K12583" t="s">
        <v>497</v>
      </c>
      <c r="L12583" t="s">
        <v>17</v>
      </c>
      <c r="M12583" t="s">
        <v>18</v>
      </c>
    </row>
    <row r="12584" spans="1:13" x14ac:dyDescent="0.3">
      <c r="A12584" t="s">
        <v>494</v>
      </c>
      <c r="C12584" t="s">
        <v>30756</v>
      </c>
      <c r="D12584">
        <v>12</v>
      </c>
      <c r="E12584" s="1">
        <v>344180</v>
      </c>
      <c r="G12584" t="s">
        <v>13</v>
      </c>
      <c r="H12584" t="s">
        <v>30834</v>
      </c>
      <c r="I12584" t="s">
        <v>496</v>
      </c>
      <c r="K12584" t="s">
        <v>497</v>
      </c>
      <c r="L12584" t="s">
        <v>38</v>
      </c>
      <c r="M12584" t="s">
        <v>345</v>
      </c>
    </row>
    <row r="12585" spans="1:13" x14ac:dyDescent="0.3">
      <c r="A12585" t="s">
        <v>494</v>
      </c>
      <c r="C12585" t="s">
        <v>31019</v>
      </c>
      <c r="D12585">
        <v>42</v>
      </c>
      <c r="E12585" s="1">
        <v>11500000</v>
      </c>
      <c r="G12585" t="s">
        <v>13</v>
      </c>
      <c r="H12585" t="s">
        <v>31061</v>
      </c>
      <c r="I12585" t="s">
        <v>496</v>
      </c>
      <c r="K12585" t="s">
        <v>497</v>
      </c>
      <c r="L12585" t="s">
        <v>17</v>
      </c>
      <c r="M12585" t="s">
        <v>18</v>
      </c>
    </row>
    <row r="12586" spans="1:13" x14ac:dyDescent="0.3">
      <c r="A12586" t="s">
        <v>494</v>
      </c>
      <c r="C12586" t="s">
        <v>31136</v>
      </c>
      <c r="D12586">
        <v>12</v>
      </c>
      <c r="E12586" s="1">
        <v>75702</v>
      </c>
      <c r="G12586" t="s">
        <v>13</v>
      </c>
      <c r="H12586" t="s">
        <v>31179</v>
      </c>
      <c r="I12586" t="s">
        <v>496</v>
      </c>
      <c r="K12586" t="s">
        <v>497</v>
      </c>
      <c r="L12586" t="s">
        <v>17</v>
      </c>
      <c r="M12586" t="s">
        <v>18</v>
      </c>
    </row>
    <row r="12587" spans="1:13" x14ac:dyDescent="0.3">
      <c r="A12587" t="s">
        <v>494</v>
      </c>
      <c r="C12587" t="s">
        <v>3657</v>
      </c>
      <c r="D12587">
        <v>5</v>
      </c>
      <c r="E12587" s="1">
        <v>90000</v>
      </c>
      <c r="G12587" t="s">
        <v>13</v>
      </c>
      <c r="H12587" t="s">
        <v>3662</v>
      </c>
      <c r="I12587" t="s">
        <v>496</v>
      </c>
      <c r="K12587" t="s">
        <v>497</v>
      </c>
      <c r="L12587" t="s">
        <v>17</v>
      </c>
      <c r="M12587" t="s">
        <v>18</v>
      </c>
    </row>
    <row r="12588" spans="1:13" x14ac:dyDescent="0.3">
      <c r="A12588" t="s">
        <v>494</v>
      </c>
      <c r="C12588" t="s">
        <v>3657</v>
      </c>
      <c r="D12588">
        <v>65</v>
      </c>
      <c r="E12588" s="1">
        <v>3238974</v>
      </c>
      <c r="G12588" t="s">
        <v>13</v>
      </c>
      <c r="H12588" t="s">
        <v>4291</v>
      </c>
      <c r="I12588" t="s">
        <v>496</v>
      </c>
      <c r="K12588" t="s">
        <v>497</v>
      </c>
      <c r="L12588" t="s">
        <v>17</v>
      </c>
      <c r="M12588" t="s">
        <v>18</v>
      </c>
    </row>
    <row r="12589" spans="1:13" x14ac:dyDescent="0.3">
      <c r="A12589" t="s">
        <v>494</v>
      </c>
      <c r="C12589" t="s">
        <v>5881</v>
      </c>
      <c r="D12589">
        <v>19</v>
      </c>
      <c r="E12589" s="1">
        <v>172459</v>
      </c>
      <c r="G12589" t="s">
        <v>13</v>
      </c>
      <c r="H12589" t="s">
        <v>6088</v>
      </c>
      <c r="I12589" t="s">
        <v>496</v>
      </c>
      <c r="K12589" t="s">
        <v>497</v>
      </c>
      <c r="L12589" t="s">
        <v>17</v>
      </c>
      <c r="M12589" t="s">
        <v>18</v>
      </c>
    </row>
    <row r="12590" spans="1:13" x14ac:dyDescent="0.3">
      <c r="A12590" t="s">
        <v>494</v>
      </c>
      <c r="C12590" t="s">
        <v>5763</v>
      </c>
      <c r="D12590">
        <v>70</v>
      </c>
      <c r="E12590" s="1">
        <v>4999977</v>
      </c>
      <c r="G12590" t="s">
        <v>13</v>
      </c>
      <c r="H12590" t="s">
        <v>5765</v>
      </c>
      <c r="I12590" t="s">
        <v>496</v>
      </c>
      <c r="K12590" t="s">
        <v>497</v>
      </c>
      <c r="L12590" t="s">
        <v>17</v>
      </c>
      <c r="M12590" t="s">
        <v>18</v>
      </c>
    </row>
    <row r="12591" spans="1:13" x14ac:dyDescent="0.3">
      <c r="A12591" t="s">
        <v>494</v>
      </c>
      <c r="C12591" t="s">
        <v>5642</v>
      </c>
      <c r="D12591">
        <v>6</v>
      </c>
      <c r="E12591" s="1">
        <v>250000</v>
      </c>
      <c r="G12591" t="s">
        <v>13</v>
      </c>
      <c r="H12591" t="s">
        <v>5755</v>
      </c>
      <c r="I12591" t="s">
        <v>496</v>
      </c>
      <c r="K12591" t="s">
        <v>497</v>
      </c>
      <c r="L12591" t="s">
        <v>44</v>
      </c>
      <c r="M12591" t="s">
        <v>207</v>
      </c>
    </row>
    <row r="12592" spans="1:13" x14ac:dyDescent="0.3">
      <c r="A12592" t="s">
        <v>494</v>
      </c>
      <c r="C12592" t="s">
        <v>5025</v>
      </c>
      <c r="D12592">
        <v>65</v>
      </c>
      <c r="E12592" s="1">
        <v>7817418</v>
      </c>
      <c r="G12592" t="s">
        <v>13</v>
      </c>
      <c r="H12592" t="s">
        <v>5040</v>
      </c>
      <c r="I12592" t="s">
        <v>496</v>
      </c>
      <c r="K12592" t="s">
        <v>497</v>
      </c>
      <c r="L12592" t="s">
        <v>17</v>
      </c>
      <c r="M12592" t="s">
        <v>207</v>
      </c>
    </row>
    <row r="12593" spans="1:13" x14ac:dyDescent="0.3">
      <c r="A12593" t="s">
        <v>494</v>
      </c>
      <c r="C12593" t="s">
        <v>5025</v>
      </c>
      <c r="D12593">
        <v>62</v>
      </c>
      <c r="E12593" s="1">
        <v>621827</v>
      </c>
      <c r="G12593" t="s">
        <v>13</v>
      </c>
      <c r="H12593" t="s">
        <v>5115</v>
      </c>
      <c r="I12593" t="s">
        <v>496</v>
      </c>
      <c r="K12593" t="s">
        <v>497</v>
      </c>
      <c r="L12593" t="s">
        <v>17</v>
      </c>
      <c r="M12593" t="s">
        <v>18</v>
      </c>
    </row>
    <row r="12594" spans="1:13" x14ac:dyDescent="0.3">
      <c r="A12594" t="s">
        <v>494</v>
      </c>
      <c r="C12594" t="s">
        <v>4855</v>
      </c>
      <c r="D12594">
        <v>5</v>
      </c>
      <c r="E12594" s="1">
        <v>62303</v>
      </c>
      <c r="G12594" t="s">
        <v>13</v>
      </c>
      <c r="H12594" t="s">
        <v>4885</v>
      </c>
      <c r="I12594" t="s">
        <v>496</v>
      </c>
      <c r="K12594" t="s">
        <v>497</v>
      </c>
      <c r="L12594" t="s">
        <v>17</v>
      </c>
      <c r="M12594" t="s">
        <v>18</v>
      </c>
    </row>
    <row r="12595" spans="1:13" x14ac:dyDescent="0.3">
      <c r="A12595" t="s">
        <v>494</v>
      </c>
      <c r="C12595" t="s">
        <v>22837</v>
      </c>
      <c r="D12595">
        <v>6</v>
      </c>
      <c r="E12595" s="1">
        <v>90000</v>
      </c>
      <c r="G12595" t="s">
        <v>13</v>
      </c>
      <c r="H12595" t="s">
        <v>23185</v>
      </c>
      <c r="I12595" t="s">
        <v>496</v>
      </c>
      <c r="K12595" t="s">
        <v>497</v>
      </c>
      <c r="L12595" t="s">
        <v>17</v>
      </c>
      <c r="M12595" t="s">
        <v>18</v>
      </c>
    </row>
    <row r="12596" spans="1:13" x14ac:dyDescent="0.3">
      <c r="A12596" t="s">
        <v>494</v>
      </c>
      <c r="C12596" t="s">
        <v>22837</v>
      </c>
      <c r="D12596">
        <v>11</v>
      </c>
      <c r="E12596" s="1">
        <v>191520</v>
      </c>
      <c r="G12596" t="s">
        <v>13</v>
      </c>
      <c r="H12596" t="s">
        <v>23211</v>
      </c>
      <c r="I12596" t="s">
        <v>496</v>
      </c>
      <c r="K12596" t="s">
        <v>497</v>
      </c>
      <c r="L12596" t="s">
        <v>17</v>
      </c>
      <c r="M12596" t="s">
        <v>87</v>
      </c>
    </row>
    <row r="12597" spans="1:13" x14ac:dyDescent="0.3">
      <c r="A12597" t="s">
        <v>494</v>
      </c>
      <c r="C12597" t="s">
        <v>24055</v>
      </c>
      <c r="D12597">
        <v>31</v>
      </c>
      <c r="E12597" s="1">
        <v>797519</v>
      </c>
      <c r="G12597" t="s">
        <v>13</v>
      </c>
      <c r="H12597" t="s">
        <v>24234</v>
      </c>
      <c r="I12597" t="s">
        <v>496</v>
      </c>
      <c r="K12597" t="s">
        <v>497</v>
      </c>
      <c r="L12597" t="s">
        <v>17</v>
      </c>
      <c r="M12597" t="s">
        <v>18</v>
      </c>
    </row>
    <row r="12598" spans="1:13" x14ac:dyDescent="0.3">
      <c r="A12598" t="s">
        <v>494</v>
      </c>
      <c r="C12598" t="s">
        <v>22765</v>
      </c>
      <c r="D12598">
        <v>5</v>
      </c>
      <c r="E12598" s="1">
        <v>85000</v>
      </c>
      <c r="G12598" t="s">
        <v>13</v>
      </c>
      <c r="H12598" t="s">
        <v>22794</v>
      </c>
      <c r="I12598" t="s">
        <v>496</v>
      </c>
      <c r="K12598" t="s">
        <v>497</v>
      </c>
      <c r="L12598" t="s">
        <v>17</v>
      </c>
      <c r="M12598" t="s">
        <v>18</v>
      </c>
    </row>
    <row r="12599" spans="1:13" x14ac:dyDescent="0.3">
      <c r="A12599" t="s">
        <v>494</v>
      </c>
      <c r="C12599" t="s">
        <v>21173</v>
      </c>
      <c r="D12599">
        <v>12</v>
      </c>
      <c r="E12599" s="1">
        <v>235160</v>
      </c>
      <c r="G12599" t="s">
        <v>13</v>
      </c>
      <c r="H12599" t="s">
        <v>21676</v>
      </c>
      <c r="I12599" t="s">
        <v>496</v>
      </c>
      <c r="K12599" t="s">
        <v>497</v>
      </c>
      <c r="L12599" t="s">
        <v>17</v>
      </c>
      <c r="M12599" t="s">
        <v>18</v>
      </c>
    </row>
    <row r="12600" spans="1:13" x14ac:dyDescent="0.3">
      <c r="A12600" t="s">
        <v>494</v>
      </c>
      <c r="C12600" t="s">
        <v>22024</v>
      </c>
      <c r="D12600">
        <v>5</v>
      </c>
      <c r="E12600" s="1">
        <v>199080</v>
      </c>
      <c r="G12600" t="s">
        <v>907</v>
      </c>
      <c r="H12600" t="s">
        <v>22077</v>
      </c>
      <c r="I12600" t="s">
        <v>496</v>
      </c>
      <c r="K12600" t="s">
        <v>497</v>
      </c>
      <c r="L12600" t="s">
        <v>17</v>
      </c>
      <c r="M12600" t="s">
        <v>8252</v>
      </c>
    </row>
    <row r="12601" spans="1:13" x14ac:dyDescent="0.3">
      <c r="A12601" t="s">
        <v>494</v>
      </c>
      <c r="C12601" t="s">
        <v>16755</v>
      </c>
      <c r="D12601">
        <v>37</v>
      </c>
      <c r="E12601" s="1">
        <v>4982891</v>
      </c>
      <c r="G12601" t="s">
        <v>13</v>
      </c>
      <c r="H12601" t="s">
        <v>17079</v>
      </c>
      <c r="I12601" t="s">
        <v>496</v>
      </c>
      <c r="K12601" t="s">
        <v>497</v>
      </c>
      <c r="L12601" t="s">
        <v>44</v>
      </c>
      <c r="M12601" t="s">
        <v>18</v>
      </c>
    </row>
    <row r="12602" spans="1:13" x14ac:dyDescent="0.3">
      <c r="A12602" t="s">
        <v>494</v>
      </c>
      <c r="C12602" t="s">
        <v>16599</v>
      </c>
      <c r="D12602">
        <v>87</v>
      </c>
      <c r="E12602" s="1">
        <v>13862762</v>
      </c>
      <c r="G12602" t="s">
        <v>13</v>
      </c>
      <c r="H12602" t="s">
        <v>16615</v>
      </c>
      <c r="I12602" t="s">
        <v>496</v>
      </c>
      <c r="K12602" t="s">
        <v>497</v>
      </c>
      <c r="L12602" t="s">
        <v>17</v>
      </c>
      <c r="M12602" t="s">
        <v>18</v>
      </c>
    </row>
    <row r="12603" spans="1:13" x14ac:dyDescent="0.3">
      <c r="A12603" t="s">
        <v>494</v>
      </c>
      <c r="C12603" t="s">
        <v>16466</v>
      </c>
      <c r="D12603">
        <v>12</v>
      </c>
      <c r="E12603" s="1">
        <v>158082</v>
      </c>
      <c r="G12603" t="s">
        <v>13</v>
      </c>
      <c r="H12603" t="s">
        <v>16572</v>
      </c>
      <c r="I12603" t="s">
        <v>496</v>
      </c>
      <c r="K12603" t="s">
        <v>497</v>
      </c>
      <c r="L12603" t="s">
        <v>17</v>
      </c>
      <c r="M12603" t="s">
        <v>18</v>
      </c>
    </row>
    <row r="12604" spans="1:13" x14ac:dyDescent="0.3">
      <c r="A12604" t="s">
        <v>494</v>
      </c>
      <c r="C12604" t="s">
        <v>16466</v>
      </c>
      <c r="D12604">
        <v>7</v>
      </c>
      <c r="E12604" s="1">
        <v>237938</v>
      </c>
      <c r="G12604" t="s">
        <v>13</v>
      </c>
      <c r="H12604" t="s">
        <v>16579</v>
      </c>
      <c r="I12604" t="s">
        <v>496</v>
      </c>
      <c r="K12604" t="s">
        <v>497</v>
      </c>
      <c r="L12604" t="s">
        <v>17</v>
      </c>
      <c r="M12604" t="s">
        <v>18</v>
      </c>
    </row>
    <row r="12605" spans="1:13" x14ac:dyDescent="0.3">
      <c r="A12605" t="s">
        <v>494</v>
      </c>
      <c r="C12605" t="s">
        <v>16341</v>
      </c>
      <c r="D12605">
        <v>10</v>
      </c>
      <c r="E12605" s="1">
        <v>1162219</v>
      </c>
      <c r="G12605" t="s">
        <v>13</v>
      </c>
      <c r="H12605" t="s">
        <v>16397</v>
      </c>
      <c r="I12605" t="s">
        <v>496</v>
      </c>
      <c r="K12605" t="s">
        <v>497</v>
      </c>
      <c r="L12605" t="s">
        <v>17</v>
      </c>
      <c r="M12605" t="s">
        <v>18</v>
      </c>
    </row>
    <row r="12606" spans="1:13" x14ac:dyDescent="0.3">
      <c r="A12606" t="s">
        <v>494</v>
      </c>
      <c r="C12606" t="s">
        <v>12314</v>
      </c>
      <c r="D12606">
        <v>103</v>
      </c>
      <c r="E12606" s="1">
        <v>1767845</v>
      </c>
      <c r="G12606" t="s">
        <v>13</v>
      </c>
      <c r="H12606" t="s">
        <v>12394</v>
      </c>
      <c r="I12606" t="s">
        <v>496</v>
      </c>
      <c r="K12606" t="s">
        <v>497</v>
      </c>
      <c r="L12606" t="s">
        <v>44</v>
      </c>
      <c r="M12606" t="s">
        <v>18</v>
      </c>
    </row>
    <row r="12607" spans="1:13" x14ac:dyDescent="0.3">
      <c r="A12607" t="s">
        <v>494</v>
      </c>
      <c r="C12607" t="s">
        <v>12314</v>
      </c>
      <c r="D12607">
        <v>108</v>
      </c>
      <c r="E12607" s="1">
        <v>10806275</v>
      </c>
      <c r="G12607" t="s">
        <v>13</v>
      </c>
      <c r="H12607" t="s">
        <v>12472</v>
      </c>
      <c r="I12607" t="s">
        <v>496</v>
      </c>
      <c r="K12607" t="s">
        <v>497</v>
      </c>
      <c r="L12607" t="s">
        <v>17</v>
      </c>
      <c r="M12607" t="s">
        <v>18</v>
      </c>
    </row>
    <row r="12608" spans="1:13" x14ac:dyDescent="0.3">
      <c r="A12608" t="s">
        <v>494</v>
      </c>
      <c r="C12608" t="s">
        <v>9547</v>
      </c>
      <c r="D12608">
        <v>39</v>
      </c>
      <c r="E12608" s="1">
        <v>1353061</v>
      </c>
      <c r="G12608" t="s">
        <v>13</v>
      </c>
      <c r="H12608" t="s">
        <v>9690</v>
      </c>
      <c r="I12608" t="s">
        <v>496</v>
      </c>
      <c r="K12608" t="s">
        <v>497</v>
      </c>
      <c r="L12608" t="s">
        <v>17</v>
      </c>
      <c r="M12608" t="s">
        <v>18</v>
      </c>
    </row>
    <row r="12609" spans="1:13" x14ac:dyDescent="0.3">
      <c r="A12609" t="s">
        <v>494</v>
      </c>
      <c r="C12609" t="s">
        <v>11012</v>
      </c>
      <c r="D12609">
        <v>24</v>
      </c>
      <c r="E12609" s="1">
        <v>406436</v>
      </c>
      <c r="G12609" t="s">
        <v>13</v>
      </c>
      <c r="H12609" t="s">
        <v>11041</v>
      </c>
      <c r="I12609" t="s">
        <v>496</v>
      </c>
      <c r="K12609" t="s">
        <v>497</v>
      </c>
      <c r="L12609" t="s">
        <v>17</v>
      </c>
      <c r="M12609" t="s">
        <v>18</v>
      </c>
    </row>
    <row r="12610" spans="1:13" x14ac:dyDescent="0.3">
      <c r="A12610" t="s">
        <v>494</v>
      </c>
      <c r="C12610" t="s">
        <v>11140</v>
      </c>
      <c r="D12610">
        <v>58</v>
      </c>
      <c r="E12610" s="1">
        <v>10044535</v>
      </c>
      <c r="G12610" t="s">
        <v>13</v>
      </c>
      <c r="H12610" t="s">
        <v>11139</v>
      </c>
      <c r="I12610" t="s">
        <v>496</v>
      </c>
      <c r="K12610" t="s">
        <v>497</v>
      </c>
      <c r="L12610" t="s">
        <v>210</v>
      </c>
      <c r="M12610" t="s">
        <v>105</v>
      </c>
    </row>
    <row r="12611" spans="1:13" x14ac:dyDescent="0.3">
      <c r="A12611" t="s">
        <v>494</v>
      </c>
      <c r="C12611" t="s">
        <v>8196</v>
      </c>
      <c r="D12611">
        <v>43</v>
      </c>
      <c r="E12611" s="1">
        <v>2986602</v>
      </c>
      <c r="G12611" t="s">
        <v>13</v>
      </c>
      <c r="H12611" t="s">
        <v>8446</v>
      </c>
      <c r="I12611" t="s">
        <v>496</v>
      </c>
      <c r="K12611" t="s">
        <v>497</v>
      </c>
      <c r="L12611" t="s">
        <v>17</v>
      </c>
      <c r="M12611" t="s">
        <v>18</v>
      </c>
    </row>
    <row r="12612" spans="1:13" x14ac:dyDescent="0.3">
      <c r="A12612" t="s">
        <v>494</v>
      </c>
      <c r="C12612" t="s">
        <v>8196</v>
      </c>
      <c r="D12612">
        <v>7</v>
      </c>
      <c r="E12612" s="1">
        <v>1000000</v>
      </c>
      <c r="G12612" t="s">
        <v>13</v>
      </c>
      <c r="H12612" t="s">
        <v>77</v>
      </c>
      <c r="I12612" t="s">
        <v>496</v>
      </c>
      <c r="K12612" t="s">
        <v>497</v>
      </c>
      <c r="L12612" t="s">
        <v>17</v>
      </c>
      <c r="M12612" t="s">
        <v>105</v>
      </c>
    </row>
    <row r="12613" spans="1:13" x14ac:dyDescent="0.3">
      <c r="A12613" t="s">
        <v>494</v>
      </c>
      <c r="C12613" t="s">
        <v>33755</v>
      </c>
      <c r="D12613">
        <v>43</v>
      </c>
      <c r="E12613" s="1">
        <v>3553004</v>
      </c>
      <c r="G12613" t="s">
        <v>13</v>
      </c>
      <c r="H12613" t="s">
        <v>33760</v>
      </c>
      <c r="I12613" t="s">
        <v>496</v>
      </c>
      <c r="K12613" t="s">
        <v>497</v>
      </c>
      <c r="L12613" t="s">
        <v>44</v>
      </c>
      <c r="M12613" t="s">
        <v>18</v>
      </c>
    </row>
    <row r="12614" spans="1:13" x14ac:dyDescent="0.3">
      <c r="A12614" t="s">
        <v>494</v>
      </c>
      <c r="C12614" t="s">
        <v>33755</v>
      </c>
      <c r="D12614">
        <v>56</v>
      </c>
      <c r="E12614" s="1">
        <v>8768600</v>
      </c>
      <c r="G12614" t="s">
        <v>13</v>
      </c>
      <c r="H12614" t="s">
        <v>33789</v>
      </c>
      <c r="I12614" t="s">
        <v>496</v>
      </c>
      <c r="K12614" t="s">
        <v>497</v>
      </c>
      <c r="L12614" t="s">
        <v>17</v>
      </c>
      <c r="M12614" t="s">
        <v>33790</v>
      </c>
    </row>
    <row r="12615" spans="1:13" x14ac:dyDescent="0.3">
      <c r="A12615" t="s">
        <v>494</v>
      </c>
      <c r="C12615" t="s">
        <v>33755</v>
      </c>
      <c r="D12615">
        <v>40</v>
      </c>
      <c r="E12615" s="1">
        <v>581855</v>
      </c>
      <c r="G12615" t="s">
        <v>13</v>
      </c>
      <c r="H12615" t="s">
        <v>33811</v>
      </c>
      <c r="I12615" t="s">
        <v>496</v>
      </c>
      <c r="K12615" t="s">
        <v>497</v>
      </c>
      <c r="L12615" t="s">
        <v>17</v>
      </c>
      <c r="M12615" t="s">
        <v>18</v>
      </c>
    </row>
    <row r="12616" spans="1:13" x14ac:dyDescent="0.3">
      <c r="A12616" t="s">
        <v>494</v>
      </c>
      <c r="C12616" t="s">
        <v>33755</v>
      </c>
      <c r="D12616">
        <v>8</v>
      </c>
      <c r="E12616" s="1">
        <v>35415</v>
      </c>
      <c r="G12616" t="s">
        <v>13</v>
      </c>
      <c r="H12616" t="s">
        <v>33813</v>
      </c>
      <c r="I12616" t="s">
        <v>496</v>
      </c>
      <c r="K12616" t="s">
        <v>497</v>
      </c>
      <c r="L12616" t="s">
        <v>17</v>
      </c>
      <c r="M12616" t="s">
        <v>18</v>
      </c>
    </row>
    <row r="12617" spans="1:13" x14ac:dyDescent="0.3">
      <c r="A12617" t="s">
        <v>494</v>
      </c>
      <c r="C12617" t="s">
        <v>34100</v>
      </c>
      <c r="D12617">
        <v>18</v>
      </c>
      <c r="E12617" s="1">
        <v>100000</v>
      </c>
      <c r="G12617" t="s">
        <v>13</v>
      </c>
      <c r="H12617" t="s">
        <v>34144</v>
      </c>
      <c r="I12617" t="s">
        <v>496</v>
      </c>
      <c r="K12617" t="s">
        <v>497</v>
      </c>
      <c r="L12617" t="s">
        <v>17</v>
      </c>
      <c r="M12617" t="s">
        <v>450</v>
      </c>
    </row>
    <row r="12618" spans="1:13" x14ac:dyDescent="0.3">
      <c r="A12618" t="s">
        <v>494</v>
      </c>
      <c r="C12618" t="s">
        <v>37047</v>
      </c>
      <c r="D12618">
        <v>30</v>
      </c>
      <c r="E12618" s="1">
        <v>100000</v>
      </c>
      <c r="G12618" t="s">
        <v>13</v>
      </c>
      <c r="H12618" t="s">
        <v>37131</v>
      </c>
      <c r="I12618" t="s">
        <v>496</v>
      </c>
      <c r="K12618" t="s">
        <v>497</v>
      </c>
      <c r="L12618" t="s">
        <v>17</v>
      </c>
      <c r="M12618" t="s">
        <v>450</v>
      </c>
    </row>
    <row r="12619" spans="1:13" x14ac:dyDescent="0.3">
      <c r="A12619" t="s">
        <v>494</v>
      </c>
      <c r="C12619" t="s">
        <v>37047</v>
      </c>
      <c r="D12619">
        <v>91</v>
      </c>
      <c r="E12619" s="1">
        <v>11203452</v>
      </c>
      <c r="G12619" t="s">
        <v>13</v>
      </c>
      <c r="H12619" t="s">
        <v>37317</v>
      </c>
      <c r="I12619" t="s">
        <v>496</v>
      </c>
      <c r="K12619" t="s">
        <v>497</v>
      </c>
      <c r="L12619" t="s">
        <v>38</v>
      </c>
      <c r="M12619" t="s">
        <v>18</v>
      </c>
    </row>
    <row r="12620" spans="1:13" x14ac:dyDescent="0.3">
      <c r="A12620" t="s">
        <v>494</v>
      </c>
      <c r="C12620" t="s">
        <v>37047</v>
      </c>
      <c r="D12620">
        <v>41</v>
      </c>
      <c r="E12620" s="1">
        <v>1093389</v>
      </c>
      <c r="G12620" t="s">
        <v>13</v>
      </c>
      <c r="H12620" t="s">
        <v>37319</v>
      </c>
      <c r="I12620" t="s">
        <v>496</v>
      </c>
      <c r="K12620" t="s">
        <v>497</v>
      </c>
      <c r="L12620" t="s">
        <v>17</v>
      </c>
      <c r="M12620" t="s">
        <v>18</v>
      </c>
    </row>
    <row r="12621" spans="1:13" x14ac:dyDescent="0.3">
      <c r="A12621" t="s">
        <v>494</v>
      </c>
      <c r="C12621" t="s">
        <v>37363</v>
      </c>
      <c r="D12621">
        <v>99</v>
      </c>
      <c r="E12621" s="1">
        <v>13430939</v>
      </c>
      <c r="G12621" t="s">
        <v>13</v>
      </c>
      <c r="H12621" t="s">
        <v>37462</v>
      </c>
      <c r="I12621" t="s">
        <v>496</v>
      </c>
      <c r="K12621" t="s">
        <v>497</v>
      </c>
      <c r="L12621" t="s">
        <v>17</v>
      </c>
      <c r="M12621" t="s">
        <v>18</v>
      </c>
    </row>
    <row r="12622" spans="1:13" x14ac:dyDescent="0.3">
      <c r="A12622" t="s">
        <v>494</v>
      </c>
      <c r="C12622" t="s">
        <v>36676</v>
      </c>
      <c r="D12622">
        <v>9</v>
      </c>
      <c r="E12622" s="1">
        <v>46952</v>
      </c>
      <c r="G12622" t="s">
        <v>13</v>
      </c>
      <c r="H12622" t="s">
        <v>36719</v>
      </c>
      <c r="I12622" t="s">
        <v>496</v>
      </c>
      <c r="K12622" t="s">
        <v>497</v>
      </c>
      <c r="L12622" t="s">
        <v>17</v>
      </c>
      <c r="M12622" t="s">
        <v>18</v>
      </c>
    </row>
    <row r="12623" spans="1:13" x14ac:dyDescent="0.3">
      <c r="A12623" t="s">
        <v>494</v>
      </c>
      <c r="C12623" t="s">
        <v>35729</v>
      </c>
      <c r="D12623">
        <v>18</v>
      </c>
      <c r="E12623" s="1">
        <v>100000</v>
      </c>
      <c r="G12623" t="s">
        <v>13</v>
      </c>
      <c r="H12623" t="s">
        <v>35864</v>
      </c>
      <c r="I12623" t="s">
        <v>496</v>
      </c>
      <c r="K12623" t="s">
        <v>497</v>
      </c>
      <c r="L12623" t="s">
        <v>17</v>
      </c>
      <c r="M12623" t="s">
        <v>450</v>
      </c>
    </row>
    <row r="12624" spans="1:13" x14ac:dyDescent="0.3">
      <c r="A12624" t="s">
        <v>494</v>
      </c>
      <c r="C12624" t="s">
        <v>38133</v>
      </c>
      <c r="D12624">
        <v>93</v>
      </c>
      <c r="E12624" s="1">
        <v>10763430</v>
      </c>
      <c r="G12624" t="s">
        <v>13</v>
      </c>
      <c r="H12624" t="s">
        <v>38132</v>
      </c>
      <c r="I12624" t="s">
        <v>496</v>
      </c>
      <c r="K12624" t="s">
        <v>497</v>
      </c>
      <c r="L12624" t="s">
        <v>44</v>
      </c>
      <c r="M12624" t="s">
        <v>18</v>
      </c>
    </row>
    <row r="12625" spans="1:13" x14ac:dyDescent="0.3">
      <c r="A12625" t="s">
        <v>494</v>
      </c>
      <c r="C12625" t="s">
        <v>18118</v>
      </c>
      <c r="D12625">
        <v>120</v>
      </c>
      <c r="E12625" s="1">
        <v>14902759</v>
      </c>
      <c r="G12625" t="s">
        <v>13</v>
      </c>
      <c r="H12625" t="s">
        <v>18120</v>
      </c>
      <c r="I12625" t="s">
        <v>496</v>
      </c>
      <c r="K12625" t="s">
        <v>497</v>
      </c>
      <c r="L12625" t="s">
        <v>17</v>
      </c>
      <c r="M12625" t="s">
        <v>18</v>
      </c>
    </row>
    <row r="12626" spans="1:13" x14ac:dyDescent="0.3">
      <c r="A12626" t="s">
        <v>494</v>
      </c>
      <c r="C12626" t="s">
        <v>26380</v>
      </c>
      <c r="D12626">
        <v>114</v>
      </c>
      <c r="E12626" s="1">
        <v>49680146</v>
      </c>
      <c r="G12626" t="s">
        <v>13</v>
      </c>
      <c r="H12626" t="s">
        <v>26382</v>
      </c>
      <c r="I12626" t="s">
        <v>496</v>
      </c>
      <c r="K12626" t="s">
        <v>497</v>
      </c>
      <c r="L12626" t="s">
        <v>44</v>
      </c>
      <c r="M12626" t="s">
        <v>105</v>
      </c>
    </row>
    <row r="12627" spans="1:13" x14ac:dyDescent="0.3">
      <c r="A12627" t="s">
        <v>494</v>
      </c>
      <c r="C12627" t="s">
        <v>7574</v>
      </c>
      <c r="D12627">
        <v>107</v>
      </c>
      <c r="E12627" s="1">
        <v>37261201</v>
      </c>
      <c r="G12627" t="s">
        <v>13</v>
      </c>
      <c r="H12627" t="s">
        <v>7605</v>
      </c>
      <c r="I12627" t="s">
        <v>496</v>
      </c>
      <c r="K12627" t="s">
        <v>497</v>
      </c>
      <c r="L12627" t="s">
        <v>44</v>
      </c>
      <c r="M12627" t="s">
        <v>18</v>
      </c>
    </row>
    <row r="12628" spans="1:13" x14ac:dyDescent="0.3">
      <c r="A12628" t="s">
        <v>2302</v>
      </c>
      <c r="C12628" t="s">
        <v>2269</v>
      </c>
      <c r="D12628">
        <v>37</v>
      </c>
      <c r="E12628" s="1">
        <v>1528698</v>
      </c>
      <c r="G12628" t="s">
        <v>48</v>
      </c>
      <c r="H12628" t="s">
        <v>2303</v>
      </c>
      <c r="I12628" t="s">
        <v>359</v>
      </c>
      <c r="K12628" t="s">
        <v>189</v>
      </c>
      <c r="L12628" t="s">
        <v>17</v>
      </c>
      <c r="M12628" t="s">
        <v>354</v>
      </c>
    </row>
    <row r="12629" spans="1:13" x14ac:dyDescent="0.3">
      <c r="A12629" t="s">
        <v>2302</v>
      </c>
      <c r="C12629" t="s">
        <v>37363</v>
      </c>
      <c r="D12629">
        <v>3</v>
      </c>
      <c r="E12629" s="1">
        <v>340380</v>
      </c>
      <c r="G12629" t="s">
        <v>48</v>
      </c>
      <c r="H12629" t="s">
        <v>37441</v>
      </c>
      <c r="I12629" t="s">
        <v>359</v>
      </c>
      <c r="K12629" t="s">
        <v>189</v>
      </c>
      <c r="L12629" t="s">
        <v>17</v>
      </c>
      <c r="M12629" t="s">
        <v>354</v>
      </c>
    </row>
    <row r="12630" spans="1:13" x14ac:dyDescent="0.3">
      <c r="A12630" t="s">
        <v>2318</v>
      </c>
      <c r="C12630" t="s">
        <v>2269</v>
      </c>
      <c r="D12630">
        <v>19</v>
      </c>
      <c r="E12630" s="1">
        <v>1302761</v>
      </c>
      <c r="G12630" t="s">
        <v>48</v>
      </c>
      <c r="H12630" t="s">
        <v>2319</v>
      </c>
      <c r="I12630" t="s">
        <v>2320</v>
      </c>
      <c r="K12630" t="s">
        <v>2321</v>
      </c>
      <c r="L12630" t="s">
        <v>38</v>
      </c>
      <c r="M12630" t="s">
        <v>190</v>
      </c>
    </row>
    <row r="12631" spans="1:13" x14ac:dyDescent="0.3">
      <c r="A12631" t="s">
        <v>2318</v>
      </c>
      <c r="C12631" t="s">
        <v>11140</v>
      </c>
      <c r="D12631">
        <v>57</v>
      </c>
      <c r="E12631" s="1">
        <v>461773</v>
      </c>
      <c r="G12631" t="s">
        <v>48</v>
      </c>
      <c r="H12631" t="s">
        <v>11172</v>
      </c>
      <c r="I12631" t="s">
        <v>2320</v>
      </c>
      <c r="K12631" t="s">
        <v>2321</v>
      </c>
      <c r="L12631" t="s">
        <v>38</v>
      </c>
      <c r="M12631" t="s">
        <v>354</v>
      </c>
    </row>
    <row r="12632" spans="1:13" x14ac:dyDescent="0.3">
      <c r="A12632" t="s">
        <v>2318</v>
      </c>
      <c r="C12632" t="s">
        <v>34263</v>
      </c>
      <c r="D12632">
        <v>19</v>
      </c>
      <c r="E12632" s="1">
        <v>111000</v>
      </c>
      <c r="G12632" t="s">
        <v>48</v>
      </c>
      <c r="H12632" t="s">
        <v>34344</v>
      </c>
      <c r="I12632" t="s">
        <v>2320</v>
      </c>
      <c r="K12632" t="s">
        <v>2321</v>
      </c>
      <c r="L12632" t="s">
        <v>17</v>
      </c>
      <c r="M12632" t="s">
        <v>354</v>
      </c>
    </row>
    <row r="12633" spans="1:13" x14ac:dyDescent="0.3">
      <c r="A12633" t="s">
        <v>2318</v>
      </c>
      <c r="C12633" t="s">
        <v>35954</v>
      </c>
      <c r="D12633">
        <v>46</v>
      </c>
      <c r="E12633" s="1">
        <v>9012826</v>
      </c>
      <c r="G12633" t="s">
        <v>48</v>
      </c>
      <c r="H12633" t="s">
        <v>35990</v>
      </c>
      <c r="I12633" t="s">
        <v>2320</v>
      </c>
      <c r="K12633" t="s">
        <v>2321</v>
      </c>
      <c r="L12633" t="s">
        <v>170</v>
      </c>
      <c r="M12633" t="s">
        <v>190</v>
      </c>
    </row>
    <row r="12634" spans="1:13" x14ac:dyDescent="0.3">
      <c r="A12634" t="s">
        <v>18110</v>
      </c>
      <c r="C12634" t="s">
        <v>34224</v>
      </c>
      <c r="D12634">
        <v>2</v>
      </c>
      <c r="E12634" s="1">
        <v>25000</v>
      </c>
      <c r="G12634" t="s">
        <v>34</v>
      </c>
      <c r="H12634" t="s">
        <v>970</v>
      </c>
      <c r="I12634" t="s">
        <v>70</v>
      </c>
      <c r="J12634" t="s">
        <v>70</v>
      </c>
      <c r="K12634" t="s">
        <v>24</v>
      </c>
      <c r="L12634" t="s">
        <v>17</v>
      </c>
      <c r="M12634" t="s">
        <v>202</v>
      </c>
    </row>
    <row r="12635" spans="1:13" x14ac:dyDescent="0.3">
      <c r="A12635" t="s">
        <v>18110</v>
      </c>
      <c r="C12635" t="s">
        <v>35954</v>
      </c>
      <c r="D12635">
        <v>12</v>
      </c>
      <c r="E12635" s="1">
        <v>25000</v>
      </c>
      <c r="G12635" t="s">
        <v>21</v>
      </c>
      <c r="H12635" t="s">
        <v>970</v>
      </c>
      <c r="I12635" t="s">
        <v>70</v>
      </c>
      <c r="J12635" t="s">
        <v>70</v>
      </c>
      <c r="K12635" t="s">
        <v>24</v>
      </c>
      <c r="L12635" t="s">
        <v>25</v>
      </c>
      <c r="M12635" t="s">
        <v>26</v>
      </c>
    </row>
    <row r="12636" spans="1:13" x14ac:dyDescent="0.3">
      <c r="A12636" t="s">
        <v>18110</v>
      </c>
      <c r="C12636" t="s">
        <v>35691</v>
      </c>
      <c r="D12636">
        <v>12</v>
      </c>
      <c r="E12636" s="1">
        <v>25000</v>
      </c>
      <c r="G12636" t="s">
        <v>21</v>
      </c>
      <c r="H12636" t="s">
        <v>970</v>
      </c>
      <c r="I12636" t="s">
        <v>70</v>
      </c>
      <c r="J12636" t="s">
        <v>70</v>
      </c>
      <c r="K12636" t="s">
        <v>24</v>
      </c>
      <c r="L12636" t="s">
        <v>25</v>
      </c>
      <c r="M12636" t="s">
        <v>26</v>
      </c>
    </row>
    <row r="12637" spans="1:13" x14ac:dyDescent="0.3">
      <c r="A12637" t="s">
        <v>18110</v>
      </c>
      <c r="C12637" t="s">
        <v>37835</v>
      </c>
      <c r="D12637">
        <v>12</v>
      </c>
      <c r="E12637" s="1">
        <v>25000</v>
      </c>
      <c r="G12637" t="s">
        <v>21</v>
      </c>
      <c r="H12637" t="s">
        <v>970</v>
      </c>
      <c r="I12637" t="s">
        <v>70</v>
      </c>
      <c r="J12637" t="s">
        <v>70</v>
      </c>
      <c r="K12637" t="s">
        <v>24</v>
      </c>
      <c r="L12637" t="s">
        <v>25</v>
      </c>
      <c r="M12637" t="s">
        <v>26</v>
      </c>
    </row>
    <row r="12638" spans="1:13" x14ac:dyDescent="0.3">
      <c r="A12638" t="s">
        <v>18110</v>
      </c>
      <c r="C12638" t="s">
        <v>18080</v>
      </c>
      <c r="D12638">
        <v>12</v>
      </c>
      <c r="E12638" s="1">
        <v>23500</v>
      </c>
      <c r="G12638" t="s">
        <v>21</v>
      </c>
      <c r="H12638" t="s">
        <v>970</v>
      </c>
      <c r="I12638" t="s">
        <v>70</v>
      </c>
      <c r="J12638" t="s">
        <v>70</v>
      </c>
      <c r="K12638" t="s">
        <v>24</v>
      </c>
      <c r="L12638" t="s">
        <v>25</v>
      </c>
      <c r="M12638" t="s">
        <v>26</v>
      </c>
    </row>
    <row r="12639" spans="1:13" x14ac:dyDescent="0.3">
      <c r="A12639" t="s">
        <v>18110</v>
      </c>
      <c r="C12639" t="s">
        <v>24581</v>
      </c>
      <c r="D12639">
        <v>12</v>
      </c>
      <c r="E12639" s="1">
        <v>25000</v>
      </c>
      <c r="G12639" t="s">
        <v>21</v>
      </c>
      <c r="H12639" t="s">
        <v>970</v>
      </c>
      <c r="I12639" t="s">
        <v>70</v>
      </c>
      <c r="J12639" t="s">
        <v>70</v>
      </c>
      <c r="K12639" t="s">
        <v>24</v>
      </c>
      <c r="L12639" t="s">
        <v>25</v>
      </c>
      <c r="M12639" t="s">
        <v>26</v>
      </c>
    </row>
    <row r="12640" spans="1:13" x14ac:dyDescent="0.3">
      <c r="A12640" t="s">
        <v>18110</v>
      </c>
      <c r="C12640" t="s">
        <v>25159</v>
      </c>
      <c r="D12640">
        <v>12</v>
      </c>
      <c r="E12640" s="1">
        <v>13625</v>
      </c>
      <c r="G12640" t="s">
        <v>21</v>
      </c>
      <c r="H12640" t="s">
        <v>970</v>
      </c>
      <c r="I12640" t="s">
        <v>70</v>
      </c>
      <c r="J12640" t="s">
        <v>70</v>
      </c>
      <c r="K12640" t="s">
        <v>24</v>
      </c>
      <c r="L12640" t="s">
        <v>25</v>
      </c>
      <c r="M12640" t="s">
        <v>26</v>
      </c>
    </row>
    <row r="12641" spans="1:13" x14ac:dyDescent="0.3">
      <c r="A12641" t="s">
        <v>18500</v>
      </c>
      <c r="C12641" t="s">
        <v>18470</v>
      </c>
      <c r="D12641">
        <v>36</v>
      </c>
      <c r="E12641" s="1">
        <v>1500000</v>
      </c>
      <c r="G12641" t="s">
        <v>69</v>
      </c>
      <c r="H12641" t="s">
        <v>18501</v>
      </c>
      <c r="I12641" t="s">
        <v>22</v>
      </c>
      <c r="J12641" t="s">
        <v>23</v>
      </c>
      <c r="K12641" t="s">
        <v>24</v>
      </c>
      <c r="L12641" t="s">
        <v>38</v>
      </c>
      <c r="M12641" t="s">
        <v>39</v>
      </c>
    </row>
    <row r="12642" spans="1:13" x14ac:dyDescent="0.3">
      <c r="A12642" t="s">
        <v>11229</v>
      </c>
      <c r="C12642" t="s">
        <v>28715</v>
      </c>
      <c r="D12642">
        <v>12</v>
      </c>
      <c r="E12642" s="1">
        <v>275000</v>
      </c>
      <c r="G12642" t="s">
        <v>111</v>
      </c>
      <c r="H12642" t="s">
        <v>28854</v>
      </c>
      <c r="I12642" t="s">
        <v>70</v>
      </c>
      <c r="J12642" t="s">
        <v>70</v>
      </c>
      <c r="K12642" t="s">
        <v>24</v>
      </c>
      <c r="L12642" t="s">
        <v>25</v>
      </c>
      <c r="M12642" t="s">
        <v>120</v>
      </c>
    </row>
    <row r="12643" spans="1:13" x14ac:dyDescent="0.3">
      <c r="A12643" t="s">
        <v>11229</v>
      </c>
      <c r="C12643" t="s">
        <v>30595</v>
      </c>
      <c r="D12643">
        <v>16</v>
      </c>
      <c r="E12643" s="1">
        <v>266000</v>
      </c>
      <c r="G12643" t="s">
        <v>111</v>
      </c>
      <c r="H12643" t="s">
        <v>30685</v>
      </c>
      <c r="I12643" t="s">
        <v>70</v>
      </c>
      <c r="J12643" t="s">
        <v>70</v>
      </c>
      <c r="K12643" t="s">
        <v>24</v>
      </c>
      <c r="L12643" t="s">
        <v>25</v>
      </c>
      <c r="M12643" t="s">
        <v>120</v>
      </c>
    </row>
    <row r="12644" spans="1:13" x14ac:dyDescent="0.3">
      <c r="A12644" t="s">
        <v>11229</v>
      </c>
      <c r="C12644" t="s">
        <v>11197</v>
      </c>
      <c r="D12644">
        <v>68</v>
      </c>
      <c r="E12644" s="1">
        <v>200000</v>
      </c>
      <c r="G12644" t="s">
        <v>111</v>
      </c>
      <c r="H12644" t="s">
        <v>11230</v>
      </c>
      <c r="I12644" t="s">
        <v>70</v>
      </c>
      <c r="J12644" t="s">
        <v>70</v>
      </c>
      <c r="K12644" t="s">
        <v>24</v>
      </c>
      <c r="L12644" t="s">
        <v>25</v>
      </c>
      <c r="M12644" t="s">
        <v>120</v>
      </c>
    </row>
    <row r="12645" spans="1:13" x14ac:dyDescent="0.3">
      <c r="A12645" t="s">
        <v>11229</v>
      </c>
      <c r="C12645" t="s">
        <v>33500</v>
      </c>
      <c r="D12645">
        <v>8</v>
      </c>
      <c r="E12645" s="1">
        <v>74900</v>
      </c>
      <c r="G12645" t="s">
        <v>111</v>
      </c>
      <c r="H12645" t="s">
        <v>33519</v>
      </c>
      <c r="I12645" t="s">
        <v>70</v>
      </c>
      <c r="J12645" t="s">
        <v>70</v>
      </c>
      <c r="K12645" t="s">
        <v>24</v>
      </c>
      <c r="L12645" t="s">
        <v>25</v>
      </c>
      <c r="M12645" t="s">
        <v>120</v>
      </c>
    </row>
    <row r="12646" spans="1:13" x14ac:dyDescent="0.3">
      <c r="A12646" t="s">
        <v>11229</v>
      </c>
      <c r="C12646" t="s">
        <v>18080</v>
      </c>
      <c r="D12646">
        <v>66</v>
      </c>
      <c r="E12646" s="1">
        <v>5420332</v>
      </c>
      <c r="G12646" t="s">
        <v>111</v>
      </c>
      <c r="H12646" t="s">
        <v>18098</v>
      </c>
      <c r="I12646" t="s">
        <v>70</v>
      </c>
      <c r="J12646" t="s">
        <v>70</v>
      </c>
      <c r="K12646" t="s">
        <v>24</v>
      </c>
      <c r="L12646" t="s">
        <v>25</v>
      </c>
      <c r="M12646" t="s">
        <v>120</v>
      </c>
    </row>
    <row r="12647" spans="1:13" x14ac:dyDescent="0.3">
      <c r="A12647" t="s">
        <v>11229</v>
      </c>
      <c r="C12647" t="s">
        <v>24619</v>
      </c>
      <c r="D12647">
        <v>55</v>
      </c>
      <c r="E12647" s="1">
        <v>1572810</v>
      </c>
      <c r="G12647" t="s">
        <v>111</v>
      </c>
      <c r="H12647" t="s">
        <v>24625</v>
      </c>
      <c r="I12647" t="s">
        <v>70</v>
      </c>
      <c r="J12647" t="s">
        <v>70</v>
      </c>
      <c r="K12647" t="s">
        <v>24</v>
      </c>
      <c r="L12647" t="s">
        <v>25</v>
      </c>
      <c r="M12647" t="s">
        <v>120</v>
      </c>
    </row>
    <row r="12648" spans="1:13" x14ac:dyDescent="0.3">
      <c r="A12648" t="s">
        <v>28696</v>
      </c>
      <c r="C12648" t="s">
        <v>28282</v>
      </c>
      <c r="D12648">
        <v>5</v>
      </c>
      <c r="E12648" s="1">
        <v>358722</v>
      </c>
      <c r="G12648" t="s">
        <v>13</v>
      </c>
      <c r="H12648" t="s">
        <v>28697</v>
      </c>
      <c r="I12648" t="s">
        <v>28698</v>
      </c>
      <c r="J12648" t="s">
        <v>769</v>
      </c>
      <c r="K12648" t="s">
        <v>24</v>
      </c>
      <c r="L12648" t="s">
        <v>17</v>
      </c>
      <c r="M12648" t="s">
        <v>442</v>
      </c>
    </row>
    <row r="12649" spans="1:13" x14ac:dyDescent="0.3">
      <c r="A12649" t="s">
        <v>24465</v>
      </c>
      <c r="C12649" t="s">
        <v>36965</v>
      </c>
      <c r="D12649">
        <v>30</v>
      </c>
      <c r="E12649" s="1">
        <v>660126</v>
      </c>
      <c r="G12649" t="s">
        <v>69</v>
      </c>
      <c r="H12649" t="s">
        <v>37007</v>
      </c>
      <c r="I12649" t="s">
        <v>24467</v>
      </c>
      <c r="J12649" t="s">
        <v>119</v>
      </c>
      <c r="K12649" t="s">
        <v>24</v>
      </c>
      <c r="L12649" t="s">
        <v>17</v>
      </c>
      <c r="M12649" t="s">
        <v>39</v>
      </c>
    </row>
    <row r="12650" spans="1:13" x14ac:dyDescent="0.3">
      <c r="A12650" t="s">
        <v>24465</v>
      </c>
      <c r="C12650" t="s">
        <v>35729</v>
      </c>
      <c r="D12650">
        <v>12</v>
      </c>
      <c r="E12650" s="1">
        <v>25000</v>
      </c>
      <c r="G12650" t="s">
        <v>21</v>
      </c>
      <c r="H12650" t="s">
        <v>970</v>
      </c>
      <c r="I12650" t="s">
        <v>24467</v>
      </c>
      <c r="J12650" t="s">
        <v>119</v>
      </c>
      <c r="K12650" t="s">
        <v>24</v>
      </c>
      <c r="L12650" t="s">
        <v>25</v>
      </c>
      <c r="M12650" t="s">
        <v>26</v>
      </c>
    </row>
    <row r="12651" spans="1:13" x14ac:dyDescent="0.3">
      <c r="A12651" t="s">
        <v>24465</v>
      </c>
      <c r="C12651" t="s">
        <v>24450</v>
      </c>
      <c r="D12651">
        <v>12</v>
      </c>
      <c r="E12651" s="1">
        <v>300000</v>
      </c>
      <c r="G12651" t="s">
        <v>13</v>
      </c>
      <c r="H12651" t="s">
        <v>24466</v>
      </c>
      <c r="I12651" t="s">
        <v>24467</v>
      </c>
      <c r="J12651" t="s">
        <v>119</v>
      </c>
      <c r="K12651" t="s">
        <v>24</v>
      </c>
      <c r="L12651" t="s">
        <v>25</v>
      </c>
      <c r="M12651" t="s">
        <v>39</v>
      </c>
    </row>
    <row r="12652" spans="1:13" x14ac:dyDescent="0.3">
      <c r="A12652" t="s">
        <v>34462</v>
      </c>
      <c r="C12652" t="s">
        <v>34396</v>
      </c>
      <c r="D12652">
        <v>1</v>
      </c>
      <c r="E12652" s="1">
        <v>5000</v>
      </c>
      <c r="G12652" t="s">
        <v>21</v>
      </c>
      <c r="H12652" t="s">
        <v>970</v>
      </c>
      <c r="I12652" t="s">
        <v>397</v>
      </c>
      <c r="J12652" t="s">
        <v>119</v>
      </c>
      <c r="K12652" t="s">
        <v>24</v>
      </c>
      <c r="L12652" t="s">
        <v>25</v>
      </c>
      <c r="M12652" t="s">
        <v>26</v>
      </c>
    </row>
    <row r="12653" spans="1:13" x14ac:dyDescent="0.3">
      <c r="A12653" t="s">
        <v>10511</v>
      </c>
      <c r="C12653" t="s">
        <v>10471</v>
      </c>
      <c r="D12653">
        <v>37</v>
      </c>
      <c r="E12653" s="1">
        <v>100000</v>
      </c>
      <c r="G12653" t="s">
        <v>21</v>
      </c>
      <c r="H12653" t="s">
        <v>10512</v>
      </c>
      <c r="I12653" t="s">
        <v>156</v>
      </c>
      <c r="J12653" t="s">
        <v>22</v>
      </c>
      <c r="K12653" t="s">
        <v>24</v>
      </c>
      <c r="L12653" t="s">
        <v>25</v>
      </c>
      <c r="M12653" t="s">
        <v>26</v>
      </c>
    </row>
    <row r="12654" spans="1:13" x14ac:dyDescent="0.3">
      <c r="A12654" t="s">
        <v>10511</v>
      </c>
      <c r="C12654" t="s">
        <v>36445</v>
      </c>
      <c r="D12654">
        <v>12</v>
      </c>
      <c r="E12654" s="1">
        <v>100000</v>
      </c>
      <c r="G12654" t="s">
        <v>111</v>
      </c>
      <c r="H12654" t="s">
        <v>36454</v>
      </c>
      <c r="I12654" t="s">
        <v>156</v>
      </c>
      <c r="J12654" t="s">
        <v>22</v>
      </c>
      <c r="K12654" t="s">
        <v>24</v>
      </c>
      <c r="L12654" t="s">
        <v>25</v>
      </c>
      <c r="M12654" t="s">
        <v>6109</v>
      </c>
    </row>
    <row r="12655" spans="1:13" x14ac:dyDescent="0.3">
      <c r="A12655" t="s">
        <v>4600</v>
      </c>
      <c r="C12655" t="s">
        <v>4395</v>
      </c>
      <c r="D12655">
        <v>4</v>
      </c>
      <c r="E12655" s="1">
        <v>148189</v>
      </c>
      <c r="G12655" t="s">
        <v>13</v>
      </c>
      <c r="H12655" t="s">
        <v>4601</v>
      </c>
      <c r="I12655" t="s">
        <v>359</v>
      </c>
      <c r="K12655" t="s">
        <v>189</v>
      </c>
      <c r="L12655" t="s">
        <v>17</v>
      </c>
      <c r="M12655" t="s">
        <v>442</v>
      </c>
    </row>
    <row r="12656" spans="1:13" x14ac:dyDescent="0.3">
      <c r="A12656" t="s">
        <v>4737</v>
      </c>
      <c r="C12656" t="s">
        <v>27925</v>
      </c>
      <c r="D12656">
        <v>35</v>
      </c>
      <c r="E12656" s="1">
        <v>7720646</v>
      </c>
      <c r="G12656" t="s">
        <v>34</v>
      </c>
      <c r="H12656" t="s">
        <v>28041</v>
      </c>
      <c r="I12656" t="s">
        <v>421</v>
      </c>
      <c r="J12656" t="s">
        <v>422</v>
      </c>
      <c r="K12656" t="s">
        <v>24</v>
      </c>
      <c r="L12656" t="s">
        <v>38</v>
      </c>
      <c r="M12656" t="s">
        <v>1226</v>
      </c>
    </row>
    <row r="12657" spans="1:13" x14ac:dyDescent="0.3">
      <c r="A12657" t="s">
        <v>4737</v>
      </c>
      <c r="C12657" t="s">
        <v>27925</v>
      </c>
      <c r="D12657">
        <v>13</v>
      </c>
      <c r="E12657" s="1">
        <v>2606869</v>
      </c>
      <c r="G12657" t="s">
        <v>34</v>
      </c>
      <c r="H12657" t="s">
        <v>28051</v>
      </c>
      <c r="I12657" t="s">
        <v>421</v>
      </c>
      <c r="J12657" t="s">
        <v>422</v>
      </c>
      <c r="K12657" t="s">
        <v>24</v>
      </c>
      <c r="L12657" t="s">
        <v>38</v>
      </c>
      <c r="M12657" t="s">
        <v>202</v>
      </c>
    </row>
    <row r="12658" spans="1:13" x14ac:dyDescent="0.3">
      <c r="A12658" t="s">
        <v>4737</v>
      </c>
      <c r="C12658" t="s">
        <v>4681</v>
      </c>
      <c r="D12658">
        <v>38</v>
      </c>
      <c r="E12658" s="1">
        <v>5000000</v>
      </c>
      <c r="G12658" t="s">
        <v>34</v>
      </c>
      <c r="H12658" t="s">
        <v>4738</v>
      </c>
      <c r="I12658" t="s">
        <v>421</v>
      </c>
      <c r="J12658" t="s">
        <v>422</v>
      </c>
      <c r="K12658" t="s">
        <v>24</v>
      </c>
      <c r="L12658" t="s">
        <v>38</v>
      </c>
      <c r="M12658" t="s">
        <v>202</v>
      </c>
    </row>
    <row r="12659" spans="1:13" x14ac:dyDescent="0.3">
      <c r="A12659" t="s">
        <v>4737</v>
      </c>
      <c r="C12659" t="s">
        <v>22837</v>
      </c>
      <c r="D12659">
        <v>41</v>
      </c>
      <c r="E12659" s="1">
        <v>7000000</v>
      </c>
      <c r="G12659" t="s">
        <v>34</v>
      </c>
      <c r="H12659" t="s">
        <v>23012</v>
      </c>
      <c r="I12659" t="s">
        <v>421</v>
      </c>
      <c r="J12659" t="s">
        <v>422</v>
      </c>
      <c r="K12659" t="s">
        <v>24</v>
      </c>
      <c r="L12659" t="s">
        <v>456</v>
      </c>
      <c r="M12659" t="s">
        <v>11848</v>
      </c>
    </row>
    <row r="12660" spans="1:13" x14ac:dyDescent="0.3">
      <c r="A12660" t="s">
        <v>4737</v>
      </c>
      <c r="C12660" t="s">
        <v>22505</v>
      </c>
      <c r="D12660">
        <v>24</v>
      </c>
      <c r="E12660" s="1">
        <v>3675124</v>
      </c>
      <c r="G12660" t="s">
        <v>34</v>
      </c>
      <c r="H12660" t="s">
        <v>22540</v>
      </c>
      <c r="I12660" t="s">
        <v>421</v>
      </c>
      <c r="J12660" t="s">
        <v>422</v>
      </c>
      <c r="K12660" t="s">
        <v>24</v>
      </c>
      <c r="L12660" t="s">
        <v>38</v>
      </c>
      <c r="M12660" t="s">
        <v>202</v>
      </c>
    </row>
    <row r="12661" spans="1:13" x14ac:dyDescent="0.3">
      <c r="A12661" t="s">
        <v>4737</v>
      </c>
      <c r="C12661" t="s">
        <v>16755</v>
      </c>
      <c r="D12661">
        <v>14</v>
      </c>
      <c r="E12661" s="1">
        <v>1500000</v>
      </c>
      <c r="G12661" t="s">
        <v>34</v>
      </c>
      <c r="H12661" t="s">
        <v>16830</v>
      </c>
      <c r="I12661" t="s">
        <v>421</v>
      </c>
      <c r="J12661" t="s">
        <v>422</v>
      </c>
      <c r="K12661" t="s">
        <v>24</v>
      </c>
      <c r="L12661" t="s">
        <v>38</v>
      </c>
      <c r="M12661" t="s">
        <v>202</v>
      </c>
    </row>
    <row r="12662" spans="1:13" x14ac:dyDescent="0.3">
      <c r="A12662" t="s">
        <v>4737</v>
      </c>
      <c r="C12662" t="s">
        <v>12314</v>
      </c>
      <c r="D12662">
        <v>22</v>
      </c>
      <c r="E12662" s="1">
        <v>1706555</v>
      </c>
      <c r="G12662" t="s">
        <v>34</v>
      </c>
      <c r="H12662" t="s">
        <v>12351</v>
      </c>
      <c r="I12662" t="s">
        <v>421</v>
      </c>
      <c r="J12662" t="s">
        <v>422</v>
      </c>
      <c r="K12662" t="s">
        <v>24</v>
      </c>
      <c r="L12662" t="s">
        <v>38</v>
      </c>
      <c r="M12662" t="s">
        <v>202</v>
      </c>
    </row>
    <row r="12663" spans="1:13" x14ac:dyDescent="0.3">
      <c r="A12663" t="s">
        <v>4737</v>
      </c>
      <c r="C12663" t="s">
        <v>11012</v>
      </c>
      <c r="D12663">
        <v>75</v>
      </c>
      <c r="E12663" s="1">
        <v>8571766</v>
      </c>
      <c r="G12663" t="s">
        <v>34</v>
      </c>
      <c r="H12663" t="s">
        <v>11030</v>
      </c>
      <c r="I12663" t="s">
        <v>421</v>
      </c>
      <c r="J12663" t="s">
        <v>422</v>
      </c>
      <c r="K12663" t="s">
        <v>24</v>
      </c>
      <c r="L12663" t="s">
        <v>38</v>
      </c>
      <c r="M12663" t="s">
        <v>202</v>
      </c>
    </row>
    <row r="12664" spans="1:13" x14ac:dyDescent="0.3">
      <c r="A12664" t="s">
        <v>4737</v>
      </c>
      <c r="C12664" t="s">
        <v>9183</v>
      </c>
      <c r="D12664">
        <v>34</v>
      </c>
      <c r="E12664" s="1">
        <v>1106194</v>
      </c>
      <c r="G12664" t="s">
        <v>34</v>
      </c>
      <c r="H12664" t="s">
        <v>9204</v>
      </c>
      <c r="I12664" t="s">
        <v>421</v>
      </c>
      <c r="J12664" t="s">
        <v>422</v>
      </c>
      <c r="K12664" t="s">
        <v>24</v>
      </c>
      <c r="L12664" t="s">
        <v>17</v>
      </c>
      <c r="M12664" t="s">
        <v>61</v>
      </c>
    </row>
    <row r="12665" spans="1:13" x14ac:dyDescent="0.3">
      <c r="A12665" t="s">
        <v>4737</v>
      </c>
      <c r="C12665" t="s">
        <v>37047</v>
      </c>
      <c r="D12665">
        <v>76</v>
      </c>
      <c r="E12665" s="1">
        <v>14999828</v>
      </c>
      <c r="G12665" t="s">
        <v>34</v>
      </c>
      <c r="H12665" t="s">
        <v>37076</v>
      </c>
      <c r="I12665" t="s">
        <v>421</v>
      </c>
      <c r="J12665" t="s">
        <v>422</v>
      </c>
      <c r="K12665" t="s">
        <v>24</v>
      </c>
      <c r="L12665" t="s">
        <v>38</v>
      </c>
      <c r="M12665" t="s">
        <v>202</v>
      </c>
    </row>
    <row r="12666" spans="1:13" x14ac:dyDescent="0.3">
      <c r="A12666" t="s">
        <v>4737</v>
      </c>
      <c r="C12666" t="s">
        <v>37047</v>
      </c>
      <c r="D12666">
        <v>51</v>
      </c>
      <c r="E12666" s="1">
        <v>4035577</v>
      </c>
      <c r="G12666" t="s">
        <v>34</v>
      </c>
      <c r="H12666" t="s">
        <v>37332</v>
      </c>
      <c r="I12666" t="s">
        <v>421</v>
      </c>
      <c r="J12666" t="s">
        <v>422</v>
      </c>
      <c r="K12666" t="s">
        <v>24</v>
      </c>
      <c r="L12666" t="s">
        <v>44</v>
      </c>
      <c r="M12666" t="s">
        <v>61</v>
      </c>
    </row>
    <row r="12667" spans="1:13" x14ac:dyDescent="0.3">
      <c r="A12667" t="s">
        <v>4737</v>
      </c>
      <c r="C12667" t="s">
        <v>37582</v>
      </c>
      <c r="D12667">
        <v>129</v>
      </c>
      <c r="E12667" s="1">
        <v>427396</v>
      </c>
      <c r="G12667" t="s">
        <v>34</v>
      </c>
      <c r="H12667" t="s">
        <v>37594</v>
      </c>
      <c r="I12667" t="s">
        <v>421</v>
      </c>
      <c r="J12667" t="s">
        <v>422</v>
      </c>
      <c r="K12667" t="s">
        <v>24</v>
      </c>
      <c r="L12667" t="s">
        <v>44</v>
      </c>
      <c r="M12667" t="s">
        <v>202</v>
      </c>
    </row>
    <row r="12668" spans="1:13" x14ac:dyDescent="0.3">
      <c r="A12668" t="s">
        <v>10801</v>
      </c>
      <c r="C12668" t="s">
        <v>11813</v>
      </c>
      <c r="D12668">
        <v>39</v>
      </c>
      <c r="E12668" s="1">
        <v>3910151</v>
      </c>
      <c r="G12668" t="s">
        <v>13</v>
      </c>
      <c r="H12668" t="s">
        <v>12142</v>
      </c>
      <c r="I12668" t="s">
        <v>10803</v>
      </c>
      <c r="J12668" t="s">
        <v>988</v>
      </c>
      <c r="K12668" t="s">
        <v>96</v>
      </c>
      <c r="L12668" t="s">
        <v>248</v>
      </c>
      <c r="M12668" t="s">
        <v>450</v>
      </c>
    </row>
    <row r="12669" spans="1:13" x14ac:dyDescent="0.3">
      <c r="A12669" t="s">
        <v>10801</v>
      </c>
      <c r="C12669" t="s">
        <v>11494</v>
      </c>
      <c r="D12669">
        <v>4</v>
      </c>
      <c r="E12669" s="1">
        <v>99921</v>
      </c>
      <c r="G12669" t="s">
        <v>34</v>
      </c>
      <c r="H12669" t="s">
        <v>11606</v>
      </c>
      <c r="I12669" t="s">
        <v>10803</v>
      </c>
      <c r="J12669" t="s">
        <v>988</v>
      </c>
      <c r="K12669" t="s">
        <v>96</v>
      </c>
      <c r="L12669" t="s">
        <v>248</v>
      </c>
      <c r="M12669" t="s">
        <v>75</v>
      </c>
    </row>
    <row r="12670" spans="1:13" x14ac:dyDescent="0.3">
      <c r="A12670" t="s">
        <v>10801</v>
      </c>
      <c r="C12670" t="s">
        <v>10589</v>
      </c>
      <c r="D12670">
        <v>14</v>
      </c>
      <c r="E12670" s="1">
        <v>382750</v>
      </c>
      <c r="G12670" t="s">
        <v>13</v>
      </c>
      <c r="H12670" t="s">
        <v>10802</v>
      </c>
      <c r="I12670" t="s">
        <v>10803</v>
      </c>
      <c r="J12670" t="s">
        <v>988</v>
      </c>
      <c r="K12670" t="s">
        <v>96</v>
      </c>
      <c r="L12670" t="s">
        <v>17</v>
      </c>
      <c r="M12670" t="s">
        <v>450</v>
      </c>
    </row>
    <row r="12671" spans="1:13" x14ac:dyDescent="0.3">
      <c r="A12671" t="s">
        <v>35203</v>
      </c>
      <c r="C12671" t="s">
        <v>35205</v>
      </c>
      <c r="D12671">
        <v>36</v>
      </c>
      <c r="E12671" s="1">
        <v>804741</v>
      </c>
      <c r="G12671" t="s">
        <v>13</v>
      </c>
      <c r="H12671" t="s">
        <v>35204</v>
      </c>
      <c r="I12671" t="s">
        <v>35206</v>
      </c>
      <c r="J12671" t="s">
        <v>372</v>
      </c>
      <c r="K12671" t="s">
        <v>24</v>
      </c>
      <c r="L12671" t="s">
        <v>17</v>
      </c>
      <c r="M12671" t="s">
        <v>82</v>
      </c>
    </row>
    <row r="12672" spans="1:13" x14ac:dyDescent="0.3">
      <c r="A12672" t="s">
        <v>581</v>
      </c>
      <c r="C12672" t="s">
        <v>2957</v>
      </c>
      <c r="D12672">
        <v>4</v>
      </c>
      <c r="E12672" s="1">
        <v>1577476</v>
      </c>
      <c r="G12672" t="s">
        <v>13</v>
      </c>
      <c r="H12672" t="s">
        <v>3343</v>
      </c>
      <c r="I12672" t="s">
        <v>544</v>
      </c>
      <c r="J12672" t="s">
        <v>22</v>
      </c>
      <c r="K12672" t="s">
        <v>24</v>
      </c>
      <c r="L12672" t="s">
        <v>17</v>
      </c>
      <c r="M12672" t="s">
        <v>207</v>
      </c>
    </row>
    <row r="12673" spans="1:13" x14ac:dyDescent="0.3">
      <c r="A12673" t="s">
        <v>581</v>
      </c>
      <c r="C12673" t="s">
        <v>341</v>
      </c>
      <c r="D12673">
        <v>10</v>
      </c>
      <c r="E12673" s="1">
        <v>612000</v>
      </c>
      <c r="G12673" t="s">
        <v>13</v>
      </c>
      <c r="H12673" t="s">
        <v>582</v>
      </c>
      <c r="I12673" t="s">
        <v>544</v>
      </c>
      <c r="J12673" t="s">
        <v>22</v>
      </c>
      <c r="K12673" t="s">
        <v>24</v>
      </c>
      <c r="L12673" t="s">
        <v>17</v>
      </c>
      <c r="M12673" t="s">
        <v>207</v>
      </c>
    </row>
    <row r="12674" spans="1:13" x14ac:dyDescent="0.3">
      <c r="A12674" t="s">
        <v>581</v>
      </c>
      <c r="C12674" t="s">
        <v>27408</v>
      </c>
      <c r="D12674">
        <v>23</v>
      </c>
      <c r="E12674" s="1">
        <v>16254509</v>
      </c>
      <c r="G12674" t="s">
        <v>13</v>
      </c>
      <c r="H12674" t="s">
        <v>27437</v>
      </c>
      <c r="I12674" t="s">
        <v>544</v>
      </c>
      <c r="J12674" t="s">
        <v>22</v>
      </c>
      <c r="K12674" t="s">
        <v>24</v>
      </c>
      <c r="L12674" t="s">
        <v>115</v>
      </c>
      <c r="M12674" t="s">
        <v>82</v>
      </c>
    </row>
    <row r="12675" spans="1:13" x14ac:dyDescent="0.3">
      <c r="A12675" t="s">
        <v>581</v>
      </c>
      <c r="C12675" t="s">
        <v>27614</v>
      </c>
      <c r="D12675">
        <v>45</v>
      </c>
      <c r="E12675" s="1">
        <v>11791974</v>
      </c>
      <c r="G12675" t="s">
        <v>13</v>
      </c>
      <c r="H12675" t="s">
        <v>27627</v>
      </c>
      <c r="I12675" t="s">
        <v>544</v>
      </c>
      <c r="J12675" t="s">
        <v>22</v>
      </c>
      <c r="K12675" t="s">
        <v>24</v>
      </c>
      <c r="L12675" t="s">
        <v>17</v>
      </c>
      <c r="M12675" t="s">
        <v>207</v>
      </c>
    </row>
    <row r="12676" spans="1:13" x14ac:dyDescent="0.3">
      <c r="A12676" t="s">
        <v>581</v>
      </c>
      <c r="C12676" t="s">
        <v>27614</v>
      </c>
      <c r="D12676">
        <v>31</v>
      </c>
      <c r="E12676" s="1">
        <v>11238743</v>
      </c>
      <c r="G12676" t="s">
        <v>13</v>
      </c>
      <c r="H12676" t="s">
        <v>27633</v>
      </c>
      <c r="I12676" t="s">
        <v>544</v>
      </c>
      <c r="J12676" t="s">
        <v>22</v>
      </c>
      <c r="K12676" t="s">
        <v>24</v>
      </c>
      <c r="L12676" t="s">
        <v>115</v>
      </c>
      <c r="M12676" t="s">
        <v>82</v>
      </c>
    </row>
    <row r="12677" spans="1:13" x14ac:dyDescent="0.3">
      <c r="A12677" t="s">
        <v>581</v>
      </c>
      <c r="C12677" t="s">
        <v>29922</v>
      </c>
      <c r="D12677">
        <v>28</v>
      </c>
      <c r="E12677" s="1">
        <v>31315580</v>
      </c>
      <c r="G12677" t="s">
        <v>13</v>
      </c>
      <c r="H12677" t="s">
        <v>30210</v>
      </c>
      <c r="I12677" t="s">
        <v>544</v>
      </c>
      <c r="J12677" t="s">
        <v>22</v>
      </c>
      <c r="K12677" t="s">
        <v>24</v>
      </c>
      <c r="L12677" t="s">
        <v>115</v>
      </c>
      <c r="M12677" t="s">
        <v>82</v>
      </c>
    </row>
    <row r="12678" spans="1:13" x14ac:dyDescent="0.3">
      <c r="A12678" t="s">
        <v>581</v>
      </c>
      <c r="C12678" t="s">
        <v>30364</v>
      </c>
      <c r="D12678">
        <v>32</v>
      </c>
      <c r="E12678" s="1">
        <v>3907015</v>
      </c>
      <c r="G12678" t="s">
        <v>13</v>
      </c>
      <c r="H12678" t="s">
        <v>30368</v>
      </c>
      <c r="I12678" t="s">
        <v>544</v>
      </c>
      <c r="J12678" t="s">
        <v>22</v>
      </c>
      <c r="K12678" t="s">
        <v>24</v>
      </c>
      <c r="L12678" t="s">
        <v>17</v>
      </c>
      <c r="M12678" t="s">
        <v>21263</v>
      </c>
    </row>
    <row r="12679" spans="1:13" x14ac:dyDescent="0.3">
      <c r="A12679" t="s">
        <v>581</v>
      </c>
      <c r="C12679" t="s">
        <v>31136</v>
      </c>
      <c r="D12679">
        <v>12</v>
      </c>
      <c r="E12679" s="1">
        <v>3616947</v>
      </c>
      <c r="G12679" t="s">
        <v>13</v>
      </c>
      <c r="H12679" t="s">
        <v>31170</v>
      </c>
      <c r="I12679" t="s">
        <v>544</v>
      </c>
      <c r="J12679" t="s">
        <v>22</v>
      </c>
      <c r="K12679" t="s">
        <v>24</v>
      </c>
      <c r="L12679" t="s">
        <v>17</v>
      </c>
      <c r="M12679" t="s">
        <v>922</v>
      </c>
    </row>
    <row r="12680" spans="1:13" x14ac:dyDescent="0.3">
      <c r="A12680" t="s">
        <v>581</v>
      </c>
      <c r="C12680" t="s">
        <v>23966</v>
      </c>
      <c r="D12680">
        <v>32</v>
      </c>
      <c r="E12680" s="1">
        <v>18963563</v>
      </c>
      <c r="G12680" t="s">
        <v>13</v>
      </c>
      <c r="H12680" t="s">
        <v>24013</v>
      </c>
      <c r="I12680" t="s">
        <v>544</v>
      </c>
      <c r="J12680" t="s">
        <v>22</v>
      </c>
      <c r="K12680" t="s">
        <v>24</v>
      </c>
      <c r="L12680" t="s">
        <v>17</v>
      </c>
      <c r="M12680" t="s">
        <v>882</v>
      </c>
    </row>
    <row r="12681" spans="1:13" x14ac:dyDescent="0.3">
      <c r="A12681" t="s">
        <v>581</v>
      </c>
      <c r="C12681" t="s">
        <v>11494</v>
      </c>
      <c r="D12681">
        <v>52</v>
      </c>
      <c r="E12681" s="1">
        <v>14972226</v>
      </c>
      <c r="G12681" t="s">
        <v>13</v>
      </c>
      <c r="H12681" t="s">
        <v>11610</v>
      </c>
      <c r="I12681" t="s">
        <v>544</v>
      </c>
      <c r="J12681" t="s">
        <v>22</v>
      </c>
      <c r="K12681" t="s">
        <v>24</v>
      </c>
      <c r="L12681" t="s">
        <v>17</v>
      </c>
      <c r="M12681" t="s">
        <v>207</v>
      </c>
    </row>
    <row r="12682" spans="1:13" x14ac:dyDescent="0.3">
      <c r="A12682" t="s">
        <v>9231</v>
      </c>
      <c r="C12682" t="s">
        <v>9183</v>
      </c>
      <c r="D12682">
        <v>12</v>
      </c>
      <c r="E12682" s="1">
        <v>500000</v>
      </c>
      <c r="G12682" t="s">
        <v>21</v>
      </c>
      <c r="H12682" t="s">
        <v>8305</v>
      </c>
      <c r="I12682" t="s">
        <v>156</v>
      </c>
      <c r="J12682" t="s">
        <v>22</v>
      </c>
      <c r="K12682" t="s">
        <v>24</v>
      </c>
      <c r="L12682" t="s">
        <v>25</v>
      </c>
      <c r="M12682" t="s">
        <v>26</v>
      </c>
    </row>
    <row r="12683" spans="1:13" x14ac:dyDescent="0.3">
      <c r="A12683" t="s">
        <v>27421</v>
      </c>
      <c r="C12683" t="s">
        <v>27408</v>
      </c>
      <c r="D12683">
        <v>18</v>
      </c>
      <c r="E12683" s="1">
        <v>984473</v>
      </c>
      <c r="G12683" t="s">
        <v>13</v>
      </c>
      <c r="H12683" t="s">
        <v>27422</v>
      </c>
      <c r="I12683" t="s">
        <v>246</v>
      </c>
      <c r="J12683" t="s">
        <v>246</v>
      </c>
      <c r="K12683" t="s">
        <v>247</v>
      </c>
      <c r="L12683" t="s">
        <v>248</v>
      </c>
      <c r="M12683" t="s">
        <v>66</v>
      </c>
    </row>
    <row r="12684" spans="1:13" x14ac:dyDescent="0.3">
      <c r="A12684" t="s">
        <v>11454</v>
      </c>
      <c r="C12684" t="s">
        <v>11420</v>
      </c>
      <c r="D12684">
        <v>23</v>
      </c>
      <c r="E12684" s="1">
        <v>750000</v>
      </c>
      <c r="G12684" t="s">
        <v>69</v>
      </c>
      <c r="H12684" t="s">
        <v>11455</v>
      </c>
      <c r="I12684" t="s">
        <v>1008</v>
      </c>
      <c r="J12684" t="s">
        <v>119</v>
      </c>
      <c r="K12684" t="s">
        <v>24</v>
      </c>
      <c r="L12684" t="s">
        <v>17</v>
      </c>
      <c r="M12684" t="s">
        <v>39</v>
      </c>
    </row>
    <row r="12685" spans="1:13" x14ac:dyDescent="0.3">
      <c r="A12685" t="s">
        <v>26779</v>
      </c>
      <c r="C12685" t="s">
        <v>26519</v>
      </c>
      <c r="D12685">
        <v>5</v>
      </c>
      <c r="E12685" s="1">
        <v>7590</v>
      </c>
      <c r="G12685" t="s">
        <v>34</v>
      </c>
      <c r="H12685" t="s">
        <v>6143</v>
      </c>
      <c r="I12685" t="s">
        <v>26780</v>
      </c>
      <c r="J12685" t="s">
        <v>2347</v>
      </c>
      <c r="K12685" t="s">
        <v>24</v>
      </c>
      <c r="L12685" t="s">
        <v>25</v>
      </c>
      <c r="M12685" t="s">
        <v>6146</v>
      </c>
    </row>
    <row r="12686" spans="1:13" x14ac:dyDescent="0.3">
      <c r="A12686" t="s">
        <v>15400</v>
      </c>
      <c r="C12686" t="s">
        <v>15182</v>
      </c>
      <c r="D12686">
        <v>5</v>
      </c>
      <c r="E12686" s="1">
        <v>36981</v>
      </c>
      <c r="G12686" t="s">
        <v>34</v>
      </c>
      <c r="H12686" t="s">
        <v>6143</v>
      </c>
      <c r="I12686" t="s">
        <v>9118</v>
      </c>
      <c r="J12686" t="s">
        <v>119</v>
      </c>
      <c r="K12686" t="s">
        <v>24</v>
      </c>
      <c r="L12686" t="s">
        <v>25</v>
      </c>
      <c r="M12686" t="s">
        <v>6146</v>
      </c>
    </row>
    <row r="12687" spans="1:13" x14ac:dyDescent="0.3">
      <c r="A12687" t="s">
        <v>1117</v>
      </c>
      <c r="C12687" t="s">
        <v>1275</v>
      </c>
      <c r="D12687">
        <v>12</v>
      </c>
      <c r="E12687" s="1">
        <v>300193</v>
      </c>
      <c r="G12687" t="s">
        <v>69</v>
      </c>
      <c r="H12687" t="s">
        <v>1282</v>
      </c>
      <c r="I12687" t="s">
        <v>483</v>
      </c>
      <c r="J12687" t="s">
        <v>70</v>
      </c>
      <c r="K12687" t="s">
        <v>24</v>
      </c>
      <c r="L12687" t="s">
        <v>25</v>
      </c>
      <c r="M12687" t="s">
        <v>221</v>
      </c>
    </row>
    <row r="12688" spans="1:13" x14ac:dyDescent="0.3">
      <c r="A12688" t="s">
        <v>1117</v>
      </c>
      <c r="C12688" t="s">
        <v>979</v>
      </c>
      <c r="D12688">
        <v>5</v>
      </c>
      <c r="E12688" s="1">
        <v>7250</v>
      </c>
      <c r="G12688" t="s">
        <v>69</v>
      </c>
      <c r="H12688" t="s">
        <v>220</v>
      </c>
      <c r="I12688" t="s">
        <v>483</v>
      </c>
      <c r="J12688" t="s">
        <v>70</v>
      </c>
      <c r="K12688" t="s">
        <v>24</v>
      </c>
      <c r="L12688" t="s">
        <v>25</v>
      </c>
      <c r="M12688" t="s">
        <v>221</v>
      </c>
    </row>
    <row r="12689" spans="1:13" x14ac:dyDescent="0.3">
      <c r="A12689" t="s">
        <v>1117</v>
      </c>
      <c r="C12689" t="s">
        <v>31181</v>
      </c>
      <c r="D12689">
        <v>25</v>
      </c>
      <c r="E12689" s="1">
        <v>457498</v>
      </c>
      <c r="G12689" t="s">
        <v>69</v>
      </c>
      <c r="H12689" t="s">
        <v>31215</v>
      </c>
      <c r="I12689" t="s">
        <v>483</v>
      </c>
      <c r="J12689" t="s">
        <v>70</v>
      </c>
      <c r="K12689" t="s">
        <v>24</v>
      </c>
      <c r="L12689" t="s">
        <v>25</v>
      </c>
      <c r="M12689" t="s">
        <v>221</v>
      </c>
    </row>
    <row r="12690" spans="1:13" x14ac:dyDescent="0.3">
      <c r="A12690" t="s">
        <v>5957</v>
      </c>
      <c r="C12690" t="s">
        <v>31181</v>
      </c>
      <c r="D12690">
        <v>45</v>
      </c>
      <c r="E12690" s="1">
        <v>1435779</v>
      </c>
      <c r="G12690" t="s">
        <v>34</v>
      </c>
      <c r="H12690" t="s">
        <v>31226</v>
      </c>
      <c r="I12690" t="s">
        <v>607</v>
      </c>
      <c r="J12690" t="s">
        <v>608</v>
      </c>
      <c r="K12690" t="s">
        <v>609</v>
      </c>
      <c r="L12690" t="s">
        <v>17</v>
      </c>
      <c r="M12690" t="s">
        <v>740</v>
      </c>
    </row>
    <row r="12691" spans="1:13" x14ac:dyDescent="0.3">
      <c r="A12691" t="s">
        <v>5957</v>
      </c>
      <c r="C12691" t="s">
        <v>5881</v>
      </c>
      <c r="D12691">
        <v>28</v>
      </c>
      <c r="E12691" s="1">
        <v>352935</v>
      </c>
      <c r="G12691" t="s">
        <v>34</v>
      </c>
      <c r="H12691" t="s">
        <v>5958</v>
      </c>
      <c r="I12691" t="s">
        <v>607</v>
      </c>
      <c r="J12691" t="s">
        <v>608</v>
      </c>
      <c r="K12691" t="s">
        <v>609</v>
      </c>
      <c r="L12691" t="s">
        <v>17</v>
      </c>
      <c r="M12691" t="s">
        <v>740</v>
      </c>
    </row>
    <row r="12692" spans="1:13" x14ac:dyDescent="0.3">
      <c r="A12692" t="s">
        <v>20741</v>
      </c>
      <c r="C12692" t="s">
        <v>20542</v>
      </c>
      <c r="D12692">
        <v>3</v>
      </c>
      <c r="E12692" s="1">
        <v>13147</v>
      </c>
      <c r="G12692" t="s">
        <v>34</v>
      </c>
      <c r="H12692" t="s">
        <v>6143</v>
      </c>
      <c r="I12692" t="s">
        <v>20742</v>
      </c>
      <c r="J12692" t="s">
        <v>627</v>
      </c>
      <c r="K12692" t="s">
        <v>24</v>
      </c>
      <c r="L12692" t="s">
        <v>25</v>
      </c>
      <c r="M12692" t="s">
        <v>6146</v>
      </c>
    </row>
    <row r="12693" spans="1:13" x14ac:dyDescent="0.3">
      <c r="A12693" t="s">
        <v>26781</v>
      </c>
      <c r="C12693" t="s">
        <v>26519</v>
      </c>
      <c r="D12693">
        <v>5</v>
      </c>
      <c r="E12693" s="1">
        <v>8229</v>
      </c>
      <c r="G12693" t="s">
        <v>34</v>
      </c>
      <c r="H12693" t="s">
        <v>6143</v>
      </c>
      <c r="I12693" t="s">
        <v>14272</v>
      </c>
      <c r="J12693" t="s">
        <v>2347</v>
      </c>
      <c r="K12693" t="s">
        <v>24</v>
      </c>
      <c r="L12693" t="s">
        <v>25</v>
      </c>
      <c r="M12693" t="s">
        <v>6146</v>
      </c>
    </row>
    <row r="12694" spans="1:13" x14ac:dyDescent="0.3">
      <c r="A12694" t="s">
        <v>35979</v>
      </c>
      <c r="C12694" t="s">
        <v>35954</v>
      </c>
      <c r="D12694">
        <v>31</v>
      </c>
      <c r="E12694" s="1">
        <v>3000599</v>
      </c>
      <c r="G12694" t="s">
        <v>13</v>
      </c>
      <c r="H12694" t="s">
        <v>35980</v>
      </c>
      <c r="I12694" t="s">
        <v>1008</v>
      </c>
      <c r="J12694" t="s">
        <v>119</v>
      </c>
      <c r="K12694" t="s">
        <v>24</v>
      </c>
      <c r="L12694" t="s">
        <v>170</v>
      </c>
      <c r="M12694" t="s">
        <v>450</v>
      </c>
    </row>
    <row r="12695" spans="1:13" x14ac:dyDescent="0.3">
      <c r="A12695" t="s">
        <v>14254</v>
      </c>
      <c r="C12695" t="s">
        <v>14108</v>
      </c>
      <c r="D12695">
        <v>7</v>
      </c>
      <c r="E12695" s="1">
        <v>92826</v>
      </c>
      <c r="G12695" t="s">
        <v>34</v>
      </c>
      <c r="H12695" t="s">
        <v>6143</v>
      </c>
      <c r="I12695" t="s">
        <v>14255</v>
      </c>
      <c r="J12695" t="s">
        <v>433</v>
      </c>
      <c r="K12695" t="s">
        <v>24</v>
      </c>
      <c r="L12695" t="s">
        <v>25</v>
      </c>
      <c r="M12695" t="s">
        <v>6146</v>
      </c>
    </row>
    <row r="12696" spans="1:13" x14ac:dyDescent="0.3">
      <c r="A12696" t="s">
        <v>18272</v>
      </c>
      <c r="C12696" t="s">
        <v>18238</v>
      </c>
      <c r="D12696">
        <v>33</v>
      </c>
      <c r="E12696" s="1">
        <v>15000</v>
      </c>
      <c r="G12696" t="s">
        <v>34</v>
      </c>
      <c r="H12696" t="s">
        <v>18250</v>
      </c>
      <c r="I12696" t="s">
        <v>8623</v>
      </c>
      <c r="J12696" t="s">
        <v>2347</v>
      </c>
      <c r="L12696" t="s">
        <v>25</v>
      </c>
      <c r="M12696" t="s">
        <v>6146</v>
      </c>
    </row>
    <row r="12697" spans="1:13" x14ac:dyDescent="0.3">
      <c r="A12697" t="s">
        <v>18272</v>
      </c>
      <c r="C12697" t="s">
        <v>36619</v>
      </c>
      <c r="D12697">
        <v>4</v>
      </c>
      <c r="E12697" s="1">
        <v>27100</v>
      </c>
      <c r="G12697" t="s">
        <v>34</v>
      </c>
      <c r="H12697" t="s">
        <v>6143</v>
      </c>
      <c r="I12697" t="s">
        <v>8623</v>
      </c>
      <c r="J12697" t="s">
        <v>2347</v>
      </c>
      <c r="L12697" t="s">
        <v>25</v>
      </c>
      <c r="M12697" t="s">
        <v>6146</v>
      </c>
    </row>
    <row r="12698" spans="1:13" x14ac:dyDescent="0.3">
      <c r="A12698" t="s">
        <v>31883</v>
      </c>
      <c r="C12698" t="s">
        <v>31866</v>
      </c>
      <c r="D12698">
        <v>93</v>
      </c>
      <c r="E12698" s="1">
        <v>1929000</v>
      </c>
      <c r="G12698" t="s">
        <v>111</v>
      </c>
      <c r="H12698" t="s">
        <v>13022</v>
      </c>
      <c r="I12698" t="s">
        <v>9866</v>
      </c>
      <c r="J12698" t="s">
        <v>2347</v>
      </c>
      <c r="K12698" t="s">
        <v>24</v>
      </c>
      <c r="L12698" t="s">
        <v>25</v>
      </c>
      <c r="M12698" t="s">
        <v>120</v>
      </c>
    </row>
    <row r="12699" spans="1:13" x14ac:dyDescent="0.3">
      <c r="A12699" t="s">
        <v>2344</v>
      </c>
      <c r="C12699" t="s">
        <v>2269</v>
      </c>
      <c r="D12699">
        <v>17</v>
      </c>
      <c r="E12699" s="1">
        <v>1500000</v>
      </c>
      <c r="G12699" t="s">
        <v>48</v>
      </c>
      <c r="H12699" t="s">
        <v>2345</v>
      </c>
      <c r="I12699" t="s">
        <v>2346</v>
      </c>
      <c r="J12699" t="s">
        <v>2347</v>
      </c>
      <c r="K12699" t="s">
        <v>24</v>
      </c>
      <c r="L12699" t="s">
        <v>170</v>
      </c>
      <c r="M12699" t="s">
        <v>190</v>
      </c>
    </row>
    <row r="12700" spans="1:13" x14ac:dyDescent="0.3">
      <c r="A12700" t="s">
        <v>2344</v>
      </c>
      <c r="C12700" t="s">
        <v>31019</v>
      </c>
      <c r="D12700">
        <v>38</v>
      </c>
      <c r="E12700" s="1">
        <v>1500000</v>
      </c>
      <c r="G12700" t="s">
        <v>48</v>
      </c>
      <c r="H12700" t="s">
        <v>31095</v>
      </c>
      <c r="I12700" t="s">
        <v>2346</v>
      </c>
      <c r="J12700" t="s">
        <v>2347</v>
      </c>
      <c r="K12700" t="s">
        <v>24</v>
      </c>
      <c r="L12700" t="s">
        <v>170</v>
      </c>
      <c r="M12700" t="s">
        <v>190</v>
      </c>
    </row>
    <row r="12701" spans="1:13" x14ac:dyDescent="0.3">
      <c r="A12701" t="s">
        <v>2344</v>
      </c>
      <c r="C12701" t="s">
        <v>15737</v>
      </c>
      <c r="D12701">
        <v>44</v>
      </c>
      <c r="E12701" s="1">
        <v>750000</v>
      </c>
      <c r="G12701" t="s">
        <v>48</v>
      </c>
      <c r="H12701" t="s">
        <v>15783</v>
      </c>
      <c r="I12701" t="s">
        <v>2346</v>
      </c>
      <c r="J12701" t="s">
        <v>2347</v>
      </c>
      <c r="K12701" t="s">
        <v>24</v>
      </c>
      <c r="L12701" t="s">
        <v>38</v>
      </c>
      <c r="M12701" t="s">
        <v>190</v>
      </c>
    </row>
    <row r="12702" spans="1:13" x14ac:dyDescent="0.3">
      <c r="A12702" t="s">
        <v>2344</v>
      </c>
      <c r="C12702" t="s">
        <v>15737</v>
      </c>
      <c r="D12702">
        <v>38</v>
      </c>
      <c r="E12702" s="1">
        <v>459736</v>
      </c>
      <c r="G12702" t="s">
        <v>48</v>
      </c>
      <c r="H12702" t="s">
        <v>16225</v>
      </c>
      <c r="I12702" t="s">
        <v>2346</v>
      </c>
      <c r="J12702" t="s">
        <v>2347</v>
      </c>
      <c r="K12702" t="s">
        <v>24</v>
      </c>
      <c r="L12702" t="s">
        <v>44</v>
      </c>
      <c r="M12702" t="s">
        <v>190</v>
      </c>
    </row>
    <row r="12703" spans="1:13" x14ac:dyDescent="0.3">
      <c r="A12703" t="s">
        <v>2344</v>
      </c>
      <c r="C12703" t="s">
        <v>9547</v>
      </c>
      <c r="D12703">
        <v>19</v>
      </c>
      <c r="E12703" s="1">
        <v>100000</v>
      </c>
      <c r="G12703" t="s">
        <v>13</v>
      </c>
      <c r="H12703" t="s">
        <v>9771</v>
      </c>
      <c r="I12703" t="s">
        <v>2346</v>
      </c>
      <c r="J12703" t="s">
        <v>2347</v>
      </c>
      <c r="K12703" t="s">
        <v>24</v>
      </c>
      <c r="L12703" t="s">
        <v>17</v>
      </c>
      <c r="M12703" t="s">
        <v>450</v>
      </c>
    </row>
    <row r="12704" spans="1:13" x14ac:dyDescent="0.3">
      <c r="A12704" t="s">
        <v>2344</v>
      </c>
      <c r="C12704" t="s">
        <v>10083</v>
      </c>
      <c r="D12704">
        <v>18</v>
      </c>
      <c r="E12704" s="1">
        <v>95619</v>
      </c>
      <c r="G12704" t="s">
        <v>48</v>
      </c>
      <c r="H12704" t="s">
        <v>10189</v>
      </c>
      <c r="I12704" t="s">
        <v>2346</v>
      </c>
      <c r="J12704" t="s">
        <v>2347</v>
      </c>
      <c r="K12704" t="s">
        <v>24</v>
      </c>
      <c r="L12704" t="s">
        <v>17</v>
      </c>
      <c r="M12704" t="s">
        <v>190</v>
      </c>
    </row>
    <row r="12705" spans="1:13" x14ac:dyDescent="0.3">
      <c r="A12705" t="s">
        <v>2344</v>
      </c>
      <c r="C12705" t="s">
        <v>10083</v>
      </c>
      <c r="D12705">
        <v>19</v>
      </c>
      <c r="E12705" s="1">
        <v>100000</v>
      </c>
      <c r="G12705" t="s">
        <v>13</v>
      </c>
      <c r="H12705" t="s">
        <v>10227</v>
      </c>
      <c r="I12705" t="s">
        <v>2346</v>
      </c>
      <c r="J12705" t="s">
        <v>2347</v>
      </c>
      <c r="K12705" t="s">
        <v>24</v>
      </c>
      <c r="L12705" t="s">
        <v>17</v>
      </c>
      <c r="M12705" t="s">
        <v>450</v>
      </c>
    </row>
    <row r="12706" spans="1:13" x14ac:dyDescent="0.3">
      <c r="A12706" t="s">
        <v>2344</v>
      </c>
      <c r="C12706" t="s">
        <v>8771</v>
      </c>
      <c r="D12706">
        <v>25</v>
      </c>
      <c r="E12706" s="1">
        <v>100000</v>
      </c>
      <c r="G12706" t="s">
        <v>13</v>
      </c>
      <c r="H12706" t="s">
        <v>8842</v>
      </c>
      <c r="I12706" t="s">
        <v>2346</v>
      </c>
      <c r="J12706" t="s">
        <v>2347</v>
      </c>
      <c r="K12706" t="s">
        <v>24</v>
      </c>
      <c r="L12706" t="s">
        <v>17</v>
      </c>
      <c r="M12706" t="s">
        <v>450</v>
      </c>
    </row>
    <row r="12707" spans="1:13" x14ac:dyDescent="0.3">
      <c r="A12707" t="s">
        <v>2344</v>
      </c>
      <c r="C12707" t="s">
        <v>34100</v>
      </c>
      <c r="D12707">
        <v>37</v>
      </c>
      <c r="E12707" s="1">
        <v>1087351</v>
      </c>
      <c r="G12707" t="s">
        <v>48</v>
      </c>
      <c r="H12707" t="s">
        <v>34194</v>
      </c>
      <c r="I12707" t="s">
        <v>2346</v>
      </c>
      <c r="J12707" t="s">
        <v>2347</v>
      </c>
      <c r="K12707" t="s">
        <v>24</v>
      </c>
      <c r="L12707" t="s">
        <v>38</v>
      </c>
      <c r="M12707" t="s">
        <v>190</v>
      </c>
    </row>
    <row r="12708" spans="1:13" x14ac:dyDescent="0.3">
      <c r="A12708" t="s">
        <v>2344</v>
      </c>
      <c r="C12708" t="s">
        <v>37019</v>
      </c>
      <c r="D12708">
        <v>32</v>
      </c>
      <c r="E12708" s="1">
        <v>283815</v>
      </c>
      <c r="G12708" t="s">
        <v>48</v>
      </c>
      <c r="H12708" t="s">
        <v>37033</v>
      </c>
      <c r="I12708" t="s">
        <v>2346</v>
      </c>
      <c r="J12708" t="s">
        <v>2347</v>
      </c>
      <c r="K12708" t="s">
        <v>24</v>
      </c>
      <c r="L12708" t="s">
        <v>456</v>
      </c>
      <c r="M12708" t="s">
        <v>190</v>
      </c>
    </row>
    <row r="12709" spans="1:13" x14ac:dyDescent="0.3">
      <c r="A12709" t="s">
        <v>24104</v>
      </c>
      <c r="C12709" t="s">
        <v>24055</v>
      </c>
      <c r="D12709">
        <v>65</v>
      </c>
      <c r="E12709" s="1">
        <v>6675135</v>
      </c>
      <c r="G12709" t="s">
        <v>34</v>
      </c>
      <c r="H12709" t="s">
        <v>24105</v>
      </c>
      <c r="I12709" t="s">
        <v>421</v>
      </c>
      <c r="J12709" t="s">
        <v>422</v>
      </c>
      <c r="K12709" t="s">
        <v>24</v>
      </c>
      <c r="L12709" t="s">
        <v>170</v>
      </c>
      <c r="M12709" t="s">
        <v>202</v>
      </c>
    </row>
    <row r="12710" spans="1:13" x14ac:dyDescent="0.3">
      <c r="A12710" t="s">
        <v>23135</v>
      </c>
      <c r="C12710" t="s">
        <v>27925</v>
      </c>
      <c r="D12710">
        <v>19</v>
      </c>
      <c r="E12710" s="1">
        <v>1362436</v>
      </c>
      <c r="G12710" t="s">
        <v>571</v>
      </c>
      <c r="H12710" t="s">
        <v>27974</v>
      </c>
      <c r="I12710" t="s">
        <v>50</v>
      </c>
      <c r="J12710" t="s">
        <v>50</v>
      </c>
      <c r="K12710" t="s">
        <v>51</v>
      </c>
      <c r="L12710" t="s">
        <v>44</v>
      </c>
      <c r="M12710" t="s">
        <v>12942</v>
      </c>
    </row>
    <row r="12711" spans="1:13" x14ac:dyDescent="0.3">
      <c r="A12711" t="s">
        <v>23135</v>
      </c>
      <c r="C12711" t="s">
        <v>22837</v>
      </c>
      <c r="D12711">
        <v>60</v>
      </c>
      <c r="E12711" s="1">
        <v>2344896</v>
      </c>
      <c r="G12711" t="s">
        <v>34</v>
      </c>
      <c r="H12711" t="s">
        <v>23136</v>
      </c>
      <c r="I12711" t="s">
        <v>50</v>
      </c>
      <c r="J12711" t="s">
        <v>50</v>
      </c>
      <c r="K12711" t="s">
        <v>51</v>
      </c>
      <c r="L12711" t="s">
        <v>44</v>
      </c>
      <c r="M12711" t="s">
        <v>202</v>
      </c>
    </row>
    <row r="12712" spans="1:13" x14ac:dyDescent="0.3">
      <c r="A12712" t="s">
        <v>23135</v>
      </c>
      <c r="C12712" t="s">
        <v>24055</v>
      </c>
      <c r="D12712">
        <v>60</v>
      </c>
      <c r="E12712" s="1">
        <v>4040378</v>
      </c>
      <c r="G12712" t="s">
        <v>34</v>
      </c>
      <c r="H12712" t="s">
        <v>24150</v>
      </c>
      <c r="I12712" t="s">
        <v>50</v>
      </c>
      <c r="J12712" t="s">
        <v>50</v>
      </c>
      <c r="K12712" t="s">
        <v>51</v>
      </c>
      <c r="L12712" t="s">
        <v>44</v>
      </c>
      <c r="M12712" t="s">
        <v>202</v>
      </c>
    </row>
    <row r="12713" spans="1:13" x14ac:dyDescent="0.3">
      <c r="A12713" t="s">
        <v>24338</v>
      </c>
      <c r="C12713" t="s">
        <v>24055</v>
      </c>
      <c r="D12713">
        <v>47</v>
      </c>
      <c r="E12713" s="1">
        <v>4735506</v>
      </c>
      <c r="G12713" t="s">
        <v>34</v>
      </c>
      <c r="H12713" t="s">
        <v>24339</v>
      </c>
      <c r="I12713" t="s">
        <v>49</v>
      </c>
      <c r="J12713" t="s">
        <v>50</v>
      </c>
      <c r="K12713" t="s">
        <v>51</v>
      </c>
      <c r="L12713" t="s">
        <v>44</v>
      </c>
      <c r="M12713" t="s">
        <v>740</v>
      </c>
    </row>
    <row r="12714" spans="1:13" x14ac:dyDescent="0.3">
      <c r="A12714" t="s">
        <v>25580</v>
      </c>
      <c r="C12714" t="s">
        <v>25397</v>
      </c>
      <c r="D12714">
        <v>4</v>
      </c>
      <c r="E12714" s="1">
        <v>5421</v>
      </c>
      <c r="G12714" t="s">
        <v>34</v>
      </c>
      <c r="H12714" t="s">
        <v>6143</v>
      </c>
      <c r="I12714" t="s">
        <v>25581</v>
      </c>
      <c r="J12714" t="s">
        <v>7616</v>
      </c>
      <c r="K12714" t="s">
        <v>24</v>
      </c>
      <c r="L12714" t="s">
        <v>25</v>
      </c>
      <c r="M12714" t="s">
        <v>6146</v>
      </c>
    </row>
    <row r="12715" spans="1:13" x14ac:dyDescent="0.3">
      <c r="A12715" t="s">
        <v>29724</v>
      </c>
      <c r="C12715" t="s">
        <v>29553</v>
      </c>
      <c r="D12715">
        <v>26</v>
      </c>
      <c r="E12715" s="1">
        <v>101603</v>
      </c>
      <c r="G12715" t="s">
        <v>13</v>
      </c>
      <c r="H12715" t="s">
        <v>29725</v>
      </c>
      <c r="I12715" t="s">
        <v>205</v>
      </c>
      <c r="J12715" t="s">
        <v>206</v>
      </c>
      <c r="K12715" t="s">
        <v>56</v>
      </c>
      <c r="L12715" t="s">
        <v>38</v>
      </c>
      <c r="M12715" t="s">
        <v>82</v>
      </c>
    </row>
    <row r="12716" spans="1:13" x14ac:dyDescent="0.3">
      <c r="A12716" t="s">
        <v>4228</v>
      </c>
      <c r="C12716" t="s">
        <v>28715</v>
      </c>
      <c r="D12716">
        <v>25</v>
      </c>
      <c r="E12716" s="1">
        <v>3493896</v>
      </c>
      <c r="G12716" t="s">
        <v>13</v>
      </c>
      <c r="H12716" t="s">
        <v>28897</v>
      </c>
      <c r="I12716" t="s">
        <v>70</v>
      </c>
      <c r="J12716" t="s">
        <v>70</v>
      </c>
      <c r="K12716" t="s">
        <v>24</v>
      </c>
      <c r="L12716" t="s">
        <v>17</v>
      </c>
      <c r="M12716" t="s">
        <v>442</v>
      </c>
    </row>
    <row r="12717" spans="1:13" x14ac:dyDescent="0.3">
      <c r="A12717" t="s">
        <v>4228</v>
      </c>
      <c r="C12717" t="s">
        <v>3657</v>
      </c>
      <c r="D12717">
        <v>23</v>
      </c>
      <c r="E12717" s="1">
        <v>6962776</v>
      </c>
      <c r="G12717" t="s">
        <v>13</v>
      </c>
      <c r="H12717" t="s">
        <v>4229</v>
      </c>
      <c r="I12717" t="s">
        <v>70</v>
      </c>
      <c r="J12717" t="s">
        <v>70</v>
      </c>
      <c r="K12717" t="s">
        <v>24</v>
      </c>
      <c r="L12717" t="s">
        <v>17</v>
      </c>
      <c r="M12717" t="s">
        <v>442</v>
      </c>
    </row>
    <row r="12718" spans="1:13" x14ac:dyDescent="0.3">
      <c r="A12718" t="s">
        <v>4228</v>
      </c>
      <c r="C12718" t="s">
        <v>23213</v>
      </c>
      <c r="D12718">
        <v>12</v>
      </c>
      <c r="E12718" s="1">
        <v>2286264</v>
      </c>
      <c r="G12718" t="s">
        <v>13</v>
      </c>
      <c r="H12718" t="s">
        <v>23320</v>
      </c>
      <c r="I12718" t="s">
        <v>70</v>
      </c>
      <c r="J12718" t="s">
        <v>70</v>
      </c>
      <c r="K12718" t="s">
        <v>24</v>
      </c>
      <c r="L12718" t="s">
        <v>17</v>
      </c>
      <c r="M12718" t="s">
        <v>442</v>
      </c>
    </row>
    <row r="12719" spans="1:13" x14ac:dyDescent="0.3">
      <c r="A12719" t="s">
        <v>4228</v>
      </c>
      <c r="C12719" t="s">
        <v>23427</v>
      </c>
      <c r="D12719">
        <v>12</v>
      </c>
      <c r="E12719" s="1">
        <v>1097349</v>
      </c>
      <c r="G12719" t="s">
        <v>13</v>
      </c>
      <c r="H12719" t="s">
        <v>23477</v>
      </c>
      <c r="I12719" t="s">
        <v>70</v>
      </c>
      <c r="J12719" t="s">
        <v>70</v>
      </c>
      <c r="K12719" t="s">
        <v>24</v>
      </c>
      <c r="L12719" t="s">
        <v>17</v>
      </c>
      <c r="M12719" t="s">
        <v>442</v>
      </c>
    </row>
    <row r="12720" spans="1:13" x14ac:dyDescent="0.3">
      <c r="A12720" t="s">
        <v>17181</v>
      </c>
      <c r="C12720" t="s">
        <v>28282</v>
      </c>
      <c r="D12720">
        <v>20</v>
      </c>
      <c r="E12720" s="1">
        <v>2063864</v>
      </c>
      <c r="G12720" t="s">
        <v>34</v>
      </c>
      <c r="H12720" t="s">
        <v>28402</v>
      </c>
      <c r="I12720" t="s">
        <v>359</v>
      </c>
      <c r="K12720" t="s">
        <v>189</v>
      </c>
      <c r="L12720" t="s">
        <v>1625</v>
      </c>
      <c r="M12720" t="s">
        <v>217</v>
      </c>
    </row>
    <row r="12721" spans="1:13" x14ac:dyDescent="0.3">
      <c r="A12721" t="s">
        <v>17181</v>
      </c>
      <c r="C12721" t="s">
        <v>17183</v>
      </c>
      <c r="D12721">
        <v>47</v>
      </c>
      <c r="E12721" s="1">
        <v>1187089</v>
      </c>
      <c r="G12721" t="s">
        <v>516</v>
      </c>
      <c r="H12721" t="s">
        <v>17182</v>
      </c>
      <c r="I12721" t="s">
        <v>359</v>
      </c>
      <c r="K12721" t="s">
        <v>189</v>
      </c>
      <c r="L12721" t="s">
        <v>170</v>
      </c>
      <c r="M12721" t="s">
        <v>3728</v>
      </c>
    </row>
    <row r="12722" spans="1:13" x14ac:dyDescent="0.3">
      <c r="A12722" t="s">
        <v>29366</v>
      </c>
      <c r="C12722" t="s">
        <v>29352</v>
      </c>
      <c r="D12722">
        <v>14</v>
      </c>
      <c r="E12722" s="1">
        <v>500002</v>
      </c>
      <c r="G12722" t="s">
        <v>168</v>
      </c>
      <c r="H12722" t="s">
        <v>29367</v>
      </c>
      <c r="I12722" t="s">
        <v>3972</v>
      </c>
      <c r="J12722" t="s">
        <v>2352</v>
      </c>
      <c r="K12722" t="s">
        <v>37</v>
      </c>
      <c r="L12722" t="s">
        <v>38</v>
      </c>
      <c r="M12722" t="s">
        <v>171</v>
      </c>
    </row>
    <row r="12723" spans="1:13" x14ac:dyDescent="0.3">
      <c r="A12723" t="s">
        <v>19645</v>
      </c>
      <c r="C12723" t="s">
        <v>19404</v>
      </c>
      <c r="D12723">
        <v>6</v>
      </c>
      <c r="E12723" s="1">
        <v>7110</v>
      </c>
      <c r="G12723" t="s">
        <v>34</v>
      </c>
      <c r="H12723" t="s">
        <v>6143</v>
      </c>
      <c r="I12723" t="s">
        <v>9011</v>
      </c>
      <c r="J12723" t="s">
        <v>280</v>
      </c>
      <c r="K12723" t="s">
        <v>24</v>
      </c>
      <c r="L12723" t="s">
        <v>25</v>
      </c>
      <c r="M12723" t="s">
        <v>6146</v>
      </c>
    </row>
    <row r="12724" spans="1:13" x14ac:dyDescent="0.3">
      <c r="A12724" t="s">
        <v>19054</v>
      </c>
      <c r="C12724" t="s">
        <v>19032</v>
      </c>
      <c r="D12724">
        <v>12</v>
      </c>
      <c r="E12724" s="1">
        <v>6055</v>
      </c>
      <c r="G12724" t="s">
        <v>34</v>
      </c>
      <c r="H12724" t="s">
        <v>12998</v>
      </c>
      <c r="I12724" t="s">
        <v>19055</v>
      </c>
      <c r="J12724" t="s">
        <v>761</v>
      </c>
      <c r="K12724" t="s">
        <v>24</v>
      </c>
      <c r="L12724" t="s">
        <v>25</v>
      </c>
      <c r="M12724" t="s">
        <v>6146</v>
      </c>
    </row>
    <row r="12725" spans="1:13" x14ac:dyDescent="0.3">
      <c r="A12725" t="s">
        <v>19054</v>
      </c>
      <c r="C12725" t="s">
        <v>31300</v>
      </c>
      <c r="D12725">
        <v>12</v>
      </c>
      <c r="E12725" s="1">
        <v>9166</v>
      </c>
      <c r="G12725" t="s">
        <v>34</v>
      </c>
      <c r="H12725" t="s">
        <v>12998</v>
      </c>
      <c r="I12725" t="s">
        <v>19055</v>
      </c>
      <c r="J12725" t="s">
        <v>761</v>
      </c>
      <c r="K12725" t="s">
        <v>24</v>
      </c>
      <c r="L12725" t="s">
        <v>25</v>
      </c>
      <c r="M12725" t="s">
        <v>6146</v>
      </c>
    </row>
    <row r="12726" spans="1:13" x14ac:dyDescent="0.3">
      <c r="A12726" t="s">
        <v>8512</v>
      </c>
      <c r="C12726" t="s">
        <v>8196</v>
      </c>
      <c r="D12726">
        <v>23</v>
      </c>
      <c r="E12726" s="1">
        <v>443317</v>
      </c>
      <c r="G12726" t="s">
        <v>48</v>
      </c>
      <c r="H12726" t="s">
        <v>8513</v>
      </c>
      <c r="I12726" t="s">
        <v>1535</v>
      </c>
      <c r="K12726" t="s">
        <v>96</v>
      </c>
      <c r="L12726" t="s">
        <v>170</v>
      </c>
      <c r="M12726" t="s">
        <v>354</v>
      </c>
    </row>
    <row r="12727" spans="1:13" x14ac:dyDescent="0.3">
      <c r="A12727" t="s">
        <v>8512</v>
      </c>
      <c r="C12727" t="s">
        <v>35954</v>
      </c>
      <c r="D12727">
        <v>98</v>
      </c>
      <c r="E12727" s="1">
        <v>24074261</v>
      </c>
      <c r="G12727" t="s">
        <v>48</v>
      </c>
      <c r="H12727" t="s">
        <v>35988</v>
      </c>
      <c r="I12727" t="s">
        <v>1535</v>
      </c>
      <c r="K12727" t="s">
        <v>96</v>
      </c>
      <c r="L12727" t="s">
        <v>38</v>
      </c>
      <c r="M12727" t="s">
        <v>354</v>
      </c>
    </row>
    <row r="12728" spans="1:13" x14ac:dyDescent="0.3">
      <c r="A12728" t="s">
        <v>8512</v>
      </c>
      <c r="C12728" t="s">
        <v>36219</v>
      </c>
      <c r="D12728">
        <v>22</v>
      </c>
      <c r="E12728" s="1">
        <v>54780</v>
      </c>
      <c r="G12728" t="s">
        <v>48</v>
      </c>
      <c r="H12728" t="s">
        <v>36237</v>
      </c>
      <c r="I12728" t="s">
        <v>1535</v>
      </c>
      <c r="K12728" t="s">
        <v>96</v>
      </c>
      <c r="L12728" t="s">
        <v>17</v>
      </c>
      <c r="M12728" t="s">
        <v>354</v>
      </c>
    </row>
    <row r="12729" spans="1:13" x14ac:dyDescent="0.3">
      <c r="A12729" t="s">
        <v>8512</v>
      </c>
      <c r="C12729" t="s">
        <v>35691</v>
      </c>
      <c r="D12729">
        <v>72</v>
      </c>
      <c r="E12729" s="1">
        <v>14481635</v>
      </c>
      <c r="G12729" t="s">
        <v>48</v>
      </c>
      <c r="H12729" t="s">
        <v>35718</v>
      </c>
      <c r="I12729" t="s">
        <v>1535</v>
      </c>
      <c r="K12729" t="s">
        <v>96</v>
      </c>
      <c r="L12729" t="s">
        <v>170</v>
      </c>
      <c r="M12729" t="s">
        <v>354</v>
      </c>
    </row>
    <row r="12730" spans="1:13" x14ac:dyDescent="0.3">
      <c r="A12730" t="s">
        <v>3366</v>
      </c>
      <c r="C12730" t="s">
        <v>2957</v>
      </c>
      <c r="D12730">
        <v>11</v>
      </c>
      <c r="E12730" s="1">
        <v>1500000</v>
      </c>
      <c r="G12730" t="s">
        <v>13</v>
      </c>
      <c r="H12730" t="s">
        <v>3367</v>
      </c>
      <c r="I12730" t="s">
        <v>598</v>
      </c>
      <c r="K12730" t="s">
        <v>598</v>
      </c>
      <c r="L12730" t="s">
        <v>44</v>
      </c>
      <c r="M12730" t="s">
        <v>442</v>
      </c>
    </row>
    <row r="12731" spans="1:13" x14ac:dyDescent="0.3">
      <c r="A12731" t="s">
        <v>3366</v>
      </c>
      <c r="C12731" t="s">
        <v>27748</v>
      </c>
      <c r="D12731">
        <v>20</v>
      </c>
      <c r="E12731" s="1">
        <v>294606</v>
      </c>
      <c r="G12731" t="s">
        <v>34</v>
      </c>
      <c r="H12731" t="s">
        <v>27806</v>
      </c>
      <c r="I12731" t="s">
        <v>598</v>
      </c>
      <c r="K12731" t="s">
        <v>598</v>
      </c>
      <c r="L12731" t="s">
        <v>44</v>
      </c>
      <c r="M12731" t="s">
        <v>75</v>
      </c>
    </row>
    <row r="12732" spans="1:13" x14ac:dyDescent="0.3">
      <c r="A12732" t="s">
        <v>3366</v>
      </c>
      <c r="C12732" t="s">
        <v>30595</v>
      </c>
      <c r="D12732">
        <v>20</v>
      </c>
      <c r="E12732" s="1">
        <v>100000</v>
      </c>
      <c r="G12732" t="s">
        <v>13</v>
      </c>
      <c r="H12732" t="s">
        <v>30754</v>
      </c>
      <c r="I12732" t="s">
        <v>598</v>
      </c>
      <c r="K12732" t="s">
        <v>598</v>
      </c>
      <c r="L12732" t="s">
        <v>17</v>
      </c>
      <c r="M12732" t="s">
        <v>450</v>
      </c>
    </row>
    <row r="12733" spans="1:13" x14ac:dyDescent="0.3">
      <c r="A12733" t="s">
        <v>3366</v>
      </c>
      <c r="C12733" t="s">
        <v>30851</v>
      </c>
      <c r="D12733">
        <v>24</v>
      </c>
      <c r="E12733" s="1">
        <v>100000</v>
      </c>
      <c r="G12733" t="s">
        <v>34</v>
      </c>
      <c r="H12733" t="s">
        <v>30971</v>
      </c>
      <c r="I12733" t="s">
        <v>598</v>
      </c>
      <c r="K12733" t="s">
        <v>598</v>
      </c>
      <c r="L12733" t="s">
        <v>17</v>
      </c>
      <c r="M12733" t="s">
        <v>217</v>
      </c>
    </row>
    <row r="12734" spans="1:13" x14ac:dyDescent="0.3">
      <c r="A12734" t="s">
        <v>3366</v>
      </c>
      <c r="C12734" t="s">
        <v>30851</v>
      </c>
      <c r="D12734">
        <v>24</v>
      </c>
      <c r="E12734" s="1">
        <v>100000</v>
      </c>
      <c r="G12734" t="s">
        <v>34</v>
      </c>
      <c r="H12734" t="s">
        <v>30972</v>
      </c>
      <c r="I12734" t="s">
        <v>598</v>
      </c>
      <c r="K12734" t="s">
        <v>598</v>
      </c>
      <c r="L12734" t="s">
        <v>17</v>
      </c>
      <c r="M12734" t="s">
        <v>217</v>
      </c>
    </row>
    <row r="12735" spans="1:13" x14ac:dyDescent="0.3">
      <c r="A12735" t="s">
        <v>3366</v>
      </c>
      <c r="C12735" t="s">
        <v>30851</v>
      </c>
      <c r="D12735">
        <v>24</v>
      </c>
      <c r="E12735" s="1">
        <v>100000</v>
      </c>
      <c r="G12735" t="s">
        <v>34</v>
      </c>
      <c r="H12735" t="s">
        <v>30974</v>
      </c>
      <c r="I12735" t="s">
        <v>598</v>
      </c>
      <c r="K12735" t="s">
        <v>598</v>
      </c>
      <c r="L12735" t="s">
        <v>17</v>
      </c>
      <c r="M12735" t="s">
        <v>217</v>
      </c>
    </row>
    <row r="12736" spans="1:13" x14ac:dyDescent="0.3">
      <c r="A12736" t="s">
        <v>3366</v>
      </c>
      <c r="C12736" t="s">
        <v>5155</v>
      </c>
      <c r="D12736">
        <v>24</v>
      </c>
      <c r="E12736" s="1">
        <v>100000</v>
      </c>
      <c r="G12736" t="s">
        <v>13</v>
      </c>
      <c r="H12736" t="s">
        <v>5394</v>
      </c>
      <c r="I12736" t="s">
        <v>598</v>
      </c>
      <c r="K12736" t="s">
        <v>598</v>
      </c>
      <c r="L12736" t="s">
        <v>17</v>
      </c>
      <c r="M12736" t="s">
        <v>450</v>
      </c>
    </row>
    <row r="12737" spans="1:13" x14ac:dyDescent="0.3">
      <c r="A12737" t="s">
        <v>33266</v>
      </c>
      <c r="C12737" t="s">
        <v>33173</v>
      </c>
      <c r="D12737">
        <v>6</v>
      </c>
      <c r="E12737" s="1">
        <v>18427</v>
      </c>
      <c r="G12737" t="s">
        <v>34</v>
      </c>
      <c r="H12737" t="s">
        <v>6143</v>
      </c>
      <c r="I12737" t="s">
        <v>33267</v>
      </c>
      <c r="J12737" t="s">
        <v>422</v>
      </c>
      <c r="K12737" t="s">
        <v>24</v>
      </c>
      <c r="L12737" t="s">
        <v>25</v>
      </c>
      <c r="M12737" t="s">
        <v>6146</v>
      </c>
    </row>
    <row r="12738" spans="1:13" x14ac:dyDescent="0.3">
      <c r="A12738" t="s">
        <v>19281</v>
      </c>
      <c r="C12738" t="s">
        <v>19247</v>
      </c>
      <c r="D12738">
        <v>3</v>
      </c>
      <c r="E12738" s="1">
        <v>8005</v>
      </c>
      <c r="G12738" t="s">
        <v>34</v>
      </c>
      <c r="H12738" t="s">
        <v>6143</v>
      </c>
      <c r="I12738" t="s">
        <v>19282</v>
      </c>
      <c r="J12738" t="s">
        <v>10460</v>
      </c>
      <c r="K12738" t="s">
        <v>24</v>
      </c>
      <c r="L12738" t="s">
        <v>25</v>
      </c>
      <c r="M12738" t="s">
        <v>6146</v>
      </c>
    </row>
    <row r="12739" spans="1:13" x14ac:dyDescent="0.3">
      <c r="A12739" t="s">
        <v>35363</v>
      </c>
      <c r="C12739" t="s">
        <v>35205</v>
      </c>
      <c r="D12739">
        <v>25</v>
      </c>
      <c r="E12739" s="1">
        <v>121807</v>
      </c>
      <c r="G12739" t="s">
        <v>48</v>
      </c>
      <c r="H12739" t="s">
        <v>35364</v>
      </c>
      <c r="I12739" t="s">
        <v>6338</v>
      </c>
      <c r="J12739" t="s">
        <v>6297</v>
      </c>
      <c r="K12739" t="s">
        <v>24</v>
      </c>
      <c r="L12739" t="s">
        <v>17</v>
      </c>
      <c r="M12739" t="s">
        <v>354</v>
      </c>
    </row>
    <row r="12740" spans="1:13" x14ac:dyDescent="0.3">
      <c r="A12740" t="s">
        <v>13740</v>
      </c>
      <c r="C12740" t="s">
        <v>13456</v>
      </c>
      <c r="D12740">
        <v>7</v>
      </c>
      <c r="E12740" s="1">
        <v>4513</v>
      </c>
      <c r="G12740" t="s">
        <v>34</v>
      </c>
      <c r="H12740" t="s">
        <v>6143</v>
      </c>
      <c r="I12740" t="s">
        <v>13741</v>
      </c>
      <c r="J12740" t="s">
        <v>30</v>
      </c>
      <c r="K12740" t="s">
        <v>24</v>
      </c>
      <c r="L12740" t="s">
        <v>25</v>
      </c>
      <c r="M12740" t="s">
        <v>6146</v>
      </c>
    </row>
    <row r="12741" spans="1:13" x14ac:dyDescent="0.3">
      <c r="A12741" t="s">
        <v>31801</v>
      </c>
      <c r="C12741" t="s">
        <v>31728</v>
      </c>
      <c r="D12741">
        <v>6</v>
      </c>
      <c r="E12741" s="1">
        <v>19404</v>
      </c>
      <c r="G12741" t="s">
        <v>34</v>
      </c>
      <c r="H12741" t="s">
        <v>6143</v>
      </c>
      <c r="I12741" t="s">
        <v>31802</v>
      </c>
      <c r="J12741" t="s">
        <v>165</v>
      </c>
      <c r="K12741" t="s">
        <v>24</v>
      </c>
      <c r="L12741" t="s">
        <v>25</v>
      </c>
      <c r="M12741" t="s">
        <v>6146</v>
      </c>
    </row>
    <row r="12742" spans="1:13" x14ac:dyDescent="0.3">
      <c r="A12742" t="s">
        <v>26173</v>
      </c>
      <c r="C12742" t="s">
        <v>25932</v>
      </c>
      <c r="D12742">
        <v>2</v>
      </c>
      <c r="E12742" s="1">
        <v>7590</v>
      </c>
      <c r="G12742" t="s">
        <v>34</v>
      </c>
      <c r="H12742" t="s">
        <v>6143</v>
      </c>
      <c r="I12742" t="s">
        <v>26174</v>
      </c>
      <c r="J12742" t="s">
        <v>700</v>
      </c>
      <c r="K12742" t="s">
        <v>24</v>
      </c>
      <c r="L12742" t="s">
        <v>25</v>
      </c>
      <c r="M12742" t="s">
        <v>6146</v>
      </c>
    </row>
    <row r="12743" spans="1:13" x14ac:dyDescent="0.3">
      <c r="A12743" t="s">
        <v>20462</v>
      </c>
      <c r="C12743" t="s">
        <v>20401</v>
      </c>
      <c r="D12743">
        <v>3</v>
      </c>
      <c r="E12743" s="1">
        <v>11560</v>
      </c>
      <c r="G12743" t="s">
        <v>34</v>
      </c>
      <c r="H12743" t="s">
        <v>6143</v>
      </c>
      <c r="I12743" t="s">
        <v>20463</v>
      </c>
      <c r="J12743" t="s">
        <v>1169</v>
      </c>
      <c r="K12743" t="s">
        <v>24</v>
      </c>
      <c r="L12743" t="s">
        <v>25</v>
      </c>
      <c r="M12743" t="s">
        <v>6146</v>
      </c>
    </row>
    <row r="12744" spans="1:13" x14ac:dyDescent="0.3">
      <c r="A12744" t="s">
        <v>14539</v>
      </c>
      <c r="C12744" t="s">
        <v>14108</v>
      </c>
      <c r="D12744">
        <v>7</v>
      </c>
      <c r="E12744" s="1">
        <v>16858</v>
      </c>
      <c r="G12744" t="s">
        <v>34</v>
      </c>
      <c r="H12744" t="s">
        <v>6143</v>
      </c>
      <c r="I12744" t="s">
        <v>14540</v>
      </c>
      <c r="J12744" t="s">
        <v>433</v>
      </c>
      <c r="K12744" t="s">
        <v>24</v>
      </c>
      <c r="L12744" t="s">
        <v>25</v>
      </c>
      <c r="M12744" t="s">
        <v>6146</v>
      </c>
    </row>
    <row r="12745" spans="1:13" x14ac:dyDescent="0.3">
      <c r="A12745" t="s">
        <v>26175</v>
      </c>
      <c r="C12745" t="s">
        <v>25932</v>
      </c>
      <c r="D12745">
        <v>2</v>
      </c>
      <c r="E12745" s="1">
        <v>12975</v>
      </c>
      <c r="G12745" t="s">
        <v>34</v>
      </c>
      <c r="H12745" t="s">
        <v>6143</v>
      </c>
      <c r="I12745" t="s">
        <v>10784</v>
      </c>
      <c r="J12745" t="s">
        <v>700</v>
      </c>
      <c r="K12745" t="s">
        <v>24</v>
      </c>
      <c r="L12745" t="s">
        <v>25</v>
      </c>
      <c r="M12745" t="s">
        <v>6146</v>
      </c>
    </row>
    <row r="12746" spans="1:13" x14ac:dyDescent="0.3">
      <c r="A12746" t="s">
        <v>14963</v>
      </c>
      <c r="C12746" t="s">
        <v>14716</v>
      </c>
      <c r="D12746">
        <v>4</v>
      </c>
      <c r="E12746" s="1">
        <v>8685</v>
      </c>
      <c r="G12746" t="s">
        <v>34</v>
      </c>
      <c r="H12746" t="s">
        <v>6143</v>
      </c>
      <c r="I12746" t="s">
        <v>14964</v>
      </c>
      <c r="J12746" t="s">
        <v>300</v>
      </c>
      <c r="K12746" t="s">
        <v>24</v>
      </c>
      <c r="L12746" t="s">
        <v>25</v>
      </c>
      <c r="M12746" t="s">
        <v>6146</v>
      </c>
    </row>
    <row r="12747" spans="1:13" x14ac:dyDescent="0.3">
      <c r="A12747" t="s">
        <v>13530</v>
      </c>
      <c r="C12747" t="s">
        <v>13456</v>
      </c>
      <c r="D12747">
        <v>7</v>
      </c>
      <c r="E12747" s="1">
        <v>98331</v>
      </c>
      <c r="G12747" t="s">
        <v>34</v>
      </c>
      <c r="H12747" t="s">
        <v>6143</v>
      </c>
      <c r="I12747" t="s">
        <v>13531</v>
      </c>
      <c r="J12747" t="s">
        <v>30</v>
      </c>
      <c r="K12747" t="s">
        <v>24</v>
      </c>
      <c r="L12747" t="s">
        <v>25</v>
      </c>
      <c r="M12747" t="s">
        <v>6146</v>
      </c>
    </row>
    <row r="12748" spans="1:13" x14ac:dyDescent="0.3">
      <c r="A12748" t="s">
        <v>18554</v>
      </c>
      <c r="C12748" t="s">
        <v>18470</v>
      </c>
      <c r="D12748">
        <v>2</v>
      </c>
      <c r="E12748" s="1">
        <v>33240</v>
      </c>
      <c r="G12748" t="s">
        <v>34</v>
      </c>
      <c r="H12748" t="s">
        <v>6143</v>
      </c>
      <c r="I12748" t="s">
        <v>18555</v>
      </c>
      <c r="J12748" t="s">
        <v>372</v>
      </c>
      <c r="K12748" t="s">
        <v>24</v>
      </c>
      <c r="L12748" t="s">
        <v>25</v>
      </c>
      <c r="M12748" t="s">
        <v>6146</v>
      </c>
    </row>
    <row r="12749" spans="1:13" x14ac:dyDescent="0.3">
      <c r="A12749" t="s">
        <v>18554</v>
      </c>
      <c r="C12749" t="s">
        <v>18470</v>
      </c>
      <c r="D12749">
        <v>2</v>
      </c>
      <c r="E12749" s="1">
        <v>20843</v>
      </c>
      <c r="G12749" t="s">
        <v>34</v>
      </c>
      <c r="H12749" t="s">
        <v>6143</v>
      </c>
      <c r="I12749" t="s">
        <v>18555</v>
      </c>
      <c r="J12749" t="s">
        <v>372</v>
      </c>
      <c r="K12749" t="s">
        <v>24</v>
      </c>
      <c r="L12749" t="s">
        <v>25</v>
      </c>
      <c r="M12749" t="s">
        <v>6146</v>
      </c>
    </row>
    <row r="12750" spans="1:13" x14ac:dyDescent="0.3">
      <c r="A12750" t="s">
        <v>15085</v>
      </c>
      <c r="C12750" t="s">
        <v>15008</v>
      </c>
      <c r="D12750">
        <v>4</v>
      </c>
      <c r="E12750" s="1">
        <v>7754</v>
      </c>
      <c r="G12750" t="s">
        <v>34</v>
      </c>
      <c r="H12750" t="s">
        <v>6143</v>
      </c>
      <c r="I12750" t="s">
        <v>15086</v>
      </c>
      <c r="J12750" t="s">
        <v>761</v>
      </c>
      <c r="K12750" t="s">
        <v>24</v>
      </c>
      <c r="L12750" t="s">
        <v>25</v>
      </c>
      <c r="M12750" t="s">
        <v>6146</v>
      </c>
    </row>
    <row r="12751" spans="1:13" x14ac:dyDescent="0.3">
      <c r="A12751" t="s">
        <v>7877</v>
      </c>
      <c r="C12751" t="s">
        <v>11613</v>
      </c>
      <c r="D12751">
        <v>19</v>
      </c>
      <c r="E12751" s="1">
        <v>100000</v>
      </c>
      <c r="G12751" t="s">
        <v>48</v>
      </c>
      <c r="H12751" t="s">
        <v>11660</v>
      </c>
      <c r="I12751" t="s">
        <v>3509</v>
      </c>
      <c r="J12751" t="s">
        <v>119</v>
      </c>
      <c r="K12751" t="s">
        <v>24</v>
      </c>
      <c r="L12751" t="s">
        <v>17</v>
      </c>
      <c r="M12751" t="s">
        <v>190</v>
      </c>
    </row>
    <row r="12752" spans="1:13" x14ac:dyDescent="0.3">
      <c r="A12752" t="s">
        <v>7877</v>
      </c>
      <c r="C12752" t="s">
        <v>7634</v>
      </c>
      <c r="D12752">
        <v>25</v>
      </c>
      <c r="E12752" s="1">
        <v>100000</v>
      </c>
      <c r="G12752" t="s">
        <v>48</v>
      </c>
      <c r="H12752" t="s">
        <v>7878</v>
      </c>
      <c r="I12752" t="s">
        <v>3509</v>
      </c>
      <c r="J12752" t="s">
        <v>119</v>
      </c>
      <c r="K12752" t="s">
        <v>24</v>
      </c>
      <c r="L12752" t="s">
        <v>17</v>
      </c>
      <c r="M12752" t="s">
        <v>190</v>
      </c>
    </row>
    <row r="12753" spans="1:13" x14ac:dyDescent="0.3">
      <c r="A12753" t="s">
        <v>14506</v>
      </c>
      <c r="C12753" t="s">
        <v>14108</v>
      </c>
      <c r="D12753">
        <v>7</v>
      </c>
      <c r="E12753" s="1">
        <v>16108</v>
      </c>
      <c r="G12753" t="s">
        <v>34</v>
      </c>
      <c r="H12753" t="s">
        <v>6143</v>
      </c>
      <c r="I12753" t="s">
        <v>14507</v>
      </c>
      <c r="J12753" t="s">
        <v>433</v>
      </c>
      <c r="K12753" t="s">
        <v>24</v>
      </c>
      <c r="L12753" t="s">
        <v>25</v>
      </c>
      <c r="M12753" t="s">
        <v>6146</v>
      </c>
    </row>
    <row r="12754" spans="1:13" x14ac:dyDescent="0.3">
      <c r="A12754" t="s">
        <v>3068</v>
      </c>
      <c r="C12754" t="s">
        <v>2957</v>
      </c>
      <c r="D12754">
        <v>35</v>
      </c>
      <c r="E12754" s="1">
        <v>15000000</v>
      </c>
      <c r="G12754" t="s">
        <v>3070</v>
      </c>
      <c r="H12754" t="s">
        <v>3069</v>
      </c>
      <c r="I12754" t="s">
        <v>3071</v>
      </c>
      <c r="K12754" t="s">
        <v>3072</v>
      </c>
      <c r="L12754" t="s">
        <v>17</v>
      </c>
      <c r="M12754" t="s">
        <v>3073</v>
      </c>
    </row>
    <row r="12755" spans="1:13" x14ac:dyDescent="0.3">
      <c r="A12755" t="s">
        <v>3068</v>
      </c>
      <c r="C12755" t="s">
        <v>27614</v>
      </c>
      <c r="D12755">
        <v>24</v>
      </c>
      <c r="E12755" s="1">
        <v>500000</v>
      </c>
      <c r="G12755" t="s">
        <v>48</v>
      </c>
      <c r="H12755" t="s">
        <v>27634</v>
      </c>
      <c r="I12755" t="s">
        <v>3071</v>
      </c>
      <c r="K12755" t="s">
        <v>3072</v>
      </c>
      <c r="L12755" t="s">
        <v>44</v>
      </c>
      <c r="M12755" t="s">
        <v>354</v>
      </c>
    </row>
    <row r="12756" spans="1:13" x14ac:dyDescent="0.3">
      <c r="A12756" t="s">
        <v>3068</v>
      </c>
      <c r="C12756" t="s">
        <v>30595</v>
      </c>
      <c r="D12756">
        <v>239</v>
      </c>
      <c r="E12756" s="1">
        <v>50000000</v>
      </c>
      <c r="G12756" t="s">
        <v>11250</v>
      </c>
      <c r="H12756" t="s">
        <v>30729</v>
      </c>
      <c r="I12756" t="s">
        <v>3071</v>
      </c>
      <c r="K12756" t="s">
        <v>3072</v>
      </c>
      <c r="L12756" t="s">
        <v>44</v>
      </c>
      <c r="M12756" t="s">
        <v>11251</v>
      </c>
    </row>
    <row r="12757" spans="1:13" x14ac:dyDescent="0.3">
      <c r="A12757" t="s">
        <v>3068</v>
      </c>
      <c r="C12757" t="s">
        <v>21173</v>
      </c>
      <c r="D12757">
        <v>61</v>
      </c>
      <c r="E12757" s="1">
        <v>1500000</v>
      </c>
      <c r="G12757" t="s">
        <v>5608</v>
      </c>
      <c r="H12757" t="s">
        <v>21429</v>
      </c>
      <c r="I12757" t="s">
        <v>3071</v>
      </c>
      <c r="K12757" t="s">
        <v>3072</v>
      </c>
      <c r="L12757" t="s">
        <v>17</v>
      </c>
      <c r="M12757" t="s">
        <v>21430</v>
      </c>
    </row>
    <row r="12758" spans="1:13" x14ac:dyDescent="0.3">
      <c r="A12758" t="s">
        <v>3068</v>
      </c>
      <c r="C12758" t="s">
        <v>21035</v>
      </c>
      <c r="D12758">
        <v>180</v>
      </c>
      <c r="E12758" s="1">
        <v>34283020</v>
      </c>
      <c r="G12758" t="s">
        <v>11250</v>
      </c>
      <c r="H12758" t="s">
        <v>2952</v>
      </c>
      <c r="I12758" t="s">
        <v>3071</v>
      </c>
      <c r="K12758" t="s">
        <v>3072</v>
      </c>
      <c r="L12758" t="s">
        <v>44</v>
      </c>
      <c r="M12758" t="s">
        <v>11251</v>
      </c>
    </row>
    <row r="12759" spans="1:13" x14ac:dyDescent="0.3">
      <c r="A12759" t="s">
        <v>3068</v>
      </c>
      <c r="C12759" t="s">
        <v>22646</v>
      </c>
      <c r="D12759">
        <v>113</v>
      </c>
      <c r="E12759" s="1">
        <v>85000000</v>
      </c>
      <c r="G12759" t="s">
        <v>3070</v>
      </c>
      <c r="H12759" t="s">
        <v>22666</v>
      </c>
      <c r="I12759" t="s">
        <v>3071</v>
      </c>
      <c r="K12759" t="s">
        <v>3072</v>
      </c>
      <c r="L12759" t="s">
        <v>44</v>
      </c>
      <c r="M12759" t="s">
        <v>3073</v>
      </c>
    </row>
    <row r="12760" spans="1:13" x14ac:dyDescent="0.3">
      <c r="A12760" t="s">
        <v>3068</v>
      </c>
      <c r="C12760" t="s">
        <v>11197</v>
      </c>
      <c r="D12760">
        <v>192</v>
      </c>
      <c r="E12760" s="1">
        <v>59825284</v>
      </c>
      <c r="G12760" t="s">
        <v>11250</v>
      </c>
      <c r="H12760" t="s">
        <v>2952</v>
      </c>
      <c r="I12760" t="s">
        <v>3071</v>
      </c>
      <c r="K12760" t="s">
        <v>3072</v>
      </c>
      <c r="L12760" t="s">
        <v>44</v>
      </c>
      <c r="M12760" t="s">
        <v>11251</v>
      </c>
    </row>
    <row r="12761" spans="1:13" x14ac:dyDescent="0.3">
      <c r="A12761" t="s">
        <v>11968</v>
      </c>
      <c r="C12761" t="s">
        <v>11813</v>
      </c>
      <c r="D12761">
        <v>31</v>
      </c>
      <c r="E12761" s="1">
        <v>1740000</v>
      </c>
      <c r="G12761" t="s">
        <v>34</v>
      </c>
      <c r="H12761" t="s">
        <v>11969</v>
      </c>
      <c r="I12761" t="s">
        <v>6058</v>
      </c>
      <c r="K12761" t="s">
        <v>189</v>
      </c>
      <c r="L12761" t="s">
        <v>38</v>
      </c>
      <c r="M12761" t="s">
        <v>6146</v>
      </c>
    </row>
    <row r="12762" spans="1:13" x14ac:dyDescent="0.3">
      <c r="A12762" t="s">
        <v>13317</v>
      </c>
      <c r="C12762" t="s">
        <v>12994</v>
      </c>
      <c r="D12762">
        <v>4</v>
      </c>
      <c r="E12762" s="1">
        <v>5330</v>
      </c>
      <c r="G12762" t="s">
        <v>34</v>
      </c>
      <c r="H12762" t="s">
        <v>6143</v>
      </c>
      <c r="I12762" t="s">
        <v>13318</v>
      </c>
      <c r="J12762" t="s">
        <v>7536</v>
      </c>
      <c r="K12762" t="s">
        <v>24</v>
      </c>
      <c r="L12762" t="s">
        <v>25</v>
      </c>
      <c r="M12762" t="s">
        <v>6146</v>
      </c>
    </row>
    <row r="12763" spans="1:13" x14ac:dyDescent="0.3">
      <c r="A12763" t="s">
        <v>32570</v>
      </c>
      <c r="C12763" t="s">
        <v>32450</v>
      </c>
      <c r="D12763">
        <v>1</v>
      </c>
      <c r="E12763" s="1">
        <v>5669</v>
      </c>
      <c r="G12763" t="s">
        <v>34</v>
      </c>
      <c r="H12763" t="s">
        <v>6143</v>
      </c>
      <c r="I12763" t="s">
        <v>32571</v>
      </c>
      <c r="J12763" t="s">
        <v>813</v>
      </c>
      <c r="K12763" t="s">
        <v>24</v>
      </c>
      <c r="L12763" t="s">
        <v>25</v>
      </c>
      <c r="M12763" t="s">
        <v>6146</v>
      </c>
    </row>
    <row r="12764" spans="1:13" x14ac:dyDescent="0.3">
      <c r="A12764" t="s">
        <v>14568</v>
      </c>
      <c r="C12764" t="s">
        <v>38015</v>
      </c>
      <c r="D12764">
        <v>36</v>
      </c>
      <c r="E12764" s="1">
        <v>500000</v>
      </c>
      <c r="G12764" t="s">
        <v>111</v>
      </c>
      <c r="H12764" t="s">
        <v>38024</v>
      </c>
      <c r="I12764" t="s">
        <v>14570</v>
      </c>
      <c r="J12764" t="s">
        <v>22</v>
      </c>
      <c r="K12764" t="s">
        <v>24</v>
      </c>
      <c r="L12764" t="s">
        <v>25</v>
      </c>
      <c r="M12764" t="s">
        <v>6109</v>
      </c>
    </row>
    <row r="12765" spans="1:13" x14ac:dyDescent="0.3">
      <c r="A12765" t="s">
        <v>14568</v>
      </c>
      <c r="C12765" t="s">
        <v>14552</v>
      </c>
      <c r="D12765">
        <v>12</v>
      </c>
      <c r="E12765" s="1">
        <v>500000</v>
      </c>
      <c r="G12765" t="s">
        <v>111</v>
      </c>
      <c r="H12765" t="s">
        <v>14569</v>
      </c>
      <c r="I12765" t="s">
        <v>14570</v>
      </c>
      <c r="J12765" t="s">
        <v>22</v>
      </c>
      <c r="K12765" t="s">
        <v>24</v>
      </c>
      <c r="L12765" t="s">
        <v>25</v>
      </c>
      <c r="M12765" t="s">
        <v>6109</v>
      </c>
    </row>
    <row r="12766" spans="1:13" x14ac:dyDescent="0.3">
      <c r="A12766" t="s">
        <v>32529</v>
      </c>
      <c r="C12766" t="s">
        <v>32450</v>
      </c>
      <c r="D12766">
        <v>1</v>
      </c>
      <c r="E12766" s="1">
        <v>8619</v>
      </c>
      <c r="G12766" t="s">
        <v>34</v>
      </c>
      <c r="H12766" t="s">
        <v>6143</v>
      </c>
      <c r="I12766" t="s">
        <v>32530</v>
      </c>
      <c r="J12766" t="s">
        <v>813</v>
      </c>
      <c r="K12766" t="s">
        <v>24</v>
      </c>
      <c r="L12766" t="s">
        <v>25</v>
      </c>
      <c r="M12766" t="s">
        <v>6146</v>
      </c>
    </row>
    <row r="12767" spans="1:13" x14ac:dyDescent="0.3">
      <c r="A12767" t="s">
        <v>9674</v>
      </c>
      <c r="C12767" t="s">
        <v>9547</v>
      </c>
      <c r="D12767">
        <v>10</v>
      </c>
      <c r="E12767" s="1">
        <v>196585</v>
      </c>
      <c r="G12767" t="s">
        <v>13</v>
      </c>
      <c r="H12767" t="s">
        <v>9675</v>
      </c>
      <c r="I12767" t="s">
        <v>15</v>
      </c>
      <c r="K12767" t="s">
        <v>16</v>
      </c>
      <c r="L12767" t="s">
        <v>17</v>
      </c>
      <c r="M12767" t="s">
        <v>82</v>
      </c>
    </row>
    <row r="12768" spans="1:13" x14ac:dyDescent="0.3">
      <c r="A12768" t="s">
        <v>8905</v>
      </c>
      <c r="C12768" t="s">
        <v>29922</v>
      </c>
      <c r="D12768">
        <v>30</v>
      </c>
      <c r="E12768" s="1">
        <v>100000</v>
      </c>
      <c r="G12768" t="s">
        <v>13</v>
      </c>
      <c r="H12768" t="s">
        <v>30355</v>
      </c>
      <c r="I12768" t="s">
        <v>480</v>
      </c>
      <c r="K12768" t="s">
        <v>481</v>
      </c>
      <c r="L12768" t="s">
        <v>17</v>
      </c>
      <c r="M12768" t="s">
        <v>450</v>
      </c>
    </row>
    <row r="12769" spans="1:13" x14ac:dyDescent="0.3">
      <c r="A12769" t="s">
        <v>8905</v>
      </c>
      <c r="C12769" t="s">
        <v>8771</v>
      </c>
      <c r="D12769">
        <v>25</v>
      </c>
      <c r="E12769" s="1">
        <v>100000</v>
      </c>
      <c r="G12769" t="s">
        <v>13</v>
      </c>
      <c r="H12769" t="s">
        <v>8906</v>
      </c>
      <c r="I12769" t="s">
        <v>480</v>
      </c>
      <c r="K12769" t="s">
        <v>481</v>
      </c>
      <c r="L12769" t="s">
        <v>17</v>
      </c>
      <c r="M12769" t="s">
        <v>450</v>
      </c>
    </row>
    <row r="12770" spans="1:13" x14ac:dyDescent="0.3">
      <c r="A12770" t="s">
        <v>8905</v>
      </c>
      <c r="C12770" t="s">
        <v>34736</v>
      </c>
      <c r="D12770">
        <v>56</v>
      </c>
      <c r="E12770" s="1">
        <v>1931080</v>
      </c>
      <c r="G12770" t="s">
        <v>13</v>
      </c>
      <c r="H12770" t="s">
        <v>34846</v>
      </c>
      <c r="I12770" t="s">
        <v>480</v>
      </c>
      <c r="K12770" t="s">
        <v>481</v>
      </c>
      <c r="L12770" t="s">
        <v>17</v>
      </c>
      <c r="M12770" t="s">
        <v>66</v>
      </c>
    </row>
    <row r="12771" spans="1:13" x14ac:dyDescent="0.3">
      <c r="A12771" t="s">
        <v>8905</v>
      </c>
      <c r="C12771" t="s">
        <v>34263</v>
      </c>
      <c r="D12771">
        <v>19</v>
      </c>
      <c r="E12771" s="1">
        <v>100000</v>
      </c>
      <c r="G12771" t="s">
        <v>13</v>
      </c>
      <c r="H12771" t="s">
        <v>34363</v>
      </c>
      <c r="I12771" t="s">
        <v>480</v>
      </c>
      <c r="K12771" t="s">
        <v>481</v>
      </c>
      <c r="L12771" t="s">
        <v>17</v>
      </c>
      <c r="M12771" t="s">
        <v>450</v>
      </c>
    </row>
    <row r="12772" spans="1:13" x14ac:dyDescent="0.3">
      <c r="A12772" t="s">
        <v>28279</v>
      </c>
      <c r="C12772" t="s">
        <v>27925</v>
      </c>
      <c r="D12772">
        <v>11</v>
      </c>
      <c r="E12772" s="1">
        <v>100239</v>
      </c>
      <c r="G12772" t="s">
        <v>34</v>
      </c>
      <c r="H12772" t="s">
        <v>28280</v>
      </c>
      <c r="I12772" t="s">
        <v>252</v>
      </c>
      <c r="J12772" t="s">
        <v>253</v>
      </c>
      <c r="K12772" t="s">
        <v>51</v>
      </c>
      <c r="L12772" t="s">
        <v>44</v>
      </c>
      <c r="M12772" t="s">
        <v>39</v>
      </c>
    </row>
    <row r="12773" spans="1:13" x14ac:dyDescent="0.3">
      <c r="A12773" t="s">
        <v>4705</v>
      </c>
      <c r="C12773" t="s">
        <v>27925</v>
      </c>
      <c r="D12773">
        <v>17</v>
      </c>
      <c r="E12773" s="1">
        <v>1215991</v>
      </c>
      <c r="G12773" t="s">
        <v>34</v>
      </c>
      <c r="H12773" t="s">
        <v>27989</v>
      </c>
      <c r="I12773" t="s">
        <v>4707</v>
      </c>
      <c r="J12773" t="s">
        <v>4708</v>
      </c>
      <c r="K12773" t="s">
        <v>189</v>
      </c>
      <c r="L12773" t="s">
        <v>17</v>
      </c>
      <c r="M12773" t="s">
        <v>217</v>
      </c>
    </row>
    <row r="12774" spans="1:13" x14ac:dyDescent="0.3">
      <c r="A12774" t="s">
        <v>4705</v>
      </c>
      <c r="C12774" t="s">
        <v>4681</v>
      </c>
      <c r="D12774">
        <v>43</v>
      </c>
      <c r="E12774" s="1">
        <v>2400196</v>
      </c>
      <c r="G12774" t="s">
        <v>34</v>
      </c>
      <c r="H12774" t="s">
        <v>4706</v>
      </c>
      <c r="I12774" t="s">
        <v>4707</v>
      </c>
      <c r="J12774" t="s">
        <v>4708</v>
      </c>
      <c r="K12774" t="s">
        <v>189</v>
      </c>
      <c r="L12774" t="s">
        <v>44</v>
      </c>
      <c r="M12774" t="s">
        <v>39</v>
      </c>
    </row>
    <row r="12775" spans="1:13" x14ac:dyDescent="0.3">
      <c r="A12775" t="s">
        <v>4705</v>
      </c>
      <c r="C12775" t="s">
        <v>22209</v>
      </c>
      <c r="D12775">
        <v>74</v>
      </c>
      <c r="E12775" s="1">
        <v>3081363</v>
      </c>
      <c r="G12775" t="s">
        <v>22211</v>
      </c>
      <c r="H12775" t="s">
        <v>22210</v>
      </c>
      <c r="I12775" t="s">
        <v>4707</v>
      </c>
      <c r="J12775" t="s">
        <v>4708</v>
      </c>
      <c r="K12775" t="s">
        <v>189</v>
      </c>
      <c r="L12775" t="s">
        <v>38</v>
      </c>
      <c r="M12775" t="s">
        <v>22212</v>
      </c>
    </row>
    <row r="12776" spans="1:13" x14ac:dyDescent="0.3">
      <c r="A12776" t="s">
        <v>8423</v>
      </c>
      <c r="C12776" t="s">
        <v>30595</v>
      </c>
      <c r="D12776">
        <v>29</v>
      </c>
      <c r="E12776" s="1">
        <v>80000</v>
      </c>
      <c r="G12776" t="s">
        <v>111</v>
      </c>
      <c r="H12776" t="s">
        <v>30615</v>
      </c>
      <c r="I12776" t="s">
        <v>70</v>
      </c>
      <c r="J12776" t="s">
        <v>70</v>
      </c>
      <c r="K12776" t="s">
        <v>24</v>
      </c>
      <c r="L12776" t="s">
        <v>25</v>
      </c>
      <c r="M12776" t="s">
        <v>232</v>
      </c>
    </row>
    <row r="12777" spans="1:13" x14ac:dyDescent="0.3">
      <c r="A12777" t="s">
        <v>8423</v>
      </c>
      <c r="C12777" t="s">
        <v>23373</v>
      </c>
      <c r="D12777">
        <v>31</v>
      </c>
      <c r="E12777" s="1">
        <v>2455227</v>
      </c>
      <c r="G12777" t="s">
        <v>111</v>
      </c>
      <c r="H12777" t="s">
        <v>23385</v>
      </c>
      <c r="I12777" t="s">
        <v>70</v>
      </c>
      <c r="J12777" t="s">
        <v>70</v>
      </c>
      <c r="K12777" t="s">
        <v>24</v>
      </c>
      <c r="L12777" t="s">
        <v>25</v>
      </c>
      <c r="M12777" t="s">
        <v>232</v>
      </c>
    </row>
    <row r="12778" spans="1:13" x14ac:dyDescent="0.3">
      <c r="A12778" t="s">
        <v>8423</v>
      </c>
      <c r="C12778" t="s">
        <v>8196</v>
      </c>
      <c r="D12778">
        <v>37</v>
      </c>
      <c r="E12778" s="1">
        <v>1787166</v>
      </c>
      <c r="G12778" t="s">
        <v>111</v>
      </c>
      <c r="H12778" t="s">
        <v>8424</v>
      </c>
      <c r="I12778" t="s">
        <v>70</v>
      </c>
      <c r="J12778" t="s">
        <v>70</v>
      </c>
      <c r="K12778" t="s">
        <v>24</v>
      </c>
      <c r="L12778" t="s">
        <v>25</v>
      </c>
      <c r="M12778" t="s">
        <v>232</v>
      </c>
    </row>
    <row r="12779" spans="1:13" x14ac:dyDescent="0.3">
      <c r="A12779" t="s">
        <v>8423</v>
      </c>
      <c r="C12779" t="s">
        <v>34263</v>
      </c>
      <c r="D12779">
        <v>13</v>
      </c>
      <c r="E12779" s="1">
        <v>275000</v>
      </c>
      <c r="G12779" t="s">
        <v>111</v>
      </c>
      <c r="H12779" t="s">
        <v>34391</v>
      </c>
      <c r="I12779" t="s">
        <v>70</v>
      </c>
      <c r="J12779" t="s">
        <v>70</v>
      </c>
      <c r="K12779" t="s">
        <v>24</v>
      </c>
      <c r="L12779" t="s">
        <v>25</v>
      </c>
      <c r="M12779" t="s">
        <v>232</v>
      </c>
    </row>
    <row r="12780" spans="1:13" x14ac:dyDescent="0.3">
      <c r="A12780" t="s">
        <v>32430</v>
      </c>
      <c r="C12780" t="s">
        <v>32274</v>
      </c>
      <c r="D12780">
        <v>2</v>
      </c>
      <c r="E12780" s="1">
        <v>7900</v>
      </c>
      <c r="G12780" t="s">
        <v>34</v>
      </c>
      <c r="H12780" t="s">
        <v>6143</v>
      </c>
      <c r="I12780" t="s">
        <v>6865</v>
      </c>
      <c r="J12780" t="s">
        <v>3026</v>
      </c>
      <c r="K12780" t="s">
        <v>24</v>
      </c>
      <c r="L12780" t="s">
        <v>25</v>
      </c>
      <c r="M12780" t="s">
        <v>6146</v>
      </c>
    </row>
    <row r="12781" spans="1:13" x14ac:dyDescent="0.3">
      <c r="A12781" t="s">
        <v>32147</v>
      </c>
      <c r="C12781" t="s">
        <v>31866</v>
      </c>
      <c r="D12781">
        <v>6</v>
      </c>
      <c r="E12781" s="1">
        <v>4905</v>
      </c>
      <c r="G12781" t="s">
        <v>34</v>
      </c>
      <c r="H12781" t="s">
        <v>6143</v>
      </c>
      <c r="I12781" t="s">
        <v>32148</v>
      </c>
      <c r="J12781" t="s">
        <v>769</v>
      </c>
      <c r="K12781" t="s">
        <v>24</v>
      </c>
      <c r="L12781" t="s">
        <v>25</v>
      </c>
      <c r="M12781" t="s">
        <v>6146</v>
      </c>
    </row>
    <row r="12782" spans="1:13" x14ac:dyDescent="0.3">
      <c r="A12782" t="s">
        <v>27147</v>
      </c>
      <c r="C12782" t="s">
        <v>27131</v>
      </c>
      <c r="D12782">
        <v>12</v>
      </c>
      <c r="E12782" s="1">
        <v>300</v>
      </c>
      <c r="G12782" t="s">
        <v>21</v>
      </c>
      <c r="H12782" t="s">
        <v>970</v>
      </c>
      <c r="I12782" t="s">
        <v>11177</v>
      </c>
      <c r="J12782" t="s">
        <v>22</v>
      </c>
      <c r="K12782" t="s">
        <v>24</v>
      </c>
      <c r="L12782" t="s">
        <v>25</v>
      </c>
      <c r="M12782" t="s">
        <v>26</v>
      </c>
    </row>
    <row r="12783" spans="1:13" x14ac:dyDescent="0.3">
      <c r="A12783" t="s">
        <v>26394</v>
      </c>
      <c r="C12783" t="s">
        <v>26380</v>
      </c>
      <c r="D12783">
        <v>36</v>
      </c>
      <c r="E12783" s="1">
        <v>120000</v>
      </c>
      <c r="G12783" t="s">
        <v>111</v>
      </c>
      <c r="H12783" t="s">
        <v>26395</v>
      </c>
      <c r="I12783" t="s">
        <v>20278</v>
      </c>
      <c r="J12783" t="s">
        <v>288</v>
      </c>
      <c r="K12783" t="s">
        <v>24</v>
      </c>
      <c r="L12783" t="s">
        <v>25</v>
      </c>
      <c r="M12783" t="s">
        <v>6109</v>
      </c>
    </row>
    <row r="12784" spans="1:13" x14ac:dyDescent="0.3">
      <c r="A12784" t="s">
        <v>34631</v>
      </c>
      <c r="C12784" t="s">
        <v>34627</v>
      </c>
      <c r="D12784">
        <v>70</v>
      </c>
      <c r="E12784" s="1">
        <v>3500051</v>
      </c>
      <c r="G12784" t="s">
        <v>13</v>
      </c>
      <c r="H12784" t="s">
        <v>34632</v>
      </c>
      <c r="I12784" t="s">
        <v>425</v>
      </c>
      <c r="J12784" t="s">
        <v>175</v>
      </c>
      <c r="K12784" t="s">
        <v>24</v>
      </c>
      <c r="L12784" t="s">
        <v>17</v>
      </c>
      <c r="M12784" t="s">
        <v>82</v>
      </c>
    </row>
    <row r="12785" spans="1:13" x14ac:dyDescent="0.3">
      <c r="A12785" t="s">
        <v>38145</v>
      </c>
      <c r="C12785" t="s">
        <v>38133</v>
      </c>
      <c r="D12785">
        <v>55</v>
      </c>
      <c r="E12785" s="1">
        <v>15752165</v>
      </c>
      <c r="G12785" t="s">
        <v>13</v>
      </c>
      <c r="H12785" t="s">
        <v>38146</v>
      </c>
      <c r="I12785" t="s">
        <v>397</v>
      </c>
      <c r="J12785" t="s">
        <v>119</v>
      </c>
      <c r="K12785" t="s">
        <v>24</v>
      </c>
      <c r="L12785" t="s">
        <v>170</v>
      </c>
      <c r="M12785" t="s">
        <v>345</v>
      </c>
    </row>
    <row r="12786" spans="1:13" x14ac:dyDescent="0.3">
      <c r="A12786" t="s">
        <v>26782</v>
      </c>
      <c r="C12786" t="s">
        <v>26519</v>
      </c>
      <c r="D12786">
        <v>5</v>
      </c>
      <c r="E12786" s="1">
        <v>23813</v>
      </c>
      <c r="G12786" t="s">
        <v>34</v>
      </c>
      <c r="H12786" t="s">
        <v>6143</v>
      </c>
      <c r="I12786" t="s">
        <v>26783</v>
      </c>
      <c r="J12786" t="s">
        <v>2347</v>
      </c>
      <c r="K12786" t="s">
        <v>24</v>
      </c>
      <c r="L12786" t="s">
        <v>25</v>
      </c>
      <c r="M12786" t="s">
        <v>6146</v>
      </c>
    </row>
    <row r="12787" spans="1:13" x14ac:dyDescent="0.3">
      <c r="A12787" t="s">
        <v>31818</v>
      </c>
      <c r="C12787" t="s">
        <v>31728</v>
      </c>
      <c r="D12787">
        <v>6</v>
      </c>
      <c r="E12787" s="1">
        <v>22180</v>
      </c>
      <c r="G12787" t="s">
        <v>34</v>
      </c>
      <c r="H12787" t="s">
        <v>6143</v>
      </c>
      <c r="I12787" t="s">
        <v>31819</v>
      </c>
      <c r="J12787" t="s">
        <v>165</v>
      </c>
      <c r="K12787" t="s">
        <v>24</v>
      </c>
      <c r="L12787" t="s">
        <v>25</v>
      </c>
      <c r="M12787" t="s">
        <v>6146</v>
      </c>
    </row>
    <row r="12788" spans="1:13" x14ac:dyDescent="0.3">
      <c r="A12788" t="s">
        <v>30359</v>
      </c>
      <c r="C12788" t="s">
        <v>29922</v>
      </c>
      <c r="D12788">
        <v>38</v>
      </c>
      <c r="E12788" s="1">
        <v>1498879</v>
      </c>
      <c r="G12788" t="s">
        <v>13</v>
      </c>
      <c r="H12788" t="s">
        <v>30360</v>
      </c>
      <c r="I12788" t="s">
        <v>70</v>
      </c>
      <c r="J12788" t="s">
        <v>70</v>
      </c>
      <c r="K12788" t="s">
        <v>24</v>
      </c>
      <c r="L12788" t="s">
        <v>38</v>
      </c>
      <c r="M12788" t="s">
        <v>66</v>
      </c>
    </row>
    <row r="12789" spans="1:13" x14ac:dyDescent="0.3">
      <c r="A12789" t="s">
        <v>20743</v>
      </c>
      <c r="C12789" t="s">
        <v>20542</v>
      </c>
      <c r="D12789">
        <v>3</v>
      </c>
      <c r="E12789" s="1">
        <v>8405</v>
      </c>
      <c r="G12789" t="s">
        <v>34</v>
      </c>
      <c r="H12789" t="s">
        <v>6143</v>
      </c>
      <c r="I12789" t="s">
        <v>20744</v>
      </c>
      <c r="J12789" t="s">
        <v>627</v>
      </c>
      <c r="K12789" t="s">
        <v>24</v>
      </c>
      <c r="L12789" t="s">
        <v>25</v>
      </c>
      <c r="M12789" t="s">
        <v>6146</v>
      </c>
    </row>
    <row r="12790" spans="1:13" x14ac:dyDescent="0.3">
      <c r="A12790" t="s">
        <v>13630</v>
      </c>
      <c r="C12790" t="s">
        <v>13456</v>
      </c>
      <c r="D12790">
        <v>7</v>
      </c>
      <c r="E12790" s="1">
        <v>18358</v>
      </c>
      <c r="G12790" t="s">
        <v>34</v>
      </c>
      <c r="H12790" t="s">
        <v>6143</v>
      </c>
      <c r="I12790" t="s">
        <v>13631</v>
      </c>
      <c r="J12790" t="s">
        <v>30</v>
      </c>
      <c r="K12790" t="s">
        <v>24</v>
      </c>
      <c r="L12790" t="s">
        <v>25</v>
      </c>
      <c r="M12790" t="s">
        <v>6146</v>
      </c>
    </row>
    <row r="12791" spans="1:13" x14ac:dyDescent="0.3">
      <c r="A12791" t="s">
        <v>13641</v>
      </c>
      <c r="C12791" t="s">
        <v>13456</v>
      </c>
      <c r="D12791">
        <v>7</v>
      </c>
      <c r="E12791" s="1">
        <v>10667</v>
      </c>
      <c r="G12791" t="s">
        <v>34</v>
      </c>
      <c r="H12791" t="s">
        <v>6143</v>
      </c>
      <c r="I12791" t="s">
        <v>13642</v>
      </c>
      <c r="J12791" t="s">
        <v>30</v>
      </c>
      <c r="K12791" t="s">
        <v>24</v>
      </c>
      <c r="L12791" t="s">
        <v>25</v>
      </c>
      <c r="M12791" t="s">
        <v>6146</v>
      </c>
    </row>
    <row r="12792" spans="1:13" x14ac:dyDescent="0.3">
      <c r="A12792" t="s">
        <v>22650</v>
      </c>
      <c r="C12792" t="s">
        <v>27194</v>
      </c>
      <c r="D12792">
        <v>36</v>
      </c>
      <c r="E12792" s="1">
        <v>3904954</v>
      </c>
      <c r="G12792" t="s">
        <v>34</v>
      </c>
      <c r="H12792" t="s">
        <v>27349</v>
      </c>
      <c r="I12792" t="s">
        <v>920</v>
      </c>
      <c r="J12792" t="s">
        <v>422</v>
      </c>
      <c r="K12792" t="s">
        <v>24</v>
      </c>
      <c r="L12792" t="s">
        <v>38</v>
      </c>
      <c r="M12792" t="s">
        <v>61</v>
      </c>
    </row>
    <row r="12793" spans="1:13" x14ac:dyDescent="0.3">
      <c r="A12793" t="s">
        <v>22650</v>
      </c>
      <c r="C12793" t="s">
        <v>22646</v>
      </c>
      <c r="D12793">
        <v>29</v>
      </c>
      <c r="E12793" s="1">
        <v>557871</v>
      </c>
      <c r="G12793" t="s">
        <v>13</v>
      </c>
      <c r="H12793" t="s">
        <v>22651</v>
      </c>
      <c r="I12793" t="s">
        <v>920</v>
      </c>
      <c r="J12793" t="s">
        <v>422</v>
      </c>
      <c r="K12793" t="s">
        <v>24</v>
      </c>
      <c r="L12793" t="s">
        <v>17</v>
      </c>
      <c r="M12793" t="s">
        <v>450</v>
      </c>
    </row>
    <row r="12794" spans="1:13" x14ac:dyDescent="0.3">
      <c r="A12794" t="s">
        <v>14977</v>
      </c>
      <c r="C12794" t="s">
        <v>14716</v>
      </c>
      <c r="D12794">
        <v>4</v>
      </c>
      <c r="E12794" s="1">
        <v>17879</v>
      </c>
      <c r="G12794" t="s">
        <v>34</v>
      </c>
      <c r="H12794" t="s">
        <v>6143</v>
      </c>
      <c r="I12794" t="s">
        <v>14978</v>
      </c>
      <c r="J12794" t="s">
        <v>300</v>
      </c>
      <c r="K12794" t="s">
        <v>24</v>
      </c>
      <c r="L12794" t="s">
        <v>25</v>
      </c>
      <c r="M12794" t="s">
        <v>6146</v>
      </c>
    </row>
    <row r="12795" spans="1:13" x14ac:dyDescent="0.3">
      <c r="A12795" t="s">
        <v>24752</v>
      </c>
      <c r="C12795" t="s">
        <v>24725</v>
      </c>
      <c r="D12795">
        <v>29</v>
      </c>
      <c r="E12795" s="1">
        <v>70000</v>
      </c>
      <c r="G12795" t="s">
        <v>111</v>
      </c>
      <c r="H12795" t="s">
        <v>24753</v>
      </c>
      <c r="I12795" t="s">
        <v>156</v>
      </c>
      <c r="J12795" t="s">
        <v>22</v>
      </c>
      <c r="K12795" t="s">
        <v>24</v>
      </c>
      <c r="L12795" t="s">
        <v>25</v>
      </c>
      <c r="M12795" t="s">
        <v>6109</v>
      </c>
    </row>
    <row r="12796" spans="1:13" x14ac:dyDescent="0.3">
      <c r="A12796" t="s">
        <v>32426</v>
      </c>
      <c r="C12796" t="s">
        <v>32274</v>
      </c>
      <c r="D12796">
        <v>2</v>
      </c>
      <c r="E12796" s="1">
        <v>7900</v>
      </c>
      <c r="G12796" t="s">
        <v>34</v>
      </c>
      <c r="H12796" t="s">
        <v>6143</v>
      </c>
      <c r="I12796" t="s">
        <v>32427</v>
      </c>
      <c r="J12796" t="s">
        <v>3026</v>
      </c>
      <c r="K12796" t="s">
        <v>24</v>
      </c>
      <c r="L12796" t="s">
        <v>25</v>
      </c>
      <c r="M12796" t="s">
        <v>6146</v>
      </c>
    </row>
    <row r="12797" spans="1:13" x14ac:dyDescent="0.3">
      <c r="A12797" t="s">
        <v>14855</v>
      </c>
      <c r="C12797" t="s">
        <v>14716</v>
      </c>
      <c r="D12797">
        <v>4</v>
      </c>
      <c r="E12797" s="1">
        <v>18170</v>
      </c>
      <c r="G12797" t="s">
        <v>34</v>
      </c>
      <c r="H12797" t="s">
        <v>6143</v>
      </c>
      <c r="I12797" t="s">
        <v>13672</v>
      </c>
      <c r="J12797" t="s">
        <v>300</v>
      </c>
      <c r="K12797" t="s">
        <v>24</v>
      </c>
      <c r="L12797" t="s">
        <v>25</v>
      </c>
      <c r="M12797" t="s">
        <v>6146</v>
      </c>
    </row>
    <row r="12798" spans="1:13" x14ac:dyDescent="0.3">
      <c r="A12798" t="s">
        <v>31706</v>
      </c>
      <c r="C12798" t="s">
        <v>31493</v>
      </c>
      <c r="D12798">
        <v>5</v>
      </c>
      <c r="E12798" s="1">
        <v>18358</v>
      </c>
      <c r="G12798" t="s">
        <v>34</v>
      </c>
      <c r="H12798" t="s">
        <v>6143</v>
      </c>
      <c r="I12798" t="s">
        <v>5601</v>
      </c>
      <c r="J12798" t="s">
        <v>311</v>
      </c>
      <c r="K12798" t="s">
        <v>24</v>
      </c>
      <c r="L12798" t="s">
        <v>25</v>
      </c>
      <c r="M12798" t="s">
        <v>6146</v>
      </c>
    </row>
    <row r="12799" spans="1:13" x14ac:dyDescent="0.3">
      <c r="A12799" t="s">
        <v>7457</v>
      </c>
      <c r="C12799" t="s">
        <v>20121</v>
      </c>
      <c r="D12799">
        <v>4</v>
      </c>
      <c r="E12799" s="1">
        <v>141580</v>
      </c>
      <c r="G12799" t="s">
        <v>34</v>
      </c>
      <c r="H12799" t="s">
        <v>6143</v>
      </c>
      <c r="I12799" t="s">
        <v>3638</v>
      </c>
      <c r="J12799" t="s">
        <v>288</v>
      </c>
      <c r="K12799" t="s">
        <v>24</v>
      </c>
      <c r="L12799" t="s">
        <v>25</v>
      </c>
      <c r="M12799" t="s">
        <v>6146</v>
      </c>
    </row>
    <row r="12800" spans="1:13" x14ac:dyDescent="0.3">
      <c r="A12800" t="s">
        <v>7457</v>
      </c>
      <c r="C12800" t="s">
        <v>20121</v>
      </c>
      <c r="D12800">
        <v>4</v>
      </c>
      <c r="E12800" s="1">
        <v>33240</v>
      </c>
      <c r="G12800" t="s">
        <v>34</v>
      </c>
      <c r="H12800" t="s">
        <v>6143</v>
      </c>
      <c r="I12800" t="s">
        <v>3638</v>
      </c>
      <c r="J12800" t="s">
        <v>288</v>
      </c>
      <c r="K12800" t="s">
        <v>24</v>
      </c>
      <c r="L12800" t="s">
        <v>25</v>
      </c>
      <c r="M12800" t="s">
        <v>6146</v>
      </c>
    </row>
    <row r="12801" spans="1:13" x14ac:dyDescent="0.3">
      <c r="A12801" t="s">
        <v>7457</v>
      </c>
      <c r="C12801" t="s">
        <v>19247</v>
      </c>
      <c r="D12801">
        <v>3</v>
      </c>
      <c r="E12801" s="1">
        <v>4495</v>
      </c>
      <c r="G12801" t="s">
        <v>34</v>
      </c>
      <c r="H12801" t="s">
        <v>6143</v>
      </c>
      <c r="I12801" t="s">
        <v>19356</v>
      </c>
      <c r="J12801" t="s">
        <v>10460</v>
      </c>
      <c r="K12801" t="s">
        <v>24</v>
      </c>
      <c r="L12801" t="s">
        <v>25</v>
      </c>
      <c r="M12801" t="s">
        <v>6146</v>
      </c>
    </row>
    <row r="12802" spans="1:13" x14ac:dyDescent="0.3">
      <c r="A12802" t="s">
        <v>7457</v>
      </c>
      <c r="C12802" t="s">
        <v>31866</v>
      </c>
      <c r="D12802">
        <v>6</v>
      </c>
      <c r="E12802" s="1">
        <v>20215</v>
      </c>
      <c r="G12802" t="s">
        <v>34</v>
      </c>
      <c r="H12802" t="s">
        <v>6143</v>
      </c>
      <c r="I12802" t="s">
        <v>5601</v>
      </c>
      <c r="J12802" t="s">
        <v>769</v>
      </c>
      <c r="K12802" t="s">
        <v>24</v>
      </c>
      <c r="L12802" t="s">
        <v>25</v>
      </c>
      <c r="M12802" t="s">
        <v>6146</v>
      </c>
    </row>
    <row r="12803" spans="1:13" x14ac:dyDescent="0.3">
      <c r="A12803" t="s">
        <v>7457</v>
      </c>
      <c r="C12803" t="s">
        <v>7424</v>
      </c>
      <c r="D12803">
        <v>4</v>
      </c>
      <c r="E12803" s="1">
        <v>20207</v>
      </c>
      <c r="G12803" t="s">
        <v>34</v>
      </c>
      <c r="H12803" t="s">
        <v>6143</v>
      </c>
      <c r="I12803" t="s">
        <v>7458</v>
      </c>
      <c r="J12803" t="s">
        <v>7438</v>
      </c>
      <c r="K12803" t="s">
        <v>24</v>
      </c>
      <c r="L12803" t="s">
        <v>25</v>
      </c>
      <c r="M12803" t="s">
        <v>6146</v>
      </c>
    </row>
    <row r="12804" spans="1:13" x14ac:dyDescent="0.3">
      <c r="A12804" t="s">
        <v>6322</v>
      </c>
      <c r="C12804" t="s">
        <v>31866</v>
      </c>
      <c r="D12804">
        <v>4</v>
      </c>
      <c r="E12804" s="1">
        <v>5305</v>
      </c>
      <c r="G12804" t="s">
        <v>34</v>
      </c>
      <c r="H12804" t="s">
        <v>6143</v>
      </c>
      <c r="I12804" t="s">
        <v>31935</v>
      </c>
      <c r="J12804" t="s">
        <v>732</v>
      </c>
      <c r="K12804" t="s">
        <v>24</v>
      </c>
      <c r="L12804" t="s">
        <v>25</v>
      </c>
      <c r="M12804" t="s">
        <v>6146</v>
      </c>
    </row>
    <row r="12805" spans="1:13" x14ac:dyDescent="0.3">
      <c r="A12805" t="s">
        <v>6322</v>
      </c>
      <c r="C12805" t="s">
        <v>31300</v>
      </c>
      <c r="D12805">
        <v>5</v>
      </c>
      <c r="E12805" s="1">
        <v>43124</v>
      </c>
      <c r="G12805" t="s">
        <v>34</v>
      </c>
      <c r="H12805" t="s">
        <v>6143</v>
      </c>
      <c r="I12805" t="s">
        <v>20112</v>
      </c>
      <c r="J12805" t="s">
        <v>137</v>
      </c>
      <c r="K12805" t="s">
        <v>24</v>
      </c>
      <c r="L12805" t="s">
        <v>25</v>
      </c>
      <c r="M12805" t="s">
        <v>6146</v>
      </c>
    </row>
    <row r="12806" spans="1:13" x14ac:dyDescent="0.3">
      <c r="A12806" t="s">
        <v>6322</v>
      </c>
      <c r="C12806" t="s">
        <v>6985</v>
      </c>
      <c r="D12806">
        <v>6</v>
      </c>
      <c r="E12806" s="1">
        <v>14458</v>
      </c>
      <c r="G12806" t="s">
        <v>34</v>
      </c>
      <c r="H12806" t="s">
        <v>6143</v>
      </c>
      <c r="I12806" t="s">
        <v>7100</v>
      </c>
      <c r="J12806" t="s">
        <v>307</v>
      </c>
      <c r="K12806" t="s">
        <v>24</v>
      </c>
      <c r="L12806" t="s">
        <v>25</v>
      </c>
      <c r="M12806" t="s">
        <v>6146</v>
      </c>
    </row>
    <row r="12807" spans="1:13" x14ac:dyDescent="0.3">
      <c r="A12807" t="s">
        <v>6322</v>
      </c>
      <c r="C12807" t="s">
        <v>6249</v>
      </c>
      <c r="D12807">
        <v>4</v>
      </c>
      <c r="E12807" s="1">
        <v>20958</v>
      </c>
      <c r="G12807" t="s">
        <v>34</v>
      </c>
      <c r="H12807" t="s">
        <v>6143</v>
      </c>
      <c r="I12807" t="s">
        <v>6323</v>
      </c>
      <c r="J12807" t="s">
        <v>6297</v>
      </c>
      <c r="K12807" t="s">
        <v>24</v>
      </c>
      <c r="L12807" t="s">
        <v>25</v>
      </c>
      <c r="M12807" t="s">
        <v>6146</v>
      </c>
    </row>
    <row r="12808" spans="1:13" x14ac:dyDescent="0.3">
      <c r="A12808" t="s">
        <v>6322</v>
      </c>
      <c r="C12808" t="s">
        <v>6671</v>
      </c>
      <c r="D12808">
        <v>3</v>
      </c>
      <c r="E12808" s="1">
        <v>4189</v>
      </c>
      <c r="G12808" t="s">
        <v>34</v>
      </c>
      <c r="H12808" t="s">
        <v>6143</v>
      </c>
      <c r="I12808" t="s">
        <v>6736</v>
      </c>
      <c r="J12808" t="s">
        <v>1250</v>
      </c>
      <c r="K12808" t="s">
        <v>24</v>
      </c>
      <c r="L12808" t="s">
        <v>25</v>
      </c>
      <c r="M12808" t="s">
        <v>6146</v>
      </c>
    </row>
    <row r="12809" spans="1:13" x14ac:dyDescent="0.3">
      <c r="A12809" t="s">
        <v>14360</v>
      </c>
      <c r="C12809" t="s">
        <v>14108</v>
      </c>
      <c r="D12809">
        <v>7</v>
      </c>
      <c r="E12809" s="1">
        <v>176744</v>
      </c>
      <c r="G12809" t="s">
        <v>34</v>
      </c>
      <c r="H12809" t="s">
        <v>6143</v>
      </c>
      <c r="I12809" t="s">
        <v>5601</v>
      </c>
      <c r="J12809" t="s">
        <v>433</v>
      </c>
      <c r="K12809" t="s">
        <v>24</v>
      </c>
      <c r="L12809" t="s">
        <v>25</v>
      </c>
      <c r="M12809" t="s">
        <v>6146</v>
      </c>
    </row>
    <row r="12810" spans="1:13" x14ac:dyDescent="0.3">
      <c r="A12810" t="s">
        <v>3023</v>
      </c>
      <c r="C12810" t="s">
        <v>2957</v>
      </c>
      <c r="D12810">
        <v>36</v>
      </c>
      <c r="E12810" s="1">
        <v>2594669</v>
      </c>
      <c r="G12810" t="s">
        <v>34</v>
      </c>
      <c r="H12810" t="s">
        <v>3024</v>
      </c>
      <c r="I12810" t="s">
        <v>3025</v>
      </c>
      <c r="J12810" t="s">
        <v>3026</v>
      </c>
      <c r="K12810" t="s">
        <v>24</v>
      </c>
      <c r="L12810" t="s">
        <v>17</v>
      </c>
      <c r="M12810" t="s">
        <v>202</v>
      </c>
    </row>
    <row r="12811" spans="1:13" x14ac:dyDescent="0.3">
      <c r="A12811" t="s">
        <v>3023</v>
      </c>
      <c r="C12811" t="s">
        <v>35205</v>
      </c>
      <c r="D12811">
        <v>63</v>
      </c>
      <c r="E12811" s="1">
        <v>3550000</v>
      </c>
      <c r="G12811" t="s">
        <v>13</v>
      </c>
      <c r="H12811" t="s">
        <v>35214</v>
      </c>
      <c r="I12811" t="s">
        <v>3025</v>
      </c>
      <c r="J12811" t="s">
        <v>3026</v>
      </c>
      <c r="K12811" t="s">
        <v>24</v>
      </c>
      <c r="L12811" t="s">
        <v>17</v>
      </c>
      <c r="M12811" t="s">
        <v>82</v>
      </c>
    </row>
    <row r="12812" spans="1:13" x14ac:dyDescent="0.3">
      <c r="A12812" t="s">
        <v>36587</v>
      </c>
      <c r="C12812" t="s">
        <v>36503</v>
      </c>
      <c r="D12812">
        <v>3</v>
      </c>
      <c r="E12812" s="1">
        <v>16694</v>
      </c>
      <c r="G12812" t="s">
        <v>34</v>
      </c>
      <c r="H12812" t="s">
        <v>6143</v>
      </c>
      <c r="I12812" t="s">
        <v>7478</v>
      </c>
      <c r="J12812" t="s">
        <v>124</v>
      </c>
      <c r="K12812" t="s">
        <v>24</v>
      </c>
      <c r="L12812" t="s">
        <v>25</v>
      </c>
      <c r="M12812" t="s">
        <v>6146</v>
      </c>
    </row>
    <row r="12813" spans="1:13" x14ac:dyDescent="0.3">
      <c r="A12813" t="s">
        <v>11593</v>
      </c>
      <c r="C12813" t="s">
        <v>16755</v>
      </c>
      <c r="D12813">
        <v>75</v>
      </c>
      <c r="E12813" s="1">
        <v>1623709</v>
      </c>
      <c r="G12813" t="s">
        <v>111</v>
      </c>
      <c r="H12813" t="s">
        <v>16823</v>
      </c>
      <c r="I12813" t="s">
        <v>5601</v>
      </c>
      <c r="J12813" t="s">
        <v>5602</v>
      </c>
      <c r="K12813" t="s">
        <v>24</v>
      </c>
      <c r="L12813" t="s">
        <v>25</v>
      </c>
      <c r="M12813" t="s">
        <v>232</v>
      </c>
    </row>
    <row r="12814" spans="1:13" x14ac:dyDescent="0.3">
      <c r="A12814" t="s">
        <v>11593</v>
      </c>
      <c r="C12814" t="s">
        <v>11494</v>
      </c>
      <c r="D12814">
        <v>8</v>
      </c>
      <c r="E12814" s="1">
        <v>75020</v>
      </c>
      <c r="G12814" t="s">
        <v>111</v>
      </c>
      <c r="H12814" t="s">
        <v>11584</v>
      </c>
      <c r="I12814" t="s">
        <v>5601</v>
      </c>
      <c r="J12814" t="s">
        <v>5602</v>
      </c>
      <c r="K12814" t="s">
        <v>24</v>
      </c>
      <c r="L12814" t="s">
        <v>25</v>
      </c>
      <c r="M12814" t="s">
        <v>232</v>
      </c>
    </row>
    <row r="12815" spans="1:13" x14ac:dyDescent="0.3">
      <c r="A12815" t="s">
        <v>6944</v>
      </c>
      <c r="C12815" t="s">
        <v>6887</v>
      </c>
      <c r="D12815">
        <v>3</v>
      </c>
      <c r="E12815" s="1">
        <v>25974</v>
      </c>
      <c r="G12815" t="s">
        <v>34</v>
      </c>
      <c r="H12815" t="s">
        <v>6143</v>
      </c>
      <c r="I12815" t="s">
        <v>5601</v>
      </c>
      <c r="J12815" t="s">
        <v>5602</v>
      </c>
      <c r="K12815" t="s">
        <v>24</v>
      </c>
      <c r="L12815" t="s">
        <v>25</v>
      </c>
      <c r="M12815" t="s">
        <v>6146</v>
      </c>
    </row>
    <row r="12816" spans="1:13" x14ac:dyDescent="0.3">
      <c r="A12816" t="s">
        <v>6944</v>
      </c>
      <c r="C12816" t="s">
        <v>6887</v>
      </c>
      <c r="D12816">
        <v>3</v>
      </c>
      <c r="E12816" s="1">
        <v>165493</v>
      </c>
      <c r="G12816" t="s">
        <v>34</v>
      </c>
      <c r="H12816" t="s">
        <v>6143</v>
      </c>
      <c r="I12816" t="s">
        <v>5601</v>
      </c>
      <c r="J12816" t="s">
        <v>5602</v>
      </c>
      <c r="K12816" t="s">
        <v>24</v>
      </c>
      <c r="L12816" t="s">
        <v>25</v>
      </c>
      <c r="M12816" t="s">
        <v>6146</v>
      </c>
    </row>
    <row r="12817" spans="1:13" x14ac:dyDescent="0.3">
      <c r="A12817" t="s">
        <v>14962</v>
      </c>
      <c r="C12817" t="s">
        <v>14716</v>
      </c>
      <c r="D12817">
        <v>4</v>
      </c>
      <c r="E12817" s="1">
        <v>15932</v>
      </c>
      <c r="G12817" t="s">
        <v>34</v>
      </c>
      <c r="H12817" t="s">
        <v>6143</v>
      </c>
      <c r="I12817" t="s">
        <v>5601</v>
      </c>
      <c r="J12817" t="s">
        <v>300</v>
      </c>
      <c r="K12817" t="s">
        <v>24</v>
      </c>
      <c r="L12817" t="s">
        <v>25</v>
      </c>
      <c r="M12817" t="s">
        <v>6146</v>
      </c>
    </row>
    <row r="12818" spans="1:13" x14ac:dyDescent="0.3">
      <c r="A12818" t="s">
        <v>6972</v>
      </c>
      <c r="C12818" t="s">
        <v>6887</v>
      </c>
      <c r="D12818">
        <v>3</v>
      </c>
      <c r="E12818" s="1">
        <v>88687</v>
      </c>
      <c r="G12818" t="s">
        <v>34</v>
      </c>
      <c r="H12818" t="s">
        <v>6143</v>
      </c>
      <c r="I12818" t="s">
        <v>6973</v>
      </c>
      <c r="J12818" t="s">
        <v>5602</v>
      </c>
      <c r="K12818" t="s">
        <v>24</v>
      </c>
      <c r="L12818" t="s">
        <v>25</v>
      </c>
      <c r="M12818" t="s">
        <v>6146</v>
      </c>
    </row>
    <row r="12819" spans="1:13" x14ac:dyDescent="0.3">
      <c r="A12819" t="s">
        <v>6972</v>
      </c>
      <c r="C12819" t="s">
        <v>6887</v>
      </c>
      <c r="D12819">
        <v>3</v>
      </c>
      <c r="E12819" s="1">
        <v>25974</v>
      </c>
      <c r="G12819" t="s">
        <v>34</v>
      </c>
      <c r="H12819" t="s">
        <v>6143</v>
      </c>
      <c r="I12819" t="s">
        <v>6973</v>
      </c>
      <c r="J12819" t="s">
        <v>5602</v>
      </c>
      <c r="K12819" t="s">
        <v>24</v>
      </c>
      <c r="L12819" t="s">
        <v>25</v>
      </c>
      <c r="M12819" t="s">
        <v>6146</v>
      </c>
    </row>
    <row r="12820" spans="1:13" x14ac:dyDescent="0.3">
      <c r="A12820" t="s">
        <v>21126</v>
      </c>
      <c r="C12820" t="s">
        <v>23213</v>
      </c>
      <c r="D12820">
        <v>6</v>
      </c>
      <c r="E12820" s="1">
        <v>30000</v>
      </c>
      <c r="G12820" t="s">
        <v>111</v>
      </c>
      <c r="H12820" t="s">
        <v>23332</v>
      </c>
      <c r="I12820" t="s">
        <v>7083</v>
      </c>
      <c r="J12820" t="s">
        <v>307</v>
      </c>
      <c r="K12820" t="s">
        <v>24</v>
      </c>
      <c r="L12820" t="s">
        <v>25</v>
      </c>
      <c r="M12820" t="s">
        <v>120</v>
      </c>
    </row>
    <row r="12821" spans="1:13" x14ac:dyDescent="0.3">
      <c r="A12821" t="s">
        <v>21126</v>
      </c>
      <c r="C12821" t="s">
        <v>21714</v>
      </c>
      <c r="D12821">
        <v>25</v>
      </c>
      <c r="E12821" s="1">
        <v>573850</v>
      </c>
      <c r="G12821" t="s">
        <v>111</v>
      </c>
      <c r="H12821" t="s">
        <v>21854</v>
      </c>
      <c r="I12821" t="s">
        <v>7083</v>
      </c>
      <c r="J12821" t="s">
        <v>307</v>
      </c>
      <c r="K12821" t="s">
        <v>24</v>
      </c>
      <c r="L12821" t="s">
        <v>25</v>
      </c>
      <c r="M12821" t="s">
        <v>120</v>
      </c>
    </row>
    <row r="12822" spans="1:13" x14ac:dyDescent="0.3">
      <c r="A12822" t="s">
        <v>21126</v>
      </c>
      <c r="C12822" t="s">
        <v>21035</v>
      </c>
      <c r="D12822">
        <v>15</v>
      </c>
      <c r="E12822" s="1">
        <v>59988</v>
      </c>
      <c r="G12822" t="s">
        <v>111</v>
      </c>
      <c r="H12822" t="s">
        <v>21127</v>
      </c>
      <c r="I12822" t="s">
        <v>7083</v>
      </c>
      <c r="J12822" t="s">
        <v>307</v>
      </c>
      <c r="K12822" t="s">
        <v>24</v>
      </c>
      <c r="L12822" t="s">
        <v>25</v>
      </c>
      <c r="M12822" t="s">
        <v>120</v>
      </c>
    </row>
    <row r="12823" spans="1:13" x14ac:dyDescent="0.3">
      <c r="A12823" t="s">
        <v>7082</v>
      </c>
      <c r="C12823" t="s">
        <v>18238</v>
      </c>
      <c r="D12823">
        <v>33</v>
      </c>
      <c r="E12823" s="1">
        <v>85500</v>
      </c>
      <c r="G12823" t="s">
        <v>34</v>
      </c>
      <c r="H12823" t="s">
        <v>18250</v>
      </c>
      <c r="I12823" t="s">
        <v>7083</v>
      </c>
      <c r="J12823" t="s">
        <v>307</v>
      </c>
      <c r="L12823" t="s">
        <v>25</v>
      </c>
      <c r="M12823" t="s">
        <v>6146</v>
      </c>
    </row>
    <row r="12824" spans="1:13" x14ac:dyDescent="0.3">
      <c r="A12824" t="s">
        <v>7082</v>
      </c>
      <c r="C12824" t="s">
        <v>19404</v>
      </c>
      <c r="D12824">
        <v>6</v>
      </c>
      <c r="E12824" s="1">
        <v>11375</v>
      </c>
      <c r="G12824" t="s">
        <v>34</v>
      </c>
      <c r="H12824" t="s">
        <v>6143</v>
      </c>
      <c r="I12824" t="s">
        <v>7083</v>
      </c>
      <c r="J12824" t="s">
        <v>280</v>
      </c>
      <c r="K12824" t="s">
        <v>24</v>
      </c>
      <c r="L12824" t="s">
        <v>25</v>
      </c>
      <c r="M12824" t="s">
        <v>6146</v>
      </c>
    </row>
    <row r="12825" spans="1:13" x14ac:dyDescent="0.3">
      <c r="A12825" t="s">
        <v>7082</v>
      </c>
      <c r="C12825" t="s">
        <v>13456</v>
      </c>
      <c r="D12825">
        <v>7</v>
      </c>
      <c r="E12825" s="1">
        <v>18358</v>
      </c>
      <c r="G12825" t="s">
        <v>34</v>
      </c>
      <c r="H12825" t="s">
        <v>6143</v>
      </c>
      <c r="I12825" t="s">
        <v>7083</v>
      </c>
      <c r="J12825" t="s">
        <v>30</v>
      </c>
      <c r="K12825" t="s">
        <v>24</v>
      </c>
      <c r="L12825" t="s">
        <v>25</v>
      </c>
      <c r="M12825" t="s">
        <v>6146</v>
      </c>
    </row>
    <row r="12826" spans="1:13" x14ac:dyDescent="0.3">
      <c r="A12826" t="s">
        <v>7082</v>
      </c>
      <c r="C12826" t="s">
        <v>6985</v>
      </c>
      <c r="D12826">
        <v>6</v>
      </c>
      <c r="E12826" s="1">
        <v>142488</v>
      </c>
      <c r="G12826" t="s">
        <v>34</v>
      </c>
      <c r="H12826" t="s">
        <v>6143</v>
      </c>
      <c r="I12826" t="s">
        <v>7083</v>
      </c>
      <c r="J12826" t="s">
        <v>307</v>
      </c>
      <c r="L12826" t="s">
        <v>25</v>
      </c>
      <c r="M12826" t="s">
        <v>6146</v>
      </c>
    </row>
    <row r="12827" spans="1:13" x14ac:dyDescent="0.3">
      <c r="A12827" t="s">
        <v>7082</v>
      </c>
      <c r="C12827" t="s">
        <v>6985</v>
      </c>
      <c r="D12827">
        <v>6</v>
      </c>
      <c r="E12827" s="1">
        <v>31564</v>
      </c>
      <c r="G12827" t="s">
        <v>34</v>
      </c>
      <c r="H12827" t="s">
        <v>6143</v>
      </c>
      <c r="I12827" t="s">
        <v>7083</v>
      </c>
      <c r="J12827" t="s">
        <v>307</v>
      </c>
      <c r="L12827" t="s">
        <v>25</v>
      </c>
      <c r="M12827" t="s">
        <v>6146</v>
      </c>
    </row>
    <row r="12828" spans="1:13" x14ac:dyDescent="0.3">
      <c r="A12828" t="s">
        <v>7082</v>
      </c>
      <c r="C12828" t="s">
        <v>17445</v>
      </c>
      <c r="D12828">
        <v>16</v>
      </c>
      <c r="E12828" s="1">
        <v>17740</v>
      </c>
      <c r="G12828" t="s">
        <v>34</v>
      </c>
      <c r="H12828" t="s">
        <v>6143</v>
      </c>
      <c r="I12828" t="s">
        <v>7083</v>
      </c>
      <c r="J12828" t="s">
        <v>662</v>
      </c>
      <c r="L12828" t="s">
        <v>25</v>
      </c>
      <c r="M12828" t="s">
        <v>6146</v>
      </c>
    </row>
    <row r="12829" spans="1:13" x14ac:dyDescent="0.3">
      <c r="A12829" t="s">
        <v>25869</v>
      </c>
      <c r="C12829" t="s">
        <v>25784</v>
      </c>
      <c r="D12829">
        <v>4</v>
      </c>
      <c r="E12829" s="1">
        <v>14625</v>
      </c>
      <c r="G12829" t="s">
        <v>34</v>
      </c>
      <c r="H12829" t="s">
        <v>6143</v>
      </c>
      <c r="I12829" t="s">
        <v>25870</v>
      </c>
      <c r="J12829" t="s">
        <v>86</v>
      </c>
      <c r="K12829" t="s">
        <v>24</v>
      </c>
      <c r="L12829" t="s">
        <v>25</v>
      </c>
      <c r="M12829" t="s">
        <v>6146</v>
      </c>
    </row>
    <row r="12830" spans="1:13" x14ac:dyDescent="0.3">
      <c r="A12830" t="s">
        <v>33227</v>
      </c>
      <c r="C12830" t="s">
        <v>33173</v>
      </c>
      <c r="D12830">
        <v>6</v>
      </c>
      <c r="E12830" s="1">
        <v>18358</v>
      </c>
      <c r="G12830" t="s">
        <v>34</v>
      </c>
      <c r="H12830" t="s">
        <v>6143</v>
      </c>
      <c r="I12830" t="s">
        <v>33228</v>
      </c>
      <c r="J12830" t="s">
        <v>422</v>
      </c>
      <c r="K12830" t="s">
        <v>24</v>
      </c>
      <c r="L12830" t="s">
        <v>25</v>
      </c>
      <c r="M12830" t="s">
        <v>6146</v>
      </c>
    </row>
    <row r="12831" spans="1:13" x14ac:dyDescent="0.3">
      <c r="A12831" t="s">
        <v>14249</v>
      </c>
      <c r="C12831" t="s">
        <v>14108</v>
      </c>
      <c r="D12831">
        <v>7</v>
      </c>
      <c r="E12831" s="1">
        <v>7054</v>
      </c>
      <c r="G12831" t="s">
        <v>34</v>
      </c>
      <c r="H12831" t="s">
        <v>6143</v>
      </c>
      <c r="I12831" t="s">
        <v>12274</v>
      </c>
      <c r="J12831" t="s">
        <v>433</v>
      </c>
      <c r="K12831" t="s">
        <v>24</v>
      </c>
      <c r="L12831" t="s">
        <v>25</v>
      </c>
      <c r="M12831" t="s">
        <v>6146</v>
      </c>
    </row>
    <row r="12832" spans="1:13" x14ac:dyDescent="0.3">
      <c r="A12832" t="s">
        <v>21774</v>
      </c>
      <c r="C12832" t="s">
        <v>21714</v>
      </c>
      <c r="D12832">
        <v>61</v>
      </c>
      <c r="E12832" s="1">
        <v>1786314</v>
      </c>
      <c r="G12832" t="s">
        <v>48</v>
      </c>
      <c r="H12832" t="s">
        <v>21775</v>
      </c>
      <c r="I12832" t="s">
        <v>49</v>
      </c>
      <c r="J12832" t="s">
        <v>50</v>
      </c>
      <c r="K12832" t="s">
        <v>51</v>
      </c>
      <c r="L12832" t="s">
        <v>44</v>
      </c>
      <c r="M12832" t="s">
        <v>354</v>
      </c>
    </row>
    <row r="12833" spans="1:13" x14ac:dyDescent="0.3">
      <c r="A12833" t="s">
        <v>10596</v>
      </c>
      <c r="C12833" t="s">
        <v>10589</v>
      </c>
      <c r="D12833">
        <v>41</v>
      </c>
      <c r="E12833" s="1">
        <v>1999996</v>
      </c>
      <c r="G12833" t="s">
        <v>34</v>
      </c>
      <c r="H12833" t="s">
        <v>10597</v>
      </c>
      <c r="I12833" t="s">
        <v>10598</v>
      </c>
      <c r="K12833" t="s">
        <v>10599</v>
      </c>
      <c r="L12833" t="s">
        <v>25</v>
      </c>
      <c r="M12833" t="s">
        <v>6146</v>
      </c>
    </row>
    <row r="12834" spans="1:13" x14ac:dyDescent="0.3">
      <c r="A12834" t="s">
        <v>5848</v>
      </c>
      <c r="C12834" t="s">
        <v>28715</v>
      </c>
      <c r="D12834">
        <v>6</v>
      </c>
      <c r="E12834" s="1">
        <v>30000</v>
      </c>
      <c r="G12834" t="s">
        <v>111</v>
      </c>
      <c r="H12834" t="s">
        <v>28925</v>
      </c>
      <c r="I12834" t="s">
        <v>5357</v>
      </c>
      <c r="J12834" t="s">
        <v>422</v>
      </c>
      <c r="K12834" t="s">
        <v>24</v>
      </c>
      <c r="L12834" t="s">
        <v>25</v>
      </c>
      <c r="M12834" t="s">
        <v>322</v>
      </c>
    </row>
    <row r="12835" spans="1:13" x14ac:dyDescent="0.3">
      <c r="A12835" t="s">
        <v>5848</v>
      </c>
      <c r="C12835" t="s">
        <v>27408</v>
      </c>
      <c r="D12835">
        <v>15</v>
      </c>
      <c r="E12835" s="1">
        <v>275000</v>
      </c>
      <c r="G12835" t="s">
        <v>69</v>
      </c>
      <c r="H12835" t="s">
        <v>77</v>
      </c>
      <c r="I12835" t="s">
        <v>5357</v>
      </c>
      <c r="J12835" t="s">
        <v>422</v>
      </c>
      <c r="K12835" t="s">
        <v>24</v>
      </c>
      <c r="L12835" t="s">
        <v>25</v>
      </c>
      <c r="M12835" t="s">
        <v>221</v>
      </c>
    </row>
    <row r="12836" spans="1:13" x14ac:dyDescent="0.3">
      <c r="A12836" t="s">
        <v>5848</v>
      </c>
      <c r="C12836" t="s">
        <v>29553</v>
      </c>
      <c r="D12836">
        <v>33</v>
      </c>
      <c r="E12836" s="1">
        <v>419126</v>
      </c>
      <c r="G12836" t="s">
        <v>111</v>
      </c>
      <c r="H12836" t="s">
        <v>29582</v>
      </c>
      <c r="I12836" t="s">
        <v>5357</v>
      </c>
      <c r="J12836" t="s">
        <v>422</v>
      </c>
      <c r="K12836" t="s">
        <v>24</v>
      </c>
      <c r="L12836" t="s">
        <v>25</v>
      </c>
      <c r="M12836" t="s">
        <v>120</v>
      </c>
    </row>
    <row r="12837" spans="1:13" x14ac:dyDescent="0.3">
      <c r="A12837" t="s">
        <v>5848</v>
      </c>
      <c r="C12837" t="s">
        <v>29426</v>
      </c>
      <c r="D12837">
        <v>36</v>
      </c>
      <c r="E12837" s="1">
        <v>900000</v>
      </c>
      <c r="G12837" t="s">
        <v>111</v>
      </c>
      <c r="H12837" t="s">
        <v>29449</v>
      </c>
      <c r="I12837" t="s">
        <v>5357</v>
      </c>
      <c r="J12837" t="s">
        <v>422</v>
      </c>
      <c r="K12837" t="s">
        <v>24</v>
      </c>
      <c r="L12837" t="s">
        <v>25</v>
      </c>
      <c r="M12837" t="s">
        <v>120</v>
      </c>
    </row>
    <row r="12838" spans="1:13" x14ac:dyDescent="0.3">
      <c r="A12838" t="s">
        <v>5848</v>
      </c>
      <c r="C12838" t="s">
        <v>5763</v>
      </c>
      <c r="D12838">
        <v>36</v>
      </c>
      <c r="E12838" s="1">
        <v>950000</v>
      </c>
      <c r="G12838" t="s">
        <v>111</v>
      </c>
      <c r="H12838" t="s">
        <v>5849</v>
      </c>
      <c r="I12838" t="s">
        <v>5357</v>
      </c>
      <c r="J12838" t="s">
        <v>422</v>
      </c>
      <c r="K12838" t="s">
        <v>24</v>
      </c>
      <c r="L12838" t="s">
        <v>25</v>
      </c>
      <c r="M12838" t="s">
        <v>1094</v>
      </c>
    </row>
    <row r="12839" spans="1:13" x14ac:dyDescent="0.3">
      <c r="A12839" t="s">
        <v>5848</v>
      </c>
      <c r="C12839" t="s">
        <v>21714</v>
      </c>
      <c r="D12839">
        <v>19</v>
      </c>
      <c r="E12839" s="1">
        <v>1250000</v>
      </c>
      <c r="G12839" t="s">
        <v>748</v>
      </c>
      <c r="H12839" t="s">
        <v>21829</v>
      </c>
      <c r="I12839" t="s">
        <v>5357</v>
      </c>
      <c r="J12839" t="s">
        <v>422</v>
      </c>
      <c r="K12839" t="s">
        <v>24</v>
      </c>
      <c r="L12839" t="s">
        <v>25</v>
      </c>
      <c r="M12839" t="s">
        <v>1397</v>
      </c>
    </row>
    <row r="12840" spans="1:13" x14ac:dyDescent="0.3">
      <c r="A12840" t="s">
        <v>5848</v>
      </c>
      <c r="C12840" t="s">
        <v>15737</v>
      </c>
      <c r="D12840">
        <v>13</v>
      </c>
      <c r="E12840" s="1">
        <v>900000</v>
      </c>
      <c r="G12840" t="s">
        <v>111</v>
      </c>
      <c r="H12840" t="s">
        <v>15952</v>
      </c>
      <c r="I12840" t="s">
        <v>5357</v>
      </c>
      <c r="J12840" t="s">
        <v>422</v>
      </c>
      <c r="K12840" t="s">
        <v>24</v>
      </c>
      <c r="L12840" t="s">
        <v>25</v>
      </c>
      <c r="M12840" t="s">
        <v>120</v>
      </c>
    </row>
    <row r="12841" spans="1:13" x14ac:dyDescent="0.3">
      <c r="A12841" t="s">
        <v>5848</v>
      </c>
      <c r="C12841" t="s">
        <v>15737</v>
      </c>
      <c r="D12841">
        <v>24</v>
      </c>
      <c r="E12841" s="1">
        <v>229187</v>
      </c>
      <c r="G12841" t="s">
        <v>111</v>
      </c>
      <c r="H12841" t="s">
        <v>16117</v>
      </c>
      <c r="I12841" t="s">
        <v>5357</v>
      </c>
      <c r="J12841" t="s">
        <v>422</v>
      </c>
      <c r="K12841" t="s">
        <v>24</v>
      </c>
      <c r="L12841" t="s">
        <v>25</v>
      </c>
      <c r="M12841" t="s">
        <v>232</v>
      </c>
    </row>
    <row r="12842" spans="1:13" x14ac:dyDescent="0.3">
      <c r="A12842" t="s">
        <v>5848</v>
      </c>
      <c r="C12842" t="s">
        <v>11813</v>
      </c>
      <c r="D12842">
        <v>37</v>
      </c>
      <c r="E12842" s="1">
        <v>1000202</v>
      </c>
      <c r="G12842" t="s">
        <v>69</v>
      </c>
      <c r="H12842" t="s">
        <v>11963</v>
      </c>
      <c r="I12842" t="s">
        <v>5357</v>
      </c>
      <c r="J12842" t="s">
        <v>422</v>
      </c>
      <c r="K12842" t="s">
        <v>24</v>
      </c>
      <c r="L12842" t="s">
        <v>25</v>
      </c>
      <c r="M12842" t="s">
        <v>221</v>
      </c>
    </row>
    <row r="12843" spans="1:13" x14ac:dyDescent="0.3">
      <c r="A12843" t="s">
        <v>5848</v>
      </c>
      <c r="C12843" t="s">
        <v>9547</v>
      </c>
      <c r="D12843">
        <v>26</v>
      </c>
      <c r="E12843" s="1">
        <v>1749070</v>
      </c>
      <c r="G12843" t="s">
        <v>111</v>
      </c>
      <c r="H12843" t="s">
        <v>9585</v>
      </c>
      <c r="I12843" t="s">
        <v>5357</v>
      </c>
      <c r="J12843" t="s">
        <v>422</v>
      </c>
      <c r="K12843" t="s">
        <v>24</v>
      </c>
      <c r="L12843" t="s">
        <v>25</v>
      </c>
      <c r="M12843" t="s">
        <v>120</v>
      </c>
    </row>
    <row r="12844" spans="1:13" x14ac:dyDescent="0.3">
      <c r="A12844" t="s">
        <v>5848</v>
      </c>
      <c r="C12844" t="s">
        <v>11012</v>
      </c>
      <c r="D12844">
        <v>10</v>
      </c>
      <c r="E12844" s="1">
        <v>500000</v>
      </c>
      <c r="G12844" t="s">
        <v>111</v>
      </c>
      <c r="H12844" t="s">
        <v>11086</v>
      </c>
      <c r="I12844" t="s">
        <v>5357</v>
      </c>
      <c r="J12844" t="s">
        <v>422</v>
      </c>
      <c r="K12844" t="s">
        <v>24</v>
      </c>
      <c r="L12844" t="s">
        <v>25</v>
      </c>
      <c r="M12844" t="s">
        <v>120</v>
      </c>
    </row>
    <row r="12845" spans="1:13" x14ac:dyDescent="0.3">
      <c r="A12845" t="s">
        <v>5848</v>
      </c>
      <c r="C12845" t="s">
        <v>10901</v>
      </c>
      <c r="D12845">
        <v>5</v>
      </c>
      <c r="E12845" s="1">
        <v>100000</v>
      </c>
      <c r="G12845" t="s">
        <v>111</v>
      </c>
      <c r="H12845" t="s">
        <v>10979</v>
      </c>
      <c r="I12845" t="s">
        <v>5357</v>
      </c>
      <c r="J12845" t="s">
        <v>422</v>
      </c>
      <c r="K12845" t="s">
        <v>24</v>
      </c>
      <c r="L12845" t="s">
        <v>25</v>
      </c>
      <c r="M12845" t="s">
        <v>120</v>
      </c>
    </row>
    <row r="12846" spans="1:13" x14ac:dyDescent="0.3">
      <c r="A12846" t="s">
        <v>5848</v>
      </c>
      <c r="C12846" t="s">
        <v>8196</v>
      </c>
      <c r="D12846">
        <v>7</v>
      </c>
      <c r="E12846" s="1">
        <v>45422</v>
      </c>
      <c r="G12846" t="s">
        <v>69</v>
      </c>
      <c r="H12846" t="s">
        <v>8541</v>
      </c>
      <c r="I12846" t="s">
        <v>5357</v>
      </c>
      <c r="J12846" t="s">
        <v>422</v>
      </c>
      <c r="K12846" t="s">
        <v>24</v>
      </c>
      <c r="L12846" t="s">
        <v>25</v>
      </c>
      <c r="M12846" t="s">
        <v>221</v>
      </c>
    </row>
    <row r="12847" spans="1:13" x14ac:dyDescent="0.3">
      <c r="A12847" t="s">
        <v>5848</v>
      </c>
      <c r="C12847" t="s">
        <v>34736</v>
      </c>
      <c r="D12847">
        <v>7</v>
      </c>
      <c r="E12847" s="1">
        <v>500906</v>
      </c>
      <c r="G12847" t="s">
        <v>111</v>
      </c>
      <c r="H12847" t="s">
        <v>34876</v>
      </c>
      <c r="I12847" t="s">
        <v>5357</v>
      </c>
      <c r="J12847" t="s">
        <v>422</v>
      </c>
      <c r="K12847" t="s">
        <v>24</v>
      </c>
      <c r="L12847" t="s">
        <v>25</v>
      </c>
      <c r="M12847" t="s">
        <v>120</v>
      </c>
    </row>
    <row r="12848" spans="1:13" x14ac:dyDescent="0.3">
      <c r="A12848" t="s">
        <v>5848</v>
      </c>
      <c r="C12848" t="s">
        <v>33438</v>
      </c>
      <c r="D12848">
        <v>17</v>
      </c>
      <c r="E12848" s="1">
        <v>292594</v>
      </c>
      <c r="G12848" t="s">
        <v>111</v>
      </c>
      <c r="H12848" t="s">
        <v>33446</v>
      </c>
      <c r="I12848" t="s">
        <v>5357</v>
      </c>
      <c r="J12848" t="s">
        <v>422</v>
      </c>
      <c r="K12848" t="s">
        <v>24</v>
      </c>
      <c r="L12848" t="s">
        <v>25</v>
      </c>
      <c r="M12848" t="s">
        <v>232</v>
      </c>
    </row>
    <row r="12849" spans="1:13" x14ac:dyDescent="0.3">
      <c r="A12849" t="s">
        <v>5848</v>
      </c>
      <c r="C12849" t="s">
        <v>37047</v>
      </c>
      <c r="D12849">
        <v>46</v>
      </c>
      <c r="E12849" s="1">
        <v>5549352</v>
      </c>
      <c r="G12849" t="s">
        <v>748</v>
      </c>
      <c r="H12849" t="s">
        <v>37270</v>
      </c>
      <c r="I12849" t="s">
        <v>5357</v>
      </c>
      <c r="J12849" t="s">
        <v>422</v>
      </c>
      <c r="K12849" t="s">
        <v>24</v>
      </c>
      <c r="L12849" t="s">
        <v>25</v>
      </c>
      <c r="M12849" t="s">
        <v>1397</v>
      </c>
    </row>
    <row r="12850" spans="1:13" x14ac:dyDescent="0.3">
      <c r="A12850" t="s">
        <v>5848</v>
      </c>
      <c r="C12850" t="s">
        <v>36284</v>
      </c>
      <c r="D12850">
        <v>24</v>
      </c>
      <c r="E12850" s="1">
        <v>2213470</v>
      </c>
      <c r="G12850" t="s">
        <v>111</v>
      </c>
      <c r="H12850" t="s">
        <v>36301</v>
      </c>
      <c r="I12850" t="s">
        <v>5357</v>
      </c>
      <c r="J12850" t="s">
        <v>422</v>
      </c>
      <c r="K12850" t="s">
        <v>24</v>
      </c>
      <c r="L12850" t="s">
        <v>25</v>
      </c>
      <c r="M12850" t="s">
        <v>120</v>
      </c>
    </row>
    <row r="12851" spans="1:13" x14ac:dyDescent="0.3">
      <c r="A12851" t="s">
        <v>5848</v>
      </c>
      <c r="C12851" t="s">
        <v>25056</v>
      </c>
      <c r="D12851">
        <v>24</v>
      </c>
      <c r="E12851" s="1">
        <v>500000</v>
      </c>
      <c r="G12851" t="s">
        <v>111</v>
      </c>
      <c r="H12851" t="s">
        <v>970</v>
      </c>
      <c r="I12851" t="s">
        <v>5357</v>
      </c>
      <c r="J12851" t="s">
        <v>422</v>
      </c>
      <c r="K12851" t="s">
        <v>24</v>
      </c>
      <c r="L12851" t="s">
        <v>25</v>
      </c>
      <c r="M12851" t="s">
        <v>120</v>
      </c>
    </row>
    <row r="12852" spans="1:13" x14ac:dyDescent="0.3">
      <c r="A12852" t="s">
        <v>17509</v>
      </c>
      <c r="C12852" t="s">
        <v>17445</v>
      </c>
      <c r="D12852">
        <v>16</v>
      </c>
      <c r="E12852" s="1">
        <v>6800</v>
      </c>
      <c r="G12852" t="s">
        <v>34</v>
      </c>
      <c r="H12852" t="s">
        <v>6143</v>
      </c>
      <c r="I12852" t="s">
        <v>17510</v>
      </c>
      <c r="J12852" t="s">
        <v>662</v>
      </c>
      <c r="K12852" t="s">
        <v>24</v>
      </c>
      <c r="L12852" t="s">
        <v>25</v>
      </c>
      <c r="M12852" t="s">
        <v>6146</v>
      </c>
    </row>
    <row r="12853" spans="1:13" x14ac:dyDescent="0.3">
      <c r="A12853" t="s">
        <v>2777</v>
      </c>
      <c r="C12853" t="s">
        <v>2269</v>
      </c>
      <c r="D12853">
        <v>45</v>
      </c>
      <c r="E12853" s="1">
        <v>1702000</v>
      </c>
      <c r="G12853" t="s">
        <v>13</v>
      </c>
      <c r="H12853" t="s">
        <v>2778</v>
      </c>
      <c r="I12853" t="s">
        <v>2779</v>
      </c>
      <c r="K12853" t="s">
        <v>645</v>
      </c>
      <c r="L12853" t="s">
        <v>2780</v>
      </c>
      <c r="M12853" t="s">
        <v>31</v>
      </c>
    </row>
    <row r="12854" spans="1:13" x14ac:dyDescent="0.3">
      <c r="A12854" t="s">
        <v>2777</v>
      </c>
      <c r="C12854" t="s">
        <v>23213</v>
      </c>
      <c r="D12854">
        <v>26</v>
      </c>
      <c r="E12854" s="1">
        <v>484939</v>
      </c>
      <c r="G12854" t="s">
        <v>13</v>
      </c>
      <c r="H12854" t="s">
        <v>23235</v>
      </c>
      <c r="I12854" t="s">
        <v>2779</v>
      </c>
      <c r="K12854" t="s">
        <v>645</v>
      </c>
      <c r="L12854" t="s">
        <v>17</v>
      </c>
      <c r="M12854" t="s">
        <v>66</v>
      </c>
    </row>
    <row r="12855" spans="1:13" x14ac:dyDescent="0.3">
      <c r="A12855" t="s">
        <v>2777</v>
      </c>
      <c r="C12855" t="s">
        <v>15737</v>
      </c>
      <c r="D12855">
        <v>37</v>
      </c>
      <c r="E12855" s="1">
        <v>1758440</v>
      </c>
      <c r="G12855" t="s">
        <v>13</v>
      </c>
      <c r="H12855" t="s">
        <v>15904</v>
      </c>
      <c r="I12855" t="s">
        <v>2779</v>
      </c>
      <c r="K12855" t="s">
        <v>645</v>
      </c>
      <c r="L12855" t="s">
        <v>17</v>
      </c>
      <c r="M12855" t="s">
        <v>1587</v>
      </c>
    </row>
    <row r="12856" spans="1:13" x14ac:dyDescent="0.3">
      <c r="A12856" t="s">
        <v>34411</v>
      </c>
      <c r="C12856" t="s">
        <v>34396</v>
      </c>
      <c r="D12856">
        <v>18</v>
      </c>
      <c r="E12856" s="1">
        <v>100000</v>
      </c>
      <c r="G12856" t="s">
        <v>13</v>
      </c>
      <c r="H12856" t="s">
        <v>34412</v>
      </c>
      <c r="I12856" t="s">
        <v>598</v>
      </c>
      <c r="K12856" t="s">
        <v>598</v>
      </c>
      <c r="L12856" t="s">
        <v>17</v>
      </c>
      <c r="M12856" t="s">
        <v>450</v>
      </c>
    </row>
    <row r="12857" spans="1:13" x14ac:dyDescent="0.3">
      <c r="A12857" t="s">
        <v>26784</v>
      </c>
      <c r="C12857" t="s">
        <v>26519</v>
      </c>
      <c r="D12857">
        <v>5</v>
      </c>
      <c r="E12857" s="1">
        <v>11585</v>
      </c>
      <c r="G12857" t="s">
        <v>34</v>
      </c>
      <c r="H12857" t="s">
        <v>6143</v>
      </c>
      <c r="I12857" t="s">
        <v>26785</v>
      </c>
      <c r="J12857" t="s">
        <v>2347</v>
      </c>
      <c r="K12857" t="s">
        <v>24</v>
      </c>
      <c r="L12857" t="s">
        <v>25</v>
      </c>
      <c r="M12857" t="s">
        <v>6146</v>
      </c>
    </row>
    <row r="12858" spans="1:13" x14ac:dyDescent="0.3">
      <c r="A12858" t="s">
        <v>31772</v>
      </c>
      <c r="C12858" t="s">
        <v>31728</v>
      </c>
      <c r="D12858">
        <v>6</v>
      </c>
      <c r="E12858" s="1">
        <v>21257</v>
      </c>
      <c r="G12858" t="s">
        <v>34</v>
      </c>
      <c r="H12858" t="s">
        <v>6143</v>
      </c>
      <c r="I12858" t="s">
        <v>31773</v>
      </c>
      <c r="J12858" t="s">
        <v>165</v>
      </c>
      <c r="K12858" t="s">
        <v>24</v>
      </c>
      <c r="L12858" t="s">
        <v>25</v>
      </c>
      <c r="M12858" t="s">
        <v>6146</v>
      </c>
    </row>
    <row r="12859" spans="1:13" x14ac:dyDescent="0.3">
      <c r="A12859" t="s">
        <v>20093</v>
      </c>
      <c r="C12859" t="s">
        <v>19936</v>
      </c>
      <c r="D12859">
        <v>5</v>
      </c>
      <c r="E12859" s="1">
        <v>11695</v>
      </c>
      <c r="G12859" t="s">
        <v>34</v>
      </c>
      <c r="H12859" t="s">
        <v>6143</v>
      </c>
      <c r="I12859" t="s">
        <v>20094</v>
      </c>
      <c r="J12859" t="s">
        <v>9844</v>
      </c>
      <c r="K12859" t="s">
        <v>24</v>
      </c>
      <c r="L12859" t="s">
        <v>25</v>
      </c>
      <c r="M12859" t="s">
        <v>6146</v>
      </c>
    </row>
    <row r="12860" spans="1:13" x14ac:dyDescent="0.3">
      <c r="A12860" t="s">
        <v>33033</v>
      </c>
      <c r="C12860" t="s">
        <v>32581</v>
      </c>
      <c r="D12860">
        <v>7</v>
      </c>
      <c r="E12860" s="1">
        <v>18358</v>
      </c>
      <c r="G12860" t="s">
        <v>34</v>
      </c>
      <c r="H12860" t="s">
        <v>6143</v>
      </c>
      <c r="I12860" t="s">
        <v>6868</v>
      </c>
      <c r="J12860" t="s">
        <v>70</v>
      </c>
      <c r="K12860" t="s">
        <v>24</v>
      </c>
      <c r="L12860" t="s">
        <v>25</v>
      </c>
      <c r="M12860" t="s">
        <v>6146</v>
      </c>
    </row>
    <row r="12861" spans="1:13" x14ac:dyDescent="0.3">
      <c r="A12861" t="s">
        <v>19091</v>
      </c>
      <c r="C12861" t="s">
        <v>19032</v>
      </c>
      <c r="D12861">
        <v>4</v>
      </c>
      <c r="E12861" s="1">
        <v>2180</v>
      </c>
      <c r="G12861" t="s">
        <v>34</v>
      </c>
      <c r="H12861" t="s">
        <v>6143</v>
      </c>
      <c r="I12861" t="s">
        <v>19092</v>
      </c>
      <c r="J12861" t="s">
        <v>236</v>
      </c>
      <c r="K12861" t="s">
        <v>24</v>
      </c>
      <c r="L12861" t="s">
        <v>25</v>
      </c>
      <c r="M12861" t="s">
        <v>6146</v>
      </c>
    </row>
    <row r="12862" spans="1:13" x14ac:dyDescent="0.3">
      <c r="A12862" t="s">
        <v>27117</v>
      </c>
      <c r="C12862" t="s">
        <v>26519</v>
      </c>
      <c r="D12862">
        <v>4</v>
      </c>
      <c r="E12862" s="1">
        <v>10220</v>
      </c>
      <c r="G12862" t="s">
        <v>34</v>
      </c>
      <c r="H12862" t="s">
        <v>6143</v>
      </c>
      <c r="I12862" t="s">
        <v>6868</v>
      </c>
      <c r="J12862" t="s">
        <v>183</v>
      </c>
      <c r="K12862" t="s">
        <v>24</v>
      </c>
      <c r="L12862" t="s">
        <v>25</v>
      </c>
      <c r="M12862" t="s">
        <v>6146</v>
      </c>
    </row>
    <row r="12863" spans="1:13" x14ac:dyDescent="0.3">
      <c r="A12863" t="s">
        <v>20183</v>
      </c>
      <c r="C12863" t="s">
        <v>20121</v>
      </c>
      <c r="D12863">
        <v>2</v>
      </c>
      <c r="E12863" s="1">
        <v>12175</v>
      </c>
      <c r="G12863" t="s">
        <v>34</v>
      </c>
      <c r="H12863" t="s">
        <v>6143</v>
      </c>
      <c r="I12863" t="s">
        <v>6235</v>
      </c>
      <c r="J12863" t="s">
        <v>22</v>
      </c>
      <c r="K12863" t="s">
        <v>24</v>
      </c>
      <c r="L12863" t="s">
        <v>25</v>
      </c>
      <c r="M12863" t="s">
        <v>6146</v>
      </c>
    </row>
    <row r="12864" spans="1:13" x14ac:dyDescent="0.3">
      <c r="A12864" t="s">
        <v>16001</v>
      </c>
      <c r="C12864" t="s">
        <v>15737</v>
      </c>
      <c r="D12864">
        <v>43</v>
      </c>
      <c r="E12864" s="1">
        <v>1000000</v>
      </c>
      <c r="G12864" t="s">
        <v>516</v>
      </c>
      <c r="H12864" t="s">
        <v>16002</v>
      </c>
      <c r="I12864" t="s">
        <v>2091</v>
      </c>
      <c r="J12864" t="s">
        <v>1333</v>
      </c>
      <c r="K12864" t="s">
        <v>51</v>
      </c>
      <c r="L12864" t="s">
        <v>44</v>
      </c>
      <c r="M12864" t="s">
        <v>3728</v>
      </c>
    </row>
    <row r="12865" spans="1:13" x14ac:dyDescent="0.3">
      <c r="A12865" t="s">
        <v>2903</v>
      </c>
      <c r="C12865" t="s">
        <v>2269</v>
      </c>
      <c r="D12865">
        <v>12</v>
      </c>
      <c r="E12865" s="1">
        <v>261110</v>
      </c>
      <c r="G12865" t="s">
        <v>364</v>
      </c>
      <c r="H12865" t="s">
        <v>2904</v>
      </c>
      <c r="I12865" t="s">
        <v>252</v>
      </c>
      <c r="J12865" t="s">
        <v>253</v>
      </c>
      <c r="K12865" t="s">
        <v>51</v>
      </c>
      <c r="L12865" t="s">
        <v>44</v>
      </c>
      <c r="M12865" t="s">
        <v>39</v>
      </c>
    </row>
    <row r="12866" spans="1:13" x14ac:dyDescent="0.3">
      <c r="A12866" t="s">
        <v>2903</v>
      </c>
      <c r="C12866" t="s">
        <v>29922</v>
      </c>
      <c r="D12866">
        <v>41</v>
      </c>
      <c r="E12866" s="1">
        <v>4951728</v>
      </c>
      <c r="G12866" t="s">
        <v>10712</v>
      </c>
      <c r="H12866" t="s">
        <v>30071</v>
      </c>
      <c r="I12866" t="s">
        <v>252</v>
      </c>
      <c r="J12866" t="s">
        <v>253</v>
      </c>
      <c r="K12866" t="s">
        <v>51</v>
      </c>
      <c r="L12866" t="s">
        <v>44</v>
      </c>
      <c r="M12866" t="s">
        <v>2736</v>
      </c>
    </row>
    <row r="12867" spans="1:13" x14ac:dyDescent="0.3">
      <c r="A12867" t="s">
        <v>26176</v>
      </c>
      <c r="C12867" t="s">
        <v>25932</v>
      </c>
      <c r="D12867">
        <v>2</v>
      </c>
      <c r="E12867" s="1">
        <v>14055</v>
      </c>
      <c r="G12867" t="s">
        <v>34</v>
      </c>
      <c r="H12867" t="s">
        <v>6143</v>
      </c>
      <c r="I12867" t="s">
        <v>26177</v>
      </c>
      <c r="J12867" t="s">
        <v>700</v>
      </c>
      <c r="K12867" t="s">
        <v>24</v>
      </c>
      <c r="L12867" t="s">
        <v>25</v>
      </c>
      <c r="M12867" t="s">
        <v>6146</v>
      </c>
    </row>
    <row r="12868" spans="1:13" x14ac:dyDescent="0.3">
      <c r="A12868" t="s">
        <v>24285</v>
      </c>
      <c r="C12868" t="s">
        <v>24055</v>
      </c>
      <c r="D12868">
        <v>24</v>
      </c>
      <c r="E12868" s="1">
        <v>100000</v>
      </c>
      <c r="G12868" t="s">
        <v>13</v>
      </c>
      <c r="H12868" t="s">
        <v>24286</v>
      </c>
      <c r="I12868" t="s">
        <v>252</v>
      </c>
      <c r="J12868" t="s">
        <v>253</v>
      </c>
      <c r="K12868" t="s">
        <v>51</v>
      </c>
      <c r="L12868" t="s">
        <v>17</v>
      </c>
      <c r="M12868" t="s">
        <v>450</v>
      </c>
    </row>
    <row r="12869" spans="1:13" x14ac:dyDescent="0.3">
      <c r="A12869" t="s">
        <v>5196</v>
      </c>
      <c r="C12869" t="s">
        <v>5155</v>
      </c>
      <c r="D12869">
        <v>20</v>
      </c>
      <c r="E12869" s="1">
        <v>510433</v>
      </c>
      <c r="G12869" t="s">
        <v>13</v>
      </c>
      <c r="H12869" t="s">
        <v>5197</v>
      </c>
      <c r="I12869" t="s">
        <v>5198</v>
      </c>
      <c r="K12869" t="s">
        <v>512</v>
      </c>
      <c r="L12869" t="s">
        <v>17</v>
      </c>
      <c r="M12869" t="s">
        <v>101</v>
      </c>
    </row>
    <row r="12870" spans="1:13" x14ac:dyDescent="0.3">
      <c r="A12870" t="s">
        <v>5196</v>
      </c>
      <c r="C12870" t="s">
        <v>24055</v>
      </c>
      <c r="D12870">
        <v>15</v>
      </c>
      <c r="E12870" s="1">
        <v>230000</v>
      </c>
      <c r="G12870" t="s">
        <v>13</v>
      </c>
      <c r="H12870" t="s">
        <v>24101</v>
      </c>
      <c r="I12870" t="s">
        <v>5198</v>
      </c>
      <c r="K12870" t="s">
        <v>512</v>
      </c>
      <c r="L12870" t="s">
        <v>17</v>
      </c>
      <c r="M12870" t="s">
        <v>31</v>
      </c>
    </row>
    <row r="12871" spans="1:13" x14ac:dyDescent="0.3">
      <c r="A12871" t="s">
        <v>5196</v>
      </c>
      <c r="C12871" t="s">
        <v>23966</v>
      </c>
      <c r="D12871">
        <v>14</v>
      </c>
      <c r="E12871" s="1">
        <v>370971</v>
      </c>
      <c r="G12871" t="s">
        <v>13</v>
      </c>
      <c r="H12871" t="s">
        <v>24010</v>
      </c>
      <c r="I12871" t="s">
        <v>5198</v>
      </c>
      <c r="K12871" t="s">
        <v>512</v>
      </c>
      <c r="L12871" t="s">
        <v>17</v>
      </c>
      <c r="M12871" t="s">
        <v>442</v>
      </c>
    </row>
    <row r="12872" spans="1:13" x14ac:dyDescent="0.3">
      <c r="A12872" t="s">
        <v>15704</v>
      </c>
      <c r="C12872" t="s">
        <v>15606</v>
      </c>
      <c r="D12872">
        <v>21</v>
      </c>
      <c r="E12872" s="1">
        <v>1174984</v>
      </c>
      <c r="G12872" t="s">
        <v>13</v>
      </c>
      <c r="H12872" t="s">
        <v>15705</v>
      </c>
      <c r="I12872" t="s">
        <v>5198</v>
      </c>
      <c r="K12872" t="s">
        <v>512</v>
      </c>
      <c r="L12872" t="s">
        <v>17</v>
      </c>
      <c r="M12872" t="s">
        <v>345</v>
      </c>
    </row>
    <row r="12873" spans="1:13" x14ac:dyDescent="0.3">
      <c r="A12873" t="s">
        <v>9597</v>
      </c>
      <c r="C12873" t="s">
        <v>22248</v>
      </c>
      <c r="D12873">
        <v>75</v>
      </c>
      <c r="E12873" s="1">
        <v>4472467</v>
      </c>
      <c r="G12873" t="s">
        <v>13</v>
      </c>
      <c r="H12873" t="s">
        <v>22344</v>
      </c>
      <c r="I12873" t="s">
        <v>9599</v>
      </c>
      <c r="J12873" t="s">
        <v>1536</v>
      </c>
      <c r="K12873" t="s">
        <v>96</v>
      </c>
      <c r="L12873" t="s">
        <v>38</v>
      </c>
      <c r="M12873" t="s">
        <v>345</v>
      </c>
    </row>
    <row r="12874" spans="1:13" x14ac:dyDescent="0.3">
      <c r="A12874" t="s">
        <v>9597</v>
      </c>
      <c r="C12874" t="s">
        <v>9547</v>
      </c>
      <c r="D12874">
        <v>137</v>
      </c>
      <c r="E12874" s="1">
        <v>31738122</v>
      </c>
      <c r="G12874" t="s">
        <v>34</v>
      </c>
      <c r="H12874" t="s">
        <v>9598</v>
      </c>
      <c r="I12874" t="s">
        <v>9599</v>
      </c>
      <c r="J12874" t="s">
        <v>1536</v>
      </c>
      <c r="K12874" t="s">
        <v>96</v>
      </c>
      <c r="L12874" t="s">
        <v>17</v>
      </c>
      <c r="M12874" t="s">
        <v>75</v>
      </c>
    </row>
    <row r="12875" spans="1:13" x14ac:dyDescent="0.3">
      <c r="A12875" t="s">
        <v>1285</v>
      </c>
      <c r="C12875" t="s">
        <v>1275</v>
      </c>
      <c r="D12875">
        <v>20</v>
      </c>
      <c r="E12875" s="1">
        <v>1002740</v>
      </c>
      <c r="G12875" t="s">
        <v>364</v>
      </c>
      <c r="H12875" t="s">
        <v>1286</v>
      </c>
      <c r="I12875" t="s">
        <v>70</v>
      </c>
      <c r="J12875" t="s">
        <v>70</v>
      </c>
      <c r="K12875" t="s">
        <v>24</v>
      </c>
      <c r="L12875" t="s">
        <v>17</v>
      </c>
      <c r="M12875" t="s">
        <v>632</v>
      </c>
    </row>
    <row r="12876" spans="1:13" x14ac:dyDescent="0.3">
      <c r="A12876" t="s">
        <v>1285</v>
      </c>
      <c r="C12876" t="s">
        <v>28282</v>
      </c>
      <c r="D12876">
        <v>6</v>
      </c>
      <c r="E12876" s="1">
        <v>500000</v>
      </c>
      <c r="G12876" t="s">
        <v>364</v>
      </c>
      <c r="H12876" t="s">
        <v>68</v>
      </c>
      <c r="I12876" t="s">
        <v>70</v>
      </c>
      <c r="J12876" t="s">
        <v>70</v>
      </c>
      <c r="K12876" t="s">
        <v>24</v>
      </c>
      <c r="L12876" t="s">
        <v>17</v>
      </c>
      <c r="M12876" t="s">
        <v>632</v>
      </c>
    </row>
    <row r="12877" spans="1:13" x14ac:dyDescent="0.3">
      <c r="A12877" t="s">
        <v>1285</v>
      </c>
      <c r="C12877" t="s">
        <v>22248</v>
      </c>
      <c r="D12877">
        <v>42</v>
      </c>
      <c r="E12877" s="1">
        <v>1829797</v>
      </c>
      <c r="G12877" t="s">
        <v>364</v>
      </c>
      <c r="H12877" t="s">
        <v>22261</v>
      </c>
      <c r="I12877" t="s">
        <v>70</v>
      </c>
      <c r="J12877" t="s">
        <v>70</v>
      </c>
      <c r="K12877" t="s">
        <v>24</v>
      </c>
      <c r="L12877" t="s">
        <v>17</v>
      </c>
      <c r="M12877" t="s">
        <v>3060</v>
      </c>
    </row>
    <row r="12878" spans="1:13" x14ac:dyDescent="0.3">
      <c r="A12878" t="s">
        <v>1285</v>
      </c>
      <c r="C12878" t="s">
        <v>9396</v>
      </c>
      <c r="D12878">
        <v>37</v>
      </c>
      <c r="E12878" s="1">
        <v>2249880</v>
      </c>
      <c r="G12878" t="s">
        <v>69</v>
      </c>
      <c r="H12878" t="s">
        <v>9431</v>
      </c>
      <c r="I12878" t="s">
        <v>70</v>
      </c>
      <c r="J12878" t="s">
        <v>70</v>
      </c>
      <c r="K12878" t="s">
        <v>24</v>
      </c>
      <c r="L12878" t="s">
        <v>44</v>
      </c>
      <c r="M12878" t="s">
        <v>39</v>
      </c>
    </row>
    <row r="12879" spans="1:13" x14ac:dyDescent="0.3">
      <c r="A12879" t="s">
        <v>1285</v>
      </c>
      <c r="C12879" t="s">
        <v>33297</v>
      </c>
      <c r="D12879">
        <v>36</v>
      </c>
      <c r="E12879" s="1">
        <v>3000000</v>
      </c>
      <c r="G12879" t="s">
        <v>69</v>
      </c>
      <c r="H12879" t="s">
        <v>970</v>
      </c>
      <c r="I12879" t="s">
        <v>70</v>
      </c>
      <c r="J12879" t="s">
        <v>70</v>
      </c>
      <c r="K12879" t="s">
        <v>24</v>
      </c>
      <c r="L12879" t="s">
        <v>17</v>
      </c>
      <c r="M12879" t="s">
        <v>39</v>
      </c>
    </row>
    <row r="12880" spans="1:13" x14ac:dyDescent="0.3">
      <c r="A12880" t="s">
        <v>1285</v>
      </c>
      <c r="C12880" t="s">
        <v>35729</v>
      </c>
      <c r="D12880">
        <v>12</v>
      </c>
      <c r="E12880" s="1">
        <v>1235236</v>
      </c>
      <c r="G12880" t="s">
        <v>13</v>
      </c>
      <c r="H12880" t="s">
        <v>35917</v>
      </c>
      <c r="I12880" t="s">
        <v>70</v>
      </c>
      <c r="J12880" t="s">
        <v>70</v>
      </c>
      <c r="K12880" t="s">
        <v>24</v>
      </c>
      <c r="L12880" t="s">
        <v>17</v>
      </c>
      <c r="M12880" t="s">
        <v>87</v>
      </c>
    </row>
    <row r="12881" spans="1:13" x14ac:dyDescent="0.3">
      <c r="A12881" t="s">
        <v>1285</v>
      </c>
      <c r="C12881" t="s">
        <v>37919</v>
      </c>
      <c r="D12881">
        <v>12</v>
      </c>
      <c r="E12881" s="1">
        <v>707177</v>
      </c>
      <c r="G12881" t="s">
        <v>69</v>
      </c>
      <c r="H12881" t="s">
        <v>37986</v>
      </c>
      <c r="I12881" t="s">
        <v>3034</v>
      </c>
      <c r="K12881" t="s">
        <v>1464</v>
      </c>
      <c r="L12881" t="s">
        <v>17</v>
      </c>
      <c r="M12881" t="s">
        <v>39</v>
      </c>
    </row>
    <row r="12882" spans="1:13" x14ac:dyDescent="0.3">
      <c r="A12882" t="s">
        <v>1285</v>
      </c>
      <c r="C12882" t="s">
        <v>18172</v>
      </c>
      <c r="D12882">
        <v>36</v>
      </c>
      <c r="E12882" s="1">
        <v>692373</v>
      </c>
      <c r="G12882" t="s">
        <v>69</v>
      </c>
      <c r="H12882" t="s">
        <v>18182</v>
      </c>
      <c r="I12882" t="s">
        <v>3034</v>
      </c>
      <c r="K12882" t="s">
        <v>1464</v>
      </c>
      <c r="L12882" t="s">
        <v>44</v>
      </c>
      <c r="M12882" t="s">
        <v>39</v>
      </c>
    </row>
    <row r="12883" spans="1:13" x14ac:dyDescent="0.3">
      <c r="A12883" t="s">
        <v>32542</v>
      </c>
      <c r="C12883" t="s">
        <v>32450</v>
      </c>
      <c r="D12883">
        <v>1</v>
      </c>
      <c r="E12883" s="1">
        <v>5194</v>
      </c>
      <c r="G12883" t="s">
        <v>34</v>
      </c>
      <c r="H12883" t="s">
        <v>6143</v>
      </c>
      <c r="I12883" t="s">
        <v>20109</v>
      </c>
      <c r="J12883" t="s">
        <v>813</v>
      </c>
      <c r="K12883" t="s">
        <v>24</v>
      </c>
      <c r="L12883" t="s">
        <v>25</v>
      </c>
      <c r="M12883" t="s">
        <v>6146</v>
      </c>
    </row>
    <row r="12884" spans="1:13" x14ac:dyDescent="0.3">
      <c r="A12884" t="s">
        <v>31440</v>
      </c>
      <c r="C12884" t="s">
        <v>31300</v>
      </c>
      <c r="D12884">
        <v>5</v>
      </c>
      <c r="E12884" s="1">
        <v>8846</v>
      </c>
      <c r="G12884" t="s">
        <v>34</v>
      </c>
      <c r="H12884" t="s">
        <v>6143</v>
      </c>
      <c r="I12884" t="s">
        <v>31441</v>
      </c>
      <c r="J12884" t="s">
        <v>137</v>
      </c>
      <c r="K12884" t="s">
        <v>24</v>
      </c>
      <c r="L12884" t="s">
        <v>25</v>
      </c>
      <c r="M12884" t="s">
        <v>6146</v>
      </c>
    </row>
    <row r="12885" spans="1:13" x14ac:dyDescent="0.3">
      <c r="A12885" t="s">
        <v>33099</v>
      </c>
      <c r="C12885" t="s">
        <v>32581</v>
      </c>
      <c r="D12885">
        <v>7</v>
      </c>
      <c r="E12885" s="1">
        <v>12502</v>
      </c>
      <c r="G12885" t="s">
        <v>34</v>
      </c>
      <c r="H12885" t="s">
        <v>6143</v>
      </c>
      <c r="I12885" t="s">
        <v>13644</v>
      </c>
      <c r="J12885" t="s">
        <v>70</v>
      </c>
      <c r="K12885" t="s">
        <v>24</v>
      </c>
      <c r="L12885" t="s">
        <v>25</v>
      </c>
      <c r="M12885" t="s">
        <v>6146</v>
      </c>
    </row>
    <row r="12886" spans="1:13" x14ac:dyDescent="0.3">
      <c r="A12886" t="s">
        <v>13643</v>
      </c>
      <c r="C12886" t="s">
        <v>13456</v>
      </c>
      <c r="D12886">
        <v>7</v>
      </c>
      <c r="E12886" s="1">
        <v>21596</v>
      </c>
      <c r="G12886" t="s">
        <v>34</v>
      </c>
      <c r="H12886" t="s">
        <v>6143</v>
      </c>
      <c r="I12886" t="s">
        <v>13644</v>
      </c>
      <c r="J12886" t="s">
        <v>30</v>
      </c>
      <c r="K12886" t="s">
        <v>24</v>
      </c>
      <c r="L12886" t="s">
        <v>25</v>
      </c>
      <c r="M12886" t="s">
        <v>6146</v>
      </c>
    </row>
    <row r="12887" spans="1:13" x14ac:dyDescent="0.3">
      <c r="A12887" t="s">
        <v>13643</v>
      </c>
      <c r="C12887" t="s">
        <v>14716</v>
      </c>
      <c r="D12887">
        <v>4</v>
      </c>
      <c r="E12887" s="1">
        <v>17810</v>
      </c>
      <c r="G12887" t="s">
        <v>34</v>
      </c>
      <c r="H12887" t="s">
        <v>6143</v>
      </c>
      <c r="I12887" t="s">
        <v>13644</v>
      </c>
      <c r="J12887" t="s">
        <v>300</v>
      </c>
      <c r="K12887" t="s">
        <v>24</v>
      </c>
      <c r="L12887" t="s">
        <v>25</v>
      </c>
      <c r="M12887" t="s">
        <v>6146</v>
      </c>
    </row>
    <row r="12888" spans="1:13" x14ac:dyDescent="0.3">
      <c r="A12888" t="s">
        <v>17516</v>
      </c>
      <c r="C12888" t="s">
        <v>17445</v>
      </c>
      <c r="D12888">
        <v>16</v>
      </c>
      <c r="E12888" s="1">
        <v>17220</v>
      </c>
      <c r="G12888" t="s">
        <v>34</v>
      </c>
      <c r="H12888" t="s">
        <v>6143</v>
      </c>
      <c r="I12888" t="s">
        <v>13644</v>
      </c>
      <c r="J12888" t="s">
        <v>662</v>
      </c>
      <c r="K12888" t="s">
        <v>24</v>
      </c>
      <c r="L12888" t="s">
        <v>25</v>
      </c>
      <c r="M12888" t="s">
        <v>6146</v>
      </c>
    </row>
    <row r="12889" spans="1:13" x14ac:dyDescent="0.3">
      <c r="A12889" t="s">
        <v>17516</v>
      </c>
      <c r="C12889" t="s">
        <v>17445</v>
      </c>
      <c r="D12889">
        <v>16</v>
      </c>
      <c r="E12889" s="1">
        <v>6448</v>
      </c>
      <c r="G12889" t="s">
        <v>34</v>
      </c>
      <c r="H12889" t="s">
        <v>6143</v>
      </c>
      <c r="I12889" t="s">
        <v>13644</v>
      </c>
      <c r="J12889" t="s">
        <v>662</v>
      </c>
      <c r="K12889" t="s">
        <v>24</v>
      </c>
      <c r="L12889" t="s">
        <v>25</v>
      </c>
      <c r="M12889" t="s">
        <v>6146</v>
      </c>
    </row>
    <row r="12890" spans="1:13" x14ac:dyDescent="0.3">
      <c r="A12890" t="s">
        <v>17516</v>
      </c>
      <c r="C12890" t="s">
        <v>17445</v>
      </c>
      <c r="D12890">
        <v>16</v>
      </c>
      <c r="E12890" s="1">
        <v>6444</v>
      </c>
      <c r="G12890" t="s">
        <v>34</v>
      </c>
      <c r="H12890" t="s">
        <v>6143</v>
      </c>
      <c r="I12890" t="s">
        <v>13644</v>
      </c>
      <c r="J12890" t="s">
        <v>662</v>
      </c>
      <c r="K12890" t="s">
        <v>24</v>
      </c>
      <c r="L12890" t="s">
        <v>25</v>
      </c>
      <c r="M12890" t="s">
        <v>6146</v>
      </c>
    </row>
    <row r="12891" spans="1:13" x14ac:dyDescent="0.3">
      <c r="A12891" t="s">
        <v>17516</v>
      </c>
      <c r="C12891" t="s">
        <v>17445</v>
      </c>
      <c r="D12891">
        <v>16</v>
      </c>
      <c r="E12891" s="1">
        <v>6444</v>
      </c>
      <c r="G12891" t="s">
        <v>34</v>
      </c>
      <c r="H12891" t="s">
        <v>6143</v>
      </c>
      <c r="I12891" t="s">
        <v>13644</v>
      </c>
      <c r="J12891" t="s">
        <v>662</v>
      </c>
      <c r="K12891" t="s">
        <v>24</v>
      </c>
      <c r="L12891" t="s">
        <v>25</v>
      </c>
      <c r="M12891" t="s">
        <v>6146</v>
      </c>
    </row>
    <row r="12892" spans="1:13" x14ac:dyDescent="0.3">
      <c r="A12892" t="s">
        <v>17516</v>
      </c>
      <c r="C12892" t="s">
        <v>17445</v>
      </c>
      <c r="D12892">
        <v>16</v>
      </c>
      <c r="E12892" s="1">
        <v>6300</v>
      </c>
      <c r="G12892" t="s">
        <v>34</v>
      </c>
      <c r="H12892" t="s">
        <v>6143</v>
      </c>
      <c r="I12892" t="s">
        <v>13644</v>
      </c>
      <c r="J12892" t="s">
        <v>662</v>
      </c>
      <c r="K12892" t="s">
        <v>24</v>
      </c>
      <c r="L12892" t="s">
        <v>25</v>
      </c>
      <c r="M12892" t="s">
        <v>6146</v>
      </c>
    </row>
    <row r="12893" spans="1:13" x14ac:dyDescent="0.3">
      <c r="A12893" t="s">
        <v>17516</v>
      </c>
      <c r="C12893" t="s">
        <v>17445</v>
      </c>
      <c r="D12893">
        <v>16</v>
      </c>
      <c r="E12893" s="1">
        <v>6444</v>
      </c>
      <c r="G12893" t="s">
        <v>34</v>
      </c>
      <c r="H12893" t="s">
        <v>6143</v>
      </c>
      <c r="I12893" t="s">
        <v>13644</v>
      </c>
      <c r="J12893" t="s">
        <v>662</v>
      </c>
      <c r="K12893" t="s">
        <v>24</v>
      </c>
      <c r="L12893" t="s">
        <v>25</v>
      </c>
      <c r="M12893" t="s">
        <v>6146</v>
      </c>
    </row>
    <row r="12894" spans="1:13" x14ac:dyDescent="0.3">
      <c r="A12894" t="s">
        <v>17516</v>
      </c>
      <c r="C12894" t="s">
        <v>17445</v>
      </c>
      <c r="D12894">
        <v>16</v>
      </c>
      <c r="E12894" s="1">
        <v>6444</v>
      </c>
      <c r="G12894" t="s">
        <v>34</v>
      </c>
      <c r="H12894" t="s">
        <v>6143</v>
      </c>
      <c r="I12894" t="s">
        <v>13644</v>
      </c>
      <c r="J12894" t="s">
        <v>662</v>
      </c>
      <c r="K12894" t="s">
        <v>24</v>
      </c>
      <c r="L12894" t="s">
        <v>25</v>
      </c>
      <c r="M12894" t="s">
        <v>6146</v>
      </c>
    </row>
    <row r="12895" spans="1:13" x14ac:dyDescent="0.3">
      <c r="A12895" t="s">
        <v>20745</v>
      </c>
      <c r="C12895" t="s">
        <v>20542</v>
      </c>
      <c r="D12895">
        <v>3</v>
      </c>
      <c r="E12895" s="1">
        <v>8515</v>
      </c>
      <c r="G12895" t="s">
        <v>34</v>
      </c>
      <c r="H12895" t="s">
        <v>6143</v>
      </c>
      <c r="I12895" t="s">
        <v>20746</v>
      </c>
      <c r="J12895" t="s">
        <v>627</v>
      </c>
      <c r="K12895" t="s">
        <v>24</v>
      </c>
      <c r="L12895" t="s">
        <v>25</v>
      </c>
      <c r="M12895" t="s">
        <v>6146</v>
      </c>
    </row>
    <row r="12896" spans="1:13" x14ac:dyDescent="0.3">
      <c r="A12896" t="s">
        <v>32342</v>
      </c>
      <c r="C12896" t="s">
        <v>32274</v>
      </c>
      <c r="D12896">
        <v>2</v>
      </c>
      <c r="E12896" s="1">
        <v>17050</v>
      </c>
      <c r="G12896" t="s">
        <v>34</v>
      </c>
      <c r="H12896" t="s">
        <v>6143</v>
      </c>
      <c r="I12896" t="s">
        <v>32343</v>
      </c>
      <c r="J12896" t="s">
        <v>3026</v>
      </c>
      <c r="K12896" t="s">
        <v>24</v>
      </c>
      <c r="L12896" t="s">
        <v>25</v>
      </c>
      <c r="M12896" t="s">
        <v>6146</v>
      </c>
    </row>
    <row r="12897" spans="1:13" x14ac:dyDescent="0.3">
      <c r="A12897" t="s">
        <v>26178</v>
      </c>
      <c r="C12897" t="s">
        <v>25932</v>
      </c>
      <c r="D12897">
        <v>2</v>
      </c>
      <c r="E12897" s="1">
        <v>12975</v>
      </c>
      <c r="G12897" t="s">
        <v>34</v>
      </c>
      <c r="H12897" t="s">
        <v>6143</v>
      </c>
      <c r="I12897" t="s">
        <v>26179</v>
      </c>
      <c r="J12897" t="s">
        <v>700</v>
      </c>
      <c r="K12897" t="s">
        <v>24</v>
      </c>
      <c r="L12897" t="s">
        <v>25</v>
      </c>
      <c r="M12897" t="s">
        <v>6146</v>
      </c>
    </row>
    <row r="12898" spans="1:13" x14ac:dyDescent="0.3">
      <c r="A12898" t="s">
        <v>14008</v>
      </c>
      <c r="C12898" t="s">
        <v>13456</v>
      </c>
      <c r="D12898">
        <v>7</v>
      </c>
      <c r="E12898" s="1">
        <v>7892</v>
      </c>
      <c r="G12898" t="s">
        <v>34</v>
      </c>
      <c r="H12898" t="s">
        <v>6143</v>
      </c>
      <c r="I12898" t="s">
        <v>14009</v>
      </c>
      <c r="J12898" t="s">
        <v>30</v>
      </c>
      <c r="K12898" t="s">
        <v>24</v>
      </c>
      <c r="L12898" t="s">
        <v>25</v>
      </c>
      <c r="M12898" t="s">
        <v>6146</v>
      </c>
    </row>
    <row r="12899" spans="1:13" x14ac:dyDescent="0.3">
      <c r="A12899" t="s">
        <v>13504</v>
      </c>
      <c r="C12899" t="s">
        <v>13456</v>
      </c>
      <c r="D12899">
        <v>7</v>
      </c>
      <c r="E12899" s="1">
        <v>8504</v>
      </c>
      <c r="G12899" t="s">
        <v>34</v>
      </c>
      <c r="H12899" t="s">
        <v>6143</v>
      </c>
      <c r="I12899" t="s">
        <v>13505</v>
      </c>
      <c r="J12899" t="s">
        <v>30</v>
      </c>
      <c r="K12899" t="s">
        <v>24</v>
      </c>
      <c r="L12899" t="s">
        <v>25</v>
      </c>
      <c r="M12899" t="s">
        <v>6146</v>
      </c>
    </row>
    <row r="12900" spans="1:13" x14ac:dyDescent="0.3">
      <c r="A12900" t="s">
        <v>14856</v>
      </c>
      <c r="C12900" t="s">
        <v>14716</v>
      </c>
      <c r="D12900">
        <v>4</v>
      </c>
      <c r="E12900" s="1">
        <v>18170</v>
      </c>
      <c r="G12900" t="s">
        <v>34</v>
      </c>
      <c r="H12900" t="s">
        <v>6143</v>
      </c>
      <c r="I12900" t="s">
        <v>14857</v>
      </c>
      <c r="J12900" t="s">
        <v>300</v>
      </c>
      <c r="K12900" t="s">
        <v>24</v>
      </c>
      <c r="L12900" t="s">
        <v>25</v>
      </c>
      <c r="M12900" t="s">
        <v>6146</v>
      </c>
    </row>
    <row r="12901" spans="1:13" x14ac:dyDescent="0.3">
      <c r="A12901" t="s">
        <v>6057</v>
      </c>
      <c r="C12901" t="s">
        <v>5881</v>
      </c>
      <c r="D12901">
        <v>26</v>
      </c>
      <c r="E12901" s="1">
        <v>90000</v>
      </c>
      <c r="G12901" t="s">
        <v>111</v>
      </c>
      <c r="H12901" t="s">
        <v>4846</v>
      </c>
      <c r="I12901" t="s">
        <v>6058</v>
      </c>
      <c r="J12901" t="s">
        <v>662</v>
      </c>
      <c r="K12901" t="s">
        <v>24</v>
      </c>
      <c r="L12901" t="s">
        <v>25</v>
      </c>
      <c r="M12901" t="s">
        <v>232</v>
      </c>
    </row>
    <row r="12902" spans="1:13" x14ac:dyDescent="0.3">
      <c r="A12902" t="s">
        <v>13214</v>
      </c>
      <c r="C12902" t="s">
        <v>12994</v>
      </c>
      <c r="D12902">
        <v>4</v>
      </c>
      <c r="E12902" s="1">
        <v>32681</v>
      </c>
      <c r="G12902" t="s">
        <v>34</v>
      </c>
      <c r="H12902" t="s">
        <v>6143</v>
      </c>
      <c r="I12902" t="s">
        <v>13215</v>
      </c>
      <c r="J12902" t="s">
        <v>7536</v>
      </c>
      <c r="K12902" t="s">
        <v>24</v>
      </c>
      <c r="L12902" t="s">
        <v>25</v>
      </c>
      <c r="M12902" t="s">
        <v>6146</v>
      </c>
    </row>
    <row r="12903" spans="1:13" x14ac:dyDescent="0.3">
      <c r="A12903" t="s">
        <v>19123</v>
      </c>
      <c r="C12903" t="s">
        <v>19032</v>
      </c>
      <c r="D12903">
        <v>4</v>
      </c>
      <c r="E12903" s="1">
        <v>78487</v>
      </c>
      <c r="G12903" t="s">
        <v>34</v>
      </c>
      <c r="H12903" t="s">
        <v>6143</v>
      </c>
      <c r="I12903" t="s">
        <v>19124</v>
      </c>
      <c r="J12903" t="s">
        <v>236</v>
      </c>
      <c r="K12903" t="s">
        <v>24</v>
      </c>
      <c r="L12903" t="s">
        <v>25</v>
      </c>
      <c r="M12903" t="s">
        <v>6146</v>
      </c>
    </row>
    <row r="12904" spans="1:13" x14ac:dyDescent="0.3">
      <c r="A12904" t="s">
        <v>17499</v>
      </c>
      <c r="C12904" t="s">
        <v>17445</v>
      </c>
      <c r="D12904">
        <v>16</v>
      </c>
      <c r="E12904" s="1">
        <v>7460</v>
      </c>
      <c r="G12904" t="s">
        <v>34</v>
      </c>
      <c r="H12904" t="s">
        <v>6143</v>
      </c>
      <c r="I12904" t="s">
        <v>6058</v>
      </c>
      <c r="J12904" t="s">
        <v>662</v>
      </c>
      <c r="K12904" t="s">
        <v>24</v>
      </c>
      <c r="L12904" t="s">
        <v>25</v>
      </c>
      <c r="M12904" t="s">
        <v>6146</v>
      </c>
    </row>
    <row r="12905" spans="1:13" x14ac:dyDescent="0.3">
      <c r="A12905" t="s">
        <v>17499</v>
      </c>
      <c r="C12905" t="s">
        <v>17445</v>
      </c>
      <c r="D12905">
        <v>16</v>
      </c>
      <c r="E12905" s="1">
        <v>12340</v>
      </c>
      <c r="G12905" t="s">
        <v>34</v>
      </c>
      <c r="H12905" t="s">
        <v>6143</v>
      </c>
      <c r="I12905" t="s">
        <v>6058</v>
      </c>
      <c r="J12905" t="s">
        <v>662</v>
      </c>
      <c r="K12905" t="s">
        <v>24</v>
      </c>
      <c r="L12905" t="s">
        <v>25</v>
      </c>
      <c r="M12905" t="s">
        <v>6146</v>
      </c>
    </row>
    <row r="12906" spans="1:13" x14ac:dyDescent="0.3">
      <c r="A12906" t="s">
        <v>17499</v>
      </c>
      <c r="C12906" t="s">
        <v>17445</v>
      </c>
      <c r="D12906">
        <v>16</v>
      </c>
      <c r="E12906" s="1">
        <v>14315</v>
      </c>
      <c r="G12906" t="s">
        <v>34</v>
      </c>
      <c r="H12906" t="s">
        <v>6143</v>
      </c>
      <c r="I12906" t="s">
        <v>6058</v>
      </c>
      <c r="J12906" t="s">
        <v>662</v>
      </c>
      <c r="K12906" t="s">
        <v>24</v>
      </c>
      <c r="L12906" t="s">
        <v>25</v>
      </c>
      <c r="M12906" t="s">
        <v>6146</v>
      </c>
    </row>
    <row r="12907" spans="1:13" x14ac:dyDescent="0.3">
      <c r="A12907" t="s">
        <v>17499</v>
      </c>
      <c r="C12907" t="s">
        <v>17445</v>
      </c>
      <c r="D12907">
        <v>16</v>
      </c>
      <c r="E12907" s="1">
        <v>12430</v>
      </c>
      <c r="G12907" t="s">
        <v>34</v>
      </c>
      <c r="H12907" t="s">
        <v>6143</v>
      </c>
      <c r="I12907" t="s">
        <v>6058</v>
      </c>
      <c r="J12907" t="s">
        <v>662</v>
      </c>
      <c r="K12907" t="s">
        <v>24</v>
      </c>
      <c r="L12907" t="s">
        <v>25</v>
      </c>
      <c r="M12907" t="s">
        <v>6146</v>
      </c>
    </row>
    <row r="12908" spans="1:13" x14ac:dyDescent="0.3">
      <c r="A12908" t="s">
        <v>17499</v>
      </c>
      <c r="C12908" t="s">
        <v>17445</v>
      </c>
      <c r="D12908">
        <v>16</v>
      </c>
      <c r="E12908" s="1">
        <v>12400</v>
      </c>
      <c r="G12908" t="s">
        <v>34</v>
      </c>
      <c r="H12908" t="s">
        <v>6143</v>
      </c>
      <c r="I12908" t="s">
        <v>6058</v>
      </c>
      <c r="J12908" t="s">
        <v>662</v>
      </c>
      <c r="K12908" t="s">
        <v>24</v>
      </c>
      <c r="L12908" t="s">
        <v>25</v>
      </c>
      <c r="M12908" t="s">
        <v>6146</v>
      </c>
    </row>
    <row r="12909" spans="1:13" x14ac:dyDescent="0.3">
      <c r="A12909" t="s">
        <v>17499</v>
      </c>
      <c r="C12909" t="s">
        <v>17445</v>
      </c>
      <c r="D12909">
        <v>16</v>
      </c>
      <c r="E12909" s="1">
        <v>14245</v>
      </c>
      <c r="G12909" t="s">
        <v>34</v>
      </c>
      <c r="H12909" t="s">
        <v>6143</v>
      </c>
      <c r="I12909" t="s">
        <v>6058</v>
      </c>
      <c r="J12909" t="s">
        <v>662</v>
      </c>
      <c r="K12909" t="s">
        <v>24</v>
      </c>
      <c r="L12909" t="s">
        <v>25</v>
      </c>
      <c r="M12909" t="s">
        <v>6146</v>
      </c>
    </row>
    <row r="12910" spans="1:13" x14ac:dyDescent="0.3">
      <c r="A12910" t="s">
        <v>17499</v>
      </c>
      <c r="C12910" t="s">
        <v>17445</v>
      </c>
      <c r="D12910">
        <v>16</v>
      </c>
      <c r="E12910" s="1">
        <v>16150</v>
      </c>
      <c r="G12910" t="s">
        <v>34</v>
      </c>
      <c r="H12910" t="s">
        <v>6143</v>
      </c>
      <c r="I12910" t="s">
        <v>6058</v>
      </c>
      <c r="J12910" t="s">
        <v>662</v>
      </c>
      <c r="K12910" t="s">
        <v>24</v>
      </c>
      <c r="L12910" t="s">
        <v>25</v>
      </c>
      <c r="M12910" t="s">
        <v>6146</v>
      </c>
    </row>
    <row r="12911" spans="1:13" x14ac:dyDescent="0.3">
      <c r="A12911" t="s">
        <v>17499</v>
      </c>
      <c r="C12911" t="s">
        <v>17445</v>
      </c>
      <c r="D12911">
        <v>16</v>
      </c>
      <c r="E12911" s="1">
        <v>12340</v>
      </c>
      <c r="G12911" t="s">
        <v>34</v>
      </c>
      <c r="H12911" t="s">
        <v>6143</v>
      </c>
      <c r="I12911" t="s">
        <v>6058</v>
      </c>
      <c r="J12911" t="s">
        <v>662</v>
      </c>
      <c r="K12911" t="s">
        <v>24</v>
      </c>
      <c r="L12911" t="s">
        <v>25</v>
      </c>
      <c r="M12911" t="s">
        <v>6146</v>
      </c>
    </row>
    <row r="12912" spans="1:13" x14ac:dyDescent="0.3">
      <c r="A12912" t="s">
        <v>17499</v>
      </c>
      <c r="C12912" t="s">
        <v>17445</v>
      </c>
      <c r="D12912">
        <v>16</v>
      </c>
      <c r="E12912" s="1">
        <v>16400</v>
      </c>
      <c r="G12912" t="s">
        <v>34</v>
      </c>
      <c r="H12912" t="s">
        <v>6143</v>
      </c>
      <c r="I12912" t="s">
        <v>6058</v>
      </c>
      <c r="J12912" t="s">
        <v>662</v>
      </c>
      <c r="K12912" t="s">
        <v>24</v>
      </c>
      <c r="L12912" t="s">
        <v>25</v>
      </c>
      <c r="M12912" t="s">
        <v>6146</v>
      </c>
    </row>
    <row r="12913" spans="1:13" x14ac:dyDescent="0.3">
      <c r="A12913" t="s">
        <v>17499</v>
      </c>
      <c r="C12913" t="s">
        <v>17445</v>
      </c>
      <c r="D12913">
        <v>16</v>
      </c>
      <c r="E12913" s="1">
        <v>14535</v>
      </c>
      <c r="G12913" t="s">
        <v>34</v>
      </c>
      <c r="H12913" t="s">
        <v>6143</v>
      </c>
      <c r="I12913" t="s">
        <v>6058</v>
      </c>
      <c r="J12913" t="s">
        <v>662</v>
      </c>
      <c r="K12913" t="s">
        <v>24</v>
      </c>
      <c r="L12913" t="s">
        <v>25</v>
      </c>
      <c r="M12913" t="s">
        <v>6146</v>
      </c>
    </row>
    <row r="12914" spans="1:13" x14ac:dyDescent="0.3">
      <c r="A12914" t="s">
        <v>17499</v>
      </c>
      <c r="C12914" t="s">
        <v>17445</v>
      </c>
      <c r="D12914">
        <v>16</v>
      </c>
      <c r="E12914" s="1">
        <v>7460</v>
      </c>
      <c r="G12914" t="s">
        <v>34</v>
      </c>
      <c r="H12914" t="s">
        <v>6143</v>
      </c>
      <c r="I12914" t="s">
        <v>6058</v>
      </c>
      <c r="J12914" t="s">
        <v>662</v>
      </c>
      <c r="K12914" t="s">
        <v>24</v>
      </c>
      <c r="L12914" t="s">
        <v>25</v>
      </c>
      <c r="M12914" t="s">
        <v>6146</v>
      </c>
    </row>
    <row r="12915" spans="1:13" x14ac:dyDescent="0.3">
      <c r="A12915" t="s">
        <v>17499</v>
      </c>
      <c r="C12915" t="s">
        <v>17445</v>
      </c>
      <c r="D12915">
        <v>16</v>
      </c>
      <c r="E12915" s="1">
        <v>16150</v>
      </c>
      <c r="G12915" t="s">
        <v>34</v>
      </c>
      <c r="H12915" t="s">
        <v>6143</v>
      </c>
      <c r="I12915" t="s">
        <v>6058</v>
      </c>
      <c r="J12915" t="s">
        <v>662</v>
      </c>
      <c r="K12915" t="s">
        <v>24</v>
      </c>
      <c r="L12915" t="s">
        <v>25</v>
      </c>
      <c r="M12915" t="s">
        <v>6146</v>
      </c>
    </row>
    <row r="12916" spans="1:13" x14ac:dyDescent="0.3">
      <c r="A12916" t="s">
        <v>17499</v>
      </c>
      <c r="C12916" t="s">
        <v>17445</v>
      </c>
      <c r="D12916">
        <v>16</v>
      </c>
      <c r="E12916" s="1">
        <v>12670</v>
      </c>
      <c r="G12916" t="s">
        <v>34</v>
      </c>
      <c r="H12916" t="s">
        <v>6143</v>
      </c>
      <c r="I12916" t="s">
        <v>6058</v>
      </c>
      <c r="J12916" t="s">
        <v>662</v>
      </c>
      <c r="K12916" t="s">
        <v>24</v>
      </c>
      <c r="L12916" t="s">
        <v>25</v>
      </c>
      <c r="M12916" t="s">
        <v>6146</v>
      </c>
    </row>
    <row r="12917" spans="1:13" x14ac:dyDescent="0.3">
      <c r="A12917" t="s">
        <v>17499</v>
      </c>
      <c r="C12917" t="s">
        <v>17445</v>
      </c>
      <c r="D12917">
        <v>16</v>
      </c>
      <c r="E12917" s="1">
        <v>17060</v>
      </c>
      <c r="G12917" t="s">
        <v>34</v>
      </c>
      <c r="H12917" t="s">
        <v>6143</v>
      </c>
      <c r="I12917" t="s">
        <v>6058</v>
      </c>
      <c r="J12917" t="s">
        <v>662</v>
      </c>
      <c r="K12917" t="s">
        <v>24</v>
      </c>
      <c r="L12917" t="s">
        <v>25</v>
      </c>
      <c r="M12917" t="s">
        <v>6146</v>
      </c>
    </row>
    <row r="12918" spans="1:13" x14ac:dyDescent="0.3">
      <c r="A12918" t="s">
        <v>17499</v>
      </c>
      <c r="C12918" t="s">
        <v>17445</v>
      </c>
      <c r="D12918">
        <v>16</v>
      </c>
      <c r="E12918" s="1">
        <v>7460</v>
      </c>
      <c r="G12918" t="s">
        <v>34</v>
      </c>
      <c r="H12918" t="s">
        <v>6143</v>
      </c>
      <c r="I12918" t="s">
        <v>6058</v>
      </c>
      <c r="J12918" t="s">
        <v>662</v>
      </c>
      <c r="K12918" t="s">
        <v>24</v>
      </c>
      <c r="L12918" t="s">
        <v>25</v>
      </c>
      <c r="M12918" t="s">
        <v>6146</v>
      </c>
    </row>
    <row r="12919" spans="1:13" x14ac:dyDescent="0.3">
      <c r="A12919" t="s">
        <v>17499</v>
      </c>
      <c r="C12919" t="s">
        <v>17445</v>
      </c>
      <c r="D12919">
        <v>16</v>
      </c>
      <c r="E12919" s="1">
        <v>16150</v>
      </c>
      <c r="G12919" t="s">
        <v>34</v>
      </c>
      <c r="H12919" t="s">
        <v>6143</v>
      </c>
      <c r="I12919" t="s">
        <v>6058</v>
      </c>
      <c r="J12919" t="s">
        <v>662</v>
      </c>
      <c r="K12919" t="s">
        <v>24</v>
      </c>
      <c r="L12919" t="s">
        <v>25</v>
      </c>
      <c r="M12919" t="s">
        <v>6146</v>
      </c>
    </row>
    <row r="12920" spans="1:13" x14ac:dyDescent="0.3">
      <c r="A12920" t="s">
        <v>20310</v>
      </c>
      <c r="C12920" t="s">
        <v>20121</v>
      </c>
      <c r="D12920">
        <v>4</v>
      </c>
      <c r="E12920" s="1">
        <v>16105</v>
      </c>
      <c r="G12920" t="s">
        <v>34</v>
      </c>
      <c r="H12920" t="s">
        <v>6143</v>
      </c>
      <c r="I12920" t="s">
        <v>20311</v>
      </c>
      <c r="J12920" t="s">
        <v>288</v>
      </c>
      <c r="K12920" t="s">
        <v>24</v>
      </c>
      <c r="L12920" t="s">
        <v>25</v>
      </c>
      <c r="M12920" t="s">
        <v>6146</v>
      </c>
    </row>
    <row r="12921" spans="1:13" x14ac:dyDescent="0.3">
      <c r="A12921" t="s">
        <v>13083</v>
      </c>
      <c r="C12921" t="s">
        <v>12994</v>
      </c>
      <c r="D12921">
        <v>7</v>
      </c>
      <c r="E12921" s="1">
        <v>14418</v>
      </c>
      <c r="G12921" t="s">
        <v>34</v>
      </c>
      <c r="H12921" t="s">
        <v>6143</v>
      </c>
      <c r="I12921" t="s">
        <v>1340</v>
      </c>
      <c r="J12921" t="s">
        <v>81</v>
      </c>
      <c r="K12921" t="s">
        <v>24</v>
      </c>
      <c r="L12921" t="s">
        <v>25</v>
      </c>
      <c r="M12921" t="s">
        <v>6146</v>
      </c>
    </row>
    <row r="12922" spans="1:13" x14ac:dyDescent="0.3">
      <c r="A12922" t="s">
        <v>13083</v>
      </c>
      <c r="C12922" t="s">
        <v>12994</v>
      </c>
      <c r="D12922">
        <v>4</v>
      </c>
      <c r="E12922" s="1">
        <v>11768</v>
      </c>
      <c r="G12922" t="s">
        <v>34</v>
      </c>
      <c r="H12922" t="s">
        <v>6143</v>
      </c>
      <c r="I12922" t="s">
        <v>1831</v>
      </c>
      <c r="J12922" t="s">
        <v>9844</v>
      </c>
      <c r="K12922" t="s">
        <v>24</v>
      </c>
      <c r="L12922" t="s">
        <v>25</v>
      </c>
      <c r="M12922" t="s">
        <v>6146</v>
      </c>
    </row>
    <row r="12923" spans="1:13" x14ac:dyDescent="0.3">
      <c r="A12923" t="s">
        <v>13083</v>
      </c>
      <c r="C12923" t="s">
        <v>36619</v>
      </c>
      <c r="D12923">
        <v>4</v>
      </c>
      <c r="E12923" s="1">
        <v>4600</v>
      </c>
      <c r="G12923" t="s">
        <v>34</v>
      </c>
      <c r="H12923" t="s">
        <v>6143</v>
      </c>
      <c r="I12923" t="s">
        <v>1340</v>
      </c>
      <c r="J12923" t="s">
        <v>81</v>
      </c>
      <c r="K12923" t="s">
        <v>24</v>
      </c>
      <c r="L12923" t="s">
        <v>25</v>
      </c>
      <c r="M12923" t="s">
        <v>6146</v>
      </c>
    </row>
    <row r="12924" spans="1:13" x14ac:dyDescent="0.3">
      <c r="A12924" t="s">
        <v>7089</v>
      </c>
      <c r="C12924" t="s">
        <v>6985</v>
      </c>
      <c r="D12924">
        <v>6</v>
      </c>
      <c r="E12924" s="1">
        <v>9349</v>
      </c>
      <c r="G12924" t="s">
        <v>34</v>
      </c>
      <c r="H12924" t="s">
        <v>6143</v>
      </c>
      <c r="I12924" t="s">
        <v>6869</v>
      </c>
      <c r="J12924" t="s">
        <v>307</v>
      </c>
      <c r="K12924" t="s">
        <v>24</v>
      </c>
      <c r="L12924" t="s">
        <v>25</v>
      </c>
      <c r="M12924" t="s">
        <v>6146</v>
      </c>
    </row>
    <row r="12925" spans="1:13" x14ac:dyDescent="0.3">
      <c r="A12925" t="s">
        <v>35322</v>
      </c>
      <c r="C12925" t="s">
        <v>35205</v>
      </c>
      <c r="D12925">
        <v>35</v>
      </c>
      <c r="E12925" s="1">
        <v>210360</v>
      </c>
      <c r="G12925" t="s">
        <v>111</v>
      </c>
      <c r="H12925" t="s">
        <v>34607</v>
      </c>
      <c r="I12925" t="s">
        <v>1340</v>
      </c>
      <c r="J12925" t="s">
        <v>1250</v>
      </c>
      <c r="K12925" t="s">
        <v>24</v>
      </c>
      <c r="L12925" t="s">
        <v>25</v>
      </c>
      <c r="M12925" t="s">
        <v>120</v>
      </c>
    </row>
    <row r="12926" spans="1:13" x14ac:dyDescent="0.3">
      <c r="A12926" t="s">
        <v>10348</v>
      </c>
      <c r="C12926" t="s">
        <v>10275</v>
      </c>
      <c r="D12926">
        <v>50</v>
      </c>
      <c r="E12926" s="1">
        <v>5197878</v>
      </c>
      <c r="G12926" t="s">
        <v>111</v>
      </c>
      <c r="H12926" t="s">
        <v>10347</v>
      </c>
      <c r="I12926" t="s">
        <v>7427</v>
      </c>
      <c r="J12926" t="s">
        <v>732</v>
      </c>
      <c r="K12926" t="s">
        <v>24</v>
      </c>
      <c r="L12926" t="s">
        <v>25</v>
      </c>
      <c r="M12926" t="s">
        <v>120</v>
      </c>
    </row>
    <row r="12927" spans="1:13" x14ac:dyDescent="0.3">
      <c r="A12927" t="s">
        <v>10348</v>
      </c>
      <c r="C12927" t="s">
        <v>11104</v>
      </c>
      <c r="D12927">
        <v>12</v>
      </c>
      <c r="E12927" s="1">
        <v>175644</v>
      </c>
      <c r="G12927" t="s">
        <v>111</v>
      </c>
      <c r="H12927" t="s">
        <v>11128</v>
      </c>
      <c r="I12927" t="s">
        <v>7427</v>
      </c>
      <c r="J12927" t="s">
        <v>732</v>
      </c>
      <c r="K12927" t="s">
        <v>24</v>
      </c>
      <c r="L12927" t="s">
        <v>25</v>
      </c>
      <c r="M12927" t="s">
        <v>120</v>
      </c>
    </row>
    <row r="12928" spans="1:13" x14ac:dyDescent="0.3">
      <c r="A12928" t="s">
        <v>36549</v>
      </c>
      <c r="C12928" t="s">
        <v>36503</v>
      </c>
      <c r="D12928">
        <v>3</v>
      </c>
      <c r="E12928" s="1">
        <v>50097</v>
      </c>
      <c r="G12928" t="s">
        <v>34</v>
      </c>
      <c r="H12928" t="s">
        <v>6143</v>
      </c>
      <c r="I12928" t="s">
        <v>20748</v>
      </c>
      <c r="J12928" t="s">
        <v>124</v>
      </c>
      <c r="K12928" t="s">
        <v>24</v>
      </c>
      <c r="L12928" t="s">
        <v>25</v>
      </c>
      <c r="M12928" t="s">
        <v>6146</v>
      </c>
    </row>
    <row r="12929" spans="1:13" x14ac:dyDescent="0.3">
      <c r="A12929" t="s">
        <v>21365</v>
      </c>
      <c r="C12929" t="s">
        <v>21173</v>
      </c>
      <c r="D12929">
        <v>26</v>
      </c>
      <c r="E12929" s="1">
        <v>187500</v>
      </c>
      <c r="G12929" t="s">
        <v>111</v>
      </c>
      <c r="H12929" t="s">
        <v>21366</v>
      </c>
      <c r="I12929" t="s">
        <v>164</v>
      </c>
      <c r="J12929" t="s">
        <v>165</v>
      </c>
      <c r="K12929" t="s">
        <v>24</v>
      </c>
      <c r="L12929" t="s">
        <v>25</v>
      </c>
      <c r="M12929" t="s">
        <v>120</v>
      </c>
    </row>
    <row r="12930" spans="1:13" x14ac:dyDescent="0.3">
      <c r="A12930" t="s">
        <v>4659</v>
      </c>
      <c r="C12930" t="s">
        <v>4395</v>
      </c>
      <c r="D12930">
        <v>12</v>
      </c>
      <c r="E12930" s="1">
        <v>99990</v>
      </c>
      <c r="G12930" t="s">
        <v>111</v>
      </c>
      <c r="H12930" t="s">
        <v>4660</v>
      </c>
      <c r="I12930" t="s">
        <v>164</v>
      </c>
      <c r="J12930" t="s">
        <v>165</v>
      </c>
      <c r="K12930" t="s">
        <v>24</v>
      </c>
      <c r="L12930" t="s">
        <v>25</v>
      </c>
      <c r="M12930" t="s">
        <v>120</v>
      </c>
    </row>
    <row r="12931" spans="1:13" x14ac:dyDescent="0.3">
      <c r="A12931" t="s">
        <v>25412</v>
      </c>
      <c r="C12931" t="s">
        <v>25397</v>
      </c>
      <c r="D12931">
        <v>12</v>
      </c>
      <c r="E12931" s="1">
        <v>54000</v>
      </c>
      <c r="G12931" t="s">
        <v>111</v>
      </c>
      <c r="H12931" t="s">
        <v>25413</v>
      </c>
      <c r="I12931" t="s">
        <v>20201</v>
      </c>
      <c r="J12931" t="s">
        <v>22</v>
      </c>
      <c r="K12931" t="s">
        <v>24</v>
      </c>
      <c r="L12931" t="s">
        <v>25</v>
      </c>
      <c r="M12931" t="s">
        <v>6109</v>
      </c>
    </row>
    <row r="12932" spans="1:13" x14ac:dyDescent="0.3">
      <c r="A12932" t="s">
        <v>18286</v>
      </c>
      <c r="C12932" t="s">
        <v>18238</v>
      </c>
      <c r="D12932">
        <v>9</v>
      </c>
      <c r="E12932" s="1">
        <v>120000</v>
      </c>
      <c r="G12932" t="s">
        <v>34</v>
      </c>
      <c r="H12932" t="s">
        <v>18250</v>
      </c>
      <c r="I12932" t="s">
        <v>18287</v>
      </c>
      <c r="J12932" t="s">
        <v>124</v>
      </c>
      <c r="L12932" t="s">
        <v>25</v>
      </c>
      <c r="M12932" t="s">
        <v>6146</v>
      </c>
    </row>
    <row r="12933" spans="1:13" x14ac:dyDescent="0.3">
      <c r="A12933" t="s">
        <v>18286</v>
      </c>
      <c r="C12933" t="s">
        <v>36503</v>
      </c>
      <c r="D12933">
        <v>3</v>
      </c>
      <c r="E12933" s="1">
        <v>228819</v>
      </c>
      <c r="G12933" t="s">
        <v>34</v>
      </c>
      <c r="H12933" t="s">
        <v>6143</v>
      </c>
      <c r="I12933" t="s">
        <v>18287</v>
      </c>
      <c r="J12933" t="s">
        <v>124</v>
      </c>
      <c r="L12933" t="s">
        <v>25</v>
      </c>
      <c r="M12933" t="s">
        <v>6146</v>
      </c>
    </row>
    <row r="12934" spans="1:13" x14ac:dyDescent="0.3">
      <c r="A12934" t="s">
        <v>8484</v>
      </c>
      <c r="C12934" t="s">
        <v>10589</v>
      </c>
      <c r="D12934">
        <v>12</v>
      </c>
      <c r="E12934" s="1">
        <v>200000</v>
      </c>
      <c r="G12934" t="s">
        <v>111</v>
      </c>
      <c r="H12934" t="s">
        <v>10606</v>
      </c>
      <c r="I12934" t="s">
        <v>8486</v>
      </c>
      <c r="J12934" t="s">
        <v>124</v>
      </c>
      <c r="K12934" t="s">
        <v>24</v>
      </c>
      <c r="L12934" t="s">
        <v>25</v>
      </c>
      <c r="M12934" t="s">
        <v>120</v>
      </c>
    </row>
    <row r="12935" spans="1:13" x14ac:dyDescent="0.3">
      <c r="A12935" t="s">
        <v>8484</v>
      </c>
      <c r="C12935" t="s">
        <v>9547</v>
      </c>
      <c r="D12935">
        <v>32</v>
      </c>
      <c r="E12935" s="1">
        <v>169323</v>
      </c>
      <c r="G12935" t="s">
        <v>111</v>
      </c>
      <c r="H12935" t="s">
        <v>9700</v>
      </c>
      <c r="I12935" t="s">
        <v>8486</v>
      </c>
      <c r="J12935" t="s">
        <v>124</v>
      </c>
      <c r="K12935" t="s">
        <v>24</v>
      </c>
      <c r="L12935" t="s">
        <v>25</v>
      </c>
      <c r="M12935" t="s">
        <v>120</v>
      </c>
    </row>
    <row r="12936" spans="1:13" x14ac:dyDescent="0.3">
      <c r="A12936" t="s">
        <v>8484</v>
      </c>
      <c r="C12936" t="s">
        <v>8196</v>
      </c>
      <c r="D12936">
        <v>38</v>
      </c>
      <c r="E12936" s="1">
        <v>299384</v>
      </c>
      <c r="G12936" t="s">
        <v>111</v>
      </c>
      <c r="H12936" t="s">
        <v>8485</v>
      </c>
      <c r="I12936" t="s">
        <v>8486</v>
      </c>
      <c r="J12936" t="s">
        <v>124</v>
      </c>
      <c r="K12936" t="s">
        <v>24</v>
      </c>
      <c r="L12936" t="s">
        <v>25</v>
      </c>
      <c r="M12936" t="s">
        <v>120</v>
      </c>
    </row>
    <row r="12937" spans="1:13" x14ac:dyDescent="0.3">
      <c r="A12937" t="s">
        <v>20312</v>
      </c>
      <c r="C12937" t="s">
        <v>26519</v>
      </c>
      <c r="D12937">
        <v>5</v>
      </c>
      <c r="E12937" s="1">
        <v>7590</v>
      </c>
      <c r="G12937" t="s">
        <v>34</v>
      </c>
      <c r="H12937" t="s">
        <v>6143</v>
      </c>
      <c r="I12937" t="s">
        <v>13505</v>
      </c>
      <c r="J12937" t="s">
        <v>2347</v>
      </c>
      <c r="K12937" t="s">
        <v>24</v>
      </c>
      <c r="L12937" t="s">
        <v>25</v>
      </c>
      <c r="M12937" t="s">
        <v>6146</v>
      </c>
    </row>
    <row r="12938" spans="1:13" x14ac:dyDescent="0.3">
      <c r="A12938" t="s">
        <v>20312</v>
      </c>
      <c r="C12938" t="s">
        <v>20121</v>
      </c>
      <c r="D12938">
        <v>4</v>
      </c>
      <c r="E12938" s="1">
        <v>12175</v>
      </c>
      <c r="G12938" t="s">
        <v>34</v>
      </c>
      <c r="H12938" t="s">
        <v>6143</v>
      </c>
      <c r="I12938" t="s">
        <v>13505</v>
      </c>
      <c r="J12938" t="s">
        <v>288</v>
      </c>
      <c r="K12938" t="s">
        <v>24</v>
      </c>
      <c r="L12938" t="s">
        <v>25</v>
      </c>
      <c r="M12938" t="s">
        <v>6146</v>
      </c>
    </row>
    <row r="12939" spans="1:13" x14ac:dyDescent="0.3">
      <c r="A12939" t="s">
        <v>31768</v>
      </c>
      <c r="C12939" t="s">
        <v>31728</v>
      </c>
      <c r="D12939">
        <v>6</v>
      </c>
      <c r="E12939" s="1">
        <v>129616</v>
      </c>
      <c r="G12939" t="s">
        <v>34</v>
      </c>
      <c r="H12939" t="s">
        <v>6143</v>
      </c>
      <c r="I12939" t="s">
        <v>820</v>
      </c>
      <c r="J12939" t="s">
        <v>165</v>
      </c>
      <c r="K12939" t="s">
        <v>24</v>
      </c>
      <c r="L12939" t="s">
        <v>25</v>
      </c>
      <c r="M12939" t="s">
        <v>6146</v>
      </c>
    </row>
    <row r="12940" spans="1:13" x14ac:dyDescent="0.3">
      <c r="A12940" t="s">
        <v>31415</v>
      </c>
      <c r="C12940" t="s">
        <v>31300</v>
      </c>
      <c r="D12940">
        <v>5</v>
      </c>
      <c r="E12940" s="1">
        <v>61476</v>
      </c>
      <c r="G12940" t="s">
        <v>34</v>
      </c>
      <c r="H12940" t="s">
        <v>6143</v>
      </c>
      <c r="I12940" t="s">
        <v>31416</v>
      </c>
      <c r="J12940" t="s">
        <v>137</v>
      </c>
      <c r="K12940" t="s">
        <v>24</v>
      </c>
      <c r="L12940" t="s">
        <v>25</v>
      </c>
      <c r="M12940" t="s">
        <v>6146</v>
      </c>
    </row>
    <row r="12941" spans="1:13" x14ac:dyDescent="0.3">
      <c r="A12941" t="s">
        <v>14858</v>
      </c>
      <c r="C12941" t="s">
        <v>14716</v>
      </c>
      <c r="D12941">
        <v>4</v>
      </c>
      <c r="E12941" s="1">
        <v>18239</v>
      </c>
      <c r="G12941" t="s">
        <v>34</v>
      </c>
      <c r="H12941" t="s">
        <v>6143</v>
      </c>
      <c r="I12941" t="s">
        <v>14859</v>
      </c>
      <c r="J12941" t="s">
        <v>300</v>
      </c>
      <c r="K12941" t="s">
        <v>24</v>
      </c>
      <c r="L12941" t="s">
        <v>25</v>
      </c>
      <c r="M12941" t="s">
        <v>6146</v>
      </c>
    </row>
    <row r="12942" spans="1:13" x14ac:dyDescent="0.3">
      <c r="A12942" t="s">
        <v>7567</v>
      </c>
      <c r="C12942" t="s">
        <v>7515</v>
      </c>
      <c r="D12942">
        <v>12</v>
      </c>
      <c r="E12942" s="1">
        <v>45902</v>
      </c>
      <c r="G12942" t="s">
        <v>34</v>
      </c>
      <c r="H12942" t="s">
        <v>7568</v>
      </c>
      <c r="I12942" t="s">
        <v>6554</v>
      </c>
      <c r="J12942" t="s">
        <v>3285</v>
      </c>
      <c r="K12942" t="s">
        <v>24</v>
      </c>
      <c r="L12942" t="s">
        <v>25</v>
      </c>
      <c r="M12942" t="s">
        <v>6146</v>
      </c>
    </row>
    <row r="12943" spans="1:13" x14ac:dyDescent="0.3">
      <c r="A12943" t="s">
        <v>6567</v>
      </c>
      <c r="C12943" t="s">
        <v>6536</v>
      </c>
      <c r="D12943">
        <v>3</v>
      </c>
      <c r="E12943" s="1">
        <v>7074</v>
      </c>
      <c r="G12943" t="s">
        <v>34</v>
      </c>
      <c r="H12943" t="s">
        <v>6143</v>
      </c>
      <c r="I12943" t="s">
        <v>6568</v>
      </c>
      <c r="J12943" t="s">
        <v>3285</v>
      </c>
      <c r="K12943" t="s">
        <v>24</v>
      </c>
      <c r="L12943" t="s">
        <v>25</v>
      </c>
      <c r="M12943" t="s">
        <v>6146</v>
      </c>
    </row>
    <row r="12944" spans="1:13" x14ac:dyDescent="0.3">
      <c r="A12944" t="s">
        <v>17468</v>
      </c>
      <c r="C12944" t="s">
        <v>17445</v>
      </c>
      <c r="D12944">
        <v>16</v>
      </c>
      <c r="E12944" s="1">
        <v>3890</v>
      </c>
      <c r="G12944" t="s">
        <v>34</v>
      </c>
      <c r="H12944" t="s">
        <v>6143</v>
      </c>
      <c r="I12944" t="s">
        <v>17469</v>
      </c>
      <c r="J12944" t="s">
        <v>662</v>
      </c>
      <c r="K12944" t="s">
        <v>24</v>
      </c>
      <c r="L12944" t="s">
        <v>25</v>
      </c>
      <c r="M12944" t="s">
        <v>6146</v>
      </c>
    </row>
    <row r="12945" spans="1:13" x14ac:dyDescent="0.3">
      <c r="A12945" t="s">
        <v>8893</v>
      </c>
      <c r="C12945" t="s">
        <v>9547</v>
      </c>
      <c r="D12945">
        <v>19</v>
      </c>
      <c r="E12945" s="1">
        <v>100000</v>
      </c>
      <c r="G12945" t="s">
        <v>13</v>
      </c>
      <c r="H12945" t="s">
        <v>9783</v>
      </c>
      <c r="I12945" t="s">
        <v>334</v>
      </c>
      <c r="K12945" t="s">
        <v>189</v>
      </c>
      <c r="L12945" t="s">
        <v>17</v>
      </c>
      <c r="M12945" t="s">
        <v>450</v>
      </c>
    </row>
    <row r="12946" spans="1:13" x14ac:dyDescent="0.3">
      <c r="A12946" t="s">
        <v>8893</v>
      </c>
      <c r="C12946" t="s">
        <v>8771</v>
      </c>
      <c r="D12946">
        <v>19</v>
      </c>
      <c r="E12946" s="1">
        <v>100000</v>
      </c>
      <c r="G12946" t="s">
        <v>13</v>
      </c>
      <c r="H12946" t="s">
        <v>8894</v>
      </c>
      <c r="I12946" t="s">
        <v>334</v>
      </c>
      <c r="K12946" t="s">
        <v>189</v>
      </c>
      <c r="L12946" t="s">
        <v>17</v>
      </c>
      <c r="M12946" t="s">
        <v>450</v>
      </c>
    </row>
    <row r="12947" spans="1:13" x14ac:dyDescent="0.3">
      <c r="A12947" t="s">
        <v>8893</v>
      </c>
      <c r="C12947" t="s">
        <v>34736</v>
      </c>
      <c r="D12947">
        <v>18</v>
      </c>
      <c r="E12947" s="1">
        <v>100000</v>
      </c>
      <c r="G12947" t="s">
        <v>13</v>
      </c>
      <c r="H12947" t="s">
        <v>34903</v>
      </c>
      <c r="I12947" t="s">
        <v>334</v>
      </c>
      <c r="K12947" t="s">
        <v>189</v>
      </c>
      <c r="L12947" t="s">
        <v>17</v>
      </c>
      <c r="M12947" t="s">
        <v>450</v>
      </c>
    </row>
    <row r="12948" spans="1:13" x14ac:dyDescent="0.3">
      <c r="A12948" t="s">
        <v>8893</v>
      </c>
      <c r="C12948" t="s">
        <v>33755</v>
      </c>
      <c r="D12948">
        <v>18</v>
      </c>
      <c r="E12948" s="1">
        <v>100000</v>
      </c>
      <c r="G12948" t="s">
        <v>13</v>
      </c>
      <c r="H12948" t="s">
        <v>33964</v>
      </c>
      <c r="I12948" t="s">
        <v>334</v>
      </c>
      <c r="K12948" t="s">
        <v>189</v>
      </c>
      <c r="L12948" t="s">
        <v>17</v>
      </c>
      <c r="M12948" t="s">
        <v>450</v>
      </c>
    </row>
    <row r="12949" spans="1:13" x14ac:dyDescent="0.3">
      <c r="A12949" t="s">
        <v>13515</v>
      </c>
      <c r="C12949" t="s">
        <v>13456</v>
      </c>
      <c r="D12949">
        <v>7</v>
      </c>
      <c r="E12949" s="1">
        <v>8711</v>
      </c>
      <c r="G12949" t="s">
        <v>34</v>
      </c>
      <c r="H12949" t="s">
        <v>6143</v>
      </c>
      <c r="I12949" t="s">
        <v>13516</v>
      </c>
      <c r="J12949" t="s">
        <v>30</v>
      </c>
      <c r="K12949" t="s">
        <v>24</v>
      </c>
      <c r="L12949" t="s">
        <v>25</v>
      </c>
      <c r="M12949" t="s">
        <v>6146</v>
      </c>
    </row>
    <row r="12950" spans="1:13" x14ac:dyDescent="0.3">
      <c r="A12950" t="s">
        <v>36548</v>
      </c>
      <c r="C12950" t="s">
        <v>36503</v>
      </c>
      <c r="D12950">
        <v>3</v>
      </c>
      <c r="E12950" s="1">
        <v>16625</v>
      </c>
      <c r="G12950" t="s">
        <v>34</v>
      </c>
      <c r="H12950" t="s">
        <v>6143</v>
      </c>
      <c r="I12950" t="s">
        <v>20748</v>
      </c>
      <c r="J12950" t="s">
        <v>124</v>
      </c>
      <c r="K12950" t="s">
        <v>24</v>
      </c>
      <c r="L12950" t="s">
        <v>25</v>
      </c>
      <c r="M12950" t="s">
        <v>6146</v>
      </c>
    </row>
    <row r="12951" spans="1:13" x14ac:dyDescent="0.3">
      <c r="A12951" t="s">
        <v>20747</v>
      </c>
      <c r="C12951" t="s">
        <v>20542</v>
      </c>
      <c r="D12951">
        <v>3</v>
      </c>
      <c r="E12951" s="1">
        <v>4974</v>
      </c>
      <c r="G12951" t="s">
        <v>34</v>
      </c>
      <c r="H12951" t="s">
        <v>6143</v>
      </c>
      <c r="I12951" t="s">
        <v>20748</v>
      </c>
      <c r="J12951" t="s">
        <v>627</v>
      </c>
      <c r="K12951" t="s">
        <v>24</v>
      </c>
      <c r="L12951" t="s">
        <v>25</v>
      </c>
      <c r="M12951" t="s">
        <v>6146</v>
      </c>
    </row>
    <row r="12952" spans="1:13" x14ac:dyDescent="0.3">
      <c r="A12952" t="s">
        <v>31424</v>
      </c>
      <c r="C12952" t="s">
        <v>31300</v>
      </c>
      <c r="D12952">
        <v>5</v>
      </c>
      <c r="E12952" s="1">
        <v>18358</v>
      </c>
      <c r="G12952" t="s">
        <v>34</v>
      </c>
      <c r="H12952" t="s">
        <v>6143</v>
      </c>
      <c r="I12952" t="s">
        <v>31425</v>
      </c>
      <c r="J12952" t="s">
        <v>137</v>
      </c>
      <c r="K12952" t="s">
        <v>24</v>
      </c>
      <c r="L12952" t="s">
        <v>25</v>
      </c>
      <c r="M12952" t="s">
        <v>6146</v>
      </c>
    </row>
    <row r="12953" spans="1:13" x14ac:dyDescent="0.3">
      <c r="A12953" t="s">
        <v>18753</v>
      </c>
      <c r="C12953" t="s">
        <v>18470</v>
      </c>
      <c r="D12953">
        <v>4</v>
      </c>
      <c r="E12953" s="1">
        <v>7850</v>
      </c>
      <c r="G12953" t="s">
        <v>34</v>
      </c>
      <c r="H12953" t="s">
        <v>6143</v>
      </c>
      <c r="I12953" t="s">
        <v>18754</v>
      </c>
      <c r="J12953" t="s">
        <v>3203</v>
      </c>
      <c r="K12953" t="s">
        <v>24</v>
      </c>
      <c r="L12953" t="s">
        <v>25</v>
      </c>
      <c r="M12953" t="s">
        <v>6146</v>
      </c>
    </row>
    <row r="12954" spans="1:13" x14ac:dyDescent="0.3">
      <c r="A12954" t="s">
        <v>13205</v>
      </c>
      <c r="C12954" t="s">
        <v>12994</v>
      </c>
      <c r="D12954">
        <v>4</v>
      </c>
      <c r="E12954" s="1">
        <v>16263</v>
      </c>
      <c r="G12954" t="s">
        <v>34</v>
      </c>
      <c r="H12954" t="s">
        <v>6143</v>
      </c>
      <c r="I12954" t="s">
        <v>13206</v>
      </c>
      <c r="J12954" t="s">
        <v>7536</v>
      </c>
      <c r="K12954" t="s">
        <v>24</v>
      </c>
      <c r="L12954" t="s">
        <v>25</v>
      </c>
      <c r="M12954" t="s">
        <v>6146</v>
      </c>
    </row>
    <row r="12955" spans="1:13" x14ac:dyDescent="0.3">
      <c r="A12955" t="s">
        <v>15181</v>
      </c>
      <c r="C12955" t="s">
        <v>15008</v>
      </c>
      <c r="D12955">
        <v>4</v>
      </c>
      <c r="E12955" s="1">
        <v>18358</v>
      </c>
      <c r="G12955" t="s">
        <v>34</v>
      </c>
      <c r="H12955" t="s">
        <v>6143</v>
      </c>
      <c r="I12955" t="s">
        <v>13206</v>
      </c>
      <c r="J12955" t="s">
        <v>761</v>
      </c>
      <c r="K12955" t="s">
        <v>24</v>
      </c>
      <c r="L12955" t="s">
        <v>25</v>
      </c>
      <c r="M12955" t="s">
        <v>6146</v>
      </c>
    </row>
    <row r="12956" spans="1:13" x14ac:dyDescent="0.3">
      <c r="A12956" t="s">
        <v>18556</v>
      </c>
      <c r="C12956" t="s">
        <v>18470</v>
      </c>
      <c r="D12956">
        <v>2</v>
      </c>
      <c r="E12956" s="1">
        <v>206765</v>
      </c>
      <c r="G12956" t="s">
        <v>34</v>
      </c>
      <c r="H12956" t="s">
        <v>6143</v>
      </c>
      <c r="I12956" t="s">
        <v>18557</v>
      </c>
      <c r="J12956" t="s">
        <v>372</v>
      </c>
      <c r="K12956" t="s">
        <v>24</v>
      </c>
      <c r="L12956" t="s">
        <v>25</v>
      </c>
      <c r="M12956" t="s">
        <v>6146</v>
      </c>
    </row>
    <row r="12957" spans="1:13" x14ac:dyDescent="0.3">
      <c r="A12957" t="s">
        <v>19737</v>
      </c>
      <c r="C12957" t="s">
        <v>19404</v>
      </c>
      <c r="D12957">
        <v>6</v>
      </c>
      <c r="E12957" s="1">
        <v>16900</v>
      </c>
      <c r="G12957" t="s">
        <v>34</v>
      </c>
      <c r="H12957" t="s">
        <v>6143</v>
      </c>
      <c r="I12957" t="s">
        <v>19738</v>
      </c>
      <c r="J12957" t="s">
        <v>280</v>
      </c>
      <c r="K12957" t="s">
        <v>24</v>
      </c>
      <c r="L12957" t="s">
        <v>25</v>
      </c>
      <c r="M12957" t="s">
        <v>6146</v>
      </c>
    </row>
    <row r="12958" spans="1:13" x14ac:dyDescent="0.3">
      <c r="A12958" t="s">
        <v>32874</v>
      </c>
      <c r="C12958" t="s">
        <v>32581</v>
      </c>
      <c r="D12958">
        <v>7</v>
      </c>
      <c r="E12958" s="1">
        <v>16708</v>
      </c>
      <c r="G12958" t="s">
        <v>34</v>
      </c>
      <c r="H12958" t="s">
        <v>6143</v>
      </c>
      <c r="I12958" t="s">
        <v>480</v>
      </c>
      <c r="J12958" t="s">
        <v>70</v>
      </c>
      <c r="K12958" t="s">
        <v>24</v>
      </c>
      <c r="L12958" t="s">
        <v>25</v>
      </c>
      <c r="M12958" t="s">
        <v>6146</v>
      </c>
    </row>
    <row r="12959" spans="1:13" x14ac:dyDescent="0.3">
      <c r="A12959" t="s">
        <v>8748</v>
      </c>
      <c r="C12959" t="s">
        <v>8666</v>
      </c>
      <c r="D12959">
        <v>12</v>
      </c>
      <c r="E12959" s="1">
        <v>749846</v>
      </c>
      <c r="G12959" t="s">
        <v>111</v>
      </c>
      <c r="H12959" t="s">
        <v>8749</v>
      </c>
      <c r="I12959" t="s">
        <v>4307</v>
      </c>
      <c r="J12959" t="s">
        <v>761</v>
      </c>
      <c r="K12959" t="s">
        <v>24</v>
      </c>
      <c r="L12959" t="s">
        <v>25</v>
      </c>
      <c r="M12959" t="s">
        <v>87</v>
      </c>
    </row>
    <row r="12960" spans="1:13" x14ac:dyDescent="0.3">
      <c r="A12960" t="s">
        <v>34625</v>
      </c>
      <c r="C12960" t="s">
        <v>34542</v>
      </c>
      <c r="D12960">
        <v>35</v>
      </c>
      <c r="E12960" s="1">
        <v>112473</v>
      </c>
      <c r="G12960" t="s">
        <v>111</v>
      </c>
      <c r="H12960" t="s">
        <v>34607</v>
      </c>
      <c r="I12960" t="s">
        <v>6722</v>
      </c>
      <c r="J12960" t="s">
        <v>1250</v>
      </c>
      <c r="K12960" t="s">
        <v>24</v>
      </c>
      <c r="L12960" t="s">
        <v>25</v>
      </c>
      <c r="M12960" t="s">
        <v>120</v>
      </c>
    </row>
    <row r="12961" spans="1:13" x14ac:dyDescent="0.3">
      <c r="A12961" t="s">
        <v>34625</v>
      </c>
      <c r="C12961" t="s">
        <v>34985</v>
      </c>
      <c r="D12961">
        <v>36</v>
      </c>
      <c r="E12961" s="1">
        <v>254519</v>
      </c>
      <c r="G12961" t="s">
        <v>111</v>
      </c>
      <c r="H12961" t="s">
        <v>34607</v>
      </c>
      <c r="I12961" t="s">
        <v>6722</v>
      </c>
      <c r="J12961" t="s">
        <v>1250</v>
      </c>
      <c r="K12961" t="s">
        <v>24</v>
      </c>
      <c r="L12961" t="s">
        <v>25</v>
      </c>
      <c r="M12961" t="s">
        <v>120</v>
      </c>
    </row>
    <row r="12962" spans="1:13" x14ac:dyDescent="0.3">
      <c r="A12962" t="s">
        <v>25582</v>
      </c>
      <c r="C12962" t="s">
        <v>25397</v>
      </c>
      <c r="D12962">
        <v>4</v>
      </c>
      <c r="E12962" s="1">
        <v>5685</v>
      </c>
      <c r="G12962" t="s">
        <v>34</v>
      </c>
      <c r="H12962" t="s">
        <v>6143</v>
      </c>
      <c r="I12962" t="s">
        <v>25583</v>
      </c>
      <c r="J12962" t="s">
        <v>7616</v>
      </c>
      <c r="K12962" t="s">
        <v>24</v>
      </c>
      <c r="L12962" t="s">
        <v>25</v>
      </c>
      <c r="M12962" t="s">
        <v>6146</v>
      </c>
    </row>
    <row r="12963" spans="1:13" x14ac:dyDescent="0.3">
      <c r="A12963" t="s">
        <v>17426</v>
      </c>
      <c r="C12963" t="s">
        <v>17425</v>
      </c>
      <c r="D12963">
        <v>12</v>
      </c>
      <c r="E12963" s="1">
        <v>25000</v>
      </c>
      <c r="G12963" t="s">
        <v>111</v>
      </c>
      <c r="H12963" t="s">
        <v>5210</v>
      </c>
      <c r="I12963" t="s">
        <v>29</v>
      </c>
      <c r="J12963" t="s">
        <v>30</v>
      </c>
      <c r="K12963" t="s">
        <v>24</v>
      </c>
      <c r="L12963" t="s">
        <v>25</v>
      </c>
      <c r="M12963" t="s">
        <v>87</v>
      </c>
    </row>
    <row r="12964" spans="1:13" x14ac:dyDescent="0.3">
      <c r="A12964" t="s">
        <v>14092</v>
      </c>
      <c r="C12964" t="s">
        <v>14030</v>
      </c>
      <c r="D12964">
        <v>12</v>
      </c>
      <c r="E12964" s="1">
        <v>200000</v>
      </c>
      <c r="G12964" t="s">
        <v>111</v>
      </c>
      <c r="H12964" t="s">
        <v>5210</v>
      </c>
      <c r="I12964" t="s">
        <v>29</v>
      </c>
      <c r="J12964" t="s">
        <v>30</v>
      </c>
      <c r="K12964" t="s">
        <v>24</v>
      </c>
      <c r="L12964" t="s">
        <v>25</v>
      </c>
      <c r="M12964" t="s">
        <v>87</v>
      </c>
    </row>
    <row r="12965" spans="1:13" x14ac:dyDescent="0.3">
      <c r="A12965" t="s">
        <v>32383</v>
      </c>
      <c r="C12965" t="s">
        <v>32274</v>
      </c>
      <c r="D12965">
        <v>2</v>
      </c>
      <c r="E12965" s="1">
        <v>4950</v>
      </c>
      <c r="G12965" t="s">
        <v>34</v>
      </c>
      <c r="H12965" t="s">
        <v>6143</v>
      </c>
      <c r="I12965" t="s">
        <v>3025</v>
      </c>
      <c r="J12965" t="s">
        <v>3026</v>
      </c>
      <c r="K12965" t="s">
        <v>24</v>
      </c>
      <c r="L12965" t="s">
        <v>25</v>
      </c>
      <c r="M12965" t="s">
        <v>6146</v>
      </c>
    </row>
    <row r="12966" spans="1:13" x14ac:dyDescent="0.3">
      <c r="A12966" t="s">
        <v>20749</v>
      </c>
      <c r="C12966" t="s">
        <v>20542</v>
      </c>
      <c r="D12966">
        <v>3</v>
      </c>
      <c r="E12966" s="1">
        <v>4764</v>
      </c>
      <c r="G12966" t="s">
        <v>34</v>
      </c>
      <c r="H12966" t="s">
        <v>6143</v>
      </c>
      <c r="I12966" t="s">
        <v>20750</v>
      </c>
      <c r="J12966" t="s">
        <v>627</v>
      </c>
      <c r="K12966" t="s">
        <v>24</v>
      </c>
      <c r="L12966" t="s">
        <v>25</v>
      </c>
      <c r="M12966" t="s">
        <v>6146</v>
      </c>
    </row>
    <row r="12967" spans="1:13" x14ac:dyDescent="0.3">
      <c r="A12967" t="s">
        <v>32568</v>
      </c>
      <c r="C12967" t="s">
        <v>32450</v>
      </c>
      <c r="D12967">
        <v>1</v>
      </c>
      <c r="E12967" s="1">
        <v>8550</v>
      </c>
      <c r="G12967" t="s">
        <v>34</v>
      </c>
      <c r="H12967" t="s">
        <v>6143</v>
      </c>
      <c r="I12967" t="s">
        <v>32569</v>
      </c>
      <c r="J12967" t="s">
        <v>813</v>
      </c>
      <c r="K12967" t="s">
        <v>24</v>
      </c>
      <c r="L12967" t="s">
        <v>25</v>
      </c>
      <c r="M12967" t="s">
        <v>6146</v>
      </c>
    </row>
    <row r="12968" spans="1:13" x14ac:dyDescent="0.3">
      <c r="A12968" t="s">
        <v>20751</v>
      </c>
      <c r="C12968" t="s">
        <v>20542</v>
      </c>
      <c r="D12968">
        <v>3</v>
      </c>
      <c r="E12968" s="1">
        <v>8794</v>
      </c>
      <c r="G12968" t="s">
        <v>34</v>
      </c>
      <c r="H12968" t="s">
        <v>6143</v>
      </c>
      <c r="I12968" t="s">
        <v>20752</v>
      </c>
      <c r="J12968" t="s">
        <v>627</v>
      </c>
      <c r="K12968" t="s">
        <v>24</v>
      </c>
      <c r="L12968" t="s">
        <v>25</v>
      </c>
      <c r="M12968" t="s">
        <v>6146</v>
      </c>
    </row>
    <row r="12969" spans="1:13" x14ac:dyDescent="0.3">
      <c r="A12969" t="s">
        <v>3651</v>
      </c>
      <c r="C12969" t="s">
        <v>3617</v>
      </c>
      <c r="D12969">
        <v>2</v>
      </c>
      <c r="E12969" s="1">
        <v>100000</v>
      </c>
      <c r="G12969" t="s">
        <v>21</v>
      </c>
      <c r="H12969" t="s">
        <v>3648</v>
      </c>
      <c r="I12969" t="s">
        <v>156</v>
      </c>
      <c r="J12969" t="s">
        <v>22</v>
      </c>
      <c r="K12969" t="s">
        <v>24</v>
      </c>
      <c r="L12969" t="s">
        <v>25</v>
      </c>
      <c r="M12969" t="s">
        <v>26</v>
      </c>
    </row>
    <row r="12970" spans="1:13" x14ac:dyDescent="0.3">
      <c r="A12970" t="s">
        <v>3651</v>
      </c>
      <c r="C12970" t="s">
        <v>30851</v>
      </c>
      <c r="D12970">
        <v>1</v>
      </c>
      <c r="E12970" s="1">
        <v>500</v>
      </c>
      <c r="G12970" t="s">
        <v>21</v>
      </c>
      <c r="H12970" t="s">
        <v>77</v>
      </c>
      <c r="I12970" t="s">
        <v>156</v>
      </c>
      <c r="J12970" t="s">
        <v>22</v>
      </c>
      <c r="K12970" t="s">
        <v>24</v>
      </c>
      <c r="L12970" t="s">
        <v>25</v>
      </c>
      <c r="M12970" t="s">
        <v>26</v>
      </c>
    </row>
    <row r="12971" spans="1:13" x14ac:dyDescent="0.3">
      <c r="A12971" t="s">
        <v>3651</v>
      </c>
      <c r="C12971" t="s">
        <v>31866</v>
      </c>
      <c r="D12971">
        <v>12</v>
      </c>
      <c r="E12971" s="1">
        <v>75000</v>
      </c>
      <c r="G12971" t="s">
        <v>111</v>
      </c>
      <c r="H12971" t="s">
        <v>31897</v>
      </c>
      <c r="I12971" t="s">
        <v>156</v>
      </c>
      <c r="J12971" t="s">
        <v>22</v>
      </c>
      <c r="K12971" t="s">
        <v>24</v>
      </c>
      <c r="L12971" t="s">
        <v>25</v>
      </c>
      <c r="M12971" t="s">
        <v>6109</v>
      </c>
    </row>
    <row r="12972" spans="1:13" x14ac:dyDescent="0.3">
      <c r="A12972" t="s">
        <v>1273</v>
      </c>
      <c r="C12972" t="s">
        <v>2269</v>
      </c>
      <c r="D12972">
        <v>47</v>
      </c>
      <c r="E12972" s="1">
        <v>14583144</v>
      </c>
      <c r="G12972" t="s">
        <v>13</v>
      </c>
      <c r="H12972" t="s">
        <v>2422</v>
      </c>
      <c r="I12972" t="s">
        <v>174</v>
      </c>
      <c r="J12972" t="s">
        <v>175</v>
      </c>
      <c r="K12972" t="s">
        <v>24</v>
      </c>
      <c r="L12972" t="s">
        <v>38</v>
      </c>
      <c r="M12972" t="s">
        <v>345</v>
      </c>
    </row>
    <row r="12973" spans="1:13" x14ac:dyDescent="0.3">
      <c r="A12973" t="s">
        <v>1273</v>
      </c>
      <c r="C12973" t="s">
        <v>2269</v>
      </c>
      <c r="D12973">
        <v>24</v>
      </c>
      <c r="E12973" s="1">
        <v>1475557</v>
      </c>
      <c r="G12973" t="s">
        <v>13</v>
      </c>
      <c r="H12973" t="s">
        <v>2422</v>
      </c>
      <c r="I12973" t="s">
        <v>174</v>
      </c>
      <c r="J12973" t="s">
        <v>175</v>
      </c>
      <c r="K12973" t="s">
        <v>24</v>
      </c>
      <c r="L12973" t="s">
        <v>38</v>
      </c>
      <c r="M12973" t="s">
        <v>345</v>
      </c>
    </row>
    <row r="12974" spans="1:13" x14ac:dyDescent="0.3">
      <c r="A12974" t="s">
        <v>1273</v>
      </c>
      <c r="C12974" t="s">
        <v>1852</v>
      </c>
      <c r="D12974">
        <v>6</v>
      </c>
      <c r="E12974" s="1">
        <v>822372</v>
      </c>
      <c r="G12974" t="s">
        <v>13</v>
      </c>
      <c r="H12974" t="s">
        <v>2217</v>
      </c>
      <c r="I12974" t="s">
        <v>174</v>
      </c>
      <c r="J12974" t="s">
        <v>175</v>
      </c>
      <c r="K12974" t="s">
        <v>24</v>
      </c>
      <c r="L12974" t="s">
        <v>456</v>
      </c>
      <c r="M12974" t="s">
        <v>345</v>
      </c>
    </row>
    <row r="12975" spans="1:13" x14ac:dyDescent="0.3">
      <c r="A12975" t="s">
        <v>1273</v>
      </c>
      <c r="C12975" t="s">
        <v>1275</v>
      </c>
      <c r="D12975">
        <v>36</v>
      </c>
      <c r="E12975" s="1">
        <v>2300000</v>
      </c>
      <c r="G12975" t="s">
        <v>34</v>
      </c>
      <c r="H12975" t="s">
        <v>1274</v>
      </c>
      <c r="I12975" t="s">
        <v>174</v>
      </c>
      <c r="J12975" t="s">
        <v>175</v>
      </c>
      <c r="K12975" t="s">
        <v>24</v>
      </c>
      <c r="L12975" t="s">
        <v>44</v>
      </c>
      <c r="M12975" t="s">
        <v>39</v>
      </c>
    </row>
    <row r="12976" spans="1:13" x14ac:dyDescent="0.3">
      <c r="A12976" t="s">
        <v>1273</v>
      </c>
      <c r="C12976" t="s">
        <v>1275</v>
      </c>
      <c r="D12976">
        <v>18</v>
      </c>
      <c r="E12976" s="1">
        <v>667193</v>
      </c>
      <c r="G12976" t="s">
        <v>13</v>
      </c>
      <c r="H12976" t="s">
        <v>1301</v>
      </c>
      <c r="I12976" t="s">
        <v>174</v>
      </c>
      <c r="J12976" t="s">
        <v>175</v>
      </c>
      <c r="K12976" t="s">
        <v>24</v>
      </c>
      <c r="L12976" t="s">
        <v>38</v>
      </c>
      <c r="M12976" t="s">
        <v>66</v>
      </c>
    </row>
    <row r="12977" spans="1:13" x14ac:dyDescent="0.3">
      <c r="A12977" t="s">
        <v>1273</v>
      </c>
      <c r="C12977" t="s">
        <v>27925</v>
      </c>
      <c r="D12977">
        <v>37</v>
      </c>
      <c r="E12977" s="1">
        <v>3571212</v>
      </c>
      <c r="G12977" t="s">
        <v>34</v>
      </c>
      <c r="H12977" t="s">
        <v>27968</v>
      </c>
      <c r="I12977" t="s">
        <v>174</v>
      </c>
      <c r="J12977" t="s">
        <v>175</v>
      </c>
      <c r="K12977" t="s">
        <v>24</v>
      </c>
      <c r="L12977" t="s">
        <v>44</v>
      </c>
      <c r="M12977" t="s">
        <v>202</v>
      </c>
    </row>
    <row r="12978" spans="1:13" x14ac:dyDescent="0.3">
      <c r="A12978" t="s">
        <v>1273</v>
      </c>
      <c r="C12978" t="s">
        <v>27925</v>
      </c>
      <c r="D12978">
        <v>22</v>
      </c>
      <c r="E12978" s="1">
        <v>1254173</v>
      </c>
      <c r="G12978" t="s">
        <v>13</v>
      </c>
      <c r="H12978" t="s">
        <v>28026</v>
      </c>
      <c r="I12978" t="s">
        <v>174</v>
      </c>
      <c r="J12978" t="s">
        <v>175</v>
      </c>
      <c r="K12978" t="s">
        <v>24</v>
      </c>
      <c r="L12978" t="s">
        <v>44</v>
      </c>
      <c r="M12978" t="s">
        <v>45</v>
      </c>
    </row>
    <row r="12979" spans="1:13" x14ac:dyDescent="0.3">
      <c r="A12979" t="s">
        <v>1273</v>
      </c>
      <c r="C12979" t="s">
        <v>27925</v>
      </c>
      <c r="D12979">
        <v>29</v>
      </c>
      <c r="E12979" s="1">
        <v>1499603</v>
      </c>
      <c r="G12979" t="s">
        <v>34</v>
      </c>
      <c r="H12979" t="s">
        <v>28043</v>
      </c>
      <c r="I12979" t="s">
        <v>174</v>
      </c>
      <c r="J12979" t="s">
        <v>175</v>
      </c>
      <c r="K12979" t="s">
        <v>24</v>
      </c>
      <c r="L12979" t="s">
        <v>38</v>
      </c>
      <c r="M12979" t="s">
        <v>1226</v>
      </c>
    </row>
    <row r="12980" spans="1:13" x14ac:dyDescent="0.3">
      <c r="A12980" t="s">
        <v>1273</v>
      </c>
      <c r="C12980" t="s">
        <v>28715</v>
      </c>
      <c r="D12980">
        <v>36</v>
      </c>
      <c r="E12980" s="1">
        <v>3200000</v>
      </c>
      <c r="G12980" t="s">
        <v>34</v>
      </c>
      <c r="H12980" t="s">
        <v>28757</v>
      </c>
      <c r="I12980" t="s">
        <v>174</v>
      </c>
      <c r="J12980" t="s">
        <v>175</v>
      </c>
      <c r="K12980" t="s">
        <v>24</v>
      </c>
      <c r="L12980" t="s">
        <v>44</v>
      </c>
      <c r="M12980" t="s">
        <v>39</v>
      </c>
    </row>
    <row r="12981" spans="1:13" x14ac:dyDescent="0.3">
      <c r="A12981" t="s">
        <v>1273</v>
      </c>
      <c r="C12981" t="s">
        <v>29114</v>
      </c>
      <c r="D12981">
        <v>60</v>
      </c>
      <c r="E12981" s="1">
        <v>15750989</v>
      </c>
      <c r="G12981" t="s">
        <v>571</v>
      </c>
      <c r="H12981" t="s">
        <v>29144</v>
      </c>
      <c r="I12981" t="s">
        <v>174</v>
      </c>
      <c r="J12981" t="s">
        <v>175</v>
      </c>
      <c r="K12981" t="s">
        <v>24</v>
      </c>
      <c r="L12981" t="s">
        <v>17</v>
      </c>
      <c r="M12981" t="s">
        <v>617</v>
      </c>
    </row>
    <row r="12982" spans="1:13" x14ac:dyDescent="0.3">
      <c r="A12982" t="s">
        <v>1273</v>
      </c>
      <c r="C12982" t="s">
        <v>29302</v>
      </c>
      <c r="D12982">
        <v>27</v>
      </c>
      <c r="E12982" s="1">
        <v>75000</v>
      </c>
      <c r="G12982" t="s">
        <v>13</v>
      </c>
      <c r="H12982" t="s">
        <v>29333</v>
      </c>
      <c r="I12982" t="s">
        <v>174</v>
      </c>
      <c r="J12982" t="s">
        <v>175</v>
      </c>
      <c r="K12982" t="s">
        <v>24</v>
      </c>
      <c r="L12982" t="s">
        <v>38</v>
      </c>
      <c r="M12982" t="s">
        <v>66</v>
      </c>
    </row>
    <row r="12983" spans="1:13" x14ac:dyDescent="0.3">
      <c r="A12983" t="s">
        <v>1273</v>
      </c>
      <c r="C12983" t="s">
        <v>29922</v>
      </c>
      <c r="D12983">
        <v>48</v>
      </c>
      <c r="E12983" s="1">
        <v>19548570</v>
      </c>
      <c r="G12983" t="s">
        <v>571</v>
      </c>
      <c r="H12983" t="s">
        <v>30169</v>
      </c>
      <c r="I12983" t="s">
        <v>174</v>
      </c>
      <c r="J12983" t="s">
        <v>175</v>
      </c>
      <c r="K12983" t="s">
        <v>24</v>
      </c>
      <c r="L12983" t="s">
        <v>38</v>
      </c>
      <c r="M12983" t="s">
        <v>617</v>
      </c>
    </row>
    <row r="12984" spans="1:13" x14ac:dyDescent="0.3">
      <c r="A12984" t="s">
        <v>1273</v>
      </c>
      <c r="C12984" t="s">
        <v>29922</v>
      </c>
      <c r="D12984">
        <v>36</v>
      </c>
      <c r="E12984" s="1">
        <v>4800000</v>
      </c>
      <c r="G12984" t="s">
        <v>34</v>
      </c>
      <c r="H12984" t="s">
        <v>30316</v>
      </c>
      <c r="I12984" t="s">
        <v>174</v>
      </c>
      <c r="J12984" t="s">
        <v>175</v>
      </c>
      <c r="K12984" t="s">
        <v>24</v>
      </c>
      <c r="L12984" t="s">
        <v>44</v>
      </c>
      <c r="M12984" t="s">
        <v>61</v>
      </c>
    </row>
    <row r="12985" spans="1:13" x14ac:dyDescent="0.3">
      <c r="A12985" t="s">
        <v>1273</v>
      </c>
      <c r="C12985" t="s">
        <v>29553</v>
      </c>
      <c r="D12985">
        <v>27</v>
      </c>
      <c r="E12985" s="1">
        <v>782192</v>
      </c>
      <c r="G12985" t="s">
        <v>34</v>
      </c>
      <c r="H12985" t="s">
        <v>29567</v>
      </c>
      <c r="I12985" t="s">
        <v>174</v>
      </c>
      <c r="J12985" t="s">
        <v>175</v>
      </c>
      <c r="K12985" t="s">
        <v>24</v>
      </c>
      <c r="L12985" t="s">
        <v>17</v>
      </c>
      <c r="M12985" t="s">
        <v>3814</v>
      </c>
    </row>
    <row r="12986" spans="1:13" x14ac:dyDescent="0.3">
      <c r="A12986" t="s">
        <v>1273</v>
      </c>
      <c r="C12986" t="s">
        <v>31181</v>
      </c>
      <c r="D12986">
        <v>11</v>
      </c>
      <c r="E12986" s="1">
        <v>380552</v>
      </c>
      <c r="G12986" t="s">
        <v>34</v>
      </c>
      <c r="H12986" t="s">
        <v>31257</v>
      </c>
      <c r="I12986" t="s">
        <v>174</v>
      </c>
      <c r="J12986" t="s">
        <v>175</v>
      </c>
      <c r="K12986" t="s">
        <v>24</v>
      </c>
      <c r="L12986" t="s">
        <v>44</v>
      </c>
      <c r="M12986" t="s">
        <v>3060</v>
      </c>
    </row>
    <row r="12987" spans="1:13" x14ac:dyDescent="0.3">
      <c r="A12987" t="s">
        <v>1273</v>
      </c>
      <c r="C12987" t="s">
        <v>3657</v>
      </c>
      <c r="D12987">
        <v>39</v>
      </c>
      <c r="E12987" s="1">
        <v>4000000</v>
      </c>
      <c r="G12987" t="s">
        <v>34</v>
      </c>
      <c r="H12987" t="s">
        <v>3896</v>
      </c>
      <c r="I12987" t="s">
        <v>174</v>
      </c>
      <c r="J12987" t="s">
        <v>175</v>
      </c>
      <c r="K12987" t="s">
        <v>24</v>
      </c>
      <c r="L12987" t="s">
        <v>38</v>
      </c>
      <c r="M12987" t="s">
        <v>202</v>
      </c>
    </row>
    <row r="12988" spans="1:13" x14ac:dyDescent="0.3">
      <c r="A12988" t="s">
        <v>1273</v>
      </c>
      <c r="C12988" t="s">
        <v>3657</v>
      </c>
      <c r="D12988">
        <v>55</v>
      </c>
      <c r="E12988" s="1">
        <v>29986311</v>
      </c>
      <c r="G12988" t="s">
        <v>34</v>
      </c>
      <c r="H12988" t="s">
        <v>3905</v>
      </c>
      <c r="I12988" t="s">
        <v>174</v>
      </c>
      <c r="J12988" t="s">
        <v>175</v>
      </c>
      <c r="K12988" t="s">
        <v>24</v>
      </c>
      <c r="L12988" t="s">
        <v>170</v>
      </c>
      <c r="M12988" t="s">
        <v>202</v>
      </c>
    </row>
    <row r="12989" spans="1:13" x14ac:dyDescent="0.3">
      <c r="A12989" t="s">
        <v>1273</v>
      </c>
      <c r="C12989" t="s">
        <v>3657</v>
      </c>
      <c r="D12989">
        <v>3</v>
      </c>
      <c r="E12989" s="1">
        <v>52882</v>
      </c>
      <c r="G12989" t="s">
        <v>34</v>
      </c>
      <c r="H12989" t="s">
        <v>4325</v>
      </c>
      <c r="I12989" t="s">
        <v>174</v>
      </c>
      <c r="J12989" t="s">
        <v>175</v>
      </c>
      <c r="K12989" t="s">
        <v>24</v>
      </c>
      <c r="L12989" t="s">
        <v>44</v>
      </c>
      <c r="M12989" t="s">
        <v>202</v>
      </c>
    </row>
    <row r="12990" spans="1:13" x14ac:dyDescent="0.3">
      <c r="A12990" t="s">
        <v>1273</v>
      </c>
      <c r="C12990" t="s">
        <v>4395</v>
      </c>
      <c r="D12990">
        <v>15</v>
      </c>
      <c r="E12990" s="1">
        <v>745343</v>
      </c>
      <c r="G12990" t="s">
        <v>34</v>
      </c>
      <c r="H12990" t="s">
        <v>4446</v>
      </c>
      <c r="I12990" t="s">
        <v>174</v>
      </c>
      <c r="J12990" t="s">
        <v>175</v>
      </c>
      <c r="K12990" t="s">
        <v>24</v>
      </c>
      <c r="L12990" t="s">
        <v>44</v>
      </c>
      <c r="M12990" t="s">
        <v>202</v>
      </c>
    </row>
    <row r="12991" spans="1:13" x14ac:dyDescent="0.3">
      <c r="A12991" t="s">
        <v>1273</v>
      </c>
      <c r="C12991" t="s">
        <v>5881</v>
      </c>
      <c r="D12991">
        <v>4</v>
      </c>
      <c r="E12991" s="1">
        <v>99000</v>
      </c>
      <c r="G12991" t="s">
        <v>34</v>
      </c>
      <c r="H12991" t="s">
        <v>4325</v>
      </c>
      <c r="I12991" t="s">
        <v>174</v>
      </c>
      <c r="J12991" t="s">
        <v>175</v>
      </c>
      <c r="K12991" t="s">
        <v>24</v>
      </c>
      <c r="L12991" t="s">
        <v>44</v>
      </c>
      <c r="M12991" t="s">
        <v>202</v>
      </c>
    </row>
    <row r="12992" spans="1:13" x14ac:dyDescent="0.3">
      <c r="A12992" t="s">
        <v>1273</v>
      </c>
      <c r="C12992" t="s">
        <v>4928</v>
      </c>
      <c r="D12992">
        <v>51</v>
      </c>
      <c r="E12992" s="1">
        <v>3403226</v>
      </c>
      <c r="G12992" t="s">
        <v>34</v>
      </c>
      <c r="H12992" t="s">
        <v>4936</v>
      </c>
      <c r="I12992" t="s">
        <v>174</v>
      </c>
      <c r="J12992" t="s">
        <v>175</v>
      </c>
      <c r="K12992" t="s">
        <v>24</v>
      </c>
      <c r="L12992" t="s">
        <v>170</v>
      </c>
      <c r="M12992" t="s">
        <v>202</v>
      </c>
    </row>
    <row r="12993" spans="1:13" x14ac:dyDescent="0.3">
      <c r="A12993" t="s">
        <v>1273</v>
      </c>
      <c r="C12993" t="s">
        <v>4855</v>
      </c>
      <c r="D12993">
        <v>23</v>
      </c>
      <c r="E12993" s="1">
        <v>750000</v>
      </c>
      <c r="G12993" t="s">
        <v>34</v>
      </c>
      <c r="H12993" t="s">
        <v>4867</v>
      </c>
      <c r="I12993" t="s">
        <v>174</v>
      </c>
      <c r="J12993" t="s">
        <v>175</v>
      </c>
      <c r="K12993" t="s">
        <v>24</v>
      </c>
      <c r="L12993" t="s">
        <v>38</v>
      </c>
      <c r="M12993" t="s">
        <v>202</v>
      </c>
    </row>
    <row r="12994" spans="1:13" x14ac:dyDescent="0.3">
      <c r="A12994" t="s">
        <v>1273</v>
      </c>
      <c r="C12994" t="s">
        <v>23373</v>
      </c>
      <c r="D12994">
        <v>45</v>
      </c>
      <c r="E12994" s="1">
        <v>5000000</v>
      </c>
      <c r="G12994" t="s">
        <v>34</v>
      </c>
      <c r="H12994" t="s">
        <v>23375</v>
      </c>
      <c r="I12994" t="s">
        <v>174</v>
      </c>
      <c r="J12994" t="s">
        <v>175</v>
      </c>
      <c r="K12994" t="s">
        <v>24</v>
      </c>
      <c r="L12994" t="s">
        <v>38</v>
      </c>
      <c r="M12994" t="s">
        <v>1226</v>
      </c>
    </row>
    <row r="12995" spans="1:13" x14ac:dyDescent="0.3">
      <c r="A12995" t="s">
        <v>1273</v>
      </c>
      <c r="C12995" t="s">
        <v>22248</v>
      </c>
      <c r="D12995">
        <v>7</v>
      </c>
      <c r="E12995" s="1">
        <v>75000</v>
      </c>
      <c r="G12995" t="s">
        <v>34</v>
      </c>
      <c r="H12995" t="s">
        <v>22468</v>
      </c>
      <c r="I12995" t="s">
        <v>174</v>
      </c>
      <c r="J12995" t="s">
        <v>175</v>
      </c>
      <c r="K12995" t="s">
        <v>24</v>
      </c>
      <c r="L12995" t="s">
        <v>38</v>
      </c>
      <c r="M12995" t="s">
        <v>217</v>
      </c>
    </row>
    <row r="12996" spans="1:13" x14ac:dyDescent="0.3">
      <c r="A12996" t="s">
        <v>1273</v>
      </c>
      <c r="C12996" t="s">
        <v>21035</v>
      </c>
      <c r="D12996">
        <v>63</v>
      </c>
      <c r="E12996" s="1">
        <v>22339754</v>
      </c>
      <c r="G12996" t="s">
        <v>13</v>
      </c>
      <c r="H12996" t="s">
        <v>21042</v>
      </c>
      <c r="I12996" t="s">
        <v>174</v>
      </c>
      <c r="J12996" t="s">
        <v>175</v>
      </c>
      <c r="K12996" t="s">
        <v>24</v>
      </c>
      <c r="L12996" t="s">
        <v>38</v>
      </c>
      <c r="M12996" t="s">
        <v>345</v>
      </c>
    </row>
    <row r="12997" spans="1:13" x14ac:dyDescent="0.3">
      <c r="A12997" t="s">
        <v>1273</v>
      </c>
      <c r="C12997" t="s">
        <v>21035</v>
      </c>
      <c r="D12997">
        <v>32</v>
      </c>
      <c r="E12997" s="1">
        <v>1102232</v>
      </c>
      <c r="G12997" t="s">
        <v>34</v>
      </c>
      <c r="H12997" t="s">
        <v>21068</v>
      </c>
      <c r="I12997" t="s">
        <v>174</v>
      </c>
      <c r="J12997" t="s">
        <v>175</v>
      </c>
      <c r="K12997" t="s">
        <v>24</v>
      </c>
      <c r="L12997" t="s">
        <v>44</v>
      </c>
      <c r="M12997" t="s">
        <v>202</v>
      </c>
    </row>
    <row r="12998" spans="1:13" x14ac:dyDescent="0.3">
      <c r="A12998" t="s">
        <v>1273</v>
      </c>
      <c r="C12998" t="s">
        <v>22209</v>
      </c>
      <c r="D12998">
        <v>3</v>
      </c>
      <c r="E12998" s="1">
        <v>40000</v>
      </c>
      <c r="G12998" t="s">
        <v>34</v>
      </c>
      <c r="H12998" t="s">
        <v>22242</v>
      </c>
      <c r="I12998" t="s">
        <v>174</v>
      </c>
      <c r="J12998" t="s">
        <v>175</v>
      </c>
      <c r="K12998" t="s">
        <v>24</v>
      </c>
      <c r="L12998" t="s">
        <v>17</v>
      </c>
      <c r="M12998" t="s">
        <v>217</v>
      </c>
    </row>
    <row r="12999" spans="1:13" x14ac:dyDescent="0.3">
      <c r="A12999" t="s">
        <v>1273</v>
      </c>
      <c r="C12999" t="s">
        <v>15737</v>
      </c>
      <c r="D12999">
        <v>30</v>
      </c>
      <c r="E12999" s="1">
        <v>2500000</v>
      </c>
      <c r="G12999" t="s">
        <v>34</v>
      </c>
      <c r="H12999" t="s">
        <v>15838</v>
      </c>
      <c r="I12999" t="s">
        <v>174</v>
      </c>
      <c r="J12999" t="s">
        <v>175</v>
      </c>
      <c r="K12999" t="s">
        <v>24</v>
      </c>
      <c r="L12999" t="s">
        <v>38</v>
      </c>
      <c r="M12999" t="s">
        <v>202</v>
      </c>
    </row>
    <row r="13000" spans="1:13" x14ac:dyDescent="0.3">
      <c r="A13000" t="s">
        <v>1273</v>
      </c>
      <c r="C13000" t="s">
        <v>15737</v>
      </c>
      <c r="D13000">
        <v>42</v>
      </c>
      <c r="E13000" s="1">
        <v>4149274</v>
      </c>
      <c r="G13000" t="s">
        <v>34</v>
      </c>
      <c r="H13000" t="s">
        <v>15858</v>
      </c>
      <c r="I13000" t="s">
        <v>174</v>
      </c>
      <c r="J13000" t="s">
        <v>175</v>
      </c>
      <c r="K13000" t="s">
        <v>24</v>
      </c>
      <c r="L13000" t="s">
        <v>38</v>
      </c>
      <c r="M13000" t="s">
        <v>1226</v>
      </c>
    </row>
    <row r="13001" spans="1:13" x14ac:dyDescent="0.3">
      <c r="A13001" t="s">
        <v>1273</v>
      </c>
      <c r="C13001" t="s">
        <v>16599</v>
      </c>
      <c r="D13001">
        <v>74</v>
      </c>
      <c r="E13001" s="1">
        <v>4837672</v>
      </c>
      <c r="G13001" t="s">
        <v>34</v>
      </c>
      <c r="H13001" t="s">
        <v>16609</v>
      </c>
      <c r="I13001" t="s">
        <v>174</v>
      </c>
      <c r="J13001" t="s">
        <v>175</v>
      </c>
      <c r="K13001" t="s">
        <v>24</v>
      </c>
      <c r="L13001" t="s">
        <v>170</v>
      </c>
      <c r="M13001" t="s">
        <v>202</v>
      </c>
    </row>
    <row r="13002" spans="1:13" x14ac:dyDescent="0.3">
      <c r="A13002" t="s">
        <v>1273</v>
      </c>
      <c r="C13002" t="s">
        <v>15606</v>
      </c>
      <c r="D13002">
        <v>5</v>
      </c>
      <c r="E13002" s="1">
        <v>50000</v>
      </c>
      <c r="G13002" t="s">
        <v>34</v>
      </c>
      <c r="H13002" t="s">
        <v>15723</v>
      </c>
      <c r="I13002" t="s">
        <v>174</v>
      </c>
      <c r="J13002" t="s">
        <v>175</v>
      </c>
      <c r="K13002" t="s">
        <v>24</v>
      </c>
      <c r="L13002" t="s">
        <v>17</v>
      </c>
      <c r="M13002" t="s">
        <v>217</v>
      </c>
    </row>
    <row r="13003" spans="1:13" x14ac:dyDescent="0.3">
      <c r="A13003" t="s">
        <v>1273</v>
      </c>
      <c r="C13003" t="s">
        <v>16341</v>
      </c>
      <c r="D13003">
        <v>22</v>
      </c>
      <c r="E13003" s="1">
        <v>621630</v>
      </c>
      <c r="G13003" t="s">
        <v>34</v>
      </c>
      <c r="H13003" t="s">
        <v>16364</v>
      </c>
      <c r="I13003" t="s">
        <v>174</v>
      </c>
      <c r="J13003" t="s">
        <v>175</v>
      </c>
      <c r="K13003" t="s">
        <v>24</v>
      </c>
      <c r="L13003" t="s">
        <v>170</v>
      </c>
      <c r="M13003" t="s">
        <v>202</v>
      </c>
    </row>
    <row r="13004" spans="1:13" x14ac:dyDescent="0.3">
      <c r="A13004" t="s">
        <v>1273</v>
      </c>
      <c r="C13004" t="s">
        <v>10589</v>
      </c>
      <c r="D13004">
        <v>57</v>
      </c>
      <c r="E13004" s="1">
        <v>2999995</v>
      </c>
      <c r="G13004" t="s">
        <v>34</v>
      </c>
      <c r="H13004" t="s">
        <v>10646</v>
      </c>
      <c r="I13004" t="s">
        <v>174</v>
      </c>
      <c r="J13004" t="s">
        <v>175</v>
      </c>
      <c r="K13004" t="s">
        <v>24</v>
      </c>
      <c r="L13004" t="s">
        <v>44</v>
      </c>
      <c r="M13004" t="s">
        <v>202</v>
      </c>
    </row>
    <row r="13005" spans="1:13" x14ac:dyDescent="0.3">
      <c r="A13005" t="s">
        <v>1273</v>
      </c>
      <c r="C13005" t="s">
        <v>9547</v>
      </c>
      <c r="D13005">
        <v>33</v>
      </c>
      <c r="E13005" s="1">
        <v>816363</v>
      </c>
      <c r="G13005" t="s">
        <v>34</v>
      </c>
      <c r="H13005" t="s">
        <v>77</v>
      </c>
      <c r="I13005" t="s">
        <v>174</v>
      </c>
      <c r="J13005" t="s">
        <v>175</v>
      </c>
      <c r="K13005" t="s">
        <v>24</v>
      </c>
      <c r="L13005" t="s">
        <v>17</v>
      </c>
      <c r="M13005" t="s">
        <v>202</v>
      </c>
    </row>
    <row r="13006" spans="1:13" x14ac:dyDescent="0.3">
      <c r="A13006" t="s">
        <v>1273</v>
      </c>
      <c r="C13006" t="s">
        <v>11012</v>
      </c>
      <c r="D13006">
        <v>50</v>
      </c>
      <c r="E13006" s="1">
        <v>2956699</v>
      </c>
      <c r="G13006" t="s">
        <v>34</v>
      </c>
      <c r="H13006" t="s">
        <v>11054</v>
      </c>
      <c r="I13006" t="s">
        <v>174</v>
      </c>
      <c r="J13006" t="s">
        <v>175</v>
      </c>
      <c r="K13006" t="s">
        <v>24</v>
      </c>
      <c r="L13006" t="s">
        <v>38</v>
      </c>
      <c r="M13006" t="s">
        <v>61</v>
      </c>
    </row>
    <row r="13007" spans="1:13" x14ac:dyDescent="0.3">
      <c r="A13007" t="s">
        <v>1273</v>
      </c>
      <c r="C13007" t="s">
        <v>10083</v>
      </c>
      <c r="D13007">
        <v>38</v>
      </c>
      <c r="E13007" s="1">
        <v>4760582</v>
      </c>
      <c r="G13007" t="s">
        <v>34</v>
      </c>
      <c r="H13007" t="s">
        <v>10258</v>
      </c>
      <c r="I13007" t="s">
        <v>174</v>
      </c>
      <c r="J13007" t="s">
        <v>175</v>
      </c>
      <c r="K13007" t="s">
        <v>24</v>
      </c>
      <c r="L13007" t="s">
        <v>38</v>
      </c>
      <c r="M13007" t="s">
        <v>202</v>
      </c>
    </row>
    <row r="13008" spans="1:13" x14ac:dyDescent="0.3">
      <c r="A13008" t="s">
        <v>1273</v>
      </c>
      <c r="C13008" t="s">
        <v>33755</v>
      </c>
      <c r="D13008">
        <v>93</v>
      </c>
      <c r="E13008" s="1">
        <v>14046814</v>
      </c>
      <c r="G13008" t="s">
        <v>34</v>
      </c>
      <c r="H13008" t="s">
        <v>33799</v>
      </c>
      <c r="I13008" t="s">
        <v>174</v>
      </c>
      <c r="J13008" t="s">
        <v>175</v>
      </c>
      <c r="K13008" t="s">
        <v>24</v>
      </c>
      <c r="L13008" t="s">
        <v>44</v>
      </c>
      <c r="M13008" t="s">
        <v>202</v>
      </c>
    </row>
    <row r="13009" spans="1:13" x14ac:dyDescent="0.3">
      <c r="A13009" t="s">
        <v>1273</v>
      </c>
      <c r="C13009" t="s">
        <v>37047</v>
      </c>
      <c r="D13009">
        <v>110</v>
      </c>
      <c r="E13009" s="1">
        <v>27099499</v>
      </c>
      <c r="G13009" t="s">
        <v>34</v>
      </c>
      <c r="H13009" t="s">
        <v>37075</v>
      </c>
      <c r="I13009" t="s">
        <v>174</v>
      </c>
      <c r="J13009" t="s">
        <v>175</v>
      </c>
      <c r="K13009" t="s">
        <v>24</v>
      </c>
      <c r="L13009" t="s">
        <v>38</v>
      </c>
      <c r="M13009" t="s">
        <v>202</v>
      </c>
    </row>
    <row r="13010" spans="1:13" x14ac:dyDescent="0.3">
      <c r="A13010" t="s">
        <v>15957</v>
      </c>
      <c r="C13010" t="s">
        <v>15737</v>
      </c>
      <c r="D13010">
        <v>14</v>
      </c>
      <c r="E13010" s="1">
        <v>150095</v>
      </c>
      <c r="G13010" t="s">
        <v>34</v>
      </c>
      <c r="H13010" t="s">
        <v>15958</v>
      </c>
      <c r="I13010" t="s">
        <v>55</v>
      </c>
      <c r="J13010" t="s">
        <v>206</v>
      </c>
      <c r="K13010" t="s">
        <v>56</v>
      </c>
      <c r="L13010" t="s">
        <v>38</v>
      </c>
      <c r="M13010" t="s">
        <v>39</v>
      </c>
    </row>
    <row r="13011" spans="1:13" x14ac:dyDescent="0.3">
      <c r="A13011" t="s">
        <v>22445</v>
      </c>
      <c r="C13011" t="s">
        <v>22248</v>
      </c>
      <c r="D13011">
        <v>19</v>
      </c>
      <c r="E13011" s="1">
        <v>100000</v>
      </c>
      <c r="G13011" t="s">
        <v>13</v>
      </c>
      <c r="H13011" t="s">
        <v>22446</v>
      </c>
      <c r="I13011" t="s">
        <v>22447</v>
      </c>
      <c r="K13011" t="s">
        <v>273</v>
      </c>
      <c r="L13011" t="s">
        <v>17</v>
      </c>
      <c r="M13011" t="s">
        <v>450</v>
      </c>
    </row>
    <row r="13012" spans="1:13" x14ac:dyDescent="0.3">
      <c r="A13012" t="s">
        <v>13010</v>
      </c>
      <c r="C13012" t="s">
        <v>20542</v>
      </c>
      <c r="D13012">
        <v>12</v>
      </c>
      <c r="E13012" s="1">
        <v>4730</v>
      </c>
      <c r="G13012" t="s">
        <v>34</v>
      </c>
      <c r="H13012" t="s">
        <v>12998</v>
      </c>
      <c r="I13012" t="s">
        <v>13011</v>
      </c>
      <c r="J13012" t="s">
        <v>3285</v>
      </c>
      <c r="K13012" t="s">
        <v>24</v>
      </c>
      <c r="L13012" t="s">
        <v>25</v>
      </c>
      <c r="M13012" t="s">
        <v>6146</v>
      </c>
    </row>
    <row r="13013" spans="1:13" x14ac:dyDescent="0.3">
      <c r="A13013" t="s">
        <v>13010</v>
      </c>
      <c r="C13013" t="s">
        <v>12994</v>
      </c>
      <c r="D13013">
        <v>12</v>
      </c>
      <c r="E13013" s="1">
        <v>15224</v>
      </c>
      <c r="G13013" t="s">
        <v>34</v>
      </c>
      <c r="H13013" t="s">
        <v>12998</v>
      </c>
      <c r="I13013" t="s">
        <v>13011</v>
      </c>
      <c r="J13013" t="s">
        <v>3285</v>
      </c>
      <c r="K13013" t="s">
        <v>24</v>
      </c>
      <c r="L13013" t="s">
        <v>25</v>
      </c>
      <c r="M13013" t="s">
        <v>6146</v>
      </c>
    </row>
    <row r="13014" spans="1:13" x14ac:dyDescent="0.3">
      <c r="A13014" t="s">
        <v>35791</v>
      </c>
      <c r="C13014" t="s">
        <v>35729</v>
      </c>
      <c r="D13014">
        <v>12</v>
      </c>
      <c r="E13014" s="1">
        <v>100000</v>
      </c>
      <c r="G13014" t="s">
        <v>13</v>
      </c>
      <c r="H13014" t="s">
        <v>35792</v>
      </c>
      <c r="K13014" t="s">
        <v>1464</v>
      </c>
      <c r="L13014" t="s">
        <v>17</v>
      </c>
      <c r="M13014" t="s">
        <v>450</v>
      </c>
    </row>
    <row r="13015" spans="1:13" x14ac:dyDescent="0.3">
      <c r="A13015" t="s">
        <v>11884</v>
      </c>
      <c r="C13015" t="s">
        <v>11813</v>
      </c>
      <c r="D13015">
        <v>84</v>
      </c>
      <c r="E13015" s="1">
        <v>499950</v>
      </c>
      <c r="G13015" t="s">
        <v>48</v>
      </c>
      <c r="H13015" t="s">
        <v>11885</v>
      </c>
      <c r="I13015" t="s">
        <v>11886</v>
      </c>
      <c r="J13015" t="s">
        <v>11887</v>
      </c>
      <c r="K13015" t="s">
        <v>65</v>
      </c>
      <c r="L13015" t="s">
        <v>38</v>
      </c>
      <c r="M13015" t="s">
        <v>190</v>
      </c>
    </row>
    <row r="13016" spans="1:13" x14ac:dyDescent="0.3">
      <c r="A13016" t="s">
        <v>2069</v>
      </c>
      <c r="C13016" t="s">
        <v>1852</v>
      </c>
      <c r="D13016">
        <v>12</v>
      </c>
      <c r="E13016" s="1">
        <v>164543</v>
      </c>
      <c r="G13016" t="s">
        <v>13</v>
      </c>
      <c r="H13016" t="s">
        <v>2070</v>
      </c>
      <c r="I13016" t="s">
        <v>70</v>
      </c>
      <c r="J13016" t="s">
        <v>70</v>
      </c>
      <c r="K13016" t="s">
        <v>24</v>
      </c>
      <c r="L13016" t="s">
        <v>17</v>
      </c>
      <c r="M13016" t="s">
        <v>450</v>
      </c>
    </row>
    <row r="13017" spans="1:13" x14ac:dyDescent="0.3">
      <c r="A13017" t="s">
        <v>2069</v>
      </c>
      <c r="C13017" t="s">
        <v>27925</v>
      </c>
      <c r="D13017">
        <v>36</v>
      </c>
      <c r="E13017" s="1">
        <v>2318319</v>
      </c>
      <c r="G13017" t="s">
        <v>13</v>
      </c>
      <c r="H13017" t="s">
        <v>27946</v>
      </c>
      <c r="I13017" t="s">
        <v>70</v>
      </c>
      <c r="J13017" t="s">
        <v>70</v>
      </c>
      <c r="K13017" t="s">
        <v>24</v>
      </c>
      <c r="L13017" t="s">
        <v>17</v>
      </c>
      <c r="M13017" t="s">
        <v>31</v>
      </c>
    </row>
    <row r="13018" spans="1:13" x14ac:dyDescent="0.3">
      <c r="A13018" t="s">
        <v>2069</v>
      </c>
      <c r="C13018" t="s">
        <v>27925</v>
      </c>
      <c r="D13018">
        <v>36</v>
      </c>
      <c r="E13018" s="1">
        <v>3906350</v>
      </c>
      <c r="G13018" t="s">
        <v>13</v>
      </c>
      <c r="H13018" t="s">
        <v>27947</v>
      </c>
      <c r="I13018" t="s">
        <v>70</v>
      </c>
      <c r="J13018" t="s">
        <v>70</v>
      </c>
      <c r="K13018" t="s">
        <v>24</v>
      </c>
      <c r="L13018" t="s">
        <v>17</v>
      </c>
      <c r="M13018" t="s">
        <v>31</v>
      </c>
    </row>
    <row r="13019" spans="1:13" x14ac:dyDescent="0.3">
      <c r="A13019" t="s">
        <v>2069</v>
      </c>
      <c r="C13019" t="s">
        <v>27194</v>
      </c>
      <c r="D13019">
        <v>11</v>
      </c>
      <c r="E13019" s="1">
        <v>10000</v>
      </c>
      <c r="G13019" t="s">
        <v>13</v>
      </c>
      <c r="H13019" t="s">
        <v>27366</v>
      </c>
      <c r="I13019" t="s">
        <v>70</v>
      </c>
      <c r="J13019" t="s">
        <v>70</v>
      </c>
      <c r="K13019" t="s">
        <v>24</v>
      </c>
      <c r="L13019" t="s">
        <v>17</v>
      </c>
      <c r="M13019" t="s">
        <v>450</v>
      </c>
    </row>
    <row r="13020" spans="1:13" x14ac:dyDescent="0.3">
      <c r="A13020" t="s">
        <v>2069</v>
      </c>
      <c r="C13020" t="s">
        <v>27748</v>
      </c>
      <c r="D13020">
        <v>36</v>
      </c>
      <c r="E13020" s="1">
        <v>2537711</v>
      </c>
      <c r="G13020" t="s">
        <v>13</v>
      </c>
      <c r="H13020" t="s">
        <v>27770</v>
      </c>
      <c r="I13020" t="s">
        <v>70</v>
      </c>
      <c r="J13020" t="s">
        <v>70</v>
      </c>
      <c r="K13020" t="s">
        <v>24</v>
      </c>
      <c r="L13020" t="s">
        <v>17</v>
      </c>
      <c r="M13020" t="s">
        <v>31</v>
      </c>
    </row>
    <row r="13021" spans="1:13" x14ac:dyDescent="0.3">
      <c r="A13021" t="s">
        <v>2069</v>
      </c>
      <c r="C13021" t="s">
        <v>30364</v>
      </c>
      <c r="D13021">
        <v>36</v>
      </c>
      <c r="E13021" s="1">
        <v>200000</v>
      </c>
      <c r="G13021" t="s">
        <v>69</v>
      </c>
      <c r="H13021" t="s">
        <v>30470</v>
      </c>
      <c r="I13021" t="s">
        <v>70</v>
      </c>
      <c r="J13021" t="s">
        <v>70</v>
      </c>
      <c r="K13021" t="s">
        <v>24</v>
      </c>
      <c r="L13021" t="s">
        <v>38</v>
      </c>
      <c r="M13021" t="s">
        <v>39</v>
      </c>
    </row>
    <row r="13022" spans="1:13" x14ac:dyDescent="0.3">
      <c r="A13022" t="s">
        <v>2069</v>
      </c>
      <c r="C13022" t="s">
        <v>5025</v>
      </c>
      <c r="D13022">
        <v>47</v>
      </c>
      <c r="E13022" s="1">
        <v>2157412</v>
      </c>
      <c r="G13022" t="s">
        <v>13</v>
      </c>
      <c r="H13022" t="s">
        <v>5061</v>
      </c>
      <c r="I13022" t="s">
        <v>70</v>
      </c>
      <c r="J13022" t="s">
        <v>70</v>
      </c>
      <c r="K13022" t="s">
        <v>24</v>
      </c>
      <c r="L13022" t="s">
        <v>17</v>
      </c>
      <c r="M13022" t="s">
        <v>31</v>
      </c>
    </row>
    <row r="13023" spans="1:13" x14ac:dyDescent="0.3">
      <c r="A13023" t="s">
        <v>2069</v>
      </c>
      <c r="C13023" t="s">
        <v>22837</v>
      </c>
      <c r="D13023">
        <v>49</v>
      </c>
      <c r="E13023" s="1">
        <v>4434128</v>
      </c>
      <c r="G13023" t="s">
        <v>13</v>
      </c>
      <c r="H13023" t="s">
        <v>23099</v>
      </c>
      <c r="I13023" t="s">
        <v>70</v>
      </c>
      <c r="J13023" t="s">
        <v>70</v>
      </c>
      <c r="K13023" t="s">
        <v>24</v>
      </c>
      <c r="L13023" t="s">
        <v>17</v>
      </c>
      <c r="M13023" t="s">
        <v>31</v>
      </c>
    </row>
    <row r="13024" spans="1:13" x14ac:dyDescent="0.3">
      <c r="A13024" t="s">
        <v>2069</v>
      </c>
      <c r="C13024" t="s">
        <v>24055</v>
      </c>
      <c r="D13024">
        <v>33</v>
      </c>
      <c r="E13024" s="1">
        <v>1498703</v>
      </c>
      <c r="G13024" t="s">
        <v>13</v>
      </c>
      <c r="H13024" t="s">
        <v>24139</v>
      </c>
      <c r="I13024" t="s">
        <v>70</v>
      </c>
      <c r="J13024" t="s">
        <v>70</v>
      </c>
      <c r="K13024" t="s">
        <v>24</v>
      </c>
      <c r="L13024" t="s">
        <v>17</v>
      </c>
      <c r="M13024" t="s">
        <v>31</v>
      </c>
    </row>
    <row r="13025" spans="1:13" x14ac:dyDescent="0.3">
      <c r="A13025" t="s">
        <v>2069</v>
      </c>
      <c r="C13025" t="s">
        <v>21173</v>
      </c>
      <c r="D13025">
        <v>64</v>
      </c>
      <c r="E13025" s="1">
        <v>4823907</v>
      </c>
      <c r="G13025" t="s">
        <v>907</v>
      </c>
      <c r="H13025" t="s">
        <v>21355</v>
      </c>
      <c r="I13025" t="s">
        <v>70</v>
      </c>
      <c r="J13025" t="s">
        <v>70</v>
      </c>
      <c r="K13025" t="s">
        <v>24</v>
      </c>
      <c r="L13025" t="s">
        <v>38</v>
      </c>
      <c r="M13025" t="s">
        <v>1312</v>
      </c>
    </row>
    <row r="13026" spans="1:13" x14ac:dyDescent="0.3">
      <c r="A13026" t="s">
        <v>2069</v>
      </c>
      <c r="C13026" t="s">
        <v>22646</v>
      </c>
      <c r="D13026">
        <v>19</v>
      </c>
      <c r="E13026" s="1">
        <v>100000</v>
      </c>
      <c r="G13026" t="s">
        <v>13</v>
      </c>
      <c r="H13026" t="s">
        <v>22732</v>
      </c>
      <c r="I13026" t="s">
        <v>70</v>
      </c>
      <c r="J13026" t="s">
        <v>70</v>
      </c>
      <c r="K13026" t="s">
        <v>24</v>
      </c>
      <c r="L13026" t="s">
        <v>17</v>
      </c>
      <c r="M13026" t="s">
        <v>450</v>
      </c>
    </row>
    <row r="13027" spans="1:13" x14ac:dyDescent="0.3">
      <c r="A13027" t="s">
        <v>2069</v>
      </c>
      <c r="C13027" t="s">
        <v>15606</v>
      </c>
      <c r="D13027">
        <v>62</v>
      </c>
      <c r="E13027" s="1">
        <v>8273473</v>
      </c>
      <c r="G13027" t="s">
        <v>13</v>
      </c>
      <c r="H13027" t="s">
        <v>15688</v>
      </c>
      <c r="I13027" t="s">
        <v>70</v>
      </c>
      <c r="J13027" t="s">
        <v>70</v>
      </c>
      <c r="K13027" t="s">
        <v>24</v>
      </c>
      <c r="L13027" t="s">
        <v>17</v>
      </c>
      <c r="M13027" t="s">
        <v>345</v>
      </c>
    </row>
    <row r="13028" spans="1:13" x14ac:dyDescent="0.3">
      <c r="A13028" t="s">
        <v>2069</v>
      </c>
      <c r="C13028" t="s">
        <v>11813</v>
      </c>
      <c r="D13028">
        <v>10</v>
      </c>
      <c r="E13028" s="1">
        <v>57500</v>
      </c>
      <c r="G13028" t="s">
        <v>13</v>
      </c>
      <c r="H13028" t="s">
        <v>12053</v>
      </c>
      <c r="I13028" t="s">
        <v>70</v>
      </c>
      <c r="J13028" t="s">
        <v>70</v>
      </c>
      <c r="K13028" t="s">
        <v>24</v>
      </c>
      <c r="L13028" t="s">
        <v>17</v>
      </c>
      <c r="M13028" t="s">
        <v>31</v>
      </c>
    </row>
    <row r="13029" spans="1:13" x14ac:dyDescent="0.3">
      <c r="A13029" t="s">
        <v>2069</v>
      </c>
      <c r="C13029" t="s">
        <v>11613</v>
      </c>
      <c r="D13029">
        <v>25</v>
      </c>
      <c r="E13029" s="1">
        <v>100000</v>
      </c>
      <c r="G13029" t="s">
        <v>13</v>
      </c>
      <c r="H13029" t="s">
        <v>11672</v>
      </c>
      <c r="I13029" t="s">
        <v>70</v>
      </c>
      <c r="J13029" t="s">
        <v>70</v>
      </c>
      <c r="K13029" t="s">
        <v>24</v>
      </c>
      <c r="L13029" t="s">
        <v>17</v>
      </c>
      <c r="M13029" t="s">
        <v>450</v>
      </c>
    </row>
    <row r="13030" spans="1:13" x14ac:dyDescent="0.3">
      <c r="A13030" t="s">
        <v>2069</v>
      </c>
      <c r="C13030" t="s">
        <v>7634</v>
      </c>
      <c r="D13030">
        <v>52</v>
      </c>
      <c r="E13030" s="1">
        <v>618334</v>
      </c>
      <c r="G13030" t="s">
        <v>13</v>
      </c>
      <c r="H13030" t="s">
        <v>7816</v>
      </c>
      <c r="I13030" t="s">
        <v>70</v>
      </c>
      <c r="J13030" t="s">
        <v>70</v>
      </c>
      <c r="K13030" t="s">
        <v>24</v>
      </c>
      <c r="L13030" t="s">
        <v>17</v>
      </c>
      <c r="M13030" t="s">
        <v>31</v>
      </c>
    </row>
    <row r="13031" spans="1:13" x14ac:dyDescent="0.3">
      <c r="A13031" t="s">
        <v>2069</v>
      </c>
      <c r="C13031" t="s">
        <v>7634</v>
      </c>
      <c r="D13031">
        <v>19</v>
      </c>
      <c r="E13031" s="1">
        <v>100000</v>
      </c>
      <c r="G13031" t="s">
        <v>13</v>
      </c>
      <c r="H13031" t="s">
        <v>7832</v>
      </c>
      <c r="I13031" t="s">
        <v>70</v>
      </c>
      <c r="J13031" t="s">
        <v>70</v>
      </c>
      <c r="K13031" t="s">
        <v>24</v>
      </c>
      <c r="L13031" t="s">
        <v>17</v>
      </c>
      <c r="M13031" t="s">
        <v>450</v>
      </c>
    </row>
    <row r="13032" spans="1:13" x14ac:dyDescent="0.3">
      <c r="A13032" t="s">
        <v>2069</v>
      </c>
      <c r="C13032" t="s">
        <v>8560</v>
      </c>
      <c r="D13032">
        <v>30</v>
      </c>
      <c r="E13032" s="1">
        <v>646195</v>
      </c>
      <c r="G13032" t="s">
        <v>13</v>
      </c>
      <c r="H13032" t="s">
        <v>8626</v>
      </c>
      <c r="I13032" t="s">
        <v>70</v>
      </c>
      <c r="J13032" t="s">
        <v>70</v>
      </c>
      <c r="K13032" t="s">
        <v>24</v>
      </c>
      <c r="L13032" t="s">
        <v>17</v>
      </c>
      <c r="M13032" t="s">
        <v>31</v>
      </c>
    </row>
    <row r="13033" spans="1:13" x14ac:dyDescent="0.3">
      <c r="A13033" t="s">
        <v>2069</v>
      </c>
      <c r="C13033" t="s">
        <v>33755</v>
      </c>
      <c r="D13033">
        <v>120</v>
      </c>
      <c r="E13033" s="1">
        <v>7180300</v>
      </c>
      <c r="G13033" t="s">
        <v>13</v>
      </c>
      <c r="H13033" t="s">
        <v>33878</v>
      </c>
      <c r="I13033" t="s">
        <v>70</v>
      </c>
      <c r="J13033" t="s">
        <v>70</v>
      </c>
      <c r="K13033" t="s">
        <v>24</v>
      </c>
      <c r="L13033" t="s">
        <v>17</v>
      </c>
      <c r="M13033" t="s">
        <v>1592</v>
      </c>
    </row>
    <row r="13034" spans="1:13" x14ac:dyDescent="0.3">
      <c r="A13034" t="s">
        <v>8337</v>
      </c>
      <c r="C13034" t="s">
        <v>8196</v>
      </c>
      <c r="D13034">
        <v>36</v>
      </c>
      <c r="E13034" s="1">
        <v>1466983</v>
      </c>
      <c r="G13034" t="s">
        <v>111</v>
      </c>
      <c r="H13034" t="s">
        <v>8338</v>
      </c>
      <c r="I13034" t="s">
        <v>70</v>
      </c>
      <c r="J13034" t="s">
        <v>70</v>
      </c>
      <c r="K13034" t="s">
        <v>24</v>
      </c>
      <c r="L13034" t="s">
        <v>25</v>
      </c>
      <c r="M13034" t="s">
        <v>120</v>
      </c>
    </row>
    <row r="13035" spans="1:13" x14ac:dyDescent="0.3">
      <c r="A13035" t="s">
        <v>36086</v>
      </c>
      <c r="C13035" t="s">
        <v>35954</v>
      </c>
      <c r="D13035">
        <v>12</v>
      </c>
      <c r="E13035" s="1">
        <v>50000</v>
      </c>
      <c r="G13035" t="s">
        <v>111</v>
      </c>
      <c r="H13035" t="s">
        <v>5134</v>
      </c>
      <c r="I13035" t="s">
        <v>556</v>
      </c>
      <c r="J13035" t="s">
        <v>165</v>
      </c>
      <c r="K13035" t="s">
        <v>24</v>
      </c>
      <c r="L13035" t="s">
        <v>25</v>
      </c>
      <c r="M13035" t="s">
        <v>232</v>
      </c>
    </row>
    <row r="13036" spans="1:13" x14ac:dyDescent="0.3">
      <c r="A13036" t="s">
        <v>230</v>
      </c>
      <c r="C13036" t="s">
        <v>2957</v>
      </c>
      <c r="D13036">
        <v>10</v>
      </c>
      <c r="E13036" s="1">
        <v>150000</v>
      </c>
      <c r="G13036" t="s">
        <v>111</v>
      </c>
      <c r="H13036" t="s">
        <v>3095</v>
      </c>
      <c r="I13036" t="s">
        <v>85</v>
      </c>
      <c r="J13036" t="s">
        <v>86</v>
      </c>
      <c r="K13036" t="s">
        <v>24</v>
      </c>
      <c r="L13036" t="s">
        <v>25</v>
      </c>
      <c r="M13036" t="s">
        <v>232</v>
      </c>
    </row>
    <row r="13037" spans="1:13" x14ac:dyDescent="0.3">
      <c r="A13037" t="s">
        <v>230</v>
      </c>
      <c r="C13037" t="s">
        <v>2269</v>
      </c>
      <c r="D13037">
        <v>3</v>
      </c>
      <c r="E13037" s="1">
        <v>269259</v>
      </c>
      <c r="G13037" t="s">
        <v>111</v>
      </c>
      <c r="H13037" t="s">
        <v>2441</v>
      </c>
      <c r="I13037" t="s">
        <v>85</v>
      </c>
      <c r="J13037" t="s">
        <v>86</v>
      </c>
      <c r="K13037" t="s">
        <v>24</v>
      </c>
      <c r="L13037" t="s">
        <v>25</v>
      </c>
      <c r="M13037" t="s">
        <v>112</v>
      </c>
    </row>
    <row r="13038" spans="1:13" x14ac:dyDescent="0.3">
      <c r="A13038" t="s">
        <v>230</v>
      </c>
      <c r="C13038" t="s">
        <v>1852</v>
      </c>
      <c r="D13038">
        <v>6</v>
      </c>
      <c r="E13038" s="1">
        <v>99000</v>
      </c>
      <c r="G13038" t="s">
        <v>111</v>
      </c>
      <c r="H13038" t="s">
        <v>2245</v>
      </c>
      <c r="I13038" t="s">
        <v>85</v>
      </c>
      <c r="J13038" t="s">
        <v>86</v>
      </c>
      <c r="K13038" t="s">
        <v>24</v>
      </c>
      <c r="L13038" t="s">
        <v>25</v>
      </c>
      <c r="M13038" t="s">
        <v>232</v>
      </c>
    </row>
    <row r="13039" spans="1:13" x14ac:dyDescent="0.3">
      <c r="A13039" t="s">
        <v>230</v>
      </c>
      <c r="C13039" t="s">
        <v>1558</v>
      </c>
      <c r="D13039">
        <v>12</v>
      </c>
      <c r="E13039" s="1">
        <v>100000</v>
      </c>
      <c r="G13039" t="s">
        <v>111</v>
      </c>
      <c r="H13039" t="s">
        <v>1828</v>
      </c>
      <c r="I13039" t="s">
        <v>85</v>
      </c>
      <c r="J13039" t="s">
        <v>86</v>
      </c>
      <c r="K13039" t="s">
        <v>24</v>
      </c>
      <c r="L13039" t="s">
        <v>25</v>
      </c>
      <c r="M13039" t="s">
        <v>232</v>
      </c>
    </row>
    <row r="13040" spans="1:13" x14ac:dyDescent="0.3">
      <c r="A13040" t="s">
        <v>230</v>
      </c>
      <c r="C13040" t="s">
        <v>979</v>
      </c>
      <c r="D13040">
        <v>31</v>
      </c>
      <c r="E13040" s="1">
        <v>1775400</v>
      </c>
      <c r="G13040" t="s">
        <v>111</v>
      </c>
      <c r="H13040" t="s">
        <v>985</v>
      </c>
      <c r="I13040" t="s">
        <v>85</v>
      </c>
      <c r="J13040" t="s">
        <v>86</v>
      </c>
      <c r="K13040" t="s">
        <v>24</v>
      </c>
      <c r="L13040" t="s">
        <v>25</v>
      </c>
      <c r="M13040" t="s">
        <v>232</v>
      </c>
    </row>
    <row r="13041" spans="1:13" x14ac:dyDescent="0.3">
      <c r="A13041" t="s">
        <v>230</v>
      </c>
      <c r="C13041" t="s">
        <v>783</v>
      </c>
      <c r="D13041">
        <v>17</v>
      </c>
      <c r="E13041" s="1">
        <v>10000</v>
      </c>
      <c r="G13041" t="s">
        <v>111</v>
      </c>
      <c r="H13041" t="s">
        <v>689</v>
      </c>
      <c r="I13041" t="s">
        <v>85</v>
      </c>
      <c r="J13041" t="s">
        <v>86</v>
      </c>
      <c r="K13041" t="s">
        <v>24</v>
      </c>
      <c r="L13041" t="s">
        <v>25</v>
      </c>
      <c r="M13041" t="s">
        <v>232</v>
      </c>
    </row>
    <row r="13042" spans="1:13" x14ac:dyDescent="0.3">
      <c r="A13042" t="s">
        <v>230</v>
      </c>
      <c r="C13042" t="s">
        <v>341</v>
      </c>
      <c r="D13042">
        <v>16</v>
      </c>
      <c r="E13042" s="1">
        <v>240000</v>
      </c>
      <c r="G13042" t="s">
        <v>111</v>
      </c>
      <c r="H13042" t="s">
        <v>68</v>
      </c>
      <c r="I13042" t="s">
        <v>85</v>
      </c>
      <c r="J13042" t="s">
        <v>86</v>
      </c>
      <c r="K13042" t="s">
        <v>24</v>
      </c>
      <c r="L13042" t="s">
        <v>25</v>
      </c>
      <c r="M13042" t="s">
        <v>232</v>
      </c>
    </row>
    <row r="13043" spans="1:13" x14ac:dyDescent="0.3">
      <c r="A13043" t="s">
        <v>230</v>
      </c>
      <c r="C13043" t="s">
        <v>227</v>
      </c>
      <c r="D13043">
        <v>19</v>
      </c>
      <c r="E13043" s="1">
        <v>4780211</v>
      </c>
      <c r="G13043" t="s">
        <v>111</v>
      </c>
      <c r="H13043" t="s">
        <v>231</v>
      </c>
      <c r="I13043" t="s">
        <v>85</v>
      </c>
      <c r="J13043" t="s">
        <v>86</v>
      </c>
      <c r="K13043" t="s">
        <v>24</v>
      </c>
      <c r="L13043" t="s">
        <v>25</v>
      </c>
      <c r="M13043" t="s">
        <v>232</v>
      </c>
    </row>
    <row r="13044" spans="1:13" x14ac:dyDescent="0.3">
      <c r="A13044" t="s">
        <v>230</v>
      </c>
      <c r="C13044" t="s">
        <v>27194</v>
      </c>
      <c r="D13044">
        <v>24</v>
      </c>
      <c r="E13044" s="1">
        <v>1700000</v>
      </c>
      <c r="G13044" t="s">
        <v>111</v>
      </c>
      <c r="H13044" t="s">
        <v>27223</v>
      </c>
      <c r="I13044" t="s">
        <v>85</v>
      </c>
      <c r="J13044" t="s">
        <v>86</v>
      </c>
      <c r="K13044" t="s">
        <v>24</v>
      </c>
      <c r="L13044" t="s">
        <v>25</v>
      </c>
      <c r="M13044" t="s">
        <v>1094</v>
      </c>
    </row>
    <row r="13045" spans="1:13" x14ac:dyDescent="0.3">
      <c r="A13045" t="s">
        <v>230</v>
      </c>
      <c r="C13045" t="s">
        <v>27194</v>
      </c>
      <c r="D13045">
        <v>1</v>
      </c>
      <c r="E13045" s="1">
        <v>75000</v>
      </c>
      <c r="G13045" t="s">
        <v>111</v>
      </c>
      <c r="H13045" t="s">
        <v>27359</v>
      </c>
      <c r="I13045" t="s">
        <v>85</v>
      </c>
      <c r="J13045" t="s">
        <v>86</v>
      </c>
      <c r="K13045" t="s">
        <v>24</v>
      </c>
      <c r="L13045" t="s">
        <v>25</v>
      </c>
      <c r="M13045" t="s">
        <v>232</v>
      </c>
    </row>
    <row r="13046" spans="1:13" x14ac:dyDescent="0.3">
      <c r="A13046" t="s">
        <v>230</v>
      </c>
      <c r="C13046" t="s">
        <v>27408</v>
      </c>
      <c r="D13046">
        <v>8</v>
      </c>
      <c r="E13046" s="1">
        <v>125000</v>
      </c>
      <c r="G13046" t="s">
        <v>111</v>
      </c>
      <c r="H13046" t="s">
        <v>77</v>
      </c>
      <c r="I13046" t="s">
        <v>85</v>
      </c>
      <c r="J13046" t="s">
        <v>86</v>
      </c>
      <c r="K13046" t="s">
        <v>24</v>
      </c>
      <c r="L13046" t="s">
        <v>25</v>
      </c>
      <c r="M13046" t="s">
        <v>232</v>
      </c>
    </row>
    <row r="13047" spans="1:13" x14ac:dyDescent="0.3">
      <c r="A13047" t="s">
        <v>230</v>
      </c>
      <c r="C13047" t="s">
        <v>31019</v>
      </c>
      <c r="D13047">
        <v>16</v>
      </c>
      <c r="E13047" s="1">
        <v>750000</v>
      </c>
      <c r="G13047" t="s">
        <v>111</v>
      </c>
      <c r="H13047" t="s">
        <v>3865</v>
      </c>
      <c r="I13047" t="s">
        <v>85</v>
      </c>
      <c r="J13047" t="s">
        <v>86</v>
      </c>
      <c r="K13047" t="s">
        <v>24</v>
      </c>
      <c r="L13047" t="s">
        <v>25</v>
      </c>
      <c r="M13047" t="s">
        <v>232</v>
      </c>
    </row>
    <row r="13048" spans="1:13" x14ac:dyDescent="0.3">
      <c r="A13048" t="s">
        <v>230</v>
      </c>
      <c r="C13048" t="s">
        <v>3657</v>
      </c>
      <c r="D13048">
        <v>25</v>
      </c>
      <c r="E13048" s="1">
        <v>1492194</v>
      </c>
      <c r="G13048" t="s">
        <v>111</v>
      </c>
      <c r="H13048" t="s">
        <v>4173</v>
      </c>
      <c r="I13048" t="s">
        <v>85</v>
      </c>
      <c r="J13048" t="s">
        <v>86</v>
      </c>
      <c r="K13048" t="s">
        <v>24</v>
      </c>
      <c r="L13048" t="s">
        <v>25</v>
      </c>
      <c r="M13048" t="s">
        <v>232</v>
      </c>
    </row>
    <row r="13049" spans="1:13" x14ac:dyDescent="0.3">
      <c r="A13049" t="s">
        <v>230</v>
      </c>
      <c r="C13049" t="s">
        <v>3657</v>
      </c>
      <c r="D13049">
        <v>20</v>
      </c>
      <c r="E13049" s="1">
        <v>165000</v>
      </c>
      <c r="G13049" t="s">
        <v>111</v>
      </c>
      <c r="H13049" t="s">
        <v>4242</v>
      </c>
      <c r="I13049" t="s">
        <v>85</v>
      </c>
      <c r="J13049" t="s">
        <v>86</v>
      </c>
      <c r="K13049" t="s">
        <v>24</v>
      </c>
      <c r="L13049" t="s">
        <v>25</v>
      </c>
      <c r="M13049" t="s">
        <v>232</v>
      </c>
    </row>
    <row r="13050" spans="1:13" x14ac:dyDescent="0.3">
      <c r="A13050" t="s">
        <v>230</v>
      </c>
      <c r="C13050" t="s">
        <v>3657</v>
      </c>
      <c r="D13050">
        <v>29</v>
      </c>
      <c r="E13050" s="1">
        <v>100000</v>
      </c>
      <c r="G13050" t="s">
        <v>111</v>
      </c>
      <c r="H13050" t="s">
        <v>4311</v>
      </c>
      <c r="I13050" t="s">
        <v>85</v>
      </c>
      <c r="J13050" t="s">
        <v>86</v>
      </c>
      <c r="K13050" t="s">
        <v>24</v>
      </c>
      <c r="L13050" t="s">
        <v>25</v>
      </c>
      <c r="M13050" t="s">
        <v>232</v>
      </c>
    </row>
    <row r="13051" spans="1:13" x14ac:dyDescent="0.3">
      <c r="A13051" t="s">
        <v>230</v>
      </c>
      <c r="C13051" t="s">
        <v>5642</v>
      </c>
      <c r="D13051">
        <v>8</v>
      </c>
      <c r="E13051" s="1">
        <v>1155000</v>
      </c>
      <c r="G13051" t="s">
        <v>111</v>
      </c>
      <c r="H13051" t="s">
        <v>68</v>
      </c>
      <c r="I13051" t="s">
        <v>85</v>
      </c>
      <c r="J13051" t="s">
        <v>86</v>
      </c>
      <c r="K13051" t="s">
        <v>24</v>
      </c>
      <c r="L13051" t="s">
        <v>25</v>
      </c>
      <c r="M13051" t="s">
        <v>1094</v>
      </c>
    </row>
    <row r="13052" spans="1:13" x14ac:dyDescent="0.3">
      <c r="A13052" t="s">
        <v>230</v>
      </c>
      <c r="C13052" t="s">
        <v>21173</v>
      </c>
      <c r="D13052">
        <v>51</v>
      </c>
      <c r="E13052" s="1">
        <v>19807112</v>
      </c>
      <c r="G13052" t="s">
        <v>111</v>
      </c>
      <c r="H13052" t="s">
        <v>21573</v>
      </c>
      <c r="I13052" t="s">
        <v>85</v>
      </c>
      <c r="J13052" t="s">
        <v>86</v>
      </c>
      <c r="K13052" t="s">
        <v>24</v>
      </c>
      <c r="L13052" t="s">
        <v>25</v>
      </c>
      <c r="M13052" t="s">
        <v>232</v>
      </c>
    </row>
    <row r="13053" spans="1:13" x14ac:dyDescent="0.3">
      <c r="A13053" t="s">
        <v>230</v>
      </c>
      <c r="C13053" t="s">
        <v>17183</v>
      </c>
      <c r="D13053">
        <v>24</v>
      </c>
      <c r="E13053" s="1">
        <v>1051380</v>
      </c>
      <c r="G13053" t="s">
        <v>111</v>
      </c>
      <c r="H13053" t="s">
        <v>17254</v>
      </c>
      <c r="I13053" t="s">
        <v>85</v>
      </c>
      <c r="J13053" t="s">
        <v>86</v>
      </c>
      <c r="K13053" t="s">
        <v>24</v>
      </c>
      <c r="L13053" t="s">
        <v>25</v>
      </c>
      <c r="M13053" t="s">
        <v>232</v>
      </c>
    </row>
    <row r="13054" spans="1:13" x14ac:dyDescent="0.3">
      <c r="A13054" t="s">
        <v>230</v>
      </c>
      <c r="C13054" t="s">
        <v>17183</v>
      </c>
      <c r="D13054">
        <v>25</v>
      </c>
      <c r="E13054" s="1">
        <v>1750000</v>
      </c>
      <c r="G13054" t="s">
        <v>111</v>
      </c>
      <c r="H13054" t="s">
        <v>17296</v>
      </c>
      <c r="I13054" t="s">
        <v>85</v>
      </c>
      <c r="J13054" t="s">
        <v>86</v>
      </c>
      <c r="K13054" t="s">
        <v>24</v>
      </c>
      <c r="L13054" t="s">
        <v>25</v>
      </c>
      <c r="M13054" t="s">
        <v>232</v>
      </c>
    </row>
    <row r="13055" spans="1:13" x14ac:dyDescent="0.3">
      <c r="A13055" t="s">
        <v>230</v>
      </c>
      <c r="C13055" t="s">
        <v>16236</v>
      </c>
      <c r="D13055">
        <v>35</v>
      </c>
      <c r="E13055" s="1">
        <v>5668845</v>
      </c>
      <c r="G13055" t="s">
        <v>111</v>
      </c>
      <c r="H13055" t="s">
        <v>16326</v>
      </c>
      <c r="I13055" t="s">
        <v>85</v>
      </c>
      <c r="J13055" t="s">
        <v>86</v>
      </c>
      <c r="K13055" t="s">
        <v>24</v>
      </c>
      <c r="L13055" t="s">
        <v>25</v>
      </c>
      <c r="M13055" t="s">
        <v>120</v>
      </c>
    </row>
    <row r="13056" spans="1:13" x14ac:dyDescent="0.3">
      <c r="A13056" t="s">
        <v>230</v>
      </c>
      <c r="C13056" t="s">
        <v>12314</v>
      </c>
      <c r="D13056">
        <v>27</v>
      </c>
      <c r="E13056" s="1">
        <v>1000000</v>
      </c>
      <c r="G13056" t="s">
        <v>111</v>
      </c>
      <c r="H13056" t="s">
        <v>12548</v>
      </c>
      <c r="I13056" t="s">
        <v>85</v>
      </c>
      <c r="J13056" t="s">
        <v>86</v>
      </c>
      <c r="K13056" t="s">
        <v>24</v>
      </c>
      <c r="L13056" t="s">
        <v>25</v>
      </c>
      <c r="M13056" t="s">
        <v>232</v>
      </c>
    </row>
    <row r="13057" spans="1:13" x14ac:dyDescent="0.3">
      <c r="A13057" t="s">
        <v>230</v>
      </c>
      <c r="C13057" t="s">
        <v>11494</v>
      </c>
      <c r="D13057">
        <v>30</v>
      </c>
      <c r="E13057" s="1">
        <v>1999277</v>
      </c>
      <c r="G13057" t="s">
        <v>111</v>
      </c>
      <c r="H13057" t="s">
        <v>11543</v>
      </c>
      <c r="I13057" t="s">
        <v>85</v>
      </c>
      <c r="J13057" t="s">
        <v>86</v>
      </c>
      <c r="K13057" t="s">
        <v>24</v>
      </c>
      <c r="L13057" t="s">
        <v>25</v>
      </c>
      <c r="M13057" t="s">
        <v>232</v>
      </c>
    </row>
    <row r="13058" spans="1:13" x14ac:dyDescent="0.3">
      <c r="A13058" t="s">
        <v>230</v>
      </c>
      <c r="C13058" t="s">
        <v>11494</v>
      </c>
      <c r="D13058">
        <v>46</v>
      </c>
      <c r="E13058" s="1">
        <v>840235</v>
      </c>
      <c r="G13058" t="s">
        <v>748</v>
      </c>
      <c r="H13058" t="s">
        <v>11578</v>
      </c>
      <c r="I13058" t="s">
        <v>85</v>
      </c>
      <c r="J13058" t="s">
        <v>86</v>
      </c>
      <c r="K13058" t="s">
        <v>24</v>
      </c>
      <c r="L13058" t="s">
        <v>25</v>
      </c>
      <c r="M13058" t="s">
        <v>1397</v>
      </c>
    </row>
    <row r="13059" spans="1:13" x14ac:dyDescent="0.3">
      <c r="A13059" t="s">
        <v>230</v>
      </c>
      <c r="C13059" t="s">
        <v>10589</v>
      </c>
      <c r="D13059">
        <v>5</v>
      </c>
      <c r="E13059" s="1">
        <v>100000</v>
      </c>
      <c r="G13059" t="s">
        <v>111</v>
      </c>
      <c r="H13059" t="s">
        <v>10040</v>
      </c>
      <c r="I13059" t="s">
        <v>85</v>
      </c>
      <c r="J13059" t="s">
        <v>86</v>
      </c>
      <c r="K13059" t="s">
        <v>24</v>
      </c>
      <c r="L13059" t="s">
        <v>25</v>
      </c>
      <c r="M13059" t="s">
        <v>232</v>
      </c>
    </row>
    <row r="13060" spans="1:13" x14ac:dyDescent="0.3">
      <c r="A13060" t="s">
        <v>230</v>
      </c>
      <c r="C13060" t="s">
        <v>8196</v>
      </c>
      <c r="D13060">
        <v>24</v>
      </c>
      <c r="E13060" s="1">
        <v>1987246</v>
      </c>
      <c r="G13060" t="s">
        <v>111</v>
      </c>
      <c r="H13060" t="s">
        <v>8224</v>
      </c>
      <c r="I13060" t="s">
        <v>85</v>
      </c>
      <c r="J13060" t="s">
        <v>86</v>
      </c>
      <c r="K13060" t="s">
        <v>24</v>
      </c>
      <c r="L13060" t="s">
        <v>25</v>
      </c>
      <c r="M13060" t="s">
        <v>232</v>
      </c>
    </row>
    <row r="13061" spans="1:13" x14ac:dyDescent="0.3">
      <c r="A13061" t="s">
        <v>230</v>
      </c>
      <c r="C13061" t="s">
        <v>8196</v>
      </c>
      <c r="D13061">
        <v>11</v>
      </c>
      <c r="E13061" s="1">
        <v>500000</v>
      </c>
      <c r="G13061" t="s">
        <v>111</v>
      </c>
      <c r="H13061" t="s">
        <v>8432</v>
      </c>
      <c r="I13061" t="s">
        <v>85</v>
      </c>
      <c r="J13061" t="s">
        <v>86</v>
      </c>
      <c r="K13061" t="s">
        <v>24</v>
      </c>
      <c r="L13061" t="s">
        <v>25</v>
      </c>
      <c r="M13061" t="s">
        <v>120</v>
      </c>
    </row>
    <row r="13062" spans="1:13" x14ac:dyDescent="0.3">
      <c r="A13062" t="s">
        <v>230</v>
      </c>
      <c r="C13062" t="s">
        <v>35176</v>
      </c>
      <c r="D13062">
        <v>24</v>
      </c>
      <c r="E13062" s="1">
        <v>400000</v>
      </c>
      <c r="G13062" t="s">
        <v>111</v>
      </c>
      <c r="H13062" t="s">
        <v>35189</v>
      </c>
      <c r="I13062" t="s">
        <v>85</v>
      </c>
      <c r="J13062" t="s">
        <v>86</v>
      </c>
      <c r="K13062" t="s">
        <v>24</v>
      </c>
      <c r="L13062" t="s">
        <v>25</v>
      </c>
      <c r="M13062" t="s">
        <v>232</v>
      </c>
    </row>
    <row r="13063" spans="1:13" x14ac:dyDescent="0.3">
      <c r="A13063" t="s">
        <v>230</v>
      </c>
      <c r="C13063" t="s">
        <v>34736</v>
      </c>
      <c r="D13063">
        <v>10</v>
      </c>
      <c r="E13063" s="1">
        <v>497499</v>
      </c>
      <c r="G13063" t="s">
        <v>111</v>
      </c>
      <c r="H13063" t="s">
        <v>34750</v>
      </c>
      <c r="I13063" t="s">
        <v>85</v>
      </c>
      <c r="J13063" t="s">
        <v>86</v>
      </c>
      <c r="K13063" t="s">
        <v>24</v>
      </c>
      <c r="L13063" t="s">
        <v>25</v>
      </c>
      <c r="M13063" t="s">
        <v>120</v>
      </c>
    </row>
    <row r="13064" spans="1:13" x14ac:dyDescent="0.3">
      <c r="A13064" t="s">
        <v>230</v>
      </c>
      <c r="C13064" t="s">
        <v>35458</v>
      </c>
      <c r="D13064">
        <v>3</v>
      </c>
      <c r="E13064" s="1">
        <v>47000</v>
      </c>
      <c r="G13064" t="s">
        <v>111</v>
      </c>
      <c r="H13064" t="s">
        <v>5134</v>
      </c>
      <c r="I13064" t="s">
        <v>85</v>
      </c>
      <c r="J13064" t="s">
        <v>86</v>
      </c>
      <c r="K13064" t="s">
        <v>24</v>
      </c>
      <c r="L13064" t="s">
        <v>25</v>
      </c>
      <c r="M13064" t="s">
        <v>232</v>
      </c>
    </row>
    <row r="13065" spans="1:13" x14ac:dyDescent="0.3">
      <c r="A13065" t="s">
        <v>230</v>
      </c>
      <c r="C13065" t="s">
        <v>34396</v>
      </c>
      <c r="D13065">
        <v>17</v>
      </c>
      <c r="E13065" s="1">
        <v>295000</v>
      </c>
      <c r="G13065" t="s">
        <v>111</v>
      </c>
      <c r="H13065" t="s">
        <v>34456</v>
      </c>
      <c r="I13065" t="s">
        <v>85</v>
      </c>
      <c r="J13065" t="s">
        <v>86</v>
      </c>
      <c r="K13065" t="s">
        <v>24</v>
      </c>
      <c r="L13065" t="s">
        <v>25</v>
      </c>
      <c r="M13065" t="s">
        <v>232</v>
      </c>
    </row>
    <row r="13066" spans="1:13" x14ac:dyDescent="0.3">
      <c r="A13066" t="s">
        <v>230</v>
      </c>
      <c r="C13066" t="s">
        <v>35113</v>
      </c>
      <c r="D13066">
        <v>5</v>
      </c>
      <c r="E13066" s="1">
        <v>697310</v>
      </c>
      <c r="G13066" t="s">
        <v>111</v>
      </c>
      <c r="H13066" t="s">
        <v>35131</v>
      </c>
      <c r="I13066" t="s">
        <v>85</v>
      </c>
      <c r="J13066" t="s">
        <v>86</v>
      </c>
      <c r="K13066" t="s">
        <v>24</v>
      </c>
      <c r="L13066" t="s">
        <v>25</v>
      </c>
      <c r="M13066" t="s">
        <v>120</v>
      </c>
    </row>
    <row r="13067" spans="1:13" x14ac:dyDescent="0.3">
      <c r="A13067" t="s">
        <v>230</v>
      </c>
      <c r="C13067" t="s">
        <v>33755</v>
      </c>
      <c r="D13067">
        <v>84</v>
      </c>
      <c r="E13067" s="1">
        <v>10933499</v>
      </c>
      <c r="G13067" t="s">
        <v>111</v>
      </c>
      <c r="H13067" t="s">
        <v>33756</v>
      </c>
      <c r="I13067" t="s">
        <v>85</v>
      </c>
      <c r="J13067" t="s">
        <v>86</v>
      </c>
      <c r="K13067" t="s">
        <v>24</v>
      </c>
      <c r="L13067" t="s">
        <v>25</v>
      </c>
      <c r="M13067" t="s">
        <v>232</v>
      </c>
    </row>
    <row r="13068" spans="1:13" x14ac:dyDescent="0.3">
      <c r="A13068" t="s">
        <v>230</v>
      </c>
      <c r="C13068" t="s">
        <v>33755</v>
      </c>
      <c r="D13068">
        <v>24</v>
      </c>
      <c r="E13068" s="1">
        <v>2500000</v>
      </c>
      <c r="G13068" t="s">
        <v>748</v>
      </c>
      <c r="H13068" t="s">
        <v>33833</v>
      </c>
      <c r="I13068" t="s">
        <v>85</v>
      </c>
      <c r="J13068" t="s">
        <v>86</v>
      </c>
      <c r="K13068" t="s">
        <v>24</v>
      </c>
      <c r="L13068" t="s">
        <v>25</v>
      </c>
      <c r="M13068" t="s">
        <v>33834</v>
      </c>
    </row>
    <row r="13069" spans="1:13" x14ac:dyDescent="0.3">
      <c r="A13069" t="s">
        <v>230</v>
      </c>
      <c r="C13069" t="s">
        <v>36143</v>
      </c>
      <c r="D13069">
        <v>42</v>
      </c>
      <c r="E13069" s="1">
        <v>3690595</v>
      </c>
      <c r="G13069" t="s">
        <v>111</v>
      </c>
      <c r="H13069" t="s">
        <v>36200</v>
      </c>
      <c r="I13069" t="s">
        <v>85</v>
      </c>
      <c r="J13069" t="s">
        <v>86</v>
      </c>
      <c r="K13069" t="s">
        <v>24</v>
      </c>
      <c r="L13069" t="s">
        <v>25</v>
      </c>
      <c r="M13069" t="s">
        <v>232</v>
      </c>
    </row>
    <row r="13070" spans="1:13" x14ac:dyDescent="0.3">
      <c r="A13070" t="s">
        <v>230</v>
      </c>
      <c r="C13070" t="s">
        <v>37919</v>
      </c>
      <c r="D13070">
        <v>78</v>
      </c>
      <c r="E13070" s="1">
        <v>11437987</v>
      </c>
      <c r="G13070" t="s">
        <v>111</v>
      </c>
      <c r="H13070" t="s">
        <v>38005</v>
      </c>
      <c r="I13070" t="s">
        <v>85</v>
      </c>
      <c r="J13070" t="s">
        <v>86</v>
      </c>
      <c r="K13070" t="s">
        <v>24</v>
      </c>
      <c r="L13070" t="s">
        <v>25</v>
      </c>
      <c r="M13070" t="s">
        <v>1094</v>
      </c>
    </row>
    <row r="13071" spans="1:13" x14ac:dyDescent="0.3">
      <c r="A13071" t="s">
        <v>230</v>
      </c>
      <c r="C13071" t="s">
        <v>37782</v>
      </c>
      <c r="D13071">
        <v>54</v>
      </c>
      <c r="E13071" s="1">
        <v>11521425</v>
      </c>
      <c r="G13071" t="s">
        <v>111</v>
      </c>
      <c r="H13071" t="s">
        <v>37803</v>
      </c>
      <c r="I13071" t="s">
        <v>85</v>
      </c>
      <c r="J13071" t="s">
        <v>86</v>
      </c>
      <c r="K13071" t="s">
        <v>24</v>
      </c>
      <c r="L13071" t="s">
        <v>25</v>
      </c>
      <c r="M13071" t="s">
        <v>120</v>
      </c>
    </row>
    <row r="13072" spans="1:13" x14ac:dyDescent="0.3">
      <c r="A13072" t="s">
        <v>230</v>
      </c>
      <c r="C13072" t="s">
        <v>17710</v>
      </c>
      <c r="D13072">
        <v>48</v>
      </c>
      <c r="E13072" s="1">
        <v>8716453</v>
      </c>
      <c r="G13072" t="s">
        <v>111</v>
      </c>
      <c r="H13072" t="s">
        <v>17816</v>
      </c>
      <c r="I13072" t="s">
        <v>85</v>
      </c>
      <c r="J13072" t="s">
        <v>86</v>
      </c>
      <c r="K13072" t="s">
        <v>24</v>
      </c>
      <c r="L13072" t="s">
        <v>25</v>
      </c>
      <c r="M13072" t="s">
        <v>120</v>
      </c>
    </row>
    <row r="13073" spans="1:13" x14ac:dyDescent="0.3">
      <c r="A13073" t="s">
        <v>230</v>
      </c>
      <c r="C13073" t="s">
        <v>17948</v>
      </c>
      <c r="D13073">
        <v>50</v>
      </c>
      <c r="E13073" s="1">
        <v>330000</v>
      </c>
      <c r="G13073" t="s">
        <v>111</v>
      </c>
      <c r="H13073" t="s">
        <v>18009</v>
      </c>
      <c r="I13073" t="s">
        <v>85</v>
      </c>
      <c r="J13073" t="s">
        <v>86</v>
      </c>
      <c r="K13073" t="s">
        <v>24</v>
      </c>
      <c r="L13073" t="s">
        <v>25</v>
      </c>
      <c r="M13073" t="s">
        <v>120</v>
      </c>
    </row>
    <row r="13074" spans="1:13" x14ac:dyDescent="0.3">
      <c r="A13074" t="s">
        <v>230</v>
      </c>
      <c r="C13074" t="s">
        <v>24500</v>
      </c>
      <c r="D13074">
        <v>58</v>
      </c>
      <c r="E13074" s="1">
        <v>7913604</v>
      </c>
      <c r="G13074" t="s">
        <v>111</v>
      </c>
      <c r="H13074" t="s">
        <v>24556</v>
      </c>
      <c r="I13074" t="s">
        <v>85</v>
      </c>
      <c r="J13074" t="s">
        <v>86</v>
      </c>
      <c r="K13074" t="s">
        <v>24</v>
      </c>
      <c r="L13074" t="s">
        <v>25</v>
      </c>
      <c r="M13074" t="s">
        <v>120</v>
      </c>
    </row>
    <row r="13075" spans="1:13" x14ac:dyDescent="0.3">
      <c r="A13075" t="s">
        <v>230</v>
      </c>
      <c r="C13075" t="s">
        <v>25301</v>
      </c>
      <c r="D13075">
        <v>36</v>
      </c>
      <c r="E13075" s="1">
        <v>1697978</v>
      </c>
      <c r="G13075" t="s">
        <v>111</v>
      </c>
      <c r="H13075" t="s">
        <v>25315</v>
      </c>
      <c r="I13075" t="s">
        <v>85</v>
      </c>
      <c r="J13075" t="s">
        <v>86</v>
      </c>
      <c r="K13075" t="s">
        <v>24</v>
      </c>
      <c r="L13075" t="s">
        <v>25</v>
      </c>
      <c r="M13075" t="s">
        <v>120</v>
      </c>
    </row>
    <row r="13076" spans="1:13" x14ac:dyDescent="0.3">
      <c r="A13076" t="s">
        <v>230</v>
      </c>
      <c r="C13076" t="s">
        <v>25056</v>
      </c>
      <c r="D13076">
        <v>48</v>
      </c>
      <c r="E13076" s="1">
        <v>7613637</v>
      </c>
      <c r="G13076" t="s">
        <v>111</v>
      </c>
      <c r="H13076" t="s">
        <v>25111</v>
      </c>
      <c r="I13076" t="s">
        <v>85</v>
      </c>
      <c r="J13076" t="s">
        <v>86</v>
      </c>
      <c r="K13076" t="s">
        <v>24</v>
      </c>
      <c r="L13076" t="s">
        <v>25</v>
      </c>
      <c r="M13076" t="s">
        <v>120</v>
      </c>
    </row>
    <row r="13077" spans="1:13" x14ac:dyDescent="0.3">
      <c r="A13077" t="s">
        <v>230</v>
      </c>
      <c r="C13077" t="s">
        <v>25374</v>
      </c>
      <c r="D13077">
        <v>12</v>
      </c>
      <c r="E13077" s="1">
        <v>560585</v>
      </c>
      <c r="G13077" t="s">
        <v>111</v>
      </c>
      <c r="H13077" t="s">
        <v>25383</v>
      </c>
      <c r="I13077" t="s">
        <v>85</v>
      </c>
      <c r="J13077" t="s">
        <v>86</v>
      </c>
      <c r="K13077" t="s">
        <v>24</v>
      </c>
      <c r="L13077" t="s">
        <v>25</v>
      </c>
      <c r="M13077" t="s">
        <v>120</v>
      </c>
    </row>
    <row r="13078" spans="1:13" x14ac:dyDescent="0.3">
      <c r="A13078" t="s">
        <v>230</v>
      </c>
      <c r="C13078" t="s">
        <v>25723</v>
      </c>
      <c r="D13078">
        <v>84</v>
      </c>
      <c r="E13078" s="1">
        <v>13669000</v>
      </c>
      <c r="G13078" t="s">
        <v>111</v>
      </c>
      <c r="H13078" t="s">
        <v>25748</v>
      </c>
      <c r="I13078" t="s">
        <v>85</v>
      </c>
      <c r="J13078" t="s">
        <v>86</v>
      </c>
      <c r="K13078" t="s">
        <v>24</v>
      </c>
      <c r="L13078" t="s">
        <v>25</v>
      </c>
      <c r="M13078" t="s">
        <v>120</v>
      </c>
    </row>
    <row r="13079" spans="1:13" x14ac:dyDescent="0.3">
      <c r="A13079" t="s">
        <v>230</v>
      </c>
      <c r="C13079" t="s">
        <v>25784</v>
      </c>
      <c r="D13079">
        <v>60</v>
      </c>
      <c r="E13079" s="1">
        <v>628761</v>
      </c>
      <c r="G13079" t="s">
        <v>111</v>
      </c>
      <c r="H13079" t="s">
        <v>25811</v>
      </c>
      <c r="I13079" t="s">
        <v>85</v>
      </c>
      <c r="J13079" t="s">
        <v>86</v>
      </c>
      <c r="K13079" t="s">
        <v>24</v>
      </c>
      <c r="L13079" t="s">
        <v>25</v>
      </c>
      <c r="M13079" t="s">
        <v>120</v>
      </c>
    </row>
    <row r="13080" spans="1:13" x14ac:dyDescent="0.3">
      <c r="A13080" t="s">
        <v>230</v>
      </c>
      <c r="C13080" t="s">
        <v>19404</v>
      </c>
      <c r="D13080">
        <v>60</v>
      </c>
      <c r="E13080" s="1">
        <v>5189705</v>
      </c>
      <c r="G13080" t="s">
        <v>111</v>
      </c>
      <c r="H13080" t="s">
        <v>19413</v>
      </c>
      <c r="I13080" t="s">
        <v>85</v>
      </c>
      <c r="J13080" t="s">
        <v>86</v>
      </c>
      <c r="K13080" t="s">
        <v>24</v>
      </c>
      <c r="L13080" t="s">
        <v>25</v>
      </c>
      <c r="M13080" t="s">
        <v>120</v>
      </c>
    </row>
    <row r="13081" spans="1:13" x14ac:dyDescent="0.3">
      <c r="A13081" t="s">
        <v>230</v>
      </c>
      <c r="C13081" t="s">
        <v>19936</v>
      </c>
      <c r="D13081">
        <v>6</v>
      </c>
      <c r="E13081" s="1">
        <v>15000</v>
      </c>
      <c r="G13081" t="s">
        <v>111</v>
      </c>
      <c r="H13081" t="s">
        <v>19948</v>
      </c>
      <c r="I13081" t="s">
        <v>85</v>
      </c>
      <c r="J13081" t="s">
        <v>86</v>
      </c>
      <c r="K13081" t="s">
        <v>24</v>
      </c>
      <c r="L13081" t="s">
        <v>25</v>
      </c>
      <c r="M13081" t="s">
        <v>120</v>
      </c>
    </row>
    <row r="13082" spans="1:13" x14ac:dyDescent="0.3">
      <c r="A13082" t="s">
        <v>32264</v>
      </c>
      <c r="C13082" t="s">
        <v>32202</v>
      </c>
      <c r="D13082">
        <v>7</v>
      </c>
      <c r="E13082" s="1">
        <v>58720</v>
      </c>
      <c r="G13082" t="s">
        <v>34</v>
      </c>
      <c r="H13082" t="s">
        <v>32262</v>
      </c>
      <c r="I13082" t="s">
        <v>32265</v>
      </c>
      <c r="K13082" t="s">
        <v>24</v>
      </c>
      <c r="L13082" t="s">
        <v>704</v>
      </c>
      <c r="M13082" t="s">
        <v>6146</v>
      </c>
    </row>
    <row r="13083" spans="1:13" x14ac:dyDescent="0.3">
      <c r="A13083" t="s">
        <v>18755</v>
      </c>
      <c r="C13083" t="s">
        <v>18470</v>
      </c>
      <c r="D13083">
        <v>4</v>
      </c>
      <c r="E13083" s="1">
        <v>11035</v>
      </c>
      <c r="G13083" t="s">
        <v>34</v>
      </c>
      <c r="H13083" t="s">
        <v>6143</v>
      </c>
      <c r="I13083" t="s">
        <v>6982</v>
      </c>
      <c r="J13083" t="s">
        <v>3203</v>
      </c>
      <c r="K13083" t="s">
        <v>24</v>
      </c>
      <c r="L13083" t="s">
        <v>25</v>
      </c>
      <c r="M13083" t="s">
        <v>6146</v>
      </c>
    </row>
    <row r="13084" spans="1:13" x14ac:dyDescent="0.3">
      <c r="A13084" t="s">
        <v>7123</v>
      </c>
      <c r="C13084" t="s">
        <v>6985</v>
      </c>
      <c r="D13084">
        <v>6</v>
      </c>
      <c r="E13084" s="1">
        <v>31564</v>
      </c>
      <c r="G13084" t="s">
        <v>34</v>
      </c>
      <c r="H13084" t="s">
        <v>6143</v>
      </c>
      <c r="I13084" t="s">
        <v>7124</v>
      </c>
      <c r="J13084" t="s">
        <v>307</v>
      </c>
      <c r="K13084" t="s">
        <v>24</v>
      </c>
      <c r="L13084" t="s">
        <v>25</v>
      </c>
      <c r="M13084" t="s">
        <v>6146</v>
      </c>
    </row>
    <row r="13085" spans="1:13" x14ac:dyDescent="0.3">
      <c r="A13085" t="s">
        <v>7123</v>
      </c>
      <c r="C13085" t="s">
        <v>6985</v>
      </c>
      <c r="D13085">
        <v>6</v>
      </c>
      <c r="E13085" s="1">
        <v>41554</v>
      </c>
      <c r="G13085" t="s">
        <v>34</v>
      </c>
      <c r="H13085" t="s">
        <v>6143</v>
      </c>
      <c r="I13085" t="s">
        <v>7124</v>
      </c>
      <c r="J13085" t="s">
        <v>307</v>
      </c>
      <c r="K13085" t="s">
        <v>24</v>
      </c>
      <c r="L13085" t="s">
        <v>25</v>
      </c>
      <c r="M13085" t="s">
        <v>6146</v>
      </c>
    </row>
    <row r="13086" spans="1:13" x14ac:dyDescent="0.3">
      <c r="A13086" t="s">
        <v>18558</v>
      </c>
      <c r="C13086" t="s">
        <v>18470</v>
      </c>
      <c r="D13086">
        <v>2</v>
      </c>
      <c r="E13086" s="1">
        <v>22701</v>
      </c>
      <c r="G13086" t="s">
        <v>34</v>
      </c>
      <c r="H13086" t="s">
        <v>6143</v>
      </c>
      <c r="I13086" t="s">
        <v>18559</v>
      </c>
      <c r="J13086" t="s">
        <v>372</v>
      </c>
      <c r="K13086" t="s">
        <v>24</v>
      </c>
      <c r="L13086" t="s">
        <v>25</v>
      </c>
      <c r="M13086" t="s">
        <v>6146</v>
      </c>
    </row>
    <row r="13087" spans="1:13" x14ac:dyDescent="0.3">
      <c r="A13087" t="s">
        <v>6798</v>
      </c>
      <c r="C13087" t="s">
        <v>6671</v>
      </c>
      <c r="D13087">
        <v>3</v>
      </c>
      <c r="E13087" s="1">
        <v>8266</v>
      </c>
      <c r="G13087" t="s">
        <v>34</v>
      </c>
      <c r="H13087" t="s">
        <v>6143</v>
      </c>
      <c r="I13087" t="s">
        <v>6799</v>
      </c>
      <c r="J13087" t="s">
        <v>1250</v>
      </c>
      <c r="K13087" t="s">
        <v>24</v>
      </c>
      <c r="L13087" t="s">
        <v>25</v>
      </c>
      <c r="M13087" t="s">
        <v>6146</v>
      </c>
    </row>
    <row r="13088" spans="1:13" x14ac:dyDescent="0.3">
      <c r="A13088" t="s">
        <v>32507</v>
      </c>
      <c r="C13088" t="s">
        <v>32450</v>
      </c>
      <c r="D13088">
        <v>1</v>
      </c>
      <c r="E13088" s="1">
        <v>19882</v>
      </c>
      <c r="G13088" t="s">
        <v>34</v>
      </c>
      <c r="H13088" t="s">
        <v>6143</v>
      </c>
      <c r="I13088" t="s">
        <v>32508</v>
      </c>
      <c r="J13088" t="s">
        <v>813</v>
      </c>
      <c r="K13088" t="s">
        <v>24</v>
      </c>
      <c r="L13088" t="s">
        <v>25</v>
      </c>
      <c r="M13088" t="s">
        <v>6146</v>
      </c>
    </row>
    <row r="13089" spans="1:13" x14ac:dyDescent="0.3">
      <c r="A13089" t="s">
        <v>7819</v>
      </c>
      <c r="C13089" t="s">
        <v>7634</v>
      </c>
      <c r="D13089">
        <v>25</v>
      </c>
      <c r="E13089" s="1">
        <v>100000</v>
      </c>
      <c r="G13089" t="s">
        <v>48</v>
      </c>
      <c r="H13089" t="s">
        <v>7820</v>
      </c>
      <c r="I13089" t="s">
        <v>7821</v>
      </c>
      <c r="K13089" t="s">
        <v>189</v>
      </c>
      <c r="L13089" t="s">
        <v>17</v>
      </c>
      <c r="M13089" t="s">
        <v>190</v>
      </c>
    </row>
    <row r="13090" spans="1:13" x14ac:dyDescent="0.3">
      <c r="A13090" t="s">
        <v>7819</v>
      </c>
      <c r="C13090" t="s">
        <v>8666</v>
      </c>
      <c r="D13090">
        <v>65</v>
      </c>
      <c r="E13090" s="1">
        <v>10674606</v>
      </c>
      <c r="G13090" t="s">
        <v>48</v>
      </c>
      <c r="H13090" t="s">
        <v>8671</v>
      </c>
      <c r="I13090" t="s">
        <v>7821</v>
      </c>
      <c r="K13090" t="s">
        <v>189</v>
      </c>
      <c r="L13090" t="s">
        <v>38</v>
      </c>
      <c r="M13090" t="s">
        <v>190</v>
      </c>
    </row>
    <row r="13091" spans="1:13" x14ac:dyDescent="0.3">
      <c r="A13091" t="s">
        <v>7819</v>
      </c>
      <c r="C13091" t="s">
        <v>8962</v>
      </c>
      <c r="D13091">
        <v>24</v>
      </c>
      <c r="E13091" s="1">
        <v>100000</v>
      </c>
      <c r="G13091" t="s">
        <v>48</v>
      </c>
      <c r="H13091" t="s">
        <v>9013</v>
      </c>
      <c r="I13091" t="s">
        <v>7821</v>
      </c>
      <c r="K13091" t="s">
        <v>189</v>
      </c>
      <c r="L13091" t="s">
        <v>17</v>
      </c>
      <c r="M13091" t="s">
        <v>190</v>
      </c>
    </row>
    <row r="13092" spans="1:13" x14ac:dyDescent="0.3">
      <c r="A13092" t="s">
        <v>29573</v>
      </c>
      <c r="C13092" t="s">
        <v>29553</v>
      </c>
      <c r="D13092">
        <v>16</v>
      </c>
      <c r="E13092" s="1">
        <v>558692</v>
      </c>
      <c r="G13092" t="s">
        <v>111</v>
      </c>
      <c r="H13092" t="s">
        <v>29574</v>
      </c>
      <c r="I13092" t="s">
        <v>1567</v>
      </c>
      <c r="J13092" t="s">
        <v>422</v>
      </c>
      <c r="K13092" t="s">
        <v>24</v>
      </c>
      <c r="L13092" t="s">
        <v>25</v>
      </c>
      <c r="M13092" t="s">
        <v>232</v>
      </c>
    </row>
    <row r="13093" spans="1:13" x14ac:dyDescent="0.3">
      <c r="A13093" t="s">
        <v>19627</v>
      </c>
      <c r="C13093" t="s">
        <v>19404</v>
      </c>
      <c r="D13093">
        <v>6</v>
      </c>
      <c r="E13093" s="1">
        <v>10410</v>
      </c>
      <c r="G13093" t="s">
        <v>34</v>
      </c>
      <c r="H13093" t="s">
        <v>6143</v>
      </c>
      <c r="I13093" t="s">
        <v>415</v>
      </c>
      <c r="J13093" t="s">
        <v>280</v>
      </c>
      <c r="K13093" t="s">
        <v>24</v>
      </c>
      <c r="L13093" t="s">
        <v>25</v>
      </c>
      <c r="M13093" t="s">
        <v>6146</v>
      </c>
    </row>
    <row r="13094" spans="1:13" x14ac:dyDescent="0.3">
      <c r="A13094" t="s">
        <v>541</v>
      </c>
      <c r="C13094" t="s">
        <v>1558</v>
      </c>
      <c r="D13094">
        <v>12</v>
      </c>
      <c r="E13094" s="1">
        <v>100000</v>
      </c>
      <c r="G13094" t="s">
        <v>111</v>
      </c>
      <c r="H13094" t="s">
        <v>1828</v>
      </c>
      <c r="I13094" t="s">
        <v>542</v>
      </c>
      <c r="J13094" t="s">
        <v>422</v>
      </c>
      <c r="K13094" t="s">
        <v>24</v>
      </c>
      <c r="L13094" t="s">
        <v>25</v>
      </c>
      <c r="M13094" t="s">
        <v>232</v>
      </c>
    </row>
    <row r="13095" spans="1:13" x14ac:dyDescent="0.3">
      <c r="A13095" t="s">
        <v>541</v>
      </c>
      <c r="C13095" t="s">
        <v>341</v>
      </c>
      <c r="D13095">
        <v>16</v>
      </c>
      <c r="E13095" s="1">
        <v>155000</v>
      </c>
      <c r="G13095" t="s">
        <v>111</v>
      </c>
      <c r="H13095" t="s">
        <v>77</v>
      </c>
      <c r="I13095" t="s">
        <v>542</v>
      </c>
      <c r="J13095" t="s">
        <v>422</v>
      </c>
      <c r="K13095" t="s">
        <v>24</v>
      </c>
      <c r="L13095" t="s">
        <v>25</v>
      </c>
      <c r="M13095" t="s">
        <v>232</v>
      </c>
    </row>
    <row r="13096" spans="1:13" x14ac:dyDescent="0.3">
      <c r="A13096" t="s">
        <v>541</v>
      </c>
      <c r="C13096" t="s">
        <v>28936</v>
      </c>
      <c r="D13096">
        <v>24</v>
      </c>
      <c r="E13096" s="1">
        <v>300000</v>
      </c>
      <c r="G13096" t="s">
        <v>111</v>
      </c>
      <c r="H13096" t="s">
        <v>28935</v>
      </c>
      <c r="I13096" t="s">
        <v>542</v>
      </c>
      <c r="J13096" t="s">
        <v>422</v>
      </c>
      <c r="K13096" t="s">
        <v>24</v>
      </c>
      <c r="L13096" t="s">
        <v>25</v>
      </c>
      <c r="M13096" t="s">
        <v>232</v>
      </c>
    </row>
    <row r="13097" spans="1:13" x14ac:dyDescent="0.3">
      <c r="A13097" t="s">
        <v>541</v>
      </c>
      <c r="C13097" t="s">
        <v>27408</v>
      </c>
      <c r="D13097">
        <v>8</v>
      </c>
      <c r="E13097" s="1">
        <v>200000</v>
      </c>
      <c r="G13097" t="s">
        <v>111</v>
      </c>
      <c r="H13097" t="s">
        <v>27472</v>
      </c>
      <c r="I13097" t="s">
        <v>542</v>
      </c>
      <c r="J13097" t="s">
        <v>422</v>
      </c>
      <c r="K13097" t="s">
        <v>24</v>
      </c>
      <c r="L13097" t="s">
        <v>25</v>
      </c>
      <c r="M13097" t="s">
        <v>232</v>
      </c>
    </row>
    <row r="13098" spans="1:13" x14ac:dyDescent="0.3">
      <c r="A13098" t="s">
        <v>541</v>
      </c>
      <c r="C13098" t="s">
        <v>29553</v>
      </c>
      <c r="D13098">
        <v>33</v>
      </c>
      <c r="E13098" s="1">
        <v>2006227</v>
      </c>
      <c r="G13098" t="s">
        <v>111</v>
      </c>
      <c r="H13098" t="s">
        <v>231</v>
      </c>
      <c r="I13098" t="s">
        <v>542</v>
      </c>
      <c r="J13098" t="s">
        <v>422</v>
      </c>
      <c r="K13098" t="s">
        <v>24</v>
      </c>
      <c r="L13098" t="s">
        <v>25</v>
      </c>
      <c r="M13098" t="s">
        <v>232</v>
      </c>
    </row>
    <row r="13099" spans="1:13" x14ac:dyDescent="0.3">
      <c r="A13099" t="s">
        <v>541</v>
      </c>
      <c r="C13099" t="s">
        <v>29426</v>
      </c>
      <c r="D13099">
        <v>6</v>
      </c>
      <c r="E13099" s="1">
        <v>20000</v>
      </c>
      <c r="G13099" t="s">
        <v>111</v>
      </c>
      <c r="H13099" t="s">
        <v>68</v>
      </c>
      <c r="I13099" t="s">
        <v>542</v>
      </c>
      <c r="J13099" t="s">
        <v>422</v>
      </c>
      <c r="K13099" t="s">
        <v>24</v>
      </c>
      <c r="L13099" t="s">
        <v>25</v>
      </c>
      <c r="M13099" t="s">
        <v>232</v>
      </c>
    </row>
    <row r="13100" spans="1:13" x14ac:dyDescent="0.3">
      <c r="A13100" t="s">
        <v>541</v>
      </c>
      <c r="C13100" t="s">
        <v>21714</v>
      </c>
      <c r="D13100">
        <v>13</v>
      </c>
      <c r="E13100" s="1">
        <v>300000</v>
      </c>
      <c r="G13100" t="s">
        <v>111</v>
      </c>
      <c r="H13100" t="s">
        <v>21870</v>
      </c>
      <c r="I13100" t="s">
        <v>542</v>
      </c>
      <c r="J13100" t="s">
        <v>422</v>
      </c>
      <c r="K13100" t="s">
        <v>24</v>
      </c>
      <c r="L13100" t="s">
        <v>25</v>
      </c>
      <c r="M13100" t="s">
        <v>232</v>
      </c>
    </row>
    <row r="13101" spans="1:13" x14ac:dyDescent="0.3">
      <c r="A13101" t="s">
        <v>541</v>
      </c>
      <c r="C13101" t="s">
        <v>34736</v>
      </c>
      <c r="D13101">
        <v>43</v>
      </c>
      <c r="E13101" s="1">
        <v>1231754</v>
      </c>
      <c r="G13101" t="s">
        <v>111</v>
      </c>
      <c r="H13101" t="s">
        <v>34814</v>
      </c>
      <c r="I13101" t="s">
        <v>542</v>
      </c>
      <c r="J13101" t="s">
        <v>422</v>
      </c>
      <c r="K13101" t="s">
        <v>24</v>
      </c>
      <c r="L13101" t="s">
        <v>25</v>
      </c>
      <c r="M13101" t="s">
        <v>232</v>
      </c>
    </row>
    <row r="13102" spans="1:13" x14ac:dyDescent="0.3">
      <c r="A13102" t="s">
        <v>19194</v>
      </c>
      <c r="C13102" t="s">
        <v>19032</v>
      </c>
      <c r="D13102">
        <v>4</v>
      </c>
      <c r="E13102" s="1">
        <v>15133</v>
      </c>
      <c r="G13102" t="s">
        <v>34</v>
      </c>
      <c r="H13102" t="s">
        <v>6143</v>
      </c>
      <c r="I13102" t="s">
        <v>19195</v>
      </c>
      <c r="J13102" t="s">
        <v>236</v>
      </c>
      <c r="K13102" t="s">
        <v>24</v>
      </c>
      <c r="L13102" t="s">
        <v>25</v>
      </c>
      <c r="M13102" t="s">
        <v>6146</v>
      </c>
    </row>
    <row r="13103" spans="1:13" x14ac:dyDescent="0.3">
      <c r="A13103" t="s">
        <v>18756</v>
      </c>
      <c r="C13103" t="s">
        <v>18470</v>
      </c>
      <c r="D13103">
        <v>4</v>
      </c>
      <c r="E13103" s="1">
        <v>11010</v>
      </c>
      <c r="G13103" t="s">
        <v>34</v>
      </c>
      <c r="H13103" t="s">
        <v>6143</v>
      </c>
      <c r="I13103" t="s">
        <v>18757</v>
      </c>
      <c r="J13103" t="s">
        <v>3203</v>
      </c>
      <c r="K13103" t="s">
        <v>24</v>
      </c>
      <c r="L13103" t="s">
        <v>25</v>
      </c>
      <c r="M13103" t="s">
        <v>6146</v>
      </c>
    </row>
    <row r="13104" spans="1:13" x14ac:dyDescent="0.3">
      <c r="A13104" t="s">
        <v>31927</v>
      </c>
      <c r="C13104" t="s">
        <v>31866</v>
      </c>
      <c r="D13104">
        <v>4</v>
      </c>
      <c r="E13104" s="1">
        <v>4974</v>
      </c>
      <c r="G13104" t="s">
        <v>34</v>
      </c>
      <c r="H13104" t="s">
        <v>6143</v>
      </c>
      <c r="I13104" t="s">
        <v>6175</v>
      </c>
      <c r="J13104" t="s">
        <v>732</v>
      </c>
      <c r="K13104" t="s">
        <v>24</v>
      </c>
      <c r="L13104" t="s">
        <v>25</v>
      </c>
      <c r="M13104" t="s">
        <v>6146</v>
      </c>
    </row>
    <row r="13106" spans="1:13" x14ac:dyDescent="0.3">
      <c r="A13106" t="s">
        <v>1758</v>
      </c>
      <c r="C13106" t="s">
        <v>2957</v>
      </c>
      <c r="D13106">
        <v>36</v>
      </c>
      <c r="E13106" s="1">
        <v>4000000</v>
      </c>
      <c r="G13106" t="s">
        <v>34</v>
      </c>
      <c r="H13106" t="s">
        <v>3098</v>
      </c>
      <c r="I13106" t="s">
        <v>174</v>
      </c>
      <c r="J13106" t="s">
        <v>175</v>
      </c>
      <c r="K13106" t="s">
        <v>24</v>
      </c>
      <c r="L13106" t="s">
        <v>38</v>
      </c>
      <c r="M13106" t="s">
        <v>61</v>
      </c>
    </row>
    <row r="13107" spans="1:13" x14ac:dyDescent="0.3">
      <c r="A13107" t="s">
        <v>1758</v>
      </c>
      <c r="C13107" t="s">
        <v>2957</v>
      </c>
      <c r="D13107">
        <v>13</v>
      </c>
      <c r="E13107" s="1">
        <v>124762</v>
      </c>
      <c r="G13107" t="s">
        <v>34</v>
      </c>
      <c r="H13107" t="s">
        <v>3394</v>
      </c>
      <c r="I13107" t="s">
        <v>174</v>
      </c>
      <c r="J13107" t="s">
        <v>175</v>
      </c>
      <c r="K13107" t="s">
        <v>24</v>
      </c>
      <c r="L13107" t="s">
        <v>170</v>
      </c>
      <c r="M13107" t="s">
        <v>202</v>
      </c>
    </row>
    <row r="13108" spans="1:13" x14ac:dyDescent="0.3">
      <c r="A13108" t="s">
        <v>1758</v>
      </c>
      <c r="C13108" t="s">
        <v>1558</v>
      </c>
      <c r="D13108">
        <v>19</v>
      </c>
      <c r="E13108" s="1">
        <v>1090000</v>
      </c>
      <c r="G13108" t="s">
        <v>34</v>
      </c>
      <c r="H13108" t="s">
        <v>1759</v>
      </c>
      <c r="I13108" t="s">
        <v>174</v>
      </c>
      <c r="J13108" t="s">
        <v>175</v>
      </c>
      <c r="K13108" t="s">
        <v>24</v>
      </c>
      <c r="L13108" t="s">
        <v>44</v>
      </c>
      <c r="M13108" t="s">
        <v>202</v>
      </c>
    </row>
    <row r="13109" spans="1:13" x14ac:dyDescent="0.3">
      <c r="A13109" t="s">
        <v>1758</v>
      </c>
      <c r="C13109" t="s">
        <v>27194</v>
      </c>
      <c r="D13109">
        <v>16</v>
      </c>
      <c r="E13109" s="1">
        <v>67552</v>
      </c>
      <c r="G13109" t="s">
        <v>34</v>
      </c>
      <c r="H13109" t="s">
        <v>27344</v>
      </c>
      <c r="I13109" t="s">
        <v>174</v>
      </c>
      <c r="J13109" t="s">
        <v>175</v>
      </c>
      <c r="K13109" t="s">
        <v>24</v>
      </c>
      <c r="L13109" t="s">
        <v>17</v>
      </c>
      <c r="M13109" t="s">
        <v>202</v>
      </c>
    </row>
    <row r="13110" spans="1:13" x14ac:dyDescent="0.3">
      <c r="A13110" t="s">
        <v>1758</v>
      </c>
      <c r="C13110" t="s">
        <v>29302</v>
      </c>
      <c r="D13110">
        <v>37</v>
      </c>
      <c r="E13110" s="1">
        <v>300000</v>
      </c>
      <c r="G13110" t="s">
        <v>34</v>
      </c>
      <c r="H13110" t="s">
        <v>29320</v>
      </c>
      <c r="I13110" t="s">
        <v>174</v>
      </c>
      <c r="J13110" t="s">
        <v>175</v>
      </c>
      <c r="K13110" t="s">
        <v>24</v>
      </c>
      <c r="L13110" t="s">
        <v>17</v>
      </c>
      <c r="M13110" t="s">
        <v>202</v>
      </c>
    </row>
    <row r="13111" spans="1:13" x14ac:dyDescent="0.3">
      <c r="A13111" t="s">
        <v>1758</v>
      </c>
      <c r="C13111" t="s">
        <v>4681</v>
      </c>
      <c r="D13111">
        <v>8</v>
      </c>
      <c r="E13111" s="1">
        <v>100000</v>
      </c>
      <c r="G13111" t="s">
        <v>34</v>
      </c>
      <c r="H13111" t="s">
        <v>4806</v>
      </c>
      <c r="I13111" t="s">
        <v>174</v>
      </c>
      <c r="J13111" t="s">
        <v>175</v>
      </c>
      <c r="K13111" t="s">
        <v>24</v>
      </c>
      <c r="L13111" t="s">
        <v>17</v>
      </c>
      <c r="M13111" t="s">
        <v>202</v>
      </c>
    </row>
    <row r="13112" spans="1:13" x14ac:dyDescent="0.3">
      <c r="A13112" t="s">
        <v>1758</v>
      </c>
      <c r="C13112" t="s">
        <v>4887</v>
      </c>
      <c r="D13112">
        <v>4</v>
      </c>
      <c r="E13112" s="1">
        <v>100000</v>
      </c>
      <c r="G13112" t="s">
        <v>34</v>
      </c>
      <c r="H13112" t="s">
        <v>4912</v>
      </c>
      <c r="I13112" t="s">
        <v>174</v>
      </c>
      <c r="J13112" t="s">
        <v>175</v>
      </c>
      <c r="K13112" t="s">
        <v>24</v>
      </c>
      <c r="L13112" t="s">
        <v>17</v>
      </c>
      <c r="M13112" t="s">
        <v>217</v>
      </c>
    </row>
    <row r="13113" spans="1:13" x14ac:dyDescent="0.3">
      <c r="A13113" t="s">
        <v>1758</v>
      </c>
      <c r="C13113" t="s">
        <v>23213</v>
      </c>
      <c r="D13113">
        <v>3</v>
      </c>
      <c r="E13113" s="1">
        <v>198859</v>
      </c>
      <c r="G13113" t="s">
        <v>34</v>
      </c>
      <c r="H13113" t="s">
        <v>23361</v>
      </c>
      <c r="I13113" t="s">
        <v>174</v>
      </c>
      <c r="J13113" t="s">
        <v>175</v>
      </c>
      <c r="K13113" t="s">
        <v>24</v>
      </c>
      <c r="L13113" t="s">
        <v>17</v>
      </c>
      <c r="M13113" t="s">
        <v>202</v>
      </c>
    </row>
    <row r="13114" spans="1:13" x14ac:dyDescent="0.3">
      <c r="A13114" t="s">
        <v>1758</v>
      </c>
      <c r="C13114" t="s">
        <v>23704</v>
      </c>
      <c r="D13114">
        <v>56</v>
      </c>
      <c r="E13114" s="1">
        <v>1985739</v>
      </c>
      <c r="G13114" t="s">
        <v>34</v>
      </c>
      <c r="H13114" t="s">
        <v>23709</v>
      </c>
      <c r="I13114" t="s">
        <v>174</v>
      </c>
      <c r="J13114" t="s">
        <v>175</v>
      </c>
      <c r="K13114" t="s">
        <v>24</v>
      </c>
      <c r="L13114" t="s">
        <v>38</v>
      </c>
      <c r="M13114" t="s">
        <v>202</v>
      </c>
    </row>
    <row r="13115" spans="1:13" x14ac:dyDescent="0.3">
      <c r="A13115" t="s">
        <v>1758</v>
      </c>
      <c r="C13115" t="s">
        <v>21173</v>
      </c>
      <c r="D13115">
        <v>67</v>
      </c>
      <c r="E13115" s="1">
        <v>2249999</v>
      </c>
      <c r="G13115" t="s">
        <v>34</v>
      </c>
      <c r="H13115" t="s">
        <v>21407</v>
      </c>
      <c r="I13115" t="s">
        <v>174</v>
      </c>
      <c r="J13115" t="s">
        <v>175</v>
      </c>
      <c r="K13115" t="s">
        <v>24</v>
      </c>
      <c r="L13115" t="s">
        <v>170</v>
      </c>
      <c r="M13115" t="s">
        <v>217</v>
      </c>
    </row>
    <row r="13116" spans="1:13" x14ac:dyDescent="0.3">
      <c r="A13116" t="s">
        <v>1758</v>
      </c>
      <c r="C13116" t="s">
        <v>21714</v>
      </c>
      <c r="D13116">
        <v>39</v>
      </c>
      <c r="E13116" s="1">
        <v>265408</v>
      </c>
      <c r="G13116" t="s">
        <v>34</v>
      </c>
      <c r="H13116" t="s">
        <v>21773</v>
      </c>
      <c r="I13116" t="s">
        <v>174</v>
      </c>
      <c r="J13116" t="s">
        <v>175</v>
      </c>
      <c r="K13116" t="s">
        <v>24</v>
      </c>
      <c r="L13116" t="s">
        <v>44</v>
      </c>
      <c r="M13116" t="s">
        <v>202</v>
      </c>
    </row>
    <row r="13117" spans="1:13" x14ac:dyDescent="0.3">
      <c r="A13117" t="s">
        <v>1758</v>
      </c>
      <c r="C13117" t="s">
        <v>16599</v>
      </c>
      <c r="D13117">
        <v>15</v>
      </c>
      <c r="E13117" s="1">
        <v>105000</v>
      </c>
      <c r="G13117" t="s">
        <v>34</v>
      </c>
      <c r="H13117" t="s">
        <v>16690</v>
      </c>
      <c r="I13117" t="s">
        <v>174</v>
      </c>
      <c r="J13117" t="s">
        <v>175</v>
      </c>
      <c r="K13117" t="s">
        <v>24</v>
      </c>
      <c r="L13117" t="s">
        <v>17</v>
      </c>
      <c r="M13117" t="s">
        <v>3814</v>
      </c>
    </row>
    <row r="13118" spans="1:13" x14ac:dyDescent="0.3">
      <c r="A13118" t="s">
        <v>1758</v>
      </c>
      <c r="C13118" t="s">
        <v>11813</v>
      </c>
      <c r="D13118">
        <v>84</v>
      </c>
      <c r="E13118" s="1">
        <v>17344845</v>
      </c>
      <c r="G13118" t="s">
        <v>34</v>
      </c>
      <c r="H13118" t="s">
        <v>11840</v>
      </c>
      <c r="I13118" t="s">
        <v>174</v>
      </c>
      <c r="J13118" t="s">
        <v>175</v>
      </c>
      <c r="K13118" t="s">
        <v>24</v>
      </c>
      <c r="L13118" t="s">
        <v>44</v>
      </c>
      <c r="M13118" t="s">
        <v>202</v>
      </c>
    </row>
    <row r="13119" spans="1:13" x14ac:dyDescent="0.3">
      <c r="A13119" t="s">
        <v>1758</v>
      </c>
      <c r="C13119" t="s">
        <v>11813</v>
      </c>
      <c r="D13119">
        <v>42</v>
      </c>
      <c r="E13119" s="1">
        <v>2832546</v>
      </c>
      <c r="G13119" t="s">
        <v>13</v>
      </c>
      <c r="H13119" t="s">
        <v>11924</v>
      </c>
      <c r="I13119" t="s">
        <v>174</v>
      </c>
      <c r="J13119" t="s">
        <v>175</v>
      </c>
      <c r="K13119" t="s">
        <v>24</v>
      </c>
      <c r="L13119" t="s">
        <v>44</v>
      </c>
      <c r="M13119" t="s">
        <v>82</v>
      </c>
    </row>
    <row r="13120" spans="1:13" x14ac:dyDescent="0.3">
      <c r="A13120" t="s">
        <v>1758</v>
      </c>
      <c r="C13120" t="s">
        <v>9547</v>
      </c>
      <c r="D13120">
        <v>12</v>
      </c>
      <c r="E13120" s="1">
        <v>784863</v>
      </c>
      <c r="G13120" t="s">
        <v>34</v>
      </c>
      <c r="H13120" t="s">
        <v>9767</v>
      </c>
      <c r="I13120" t="s">
        <v>174</v>
      </c>
      <c r="J13120" t="s">
        <v>175</v>
      </c>
      <c r="K13120" t="s">
        <v>24</v>
      </c>
      <c r="L13120" t="s">
        <v>44</v>
      </c>
      <c r="M13120" t="s">
        <v>202</v>
      </c>
    </row>
    <row r="13121" spans="1:13" x14ac:dyDescent="0.3">
      <c r="A13121" t="s">
        <v>1758</v>
      </c>
      <c r="C13121" t="s">
        <v>35205</v>
      </c>
      <c r="D13121">
        <v>28</v>
      </c>
      <c r="E13121" s="1">
        <v>2959921</v>
      </c>
      <c r="G13121" t="s">
        <v>13</v>
      </c>
      <c r="H13121" t="s">
        <v>35224</v>
      </c>
      <c r="I13121" t="s">
        <v>174</v>
      </c>
      <c r="J13121" t="s">
        <v>175</v>
      </c>
      <c r="K13121" t="s">
        <v>24</v>
      </c>
      <c r="L13121" t="s">
        <v>17</v>
      </c>
      <c r="M13121" t="s">
        <v>66</v>
      </c>
    </row>
    <row r="13122" spans="1:13" x14ac:dyDescent="0.3">
      <c r="A13122" t="s">
        <v>1758</v>
      </c>
      <c r="C13122" t="s">
        <v>34396</v>
      </c>
      <c r="D13122">
        <v>12</v>
      </c>
      <c r="E13122" s="1">
        <v>220000</v>
      </c>
      <c r="G13122" t="s">
        <v>34</v>
      </c>
      <c r="H13122" t="s">
        <v>34420</v>
      </c>
      <c r="I13122" t="s">
        <v>174</v>
      </c>
      <c r="J13122" t="s">
        <v>175</v>
      </c>
      <c r="K13122" t="s">
        <v>24</v>
      </c>
      <c r="L13122" t="s">
        <v>17</v>
      </c>
      <c r="M13122" t="s">
        <v>61</v>
      </c>
    </row>
    <row r="13123" spans="1:13" x14ac:dyDescent="0.3">
      <c r="A13123" t="s">
        <v>1758</v>
      </c>
      <c r="C13123" t="s">
        <v>36676</v>
      </c>
      <c r="D13123">
        <v>33</v>
      </c>
      <c r="E13123" s="1">
        <v>8675595</v>
      </c>
      <c r="G13123" t="s">
        <v>13</v>
      </c>
      <c r="H13123" t="s">
        <v>36700</v>
      </c>
      <c r="I13123" t="s">
        <v>174</v>
      </c>
      <c r="J13123" t="s">
        <v>175</v>
      </c>
      <c r="K13123" t="s">
        <v>24</v>
      </c>
      <c r="L13123" t="s">
        <v>17</v>
      </c>
      <c r="M13123" t="s">
        <v>66</v>
      </c>
    </row>
    <row r="13124" spans="1:13" x14ac:dyDescent="0.3">
      <c r="E13124" s="15" t="s">
        <v>38211</v>
      </c>
    </row>
    <row r="13125" spans="1:13" x14ac:dyDescent="0.3">
      <c r="E13125" s="5">
        <f>SUM(E13106:E13123)</f>
        <v>43405089</v>
      </c>
    </row>
    <row r="13127" spans="1:13" s="28" customFormat="1" x14ac:dyDescent="0.3">
      <c r="A13127" s="28" t="s">
        <v>172</v>
      </c>
      <c r="C13127" s="28" t="s">
        <v>38237</v>
      </c>
      <c r="D13127" s="28">
        <v>6</v>
      </c>
      <c r="E13127" s="29">
        <v>83600</v>
      </c>
      <c r="G13127" s="28" t="s">
        <v>168</v>
      </c>
      <c r="H13127" s="28" t="s">
        <v>38251</v>
      </c>
      <c r="I13127" s="28" t="s">
        <v>174</v>
      </c>
      <c r="J13127" s="28" t="s">
        <v>175</v>
      </c>
      <c r="K13127" s="28" t="s">
        <v>24</v>
      </c>
      <c r="L13127" s="28" t="s">
        <v>44</v>
      </c>
      <c r="M13127" s="28" t="s">
        <v>202</v>
      </c>
    </row>
    <row r="13128" spans="1:13" s="28" customFormat="1" x14ac:dyDescent="0.3">
      <c r="A13128" s="28" t="s">
        <v>172</v>
      </c>
      <c r="C13128" s="28" t="s">
        <v>38237</v>
      </c>
      <c r="D13128" s="28">
        <v>12</v>
      </c>
      <c r="E13128" s="29">
        <v>700001</v>
      </c>
      <c r="G13128" s="28" t="s">
        <v>111</v>
      </c>
      <c r="H13128" s="28" t="s">
        <v>38250</v>
      </c>
      <c r="I13128" s="28" t="s">
        <v>174</v>
      </c>
      <c r="J13128" s="28" t="s">
        <v>175</v>
      </c>
      <c r="K13128" s="28" t="s">
        <v>24</v>
      </c>
      <c r="L13128" s="28" t="s">
        <v>25</v>
      </c>
      <c r="M13128" s="28" t="s">
        <v>1094</v>
      </c>
    </row>
    <row r="13129" spans="1:13" x14ac:dyDescent="0.3">
      <c r="A13129" t="s">
        <v>172</v>
      </c>
      <c r="C13129" t="s">
        <v>2957</v>
      </c>
      <c r="D13129">
        <v>23</v>
      </c>
      <c r="E13129" s="1">
        <v>548378</v>
      </c>
      <c r="G13129" t="s">
        <v>13</v>
      </c>
      <c r="H13129" t="s">
        <v>2970</v>
      </c>
      <c r="I13129" t="s">
        <v>174</v>
      </c>
      <c r="J13129" t="s">
        <v>175</v>
      </c>
      <c r="K13129" t="s">
        <v>24</v>
      </c>
      <c r="L13129" t="s">
        <v>17</v>
      </c>
      <c r="M13129" t="s">
        <v>442</v>
      </c>
    </row>
    <row r="13130" spans="1:13" x14ac:dyDescent="0.3">
      <c r="A13130" t="s">
        <v>172</v>
      </c>
      <c r="C13130" t="s">
        <v>2957</v>
      </c>
      <c r="D13130">
        <v>24</v>
      </c>
      <c r="E13130" s="1">
        <v>1583774</v>
      </c>
      <c r="G13130" t="s">
        <v>13</v>
      </c>
      <c r="H13130" t="s">
        <v>2971</v>
      </c>
      <c r="I13130" t="s">
        <v>174</v>
      </c>
      <c r="J13130" t="s">
        <v>175</v>
      </c>
      <c r="K13130" t="s">
        <v>24</v>
      </c>
      <c r="L13130" t="s">
        <v>17</v>
      </c>
      <c r="M13130" t="s">
        <v>82</v>
      </c>
    </row>
    <row r="13131" spans="1:13" x14ac:dyDescent="0.3">
      <c r="A13131" t="s">
        <v>172</v>
      </c>
      <c r="C13131" t="s">
        <v>2957</v>
      </c>
      <c r="D13131">
        <v>35</v>
      </c>
      <c r="E13131" s="1">
        <v>2948618</v>
      </c>
      <c r="G13131" t="s">
        <v>1039</v>
      </c>
      <c r="H13131" t="s">
        <v>3110</v>
      </c>
      <c r="I13131" t="s">
        <v>174</v>
      </c>
      <c r="J13131" t="s">
        <v>175</v>
      </c>
      <c r="K13131" t="s">
        <v>24</v>
      </c>
      <c r="L13131" t="s">
        <v>17</v>
      </c>
      <c r="M13131" t="s">
        <v>3111</v>
      </c>
    </row>
    <row r="13132" spans="1:13" x14ac:dyDescent="0.3">
      <c r="A13132" t="s">
        <v>172</v>
      </c>
      <c r="C13132" t="s">
        <v>2957</v>
      </c>
      <c r="D13132">
        <v>12</v>
      </c>
      <c r="E13132" s="1">
        <v>1280331</v>
      </c>
      <c r="G13132" t="s">
        <v>647</v>
      </c>
      <c r="H13132" t="s">
        <v>3126</v>
      </c>
      <c r="I13132" t="s">
        <v>174</v>
      </c>
      <c r="J13132" t="s">
        <v>175</v>
      </c>
      <c r="K13132" t="s">
        <v>24</v>
      </c>
      <c r="L13132" t="s">
        <v>44</v>
      </c>
      <c r="M13132" t="s">
        <v>648</v>
      </c>
    </row>
    <row r="13133" spans="1:13" x14ac:dyDescent="0.3">
      <c r="A13133" t="s">
        <v>172</v>
      </c>
      <c r="C13133" t="s">
        <v>2957</v>
      </c>
      <c r="D13133">
        <v>31</v>
      </c>
      <c r="E13133" s="1">
        <v>1099940</v>
      </c>
      <c r="G13133" t="s">
        <v>13</v>
      </c>
      <c r="H13133" t="s">
        <v>3190</v>
      </c>
      <c r="I13133" t="s">
        <v>174</v>
      </c>
      <c r="J13133" t="s">
        <v>175</v>
      </c>
      <c r="K13133" t="s">
        <v>24</v>
      </c>
      <c r="L13133" t="s">
        <v>25</v>
      </c>
      <c r="M13133" t="s">
        <v>207</v>
      </c>
    </row>
    <row r="13134" spans="1:13" x14ac:dyDescent="0.3">
      <c r="A13134" t="s">
        <v>172</v>
      </c>
      <c r="C13134" t="s">
        <v>2957</v>
      </c>
      <c r="D13134">
        <v>43</v>
      </c>
      <c r="E13134" s="1">
        <v>13396316</v>
      </c>
      <c r="G13134" t="s">
        <v>111</v>
      </c>
      <c r="H13134" t="s">
        <v>3339</v>
      </c>
      <c r="I13134" t="s">
        <v>174</v>
      </c>
      <c r="J13134" t="s">
        <v>175</v>
      </c>
      <c r="K13134" t="s">
        <v>24</v>
      </c>
      <c r="L13134" t="s">
        <v>25</v>
      </c>
      <c r="M13134" t="s">
        <v>120</v>
      </c>
    </row>
    <row r="13135" spans="1:13" x14ac:dyDescent="0.3">
      <c r="A13135" t="s">
        <v>172</v>
      </c>
      <c r="C13135" t="s">
        <v>2957</v>
      </c>
      <c r="D13135">
        <v>6</v>
      </c>
      <c r="E13135" s="1">
        <v>249992</v>
      </c>
      <c r="G13135" t="s">
        <v>13</v>
      </c>
      <c r="H13135" t="s">
        <v>2681</v>
      </c>
      <c r="I13135" t="s">
        <v>174</v>
      </c>
      <c r="J13135" t="s">
        <v>175</v>
      </c>
      <c r="K13135" t="s">
        <v>24</v>
      </c>
      <c r="L13135" t="s">
        <v>456</v>
      </c>
      <c r="M13135" t="s">
        <v>207</v>
      </c>
    </row>
    <row r="13136" spans="1:13" x14ac:dyDescent="0.3">
      <c r="A13136" t="s">
        <v>172</v>
      </c>
      <c r="C13136" t="s">
        <v>2269</v>
      </c>
      <c r="D13136">
        <v>50</v>
      </c>
      <c r="E13136" s="1">
        <v>35000000</v>
      </c>
      <c r="G13136" t="s">
        <v>34</v>
      </c>
      <c r="H13136" t="s">
        <v>2404</v>
      </c>
      <c r="I13136" t="s">
        <v>174</v>
      </c>
      <c r="J13136" t="s">
        <v>175</v>
      </c>
      <c r="K13136" t="s">
        <v>24</v>
      </c>
      <c r="L13136" t="s">
        <v>170</v>
      </c>
      <c r="M13136" t="s">
        <v>202</v>
      </c>
    </row>
    <row r="13137" spans="1:13" x14ac:dyDescent="0.3">
      <c r="A13137" t="s">
        <v>172</v>
      </c>
      <c r="C13137" t="s">
        <v>2269</v>
      </c>
      <c r="D13137">
        <v>3</v>
      </c>
      <c r="E13137" s="1">
        <v>99950</v>
      </c>
      <c r="G13137" t="s">
        <v>34</v>
      </c>
      <c r="H13137" t="s">
        <v>2694</v>
      </c>
      <c r="I13137" t="s">
        <v>174</v>
      </c>
      <c r="J13137" t="s">
        <v>175</v>
      </c>
      <c r="K13137" t="s">
        <v>24</v>
      </c>
      <c r="L13137" t="s">
        <v>170</v>
      </c>
      <c r="M13137" t="s">
        <v>61</v>
      </c>
    </row>
    <row r="13138" spans="1:13" x14ac:dyDescent="0.3">
      <c r="A13138" t="s">
        <v>172</v>
      </c>
      <c r="C13138" t="s">
        <v>1852</v>
      </c>
      <c r="D13138">
        <v>3</v>
      </c>
      <c r="E13138" s="1">
        <v>75000</v>
      </c>
      <c r="G13138" t="s">
        <v>34</v>
      </c>
      <c r="H13138" t="s">
        <v>2056</v>
      </c>
      <c r="I13138" t="s">
        <v>174</v>
      </c>
      <c r="J13138" t="s">
        <v>175</v>
      </c>
      <c r="K13138" t="s">
        <v>24</v>
      </c>
      <c r="L13138" t="s">
        <v>17</v>
      </c>
      <c r="M13138" t="s">
        <v>39</v>
      </c>
    </row>
    <row r="13139" spans="1:13" x14ac:dyDescent="0.3">
      <c r="A13139" t="s">
        <v>172</v>
      </c>
      <c r="C13139" t="s">
        <v>979</v>
      </c>
      <c r="D13139">
        <v>6</v>
      </c>
      <c r="E13139" s="1">
        <v>274856</v>
      </c>
      <c r="G13139" t="s">
        <v>34</v>
      </c>
      <c r="H13139" t="s">
        <v>1079</v>
      </c>
      <c r="I13139" t="s">
        <v>174</v>
      </c>
      <c r="J13139" t="s">
        <v>175</v>
      </c>
      <c r="K13139" t="s">
        <v>24</v>
      </c>
      <c r="L13139" t="s">
        <v>170</v>
      </c>
      <c r="M13139" t="s">
        <v>61</v>
      </c>
    </row>
    <row r="13140" spans="1:13" x14ac:dyDescent="0.3">
      <c r="A13140" t="s">
        <v>172</v>
      </c>
      <c r="C13140" t="s">
        <v>783</v>
      </c>
      <c r="D13140">
        <v>15</v>
      </c>
      <c r="E13140" s="1">
        <v>1089609</v>
      </c>
      <c r="G13140" t="s">
        <v>34</v>
      </c>
      <c r="H13140" t="s">
        <v>837</v>
      </c>
      <c r="I13140" t="s">
        <v>174</v>
      </c>
      <c r="J13140" t="s">
        <v>175</v>
      </c>
      <c r="K13140" t="s">
        <v>24</v>
      </c>
      <c r="L13140" t="s">
        <v>38</v>
      </c>
      <c r="M13140" t="s">
        <v>61</v>
      </c>
    </row>
    <row r="13141" spans="1:13" x14ac:dyDescent="0.3">
      <c r="A13141" t="s">
        <v>172</v>
      </c>
      <c r="C13141" t="s">
        <v>597</v>
      </c>
      <c r="D13141">
        <v>21</v>
      </c>
      <c r="E13141" s="1">
        <v>100000</v>
      </c>
      <c r="G13141" t="s">
        <v>111</v>
      </c>
      <c r="H13141" t="s">
        <v>77</v>
      </c>
      <c r="I13141" t="s">
        <v>174</v>
      </c>
      <c r="J13141" t="s">
        <v>175</v>
      </c>
      <c r="K13141" t="s">
        <v>24</v>
      </c>
      <c r="L13141" t="s">
        <v>25</v>
      </c>
      <c r="M13141" t="s">
        <v>120</v>
      </c>
    </row>
    <row r="13142" spans="1:13" x14ac:dyDescent="0.3">
      <c r="A13142" t="s">
        <v>172</v>
      </c>
      <c r="C13142" t="s">
        <v>14</v>
      </c>
      <c r="D13142">
        <v>12</v>
      </c>
      <c r="E13142" s="1">
        <v>599999</v>
      </c>
      <c r="G13142" t="s">
        <v>13</v>
      </c>
      <c r="H13142" t="s">
        <v>173</v>
      </c>
      <c r="I13142" t="s">
        <v>174</v>
      </c>
      <c r="J13142" t="s">
        <v>175</v>
      </c>
      <c r="K13142" t="s">
        <v>24</v>
      </c>
      <c r="L13142" t="s">
        <v>44</v>
      </c>
      <c r="M13142" t="s">
        <v>45</v>
      </c>
    </row>
    <row r="13143" spans="1:13" x14ac:dyDescent="0.3">
      <c r="A13143" t="s">
        <v>172</v>
      </c>
      <c r="C13143" t="s">
        <v>14</v>
      </c>
      <c r="D13143">
        <v>36</v>
      </c>
      <c r="E13143" s="1">
        <v>332900</v>
      </c>
      <c r="G13143" t="s">
        <v>13</v>
      </c>
      <c r="H13143" t="s">
        <v>179</v>
      </c>
      <c r="I13143" t="s">
        <v>174</v>
      </c>
      <c r="J13143" t="s">
        <v>175</v>
      </c>
      <c r="K13143" t="s">
        <v>24</v>
      </c>
      <c r="L13143" t="s">
        <v>44</v>
      </c>
      <c r="M13143" t="s">
        <v>45</v>
      </c>
    </row>
    <row r="13144" spans="1:13" x14ac:dyDescent="0.3">
      <c r="A13144" t="s">
        <v>172</v>
      </c>
      <c r="C13144" t="s">
        <v>27925</v>
      </c>
      <c r="D13144">
        <v>24</v>
      </c>
      <c r="E13144" s="1">
        <v>98685</v>
      </c>
      <c r="G13144" t="s">
        <v>13</v>
      </c>
      <c r="H13144" t="s">
        <v>28244</v>
      </c>
      <c r="I13144" t="s">
        <v>174</v>
      </c>
      <c r="J13144" t="s">
        <v>175</v>
      </c>
      <c r="K13144" t="s">
        <v>24</v>
      </c>
      <c r="L13144" t="s">
        <v>17</v>
      </c>
      <c r="M13144" t="s">
        <v>207</v>
      </c>
    </row>
    <row r="13145" spans="1:13" x14ac:dyDescent="0.3">
      <c r="A13145" t="s">
        <v>172</v>
      </c>
      <c r="C13145" t="s">
        <v>27925</v>
      </c>
      <c r="D13145">
        <v>12</v>
      </c>
      <c r="E13145" s="1">
        <v>81209</v>
      </c>
      <c r="G13145" t="s">
        <v>13</v>
      </c>
      <c r="H13145" t="s">
        <v>28270</v>
      </c>
      <c r="I13145" t="s">
        <v>174</v>
      </c>
      <c r="J13145" t="s">
        <v>175</v>
      </c>
      <c r="K13145" t="s">
        <v>24</v>
      </c>
      <c r="L13145" t="s">
        <v>17</v>
      </c>
      <c r="M13145" t="s">
        <v>45</v>
      </c>
    </row>
    <row r="13146" spans="1:13" x14ac:dyDescent="0.3">
      <c r="A13146" t="s">
        <v>172</v>
      </c>
      <c r="C13146" t="s">
        <v>28936</v>
      </c>
      <c r="D13146">
        <v>35</v>
      </c>
      <c r="E13146" s="1">
        <v>1997991</v>
      </c>
      <c r="G13146" t="s">
        <v>111</v>
      </c>
      <c r="H13146" t="s">
        <v>28975</v>
      </c>
      <c r="I13146" t="s">
        <v>174</v>
      </c>
      <c r="J13146" t="s">
        <v>175</v>
      </c>
      <c r="K13146" t="s">
        <v>24</v>
      </c>
      <c r="L13146" t="s">
        <v>25</v>
      </c>
      <c r="M13146" t="s">
        <v>120</v>
      </c>
    </row>
    <row r="13147" spans="1:13" x14ac:dyDescent="0.3">
      <c r="A13147" t="s">
        <v>172</v>
      </c>
      <c r="C13147" t="s">
        <v>27748</v>
      </c>
      <c r="D13147">
        <v>16</v>
      </c>
      <c r="E13147" s="1">
        <v>100000</v>
      </c>
      <c r="G13147" t="s">
        <v>13</v>
      </c>
      <c r="H13147" t="s">
        <v>27826</v>
      </c>
      <c r="I13147" t="s">
        <v>174</v>
      </c>
      <c r="J13147" t="s">
        <v>175</v>
      </c>
      <c r="K13147" t="s">
        <v>24</v>
      </c>
      <c r="L13147" t="s">
        <v>17</v>
      </c>
      <c r="M13147" t="s">
        <v>45</v>
      </c>
    </row>
    <row r="13148" spans="1:13" x14ac:dyDescent="0.3">
      <c r="A13148" t="s">
        <v>172</v>
      </c>
      <c r="C13148" t="s">
        <v>27614</v>
      </c>
      <c r="D13148">
        <v>30</v>
      </c>
      <c r="E13148" s="1">
        <v>250000</v>
      </c>
      <c r="G13148" t="s">
        <v>111</v>
      </c>
      <c r="H13148" t="s">
        <v>27676</v>
      </c>
      <c r="I13148" t="s">
        <v>174</v>
      </c>
      <c r="J13148" t="s">
        <v>175</v>
      </c>
      <c r="K13148" t="s">
        <v>24</v>
      </c>
      <c r="L13148" t="s">
        <v>25</v>
      </c>
      <c r="M13148" t="s">
        <v>120</v>
      </c>
    </row>
    <row r="13149" spans="1:13" x14ac:dyDescent="0.3">
      <c r="A13149" t="s">
        <v>172</v>
      </c>
      <c r="C13149" t="s">
        <v>29922</v>
      </c>
      <c r="D13149">
        <v>21</v>
      </c>
      <c r="E13149" s="1">
        <v>500237</v>
      </c>
      <c r="G13149" t="s">
        <v>13</v>
      </c>
      <c r="H13149" t="s">
        <v>30054</v>
      </c>
      <c r="I13149" t="s">
        <v>174</v>
      </c>
      <c r="J13149" t="s">
        <v>175</v>
      </c>
      <c r="K13149" t="s">
        <v>24</v>
      </c>
      <c r="L13149" t="s">
        <v>44</v>
      </c>
      <c r="M13149" t="s">
        <v>45</v>
      </c>
    </row>
    <row r="13150" spans="1:13" x14ac:dyDescent="0.3">
      <c r="A13150" t="s">
        <v>172</v>
      </c>
      <c r="C13150" t="s">
        <v>29922</v>
      </c>
      <c r="D13150">
        <v>61</v>
      </c>
      <c r="E13150" s="1">
        <v>687904</v>
      </c>
      <c r="G13150" t="s">
        <v>34</v>
      </c>
      <c r="H13150" t="s">
        <v>30280</v>
      </c>
      <c r="I13150" t="s">
        <v>174</v>
      </c>
      <c r="J13150" t="s">
        <v>175</v>
      </c>
      <c r="K13150" t="s">
        <v>24</v>
      </c>
      <c r="L13150" t="s">
        <v>17</v>
      </c>
      <c r="M13150" t="s">
        <v>217</v>
      </c>
    </row>
    <row r="13151" spans="1:13" x14ac:dyDescent="0.3">
      <c r="A13151" t="s">
        <v>172</v>
      </c>
      <c r="C13151" t="s">
        <v>30595</v>
      </c>
      <c r="D13151">
        <v>50</v>
      </c>
      <c r="E13151" s="1">
        <v>4852978</v>
      </c>
      <c r="G13151" t="s">
        <v>34</v>
      </c>
      <c r="H13151" t="s">
        <v>30717</v>
      </c>
      <c r="I13151" t="s">
        <v>174</v>
      </c>
      <c r="J13151" t="s">
        <v>175</v>
      </c>
      <c r="K13151" t="s">
        <v>24</v>
      </c>
      <c r="L13151" t="s">
        <v>38</v>
      </c>
      <c r="M13151" t="s">
        <v>39</v>
      </c>
    </row>
    <row r="13152" spans="1:13" x14ac:dyDescent="0.3">
      <c r="A13152" t="s">
        <v>172</v>
      </c>
      <c r="C13152" t="s">
        <v>30595</v>
      </c>
      <c r="D13152">
        <v>13</v>
      </c>
      <c r="E13152" s="1">
        <v>80000</v>
      </c>
      <c r="G13152" t="s">
        <v>34</v>
      </c>
      <c r="H13152" t="s">
        <v>30753</v>
      </c>
      <c r="I13152" t="s">
        <v>174</v>
      </c>
      <c r="J13152" t="s">
        <v>175</v>
      </c>
      <c r="K13152" t="s">
        <v>24</v>
      </c>
      <c r="L13152" t="s">
        <v>17</v>
      </c>
      <c r="M13152" t="s">
        <v>202</v>
      </c>
    </row>
    <row r="13153" spans="1:13" x14ac:dyDescent="0.3">
      <c r="A13153" t="s">
        <v>172</v>
      </c>
      <c r="C13153" t="s">
        <v>30851</v>
      </c>
      <c r="D13153">
        <v>31</v>
      </c>
      <c r="E13153" s="1">
        <v>146011</v>
      </c>
      <c r="G13153" t="s">
        <v>13</v>
      </c>
      <c r="H13153" t="s">
        <v>31005</v>
      </c>
      <c r="I13153" t="s">
        <v>174</v>
      </c>
      <c r="J13153" t="s">
        <v>175</v>
      </c>
      <c r="K13153" t="s">
        <v>24</v>
      </c>
      <c r="L13153" t="s">
        <v>456</v>
      </c>
      <c r="M13153" t="s">
        <v>450</v>
      </c>
    </row>
    <row r="13154" spans="1:13" x14ac:dyDescent="0.3">
      <c r="A13154" t="s">
        <v>172</v>
      </c>
      <c r="C13154" t="s">
        <v>31019</v>
      </c>
      <c r="D13154">
        <v>15</v>
      </c>
      <c r="E13154" s="1">
        <v>85230</v>
      </c>
      <c r="G13154" t="s">
        <v>34</v>
      </c>
      <c r="H13154" t="s">
        <v>31050</v>
      </c>
      <c r="I13154" t="s">
        <v>174</v>
      </c>
      <c r="J13154" t="s">
        <v>175</v>
      </c>
      <c r="K13154" t="s">
        <v>24</v>
      </c>
      <c r="L13154" t="s">
        <v>17</v>
      </c>
      <c r="M13154" t="s">
        <v>217</v>
      </c>
    </row>
    <row r="13155" spans="1:13" x14ac:dyDescent="0.3">
      <c r="A13155" t="s">
        <v>172</v>
      </c>
      <c r="C13155" t="s">
        <v>31181</v>
      </c>
      <c r="D13155">
        <v>31</v>
      </c>
      <c r="E13155" s="1">
        <v>100000</v>
      </c>
      <c r="G13155" t="s">
        <v>13</v>
      </c>
      <c r="H13155" t="s">
        <v>31263</v>
      </c>
      <c r="I13155" t="s">
        <v>174</v>
      </c>
      <c r="J13155" t="s">
        <v>175</v>
      </c>
      <c r="K13155" t="s">
        <v>24</v>
      </c>
      <c r="L13155" t="s">
        <v>17</v>
      </c>
      <c r="M13155" t="s">
        <v>450</v>
      </c>
    </row>
    <row r="13156" spans="1:13" x14ac:dyDescent="0.3">
      <c r="A13156" t="s">
        <v>172</v>
      </c>
      <c r="C13156" t="s">
        <v>4328</v>
      </c>
      <c r="D13156">
        <v>60</v>
      </c>
      <c r="E13156" s="1">
        <v>11210342</v>
      </c>
      <c r="G13156" t="s">
        <v>34</v>
      </c>
      <c r="H13156" t="s">
        <v>4345</v>
      </c>
      <c r="I13156" t="s">
        <v>174</v>
      </c>
      <c r="J13156" t="s">
        <v>175</v>
      </c>
      <c r="K13156" t="s">
        <v>24</v>
      </c>
      <c r="L13156" t="s">
        <v>38</v>
      </c>
      <c r="M13156" t="s">
        <v>4097</v>
      </c>
    </row>
    <row r="13157" spans="1:13" x14ac:dyDescent="0.3">
      <c r="A13157" t="s">
        <v>172</v>
      </c>
      <c r="C13157" t="s">
        <v>3657</v>
      </c>
      <c r="D13157">
        <v>48</v>
      </c>
      <c r="E13157" s="1">
        <v>10965667</v>
      </c>
      <c r="G13157" t="s">
        <v>34</v>
      </c>
      <c r="H13157" t="s">
        <v>3904</v>
      </c>
      <c r="I13157" t="s">
        <v>174</v>
      </c>
      <c r="J13157" t="s">
        <v>175</v>
      </c>
      <c r="K13157" t="s">
        <v>24</v>
      </c>
      <c r="L13157" t="s">
        <v>115</v>
      </c>
      <c r="M13157" t="s">
        <v>202</v>
      </c>
    </row>
    <row r="13158" spans="1:13" x14ac:dyDescent="0.3">
      <c r="A13158" t="s">
        <v>172</v>
      </c>
      <c r="C13158" t="s">
        <v>3657</v>
      </c>
      <c r="D13158">
        <v>34</v>
      </c>
      <c r="E13158" s="1">
        <v>649858</v>
      </c>
      <c r="G13158" t="s">
        <v>13</v>
      </c>
      <c r="H13158" t="s">
        <v>4195</v>
      </c>
      <c r="I13158" t="s">
        <v>174</v>
      </c>
      <c r="J13158" t="s">
        <v>175</v>
      </c>
      <c r="K13158" t="s">
        <v>24</v>
      </c>
      <c r="L13158" t="s">
        <v>17</v>
      </c>
      <c r="M13158" t="s">
        <v>45</v>
      </c>
    </row>
    <row r="13159" spans="1:13" x14ac:dyDescent="0.3">
      <c r="A13159" t="s">
        <v>172</v>
      </c>
      <c r="C13159" t="s">
        <v>3657</v>
      </c>
      <c r="D13159">
        <v>24</v>
      </c>
      <c r="E13159" s="1">
        <v>680997</v>
      </c>
      <c r="G13159" t="s">
        <v>111</v>
      </c>
      <c r="H13159" t="s">
        <v>4251</v>
      </c>
      <c r="I13159" t="s">
        <v>174</v>
      </c>
      <c r="J13159" t="s">
        <v>175</v>
      </c>
      <c r="K13159" t="s">
        <v>24</v>
      </c>
      <c r="L13159" t="s">
        <v>25</v>
      </c>
      <c r="M13159" t="s">
        <v>112</v>
      </c>
    </row>
    <row r="13160" spans="1:13" x14ac:dyDescent="0.3">
      <c r="A13160" t="s">
        <v>172</v>
      </c>
      <c r="C13160" t="s">
        <v>3657</v>
      </c>
      <c r="D13160">
        <v>4</v>
      </c>
      <c r="E13160" s="1">
        <v>19586</v>
      </c>
      <c r="G13160" t="s">
        <v>111</v>
      </c>
      <c r="H13160" t="s">
        <v>4324</v>
      </c>
      <c r="I13160" t="s">
        <v>174</v>
      </c>
      <c r="J13160" t="s">
        <v>175</v>
      </c>
      <c r="K13160" t="s">
        <v>24</v>
      </c>
      <c r="L13160" t="s">
        <v>25</v>
      </c>
      <c r="M13160" t="s">
        <v>120</v>
      </c>
    </row>
    <row r="13161" spans="1:13" x14ac:dyDescent="0.3">
      <c r="A13161" t="s">
        <v>172</v>
      </c>
      <c r="C13161" t="s">
        <v>5155</v>
      </c>
      <c r="D13161">
        <v>14</v>
      </c>
      <c r="E13161" s="1">
        <v>199994</v>
      </c>
      <c r="G13161" t="s">
        <v>111</v>
      </c>
      <c r="H13161" t="s">
        <v>5377</v>
      </c>
      <c r="I13161" t="s">
        <v>174</v>
      </c>
      <c r="J13161" t="s">
        <v>175</v>
      </c>
      <c r="K13161" t="s">
        <v>24</v>
      </c>
      <c r="L13161" t="s">
        <v>25</v>
      </c>
      <c r="M13161" t="s">
        <v>120</v>
      </c>
    </row>
    <row r="13162" spans="1:13" x14ac:dyDescent="0.3">
      <c r="A13162" t="s">
        <v>172</v>
      </c>
      <c r="C13162" t="s">
        <v>5155</v>
      </c>
      <c r="D13162">
        <v>34</v>
      </c>
      <c r="E13162" s="1">
        <v>550000</v>
      </c>
      <c r="G13162" t="s">
        <v>111</v>
      </c>
      <c r="H13162" t="s">
        <v>5389</v>
      </c>
      <c r="I13162" t="s">
        <v>174</v>
      </c>
      <c r="J13162" t="s">
        <v>175</v>
      </c>
      <c r="K13162" t="s">
        <v>24</v>
      </c>
      <c r="L13162" t="s">
        <v>25</v>
      </c>
      <c r="M13162" t="s">
        <v>120</v>
      </c>
    </row>
    <row r="13163" spans="1:13" x14ac:dyDescent="0.3">
      <c r="A13163" t="s">
        <v>172</v>
      </c>
      <c r="C13163" t="s">
        <v>4395</v>
      </c>
      <c r="D13163">
        <v>6</v>
      </c>
      <c r="E13163" s="1">
        <v>149121</v>
      </c>
      <c r="G13163" t="s">
        <v>13</v>
      </c>
      <c r="H13163" t="s">
        <v>4620</v>
      </c>
      <c r="I13163" t="s">
        <v>174</v>
      </c>
      <c r="J13163" t="s">
        <v>175</v>
      </c>
      <c r="K13163" t="s">
        <v>24</v>
      </c>
      <c r="L13163" t="s">
        <v>38</v>
      </c>
      <c r="M13163" t="s">
        <v>207</v>
      </c>
    </row>
    <row r="13164" spans="1:13" x14ac:dyDescent="0.3">
      <c r="A13164" t="s">
        <v>172</v>
      </c>
      <c r="C13164" t="s">
        <v>5881</v>
      </c>
      <c r="D13164">
        <v>23</v>
      </c>
      <c r="E13164" s="1">
        <v>150000</v>
      </c>
      <c r="G13164" t="s">
        <v>34</v>
      </c>
      <c r="H13164" t="s">
        <v>6014</v>
      </c>
      <c r="I13164" t="s">
        <v>174</v>
      </c>
      <c r="J13164" t="s">
        <v>175</v>
      </c>
      <c r="K13164" t="s">
        <v>24</v>
      </c>
      <c r="L13164" t="s">
        <v>17</v>
      </c>
      <c r="M13164" t="s">
        <v>3814</v>
      </c>
    </row>
    <row r="13165" spans="1:13" x14ac:dyDescent="0.3">
      <c r="A13165" t="s">
        <v>172</v>
      </c>
      <c r="C13165" t="s">
        <v>4681</v>
      </c>
      <c r="D13165">
        <v>36</v>
      </c>
      <c r="E13165" s="1">
        <v>666969</v>
      </c>
      <c r="G13165" t="s">
        <v>13</v>
      </c>
      <c r="H13165" t="s">
        <v>4775</v>
      </c>
      <c r="I13165" t="s">
        <v>174</v>
      </c>
      <c r="J13165" t="s">
        <v>175</v>
      </c>
      <c r="K13165" t="s">
        <v>24</v>
      </c>
      <c r="L13165" t="s">
        <v>17</v>
      </c>
      <c r="M13165" t="s">
        <v>207</v>
      </c>
    </row>
    <row r="13166" spans="1:13" x14ac:dyDescent="0.3">
      <c r="A13166" t="s">
        <v>172</v>
      </c>
      <c r="C13166" t="s">
        <v>5642</v>
      </c>
      <c r="D13166">
        <v>46</v>
      </c>
      <c r="E13166" s="1">
        <v>1214475</v>
      </c>
      <c r="G13166" t="s">
        <v>13</v>
      </c>
      <c r="H13166" t="s">
        <v>5657</v>
      </c>
      <c r="I13166" t="s">
        <v>174</v>
      </c>
      <c r="J13166" t="s">
        <v>175</v>
      </c>
      <c r="K13166" t="s">
        <v>24</v>
      </c>
      <c r="L13166" t="s">
        <v>17</v>
      </c>
      <c r="M13166" t="s">
        <v>45</v>
      </c>
    </row>
    <row r="13167" spans="1:13" x14ac:dyDescent="0.3">
      <c r="A13167" t="s">
        <v>172</v>
      </c>
      <c r="C13167" t="s">
        <v>5642</v>
      </c>
      <c r="D13167">
        <v>26</v>
      </c>
      <c r="E13167" s="1">
        <v>383531</v>
      </c>
      <c r="G13167" t="s">
        <v>13</v>
      </c>
      <c r="H13167" t="s">
        <v>5711</v>
      </c>
      <c r="I13167" t="s">
        <v>174</v>
      </c>
      <c r="J13167" t="s">
        <v>175</v>
      </c>
      <c r="K13167" t="s">
        <v>24</v>
      </c>
      <c r="L13167" t="s">
        <v>17</v>
      </c>
      <c r="M13167" t="s">
        <v>18</v>
      </c>
    </row>
    <row r="13168" spans="1:13" x14ac:dyDescent="0.3">
      <c r="A13168" t="s">
        <v>172</v>
      </c>
      <c r="C13168" t="s">
        <v>5025</v>
      </c>
      <c r="D13168">
        <v>30</v>
      </c>
      <c r="E13168" s="1">
        <v>100000</v>
      </c>
      <c r="G13168" t="s">
        <v>13</v>
      </c>
      <c r="H13168" t="s">
        <v>5057</v>
      </c>
      <c r="I13168" t="s">
        <v>174</v>
      </c>
      <c r="J13168" t="s">
        <v>175</v>
      </c>
      <c r="K13168" t="s">
        <v>24</v>
      </c>
      <c r="L13168" t="s">
        <v>17</v>
      </c>
      <c r="M13168" t="s">
        <v>450</v>
      </c>
    </row>
    <row r="13169" spans="1:13" x14ac:dyDescent="0.3">
      <c r="A13169" t="s">
        <v>172</v>
      </c>
      <c r="C13169" t="s">
        <v>4887</v>
      </c>
      <c r="D13169">
        <v>22</v>
      </c>
      <c r="E13169" s="1">
        <v>1436735</v>
      </c>
      <c r="G13169" t="s">
        <v>13</v>
      </c>
      <c r="H13169" t="s">
        <v>4891</v>
      </c>
      <c r="I13169" t="s">
        <v>174</v>
      </c>
      <c r="J13169" t="s">
        <v>175</v>
      </c>
      <c r="K13169" t="s">
        <v>24</v>
      </c>
      <c r="L13169" t="s">
        <v>1146</v>
      </c>
      <c r="M13169" t="s">
        <v>82</v>
      </c>
    </row>
    <row r="13170" spans="1:13" x14ac:dyDescent="0.3">
      <c r="A13170" t="s">
        <v>172</v>
      </c>
      <c r="C13170" t="s">
        <v>22837</v>
      </c>
      <c r="D13170">
        <v>62</v>
      </c>
      <c r="E13170" s="1">
        <v>4967950</v>
      </c>
      <c r="G13170" t="s">
        <v>34</v>
      </c>
      <c r="H13170" t="s">
        <v>22944</v>
      </c>
      <c r="I13170" t="s">
        <v>174</v>
      </c>
      <c r="J13170" t="s">
        <v>175</v>
      </c>
      <c r="K13170" t="s">
        <v>24</v>
      </c>
      <c r="L13170" t="s">
        <v>17</v>
      </c>
      <c r="M13170" t="s">
        <v>75</v>
      </c>
    </row>
    <row r="13171" spans="1:13" x14ac:dyDescent="0.3">
      <c r="A13171" t="s">
        <v>172</v>
      </c>
      <c r="C13171" t="s">
        <v>24055</v>
      </c>
      <c r="D13171">
        <v>62</v>
      </c>
      <c r="E13171" s="1">
        <v>10769377</v>
      </c>
      <c r="G13171" t="s">
        <v>571</v>
      </c>
      <c r="H13171" t="s">
        <v>24073</v>
      </c>
      <c r="I13171" t="s">
        <v>174</v>
      </c>
      <c r="J13171" t="s">
        <v>175</v>
      </c>
      <c r="K13171" t="s">
        <v>24</v>
      </c>
      <c r="L13171" t="s">
        <v>17</v>
      </c>
      <c r="M13171" t="s">
        <v>24074</v>
      </c>
    </row>
    <row r="13172" spans="1:13" x14ac:dyDescent="0.3">
      <c r="A13172" t="s">
        <v>172</v>
      </c>
      <c r="C13172" t="s">
        <v>24055</v>
      </c>
      <c r="D13172">
        <v>25</v>
      </c>
      <c r="E13172" s="1">
        <v>100000</v>
      </c>
      <c r="G13172" t="s">
        <v>13</v>
      </c>
      <c r="H13172" t="s">
        <v>24188</v>
      </c>
      <c r="I13172" t="s">
        <v>174</v>
      </c>
      <c r="J13172" t="s">
        <v>175</v>
      </c>
      <c r="K13172" t="s">
        <v>24</v>
      </c>
      <c r="L13172" t="s">
        <v>17</v>
      </c>
      <c r="M13172" t="s">
        <v>450</v>
      </c>
    </row>
    <row r="13173" spans="1:13" x14ac:dyDescent="0.3">
      <c r="A13173" t="s">
        <v>172</v>
      </c>
      <c r="C13173" t="s">
        <v>24055</v>
      </c>
      <c r="D13173">
        <v>62</v>
      </c>
      <c r="E13173" s="1">
        <v>6100000</v>
      </c>
      <c r="G13173" t="s">
        <v>34</v>
      </c>
      <c r="H13173" t="s">
        <v>24211</v>
      </c>
      <c r="I13173" t="s">
        <v>174</v>
      </c>
      <c r="J13173" t="s">
        <v>175</v>
      </c>
      <c r="K13173" t="s">
        <v>24</v>
      </c>
      <c r="L13173" t="s">
        <v>170</v>
      </c>
      <c r="M13173" t="s">
        <v>202</v>
      </c>
    </row>
    <row r="13174" spans="1:13" x14ac:dyDescent="0.3">
      <c r="A13174" t="s">
        <v>172</v>
      </c>
      <c r="C13174" t="s">
        <v>24055</v>
      </c>
      <c r="D13174">
        <v>24</v>
      </c>
      <c r="E13174" s="1">
        <v>100000</v>
      </c>
      <c r="G13174" t="s">
        <v>13</v>
      </c>
      <c r="H13174" t="s">
        <v>24303</v>
      </c>
      <c r="I13174" t="s">
        <v>174</v>
      </c>
      <c r="J13174" t="s">
        <v>175</v>
      </c>
      <c r="K13174" t="s">
        <v>24</v>
      </c>
      <c r="L13174" t="s">
        <v>17</v>
      </c>
      <c r="M13174" t="s">
        <v>450</v>
      </c>
    </row>
    <row r="13175" spans="1:13" x14ac:dyDescent="0.3">
      <c r="A13175" t="s">
        <v>172</v>
      </c>
      <c r="C13175" t="s">
        <v>23213</v>
      </c>
      <c r="D13175">
        <v>60</v>
      </c>
      <c r="E13175" s="1">
        <v>7000000</v>
      </c>
      <c r="G13175" t="s">
        <v>34</v>
      </c>
      <c r="H13175" t="s">
        <v>23236</v>
      </c>
      <c r="I13175" t="s">
        <v>174</v>
      </c>
      <c r="J13175" t="s">
        <v>175</v>
      </c>
      <c r="K13175" t="s">
        <v>24</v>
      </c>
      <c r="L13175" t="s">
        <v>170</v>
      </c>
      <c r="M13175" t="s">
        <v>989</v>
      </c>
    </row>
    <row r="13176" spans="1:13" x14ac:dyDescent="0.3">
      <c r="A13176" t="s">
        <v>172</v>
      </c>
      <c r="C13176" t="s">
        <v>23213</v>
      </c>
      <c r="D13176">
        <v>39</v>
      </c>
      <c r="E13176" s="1">
        <v>2273598</v>
      </c>
      <c r="G13176" t="s">
        <v>34</v>
      </c>
      <c r="H13176" t="s">
        <v>23305</v>
      </c>
      <c r="I13176" t="s">
        <v>174</v>
      </c>
      <c r="J13176" t="s">
        <v>175</v>
      </c>
      <c r="K13176" t="s">
        <v>24</v>
      </c>
      <c r="L13176" t="s">
        <v>115</v>
      </c>
      <c r="M13176" t="s">
        <v>4097</v>
      </c>
    </row>
    <row r="13177" spans="1:13" x14ac:dyDescent="0.3">
      <c r="A13177" t="s">
        <v>172</v>
      </c>
      <c r="C13177" t="s">
        <v>23427</v>
      </c>
      <c r="D13177">
        <v>33</v>
      </c>
      <c r="E13177" s="1">
        <v>1057183</v>
      </c>
      <c r="G13177" t="s">
        <v>571</v>
      </c>
      <c r="H13177" t="s">
        <v>23431</v>
      </c>
      <c r="I13177" t="s">
        <v>174</v>
      </c>
      <c r="J13177" t="s">
        <v>175</v>
      </c>
      <c r="K13177" t="s">
        <v>24</v>
      </c>
      <c r="L13177" t="s">
        <v>170</v>
      </c>
      <c r="M13177" t="s">
        <v>21181</v>
      </c>
    </row>
    <row r="13178" spans="1:13" x14ac:dyDescent="0.3">
      <c r="A13178" t="s">
        <v>172</v>
      </c>
      <c r="C13178" t="s">
        <v>23427</v>
      </c>
      <c r="D13178">
        <v>40</v>
      </c>
      <c r="E13178" s="1">
        <v>8071130</v>
      </c>
      <c r="G13178" t="s">
        <v>571</v>
      </c>
      <c r="H13178" t="s">
        <v>23519</v>
      </c>
      <c r="I13178" t="s">
        <v>174</v>
      </c>
      <c r="J13178" t="s">
        <v>175</v>
      </c>
      <c r="K13178" t="s">
        <v>24</v>
      </c>
      <c r="L13178" t="s">
        <v>1146</v>
      </c>
      <c r="M13178" t="s">
        <v>11019</v>
      </c>
    </row>
    <row r="13179" spans="1:13" x14ac:dyDescent="0.3">
      <c r="A13179" t="s">
        <v>172</v>
      </c>
      <c r="C13179" t="s">
        <v>23966</v>
      </c>
      <c r="D13179">
        <v>53</v>
      </c>
      <c r="E13179" s="1">
        <v>5744469</v>
      </c>
      <c r="G13179" t="s">
        <v>13</v>
      </c>
      <c r="H13179" t="s">
        <v>23971</v>
      </c>
      <c r="I13179" t="s">
        <v>174</v>
      </c>
      <c r="J13179" t="s">
        <v>175</v>
      </c>
      <c r="K13179" t="s">
        <v>24</v>
      </c>
      <c r="L13179" t="s">
        <v>17</v>
      </c>
      <c r="M13179" t="s">
        <v>1885</v>
      </c>
    </row>
    <row r="13180" spans="1:13" x14ac:dyDescent="0.3">
      <c r="A13180" t="s">
        <v>172</v>
      </c>
      <c r="C13180" t="s">
        <v>23966</v>
      </c>
      <c r="D13180">
        <v>25</v>
      </c>
      <c r="E13180" s="1">
        <v>326463</v>
      </c>
      <c r="G13180" t="s">
        <v>13</v>
      </c>
      <c r="H13180" t="s">
        <v>24053</v>
      </c>
      <c r="I13180" t="s">
        <v>174</v>
      </c>
      <c r="J13180" t="s">
        <v>175</v>
      </c>
      <c r="K13180" t="s">
        <v>24</v>
      </c>
      <c r="L13180" t="s">
        <v>17</v>
      </c>
      <c r="M13180" t="s">
        <v>82</v>
      </c>
    </row>
    <row r="13181" spans="1:13" x14ac:dyDescent="0.3">
      <c r="A13181" t="s">
        <v>172</v>
      </c>
      <c r="C13181" t="s">
        <v>23856</v>
      </c>
      <c r="D13181">
        <v>7</v>
      </c>
      <c r="E13181" s="1">
        <v>42951</v>
      </c>
      <c r="G13181" t="s">
        <v>13</v>
      </c>
      <c r="H13181" t="s">
        <v>23917</v>
      </c>
      <c r="I13181" t="s">
        <v>174</v>
      </c>
      <c r="J13181" t="s">
        <v>175</v>
      </c>
      <c r="K13181" t="s">
        <v>24</v>
      </c>
      <c r="L13181" t="s">
        <v>17</v>
      </c>
      <c r="M13181" t="s">
        <v>345</v>
      </c>
    </row>
    <row r="13182" spans="1:13" x14ac:dyDescent="0.3">
      <c r="A13182" t="s">
        <v>172</v>
      </c>
      <c r="C13182" t="s">
        <v>21173</v>
      </c>
      <c r="D13182">
        <v>43</v>
      </c>
      <c r="E13182" s="1">
        <v>1994006</v>
      </c>
      <c r="G13182" t="s">
        <v>111</v>
      </c>
      <c r="H13182" t="s">
        <v>21533</v>
      </c>
      <c r="I13182" t="s">
        <v>174</v>
      </c>
      <c r="J13182" t="s">
        <v>175</v>
      </c>
      <c r="K13182" t="s">
        <v>24</v>
      </c>
      <c r="L13182" t="s">
        <v>25</v>
      </c>
      <c r="M13182" t="s">
        <v>120</v>
      </c>
    </row>
    <row r="13183" spans="1:13" x14ac:dyDescent="0.3">
      <c r="A13183" t="s">
        <v>172</v>
      </c>
      <c r="C13183" t="s">
        <v>21173</v>
      </c>
      <c r="D13183">
        <v>65</v>
      </c>
      <c r="E13183" s="1">
        <v>13219492</v>
      </c>
      <c r="G13183" t="s">
        <v>13</v>
      </c>
      <c r="H13183" t="s">
        <v>21601</v>
      </c>
      <c r="I13183" t="s">
        <v>174</v>
      </c>
      <c r="J13183" t="s">
        <v>175</v>
      </c>
      <c r="K13183" t="s">
        <v>24</v>
      </c>
      <c r="L13183" t="s">
        <v>38</v>
      </c>
      <c r="M13183" t="s">
        <v>4753</v>
      </c>
    </row>
    <row r="13184" spans="1:13" x14ac:dyDescent="0.3">
      <c r="A13184" t="s">
        <v>172</v>
      </c>
      <c r="C13184" t="s">
        <v>21173</v>
      </c>
      <c r="D13184">
        <v>46</v>
      </c>
      <c r="E13184" s="1">
        <v>3084208</v>
      </c>
      <c r="G13184" t="s">
        <v>34</v>
      </c>
      <c r="H13184" t="s">
        <v>21629</v>
      </c>
      <c r="I13184" t="s">
        <v>174</v>
      </c>
      <c r="J13184" t="s">
        <v>175</v>
      </c>
      <c r="K13184" t="s">
        <v>24</v>
      </c>
      <c r="L13184" t="s">
        <v>38</v>
      </c>
      <c r="M13184" t="s">
        <v>202</v>
      </c>
    </row>
    <row r="13185" spans="1:13" x14ac:dyDescent="0.3">
      <c r="A13185" t="s">
        <v>172</v>
      </c>
      <c r="C13185" t="s">
        <v>21173</v>
      </c>
      <c r="D13185">
        <v>59</v>
      </c>
      <c r="E13185" s="1">
        <v>5532580</v>
      </c>
      <c r="G13185" t="s">
        <v>1039</v>
      </c>
      <c r="H13185" t="s">
        <v>21630</v>
      </c>
      <c r="I13185" t="s">
        <v>174</v>
      </c>
      <c r="J13185" t="s">
        <v>175</v>
      </c>
      <c r="K13185" t="s">
        <v>24</v>
      </c>
      <c r="L13185" t="s">
        <v>170</v>
      </c>
      <c r="M13185" t="s">
        <v>17367</v>
      </c>
    </row>
    <row r="13186" spans="1:13" x14ac:dyDescent="0.3">
      <c r="A13186" t="s">
        <v>172</v>
      </c>
      <c r="C13186" t="s">
        <v>22248</v>
      </c>
      <c r="D13186">
        <v>49</v>
      </c>
      <c r="E13186" s="1">
        <v>4999952</v>
      </c>
      <c r="G13186" t="s">
        <v>571</v>
      </c>
      <c r="H13186" t="s">
        <v>22250</v>
      </c>
      <c r="I13186" t="s">
        <v>174</v>
      </c>
      <c r="J13186" t="s">
        <v>175</v>
      </c>
      <c r="K13186" t="s">
        <v>24</v>
      </c>
      <c r="L13186" t="s">
        <v>44</v>
      </c>
      <c r="M13186" t="s">
        <v>22251</v>
      </c>
    </row>
    <row r="13187" spans="1:13" x14ac:dyDescent="0.3">
      <c r="A13187" t="s">
        <v>172</v>
      </c>
      <c r="C13187" t="s">
        <v>22248</v>
      </c>
      <c r="D13187">
        <v>34</v>
      </c>
      <c r="E13187" s="1">
        <v>1719661</v>
      </c>
      <c r="G13187" t="s">
        <v>34</v>
      </c>
      <c r="H13187" t="s">
        <v>22272</v>
      </c>
      <c r="I13187" t="s">
        <v>174</v>
      </c>
      <c r="J13187" t="s">
        <v>175</v>
      </c>
      <c r="K13187" t="s">
        <v>24</v>
      </c>
      <c r="L13187" t="s">
        <v>38</v>
      </c>
      <c r="M13187" t="s">
        <v>740</v>
      </c>
    </row>
    <row r="13188" spans="1:13" x14ac:dyDescent="0.3">
      <c r="A13188" t="s">
        <v>172</v>
      </c>
      <c r="C13188" t="s">
        <v>22248</v>
      </c>
      <c r="D13188">
        <v>22</v>
      </c>
      <c r="E13188" s="1">
        <v>1053489</v>
      </c>
      <c r="G13188" t="s">
        <v>13</v>
      </c>
      <c r="H13188" t="s">
        <v>21438</v>
      </c>
      <c r="I13188" t="s">
        <v>174</v>
      </c>
      <c r="J13188" t="s">
        <v>175</v>
      </c>
      <c r="K13188" t="s">
        <v>24</v>
      </c>
      <c r="L13188" t="s">
        <v>17</v>
      </c>
      <c r="M13188" t="s">
        <v>18</v>
      </c>
    </row>
    <row r="13189" spans="1:13" x14ac:dyDescent="0.3">
      <c r="A13189" t="s">
        <v>172</v>
      </c>
      <c r="C13189" t="s">
        <v>21035</v>
      </c>
      <c r="D13189">
        <v>53</v>
      </c>
      <c r="E13189" s="1">
        <v>4576711</v>
      </c>
      <c r="G13189" t="s">
        <v>13</v>
      </c>
      <c r="H13189" t="s">
        <v>21054</v>
      </c>
      <c r="I13189" t="s">
        <v>174</v>
      </c>
      <c r="J13189" t="s">
        <v>175</v>
      </c>
      <c r="K13189" t="s">
        <v>24</v>
      </c>
      <c r="L13189" t="s">
        <v>17</v>
      </c>
      <c r="M13189" t="s">
        <v>18</v>
      </c>
    </row>
    <row r="13190" spans="1:13" x14ac:dyDescent="0.3">
      <c r="A13190" t="s">
        <v>172</v>
      </c>
      <c r="C13190" t="s">
        <v>21035</v>
      </c>
      <c r="D13190">
        <v>26</v>
      </c>
      <c r="E13190" s="1">
        <v>148658</v>
      </c>
      <c r="G13190" t="s">
        <v>13</v>
      </c>
      <c r="H13190" t="s">
        <v>21063</v>
      </c>
      <c r="I13190" t="s">
        <v>174</v>
      </c>
      <c r="J13190" t="s">
        <v>175</v>
      </c>
      <c r="K13190" t="s">
        <v>24</v>
      </c>
      <c r="L13190" t="s">
        <v>17</v>
      </c>
      <c r="M13190" t="s">
        <v>345</v>
      </c>
    </row>
    <row r="13191" spans="1:13" x14ac:dyDescent="0.3">
      <c r="A13191" t="s">
        <v>172</v>
      </c>
      <c r="C13191" t="s">
        <v>22024</v>
      </c>
      <c r="D13191">
        <v>68</v>
      </c>
      <c r="E13191" s="1">
        <v>5992658</v>
      </c>
      <c r="G13191" t="s">
        <v>571</v>
      </c>
      <c r="H13191" t="s">
        <v>22031</v>
      </c>
      <c r="I13191" t="s">
        <v>174</v>
      </c>
      <c r="J13191" t="s">
        <v>175</v>
      </c>
      <c r="K13191" t="s">
        <v>24</v>
      </c>
      <c r="L13191" t="s">
        <v>17</v>
      </c>
      <c r="M13191" t="s">
        <v>16401</v>
      </c>
    </row>
    <row r="13192" spans="1:13" x14ac:dyDescent="0.3">
      <c r="A13192" t="s">
        <v>172</v>
      </c>
      <c r="C13192" t="s">
        <v>22024</v>
      </c>
      <c r="D13192">
        <v>37</v>
      </c>
      <c r="E13192" s="1">
        <v>1572223</v>
      </c>
      <c r="G13192" t="s">
        <v>34</v>
      </c>
      <c r="H13192" t="s">
        <v>22087</v>
      </c>
      <c r="I13192" t="s">
        <v>174</v>
      </c>
      <c r="J13192" t="s">
        <v>175</v>
      </c>
      <c r="K13192" t="s">
        <v>24</v>
      </c>
      <c r="L13192" t="s">
        <v>38</v>
      </c>
      <c r="M13192" t="s">
        <v>632</v>
      </c>
    </row>
    <row r="13193" spans="1:13" x14ac:dyDescent="0.3">
      <c r="A13193" t="s">
        <v>172</v>
      </c>
      <c r="C13193" t="s">
        <v>17339</v>
      </c>
      <c r="D13193">
        <v>6</v>
      </c>
      <c r="E13193" s="1">
        <v>49699</v>
      </c>
      <c r="G13193" t="s">
        <v>34</v>
      </c>
      <c r="H13193" t="s">
        <v>17381</v>
      </c>
      <c r="I13193" t="s">
        <v>174</v>
      </c>
      <c r="J13193" t="s">
        <v>175</v>
      </c>
      <c r="K13193" t="s">
        <v>24</v>
      </c>
      <c r="L13193" t="s">
        <v>17</v>
      </c>
      <c r="M13193" t="s">
        <v>217</v>
      </c>
    </row>
    <row r="13194" spans="1:13" x14ac:dyDescent="0.3">
      <c r="A13194" t="s">
        <v>172</v>
      </c>
      <c r="C13194" t="s">
        <v>15737</v>
      </c>
      <c r="D13194">
        <v>62</v>
      </c>
      <c r="E13194" s="1">
        <v>18128276</v>
      </c>
      <c r="G13194" t="s">
        <v>34</v>
      </c>
      <c r="H13194" t="s">
        <v>15775</v>
      </c>
      <c r="I13194" t="s">
        <v>174</v>
      </c>
      <c r="J13194" t="s">
        <v>175</v>
      </c>
      <c r="K13194" t="s">
        <v>24</v>
      </c>
      <c r="L13194" t="s">
        <v>38</v>
      </c>
      <c r="M13194" t="s">
        <v>202</v>
      </c>
    </row>
    <row r="13195" spans="1:13" x14ac:dyDescent="0.3">
      <c r="A13195" t="s">
        <v>172</v>
      </c>
      <c r="C13195" t="s">
        <v>15737</v>
      </c>
      <c r="D13195">
        <v>25</v>
      </c>
      <c r="E13195" s="1">
        <v>502931</v>
      </c>
      <c r="G13195" t="s">
        <v>34</v>
      </c>
      <c r="H13195" t="s">
        <v>15919</v>
      </c>
      <c r="I13195" t="s">
        <v>174</v>
      </c>
      <c r="J13195" t="s">
        <v>175</v>
      </c>
      <c r="K13195" t="s">
        <v>24</v>
      </c>
      <c r="L13195" t="s">
        <v>38</v>
      </c>
      <c r="M13195" t="s">
        <v>61</v>
      </c>
    </row>
    <row r="13196" spans="1:13" x14ac:dyDescent="0.3">
      <c r="A13196" t="s">
        <v>172</v>
      </c>
      <c r="C13196" t="s">
        <v>15737</v>
      </c>
      <c r="D13196">
        <v>37</v>
      </c>
      <c r="E13196" s="1">
        <v>559753</v>
      </c>
      <c r="G13196" t="s">
        <v>34</v>
      </c>
      <c r="H13196" t="s">
        <v>16000</v>
      </c>
      <c r="I13196" t="s">
        <v>174</v>
      </c>
      <c r="J13196" t="s">
        <v>175</v>
      </c>
      <c r="K13196" t="s">
        <v>24</v>
      </c>
      <c r="L13196" t="s">
        <v>17</v>
      </c>
      <c r="M13196" t="s">
        <v>217</v>
      </c>
    </row>
    <row r="13197" spans="1:13" x14ac:dyDescent="0.3">
      <c r="A13197" t="s">
        <v>172</v>
      </c>
      <c r="C13197" t="s">
        <v>15737</v>
      </c>
      <c r="D13197">
        <v>74</v>
      </c>
      <c r="E13197" s="1">
        <v>839483</v>
      </c>
      <c r="G13197" t="s">
        <v>13</v>
      </c>
      <c r="H13197" t="s">
        <v>16004</v>
      </c>
      <c r="I13197" t="s">
        <v>174</v>
      </c>
      <c r="J13197" t="s">
        <v>175</v>
      </c>
      <c r="K13197" t="s">
        <v>24</v>
      </c>
      <c r="L13197" t="s">
        <v>17</v>
      </c>
      <c r="M13197" t="s">
        <v>66</v>
      </c>
    </row>
    <row r="13198" spans="1:13" x14ac:dyDescent="0.3">
      <c r="A13198" t="s">
        <v>172</v>
      </c>
      <c r="C13198" t="s">
        <v>15737</v>
      </c>
      <c r="D13198">
        <v>56</v>
      </c>
      <c r="E13198" s="1">
        <v>704130</v>
      </c>
      <c r="G13198" t="s">
        <v>34</v>
      </c>
      <c r="H13198" t="s">
        <v>16036</v>
      </c>
      <c r="I13198" t="s">
        <v>174</v>
      </c>
      <c r="J13198" t="s">
        <v>175</v>
      </c>
      <c r="K13198" t="s">
        <v>24</v>
      </c>
      <c r="L13198" t="s">
        <v>38</v>
      </c>
      <c r="M13198" t="s">
        <v>217</v>
      </c>
    </row>
    <row r="13199" spans="1:13" x14ac:dyDescent="0.3">
      <c r="A13199" t="s">
        <v>172</v>
      </c>
      <c r="C13199" t="s">
        <v>16755</v>
      </c>
      <c r="D13199">
        <v>52</v>
      </c>
      <c r="E13199" s="1">
        <v>4959415</v>
      </c>
      <c r="G13199" t="s">
        <v>34</v>
      </c>
      <c r="H13199" t="s">
        <v>16771</v>
      </c>
      <c r="I13199" t="s">
        <v>174</v>
      </c>
      <c r="J13199" t="s">
        <v>175</v>
      </c>
      <c r="K13199" t="s">
        <v>24</v>
      </c>
      <c r="L13199" t="s">
        <v>17</v>
      </c>
      <c r="M13199" t="s">
        <v>217</v>
      </c>
    </row>
    <row r="13200" spans="1:13" x14ac:dyDescent="0.3">
      <c r="A13200" t="s">
        <v>172</v>
      </c>
      <c r="C13200" t="s">
        <v>16755</v>
      </c>
      <c r="D13200">
        <v>16</v>
      </c>
      <c r="E13200" s="1">
        <v>275000</v>
      </c>
      <c r="G13200" t="s">
        <v>111</v>
      </c>
      <c r="H13200" t="s">
        <v>16868</v>
      </c>
      <c r="I13200" t="s">
        <v>174</v>
      </c>
      <c r="J13200" t="s">
        <v>175</v>
      </c>
      <c r="K13200" t="s">
        <v>24</v>
      </c>
      <c r="L13200" t="s">
        <v>25</v>
      </c>
      <c r="M13200" t="s">
        <v>120</v>
      </c>
    </row>
    <row r="13201" spans="1:13" x14ac:dyDescent="0.3">
      <c r="A13201" t="s">
        <v>172</v>
      </c>
      <c r="C13201" t="s">
        <v>17183</v>
      </c>
      <c r="D13201">
        <v>24</v>
      </c>
      <c r="E13201" s="1">
        <v>188305</v>
      </c>
      <c r="G13201" t="s">
        <v>34</v>
      </c>
      <c r="H13201" t="s">
        <v>17250</v>
      </c>
      <c r="I13201" t="s">
        <v>174</v>
      </c>
      <c r="J13201" t="s">
        <v>175</v>
      </c>
      <c r="K13201" t="s">
        <v>24</v>
      </c>
      <c r="L13201" t="s">
        <v>44</v>
      </c>
      <c r="M13201" t="s">
        <v>61</v>
      </c>
    </row>
    <row r="13202" spans="1:13" x14ac:dyDescent="0.3">
      <c r="A13202" t="s">
        <v>172</v>
      </c>
      <c r="C13202" t="s">
        <v>17183</v>
      </c>
      <c r="D13202">
        <v>7</v>
      </c>
      <c r="E13202" s="1">
        <v>65632</v>
      </c>
      <c r="G13202" t="s">
        <v>571</v>
      </c>
      <c r="H13202" t="s">
        <v>17319</v>
      </c>
      <c r="I13202" t="s">
        <v>174</v>
      </c>
      <c r="J13202" t="s">
        <v>175</v>
      </c>
      <c r="K13202" t="s">
        <v>24</v>
      </c>
      <c r="L13202" t="s">
        <v>17</v>
      </c>
      <c r="M13202" t="s">
        <v>17320</v>
      </c>
    </row>
    <row r="13203" spans="1:13" x14ac:dyDescent="0.3">
      <c r="A13203" t="s">
        <v>172</v>
      </c>
      <c r="C13203" t="s">
        <v>16236</v>
      </c>
      <c r="D13203">
        <v>27</v>
      </c>
      <c r="E13203" s="1">
        <v>397417</v>
      </c>
      <c r="G13203" t="s">
        <v>13</v>
      </c>
      <c r="H13203" t="s">
        <v>16265</v>
      </c>
      <c r="I13203" t="s">
        <v>174</v>
      </c>
      <c r="J13203" t="s">
        <v>175</v>
      </c>
      <c r="K13203" t="s">
        <v>24</v>
      </c>
      <c r="L13203" t="s">
        <v>17</v>
      </c>
      <c r="M13203" t="s">
        <v>18</v>
      </c>
    </row>
    <row r="13204" spans="1:13" x14ac:dyDescent="0.3">
      <c r="A13204" t="s">
        <v>172</v>
      </c>
      <c r="C13204" t="s">
        <v>16408</v>
      </c>
      <c r="D13204">
        <v>12</v>
      </c>
      <c r="E13204" s="1">
        <v>525000</v>
      </c>
      <c r="G13204" t="s">
        <v>13</v>
      </c>
      <c r="H13204" t="s">
        <v>16423</v>
      </c>
      <c r="I13204" t="s">
        <v>174</v>
      </c>
      <c r="J13204" t="s">
        <v>175</v>
      </c>
      <c r="K13204" t="s">
        <v>24</v>
      </c>
      <c r="L13204" t="s">
        <v>17</v>
      </c>
      <c r="M13204" t="s">
        <v>66</v>
      </c>
    </row>
    <row r="13205" spans="1:13" x14ac:dyDescent="0.3">
      <c r="A13205" t="s">
        <v>172</v>
      </c>
      <c r="C13205" t="s">
        <v>12314</v>
      </c>
      <c r="D13205">
        <v>53</v>
      </c>
      <c r="E13205" s="1">
        <v>4397871</v>
      </c>
      <c r="G13205" t="s">
        <v>13</v>
      </c>
      <c r="H13205" t="s">
        <v>12337</v>
      </c>
      <c r="I13205" t="s">
        <v>174</v>
      </c>
      <c r="J13205" t="s">
        <v>175</v>
      </c>
      <c r="K13205" t="s">
        <v>24</v>
      </c>
      <c r="L13205" t="s">
        <v>17</v>
      </c>
      <c r="M13205" t="s">
        <v>105</v>
      </c>
    </row>
    <row r="13206" spans="1:13" x14ac:dyDescent="0.3">
      <c r="A13206" t="s">
        <v>172</v>
      </c>
      <c r="C13206" t="s">
        <v>12314</v>
      </c>
      <c r="D13206">
        <v>12</v>
      </c>
      <c r="E13206" s="1">
        <v>674419</v>
      </c>
      <c r="G13206" t="s">
        <v>13</v>
      </c>
      <c r="H13206" t="s">
        <v>12379</v>
      </c>
      <c r="I13206" t="s">
        <v>174</v>
      </c>
      <c r="J13206" t="s">
        <v>175</v>
      </c>
      <c r="K13206" t="s">
        <v>24</v>
      </c>
      <c r="L13206" t="s">
        <v>38</v>
      </c>
      <c r="M13206" t="s">
        <v>345</v>
      </c>
    </row>
    <row r="13207" spans="1:13" x14ac:dyDescent="0.3">
      <c r="A13207" t="s">
        <v>172</v>
      </c>
      <c r="C13207" t="s">
        <v>12314</v>
      </c>
      <c r="D13207">
        <v>64</v>
      </c>
      <c r="E13207" s="1">
        <v>2942355</v>
      </c>
      <c r="G13207" t="s">
        <v>13</v>
      </c>
      <c r="H13207" t="s">
        <v>12478</v>
      </c>
      <c r="I13207" t="s">
        <v>174</v>
      </c>
      <c r="J13207" t="s">
        <v>175</v>
      </c>
      <c r="K13207" t="s">
        <v>24</v>
      </c>
      <c r="L13207" t="s">
        <v>17</v>
      </c>
      <c r="M13207" t="s">
        <v>345</v>
      </c>
    </row>
    <row r="13208" spans="1:13" x14ac:dyDescent="0.3">
      <c r="A13208" t="s">
        <v>172</v>
      </c>
      <c r="C13208" t="s">
        <v>12314</v>
      </c>
      <c r="D13208">
        <v>26</v>
      </c>
      <c r="E13208" s="1">
        <v>1217805</v>
      </c>
      <c r="G13208" t="s">
        <v>34</v>
      </c>
      <c r="H13208" t="s">
        <v>12510</v>
      </c>
      <c r="I13208" t="s">
        <v>174</v>
      </c>
      <c r="J13208" t="s">
        <v>175</v>
      </c>
      <c r="K13208" t="s">
        <v>24</v>
      </c>
      <c r="L13208" t="s">
        <v>17</v>
      </c>
      <c r="M13208" t="s">
        <v>217</v>
      </c>
    </row>
    <row r="13209" spans="1:13" x14ac:dyDescent="0.3">
      <c r="A13209" t="s">
        <v>172</v>
      </c>
      <c r="C13209" t="s">
        <v>12314</v>
      </c>
      <c r="D13209">
        <v>26</v>
      </c>
      <c r="E13209" s="1">
        <v>251961</v>
      </c>
      <c r="G13209" t="s">
        <v>13</v>
      </c>
      <c r="H13209" t="s">
        <v>12572</v>
      </c>
      <c r="I13209" t="s">
        <v>174</v>
      </c>
      <c r="J13209" t="s">
        <v>175</v>
      </c>
      <c r="K13209" t="s">
        <v>24</v>
      </c>
      <c r="L13209" t="s">
        <v>38</v>
      </c>
      <c r="M13209" t="s">
        <v>450</v>
      </c>
    </row>
    <row r="13210" spans="1:13" x14ac:dyDescent="0.3">
      <c r="A13210" t="s">
        <v>172</v>
      </c>
      <c r="C13210" t="s">
        <v>11813</v>
      </c>
      <c r="D13210">
        <v>57</v>
      </c>
      <c r="E13210" s="1">
        <v>2381694</v>
      </c>
      <c r="G13210" t="s">
        <v>13</v>
      </c>
      <c r="H13210" t="s">
        <v>12039</v>
      </c>
      <c r="I13210" t="s">
        <v>174</v>
      </c>
      <c r="J13210" t="s">
        <v>175</v>
      </c>
      <c r="K13210" t="s">
        <v>24</v>
      </c>
      <c r="L13210" t="s">
        <v>44</v>
      </c>
      <c r="M13210" t="s">
        <v>82</v>
      </c>
    </row>
    <row r="13211" spans="1:13" x14ac:dyDescent="0.3">
      <c r="A13211" t="s">
        <v>172</v>
      </c>
      <c r="C13211" t="s">
        <v>12673</v>
      </c>
      <c r="D13211">
        <v>1</v>
      </c>
      <c r="E13211" s="1">
        <v>10000</v>
      </c>
      <c r="G13211" t="s">
        <v>111</v>
      </c>
      <c r="H13211" t="s">
        <v>11003</v>
      </c>
      <c r="I13211" t="s">
        <v>174</v>
      </c>
      <c r="J13211" t="s">
        <v>175</v>
      </c>
      <c r="K13211" t="s">
        <v>24</v>
      </c>
      <c r="L13211" t="s">
        <v>25</v>
      </c>
      <c r="M13211" t="s">
        <v>120</v>
      </c>
    </row>
    <row r="13212" spans="1:13" x14ac:dyDescent="0.3">
      <c r="A13212" t="s">
        <v>172</v>
      </c>
      <c r="C13212" t="s">
        <v>12803</v>
      </c>
      <c r="D13212">
        <v>62</v>
      </c>
      <c r="E13212" s="1">
        <v>835135</v>
      </c>
      <c r="G13212" t="s">
        <v>571</v>
      </c>
      <c r="H13212" t="s">
        <v>12914</v>
      </c>
      <c r="I13212" t="s">
        <v>174</v>
      </c>
      <c r="J13212" t="s">
        <v>175</v>
      </c>
      <c r="K13212" t="s">
        <v>24</v>
      </c>
      <c r="L13212" t="s">
        <v>17</v>
      </c>
      <c r="M13212" t="s">
        <v>7758</v>
      </c>
    </row>
    <row r="13213" spans="1:13" x14ac:dyDescent="0.3">
      <c r="A13213" t="s">
        <v>172</v>
      </c>
      <c r="C13213" t="s">
        <v>11317</v>
      </c>
      <c r="D13213">
        <v>25</v>
      </c>
      <c r="E13213" s="1">
        <v>169739</v>
      </c>
      <c r="G13213" t="s">
        <v>13</v>
      </c>
      <c r="H13213" t="s">
        <v>11372</v>
      </c>
      <c r="I13213" t="s">
        <v>174</v>
      </c>
      <c r="J13213" t="s">
        <v>175</v>
      </c>
      <c r="K13213" t="s">
        <v>24</v>
      </c>
      <c r="L13213" t="s">
        <v>17</v>
      </c>
      <c r="M13213" t="s">
        <v>18</v>
      </c>
    </row>
    <row r="13214" spans="1:13" x14ac:dyDescent="0.3">
      <c r="A13214" t="s">
        <v>172</v>
      </c>
      <c r="C13214" t="s">
        <v>11613</v>
      </c>
      <c r="D13214">
        <v>40</v>
      </c>
      <c r="E13214" s="1">
        <v>9786362</v>
      </c>
      <c r="G13214" t="s">
        <v>571</v>
      </c>
      <c r="H13214" t="s">
        <v>11639</v>
      </c>
      <c r="I13214" t="s">
        <v>174</v>
      </c>
      <c r="J13214" t="s">
        <v>175</v>
      </c>
      <c r="K13214" t="s">
        <v>24</v>
      </c>
      <c r="L13214" t="s">
        <v>44</v>
      </c>
      <c r="M13214" t="s">
        <v>3051</v>
      </c>
    </row>
    <row r="13215" spans="1:13" x14ac:dyDescent="0.3">
      <c r="A13215" t="s">
        <v>172</v>
      </c>
      <c r="C13215" t="s">
        <v>11613</v>
      </c>
      <c r="D13215">
        <v>25</v>
      </c>
      <c r="E13215" s="1">
        <v>100000</v>
      </c>
      <c r="G13215" t="s">
        <v>13</v>
      </c>
      <c r="H13215" t="s">
        <v>11711</v>
      </c>
      <c r="I13215" t="s">
        <v>174</v>
      </c>
      <c r="J13215" t="s">
        <v>175</v>
      </c>
      <c r="K13215" t="s">
        <v>24</v>
      </c>
      <c r="L13215" t="s">
        <v>17</v>
      </c>
      <c r="M13215" t="s">
        <v>450</v>
      </c>
    </row>
    <row r="13216" spans="1:13" x14ac:dyDescent="0.3">
      <c r="A13216" t="s">
        <v>172</v>
      </c>
      <c r="C13216" t="s">
        <v>10589</v>
      </c>
      <c r="D13216">
        <v>22</v>
      </c>
      <c r="E13216" s="1">
        <v>487071</v>
      </c>
      <c r="G13216" t="s">
        <v>111</v>
      </c>
      <c r="H13216" t="s">
        <v>10853</v>
      </c>
      <c r="I13216" t="s">
        <v>174</v>
      </c>
      <c r="J13216" t="s">
        <v>175</v>
      </c>
      <c r="K13216" t="s">
        <v>24</v>
      </c>
      <c r="L13216" t="s">
        <v>25</v>
      </c>
      <c r="M13216" t="s">
        <v>120</v>
      </c>
    </row>
    <row r="13217" spans="1:13" x14ac:dyDescent="0.3">
      <c r="A13217" t="s">
        <v>172</v>
      </c>
      <c r="C13217" t="s">
        <v>9547</v>
      </c>
      <c r="D13217">
        <v>57</v>
      </c>
      <c r="E13217" s="1">
        <v>4916720</v>
      </c>
      <c r="G13217" t="s">
        <v>34</v>
      </c>
      <c r="H13217" t="s">
        <v>9615</v>
      </c>
      <c r="I13217" t="s">
        <v>174</v>
      </c>
      <c r="J13217" t="s">
        <v>175</v>
      </c>
      <c r="K13217" t="s">
        <v>24</v>
      </c>
      <c r="L13217" t="s">
        <v>44</v>
      </c>
      <c r="M13217" t="s">
        <v>61</v>
      </c>
    </row>
    <row r="13218" spans="1:13" x14ac:dyDescent="0.3">
      <c r="A13218" t="s">
        <v>172</v>
      </c>
      <c r="C13218" t="s">
        <v>9396</v>
      </c>
      <c r="D13218">
        <v>71</v>
      </c>
      <c r="E13218" s="1">
        <v>6376130</v>
      </c>
      <c r="G13218" t="s">
        <v>13</v>
      </c>
      <c r="H13218" t="s">
        <v>9423</v>
      </c>
      <c r="I13218" t="s">
        <v>174</v>
      </c>
      <c r="J13218" t="s">
        <v>175</v>
      </c>
      <c r="K13218" t="s">
        <v>24</v>
      </c>
      <c r="L13218" t="s">
        <v>44</v>
      </c>
      <c r="M13218" t="s">
        <v>82</v>
      </c>
    </row>
    <row r="13219" spans="1:13" x14ac:dyDescent="0.3">
      <c r="A13219" t="s">
        <v>172</v>
      </c>
      <c r="C13219" t="s">
        <v>9396</v>
      </c>
      <c r="D13219">
        <v>64</v>
      </c>
      <c r="E13219" s="1">
        <v>4999680</v>
      </c>
      <c r="G13219" t="s">
        <v>34</v>
      </c>
      <c r="H13219" t="s">
        <v>9488</v>
      </c>
      <c r="I13219" t="s">
        <v>174</v>
      </c>
      <c r="J13219" t="s">
        <v>175</v>
      </c>
      <c r="K13219" t="s">
        <v>24</v>
      </c>
      <c r="L13219" t="s">
        <v>17</v>
      </c>
      <c r="M13219" t="s">
        <v>61</v>
      </c>
    </row>
    <row r="13220" spans="1:13" x14ac:dyDescent="0.3">
      <c r="A13220" t="s">
        <v>172</v>
      </c>
      <c r="C13220" t="s">
        <v>11012</v>
      </c>
      <c r="D13220">
        <v>51</v>
      </c>
      <c r="E13220" s="1">
        <v>2991748</v>
      </c>
      <c r="G13220" t="s">
        <v>34</v>
      </c>
      <c r="H13220" t="s">
        <v>11044</v>
      </c>
      <c r="I13220" t="s">
        <v>174</v>
      </c>
      <c r="J13220" t="s">
        <v>175</v>
      </c>
      <c r="K13220" t="s">
        <v>24</v>
      </c>
      <c r="L13220" t="s">
        <v>17</v>
      </c>
      <c r="M13220" t="s">
        <v>61</v>
      </c>
    </row>
    <row r="13221" spans="1:13" x14ac:dyDescent="0.3">
      <c r="A13221" t="s">
        <v>172</v>
      </c>
      <c r="C13221" t="s">
        <v>10275</v>
      </c>
      <c r="D13221">
        <v>30</v>
      </c>
      <c r="E13221" s="1">
        <v>295681</v>
      </c>
      <c r="G13221" t="s">
        <v>13</v>
      </c>
      <c r="H13221" t="s">
        <v>10304</v>
      </c>
      <c r="I13221" t="s">
        <v>174</v>
      </c>
      <c r="J13221" t="s">
        <v>175</v>
      </c>
      <c r="K13221" t="s">
        <v>24</v>
      </c>
      <c r="L13221" t="s">
        <v>17</v>
      </c>
      <c r="M13221" t="s">
        <v>82</v>
      </c>
    </row>
    <row r="13222" spans="1:13" x14ac:dyDescent="0.3">
      <c r="A13222" t="s">
        <v>172</v>
      </c>
      <c r="C13222" t="s">
        <v>10901</v>
      </c>
      <c r="D13222">
        <v>32</v>
      </c>
      <c r="E13222" s="1">
        <v>239235</v>
      </c>
      <c r="G13222" t="s">
        <v>13</v>
      </c>
      <c r="H13222" t="s">
        <v>10985</v>
      </c>
      <c r="I13222" t="s">
        <v>174</v>
      </c>
      <c r="J13222" t="s">
        <v>175</v>
      </c>
      <c r="K13222" t="s">
        <v>24</v>
      </c>
      <c r="L13222" t="s">
        <v>17</v>
      </c>
      <c r="M13222" t="s">
        <v>345</v>
      </c>
    </row>
    <row r="13223" spans="1:13" x14ac:dyDescent="0.3">
      <c r="A13223" t="s">
        <v>172</v>
      </c>
      <c r="C13223" t="s">
        <v>10083</v>
      </c>
      <c r="D13223">
        <v>71</v>
      </c>
      <c r="E13223" s="1">
        <v>36056096</v>
      </c>
      <c r="G13223" t="s">
        <v>34</v>
      </c>
      <c r="H13223" t="s">
        <v>10101</v>
      </c>
      <c r="I13223" t="s">
        <v>174</v>
      </c>
      <c r="J13223" t="s">
        <v>175</v>
      </c>
      <c r="K13223" t="s">
        <v>24</v>
      </c>
      <c r="L13223" t="s">
        <v>115</v>
      </c>
      <c r="M13223" t="s">
        <v>202</v>
      </c>
    </row>
    <row r="13224" spans="1:13" x14ac:dyDescent="0.3">
      <c r="A13224" t="s">
        <v>172</v>
      </c>
      <c r="C13224" t="s">
        <v>11140</v>
      </c>
      <c r="D13224">
        <v>30</v>
      </c>
      <c r="E13224" s="1">
        <v>86710</v>
      </c>
      <c r="G13224" t="s">
        <v>34</v>
      </c>
      <c r="H13224" t="s">
        <v>11151</v>
      </c>
      <c r="I13224" t="s">
        <v>174</v>
      </c>
      <c r="J13224" t="s">
        <v>175</v>
      </c>
      <c r="K13224" t="s">
        <v>24</v>
      </c>
      <c r="L13224" t="s">
        <v>17</v>
      </c>
      <c r="M13224" t="s">
        <v>217</v>
      </c>
    </row>
    <row r="13225" spans="1:13" x14ac:dyDescent="0.3">
      <c r="A13225" t="s">
        <v>172</v>
      </c>
      <c r="C13225" t="s">
        <v>8196</v>
      </c>
      <c r="D13225">
        <v>29</v>
      </c>
      <c r="E13225" s="1">
        <v>906539</v>
      </c>
      <c r="G13225" t="s">
        <v>13</v>
      </c>
      <c r="H13225" t="s">
        <v>8212</v>
      </c>
      <c r="I13225" t="s">
        <v>174</v>
      </c>
      <c r="J13225" t="s">
        <v>175</v>
      </c>
      <c r="K13225" t="s">
        <v>24</v>
      </c>
      <c r="L13225" t="s">
        <v>44</v>
      </c>
      <c r="M13225" t="s">
        <v>82</v>
      </c>
    </row>
    <row r="13226" spans="1:13" x14ac:dyDescent="0.3">
      <c r="A13226" t="s">
        <v>172</v>
      </c>
      <c r="C13226" t="s">
        <v>8196</v>
      </c>
      <c r="D13226">
        <v>48</v>
      </c>
      <c r="E13226" s="1">
        <v>4995354</v>
      </c>
      <c r="G13226" t="s">
        <v>13</v>
      </c>
      <c r="H13226" t="s">
        <v>8250</v>
      </c>
      <c r="I13226" t="s">
        <v>174</v>
      </c>
      <c r="J13226" t="s">
        <v>175</v>
      </c>
      <c r="K13226" t="s">
        <v>24</v>
      </c>
      <c r="L13226" t="s">
        <v>170</v>
      </c>
      <c r="M13226" t="s">
        <v>18</v>
      </c>
    </row>
    <row r="13227" spans="1:13" x14ac:dyDescent="0.3">
      <c r="A13227" t="s">
        <v>172</v>
      </c>
      <c r="C13227" t="s">
        <v>8196</v>
      </c>
      <c r="D13227">
        <v>39</v>
      </c>
      <c r="E13227" s="1">
        <v>2063159</v>
      </c>
      <c r="G13227" t="s">
        <v>34</v>
      </c>
      <c r="H13227" t="s">
        <v>8255</v>
      </c>
      <c r="I13227" t="s">
        <v>174</v>
      </c>
      <c r="J13227" t="s">
        <v>175</v>
      </c>
      <c r="K13227" t="s">
        <v>24</v>
      </c>
      <c r="L13227" t="s">
        <v>38</v>
      </c>
      <c r="M13227" t="s">
        <v>217</v>
      </c>
    </row>
    <row r="13228" spans="1:13" x14ac:dyDescent="0.3">
      <c r="A13228" t="s">
        <v>172</v>
      </c>
      <c r="C13228" t="s">
        <v>8196</v>
      </c>
      <c r="D13228">
        <v>124</v>
      </c>
      <c r="E13228" s="1">
        <v>78267344</v>
      </c>
      <c r="G13228" t="s">
        <v>34</v>
      </c>
      <c r="H13228" t="s">
        <v>8315</v>
      </c>
      <c r="I13228" t="s">
        <v>174</v>
      </c>
      <c r="J13228" t="s">
        <v>175</v>
      </c>
      <c r="K13228" t="s">
        <v>24</v>
      </c>
      <c r="L13228" t="s">
        <v>170</v>
      </c>
      <c r="M13228" t="s">
        <v>202</v>
      </c>
    </row>
    <row r="13229" spans="1:13" x14ac:dyDescent="0.3">
      <c r="A13229" t="s">
        <v>172</v>
      </c>
      <c r="C13229" t="s">
        <v>7634</v>
      </c>
      <c r="D13229">
        <v>89</v>
      </c>
      <c r="E13229" s="1">
        <v>2945323</v>
      </c>
      <c r="G13229" t="s">
        <v>13</v>
      </c>
      <c r="H13229" t="s">
        <v>7741</v>
      </c>
      <c r="I13229" t="s">
        <v>174</v>
      </c>
      <c r="J13229" t="s">
        <v>175</v>
      </c>
      <c r="K13229" t="s">
        <v>24</v>
      </c>
      <c r="L13229" t="s">
        <v>17</v>
      </c>
      <c r="M13229" t="s">
        <v>18</v>
      </c>
    </row>
    <row r="13230" spans="1:13" x14ac:dyDescent="0.3">
      <c r="A13230" t="s">
        <v>172</v>
      </c>
      <c r="C13230" t="s">
        <v>7634</v>
      </c>
      <c r="D13230">
        <v>30</v>
      </c>
      <c r="E13230" s="1">
        <v>99430</v>
      </c>
      <c r="G13230" t="s">
        <v>13</v>
      </c>
      <c r="H13230" t="s">
        <v>7780</v>
      </c>
      <c r="I13230" t="s">
        <v>174</v>
      </c>
      <c r="J13230" t="s">
        <v>175</v>
      </c>
      <c r="K13230" t="s">
        <v>24</v>
      </c>
      <c r="L13230" t="s">
        <v>17</v>
      </c>
      <c r="M13230" t="s">
        <v>450</v>
      </c>
    </row>
    <row r="13231" spans="1:13" x14ac:dyDescent="0.3">
      <c r="A13231" t="s">
        <v>172</v>
      </c>
      <c r="C13231" t="s">
        <v>7634</v>
      </c>
      <c r="D13231">
        <v>19</v>
      </c>
      <c r="E13231" s="1">
        <v>100000</v>
      </c>
      <c r="G13231" t="s">
        <v>13</v>
      </c>
      <c r="H13231" t="s">
        <v>7923</v>
      </c>
      <c r="I13231" t="s">
        <v>174</v>
      </c>
      <c r="J13231" t="s">
        <v>175</v>
      </c>
      <c r="K13231" t="s">
        <v>24</v>
      </c>
      <c r="L13231" t="s">
        <v>17</v>
      </c>
      <c r="M13231" t="s">
        <v>450</v>
      </c>
    </row>
    <row r="13232" spans="1:13" x14ac:dyDescent="0.3">
      <c r="A13232" t="s">
        <v>172</v>
      </c>
      <c r="C13232" t="s">
        <v>7634</v>
      </c>
      <c r="D13232">
        <v>48</v>
      </c>
      <c r="E13232" s="1">
        <v>91494</v>
      </c>
      <c r="G13232" t="s">
        <v>13</v>
      </c>
      <c r="H13232" t="s">
        <v>7925</v>
      </c>
      <c r="I13232" t="s">
        <v>174</v>
      </c>
      <c r="J13232" t="s">
        <v>175</v>
      </c>
      <c r="K13232" t="s">
        <v>24</v>
      </c>
      <c r="L13232" t="s">
        <v>44</v>
      </c>
      <c r="M13232" t="s">
        <v>18</v>
      </c>
    </row>
    <row r="13233" spans="1:13" x14ac:dyDescent="0.3">
      <c r="A13233" t="s">
        <v>172</v>
      </c>
      <c r="C13233" t="s">
        <v>8666</v>
      </c>
      <c r="D13233">
        <v>20</v>
      </c>
      <c r="E13233" s="1">
        <v>109724</v>
      </c>
      <c r="G13233" t="s">
        <v>13</v>
      </c>
      <c r="H13233" t="s">
        <v>8695</v>
      </c>
      <c r="I13233" t="s">
        <v>174</v>
      </c>
      <c r="J13233" t="s">
        <v>175</v>
      </c>
      <c r="K13233" t="s">
        <v>24</v>
      </c>
      <c r="L13233" t="s">
        <v>17</v>
      </c>
      <c r="M13233" t="s">
        <v>66</v>
      </c>
    </row>
    <row r="13234" spans="1:13" x14ac:dyDescent="0.3">
      <c r="A13234" t="s">
        <v>172</v>
      </c>
      <c r="C13234" t="s">
        <v>8666</v>
      </c>
      <c r="D13234">
        <v>35</v>
      </c>
      <c r="E13234" s="1">
        <v>1535869</v>
      </c>
      <c r="G13234" t="s">
        <v>34</v>
      </c>
      <c r="H13234" t="s">
        <v>8720</v>
      </c>
      <c r="I13234" t="s">
        <v>174</v>
      </c>
      <c r="J13234" t="s">
        <v>175</v>
      </c>
      <c r="K13234" t="s">
        <v>24</v>
      </c>
      <c r="L13234" t="s">
        <v>17</v>
      </c>
      <c r="M13234" t="s">
        <v>740</v>
      </c>
    </row>
    <row r="13235" spans="1:13" x14ac:dyDescent="0.3">
      <c r="A13235" t="s">
        <v>172</v>
      </c>
      <c r="C13235" t="s">
        <v>8771</v>
      </c>
      <c r="D13235">
        <v>25</v>
      </c>
      <c r="E13235" s="1">
        <v>100000</v>
      </c>
      <c r="G13235" t="s">
        <v>13</v>
      </c>
      <c r="H13235" t="s">
        <v>8817</v>
      </c>
      <c r="I13235" t="s">
        <v>174</v>
      </c>
      <c r="J13235" t="s">
        <v>175</v>
      </c>
      <c r="K13235" t="s">
        <v>24</v>
      </c>
      <c r="L13235" t="s">
        <v>17</v>
      </c>
      <c r="M13235" t="s">
        <v>450</v>
      </c>
    </row>
    <row r="13236" spans="1:13" x14ac:dyDescent="0.3">
      <c r="A13236" t="s">
        <v>172</v>
      </c>
      <c r="C13236" t="s">
        <v>34736</v>
      </c>
      <c r="D13236">
        <v>30</v>
      </c>
      <c r="E13236" s="1">
        <v>100000</v>
      </c>
      <c r="G13236" t="s">
        <v>13</v>
      </c>
      <c r="H13236" t="s">
        <v>34880</v>
      </c>
      <c r="I13236" t="s">
        <v>174</v>
      </c>
      <c r="J13236" t="s">
        <v>175</v>
      </c>
      <c r="K13236" t="s">
        <v>24</v>
      </c>
      <c r="L13236" t="s">
        <v>17</v>
      </c>
      <c r="M13236" t="s">
        <v>450</v>
      </c>
    </row>
    <row r="13237" spans="1:13" x14ac:dyDescent="0.3">
      <c r="A13237" t="s">
        <v>172</v>
      </c>
      <c r="C13237" t="s">
        <v>35205</v>
      </c>
      <c r="D13237">
        <v>72</v>
      </c>
      <c r="E13237" s="1">
        <v>1647836</v>
      </c>
      <c r="G13237" t="s">
        <v>13</v>
      </c>
      <c r="H13237" t="s">
        <v>35278</v>
      </c>
      <c r="I13237" t="s">
        <v>174</v>
      </c>
      <c r="J13237" t="s">
        <v>175</v>
      </c>
      <c r="K13237" t="s">
        <v>24</v>
      </c>
      <c r="L13237" t="s">
        <v>17</v>
      </c>
      <c r="M13237" t="s">
        <v>31</v>
      </c>
    </row>
    <row r="13238" spans="1:13" x14ac:dyDescent="0.3">
      <c r="A13238" t="s">
        <v>172</v>
      </c>
      <c r="C13238" t="s">
        <v>35205</v>
      </c>
      <c r="D13238">
        <v>25</v>
      </c>
      <c r="E13238" s="1">
        <v>100000</v>
      </c>
      <c r="G13238" t="s">
        <v>13</v>
      </c>
      <c r="H13238" t="s">
        <v>35422</v>
      </c>
      <c r="I13238" t="s">
        <v>174</v>
      </c>
      <c r="J13238" t="s">
        <v>175</v>
      </c>
      <c r="K13238" t="s">
        <v>24</v>
      </c>
      <c r="L13238" t="s">
        <v>17</v>
      </c>
      <c r="M13238" t="s">
        <v>450</v>
      </c>
    </row>
    <row r="13239" spans="1:13" x14ac:dyDescent="0.3">
      <c r="A13239" t="s">
        <v>172</v>
      </c>
      <c r="C13239" t="s">
        <v>35205</v>
      </c>
      <c r="D13239">
        <v>25</v>
      </c>
      <c r="E13239" s="1">
        <v>100000</v>
      </c>
      <c r="G13239" t="s">
        <v>13</v>
      </c>
      <c r="H13239" t="s">
        <v>35423</v>
      </c>
      <c r="I13239" t="s">
        <v>174</v>
      </c>
      <c r="J13239" t="s">
        <v>175</v>
      </c>
      <c r="K13239" t="s">
        <v>24</v>
      </c>
      <c r="L13239" t="s">
        <v>17</v>
      </c>
      <c r="M13239" t="s">
        <v>450</v>
      </c>
    </row>
    <row r="13240" spans="1:13" x14ac:dyDescent="0.3">
      <c r="A13240" t="s">
        <v>172</v>
      </c>
      <c r="C13240" t="s">
        <v>34985</v>
      </c>
      <c r="D13240">
        <v>16</v>
      </c>
      <c r="E13240" s="1">
        <v>83962</v>
      </c>
      <c r="G13240" t="s">
        <v>13</v>
      </c>
      <c r="H13240" t="s">
        <v>35076</v>
      </c>
      <c r="I13240" t="s">
        <v>174</v>
      </c>
      <c r="J13240" t="s">
        <v>175</v>
      </c>
      <c r="K13240" t="s">
        <v>24</v>
      </c>
      <c r="L13240" t="s">
        <v>17</v>
      </c>
      <c r="M13240" t="s">
        <v>345</v>
      </c>
    </row>
    <row r="13241" spans="1:13" x14ac:dyDescent="0.3">
      <c r="A13241" t="s">
        <v>172</v>
      </c>
      <c r="C13241" t="s">
        <v>33755</v>
      </c>
      <c r="D13241">
        <v>42</v>
      </c>
      <c r="E13241" s="1">
        <v>5856220</v>
      </c>
      <c r="G13241" t="s">
        <v>571</v>
      </c>
      <c r="H13241" t="s">
        <v>33797</v>
      </c>
      <c r="I13241" t="s">
        <v>174</v>
      </c>
      <c r="J13241" t="s">
        <v>175</v>
      </c>
      <c r="K13241" t="s">
        <v>24</v>
      </c>
      <c r="L13241" t="s">
        <v>44</v>
      </c>
      <c r="M13241" t="s">
        <v>3051</v>
      </c>
    </row>
    <row r="13242" spans="1:13" x14ac:dyDescent="0.3">
      <c r="A13242" t="s">
        <v>172</v>
      </c>
      <c r="C13242" t="s">
        <v>33755</v>
      </c>
      <c r="D13242">
        <v>107</v>
      </c>
      <c r="E13242" s="1">
        <v>16923744</v>
      </c>
      <c r="G13242" t="s">
        <v>12516</v>
      </c>
      <c r="H13242" t="s">
        <v>33848</v>
      </c>
      <c r="I13242" t="s">
        <v>174</v>
      </c>
      <c r="J13242" t="s">
        <v>175</v>
      </c>
      <c r="K13242" t="s">
        <v>24</v>
      </c>
      <c r="L13242" t="s">
        <v>38</v>
      </c>
      <c r="M13242" t="s">
        <v>33849</v>
      </c>
    </row>
    <row r="13243" spans="1:13" x14ac:dyDescent="0.3">
      <c r="A13243" t="s">
        <v>172</v>
      </c>
      <c r="C13243" t="s">
        <v>33755</v>
      </c>
      <c r="D13243">
        <v>26</v>
      </c>
      <c r="E13243" s="1">
        <v>300000</v>
      </c>
      <c r="G13243" t="s">
        <v>69</v>
      </c>
      <c r="H13243" t="s">
        <v>33988</v>
      </c>
      <c r="I13243" t="s">
        <v>174</v>
      </c>
      <c r="J13243" t="s">
        <v>175</v>
      </c>
      <c r="K13243" t="s">
        <v>24</v>
      </c>
      <c r="L13243" t="s">
        <v>25</v>
      </c>
      <c r="M13243" t="s">
        <v>221</v>
      </c>
    </row>
    <row r="13244" spans="1:13" x14ac:dyDescent="0.3">
      <c r="A13244" t="s">
        <v>172</v>
      </c>
      <c r="C13244" t="s">
        <v>33603</v>
      </c>
      <c r="D13244">
        <v>48</v>
      </c>
      <c r="E13244" s="1">
        <v>571181</v>
      </c>
      <c r="G13244" t="s">
        <v>13</v>
      </c>
      <c r="H13244" t="s">
        <v>33654</v>
      </c>
      <c r="I13244" t="s">
        <v>174</v>
      </c>
      <c r="J13244" t="s">
        <v>175</v>
      </c>
      <c r="K13244" t="s">
        <v>24</v>
      </c>
      <c r="L13244" t="s">
        <v>44</v>
      </c>
      <c r="M13244" t="s">
        <v>82</v>
      </c>
    </row>
    <row r="13245" spans="1:13" x14ac:dyDescent="0.3">
      <c r="A13245" t="s">
        <v>172</v>
      </c>
      <c r="C13245" t="s">
        <v>33603</v>
      </c>
      <c r="D13245">
        <v>23</v>
      </c>
      <c r="E13245" s="1">
        <v>665685</v>
      </c>
      <c r="G13245" t="s">
        <v>13</v>
      </c>
      <c r="H13245" t="s">
        <v>33670</v>
      </c>
      <c r="I13245" t="s">
        <v>174</v>
      </c>
      <c r="J13245" t="s">
        <v>175</v>
      </c>
      <c r="K13245" t="s">
        <v>24</v>
      </c>
      <c r="L13245" t="s">
        <v>17</v>
      </c>
      <c r="M13245" t="s">
        <v>82</v>
      </c>
    </row>
    <row r="13246" spans="1:13" x14ac:dyDescent="0.3">
      <c r="A13246" t="s">
        <v>172</v>
      </c>
      <c r="C13246" t="s">
        <v>33531</v>
      </c>
      <c r="D13246">
        <v>35</v>
      </c>
      <c r="E13246" s="1">
        <v>367941</v>
      </c>
      <c r="G13246" t="s">
        <v>69</v>
      </c>
      <c r="H13246" t="s">
        <v>33543</v>
      </c>
      <c r="I13246" t="s">
        <v>174</v>
      </c>
      <c r="J13246" t="s">
        <v>175</v>
      </c>
      <c r="K13246" t="s">
        <v>24</v>
      </c>
      <c r="L13246" t="s">
        <v>17</v>
      </c>
      <c r="M13246" t="s">
        <v>39</v>
      </c>
    </row>
    <row r="13247" spans="1:13" x14ac:dyDescent="0.3">
      <c r="A13247" t="s">
        <v>172</v>
      </c>
      <c r="C13247" t="s">
        <v>34100</v>
      </c>
      <c r="D13247">
        <v>18</v>
      </c>
      <c r="E13247" s="1">
        <v>100000</v>
      </c>
      <c r="G13247" t="s">
        <v>13</v>
      </c>
      <c r="H13247" t="s">
        <v>34137</v>
      </c>
      <c r="I13247" t="s">
        <v>174</v>
      </c>
      <c r="J13247" t="s">
        <v>175</v>
      </c>
      <c r="K13247" t="s">
        <v>24</v>
      </c>
      <c r="L13247" t="s">
        <v>17</v>
      </c>
      <c r="M13247" t="s">
        <v>450</v>
      </c>
    </row>
    <row r="13248" spans="1:13" x14ac:dyDescent="0.3">
      <c r="A13248" t="s">
        <v>172</v>
      </c>
      <c r="C13248" t="s">
        <v>37047</v>
      </c>
      <c r="D13248">
        <v>74</v>
      </c>
      <c r="E13248" s="1">
        <v>6454415</v>
      </c>
      <c r="G13248" t="s">
        <v>34</v>
      </c>
      <c r="H13248" t="s">
        <v>37049</v>
      </c>
      <c r="I13248" t="s">
        <v>174</v>
      </c>
      <c r="J13248" t="s">
        <v>175</v>
      </c>
      <c r="K13248" t="s">
        <v>24</v>
      </c>
      <c r="L13248" t="s">
        <v>38</v>
      </c>
      <c r="M13248" t="s">
        <v>61</v>
      </c>
    </row>
    <row r="13249" spans="1:13" x14ac:dyDescent="0.3">
      <c r="A13249" t="s">
        <v>172</v>
      </c>
      <c r="C13249" t="s">
        <v>37047</v>
      </c>
      <c r="D13249">
        <v>24</v>
      </c>
      <c r="E13249" s="1">
        <v>100000</v>
      </c>
      <c r="G13249" t="s">
        <v>13</v>
      </c>
      <c r="H13249" t="s">
        <v>37103</v>
      </c>
      <c r="I13249" t="s">
        <v>174</v>
      </c>
      <c r="J13249" t="s">
        <v>175</v>
      </c>
      <c r="K13249" t="s">
        <v>24</v>
      </c>
      <c r="L13249" t="s">
        <v>17</v>
      </c>
      <c r="M13249" t="s">
        <v>450</v>
      </c>
    </row>
    <row r="13250" spans="1:13" x14ac:dyDescent="0.3">
      <c r="A13250" t="s">
        <v>172</v>
      </c>
      <c r="C13250" t="s">
        <v>37047</v>
      </c>
      <c r="D13250">
        <v>80</v>
      </c>
      <c r="E13250" s="1">
        <v>2699943</v>
      </c>
      <c r="G13250" t="s">
        <v>13</v>
      </c>
      <c r="H13250" t="s">
        <v>37311</v>
      </c>
      <c r="I13250" t="s">
        <v>174</v>
      </c>
      <c r="J13250" t="s">
        <v>175</v>
      </c>
      <c r="K13250" t="s">
        <v>24</v>
      </c>
      <c r="L13250" t="s">
        <v>44</v>
      </c>
      <c r="M13250" t="s">
        <v>345</v>
      </c>
    </row>
    <row r="13251" spans="1:13" x14ac:dyDescent="0.3">
      <c r="A13251" t="s">
        <v>172</v>
      </c>
      <c r="C13251" t="s">
        <v>37047</v>
      </c>
      <c r="D13251">
        <v>63</v>
      </c>
      <c r="E13251" s="1">
        <v>2012599</v>
      </c>
      <c r="G13251" t="s">
        <v>13</v>
      </c>
      <c r="H13251" t="s">
        <v>37335</v>
      </c>
      <c r="I13251" t="s">
        <v>174</v>
      </c>
      <c r="J13251" t="s">
        <v>175</v>
      </c>
      <c r="K13251" t="s">
        <v>24</v>
      </c>
      <c r="L13251" t="s">
        <v>133</v>
      </c>
      <c r="M13251" t="s">
        <v>105</v>
      </c>
    </row>
    <row r="13252" spans="1:13" x14ac:dyDescent="0.3">
      <c r="A13252" t="s">
        <v>172</v>
      </c>
      <c r="C13252" t="s">
        <v>37363</v>
      </c>
      <c r="D13252">
        <v>43</v>
      </c>
      <c r="E13252" s="1">
        <v>8791671</v>
      </c>
      <c r="G13252" t="s">
        <v>34</v>
      </c>
      <c r="H13252" t="s">
        <v>37458</v>
      </c>
      <c r="I13252" t="s">
        <v>174</v>
      </c>
      <c r="J13252" t="s">
        <v>175</v>
      </c>
      <c r="K13252" t="s">
        <v>24</v>
      </c>
      <c r="L13252" t="s">
        <v>170</v>
      </c>
      <c r="M13252" t="s">
        <v>202</v>
      </c>
    </row>
    <row r="13253" spans="1:13" x14ac:dyDescent="0.3">
      <c r="A13253" t="s">
        <v>172</v>
      </c>
      <c r="C13253" t="s">
        <v>37363</v>
      </c>
      <c r="D13253">
        <v>83</v>
      </c>
      <c r="E13253" s="1">
        <v>6842977</v>
      </c>
      <c r="G13253" t="s">
        <v>13</v>
      </c>
      <c r="H13253" t="s">
        <v>37464</v>
      </c>
      <c r="I13253" t="s">
        <v>174</v>
      </c>
      <c r="J13253" t="s">
        <v>175</v>
      </c>
      <c r="K13253" t="s">
        <v>24</v>
      </c>
      <c r="L13253" t="s">
        <v>44</v>
      </c>
      <c r="M13253" t="s">
        <v>82</v>
      </c>
    </row>
    <row r="13254" spans="1:13" x14ac:dyDescent="0.3">
      <c r="A13254" t="s">
        <v>172</v>
      </c>
      <c r="C13254" t="s">
        <v>37363</v>
      </c>
      <c r="D13254">
        <v>80</v>
      </c>
      <c r="E13254" s="1">
        <v>3773154</v>
      </c>
      <c r="G13254" t="s">
        <v>571</v>
      </c>
      <c r="H13254" t="s">
        <v>37504</v>
      </c>
      <c r="I13254" t="s">
        <v>174</v>
      </c>
      <c r="J13254" t="s">
        <v>175</v>
      </c>
      <c r="K13254" t="s">
        <v>24</v>
      </c>
      <c r="L13254" t="s">
        <v>17</v>
      </c>
      <c r="M13254" t="s">
        <v>12406</v>
      </c>
    </row>
    <row r="13255" spans="1:13" x14ac:dyDescent="0.3">
      <c r="A13255" t="s">
        <v>172</v>
      </c>
      <c r="C13255" t="s">
        <v>36727</v>
      </c>
      <c r="D13255">
        <v>75</v>
      </c>
      <c r="E13255" s="1">
        <v>46871724</v>
      </c>
      <c r="G13255" t="s">
        <v>34</v>
      </c>
      <c r="H13255" t="s">
        <v>36746</v>
      </c>
      <c r="I13255" t="s">
        <v>174</v>
      </c>
      <c r="J13255" t="s">
        <v>175</v>
      </c>
      <c r="K13255" t="s">
        <v>24</v>
      </c>
      <c r="L13255" t="s">
        <v>38</v>
      </c>
      <c r="M13255" t="s">
        <v>202</v>
      </c>
    </row>
    <row r="13256" spans="1:13" x14ac:dyDescent="0.3">
      <c r="A13256" t="s">
        <v>172</v>
      </c>
      <c r="C13256" t="s">
        <v>36834</v>
      </c>
      <c r="D13256">
        <v>18</v>
      </c>
      <c r="E13256" s="1">
        <v>100000</v>
      </c>
      <c r="G13256" t="s">
        <v>13</v>
      </c>
      <c r="H13256" t="s">
        <v>36903</v>
      </c>
      <c r="I13256" t="s">
        <v>174</v>
      </c>
      <c r="J13256" t="s">
        <v>175</v>
      </c>
      <c r="K13256" t="s">
        <v>24</v>
      </c>
      <c r="L13256" t="s">
        <v>17</v>
      </c>
      <c r="M13256" t="s">
        <v>450</v>
      </c>
    </row>
    <row r="13257" spans="1:13" x14ac:dyDescent="0.3">
      <c r="A13257" t="s">
        <v>172</v>
      </c>
      <c r="C13257" t="s">
        <v>36834</v>
      </c>
      <c r="D13257">
        <v>18</v>
      </c>
      <c r="E13257" s="1">
        <v>100000</v>
      </c>
      <c r="G13257" t="s">
        <v>13</v>
      </c>
      <c r="H13257" t="s">
        <v>36915</v>
      </c>
      <c r="I13257" t="s">
        <v>174</v>
      </c>
      <c r="J13257" t="s">
        <v>175</v>
      </c>
      <c r="K13257" t="s">
        <v>24</v>
      </c>
      <c r="L13257" t="s">
        <v>17</v>
      </c>
      <c r="M13257" t="s">
        <v>450</v>
      </c>
    </row>
    <row r="13258" spans="1:13" x14ac:dyDescent="0.3">
      <c r="A13258" t="s">
        <v>172</v>
      </c>
      <c r="C13258" t="s">
        <v>36834</v>
      </c>
      <c r="D13258">
        <v>18</v>
      </c>
      <c r="E13258" s="1">
        <v>100000</v>
      </c>
      <c r="G13258" t="s">
        <v>13</v>
      </c>
      <c r="H13258" t="s">
        <v>36925</v>
      </c>
      <c r="I13258" t="s">
        <v>174</v>
      </c>
      <c r="J13258" t="s">
        <v>175</v>
      </c>
      <c r="K13258" t="s">
        <v>24</v>
      </c>
      <c r="L13258" t="s">
        <v>17</v>
      </c>
      <c r="M13258" t="s">
        <v>450</v>
      </c>
    </row>
    <row r="13259" spans="1:13" x14ac:dyDescent="0.3">
      <c r="A13259" t="s">
        <v>172</v>
      </c>
      <c r="C13259" t="s">
        <v>37626</v>
      </c>
      <c r="D13259">
        <v>10</v>
      </c>
      <c r="E13259" s="1">
        <v>152243</v>
      </c>
      <c r="G13259" t="s">
        <v>48</v>
      </c>
      <c r="H13259" t="s">
        <v>37646</v>
      </c>
      <c r="I13259" t="s">
        <v>174</v>
      </c>
      <c r="J13259" t="s">
        <v>175</v>
      </c>
      <c r="K13259" t="s">
        <v>24</v>
      </c>
      <c r="L13259" t="s">
        <v>170</v>
      </c>
      <c r="M13259" t="s">
        <v>190</v>
      </c>
    </row>
    <row r="13260" spans="1:13" x14ac:dyDescent="0.3">
      <c r="A13260" t="s">
        <v>172</v>
      </c>
      <c r="C13260" t="s">
        <v>35954</v>
      </c>
      <c r="D13260">
        <v>65</v>
      </c>
      <c r="E13260" s="1">
        <v>17160812</v>
      </c>
      <c r="G13260" t="s">
        <v>13</v>
      </c>
      <c r="H13260" t="s">
        <v>18023</v>
      </c>
      <c r="I13260" t="s">
        <v>174</v>
      </c>
      <c r="J13260" t="s">
        <v>175</v>
      </c>
      <c r="K13260" t="s">
        <v>24</v>
      </c>
      <c r="L13260" t="s">
        <v>38</v>
      </c>
      <c r="M13260" t="s">
        <v>345</v>
      </c>
    </row>
    <row r="13261" spans="1:13" x14ac:dyDescent="0.3">
      <c r="A13261" t="s">
        <v>172</v>
      </c>
      <c r="C13261" t="s">
        <v>35954</v>
      </c>
      <c r="D13261">
        <v>119</v>
      </c>
      <c r="E13261" s="1">
        <v>40940324</v>
      </c>
      <c r="G13261" t="s">
        <v>13</v>
      </c>
      <c r="H13261" t="s">
        <v>35965</v>
      </c>
      <c r="I13261" t="s">
        <v>174</v>
      </c>
      <c r="J13261" t="s">
        <v>175</v>
      </c>
      <c r="K13261" t="s">
        <v>24</v>
      </c>
      <c r="L13261" t="s">
        <v>360</v>
      </c>
      <c r="M13261" t="s">
        <v>82</v>
      </c>
    </row>
    <row r="13262" spans="1:13" x14ac:dyDescent="0.3">
      <c r="A13262" t="s">
        <v>172</v>
      </c>
      <c r="C13262" t="s">
        <v>35954</v>
      </c>
      <c r="D13262">
        <v>27</v>
      </c>
      <c r="E13262" s="1">
        <v>4977359</v>
      </c>
      <c r="G13262" t="s">
        <v>13</v>
      </c>
      <c r="H13262" t="s">
        <v>35972</v>
      </c>
      <c r="I13262" t="s">
        <v>174</v>
      </c>
      <c r="J13262" t="s">
        <v>175</v>
      </c>
      <c r="K13262" t="s">
        <v>24</v>
      </c>
      <c r="L13262" t="s">
        <v>38</v>
      </c>
      <c r="M13262" t="s">
        <v>87</v>
      </c>
    </row>
    <row r="13263" spans="1:13" x14ac:dyDescent="0.3">
      <c r="A13263" t="s">
        <v>172</v>
      </c>
      <c r="C13263" t="s">
        <v>35954</v>
      </c>
      <c r="D13263">
        <v>44</v>
      </c>
      <c r="E13263" s="1">
        <v>2318263</v>
      </c>
      <c r="G13263" t="s">
        <v>34</v>
      </c>
      <c r="H13263" t="s">
        <v>36058</v>
      </c>
      <c r="I13263" t="s">
        <v>174</v>
      </c>
      <c r="J13263" t="s">
        <v>175</v>
      </c>
      <c r="K13263" t="s">
        <v>24</v>
      </c>
      <c r="L13263" t="s">
        <v>17</v>
      </c>
      <c r="M13263" t="s">
        <v>217</v>
      </c>
    </row>
    <row r="13264" spans="1:13" x14ac:dyDescent="0.3">
      <c r="A13264" t="s">
        <v>172</v>
      </c>
      <c r="C13264" t="s">
        <v>35954</v>
      </c>
      <c r="D13264">
        <v>39</v>
      </c>
      <c r="E13264" s="1">
        <v>643496</v>
      </c>
      <c r="G13264" t="s">
        <v>34</v>
      </c>
      <c r="H13264" t="s">
        <v>36059</v>
      </c>
      <c r="I13264" t="s">
        <v>174</v>
      </c>
      <c r="J13264" t="s">
        <v>175</v>
      </c>
      <c r="K13264" t="s">
        <v>24</v>
      </c>
      <c r="L13264" t="s">
        <v>170</v>
      </c>
      <c r="M13264" t="s">
        <v>217</v>
      </c>
    </row>
    <row r="13265" spans="1:13" x14ac:dyDescent="0.3">
      <c r="A13265" t="s">
        <v>172</v>
      </c>
      <c r="C13265" t="s">
        <v>35729</v>
      </c>
      <c r="D13265">
        <v>24</v>
      </c>
      <c r="E13265" s="1">
        <v>300000</v>
      </c>
      <c r="G13265" t="s">
        <v>69</v>
      </c>
      <c r="H13265" t="s">
        <v>970</v>
      </c>
      <c r="I13265" t="s">
        <v>174</v>
      </c>
      <c r="J13265" t="s">
        <v>175</v>
      </c>
      <c r="K13265" t="s">
        <v>24</v>
      </c>
      <c r="L13265" t="s">
        <v>25</v>
      </c>
      <c r="M13265" t="s">
        <v>221</v>
      </c>
    </row>
    <row r="13266" spans="1:13" x14ac:dyDescent="0.3">
      <c r="A13266" t="s">
        <v>172</v>
      </c>
      <c r="C13266" t="s">
        <v>36334</v>
      </c>
      <c r="D13266">
        <v>8</v>
      </c>
      <c r="E13266" s="1">
        <v>25000</v>
      </c>
      <c r="G13266" t="s">
        <v>13</v>
      </c>
      <c r="H13266" t="s">
        <v>5134</v>
      </c>
      <c r="I13266" t="s">
        <v>174</v>
      </c>
      <c r="J13266" t="s">
        <v>175</v>
      </c>
      <c r="K13266" t="s">
        <v>24</v>
      </c>
      <c r="L13266" t="s">
        <v>17</v>
      </c>
      <c r="M13266" t="s">
        <v>31</v>
      </c>
    </row>
    <row r="13267" spans="1:13" x14ac:dyDescent="0.3">
      <c r="A13267" t="s">
        <v>172</v>
      </c>
      <c r="C13267" t="s">
        <v>35691</v>
      </c>
      <c r="D13267">
        <v>35</v>
      </c>
      <c r="E13267" s="1">
        <v>943615</v>
      </c>
      <c r="G13267" t="s">
        <v>13</v>
      </c>
      <c r="H13267" t="s">
        <v>35727</v>
      </c>
      <c r="I13267" t="s">
        <v>174</v>
      </c>
      <c r="J13267" t="s">
        <v>175</v>
      </c>
      <c r="K13267" t="s">
        <v>24</v>
      </c>
      <c r="L13267" t="s">
        <v>17</v>
      </c>
      <c r="M13267" t="s">
        <v>31</v>
      </c>
    </row>
    <row r="13268" spans="1:13" x14ac:dyDescent="0.3">
      <c r="A13268" t="s">
        <v>172</v>
      </c>
      <c r="C13268" t="s">
        <v>37919</v>
      </c>
      <c r="D13268">
        <v>36</v>
      </c>
      <c r="E13268" s="1">
        <v>1798256</v>
      </c>
      <c r="G13268" t="s">
        <v>13</v>
      </c>
      <c r="H13268" t="s">
        <v>37924</v>
      </c>
      <c r="I13268" t="s">
        <v>174</v>
      </c>
      <c r="J13268" t="s">
        <v>175</v>
      </c>
      <c r="K13268" t="s">
        <v>24</v>
      </c>
      <c r="L13268" t="s">
        <v>17</v>
      </c>
      <c r="M13268" t="s">
        <v>31</v>
      </c>
    </row>
    <row r="13269" spans="1:13" x14ac:dyDescent="0.3">
      <c r="A13269" t="s">
        <v>172</v>
      </c>
      <c r="C13269" t="s">
        <v>37919</v>
      </c>
      <c r="D13269">
        <v>21</v>
      </c>
      <c r="E13269" s="1">
        <v>1995651</v>
      </c>
      <c r="G13269" t="s">
        <v>111</v>
      </c>
      <c r="H13269" t="s">
        <v>37939</v>
      </c>
      <c r="I13269" t="s">
        <v>174</v>
      </c>
      <c r="J13269" t="s">
        <v>175</v>
      </c>
      <c r="K13269" t="s">
        <v>24</v>
      </c>
      <c r="L13269" t="s">
        <v>25</v>
      </c>
      <c r="M13269" t="s">
        <v>120</v>
      </c>
    </row>
    <row r="13270" spans="1:13" x14ac:dyDescent="0.3">
      <c r="A13270" t="s">
        <v>172</v>
      </c>
      <c r="C13270" t="s">
        <v>37685</v>
      </c>
      <c r="D13270">
        <v>87</v>
      </c>
      <c r="E13270" s="1">
        <v>12613120</v>
      </c>
      <c r="G13270" t="s">
        <v>13</v>
      </c>
      <c r="H13270" t="s">
        <v>37718</v>
      </c>
      <c r="I13270" t="s">
        <v>174</v>
      </c>
      <c r="J13270" t="s">
        <v>175</v>
      </c>
      <c r="K13270" t="s">
        <v>24</v>
      </c>
      <c r="L13270" t="s">
        <v>38</v>
      </c>
      <c r="M13270" t="s">
        <v>101</v>
      </c>
    </row>
    <row r="13271" spans="1:13" x14ac:dyDescent="0.3">
      <c r="A13271" t="s">
        <v>172</v>
      </c>
      <c r="C13271" t="s">
        <v>37782</v>
      </c>
      <c r="D13271">
        <v>65</v>
      </c>
      <c r="E13271" s="1">
        <v>1866408</v>
      </c>
      <c r="G13271" t="s">
        <v>69</v>
      </c>
      <c r="H13271" t="s">
        <v>37802</v>
      </c>
      <c r="I13271" t="s">
        <v>174</v>
      </c>
      <c r="J13271" t="s">
        <v>175</v>
      </c>
      <c r="K13271" t="s">
        <v>24</v>
      </c>
      <c r="L13271" t="s">
        <v>210</v>
      </c>
      <c r="M13271" t="s">
        <v>39</v>
      </c>
    </row>
    <row r="13272" spans="1:13" x14ac:dyDescent="0.3">
      <c r="A13272" t="s">
        <v>172</v>
      </c>
      <c r="C13272" t="s">
        <v>18024</v>
      </c>
      <c r="D13272">
        <v>29</v>
      </c>
      <c r="E13272" s="1">
        <v>4021704</v>
      </c>
      <c r="G13272" t="s">
        <v>13</v>
      </c>
      <c r="H13272" t="s">
        <v>18023</v>
      </c>
      <c r="I13272" t="s">
        <v>174</v>
      </c>
      <c r="J13272" t="s">
        <v>175</v>
      </c>
      <c r="K13272" t="s">
        <v>24</v>
      </c>
      <c r="L13272" t="s">
        <v>38</v>
      </c>
      <c r="M13272" t="s">
        <v>345</v>
      </c>
    </row>
    <row r="13273" spans="1:13" x14ac:dyDescent="0.3">
      <c r="A13273" t="s">
        <v>172</v>
      </c>
      <c r="C13273" t="s">
        <v>17828</v>
      </c>
      <c r="D13273">
        <v>12</v>
      </c>
      <c r="E13273" s="1">
        <v>49720</v>
      </c>
      <c r="G13273" t="s">
        <v>13</v>
      </c>
      <c r="H13273" t="s">
        <v>17847</v>
      </c>
      <c r="I13273" t="s">
        <v>174</v>
      </c>
      <c r="J13273" t="s">
        <v>175</v>
      </c>
      <c r="K13273" t="s">
        <v>24</v>
      </c>
      <c r="L13273" t="s">
        <v>17</v>
      </c>
      <c r="M13273" t="s">
        <v>82</v>
      </c>
    </row>
    <row r="13274" spans="1:13" x14ac:dyDescent="0.3">
      <c r="A13274" t="s">
        <v>172</v>
      </c>
      <c r="C13274" t="s">
        <v>17828</v>
      </c>
      <c r="D13274">
        <v>52</v>
      </c>
      <c r="E13274" s="1">
        <v>1896129</v>
      </c>
      <c r="G13274" t="s">
        <v>111</v>
      </c>
      <c r="H13274" t="s">
        <v>17864</v>
      </c>
      <c r="I13274" t="s">
        <v>174</v>
      </c>
      <c r="J13274" t="s">
        <v>175</v>
      </c>
      <c r="K13274" t="s">
        <v>24</v>
      </c>
      <c r="L13274" t="s">
        <v>25</v>
      </c>
      <c r="M13274" t="s">
        <v>120</v>
      </c>
    </row>
    <row r="13275" spans="1:13" x14ac:dyDescent="0.3">
      <c r="A13275" t="s">
        <v>172</v>
      </c>
      <c r="C13275" t="s">
        <v>18118</v>
      </c>
      <c r="D13275">
        <v>60</v>
      </c>
      <c r="E13275" s="1">
        <v>1600000</v>
      </c>
      <c r="G13275" t="s">
        <v>69</v>
      </c>
      <c r="H13275" t="s">
        <v>18127</v>
      </c>
      <c r="I13275" t="s">
        <v>174</v>
      </c>
      <c r="J13275" t="s">
        <v>175</v>
      </c>
      <c r="K13275" t="s">
        <v>24</v>
      </c>
      <c r="L13275" t="s">
        <v>17</v>
      </c>
      <c r="M13275" t="s">
        <v>39</v>
      </c>
    </row>
    <row r="13276" spans="1:13" x14ac:dyDescent="0.3">
      <c r="A13276" t="s">
        <v>172</v>
      </c>
      <c r="C13276" t="s">
        <v>18211</v>
      </c>
      <c r="D13276">
        <v>36</v>
      </c>
      <c r="E13276" s="1">
        <v>8721731</v>
      </c>
      <c r="G13276" t="s">
        <v>13</v>
      </c>
      <c r="H13276" t="s">
        <v>18220</v>
      </c>
      <c r="I13276" t="s">
        <v>174</v>
      </c>
      <c r="J13276" t="s">
        <v>175</v>
      </c>
      <c r="K13276" t="s">
        <v>24</v>
      </c>
      <c r="L13276" t="s">
        <v>1856</v>
      </c>
      <c r="M13276" t="s">
        <v>66</v>
      </c>
    </row>
    <row r="13277" spans="1:13" x14ac:dyDescent="0.3">
      <c r="A13277" t="s">
        <v>172</v>
      </c>
      <c r="C13277" t="s">
        <v>18172</v>
      </c>
      <c r="D13277">
        <v>12</v>
      </c>
      <c r="E13277" s="1">
        <v>643750</v>
      </c>
      <c r="G13277" t="s">
        <v>13</v>
      </c>
      <c r="H13277" t="s">
        <v>18192</v>
      </c>
      <c r="I13277" t="s">
        <v>174</v>
      </c>
      <c r="J13277" t="s">
        <v>175</v>
      </c>
      <c r="K13277" t="s">
        <v>24</v>
      </c>
      <c r="L13277" t="s">
        <v>25</v>
      </c>
      <c r="M13277" t="s">
        <v>345</v>
      </c>
    </row>
    <row r="13278" spans="1:13" x14ac:dyDescent="0.3">
      <c r="A13278" t="s">
        <v>172</v>
      </c>
      <c r="C13278" t="s">
        <v>24450</v>
      </c>
      <c r="D13278">
        <v>24</v>
      </c>
      <c r="E13278" s="1">
        <v>294422</v>
      </c>
      <c r="G13278" t="s">
        <v>13</v>
      </c>
      <c r="H13278" t="s">
        <v>24451</v>
      </c>
      <c r="I13278" t="s">
        <v>174</v>
      </c>
      <c r="J13278" t="s">
        <v>175</v>
      </c>
      <c r="K13278" t="s">
        <v>24</v>
      </c>
      <c r="L13278" t="s">
        <v>44</v>
      </c>
      <c r="M13278" t="s">
        <v>82</v>
      </c>
    </row>
    <row r="13279" spans="1:13" x14ac:dyDescent="0.3">
      <c r="A13279" t="s">
        <v>172</v>
      </c>
      <c r="C13279" t="s">
        <v>24785</v>
      </c>
      <c r="D13279">
        <v>14</v>
      </c>
      <c r="E13279" s="1">
        <v>464000</v>
      </c>
      <c r="G13279" t="s">
        <v>111</v>
      </c>
      <c r="H13279" t="s">
        <v>24831</v>
      </c>
      <c r="I13279" t="s">
        <v>174</v>
      </c>
      <c r="J13279" t="s">
        <v>175</v>
      </c>
      <c r="K13279" t="s">
        <v>24</v>
      </c>
      <c r="L13279" t="s">
        <v>25</v>
      </c>
      <c r="M13279" t="s">
        <v>120</v>
      </c>
    </row>
    <row r="13280" spans="1:13" x14ac:dyDescent="0.3">
      <c r="A13280" t="s">
        <v>172</v>
      </c>
      <c r="C13280" t="s">
        <v>24677</v>
      </c>
      <c r="D13280">
        <v>12</v>
      </c>
      <c r="E13280" s="1">
        <v>993587</v>
      </c>
      <c r="G13280" t="s">
        <v>34</v>
      </c>
      <c r="H13280" t="s">
        <v>24680</v>
      </c>
      <c r="I13280" t="s">
        <v>174</v>
      </c>
      <c r="J13280" t="s">
        <v>175</v>
      </c>
      <c r="K13280" t="s">
        <v>24</v>
      </c>
      <c r="L13280" t="s">
        <v>210</v>
      </c>
      <c r="M13280" t="s">
        <v>61</v>
      </c>
    </row>
    <row r="13281" spans="1:13" x14ac:dyDescent="0.3">
      <c r="A13281" t="s">
        <v>172</v>
      </c>
      <c r="C13281" t="s">
        <v>24677</v>
      </c>
      <c r="D13281">
        <v>36</v>
      </c>
      <c r="E13281" s="1">
        <v>375000</v>
      </c>
      <c r="G13281" t="s">
        <v>69</v>
      </c>
      <c r="H13281" t="s">
        <v>24645</v>
      </c>
      <c r="I13281" t="s">
        <v>174</v>
      </c>
      <c r="J13281" t="s">
        <v>175</v>
      </c>
      <c r="K13281" t="s">
        <v>24</v>
      </c>
      <c r="L13281" t="s">
        <v>25</v>
      </c>
      <c r="M13281" t="s">
        <v>221</v>
      </c>
    </row>
    <row r="13282" spans="1:13" x14ac:dyDescent="0.3">
      <c r="A13282" t="s">
        <v>172</v>
      </c>
      <c r="C13282" t="s">
        <v>24677</v>
      </c>
      <c r="D13282">
        <v>61</v>
      </c>
      <c r="E13282" s="1">
        <v>3051524</v>
      </c>
      <c r="G13282" t="s">
        <v>111</v>
      </c>
      <c r="H13282" t="s">
        <v>24713</v>
      </c>
      <c r="I13282" t="s">
        <v>174</v>
      </c>
      <c r="J13282" t="s">
        <v>175</v>
      </c>
      <c r="K13282" t="s">
        <v>24</v>
      </c>
      <c r="L13282" t="s">
        <v>25</v>
      </c>
      <c r="M13282" t="s">
        <v>120</v>
      </c>
    </row>
    <row r="13283" spans="1:13" x14ac:dyDescent="0.3">
      <c r="A13283" t="s">
        <v>172</v>
      </c>
      <c r="C13283" t="s">
        <v>24373</v>
      </c>
      <c r="D13283">
        <v>146</v>
      </c>
      <c r="E13283" s="1">
        <v>40000000</v>
      </c>
      <c r="G13283" t="s">
        <v>34</v>
      </c>
      <c r="H13283" t="s">
        <v>24372</v>
      </c>
      <c r="I13283" t="s">
        <v>174</v>
      </c>
      <c r="J13283" t="s">
        <v>175</v>
      </c>
      <c r="K13283" t="s">
        <v>24</v>
      </c>
      <c r="L13283" t="s">
        <v>17</v>
      </c>
      <c r="M13283" t="s">
        <v>202</v>
      </c>
    </row>
    <row r="13284" spans="1:13" x14ac:dyDescent="0.3">
      <c r="A13284" t="s">
        <v>172</v>
      </c>
      <c r="C13284" t="s">
        <v>24373</v>
      </c>
      <c r="D13284">
        <v>24</v>
      </c>
      <c r="E13284" s="1">
        <v>914924</v>
      </c>
      <c r="G13284" t="s">
        <v>34</v>
      </c>
      <c r="H13284" t="s">
        <v>24376</v>
      </c>
      <c r="I13284" t="s">
        <v>174</v>
      </c>
      <c r="J13284" t="s">
        <v>175</v>
      </c>
      <c r="K13284" t="s">
        <v>24</v>
      </c>
      <c r="L13284" t="s">
        <v>210</v>
      </c>
      <c r="M13284" t="s">
        <v>217</v>
      </c>
    </row>
    <row r="13285" spans="1:13" x14ac:dyDescent="0.3">
      <c r="A13285" t="s">
        <v>172</v>
      </c>
      <c r="C13285" t="s">
        <v>24855</v>
      </c>
      <c r="D13285">
        <v>12</v>
      </c>
      <c r="E13285" s="1">
        <v>53725</v>
      </c>
      <c r="G13285" t="s">
        <v>13</v>
      </c>
      <c r="H13285" t="s">
        <v>24862</v>
      </c>
      <c r="I13285" t="s">
        <v>174</v>
      </c>
      <c r="J13285" t="s">
        <v>175</v>
      </c>
      <c r="K13285" t="s">
        <v>24</v>
      </c>
      <c r="L13285" t="s">
        <v>38</v>
      </c>
      <c r="M13285" t="s">
        <v>66</v>
      </c>
    </row>
    <row r="13286" spans="1:13" x14ac:dyDescent="0.3">
      <c r="A13286" t="s">
        <v>172</v>
      </c>
      <c r="C13286" t="s">
        <v>25016</v>
      </c>
      <c r="D13286">
        <v>11</v>
      </c>
      <c r="E13286" s="1">
        <v>883200</v>
      </c>
      <c r="G13286" t="s">
        <v>111</v>
      </c>
      <c r="H13286" t="s">
        <v>25052</v>
      </c>
      <c r="I13286" t="s">
        <v>174</v>
      </c>
      <c r="J13286" t="s">
        <v>175</v>
      </c>
      <c r="K13286" t="s">
        <v>24</v>
      </c>
      <c r="L13286" t="s">
        <v>25</v>
      </c>
      <c r="M13286" t="s">
        <v>120</v>
      </c>
    </row>
    <row r="13287" spans="1:13" x14ac:dyDescent="0.3">
      <c r="A13287" t="s">
        <v>172</v>
      </c>
      <c r="C13287" t="s">
        <v>25276</v>
      </c>
      <c r="D13287">
        <v>36</v>
      </c>
      <c r="E13287" s="1">
        <v>300000</v>
      </c>
      <c r="G13287" t="s">
        <v>13</v>
      </c>
      <c r="H13287" t="s">
        <v>25287</v>
      </c>
      <c r="I13287" t="s">
        <v>174</v>
      </c>
      <c r="J13287" t="s">
        <v>175</v>
      </c>
      <c r="K13287" t="s">
        <v>24</v>
      </c>
      <c r="L13287" t="s">
        <v>210</v>
      </c>
      <c r="M13287" t="s">
        <v>345</v>
      </c>
    </row>
    <row r="13288" spans="1:13" x14ac:dyDescent="0.3">
      <c r="A13288" t="s">
        <v>172</v>
      </c>
      <c r="C13288" t="s">
        <v>25127</v>
      </c>
      <c r="D13288">
        <v>117</v>
      </c>
      <c r="E13288" s="1">
        <v>81091647</v>
      </c>
      <c r="G13288" t="s">
        <v>13</v>
      </c>
      <c r="H13288" t="s">
        <v>25126</v>
      </c>
      <c r="I13288" t="s">
        <v>174</v>
      </c>
      <c r="J13288" t="s">
        <v>175</v>
      </c>
      <c r="K13288" t="s">
        <v>24</v>
      </c>
      <c r="L13288" t="s">
        <v>3538</v>
      </c>
      <c r="M13288" t="s">
        <v>31</v>
      </c>
    </row>
    <row r="13289" spans="1:13" x14ac:dyDescent="0.3">
      <c r="A13289" t="s">
        <v>172</v>
      </c>
      <c r="C13289" t="s">
        <v>27131</v>
      </c>
      <c r="D13289">
        <v>62</v>
      </c>
      <c r="E13289" s="1">
        <v>349159</v>
      </c>
      <c r="G13289" t="s">
        <v>13</v>
      </c>
      <c r="H13289" t="s">
        <v>27130</v>
      </c>
      <c r="I13289" t="s">
        <v>174</v>
      </c>
      <c r="J13289" t="s">
        <v>175</v>
      </c>
      <c r="K13289" t="s">
        <v>24</v>
      </c>
      <c r="L13289" t="s">
        <v>44</v>
      </c>
      <c r="M13289" t="s">
        <v>82</v>
      </c>
    </row>
    <row r="13290" spans="1:13" x14ac:dyDescent="0.3">
      <c r="A13290" t="s">
        <v>172</v>
      </c>
      <c r="C13290" t="s">
        <v>20121</v>
      </c>
      <c r="D13290">
        <v>30</v>
      </c>
      <c r="E13290" s="1">
        <v>3000000</v>
      </c>
      <c r="G13290" t="s">
        <v>13</v>
      </c>
      <c r="H13290" t="s">
        <v>20127</v>
      </c>
      <c r="I13290" t="s">
        <v>174</v>
      </c>
      <c r="J13290" t="s">
        <v>175</v>
      </c>
      <c r="K13290" t="s">
        <v>24</v>
      </c>
      <c r="L13290" t="s">
        <v>210</v>
      </c>
      <c r="M13290" t="s">
        <v>31</v>
      </c>
    </row>
    <row r="13291" spans="1:13" x14ac:dyDescent="0.3">
      <c r="A13291" t="s">
        <v>172</v>
      </c>
      <c r="C13291" t="s">
        <v>32450</v>
      </c>
      <c r="D13291">
        <v>36</v>
      </c>
      <c r="E13291" s="1">
        <v>5935000</v>
      </c>
      <c r="G13291" t="s">
        <v>34</v>
      </c>
      <c r="H13291" t="s">
        <v>7010</v>
      </c>
      <c r="I13291" t="s">
        <v>174</v>
      </c>
      <c r="J13291" t="s">
        <v>175</v>
      </c>
      <c r="K13291" t="s">
        <v>24</v>
      </c>
      <c r="L13291" t="s">
        <v>210</v>
      </c>
      <c r="M13291" t="s">
        <v>217</v>
      </c>
    </row>
    <row r="13292" spans="1:13" x14ac:dyDescent="0.3">
      <c r="A13292" t="s">
        <v>172</v>
      </c>
      <c r="C13292" t="s">
        <v>14030</v>
      </c>
      <c r="D13292">
        <v>114</v>
      </c>
      <c r="E13292" s="1">
        <v>12840000</v>
      </c>
      <c r="G13292" t="s">
        <v>13</v>
      </c>
      <c r="H13292" t="s">
        <v>14069</v>
      </c>
      <c r="I13292" t="s">
        <v>174</v>
      </c>
      <c r="J13292" t="s">
        <v>175</v>
      </c>
      <c r="K13292" t="s">
        <v>24</v>
      </c>
      <c r="L13292" t="s">
        <v>17</v>
      </c>
      <c r="M13292" t="s">
        <v>82</v>
      </c>
    </row>
    <row r="13293" spans="1:13" x14ac:dyDescent="0.3">
      <c r="A13293" t="s">
        <v>172</v>
      </c>
      <c r="C13293" t="s">
        <v>14030</v>
      </c>
      <c r="D13293">
        <v>197</v>
      </c>
      <c r="E13293" s="1">
        <v>30976338</v>
      </c>
      <c r="G13293" t="s">
        <v>571</v>
      </c>
      <c r="H13293" t="s">
        <v>14097</v>
      </c>
      <c r="I13293" t="s">
        <v>174</v>
      </c>
      <c r="J13293" t="s">
        <v>175</v>
      </c>
      <c r="K13293" t="s">
        <v>24</v>
      </c>
      <c r="L13293" t="s">
        <v>170</v>
      </c>
      <c r="M13293" t="s">
        <v>7758</v>
      </c>
    </row>
    <row r="13294" spans="1:13" x14ac:dyDescent="0.3">
      <c r="A13294" t="s">
        <v>172</v>
      </c>
      <c r="C13294" t="s">
        <v>6985</v>
      </c>
      <c r="D13294">
        <v>24</v>
      </c>
      <c r="E13294" s="1">
        <v>3982000</v>
      </c>
      <c r="G13294" t="s">
        <v>34</v>
      </c>
      <c r="H13294" t="s">
        <v>7010</v>
      </c>
      <c r="I13294" t="s">
        <v>174</v>
      </c>
      <c r="J13294" t="s">
        <v>175</v>
      </c>
      <c r="K13294" t="s">
        <v>24</v>
      </c>
      <c r="L13294" t="s">
        <v>210</v>
      </c>
      <c r="M13294" t="s">
        <v>217</v>
      </c>
    </row>
    <row r="13295" spans="1:13" x14ac:dyDescent="0.3">
      <c r="A13295" t="s">
        <v>172</v>
      </c>
      <c r="C13295" t="s">
        <v>6476</v>
      </c>
      <c r="D13295">
        <v>60</v>
      </c>
      <c r="E13295" s="1">
        <v>20000000</v>
      </c>
      <c r="G13295" t="s">
        <v>34</v>
      </c>
      <c r="H13295" t="s">
        <v>6488</v>
      </c>
      <c r="I13295" t="s">
        <v>174</v>
      </c>
      <c r="J13295" t="s">
        <v>175</v>
      </c>
      <c r="K13295" t="s">
        <v>24</v>
      </c>
      <c r="L13295" t="s">
        <v>17</v>
      </c>
      <c r="M13295" t="s">
        <v>202</v>
      </c>
    </row>
    <row r="13296" spans="1:13" x14ac:dyDescent="0.3">
      <c r="A13296" t="s">
        <v>172</v>
      </c>
      <c r="C13296" t="s">
        <v>17435</v>
      </c>
      <c r="D13296">
        <v>12</v>
      </c>
      <c r="E13296" s="1">
        <v>40000</v>
      </c>
      <c r="G13296" t="s">
        <v>111</v>
      </c>
      <c r="H13296" t="s">
        <v>5210</v>
      </c>
      <c r="I13296" t="s">
        <v>174</v>
      </c>
      <c r="J13296" t="s">
        <v>175</v>
      </c>
      <c r="K13296" t="s">
        <v>24</v>
      </c>
      <c r="L13296" t="s">
        <v>25</v>
      </c>
      <c r="M13296" t="s">
        <v>87</v>
      </c>
    </row>
    <row r="13297" spans="1:13" x14ac:dyDescent="0.3">
      <c r="A13297" t="s">
        <v>172</v>
      </c>
      <c r="C13297" t="s">
        <v>17405</v>
      </c>
      <c r="D13297">
        <v>60</v>
      </c>
      <c r="E13297" s="1">
        <v>2257200</v>
      </c>
      <c r="G13297" t="s">
        <v>34</v>
      </c>
      <c r="H13297" t="s">
        <v>17408</v>
      </c>
      <c r="I13297" t="s">
        <v>174</v>
      </c>
      <c r="J13297" t="s">
        <v>175</v>
      </c>
      <c r="K13297" t="s">
        <v>24</v>
      </c>
      <c r="L13297" t="s">
        <v>25</v>
      </c>
      <c r="M13297" t="s">
        <v>202</v>
      </c>
    </row>
    <row r="13298" spans="1:13" x14ac:dyDescent="0.3">
      <c r="E13298" s="15" t="s">
        <v>38212</v>
      </c>
    </row>
    <row r="13299" spans="1:13" x14ac:dyDescent="0.3">
      <c r="E13299" s="5">
        <f>SUM(E13127:E13297)</f>
        <v>800025591</v>
      </c>
    </row>
    <row r="13301" spans="1:13" s="28" customFormat="1" x14ac:dyDescent="0.3">
      <c r="A13301" s="28" t="s">
        <v>466</v>
      </c>
      <c r="C13301" s="28" t="s">
        <v>38237</v>
      </c>
      <c r="D13301" s="28">
        <v>36</v>
      </c>
      <c r="E13301" s="29">
        <v>60000</v>
      </c>
      <c r="G13301" s="28" t="s">
        <v>13</v>
      </c>
      <c r="H13301" s="28" t="s">
        <v>38258</v>
      </c>
      <c r="I13301" s="28" t="s">
        <v>174</v>
      </c>
      <c r="J13301" s="28" t="s">
        <v>175</v>
      </c>
      <c r="K13301" s="28" t="s">
        <v>24</v>
      </c>
      <c r="L13301" s="28" t="s">
        <v>17</v>
      </c>
      <c r="M13301" s="28" t="s">
        <v>18</v>
      </c>
    </row>
    <row r="13302" spans="1:13" s="28" customFormat="1" x14ac:dyDescent="0.3">
      <c r="A13302" s="28" t="s">
        <v>466</v>
      </c>
      <c r="C13302" s="28" t="s">
        <v>38244</v>
      </c>
      <c r="D13302" s="28">
        <v>5</v>
      </c>
      <c r="E13302" s="29">
        <v>99953</v>
      </c>
      <c r="G13302" s="28" t="s">
        <v>13</v>
      </c>
      <c r="H13302" s="28" t="s">
        <v>38256</v>
      </c>
      <c r="I13302" s="28" t="s">
        <v>174</v>
      </c>
      <c r="J13302" s="28" t="s">
        <v>175</v>
      </c>
      <c r="K13302" s="28" t="s">
        <v>24</v>
      </c>
      <c r="L13302" s="28" t="s">
        <v>38</v>
      </c>
      <c r="M13302" s="28" t="s">
        <v>18</v>
      </c>
    </row>
    <row r="13303" spans="1:13" s="28" customFormat="1" x14ac:dyDescent="0.3">
      <c r="A13303" s="28" t="s">
        <v>466</v>
      </c>
      <c r="C13303" s="28" t="s">
        <v>38244</v>
      </c>
      <c r="D13303" s="28">
        <v>2</v>
      </c>
      <c r="E13303" s="29">
        <v>20016</v>
      </c>
      <c r="G13303" s="28" t="s">
        <v>13</v>
      </c>
      <c r="H13303" s="28" t="s">
        <v>38257</v>
      </c>
      <c r="I13303" s="28" t="s">
        <v>174</v>
      </c>
      <c r="J13303" s="28" t="s">
        <v>175</v>
      </c>
      <c r="K13303" s="28" t="s">
        <v>24</v>
      </c>
      <c r="L13303" s="28" t="s">
        <v>17</v>
      </c>
      <c r="M13303" s="28" t="s">
        <v>18</v>
      </c>
    </row>
    <row r="13304" spans="1:13" s="28" customFormat="1" x14ac:dyDescent="0.3">
      <c r="A13304" s="28" t="s">
        <v>466</v>
      </c>
      <c r="C13304" s="28" t="s">
        <v>38252</v>
      </c>
      <c r="D13304" s="28">
        <v>41</v>
      </c>
      <c r="E13304" s="29">
        <v>7181510</v>
      </c>
      <c r="G13304" s="28" t="s">
        <v>168</v>
      </c>
      <c r="H13304" s="28" t="s">
        <v>38253</v>
      </c>
      <c r="I13304" s="28" t="s">
        <v>174</v>
      </c>
      <c r="J13304" s="28" t="s">
        <v>175</v>
      </c>
      <c r="K13304" s="28" t="s">
        <v>24</v>
      </c>
      <c r="L13304" s="28" t="s">
        <v>44</v>
      </c>
      <c r="M13304" s="28" t="s">
        <v>45</v>
      </c>
    </row>
    <row r="13305" spans="1:13" s="28" customFormat="1" x14ac:dyDescent="0.3">
      <c r="A13305" s="28" t="s">
        <v>466</v>
      </c>
      <c r="C13305" s="28" t="s">
        <v>38252</v>
      </c>
      <c r="D13305" s="28">
        <v>36</v>
      </c>
      <c r="E13305" s="29">
        <v>4450000</v>
      </c>
      <c r="G13305" s="28" t="s">
        <v>647</v>
      </c>
      <c r="H13305" s="28" t="s">
        <v>38254</v>
      </c>
      <c r="I13305" s="28" t="s">
        <v>174</v>
      </c>
      <c r="J13305" s="28" t="s">
        <v>175</v>
      </c>
      <c r="K13305" s="28" t="s">
        <v>24</v>
      </c>
      <c r="L13305" s="28" t="s">
        <v>17</v>
      </c>
      <c r="M13305" s="28" t="s">
        <v>38255</v>
      </c>
    </row>
    <row r="13306" spans="1:13" x14ac:dyDescent="0.3">
      <c r="A13306" t="s">
        <v>466</v>
      </c>
      <c r="C13306" t="s">
        <v>2957</v>
      </c>
      <c r="D13306">
        <v>24</v>
      </c>
      <c r="E13306" s="1">
        <v>1499994</v>
      </c>
      <c r="G13306" t="s">
        <v>571</v>
      </c>
      <c r="H13306" t="s">
        <v>3050</v>
      </c>
      <c r="I13306" t="s">
        <v>174</v>
      </c>
      <c r="J13306" t="s">
        <v>175</v>
      </c>
      <c r="K13306" t="s">
        <v>24</v>
      </c>
      <c r="L13306" t="s">
        <v>360</v>
      </c>
      <c r="M13306" t="s">
        <v>3051</v>
      </c>
    </row>
    <row r="13307" spans="1:13" x14ac:dyDescent="0.3">
      <c r="A13307" t="s">
        <v>466</v>
      </c>
      <c r="C13307" t="s">
        <v>2957</v>
      </c>
      <c r="D13307">
        <v>17</v>
      </c>
      <c r="E13307" s="1">
        <v>292267</v>
      </c>
      <c r="G13307" t="s">
        <v>13</v>
      </c>
      <c r="H13307" t="s">
        <v>3369</v>
      </c>
      <c r="I13307" t="s">
        <v>174</v>
      </c>
      <c r="J13307" t="s">
        <v>175</v>
      </c>
      <c r="K13307" t="s">
        <v>24</v>
      </c>
      <c r="L13307" t="s">
        <v>44</v>
      </c>
      <c r="M13307" t="s">
        <v>18</v>
      </c>
    </row>
    <row r="13308" spans="1:13" x14ac:dyDescent="0.3">
      <c r="A13308" t="s">
        <v>466</v>
      </c>
      <c r="C13308" t="s">
        <v>2269</v>
      </c>
      <c r="D13308">
        <v>36</v>
      </c>
      <c r="E13308" s="1">
        <v>1499886</v>
      </c>
      <c r="G13308" t="s">
        <v>34</v>
      </c>
      <c r="H13308" t="s">
        <v>2869</v>
      </c>
      <c r="I13308" t="s">
        <v>174</v>
      </c>
      <c r="J13308" t="s">
        <v>175</v>
      </c>
      <c r="K13308" t="s">
        <v>24</v>
      </c>
      <c r="L13308" t="s">
        <v>170</v>
      </c>
      <c r="M13308" t="s">
        <v>61</v>
      </c>
    </row>
    <row r="13309" spans="1:13" x14ac:dyDescent="0.3">
      <c r="A13309" t="s">
        <v>466</v>
      </c>
      <c r="C13309" t="s">
        <v>979</v>
      </c>
      <c r="D13309">
        <v>30</v>
      </c>
      <c r="E13309" s="1">
        <v>3541043</v>
      </c>
      <c r="G13309" t="s">
        <v>34</v>
      </c>
      <c r="H13309" t="s">
        <v>1095</v>
      </c>
      <c r="I13309" t="s">
        <v>174</v>
      </c>
      <c r="J13309" t="s">
        <v>175</v>
      </c>
      <c r="K13309" t="s">
        <v>24</v>
      </c>
      <c r="L13309" t="s">
        <v>44</v>
      </c>
      <c r="M13309" t="s">
        <v>61</v>
      </c>
    </row>
    <row r="13310" spans="1:13" x14ac:dyDescent="0.3">
      <c r="A13310" t="s">
        <v>466</v>
      </c>
      <c r="C13310" t="s">
        <v>341</v>
      </c>
      <c r="D13310">
        <v>23</v>
      </c>
      <c r="E13310" s="1">
        <v>394324</v>
      </c>
      <c r="G13310" t="s">
        <v>13</v>
      </c>
      <c r="H13310" t="s">
        <v>467</v>
      </c>
      <c r="I13310" t="s">
        <v>174</v>
      </c>
      <c r="J13310" t="s">
        <v>175</v>
      </c>
      <c r="K13310" t="s">
        <v>24</v>
      </c>
      <c r="L13310" t="s">
        <v>210</v>
      </c>
      <c r="M13310" t="s">
        <v>105</v>
      </c>
    </row>
    <row r="13311" spans="1:13" x14ac:dyDescent="0.3">
      <c r="A13311" t="s">
        <v>466</v>
      </c>
      <c r="C13311" t="s">
        <v>29352</v>
      </c>
      <c r="D13311">
        <v>16</v>
      </c>
      <c r="E13311" s="1">
        <v>293401</v>
      </c>
      <c r="G13311" t="s">
        <v>13</v>
      </c>
      <c r="H13311" t="s">
        <v>29372</v>
      </c>
      <c r="I13311" t="s">
        <v>174</v>
      </c>
      <c r="J13311" t="s">
        <v>175</v>
      </c>
      <c r="K13311" t="s">
        <v>24</v>
      </c>
      <c r="L13311" t="s">
        <v>17</v>
      </c>
      <c r="M13311" t="s">
        <v>18</v>
      </c>
    </row>
    <row r="13312" spans="1:13" x14ac:dyDescent="0.3">
      <c r="A13312" t="s">
        <v>466</v>
      </c>
      <c r="C13312" t="s">
        <v>29352</v>
      </c>
      <c r="D13312">
        <v>35</v>
      </c>
      <c r="E13312" s="1">
        <v>4601100</v>
      </c>
      <c r="G13312" t="s">
        <v>571</v>
      </c>
      <c r="H13312" t="s">
        <v>29373</v>
      </c>
      <c r="I13312" t="s">
        <v>174</v>
      </c>
      <c r="J13312" t="s">
        <v>175</v>
      </c>
      <c r="K13312" t="s">
        <v>24</v>
      </c>
      <c r="L13312" t="s">
        <v>115</v>
      </c>
      <c r="M13312" t="s">
        <v>16427</v>
      </c>
    </row>
    <row r="13313" spans="1:13" x14ac:dyDescent="0.3">
      <c r="A13313" t="s">
        <v>466</v>
      </c>
      <c r="C13313" t="s">
        <v>27925</v>
      </c>
      <c r="D13313">
        <v>36</v>
      </c>
      <c r="E13313" s="1">
        <v>3915384</v>
      </c>
      <c r="G13313" t="s">
        <v>571</v>
      </c>
      <c r="H13313" t="s">
        <v>28014</v>
      </c>
      <c r="I13313" t="s">
        <v>174</v>
      </c>
      <c r="J13313" t="s">
        <v>175</v>
      </c>
      <c r="K13313" t="s">
        <v>24</v>
      </c>
      <c r="L13313" t="s">
        <v>38</v>
      </c>
      <c r="M13313" t="s">
        <v>22600</v>
      </c>
    </row>
    <row r="13314" spans="1:13" x14ac:dyDescent="0.3">
      <c r="A13314" t="s">
        <v>466</v>
      </c>
      <c r="C13314" t="s">
        <v>28282</v>
      </c>
      <c r="D13314">
        <v>36</v>
      </c>
      <c r="E13314" s="1">
        <v>1499963</v>
      </c>
      <c r="G13314" t="s">
        <v>13</v>
      </c>
      <c r="H13314" t="s">
        <v>28299</v>
      </c>
      <c r="I13314" t="s">
        <v>174</v>
      </c>
      <c r="J13314" t="s">
        <v>175</v>
      </c>
      <c r="K13314" t="s">
        <v>24</v>
      </c>
      <c r="L13314" t="s">
        <v>38</v>
      </c>
      <c r="M13314" t="s">
        <v>66</v>
      </c>
    </row>
    <row r="13315" spans="1:13" x14ac:dyDescent="0.3">
      <c r="A13315" t="s">
        <v>466</v>
      </c>
      <c r="C13315" t="s">
        <v>28282</v>
      </c>
      <c r="D13315">
        <v>37</v>
      </c>
      <c r="E13315" s="1">
        <v>1367877</v>
      </c>
      <c r="G13315" t="s">
        <v>13</v>
      </c>
      <c r="H13315" t="s">
        <v>28346</v>
      </c>
      <c r="I13315" t="s">
        <v>174</v>
      </c>
      <c r="J13315" t="s">
        <v>175</v>
      </c>
      <c r="K13315" t="s">
        <v>24</v>
      </c>
      <c r="L13315" t="s">
        <v>44</v>
      </c>
      <c r="M13315" t="s">
        <v>45</v>
      </c>
    </row>
    <row r="13316" spans="1:13" x14ac:dyDescent="0.3">
      <c r="A13316" t="s">
        <v>466</v>
      </c>
      <c r="C13316" t="s">
        <v>28282</v>
      </c>
      <c r="D13316">
        <v>60</v>
      </c>
      <c r="E13316" s="1">
        <v>3920000</v>
      </c>
      <c r="G13316" t="s">
        <v>571</v>
      </c>
      <c r="H13316" t="s">
        <v>28364</v>
      </c>
      <c r="I13316" t="s">
        <v>174</v>
      </c>
      <c r="J13316" t="s">
        <v>175</v>
      </c>
      <c r="K13316" t="s">
        <v>24</v>
      </c>
      <c r="L13316" t="s">
        <v>17</v>
      </c>
      <c r="M13316" t="s">
        <v>3140</v>
      </c>
    </row>
    <row r="13317" spans="1:13" x14ac:dyDescent="0.3">
      <c r="A13317" t="s">
        <v>466</v>
      </c>
      <c r="C13317" t="s">
        <v>28282</v>
      </c>
      <c r="D13317">
        <v>17</v>
      </c>
      <c r="E13317" s="1">
        <v>1086523</v>
      </c>
      <c r="G13317" t="s">
        <v>13</v>
      </c>
      <c r="H13317" t="s">
        <v>28522</v>
      </c>
      <c r="I13317" t="s">
        <v>174</v>
      </c>
      <c r="J13317" t="s">
        <v>175</v>
      </c>
      <c r="K13317" t="s">
        <v>24</v>
      </c>
      <c r="L13317" t="s">
        <v>44</v>
      </c>
      <c r="M13317" t="s">
        <v>18</v>
      </c>
    </row>
    <row r="13318" spans="1:13" x14ac:dyDescent="0.3">
      <c r="A13318" t="s">
        <v>466</v>
      </c>
      <c r="C13318" t="s">
        <v>27748</v>
      </c>
      <c r="D13318">
        <v>36</v>
      </c>
      <c r="E13318" s="1">
        <v>6527704</v>
      </c>
      <c r="G13318" t="s">
        <v>34</v>
      </c>
      <c r="H13318" t="s">
        <v>27763</v>
      </c>
      <c r="I13318" t="s">
        <v>174</v>
      </c>
      <c r="J13318" t="s">
        <v>175</v>
      </c>
      <c r="K13318" t="s">
        <v>24</v>
      </c>
      <c r="L13318" t="s">
        <v>44</v>
      </c>
      <c r="M13318" t="s">
        <v>39</v>
      </c>
    </row>
    <row r="13319" spans="1:13" x14ac:dyDescent="0.3">
      <c r="A13319" t="s">
        <v>466</v>
      </c>
      <c r="C13319" t="s">
        <v>27748</v>
      </c>
      <c r="D13319">
        <v>36</v>
      </c>
      <c r="E13319" s="1">
        <v>4842122</v>
      </c>
      <c r="G13319" t="s">
        <v>571</v>
      </c>
      <c r="H13319" t="s">
        <v>27776</v>
      </c>
      <c r="I13319" t="s">
        <v>174</v>
      </c>
      <c r="J13319" t="s">
        <v>175</v>
      </c>
      <c r="K13319" t="s">
        <v>24</v>
      </c>
      <c r="L13319" t="s">
        <v>17</v>
      </c>
      <c r="M13319" t="s">
        <v>27777</v>
      </c>
    </row>
    <row r="13320" spans="1:13" x14ac:dyDescent="0.3">
      <c r="A13320" t="s">
        <v>466</v>
      </c>
      <c r="C13320" t="s">
        <v>27748</v>
      </c>
      <c r="D13320">
        <v>24</v>
      </c>
      <c r="E13320" s="1">
        <v>651534</v>
      </c>
      <c r="G13320" t="s">
        <v>34</v>
      </c>
      <c r="H13320" t="s">
        <v>27796</v>
      </c>
      <c r="I13320" t="s">
        <v>174</v>
      </c>
      <c r="J13320" t="s">
        <v>175</v>
      </c>
      <c r="K13320" t="s">
        <v>24</v>
      </c>
      <c r="L13320" t="s">
        <v>44</v>
      </c>
      <c r="M13320" t="s">
        <v>75</v>
      </c>
    </row>
    <row r="13321" spans="1:13" x14ac:dyDescent="0.3">
      <c r="A13321" t="s">
        <v>466</v>
      </c>
      <c r="C13321" t="s">
        <v>29114</v>
      </c>
      <c r="D13321">
        <v>23</v>
      </c>
      <c r="E13321" s="1">
        <v>200000</v>
      </c>
      <c r="G13321" t="s">
        <v>13</v>
      </c>
      <c r="H13321" t="s">
        <v>29203</v>
      </c>
      <c r="I13321" t="s">
        <v>174</v>
      </c>
      <c r="J13321" t="s">
        <v>175</v>
      </c>
      <c r="K13321" t="s">
        <v>24</v>
      </c>
      <c r="L13321" t="s">
        <v>17</v>
      </c>
      <c r="M13321" t="s">
        <v>450</v>
      </c>
    </row>
    <row r="13322" spans="1:13" x14ac:dyDescent="0.3">
      <c r="A13322" t="s">
        <v>466</v>
      </c>
      <c r="C13322" t="s">
        <v>27408</v>
      </c>
      <c r="D13322">
        <v>24</v>
      </c>
      <c r="E13322" s="1">
        <v>100000</v>
      </c>
      <c r="G13322" t="s">
        <v>34</v>
      </c>
      <c r="H13322" t="s">
        <v>27509</v>
      </c>
      <c r="I13322" t="s">
        <v>174</v>
      </c>
      <c r="J13322" t="s">
        <v>175</v>
      </c>
      <c r="K13322" t="s">
        <v>24</v>
      </c>
      <c r="L13322" t="s">
        <v>17</v>
      </c>
      <c r="M13322" t="s">
        <v>217</v>
      </c>
    </row>
    <row r="13323" spans="1:13" x14ac:dyDescent="0.3">
      <c r="A13323" t="s">
        <v>466</v>
      </c>
      <c r="C13323" t="s">
        <v>27408</v>
      </c>
      <c r="D13323">
        <v>6</v>
      </c>
      <c r="E13323" s="1">
        <v>48962</v>
      </c>
      <c r="G13323" t="s">
        <v>34</v>
      </c>
      <c r="H13323" t="s">
        <v>27606</v>
      </c>
      <c r="I13323" t="s">
        <v>174</v>
      </c>
      <c r="J13323" t="s">
        <v>175</v>
      </c>
      <c r="K13323" t="s">
        <v>24</v>
      </c>
      <c r="L13323" t="s">
        <v>17</v>
      </c>
      <c r="M13323" t="s">
        <v>217</v>
      </c>
    </row>
    <row r="13324" spans="1:13" x14ac:dyDescent="0.3">
      <c r="A13324" t="s">
        <v>466</v>
      </c>
      <c r="C13324" t="s">
        <v>27614</v>
      </c>
      <c r="D13324">
        <v>25</v>
      </c>
      <c r="E13324" s="1">
        <v>99993</v>
      </c>
      <c r="G13324" t="s">
        <v>34</v>
      </c>
      <c r="H13324" t="s">
        <v>27660</v>
      </c>
      <c r="I13324" t="s">
        <v>174</v>
      </c>
      <c r="J13324" t="s">
        <v>175</v>
      </c>
      <c r="K13324" t="s">
        <v>24</v>
      </c>
      <c r="L13324" t="s">
        <v>17</v>
      </c>
      <c r="M13324" t="s">
        <v>202</v>
      </c>
    </row>
    <row r="13325" spans="1:13" x14ac:dyDescent="0.3">
      <c r="A13325" t="s">
        <v>466</v>
      </c>
      <c r="C13325" t="s">
        <v>27614</v>
      </c>
      <c r="D13325">
        <v>3</v>
      </c>
      <c r="E13325" s="1">
        <v>10000</v>
      </c>
      <c r="G13325" t="s">
        <v>34</v>
      </c>
      <c r="H13325" t="s">
        <v>27677</v>
      </c>
      <c r="I13325" t="s">
        <v>174</v>
      </c>
      <c r="J13325" t="s">
        <v>175</v>
      </c>
      <c r="K13325" t="s">
        <v>24</v>
      </c>
      <c r="L13325" t="s">
        <v>17</v>
      </c>
      <c r="M13325" t="s">
        <v>202</v>
      </c>
    </row>
    <row r="13326" spans="1:13" x14ac:dyDescent="0.3">
      <c r="A13326" t="s">
        <v>466</v>
      </c>
      <c r="C13326" t="s">
        <v>29922</v>
      </c>
      <c r="D13326">
        <v>40</v>
      </c>
      <c r="E13326" s="1">
        <v>2531970</v>
      </c>
      <c r="G13326" t="s">
        <v>13</v>
      </c>
      <c r="H13326" t="s">
        <v>29992</v>
      </c>
      <c r="I13326" t="s">
        <v>174</v>
      </c>
      <c r="J13326" t="s">
        <v>175</v>
      </c>
      <c r="K13326" t="s">
        <v>24</v>
      </c>
      <c r="L13326" t="s">
        <v>210</v>
      </c>
      <c r="M13326" t="s">
        <v>66</v>
      </c>
    </row>
    <row r="13327" spans="1:13" x14ac:dyDescent="0.3">
      <c r="A13327" t="s">
        <v>466</v>
      </c>
      <c r="C13327" t="s">
        <v>29922</v>
      </c>
      <c r="D13327">
        <v>44</v>
      </c>
      <c r="E13327" s="1">
        <v>3432546</v>
      </c>
      <c r="G13327" t="s">
        <v>13</v>
      </c>
      <c r="H13327" t="s">
        <v>30004</v>
      </c>
      <c r="I13327" t="s">
        <v>174</v>
      </c>
      <c r="J13327" t="s">
        <v>175</v>
      </c>
      <c r="K13327" t="s">
        <v>24</v>
      </c>
      <c r="L13327" t="s">
        <v>17</v>
      </c>
      <c r="M13327" t="s">
        <v>10078</v>
      </c>
    </row>
    <row r="13328" spans="1:13" x14ac:dyDescent="0.3">
      <c r="A13328" t="s">
        <v>466</v>
      </c>
      <c r="C13328" t="s">
        <v>29922</v>
      </c>
      <c r="D13328">
        <v>38</v>
      </c>
      <c r="E13328" s="1">
        <v>2876472</v>
      </c>
      <c r="G13328" t="s">
        <v>34</v>
      </c>
      <c r="H13328" t="s">
        <v>30212</v>
      </c>
      <c r="I13328" t="s">
        <v>174</v>
      </c>
      <c r="J13328" t="s">
        <v>175</v>
      </c>
      <c r="K13328" t="s">
        <v>24</v>
      </c>
      <c r="L13328" t="s">
        <v>170</v>
      </c>
      <c r="M13328" t="s">
        <v>217</v>
      </c>
    </row>
    <row r="13329" spans="1:13" x14ac:dyDescent="0.3">
      <c r="A13329" t="s">
        <v>466</v>
      </c>
      <c r="C13329" t="s">
        <v>29922</v>
      </c>
      <c r="D13329">
        <v>24</v>
      </c>
      <c r="E13329" s="1">
        <v>100000</v>
      </c>
      <c r="G13329" t="s">
        <v>13</v>
      </c>
      <c r="H13329" t="s">
        <v>30344</v>
      </c>
      <c r="I13329" t="s">
        <v>174</v>
      </c>
      <c r="J13329" t="s">
        <v>175</v>
      </c>
      <c r="K13329" t="s">
        <v>24</v>
      </c>
      <c r="L13329" t="s">
        <v>17</v>
      </c>
      <c r="M13329" t="s">
        <v>450</v>
      </c>
    </row>
    <row r="13330" spans="1:13" x14ac:dyDescent="0.3">
      <c r="A13330" t="s">
        <v>466</v>
      </c>
      <c r="C13330" t="s">
        <v>29922</v>
      </c>
      <c r="D13330">
        <v>26</v>
      </c>
      <c r="E13330" s="1">
        <v>899312</v>
      </c>
      <c r="G13330" t="s">
        <v>13</v>
      </c>
      <c r="H13330" t="s">
        <v>30358</v>
      </c>
      <c r="I13330" t="s">
        <v>174</v>
      </c>
      <c r="J13330" t="s">
        <v>175</v>
      </c>
      <c r="K13330" t="s">
        <v>24</v>
      </c>
      <c r="L13330" t="s">
        <v>17</v>
      </c>
      <c r="M13330" t="s">
        <v>9317</v>
      </c>
    </row>
    <row r="13331" spans="1:13" x14ac:dyDescent="0.3">
      <c r="A13331" t="s">
        <v>466</v>
      </c>
      <c r="C13331" t="s">
        <v>29553</v>
      </c>
      <c r="D13331">
        <v>33</v>
      </c>
      <c r="E13331" s="1">
        <v>750611</v>
      </c>
      <c r="G13331" t="s">
        <v>13</v>
      </c>
      <c r="H13331" t="s">
        <v>29552</v>
      </c>
      <c r="I13331" t="s">
        <v>174</v>
      </c>
      <c r="J13331" t="s">
        <v>175</v>
      </c>
      <c r="K13331" t="s">
        <v>24</v>
      </c>
      <c r="L13331" t="s">
        <v>17</v>
      </c>
      <c r="M13331" t="s">
        <v>18</v>
      </c>
    </row>
    <row r="13332" spans="1:13" x14ac:dyDescent="0.3">
      <c r="A13332" t="s">
        <v>466</v>
      </c>
      <c r="C13332" t="s">
        <v>30364</v>
      </c>
      <c r="D13332">
        <v>35</v>
      </c>
      <c r="E13332" s="1">
        <v>1892000</v>
      </c>
      <c r="G13332" t="s">
        <v>13</v>
      </c>
      <c r="H13332" t="s">
        <v>30431</v>
      </c>
      <c r="I13332" t="s">
        <v>174</v>
      </c>
      <c r="J13332" t="s">
        <v>175</v>
      </c>
      <c r="K13332" t="s">
        <v>24</v>
      </c>
      <c r="L13332" t="s">
        <v>115</v>
      </c>
      <c r="M13332" t="s">
        <v>18</v>
      </c>
    </row>
    <row r="13333" spans="1:13" x14ac:dyDescent="0.3">
      <c r="A13333" t="s">
        <v>466</v>
      </c>
      <c r="C13333" t="s">
        <v>30364</v>
      </c>
      <c r="D13333">
        <v>23</v>
      </c>
      <c r="E13333" s="1">
        <v>190470</v>
      </c>
      <c r="G13333" t="s">
        <v>34</v>
      </c>
      <c r="H13333" t="s">
        <v>30432</v>
      </c>
      <c r="I13333" t="s">
        <v>174</v>
      </c>
      <c r="J13333" t="s">
        <v>175</v>
      </c>
      <c r="K13333" t="s">
        <v>24</v>
      </c>
      <c r="L13333" t="s">
        <v>44</v>
      </c>
      <c r="M13333" t="s">
        <v>217</v>
      </c>
    </row>
    <row r="13334" spans="1:13" x14ac:dyDescent="0.3">
      <c r="A13334" t="s">
        <v>466</v>
      </c>
      <c r="C13334" t="s">
        <v>31019</v>
      </c>
      <c r="D13334">
        <v>35</v>
      </c>
      <c r="E13334" s="1">
        <v>200000</v>
      </c>
      <c r="G13334" t="s">
        <v>13</v>
      </c>
      <c r="H13334" t="s">
        <v>31104</v>
      </c>
      <c r="I13334" t="s">
        <v>174</v>
      </c>
      <c r="J13334" t="s">
        <v>175</v>
      </c>
      <c r="K13334" t="s">
        <v>24</v>
      </c>
      <c r="L13334" t="s">
        <v>17</v>
      </c>
      <c r="M13334" t="s">
        <v>45</v>
      </c>
    </row>
    <row r="13335" spans="1:13" x14ac:dyDescent="0.3">
      <c r="A13335" t="s">
        <v>466</v>
      </c>
      <c r="C13335" t="s">
        <v>4395</v>
      </c>
      <c r="D13335">
        <v>1</v>
      </c>
      <c r="E13335" s="1">
        <v>14998</v>
      </c>
      <c r="G13335" t="s">
        <v>13</v>
      </c>
      <c r="H13335" t="s">
        <v>4641</v>
      </c>
      <c r="I13335" t="s">
        <v>174</v>
      </c>
      <c r="J13335" t="s">
        <v>175</v>
      </c>
      <c r="K13335" t="s">
        <v>24</v>
      </c>
      <c r="L13335" t="s">
        <v>17</v>
      </c>
      <c r="M13335" t="s">
        <v>45</v>
      </c>
    </row>
    <row r="13336" spans="1:13" x14ac:dyDescent="0.3">
      <c r="A13336" t="s">
        <v>466</v>
      </c>
      <c r="C13336" t="s">
        <v>5881</v>
      </c>
      <c r="D13336">
        <v>14</v>
      </c>
      <c r="E13336" s="1">
        <v>200000</v>
      </c>
      <c r="G13336" t="s">
        <v>13</v>
      </c>
      <c r="H13336" t="s">
        <v>5952</v>
      </c>
      <c r="I13336" t="s">
        <v>174</v>
      </c>
      <c r="J13336" t="s">
        <v>175</v>
      </c>
      <c r="K13336" t="s">
        <v>24</v>
      </c>
      <c r="L13336" t="s">
        <v>17</v>
      </c>
      <c r="M13336" t="s">
        <v>207</v>
      </c>
    </row>
    <row r="13337" spans="1:13" x14ac:dyDescent="0.3">
      <c r="A13337" t="s">
        <v>466</v>
      </c>
      <c r="C13337" t="s">
        <v>22837</v>
      </c>
      <c r="D13337">
        <v>39</v>
      </c>
      <c r="E13337" s="1">
        <v>1441882</v>
      </c>
      <c r="G13337" t="s">
        <v>34</v>
      </c>
      <c r="H13337" t="s">
        <v>23029</v>
      </c>
      <c r="I13337" t="s">
        <v>174</v>
      </c>
      <c r="J13337" t="s">
        <v>175</v>
      </c>
      <c r="K13337" t="s">
        <v>24</v>
      </c>
      <c r="L13337" t="s">
        <v>38</v>
      </c>
      <c r="M13337" t="s">
        <v>217</v>
      </c>
    </row>
    <row r="13338" spans="1:13" x14ac:dyDescent="0.3">
      <c r="A13338" t="s">
        <v>466</v>
      </c>
      <c r="C13338" t="s">
        <v>22837</v>
      </c>
      <c r="D13338">
        <v>2</v>
      </c>
      <c r="E13338" s="1">
        <v>25000</v>
      </c>
      <c r="G13338" t="s">
        <v>34</v>
      </c>
      <c r="H13338" t="s">
        <v>23180</v>
      </c>
      <c r="I13338" t="s">
        <v>174</v>
      </c>
      <c r="J13338" t="s">
        <v>175</v>
      </c>
      <c r="K13338" t="s">
        <v>24</v>
      </c>
      <c r="L13338" t="s">
        <v>17</v>
      </c>
      <c r="M13338" t="s">
        <v>217</v>
      </c>
    </row>
    <row r="13339" spans="1:13" x14ac:dyDescent="0.3">
      <c r="A13339" t="s">
        <v>466</v>
      </c>
      <c r="C13339" t="s">
        <v>23856</v>
      </c>
      <c r="D13339">
        <v>27</v>
      </c>
      <c r="E13339" s="1">
        <v>894949</v>
      </c>
      <c r="G13339" t="s">
        <v>13</v>
      </c>
      <c r="H13339" t="s">
        <v>23891</v>
      </c>
      <c r="I13339" t="s">
        <v>174</v>
      </c>
      <c r="J13339" t="s">
        <v>175</v>
      </c>
      <c r="K13339" t="s">
        <v>24</v>
      </c>
      <c r="L13339" t="s">
        <v>17</v>
      </c>
      <c r="M13339" t="s">
        <v>18</v>
      </c>
    </row>
    <row r="13340" spans="1:13" x14ac:dyDescent="0.3">
      <c r="A13340" t="s">
        <v>466</v>
      </c>
      <c r="C13340" t="s">
        <v>23856</v>
      </c>
      <c r="D13340">
        <v>24</v>
      </c>
      <c r="E13340" s="1">
        <v>713672</v>
      </c>
      <c r="G13340" t="s">
        <v>13</v>
      </c>
      <c r="H13340" t="s">
        <v>23957</v>
      </c>
      <c r="I13340" t="s">
        <v>174</v>
      </c>
      <c r="J13340" t="s">
        <v>175</v>
      </c>
      <c r="K13340" t="s">
        <v>24</v>
      </c>
      <c r="L13340" t="s">
        <v>25</v>
      </c>
      <c r="M13340" t="s">
        <v>82</v>
      </c>
    </row>
    <row r="13341" spans="1:13" x14ac:dyDescent="0.3">
      <c r="A13341" t="s">
        <v>466</v>
      </c>
      <c r="C13341" t="s">
        <v>22248</v>
      </c>
      <c r="D13341">
        <v>1</v>
      </c>
      <c r="E13341" s="1">
        <v>18510</v>
      </c>
      <c r="G13341" t="s">
        <v>13</v>
      </c>
      <c r="H13341" t="s">
        <v>22483</v>
      </c>
      <c r="I13341" t="s">
        <v>174</v>
      </c>
      <c r="J13341" t="s">
        <v>175</v>
      </c>
      <c r="K13341" t="s">
        <v>24</v>
      </c>
      <c r="L13341" t="s">
        <v>17</v>
      </c>
      <c r="M13341" t="s">
        <v>18</v>
      </c>
    </row>
    <row r="13342" spans="1:13" x14ac:dyDescent="0.3">
      <c r="A13342" t="s">
        <v>466</v>
      </c>
      <c r="C13342" t="s">
        <v>21714</v>
      </c>
      <c r="D13342">
        <v>13</v>
      </c>
      <c r="E13342" s="1">
        <v>50000</v>
      </c>
      <c r="G13342" t="s">
        <v>13</v>
      </c>
      <c r="H13342" t="s">
        <v>21761</v>
      </c>
      <c r="I13342" t="s">
        <v>174</v>
      </c>
      <c r="J13342" t="s">
        <v>175</v>
      </c>
      <c r="K13342" t="s">
        <v>24</v>
      </c>
      <c r="L13342" t="s">
        <v>17</v>
      </c>
      <c r="M13342" t="s">
        <v>18</v>
      </c>
    </row>
    <row r="13343" spans="1:13" x14ac:dyDescent="0.3">
      <c r="A13343" t="s">
        <v>466</v>
      </c>
      <c r="C13343" t="s">
        <v>21035</v>
      </c>
      <c r="D13343">
        <v>68</v>
      </c>
      <c r="E13343" s="1">
        <v>65949194</v>
      </c>
      <c r="G13343" t="s">
        <v>34</v>
      </c>
      <c r="H13343" t="s">
        <v>21041</v>
      </c>
      <c r="I13343" t="s">
        <v>174</v>
      </c>
      <c r="J13343" t="s">
        <v>175</v>
      </c>
      <c r="K13343" t="s">
        <v>24</v>
      </c>
      <c r="L13343" t="s">
        <v>170</v>
      </c>
      <c r="M13343" t="s">
        <v>202</v>
      </c>
    </row>
    <row r="13344" spans="1:13" x14ac:dyDescent="0.3">
      <c r="A13344" t="s">
        <v>466</v>
      </c>
      <c r="C13344" t="s">
        <v>15737</v>
      </c>
      <c r="D13344">
        <v>91</v>
      </c>
      <c r="E13344" s="1">
        <v>8447741</v>
      </c>
      <c r="G13344" t="s">
        <v>34</v>
      </c>
      <c r="H13344" t="s">
        <v>15736</v>
      </c>
      <c r="I13344" t="s">
        <v>174</v>
      </c>
      <c r="J13344" t="s">
        <v>175</v>
      </c>
      <c r="K13344" t="s">
        <v>24</v>
      </c>
      <c r="L13344" t="s">
        <v>456</v>
      </c>
      <c r="M13344" t="s">
        <v>217</v>
      </c>
    </row>
    <row r="13345" spans="1:13" x14ac:dyDescent="0.3">
      <c r="A13345" t="s">
        <v>466</v>
      </c>
      <c r="C13345" t="s">
        <v>15737</v>
      </c>
      <c r="D13345">
        <v>23</v>
      </c>
      <c r="E13345" s="1">
        <v>1241130</v>
      </c>
      <c r="G13345" t="s">
        <v>34</v>
      </c>
      <c r="H13345" t="s">
        <v>15939</v>
      </c>
      <c r="I13345" t="s">
        <v>174</v>
      </c>
      <c r="J13345" t="s">
        <v>175</v>
      </c>
      <c r="K13345" t="s">
        <v>24</v>
      </c>
      <c r="L13345" t="s">
        <v>456</v>
      </c>
      <c r="M13345" t="s">
        <v>217</v>
      </c>
    </row>
    <row r="13346" spans="1:13" x14ac:dyDescent="0.3">
      <c r="A13346" t="s">
        <v>466</v>
      </c>
      <c r="C13346" t="s">
        <v>16755</v>
      </c>
      <c r="D13346">
        <v>27</v>
      </c>
      <c r="E13346" s="1">
        <v>1153568</v>
      </c>
      <c r="G13346" t="s">
        <v>34</v>
      </c>
      <c r="H13346" t="s">
        <v>16827</v>
      </c>
      <c r="I13346" t="s">
        <v>174</v>
      </c>
      <c r="J13346" t="s">
        <v>175</v>
      </c>
      <c r="K13346" t="s">
        <v>24</v>
      </c>
      <c r="L13346" t="s">
        <v>456</v>
      </c>
      <c r="M13346" t="s">
        <v>217</v>
      </c>
    </row>
    <row r="13347" spans="1:13" x14ac:dyDescent="0.3">
      <c r="A13347" t="s">
        <v>466</v>
      </c>
      <c r="C13347" t="s">
        <v>16755</v>
      </c>
      <c r="D13347">
        <v>42</v>
      </c>
      <c r="E13347" s="1">
        <v>2447633</v>
      </c>
      <c r="G13347" t="s">
        <v>13</v>
      </c>
      <c r="H13347" t="s">
        <v>17123</v>
      </c>
      <c r="I13347" t="s">
        <v>174</v>
      </c>
      <c r="J13347" t="s">
        <v>175</v>
      </c>
      <c r="K13347" t="s">
        <v>24</v>
      </c>
      <c r="L13347" t="s">
        <v>170</v>
      </c>
      <c r="M13347" t="s">
        <v>18</v>
      </c>
    </row>
    <row r="13348" spans="1:13" x14ac:dyDescent="0.3">
      <c r="A13348" t="s">
        <v>466</v>
      </c>
      <c r="C13348" t="s">
        <v>16755</v>
      </c>
      <c r="D13348">
        <v>41</v>
      </c>
      <c r="E13348" s="1">
        <v>735059</v>
      </c>
      <c r="G13348" t="s">
        <v>13</v>
      </c>
      <c r="H13348" t="s">
        <v>17129</v>
      </c>
      <c r="I13348" t="s">
        <v>174</v>
      </c>
      <c r="J13348" t="s">
        <v>175</v>
      </c>
      <c r="K13348" t="s">
        <v>24</v>
      </c>
      <c r="L13348" t="s">
        <v>1083</v>
      </c>
      <c r="M13348" t="s">
        <v>9317</v>
      </c>
    </row>
    <row r="13349" spans="1:13" x14ac:dyDescent="0.3">
      <c r="A13349" t="s">
        <v>466</v>
      </c>
      <c r="C13349" t="s">
        <v>16236</v>
      </c>
      <c r="D13349">
        <v>25</v>
      </c>
      <c r="E13349" s="1">
        <v>662094</v>
      </c>
      <c r="G13349" t="s">
        <v>13</v>
      </c>
      <c r="H13349" t="s">
        <v>16266</v>
      </c>
      <c r="I13349" t="s">
        <v>174</v>
      </c>
      <c r="J13349" t="s">
        <v>175</v>
      </c>
      <c r="K13349" t="s">
        <v>24</v>
      </c>
      <c r="L13349" t="s">
        <v>17</v>
      </c>
      <c r="M13349" t="s">
        <v>18</v>
      </c>
    </row>
    <row r="13350" spans="1:13" x14ac:dyDescent="0.3">
      <c r="A13350" t="s">
        <v>466</v>
      </c>
      <c r="C13350" t="s">
        <v>16341</v>
      </c>
      <c r="D13350">
        <v>58</v>
      </c>
      <c r="E13350" s="1">
        <v>638504</v>
      </c>
      <c r="G13350" t="s">
        <v>34</v>
      </c>
      <c r="H13350" t="s">
        <v>16353</v>
      </c>
      <c r="I13350" t="s">
        <v>174</v>
      </c>
      <c r="J13350" t="s">
        <v>175</v>
      </c>
      <c r="K13350" t="s">
        <v>24</v>
      </c>
      <c r="L13350" t="s">
        <v>38</v>
      </c>
      <c r="M13350" t="s">
        <v>3722</v>
      </c>
    </row>
    <row r="13351" spans="1:13" x14ac:dyDescent="0.3">
      <c r="A13351" t="s">
        <v>466</v>
      </c>
      <c r="C13351" t="s">
        <v>12314</v>
      </c>
      <c r="D13351">
        <v>68</v>
      </c>
      <c r="E13351" s="1">
        <v>680741</v>
      </c>
      <c r="G13351" t="s">
        <v>34</v>
      </c>
      <c r="H13351" t="s">
        <v>12622</v>
      </c>
      <c r="I13351" t="s">
        <v>174</v>
      </c>
      <c r="J13351" t="s">
        <v>175</v>
      </c>
      <c r="K13351" t="s">
        <v>24</v>
      </c>
      <c r="L13351" t="s">
        <v>17</v>
      </c>
      <c r="M13351" t="s">
        <v>217</v>
      </c>
    </row>
    <row r="13352" spans="1:13" x14ac:dyDescent="0.3">
      <c r="A13352" t="s">
        <v>466</v>
      </c>
      <c r="C13352" t="s">
        <v>11813</v>
      </c>
      <c r="D13352">
        <v>43</v>
      </c>
      <c r="E13352" s="1">
        <v>432348</v>
      </c>
      <c r="G13352" t="s">
        <v>34</v>
      </c>
      <c r="H13352" t="s">
        <v>12042</v>
      </c>
      <c r="I13352" t="s">
        <v>174</v>
      </c>
      <c r="J13352" t="s">
        <v>175</v>
      </c>
      <c r="K13352" t="s">
        <v>24</v>
      </c>
      <c r="L13352" t="s">
        <v>17</v>
      </c>
      <c r="M13352" t="s">
        <v>217</v>
      </c>
    </row>
    <row r="13353" spans="1:13" x14ac:dyDescent="0.3">
      <c r="A13353" t="s">
        <v>466</v>
      </c>
      <c r="C13353" t="s">
        <v>11813</v>
      </c>
      <c r="D13353">
        <v>43</v>
      </c>
      <c r="E13353" s="1">
        <v>2043788</v>
      </c>
      <c r="G13353" t="s">
        <v>13</v>
      </c>
      <c r="H13353" t="s">
        <v>12196</v>
      </c>
      <c r="I13353" t="s">
        <v>174</v>
      </c>
      <c r="J13353" t="s">
        <v>175</v>
      </c>
      <c r="K13353" t="s">
        <v>24</v>
      </c>
      <c r="L13353" t="s">
        <v>17</v>
      </c>
      <c r="M13353" t="s">
        <v>82</v>
      </c>
    </row>
    <row r="13354" spans="1:13" x14ac:dyDescent="0.3">
      <c r="A13354" t="s">
        <v>466</v>
      </c>
      <c r="C13354" t="s">
        <v>11317</v>
      </c>
      <c r="D13354">
        <v>14</v>
      </c>
      <c r="E13354" s="1">
        <v>161251</v>
      </c>
      <c r="G13354" t="s">
        <v>34</v>
      </c>
      <c r="H13354" t="s">
        <v>77</v>
      </c>
      <c r="I13354" t="s">
        <v>174</v>
      </c>
      <c r="J13354" t="s">
        <v>175</v>
      </c>
      <c r="K13354" t="s">
        <v>24</v>
      </c>
      <c r="L13354" t="s">
        <v>25</v>
      </c>
      <c r="M13354" t="s">
        <v>217</v>
      </c>
    </row>
    <row r="13355" spans="1:13" x14ac:dyDescent="0.3">
      <c r="A13355" t="s">
        <v>466</v>
      </c>
      <c r="C13355" t="s">
        <v>11254</v>
      </c>
      <c r="D13355">
        <v>30</v>
      </c>
      <c r="E13355" s="1">
        <v>99202</v>
      </c>
      <c r="G13355" t="s">
        <v>13</v>
      </c>
      <c r="H13355" t="s">
        <v>11292</v>
      </c>
      <c r="I13355" t="s">
        <v>174</v>
      </c>
      <c r="J13355" t="s">
        <v>175</v>
      </c>
      <c r="K13355" t="s">
        <v>24</v>
      </c>
      <c r="L13355" t="s">
        <v>17</v>
      </c>
      <c r="M13355" t="s">
        <v>18</v>
      </c>
    </row>
    <row r="13356" spans="1:13" x14ac:dyDescent="0.3">
      <c r="A13356" t="s">
        <v>466</v>
      </c>
      <c r="C13356" t="s">
        <v>11613</v>
      </c>
      <c r="D13356">
        <v>53</v>
      </c>
      <c r="E13356" s="1">
        <v>1732468</v>
      </c>
      <c r="G13356" t="s">
        <v>34</v>
      </c>
      <c r="H13356" t="s">
        <v>11774</v>
      </c>
      <c r="I13356" t="s">
        <v>174</v>
      </c>
      <c r="J13356" t="s">
        <v>175</v>
      </c>
      <c r="K13356" t="s">
        <v>24</v>
      </c>
      <c r="L13356" t="s">
        <v>456</v>
      </c>
      <c r="M13356" t="s">
        <v>217</v>
      </c>
    </row>
    <row r="13357" spans="1:13" x14ac:dyDescent="0.3">
      <c r="A13357" t="s">
        <v>466</v>
      </c>
      <c r="C13357" t="s">
        <v>11012</v>
      </c>
      <c r="D13357">
        <v>65</v>
      </c>
      <c r="E13357" s="1">
        <v>3000000</v>
      </c>
      <c r="G13357" t="s">
        <v>34</v>
      </c>
      <c r="H13357" t="s">
        <v>11045</v>
      </c>
      <c r="I13357" t="s">
        <v>174</v>
      </c>
      <c r="J13357" t="s">
        <v>175</v>
      </c>
      <c r="K13357" t="s">
        <v>24</v>
      </c>
      <c r="L13357" t="s">
        <v>17</v>
      </c>
      <c r="M13357" t="s">
        <v>61</v>
      </c>
    </row>
    <row r="13358" spans="1:13" x14ac:dyDescent="0.3">
      <c r="A13358" t="s">
        <v>466</v>
      </c>
      <c r="C13358" t="s">
        <v>10471</v>
      </c>
      <c r="D13358">
        <v>29</v>
      </c>
      <c r="E13358" s="1">
        <v>471557</v>
      </c>
      <c r="G13358" t="s">
        <v>13</v>
      </c>
      <c r="H13358" t="s">
        <v>10525</v>
      </c>
      <c r="I13358" t="s">
        <v>174</v>
      </c>
      <c r="J13358" t="s">
        <v>175</v>
      </c>
      <c r="K13358" t="s">
        <v>24</v>
      </c>
      <c r="L13358" t="s">
        <v>17</v>
      </c>
      <c r="M13358" t="s">
        <v>18</v>
      </c>
    </row>
    <row r="13359" spans="1:13" x14ac:dyDescent="0.3">
      <c r="A13359" t="s">
        <v>466</v>
      </c>
      <c r="C13359" t="s">
        <v>10083</v>
      </c>
      <c r="D13359">
        <v>43</v>
      </c>
      <c r="E13359" s="1">
        <v>1286210</v>
      </c>
      <c r="G13359" t="s">
        <v>13</v>
      </c>
      <c r="H13359" t="s">
        <v>10149</v>
      </c>
      <c r="I13359" t="s">
        <v>174</v>
      </c>
      <c r="J13359" t="s">
        <v>175</v>
      </c>
      <c r="K13359" t="s">
        <v>24</v>
      </c>
      <c r="L13359" t="s">
        <v>17</v>
      </c>
      <c r="M13359" t="s">
        <v>18</v>
      </c>
    </row>
    <row r="13360" spans="1:13" x14ac:dyDescent="0.3">
      <c r="E13360" s="15" t="s">
        <v>38213</v>
      </c>
    </row>
    <row r="13361" spans="1:13" x14ac:dyDescent="0.3">
      <c r="E13361" s="5">
        <f>SUM(E13301:E13359)</f>
        <v>155618436</v>
      </c>
    </row>
    <row r="13362" spans="1:13" x14ac:dyDescent="0.3">
      <c r="E13362" s="5"/>
    </row>
    <row r="13363" spans="1:13" x14ac:dyDescent="0.3">
      <c r="A13363" t="s">
        <v>3388</v>
      </c>
      <c r="C13363" t="s">
        <v>2957</v>
      </c>
      <c r="D13363">
        <v>6</v>
      </c>
      <c r="E13363" s="1">
        <v>95687</v>
      </c>
      <c r="G13363" t="s">
        <v>13</v>
      </c>
      <c r="H13363" t="s">
        <v>3389</v>
      </c>
      <c r="I13363" t="s">
        <v>174</v>
      </c>
      <c r="J13363" t="s">
        <v>175</v>
      </c>
      <c r="K13363" t="s">
        <v>24</v>
      </c>
      <c r="L13363" t="s">
        <v>38</v>
      </c>
      <c r="M13363" t="s">
        <v>345</v>
      </c>
    </row>
    <row r="13364" spans="1:13" x14ac:dyDescent="0.3">
      <c r="A13364" t="s">
        <v>3388</v>
      </c>
      <c r="C13364" t="s">
        <v>27748</v>
      </c>
      <c r="D13364">
        <v>24</v>
      </c>
      <c r="E13364" s="1">
        <v>150000</v>
      </c>
      <c r="G13364" t="s">
        <v>13</v>
      </c>
      <c r="H13364" t="s">
        <v>27918</v>
      </c>
      <c r="I13364" t="s">
        <v>174</v>
      </c>
      <c r="J13364" t="s">
        <v>175</v>
      </c>
      <c r="K13364" t="s">
        <v>24</v>
      </c>
      <c r="L13364" t="s">
        <v>17</v>
      </c>
      <c r="M13364" t="s">
        <v>450</v>
      </c>
    </row>
    <row r="13365" spans="1:13" x14ac:dyDescent="0.3">
      <c r="A13365" t="s">
        <v>3388</v>
      </c>
      <c r="C13365" t="s">
        <v>16408</v>
      </c>
      <c r="D13365">
        <v>47</v>
      </c>
      <c r="E13365" s="1">
        <v>488933</v>
      </c>
      <c r="G13365" t="s">
        <v>13</v>
      </c>
      <c r="H13365" t="s">
        <v>16424</v>
      </c>
      <c r="I13365" t="s">
        <v>174</v>
      </c>
      <c r="J13365" t="s">
        <v>175</v>
      </c>
      <c r="K13365" t="s">
        <v>24</v>
      </c>
      <c r="L13365" t="s">
        <v>456</v>
      </c>
      <c r="M13365" t="s">
        <v>82</v>
      </c>
    </row>
    <row r="13366" spans="1:13" x14ac:dyDescent="0.3">
      <c r="A13366" t="s">
        <v>3388</v>
      </c>
      <c r="C13366" t="s">
        <v>11613</v>
      </c>
      <c r="D13366">
        <v>44</v>
      </c>
      <c r="E13366" s="1">
        <v>827648</v>
      </c>
      <c r="G13366" t="s">
        <v>13</v>
      </c>
      <c r="H13366" t="s">
        <v>11773</v>
      </c>
      <c r="I13366" t="s">
        <v>174</v>
      </c>
      <c r="J13366" t="s">
        <v>175</v>
      </c>
      <c r="K13366" t="s">
        <v>24</v>
      </c>
      <c r="L13366" t="s">
        <v>17</v>
      </c>
      <c r="M13366" t="s">
        <v>345</v>
      </c>
    </row>
    <row r="13367" spans="1:13" x14ac:dyDescent="0.3">
      <c r="A13367" t="s">
        <v>3388</v>
      </c>
      <c r="C13367" t="s">
        <v>7634</v>
      </c>
      <c r="D13367">
        <v>19</v>
      </c>
      <c r="E13367" s="1">
        <v>100000</v>
      </c>
      <c r="G13367" t="s">
        <v>13</v>
      </c>
      <c r="H13367" t="s">
        <v>7797</v>
      </c>
      <c r="I13367" t="s">
        <v>174</v>
      </c>
      <c r="J13367" t="s">
        <v>175</v>
      </c>
      <c r="K13367" t="s">
        <v>24</v>
      </c>
      <c r="L13367" t="s">
        <v>17</v>
      </c>
      <c r="M13367" t="s">
        <v>450</v>
      </c>
    </row>
    <row r="13368" spans="1:13" x14ac:dyDescent="0.3">
      <c r="E13368" s="15" t="s">
        <v>38214</v>
      </c>
    </row>
    <row r="13369" spans="1:13" x14ac:dyDescent="0.3">
      <c r="E13369" s="7">
        <f>SUM(E13363:E13367)</f>
        <v>1662268</v>
      </c>
    </row>
    <row r="13370" spans="1:13" x14ac:dyDescent="0.3">
      <c r="E13370" s="16" t="s">
        <v>38203</v>
      </c>
    </row>
    <row r="13371" spans="1:13" x14ac:dyDescent="0.3">
      <c r="E13371" s="8">
        <f>E13369+E13361+E13299+E13125</f>
        <v>1000711384</v>
      </c>
    </row>
    <row r="13372" spans="1:13" x14ac:dyDescent="0.3">
      <c r="E13372" s="4" t="s">
        <v>38204</v>
      </c>
    </row>
    <row r="13373" spans="1:13" x14ac:dyDescent="0.3">
      <c r="A13373" t="s">
        <v>11590</v>
      </c>
      <c r="C13373" t="s">
        <v>21035</v>
      </c>
      <c r="D13373">
        <v>13</v>
      </c>
      <c r="E13373" s="1">
        <v>99792</v>
      </c>
      <c r="G13373" t="s">
        <v>111</v>
      </c>
      <c r="H13373" t="s">
        <v>21144</v>
      </c>
      <c r="I13373" t="s">
        <v>1567</v>
      </c>
      <c r="J13373" t="s">
        <v>422</v>
      </c>
      <c r="K13373" t="s">
        <v>24</v>
      </c>
      <c r="L13373" t="s">
        <v>25</v>
      </c>
      <c r="M13373" t="s">
        <v>232</v>
      </c>
    </row>
    <row r="13374" spans="1:13" x14ac:dyDescent="0.3">
      <c r="A13374" t="s">
        <v>11590</v>
      </c>
      <c r="C13374" t="s">
        <v>16755</v>
      </c>
      <c r="D13374">
        <v>75</v>
      </c>
      <c r="E13374" s="1">
        <v>1623980</v>
      </c>
      <c r="G13374" t="s">
        <v>111</v>
      </c>
      <c r="H13374" t="s">
        <v>16823</v>
      </c>
      <c r="I13374" t="s">
        <v>1567</v>
      </c>
      <c r="J13374" t="s">
        <v>422</v>
      </c>
      <c r="K13374" t="s">
        <v>24</v>
      </c>
      <c r="L13374" t="s">
        <v>25</v>
      </c>
      <c r="M13374" t="s">
        <v>232</v>
      </c>
    </row>
    <row r="13375" spans="1:13" x14ac:dyDescent="0.3">
      <c r="A13375" t="s">
        <v>11590</v>
      </c>
      <c r="C13375" t="s">
        <v>11494</v>
      </c>
      <c r="D13375">
        <v>8</v>
      </c>
      <c r="E13375" s="1">
        <v>75020</v>
      </c>
      <c r="G13375" t="s">
        <v>111</v>
      </c>
      <c r="H13375" t="s">
        <v>11584</v>
      </c>
      <c r="I13375" t="s">
        <v>1567</v>
      </c>
      <c r="J13375" t="s">
        <v>422</v>
      </c>
      <c r="K13375" t="s">
        <v>24</v>
      </c>
      <c r="L13375" t="s">
        <v>25</v>
      </c>
      <c r="M13375" t="s">
        <v>232</v>
      </c>
    </row>
    <row r="13376" spans="1:13" x14ac:dyDescent="0.3">
      <c r="A13376" t="s">
        <v>13881</v>
      </c>
      <c r="C13376" t="s">
        <v>13456</v>
      </c>
      <c r="D13376">
        <v>7</v>
      </c>
      <c r="E13376" s="1">
        <v>7823</v>
      </c>
      <c r="G13376" t="s">
        <v>34</v>
      </c>
      <c r="H13376" t="s">
        <v>6143</v>
      </c>
      <c r="I13376" t="s">
        <v>13882</v>
      </c>
      <c r="J13376" t="s">
        <v>30</v>
      </c>
      <c r="K13376" t="s">
        <v>24</v>
      </c>
      <c r="L13376" t="s">
        <v>25</v>
      </c>
      <c r="M13376" t="s">
        <v>6146</v>
      </c>
    </row>
    <row r="13377" spans="1:13" x14ac:dyDescent="0.3">
      <c r="A13377" t="s">
        <v>11221</v>
      </c>
      <c r="C13377" t="s">
        <v>17183</v>
      </c>
      <c r="D13377">
        <v>12</v>
      </c>
      <c r="E13377" s="1">
        <v>300000</v>
      </c>
      <c r="G13377" t="s">
        <v>111</v>
      </c>
      <c r="H13377" t="s">
        <v>17290</v>
      </c>
      <c r="I13377" t="s">
        <v>11223</v>
      </c>
      <c r="J13377" t="s">
        <v>627</v>
      </c>
      <c r="K13377" t="s">
        <v>24</v>
      </c>
      <c r="L13377" t="s">
        <v>25</v>
      </c>
      <c r="M13377" t="s">
        <v>232</v>
      </c>
    </row>
    <row r="13378" spans="1:13" x14ac:dyDescent="0.3">
      <c r="A13378" t="s">
        <v>11221</v>
      </c>
      <c r="C13378" t="s">
        <v>11197</v>
      </c>
      <c r="D13378">
        <v>19</v>
      </c>
      <c r="E13378" s="1">
        <v>432357</v>
      </c>
      <c r="G13378" t="s">
        <v>111</v>
      </c>
      <c r="H13378" t="s">
        <v>11222</v>
      </c>
      <c r="I13378" t="s">
        <v>11223</v>
      </c>
      <c r="J13378" t="s">
        <v>627</v>
      </c>
      <c r="K13378" t="s">
        <v>24</v>
      </c>
      <c r="L13378" t="s">
        <v>25</v>
      </c>
      <c r="M13378" t="s">
        <v>232</v>
      </c>
    </row>
    <row r="13379" spans="1:13" x14ac:dyDescent="0.3">
      <c r="A13379" t="s">
        <v>21025</v>
      </c>
      <c r="C13379" t="s">
        <v>20950</v>
      </c>
      <c r="D13379">
        <v>2</v>
      </c>
      <c r="E13379" s="1">
        <v>20744</v>
      </c>
      <c r="G13379" t="s">
        <v>34</v>
      </c>
      <c r="H13379" t="s">
        <v>6143</v>
      </c>
      <c r="I13379" t="s">
        <v>9200</v>
      </c>
      <c r="J13379" t="s">
        <v>17995</v>
      </c>
      <c r="K13379" t="s">
        <v>24</v>
      </c>
      <c r="L13379" t="s">
        <v>25</v>
      </c>
      <c r="M13379" t="s">
        <v>6146</v>
      </c>
    </row>
    <row r="13380" spans="1:13" x14ac:dyDescent="0.3">
      <c r="A13380" t="s">
        <v>6788</v>
      </c>
      <c r="C13380" t="s">
        <v>31300</v>
      </c>
      <c r="D13380">
        <v>5</v>
      </c>
      <c r="E13380" s="1">
        <v>26416</v>
      </c>
      <c r="G13380" t="s">
        <v>34</v>
      </c>
      <c r="H13380" t="s">
        <v>6143</v>
      </c>
      <c r="I13380" t="s">
        <v>6831</v>
      </c>
      <c r="J13380" t="s">
        <v>137</v>
      </c>
      <c r="K13380" t="s">
        <v>24</v>
      </c>
      <c r="L13380" t="s">
        <v>25</v>
      </c>
      <c r="M13380" t="s">
        <v>6146</v>
      </c>
    </row>
    <row r="13381" spans="1:13" x14ac:dyDescent="0.3">
      <c r="A13381" t="s">
        <v>6788</v>
      </c>
      <c r="C13381" t="s">
        <v>14716</v>
      </c>
      <c r="D13381">
        <v>4</v>
      </c>
      <c r="E13381" s="1">
        <v>15863</v>
      </c>
      <c r="G13381" t="s">
        <v>34</v>
      </c>
      <c r="H13381" t="s">
        <v>6143</v>
      </c>
      <c r="I13381" t="s">
        <v>14830</v>
      </c>
      <c r="J13381" t="s">
        <v>300</v>
      </c>
      <c r="K13381" t="s">
        <v>24</v>
      </c>
      <c r="L13381" t="s">
        <v>25</v>
      </c>
      <c r="M13381" t="s">
        <v>6146</v>
      </c>
    </row>
    <row r="13382" spans="1:13" x14ac:dyDescent="0.3">
      <c r="A13382" t="s">
        <v>6788</v>
      </c>
      <c r="C13382" t="s">
        <v>6671</v>
      </c>
      <c r="D13382">
        <v>3</v>
      </c>
      <c r="E13382" s="1">
        <v>6833</v>
      </c>
      <c r="G13382" t="s">
        <v>34</v>
      </c>
      <c r="H13382" t="s">
        <v>6143</v>
      </c>
      <c r="I13382" t="s">
        <v>6789</v>
      </c>
      <c r="J13382" t="s">
        <v>1250</v>
      </c>
      <c r="K13382" t="s">
        <v>24</v>
      </c>
      <c r="L13382" t="s">
        <v>25</v>
      </c>
      <c r="M13382" t="s">
        <v>6146</v>
      </c>
    </row>
    <row r="13383" spans="1:13" x14ac:dyDescent="0.3">
      <c r="A13383" t="s">
        <v>26180</v>
      </c>
      <c r="C13383" t="s">
        <v>25932</v>
      </c>
      <c r="D13383">
        <v>2</v>
      </c>
      <c r="E13383" s="1">
        <v>7590</v>
      </c>
      <c r="G13383" t="s">
        <v>34</v>
      </c>
      <c r="H13383" t="s">
        <v>6143</v>
      </c>
      <c r="I13383" t="s">
        <v>6189</v>
      </c>
      <c r="J13383" t="s">
        <v>700</v>
      </c>
      <c r="K13383" t="s">
        <v>24</v>
      </c>
      <c r="L13383" t="s">
        <v>25</v>
      </c>
      <c r="M13383" t="s">
        <v>6146</v>
      </c>
    </row>
    <row r="13384" spans="1:13" x14ac:dyDescent="0.3">
      <c r="A13384" t="s">
        <v>26180</v>
      </c>
      <c r="C13384" t="s">
        <v>32450</v>
      </c>
      <c r="D13384">
        <v>1</v>
      </c>
      <c r="E13384" s="1">
        <v>14200</v>
      </c>
      <c r="G13384" t="s">
        <v>34</v>
      </c>
      <c r="H13384" t="s">
        <v>6143</v>
      </c>
      <c r="I13384" t="s">
        <v>20905</v>
      </c>
      <c r="J13384" t="s">
        <v>813</v>
      </c>
      <c r="K13384" t="s">
        <v>24</v>
      </c>
      <c r="L13384" t="s">
        <v>25</v>
      </c>
      <c r="M13384" t="s">
        <v>6146</v>
      </c>
    </row>
    <row r="13385" spans="1:13" x14ac:dyDescent="0.3">
      <c r="A13385" t="s">
        <v>19901</v>
      </c>
      <c r="C13385" t="s">
        <v>19404</v>
      </c>
      <c r="D13385">
        <v>6</v>
      </c>
      <c r="E13385" s="1">
        <v>13125</v>
      </c>
      <c r="G13385" t="s">
        <v>34</v>
      </c>
      <c r="H13385" t="s">
        <v>6143</v>
      </c>
      <c r="I13385" t="s">
        <v>19902</v>
      </c>
      <c r="J13385" t="s">
        <v>280</v>
      </c>
      <c r="K13385" t="s">
        <v>24</v>
      </c>
      <c r="L13385" t="s">
        <v>25</v>
      </c>
      <c r="M13385" t="s">
        <v>6146</v>
      </c>
    </row>
    <row r="13386" spans="1:13" x14ac:dyDescent="0.3">
      <c r="A13386" t="s">
        <v>20753</v>
      </c>
      <c r="C13386" t="s">
        <v>20542</v>
      </c>
      <c r="D13386">
        <v>3</v>
      </c>
      <c r="E13386" s="1">
        <v>11580</v>
      </c>
      <c r="G13386" t="s">
        <v>34</v>
      </c>
      <c r="H13386" t="s">
        <v>6143</v>
      </c>
      <c r="I13386" t="s">
        <v>20754</v>
      </c>
      <c r="J13386" t="s">
        <v>627</v>
      </c>
      <c r="K13386" t="s">
        <v>24</v>
      </c>
      <c r="L13386" t="s">
        <v>25</v>
      </c>
      <c r="M13386" t="s">
        <v>6146</v>
      </c>
    </row>
    <row r="13387" spans="1:13" x14ac:dyDescent="0.3">
      <c r="A13387" t="s">
        <v>32646</v>
      </c>
      <c r="C13387" t="s">
        <v>32581</v>
      </c>
      <c r="D13387">
        <v>7</v>
      </c>
      <c r="E13387" s="1">
        <v>18358</v>
      </c>
      <c r="G13387" t="s">
        <v>34</v>
      </c>
      <c r="H13387" t="s">
        <v>6143</v>
      </c>
      <c r="I13387" t="s">
        <v>19079</v>
      </c>
      <c r="J13387" t="s">
        <v>70</v>
      </c>
      <c r="K13387" t="s">
        <v>24</v>
      </c>
      <c r="L13387" t="s">
        <v>25</v>
      </c>
      <c r="M13387" t="s">
        <v>6146</v>
      </c>
    </row>
    <row r="13388" spans="1:13" x14ac:dyDescent="0.3">
      <c r="A13388" t="s">
        <v>26786</v>
      </c>
      <c r="C13388" t="s">
        <v>26519</v>
      </c>
      <c r="D13388">
        <v>5</v>
      </c>
      <c r="E13388" s="1">
        <v>11720</v>
      </c>
      <c r="G13388" t="s">
        <v>34</v>
      </c>
      <c r="H13388" t="s">
        <v>6143</v>
      </c>
      <c r="I13388" t="s">
        <v>26787</v>
      </c>
      <c r="J13388" t="s">
        <v>2347</v>
      </c>
      <c r="K13388" t="s">
        <v>24</v>
      </c>
      <c r="L13388" t="s">
        <v>25</v>
      </c>
      <c r="M13388" t="s">
        <v>6146</v>
      </c>
    </row>
    <row r="13389" spans="1:13" x14ac:dyDescent="0.3">
      <c r="A13389" t="s">
        <v>755</v>
      </c>
      <c r="C13389" t="s">
        <v>597</v>
      </c>
      <c r="D13389">
        <v>24</v>
      </c>
      <c r="E13389" s="1">
        <v>120000</v>
      </c>
      <c r="G13389" t="s">
        <v>69</v>
      </c>
      <c r="H13389" t="s">
        <v>77</v>
      </c>
      <c r="I13389" t="s">
        <v>22</v>
      </c>
      <c r="J13389" t="s">
        <v>23</v>
      </c>
      <c r="K13389" t="s">
        <v>24</v>
      </c>
      <c r="L13389" t="s">
        <v>25</v>
      </c>
      <c r="M13389" t="s">
        <v>221</v>
      </c>
    </row>
    <row r="13390" spans="1:13" x14ac:dyDescent="0.3">
      <c r="A13390" t="s">
        <v>755</v>
      </c>
      <c r="C13390" t="s">
        <v>27194</v>
      </c>
      <c r="D13390">
        <v>12</v>
      </c>
      <c r="E13390" s="1">
        <v>60000</v>
      </c>
      <c r="G13390" t="s">
        <v>69</v>
      </c>
      <c r="H13390" t="s">
        <v>68</v>
      </c>
      <c r="I13390" t="s">
        <v>22</v>
      </c>
      <c r="J13390" t="s">
        <v>23</v>
      </c>
      <c r="K13390" t="s">
        <v>24</v>
      </c>
      <c r="L13390" t="s">
        <v>25</v>
      </c>
      <c r="M13390" t="s">
        <v>221</v>
      </c>
    </row>
    <row r="13391" spans="1:13" x14ac:dyDescent="0.3">
      <c r="A13391" t="s">
        <v>980</v>
      </c>
      <c r="C13391" t="s">
        <v>979</v>
      </c>
      <c r="D13391">
        <v>37</v>
      </c>
      <c r="E13391" s="1">
        <v>4996682</v>
      </c>
      <c r="G13391" t="s">
        <v>13</v>
      </c>
      <c r="H13391" t="s">
        <v>981</v>
      </c>
      <c r="I13391" t="s">
        <v>15</v>
      </c>
      <c r="K13391" t="s">
        <v>16</v>
      </c>
      <c r="L13391" t="s">
        <v>38</v>
      </c>
      <c r="M13391" t="s">
        <v>345</v>
      </c>
    </row>
    <row r="13392" spans="1:13" x14ac:dyDescent="0.3">
      <c r="A13392" t="s">
        <v>980</v>
      </c>
      <c r="C13392" t="s">
        <v>28715</v>
      </c>
      <c r="D13392">
        <v>19</v>
      </c>
      <c r="E13392" s="1">
        <v>1500000</v>
      </c>
      <c r="G13392" t="s">
        <v>13</v>
      </c>
      <c r="H13392" t="s">
        <v>28731</v>
      </c>
      <c r="I13392" t="s">
        <v>15</v>
      </c>
      <c r="K13392" t="s">
        <v>16</v>
      </c>
      <c r="L13392" t="s">
        <v>38</v>
      </c>
      <c r="M13392" t="s">
        <v>345</v>
      </c>
    </row>
    <row r="13393" spans="1:13" x14ac:dyDescent="0.3">
      <c r="A13393" t="s">
        <v>980</v>
      </c>
      <c r="C13393" t="s">
        <v>29922</v>
      </c>
      <c r="D13393">
        <v>30</v>
      </c>
      <c r="E13393" s="1">
        <v>183600</v>
      </c>
      <c r="G13393" t="s">
        <v>69</v>
      </c>
      <c r="H13393" t="s">
        <v>30296</v>
      </c>
      <c r="I13393" t="s">
        <v>15</v>
      </c>
      <c r="K13393" t="s">
        <v>16</v>
      </c>
      <c r="L13393" t="s">
        <v>170</v>
      </c>
      <c r="M13393" t="s">
        <v>39</v>
      </c>
    </row>
    <row r="13394" spans="1:13" x14ac:dyDescent="0.3">
      <c r="A13394" t="s">
        <v>980</v>
      </c>
      <c r="C13394" t="s">
        <v>4681</v>
      </c>
      <c r="D13394">
        <v>6</v>
      </c>
      <c r="E13394" s="1">
        <v>64800</v>
      </c>
      <c r="G13394" t="s">
        <v>69</v>
      </c>
      <c r="H13394" t="s">
        <v>4696</v>
      </c>
      <c r="I13394" t="s">
        <v>15</v>
      </c>
      <c r="K13394" t="s">
        <v>16</v>
      </c>
      <c r="L13394" t="s">
        <v>38</v>
      </c>
      <c r="M13394" t="s">
        <v>39</v>
      </c>
    </row>
    <row r="13395" spans="1:13" x14ac:dyDescent="0.3">
      <c r="A13395" t="s">
        <v>980</v>
      </c>
      <c r="C13395" t="s">
        <v>24055</v>
      </c>
      <c r="D13395">
        <v>45</v>
      </c>
      <c r="E13395" s="1">
        <v>3546504</v>
      </c>
      <c r="G13395" t="s">
        <v>13</v>
      </c>
      <c r="H13395" t="s">
        <v>24062</v>
      </c>
      <c r="I13395" t="s">
        <v>15</v>
      </c>
      <c r="K13395" t="s">
        <v>16</v>
      </c>
      <c r="L13395" t="s">
        <v>38</v>
      </c>
      <c r="M13395" t="s">
        <v>345</v>
      </c>
    </row>
    <row r="13396" spans="1:13" x14ac:dyDescent="0.3">
      <c r="A13396" t="s">
        <v>980</v>
      </c>
      <c r="C13396" t="s">
        <v>16341</v>
      </c>
      <c r="D13396">
        <v>28</v>
      </c>
      <c r="E13396" s="1">
        <v>1105271</v>
      </c>
      <c r="G13396" t="s">
        <v>13</v>
      </c>
      <c r="H13396" t="s">
        <v>16349</v>
      </c>
      <c r="I13396" t="s">
        <v>15</v>
      </c>
      <c r="K13396" t="s">
        <v>16</v>
      </c>
      <c r="L13396" t="s">
        <v>17</v>
      </c>
      <c r="M13396" t="s">
        <v>345</v>
      </c>
    </row>
    <row r="13397" spans="1:13" x14ac:dyDescent="0.3">
      <c r="A13397" t="s">
        <v>980</v>
      </c>
      <c r="C13397" t="s">
        <v>12314</v>
      </c>
      <c r="D13397">
        <v>82</v>
      </c>
      <c r="E13397" s="1">
        <v>746665</v>
      </c>
      <c r="G13397" t="s">
        <v>13</v>
      </c>
      <c r="H13397" t="s">
        <v>12365</v>
      </c>
      <c r="I13397" t="s">
        <v>15</v>
      </c>
      <c r="K13397" t="s">
        <v>16</v>
      </c>
      <c r="L13397" t="s">
        <v>17</v>
      </c>
      <c r="M13397" t="s">
        <v>345</v>
      </c>
    </row>
    <row r="13398" spans="1:13" x14ac:dyDescent="0.3">
      <c r="A13398" t="s">
        <v>980</v>
      </c>
      <c r="C13398" t="s">
        <v>10275</v>
      </c>
      <c r="D13398">
        <v>24</v>
      </c>
      <c r="E13398" s="1">
        <v>99510</v>
      </c>
      <c r="G13398" t="s">
        <v>13</v>
      </c>
      <c r="H13398" t="s">
        <v>10305</v>
      </c>
      <c r="I13398" t="s">
        <v>15</v>
      </c>
      <c r="K13398" t="s">
        <v>16</v>
      </c>
      <c r="L13398" t="s">
        <v>17</v>
      </c>
      <c r="M13398" t="s">
        <v>345</v>
      </c>
    </row>
    <row r="13399" spans="1:13" x14ac:dyDescent="0.3">
      <c r="A13399" t="s">
        <v>980</v>
      </c>
      <c r="C13399" t="s">
        <v>8196</v>
      </c>
      <c r="D13399">
        <v>52</v>
      </c>
      <c r="E13399" s="1">
        <v>2111206</v>
      </c>
      <c r="G13399" t="s">
        <v>13</v>
      </c>
      <c r="H13399" t="s">
        <v>8222</v>
      </c>
      <c r="I13399" t="s">
        <v>15</v>
      </c>
      <c r="K13399" t="s">
        <v>16</v>
      </c>
      <c r="L13399" t="s">
        <v>17</v>
      </c>
      <c r="M13399" t="s">
        <v>345</v>
      </c>
    </row>
    <row r="13400" spans="1:13" x14ac:dyDescent="0.3">
      <c r="A13400" t="s">
        <v>980</v>
      </c>
      <c r="C13400" t="s">
        <v>8771</v>
      </c>
      <c r="D13400">
        <v>21</v>
      </c>
      <c r="E13400" s="1">
        <v>120000</v>
      </c>
      <c r="G13400" t="s">
        <v>13</v>
      </c>
      <c r="H13400" t="s">
        <v>8945</v>
      </c>
      <c r="I13400" t="s">
        <v>15</v>
      </c>
      <c r="K13400" t="s">
        <v>16</v>
      </c>
      <c r="L13400" t="s">
        <v>17</v>
      </c>
      <c r="M13400" t="s">
        <v>345</v>
      </c>
    </row>
    <row r="13401" spans="1:13" x14ac:dyDescent="0.3">
      <c r="A13401" t="s">
        <v>980</v>
      </c>
      <c r="C13401" t="s">
        <v>37529</v>
      </c>
      <c r="D13401">
        <v>21</v>
      </c>
      <c r="E13401" s="1">
        <v>493500</v>
      </c>
      <c r="G13401" t="s">
        <v>48</v>
      </c>
      <c r="H13401" t="s">
        <v>37537</v>
      </c>
      <c r="I13401" t="s">
        <v>15</v>
      </c>
      <c r="K13401" t="s">
        <v>16</v>
      </c>
      <c r="L13401" t="s">
        <v>38</v>
      </c>
      <c r="M13401" t="s">
        <v>190</v>
      </c>
    </row>
    <row r="13402" spans="1:13" x14ac:dyDescent="0.3">
      <c r="A13402" t="s">
        <v>980</v>
      </c>
      <c r="C13402" t="s">
        <v>37782</v>
      </c>
      <c r="D13402">
        <v>46</v>
      </c>
      <c r="E13402" s="1">
        <v>992695</v>
      </c>
      <c r="G13402" t="s">
        <v>13</v>
      </c>
      <c r="H13402" t="s">
        <v>37801</v>
      </c>
      <c r="I13402" t="s">
        <v>15</v>
      </c>
      <c r="K13402" t="s">
        <v>16</v>
      </c>
      <c r="L13402" t="s">
        <v>17</v>
      </c>
      <c r="M13402" t="s">
        <v>345</v>
      </c>
    </row>
    <row r="13403" spans="1:13" x14ac:dyDescent="0.3">
      <c r="A13403" t="s">
        <v>980</v>
      </c>
      <c r="C13403" t="s">
        <v>18211</v>
      </c>
      <c r="D13403">
        <v>36</v>
      </c>
      <c r="E13403" s="1">
        <v>5071500</v>
      </c>
      <c r="G13403" t="s">
        <v>13</v>
      </c>
      <c r="H13403" t="s">
        <v>18212</v>
      </c>
      <c r="I13403" t="s">
        <v>15</v>
      </c>
      <c r="K13403" t="s">
        <v>16</v>
      </c>
      <c r="L13403" t="s">
        <v>1625</v>
      </c>
      <c r="M13403" t="s">
        <v>345</v>
      </c>
    </row>
    <row r="13404" spans="1:13" x14ac:dyDescent="0.3">
      <c r="A13404" t="s">
        <v>980</v>
      </c>
      <c r="C13404" t="s">
        <v>18238</v>
      </c>
      <c r="D13404">
        <v>22</v>
      </c>
      <c r="E13404" s="1">
        <v>494474</v>
      </c>
      <c r="G13404" t="s">
        <v>13</v>
      </c>
      <c r="H13404" t="s">
        <v>18254</v>
      </c>
      <c r="I13404" t="s">
        <v>15</v>
      </c>
      <c r="K13404" t="s">
        <v>16</v>
      </c>
      <c r="L13404" t="s">
        <v>17</v>
      </c>
      <c r="M13404" t="s">
        <v>345</v>
      </c>
    </row>
    <row r="13405" spans="1:13" x14ac:dyDescent="0.3">
      <c r="A13405" t="s">
        <v>980</v>
      </c>
      <c r="C13405" t="s">
        <v>18377</v>
      </c>
      <c r="D13405">
        <v>24</v>
      </c>
      <c r="E13405" s="1">
        <v>2650000</v>
      </c>
      <c r="G13405" t="s">
        <v>13</v>
      </c>
      <c r="H13405" t="s">
        <v>18398</v>
      </c>
      <c r="I13405" t="s">
        <v>15</v>
      </c>
      <c r="K13405" t="s">
        <v>16</v>
      </c>
      <c r="L13405" t="s">
        <v>17</v>
      </c>
      <c r="M13405" t="s">
        <v>345</v>
      </c>
    </row>
    <row r="13406" spans="1:13" x14ac:dyDescent="0.3">
      <c r="A13406" t="s">
        <v>13329</v>
      </c>
      <c r="C13406" t="s">
        <v>12994</v>
      </c>
      <c r="D13406">
        <v>4</v>
      </c>
      <c r="E13406" s="1">
        <v>5330</v>
      </c>
      <c r="G13406" t="s">
        <v>34</v>
      </c>
      <c r="H13406" t="s">
        <v>6143</v>
      </c>
      <c r="I13406" t="s">
        <v>13330</v>
      </c>
      <c r="J13406" t="s">
        <v>9844</v>
      </c>
      <c r="K13406" t="s">
        <v>24</v>
      </c>
      <c r="L13406" t="s">
        <v>25</v>
      </c>
      <c r="M13406" t="s">
        <v>6146</v>
      </c>
    </row>
    <row r="13407" spans="1:13" x14ac:dyDescent="0.3">
      <c r="A13407" t="s">
        <v>19496</v>
      </c>
      <c r="C13407" t="s">
        <v>19404</v>
      </c>
      <c r="D13407">
        <v>6</v>
      </c>
      <c r="E13407" s="1">
        <v>19305</v>
      </c>
      <c r="G13407" t="s">
        <v>34</v>
      </c>
      <c r="H13407" t="s">
        <v>6143</v>
      </c>
      <c r="I13407" t="s">
        <v>13330</v>
      </c>
      <c r="J13407" t="s">
        <v>280</v>
      </c>
      <c r="K13407" t="s">
        <v>24</v>
      </c>
      <c r="L13407" t="s">
        <v>25</v>
      </c>
      <c r="M13407" t="s">
        <v>6146</v>
      </c>
    </row>
    <row r="13408" spans="1:13" x14ac:dyDescent="0.3">
      <c r="A13408" t="s">
        <v>8999</v>
      </c>
      <c r="C13408" t="s">
        <v>24055</v>
      </c>
      <c r="D13408">
        <v>24</v>
      </c>
      <c r="E13408" s="1">
        <v>100000</v>
      </c>
      <c r="G13408" t="s">
        <v>13</v>
      </c>
      <c r="H13408" t="s">
        <v>24256</v>
      </c>
      <c r="I13408" t="s">
        <v>428</v>
      </c>
      <c r="K13408" t="s">
        <v>429</v>
      </c>
      <c r="L13408" t="s">
        <v>17</v>
      </c>
      <c r="M13408" t="s">
        <v>450</v>
      </c>
    </row>
    <row r="13409" spans="1:13" x14ac:dyDescent="0.3">
      <c r="A13409" t="s">
        <v>8999</v>
      </c>
      <c r="C13409" t="s">
        <v>8962</v>
      </c>
      <c r="D13409">
        <v>24</v>
      </c>
      <c r="E13409" s="1">
        <v>100000</v>
      </c>
      <c r="G13409" t="s">
        <v>48</v>
      </c>
      <c r="H13409" t="s">
        <v>9000</v>
      </c>
      <c r="I13409" t="s">
        <v>428</v>
      </c>
      <c r="K13409" t="s">
        <v>429</v>
      </c>
      <c r="L13409" t="s">
        <v>17</v>
      </c>
      <c r="M13409" t="s">
        <v>190</v>
      </c>
    </row>
    <row r="13410" spans="1:13" x14ac:dyDescent="0.3">
      <c r="A13410" t="s">
        <v>8999</v>
      </c>
      <c r="C13410" t="s">
        <v>36727</v>
      </c>
      <c r="D13410">
        <v>3</v>
      </c>
      <c r="E13410" s="1">
        <v>150460</v>
      </c>
      <c r="G13410" t="s">
        <v>48</v>
      </c>
      <c r="H13410" t="s">
        <v>36730</v>
      </c>
      <c r="I13410" t="s">
        <v>428</v>
      </c>
      <c r="K13410" t="s">
        <v>429</v>
      </c>
      <c r="L13410" t="s">
        <v>38</v>
      </c>
      <c r="M13410" t="s">
        <v>190</v>
      </c>
    </row>
    <row r="13411" spans="1:13" x14ac:dyDescent="0.3">
      <c r="A13411" t="s">
        <v>25871</v>
      </c>
      <c r="C13411" t="s">
        <v>25784</v>
      </c>
      <c r="D13411">
        <v>4</v>
      </c>
      <c r="E13411" s="1">
        <v>52355</v>
      </c>
      <c r="G13411" t="s">
        <v>34</v>
      </c>
      <c r="H13411" t="s">
        <v>6143</v>
      </c>
      <c r="I13411" t="s">
        <v>9830</v>
      </c>
      <c r="J13411" t="s">
        <v>86</v>
      </c>
      <c r="K13411" t="s">
        <v>24</v>
      </c>
      <c r="L13411" t="s">
        <v>25</v>
      </c>
      <c r="M13411" t="s">
        <v>6146</v>
      </c>
    </row>
    <row r="13412" spans="1:13" x14ac:dyDescent="0.3">
      <c r="A13412" t="s">
        <v>32577</v>
      </c>
      <c r="C13412" t="s">
        <v>32450</v>
      </c>
      <c r="D13412">
        <v>1</v>
      </c>
      <c r="E13412" s="1">
        <v>8550</v>
      </c>
      <c r="G13412" t="s">
        <v>34</v>
      </c>
      <c r="H13412" t="s">
        <v>6143</v>
      </c>
      <c r="I13412" t="s">
        <v>18665</v>
      </c>
      <c r="J13412" t="s">
        <v>813</v>
      </c>
      <c r="K13412" t="s">
        <v>24</v>
      </c>
      <c r="L13412" t="s">
        <v>25</v>
      </c>
      <c r="M13412" t="s">
        <v>6146</v>
      </c>
    </row>
    <row r="13413" spans="1:13" x14ac:dyDescent="0.3">
      <c r="A13413" t="s">
        <v>20057</v>
      </c>
      <c r="C13413" t="s">
        <v>19936</v>
      </c>
      <c r="D13413">
        <v>5</v>
      </c>
      <c r="E13413" s="1">
        <v>11375</v>
      </c>
      <c r="G13413" t="s">
        <v>34</v>
      </c>
      <c r="H13413" t="s">
        <v>6143</v>
      </c>
      <c r="I13413" t="s">
        <v>20058</v>
      </c>
      <c r="J13413" t="s">
        <v>9844</v>
      </c>
      <c r="K13413" t="s">
        <v>24</v>
      </c>
      <c r="L13413" t="s">
        <v>25</v>
      </c>
      <c r="M13413" t="s">
        <v>6146</v>
      </c>
    </row>
    <row r="13414" spans="1:13" x14ac:dyDescent="0.3">
      <c r="A13414" t="s">
        <v>20755</v>
      </c>
      <c r="C13414" t="s">
        <v>20542</v>
      </c>
      <c r="D13414">
        <v>3</v>
      </c>
      <c r="E13414" s="1">
        <v>12896</v>
      </c>
      <c r="G13414" t="s">
        <v>34</v>
      </c>
      <c r="H13414" t="s">
        <v>6143</v>
      </c>
      <c r="I13414" t="s">
        <v>20756</v>
      </c>
      <c r="J13414" t="s">
        <v>627</v>
      </c>
      <c r="K13414" t="s">
        <v>24</v>
      </c>
      <c r="L13414" t="s">
        <v>25</v>
      </c>
      <c r="M13414" t="s">
        <v>6146</v>
      </c>
    </row>
    <row r="13415" spans="1:13" x14ac:dyDescent="0.3">
      <c r="A13415" t="s">
        <v>14472</v>
      </c>
      <c r="C13415" t="s">
        <v>14108</v>
      </c>
      <c r="D13415">
        <v>7</v>
      </c>
      <c r="E13415" s="1">
        <v>7054</v>
      </c>
      <c r="G13415" t="s">
        <v>34</v>
      </c>
      <c r="H13415" t="s">
        <v>6143</v>
      </c>
      <c r="I13415" t="s">
        <v>14473</v>
      </c>
      <c r="J13415" t="s">
        <v>433</v>
      </c>
      <c r="K13415" t="s">
        <v>24</v>
      </c>
      <c r="L13415" t="s">
        <v>25</v>
      </c>
      <c r="M13415" t="s">
        <v>6146</v>
      </c>
    </row>
    <row r="13416" spans="1:13" x14ac:dyDescent="0.3">
      <c r="A13416" t="s">
        <v>32850</v>
      </c>
      <c r="C13416" t="s">
        <v>32581</v>
      </c>
      <c r="D13416">
        <v>7</v>
      </c>
      <c r="E13416" s="1">
        <v>16708</v>
      </c>
      <c r="G13416" t="s">
        <v>34</v>
      </c>
      <c r="H13416" t="s">
        <v>6143</v>
      </c>
      <c r="I13416" t="s">
        <v>32851</v>
      </c>
      <c r="J13416" t="s">
        <v>70</v>
      </c>
      <c r="K13416" t="s">
        <v>24</v>
      </c>
      <c r="L13416" t="s">
        <v>25</v>
      </c>
      <c r="M13416" t="s">
        <v>6146</v>
      </c>
    </row>
    <row r="13417" spans="1:13" x14ac:dyDescent="0.3">
      <c r="A13417" t="s">
        <v>20313</v>
      </c>
      <c r="C13417" t="s">
        <v>20121</v>
      </c>
      <c r="D13417">
        <v>4</v>
      </c>
      <c r="E13417" s="1">
        <v>8986</v>
      </c>
      <c r="G13417" t="s">
        <v>34</v>
      </c>
      <c r="H13417" t="s">
        <v>6143</v>
      </c>
      <c r="I13417" t="s">
        <v>20314</v>
      </c>
      <c r="J13417" t="s">
        <v>288</v>
      </c>
      <c r="K13417" t="s">
        <v>24</v>
      </c>
      <c r="L13417" t="s">
        <v>25</v>
      </c>
      <c r="M13417" t="s">
        <v>6146</v>
      </c>
    </row>
    <row r="13418" spans="1:13" x14ac:dyDescent="0.3">
      <c r="A13418" t="s">
        <v>25480</v>
      </c>
      <c r="C13418" t="s">
        <v>25397</v>
      </c>
      <c r="D13418">
        <v>2</v>
      </c>
      <c r="E13418" s="1">
        <v>7910</v>
      </c>
      <c r="G13418" t="s">
        <v>34</v>
      </c>
      <c r="H13418" t="s">
        <v>6143</v>
      </c>
      <c r="I13418" t="s">
        <v>14161</v>
      </c>
      <c r="J13418" t="s">
        <v>1021</v>
      </c>
      <c r="K13418" t="s">
        <v>24</v>
      </c>
      <c r="L13418" t="s">
        <v>25</v>
      </c>
      <c r="M13418" t="s">
        <v>6146</v>
      </c>
    </row>
    <row r="13419" spans="1:13" x14ac:dyDescent="0.3">
      <c r="A13419" t="s">
        <v>19973</v>
      </c>
      <c r="C13419" t="s">
        <v>19936</v>
      </c>
      <c r="D13419">
        <v>5</v>
      </c>
      <c r="E13419" s="1">
        <v>9404</v>
      </c>
      <c r="G13419" t="s">
        <v>34</v>
      </c>
      <c r="H13419" t="s">
        <v>6143</v>
      </c>
      <c r="I13419" t="s">
        <v>19974</v>
      </c>
      <c r="J13419" t="s">
        <v>9844</v>
      </c>
      <c r="K13419" t="s">
        <v>24</v>
      </c>
      <c r="L13419" t="s">
        <v>25</v>
      </c>
      <c r="M13419" t="s">
        <v>6146</v>
      </c>
    </row>
    <row r="13420" spans="1:13" x14ac:dyDescent="0.3">
      <c r="A13420" t="s">
        <v>26181</v>
      </c>
      <c r="C13420" t="s">
        <v>25932</v>
      </c>
      <c r="D13420">
        <v>2</v>
      </c>
      <c r="E13420" s="1">
        <v>12975</v>
      </c>
      <c r="G13420" t="s">
        <v>34</v>
      </c>
      <c r="H13420" t="s">
        <v>6143</v>
      </c>
      <c r="I13420" t="s">
        <v>26182</v>
      </c>
      <c r="J13420" t="s">
        <v>700</v>
      </c>
      <c r="K13420" t="s">
        <v>24</v>
      </c>
      <c r="L13420" t="s">
        <v>25</v>
      </c>
      <c r="M13420" t="s">
        <v>6146</v>
      </c>
    </row>
    <row r="13421" spans="1:13" x14ac:dyDescent="0.3">
      <c r="A13421" t="s">
        <v>20315</v>
      </c>
      <c r="C13421" t="s">
        <v>20121</v>
      </c>
      <c r="D13421">
        <v>4</v>
      </c>
      <c r="E13421" s="1">
        <v>34660</v>
      </c>
      <c r="G13421" t="s">
        <v>34</v>
      </c>
      <c r="H13421" t="s">
        <v>6143</v>
      </c>
      <c r="I13421" t="s">
        <v>20316</v>
      </c>
      <c r="J13421" t="s">
        <v>288</v>
      </c>
      <c r="K13421" t="s">
        <v>24</v>
      </c>
      <c r="L13421" t="s">
        <v>25</v>
      </c>
      <c r="M13421" t="s">
        <v>6146</v>
      </c>
    </row>
    <row r="13422" spans="1:13" x14ac:dyDescent="0.3">
      <c r="A13422" t="s">
        <v>13818</v>
      </c>
      <c r="C13422" t="s">
        <v>13456</v>
      </c>
      <c r="D13422">
        <v>7</v>
      </c>
      <c r="E13422" s="1">
        <v>19108</v>
      </c>
      <c r="G13422" t="s">
        <v>34</v>
      </c>
      <c r="H13422" t="s">
        <v>6143</v>
      </c>
      <c r="I13422" t="s">
        <v>13819</v>
      </c>
      <c r="J13422" t="s">
        <v>30</v>
      </c>
      <c r="K13422" t="s">
        <v>24</v>
      </c>
      <c r="L13422" t="s">
        <v>25</v>
      </c>
      <c r="M13422" t="s">
        <v>6146</v>
      </c>
    </row>
    <row r="13423" spans="1:13" x14ac:dyDescent="0.3">
      <c r="A13423" t="s">
        <v>312</v>
      </c>
      <c r="C13423" t="s">
        <v>2269</v>
      </c>
      <c r="D13423">
        <v>23</v>
      </c>
      <c r="E13423" s="1">
        <v>1750444</v>
      </c>
      <c r="G13423" t="s">
        <v>34</v>
      </c>
      <c r="H13423" t="s">
        <v>2284</v>
      </c>
      <c r="I13423" t="s">
        <v>85</v>
      </c>
      <c r="J13423" t="s">
        <v>86</v>
      </c>
      <c r="K13423" t="s">
        <v>24</v>
      </c>
      <c r="L13423" t="s">
        <v>44</v>
      </c>
      <c r="M13423" t="s">
        <v>632</v>
      </c>
    </row>
    <row r="13424" spans="1:13" x14ac:dyDescent="0.3">
      <c r="A13424" t="s">
        <v>312</v>
      </c>
      <c r="C13424" t="s">
        <v>2269</v>
      </c>
      <c r="D13424">
        <v>8</v>
      </c>
      <c r="E13424" s="1">
        <v>800000</v>
      </c>
      <c r="G13424" t="s">
        <v>34</v>
      </c>
      <c r="H13424" t="s">
        <v>2497</v>
      </c>
      <c r="I13424" t="s">
        <v>85</v>
      </c>
      <c r="J13424" t="s">
        <v>86</v>
      </c>
      <c r="K13424" t="s">
        <v>24</v>
      </c>
      <c r="L13424" t="s">
        <v>38</v>
      </c>
      <c r="M13424" t="s">
        <v>87</v>
      </c>
    </row>
    <row r="13425" spans="1:13" x14ac:dyDescent="0.3">
      <c r="A13425" t="s">
        <v>312</v>
      </c>
      <c r="C13425" t="s">
        <v>1558</v>
      </c>
      <c r="D13425">
        <v>19</v>
      </c>
      <c r="E13425" s="1">
        <v>1617633</v>
      </c>
      <c r="G13425" t="s">
        <v>34</v>
      </c>
      <c r="H13425" t="s">
        <v>1802</v>
      </c>
      <c r="I13425" t="s">
        <v>85</v>
      </c>
      <c r="J13425" t="s">
        <v>86</v>
      </c>
      <c r="K13425" t="s">
        <v>24</v>
      </c>
      <c r="L13425" t="s">
        <v>17</v>
      </c>
      <c r="M13425" t="s">
        <v>87</v>
      </c>
    </row>
    <row r="13426" spans="1:13" x14ac:dyDescent="0.3">
      <c r="A13426" t="s">
        <v>312</v>
      </c>
      <c r="C13426" t="s">
        <v>341</v>
      </c>
      <c r="D13426">
        <v>28</v>
      </c>
      <c r="E13426" s="1">
        <v>3494577</v>
      </c>
      <c r="G13426" t="s">
        <v>571</v>
      </c>
      <c r="H13426" t="s">
        <v>570</v>
      </c>
      <c r="I13426" t="s">
        <v>85</v>
      </c>
      <c r="J13426" t="s">
        <v>86</v>
      </c>
      <c r="K13426" t="s">
        <v>24</v>
      </c>
      <c r="L13426" t="s">
        <v>44</v>
      </c>
      <c r="M13426" t="s">
        <v>572</v>
      </c>
    </row>
    <row r="13427" spans="1:13" x14ac:dyDescent="0.3">
      <c r="A13427" t="s">
        <v>312</v>
      </c>
      <c r="C13427" t="s">
        <v>227</v>
      </c>
      <c r="D13427">
        <v>24</v>
      </c>
      <c r="E13427" s="1">
        <v>4999048</v>
      </c>
      <c r="G13427" t="s">
        <v>34</v>
      </c>
      <c r="H13427" t="s">
        <v>313</v>
      </c>
      <c r="I13427" t="s">
        <v>85</v>
      </c>
      <c r="J13427" t="s">
        <v>86</v>
      </c>
      <c r="K13427" t="s">
        <v>24</v>
      </c>
      <c r="L13427" t="s">
        <v>44</v>
      </c>
      <c r="M13427" t="s">
        <v>268</v>
      </c>
    </row>
    <row r="13428" spans="1:13" x14ac:dyDescent="0.3">
      <c r="A13428" t="s">
        <v>312</v>
      </c>
      <c r="C13428" t="s">
        <v>29352</v>
      </c>
      <c r="D13428">
        <v>34</v>
      </c>
      <c r="E13428" s="1">
        <v>3298890</v>
      </c>
      <c r="G13428" t="s">
        <v>34</v>
      </c>
      <c r="H13428" t="s">
        <v>29353</v>
      </c>
      <c r="I13428" t="s">
        <v>85</v>
      </c>
      <c r="J13428" t="s">
        <v>86</v>
      </c>
      <c r="K13428" t="s">
        <v>24</v>
      </c>
      <c r="L13428" t="s">
        <v>44</v>
      </c>
      <c r="M13428" t="s">
        <v>632</v>
      </c>
    </row>
    <row r="13429" spans="1:13" x14ac:dyDescent="0.3">
      <c r="A13429" t="s">
        <v>312</v>
      </c>
      <c r="C13429" t="s">
        <v>27925</v>
      </c>
      <c r="D13429">
        <v>17</v>
      </c>
      <c r="E13429" s="1">
        <v>499892</v>
      </c>
      <c r="G13429" t="s">
        <v>34</v>
      </c>
      <c r="H13429" t="s">
        <v>28008</v>
      </c>
      <c r="I13429" t="s">
        <v>85</v>
      </c>
      <c r="J13429" t="s">
        <v>86</v>
      </c>
      <c r="K13429" t="s">
        <v>24</v>
      </c>
      <c r="L13429" t="s">
        <v>17</v>
      </c>
      <c r="M13429" t="s">
        <v>217</v>
      </c>
    </row>
    <row r="13430" spans="1:13" x14ac:dyDescent="0.3">
      <c r="A13430" t="s">
        <v>312</v>
      </c>
      <c r="C13430" t="s">
        <v>27925</v>
      </c>
      <c r="D13430">
        <v>18</v>
      </c>
      <c r="E13430" s="1">
        <v>450000</v>
      </c>
      <c r="G13430" t="s">
        <v>34</v>
      </c>
      <c r="H13430" t="s">
        <v>28209</v>
      </c>
      <c r="I13430" t="s">
        <v>85</v>
      </c>
      <c r="J13430" t="s">
        <v>86</v>
      </c>
      <c r="K13430" t="s">
        <v>24</v>
      </c>
      <c r="L13430" t="s">
        <v>38</v>
      </c>
      <c r="M13430" t="s">
        <v>61</v>
      </c>
    </row>
    <row r="13431" spans="1:13" x14ac:dyDescent="0.3">
      <c r="A13431" t="s">
        <v>312</v>
      </c>
      <c r="C13431" t="s">
        <v>28282</v>
      </c>
      <c r="D13431">
        <v>17</v>
      </c>
      <c r="E13431" s="1">
        <v>2229652</v>
      </c>
      <c r="G13431" t="s">
        <v>13</v>
      </c>
      <c r="H13431" t="s">
        <v>28595</v>
      </c>
      <c r="I13431" t="s">
        <v>85</v>
      </c>
      <c r="J13431" t="s">
        <v>86</v>
      </c>
      <c r="K13431" t="s">
        <v>24</v>
      </c>
      <c r="L13431" t="s">
        <v>44</v>
      </c>
      <c r="M13431" t="s">
        <v>82</v>
      </c>
    </row>
    <row r="13432" spans="1:13" x14ac:dyDescent="0.3">
      <c r="A13432" t="s">
        <v>312</v>
      </c>
      <c r="C13432" t="s">
        <v>28715</v>
      </c>
      <c r="D13432">
        <v>18</v>
      </c>
      <c r="E13432" s="1">
        <v>1441500</v>
      </c>
      <c r="G13432" t="s">
        <v>34</v>
      </c>
      <c r="H13432" t="s">
        <v>28816</v>
      </c>
      <c r="I13432" t="s">
        <v>85</v>
      </c>
      <c r="J13432" t="s">
        <v>86</v>
      </c>
      <c r="K13432" t="s">
        <v>24</v>
      </c>
      <c r="L13432" t="s">
        <v>38</v>
      </c>
      <c r="M13432" t="s">
        <v>61</v>
      </c>
    </row>
    <row r="13433" spans="1:13" x14ac:dyDescent="0.3">
      <c r="A13433" t="s">
        <v>312</v>
      </c>
      <c r="C13433" t="s">
        <v>27408</v>
      </c>
      <c r="D13433">
        <v>11</v>
      </c>
      <c r="E13433" s="1">
        <v>1100000</v>
      </c>
      <c r="G13433" t="s">
        <v>34</v>
      </c>
      <c r="H13433" t="s">
        <v>27599</v>
      </c>
      <c r="I13433" t="s">
        <v>85</v>
      </c>
      <c r="J13433" t="s">
        <v>86</v>
      </c>
      <c r="K13433" t="s">
        <v>24</v>
      </c>
      <c r="L13433" t="s">
        <v>38</v>
      </c>
      <c r="M13433" t="s">
        <v>39</v>
      </c>
    </row>
    <row r="13434" spans="1:13" x14ac:dyDescent="0.3">
      <c r="A13434" t="s">
        <v>312</v>
      </c>
      <c r="C13434" t="s">
        <v>27408</v>
      </c>
      <c r="D13434">
        <v>11</v>
      </c>
      <c r="E13434" s="1">
        <v>799972</v>
      </c>
      <c r="G13434" t="s">
        <v>34</v>
      </c>
      <c r="H13434" t="s">
        <v>27602</v>
      </c>
      <c r="I13434" t="s">
        <v>85</v>
      </c>
      <c r="J13434" t="s">
        <v>86</v>
      </c>
      <c r="K13434" t="s">
        <v>24</v>
      </c>
      <c r="L13434" t="s">
        <v>38</v>
      </c>
      <c r="M13434" t="s">
        <v>39</v>
      </c>
    </row>
    <row r="13435" spans="1:13" x14ac:dyDescent="0.3">
      <c r="A13435" t="s">
        <v>312</v>
      </c>
      <c r="C13435" t="s">
        <v>29922</v>
      </c>
      <c r="D13435">
        <v>28</v>
      </c>
      <c r="E13435" s="1">
        <v>1000000</v>
      </c>
      <c r="G13435" t="s">
        <v>34</v>
      </c>
      <c r="H13435" t="s">
        <v>30332</v>
      </c>
      <c r="I13435" t="s">
        <v>85</v>
      </c>
      <c r="J13435" t="s">
        <v>86</v>
      </c>
      <c r="K13435" t="s">
        <v>24</v>
      </c>
      <c r="L13435" t="s">
        <v>17</v>
      </c>
      <c r="M13435" t="s">
        <v>202</v>
      </c>
    </row>
    <row r="13436" spans="1:13" x14ac:dyDescent="0.3">
      <c r="A13436" t="s">
        <v>312</v>
      </c>
      <c r="C13436" t="s">
        <v>30364</v>
      </c>
      <c r="D13436">
        <v>24</v>
      </c>
      <c r="E13436" s="1">
        <v>498997</v>
      </c>
      <c r="G13436" t="s">
        <v>34</v>
      </c>
      <c r="H13436" t="s">
        <v>30387</v>
      </c>
      <c r="I13436" t="s">
        <v>85</v>
      </c>
      <c r="J13436" t="s">
        <v>86</v>
      </c>
      <c r="K13436" t="s">
        <v>24</v>
      </c>
      <c r="L13436" t="s">
        <v>17</v>
      </c>
      <c r="M13436" t="s">
        <v>217</v>
      </c>
    </row>
    <row r="13437" spans="1:13" x14ac:dyDescent="0.3">
      <c r="A13437" t="s">
        <v>312</v>
      </c>
      <c r="C13437" t="s">
        <v>31181</v>
      </c>
      <c r="D13437">
        <v>35</v>
      </c>
      <c r="E13437" s="1">
        <v>2942361</v>
      </c>
      <c r="G13437" t="s">
        <v>34</v>
      </c>
      <c r="H13437" t="s">
        <v>31247</v>
      </c>
      <c r="I13437" t="s">
        <v>85</v>
      </c>
      <c r="J13437" t="s">
        <v>86</v>
      </c>
      <c r="K13437" t="s">
        <v>24</v>
      </c>
      <c r="L13437" t="s">
        <v>38</v>
      </c>
      <c r="M13437" t="s">
        <v>3722</v>
      </c>
    </row>
    <row r="13438" spans="1:13" x14ac:dyDescent="0.3">
      <c r="A13438" t="s">
        <v>312</v>
      </c>
      <c r="C13438" t="s">
        <v>3657</v>
      </c>
      <c r="D13438">
        <v>40</v>
      </c>
      <c r="E13438" s="1">
        <v>4171378</v>
      </c>
      <c r="G13438" t="s">
        <v>34</v>
      </c>
      <c r="H13438" t="s">
        <v>3938</v>
      </c>
      <c r="I13438" t="s">
        <v>85</v>
      </c>
      <c r="J13438" t="s">
        <v>86</v>
      </c>
      <c r="K13438" t="s">
        <v>24</v>
      </c>
      <c r="L13438" t="s">
        <v>38</v>
      </c>
      <c r="M13438" t="s">
        <v>202</v>
      </c>
    </row>
    <row r="13439" spans="1:13" x14ac:dyDescent="0.3">
      <c r="A13439" t="s">
        <v>312</v>
      </c>
      <c r="C13439" t="s">
        <v>5025</v>
      </c>
      <c r="D13439">
        <v>39</v>
      </c>
      <c r="E13439" s="1">
        <v>2327683</v>
      </c>
      <c r="G13439" t="s">
        <v>34</v>
      </c>
      <c r="H13439" t="s">
        <v>5060</v>
      </c>
      <c r="I13439" t="s">
        <v>85</v>
      </c>
      <c r="J13439" t="s">
        <v>86</v>
      </c>
      <c r="K13439" t="s">
        <v>24</v>
      </c>
      <c r="L13439" t="s">
        <v>1856</v>
      </c>
      <c r="M13439" t="s">
        <v>61</v>
      </c>
    </row>
    <row r="13440" spans="1:13" x14ac:dyDescent="0.3">
      <c r="A13440" t="s">
        <v>312</v>
      </c>
      <c r="C13440" t="s">
        <v>24055</v>
      </c>
      <c r="D13440">
        <v>25</v>
      </c>
      <c r="E13440" s="1">
        <v>100000</v>
      </c>
      <c r="G13440" t="s">
        <v>13</v>
      </c>
      <c r="H13440" t="s">
        <v>24275</v>
      </c>
      <c r="I13440" t="s">
        <v>85</v>
      </c>
      <c r="J13440" t="s">
        <v>86</v>
      </c>
      <c r="K13440" t="s">
        <v>24</v>
      </c>
      <c r="L13440" t="s">
        <v>17</v>
      </c>
      <c r="M13440" t="s">
        <v>450</v>
      </c>
    </row>
    <row r="13441" spans="1:13" x14ac:dyDescent="0.3">
      <c r="A13441" t="s">
        <v>312</v>
      </c>
      <c r="C13441" t="s">
        <v>23966</v>
      </c>
      <c r="D13441">
        <v>53</v>
      </c>
      <c r="E13441" s="1">
        <v>7955726</v>
      </c>
      <c r="G13441" t="s">
        <v>571</v>
      </c>
      <c r="H13441" t="s">
        <v>24011</v>
      </c>
      <c r="I13441" t="s">
        <v>85</v>
      </c>
      <c r="J13441" t="s">
        <v>86</v>
      </c>
      <c r="K13441" t="s">
        <v>24</v>
      </c>
      <c r="L13441" t="s">
        <v>44</v>
      </c>
      <c r="M13441" t="s">
        <v>11019</v>
      </c>
    </row>
    <row r="13442" spans="1:13" x14ac:dyDescent="0.3">
      <c r="A13442" t="s">
        <v>312</v>
      </c>
      <c r="C13442" t="s">
        <v>21173</v>
      </c>
      <c r="D13442">
        <v>76</v>
      </c>
      <c r="E13442" s="1">
        <v>25626935</v>
      </c>
      <c r="G13442" t="s">
        <v>571</v>
      </c>
      <c r="H13442" t="s">
        <v>21308</v>
      </c>
      <c r="I13442" t="s">
        <v>85</v>
      </c>
      <c r="J13442" t="s">
        <v>86</v>
      </c>
      <c r="K13442" t="s">
        <v>24</v>
      </c>
      <c r="L13442" t="s">
        <v>38</v>
      </c>
      <c r="M13442" t="s">
        <v>21309</v>
      </c>
    </row>
    <row r="13443" spans="1:13" x14ac:dyDescent="0.3">
      <c r="A13443" t="s">
        <v>312</v>
      </c>
      <c r="C13443" t="s">
        <v>21173</v>
      </c>
      <c r="D13443">
        <v>34</v>
      </c>
      <c r="E13443" s="1">
        <v>1832069</v>
      </c>
      <c r="G13443" t="s">
        <v>13</v>
      </c>
      <c r="H13443" t="s">
        <v>21527</v>
      </c>
      <c r="I13443" t="s">
        <v>85</v>
      </c>
      <c r="J13443" t="s">
        <v>86</v>
      </c>
      <c r="K13443" t="s">
        <v>24</v>
      </c>
      <c r="L13443" t="s">
        <v>44</v>
      </c>
      <c r="M13443" t="s">
        <v>345</v>
      </c>
    </row>
    <row r="13444" spans="1:13" x14ac:dyDescent="0.3">
      <c r="A13444" t="s">
        <v>312</v>
      </c>
      <c r="C13444" t="s">
        <v>21173</v>
      </c>
      <c r="D13444">
        <v>27</v>
      </c>
      <c r="E13444" s="1">
        <v>1143288</v>
      </c>
      <c r="G13444" t="s">
        <v>34</v>
      </c>
      <c r="H13444" t="s">
        <v>21586</v>
      </c>
      <c r="I13444" t="s">
        <v>85</v>
      </c>
      <c r="J13444" t="s">
        <v>86</v>
      </c>
      <c r="K13444" t="s">
        <v>24</v>
      </c>
      <c r="L13444" t="s">
        <v>38</v>
      </c>
      <c r="M13444" t="s">
        <v>21587</v>
      </c>
    </row>
    <row r="13445" spans="1:13" x14ac:dyDescent="0.3">
      <c r="A13445" t="s">
        <v>312</v>
      </c>
      <c r="C13445" t="s">
        <v>22646</v>
      </c>
      <c r="D13445">
        <v>47</v>
      </c>
      <c r="E13445" s="1">
        <v>7993054</v>
      </c>
      <c r="G13445" t="s">
        <v>34</v>
      </c>
      <c r="H13445" t="s">
        <v>22681</v>
      </c>
      <c r="I13445" t="s">
        <v>85</v>
      </c>
      <c r="J13445" t="s">
        <v>86</v>
      </c>
      <c r="K13445" t="s">
        <v>24</v>
      </c>
      <c r="L13445" t="s">
        <v>38</v>
      </c>
      <c r="M13445" t="s">
        <v>632</v>
      </c>
    </row>
    <row r="13446" spans="1:13" x14ac:dyDescent="0.3">
      <c r="A13446" t="s">
        <v>312</v>
      </c>
      <c r="C13446" t="s">
        <v>15737</v>
      </c>
      <c r="D13446">
        <v>33</v>
      </c>
      <c r="E13446" s="1">
        <v>825602</v>
      </c>
      <c r="G13446" t="s">
        <v>34</v>
      </c>
      <c r="H13446" t="s">
        <v>15908</v>
      </c>
      <c r="I13446" t="s">
        <v>85</v>
      </c>
      <c r="J13446" t="s">
        <v>86</v>
      </c>
      <c r="K13446" t="s">
        <v>24</v>
      </c>
      <c r="L13446" t="s">
        <v>17</v>
      </c>
      <c r="M13446" t="s">
        <v>217</v>
      </c>
    </row>
    <row r="13447" spans="1:13" x14ac:dyDescent="0.3">
      <c r="A13447" t="s">
        <v>312</v>
      </c>
      <c r="C13447" t="s">
        <v>15737</v>
      </c>
      <c r="D13447">
        <v>22</v>
      </c>
      <c r="E13447" s="1">
        <v>605709</v>
      </c>
      <c r="G13447" t="s">
        <v>34</v>
      </c>
      <c r="H13447" t="s">
        <v>15999</v>
      </c>
      <c r="I13447" t="s">
        <v>85</v>
      </c>
      <c r="J13447" t="s">
        <v>86</v>
      </c>
      <c r="K13447" t="s">
        <v>24</v>
      </c>
      <c r="L13447" t="s">
        <v>44</v>
      </c>
      <c r="M13447" t="s">
        <v>217</v>
      </c>
    </row>
    <row r="13448" spans="1:13" x14ac:dyDescent="0.3">
      <c r="A13448" t="s">
        <v>312</v>
      </c>
      <c r="C13448" t="s">
        <v>15737</v>
      </c>
      <c r="D13448">
        <v>42</v>
      </c>
      <c r="E13448" s="1">
        <v>1561670</v>
      </c>
      <c r="G13448" t="s">
        <v>34</v>
      </c>
      <c r="H13448" t="s">
        <v>16020</v>
      </c>
      <c r="I13448" t="s">
        <v>85</v>
      </c>
      <c r="J13448" t="s">
        <v>86</v>
      </c>
      <c r="K13448" t="s">
        <v>24</v>
      </c>
      <c r="L13448" t="s">
        <v>44</v>
      </c>
      <c r="M13448" t="s">
        <v>39</v>
      </c>
    </row>
    <row r="13449" spans="1:13" x14ac:dyDescent="0.3">
      <c r="A13449" t="s">
        <v>312</v>
      </c>
      <c r="C13449" t="s">
        <v>15737</v>
      </c>
      <c r="D13449">
        <v>41</v>
      </c>
      <c r="E13449" s="1">
        <v>4209083</v>
      </c>
      <c r="G13449" t="s">
        <v>34</v>
      </c>
      <c r="H13449" t="s">
        <v>16064</v>
      </c>
      <c r="I13449" t="s">
        <v>85</v>
      </c>
      <c r="J13449" t="s">
        <v>86</v>
      </c>
      <c r="K13449" t="s">
        <v>24</v>
      </c>
      <c r="L13449" t="s">
        <v>17</v>
      </c>
      <c r="M13449" t="s">
        <v>217</v>
      </c>
    </row>
    <row r="13450" spans="1:13" x14ac:dyDescent="0.3">
      <c r="A13450" t="s">
        <v>312</v>
      </c>
      <c r="C13450" t="s">
        <v>16755</v>
      </c>
      <c r="D13450">
        <v>79</v>
      </c>
      <c r="E13450" s="1">
        <v>5664697</v>
      </c>
      <c r="G13450" t="s">
        <v>571</v>
      </c>
      <c r="H13450" t="s">
        <v>16920</v>
      </c>
      <c r="I13450" t="s">
        <v>85</v>
      </c>
      <c r="J13450" t="s">
        <v>86</v>
      </c>
      <c r="K13450" t="s">
        <v>24</v>
      </c>
      <c r="L13450" t="s">
        <v>44</v>
      </c>
      <c r="M13450" t="s">
        <v>8252</v>
      </c>
    </row>
    <row r="13451" spans="1:13" x14ac:dyDescent="0.3">
      <c r="A13451" t="s">
        <v>312</v>
      </c>
      <c r="C13451" t="s">
        <v>16599</v>
      </c>
      <c r="D13451">
        <v>81</v>
      </c>
      <c r="E13451" s="1">
        <v>30755597</v>
      </c>
      <c r="G13451" t="s">
        <v>571</v>
      </c>
      <c r="H13451" t="s">
        <v>16623</v>
      </c>
      <c r="I13451" t="s">
        <v>85</v>
      </c>
      <c r="J13451" t="s">
        <v>86</v>
      </c>
      <c r="K13451" t="s">
        <v>24</v>
      </c>
      <c r="L13451" t="s">
        <v>38</v>
      </c>
      <c r="M13451" t="s">
        <v>16624</v>
      </c>
    </row>
    <row r="13452" spans="1:13" x14ac:dyDescent="0.3">
      <c r="A13452" t="s">
        <v>312</v>
      </c>
      <c r="C13452" t="s">
        <v>16599</v>
      </c>
      <c r="D13452">
        <v>43</v>
      </c>
      <c r="E13452" s="1">
        <v>7143562</v>
      </c>
      <c r="G13452" t="s">
        <v>34</v>
      </c>
      <c r="H13452" t="s">
        <v>16639</v>
      </c>
      <c r="I13452" t="s">
        <v>85</v>
      </c>
      <c r="J13452" t="s">
        <v>86</v>
      </c>
      <c r="K13452" t="s">
        <v>24</v>
      </c>
      <c r="L13452" t="s">
        <v>38</v>
      </c>
      <c r="M13452" t="s">
        <v>3722</v>
      </c>
    </row>
    <row r="13453" spans="1:13" x14ac:dyDescent="0.3">
      <c r="A13453" t="s">
        <v>312</v>
      </c>
      <c r="C13453" t="s">
        <v>16466</v>
      </c>
      <c r="D13453">
        <v>7</v>
      </c>
      <c r="E13453" s="1">
        <v>333119</v>
      </c>
      <c r="G13453" t="s">
        <v>34</v>
      </c>
      <c r="H13453" t="s">
        <v>16522</v>
      </c>
      <c r="I13453" t="s">
        <v>85</v>
      </c>
      <c r="J13453" t="s">
        <v>86</v>
      </c>
      <c r="K13453" t="s">
        <v>24</v>
      </c>
      <c r="L13453" t="s">
        <v>17</v>
      </c>
      <c r="M13453" t="s">
        <v>217</v>
      </c>
    </row>
    <row r="13454" spans="1:13" x14ac:dyDescent="0.3">
      <c r="A13454" t="s">
        <v>312</v>
      </c>
      <c r="C13454" t="s">
        <v>12314</v>
      </c>
      <c r="D13454">
        <v>15</v>
      </c>
      <c r="E13454" s="1">
        <v>1021222</v>
      </c>
      <c r="G13454" t="s">
        <v>34</v>
      </c>
      <c r="H13454" t="s">
        <v>12533</v>
      </c>
      <c r="I13454" t="s">
        <v>85</v>
      </c>
      <c r="J13454" t="s">
        <v>86</v>
      </c>
      <c r="K13454" t="s">
        <v>24</v>
      </c>
      <c r="L13454" t="s">
        <v>38</v>
      </c>
      <c r="M13454" t="s">
        <v>61</v>
      </c>
    </row>
    <row r="13455" spans="1:13" x14ac:dyDescent="0.3">
      <c r="A13455" t="s">
        <v>312</v>
      </c>
      <c r="C13455" t="s">
        <v>11813</v>
      </c>
      <c r="D13455">
        <v>63</v>
      </c>
      <c r="E13455" s="1">
        <v>4217169</v>
      </c>
      <c r="G13455" t="s">
        <v>34</v>
      </c>
      <c r="H13455" t="s">
        <v>12116</v>
      </c>
      <c r="I13455" t="s">
        <v>85</v>
      </c>
      <c r="J13455" t="s">
        <v>86</v>
      </c>
      <c r="K13455" t="s">
        <v>24</v>
      </c>
      <c r="L13455" t="s">
        <v>38</v>
      </c>
      <c r="M13455" t="s">
        <v>217</v>
      </c>
    </row>
    <row r="13456" spans="1:13" x14ac:dyDescent="0.3">
      <c r="A13456" t="s">
        <v>312</v>
      </c>
      <c r="C13456" t="s">
        <v>12673</v>
      </c>
      <c r="D13456">
        <v>99</v>
      </c>
      <c r="E13456" s="1">
        <v>5000000</v>
      </c>
      <c r="G13456" t="s">
        <v>34</v>
      </c>
      <c r="H13456" t="s">
        <v>970</v>
      </c>
      <c r="I13456" t="s">
        <v>85</v>
      </c>
      <c r="J13456" t="s">
        <v>86</v>
      </c>
      <c r="K13456" t="s">
        <v>24</v>
      </c>
      <c r="L13456" t="s">
        <v>17</v>
      </c>
      <c r="M13456" t="s">
        <v>217</v>
      </c>
    </row>
    <row r="13457" spans="1:13" x14ac:dyDescent="0.3">
      <c r="A13457" t="s">
        <v>312</v>
      </c>
      <c r="C13457" t="s">
        <v>9547</v>
      </c>
      <c r="D13457">
        <v>13</v>
      </c>
      <c r="E13457" s="1">
        <v>175464</v>
      </c>
      <c r="G13457" t="s">
        <v>34</v>
      </c>
      <c r="H13457" t="s">
        <v>9846</v>
      </c>
      <c r="I13457" t="s">
        <v>85</v>
      </c>
      <c r="J13457" t="s">
        <v>86</v>
      </c>
      <c r="K13457" t="s">
        <v>24</v>
      </c>
      <c r="L13457" t="s">
        <v>38</v>
      </c>
      <c r="M13457" t="s">
        <v>61</v>
      </c>
    </row>
    <row r="13458" spans="1:13" x14ac:dyDescent="0.3">
      <c r="A13458" t="s">
        <v>312</v>
      </c>
      <c r="C13458" t="s">
        <v>10471</v>
      </c>
      <c r="D13458">
        <v>13</v>
      </c>
      <c r="E13458" s="1">
        <v>45000</v>
      </c>
      <c r="G13458" t="s">
        <v>34</v>
      </c>
      <c r="H13458" t="s">
        <v>10499</v>
      </c>
      <c r="I13458" t="s">
        <v>85</v>
      </c>
      <c r="J13458" t="s">
        <v>86</v>
      </c>
      <c r="K13458" t="s">
        <v>24</v>
      </c>
      <c r="L13458" t="s">
        <v>44</v>
      </c>
      <c r="M13458" t="s">
        <v>39</v>
      </c>
    </row>
    <row r="13459" spans="1:13" x14ac:dyDescent="0.3">
      <c r="A13459" t="s">
        <v>312</v>
      </c>
      <c r="C13459" t="s">
        <v>34542</v>
      </c>
      <c r="D13459">
        <v>127</v>
      </c>
      <c r="E13459" s="1">
        <v>29666872</v>
      </c>
      <c r="G13459" t="s">
        <v>34</v>
      </c>
      <c r="H13459" t="s">
        <v>34543</v>
      </c>
      <c r="I13459" t="s">
        <v>85</v>
      </c>
      <c r="J13459" t="s">
        <v>86</v>
      </c>
      <c r="K13459" t="s">
        <v>24</v>
      </c>
      <c r="L13459" t="s">
        <v>38</v>
      </c>
      <c r="M13459" t="s">
        <v>16626</v>
      </c>
    </row>
    <row r="13460" spans="1:13" x14ac:dyDescent="0.3">
      <c r="A13460" t="s">
        <v>312</v>
      </c>
      <c r="C13460" t="s">
        <v>37047</v>
      </c>
      <c r="D13460">
        <v>71</v>
      </c>
      <c r="E13460" s="1">
        <v>15000000</v>
      </c>
      <c r="G13460" t="s">
        <v>13</v>
      </c>
      <c r="H13460" t="s">
        <v>37055</v>
      </c>
      <c r="I13460" t="s">
        <v>85</v>
      </c>
      <c r="J13460" t="s">
        <v>86</v>
      </c>
      <c r="K13460" t="s">
        <v>24</v>
      </c>
      <c r="L13460" t="s">
        <v>38</v>
      </c>
      <c r="M13460" t="s">
        <v>82</v>
      </c>
    </row>
    <row r="13461" spans="1:13" x14ac:dyDescent="0.3">
      <c r="A13461" t="s">
        <v>312</v>
      </c>
      <c r="C13461" t="s">
        <v>37363</v>
      </c>
      <c r="D13461">
        <v>37</v>
      </c>
      <c r="E13461" s="1">
        <v>5385017</v>
      </c>
      <c r="G13461" t="s">
        <v>34</v>
      </c>
      <c r="H13461" t="s">
        <v>37510</v>
      </c>
      <c r="I13461" t="s">
        <v>85</v>
      </c>
      <c r="J13461" t="s">
        <v>86</v>
      </c>
      <c r="K13461" t="s">
        <v>24</v>
      </c>
      <c r="L13461" t="s">
        <v>38</v>
      </c>
      <c r="M13461" t="s">
        <v>217</v>
      </c>
    </row>
    <row r="13462" spans="1:13" x14ac:dyDescent="0.3">
      <c r="A13462" t="s">
        <v>312</v>
      </c>
      <c r="C13462" t="s">
        <v>37685</v>
      </c>
      <c r="D13462">
        <v>96</v>
      </c>
      <c r="E13462" s="1">
        <v>29692424</v>
      </c>
      <c r="G13462" t="s">
        <v>34</v>
      </c>
      <c r="H13462" t="s">
        <v>37760</v>
      </c>
      <c r="I13462" t="s">
        <v>85</v>
      </c>
      <c r="J13462" t="s">
        <v>86</v>
      </c>
      <c r="K13462" t="s">
        <v>24</v>
      </c>
      <c r="L13462" t="s">
        <v>38</v>
      </c>
      <c r="M13462" t="s">
        <v>1024</v>
      </c>
    </row>
    <row r="13463" spans="1:13" x14ac:dyDescent="0.3">
      <c r="A13463" t="s">
        <v>312</v>
      </c>
      <c r="C13463" t="s">
        <v>17948</v>
      </c>
      <c r="D13463">
        <v>44</v>
      </c>
      <c r="E13463" s="1">
        <v>3869325</v>
      </c>
      <c r="G13463" t="s">
        <v>34</v>
      </c>
      <c r="H13463" t="s">
        <v>17965</v>
      </c>
      <c r="I13463" t="s">
        <v>85</v>
      </c>
      <c r="J13463" t="s">
        <v>86</v>
      </c>
      <c r="K13463" t="s">
        <v>24</v>
      </c>
      <c r="L13463" t="s">
        <v>17</v>
      </c>
      <c r="M13463" t="s">
        <v>202</v>
      </c>
    </row>
    <row r="13464" spans="1:13" x14ac:dyDescent="0.3">
      <c r="A13464" t="s">
        <v>312</v>
      </c>
      <c r="C13464" t="s">
        <v>25665</v>
      </c>
      <c r="D13464">
        <v>12</v>
      </c>
      <c r="E13464" s="1">
        <v>500000</v>
      </c>
      <c r="G13464" t="s">
        <v>13</v>
      </c>
      <c r="H13464" t="s">
        <v>25672</v>
      </c>
      <c r="I13464" t="s">
        <v>85</v>
      </c>
      <c r="J13464" t="s">
        <v>86</v>
      </c>
      <c r="K13464" t="s">
        <v>24</v>
      </c>
      <c r="L13464" t="s">
        <v>456</v>
      </c>
      <c r="M13464" t="s">
        <v>87</v>
      </c>
    </row>
    <row r="13465" spans="1:13" x14ac:dyDescent="0.3">
      <c r="A13465" t="s">
        <v>312</v>
      </c>
      <c r="C13465" t="s">
        <v>6887</v>
      </c>
      <c r="D13465">
        <v>36</v>
      </c>
      <c r="E13465" s="1">
        <v>322000</v>
      </c>
      <c r="G13465" t="s">
        <v>34</v>
      </c>
      <c r="H13465" t="s">
        <v>6886</v>
      </c>
      <c r="I13465" t="s">
        <v>85</v>
      </c>
      <c r="J13465" t="s">
        <v>86</v>
      </c>
      <c r="K13465" t="s">
        <v>24</v>
      </c>
      <c r="L13465" t="s">
        <v>257</v>
      </c>
      <c r="M13465" t="s">
        <v>202</v>
      </c>
    </row>
    <row r="13466" spans="1:13" x14ac:dyDescent="0.3">
      <c r="A13466" t="s">
        <v>26788</v>
      </c>
      <c r="C13466" t="s">
        <v>26519</v>
      </c>
      <c r="D13466">
        <v>5</v>
      </c>
      <c r="E13466" s="1">
        <v>7590</v>
      </c>
      <c r="G13466" t="s">
        <v>34</v>
      </c>
      <c r="H13466" t="s">
        <v>6143</v>
      </c>
      <c r="I13466" t="s">
        <v>26789</v>
      </c>
      <c r="J13466" t="s">
        <v>2347</v>
      </c>
      <c r="K13466" t="s">
        <v>24</v>
      </c>
      <c r="L13466" t="s">
        <v>25</v>
      </c>
      <c r="M13466" t="s">
        <v>6146</v>
      </c>
    </row>
    <row r="13467" spans="1:13" x14ac:dyDescent="0.3">
      <c r="A13467" t="s">
        <v>2913</v>
      </c>
      <c r="C13467" t="s">
        <v>2269</v>
      </c>
      <c r="D13467">
        <v>23</v>
      </c>
      <c r="E13467" s="1">
        <v>550169</v>
      </c>
      <c r="G13467" t="s">
        <v>69</v>
      </c>
      <c r="H13467" t="s">
        <v>2914</v>
      </c>
      <c r="I13467" t="s">
        <v>22</v>
      </c>
      <c r="J13467" t="s">
        <v>23</v>
      </c>
      <c r="K13467" t="s">
        <v>24</v>
      </c>
      <c r="L13467" t="s">
        <v>38</v>
      </c>
      <c r="M13467" t="s">
        <v>39</v>
      </c>
    </row>
    <row r="13468" spans="1:13" x14ac:dyDescent="0.3">
      <c r="A13468" t="s">
        <v>14676</v>
      </c>
      <c r="C13468" t="s">
        <v>22248</v>
      </c>
      <c r="D13468">
        <v>2</v>
      </c>
      <c r="E13468" s="1">
        <v>25000</v>
      </c>
      <c r="G13468" t="s">
        <v>21</v>
      </c>
      <c r="H13468" t="s">
        <v>68</v>
      </c>
      <c r="I13468" t="s">
        <v>156</v>
      </c>
      <c r="J13468" t="s">
        <v>22</v>
      </c>
      <c r="K13468" t="s">
        <v>24</v>
      </c>
      <c r="L13468" t="s">
        <v>25</v>
      </c>
      <c r="M13468" t="s">
        <v>26</v>
      </c>
    </row>
    <row r="13469" spans="1:13" x14ac:dyDescent="0.3">
      <c r="A13469" t="s">
        <v>14676</v>
      </c>
      <c r="C13469" t="s">
        <v>24677</v>
      </c>
      <c r="D13469">
        <v>24</v>
      </c>
      <c r="E13469" s="1">
        <v>500000</v>
      </c>
      <c r="G13469" t="s">
        <v>111</v>
      </c>
      <c r="H13469" t="s">
        <v>24685</v>
      </c>
      <c r="I13469" t="s">
        <v>156</v>
      </c>
      <c r="J13469" t="s">
        <v>22</v>
      </c>
      <c r="K13469" t="s">
        <v>24</v>
      </c>
      <c r="L13469" t="s">
        <v>25</v>
      </c>
      <c r="M13469" t="s">
        <v>6109</v>
      </c>
    </row>
    <row r="13470" spans="1:13" x14ac:dyDescent="0.3">
      <c r="A13470" t="s">
        <v>14676</v>
      </c>
      <c r="C13470" t="s">
        <v>27131</v>
      </c>
      <c r="D13470">
        <v>12</v>
      </c>
      <c r="E13470" s="1">
        <v>832</v>
      </c>
      <c r="G13470" t="s">
        <v>21</v>
      </c>
      <c r="H13470" t="s">
        <v>970</v>
      </c>
      <c r="I13470" t="s">
        <v>156</v>
      </c>
      <c r="J13470" t="s">
        <v>22</v>
      </c>
      <c r="K13470" t="s">
        <v>24</v>
      </c>
      <c r="L13470" t="s">
        <v>25</v>
      </c>
      <c r="M13470" t="s">
        <v>26</v>
      </c>
    </row>
    <row r="13471" spans="1:13" x14ac:dyDescent="0.3">
      <c r="A13471" t="s">
        <v>14676</v>
      </c>
      <c r="C13471" t="s">
        <v>25723</v>
      </c>
      <c r="D13471">
        <v>12</v>
      </c>
      <c r="E13471" s="1">
        <v>1000</v>
      </c>
      <c r="G13471" t="s">
        <v>111</v>
      </c>
      <c r="H13471" t="s">
        <v>25776</v>
      </c>
      <c r="I13471" t="s">
        <v>156</v>
      </c>
      <c r="J13471" t="s">
        <v>22</v>
      </c>
      <c r="K13471" t="s">
        <v>24</v>
      </c>
      <c r="L13471" t="s">
        <v>25</v>
      </c>
      <c r="M13471" t="s">
        <v>6109</v>
      </c>
    </row>
    <row r="13472" spans="1:13" x14ac:dyDescent="0.3">
      <c r="A13472" t="s">
        <v>14676</v>
      </c>
      <c r="C13472" t="s">
        <v>20121</v>
      </c>
      <c r="D13472">
        <v>12</v>
      </c>
      <c r="E13472" s="1">
        <v>800</v>
      </c>
      <c r="G13472" t="s">
        <v>21</v>
      </c>
      <c r="H13472" t="s">
        <v>970</v>
      </c>
      <c r="I13472" t="s">
        <v>156</v>
      </c>
      <c r="J13472" t="s">
        <v>22</v>
      </c>
      <c r="K13472" t="s">
        <v>24</v>
      </c>
      <c r="L13472" t="s">
        <v>25</v>
      </c>
      <c r="M13472" t="s">
        <v>26</v>
      </c>
    </row>
    <row r="13473" spans="1:13" x14ac:dyDescent="0.3">
      <c r="A13473" t="s">
        <v>14676</v>
      </c>
      <c r="C13473" t="s">
        <v>31866</v>
      </c>
      <c r="D13473">
        <v>12</v>
      </c>
      <c r="E13473" s="1">
        <v>545</v>
      </c>
      <c r="G13473" t="s">
        <v>111</v>
      </c>
      <c r="H13473" t="s">
        <v>970</v>
      </c>
      <c r="I13473" t="s">
        <v>156</v>
      </c>
      <c r="J13473" t="s">
        <v>22</v>
      </c>
      <c r="K13473" t="s">
        <v>24</v>
      </c>
      <c r="L13473" t="s">
        <v>25</v>
      </c>
      <c r="M13473" t="s">
        <v>6109</v>
      </c>
    </row>
    <row r="13474" spans="1:13" x14ac:dyDescent="0.3">
      <c r="A13474" t="s">
        <v>14676</v>
      </c>
      <c r="C13474" t="s">
        <v>14674</v>
      </c>
      <c r="D13474">
        <v>24</v>
      </c>
      <c r="E13474" s="1">
        <v>135860</v>
      </c>
      <c r="G13474" t="s">
        <v>111</v>
      </c>
      <c r="H13474" t="s">
        <v>14677</v>
      </c>
      <c r="I13474" t="s">
        <v>156</v>
      </c>
      <c r="J13474" t="s">
        <v>22</v>
      </c>
      <c r="K13474" t="s">
        <v>24</v>
      </c>
      <c r="L13474" t="s">
        <v>25</v>
      </c>
      <c r="M13474" t="s">
        <v>6109</v>
      </c>
    </row>
    <row r="13475" spans="1:13" x14ac:dyDescent="0.3">
      <c r="A13475" t="s">
        <v>13391</v>
      </c>
      <c r="C13475" t="s">
        <v>12994</v>
      </c>
      <c r="D13475">
        <v>4</v>
      </c>
      <c r="E13475" s="1">
        <v>5330</v>
      </c>
      <c r="G13475" t="s">
        <v>34</v>
      </c>
      <c r="H13475" t="s">
        <v>6143</v>
      </c>
      <c r="I13475" t="s">
        <v>778</v>
      </c>
      <c r="J13475" t="s">
        <v>9844</v>
      </c>
      <c r="K13475" t="s">
        <v>24</v>
      </c>
      <c r="L13475" t="s">
        <v>25</v>
      </c>
      <c r="M13475" t="s">
        <v>6146</v>
      </c>
    </row>
    <row r="13476" spans="1:13" x14ac:dyDescent="0.3">
      <c r="A13476" t="s">
        <v>4512</v>
      </c>
      <c r="C13476" t="s">
        <v>4395</v>
      </c>
      <c r="D13476">
        <v>4</v>
      </c>
      <c r="E13476" s="1">
        <v>55650</v>
      </c>
      <c r="G13476" t="s">
        <v>907</v>
      </c>
      <c r="H13476" t="s">
        <v>4513</v>
      </c>
      <c r="I13476" t="s">
        <v>2381</v>
      </c>
      <c r="J13476" t="s">
        <v>2381</v>
      </c>
      <c r="K13476" t="s">
        <v>247</v>
      </c>
      <c r="L13476" t="s">
        <v>248</v>
      </c>
      <c r="M13476" t="s">
        <v>1627</v>
      </c>
    </row>
    <row r="13477" spans="1:13" x14ac:dyDescent="0.3">
      <c r="A13477" t="s">
        <v>23516</v>
      </c>
      <c r="C13477" t="s">
        <v>23427</v>
      </c>
      <c r="D13477">
        <v>7</v>
      </c>
      <c r="E13477" s="1">
        <v>113300</v>
      </c>
      <c r="G13477" t="s">
        <v>13</v>
      </c>
      <c r="H13477" t="s">
        <v>23517</v>
      </c>
      <c r="I13477" t="s">
        <v>95</v>
      </c>
      <c r="J13477" t="s">
        <v>988</v>
      </c>
      <c r="K13477" t="s">
        <v>96</v>
      </c>
      <c r="L13477" t="s">
        <v>17</v>
      </c>
      <c r="M13477" t="s">
        <v>82</v>
      </c>
    </row>
    <row r="13478" spans="1:13" x14ac:dyDescent="0.3">
      <c r="A13478" t="s">
        <v>8438</v>
      </c>
      <c r="C13478" t="s">
        <v>8196</v>
      </c>
      <c r="D13478">
        <v>25</v>
      </c>
      <c r="E13478" s="1">
        <v>942092</v>
      </c>
      <c r="G13478" t="s">
        <v>111</v>
      </c>
      <c r="H13478" t="s">
        <v>8385</v>
      </c>
      <c r="I13478" t="s">
        <v>6851</v>
      </c>
      <c r="J13478" t="s">
        <v>1145</v>
      </c>
      <c r="K13478" t="s">
        <v>24</v>
      </c>
      <c r="L13478" t="s">
        <v>25</v>
      </c>
      <c r="M13478" t="s">
        <v>120</v>
      </c>
    </row>
    <row r="13479" spans="1:13" x14ac:dyDescent="0.3">
      <c r="A13479" t="s">
        <v>7751</v>
      </c>
      <c r="C13479" t="s">
        <v>7634</v>
      </c>
      <c r="D13479">
        <v>11</v>
      </c>
      <c r="E13479" s="1">
        <v>698587</v>
      </c>
      <c r="G13479" t="s">
        <v>111</v>
      </c>
      <c r="H13479" t="s">
        <v>7752</v>
      </c>
      <c r="I13479" t="s">
        <v>1961</v>
      </c>
      <c r="J13479" t="s">
        <v>608</v>
      </c>
      <c r="K13479" t="s">
        <v>609</v>
      </c>
      <c r="L13479" t="s">
        <v>25</v>
      </c>
      <c r="M13479" t="s">
        <v>120</v>
      </c>
    </row>
    <row r="13480" spans="1:13" x14ac:dyDescent="0.3">
      <c r="A13480" t="s">
        <v>24395</v>
      </c>
      <c r="C13480" t="s">
        <v>24373</v>
      </c>
      <c r="D13480">
        <v>12</v>
      </c>
      <c r="E13480" s="1">
        <v>45000</v>
      </c>
      <c r="G13480" t="s">
        <v>111</v>
      </c>
      <c r="H13480" t="s">
        <v>24396</v>
      </c>
      <c r="I13480" t="s">
        <v>20201</v>
      </c>
      <c r="J13480" t="s">
        <v>22</v>
      </c>
      <c r="K13480" t="s">
        <v>24</v>
      </c>
      <c r="L13480" t="s">
        <v>25</v>
      </c>
      <c r="M13480" t="s">
        <v>6109</v>
      </c>
    </row>
    <row r="13481" spans="1:13" x14ac:dyDescent="0.3">
      <c r="A13481" t="s">
        <v>20317</v>
      </c>
      <c r="C13481" t="s">
        <v>20121</v>
      </c>
      <c r="D13481">
        <v>4</v>
      </c>
      <c r="E13481" s="1">
        <v>16183</v>
      </c>
      <c r="G13481" t="s">
        <v>34</v>
      </c>
      <c r="H13481" t="s">
        <v>6143</v>
      </c>
      <c r="I13481" t="s">
        <v>20318</v>
      </c>
      <c r="J13481" t="s">
        <v>288</v>
      </c>
      <c r="K13481" t="s">
        <v>24</v>
      </c>
      <c r="L13481" t="s">
        <v>25</v>
      </c>
      <c r="M13481" t="s">
        <v>6146</v>
      </c>
    </row>
    <row r="13482" spans="1:13" x14ac:dyDescent="0.3">
      <c r="A13482" t="s">
        <v>19184</v>
      </c>
      <c r="C13482" t="s">
        <v>19032</v>
      </c>
      <c r="D13482">
        <v>4</v>
      </c>
      <c r="E13482" s="1">
        <v>11513</v>
      </c>
      <c r="G13482" t="s">
        <v>34</v>
      </c>
      <c r="H13482" t="s">
        <v>6143</v>
      </c>
      <c r="I13482" t="s">
        <v>19185</v>
      </c>
      <c r="J13482" t="s">
        <v>236</v>
      </c>
      <c r="K13482" t="s">
        <v>24</v>
      </c>
      <c r="L13482" t="s">
        <v>25</v>
      </c>
      <c r="M13482" t="s">
        <v>6146</v>
      </c>
    </row>
    <row r="13483" spans="1:13" x14ac:dyDescent="0.3">
      <c r="A13483" t="s">
        <v>29781</v>
      </c>
      <c r="C13483" t="s">
        <v>29553</v>
      </c>
      <c r="D13483">
        <v>36</v>
      </c>
      <c r="E13483" s="1">
        <v>2625002</v>
      </c>
      <c r="G13483" t="s">
        <v>34</v>
      </c>
      <c r="H13483" t="s">
        <v>29782</v>
      </c>
      <c r="K13483" t="s">
        <v>51</v>
      </c>
      <c r="L13483" t="s">
        <v>44</v>
      </c>
      <c r="M13483" t="s">
        <v>39</v>
      </c>
    </row>
    <row r="13484" spans="1:13" x14ac:dyDescent="0.3">
      <c r="A13484" t="s">
        <v>10069</v>
      </c>
      <c r="C13484" t="s">
        <v>9547</v>
      </c>
      <c r="D13484">
        <v>1</v>
      </c>
      <c r="E13484" s="1">
        <v>2500</v>
      </c>
      <c r="G13484" t="s">
        <v>21</v>
      </c>
      <c r="H13484" t="s">
        <v>970</v>
      </c>
      <c r="I13484" t="s">
        <v>156</v>
      </c>
      <c r="J13484" t="s">
        <v>22</v>
      </c>
      <c r="K13484" t="s">
        <v>24</v>
      </c>
      <c r="L13484" t="s">
        <v>25</v>
      </c>
      <c r="M13484" t="s">
        <v>26</v>
      </c>
    </row>
    <row r="13485" spans="1:13" x14ac:dyDescent="0.3">
      <c r="A13485" t="s">
        <v>10069</v>
      </c>
      <c r="C13485" t="s">
        <v>11104</v>
      </c>
      <c r="D13485">
        <v>1</v>
      </c>
      <c r="E13485" s="1">
        <v>3000</v>
      </c>
      <c r="G13485" t="s">
        <v>21</v>
      </c>
      <c r="H13485" t="s">
        <v>970</v>
      </c>
      <c r="I13485" t="s">
        <v>156</v>
      </c>
      <c r="J13485" t="s">
        <v>22</v>
      </c>
      <c r="K13485" t="s">
        <v>24</v>
      </c>
      <c r="L13485" t="s">
        <v>25</v>
      </c>
      <c r="M13485" t="s">
        <v>26</v>
      </c>
    </row>
    <row r="13486" spans="1:13" x14ac:dyDescent="0.3">
      <c r="A13486" t="s">
        <v>10069</v>
      </c>
      <c r="C13486" t="s">
        <v>34736</v>
      </c>
      <c r="D13486">
        <v>1</v>
      </c>
      <c r="E13486" s="1">
        <v>2500</v>
      </c>
      <c r="G13486" t="s">
        <v>21</v>
      </c>
      <c r="H13486" t="s">
        <v>970</v>
      </c>
      <c r="I13486" t="s">
        <v>156</v>
      </c>
      <c r="J13486" t="s">
        <v>22</v>
      </c>
      <c r="K13486" t="s">
        <v>24</v>
      </c>
      <c r="L13486" t="s">
        <v>25</v>
      </c>
      <c r="M13486" t="s">
        <v>26</v>
      </c>
    </row>
    <row r="13487" spans="1:13" x14ac:dyDescent="0.3">
      <c r="A13487" t="s">
        <v>1785</v>
      </c>
      <c r="C13487" t="s">
        <v>1558</v>
      </c>
      <c r="D13487">
        <v>4</v>
      </c>
      <c r="E13487" s="1">
        <v>25000</v>
      </c>
      <c r="G13487" t="s">
        <v>69</v>
      </c>
      <c r="H13487" t="s">
        <v>68</v>
      </c>
      <c r="I13487" t="s">
        <v>302</v>
      </c>
      <c r="J13487" t="s">
        <v>119</v>
      </c>
      <c r="K13487" t="s">
        <v>24</v>
      </c>
      <c r="L13487" t="s">
        <v>25</v>
      </c>
      <c r="M13487" t="s">
        <v>221</v>
      </c>
    </row>
    <row r="13488" spans="1:13" x14ac:dyDescent="0.3">
      <c r="A13488" t="s">
        <v>16059</v>
      </c>
      <c r="C13488" t="s">
        <v>15737</v>
      </c>
      <c r="D13488">
        <v>38</v>
      </c>
      <c r="E13488" s="1">
        <v>450070</v>
      </c>
      <c r="G13488" t="s">
        <v>48</v>
      </c>
      <c r="H13488" t="s">
        <v>16060</v>
      </c>
      <c r="I13488" t="s">
        <v>2964</v>
      </c>
      <c r="J13488" t="s">
        <v>119</v>
      </c>
      <c r="K13488" t="s">
        <v>24</v>
      </c>
      <c r="L13488" t="s">
        <v>170</v>
      </c>
      <c r="M13488" t="s">
        <v>331</v>
      </c>
    </row>
    <row r="13489" spans="1:13" x14ac:dyDescent="0.3">
      <c r="A13489" t="s">
        <v>15647</v>
      </c>
      <c r="C13489" t="s">
        <v>28715</v>
      </c>
      <c r="D13489">
        <v>27</v>
      </c>
      <c r="E13489" s="1">
        <v>1944053</v>
      </c>
      <c r="G13489" t="s">
        <v>13</v>
      </c>
      <c r="H13489" t="s">
        <v>28763</v>
      </c>
      <c r="I13489" t="s">
        <v>156</v>
      </c>
      <c r="J13489" t="s">
        <v>22</v>
      </c>
      <c r="K13489" t="s">
        <v>24</v>
      </c>
      <c r="L13489" t="s">
        <v>17</v>
      </c>
      <c r="M13489" t="s">
        <v>450</v>
      </c>
    </row>
    <row r="13490" spans="1:13" x14ac:dyDescent="0.3">
      <c r="A13490" t="s">
        <v>15647</v>
      </c>
      <c r="C13490" t="s">
        <v>22837</v>
      </c>
      <c r="D13490">
        <v>86</v>
      </c>
      <c r="E13490" s="1">
        <v>8427757</v>
      </c>
      <c r="G13490" t="s">
        <v>13</v>
      </c>
      <c r="H13490" t="s">
        <v>22904</v>
      </c>
      <c r="I13490" t="s">
        <v>156</v>
      </c>
      <c r="J13490" t="s">
        <v>22</v>
      </c>
      <c r="K13490" t="s">
        <v>24</v>
      </c>
      <c r="L13490" t="s">
        <v>17</v>
      </c>
      <c r="M13490" t="s">
        <v>22905</v>
      </c>
    </row>
    <row r="13491" spans="1:13" x14ac:dyDescent="0.3">
      <c r="A13491" t="s">
        <v>15647</v>
      </c>
      <c r="C13491" t="s">
        <v>16755</v>
      </c>
      <c r="D13491">
        <v>135</v>
      </c>
      <c r="E13491" s="1">
        <v>13266660</v>
      </c>
      <c r="G13491" t="s">
        <v>13</v>
      </c>
      <c r="H13491" t="s">
        <v>16954</v>
      </c>
      <c r="I13491" t="s">
        <v>156</v>
      </c>
      <c r="J13491" t="s">
        <v>22</v>
      </c>
      <c r="K13491" t="s">
        <v>24</v>
      </c>
      <c r="L13491" t="s">
        <v>17</v>
      </c>
      <c r="M13491" t="s">
        <v>345</v>
      </c>
    </row>
    <row r="13492" spans="1:13" x14ac:dyDescent="0.3">
      <c r="A13492" t="s">
        <v>15647</v>
      </c>
      <c r="C13492" t="s">
        <v>15606</v>
      </c>
      <c r="D13492">
        <v>59</v>
      </c>
      <c r="E13492" s="1">
        <v>14998577</v>
      </c>
      <c r="G13492" t="s">
        <v>13</v>
      </c>
      <c r="H13492" t="s">
        <v>15648</v>
      </c>
      <c r="I13492" t="s">
        <v>156</v>
      </c>
      <c r="J13492" t="s">
        <v>22</v>
      </c>
      <c r="K13492" t="s">
        <v>24</v>
      </c>
      <c r="L13492" t="s">
        <v>17</v>
      </c>
      <c r="M13492" t="s">
        <v>207</v>
      </c>
    </row>
    <row r="13493" spans="1:13" x14ac:dyDescent="0.3">
      <c r="A13493" t="s">
        <v>8850</v>
      </c>
      <c r="C13493" t="s">
        <v>8771</v>
      </c>
      <c r="D13493">
        <v>45</v>
      </c>
      <c r="E13493" s="1">
        <v>2000000</v>
      </c>
      <c r="G13493" t="s">
        <v>21</v>
      </c>
      <c r="H13493" t="s">
        <v>970</v>
      </c>
      <c r="I13493" t="s">
        <v>22</v>
      </c>
      <c r="J13493" t="s">
        <v>23</v>
      </c>
      <c r="K13493" t="s">
        <v>24</v>
      </c>
      <c r="L13493" t="s">
        <v>25</v>
      </c>
      <c r="M13493" t="s">
        <v>26</v>
      </c>
    </row>
    <row r="13494" spans="1:13" x14ac:dyDescent="0.3">
      <c r="A13494" t="s">
        <v>1796</v>
      </c>
      <c r="C13494" t="s">
        <v>1558</v>
      </c>
      <c r="D13494">
        <v>12</v>
      </c>
      <c r="E13494" s="1">
        <v>15000</v>
      </c>
      <c r="G13494" t="s">
        <v>111</v>
      </c>
      <c r="H13494" t="s">
        <v>1797</v>
      </c>
      <c r="I13494" t="s">
        <v>302</v>
      </c>
      <c r="J13494" t="s">
        <v>119</v>
      </c>
      <c r="K13494" t="s">
        <v>24</v>
      </c>
      <c r="L13494" t="s">
        <v>25</v>
      </c>
      <c r="M13494" t="s">
        <v>120</v>
      </c>
    </row>
    <row r="13495" spans="1:13" x14ac:dyDescent="0.3">
      <c r="A13495" t="s">
        <v>14769</v>
      </c>
      <c r="C13495" t="s">
        <v>14716</v>
      </c>
      <c r="D13495">
        <v>4</v>
      </c>
      <c r="E13495" s="1">
        <v>31488</v>
      </c>
      <c r="G13495" t="s">
        <v>34</v>
      </c>
      <c r="H13495" t="s">
        <v>6143</v>
      </c>
      <c r="I13495" t="s">
        <v>14770</v>
      </c>
      <c r="J13495" t="s">
        <v>300</v>
      </c>
      <c r="K13495" t="s">
        <v>24</v>
      </c>
      <c r="L13495" t="s">
        <v>25</v>
      </c>
      <c r="M13495" t="s">
        <v>6146</v>
      </c>
    </row>
    <row r="13496" spans="1:13" x14ac:dyDescent="0.3">
      <c r="A13496" t="s">
        <v>33880</v>
      </c>
      <c r="C13496" t="s">
        <v>33755</v>
      </c>
      <c r="D13496">
        <v>17</v>
      </c>
      <c r="E13496" s="1">
        <v>99356</v>
      </c>
      <c r="G13496" t="s">
        <v>13</v>
      </c>
      <c r="H13496" t="s">
        <v>33881</v>
      </c>
      <c r="I13496" t="s">
        <v>33882</v>
      </c>
      <c r="K13496" t="s">
        <v>247</v>
      </c>
      <c r="L13496" t="s">
        <v>17</v>
      </c>
      <c r="M13496" t="s">
        <v>450</v>
      </c>
    </row>
    <row r="13497" spans="1:13" x14ac:dyDescent="0.3">
      <c r="A13497" t="s">
        <v>35708</v>
      </c>
      <c r="C13497" t="s">
        <v>35691</v>
      </c>
      <c r="D13497">
        <v>36</v>
      </c>
      <c r="E13497" s="1">
        <v>380000</v>
      </c>
      <c r="G13497" t="s">
        <v>111</v>
      </c>
      <c r="H13497" t="s">
        <v>35709</v>
      </c>
      <c r="I13497" t="s">
        <v>287</v>
      </c>
      <c r="J13497" t="s">
        <v>288</v>
      </c>
      <c r="K13497" t="s">
        <v>24</v>
      </c>
      <c r="L13497" t="s">
        <v>25</v>
      </c>
      <c r="M13497" t="s">
        <v>6109</v>
      </c>
    </row>
    <row r="13498" spans="1:13" x14ac:dyDescent="0.3">
      <c r="A13498" t="s">
        <v>33968</v>
      </c>
      <c r="C13498" t="s">
        <v>33755</v>
      </c>
      <c r="D13498">
        <v>21</v>
      </c>
      <c r="E13498" s="1">
        <v>99999</v>
      </c>
      <c r="G13498" t="s">
        <v>13</v>
      </c>
      <c r="H13498" t="s">
        <v>33969</v>
      </c>
      <c r="I13498" t="s">
        <v>33970</v>
      </c>
      <c r="K13498" t="s">
        <v>96</v>
      </c>
      <c r="L13498" t="s">
        <v>17</v>
      </c>
      <c r="M13498" t="s">
        <v>450</v>
      </c>
    </row>
    <row r="13499" spans="1:13" x14ac:dyDescent="0.3">
      <c r="A13499" t="s">
        <v>31233</v>
      </c>
      <c r="C13499" t="s">
        <v>31181</v>
      </c>
      <c r="D13499">
        <v>23</v>
      </c>
      <c r="E13499" s="1">
        <v>200000</v>
      </c>
      <c r="G13499" t="s">
        <v>13</v>
      </c>
      <c r="H13499" t="s">
        <v>31234</v>
      </c>
      <c r="I13499" t="s">
        <v>31235</v>
      </c>
      <c r="K13499" t="s">
        <v>100</v>
      </c>
      <c r="L13499" t="s">
        <v>17</v>
      </c>
      <c r="M13499" t="s">
        <v>450</v>
      </c>
    </row>
    <row r="13500" spans="1:13" x14ac:dyDescent="0.3">
      <c r="A13500" t="s">
        <v>3741</v>
      </c>
      <c r="C13500" t="s">
        <v>29114</v>
      </c>
      <c r="D13500">
        <v>2</v>
      </c>
      <c r="E13500" s="1">
        <v>100000</v>
      </c>
      <c r="G13500" t="s">
        <v>34</v>
      </c>
      <c r="H13500" t="s">
        <v>29236</v>
      </c>
      <c r="I13500" t="s">
        <v>3743</v>
      </c>
      <c r="J13500" t="s">
        <v>3743</v>
      </c>
      <c r="K13500" t="s">
        <v>37</v>
      </c>
      <c r="L13500" t="s">
        <v>38</v>
      </c>
      <c r="M13500" t="s">
        <v>39</v>
      </c>
    </row>
    <row r="13501" spans="1:13" x14ac:dyDescent="0.3">
      <c r="A13501" t="s">
        <v>3741</v>
      </c>
      <c r="C13501" t="s">
        <v>3657</v>
      </c>
      <c r="D13501">
        <v>61</v>
      </c>
      <c r="E13501" s="1">
        <v>2604000</v>
      </c>
      <c r="G13501" t="s">
        <v>34</v>
      </c>
      <c r="H13501" t="s">
        <v>3742</v>
      </c>
      <c r="I13501" t="s">
        <v>3743</v>
      </c>
      <c r="J13501" t="s">
        <v>3743</v>
      </c>
      <c r="K13501" t="s">
        <v>37</v>
      </c>
      <c r="L13501" t="s">
        <v>38</v>
      </c>
      <c r="M13501" t="s">
        <v>632</v>
      </c>
    </row>
    <row r="13502" spans="1:13" x14ac:dyDescent="0.3">
      <c r="A13502" t="s">
        <v>3741</v>
      </c>
      <c r="C13502" t="s">
        <v>17183</v>
      </c>
      <c r="D13502">
        <v>69</v>
      </c>
      <c r="E13502" s="1">
        <v>1613758</v>
      </c>
      <c r="G13502" t="s">
        <v>34</v>
      </c>
      <c r="H13502" t="s">
        <v>17293</v>
      </c>
      <c r="I13502" t="s">
        <v>3743</v>
      </c>
      <c r="J13502" t="s">
        <v>3743</v>
      </c>
      <c r="K13502" t="s">
        <v>37</v>
      </c>
      <c r="L13502" t="s">
        <v>38</v>
      </c>
      <c r="M13502" t="s">
        <v>217</v>
      </c>
    </row>
    <row r="13503" spans="1:13" x14ac:dyDescent="0.3">
      <c r="A13503" t="s">
        <v>20568</v>
      </c>
      <c r="C13503" t="s">
        <v>20542</v>
      </c>
      <c r="D13503">
        <v>12</v>
      </c>
      <c r="E13503" s="1">
        <v>11835</v>
      </c>
      <c r="G13503" t="s">
        <v>34</v>
      </c>
      <c r="H13503" t="s">
        <v>12998</v>
      </c>
      <c r="I13503" t="s">
        <v>20569</v>
      </c>
      <c r="J13503" t="s">
        <v>761</v>
      </c>
      <c r="K13503" t="s">
        <v>24</v>
      </c>
      <c r="L13503" t="s">
        <v>25</v>
      </c>
      <c r="M13503" t="s">
        <v>6146</v>
      </c>
    </row>
    <row r="13504" spans="1:13" x14ac:dyDescent="0.3">
      <c r="A13504" t="s">
        <v>20568</v>
      </c>
      <c r="C13504" t="s">
        <v>31300</v>
      </c>
      <c r="D13504">
        <v>12</v>
      </c>
      <c r="E13504" s="1">
        <v>19142</v>
      </c>
      <c r="G13504" t="s">
        <v>34</v>
      </c>
      <c r="H13504" t="s">
        <v>12998</v>
      </c>
      <c r="I13504" t="s">
        <v>20569</v>
      </c>
      <c r="J13504" t="s">
        <v>761</v>
      </c>
      <c r="K13504" t="s">
        <v>24</v>
      </c>
      <c r="L13504" t="s">
        <v>25</v>
      </c>
      <c r="M13504" t="s">
        <v>6146</v>
      </c>
    </row>
    <row r="13505" spans="1:13" x14ac:dyDescent="0.3">
      <c r="A13505" t="s">
        <v>2196</v>
      </c>
      <c r="C13505" t="s">
        <v>1852</v>
      </c>
      <c r="D13505">
        <v>23</v>
      </c>
      <c r="E13505" s="1">
        <v>1970000</v>
      </c>
      <c r="G13505" t="s">
        <v>13</v>
      </c>
      <c r="H13505" t="s">
        <v>2197</v>
      </c>
      <c r="I13505" t="s">
        <v>896</v>
      </c>
      <c r="J13505" t="s">
        <v>119</v>
      </c>
      <c r="K13505" t="s">
        <v>24</v>
      </c>
      <c r="L13505" t="s">
        <v>17</v>
      </c>
      <c r="M13505" t="s">
        <v>450</v>
      </c>
    </row>
    <row r="13506" spans="1:13" x14ac:dyDescent="0.3">
      <c r="A13506" t="s">
        <v>27932</v>
      </c>
      <c r="C13506" t="s">
        <v>27925</v>
      </c>
      <c r="D13506">
        <v>7</v>
      </c>
      <c r="E13506" s="1">
        <v>800232</v>
      </c>
      <c r="G13506" t="s">
        <v>34</v>
      </c>
      <c r="H13506" t="s">
        <v>27933</v>
      </c>
      <c r="I13506" t="s">
        <v>2091</v>
      </c>
      <c r="J13506" t="s">
        <v>1333</v>
      </c>
      <c r="K13506" t="s">
        <v>51</v>
      </c>
      <c r="L13506" t="s">
        <v>44</v>
      </c>
      <c r="M13506" t="s">
        <v>39</v>
      </c>
    </row>
    <row r="13507" spans="1:13" x14ac:dyDescent="0.3">
      <c r="A13507" t="s">
        <v>1447</v>
      </c>
      <c r="C13507" t="s">
        <v>2957</v>
      </c>
      <c r="D13507">
        <v>4</v>
      </c>
      <c r="E13507" s="1">
        <v>407055</v>
      </c>
      <c r="G13507" t="s">
        <v>34</v>
      </c>
      <c r="H13507" t="s">
        <v>3164</v>
      </c>
      <c r="I13507" t="s">
        <v>1449</v>
      </c>
      <c r="K13507" t="s">
        <v>1450</v>
      </c>
      <c r="L13507" t="s">
        <v>38</v>
      </c>
      <c r="M13507" t="s">
        <v>39</v>
      </c>
    </row>
    <row r="13508" spans="1:13" x14ac:dyDescent="0.3">
      <c r="A13508" t="s">
        <v>1447</v>
      </c>
      <c r="C13508" t="s">
        <v>1275</v>
      </c>
      <c r="D13508">
        <v>35</v>
      </c>
      <c r="E13508" s="1">
        <v>3282251</v>
      </c>
      <c r="G13508" t="s">
        <v>34</v>
      </c>
      <c r="H13508" t="s">
        <v>1448</v>
      </c>
      <c r="I13508" t="s">
        <v>1449</v>
      </c>
      <c r="K13508" t="s">
        <v>1450</v>
      </c>
      <c r="L13508" t="s">
        <v>38</v>
      </c>
      <c r="M13508" t="s">
        <v>632</v>
      </c>
    </row>
    <row r="13509" spans="1:13" x14ac:dyDescent="0.3">
      <c r="A13509" t="s">
        <v>1447</v>
      </c>
      <c r="C13509" t="s">
        <v>5155</v>
      </c>
      <c r="D13509">
        <v>31</v>
      </c>
      <c r="E13509" s="1">
        <v>2258897</v>
      </c>
      <c r="G13509" t="s">
        <v>34</v>
      </c>
      <c r="H13509" t="s">
        <v>5158</v>
      </c>
      <c r="I13509" t="s">
        <v>1449</v>
      </c>
      <c r="K13509" t="s">
        <v>1450</v>
      </c>
      <c r="L13509" t="s">
        <v>38</v>
      </c>
      <c r="M13509" t="s">
        <v>202</v>
      </c>
    </row>
    <row r="13510" spans="1:13" x14ac:dyDescent="0.3">
      <c r="A13510" t="s">
        <v>16469</v>
      </c>
      <c r="C13510" t="s">
        <v>16466</v>
      </c>
      <c r="D13510">
        <v>53</v>
      </c>
      <c r="E13510" s="1">
        <v>1236800</v>
      </c>
      <c r="G13510" t="s">
        <v>571</v>
      </c>
      <c r="H13510" t="s">
        <v>16470</v>
      </c>
      <c r="I13510" t="s">
        <v>16471</v>
      </c>
      <c r="J13510" t="s">
        <v>4404</v>
      </c>
      <c r="K13510" t="s">
        <v>51</v>
      </c>
      <c r="L13510" t="s">
        <v>17</v>
      </c>
      <c r="M13510" t="s">
        <v>1627</v>
      </c>
    </row>
    <row r="13511" spans="1:13" x14ac:dyDescent="0.3">
      <c r="A13511" t="s">
        <v>20184</v>
      </c>
      <c r="C13511" t="s">
        <v>20121</v>
      </c>
      <c r="D13511">
        <v>2</v>
      </c>
      <c r="E13511" s="1">
        <v>11190</v>
      </c>
      <c r="G13511" t="s">
        <v>34</v>
      </c>
      <c r="H13511" t="s">
        <v>6143</v>
      </c>
      <c r="I13511" t="s">
        <v>20185</v>
      </c>
      <c r="J13511" t="s">
        <v>22</v>
      </c>
      <c r="K13511" t="s">
        <v>24</v>
      </c>
      <c r="L13511" t="s">
        <v>25</v>
      </c>
      <c r="M13511" t="s">
        <v>6146</v>
      </c>
    </row>
    <row r="13512" spans="1:13" x14ac:dyDescent="0.3">
      <c r="A13512" t="s">
        <v>20184</v>
      </c>
      <c r="C13512" t="s">
        <v>20121</v>
      </c>
      <c r="D13512">
        <v>2</v>
      </c>
      <c r="E13512" s="1">
        <v>8050</v>
      </c>
      <c r="G13512" t="s">
        <v>34</v>
      </c>
      <c r="H13512" t="s">
        <v>18926</v>
      </c>
      <c r="I13512" t="s">
        <v>20185</v>
      </c>
      <c r="J13512" t="s">
        <v>22</v>
      </c>
      <c r="K13512" t="s">
        <v>24</v>
      </c>
      <c r="L13512" t="s">
        <v>25</v>
      </c>
      <c r="M13512" t="s">
        <v>6146</v>
      </c>
    </row>
    <row r="13513" spans="1:13" x14ac:dyDescent="0.3">
      <c r="A13513" t="s">
        <v>14153</v>
      </c>
      <c r="C13513" t="s">
        <v>14108</v>
      </c>
      <c r="D13513">
        <v>7</v>
      </c>
      <c r="E13513" s="1">
        <v>102512</v>
      </c>
      <c r="G13513" t="s">
        <v>34</v>
      </c>
      <c r="H13513" t="s">
        <v>6143</v>
      </c>
      <c r="I13513" t="s">
        <v>14154</v>
      </c>
      <c r="J13513" t="s">
        <v>433</v>
      </c>
      <c r="K13513" t="s">
        <v>24</v>
      </c>
      <c r="L13513" t="s">
        <v>25</v>
      </c>
      <c r="M13513" t="s">
        <v>6146</v>
      </c>
    </row>
    <row r="13514" spans="1:13" x14ac:dyDescent="0.3">
      <c r="A13514" t="s">
        <v>14153</v>
      </c>
      <c r="C13514" t="s">
        <v>36619</v>
      </c>
      <c r="D13514">
        <v>4</v>
      </c>
      <c r="E13514" s="1">
        <v>55900</v>
      </c>
      <c r="G13514" t="s">
        <v>34</v>
      </c>
      <c r="H13514" t="s">
        <v>6143</v>
      </c>
      <c r="I13514" t="s">
        <v>14154</v>
      </c>
      <c r="J13514" t="s">
        <v>433</v>
      </c>
      <c r="K13514" t="s">
        <v>24</v>
      </c>
      <c r="L13514" t="s">
        <v>25</v>
      </c>
      <c r="M13514" t="s">
        <v>6146</v>
      </c>
    </row>
    <row r="13515" spans="1:13" x14ac:dyDescent="0.3">
      <c r="A13515" t="s">
        <v>11563</v>
      </c>
      <c r="C13515" t="s">
        <v>11494</v>
      </c>
      <c r="D13515">
        <v>1</v>
      </c>
      <c r="E13515" s="1">
        <v>50000</v>
      </c>
      <c r="G13515" t="s">
        <v>111</v>
      </c>
      <c r="H13515" t="s">
        <v>11562</v>
      </c>
      <c r="I13515" t="s">
        <v>11564</v>
      </c>
      <c r="J13515" t="s">
        <v>22</v>
      </c>
      <c r="K13515" t="s">
        <v>24</v>
      </c>
      <c r="L13515" t="s">
        <v>25</v>
      </c>
      <c r="M13515" t="s">
        <v>6109</v>
      </c>
    </row>
    <row r="13516" spans="1:13" x14ac:dyDescent="0.3">
      <c r="A13516" t="s">
        <v>11563</v>
      </c>
      <c r="C13516" t="s">
        <v>35458</v>
      </c>
      <c r="D13516">
        <v>43</v>
      </c>
      <c r="E13516" s="1">
        <v>202853</v>
      </c>
      <c r="G13516" t="s">
        <v>111</v>
      </c>
      <c r="H13516" t="s">
        <v>35496</v>
      </c>
      <c r="I13516" t="s">
        <v>11564</v>
      </c>
      <c r="J13516" t="s">
        <v>22</v>
      </c>
      <c r="K13516" t="s">
        <v>24</v>
      </c>
      <c r="L13516" t="s">
        <v>25</v>
      </c>
      <c r="M13516" t="s">
        <v>6109</v>
      </c>
    </row>
    <row r="13517" spans="1:13" x14ac:dyDescent="0.3">
      <c r="A13517" t="s">
        <v>11563</v>
      </c>
      <c r="C13517" t="s">
        <v>20121</v>
      </c>
      <c r="D13517">
        <v>2</v>
      </c>
      <c r="E13517" s="1">
        <v>15995</v>
      </c>
      <c r="G13517" t="s">
        <v>34</v>
      </c>
      <c r="H13517" t="s">
        <v>6143</v>
      </c>
      <c r="I13517" t="s">
        <v>11564</v>
      </c>
      <c r="J13517" t="s">
        <v>22</v>
      </c>
      <c r="K13517" t="s">
        <v>24</v>
      </c>
      <c r="L13517" t="s">
        <v>25</v>
      </c>
      <c r="M13517" t="s">
        <v>6146</v>
      </c>
    </row>
    <row r="13518" spans="1:13" x14ac:dyDescent="0.3">
      <c r="A13518" t="s">
        <v>14442</v>
      </c>
      <c r="C13518" t="s">
        <v>14108</v>
      </c>
      <c r="D13518">
        <v>7</v>
      </c>
      <c r="E13518" s="1">
        <v>16927</v>
      </c>
      <c r="G13518" t="s">
        <v>34</v>
      </c>
      <c r="H13518" t="s">
        <v>6143</v>
      </c>
      <c r="I13518" t="s">
        <v>14443</v>
      </c>
      <c r="J13518" t="s">
        <v>433</v>
      </c>
      <c r="K13518" t="s">
        <v>24</v>
      </c>
      <c r="L13518" t="s">
        <v>25</v>
      </c>
      <c r="M13518" t="s">
        <v>6146</v>
      </c>
    </row>
    <row r="13519" spans="1:13" x14ac:dyDescent="0.3">
      <c r="A13519" t="s">
        <v>3666</v>
      </c>
      <c r="C13519" t="s">
        <v>3657</v>
      </c>
      <c r="D13519">
        <v>48</v>
      </c>
      <c r="E13519" s="1">
        <v>4301821</v>
      </c>
      <c r="G13519" t="s">
        <v>48</v>
      </c>
      <c r="H13519" t="s">
        <v>3667</v>
      </c>
      <c r="I13519" t="s">
        <v>3668</v>
      </c>
      <c r="J13519" t="s">
        <v>99</v>
      </c>
      <c r="K13519" t="s">
        <v>100</v>
      </c>
      <c r="L13519" t="s">
        <v>38</v>
      </c>
      <c r="M13519" t="s">
        <v>354</v>
      </c>
    </row>
    <row r="13520" spans="1:13" x14ac:dyDescent="0.3">
      <c r="A13520" t="s">
        <v>3666</v>
      </c>
      <c r="C13520" t="s">
        <v>17339</v>
      </c>
      <c r="D13520">
        <v>61</v>
      </c>
      <c r="E13520" s="1">
        <v>413062</v>
      </c>
      <c r="G13520" t="s">
        <v>48</v>
      </c>
      <c r="H13520" t="s">
        <v>17358</v>
      </c>
      <c r="I13520" t="s">
        <v>3668</v>
      </c>
      <c r="J13520" t="s">
        <v>99</v>
      </c>
      <c r="K13520" t="s">
        <v>100</v>
      </c>
      <c r="L13520" t="s">
        <v>38</v>
      </c>
      <c r="M13520" t="s">
        <v>354</v>
      </c>
    </row>
    <row r="13521" spans="1:13" x14ac:dyDescent="0.3">
      <c r="A13521" t="s">
        <v>3666</v>
      </c>
      <c r="C13521" t="s">
        <v>11779</v>
      </c>
      <c r="D13521">
        <v>8</v>
      </c>
      <c r="E13521" s="1">
        <v>27418</v>
      </c>
      <c r="G13521" t="s">
        <v>48</v>
      </c>
      <c r="H13521" t="s">
        <v>11798</v>
      </c>
      <c r="I13521" t="s">
        <v>3668</v>
      </c>
      <c r="J13521" t="s">
        <v>99</v>
      </c>
      <c r="K13521" t="s">
        <v>100</v>
      </c>
      <c r="L13521" t="s">
        <v>38</v>
      </c>
      <c r="M13521" t="s">
        <v>354</v>
      </c>
    </row>
    <row r="13522" spans="1:13" x14ac:dyDescent="0.3">
      <c r="A13522" t="s">
        <v>20464</v>
      </c>
      <c r="C13522" t="s">
        <v>20401</v>
      </c>
      <c r="D13522">
        <v>3</v>
      </c>
      <c r="E13522" s="1">
        <v>11010</v>
      </c>
      <c r="G13522" t="s">
        <v>34</v>
      </c>
      <c r="H13522" t="s">
        <v>6143</v>
      </c>
      <c r="I13522" t="s">
        <v>20465</v>
      </c>
      <c r="J13522" t="s">
        <v>1169</v>
      </c>
      <c r="K13522" t="s">
        <v>24</v>
      </c>
      <c r="L13522" t="s">
        <v>25</v>
      </c>
      <c r="M13522" t="s">
        <v>6146</v>
      </c>
    </row>
    <row r="13523" spans="1:13" x14ac:dyDescent="0.3">
      <c r="A13523" t="s">
        <v>6326</v>
      </c>
      <c r="C13523" t="s">
        <v>6249</v>
      </c>
      <c r="D13523">
        <v>4</v>
      </c>
      <c r="E13523" s="1">
        <v>111467</v>
      </c>
      <c r="G13523" t="s">
        <v>34</v>
      </c>
      <c r="H13523" t="s">
        <v>6143</v>
      </c>
      <c r="I13523" t="s">
        <v>6173</v>
      </c>
      <c r="J13523" t="s">
        <v>6297</v>
      </c>
      <c r="K13523" t="s">
        <v>24</v>
      </c>
      <c r="L13523" t="s">
        <v>25</v>
      </c>
      <c r="M13523" t="s">
        <v>6146</v>
      </c>
    </row>
    <row r="13524" spans="1:13" x14ac:dyDescent="0.3">
      <c r="A13524" t="s">
        <v>6326</v>
      </c>
      <c r="C13524" t="s">
        <v>6249</v>
      </c>
      <c r="D13524">
        <v>4</v>
      </c>
      <c r="E13524" s="1">
        <v>31193</v>
      </c>
      <c r="G13524" t="s">
        <v>34</v>
      </c>
      <c r="H13524" t="s">
        <v>6143</v>
      </c>
      <c r="I13524" t="s">
        <v>6173</v>
      </c>
      <c r="J13524" t="s">
        <v>6297</v>
      </c>
      <c r="K13524" t="s">
        <v>24</v>
      </c>
      <c r="L13524" t="s">
        <v>25</v>
      </c>
      <c r="M13524" t="s">
        <v>6146</v>
      </c>
    </row>
    <row r="13525" spans="1:13" x14ac:dyDescent="0.3">
      <c r="A13525" t="s">
        <v>26790</v>
      </c>
      <c r="C13525" t="s">
        <v>26519</v>
      </c>
      <c r="D13525">
        <v>5</v>
      </c>
      <c r="E13525" s="1">
        <v>7700</v>
      </c>
      <c r="G13525" t="s">
        <v>34</v>
      </c>
      <c r="H13525" t="s">
        <v>6143</v>
      </c>
      <c r="I13525" t="s">
        <v>26791</v>
      </c>
      <c r="J13525" t="s">
        <v>2347</v>
      </c>
      <c r="K13525" t="s">
        <v>24</v>
      </c>
      <c r="L13525" t="s">
        <v>25</v>
      </c>
      <c r="M13525" t="s">
        <v>6146</v>
      </c>
    </row>
    <row r="13526" spans="1:13" x14ac:dyDescent="0.3">
      <c r="A13526" t="s">
        <v>2762</v>
      </c>
      <c r="C13526" t="s">
        <v>2269</v>
      </c>
      <c r="D13526">
        <v>1</v>
      </c>
      <c r="E13526" s="1">
        <v>70000</v>
      </c>
      <c r="G13526" t="s">
        <v>21</v>
      </c>
      <c r="H13526" t="s">
        <v>68</v>
      </c>
      <c r="I13526" t="s">
        <v>156</v>
      </c>
      <c r="J13526" t="s">
        <v>22</v>
      </c>
      <c r="K13526" t="s">
        <v>24</v>
      </c>
      <c r="L13526" t="s">
        <v>25</v>
      </c>
      <c r="M13526" t="s">
        <v>26</v>
      </c>
    </row>
    <row r="13527" spans="1:13" x14ac:dyDescent="0.3">
      <c r="A13527" t="s">
        <v>2762</v>
      </c>
      <c r="C13527" t="s">
        <v>15606</v>
      </c>
      <c r="D13527">
        <v>1</v>
      </c>
      <c r="E13527" s="1">
        <v>7500</v>
      </c>
      <c r="G13527" t="s">
        <v>21</v>
      </c>
      <c r="H13527" t="s">
        <v>68</v>
      </c>
      <c r="I13527" t="s">
        <v>156</v>
      </c>
      <c r="J13527" t="s">
        <v>22</v>
      </c>
      <c r="K13527" t="s">
        <v>24</v>
      </c>
      <c r="L13527" t="s">
        <v>25</v>
      </c>
      <c r="M13527" t="s">
        <v>26</v>
      </c>
    </row>
    <row r="13528" spans="1:13" x14ac:dyDescent="0.3">
      <c r="A13528" t="s">
        <v>2762</v>
      </c>
      <c r="C13528" t="s">
        <v>16341</v>
      </c>
      <c r="D13528">
        <v>1</v>
      </c>
      <c r="E13528" s="1">
        <v>5000</v>
      </c>
      <c r="G13528" t="s">
        <v>21</v>
      </c>
      <c r="H13528" t="s">
        <v>68</v>
      </c>
      <c r="I13528" t="s">
        <v>156</v>
      </c>
      <c r="J13528" t="s">
        <v>22</v>
      </c>
      <c r="K13528" t="s">
        <v>24</v>
      </c>
      <c r="L13528" t="s">
        <v>25</v>
      </c>
      <c r="M13528" t="s">
        <v>26</v>
      </c>
    </row>
    <row r="13529" spans="1:13" x14ac:dyDescent="0.3">
      <c r="A13529" t="s">
        <v>2762</v>
      </c>
      <c r="C13529" t="s">
        <v>11420</v>
      </c>
      <c r="D13529">
        <v>1</v>
      </c>
      <c r="E13529" s="1">
        <v>5000</v>
      </c>
      <c r="G13529" t="s">
        <v>21</v>
      </c>
      <c r="H13529" t="s">
        <v>970</v>
      </c>
      <c r="I13529" t="s">
        <v>156</v>
      </c>
      <c r="J13529" t="s">
        <v>22</v>
      </c>
      <c r="K13529" t="s">
        <v>24</v>
      </c>
      <c r="L13529" t="s">
        <v>25</v>
      </c>
      <c r="M13529" t="s">
        <v>26</v>
      </c>
    </row>
    <row r="13530" spans="1:13" x14ac:dyDescent="0.3">
      <c r="A13530" t="s">
        <v>2762</v>
      </c>
      <c r="C13530" t="s">
        <v>9547</v>
      </c>
      <c r="D13530">
        <v>21</v>
      </c>
      <c r="E13530" s="1">
        <v>75000</v>
      </c>
      <c r="G13530" t="s">
        <v>111</v>
      </c>
      <c r="H13530" t="s">
        <v>9676</v>
      </c>
      <c r="I13530" t="s">
        <v>156</v>
      </c>
      <c r="J13530" t="s">
        <v>22</v>
      </c>
      <c r="K13530" t="s">
        <v>24</v>
      </c>
      <c r="L13530" t="s">
        <v>25</v>
      </c>
      <c r="M13530" t="s">
        <v>6109</v>
      </c>
    </row>
    <row r="13531" spans="1:13" x14ac:dyDescent="0.3">
      <c r="A13531" t="s">
        <v>2762</v>
      </c>
      <c r="C13531" t="s">
        <v>9306</v>
      </c>
      <c r="D13531">
        <v>38</v>
      </c>
      <c r="E13531" s="1">
        <v>170000</v>
      </c>
      <c r="G13531" t="s">
        <v>111</v>
      </c>
      <c r="H13531" t="s">
        <v>9359</v>
      </c>
      <c r="I13531" t="s">
        <v>156</v>
      </c>
      <c r="J13531" t="s">
        <v>22</v>
      </c>
      <c r="K13531" t="s">
        <v>24</v>
      </c>
      <c r="L13531" t="s">
        <v>25</v>
      </c>
      <c r="M13531" t="s">
        <v>6109</v>
      </c>
    </row>
    <row r="13532" spans="1:13" x14ac:dyDescent="0.3">
      <c r="A13532" t="s">
        <v>2762</v>
      </c>
      <c r="C13532" t="s">
        <v>33297</v>
      </c>
      <c r="D13532">
        <v>6</v>
      </c>
      <c r="E13532" s="1">
        <v>50000</v>
      </c>
      <c r="G13532" t="s">
        <v>111</v>
      </c>
      <c r="H13532" t="s">
        <v>33349</v>
      </c>
      <c r="I13532" t="s">
        <v>156</v>
      </c>
      <c r="J13532" t="s">
        <v>22</v>
      </c>
      <c r="K13532" t="s">
        <v>24</v>
      </c>
      <c r="L13532" t="s">
        <v>25</v>
      </c>
      <c r="M13532" t="s">
        <v>6109</v>
      </c>
    </row>
    <row r="13533" spans="1:13" x14ac:dyDescent="0.3">
      <c r="A13533" t="s">
        <v>2762</v>
      </c>
      <c r="C13533" t="s">
        <v>37685</v>
      </c>
      <c r="D13533">
        <v>36</v>
      </c>
      <c r="E13533" s="1">
        <v>120000</v>
      </c>
      <c r="G13533" t="s">
        <v>111</v>
      </c>
      <c r="H13533" t="s">
        <v>37737</v>
      </c>
      <c r="I13533" t="s">
        <v>156</v>
      </c>
      <c r="J13533" t="s">
        <v>22</v>
      </c>
      <c r="K13533" t="s">
        <v>24</v>
      </c>
      <c r="L13533" t="s">
        <v>25</v>
      </c>
      <c r="M13533" t="s">
        <v>6109</v>
      </c>
    </row>
    <row r="13534" spans="1:13" x14ac:dyDescent="0.3">
      <c r="A13534" t="s">
        <v>19514</v>
      </c>
      <c r="C13534" t="s">
        <v>19404</v>
      </c>
      <c r="D13534">
        <v>6</v>
      </c>
      <c r="E13534" s="1">
        <v>16845</v>
      </c>
      <c r="G13534" t="s">
        <v>34</v>
      </c>
      <c r="H13534" t="s">
        <v>6143</v>
      </c>
      <c r="I13534" t="s">
        <v>19515</v>
      </c>
      <c r="J13534" t="s">
        <v>280</v>
      </c>
      <c r="K13534" t="s">
        <v>24</v>
      </c>
      <c r="L13534" t="s">
        <v>25</v>
      </c>
      <c r="M13534" t="s">
        <v>6146</v>
      </c>
    </row>
    <row r="13535" spans="1:13" x14ac:dyDescent="0.3">
      <c r="A13535" t="s">
        <v>10050</v>
      </c>
      <c r="C13535" t="s">
        <v>29114</v>
      </c>
      <c r="D13535">
        <v>8</v>
      </c>
      <c r="E13535" s="1">
        <v>199823</v>
      </c>
      <c r="G13535" t="s">
        <v>34</v>
      </c>
      <c r="H13535" t="s">
        <v>29258</v>
      </c>
      <c r="I13535" t="s">
        <v>10052</v>
      </c>
      <c r="J13535" t="s">
        <v>10052</v>
      </c>
      <c r="K13535" t="s">
        <v>37</v>
      </c>
      <c r="L13535" t="s">
        <v>38</v>
      </c>
      <c r="M13535" t="s">
        <v>39</v>
      </c>
    </row>
    <row r="13536" spans="1:13" x14ac:dyDescent="0.3">
      <c r="A13536" t="s">
        <v>10050</v>
      </c>
      <c r="C13536" t="s">
        <v>23704</v>
      </c>
      <c r="D13536">
        <v>60</v>
      </c>
      <c r="E13536" s="1">
        <v>2038420</v>
      </c>
      <c r="G13536" t="s">
        <v>571</v>
      </c>
      <c r="H13536" t="s">
        <v>23760</v>
      </c>
      <c r="I13536" t="s">
        <v>10052</v>
      </c>
      <c r="J13536" t="s">
        <v>10052</v>
      </c>
      <c r="K13536" t="s">
        <v>37</v>
      </c>
      <c r="L13536" t="s">
        <v>38</v>
      </c>
      <c r="M13536" t="s">
        <v>23761</v>
      </c>
    </row>
    <row r="13537" spans="1:13" x14ac:dyDescent="0.3">
      <c r="A13537" t="s">
        <v>10050</v>
      </c>
      <c r="C13537" t="s">
        <v>9547</v>
      </c>
      <c r="D13537">
        <v>13</v>
      </c>
      <c r="E13537" s="1">
        <v>616227</v>
      </c>
      <c r="G13537" t="s">
        <v>34</v>
      </c>
      <c r="H13537" t="s">
        <v>10051</v>
      </c>
      <c r="I13537" t="s">
        <v>10052</v>
      </c>
      <c r="J13537" t="s">
        <v>10052</v>
      </c>
      <c r="K13537" t="s">
        <v>37</v>
      </c>
      <c r="L13537" t="s">
        <v>38</v>
      </c>
      <c r="M13537" t="s">
        <v>75</v>
      </c>
    </row>
    <row r="13538" spans="1:13" x14ac:dyDescent="0.3">
      <c r="A13538" t="s">
        <v>10050</v>
      </c>
      <c r="C13538" t="s">
        <v>11140</v>
      </c>
      <c r="D13538">
        <v>58</v>
      </c>
      <c r="E13538" s="1">
        <v>2400283</v>
      </c>
      <c r="G13538" t="s">
        <v>34</v>
      </c>
      <c r="H13538" t="s">
        <v>11161</v>
      </c>
      <c r="I13538" t="s">
        <v>10052</v>
      </c>
      <c r="J13538" t="s">
        <v>10052</v>
      </c>
      <c r="K13538" t="s">
        <v>37</v>
      </c>
      <c r="L13538" t="s">
        <v>38</v>
      </c>
      <c r="M13538" t="s">
        <v>75</v>
      </c>
    </row>
    <row r="13539" spans="1:13" x14ac:dyDescent="0.3">
      <c r="A13539" t="s">
        <v>20757</v>
      </c>
      <c r="C13539" t="s">
        <v>20542</v>
      </c>
      <c r="D13539">
        <v>3</v>
      </c>
      <c r="E13539" s="1">
        <v>4974</v>
      </c>
      <c r="G13539" t="s">
        <v>34</v>
      </c>
      <c r="H13539" t="s">
        <v>6143</v>
      </c>
      <c r="I13539" t="s">
        <v>20758</v>
      </c>
      <c r="J13539" t="s">
        <v>627</v>
      </c>
      <c r="K13539" t="s">
        <v>24</v>
      </c>
      <c r="L13539" t="s">
        <v>25</v>
      </c>
      <c r="M13539" t="s">
        <v>6146</v>
      </c>
    </row>
    <row r="13540" spans="1:13" x14ac:dyDescent="0.3">
      <c r="A13540" t="s">
        <v>18268</v>
      </c>
      <c r="C13540" t="s">
        <v>18238</v>
      </c>
      <c r="D13540">
        <v>9</v>
      </c>
      <c r="E13540" s="1">
        <v>16500</v>
      </c>
      <c r="G13540" t="s">
        <v>34</v>
      </c>
      <c r="H13540" t="s">
        <v>18250</v>
      </c>
      <c r="I13540" t="s">
        <v>16126</v>
      </c>
      <c r="J13540" t="s">
        <v>9844</v>
      </c>
      <c r="L13540" t="s">
        <v>25</v>
      </c>
      <c r="M13540" t="s">
        <v>6146</v>
      </c>
    </row>
    <row r="13541" spans="1:13" x14ac:dyDescent="0.3">
      <c r="A13541" t="s">
        <v>18268</v>
      </c>
      <c r="C13541" t="s">
        <v>19936</v>
      </c>
      <c r="D13541">
        <v>5</v>
      </c>
      <c r="E13541" s="1">
        <v>86415</v>
      </c>
      <c r="G13541" t="s">
        <v>34</v>
      </c>
      <c r="H13541" t="s">
        <v>6143</v>
      </c>
      <c r="I13541" t="s">
        <v>16126</v>
      </c>
      <c r="J13541" t="s">
        <v>9844</v>
      </c>
      <c r="L13541" t="s">
        <v>25</v>
      </c>
      <c r="M13541" t="s">
        <v>6146</v>
      </c>
    </row>
    <row r="13542" spans="1:13" x14ac:dyDescent="0.3">
      <c r="A13542" t="s">
        <v>18268</v>
      </c>
      <c r="C13542" t="s">
        <v>36619</v>
      </c>
      <c r="D13542">
        <v>4</v>
      </c>
      <c r="E13542" s="1">
        <v>28100</v>
      </c>
      <c r="G13542" t="s">
        <v>34</v>
      </c>
      <c r="H13542" t="s">
        <v>6143</v>
      </c>
      <c r="I13542" t="s">
        <v>16126</v>
      </c>
      <c r="J13542" t="s">
        <v>9844</v>
      </c>
      <c r="L13542" t="s">
        <v>25</v>
      </c>
      <c r="M13542" t="s">
        <v>6146</v>
      </c>
    </row>
    <row r="13543" spans="1:13" x14ac:dyDescent="0.3">
      <c r="A13543" t="s">
        <v>20759</v>
      </c>
      <c r="C13543" t="s">
        <v>20542</v>
      </c>
      <c r="D13543">
        <v>3</v>
      </c>
      <c r="E13543" s="1">
        <v>33240</v>
      </c>
      <c r="G13543" t="s">
        <v>34</v>
      </c>
      <c r="H13543" t="s">
        <v>6143</v>
      </c>
      <c r="I13543" t="s">
        <v>16126</v>
      </c>
      <c r="J13543" t="s">
        <v>627</v>
      </c>
      <c r="K13543" t="s">
        <v>24</v>
      </c>
      <c r="L13543" t="s">
        <v>25</v>
      </c>
      <c r="M13543" t="s">
        <v>6146</v>
      </c>
    </row>
    <row r="13544" spans="1:13" x14ac:dyDescent="0.3">
      <c r="A13544" t="s">
        <v>20759</v>
      </c>
      <c r="C13544" t="s">
        <v>20542</v>
      </c>
      <c r="D13544">
        <v>3</v>
      </c>
      <c r="E13544" s="1">
        <v>29520</v>
      </c>
      <c r="G13544" t="s">
        <v>34</v>
      </c>
      <c r="H13544" t="s">
        <v>6143</v>
      </c>
      <c r="I13544" t="s">
        <v>16126</v>
      </c>
      <c r="J13544" t="s">
        <v>627</v>
      </c>
      <c r="K13544" t="s">
        <v>24</v>
      </c>
      <c r="L13544" t="s">
        <v>25</v>
      </c>
      <c r="M13544" t="s">
        <v>6146</v>
      </c>
    </row>
    <row r="13545" spans="1:13" x14ac:dyDescent="0.3">
      <c r="A13545" t="s">
        <v>19711</v>
      </c>
      <c r="C13545" t="s">
        <v>19404</v>
      </c>
      <c r="D13545">
        <v>6</v>
      </c>
      <c r="E13545" s="1">
        <v>5024</v>
      </c>
      <c r="G13545" t="s">
        <v>34</v>
      </c>
      <c r="H13545" t="s">
        <v>6143</v>
      </c>
      <c r="I13545" t="s">
        <v>627</v>
      </c>
      <c r="J13545" t="s">
        <v>280</v>
      </c>
      <c r="K13545" t="s">
        <v>24</v>
      </c>
      <c r="L13545" t="s">
        <v>25</v>
      </c>
      <c r="M13545" t="s">
        <v>6146</v>
      </c>
    </row>
    <row r="13546" spans="1:13" x14ac:dyDescent="0.3">
      <c r="A13546" t="s">
        <v>31836</v>
      </c>
      <c r="C13546" t="s">
        <v>31834</v>
      </c>
      <c r="D13546">
        <v>36</v>
      </c>
      <c r="E13546" s="1">
        <v>1500000</v>
      </c>
      <c r="G13546" t="s">
        <v>111</v>
      </c>
      <c r="H13546" t="s">
        <v>13022</v>
      </c>
      <c r="I13546" t="s">
        <v>20761</v>
      </c>
      <c r="J13546" t="s">
        <v>627</v>
      </c>
      <c r="K13546" t="s">
        <v>24</v>
      </c>
      <c r="L13546" t="s">
        <v>25</v>
      </c>
      <c r="M13546" t="s">
        <v>120</v>
      </c>
    </row>
    <row r="13547" spans="1:13" x14ac:dyDescent="0.3">
      <c r="A13547" t="s">
        <v>20760</v>
      </c>
      <c r="C13547" t="s">
        <v>24725</v>
      </c>
      <c r="D13547">
        <v>19</v>
      </c>
      <c r="E13547" s="1">
        <v>39777</v>
      </c>
      <c r="G13547" t="s">
        <v>34</v>
      </c>
      <c r="H13547" t="s">
        <v>17730</v>
      </c>
      <c r="I13547" t="s">
        <v>20761</v>
      </c>
      <c r="J13547" t="s">
        <v>627</v>
      </c>
      <c r="K13547" t="s">
        <v>24</v>
      </c>
      <c r="L13547" t="s">
        <v>25</v>
      </c>
      <c r="M13547" t="s">
        <v>6146</v>
      </c>
    </row>
    <row r="13548" spans="1:13" x14ac:dyDescent="0.3">
      <c r="A13548" t="s">
        <v>20760</v>
      </c>
      <c r="C13548" t="s">
        <v>25190</v>
      </c>
      <c r="D13548">
        <v>36</v>
      </c>
      <c r="E13548" s="1">
        <v>405520</v>
      </c>
      <c r="G13548" t="s">
        <v>34</v>
      </c>
      <c r="H13548" t="s">
        <v>18482</v>
      </c>
      <c r="I13548" t="s">
        <v>20761</v>
      </c>
      <c r="J13548" t="s">
        <v>627</v>
      </c>
      <c r="K13548" t="s">
        <v>24</v>
      </c>
      <c r="L13548" t="s">
        <v>25</v>
      </c>
      <c r="M13548" t="s">
        <v>6146</v>
      </c>
    </row>
    <row r="13549" spans="1:13" x14ac:dyDescent="0.3">
      <c r="A13549" t="s">
        <v>20760</v>
      </c>
      <c r="C13549" t="s">
        <v>25723</v>
      </c>
      <c r="D13549">
        <v>29</v>
      </c>
      <c r="E13549" s="1">
        <v>83850</v>
      </c>
      <c r="G13549" t="s">
        <v>34</v>
      </c>
      <c r="H13549" t="s">
        <v>18412</v>
      </c>
      <c r="I13549" t="s">
        <v>20761</v>
      </c>
      <c r="J13549" t="s">
        <v>627</v>
      </c>
      <c r="K13549" t="s">
        <v>24</v>
      </c>
      <c r="L13549" t="s">
        <v>25</v>
      </c>
      <c r="M13549" t="s">
        <v>6146</v>
      </c>
    </row>
    <row r="13550" spans="1:13" x14ac:dyDescent="0.3">
      <c r="A13550" t="s">
        <v>20760</v>
      </c>
      <c r="C13550" t="s">
        <v>20542</v>
      </c>
      <c r="D13550">
        <v>3</v>
      </c>
      <c r="E13550" s="1">
        <v>2380</v>
      </c>
      <c r="G13550" t="s">
        <v>34</v>
      </c>
      <c r="H13550" t="s">
        <v>6143</v>
      </c>
      <c r="I13550" t="s">
        <v>20761</v>
      </c>
      <c r="J13550" t="s">
        <v>627</v>
      </c>
      <c r="K13550" t="s">
        <v>24</v>
      </c>
      <c r="L13550" t="s">
        <v>25</v>
      </c>
      <c r="M13550" t="s">
        <v>6146</v>
      </c>
    </row>
    <row r="13551" spans="1:13" x14ac:dyDescent="0.3">
      <c r="A13551" t="s">
        <v>11022</v>
      </c>
      <c r="C13551" t="s">
        <v>28282</v>
      </c>
      <c r="D13551">
        <v>60</v>
      </c>
      <c r="E13551" s="1">
        <v>3393955</v>
      </c>
      <c r="G13551" t="s">
        <v>48</v>
      </c>
      <c r="H13551" t="s">
        <v>28314</v>
      </c>
      <c r="I13551" t="s">
        <v>8181</v>
      </c>
      <c r="J13551" t="s">
        <v>627</v>
      </c>
      <c r="K13551" t="s">
        <v>24</v>
      </c>
      <c r="L13551" t="s">
        <v>38</v>
      </c>
      <c r="M13551" t="s">
        <v>190</v>
      </c>
    </row>
    <row r="13552" spans="1:13" x14ac:dyDescent="0.3">
      <c r="A13552" t="s">
        <v>11022</v>
      </c>
      <c r="C13552" t="s">
        <v>11012</v>
      </c>
      <c r="D13552">
        <v>74</v>
      </c>
      <c r="E13552" s="1">
        <v>1670504</v>
      </c>
      <c r="G13552" t="s">
        <v>48</v>
      </c>
      <c r="H13552" t="s">
        <v>11023</v>
      </c>
      <c r="I13552" t="s">
        <v>8181</v>
      </c>
      <c r="J13552" t="s">
        <v>627</v>
      </c>
      <c r="K13552" t="s">
        <v>24</v>
      </c>
      <c r="L13552" t="s">
        <v>17</v>
      </c>
      <c r="M13552" t="s">
        <v>190</v>
      </c>
    </row>
    <row r="13553" spans="1:13" x14ac:dyDescent="0.3">
      <c r="A13553" t="s">
        <v>11022</v>
      </c>
      <c r="C13553" t="s">
        <v>36965</v>
      </c>
      <c r="D13553">
        <v>36</v>
      </c>
      <c r="E13553" s="1">
        <v>482126</v>
      </c>
      <c r="G13553" t="s">
        <v>48</v>
      </c>
      <c r="H13553" t="s">
        <v>36987</v>
      </c>
      <c r="I13553" t="s">
        <v>8181</v>
      </c>
      <c r="J13553" t="s">
        <v>627</v>
      </c>
      <c r="K13553" t="s">
        <v>24</v>
      </c>
      <c r="L13553" t="s">
        <v>38</v>
      </c>
      <c r="M13553" t="s">
        <v>190</v>
      </c>
    </row>
    <row r="13554" spans="1:13" x14ac:dyDescent="0.3">
      <c r="A13554" t="s">
        <v>4166</v>
      </c>
      <c r="C13554" t="s">
        <v>3657</v>
      </c>
      <c r="D13554">
        <v>27</v>
      </c>
      <c r="E13554" s="1">
        <v>1727807</v>
      </c>
      <c r="G13554" t="s">
        <v>34</v>
      </c>
      <c r="H13554" t="s">
        <v>4167</v>
      </c>
      <c r="I13554" t="s">
        <v>428</v>
      </c>
      <c r="K13554" t="s">
        <v>429</v>
      </c>
      <c r="L13554" t="s">
        <v>170</v>
      </c>
      <c r="M13554" t="s">
        <v>3722</v>
      </c>
    </row>
    <row r="13555" spans="1:13" x14ac:dyDescent="0.3">
      <c r="A13555" t="s">
        <v>24110</v>
      </c>
      <c r="C13555" t="s">
        <v>24055</v>
      </c>
      <c r="D13555">
        <v>38</v>
      </c>
      <c r="E13555" s="1">
        <v>1388730</v>
      </c>
      <c r="G13555" t="s">
        <v>111</v>
      </c>
      <c r="H13555" t="s">
        <v>24111</v>
      </c>
      <c r="I13555" t="s">
        <v>302</v>
      </c>
      <c r="J13555" t="s">
        <v>119</v>
      </c>
      <c r="K13555" t="s">
        <v>24</v>
      </c>
      <c r="L13555" t="s">
        <v>25</v>
      </c>
      <c r="M13555" t="s">
        <v>232</v>
      </c>
    </row>
    <row r="13556" spans="1:13" x14ac:dyDescent="0.3">
      <c r="A13556" t="s">
        <v>6228</v>
      </c>
      <c r="C13556" t="s">
        <v>14030</v>
      </c>
      <c r="D13556">
        <v>12</v>
      </c>
      <c r="E13556" s="1">
        <v>250000</v>
      </c>
      <c r="G13556" t="s">
        <v>111</v>
      </c>
      <c r="H13556" t="s">
        <v>6229</v>
      </c>
      <c r="I13556" t="s">
        <v>310</v>
      </c>
      <c r="J13556" t="s">
        <v>311</v>
      </c>
      <c r="K13556" t="s">
        <v>24</v>
      </c>
      <c r="L13556" t="s">
        <v>25</v>
      </c>
      <c r="M13556" t="s">
        <v>87</v>
      </c>
    </row>
    <row r="13557" spans="1:13" x14ac:dyDescent="0.3">
      <c r="A13557" t="s">
        <v>6228</v>
      </c>
      <c r="C13557" t="s">
        <v>6225</v>
      </c>
      <c r="D13557">
        <v>12</v>
      </c>
      <c r="E13557" s="1">
        <v>250000</v>
      </c>
      <c r="G13557" t="s">
        <v>111</v>
      </c>
      <c r="H13557" t="s">
        <v>6229</v>
      </c>
      <c r="I13557" t="s">
        <v>310</v>
      </c>
      <c r="J13557" t="s">
        <v>311</v>
      </c>
      <c r="K13557" t="s">
        <v>24</v>
      </c>
      <c r="L13557" t="s">
        <v>25</v>
      </c>
      <c r="M13557" t="s">
        <v>87</v>
      </c>
    </row>
    <row r="13558" spans="1:13" x14ac:dyDescent="0.3">
      <c r="A13558" t="s">
        <v>37609</v>
      </c>
      <c r="C13558" t="s">
        <v>37582</v>
      </c>
      <c r="D13558">
        <v>33</v>
      </c>
      <c r="E13558" s="1">
        <v>1421600</v>
      </c>
      <c r="G13558" t="s">
        <v>21</v>
      </c>
      <c r="H13558" t="s">
        <v>37610</v>
      </c>
      <c r="I13558" t="s">
        <v>22</v>
      </c>
      <c r="J13558" t="s">
        <v>23</v>
      </c>
      <c r="K13558" t="s">
        <v>24</v>
      </c>
      <c r="L13558" t="s">
        <v>1083</v>
      </c>
      <c r="M13558" t="s">
        <v>26</v>
      </c>
    </row>
    <row r="13559" spans="1:13" x14ac:dyDescent="0.3">
      <c r="A13559" t="s">
        <v>1938</v>
      </c>
      <c r="C13559" t="s">
        <v>1852</v>
      </c>
      <c r="D13559">
        <v>24</v>
      </c>
      <c r="E13559" s="1">
        <v>4000000</v>
      </c>
      <c r="G13559" t="s">
        <v>48</v>
      </c>
      <c r="H13559" t="s">
        <v>1939</v>
      </c>
      <c r="I13559" t="s">
        <v>73</v>
      </c>
      <c r="K13559" t="s">
        <v>74</v>
      </c>
      <c r="L13559" t="s">
        <v>44</v>
      </c>
      <c r="M13559" t="s">
        <v>331</v>
      </c>
    </row>
    <row r="13560" spans="1:13" x14ac:dyDescent="0.3">
      <c r="A13560" t="s">
        <v>1938</v>
      </c>
      <c r="C13560" t="s">
        <v>12673</v>
      </c>
      <c r="D13560">
        <v>129</v>
      </c>
      <c r="E13560" s="1">
        <v>51500000</v>
      </c>
      <c r="G13560" t="s">
        <v>48</v>
      </c>
      <c r="H13560" t="s">
        <v>12678</v>
      </c>
      <c r="I13560" t="s">
        <v>73</v>
      </c>
      <c r="K13560" t="s">
        <v>74</v>
      </c>
      <c r="L13560" t="s">
        <v>44</v>
      </c>
      <c r="M13560" t="s">
        <v>331</v>
      </c>
    </row>
    <row r="13561" spans="1:13" x14ac:dyDescent="0.3">
      <c r="A13561" t="s">
        <v>26792</v>
      </c>
      <c r="C13561" t="s">
        <v>26519</v>
      </c>
      <c r="D13561">
        <v>5</v>
      </c>
      <c r="E13561" s="1">
        <v>4785</v>
      </c>
      <c r="G13561" t="s">
        <v>34</v>
      </c>
      <c r="H13561" t="s">
        <v>6143</v>
      </c>
      <c r="I13561" t="s">
        <v>26793</v>
      </c>
      <c r="J13561" t="s">
        <v>2347</v>
      </c>
      <c r="K13561" t="s">
        <v>24</v>
      </c>
      <c r="L13561" t="s">
        <v>25</v>
      </c>
      <c r="M13561" t="s">
        <v>6146</v>
      </c>
    </row>
    <row r="13562" spans="1:13" x14ac:dyDescent="0.3">
      <c r="A13562" t="s">
        <v>18758</v>
      </c>
      <c r="C13562" t="s">
        <v>18470</v>
      </c>
      <c r="D13562">
        <v>4</v>
      </c>
      <c r="E13562" s="1">
        <v>11010</v>
      </c>
      <c r="G13562" t="s">
        <v>34</v>
      </c>
      <c r="H13562" t="s">
        <v>6143</v>
      </c>
      <c r="I13562" t="s">
        <v>18759</v>
      </c>
      <c r="J13562" t="s">
        <v>3203</v>
      </c>
      <c r="K13562" t="s">
        <v>24</v>
      </c>
      <c r="L13562" t="s">
        <v>25</v>
      </c>
      <c r="M13562" t="s">
        <v>6146</v>
      </c>
    </row>
    <row r="13563" spans="1:13" x14ac:dyDescent="0.3">
      <c r="A13563" t="s">
        <v>12080</v>
      </c>
      <c r="C13563" t="s">
        <v>11813</v>
      </c>
      <c r="D13563">
        <v>19</v>
      </c>
      <c r="E13563" s="1">
        <v>100000</v>
      </c>
      <c r="G13563" t="s">
        <v>13</v>
      </c>
      <c r="H13563" t="s">
        <v>12081</v>
      </c>
      <c r="I13563" t="s">
        <v>12082</v>
      </c>
      <c r="J13563" t="s">
        <v>8236</v>
      </c>
      <c r="K13563" t="s">
        <v>51</v>
      </c>
      <c r="L13563" t="s">
        <v>17</v>
      </c>
      <c r="M13563" t="s">
        <v>450</v>
      </c>
    </row>
    <row r="13564" spans="1:13" x14ac:dyDescent="0.3">
      <c r="A13564" t="s">
        <v>2232</v>
      </c>
      <c r="C13564" t="s">
        <v>1852</v>
      </c>
      <c r="D13564">
        <v>2</v>
      </c>
      <c r="E13564" s="1">
        <v>15000</v>
      </c>
      <c r="G13564" t="s">
        <v>13</v>
      </c>
      <c r="H13564" t="s">
        <v>2233</v>
      </c>
      <c r="I13564" t="s">
        <v>1573</v>
      </c>
      <c r="K13564" t="s">
        <v>1574</v>
      </c>
      <c r="L13564" t="s">
        <v>17</v>
      </c>
      <c r="M13564" t="s">
        <v>45</v>
      </c>
    </row>
    <row r="13565" spans="1:13" x14ac:dyDescent="0.3">
      <c r="A13565" t="s">
        <v>2232</v>
      </c>
      <c r="C13565" t="s">
        <v>28715</v>
      </c>
      <c r="D13565">
        <v>24</v>
      </c>
      <c r="E13565" s="1">
        <v>1795810</v>
      </c>
      <c r="G13565" t="s">
        <v>13</v>
      </c>
      <c r="H13565" t="s">
        <v>28843</v>
      </c>
      <c r="I13565" t="s">
        <v>1573</v>
      </c>
      <c r="K13565" t="s">
        <v>1574</v>
      </c>
      <c r="L13565" t="s">
        <v>17</v>
      </c>
      <c r="M13565" t="s">
        <v>450</v>
      </c>
    </row>
    <row r="13566" spans="1:13" x14ac:dyDescent="0.3">
      <c r="A13566" t="s">
        <v>2232</v>
      </c>
      <c r="C13566" t="s">
        <v>28936</v>
      </c>
      <c r="D13566">
        <v>28</v>
      </c>
      <c r="E13566" s="1">
        <v>99047</v>
      </c>
      <c r="G13566" t="s">
        <v>13</v>
      </c>
      <c r="H13566" t="s">
        <v>29054</v>
      </c>
      <c r="I13566" t="s">
        <v>1573</v>
      </c>
      <c r="K13566" t="s">
        <v>1574</v>
      </c>
      <c r="L13566" t="s">
        <v>17</v>
      </c>
      <c r="M13566" t="s">
        <v>450</v>
      </c>
    </row>
    <row r="13567" spans="1:13" x14ac:dyDescent="0.3">
      <c r="A13567" t="s">
        <v>2232</v>
      </c>
      <c r="C13567" t="s">
        <v>29114</v>
      </c>
      <c r="D13567">
        <v>21</v>
      </c>
      <c r="E13567" s="1">
        <v>353081</v>
      </c>
      <c r="G13567" t="s">
        <v>13</v>
      </c>
      <c r="H13567" t="s">
        <v>29230</v>
      </c>
      <c r="I13567" t="s">
        <v>1573</v>
      </c>
      <c r="K13567" t="s">
        <v>1574</v>
      </c>
      <c r="L13567" t="s">
        <v>17</v>
      </c>
      <c r="M13567" t="s">
        <v>450</v>
      </c>
    </row>
    <row r="13568" spans="1:13" x14ac:dyDescent="0.3">
      <c r="A13568" t="s">
        <v>2232</v>
      </c>
      <c r="C13568" t="s">
        <v>29302</v>
      </c>
      <c r="D13568">
        <v>7</v>
      </c>
      <c r="E13568" s="1">
        <v>30000</v>
      </c>
      <c r="G13568" t="s">
        <v>13</v>
      </c>
      <c r="H13568" t="s">
        <v>29334</v>
      </c>
      <c r="I13568" t="s">
        <v>1573</v>
      </c>
      <c r="K13568" t="s">
        <v>1574</v>
      </c>
      <c r="L13568" t="s">
        <v>17</v>
      </c>
      <c r="M13568" t="s">
        <v>450</v>
      </c>
    </row>
    <row r="13569" spans="1:13" x14ac:dyDescent="0.3">
      <c r="A13569" t="s">
        <v>2232</v>
      </c>
      <c r="C13569" t="s">
        <v>29553</v>
      </c>
      <c r="D13569">
        <v>16</v>
      </c>
      <c r="E13569" s="1">
        <v>418257</v>
      </c>
      <c r="G13569" t="s">
        <v>34</v>
      </c>
      <c r="H13569" t="s">
        <v>29858</v>
      </c>
      <c r="I13569" t="s">
        <v>1573</v>
      </c>
      <c r="K13569" t="s">
        <v>1574</v>
      </c>
      <c r="L13569" t="s">
        <v>38</v>
      </c>
      <c r="M13569" t="s">
        <v>366</v>
      </c>
    </row>
    <row r="13570" spans="1:13" x14ac:dyDescent="0.3">
      <c r="A13570" t="s">
        <v>2232</v>
      </c>
      <c r="C13570" t="s">
        <v>5881</v>
      </c>
      <c r="D13570">
        <v>41</v>
      </c>
      <c r="E13570" s="1">
        <v>1413983</v>
      </c>
      <c r="G13570" t="s">
        <v>13</v>
      </c>
      <c r="H13570" t="s">
        <v>5924</v>
      </c>
      <c r="I13570" t="s">
        <v>1573</v>
      </c>
      <c r="K13570" t="s">
        <v>1574</v>
      </c>
      <c r="L13570" t="s">
        <v>17</v>
      </c>
      <c r="M13570" t="s">
        <v>450</v>
      </c>
    </row>
    <row r="13571" spans="1:13" x14ac:dyDescent="0.3">
      <c r="A13571" t="s">
        <v>2232</v>
      </c>
      <c r="C13571" t="s">
        <v>24055</v>
      </c>
      <c r="D13571">
        <v>11</v>
      </c>
      <c r="E13571" s="1">
        <v>70000</v>
      </c>
      <c r="G13571" t="s">
        <v>34</v>
      </c>
      <c r="H13571" t="s">
        <v>24359</v>
      </c>
      <c r="I13571" t="s">
        <v>1573</v>
      </c>
      <c r="K13571" t="s">
        <v>1574</v>
      </c>
      <c r="L13571" t="s">
        <v>38</v>
      </c>
      <c r="M13571" t="s">
        <v>202</v>
      </c>
    </row>
    <row r="13572" spans="1:13" x14ac:dyDescent="0.3">
      <c r="A13572" t="s">
        <v>2232</v>
      </c>
      <c r="C13572" t="s">
        <v>15737</v>
      </c>
      <c r="D13572">
        <v>15</v>
      </c>
      <c r="E13572" s="1">
        <v>482490</v>
      </c>
      <c r="G13572" t="s">
        <v>13</v>
      </c>
      <c r="H13572" t="s">
        <v>15842</v>
      </c>
      <c r="I13572" t="s">
        <v>1573</v>
      </c>
      <c r="K13572" t="s">
        <v>1574</v>
      </c>
      <c r="L13572" t="s">
        <v>17</v>
      </c>
      <c r="M13572" t="s">
        <v>105</v>
      </c>
    </row>
    <row r="13573" spans="1:13" x14ac:dyDescent="0.3">
      <c r="A13573" t="s">
        <v>2232</v>
      </c>
      <c r="C13573" t="s">
        <v>15606</v>
      </c>
      <c r="D13573">
        <v>11</v>
      </c>
      <c r="E13573" s="1">
        <v>429279</v>
      </c>
      <c r="G13573" t="s">
        <v>34</v>
      </c>
      <c r="H13573" t="s">
        <v>15683</v>
      </c>
      <c r="I13573" t="s">
        <v>1573</v>
      </c>
      <c r="K13573" t="s">
        <v>1574</v>
      </c>
      <c r="L13573" t="s">
        <v>170</v>
      </c>
      <c r="M13573" t="s">
        <v>61</v>
      </c>
    </row>
    <row r="13574" spans="1:13" x14ac:dyDescent="0.3">
      <c r="A13574" t="s">
        <v>2232</v>
      </c>
      <c r="C13574" t="s">
        <v>16466</v>
      </c>
      <c r="D13574">
        <v>45</v>
      </c>
      <c r="E13574" s="1">
        <v>532404</v>
      </c>
      <c r="G13574" t="s">
        <v>13</v>
      </c>
      <c r="H13574" t="s">
        <v>16472</v>
      </c>
      <c r="I13574" t="s">
        <v>1573</v>
      </c>
      <c r="K13574" t="s">
        <v>1574</v>
      </c>
      <c r="L13574" t="s">
        <v>17</v>
      </c>
      <c r="M13574" t="s">
        <v>31</v>
      </c>
    </row>
    <row r="13575" spans="1:13" x14ac:dyDescent="0.3">
      <c r="A13575" t="s">
        <v>2232</v>
      </c>
      <c r="C13575" t="s">
        <v>34263</v>
      </c>
      <c r="D13575">
        <v>19</v>
      </c>
      <c r="E13575" s="1">
        <v>100000</v>
      </c>
      <c r="G13575" t="s">
        <v>13</v>
      </c>
      <c r="H13575" t="s">
        <v>34295</v>
      </c>
      <c r="I13575" t="s">
        <v>1573</v>
      </c>
      <c r="K13575" t="s">
        <v>1574</v>
      </c>
      <c r="L13575" t="s">
        <v>17</v>
      </c>
      <c r="M13575" t="s">
        <v>450</v>
      </c>
    </row>
    <row r="13576" spans="1:13" x14ac:dyDescent="0.3">
      <c r="A13576" t="s">
        <v>2232</v>
      </c>
      <c r="C13576" t="s">
        <v>34100</v>
      </c>
      <c r="D13576">
        <v>18</v>
      </c>
      <c r="E13576" s="1">
        <v>100000</v>
      </c>
      <c r="G13576" t="s">
        <v>13</v>
      </c>
      <c r="H13576" t="s">
        <v>34128</v>
      </c>
      <c r="I13576" t="s">
        <v>1573</v>
      </c>
      <c r="K13576" t="s">
        <v>1574</v>
      </c>
      <c r="L13576" t="s">
        <v>17</v>
      </c>
      <c r="M13576" t="s">
        <v>450</v>
      </c>
    </row>
    <row r="13577" spans="1:13" x14ac:dyDescent="0.3">
      <c r="A13577" t="s">
        <v>28514</v>
      </c>
      <c r="C13577" t="s">
        <v>28282</v>
      </c>
      <c r="D13577">
        <v>60</v>
      </c>
      <c r="E13577" s="1">
        <v>1351836</v>
      </c>
      <c r="G13577" t="s">
        <v>13</v>
      </c>
      <c r="H13577" t="s">
        <v>28515</v>
      </c>
      <c r="I13577" t="s">
        <v>1573</v>
      </c>
      <c r="K13577" t="s">
        <v>1574</v>
      </c>
      <c r="L13577" t="s">
        <v>248</v>
      </c>
      <c r="M13577" t="s">
        <v>207</v>
      </c>
    </row>
    <row r="13578" spans="1:13" x14ac:dyDescent="0.3">
      <c r="A13578" t="s">
        <v>28514</v>
      </c>
      <c r="C13578" t="s">
        <v>35205</v>
      </c>
      <c r="D13578">
        <v>19</v>
      </c>
      <c r="E13578" s="1">
        <v>100000</v>
      </c>
      <c r="G13578" t="s">
        <v>13</v>
      </c>
      <c r="H13578" t="s">
        <v>35412</v>
      </c>
      <c r="I13578" t="s">
        <v>1573</v>
      </c>
      <c r="K13578" t="s">
        <v>1574</v>
      </c>
      <c r="L13578" t="s">
        <v>17</v>
      </c>
      <c r="M13578" t="s">
        <v>450</v>
      </c>
    </row>
    <row r="13579" spans="1:13" x14ac:dyDescent="0.3">
      <c r="A13579" t="s">
        <v>641</v>
      </c>
      <c r="C13579" t="s">
        <v>597</v>
      </c>
      <c r="D13579">
        <v>36</v>
      </c>
      <c r="E13579" s="1">
        <v>1443378</v>
      </c>
      <c r="G13579" t="s">
        <v>48</v>
      </c>
      <c r="H13579" t="s">
        <v>642</v>
      </c>
      <c r="I13579" t="s">
        <v>643</v>
      </c>
      <c r="J13579" t="s">
        <v>644</v>
      </c>
      <c r="K13579" t="s">
        <v>645</v>
      </c>
      <c r="L13579" t="s">
        <v>17</v>
      </c>
      <c r="M13579" t="s">
        <v>190</v>
      </c>
    </row>
    <row r="13580" spans="1:13" x14ac:dyDescent="0.3">
      <c r="A13580" t="s">
        <v>23045</v>
      </c>
      <c r="C13580" t="s">
        <v>27925</v>
      </c>
      <c r="D13580">
        <v>20</v>
      </c>
      <c r="E13580" s="1">
        <v>1149088</v>
      </c>
      <c r="G13580" t="s">
        <v>34</v>
      </c>
      <c r="H13580" t="s">
        <v>28093</v>
      </c>
      <c r="I13580" t="s">
        <v>7560</v>
      </c>
      <c r="J13580" t="s">
        <v>22</v>
      </c>
      <c r="K13580" t="s">
        <v>24</v>
      </c>
      <c r="L13580" t="s">
        <v>38</v>
      </c>
      <c r="M13580" t="s">
        <v>217</v>
      </c>
    </row>
    <row r="13581" spans="1:13" x14ac:dyDescent="0.3">
      <c r="A13581" t="s">
        <v>23045</v>
      </c>
      <c r="C13581" t="s">
        <v>31181</v>
      </c>
      <c r="D13581">
        <v>39</v>
      </c>
      <c r="E13581" s="1">
        <v>2716514</v>
      </c>
      <c r="G13581" t="s">
        <v>34</v>
      </c>
      <c r="H13581" t="s">
        <v>31199</v>
      </c>
      <c r="I13581" t="s">
        <v>7560</v>
      </c>
      <c r="J13581" t="s">
        <v>22</v>
      </c>
      <c r="K13581" t="s">
        <v>24</v>
      </c>
      <c r="L13581" t="s">
        <v>38</v>
      </c>
      <c r="M13581" t="s">
        <v>202</v>
      </c>
    </row>
    <row r="13582" spans="1:13" x14ac:dyDescent="0.3">
      <c r="A13582" t="s">
        <v>23045</v>
      </c>
      <c r="C13582" t="s">
        <v>22837</v>
      </c>
      <c r="D13582">
        <v>18</v>
      </c>
      <c r="E13582" s="1">
        <v>100000</v>
      </c>
      <c r="G13582" t="s">
        <v>13</v>
      </c>
      <c r="H13582" t="s">
        <v>23046</v>
      </c>
      <c r="I13582" t="s">
        <v>7560</v>
      </c>
      <c r="J13582" t="s">
        <v>22</v>
      </c>
      <c r="K13582" t="s">
        <v>24</v>
      </c>
      <c r="L13582" t="s">
        <v>17</v>
      </c>
      <c r="M13582" t="s">
        <v>450</v>
      </c>
    </row>
    <row r="13583" spans="1:13" x14ac:dyDescent="0.3">
      <c r="A13583" t="s">
        <v>25584</v>
      </c>
      <c r="C13583" t="s">
        <v>25397</v>
      </c>
      <c r="D13583">
        <v>4</v>
      </c>
      <c r="E13583" s="1">
        <v>4785</v>
      </c>
      <c r="G13583" t="s">
        <v>34</v>
      </c>
      <c r="H13583" t="s">
        <v>6143</v>
      </c>
      <c r="I13583" t="s">
        <v>25585</v>
      </c>
      <c r="J13583" t="s">
        <v>7616</v>
      </c>
      <c r="K13583" t="s">
        <v>24</v>
      </c>
      <c r="L13583" t="s">
        <v>25</v>
      </c>
      <c r="M13583" t="s">
        <v>6146</v>
      </c>
    </row>
    <row r="13584" spans="1:13" x14ac:dyDescent="0.3">
      <c r="A13584" t="s">
        <v>31594</v>
      </c>
      <c r="C13584" t="s">
        <v>31493</v>
      </c>
      <c r="D13584">
        <v>5</v>
      </c>
      <c r="E13584" s="1">
        <v>26166</v>
      </c>
      <c r="G13584" t="s">
        <v>34</v>
      </c>
      <c r="H13584" t="s">
        <v>6143</v>
      </c>
      <c r="I13584" t="s">
        <v>31595</v>
      </c>
      <c r="J13584" t="s">
        <v>311</v>
      </c>
      <c r="K13584" t="s">
        <v>24</v>
      </c>
      <c r="L13584" t="s">
        <v>25</v>
      </c>
      <c r="M13584" t="s">
        <v>6146</v>
      </c>
    </row>
    <row r="13585" spans="1:13" x14ac:dyDescent="0.3">
      <c r="A13585" t="s">
        <v>3746</v>
      </c>
      <c r="C13585" t="s">
        <v>27614</v>
      </c>
      <c r="D13585">
        <v>27</v>
      </c>
      <c r="E13585" s="1">
        <v>1145267</v>
      </c>
      <c r="G13585" t="s">
        <v>13</v>
      </c>
      <c r="H13585" t="s">
        <v>27711</v>
      </c>
      <c r="I13585" t="s">
        <v>3748</v>
      </c>
      <c r="J13585" t="s">
        <v>3749</v>
      </c>
      <c r="K13585" t="s">
        <v>512</v>
      </c>
      <c r="L13585" t="s">
        <v>17</v>
      </c>
      <c r="M13585" t="s">
        <v>12599</v>
      </c>
    </row>
    <row r="13586" spans="1:13" x14ac:dyDescent="0.3">
      <c r="A13586" t="s">
        <v>3746</v>
      </c>
      <c r="C13586" t="s">
        <v>30851</v>
      </c>
      <c r="D13586">
        <v>24</v>
      </c>
      <c r="E13586" s="1">
        <v>100000</v>
      </c>
      <c r="G13586" t="s">
        <v>13</v>
      </c>
      <c r="H13586" t="s">
        <v>30979</v>
      </c>
      <c r="I13586" t="s">
        <v>3748</v>
      </c>
      <c r="J13586" t="s">
        <v>3749</v>
      </c>
      <c r="K13586" t="s">
        <v>512</v>
      </c>
      <c r="L13586" t="s">
        <v>17</v>
      </c>
      <c r="M13586" t="s">
        <v>450</v>
      </c>
    </row>
    <row r="13587" spans="1:13" x14ac:dyDescent="0.3">
      <c r="A13587" t="s">
        <v>3746</v>
      </c>
      <c r="C13587" t="s">
        <v>3657</v>
      </c>
      <c r="D13587">
        <v>49</v>
      </c>
      <c r="E13587" s="1">
        <v>1878257</v>
      </c>
      <c r="G13587" t="s">
        <v>13</v>
      </c>
      <c r="H13587" t="s">
        <v>3747</v>
      </c>
      <c r="I13587" t="s">
        <v>3748</v>
      </c>
      <c r="J13587" t="s">
        <v>3749</v>
      </c>
      <c r="K13587" t="s">
        <v>512</v>
      </c>
      <c r="L13587" t="s">
        <v>17</v>
      </c>
      <c r="M13587" t="s">
        <v>450</v>
      </c>
    </row>
    <row r="13588" spans="1:13" x14ac:dyDescent="0.3">
      <c r="A13588" t="s">
        <v>3746</v>
      </c>
      <c r="C13588" t="s">
        <v>5025</v>
      </c>
      <c r="D13588">
        <v>18</v>
      </c>
      <c r="E13588" s="1">
        <v>100000</v>
      </c>
      <c r="G13588" t="s">
        <v>13</v>
      </c>
      <c r="H13588" t="s">
        <v>5087</v>
      </c>
      <c r="I13588" t="s">
        <v>3748</v>
      </c>
      <c r="J13588" t="s">
        <v>3749</v>
      </c>
      <c r="K13588" t="s">
        <v>512</v>
      </c>
      <c r="L13588" t="s">
        <v>17</v>
      </c>
      <c r="M13588" t="s">
        <v>450</v>
      </c>
    </row>
    <row r="13589" spans="1:13" x14ac:dyDescent="0.3">
      <c r="A13589" t="s">
        <v>3746</v>
      </c>
      <c r="C13589" t="s">
        <v>22837</v>
      </c>
      <c r="D13589">
        <v>14</v>
      </c>
      <c r="E13589" s="1">
        <v>200000</v>
      </c>
      <c r="G13589" t="s">
        <v>13</v>
      </c>
      <c r="H13589" t="s">
        <v>22888</v>
      </c>
      <c r="I13589" t="s">
        <v>3748</v>
      </c>
      <c r="J13589" t="s">
        <v>3749</v>
      </c>
      <c r="K13589" t="s">
        <v>512</v>
      </c>
      <c r="L13589" t="s">
        <v>17</v>
      </c>
      <c r="M13589" t="s">
        <v>18</v>
      </c>
    </row>
    <row r="13590" spans="1:13" x14ac:dyDescent="0.3">
      <c r="A13590" t="s">
        <v>19337</v>
      </c>
      <c r="C13590" t="s">
        <v>19247</v>
      </c>
      <c r="D13590">
        <v>3</v>
      </c>
      <c r="E13590" s="1">
        <v>4764</v>
      </c>
      <c r="G13590" t="s">
        <v>34</v>
      </c>
      <c r="H13590" t="s">
        <v>6143</v>
      </c>
      <c r="I13590" t="s">
        <v>15465</v>
      </c>
      <c r="J13590" t="s">
        <v>10460</v>
      </c>
      <c r="K13590" t="s">
        <v>24</v>
      </c>
      <c r="L13590" t="s">
        <v>25</v>
      </c>
      <c r="M13590" t="s">
        <v>6146</v>
      </c>
    </row>
    <row r="13591" spans="1:13" x14ac:dyDescent="0.3">
      <c r="A13591" t="s">
        <v>13554</v>
      </c>
      <c r="C13591" t="s">
        <v>13456</v>
      </c>
      <c r="D13591">
        <v>7</v>
      </c>
      <c r="E13591" s="1">
        <v>18358</v>
      </c>
      <c r="G13591" t="s">
        <v>34</v>
      </c>
      <c r="H13591" t="s">
        <v>6143</v>
      </c>
      <c r="I13591" t="s">
        <v>13555</v>
      </c>
      <c r="J13591" t="s">
        <v>30</v>
      </c>
      <c r="K13591" t="s">
        <v>24</v>
      </c>
      <c r="L13591" t="s">
        <v>25</v>
      </c>
      <c r="M13591" t="s">
        <v>6146</v>
      </c>
    </row>
    <row r="13592" spans="1:13" x14ac:dyDescent="0.3">
      <c r="A13592" t="s">
        <v>7725</v>
      </c>
      <c r="C13592" t="s">
        <v>7634</v>
      </c>
      <c r="D13592">
        <v>24</v>
      </c>
      <c r="E13592" s="1">
        <v>1434258</v>
      </c>
      <c r="G13592" t="s">
        <v>69</v>
      </c>
      <c r="H13592" t="s">
        <v>7726</v>
      </c>
      <c r="I13592" t="s">
        <v>7727</v>
      </c>
      <c r="J13592" t="s">
        <v>119</v>
      </c>
      <c r="K13592" t="s">
        <v>24</v>
      </c>
      <c r="L13592" t="s">
        <v>44</v>
      </c>
      <c r="M13592" t="s">
        <v>39</v>
      </c>
    </row>
    <row r="13593" spans="1:13" x14ac:dyDescent="0.3">
      <c r="A13593" t="s">
        <v>7725</v>
      </c>
      <c r="C13593" t="s">
        <v>34035</v>
      </c>
      <c r="D13593">
        <v>17</v>
      </c>
      <c r="E13593" s="1">
        <v>539134</v>
      </c>
      <c r="G13593" t="s">
        <v>69</v>
      </c>
      <c r="H13593" t="s">
        <v>970</v>
      </c>
      <c r="I13593" t="s">
        <v>7727</v>
      </c>
      <c r="J13593" t="s">
        <v>119</v>
      </c>
      <c r="K13593" t="s">
        <v>24</v>
      </c>
      <c r="L13593" t="s">
        <v>17</v>
      </c>
      <c r="M13593" t="s">
        <v>39</v>
      </c>
    </row>
    <row r="13594" spans="1:13" x14ac:dyDescent="0.3">
      <c r="A13594" t="s">
        <v>7725</v>
      </c>
      <c r="C13594" t="s">
        <v>37363</v>
      </c>
      <c r="D13594">
        <v>25</v>
      </c>
      <c r="E13594" s="1">
        <v>1547311</v>
      </c>
      <c r="G13594" t="s">
        <v>69</v>
      </c>
      <c r="H13594" t="s">
        <v>37377</v>
      </c>
      <c r="I13594" t="s">
        <v>7727</v>
      </c>
      <c r="J13594" t="s">
        <v>119</v>
      </c>
      <c r="K13594" t="s">
        <v>24</v>
      </c>
      <c r="L13594" t="s">
        <v>17</v>
      </c>
      <c r="M13594" t="s">
        <v>39</v>
      </c>
    </row>
    <row r="13595" spans="1:13" x14ac:dyDescent="0.3">
      <c r="A13595" t="s">
        <v>18760</v>
      </c>
      <c r="C13595" t="s">
        <v>18470</v>
      </c>
      <c r="D13595">
        <v>4</v>
      </c>
      <c r="E13595" s="1">
        <v>15995</v>
      </c>
      <c r="G13595" t="s">
        <v>34</v>
      </c>
      <c r="H13595" t="s">
        <v>6143</v>
      </c>
      <c r="I13595" t="s">
        <v>18761</v>
      </c>
      <c r="J13595" t="s">
        <v>3203</v>
      </c>
      <c r="K13595" t="s">
        <v>24</v>
      </c>
      <c r="L13595" t="s">
        <v>25</v>
      </c>
      <c r="M13595" t="s">
        <v>6146</v>
      </c>
    </row>
    <row r="13596" spans="1:13" x14ac:dyDescent="0.3">
      <c r="A13596" t="s">
        <v>18560</v>
      </c>
      <c r="C13596" t="s">
        <v>18470</v>
      </c>
      <c r="D13596">
        <v>2</v>
      </c>
      <c r="E13596" s="1">
        <v>25400</v>
      </c>
      <c r="G13596" t="s">
        <v>34</v>
      </c>
      <c r="H13596" t="s">
        <v>6143</v>
      </c>
      <c r="I13596" t="s">
        <v>15055</v>
      </c>
      <c r="J13596" t="s">
        <v>372</v>
      </c>
      <c r="K13596" t="s">
        <v>24</v>
      </c>
      <c r="L13596" t="s">
        <v>25</v>
      </c>
      <c r="M13596" t="s">
        <v>6146</v>
      </c>
    </row>
    <row r="13597" spans="1:13" x14ac:dyDescent="0.3">
      <c r="A13597" t="s">
        <v>12706</v>
      </c>
      <c r="C13597" t="s">
        <v>15606</v>
      </c>
      <c r="D13597">
        <v>37</v>
      </c>
      <c r="E13597" s="1">
        <v>499560</v>
      </c>
      <c r="G13597" t="s">
        <v>48</v>
      </c>
      <c r="H13597" t="s">
        <v>15674</v>
      </c>
      <c r="I13597" t="s">
        <v>12708</v>
      </c>
      <c r="J13597" t="s">
        <v>12709</v>
      </c>
      <c r="K13597" t="s">
        <v>37</v>
      </c>
      <c r="L13597" t="s">
        <v>38</v>
      </c>
      <c r="M13597" t="s">
        <v>190</v>
      </c>
    </row>
    <row r="13598" spans="1:13" x14ac:dyDescent="0.3">
      <c r="A13598" t="s">
        <v>12706</v>
      </c>
      <c r="C13598" t="s">
        <v>12673</v>
      </c>
      <c r="D13598">
        <v>43</v>
      </c>
      <c r="E13598" s="1">
        <v>499726</v>
      </c>
      <c r="G13598" t="s">
        <v>48</v>
      </c>
      <c r="H13598" t="s">
        <v>12707</v>
      </c>
      <c r="I13598" t="s">
        <v>12708</v>
      </c>
      <c r="J13598" t="s">
        <v>12709</v>
      </c>
      <c r="K13598" t="s">
        <v>37</v>
      </c>
      <c r="L13598" t="s">
        <v>38</v>
      </c>
      <c r="M13598" t="s">
        <v>190</v>
      </c>
    </row>
    <row r="13599" spans="1:13" x14ac:dyDescent="0.3">
      <c r="A13599" t="s">
        <v>26794</v>
      </c>
      <c r="C13599" t="s">
        <v>26519</v>
      </c>
      <c r="D13599">
        <v>5</v>
      </c>
      <c r="E13599" s="1">
        <v>11510</v>
      </c>
      <c r="G13599" t="s">
        <v>34</v>
      </c>
      <c r="H13599" t="s">
        <v>6143</v>
      </c>
      <c r="I13599" t="s">
        <v>26795</v>
      </c>
      <c r="J13599" t="s">
        <v>2347</v>
      </c>
      <c r="K13599" t="s">
        <v>24</v>
      </c>
      <c r="L13599" t="s">
        <v>25</v>
      </c>
      <c r="M13599" t="s">
        <v>6146</v>
      </c>
    </row>
    <row r="13600" spans="1:13" x14ac:dyDescent="0.3">
      <c r="A13600" t="s">
        <v>18762</v>
      </c>
      <c r="C13600" t="s">
        <v>18470</v>
      </c>
      <c r="D13600">
        <v>4</v>
      </c>
      <c r="E13600" s="1">
        <v>19695</v>
      </c>
      <c r="G13600" t="s">
        <v>34</v>
      </c>
      <c r="H13600" t="s">
        <v>6143</v>
      </c>
      <c r="I13600" t="s">
        <v>14403</v>
      </c>
      <c r="J13600" t="s">
        <v>3203</v>
      </c>
      <c r="K13600" t="s">
        <v>24</v>
      </c>
      <c r="L13600" t="s">
        <v>25</v>
      </c>
      <c r="M13600" t="s">
        <v>6146</v>
      </c>
    </row>
    <row r="13601" spans="1:13" x14ac:dyDescent="0.3">
      <c r="A13601" t="s">
        <v>32759</v>
      </c>
      <c r="C13601" t="s">
        <v>32581</v>
      </c>
      <c r="D13601">
        <v>7</v>
      </c>
      <c r="E13601" s="1">
        <v>8777</v>
      </c>
      <c r="G13601" t="s">
        <v>34</v>
      </c>
      <c r="H13601" t="s">
        <v>6143</v>
      </c>
      <c r="I13601" t="s">
        <v>32760</v>
      </c>
      <c r="J13601" t="s">
        <v>70</v>
      </c>
      <c r="K13601" t="s">
        <v>24</v>
      </c>
      <c r="L13601" t="s">
        <v>25</v>
      </c>
      <c r="M13601" t="s">
        <v>6146</v>
      </c>
    </row>
    <row r="13602" spans="1:13" x14ac:dyDescent="0.3">
      <c r="A13602" t="s">
        <v>24578</v>
      </c>
      <c r="C13602" t="s">
        <v>35729</v>
      </c>
      <c r="D13602">
        <v>12</v>
      </c>
      <c r="E13602" s="1">
        <v>21500</v>
      </c>
      <c r="G13602" t="s">
        <v>21</v>
      </c>
      <c r="H13602" t="s">
        <v>970</v>
      </c>
      <c r="I13602" t="s">
        <v>483</v>
      </c>
      <c r="J13602" t="s">
        <v>70</v>
      </c>
      <c r="K13602" t="s">
        <v>24</v>
      </c>
      <c r="L13602" t="s">
        <v>25</v>
      </c>
      <c r="M13602" t="s">
        <v>26</v>
      </c>
    </row>
    <row r="13603" spans="1:13" x14ac:dyDescent="0.3">
      <c r="A13603" t="s">
        <v>24578</v>
      </c>
      <c r="C13603" t="s">
        <v>37685</v>
      </c>
      <c r="D13603">
        <v>12</v>
      </c>
      <c r="E13603" s="1">
        <v>25000</v>
      </c>
      <c r="G13603" t="s">
        <v>21</v>
      </c>
      <c r="H13603" t="s">
        <v>970</v>
      </c>
      <c r="I13603" t="s">
        <v>483</v>
      </c>
      <c r="J13603" t="s">
        <v>70</v>
      </c>
      <c r="K13603" t="s">
        <v>24</v>
      </c>
      <c r="L13603" t="s">
        <v>25</v>
      </c>
      <c r="M13603" t="s">
        <v>26</v>
      </c>
    </row>
    <row r="13604" spans="1:13" x14ac:dyDescent="0.3">
      <c r="A13604" t="s">
        <v>24578</v>
      </c>
      <c r="C13604" t="s">
        <v>24500</v>
      </c>
      <c r="D13604">
        <v>12</v>
      </c>
      <c r="E13604" s="1">
        <v>10000</v>
      </c>
      <c r="G13604" t="s">
        <v>21</v>
      </c>
      <c r="H13604" t="s">
        <v>970</v>
      </c>
      <c r="I13604" t="s">
        <v>483</v>
      </c>
      <c r="J13604" t="s">
        <v>70</v>
      </c>
      <c r="K13604" t="s">
        <v>24</v>
      </c>
      <c r="L13604" t="s">
        <v>17</v>
      </c>
      <c r="M13604" t="s">
        <v>26</v>
      </c>
    </row>
    <row r="13605" spans="1:13" x14ac:dyDescent="0.3">
      <c r="A13605" t="s">
        <v>32761</v>
      </c>
      <c r="C13605" t="s">
        <v>32581</v>
      </c>
      <c r="D13605">
        <v>7</v>
      </c>
      <c r="E13605" s="1">
        <v>18608</v>
      </c>
      <c r="G13605" t="s">
        <v>34</v>
      </c>
      <c r="H13605" t="s">
        <v>6143</v>
      </c>
      <c r="I13605" t="s">
        <v>32762</v>
      </c>
      <c r="J13605" t="s">
        <v>70</v>
      </c>
      <c r="K13605" t="s">
        <v>24</v>
      </c>
      <c r="L13605" t="s">
        <v>25</v>
      </c>
      <c r="M13605" t="s">
        <v>6146</v>
      </c>
    </row>
    <row r="13606" spans="1:13" x14ac:dyDescent="0.3">
      <c r="A13606" t="s">
        <v>32098</v>
      </c>
      <c r="C13606" t="s">
        <v>31866</v>
      </c>
      <c r="D13606">
        <v>6</v>
      </c>
      <c r="E13606" s="1">
        <v>7655</v>
      </c>
      <c r="G13606" t="s">
        <v>34</v>
      </c>
      <c r="H13606" t="s">
        <v>6143</v>
      </c>
      <c r="I13606" t="s">
        <v>32099</v>
      </c>
      <c r="J13606" t="s">
        <v>769</v>
      </c>
      <c r="K13606" t="s">
        <v>24</v>
      </c>
      <c r="L13606" t="s">
        <v>25</v>
      </c>
      <c r="M13606" t="s">
        <v>6146</v>
      </c>
    </row>
    <row r="13607" spans="1:13" x14ac:dyDescent="0.3">
      <c r="A13607" t="s">
        <v>26372</v>
      </c>
      <c r="C13607" t="s">
        <v>25932</v>
      </c>
      <c r="D13607">
        <v>8</v>
      </c>
      <c r="E13607" s="1">
        <v>5110</v>
      </c>
      <c r="G13607" t="s">
        <v>34</v>
      </c>
      <c r="H13607" t="s">
        <v>6143</v>
      </c>
      <c r="I13607" t="s">
        <v>26373</v>
      </c>
      <c r="J13607" t="s">
        <v>7616</v>
      </c>
      <c r="K13607" t="s">
        <v>24</v>
      </c>
      <c r="L13607" t="s">
        <v>25</v>
      </c>
      <c r="M13607" t="s">
        <v>6146</v>
      </c>
    </row>
    <row r="13608" spans="1:13" x14ac:dyDescent="0.3">
      <c r="A13608" t="s">
        <v>10207</v>
      </c>
      <c r="C13608" t="s">
        <v>10083</v>
      </c>
      <c r="D13608">
        <v>19</v>
      </c>
      <c r="E13608" s="1">
        <v>100000</v>
      </c>
      <c r="G13608" t="s">
        <v>48</v>
      </c>
      <c r="H13608" t="s">
        <v>10208</v>
      </c>
      <c r="I13608" t="s">
        <v>10209</v>
      </c>
      <c r="K13608" t="s">
        <v>10210</v>
      </c>
      <c r="L13608" t="s">
        <v>17</v>
      </c>
      <c r="M13608" t="s">
        <v>190</v>
      </c>
    </row>
    <row r="13609" spans="1:13" x14ac:dyDescent="0.3">
      <c r="A13609" t="s">
        <v>20015</v>
      </c>
      <c r="C13609" t="s">
        <v>19936</v>
      </c>
      <c r="D13609">
        <v>5</v>
      </c>
      <c r="E13609" s="1">
        <v>46035</v>
      </c>
      <c r="G13609" t="s">
        <v>34</v>
      </c>
      <c r="H13609" t="s">
        <v>6143</v>
      </c>
      <c r="I13609" t="s">
        <v>20016</v>
      </c>
      <c r="J13609" t="s">
        <v>9844</v>
      </c>
      <c r="K13609" t="s">
        <v>24</v>
      </c>
      <c r="L13609" t="s">
        <v>25</v>
      </c>
      <c r="M13609" t="s">
        <v>6146</v>
      </c>
    </row>
    <row r="13610" spans="1:13" x14ac:dyDescent="0.3">
      <c r="A13610" t="s">
        <v>32790</v>
      </c>
      <c r="C13610" t="s">
        <v>32581</v>
      </c>
      <c r="D13610">
        <v>7</v>
      </c>
      <c r="E13610" s="1">
        <v>8846</v>
      </c>
      <c r="G13610" t="s">
        <v>34</v>
      </c>
      <c r="H13610" t="s">
        <v>6143</v>
      </c>
      <c r="I13610" t="s">
        <v>32791</v>
      </c>
      <c r="J13610" t="s">
        <v>70</v>
      </c>
      <c r="K13610" t="s">
        <v>24</v>
      </c>
      <c r="L13610" t="s">
        <v>25</v>
      </c>
      <c r="M13610" t="s">
        <v>6146</v>
      </c>
    </row>
    <row r="13611" spans="1:13" x14ac:dyDescent="0.3">
      <c r="A13611" t="s">
        <v>13297</v>
      </c>
      <c r="C13611" t="s">
        <v>12994</v>
      </c>
      <c r="D13611">
        <v>4</v>
      </c>
      <c r="E13611" s="1">
        <v>7209</v>
      </c>
      <c r="G13611" t="s">
        <v>34</v>
      </c>
      <c r="H13611" t="s">
        <v>6143</v>
      </c>
      <c r="I13611" t="s">
        <v>13298</v>
      </c>
      <c r="J13611" t="s">
        <v>7536</v>
      </c>
      <c r="K13611" t="s">
        <v>24</v>
      </c>
      <c r="L13611" t="s">
        <v>25</v>
      </c>
      <c r="M13611" t="s">
        <v>6146</v>
      </c>
    </row>
    <row r="13612" spans="1:13" x14ac:dyDescent="0.3">
      <c r="A13612" t="s">
        <v>7338</v>
      </c>
      <c r="C13612" t="s">
        <v>6985</v>
      </c>
      <c r="D13612">
        <v>4</v>
      </c>
      <c r="E13612" s="1">
        <v>17253</v>
      </c>
      <c r="G13612" t="s">
        <v>34</v>
      </c>
      <c r="H13612" t="s">
        <v>6143</v>
      </c>
      <c r="I13612" t="s">
        <v>7339</v>
      </c>
      <c r="J13612" t="s">
        <v>6105</v>
      </c>
      <c r="K13612" t="s">
        <v>24</v>
      </c>
      <c r="L13612" t="s">
        <v>25</v>
      </c>
      <c r="M13612" t="s">
        <v>6146</v>
      </c>
    </row>
    <row r="13613" spans="1:13" x14ac:dyDescent="0.3">
      <c r="A13613" t="s">
        <v>20186</v>
      </c>
      <c r="C13613" t="s">
        <v>20121</v>
      </c>
      <c r="D13613">
        <v>2</v>
      </c>
      <c r="E13613" s="1">
        <v>16382</v>
      </c>
      <c r="G13613" t="s">
        <v>34</v>
      </c>
      <c r="H13613" t="s">
        <v>6143</v>
      </c>
      <c r="I13613" t="s">
        <v>20187</v>
      </c>
      <c r="J13613" t="s">
        <v>22</v>
      </c>
      <c r="K13613" t="s">
        <v>24</v>
      </c>
      <c r="L13613" t="s">
        <v>25</v>
      </c>
      <c r="M13613" t="s">
        <v>6146</v>
      </c>
    </row>
    <row r="13614" spans="1:13" x14ac:dyDescent="0.3">
      <c r="A13614" t="s">
        <v>20186</v>
      </c>
      <c r="C13614" t="s">
        <v>20121</v>
      </c>
      <c r="D13614">
        <v>2</v>
      </c>
      <c r="E13614" s="1">
        <v>7300</v>
      </c>
      <c r="G13614" t="s">
        <v>34</v>
      </c>
      <c r="H13614" t="s">
        <v>18926</v>
      </c>
      <c r="I13614" t="s">
        <v>20187</v>
      </c>
      <c r="J13614" t="s">
        <v>22</v>
      </c>
      <c r="K13614" t="s">
        <v>24</v>
      </c>
      <c r="L13614" t="s">
        <v>25</v>
      </c>
      <c r="M13614" t="s">
        <v>6146</v>
      </c>
    </row>
    <row r="13615" spans="1:13" x14ac:dyDescent="0.3">
      <c r="A13615" t="s">
        <v>27165</v>
      </c>
      <c r="C13615" t="s">
        <v>27152</v>
      </c>
      <c r="D13615">
        <v>39</v>
      </c>
      <c r="E13615" s="1">
        <v>341909</v>
      </c>
      <c r="G13615" t="s">
        <v>13</v>
      </c>
      <c r="H13615" t="s">
        <v>27166</v>
      </c>
      <c r="I13615" t="s">
        <v>1332</v>
      </c>
      <c r="J13615" t="s">
        <v>1333</v>
      </c>
      <c r="K13615" t="s">
        <v>51</v>
      </c>
      <c r="L13615" t="s">
        <v>44</v>
      </c>
      <c r="M13615" t="s">
        <v>82</v>
      </c>
    </row>
    <row r="13616" spans="1:13" x14ac:dyDescent="0.3">
      <c r="A13616" t="s">
        <v>36625</v>
      </c>
      <c r="C13616" t="s">
        <v>36619</v>
      </c>
      <c r="D13616">
        <v>4</v>
      </c>
      <c r="E13616" s="1">
        <v>19300</v>
      </c>
      <c r="G13616" t="s">
        <v>34</v>
      </c>
      <c r="H13616" t="s">
        <v>6143</v>
      </c>
      <c r="I13616" t="s">
        <v>36626</v>
      </c>
      <c r="J13616" t="s">
        <v>30</v>
      </c>
      <c r="K13616" t="s">
        <v>24</v>
      </c>
      <c r="L13616" t="s">
        <v>25</v>
      </c>
      <c r="M13616" t="s">
        <v>6146</v>
      </c>
    </row>
    <row r="13617" spans="1:13" x14ac:dyDescent="0.3">
      <c r="A13617" t="s">
        <v>6954</v>
      </c>
      <c r="C13617" t="s">
        <v>6887</v>
      </c>
      <c r="D13617">
        <v>3</v>
      </c>
      <c r="E13617" s="1">
        <v>35326</v>
      </c>
      <c r="G13617" t="s">
        <v>34</v>
      </c>
      <c r="H13617" t="s">
        <v>6143</v>
      </c>
      <c r="I13617" t="s">
        <v>6171</v>
      </c>
      <c r="J13617" t="s">
        <v>5602</v>
      </c>
      <c r="K13617" t="s">
        <v>24</v>
      </c>
      <c r="L13617" t="s">
        <v>25</v>
      </c>
      <c r="M13617" t="s">
        <v>6146</v>
      </c>
    </row>
    <row r="13618" spans="1:13" x14ac:dyDescent="0.3">
      <c r="A13618" t="s">
        <v>1963</v>
      </c>
      <c r="C13618" t="s">
        <v>2957</v>
      </c>
      <c r="D13618">
        <v>1</v>
      </c>
      <c r="E13618" s="1">
        <v>220694</v>
      </c>
      <c r="G13618" t="s">
        <v>34</v>
      </c>
      <c r="H13618" t="s">
        <v>3159</v>
      </c>
      <c r="I13618" t="s">
        <v>428</v>
      </c>
      <c r="J13618" t="s">
        <v>428</v>
      </c>
      <c r="K13618" t="s">
        <v>429</v>
      </c>
      <c r="L13618" t="s">
        <v>210</v>
      </c>
      <c r="M13618" t="s">
        <v>217</v>
      </c>
    </row>
    <row r="13619" spans="1:13" x14ac:dyDescent="0.3">
      <c r="A13619" t="s">
        <v>1963</v>
      </c>
      <c r="C13619" t="s">
        <v>2269</v>
      </c>
      <c r="D13619">
        <v>60</v>
      </c>
      <c r="E13619" s="1">
        <v>850000</v>
      </c>
      <c r="G13619" t="s">
        <v>13</v>
      </c>
      <c r="H13619" t="s">
        <v>2558</v>
      </c>
      <c r="I13619" t="s">
        <v>428</v>
      </c>
      <c r="J13619" t="s">
        <v>428</v>
      </c>
      <c r="K13619" t="s">
        <v>429</v>
      </c>
      <c r="L13619" t="s">
        <v>38</v>
      </c>
      <c r="M13619" t="s">
        <v>450</v>
      </c>
    </row>
    <row r="13620" spans="1:13" x14ac:dyDescent="0.3">
      <c r="A13620" t="s">
        <v>1963</v>
      </c>
      <c r="C13620" t="s">
        <v>2269</v>
      </c>
      <c r="D13620">
        <v>22</v>
      </c>
      <c r="E13620" s="1">
        <v>284033</v>
      </c>
      <c r="G13620" t="s">
        <v>13</v>
      </c>
      <c r="H13620" t="s">
        <v>1626</v>
      </c>
      <c r="I13620" t="s">
        <v>428</v>
      </c>
      <c r="J13620" t="s">
        <v>428</v>
      </c>
      <c r="K13620" t="s">
        <v>429</v>
      </c>
      <c r="L13620" t="s">
        <v>17</v>
      </c>
      <c r="M13620" t="s">
        <v>450</v>
      </c>
    </row>
    <row r="13621" spans="1:13" x14ac:dyDescent="0.3">
      <c r="A13621" t="s">
        <v>1963</v>
      </c>
      <c r="C13621" t="s">
        <v>2269</v>
      </c>
      <c r="D13621">
        <v>59</v>
      </c>
      <c r="E13621" s="1">
        <v>996797</v>
      </c>
      <c r="G13621" t="s">
        <v>13</v>
      </c>
      <c r="H13621" t="s">
        <v>2558</v>
      </c>
      <c r="I13621" t="s">
        <v>428</v>
      </c>
      <c r="J13621" t="s">
        <v>428</v>
      </c>
      <c r="K13621" t="s">
        <v>429</v>
      </c>
      <c r="L13621" t="s">
        <v>38</v>
      </c>
      <c r="M13621" t="s">
        <v>450</v>
      </c>
    </row>
    <row r="13622" spans="1:13" x14ac:dyDescent="0.3">
      <c r="A13622" t="s">
        <v>1963</v>
      </c>
      <c r="C13622" t="s">
        <v>1852</v>
      </c>
      <c r="D13622">
        <v>6</v>
      </c>
      <c r="E13622" s="1">
        <v>51018</v>
      </c>
      <c r="G13622" t="s">
        <v>13</v>
      </c>
      <c r="H13622" t="s">
        <v>1964</v>
      </c>
      <c r="I13622" t="s">
        <v>428</v>
      </c>
      <c r="J13622" t="s">
        <v>428</v>
      </c>
      <c r="K13622" t="s">
        <v>429</v>
      </c>
      <c r="L13622" t="s">
        <v>38</v>
      </c>
      <c r="M13622" t="s">
        <v>105</v>
      </c>
    </row>
    <row r="13623" spans="1:13" x14ac:dyDescent="0.3">
      <c r="A13623" t="s">
        <v>25586</v>
      </c>
      <c r="C13623" t="s">
        <v>25397</v>
      </c>
      <c r="D13623">
        <v>4</v>
      </c>
      <c r="E13623" s="1">
        <v>16895</v>
      </c>
      <c r="G13623" t="s">
        <v>34</v>
      </c>
      <c r="H13623" t="s">
        <v>6143</v>
      </c>
      <c r="I13623" t="s">
        <v>25587</v>
      </c>
      <c r="J13623" t="s">
        <v>7616</v>
      </c>
      <c r="K13623" t="s">
        <v>24</v>
      </c>
      <c r="L13623" t="s">
        <v>25</v>
      </c>
      <c r="M13623" t="s">
        <v>6146</v>
      </c>
    </row>
    <row r="13624" spans="1:13" x14ac:dyDescent="0.3">
      <c r="A13624" t="s">
        <v>26183</v>
      </c>
      <c r="C13624" t="s">
        <v>25932</v>
      </c>
      <c r="D13624">
        <v>2</v>
      </c>
      <c r="E13624" s="1">
        <v>7590</v>
      </c>
      <c r="G13624" t="s">
        <v>34</v>
      </c>
      <c r="H13624" t="s">
        <v>6143</v>
      </c>
      <c r="I13624" t="s">
        <v>26184</v>
      </c>
      <c r="J13624" t="s">
        <v>700</v>
      </c>
      <c r="K13624" t="s">
        <v>24</v>
      </c>
      <c r="L13624" t="s">
        <v>25</v>
      </c>
      <c r="M13624" t="s">
        <v>6146</v>
      </c>
    </row>
    <row r="13625" spans="1:13" x14ac:dyDescent="0.3">
      <c r="A13625" t="s">
        <v>26796</v>
      </c>
      <c r="C13625" t="s">
        <v>26519</v>
      </c>
      <c r="D13625">
        <v>5</v>
      </c>
      <c r="E13625" s="1">
        <v>12975</v>
      </c>
      <c r="G13625" t="s">
        <v>34</v>
      </c>
      <c r="H13625" t="s">
        <v>6143</v>
      </c>
      <c r="I13625" t="s">
        <v>26797</v>
      </c>
      <c r="J13625" t="s">
        <v>2347</v>
      </c>
      <c r="K13625" t="s">
        <v>24</v>
      </c>
      <c r="L13625" t="s">
        <v>25</v>
      </c>
      <c r="M13625" t="s">
        <v>6146</v>
      </c>
    </row>
    <row r="13626" spans="1:13" x14ac:dyDescent="0.3">
      <c r="A13626" t="s">
        <v>31488</v>
      </c>
      <c r="C13626" t="s">
        <v>31300</v>
      </c>
      <c r="D13626">
        <v>5</v>
      </c>
      <c r="E13626" s="1">
        <v>24693</v>
      </c>
      <c r="G13626" t="s">
        <v>34</v>
      </c>
      <c r="H13626" t="s">
        <v>6143</v>
      </c>
      <c r="I13626" t="s">
        <v>31489</v>
      </c>
      <c r="J13626" t="s">
        <v>137</v>
      </c>
      <c r="K13626" t="s">
        <v>24</v>
      </c>
      <c r="L13626" t="s">
        <v>25</v>
      </c>
      <c r="M13626" t="s">
        <v>6146</v>
      </c>
    </row>
    <row r="13627" spans="1:13" x14ac:dyDescent="0.3">
      <c r="A13627" t="s">
        <v>13959</v>
      </c>
      <c r="C13627" t="s">
        <v>13456</v>
      </c>
      <c r="D13627">
        <v>7</v>
      </c>
      <c r="E13627" s="1">
        <v>7754</v>
      </c>
      <c r="G13627" t="s">
        <v>34</v>
      </c>
      <c r="H13627" t="s">
        <v>6143</v>
      </c>
      <c r="I13627" t="s">
        <v>13960</v>
      </c>
      <c r="J13627" t="s">
        <v>30</v>
      </c>
      <c r="K13627" t="s">
        <v>24</v>
      </c>
      <c r="L13627" t="s">
        <v>25</v>
      </c>
      <c r="M13627" t="s">
        <v>6146</v>
      </c>
    </row>
    <row r="13628" spans="1:13" x14ac:dyDescent="0.3">
      <c r="A13628" t="s">
        <v>33059</v>
      </c>
      <c r="C13628" t="s">
        <v>32581</v>
      </c>
      <c r="D13628">
        <v>7</v>
      </c>
      <c r="E13628" s="1">
        <v>21517</v>
      </c>
      <c r="G13628" t="s">
        <v>34</v>
      </c>
      <c r="H13628" t="s">
        <v>6143</v>
      </c>
      <c r="I13628" t="s">
        <v>17521</v>
      </c>
      <c r="J13628" t="s">
        <v>70</v>
      </c>
      <c r="K13628" t="s">
        <v>24</v>
      </c>
      <c r="L13628" t="s">
        <v>25</v>
      </c>
      <c r="M13628" t="s">
        <v>6146</v>
      </c>
    </row>
    <row r="13629" spans="1:13" x14ac:dyDescent="0.3">
      <c r="A13629" t="s">
        <v>7400</v>
      </c>
      <c r="C13629" t="s">
        <v>6985</v>
      </c>
      <c r="D13629">
        <v>4</v>
      </c>
      <c r="E13629" s="1">
        <v>5816</v>
      </c>
      <c r="G13629" t="s">
        <v>34</v>
      </c>
      <c r="H13629" t="s">
        <v>6143</v>
      </c>
      <c r="I13629" t="s">
        <v>7401</v>
      </c>
      <c r="J13629" t="s">
        <v>6105</v>
      </c>
      <c r="K13629" t="s">
        <v>24</v>
      </c>
      <c r="L13629" t="s">
        <v>25</v>
      </c>
      <c r="M13629" t="s">
        <v>6146</v>
      </c>
    </row>
    <row r="13630" spans="1:13" x14ac:dyDescent="0.3">
      <c r="A13630" t="s">
        <v>17520</v>
      </c>
      <c r="C13630" t="s">
        <v>17445</v>
      </c>
      <c r="D13630">
        <v>16</v>
      </c>
      <c r="E13630" s="1">
        <v>3850</v>
      </c>
      <c r="G13630" t="s">
        <v>34</v>
      </c>
      <c r="H13630" t="s">
        <v>6143</v>
      </c>
      <c r="I13630" t="s">
        <v>17521</v>
      </c>
      <c r="J13630" t="s">
        <v>662</v>
      </c>
      <c r="K13630" t="s">
        <v>24</v>
      </c>
      <c r="L13630" t="s">
        <v>25</v>
      </c>
      <c r="M13630" t="s">
        <v>6146</v>
      </c>
    </row>
    <row r="13631" spans="1:13" x14ac:dyDescent="0.3">
      <c r="A13631" t="s">
        <v>14628</v>
      </c>
      <c r="C13631" t="s">
        <v>24500</v>
      </c>
      <c r="D13631">
        <v>45</v>
      </c>
      <c r="E13631" s="1">
        <v>3079800</v>
      </c>
      <c r="G13631" t="s">
        <v>111</v>
      </c>
      <c r="H13631" t="s">
        <v>24521</v>
      </c>
      <c r="I13631" t="s">
        <v>8529</v>
      </c>
      <c r="J13631" t="s">
        <v>22</v>
      </c>
      <c r="K13631" t="s">
        <v>24</v>
      </c>
      <c r="L13631" t="s">
        <v>25</v>
      </c>
      <c r="M13631" t="s">
        <v>120</v>
      </c>
    </row>
    <row r="13632" spans="1:13" x14ac:dyDescent="0.3">
      <c r="A13632" t="s">
        <v>14628</v>
      </c>
      <c r="C13632" t="s">
        <v>31493</v>
      </c>
      <c r="D13632">
        <v>36</v>
      </c>
      <c r="E13632" s="1">
        <v>300000</v>
      </c>
      <c r="G13632" t="s">
        <v>111</v>
      </c>
      <c r="H13632" t="s">
        <v>31510</v>
      </c>
      <c r="I13632" t="s">
        <v>8529</v>
      </c>
      <c r="J13632" t="s">
        <v>22</v>
      </c>
      <c r="K13632" t="s">
        <v>24</v>
      </c>
      <c r="L13632" t="s">
        <v>25</v>
      </c>
      <c r="M13632" t="s">
        <v>120</v>
      </c>
    </row>
    <row r="13633" spans="1:13" x14ac:dyDescent="0.3">
      <c r="A13633" t="s">
        <v>14628</v>
      </c>
      <c r="C13633" t="s">
        <v>14619</v>
      </c>
      <c r="D13633">
        <v>60</v>
      </c>
      <c r="E13633" s="1">
        <v>7030400</v>
      </c>
      <c r="G13633" t="s">
        <v>111</v>
      </c>
      <c r="H13633" t="s">
        <v>14075</v>
      </c>
      <c r="I13633" t="s">
        <v>8529</v>
      </c>
      <c r="J13633" t="s">
        <v>22</v>
      </c>
      <c r="K13633" t="s">
        <v>24</v>
      </c>
      <c r="L13633" t="s">
        <v>25</v>
      </c>
      <c r="M13633" t="s">
        <v>120</v>
      </c>
    </row>
    <row r="13634" spans="1:13" x14ac:dyDescent="0.3">
      <c r="A13634" t="s">
        <v>25588</v>
      </c>
      <c r="C13634" t="s">
        <v>25397</v>
      </c>
      <c r="D13634">
        <v>4</v>
      </c>
      <c r="E13634" s="1">
        <v>5014</v>
      </c>
      <c r="G13634" t="s">
        <v>34</v>
      </c>
      <c r="H13634" t="s">
        <v>6143</v>
      </c>
      <c r="I13634" t="s">
        <v>25589</v>
      </c>
      <c r="J13634" t="s">
        <v>7616</v>
      </c>
      <c r="K13634" t="s">
        <v>24</v>
      </c>
      <c r="L13634" t="s">
        <v>25</v>
      </c>
      <c r="M13634" t="s">
        <v>6146</v>
      </c>
    </row>
    <row r="13635" spans="1:13" x14ac:dyDescent="0.3">
      <c r="A13635" t="s">
        <v>26185</v>
      </c>
      <c r="C13635" t="s">
        <v>25932</v>
      </c>
      <c r="D13635">
        <v>2</v>
      </c>
      <c r="E13635" s="1">
        <v>48155</v>
      </c>
      <c r="G13635" t="s">
        <v>34</v>
      </c>
      <c r="H13635" t="s">
        <v>6143</v>
      </c>
      <c r="I13635" t="s">
        <v>26186</v>
      </c>
      <c r="J13635" t="s">
        <v>700</v>
      </c>
      <c r="K13635" t="s">
        <v>24</v>
      </c>
      <c r="L13635" t="s">
        <v>25</v>
      </c>
      <c r="M13635" t="s">
        <v>6146</v>
      </c>
    </row>
    <row r="13636" spans="1:13" x14ac:dyDescent="0.3">
      <c r="A13636" t="s">
        <v>26185</v>
      </c>
      <c r="C13636" t="s">
        <v>25932</v>
      </c>
      <c r="D13636">
        <v>2</v>
      </c>
      <c r="E13636" s="1">
        <v>35139</v>
      </c>
      <c r="G13636" t="s">
        <v>34</v>
      </c>
      <c r="H13636" t="s">
        <v>6143</v>
      </c>
      <c r="I13636" t="s">
        <v>26186</v>
      </c>
      <c r="J13636" t="s">
        <v>700</v>
      </c>
      <c r="K13636" t="s">
        <v>24</v>
      </c>
      <c r="L13636" t="s">
        <v>25</v>
      </c>
      <c r="M13636" t="s">
        <v>6146</v>
      </c>
    </row>
    <row r="13637" spans="1:13" x14ac:dyDescent="0.3">
      <c r="A13637" t="s">
        <v>26798</v>
      </c>
      <c r="C13637" t="s">
        <v>26519</v>
      </c>
      <c r="D13637">
        <v>5</v>
      </c>
      <c r="E13637" s="1">
        <v>7769</v>
      </c>
      <c r="G13637" t="s">
        <v>34</v>
      </c>
      <c r="H13637" t="s">
        <v>6143</v>
      </c>
      <c r="I13637" t="s">
        <v>26799</v>
      </c>
      <c r="J13637" t="s">
        <v>2347</v>
      </c>
      <c r="K13637" t="s">
        <v>24</v>
      </c>
      <c r="L13637" t="s">
        <v>25</v>
      </c>
      <c r="M13637" t="s">
        <v>6146</v>
      </c>
    </row>
    <row r="13638" spans="1:13" x14ac:dyDescent="0.3">
      <c r="A13638" t="s">
        <v>20762</v>
      </c>
      <c r="C13638" t="s">
        <v>20542</v>
      </c>
      <c r="D13638">
        <v>3</v>
      </c>
      <c r="E13638" s="1">
        <v>8405</v>
      </c>
      <c r="G13638" t="s">
        <v>34</v>
      </c>
      <c r="H13638" t="s">
        <v>6143</v>
      </c>
      <c r="I13638" t="s">
        <v>20763</v>
      </c>
      <c r="J13638" t="s">
        <v>627</v>
      </c>
      <c r="K13638" t="s">
        <v>24</v>
      </c>
      <c r="L13638" t="s">
        <v>25</v>
      </c>
      <c r="M13638" t="s">
        <v>6146</v>
      </c>
    </row>
    <row r="13639" spans="1:13" x14ac:dyDescent="0.3">
      <c r="A13639" t="s">
        <v>25995</v>
      </c>
      <c r="C13639" t="s">
        <v>25932</v>
      </c>
      <c r="D13639">
        <v>1</v>
      </c>
      <c r="E13639" s="1">
        <v>18085</v>
      </c>
      <c r="G13639" t="s">
        <v>34</v>
      </c>
      <c r="H13639" t="s">
        <v>6143</v>
      </c>
      <c r="I13639" t="s">
        <v>2812</v>
      </c>
      <c r="J13639" t="s">
        <v>199</v>
      </c>
      <c r="K13639" t="s">
        <v>24</v>
      </c>
      <c r="L13639" t="s">
        <v>25</v>
      </c>
      <c r="M13639" t="s">
        <v>6146</v>
      </c>
    </row>
    <row r="13640" spans="1:13" x14ac:dyDescent="0.3">
      <c r="A13640" t="s">
        <v>13994</v>
      </c>
      <c r="C13640" t="s">
        <v>13456</v>
      </c>
      <c r="D13640">
        <v>7</v>
      </c>
      <c r="E13640" s="1">
        <v>8392</v>
      </c>
      <c r="G13640" t="s">
        <v>34</v>
      </c>
      <c r="H13640" t="s">
        <v>6143</v>
      </c>
      <c r="I13640" t="s">
        <v>13995</v>
      </c>
      <c r="J13640" t="s">
        <v>30</v>
      </c>
      <c r="K13640" t="s">
        <v>24</v>
      </c>
      <c r="L13640" t="s">
        <v>25</v>
      </c>
      <c r="M13640" t="s">
        <v>6146</v>
      </c>
    </row>
    <row r="13641" spans="1:13" x14ac:dyDescent="0.3">
      <c r="A13641" t="s">
        <v>26014</v>
      </c>
      <c r="C13641" t="s">
        <v>25932</v>
      </c>
      <c r="D13641">
        <v>3</v>
      </c>
      <c r="E13641" s="1">
        <v>11510</v>
      </c>
      <c r="G13641" t="s">
        <v>34</v>
      </c>
      <c r="H13641" t="s">
        <v>6143</v>
      </c>
      <c r="I13641" t="s">
        <v>26015</v>
      </c>
      <c r="J13641" t="s">
        <v>175</v>
      </c>
      <c r="K13641" t="s">
        <v>24</v>
      </c>
      <c r="L13641" t="s">
        <v>25</v>
      </c>
      <c r="M13641" t="s">
        <v>6146</v>
      </c>
    </row>
    <row r="13642" spans="1:13" x14ac:dyDescent="0.3">
      <c r="A13642" t="s">
        <v>14418</v>
      </c>
      <c r="C13642" t="s">
        <v>18238</v>
      </c>
      <c r="D13642">
        <v>9</v>
      </c>
      <c r="E13642" s="1">
        <v>33000</v>
      </c>
      <c r="G13642" t="s">
        <v>34</v>
      </c>
      <c r="H13642" t="s">
        <v>18250</v>
      </c>
      <c r="I13642" t="s">
        <v>14419</v>
      </c>
      <c r="J13642" t="s">
        <v>433</v>
      </c>
      <c r="K13642" t="s">
        <v>24</v>
      </c>
      <c r="L13642" t="s">
        <v>25</v>
      </c>
      <c r="M13642" t="s">
        <v>6146</v>
      </c>
    </row>
    <row r="13643" spans="1:13" x14ac:dyDescent="0.3">
      <c r="A13643" t="s">
        <v>14418</v>
      </c>
      <c r="C13643" t="s">
        <v>14108</v>
      </c>
      <c r="D13643">
        <v>7</v>
      </c>
      <c r="E13643" s="1">
        <v>70296</v>
      </c>
      <c r="G13643" t="s">
        <v>34</v>
      </c>
      <c r="H13643" t="s">
        <v>6143</v>
      </c>
      <c r="I13643" t="s">
        <v>14419</v>
      </c>
      <c r="J13643" t="s">
        <v>433</v>
      </c>
      <c r="K13643" t="s">
        <v>24</v>
      </c>
      <c r="L13643" t="s">
        <v>25</v>
      </c>
      <c r="M13643" t="s">
        <v>6146</v>
      </c>
    </row>
    <row r="13644" spans="1:13" x14ac:dyDescent="0.3">
      <c r="A13644" t="s">
        <v>31648</v>
      </c>
      <c r="C13644" t="s">
        <v>31493</v>
      </c>
      <c r="D13644">
        <v>5</v>
      </c>
      <c r="E13644" s="1">
        <v>18358</v>
      </c>
      <c r="G13644" t="s">
        <v>34</v>
      </c>
      <c r="H13644" t="s">
        <v>6143</v>
      </c>
      <c r="I13644" t="s">
        <v>475</v>
      </c>
      <c r="J13644" t="s">
        <v>311</v>
      </c>
      <c r="K13644" t="s">
        <v>24</v>
      </c>
      <c r="L13644" t="s">
        <v>25</v>
      </c>
      <c r="M13644" t="s">
        <v>6146</v>
      </c>
    </row>
    <row r="13645" spans="1:13" x14ac:dyDescent="0.3">
      <c r="A13645" t="s">
        <v>473</v>
      </c>
      <c r="C13645" t="s">
        <v>341</v>
      </c>
      <c r="D13645">
        <v>17</v>
      </c>
      <c r="E13645" s="1">
        <v>149360</v>
      </c>
      <c r="G13645" t="s">
        <v>111</v>
      </c>
      <c r="H13645" t="s">
        <v>474</v>
      </c>
      <c r="I13645" t="s">
        <v>475</v>
      </c>
      <c r="J13645" t="s">
        <v>22</v>
      </c>
      <c r="K13645" t="s">
        <v>24</v>
      </c>
      <c r="L13645" t="s">
        <v>25</v>
      </c>
      <c r="M13645" t="s">
        <v>141</v>
      </c>
    </row>
    <row r="13646" spans="1:13" x14ac:dyDescent="0.3">
      <c r="A13646" t="s">
        <v>473</v>
      </c>
      <c r="C13646" t="s">
        <v>29553</v>
      </c>
      <c r="D13646">
        <v>27</v>
      </c>
      <c r="E13646" s="1">
        <v>100843</v>
      </c>
      <c r="G13646" t="s">
        <v>111</v>
      </c>
      <c r="H13646" t="s">
        <v>29572</v>
      </c>
      <c r="I13646" t="s">
        <v>475</v>
      </c>
      <c r="J13646" t="s">
        <v>22</v>
      </c>
      <c r="K13646" t="s">
        <v>24</v>
      </c>
      <c r="L13646" t="s">
        <v>25</v>
      </c>
      <c r="M13646" t="s">
        <v>141</v>
      </c>
    </row>
    <row r="13647" spans="1:13" x14ac:dyDescent="0.3">
      <c r="A13647" t="s">
        <v>473</v>
      </c>
      <c r="C13647" t="s">
        <v>23427</v>
      </c>
      <c r="D13647">
        <v>3</v>
      </c>
      <c r="E13647" s="1">
        <v>25000</v>
      </c>
      <c r="G13647" t="s">
        <v>111</v>
      </c>
      <c r="H13647" t="s">
        <v>23548</v>
      </c>
      <c r="I13647" t="s">
        <v>475</v>
      </c>
      <c r="J13647" t="s">
        <v>22</v>
      </c>
      <c r="K13647" t="s">
        <v>24</v>
      </c>
      <c r="L13647" t="s">
        <v>25</v>
      </c>
      <c r="M13647" t="s">
        <v>6109</v>
      </c>
    </row>
    <row r="13648" spans="1:13" x14ac:dyDescent="0.3">
      <c r="A13648" t="s">
        <v>473</v>
      </c>
      <c r="C13648" t="s">
        <v>23564</v>
      </c>
      <c r="D13648">
        <v>1</v>
      </c>
      <c r="E13648" s="1">
        <v>125</v>
      </c>
      <c r="G13648" t="s">
        <v>111</v>
      </c>
      <c r="H13648" t="s">
        <v>23645</v>
      </c>
      <c r="I13648" t="s">
        <v>475</v>
      </c>
      <c r="J13648" t="s">
        <v>22</v>
      </c>
      <c r="K13648" t="s">
        <v>24</v>
      </c>
      <c r="L13648" t="s">
        <v>25</v>
      </c>
      <c r="M13648" t="s">
        <v>120</v>
      </c>
    </row>
    <row r="13649" spans="1:13" x14ac:dyDescent="0.3">
      <c r="A13649" t="s">
        <v>473</v>
      </c>
      <c r="C13649" t="s">
        <v>11813</v>
      </c>
      <c r="D13649">
        <v>23</v>
      </c>
      <c r="E13649" s="1">
        <v>100000</v>
      </c>
      <c r="G13649" t="s">
        <v>111</v>
      </c>
      <c r="H13649" t="s">
        <v>12026</v>
      </c>
      <c r="I13649" t="s">
        <v>475</v>
      </c>
      <c r="J13649" t="s">
        <v>22</v>
      </c>
      <c r="K13649" t="s">
        <v>24</v>
      </c>
      <c r="L13649" t="s">
        <v>25</v>
      </c>
      <c r="M13649" t="s">
        <v>3790</v>
      </c>
    </row>
    <row r="13650" spans="1:13" x14ac:dyDescent="0.3">
      <c r="A13650" t="s">
        <v>473</v>
      </c>
      <c r="C13650" t="s">
        <v>7634</v>
      </c>
      <c r="D13650">
        <v>1</v>
      </c>
      <c r="E13650" s="1">
        <v>50000</v>
      </c>
      <c r="G13650" t="s">
        <v>111</v>
      </c>
      <c r="H13650" t="s">
        <v>7759</v>
      </c>
      <c r="I13650" t="s">
        <v>475</v>
      </c>
      <c r="J13650" t="s">
        <v>22</v>
      </c>
      <c r="K13650" t="s">
        <v>24</v>
      </c>
      <c r="L13650" t="s">
        <v>25</v>
      </c>
      <c r="M13650" t="s">
        <v>6109</v>
      </c>
    </row>
    <row r="13651" spans="1:13" x14ac:dyDescent="0.3">
      <c r="A13651" t="s">
        <v>473</v>
      </c>
      <c r="C13651" t="s">
        <v>7634</v>
      </c>
      <c r="D13651">
        <v>28</v>
      </c>
      <c r="E13651" s="1">
        <v>250000</v>
      </c>
      <c r="G13651" t="s">
        <v>111</v>
      </c>
      <c r="H13651" t="s">
        <v>7782</v>
      </c>
      <c r="I13651" t="s">
        <v>475</v>
      </c>
      <c r="J13651" t="s">
        <v>22</v>
      </c>
      <c r="K13651" t="s">
        <v>24</v>
      </c>
      <c r="L13651" t="s">
        <v>25</v>
      </c>
      <c r="M13651" t="s">
        <v>6109</v>
      </c>
    </row>
    <row r="13652" spans="1:13" x14ac:dyDescent="0.3">
      <c r="A13652" t="s">
        <v>473</v>
      </c>
      <c r="C13652" t="s">
        <v>32274</v>
      </c>
      <c r="D13652">
        <v>83</v>
      </c>
      <c r="E13652" s="1">
        <v>1095000</v>
      </c>
      <c r="G13652" t="s">
        <v>111</v>
      </c>
      <c r="H13652" t="s">
        <v>32316</v>
      </c>
      <c r="I13652" t="s">
        <v>475</v>
      </c>
      <c r="J13652" t="s">
        <v>22</v>
      </c>
      <c r="K13652" t="s">
        <v>24</v>
      </c>
      <c r="L13652" t="s">
        <v>25</v>
      </c>
      <c r="M13652" t="s">
        <v>120</v>
      </c>
    </row>
    <row r="13653" spans="1:13" x14ac:dyDescent="0.3">
      <c r="A13653" t="s">
        <v>473</v>
      </c>
      <c r="C13653" t="s">
        <v>31493</v>
      </c>
      <c r="D13653">
        <v>36</v>
      </c>
      <c r="E13653" s="1">
        <v>242000</v>
      </c>
      <c r="G13653" t="s">
        <v>111</v>
      </c>
      <c r="H13653" t="s">
        <v>31527</v>
      </c>
      <c r="I13653" t="s">
        <v>475</v>
      </c>
      <c r="J13653" t="s">
        <v>22</v>
      </c>
      <c r="K13653" t="s">
        <v>24</v>
      </c>
      <c r="L13653" t="s">
        <v>25</v>
      </c>
      <c r="M13653" t="s">
        <v>120</v>
      </c>
    </row>
    <row r="13654" spans="1:13" x14ac:dyDescent="0.3">
      <c r="A13654" t="s">
        <v>18512</v>
      </c>
      <c r="C13654" t="s">
        <v>18470</v>
      </c>
      <c r="D13654">
        <v>12</v>
      </c>
      <c r="E13654" s="1">
        <v>9888</v>
      </c>
      <c r="G13654" t="s">
        <v>34</v>
      </c>
      <c r="H13654" t="s">
        <v>7013</v>
      </c>
      <c r="I13654" t="s">
        <v>475</v>
      </c>
      <c r="J13654" t="s">
        <v>311</v>
      </c>
      <c r="K13654" t="s">
        <v>24</v>
      </c>
      <c r="L13654" t="s">
        <v>25</v>
      </c>
      <c r="M13654" t="s">
        <v>6146</v>
      </c>
    </row>
    <row r="13655" spans="1:13" x14ac:dyDescent="0.3">
      <c r="A13655" t="s">
        <v>18512</v>
      </c>
      <c r="C13655" t="s">
        <v>31834</v>
      </c>
      <c r="D13655">
        <v>12</v>
      </c>
      <c r="E13655" s="1">
        <v>128121</v>
      </c>
      <c r="G13655" t="s">
        <v>34</v>
      </c>
      <c r="H13655" t="s">
        <v>6493</v>
      </c>
      <c r="I13655" t="s">
        <v>475</v>
      </c>
      <c r="J13655" t="s">
        <v>311</v>
      </c>
      <c r="K13655" t="s">
        <v>24</v>
      </c>
      <c r="L13655" t="s">
        <v>25</v>
      </c>
      <c r="M13655" t="s">
        <v>6146</v>
      </c>
    </row>
    <row r="13656" spans="1:13" x14ac:dyDescent="0.3">
      <c r="A13656" t="s">
        <v>6138</v>
      </c>
      <c r="C13656" t="s">
        <v>25190</v>
      </c>
      <c r="D13656">
        <v>24</v>
      </c>
      <c r="E13656" s="1">
        <v>61072</v>
      </c>
      <c r="G13656" t="s">
        <v>111</v>
      </c>
      <c r="H13656" t="s">
        <v>25195</v>
      </c>
      <c r="I13656" t="s">
        <v>475</v>
      </c>
      <c r="J13656" t="s">
        <v>22</v>
      </c>
      <c r="K13656" t="s">
        <v>24</v>
      </c>
      <c r="L13656" t="s">
        <v>25</v>
      </c>
      <c r="M13656" t="s">
        <v>6109</v>
      </c>
    </row>
    <row r="13657" spans="1:13" x14ac:dyDescent="0.3">
      <c r="A13657" t="s">
        <v>6138</v>
      </c>
      <c r="C13657" t="s">
        <v>27131</v>
      </c>
      <c r="D13657">
        <v>36</v>
      </c>
      <c r="E13657" s="1">
        <v>90000</v>
      </c>
      <c r="G13657" t="s">
        <v>111</v>
      </c>
      <c r="H13657" t="s">
        <v>27141</v>
      </c>
      <c r="I13657" t="s">
        <v>475</v>
      </c>
      <c r="J13657" t="s">
        <v>22</v>
      </c>
      <c r="K13657" t="s">
        <v>24</v>
      </c>
      <c r="L13657" t="s">
        <v>25</v>
      </c>
      <c r="M13657" t="s">
        <v>6109</v>
      </c>
    </row>
    <row r="13658" spans="1:13" x14ac:dyDescent="0.3">
      <c r="A13658" t="s">
        <v>6138</v>
      </c>
      <c r="C13658" t="s">
        <v>6098</v>
      </c>
      <c r="D13658">
        <v>12</v>
      </c>
      <c r="E13658" s="1">
        <v>10000</v>
      </c>
      <c r="G13658" t="s">
        <v>111</v>
      </c>
      <c r="H13658" t="s">
        <v>6139</v>
      </c>
      <c r="I13658" t="s">
        <v>475</v>
      </c>
      <c r="J13658" t="s">
        <v>22</v>
      </c>
      <c r="K13658" t="s">
        <v>24</v>
      </c>
      <c r="L13658" t="s">
        <v>25</v>
      </c>
      <c r="M13658" t="s">
        <v>6109</v>
      </c>
    </row>
    <row r="13659" spans="1:13" x14ac:dyDescent="0.3">
      <c r="A13659" t="s">
        <v>6758</v>
      </c>
      <c r="C13659" t="s">
        <v>6671</v>
      </c>
      <c r="D13659">
        <v>3</v>
      </c>
      <c r="E13659" s="1">
        <v>39026</v>
      </c>
      <c r="G13659" t="s">
        <v>34</v>
      </c>
      <c r="H13659" t="s">
        <v>6143</v>
      </c>
      <c r="I13659" t="s">
        <v>6759</v>
      </c>
      <c r="J13659" t="s">
        <v>1250</v>
      </c>
      <c r="K13659" t="s">
        <v>24</v>
      </c>
      <c r="L13659" t="s">
        <v>25</v>
      </c>
      <c r="M13659" t="s">
        <v>6146</v>
      </c>
    </row>
    <row r="13660" spans="1:13" x14ac:dyDescent="0.3">
      <c r="A13660" t="s">
        <v>35105</v>
      </c>
      <c r="C13660" t="s">
        <v>34985</v>
      </c>
      <c r="D13660">
        <v>49</v>
      </c>
      <c r="E13660" s="1">
        <v>300000</v>
      </c>
      <c r="G13660" t="s">
        <v>111</v>
      </c>
      <c r="H13660" t="s">
        <v>34607</v>
      </c>
      <c r="I13660" t="s">
        <v>35106</v>
      </c>
      <c r="J13660" t="s">
        <v>1250</v>
      </c>
      <c r="K13660" t="s">
        <v>24</v>
      </c>
      <c r="L13660" t="s">
        <v>25</v>
      </c>
      <c r="M13660" t="s">
        <v>120</v>
      </c>
    </row>
    <row r="13661" spans="1:13" x14ac:dyDescent="0.3">
      <c r="A13661" t="s">
        <v>35105</v>
      </c>
      <c r="C13661" t="s">
        <v>34985</v>
      </c>
      <c r="D13661">
        <v>49</v>
      </c>
      <c r="E13661" s="1">
        <v>300000</v>
      </c>
      <c r="G13661" t="s">
        <v>111</v>
      </c>
      <c r="H13661" t="s">
        <v>34607</v>
      </c>
      <c r="I13661" t="s">
        <v>35106</v>
      </c>
      <c r="J13661" t="s">
        <v>1250</v>
      </c>
      <c r="K13661" t="s">
        <v>24</v>
      </c>
      <c r="L13661" t="s">
        <v>25</v>
      </c>
      <c r="M13661" t="s">
        <v>120</v>
      </c>
    </row>
    <row r="13662" spans="1:13" x14ac:dyDescent="0.3">
      <c r="A13662" t="s">
        <v>12194</v>
      </c>
      <c r="C13662" t="s">
        <v>21173</v>
      </c>
      <c r="D13662">
        <v>35</v>
      </c>
      <c r="E13662" s="1">
        <v>350032</v>
      </c>
      <c r="G13662" t="s">
        <v>111</v>
      </c>
      <c r="H13662" t="s">
        <v>21628</v>
      </c>
      <c r="I13662" t="s">
        <v>6743</v>
      </c>
      <c r="J13662" t="s">
        <v>1250</v>
      </c>
      <c r="K13662" t="s">
        <v>24</v>
      </c>
      <c r="L13662" t="s">
        <v>25</v>
      </c>
      <c r="M13662" t="s">
        <v>120</v>
      </c>
    </row>
    <row r="13663" spans="1:13" x14ac:dyDescent="0.3">
      <c r="A13663" t="s">
        <v>12194</v>
      </c>
      <c r="C13663" t="s">
        <v>16755</v>
      </c>
      <c r="D13663">
        <v>15</v>
      </c>
      <c r="E13663" s="1">
        <v>171758</v>
      </c>
      <c r="G13663" t="s">
        <v>111</v>
      </c>
      <c r="H13663" t="s">
        <v>17041</v>
      </c>
      <c r="I13663" t="s">
        <v>6743</v>
      </c>
      <c r="J13663" t="s">
        <v>1250</v>
      </c>
      <c r="K13663" t="s">
        <v>24</v>
      </c>
      <c r="L13663" t="s">
        <v>25</v>
      </c>
      <c r="M13663" t="s">
        <v>120</v>
      </c>
    </row>
    <row r="13664" spans="1:13" x14ac:dyDescent="0.3">
      <c r="A13664" t="s">
        <v>12194</v>
      </c>
      <c r="C13664" t="s">
        <v>11813</v>
      </c>
      <c r="D13664">
        <v>50</v>
      </c>
      <c r="E13664" s="1">
        <v>221682</v>
      </c>
      <c r="G13664" t="s">
        <v>111</v>
      </c>
      <c r="H13664" t="s">
        <v>12195</v>
      </c>
      <c r="I13664" t="s">
        <v>6743</v>
      </c>
      <c r="J13664" t="s">
        <v>1250</v>
      </c>
      <c r="K13664" t="s">
        <v>24</v>
      </c>
      <c r="L13664" t="s">
        <v>25</v>
      </c>
      <c r="M13664" t="s">
        <v>232</v>
      </c>
    </row>
    <row r="13665" spans="1:13" x14ac:dyDescent="0.3">
      <c r="A13665" t="s">
        <v>12194</v>
      </c>
      <c r="C13665" t="s">
        <v>34736</v>
      </c>
      <c r="D13665">
        <v>30</v>
      </c>
      <c r="E13665" s="1">
        <v>476553</v>
      </c>
      <c r="G13665" t="s">
        <v>111</v>
      </c>
      <c r="H13665" t="s">
        <v>34901</v>
      </c>
      <c r="I13665" t="s">
        <v>6743</v>
      </c>
      <c r="J13665" t="s">
        <v>1250</v>
      </c>
      <c r="K13665" t="s">
        <v>24</v>
      </c>
      <c r="L13665" t="s">
        <v>25</v>
      </c>
      <c r="M13665" t="s">
        <v>120</v>
      </c>
    </row>
    <row r="13666" spans="1:13" x14ac:dyDescent="0.3">
      <c r="A13666" t="s">
        <v>16335</v>
      </c>
      <c r="C13666" t="s">
        <v>16236</v>
      </c>
      <c r="D13666">
        <v>31</v>
      </c>
      <c r="E13666" s="1">
        <v>74975</v>
      </c>
      <c r="G13666" t="s">
        <v>111</v>
      </c>
      <c r="H13666" t="s">
        <v>16336</v>
      </c>
      <c r="I13666" t="s">
        <v>6731</v>
      </c>
      <c r="J13666" t="s">
        <v>1250</v>
      </c>
      <c r="K13666" t="s">
        <v>24</v>
      </c>
      <c r="L13666" t="s">
        <v>25</v>
      </c>
      <c r="M13666" t="s">
        <v>232</v>
      </c>
    </row>
    <row r="13667" spans="1:13" x14ac:dyDescent="0.3">
      <c r="A13667" t="s">
        <v>18041</v>
      </c>
      <c r="C13667" t="s">
        <v>33297</v>
      </c>
      <c r="D13667">
        <v>35</v>
      </c>
      <c r="E13667" s="1">
        <v>390000</v>
      </c>
      <c r="G13667" t="s">
        <v>34</v>
      </c>
      <c r="H13667" t="s">
        <v>33315</v>
      </c>
      <c r="I13667" t="s">
        <v>6743</v>
      </c>
      <c r="J13667" t="s">
        <v>1250</v>
      </c>
      <c r="K13667" t="s">
        <v>24</v>
      </c>
      <c r="L13667" t="s">
        <v>25</v>
      </c>
      <c r="M13667" t="s">
        <v>6146</v>
      </c>
    </row>
    <row r="13668" spans="1:13" x14ac:dyDescent="0.3">
      <c r="A13668" t="s">
        <v>18041</v>
      </c>
      <c r="C13668" t="s">
        <v>18024</v>
      </c>
      <c r="D13668">
        <v>12</v>
      </c>
      <c r="E13668" s="1">
        <v>38250</v>
      </c>
      <c r="G13668" t="s">
        <v>34</v>
      </c>
      <c r="H13668" t="s">
        <v>17730</v>
      </c>
      <c r="I13668" t="s">
        <v>6743</v>
      </c>
      <c r="J13668" t="s">
        <v>1250</v>
      </c>
      <c r="K13668" t="s">
        <v>24</v>
      </c>
      <c r="L13668" t="s">
        <v>25</v>
      </c>
      <c r="M13668" t="s">
        <v>6146</v>
      </c>
    </row>
    <row r="13669" spans="1:13" x14ac:dyDescent="0.3">
      <c r="A13669" t="s">
        <v>18041</v>
      </c>
      <c r="C13669" t="s">
        <v>18238</v>
      </c>
      <c r="D13669">
        <v>9</v>
      </c>
      <c r="E13669" s="1">
        <v>955500</v>
      </c>
      <c r="G13669" t="s">
        <v>34</v>
      </c>
      <c r="H13669" t="s">
        <v>18250</v>
      </c>
      <c r="I13669" t="s">
        <v>6743</v>
      </c>
      <c r="J13669" t="s">
        <v>1250</v>
      </c>
      <c r="K13669" t="s">
        <v>24</v>
      </c>
      <c r="L13669" t="s">
        <v>25</v>
      </c>
      <c r="M13669" t="s">
        <v>6146</v>
      </c>
    </row>
    <row r="13670" spans="1:13" x14ac:dyDescent="0.3">
      <c r="A13670" t="s">
        <v>18041</v>
      </c>
      <c r="C13670" t="s">
        <v>25190</v>
      </c>
      <c r="D13670">
        <v>36</v>
      </c>
      <c r="E13670" s="1">
        <v>174357</v>
      </c>
      <c r="G13670" t="s">
        <v>34</v>
      </c>
      <c r="H13670" t="s">
        <v>18482</v>
      </c>
      <c r="I13670" t="s">
        <v>6743</v>
      </c>
      <c r="J13670" t="s">
        <v>1250</v>
      </c>
      <c r="K13670" t="s">
        <v>24</v>
      </c>
      <c r="L13670" t="s">
        <v>25</v>
      </c>
      <c r="M13670" t="s">
        <v>6146</v>
      </c>
    </row>
    <row r="13671" spans="1:13" x14ac:dyDescent="0.3">
      <c r="A13671" t="s">
        <v>18041</v>
      </c>
      <c r="C13671" t="s">
        <v>32450</v>
      </c>
      <c r="D13671">
        <v>12</v>
      </c>
      <c r="E13671" s="1">
        <v>117150</v>
      </c>
      <c r="G13671" t="s">
        <v>34</v>
      </c>
      <c r="H13671" t="s">
        <v>18412</v>
      </c>
      <c r="I13671" t="s">
        <v>6743</v>
      </c>
      <c r="J13671" t="s">
        <v>1250</v>
      </c>
      <c r="K13671" t="s">
        <v>24</v>
      </c>
      <c r="L13671" t="s">
        <v>25</v>
      </c>
      <c r="M13671" t="s">
        <v>6146</v>
      </c>
    </row>
    <row r="13672" spans="1:13" x14ac:dyDescent="0.3">
      <c r="A13672" t="s">
        <v>8046</v>
      </c>
      <c r="C13672" t="s">
        <v>23704</v>
      </c>
      <c r="D13672">
        <v>24</v>
      </c>
      <c r="E13672" s="1">
        <v>50000</v>
      </c>
      <c r="G13672" t="s">
        <v>111</v>
      </c>
      <c r="H13672" t="s">
        <v>23784</v>
      </c>
      <c r="I13672" t="s">
        <v>6743</v>
      </c>
      <c r="J13672" t="s">
        <v>1250</v>
      </c>
      <c r="K13672" t="s">
        <v>24</v>
      </c>
      <c r="L13672" t="s">
        <v>25</v>
      </c>
      <c r="M13672" t="s">
        <v>120</v>
      </c>
    </row>
    <row r="13673" spans="1:13" x14ac:dyDescent="0.3">
      <c r="A13673" t="s">
        <v>8046</v>
      </c>
      <c r="C13673" t="s">
        <v>21907</v>
      </c>
      <c r="D13673">
        <v>49</v>
      </c>
      <c r="E13673" s="1">
        <v>6670182</v>
      </c>
      <c r="G13673" t="s">
        <v>111</v>
      </c>
      <c r="H13673" t="s">
        <v>21926</v>
      </c>
      <c r="I13673" t="s">
        <v>6743</v>
      </c>
      <c r="J13673" t="s">
        <v>1250</v>
      </c>
      <c r="K13673" t="s">
        <v>24</v>
      </c>
      <c r="L13673" t="s">
        <v>25</v>
      </c>
      <c r="M13673" t="s">
        <v>120</v>
      </c>
    </row>
    <row r="13674" spans="1:13" x14ac:dyDescent="0.3">
      <c r="A13674" t="s">
        <v>8046</v>
      </c>
      <c r="C13674" t="s">
        <v>12934</v>
      </c>
      <c r="D13674">
        <v>13</v>
      </c>
      <c r="E13674" s="1">
        <v>3370078</v>
      </c>
      <c r="G13674" t="s">
        <v>111</v>
      </c>
      <c r="H13674" t="s">
        <v>12938</v>
      </c>
      <c r="I13674" t="s">
        <v>6743</v>
      </c>
      <c r="J13674" t="s">
        <v>1250</v>
      </c>
      <c r="K13674" t="s">
        <v>24</v>
      </c>
      <c r="L13674" t="s">
        <v>25</v>
      </c>
      <c r="M13674" t="s">
        <v>120</v>
      </c>
    </row>
    <row r="13675" spans="1:13" x14ac:dyDescent="0.3">
      <c r="A13675" t="s">
        <v>8046</v>
      </c>
      <c r="C13675" t="s">
        <v>9547</v>
      </c>
      <c r="D13675">
        <v>23</v>
      </c>
      <c r="E13675" s="1">
        <v>497878</v>
      </c>
      <c r="G13675" t="s">
        <v>111</v>
      </c>
      <c r="H13675" t="s">
        <v>9688</v>
      </c>
      <c r="I13675" t="s">
        <v>6743</v>
      </c>
      <c r="J13675" t="s">
        <v>1250</v>
      </c>
      <c r="K13675" t="s">
        <v>24</v>
      </c>
      <c r="L13675" t="s">
        <v>25</v>
      </c>
      <c r="M13675" t="s">
        <v>120</v>
      </c>
    </row>
    <row r="13676" spans="1:13" x14ac:dyDescent="0.3">
      <c r="A13676" t="s">
        <v>8046</v>
      </c>
      <c r="C13676" t="s">
        <v>11140</v>
      </c>
      <c r="D13676">
        <v>1</v>
      </c>
      <c r="E13676" s="1">
        <v>40000</v>
      </c>
      <c r="G13676" t="s">
        <v>111</v>
      </c>
      <c r="H13676" t="s">
        <v>11184</v>
      </c>
      <c r="I13676" t="s">
        <v>6743</v>
      </c>
      <c r="J13676" t="s">
        <v>1250</v>
      </c>
      <c r="K13676" t="s">
        <v>24</v>
      </c>
      <c r="L13676" t="s">
        <v>25</v>
      </c>
      <c r="M13676" t="s">
        <v>120</v>
      </c>
    </row>
    <row r="13677" spans="1:13" x14ac:dyDescent="0.3">
      <c r="A13677" t="s">
        <v>8046</v>
      </c>
      <c r="C13677" t="s">
        <v>7634</v>
      </c>
      <c r="D13677">
        <v>2</v>
      </c>
      <c r="E13677" s="1">
        <v>8000</v>
      </c>
      <c r="G13677" t="s">
        <v>111</v>
      </c>
      <c r="H13677" t="s">
        <v>8047</v>
      </c>
      <c r="I13677" t="s">
        <v>6743</v>
      </c>
      <c r="J13677" t="s">
        <v>1250</v>
      </c>
      <c r="K13677" t="s">
        <v>24</v>
      </c>
      <c r="L13677" t="s">
        <v>25</v>
      </c>
      <c r="M13677" t="s">
        <v>120</v>
      </c>
    </row>
    <row r="13678" spans="1:13" x14ac:dyDescent="0.3">
      <c r="A13678" t="s">
        <v>8046</v>
      </c>
      <c r="C13678" t="s">
        <v>34985</v>
      </c>
      <c r="D13678">
        <v>50</v>
      </c>
      <c r="E13678" s="1">
        <v>9800877</v>
      </c>
      <c r="G13678" t="s">
        <v>111</v>
      </c>
      <c r="H13678" t="s">
        <v>35028</v>
      </c>
      <c r="I13678" t="s">
        <v>6743</v>
      </c>
      <c r="J13678" t="s">
        <v>1250</v>
      </c>
      <c r="K13678" t="s">
        <v>24</v>
      </c>
      <c r="L13678" t="s">
        <v>25</v>
      </c>
      <c r="M13678" t="s">
        <v>120</v>
      </c>
    </row>
    <row r="13679" spans="1:13" x14ac:dyDescent="0.3">
      <c r="A13679" t="s">
        <v>8046</v>
      </c>
      <c r="C13679" t="s">
        <v>33755</v>
      </c>
      <c r="D13679">
        <v>44</v>
      </c>
      <c r="E13679" s="1">
        <v>1000000</v>
      </c>
      <c r="G13679" t="s">
        <v>111</v>
      </c>
      <c r="H13679" t="s">
        <v>33922</v>
      </c>
      <c r="I13679" t="s">
        <v>6743</v>
      </c>
      <c r="J13679" t="s">
        <v>1250</v>
      </c>
      <c r="K13679" t="s">
        <v>24</v>
      </c>
      <c r="L13679" t="s">
        <v>25</v>
      </c>
      <c r="M13679" t="s">
        <v>120</v>
      </c>
    </row>
    <row r="13680" spans="1:13" x14ac:dyDescent="0.3">
      <c r="A13680" t="s">
        <v>8046</v>
      </c>
      <c r="C13680" t="s">
        <v>33136</v>
      </c>
      <c r="D13680">
        <v>36</v>
      </c>
      <c r="E13680" s="1">
        <v>1557098</v>
      </c>
      <c r="G13680" t="s">
        <v>111</v>
      </c>
      <c r="H13680" t="s">
        <v>13022</v>
      </c>
      <c r="I13680" t="s">
        <v>6743</v>
      </c>
      <c r="J13680" t="s">
        <v>1250</v>
      </c>
      <c r="K13680" t="s">
        <v>24</v>
      </c>
      <c r="L13680" t="s">
        <v>25</v>
      </c>
      <c r="M13680" t="s">
        <v>120</v>
      </c>
    </row>
    <row r="13681" spans="1:13" x14ac:dyDescent="0.3">
      <c r="A13681" t="s">
        <v>22048</v>
      </c>
      <c r="C13681" t="s">
        <v>22024</v>
      </c>
      <c r="D13681">
        <v>25</v>
      </c>
      <c r="E13681" s="1">
        <v>200000</v>
      </c>
      <c r="G13681" t="s">
        <v>111</v>
      </c>
      <c r="H13681" t="s">
        <v>22049</v>
      </c>
      <c r="I13681" t="s">
        <v>6805</v>
      </c>
      <c r="J13681" t="s">
        <v>1250</v>
      </c>
      <c r="K13681" t="s">
        <v>24</v>
      </c>
      <c r="L13681" t="s">
        <v>25</v>
      </c>
      <c r="M13681" t="s">
        <v>120</v>
      </c>
    </row>
    <row r="13682" spans="1:13" x14ac:dyDescent="0.3">
      <c r="A13682" t="s">
        <v>3008</v>
      </c>
      <c r="C13682" t="s">
        <v>2957</v>
      </c>
      <c r="D13682">
        <v>30</v>
      </c>
      <c r="E13682" s="1">
        <v>709988</v>
      </c>
      <c r="G13682" t="s">
        <v>13</v>
      </c>
      <c r="H13682" t="s">
        <v>3009</v>
      </c>
      <c r="I13682" t="s">
        <v>428</v>
      </c>
      <c r="J13682" t="s">
        <v>428</v>
      </c>
      <c r="K13682" t="s">
        <v>429</v>
      </c>
      <c r="L13682" t="s">
        <v>38</v>
      </c>
      <c r="M13682" t="s">
        <v>66</v>
      </c>
    </row>
    <row r="13683" spans="1:13" x14ac:dyDescent="0.3">
      <c r="A13683" t="s">
        <v>3008</v>
      </c>
      <c r="C13683" t="s">
        <v>31019</v>
      </c>
      <c r="D13683">
        <v>36</v>
      </c>
      <c r="E13683" s="1">
        <v>100000</v>
      </c>
      <c r="G13683" t="s">
        <v>13</v>
      </c>
      <c r="H13683" t="s">
        <v>30482</v>
      </c>
      <c r="I13683" t="s">
        <v>428</v>
      </c>
      <c r="J13683" t="s">
        <v>428</v>
      </c>
      <c r="K13683" t="s">
        <v>429</v>
      </c>
      <c r="L13683" t="s">
        <v>38</v>
      </c>
      <c r="M13683" t="s">
        <v>66</v>
      </c>
    </row>
    <row r="13684" spans="1:13" x14ac:dyDescent="0.3">
      <c r="A13684" t="s">
        <v>3008</v>
      </c>
      <c r="C13684" t="s">
        <v>31181</v>
      </c>
      <c r="D13684">
        <v>30</v>
      </c>
      <c r="E13684" s="1">
        <v>200000</v>
      </c>
      <c r="G13684" t="s">
        <v>13</v>
      </c>
      <c r="H13684" t="s">
        <v>31238</v>
      </c>
      <c r="I13684" t="s">
        <v>428</v>
      </c>
      <c r="J13684" t="s">
        <v>428</v>
      </c>
      <c r="K13684" t="s">
        <v>429</v>
      </c>
      <c r="L13684" t="s">
        <v>17</v>
      </c>
      <c r="M13684" t="s">
        <v>450</v>
      </c>
    </row>
    <row r="13685" spans="1:13" x14ac:dyDescent="0.3">
      <c r="A13685" t="s">
        <v>3008</v>
      </c>
      <c r="C13685" t="s">
        <v>12314</v>
      </c>
      <c r="D13685">
        <v>2</v>
      </c>
      <c r="E13685" s="1">
        <v>27500</v>
      </c>
      <c r="G13685" t="s">
        <v>13</v>
      </c>
      <c r="H13685" t="s">
        <v>12360</v>
      </c>
      <c r="I13685" t="s">
        <v>428</v>
      </c>
      <c r="J13685" t="s">
        <v>428</v>
      </c>
      <c r="K13685" t="s">
        <v>429</v>
      </c>
      <c r="L13685" t="s">
        <v>17</v>
      </c>
      <c r="M13685" t="s">
        <v>450</v>
      </c>
    </row>
    <row r="13686" spans="1:13" x14ac:dyDescent="0.3">
      <c r="A13686" t="s">
        <v>3008</v>
      </c>
      <c r="C13686" t="s">
        <v>10083</v>
      </c>
      <c r="D13686">
        <v>19</v>
      </c>
      <c r="E13686" s="1">
        <v>100000</v>
      </c>
      <c r="G13686" t="s">
        <v>13</v>
      </c>
      <c r="H13686" t="s">
        <v>10228</v>
      </c>
      <c r="I13686" t="s">
        <v>428</v>
      </c>
      <c r="J13686" t="s">
        <v>428</v>
      </c>
      <c r="K13686" t="s">
        <v>429</v>
      </c>
      <c r="L13686" t="s">
        <v>17</v>
      </c>
      <c r="M13686" t="s">
        <v>450</v>
      </c>
    </row>
    <row r="13687" spans="1:13" x14ac:dyDescent="0.3">
      <c r="A13687" t="s">
        <v>3008</v>
      </c>
      <c r="C13687" t="s">
        <v>8771</v>
      </c>
      <c r="D13687">
        <v>24</v>
      </c>
      <c r="E13687" s="1">
        <v>100000</v>
      </c>
      <c r="G13687" t="s">
        <v>13</v>
      </c>
      <c r="H13687" t="s">
        <v>8819</v>
      </c>
      <c r="I13687" t="s">
        <v>428</v>
      </c>
      <c r="J13687" t="s">
        <v>428</v>
      </c>
      <c r="K13687" t="s">
        <v>429</v>
      </c>
      <c r="L13687" t="s">
        <v>17</v>
      </c>
      <c r="M13687" t="s">
        <v>450</v>
      </c>
    </row>
    <row r="13688" spans="1:13" x14ac:dyDescent="0.3">
      <c r="A13688" t="s">
        <v>3008</v>
      </c>
      <c r="C13688" t="s">
        <v>8771</v>
      </c>
      <c r="D13688">
        <v>25</v>
      </c>
      <c r="E13688" s="1">
        <v>50232</v>
      </c>
      <c r="G13688" t="s">
        <v>13</v>
      </c>
      <c r="H13688" t="s">
        <v>8904</v>
      </c>
      <c r="I13688" t="s">
        <v>428</v>
      </c>
      <c r="J13688" t="s">
        <v>428</v>
      </c>
      <c r="K13688" t="s">
        <v>429</v>
      </c>
      <c r="L13688" t="s">
        <v>17</v>
      </c>
      <c r="M13688" t="s">
        <v>450</v>
      </c>
    </row>
    <row r="13689" spans="1:13" x14ac:dyDescent="0.3">
      <c r="A13689" t="s">
        <v>3008</v>
      </c>
      <c r="C13689" t="s">
        <v>34736</v>
      </c>
      <c r="D13689">
        <v>49</v>
      </c>
      <c r="E13689" s="1">
        <v>1290115</v>
      </c>
      <c r="G13689" t="s">
        <v>13</v>
      </c>
      <c r="H13689" t="s">
        <v>34812</v>
      </c>
      <c r="I13689" t="s">
        <v>428</v>
      </c>
      <c r="J13689" t="s">
        <v>428</v>
      </c>
      <c r="K13689" t="s">
        <v>429</v>
      </c>
      <c r="L13689" t="s">
        <v>17</v>
      </c>
      <c r="M13689" t="s">
        <v>82</v>
      </c>
    </row>
    <row r="13690" spans="1:13" x14ac:dyDescent="0.3">
      <c r="A13690" t="s">
        <v>3008</v>
      </c>
      <c r="C13690" t="s">
        <v>35729</v>
      </c>
      <c r="D13690">
        <v>24</v>
      </c>
      <c r="E13690" s="1">
        <v>514407</v>
      </c>
      <c r="G13690" t="s">
        <v>13</v>
      </c>
      <c r="H13690" t="s">
        <v>35745</v>
      </c>
      <c r="I13690" t="s">
        <v>428</v>
      </c>
      <c r="J13690" t="s">
        <v>428</v>
      </c>
      <c r="K13690" t="s">
        <v>429</v>
      </c>
      <c r="L13690" t="s">
        <v>38</v>
      </c>
      <c r="M13690" t="s">
        <v>66</v>
      </c>
    </row>
    <row r="13691" spans="1:13" x14ac:dyDescent="0.3">
      <c r="A13691" t="s">
        <v>3008</v>
      </c>
      <c r="C13691" t="s">
        <v>35729</v>
      </c>
      <c r="D13691">
        <v>12</v>
      </c>
      <c r="E13691" s="1">
        <v>100000</v>
      </c>
      <c r="G13691" t="s">
        <v>13</v>
      </c>
      <c r="H13691" t="s">
        <v>35897</v>
      </c>
      <c r="I13691" t="s">
        <v>428</v>
      </c>
      <c r="J13691" t="s">
        <v>428</v>
      </c>
      <c r="K13691" t="s">
        <v>429</v>
      </c>
      <c r="L13691" t="s">
        <v>17</v>
      </c>
      <c r="M13691" t="s">
        <v>450</v>
      </c>
    </row>
    <row r="13692" spans="1:13" x14ac:dyDescent="0.3">
      <c r="A13692" t="s">
        <v>3008</v>
      </c>
      <c r="C13692" t="s">
        <v>35627</v>
      </c>
      <c r="D13692">
        <v>6</v>
      </c>
      <c r="E13692" s="1">
        <v>28130</v>
      </c>
      <c r="G13692" t="s">
        <v>13</v>
      </c>
      <c r="H13692" t="s">
        <v>35637</v>
      </c>
      <c r="I13692" t="s">
        <v>428</v>
      </c>
      <c r="J13692" t="s">
        <v>428</v>
      </c>
      <c r="K13692" t="s">
        <v>429</v>
      </c>
      <c r="L13692" t="s">
        <v>38</v>
      </c>
      <c r="M13692" t="s">
        <v>18</v>
      </c>
    </row>
    <row r="13693" spans="1:13" x14ac:dyDescent="0.3">
      <c r="A13693" t="s">
        <v>3156</v>
      </c>
      <c r="C13693" t="s">
        <v>2957</v>
      </c>
      <c r="D13693">
        <v>36</v>
      </c>
      <c r="E13693" s="1">
        <v>2199793</v>
      </c>
      <c r="G13693" t="s">
        <v>69</v>
      </c>
      <c r="H13693" t="s">
        <v>3157</v>
      </c>
      <c r="I13693" t="s">
        <v>428</v>
      </c>
      <c r="K13693" t="s">
        <v>429</v>
      </c>
      <c r="L13693" t="s">
        <v>38</v>
      </c>
      <c r="M13693" t="s">
        <v>39</v>
      </c>
    </row>
    <row r="13694" spans="1:13" x14ac:dyDescent="0.3">
      <c r="A13694" t="s">
        <v>3974</v>
      </c>
      <c r="C13694" t="s">
        <v>28715</v>
      </c>
      <c r="D13694">
        <v>60</v>
      </c>
      <c r="E13694" s="1">
        <v>4051750</v>
      </c>
      <c r="G13694" t="s">
        <v>168</v>
      </c>
      <c r="H13694" t="s">
        <v>28718</v>
      </c>
      <c r="I13694" t="s">
        <v>428</v>
      </c>
      <c r="K13694" t="s">
        <v>429</v>
      </c>
      <c r="L13694" t="s">
        <v>38</v>
      </c>
      <c r="M13694" t="s">
        <v>171</v>
      </c>
    </row>
    <row r="13695" spans="1:13" x14ac:dyDescent="0.3">
      <c r="A13695" t="s">
        <v>3974</v>
      </c>
      <c r="C13695" t="s">
        <v>3657</v>
      </c>
      <c r="D13695">
        <v>36</v>
      </c>
      <c r="E13695" s="1">
        <v>100000</v>
      </c>
      <c r="G13695" t="s">
        <v>13</v>
      </c>
      <c r="H13695" t="s">
        <v>3975</v>
      </c>
      <c r="I13695" t="s">
        <v>428</v>
      </c>
      <c r="K13695" t="s">
        <v>429</v>
      </c>
      <c r="L13695" t="s">
        <v>17</v>
      </c>
      <c r="M13695" t="s">
        <v>450</v>
      </c>
    </row>
    <row r="13696" spans="1:13" x14ac:dyDescent="0.3">
      <c r="A13696" t="s">
        <v>26800</v>
      </c>
      <c r="C13696" t="s">
        <v>26519</v>
      </c>
      <c r="D13696">
        <v>5</v>
      </c>
      <c r="E13696" s="1">
        <v>16895</v>
      </c>
      <c r="G13696" t="s">
        <v>34</v>
      </c>
      <c r="H13696" t="s">
        <v>6143</v>
      </c>
      <c r="I13696" t="s">
        <v>26801</v>
      </c>
      <c r="J13696" t="s">
        <v>2347</v>
      </c>
      <c r="K13696" t="s">
        <v>24</v>
      </c>
      <c r="L13696" t="s">
        <v>25</v>
      </c>
      <c r="M13696" t="s">
        <v>6146</v>
      </c>
    </row>
    <row r="13697" spans="1:13" x14ac:dyDescent="0.3">
      <c r="A13697" t="s">
        <v>26802</v>
      </c>
      <c r="C13697" t="s">
        <v>26519</v>
      </c>
      <c r="D13697">
        <v>5</v>
      </c>
      <c r="E13697" s="1">
        <v>7590</v>
      </c>
      <c r="G13697" t="s">
        <v>34</v>
      </c>
      <c r="H13697" t="s">
        <v>6143</v>
      </c>
      <c r="I13697" t="s">
        <v>26803</v>
      </c>
      <c r="J13697" t="s">
        <v>2347</v>
      </c>
      <c r="K13697" t="s">
        <v>24</v>
      </c>
      <c r="L13697" t="s">
        <v>25</v>
      </c>
      <c r="M13697" t="s">
        <v>6146</v>
      </c>
    </row>
    <row r="13698" spans="1:13" x14ac:dyDescent="0.3">
      <c r="A13698" t="s">
        <v>15223</v>
      </c>
      <c r="C13698" t="s">
        <v>15182</v>
      </c>
      <c r="D13698">
        <v>5</v>
      </c>
      <c r="E13698" s="1">
        <v>218950</v>
      </c>
      <c r="G13698" t="s">
        <v>34</v>
      </c>
      <c r="H13698" t="s">
        <v>6143</v>
      </c>
      <c r="I13698" t="s">
        <v>15224</v>
      </c>
      <c r="J13698" t="s">
        <v>119</v>
      </c>
      <c r="K13698" t="s">
        <v>24</v>
      </c>
      <c r="L13698" t="s">
        <v>25</v>
      </c>
      <c r="M13698" t="s">
        <v>6146</v>
      </c>
    </row>
    <row r="13699" spans="1:13" x14ac:dyDescent="0.3">
      <c r="A13699" t="s">
        <v>15223</v>
      </c>
      <c r="C13699" t="s">
        <v>36619</v>
      </c>
      <c r="D13699">
        <v>4</v>
      </c>
      <c r="E13699" s="1">
        <v>22100</v>
      </c>
      <c r="G13699" t="s">
        <v>34</v>
      </c>
      <c r="H13699" t="s">
        <v>6143</v>
      </c>
      <c r="I13699" t="s">
        <v>15224</v>
      </c>
      <c r="J13699" t="s">
        <v>119</v>
      </c>
      <c r="K13699" t="s">
        <v>24</v>
      </c>
      <c r="L13699" t="s">
        <v>25</v>
      </c>
      <c r="M13699" t="s">
        <v>6146</v>
      </c>
    </row>
    <row r="13700" spans="1:13" x14ac:dyDescent="0.3">
      <c r="A13700" t="s">
        <v>6147</v>
      </c>
      <c r="C13700" t="s">
        <v>6098</v>
      </c>
      <c r="D13700">
        <v>3</v>
      </c>
      <c r="E13700" s="1">
        <v>18221</v>
      </c>
      <c r="G13700" t="s">
        <v>34</v>
      </c>
      <c r="H13700" t="s">
        <v>6143</v>
      </c>
      <c r="I13700" t="s">
        <v>6148</v>
      </c>
      <c r="J13700" t="s">
        <v>6145</v>
      </c>
      <c r="K13700" t="s">
        <v>24</v>
      </c>
      <c r="L13700" t="s">
        <v>25</v>
      </c>
      <c r="M13700" t="s">
        <v>6146</v>
      </c>
    </row>
    <row r="13701" spans="1:13" x14ac:dyDescent="0.3">
      <c r="A13701" t="s">
        <v>20188</v>
      </c>
      <c r="C13701" t="s">
        <v>20121</v>
      </c>
      <c r="D13701">
        <v>2</v>
      </c>
      <c r="E13701" s="1">
        <v>15148</v>
      </c>
      <c r="G13701" t="s">
        <v>34</v>
      </c>
      <c r="H13701" t="s">
        <v>6143</v>
      </c>
      <c r="I13701" t="s">
        <v>20189</v>
      </c>
      <c r="J13701" t="s">
        <v>22</v>
      </c>
      <c r="K13701" t="s">
        <v>24</v>
      </c>
      <c r="L13701" t="s">
        <v>25</v>
      </c>
      <c r="M13701" t="s">
        <v>6146</v>
      </c>
    </row>
    <row r="13702" spans="1:13" x14ac:dyDescent="0.3">
      <c r="A13702" t="s">
        <v>20188</v>
      </c>
      <c r="C13702" t="s">
        <v>20121</v>
      </c>
      <c r="D13702">
        <v>2</v>
      </c>
      <c r="E13702" s="1">
        <v>7800</v>
      </c>
      <c r="G13702" t="s">
        <v>34</v>
      </c>
      <c r="H13702" t="s">
        <v>18926</v>
      </c>
      <c r="I13702" t="s">
        <v>20189</v>
      </c>
      <c r="J13702" t="s">
        <v>22</v>
      </c>
      <c r="K13702" t="s">
        <v>24</v>
      </c>
      <c r="L13702" t="s">
        <v>25</v>
      </c>
      <c r="M13702" t="s">
        <v>6146</v>
      </c>
    </row>
    <row r="13703" spans="1:13" x14ac:dyDescent="0.3">
      <c r="A13703" t="s">
        <v>31525</v>
      </c>
      <c r="C13703" t="s">
        <v>31493</v>
      </c>
      <c r="D13703">
        <v>36</v>
      </c>
      <c r="E13703" s="1">
        <v>124200</v>
      </c>
      <c r="G13703" t="s">
        <v>111</v>
      </c>
      <c r="H13703" t="s">
        <v>31526</v>
      </c>
      <c r="I13703" t="s">
        <v>20189</v>
      </c>
      <c r="J13703" t="s">
        <v>22</v>
      </c>
      <c r="K13703" t="s">
        <v>24</v>
      </c>
      <c r="L13703" t="s">
        <v>25</v>
      </c>
      <c r="M13703" t="s">
        <v>120</v>
      </c>
    </row>
    <row r="13704" spans="1:13" x14ac:dyDescent="0.3">
      <c r="A13704" t="s">
        <v>19642</v>
      </c>
      <c r="C13704" t="s">
        <v>19404</v>
      </c>
      <c r="D13704">
        <v>6</v>
      </c>
      <c r="E13704" s="1">
        <v>17745</v>
      </c>
      <c r="G13704" t="s">
        <v>34</v>
      </c>
      <c r="H13704" t="s">
        <v>6143</v>
      </c>
      <c r="I13704" t="s">
        <v>19643</v>
      </c>
      <c r="J13704" t="s">
        <v>280</v>
      </c>
      <c r="K13704" t="s">
        <v>24</v>
      </c>
      <c r="L13704" t="s">
        <v>25</v>
      </c>
      <c r="M13704" t="s">
        <v>6146</v>
      </c>
    </row>
    <row r="13705" spans="1:13" x14ac:dyDescent="0.3">
      <c r="A13705" t="s">
        <v>31392</v>
      </c>
      <c r="C13705" t="s">
        <v>31300</v>
      </c>
      <c r="D13705">
        <v>5</v>
      </c>
      <c r="E13705" s="1">
        <v>8127</v>
      </c>
      <c r="G13705" t="s">
        <v>34</v>
      </c>
      <c r="H13705" t="s">
        <v>6143</v>
      </c>
      <c r="I13705" t="s">
        <v>31393</v>
      </c>
      <c r="J13705" t="s">
        <v>137</v>
      </c>
      <c r="K13705" t="s">
        <v>24</v>
      </c>
      <c r="L13705" t="s">
        <v>25</v>
      </c>
      <c r="M13705" t="s">
        <v>6146</v>
      </c>
    </row>
    <row r="13706" spans="1:13" x14ac:dyDescent="0.3">
      <c r="A13706" t="s">
        <v>26187</v>
      </c>
      <c r="C13706" t="s">
        <v>25932</v>
      </c>
      <c r="D13706">
        <v>2</v>
      </c>
      <c r="E13706" s="1">
        <v>7590</v>
      </c>
      <c r="G13706" t="s">
        <v>34</v>
      </c>
      <c r="H13706" t="s">
        <v>6143</v>
      </c>
      <c r="I13706" t="s">
        <v>26188</v>
      </c>
      <c r="J13706" t="s">
        <v>700</v>
      </c>
      <c r="K13706" t="s">
        <v>24</v>
      </c>
      <c r="L13706" t="s">
        <v>25</v>
      </c>
      <c r="M13706" t="s">
        <v>6146</v>
      </c>
    </row>
    <row r="13707" spans="1:13" x14ac:dyDescent="0.3">
      <c r="A13707" t="s">
        <v>18763</v>
      </c>
      <c r="C13707" t="s">
        <v>18470</v>
      </c>
      <c r="D13707">
        <v>4</v>
      </c>
      <c r="E13707" s="1">
        <v>4974</v>
      </c>
      <c r="G13707" t="s">
        <v>34</v>
      </c>
      <c r="H13707" t="s">
        <v>6143</v>
      </c>
      <c r="I13707" t="s">
        <v>18764</v>
      </c>
      <c r="J13707" t="s">
        <v>3203</v>
      </c>
      <c r="K13707" t="s">
        <v>24</v>
      </c>
      <c r="L13707" t="s">
        <v>25</v>
      </c>
      <c r="M13707" t="s">
        <v>6146</v>
      </c>
    </row>
    <row r="13708" spans="1:13" x14ac:dyDescent="0.3">
      <c r="A13708" t="s">
        <v>24689</v>
      </c>
      <c r="C13708" t="s">
        <v>37782</v>
      </c>
      <c r="D13708">
        <v>6</v>
      </c>
      <c r="E13708" s="1">
        <v>137500</v>
      </c>
      <c r="G13708" t="s">
        <v>111</v>
      </c>
      <c r="H13708" t="s">
        <v>37799</v>
      </c>
      <c r="I13708" t="s">
        <v>973</v>
      </c>
      <c r="J13708" t="s">
        <v>311</v>
      </c>
      <c r="K13708" t="s">
        <v>24</v>
      </c>
      <c r="L13708" t="s">
        <v>25</v>
      </c>
      <c r="M13708" t="s">
        <v>120</v>
      </c>
    </row>
    <row r="13709" spans="1:13" x14ac:dyDescent="0.3">
      <c r="A13709" t="s">
        <v>24689</v>
      </c>
      <c r="C13709" t="s">
        <v>24677</v>
      </c>
      <c r="D13709">
        <v>35</v>
      </c>
      <c r="E13709" s="1">
        <v>971421</v>
      </c>
      <c r="G13709" t="s">
        <v>111</v>
      </c>
      <c r="H13709" t="s">
        <v>24690</v>
      </c>
      <c r="I13709" t="s">
        <v>973</v>
      </c>
      <c r="J13709" t="s">
        <v>311</v>
      </c>
      <c r="K13709" t="s">
        <v>24</v>
      </c>
      <c r="L13709" t="s">
        <v>25</v>
      </c>
      <c r="M13709" t="s">
        <v>120</v>
      </c>
    </row>
    <row r="13710" spans="1:13" x14ac:dyDescent="0.3">
      <c r="A13710" t="s">
        <v>6464</v>
      </c>
      <c r="C13710" t="s">
        <v>6249</v>
      </c>
      <c r="D13710">
        <v>4</v>
      </c>
      <c r="E13710" s="1">
        <v>22266</v>
      </c>
      <c r="G13710" t="s">
        <v>34</v>
      </c>
      <c r="H13710" t="s">
        <v>6143</v>
      </c>
      <c r="I13710" t="s">
        <v>6465</v>
      </c>
      <c r="J13710" t="s">
        <v>6297</v>
      </c>
      <c r="K13710" t="s">
        <v>24</v>
      </c>
      <c r="L13710" t="s">
        <v>25</v>
      </c>
      <c r="M13710" t="s">
        <v>6146</v>
      </c>
    </row>
    <row r="13711" spans="1:13" x14ac:dyDescent="0.3">
      <c r="A13711" t="s">
        <v>11674</v>
      </c>
      <c r="C13711" t="s">
        <v>11613</v>
      </c>
      <c r="D13711">
        <v>25</v>
      </c>
      <c r="E13711" s="1">
        <v>100000</v>
      </c>
      <c r="G13711" t="s">
        <v>48</v>
      </c>
      <c r="H13711" t="s">
        <v>11675</v>
      </c>
      <c r="I13711" t="s">
        <v>359</v>
      </c>
      <c r="K13711" t="s">
        <v>189</v>
      </c>
      <c r="L13711" t="s">
        <v>17</v>
      </c>
      <c r="M13711" t="s">
        <v>190</v>
      </c>
    </row>
    <row r="13712" spans="1:13" x14ac:dyDescent="0.3">
      <c r="A13712" t="s">
        <v>5161</v>
      </c>
      <c r="C13712" t="s">
        <v>5155</v>
      </c>
      <c r="D13712">
        <v>51</v>
      </c>
      <c r="E13712" s="1">
        <v>2250000</v>
      </c>
      <c r="G13712" t="s">
        <v>13</v>
      </c>
      <c r="H13712" t="s">
        <v>5162</v>
      </c>
      <c r="I13712" t="s">
        <v>5163</v>
      </c>
      <c r="J13712" t="s">
        <v>732</v>
      </c>
      <c r="K13712" t="s">
        <v>24</v>
      </c>
      <c r="L13712" t="s">
        <v>17</v>
      </c>
      <c r="M13712" t="s">
        <v>450</v>
      </c>
    </row>
    <row r="13713" spans="1:13" x14ac:dyDescent="0.3">
      <c r="A13713" t="s">
        <v>5161</v>
      </c>
      <c r="C13713" t="s">
        <v>15606</v>
      </c>
      <c r="D13713">
        <v>42</v>
      </c>
      <c r="E13713" s="1">
        <v>2250000</v>
      </c>
      <c r="G13713" t="s">
        <v>13</v>
      </c>
      <c r="H13713" t="s">
        <v>15685</v>
      </c>
      <c r="I13713" t="s">
        <v>5163</v>
      </c>
      <c r="J13713" t="s">
        <v>732</v>
      </c>
      <c r="K13713" t="s">
        <v>24</v>
      </c>
      <c r="L13713" t="s">
        <v>17</v>
      </c>
      <c r="M13713" t="s">
        <v>450</v>
      </c>
    </row>
    <row r="13714" spans="1:13" x14ac:dyDescent="0.3">
      <c r="A13714" t="s">
        <v>5161</v>
      </c>
      <c r="C13714" t="s">
        <v>8666</v>
      </c>
      <c r="D13714">
        <v>43</v>
      </c>
      <c r="E13714" s="1">
        <v>2250000</v>
      </c>
      <c r="G13714" t="s">
        <v>13</v>
      </c>
      <c r="H13714" t="s">
        <v>8734</v>
      </c>
      <c r="I13714" t="s">
        <v>5163</v>
      </c>
      <c r="J13714" t="s">
        <v>732</v>
      </c>
      <c r="K13714" t="s">
        <v>24</v>
      </c>
      <c r="L13714" t="s">
        <v>17</v>
      </c>
      <c r="M13714" t="s">
        <v>450</v>
      </c>
    </row>
    <row r="13715" spans="1:13" x14ac:dyDescent="0.3">
      <c r="A13715" t="s">
        <v>5161</v>
      </c>
      <c r="C13715" t="s">
        <v>37363</v>
      </c>
      <c r="D13715">
        <v>41</v>
      </c>
      <c r="E13715" s="1">
        <v>2816951</v>
      </c>
      <c r="G13715" t="s">
        <v>13</v>
      </c>
      <c r="H13715" t="s">
        <v>37511</v>
      </c>
      <c r="I13715" t="s">
        <v>5163</v>
      </c>
      <c r="J13715" t="s">
        <v>732</v>
      </c>
      <c r="K13715" t="s">
        <v>24</v>
      </c>
      <c r="L13715" t="s">
        <v>17</v>
      </c>
      <c r="M13715" t="s">
        <v>450</v>
      </c>
    </row>
    <row r="13716" spans="1:13" x14ac:dyDescent="0.3">
      <c r="A13716" t="s">
        <v>5161</v>
      </c>
      <c r="C13716" t="s">
        <v>18024</v>
      </c>
      <c r="D13716">
        <v>50</v>
      </c>
      <c r="E13716" s="1">
        <v>3745079</v>
      </c>
      <c r="G13716" t="s">
        <v>13</v>
      </c>
      <c r="H13716" t="s">
        <v>18036</v>
      </c>
      <c r="I13716" t="s">
        <v>5163</v>
      </c>
      <c r="J13716" t="s">
        <v>732</v>
      </c>
      <c r="K13716" t="s">
        <v>24</v>
      </c>
      <c r="L13716" t="s">
        <v>1402</v>
      </c>
      <c r="M13716" t="s">
        <v>450</v>
      </c>
    </row>
    <row r="13717" spans="1:13" x14ac:dyDescent="0.3">
      <c r="A13717" t="s">
        <v>5161</v>
      </c>
      <c r="C13717" t="s">
        <v>24984</v>
      </c>
      <c r="D13717">
        <v>36</v>
      </c>
      <c r="E13717" s="1">
        <v>492050</v>
      </c>
      <c r="G13717" t="s">
        <v>13</v>
      </c>
      <c r="H13717" t="s">
        <v>24989</v>
      </c>
      <c r="I13717" t="s">
        <v>5163</v>
      </c>
      <c r="J13717" t="s">
        <v>732</v>
      </c>
      <c r="K13717" t="s">
        <v>24</v>
      </c>
      <c r="L13717" t="s">
        <v>17</v>
      </c>
      <c r="M13717" t="s">
        <v>101</v>
      </c>
    </row>
    <row r="13718" spans="1:13" x14ac:dyDescent="0.3">
      <c r="A13718" t="s">
        <v>5161</v>
      </c>
      <c r="C13718" t="s">
        <v>32274</v>
      </c>
      <c r="D13718">
        <v>12</v>
      </c>
      <c r="E13718" s="1">
        <v>50000</v>
      </c>
      <c r="G13718" t="s">
        <v>34</v>
      </c>
      <c r="H13718" t="s">
        <v>32275</v>
      </c>
      <c r="I13718" t="s">
        <v>5163</v>
      </c>
      <c r="J13718" t="s">
        <v>732</v>
      </c>
      <c r="K13718" t="s">
        <v>24</v>
      </c>
      <c r="L13718" t="s">
        <v>17</v>
      </c>
      <c r="M13718" t="s">
        <v>217</v>
      </c>
    </row>
    <row r="13719" spans="1:13" x14ac:dyDescent="0.3">
      <c r="A13719" t="s">
        <v>19384</v>
      </c>
      <c r="C13719" t="s">
        <v>19247</v>
      </c>
      <c r="D13719">
        <v>3</v>
      </c>
      <c r="E13719" s="1">
        <v>4523</v>
      </c>
      <c r="G13719" t="s">
        <v>34</v>
      </c>
      <c r="H13719" t="s">
        <v>6143</v>
      </c>
      <c r="I13719" t="s">
        <v>19385</v>
      </c>
      <c r="J13719" t="s">
        <v>10460</v>
      </c>
      <c r="K13719" t="s">
        <v>24</v>
      </c>
      <c r="L13719" t="s">
        <v>25</v>
      </c>
      <c r="M13719" t="s">
        <v>6146</v>
      </c>
    </row>
    <row r="13720" spans="1:13" x14ac:dyDescent="0.3">
      <c r="A13720" t="s">
        <v>34909</v>
      </c>
      <c r="C13720" t="s">
        <v>34736</v>
      </c>
      <c r="D13720">
        <v>38</v>
      </c>
      <c r="E13720" s="1">
        <v>5157051</v>
      </c>
      <c r="G13720" t="s">
        <v>34</v>
      </c>
      <c r="H13720" t="s">
        <v>34779</v>
      </c>
      <c r="I13720" t="s">
        <v>428</v>
      </c>
      <c r="K13720" t="s">
        <v>429</v>
      </c>
      <c r="L13720" t="s">
        <v>38</v>
      </c>
      <c r="M13720" t="s">
        <v>87</v>
      </c>
    </row>
    <row r="13721" spans="1:13" x14ac:dyDescent="0.3">
      <c r="A13721" t="s">
        <v>15831</v>
      </c>
      <c r="C13721" t="s">
        <v>15737</v>
      </c>
      <c r="D13721">
        <v>36</v>
      </c>
      <c r="E13721" s="1">
        <v>700000</v>
      </c>
      <c r="G13721" t="s">
        <v>69</v>
      </c>
      <c r="H13721" t="s">
        <v>15832</v>
      </c>
      <c r="I13721" t="s">
        <v>15833</v>
      </c>
      <c r="K13721" t="s">
        <v>3072</v>
      </c>
      <c r="L13721" t="s">
        <v>44</v>
      </c>
      <c r="M13721" t="s">
        <v>221</v>
      </c>
    </row>
    <row r="13722" spans="1:13" x14ac:dyDescent="0.3">
      <c r="A13722" t="s">
        <v>7987</v>
      </c>
      <c r="C13722" t="s">
        <v>16755</v>
      </c>
      <c r="D13722">
        <v>25</v>
      </c>
      <c r="E13722" s="1">
        <v>100000</v>
      </c>
      <c r="G13722" t="s">
        <v>48</v>
      </c>
      <c r="H13722" t="s">
        <v>16969</v>
      </c>
      <c r="I13722" t="s">
        <v>2294</v>
      </c>
      <c r="K13722" t="s">
        <v>1450</v>
      </c>
      <c r="L13722" t="s">
        <v>17</v>
      </c>
      <c r="M13722" t="s">
        <v>331</v>
      </c>
    </row>
    <row r="13723" spans="1:13" x14ac:dyDescent="0.3">
      <c r="A13723" t="s">
        <v>7987</v>
      </c>
      <c r="C13723" t="s">
        <v>7634</v>
      </c>
      <c r="D13723">
        <v>25</v>
      </c>
      <c r="E13723" s="1">
        <v>95736</v>
      </c>
      <c r="G13723" t="s">
        <v>13</v>
      </c>
      <c r="H13723" t="s">
        <v>7988</v>
      </c>
      <c r="I13723" t="s">
        <v>2294</v>
      </c>
      <c r="K13723" t="s">
        <v>1450</v>
      </c>
      <c r="L13723" t="s">
        <v>17</v>
      </c>
      <c r="M13723" t="s">
        <v>450</v>
      </c>
    </row>
    <row r="13724" spans="1:13" x14ac:dyDescent="0.3">
      <c r="A13724" t="s">
        <v>8377</v>
      </c>
      <c r="C13724" t="s">
        <v>28282</v>
      </c>
      <c r="D13724">
        <v>45</v>
      </c>
      <c r="E13724" s="1">
        <v>12000000</v>
      </c>
      <c r="G13724" t="s">
        <v>111</v>
      </c>
      <c r="H13724" t="s">
        <v>28485</v>
      </c>
      <c r="I13724" t="s">
        <v>7255</v>
      </c>
      <c r="J13724" t="s">
        <v>119</v>
      </c>
      <c r="K13724" t="s">
        <v>24</v>
      </c>
      <c r="L13724" t="s">
        <v>25</v>
      </c>
      <c r="M13724" t="s">
        <v>120</v>
      </c>
    </row>
    <row r="13725" spans="1:13" x14ac:dyDescent="0.3">
      <c r="A13725" t="s">
        <v>8377</v>
      </c>
      <c r="C13725" t="s">
        <v>22248</v>
      </c>
      <c r="D13725">
        <v>38</v>
      </c>
      <c r="E13725" s="1">
        <v>10500000</v>
      </c>
      <c r="G13725" t="s">
        <v>111</v>
      </c>
      <c r="H13725" t="s">
        <v>22343</v>
      </c>
      <c r="I13725" t="s">
        <v>7255</v>
      </c>
      <c r="J13725" t="s">
        <v>119</v>
      </c>
      <c r="K13725" t="s">
        <v>24</v>
      </c>
      <c r="L13725" t="s">
        <v>25</v>
      </c>
      <c r="M13725" t="s">
        <v>120</v>
      </c>
    </row>
    <row r="13726" spans="1:13" x14ac:dyDescent="0.3">
      <c r="A13726" t="s">
        <v>8377</v>
      </c>
      <c r="C13726" t="s">
        <v>8196</v>
      </c>
      <c r="D13726">
        <v>38</v>
      </c>
      <c r="E13726" s="1">
        <v>5000000</v>
      </c>
      <c r="G13726" t="s">
        <v>21</v>
      </c>
      <c r="H13726" t="s">
        <v>8305</v>
      </c>
      <c r="I13726" t="s">
        <v>7255</v>
      </c>
      <c r="J13726" t="s">
        <v>119</v>
      </c>
      <c r="K13726" t="s">
        <v>24</v>
      </c>
      <c r="L13726" t="s">
        <v>25</v>
      </c>
      <c r="M13726" t="s">
        <v>26</v>
      </c>
    </row>
    <row r="13727" spans="1:13" x14ac:dyDescent="0.3">
      <c r="A13727" t="s">
        <v>8377</v>
      </c>
      <c r="C13727" t="s">
        <v>34542</v>
      </c>
      <c r="D13727">
        <v>30</v>
      </c>
      <c r="E13727" s="1">
        <v>4079361</v>
      </c>
      <c r="G13727" t="s">
        <v>111</v>
      </c>
      <c r="H13727" t="s">
        <v>34604</v>
      </c>
      <c r="I13727" t="s">
        <v>7255</v>
      </c>
      <c r="J13727" t="s">
        <v>119</v>
      </c>
      <c r="K13727" t="s">
        <v>24</v>
      </c>
      <c r="L13727" t="s">
        <v>25</v>
      </c>
      <c r="M13727" t="s">
        <v>120</v>
      </c>
    </row>
    <row r="13728" spans="1:13" x14ac:dyDescent="0.3">
      <c r="A13728" t="s">
        <v>8377</v>
      </c>
      <c r="C13728" t="s">
        <v>33603</v>
      </c>
      <c r="D13728">
        <v>27</v>
      </c>
      <c r="E13728" s="1">
        <v>1464667</v>
      </c>
      <c r="G13728" t="s">
        <v>111</v>
      </c>
      <c r="H13728" t="s">
        <v>33722</v>
      </c>
      <c r="I13728" t="s">
        <v>7255</v>
      </c>
      <c r="J13728" t="s">
        <v>119</v>
      </c>
      <c r="K13728" t="s">
        <v>24</v>
      </c>
      <c r="L13728" t="s">
        <v>25</v>
      </c>
      <c r="M13728" t="s">
        <v>120</v>
      </c>
    </row>
    <row r="13729" spans="1:13" x14ac:dyDescent="0.3">
      <c r="A13729" t="s">
        <v>12270</v>
      </c>
      <c r="C13729" t="s">
        <v>23564</v>
      </c>
      <c r="D13729">
        <v>57</v>
      </c>
      <c r="E13729" s="1">
        <v>1887498</v>
      </c>
      <c r="G13729" t="s">
        <v>48</v>
      </c>
      <c r="H13729" t="s">
        <v>23595</v>
      </c>
      <c r="I13729" t="s">
        <v>1700</v>
      </c>
      <c r="K13729" t="s">
        <v>56</v>
      </c>
      <c r="L13729" t="s">
        <v>38</v>
      </c>
      <c r="M13729" t="s">
        <v>354</v>
      </c>
    </row>
    <row r="13730" spans="1:13" x14ac:dyDescent="0.3">
      <c r="A13730" t="s">
        <v>12270</v>
      </c>
      <c r="C13730" t="s">
        <v>12314</v>
      </c>
      <c r="D13730">
        <v>59</v>
      </c>
      <c r="E13730" s="1">
        <v>1610924</v>
      </c>
      <c r="G13730" t="s">
        <v>48</v>
      </c>
      <c r="H13730" t="s">
        <v>12623</v>
      </c>
      <c r="I13730" t="s">
        <v>1700</v>
      </c>
      <c r="K13730" t="s">
        <v>56</v>
      </c>
      <c r="L13730" t="s">
        <v>38</v>
      </c>
      <c r="M13730" t="s">
        <v>354</v>
      </c>
    </row>
    <row r="13731" spans="1:13" x14ac:dyDescent="0.3">
      <c r="A13731" t="s">
        <v>12270</v>
      </c>
      <c r="C13731" t="s">
        <v>12250</v>
      </c>
      <c r="D13731">
        <v>9</v>
      </c>
      <c r="E13731" s="1">
        <v>22289</v>
      </c>
      <c r="G13731" t="s">
        <v>48</v>
      </c>
      <c r="H13731" t="s">
        <v>12271</v>
      </c>
      <c r="I13731" t="s">
        <v>1700</v>
      </c>
      <c r="K13731" t="s">
        <v>56</v>
      </c>
      <c r="L13731" t="s">
        <v>38</v>
      </c>
      <c r="M13731" t="s">
        <v>354</v>
      </c>
    </row>
    <row r="13732" spans="1:13" x14ac:dyDescent="0.3">
      <c r="A13732" t="s">
        <v>37796</v>
      </c>
      <c r="C13732" t="s">
        <v>37782</v>
      </c>
      <c r="D13732">
        <v>107</v>
      </c>
      <c r="E13732" s="1">
        <v>8196637</v>
      </c>
      <c r="G13732" t="s">
        <v>48</v>
      </c>
      <c r="H13732" t="s">
        <v>37797</v>
      </c>
      <c r="I13732" t="s">
        <v>397</v>
      </c>
      <c r="J13732" t="s">
        <v>119</v>
      </c>
      <c r="K13732" t="s">
        <v>24</v>
      </c>
      <c r="L13732" t="s">
        <v>38</v>
      </c>
      <c r="M13732" t="s">
        <v>190</v>
      </c>
    </row>
    <row r="13733" spans="1:13" x14ac:dyDescent="0.3">
      <c r="A13733" t="s">
        <v>16303</v>
      </c>
      <c r="C13733" t="s">
        <v>16236</v>
      </c>
      <c r="D13733">
        <v>95</v>
      </c>
      <c r="E13733" s="1">
        <v>2008489</v>
      </c>
      <c r="G13733" t="s">
        <v>34</v>
      </c>
      <c r="H13733" t="s">
        <v>16304</v>
      </c>
      <c r="I13733" t="s">
        <v>310</v>
      </c>
      <c r="J13733" t="s">
        <v>311</v>
      </c>
      <c r="K13733" t="s">
        <v>24</v>
      </c>
      <c r="L13733" t="s">
        <v>17</v>
      </c>
      <c r="M13733" t="s">
        <v>75</v>
      </c>
    </row>
    <row r="13734" spans="1:13" x14ac:dyDescent="0.3">
      <c r="A13734" t="s">
        <v>11236</v>
      </c>
      <c r="C13734" t="s">
        <v>11197</v>
      </c>
      <c r="D13734">
        <v>23</v>
      </c>
      <c r="E13734" s="1">
        <v>200000</v>
      </c>
      <c r="G13734" t="s">
        <v>6128</v>
      </c>
      <c r="H13734" t="s">
        <v>11237</v>
      </c>
      <c r="I13734" t="s">
        <v>1961</v>
      </c>
      <c r="J13734" t="s">
        <v>608</v>
      </c>
      <c r="K13734" t="s">
        <v>609</v>
      </c>
      <c r="L13734" t="s">
        <v>25</v>
      </c>
      <c r="M13734" t="s">
        <v>9475</v>
      </c>
    </row>
    <row r="13735" spans="1:13" x14ac:dyDescent="0.3">
      <c r="A13735" t="s">
        <v>25308</v>
      </c>
      <c r="C13735" t="s">
        <v>25301</v>
      </c>
      <c r="D13735">
        <v>20</v>
      </c>
      <c r="E13735" s="1">
        <v>50000</v>
      </c>
      <c r="G13735" t="s">
        <v>111</v>
      </c>
      <c r="H13735" t="s">
        <v>25309</v>
      </c>
      <c r="I13735" t="s">
        <v>14570</v>
      </c>
      <c r="J13735" t="s">
        <v>22</v>
      </c>
      <c r="K13735" t="s">
        <v>24</v>
      </c>
      <c r="L13735" t="s">
        <v>25</v>
      </c>
      <c r="M13735" t="s">
        <v>6109</v>
      </c>
    </row>
    <row r="13736" spans="1:13" x14ac:dyDescent="0.3">
      <c r="A13736" t="s">
        <v>5467</v>
      </c>
      <c r="C13736" t="s">
        <v>27408</v>
      </c>
      <c r="D13736">
        <v>15</v>
      </c>
      <c r="E13736" s="1">
        <v>150000</v>
      </c>
      <c r="G13736" t="s">
        <v>69</v>
      </c>
      <c r="H13736" t="s">
        <v>68</v>
      </c>
      <c r="I13736" t="s">
        <v>867</v>
      </c>
      <c r="J13736" t="s">
        <v>280</v>
      </c>
      <c r="K13736" t="s">
        <v>24</v>
      </c>
      <c r="L13736" t="s">
        <v>25</v>
      </c>
      <c r="M13736" t="s">
        <v>221</v>
      </c>
    </row>
    <row r="13737" spans="1:13" x14ac:dyDescent="0.3">
      <c r="A13737" t="s">
        <v>5467</v>
      </c>
      <c r="C13737" t="s">
        <v>5155</v>
      </c>
      <c r="D13737">
        <v>24</v>
      </c>
      <c r="E13737" s="1">
        <v>213119</v>
      </c>
      <c r="G13737" t="s">
        <v>111</v>
      </c>
      <c r="H13737" t="s">
        <v>5468</v>
      </c>
      <c r="I13737" t="s">
        <v>867</v>
      </c>
      <c r="J13737" t="s">
        <v>280</v>
      </c>
      <c r="K13737" t="s">
        <v>24</v>
      </c>
      <c r="L13737" t="s">
        <v>25</v>
      </c>
      <c r="M13737" t="s">
        <v>120</v>
      </c>
    </row>
    <row r="13738" spans="1:13" x14ac:dyDescent="0.3">
      <c r="A13738" t="s">
        <v>5467</v>
      </c>
      <c r="C13738" t="s">
        <v>11420</v>
      </c>
      <c r="D13738">
        <v>39</v>
      </c>
      <c r="E13738" s="1">
        <v>115000</v>
      </c>
      <c r="G13738" t="s">
        <v>111</v>
      </c>
      <c r="H13738" t="s">
        <v>11449</v>
      </c>
      <c r="I13738" t="s">
        <v>867</v>
      </c>
      <c r="J13738" t="s">
        <v>280</v>
      </c>
      <c r="K13738" t="s">
        <v>24</v>
      </c>
      <c r="L13738" t="s">
        <v>25</v>
      </c>
      <c r="M13738" t="s">
        <v>120</v>
      </c>
    </row>
    <row r="13739" spans="1:13" x14ac:dyDescent="0.3">
      <c r="A13739" t="s">
        <v>5467</v>
      </c>
      <c r="C13739" t="s">
        <v>9547</v>
      </c>
      <c r="D13739">
        <v>4</v>
      </c>
      <c r="E13739" s="1">
        <v>100000</v>
      </c>
      <c r="G13739" t="s">
        <v>111</v>
      </c>
      <c r="H13739" t="s">
        <v>9533</v>
      </c>
      <c r="I13739" t="s">
        <v>867</v>
      </c>
      <c r="J13739" t="s">
        <v>280</v>
      </c>
      <c r="K13739" t="s">
        <v>24</v>
      </c>
      <c r="L13739" t="s">
        <v>25</v>
      </c>
      <c r="M13739" t="s">
        <v>120</v>
      </c>
    </row>
    <row r="13740" spans="1:13" x14ac:dyDescent="0.3">
      <c r="A13740" t="s">
        <v>5467</v>
      </c>
      <c r="C13740" t="s">
        <v>9547</v>
      </c>
      <c r="D13740">
        <v>13</v>
      </c>
      <c r="E13740" s="1">
        <v>100000</v>
      </c>
      <c r="G13740" t="s">
        <v>111</v>
      </c>
      <c r="H13740" t="s">
        <v>10060</v>
      </c>
      <c r="I13740" t="s">
        <v>867</v>
      </c>
      <c r="J13740" t="s">
        <v>280</v>
      </c>
      <c r="K13740" t="s">
        <v>24</v>
      </c>
      <c r="L13740" t="s">
        <v>25</v>
      </c>
      <c r="M13740" t="s">
        <v>120</v>
      </c>
    </row>
    <row r="13741" spans="1:13" x14ac:dyDescent="0.3">
      <c r="A13741" t="s">
        <v>5467</v>
      </c>
      <c r="C13741" t="s">
        <v>7634</v>
      </c>
      <c r="D13741">
        <v>5</v>
      </c>
      <c r="E13741" s="1">
        <v>221250</v>
      </c>
      <c r="G13741" t="s">
        <v>111</v>
      </c>
      <c r="H13741" t="s">
        <v>8000</v>
      </c>
      <c r="I13741" t="s">
        <v>867</v>
      </c>
      <c r="J13741" t="s">
        <v>280</v>
      </c>
      <c r="K13741" t="s">
        <v>24</v>
      </c>
      <c r="L13741" t="s">
        <v>25</v>
      </c>
      <c r="M13741" t="s">
        <v>120</v>
      </c>
    </row>
    <row r="13742" spans="1:13" x14ac:dyDescent="0.3">
      <c r="A13742" t="s">
        <v>5467</v>
      </c>
      <c r="C13742" t="s">
        <v>18211</v>
      </c>
      <c r="D13742">
        <v>22</v>
      </c>
      <c r="E13742" s="1">
        <v>500000</v>
      </c>
      <c r="G13742" t="s">
        <v>111</v>
      </c>
      <c r="H13742" t="s">
        <v>18229</v>
      </c>
      <c r="I13742" t="s">
        <v>867</v>
      </c>
      <c r="J13742" t="s">
        <v>280</v>
      </c>
      <c r="K13742" t="s">
        <v>24</v>
      </c>
      <c r="L13742" t="s">
        <v>25</v>
      </c>
      <c r="M13742" t="s">
        <v>120</v>
      </c>
    </row>
    <row r="13743" spans="1:13" x14ac:dyDescent="0.3">
      <c r="A13743" t="s">
        <v>18362</v>
      </c>
      <c r="C13743" t="s">
        <v>18335</v>
      </c>
      <c r="D13743">
        <v>37</v>
      </c>
      <c r="E13743" s="1">
        <v>300000</v>
      </c>
      <c r="G13743" t="s">
        <v>111</v>
      </c>
      <c r="H13743" t="s">
        <v>18363</v>
      </c>
      <c r="I13743" t="s">
        <v>310</v>
      </c>
      <c r="J13743" t="s">
        <v>311</v>
      </c>
      <c r="K13743" t="s">
        <v>24</v>
      </c>
      <c r="L13743" t="s">
        <v>25</v>
      </c>
      <c r="M13743" t="s">
        <v>120</v>
      </c>
    </row>
    <row r="13744" spans="1:13" x14ac:dyDescent="0.3">
      <c r="A13744" t="s">
        <v>25321</v>
      </c>
      <c r="C13744" t="s">
        <v>25301</v>
      </c>
      <c r="D13744">
        <v>24</v>
      </c>
      <c r="E13744" s="1">
        <v>500000</v>
      </c>
      <c r="G13744" t="s">
        <v>111</v>
      </c>
      <c r="H13744" t="s">
        <v>25309</v>
      </c>
      <c r="I13744" t="s">
        <v>1413</v>
      </c>
      <c r="J13744" t="s">
        <v>22</v>
      </c>
      <c r="K13744" t="s">
        <v>24</v>
      </c>
      <c r="L13744" t="s">
        <v>25</v>
      </c>
      <c r="M13744" t="s">
        <v>6109</v>
      </c>
    </row>
    <row r="13745" spans="1:13" x14ac:dyDescent="0.3">
      <c r="A13745" t="s">
        <v>11935</v>
      </c>
      <c r="C13745" t="s">
        <v>11813</v>
      </c>
      <c r="D13745">
        <v>15</v>
      </c>
      <c r="E13745" s="1">
        <v>176929</v>
      </c>
      <c r="G13745" t="s">
        <v>69</v>
      </c>
      <c r="H13745" t="s">
        <v>11936</v>
      </c>
      <c r="I13745" t="s">
        <v>11937</v>
      </c>
      <c r="K13745" t="s">
        <v>247</v>
      </c>
      <c r="L13745" t="s">
        <v>17</v>
      </c>
      <c r="M13745" t="s">
        <v>39</v>
      </c>
    </row>
    <row r="13746" spans="1:13" x14ac:dyDescent="0.3">
      <c r="A13746" t="s">
        <v>16543</v>
      </c>
      <c r="C13746" t="s">
        <v>16466</v>
      </c>
      <c r="D13746">
        <v>19</v>
      </c>
      <c r="E13746" s="1">
        <v>100000</v>
      </c>
      <c r="G13746" t="s">
        <v>48</v>
      </c>
      <c r="H13746" t="s">
        <v>16544</v>
      </c>
      <c r="I13746" t="s">
        <v>64</v>
      </c>
      <c r="K13746" t="s">
        <v>65</v>
      </c>
      <c r="L13746" t="s">
        <v>17</v>
      </c>
      <c r="M13746" t="s">
        <v>331</v>
      </c>
    </row>
    <row r="13747" spans="1:13" x14ac:dyDescent="0.3">
      <c r="A13747" t="s">
        <v>26189</v>
      </c>
      <c r="C13747" t="s">
        <v>25932</v>
      </c>
      <c r="D13747">
        <v>2</v>
      </c>
      <c r="E13747" s="1">
        <v>12975</v>
      </c>
      <c r="G13747" t="s">
        <v>34</v>
      </c>
      <c r="H13747" t="s">
        <v>6143</v>
      </c>
      <c r="I13747" t="s">
        <v>26190</v>
      </c>
      <c r="J13747" t="s">
        <v>700</v>
      </c>
      <c r="K13747" t="s">
        <v>24</v>
      </c>
      <c r="L13747" t="s">
        <v>25</v>
      </c>
      <c r="M13747" t="s">
        <v>6146</v>
      </c>
    </row>
    <row r="13748" spans="1:13" x14ac:dyDescent="0.3">
      <c r="A13748" t="s">
        <v>13610</v>
      </c>
      <c r="C13748" t="s">
        <v>13456</v>
      </c>
      <c r="D13748">
        <v>7</v>
      </c>
      <c r="E13748" s="1">
        <v>18358</v>
      </c>
      <c r="G13748" t="s">
        <v>34</v>
      </c>
      <c r="H13748" t="s">
        <v>6143</v>
      </c>
      <c r="I13748" t="s">
        <v>13611</v>
      </c>
      <c r="J13748" t="s">
        <v>30</v>
      </c>
      <c r="K13748" t="s">
        <v>24</v>
      </c>
      <c r="L13748" t="s">
        <v>25</v>
      </c>
      <c r="M13748" t="s">
        <v>6146</v>
      </c>
    </row>
    <row r="13749" spans="1:13" x14ac:dyDescent="0.3">
      <c r="A13749" t="s">
        <v>9742</v>
      </c>
      <c r="C13749" t="s">
        <v>9547</v>
      </c>
      <c r="D13749">
        <v>4</v>
      </c>
      <c r="E13749" s="1">
        <v>150000</v>
      </c>
      <c r="G13749" t="s">
        <v>48</v>
      </c>
      <c r="H13749" t="s">
        <v>9743</v>
      </c>
      <c r="I13749" t="s">
        <v>9744</v>
      </c>
      <c r="J13749" t="s">
        <v>99</v>
      </c>
      <c r="K13749" t="s">
        <v>100</v>
      </c>
      <c r="L13749" t="s">
        <v>38</v>
      </c>
      <c r="M13749" t="s">
        <v>190</v>
      </c>
    </row>
    <row r="13750" spans="1:13" x14ac:dyDescent="0.3">
      <c r="A13750" t="s">
        <v>17540</v>
      </c>
      <c r="C13750" t="s">
        <v>17445</v>
      </c>
      <c r="D13750">
        <v>16</v>
      </c>
      <c r="E13750" s="1">
        <v>6800</v>
      </c>
      <c r="G13750" t="s">
        <v>34</v>
      </c>
      <c r="H13750" t="s">
        <v>6143</v>
      </c>
      <c r="I13750" t="s">
        <v>17541</v>
      </c>
      <c r="J13750" t="s">
        <v>662</v>
      </c>
      <c r="K13750" t="s">
        <v>24</v>
      </c>
      <c r="L13750" t="s">
        <v>25</v>
      </c>
      <c r="M13750" t="s">
        <v>6146</v>
      </c>
    </row>
    <row r="13751" spans="1:13" x14ac:dyDescent="0.3">
      <c r="A13751" t="s">
        <v>17540</v>
      </c>
      <c r="C13751" t="s">
        <v>17445</v>
      </c>
      <c r="D13751">
        <v>16</v>
      </c>
      <c r="E13751" s="1">
        <v>3910</v>
      </c>
      <c r="G13751" t="s">
        <v>34</v>
      </c>
      <c r="H13751" t="s">
        <v>6143</v>
      </c>
      <c r="I13751" t="s">
        <v>17541</v>
      </c>
      <c r="J13751" t="s">
        <v>662</v>
      </c>
      <c r="K13751" t="s">
        <v>24</v>
      </c>
      <c r="L13751" t="s">
        <v>25</v>
      </c>
      <c r="M13751" t="s">
        <v>6146</v>
      </c>
    </row>
    <row r="13752" spans="1:13" x14ac:dyDescent="0.3">
      <c r="A13752" t="s">
        <v>13918</v>
      </c>
      <c r="C13752" t="s">
        <v>13456</v>
      </c>
      <c r="D13752">
        <v>7</v>
      </c>
      <c r="E13752" s="1">
        <v>26931</v>
      </c>
      <c r="G13752" t="s">
        <v>34</v>
      </c>
      <c r="H13752" t="s">
        <v>6143</v>
      </c>
      <c r="I13752" t="s">
        <v>13919</v>
      </c>
      <c r="J13752" t="s">
        <v>30</v>
      </c>
      <c r="K13752" t="s">
        <v>24</v>
      </c>
      <c r="L13752" t="s">
        <v>25</v>
      </c>
      <c r="M13752" t="s">
        <v>6146</v>
      </c>
    </row>
    <row r="13753" spans="1:13" x14ac:dyDescent="0.3">
      <c r="A13753" t="s">
        <v>18765</v>
      </c>
      <c r="C13753" t="s">
        <v>18470</v>
      </c>
      <c r="D13753">
        <v>4</v>
      </c>
      <c r="E13753" s="1">
        <v>4654</v>
      </c>
      <c r="G13753" t="s">
        <v>34</v>
      </c>
      <c r="H13753" t="s">
        <v>6143</v>
      </c>
      <c r="I13753" t="s">
        <v>18766</v>
      </c>
      <c r="J13753" t="s">
        <v>3203</v>
      </c>
      <c r="K13753" t="s">
        <v>24</v>
      </c>
      <c r="L13753" t="s">
        <v>25</v>
      </c>
      <c r="M13753" t="s">
        <v>6146</v>
      </c>
    </row>
    <row r="13754" spans="1:13" x14ac:dyDescent="0.3">
      <c r="A13754" t="s">
        <v>18765</v>
      </c>
      <c r="C13754" t="s">
        <v>19247</v>
      </c>
      <c r="D13754">
        <v>3</v>
      </c>
      <c r="E13754" s="1">
        <v>4495</v>
      </c>
      <c r="G13754" t="s">
        <v>34</v>
      </c>
      <c r="H13754" t="s">
        <v>6143</v>
      </c>
      <c r="I13754" t="s">
        <v>18766</v>
      </c>
      <c r="J13754" t="s">
        <v>10460</v>
      </c>
      <c r="K13754" t="s">
        <v>24</v>
      </c>
      <c r="L13754" t="s">
        <v>25</v>
      </c>
      <c r="M13754" t="s">
        <v>6146</v>
      </c>
    </row>
    <row r="13755" spans="1:13" x14ac:dyDescent="0.3">
      <c r="A13755" t="s">
        <v>2725</v>
      </c>
      <c r="C13755" t="s">
        <v>2269</v>
      </c>
      <c r="D13755">
        <v>18</v>
      </c>
      <c r="E13755" s="1">
        <v>600000</v>
      </c>
      <c r="G13755" t="s">
        <v>168</v>
      </c>
      <c r="H13755" t="s">
        <v>2726</v>
      </c>
      <c r="I13755" t="s">
        <v>29</v>
      </c>
      <c r="J13755" t="s">
        <v>30</v>
      </c>
      <c r="K13755" t="s">
        <v>24</v>
      </c>
      <c r="L13755" t="s">
        <v>38</v>
      </c>
      <c r="M13755" t="s">
        <v>171</v>
      </c>
    </row>
    <row r="13756" spans="1:13" x14ac:dyDescent="0.3">
      <c r="A13756" t="s">
        <v>9898</v>
      </c>
      <c r="C13756" t="s">
        <v>9547</v>
      </c>
      <c r="D13756">
        <v>19</v>
      </c>
      <c r="E13756" s="1">
        <v>100000</v>
      </c>
      <c r="G13756" t="s">
        <v>13</v>
      </c>
      <c r="H13756" t="s">
        <v>9899</v>
      </c>
      <c r="I13756" t="s">
        <v>4547</v>
      </c>
      <c r="K13756" t="s">
        <v>56</v>
      </c>
      <c r="L13756" t="s">
        <v>17</v>
      </c>
      <c r="M13756" t="s">
        <v>450</v>
      </c>
    </row>
    <row r="13757" spans="1:13" x14ac:dyDescent="0.3">
      <c r="A13757" t="s">
        <v>13149</v>
      </c>
      <c r="C13757" t="s">
        <v>12994</v>
      </c>
      <c r="D13757">
        <v>7</v>
      </c>
      <c r="E13757" s="1">
        <v>49608</v>
      </c>
      <c r="G13757" t="s">
        <v>34</v>
      </c>
      <c r="H13757" t="s">
        <v>6143</v>
      </c>
      <c r="I13757" t="s">
        <v>13150</v>
      </c>
      <c r="J13757" t="s">
        <v>81</v>
      </c>
      <c r="K13757" t="s">
        <v>24</v>
      </c>
      <c r="L13757" t="s">
        <v>25</v>
      </c>
      <c r="M13757" t="s">
        <v>6146</v>
      </c>
    </row>
    <row r="13758" spans="1:13" x14ac:dyDescent="0.3">
      <c r="A13758" t="s">
        <v>5140</v>
      </c>
      <c r="C13758" t="s">
        <v>5025</v>
      </c>
      <c r="D13758">
        <v>2</v>
      </c>
      <c r="E13758" s="1">
        <v>10000</v>
      </c>
      <c r="G13758" t="s">
        <v>21</v>
      </c>
      <c r="H13758" t="s">
        <v>68</v>
      </c>
      <c r="I13758" t="s">
        <v>1413</v>
      </c>
      <c r="J13758" t="s">
        <v>22</v>
      </c>
      <c r="K13758" t="s">
        <v>24</v>
      </c>
      <c r="L13758" t="s">
        <v>25</v>
      </c>
      <c r="M13758" t="s">
        <v>26</v>
      </c>
    </row>
    <row r="13759" spans="1:13" x14ac:dyDescent="0.3">
      <c r="A13759" t="s">
        <v>5140</v>
      </c>
      <c r="C13759" t="s">
        <v>22505</v>
      </c>
      <c r="D13759">
        <v>1</v>
      </c>
      <c r="E13759" s="1">
        <v>5000</v>
      </c>
      <c r="G13759" t="s">
        <v>21</v>
      </c>
      <c r="H13759" t="s">
        <v>68</v>
      </c>
      <c r="I13759" t="s">
        <v>1413</v>
      </c>
      <c r="J13759" t="s">
        <v>22</v>
      </c>
      <c r="K13759" t="s">
        <v>24</v>
      </c>
      <c r="L13759" t="s">
        <v>25</v>
      </c>
      <c r="M13759" t="s">
        <v>26</v>
      </c>
    </row>
    <row r="13760" spans="1:13" x14ac:dyDescent="0.3">
      <c r="A13760" t="s">
        <v>5140</v>
      </c>
      <c r="C13760" t="s">
        <v>16599</v>
      </c>
      <c r="D13760">
        <v>1</v>
      </c>
      <c r="E13760" s="1">
        <v>5000</v>
      </c>
      <c r="G13760" t="s">
        <v>21</v>
      </c>
      <c r="H13760" t="s">
        <v>68</v>
      </c>
      <c r="I13760" t="s">
        <v>1413</v>
      </c>
      <c r="J13760" t="s">
        <v>22</v>
      </c>
      <c r="K13760" t="s">
        <v>24</v>
      </c>
      <c r="L13760" t="s">
        <v>25</v>
      </c>
      <c r="M13760" t="s">
        <v>26</v>
      </c>
    </row>
    <row r="13761" spans="1:13" x14ac:dyDescent="0.3">
      <c r="A13761" t="s">
        <v>5140</v>
      </c>
      <c r="C13761" t="s">
        <v>11140</v>
      </c>
      <c r="D13761">
        <v>1</v>
      </c>
      <c r="E13761" s="1">
        <v>40010</v>
      </c>
      <c r="G13761" t="s">
        <v>111</v>
      </c>
      <c r="H13761" t="s">
        <v>11174</v>
      </c>
      <c r="I13761" t="s">
        <v>1413</v>
      </c>
      <c r="J13761" t="s">
        <v>22</v>
      </c>
      <c r="K13761" t="s">
        <v>24</v>
      </c>
      <c r="L13761" t="s">
        <v>25</v>
      </c>
      <c r="M13761" t="s">
        <v>6109</v>
      </c>
    </row>
    <row r="13762" spans="1:13" x14ac:dyDescent="0.3">
      <c r="A13762" t="s">
        <v>5140</v>
      </c>
      <c r="C13762" t="s">
        <v>14030</v>
      </c>
      <c r="D13762">
        <v>12</v>
      </c>
      <c r="E13762" s="1">
        <v>500000</v>
      </c>
      <c r="G13762" t="s">
        <v>111</v>
      </c>
      <c r="H13762" t="s">
        <v>14058</v>
      </c>
      <c r="I13762" t="s">
        <v>1413</v>
      </c>
      <c r="J13762" t="s">
        <v>22</v>
      </c>
      <c r="K13762" t="s">
        <v>24</v>
      </c>
      <c r="L13762" t="s">
        <v>25</v>
      </c>
      <c r="M13762" t="s">
        <v>6109</v>
      </c>
    </row>
    <row r="13763" spans="1:13" x14ac:dyDescent="0.3">
      <c r="A13763" t="s">
        <v>16193</v>
      </c>
      <c r="C13763" t="s">
        <v>15737</v>
      </c>
      <c r="D13763">
        <v>12</v>
      </c>
      <c r="E13763" s="1">
        <v>100000</v>
      </c>
      <c r="G13763" t="s">
        <v>111</v>
      </c>
      <c r="H13763" t="s">
        <v>16194</v>
      </c>
      <c r="I13763" t="s">
        <v>867</v>
      </c>
      <c r="J13763" t="s">
        <v>280</v>
      </c>
      <c r="K13763" t="s">
        <v>24</v>
      </c>
      <c r="L13763" t="s">
        <v>25</v>
      </c>
      <c r="M13763" t="s">
        <v>322</v>
      </c>
    </row>
    <row r="13764" spans="1:13" x14ac:dyDescent="0.3">
      <c r="A13764" t="s">
        <v>11946</v>
      </c>
      <c r="C13764" t="s">
        <v>11813</v>
      </c>
      <c r="D13764">
        <v>36</v>
      </c>
      <c r="E13764" s="1">
        <v>919857</v>
      </c>
      <c r="G13764" t="s">
        <v>13</v>
      </c>
      <c r="H13764" t="s">
        <v>11947</v>
      </c>
      <c r="I13764" t="s">
        <v>277</v>
      </c>
      <c r="J13764" t="s">
        <v>119</v>
      </c>
      <c r="K13764" t="s">
        <v>24</v>
      </c>
      <c r="L13764" t="s">
        <v>17</v>
      </c>
      <c r="M13764" t="s">
        <v>450</v>
      </c>
    </row>
    <row r="13765" spans="1:13" x14ac:dyDescent="0.3">
      <c r="A13765" t="s">
        <v>3724</v>
      </c>
      <c r="C13765" t="s">
        <v>3657</v>
      </c>
      <c r="D13765">
        <v>62</v>
      </c>
      <c r="E13765" s="1">
        <v>4999958</v>
      </c>
      <c r="G13765" t="s">
        <v>48</v>
      </c>
      <c r="H13765" t="s">
        <v>3725</v>
      </c>
      <c r="I13765" t="s">
        <v>3726</v>
      </c>
      <c r="K13765" t="s">
        <v>3072</v>
      </c>
      <c r="L13765" t="s">
        <v>38</v>
      </c>
      <c r="M13765" t="s">
        <v>190</v>
      </c>
    </row>
    <row r="13766" spans="1:13" x14ac:dyDescent="0.3">
      <c r="A13766" t="s">
        <v>3724</v>
      </c>
      <c r="C13766" t="s">
        <v>15737</v>
      </c>
      <c r="D13766">
        <v>38</v>
      </c>
      <c r="E13766" s="1">
        <v>1489829</v>
      </c>
      <c r="G13766" t="s">
        <v>48</v>
      </c>
      <c r="H13766" t="s">
        <v>15903</v>
      </c>
      <c r="I13766" t="s">
        <v>3726</v>
      </c>
      <c r="K13766" t="s">
        <v>3072</v>
      </c>
      <c r="L13766" t="s">
        <v>38</v>
      </c>
      <c r="M13766" t="s">
        <v>190</v>
      </c>
    </row>
    <row r="13767" spans="1:13" x14ac:dyDescent="0.3">
      <c r="A13767" t="s">
        <v>10520</v>
      </c>
      <c r="C13767" t="s">
        <v>10471</v>
      </c>
      <c r="D13767">
        <v>66</v>
      </c>
      <c r="E13767" s="1">
        <v>3538747</v>
      </c>
      <c r="G13767" t="s">
        <v>13</v>
      </c>
      <c r="H13767" t="s">
        <v>10521</v>
      </c>
      <c r="I13767" t="s">
        <v>70</v>
      </c>
      <c r="J13767" t="s">
        <v>70</v>
      </c>
      <c r="K13767" t="s">
        <v>24</v>
      </c>
      <c r="L13767" t="s">
        <v>17</v>
      </c>
      <c r="M13767" t="s">
        <v>87</v>
      </c>
    </row>
    <row r="13768" spans="1:13" x14ac:dyDescent="0.3">
      <c r="A13768" t="s">
        <v>5943</v>
      </c>
      <c r="C13768" t="s">
        <v>27614</v>
      </c>
      <c r="D13768">
        <v>21</v>
      </c>
      <c r="E13768" s="1">
        <v>1000000</v>
      </c>
      <c r="G13768" t="s">
        <v>21</v>
      </c>
      <c r="H13768" t="s">
        <v>27726</v>
      </c>
      <c r="I13768" t="s">
        <v>156</v>
      </c>
      <c r="J13768" t="s">
        <v>22</v>
      </c>
      <c r="K13768" t="s">
        <v>24</v>
      </c>
      <c r="L13768" t="s">
        <v>25</v>
      </c>
      <c r="M13768" t="s">
        <v>26</v>
      </c>
    </row>
    <row r="13769" spans="1:13" x14ac:dyDescent="0.3">
      <c r="A13769" t="s">
        <v>5943</v>
      </c>
      <c r="C13769" t="s">
        <v>5881</v>
      </c>
      <c r="D13769">
        <v>52</v>
      </c>
      <c r="E13769" s="1">
        <v>1071191</v>
      </c>
      <c r="G13769" t="s">
        <v>111</v>
      </c>
      <c r="H13769" t="s">
        <v>5944</v>
      </c>
      <c r="I13769" t="s">
        <v>156</v>
      </c>
      <c r="J13769" t="s">
        <v>22</v>
      </c>
      <c r="K13769" t="s">
        <v>24</v>
      </c>
      <c r="L13769" t="s">
        <v>25</v>
      </c>
      <c r="M13769" t="s">
        <v>141</v>
      </c>
    </row>
    <row r="13770" spans="1:13" x14ac:dyDescent="0.3">
      <c r="A13770" t="s">
        <v>5943</v>
      </c>
      <c r="C13770" t="s">
        <v>10471</v>
      </c>
      <c r="D13770">
        <v>73</v>
      </c>
      <c r="E13770" s="1">
        <v>651345</v>
      </c>
      <c r="G13770" t="s">
        <v>111</v>
      </c>
      <c r="H13770" t="s">
        <v>10546</v>
      </c>
      <c r="I13770" t="s">
        <v>156</v>
      </c>
      <c r="J13770" t="s">
        <v>22</v>
      </c>
      <c r="K13770" t="s">
        <v>24</v>
      </c>
      <c r="L13770" t="s">
        <v>25</v>
      </c>
      <c r="M13770" t="s">
        <v>141</v>
      </c>
    </row>
    <row r="13771" spans="1:13" x14ac:dyDescent="0.3">
      <c r="A13771" t="s">
        <v>5943</v>
      </c>
      <c r="C13771" t="s">
        <v>7634</v>
      </c>
      <c r="D13771">
        <v>7</v>
      </c>
      <c r="E13771" s="1">
        <v>25000</v>
      </c>
      <c r="G13771" t="s">
        <v>111</v>
      </c>
      <c r="H13771" t="s">
        <v>8024</v>
      </c>
      <c r="I13771" t="s">
        <v>156</v>
      </c>
      <c r="J13771" t="s">
        <v>22</v>
      </c>
      <c r="K13771" t="s">
        <v>24</v>
      </c>
      <c r="L13771" t="s">
        <v>25</v>
      </c>
      <c r="M13771" t="s">
        <v>6109</v>
      </c>
    </row>
    <row r="13772" spans="1:13" x14ac:dyDescent="0.3">
      <c r="A13772" t="s">
        <v>5943</v>
      </c>
      <c r="C13772" t="s">
        <v>34542</v>
      </c>
      <c r="D13772">
        <v>30</v>
      </c>
      <c r="E13772" s="1">
        <v>950000</v>
      </c>
      <c r="G13772" t="s">
        <v>111</v>
      </c>
      <c r="H13772" t="s">
        <v>34578</v>
      </c>
      <c r="I13772" t="s">
        <v>156</v>
      </c>
      <c r="J13772" t="s">
        <v>22</v>
      </c>
      <c r="K13772" t="s">
        <v>24</v>
      </c>
      <c r="L13772" t="s">
        <v>25</v>
      </c>
      <c r="M13772" t="s">
        <v>322</v>
      </c>
    </row>
    <row r="13773" spans="1:13" x14ac:dyDescent="0.3">
      <c r="A13773" t="s">
        <v>5943</v>
      </c>
      <c r="C13773" t="s">
        <v>34985</v>
      </c>
      <c r="D13773">
        <v>12</v>
      </c>
      <c r="E13773" s="1">
        <v>50000</v>
      </c>
      <c r="G13773" t="s">
        <v>111</v>
      </c>
      <c r="H13773" t="s">
        <v>35031</v>
      </c>
      <c r="I13773" t="s">
        <v>156</v>
      </c>
      <c r="J13773" t="s">
        <v>22</v>
      </c>
      <c r="K13773" t="s">
        <v>24</v>
      </c>
      <c r="L13773" t="s">
        <v>25</v>
      </c>
      <c r="M13773" t="s">
        <v>6109</v>
      </c>
    </row>
    <row r="13774" spans="1:13" x14ac:dyDescent="0.3">
      <c r="A13774" t="s">
        <v>5943</v>
      </c>
      <c r="C13774" t="s">
        <v>36965</v>
      </c>
      <c r="D13774">
        <v>23</v>
      </c>
      <c r="E13774" s="1">
        <v>1887605</v>
      </c>
      <c r="G13774" t="s">
        <v>111</v>
      </c>
      <c r="H13774" t="s">
        <v>36998</v>
      </c>
      <c r="I13774" t="s">
        <v>156</v>
      </c>
      <c r="J13774" t="s">
        <v>22</v>
      </c>
      <c r="K13774" t="s">
        <v>24</v>
      </c>
      <c r="L13774" t="s">
        <v>25</v>
      </c>
      <c r="M13774" t="s">
        <v>322</v>
      </c>
    </row>
    <row r="13775" spans="1:13" x14ac:dyDescent="0.3">
      <c r="A13775" t="s">
        <v>5943</v>
      </c>
      <c r="C13775" t="s">
        <v>36219</v>
      </c>
      <c r="D13775">
        <v>12</v>
      </c>
      <c r="E13775" s="1">
        <v>1208832</v>
      </c>
      <c r="G13775" t="s">
        <v>111</v>
      </c>
      <c r="H13775" t="s">
        <v>36232</v>
      </c>
      <c r="I13775" t="s">
        <v>156</v>
      </c>
      <c r="J13775" t="s">
        <v>22</v>
      </c>
      <c r="K13775" t="s">
        <v>24</v>
      </c>
      <c r="L13775" t="s">
        <v>25</v>
      </c>
      <c r="M13775" t="s">
        <v>322</v>
      </c>
    </row>
    <row r="13776" spans="1:13" x14ac:dyDescent="0.3">
      <c r="A13776" t="s">
        <v>8475</v>
      </c>
      <c r="C13776" t="s">
        <v>23427</v>
      </c>
      <c r="D13776">
        <v>52</v>
      </c>
      <c r="E13776" s="1">
        <v>1250000</v>
      </c>
      <c r="G13776" t="s">
        <v>111</v>
      </c>
      <c r="H13776" t="s">
        <v>23455</v>
      </c>
      <c r="I13776" t="s">
        <v>375</v>
      </c>
      <c r="J13776" t="s">
        <v>22</v>
      </c>
      <c r="K13776" t="s">
        <v>24</v>
      </c>
      <c r="L13776" t="s">
        <v>25</v>
      </c>
      <c r="M13776" t="s">
        <v>3790</v>
      </c>
    </row>
    <row r="13777" spans="1:13" x14ac:dyDescent="0.3">
      <c r="A13777" t="s">
        <v>8475</v>
      </c>
      <c r="C13777" t="s">
        <v>15606</v>
      </c>
      <c r="D13777">
        <v>32</v>
      </c>
      <c r="E13777" s="1">
        <v>1367407</v>
      </c>
      <c r="G13777" t="s">
        <v>111</v>
      </c>
      <c r="H13777" t="s">
        <v>15665</v>
      </c>
      <c r="I13777" t="s">
        <v>375</v>
      </c>
      <c r="J13777" t="s">
        <v>22</v>
      </c>
      <c r="K13777" t="s">
        <v>24</v>
      </c>
      <c r="L13777" t="s">
        <v>25</v>
      </c>
      <c r="M13777" t="s">
        <v>3790</v>
      </c>
    </row>
    <row r="13778" spans="1:13" x14ac:dyDescent="0.3">
      <c r="A13778" t="s">
        <v>8475</v>
      </c>
      <c r="C13778" t="s">
        <v>10589</v>
      </c>
      <c r="D13778">
        <v>18</v>
      </c>
      <c r="E13778" s="1">
        <v>150000</v>
      </c>
      <c r="G13778" t="s">
        <v>111</v>
      </c>
      <c r="H13778" t="s">
        <v>10813</v>
      </c>
      <c r="I13778" t="s">
        <v>375</v>
      </c>
      <c r="J13778" t="s">
        <v>22</v>
      </c>
      <c r="K13778" t="s">
        <v>24</v>
      </c>
      <c r="L13778" t="s">
        <v>25</v>
      </c>
      <c r="M13778" t="s">
        <v>3790</v>
      </c>
    </row>
    <row r="13779" spans="1:13" x14ac:dyDescent="0.3">
      <c r="A13779" t="s">
        <v>8475</v>
      </c>
      <c r="C13779" t="s">
        <v>10083</v>
      </c>
      <c r="D13779">
        <v>1</v>
      </c>
      <c r="E13779" s="1">
        <v>500</v>
      </c>
      <c r="G13779" t="s">
        <v>21</v>
      </c>
      <c r="H13779" t="s">
        <v>970</v>
      </c>
      <c r="I13779" t="s">
        <v>375</v>
      </c>
      <c r="J13779" t="s">
        <v>22</v>
      </c>
      <c r="K13779" t="s">
        <v>24</v>
      </c>
      <c r="L13779" t="s">
        <v>25</v>
      </c>
      <c r="M13779" t="s">
        <v>26</v>
      </c>
    </row>
    <row r="13780" spans="1:13" x14ac:dyDescent="0.3">
      <c r="A13780" t="s">
        <v>8475</v>
      </c>
      <c r="C13780" t="s">
        <v>8196</v>
      </c>
      <c r="D13780">
        <v>14</v>
      </c>
      <c r="E13780" s="1">
        <v>150000</v>
      </c>
      <c r="G13780" t="s">
        <v>111</v>
      </c>
      <c r="H13780" t="s">
        <v>8476</v>
      </c>
      <c r="I13780" t="s">
        <v>375</v>
      </c>
      <c r="J13780" t="s">
        <v>22</v>
      </c>
      <c r="K13780" t="s">
        <v>24</v>
      </c>
      <c r="L13780" t="s">
        <v>25</v>
      </c>
      <c r="M13780" t="s">
        <v>6109</v>
      </c>
    </row>
    <row r="13781" spans="1:13" x14ac:dyDescent="0.3">
      <c r="A13781" t="s">
        <v>8475</v>
      </c>
      <c r="C13781" t="s">
        <v>37363</v>
      </c>
      <c r="D13781">
        <v>12</v>
      </c>
      <c r="E13781" s="1">
        <v>50000</v>
      </c>
      <c r="G13781" t="s">
        <v>111</v>
      </c>
      <c r="H13781" t="s">
        <v>37449</v>
      </c>
      <c r="I13781" t="s">
        <v>375</v>
      </c>
      <c r="J13781" t="s">
        <v>22</v>
      </c>
      <c r="K13781" t="s">
        <v>24</v>
      </c>
      <c r="L13781" t="s">
        <v>25</v>
      </c>
      <c r="M13781" t="s">
        <v>141</v>
      </c>
    </row>
    <row r="13782" spans="1:13" x14ac:dyDescent="0.3">
      <c r="A13782" t="s">
        <v>8475</v>
      </c>
      <c r="C13782" t="s">
        <v>36727</v>
      </c>
      <c r="D13782">
        <v>5</v>
      </c>
      <c r="E13782" s="1">
        <v>5000</v>
      </c>
      <c r="G13782" t="s">
        <v>111</v>
      </c>
      <c r="H13782" t="s">
        <v>36735</v>
      </c>
      <c r="I13782" t="s">
        <v>375</v>
      </c>
      <c r="J13782" t="s">
        <v>22</v>
      </c>
      <c r="K13782" t="s">
        <v>24</v>
      </c>
      <c r="L13782" t="s">
        <v>25</v>
      </c>
      <c r="M13782" t="s">
        <v>3790</v>
      </c>
    </row>
    <row r="13783" spans="1:13" x14ac:dyDescent="0.3">
      <c r="A13783" t="s">
        <v>8475</v>
      </c>
      <c r="C13783" t="s">
        <v>24500</v>
      </c>
      <c r="D13783">
        <v>24</v>
      </c>
      <c r="E13783" s="1">
        <v>600000</v>
      </c>
      <c r="G13783" t="s">
        <v>111</v>
      </c>
      <c r="H13783" t="s">
        <v>18426</v>
      </c>
      <c r="I13783" t="s">
        <v>375</v>
      </c>
      <c r="J13783" t="s">
        <v>22</v>
      </c>
      <c r="K13783" t="s">
        <v>24</v>
      </c>
      <c r="L13783" t="s">
        <v>25</v>
      </c>
      <c r="M13783" t="s">
        <v>6109</v>
      </c>
    </row>
    <row r="13784" spans="1:13" x14ac:dyDescent="0.3">
      <c r="A13784" t="s">
        <v>8475</v>
      </c>
      <c r="C13784" t="s">
        <v>24855</v>
      </c>
      <c r="D13784">
        <v>72</v>
      </c>
      <c r="E13784" s="1">
        <v>110000</v>
      </c>
      <c r="G13784" t="s">
        <v>111</v>
      </c>
      <c r="H13784" t="s">
        <v>24882</v>
      </c>
      <c r="I13784" t="s">
        <v>375</v>
      </c>
      <c r="J13784" t="s">
        <v>22</v>
      </c>
      <c r="K13784" t="s">
        <v>24</v>
      </c>
      <c r="L13784" t="s">
        <v>25</v>
      </c>
      <c r="M13784" t="s">
        <v>3790</v>
      </c>
    </row>
    <row r="13785" spans="1:13" x14ac:dyDescent="0.3">
      <c r="A13785" t="s">
        <v>33155</v>
      </c>
      <c r="C13785" t="s">
        <v>33136</v>
      </c>
      <c r="D13785">
        <v>12</v>
      </c>
      <c r="E13785" s="1">
        <v>36893</v>
      </c>
      <c r="G13785" t="s">
        <v>111</v>
      </c>
      <c r="H13785" t="s">
        <v>33156</v>
      </c>
      <c r="I13785" t="s">
        <v>156</v>
      </c>
      <c r="J13785" t="s">
        <v>22</v>
      </c>
      <c r="K13785" t="s">
        <v>24</v>
      </c>
      <c r="L13785" t="s">
        <v>25</v>
      </c>
      <c r="M13785" t="s">
        <v>6109</v>
      </c>
    </row>
    <row r="13786" spans="1:13" x14ac:dyDescent="0.3">
      <c r="A13786" t="s">
        <v>9143</v>
      </c>
      <c r="C13786" t="s">
        <v>23373</v>
      </c>
      <c r="D13786">
        <v>1</v>
      </c>
      <c r="E13786" s="1">
        <v>10000</v>
      </c>
      <c r="G13786" t="s">
        <v>21</v>
      </c>
      <c r="H13786" t="s">
        <v>68</v>
      </c>
      <c r="I13786" t="s">
        <v>6988</v>
      </c>
      <c r="J13786" t="s">
        <v>22</v>
      </c>
      <c r="K13786" t="s">
        <v>24</v>
      </c>
      <c r="L13786" t="s">
        <v>25</v>
      </c>
      <c r="M13786" t="s">
        <v>26</v>
      </c>
    </row>
    <row r="13787" spans="1:13" x14ac:dyDescent="0.3">
      <c r="A13787" t="s">
        <v>9143</v>
      </c>
      <c r="C13787" t="s">
        <v>15737</v>
      </c>
      <c r="D13787">
        <v>1</v>
      </c>
      <c r="E13787" s="1">
        <v>10000</v>
      </c>
      <c r="G13787" t="s">
        <v>21</v>
      </c>
      <c r="H13787" t="s">
        <v>68</v>
      </c>
      <c r="I13787" t="s">
        <v>6988</v>
      </c>
      <c r="J13787" t="s">
        <v>22</v>
      </c>
      <c r="K13787" t="s">
        <v>24</v>
      </c>
      <c r="L13787" t="s">
        <v>25</v>
      </c>
      <c r="M13787" t="s">
        <v>26</v>
      </c>
    </row>
    <row r="13788" spans="1:13" x14ac:dyDescent="0.3">
      <c r="A13788" t="s">
        <v>9143</v>
      </c>
      <c r="C13788" t="s">
        <v>17138</v>
      </c>
      <c r="D13788">
        <v>1</v>
      </c>
      <c r="E13788" s="1">
        <v>10000</v>
      </c>
      <c r="G13788" t="s">
        <v>21</v>
      </c>
      <c r="H13788" t="s">
        <v>68</v>
      </c>
      <c r="I13788" t="s">
        <v>6988</v>
      </c>
      <c r="J13788" t="s">
        <v>22</v>
      </c>
      <c r="K13788" t="s">
        <v>24</v>
      </c>
      <c r="L13788" t="s">
        <v>25</v>
      </c>
      <c r="M13788" t="s">
        <v>26</v>
      </c>
    </row>
    <row r="13789" spans="1:13" x14ac:dyDescent="0.3">
      <c r="A13789" t="s">
        <v>9143</v>
      </c>
      <c r="C13789" t="s">
        <v>11779</v>
      </c>
      <c r="D13789">
        <v>1</v>
      </c>
      <c r="E13789" s="1">
        <v>10000</v>
      </c>
      <c r="G13789" t="s">
        <v>21</v>
      </c>
      <c r="H13789" t="s">
        <v>970</v>
      </c>
      <c r="I13789" t="s">
        <v>6988</v>
      </c>
      <c r="J13789" t="s">
        <v>22</v>
      </c>
      <c r="K13789" t="s">
        <v>24</v>
      </c>
      <c r="L13789" t="s">
        <v>25</v>
      </c>
      <c r="M13789" t="s">
        <v>26</v>
      </c>
    </row>
    <row r="13790" spans="1:13" x14ac:dyDescent="0.3">
      <c r="A13790" t="s">
        <v>9143</v>
      </c>
      <c r="C13790" t="s">
        <v>11104</v>
      </c>
      <c r="D13790">
        <v>1</v>
      </c>
      <c r="E13790" s="1">
        <v>10000</v>
      </c>
      <c r="G13790" t="s">
        <v>21</v>
      </c>
      <c r="H13790" t="s">
        <v>970</v>
      </c>
      <c r="I13790" t="s">
        <v>6988</v>
      </c>
      <c r="J13790" t="s">
        <v>22</v>
      </c>
      <c r="K13790" t="s">
        <v>24</v>
      </c>
      <c r="L13790" t="s">
        <v>25</v>
      </c>
      <c r="M13790" t="s">
        <v>26</v>
      </c>
    </row>
    <row r="13791" spans="1:13" x14ac:dyDescent="0.3">
      <c r="A13791" t="s">
        <v>9143</v>
      </c>
      <c r="C13791" t="s">
        <v>9114</v>
      </c>
      <c r="D13791">
        <v>1</v>
      </c>
      <c r="E13791" s="1">
        <v>10000</v>
      </c>
      <c r="G13791" t="s">
        <v>21</v>
      </c>
      <c r="H13791" t="s">
        <v>970</v>
      </c>
      <c r="I13791" t="s">
        <v>6988</v>
      </c>
      <c r="J13791" t="s">
        <v>22</v>
      </c>
      <c r="K13791" t="s">
        <v>24</v>
      </c>
      <c r="L13791" t="s">
        <v>25</v>
      </c>
      <c r="M13791" t="s">
        <v>26</v>
      </c>
    </row>
    <row r="13792" spans="1:13" x14ac:dyDescent="0.3">
      <c r="A13792" t="s">
        <v>9143</v>
      </c>
      <c r="C13792" t="s">
        <v>35134</v>
      </c>
      <c r="D13792">
        <v>2</v>
      </c>
      <c r="E13792" s="1">
        <v>5900</v>
      </c>
      <c r="G13792" t="s">
        <v>21</v>
      </c>
      <c r="H13792" t="s">
        <v>970</v>
      </c>
      <c r="I13792" t="s">
        <v>6988</v>
      </c>
      <c r="J13792" t="s">
        <v>22</v>
      </c>
      <c r="K13792" t="s">
        <v>24</v>
      </c>
      <c r="L13792" t="s">
        <v>25</v>
      </c>
      <c r="M13792" t="s">
        <v>26</v>
      </c>
    </row>
    <row r="13793" spans="1:13" x14ac:dyDescent="0.3">
      <c r="A13793" t="s">
        <v>9143</v>
      </c>
      <c r="C13793" t="s">
        <v>34224</v>
      </c>
      <c r="D13793">
        <v>3</v>
      </c>
      <c r="E13793" s="1">
        <v>5000</v>
      </c>
      <c r="G13793" t="s">
        <v>21</v>
      </c>
      <c r="H13793" t="s">
        <v>970</v>
      </c>
      <c r="I13793" t="s">
        <v>6988</v>
      </c>
      <c r="J13793" t="s">
        <v>22</v>
      </c>
      <c r="K13793" t="s">
        <v>24</v>
      </c>
      <c r="L13793" t="s">
        <v>25</v>
      </c>
      <c r="M13793" t="s">
        <v>26</v>
      </c>
    </row>
    <row r="13794" spans="1:13" x14ac:dyDescent="0.3">
      <c r="A13794" t="s">
        <v>9143</v>
      </c>
      <c r="C13794" t="s">
        <v>37626</v>
      </c>
      <c r="D13794">
        <v>12</v>
      </c>
      <c r="E13794" s="1">
        <v>4760</v>
      </c>
      <c r="G13794" t="s">
        <v>21</v>
      </c>
      <c r="H13794" t="s">
        <v>970</v>
      </c>
      <c r="I13794" t="s">
        <v>6988</v>
      </c>
      <c r="J13794" t="s">
        <v>22</v>
      </c>
      <c r="K13794" t="s">
        <v>24</v>
      </c>
      <c r="L13794" t="s">
        <v>25</v>
      </c>
      <c r="M13794" t="s">
        <v>26</v>
      </c>
    </row>
    <row r="13795" spans="1:13" x14ac:dyDescent="0.3">
      <c r="A13795" t="s">
        <v>9143</v>
      </c>
      <c r="C13795" t="s">
        <v>37919</v>
      </c>
      <c r="D13795">
        <v>12</v>
      </c>
      <c r="E13795" s="1">
        <v>4760</v>
      </c>
      <c r="G13795" t="s">
        <v>21</v>
      </c>
      <c r="H13795" t="s">
        <v>970</v>
      </c>
      <c r="I13795" t="s">
        <v>6988</v>
      </c>
      <c r="J13795" t="s">
        <v>22</v>
      </c>
      <c r="K13795" t="s">
        <v>24</v>
      </c>
      <c r="L13795" t="s">
        <v>25</v>
      </c>
      <c r="M13795" t="s">
        <v>26</v>
      </c>
    </row>
    <row r="13796" spans="1:13" x14ac:dyDescent="0.3">
      <c r="A13796" t="s">
        <v>9143</v>
      </c>
      <c r="C13796" t="s">
        <v>37887</v>
      </c>
      <c r="D13796">
        <v>12</v>
      </c>
      <c r="E13796" s="1">
        <v>4760</v>
      </c>
      <c r="G13796" t="s">
        <v>21</v>
      </c>
      <c r="H13796" t="s">
        <v>970</v>
      </c>
      <c r="I13796" t="s">
        <v>6988</v>
      </c>
      <c r="J13796" t="s">
        <v>22</v>
      </c>
      <c r="K13796" t="s">
        <v>24</v>
      </c>
      <c r="L13796" t="s">
        <v>25</v>
      </c>
      <c r="M13796" t="s">
        <v>26</v>
      </c>
    </row>
    <row r="13797" spans="1:13" x14ac:dyDescent="0.3">
      <c r="A13797" t="s">
        <v>9143</v>
      </c>
      <c r="C13797" t="s">
        <v>18238</v>
      </c>
      <c r="D13797">
        <v>33</v>
      </c>
      <c r="E13797" s="1">
        <v>25500</v>
      </c>
      <c r="G13797" t="s">
        <v>34</v>
      </c>
      <c r="H13797" t="s">
        <v>18250</v>
      </c>
      <c r="I13797" t="s">
        <v>6988</v>
      </c>
      <c r="J13797" t="s">
        <v>22</v>
      </c>
      <c r="K13797" t="s">
        <v>24</v>
      </c>
      <c r="L13797" t="s">
        <v>25</v>
      </c>
      <c r="M13797" t="s">
        <v>6146</v>
      </c>
    </row>
    <row r="13798" spans="1:13" x14ac:dyDescent="0.3">
      <c r="A13798" t="s">
        <v>9143</v>
      </c>
      <c r="C13798" t="s">
        <v>18238</v>
      </c>
      <c r="D13798">
        <v>12</v>
      </c>
      <c r="E13798" s="1">
        <v>4760</v>
      </c>
      <c r="G13798" t="s">
        <v>21</v>
      </c>
      <c r="H13798" t="s">
        <v>970</v>
      </c>
      <c r="I13798" t="s">
        <v>6988</v>
      </c>
      <c r="J13798" t="s">
        <v>22</v>
      </c>
      <c r="K13798" t="s">
        <v>24</v>
      </c>
      <c r="L13798" t="s">
        <v>25</v>
      </c>
      <c r="M13798" t="s">
        <v>26</v>
      </c>
    </row>
    <row r="13799" spans="1:13" x14ac:dyDescent="0.3">
      <c r="A13799" t="s">
        <v>9143</v>
      </c>
      <c r="C13799" t="s">
        <v>24855</v>
      </c>
      <c r="D13799">
        <v>12</v>
      </c>
      <c r="E13799" s="1">
        <v>4815</v>
      </c>
      <c r="G13799" t="s">
        <v>21</v>
      </c>
      <c r="H13799" t="s">
        <v>970</v>
      </c>
      <c r="I13799" t="s">
        <v>6988</v>
      </c>
      <c r="J13799" t="s">
        <v>22</v>
      </c>
      <c r="K13799" t="s">
        <v>24</v>
      </c>
      <c r="L13799" t="s">
        <v>25</v>
      </c>
      <c r="M13799" t="s">
        <v>26</v>
      </c>
    </row>
    <row r="13800" spans="1:13" x14ac:dyDescent="0.3">
      <c r="A13800" t="s">
        <v>9143</v>
      </c>
      <c r="C13800" t="s">
        <v>25343</v>
      </c>
      <c r="D13800">
        <v>12</v>
      </c>
      <c r="E13800" s="1">
        <v>4800</v>
      </c>
      <c r="G13800" t="s">
        <v>21</v>
      </c>
      <c r="H13800" t="s">
        <v>970</v>
      </c>
      <c r="I13800" t="s">
        <v>6988</v>
      </c>
      <c r="J13800" t="s">
        <v>22</v>
      </c>
      <c r="K13800" t="s">
        <v>24</v>
      </c>
      <c r="L13800" t="s">
        <v>25</v>
      </c>
      <c r="M13800" t="s">
        <v>26</v>
      </c>
    </row>
    <row r="13801" spans="1:13" x14ac:dyDescent="0.3">
      <c r="A13801" t="s">
        <v>9143</v>
      </c>
      <c r="C13801" t="s">
        <v>25397</v>
      </c>
      <c r="D13801">
        <v>32</v>
      </c>
      <c r="E13801" s="1">
        <v>130000</v>
      </c>
      <c r="G13801" t="s">
        <v>111</v>
      </c>
      <c r="H13801" t="s">
        <v>5210</v>
      </c>
      <c r="I13801" t="s">
        <v>6988</v>
      </c>
      <c r="J13801" t="s">
        <v>22</v>
      </c>
      <c r="K13801" t="s">
        <v>24</v>
      </c>
      <c r="L13801" t="s">
        <v>25</v>
      </c>
      <c r="M13801" t="s">
        <v>6109</v>
      </c>
    </row>
    <row r="13802" spans="1:13" x14ac:dyDescent="0.3">
      <c r="A13802" t="s">
        <v>9143</v>
      </c>
      <c r="C13802" t="s">
        <v>20401</v>
      </c>
      <c r="D13802">
        <v>12</v>
      </c>
      <c r="E13802" s="1">
        <v>4520</v>
      </c>
      <c r="G13802" t="s">
        <v>21</v>
      </c>
      <c r="H13802" t="s">
        <v>970</v>
      </c>
      <c r="I13802" t="s">
        <v>6988</v>
      </c>
      <c r="J13802" t="s">
        <v>22</v>
      </c>
      <c r="K13802" t="s">
        <v>24</v>
      </c>
      <c r="L13802" t="s">
        <v>25</v>
      </c>
      <c r="M13802" t="s">
        <v>26</v>
      </c>
    </row>
    <row r="13803" spans="1:13" x14ac:dyDescent="0.3">
      <c r="A13803" t="s">
        <v>9143</v>
      </c>
      <c r="C13803" t="s">
        <v>19032</v>
      </c>
      <c r="D13803">
        <v>12</v>
      </c>
      <c r="E13803" s="1">
        <v>4520</v>
      </c>
      <c r="G13803" t="s">
        <v>21</v>
      </c>
      <c r="H13803" t="s">
        <v>970</v>
      </c>
      <c r="I13803" t="s">
        <v>6988</v>
      </c>
      <c r="J13803" t="s">
        <v>22</v>
      </c>
      <c r="K13803" t="s">
        <v>24</v>
      </c>
      <c r="L13803" t="s">
        <v>25</v>
      </c>
      <c r="M13803" t="s">
        <v>26</v>
      </c>
    </row>
    <row r="13804" spans="1:13" x14ac:dyDescent="0.3">
      <c r="A13804" t="s">
        <v>9143</v>
      </c>
      <c r="C13804" t="s">
        <v>32581</v>
      </c>
      <c r="D13804">
        <v>12</v>
      </c>
      <c r="E13804" s="1">
        <v>4520</v>
      </c>
      <c r="G13804" t="s">
        <v>111</v>
      </c>
      <c r="H13804" t="s">
        <v>14715</v>
      </c>
      <c r="I13804" t="s">
        <v>6988</v>
      </c>
      <c r="J13804" t="s">
        <v>22</v>
      </c>
      <c r="K13804" t="s">
        <v>24</v>
      </c>
      <c r="L13804" t="s">
        <v>25</v>
      </c>
      <c r="M13804" t="s">
        <v>6109</v>
      </c>
    </row>
    <row r="13805" spans="1:13" x14ac:dyDescent="0.3">
      <c r="A13805" t="s">
        <v>9143</v>
      </c>
      <c r="C13805" t="s">
        <v>14716</v>
      </c>
      <c r="D13805">
        <v>12</v>
      </c>
      <c r="E13805" s="1">
        <v>5000</v>
      </c>
      <c r="G13805" t="s">
        <v>111</v>
      </c>
      <c r="H13805" t="s">
        <v>14715</v>
      </c>
      <c r="I13805" t="s">
        <v>6988</v>
      </c>
      <c r="J13805" t="s">
        <v>22</v>
      </c>
      <c r="K13805" t="s">
        <v>24</v>
      </c>
      <c r="L13805" t="s">
        <v>25</v>
      </c>
      <c r="M13805" t="s">
        <v>6109</v>
      </c>
    </row>
    <row r="13806" spans="1:13" x14ac:dyDescent="0.3">
      <c r="A13806" t="s">
        <v>9143</v>
      </c>
      <c r="C13806" t="s">
        <v>15182</v>
      </c>
      <c r="D13806">
        <v>5</v>
      </c>
      <c r="E13806" s="1">
        <v>45250</v>
      </c>
      <c r="G13806" t="s">
        <v>34</v>
      </c>
      <c r="H13806" t="s">
        <v>6143</v>
      </c>
      <c r="I13806" t="s">
        <v>6988</v>
      </c>
      <c r="J13806" t="s">
        <v>22</v>
      </c>
      <c r="K13806" t="s">
        <v>24</v>
      </c>
      <c r="L13806" t="s">
        <v>25</v>
      </c>
      <c r="M13806" t="s">
        <v>6146</v>
      </c>
    </row>
    <row r="13807" spans="1:13" x14ac:dyDescent="0.3">
      <c r="A13807" t="s">
        <v>1794</v>
      </c>
      <c r="C13807" t="s">
        <v>1558</v>
      </c>
      <c r="D13807">
        <v>12</v>
      </c>
      <c r="E13807" s="1">
        <v>42000</v>
      </c>
      <c r="G13807" t="s">
        <v>21</v>
      </c>
      <c r="H13807" t="s">
        <v>1795</v>
      </c>
      <c r="I13807" t="s">
        <v>156</v>
      </c>
      <c r="J13807" t="s">
        <v>22</v>
      </c>
      <c r="K13807" t="s">
        <v>24</v>
      </c>
      <c r="L13807" t="s">
        <v>25</v>
      </c>
      <c r="M13807" t="s">
        <v>26</v>
      </c>
    </row>
    <row r="13808" spans="1:13" x14ac:dyDescent="0.3">
      <c r="A13808" t="s">
        <v>7525</v>
      </c>
      <c r="C13808" t="s">
        <v>34224</v>
      </c>
      <c r="D13808">
        <v>25</v>
      </c>
      <c r="E13808" s="1">
        <v>66288</v>
      </c>
      <c r="G13808" t="s">
        <v>111</v>
      </c>
      <c r="H13808" t="s">
        <v>34238</v>
      </c>
      <c r="I13808" t="s">
        <v>1684</v>
      </c>
      <c r="J13808" t="s">
        <v>22</v>
      </c>
      <c r="K13808" t="s">
        <v>24</v>
      </c>
      <c r="L13808" t="s">
        <v>25</v>
      </c>
      <c r="M13808" t="s">
        <v>6109</v>
      </c>
    </row>
    <row r="13809" spans="1:13" x14ac:dyDescent="0.3">
      <c r="A13809" t="s">
        <v>7525</v>
      </c>
      <c r="C13809" t="s">
        <v>25397</v>
      </c>
      <c r="D13809">
        <v>36</v>
      </c>
      <c r="E13809" s="1">
        <v>150000</v>
      </c>
      <c r="G13809" t="s">
        <v>111</v>
      </c>
      <c r="H13809" t="s">
        <v>25421</v>
      </c>
      <c r="I13809" t="s">
        <v>1684</v>
      </c>
      <c r="J13809" t="s">
        <v>22</v>
      </c>
      <c r="K13809" t="s">
        <v>24</v>
      </c>
      <c r="L13809" t="s">
        <v>25</v>
      </c>
      <c r="M13809" t="s">
        <v>6109</v>
      </c>
    </row>
    <row r="13810" spans="1:13" x14ac:dyDescent="0.3">
      <c r="A13810" t="s">
        <v>7525</v>
      </c>
      <c r="C13810" t="s">
        <v>7515</v>
      </c>
      <c r="D13810">
        <v>12</v>
      </c>
      <c r="E13810" s="1">
        <v>37500</v>
      </c>
      <c r="G13810" t="s">
        <v>111</v>
      </c>
      <c r="H13810" t="s">
        <v>7526</v>
      </c>
      <c r="I13810" t="s">
        <v>1684</v>
      </c>
      <c r="J13810" t="s">
        <v>22</v>
      </c>
      <c r="K13810" t="s">
        <v>24</v>
      </c>
      <c r="L13810" t="s">
        <v>25</v>
      </c>
      <c r="M13810" t="s">
        <v>6109</v>
      </c>
    </row>
    <row r="13811" spans="1:13" x14ac:dyDescent="0.3">
      <c r="A13811" t="s">
        <v>5787</v>
      </c>
      <c r="C13811" t="s">
        <v>5763</v>
      </c>
      <c r="D13811">
        <v>49</v>
      </c>
      <c r="E13811" s="1">
        <v>1938876</v>
      </c>
      <c r="G13811" t="s">
        <v>13</v>
      </c>
      <c r="H13811" t="s">
        <v>5788</v>
      </c>
      <c r="I13811" t="s">
        <v>4023</v>
      </c>
      <c r="J13811" t="s">
        <v>501</v>
      </c>
      <c r="K13811" t="s">
        <v>51</v>
      </c>
      <c r="L13811" t="s">
        <v>44</v>
      </c>
      <c r="M13811" t="s">
        <v>82</v>
      </c>
    </row>
    <row r="13812" spans="1:13" x14ac:dyDescent="0.3">
      <c r="A13812" t="s">
        <v>5787</v>
      </c>
      <c r="C13812" t="s">
        <v>11813</v>
      </c>
      <c r="D13812">
        <v>54</v>
      </c>
      <c r="E13812" s="1">
        <v>792076</v>
      </c>
      <c r="G13812" t="s">
        <v>13</v>
      </c>
      <c r="H13812" t="s">
        <v>12062</v>
      </c>
      <c r="I13812" t="s">
        <v>4023</v>
      </c>
      <c r="J13812" t="s">
        <v>501</v>
      </c>
      <c r="K13812" t="s">
        <v>51</v>
      </c>
      <c r="L13812" t="s">
        <v>44</v>
      </c>
      <c r="M13812" t="s">
        <v>82</v>
      </c>
    </row>
    <row r="13813" spans="1:13" x14ac:dyDescent="0.3">
      <c r="A13813" t="s">
        <v>5787</v>
      </c>
      <c r="C13813" t="s">
        <v>11012</v>
      </c>
      <c r="D13813">
        <v>21</v>
      </c>
      <c r="E13813" s="1">
        <v>232871</v>
      </c>
      <c r="G13813" t="s">
        <v>13</v>
      </c>
      <c r="H13813" t="s">
        <v>11078</v>
      </c>
      <c r="I13813" t="s">
        <v>4023</v>
      </c>
      <c r="J13813" t="s">
        <v>501</v>
      </c>
      <c r="K13813" t="s">
        <v>51</v>
      </c>
      <c r="L13813" t="s">
        <v>44</v>
      </c>
      <c r="M13813" t="s">
        <v>82</v>
      </c>
    </row>
    <row r="13814" spans="1:13" x14ac:dyDescent="0.3">
      <c r="A13814" t="s">
        <v>32993</v>
      </c>
      <c r="C13814" t="s">
        <v>32581</v>
      </c>
      <c r="D13814">
        <v>7</v>
      </c>
      <c r="E13814" s="1">
        <v>18496</v>
      </c>
      <c r="G13814" t="s">
        <v>34</v>
      </c>
      <c r="H13814" t="s">
        <v>6143</v>
      </c>
      <c r="I13814" t="s">
        <v>32394</v>
      </c>
      <c r="J13814" t="s">
        <v>70</v>
      </c>
      <c r="K13814" t="s">
        <v>24</v>
      </c>
      <c r="L13814" t="s">
        <v>25</v>
      </c>
      <c r="M13814" t="s">
        <v>6146</v>
      </c>
    </row>
    <row r="13815" spans="1:13" x14ac:dyDescent="0.3">
      <c r="A13815" t="s">
        <v>2829</v>
      </c>
      <c r="C13815" t="s">
        <v>2269</v>
      </c>
      <c r="D13815">
        <v>21</v>
      </c>
      <c r="E13815" s="1">
        <v>1000000</v>
      </c>
      <c r="G13815" t="s">
        <v>111</v>
      </c>
      <c r="H13815" t="s">
        <v>2830</v>
      </c>
      <c r="I13815" t="s">
        <v>302</v>
      </c>
      <c r="J13815" t="s">
        <v>119</v>
      </c>
      <c r="K13815" t="s">
        <v>24</v>
      </c>
      <c r="L13815" t="s">
        <v>25</v>
      </c>
      <c r="M13815" t="s">
        <v>120</v>
      </c>
    </row>
    <row r="13816" spans="1:13" x14ac:dyDescent="0.3">
      <c r="A13816" t="s">
        <v>20764</v>
      </c>
      <c r="C13816" t="s">
        <v>20542</v>
      </c>
      <c r="D13816">
        <v>3</v>
      </c>
      <c r="E13816" s="1">
        <v>4585</v>
      </c>
      <c r="G13816" t="s">
        <v>34</v>
      </c>
      <c r="H13816" t="s">
        <v>6143</v>
      </c>
      <c r="I13816" t="s">
        <v>15173</v>
      </c>
      <c r="J13816" t="s">
        <v>627</v>
      </c>
      <c r="K13816" t="s">
        <v>24</v>
      </c>
      <c r="L13816" t="s">
        <v>25</v>
      </c>
      <c r="M13816" t="s">
        <v>6146</v>
      </c>
    </row>
    <row r="13817" spans="1:13" x14ac:dyDescent="0.3">
      <c r="A13817" t="s">
        <v>31483</v>
      </c>
      <c r="C13817" t="s">
        <v>31300</v>
      </c>
      <c r="D13817">
        <v>5</v>
      </c>
      <c r="E13817" s="1">
        <v>8708</v>
      </c>
      <c r="G13817" t="s">
        <v>34</v>
      </c>
      <c r="H13817" t="s">
        <v>6143</v>
      </c>
      <c r="I13817" t="s">
        <v>15173</v>
      </c>
      <c r="J13817" t="s">
        <v>137</v>
      </c>
      <c r="K13817" t="s">
        <v>24</v>
      </c>
      <c r="L13817" t="s">
        <v>25</v>
      </c>
      <c r="M13817" t="s">
        <v>6146</v>
      </c>
    </row>
    <row r="13818" spans="1:13" x14ac:dyDescent="0.3">
      <c r="A13818" t="s">
        <v>1353</v>
      </c>
      <c r="C13818" t="s">
        <v>1275</v>
      </c>
      <c r="D13818">
        <v>23</v>
      </c>
      <c r="E13818" s="1">
        <v>734850</v>
      </c>
      <c r="G13818" t="s">
        <v>13</v>
      </c>
      <c r="H13818" t="s">
        <v>1354</v>
      </c>
      <c r="I13818" t="s">
        <v>359</v>
      </c>
      <c r="K13818" t="s">
        <v>189</v>
      </c>
      <c r="L13818" t="s">
        <v>248</v>
      </c>
      <c r="M13818" t="s">
        <v>45</v>
      </c>
    </row>
    <row r="13819" spans="1:13" x14ac:dyDescent="0.3">
      <c r="A13819" t="s">
        <v>1353</v>
      </c>
      <c r="C13819" t="s">
        <v>28936</v>
      </c>
      <c r="D13819">
        <v>31</v>
      </c>
      <c r="E13819" s="1">
        <v>2757142</v>
      </c>
      <c r="G13819" t="s">
        <v>13</v>
      </c>
      <c r="H13819" t="s">
        <v>27234</v>
      </c>
      <c r="I13819" t="s">
        <v>359</v>
      </c>
      <c r="K13819" t="s">
        <v>189</v>
      </c>
      <c r="L13819" t="s">
        <v>17</v>
      </c>
      <c r="M13819" t="s">
        <v>45</v>
      </c>
    </row>
    <row r="13820" spans="1:13" x14ac:dyDescent="0.3">
      <c r="A13820" t="s">
        <v>1353</v>
      </c>
      <c r="C13820" t="s">
        <v>5025</v>
      </c>
      <c r="D13820">
        <v>25</v>
      </c>
      <c r="E13820" s="1">
        <v>100000</v>
      </c>
      <c r="G13820" t="s">
        <v>13</v>
      </c>
      <c r="H13820" t="s">
        <v>5085</v>
      </c>
      <c r="I13820" t="s">
        <v>359</v>
      </c>
      <c r="K13820" t="s">
        <v>189</v>
      </c>
      <c r="L13820" t="s">
        <v>17</v>
      </c>
      <c r="M13820" t="s">
        <v>450</v>
      </c>
    </row>
    <row r="13821" spans="1:13" x14ac:dyDescent="0.3">
      <c r="A13821" t="s">
        <v>1353</v>
      </c>
      <c r="C13821" t="s">
        <v>24055</v>
      </c>
      <c r="D13821">
        <v>9</v>
      </c>
      <c r="E13821" s="1">
        <v>80611</v>
      </c>
      <c r="G13821" t="s">
        <v>13</v>
      </c>
      <c r="H13821" t="s">
        <v>24257</v>
      </c>
      <c r="I13821" t="s">
        <v>359</v>
      </c>
      <c r="K13821" t="s">
        <v>189</v>
      </c>
      <c r="L13821" t="s">
        <v>17</v>
      </c>
      <c r="M13821" t="s">
        <v>45</v>
      </c>
    </row>
    <row r="13822" spans="1:13" x14ac:dyDescent="0.3">
      <c r="A13822" t="s">
        <v>1353</v>
      </c>
      <c r="C13822" t="s">
        <v>10275</v>
      </c>
      <c r="D13822">
        <v>48</v>
      </c>
      <c r="E13822" s="1">
        <v>999207</v>
      </c>
      <c r="G13822" t="s">
        <v>34</v>
      </c>
      <c r="H13822" t="s">
        <v>10308</v>
      </c>
      <c r="I13822" t="s">
        <v>359</v>
      </c>
      <c r="K13822" t="s">
        <v>189</v>
      </c>
      <c r="L13822" t="s">
        <v>1083</v>
      </c>
      <c r="M13822" t="s">
        <v>61</v>
      </c>
    </row>
    <row r="13823" spans="1:13" x14ac:dyDescent="0.3">
      <c r="A13823" t="s">
        <v>1353</v>
      </c>
      <c r="C13823" t="s">
        <v>33755</v>
      </c>
      <c r="D13823">
        <v>24</v>
      </c>
      <c r="E13823" s="1">
        <v>100000</v>
      </c>
      <c r="G13823" t="s">
        <v>13</v>
      </c>
      <c r="H13823" t="s">
        <v>33929</v>
      </c>
      <c r="I13823" t="s">
        <v>359</v>
      </c>
      <c r="K13823" t="s">
        <v>189</v>
      </c>
      <c r="L13823" t="s">
        <v>17</v>
      </c>
      <c r="M13823" t="s">
        <v>450</v>
      </c>
    </row>
    <row r="13824" spans="1:13" x14ac:dyDescent="0.3">
      <c r="A13824" t="s">
        <v>1353</v>
      </c>
      <c r="C13824" t="s">
        <v>35729</v>
      </c>
      <c r="D13824">
        <v>18</v>
      </c>
      <c r="E13824" s="1">
        <v>100000</v>
      </c>
      <c r="G13824" t="s">
        <v>13</v>
      </c>
      <c r="H13824" t="s">
        <v>35834</v>
      </c>
      <c r="I13824" t="s">
        <v>359</v>
      </c>
      <c r="K13824" t="s">
        <v>189</v>
      </c>
      <c r="L13824" t="s">
        <v>17</v>
      </c>
      <c r="M13824" t="s">
        <v>450</v>
      </c>
    </row>
    <row r="13825" spans="1:13" x14ac:dyDescent="0.3">
      <c r="A13825" t="s">
        <v>1353</v>
      </c>
      <c r="C13825" t="s">
        <v>18118</v>
      </c>
      <c r="D13825">
        <v>36</v>
      </c>
      <c r="E13825" s="1">
        <v>5761970</v>
      </c>
      <c r="G13825" t="s">
        <v>13</v>
      </c>
      <c r="H13825" t="s">
        <v>18121</v>
      </c>
      <c r="I13825" t="s">
        <v>359</v>
      </c>
      <c r="K13825" t="s">
        <v>189</v>
      </c>
      <c r="L13825" t="s">
        <v>115</v>
      </c>
      <c r="M13825" t="s">
        <v>345</v>
      </c>
    </row>
    <row r="13826" spans="1:13" x14ac:dyDescent="0.3">
      <c r="A13826" t="s">
        <v>15382</v>
      </c>
      <c r="C13826" t="s">
        <v>15182</v>
      </c>
      <c r="D13826">
        <v>5</v>
      </c>
      <c r="E13826" s="1">
        <v>97933</v>
      </c>
      <c r="G13826" t="s">
        <v>34</v>
      </c>
      <c r="H13826" t="s">
        <v>6143</v>
      </c>
      <c r="I13826" t="s">
        <v>15383</v>
      </c>
      <c r="J13826" t="s">
        <v>119</v>
      </c>
      <c r="K13826" t="s">
        <v>24</v>
      </c>
      <c r="L13826" t="s">
        <v>25</v>
      </c>
      <c r="M13826" t="s">
        <v>6146</v>
      </c>
    </row>
    <row r="13827" spans="1:13" x14ac:dyDescent="0.3">
      <c r="A13827" t="s">
        <v>15382</v>
      </c>
      <c r="C13827" t="s">
        <v>15182</v>
      </c>
      <c r="D13827">
        <v>5</v>
      </c>
      <c r="E13827" s="1">
        <v>35253</v>
      </c>
      <c r="G13827" t="s">
        <v>34</v>
      </c>
      <c r="H13827" t="s">
        <v>6143</v>
      </c>
      <c r="I13827" t="s">
        <v>15383</v>
      </c>
      <c r="J13827" t="s">
        <v>119</v>
      </c>
      <c r="K13827" t="s">
        <v>24</v>
      </c>
      <c r="L13827" t="s">
        <v>25</v>
      </c>
      <c r="M13827" t="s">
        <v>6146</v>
      </c>
    </row>
    <row r="13828" spans="1:13" x14ac:dyDescent="0.3">
      <c r="A13828" t="s">
        <v>15382</v>
      </c>
      <c r="C13828" t="s">
        <v>15182</v>
      </c>
      <c r="D13828">
        <v>5</v>
      </c>
      <c r="E13828" s="1">
        <v>1900</v>
      </c>
      <c r="G13828" t="s">
        <v>34</v>
      </c>
      <c r="H13828" t="s">
        <v>6143</v>
      </c>
      <c r="I13828" t="s">
        <v>15383</v>
      </c>
      <c r="J13828" t="s">
        <v>119</v>
      </c>
      <c r="K13828" t="s">
        <v>24</v>
      </c>
      <c r="L13828" t="s">
        <v>25</v>
      </c>
      <c r="M13828" t="s">
        <v>6146</v>
      </c>
    </row>
    <row r="13829" spans="1:13" x14ac:dyDescent="0.3">
      <c r="A13829" t="s">
        <v>26804</v>
      </c>
      <c r="C13829" t="s">
        <v>26519</v>
      </c>
      <c r="D13829">
        <v>5</v>
      </c>
      <c r="E13829" s="1">
        <v>4785</v>
      </c>
      <c r="G13829" t="s">
        <v>34</v>
      </c>
      <c r="H13829" t="s">
        <v>6143</v>
      </c>
      <c r="I13829" t="s">
        <v>26805</v>
      </c>
      <c r="J13829" t="s">
        <v>2347</v>
      </c>
      <c r="K13829" t="s">
        <v>24</v>
      </c>
      <c r="L13829" t="s">
        <v>25</v>
      </c>
      <c r="M13829" t="s">
        <v>6146</v>
      </c>
    </row>
    <row r="13830" spans="1:13" x14ac:dyDescent="0.3">
      <c r="A13830" t="s">
        <v>14828</v>
      </c>
      <c r="C13830" t="s">
        <v>14716</v>
      </c>
      <c r="D13830">
        <v>4</v>
      </c>
      <c r="E13830" s="1">
        <v>26772</v>
      </c>
      <c r="G13830" t="s">
        <v>34</v>
      </c>
      <c r="H13830" t="s">
        <v>6143</v>
      </c>
      <c r="I13830" t="s">
        <v>14829</v>
      </c>
      <c r="J13830" t="s">
        <v>300</v>
      </c>
      <c r="K13830" t="s">
        <v>24</v>
      </c>
      <c r="L13830" t="s">
        <v>25</v>
      </c>
      <c r="M13830" t="s">
        <v>6146</v>
      </c>
    </row>
    <row r="13831" spans="1:13" x14ac:dyDescent="0.3">
      <c r="A13831" t="s">
        <v>32660</v>
      </c>
      <c r="C13831" t="s">
        <v>32581</v>
      </c>
      <c r="D13831">
        <v>7</v>
      </c>
      <c r="E13831" s="1">
        <v>18358</v>
      </c>
      <c r="G13831" t="s">
        <v>34</v>
      </c>
      <c r="H13831" t="s">
        <v>6143</v>
      </c>
      <c r="I13831" t="s">
        <v>12274</v>
      </c>
      <c r="J13831" t="s">
        <v>70</v>
      </c>
      <c r="K13831" t="s">
        <v>24</v>
      </c>
      <c r="L13831" t="s">
        <v>25</v>
      </c>
      <c r="M13831" t="s">
        <v>6146</v>
      </c>
    </row>
    <row r="13832" spans="1:13" x14ac:dyDescent="0.3">
      <c r="A13832" t="s">
        <v>14860</v>
      </c>
      <c r="C13832" t="s">
        <v>14716</v>
      </c>
      <c r="D13832">
        <v>4</v>
      </c>
      <c r="E13832" s="1">
        <v>15863</v>
      </c>
      <c r="G13832" t="s">
        <v>34</v>
      </c>
      <c r="H13832" t="s">
        <v>6143</v>
      </c>
      <c r="I13832" t="s">
        <v>12274</v>
      </c>
      <c r="J13832" t="s">
        <v>300</v>
      </c>
      <c r="K13832" t="s">
        <v>24</v>
      </c>
      <c r="L13832" t="s">
        <v>25</v>
      </c>
      <c r="M13832" t="s">
        <v>6146</v>
      </c>
    </row>
    <row r="13833" spans="1:13" x14ac:dyDescent="0.3">
      <c r="A13833" t="s">
        <v>31625</v>
      </c>
      <c r="C13833" t="s">
        <v>31493</v>
      </c>
      <c r="D13833">
        <v>5</v>
      </c>
      <c r="E13833" s="1">
        <v>18358</v>
      </c>
      <c r="G13833" t="s">
        <v>34</v>
      </c>
      <c r="H13833" t="s">
        <v>6143</v>
      </c>
      <c r="I13833" t="s">
        <v>13850</v>
      </c>
      <c r="J13833" t="s">
        <v>311</v>
      </c>
      <c r="K13833" t="s">
        <v>24</v>
      </c>
      <c r="L13833" t="s">
        <v>25</v>
      </c>
      <c r="M13833" t="s">
        <v>6146</v>
      </c>
    </row>
    <row r="13834" spans="1:13" x14ac:dyDescent="0.3">
      <c r="A13834" t="s">
        <v>6450</v>
      </c>
      <c r="C13834" t="s">
        <v>6249</v>
      </c>
      <c r="D13834">
        <v>4</v>
      </c>
      <c r="E13834" s="1">
        <v>15069</v>
      </c>
      <c r="G13834" t="s">
        <v>34</v>
      </c>
      <c r="H13834" t="s">
        <v>6143</v>
      </c>
      <c r="I13834" t="s">
        <v>6451</v>
      </c>
      <c r="J13834" t="s">
        <v>6297</v>
      </c>
      <c r="K13834" t="s">
        <v>24</v>
      </c>
      <c r="L13834" t="s">
        <v>25</v>
      </c>
      <c r="M13834" t="s">
        <v>6146</v>
      </c>
    </row>
    <row r="13835" spans="1:13" x14ac:dyDescent="0.3">
      <c r="A13835" t="s">
        <v>19457</v>
      </c>
      <c r="C13835" t="s">
        <v>19404</v>
      </c>
      <c r="D13835">
        <v>6</v>
      </c>
      <c r="E13835" s="1">
        <v>10628</v>
      </c>
      <c r="G13835" t="s">
        <v>34</v>
      </c>
      <c r="H13835" t="s">
        <v>6143</v>
      </c>
      <c r="I13835" t="s">
        <v>19458</v>
      </c>
      <c r="J13835" t="s">
        <v>280</v>
      </c>
      <c r="K13835" t="s">
        <v>24</v>
      </c>
      <c r="L13835" t="s">
        <v>25</v>
      </c>
      <c r="M13835" t="s">
        <v>6146</v>
      </c>
    </row>
    <row r="13836" spans="1:13" x14ac:dyDescent="0.3">
      <c r="A13836" t="s">
        <v>32844</v>
      </c>
      <c r="C13836" t="s">
        <v>32581</v>
      </c>
      <c r="D13836">
        <v>7</v>
      </c>
      <c r="E13836" s="1">
        <v>8377</v>
      </c>
      <c r="G13836" t="s">
        <v>34</v>
      </c>
      <c r="H13836" t="s">
        <v>6143</v>
      </c>
      <c r="I13836" t="s">
        <v>32845</v>
      </c>
      <c r="J13836" t="s">
        <v>70</v>
      </c>
      <c r="K13836" t="s">
        <v>24</v>
      </c>
      <c r="L13836" t="s">
        <v>25</v>
      </c>
      <c r="M13836" t="s">
        <v>6146</v>
      </c>
    </row>
    <row r="13837" spans="1:13" x14ac:dyDescent="0.3">
      <c r="A13837" t="s">
        <v>32100</v>
      </c>
      <c r="C13837" t="s">
        <v>31866</v>
      </c>
      <c r="D13837">
        <v>6</v>
      </c>
      <c r="E13837" s="1">
        <v>4905</v>
      </c>
      <c r="G13837" t="s">
        <v>34</v>
      </c>
      <c r="H13837" t="s">
        <v>6143</v>
      </c>
      <c r="I13837" t="s">
        <v>32101</v>
      </c>
      <c r="J13837" t="s">
        <v>769</v>
      </c>
      <c r="K13837" t="s">
        <v>24</v>
      </c>
      <c r="L13837" t="s">
        <v>25</v>
      </c>
      <c r="M13837" t="s">
        <v>6146</v>
      </c>
    </row>
    <row r="13838" spans="1:13" x14ac:dyDescent="0.3">
      <c r="A13838" t="s">
        <v>20765</v>
      </c>
      <c r="C13838" t="s">
        <v>20542</v>
      </c>
      <c r="D13838">
        <v>3</v>
      </c>
      <c r="E13838" s="1">
        <v>11185</v>
      </c>
      <c r="G13838" t="s">
        <v>34</v>
      </c>
      <c r="H13838" t="s">
        <v>6143</v>
      </c>
      <c r="I13838" t="s">
        <v>20766</v>
      </c>
      <c r="J13838" t="s">
        <v>627</v>
      </c>
      <c r="K13838" t="s">
        <v>24</v>
      </c>
      <c r="L13838" t="s">
        <v>25</v>
      </c>
      <c r="M13838" t="s">
        <v>6146</v>
      </c>
    </row>
    <row r="13839" spans="1:13" x14ac:dyDescent="0.3">
      <c r="A13839" t="s">
        <v>31653</v>
      </c>
      <c r="C13839" t="s">
        <v>31493</v>
      </c>
      <c r="D13839">
        <v>5</v>
      </c>
      <c r="E13839" s="1">
        <v>16708</v>
      </c>
      <c r="G13839" t="s">
        <v>34</v>
      </c>
      <c r="H13839" t="s">
        <v>6143</v>
      </c>
      <c r="I13839" t="s">
        <v>31654</v>
      </c>
      <c r="J13839" t="s">
        <v>311</v>
      </c>
      <c r="K13839" t="s">
        <v>24</v>
      </c>
      <c r="L13839" t="s">
        <v>25</v>
      </c>
      <c r="M13839" t="s">
        <v>6146</v>
      </c>
    </row>
    <row r="13840" spans="1:13" x14ac:dyDescent="0.3">
      <c r="A13840" t="s">
        <v>2621</v>
      </c>
      <c r="C13840" t="s">
        <v>2269</v>
      </c>
      <c r="D13840">
        <v>36</v>
      </c>
      <c r="E13840" s="1">
        <v>8930152</v>
      </c>
      <c r="G13840" t="s">
        <v>647</v>
      </c>
      <c r="H13840" t="s">
        <v>2622</v>
      </c>
      <c r="I13840" t="s">
        <v>2623</v>
      </c>
      <c r="J13840" t="s">
        <v>2624</v>
      </c>
      <c r="K13840" t="s">
        <v>2145</v>
      </c>
      <c r="L13840" t="s">
        <v>17</v>
      </c>
      <c r="M13840" t="s">
        <v>2625</v>
      </c>
    </row>
    <row r="13841" spans="1:13" x14ac:dyDescent="0.3">
      <c r="A13841" t="s">
        <v>2621</v>
      </c>
      <c r="C13841" t="s">
        <v>27748</v>
      </c>
      <c r="D13841">
        <v>55</v>
      </c>
      <c r="E13841" s="1">
        <v>7310393</v>
      </c>
      <c r="G13841" t="s">
        <v>13</v>
      </c>
      <c r="H13841" t="s">
        <v>27752</v>
      </c>
      <c r="I13841" t="s">
        <v>2623</v>
      </c>
      <c r="J13841" t="s">
        <v>2624</v>
      </c>
      <c r="K13841" t="s">
        <v>2145</v>
      </c>
      <c r="L13841" t="s">
        <v>38</v>
      </c>
      <c r="M13841" t="s">
        <v>45</v>
      </c>
    </row>
    <row r="13842" spans="1:13" x14ac:dyDescent="0.3">
      <c r="A13842" t="s">
        <v>2621</v>
      </c>
      <c r="C13842" t="s">
        <v>30595</v>
      </c>
      <c r="D13842">
        <v>5</v>
      </c>
      <c r="E13842" s="1">
        <v>99979</v>
      </c>
      <c r="G13842" t="s">
        <v>13</v>
      </c>
      <c r="H13842" t="s">
        <v>30599</v>
      </c>
      <c r="I13842" t="s">
        <v>2623</v>
      </c>
      <c r="J13842" t="s">
        <v>2624</v>
      </c>
      <c r="K13842" t="s">
        <v>2145</v>
      </c>
      <c r="L13842" t="s">
        <v>38</v>
      </c>
      <c r="M13842" t="s">
        <v>45</v>
      </c>
    </row>
    <row r="13843" spans="1:13" x14ac:dyDescent="0.3">
      <c r="A13843" t="s">
        <v>20767</v>
      </c>
      <c r="C13843" t="s">
        <v>20542</v>
      </c>
      <c r="D13843">
        <v>3</v>
      </c>
      <c r="E13843" s="1">
        <v>14922</v>
      </c>
      <c r="G13843" t="s">
        <v>34</v>
      </c>
      <c r="H13843" t="s">
        <v>6143</v>
      </c>
      <c r="I13843" t="s">
        <v>6879</v>
      </c>
      <c r="J13843" t="s">
        <v>627</v>
      </c>
      <c r="K13843" t="s">
        <v>24</v>
      </c>
      <c r="L13843" t="s">
        <v>25</v>
      </c>
      <c r="M13843" t="s">
        <v>6146</v>
      </c>
    </row>
    <row r="13844" spans="1:13" x14ac:dyDescent="0.3">
      <c r="A13844" t="s">
        <v>31961</v>
      </c>
      <c r="C13844" t="s">
        <v>31866</v>
      </c>
      <c r="D13844">
        <v>4</v>
      </c>
      <c r="E13844" s="1">
        <v>4905</v>
      </c>
      <c r="G13844" t="s">
        <v>34</v>
      </c>
      <c r="H13844" t="s">
        <v>6143</v>
      </c>
      <c r="I13844" t="s">
        <v>31962</v>
      </c>
      <c r="J13844" t="s">
        <v>732</v>
      </c>
      <c r="K13844" t="s">
        <v>24</v>
      </c>
      <c r="L13844" t="s">
        <v>25</v>
      </c>
      <c r="M13844" t="s">
        <v>6146</v>
      </c>
    </row>
    <row r="13845" spans="1:13" x14ac:dyDescent="0.3">
      <c r="A13845" t="s">
        <v>20768</v>
      </c>
      <c r="C13845" t="s">
        <v>20542</v>
      </c>
      <c r="D13845">
        <v>3</v>
      </c>
      <c r="E13845" s="1">
        <v>7590</v>
      </c>
      <c r="G13845" t="s">
        <v>34</v>
      </c>
      <c r="H13845" t="s">
        <v>6143</v>
      </c>
      <c r="I13845" t="s">
        <v>20769</v>
      </c>
      <c r="J13845" t="s">
        <v>627</v>
      </c>
      <c r="K13845" t="s">
        <v>24</v>
      </c>
      <c r="L13845" t="s">
        <v>25</v>
      </c>
      <c r="M13845" t="s">
        <v>6146</v>
      </c>
    </row>
    <row r="13846" spans="1:13" x14ac:dyDescent="0.3">
      <c r="A13846" t="s">
        <v>34968</v>
      </c>
      <c r="C13846" t="s">
        <v>34736</v>
      </c>
      <c r="D13846">
        <v>7</v>
      </c>
      <c r="E13846" s="1">
        <v>23476</v>
      </c>
      <c r="G13846" t="s">
        <v>111</v>
      </c>
      <c r="H13846" t="s">
        <v>34969</v>
      </c>
      <c r="I13846" t="s">
        <v>1008</v>
      </c>
      <c r="J13846" t="s">
        <v>119</v>
      </c>
      <c r="K13846" t="s">
        <v>24</v>
      </c>
      <c r="L13846" t="s">
        <v>25</v>
      </c>
      <c r="M13846" t="s">
        <v>120</v>
      </c>
    </row>
    <row r="13847" spans="1:13" x14ac:dyDescent="0.3">
      <c r="A13847" t="s">
        <v>9257</v>
      </c>
      <c r="C13847" t="s">
        <v>29922</v>
      </c>
      <c r="D13847">
        <v>43</v>
      </c>
      <c r="E13847" s="1">
        <v>1938816</v>
      </c>
      <c r="G13847" t="s">
        <v>111</v>
      </c>
      <c r="H13847" t="s">
        <v>29686</v>
      </c>
      <c r="I13847" t="s">
        <v>302</v>
      </c>
      <c r="J13847" t="s">
        <v>119</v>
      </c>
      <c r="K13847" t="s">
        <v>24</v>
      </c>
      <c r="L13847" t="s">
        <v>25</v>
      </c>
      <c r="M13847" t="s">
        <v>120</v>
      </c>
    </row>
    <row r="13848" spans="1:13" x14ac:dyDescent="0.3">
      <c r="A13848" t="s">
        <v>9257</v>
      </c>
      <c r="C13848" t="s">
        <v>9396</v>
      </c>
      <c r="D13848">
        <v>12</v>
      </c>
      <c r="E13848" s="1">
        <v>82800</v>
      </c>
      <c r="G13848" t="s">
        <v>111</v>
      </c>
      <c r="H13848" t="s">
        <v>9504</v>
      </c>
      <c r="I13848" t="s">
        <v>302</v>
      </c>
      <c r="J13848" t="s">
        <v>119</v>
      </c>
      <c r="K13848" t="s">
        <v>24</v>
      </c>
      <c r="L13848" t="s">
        <v>25</v>
      </c>
      <c r="M13848" t="s">
        <v>120</v>
      </c>
    </row>
    <row r="13849" spans="1:13" x14ac:dyDescent="0.3">
      <c r="A13849" t="s">
        <v>9257</v>
      </c>
      <c r="C13849" t="s">
        <v>9183</v>
      </c>
      <c r="D13849">
        <v>12</v>
      </c>
      <c r="E13849" s="1">
        <v>100000</v>
      </c>
      <c r="G13849" t="s">
        <v>111</v>
      </c>
      <c r="H13849" t="s">
        <v>9258</v>
      </c>
      <c r="I13849" t="s">
        <v>302</v>
      </c>
      <c r="J13849" t="s">
        <v>119</v>
      </c>
      <c r="K13849" t="s">
        <v>24</v>
      </c>
      <c r="L13849" t="s">
        <v>25</v>
      </c>
      <c r="M13849" t="s">
        <v>120</v>
      </c>
    </row>
    <row r="13850" spans="1:13" x14ac:dyDescent="0.3">
      <c r="A13850" t="s">
        <v>9257</v>
      </c>
      <c r="C13850" t="s">
        <v>34736</v>
      </c>
      <c r="D13850">
        <v>7</v>
      </c>
      <c r="E13850" s="1">
        <v>50000</v>
      </c>
      <c r="G13850" t="s">
        <v>111</v>
      </c>
      <c r="H13850" t="s">
        <v>34970</v>
      </c>
      <c r="I13850" t="s">
        <v>302</v>
      </c>
      <c r="J13850" t="s">
        <v>119</v>
      </c>
      <c r="K13850" t="s">
        <v>24</v>
      </c>
      <c r="L13850" t="s">
        <v>25</v>
      </c>
      <c r="M13850" t="s">
        <v>120</v>
      </c>
    </row>
    <row r="13851" spans="1:13" x14ac:dyDescent="0.3">
      <c r="A13851" t="s">
        <v>9250</v>
      </c>
      <c r="C13851" t="s">
        <v>9396</v>
      </c>
      <c r="D13851">
        <v>12</v>
      </c>
      <c r="E13851" s="1">
        <v>61929</v>
      </c>
      <c r="G13851" t="s">
        <v>111</v>
      </c>
      <c r="H13851" t="s">
        <v>9504</v>
      </c>
      <c r="I13851" t="s">
        <v>867</v>
      </c>
      <c r="J13851" t="s">
        <v>280</v>
      </c>
      <c r="K13851" t="s">
        <v>24</v>
      </c>
      <c r="L13851" t="s">
        <v>25</v>
      </c>
      <c r="M13851" t="s">
        <v>120</v>
      </c>
    </row>
    <row r="13852" spans="1:13" x14ac:dyDescent="0.3">
      <c r="A13852" t="s">
        <v>9250</v>
      </c>
      <c r="C13852" t="s">
        <v>9183</v>
      </c>
      <c r="D13852">
        <v>12</v>
      </c>
      <c r="E13852" s="1">
        <v>99651</v>
      </c>
      <c r="G13852" t="s">
        <v>111</v>
      </c>
      <c r="H13852" t="s">
        <v>9251</v>
      </c>
      <c r="I13852" t="s">
        <v>867</v>
      </c>
      <c r="J13852" t="s">
        <v>280</v>
      </c>
      <c r="K13852" t="s">
        <v>24</v>
      </c>
      <c r="L13852" t="s">
        <v>25</v>
      </c>
      <c r="M13852" t="s">
        <v>120</v>
      </c>
    </row>
    <row r="13853" spans="1:13" x14ac:dyDescent="0.3">
      <c r="A13853" t="s">
        <v>9250</v>
      </c>
      <c r="C13853" t="s">
        <v>34736</v>
      </c>
      <c r="D13853">
        <v>7</v>
      </c>
      <c r="E13853" s="1">
        <v>49500</v>
      </c>
      <c r="G13853" t="s">
        <v>111</v>
      </c>
      <c r="H13853" t="s">
        <v>34964</v>
      </c>
      <c r="I13853" t="s">
        <v>867</v>
      </c>
      <c r="J13853" t="s">
        <v>280</v>
      </c>
      <c r="K13853" t="s">
        <v>24</v>
      </c>
      <c r="L13853" t="s">
        <v>25</v>
      </c>
      <c r="M13853" t="s">
        <v>120</v>
      </c>
    </row>
    <row r="13854" spans="1:13" x14ac:dyDescent="0.3">
      <c r="A13854" t="s">
        <v>34961</v>
      </c>
      <c r="C13854" t="s">
        <v>34736</v>
      </c>
      <c r="D13854">
        <v>7</v>
      </c>
      <c r="E13854" s="1">
        <v>42500</v>
      </c>
      <c r="G13854" t="s">
        <v>111</v>
      </c>
      <c r="H13854" t="s">
        <v>34962</v>
      </c>
      <c r="I13854" t="s">
        <v>22</v>
      </c>
      <c r="J13854" t="s">
        <v>23</v>
      </c>
      <c r="K13854" t="s">
        <v>24</v>
      </c>
      <c r="L13854" t="s">
        <v>25</v>
      </c>
      <c r="M13854" t="s">
        <v>120</v>
      </c>
    </row>
    <row r="13855" spans="1:13" x14ac:dyDescent="0.3">
      <c r="A13855" t="s">
        <v>4479</v>
      </c>
      <c r="C13855" t="s">
        <v>28282</v>
      </c>
      <c r="D13855">
        <v>16</v>
      </c>
      <c r="E13855" s="1">
        <v>89700</v>
      </c>
      <c r="G13855" t="s">
        <v>111</v>
      </c>
      <c r="H13855" t="s">
        <v>28597</v>
      </c>
      <c r="I13855" t="s">
        <v>397</v>
      </c>
      <c r="J13855" t="s">
        <v>119</v>
      </c>
      <c r="K13855" t="s">
        <v>24</v>
      </c>
      <c r="L13855" t="s">
        <v>25</v>
      </c>
      <c r="M13855" t="s">
        <v>120</v>
      </c>
    </row>
    <row r="13856" spans="1:13" x14ac:dyDescent="0.3">
      <c r="A13856" t="s">
        <v>4479</v>
      </c>
      <c r="C13856" t="s">
        <v>29922</v>
      </c>
      <c r="D13856">
        <v>61</v>
      </c>
      <c r="E13856" s="1">
        <v>14995477</v>
      </c>
      <c r="G13856" t="s">
        <v>111</v>
      </c>
      <c r="H13856" t="s">
        <v>27278</v>
      </c>
      <c r="I13856" t="s">
        <v>397</v>
      </c>
      <c r="J13856" t="s">
        <v>119</v>
      </c>
      <c r="K13856" t="s">
        <v>24</v>
      </c>
      <c r="L13856" t="s">
        <v>25</v>
      </c>
      <c r="M13856" t="s">
        <v>120</v>
      </c>
    </row>
    <row r="13857" spans="1:13" x14ac:dyDescent="0.3">
      <c r="A13857" t="s">
        <v>4479</v>
      </c>
      <c r="C13857" t="s">
        <v>29553</v>
      </c>
      <c r="D13857">
        <v>40</v>
      </c>
      <c r="E13857" s="1">
        <v>1671780</v>
      </c>
      <c r="G13857" t="s">
        <v>111</v>
      </c>
      <c r="H13857" t="s">
        <v>29427</v>
      </c>
      <c r="I13857" t="s">
        <v>397</v>
      </c>
      <c r="J13857" t="s">
        <v>119</v>
      </c>
      <c r="K13857" t="s">
        <v>24</v>
      </c>
      <c r="L13857" t="s">
        <v>25</v>
      </c>
      <c r="M13857" t="s">
        <v>232</v>
      </c>
    </row>
    <row r="13858" spans="1:13" x14ac:dyDescent="0.3">
      <c r="A13858" t="s">
        <v>4479</v>
      </c>
      <c r="C13858" t="s">
        <v>30851</v>
      </c>
      <c r="D13858">
        <v>6</v>
      </c>
      <c r="E13858" s="1">
        <v>182261</v>
      </c>
      <c r="G13858" t="s">
        <v>111</v>
      </c>
      <c r="H13858" t="s">
        <v>30874</v>
      </c>
      <c r="I13858" t="s">
        <v>397</v>
      </c>
      <c r="J13858" t="s">
        <v>119</v>
      </c>
      <c r="K13858" t="s">
        <v>24</v>
      </c>
      <c r="L13858" t="s">
        <v>25</v>
      </c>
      <c r="M13858" t="s">
        <v>120</v>
      </c>
    </row>
    <row r="13859" spans="1:13" x14ac:dyDescent="0.3">
      <c r="A13859" t="s">
        <v>4479</v>
      </c>
      <c r="C13859" t="s">
        <v>4395</v>
      </c>
      <c r="D13859">
        <v>22</v>
      </c>
      <c r="E13859" s="1">
        <v>499458</v>
      </c>
      <c r="G13859" t="s">
        <v>111</v>
      </c>
      <c r="H13859" t="s">
        <v>4480</v>
      </c>
      <c r="I13859" t="s">
        <v>397</v>
      </c>
      <c r="J13859" t="s">
        <v>119</v>
      </c>
      <c r="K13859" t="s">
        <v>24</v>
      </c>
      <c r="L13859" t="s">
        <v>25</v>
      </c>
      <c r="M13859" t="s">
        <v>120</v>
      </c>
    </row>
    <row r="13860" spans="1:13" x14ac:dyDescent="0.3">
      <c r="A13860" t="s">
        <v>4479</v>
      </c>
      <c r="C13860" t="s">
        <v>5025</v>
      </c>
      <c r="D13860">
        <v>19</v>
      </c>
      <c r="E13860" s="1">
        <v>740748</v>
      </c>
      <c r="G13860" t="s">
        <v>111</v>
      </c>
      <c r="H13860" t="s">
        <v>5102</v>
      </c>
      <c r="I13860" t="s">
        <v>397</v>
      </c>
      <c r="J13860" t="s">
        <v>119</v>
      </c>
      <c r="K13860" t="s">
        <v>24</v>
      </c>
      <c r="L13860" t="s">
        <v>25</v>
      </c>
      <c r="M13860" t="s">
        <v>232</v>
      </c>
    </row>
    <row r="13861" spans="1:13" x14ac:dyDescent="0.3">
      <c r="A13861" t="s">
        <v>4479</v>
      </c>
      <c r="C13861" t="s">
        <v>12314</v>
      </c>
      <c r="D13861">
        <v>9</v>
      </c>
      <c r="E13861" s="1">
        <v>350000</v>
      </c>
      <c r="G13861" t="s">
        <v>111</v>
      </c>
      <c r="H13861" t="s">
        <v>12508</v>
      </c>
      <c r="I13861" t="s">
        <v>397</v>
      </c>
      <c r="J13861" t="s">
        <v>119</v>
      </c>
      <c r="K13861" t="s">
        <v>24</v>
      </c>
      <c r="L13861" t="s">
        <v>25</v>
      </c>
      <c r="M13861" t="s">
        <v>120</v>
      </c>
    </row>
    <row r="13862" spans="1:13" x14ac:dyDescent="0.3">
      <c r="A13862" t="s">
        <v>4479</v>
      </c>
      <c r="C13862" t="s">
        <v>11254</v>
      </c>
      <c r="D13862">
        <v>3</v>
      </c>
      <c r="E13862" s="1">
        <v>100000</v>
      </c>
      <c r="G13862" t="s">
        <v>111</v>
      </c>
      <c r="H13862" t="s">
        <v>11300</v>
      </c>
      <c r="I13862" t="s">
        <v>397</v>
      </c>
      <c r="J13862" t="s">
        <v>119</v>
      </c>
      <c r="K13862" t="s">
        <v>24</v>
      </c>
      <c r="L13862" t="s">
        <v>25</v>
      </c>
      <c r="M13862" t="s">
        <v>120</v>
      </c>
    </row>
    <row r="13863" spans="1:13" x14ac:dyDescent="0.3">
      <c r="A13863" t="s">
        <v>4479</v>
      </c>
      <c r="C13863" t="s">
        <v>10589</v>
      </c>
      <c r="D13863">
        <v>20</v>
      </c>
      <c r="E13863" s="1">
        <v>1500000</v>
      </c>
      <c r="G13863" t="s">
        <v>111</v>
      </c>
      <c r="H13863" t="s">
        <v>10820</v>
      </c>
      <c r="I13863" t="s">
        <v>397</v>
      </c>
      <c r="J13863" t="s">
        <v>119</v>
      </c>
      <c r="K13863" t="s">
        <v>24</v>
      </c>
      <c r="L13863" t="s">
        <v>25</v>
      </c>
      <c r="M13863" t="s">
        <v>120</v>
      </c>
    </row>
    <row r="13864" spans="1:13" x14ac:dyDescent="0.3">
      <c r="A13864" t="s">
        <v>4479</v>
      </c>
      <c r="C13864" t="s">
        <v>10589</v>
      </c>
      <c r="D13864">
        <v>22</v>
      </c>
      <c r="E13864" s="1">
        <v>2694891</v>
      </c>
      <c r="G13864" t="s">
        <v>111</v>
      </c>
      <c r="H13864" t="s">
        <v>10857</v>
      </c>
      <c r="I13864" t="s">
        <v>397</v>
      </c>
      <c r="J13864" t="s">
        <v>119</v>
      </c>
      <c r="K13864" t="s">
        <v>24</v>
      </c>
      <c r="L13864" t="s">
        <v>25</v>
      </c>
      <c r="M13864" t="s">
        <v>120</v>
      </c>
    </row>
    <row r="13865" spans="1:13" x14ac:dyDescent="0.3">
      <c r="A13865" t="s">
        <v>4479</v>
      </c>
      <c r="C13865" t="s">
        <v>8196</v>
      </c>
      <c r="D13865">
        <v>14</v>
      </c>
      <c r="E13865" s="1">
        <v>1130000</v>
      </c>
      <c r="G13865" t="s">
        <v>111</v>
      </c>
      <c r="H13865" t="s">
        <v>8462</v>
      </c>
      <c r="I13865" t="s">
        <v>397</v>
      </c>
      <c r="J13865" t="s">
        <v>119</v>
      </c>
      <c r="K13865" t="s">
        <v>24</v>
      </c>
      <c r="L13865" t="s">
        <v>25</v>
      </c>
      <c r="M13865" t="s">
        <v>120</v>
      </c>
    </row>
    <row r="13866" spans="1:13" x14ac:dyDescent="0.3">
      <c r="A13866" t="s">
        <v>4479</v>
      </c>
      <c r="C13866" t="s">
        <v>35458</v>
      </c>
      <c r="D13866">
        <v>11</v>
      </c>
      <c r="E13866" s="1">
        <v>170000</v>
      </c>
      <c r="G13866" t="s">
        <v>111</v>
      </c>
      <c r="H13866" t="s">
        <v>35494</v>
      </c>
      <c r="I13866" t="s">
        <v>397</v>
      </c>
      <c r="J13866" t="s">
        <v>119</v>
      </c>
      <c r="K13866" t="s">
        <v>24</v>
      </c>
      <c r="L13866" t="s">
        <v>25</v>
      </c>
      <c r="M13866" t="s">
        <v>120</v>
      </c>
    </row>
    <row r="13867" spans="1:13" x14ac:dyDescent="0.3">
      <c r="A13867" t="s">
        <v>4479</v>
      </c>
      <c r="C13867" t="s">
        <v>37047</v>
      </c>
      <c r="D13867">
        <v>12</v>
      </c>
      <c r="E13867" s="1">
        <v>468500</v>
      </c>
      <c r="G13867" t="s">
        <v>111</v>
      </c>
      <c r="H13867" t="s">
        <v>37266</v>
      </c>
      <c r="I13867" t="s">
        <v>397</v>
      </c>
      <c r="J13867" t="s">
        <v>119</v>
      </c>
      <c r="K13867" t="s">
        <v>24</v>
      </c>
      <c r="L13867" t="s">
        <v>25</v>
      </c>
      <c r="M13867" t="s">
        <v>120</v>
      </c>
    </row>
    <row r="13868" spans="1:13" x14ac:dyDescent="0.3">
      <c r="A13868" t="s">
        <v>4479</v>
      </c>
      <c r="C13868" t="s">
        <v>25665</v>
      </c>
      <c r="D13868">
        <v>91</v>
      </c>
      <c r="E13868" s="1">
        <v>7910896</v>
      </c>
      <c r="G13868" t="s">
        <v>111</v>
      </c>
      <c r="H13868" t="s">
        <v>25708</v>
      </c>
      <c r="I13868" t="s">
        <v>397</v>
      </c>
      <c r="J13868" t="s">
        <v>119</v>
      </c>
      <c r="K13868" t="s">
        <v>24</v>
      </c>
      <c r="L13868" t="s">
        <v>25</v>
      </c>
      <c r="M13868" t="s">
        <v>120</v>
      </c>
    </row>
    <row r="13869" spans="1:13" x14ac:dyDescent="0.3">
      <c r="A13869" t="s">
        <v>4479</v>
      </c>
      <c r="C13869" t="s">
        <v>26449</v>
      </c>
      <c r="D13869">
        <v>3</v>
      </c>
      <c r="E13869" s="1">
        <v>378013</v>
      </c>
      <c r="G13869" t="s">
        <v>111</v>
      </c>
      <c r="H13869" t="s">
        <v>26461</v>
      </c>
      <c r="I13869" t="s">
        <v>397</v>
      </c>
      <c r="J13869" t="s">
        <v>119</v>
      </c>
      <c r="K13869" t="s">
        <v>24</v>
      </c>
      <c r="L13869" t="s">
        <v>25</v>
      </c>
      <c r="M13869" t="s">
        <v>120</v>
      </c>
    </row>
    <row r="13870" spans="1:13" x14ac:dyDescent="0.3">
      <c r="A13870" t="s">
        <v>8934</v>
      </c>
      <c r="C13870" t="s">
        <v>9183</v>
      </c>
      <c r="D13870">
        <v>12</v>
      </c>
      <c r="E13870" s="1">
        <v>100000</v>
      </c>
      <c r="G13870" t="s">
        <v>111</v>
      </c>
      <c r="H13870" t="s">
        <v>9249</v>
      </c>
      <c r="I13870" t="s">
        <v>118</v>
      </c>
      <c r="J13870" t="s">
        <v>119</v>
      </c>
      <c r="K13870" t="s">
        <v>24</v>
      </c>
      <c r="L13870" t="s">
        <v>25</v>
      </c>
      <c r="M13870" t="s">
        <v>120</v>
      </c>
    </row>
    <row r="13871" spans="1:13" x14ac:dyDescent="0.3">
      <c r="A13871" t="s">
        <v>8934</v>
      </c>
      <c r="C13871" t="s">
        <v>8771</v>
      </c>
      <c r="D13871">
        <v>13</v>
      </c>
      <c r="E13871" s="1">
        <v>100000</v>
      </c>
      <c r="G13871" t="s">
        <v>111</v>
      </c>
      <c r="H13871" t="s">
        <v>8935</v>
      </c>
      <c r="I13871" t="s">
        <v>118</v>
      </c>
      <c r="J13871" t="s">
        <v>119</v>
      </c>
      <c r="K13871" t="s">
        <v>24</v>
      </c>
      <c r="L13871" t="s">
        <v>25</v>
      </c>
      <c r="M13871" t="s">
        <v>120</v>
      </c>
    </row>
    <row r="13872" spans="1:13" x14ac:dyDescent="0.3">
      <c r="A13872" t="s">
        <v>8934</v>
      </c>
      <c r="C13872" t="s">
        <v>34736</v>
      </c>
      <c r="D13872">
        <v>7</v>
      </c>
      <c r="E13872" s="1">
        <v>50000</v>
      </c>
      <c r="G13872" t="s">
        <v>111</v>
      </c>
      <c r="H13872" t="s">
        <v>34965</v>
      </c>
      <c r="I13872" t="s">
        <v>118</v>
      </c>
      <c r="J13872" t="s">
        <v>119</v>
      </c>
      <c r="K13872" t="s">
        <v>24</v>
      </c>
      <c r="L13872" t="s">
        <v>25</v>
      </c>
      <c r="M13872" t="s">
        <v>120</v>
      </c>
    </row>
    <row r="13873" spans="1:13" x14ac:dyDescent="0.3">
      <c r="A13873" t="s">
        <v>8934</v>
      </c>
      <c r="C13873" t="s">
        <v>34985</v>
      </c>
      <c r="D13873">
        <v>12</v>
      </c>
      <c r="E13873" s="1">
        <v>100000</v>
      </c>
      <c r="G13873" t="s">
        <v>111</v>
      </c>
      <c r="H13873" t="s">
        <v>35070</v>
      </c>
      <c r="I13873" t="s">
        <v>118</v>
      </c>
      <c r="J13873" t="s">
        <v>119</v>
      </c>
      <c r="K13873" t="s">
        <v>24</v>
      </c>
      <c r="L13873" t="s">
        <v>25</v>
      </c>
      <c r="M13873" t="s">
        <v>120</v>
      </c>
    </row>
    <row r="13874" spans="1:13" x14ac:dyDescent="0.3">
      <c r="A13874" t="s">
        <v>34959</v>
      </c>
      <c r="C13874" t="s">
        <v>34736</v>
      </c>
      <c r="D13874">
        <v>7</v>
      </c>
      <c r="E13874" s="1">
        <v>47810</v>
      </c>
      <c r="G13874" t="s">
        <v>111</v>
      </c>
      <c r="H13874" t="s">
        <v>34960</v>
      </c>
      <c r="I13874" t="s">
        <v>80</v>
      </c>
      <c r="J13874" t="s">
        <v>81</v>
      </c>
      <c r="K13874" t="s">
        <v>24</v>
      </c>
      <c r="L13874" t="s">
        <v>25</v>
      </c>
      <c r="M13874" t="s">
        <v>120</v>
      </c>
    </row>
    <row r="13875" spans="1:13" x14ac:dyDescent="0.3">
      <c r="A13875" t="s">
        <v>34966</v>
      </c>
      <c r="C13875" t="s">
        <v>34736</v>
      </c>
      <c r="D13875">
        <v>7</v>
      </c>
      <c r="E13875" s="1">
        <v>50000</v>
      </c>
      <c r="G13875" t="s">
        <v>111</v>
      </c>
      <c r="H13875" t="s">
        <v>34967</v>
      </c>
      <c r="I13875" t="s">
        <v>123</v>
      </c>
      <c r="J13875" t="s">
        <v>124</v>
      </c>
      <c r="K13875" t="s">
        <v>24</v>
      </c>
      <c r="L13875" t="s">
        <v>25</v>
      </c>
      <c r="M13875" t="s">
        <v>120</v>
      </c>
    </row>
    <row r="13876" spans="1:13" x14ac:dyDescent="0.3">
      <c r="A13876" t="s">
        <v>9514</v>
      </c>
      <c r="C13876" t="s">
        <v>9396</v>
      </c>
      <c r="D13876">
        <v>12</v>
      </c>
      <c r="E13876" s="1">
        <v>75000</v>
      </c>
      <c r="G13876" t="s">
        <v>111</v>
      </c>
      <c r="H13876" t="s">
        <v>9504</v>
      </c>
      <c r="I13876" t="s">
        <v>70</v>
      </c>
      <c r="J13876" t="s">
        <v>70</v>
      </c>
      <c r="K13876" t="s">
        <v>24</v>
      </c>
      <c r="L13876" t="s">
        <v>25</v>
      </c>
      <c r="M13876" t="s">
        <v>120</v>
      </c>
    </row>
    <row r="13877" spans="1:13" x14ac:dyDescent="0.3">
      <c r="A13877" t="s">
        <v>9513</v>
      </c>
      <c r="C13877" t="s">
        <v>9396</v>
      </c>
      <c r="D13877">
        <v>12</v>
      </c>
      <c r="E13877" s="1">
        <v>74871</v>
      </c>
      <c r="G13877" t="s">
        <v>111</v>
      </c>
      <c r="H13877" t="s">
        <v>9504</v>
      </c>
      <c r="I13877" t="s">
        <v>342</v>
      </c>
      <c r="J13877" t="s">
        <v>30</v>
      </c>
      <c r="K13877" t="s">
        <v>24</v>
      </c>
      <c r="L13877" t="s">
        <v>25</v>
      </c>
      <c r="M13877" t="s">
        <v>120</v>
      </c>
    </row>
    <row r="13878" spans="1:13" x14ac:dyDescent="0.3">
      <c r="A13878" t="s">
        <v>9513</v>
      </c>
      <c r="C13878" t="s">
        <v>33500</v>
      </c>
      <c r="D13878">
        <v>3</v>
      </c>
      <c r="E13878" s="1">
        <v>10000</v>
      </c>
      <c r="G13878" t="s">
        <v>21</v>
      </c>
      <c r="H13878" t="s">
        <v>970</v>
      </c>
      <c r="I13878" t="s">
        <v>342</v>
      </c>
      <c r="J13878" t="s">
        <v>30</v>
      </c>
      <c r="K13878" t="s">
        <v>24</v>
      </c>
      <c r="L13878" t="s">
        <v>25</v>
      </c>
      <c r="M13878" t="s">
        <v>26</v>
      </c>
    </row>
    <row r="13879" spans="1:13" x14ac:dyDescent="0.3">
      <c r="A13879" t="s">
        <v>9513</v>
      </c>
      <c r="C13879" t="s">
        <v>37582</v>
      </c>
      <c r="D13879">
        <v>12</v>
      </c>
      <c r="E13879" s="1">
        <v>9250</v>
      </c>
      <c r="G13879" t="s">
        <v>69</v>
      </c>
      <c r="H13879" t="s">
        <v>970</v>
      </c>
      <c r="I13879" t="s">
        <v>342</v>
      </c>
      <c r="J13879" t="s">
        <v>30</v>
      </c>
      <c r="K13879" t="s">
        <v>24</v>
      </c>
      <c r="L13879" t="s">
        <v>25</v>
      </c>
      <c r="M13879" t="s">
        <v>7715</v>
      </c>
    </row>
    <row r="13880" spans="1:13" x14ac:dyDescent="0.3">
      <c r="A13880" t="s">
        <v>9513</v>
      </c>
      <c r="C13880" t="s">
        <v>18024</v>
      </c>
      <c r="D13880">
        <v>60</v>
      </c>
      <c r="E13880" s="1">
        <v>10000000</v>
      </c>
      <c r="G13880" t="s">
        <v>111</v>
      </c>
      <c r="H13880" t="s">
        <v>18049</v>
      </c>
      <c r="I13880" t="s">
        <v>342</v>
      </c>
      <c r="J13880" t="s">
        <v>30</v>
      </c>
      <c r="K13880" t="s">
        <v>24</v>
      </c>
      <c r="L13880" t="s">
        <v>25</v>
      </c>
      <c r="M13880" t="s">
        <v>120</v>
      </c>
    </row>
    <row r="13881" spans="1:13" x14ac:dyDescent="0.3">
      <c r="A13881" t="s">
        <v>32877</v>
      </c>
      <c r="C13881" t="s">
        <v>32581</v>
      </c>
      <c r="D13881">
        <v>7</v>
      </c>
      <c r="E13881" s="1">
        <v>8308</v>
      </c>
      <c r="G13881" t="s">
        <v>34</v>
      </c>
      <c r="H13881" t="s">
        <v>6143</v>
      </c>
      <c r="I13881" t="s">
        <v>32878</v>
      </c>
      <c r="J13881" t="s">
        <v>70</v>
      </c>
      <c r="K13881" t="s">
        <v>24</v>
      </c>
      <c r="L13881" t="s">
        <v>25</v>
      </c>
      <c r="M13881" t="s">
        <v>6146</v>
      </c>
    </row>
    <row r="13882" spans="1:13" x14ac:dyDescent="0.3">
      <c r="A13882" t="s">
        <v>13645</v>
      </c>
      <c r="C13882" t="s">
        <v>13456</v>
      </c>
      <c r="D13882">
        <v>7</v>
      </c>
      <c r="E13882" s="1">
        <v>18358</v>
      </c>
      <c r="G13882" t="s">
        <v>34</v>
      </c>
      <c r="H13882" t="s">
        <v>6143</v>
      </c>
      <c r="I13882" t="s">
        <v>13646</v>
      </c>
      <c r="J13882" t="s">
        <v>30</v>
      </c>
      <c r="K13882" t="s">
        <v>24</v>
      </c>
      <c r="L13882" t="s">
        <v>25</v>
      </c>
      <c r="M13882" t="s">
        <v>6146</v>
      </c>
    </row>
    <row r="13883" spans="1:13" x14ac:dyDescent="0.3">
      <c r="A13883" t="s">
        <v>26806</v>
      </c>
      <c r="C13883" t="s">
        <v>26519</v>
      </c>
      <c r="D13883">
        <v>5</v>
      </c>
      <c r="E13883" s="1">
        <v>5105</v>
      </c>
      <c r="G13883" t="s">
        <v>34</v>
      </c>
      <c r="H13883" t="s">
        <v>6143</v>
      </c>
      <c r="I13883" t="s">
        <v>26807</v>
      </c>
      <c r="J13883" t="s">
        <v>2347</v>
      </c>
      <c r="K13883" t="s">
        <v>24</v>
      </c>
      <c r="L13883" t="s">
        <v>25</v>
      </c>
      <c r="M13883" t="s">
        <v>6146</v>
      </c>
    </row>
    <row r="13884" spans="1:13" x14ac:dyDescent="0.3">
      <c r="A13884" t="s">
        <v>19943</v>
      </c>
      <c r="C13884" t="s">
        <v>19936</v>
      </c>
      <c r="D13884">
        <v>84</v>
      </c>
      <c r="E13884" s="1">
        <v>155000</v>
      </c>
      <c r="G13884" t="s">
        <v>111</v>
      </c>
      <c r="H13884" t="s">
        <v>19944</v>
      </c>
      <c r="I13884" t="s">
        <v>7560</v>
      </c>
      <c r="J13884" t="s">
        <v>22</v>
      </c>
      <c r="K13884" t="s">
        <v>24</v>
      </c>
      <c r="L13884" t="s">
        <v>25</v>
      </c>
      <c r="M13884" t="s">
        <v>3790</v>
      </c>
    </row>
    <row r="13885" spans="1:13" x14ac:dyDescent="0.3">
      <c r="A13885" t="s">
        <v>24842</v>
      </c>
      <c r="C13885" t="s">
        <v>24785</v>
      </c>
      <c r="D13885">
        <v>12</v>
      </c>
      <c r="E13885" s="1">
        <v>5000</v>
      </c>
      <c r="G13885" t="s">
        <v>21</v>
      </c>
      <c r="H13885" t="s">
        <v>970</v>
      </c>
      <c r="I13885" t="s">
        <v>7560</v>
      </c>
      <c r="J13885" t="s">
        <v>22</v>
      </c>
      <c r="K13885" t="s">
        <v>24</v>
      </c>
      <c r="L13885" t="s">
        <v>25</v>
      </c>
      <c r="M13885" t="s">
        <v>26</v>
      </c>
    </row>
    <row r="13886" spans="1:13" x14ac:dyDescent="0.3">
      <c r="A13886" t="s">
        <v>35544</v>
      </c>
      <c r="C13886" t="s">
        <v>35508</v>
      </c>
      <c r="D13886">
        <v>12</v>
      </c>
      <c r="E13886" s="1">
        <v>100000</v>
      </c>
      <c r="G13886" t="s">
        <v>111</v>
      </c>
      <c r="H13886" t="s">
        <v>5134</v>
      </c>
      <c r="I13886" t="s">
        <v>156</v>
      </c>
      <c r="J13886" t="s">
        <v>22</v>
      </c>
      <c r="K13886" t="s">
        <v>24</v>
      </c>
      <c r="L13886" t="s">
        <v>25</v>
      </c>
      <c r="M13886" t="s">
        <v>6109</v>
      </c>
    </row>
    <row r="13887" spans="1:13" x14ac:dyDescent="0.3">
      <c r="A13887" t="s">
        <v>20770</v>
      </c>
      <c r="C13887" t="s">
        <v>20542</v>
      </c>
      <c r="D13887">
        <v>3</v>
      </c>
      <c r="E13887" s="1">
        <v>4974</v>
      </c>
      <c r="G13887" t="s">
        <v>34</v>
      </c>
      <c r="H13887" t="s">
        <v>6143</v>
      </c>
      <c r="I13887" t="s">
        <v>20771</v>
      </c>
      <c r="J13887" t="s">
        <v>627</v>
      </c>
      <c r="K13887" t="s">
        <v>24</v>
      </c>
      <c r="L13887" t="s">
        <v>25</v>
      </c>
      <c r="M13887" t="s">
        <v>6146</v>
      </c>
    </row>
    <row r="13888" spans="1:13" x14ac:dyDescent="0.3">
      <c r="A13888" t="s">
        <v>20772</v>
      </c>
      <c r="C13888" t="s">
        <v>20542</v>
      </c>
      <c r="D13888">
        <v>3</v>
      </c>
      <c r="E13888" s="1">
        <v>6085</v>
      </c>
      <c r="G13888" t="s">
        <v>34</v>
      </c>
      <c r="H13888" t="s">
        <v>6143</v>
      </c>
      <c r="I13888" t="s">
        <v>20773</v>
      </c>
      <c r="J13888" t="s">
        <v>627</v>
      </c>
      <c r="K13888" t="s">
        <v>24</v>
      </c>
      <c r="L13888" t="s">
        <v>25</v>
      </c>
      <c r="M13888" t="s">
        <v>6146</v>
      </c>
    </row>
    <row r="13889" spans="1:13" x14ac:dyDescent="0.3">
      <c r="A13889" t="s">
        <v>15689</v>
      </c>
      <c r="C13889" t="s">
        <v>30364</v>
      </c>
      <c r="D13889">
        <v>39</v>
      </c>
      <c r="E13889" s="1">
        <v>2417015</v>
      </c>
      <c r="G13889" t="s">
        <v>111</v>
      </c>
      <c r="H13889" t="s">
        <v>30373</v>
      </c>
      <c r="I13889" t="s">
        <v>12301</v>
      </c>
      <c r="J13889" t="s">
        <v>372</v>
      </c>
      <c r="K13889" t="s">
        <v>24</v>
      </c>
      <c r="L13889" t="s">
        <v>25</v>
      </c>
      <c r="M13889" t="s">
        <v>120</v>
      </c>
    </row>
    <row r="13890" spans="1:13" x14ac:dyDescent="0.3">
      <c r="A13890" t="s">
        <v>15689</v>
      </c>
      <c r="C13890" t="s">
        <v>21035</v>
      </c>
      <c r="D13890">
        <v>1</v>
      </c>
      <c r="E13890" s="1">
        <v>57500</v>
      </c>
      <c r="G13890" t="s">
        <v>111</v>
      </c>
      <c r="H13890" t="s">
        <v>21113</v>
      </c>
      <c r="I13890" t="s">
        <v>12301</v>
      </c>
      <c r="J13890" t="s">
        <v>372</v>
      </c>
      <c r="K13890" t="s">
        <v>24</v>
      </c>
      <c r="L13890" t="s">
        <v>25</v>
      </c>
      <c r="M13890" t="s">
        <v>120</v>
      </c>
    </row>
    <row r="13891" spans="1:13" x14ac:dyDescent="0.3">
      <c r="A13891" t="s">
        <v>15689</v>
      </c>
      <c r="C13891" t="s">
        <v>15737</v>
      </c>
      <c r="D13891">
        <v>8</v>
      </c>
      <c r="E13891" s="1">
        <v>337500</v>
      </c>
      <c r="G13891" t="s">
        <v>111</v>
      </c>
      <c r="H13891" t="s">
        <v>16176</v>
      </c>
      <c r="I13891" t="s">
        <v>12301</v>
      </c>
      <c r="J13891" t="s">
        <v>372</v>
      </c>
      <c r="K13891" t="s">
        <v>24</v>
      </c>
      <c r="L13891" t="s">
        <v>25</v>
      </c>
      <c r="M13891" t="s">
        <v>120</v>
      </c>
    </row>
    <row r="13892" spans="1:13" x14ac:dyDescent="0.3">
      <c r="A13892" t="s">
        <v>15689</v>
      </c>
      <c r="C13892" t="s">
        <v>15606</v>
      </c>
      <c r="D13892">
        <v>38</v>
      </c>
      <c r="E13892" s="1">
        <v>2741950</v>
      </c>
      <c r="G13892" t="s">
        <v>111</v>
      </c>
      <c r="H13892" t="s">
        <v>15690</v>
      </c>
      <c r="I13892" t="s">
        <v>12301</v>
      </c>
      <c r="J13892" t="s">
        <v>372</v>
      </c>
      <c r="K13892" t="s">
        <v>24</v>
      </c>
      <c r="L13892" t="s">
        <v>25</v>
      </c>
      <c r="M13892" t="s">
        <v>120</v>
      </c>
    </row>
    <row r="13893" spans="1:13" x14ac:dyDescent="0.3">
      <c r="A13893" t="s">
        <v>32059</v>
      </c>
      <c r="C13893" t="s">
        <v>31866</v>
      </c>
      <c r="D13893">
        <v>6</v>
      </c>
      <c r="E13893" s="1">
        <v>2500</v>
      </c>
      <c r="G13893" t="s">
        <v>34</v>
      </c>
      <c r="H13893" t="s">
        <v>6143</v>
      </c>
      <c r="I13893" t="s">
        <v>26210</v>
      </c>
      <c r="J13893" t="s">
        <v>769</v>
      </c>
      <c r="K13893" t="s">
        <v>24</v>
      </c>
      <c r="L13893" t="s">
        <v>25</v>
      </c>
      <c r="M13893" t="s">
        <v>6146</v>
      </c>
    </row>
    <row r="13894" spans="1:13" x14ac:dyDescent="0.3">
      <c r="A13894" t="s">
        <v>32059</v>
      </c>
      <c r="C13894" t="s">
        <v>31866</v>
      </c>
      <c r="D13894">
        <v>6</v>
      </c>
      <c r="E13894" s="1">
        <v>28715</v>
      </c>
      <c r="G13894" t="s">
        <v>34</v>
      </c>
      <c r="H13894" t="s">
        <v>6143</v>
      </c>
      <c r="I13894" t="s">
        <v>26210</v>
      </c>
      <c r="J13894" t="s">
        <v>769</v>
      </c>
      <c r="K13894" t="s">
        <v>24</v>
      </c>
      <c r="L13894" t="s">
        <v>25</v>
      </c>
      <c r="M13894" t="s">
        <v>6146</v>
      </c>
    </row>
    <row r="13895" spans="1:13" x14ac:dyDescent="0.3">
      <c r="A13895" t="s">
        <v>9452</v>
      </c>
      <c r="C13895" t="s">
        <v>9396</v>
      </c>
      <c r="D13895">
        <v>49</v>
      </c>
      <c r="E13895" s="1">
        <v>340000</v>
      </c>
      <c r="G13895" t="s">
        <v>111</v>
      </c>
      <c r="H13895" t="s">
        <v>9453</v>
      </c>
      <c r="I13895" t="s">
        <v>9454</v>
      </c>
      <c r="J13895" t="s">
        <v>22</v>
      </c>
      <c r="K13895" t="s">
        <v>24</v>
      </c>
      <c r="L13895" t="s">
        <v>25</v>
      </c>
      <c r="M13895" t="s">
        <v>141</v>
      </c>
    </row>
    <row r="13896" spans="1:13" x14ac:dyDescent="0.3">
      <c r="A13896" t="s">
        <v>24759</v>
      </c>
      <c r="C13896" t="s">
        <v>34396</v>
      </c>
      <c r="D13896">
        <v>24</v>
      </c>
      <c r="E13896" s="1">
        <v>200000</v>
      </c>
      <c r="G13896" t="s">
        <v>21</v>
      </c>
      <c r="H13896" t="s">
        <v>5210</v>
      </c>
      <c r="I13896" t="s">
        <v>6517</v>
      </c>
      <c r="J13896" t="s">
        <v>22</v>
      </c>
      <c r="K13896" t="s">
        <v>24</v>
      </c>
      <c r="L13896" t="s">
        <v>25</v>
      </c>
      <c r="M13896" t="s">
        <v>26</v>
      </c>
    </row>
    <row r="13897" spans="1:13" x14ac:dyDescent="0.3">
      <c r="A13897" t="s">
        <v>24759</v>
      </c>
      <c r="C13897" t="s">
        <v>24725</v>
      </c>
      <c r="D13897">
        <v>36</v>
      </c>
      <c r="E13897" s="1">
        <v>400000</v>
      </c>
      <c r="G13897" t="s">
        <v>111</v>
      </c>
      <c r="H13897" t="s">
        <v>5210</v>
      </c>
      <c r="I13897" t="s">
        <v>6517</v>
      </c>
      <c r="J13897" t="s">
        <v>22</v>
      </c>
      <c r="K13897" t="s">
        <v>24</v>
      </c>
      <c r="L13897" t="s">
        <v>25</v>
      </c>
      <c r="M13897" t="s">
        <v>6109</v>
      </c>
    </row>
    <row r="13898" spans="1:13" x14ac:dyDescent="0.3">
      <c r="A13898" t="s">
        <v>32464</v>
      </c>
      <c r="C13898" t="s">
        <v>32450</v>
      </c>
      <c r="D13898">
        <v>21</v>
      </c>
      <c r="E13898" s="1">
        <v>70000</v>
      </c>
      <c r="G13898" t="s">
        <v>111</v>
      </c>
      <c r="H13898" t="s">
        <v>32465</v>
      </c>
      <c r="I13898" t="s">
        <v>6517</v>
      </c>
      <c r="J13898" t="s">
        <v>22</v>
      </c>
      <c r="K13898" t="s">
        <v>24</v>
      </c>
      <c r="L13898" t="s">
        <v>25</v>
      </c>
      <c r="M13898" t="s">
        <v>6109</v>
      </c>
    </row>
    <row r="13899" spans="1:13" x14ac:dyDescent="0.3">
      <c r="A13899" t="s">
        <v>30893</v>
      </c>
      <c r="C13899" t="s">
        <v>30851</v>
      </c>
      <c r="D13899">
        <v>1</v>
      </c>
      <c r="E13899" s="1">
        <v>10000</v>
      </c>
      <c r="G13899" t="s">
        <v>21</v>
      </c>
      <c r="H13899" t="s">
        <v>77</v>
      </c>
      <c r="I13899" t="s">
        <v>6517</v>
      </c>
      <c r="J13899" t="s">
        <v>22</v>
      </c>
      <c r="K13899" t="s">
        <v>24</v>
      </c>
      <c r="L13899" t="s">
        <v>25</v>
      </c>
      <c r="M13899" t="s">
        <v>26</v>
      </c>
    </row>
    <row r="13900" spans="1:13" x14ac:dyDescent="0.3">
      <c r="A13900" t="s">
        <v>19047</v>
      </c>
      <c r="C13900" t="s">
        <v>19032</v>
      </c>
      <c r="D13900">
        <v>12</v>
      </c>
      <c r="E13900" s="1">
        <v>75000</v>
      </c>
      <c r="G13900" t="s">
        <v>111</v>
      </c>
      <c r="H13900" t="s">
        <v>19048</v>
      </c>
      <c r="I13900" t="s">
        <v>6517</v>
      </c>
      <c r="J13900" t="s">
        <v>22</v>
      </c>
      <c r="L13900" t="s">
        <v>25</v>
      </c>
      <c r="M13900" t="s">
        <v>6109</v>
      </c>
    </row>
    <row r="13901" spans="1:13" x14ac:dyDescent="0.3">
      <c r="A13901" t="s">
        <v>20190</v>
      </c>
      <c r="C13901" t="s">
        <v>20121</v>
      </c>
      <c r="D13901">
        <v>2</v>
      </c>
      <c r="E13901" s="1">
        <v>6010</v>
      </c>
      <c r="G13901" t="s">
        <v>34</v>
      </c>
      <c r="H13901" t="s">
        <v>6143</v>
      </c>
      <c r="I13901" t="s">
        <v>20191</v>
      </c>
      <c r="J13901" t="s">
        <v>22</v>
      </c>
      <c r="K13901" t="s">
        <v>24</v>
      </c>
      <c r="L13901" t="s">
        <v>25</v>
      </c>
      <c r="M13901" t="s">
        <v>6146</v>
      </c>
    </row>
    <row r="13902" spans="1:13" x14ac:dyDescent="0.3">
      <c r="A13902" t="s">
        <v>31553</v>
      </c>
      <c r="C13902" t="s">
        <v>31493</v>
      </c>
      <c r="D13902">
        <v>84</v>
      </c>
      <c r="E13902" s="1">
        <v>250400</v>
      </c>
      <c r="G13902" t="s">
        <v>111</v>
      </c>
      <c r="H13902" t="s">
        <v>31554</v>
      </c>
      <c r="I13902" t="s">
        <v>20191</v>
      </c>
      <c r="J13902" t="s">
        <v>22</v>
      </c>
      <c r="K13902" t="s">
        <v>24</v>
      </c>
      <c r="L13902" t="s">
        <v>25</v>
      </c>
      <c r="M13902" t="s">
        <v>120</v>
      </c>
    </row>
    <row r="13903" spans="1:13" x14ac:dyDescent="0.3">
      <c r="A13903" t="s">
        <v>17417</v>
      </c>
      <c r="C13903" t="s">
        <v>17418</v>
      </c>
      <c r="D13903">
        <v>12</v>
      </c>
      <c r="E13903" s="1">
        <v>125</v>
      </c>
      <c r="G13903" t="s">
        <v>111</v>
      </c>
      <c r="H13903" t="s">
        <v>970</v>
      </c>
      <c r="I13903" t="s">
        <v>156</v>
      </c>
      <c r="J13903" t="s">
        <v>22</v>
      </c>
      <c r="K13903" t="s">
        <v>24</v>
      </c>
      <c r="L13903" t="s">
        <v>25</v>
      </c>
      <c r="M13903" t="s">
        <v>6109</v>
      </c>
    </row>
    <row r="13904" spans="1:13" x14ac:dyDescent="0.3">
      <c r="A13904" t="s">
        <v>20319</v>
      </c>
      <c r="C13904" t="s">
        <v>20121</v>
      </c>
      <c r="D13904">
        <v>4</v>
      </c>
      <c r="E13904" s="1">
        <v>90920</v>
      </c>
      <c r="G13904" t="s">
        <v>34</v>
      </c>
      <c r="H13904" t="s">
        <v>6143</v>
      </c>
      <c r="I13904" t="s">
        <v>20320</v>
      </c>
      <c r="J13904" t="s">
        <v>288</v>
      </c>
      <c r="K13904" t="s">
        <v>24</v>
      </c>
      <c r="L13904" t="s">
        <v>25</v>
      </c>
      <c r="M13904" t="s">
        <v>6146</v>
      </c>
    </row>
    <row r="13905" spans="1:13" x14ac:dyDescent="0.3">
      <c r="A13905" t="s">
        <v>32467</v>
      </c>
      <c r="C13905" t="s">
        <v>32450</v>
      </c>
      <c r="D13905">
        <v>12</v>
      </c>
      <c r="E13905" s="1">
        <v>60000</v>
      </c>
      <c r="G13905" t="s">
        <v>111</v>
      </c>
      <c r="H13905" t="s">
        <v>32468</v>
      </c>
      <c r="I13905" t="s">
        <v>20320</v>
      </c>
      <c r="J13905" t="s">
        <v>288</v>
      </c>
      <c r="K13905" t="s">
        <v>24</v>
      </c>
      <c r="L13905" t="s">
        <v>25</v>
      </c>
      <c r="M13905" t="s">
        <v>6109</v>
      </c>
    </row>
    <row r="13906" spans="1:13" x14ac:dyDescent="0.3">
      <c r="A13906" t="s">
        <v>26374</v>
      </c>
      <c r="C13906" t="s">
        <v>25932</v>
      </c>
      <c r="D13906">
        <v>7</v>
      </c>
      <c r="E13906" s="1">
        <v>5355</v>
      </c>
      <c r="G13906" t="s">
        <v>34</v>
      </c>
      <c r="H13906" t="s">
        <v>6143</v>
      </c>
      <c r="I13906" t="s">
        <v>26375</v>
      </c>
      <c r="J13906" t="s">
        <v>7616</v>
      </c>
      <c r="K13906" t="s">
        <v>24</v>
      </c>
      <c r="L13906" t="s">
        <v>25</v>
      </c>
      <c r="M13906" t="s">
        <v>6146</v>
      </c>
    </row>
    <row r="13907" spans="1:13" x14ac:dyDescent="0.3">
      <c r="A13907" t="s">
        <v>27858</v>
      </c>
      <c r="C13907" t="s">
        <v>27748</v>
      </c>
      <c r="D13907">
        <v>15</v>
      </c>
      <c r="E13907" s="1">
        <v>4989380</v>
      </c>
      <c r="G13907" t="s">
        <v>13</v>
      </c>
      <c r="H13907" t="s">
        <v>27859</v>
      </c>
      <c r="I13907" t="s">
        <v>1144</v>
      </c>
      <c r="J13907" t="s">
        <v>1145</v>
      </c>
      <c r="K13907" t="s">
        <v>24</v>
      </c>
      <c r="L13907" t="s">
        <v>17</v>
      </c>
      <c r="M13907" t="s">
        <v>442</v>
      </c>
    </row>
    <row r="13908" spans="1:13" x14ac:dyDescent="0.3">
      <c r="A13908" t="s">
        <v>32204</v>
      </c>
      <c r="C13908" t="s">
        <v>32202</v>
      </c>
      <c r="D13908">
        <v>36</v>
      </c>
      <c r="E13908" s="1">
        <v>81000</v>
      </c>
      <c r="G13908" t="s">
        <v>111</v>
      </c>
      <c r="H13908" t="s">
        <v>32205</v>
      </c>
      <c r="I13908" t="s">
        <v>32206</v>
      </c>
      <c r="J13908" t="s">
        <v>22</v>
      </c>
      <c r="K13908" t="s">
        <v>24</v>
      </c>
      <c r="L13908" t="s">
        <v>25</v>
      </c>
      <c r="M13908" t="s">
        <v>120</v>
      </c>
    </row>
    <row r="13909" spans="1:13" x14ac:dyDescent="0.3">
      <c r="A13909" t="s">
        <v>29809</v>
      </c>
      <c r="C13909" t="s">
        <v>29553</v>
      </c>
      <c r="D13909">
        <v>19</v>
      </c>
      <c r="E13909" s="1">
        <v>399994</v>
      </c>
      <c r="G13909" t="s">
        <v>111</v>
      </c>
      <c r="H13909" t="s">
        <v>27193</v>
      </c>
      <c r="I13909" t="s">
        <v>126</v>
      </c>
      <c r="J13909" t="s">
        <v>119</v>
      </c>
      <c r="K13909" t="s">
        <v>24</v>
      </c>
      <c r="L13909" t="s">
        <v>25</v>
      </c>
      <c r="M13909" t="s">
        <v>232</v>
      </c>
    </row>
    <row r="13910" spans="1:13" x14ac:dyDescent="0.3">
      <c r="A13910" t="s">
        <v>18767</v>
      </c>
      <c r="C13910" t="s">
        <v>18470</v>
      </c>
      <c r="D13910">
        <v>4</v>
      </c>
      <c r="E13910" s="1">
        <v>4545</v>
      </c>
      <c r="G13910" t="s">
        <v>34</v>
      </c>
      <c r="H13910" t="s">
        <v>6143</v>
      </c>
      <c r="I13910" t="s">
        <v>18768</v>
      </c>
      <c r="J13910" t="s">
        <v>3203</v>
      </c>
      <c r="K13910" t="s">
        <v>24</v>
      </c>
      <c r="L13910" t="s">
        <v>25</v>
      </c>
      <c r="M13910" t="s">
        <v>6146</v>
      </c>
    </row>
    <row r="13911" spans="1:13" x14ac:dyDescent="0.3">
      <c r="A13911" t="s">
        <v>3371</v>
      </c>
      <c r="C13911" t="s">
        <v>2957</v>
      </c>
      <c r="D13911">
        <v>36</v>
      </c>
      <c r="E13911" s="1">
        <v>1499707</v>
      </c>
      <c r="G13911" t="s">
        <v>13</v>
      </c>
      <c r="H13911" t="s">
        <v>3372</v>
      </c>
      <c r="I13911" t="s">
        <v>3373</v>
      </c>
      <c r="K13911" t="s">
        <v>96</v>
      </c>
      <c r="L13911" t="s">
        <v>170</v>
      </c>
      <c r="M13911" t="s">
        <v>31</v>
      </c>
    </row>
    <row r="13912" spans="1:13" x14ac:dyDescent="0.3">
      <c r="A13912" t="s">
        <v>3371</v>
      </c>
      <c r="C13912" t="s">
        <v>2957</v>
      </c>
      <c r="D13912">
        <v>32</v>
      </c>
      <c r="E13912" s="1">
        <v>1499701</v>
      </c>
      <c r="G13912" t="s">
        <v>13</v>
      </c>
      <c r="H13912" t="s">
        <v>3583</v>
      </c>
      <c r="I13912" t="s">
        <v>3373</v>
      </c>
      <c r="K13912" t="s">
        <v>96</v>
      </c>
      <c r="L13912" t="s">
        <v>1625</v>
      </c>
      <c r="M13912" t="s">
        <v>31</v>
      </c>
    </row>
    <row r="13913" spans="1:13" x14ac:dyDescent="0.3">
      <c r="A13913" t="s">
        <v>3371</v>
      </c>
      <c r="C13913" t="s">
        <v>30851</v>
      </c>
      <c r="D13913">
        <v>27</v>
      </c>
      <c r="E13913" s="1">
        <v>1677379</v>
      </c>
      <c r="G13913" t="s">
        <v>13</v>
      </c>
      <c r="H13913" t="s">
        <v>30993</v>
      </c>
      <c r="I13913" t="s">
        <v>3373</v>
      </c>
      <c r="K13913" t="s">
        <v>96</v>
      </c>
      <c r="L13913" t="s">
        <v>170</v>
      </c>
      <c r="M13913" t="s">
        <v>31</v>
      </c>
    </row>
    <row r="13914" spans="1:13" x14ac:dyDescent="0.3">
      <c r="A13914" t="s">
        <v>3371</v>
      </c>
      <c r="C13914" t="s">
        <v>24055</v>
      </c>
      <c r="D13914">
        <v>52</v>
      </c>
      <c r="E13914" s="1">
        <v>690762</v>
      </c>
      <c r="G13914" t="s">
        <v>13</v>
      </c>
      <c r="H13914" t="s">
        <v>24137</v>
      </c>
      <c r="I13914" t="s">
        <v>3373</v>
      </c>
      <c r="K13914" t="s">
        <v>96</v>
      </c>
      <c r="L13914" t="s">
        <v>17</v>
      </c>
      <c r="M13914" t="s">
        <v>31</v>
      </c>
    </row>
    <row r="13915" spans="1:13" x14ac:dyDescent="0.3">
      <c r="A13915" t="s">
        <v>6808</v>
      </c>
      <c r="C13915" t="s">
        <v>6671</v>
      </c>
      <c r="D13915">
        <v>3</v>
      </c>
      <c r="E13915" s="1">
        <v>6764</v>
      </c>
      <c r="G13915" t="s">
        <v>34</v>
      </c>
      <c r="H13915" t="s">
        <v>6143</v>
      </c>
      <c r="I13915" t="s">
        <v>6809</v>
      </c>
      <c r="J13915" t="s">
        <v>1250</v>
      </c>
      <c r="K13915" t="s">
        <v>24</v>
      </c>
      <c r="L13915" t="s">
        <v>25</v>
      </c>
      <c r="M13915" t="s">
        <v>6146</v>
      </c>
    </row>
    <row r="13916" spans="1:13" x14ac:dyDescent="0.3">
      <c r="A13916" t="s">
        <v>4027</v>
      </c>
      <c r="C13916" t="s">
        <v>3657</v>
      </c>
      <c r="D13916">
        <v>44</v>
      </c>
      <c r="E13916" s="1">
        <v>100000</v>
      </c>
      <c r="G13916" t="s">
        <v>13</v>
      </c>
      <c r="H13916" t="s">
        <v>4028</v>
      </c>
      <c r="I13916" t="s">
        <v>73</v>
      </c>
      <c r="K13916" t="s">
        <v>74</v>
      </c>
      <c r="L13916" t="s">
        <v>17</v>
      </c>
      <c r="M13916" t="s">
        <v>450</v>
      </c>
    </row>
    <row r="13917" spans="1:13" x14ac:dyDescent="0.3">
      <c r="A13917" t="s">
        <v>1551</v>
      </c>
      <c r="C13917" t="s">
        <v>2269</v>
      </c>
      <c r="D13917">
        <v>18</v>
      </c>
      <c r="E13917" s="1">
        <v>295000</v>
      </c>
      <c r="G13917" t="s">
        <v>111</v>
      </c>
      <c r="H13917" t="s">
        <v>2821</v>
      </c>
      <c r="I13917" t="s">
        <v>1553</v>
      </c>
      <c r="J13917" t="s">
        <v>311</v>
      </c>
      <c r="K13917" t="s">
        <v>24</v>
      </c>
      <c r="L13917" t="s">
        <v>25</v>
      </c>
      <c r="M13917" t="s">
        <v>232</v>
      </c>
    </row>
    <row r="13918" spans="1:13" x14ac:dyDescent="0.3">
      <c r="A13918" t="s">
        <v>1551</v>
      </c>
      <c r="C13918" t="s">
        <v>1275</v>
      </c>
      <c r="D13918">
        <v>24</v>
      </c>
      <c r="E13918" s="1">
        <v>300000</v>
      </c>
      <c r="G13918" t="s">
        <v>748</v>
      </c>
      <c r="H13918" t="s">
        <v>1552</v>
      </c>
      <c r="I13918" t="s">
        <v>1553</v>
      </c>
      <c r="J13918" t="s">
        <v>311</v>
      </c>
      <c r="K13918" t="s">
        <v>24</v>
      </c>
      <c r="L13918" t="s">
        <v>25</v>
      </c>
      <c r="M13918" t="s">
        <v>766</v>
      </c>
    </row>
    <row r="13919" spans="1:13" x14ac:dyDescent="0.3">
      <c r="A13919" t="s">
        <v>1551</v>
      </c>
      <c r="C13919" t="s">
        <v>28282</v>
      </c>
      <c r="D13919">
        <v>12</v>
      </c>
      <c r="E13919" s="1">
        <v>250000</v>
      </c>
      <c r="G13919" t="s">
        <v>69</v>
      </c>
      <c r="H13919" t="s">
        <v>28507</v>
      </c>
      <c r="I13919" t="s">
        <v>1553</v>
      </c>
      <c r="J13919" t="s">
        <v>311</v>
      </c>
      <c r="K13919" t="s">
        <v>24</v>
      </c>
      <c r="L13919" t="s">
        <v>25</v>
      </c>
      <c r="M13919" t="s">
        <v>221</v>
      </c>
    </row>
    <row r="13920" spans="1:13" x14ac:dyDescent="0.3">
      <c r="A13920" t="s">
        <v>1551</v>
      </c>
      <c r="C13920" t="s">
        <v>5155</v>
      </c>
      <c r="D13920">
        <v>26</v>
      </c>
      <c r="E13920" s="1">
        <v>1048944</v>
      </c>
      <c r="G13920" t="s">
        <v>111</v>
      </c>
      <c r="H13920" t="s">
        <v>5284</v>
      </c>
      <c r="I13920" t="s">
        <v>1553</v>
      </c>
      <c r="J13920" t="s">
        <v>311</v>
      </c>
      <c r="K13920" t="s">
        <v>24</v>
      </c>
      <c r="L13920" t="s">
        <v>25</v>
      </c>
      <c r="M13920" t="s">
        <v>120</v>
      </c>
    </row>
    <row r="13921" spans="1:13" x14ac:dyDescent="0.3">
      <c r="A13921" t="s">
        <v>1551</v>
      </c>
      <c r="C13921" t="s">
        <v>5881</v>
      </c>
      <c r="D13921">
        <v>24</v>
      </c>
      <c r="E13921" s="1">
        <v>200000</v>
      </c>
      <c r="G13921" t="s">
        <v>111</v>
      </c>
      <c r="H13921" t="s">
        <v>6000</v>
      </c>
      <c r="I13921" t="s">
        <v>1553</v>
      </c>
      <c r="J13921" t="s">
        <v>311</v>
      </c>
      <c r="K13921" t="s">
        <v>24</v>
      </c>
      <c r="L13921" t="s">
        <v>25</v>
      </c>
      <c r="M13921" t="s">
        <v>120</v>
      </c>
    </row>
    <row r="13922" spans="1:13" x14ac:dyDescent="0.3">
      <c r="A13922" t="s">
        <v>1551</v>
      </c>
      <c r="C13922" t="s">
        <v>10275</v>
      </c>
      <c r="D13922">
        <v>24</v>
      </c>
      <c r="E13922" s="1">
        <v>241747</v>
      </c>
      <c r="G13922" t="s">
        <v>111</v>
      </c>
      <c r="H13922" t="s">
        <v>10431</v>
      </c>
      <c r="I13922" t="s">
        <v>1553</v>
      </c>
      <c r="J13922" t="s">
        <v>311</v>
      </c>
      <c r="K13922" t="s">
        <v>24</v>
      </c>
      <c r="L13922" t="s">
        <v>25</v>
      </c>
      <c r="M13922" t="s">
        <v>120</v>
      </c>
    </row>
    <row r="13923" spans="1:13" x14ac:dyDescent="0.3">
      <c r="A13923" t="s">
        <v>1551</v>
      </c>
      <c r="C13923" t="s">
        <v>8962</v>
      </c>
      <c r="D13923">
        <v>22</v>
      </c>
      <c r="E13923" s="1">
        <v>250000</v>
      </c>
      <c r="G13923" t="s">
        <v>21</v>
      </c>
      <c r="H13923" t="s">
        <v>8939</v>
      </c>
      <c r="I13923" t="s">
        <v>1553</v>
      </c>
      <c r="J13923" t="s">
        <v>311</v>
      </c>
      <c r="K13923" t="s">
        <v>24</v>
      </c>
      <c r="L13923" t="s">
        <v>25</v>
      </c>
      <c r="M13923" t="s">
        <v>26</v>
      </c>
    </row>
    <row r="13924" spans="1:13" x14ac:dyDescent="0.3">
      <c r="A13924" t="s">
        <v>1551</v>
      </c>
      <c r="C13924" t="s">
        <v>9114</v>
      </c>
      <c r="D13924">
        <v>60</v>
      </c>
      <c r="E13924" s="1">
        <v>280000</v>
      </c>
      <c r="G13924" t="s">
        <v>111</v>
      </c>
      <c r="H13924" t="s">
        <v>9135</v>
      </c>
      <c r="I13924" t="s">
        <v>1553</v>
      </c>
      <c r="J13924" t="s">
        <v>311</v>
      </c>
      <c r="K13924" t="s">
        <v>24</v>
      </c>
      <c r="L13924" t="s">
        <v>25</v>
      </c>
      <c r="M13924" t="s">
        <v>120</v>
      </c>
    </row>
    <row r="13925" spans="1:13" x14ac:dyDescent="0.3">
      <c r="A13925" t="s">
        <v>1551</v>
      </c>
      <c r="C13925" t="s">
        <v>35549</v>
      </c>
      <c r="D13925">
        <v>24</v>
      </c>
      <c r="E13925" s="1">
        <v>490021</v>
      </c>
      <c r="G13925" t="s">
        <v>111</v>
      </c>
      <c r="H13925" t="s">
        <v>35599</v>
      </c>
      <c r="I13925" t="s">
        <v>1553</v>
      </c>
      <c r="J13925" t="s">
        <v>311</v>
      </c>
      <c r="K13925" t="s">
        <v>24</v>
      </c>
      <c r="L13925" t="s">
        <v>25</v>
      </c>
      <c r="M13925" t="s">
        <v>120</v>
      </c>
    </row>
    <row r="13926" spans="1:13" x14ac:dyDescent="0.3">
      <c r="A13926" t="s">
        <v>1551</v>
      </c>
      <c r="C13926" t="s">
        <v>24897</v>
      </c>
      <c r="D13926">
        <v>23</v>
      </c>
      <c r="E13926" s="1">
        <v>798160</v>
      </c>
      <c r="G13926" t="s">
        <v>111</v>
      </c>
      <c r="H13926" t="s">
        <v>24959</v>
      </c>
      <c r="I13926" t="s">
        <v>1553</v>
      </c>
      <c r="J13926" t="s">
        <v>311</v>
      </c>
      <c r="K13926" t="s">
        <v>24</v>
      </c>
      <c r="L13926" t="s">
        <v>25</v>
      </c>
      <c r="M13926" t="s">
        <v>120</v>
      </c>
    </row>
    <row r="13927" spans="1:13" x14ac:dyDescent="0.3">
      <c r="A13927" t="s">
        <v>1551</v>
      </c>
      <c r="C13927" t="s">
        <v>24897</v>
      </c>
      <c r="D13927">
        <v>29</v>
      </c>
      <c r="E13927" s="1">
        <v>979000</v>
      </c>
      <c r="G13927" t="s">
        <v>111</v>
      </c>
      <c r="H13927" t="s">
        <v>24976</v>
      </c>
      <c r="I13927" t="s">
        <v>1553</v>
      </c>
      <c r="J13927" t="s">
        <v>311</v>
      </c>
      <c r="K13927" t="s">
        <v>24</v>
      </c>
      <c r="L13927" t="s">
        <v>25</v>
      </c>
      <c r="M13927" t="s">
        <v>120</v>
      </c>
    </row>
    <row r="13928" spans="1:13" x14ac:dyDescent="0.3">
      <c r="A13928" t="s">
        <v>1551</v>
      </c>
      <c r="C13928" t="s">
        <v>25016</v>
      </c>
      <c r="D13928">
        <v>63</v>
      </c>
      <c r="E13928" s="1">
        <v>1200000</v>
      </c>
      <c r="G13928" t="s">
        <v>111</v>
      </c>
      <c r="H13928" t="s">
        <v>25017</v>
      </c>
      <c r="I13928" t="s">
        <v>1553</v>
      </c>
      <c r="J13928" t="s">
        <v>311</v>
      </c>
      <c r="K13928" t="s">
        <v>24</v>
      </c>
      <c r="L13928" t="s">
        <v>25</v>
      </c>
      <c r="M13928" t="s">
        <v>120</v>
      </c>
    </row>
    <row r="13929" spans="1:13" x14ac:dyDescent="0.3">
      <c r="A13929" t="s">
        <v>1551</v>
      </c>
      <c r="C13929" t="s">
        <v>25301</v>
      </c>
      <c r="D13929">
        <v>17</v>
      </c>
      <c r="E13929" s="1">
        <v>131417</v>
      </c>
      <c r="G13929" t="s">
        <v>111</v>
      </c>
      <c r="H13929" t="s">
        <v>25323</v>
      </c>
      <c r="I13929" t="s">
        <v>1553</v>
      </c>
      <c r="J13929" t="s">
        <v>311</v>
      </c>
      <c r="K13929" t="s">
        <v>24</v>
      </c>
      <c r="L13929" t="s">
        <v>25</v>
      </c>
      <c r="M13929" t="s">
        <v>120</v>
      </c>
    </row>
    <row r="13930" spans="1:13" x14ac:dyDescent="0.3">
      <c r="A13930" t="s">
        <v>1551</v>
      </c>
      <c r="C13930" t="s">
        <v>25665</v>
      </c>
      <c r="D13930">
        <v>48</v>
      </c>
      <c r="E13930" s="1">
        <v>1800000</v>
      </c>
      <c r="G13930" t="s">
        <v>111</v>
      </c>
      <c r="H13930" t="s">
        <v>25017</v>
      </c>
      <c r="I13930" t="s">
        <v>1553</v>
      </c>
      <c r="J13930" t="s">
        <v>311</v>
      </c>
      <c r="K13930" t="s">
        <v>24</v>
      </c>
      <c r="L13930" t="s">
        <v>25</v>
      </c>
      <c r="M13930" t="s">
        <v>120</v>
      </c>
    </row>
    <row r="13931" spans="1:13" x14ac:dyDescent="0.3">
      <c r="A13931" t="s">
        <v>1551</v>
      </c>
      <c r="C13931" t="s">
        <v>25665</v>
      </c>
      <c r="D13931">
        <v>91</v>
      </c>
      <c r="E13931" s="1">
        <v>12704649</v>
      </c>
      <c r="G13931" t="s">
        <v>111</v>
      </c>
      <c r="H13931" t="s">
        <v>25705</v>
      </c>
      <c r="I13931" t="s">
        <v>1553</v>
      </c>
      <c r="J13931" t="s">
        <v>311</v>
      </c>
      <c r="K13931" t="s">
        <v>24</v>
      </c>
      <c r="L13931" t="s">
        <v>25</v>
      </c>
      <c r="M13931" t="s">
        <v>120</v>
      </c>
    </row>
    <row r="13932" spans="1:13" x14ac:dyDescent="0.3">
      <c r="A13932" t="s">
        <v>1551</v>
      </c>
      <c r="C13932" t="s">
        <v>25665</v>
      </c>
      <c r="D13932">
        <v>12</v>
      </c>
      <c r="E13932" s="1">
        <v>1000000</v>
      </c>
      <c r="G13932" t="s">
        <v>111</v>
      </c>
      <c r="H13932" t="s">
        <v>25706</v>
      </c>
      <c r="I13932" t="s">
        <v>1553</v>
      </c>
      <c r="J13932" t="s">
        <v>311</v>
      </c>
      <c r="K13932" t="s">
        <v>24</v>
      </c>
      <c r="L13932" t="s">
        <v>25</v>
      </c>
      <c r="M13932" t="s">
        <v>120</v>
      </c>
    </row>
    <row r="13933" spans="1:13" x14ac:dyDescent="0.3">
      <c r="A13933" t="s">
        <v>1551</v>
      </c>
      <c r="C13933" t="s">
        <v>26485</v>
      </c>
      <c r="D13933">
        <v>24</v>
      </c>
      <c r="E13933" s="1">
        <v>250000</v>
      </c>
      <c r="G13933" t="s">
        <v>111</v>
      </c>
      <c r="H13933" t="s">
        <v>26503</v>
      </c>
      <c r="I13933" t="s">
        <v>1553</v>
      </c>
      <c r="J13933" t="s">
        <v>311</v>
      </c>
      <c r="K13933" t="s">
        <v>24</v>
      </c>
      <c r="L13933" t="s">
        <v>25</v>
      </c>
      <c r="M13933" t="s">
        <v>120</v>
      </c>
    </row>
    <row r="13934" spans="1:13" x14ac:dyDescent="0.3">
      <c r="A13934" t="s">
        <v>1551</v>
      </c>
      <c r="C13934" t="s">
        <v>25723</v>
      </c>
      <c r="D13934">
        <v>18</v>
      </c>
      <c r="E13934" s="1">
        <v>181500</v>
      </c>
      <c r="G13934" t="s">
        <v>111</v>
      </c>
      <c r="H13934" t="s">
        <v>25766</v>
      </c>
      <c r="I13934" t="s">
        <v>1553</v>
      </c>
      <c r="J13934" t="s">
        <v>311</v>
      </c>
      <c r="K13934" t="s">
        <v>24</v>
      </c>
      <c r="L13934" t="s">
        <v>25</v>
      </c>
      <c r="M13934" t="s">
        <v>120</v>
      </c>
    </row>
    <row r="13935" spans="1:13" x14ac:dyDescent="0.3">
      <c r="A13935" t="s">
        <v>1551</v>
      </c>
      <c r="C13935" t="s">
        <v>26519</v>
      </c>
      <c r="D13935">
        <v>24</v>
      </c>
      <c r="E13935" s="1">
        <v>147920</v>
      </c>
      <c r="G13935" t="s">
        <v>111</v>
      </c>
      <c r="H13935" t="s">
        <v>26535</v>
      </c>
      <c r="I13935" t="s">
        <v>1553</v>
      </c>
      <c r="J13935" t="s">
        <v>311</v>
      </c>
      <c r="K13935" t="s">
        <v>24</v>
      </c>
      <c r="L13935" t="s">
        <v>25</v>
      </c>
      <c r="M13935" t="s">
        <v>120</v>
      </c>
    </row>
    <row r="13936" spans="1:13" x14ac:dyDescent="0.3">
      <c r="A13936" t="s">
        <v>1551</v>
      </c>
      <c r="C13936" t="s">
        <v>18470</v>
      </c>
      <c r="D13936">
        <v>12</v>
      </c>
      <c r="E13936" s="1">
        <v>1590031</v>
      </c>
      <c r="G13936" t="s">
        <v>111</v>
      </c>
      <c r="H13936" t="s">
        <v>18487</v>
      </c>
      <c r="I13936" t="s">
        <v>1553</v>
      </c>
      <c r="J13936" t="s">
        <v>311</v>
      </c>
      <c r="K13936" t="s">
        <v>24</v>
      </c>
      <c r="L13936" t="s">
        <v>25</v>
      </c>
      <c r="M13936" t="s">
        <v>120</v>
      </c>
    </row>
    <row r="13937" spans="1:13" x14ac:dyDescent="0.3">
      <c r="A13937" t="s">
        <v>1551</v>
      </c>
      <c r="C13937" t="s">
        <v>19404</v>
      </c>
      <c r="D13937">
        <v>48</v>
      </c>
      <c r="E13937" s="1">
        <v>2699363</v>
      </c>
      <c r="G13937" t="s">
        <v>111</v>
      </c>
      <c r="H13937" t="s">
        <v>19416</v>
      </c>
      <c r="I13937" t="s">
        <v>1553</v>
      </c>
      <c r="J13937" t="s">
        <v>311</v>
      </c>
      <c r="K13937" t="s">
        <v>24</v>
      </c>
      <c r="L13937" t="s">
        <v>25</v>
      </c>
      <c r="M13937" t="s">
        <v>120</v>
      </c>
    </row>
    <row r="13938" spans="1:13" x14ac:dyDescent="0.3">
      <c r="A13938" t="s">
        <v>1551</v>
      </c>
      <c r="C13938" t="s">
        <v>19936</v>
      </c>
      <c r="D13938">
        <v>54</v>
      </c>
      <c r="E13938" s="1">
        <v>20000000</v>
      </c>
      <c r="G13938" t="s">
        <v>111</v>
      </c>
      <c r="H13938" t="s">
        <v>19949</v>
      </c>
      <c r="I13938" t="s">
        <v>1553</v>
      </c>
      <c r="J13938" t="s">
        <v>311</v>
      </c>
      <c r="K13938" t="s">
        <v>24</v>
      </c>
      <c r="L13938" t="s">
        <v>25</v>
      </c>
      <c r="M13938" t="s">
        <v>120</v>
      </c>
    </row>
    <row r="13939" spans="1:13" x14ac:dyDescent="0.3">
      <c r="A13939" t="s">
        <v>1551</v>
      </c>
      <c r="C13939" t="s">
        <v>32202</v>
      </c>
      <c r="D13939">
        <v>34</v>
      </c>
      <c r="E13939" s="1">
        <v>5151834</v>
      </c>
      <c r="G13939" t="s">
        <v>111</v>
      </c>
      <c r="H13939" t="s">
        <v>32233</v>
      </c>
      <c r="I13939" t="s">
        <v>1553</v>
      </c>
      <c r="J13939" t="s">
        <v>311</v>
      </c>
      <c r="K13939" t="s">
        <v>24</v>
      </c>
      <c r="L13939" t="s">
        <v>25</v>
      </c>
      <c r="M13939" t="s">
        <v>120</v>
      </c>
    </row>
    <row r="13940" spans="1:13" x14ac:dyDescent="0.3">
      <c r="A13940" t="s">
        <v>6750</v>
      </c>
      <c r="C13940" t="s">
        <v>31300</v>
      </c>
      <c r="D13940">
        <v>5</v>
      </c>
      <c r="E13940" s="1">
        <v>18358</v>
      </c>
      <c r="G13940" t="s">
        <v>34</v>
      </c>
      <c r="H13940" t="s">
        <v>6143</v>
      </c>
      <c r="I13940" t="s">
        <v>31462</v>
      </c>
      <c r="J13940" t="s">
        <v>137</v>
      </c>
      <c r="K13940" t="s">
        <v>24</v>
      </c>
      <c r="L13940" t="s">
        <v>25</v>
      </c>
      <c r="M13940" t="s">
        <v>6146</v>
      </c>
    </row>
    <row r="13941" spans="1:13" x14ac:dyDescent="0.3">
      <c r="A13941" t="s">
        <v>6750</v>
      </c>
      <c r="C13941" t="s">
        <v>6671</v>
      </c>
      <c r="D13941">
        <v>3</v>
      </c>
      <c r="E13941" s="1">
        <v>17733</v>
      </c>
      <c r="G13941" t="s">
        <v>34</v>
      </c>
      <c r="H13941" t="s">
        <v>6143</v>
      </c>
      <c r="I13941" t="s">
        <v>6751</v>
      </c>
      <c r="J13941" t="s">
        <v>1250</v>
      </c>
      <c r="K13941" t="s">
        <v>24</v>
      </c>
      <c r="L13941" t="s">
        <v>25</v>
      </c>
      <c r="M13941" t="s">
        <v>6146</v>
      </c>
    </row>
    <row r="13942" spans="1:13" x14ac:dyDescent="0.3">
      <c r="A13942" t="s">
        <v>14920</v>
      </c>
      <c r="C13942" t="s">
        <v>18238</v>
      </c>
      <c r="D13942">
        <v>54</v>
      </c>
      <c r="E13942" s="1">
        <v>111000</v>
      </c>
      <c r="G13942" t="s">
        <v>34</v>
      </c>
      <c r="H13942" t="s">
        <v>18250</v>
      </c>
      <c r="I13942" t="s">
        <v>1799</v>
      </c>
      <c r="J13942" t="s">
        <v>300</v>
      </c>
      <c r="L13942" t="s">
        <v>25</v>
      </c>
      <c r="M13942" t="s">
        <v>6146</v>
      </c>
    </row>
    <row r="13943" spans="1:13" x14ac:dyDescent="0.3">
      <c r="A13943" t="s">
        <v>14920</v>
      </c>
      <c r="C13943" t="s">
        <v>14716</v>
      </c>
      <c r="D13943">
        <v>4</v>
      </c>
      <c r="E13943" s="1">
        <v>224640</v>
      </c>
      <c r="G13943" t="s">
        <v>34</v>
      </c>
      <c r="H13943" t="s">
        <v>6143</v>
      </c>
      <c r="I13943" t="s">
        <v>1799</v>
      </c>
      <c r="J13943" t="s">
        <v>300</v>
      </c>
      <c r="L13943" t="s">
        <v>25</v>
      </c>
      <c r="M13943" t="s">
        <v>6146</v>
      </c>
    </row>
    <row r="13944" spans="1:13" x14ac:dyDescent="0.3">
      <c r="A13944" t="s">
        <v>14920</v>
      </c>
      <c r="C13944" t="s">
        <v>14716</v>
      </c>
      <c r="D13944">
        <v>4</v>
      </c>
      <c r="E13944" s="1">
        <v>30431</v>
      </c>
      <c r="G13944" t="s">
        <v>34</v>
      </c>
      <c r="H13944" t="s">
        <v>6143</v>
      </c>
      <c r="I13944" t="s">
        <v>1799</v>
      </c>
      <c r="J13944" t="s">
        <v>300</v>
      </c>
      <c r="L13944" t="s">
        <v>25</v>
      </c>
      <c r="M13944" t="s">
        <v>6146</v>
      </c>
    </row>
    <row r="13945" spans="1:13" x14ac:dyDescent="0.3">
      <c r="A13945" t="s">
        <v>10563</v>
      </c>
      <c r="C13945" t="s">
        <v>10471</v>
      </c>
      <c r="D13945">
        <v>17</v>
      </c>
      <c r="E13945" s="1">
        <v>840000</v>
      </c>
      <c r="G13945" t="s">
        <v>111</v>
      </c>
      <c r="H13945" t="s">
        <v>10564</v>
      </c>
      <c r="I13945" t="s">
        <v>1799</v>
      </c>
      <c r="J13945" t="s">
        <v>300</v>
      </c>
      <c r="K13945" t="s">
        <v>24</v>
      </c>
      <c r="L13945" t="s">
        <v>25</v>
      </c>
      <c r="M13945" t="s">
        <v>120</v>
      </c>
    </row>
    <row r="13946" spans="1:13" x14ac:dyDescent="0.3">
      <c r="A13946" t="s">
        <v>1798</v>
      </c>
      <c r="C13946" t="s">
        <v>1558</v>
      </c>
      <c r="D13946">
        <v>12</v>
      </c>
      <c r="E13946" s="1">
        <v>100000</v>
      </c>
      <c r="G13946" t="s">
        <v>111</v>
      </c>
      <c r="H13946" t="s">
        <v>1422</v>
      </c>
      <c r="I13946" t="s">
        <v>1799</v>
      </c>
      <c r="J13946" t="s">
        <v>300</v>
      </c>
      <c r="K13946" t="s">
        <v>24</v>
      </c>
      <c r="L13946" t="s">
        <v>25</v>
      </c>
      <c r="M13946" t="s">
        <v>120</v>
      </c>
    </row>
    <row r="13947" spans="1:13" x14ac:dyDescent="0.3">
      <c r="A13947" t="s">
        <v>19644</v>
      </c>
      <c r="C13947" t="s">
        <v>26519</v>
      </c>
      <c r="D13947">
        <v>5</v>
      </c>
      <c r="E13947" s="1">
        <v>16895</v>
      </c>
      <c r="G13947" t="s">
        <v>34</v>
      </c>
      <c r="H13947" t="s">
        <v>6143</v>
      </c>
      <c r="I13947" t="s">
        <v>1799</v>
      </c>
      <c r="J13947" t="s">
        <v>2347</v>
      </c>
      <c r="K13947" t="s">
        <v>24</v>
      </c>
      <c r="L13947" t="s">
        <v>25</v>
      </c>
      <c r="M13947" t="s">
        <v>6146</v>
      </c>
    </row>
    <row r="13948" spans="1:13" x14ac:dyDescent="0.3">
      <c r="A13948" t="s">
        <v>19644</v>
      </c>
      <c r="C13948" t="s">
        <v>19404</v>
      </c>
      <c r="D13948">
        <v>6</v>
      </c>
      <c r="E13948" s="1">
        <v>7360</v>
      </c>
      <c r="G13948" t="s">
        <v>34</v>
      </c>
      <c r="H13948" t="s">
        <v>6143</v>
      </c>
      <c r="I13948" t="s">
        <v>1799</v>
      </c>
      <c r="J13948" t="s">
        <v>280</v>
      </c>
      <c r="K13948" t="s">
        <v>24</v>
      </c>
      <c r="L13948" t="s">
        <v>25</v>
      </c>
      <c r="M13948" t="s">
        <v>6146</v>
      </c>
    </row>
    <row r="13949" spans="1:13" x14ac:dyDescent="0.3">
      <c r="A13949" t="s">
        <v>5124</v>
      </c>
      <c r="C13949" t="s">
        <v>5025</v>
      </c>
      <c r="D13949">
        <v>25</v>
      </c>
      <c r="E13949" s="1">
        <v>600000</v>
      </c>
      <c r="G13949" t="s">
        <v>516</v>
      </c>
      <c r="H13949" t="s">
        <v>3865</v>
      </c>
      <c r="I13949" t="s">
        <v>15</v>
      </c>
      <c r="K13949" t="s">
        <v>16</v>
      </c>
      <c r="L13949" t="s">
        <v>38</v>
      </c>
      <c r="M13949" t="s">
        <v>3728</v>
      </c>
    </row>
    <row r="13950" spans="1:13" x14ac:dyDescent="0.3">
      <c r="A13950" t="s">
        <v>5124</v>
      </c>
      <c r="C13950" t="s">
        <v>22024</v>
      </c>
      <c r="D13950">
        <v>23</v>
      </c>
      <c r="E13950" s="1">
        <v>750054</v>
      </c>
      <c r="G13950" t="s">
        <v>516</v>
      </c>
      <c r="H13950" t="s">
        <v>22062</v>
      </c>
      <c r="I13950" t="s">
        <v>15</v>
      </c>
      <c r="K13950" t="s">
        <v>16</v>
      </c>
      <c r="L13950" t="s">
        <v>38</v>
      </c>
      <c r="M13950" t="s">
        <v>3728</v>
      </c>
    </row>
    <row r="13951" spans="1:13" x14ac:dyDescent="0.3">
      <c r="A13951" t="s">
        <v>5124</v>
      </c>
      <c r="C13951" t="s">
        <v>11420</v>
      </c>
      <c r="D13951">
        <v>26</v>
      </c>
      <c r="E13951" s="1">
        <v>1000000</v>
      </c>
      <c r="G13951" t="s">
        <v>69</v>
      </c>
      <c r="H13951" t="s">
        <v>77</v>
      </c>
      <c r="I13951" t="s">
        <v>15</v>
      </c>
      <c r="K13951" t="s">
        <v>16</v>
      </c>
      <c r="L13951" t="s">
        <v>17</v>
      </c>
      <c r="M13951" t="s">
        <v>39</v>
      </c>
    </row>
    <row r="13952" spans="1:13" x14ac:dyDescent="0.3">
      <c r="A13952" t="s">
        <v>12396</v>
      </c>
      <c r="C13952" t="s">
        <v>23704</v>
      </c>
      <c r="D13952">
        <v>28</v>
      </c>
      <c r="E13952" s="1">
        <v>1011296</v>
      </c>
      <c r="G13952" t="s">
        <v>48</v>
      </c>
      <c r="H13952" t="s">
        <v>23726</v>
      </c>
      <c r="I13952" t="s">
        <v>12396</v>
      </c>
      <c r="J13952" t="s">
        <v>700</v>
      </c>
      <c r="K13952" t="s">
        <v>24</v>
      </c>
      <c r="L13952" t="s">
        <v>44</v>
      </c>
      <c r="M13952" t="s">
        <v>354</v>
      </c>
    </row>
    <row r="13953" spans="1:13" x14ac:dyDescent="0.3">
      <c r="A13953" t="s">
        <v>12396</v>
      </c>
      <c r="C13953" t="s">
        <v>12314</v>
      </c>
      <c r="D13953">
        <v>58</v>
      </c>
      <c r="E13953" s="1">
        <v>2140655</v>
      </c>
      <c r="G13953" t="s">
        <v>48</v>
      </c>
      <c r="H13953" t="s">
        <v>12397</v>
      </c>
      <c r="I13953" t="s">
        <v>12396</v>
      </c>
      <c r="J13953" t="s">
        <v>700</v>
      </c>
      <c r="K13953" t="s">
        <v>24</v>
      </c>
      <c r="L13953" t="s">
        <v>44</v>
      </c>
      <c r="M13953" t="s">
        <v>354</v>
      </c>
    </row>
    <row r="13954" spans="1:13" x14ac:dyDescent="0.3">
      <c r="A13954" t="s">
        <v>31384</v>
      </c>
      <c r="C13954" t="s">
        <v>31300</v>
      </c>
      <c r="D13954">
        <v>5</v>
      </c>
      <c r="E13954" s="1">
        <v>17608</v>
      </c>
      <c r="G13954" t="s">
        <v>34</v>
      </c>
      <c r="H13954" t="s">
        <v>6143</v>
      </c>
      <c r="I13954" t="s">
        <v>31385</v>
      </c>
      <c r="J13954" t="s">
        <v>137</v>
      </c>
      <c r="K13954" t="s">
        <v>24</v>
      </c>
      <c r="L13954" t="s">
        <v>25</v>
      </c>
      <c r="M13954" t="s">
        <v>6146</v>
      </c>
    </row>
    <row r="13955" spans="1:13" x14ac:dyDescent="0.3">
      <c r="A13955" t="s">
        <v>13295</v>
      </c>
      <c r="C13955" t="s">
        <v>12994</v>
      </c>
      <c r="D13955">
        <v>4</v>
      </c>
      <c r="E13955" s="1">
        <v>36999</v>
      </c>
      <c r="G13955" t="s">
        <v>34</v>
      </c>
      <c r="H13955" t="s">
        <v>6143</v>
      </c>
      <c r="I13955" t="s">
        <v>13296</v>
      </c>
      <c r="J13955" t="s">
        <v>7536</v>
      </c>
      <c r="K13955" t="s">
        <v>24</v>
      </c>
      <c r="L13955" t="s">
        <v>25</v>
      </c>
      <c r="M13955" t="s">
        <v>6146</v>
      </c>
    </row>
    <row r="13956" spans="1:13" x14ac:dyDescent="0.3">
      <c r="A13956" t="s">
        <v>16948</v>
      </c>
      <c r="C13956" t="s">
        <v>16755</v>
      </c>
      <c r="D13956">
        <v>37</v>
      </c>
      <c r="E13956" s="1">
        <v>99920</v>
      </c>
      <c r="G13956" t="s">
        <v>13</v>
      </c>
      <c r="H13956" t="s">
        <v>16949</v>
      </c>
      <c r="I13956" t="s">
        <v>319</v>
      </c>
      <c r="J13956" t="s">
        <v>22</v>
      </c>
      <c r="K13956" t="s">
        <v>24</v>
      </c>
      <c r="L13956" t="s">
        <v>17</v>
      </c>
      <c r="M13956" t="s">
        <v>450</v>
      </c>
    </row>
    <row r="13957" spans="1:13" x14ac:dyDescent="0.3">
      <c r="A13957" t="s">
        <v>25029</v>
      </c>
      <c r="C13957" t="s">
        <v>38015</v>
      </c>
      <c r="D13957">
        <v>12</v>
      </c>
      <c r="E13957" s="1">
        <v>4748</v>
      </c>
      <c r="G13957" t="s">
        <v>21</v>
      </c>
      <c r="H13957" t="s">
        <v>970</v>
      </c>
      <c r="I13957" t="s">
        <v>472</v>
      </c>
      <c r="J13957" t="s">
        <v>22</v>
      </c>
      <c r="K13957" t="s">
        <v>24</v>
      </c>
      <c r="L13957" t="s">
        <v>25</v>
      </c>
      <c r="M13957" t="s">
        <v>26</v>
      </c>
    </row>
    <row r="13958" spans="1:13" x14ac:dyDescent="0.3">
      <c r="A13958" t="s">
        <v>25029</v>
      </c>
      <c r="C13958" t="s">
        <v>25016</v>
      </c>
      <c r="D13958">
        <v>12</v>
      </c>
      <c r="E13958" s="1">
        <v>200000</v>
      </c>
      <c r="G13958" t="s">
        <v>111</v>
      </c>
      <c r="H13958" t="s">
        <v>18349</v>
      </c>
      <c r="I13958" t="s">
        <v>472</v>
      </c>
      <c r="J13958" t="s">
        <v>22</v>
      </c>
      <c r="K13958" t="s">
        <v>24</v>
      </c>
      <c r="L13958" t="s">
        <v>25</v>
      </c>
      <c r="M13958" t="s">
        <v>6109</v>
      </c>
    </row>
    <row r="13959" spans="1:13" x14ac:dyDescent="0.3">
      <c r="A13959" t="s">
        <v>26808</v>
      </c>
      <c r="C13959" t="s">
        <v>26519</v>
      </c>
      <c r="D13959">
        <v>5</v>
      </c>
      <c r="E13959" s="1">
        <v>7590</v>
      </c>
      <c r="G13959" t="s">
        <v>34</v>
      </c>
      <c r="H13959" t="s">
        <v>6143</v>
      </c>
      <c r="I13959" t="s">
        <v>6383</v>
      </c>
      <c r="J13959" t="s">
        <v>2347</v>
      </c>
      <c r="K13959" t="s">
        <v>24</v>
      </c>
      <c r="L13959" t="s">
        <v>25</v>
      </c>
      <c r="M13959" t="s">
        <v>6146</v>
      </c>
    </row>
    <row r="13960" spans="1:13" x14ac:dyDescent="0.3">
      <c r="A13960" t="s">
        <v>13787</v>
      </c>
      <c r="C13960" t="s">
        <v>13456</v>
      </c>
      <c r="D13960">
        <v>7</v>
      </c>
      <c r="E13960" s="1">
        <v>8573</v>
      </c>
      <c r="G13960" t="s">
        <v>34</v>
      </c>
      <c r="H13960" t="s">
        <v>6143</v>
      </c>
      <c r="I13960" t="s">
        <v>13788</v>
      </c>
      <c r="J13960" t="s">
        <v>30</v>
      </c>
      <c r="K13960" t="s">
        <v>24</v>
      </c>
      <c r="L13960" t="s">
        <v>25</v>
      </c>
      <c r="M13960" t="s">
        <v>6146</v>
      </c>
    </row>
    <row r="13961" spans="1:13" x14ac:dyDescent="0.3">
      <c r="A13961" t="s">
        <v>26376</v>
      </c>
      <c r="C13961" t="s">
        <v>25932</v>
      </c>
      <c r="D13961">
        <v>7</v>
      </c>
      <c r="E13961" s="1">
        <v>5985</v>
      </c>
      <c r="G13961" t="s">
        <v>34</v>
      </c>
      <c r="H13961" t="s">
        <v>6143</v>
      </c>
      <c r="I13961" t="s">
        <v>26377</v>
      </c>
      <c r="J13961" t="s">
        <v>7616</v>
      </c>
      <c r="K13961" t="s">
        <v>24</v>
      </c>
      <c r="L13961" t="s">
        <v>25</v>
      </c>
      <c r="M13961" t="s">
        <v>6146</v>
      </c>
    </row>
    <row r="13962" spans="1:13" x14ac:dyDescent="0.3">
      <c r="A13962" t="s">
        <v>25590</v>
      </c>
      <c r="C13962" t="s">
        <v>25397</v>
      </c>
      <c r="D13962">
        <v>4</v>
      </c>
      <c r="E13962" s="1">
        <v>5605</v>
      </c>
      <c r="G13962" t="s">
        <v>34</v>
      </c>
      <c r="H13962" t="s">
        <v>6143</v>
      </c>
      <c r="I13962" t="s">
        <v>25591</v>
      </c>
      <c r="J13962" t="s">
        <v>7616</v>
      </c>
      <c r="K13962" t="s">
        <v>24</v>
      </c>
      <c r="L13962" t="s">
        <v>25</v>
      </c>
      <c r="M13962" t="s">
        <v>6146</v>
      </c>
    </row>
    <row r="13963" spans="1:13" x14ac:dyDescent="0.3">
      <c r="A13963" t="s">
        <v>5436</v>
      </c>
      <c r="C13963" t="s">
        <v>5155</v>
      </c>
      <c r="D13963">
        <v>46</v>
      </c>
      <c r="E13963" s="1">
        <v>1251532</v>
      </c>
      <c r="G13963" t="s">
        <v>907</v>
      </c>
      <c r="H13963" t="s">
        <v>5437</v>
      </c>
      <c r="I13963" t="s">
        <v>5438</v>
      </c>
      <c r="J13963" t="s">
        <v>5439</v>
      </c>
      <c r="K13963" t="s">
        <v>273</v>
      </c>
      <c r="L13963" t="s">
        <v>38</v>
      </c>
      <c r="M13963" t="s">
        <v>3833</v>
      </c>
    </row>
    <row r="13964" spans="1:13" x14ac:dyDescent="0.3">
      <c r="A13964" t="s">
        <v>26809</v>
      </c>
      <c r="C13964" t="s">
        <v>26519</v>
      </c>
      <c r="D13964">
        <v>5</v>
      </c>
      <c r="E13964" s="1">
        <v>7838</v>
      </c>
      <c r="G13964" t="s">
        <v>34</v>
      </c>
      <c r="H13964" t="s">
        <v>6143</v>
      </c>
      <c r="I13964" t="s">
        <v>26810</v>
      </c>
      <c r="J13964" t="s">
        <v>2347</v>
      </c>
      <c r="K13964" t="s">
        <v>24</v>
      </c>
      <c r="L13964" t="s">
        <v>25</v>
      </c>
      <c r="M13964" t="s">
        <v>6146</v>
      </c>
    </row>
    <row r="13965" spans="1:13" x14ac:dyDescent="0.3">
      <c r="A13965" t="s">
        <v>27488</v>
      </c>
      <c r="C13965" t="s">
        <v>27408</v>
      </c>
      <c r="D13965">
        <v>36</v>
      </c>
      <c r="E13965" s="1">
        <v>5054353</v>
      </c>
      <c r="G13965" t="s">
        <v>13</v>
      </c>
      <c r="H13965" t="s">
        <v>27489</v>
      </c>
      <c r="I13965" t="s">
        <v>27490</v>
      </c>
      <c r="K13965" t="s">
        <v>497</v>
      </c>
      <c r="L13965" t="s">
        <v>170</v>
      </c>
      <c r="M13965" t="s">
        <v>442</v>
      </c>
    </row>
    <row r="13966" spans="1:13" x14ac:dyDescent="0.3">
      <c r="A13966" t="s">
        <v>22866</v>
      </c>
      <c r="C13966" t="s">
        <v>22837</v>
      </c>
      <c r="D13966">
        <v>45</v>
      </c>
      <c r="E13966" s="1">
        <v>2153500</v>
      </c>
      <c r="G13966" t="s">
        <v>34</v>
      </c>
      <c r="H13966" t="s">
        <v>22867</v>
      </c>
      <c r="I13966" t="s">
        <v>22868</v>
      </c>
      <c r="K13966" t="s">
        <v>16</v>
      </c>
      <c r="L13966" t="s">
        <v>170</v>
      </c>
      <c r="M13966" t="s">
        <v>3722</v>
      </c>
    </row>
    <row r="13967" spans="1:13" x14ac:dyDescent="0.3">
      <c r="A13967" t="s">
        <v>23951</v>
      </c>
      <c r="C13967" t="s">
        <v>23856</v>
      </c>
      <c r="D13967">
        <v>1</v>
      </c>
      <c r="E13967" s="1">
        <v>5310</v>
      </c>
      <c r="G13967" t="s">
        <v>400</v>
      </c>
      <c r="H13967" t="s">
        <v>68</v>
      </c>
      <c r="I13967" t="s">
        <v>156</v>
      </c>
      <c r="J13967" t="s">
        <v>22</v>
      </c>
      <c r="K13967" t="s">
        <v>24</v>
      </c>
      <c r="L13967" t="s">
        <v>25</v>
      </c>
      <c r="M13967" t="s">
        <v>401</v>
      </c>
    </row>
    <row r="13968" spans="1:13" x14ac:dyDescent="0.3">
      <c r="A13968" t="s">
        <v>13637</v>
      </c>
      <c r="C13968" t="s">
        <v>13456</v>
      </c>
      <c r="D13968">
        <v>7</v>
      </c>
      <c r="E13968" s="1">
        <v>18358</v>
      </c>
      <c r="G13968" t="s">
        <v>34</v>
      </c>
      <c r="H13968" t="s">
        <v>6143</v>
      </c>
      <c r="I13968" t="s">
        <v>13638</v>
      </c>
      <c r="J13968" t="s">
        <v>30</v>
      </c>
      <c r="K13968" t="s">
        <v>24</v>
      </c>
      <c r="L13968" t="s">
        <v>25</v>
      </c>
      <c r="M13968" t="s">
        <v>6146</v>
      </c>
    </row>
    <row r="13969" spans="1:13" x14ac:dyDescent="0.3">
      <c r="A13969" t="s">
        <v>16012</v>
      </c>
      <c r="C13969" t="s">
        <v>15737</v>
      </c>
      <c r="D13969">
        <v>49</v>
      </c>
      <c r="E13969" s="1">
        <v>570000</v>
      </c>
      <c r="G13969" t="s">
        <v>69</v>
      </c>
      <c r="H13969" t="s">
        <v>16013</v>
      </c>
      <c r="I13969" t="s">
        <v>16014</v>
      </c>
      <c r="K13969" t="s">
        <v>247</v>
      </c>
      <c r="L13969" t="s">
        <v>17</v>
      </c>
      <c r="M13969" t="s">
        <v>39</v>
      </c>
    </row>
    <row r="13970" spans="1:13" x14ac:dyDescent="0.3">
      <c r="A13970" t="s">
        <v>25592</v>
      </c>
      <c r="C13970" t="s">
        <v>25397</v>
      </c>
      <c r="D13970">
        <v>4</v>
      </c>
      <c r="E13970" s="1">
        <v>11535</v>
      </c>
      <c r="G13970" t="s">
        <v>34</v>
      </c>
      <c r="H13970" t="s">
        <v>6143</v>
      </c>
      <c r="I13970" t="s">
        <v>25593</v>
      </c>
      <c r="J13970" t="s">
        <v>7616</v>
      </c>
      <c r="K13970" t="s">
        <v>24</v>
      </c>
      <c r="L13970" t="s">
        <v>25</v>
      </c>
      <c r="M13970" t="s">
        <v>6146</v>
      </c>
    </row>
    <row r="13971" spans="1:13" x14ac:dyDescent="0.3">
      <c r="A13971" t="s">
        <v>36238</v>
      </c>
      <c r="C13971" t="s">
        <v>36219</v>
      </c>
      <c r="D13971">
        <v>12</v>
      </c>
      <c r="E13971" s="1">
        <v>24700</v>
      </c>
      <c r="G13971" t="s">
        <v>21</v>
      </c>
      <c r="H13971" t="s">
        <v>970</v>
      </c>
      <c r="I13971" t="s">
        <v>22</v>
      </c>
      <c r="J13971" t="s">
        <v>23</v>
      </c>
      <c r="K13971" t="s">
        <v>24</v>
      </c>
      <c r="L13971" t="s">
        <v>25</v>
      </c>
      <c r="M13971" t="s">
        <v>26</v>
      </c>
    </row>
    <row r="13972" spans="1:13" x14ac:dyDescent="0.3">
      <c r="A13972" t="s">
        <v>15509</v>
      </c>
      <c r="C13972" t="s">
        <v>27194</v>
      </c>
      <c r="D13972">
        <v>18</v>
      </c>
      <c r="E13972" s="1">
        <v>750000</v>
      </c>
      <c r="G13972" t="s">
        <v>364</v>
      </c>
      <c r="H13972" t="s">
        <v>27329</v>
      </c>
      <c r="I13972" t="s">
        <v>22</v>
      </c>
      <c r="J13972" t="s">
        <v>23</v>
      </c>
      <c r="K13972" t="s">
        <v>24</v>
      </c>
      <c r="L13972" t="s">
        <v>17</v>
      </c>
      <c r="M13972" t="s">
        <v>10277</v>
      </c>
    </row>
    <row r="13973" spans="1:13" x14ac:dyDescent="0.3">
      <c r="A13973" t="s">
        <v>15509</v>
      </c>
      <c r="C13973" t="s">
        <v>23856</v>
      </c>
      <c r="D13973">
        <v>36</v>
      </c>
      <c r="E13973" s="1">
        <v>2922612</v>
      </c>
      <c r="G13973" t="s">
        <v>364</v>
      </c>
      <c r="H13973" t="s">
        <v>23926</v>
      </c>
      <c r="I13973" t="s">
        <v>22</v>
      </c>
      <c r="J13973" t="s">
        <v>23</v>
      </c>
      <c r="K13973" t="s">
        <v>24</v>
      </c>
      <c r="L13973" t="s">
        <v>17</v>
      </c>
      <c r="M13973" t="s">
        <v>10277</v>
      </c>
    </row>
    <row r="13974" spans="1:13" x14ac:dyDescent="0.3">
      <c r="A13974" t="s">
        <v>15509</v>
      </c>
      <c r="C13974" t="s">
        <v>15490</v>
      </c>
      <c r="D13974">
        <v>24</v>
      </c>
      <c r="E13974" s="1">
        <v>1500000</v>
      </c>
      <c r="G13974" t="s">
        <v>69</v>
      </c>
      <c r="H13974" t="s">
        <v>15510</v>
      </c>
      <c r="I13974" t="s">
        <v>22</v>
      </c>
      <c r="J13974" t="s">
        <v>23</v>
      </c>
      <c r="K13974" t="s">
        <v>24</v>
      </c>
      <c r="L13974" t="s">
        <v>17</v>
      </c>
      <c r="M13974" t="s">
        <v>221</v>
      </c>
    </row>
    <row r="13975" spans="1:13" x14ac:dyDescent="0.3">
      <c r="A13975" t="s">
        <v>17340</v>
      </c>
      <c r="C13975" t="s">
        <v>21173</v>
      </c>
      <c r="D13975">
        <v>72</v>
      </c>
      <c r="E13975" s="1">
        <v>17753189</v>
      </c>
      <c r="G13975" t="s">
        <v>13</v>
      </c>
      <c r="H13975" t="s">
        <v>21406</v>
      </c>
      <c r="I13975" t="s">
        <v>104</v>
      </c>
      <c r="K13975" t="s">
        <v>189</v>
      </c>
      <c r="L13975" t="s">
        <v>17</v>
      </c>
      <c r="M13975" t="s">
        <v>4143</v>
      </c>
    </row>
    <row r="13976" spans="1:13" x14ac:dyDescent="0.3">
      <c r="A13976" t="s">
        <v>17340</v>
      </c>
      <c r="C13976" t="s">
        <v>17339</v>
      </c>
      <c r="D13976">
        <v>51</v>
      </c>
      <c r="E13976" s="1">
        <v>1536869</v>
      </c>
      <c r="G13976" t="s">
        <v>13</v>
      </c>
      <c r="H13976" t="s">
        <v>17341</v>
      </c>
      <c r="I13976" t="s">
        <v>104</v>
      </c>
      <c r="K13976" t="s">
        <v>189</v>
      </c>
      <c r="L13976" t="s">
        <v>17</v>
      </c>
      <c r="M13976" t="s">
        <v>82</v>
      </c>
    </row>
    <row r="13977" spans="1:13" x14ac:dyDescent="0.3">
      <c r="A13977" t="s">
        <v>34307</v>
      </c>
      <c r="C13977" t="s">
        <v>34263</v>
      </c>
      <c r="D13977">
        <v>19</v>
      </c>
      <c r="E13977" s="1">
        <v>100000</v>
      </c>
      <c r="G13977" t="s">
        <v>13</v>
      </c>
      <c r="H13977" t="s">
        <v>34308</v>
      </c>
      <c r="I13977" t="s">
        <v>31123</v>
      </c>
      <c r="K13977" t="s">
        <v>1464</v>
      </c>
      <c r="L13977" t="s">
        <v>17</v>
      </c>
      <c r="M13977" t="s">
        <v>450</v>
      </c>
    </row>
    <row r="13978" spans="1:13" x14ac:dyDescent="0.3">
      <c r="A13978" t="s">
        <v>31121</v>
      </c>
      <c r="C13978" t="s">
        <v>31019</v>
      </c>
      <c r="D13978">
        <v>37</v>
      </c>
      <c r="E13978" s="1">
        <v>100000</v>
      </c>
      <c r="G13978" t="s">
        <v>13</v>
      </c>
      <c r="H13978" t="s">
        <v>31122</v>
      </c>
      <c r="I13978" t="s">
        <v>31123</v>
      </c>
      <c r="K13978" t="s">
        <v>1464</v>
      </c>
      <c r="L13978" t="s">
        <v>17</v>
      </c>
      <c r="M13978" t="s">
        <v>450</v>
      </c>
    </row>
    <row r="13979" spans="1:13" x14ac:dyDescent="0.3">
      <c r="A13979" t="s">
        <v>26191</v>
      </c>
      <c r="C13979" t="s">
        <v>25932</v>
      </c>
      <c r="D13979">
        <v>2</v>
      </c>
      <c r="E13979" s="1">
        <v>11510</v>
      </c>
      <c r="G13979" t="s">
        <v>34</v>
      </c>
      <c r="H13979" t="s">
        <v>6143</v>
      </c>
      <c r="I13979" t="s">
        <v>26192</v>
      </c>
      <c r="J13979" t="s">
        <v>700</v>
      </c>
      <c r="K13979" t="s">
        <v>24</v>
      </c>
      <c r="L13979" t="s">
        <v>25</v>
      </c>
      <c r="M13979" t="s">
        <v>6146</v>
      </c>
    </row>
    <row r="13980" spans="1:13" x14ac:dyDescent="0.3">
      <c r="A13980" t="s">
        <v>26193</v>
      </c>
      <c r="C13980" t="s">
        <v>25932</v>
      </c>
      <c r="D13980">
        <v>2</v>
      </c>
      <c r="E13980" s="1">
        <v>42845</v>
      </c>
      <c r="G13980" t="s">
        <v>34</v>
      </c>
      <c r="H13980" t="s">
        <v>6143</v>
      </c>
      <c r="I13980" t="s">
        <v>26035</v>
      </c>
      <c r="J13980" t="s">
        <v>700</v>
      </c>
      <c r="K13980" t="s">
        <v>24</v>
      </c>
      <c r="L13980" t="s">
        <v>25</v>
      </c>
      <c r="M13980" t="s">
        <v>6146</v>
      </c>
    </row>
    <row r="13981" spans="1:13" x14ac:dyDescent="0.3">
      <c r="A13981" t="s">
        <v>20321</v>
      </c>
      <c r="C13981" t="s">
        <v>20121</v>
      </c>
      <c r="D13981">
        <v>4</v>
      </c>
      <c r="E13981" s="1">
        <v>15995</v>
      </c>
      <c r="G13981" t="s">
        <v>34</v>
      </c>
      <c r="H13981" t="s">
        <v>6143</v>
      </c>
      <c r="I13981" t="s">
        <v>20322</v>
      </c>
      <c r="J13981" t="s">
        <v>288</v>
      </c>
      <c r="K13981" t="s">
        <v>24</v>
      </c>
      <c r="L13981" t="s">
        <v>25</v>
      </c>
      <c r="M13981" t="s">
        <v>6146</v>
      </c>
    </row>
    <row r="13982" spans="1:13" x14ac:dyDescent="0.3">
      <c r="A13982" t="s">
        <v>19646</v>
      </c>
      <c r="C13982" t="s">
        <v>19404</v>
      </c>
      <c r="D13982">
        <v>6</v>
      </c>
      <c r="E13982" s="1">
        <v>13159</v>
      </c>
      <c r="G13982" t="s">
        <v>34</v>
      </c>
      <c r="H13982" t="s">
        <v>6143</v>
      </c>
      <c r="I13982" t="s">
        <v>19647</v>
      </c>
      <c r="J13982" t="s">
        <v>280</v>
      </c>
      <c r="K13982" t="s">
        <v>24</v>
      </c>
      <c r="L13982" t="s">
        <v>25</v>
      </c>
      <c r="M13982" t="s">
        <v>6146</v>
      </c>
    </row>
    <row r="13983" spans="1:13" x14ac:dyDescent="0.3">
      <c r="A13983" t="s">
        <v>4190</v>
      </c>
      <c r="C13983" t="s">
        <v>27614</v>
      </c>
      <c r="D13983">
        <v>31</v>
      </c>
      <c r="E13983" s="1">
        <v>2730874</v>
      </c>
      <c r="G13983" t="s">
        <v>13</v>
      </c>
      <c r="H13983" t="s">
        <v>27705</v>
      </c>
      <c r="I13983" t="s">
        <v>178</v>
      </c>
      <c r="J13983" t="s">
        <v>119</v>
      </c>
      <c r="K13983" t="s">
        <v>24</v>
      </c>
      <c r="L13983" t="s">
        <v>17</v>
      </c>
      <c r="M13983" t="s">
        <v>450</v>
      </c>
    </row>
    <row r="13984" spans="1:13" x14ac:dyDescent="0.3">
      <c r="A13984" t="s">
        <v>4190</v>
      </c>
      <c r="C13984" t="s">
        <v>29922</v>
      </c>
      <c r="D13984">
        <v>20</v>
      </c>
      <c r="E13984" s="1">
        <v>508159</v>
      </c>
      <c r="G13984" t="s">
        <v>13</v>
      </c>
      <c r="H13984" t="s">
        <v>30019</v>
      </c>
      <c r="I13984" t="s">
        <v>178</v>
      </c>
      <c r="J13984" t="s">
        <v>119</v>
      </c>
      <c r="K13984" t="s">
        <v>24</v>
      </c>
      <c r="L13984" t="s">
        <v>17</v>
      </c>
      <c r="M13984" t="s">
        <v>450</v>
      </c>
    </row>
    <row r="13985" spans="1:13" x14ac:dyDescent="0.3">
      <c r="A13985" t="s">
        <v>4190</v>
      </c>
      <c r="C13985" t="s">
        <v>3657</v>
      </c>
      <c r="D13985">
        <v>24</v>
      </c>
      <c r="E13985" s="1">
        <v>599999</v>
      </c>
      <c r="G13985" t="s">
        <v>13</v>
      </c>
      <c r="H13985" t="s">
        <v>4191</v>
      </c>
      <c r="I13985" t="s">
        <v>178</v>
      </c>
      <c r="J13985" t="s">
        <v>119</v>
      </c>
      <c r="K13985" t="s">
        <v>24</v>
      </c>
      <c r="L13985" t="s">
        <v>17</v>
      </c>
      <c r="M13985" t="s">
        <v>345</v>
      </c>
    </row>
    <row r="13986" spans="1:13" x14ac:dyDescent="0.3">
      <c r="A13986" t="s">
        <v>6065</v>
      </c>
      <c r="C13986" t="s">
        <v>5881</v>
      </c>
      <c r="D13986">
        <v>26</v>
      </c>
      <c r="E13986" s="1">
        <v>90000</v>
      </c>
      <c r="G13986" t="s">
        <v>111</v>
      </c>
      <c r="H13986" t="s">
        <v>4846</v>
      </c>
      <c r="I13986" t="s">
        <v>6066</v>
      </c>
      <c r="J13986" t="s">
        <v>30</v>
      </c>
      <c r="K13986" t="s">
        <v>24</v>
      </c>
      <c r="L13986" t="s">
        <v>25</v>
      </c>
      <c r="M13986" t="s">
        <v>232</v>
      </c>
    </row>
    <row r="13987" spans="1:13" x14ac:dyDescent="0.3">
      <c r="A13987" t="s">
        <v>13523</v>
      </c>
      <c r="C13987" t="s">
        <v>13456</v>
      </c>
      <c r="D13987">
        <v>7</v>
      </c>
      <c r="E13987" s="1">
        <v>18358</v>
      </c>
      <c r="G13987" t="s">
        <v>34</v>
      </c>
      <c r="H13987" t="s">
        <v>6143</v>
      </c>
      <c r="I13987" t="s">
        <v>6066</v>
      </c>
      <c r="J13987" t="s">
        <v>30</v>
      </c>
      <c r="K13987" t="s">
        <v>24</v>
      </c>
      <c r="L13987" t="s">
        <v>25</v>
      </c>
      <c r="M13987" t="s">
        <v>6146</v>
      </c>
    </row>
    <row r="13988" spans="1:13" x14ac:dyDescent="0.3">
      <c r="A13988" t="s">
        <v>19407</v>
      </c>
      <c r="C13988" t="s">
        <v>19404</v>
      </c>
      <c r="D13988">
        <v>12</v>
      </c>
      <c r="E13988" s="1">
        <v>59841</v>
      </c>
      <c r="G13988" t="s">
        <v>34</v>
      </c>
      <c r="H13988" t="s">
        <v>19408</v>
      </c>
      <c r="I13988" t="s">
        <v>6602</v>
      </c>
      <c r="J13988" t="s">
        <v>3285</v>
      </c>
      <c r="K13988" t="s">
        <v>24</v>
      </c>
      <c r="L13988" t="s">
        <v>25</v>
      </c>
      <c r="M13988" t="s">
        <v>6146</v>
      </c>
    </row>
    <row r="13989" spans="1:13" x14ac:dyDescent="0.3">
      <c r="A13989" t="s">
        <v>31359</v>
      </c>
      <c r="C13989" t="s">
        <v>31300</v>
      </c>
      <c r="D13989">
        <v>5</v>
      </c>
      <c r="E13989" s="1">
        <v>26416</v>
      </c>
      <c r="G13989" t="s">
        <v>34</v>
      </c>
      <c r="H13989" t="s">
        <v>6143</v>
      </c>
      <c r="I13989" t="s">
        <v>31360</v>
      </c>
      <c r="J13989" t="s">
        <v>137</v>
      </c>
      <c r="K13989" t="s">
        <v>24</v>
      </c>
      <c r="L13989" t="s">
        <v>25</v>
      </c>
      <c r="M13989" t="s">
        <v>6146</v>
      </c>
    </row>
    <row r="13990" spans="1:13" x14ac:dyDescent="0.3">
      <c r="A13990" t="s">
        <v>5282</v>
      </c>
      <c r="C13990" t="s">
        <v>5155</v>
      </c>
      <c r="D13990">
        <v>48</v>
      </c>
      <c r="E13990" s="1">
        <v>1742469</v>
      </c>
      <c r="G13990" t="s">
        <v>111</v>
      </c>
      <c r="H13990" t="s">
        <v>5283</v>
      </c>
      <c r="I13990" t="s">
        <v>118</v>
      </c>
      <c r="J13990" t="s">
        <v>119</v>
      </c>
      <c r="K13990" t="s">
        <v>24</v>
      </c>
      <c r="L13990" t="s">
        <v>25</v>
      </c>
      <c r="M13990" t="s">
        <v>120</v>
      </c>
    </row>
    <row r="13991" spans="1:13" x14ac:dyDescent="0.3">
      <c r="A13991" t="s">
        <v>6230</v>
      </c>
      <c r="C13991" t="s">
        <v>6225</v>
      </c>
      <c r="D13991">
        <v>12</v>
      </c>
      <c r="E13991" s="1">
        <v>150000</v>
      </c>
      <c r="G13991" t="s">
        <v>111</v>
      </c>
      <c r="H13991" t="s">
        <v>5210</v>
      </c>
      <c r="I13991" t="s">
        <v>144</v>
      </c>
      <c r="J13991" t="s">
        <v>22</v>
      </c>
      <c r="K13991" t="s">
        <v>24</v>
      </c>
      <c r="L13991" t="s">
        <v>25</v>
      </c>
      <c r="M13991" t="s">
        <v>87</v>
      </c>
    </row>
    <row r="13992" spans="1:13" x14ac:dyDescent="0.3">
      <c r="A13992" t="s">
        <v>1276</v>
      </c>
      <c r="C13992" t="s">
        <v>1275</v>
      </c>
      <c r="D13992">
        <v>26</v>
      </c>
      <c r="E13992" s="1">
        <v>100000</v>
      </c>
      <c r="G13992" t="s">
        <v>21</v>
      </c>
      <c r="H13992" t="s">
        <v>1277</v>
      </c>
      <c r="I13992" t="s">
        <v>22</v>
      </c>
      <c r="J13992" t="s">
        <v>23</v>
      </c>
      <c r="K13992" t="s">
        <v>24</v>
      </c>
      <c r="L13992" t="s">
        <v>38</v>
      </c>
      <c r="M13992" t="s">
        <v>26</v>
      </c>
    </row>
    <row r="13993" spans="1:13" x14ac:dyDescent="0.3">
      <c r="A13993" t="s">
        <v>10230</v>
      </c>
      <c r="C13993" t="s">
        <v>10083</v>
      </c>
      <c r="D13993">
        <v>19</v>
      </c>
      <c r="E13993" s="1">
        <v>100000</v>
      </c>
      <c r="G13993" t="s">
        <v>13</v>
      </c>
      <c r="H13993" t="s">
        <v>10231</v>
      </c>
      <c r="I13993" t="s">
        <v>10232</v>
      </c>
      <c r="K13993" t="s">
        <v>645</v>
      </c>
      <c r="L13993" t="s">
        <v>17</v>
      </c>
      <c r="M13993" t="s">
        <v>450</v>
      </c>
    </row>
    <row r="13994" spans="1:13" x14ac:dyDescent="0.3">
      <c r="A13994" t="s">
        <v>36214</v>
      </c>
      <c r="C13994" t="s">
        <v>36143</v>
      </c>
      <c r="D13994">
        <v>6</v>
      </c>
      <c r="E13994" s="1">
        <v>10000</v>
      </c>
      <c r="G13994" t="s">
        <v>111</v>
      </c>
      <c r="H13994" t="s">
        <v>970</v>
      </c>
      <c r="I13994" t="s">
        <v>3837</v>
      </c>
      <c r="J13994" t="s">
        <v>30</v>
      </c>
      <c r="L13994" t="s">
        <v>25</v>
      </c>
      <c r="M13994" t="s">
        <v>87</v>
      </c>
    </row>
    <row r="13995" spans="1:13" x14ac:dyDescent="0.3">
      <c r="A13995" t="s">
        <v>26194</v>
      </c>
      <c r="C13995" t="s">
        <v>25932</v>
      </c>
      <c r="D13995">
        <v>2</v>
      </c>
      <c r="E13995" s="1">
        <v>7700</v>
      </c>
      <c r="G13995" t="s">
        <v>34</v>
      </c>
      <c r="H13995" t="s">
        <v>6143</v>
      </c>
      <c r="I13995" t="s">
        <v>26195</v>
      </c>
      <c r="J13995" t="s">
        <v>700</v>
      </c>
      <c r="K13995" t="s">
        <v>24</v>
      </c>
      <c r="L13995" t="s">
        <v>25</v>
      </c>
      <c r="M13995" t="s">
        <v>6146</v>
      </c>
    </row>
    <row r="13996" spans="1:13" x14ac:dyDescent="0.3">
      <c r="A13996" t="s">
        <v>31971</v>
      </c>
      <c r="C13996" t="s">
        <v>31866</v>
      </c>
      <c r="D13996">
        <v>4</v>
      </c>
      <c r="E13996" s="1">
        <v>46681</v>
      </c>
      <c r="G13996" t="s">
        <v>34</v>
      </c>
      <c r="H13996" t="s">
        <v>6143</v>
      </c>
      <c r="I13996" t="s">
        <v>31972</v>
      </c>
      <c r="J13996" t="s">
        <v>732</v>
      </c>
      <c r="K13996" t="s">
        <v>24</v>
      </c>
      <c r="L13996" t="s">
        <v>25</v>
      </c>
      <c r="M13996" t="s">
        <v>6146</v>
      </c>
    </row>
    <row r="13997" spans="1:13" x14ac:dyDescent="0.3">
      <c r="A13997" t="s">
        <v>8928</v>
      </c>
      <c r="C13997" t="s">
        <v>8771</v>
      </c>
      <c r="D13997">
        <v>14</v>
      </c>
      <c r="E13997" s="1">
        <v>97686</v>
      </c>
      <c r="G13997" t="s">
        <v>48</v>
      </c>
      <c r="H13997" t="s">
        <v>8929</v>
      </c>
      <c r="I13997" t="s">
        <v>8930</v>
      </c>
      <c r="J13997" t="s">
        <v>422</v>
      </c>
      <c r="K13997" t="s">
        <v>24</v>
      </c>
      <c r="L13997" t="s">
        <v>17</v>
      </c>
      <c r="M13997" t="s">
        <v>354</v>
      </c>
    </row>
    <row r="13998" spans="1:13" x14ac:dyDescent="0.3">
      <c r="A13998" t="s">
        <v>8928</v>
      </c>
      <c r="C13998" t="s">
        <v>34470</v>
      </c>
      <c r="D13998">
        <v>20</v>
      </c>
      <c r="E13998" s="1">
        <v>100000</v>
      </c>
      <c r="G13998" t="s">
        <v>48</v>
      </c>
      <c r="H13998" t="s">
        <v>34527</v>
      </c>
      <c r="I13998" t="s">
        <v>8930</v>
      </c>
      <c r="J13998" t="s">
        <v>422</v>
      </c>
      <c r="K13998" t="s">
        <v>24</v>
      </c>
      <c r="L13998" t="s">
        <v>17</v>
      </c>
      <c r="M13998" t="s">
        <v>354</v>
      </c>
    </row>
    <row r="13999" spans="1:13" x14ac:dyDescent="0.3">
      <c r="A13999" t="s">
        <v>26196</v>
      </c>
      <c r="C13999" t="s">
        <v>25932</v>
      </c>
      <c r="D13999">
        <v>2</v>
      </c>
      <c r="E13999" s="1">
        <v>7590</v>
      </c>
      <c r="G13999" t="s">
        <v>34</v>
      </c>
      <c r="H13999" t="s">
        <v>6143</v>
      </c>
      <c r="I13999" t="s">
        <v>169</v>
      </c>
      <c r="J13999" t="s">
        <v>700</v>
      </c>
      <c r="K13999" t="s">
        <v>24</v>
      </c>
      <c r="L13999" t="s">
        <v>25</v>
      </c>
      <c r="M13999" t="s">
        <v>6146</v>
      </c>
    </row>
    <row r="14000" spans="1:13" x14ac:dyDescent="0.3">
      <c r="A14000" t="s">
        <v>19099</v>
      </c>
      <c r="C14000" t="s">
        <v>19032</v>
      </c>
      <c r="D14000">
        <v>4</v>
      </c>
      <c r="E14000" s="1">
        <v>2180</v>
      </c>
      <c r="G14000" t="s">
        <v>34</v>
      </c>
      <c r="H14000" t="s">
        <v>6143</v>
      </c>
      <c r="I14000" t="s">
        <v>19100</v>
      </c>
      <c r="J14000" t="s">
        <v>236</v>
      </c>
      <c r="K14000" t="s">
        <v>24</v>
      </c>
      <c r="L14000" t="s">
        <v>25</v>
      </c>
      <c r="M14000" t="s">
        <v>6146</v>
      </c>
    </row>
    <row r="14001" spans="1:13" x14ac:dyDescent="0.3">
      <c r="A14001" t="s">
        <v>19099</v>
      </c>
      <c r="C14001" t="s">
        <v>19032</v>
      </c>
      <c r="D14001">
        <v>4</v>
      </c>
      <c r="E14001" s="1">
        <v>31040</v>
      </c>
      <c r="G14001" t="s">
        <v>34</v>
      </c>
      <c r="H14001" t="s">
        <v>6143</v>
      </c>
      <c r="I14001" t="s">
        <v>19100</v>
      </c>
      <c r="J14001" t="s">
        <v>236</v>
      </c>
      <c r="K14001" t="s">
        <v>24</v>
      </c>
      <c r="L14001" t="s">
        <v>25</v>
      </c>
      <c r="M14001" t="s">
        <v>6146</v>
      </c>
    </row>
    <row r="14002" spans="1:13" x14ac:dyDescent="0.3">
      <c r="A14002" t="s">
        <v>19099</v>
      </c>
      <c r="C14002" t="s">
        <v>19032</v>
      </c>
      <c r="D14002">
        <v>4</v>
      </c>
      <c r="E14002" s="1">
        <v>68451</v>
      </c>
      <c r="G14002" t="s">
        <v>34</v>
      </c>
      <c r="H14002" t="s">
        <v>6143</v>
      </c>
      <c r="I14002" t="s">
        <v>19100</v>
      </c>
      <c r="J14002" t="s">
        <v>236</v>
      </c>
      <c r="K14002" t="s">
        <v>24</v>
      </c>
      <c r="L14002" t="s">
        <v>25</v>
      </c>
      <c r="M14002" t="s">
        <v>6146</v>
      </c>
    </row>
    <row r="14003" spans="1:13" x14ac:dyDescent="0.3">
      <c r="A14003" t="s">
        <v>26811</v>
      </c>
      <c r="C14003" t="s">
        <v>26519</v>
      </c>
      <c r="D14003">
        <v>5</v>
      </c>
      <c r="E14003" s="1">
        <v>8229</v>
      </c>
      <c r="G14003" t="s">
        <v>34</v>
      </c>
      <c r="H14003" t="s">
        <v>6143</v>
      </c>
      <c r="I14003" t="s">
        <v>26812</v>
      </c>
      <c r="J14003" t="s">
        <v>2347</v>
      </c>
      <c r="K14003" t="s">
        <v>24</v>
      </c>
      <c r="L14003" t="s">
        <v>25</v>
      </c>
      <c r="M14003" t="s">
        <v>6146</v>
      </c>
    </row>
    <row r="14004" spans="1:13" x14ac:dyDescent="0.3">
      <c r="A14004" t="s">
        <v>36674</v>
      </c>
      <c r="C14004" t="s">
        <v>36673</v>
      </c>
      <c r="D14004">
        <v>3</v>
      </c>
      <c r="E14004" s="1">
        <v>18210</v>
      </c>
      <c r="G14004" t="s">
        <v>34</v>
      </c>
      <c r="H14004" t="s">
        <v>6143</v>
      </c>
      <c r="I14004" t="s">
        <v>36675</v>
      </c>
      <c r="J14004" t="s">
        <v>22</v>
      </c>
      <c r="K14004" t="s">
        <v>24</v>
      </c>
      <c r="L14004" t="s">
        <v>25</v>
      </c>
      <c r="M14004" t="s">
        <v>6146</v>
      </c>
    </row>
    <row r="14005" spans="1:13" x14ac:dyDescent="0.3">
      <c r="A14005" t="s">
        <v>32115</v>
      </c>
      <c r="C14005" t="s">
        <v>31866</v>
      </c>
      <c r="D14005">
        <v>6</v>
      </c>
      <c r="E14005" s="1">
        <v>16155</v>
      </c>
      <c r="G14005" t="s">
        <v>34</v>
      </c>
      <c r="H14005" t="s">
        <v>6143</v>
      </c>
      <c r="I14005" t="s">
        <v>32116</v>
      </c>
      <c r="J14005" t="s">
        <v>769</v>
      </c>
      <c r="K14005" t="s">
        <v>24</v>
      </c>
      <c r="L14005" t="s">
        <v>25</v>
      </c>
      <c r="M14005" t="s">
        <v>6146</v>
      </c>
    </row>
    <row r="14006" spans="1:13" x14ac:dyDescent="0.3">
      <c r="A14006" t="s">
        <v>7078</v>
      </c>
      <c r="C14006" t="s">
        <v>6985</v>
      </c>
      <c r="D14006">
        <v>6</v>
      </c>
      <c r="E14006" s="1">
        <v>14458</v>
      </c>
      <c r="G14006" t="s">
        <v>34</v>
      </c>
      <c r="H14006" t="s">
        <v>6143</v>
      </c>
      <c r="I14006" t="s">
        <v>7079</v>
      </c>
      <c r="J14006" t="s">
        <v>307</v>
      </c>
      <c r="K14006" t="s">
        <v>24</v>
      </c>
      <c r="L14006" t="s">
        <v>25</v>
      </c>
      <c r="M14006" t="s">
        <v>6146</v>
      </c>
    </row>
    <row r="14007" spans="1:13" x14ac:dyDescent="0.3">
      <c r="A14007" t="s">
        <v>31921</v>
      </c>
      <c r="C14007" t="s">
        <v>31866</v>
      </c>
      <c r="D14007">
        <v>4</v>
      </c>
      <c r="E14007" s="1">
        <v>16155</v>
      </c>
      <c r="G14007" t="s">
        <v>34</v>
      </c>
      <c r="H14007" t="s">
        <v>6143</v>
      </c>
      <c r="I14007" t="s">
        <v>9011</v>
      </c>
      <c r="J14007" t="s">
        <v>732</v>
      </c>
      <c r="K14007" t="s">
        <v>24</v>
      </c>
      <c r="L14007" t="s">
        <v>25</v>
      </c>
      <c r="M14007" t="s">
        <v>6146</v>
      </c>
    </row>
    <row r="14008" spans="1:13" x14ac:dyDescent="0.3">
      <c r="A14008" t="s">
        <v>31921</v>
      </c>
      <c r="C14008" t="s">
        <v>36503</v>
      </c>
      <c r="D14008">
        <v>3</v>
      </c>
      <c r="E14008" s="1">
        <v>121329</v>
      </c>
      <c r="G14008" t="s">
        <v>34</v>
      </c>
      <c r="H14008" t="s">
        <v>6143</v>
      </c>
      <c r="I14008" t="s">
        <v>9011</v>
      </c>
      <c r="J14008" t="s">
        <v>124</v>
      </c>
      <c r="K14008" t="s">
        <v>24</v>
      </c>
      <c r="L14008" t="s">
        <v>25</v>
      </c>
      <c r="M14008" t="s">
        <v>6146</v>
      </c>
    </row>
    <row r="14009" spans="1:13" x14ac:dyDescent="0.3">
      <c r="A14009" t="s">
        <v>14861</v>
      </c>
      <c r="C14009" t="s">
        <v>14716</v>
      </c>
      <c r="D14009">
        <v>4</v>
      </c>
      <c r="E14009" s="1">
        <v>18730</v>
      </c>
      <c r="G14009" t="s">
        <v>34</v>
      </c>
      <c r="H14009" t="s">
        <v>6143</v>
      </c>
      <c r="I14009" t="s">
        <v>14862</v>
      </c>
      <c r="J14009" t="s">
        <v>300</v>
      </c>
      <c r="K14009" t="s">
        <v>24</v>
      </c>
      <c r="L14009" t="s">
        <v>25</v>
      </c>
      <c r="M14009" t="s">
        <v>6146</v>
      </c>
    </row>
    <row r="14010" spans="1:13" x14ac:dyDescent="0.3">
      <c r="A14010" t="s">
        <v>36528</v>
      </c>
      <c r="C14010" t="s">
        <v>36503</v>
      </c>
      <c r="D14010">
        <v>3</v>
      </c>
      <c r="E14010" s="1">
        <v>103596</v>
      </c>
      <c r="G14010" t="s">
        <v>34</v>
      </c>
      <c r="H14010" t="s">
        <v>6143</v>
      </c>
      <c r="I14010" t="s">
        <v>36529</v>
      </c>
      <c r="J14010" t="s">
        <v>124</v>
      </c>
      <c r="K14010" t="s">
        <v>24</v>
      </c>
      <c r="L14010" t="s">
        <v>25</v>
      </c>
      <c r="M14010" t="s">
        <v>6146</v>
      </c>
    </row>
    <row r="14011" spans="1:13" x14ac:dyDescent="0.3">
      <c r="A14011" t="s">
        <v>28015</v>
      </c>
      <c r="C14011" t="s">
        <v>27925</v>
      </c>
      <c r="D14011">
        <v>33</v>
      </c>
      <c r="E14011" s="1">
        <v>1993548</v>
      </c>
      <c r="G14011" t="s">
        <v>34</v>
      </c>
      <c r="H14011" t="s">
        <v>28016</v>
      </c>
      <c r="I14011" t="s">
        <v>2352</v>
      </c>
      <c r="K14011" t="s">
        <v>37</v>
      </c>
      <c r="L14011" t="s">
        <v>38</v>
      </c>
      <c r="M14011" t="s">
        <v>39</v>
      </c>
    </row>
    <row r="14012" spans="1:13" x14ac:dyDescent="0.3">
      <c r="A14012" t="s">
        <v>31381</v>
      </c>
      <c r="C14012" t="s">
        <v>31300</v>
      </c>
      <c r="D14012">
        <v>5</v>
      </c>
      <c r="E14012" s="1">
        <v>52574</v>
      </c>
      <c r="G14012" t="s">
        <v>34</v>
      </c>
      <c r="H14012" t="s">
        <v>6143</v>
      </c>
      <c r="I14012" t="s">
        <v>6693</v>
      </c>
      <c r="J14012" t="s">
        <v>137</v>
      </c>
      <c r="K14012" t="s">
        <v>24</v>
      </c>
      <c r="L14012" t="s">
        <v>25</v>
      </c>
      <c r="M14012" t="s">
        <v>6146</v>
      </c>
    </row>
    <row r="14013" spans="1:13" x14ac:dyDescent="0.3">
      <c r="A14013" t="s">
        <v>26511</v>
      </c>
      <c r="C14013" t="s">
        <v>26485</v>
      </c>
      <c r="D14013">
        <v>24</v>
      </c>
      <c r="E14013" s="1">
        <v>1540002</v>
      </c>
      <c r="G14013" t="s">
        <v>111</v>
      </c>
      <c r="H14013" t="s">
        <v>26512</v>
      </c>
      <c r="I14013" t="s">
        <v>976</v>
      </c>
      <c r="J14013" t="s">
        <v>70</v>
      </c>
      <c r="K14013" t="s">
        <v>24</v>
      </c>
      <c r="L14013" t="s">
        <v>25</v>
      </c>
      <c r="M14013" t="s">
        <v>120</v>
      </c>
    </row>
    <row r="14014" spans="1:13" x14ac:dyDescent="0.3">
      <c r="A14014" t="s">
        <v>13871</v>
      </c>
      <c r="C14014" t="s">
        <v>13456</v>
      </c>
      <c r="D14014">
        <v>7</v>
      </c>
      <c r="E14014" s="1">
        <v>7754</v>
      </c>
      <c r="G14014" t="s">
        <v>34</v>
      </c>
      <c r="H14014" t="s">
        <v>6143</v>
      </c>
      <c r="I14014" t="s">
        <v>13872</v>
      </c>
      <c r="J14014" t="s">
        <v>30</v>
      </c>
      <c r="K14014" t="s">
        <v>24</v>
      </c>
      <c r="L14014" t="s">
        <v>25</v>
      </c>
      <c r="M14014" t="s">
        <v>6146</v>
      </c>
    </row>
    <row r="14015" spans="1:13" x14ac:dyDescent="0.3">
      <c r="A14015" t="s">
        <v>14274</v>
      </c>
      <c r="C14015" t="s">
        <v>14108</v>
      </c>
      <c r="D14015">
        <v>7</v>
      </c>
      <c r="E14015" s="1">
        <v>19295</v>
      </c>
      <c r="G14015" t="s">
        <v>34</v>
      </c>
      <c r="H14015" t="s">
        <v>6143</v>
      </c>
      <c r="I14015" t="s">
        <v>14275</v>
      </c>
      <c r="J14015" t="s">
        <v>433</v>
      </c>
      <c r="K14015" t="s">
        <v>24</v>
      </c>
      <c r="L14015" t="s">
        <v>25</v>
      </c>
      <c r="M14015" t="s">
        <v>6146</v>
      </c>
    </row>
    <row r="14016" spans="1:13" x14ac:dyDescent="0.3">
      <c r="A14016" t="s">
        <v>32186</v>
      </c>
      <c r="C14016" t="s">
        <v>31866</v>
      </c>
      <c r="D14016">
        <v>6</v>
      </c>
      <c r="E14016" s="1">
        <v>164291</v>
      </c>
      <c r="G14016" t="s">
        <v>34</v>
      </c>
      <c r="H14016" t="s">
        <v>6143</v>
      </c>
      <c r="I14016" t="s">
        <v>32187</v>
      </c>
      <c r="J14016" t="s">
        <v>769</v>
      </c>
      <c r="K14016" t="s">
        <v>24</v>
      </c>
      <c r="L14016" t="s">
        <v>25</v>
      </c>
      <c r="M14016" t="s">
        <v>6146</v>
      </c>
    </row>
    <row r="14017" spans="1:13" x14ac:dyDescent="0.3">
      <c r="A14017" t="s">
        <v>32062</v>
      </c>
      <c r="C14017" t="s">
        <v>31866</v>
      </c>
      <c r="D14017">
        <v>6</v>
      </c>
      <c r="E14017" s="1">
        <v>2500</v>
      </c>
      <c r="G14017" t="s">
        <v>34</v>
      </c>
      <c r="H14017" t="s">
        <v>6143</v>
      </c>
      <c r="I14017" t="s">
        <v>32063</v>
      </c>
      <c r="J14017" t="s">
        <v>769</v>
      </c>
      <c r="K14017" t="s">
        <v>24</v>
      </c>
      <c r="L14017" t="s">
        <v>25</v>
      </c>
      <c r="M14017" t="s">
        <v>6146</v>
      </c>
    </row>
    <row r="14018" spans="1:13" x14ac:dyDescent="0.3">
      <c r="A14018" t="s">
        <v>7185</v>
      </c>
      <c r="C14018" t="s">
        <v>6985</v>
      </c>
      <c r="D14018">
        <v>6</v>
      </c>
      <c r="E14018" s="1">
        <v>5707</v>
      </c>
      <c r="G14018" t="s">
        <v>34</v>
      </c>
      <c r="H14018" t="s">
        <v>6143</v>
      </c>
      <c r="I14018" t="s">
        <v>7186</v>
      </c>
      <c r="J14018" t="s">
        <v>307</v>
      </c>
      <c r="K14018" t="s">
        <v>24</v>
      </c>
      <c r="L14018" t="s">
        <v>25</v>
      </c>
      <c r="M14018" t="s">
        <v>6146</v>
      </c>
    </row>
    <row r="14019" spans="1:13" x14ac:dyDescent="0.3">
      <c r="A14019" t="s">
        <v>24566</v>
      </c>
      <c r="C14019" t="s">
        <v>24500</v>
      </c>
      <c r="D14019">
        <v>37</v>
      </c>
      <c r="E14019" s="1">
        <v>3000</v>
      </c>
      <c r="G14019" t="s">
        <v>34</v>
      </c>
      <c r="H14019" t="s">
        <v>18250</v>
      </c>
      <c r="I14019" t="s">
        <v>24567</v>
      </c>
      <c r="J14019" t="s">
        <v>10460</v>
      </c>
      <c r="K14019" t="s">
        <v>24</v>
      </c>
      <c r="L14019" t="s">
        <v>25</v>
      </c>
      <c r="M14019" t="s">
        <v>6146</v>
      </c>
    </row>
    <row r="14020" spans="1:13" x14ac:dyDescent="0.3">
      <c r="A14020" t="s">
        <v>24566</v>
      </c>
      <c r="C14020" t="s">
        <v>36619</v>
      </c>
      <c r="D14020">
        <v>4</v>
      </c>
      <c r="E14020" s="1">
        <v>7200</v>
      </c>
      <c r="G14020" t="s">
        <v>34</v>
      </c>
      <c r="H14020" t="s">
        <v>6143</v>
      </c>
      <c r="I14020" t="s">
        <v>24567</v>
      </c>
      <c r="J14020" t="s">
        <v>10460</v>
      </c>
      <c r="K14020" t="s">
        <v>24</v>
      </c>
      <c r="L14020" t="s">
        <v>25</v>
      </c>
      <c r="M14020" t="s">
        <v>6146</v>
      </c>
    </row>
    <row r="14021" spans="1:13" x14ac:dyDescent="0.3">
      <c r="A14021" t="s">
        <v>32149</v>
      </c>
      <c r="C14021" t="s">
        <v>31866</v>
      </c>
      <c r="D14021">
        <v>6</v>
      </c>
      <c r="E14021" s="1">
        <v>4905</v>
      </c>
      <c r="G14021" t="s">
        <v>34</v>
      </c>
      <c r="H14021" t="s">
        <v>6143</v>
      </c>
      <c r="I14021" t="s">
        <v>32150</v>
      </c>
      <c r="J14021" t="s">
        <v>769</v>
      </c>
      <c r="K14021" t="s">
        <v>24</v>
      </c>
      <c r="L14021" t="s">
        <v>25</v>
      </c>
      <c r="M14021" t="s">
        <v>6146</v>
      </c>
    </row>
    <row r="14022" spans="1:13" x14ac:dyDescent="0.3">
      <c r="A14022" t="s">
        <v>13143</v>
      </c>
      <c r="C14022" t="s">
        <v>12994</v>
      </c>
      <c r="D14022">
        <v>7</v>
      </c>
      <c r="E14022" s="1">
        <v>54153</v>
      </c>
      <c r="G14022" t="s">
        <v>34</v>
      </c>
      <c r="H14022" t="s">
        <v>6143</v>
      </c>
      <c r="I14022" t="s">
        <v>13144</v>
      </c>
      <c r="J14022" t="s">
        <v>81</v>
      </c>
      <c r="K14022" t="s">
        <v>24</v>
      </c>
      <c r="L14022" t="s">
        <v>25</v>
      </c>
      <c r="M14022" t="s">
        <v>6146</v>
      </c>
    </row>
    <row r="14023" spans="1:13" x14ac:dyDescent="0.3">
      <c r="A14023" t="s">
        <v>14863</v>
      </c>
      <c r="C14023" t="s">
        <v>26519</v>
      </c>
      <c r="D14023">
        <v>5</v>
      </c>
      <c r="E14023" s="1">
        <v>10143</v>
      </c>
      <c r="G14023" t="s">
        <v>34</v>
      </c>
      <c r="H14023" t="s">
        <v>6143</v>
      </c>
      <c r="I14023" t="s">
        <v>7069</v>
      </c>
      <c r="J14023" t="s">
        <v>2347</v>
      </c>
      <c r="K14023" t="s">
        <v>24</v>
      </c>
      <c r="L14023" t="s">
        <v>25</v>
      </c>
      <c r="M14023" t="s">
        <v>6146</v>
      </c>
    </row>
    <row r="14024" spans="1:13" x14ac:dyDescent="0.3">
      <c r="A14024" t="s">
        <v>14863</v>
      </c>
      <c r="C14024" t="s">
        <v>31866</v>
      </c>
      <c r="D14024">
        <v>4</v>
      </c>
      <c r="E14024" s="1">
        <v>4905</v>
      </c>
      <c r="G14024" t="s">
        <v>34</v>
      </c>
      <c r="H14024" t="s">
        <v>6143</v>
      </c>
      <c r="I14024" t="s">
        <v>7069</v>
      </c>
      <c r="J14024" t="s">
        <v>732</v>
      </c>
      <c r="K14024" t="s">
        <v>24</v>
      </c>
      <c r="L14024" t="s">
        <v>25</v>
      </c>
      <c r="M14024" t="s">
        <v>6146</v>
      </c>
    </row>
    <row r="14025" spans="1:13" x14ac:dyDescent="0.3">
      <c r="A14025" t="s">
        <v>14863</v>
      </c>
      <c r="C14025" t="s">
        <v>14716</v>
      </c>
      <c r="D14025">
        <v>4</v>
      </c>
      <c r="E14025" s="1">
        <v>16070</v>
      </c>
      <c r="G14025" t="s">
        <v>34</v>
      </c>
      <c r="H14025" t="s">
        <v>6143</v>
      </c>
      <c r="I14025" t="s">
        <v>7069</v>
      </c>
      <c r="J14025" t="s">
        <v>300</v>
      </c>
      <c r="K14025" t="s">
        <v>24</v>
      </c>
      <c r="L14025" t="s">
        <v>25</v>
      </c>
      <c r="M14025" t="s">
        <v>6146</v>
      </c>
    </row>
    <row r="14026" spans="1:13" x14ac:dyDescent="0.3">
      <c r="A14026" t="s">
        <v>15430</v>
      </c>
      <c r="C14026" t="s">
        <v>15182</v>
      </c>
      <c r="D14026">
        <v>5</v>
      </c>
      <c r="E14026" s="1">
        <v>45144</v>
      </c>
      <c r="G14026" t="s">
        <v>34</v>
      </c>
      <c r="H14026" t="s">
        <v>6143</v>
      </c>
      <c r="I14026" t="s">
        <v>15431</v>
      </c>
      <c r="J14026" t="s">
        <v>119</v>
      </c>
      <c r="K14026" t="s">
        <v>24</v>
      </c>
      <c r="L14026" t="s">
        <v>25</v>
      </c>
      <c r="M14026" t="s">
        <v>6146</v>
      </c>
    </row>
    <row r="14027" spans="1:13" x14ac:dyDescent="0.3">
      <c r="A14027" t="s">
        <v>15430</v>
      </c>
      <c r="C14027" t="s">
        <v>15182</v>
      </c>
      <c r="D14027">
        <v>5</v>
      </c>
      <c r="E14027" s="1">
        <v>7304</v>
      </c>
      <c r="G14027" t="s">
        <v>34</v>
      </c>
      <c r="H14027" t="s">
        <v>6143</v>
      </c>
      <c r="I14027" t="s">
        <v>15431</v>
      </c>
      <c r="J14027" t="s">
        <v>119</v>
      </c>
      <c r="K14027" t="s">
        <v>24</v>
      </c>
      <c r="L14027" t="s">
        <v>25</v>
      </c>
      <c r="M14027" t="s">
        <v>6146</v>
      </c>
    </row>
    <row r="14028" spans="1:13" x14ac:dyDescent="0.3">
      <c r="A14028" t="s">
        <v>20323</v>
      </c>
      <c r="C14028" t="s">
        <v>20121</v>
      </c>
      <c r="D14028">
        <v>4</v>
      </c>
      <c r="E14028" s="1">
        <v>23890</v>
      </c>
      <c r="G14028" t="s">
        <v>34</v>
      </c>
      <c r="H14028" t="s">
        <v>6143</v>
      </c>
      <c r="I14028" t="s">
        <v>14279</v>
      </c>
      <c r="J14028" t="s">
        <v>288</v>
      </c>
      <c r="K14028" t="s">
        <v>24</v>
      </c>
      <c r="L14028" t="s">
        <v>25</v>
      </c>
      <c r="M14028" t="s">
        <v>6146</v>
      </c>
    </row>
    <row r="14029" spans="1:13" x14ac:dyDescent="0.3">
      <c r="A14029" t="s">
        <v>31368</v>
      </c>
      <c r="C14029" t="s">
        <v>31866</v>
      </c>
      <c r="D14029">
        <v>4</v>
      </c>
      <c r="E14029" s="1">
        <v>7655</v>
      </c>
      <c r="G14029" t="s">
        <v>34</v>
      </c>
      <c r="H14029" t="s">
        <v>6143</v>
      </c>
      <c r="I14029" t="s">
        <v>31932</v>
      </c>
      <c r="J14029" t="s">
        <v>732</v>
      </c>
      <c r="K14029" t="s">
        <v>24</v>
      </c>
      <c r="L14029" t="s">
        <v>25</v>
      </c>
      <c r="M14029" t="s">
        <v>6146</v>
      </c>
    </row>
    <row r="14030" spans="1:13" x14ac:dyDescent="0.3">
      <c r="A14030" t="s">
        <v>31368</v>
      </c>
      <c r="C14030" t="s">
        <v>31300</v>
      </c>
      <c r="D14030">
        <v>5</v>
      </c>
      <c r="E14030" s="1">
        <v>52832</v>
      </c>
      <c r="G14030" t="s">
        <v>34</v>
      </c>
      <c r="H14030" t="s">
        <v>6143</v>
      </c>
      <c r="I14030" t="s">
        <v>31369</v>
      </c>
      <c r="J14030" t="s">
        <v>137</v>
      </c>
      <c r="K14030" t="s">
        <v>24</v>
      </c>
      <c r="L14030" t="s">
        <v>25</v>
      </c>
      <c r="M14030" t="s">
        <v>6146</v>
      </c>
    </row>
    <row r="14031" spans="1:13" x14ac:dyDescent="0.3">
      <c r="A14031" t="s">
        <v>9534</v>
      </c>
      <c r="C14031" t="s">
        <v>15490</v>
      </c>
      <c r="D14031">
        <v>34</v>
      </c>
      <c r="E14031" s="1">
        <v>1950787</v>
      </c>
      <c r="G14031" t="s">
        <v>111</v>
      </c>
      <c r="H14031" t="s">
        <v>15538</v>
      </c>
      <c r="I14031" t="s">
        <v>9535</v>
      </c>
      <c r="J14031" t="s">
        <v>307</v>
      </c>
      <c r="K14031" t="s">
        <v>24</v>
      </c>
      <c r="L14031" t="s">
        <v>25</v>
      </c>
      <c r="M14031" t="s">
        <v>120</v>
      </c>
    </row>
    <row r="14032" spans="1:13" x14ac:dyDescent="0.3">
      <c r="A14032" t="s">
        <v>9534</v>
      </c>
      <c r="C14032" t="s">
        <v>12673</v>
      </c>
      <c r="D14032">
        <v>58</v>
      </c>
      <c r="E14032" s="1">
        <v>4524035</v>
      </c>
      <c r="G14032" t="s">
        <v>111</v>
      </c>
      <c r="H14032" t="s">
        <v>12744</v>
      </c>
      <c r="I14032" t="s">
        <v>9535</v>
      </c>
      <c r="J14032" t="s">
        <v>307</v>
      </c>
      <c r="K14032" t="s">
        <v>24</v>
      </c>
      <c r="L14032" t="s">
        <v>25</v>
      </c>
      <c r="M14032" t="s">
        <v>120</v>
      </c>
    </row>
    <row r="14033" spans="1:13" x14ac:dyDescent="0.3">
      <c r="A14033" t="s">
        <v>9534</v>
      </c>
      <c r="C14033" t="s">
        <v>11613</v>
      </c>
      <c r="D14033">
        <v>12</v>
      </c>
      <c r="E14033" s="1">
        <v>450000</v>
      </c>
      <c r="G14033" t="s">
        <v>111</v>
      </c>
      <c r="H14033" t="s">
        <v>11763</v>
      </c>
      <c r="I14033" t="s">
        <v>9535</v>
      </c>
      <c r="J14033" t="s">
        <v>307</v>
      </c>
      <c r="K14033" t="s">
        <v>24</v>
      </c>
      <c r="L14033" t="s">
        <v>25</v>
      </c>
      <c r="M14033" t="s">
        <v>120</v>
      </c>
    </row>
    <row r="14034" spans="1:13" x14ac:dyDescent="0.3">
      <c r="A14034" t="s">
        <v>9534</v>
      </c>
      <c r="C14034" t="s">
        <v>9396</v>
      </c>
      <c r="D14034">
        <v>5</v>
      </c>
      <c r="E14034" s="1">
        <v>100000</v>
      </c>
      <c r="G14034" t="s">
        <v>111</v>
      </c>
      <c r="H14034" t="s">
        <v>9533</v>
      </c>
      <c r="I14034" t="s">
        <v>9535</v>
      </c>
      <c r="J14034" t="s">
        <v>307</v>
      </c>
      <c r="K14034" t="s">
        <v>24</v>
      </c>
      <c r="L14034" t="s">
        <v>25</v>
      </c>
      <c r="M14034" t="s">
        <v>120</v>
      </c>
    </row>
    <row r="14035" spans="1:13" x14ac:dyDescent="0.3">
      <c r="A14035" t="s">
        <v>9534</v>
      </c>
      <c r="C14035" t="s">
        <v>10471</v>
      </c>
      <c r="D14035">
        <v>17</v>
      </c>
      <c r="E14035" s="1">
        <v>840000</v>
      </c>
      <c r="G14035" t="s">
        <v>111</v>
      </c>
      <c r="H14035" t="s">
        <v>10565</v>
      </c>
      <c r="I14035" t="s">
        <v>9535</v>
      </c>
      <c r="J14035" t="s">
        <v>307</v>
      </c>
      <c r="K14035" t="s">
        <v>24</v>
      </c>
      <c r="L14035" t="s">
        <v>25</v>
      </c>
      <c r="M14035" t="s">
        <v>120</v>
      </c>
    </row>
    <row r="14036" spans="1:13" x14ac:dyDescent="0.3">
      <c r="A14036" t="s">
        <v>14541</v>
      </c>
      <c r="C14036" t="s">
        <v>14108</v>
      </c>
      <c r="D14036">
        <v>7</v>
      </c>
      <c r="E14036" s="1">
        <v>16108</v>
      </c>
      <c r="G14036" t="s">
        <v>34</v>
      </c>
      <c r="H14036" t="s">
        <v>6143</v>
      </c>
      <c r="I14036" t="s">
        <v>14542</v>
      </c>
      <c r="J14036" t="s">
        <v>433</v>
      </c>
      <c r="K14036" t="s">
        <v>24</v>
      </c>
      <c r="L14036" t="s">
        <v>25</v>
      </c>
      <c r="M14036" t="s">
        <v>6146</v>
      </c>
    </row>
    <row r="14037" spans="1:13" x14ac:dyDescent="0.3">
      <c r="A14037" t="s">
        <v>26813</v>
      </c>
      <c r="C14037" t="s">
        <v>26519</v>
      </c>
      <c r="D14037">
        <v>5</v>
      </c>
      <c r="E14037" s="1">
        <v>7590</v>
      </c>
      <c r="G14037" t="s">
        <v>34</v>
      </c>
      <c r="H14037" t="s">
        <v>6143</v>
      </c>
      <c r="I14037" t="s">
        <v>26814</v>
      </c>
      <c r="J14037" t="s">
        <v>2347</v>
      </c>
      <c r="K14037" t="s">
        <v>24</v>
      </c>
      <c r="L14037" t="s">
        <v>25</v>
      </c>
      <c r="M14037" t="s">
        <v>6146</v>
      </c>
    </row>
    <row r="14038" spans="1:13" x14ac:dyDescent="0.3">
      <c r="A14038" t="s">
        <v>25594</v>
      </c>
      <c r="C14038" t="s">
        <v>25397</v>
      </c>
      <c r="D14038">
        <v>4</v>
      </c>
      <c r="E14038" s="1">
        <v>4785</v>
      </c>
      <c r="G14038" t="s">
        <v>34</v>
      </c>
      <c r="H14038" t="s">
        <v>6143</v>
      </c>
      <c r="I14038" t="s">
        <v>25595</v>
      </c>
      <c r="J14038" t="s">
        <v>7616</v>
      </c>
      <c r="K14038" t="s">
        <v>24</v>
      </c>
      <c r="L14038" t="s">
        <v>25</v>
      </c>
      <c r="M14038" t="s">
        <v>6146</v>
      </c>
    </row>
    <row r="14039" spans="1:13" x14ac:dyDescent="0.3">
      <c r="A14039" t="s">
        <v>14276</v>
      </c>
      <c r="C14039" t="s">
        <v>14108</v>
      </c>
      <c r="D14039">
        <v>7</v>
      </c>
      <c r="E14039" s="1">
        <v>7054</v>
      </c>
      <c r="G14039" t="s">
        <v>34</v>
      </c>
      <c r="H14039" t="s">
        <v>6143</v>
      </c>
      <c r="I14039" t="s">
        <v>14277</v>
      </c>
      <c r="J14039" t="s">
        <v>433</v>
      </c>
      <c r="K14039" t="s">
        <v>24</v>
      </c>
      <c r="L14039" t="s">
        <v>25</v>
      </c>
      <c r="M14039" t="s">
        <v>6146</v>
      </c>
    </row>
    <row r="14040" spans="1:13" x14ac:dyDescent="0.3">
      <c r="A14040" t="s">
        <v>7147</v>
      </c>
      <c r="C14040" t="s">
        <v>6985</v>
      </c>
      <c r="D14040">
        <v>6</v>
      </c>
      <c r="E14040" s="1">
        <v>18556</v>
      </c>
      <c r="G14040" t="s">
        <v>34</v>
      </c>
      <c r="H14040" t="s">
        <v>6143</v>
      </c>
      <c r="I14040" t="s">
        <v>7148</v>
      </c>
      <c r="J14040" t="s">
        <v>307</v>
      </c>
      <c r="K14040" t="s">
        <v>24</v>
      </c>
      <c r="L14040" t="s">
        <v>25</v>
      </c>
      <c r="M14040" t="s">
        <v>6146</v>
      </c>
    </row>
    <row r="14041" spans="1:13" x14ac:dyDescent="0.3">
      <c r="A14041" t="s">
        <v>32763</v>
      </c>
      <c r="C14041" t="s">
        <v>32581</v>
      </c>
      <c r="D14041">
        <v>7</v>
      </c>
      <c r="E14041" s="1">
        <v>8308</v>
      </c>
      <c r="G14041" t="s">
        <v>34</v>
      </c>
      <c r="H14041" t="s">
        <v>6143</v>
      </c>
      <c r="I14041" t="s">
        <v>32764</v>
      </c>
      <c r="J14041" t="s">
        <v>70</v>
      </c>
      <c r="K14041" t="s">
        <v>24</v>
      </c>
      <c r="L14041" t="s">
        <v>25</v>
      </c>
      <c r="M14041" t="s">
        <v>6146</v>
      </c>
    </row>
    <row r="14042" spans="1:13" x14ac:dyDescent="0.3">
      <c r="A14042" t="s">
        <v>26815</v>
      </c>
      <c r="C14042" t="s">
        <v>26519</v>
      </c>
      <c r="D14042">
        <v>5</v>
      </c>
      <c r="E14042" s="1">
        <v>4785</v>
      </c>
      <c r="G14042" t="s">
        <v>34</v>
      </c>
      <c r="H14042" t="s">
        <v>6143</v>
      </c>
      <c r="I14042" t="s">
        <v>26816</v>
      </c>
      <c r="J14042" t="s">
        <v>2347</v>
      </c>
      <c r="K14042" t="s">
        <v>24</v>
      </c>
      <c r="L14042" t="s">
        <v>25</v>
      </c>
      <c r="M14042" t="s">
        <v>6146</v>
      </c>
    </row>
    <row r="14043" spans="1:13" x14ac:dyDescent="0.3">
      <c r="A14043" t="s">
        <v>7187</v>
      </c>
      <c r="C14043" t="s">
        <v>6985</v>
      </c>
      <c r="D14043">
        <v>6</v>
      </c>
      <c r="E14043" s="1">
        <v>14458</v>
      </c>
      <c r="G14043" t="s">
        <v>34</v>
      </c>
      <c r="H14043" t="s">
        <v>6143</v>
      </c>
      <c r="I14043" t="s">
        <v>7188</v>
      </c>
      <c r="J14043" t="s">
        <v>307</v>
      </c>
      <c r="K14043" t="s">
        <v>24</v>
      </c>
      <c r="L14043" t="s">
        <v>25</v>
      </c>
      <c r="M14043" t="s">
        <v>6146</v>
      </c>
    </row>
    <row r="14044" spans="1:13" x14ac:dyDescent="0.3">
      <c r="A14044" t="s">
        <v>13036</v>
      </c>
      <c r="C14044" t="s">
        <v>12994</v>
      </c>
      <c r="D14044">
        <v>36</v>
      </c>
      <c r="E14044" s="1">
        <v>54000</v>
      </c>
      <c r="G14044" t="s">
        <v>111</v>
      </c>
      <c r="H14044" t="s">
        <v>13037</v>
      </c>
      <c r="I14044" t="s">
        <v>7560</v>
      </c>
      <c r="J14044" t="s">
        <v>22</v>
      </c>
      <c r="K14044" t="s">
        <v>24</v>
      </c>
      <c r="L14044" t="s">
        <v>25</v>
      </c>
      <c r="M14044" t="s">
        <v>120</v>
      </c>
    </row>
    <row r="14045" spans="1:13" x14ac:dyDescent="0.3">
      <c r="A14045" t="s">
        <v>7153</v>
      </c>
      <c r="C14045" t="s">
        <v>6985</v>
      </c>
      <c r="D14045">
        <v>6</v>
      </c>
      <c r="E14045" s="1">
        <v>14458</v>
      </c>
      <c r="G14045" t="s">
        <v>34</v>
      </c>
      <c r="H14045" t="s">
        <v>6143</v>
      </c>
      <c r="I14045" t="s">
        <v>7154</v>
      </c>
      <c r="J14045" t="s">
        <v>307</v>
      </c>
      <c r="K14045" t="s">
        <v>24</v>
      </c>
      <c r="L14045" t="s">
        <v>25</v>
      </c>
      <c r="M14045" t="s">
        <v>6146</v>
      </c>
    </row>
    <row r="14046" spans="1:13" x14ac:dyDescent="0.3">
      <c r="A14046" t="s">
        <v>10910</v>
      </c>
      <c r="C14046" t="s">
        <v>10901</v>
      </c>
      <c r="D14046">
        <v>36</v>
      </c>
      <c r="E14046" s="1">
        <v>1494983</v>
      </c>
      <c r="G14046" t="s">
        <v>48</v>
      </c>
      <c r="H14046" t="s">
        <v>10911</v>
      </c>
      <c r="I14046" t="s">
        <v>330</v>
      </c>
      <c r="K14046" t="s">
        <v>214</v>
      </c>
      <c r="L14046" t="s">
        <v>38</v>
      </c>
      <c r="M14046" t="s">
        <v>190</v>
      </c>
    </row>
    <row r="14047" spans="1:13" x14ac:dyDescent="0.3">
      <c r="A14047" t="s">
        <v>13519</v>
      </c>
      <c r="C14047" t="s">
        <v>13456</v>
      </c>
      <c r="D14047">
        <v>7</v>
      </c>
      <c r="E14047" s="1">
        <v>10923</v>
      </c>
      <c r="G14047" t="s">
        <v>34</v>
      </c>
      <c r="H14047" t="s">
        <v>6143</v>
      </c>
      <c r="I14047" t="s">
        <v>13520</v>
      </c>
      <c r="J14047" t="s">
        <v>30</v>
      </c>
      <c r="K14047" t="s">
        <v>24</v>
      </c>
      <c r="L14047" t="s">
        <v>25</v>
      </c>
      <c r="M14047" t="s">
        <v>6146</v>
      </c>
    </row>
    <row r="14048" spans="1:13" x14ac:dyDescent="0.3">
      <c r="A14048" t="s">
        <v>7172</v>
      </c>
      <c r="C14048" t="s">
        <v>6985</v>
      </c>
      <c r="D14048">
        <v>6</v>
      </c>
      <c r="E14048" s="1">
        <v>28916</v>
      </c>
      <c r="G14048" t="s">
        <v>34</v>
      </c>
      <c r="H14048" t="s">
        <v>6143</v>
      </c>
      <c r="I14048" t="s">
        <v>2641</v>
      </c>
      <c r="J14048" t="s">
        <v>307</v>
      </c>
      <c r="K14048" t="s">
        <v>24</v>
      </c>
      <c r="L14048" t="s">
        <v>25</v>
      </c>
      <c r="M14048" t="s">
        <v>6146</v>
      </c>
    </row>
    <row r="14049" spans="1:13" x14ac:dyDescent="0.3">
      <c r="A14049" t="s">
        <v>27430</v>
      </c>
      <c r="C14049" t="s">
        <v>27408</v>
      </c>
      <c r="D14049">
        <v>24</v>
      </c>
      <c r="E14049" s="1">
        <v>1310303</v>
      </c>
      <c r="G14049" t="s">
        <v>13</v>
      </c>
      <c r="H14049" t="s">
        <v>27431</v>
      </c>
      <c r="I14049" t="s">
        <v>26068</v>
      </c>
      <c r="J14049" t="s">
        <v>119</v>
      </c>
      <c r="K14049" t="s">
        <v>24</v>
      </c>
      <c r="L14049" t="s">
        <v>17</v>
      </c>
      <c r="M14049" t="s">
        <v>450</v>
      </c>
    </row>
    <row r="14050" spans="1:13" x14ac:dyDescent="0.3">
      <c r="A14050" t="s">
        <v>26197</v>
      </c>
      <c r="C14050" t="s">
        <v>25932</v>
      </c>
      <c r="D14050">
        <v>2</v>
      </c>
      <c r="E14050" s="1">
        <v>4485</v>
      </c>
      <c r="G14050" t="s">
        <v>34</v>
      </c>
      <c r="H14050" t="s">
        <v>6143</v>
      </c>
      <c r="I14050" t="s">
        <v>17868</v>
      </c>
      <c r="J14050" t="s">
        <v>700</v>
      </c>
      <c r="K14050" t="s">
        <v>24</v>
      </c>
      <c r="L14050" t="s">
        <v>25</v>
      </c>
      <c r="M14050" t="s">
        <v>6146</v>
      </c>
    </row>
    <row r="14051" spans="1:13" x14ac:dyDescent="0.3">
      <c r="A14051" t="s">
        <v>26198</v>
      </c>
      <c r="C14051" t="s">
        <v>25932</v>
      </c>
      <c r="D14051">
        <v>2</v>
      </c>
      <c r="E14051" s="1">
        <v>3920</v>
      </c>
      <c r="G14051" t="s">
        <v>34</v>
      </c>
      <c r="H14051" t="s">
        <v>6143</v>
      </c>
      <c r="I14051" t="s">
        <v>26199</v>
      </c>
      <c r="J14051" t="s">
        <v>700</v>
      </c>
      <c r="K14051" t="s">
        <v>24</v>
      </c>
      <c r="L14051" t="s">
        <v>25</v>
      </c>
      <c r="M14051" t="s">
        <v>6146</v>
      </c>
    </row>
    <row r="14052" spans="1:13" x14ac:dyDescent="0.3">
      <c r="A14052" t="s">
        <v>26198</v>
      </c>
      <c r="C14052" t="s">
        <v>25932</v>
      </c>
      <c r="D14052">
        <v>2</v>
      </c>
      <c r="E14052" s="1">
        <v>2580</v>
      </c>
      <c r="G14052" t="s">
        <v>34</v>
      </c>
      <c r="H14052" t="s">
        <v>6143</v>
      </c>
      <c r="I14052" t="s">
        <v>26199</v>
      </c>
      <c r="J14052" t="s">
        <v>700</v>
      </c>
      <c r="K14052" t="s">
        <v>24</v>
      </c>
      <c r="L14052" t="s">
        <v>25</v>
      </c>
      <c r="M14052" t="s">
        <v>6146</v>
      </c>
    </row>
    <row r="14053" spans="1:13" x14ac:dyDescent="0.3">
      <c r="A14053" t="s">
        <v>20324</v>
      </c>
      <c r="C14053" t="s">
        <v>20121</v>
      </c>
      <c r="D14053">
        <v>4</v>
      </c>
      <c r="E14053" s="1">
        <v>7215</v>
      </c>
      <c r="G14053" t="s">
        <v>34</v>
      </c>
      <c r="H14053" t="s">
        <v>6143</v>
      </c>
      <c r="I14053" t="s">
        <v>15119</v>
      </c>
      <c r="J14053" t="s">
        <v>288</v>
      </c>
      <c r="K14053" t="s">
        <v>24</v>
      </c>
      <c r="L14053" t="s">
        <v>25</v>
      </c>
      <c r="M14053" t="s">
        <v>6146</v>
      </c>
    </row>
    <row r="14054" spans="1:13" x14ac:dyDescent="0.3">
      <c r="A14054" t="s">
        <v>6254</v>
      </c>
      <c r="C14054" t="s">
        <v>27408</v>
      </c>
      <c r="D14054">
        <v>57</v>
      </c>
      <c r="E14054" s="1">
        <v>250000</v>
      </c>
      <c r="G14054" t="s">
        <v>21</v>
      </c>
      <c r="H14054" t="s">
        <v>68</v>
      </c>
      <c r="I14054" t="s">
        <v>156</v>
      </c>
      <c r="J14054" t="s">
        <v>22</v>
      </c>
      <c r="K14054" t="s">
        <v>24</v>
      </c>
      <c r="L14054" t="s">
        <v>25</v>
      </c>
      <c r="M14054" t="s">
        <v>26</v>
      </c>
    </row>
    <row r="14055" spans="1:13" x14ac:dyDescent="0.3">
      <c r="A14055" t="s">
        <v>6254</v>
      </c>
      <c r="C14055" t="s">
        <v>34224</v>
      </c>
      <c r="D14055">
        <v>120</v>
      </c>
      <c r="E14055" s="1">
        <v>500000</v>
      </c>
      <c r="G14055" t="s">
        <v>21</v>
      </c>
      <c r="H14055" t="s">
        <v>68</v>
      </c>
      <c r="I14055" t="s">
        <v>156</v>
      </c>
      <c r="J14055" t="s">
        <v>22</v>
      </c>
      <c r="K14055" t="s">
        <v>24</v>
      </c>
      <c r="L14055" t="s">
        <v>25</v>
      </c>
      <c r="M14055" t="s">
        <v>26</v>
      </c>
    </row>
    <row r="14056" spans="1:13" x14ac:dyDescent="0.3">
      <c r="A14056" t="s">
        <v>6254</v>
      </c>
      <c r="C14056" t="s">
        <v>35729</v>
      </c>
      <c r="D14056">
        <v>78</v>
      </c>
      <c r="E14056" s="1">
        <v>30000000</v>
      </c>
      <c r="G14056" t="s">
        <v>21</v>
      </c>
      <c r="H14056" t="s">
        <v>5210</v>
      </c>
      <c r="I14056" t="s">
        <v>156</v>
      </c>
      <c r="J14056" t="s">
        <v>22</v>
      </c>
      <c r="K14056" t="s">
        <v>24</v>
      </c>
      <c r="L14056" t="s">
        <v>25</v>
      </c>
      <c r="M14056" t="s">
        <v>26</v>
      </c>
    </row>
    <row r="14057" spans="1:13" x14ac:dyDescent="0.3">
      <c r="A14057" t="s">
        <v>6254</v>
      </c>
      <c r="C14057" t="s">
        <v>35729</v>
      </c>
      <c r="D14057">
        <v>12</v>
      </c>
      <c r="E14057" s="1">
        <v>4000000</v>
      </c>
      <c r="G14057" t="s">
        <v>21</v>
      </c>
      <c r="H14057" t="s">
        <v>970</v>
      </c>
      <c r="I14057" t="s">
        <v>156</v>
      </c>
      <c r="J14057" t="s">
        <v>22</v>
      </c>
      <c r="K14057" t="s">
        <v>24</v>
      </c>
      <c r="L14057" t="s">
        <v>25</v>
      </c>
      <c r="M14057" t="s">
        <v>26</v>
      </c>
    </row>
    <row r="14058" spans="1:13" x14ac:dyDescent="0.3">
      <c r="A14058" t="s">
        <v>6254</v>
      </c>
      <c r="C14058" t="s">
        <v>24785</v>
      </c>
      <c r="D14058">
        <v>115</v>
      </c>
      <c r="E14058" s="1">
        <v>40000000</v>
      </c>
      <c r="G14058" t="s">
        <v>21</v>
      </c>
      <c r="H14058" t="s">
        <v>5210</v>
      </c>
      <c r="I14058" t="s">
        <v>156</v>
      </c>
      <c r="J14058" t="s">
        <v>22</v>
      </c>
      <c r="K14058" t="s">
        <v>24</v>
      </c>
      <c r="L14058" t="s">
        <v>25</v>
      </c>
      <c r="M14058" t="s">
        <v>26</v>
      </c>
    </row>
    <row r="14059" spans="1:13" x14ac:dyDescent="0.3">
      <c r="A14059" t="s">
        <v>6254</v>
      </c>
      <c r="C14059" t="s">
        <v>25127</v>
      </c>
      <c r="D14059">
        <v>60</v>
      </c>
      <c r="E14059" s="1">
        <v>300000</v>
      </c>
      <c r="G14059" t="s">
        <v>21</v>
      </c>
      <c r="H14059" t="s">
        <v>970</v>
      </c>
      <c r="I14059" t="s">
        <v>156</v>
      </c>
      <c r="J14059" t="s">
        <v>22</v>
      </c>
      <c r="K14059" t="s">
        <v>24</v>
      </c>
      <c r="L14059" t="s">
        <v>25</v>
      </c>
      <c r="M14059" t="s">
        <v>26</v>
      </c>
    </row>
    <row r="14060" spans="1:13" x14ac:dyDescent="0.3">
      <c r="A14060" t="s">
        <v>6254</v>
      </c>
      <c r="C14060" t="s">
        <v>25397</v>
      </c>
      <c r="D14060">
        <v>12</v>
      </c>
      <c r="E14060" s="1">
        <v>50000</v>
      </c>
      <c r="G14060" t="s">
        <v>111</v>
      </c>
      <c r="H14060" t="s">
        <v>6229</v>
      </c>
      <c r="I14060" t="s">
        <v>156</v>
      </c>
      <c r="J14060" t="s">
        <v>22</v>
      </c>
      <c r="K14060" t="s">
        <v>24</v>
      </c>
      <c r="L14060" t="s">
        <v>25</v>
      </c>
      <c r="M14060" t="s">
        <v>6109</v>
      </c>
    </row>
    <row r="14061" spans="1:13" x14ac:dyDescent="0.3">
      <c r="A14061" t="s">
        <v>6254</v>
      </c>
      <c r="C14061" t="s">
        <v>18415</v>
      </c>
      <c r="D14061">
        <v>12</v>
      </c>
      <c r="E14061" s="1">
        <v>50000</v>
      </c>
      <c r="G14061" t="s">
        <v>111</v>
      </c>
      <c r="H14061" t="s">
        <v>6121</v>
      </c>
      <c r="I14061" t="s">
        <v>156</v>
      </c>
      <c r="J14061" t="s">
        <v>22</v>
      </c>
      <c r="K14061" t="s">
        <v>24</v>
      </c>
      <c r="L14061" t="s">
        <v>25</v>
      </c>
      <c r="M14061" t="s">
        <v>6109</v>
      </c>
    </row>
    <row r="14062" spans="1:13" x14ac:dyDescent="0.3">
      <c r="A14062" t="s">
        <v>6254</v>
      </c>
      <c r="C14062" t="s">
        <v>31728</v>
      </c>
      <c r="D14062">
        <v>12</v>
      </c>
      <c r="E14062" s="1">
        <v>25000</v>
      </c>
      <c r="G14062" t="s">
        <v>111</v>
      </c>
      <c r="H14062" t="s">
        <v>6121</v>
      </c>
      <c r="I14062" t="s">
        <v>156</v>
      </c>
      <c r="J14062" t="s">
        <v>22</v>
      </c>
      <c r="K14062" t="s">
        <v>24</v>
      </c>
      <c r="L14062" t="s">
        <v>25</v>
      </c>
      <c r="M14062" t="s">
        <v>6109</v>
      </c>
    </row>
    <row r="14063" spans="1:13" x14ac:dyDescent="0.3">
      <c r="A14063" t="s">
        <v>6254</v>
      </c>
      <c r="C14063" t="s">
        <v>14552</v>
      </c>
      <c r="D14063">
        <v>12</v>
      </c>
      <c r="E14063" s="1">
        <v>25000</v>
      </c>
      <c r="G14063" t="s">
        <v>111</v>
      </c>
      <c r="H14063" t="s">
        <v>6121</v>
      </c>
      <c r="I14063" t="s">
        <v>156</v>
      </c>
      <c r="J14063" t="s">
        <v>22</v>
      </c>
      <c r="K14063" t="s">
        <v>24</v>
      </c>
      <c r="L14063" t="s">
        <v>25</v>
      </c>
      <c r="M14063" t="s">
        <v>6109</v>
      </c>
    </row>
    <row r="14064" spans="1:13" x14ac:dyDescent="0.3">
      <c r="A14064" t="s">
        <v>6254</v>
      </c>
      <c r="C14064" t="s">
        <v>6249</v>
      </c>
      <c r="D14064">
        <v>12</v>
      </c>
      <c r="E14064" s="1">
        <v>25000</v>
      </c>
      <c r="G14064" t="s">
        <v>111</v>
      </c>
      <c r="H14064" t="s">
        <v>6121</v>
      </c>
      <c r="I14064" t="s">
        <v>156</v>
      </c>
      <c r="J14064" t="s">
        <v>22</v>
      </c>
      <c r="K14064" t="s">
        <v>24</v>
      </c>
      <c r="L14064" t="s">
        <v>25</v>
      </c>
      <c r="M14064" t="s">
        <v>6109</v>
      </c>
    </row>
    <row r="14065" spans="1:13" x14ac:dyDescent="0.3">
      <c r="A14065" t="s">
        <v>6254</v>
      </c>
      <c r="C14065" t="s">
        <v>36445</v>
      </c>
      <c r="D14065">
        <v>12</v>
      </c>
      <c r="E14065" s="1">
        <v>25000</v>
      </c>
      <c r="G14065" t="s">
        <v>111</v>
      </c>
      <c r="H14065" t="s">
        <v>6121</v>
      </c>
      <c r="I14065" t="s">
        <v>156</v>
      </c>
      <c r="J14065" t="s">
        <v>22</v>
      </c>
      <c r="K14065" t="s">
        <v>24</v>
      </c>
      <c r="L14065" t="s">
        <v>25</v>
      </c>
      <c r="M14065" t="s">
        <v>6109</v>
      </c>
    </row>
    <row r="14066" spans="1:13" x14ac:dyDescent="0.3">
      <c r="A14066" t="s">
        <v>6254</v>
      </c>
      <c r="C14066" t="s">
        <v>17425</v>
      </c>
      <c r="D14066">
        <v>12</v>
      </c>
      <c r="E14066" s="1">
        <v>25000</v>
      </c>
      <c r="G14066" t="s">
        <v>111</v>
      </c>
      <c r="H14066" t="s">
        <v>6121</v>
      </c>
      <c r="I14066" t="s">
        <v>156</v>
      </c>
      <c r="J14066" t="s">
        <v>22</v>
      </c>
      <c r="K14066" t="s">
        <v>24</v>
      </c>
      <c r="L14066" t="s">
        <v>25</v>
      </c>
      <c r="M14066" t="s">
        <v>6109</v>
      </c>
    </row>
    <row r="14067" spans="1:13" x14ac:dyDescent="0.3">
      <c r="A14067" t="s">
        <v>6254</v>
      </c>
      <c r="C14067" t="s">
        <v>36434</v>
      </c>
      <c r="D14067">
        <v>12</v>
      </c>
      <c r="E14067" s="1">
        <v>25000</v>
      </c>
      <c r="G14067" t="s">
        <v>111</v>
      </c>
      <c r="H14067" t="s">
        <v>6121</v>
      </c>
      <c r="I14067" t="s">
        <v>156</v>
      </c>
      <c r="J14067" t="s">
        <v>22</v>
      </c>
      <c r="K14067" t="s">
        <v>24</v>
      </c>
      <c r="L14067" t="s">
        <v>25</v>
      </c>
      <c r="M14067" t="s">
        <v>6109</v>
      </c>
    </row>
    <row r="14068" spans="1:13" x14ac:dyDescent="0.3">
      <c r="A14068" t="s">
        <v>6254</v>
      </c>
      <c r="C14068" t="s">
        <v>36394</v>
      </c>
      <c r="D14068">
        <v>12</v>
      </c>
      <c r="E14068" s="1">
        <v>5667022</v>
      </c>
      <c r="G14068" t="s">
        <v>111</v>
      </c>
      <c r="H14068" t="s">
        <v>36395</v>
      </c>
      <c r="I14068" t="s">
        <v>156</v>
      </c>
      <c r="J14068" t="s">
        <v>22</v>
      </c>
      <c r="K14068" t="s">
        <v>24</v>
      </c>
      <c r="L14068" t="s">
        <v>25</v>
      </c>
      <c r="M14068" t="s">
        <v>6109</v>
      </c>
    </row>
    <row r="14069" spans="1:13" x14ac:dyDescent="0.3">
      <c r="A14069" t="s">
        <v>6254</v>
      </c>
      <c r="C14069" t="s">
        <v>36384</v>
      </c>
      <c r="D14069">
        <v>12</v>
      </c>
      <c r="E14069" s="1">
        <v>25000</v>
      </c>
      <c r="G14069" t="s">
        <v>111</v>
      </c>
      <c r="H14069" t="s">
        <v>6121</v>
      </c>
      <c r="I14069" t="s">
        <v>156</v>
      </c>
      <c r="J14069" t="s">
        <v>22</v>
      </c>
      <c r="K14069" t="s">
        <v>24</v>
      </c>
      <c r="L14069" t="s">
        <v>25</v>
      </c>
      <c r="M14069" t="s">
        <v>6109</v>
      </c>
    </row>
    <row r="14070" spans="1:13" x14ac:dyDescent="0.3">
      <c r="A14070" t="s">
        <v>25954</v>
      </c>
      <c r="C14070" t="s">
        <v>25932</v>
      </c>
      <c r="D14070">
        <v>84</v>
      </c>
      <c r="E14070" s="1">
        <v>455000</v>
      </c>
      <c r="G14070" t="s">
        <v>111</v>
      </c>
      <c r="H14070" t="s">
        <v>25955</v>
      </c>
      <c r="I14070" t="s">
        <v>17868</v>
      </c>
      <c r="J14070" t="s">
        <v>22</v>
      </c>
      <c r="K14070" t="s">
        <v>24</v>
      </c>
      <c r="L14070" t="s">
        <v>25</v>
      </c>
      <c r="M14070" t="s">
        <v>3790</v>
      </c>
    </row>
    <row r="14071" spans="1:13" x14ac:dyDescent="0.3">
      <c r="A14071" t="s">
        <v>31637</v>
      </c>
      <c r="C14071" t="s">
        <v>31493</v>
      </c>
      <c r="D14071">
        <v>5</v>
      </c>
      <c r="E14071" s="1">
        <v>23958</v>
      </c>
      <c r="G14071" t="s">
        <v>34</v>
      </c>
      <c r="H14071" t="s">
        <v>6143</v>
      </c>
      <c r="I14071" t="s">
        <v>17868</v>
      </c>
      <c r="J14071" t="s">
        <v>311</v>
      </c>
      <c r="K14071" t="s">
        <v>24</v>
      </c>
      <c r="L14071" t="s">
        <v>25</v>
      </c>
      <c r="M14071" t="s">
        <v>6146</v>
      </c>
    </row>
    <row r="14072" spans="1:13" x14ac:dyDescent="0.3">
      <c r="A14072" t="s">
        <v>26817</v>
      </c>
      <c r="C14072" t="s">
        <v>26519</v>
      </c>
      <c r="D14072">
        <v>5</v>
      </c>
      <c r="E14072" s="1">
        <v>8229</v>
      </c>
      <c r="G14072" t="s">
        <v>34</v>
      </c>
      <c r="H14072" t="s">
        <v>6143</v>
      </c>
      <c r="I14072" t="s">
        <v>26818</v>
      </c>
      <c r="J14072" t="s">
        <v>2347</v>
      </c>
      <c r="K14072" t="s">
        <v>24</v>
      </c>
      <c r="L14072" t="s">
        <v>25</v>
      </c>
      <c r="M14072" t="s">
        <v>6146</v>
      </c>
    </row>
    <row r="14073" spans="1:13" x14ac:dyDescent="0.3">
      <c r="A14073" t="s">
        <v>17492</v>
      </c>
      <c r="C14073" t="s">
        <v>17445</v>
      </c>
      <c r="D14073">
        <v>16</v>
      </c>
      <c r="E14073" s="1">
        <v>3875</v>
      </c>
      <c r="G14073" t="s">
        <v>34</v>
      </c>
      <c r="H14073" t="s">
        <v>6143</v>
      </c>
      <c r="I14073" t="s">
        <v>17493</v>
      </c>
      <c r="J14073" t="s">
        <v>662</v>
      </c>
      <c r="K14073" t="s">
        <v>24</v>
      </c>
      <c r="L14073" t="s">
        <v>25</v>
      </c>
      <c r="M14073" t="s">
        <v>6146</v>
      </c>
    </row>
    <row r="14074" spans="1:13" x14ac:dyDescent="0.3">
      <c r="A14074" t="s">
        <v>6963</v>
      </c>
      <c r="C14074" t="s">
        <v>6887</v>
      </c>
      <c r="D14074">
        <v>3</v>
      </c>
      <c r="E14074" s="1">
        <v>15410</v>
      </c>
      <c r="G14074" t="s">
        <v>34</v>
      </c>
      <c r="H14074" t="s">
        <v>6143</v>
      </c>
      <c r="I14074" t="s">
        <v>6964</v>
      </c>
      <c r="J14074" t="s">
        <v>5602</v>
      </c>
      <c r="K14074" t="s">
        <v>24</v>
      </c>
      <c r="L14074" t="s">
        <v>25</v>
      </c>
      <c r="M14074" t="s">
        <v>6146</v>
      </c>
    </row>
    <row r="14075" spans="1:13" x14ac:dyDescent="0.3">
      <c r="A14075" t="s">
        <v>31968</v>
      </c>
      <c r="C14075" t="s">
        <v>31866</v>
      </c>
      <c r="D14075">
        <v>4</v>
      </c>
      <c r="E14075" s="1">
        <v>16155</v>
      </c>
      <c r="G14075" t="s">
        <v>34</v>
      </c>
      <c r="H14075" t="s">
        <v>6143</v>
      </c>
      <c r="I14075" t="s">
        <v>20055</v>
      </c>
      <c r="J14075" t="s">
        <v>732</v>
      </c>
      <c r="K14075" t="s">
        <v>24</v>
      </c>
      <c r="L14075" t="s">
        <v>25</v>
      </c>
      <c r="M14075" t="s">
        <v>6146</v>
      </c>
    </row>
    <row r="14076" spans="1:13" x14ac:dyDescent="0.3">
      <c r="A14076" t="s">
        <v>13971</v>
      </c>
      <c r="C14076" t="s">
        <v>13456</v>
      </c>
      <c r="D14076">
        <v>7</v>
      </c>
      <c r="E14076" s="1">
        <v>15508</v>
      </c>
      <c r="G14076" t="s">
        <v>34</v>
      </c>
      <c r="H14076" t="s">
        <v>6143</v>
      </c>
      <c r="I14076" t="s">
        <v>13972</v>
      </c>
      <c r="J14076" t="s">
        <v>30</v>
      </c>
      <c r="K14076" t="s">
        <v>24</v>
      </c>
      <c r="L14076" t="s">
        <v>25</v>
      </c>
      <c r="M14076" t="s">
        <v>6146</v>
      </c>
    </row>
    <row r="14077" spans="1:13" x14ac:dyDescent="0.3">
      <c r="A14077" t="s">
        <v>32151</v>
      </c>
      <c r="C14077" t="s">
        <v>31866</v>
      </c>
      <c r="D14077">
        <v>6</v>
      </c>
      <c r="E14077" s="1">
        <v>7655</v>
      </c>
      <c r="G14077" t="s">
        <v>34</v>
      </c>
      <c r="H14077" t="s">
        <v>6143</v>
      </c>
      <c r="I14077" t="s">
        <v>32152</v>
      </c>
      <c r="J14077" t="s">
        <v>769</v>
      </c>
      <c r="K14077" t="s">
        <v>24</v>
      </c>
      <c r="L14077" t="s">
        <v>25</v>
      </c>
      <c r="M14077" t="s">
        <v>6146</v>
      </c>
    </row>
    <row r="14078" spans="1:13" x14ac:dyDescent="0.3">
      <c r="A14078" t="s">
        <v>32803</v>
      </c>
      <c r="C14078" t="s">
        <v>32581</v>
      </c>
      <c r="D14078">
        <v>7</v>
      </c>
      <c r="E14078" s="1">
        <v>18608</v>
      </c>
      <c r="G14078" t="s">
        <v>34</v>
      </c>
      <c r="H14078" t="s">
        <v>6143</v>
      </c>
      <c r="I14078" t="s">
        <v>32804</v>
      </c>
      <c r="J14078" t="s">
        <v>70</v>
      </c>
      <c r="K14078" t="s">
        <v>24</v>
      </c>
      <c r="L14078" t="s">
        <v>25</v>
      </c>
      <c r="M14078" t="s">
        <v>6146</v>
      </c>
    </row>
    <row r="14079" spans="1:13" x14ac:dyDescent="0.3">
      <c r="A14079" t="s">
        <v>26819</v>
      </c>
      <c r="C14079" t="s">
        <v>26519</v>
      </c>
      <c r="D14079">
        <v>5</v>
      </c>
      <c r="E14079" s="1">
        <v>8004</v>
      </c>
      <c r="G14079" t="s">
        <v>34</v>
      </c>
      <c r="H14079" t="s">
        <v>6143</v>
      </c>
      <c r="I14079" t="s">
        <v>26820</v>
      </c>
      <c r="J14079" t="s">
        <v>2347</v>
      </c>
      <c r="K14079" t="s">
        <v>24</v>
      </c>
      <c r="L14079" t="s">
        <v>25</v>
      </c>
      <c r="M14079" t="s">
        <v>6146</v>
      </c>
    </row>
    <row r="14080" spans="1:13" x14ac:dyDescent="0.3">
      <c r="A14080" t="s">
        <v>13709</v>
      </c>
      <c r="C14080" t="s">
        <v>13456</v>
      </c>
      <c r="D14080">
        <v>7</v>
      </c>
      <c r="E14080" s="1">
        <v>18358</v>
      </c>
      <c r="G14080" t="s">
        <v>34</v>
      </c>
      <c r="H14080" t="s">
        <v>6143</v>
      </c>
      <c r="I14080" t="s">
        <v>13710</v>
      </c>
      <c r="J14080" t="s">
        <v>30</v>
      </c>
      <c r="K14080" t="s">
        <v>24</v>
      </c>
      <c r="L14080" t="s">
        <v>25</v>
      </c>
      <c r="M14080" t="s">
        <v>6146</v>
      </c>
    </row>
    <row r="14081" spans="1:13" x14ac:dyDescent="0.3">
      <c r="A14081" t="s">
        <v>19548</v>
      </c>
      <c r="C14081" t="s">
        <v>19404</v>
      </c>
      <c r="D14081">
        <v>6</v>
      </c>
      <c r="E14081" s="1">
        <v>7200</v>
      </c>
      <c r="G14081" t="s">
        <v>34</v>
      </c>
      <c r="H14081" t="s">
        <v>6143</v>
      </c>
      <c r="I14081" t="s">
        <v>19549</v>
      </c>
      <c r="J14081" t="s">
        <v>280</v>
      </c>
      <c r="K14081" t="s">
        <v>24</v>
      </c>
      <c r="L14081" t="s">
        <v>25</v>
      </c>
      <c r="M14081" t="s">
        <v>6146</v>
      </c>
    </row>
    <row r="14082" spans="1:13" x14ac:dyDescent="0.3">
      <c r="A14082" t="s">
        <v>31753</v>
      </c>
      <c r="C14082" t="s">
        <v>31728</v>
      </c>
      <c r="D14082">
        <v>6</v>
      </c>
      <c r="E14082" s="1">
        <v>8058</v>
      </c>
      <c r="G14082" t="s">
        <v>34</v>
      </c>
      <c r="H14082" t="s">
        <v>6143</v>
      </c>
      <c r="I14082" t="s">
        <v>31754</v>
      </c>
      <c r="J14082" t="s">
        <v>165</v>
      </c>
      <c r="K14082" t="s">
        <v>24</v>
      </c>
      <c r="L14082" t="s">
        <v>25</v>
      </c>
      <c r="M14082" t="s">
        <v>6146</v>
      </c>
    </row>
    <row r="14083" spans="1:13" x14ac:dyDescent="0.3">
      <c r="A14083" t="s">
        <v>6212</v>
      </c>
      <c r="C14083" t="s">
        <v>6098</v>
      </c>
      <c r="D14083">
        <v>3</v>
      </c>
      <c r="E14083" s="1">
        <v>33144</v>
      </c>
      <c r="G14083" t="s">
        <v>34</v>
      </c>
      <c r="H14083" t="s">
        <v>6143</v>
      </c>
      <c r="I14083" t="s">
        <v>6213</v>
      </c>
      <c r="J14083" t="s">
        <v>6145</v>
      </c>
      <c r="K14083" t="s">
        <v>24</v>
      </c>
      <c r="L14083" t="s">
        <v>25</v>
      </c>
      <c r="M14083" t="s">
        <v>6146</v>
      </c>
    </row>
    <row r="14084" spans="1:13" x14ac:dyDescent="0.3">
      <c r="A14084" t="s">
        <v>20570</v>
      </c>
      <c r="C14084" t="s">
        <v>20542</v>
      </c>
      <c r="D14084">
        <v>61</v>
      </c>
      <c r="E14084" s="1">
        <v>4000000</v>
      </c>
      <c r="G14084" t="s">
        <v>111</v>
      </c>
      <c r="H14084" t="s">
        <v>20571</v>
      </c>
      <c r="I14084" t="s">
        <v>6213</v>
      </c>
      <c r="J14084" t="s">
        <v>236</v>
      </c>
      <c r="K14084" t="s">
        <v>24</v>
      </c>
      <c r="L14084" t="s">
        <v>25</v>
      </c>
      <c r="M14084" t="s">
        <v>120</v>
      </c>
    </row>
    <row r="14085" spans="1:13" x14ac:dyDescent="0.3">
      <c r="A14085" t="s">
        <v>34061</v>
      </c>
      <c r="C14085" t="s">
        <v>34542</v>
      </c>
      <c r="D14085">
        <v>36</v>
      </c>
      <c r="E14085" s="1">
        <v>785194</v>
      </c>
      <c r="G14085" t="s">
        <v>111</v>
      </c>
      <c r="H14085" t="s">
        <v>34607</v>
      </c>
      <c r="I14085" t="s">
        <v>6213</v>
      </c>
      <c r="J14085" t="s">
        <v>236</v>
      </c>
      <c r="K14085" t="s">
        <v>24</v>
      </c>
      <c r="L14085" t="s">
        <v>25</v>
      </c>
      <c r="M14085" t="s">
        <v>120</v>
      </c>
    </row>
    <row r="14086" spans="1:13" x14ac:dyDescent="0.3">
      <c r="A14086" t="s">
        <v>34061</v>
      </c>
      <c r="C14086" t="s">
        <v>34035</v>
      </c>
      <c r="D14086">
        <v>15</v>
      </c>
      <c r="E14086" s="1">
        <v>505533</v>
      </c>
      <c r="G14086" t="s">
        <v>111</v>
      </c>
      <c r="H14086" t="s">
        <v>34062</v>
      </c>
      <c r="I14086" t="s">
        <v>6213</v>
      </c>
      <c r="J14086" t="s">
        <v>236</v>
      </c>
      <c r="K14086" t="s">
        <v>24</v>
      </c>
      <c r="L14086" t="s">
        <v>25</v>
      </c>
      <c r="M14086" t="s">
        <v>120</v>
      </c>
    </row>
    <row r="14087" spans="1:13" x14ac:dyDescent="0.3">
      <c r="A14087" t="s">
        <v>16818</v>
      </c>
      <c r="C14087" t="s">
        <v>16755</v>
      </c>
      <c r="D14087">
        <v>78</v>
      </c>
      <c r="E14087" s="1">
        <v>18101476</v>
      </c>
      <c r="G14087" t="s">
        <v>48</v>
      </c>
      <c r="H14087" t="s">
        <v>16819</v>
      </c>
      <c r="I14087" t="s">
        <v>16820</v>
      </c>
      <c r="J14087" t="s">
        <v>769</v>
      </c>
      <c r="K14087" t="s">
        <v>24</v>
      </c>
      <c r="L14087" t="s">
        <v>38</v>
      </c>
      <c r="M14087" t="s">
        <v>190</v>
      </c>
    </row>
    <row r="14088" spans="1:13" x14ac:dyDescent="0.3">
      <c r="A14088" t="s">
        <v>12213</v>
      </c>
      <c r="C14088" t="s">
        <v>11813</v>
      </c>
      <c r="D14088">
        <v>10</v>
      </c>
      <c r="E14088" s="1">
        <v>299890</v>
      </c>
      <c r="G14088" t="s">
        <v>48</v>
      </c>
      <c r="H14088" t="s">
        <v>12214</v>
      </c>
      <c r="I14088" t="s">
        <v>12215</v>
      </c>
      <c r="J14088" t="s">
        <v>769</v>
      </c>
      <c r="K14088" t="s">
        <v>24</v>
      </c>
      <c r="L14088" t="s">
        <v>38</v>
      </c>
      <c r="M14088" t="s">
        <v>190</v>
      </c>
    </row>
    <row r="14089" spans="1:13" x14ac:dyDescent="0.3">
      <c r="A14089" t="s">
        <v>26200</v>
      </c>
      <c r="C14089" t="s">
        <v>25932</v>
      </c>
      <c r="D14089">
        <v>2</v>
      </c>
      <c r="E14089" s="1">
        <v>8705</v>
      </c>
      <c r="G14089" t="s">
        <v>34</v>
      </c>
      <c r="H14089" t="s">
        <v>6143</v>
      </c>
      <c r="I14089" t="s">
        <v>26201</v>
      </c>
      <c r="J14089" t="s">
        <v>700</v>
      </c>
      <c r="K14089" t="s">
        <v>24</v>
      </c>
      <c r="L14089" t="s">
        <v>25</v>
      </c>
      <c r="M14089" t="s">
        <v>6146</v>
      </c>
    </row>
    <row r="14090" spans="1:13" x14ac:dyDescent="0.3">
      <c r="A14090" t="s">
        <v>27159</v>
      </c>
      <c r="C14090" t="s">
        <v>27152</v>
      </c>
      <c r="D14090">
        <v>24</v>
      </c>
      <c r="E14090" s="1">
        <v>1302050</v>
      </c>
      <c r="G14090" t="s">
        <v>13</v>
      </c>
      <c r="H14090" t="s">
        <v>27160</v>
      </c>
      <c r="I14090" t="s">
        <v>297</v>
      </c>
      <c r="J14090" t="s">
        <v>297</v>
      </c>
      <c r="K14090" t="s">
        <v>273</v>
      </c>
      <c r="L14090" t="s">
        <v>38</v>
      </c>
      <c r="M14090" t="s">
        <v>66</v>
      </c>
    </row>
    <row r="14091" spans="1:13" x14ac:dyDescent="0.3">
      <c r="A14091" t="s">
        <v>6502</v>
      </c>
      <c r="C14091" t="s">
        <v>23564</v>
      </c>
      <c r="D14091">
        <v>48</v>
      </c>
      <c r="E14091" s="1">
        <v>400000</v>
      </c>
      <c r="G14091" t="s">
        <v>21</v>
      </c>
      <c r="H14091" t="s">
        <v>68</v>
      </c>
      <c r="I14091" t="s">
        <v>156</v>
      </c>
      <c r="J14091" t="s">
        <v>22</v>
      </c>
      <c r="K14091" t="s">
        <v>24</v>
      </c>
      <c r="L14091" t="s">
        <v>17</v>
      </c>
      <c r="M14091" t="s">
        <v>26</v>
      </c>
    </row>
    <row r="14092" spans="1:13" x14ac:dyDescent="0.3">
      <c r="A14092" t="s">
        <v>6502</v>
      </c>
      <c r="C14092" t="s">
        <v>22801</v>
      </c>
      <c r="D14092">
        <v>1</v>
      </c>
      <c r="E14092" s="1">
        <v>10000</v>
      </c>
      <c r="G14092" t="s">
        <v>21</v>
      </c>
      <c r="H14092" t="s">
        <v>68</v>
      </c>
      <c r="I14092" t="s">
        <v>156</v>
      </c>
      <c r="J14092" t="s">
        <v>22</v>
      </c>
      <c r="K14092" t="s">
        <v>24</v>
      </c>
      <c r="L14092" t="s">
        <v>25</v>
      </c>
      <c r="M14092" t="s">
        <v>26</v>
      </c>
    </row>
    <row r="14093" spans="1:13" x14ac:dyDescent="0.3">
      <c r="A14093" t="s">
        <v>6502</v>
      </c>
      <c r="C14093" t="s">
        <v>22024</v>
      </c>
      <c r="D14093">
        <v>42</v>
      </c>
      <c r="E14093" s="1">
        <v>3750000</v>
      </c>
      <c r="G14093" t="s">
        <v>48</v>
      </c>
      <c r="H14093" t="s">
        <v>22033</v>
      </c>
      <c r="I14093" t="s">
        <v>156</v>
      </c>
      <c r="J14093" t="s">
        <v>22</v>
      </c>
      <c r="K14093" t="s">
        <v>24</v>
      </c>
      <c r="L14093" t="s">
        <v>44</v>
      </c>
      <c r="M14093" t="s">
        <v>190</v>
      </c>
    </row>
    <row r="14094" spans="1:13" x14ac:dyDescent="0.3">
      <c r="A14094" t="s">
        <v>6502</v>
      </c>
      <c r="C14094" t="s">
        <v>16599</v>
      </c>
      <c r="D14094">
        <v>1</v>
      </c>
      <c r="E14094" s="1">
        <v>10000</v>
      </c>
      <c r="G14094" t="s">
        <v>21</v>
      </c>
      <c r="H14094" t="s">
        <v>16746</v>
      </c>
      <c r="I14094" t="s">
        <v>156</v>
      </c>
      <c r="J14094" t="s">
        <v>22</v>
      </c>
      <c r="K14094" t="s">
        <v>24</v>
      </c>
      <c r="L14094" t="s">
        <v>25</v>
      </c>
      <c r="M14094" t="s">
        <v>26</v>
      </c>
    </row>
    <row r="14095" spans="1:13" x14ac:dyDescent="0.3">
      <c r="A14095" t="s">
        <v>6502</v>
      </c>
      <c r="C14095" t="s">
        <v>17138</v>
      </c>
      <c r="D14095">
        <v>1</v>
      </c>
      <c r="E14095" s="1">
        <v>10000</v>
      </c>
      <c r="G14095" t="s">
        <v>21</v>
      </c>
      <c r="H14095" t="s">
        <v>68</v>
      </c>
      <c r="I14095" t="s">
        <v>156</v>
      </c>
      <c r="J14095" t="s">
        <v>22</v>
      </c>
      <c r="K14095" t="s">
        <v>24</v>
      </c>
      <c r="L14095" t="s">
        <v>25</v>
      </c>
      <c r="M14095" t="s">
        <v>26</v>
      </c>
    </row>
    <row r="14096" spans="1:13" x14ac:dyDescent="0.3">
      <c r="A14096" t="s">
        <v>6502</v>
      </c>
      <c r="C14096" t="s">
        <v>12250</v>
      </c>
      <c r="D14096">
        <v>1</v>
      </c>
      <c r="E14096" s="1">
        <v>10000</v>
      </c>
      <c r="G14096" t="s">
        <v>21</v>
      </c>
      <c r="H14096" t="s">
        <v>970</v>
      </c>
      <c r="I14096" t="s">
        <v>156</v>
      </c>
      <c r="J14096" t="s">
        <v>22</v>
      </c>
      <c r="K14096" t="s">
        <v>24</v>
      </c>
      <c r="L14096" t="s">
        <v>25</v>
      </c>
      <c r="M14096" t="s">
        <v>26</v>
      </c>
    </row>
    <row r="14097" spans="1:13" x14ac:dyDescent="0.3">
      <c r="A14097" t="s">
        <v>6502</v>
      </c>
      <c r="C14097" t="s">
        <v>11012</v>
      </c>
      <c r="D14097">
        <v>45</v>
      </c>
      <c r="E14097" s="1">
        <v>750000</v>
      </c>
      <c r="G14097" t="s">
        <v>21</v>
      </c>
      <c r="H14097" t="s">
        <v>5210</v>
      </c>
      <c r="I14097" t="s">
        <v>156</v>
      </c>
      <c r="J14097" t="s">
        <v>22</v>
      </c>
      <c r="K14097" t="s">
        <v>24</v>
      </c>
      <c r="L14097" t="s">
        <v>17</v>
      </c>
      <c r="M14097" t="s">
        <v>26</v>
      </c>
    </row>
    <row r="14098" spans="1:13" x14ac:dyDescent="0.3">
      <c r="A14098" t="s">
        <v>6502</v>
      </c>
      <c r="C14098" t="s">
        <v>11197</v>
      </c>
      <c r="D14098">
        <v>1</v>
      </c>
      <c r="E14098" s="1">
        <v>10000</v>
      </c>
      <c r="G14098" t="s">
        <v>21</v>
      </c>
      <c r="H14098" t="s">
        <v>970</v>
      </c>
      <c r="I14098" t="s">
        <v>156</v>
      </c>
      <c r="J14098" t="s">
        <v>22</v>
      </c>
      <c r="K14098" t="s">
        <v>24</v>
      </c>
      <c r="L14098" t="s">
        <v>17</v>
      </c>
      <c r="M14098" t="s">
        <v>26</v>
      </c>
    </row>
    <row r="14099" spans="1:13" x14ac:dyDescent="0.3">
      <c r="A14099" t="s">
        <v>6502</v>
      </c>
      <c r="C14099" t="s">
        <v>35205</v>
      </c>
      <c r="D14099">
        <v>5</v>
      </c>
      <c r="E14099" s="1">
        <v>10000</v>
      </c>
      <c r="G14099" t="s">
        <v>21</v>
      </c>
      <c r="H14099" t="s">
        <v>970</v>
      </c>
      <c r="I14099" t="s">
        <v>156</v>
      </c>
      <c r="J14099" t="s">
        <v>22</v>
      </c>
      <c r="K14099" t="s">
        <v>24</v>
      </c>
      <c r="L14099" t="s">
        <v>25</v>
      </c>
      <c r="M14099" t="s">
        <v>26</v>
      </c>
    </row>
    <row r="14100" spans="1:13" x14ac:dyDescent="0.3">
      <c r="A14100" t="s">
        <v>6502</v>
      </c>
      <c r="C14100" t="s">
        <v>34198</v>
      </c>
      <c r="D14100">
        <v>1</v>
      </c>
      <c r="E14100" s="1">
        <v>10000</v>
      </c>
      <c r="G14100" t="s">
        <v>21</v>
      </c>
      <c r="H14100" t="s">
        <v>970</v>
      </c>
      <c r="I14100" t="s">
        <v>156</v>
      </c>
      <c r="J14100" t="s">
        <v>22</v>
      </c>
      <c r="K14100" t="s">
        <v>24</v>
      </c>
      <c r="L14100" t="s">
        <v>25</v>
      </c>
      <c r="M14100" t="s">
        <v>26</v>
      </c>
    </row>
    <row r="14101" spans="1:13" x14ac:dyDescent="0.3">
      <c r="A14101" t="s">
        <v>6502</v>
      </c>
      <c r="C14101" t="s">
        <v>34224</v>
      </c>
      <c r="D14101">
        <v>2</v>
      </c>
      <c r="E14101" s="1">
        <v>15000</v>
      </c>
      <c r="G14101" t="s">
        <v>21</v>
      </c>
      <c r="H14101" t="s">
        <v>970</v>
      </c>
      <c r="I14101" t="s">
        <v>156</v>
      </c>
      <c r="J14101" t="s">
        <v>22</v>
      </c>
      <c r="K14101" t="s">
        <v>24</v>
      </c>
      <c r="L14101" t="s">
        <v>25</v>
      </c>
      <c r="M14101" t="s">
        <v>26</v>
      </c>
    </row>
    <row r="14102" spans="1:13" x14ac:dyDescent="0.3">
      <c r="A14102" t="s">
        <v>6502</v>
      </c>
      <c r="C14102" t="s">
        <v>37626</v>
      </c>
      <c r="D14102">
        <v>12</v>
      </c>
      <c r="E14102" s="1">
        <v>14500</v>
      </c>
      <c r="G14102" t="s">
        <v>21</v>
      </c>
      <c r="H14102" t="s">
        <v>970</v>
      </c>
      <c r="I14102" t="s">
        <v>156</v>
      </c>
      <c r="J14102" t="s">
        <v>22</v>
      </c>
      <c r="K14102" t="s">
        <v>24</v>
      </c>
      <c r="L14102" t="s">
        <v>25</v>
      </c>
      <c r="M14102" t="s">
        <v>26</v>
      </c>
    </row>
    <row r="14103" spans="1:13" x14ac:dyDescent="0.3">
      <c r="A14103" t="s">
        <v>6502</v>
      </c>
      <c r="C14103" t="s">
        <v>36143</v>
      </c>
      <c r="D14103">
        <v>89</v>
      </c>
      <c r="E14103" s="1">
        <v>9166835</v>
      </c>
      <c r="G14103" t="s">
        <v>48</v>
      </c>
      <c r="H14103" t="s">
        <v>36147</v>
      </c>
      <c r="I14103" t="s">
        <v>156</v>
      </c>
      <c r="J14103" t="s">
        <v>22</v>
      </c>
      <c r="K14103" t="s">
        <v>24</v>
      </c>
      <c r="L14103" t="s">
        <v>44</v>
      </c>
      <c r="M14103" t="s">
        <v>190</v>
      </c>
    </row>
    <row r="14104" spans="1:13" x14ac:dyDescent="0.3">
      <c r="A14104" t="s">
        <v>6502</v>
      </c>
      <c r="C14104" t="s">
        <v>36219</v>
      </c>
      <c r="D14104">
        <v>12</v>
      </c>
      <c r="E14104" s="1">
        <v>4750</v>
      </c>
      <c r="G14104" t="s">
        <v>21</v>
      </c>
      <c r="H14104" t="s">
        <v>970</v>
      </c>
      <c r="I14104" t="s">
        <v>156</v>
      </c>
      <c r="J14104" t="s">
        <v>22</v>
      </c>
      <c r="K14104" t="s">
        <v>24</v>
      </c>
      <c r="L14104" t="s">
        <v>25</v>
      </c>
      <c r="M14104" t="s">
        <v>26</v>
      </c>
    </row>
    <row r="14105" spans="1:13" x14ac:dyDescent="0.3">
      <c r="A14105" t="s">
        <v>6502</v>
      </c>
      <c r="C14105" t="s">
        <v>24984</v>
      </c>
      <c r="D14105">
        <v>120</v>
      </c>
      <c r="E14105" s="1">
        <v>5500000</v>
      </c>
      <c r="G14105" t="s">
        <v>21</v>
      </c>
      <c r="H14105" t="s">
        <v>970</v>
      </c>
      <c r="I14105" t="s">
        <v>156</v>
      </c>
      <c r="J14105" t="s">
        <v>22</v>
      </c>
      <c r="K14105" t="s">
        <v>24</v>
      </c>
      <c r="L14105" t="s">
        <v>1625</v>
      </c>
      <c r="M14105" t="s">
        <v>26</v>
      </c>
    </row>
    <row r="14106" spans="1:13" x14ac:dyDescent="0.3">
      <c r="A14106" t="s">
        <v>6502</v>
      </c>
      <c r="C14106" t="s">
        <v>31493</v>
      </c>
      <c r="D14106">
        <v>36</v>
      </c>
      <c r="E14106" s="1">
        <v>725000</v>
      </c>
      <c r="G14106" t="s">
        <v>34</v>
      </c>
      <c r="H14106" t="s">
        <v>31496</v>
      </c>
      <c r="I14106" t="s">
        <v>156</v>
      </c>
      <c r="J14106" t="s">
        <v>22</v>
      </c>
      <c r="K14106" t="s">
        <v>24</v>
      </c>
      <c r="L14106" t="s">
        <v>44</v>
      </c>
      <c r="M14106" t="s">
        <v>87</v>
      </c>
    </row>
    <row r="14107" spans="1:13" x14ac:dyDescent="0.3">
      <c r="A14107" t="s">
        <v>6502</v>
      </c>
      <c r="C14107" t="s">
        <v>6476</v>
      </c>
      <c r="D14107">
        <v>35</v>
      </c>
      <c r="E14107" s="1">
        <v>1825000</v>
      </c>
      <c r="G14107" t="s">
        <v>34</v>
      </c>
      <c r="H14107" t="s">
        <v>6503</v>
      </c>
      <c r="I14107" t="s">
        <v>156</v>
      </c>
      <c r="J14107" t="s">
        <v>22</v>
      </c>
      <c r="K14107" t="s">
        <v>24</v>
      </c>
      <c r="L14107" t="s">
        <v>1625</v>
      </c>
      <c r="M14107" t="s">
        <v>87</v>
      </c>
    </row>
    <row r="14108" spans="1:13" x14ac:dyDescent="0.3">
      <c r="A14108" t="s">
        <v>6502</v>
      </c>
      <c r="C14108" t="s">
        <v>6476</v>
      </c>
      <c r="D14108">
        <v>60</v>
      </c>
      <c r="E14108" s="1">
        <v>2000000</v>
      </c>
      <c r="G14108" t="s">
        <v>34</v>
      </c>
      <c r="H14108" t="s">
        <v>6503</v>
      </c>
      <c r="I14108" t="s">
        <v>156</v>
      </c>
      <c r="J14108" t="s">
        <v>22</v>
      </c>
      <c r="K14108" t="s">
        <v>24</v>
      </c>
      <c r="L14108" t="s">
        <v>1625</v>
      </c>
      <c r="M14108" t="s">
        <v>87</v>
      </c>
    </row>
    <row r="14109" spans="1:13" x14ac:dyDescent="0.3">
      <c r="A14109" t="s">
        <v>6502</v>
      </c>
      <c r="C14109" t="s">
        <v>17405</v>
      </c>
      <c r="D14109">
        <v>36</v>
      </c>
      <c r="E14109" s="1">
        <v>450000</v>
      </c>
      <c r="G14109" t="s">
        <v>34</v>
      </c>
      <c r="H14109" t="s">
        <v>6503</v>
      </c>
      <c r="I14109" t="s">
        <v>156</v>
      </c>
      <c r="J14109" t="s">
        <v>22</v>
      </c>
      <c r="K14109" t="s">
        <v>24</v>
      </c>
      <c r="L14109" t="s">
        <v>16264</v>
      </c>
      <c r="M14109" t="s">
        <v>87</v>
      </c>
    </row>
    <row r="14110" spans="1:13" x14ac:dyDescent="0.3">
      <c r="A14110" t="s">
        <v>20774</v>
      </c>
      <c r="C14110" t="s">
        <v>20542</v>
      </c>
      <c r="D14110">
        <v>3</v>
      </c>
      <c r="E14110" s="1">
        <v>13310</v>
      </c>
      <c r="G14110" t="s">
        <v>34</v>
      </c>
      <c r="H14110" t="s">
        <v>6143</v>
      </c>
      <c r="I14110" t="s">
        <v>20775</v>
      </c>
      <c r="J14110" t="s">
        <v>627</v>
      </c>
      <c r="K14110" t="s">
        <v>24</v>
      </c>
      <c r="L14110" t="s">
        <v>25</v>
      </c>
      <c r="M14110" t="s">
        <v>6146</v>
      </c>
    </row>
    <row r="14111" spans="1:13" x14ac:dyDescent="0.3">
      <c r="A14111" t="s">
        <v>31687</v>
      </c>
      <c r="C14111" t="s">
        <v>31493</v>
      </c>
      <c r="D14111">
        <v>5</v>
      </c>
      <c r="E14111" s="1">
        <v>35066</v>
      </c>
      <c r="G14111" t="s">
        <v>34</v>
      </c>
      <c r="H14111" t="s">
        <v>6143</v>
      </c>
      <c r="I14111" t="s">
        <v>4003</v>
      </c>
      <c r="J14111" t="s">
        <v>311</v>
      </c>
      <c r="K14111" t="s">
        <v>24</v>
      </c>
      <c r="L14111" t="s">
        <v>25</v>
      </c>
      <c r="M14111" t="s">
        <v>6146</v>
      </c>
    </row>
    <row r="14112" spans="1:13" x14ac:dyDescent="0.3">
      <c r="A14112" t="s">
        <v>32117</v>
      </c>
      <c r="C14112" t="s">
        <v>31866</v>
      </c>
      <c r="D14112">
        <v>6</v>
      </c>
      <c r="E14112" s="1">
        <v>5250</v>
      </c>
      <c r="G14112" t="s">
        <v>34</v>
      </c>
      <c r="H14112" t="s">
        <v>6143</v>
      </c>
      <c r="I14112" t="s">
        <v>32118</v>
      </c>
      <c r="J14112" t="s">
        <v>769</v>
      </c>
      <c r="K14112" t="s">
        <v>24</v>
      </c>
      <c r="L14112" t="s">
        <v>25</v>
      </c>
      <c r="M14112" t="s">
        <v>6146</v>
      </c>
    </row>
    <row r="14113" spans="1:13" x14ac:dyDescent="0.3">
      <c r="A14113" t="s">
        <v>20776</v>
      </c>
      <c r="C14113" t="s">
        <v>20542</v>
      </c>
      <c r="D14113">
        <v>3</v>
      </c>
      <c r="E14113" s="1">
        <v>4974</v>
      </c>
      <c r="G14113" t="s">
        <v>34</v>
      </c>
      <c r="H14113" t="s">
        <v>6143</v>
      </c>
      <c r="I14113" t="s">
        <v>15874</v>
      </c>
      <c r="J14113" t="s">
        <v>627</v>
      </c>
      <c r="K14113" t="s">
        <v>24</v>
      </c>
      <c r="L14113" t="s">
        <v>25</v>
      </c>
      <c r="M14113" t="s">
        <v>6146</v>
      </c>
    </row>
    <row r="14114" spans="1:13" x14ac:dyDescent="0.3">
      <c r="A14114" t="s">
        <v>19344</v>
      </c>
      <c r="C14114" t="s">
        <v>19247</v>
      </c>
      <c r="D14114">
        <v>3</v>
      </c>
      <c r="E14114" s="1">
        <v>4778</v>
      </c>
      <c r="G14114" t="s">
        <v>34</v>
      </c>
      <c r="H14114" t="s">
        <v>6143</v>
      </c>
      <c r="I14114" t="s">
        <v>19345</v>
      </c>
      <c r="J14114" t="s">
        <v>10460</v>
      </c>
      <c r="K14114" t="s">
        <v>24</v>
      </c>
      <c r="L14114" t="s">
        <v>25</v>
      </c>
      <c r="M14114" t="s">
        <v>6146</v>
      </c>
    </row>
    <row r="14115" spans="1:13" x14ac:dyDescent="0.3">
      <c r="A14115" t="s">
        <v>7364</v>
      </c>
      <c r="C14115" t="s">
        <v>6985</v>
      </c>
      <c r="D14115">
        <v>4</v>
      </c>
      <c r="E14115" s="1">
        <v>8364</v>
      </c>
      <c r="G14115" t="s">
        <v>34</v>
      </c>
      <c r="H14115" t="s">
        <v>6143</v>
      </c>
      <c r="I14115" t="s">
        <v>7365</v>
      </c>
      <c r="J14115" t="s">
        <v>6105</v>
      </c>
      <c r="K14115" t="s">
        <v>24</v>
      </c>
      <c r="L14115" t="s">
        <v>25</v>
      </c>
      <c r="M14115" t="s">
        <v>6146</v>
      </c>
    </row>
    <row r="14116" spans="1:13" x14ac:dyDescent="0.3">
      <c r="A14116" t="s">
        <v>20325</v>
      </c>
      <c r="C14116" t="s">
        <v>20121</v>
      </c>
      <c r="D14116">
        <v>4</v>
      </c>
      <c r="E14116" s="1">
        <v>7760</v>
      </c>
      <c r="G14116" t="s">
        <v>34</v>
      </c>
      <c r="H14116" t="s">
        <v>6143</v>
      </c>
      <c r="I14116" t="s">
        <v>20326</v>
      </c>
      <c r="J14116" t="s">
        <v>288</v>
      </c>
      <c r="K14116" t="s">
        <v>24</v>
      </c>
      <c r="L14116" t="s">
        <v>25</v>
      </c>
      <c r="M14116" t="s">
        <v>6146</v>
      </c>
    </row>
    <row r="14117" spans="1:13" x14ac:dyDescent="0.3">
      <c r="A14117" t="s">
        <v>872</v>
      </c>
      <c r="C14117" t="s">
        <v>783</v>
      </c>
      <c r="D14117">
        <v>4</v>
      </c>
      <c r="E14117" s="1">
        <v>5000</v>
      </c>
      <c r="G14117" t="s">
        <v>21</v>
      </c>
      <c r="H14117" t="s">
        <v>68</v>
      </c>
      <c r="I14117" t="s">
        <v>156</v>
      </c>
      <c r="J14117" t="s">
        <v>22</v>
      </c>
      <c r="K14117" t="s">
        <v>24</v>
      </c>
      <c r="L14117" t="s">
        <v>25</v>
      </c>
      <c r="M14117" t="s">
        <v>26</v>
      </c>
    </row>
    <row r="14118" spans="1:13" x14ac:dyDescent="0.3">
      <c r="A14118" t="s">
        <v>872</v>
      </c>
      <c r="C14118" t="s">
        <v>28282</v>
      </c>
      <c r="D14118">
        <v>12</v>
      </c>
      <c r="E14118" s="1">
        <v>80000</v>
      </c>
      <c r="G14118" t="s">
        <v>21</v>
      </c>
      <c r="H14118" t="s">
        <v>68</v>
      </c>
      <c r="I14118" t="s">
        <v>156</v>
      </c>
      <c r="J14118" t="s">
        <v>22</v>
      </c>
      <c r="K14118" t="s">
        <v>24</v>
      </c>
      <c r="L14118" t="s">
        <v>25</v>
      </c>
      <c r="M14118" t="s">
        <v>26</v>
      </c>
    </row>
    <row r="14119" spans="1:13" x14ac:dyDescent="0.3">
      <c r="A14119" t="s">
        <v>872</v>
      </c>
      <c r="C14119" t="s">
        <v>30851</v>
      </c>
      <c r="D14119">
        <v>1</v>
      </c>
      <c r="E14119" s="1">
        <v>15000</v>
      </c>
      <c r="G14119" t="s">
        <v>21</v>
      </c>
      <c r="H14119" t="s">
        <v>77</v>
      </c>
      <c r="I14119" t="s">
        <v>156</v>
      </c>
      <c r="J14119" t="s">
        <v>22</v>
      </c>
      <c r="K14119" t="s">
        <v>24</v>
      </c>
      <c r="L14119" t="s">
        <v>25</v>
      </c>
      <c r="M14119" t="s">
        <v>26</v>
      </c>
    </row>
    <row r="14120" spans="1:13" x14ac:dyDescent="0.3">
      <c r="A14120" t="s">
        <v>57</v>
      </c>
      <c r="C14120" t="s">
        <v>14</v>
      </c>
      <c r="D14120">
        <v>26</v>
      </c>
      <c r="E14120" s="1">
        <v>1474029</v>
      </c>
      <c r="G14120" t="s">
        <v>48</v>
      </c>
      <c r="H14120" t="s">
        <v>58</v>
      </c>
      <c r="I14120" t="s">
        <v>49</v>
      </c>
      <c r="J14120" t="s">
        <v>50</v>
      </c>
      <c r="K14120" t="s">
        <v>51</v>
      </c>
      <c r="L14120" t="s">
        <v>44</v>
      </c>
      <c r="M14120" t="s">
        <v>52</v>
      </c>
    </row>
    <row r="14121" spans="1:13" x14ac:dyDescent="0.3">
      <c r="A14121" t="s">
        <v>23176</v>
      </c>
      <c r="C14121" t="s">
        <v>22837</v>
      </c>
      <c r="D14121">
        <v>19</v>
      </c>
      <c r="E14121" s="1">
        <v>363340</v>
      </c>
      <c r="G14121" t="s">
        <v>13</v>
      </c>
      <c r="H14121" t="s">
        <v>23177</v>
      </c>
      <c r="I14121" t="s">
        <v>7261</v>
      </c>
      <c r="J14121" t="s">
        <v>236</v>
      </c>
      <c r="K14121" t="s">
        <v>24</v>
      </c>
      <c r="L14121" t="s">
        <v>17</v>
      </c>
      <c r="M14121" t="s">
        <v>442</v>
      </c>
    </row>
    <row r="14122" spans="1:13" x14ac:dyDescent="0.3">
      <c r="A14122" t="s">
        <v>32541</v>
      </c>
      <c r="C14122" t="s">
        <v>32450</v>
      </c>
      <c r="D14122">
        <v>1</v>
      </c>
      <c r="E14122" s="1">
        <v>20322</v>
      </c>
      <c r="G14122" t="s">
        <v>34</v>
      </c>
      <c r="H14122" t="s">
        <v>6143</v>
      </c>
      <c r="I14122" t="s">
        <v>1859</v>
      </c>
      <c r="J14122" t="s">
        <v>813</v>
      </c>
      <c r="K14122" t="s">
        <v>24</v>
      </c>
      <c r="L14122" t="s">
        <v>25</v>
      </c>
      <c r="M14122" t="s">
        <v>6146</v>
      </c>
    </row>
    <row r="14123" spans="1:13" x14ac:dyDescent="0.3">
      <c r="A14123" t="s">
        <v>14543</v>
      </c>
      <c r="C14123" t="s">
        <v>14108</v>
      </c>
      <c r="D14123">
        <v>7</v>
      </c>
      <c r="E14123" s="1">
        <v>7054</v>
      </c>
      <c r="G14123" t="s">
        <v>34</v>
      </c>
      <c r="H14123" t="s">
        <v>6143</v>
      </c>
      <c r="I14123" t="s">
        <v>14544</v>
      </c>
      <c r="J14123" t="s">
        <v>433</v>
      </c>
      <c r="K14123" t="s">
        <v>24</v>
      </c>
      <c r="L14123" t="s">
        <v>25</v>
      </c>
      <c r="M14123" t="s">
        <v>6146</v>
      </c>
    </row>
    <row r="14124" spans="1:13" x14ac:dyDescent="0.3">
      <c r="A14124" t="s">
        <v>20777</v>
      </c>
      <c r="C14124" t="s">
        <v>20542</v>
      </c>
      <c r="D14124">
        <v>3</v>
      </c>
      <c r="E14124" s="1">
        <v>12285</v>
      </c>
      <c r="G14124" t="s">
        <v>34</v>
      </c>
      <c r="H14124" t="s">
        <v>6143</v>
      </c>
      <c r="I14124" t="s">
        <v>14152</v>
      </c>
      <c r="J14124" t="s">
        <v>627</v>
      </c>
      <c r="K14124" t="s">
        <v>24</v>
      </c>
      <c r="L14124" t="s">
        <v>25</v>
      </c>
      <c r="M14124" t="s">
        <v>6146</v>
      </c>
    </row>
    <row r="14125" spans="1:13" x14ac:dyDescent="0.3">
      <c r="A14125" t="s">
        <v>26821</v>
      </c>
      <c r="C14125" t="s">
        <v>26519</v>
      </c>
      <c r="D14125">
        <v>5</v>
      </c>
      <c r="E14125" s="1">
        <v>7910</v>
      </c>
      <c r="G14125" t="s">
        <v>34</v>
      </c>
      <c r="H14125" t="s">
        <v>6143</v>
      </c>
      <c r="I14125" t="s">
        <v>14152</v>
      </c>
      <c r="J14125" t="s">
        <v>2347</v>
      </c>
      <c r="K14125" t="s">
        <v>24</v>
      </c>
      <c r="L14125" t="s">
        <v>25</v>
      </c>
      <c r="M14125" t="s">
        <v>6146</v>
      </c>
    </row>
    <row r="14126" spans="1:13" x14ac:dyDescent="0.3">
      <c r="A14126" t="s">
        <v>7229</v>
      </c>
      <c r="C14126" t="s">
        <v>6985</v>
      </c>
      <c r="D14126">
        <v>6</v>
      </c>
      <c r="E14126" s="1">
        <v>18556</v>
      </c>
      <c r="G14126" t="s">
        <v>34</v>
      </c>
      <c r="H14126" t="s">
        <v>6143</v>
      </c>
      <c r="I14126" t="s">
        <v>7230</v>
      </c>
      <c r="J14126" t="s">
        <v>307</v>
      </c>
      <c r="K14126" t="s">
        <v>24</v>
      </c>
      <c r="L14126" t="s">
        <v>25</v>
      </c>
      <c r="M14126" t="s">
        <v>6146</v>
      </c>
    </row>
    <row r="14127" spans="1:13" x14ac:dyDescent="0.3">
      <c r="A14127" t="s">
        <v>18495</v>
      </c>
      <c r="C14127" t="s">
        <v>18470</v>
      </c>
      <c r="D14127">
        <v>12</v>
      </c>
      <c r="E14127" s="1">
        <v>48562</v>
      </c>
      <c r="G14127" t="s">
        <v>111</v>
      </c>
      <c r="H14127" t="s">
        <v>18496</v>
      </c>
      <c r="I14127" t="s">
        <v>156</v>
      </c>
      <c r="J14127" t="s">
        <v>22</v>
      </c>
      <c r="K14127" t="s">
        <v>24</v>
      </c>
      <c r="L14127" t="s">
        <v>25</v>
      </c>
      <c r="M14127" t="s">
        <v>6109</v>
      </c>
    </row>
    <row r="14128" spans="1:13" x14ac:dyDescent="0.3">
      <c r="A14128" t="s">
        <v>14196</v>
      </c>
      <c r="C14128" t="s">
        <v>14108</v>
      </c>
      <c r="D14128">
        <v>7</v>
      </c>
      <c r="E14128" s="1">
        <v>51471</v>
      </c>
      <c r="G14128" t="s">
        <v>34</v>
      </c>
      <c r="H14128" t="s">
        <v>6143</v>
      </c>
      <c r="I14128" t="s">
        <v>14197</v>
      </c>
      <c r="J14128" t="s">
        <v>433</v>
      </c>
      <c r="K14128" t="s">
        <v>24</v>
      </c>
      <c r="L14128" t="s">
        <v>25</v>
      </c>
      <c r="M14128" t="s">
        <v>6146</v>
      </c>
    </row>
    <row r="14129" spans="1:13" x14ac:dyDescent="0.3">
      <c r="A14129" t="s">
        <v>17248</v>
      </c>
      <c r="C14129" t="s">
        <v>17183</v>
      </c>
      <c r="D14129">
        <v>25</v>
      </c>
      <c r="E14129" s="1">
        <v>1335630</v>
      </c>
      <c r="G14129" t="s">
        <v>34</v>
      </c>
      <c r="H14129" t="s">
        <v>17249</v>
      </c>
      <c r="I14129" t="s">
        <v>4101</v>
      </c>
      <c r="K14129" t="s">
        <v>1450</v>
      </c>
      <c r="L14129" t="s">
        <v>44</v>
      </c>
      <c r="M14129" t="s">
        <v>75</v>
      </c>
    </row>
    <row r="14130" spans="1:13" x14ac:dyDescent="0.3">
      <c r="A14130" t="s">
        <v>19995</v>
      </c>
      <c r="C14130" t="s">
        <v>19936</v>
      </c>
      <c r="D14130">
        <v>5</v>
      </c>
      <c r="E14130" s="1">
        <v>5024</v>
      </c>
      <c r="G14130" t="s">
        <v>34</v>
      </c>
      <c r="H14130" t="s">
        <v>6143</v>
      </c>
      <c r="I14130" t="s">
        <v>19996</v>
      </c>
      <c r="J14130" t="s">
        <v>9844</v>
      </c>
      <c r="K14130" t="s">
        <v>24</v>
      </c>
      <c r="L14130" t="s">
        <v>25</v>
      </c>
      <c r="M14130" t="s">
        <v>6146</v>
      </c>
    </row>
    <row r="14131" spans="1:13" x14ac:dyDescent="0.3">
      <c r="A14131" t="s">
        <v>20996</v>
      </c>
      <c r="C14131" t="s">
        <v>20950</v>
      </c>
      <c r="D14131">
        <v>2</v>
      </c>
      <c r="E14131" s="1">
        <v>28625</v>
      </c>
      <c r="G14131" t="s">
        <v>34</v>
      </c>
      <c r="H14131" t="s">
        <v>6143</v>
      </c>
      <c r="I14131" t="s">
        <v>17994</v>
      </c>
      <c r="J14131" t="s">
        <v>17995</v>
      </c>
      <c r="K14131" t="s">
        <v>24</v>
      </c>
      <c r="L14131" t="s">
        <v>25</v>
      </c>
      <c r="M14131" t="s">
        <v>6146</v>
      </c>
    </row>
    <row r="14132" spans="1:13" x14ac:dyDescent="0.3">
      <c r="A14132" t="s">
        <v>26822</v>
      </c>
      <c r="C14132" t="s">
        <v>26519</v>
      </c>
      <c r="D14132">
        <v>5</v>
      </c>
      <c r="E14132" s="1">
        <v>7700</v>
      </c>
      <c r="G14132" t="s">
        <v>34</v>
      </c>
      <c r="H14132" t="s">
        <v>6143</v>
      </c>
      <c r="I14132" t="s">
        <v>26823</v>
      </c>
      <c r="J14132" t="s">
        <v>2347</v>
      </c>
      <c r="K14132" t="s">
        <v>24</v>
      </c>
      <c r="L14132" t="s">
        <v>25</v>
      </c>
      <c r="M14132" t="s">
        <v>6146</v>
      </c>
    </row>
    <row r="14133" spans="1:13" x14ac:dyDescent="0.3">
      <c r="A14133" t="s">
        <v>13822</v>
      </c>
      <c r="C14133" t="s">
        <v>13456</v>
      </c>
      <c r="D14133">
        <v>7</v>
      </c>
      <c r="E14133" s="1">
        <v>118561</v>
      </c>
      <c r="G14133" t="s">
        <v>34</v>
      </c>
      <c r="H14133" t="s">
        <v>6143</v>
      </c>
      <c r="I14133" t="s">
        <v>13823</v>
      </c>
      <c r="J14133" t="s">
        <v>30</v>
      </c>
      <c r="K14133" t="s">
        <v>24</v>
      </c>
      <c r="L14133" t="s">
        <v>25</v>
      </c>
      <c r="M14133" t="s">
        <v>6146</v>
      </c>
    </row>
    <row r="14134" spans="1:13" x14ac:dyDescent="0.3">
      <c r="A14134" t="s">
        <v>15118</v>
      </c>
      <c r="C14134" t="s">
        <v>15008</v>
      </c>
      <c r="D14134">
        <v>4</v>
      </c>
      <c r="E14134" s="1">
        <v>18358</v>
      </c>
      <c r="G14134" t="s">
        <v>34</v>
      </c>
      <c r="H14134" t="s">
        <v>6143</v>
      </c>
      <c r="I14134" t="s">
        <v>15119</v>
      </c>
      <c r="J14134" t="s">
        <v>761</v>
      </c>
      <c r="K14134" t="s">
        <v>24</v>
      </c>
      <c r="L14134" t="s">
        <v>25</v>
      </c>
      <c r="M14134" t="s">
        <v>6146</v>
      </c>
    </row>
    <row r="14135" spans="1:13" x14ac:dyDescent="0.3">
      <c r="A14135" t="s">
        <v>6880</v>
      </c>
      <c r="C14135" t="s">
        <v>6671</v>
      </c>
      <c r="D14135">
        <v>3</v>
      </c>
      <c r="E14135" s="1">
        <v>6764</v>
      </c>
      <c r="G14135" t="s">
        <v>34</v>
      </c>
      <c r="H14135" t="s">
        <v>6143</v>
      </c>
      <c r="I14135" t="s">
        <v>6881</v>
      </c>
      <c r="J14135" t="s">
        <v>1250</v>
      </c>
      <c r="K14135" t="s">
        <v>24</v>
      </c>
      <c r="L14135" t="s">
        <v>25</v>
      </c>
      <c r="M14135" t="s">
        <v>6146</v>
      </c>
    </row>
    <row r="14136" spans="1:13" x14ac:dyDescent="0.3">
      <c r="A14136" t="s">
        <v>31969</v>
      </c>
      <c r="C14136" t="s">
        <v>31866</v>
      </c>
      <c r="D14136">
        <v>4</v>
      </c>
      <c r="E14136" s="1">
        <v>4905</v>
      </c>
      <c r="G14136" t="s">
        <v>34</v>
      </c>
      <c r="H14136" t="s">
        <v>6143</v>
      </c>
      <c r="I14136" t="s">
        <v>31970</v>
      </c>
      <c r="J14136" t="s">
        <v>732</v>
      </c>
      <c r="K14136" t="s">
        <v>24</v>
      </c>
      <c r="L14136" t="s">
        <v>25</v>
      </c>
      <c r="M14136" t="s">
        <v>6146</v>
      </c>
    </row>
    <row r="14137" spans="1:13" x14ac:dyDescent="0.3">
      <c r="A14137" t="s">
        <v>15266</v>
      </c>
      <c r="C14137" t="s">
        <v>24500</v>
      </c>
      <c r="D14137">
        <v>13</v>
      </c>
      <c r="E14137" s="1">
        <v>82500</v>
      </c>
      <c r="G14137" t="s">
        <v>34</v>
      </c>
      <c r="H14137" t="s">
        <v>18250</v>
      </c>
      <c r="I14137" t="s">
        <v>1937</v>
      </c>
      <c r="J14137" t="s">
        <v>1603</v>
      </c>
      <c r="K14137" t="s">
        <v>24</v>
      </c>
      <c r="L14137" t="s">
        <v>25</v>
      </c>
      <c r="M14137" t="s">
        <v>6146</v>
      </c>
    </row>
    <row r="14138" spans="1:13" x14ac:dyDescent="0.3">
      <c r="A14138" t="s">
        <v>15266</v>
      </c>
      <c r="C14138" t="s">
        <v>15182</v>
      </c>
      <c r="D14138">
        <v>5</v>
      </c>
      <c r="E14138" s="1">
        <v>148350</v>
      </c>
      <c r="G14138" t="s">
        <v>34</v>
      </c>
      <c r="H14138" t="s">
        <v>6143</v>
      </c>
      <c r="I14138" t="s">
        <v>1937</v>
      </c>
      <c r="J14138" t="s">
        <v>1603</v>
      </c>
      <c r="K14138" t="s">
        <v>24</v>
      </c>
      <c r="L14138" t="s">
        <v>25</v>
      </c>
      <c r="M14138" t="s">
        <v>6146</v>
      </c>
    </row>
    <row r="14139" spans="1:13" x14ac:dyDescent="0.3">
      <c r="A14139" t="s">
        <v>36603</v>
      </c>
      <c r="C14139" t="s">
        <v>36503</v>
      </c>
      <c r="D14139">
        <v>3</v>
      </c>
      <c r="E14139" s="1">
        <v>17305</v>
      </c>
      <c r="G14139" t="s">
        <v>34</v>
      </c>
      <c r="H14139" t="s">
        <v>6143</v>
      </c>
      <c r="I14139" t="s">
        <v>36604</v>
      </c>
      <c r="J14139" t="s">
        <v>124</v>
      </c>
      <c r="K14139" t="s">
        <v>24</v>
      </c>
      <c r="L14139" t="s">
        <v>25</v>
      </c>
      <c r="M14139" t="s">
        <v>6146</v>
      </c>
    </row>
    <row r="14140" spans="1:13" x14ac:dyDescent="0.3">
      <c r="A14140" t="s">
        <v>19586</v>
      </c>
      <c r="C14140" t="s">
        <v>19404</v>
      </c>
      <c r="D14140">
        <v>6</v>
      </c>
      <c r="E14140" s="1">
        <v>14995</v>
      </c>
      <c r="G14140" t="s">
        <v>34</v>
      </c>
      <c r="H14140" t="s">
        <v>6143</v>
      </c>
      <c r="I14140" t="s">
        <v>19587</v>
      </c>
      <c r="J14140" t="s">
        <v>280</v>
      </c>
      <c r="K14140" t="s">
        <v>24</v>
      </c>
      <c r="L14140" t="s">
        <v>25</v>
      </c>
      <c r="M14140" t="s">
        <v>6146</v>
      </c>
    </row>
    <row r="14141" spans="1:13" x14ac:dyDescent="0.3">
      <c r="A14141" t="s">
        <v>23527</v>
      </c>
      <c r="C14141" t="s">
        <v>23427</v>
      </c>
      <c r="D14141">
        <v>1</v>
      </c>
      <c r="E14141" s="1">
        <v>88000</v>
      </c>
      <c r="G14141" t="s">
        <v>111</v>
      </c>
      <c r="H14141" t="s">
        <v>23528</v>
      </c>
      <c r="I14141" t="s">
        <v>1327</v>
      </c>
      <c r="J14141" t="s">
        <v>86</v>
      </c>
      <c r="K14141" t="s">
        <v>24</v>
      </c>
      <c r="L14141" t="s">
        <v>25</v>
      </c>
      <c r="M14141" t="s">
        <v>232</v>
      </c>
    </row>
    <row r="14142" spans="1:13" x14ac:dyDescent="0.3">
      <c r="A14142" t="s">
        <v>22945</v>
      </c>
      <c r="C14142" t="s">
        <v>22837</v>
      </c>
      <c r="D14142">
        <v>44</v>
      </c>
      <c r="E14142" s="1">
        <v>1750704</v>
      </c>
      <c r="G14142" t="s">
        <v>34</v>
      </c>
      <c r="H14142" t="s">
        <v>22946</v>
      </c>
      <c r="I14142" t="s">
        <v>85</v>
      </c>
      <c r="J14142" t="s">
        <v>86</v>
      </c>
      <c r="K14142" t="s">
        <v>24</v>
      </c>
      <c r="L14142" t="s">
        <v>38</v>
      </c>
      <c r="M14142" t="s">
        <v>217</v>
      </c>
    </row>
    <row r="14143" spans="1:13" x14ac:dyDescent="0.3">
      <c r="A14143" t="s">
        <v>13299</v>
      </c>
      <c r="C14143" t="s">
        <v>12994</v>
      </c>
      <c r="D14143">
        <v>4</v>
      </c>
      <c r="E14143" s="1">
        <v>46617</v>
      </c>
      <c r="G14143" t="s">
        <v>34</v>
      </c>
      <c r="H14143" t="s">
        <v>6143</v>
      </c>
      <c r="I14143" t="s">
        <v>13300</v>
      </c>
      <c r="J14143" t="s">
        <v>7536</v>
      </c>
      <c r="K14143" t="s">
        <v>24</v>
      </c>
      <c r="L14143" t="s">
        <v>25</v>
      </c>
      <c r="M14143" t="s">
        <v>6146</v>
      </c>
    </row>
    <row r="14144" spans="1:13" x14ac:dyDescent="0.3">
      <c r="A14144" t="s">
        <v>22834</v>
      </c>
      <c r="C14144" t="s">
        <v>28936</v>
      </c>
      <c r="D14144">
        <v>1</v>
      </c>
      <c r="E14144" s="1">
        <v>500</v>
      </c>
      <c r="G14144" t="s">
        <v>400</v>
      </c>
      <c r="H14144" t="s">
        <v>77</v>
      </c>
      <c r="I14144" t="s">
        <v>22835</v>
      </c>
      <c r="J14144" t="s">
        <v>23</v>
      </c>
      <c r="K14144" t="s">
        <v>24</v>
      </c>
      <c r="L14144" t="s">
        <v>25</v>
      </c>
      <c r="M14144" t="s">
        <v>26</v>
      </c>
    </row>
    <row r="14145" spans="1:13" x14ac:dyDescent="0.3">
      <c r="A14145" t="s">
        <v>22834</v>
      </c>
      <c r="C14145" t="s">
        <v>23564</v>
      </c>
      <c r="D14145">
        <v>1</v>
      </c>
      <c r="E14145" s="1">
        <v>10000</v>
      </c>
      <c r="G14145" t="s">
        <v>23661</v>
      </c>
      <c r="H14145" t="s">
        <v>68</v>
      </c>
      <c r="I14145" t="s">
        <v>22835</v>
      </c>
      <c r="J14145" t="s">
        <v>23</v>
      </c>
      <c r="K14145" t="s">
        <v>24</v>
      </c>
      <c r="L14145" t="s">
        <v>25</v>
      </c>
      <c r="M14145" t="s">
        <v>26</v>
      </c>
    </row>
    <row r="14146" spans="1:13" x14ac:dyDescent="0.3">
      <c r="A14146" t="s">
        <v>22834</v>
      </c>
      <c r="C14146" t="s">
        <v>22801</v>
      </c>
      <c r="D14146">
        <v>2</v>
      </c>
      <c r="E14146" s="1">
        <v>10000</v>
      </c>
      <c r="G14146" t="s">
        <v>21</v>
      </c>
      <c r="H14146" t="s">
        <v>68</v>
      </c>
      <c r="I14146" t="s">
        <v>22835</v>
      </c>
      <c r="J14146" t="s">
        <v>23</v>
      </c>
      <c r="K14146" t="s">
        <v>24</v>
      </c>
      <c r="L14146" t="s">
        <v>25</v>
      </c>
      <c r="M14146" t="s">
        <v>26</v>
      </c>
    </row>
    <row r="14147" spans="1:13" x14ac:dyDescent="0.3">
      <c r="A14147" t="s">
        <v>2946</v>
      </c>
      <c r="C14147" t="s">
        <v>2269</v>
      </c>
      <c r="D14147">
        <v>37</v>
      </c>
      <c r="E14147" s="1">
        <v>300000</v>
      </c>
      <c r="G14147" t="s">
        <v>21</v>
      </c>
      <c r="H14147" t="s">
        <v>68</v>
      </c>
      <c r="I14147" t="s">
        <v>156</v>
      </c>
      <c r="J14147" t="s">
        <v>22</v>
      </c>
      <c r="K14147" t="s">
        <v>24</v>
      </c>
      <c r="L14147" t="s">
        <v>25</v>
      </c>
      <c r="M14147" t="s">
        <v>26</v>
      </c>
    </row>
    <row r="14148" spans="1:13" x14ac:dyDescent="0.3">
      <c r="A14148" t="s">
        <v>2946</v>
      </c>
      <c r="C14148" t="s">
        <v>27925</v>
      </c>
      <c r="D14148">
        <v>12</v>
      </c>
      <c r="E14148" s="1">
        <v>200000</v>
      </c>
      <c r="G14148" t="s">
        <v>21</v>
      </c>
      <c r="H14148" t="s">
        <v>28221</v>
      </c>
      <c r="I14148" t="s">
        <v>156</v>
      </c>
      <c r="J14148" t="s">
        <v>22</v>
      </c>
      <c r="K14148" t="s">
        <v>24</v>
      </c>
      <c r="L14148" t="s">
        <v>25</v>
      </c>
      <c r="M14148" t="s">
        <v>26</v>
      </c>
    </row>
    <row r="14149" spans="1:13" x14ac:dyDescent="0.3">
      <c r="A14149" t="s">
        <v>2946</v>
      </c>
      <c r="C14149" t="s">
        <v>23704</v>
      </c>
      <c r="D14149">
        <v>1</v>
      </c>
      <c r="E14149" s="1">
        <v>10000</v>
      </c>
      <c r="G14149" t="s">
        <v>21</v>
      </c>
      <c r="H14149" t="s">
        <v>68</v>
      </c>
      <c r="I14149" t="s">
        <v>156</v>
      </c>
      <c r="J14149" t="s">
        <v>22</v>
      </c>
      <c r="K14149" t="s">
        <v>24</v>
      </c>
      <c r="L14149" t="s">
        <v>25</v>
      </c>
      <c r="M14149" t="s">
        <v>26</v>
      </c>
    </row>
    <row r="14150" spans="1:13" x14ac:dyDescent="0.3">
      <c r="A14150" t="s">
        <v>2946</v>
      </c>
      <c r="C14150" t="s">
        <v>22131</v>
      </c>
      <c r="D14150">
        <v>1</v>
      </c>
      <c r="E14150" s="1">
        <v>5000</v>
      </c>
      <c r="G14150" t="s">
        <v>21</v>
      </c>
      <c r="H14150" t="s">
        <v>68</v>
      </c>
      <c r="I14150" t="s">
        <v>156</v>
      </c>
      <c r="J14150" t="s">
        <v>22</v>
      </c>
      <c r="K14150" t="s">
        <v>24</v>
      </c>
      <c r="L14150" t="s">
        <v>25</v>
      </c>
      <c r="M14150" t="s">
        <v>26</v>
      </c>
    </row>
    <row r="14151" spans="1:13" x14ac:dyDescent="0.3">
      <c r="A14151" t="s">
        <v>2946</v>
      </c>
      <c r="C14151" t="s">
        <v>15490</v>
      </c>
      <c r="D14151">
        <v>1</v>
      </c>
      <c r="E14151" s="1">
        <v>5000</v>
      </c>
      <c r="G14151" t="s">
        <v>21</v>
      </c>
      <c r="H14151" t="s">
        <v>68</v>
      </c>
      <c r="I14151" t="s">
        <v>156</v>
      </c>
      <c r="J14151" t="s">
        <v>22</v>
      </c>
      <c r="K14151" t="s">
        <v>24</v>
      </c>
      <c r="L14151" t="s">
        <v>25</v>
      </c>
      <c r="M14151" t="s">
        <v>26</v>
      </c>
    </row>
    <row r="14152" spans="1:13" x14ac:dyDescent="0.3">
      <c r="A14152" t="s">
        <v>2946</v>
      </c>
      <c r="C14152" t="s">
        <v>11494</v>
      </c>
      <c r="D14152">
        <v>1</v>
      </c>
      <c r="E14152" s="1">
        <v>5000</v>
      </c>
      <c r="G14152" t="s">
        <v>21</v>
      </c>
      <c r="H14152" t="s">
        <v>970</v>
      </c>
      <c r="I14152" t="s">
        <v>156</v>
      </c>
      <c r="J14152" t="s">
        <v>22</v>
      </c>
      <c r="K14152" t="s">
        <v>24</v>
      </c>
      <c r="L14152" t="s">
        <v>25</v>
      </c>
      <c r="M14152" t="s">
        <v>26</v>
      </c>
    </row>
    <row r="14153" spans="1:13" x14ac:dyDescent="0.3">
      <c r="A14153" t="s">
        <v>28577</v>
      </c>
      <c r="C14153" t="s">
        <v>28282</v>
      </c>
      <c r="D14153">
        <v>24</v>
      </c>
      <c r="E14153" s="1">
        <v>100000</v>
      </c>
      <c r="G14153" t="s">
        <v>69</v>
      </c>
      <c r="H14153" t="s">
        <v>28578</v>
      </c>
      <c r="I14153" t="s">
        <v>118</v>
      </c>
      <c r="J14153" t="s">
        <v>119</v>
      </c>
      <c r="K14153" t="s">
        <v>24</v>
      </c>
      <c r="L14153" t="s">
        <v>25</v>
      </c>
      <c r="M14153" t="s">
        <v>221</v>
      </c>
    </row>
    <row r="14154" spans="1:13" x14ac:dyDescent="0.3">
      <c r="A14154" t="s">
        <v>30393</v>
      </c>
      <c r="C14154" t="s">
        <v>30364</v>
      </c>
      <c r="D14154">
        <v>24</v>
      </c>
      <c r="E14154" s="1">
        <v>300000</v>
      </c>
      <c r="G14154" t="s">
        <v>111</v>
      </c>
      <c r="H14154" t="s">
        <v>30394</v>
      </c>
      <c r="I14154" t="s">
        <v>287</v>
      </c>
      <c r="J14154" t="s">
        <v>288</v>
      </c>
      <c r="K14154" t="s">
        <v>24</v>
      </c>
      <c r="L14154" t="s">
        <v>25</v>
      </c>
      <c r="M14154" t="s">
        <v>322</v>
      </c>
    </row>
    <row r="14155" spans="1:13" x14ac:dyDescent="0.3">
      <c r="A14155" t="s">
        <v>27547</v>
      </c>
      <c r="C14155" t="s">
        <v>27408</v>
      </c>
      <c r="D14155">
        <v>14</v>
      </c>
      <c r="E14155" s="1">
        <v>157500</v>
      </c>
      <c r="G14155" t="s">
        <v>69</v>
      </c>
      <c r="H14155" t="s">
        <v>68</v>
      </c>
      <c r="I14155" t="s">
        <v>867</v>
      </c>
      <c r="J14155" t="s">
        <v>280</v>
      </c>
      <c r="K14155" t="s">
        <v>24</v>
      </c>
      <c r="L14155" t="s">
        <v>25</v>
      </c>
      <c r="M14155" t="s">
        <v>221</v>
      </c>
    </row>
    <row r="14156" spans="1:13" x14ac:dyDescent="0.3">
      <c r="A14156" t="s">
        <v>27547</v>
      </c>
      <c r="C14156" t="s">
        <v>29426</v>
      </c>
      <c r="D14156">
        <v>12</v>
      </c>
      <c r="E14156" s="1">
        <v>100000</v>
      </c>
      <c r="G14156" t="s">
        <v>69</v>
      </c>
      <c r="H14156" t="s">
        <v>4539</v>
      </c>
      <c r="I14156" t="s">
        <v>867</v>
      </c>
      <c r="J14156" t="s">
        <v>280</v>
      </c>
      <c r="K14156" t="s">
        <v>24</v>
      </c>
      <c r="L14156" t="s">
        <v>25</v>
      </c>
      <c r="M14156" t="s">
        <v>221</v>
      </c>
    </row>
    <row r="14157" spans="1:13" x14ac:dyDescent="0.3">
      <c r="A14157" t="s">
        <v>24894</v>
      </c>
      <c r="C14157" t="s">
        <v>24855</v>
      </c>
      <c r="D14157">
        <v>12</v>
      </c>
      <c r="E14157" s="1">
        <v>480</v>
      </c>
      <c r="G14157" t="s">
        <v>21</v>
      </c>
      <c r="H14157" t="s">
        <v>970</v>
      </c>
      <c r="I14157" t="s">
        <v>156</v>
      </c>
      <c r="J14157" t="s">
        <v>22</v>
      </c>
      <c r="K14157" t="s">
        <v>24</v>
      </c>
      <c r="L14157" t="s">
        <v>25</v>
      </c>
      <c r="M14157" t="s">
        <v>26</v>
      </c>
    </row>
    <row r="14158" spans="1:13" x14ac:dyDescent="0.3">
      <c r="A14158" t="s">
        <v>28890</v>
      </c>
      <c r="C14158" t="s">
        <v>28715</v>
      </c>
      <c r="D14158">
        <v>16</v>
      </c>
      <c r="E14158" s="1">
        <v>452185</v>
      </c>
      <c r="G14158" t="s">
        <v>13</v>
      </c>
      <c r="H14158" t="s">
        <v>28891</v>
      </c>
      <c r="I14158" t="s">
        <v>1008</v>
      </c>
      <c r="J14158" t="s">
        <v>119</v>
      </c>
      <c r="K14158" t="s">
        <v>24</v>
      </c>
      <c r="L14158" t="s">
        <v>17</v>
      </c>
      <c r="M14158" t="s">
        <v>105</v>
      </c>
    </row>
    <row r="14159" spans="1:13" x14ac:dyDescent="0.3">
      <c r="A14159" t="s">
        <v>7181</v>
      </c>
      <c r="C14159" t="s">
        <v>6985</v>
      </c>
      <c r="D14159">
        <v>6</v>
      </c>
      <c r="E14159" s="1">
        <v>14458</v>
      </c>
      <c r="G14159" t="s">
        <v>34</v>
      </c>
      <c r="H14159" t="s">
        <v>6143</v>
      </c>
      <c r="I14159" t="s">
        <v>7182</v>
      </c>
      <c r="J14159" t="s">
        <v>307</v>
      </c>
      <c r="K14159" t="s">
        <v>24</v>
      </c>
      <c r="L14159" t="s">
        <v>25</v>
      </c>
      <c r="M14159" t="s">
        <v>6146</v>
      </c>
    </row>
    <row r="14160" spans="1:13" x14ac:dyDescent="0.3">
      <c r="A14160" t="s">
        <v>14938</v>
      </c>
      <c r="C14160" t="s">
        <v>14716</v>
      </c>
      <c r="D14160">
        <v>4</v>
      </c>
      <c r="E14160" s="1">
        <v>18170</v>
      </c>
      <c r="G14160" t="s">
        <v>34</v>
      </c>
      <c r="H14160" t="s">
        <v>6143</v>
      </c>
      <c r="I14160" t="s">
        <v>6323</v>
      </c>
      <c r="J14160" t="s">
        <v>300</v>
      </c>
      <c r="K14160" t="s">
        <v>24</v>
      </c>
      <c r="L14160" t="s">
        <v>25</v>
      </c>
      <c r="M14160" t="s">
        <v>6146</v>
      </c>
    </row>
    <row r="14161" spans="1:13" x14ac:dyDescent="0.3">
      <c r="A14161" t="s">
        <v>18769</v>
      </c>
      <c r="C14161" t="s">
        <v>18470</v>
      </c>
      <c r="D14161">
        <v>4</v>
      </c>
      <c r="E14161" s="1">
        <v>11079</v>
      </c>
      <c r="G14161" t="s">
        <v>34</v>
      </c>
      <c r="H14161" t="s">
        <v>6143</v>
      </c>
      <c r="I14161" t="s">
        <v>3521</v>
      </c>
      <c r="J14161" t="s">
        <v>3203</v>
      </c>
      <c r="K14161" t="s">
        <v>24</v>
      </c>
      <c r="L14161" t="s">
        <v>25</v>
      </c>
      <c r="M14161" t="s">
        <v>6146</v>
      </c>
    </row>
    <row r="14162" spans="1:13" x14ac:dyDescent="0.3">
      <c r="A14162" t="s">
        <v>6746</v>
      </c>
      <c r="C14162" t="s">
        <v>6671</v>
      </c>
      <c r="D14162">
        <v>3</v>
      </c>
      <c r="E14162" s="1">
        <v>17063</v>
      </c>
      <c r="G14162" t="s">
        <v>34</v>
      </c>
      <c r="H14162" t="s">
        <v>6143</v>
      </c>
      <c r="I14162" t="s">
        <v>359</v>
      </c>
      <c r="J14162" t="s">
        <v>1250</v>
      </c>
      <c r="K14162" t="s">
        <v>24</v>
      </c>
      <c r="L14162" t="s">
        <v>25</v>
      </c>
      <c r="M14162" t="s">
        <v>6146</v>
      </c>
    </row>
    <row r="14163" spans="1:13" x14ac:dyDescent="0.3">
      <c r="A14163" t="s">
        <v>13331</v>
      </c>
      <c r="C14163" t="s">
        <v>25932</v>
      </c>
      <c r="D14163">
        <v>1</v>
      </c>
      <c r="E14163" s="1">
        <v>12975</v>
      </c>
      <c r="G14163" t="s">
        <v>34</v>
      </c>
      <c r="H14163" t="s">
        <v>6143</v>
      </c>
      <c r="I14163" t="s">
        <v>3521</v>
      </c>
      <c r="J14163" t="s">
        <v>199</v>
      </c>
      <c r="K14163" t="s">
        <v>24</v>
      </c>
      <c r="L14163" t="s">
        <v>25</v>
      </c>
      <c r="M14163" t="s">
        <v>6146</v>
      </c>
    </row>
    <row r="14164" spans="1:13" x14ac:dyDescent="0.3">
      <c r="A14164" t="s">
        <v>13331</v>
      </c>
      <c r="C14164" t="s">
        <v>12994</v>
      </c>
      <c r="D14164">
        <v>4</v>
      </c>
      <c r="E14164" s="1">
        <v>16263</v>
      </c>
      <c r="G14164" t="s">
        <v>34</v>
      </c>
      <c r="H14164" t="s">
        <v>6143</v>
      </c>
      <c r="I14164" t="s">
        <v>3521</v>
      </c>
      <c r="J14164" t="s">
        <v>9844</v>
      </c>
      <c r="K14164" t="s">
        <v>24</v>
      </c>
      <c r="L14164" t="s">
        <v>25</v>
      </c>
      <c r="M14164" t="s">
        <v>6146</v>
      </c>
    </row>
    <row r="14165" spans="1:13" x14ac:dyDescent="0.3">
      <c r="A14165" t="s">
        <v>31843</v>
      </c>
      <c r="C14165" t="s">
        <v>31834</v>
      </c>
      <c r="D14165">
        <v>12</v>
      </c>
      <c r="E14165" s="1">
        <v>18000</v>
      </c>
      <c r="G14165" t="s">
        <v>111</v>
      </c>
      <c r="H14165" t="s">
        <v>31844</v>
      </c>
      <c r="I14165" t="s">
        <v>156</v>
      </c>
      <c r="J14165" t="s">
        <v>22</v>
      </c>
      <c r="K14165" t="s">
        <v>24</v>
      </c>
      <c r="L14165" t="s">
        <v>25</v>
      </c>
      <c r="M14165" t="s">
        <v>6109</v>
      </c>
    </row>
    <row r="14166" spans="1:13" x14ac:dyDescent="0.3">
      <c r="A14166" t="s">
        <v>6960</v>
      </c>
      <c r="C14166" t="s">
        <v>6887</v>
      </c>
      <c r="D14166">
        <v>3</v>
      </c>
      <c r="E14166" s="1">
        <v>23353</v>
      </c>
      <c r="G14166" t="s">
        <v>34</v>
      </c>
      <c r="H14166" t="s">
        <v>6143</v>
      </c>
      <c r="I14166" t="s">
        <v>3521</v>
      </c>
      <c r="J14166" t="s">
        <v>5602</v>
      </c>
      <c r="K14166" t="s">
        <v>24</v>
      </c>
      <c r="L14166" t="s">
        <v>25</v>
      </c>
      <c r="M14166" t="s">
        <v>6146</v>
      </c>
    </row>
    <row r="14167" spans="1:13" x14ac:dyDescent="0.3">
      <c r="A14167" t="s">
        <v>6168</v>
      </c>
      <c r="C14167" t="s">
        <v>6098</v>
      </c>
      <c r="D14167">
        <v>3</v>
      </c>
      <c r="E14167" s="1">
        <v>29272</v>
      </c>
      <c r="G14167" t="s">
        <v>34</v>
      </c>
      <c r="H14167" t="s">
        <v>6143</v>
      </c>
      <c r="I14167" t="s">
        <v>6169</v>
      </c>
      <c r="J14167" t="s">
        <v>6145</v>
      </c>
      <c r="K14167" t="s">
        <v>24</v>
      </c>
      <c r="L14167" t="s">
        <v>25</v>
      </c>
      <c r="M14167" t="s">
        <v>6146</v>
      </c>
    </row>
    <row r="14168" spans="1:13" x14ac:dyDescent="0.3">
      <c r="A14168" t="s">
        <v>26824</v>
      </c>
      <c r="C14168" t="s">
        <v>26519</v>
      </c>
      <c r="D14168">
        <v>5</v>
      </c>
      <c r="E14168" s="1">
        <v>11620</v>
      </c>
      <c r="G14168" t="s">
        <v>34</v>
      </c>
      <c r="H14168" t="s">
        <v>6143</v>
      </c>
      <c r="I14168" t="s">
        <v>6169</v>
      </c>
      <c r="J14168" t="s">
        <v>2347</v>
      </c>
      <c r="K14168" t="s">
        <v>24</v>
      </c>
      <c r="L14168" t="s">
        <v>25</v>
      </c>
      <c r="M14168" t="s">
        <v>6146</v>
      </c>
    </row>
    <row r="14169" spans="1:13" x14ac:dyDescent="0.3">
      <c r="A14169" t="s">
        <v>33941</v>
      </c>
      <c r="C14169" t="s">
        <v>33755</v>
      </c>
      <c r="D14169">
        <v>18</v>
      </c>
      <c r="E14169" s="1">
        <v>100000</v>
      </c>
      <c r="G14169" t="s">
        <v>13</v>
      </c>
      <c r="H14169" t="s">
        <v>33942</v>
      </c>
      <c r="I14169" t="s">
        <v>33943</v>
      </c>
      <c r="J14169" t="s">
        <v>280</v>
      </c>
      <c r="K14169" t="s">
        <v>24</v>
      </c>
      <c r="L14169" t="s">
        <v>17</v>
      </c>
      <c r="M14169" t="s">
        <v>450</v>
      </c>
    </row>
    <row r="14170" spans="1:13" x14ac:dyDescent="0.3">
      <c r="A14170" t="s">
        <v>33941</v>
      </c>
      <c r="C14170" t="s">
        <v>37047</v>
      </c>
      <c r="D14170">
        <v>18</v>
      </c>
      <c r="E14170" s="1">
        <v>100000</v>
      </c>
      <c r="G14170" t="s">
        <v>13</v>
      </c>
      <c r="H14170" t="s">
        <v>37252</v>
      </c>
      <c r="I14170" t="s">
        <v>33943</v>
      </c>
      <c r="J14170" t="s">
        <v>280</v>
      </c>
      <c r="K14170" t="s">
        <v>24</v>
      </c>
      <c r="L14170" t="s">
        <v>17</v>
      </c>
      <c r="M14170" t="s">
        <v>450</v>
      </c>
    </row>
    <row r="14171" spans="1:13" x14ac:dyDescent="0.3">
      <c r="A14171" t="s">
        <v>2873</v>
      </c>
      <c r="C14171" t="s">
        <v>2269</v>
      </c>
      <c r="D14171">
        <v>1</v>
      </c>
      <c r="E14171" s="1">
        <v>70000</v>
      </c>
      <c r="G14171" t="s">
        <v>21</v>
      </c>
      <c r="H14171" t="s">
        <v>2874</v>
      </c>
      <c r="I14171" t="s">
        <v>472</v>
      </c>
      <c r="J14171" t="s">
        <v>22</v>
      </c>
      <c r="K14171" t="s">
        <v>24</v>
      </c>
      <c r="L14171" t="s">
        <v>25</v>
      </c>
      <c r="M14171" t="s">
        <v>26</v>
      </c>
    </row>
    <row r="14172" spans="1:13" x14ac:dyDescent="0.3">
      <c r="A14172" t="s">
        <v>10269</v>
      </c>
      <c r="C14172" t="s">
        <v>10083</v>
      </c>
      <c r="D14172">
        <v>2</v>
      </c>
      <c r="E14172" s="1">
        <v>50000</v>
      </c>
      <c r="G14172" t="s">
        <v>21</v>
      </c>
      <c r="H14172" t="s">
        <v>6229</v>
      </c>
      <c r="I14172" t="s">
        <v>4307</v>
      </c>
      <c r="J14172" t="s">
        <v>761</v>
      </c>
      <c r="K14172" t="s">
        <v>24</v>
      </c>
      <c r="L14172" t="s">
        <v>25</v>
      </c>
      <c r="M14172" t="s">
        <v>26</v>
      </c>
    </row>
    <row r="14173" spans="1:13" x14ac:dyDescent="0.3">
      <c r="A14173" t="s">
        <v>26825</v>
      </c>
      <c r="C14173" t="s">
        <v>26519</v>
      </c>
      <c r="D14173">
        <v>5</v>
      </c>
      <c r="E14173" s="1">
        <v>8048</v>
      </c>
      <c r="G14173" t="s">
        <v>34</v>
      </c>
      <c r="H14173" t="s">
        <v>6143</v>
      </c>
      <c r="I14173" t="s">
        <v>26826</v>
      </c>
      <c r="J14173" t="s">
        <v>2347</v>
      </c>
      <c r="K14173" t="s">
        <v>24</v>
      </c>
      <c r="L14173" t="s">
        <v>25</v>
      </c>
      <c r="M14173" t="s">
        <v>6146</v>
      </c>
    </row>
    <row r="14174" spans="1:13" x14ac:dyDescent="0.3">
      <c r="A14174" t="s">
        <v>7481</v>
      </c>
      <c r="C14174" t="s">
        <v>7424</v>
      </c>
      <c r="D14174">
        <v>4</v>
      </c>
      <c r="E14174" s="1">
        <v>26790</v>
      </c>
      <c r="G14174" t="s">
        <v>34</v>
      </c>
      <c r="H14174" t="s">
        <v>6143</v>
      </c>
      <c r="I14174" t="s">
        <v>7482</v>
      </c>
      <c r="J14174" t="s">
        <v>7438</v>
      </c>
      <c r="K14174" t="s">
        <v>24</v>
      </c>
      <c r="L14174" t="s">
        <v>25</v>
      </c>
      <c r="M14174" t="s">
        <v>6146</v>
      </c>
    </row>
    <row r="14175" spans="1:13" x14ac:dyDescent="0.3">
      <c r="A14175" t="s">
        <v>19129</v>
      </c>
      <c r="C14175" t="s">
        <v>19032</v>
      </c>
      <c r="D14175">
        <v>4</v>
      </c>
      <c r="E14175" s="1">
        <v>26370</v>
      </c>
      <c r="G14175" t="s">
        <v>34</v>
      </c>
      <c r="H14175" t="s">
        <v>6143</v>
      </c>
      <c r="I14175" t="s">
        <v>11193</v>
      </c>
      <c r="J14175" t="s">
        <v>236</v>
      </c>
      <c r="K14175" t="s">
        <v>24</v>
      </c>
      <c r="L14175" t="s">
        <v>25</v>
      </c>
      <c r="M14175" t="s">
        <v>6146</v>
      </c>
    </row>
    <row r="14176" spans="1:13" x14ac:dyDescent="0.3">
      <c r="A14176" t="s">
        <v>6786</v>
      </c>
      <c r="C14176" t="s">
        <v>14716</v>
      </c>
      <c r="D14176">
        <v>4</v>
      </c>
      <c r="E14176" s="1">
        <v>22702</v>
      </c>
      <c r="G14176" t="s">
        <v>34</v>
      </c>
      <c r="H14176" t="s">
        <v>6143</v>
      </c>
      <c r="I14176" t="s">
        <v>6716</v>
      </c>
      <c r="J14176" t="s">
        <v>300</v>
      </c>
      <c r="K14176" t="s">
        <v>24</v>
      </c>
      <c r="L14176" t="s">
        <v>25</v>
      </c>
      <c r="M14176" t="s">
        <v>6146</v>
      </c>
    </row>
    <row r="14177" spans="1:13" x14ac:dyDescent="0.3">
      <c r="A14177" t="s">
        <v>6786</v>
      </c>
      <c r="C14177" t="s">
        <v>6671</v>
      </c>
      <c r="D14177">
        <v>3</v>
      </c>
      <c r="E14177" s="1">
        <v>17733</v>
      </c>
      <c r="G14177" t="s">
        <v>34</v>
      </c>
      <c r="H14177" t="s">
        <v>6143</v>
      </c>
      <c r="I14177" t="s">
        <v>6787</v>
      </c>
      <c r="J14177" t="s">
        <v>1250</v>
      </c>
      <c r="K14177" t="s">
        <v>24</v>
      </c>
      <c r="L14177" t="s">
        <v>25</v>
      </c>
      <c r="M14177" t="s">
        <v>6146</v>
      </c>
    </row>
    <row r="14178" spans="1:13" x14ac:dyDescent="0.3">
      <c r="A14178" t="s">
        <v>6786</v>
      </c>
      <c r="C14178" t="s">
        <v>17445</v>
      </c>
      <c r="D14178">
        <v>16</v>
      </c>
      <c r="E14178" s="1">
        <v>6564</v>
      </c>
      <c r="G14178" t="s">
        <v>34</v>
      </c>
      <c r="H14178" t="s">
        <v>6143</v>
      </c>
      <c r="I14178" t="s">
        <v>17542</v>
      </c>
      <c r="J14178" t="s">
        <v>662</v>
      </c>
      <c r="K14178" t="s">
        <v>24</v>
      </c>
      <c r="L14178" t="s">
        <v>25</v>
      </c>
      <c r="M14178" t="s">
        <v>6146</v>
      </c>
    </row>
    <row r="14179" spans="1:13" x14ac:dyDescent="0.3">
      <c r="A14179" t="s">
        <v>20778</v>
      </c>
      <c r="C14179" t="s">
        <v>25784</v>
      </c>
      <c r="D14179">
        <v>4</v>
      </c>
      <c r="E14179" s="1">
        <v>40460</v>
      </c>
      <c r="G14179" t="s">
        <v>34</v>
      </c>
      <c r="H14179" t="s">
        <v>6143</v>
      </c>
      <c r="I14179" t="s">
        <v>626</v>
      </c>
      <c r="J14179" t="s">
        <v>86</v>
      </c>
      <c r="K14179" t="s">
        <v>24</v>
      </c>
      <c r="L14179" t="s">
        <v>25</v>
      </c>
      <c r="M14179" t="s">
        <v>6146</v>
      </c>
    </row>
    <row r="14180" spans="1:13" x14ac:dyDescent="0.3">
      <c r="A14180" t="s">
        <v>20778</v>
      </c>
      <c r="C14180" t="s">
        <v>20542</v>
      </c>
      <c r="D14180">
        <v>3</v>
      </c>
      <c r="E14180" s="1">
        <v>15995</v>
      </c>
      <c r="G14180" t="s">
        <v>34</v>
      </c>
      <c r="H14180" t="s">
        <v>6143</v>
      </c>
      <c r="I14180" t="s">
        <v>626</v>
      </c>
      <c r="J14180" t="s">
        <v>627</v>
      </c>
      <c r="K14180" t="s">
        <v>24</v>
      </c>
      <c r="L14180" t="s">
        <v>25</v>
      </c>
      <c r="M14180" t="s">
        <v>6146</v>
      </c>
    </row>
    <row r="14181" spans="1:13" x14ac:dyDescent="0.3">
      <c r="A14181" t="s">
        <v>20778</v>
      </c>
      <c r="C14181" t="s">
        <v>32274</v>
      </c>
      <c r="D14181">
        <v>2</v>
      </c>
      <c r="E14181" s="1">
        <v>7900</v>
      </c>
      <c r="G14181" t="s">
        <v>34</v>
      </c>
      <c r="H14181" t="s">
        <v>6143</v>
      </c>
      <c r="I14181" t="s">
        <v>2552</v>
      </c>
      <c r="J14181" t="s">
        <v>3026</v>
      </c>
      <c r="K14181" t="s">
        <v>24</v>
      </c>
      <c r="L14181" t="s">
        <v>25</v>
      </c>
      <c r="M14181" t="s">
        <v>6146</v>
      </c>
    </row>
    <row r="14182" spans="1:13" x14ac:dyDescent="0.3">
      <c r="A14182" t="s">
        <v>31405</v>
      </c>
      <c r="C14182" t="s">
        <v>31300</v>
      </c>
      <c r="D14182">
        <v>5</v>
      </c>
      <c r="E14182" s="1">
        <v>61752</v>
      </c>
      <c r="G14182" t="s">
        <v>34</v>
      </c>
      <c r="H14182" t="s">
        <v>6143</v>
      </c>
      <c r="I14182" t="s">
        <v>6716</v>
      </c>
      <c r="J14182" t="s">
        <v>137</v>
      </c>
      <c r="K14182" t="s">
        <v>24</v>
      </c>
      <c r="L14182" t="s">
        <v>25</v>
      </c>
      <c r="M14182" t="s">
        <v>6146</v>
      </c>
    </row>
    <row r="14183" spans="1:13" x14ac:dyDescent="0.3">
      <c r="A14183" t="s">
        <v>8845</v>
      </c>
      <c r="C14183" t="s">
        <v>8771</v>
      </c>
      <c r="D14183">
        <v>19</v>
      </c>
      <c r="E14183" s="1">
        <v>100000</v>
      </c>
      <c r="G14183" t="s">
        <v>13</v>
      </c>
      <c r="H14183" t="s">
        <v>8846</v>
      </c>
      <c r="I14183" t="s">
        <v>359</v>
      </c>
      <c r="J14183" t="s">
        <v>608</v>
      </c>
      <c r="K14183" t="s">
        <v>609</v>
      </c>
      <c r="L14183" t="s">
        <v>17</v>
      </c>
      <c r="M14183" t="s">
        <v>450</v>
      </c>
    </row>
    <row r="14184" spans="1:13" x14ac:dyDescent="0.3">
      <c r="A14184" t="s">
        <v>26202</v>
      </c>
      <c r="C14184" t="s">
        <v>25932</v>
      </c>
      <c r="D14184">
        <v>2</v>
      </c>
      <c r="E14184" s="1">
        <v>7590</v>
      </c>
      <c r="G14184" t="s">
        <v>34</v>
      </c>
      <c r="H14184" t="s">
        <v>6143</v>
      </c>
      <c r="I14184" t="s">
        <v>26203</v>
      </c>
      <c r="J14184" t="s">
        <v>700</v>
      </c>
      <c r="K14184" t="s">
        <v>24</v>
      </c>
      <c r="L14184" t="s">
        <v>25</v>
      </c>
      <c r="M14184" t="s">
        <v>6146</v>
      </c>
    </row>
    <row r="14185" spans="1:13" x14ac:dyDescent="0.3">
      <c r="A14185" t="s">
        <v>7268</v>
      </c>
      <c r="C14185" t="s">
        <v>6985</v>
      </c>
      <c r="D14185">
        <v>4</v>
      </c>
      <c r="E14185" s="1">
        <v>9445</v>
      </c>
      <c r="G14185" t="s">
        <v>34</v>
      </c>
      <c r="H14185" t="s">
        <v>6143</v>
      </c>
      <c r="I14185" t="s">
        <v>7269</v>
      </c>
      <c r="J14185" t="s">
        <v>6105</v>
      </c>
      <c r="K14185" t="s">
        <v>24</v>
      </c>
      <c r="L14185" t="s">
        <v>25</v>
      </c>
      <c r="M14185" t="s">
        <v>6146</v>
      </c>
    </row>
    <row r="14186" spans="1:13" x14ac:dyDescent="0.3">
      <c r="A14186" t="s">
        <v>12417</v>
      </c>
      <c r="C14186" t="s">
        <v>31181</v>
      </c>
      <c r="D14186">
        <v>36</v>
      </c>
      <c r="E14186" s="1">
        <v>2126790</v>
      </c>
      <c r="G14186" t="s">
        <v>69</v>
      </c>
      <c r="H14186" t="s">
        <v>31222</v>
      </c>
      <c r="I14186" t="s">
        <v>12419</v>
      </c>
      <c r="K14186" t="s">
        <v>953</v>
      </c>
      <c r="L14186" t="s">
        <v>38</v>
      </c>
      <c r="M14186" t="s">
        <v>39</v>
      </c>
    </row>
    <row r="14187" spans="1:13" x14ac:dyDescent="0.3">
      <c r="A14187" t="s">
        <v>12417</v>
      </c>
      <c r="C14187" t="s">
        <v>22837</v>
      </c>
      <c r="D14187">
        <v>13</v>
      </c>
      <c r="E14187" s="1">
        <v>633929</v>
      </c>
      <c r="G14187" t="s">
        <v>69</v>
      </c>
      <c r="H14187" t="s">
        <v>23209</v>
      </c>
      <c r="I14187" t="s">
        <v>12419</v>
      </c>
      <c r="K14187" t="s">
        <v>953</v>
      </c>
      <c r="L14187" t="s">
        <v>38</v>
      </c>
      <c r="M14187" t="s">
        <v>39</v>
      </c>
    </row>
    <row r="14188" spans="1:13" x14ac:dyDescent="0.3">
      <c r="A14188" t="s">
        <v>12417</v>
      </c>
      <c r="C14188" t="s">
        <v>21173</v>
      </c>
      <c r="D14188">
        <v>12</v>
      </c>
      <c r="E14188" s="1">
        <v>516601</v>
      </c>
      <c r="G14188" t="s">
        <v>69</v>
      </c>
      <c r="H14188" t="s">
        <v>21692</v>
      </c>
      <c r="I14188" t="s">
        <v>12419</v>
      </c>
      <c r="K14188" t="s">
        <v>953</v>
      </c>
      <c r="L14188" t="s">
        <v>17</v>
      </c>
      <c r="M14188" t="s">
        <v>39</v>
      </c>
    </row>
    <row r="14189" spans="1:13" x14ac:dyDescent="0.3">
      <c r="A14189" t="s">
        <v>12417</v>
      </c>
      <c r="C14189" t="s">
        <v>17339</v>
      </c>
      <c r="D14189">
        <v>12</v>
      </c>
      <c r="E14189" s="1">
        <v>438083</v>
      </c>
      <c r="G14189" t="s">
        <v>69</v>
      </c>
      <c r="H14189" t="s">
        <v>17370</v>
      </c>
      <c r="I14189" t="s">
        <v>12419</v>
      </c>
      <c r="K14189" t="s">
        <v>953</v>
      </c>
      <c r="L14189" t="s">
        <v>257</v>
      </c>
      <c r="M14189" t="s">
        <v>39</v>
      </c>
    </row>
    <row r="14190" spans="1:13" x14ac:dyDescent="0.3">
      <c r="A14190" t="s">
        <v>12417</v>
      </c>
      <c r="C14190" t="s">
        <v>12314</v>
      </c>
      <c r="D14190">
        <v>12</v>
      </c>
      <c r="E14190" s="1">
        <v>299109</v>
      </c>
      <c r="G14190" t="s">
        <v>69</v>
      </c>
      <c r="H14190" t="s">
        <v>12418</v>
      </c>
      <c r="I14190" t="s">
        <v>12419</v>
      </c>
      <c r="K14190" t="s">
        <v>953</v>
      </c>
      <c r="L14190" t="s">
        <v>17</v>
      </c>
      <c r="M14190" t="s">
        <v>39</v>
      </c>
    </row>
    <row r="14191" spans="1:13" x14ac:dyDescent="0.3">
      <c r="A14191" t="s">
        <v>26204</v>
      </c>
      <c r="C14191" t="s">
        <v>25932</v>
      </c>
      <c r="D14191">
        <v>2</v>
      </c>
      <c r="E14191" s="1">
        <v>12975</v>
      </c>
      <c r="G14191" t="s">
        <v>34</v>
      </c>
      <c r="H14191" t="s">
        <v>6143</v>
      </c>
      <c r="I14191" t="s">
        <v>14355</v>
      </c>
      <c r="J14191" t="s">
        <v>700</v>
      </c>
      <c r="K14191" t="s">
        <v>24</v>
      </c>
      <c r="L14191" t="s">
        <v>25</v>
      </c>
      <c r="M14191" t="s">
        <v>6146</v>
      </c>
    </row>
    <row r="14192" spans="1:13" x14ac:dyDescent="0.3">
      <c r="A14192" t="s">
        <v>26204</v>
      </c>
      <c r="C14192" t="s">
        <v>25932</v>
      </c>
      <c r="D14192">
        <v>2</v>
      </c>
      <c r="E14192" s="1">
        <v>35070</v>
      </c>
      <c r="G14192" t="s">
        <v>34</v>
      </c>
      <c r="H14192" t="s">
        <v>6143</v>
      </c>
      <c r="I14192" t="s">
        <v>14355</v>
      </c>
      <c r="J14192" t="s">
        <v>700</v>
      </c>
      <c r="K14192" t="s">
        <v>24</v>
      </c>
      <c r="L14192" t="s">
        <v>25</v>
      </c>
      <c r="M14192" t="s">
        <v>6146</v>
      </c>
    </row>
    <row r="14193" spans="1:13" x14ac:dyDescent="0.3">
      <c r="A14193" t="s">
        <v>18975</v>
      </c>
      <c r="C14193" t="s">
        <v>18937</v>
      </c>
      <c r="D14193">
        <v>4</v>
      </c>
      <c r="E14193" s="1">
        <v>14995</v>
      </c>
      <c r="G14193" t="s">
        <v>34</v>
      </c>
      <c r="H14193" t="s">
        <v>6143</v>
      </c>
      <c r="I14193" t="s">
        <v>18976</v>
      </c>
      <c r="J14193" t="s">
        <v>17989</v>
      </c>
      <c r="K14193" t="s">
        <v>24</v>
      </c>
      <c r="L14193" t="s">
        <v>25</v>
      </c>
      <c r="M14193" t="s">
        <v>6146</v>
      </c>
    </row>
    <row r="14194" spans="1:13" x14ac:dyDescent="0.3">
      <c r="A14194" t="s">
        <v>5477</v>
      </c>
      <c r="C14194" t="s">
        <v>28282</v>
      </c>
      <c r="D14194">
        <v>12</v>
      </c>
      <c r="E14194" s="1">
        <v>25000</v>
      </c>
      <c r="G14194" t="s">
        <v>69</v>
      </c>
      <c r="H14194" t="s">
        <v>68</v>
      </c>
      <c r="I14194" t="s">
        <v>22</v>
      </c>
      <c r="J14194" t="s">
        <v>23</v>
      </c>
      <c r="K14194" t="s">
        <v>24</v>
      </c>
      <c r="L14194" t="s">
        <v>25</v>
      </c>
      <c r="M14194" t="s">
        <v>221</v>
      </c>
    </row>
    <row r="14195" spans="1:13" x14ac:dyDescent="0.3">
      <c r="A14195" t="s">
        <v>5477</v>
      </c>
      <c r="C14195" t="s">
        <v>28936</v>
      </c>
      <c r="D14195">
        <v>24</v>
      </c>
      <c r="E14195" s="1">
        <v>1100000</v>
      </c>
      <c r="G14195" t="s">
        <v>748</v>
      </c>
      <c r="H14195" t="s">
        <v>29033</v>
      </c>
      <c r="I14195" t="s">
        <v>22</v>
      </c>
      <c r="J14195" t="s">
        <v>23</v>
      </c>
      <c r="K14195" t="s">
        <v>24</v>
      </c>
      <c r="L14195" t="s">
        <v>25</v>
      </c>
      <c r="M14195" t="s">
        <v>766</v>
      </c>
    </row>
    <row r="14196" spans="1:13" x14ac:dyDescent="0.3">
      <c r="A14196" t="s">
        <v>5477</v>
      </c>
      <c r="C14196" t="s">
        <v>29426</v>
      </c>
      <c r="D14196">
        <v>12</v>
      </c>
      <c r="E14196" s="1">
        <v>250000</v>
      </c>
      <c r="G14196" t="s">
        <v>69</v>
      </c>
      <c r="H14196" t="s">
        <v>77</v>
      </c>
      <c r="I14196" t="s">
        <v>22</v>
      </c>
      <c r="J14196" t="s">
        <v>23</v>
      </c>
      <c r="K14196" t="s">
        <v>24</v>
      </c>
      <c r="L14196" t="s">
        <v>25</v>
      </c>
      <c r="M14196" t="s">
        <v>221</v>
      </c>
    </row>
    <row r="14197" spans="1:13" x14ac:dyDescent="0.3">
      <c r="A14197" t="s">
        <v>5477</v>
      </c>
      <c r="C14197" t="s">
        <v>5155</v>
      </c>
      <c r="D14197">
        <v>18</v>
      </c>
      <c r="E14197" s="1">
        <v>757473</v>
      </c>
      <c r="G14197" t="s">
        <v>111</v>
      </c>
      <c r="H14197" t="s">
        <v>5478</v>
      </c>
      <c r="I14197" t="s">
        <v>22</v>
      </c>
      <c r="J14197" t="s">
        <v>23</v>
      </c>
      <c r="K14197" t="s">
        <v>24</v>
      </c>
      <c r="L14197" t="s">
        <v>25</v>
      </c>
      <c r="M14197" t="s">
        <v>232</v>
      </c>
    </row>
    <row r="14198" spans="1:13" x14ac:dyDescent="0.3">
      <c r="A14198" t="s">
        <v>5477</v>
      </c>
      <c r="C14198" t="s">
        <v>5881</v>
      </c>
      <c r="D14198">
        <v>28</v>
      </c>
      <c r="E14198" s="1">
        <v>2799038</v>
      </c>
      <c r="G14198" t="s">
        <v>69</v>
      </c>
      <c r="H14198" t="s">
        <v>6008</v>
      </c>
      <c r="I14198" t="s">
        <v>22</v>
      </c>
      <c r="J14198" t="s">
        <v>23</v>
      </c>
      <c r="K14198" t="s">
        <v>24</v>
      </c>
      <c r="L14198" t="s">
        <v>25</v>
      </c>
      <c r="M14198" t="s">
        <v>221</v>
      </c>
    </row>
    <row r="14199" spans="1:13" x14ac:dyDescent="0.3">
      <c r="A14199" t="s">
        <v>5477</v>
      </c>
      <c r="C14199" t="s">
        <v>22837</v>
      </c>
      <c r="D14199">
        <v>14</v>
      </c>
      <c r="E14199" s="1">
        <v>600000</v>
      </c>
      <c r="G14199" t="s">
        <v>69</v>
      </c>
      <c r="H14199" t="s">
        <v>23166</v>
      </c>
      <c r="I14199" t="s">
        <v>22</v>
      </c>
      <c r="J14199" t="s">
        <v>23</v>
      </c>
      <c r="K14199" t="s">
        <v>24</v>
      </c>
      <c r="L14199" t="s">
        <v>25</v>
      </c>
      <c r="M14199" t="s">
        <v>221</v>
      </c>
    </row>
    <row r="14200" spans="1:13" x14ac:dyDescent="0.3">
      <c r="A14200" t="s">
        <v>5477</v>
      </c>
      <c r="C14200" t="s">
        <v>22505</v>
      </c>
      <c r="D14200">
        <v>24</v>
      </c>
      <c r="E14200" s="1">
        <v>2306666</v>
      </c>
      <c r="G14200" t="s">
        <v>69</v>
      </c>
      <c r="H14200" t="s">
        <v>22560</v>
      </c>
      <c r="I14200" t="s">
        <v>22</v>
      </c>
      <c r="J14200" t="s">
        <v>23</v>
      </c>
      <c r="K14200" t="s">
        <v>24</v>
      </c>
      <c r="L14200" t="s">
        <v>25</v>
      </c>
      <c r="M14200" t="s">
        <v>221</v>
      </c>
    </row>
    <row r="14201" spans="1:13" x14ac:dyDescent="0.3">
      <c r="A14201" t="s">
        <v>5477</v>
      </c>
      <c r="C14201" t="s">
        <v>16755</v>
      </c>
      <c r="D14201">
        <v>24</v>
      </c>
      <c r="E14201" s="1">
        <v>1128338</v>
      </c>
      <c r="G14201" t="s">
        <v>748</v>
      </c>
      <c r="H14201" t="s">
        <v>16960</v>
      </c>
      <c r="I14201" t="s">
        <v>22</v>
      </c>
      <c r="J14201" t="s">
        <v>23</v>
      </c>
      <c r="K14201" t="s">
        <v>24</v>
      </c>
      <c r="L14201" t="s">
        <v>25</v>
      </c>
      <c r="M14201" t="s">
        <v>1397</v>
      </c>
    </row>
    <row r="14202" spans="1:13" x14ac:dyDescent="0.3">
      <c r="A14202" t="s">
        <v>5477</v>
      </c>
      <c r="C14202" t="s">
        <v>12673</v>
      </c>
      <c r="D14202">
        <v>20</v>
      </c>
      <c r="E14202" s="1">
        <v>1730567</v>
      </c>
      <c r="G14202" t="s">
        <v>69</v>
      </c>
      <c r="H14202" t="s">
        <v>12684</v>
      </c>
      <c r="I14202" t="s">
        <v>22</v>
      </c>
      <c r="J14202" t="s">
        <v>23</v>
      </c>
      <c r="K14202" t="s">
        <v>24</v>
      </c>
      <c r="L14202" t="s">
        <v>25</v>
      </c>
      <c r="M14202" t="s">
        <v>221</v>
      </c>
    </row>
    <row r="14203" spans="1:13" x14ac:dyDescent="0.3">
      <c r="A14203" t="s">
        <v>5477</v>
      </c>
      <c r="C14203" t="s">
        <v>34985</v>
      </c>
      <c r="D14203">
        <v>24</v>
      </c>
      <c r="E14203" s="1">
        <v>450284</v>
      </c>
      <c r="G14203" t="s">
        <v>69</v>
      </c>
      <c r="H14203" t="s">
        <v>35046</v>
      </c>
      <c r="I14203" t="s">
        <v>22</v>
      </c>
      <c r="J14203" t="s">
        <v>23</v>
      </c>
      <c r="K14203" t="s">
        <v>24</v>
      </c>
      <c r="L14203" t="s">
        <v>25</v>
      </c>
      <c r="M14203" t="s">
        <v>221</v>
      </c>
    </row>
    <row r="14204" spans="1:13" x14ac:dyDescent="0.3">
      <c r="A14204" t="s">
        <v>5477</v>
      </c>
      <c r="C14204" t="s">
        <v>37363</v>
      </c>
      <c r="D14204">
        <v>24</v>
      </c>
      <c r="E14204" s="1">
        <v>375030</v>
      </c>
      <c r="G14204" t="s">
        <v>111</v>
      </c>
      <c r="H14204" t="s">
        <v>37473</v>
      </c>
      <c r="I14204" t="s">
        <v>22</v>
      </c>
      <c r="J14204" t="s">
        <v>23</v>
      </c>
      <c r="K14204" t="s">
        <v>24</v>
      </c>
      <c r="L14204" t="s">
        <v>25</v>
      </c>
      <c r="M14204" t="s">
        <v>120</v>
      </c>
    </row>
    <row r="14205" spans="1:13" x14ac:dyDescent="0.3">
      <c r="A14205" t="s">
        <v>5477</v>
      </c>
      <c r="C14205" t="s">
        <v>35508</v>
      </c>
      <c r="D14205">
        <v>12</v>
      </c>
      <c r="E14205" s="1">
        <v>880153</v>
      </c>
      <c r="G14205" t="s">
        <v>111</v>
      </c>
      <c r="H14205" t="s">
        <v>35542</v>
      </c>
      <c r="I14205" t="s">
        <v>22</v>
      </c>
      <c r="J14205" t="s">
        <v>23</v>
      </c>
      <c r="K14205" t="s">
        <v>24</v>
      </c>
      <c r="L14205" t="s">
        <v>25</v>
      </c>
      <c r="M14205" t="s">
        <v>87</v>
      </c>
    </row>
    <row r="14206" spans="1:13" x14ac:dyDescent="0.3">
      <c r="A14206" t="s">
        <v>5477</v>
      </c>
      <c r="C14206" t="s">
        <v>38133</v>
      </c>
      <c r="D14206">
        <v>24</v>
      </c>
      <c r="E14206" s="1">
        <v>374987</v>
      </c>
      <c r="G14206" t="s">
        <v>111</v>
      </c>
      <c r="H14206" t="s">
        <v>38155</v>
      </c>
      <c r="I14206" t="s">
        <v>22</v>
      </c>
      <c r="J14206" t="s">
        <v>23</v>
      </c>
      <c r="K14206" t="s">
        <v>24</v>
      </c>
      <c r="L14206" t="s">
        <v>25</v>
      </c>
      <c r="M14206" t="s">
        <v>120</v>
      </c>
    </row>
    <row r="14207" spans="1:13" x14ac:dyDescent="0.3">
      <c r="A14207" t="s">
        <v>3017</v>
      </c>
      <c r="C14207" t="s">
        <v>2957</v>
      </c>
      <c r="D14207">
        <v>12</v>
      </c>
      <c r="E14207" s="1">
        <v>100000</v>
      </c>
      <c r="G14207" t="s">
        <v>111</v>
      </c>
      <c r="H14207" t="s">
        <v>3018</v>
      </c>
      <c r="I14207" t="s">
        <v>70</v>
      </c>
      <c r="J14207" t="s">
        <v>70</v>
      </c>
      <c r="K14207" t="s">
        <v>24</v>
      </c>
      <c r="L14207" t="s">
        <v>25</v>
      </c>
      <c r="M14207" t="s">
        <v>232</v>
      </c>
    </row>
    <row r="14208" spans="1:13" x14ac:dyDescent="0.3">
      <c r="A14208" t="s">
        <v>4756</v>
      </c>
      <c r="C14208" t="s">
        <v>28282</v>
      </c>
      <c r="D14208">
        <v>24</v>
      </c>
      <c r="E14208" s="1">
        <v>90000</v>
      </c>
      <c r="G14208" t="s">
        <v>111</v>
      </c>
      <c r="H14208" t="s">
        <v>28470</v>
      </c>
      <c r="I14208" t="s">
        <v>306</v>
      </c>
      <c r="J14208" t="s">
        <v>307</v>
      </c>
      <c r="K14208" t="s">
        <v>24</v>
      </c>
      <c r="L14208" t="s">
        <v>25</v>
      </c>
      <c r="M14208" t="s">
        <v>120</v>
      </c>
    </row>
    <row r="14209" spans="1:13" x14ac:dyDescent="0.3">
      <c r="A14209" t="s">
        <v>4756</v>
      </c>
      <c r="C14209" t="s">
        <v>4681</v>
      </c>
      <c r="D14209">
        <v>24</v>
      </c>
      <c r="E14209" s="1">
        <v>350023</v>
      </c>
      <c r="G14209" t="s">
        <v>111</v>
      </c>
      <c r="H14209" t="s">
        <v>4757</v>
      </c>
      <c r="I14209" t="s">
        <v>306</v>
      </c>
      <c r="J14209" t="s">
        <v>307</v>
      </c>
      <c r="K14209" t="s">
        <v>24</v>
      </c>
      <c r="L14209" t="s">
        <v>25</v>
      </c>
      <c r="M14209" t="s">
        <v>1094</v>
      </c>
    </row>
    <row r="14210" spans="1:13" x14ac:dyDescent="0.3">
      <c r="A14210" t="s">
        <v>4756</v>
      </c>
      <c r="C14210" t="s">
        <v>21907</v>
      </c>
      <c r="D14210">
        <v>25</v>
      </c>
      <c r="E14210" s="1">
        <v>300006</v>
      </c>
      <c r="G14210" t="s">
        <v>111</v>
      </c>
      <c r="H14210" t="s">
        <v>21989</v>
      </c>
      <c r="I14210" t="s">
        <v>306</v>
      </c>
      <c r="J14210" t="s">
        <v>307</v>
      </c>
      <c r="K14210" t="s">
        <v>24</v>
      </c>
      <c r="L14210" t="s">
        <v>25</v>
      </c>
      <c r="M14210" t="s">
        <v>120</v>
      </c>
    </row>
    <row r="14211" spans="1:13" x14ac:dyDescent="0.3">
      <c r="A14211" t="s">
        <v>4756</v>
      </c>
      <c r="C14211" t="s">
        <v>12673</v>
      </c>
      <c r="D14211">
        <v>21</v>
      </c>
      <c r="E14211" s="1">
        <v>100000</v>
      </c>
      <c r="G14211" t="s">
        <v>111</v>
      </c>
      <c r="H14211" t="s">
        <v>12749</v>
      </c>
      <c r="I14211" t="s">
        <v>306</v>
      </c>
      <c r="J14211" t="s">
        <v>307</v>
      </c>
      <c r="K14211" t="s">
        <v>24</v>
      </c>
      <c r="L14211" t="s">
        <v>25</v>
      </c>
      <c r="M14211" t="s">
        <v>120</v>
      </c>
    </row>
    <row r="14212" spans="1:13" x14ac:dyDescent="0.3">
      <c r="A14212" t="s">
        <v>8130</v>
      </c>
      <c r="C14212" t="s">
        <v>15737</v>
      </c>
      <c r="D14212">
        <v>14</v>
      </c>
      <c r="E14212" s="1">
        <v>700036</v>
      </c>
      <c r="G14212" t="s">
        <v>111</v>
      </c>
      <c r="H14212" t="s">
        <v>16182</v>
      </c>
      <c r="I14212" t="s">
        <v>1359</v>
      </c>
      <c r="J14212" t="s">
        <v>70</v>
      </c>
      <c r="K14212" t="s">
        <v>24</v>
      </c>
      <c r="L14212" t="s">
        <v>25</v>
      </c>
      <c r="M14212" t="s">
        <v>120</v>
      </c>
    </row>
    <row r="14213" spans="1:13" x14ac:dyDescent="0.3">
      <c r="A14213" t="s">
        <v>8130</v>
      </c>
      <c r="C14213" t="s">
        <v>12673</v>
      </c>
      <c r="D14213">
        <v>13</v>
      </c>
      <c r="E14213" s="1">
        <v>225000</v>
      </c>
      <c r="G14213" t="s">
        <v>111</v>
      </c>
      <c r="H14213" t="s">
        <v>12769</v>
      </c>
      <c r="I14213" t="s">
        <v>1359</v>
      </c>
      <c r="J14213" t="s">
        <v>70</v>
      </c>
      <c r="K14213" t="s">
        <v>24</v>
      </c>
      <c r="L14213" t="s">
        <v>25</v>
      </c>
      <c r="M14213" t="s">
        <v>120</v>
      </c>
    </row>
    <row r="14214" spans="1:13" x14ac:dyDescent="0.3">
      <c r="A14214" t="s">
        <v>8130</v>
      </c>
      <c r="C14214" t="s">
        <v>8074</v>
      </c>
      <c r="D14214">
        <v>23</v>
      </c>
      <c r="E14214" s="1">
        <v>301002</v>
      </c>
      <c r="G14214" t="s">
        <v>69</v>
      </c>
      <c r="H14214" t="s">
        <v>8131</v>
      </c>
      <c r="I14214" t="s">
        <v>1359</v>
      </c>
      <c r="J14214" t="s">
        <v>70</v>
      </c>
      <c r="K14214" t="s">
        <v>24</v>
      </c>
      <c r="L14214" t="s">
        <v>25</v>
      </c>
      <c r="M14214" t="s">
        <v>221</v>
      </c>
    </row>
    <row r="14215" spans="1:13" x14ac:dyDescent="0.3">
      <c r="A14215" t="s">
        <v>4840</v>
      </c>
      <c r="C14215" t="s">
        <v>28282</v>
      </c>
      <c r="D14215">
        <v>24</v>
      </c>
      <c r="E14215" s="1">
        <v>20944</v>
      </c>
      <c r="G14215" t="s">
        <v>21</v>
      </c>
      <c r="H14215" t="s">
        <v>28554</v>
      </c>
      <c r="I14215" t="s">
        <v>156</v>
      </c>
      <c r="J14215" t="s">
        <v>22</v>
      </c>
      <c r="K14215" t="s">
        <v>24</v>
      </c>
      <c r="L14215" t="s">
        <v>25</v>
      </c>
      <c r="M14215" t="s">
        <v>26</v>
      </c>
    </row>
    <row r="14216" spans="1:13" x14ac:dyDescent="0.3">
      <c r="A14216" t="s">
        <v>4840</v>
      </c>
      <c r="C14216" t="s">
        <v>28715</v>
      </c>
      <c r="D14216">
        <v>23</v>
      </c>
      <c r="E14216" s="1">
        <v>101600</v>
      </c>
      <c r="G14216" t="s">
        <v>21</v>
      </c>
      <c r="H14216" t="s">
        <v>28896</v>
      </c>
      <c r="I14216" t="s">
        <v>156</v>
      </c>
      <c r="J14216" t="s">
        <v>22</v>
      </c>
      <c r="K14216" t="s">
        <v>24</v>
      </c>
      <c r="L14216" t="s">
        <v>25</v>
      </c>
      <c r="M14216" t="s">
        <v>26</v>
      </c>
    </row>
    <row r="14217" spans="1:13" x14ac:dyDescent="0.3">
      <c r="A14217" t="s">
        <v>4840</v>
      </c>
      <c r="C14217" t="s">
        <v>30364</v>
      </c>
      <c r="D14217">
        <v>24</v>
      </c>
      <c r="E14217" s="1">
        <v>50000</v>
      </c>
      <c r="G14217" t="s">
        <v>21</v>
      </c>
      <c r="H14217" t="s">
        <v>77</v>
      </c>
      <c r="I14217" t="s">
        <v>156</v>
      </c>
      <c r="J14217" t="s">
        <v>22</v>
      </c>
      <c r="K14217" t="s">
        <v>24</v>
      </c>
      <c r="L14217" t="s">
        <v>25</v>
      </c>
      <c r="M14217" t="s">
        <v>26</v>
      </c>
    </row>
    <row r="14218" spans="1:13" x14ac:dyDescent="0.3">
      <c r="A14218" t="s">
        <v>4840</v>
      </c>
      <c r="C14218" t="s">
        <v>4681</v>
      </c>
      <c r="D14218">
        <v>24</v>
      </c>
      <c r="E14218" s="1">
        <v>60000</v>
      </c>
      <c r="G14218" t="s">
        <v>21</v>
      </c>
      <c r="H14218" t="s">
        <v>68</v>
      </c>
      <c r="I14218" t="s">
        <v>156</v>
      </c>
      <c r="J14218" t="s">
        <v>22</v>
      </c>
      <c r="K14218" t="s">
        <v>24</v>
      </c>
      <c r="L14218" t="s">
        <v>25</v>
      </c>
      <c r="M14218" t="s">
        <v>26</v>
      </c>
    </row>
    <row r="14219" spans="1:13" x14ac:dyDescent="0.3">
      <c r="A14219" t="s">
        <v>4840</v>
      </c>
      <c r="C14219" t="s">
        <v>15490</v>
      </c>
      <c r="D14219">
        <v>1</v>
      </c>
      <c r="E14219" s="1">
        <v>2500</v>
      </c>
      <c r="G14219" t="s">
        <v>21</v>
      </c>
      <c r="H14219" t="s">
        <v>77</v>
      </c>
      <c r="I14219" t="s">
        <v>156</v>
      </c>
      <c r="J14219" t="s">
        <v>22</v>
      </c>
      <c r="K14219" t="s">
        <v>24</v>
      </c>
      <c r="L14219" t="s">
        <v>25</v>
      </c>
      <c r="M14219" t="s">
        <v>26</v>
      </c>
    </row>
    <row r="14220" spans="1:13" x14ac:dyDescent="0.3">
      <c r="A14220" t="s">
        <v>4840</v>
      </c>
      <c r="C14220" t="s">
        <v>11317</v>
      </c>
      <c r="D14220">
        <v>1</v>
      </c>
      <c r="E14220" s="1">
        <v>2500</v>
      </c>
      <c r="G14220" t="s">
        <v>21</v>
      </c>
      <c r="H14220" t="s">
        <v>970</v>
      </c>
      <c r="I14220" t="s">
        <v>156</v>
      </c>
      <c r="J14220" t="s">
        <v>22</v>
      </c>
      <c r="K14220" t="s">
        <v>24</v>
      </c>
      <c r="L14220" t="s">
        <v>25</v>
      </c>
      <c r="M14220" t="s">
        <v>26</v>
      </c>
    </row>
    <row r="14221" spans="1:13" x14ac:dyDescent="0.3">
      <c r="A14221" t="s">
        <v>4840</v>
      </c>
      <c r="C14221" t="s">
        <v>10471</v>
      </c>
      <c r="D14221">
        <v>1</v>
      </c>
      <c r="E14221" s="1">
        <v>2500</v>
      </c>
      <c r="G14221" t="s">
        <v>21</v>
      </c>
      <c r="H14221" t="s">
        <v>970</v>
      </c>
      <c r="I14221" t="s">
        <v>156</v>
      </c>
      <c r="J14221" t="s">
        <v>22</v>
      </c>
      <c r="K14221" t="s">
        <v>24</v>
      </c>
      <c r="L14221" t="s">
        <v>25</v>
      </c>
      <c r="M14221" t="s">
        <v>26</v>
      </c>
    </row>
    <row r="14222" spans="1:13" x14ac:dyDescent="0.3">
      <c r="A14222" t="s">
        <v>4840</v>
      </c>
      <c r="C14222" t="s">
        <v>8962</v>
      </c>
      <c r="D14222">
        <v>1</v>
      </c>
      <c r="E14222" s="1">
        <v>2800</v>
      </c>
      <c r="G14222" t="s">
        <v>21</v>
      </c>
      <c r="H14222" t="s">
        <v>970</v>
      </c>
      <c r="I14222" t="s">
        <v>156</v>
      </c>
      <c r="J14222" t="s">
        <v>22</v>
      </c>
      <c r="K14222" t="s">
        <v>24</v>
      </c>
      <c r="L14222" t="s">
        <v>25</v>
      </c>
      <c r="M14222" t="s">
        <v>26</v>
      </c>
    </row>
    <row r="14223" spans="1:13" x14ac:dyDescent="0.3">
      <c r="A14223" t="s">
        <v>4840</v>
      </c>
      <c r="C14223" t="s">
        <v>34985</v>
      </c>
      <c r="D14223">
        <v>1</v>
      </c>
      <c r="E14223" s="1">
        <v>2500</v>
      </c>
      <c r="G14223" t="s">
        <v>21</v>
      </c>
      <c r="H14223" t="s">
        <v>970</v>
      </c>
      <c r="I14223" t="s">
        <v>156</v>
      </c>
      <c r="J14223" t="s">
        <v>22</v>
      </c>
      <c r="K14223" t="s">
        <v>24</v>
      </c>
      <c r="L14223" t="s">
        <v>25</v>
      </c>
      <c r="M14223" t="s">
        <v>26</v>
      </c>
    </row>
    <row r="14224" spans="1:13" x14ac:dyDescent="0.3">
      <c r="A14224" t="s">
        <v>4840</v>
      </c>
      <c r="C14224" t="s">
        <v>33372</v>
      </c>
      <c r="D14224">
        <v>1</v>
      </c>
      <c r="E14224" s="1">
        <v>2500</v>
      </c>
      <c r="G14224" t="s">
        <v>21</v>
      </c>
      <c r="H14224" t="s">
        <v>970</v>
      </c>
      <c r="I14224" t="s">
        <v>156</v>
      </c>
      <c r="J14224" t="s">
        <v>22</v>
      </c>
      <c r="K14224" t="s">
        <v>24</v>
      </c>
      <c r="L14224" t="s">
        <v>25</v>
      </c>
      <c r="M14224" t="s">
        <v>26</v>
      </c>
    </row>
    <row r="14225" spans="1:13" x14ac:dyDescent="0.3">
      <c r="A14225" t="s">
        <v>4840</v>
      </c>
      <c r="C14225" t="s">
        <v>35729</v>
      </c>
      <c r="D14225">
        <v>60</v>
      </c>
      <c r="E14225" s="1">
        <v>200000</v>
      </c>
      <c r="G14225" t="s">
        <v>21</v>
      </c>
      <c r="H14225" t="s">
        <v>970</v>
      </c>
      <c r="I14225" t="s">
        <v>156</v>
      </c>
      <c r="J14225" t="s">
        <v>22</v>
      </c>
      <c r="K14225" t="s">
        <v>24</v>
      </c>
      <c r="L14225" t="s">
        <v>25</v>
      </c>
      <c r="M14225" t="s">
        <v>26</v>
      </c>
    </row>
    <row r="14226" spans="1:13" x14ac:dyDescent="0.3">
      <c r="A14226" t="s">
        <v>4840</v>
      </c>
      <c r="C14226" t="s">
        <v>36334</v>
      </c>
      <c r="D14226">
        <v>12</v>
      </c>
      <c r="E14226" s="1">
        <v>4500</v>
      </c>
      <c r="G14226" t="s">
        <v>21</v>
      </c>
      <c r="H14226" t="s">
        <v>970</v>
      </c>
      <c r="I14226" t="s">
        <v>156</v>
      </c>
      <c r="J14226" t="s">
        <v>22</v>
      </c>
      <c r="K14226" t="s">
        <v>24</v>
      </c>
      <c r="L14226" t="s">
        <v>25</v>
      </c>
      <c r="M14226" t="s">
        <v>26</v>
      </c>
    </row>
    <row r="14227" spans="1:13" x14ac:dyDescent="0.3">
      <c r="A14227" t="s">
        <v>4840</v>
      </c>
      <c r="C14227" t="s">
        <v>25932</v>
      </c>
      <c r="D14227">
        <v>12</v>
      </c>
      <c r="E14227" s="1">
        <v>3000</v>
      </c>
      <c r="G14227" t="s">
        <v>21</v>
      </c>
      <c r="H14227" t="s">
        <v>970</v>
      </c>
      <c r="I14227" t="s">
        <v>156</v>
      </c>
      <c r="J14227" t="s">
        <v>22</v>
      </c>
      <c r="K14227" t="s">
        <v>24</v>
      </c>
      <c r="L14227" t="s">
        <v>25</v>
      </c>
      <c r="M14227" t="s">
        <v>26</v>
      </c>
    </row>
    <row r="14228" spans="1:13" x14ac:dyDescent="0.3">
      <c r="A14228" t="s">
        <v>4840</v>
      </c>
      <c r="C14228" t="s">
        <v>19032</v>
      </c>
      <c r="D14228">
        <v>12</v>
      </c>
      <c r="E14228" s="1">
        <v>2050</v>
      </c>
      <c r="G14228" t="s">
        <v>21</v>
      </c>
      <c r="H14228" t="s">
        <v>970</v>
      </c>
      <c r="I14228" t="s">
        <v>156</v>
      </c>
      <c r="J14228" t="s">
        <v>22</v>
      </c>
      <c r="K14228" t="s">
        <v>24</v>
      </c>
      <c r="L14228" t="s">
        <v>25</v>
      </c>
      <c r="M14228" t="s">
        <v>26</v>
      </c>
    </row>
    <row r="14229" spans="1:13" x14ac:dyDescent="0.3">
      <c r="A14229" t="s">
        <v>122</v>
      </c>
      <c r="C14229" t="s">
        <v>1852</v>
      </c>
      <c r="D14229">
        <v>35</v>
      </c>
      <c r="E14229" s="1">
        <v>2498319</v>
      </c>
      <c r="G14229" t="s">
        <v>111</v>
      </c>
      <c r="H14229" t="s">
        <v>1360</v>
      </c>
      <c r="I14229" t="s">
        <v>123</v>
      </c>
      <c r="J14229" t="s">
        <v>124</v>
      </c>
      <c r="K14229" t="s">
        <v>24</v>
      </c>
      <c r="L14229" t="s">
        <v>25</v>
      </c>
      <c r="M14229" t="s">
        <v>120</v>
      </c>
    </row>
    <row r="14230" spans="1:13" x14ac:dyDescent="0.3">
      <c r="A14230" t="s">
        <v>122</v>
      </c>
      <c r="C14230" t="s">
        <v>14</v>
      </c>
      <c r="D14230">
        <v>6</v>
      </c>
      <c r="E14230" s="1">
        <v>249858</v>
      </c>
      <c r="G14230" t="s">
        <v>111</v>
      </c>
      <c r="H14230" t="s">
        <v>117</v>
      </c>
      <c r="I14230" t="s">
        <v>123</v>
      </c>
      <c r="J14230" t="s">
        <v>124</v>
      </c>
      <c r="K14230" t="s">
        <v>24</v>
      </c>
      <c r="L14230" t="s">
        <v>25</v>
      </c>
      <c r="M14230" t="s">
        <v>120</v>
      </c>
    </row>
    <row r="14231" spans="1:13" x14ac:dyDescent="0.3">
      <c r="A14231" t="s">
        <v>122</v>
      </c>
      <c r="C14231" t="s">
        <v>29426</v>
      </c>
      <c r="D14231">
        <v>29</v>
      </c>
      <c r="E14231" s="1">
        <v>999597</v>
      </c>
      <c r="G14231" t="s">
        <v>111</v>
      </c>
      <c r="H14231" t="s">
        <v>28631</v>
      </c>
      <c r="I14231" t="s">
        <v>123</v>
      </c>
      <c r="J14231" t="s">
        <v>124</v>
      </c>
      <c r="K14231" t="s">
        <v>24</v>
      </c>
      <c r="L14231" t="s">
        <v>25</v>
      </c>
      <c r="M14231" t="s">
        <v>120</v>
      </c>
    </row>
    <row r="14232" spans="1:13" x14ac:dyDescent="0.3">
      <c r="A14232" t="s">
        <v>122</v>
      </c>
      <c r="C14232" t="s">
        <v>22837</v>
      </c>
      <c r="D14232">
        <v>13</v>
      </c>
      <c r="E14232" s="1">
        <v>1618063</v>
      </c>
      <c r="G14232" t="s">
        <v>111</v>
      </c>
      <c r="H14232" t="s">
        <v>23037</v>
      </c>
      <c r="I14232" t="s">
        <v>123</v>
      </c>
      <c r="J14232" t="s">
        <v>124</v>
      </c>
      <c r="K14232" t="s">
        <v>24</v>
      </c>
      <c r="L14232" t="s">
        <v>25</v>
      </c>
      <c r="M14232" t="s">
        <v>120</v>
      </c>
    </row>
    <row r="14233" spans="1:13" x14ac:dyDescent="0.3">
      <c r="A14233" t="s">
        <v>122</v>
      </c>
      <c r="C14233" t="s">
        <v>22765</v>
      </c>
      <c r="D14233">
        <v>34</v>
      </c>
      <c r="E14233" s="1">
        <v>300000</v>
      </c>
      <c r="G14233" t="s">
        <v>111</v>
      </c>
      <c r="H14233" t="s">
        <v>22795</v>
      </c>
      <c r="I14233" t="s">
        <v>123</v>
      </c>
      <c r="J14233" t="s">
        <v>124</v>
      </c>
      <c r="K14233" t="s">
        <v>24</v>
      </c>
      <c r="L14233" t="s">
        <v>25</v>
      </c>
      <c r="M14233" t="s">
        <v>120</v>
      </c>
    </row>
    <row r="14234" spans="1:13" x14ac:dyDescent="0.3">
      <c r="A14234" t="s">
        <v>122</v>
      </c>
      <c r="C14234" t="s">
        <v>16599</v>
      </c>
      <c r="D14234">
        <v>24</v>
      </c>
      <c r="E14234" s="1">
        <v>823215</v>
      </c>
      <c r="G14234" t="s">
        <v>111</v>
      </c>
      <c r="H14234" t="s">
        <v>16689</v>
      </c>
      <c r="I14234" t="s">
        <v>123</v>
      </c>
      <c r="J14234" t="s">
        <v>124</v>
      </c>
      <c r="K14234" t="s">
        <v>24</v>
      </c>
      <c r="L14234" t="s">
        <v>25</v>
      </c>
      <c r="M14234" t="s">
        <v>120</v>
      </c>
    </row>
    <row r="14235" spans="1:13" x14ac:dyDescent="0.3">
      <c r="A14235" t="s">
        <v>122</v>
      </c>
      <c r="C14235" t="s">
        <v>9547</v>
      </c>
      <c r="D14235">
        <v>32</v>
      </c>
      <c r="E14235" s="1">
        <v>3500858</v>
      </c>
      <c r="G14235" t="s">
        <v>111</v>
      </c>
      <c r="H14235" t="s">
        <v>9650</v>
      </c>
      <c r="I14235" t="s">
        <v>123</v>
      </c>
      <c r="J14235" t="s">
        <v>124</v>
      </c>
      <c r="K14235" t="s">
        <v>24</v>
      </c>
      <c r="L14235" t="s">
        <v>25</v>
      </c>
      <c r="M14235" t="s">
        <v>120</v>
      </c>
    </row>
    <row r="14236" spans="1:13" x14ac:dyDescent="0.3">
      <c r="A14236" t="s">
        <v>122</v>
      </c>
      <c r="C14236" t="s">
        <v>8196</v>
      </c>
      <c r="D14236">
        <v>32</v>
      </c>
      <c r="E14236" s="1">
        <v>647000</v>
      </c>
      <c r="G14236" t="s">
        <v>111</v>
      </c>
      <c r="H14236" t="s">
        <v>8504</v>
      </c>
      <c r="I14236" t="s">
        <v>123</v>
      </c>
      <c r="J14236" t="s">
        <v>124</v>
      </c>
      <c r="K14236" t="s">
        <v>24</v>
      </c>
      <c r="L14236" t="s">
        <v>25</v>
      </c>
      <c r="M14236" t="s">
        <v>120</v>
      </c>
    </row>
    <row r="14237" spans="1:13" x14ac:dyDescent="0.3">
      <c r="A14237" t="s">
        <v>122</v>
      </c>
      <c r="C14237" t="s">
        <v>8074</v>
      </c>
      <c r="D14237">
        <v>16</v>
      </c>
      <c r="E14237" s="1">
        <v>513750</v>
      </c>
      <c r="G14237" t="s">
        <v>111</v>
      </c>
      <c r="H14237" t="s">
        <v>8132</v>
      </c>
      <c r="I14237" t="s">
        <v>123</v>
      </c>
      <c r="J14237" t="s">
        <v>124</v>
      </c>
      <c r="K14237" t="s">
        <v>24</v>
      </c>
      <c r="L14237" t="s">
        <v>25</v>
      </c>
      <c r="M14237" t="s">
        <v>120</v>
      </c>
    </row>
    <row r="14238" spans="1:13" x14ac:dyDescent="0.3">
      <c r="A14238" t="s">
        <v>122</v>
      </c>
      <c r="C14238" t="s">
        <v>33755</v>
      </c>
      <c r="D14238">
        <v>20</v>
      </c>
      <c r="E14238" s="1">
        <v>1370000</v>
      </c>
      <c r="G14238" t="s">
        <v>111</v>
      </c>
      <c r="H14238" t="s">
        <v>33859</v>
      </c>
      <c r="I14238" t="s">
        <v>123</v>
      </c>
      <c r="J14238" t="s">
        <v>124</v>
      </c>
      <c r="K14238" t="s">
        <v>24</v>
      </c>
      <c r="L14238" t="s">
        <v>25</v>
      </c>
      <c r="M14238" t="s">
        <v>120</v>
      </c>
    </row>
    <row r="14239" spans="1:13" x14ac:dyDescent="0.3">
      <c r="A14239" t="s">
        <v>8687</v>
      </c>
      <c r="C14239" t="s">
        <v>10589</v>
      </c>
      <c r="D14239">
        <v>50</v>
      </c>
      <c r="E14239" s="1">
        <v>2610580</v>
      </c>
      <c r="G14239" t="s">
        <v>111</v>
      </c>
      <c r="H14239" t="s">
        <v>10603</v>
      </c>
      <c r="I14239" t="s">
        <v>7397</v>
      </c>
      <c r="J14239" t="s">
        <v>761</v>
      </c>
      <c r="K14239" t="s">
        <v>24</v>
      </c>
      <c r="L14239" t="s">
        <v>25</v>
      </c>
      <c r="M14239" t="s">
        <v>232</v>
      </c>
    </row>
    <row r="14240" spans="1:13" x14ac:dyDescent="0.3">
      <c r="A14240" t="s">
        <v>8687</v>
      </c>
      <c r="C14240" t="s">
        <v>8666</v>
      </c>
      <c r="D14240">
        <v>18</v>
      </c>
      <c r="E14240" s="1">
        <v>494141</v>
      </c>
      <c r="G14240" t="s">
        <v>111</v>
      </c>
      <c r="H14240" t="s">
        <v>8688</v>
      </c>
      <c r="I14240" t="s">
        <v>7397</v>
      </c>
      <c r="J14240" t="s">
        <v>761</v>
      </c>
      <c r="K14240" t="s">
        <v>24</v>
      </c>
      <c r="L14240" t="s">
        <v>25</v>
      </c>
      <c r="M14240" t="s">
        <v>232</v>
      </c>
    </row>
    <row r="14241" spans="1:13" x14ac:dyDescent="0.3">
      <c r="A14241" t="s">
        <v>8687</v>
      </c>
      <c r="C14241" t="s">
        <v>8962</v>
      </c>
      <c r="D14241">
        <v>2</v>
      </c>
      <c r="E14241" s="1">
        <v>8000</v>
      </c>
      <c r="G14241" t="s">
        <v>111</v>
      </c>
      <c r="H14241" t="s">
        <v>9107</v>
      </c>
      <c r="I14241" t="s">
        <v>7397</v>
      </c>
      <c r="J14241" t="s">
        <v>761</v>
      </c>
      <c r="K14241" t="s">
        <v>24</v>
      </c>
      <c r="L14241" t="s">
        <v>25</v>
      </c>
      <c r="M14241" t="s">
        <v>232</v>
      </c>
    </row>
    <row r="14242" spans="1:13" x14ac:dyDescent="0.3">
      <c r="A14242" t="s">
        <v>8687</v>
      </c>
      <c r="C14242" t="s">
        <v>35176</v>
      </c>
      <c r="D14242">
        <v>38</v>
      </c>
      <c r="E14242" s="1">
        <v>354089</v>
      </c>
      <c r="G14242" t="s">
        <v>111</v>
      </c>
      <c r="H14242" t="s">
        <v>35198</v>
      </c>
      <c r="I14242" t="s">
        <v>7397</v>
      </c>
      <c r="J14242" t="s">
        <v>761</v>
      </c>
      <c r="K14242" t="s">
        <v>24</v>
      </c>
      <c r="L14242" t="s">
        <v>25</v>
      </c>
      <c r="M14242" t="s">
        <v>232</v>
      </c>
    </row>
    <row r="14243" spans="1:13" x14ac:dyDescent="0.3">
      <c r="A14243" t="s">
        <v>8687</v>
      </c>
      <c r="C14243" t="s">
        <v>34470</v>
      </c>
      <c r="D14243">
        <v>42</v>
      </c>
      <c r="E14243" s="1">
        <v>958474</v>
      </c>
      <c r="G14243" t="s">
        <v>111</v>
      </c>
      <c r="H14243" t="s">
        <v>34493</v>
      </c>
      <c r="I14243" t="s">
        <v>7397</v>
      </c>
      <c r="J14243" t="s">
        <v>761</v>
      </c>
      <c r="K14243" t="s">
        <v>24</v>
      </c>
      <c r="L14243" t="s">
        <v>25</v>
      </c>
      <c r="M14243" t="s">
        <v>232</v>
      </c>
    </row>
    <row r="14244" spans="1:13" x14ac:dyDescent="0.3">
      <c r="A14244" t="s">
        <v>8687</v>
      </c>
      <c r="C14244" t="s">
        <v>35134</v>
      </c>
      <c r="D14244">
        <v>1</v>
      </c>
      <c r="E14244" s="1">
        <v>26184</v>
      </c>
      <c r="G14244" t="s">
        <v>111</v>
      </c>
      <c r="H14244" t="s">
        <v>35150</v>
      </c>
      <c r="I14244" t="s">
        <v>7397</v>
      </c>
      <c r="J14244" t="s">
        <v>761</v>
      </c>
      <c r="K14244" t="s">
        <v>24</v>
      </c>
      <c r="L14244" t="s">
        <v>25</v>
      </c>
      <c r="M14244" t="s">
        <v>232</v>
      </c>
    </row>
    <row r="14245" spans="1:13" x14ac:dyDescent="0.3">
      <c r="A14245" t="s">
        <v>8687</v>
      </c>
      <c r="C14245" t="s">
        <v>33755</v>
      </c>
      <c r="D14245">
        <v>4</v>
      </c>
      <c r="E14245" s="1">
        <v>50000</v>
      </c>
      <c r="G14245" t="s">
        <v>111</v>
      </c>
      <c r="H14245" t="s">
        <v>5134</v>
      </c>
      <c r="I14245" t="s">
        <v>7397</v>
      </c>
      <c r="J14245" t="s">
        <v>761</v>
      </c>
      <c r="K14245" t="s">
        <v>24</v>
      </c>
      <c r="L14245" t="s">
        <v>25</v>
      </c>
      <c r="M14245" t="s">
        <v>232</v>
      </c>
    </row>
    <row r="14246" spans="1:13" x14ac:dyDescent="0.3">
      <c r="A14246" t="s">
        <v>8687</v>
      </c>
      <c r="C14246" t="s">
        <v>33603</v>
      </c>
      <c r="D14246">
        <v>52</v>
      </c>
      <c r="E14246" s="1">
        <v>362128</v>
      </c>
      <c r="G14246" t="s">
        <v>111</v>
      </c>
      <c r="H14246" t="s">
        <v>33741</v>
      </c>
      <c r="I14246" t="s">
        <v>7397</v>
      </c>
      <c r="J14246" t="s">
        <v>761</v>
      </c>
      <c r="K14246" t="s">
        <v>24</v>
      </c>
      <c r="L14246" t="s">
        <v>25</v>
      </c>
      <c r="M14246" t="s">
        <v>232</v>
      </c>
    </row>
    <row r="14247" spans="1:13" x14ac:dyDescent="0.3">
      <c r="A14247" t="s">
        <v>8687</v>
      </c>
      <c r="C14247" t="s">
        <v>33372</v>
      </c>
      <c r="D14247">
        <v>6</v>
      </c>
      <c r="E14247" s="1">
        <v>140014</v>
      </c>
      <c r="G14247" t="s">
        <v>111</v>
      </c>
      <c r="H14247" t="s">
        <v>33414</v>
      </c>
      <c r="I14247" t="s">
        <v>7397</v>
      </c>
      <c r="J14247" t="s">
        <v>761</v>
      </c>
      <c r="K14247" t="s">
        <v>24</v>
      </c>
      <c r="L14247" t="s">
        <v>25</v>
      </c>
      <c r="M14247" t="s">
        <v>232</v>
      </c>
    </row>
    <row r="14248" spans="1:13" x14ac:dyDescent="0.3">
      <c r="A14248" t="s">
        <v>8687</v>
      </c>
      <c r="C14248" t="s">
        <v>34035</v>
      </c>
      <c r="D14248">
        <v>7</v>
      </c>
      <c r="E14248" s="1">
        <v>50000</v>
      </c>
      <c r="G14248" t="s">
        <v>111</v>
      </c>
      <c r="H14248" t="s">
        <v>5134</v>
      </c>
      <c r="I14248" t="s">
        <v>7397</v>
      </c>
      <c r="J14248" t="s">
        <v>761</v>
      </c>
      <c r="K14248" t="s">
        <v>24</v>
      </c>
      <c r="L14248" t="s">
        <v>25</v>
      </c>
      <c r="M14248" t="s">
        <v>232</v>
      </c>
    </row>
    <row r="14249" spans="1:13" x14ac:dyDescent="0.3">
      <c r="A14249" t="s">
        <v>8687</v>
      </c>
      <c r="C14249" t="s">
        <v>36770</v>
      </c>
      <c r="D14249">
        <v>30</v>
      </c>
      <c r="E14249" s="1">
        <v>3645462</v>
      </c>
      <c r="G14249" t="s">
        <v>111</v>
      </c>
      <c r="H14249" t="s">
        <v>36828</v>
      </c>
      <c r="I14249" t="s">
        <v>7397</v>
      </c>
      <c r="J14249" t="s">
        <v>761</v>
      </c>
      <c r="K14249" t="s">
        <v>24</v>
      </c>
      <c r="L14249" t="s">
        <v>25</v>
      </c>
      <c r="M14249" t="s">
        <v>232</v>
      </c>
    </row>
    <row r="14250" spans="1:13" x14ac:dyDescent="0.3">
      <c r="A14250" t="s">
        <v>29324</v>
      </c>
      <c r="C14250" t="s">
        <v>29302</v>
      </c>
      <c r="D14250">
        <v>24</v>
      </c>
      <c r="E14250" s="1">
        <v>1000000</v>
      </c>
      <c r="G14250" t="s">
        <v>111</v>
      </c>
      <c r="H14250" t="s">
        <v>29325</v>
      </c>
      <c r="I14250" t="s">
        <v>16126</v>
      </c>
      <c r="J14250" t="s">
        <v>640</v>
      </c>
      <c r="K14250" t="s">
        <v>24</v>
      </c>
      <c r="L14250" t="s">
        <v>25</v>
      </c>
      <c r="M14250" t="s">
        <v>120</v>
      </c>
    </row>
    <row r="14251" spans="1:13" x14ac:dyDescent="0.3">
      <c r="A14251" t="s">
        <v>29324</v>
      </c>
      <c r="C14251" t="s">
        <v>30851</v>
      </c>
      <c r="D14251">
        <v>3</v>
      </c>
      <c r="E14251" s="1">
        <v>76500</v>
      </c>
      <c r="G14251" t="s">
        <v>111</v>
      </c>
      <c r="H14251" t="s">
        <v>30870</v>
      </c>
      <c r="I14251" t="s">
        <v>16126</v>
      </c>
      <c r="J14251" t="s">
        <v>640</v>
      </c>
      <c r="K14251" t="s">
        <v>24</v>
      </c>
      <c r="L14251" t="s">
        <v>25</v>
      </c>
      <c r="M14251" t="s">
        <v>120</v>
      </c>
    </row>
    <row r="14252" spans="1:13" x14ac:dyDescent="0.3">
      <c r="A14252" t="s">
        <v>11378</v>
      </c>
      <c r="C14252" t="s">
        <v>29426</v>
      </c>
      <c r="D14252">
        <v>25</v>
      </c>
      <c r="E14252" s="1">
        <v>1000161</v>
      </c>
      <c r="G14252" t="s">
        <v>111</v>
      </c>
      <c r="H14252" t="s">
        <v>29447</v>
      </c>
      <c r="I14252" t="s">
        <v>867</v>
      </c>
      <c r="J14252" t="s">
        <v>280</v>
      </c>
      <c r="K14252" t="s">
        <v>24</v>
      </c>
      <c r="L14252" t="s">
        <v>25</v>
      </c>
      <c r="M14252" t="s">
        <v>120</v>
      </c>
    </row>
    <row r="14253" spans="1:13" x14ac:dyDescent="0.3">
      <c r="A14253" t="s">
        <v>11378</v>
      </c>
      <c r="C14253" t="s">
        <v>23704</v>
      </c>
      <c r="D14253">
        <v>10</v>
      </c>
      <c r="E14253" s="1">
        <v>1000000</v>
      </c>
      <c r="G14253" t="s">
        <v>111</v>
      </c>
      <c r="H14253" t="s">
        <v>970</v>
      </c>
      <c r="I14253" t="s">
        <v>867</v>
      </c>
      <c r="J14253" t="s">
        <v>280</v>
      </c>
      <c r="K14253" t="s">
        <v>24</v>
      </c>
      <c r="L14253" t="s">
        <v>25</v>
      </c>
      <c r="M14253" t="s">
        <v>120</v>
      </c>
    </row>
    <row r="14254" spans="1:13" x14ac:dyDescent="0.3">
      <c r="A14254" t="s">
        <v>11378</v>
      </c>
      <c r="C14254" t="s">
        <v>15490</v>
      </c>
      <c r="D14254">
        <v>25</v>
      </c>
      <c r="E14254" s="1">
        <v>5117738</v>
      </c>
      <c r="G14254" t="s">
        <v>111</v>
      </c>
      <c r="H14254" t="s">
        <v>15522</v>
      </c>
      <c r="I14254" t="s">
        <v>867</v>
      </c>
      <c r="J14254" t="s">
        <v>280</v>
      </c>
      <c r="K14254" t="s">
        <v>24</v>
      </c>
      <c r="L14254" t="s">
        <v>25</v>
      </c>
      <c r="M14254" t="s">
        <v>120</v>
      </c>
    </row>
    <row r="14255" spans="1:13" x14ac:dyDescent="0.3">
      <c r="A14255" t="s">
        <v>11378</v>
      </c>
      <c r="C14255" t="s">
        <v>11317</v>
      </c>
      <c r="D14255">
        <v>11</v>
      </c>
      <c r="E14255" s="1">
        <v>277064</v>
      </c>
      <c r="G14255" t="s">
        <v>111</v>
      </c>
      <c r="H14255" t="s">
        <v>11379</v>
      </c>
      <c r="I14255" t="s">
        <v>867</v>
      </c>
      <c r="J14255" t="s">
        <v>280</v>
      </c>
      <c r="K14255" t="s">
        <v>24</v>
      </c>
      <c r="L14255" t="s">
        <v>25</v>
      </c>
      <c r="M14255" t="s">
        <v>120</v>
      </c>
    </row>
    <row r="14256" spans="1:13" x14ac:dyDescent="0.3">
      <c r="A14256" t="s">
        <v>11378</v>
      </c>
      <c r="C14256" t="s">
        <v>11420</v>
      </c>
      <c r="D14256">
        <v>30</v>
      </c>
      <c r="E14256" s="1">
        <v>1112000</v>
      </c>
      <c r="G14256" t="s">
        <v>111</v>
      </c>
      <c r="H14256" t="s">
        <v>11449</v>
      </c>
      <c r="I14256" t="s">
        <v>867</v>
      </c>
      <c r="J14256" t="s">
        <v>280</v>
      </c>
      <c r="K14256" t="s">
        <v>24</v>
      </c>
      <c r="L14256" t="s">
        <v>25</v>
      </c>
      <c r="M14256" t="s">
        <v>120</v>
      </c>
    </row>
    <row r="14257" spans="1:13" x14ac:dyDescent="0.3">
      <c r="A14257" t="s">
        <v>971</v>
      </c>
      <c r="C14257" t="s">
        <v>783</v>
      </c>
      <c r="D14257">
        <v>6</v>
      </c>
      <c r="E14257" s="1">
        <v>90000</v>
      </c>
      <c r="G14257" t="s">
        <v>69</v>
      </c>
      <c r="H14257" t="s">
        <v>972</v>
      </c>
      <c r="I14257" t="s">
        <v>973</v>
      </c>
      <c r="J14257" t="s">
        <v>311</v>
      </c>
      <c r="K14257" t="s">
        <v>24</v>
      </c>
      <c r="L14257" t="s">
        <v>25</v>
      </c>
      <c r="M14257" t="s">
        <v>221</v>
      </c>
    </row>
    <row r="14258" spans="1:13" x14ac:dyDescent="0.3">
      <c r="A14258" t="s">
        <v>971</v>
      </c>
      <c r="C14258" t="s">
        <v>27194</v>
      </c>
      <c r="D14258">
        <v>24</v>
      </c>
      <c r="E14258" s="1">
        <v>350440</v>
      </c>
      <c r="G14258" t="s">
        <v>111</v>
      </c>
      <c r="H14258" t="s">
        <v>27300</v>
      </c>
      <c r="I14258" t="s">
        <v>973</v>
      </c>
      <c r="J14258" t="s">
        <v>311</v>
      </c>
      <c r="K14258" t="s">
        <v>24</v>
      </c>
      <c r="L14258" t="s">
        <v>25</v>
      </c>
      <c r="M14258" t="s">
        <v>232</v>
      </c>
    </row>
    <row r="14259" spans="1:13" x14ac:dyDescent="0.3">
      <c r="A14259" t="s">
        <v>971</v>
      </c>
      <c r="C14259" t="s">
        <v>27748</v>
      </c>
      <c r="D14259">
        <v>12</v>
      </c>
      <c r="E14259" s="1">
        <v>158500</v>
      </c>
      <c r="G14259" t="s">
        <v>111</v>
      </c>
      <c r="H14259" t="s">
        <v>27909</v>
      </c>
      <c r="I14259" t="s">
        <v>973</v>
      </c>
      <c r="J14259" t="s">
        <v>311</v>
      </c>
      <c r="K14259" t="s">
        <v>24</v>
      </c>
      <c r="L14259" t="s">
        <v>25</v>
      </c>
      <c r="M14259" t="s">
        <v>232</v>
      </c>
    </row>
    <row r="14260" spans="1:13" x14ac:dyDescent="0.3">
      <c r="A14260" t="s">
        <v>971</v>
      </c>
      <c r="C14260" t="s">
        <v>30364</v>
      </c>
      <c r="D14260">
        <v>19</v>
      </c>
      <c r="E14260" s="1">
        <v>175000</v>
      </c>
      <c r="G14260" t="s">
        <v>111</v>
      </c>
      <c r="H14260" t="s">
        <v>30397</v>
      </c>
      <c r="I14260" t="s">
        <v>973</v>
      </c>
      <c r="J14260" t="s">
        <v>311</v>
      </c>
      <c r="K14260" t="s">
        <v>24</v>
      </c>
      <c r="L14260" t="s">
        <v>25</v>
      </c>
      <c r="M14260" t="s">
        <v>232</v>
      </c>
    </row>
    <row r="14261" spans="1:13" x14ac:dyDescent="0.3">
      <c r="A14261" t="s">
        <v>971</v>
      </c>
      <c r="C14261" t="s">
        <v>30851</v>
      </c>
      <c r="D14261">
        <v>15</v>
      </c>
      <c r="E14261" s="1">
        <v>225640</v>
      </c>
      <c r="G14261" t="s">
        <v>111</v>
      </c>
      <c r="H14261" t="s">
        <v>30885</v>
      </c>
      <c r="I14261" t="s">
        <v>973</v>
      </c>
      <c r="J14261" t="s">
        <v>311</v>
      </c>
      <c r="K14261" t="s">
        <v>24</v>
      </c>
      <c r="L14261" t="s">
        <v>25</v>
      </c>
      <c r="M14261" t="s">
        <v>232</v>
      </c>
    </row>
    <row r="14262" spans="1:13" x14ac:dyDescent="0.3">
      <c r="A14262" t="s">
        <v>971</v>
      </c>
      <c r="C14262" t="s">
        <v>4681</v>
      </c>
      <c r="D14262">
        <v>12</v>
      </c>
      <c r="E14262" s="1">
        <v>106934</v>
      </c>
      <c r="G14262" t="s">
        <v>69</v>
      </c>
      <c r="H14262" t="s">
        <v>4809</v>
      </c>
      <c r="I14262" t="s">
        <v>973</v>
      </c>
      <c r="J14262" t="s">
        <v>311</v>
      </c>
      <c r="K14262" t="s">
        <v>24</v>
      </c>
      <c r="L14262" t="s">
        <v>25</v>
      </c>
      <c r="M14262" t="s">
        <v>221</v>
      </c>
    </row>
    <row r="14263" spans="1:13" x14ac:dyDescent="0.3">
      <c r="A14263" t="s">
        <v>12227</v>
      </c>
      <c r="C14263" t="s">
        <v>16755</v>
      </c>
      <c r="D14263">
        <v>17</v>
      </c>
      <c r="E14263" s="1">
        <v>680182</v>
      </c>
      <c r="G14263" t="s">
        <v>111</v>
      </c>
      <c r="H14263" t="s">
        <v>16965</v>
      </c>
      <c r="I14263" t="s">
        <v>556</v>
      </c>
      <c r="J14263" t="s">
        <v>165</v>
      </c>
      <c r="K14263" t="s">
        <v>24</v>
      </c>
      <c r="L14263" t="s">
        <v>25</v>
      </c>
      <c r="M14263" t="s">
        <v>120</v>
      </c>
    </row>
    <row r="14264" spans="1:13" x14ac:dyDescent="0.3">
      <c r="A14264" t="s">
        <v>12227</v>
      </c>
      <c r="C14264" t="s">
        <v>11813</v>
      </c>
      <c r="D14264">
        <v>15</v>
      </c>
      <c r="E14264" s="1">
        <v>365955</v>
      </c>
      <c r="G14264" t="s">
        <v>111</v>
      </c>
      <c r="H14264" t="s">
        <v>10626</v>
      </c>
      <c r="I14264" t="s">
        <v>556</v>
      </c>
      <c r="J14264" t="s">
        <v>165</v>
      </c>
      <c r="K14264" t="s">
        <v>24</v>
      </c>
      <c r="L14264" t="s">
        <v>25</v>
      </c>
      <c r="M14264" t="s">
        <v>120</v>
      </c>
    </row>
    <row r="14265" spans="1:13" x14ac:dyDescent="0.3">
      <c r="A14265" t="s">
        <v>12227</v>
      </c>
      <c r="C14265" t="s">
        <v>17871</v>
      </c>
      <c r="D14265">
        <v>5</v>
      </c>
      <c r="E14265" s="1">
        <v>30000</v>
      </c>
      <c r="G14265" t="s">
        <v>111</v>
      </c>
      <c r="H14265" t="s">
        <v>17936</v>
      </c>
      <c r="I14265" t="s">
        <v>556</v>
      </c>
      <c r="J14265" t="s">
        <v>165</v>
      </c>
      <c r="K14265" t="s">
        <v>24</v>
      </c>
      <c r="L14265" t="s">
        <v>25</v>
      </c>
      <c r="M14265" t="s">
        <v>120</v>
      </c>
    </row>
    <row r="14266" spans="1:13" x14ac:dyDescent="0.3">
      <c r="A14266" t="s">
        <v>8851</v>
      </c>
      <c r="C14266" t="s">
        <v>23966</v>
      </c>
      <c r="D14266">
        <v>7</v>
      </c>
      <c r="E14266" s="1">
        <v>149899</v>
      </c>
      <c r="G14266" t="s">
        <v>111</v>
      </c>
      <c r="H14266" t="s">
        <v>22831</v>
      </c>
      <c r="I14266" t="s">
        <v>29</v>
      </c>
      <c r="J14266" t="s">
        <v>30</v>
      </c>
      <c r="K14266" t="s">
        <v>24</v>
      </c>
      <c r="L14266" t="s">
        <v>25</v>
      </c>
      <c r="M14266" t="s">
        <v>120</v>
      </c>
    </row>
    <row r="14267" spans="1:13" x14ac:dyDescent="0.3">
      <c r="A14267" t="s">
        <v>8851</v>
      </c>
      <c r="C14267" t="s">
        <v>22248</v>
      </c>
      <c r="D14267">
        <v>17</v>
      </c>
      <c r="E14267" s="1">
        <v>249726</v>
      </c>
      <c r="G14267" t="s">
        <v>111</v>
      </c>
      <c r="H14267" t="s">
        <v>22440</v>
      </c>
      <c r="I14267" t="s">
        <v>29</v>
      </c>
      <c r="J14267" t="s">
        <v>30</v>
      </c>
      <c r="K14267" t="s">
        <v>24</v>
      </c>
      <c r="L14267" t="s">
        <v>25</v>
      </c>
      <c r="M14267" t="s">
        <v>120</v>
      </c>
    </row>
    <row r="14268" spans="1:13" x14ac:dyDescent="0.3">
      <c r="A14268" t="s">
        <v>8851</v>
      </c>
      <c r="C14268" t="s">
        <v>15490</v>
      </c>
      <c r="D14268">
        <v>25</v>
      </c>
      <c r="E14268" s="1">
        <v>3638062</v>
      </c>
      <c r="G14268" t="s">
        <v>111</v>
      </c>
      <c r="H14268" t="s">
        <v>15561</v>
      </c>
      <c r="I14268" t="s">
        <v>29</v>
      </c>
      <c r="J14268" t="s">
        <v>30</v>
      </c>
      <c r="K14268" t="s">
        <v>24</v>
      </c>
      <c r="L14268" t="s">
        <v>25</v>
      </c>
      <c r="M14268" t="s">
        <v>120</v>
      </c>
    </row>
    <row r="14269" spans="1:13" x14ac:dyDescent="0.3">
      <c r="A14269" t="s">
        <v>8851</v>
      </c>
      <c r="C14269" t="s">
        <v>12673</v>
      </c>
      <c r="D14269">
        <v>36</v>
      </c>
      <c r="E14269" s="1">
        <v>1548053</v>
      </c>
      <c r="G14269" t="s">
        <v>111</v>
      </c>
      <c r="H14269" t="s">
        <v>12766</v>
      </c>
      <c r="I14269" t="s">
        <v>29</v>
      </c>
      <c r="J14269" t="s">
        <v>30</v>
      </c>
      <c r="K14269" t="s">
        <v>24</v>
      </c>
      <c r="L14269" t="s">
        <v>25</v>
      </c>
      <c r="M14269" t="s">
        <v>120</v>
      </c>
    </row>
    <row r="14270" spans="1:13" x14ac:dyDescent="0.3">
      <c r="A14270" t="s">
        <v>8851</v>
      </c>
      <c r="C14270" t="s">
        <v>12803</v>
      </c>
      <c r="D14270">
        <v>9</v>
      </c>
      <c r="E14270" s="1">
        <v>239651</v>
      </c>
      <c r="G14270" t="s">
        <v>111</v>
      </c>
      <c r="H14270" t="s">
        <v>12923</v>
      </c>
      <c r="I14270" t="s">
        <v>29</v>
      </c>
      <c r="J14270" t="s">
        <v>30</v>
      </c>
      <c r="K14270" t="s">
        <v>24</v>
      </c>
      <c r="L14270" t="s">
        <v>25</v>
      </c>
      <c r="M14270" t="s">
        <v>120</v>
      </c>
    </row>
    <row r="14271" spans="1:13" x14ac:dyDescent="0.3">
      <c r="A14271" t="s">
        <v>8851</v>
      </c>
      <c r="C14271" t="s">
        <v>9396</v>
      </c>
      <c r="D14271">
        <v>9</v>
      </c>
      <c r="E14271" s="1">
        <v>249994</v>
      </c>
      <c r="G14271" t="s">
        <v>111</v>
      </c>
      <c r="H14271" t="s">
        <v>9499</v>
      </c>
      <c r="I14271" t="s">
        <v>29</v>
      </c>
      <c r="J14271" t="s">
        <v>30</v>
      </c>
      <c r="K14271" t="s">
        <v>24</v>
      </c>
      <c r="L14271" t="s">
        <v>25</v>
      </c>
      <c r="M14271" t="s">
        <v>120</v>
      </c>
    </row>
    <row r="14272" spans="1:13" x14ac:dyDescent="0.3">
      <c r="A14272" t="s">
        <v>8851</v>
      </c>
      <c r="C14272" t="s">
        <v>8771</v>
      </c>
      <c r="D14272">
        <v>9</v>
      </c>
      <c r="E14272" s="1">
        <v>249700</v>
      </c>
      <c r="G14272" t="s">
        <v>111</v>
      </c>
      <c r="H14272" t="s">
        <v>8852</v>
      </c>
      <c r="I14272" t="s">
        <v>29</v>
      </c>
      <c r="J14272" t="s">
        <v>30</v>
      </c>
      <c r="K14272" t="s">
        <v>24</v>
      </c>
      <c r="L14272" t="s">
        <v>25</v>
      </c>
      <c r="M14272" t="s">
        <v>120</v>
      </c>
    </row>
    <row r="14273" spans="1:13" x14ac:dyDescent="0.3">
      <c r="A14273" t="s">
        <v>8851</v>
      </c>
      <c r="C14273" t="s">
        <v>34736</v>
      </c>
      <c r="D14273">
        <v>19</v>
      </c>
      <c r="E14273" s="1">
        <v>999795</v>
      </c>
      <c r="G14273" t="s">
        <v>111</v>
      </c>
      <c r="H14273" t="s">
        <v>34918</v>
      </c>
      <c r="I14273" t="s">
        <v>29</v>
      </c>
      <c r="J14273" t="s">
        <v>30</v>
      </c>
      <c r="K14273" t="s">
        <v>24</v>
      </c>
      <c r="L14273" t="s">
        <v>25</v>
      </c>
      <c r="M14273" t="s">
        <v>120</v>
      </c>
    </row>
    <row r="14274" spans="1:13" x14ac:dyDescent="0.3">
      <c r="A14274" t="s">
        <v>8851</v>
      </c>
      <c r="C14274" t="s">
        <v>34470</v>
      </c>
      <c r="D14274">
        <v>11</v>
      </c>
      <c r="E14274" s="1">
        <v>202927</v>
      </c>
      <c r="G14274" t="s">
        <v>111</v>
      </c>
      <c r="H14274" t="s">
        <v>34505</v>
      </c>
      <c r="I14274" t="s">
        <v>29</v>
      </c>
      <c r="J14274" t="s">
        <v>30</v>
      </c>
      <c r="K14274" t="s">
        <v>24</v>
      </c>
      <c r="L14274" t="s">
        <v>25</v>
      </c>
      <c r="M14274" t="s">
        <v>120</v>
      </c>
    </row>
    <row r="14275" spans="1:13" x14ac:dyDescent="0.3">
      <c r="A14275" t="s">
        <v>8851</v>
      </c>
      <c r="C14275" t="s">
        <v>35954</v>
      </c>
      <c r="D14275">
        <v>25</v>
      </c>
      <c r="E14275" s="1">
        <v>421603</v>
      </c>
      <c r="G14275" t="s">
        <v>111</v>
      </c>
      <c r="H14275" t="s">
        <v>36065</v>
      </c>
      <c r="I14275" t="s">
        <v>29</v>
      </c>
      <c r="J14275" t="s">
        <v>30</v>
      </c>
      <c r="K14275" t="s">
        <v>24</v>
      </c>
      <c r="L14275" t="s">
        <v>25</v>
      </c>
      <c r="M14275" t="s">
        <v>120</v>
      </c>
    </row>
    <row r="14276" spans="1:13" x14ac:dyDescent="0.3">
      <c r="A14276" t="s">
        <v>8851</v>
      </c>
      <c r="C14276" t="s">
        <v>20401</v>
      </c>
      <c r="D14276">
        <v>13</v>
      </c>
      <c r="E14276" s="1">
        <v>150000</v>
      </c>
      <c r="G14276" t="s">
        <v>111</v>
      </c>
      <c r="H14276" t="s">
        <v>20436</v>
      </c>
      <c r="I14276" t="s">
        <v>29</v>
      </c>
      <c r="J14276" t="s">
        <v>30</v>
      </c>
      <c r="K14276" t="s">
        <v>24</v>
      </c>
      <c r="L14276" t="s">
        <v>25</v>
      </c>
      <c r="M14276" t="s">
        <v>120</v>
      </c>
    </row>
    <row r="14277" spans="1:13" x14ac:dyDescent="0.3">
      <c r="A14277" t="s">
        <v>8851</v>
      </c>
      <c r="C14277" t="s">
        <v>31866</v>
      </c>
      <c r="D14277">
        <v>12</v>
      </c>
      <c r="E14277" s="1">
        <v>150000</v>
      </c>
      <c r="G14277" t="s">
        <v>111</v>
      </c>
      <c r="H14277" t="s">
        <v>31908</v>
      </c>
      <c r="I14277" t="s">
        <v>29</v>
      </c>
      <c r="J14277" t="s">
        <v>30</v>
      </c>
      <c r="K14277" t="s">
        <v>24</v>
      </c>
      <c r="L14277" t="s">
        <v>25</v>
      </c>
      <c r="M14277" t="s">
        <v>120</v>
      </c>
    </row>
    <row r="14278" spans="1:13" x14ac:dyDescent="0.3">
      <c r="A14278" t="s">
        <v>8851</v>
      </c>
      <c r="C14278" t="s">
        <v>33173</v>
      </c>
      <c r="D14278">
        <v>2</v>
      </c>
      <c r="E14278" s="1">
        <v>11000</v>
      </c>
      <c r="G14278" t="s">
        <v>111</v>
      </c>
      <c r="H14278" t="s">
        <v>33182</v>
      </c>
      <c r="I14278" t="s">
        <v>29</v>
      </c>
      <c r="J14278" t="s">
        <v>30</v>
      </c>
      <c r="K14278" t="s">
        <v>24</v>
      </c>
      <c r="L14278" t="s">
        <v>25</v>
      </c>
      <c r="M14278" t="s">
        <v>120</v>
      </c>
    </row>
    <row r="14279" spans="1:13" x14ac:dyDescent="0.3">
      <c r="A14279" t="s">
        <v>10515</v>
      </c>
      <c r="C14279" t="s">
        <v>11813</v>
      </c>
      <c r="D14279">
        <v>30</v>
      </c>
      <c r="E14279" s="1">
        <v>1071019</v>
      </c>
      <c r="G14279" t="s">
        <v>111</v>
      </c>
      <c r="H14279" t="s">
        <v>11928</v>
      </c>
      <c r="I14279" t="s">
        <v>104</v>
      </c>
      <c r="J14279" t="s">
        <v>86</v>
      </c>
      <c r="K14279" t="s">
        <v>24</v>
      </c>
      <c r="L14279" t="s">
        <v>25</v>
      </c>
      <c r="M14279" t="s">
        <v>87</v>
      </c>
    </row>
    <row r="14280" spans="1:13" x14ac:dyDescent="0.3">
      <c r="A14280" t="s">
        <v>10515</v>
      </c>
      <c r="C14280" t="s">
        <v>10471</v>
      </c>
      <c r="D14280">
        <v>24</v>
      </c>
      <c r="E14280" s="1">
        <v>494953</v>
      </c>
      <c r="G14280" t="s">
        <v>111</v>
      </c>
      <c r="H14280" t="s">
        <v>10516</v>
      </c>
      <c r="I14280" t="s">
        <v>104</v>
      </c>
      <c r="J14280" t="s">
        <v>86</v>
      </c>
      <c r="K14280" t="s">
        <v>24</v>
      </c>
      <c r="L14280" t="s">
        <v>25</v>
      </c>
      <c r="M14280" t="s">
        <v>120</v>
      </c>
    </row>
    <row r="14281" spans="1:13" x14ac:dyDescent="0.3">
      <c r="A14281" t="s">
        <v>10515</v>
      </c>
      <c r="C14281" t="s">
        <v>34736</v>
      </c>
      <c r="D14281">
        <v>25</v>
      </c>
      <c r="E14281" s="1">
        <v>1986182</v>
      </c>
      <c r="G14281" t="s">
        <v>111</v>
      </c>
      <c r="H14281" t="s">
        <v>34769</v>
      </c>
      <c r="I14281" t="s">
        <v>104</v>
      </c>
      <c r="J14281" t="s">
        <v>86</v>
      </c>
      <c r="K14281" t="s">
        <v>24</v>
      </c>
      <c r="L14281" t="s">
        <v>25</v>
      </c>
      <c r="M14281" t="s">
        <v>87</v>
      </c>
    </row>
    <row r="14282" spans="1:13" x14ac:dyDescent="0.3">
      <c r="A14282" t="s">
        <v>8546</v>
      </c>
      <c r="C14282" t="s">
        <v>9547</v>
      </c>
      <c r="D14282">
        <v>1</v>
      </c>
      <c r="E14282" s="1">
        <v>25000</v>
      </c>
      <c r="G14282" t="s">
        <v>111</v>
      </c>
      <c r="H14282" t="s">
        <v>10033</v>
      </c>
      <c r="I14282" t="s">
        <v>70</v>
      </c>
      <c r="J14282" t="s">
        <v>70</v>
      </c>
      <c r="K14282" t="s">
        <v>24</v>
      </c>
      <c r="L14282" t="s">
        <v>25</v>
      </c>
      <c r="M14282" t="s">
        <v>120</v>
      </c>
    </row>
    <row r="14283" spans="1:13" x14ac:dyDescent="0.3">
      <c r="A14283" t="s">
        <v>8546</v>
      </c>
      <c r="C14283" t="s">
        <v>8196</v>
      </c>
      <c r="D14283">
        <v>1</v>
      </c>
      <c r="E14283" s="1">
        <v>20000</v>
      </c>
      <c r="G14283" t="s">
        <v>111</v>
      </c>
      <c r="H14283" t="s">
        <v>8547</v>
      </c>
      <c r="I14283" t="s">
        <v>70</v>
      </c>
      <c r="J14283" t="s">
        <v>70</v>
      </c>
      <c r="K14283" t="s">
        <v>24</v>
      </c>
      <c r="L14283" t="s">
        <v>25</v>
      </c>
      <c r="M14283" t="s">
        <v>120</v>
      </c>
    </row>
    <row r="14284" spans="1:13" x14ac:dyDescent="0.3">
      <c r="A14284" t="s">
        <v>8546</v>
      </c>
      <c r="C14284" t="s">
        <v>36965</v>
      </c>
      <c r="D14284">
        <v>34</v>
      </c>
      <c r="E14284" s="1">
        <v>525048</v>
      </c>
      <c r="G14284" t="s">
        <v>69</v>
      </c>
      <c r="H14284" t="s">
        <v>37000</v>
      </c>
      <c r="I14284" t="s">
        <v>70</v>
      </c>
      <c r="J14284" t="s">
        <v>70</v>
      </c>
      <c r="K14284" t="s">
        <v>24</v>
      </c>
      <c r="L14284" t="s">
        <v>25</v>
      </c>
      <c r="M14284" t="s">
        <v>35577</v>
      </c>
    </row>
    <row r="14285" spans="1:13" x14ac:dyDescent="0.3">
      <c r="A14285" t="s">
        <v>8546</v>
      </c>
      <c r="C14285" t="s">
        <v>37919</v>
      </c>
      <c r="D14285">
        <v>14</v>
      </c>
      <c r="E14285" s="1">
        <v>308000</v>
      </c>
      <c r="G14285" t="s">
        <v>111</v>
      </c>
      <c r="H14285" t="s">
        <v>37991</v>
      </c>
      <c r="I14285" t="s">
        <v>70</v>
      </c>
      <c r="J14285" t="s">
        <v>70</v>
      </c>
      <c r="K14285" t="s">
        <v>24</v>
      </c>
      <c r="L14285" t="s">
        <v>25</v>
      </c>
      <c r="M14285" t="s">
        <v>120</v>
      </c>
    </row>
    <row r="14286" spans="1:13" x14ac:dyDescent="0.3">
      <c r="A14286" t="s">
        <v>8546</v>
      </c>
      <c r="C14286" t="s">
        <v>25056</v>
      </c>
      <c r="D14286">
        <v>12</v>
      </c>
      <c r="E14286" s="1">
        <v>200000</v>
      </c>
      <c r="G14286" t="s">
        <v>111</v>
      </c>
      <c r="H14286" t="s">
        <v>25096</v>
      </c>
      <c r="I14286" t="s">
        <v>70</v>
      </c>
      <c r="J14286" t="s">
        <v>70</v>
      </c>
      <c r="K14286" t="s">
        <v>24</v>
      </c>
      <c r="L14286" t="s">
        <v>25</v>
      </c>
      <c r="M14286" t="s">
        <v>120</v>
      </c>
    </row>
    <row r="14287" spans="1:13" x14ac:dyDescent="0.3">
      <c r="A14287" t="s">
        <v>36186</v>
      </c>
      <c r="C14287" t="s">
        <v>36143</v>
      </c>
      <c r="D14287">
        <v>37</v>
      </c>
      <c r="E14287" s="1">
        <v>879868</v>
      </c>
      <c r="G14287" t="s">
        <v>111</v>
      </c>
      <c r="H14287" t="s">
        <v>36187</v>
      </c>
      <c r="I14287" t="s">
        <v>36188</v>
      </c>
      <c r="J14287" t="s">
        <v>280</v>
      </c>
      <c r="K14287" t="s">
        <v>24</v>
      </c>
      <c r="L14287" t="s">
        <v>25</v>
      </c>
      <c r="M14287" t="s">
        <v>232</v>
      </c>
    </row>
    <row r="14288" spans="1:13" x14ac:dyDescent="0.3">
      <c r="A14288" t="s">
        <v>2842</v>
      </c>
      <c r="C14288" t="s">
        <v>2957</v>
      </c>
      <c r="D14288">
        <v>24</v>
      </c>
      <c r="E14288" s="1">
        <v>1200000</v>
      </c>
      <c r="G14288" t="s">
        <v>111</v>
      </c>
      <c r="H14288" t="s">
        <v>3174</v>
      </c>
      <c r="I14288" t="s">
        <v>896</v>
      </c>
      <c r="J14288" t="s">
        <v>119</v>
      </c>
      <c r="K14288" t="s">
        <v>24</v>
      </c>
      <c r="L14288" t="s">
        <v>25</v>
      </c>
      <c r="M14288" t="s">
        <v>120</v>
      </c>
    </row>
    <row r="14289" spans="1:13" x14ac:dyDescent="0.3">
      <c r="A14289" t="s">
        <v>2842</v>
      </c>
      <c r="C14289" t="s">
        <v>2269</v>
      </c>
      <c r="D14289">
        <v>23</v>
      </c>
      <c r="E14289" s="1">
        <v>603676</v>
      </c>
      <c r="G14289" t="s">
        <v>111</v>
      </c>
      <c r="H14289" t="s">
        <v>2843</v>
      </c>
      <c r="I14289" t="s">
        <v>896</v>
      </c>
      <c r="J14289" t="s">
        <v>119</v>
      </c>
      <c r="K14289" t="s">
        <v>24</v>
      </c>
      <c r="L14289" t="s">
        <v>25</v>
      </c>
      <c r="M14289" t="s">
        <v>120</v>
      </c>
    </row>
    <row r="14290" spans="1:13" x14ac:dyDescent="0.3">
      <c r="A14290" t="s">
        <v>2842</v>
      </c>
      <c r="C14290" t="s">
        <v>28282</v>
      </c>
      <c r="D14290">
        <v>12</v>
      </c>
      <c r="E14290" s="1">
        <v>300172</v>
      </c>
      <c r="G14290" t="s">
        <v>111</v>
      </c>
      <c r="H14290" t="s">
        <v>28612</v>
      </c>
      <c r="I14290" t="s">
        <v>896</v>
      </c>
      <c r="J14290" t="s">
        <v>119</v>
      </c>
      <c r="K14290" t="s">
        <v>24</v>
      </c>
      <c r="L14290" t="s">
        <v>25</v>
      </c>
      <c r="M14290" t="s">
        <v>120</v>
      </c>
    </row>
    <row r="14291" spans="1:13" x14ac:dyDescent="0.3">
      <c r="A14291" t="s">
        <v>2842</v>
      </c>
      <c r="C14291" t="s">
        <v>29922</v>
      </c>
      <c r="D14291">
        <v>24</v>
      </c>
      <c r="E14291" s="1">
        <v>1900236</v>
      </c>
      <c r="G14291" t="s">
        <v>111</v>
      </c>
      <c r="H14291" t="s">
        <v>3174</v>
      </c>
      <c r="I14291" t="s">
        <v>896</v>
      </c>
      <c r="J14291" t="s">
        <v>119</v>
      </c>
      <c r="K14291" t="s">
        <v>24</v>
      </c>
      <c r="L14291" t="s">
        <v>25</v>
      </c>
      <c r="M14291" t="s">
        <v>120</v>
      </c>
    </row>
    <row r="14292" spans="1:13" x14ac:dyDescent="0.3">
      <c r="A14292" t="s">
        <v>17306</v>
      </c>
      <c r="C14292" t="s">
        <v>22765</v>
      </c>
      <c r="D14292">
        <v>4</v>
      </c>
      <c r="E14292" s="1">
        <v>13000</v>
      </c>
      <c r="G14292" t="s">
        <v>111</v>
      </c>
      <c r="H14292" t="s">
        <v>22126</v>
      </c>
      <c r="I14292" t="s">
        <v>85</v>
      </c>
      <c r="J14292" t="s">
        <v>86</v>
      </c>
      <c r="K14292" t="s">
        <v>24</v>
      </c>
      <c r="L14292" t="s">
        <v>25</v>
      </c>
      <c r="M14292" t="s">
        <v>120</v>
      </c>
    </row>
    <row r="14293" spans="1:13" x14ac:dyDescent="0.3">
      <c r="A14293" t="s">
        <v>17306</v>
      </c>
      <c r="C14293" t="s">
        <v>21035</v>
      </c>
      <c r="D14293">
        <v>18</v>
      </c>
      <c r="E14293" s="1">
        <v>438489</v>
      </c>
      <c r="G14293" t="s">
        <v>111</v>
      </c>
      <c r="H14293" t="s">
        <v>15522</v>
      </c>
      <c r="I14293" t="s">
        <v>85</v>
      </c>
      <c r="J14293" t="s">
        <v>86</v>
      </c>
      <c r="K14293" t="s">
        <v>24</v>
      </c>
      <c r="L14293" t="s">
        <v>25</v>
      </c>
      <c r="M14293" t="s">
        <v>120</v>
      </c>
    </row>
    <row r="14294" spans="1:13" x14ac:dyDescent="0.3">
      <c r="A14294" t="s">
        <v>17306</v>
      </c>
      <c r="C14294" t="s">
        <v>22115</v>
      </c>
      <c r="D14294">
        <v>1</v>
      </c>
      <c r="E14294" s="1">
        <v>12000</v>
      </c>
      <c r="G14294" t="s">
        <v>111</v>
      </c>
      <c r="H14294" t="s">
        <v>22126</v>
      </c>
      <c r="I14294" t="s">
        <v>85</v>
      </c>
      <c r="J14294" t="s">
        <v>86</v>
      </c>
      <c r="K14294" t="s">
        <v>24</v>
      </c>
      <c r="L14294" t="s">
        <v>25</v>
      </c>
      <c r="M14294" t="s">
        <v>120</v>
      </c>
    </row>
    <row r="14295" spans="1:13" x14ac:dyDescent="0.3">
      <c r="A14295" t="s">
        <v>17306</v>
      </c>
      <c r="C14295" t="s">
        <v>17183</v>
      </c>
      <c r="D14295">
        <v>12</v>
      </c>
      <c r="E14295" s="1">
        <v>325000</v>
      </c>
      <c r="G14295" t="s">
        <v>111</v>
      </c>
      <c r="H14295" t="s">
        <v>15522</v>
      </c>
      <c r="I14295" t="s">
        <v>85</v>
      </c>
      <c r="J14295" t="s">
        <v>86</v>
      </c>
      <c r="K14295" t="s">
        <v>24</v>
      </c>
      <c r="L14295" t="s">
        <v>25</v>
      </c>
      <c r="M14295" t="s">
        <v>120</v>
      </c>
    </row>
    <row r="14296" spans="1:13" x14ac:dyDescent="0.3">
      <c r="A14296" t="s">
        <v>16694</v>
      </c>
      <c r="C14296" t="s">
        <v>28282</v>
      </c>
      <c r="D14296">
        <v>13</v>
      </c>
      <c r="E14296" s="1">
        <v>400709</v>
      </c>
      <c r="G14296" t="s">
        <v>111</v>
      </c>
      <c r="H14296" t="s">
        <v>28609</v>
      </c>
      <c r="I14296" t="s">
        <v>2629</v>
      </c>
      <c r="J14296" t="s">
        <v>422</v>
      </c>
      <c r="K14296" t="s">
        <v>24</v>
      </c>
      <c r="L14296" t="s">
        <v>25</v>
      </c>
      <c r="M14296" t="s">
        <v>120</v>
      </c>
    </row>
    <row r="14297" spans="1:13" x14ac:dyDescent="0.3">
      <c r="A14297" t="s">
        <v>16694</v>
      </c>
      <c r="C14297" t="s">
        <v>29922</v>
      </c>
      <c r="D14297">
        <v>29</v>
      </c>
      <c r="E14297" s="1">
        <v>1045148</v>
      </c>
      <c r="G14297" t="s">
        <v>111</v>
      </c>
      <c r="H14297" t="s">
        <v>29946</v>
      </c>
      <c r="I14297" t="s">
        <v>2629</v>
      </c>
      <c r="J14297" t="s">
        <v>422</v>
      </c>
      <c r="K14297" t="s">
        <v>24</v>
      </c>
      <c r="L14297" t="s">
        <v>25</v>
      </c>
      <c r="M14297" t="s">
        <v>120</v>
      </c>
    </row>
    <row r="14298" spans="1:13" x14ac:dyDescent="0.3">
      <c r="A14298" t="s">
        <v>16694</v>
      </c>
      <c r="C14298" t="s">
        <v>16599</v>
      </c>
      <c r="D14298">
        <v>16</v>
      </c>
      <c r="E14298" s="1">
        <v>351959</v>
      </c>
      <c r="G14298" t="s">
        <v>111</v>
      </c>
      <c r="H14298" t="s">
        <v>15522</v>
      </c>
      <c r="I14298" t="s">
        <v>2629</v>
      </c>
      <c r="J14298" t="s">
        <v>422</v>
      </c>
      <c r="K14298" t="s">
        <v>24</v>
      </c>
      <c r="L14298" t="s">
        <v>25</v>
      </c>
      <c r="M14298" t="s">
        <v>120</v>
      </c>
    </row>
    <row r="14299" spans="1:13" x14ac:dyDescent="0.3">
      <c r="A14299" t="s">
        <v>10424</v>
      </c>
      <c r="C14299" t="s">
        <v>16341</v>
      </c>
      <c r="D14299">
        <v>4</v>
      </c>
      <c r="E14299" s="1">
        <v>500000</v>
      </c>
      <c r="G14299" t="s">
        <v>111</v>
      </c>
      <c r="H14299" t="s">
        <v>11165</v>
      </c>
      <c r="I14299" t="s">
        <v>22</v>
      </c>
      <c r="J14299" t="s">
        <v>23</v>
      </c>
      <c r="K14299" t="s">
        <v>24</v>
      </c>
      <c r="L14299" t="s">
        <v>25</v>
      </c>
      <c r="M14299" t="s">
        <v>120</v>
      </c>
    </row>
    <row r="14300" spans="1:13" x14ac:dyDescent="0.3">
      <c r="A14300" t="s">
        <v>10424</v>
      </c>
      <c r="C14300" t="s">
        <v>12803</v>
      </c>
      <c r="D14300">
        <v>24</v>
      </c>
      <c r="E14300" s="1">
        <v>172800</v>
      </c>
      <c r="G14300" t="s">
        <v>111</v>
      </c>
      <c r="H14300" t="s">
        <v>12860</v>
      </c>
      <c r="I14300" t="s">
        <v>22</v>
      </c>
      <c r="J14300" t="s">
        <v>23</v>
      </c>
      <c r="K14300" t="s">
        <v>24</v>
      </c>
      <c r="L14300" t="s">
        <v>25</v>
      </c>
      <c r="M14300" t="s">
        <v>120</v>
      </c>
    </row>
    <row r="14301" spans="1:13" x14ac:dyDescent="0.3">
      <c r="A14301" t="s">
        <v>10424</v>
      </c>
      <c r="C14301" t="s">
        <v>10275</v>
      </c>
      <c r="D14301">
        <v>18</v>
      </c>
      <c r="E14301" s="1">
        <v>250000</v>
      </c>
      <c r="G14301" t="s">
        <v>111</v>
      </c>
      <c r="H14301" t="s">
        <v>10425</v>
      </c>
      <c r="I14301" t="s">
        <v>22</v>
      </c>
      <c r="J14301" t="s">
        <v>23</v>
      </c>
      <c r="K14301" t="s">
        <v>24</v>
      </c>
      <c r="L14301" t="s">
        <v>25</v>
      </c>
      <c r="M14301" t="s">
        <v>120</v>
      </c>
    </row>
    <row r="14302" spans="1:13" x14ac:dyDescent="0.3">
      <c r="A14302" t="s">
        <v>10424</v>
      </c>
      <c r="C14302" t="s">
        <v>11140</v>
      </c>
      <c r="D14302">
        <v>22</v>
      </c>
      <c r="E14302" s="1">
        <v>1465525</v>
      </c>
      <c r="G14302" t="s">
        <v>111</v>
      </c>
      <c r="H14302" t="s">
        <v>11165</v>
      </c>
      <c r="I14302" t="s">
        <v>22</v>
      </c>
      <c r="J14302" t="s">
        <v>23</v>
      </c>
      <c r="K14302" t="s">
        <v>24</v>
      </c>
      <c r="L14302" t="s">
        <v>25</v>
      </c>
      <c r="M14302" t="s">
        <v>120</v>
      </c>
    </row>
    <row r="14303" spans="1:13" x14ac:dyDescent="0.3">
      <c r="A14303" t="s">
        <v>20779</v>
      </c>
      <c r="C14303" t="s">
        <v>20542</v>
      </c>
      <c r="D14303">
        <v>3</v>
      </c>
      <c r="E14303" s="1">
        <v>12175</v>
      </c>
      <c r="G14303" t="s">
        <v>34</v>
      </c>
      <c r="H14303" t="s">
        <v>6143</v>
      </c>
      <c r="I14303" t="s">
        <v>20780</v>
      </c>
      <c r="J14303" t="s">
        <v>627</v>
      </c>
      <c r="K14303" t="s">
        <v>24</v>
      </c>
      <c r="L14303" t="s">
        <v>25</v>
      </c>
      <c r="M14303" t="s">
        <v>6146</v>
      </c>
    </row>
    <row r="14304" spans="1:13" x14ac:dyDescent="0.3">
      <c r="A14304" t="s">
        <v>20781</v>
      </c>
      <c r="C14304" t="s">
        <v>20542</v>
      </c>
      <c r="D14304">
        <v>3</v>
      </c>
      <c r="E14304" s="1">
        <v>4974</v>
      </c>
      <c r="G14304" t="s">
        <v>34</v>
      </c>
      <c r="H14304" t="s">
        <v>6143</v>
      </c>
      <c r="I14304" t="s">
        <v>6694</v>
      </c>
      <c r="J14304" t="s">
        <v>627</v>
      </c>
      <c r="K14304" t="s">
        <v>24</v>
      </c>
      <c r="L14304" t="s">
        <v>25</v>
      </c>
      <c r="M14304" t="s">
        <v>6146</v>
      </c>
    </row>
    <row r="14305" spans="1:13" x14ac:dyDescent="0.3">
      <c r="A14305" t="s">
        <v>19181</v>
      </c>
      <c r="C14305" t="s">
        <v>19032</v>
      </c>
      <c r="D14305">
        <v>4</v>
      </c>
      <c r="E14305" s="1">
        <v>12125</v>
      </c>
      <c r="G14305" t="s">
        <v>34</v>
      </c>
      <c r="H14305" t="s">
        <v>6143</v>
      </c>
      <c r="I14305" t="s">
        <v>6694</v>
      </c>
      <c r="J14305" t="s">
        <v>236</v>
      </c>
      <c r="K14305" t="s">
        <v>24</v>
      </c>
      <c r="L14305" t="s">
        <v>25</v>
      </c>
      <c r="M14305" t="s">
        <v>6146</v>
      </c>
    </row>
    <row r="14306" spans="1:13" x14ac:dyDescent="0.3">
      <c r="A14306" t="s">
        <v>19775</v>
      </c>
      <c r="C14306" t="s">
        <v>20121</v>
      </c>
      <c r="D14306">
        <v>4</v>
      </c>
      <c r="E14306" s="1">
        <v>16105</v>
      </c>
      <c r="G14306" t="s">
        <v>34</v>
      </c>
      <c r="H14306" t="s">
        <v>6143</v>
      </c>
      <c r="I14306" t="s">
        <v>6694</v>
      </c>
      <c r="J14306" t="s">
        <v>288</v>
      </c>
      <c r="K14306" t="s">
        <v>24</v>
      </c>
      <c r="L14306" t="s">
        <v>25</v>
      </c>
      <c r="M14306" t="s">
        <v>6146</v>
      </c>
    </row>
    <row r="14307" spans="1:13" x14ac:dyDescent="0.3">
      <c r="A14307" t="s">
        <v>19775</v>
      </c>
      <c r="C14307" t="s">
        <v>19404</v>
      </c>
      <c r="D14307">
        <v>6</v>
      </c>
      <c r="E14307" s="1">
        <v>10410</v>
      </c>
      <c r="G14307" t="s">
        <v>34</v>
      </c>
      <c r="H14307" t="s">
        <v>6143</v>
      </c>
      <c r="I14307" t="s">
        <v>6694</v>
      </c>
      <c r="J14307" t="s">
        <v>280</v>
      </c>
      <c r="K14307" t="s">
        <v>24</v>
      </c>
      <c r="L14307" t="s">
        <v>25</v>
      </c>
      <c r="M14307" t="s">
        <v>6146</v>
      </c>
    </row>
    <row r="14308" spans="1:13" x14ac:dyDescent="0.3">
      <c r="A14308" t="s">
        <v>19775</v>
      </c>
      <c r="C14308" t="s">
        <v>31300</v>
      </c>
      <c r="D14308">
        <v>5</v>
      </c>
      <c r="E14308" s="1">
        <v>18358</v>
      </c>
      <c r="G14308" t="s">
        <v>34</v>
      </c>
      <c r="H14308" t="s">
        <v>6143</v>
      </c>
      <c r="I14308" t="s">
        <v>6694</v>
      </c>
      <c r="J14308" t="s">
        <v>137</v>
      </c>
      <c r="K14308" t="s">
        <v>24</v>
      </c>
      <c r="L14308" t="s">
        <v>25</v>
      </c>
      <c r="M14308" t="s">
        <v>6146</v>
      </c>
    </row>
    <row r="14309" spans="1:13" x14ac:dyDescent="0.3">
      <c r="A14309" t="s">
        <v>20091</v>
      </c>
      <c r="C14309" t="s">
        <v>19936</v>
      </c>
      <c r="D14309">
        <v>5</v>
      </c>
      <c r="E14309" s="1">
        <v>14995</v>
      </c>
      <c r="G14309" t="s">
        <v>34</v>
      </c>
      <c r="H14309" t="s">
        <v>6143</v>
      </c>
      <c r="I14309" t="s">
        <v>6694</v>
      </c>
      <c r="J14309" t="s">
        <v>9844</v>
      </c>
      <c r="K14309" t="s">
        <v>24</v>
      </c>
      <c r="L14309" t="s">
        <v>25</v>
      </c>
      <c r="M14309" t="s">
        <v>6146</v>
      </c>
    </row>
    <row r="14310" spans="1:13" x14ac:dyDescent="0.3">
      <c r="A14310" t="s">
        <v>14760</v>
      </c>
      <c r="C14310" t="s">
        <v>14716</v>
      </c>
      <c r="D14310">
        <v>4</v>
      </c>
      <c r="E14310" s="1">
        <v>35688</v>
      </c>
      <c r="G14310" t="s">
        <v>34</v>
      </c>
      <c r="H14310" t="s">
        <v>6143</v>
      </c>
      <c r="I14310" t="s">
        <v>6694</v>
      </c>
      <c r="J14310" t="s">
        <v>300</v>
      </c>
      <c r="K14310" t="s">
        <v>24</v>
      </c>
      <c r="L14310" t="s">
        <v>25</v>
      </c>
      <c r="M14310" t="s">
        <v>6146</v>
      </c>
    </row>
    <row r="14311" spans="1:13" x14ac:dyDescent="0.3">
      <c r="A14311" t="s">
        <v>26827</v>
      </c>
      <c r="C14311" t="s">
        <v>26519</v>
      </c>
      <c r="D14311">
        <v>5</v>
      </c>
      <c r="E14311" s="1">
        <v>8648</v>
      </c>
      <c r="G14311" t="s">
        <v>34</v>
      </c>
      <c r="H14311" t="s">
        <v>6143</v>
      </c>
      <c r="I14311" t="s">
        <v>26828</v>
      </c>
      <c r="J14311" t="s">
        <v>2347</v>
      </c>
      <c r="K14311" t="s">
        <v>24</v>
      </c>
      <c r="L14311" t="s">
        <v>25</v>
      </c>
      <c r="M14311" t="s">
        <v>6146</v>
      </c>
    </row>
    <row r="14312" spans="1:13" x14ac:dyDescent="0.3">
      <c r="A14312" t="s">
        <v>13153</v>
      </c>
      <c r="C14312" t="s">
        <v>33173</v>
      </c>
      <c r="D14312">
        <v>6</v>
      </c>
      <c r="E14312" s="1">
        <v>51591</v>
      </c>
      <c r="G14312" t="s">
        <v>34</v>
      </c>
      <c r="H14312" t="s">
        <v>6143</v>
      </c>
      <c r="I14312" t="s">
        <v>33196</v>
      </c>
      <c r="J14312" t="s">
        <v>422</v>
      </c>
      <c r="K14312" t="s">
        <v>24</v>
      </c>
      <c r="L14312" t="s">
        <v>25</v>
      </c>
      <c r="M14312" t="s">
        <v>6146</v>
      </c>
    </row>
    <row r="14313" spans="1:13" x14ac:dyDescent="0.3">
      <c r="A14313" t="s">
        <v>13153</v>
      </c>
      <c r="C14313" t="s">
        <v>12994</v>
      </c>
      <c r="D14313">
        <v>7</v>
      </c>
      <c r="E14313" s="1">
        <v>23472</v>
      </c>
      <c r="G14313" t="s">
        <v>34</v>
      </c>
      <c r="H14313" t="s">
        <v>6143</v>
      </c>
      <c r="I14313" t="s">
        <v>7215</v>
      </c>
      <c r="J14313" t="s">
        <v>81</v>
      </c>
      <c r="K14313" t="s">
        <v>24</v>
      </c>
      <c r="L14313" t="s">
        <v>25</v>
      </c>
      <c r="M14313" t="s">
        <v>6146</v>
      </c>
    </row>
    <row r="14314" spans="1:13" x14ac:dyDescent="0.3">
      <c r="A14314" t="s">
        <v>7195</v>
      </c>
      <c r="C14314" t="s">
        <v>18238</v>
      </c>
      <c r="D14314">
        <v>21</v>
      </c>
      <c r="E14314" s="1">
        <v>42000</v>
      </c>
      <c r="G14314" t="s">
        <v>34</v>
      </c>
      <c r="H14314" t="s">
        <v>18250</v>
      </c>
      <c r="I14314" t="s">
        <v>7196</v>
      </c>
      <c r="J14314" t="s">
        <v>307</v>
      </c>
      <c r="K14314" t="s">
        <v>24</v>
      </c>
      <c r="L14314" t="s">
        <v>25</v>
      </c>
      <c r="M14314" t="s">
        <v>6146</v>
      </c>
    </row>
    <row r="14315" spans="1:13" x14ac:dyDescent="0.3">
      <c r="A14315" t="s">
        <v>7195</v>
      </c>
      <c r="C14315" t="s">
        <v>6985</v>
      </c>
      <c r="D14315">
        <v>6</v>
      </c>
      <c r="E14315" s="1">
        <v>48544</v>
      </c>
      <c r="G14315" t="s">
        <v>34</v>
      </c>
      <c r="H14315" t="s">
        <v>6143</v>
      </c>
      <c r="I14315" t="s">
        <v>7196</v>
      </c>
      <c r="J14315" t="s">
        <v>307</v>
      </c>
      <c r="K14315" t="s">
        <v>24</v>
      </c>
      <c r="L14315" t="s">
        <v>25</v>
      </c>
      <c r="M14315" t="s">
        <v>6146</v>
      </c>
    </row>
    <row r="14316" spans="1:13" x14ac:dyDescent="0.3">
      <c r="A14316" t="s">
        <v>7195</v>
      </c>
      <c r="C14316" t="s">
        <v>6985</v>
      </c>
      <c r="D14316">
        <v>6</v>
      </c>
      <c r="E14316" s="1">
        <v>30331</v>
      </c>
      <c r="G14316" t="s">
        <v>34</v>
      </c>
      <c r="H14316" t="s">
        <v>6143</v>
      </c>
      <c r="I14316" t="s">
        <v>7196</v>
      </c>
      <c r="J14316" t="s">
        <v>307</v>
      </c>
      <c r="K14316" t="s">
        <v>24</v>
      </c>
      <c r="L14316" t="s">
        <v>25</v>
      </c>
      <c r="M14316" t="s">
        <v>6146</v>
      </c>
    </row>
    <row r="14317" spans="1:13" x14ac:dyDescent="0.3">
      <c r="A14317" t="s">
        <v>6142</v>
      </c>
      <c r="C14317" t="s">
        <v>6098</v>
      </c>
      <c r="D14317">
        <v>3</v>
      </c>
      <c r="E14317" s="1">
        <v>14523</v>
      </c>
      <c r="G14317" t="s">
        <v>34</v>
      </c>
      <c r="H14317" t="s">
        <v>6143</v>
      </c>
      <c r="I14317" t="s">
        <v>6144</v>
      </c>
      <c r="J14317" t="s">
        <v>6145</v>
      </c>
      <c r="K14317" t="s">
        <v>24</v>
      </c>
      <c r="L14317" t="s">
        <v>25</v>
      </c>
      <c r="M14317" t="s">
        <v>6146</v>
      </c>
    </row>
    <row r="14318" spans="1:13" x14ac:dyDescent="0.3">
      <c r="A14318" t="s">
        <v>6142</v>
      </c>
      <c r="C14318" t="s">
        <v>6671</v>
      </c>
      <c r="D14318">
        <v>3</v>
      </c>
      <c r="E14318" s="1">
        <v>7883</v>
      </c>
      <c r="G14318" t="s">
        <v>34</v>
      </c>
      <c r="H14318" t="s">
        <v>6143</v>
      </c>
      <c r="I14318" t="s">
        <v>6792</v>
      </c>
      <c r="J14318" t="s">
        <v>1250</v>
      </c>
      <c r="K14318" t="s">
        <v>24</v>
      </c>
      <c r="L14318" t="s">
        <v>25</v>
      </c>
      <c r="M14318" t="s">
        <v>6146</v>
      </c>
    </row>
    <row r="14319" spans="1:13" x14ac:dyDescent="0.3">
      <c r="A14319" t="s">
        <v>36677</v>
      </c>
      <c r="C14319" t="s">
        <v>36676</v>
      </c>
      <c r="D14319">
        <v>1</v>
      </c>
      <c r="E14319" s="1">
        <v>1000</v>
      </c>
      <c r="G14319" t="s">
        <v>69</v>
      </c>
      <c r="H14319" t="s">
        <v>970</v>
      </c>
      <c r="I14319" t="s">
        <v>342</v>
      </c>
      <c r="J14319" t="s">
        <v>30</v>
      </c>
      <c r="K14319" t="s">
        <v>24</v>
      </c>
      <c r="L14319" t="s">
        <v>25</v>
      </c>
      <c r="M14319" t="s">
        <v>7715</v>
      </c>
    </row>
    <row r="14320" spans="1:13" x14ac:dyDescent="0.3">
      <c r="A14320" t="s">
        <v>14940</v>
      </c>
      <c r="C14320" t="s">
        <v>14716</v>
      </c>
      <c r="D14320">
        <v>4</v>
      </c>
      <c r="E14320" s="1">
        <v>8616</v>
      </c>
      <c r="G14320" t="s">
        <v>34</v>
      </c>
      <c r="H14320" t="s">
        <v>6143</v>
      </c>
      <c r="I14320" t="s">
        <v>14941</v>
      </c>
      <c r="J14320" t="s">
        <v>300</v>
      </c>
      <c r="K14320" t="s">
        <v>24</v>
      </c>
      <c r="L14320" t="s">
        <v>25</v>
      </c>
      <c r="M14320" t="s">
        <v>6146</v>
      </c>
    </row>
    <row r="14321" spans="1:13" x14ac:dyDescent="0.3">
      <c r="A14321" t="s">
        <v>13607</v>
      </c>
      <c r="C14321" t="s">
        <v>13456</v>
      </c>
      <c r="D14321">
        <v>7</v>
      </c>
      <c r="E14321" s="1">
        <v>21458</v>
      </c>
      <c r="G14321" t="s">
        <v>34</v>
      </c>
      <c r="H14321" t="s">
        <v>6143</v>
      </c>
      <c r="I14321" t="s">
        <v>13608</v>
      </c>
      <c r="J14321" t="s">
        <v>30</v>
      </c>
      <c r="K14321" t="s">
        <v>24</v>
      </c>
      <c r="L14321" t="s">
        <v>25</v>
      </c>
      <c r="M14321" t="s">
        <v>6146</v>
      </c>
    </row>
    <row r="14322" spans="1:13" x14ac:dyDescent="0.3">
      <c r="A14322" t="s">
        <v>6922</v>
      </c>
      <c r="C14322" t="s">
        <v>6887</v>
      </c>
      <c r="D14322">
        <v>3</v>
      </c>
      <c r="E14322" s="1">
        <v>28614</v>
      </c>
      <c r="G14322" t="s">
        <v>34</v>
      </c>
      <c r="H14322" t="s">
        <v>6143</v>
      </c>
      <c r="I14322" t="s">
        <v>6923</v>
      </c>
      <c r="J14322" t="s">
        <v>5602</v>
      </c>
      <c r="K14322" t="s">
        <v>24</v>
      </c>
      <c r="L14322" t="s">
        <v>25</v>
      </c>
      <c r="M14322" t="s">
        <v>6146</v>
      </c>
    </row>
    <row r="14323" spans="1:13" x14ac:dyDescent="0.3">
      <c r="A14323" t="s">
        <v>19592</v>
      </c>
      <c r="C14323" t="s">
        <v>19404</v>
      </c>
      <c r="D14323">
        <v>6</v>
      </c>
      <c r="E14323" s="1">
        <v>7360</v>
      </c>
      <c r="G14323" t="s">
        <v>34</v>
      </c>
      <c r="H14323" t="s">
        <v>6143</v>
      </c>
      <c r="I14323" t="s">
        <v>19593</v>
      </c>
      <c r="J14323" t="s">
        <v>280</v>
      </c>
      <c r="K14323" t="s">
        <v>24</v>
      </c>
      <c r="L14323" t="s">
        <v>25</v>
      </c>
      <c r="M14323" t="s">
        <v>6146</v>
      </c>
    </row>
    <row r="14324" spans="1:13" x14ac:dyDescent="0.3">
      <c r="A14324" t="s">
        <v>7214</v>
      </c>
      <c r="C14324" t="s">
        <v>6985</v>
      </c>
      <c r="D14324">
        <v>6</v>
      </c>
      <c r="E14324" s="1">
        <v>18556</v>
      </c>
      <c r="G14324" t="s">
        <v>34</v>
      </c>
      <c r="H14324" t="s">
        <v>6143</v>
      </c>
      <c r="I14324" t="s">
        <v>7215</v>
      </c>
      <c r="J14324" t="s">
        <v>307</v>
      </c>
      <c r="K14324" t="s">
        <v>24</v>
      </c>
      <c r="L14324" t="s">
        <v>25</v>
      </c>
      <c r="M14324" t="s">
        <v>6146</v>
      </c>
    </row>
    <row r="14325" spans="1:13" x14ac:dyDescent="0.3">
      <c r="A14325" t="s">
        <v>32994</v>
      </c>
      <c r="C14325" t="s">
        <v>32581</v>
      </c>
      <c r="D14325">
        <v>7</v>
      </c>
      <c r="E14325" s="1">
        <v>18358</v>
      </c>
      <c r="G14325" t="s">
        <v>34</v>
      </c>
      <c r="H14325" t="s">
        <v>6143</v>
      </c>
      <c r="I14325" t="s">
        <v>14642</v>
      </c>
      <c r="J14325" t="s">
        <v>70</v>
      </c>
      <c r="K14325" t="s">
        <v>24</v>
      </c>
      <c r="L14325" t="s">
        <v>25</v>
      </c>
      <c r="M14325" t="s">
        <v>6146</v>
      </c>
    </row>
    <row r="14326" spans="1:13" x14ac:dyDescent="0.3">
      <c r="A14326" t="s">
        <v>37389</v>
      </c>
      <c r="C14326" t="s">
        <v>37363</v>
      </c>
      <c r="D14326">
        <v>75</v>
      </c>
      <c r="E14326" s="1">
        <v>4500000</v>
      </c>
      <c r="G14326" t="s">
        <v>21</v>
      </c>
      <c r="H14326" t="s">
        <v>37390</v>
      </c>
      <c r="I14326" t="s">
        <v>156</v>
      </c>
      <c r="J14326" t="s">
        <v>22</v>
      </c>
      <c r="K14326" t="s">
        <v>24</v>
      </c>
      <c r="L14326" t="s">
        <v>25</v>
      </c>
      <c r="M14326" t="s">
        <v>26</v>
      </c>
    </row>
    <row r="14327" spans="1:13" x14ac:dyDescent="0.3">
      <c r="A14327" t="s">
        <v>29721</v>
      </c>
      <c r="C14327" t="s">
        <v>29553</v>
      </c>
      <c r="D14327">
        <v>39</v>
      </c>
      <c r="E14327" s="1">
        <v>435000</v>
      </c>
      <c r="G14327" t="s">
        <v>21</v>
      </c>
      <c r="H14327" t="s">
        <v>77</v>
      </c>
      <c r="I14327" t="s">
        <v>156</v>
      </c>
      <c r="J14327" t="s">
        <v>22</v>
      </c>
      <c r="K14327" t="s">
        <v>24</v>
      </c>
      <c r="L14327" t="s">
        <v>25</v>
      </c>
      <c r="M14327" t="s">
        <v>26</v>
      </c>
    </row>
    <row r="14328" spans="1:13" x14ac:dyDescent="0.3">
      <c r="A14328" t="s">
        <v>23651</v>
      </c>
      <c r="C14328" t="s">
        <v>23564</v>
      </c>
      <c r="D14328">
        <v>60</v>
      </c>
      <c r="E14328" s="1">
        <v>400000</v>
      </c>
      <c r="G14328" t="s">
        <v>21</v>
      </c>
      <c r="H14328" t="s">
        <v>68</v>
      </c>
      <c r="I14328" t="s">
        <v>156</v>
      </c>
      <c r="J14328" t="s">
        <v>22</v>
      </c>
      <c r="K14328" t="s">
        <v>24</v>
      </c>
      <c r="L14328" t="s">
        <v>25</v>
      </c>
      <c r="M14328" t="s">
        <v>26</v>
      </c>
    </row>
    <row r="14329" spans="1:13" x14ac:dyDescent="0.3">
      <c r="A14329" t="s">
        <v>26205</v>
      </c>
      <c r="C14329" t="s">
        <v>25932</v>
      </c>
      <c r="D14329">
        <v>2</v>
      </c>
      <c r="E14329" s="1">
        <v>4485</v>
      </c>
      <c r="G14329" t="s">
        <v>34</v>
      </c>
      <c r="H14329" t="s">
        <v>6143</v>
      </c>
      <c r="I14329" t="s">
        <v>26206</v>
      </c>
      <c r="J14329" t="s">
        <v>700</v>
      </c>
      <c r="K14329" t="s">
        <v>24</v>
      </c>
      <c r="L14329" t="s">
        <v>25</v>
      </c>
      <c r="M14329" t="s">
        <v>6146</v>
      </c>
    </row>
    <row r="14330" spans="1:13" x14ac:dyDescent="0.3">
      <c r="A14330" t="s">
        <v>2980</v>
      </c>
      <c r="C14330" t="s">
        <v>2957</v>
      </c>
      <c r="D14330">
        <v>17</v>
      </c>
      <c r="E14330" s="1">
        <v>504214</v>
      </c>
      <c r="G14330" t="s">
        <v>34</v>
      </c>
      <c r="H14330" t="s">
        <v>2981</v>
      </c>
      <c r="I14330" t="s">
        <v>35</v>
      </c>
      <c r="J14330" t="s">
        <v>36</v>
      </c>
      <c r="K14330" t="s">
        <v>37</v>
      </c>
      <c r="L14330" t="s">
        <v>38</v>
      </c>
      <c r="M14330" t="s">
        <v>39</v>
      </c>
    </row>
    <row r="14331" spans="1:13" x14ac:dyDescent="0.3">
      <c r="A14331" t="s">
        <v>26829</v>
      </c>
      <c r="C14331" t="s">
        <v>26519</v>
      </c>
      <c r="D14331">
        <v>5</v>
      </c>
      <c r="E14331" s="1">
        <v>11510</v>
      </c>
      <c r="G14331" t="s">
        <v>34</v>
      </c>
      <c r="H14331" t="s">
        <v>6143</v>
      </c>
      <c r="I14331" t="s">
        <v>26830</v>
      </c>
      <c r="J14331" t="s">
        <v>2347</v>
      </c>
      <c r="K14331" t="s">
        <v>24</v>
      </c>
      <c r="L14331" t="s">
        <v>25</v>
      </c>
      <c r="M14331" t="s">
        <v>6146</v>
      </c>
    </row>
    <row r="14332" spans="1:13" x14ac:dyDescent="0.3">
      <c r="A14332" t="s">
        <v>19210</v>
      </c>
      <c r="C14332" t="s">
        <v>19032</v>
      </c>
      <c r="D14332">
        <v>4</v>
      </c>
      <c r="E14332" s="1">
        <v>16250</v>
      </c>
      <c r="G14332" t="s">
        <v>34</v>
      </c>
      <c r="H14332" t="s">
        <v>6143</v>
      </c>
      <c r="I14332" t="s">
        <v>19211</v>
      </c>
      <c r="J14332" t="s">
        <v>236</v>
      </c>
      <c r="K14332" t="s">
        <v>24</v>
      </c>
      <c r="L14332" t="s">
        <v>25</v>
      </c>
      <c r="M14332" t="s">
        <v>6146</v>
      </c>
    </row>
    <row r="14333" spans="1:13" x14ac:dyDescent="0.3">
      <c r="A14333" t="s">
        <v>11914</v>
      </c>
      <c r="C14333" t="s">
        <v>11813</v>
      </c>
      <c r="D14333">
        <v>60</v>
      </c>
      <c r="E14333" s="1">
        <v>813348</v>
      </c>
      <c r="G14333" t="s">
        <v>48</v>
      </c>
      <c r="H14333" t="s">
        <v>11915</v>
      </c>
      <c r="I14333" t="s">
        <v>11916</v>
      </c>
      <c r="K14333" t="s">
        <v>247</v>
      </c>
      <c r="L14333" t="s">
        <v>38</v>
      </c>
      <c r="M14333" t="s">
        <v>190</v>
      </c>
    </row>
    <row r="14334" spans="1:13" x14ac:dyDescent="0.3">
      <c r="A14334" t="s">
        <v>1879</v>
      </c>
      <c r="C14334" t="s">
        <v>1852</v>
      </c>
      <c r="D14334">
        <v>17</v>
      </c>
      <c r="E14334" s="1">
        <v>142859</v>
      </c>
      <c r="G14334" t="s">
        <v>13</v>
      </c>
      <c r="H14334" t="s">
        <v>1880</v>
      </c>
      <c r="I14334" t="s">
        <v>1881</v>
      </c>
      <c r="J14334" t="s">
        <v>1536</v>
      </c>
      <c r="K14334" t="s">
        <v>96</v>
      </c>
      <c r="L14334" t="s">
        <v>17</v>
      </c>
      <c r="M14334" t="s">
        <v>31</v>
      </c>
    </row>
    <row r="14335" spans="1:13" x14ac:dyDescent="0.3">
      <c r="A14335" t="s">
        <v>1879</v>
      </c>
      <c r="C14335" t="s">
        <v>30364</v>
      </c>
      <c r="D14335">
        <v>15</v>
      </c>
      <c r="E14335" s="1">
        <v>128922</v>
      </c>
      <c r="G14335" t="s">
        <v>13</v>
      </c>
      <c r="H14335" t="s">
        <v>30418</v>
      </c>
      <c r="I14335" t="s">
        <v>1881</v>
      </c>
      <c r="J14335" t="s">
        <v>1536</v>
      </c>
      <c r="K14335" t="s">
        <v>96</v>
      </c>
      <c r="L14335" t="s">
        <v>17</v>
      </c>
      <c r="M14335" t="s">
        <v>31</v>
      </c>
    </row>
    <row r="14336" spans="1:13" x14ac:dyDescent="0.3">
      <c r="A14336" t="s">
        <v>1879</v>
      </c>
      <c r="C14336" t="s">
        <v>30851</v>
      </c>
      <c r="D14336">
        <v>45</v>
      </c>
      <c r="E14336" s="1">
        <v>487589</v>
      </c>
      <c r="G14336" t="s">
        <v>13</v>
      </c>
      <c r="H14336" t="s">
        <v>30908</v>
      </c>
      <c r="I14336" t="s">
        <v>1881</v>
      </c>
      <c r="J14336" t="s">
        <v>1536</v>
      </c>
      <c r="K14336" t="s">
        <v>96</v>
      </c>
      <c r="L14336" t="s">
        <v>17</v>
      </c>
      <c r="M14336" t="s">
        <v>82</v>
      </c>
    </row>
    <row r="14337" spans="1:13" x14ac:dyDescent="0.3">
      <c r="A14337" t="s">
        <v>1879</v>
      </c>
      <c r="C14337" t="s">
        <v>5025</v>
      </c>
      <c r="D14337">
        <v>3</v>
      </c>
      <c r="E14337" s="1">
        <v>50000</v>
      </c>
      <c r="G14337" t="s">
        <v>34</v>
      </c>
      <c r="H14337" t="s">
        <v>5117</v>
      </c>
      <c r="I14337" t="s">
        <v>1881</v>
      </c>
      <c r="J14337" t="s">
        <v>1536</v>
      </c>
      <c r="K14337" t="s">
        <v>96</v>
      </c>
      <c r="L14337" t="s">
        <v>17</v>
      </c>
      <c r="M14337" t="s">
        <v>75</v>
      </c>
    </row>
    <row r="14338" spans="1:13" x14ac:dyDescent="0.3">
      <c r="A14338" t="s">
        <v>1879</v>
      </c>
      <c r="C14338" t="s">
        <v>22248</v>
      </c>
      <c r="D14338">
        <v>22</v>
      </c>
      <c r="E14338" s="1">
        <v>350750</v>
      </c>
      <c r="G14338" t="s">
        <v>13</v>
      </c>
      <c r="H14338" t="s">
        <v>22426</v>
      </c>
      <c r="I14338" t="s">
        <v>1881</v>
      </c>
      <c r="J14338" t="s">
        <v>1536</v>
      </c>
      <c r="K14338" t="s">
        <v>96</v>
      </c>
      <c r="L14338" t="s">
        <v>38</v>
      </c>
      <c r="M14338" t="s">
        <v>101</v>
      </c>
    </row>
    <row r="14339" spans="1:13" x14ac:dyDescent="0.3">
      <c r="A14339" t="s">
        <v>1879</v>
      </c>
      <c r="C14339" t="s">
        <v>37047</v>
      </c>
      <c r="D14339">
        <v>18</v>
      </c>
      <c r="E14339" s="1">
        <v>100000</v>
      </c>
      <c r="G14339" t="s">
        <v>13</v>
      </c>
      <c r="H14339" t="s">
        <v>37161</v>
      </c>
      <c r="I14339" t="s">
        <v>1881</v>
      </c>
      <c r="J14339" t="s">
        <v>1536</v>
      </c>
      <c r="K14339" t="s">
        <v>96</v>
      </c>
      <c r="L14339" t="s">
        <v>17</v>
      </c>
      <c r="M14339" t="s">
        <v>450</v>
      </c>
    </row>
    <row r="14340" spans="1:13" x14ac:dyDescent="0.3">
      <c r="A14340" t="s">
        <v>1879</v>
      </c>
      <c r="C14340" t="s">
        <v>36834</v>
      </c>
      <c r="D14340">
        <v>18</v>
      </c>
      <c r="E14340" s="1">
        <v>100000</v>
      </c>
      <c r="G14340" t="s">
        <v>13</v>
      </c>
      <c r="H14340" t="s">
        <v>36946</v>
      </c>
      <c r="I14340" t="s">
        <v>1881</v>
      </c>
      <c r="J14340" t="s">
        <v>1536</v>
      </c>
      <c r="K14340" t="s">
        <v>96</v>
      </c>
      <c r="L14340" t="s">
        <v>17</v>
      </c>
      <c r="M14340" t="s">
        <v>450</v>
      </c>
    </row>
    <row r="14341" spans="1:13" x14ac:dyDescent="0.3">
      <c r="A14341" t="s">
        <v>18770</v>
      </c>
      <c r="C14341" t="s">
        <v>18470</v>
      </c>
      <c r="D14341">
        <v>4</v>
      </c>
      <c r="E14341" s="1">
        <v>8447</v>
      </c>
      <c r="G14341" t="s">
        <v>34</v>
      </c>
      <c r="H14341" t="s">
        <v>6143</v>
      </c>
      <c r="I14341" t="s">
        <v>18771</v>
      </c>
      <c r="J14341" t="s">
        <v>3203</v>
      </c>
      <c r="K14341" t="s">
        <v>24</v>
      </c>
      <c r="L14341" t="s">
        <v>25</v>
      </c>
      <c r="M14341" t="s">
        <v>6146</v>
      </c>
    </row>
    <row r="14342" spans="1:13" x14ac:dyDescent="0.3">
      <c r="A14342" t="s">
        <v>14445</v>
      </c>
      <c r="C14342" t="s">
        <v>14108</v>
      </c>
      <c r="D14342">
        <v>7</v>
      </c>
      <c r="E14342" s="1">
        <v>7804</v>
      </c>
      <c r="G14342" t="s">
        <v>34</v>
      </c>
      <c r="H14342" t="s">
        <v>6143</v>
      </c>
      <c r="I14342" t="s">
        <v>14446</v>
      </c>
      <c r="J14342" t="s">
        <v>433</v>
      </c>
      <c r="K14342" t="s">
        <v>24</v>
      </c>
      <c r="L14342" t="s">
        <v>25</v>
      </c>
      <c r="M14342" t="s">
        <v>6146</v>
      </c>
    </row>
    <row r="14343" spans="1:13" x14ac:dyDescent="0.3">
      <c r="A14343" t="s">
        <v>13226</v>
      </c>
      <c r="C14343" t="s">
        <v>12994</v>
      </c>
      <c r="D14343">
        <v>4</v>
      </c>
      <c r="E14343" s="1">
        <v>15239</v>
      </c>
      <c r="G14343" t="s">
        <v>34</v>
      </c>
      <c r="H14343" t="s">
        <v>6143</v>
      </c>
      <c r="I14343" t="s">
        <v>13227</v>
      </c>
      <c r="J14343" t="s">
        <v>7536</v>
      </c>
      <c r="K14343" t="s">
        <v>24</v>
      </c>
      <c r="L14343" t="s">
        <v>25</v>
      </c>
      <c r="M14343" t="s">
        <v>6146</v>
      </c>
    </row>
    <row r="14344" spans="1:13" x14ac:dyDescent="0.3">
      <c r="A14344" t="s">
        <v>19370</v>
      </c>
      <c r="C14344" t="s">
        <v>19247</v>
      </c>
      <c r="D14344">
        <v>3</v>
      </c>
      <c r="E14344" s="1">
        <v>8503</v>
      </c>
      <c r="G14344" t="s">
        <v>34</v>
      </c>
      <c r="H14344" t="s">
        <v>6143</v>
      </c>
      <c r="I14344" t="s">
        <v>19371</v>
      </c>
      <c r="J14344" t="s">
        <v>10460</v>
      </c>
      <c r="K14344" t="s">
        <v>24</v>
      </c>
      <c r="L14344" t="s">
        <v>25</v>
      </c>
      <c r="M14344" t="s">
        <v>6146</v>
      </c>
    </row>
    <row r="14345" spans="1:13" x14ac:dyDescent="0.3">
      <c r="A14345" t="s">
        <v>26207</v>
      </c>
      <c r="C14345" t="s">
        <v>25932</v>
      </c>
      <c r="D14345">
        <v>2</v>
      </c>
      <c r="E14345" s="1">
        <v>7590</v>
      </c>
      <c r="G14345" t="s">
        <v>34</v>
      </c>
      <c r="H14345" t="s">
        <v>6143</v>
      </c>
      <c r="I14345" t="s">
        <v>26208</v>
      </c>
      <c r="J14345" t="s">
        <v>700</v>
      </c>
      <c r="K14345" t="s">
        <v>24</v>
      </c>
      <c r="L14345" t="s">
        <v>25</v>
      </c>
      <c r="M14345" t="s">
        <v>6146</v>
      </c>
    </row>
    <row r="14346" spans="1:13" x14ac:dyDescent="0.3">
      <c r="A14346" t="s">
        <v>14361</v>
      </c>
      <c r="C14346" t="s">
        <v>14108</v>
      </c>
      <c r="D14346">
        <v>7</v>
      </c>
      <c r="E14346" s="1">
        <v>17008</v>
      </c>
      <c r="G14346" t="s">
        <v>34</v>
      </c>
      <c r="H14346" t="s">
        <v>6143</v>
      </c>
      <c r="I14346" t="s">
        <v>14362</v>
      </c>
      <c r="J14346" t="s">
        <v>433</v>
      </c>
      <c r="K14346" t="s">
        <v>24</v>
      </c>
      <c r="L14346" t="s">
        <v>25</v>
      </c>
      <c r="M14346" t="s">
        <v>6146</v>
      </c>
    </row>
    <row r="14347" spans="1:13" x14ac:dyDescent="0.3">
      <c r="A14347" t="s">
        <v>14864</v>
      </c>
      <c r="C14347" t="s">
        <v>14716</v>
      </c>
      <c r="D14347">
        <v>4</v>
      </c>
      <c r="E14347" s="1">
        <v>18170</v>
      </c>
      <c r="G14347" t="s">
        <v>34</v>
      </c>
      <c r="H14347" t="s">
        <v>6143</v>
      </c>
      <c r="I14347" t="s">
        <v>14865</v>
      </c>
      <c r="J14347" t="s">
        <v>300</v>
      </c>
      <c r="K14347" t="s">
        <v>24</v>
      </c>
      <c r="L14347" t="s">
        <v>25</v>
      </c>
      <c r="M14347" t="s">
        <v>6146</v>
      </c>
    </row>
    <row r="14348" spans="1:13" x14ac:dyDescent="0.3">
      <c r="A14348" t="s">
        <v>20782</v>
      </c>
      <c r="C14348" t="s">
        <v>20542</v>
      </c>
      <c r="D14348">
        <v>3</v>
      </c>
      <c r="E14348" s="1">
        <v>4974</v>
      </c>
      <c r="G14348" t="s">
        <v>34</v>
      </c>
      <c r="H14348" t="s">
        <v>6143</v>
      </c>
      <c r="I14348" t="s">
        <v>20783</v>
      </c>
      <c r="J14348" t="s">
        <v>627</v>
      </c>
      <c r="K14348" t="s">
        <v>24</v>
      </c>
      <c r="L14348" t="s">
        <v>25</v>
      </c>
      <c r="M14348" t="s">
        <v>6146</v>
      </c>
    </row>
    <row r="14349" spans="1:13" x14ac:dyDescent="0.3">
      <c r="A14349" t="s">
        <v>26831</v>
      </c>
      <c r="C14349" t="s">
        <v>26519</v>
      </c>
      <c r="D14349">
        <v>5</v>
      </c>
      <c r="E14349" s="1">
        <v>7700</v>
      </c>
      <c r="G14349" t="s">
        <v>34</v>
      </c>
      <c r="H14349" t="s">
        <v>6143</v>
      </c>
      <c r="I14349" t="s">
        <v>26832</v>
      </c>
      <c r="J14349" t="s">
        <v>2347</v>
      </c>
      <c r="K14349" t="s">
        <v>24</v>
      </c>
      <c r="L14349" t="s">
        <v>25</v>
      </c>
      <c r="M14349" t="s">
        <v>6146</v>
      </c>
    </row>
    <row r="14350" spans="1:13" x14ac:dyDescent="0.3">
      <c r="A14350" t="s">
        <v>14157</v>
      </c>
      <c r="C14350" t="s">
        <v>14108</v>
      </c>
      <c r="D14350">
        <v>7</v>
      </c>
      <c r="E14350" s="1">
        <v>16108</v>
      </c>
      <c r="G14350" t="s">
        <v>34</v>
      </c>
      <c r="H14350" t="s">
        <v>6143</v>
      </c>
      <c r="I14350" t="s">
        <v>1144</v>
      </c>
      <c r="J14350" t="s">
        <v>433</v>
      </c>
      <c r="K14350" t="s">
        <v>24</v>
      </c>
      <c r="L14350" t="s">
        <v>25</v>
      </c>
      <c r="M14350" t="s">
        <v>6146</v>
      </c>
    </row>
    <row r="14351" spans="1:13" x14ac:dyDescent="0.3">
      <c r="A14351" t="s">
        <v>10957</v>
      </c>
      <c r="C14351" t="s">
        <v>10901</v>
      </c>
      <c r="D14351">
        <v>18</v>
      </c>
      <c r="E14351" s="1">
        <v>95930</v>
      </c>
      <c r="G14351" t="s">
        <v>69</v>
      </c>
      <c r="H14351" t="s">
        <v>10958</v>
      </c>
      <c r="I14351" t="s">
        <v>867</v>
      </c>
      <c r="J14351" t="s">
        <v>280</v>
      </c>
      <c r="K14351" t="s">
        <v>24</v>
      </c>
      <c r="L14351" t="s">
        <v>17</v>
      </c>
      <c r="M14351" t="s">
        <v>39</v>
      </c>
    </row>
    <row r="14352" spans="1:13" x14ac:dyDescent="0.3">
      <c r="A14352" t="s">
        <v>19346</v>
      </c>
      <c r="C14352" t="s">
        <v>19247</v>
      </c>
      <c r="D14352">
        <v>3</v>
      </c>
      <c r="E14352" s="1">
        <v>4705</v>
      </c>
      <c r="G14352" t="s">
        <v>34</v>
      </c>
      <c r="H14352" t="s">
        <v>6143</v>
      </c>
      <c r="I14352" t="s">
        <v>19347</v>
      </c>
      <c r="J14352" t="s">
        <v>10460</v>
      </c>
      <c r="K14352" t="s">
        <v>24</v>
      </c>
      <c r="L14352" t="s">
        <v>25</v>
      </c>
      <c r="M14352" t="s">
        <v>6146</v>
      </c>
    </row>
    <row r="14353" spans="1:13" x14ac:dyDescent="0.3">
      <c r="A14353" t="s">
        <v>25872</v>
      </c>
      <c r="C14353" t="s">
        <v>25784</v>
      </c>
      <c r="D14353">
        <v>4</v>
      </c>
      <c r="E14353" s="1">
        <v>18495</v>
      </c>
      <c r="G14353" t="s">
        <v>34</v>
      </c>
      <c r="H14353" t="s">
        <v>6143</v>
      </c>
      <c r="I14353" t="s">
        <v>25873</v>
      </c>
      <c r="J14353" t="s">
        <v>86</v>
      </c>
      <c r="K14353" t="s">
        <v>24</v>
      </c>
      <c r="L14353" t="s">
        <v>25</v>
      </c>
      <c r="M14353" t="s">
        <v>6146</v>
      </c>
    </row>
    <row r="14354" spans="1:13" x14ac:dyDescent="0.3">
      <c r="A14354" t="s">
        <v>7084</v>
      </c>
      <c r="C14354" t="s">
        <v>6985</v>
      </c>
      <c r="D14354">
        <v>6</v>
      </c>
      <c r="E14354" s="1">
        <v>30331</v>
      </c>
      <c r="G14354" t="s">
        <v>34</v>
      </c>
      <c r="H14354" t="s">
        <v>6143</v>
      </c>
      <c r="I14354" t="s">
        <v>306</v>
      </c>
      <c r="J14354" t="s">
        <v>307</v>
      </c>
      <c r="K14354" t="s">
        <v>24</v>
      </c>
      <c r="L14354" t="s">
        <v>25</v>
      </c>
      <c r="M14354" t="s">
        <v>6146</v>
      </c>
    </row>
    <row r="14355" spans="1:13" x14ac:dyDescent="0.3">
      <c r="A14355" t="s">
        <v>7084</v>
      </c>
      <c r="C14355" t="s">
        <v>6985</v>
      </c>
      <c r="D14355">
        <v>6</v>
      </c>
      <c r="E14355" s="1">
        <v>31664</v>
      </c>
      <c r="G14355" t="s">
        <v>34</v>
      </c>
      <c r="H14355" t="s">
        <v>6143</v>
      </c>
      <c r="I14355" t="s">
        <v>306</v>
      </c>
      <c r="J14355" t="s">
        <v>307</v>
      </c>
      <c r="K14355" t="s">
        <v>24</v>
      </c>
      <c r="L14355" t="s">
        <v>25</v>
      </c>
      <c r="M14355" t="s">
        <v>6146</v>
      </c>
    </row>
    <row r="14356" spans="1:13" x14ac:dyDescent="0.3">
      <c r="A14356" t="s">
        <v>26833</v>
      </c>
      <c r="C14356" t="s">
        <v>26519</v>
      </c>
      <c r="D14356">
        <v>5</v>
      </c>
      <c r="E14356" s="1">
        <v>7700</v>
      </c>
      <c r="G14356" t="s">
        <v>34</v>
      </c>
      <c r="H14356" t="s">
        <v>6143</v>
      </c>
      <c r="I14356" t="s">
        <v>26834</v>
      </c>
      <c r="J14356" t="s">
        <v>2347</v>
      </c>
      <c r="K14356" t="s">
        <v>24</v>
      </c>
      <c r="L14356" t="s">
        <v>25</v>
      </c>
      <c r="M14356" t="s">
        <v>6146</v>
      </c>
    </row>
    <row r="14357" spans="1:13" x14ac:dyDescent="0.3">
      <c r="A14357" t="s">
        <v>13582</v>
      </c>
      <c r="C14357" t="s">
        <v>13456</v>
      </c>
      <c r="D14357">
        <v>7</v>
      </c>
      <c r="E14357" s="1">
        <v>7754</v>
      </c>
      <c r="G14357" t="s">
        <v>34</v>
      </c>
      <c r="H14357" t="s">
        <v>6143</v>
      </c>
      <c r="I14357" t="s">
        <v>13583</v>
      </c>
      <c r="J14357" t="s">
        <v>30</v>
      </c>
      <c r="K14357" t="s">
        <v>24</v>
      </c>
      <c r="L14357" t="s">
        <v>25</v>
      </c>
      <c r="M14357" t="s">
        <v>6146</v>
      </c>
    </row>
    <row r="14358" spans="1:13" x14ac:dyDescent="0.3">
      <c r="A14358" t="s">
        <v>20784</v>
      </c>
      <c r="C14358" t="s">
        <v>20542</v>
      </c>
      <c r="D14358">
        <v>3</v>
      </c>
      <c r="E14358" s="1">
        <v>12707</v>
      </c>
      <c r="G14358" t="s">
        <v>34</v>
      </c>
      <c r="H14358" t="s">
        <v>6143</v>
      </c>
      <c r="I14358" t="s">
        <v>20785</v>
      </c>
      <c r="J14358" t="s">
        <v>627</v>
      </c>
      <c r="K14358" t="s">
        <v>24</v>
      </c>
      <c r="L14358" t="s">
        <v>25</v>
      </c>
      <c r="M14358" t="s">
        <v>6146</v>
      </c>
    </row>
    <row r="14359" spans="1:13" x14ac:dyDescent="0.3">
      <c r="A14359" t="s">
        <v>26209</v>
      </c>
      <c r="C14359" t="s">
        <v>25932</v>
      </c>
      <c r="D14359">
        <v>2</v>
      </c>
      <c r="E14359" s="1">
        <v>7590</v>
      </c>
      <c r="G14359" t="s">
        <v>34</v>
      </c>
      <c r="H14359" t="s">
        <v>6143</v>
      </c>
      <c r="I14359" t="s">
        <v>26210</v>
      </c>
      <c r="J14359" t="s">
        <v>700</v>
      </c>
      <c r="K14359" t="s">
        <v>24</v>
      </c>
      <c r="L14359" t="s">
        <v>25</v>
      </c>
      <c r="M14359" t="s">
        <v>6146</v>
      </c>
    </row>
    <row r="14360" spans="1:13" x14ac:dyDescent="0.3">
      <c r="A14360" t="s">
        <v>15991</v>
      </c>
      <c r="C14360" t="s">
        <v>15737</v>
      </c>
      <c r="D14360">
        <v>34</v>
      </c>
      <c r="E14360" s="1">
        <v>300000</v>
      </c>
      <c r="G14360" t="s">
        <v>69</v>
      </c>
      <c r="H14360" t="s">
        <v>15992</v>
      </c>
      <c r="I14360" t="s">
        <v>578</v>
      </c>
      <c r="J14360" t="s">
        <v>578</v>
      </c>
      <c r="K14360" t="s">
        <v>273</v>
      </c>
      <c r="L14360" t="s">
        <v>44</v>
      </c>
      <c r="M14360" t="s">
        <v>39</v>
      </c>
    </row>
    <row r="14361" spans="1:13" x14ac:dyDescent="0.3">
      <c r="A14361" t="s">
        <v>32042</v>
      </c>
      <c r="C14361" t="s">
        <v>31866</v>
      </c>
      <c r="D14361">
        <v>6</v>
      </c>
      <c r="E14361" s="1">
        <v>7655</v>
      </c>
      <c r="G14361" t="s">
        <v>34</v>
      </c>
      <c r="H14361" t="s">
        <v>6143</v>
      </c>
      <c r="I14361" t="s">
        <v>32043</v>
      </c>
      <c r="J14361" t="s">
        <v>769</v>
      </c>
      <c r="K14361" t="s">
        <v>24</v>
      </c>
      <c r="L14361" t="s">
        <v>25</v>
      </c>
      <c r="M14361" t="s">
        <v>6146</v>
      </c>
    </row>
    <row r="14362" spans="1:13" x14ac:dyDescent="0.3">
      <c r="A14362" t="s">
        <v>6806</v>
      </c>
      <c r="C14362" t="s">
        <v>6671</v>
      </c>
      <c r="D14362">
        <v>3</v>
      </c>
      <c r="E14362" s="1">
        <v>6829</v>
      </c>
      <c r="G14362" t="s">
        <v>34</v>
      </c>
      <c r="H14362" t="s">
        <v>6143</v>
      </c>
      <c r="I14362" t="s">
        <v>6807</v>
      </c>
      <c r="J14362" t="s">
        <v>1250</v>
      </c>
      <c r="K14362" t="s">
        <v>24</v>
      </c>
      <c r="L14362" t="s">
        <v>25</v>
      </c>
      <c r="M14362" t="s">
        <v>6146</v>
      </c>
    </row>
    <row r="14363" spans="1:13" x14ac:dyDescent="0.3">
      <c r="A14363" t="s">
        <v>26211</v>
      </c>
      <c r="C14363" t="s">
        <v>25932</v>
      </c>
      <c r="D14363">
        <v>2</v>
      </c>
      <c r="E14363" s="1">
        <v>11510</v>
      </c>
      <c r="G14363" t="s">
        <v>34</v>
      </c>
      <c r="H14363" t="s">
        <v>6143</v>
      </c>
      <c r="I14363" t="s">
        <v>480</v>
      </c>
      <c r="J14363" t="s">
        <v>700</v>
      </c>
      <c r="K14363" t="s">
        <v>24</v>
      </c>
      <c r="L14363" t="s">
        <v>25</v>
      </c>
      <c r="M14363" t="s">
        <v>6146</v>
      </c>
    </row>
    <row r="14364" spans="1:13" x14ac:dyDescent="0.3">
      <c r="A14364" t="s">
        <v>26370</v>
      </c>
      <c r="C14364" t="s">
        <v>25932</v>
      </c>
      <c r="D14364">
        <v>2</v>
      </c>
      <c r="E14364" s="1">
        <v>15175</v>
      </c>
      <c r="G14364" t="s">
        <v>34</v>
      </c>
      <c r="H14364" t="s">
        <v>6143</v>
      </c>
      <c r="I14364" t="s">
        <v>9830</v>
      </c>
      <c r="J14364" t="s">
        <v>700</v>
      </c>
      <c r="K14364" t="s">
        <v>24</v>
      </c>
      <c r="L14364" t="s">
        <v>25</v>
      </c>
      <c r="M14364" t="s">
        <v>6146</v>
      </c>
    </row>
    <row r="14365" spans="1:13" x14ac:dyDescent="0.3">
      <c r="A14365" t="s">
        <v>26835</v>
      </c>
      <c r="C14365" t="s">
        <v>26519</v>
      </c>
      <c r="D14365">
        <v>5</v>
      </c>
      <c r="E14365" s="1">
        <v>12210</v>
      </c>
      <c r="G14365" t="s">
        <v>34</v>
      </c>
      <c r="H14365" t="s">
        <v>6143</v>
      </c>
      <c r="I14365" t="s">
        <v>26836</v>
      </c>
      <c r="J14365" t="s">
        <v>2347</v>
      </c>
      <c r="K14365" t="s">
        <v>24</v>
      </c>
      <c r="L14365" t="s">
        <v>25</v>
      </c>
      <c r="M14365" t="s">
        <v>6146</v>
      </c>
    </row>
    <row r="14366" spans="1:13" x14ac:dyDescent="0.3">
      <c r="A14366" t="s">
        <v>4754</v>
      </c>
      <c r="C14366" t="s">
        <v>27925</v>
      </c>
      <c r="D14366">
        <v>22</v>
      </c>
      <c r="E14366" s="1">
        <v>2000000</v>
      </c>
      <c r="G14366" t="s">
        <v>111</v>
      </c>
      <c r="H14366" t="s">
        <v>68</v>
      </c>
      <c r="I14366" t="s">
        <v>156</v>
      </c>
      <c r="J14366" t="s">
        <v>22</v>
      </c>
      <c r="K14366" t="s">
        <v>24</v>
      </c>
      <c r="L14366" t="s">
        <v>25</v>
      </c>
      <c r="M14366" t="s">
        <v>141</v>
      </c>
    </row>
    <row r="14367" spans="1:13" x14ac:dyDescent="0.3">
      <c r="A14367" t="s">
        <v>4754</v>
      </c>
      <c r="C14367" t="s">
        <v>4681</v>
      </c>
      <c r="D14367">
        <v>24</v>
      </c>
      <c r="E14367" s="1">
        <v>2400000</v>
      </c>
      <c r="G14367" t="s">
        <v>111</v>
      </c>
      <c r="H14367" t="s">
        <v>4755</v>
      </c>
      <c r="I14367" t="s">
        <v>156</v>
      </c>
      <c r="J14367" t="s">
        <v>22</v>
      </c>
      <c r="K14367" t="s">
        <v>24</v>
      </c>
      <c r="L14367" t="s">
        <v>25</v>
      </c>
      <c r="M14367" t="s">
        <v>141</v>
      </c>
    </row>
    <row r="14368" spans="1:13" x14ac:dyDescent="0.3">
      <c r="A14368" t="s">
        <v>4754</v>
      </c>
      <c r="C14368" t="s">
        <v>22505</v>
      </c>
      <c r="D14368">
        <v>24</v>
      </c>
      <c r="E14368" s="1">
        <v>2221000</v>
      </c>
      <c r="G14368" t="s">
        <v>111</v>
      </c>
      <c r="H14368" t="s">
        <v>22628</v>
      </c>
      <c r="I14368" t="s">
        <v>156</v>
      </c>
      <c r="J14368" t="s">
        <v>22</v>
      </c>
      <c r="K14368" t="s">
        <v>24</v>
      </c>
      <c r="L14368" t="s">
        <v>25</v>
      </c>
      <c r="M14368" t="s">
        <v>141</v>
      </c>
    </row>
    <row r="14369" spans="1:13" x14ac:dyDescent="0.3">
      <c r="A14369" t="s">
        <v>4754</v>
      </c>
      <c r="C14369" t="s">
        <v>22505</v>
      </c>
      <c r="D14369">
        <v>29</v>
      </c>
      <c r="E14369" s="1">
        <v>1000000</v>
      </c>
      <c r="G14369" t="s">
        <v>111</v>
      </c>
      <c r="H14369" t="s">
        <v>22643</v>
      </c>
      <c r="I14369" t="s">
        <v>156</v>
      </c>
      <c r="J14369" t="s">
        <v>22</v>
      </c>
      <c r="K14369" t="s">
        <v>24</v>
      </c>
      <c r="L14369" t="s">
        <v>25</v>
      </c>
      <c r="M14369" t="s">
        <v>120</v>
      </c>
    </row>
    <row r="14370" spans="1:13" x14ac:dyDescent="0.3">
      <c r="A14370" t="s">
        <v>4754</v>
      </c>
      <c r="C14370" t="s">
        <v>22115</v>
      </c>
      <c r="D14370">
        <v>19</v>
      </c>
      <c r="E14370" s="1">
        <v>50000</v>
      </c>
      <c r="G14370" t="s">
        <v>111</v>
      </c>
      <c r="H14370" t="s">
        <v>22127</v>
      </c>
      <c r="I14370" t="s">
        <v>156</v>
      </c>
      <c r="J14370" t="s">
        <v>22</v>
      </c>
      <c r="K14370" t="s">
        <v>24</v>
      </c>
      <c r="L14370" t="s">
        <v>25</v>
      </c>
      <c r="M14370" t="s">
        <v>6109</v>
      </c>
    </row>
    <row r="14371" spans="1:13" x14ac:dyDescent="0.3">
      <c r="A14371" t="s">
        <v>4754</v>
      </c>
      <c r="C14371" t="s">
        <v>12934</v>
      </c>
      <c r="D14371">
        <v>18</v>
      </c>
      <c r="E14371" s="1">
        <v>343800</v>
      </c>
      <c r="G14371" t="s">
        <v>111</v>
      </c>
      <c r="H14371" t="s">
        <v>12959</v>
      </c>
      <c r="I14371" t="s">
        <v>156</v>
      </c>
      <c r="J14371" t="s">
        <v>22</v>
      </c>
      <c r="K14371" t="s">
        <v>24</v>
      </c>
      <c r="L14371" t="s">
        <v>25</v>
      </c>
      <c r="M14371" t="s">
        <v>6109</v>
      </c>
    </row>
    <row r="14372" spans="1:13" x14ac:dyDescent="0.3">
      <c r="A14372" t="s">
        <v>4754</v>
      </c>
      <c r="C14372" t="s">
        <v>11813</v>
      </c>
      <c r="D14372">
        <v>25</v>
      </c>
      <c r="E14372" s="1">
        <v>1778004</v>
      </c>
      <c r="G14372" t="s">
        <v>111</v>
      </c>
      <c r="H14372" t="s">
        <v>12221</v>
      </c>
      <c r="I14372" t="s">
        <v>156</v>
      </c>
      <c r="J14372" t="s">
        <v>22</v>
      </c>
      <c r="K14372" t="s">
        <v>24</v>
      </c>
      <c r="L14372" t="s">
        <v>25</v>
      </c>
      <c r="M14372" t="s">
        <v>8790</v>
      </c>
    </row>
    <row r="14373" spans="1:13" x14ac:dyDescent="0.3">
      <c r="A14373" t="s">
        <v>4754</v>
      </c>
      <c r="C14373" t="s">
        <v>10471</v>
      </c>
      <c r="D14373">
        <v>12</v>
      </c>
      <c r="E14373" s="1">
        <v>250000</v>
      </c>
      <c r="G14373" t="s">
        <v>111</v>
      </c>
      <c r="H14373" t="s">
        <v>10544</v>
      </c>
      <c r="I14373" t="s">
        <v>156</v>
      </c>
      <c r="J14373" t="s">
        <v>22</v>
      </c>
      <c r="K14373" t="s">
        <v>24</v>
      </c>
      <c r="L14373" t="s">
        <v>25</v>
      </c>
      <c r="M14373" t="s">
        <v>6109</v>
      </c>
    </row>
    <row r="14374" spans="1:13" x14ac:dyDescent="0.3">
      <c r="A14374" t="s">
        <v>4754</v>
      </c>
      <c r="C14374" t="s">
        <v>10083</v>
      </c>
      <c r="D14374">
        <v>8</v>
      </c>
      <c r="E14374" s="1">
        <v>797170</v>
      </c>
      <c r="G14374" t="s">
        <v>111</v>
      </c>
      <c r="H14374" t="s">
        <v>10153</v>
      </c>
      <c r="I14374" t="s">
        <v>156</v>
      </c>
      <c r="J14374" t="s">
        <v>22</v>
      </c>
      <c r="K14374" t="s">
        <v>24</v>
      </c>
      <c r="L14374" t="s">
        <v>25</v>
      </c>
      <c r="M14374" t="s">
        <v>120</v>
      </c>
    </row>
    <row r="14375" spans="1:13" x14ac:dyDescent="0.3">
      <c r="A14375" t="s">
        <v>4754</v>
      </c>
      <c r="C14375" t="s">
        <v>7634</v>
      </c>
      <c r="D14375">
        <v>25</v>
      </c>
      <c r="E14375" s="1">
        <v>1499543</v>
      </c>
      <c r="G14375" t="s">
        <v>111</v>
      </c>
      <c r="H14375" t="s">
        <v>7724</v>
      </c>
      <c r="I14375" t="s">
        <v>156</v>
      </c>
      <c r="J14375" t="s">
        <v>22</v>
      </c>
      <c r="K14375" t="s">
        <v>24</v>
      </c>
      <c r="L14375" t="s">
        <v>25</v>
      </c>
      <c r="M14375" t="s">
        <v>6109</v>
      </c>
    </row>
    <row r="14376" spans="1:13" x14ac:dyDescent="0.3">
      <c r="A14376" t="s">
        <v>4754</v>
      </c>
      <c r="C14376" t="s">
        <v>8962</v>
      </c>
      <c r="D14376">
        <v>1</v>
      </c>
      <c r="E14376" s="1">
        <v>3000</v>
      </c>
      <c r="G14376" t="s">
        <v>111</v>
      </c>
      <c r="H14376" t="s">
        <v>9105</v>
      </c>
      <c r="I14376" t="s">
        <v>156</v>
      </c>
      <c r="J14376" t="s">
        <v>22</v>
      </c>
      <c r="K14376" t="s">
        <v>24</v>
      </c>
      <c r="L14376" t="s">
        <v>25</v>
      </c>
      <c r="M14376" t="s">
        <v>120</v>
      </c>
    </row>
    <row r="14377" spans="1:13" x14ac:dyDescent="0.3">
      <c r="A14377" t="s">
        <v>4754</v>
      </c>
      <c r="C14377" t="s">
        <v>35205</v>
      </c>
      <c r="D14377">
        <v>10</v>
      </c>
      <c r="E14377" s="1">
        <v>1789208</v>
      </c>
      <c r="G14377" t="s">
        <v>6128</v>
      </c>
      <c r="H14377" t="s">
        <v>35307</v>
      </c>
      <c r="I14377" t="s">
        <v>156</v>
      </c>
      <c r="J14377" t="s">
        <v>22</v>
      </c>
      <c r="K14377" t="s">
        <v>24</v>
      </c>
      <c r="L14377" t="s">
        <v>25</v>
      </c>
      <c r="M14377" t="s">
        <v>35308</v>
      </c>
    </row>
    <row r="14378" spans="1:13" x14ac:dyDescent="0.3">
      <c r="A14378" t="s">
        <v>4754</v>
      </c>
      <c r="C14378" t="s">
        <v>34985</v>
      </c>
      <c r="D14378">
        <v>6</v>
      </c>
      <c r="E14378" s="1">
        <v>25000</v>
      </c>
      <c r="G14378" t="s">
        <v>111</v>
      </c>
      <c r="H14378" t="s">
        <v>35082</v>
      </c>
      <c r="I14378" t="s">
        <v>156</v>
      </c>
      <c r="J14378" t="s">
        <v>22</v>
      </c>
      <c r="K14378" t="s">
        <v>24</v>
      </c>
      <c r="L14378" t="s">
        <v>25</v>
      </c>
      <c r="M14378" t="s">
        <v>6109</v>
      </c>
    </row>
    <row r="14379" spans="1:13" x14ac:dyDescent="0.3">
      <c r="A14379" t="s">
        <v>4754</v>
      </c>
      <c r="C14379" t="s">
        <v>35134</v>
      </c>
      <c r="D14379">
        <v>7</v>
      </c>
      <c r="E14379" s="1">
        <v>35000</v>
      </c>
      <c r="G14379" t="s">
        <v>111</v>
      </c>
      <c r="H14379" t="s">
        <v>35156</v>
      </c>
      <c r="I14379" t="s">
        <v>156</v>
      </c>
      <c r="J14379" t="s">
        <v>22</v>
      </c>
      <c r="K14379" t="s">
        <v>24</v>
      </c>
      <c r="L14379" t="s">
        <v>25</v>
      </c>
      <c r="M14379" t="s">
        <v>6109</v>
      </c>
    </row>
    <row r="14380" spans="1:13" x14ac:dyDescent="0.3">
      <c r="A14380" t="s">
        <v>4754</v>
      </c>
      <c r="C14380" t="s">
        <v>35113</v>
      </c>
      <c r="D14380">
        <v>1</v>
      </c>
      <c r="E14380" s="1">
        <v>5000</v>
      </c>
      <c r="G14380" t="s">
        <v>21</v>
      </c>
      <c r="H14380" t="s">
        <v>970</v>
      </c>
      <c r="I14380" t="s">
        <v>156</v>
      </c>
      <c r="J14380" t="s">
        <v>22</v>
      </c>
      <c r="K14380" t="s">
        <v>24</v>
      </c>
      <c r="L14380" t="s">
        <v>25</v>
      </c>
      <c r="M14380" t="s">
        <v>26</v>
      </c>
    </row>
    <row r="14381" spans="1:13" x14ac:dyDescent="0.3">
      <c r="A14381" t="s">
        <v>4754</v>
      </c>
      <c r="C14381" t="s">
        <v>33603</v>
      </c>
      <c r="D14381">
        <v>13</v>
      </c>
      <c r="E14381" s="1">
        <v>105000</v>
      </c>
      <c r="G14381" t="s">
        <v>111</v>
      </c>
      <c r="H14381" t="s">
        <v>33712</v>
      </c>
      <c r="I14381" t="s">
        <v>156</v>
      </c>
      <c r="J14381" t="s">
        <v>22</v>
      </c>
      <c r="K14381" t="s">
        <v>24</v>
      </c>
      <c r="L14381" t="s">
        <v>25</v>
      </c>
      <c r="M14381" t="s">
        <v>6109</v>
      </c>
    </row>
    <row r="14382" spans="1:13" x14ac:dyDescent="0.3">
      <c r="A14382" t="s">
        <v>4754</v>
      </c>
      <c r="C14382" t="s">
        <v>34035</v>
      </c>
      <c r="D14382">
        <v>12</v>
      </c>
      <c r="E14382" s="1">
        <v>40000</v>
      </c>
      <c r="G14382" t="s">
        <v>111</v>
      </c>
      <c r="H14382" t="s">
        <v>34058</v>
      </c>
      <c r="I14382" t="s">
        <v>156</v>
      </c>
      <c r="J14382" t="s">
        <v>22</v>
      </c>
      <c r="K14382" t="s">
        <v>24</v>
      </c>
      <c r="L14382" t="s">
        <v>25</v>
      </c>
      <c r="M14382" t="s">
        <v>6109</v>
      </c>
    </row>
    <row r="14383" spans="1:13" x14ac:dyDescent="0.3">
      <c r="A14383" t="s">
        <v>4754</v>
      </c>
      <c r="C14383" t="s">
        <v>37363</v>
      </c>
      <c r="D14383">
        <v>36</v>
      </c>
      <c r="E14383" s="1">
        <v>1500000</v>
      </c>
      <c r="G14383" t="s">
        <v>748</v>
      </c>
      <c r="H14383" t="s">
        <v>37373</v>
      </c>
      <c r="I14383" t="s">
        <v>156</v>
      </c>
      <c r="J14383" t="s">
        <v>22</v>
      </c>
      <c r="K14383" t="s">
        <v>24</v>
      </c>
      <c r="L14383" t="s">
        <v>25</v>
      </c>
      <c r="M14383" t="s">
        <v>37374</v>
      </c>
    </row>
    <row r="14384" spans="1:13" x14ac:dyDescent="0.3">
      <c r="A14384" t="s">
        <v>4754</v>
      </c>
      <c r="C14384" t="s">
        <v>37861</v>
      </c>
      <c r="D14384">
        <v>36</v>
      </c>
      <c r="E14384" s="1">
        <v>835071</v>
      </c>
      <c r="G14384" t="s">
        <v>111</v>
      </c>
      <c r="H14384" t="s">
        <v>37873</v>
      </c>
      <c r="I14384" t="s">
        <v>156</v>
      </c>
      <c r="J14384" t="s">
        <v>22</v>
      </c>
      <c r="K14384" t="s">
        <v>24</v>
      </c>
      <c r="L14384" t="s">
        <v>25</v>
      </c>
      <c r="M14384" t="s">
        <v>120</v>
      </c>
    </row>
    <row r="14385" spans="1:13" x14ac:dyDescent="0.3">
      <c r="A14385" t="s">
        <v>4754</v>
      </c>
      <c r="C14385" t="s">
        <v>18080</v>
      </c>
      <c r="D14385">
        <v>35</v>
      </c>
      <c r="E14385" s="1">
        <v>150000</v>
      </c>
      <c r="G14385" t="s">
        <v>111</v>
      </c>
      <c r="H14385" t="s">
        <v>970</v>
      </c>
      <c r="I14385" t="s">
        <v>156</v>
      </c>
      <c r="J14385" t="s">
        <v>22</v>
      </c>
      <c r="K14385" t="s">
        <v>24</v>
      </c>
      <c r="L14385" t="s">
        <v>25</v>
      </c>
      <c r="M14385" t="s">
        <v>120</v>
      </c>
    </row>
    <row r="14386" spans="1:13" x14ac:dyDescent="0.3">
      <c r="A14386" t="s">
        <v>4754</v>
      </c>
      <c r="C14386" t="s">
        <v>25723</v>
      </c>
      <c r="D14386">
        <v>18</v>
      </c>
      <c r="E14386" s="1">
        <v>500000</v>
      </c>
      <c r="G14386" t="s">
        <v>111</v>
      </c>
      <c r="H14386" t="s">
        <v>25762</v>
      </c>
      <c r="I14386" t="s">
        <v>156</v>
      </c>
      <c r="J14386" t="s">
        <v>22</v>
      </c>
      <c r="K14386" t="s">
        <v>24</v>
      </c>
      <c r="L14386" t="s">
        <v>25</v>
      </c>
      <c r="M14386" t="s">
        <v>120</v>
      </c>
    </row>
    <row r="14387" spans="1:13" x14ac:dyDescent="0.3">
      <c r="A14387" t="s">
        <v>4754</v>
      </c>
      <c r="C14387" t="s">
        <v>20121</v>
      </c>
      <c r="D14387">
        <v>4</v>
      </c>
      <c r="E14387" s="1">
        <v>100000</v>
      </c>
      <c r="G14387" t="s">
        <v>111</v>
      </c>
      <c r="H14387" t="s">
        <v>20146</v>
      </c>
      <c r="I14387" t="s">
        <v>156</v>
      </c>
      <c r="J14387" t="s">
        <v>22</v>
      </c>
      <c r="K14387" t="s">
        <v>24</v>
      </c>
      <c r="L14387" t="s">
        <v>25</v>
      </c>
      <c r="M14387" t="s">
        <v>120</v>
      </c>
    </row>
    <row r="14388" spans="1:13" x14ac:dyDescent="0.3">
      <c r="A14388" t="s">
        <v>29835</v>
      </c>
      <c r="C14388" t="s">
        <v>29553</v>
      </c>
      <c r="D14388">
        <v>48</v>
      </c>
      <c r="E14388" s="1">
        <v>5000000</v>
      </c>
      <c r="G14388" t="s">
        <v>69</v>
      </c>
      <c r="H14388" t="s">
        <v>29836</v>
      </c>
      <c r="I14388" t="s">
        <v>867</v>
      </c>
      <c r="J14388" t="s">
        <v>280</v>
      </c>
      <c r="K14388" t="s">
        <v>24</v>
      </c>
      <c r="L14388" t="s">
        <v>17</v>
      </c>
      <c r="M14388" t="s">
        <v>221</v>
      </c>
    </row>
    <row r="14389" spans="1:13" x14ac:dyDescent="0.3">
      <c r="A14389" t="s">
        <v>25874</v>
      </c>
      <c r="C14389" t="s">
        <v>25784</v>
      </c>
      <c r="D14389">
        <v>4</v>
      </c>
      <c r="E14389" s="1">
        <v>13775</v>
      </c>
      <c r="G14389" t="s">
        <v>34</v>
      </c>
      <c r="H14389" t="s">
        <v>6143</v>
      </c>
      <c r="I14389" t="s">
        <v>25875</v>
      </c>
      <c r="J14389" t="s">
        <v>86</v>
      </c>
      <c r="K14389" t="s">
        <v>24</v>
      </c>
      <c r="L14389" t="s">
        <v>25</v>
      </c>
      <c r="M14389" t="s">
        <v>6146</v>
      </c>
    </row>
    <row r="14390" spans="1:13" x14ac:dyDescent="0.3">
      <c r="A14390" t="s">
        <v>18772</v>
      </c>
      <c r="C14390" t="s">
        <v>18470</v>
      </c>
      <c r="D14390">
        <v>4</v>
      </c>
      <c r="E14390" s="1">
        <v>5155</v>
      </c>
      <c r="G14390" t="s">
        <v>34</v>
      </c>
      <c r="H14390" t="s">
        <v>6143</v>
      </c>
      <c r="I14390" t="s">
        <v>18773</v>
      </c>
      <c r="J14390" t="s">
        <v>3203</v>
      </c>
      <c r="K14390" t="s">
        <v>24</v>
      </c>
      <c r="L14390" t="s">
        <v>25</v>
      </c>
      <c r="M14390" t="s">
        <v>6146</v>
      </c>
    </row>
    <row r="14391" spans="1:13" x14ac:dyDescent="0.3">
      <c r="A14391" t="s">
        <v>8152</v>
      </c>
      <c r="C14391" t="s">
        <v>8074</v>
      </c>
      <c r="D14391">
        <v>23</v>
      </c>
      <c r="E14391" s="1">
        <v>50000</v>
      </c>
      <c r="G14391" t="s">
        <v>111</v>
      </c>
      <c r="H14391" t="s">
        <v>8153</v>
      </c>
      <c r="I14391" t="s">
        <v>287</v>
      </c>
      <c r="J14391" t="s">
        <v>288</v>
      </c>
      <c r="K14391" t="s">
        <v>24</v>
      </c>
      <c r="L14391" t="s">
        <v>25</v>
      </c>
      <c r="M14391" t="s">
        <v>6109</v>
      </c>
    </row>
    <row r="14392" spans="1:13" x14ac:dyDescent="0.3">
      <c r="A14392" t="s">
        <v>8152</v>
      </c>
      <c r="C14392" t="s">
        <v>34542</v>
      </c>
      <c r="D14392">
        <v>26</v>
      </c>
      <c r="E14392" s="1">
        <v>100136</v>
      </c>
      <c r="G14392" t="s">
        <v>111</v>
      </c>
      <c r="H14392" t="s">
        <v>34596</v>
      </c>
      <c r="I14392" t="s">
        <v>287</v>
      </c>
      <c r="J14392" t="s">
        <v>288</v>
      </c>
      <c r="K14392" t="s">
        <v>24</v>
      </c>
      <c r="L14392" t="s">
        <v>25</v>
      </c>
      <c r="M14392" t="s">
        <v>6109</v>
      </c>
    </row>
    <row r="14393" spans="1:13" x14ac:dyDescent="0.3">
      <c r="A14393" t="s">
        <v>19452</v>
      </c>
      <c r="C14393" t="s">
        <v>19404</v>
      </c>
      <c r="D14393">
        <v>6</v>
      </c>
      <c r="E14393" s="1">
        <v>2180</v>
      </c>
      <c r="G14393" t="s">
        <v>34</v>
      </c>
      <c r="H14393" t="s">
        <v>6143</v>
      </c>
      <c r="I14393" t="s">
        <v>19453</v>
      </c>
      <c r="J14393" t="s">
        <v>280</v>
      </c>
      <c r="K14393" t="s">
        <v>24</v>
      </c>
      <c r="L14393" t="s">
        <v>25</v>
      </c>
      <c r="M14393" t="s">
        <v>6146</v>
      </c>
    </row>
    <row r="14394" spans="1:13" x14ac:dyDescent="0.3">
      <c r="A14394" t="s">
        <v>13403</v>
      </c>
      <c r="C14394" t="s">
        <v>12994</v>
      </c>
      <c r="D14394">
        <v>4</v>
      </c>
      <c r="E14394" s="1">
        <v>63866</v>
      </c>
      <c r="G14394" t="s">
        <v>34</v>
      </c>
      <c r="H14394" t="s">
        <v>6143</v>
      </c>
      <c r="I14394" t="s">
        <v>7474</v>
      </c>
      <c r="J14394" t="s">
        <v>9844</v>
      </c>
      <c r="K14394" t="s">
        <v>24</v>
      </c>
      <c r="L14394" t="s">
        <v>25</v>
      </c>
      <c r="M14394" t="s">
        <v>6146</v>
      </c>
    </row>
    <row r="14395" spans="1:13" x14ac:dyDescent="0.3">
      <c r="A14395" t="s">
        <v>17695</v>
      </c>
      <c r="C14395" t="s">
        <v>17445</v>
      </c>
      <c r="D14395">
        <v>16</v>
      </c>
      <c r="E14395" s="1">
        <v>19250</v>
      </c>
      <c r="G14395" t="s">
        <v>34</v>
      </c>
      <c r="H14395" t="s">
        <v>6143</v>
      </c>
      <c r="I14395" t="s">
        <v>17696</v>
      </c>
      <c r="J14395" t="s">
        <v>662</v>
      </c>
      <c r="K14395" t="s">
        <v>24</v>
      </c>
      <c r="L14395" t="s">
        <v>25</v>
      </c>
      <c r="M14395" t="s">
        <v>6146</v>
      </c>
    </row>
    <row r="14396" spans="1:13" x14ac:dyDescent="0.3">
      <c r="A14396" t="s">
        <v>6782</v>
      </c>
      <c r="C14396" t="s">
        <v>14716</v>
      </c>
      <c r="D14396">
        <v>4</v>
      </c>
      <c r="E14396" s="1">
        <v>8616</v>
      </c>
      <c r="G14396" t="s">
        <v>34</v>
      </c>
      <c r="H14396" t="s">
        <v>6143</v>
      </c>
      <c r="I14396" t="s">
        <v>14983</v>
      </c>
      <c r="J14396" t="s">
        <v>300</v>
      </c>
      <c r="K14396" t="s">
        <v>24</v>
      </c>
      <c r="L14396" t="s">
        <v>25</v>
      </c>
      <c r="M14396" t="s">
        <v>6146</v>
      </c>
    </row>
    <row r="14397" spans="1:13" x14ac:dyDescent="0.3">
      <c r="A14397" t="s">
        <v>6782</v>
      </c>
      <c r="C14397" t="s">
        <v>6671</v>
      </c>
      <c r="D14397">
        <v>3</v>
      </c>
      <c r="E14397" s="1">
        <v>17733</v>
      </c>
      <c r="G14397" t="s">
        <v>34</v>
      </c>
      <c r="H14397" t="s">
        <v>6143</v>
      </c>
      <c r="I14397" t="s">
        <v>6783</v>
      </c>
      <c r="J14397" t="s">
        <v>1250</v>
      </c>
      <c r="K14397" t="s">
        <v>24</v>
      </c>
      <c r="L14397" t="s">
        <v>25</v>
      </c>
      <c r="M14397" t="s">
        <v>6146</v>
      </c>
    </row>
    <row r="14398" spans="1:13" x14ac:dyDescent="0.3">
      <c r="A14398" t="s">
        <v>20077</v>
      </c>
      <c r="C14398" t="s">
        <v>19936</v>
      </c>
      <c r="D14398">
        <v>5</v>
      </c>
      <c r="E14398" s="1">
        <v>6790</v>
      </c>
      <c r="G14398" t="s">
        <v>34</v>
      </c>
      <c r="H14398" t="s">
        <v>6143</v>
      </c>
      <c r="I14398" t="s">
        <v>1233</v>
      </c>
      <c r="J14398" t="s">
        <v>9844</v>
      </c>
      <c r="K14398" t="s">
        <v>24</v>
      </c>
      <c r="L14398" t="s">
        <v>25</v>
      </c>
      <c r="M14398" t="s">
        <v>6146</v>
      </c>
    </row>
    <row r="14399" spans="1:13" x14ac:dyDescent="0.3">
      <c r="A14399" t="s">
        <v>20466</v>
      </c>
      <c r="C14399" t="s">
        <v>20401</v>
      </c>
      <c r="D14399">
        <v>3</v>
      </c>
      <c r="E14399" s="1">
        <v>11960</v>
      </c>
      <c r="G14399" t="s">
        <v>34</v>
      </c>
      <c r="H14399" t="s">
        <v>6143</v>
      </c>
      <c r="I14399" t="s">
        <v>20467</v>
      </c>
      <c r="J14399" t="s">
        <v>1169</v>
      </c>
      <c r="K14399" t="s">
        <v>24</v>
      </c>
      <c r="L14399" t="s">
        <v>25</v>
      </c>
      <c r="M14399" t="s">
        <v>6146</v>
      </c>
    </row>
    <row r="14400" spans="1:13" x14ac:dyDescent="0.3">
      <c r="A14400" t="s">
        <v>20466</v>
      </c>
      <c r="C14400" t="s">
        <v>32274</v>
      </c>
      <c r="D14400">
        <v>2</v>
      </c>
      <c r="E14400" s="1">
        <v>17050</v>
      </c>
      <c r="G14400" t="s">
        <v>34</v>
      </c>
      <c r="H14400" t="s">
        <v>6143</v>
      </c>
      <c r="I14400" t="s">
        <v>20467</v>
      </c>
      <c r="J14400" t="s">
        <v>3026</v>
      </c>
      <c r="K14400" t="s">
        <v>24</v>
      </c>
      <c r="L14400" t="s">
        <v>25</v>
      </c>
      <c r="M14400" t="s">
        <v>6146</v>
      </c>
    </row>
    <row r="14401" spans="1:13" x14ac:dyDescent="0.3">
      <c r="A14401" t="s">
        <v>19667</v>
      </c>
      <c r="C14401" t="s">
        <v>19404</v>
      </c>
      <c r="D14401">
        <v>6</v>
      </c>
      <c r="E14401" s="1">
        <v>7360</v>
      </c>
      <c r="G14401" t="s">
        <v>34</v>
      </c>
      <c r="H14401" t="s">
        <v>6143</v>
      </c>
      <c r="I14401" t="s">
        <v>13386</v>
      </c>
      <c r="J14401" t="s">
        <v>280</v>
      </c>
      <c r="K14401" t="s">
        <v>24</v>
      </c>
      <c r="L14401" t="s">
        <v>25</v>
      </c>
      <c r="M14401" t="s">
        <v>6146</v>
      </c>
    </row>
    <row r="14402" spans="1:13" x14ac:dyDescent="0.3">
      <c r="A14402" t="s">
        <v>13385</v>
      </c>
      <c r="C14402" t="s">
        <v>12994</v>
      </c>
      <c r="D14402">
        <v>4</v>
      </c>
      <c r="E14402" s="1">
        <v>7209</v>
      </c>
      <c r="G14402" t="s">
        <v>34</v>
      </c>
      <c r="H14402" t="s">
        <v>6143</v>
      </c>
      <c r="I14402" t="s">
        <v>13386</v>
      </c>
      <c r="J14402" t="s">
        <v>9844</v>
      </c>
      <c r="K14402" t="s">
        <v>24</v>
      </c>
      <c r="L14402" t="s">
        <v>25</v>
      </c>
      <c r="M14402" t="s">
        <v>6146</v>
      </c>
    </row>
    <row r="14403" spans="1:13" x14ac:dyDescent="0.3">
      <c r="A14403" t="s">
        <v>10394</v>
      </c>
      <c r="C14403" t="s">
        <v>10275</v>
      </c>
      <c r="D14403">
        <v>18</v>
      </c>
      <c r="E14403" s="1">
        <v>500000</v>
      </c>
      <c r="G14403" t="s">
        <v>111</v>
      </c>
      <c r="H14403" t="s">
        <v>10395</v>
      </c>
      <c r="I14403" t="s">
        <v>10396</v>
      </c>
      <c r="J14403" t="s">
        <v>86</v>
      </c>
      <c r="K14403" t="s">
        <v>24</v>
      </c>
      <c r="L14403" t="s">
        <v>25</v>
      </c>
      <c r="M14403" t="s">
        <v>120</v>
      </c>
    </row>
    <row r="14404" spans="1:13" x14ac:dyDescent="0.3">
      <c r="A14404" t="s">
        <v>6149</v>
      </c>
      <c r="C14404" t="s">
        <v>6098</v>
      </c>
      <c r="D14404">
        <v>3</v>
      </c>
      <c r="E14404" s="1">
        <v>46287</v>
      </c>
      <c r="G14404" t="s">
        <v>34</v>
      </c>
      <c r="H14404" t="s">
        <v>6143</v>
      </c>
      <c r="I14404" t="s">
        <v>4153</v>
      </c>
      <c r="J14404" t="s">
        <v>6145</v>
      </c>
      <c r="K14404" t="s">
        <v>24</v>
      </c>
      <c r="L14404" t="s">
        <v>25</v>
      </c>
      <c r="M14404" t="s">
        <v>6146</v>
      </c>
    </row>
    <row r="14405" spans="1:13" x14ac:dyDescent="0.3">
      <c r="A14405" t="s">
        <v>6741</v>
      </c>
      <c r="C14405" t="s">
        <v>18470</v>
      </c>
      <c r="D14405">
        <v>4</v>
      </c>
      <c r="E14405" s="1">
        <v>16045</v>
      </c>
      <c r="G14405" t="s">
        <v>34</v>
      </c>
      <c r="H14405" t="s">
        <v>6143</v>
      </c>
      <c r="I14405" t="s">
        <v>4153</v>
      </c>
      <c r="J14405" t="s">
        <v>3203</v>
      </c>
      <c r="K14405" t="s">
        <v>24</v>
      </c>
      <c r="L14405" t="s">
        <v>25</v>
      </c>
      <c r="M14405" t="s">
        <v>6146</v>
      </c>
    </row>
    <row r="14406" spans="1:13" x14ac:dyDescent="0.3">
      <c r="A14406" t="s">
        <v>6741</v>
      </c>
      <c r="C14406" t="s">
        <v>6671</v>
      </c>
      <c r="D14406">
        <v>3</v>
      </c>
      <c r="E14406" s="1">
        <v>83197</v>
      </c>
      <c r="G14406" t="s">
        <v>34</v>
      </c>
      <c r="H14406" t="s">
        <v>6143</v>
      </c>
      <c r="I14406" t="s">
        <v>4153</v>
      </c>
      <c r="J14406" t="s">
        <v>1250</v>
      </c>
      <c r="K14406" t="s">
        <v>24</v>
      </c>
      <c r="L14406" t="s">
        <v>25</v>
      </c>
      <c r="M14406" t="s">
        <v>6146</v>
      </c>
    </row>
    <row r="14407" spans="1:13" x14ac:dyDescent="0.3">
      <c r="A14407" t="s">
        <v>6741</v>
      </c>
      <c r="C14407" t="s">
        <v>6671</v>
      </c>
      <c r="D14407">
        <v>3</v>
      </c>
      <c r="E14407" s="1">
        <v>31952</v>
      </c>
      <c r="G14407" t="s">
        <v>34</v>
      </c>
      <c r="H14407" t="s">
        <v>6143</v>
      </c>
      <c r="I14407" t="s">
        <v>4153</v>
      </c>
      <c r="J14407" t="s">
        <v>1250</v>
      </c>
      <c r="K14407" t="s">
        <v>24</v>
      </c>
      <c r="L14407" t="s">
        <v>25</v>
      </c>
      <c r="M14407" t="s">
        <v>6146</v>
      </c>
    </row>
    <row r="14408" spans="1:13" x14ac:dyDescent="0.3">
      <c r="A14408" t="s">
        <v>6741</v>
      </c>
      <c r="C14408" t="s">
        <v>17445</v>
      </c>
      <c r="D14408">
        <v>16</v>
      </c>
      <c r="E14408" s="1">
        <v>4000</v>
      </c>
      <c r="G14408" t="s">
        <v>34</v>
      </c>
      <c r="H14408" t="s">
        <v>6143</v>
      </c>
      <c r="I14408" t="s">
        <v>4153</v>
      </c>
      <c r="J14408" t="s">
        <v>662</v>
      </c>
      <c r="K14408" t="s">
        <v>24</v>
      </c>
      <c r="L14408" t="s">
        <v>25</v>
      </c>
      <c r="M14408" t="s">
        <v>6146</v>
      </c>
    </row>
    <row r="14409" spans="1:13" x14ac:dyDescent="0.3">
      <c r="A14409" t="s">
        <v>23757</v>
      </c>
      <c r="C14409" t="s">
        <v>31181</v>
      </c>
      <c r="D14409">
        <v>70</v>
      </c>
      <c r="E14409" s="1">
        <v>33398117</v>
      </c>
      <c r="G14409" t="s">
        <v>13</v>
      </c>
      <c r="H14409" t="s">
        <v>31197</v>
      </c>
      <c r="I14409" t="s">
        <v>496</v>
      </c>
      <c r="K14409" t="s">
        <v>497</v>
      </c>
      <c r="L14409" t="s">
        <v>17</v>
      </c>
      <c r="M14409" t="s">
        <v>207</v>
      </c>
    </row>
    <row r="14410" spans="1:13" x14ac:dyDescent="0.3">
      <c r="A14410" t="s">
        <v>23757</v>
      </c>
      <c r="C14410" t="s">
        <v>23704</v>
      </c>
      <c r="D14410">
        <v>79</v>
      </c>
      <c r="E14410" s="1">
        <v>24154126</v>
      </c>
      <c r="G14410" t="s">
        <v>34</v>
      </c>
      <c r="H14410" t="s">
        <v>23758</v>
      </c>
      <c r="I14410" t="s">
        <v>496</v>
      </c>
      <c r="K14410" t="s">
        <v>497</v>
      </c>
      <c r="L14410" t="s">
        <v>17</v>
      </c>
      <c r="M14410" t="s">
        <v>75</v>
      </c>
    </row>
    <row r="14411" spans="1:13" x14ac:dyDescent="0.3">
      <c r="A14411" t="s">
        <v>260</v>
      </c>
      <c r="C14411" t="s">
        <v>227</v>
      </c>
      <c r="D14411">
        <v>24</v>
      </c>
      <c r="E14411" s="1">
        <v>2493242</v>
      </c>
      <c r="G14411" t="s">
        <v>13</v>
      </c>
      <c r="H14411" t="s">
        <v>261</v>
      </c>
      <c r="I14411" t="s">
        <v>262</v>
      </c>
      <c r="J14411" t="s">
        <v>137</v>
      </c>
      <c r="K14411" t="s">
        <v>24</v>
      </c>
      <c r="L14411" t="s">
        <v>17</v>
      </c>
      <c r="M14411" t="s">
        <v>31</v>
      </c>
    </row>
    <row r="14412" spans="1:13" x14ac:dyDescent="0.3">
      <c r="A14412" t="s">
        <v>260</v>
      </c>
      <c r="C14412" t="s">
        <v>28282</v>
      </c>
      <c r="D14412">
        <v>37</v>
      </c>
      <c r="E14412" s="1">
        <v>2390117</v>
      </c>
      <c r="G14412" t="s">
        <v>13</v>
      </c>
      <c r="H14412" t="s">
        <v>28648</v>
      </c>
      <c r="I14412" t="s">
        <v>262</v>
      </c>
      <c r="J14412" t="s">
        <v>137</v>
      </c>
      <c r="K14412" t="s">
        <v>24</v>
      </c>
      <c r="L14412" t="s">
        <v>17</v>
      </c>
      <c r="M14412" t="s">
        <v>450</v>
      </c>
    </row>
    <row r="14413" spans="1:13" x14ac:dyDescent="0.3">
      <c r="A14413" t="s">
        <v>260</v>
      </c>
      <c r="C14413" t="s">
        <v>27614</v>
      </c>
      <c r="D14413">
        <v>9</v>
      </c>
      <c r="E14413" s="1">
        <v>365259</v>
      </c>
      <c r="G14413" t="s">
        <v>13</v>
      </c>
      <c r="H14413" t="s">
        <v>27684</v>
      </c>
      <c r="I14413" t="s">
        <v>262</v>
      </c>
      <c r="J14413" t="s">
        <v>137</v>
      </c>
      <c r="K14413" t="s">
        <v>24</v>
      </c>
      <c r="L14413" t="s">
        <v>17</v>
      </c>
      <c r="M14413" t="s">
        <v>31</v>
      </c>
    </row>
    <row r="14414" spans="1:13" x14ac:dyDescent="0.3">
      <c r="A14414" t="s">
        <v>260</v>
      </c>
      <c r="C14414" t="s">
        <v>29553</v>
      </c>
      <c r="D14414">
        <v>13</v>
      </c>
      <c r="E14414" s="1">
        <v>159000</v>
      </c>
      <c r="G14414" t="s">
        <v>13</v>
      </c>
      <c r="H14414" t="s">
        <v>27684</v>
      </c>
      <c r="I14414" t="s">
        <v>262</v>
      </c>
      <c r="J14414" t="s">
        <v>137</v>
      </c>
      <c r="K14414" t="s">
        <v>24</v>
      </c>
      <c r="L14414" t="s">
        <v>17</v>
      </c>
      <c r="M14414" t="s">
        <v>450</v>
      </c>
    </row>
    <row r="14415" spans="1:13" x14ac:dyDescent="0.3">
      <c r="A14415" t="s">
        <v>35502</v>
      </c>
      <c r="C14415" t="s">
        <v>35458</v>
      </c>
      <c r="D14415">
        <v>37</v>
      </c>
      <c r="E14415" s="1">
        <v>250000</v>
      </c>
      <c r="G14415" t="s">
        <v>111</v>
      </c>
      <c r="H14415" t="s">
        <v>35496</v>
      </c>
      <c r="I14415" t="s">
        <v>8745</v>
      </c>
      <c r="J14415" t="s">
        <v>22</v>
      </c>
      <c r="K14415" t="s">
        <v>24</v>
      </c>
      <c r="L14415" t="s">
        <v>25</v>
      </c>
      <c r="M14415" t="s">
        <v>6109</v>
      </c>
    </row>
    <row r="14416" spans="1:13" x14ac:dyDescent="0.3">
      <c r="A14416" t="s">
        <v>35502</v>
      </c>
      <c r="C14416" t="s">
        <v>36143</v>
      </c>
      <c r="D14416">
        <v>62</v>
      </c>
      <c r="E14416" s="1">
        <v>350000</v>
      </c>
      <c r="G14416" t="s">
        <v>111</v>
      </c>
      <c r="H14416" t="s">
        <v>36148</v>
      </c>
      <c r="I14416" t="s">
        <v>8745</v>
      </c>
      <c r="J14416" t="s">
        <v>22</v>
      </c>
      <c r="K14416" t="s">
        <v>24</v>
      </c>
      <c r="L14416" t="s">
        <v>25</v>
      </c>
      <c r="M14416" t="s">
        <v>6109</v>
      </c>
    </row>
    <row r="14417" spans="1:13" x14ac:dyDescent="0.3">
      <c r="A14417" t="s">
        <v>35502</v>
      </c>
      <c r="C14417" t="s">
        <v>36101</v>
      </c>
      <c r="D14417">
        <v>12</v>
      </c>
      <c r="E14417" s="1">
        <v>8000</v>
      </c>
      <c r="G14417" t="s">
        <v>111</v>
      </c>
      <c r="H14417" t="s">
        <v>36130</v>
      </c>
      <c r="I14417" t="s">
        <v>8745</v>
      </c>
      <c r="J14417" t="s">
        <v>22</v>
      </c>
      <c r="K14417" t="s">
        <v>24</v>
      </c>
      <c r="L14417" t="s">
        <v>25</v>
      </c>
      <c r="M14417" t="s">
        <v>6109</v>
      </c>
    </row>
    <row r="14418" spans="1:13" x14ac:dyDescent="0.3">
      <c r="A14418" t="s">
        <v>35502</v>
      </c>
      <c r="C14418" t="s">
        <v>35691</v>
      </c>
      <c r="D14418">
        <v>69</v>
      </c>
      <c r="E14418" s="1">
        <v>500000</v>
      </c>
      <c r="G14418" t="s">
        <v>111</v>
      </c>
      <c r="H14418" t="s">
        <v>35720</v>
      </c>
      <c r="I14418" t="s">
        <v>8745</v>
      </c>
      <c r="J14418" t="s">
        <v>22</v>
      </c>
      <c r="K14418" t="s">
        <v>24</v>
      </c>
      <c r="L14418" t="s">
        <v>25</v>
      </c>
      <c r="M14418" t="s">
        <v>6109</v>
      </c>
    </row>
    <row r="14419" spans="1:13" x14ac:dyDescent="0.3">
      <c r="A14419" t="s">
        <v>1461</v>
      </c>
      <c r="C14419" t="s">
        <v>1275</v>
      </c>
      <c r="D14419">
        <v>11</v>
      </c>
      <c r="E14419" s="1">
        <v>99935</v>
      </c>
      <c r="G14419" t="s">
        <v>34</v>
      </c>
      <c r="H14419" t="s">
        <v>1462</v>
      </c>
      <c r="I14419" t="s">
        <v>1463</v>
      </c>
      <c r="K14419" t="s">
        <v>1464</v>
      </c>
      <c r="L14419" t="s">
        <v>17</v>
      </c>
      <c r="M14419" t="s">
        <v>75</v>
      </c>
    </row>
    <row r="14420" spans="1:13" x14ac:dyDescent="0.3">
      <c r="A14420" t="s">
        <v>20786</v>
      </c>
      <c r="C14420" t="s">
        <v>20542</v>
      </c>
      <c r="D14420">
        <v>3</v>
      </c>
      <c r="E14420" s="1">
        <v>16045</v>
      </c>
      <c r="G14420" t="s">
        <v>34</v>
      </c>
      <c r="H14420" t="s">
        <v>6143</v>
      </c>
      <c r="I14420" t="s">
        <v>20787</v>
      </c>
      <c r="J14420" t="s">
        <v>627</v>
      </c>
      <c r="K14420" t="s">
        <v>24</v>
      </c>
      <c r="L14420" t="s">
        <v>25</v>
      </c>
      <c r="M14420" t="s">
        <v>6146</v>
      </c>
    </row>
    <row r="14421" spans="1:13" x14ac:dyDescent="0.3">
      <c r="A14421" t="s">
        <v>13396</v>
      </c>
      <c r="C14421" t="s">
        <v>12994</v>
      </c>
      <c r="D14421">
        <v>4</v>
      </c>
      <c r="E14421" s="1">
        <v>6009</v>
      </c>
      <c r="G14421" t="s">
        <v>34</v>
      </c>
      <c r="H14421" t="s">
        <v>6143</v>
      </c>
      <c r="I14421" t="s">
        <v>6209</v>
      </c>
      <c r="J14421" t="s">
        <v>9844</v>
      </c>
      <c r="K14421" t="s">
        <v>24</v>
      </c>
      <c r="L14421" t="s">
        <v>25</v>
      </c>
      <c r="M14421" t="s">
        <v>6146</v>
      </c>
    </row>
    <row r="14422" spans="1:13" x14ac:dyDescent="0.3">
      <c r="A14422" t="s">
        <v>13780</v>
      </c>
      <c r="C14422" t="s">
        <v>13456</v>
      </c>
      <c r="D14422">
        <v>7</v>
      </c>
      <c r="E14422" s="1">
        <v>18358</v>
      </c>
      <c r="G14422" t="s">
        <v>34</v>
      </c>
      <c r="H14422" t="s">
        <v>6143</v>
      </c>
      <c r="I14422" t="s">
        <v>6865</v>
      </c>
      <c r="J14422" t="s">
        <v>30</v>
      </c>
      <c r="K14422" t="s">
        <v>24</v>
      </c>
      <c r="L14422" t="s">
        <v>25</v>
      </c>
      <c r="M14422" t="s">
        <v>6146</v>
      </c>
    </row>
    <row r="14423" spans="1:13" x14ac:dyDescent="0.3">
      <c r="A14423" t="s">
        <v>32709</v>
      </c>
      <c r="C14423" t="s">
        <v>32581</v>
      </c>
      <c r="D14423">
        <v>7</v>
      </c>
      <c r="E14423" s="1">
        <v>16708</v>
      </c>
      <c r="G14423" t="s">
        <v>34</v>
      </c>
      <c r="H14423" t="s">
        <v>6143</v>
      </c>
      <c r="I14423" t="s">
        <v>6865</v>
      </c>
      <c r="J14423" t="s">
        <v>70</v>
      </c>
      <c r="K14423" t="s">
        <v>24</v>
      </c>
      <c r="L14423" t="s">
        <v>25</v>
      </c>
      <c r="M14423" t="s">
        <v>6146</v>
      </c>
    </row>
    <row r="14424" spans="1:13" x14ac:dyDescent="0.3">
      <c r="A14424" t="s">
        <v>18493</v>
      </c>
      <c r="C14424" t="s">
        <v>18470</v>
      </c>
      <c r="D14424">
        <v>36</v>
      </c>
      <c r="E14424" s="1">
        <v>1050000</v>
      </c>
      <c r="G14424" t="s">
        <v>34</v>
      </c>
      <c r="H14424" t="s">
        <v>18494</v>
      </c>
      <c r="I14424" t="s">
        <v>70</v>
      </c>
      <c r="J14424" t="s">
        <v>70</v>
      </c>
      <c r="K14424" t="s">
        <v>24</v>
      </c>
      <c r="L14424" t="s">
        <v>25</v>
      </c>
      <c r="M14424" t="s">
        <v>6146</v>
      </c>
    </row>
    <row r="14425" spans="1:13" x14ac:dyDescent="0.3">
      <c r="A14425" t="s">
        <v>18928</v>
      </c>
      <c r="C14425" t="s">
        <v>18470</v>
      </c>
      <c r="D14425">
        <v>4</v>
      </c>
      <c r="E14425" s="1">
        <v>12175</v>
      </c>
      <c r="G14425" t="s">
        <v>34</v>
      </c>
      <c r="H14425" t="s">
        <v>6143</v>
      </c>
      <c r="I14425" t="s">
        <v>812</v>
      </c>
      <c r="J14425" t="s">
        <v>372</v>
      </c>
      <c r="K14425" t="s">
        <v>24</v>
      </c>
      <c r="L14425" t="s">
        <v>25</v>
      </c>
      <c r="M14425" t="s">
        <v>6146</v>
      </c>
    </row>
    <row r="14426" spans="1:13" x14ac:dyDescent="0.3">
      <c r="A14426" t="s">
        <v>20788</v>
      </c>
      <c r="C14426" t="s">
        <v>20542</v>
      </c>
      <c r="D14426">
        <v>3</v>
      </c>
      <c r="E14426" s="1">
        <v>35590</v>
      </c>
      <c r="G14426" t="s">
        <v>34</v>
      </c>
      <c r="H14426" t="s">
        <v>6143</v>
      </c>
      <c r="I14426" t="s">
        <v>16323</v>
      </c>
      <c r="J14426" t="s">
        <v>627</v>
      </c>
      <c r="K14426" t="s">
        <v>24</v>
      </c>
      <c r="L14426" t="s">
        <v>25</v>
      </c>
      <c r="M14426" t="s">
        <v>6146</v>
      </c>
    </row>
    <row r="14427" spans="1:13" x14ac:dyDescent="0.3">
      <c r="A14427" t="s">
        <v>20789</v>
      </c>
      <c r="C14427" t="s">
        <v>20542</v>
      </c>
      <c r="D14427">
        <v>3</v>
      </c>
      <c r="E14427" s="1">
        <v>4905</v>
      </c>
      <c r="G14427" t="s">
        <v>34</v>
      </c>
      <c r="H14427" t="s">
        <v>6143</v>
      </c>
      <c r="I14427" t="s">
        <v>15071</v>
      </c>
      <c r="J14427" t="s">
        <v>627</v>
      </c>
      <c r="K14427" t="s">
        <v>24</v>
      </c>
      <c r="L14427" t="s">
        <v>25</v>
      </c>
      <c r="M14427" t="s">
        <v>6146</v>
      </c>
    </row>
    <row r="14428" spans="1:13" x14ac:dyDescent="0.3">
      <c r="A14428" t="s">
        <v>20790</v>
      </c>
      <c r="C14428" t="s">
        <v>20542</v>
      </c>
      <c r="D14428">
        <v>3</v>
      </c>
      <c r="E14428" s="1">
        <v>8405</v>
      </c>
      <c r="G14428" t="s">
        <v>34</v>
      </c>
      <c r="H14428" t="s">
        <v>6143</v>
      </c>
      <c r="I14428" t="s">
        <v>20791</v>
      </c>
      <c r="J14428" t="s">
        <v>627</v>
      </c>
      <c r="K14428" t="s">
        <v>24</v>
      </c>
      <c r="L14428" t="s">
        <v>25</v>
      </c>
      <c r="M14428" t="s">
        <v>6146</v>
      </c>
    </row>
    <row r="14429" spans="1:13" x14ac:dyDescent="0.3">
      <c r="A14429" t="s">
        <v>20792</v>
      </c>
      <c r="C14429" t="s">
        <v>20542</v>
      </c>
      <c r="D14429">
        <v>3</v>
      </c>
      <c r="E14429" s="1">
        <v>8609</v>
      </c>
      <c r="G14429" t="s">
        <v>34</v>
      </c>
      <c r="H14429" t="s">
        <v>6143</v>
      </c>
      <c r="I14429" t="s">
        <v>20793</v>
      </c>
      <c r="J14429" t="s">
        <v>627</v>
      </c>
      <c r="K14429" t="s">
        <v>24</v>
      </c>
      <c r="L14429" t="s">
        <v>25</v>
      </c>
      <c r="M14429" t="s">
        <v>6146</v>
      </c>
    </row>
    <row r="14430" spans="1:13" x14ac:dyDescent="0.3">
      <c r="A14430" t="s">
        <v>18300</v>
      </c>
      <c r="C14430" t="s">
        <v>18238</v>
      </c>
      <c r="D14430">
        <v>9</v>
      </c>
      <c r="E14430" s="1">
        <v>477000</v>
      </c>
      <c r="G14430" t="s">
        <v>34</v>
      </c>
      <c r="H14430" t="s">
        <v>18250</v>
      </c>
      <c r="I14430" t="s">
        <v>118</v>
      </c>
      <c r="J14430" t="s">
        <v>119</v>
      </c>
      <c r="K14430" t="s">
        <v>24</v>
      </c>
      <c r="L14430" t="s">
        <v>25</v>
      </c>
      <c r="M14430" t="s">
        <v>6146</v>
      </c>
    </row>
    <row r="14431" spans="1:13" x14ac:dyDescent="0.3">
      <c r="A14431" t="s">
        <v>14151</v>
      </c>
      <c r="C14431" t="s">
        <v>17948</v>
      </c>
      <c r="D14431">
        <v>12</v>
      </c>
      <c r="E14431" s="1">
        <v>77550</v>
      </c>
      <c r="G14431" t="s">
        <v>34</v>
      </c>
      <c r="H14431" t="s">
        <v>17730</v>
      </c>
      <c r="I14431" t="s">
        <v>14152</v>
      </c>
      <c r="J14431" t="s">
        <v>433</v>
      </c>
      <c r="K14431" t="s">
        <v>24</v>
      </c>
      <c r="L14431" t="s">
        <v>25</v>
      </c>
      <c r="M14431" t="s">
        <v>6146</v>
      </c>
    </row>
    <row r="14432" spans="1:13" x14ac:dyDescent="0.3">
      <c r="A14432" t="s">
        <v>14151</v>
      </c>
      <c r="C14432" t="s">
        <v>26485</v>
      </c>
      <c r="D14432">
        <v>36</v>
      </c>
      <c r="E14432" s="1">
        <v>482160</v>
      </c>
      <c r="G14432" t="s">
        <v>34</v>
      </c>
      <c r="H14432" t="s">
        <v>18482</v>
      </c>
      <c r="I14432" t="s">
        <v>14152</v>
      </c>
      <c r="J14432" t="s">
        <v>433</v>
      </c>
      <c r="K14432" t="s">
        <v>24</v>
      </c>
      <c r="L14432" t="s">
        <v>25</v>
      </c>
      <c r="M14432" t="s">
        <v>6146</v>
      </c>
    </row>
    <row r="14433" spans="1:13" x14ac:dyDescent="0.3">
      <c r="A14433" t="s">
        <v>14151</v>
      </c>
      <c r="C14433" t="s">
        <v>32274</v>
      </c>
      <c r="D14433">
        <v>12</v>
      </c>
      <c r="E14433" s="1">
        <v>194350</v>
      </c>
      <c r="G14433" t="s">
        <v>34</v>
      </c>
      <c r="H14433" t="s">
        <v>18412</v>
      </c>
      <c r="I14433" t="s">
        <v>14152</v>
      </c>
      <c r="J14433" t="s">
        <v>433</v>
      </c>
      <c r="K14433" t="s">
        <v>24</v>
      </c>
      <c r="L14433" t="s">
        <v>25</v>
      </c>
      <c r="M14433" t="s">
        <v>6146</v>
      </c>
    </row>
    <row r="14434" spans="1:13" x14ac:dyDescent="0.3">
      <c r="A14434" t="s">
        <v>14151</v>
      </c>
      <c r="C14434" t="s">
        <v>14108</v>
      </c>
      <c r="D14434">
        <v>7</v>
      </c>
      <c r="E14434" s="1">
        <v>2450</v>
      </c>
      <c r="G14434" t="s">
        <v>34</v>
      </c>
      <c r="H14434" t="s">
        <v>6143</v>
      </c>
      <c r="I14434" t="s">
        <v>14152</v>
      </c>
      <c r="J14434" t="s">
        <v>433</v>
      </c>
      <c r="K14434" t="s">
        <v>24</v>
      </c>
      <c r="L14434" t="s">
        <v>25</v>
      </c>
      <c r="M14434" t="s">
        <v>6146</v>
      </c>
    </row>
    <row r="14435" spans="1:13" x14ac:dyDescent="0.3">
      <c r="A14435" t="s">
        <v>18293</v>
      </c>
      <c r="C14435" t="s">
        <v>18238</v>
      </c>
      <c r="D14435">
        <v>21</v>
      </c>
      <c r="E14435" s="1">
        <v>2044500</v>
      </c>
      <c r="G14435" t="s">
        <v>34</v>
      </c>
      <c r="H14435" t="s">
        <v>18250</v>
      </c>
      <c r="I14435" t="s">
        <v>14152</v>
      </c>
      <c r="J14435" t="s">
        <v>433</v>
      </c>
      <c r="K14435" t="s">
        <v>24</v>
      </c>
      <c r="L14435" t="s">
        <v>25</v>
      </c>
      <c r="M14435" t="s">
        <v>6146</v>
      </c>
    </row>
    <row r="14436" spans="1:13" x14ac:dyDescent="0.3">
      <c r="A14436" t="s">
        <v>15282</v>
      </c>
      <c r="C14436" t="s">
        <v>18238</v>
      </c>
      <c r="D14436">
        <v>33</v>
      </c>
      <c r="E14436" s="1">
        <v>78000</v>
      </c>
      <c r="G14436" t="s">
        <v>34</v>
      </c>
      <c r="H14436" t="s">
        <v>18250</v>
      </c>
      <c r="I14436" t="s">
        <v>6213</v>
      </c>
      <c r="J14436" t="s">
        <v>236</v>
      </c>
      <c r="K14436" t="s">
        <v>24</v>
      </c>
      <c r="L14436" t="s">
        <v>25</v>
      </c>
      <c r="M14436" t="s">
        <v>6146</v>
      </c>
    </row>
    <row r="14437" spans="1:13" x14ac:dyDescent="0.3">
      <c r="A14437" t="s">
        <v>15282</v>
      </c>
      <c r="C14437" t="s">
        <v>15182</v>
      </c>
      <c r="D14437">
        <v>5</v>
      </c>
      <c r="E14437" s="1">
        <v>136550</v>
      </c>
      <c r="G14437" t="s">
        <v>34</v>
      </c>
      <c r="H14437" t="s">
        <v>6143</v>
      </c>
      <c r="I14437" t="s">
        <v>6213</v>
      </c>
      <c r="J14437" t="s">
        <v>236</v>
      </c>
      <c r="K14437" t="s">
        <v>24</v>
      </c>
      <c r="L14437" t="s">
        <v>25</v>
      </c>
      <c r="M14437" t="s">
        <v>6146</v>
      </c>
    </row>
    <row r="14438" spans="1:13" x14ac:dyDescent="0.3">
      <c r="A14438" t="s">
        <v>26837</v>
      </c>
      <c r="C14438" t="s">
        <v>26519</v>
      </c>
      <c r="D14438">
        <v>5</v>
      </c>
      <c r="E14438" s="1">
        <v>7590</v>
      </c>
      <c r="G14438" t="s">
        <v>34</v>
      </c>
      <c r="H14438" t="s">
        <v>6143</v>
      </c>
      <c r="I14438" t="s">
        <v>26838</v>
      </c>
      <c r="J14438" t="s">
        <v>2347</v>
      </c>
      <c r="K14438" t="s">
        <v>24</v>
      </c>
      <c r="L14438" t="s">
        <v>25</v>
      </c>
      <c r="M14438" t="s">
        <v>6146</v>
      </c>
    </row>
    <row r="14439" spans="1:13" x14ac:dyDescent="0.3">
      <c r="A14439" t="s">
        <v>18099</v>
      </c>
      <c r="C14439" t="s">
        <v>36965</v>
      </c>
      <c r="D14439">
        <v>1</v>
      </c>
      <c r="E14439" s="1">
        <v>1000</v>
      </c>
      <c r="G14439" t="s">
        <v>21</v>
      </c>
      <c r="H14439" t="s">
        <v>36971</v>
      </c>
      <c r="I14439" t="s">
        <v>156</v>
      </c>
      <c r="J14439" t="s">
        <v>22</v>
      </c>
      <c r="K14439" t="s">
        <v>24</v>
      </c>
      <c r="L14439" t="s">
        <v>25</v>
      </c>
      <c r="M14439" t="s">
        <v>26</v>
      </c>
    </row>
    <row r="14440" spans="1:13" x14ac:dyDescent="0.3">
      <c r="A14440" t="s">
        <v>18099</v>
      </c>
      <c r="C14440" t="s">
        <v>18080</v>
      </c>
      <c r="D14440">
        <v>72</v>
      </c>
      <c r="E14440" s="1">
        <v>2060000</v>
      </c>
      <c r="G14440" t="s">
        <v>21</v>
      </c>
      <c r="H14440" t="s">
        <v>18100</v>
      </c>
      <c r="I14440" t="s">
        <v>156</v>
      </c>
      <c r="J14440" t="s">
        <v>22</v>
      </c>
      <c r="K14440" t="s">
        <v>24</v>
      </c>
      <c r="L14440" t="s">
        <v>25</v>
      </c>
      <c r="M14440" t="s">
        <v>26</v>
      </c>
    </row>
    <row r="14441" spans="1:13" x14ac:dyDescent="0.3">
      <c r="A14441" t="s">
        <v>15816</v>
      </c>
      <c r="C14441" t="s">
        <v>15737</v>
      </c>
      <c r="D14441">
        <v>24</v>
      </c>
      <c r="E14441" s="1">
        <v>928280</v>
      </c>
      <c r="G14441" t="s">
        <v>13</v>
      </c>
      <c r="H14441" t="s">
        <v>15817</v>
      </c>
      <c r="I14441" t="s">
        <v>359</v>
      </c>
      <c r="K14441" t="s">
        <v>189</v>
      </c>
      <c r="L14441" t="s">
        <v>170</v>
      </c>
      <c r="M14441" t="s">
        <v>82</v>
      </c>
    </row>
    <row r="14442" spans="1:13" x14ac:dyDescent="0.3">
      <c r="A14442" t="s">
        <v>8646</v>
      </c>
      <c r="C14442" t="s">
        <v>23704</v>
      </c>
      <c r="D14442">
        <v>1</v>
      </c>
      <c r="E14442" s="1">
        <v>2500</v>
      </c>
      <c r="G14442" t="s">
        <v>21</v>
      </c>
      <c r="H14442" t="s">
        <v>68</v>
      </c>
      <c r="I14442" t="s">
        <v>156</v>
      </c>
      <c r="J14442" t="s">
        <v>22</v>
      </c>
      <c r="K14442" t="s">
        <v>24</v>
      </c>
      <c r="L14442" t="s">
        <v>25</v>
      </c>
      <c r="M14442" t="s">
        <v>26</v>
      </c>
    </row>
    <row r="14443" spans="1:13" x14ac:dyDescent="0.3">
      <c r="A14443" t="s">
        <v>8646</v>
      </c>
      <c r="C14443" t="s">
        <v>22646</v>
      </c>
      <c r="D14443">
        <v>1</v>
      </c>
      <c r="E14443" s="1">
        <v>2500</v>
      </c>
      <c r="G14443" t="s">
        <v>21</v>
      </c>
      <c r="H14443" t="s">
        <v>68</v>
      </c>
      <c r="I14443" t="s">
        <v>156</v>
      </c>
      <c r="J14443" t="s">
        <v>22</v>
      </c>
      <c r="K14443" t="s">
        <v>24</v>
      </c>
      <c r="L14443" t="s">
        <v>25</v>
      </c>
      <c r="M14443" t="s">
        <v>26</v>
      </c>
    </row>
    <row r="14444" spans="1:13" x14ac:dyDescent="0.3">
      <c r="A14444" t="s">
        <v>8646</v>
      </c>
      <c r="C14444" t="s">
        <v>16236</v>
      </c>
      <c r="D14444">
        <v>1</v>
      </c>
      <c r="E14444" s="1">
        <v>2500</v>
      </c>
      <c r="G14444" t="s">
        <v>21</v>
      </c>
      <c r="H14444" t="s">
        <v>77</v>
      </c>
      <c r="I14444" t="s">
        <v>156</v>
      </c>
      <c r="J14444" t="s">
        <v>22</v>
      </c>
      <c r="K14444" t="s">
        <v>24</v>
      </c>
      <c r="L14444" t="s">
        <v>25</v>
      </c>
      <c r="M14444" t="s">
        <v>26</v>
      </c>
    </row>
    <row r="14445" spans="1:13" x14ac:dyDescent="0.3">
      <c r="A14445" t="s">
        <v>8646</v>
      </c>
      <c r="C14445" t="s">
        <v>11254</v>
      </c>
      <c r="D14445">
        <v>1</v>
      </c>
      <c r="E14445" s="1">
        <v>2500</v>
      </c>
      <c r="G14445" t="s">
        <v>21</v>
      </c>
      <c r="H14445" t="s">
        <v>970</v>
      </c>
      <c r="I14445" t="s">
        <v>156</v>
      </c>
      <c r="J14445" t="s">
        <v>22</v>
      </c>
      <c r="K14445" t="s">
        <v>24</v>
      </c>
      <c r="L14445" t="s">
        <v>25</v>
      </c>
      <c r="M14445" t="s">
        <v>26</v>
      </c>
    </row>
    <row r="14446" spans="1:13" x14ac:dyDescent="0.3">
      <c r="A14446" t="s">
        <v>8646</v>
      </c>
      <c r="C14446" t="s">
        <v>12250</v>
      </c>
      <c r="D14446">
        <v>11</v>
      </c>
      <c r="E14446" s="1">
        <v>500000</v>
      </c>
      <c r="G14446" t="s">
        <v>111</v>
      </c>
      <c r="H14446" t="s">
        <v>12279</v>
      </c>
      <c r="I14446" t="s">
        <v>156</v>
      </c>
      <c r="J14446" t="s">
        <v>22</v>
      </c>
      <c r="K14446" t="s">
        <v>24</v>
      </c>
      <c r="L14446" t="s">
        <v>25</v>
      </c>
      <c r="M14446" t="s">
        <v>87</v>
      </c>
    </row>
    <row r="14447" spans="1:13" x14ac:dyDescent="0.3">
      <c r="A14447" t="s">
        <v>8646</v>
      </c>
      <c r="C14447" t="s">
        <v>9396</v>
      </c>
      <c r="D14447">
        <v>1</v>
      </c>
      <c r="E14447" s="1">
        <v>2000</v>
      </c>
      <c r="G14447" t="s">
        <v>21</v>
      </c>
      <c r="H14447" t="s">
        <v>970</v>
      </c>
      <c r="I14447" t="s">
        <v>156</v>
      </c>
      <c r="J14447" t="s">
        <v>22</v>
      </c>
      <c r="K14447" t="s">
        <v>24</v>
      </c>
      <c r="L14447" t="s">
        <v>25</v>
      </c>
      <c r="M14447" t="s">
        <v>26</v>
      </c>
    </row>
    <row r="14448" spans="1:13" x14ac:dyDescent="0.3">
      <c r="A14448" t="s">
        <v>8646</v>
      </c>
      <c r="C14448" t="s">
        <v>8560</v>
      </c>
      <c r="D14448">
        <v>1</v>
      </c>
      <c r="E14448" s="1">
        <v>2000</v>
      </c>
      <c r="G14448" t="s">
        <v>21</v>
      </c>
      <c r="H14448" t="s">
        <v>970</v>
      </c>
      <c r="I14448" t="s">
        <v>156</v>
      </c>
      <c r="J14448" t="s">
        <v>22</v>
      </c>
      <c r="K14448" t="s">
        <v>24</v>
      </c>
      <c r="L14448" t="s">
        <v>25</v>
      </c>
      <c r="M14448" t="s">
        <v>26</v>
      </c>
    </row>
    <row r="14449" spans="1:13" x14ac:dyDescent="0.3">
      <c r="A14449" t="s">
        <v>8646</v>
      </c>
      <c r="C14449" t="s">
        <v>20401</v>
      </c>
      <c r="D14449">
        <v>12</v>
      </c>
      <c r="E14449" s="1">
        <v>795</v>
      </c>
      <c r="G14449" t="s">
        <v>21</v>
      </c>
      <c r="H14449" t="s">
        <v>970</v>
      </c>
      <c r="I14449" t="s">
        <v>156</v>
      </c>
      <c r="J14449" t="s">
        <v>22</v>
      </c>
      <c r="K14449" t="s">
        <v>24</v>
      </c>
      <c r="L14449" t="s">
        <v>25</v>
      </c>
      <c r="M14449" t="s">
        <v>26</v>
      </c>
    </row>
    <row r="14450" spans="1:13" x14ac:dyDescent="0.3">
      <c r="A14450" t="s">
        <v>8646</v>
      </c>
      <c r="C14450" t="s">
        <v>20401</v>
      </c>
      <c r="D14450">
        <v>12</v>
      </c>
      <c r="E14450" s="1">
        <v>5076</v>
      </c>
      <c r="G14450" t="s">
        <v>21</v>
      </c>
      <c r="H14450" t="s">
        <v>970</v>
      </c>
      <c r="I14450" t="s">
        <v>156</v>
      </c>
      <c r="J14450" t="s">
        <v>22</v>
      </c>
      <c r="K14450" t="s">
        <v>24</v>
      </c>
      <c r="L14450" t="s">
        <v>25</v>
      </c>
      <c r="M14450" t="s">
        <v>26</v>
      </c>
    </row>
    <row r="14451" spans="1:13" x14ac:dyDescent="0.3">
      <c r="A14451" t="s">
        <v>8646</v>
      </c>
      <c r="C14451" t="s">
        <v>19404</v>
      </c>
      <c r="D14451">
        <v>4</v>
      </c>
      <c r="E14451" s="1">
        <v>250000</v>
      </c>
      <c r="G14451" t="s">
        <v>111</v>
      </c>
      <c r="H14451" t="s">
        <v>5210</v>
      </c>
      <c r="I14451" t="s">
        <v>156</v>
      </c>
      <c r="J14451" t="s">
        <v>22</v>
      </c>
      <c r="K14451" t="s">
        <v>24</v>
      </c>
      <c r="L14451" t="s">
        <v>25</v>
      </c>
      <c r="M14451" t="s">
        <v>6109</v>
      </c>
    </row>
    <row r="14452" spans="1:13" x14ac:dyDescent="0.3">
      <c r="A14452" t="s">
        <v>24278</v>
      </c>
      <c r="C14452" t="s">
        <v>24055</v>
      </c>
      <c r="D14452">
        <v>19</v>
      </c>
      <c r="E14452" s="1">
        <v>100000</v>
      </c>
      <c r="G14452" t="s">
        <v>13</v>
      </c>
      <c r="H14452" t="s">
        <v>24279</v>
      </c>
      <c r="I14452" t="s">
        <v>24280</v>
      </c>
      <c r="K14452" t="s">
        <v>37</v>
      </c>
      <c r="L14452" t="s">
        <v>17</v>
      </c>
      <c r="M14452" t="s">
        <v>450</v>
      </c>
    </row>
    <row r="14453" spans="1:13" x14ac:dyDescent="0.3">
      <c r="A14453" t="s">
        <v>7021</v>
      </c>
      <c r="C14453" t="s">
        <v>6985</v>
      </c>
      <c r="D14453">
        <v>36</v>
      </c>
      <c r="E14453" s="1">
        <v>150000</v>
      </c>
      <c r="G14453" t="s">
        <v>111</v>
      </c>
      <c r="H14453" t="s">
        <v>6121</v>
      </c>
      <c r="I14453" t="s">
        <v>156</v>
      </c>
      <c r="J14453" t="s">
        <v>22</v>
      </c>
      <c r="K14453" t="s">
        <v>24</v>
      </c>
      <c r="L14453" t="s">
        <v>25</v>
      </c>
      <c r="M14453" t="s">
        <v>6109</v>
      </c>
    </row>
    <row r="14454" spans="1:13" x14ac:dyDescent="0.3">
      <c r="A14454" t="s">
        <v>8656</v>
      </c>
      <c r="C14454" t="s">
        <v>9396</v>
      </c>
      <c r="D14454">
        <v>1</v>
      </c>
      <c r="E14454" s="1">
        <v>2500</v>
      </c>
      <c r="G14454" t="s">
        <v>21</v>
      </c>
      <c r="H14454" t="s">
        <v>970</v>
      </c>
      <c r="I14454" t="s">
        <v>1413</v>
      </c>
      <c r="J14454" t="s">
        <v>22</v>
      </c>
      <c r="K14454" t="s">
        <v>24</v>
      </c>
      <c r="L14454" t="s">
        <v>25</v>
      </c>
      <c r="M14454" t="s">
        <v>26</v>
      </c>
    </row>
    <row r="14455" spans="1:13" x14ac:dyDescent="0.3">
      <c r="A14455" t="s">
        <v>8656</v>
      </c>
      <c r="C14455" t="s">
        <v>8560</v>
      </c>
      <c r="D14455">
        <v>1</v>
      </c>
      <c r="E14455" s="1">
        <v>5000</v>
      </c>
      <c r="G14455" t="s">
        <v>21</v>
      </c>
      <c r="H14455" t="s">
        <v>970</v>
      </c>
      <c r="I14455" t="s">
        <v>1413</v>
      </c>
      <c r="J14455" t="s">
        <v>22</v>
      </c>
      <c r="K14455" t="s">
        <v>24</v>
      </c>
      <c r="L14455" t="s">
        <v>25</v>
      </c>
      <c r="M14455" t="s">
        <v>26</v>
      </c>
    </row>
    <row r="14456" spans="1:13" x14ac:dyDescent="0.3">
      <c r="A14456" t="s">
        <v>8656</v>
      </c>
      <c r="C14456" t="s">
        <v>37047</v>
      </c>
      <c r="D14456">
        <v>36</v>
      </c>
      <c r="E14456" s="1">
        <v>250000</v>
      </c>
      <c r="G14456" t="s">
        <v>111</v>
      </c>
      <c r="H14456" t="s">
        <v>37198</v>
      </c>
      <c r="I14456" t="s">
        <v>1413</v>
      </c>
      <c r="J14456" t="s">
        <v>22</v>
      </c>
      <c r="K14456" t="s">
        <v>24</v>
      </c>
      <c r="L14456" t="s">
        <v>25</v>
      </c>
      <c r="M14456" t="s">
        <v>6109</v>
      </c>
    </row>
    <row r="14457" spans="1:13" x14ac:dyDescent="0.3">
      <c r="A14457" t="s">
        <v>8656</v>
      </c>
      <c r="C14457" t="s">
        <v>17391</v>
      </c>
      <c r="D14457">
        <v>12</v>
      </c>
      <c r="E14457" s="1">
        <v>100000</v>
      </c>
      <c r="G14457" t="s">
        <v>111</v>
      </c>
      <c r="H14457" t="s">
        <v>17396</v>
      </c>
      <c r="I14457" t="s">
        <v>1413</v>
      </c>
      <c r="J14457" t="s">
        <v>22</v>
      </c>
      <c r="K14457" t="s">
        <v>24</v>
      </c>
      <c r="L14457" t="s">
        <v>25</v>
      </c>
      <c r="M14457" t="s">
        <v>6109</v>
      </c>
    </row>
    <row r="14458" spans="1:13" x14ac:dyDescent="0.3">
      <c r="A14458" t="s">
        <v>19042</v>
      </c>
      <c r="C14458" t="s">
        <v>19032</v>
      </c>
      <c r="D14458">
        <v>24</v>
      </c>
      <c r="E14458" s="1">
        <v>200000</v>
      </c>
      <c r="G14458" t="s">
        <v>111</v>
      </c>
      <c r="H14458" t="s">
        <v>5210</v>
      </c>
      <c r="I14458" t="s">
        <v>287</v>
      </c>
      <c r="J14458" t="s">
        <v>288</v>
      </c>
      <c r="K14458" t="s">
        <v>24</v>
      </c>
      <c r="L14458" t="s">
        <v>25</v>
      </c>
      <c r="M14458" t="s">
        <v>6109</v>
      </c>
    </row>
    <row r="14459" spans="1:13" x14ac:dyDescent="0.3">
      <c r="A14459" t="s">
        <v>34956</v>
      </c>
      <c r="C14459" t="s">
        <v>34736</v>
      </c>
      <c r="D14459">
        <v>7</v>
      </c>
      <c r="E14459" s="1">
        <v>50000</v>
      </c>
      <c r="G14459" t="s">
        <v>111</v>
      </c>
      <c r="H14459" t="s">
        <v>34957</v>
      </c>
      <c r="I14459" t="s">
        <v>25854</v>
      </c>
      <c r="J14459" t="s">
        <v>86</v>
      </c>
      <c r="K14459" t="s">
        <v>24</v>
      </c>
      <c r="L14459" t="s">
        <v>25</v>
      </c>
      <c r="M14459" t="s">
        <v>120</v>
      </c>
    </row>
    <row r="14460" spans="1:13" x14ac:dyDescent="0.3">
      <c r="A14460" t="s">
        <v>28877</v>
      </c>
      <c r="C14460" t="s">
        <v>28715</v>
      </c>
      <c r="D14460">
        <v>1</v>
      </c>
      <c r="E14460" s="1">
        <v>5000</v>
      </c>
      <c r="G14460" t="s">
        <v>400</v>
      </c>
      <c r="H14460" t="s">
        <v>77</v>
      </c>
      <c r="I14460" t="s">
        <v>22</v>
      </c>
      <c r="J14460" t="s">
        <v>23</v>
      </c>
      <c r="K14460" t="s">
        <v>24</v>
      </c>
      <c r="L14460" t="s">
        <v>25</v>
      </c>
      <c r="M14460" t="s">
        <v>26</v>
      </c>
    </row>
    <row r="14461" spans="1:13" x14ac:dyDescent="0.3">
      <c r="A14461" t="s">
        <v>21777</v>
      </c>
      <c r="C14461" t="s">
        <v>22248</v>
      </c>
      <c r="D14461">
        <v>40</v>
      </c>
      <c r="E14461" s="1">
        <v>8129277</v>
      </c>
      <c r="G14461" t="s">
        <v>13</v>
      </c>
      <c r="H14461" t="s">
        <v>22286</v>
      </c>
      <c r="I14461" t="s">
        <v>21779</v>
      </c>
      <c r="J14461" t="s">
        <v>21779</v>
      </c>
      <c r="K14461" t="s">
        <v>11433</v>
      </c>
      <c r="L14461" t="s">
        <v>38</v>
      </c>
      <c r="M14461" t="s">
        <v>345</v>
      </c>
    </row>
    <row r="14462" spans="1:13" x14ac:dyDescent="0.3">
      <c r="A14462" t="s">
        <v>21777</v>
      </c>
      <c r="C14462" t="s">
        <v>21714</v>
      </c>
      <c r="D14462">
        <v>17</v>
      </c>
      <c r="E14462" s="1">
        <v>200000</v>
      </c>
      <c r="G14462" t="s">
        <v>13</v>
      </c>
      <c r="H14462" t="s">
        <v>21778</v>
      </c>
      <c r="I14462" t="s">
        <v>21779</v>
      </c>
      <c r="J14462" t="s">
        <v>21779</v>
      </c>
      <c r="K14462" t="s">
        <v>11433</v>
      </c>
      <c r="L14462" t="s">
        <v>38</v>
      </c>
      <c r="M14462" t="s">
        <v>345</v>
      </c>
    </row>
    <row r="14463" spans="1:13" x14ac:dyDescent="0.3">
      <c r="A14463" t="s">
        <v>10375</v>
      </c>
      <c r="C14463" t="s">
        <v>10275</v>
      </c>
      <c r="D14463">
        <v>18</v>
      </c>
      <c r="E14463" s="1">
        <v>500125</v>
      </c>
      <c r="G14463" t="s">
        <v>111</v>
      </c>
      <c r="H14463" t="s">
        <v>10376</v>
      </c>
      <c r="I14463" t="s">
        <v>10377</v>
      </c>
      <c r="J14463" t="s">
        <v>70</v>
      </c>
      <c r="K14463" t="s">
        <v>24</v>
      </c>
      <c r="L14463" t="s">
        <v>25</v>
      </c>
      <c r="M14463" t="s">
        <v>120</v>
      </c>
    </row>
    <row r="14464" spans="1:13" x14ac:dyDescent="0.3">
      <c r="A14464" t="s">
        <v>10368</v>
      </c>
      <c r="C14464" t="s">
        <v>11420</v>
      </c>
      <c r="D14464">
        <v>13</v>
      </c>
      <c r="E14464" s="1">
        <v>200000</v>
      </c>
      <c r="G14464" t="s">
        <v>111</v>
      </c>
      <c r="H14464" t="s">
        <v>10369</v>
      </c>
      <c r="I14464" t="s">
        <v>458</v>
      </c>
      <c r="J14464" t="s">
        <v>236</v>
      </c>
      <c r="K14464" t="s">
        <v>24</v>
      </c>
      <c r="L14464" t="s">
        <v>25</v>
      </c>
      <c r="M14464" t="s">
        <v>120</v>
      </c>
    </row>
    <row r="14465" spans="1:13" x14ac:dyDescent="0.3">
      <c r="A14465" t="s">
        <v>10368</v>
      </c>
      <c r="C14465" t="s">
        <v>10275</v>
      </c>
      <c r="D14465">
        <v>6</v>
      </c>
      <c r="E14465" s="1">
        <v>25000</v>
      </c>
      <c r="G14465" t="s">
        <v>111</v>
      </c>
      <c r="H14465" t="s">
        <v>10369</v>
      </c>
      <c r="I14465" t="s">
        <v>458</v>
      </c>
      <c r="J14465" t="s">
        <v>236</v>
      </c>
      <c r="K14465" t="s">
        <v>24</v>
      </c>
      <c r="L14465" t="s">
        <v>25</v>
      </c>
      <c r="M14465" t="s">
        <v>120</v>
      </c>
    </row>
    <row r="14466" spans="1:13" x14ac:dyDescent="0.3">
      <c r="A14466" t="s">
        <v>31382</v>
      </c>
      <c r="C14466" t="s">
        <v>31300</v>
      </c>
      <c r="D14466">
        <v>5</v>
      </c>
      <c r="E14466" s="1">
        <v>8058</v>
      </c>
      <c r="G14466" t="s">
        <v>34</v>
      </c>
      <c r="H14466" t="s">
        <v>6143</v>
      </c>
      <c r="I14466" t="s">
        <v>31383</v>
      </c>
      <c r="J14466" t="s">
        <v>137</v>
      </c>
      <c r="K14466" t="s">
        <v>24</v>
      </c>
      <c r="L14466" t="s">
        <v>25</v>
      </c>
      <c r="M14466" t="s">
        <v>6146</v>
      </c>
    </row>
    <row r="14467" spans="1:13" x14ac:dyDescent="0.3">
      <c r="A14467" t="s">
        <v>33151</v>
      </c>
      <c r="C14467" t="s">
        <v>33136</v>
      </c>
      <c r="D14467">
        <v>12</v>
      </c>
      <c r="E14467" s="1">
        <v>21905</v>
      </c>
      <c r="G14467" t="s">
        <v>111</v>
      </c>
      <c r="H14467" t="s">
        <v>33152</v>
      </c>
      <c r="I14467" t="s">
        <v>319</v>
      </c>
      <c r="J14467" t="s">
        <v>22</v>
      </c>
      <c r="K14467" t="s">
        <v>24</v>
      </c>
      <c r="L14467" t="s">
        <v>25</v>
      </c>
      <c r="M14467" t="s">
        <v>6109</v>
      </c>
    </row>
    <row r="14468" spans="1:13" x14ac:dyDescent="0.3">
      <c r="A14468" t="s">
        <v>25876</v>
      </c>
      <c r="C14468" t="s">
        <v>25784</v>
      </c>
      <c r="D14468">
        <v>4</v>
      </c>
      <c r="E14468" s="1">
        <v>16895</v>
      </c>
      <c r="G14468" t="s">
        <v>34</v>
      </c>
      <c r="H14468" t="s">
        <v>6143</v>
      </c>
      <c r="I14468" t="s">
        <v>6183</v>
      </c>
      <c r="J14468" t="s">
        <v>86</v>
      </c>
      <c r="K14468" t="s">
        <v>24</v>
      </c>
      <c r="L14468" t="s">
        <v>25</v>
      </c>
      <c r="M14468" t="s">
        <v>6146</v>
      </c>
    </row>
    <row r="14469" spans="1:13" x14ac:dyDescent="0.3">
      <c r="A14469" t="s">
        <v>33310</v>
      </c>
      <c r="C14469" t="s">
        <v>33297</v>
      </c>
      <c r="D14469">
        <v>34</v>
      </c>
      <c r="E14469" s="1">
        <v>1604150</v>
      </c>
      <c r="G14469" t="s">
        <v>34</v>
      </c>
      <c r="H14469" t="s">
        <v>33311</v>
      </c>
      <c r="I14469" t="s">
        <v>21779</v>
      </c>
      <c r="K14469" t="s">
        <v>11433</v>
      </c>
      <c r="L14469" t="s">
        <v>38</v>
      </c>
      <c r="M14469" t="s">
        <v>87</v>
      </c>
    </row>
    <row r="14470" spans="1:13" x14ac:dyDescent="0.3">
      <c r="A14470" t="s">
        <v>30957</v>
      </c>
      <c r="C14470" t="s">
        <v>30851</v>
      </c>
      <c r="D14470">
        <v>24</v>
      </c>
      <c r="E14470" s="1">
        <v>130000</v>
      </c>
      <c r="G14470" t="s">
        <v>13</v>
      </c>
      <c r="H14470" t="s">
        <v>30958</v>
      </c>
      <c r="I14470" t="s">
        <v>21779</v>
      </c>
      <c r="K14470" t="s">
        <v>11433</v>
      </c>
      <c r="L14470" t="s">
        <v>17</v>
      </c>
      <c r="M14470" t="s">
        <v>450</v>
      </c>
    </row>
    <row r="14471" spans="1:13" x14ac:dyDescent="0.3">
      <c r="A14471" t="s">
        <v>31718</v>
      </c>
      <c r="C14471" t="s">
        <v>31493</v>
      </c>
      <c r="D14471">
        <v>5</v>
      </c>
      <c r="E14471" s="1">
        <v>18358</v>
      </c>
      <c r="G14471" t="s">
        <v>34</v>
      </c>
      <c r="H14471" t="s">
        <v>6143</v>
      </c>
      <c r="I14471" t="s">
        <v>3994</v>
      </c>
      <c r="J14471" t="s">
        <v>311</v>
      </c>
      <c r="K14471" t="s">
        <v>24</v>
      </c>
      <c r="L14471" t="s">
        <v>25</v>
      </c>
      <c r="M14471" t="s">
        <v>6146</v>
      </c>
    </row>
    <row r="14472" spans="1:13" x14ac:dyDescent="0.3">
      <c r="A14472" t="s">
        <v>31954</v>
      </c>
      <c r="C14472" t="s">
        <v>31866</v>
      </c>
      <c r="D14472">
        <v>4</v>
      </c>
      <c r="E14472" s="1">
        <v>46681</v>
      </c>
      <c r="G14472" t="s">
        <v>34</v>
      </c>
      <c r="H14472" t="s">
        <v>6143</v>
      </c>
      <c r="I14472" t="s">
        <v>31955</v>
      </c>
      <c r="J14472" t="s">
        <v>732</v>
      </c>
      <c r="K14472" t="s">
        <v>24</v>
      </c>
      <c r="L14472" t="s">
        <v>25</v>
      </c>
      <c r="M14472" t="s">
        <v>6146</v>
      </c>
    </row>
    <row r="14473" spans="1:13" x14ac:dyDescent="0.3">
      <c r="A14473" t="s">
        <v>7795</v>
      </c>
      <c r="C14473" t="s">
        <v>7634</v>
      </c>
      <c r="D14473">
        <v>25</v>
      </c>
      <c r="E14473" s="1">
        <v>100000</v>
      </c>
      <c r="G14473" t="s">
        <v>13</v>
      </c>
      <c r="H14473" t="s">
        <v>7796</v>
      </c>
      <c r="I14473" t="s">
        <v>7261</v>
      </c>
      <c r="J14473" t="s">
        <v>236</v>
      </c>
      <c r="K14473" t="s">
        <v>24</v>
      </c>
      <c r="L14473" t="s">
        <v>17</v>
      </c>
      <c r="M14473" t="s">
        <v>450</v>
      </c>
    </row>
    <row r="14474" spans="1:13" x14ac:dyDescent="0.3">
      <c r="A14474" t="s">
        <v>20794</v>
      </c>
      <c r="C14474" t="s">
        <v>20542</v>
      </c>
      <c r="D14474">
        <v>3</v>
      </c>
      <c r="E14474" s="1">
        <v>11649</v>
      </c>
      <c r="G14474" t="s">
        <v>34</v>
      </c>
      <c r="H14474" t="s">
        <v>6143</v>
      </c>
      <c r="I14474" t="s">
        <v>3202</v>
      </c>
      <c r="J14474" t="s">
        <v>627</v>
      </c>
      <c r="K14474" t="s">
        <v>24</v>
      </c>
      <c r="L14474" t="s">
        <v>25</v>
      </c>
      <c r="M14474" t="s">
        <v>6146</v>
      </c>
    </row>
    <row r="14475" spans="1:13" x14ac:dyDescent="0.3">
      <c r="A14475" t="s">
        <v>18774</v>
      </c>
      <c r="C14475" t="s">
        <v>18470</v>
      </c>
      <c r="D14475">
        <v>4</v>
      </c>
      <c r="E14475" s="1">
        <v>43715</v>
      </c>
      <c r="G14475" t="s">
        <v>34</v>
      </c>
      <c r="H14475" t="s">
        <v>6143</v>
      </c>
      <c r="I14475" t="s">
        <v>3202</v>
      </c>
      <c r="J14475" t="s">
        <v>3203</v>
      </c>
      <c r="K14475" t="s">
        <v>24</v>
      </c>
      <c r="L14475" t="s">
        <v>25</v>
      </c>
      <c r="M14475" t="s">
        <v>6146</v>
      </c>
    </row>
    <row r="14476" spans="1:13" x14ac:dyDescent="0.3">
      <c r="A14476" t="s">
        <v>18774</v>
      </c>
      <c r="C14476" t="s">
        <v>18470</v>
      </c>
      <c r="D14476">
        <v>4</v>
      </c>
      <c r="E14476" s="1">
        <v>33240</v>
      </c>
      <c r="G14476" t="s">
        <v>34</v>
      </c>
      <c r="H14476" t="s">
        <v>6143</v>
      </c>
      <c r="I14476" t="s">
        <v>3202</v>
      </c>
      <c r="J14476" t="s">
        <v>3203</v>
      </c>
      <c r="K14476" t="s">
        <v>24</v>
      </c>
      <c r="L14476" t="s">
        <v>25</v>
      </c>
      <c r="M14476" t="s">
        <v>6146</v>
      </c>
    </row>
    <row r="14477" spans="1:13" x14ac:dyDescent="0.3">
      <c r="A14477" t="s">
        <v>20522</v>
      </c>
      <c r="C14477" t="s">
        <v>20401</v>
      </c>
      <c r="D14477">
        <v>3</v>
      </c>
      <c r="E14477" s="1">
        <v>16360</v>
      </c>
      <c r="G14477" t="s">
        <v>34</v>
      </c>
      <c r="H14477" t="s">
        <v>6143</v>
      </c>
      <c r="I14477" t="s">
        <v>20523</v>
      </c>
      <c r="J14477" t="s">
        <v>1603</v>
      </c>
      <c r="K14477" t="s">
        <v>24</v>
      </c>
      <c r="L14477" t="s">
        <v>25</v>
      </c>
      <c r="M14477" t="s">
        <v>6146</v>
      </c>
    </row>
    <row r="14478" spans="1:13" x14ac:dyDescent="0.3">
      <c r="A14478" t="s">
        <v>20327</v>
      </c>
      <c r="C14478" t="s">
        <v>20121</v>
      </c>
      <c r="D14478">
        <v>4</v>
      </c>
      <c r="E14478" s="1">
        <v>2380</v>
      </c>
      <c r="G14478" t="s">
        <v>34</v>
      </c>
      <c r="H14478" t="s">
        <v>6143</v>
      </c>
      <c r="I14478" t="s">
        <v>7458</v>
      </c>
      <c r="J14478" t="s">
        <v>288</v>
      </c>
      <c r="K14478" t="s">
        <v>24</v>
      </c>
      <c r="L14478" t="s">
        <v>25</v>
      </c>
      <c r="M14478" t="s">
        <v>6146</v>
      </c>
    </row>
    <row r="14479" spans="1:13" x14ac:dyDescent="0.3">
      <c r="A14479" t="s">
        <v>20327</v>
      </c>
      <c r="C14479" t="s">
        <v>20121</v>
      </c>
      <c r="D14479">
        <v>4</v>
      </c>
      <c r="E14479" s="1">
        <v>12472</v>
      </c>
      <c r="G14479" t="s">
        <v>34</v>
      </c>
      <c r="H14479" t="s">
        <v>6143</v>
      </c>
      <c r="I14479" t="s">
        <v>7458</v>
      </c>
      <c r="J14479" t="s">
        <v>288</v>
      </c>
      <c r="K14479" t="s">
        <v>24</v>
      </c>
      <c r="L14479" t="s">
        <v>25</v>
      </c>
      <c r="M14479" t="s">
        <v>6146</v>
      </c>
    </row>
    <row r="14480" spans="1:13" x14ac:dyDescent="0.3">
      <c r="A14480" t="s">
        <v>21029</v>
      </c>
      <c r="C14480" t="s">
        <v>20950</v>
      </c>
      <c r="D14480">
        <v>2</v>
      </c>
      <c r="E14480" s="1">
        <v>8770</v>
      </c>
      <c r="G14480" t="s">
        <v>34</v>
      </c>
      <c r="H14480" t="s">
        <v>6143</v>
      </c>
      <c r="I14480" t="s">
        <v>21030</v>
      </c>
      <c r="J14480" t="s">
        <v>17995</v>
      </c>
      <c r="K14480" t="s">
        <v>24</v>
      </c>
      <c r="L14480" t="s">
        <v>25</v>
      </c>
      <c r="M14480" t="s">
        <v>6146</v>
      </c>
    </row>
    <row r="14481" spans="1:13" x14ac:dyDescent="0.3">
      <c r="A14481" t="s">
        <v>13454</v>
      </c>
      <c r="C14481" t="s">
        <v>12994</v>
      </c>
      <c r="D14481">
        <v>4</v>
      </c>
      <c r="E14481" s="1">
        <v>26781</v>
      </c>
      <c r="G14481" t="s">
        <v>34</v>
      </c>
      <c r="H14481" t="s">
        <v>6143</v>
      </c>
      <c r="I14481" t="s">
        <v>13455</v>
      </c>
      <c r="J14481" t="s">
        <v>9844</v>
      </c>
      <c r="K14481" t="s">
        <v>24</v>
      </c>
      <c r="L14481" t="s">
        <v>25</v>
      </c>
      <c r="M14481" t="s">
        <v>6146</v>
      </c>
    </row>
    <row r="14482" spans="1:13" x14ac:dyDescent="0.3">
      <c r="A14482" t="s">
        <v>19852</v>
      </c>
      <c r="C14482" t="s">
        <v>19404</v>
      </c>
      <c r="D14482">
        <v>6</v>
      </c>
      <c r="E14482" s="1">
        <v>58120</v>
      </c>
      <c r="G14482" t="s">
        <v>34</v>
      </c>
      <c r="H14482" t="s">
        <v>6143</v>
      </c>
      <c r="I14482" t="s">
        <v>639</v>
      </c>
      <c r="J14482" t="s">
        <v>280</v>
      </c>
      <c r="K14482" t="s">
        <v>24</v>
      </c>
      <c r="L14482" t="s">
        <v>25</v>
      </c>
      <c r="M14482" t="s">
        <v>6146</v>
      </c>
    </row>
    <row r="14483" spans="1:13" x14ac:dyDescent="0.3">
      <c r="A14483" t="s">
        <v>20795</v>
      </c>
      <c r="C14483" t="s">
        <v>20542</v>
      </c>
      <c r="D14483">
        <v>3</v>
      </c>
      <c r="E14483" s="1">
        <v>4585</v>
      </c>
      <c r="G14483" t="s">
        <v>34</v>
      </c>
      <c r="H14483" t="s">
        <v>6143</v>
      </c>
      <c r="I14483" t="s">
        <v>20796</v>
      </c>
      <c r="J14483" t="s">
        <v>627</v>
      </c>
      <c r="K14483" t="s">
        <v>24</v>
      </c>
      <c r="L14483" t="s">
        <v>25</v>
      </c>
      <c r="M14483" t="s">
        <v>6146</v>
      </c>
    </row>
    <row r="14484" spans="1:13" x14ac:dyDescent="0.3">
      <c r="A14484" t="s">
        <v>32366</v>
      </c>
      <c r="C14484" t="s">
        <v>32274</v>
      </c>
      <c r="D14484">
        <v>2</v>
      </c>
      <c r="E14484" s="1">
        <v>7900</v>
      </c>
      <c r="G14484" t="s">
        <v>34</v>
      </c>
      <c r="H14484" t="s">
        <v>6143</v>
      </c>
      <c r="I14484" t="s">
        <v>3202</v>
      </c>
      <c r="J14484" t="s">
        <v>3026</v>
      </c>
      <c r="K14484" t="s">
        <v>24</v>
      </c>
      <c r="L14484" t="s">
        <v>25</v>
      </c>
      <c r="M14484" t="s">
        <v>6146</v>
      </c>
    </row>
    <row r="14485" spans="1:13" x14ac:dyDescent="0.3">
      <c r="A14485" t="s">
        <v>36594</v>
      </c>
      <c r="C14485" t="s">
        <v>36503</v>
      </c>
      <c r="D14485">
        <v>3</v>
      </c>
      <c r="E14485" s="1">
        <v>18474</v>
      </c>
      <c r="G14485" t="s">
        <v>34</v>
      </c>
      <c r="H14485" t="s">
        <v>6143</v>
      </c>
      <c r="I14485" t="s">
        <v>36595</v>
      </c>
      <c r="J14485" t="s">
        <v>124</v>
      </c>
      <c r="K14485" t="s">
        <v>24</v>
      </c>
      <c r="L14485" t="s">
        <v>25</v>
      </c>
      <c r="M14485" t="s">
        <v>6146</v>
      </c>
    </row>
    <row r="14486" spans="1:13" x14ac:dyDescent="0.3">
      <c r="A14486" t="s">
        <v>15437</v>
      </c>
      <c r="C14486" t="s">
        <v>15182</v>
      </c>
      <c r="D14486">
        <v>5</v>
      </c>
      <c r="E14486" s="1">
        <v>16063</v>
      </c>
      <c r="G14486" t="s">
        <v>34</v>
      </c>
      <c r="H14486" t="s">
        <v>6143</v>
      </c>
      <c r="I14486" t="s">
        <v>3202</v>
      </c>
      <c r="J14486" t="s">
        <v>119</v>
      </c>
      <c r="K14486" t="s">
        <v>24</v>
      </c>
      <c r="L14486" t="s">
        <v>25</v>
      </c>
      <c r="M14486" t="s">
        <v>6146</v>
      </c>
    </row>
    <row r="14487" spans="1:13" x14ac:dyDescent="0.3">
      <c r="A14487" t="s">
        <v>15437</v>
      </c>
      <c r="C14487" t="s">
        <v>17445</v>
      </c>
      <c r="D14487">
        <v>16</v>
      </c>
      <c r="E14487" s="1">
        <v>3955</v>
      </c>
      <c r="G14487" t="s">
        <v>34</v>
      </c>
      <c r="H14487" t="s">
        <v>6143</v>
      </c>
      <c r="I14487" t="s">
        <v>3202</v>
      </c>
      <c r="J14487" t="s">
        <v>662</v>
      </c>
      <c r="K14487" t="s">
        <v>24</v>
      </c>
      <c r="L14487" t="s">
        <v>25</v>
      </c>
      <c r="M14487" t="s">
        <v>6146</v>
      </c>
    </row>
    <row r="14488" spans="1:13" x14ac:dyDescent="0.3">
      <c r="A14488" t="s">
        <v>19842</v>
      </c>
      <c r="C14488" t="s">
        <v>19404</v>
      </c>
      <c r="D14488">
        <v>6</v>
      </c>
      <c r="E14488" s="1">
        <v>25138</v>
      </c>
      <c r="G14488" t="s">
        <v>34</v>
      </c>
      <c r="H14488" t="s">
        <v>6143</v>
      </c>
      <c r="I14488" t="s">
        <v>3202</v>
      </c>
      <c r="J14488" t="s">
        <v>280</v>
      </c>
      <c r="K14488" t="s">
        <v>24</v>
      </c>
      <c r="L14488" t="s">
        <v>25</v>
      </c>
      <c r="M14488" t="s">
        <v>6146</v>
      </c>
    </row>
    <row r="14489" spans="1:13" x14ac:dyDescent="0.3">
      <c r="A14489" t="s">
        <v>33392</v>
      </c>
      <c r="C14489" t="s">
        <v>33372</v>
      </c>
      <c r="D14489">
        <v>25</v>
      </c>
      <c r="E14489" s="1">
        <v>1759859</v>
      </c>
      <c r="G14489" t="s">
        <v>69</v>
      </c>
      <c r="H14489" t="s">
        <v>33393</v>
      </c>
      <c r="I14489" t="s">
        <v>70</v>
      </c>
      <c r="J14489" t="s">
        <v>70</v>
      </c>
      <c r="K14489" t="s">
        <v>24</v>
      </c>
      <c r="L14489" t="s">
        <v>17</v>
      </c>
      <c r="M14489" t="s">
        <v>39</v>
      </c>
    </row>
    <row r="14490" spans="1:13" x14ac:dyDescent="0.3">
      <c r="A14490" t="s">
        <v>18775</v>
      </c>
      <c r="C14490" t="s">
        <v>18470</v>
      </c>
      <c r="D14490">
        <v>4</v>
      </c>
      <c r="E14490" s="1">
        <v>7659</v>
      </c>
      <c r="G14490" t="s">
        <v>34</v>
      </c>
      <c r="H14490" t="s">
        <v>6143</v>
      </c>
      <c r="I14490" t="s">
        <v>18776</v>
      </c>
      <c r="J14490" t="s">
        <v>3203</v>
      </c>
      <c r="K14490" t="s">
        <v>24</v>
      </c>
      <c r="L14490" t="s">
        <v>25</v>
      </c>
      <c r="M14490" t="s">
        <v>6146</v>
      </c>
    </row>
    <row r="14491" spans="1:13" x14ac:dyDescent="0.3">
      <c r="A14491" t="s">
        <v>19451</v>
      </c>
      <c r="C14491" t="s">
        <v>19404</v>
      </c>
      <c r="D14491">
        <v>6</v>
      </c>
      <c r="E14491" s="1">
        <v>2180</v>
      </c>
      <c r="G14491" t="s">
        <v>34</v>
      </c>
      <c r="H14491" t="s">
        <v>6143</v>
      </c>
      <c r="I14491" t="s">
        <v>1890</v>
      </c>
      <c r="J14491" t="s">
        <v>280</v>
      </c>
      <c r="K14491" t="s">
        <v>24</v>
      </c>
      <c r="L14491" t="s">
        <v>25</v>
      </c>
      <c r="M14491" t="s">
        <v>6146</v>
      </c>
    </row>
    <row r="14492" spans="1:13" x14ac:dyDescent="0.3">
      <c r="A14492" t="s">
        <v>6974</v>
      </c>
      <c r="C14492" t="s">
        <v>6887</v>
      </c>
      <c r="D14492">
        <v>3</v>
      </c>
      <c r="E14492" s="1">
        <v>32859</v>
      </c>
      <c r="G14492" t="s">
        <v>34</v>
      </c>
      <c r="H14492" t="s">
        <v>6143</v>
      </c>
      <c r="I14492" t="s">
        <v>6975</v>
      </c>
      <c r="J14492" t="s">
        <v>5602</v>
      </c>
      <c r="K14492" t="s">
        <v>24</v>
      </c>
      <c r="L14492" t="s">
        <v>25</v>
      </c>
      <c r="M14492" t="s">
        <v>6146</v>
      </c>
    </row>
    <row r="14493" spans="1:13" x14ac:dyDescent="0.3">
      <c r="A14493" t="s">
        <v>13619</v>
      </c>
      <c r="C14493" t="s">
        <v>13456</v>
      </c>
      <c r="D14493">
        <v>7</v>
      </c>
      <c r="E14493" s="1">
        <v>18358</v>
      </c>
      <c r="G14493" t="s">
        <v>34</v>
      </c>
      <c r="H14493" t="s">
        <v>6143</v>
      </c>
      <c r="I14493" t="s">
        <v>13620</v>
      </c>
      <c r="J14493" t="s">
        <v>30</v>
      </c>
      <c r="K14493" t="s">
        <v>24</v>
      </c>
      <c r="L14493" t="s">
        <v>25</v>
      </c>
      <c r="M14493" t="s">
        <v>6146</v>
      </c>
    </row>
    <row r="14494" spans="1:13" x14ac:dyDescent="0.3">
      <c r="A14494" t="s">
        <v>7249</v>
      </c>
      <c r="C14494" t="s">
        <v>6985</v>
      </c>
      <c r="D14494">
        <v>4</v>
      </c>
      <c r="E14494" s="1">
        <v>16485</v>
      </c>
      <c r="G14494" t="s">
        <v>34</v>
      </c>
      <c r="H14494" t="s">
        <v>6143</v>
      </c>
      <c r="I14494" t="s">
        <v>7250</v>
      </c>
      <c r="J14494" t="s">
        <v>6105</v>
      </c>
      <c r="K14494" t="s">
        <v>24</v>
      </c>
      <c r="L14494" t="s">
        <v>25</v>
      </c>
      <c r="M14494" t="s">
        <v>6146</v>
      </c>
    </row>
    <row r="14495" spans="1:13" x14ac:dyDescent="0.3">
      <c r="A14495" t="s">
        <v>16934</v>
      </c>
      <c r="C14495" t="s">
        <v>21173</v>
      </c>
      <c r="D14495">
        <v>32</v>
      </c>
      <c r="E14495" s="1">
        <v>2500000</v>
      </c>
      <c r="G14495" t="s">
        <v>111</v>
      </c>
      <c r="H14495" t="s">
        <v>21323</v>
      </c>
      <c r="I14495" t="s">
        <v>7250</v>
      </c>
      <c r="J14495" t="s">
        <v>119</v>
      </c>
      <c r="K14495" t="s">
        <v>24</v>
      </c>
      <c r="L14495" t="s">
        <v>25</v>
      </c>
      <c r="M14495" t="s">
        <v>120</v>
      </c>
    </row>
    <row r="14496" spans="1:13" x14ac:dyDescent="0.3">
      <c r="A14496" t="s">
        <v>16934</v>
      </c>
      <c r="C14496" t="s">
        <v>16755</v>
      </c>
      <c r="D14496">
        <v>5</v>
      </c>
      <c r="E14496" s="1">
        <v>499860</v>
      </c>
      <c r="G14496" t="s">
        <v>111</v>
      </c>
      <c r="H14496" t="s">
        <v>16935</v>
      </c>
      <c r="I14496" t="s">
        <v>7250</v>
      </c>
      <c r="J14496" t="s">
        <v>119</v>
      </c>
      <c r="K14496" t="s">
        <v>24</v>
      </c>
      <c r="L14496" t="s">
        <v>25</v>
      </c>
      <c r="M14496" t="s">
        <v>120</v>
      </c>
    </row>
    <row r="14497" spans="1:13" x14ac:dyDescent="0.3">
      <c r="A14497" t="s">
        <v>20797</v>
      </c>
      <c r="C14497" t="s">
        <v>20542</v>
      </c>
      <c r="D14497">
        <v>3</v>
      </c>
      <c r="E14497" s="1">
        <v>7190</v>
      </c>
      <c r="G14497" t="s">
        <v>34</v>
      </c>
      <c r="H14497" t="s">
        <v>6143</v>
      </c>
      <c r="I14497" t="s">
        <v>20798</v>
      </c>
      <c r="J14497" t="s">
        <v>627</v>
      </c>
      <c r="K14497" t="s">
        <v>24</v>
      </c>
      <c r="L14497" t="s">
        <v>25</v>
      </c>
      <c r="M14497" t="s">
        <v>6146</v>
      </c>
    </row>
    <row r="14498" spans="1:13" x14ac:dyDescent="0.3">
      <c r="A14498" t="s">
        <v>14765</v>
      </c>
      <c r="C14498" t="s">
        <v>14716</v>
      </c>
      <c r="D14498">
        <v>4</v>
      </c>
      <c r="E14498" s="1">
        <v>34033</v>
      </c>
      <c r="G14498" t="s">
        <v>34</v>
      </c>
      <c r="H14498" t="s">
        <v>6143</v>
      </c>
      <c r="I14498" t="s">
        <v>14766</v>
      </c>
      <c r="J14498" t="s">
        <v>300</v>
      </c>
      <c r="K14498" t="s">
        <v>24</v>
      </c>
      <c r="L14498" t="s">
        <v>25</v>
      </c>
      <c r="M14498" t="s">
        <v>6146</v>
      </c>
    </row>
    <row r="14499" spans="1:13" x14ac:dyDescent="0.3">
      <c r="A14499" t="s">
        <v>14765</v>
      </c>
      <c r="C14499" t="s">
        <v>14716</v>
      </c>
      <c r="D14499">
        <v>4</v>
      </c>
      <c r="E14499" s="1">
        <v>30431</v>
      </c>
      <c r="G14499" t="s">
        <v>34</v>
      </c>
      <c r="H14499" t="s">
        <v>6143</v>
      </c>
      <c r="I14499" t="s">
        <v>14766</v>
      </c>
      <c r="J14499" t="s">
        <v>300</v>
      </c>
      <c r="K14499" t="s">
        <v>24</v>
      </c>
      <c r="L14499" t="s">
        <v>25</v>
      </c>
      <c r="M14499" t="s">
        <v>6146</v>
      </c>
    </row>
    <row r="14500" spans="1:13" x14ac:dyDescent="0.3">
      <c r="A14500" t="s">
        <v>17615</v>
      </c>
      <c r="C14500" t="s">
        <v>17445</v>
      </c>
      <c r="D14500">
        <v>16</v>
      </c>
      <c r="E14500" s="1">
        <v>3955</v>
      </c>
      <c r="G14500" t="s">
        <v>34</v>
      </c>
      <c r="H14500" t="s">
        <v>6143</v>
      </c>
      <c r="I14500" t="s">
        <v>17616</v>
      </c>
      <c r="J14500" t="s">
        <v>662</v>
      </c>
      <c r="K14500" t="s">
        <v>24</v>
      </c>
      <c r="L14500" t="s">
        <v>25</v>
      </c>
      <c r="M14500" t="s">
        <v>6146</v>
      </c>
    </row>
    <row r="14501" spans="1:13" x14ac:dyDescent="0.3">
      <c r="A14501" t="s">
        <v>20985</v>
      </c>
      <c r="C14501" t="s">
        <v>25112</v>
      </c>
      <c r="D14501">
        <v>3</v>
      </c>
      <c r="E14501" s="1">
        <v>100000</v>
      </c>
      <c r="G14501" t="s">
        <v>111</v>
      </c>
      <c r="H14501" t="s">
        <v>25123</v>
      </c>
      <c r="I14501" t="s">
        <v>20987</v>
      </c>
      <c r="J14501" t="s">
        <v>119</v>
      </c>
      <c r="K14501" t="s">
        <v>24</v>
      </c>
      <c r="L14501" t="s">
        <v>25</v>
      </c>
      <c r="M14501" t="s">
        <v>120</v>
      </c>
    </row>
    <row r="14502" spans="1:13" x14ac:dyDescent="0.3">
      <c r="A14502" t="s">
        <v>20985</v>
      </c>
      <c r="C14502" t="s">
        <v>25932</v>
      </c>
      <c r="D14502">
        <v>36</v>
      </c>
      <c r="E14502" s="1">
        <v>1694000</v>
      </c>
      <c r="G14502" t="s">
        <v>111</v>
      </c>
      <c r="H14502" t="s">
        <v>25984</v>
      </c>
      <c r="I14502" t="s">
        <v>20987</v>
      </c>
      <c r="J14502" t="s">
        <v>119</v>
      </c>
      <c r="K14502" t="s">
        <v>24</v>
      </c>
      <c r="L14502" t="s">
        <v>25</v>
      </c>
      <c r="M14502" t="s">
        <v>120</v>
      </c>
    </row>
    <row r="14503" spans="1:13" x14ac:dyDescent="0.3">
      <c r="A14503" t="s">
        <v>20985</v>
      </c>
      <c r="C14503" t="s">
        <v>20950</v>
      </c>
      <c r="D14503">
        <v>48</v>
      </c>
      <c r="E14503" s="1">
        <v>4000000</v>
      </c>
      <c r="G14503" t="s">
        <v>111</v>
      </c>
      <c r="H14503" t="s">
        <v>20986</v>
      </c>
      <c r="I14503" t="s">
        <v>20987</v>
      </c>
      <c r="J14503" t="s">
        <v>119</v>
      </c>
      <c r="K14503" t="s">
        <v>24</v>
      </c>
      <c r="L14503" t="s">
        <v>25</v>
      </c>
      <c r="M14503" t="s">
        <v>120</v>
      </c>
    </row>
    <row r="14504" spans="1:13" x14ac:dyDescent="0.3">
      <c r="A14504" t="s">
        <v>36920</v>
      </c>
      <c r="C14504" t="s">
        <v>36834</v>
      </c>
      <c r="D14504">
        <v>12</v>
      </c>
      <c r="E14504" s="1">
        <v>100000</v>
      </c>
      <c r="G14504" t="s">
        <v>13</v>
      </c>
      <c r="H14504" t="s">
        <v>36921</v>
      </c>
      <c r="I14504" t="s">
        <v>36922</v>
      </c>
      <c r="K14504" t="s">
        <v>1574</v>
      </c>
      <c r="L14504" t="s">
        <v>17</v>
      </c>
      <c r="M14504" t="s">
        <v>450</v>
      </c>
    </row>
    <row r="14505" spans="1:13" x14ac:dyDescent="0.3">
      <c r="A14505" t="s">
        <v>20990</v>
      </c>
      <c r="C14505" t="s">
        <v>25276</v>
      </c>
      <c r="D14505">
        <v>12</v>
      </c>
      <c r="E14505" s="1">
        <v>4200</v>
      </c>
      <c r="G14505" t="s">
        <v>21</v>
      </c>
      <c r="H14505" t="s">
        <v>970</v>
      </c>
      <c r="I14505" t="s">
        <v>544</v>
      </c>
      <c r="J14505" t="s">
        <v>22</v>
      </c>
      <c r="K14505" t="s">
        <v>24</v>
      </c>
      <c r="L14505" t="s">
        <v>25</v>
      </c>
      <c r="M14505" t="s">
        <v>26</v>
      </c>
    </row>
    <row r="14506" spans="1:13" x14ac:dyDescent="0.3">
      <c r="A14506" t="s">
        <v>20990</v>
      </c>
      <c r="C14506" t="s">
        <v>26485</v>
      </c>
      <c r="D14506">
        <v>12</v>
      </c>
      <c r="E14506" s="1">
        <v>4920</v>
      </c>
      <c r="G14506" t="s">
        <v>21</v>
      </c>
      <c r="H14506" t="s">
        <v>970</v>
      </c>
      <c r="I14506" t="s">
        <v>544</v>
      </c>
      <c r="J14506" t="s">
        <v>22</v>
      </c>
      <c r="K14506" t="s">
        <v>24</v>
      </c>
      <c r="L14506" t="s">
        <v>25</v>
      </c>
      <c r="M14506" t="s">
        <v>26</v>
      </c>
    </row>
    <row r="14507" spans="1:13" x14ac:dyDescent="0.3">
      <c r="A14507" t="s">
        <v>20990</v>
      </c>
      <c r="C14507" t="s">
        <v>20950</v>
      </c>
      <c r="D14507">
        <v>12</v>
      </c>
      <c r="E14507" s="1">
        <v>4840</v>
      </c>
      <c r="G14507" t="s">
        <v>21</v>
      </c>
      <c r="H14507" t="s">
        <v>970</v>
      </c>
      <c r="I14507" t="s">
        <v>544</v>
      </c>
      <c r="J14507" t="s">
        <v>22</v>
      </c>
      <c r="K14507" t="s">
        <v>24</v>
      </c>
      <c r="L14507" t="s">
        <v>25</v>
      </c>
      <c r="M14507" t="s">
        <v>26</v>
      </c>
    </row>
    <row r="14508" spans="1:13" x14ac:dyDescent="0.3">
      <c r="A14508" t="s">
        <v>20990</v>
      </c>
      <c r="C14508" t="s">
        <v>31300</v>
      </c>
      <c r="D14508">
        <v>12</v>
      </c>
      <c r="E14508" s="1">
        <v>4200</v>
      </c>
      <c r="G14508" t="s">
        <v>111</v>
      </c>
      <c r="H14508" t="s">
        <v>6121</v>
      </c>
      <c r="I14508" t="s">
        <v>544</v>
      </c>
      <c r="J14508" t="s">
        <v>22</v>
      </c>
      <c r="K14508" t="s">
        <v>24</v>
      </c>
      <c r="L14508" t="s">
        <v>25</v>
      </c>
      <c r="M14508" t="s">
        <v>232</v>
      </c>
    </row>
    <row r="14509" spans="1:13" x14ac:dyDescent="0.3">
      <c r="A14509" t="s">
        <v>620</v>
      </c>
      <c r="C14509" t="s">
        <v>597</v>
      </c>
      <c r="D14509">
        <v>32</v>
      </c>
      <c r="E14509" s="1">
        <v>1368113</v>
      </c>
      <c r="G14509" t="s">
        <v>34</v>
      </c>
      <c r="H14509" t="s">
        <v>621</v>
      </c>
      <c r="I14509" t="s">
        <v>156</v>
      </c>
      <c r="J14509" t="s">
        <v>22</v>
      </c>
      <c r="K14509" t="s">
        <v>24</v>
      </c>
      <c r="L14509" t="s">
        <v>17</v>
      </c>
      <c r="M14509" t="s">
        <v>217</v>
      </c>
    </row>
    <row r="14510" spans="1:13" x14ac:dyDescent="0.3">
      <c r="A14510" t="s">
        <v>620</v>
      </c>
      <c r="C14510" t="s">
        <v>28936</v>
      </c>
      <c r="D14510">
        <v>16</v>
      </c>
      <c r="E14510" s="1">
        <v>1262248</v>
      </c>
      <c r="G14510" t="s">
        <v>34</v>
      </c>
      <c r="H14510" t="s">
        <v>29101</v>
      </c>
      <c r="I14510" t="s">
        <v>156</v>
      </c>
      <c r="J14510" t="s">
        <v>22</v>
      </c>
      <c r="K14510" t="s">
        <v>24</v>
      </c>
      <c r="L14510" t="s">
        <v>17</v>
      </c>
      <c r="M14510" t="s">
        <v>693</v>
      </c>
    </row>
    <row r="14511" spans="1:13" x14ac:dyDescent="0.3">
      <c r="A14511" t="s">
        <v>620</v>
      </c>
      <c r="C14511" t="s">
        <v>27748</v>
      </c>
      <c r="D14511">
        <v>24</v>
      </c>
      <c r="E14511" s="1">
        <v>488305</v>
      </c>
      <c r="G14511" t="s">
        <v>34</v>
      </c>
      <c r="H14511" t="s">
        <v>27875</v>
      </c>
      <c r="I14511" t="s">
        <v>156</v>
      </c>
      <c r="J14511" t="s">
        <v>22</v>
      </c>
      <c r="K14511" t="s">
        <v>24</v>
      </c>
      <c r="L14511" t="s">
        <v>17</v>
      </c>
      <c r="M14511" t="s">
        <v>217</v>
      </c>
    </row>
    <row r="14512" spans="1:13" x14ac:dyDescent="0.3">
      <c r="A14512" t="s">
        <v>26839</v>
      </c>
      <c r="C14512" t="s">
        <v>26519</v>
      </c>
      <c r="D14512">
        <v>5</v>
      </c>
      <c r="E14512" s="1">
        <v>7590</v>
      </c>
      <c r="G14512" t="s">
        <v>34</v>
      </c>
      <c r="H14512" t="s">
        <v>6143</v>
      </c>
      <c r="I14512" t="s">
        <v>26840</v>
      </c>
      <c r="J14512" t="s">
        <v>2347</v>
      </c>
      <c r="K14512" t="s">
        <v>24</v>
      </c>
      <c r="L14512" t="s">
        <v>25</v>
      </c>
      <c r="M14512" t="s">
        <v>6146</v>
      </c>
    </row>
    <row r="14513" spans="1:13" x14ac:dyDescent="0.3">
      <c r="A14513" t="s">
        <v>29590</v>
      </c>
      <c r="C14513" t="s">
        <v>29553</v>
      </c>
      <c r="D14513">
        <v>21</v>
      </c>
      <c r="E14513" s="1">
        <v>535320</v>
      </c>
      <c r="G14513" t="s">
        <v>13</v>
      </c>
      <c r="H14513" t="s">
        <v>29591</v>
      </c>
      <c r="I14513" t="s">
        <v>1008</v>
      </c>
      <c r="J14513" t="s">
        <v>119</v>
      </c>
      <c r="K14513" t="s">
        <v>24</v>
      </c>
      <c r="L14513" t="s">
        <v>17</v>
      </c>
      <c r="M14513" t="s">
        <v>450</v>
      </c>
    </row>
    <row r="14514" spans="1:13" x14ac:dyDescent="0.3">
      <c r="A14514" t="s">
        <v>12016</v>
      </c>
      <c r="C14514" t="s">
        <v>11813</v>
      </c>
      <c r="D14514">
        <v>2</v>
      </c>
      <c r="E14514" s="1">
        <v>8500</v>
      </c>
      <c r="G14514" t="s">
        <v>111</v>
      </c>
      <c r="H14514" t="s">
        <v>12017</v>
      </c>
      <c r="I14514" t="s">
        <v>123</v>
      </c>
      <c r="J14514" t="s">
        <v>124</v>
      </c>
      <c r="K14514" t="s">
        <v>24</v>
      </c>
      <c r="L14514" t="s">
        <v>25</v>
      </c>
      <c r="M14514" t="s">
        <v>120</v>
      </c>
    </row>
    <row r="14515" spans="1:13" x14ac:dyDescent="0.3">
      <c r="A14515" t="s">
        <v>34046</v>
      </c>
      <c r="C14515" t="s">
        <v>35205</v>
      </c>
      <c r="D14515">
        <v>25</v>
      </c>
      <c r="E14515" s="1">
        <v>5000000</v>
      </c>
      <c r="G14515" t="s">
        <v>34</v>
      </c>
      <c r="H14515" t="s">
        <v>35304</v>
      </c>
      <c r="I14515" t="s">
        <v>9127</v>
      </c>
      <c r="J14515" t="s">
        <v>280</v>
      </c>
      <c r="K14515" t="s">
        <v>24</v>
      </c>
      <c r="L14515" t="s">
        <v>170</v>
      </c>
      <c r="M14515" t="s">
        <v>217</v>
      </c>
    </row>
    <row r="14516" spans="1:13" x14ac:dyDescent="0.3">
      <c r="A14516" t="s">
        <v>34046</v>
      </c>
      <c r="C14516" t="s">
        <v>34035</v>
      </c>
      <c r="D14516">
        <v>41</v>
      </c>
      <c r="E14516" s="1">
        <v>700000</v>
      </c>
      <c r="G14516" t="s">
        <v>34</v>
      </c>
      <c r="H14516" t="s">
        <v>34047</v>
      </c>
      <c r="I14516" t="s">
        <v>9127</v>
      </c>
      <c r="J14516" t="s">
        <v>280</v>
      </c>
      <c r="K14516" t="s">
        <v>24</v>
      </c>
      <c r="L14516" t="s">
        <v>170</v>
      </c>
      <c r="M14516" t="s">
        <v>217</v>
      </c>
    </row>
    <row r="14517" spans="1:13" x14ac:dyDescent="0.3">
      <c r="A14517" t="s">
        <v>10547</v>
      </c>
      <c r="C14517" t="s">
        <v>10471</v>
      </c>
      <c r="D14517">
        <v>36</v>
      </c>
      <c r="E14517" s="1">
        <v>2385099</v>
      </c>
      <c r="G14517" t="s">
        <v>364</v>
      </c>
      <c r="H14517" t="s">
        <v>10548</v>
      </c>
      <c r="I14517" t="s">
        <v>359</v>
      </c>
      <c r="K14517" t="s">
        <v>189</v>
      </c>
      <c r="L14517" t="s">
        <v>17</v>
      </c>
      <c r="M14517" t="s">
        <v>632</v>
      </c>
    </row>
    <row r="14518" spans="1:13" x14ac:dyDescent="0.3">
      <c r="A14518" t="s">
        <v>36875</v>
      </c>
      <c r="C14518" t="s">
        <v>36834</v>
      </c>
      <c r="D14518">
        <v>12</v>
      </c>
      <c r="E14518" s="1">
        <v>100000</v>
      </c>
      <c r="G14518" t="s">
        <v>13</v>
      </c>
      <c r="H14518" t="s">
        <v>36876</v>
      </c>
      <c r="I14518" t="s">
        <v>7942</v>
      </c>
      <c r="K14518" t="s">
        <v>645</v>
      </c>
      <c r="L14518" t="s">
        <v>17</v>
      </c>
      <c r="M14518" t="s">
        <v>450</v>
      </c>
    </row>
    <row r="14519" spans="1:13" x14ac:dyDescent="0.3">
      <c r="A14519" t="s">
        <v>4798</v>
      </c>
      <c r="C14519" t="s">
        <v>4681</v>
      </c>
      <c r="D14519">
        <v>13</v>
      </c>
      <c r="E14519" s="1">
        <v>100000</v>
      </c>
      <c r="G14519" t="s">
        <v>111</v>
      </c>
      <c r="H14519" t="s">
        <v>3865</v>
      </c>
      <c r="I14519" t="s">
        <v>299</v>
      </c>
      <c r="J14519" t="s">
        <v>300</v>
      </c>
      <c r="K14519" t="s">
        <v>24</v>
      </c>
      <c r="L14519" t="s">
        <v>25</v>
      </c>
      <c r="M14519" t="s">
        <v>120</v>
      </c>
    </row>
    <row r="14520" spans="1:13" x14ac:dyDescent="0.3">
      <c r="A14520" t="s">
        <v>4798</v>
      </c>
      <c r="C14520" t="s">
        <v>15606</v>
      </c>
      <c r="D14520">
        <v>38</v>
      </c>
      <c r="E14520" s="1">
        <v>749894</v>
      </c>
      <c r="G14520" t="s">
        <v>111</v>
      </c>
      <c r="H14520" t="s">
        <v>15707</v>
      </c>
      <c r="I14520" t="s">
        <v>299</v>
      </c>
      <c r="J14520" t="s">
        <v>300</v>
      </c>
      <c r="K14520" t="s">
        <v>24</v>
      </c>
      <c r="L14520" t="s">
        <v>25</v>
      </c>
      <c r="M14520" t="s">
        <v>1094</v>
      </c>
    </row>
    <row r="14521" spans="1:13" x14ac:dyDescent="0.3">
      <c r="A14521" t="s">
        <v>10360</v>
      </c>
      <c r="C14521" t="s">
        <v>11254</v>
      </c>
      <c r="D14521">
        <v>44</v>
      </c>
      <c r="E14521" s="1">
        <v>200000</v>
      </c>
      <c r="G14521" t="s">
        <v>111</v>
      </c>
      <c r="H14521" t="s">
        <v>11289</v>
      </c>
      <c r="I14521" t="s">
        <v>3185</v>
      </c>
      <c r="K14521" t="s">
        <v>645</v>
      </c>
      <c r="L14521" t="s">
        <v>25</v>
      </c>
      <c r="M14521" t="s">
        <v>120</v>
      </c>
    </row>
    <row r="14522" spans="1:13" x14ac:dyDescent="0.3">
      <c r="A14522" t="s">
        <v>10360</v>
      </c>
      <c r="C14522" t="s">
        <v>10275</v>
      </c>
      <c r="D14522">
        <v>6</v>
      </c>
      <c r="E14522" s="1">
        <v>25000</v>
      </c>
      <c r="G14522" t="s">
        <v>111</v>
      </c>
      <c r="H14522" t="s">
        <v>10361</v>
      </c>
      <c r="I14522" t="s">
        <v>3185</v>
      </c>
      <c r="K14522" t="s">
        <v>645</v>
      </c>
      <c r="L14522" t="s">
        <v>25</v>
      </c>
      <c r="M14522" t="s">
        <v>120</v>
      </c>
    </row>
    <row r="14523" spans="1:13" x14ac:dyDescent="0.3">
      <c r="A14523" t="s">
        <v>12311</v>
      </c>
      <c r="C14523" t="s">
        <v>12250</v>
      </c>
      <c r="D14523">
        <v>2</v>
      </c>
      <c r="E14523" s="1">
        <v>20000</v>
      </c>
      <c r="G14523" t="s">
        <v>34</v>
      </c>
      <c r="H14523" t="s">
        <v>11487</v>
      </c>
      <c r="I14523" t="s">
        <v>12312</v>
      </c>
      <c r="K14523" t="s">
        <v>645</v>
      </c>
      <c r="L14523" t="s">
        <v>17</v>
      </c>
      <c r="M14523" t="s">
        <v>217</v>
      </c>
    </row>
    <row r="14524" spans="1:13" x14ac:dyDescent="0.3">
      <c r="A14524" t="s">
        <v>18970</v>
      </c>
      <c r="C14524" t="s">
        <v>18937</v>
      </c>
      <c r="D14524">
        <v>4</v>
      </c>
      <c r="E14524" s="1">
        <v>4774</v>
      </c>
      <c r="G14524" t="s">
        <v>34</v>
      </c>
      <c r="H14524" t="s">
        <v>6143</v>
      </c>
      <c r="I14524" t="s">
        <v>9633</v>
      </c>
      <c r="J14524" t="s">
        <v>17989</v>
      </c>
      <c r="K14524" t="s">
        <v>24</v>
      </c>
      <c r="L14524" t="s">
        <v>25</v>
      </c>
      <c r="M14524" t="s">
        <v>6146</v>
      </c>
    </row>
    <row r="14525" spans="1:13" x14ac:dyDescent="0.3">
      <c r="A14525" t="s">
        <v>32964</v>
      </c>
      <c r="C14525" t="s">
        <v>32581</v>
      </c>
      <c r="D14525">
        <v>7</v>
      </c>
      <c r="E14525" s="1">
        <v>18608</v>
      </c>
      <c r="G14525" t="s">
        <v>34</v>
      </c>
      <c r="H14525" t="s">
        <v>6143</v>
      </c>
      <c r="I14525" t="s">
        <v>32965</v>
      </c>
      <c r="J14525" t="s">
        <v>70</v>
      </c>
      <c r="K14525" t="s">
        <v>24</v>
      </c>
      <c r="L14525" t="s">
        <v>25</v>
      </c>
      <c r="M14525" t="s">
        <v>6146</v>
      </c>
    </row>
    <row r="14526" spans="1:13" x14ac:dyDescent="0.3">
      <c r="A14526" t="s">
        <v>19739</v>
      </c>
      <c r="C14526" t="s">
        <v>19404</v>
      </c>
      <c r="D14526">
        <v>6</v>
      </c>
      <c r="E14526" s="1">
        <v>15595</v>
      </c>
      <c r="G14526" t="s">
        <v>34</v>
      </c>
      <c r="H14526" t="s">
        <v>6143</v>
      </c>
      <c r="I14526" t="s">
        <v>14373</v>
      </c>
      <c r="J14526" t="s">
        <v>280</v>
      </c>
      <c r="K14526" t="s">
        <v>24</v>
      </c>
      <c r="L14526" t="s">
        <v>25</v>
      </c>
      <c r="M14526" t="s">
        <v>6146</v>
      </c>
    </row>
    <row r="14527" spans="1:13" x14ac:dyDescent="0.3">
      <c r="A14527" t="s">
        <v>14372</v>
      </c>
      <c r="C14527" t="s">
        <v>14108</v>
      </c>
      <c r="D14527">
        <v>7</v>
      </c>
      <c r="E14527" s="1">
        <v>7873</v>
      </c>
      <c r="G14527" t="s">
        <v>34</v>
      </c>
      <c r="H14527" t="s">
        <v>6143</v>
      </c>
      <c r="I14527" t="s">
        <v>14373</v>
      </c>
      <c r="J14527" t="s">
        <v>433</v>
      </c>
      <c r="K14527" t="s">
        <v>24</v>
      </c>
      <c r="L14527" t="s">
        <v>25</v>
      </c>
      <c r="M14527" t="s">
        <v>6146</v>
      </c>
    </row>
    <row r="14528" spans="1:13" x14ac:dyDescent="0.3">
      <c r="A14528" t="s">
        <v>10319</v>
      </c>
      <c r="C14528" t="s">
        <v>23792</v>
      </c>
      <c r="D14528">
        <v>20</v>
      </c>
      <c r="E14528" s="1">
        <v>3300000</v>
      </c>
      <c r="G14528" t="s">
        <v>111</v>
      </c>
      <c r="H14528" t="s">
        <v>23829</v>
      </c>
      <c r="I14528" t="s">
        <v>70</v>
      </c>
      <c r="J14528" t="s">
        <v>70</v>
      </c>
      <c r="K14528" t="s">
        <v>24</v>
      </c>
      <c r="L14528" t="s">
        <v>25</v>
      </c>
      <c r="M14528" t="s">
        <v>120</v>
      </c>
    </row>
    <row r="14529" spans="1:13" x14ac:dyDescent="0.3">
      <c r="A14529" t="s">
        <v>10319</v>
      </c>
      <c r="C14529" t="s">
        <v>15737</v>
      </c>
      <c r="D14529">
        <v>12</v>
      </c>
      <c r="E14529" s="1">
        <v>1000000</v>
      </c>
      <c r="G14529" t="s">
        <v>111</v>
      </c>
      <c r="H14529" t="s">
        <v>16144</v>
      </c>
      <c r="I14529" t="s">
        <v>70</v>
      </c>
      <c r="J14529" t="s">
        <v>70</v>
      </c>
      <c r="K14529" t="s">
        <v>24</v>
      </c>
      <c r="L14529" t="s">
        <v>25</v>
      </c>
      <c r="M14529" t="s">
        <v>120</v>
      </c>
    </row>
    <row r="14530" spans="1:13" x14ac:dyDescent="0.3">
      <c r="A14530" t="s">
        <v>10319</v>
      </c>
      <c r="C14530" t="s">
        <v>11494</v>
      </c>
      <c r="D14530">
        <v>11</v>
      </c>
      <c r="E14530" s="1">
        <v>250687</v>
      </c>
      <c r="G14530" t="s">
        <v>111</v>
      </c>
      <c r="H14530" t="s">
        <v>11536</v>
      </c>
      <c r="I14530" t="s">
        <v>70</v>
      </c>
      <c r="J14530" t="s">
        <v>70</v>
      </c>
      <c r="K14530" t="s">
        <v>24</v>
      </c>
      <c r="L14530" t="s">
        <v>25</v>
      </c>
      <c r="M14530" t="s">
        <v>120</v>
      </c>
    </row>
    <row r="14531" spans="1:13" x14ac:dyDescent="0.3">
      <c r="A14531" t="s">
        <v>10319</v>
      </c>
      <c r="C14531" t="s">
        <v>10275</v>
      </c>
      <c r="D14531">
        <v>48</v>
      </c>
      <c r="E14531" s="1">
        <v>12000000</v>
      </c>
      <c r="G14531" t="s">
        <v>111</v>
      </c>
      <c r="H14531" t="s">
        <v>10320</v>
      </c>
      <c r="I14531" t="s">
        <v>70</v>
      </c>
      <c r="J14531" t="s">
        <v>70</v>
      </c>
      <c r="K14531" t="s">
        <v>24</v>
      </c>
      <c r="L14531" t="s">
        <v>25</v>
      </c>
      <c r="M14531" t="s">
        <v>120</v>
      </c>
    </row>
    <row r="14532" spans="1:13" x14ac:dyDescent="0.3">
      <c r="A14532" t="s">
        <v>9108</v>
      </c>
      <c r="C14532" t="s">
        <v>8962</v>
      </c>
      <c r="D14532">
        <v>1</v>
      </c>
      <c r="E14532" s="1">
        <v>1200</v>
      </c>
      <c r="G14532" t="s">
        <v>21</v>
      </c>
      <c r="H14532" t="s">
        <v>970</v>
      </c>
      <c r="I14532" t="s">
        <v>156</v>
      </c>
      <c r="J14532" t="s">
        <v>22</v>
      </c>
      <c r="K14532" t="s">
        <v>24</v>
      </c>
      <c r="L14532" t="s">
        <v>25</v>
      </c>
      <c r="M14532" t="s">
        <v>26</v>
      </c>
    </row>
    <row r="14533" spans="1:13" x14ac:dyDescent="0.3">
      <c r="A14533" t="s">
        <v>28234</v>
      </c>
      <c r="C14533" t="s">
        <v>27925</v>
      </c>
      <c r="D14533">
        <v>1</v>
      </c>
      <c r="E14533" s="1">
        <v>25000</v>
      </c>
      <c r="G14533" t="s">
        <v>400</v>
      </c>
      <c r="H14533" t="s">
        <v>77</v>
      </c>
      <c r="I14533" t="s">
        <v>156</v>
      </c>
      <c r="J14533" t="s">
        <v>22</v>
      </c>
      <c r="K14533" t="s">
        <v>24</v>
      </c>
      <c r="L14533" t="s">
        <v>25</v>
      </c>
      <c r="M14533" t="s">
        <v>26</v>
      </c>
    </row>
    <row r="14534" spans="1:13" x14ac:dyDescent="0.3">
      <c r="A14534" t="s">
        <v>32582</v>
      </c>
      <c r="C14534" t="s">
        <v>32581</v>
      </c>
      <c r="D14534">
        <v>18</v>
      </c>
      <c r="E14534" s="1">
        <v>196300</v>
      </c>
      <c r="G14534" t="s">
        <v>111</v>
      </c>
      <c r="H14534" t="s">
        <v>32583</v>
      </c>
      <c r="I14534" t="s">
        <v>156</v>
      </c>
      <c r="J14534" t="s">
        <v>22</v>
      </c>
      <c r="K14534" t="s">
        <v>24</v>
      </c>
      <c r="L14534" t="s">
        <v>25</v>
      </c>
      <c r="M14534" t="s">
        <v>6109</v>
      </c>
    </row>
    <row r="14535" spans="1:13" x14ac:dyDescent="0.3">
      <c r="A14535" t="s">
        <v>32349</v>
      </c>
      <c r="C14535" t="s">
        <v>32274</v>
      </c>
      <c r="D14535">
        <v>2</v>
      </c>
      <c r="E14535" s="1">
        <v>17050</v>
      </c>
      <c r="G14535" t="s">
        <v>34</v>
      </c>
      <c r="H14535" t="s">
        <v>6143</v>
      </c>
      <c r="I14535" t="s">
        <v>13127</v>
      </c>
      <c r="J14535" t="s">
        <v>3026</v>
      </c>
      <c r="K14535" t="s">
        <v>24</v>
      </c>
      <c r="L14535" t="s">
        <v>25</v>
      </c>
      <c r="M14535" t="s">
        <v>6146</v>
      </c>
    </row>
    <row r="14536" spans="1:13" x14ac:dyDescent="0.3">
      <c r="A14536" t="s">
        <v>2483</v>
      </c>
      <c r="C14536" t="s">
        <v>2269</v>
      </c>
      <c r="D14536">
        <v>14</v>
      </c>
      <c r="E14536" s="1">
        <v>500000</v>
      </c>
      <c r="G14536" t="s">
        <v>111</v>
      </c>
      <c r="H14536" t="s">
        <v>2484</v>
      </c>
      <c r="I14536" t="s">
        <v>2485</v>
      </c>
      <c r="J14536" t="s">
        <v>70</v>
      </c>
      <c r="K14536" t="s">
        <v>24</v>
      </c>
      <c r="L14536" t="s">
        <v>25</v>
      </c>
      <c r="M14536" t="s">
        <v>120</v>
      </c>
    </row>
    <row r="14537" spans="1:13" x14ac:dyDescent="0.3">
      <c r="A14537" t="s">
        <v>20079</v>
      </c>
      <c r="C14537" t="s">
        <v>19936</v>
      </c>
      <c r="D14537">
        <v>5</v>
      </c>
      <c r="E14537" s="1">
        <v>67370</v>
      </c>
      <c r="G14537" t="s">
        <v>34</v>
      </c>
      <c r="H14537" t="s">
        <v>6143</v>
      </c>
      <c r="I14537" t="s">
        <v>20080</v>
      </c>
      <c r="J14537" t="s">
        <v>9844</v>
      </c>
      <c r="K14537" t="s">
        <v>24</v>
      </c>
      <c r="L14537" t="s">
        <v>25</v>
      </c>
      <c r="M14537" t="s">
        <v>6146</v>
      </c>
    </row>
    <row r="14538" spans="1:13" x14ac:dyDescent="0.3">
      <c r="A14538" t="s">
        <v>13500</v>
      </c>
      <c r="C14538" t="s">
        <v>13456</v>
      </c>
      <c r="D14538">
        <v>7</v>
      </c>
      <c r="E14538" s="1">
        <v>18358</v>
      </c>
      <c r="G14538" t="s">
        <v>34</v>
      </c>
      <c r="H14538" t="s">
        <v>6143</v>
      </c>
      <c r="I14538" t="s">
        <v>13501</v>
      </c>
      <c r="J14538" t="s">
        <v>30</v>
      </c>
      <c r="K14538" t="s">
        <v>24</v>
      </c>
      <c r="L14538" t="s">
        <v>25</v>
      </c>
      <c r="M14538" t="s">
        <v>6146</v>
      </c>
    </row>
    <row r="14539" spans="1:13" x14ac:dyDescent="0.3">
      <c r="A14539" t="s">
        <v>32852</v>
      </c>
      <c r="C14539" t="s">
        <v>32581</v>
      </c>
      <c r="D14539">
        <v>7</v>
      </c>
      <c r="E14539" s="1">
        <v>8058</v>
      </c>
      <c r="G14539" t="s">
        <v>34</v>
      </c>
      <c r="H14539" t="s">
        <v>6143</v>
      </c>
      <c r="I14539" t="s">
        <v>32853</v>
      </c>
      <c r="J14539" t="s">
        <v>70</v>
      </c>
      <c r="K14539" t="s">
        <v>24</v>
      </c>
      <c r="L14539" t="s">
        <v>25</v>
      </c>
      <c r="M14539" t="s">
        <v>6146</v>
      </c>
    </row>
    <row r="14540" spans="1:13" x14ac:dyDescent="0.3">
      <c r="A14540" t="s">
        <v>18777</v>
      </c>
      <c r="C14540" t="s">
        <v>18470</v>
      </c>
      <c r="D14540">
        <v>4</v>
      </c>
      <c r="E14540" s="1">
        <v>7190</v>
      </c>
      <c r="G14540" t="s">
        <v>34</v>
      </c>
      <c r="H14540" t="s">
        <v>6143</v>
      </c>
      <c r="I14540" t="s">
        <v>18778</v>
      </c>
      <c r="J14540" t="s">
        <v>3203</v>
      </c>
      <c r="K14540" t="s">
        <v>24</v>
      </c>
      <c r="L14540" t="s">
        <v>25</v>
      </c>
      <c r="M14540" t="s">
        <v>6146</v>
      </c>
    </row>
    <row r="14541" spans="1:13" x14ac:dyDescent="0.3">
      <c r="A14541" t="s">
        <v>7028</v>
      </c>
      <c r="C14541" t="s">
        <v>6985</v>
      </c>
      <c r="D14541">
        <v>12</v>
      </c>
      <c r="E14541" s="1">
        <v>500000</v>
      </c>
      <c r="G14541" t="s">
        <v>111</v>
      </c>
      <c r="H14541" t="s">
        <v>7029</v>
      </c>
      <c r="I14541" t="s">
        <v>150</v>
      </c>
      <c r="J14541" t="s">
        <v>22</v>
      </c>
      <c r="K14541" t="s">
        <v>24</v>
      </c>
      <c r="L14541" t="s">
        <v>25</v>
      </c>
      <c r="M14541" t="s">
        <v>6109</v>
      </c>
    </row>
    <row r="14542" spans="1:13" x14ac:dyDescent="0.3">
      <c r="A14542" t="s">
        <v>20799</v>
      </c>
      <c r="C14542" t="s">
        <v>20542</v>
      </c>
      <c r="D14542">
        <v>3</v>
      </c>
      <c r="E14542" s="1">
        <v>4974</v>
      </c>
      <c r="G14542" t="s">
        <v>34</v>
      </c>
      <c r="H14542" t="s">
        <v>6143</v>
      </c>
      <c r="I14542" t="s">
        <v>20800</v>
      </c>
      <c r="J14542" t="s">
        <v>627</v>
      </c>
      <c r="K14542" t="s">
        <v>24</v>
      </c>
      <c r="L14542" t="s">
        <v>25</v>
      </c>
      <c r="M14542" t="s">
        <v>6146</v>
      </c>
    </row>
    <row r="14543" spans="1:13" x14ac:dyDescent="0.3">
      <c r="A14543" t="s">
        <v>26841</v>
      </c>
      <c r="C14543" t="s">
        <v>26519</v>
      </c>
      <c r="D14543">
        <v>5</v>
      </c>
      <c r="E14543" s="1">
        <v>4785</v>
      </c>
      <c r="G14543" t="s">
        <v>34</v>
      </c>
      <c r="H14543" t="s">
        <v>6143</v>
      </c>
      <c r="I14543" t="s">
        <v>7466</v>
      </c>
      <c r="J14543" t="s">
        <v>2347</v>
      </c>
      <c r="K14543" t="s">
        <v>24</v>
      </c>
      <c r="L14543" t="s">
        <v>25</v>
      </c>
      <c r="M14543" t="s">
        <v>6146</v>
      </c>
    </row>
    <row r="14544" spans="1:13" x14ac:dyDescent="0.3">
      <c r="A14544" t="s">
        <v>13498</v>
      </c>
      <c r="C14544" t="s">
        <v>13456</v>
      </c>
      <c r="D14544">
        <v>12</v>
      </c>
      <c r="E14544" s="1">
        <v>82000</v>
      </c>
      <c r="G14544" t="s">
        <v>111</v>
      </c>
      <c r="H14544" t="s">
        <v>13499</v>
      </c>
      <c r="I14544" t="s">
        <v>1433</v>
      </c>
      <c r="J14544" t="s">
        <v>732</v>
      </c>
      <c r="K14544" t="s">
        <v>24</v>
      </c>
      <c r="L14544" t="s">
        <v>25</v>
      </c>
      <c r="M14544" t="s">
        <v>87</v>
      </c>
    </row>
    <row r="14545" spans="1:13" x14ac:dyDescent="0.3">
      <c r="A14545" t="s">
        <v>13196</v>
      </c>
      <c r="C14545" t="s">
        <v>12994</v>
      </c>
      <c r="D14545">
        <v>4</v>
      </c>
      <c r="E14545" s="1">
        <v>7959</v>
      </c>
      <c r="G14545" t="s">
        <v>34</v>
      </c>
      <c r="H14545" t="s">
        <v>6143</v>
      </c>
      <c r="I14545" t="s">
        <v>13197</v>
      </c>
      <c r="J14545" t="s">
        <v>7536</v>
      </c>
      <c r="K14545" t="s">
        <v>24</v>
      </c>
      <c r="L14545" t="s">
        <v>25</v>
      </c>
      <c r="M14545" t="s">
        <v>6146</v>
      </c>
    </row>
    <row r="14546" spans="1:13" x14ac:dyDescent="0.3">
      <c r="A14546" t="s">
        <v>35357</v>
      </c>
      <c r="C14546" t="s">
        <v>35205</v>
      </c>
      <c r="D14546">
        <v>25</v>
      </c>
      <c r="E14546" s="1">
        <v>100000</v>
      </c>
      <c r="G14546" t="s">
        <v>48</v>
      </c>
      <c r="H14546" t="s">
        <v>35358</v>
      </c>
      <c r="I14546" t="s">
        <v>3945</v>
      </c>
      <c r="K14546" t="s">
        <v>3946</v>
      </c>
      <c r="L14546" t="s">
        <v>17</v>
      </c>
      <c r="M14546" t="s">
        <v>354</v>
      </c>
    </row>
    <row r="14547" spans="1:13" x14ac:dyDescent="0.3">
      <c r="A14547" t="s">
        <v>13133</v>
      </c>
      <c r="C14547" t="s">
        <v>24500</v>
      </c>
      <c r="D14547">
        <v>37</v>
      </c>
      <c r="E14547" s="1">
        <v>127500</v>
      </c>
      <c r="G14547" t="s">
        <v>34</v>
      </c>
      <c r="H14547" t="s">
        <v>18250</v>
      </c>
      <c r="I14547" t="s">
        <v>10454</v>
      </c>
      <c r="J14547" t="s">
        <v>81</v>
      </c>
      <c r="K14547" t="s">
        <v>24</v>
      </c>
      <c r="L14547" t="s">
        <v>25</v>
      </c>
      <c r="M14547" t="s">
        <v>6146</v>
      </c>
    </row>
    <row r="14548" spans="1:13" x14ac:dyDescent="0.3">
      <c r="A14548" t="s">
        <v>13133</v>
      </c>
      <c r="C14548" t="s">
        <v>12994</v>
      </c>
      <c r="D14548">
        <v>7</v>
      </c>
      <c r="E14548" s="1">
        <v>277985</v>
      </c>
      <c r="G14548" t="s">
        <v>34</v>
      </c>
      <c r="H14548" t="s">
        <v>6143</v>
      </c>
      <c r="I14548" t="s">
        <v>10454</v>
      </c>
      <c r="J14548" t="s">
        <v>81</v>
      </c>
      <c r="K14548" t="s">
        <v>24</v>
      </c>
      <c r="L14548" t="s">
        <v>25</v>
      </c>
      <c r="M14548" t="s">
        <v>6146</v>
      </c>
    </row>
    <row r="14549" spans="1:13" x14ac:dyDescent="0.3">
      <c r="A14549" t="s">
        <v>26842</v>
      </c>
      <c r="C14549" t="s">
        <v>26519</v>
      </c>
      <c r="D14549">
        <v>5</v>
      </c>
      <c r="E14549" s="1">
        <v>7590</v>
      </c>
      <c r="G14549" t="s">
        <v>34</v>
      </c>
      <c r="H14549" t="s">
        <v>6143</v>
      </c>
      <c r="I14549" t="s">
        <v>21937</v>
      </c>
      <c r="J14549" t="s">
        <v>2347</v>
      </c>
      <c r="K14549" t="s">
        <v>24</v>
      </c>
      <c r="L14549" t="s">
        <v>25</v>
      </c>
      <c r="M14549" t="s">
        <v>6146</v>
      </c>
    </row>
    <row r="14550" spans="1:13" x14ac:dyDescent="0.3">
      <c r="A14550" t="s">
        <v>26842</v>
      </c>
      <c r="C14550" t="s">
        <v>32274</v>
      </c>
      <c r="D14550">
        <v>2</v>
      </c>
      <c r="E14550" s="1">
        <v>17050</v>
      </c>
      <c r="G14550" t="s">
        <v>34</v>
      </c>
      <c r="H14550" t="s">
        <v>6143</v>
      </c>
      <c r="I14550" t="s">
        <v>21937</v>
      </c>
      <c r="J14550" t="s">
        <v>3026</v>
      </c>
      <c r="K14550" t="s">
        <v>24</v>
      </c>
      <c r="L14550" t="s">
        <v>25</v>
      </c>
      <c r="M14550" t="s">
        <v>6146</v>
      </c>
    </row>
    <row r="14552" spans="1:13" x14ac:dyDescent="0.3">
      <c r="A14552" t="s">
        <v>2994</v>
      </c>
      <c r="C14552" t="s">
        <v>2957</v>
      </c>
      <c r="D14552">
        <v>36</v>
      </c>
      <c r="E14552" s="1">
        <v>2499915</v>
      </c>
      <c r="G14552" t="s">
        <v>571</v>
      </c>
      <c r="H14552" t="s">
        <v>2995</v>
      </c>
      <c r="I14552" t="s">
        <v>2996</v>
      </c>
      <c r="K14552" t="s">
        <v>189</v>
      </c>
      <c r="L14552" t="s">
        <v>44</v>
      </c>
      <c r="M14552" t="s">
        <v>2997</v>
      </c>
    </row>
    <row r="14553" spans="1:13" x14ac:dyDescent="0.3">
      <c r="A14553" t="s">
        <v>2994</v>
      </c>
      <c r="C14553" t="s">
        <v>2957</v>
      </c>
      <c r="D14553">
        <v>25</v>
      </c>
      <c r="E14553" s="1">
        <v>3098417</v>
      </c>
      <c r="G14553" t="s">
        <v>13</v>
      </c>
      <c r="H14553" t="s">
        <v>3605</v>
      </c>
      <c r="I14553" t="s">
        <v>2996</v>
      </c>
      <c r="K14553" t="s">
        <v>189</v>
      </c>
      <c r="L14553" t="s">
        <v>38</v>
      </c>
      <c r="M14553" t="s">
        <v>922</v>
      </c>
    </row>
    <row r="14554" spans="1:13" x14ac:dyDescent="0.3">
      <c r="A14554" t="s">
        <v>2994</v>
      </c>
      <c r="C14554" t="s">
        <v>28282</v>
      </c>
      <c r="D14554">
        <v>35</v>
      </c>
      <c r="E14554" s="1">
        <v>1552024</v>
      </c>
      <c r="G14554" t="s">
        <v>13</v>
      </c>
      <c r="H14554" t="s">
        <v>28298</v>
      </c>
      <c r="I14554" t="s">
        <v>2996</v>
      </c>
      <c r="K14554" t="s">
        <v>189</v>
      </c>
      <c r="L14554" t="s">
        <v>170</v>
      </c>
      <c r="M14554" t="s">
        <v>66</v>
      </c>
    </row>
    <row r="14555" spans="1:13" x14ac:dyDescent="0.3">
      <c r="A14555" t="s">
        <v>2994</v>
      </c>
      <c r="C14555" t="s">
        <v>28282</v>
      </c>
      <c r="D14555">
        <v>29</v>
      </c>
      <c r="E14555" s="1">
        <v>1499514</v>
      </c>
      <c r="G14555" t="s">
        <v>13</v>
      </c>
      <c r="H14555" t="s">
        <v>28356</v>
      </c>
      <c r="I14555" t="s">
        <v>2996</v>
      </c>
      <c r="K14555" t="s">
        <v>189</v>
      </c>
      <c r="L14555" t="s">
        <v>17</v>
      </c>
      <c r="M14555" t="s">
        <v>82</v>
      </c>
    </row>
    <row r="14556" spans="1:13" x14ac:dyDescent="0.3">
      <c r="A14556" t="s">
        <v>2994</v>
      </c>
      <c r="C14556" t="s">
        <v>28282</v>
      </c>
      <c r="D14556">
        <v>17</v>
      </c>
      <c r="E14556" s="1">
        <v>571498</v>
      </c>
      <c r="G14556" t="s">
        <v>13</v>
      </c>
      <c r="H14556" t="s">
        <v>28527</v>
      </c>
      <c r="I14556" t="s">
        <v>2996</v>
      </c>
      <c r="K14556" t="s">
        <v>189</v>
      </c>
      <c r="L14556" t="s">
        <v>38</v>
      </c>
      <c r="M14556" t="s">
        <v>66</v>
      </c>
    </row>
    <row r="14557" spans="1:13" x14ac:dyDescent="0.3">
      <c r="A14557" t="s">
        <v>2994</v>
      </c>
      <c r="C14557" t="s">
        <v>28715</v>
      </c>
      <c r="D14557">
        <v>47</v>
      </c>
      <c r="E14557" s="1">
        <v>1113273</v>
      </c>
      <c r="G14557" t="s">
        <v>13</v>
      </c>
      <c r="H14557" t="s">
        <v>28794</v>
      </c>
      <c r="I14557" t="s">
        <v>2996</v>
      </c>
      <c r="K14557" t="s">
        <v>189</v>
      </c>
      <c r="L14557" t="s">
        <v>38</v>
      </c>
      <c r="M14557" t="s">
        <v>66</v>
      </c>
    </row>
    <row r="14558" spans="1:13" x14ac:dyDescent="0.3">
      <c r="A14558" t="s">
        <v>2994</v>
      </c>
      <c r="C14558" t="s">
        <v>28936</v>
      </c>
      <c r="D14558">
        <v>24</v>
      </c>
      <c r="E14558" s="1">
        <v>2049323</v>
      </c>
      <c r="G14558" t="s">
        <v>13</v>
      </c>
      <c r="H14558" t="s">
        <v>28947</v>
      </c>
      <c r="I14558" t="s">
        <v>2996</v>
      </c>
      <c r="K14558" t="s">
        <v>189</v>
      </c>
      <c r="L14558" t="s">
        <v>38</v>
      </c>
      <c r="M14558" t="s">
        <v>10952</v>
      </c>
    </row>
    <row r="14559" spans="1:13" x14ac:dyDescent="0.3">
      <c r="A14559" t="s">
        <v>2994</v>
      </c>
      <c r="C14559" t="s">
        <v>27748</v>
      </c>
      <c r="D14559">
        <v>25</v>
      </c>
      <c r="E14559" s="1">
        <v>2571330</v>
      </c>
      <c r="G14559" t="s">
        <v>13</v>
      </c>
      <c r="H14559" t="s">
        <v>27871</v>
      </c>
      <c r="I14559" t="s">
        <v>2996</v>
      </c>
      <c r="K14559" t="s">
        <v>189</v>
      </c>
      <c r="L14559" t="s">
        <v>257</v>
      </c>
      <c r="M14559" t="s">
        <v>66</v>
      </c>
    </row>
    <row r="14560" spans="1:13" x14ac:dyDescent="0.3">
      <c r="A14560" t="s">
        <v>2994</v>
      </c>
      <c r="C14560" t="s">
        <v>27152</v>
      </c>
      <c r="D14560">
        <v>25</v>
      </c>
      <c r="E14560" s="1">
        <v>135329</v>
      </c>
      <c r="G14560" t="s">
        <v>13</v>
      </c>
      <c r="H14560" t="s">
        <v>27182</v>
      </c>
      <c r="I14560" t="s">
        <v>2996</v>
      </c>
      <c r="K14560" t="s">
        <v>189</v>
      </c>
      <c r="L14560" t="s">
        <v>17</v>
      </c>
      <c r="M14560" t="s">
        <v>82</v>
      </c>
    </row>
    <row r="14561" spans="1:13" x14ac:dyDescent="0.3">
      <c r="A14561" t="s">
        <v>2994</v>
      </c>
      <c r="C14561" t="s">
        <v>29922</v>
      </c>
      <c r="D14561">
        <v>23</v>
      </c>
      <c r="E14561" s="1">
        <v>584721</v>
      </c>
      <c r="G14561" t="s">
        <v>13</v>
      </c>
      <c r="H14561" t="s">
        <v>30132</v>
      </c>
      <c r="I14561" t="s">
        <v>2996</v>
      </c>
      <c r="K14561" t="s">
        <v>189</v>
      </c>
      <c r="L14561" t="s">
        <v>257</v>
      </c>
      <c r="M14561" t="s">
        <v>66</v>
      </c>
    </row>
    <row r="14562" spans="1:13" x14ac:dyDescent="0.3">
      <c r="A14562" t="s">
        <v>2994</v>
      </c>
      <c r="C14562" t="s">
        <v>29553</v>
      </c>
      <c r="D14562">
        <v>42</v>
      </c>
      <c r="E14562" s="1">
        <v>1299706</v>
      </c>
      <c r="G14562" t="s">
        <v>13</v>
      </c>
      <c r="H14562" t="s">
        <v>29631</v>
      </c>
      <c r="I14562" t="s">
        <v>2996</v>
      </c>
      <c r="K14562" t="s">
        <v>189</v>
      </c>
      <c r="L14562" t="s">
        <v>17</v>
      </c>
      <c r="M14562" t="s">
        <v>101</v>
      </c>
    </row>
    <row r="14563" spans="1:13" x14ac:dyDescent="0.3">
      <c r="A14563" t="s">
        <v>2994</v>
      </c>
      <c r="C14563" t="s">
        <v>30595</v>
      </c>
      <c r="D14563">
        <v>36</v>
      </c>
      <c r="E14563" s="1">
        <v>544811</v>
      </c>
      <c r="G14563" t="s">
        <v>13</v>
      </c>
      <c r="H14563" t="s">
        <v>30678</v>
      </c>
      <c r="I14563" t="s">
        <v>2996</v>
      </c>
      <c r="K14563" t="s">
        <v>189</v>
      </c>
      <c r="L14563" t="s">
        <v>38</v>
      </c>
      <c r="M14563" t="s">
        <v>66</v>
      </c>
    </row>
    <row r="14564" spans="1:13" x14ac:dyDescent="0.3">
      <c r="A14564" t="s">
        <v>2994</v>
      </c>
      <c r="C14564" t="s">
        <v>31019</v>
      </c>
      <c r="D14564">
        <v>9</v>
      </c>
      <c r="E14564" s="1">
        <v>90950</v>
      </c>
      <c r="G14564" t="s">
        <v>13</v>
      </c>
      <c r="H14564" t="s">
        <v>31128</v>
      </c>
      <c r="I14564" t="s">
        <v>2996</v>
      </c>
      <c r="K14564" t="s">
        <v>189</v>
      </c>
      <c r="L14564" t="s">
        <v>17</v>
      </c>
      <c r="M14564" t="s">
        <v>66</v>
      </c>
    </row>
    <row r="14565" spans="1:13" x14ac:dyDescent="0.3">
      <c r="A14565" t="s">
        <v>2994</v>
      </c>
      <c r="C14565" t="s">
        <v>31181</v>
      </c>
      <c r="D14565">
        <v>22</v>
      </c>
      <c r="E14565" s="1">
        <v>887582</v>
      </c>
      <c r="G14565" t="s">
        <v>13</v>
      </c>
      <c r="H14565" t="s">
        <v>31237</v>
      </c>
      <c r="I14565" t="s">
        <v>2996</v>
      </c>
      <c r="K14565" t="s">
        <v>189</v>
      </c>
      <c r="L14565" t="s">
        <v>17</v>
      </c>
      <c r="M14565" t="s">
        <v>66</v>
      </c>
    </row>
    <row r="14566" spans="1:13" x14ac:dyDescent="0.3">
      <c r="A14566" t="s">
        <v>2994</v>
      </c>
      <c r="C14566" t="s">
        <v>4328</v>
      </c>
      <c r="D14566">
        <v>56</v>
      </c>
      <c r="E14566" s="1">
        <v>4018591</v>
      </c>
      <c r="G14566" t="s">
        <v>13</v>
      </c>
      <c r="H14566" t="s">
        <v>4354</v>
      </c>
      <c r="I14566" t="s">
        <v>2996</v>
      </c>
      <c r="K14566" t="s">
        <v>189</v>
      </c>
      <c r="L14566" t="s">
        <v>17</v>
      </c>
      <c r="M14566" t="s">
        <v>66</v>
      </c>
    </row>
    <row r="14567" spans="1:13" x14ac:dyDescent="0.3">
      <c r="A14567" t="s">
        <v>2994</v>
      </c>
      <c r="C14567" t="s">
        <v>5155</v>
      </c>
      <c r="D14567">
        <v>1</v>
      </c>
      <c r="E14567" s="1">
        <v>25000</v>
      </c>
      <c r="G14567" t="s">
        <v>13</v>
      </c>
      <c r="H14567" t="s">
        <v>5520</v>
      </c>
      <c r="I14567" t="s">
        <v>2996</v>
      </c>
      <c r="K14567" t="s">
        <v>189</v>
      </c>
      <c r="L14567" t="s">
        <v>17</v>
      </c>
      <c r="M14567" t="s">
        <v>66</v>
      </c>
    </row>
    <row r="14568" spans="1:13" x14ac:dyDescent="0.3">
      <c r="A14568" t="s">
        <v>2994</v>
      </c>
      <c r="C14568" t="s">
        <v>5642</v>
      </c>
      <c r="D14568">
        <v>33</v>
      </c>
      <c r="E14568" s="1">
        <v>567053</v>
      </c>
      <c r="G14568" t="s">
        <v>13</v>
      </c>
      <c r="H14568" t="s">
        <v>5698</v>
      </c>
      <c r="I14568" t="s">
        <v>2996</v>
      </c>
      <c r="K14568" t="s">
        <v>189</v>
      </c>
      <c r="L14568" t="s">
        <v>17</v>
      </c>
      <c r="M14568" t="s">
        <v>450</v>
      </c>
    </row>
    <row r="14569" spans="1:13" x14ac:dyDescent="0.3">
      <c r="A14569" t="s">
        <v>2994</v>
      </c>
      <c r="C14569" t="s">
        <v>23671</v>
      </c>
      <c r="D14569">
        <v>20</v>
      </c>
      <c r="E14569" s="1">
        <v>99700</v>
      </c>
      <c r="G14569" t="s">
        <v>13</v>
      </c>
      <c r="H14569" t="s">
        <v>23697</v>
      </c>
      <c r="I14569" t="s">
        <v>2996</v>
      </c>
      <c r="K14569" t="s">
        <v>189</v>
      </c>
      <c r="L14569" t="s">
        <v>38</v>
      </c>
      <c r="M14569" t="s">
        <v>345</v>
      </c>
    </row>
    <row r="14570" spans="1:13" x14ac:dyDescent="0.3">
      <c r="A14570" t="s">
        <v>2994</v>
      </c>
      <c r="C14570" t="s">
        <v>21173</v>
      </c>
      <c r="D14570">
        <v>30</v>
      </c>
      <c r="E14570" s="1">
        <v>100000</v>
      </c>
      <c r="G14570" t="s">
        <v>13</v>
      </c>
      <c r="H14570" t="s">
        <v>21529</v>
      </c>
      <c r="I14570" t="s">
        <v>2996</v>
      </c>
      <c r="K14570" t="s">
        <v>189</v>
      </c>
      <c r="L14570" t="s">
        <v>17</v>
      </c>
      <c r="M14570" t="s">
        <v>450</v>
      </c>
    </row>
    <row r="14571" spans="1:13" x14ac:dyDescent="0.3">
      <c r="A14571" t="s">
        <v>2994</v>
      </c>
      <c r="C14571" t="s">
        <v>22248</v>
      </c>
      <c r="D14571">
        <v>41</v>
      </c>
      <c r="E14571" s="1">
        <v>2000043</v>
      </c>
      <c r="G14571" t="s">
        <v>13</v>
      </c>
      <c r="H14571" t="s">
        <v>22386</v>
      </c>
      <c r="I14571" t="s">
        <v>2996</v>
      </c>
      <c r="K14571" t="s">
        <v>189</v>
      </c>
      <c r="L14571" t="s">
        <v>17</v>
      </c>
      <c r="M14571" t="s">
        <v>66</v>
      </c>
    </row>
    <row r="14572" spans="1:13" x14ac:dyDescent="0.3">
      <c r="A14572" t="s">
        <v>2994</v>
      </c>
      <c r="C14572" t="s">
        <v>22248</v>
      </c>
      <c r="D14572">
        <v>35</v>
      </c>
      <c r="E14572" s="1">
        <v>793415</v>
      </c>
      <c r="G14572" t="s">
        <v>571</v>
      </c>
      <c r="H14572" t="s">
        <v>22449</v>
      </c>
      <c r="I14572" t="s">
        <v>2996</v>
      </c>
      <c r="K14572" t="s">
        <v>189</v>
      </c>
      <c r="L14572" t="s">
        <v>38</v>
      </c>
      <c r="M14572" t="s">
        <v>8279</v>
      </c>
    </row>
    <row r="14573" spans="1:13" x14ac:dyDescent="0.3">
      <c r="A14573" t="s">
        <v>2994</v>
      </c>
      <c r="C14573" t="s">
        <v>22505</v>
      </c>
      <c r="D14573">
        <v>68</v>
      </c>
      <c r="E14573" s="1">
        <v>1712608</v>
      </c>
      <c r="G14573" t="s">
        <v>13</v>
      </c>
      <c r="H14573" t="s">
        <v>22589</v>
      </c>
      <c r="I14573" t="s">
        <v>2996</v>
      </c>
      <c r="K14573" t="s">
        <v>189</v>
      </c>
      <c r="L14573" t="s">
        <v>17</v>
      </c>
      <c r="M14573" t="s">
        <v>18</v>
      </c>
    </row>
    <row r="14574" spans="1:13" x14ac:dyDescent="0.3">
      <c r="A14574" t="s">
        <v>2994</v>
      </c>
      <c r="C14574" t="s">
        <v>21907</v>
      </c>
      <c r="D14574">
        <v>67</v>
      </c>
      <c r="E14574" s="1">
        <v>3500050</v>
      </c>
      <c r="G14574" t="s">
        <v>34</v>
      </c>
      <c r="H14574" t="s">
        <v>21956</v>
      </c>
      <c r="I14574" t="s">
        <v>2996</v>
      </c>
      <c r="K14574" t="s">
        <v>189</v>
      </c>
      <c r="L14574" t="s">
        <v>44</v>
      </c>
      <c r="M14574" t="s">
        <v>39</v>
      </c>
    </row>
    <row r="14575" spans="1:13" x14ac:dyDescent="0.3">
      <c r="A14575" t="s">
        <v>2994</v>
      </c>
      <c r="C14575" t="s">
        <v>22024</v>
      </c>
      <c r="D14575">
        <v>18</v>
      </c>
      <c r="E14575" s="1">
        <v>67673</v>
      </c>
      <c r="G14575" t="s">
        <v>13</v>
      </c>
      <c r="H14575" t="s">
        <v>22066</v>
      </c>
      <c r="I14575" t="s">
        <v>2996</v>
      </c>
      <c r="K14575" t="s">
        <v>189</v>
      </c>
      <c r="L14575" t="s">
        <v>44</v>
      </c>
      <c r="M14575" t="s">
        <v>66</v>
      </c>
    </row>
    <row r="14576" spans="1:13" x14ac:dyDescent="0.3">
      <c r="A14576" t="s">
        <v>2994</v>
      </c>
      <c r="C14576" t="s">
        <v>15737</v>
      </c>
      <c r="D14576">
        <v>12</v>
      </c>
      <c r="E14576" s="1">
        <v>250000</v>
      </c>
      <c r="G14576" t="s">
        <v>13</v>
      </c>
      <c r="H14576" t="s">
        <v>16161</v>
      </c>
      <c r="I14576" t="s">
        <v>2996</v>
      </c>
      <c r="K14576" t="s">
        <v>189</v>
      </c>
      <c r="L14576" t="s">
        <v>17</v>
      </c>
      <c r="M14576" t="s">
        <v>101</v>
      </c>
    </row>
    <row r="14577" spans="1:13" x14ac:dyDescent="0.3">
      <c r="A14577" t="s">
        <v>2994</v>
      </c>
      <c r="C14577" t="s">
        <v>15737</v>
      </c>
      <c r="D14577">
        <v>38</v>
      </c>
      <c r="E14577" s="1">
        <v>1738604</v>
      </c>
      <c r="G14577" t="s">
        <v>34</v>
      </c>
      <c r="H14577" t="s">
        <v>16167</v>
      </c>
      <c r="I14577" t="s">
        <v>2996</v>
      </c>
      <c r="K14577" t="s">
        <v>189</v>
      </c>
      <c r="L14577" t="s">
        <v>44</v>
      </c>
      <c r="M14577" t="s">
        <v>11848</v>
      </c>
    </row>
    <row r="14578" spans="1:13" x14ac:dyDescent="0.3">
      <c r="A14578" t="s">
        <v>2994</v>
      </c>
      <c r="C14578" t="s">
        <v>16236</v>
      </c>
      <c r="D14578">
        <v>35</v>
      </c>
      <c r="E14578" s="1">
        <v>5271391</v>
      </c>
      <c r="G14578" t="s">
        <v>34</v>
      </c>
      <c r="H14578" t="s">
        <v>16263</v>
      </c>
      <c r="I14578" t="s">
        <v>2996</v>
      </c>
      <c r="K14578" t="s">
        <v>189</v>
      </c>
      <c r="L14578" t="s">
        <v>16264</v>
      </c>
      <c r="M14578" t="s">
        <v>39</v>
      </c>
    </row>
    <row r="14579" spans="1:13" x14ac:dyDescent="0.3">
      <c r="A14579" t="s">
        <v>2994</v>
      </c>
      <c r="C14579" t="s">
        <v>16236</v>
      </c>
      <c r="D14579">
        <v>40</v>
      </c>
      <c r="E14579" s="1">
        <v>523069</v>
      </c>
      <c r="G14579" t="s">
        <v>13</v>
      </c>
      <c r="H14579" t="s">
        <v>16273</v>
      </c>
      <c r="I14579" t="s">
        <v>2996</v>
      </c>
      <c r="K14579" t="s">
        <v>189</v>
      </c>
      <c r="L14579" t="s">
        <v>17</v>
      </c>
      <c r="M14579" t="s">
        <v>18</v>
      </c>
    </row>
    <row r="14580" spans="1:13" x14ac:dyDescent="0.3">
      <c r="A14580" t="s">
        <v>2994</v>
      </c>
      <c r="C14580" t="s">
        <v>16466</v>
      </c>
      <c r="D14580">
        <v>33</v>
      </c>
      <c r="E14580" s="1">
        <v>998090</v>
      </c>
      <c r="G14580" t="s">
        <v>13</v>
      </c>
      <c r="H14580" t="s">
        <v>16484</v>
      </c>
      <c r="I14580" t="s">
        <v>2996</v>
      </c>
      <c r="K14580" t="s">
        <v>189</v>
      </c>
      <c r="L14580" t="s">
        <v>17</v>
      </c>
      <c r="M14580" t="s">
        <v>31</v>
      </c>
    </row>
    <row r="14581" spans="1:13" x14ac:dyDescent="0.3">
      <c r="A14581" t="s">
        <v>2994</v>
      </c>
      <c r="C14581" t="s">
        <v>17138</v>
      </c>
      <c r="D14581">
        <v>15</v>
      </c>
      <c r="E14581" s="1">
        <v>143388</v>
      </c>
      <c r="G14581" t="s">
        <v>13</v>
      </c>
      <c r="H14581" t="s">
        <v>17150</v>
      </c>
      <c r="I14581" t="s">
        <v>2996</v>
      </c>
      <c r="K14581" t="s">
        <v>189</v>
      </c>
      <c r="L14581" t="s">
        <v>17</v>
      </c>
      <c r="M14581" t="s">
        <v>105</v>
      </c>
    </row>
    <row r="14582" spans="1:13" x14ac:dyDescent="0.3">
      <c r="A14582" t="s">
        <v>2994</v>
      </c>
      <c r="C14582" t="s">
        <v>12314</v>
      </c>
      <c r="D14582">
        <v>85</v>
      </c>
      <c r="E14582" s="1">
        <v>2597817</v>
      </c>
      <c r="G14582" t="s">
        <v>13</v>
      </c>
      <c r="H14582" t="s">
        <v>12526</v>
      </c>
      <c r="I14582" t="s">
        <v>2996</v>
      </c>
      <c r="K14582" t="s">
        <v>189</v>
      </c>
      <c r="L14582" t="s">
        <v>17</v>
      </c>
      <c r="M14582" t="s">
        <v>82</v>
      </c>
    </row>
    <row r="14583" spans="1:13" x14ac:dyDescent="0.3">
      <c r="A14583" t="s">
        <v>2994</v>
      </c>
      <c r="C14583" t="s">
        <v>11813</v>
      </c>
      <c r="D14583">
        <v>65</v>
      </c>
      <c r="E14583" s="1">
        <v>2047398</v>
      </c>
      <c r="G14583" t="s">
        <v>13</v>
      </c>
      <c r="H14583" t="s">
        <v>12047</v>
      </c>
      <c r="I14583" t="s">
        <v>2996</v>
      </c>
      <c r="K14583" t="s">
        <v>189</v>
      </c>
      <c r="L14583" t="s">
        <v>38</v>
      </c>
      <c r="M14583" t="s">
        <v>82</v>
      </c>
    </row>
    <row r="14584" spans="1:13" x14ac:dyDescent="0.3">
      <c r="A14584" t="s">
        <v>2994</v>
      </c>
      <c r="C14584" t="s">
        <v>11813</v>
      </c>
      <c r="D14584">
        <v>54</v>
      </c>
      <c r="E14584" s="1">
        <v>1467063</v>
      </c>
      <c r="G14584" t="s">
        <v>13</v>
      </c>
      <c r="H14584" t="s">
        <v>12118</v>
      </c>
      <c r="I14584" t="s">
        <v>2996</v>
      </c>
      <c r="K14584" t="s">
        <v>189</v>
      </c>
      <c r="L14584" t="s">
        <v>17</v>
      </c>
      <c r="M14584" t="s">
        <v>9596</v>
      </c>
    </row>
    <row r="14585" spans="1:13" x14ac:dyDescent="0.3">
      <c r="A14585" t="s">
        <v>2994</v>
      </c>
      <c r="C14585" t="s">
        <v>11813</v>
      </c>
      <c r="D14585">
        <v>8</v>
      </c>
      <c r="E14585" s="1">
        <v>250000</v>
      </c>
      <c r="G14585" t="s">
        <v>13</v>
      </c>
      <c r="H14585" t="s">
        <v>12210</v>
      </c>
      <c r="I14585" t="s">
        <v>2996</v>
      </c>
      <c r="K14585" t="s">
        <v>189</v>
      </c>
      <c r="L14585" t="s">
        <v>17</v>
      </c>
      <c r="M14585" t="s">
        <v>101</v>
      </c>
    </row>
    <row r="14586" spans="1:13" x14ac:dyDescent="0.3">
      <c r="A14586" t="s">
        <v>2994</v>
      </c>
      <c r="C14586" t="s">
        <v>11254</v>
      </c>
      <c r="D14586">
        <v>55</v>
      </c>
      <c r="E14586" s="1">
        <v>5086256</v>
      </c>
      <c r="G14586" t="s">
        <v>13</v>
      </c>
      <c r="H14586" t="s">
        <v>11267</v>
      </c>
      <c r="I14586" t="s">
        <v>2996</v>
      </c>
      <c r="K14586" t="s">
        <v>189</v>
      </c>
      <c r="L14586" t="s">
        <v>38</v>
      </c>
      <c r="M14586" t="s">
        <v>101</v>
      </c>
    </row>
    <row r="14587" spans="1:13" x14ac:dyDescent="0.3">
      <c r="A14587" t="s">
        <v>2994</v>
      </c>
      <c r="C14587" t="s">
        <v>9547</v>
      </c>
      <c r="D14587">
        <v>22</v>
      </c>
      <c r="E14587" s="1">
        <v>2074223</v>
      </c>
      <c r="G14587" t="s">
        <v>34</v>
      </c>
      <c r="H14587" t="s">
        <v>9749</v>
      </c>
      <c r="I14587" t="s">
        <v>2996</v>
      </c>
      <c r="K14587" t="s">
        <v>189</v>
      </c>
      <c r="L14587" t="s">
        <v>44</v>
      </c>
      <c r="M14587" t="s">
        <v>39</v>
      </c>
    </row>
    <row r="14588" spans="1:13" x14ac:dyDescent="0.3">
      <c r="A14588" t="s">
        <v>2994</v>
      </c>
      <c r="C14588" t="s">
        <v>9547</v>
      </c>
      <c r="D14588">
        <v>19</v>
      </c>
      <c r="E14588" s="1">
        <v>100000</v>
      </c>
      <c r="G14588" t="s">
        <v>13</v>
      </c>
      <c r="H14588" t="s">
        <v>9911</v>
      </c>
      <c r="I14588" t="s">
        <v>2996</v>
      </c>
      <c r="K14588" t="s">
        <v>189</v>
      </c>
      <c r="L14588" t="s">
        <v>17</v>
      </c>
      <c r="M14588" t="s">
        <v>450</v>
      </c>
    </row>
    <row r="14589" spans="1:13" x14ac:dyDescent="0.3">
      <c r="A14589" t="s">
        <v>2994</v>
      </c>
      <c r="C14589" t="s">
        <v>9547</v>
      </c>
      <c r="D14589">
        <v>19</v>
      </c>
      <c r="E14589" s="1">
        <v>100000</v>
      </c>
      <c r="G14589" t="s">
        <v>13</v>
      </c>
      <c r="H14589" t="s">
        <v>9928</v>
      </c>
      <c r="I14589" t="s">
        <v>2996</v>
      </c>
      <c r="K14589" t="s">
        <v>189</v>
      </c>
      <c r="L14589" t="s">
        <v>17</v>
      </c>
      <c r="M14589" t="s">
        <v>450</v>
      </c>
    </row>
    <row r="14590" spans="1:13" x14ac:dyDescent="0.3">
      <c r="A14590" t="s">
        <v>2994</v>
      </c>
      <c r="C14590" t="s">
        <v>10901</v>
      </c>
      <c r="D14590">
        <v>30</v>
      </c>
      <c r="E14590" s="1">
        <v>4182732</v>
      </c>
      <c r="G14590" t="s">
        <v>13</v>
      </c>
      <c r="H14590" t="s">
        <v>10904</v>
      </c>
      <c r="I14590" t="s">
        <v>2996</v>
      </c>
      <c r="K14590" t="s">
        <v>189</v>
      </c>
      <c r="L14590" t="s">
        <v>17</v>
      </c>
      <c r="M14590" t="s">
        <v>101</v>
      </c>
    </row>
    <row r="14591" spans="1:13" x14ac:dyDescent="0.3">
      <c r="A14591" t="s">
        <v>2994</v>
      </c>
      <c r="C14591" t="s">
        <v>10083</v>
      </c>
      <c r="D14591">
        <v>19</v>
      </c>
      <c r="E14591" s="1">
        <v>100000</v>
      </c>
      <c r="G14591" t="s">
        <v>13</v>
      </c>
      <c r="H14591" t="s">
        <v>10166</v>
      </c>
      <c r="I14591" t="s">
        <v>2996</v>
      </c>
      <c r="K14591" t="s">
        <v>189</v>
      </c>
      <c r="L14591" t="s">
        <v>17</v>
      </c>
      <c r="M14591" t="s">
        <v>450</v>
      </c>
    </row>
    <row r="14592" spans="1:13" x14ac:dyDescent="0.3">
      <c r="A14592" t="s">
        <v>2994</v>
      </c>
      <c r="C14592" t="s">
        <v>10083</v>
      </c>
      <c r="D14592">
        <v>19</v>
      </c>
      <c r="E14592" s="1">
        <v>100000</v>
      </c>
      <c r="G14592" t="s">
        <v>13</v>
      </c>
      <c r="H14592" t="s">
        <v>10188</v>
      </c>
      <c r="I14592" t="s">
        <v>2996</v>
      </c>
      <c r="K14592" t="s">
        <v>189</v>
      </c>
      <c r="L14592" t="s">
        <v>17</v>
      </c>
      <c r="M14592" t="s">
        <v>450</v>
      </c>
    </row>
    <row r="14593" spans="1:13" x14ac:dyDescent="0.3">
      <c r="A14593" t="s">
        <v>2994</v>
      </c>
      <c r="C14593" t="s">
        <v>9284</v>
      </c>
      <c r="D14593">
        <v>4</v>
      </c>
      <c r="E14593" s="1">
        <v>1537867</v>
      </c>
      <c r="G14593" t="s">
        <v>13</v>
      </c>
      <c r="H14593" t="s">
        <v>970</v>
      </c>
      <c r="I14593" t="s">
        <v>2996</v>
      </c>
      <c r="K14593" t="s">
        <v>189</v>
      </c>
      <c r="L14593" t="s">
        <v>17</v>
      </c>
      <c r="M14593" t="s">
        <v>101</v>
      </c>
    </row>
    <row r="14594" spans="1:13" x14ac:dyDescent="0.3">
      <c r="A14594" t="s">
        <v>2994</v>
      </c>
      <c r="C14594" t="s">
        <v>7634</v>
      </c>
      <c r="D14594">
        <v>69</v>
      </c>
      <c r="E14594" s="1">
        <v>9789259</v>
      </c>
      <c r="G14594" t="s">
        <v>13</v>
      </c>
      <c r="H14594" t="s">
        <v>7673</v>
      </c>
      <c r="I14594" t="s">
        <v>2996</v>
      </c>
      <c r="K14594" t="s">
        <v>189</v>
      </c>
      <c r="L14594" t="s">
        <v>17</v>
      </c>
      <c r="M14594" t="s">
        <v>101</v>
      </c>
    </row>
    <row r="14595" spans="1:13" x14ac:dyDescent="0.3">
      <c r="A14595" t="s">
        <v>2994</v>
      </c>
      <c r="C14595" t="s">
        <v>35458</v>
      </c>
      <c r="D14595">
        <v>36</v>
      </c>
      <c r="E14595" s="1">
        <v>998437</v>
      </c>
      <c r="G14595" t="s">
        <v>13</v>
      </c>
      <c r="H14595" t="s">
        <v>35470</v>
      </c>
      <c r="I14595" t="s">
        <v>2996</v>
      </c>
      <c r="K14595" t="s">
        <v>189</v>
      </c>
      <c r="L14595" t="s">
        <v>17</v>
      </c>
      <c r="M14595" t="s">
        <v>82</v>
      </c>
    </row>
    <row r="14596" spans="1:13" x14ac:dyDescent="0.3">
      <c r="A14596" t="s">
        <v>2994</v>
      </c>
      <c r="C14596" t="s">
        <v>34470</v>
      </c>
      <c r="D14596">
        <v>64</v>
      </c>
      <c r="E14596" s="1">
        <v>4373332</v>
      </c>
      <c r="G14596" t="s">
        <v>13</v>
      </c>
      <c r="H14596" t="s">
        <v>34476</v>
      </c>
      <c r="I14596" t="s">
        <v>2996</v>
      </c>
      <c r="K14596" t="s">
        <v>189</v>
      </c>
      <c r="L14596" t="s">
        <v>38</v>
      </c>
      <c r="M14596" t="s">
        <v>101</v>
      </c>
    </row>
    <row r="14597" spans="1:13" x14ac:dyDescent="0.3">
      <c r="A14597" t="s">
        <v>2994</v>
      </c>
      <c r="C14597" t="s">
        <v>37363</v>
      </c>
      <c r="D14597">
        <v>78</v>
      </c>
      <c r="E14597" s="1">
        <v>4299773</v>
      </c>
      <c r="G14597" t="s">
        <v>13</v>
      </c>
      <c r="H14597" t="s">
        <v>37461</v>
      </c>
      <c r="I14597" t="s">
        <v>2996</v>
      </c>
      <c r="K14597" t="s">
        <v>189</v>
      </c>
      <c r="L14597" t="s">
        <v>38</v>
      </c>
      <c r="M14597" t="s">
        <v>66</v>
      </c>
    </row>
    <row r="14598" spans="1:13" x14ac:dyDescent="0.3">
      <c r="A14598" t="s">
        <v>2994</v>
      </c>
      <c r="C14598" t="s">
        <v>36834</v>
      </c>
      <c r="D14598">
        <v>18</v>
      </c>
      <c r="E14598" s="1">
        <v>100000</v>
      </c>
      <c r="G14598" t="s">
        <v>13</v>
      </c>
      <c r="H14598" t="s">
        <v>36924</v>
      </c>
      <c r="I14598" t="s">
        <v>2996</v>
      </c>
      <c r="K14598" t="s">
        <v>189</v>
      </c>
      <c r="L14598" t="s">
        <v>17</v>
      </c>
      <c r="M14598" t="s">
        <v>450</v>
      </c>
    </row>
    <row r="14599" spans="1:13" x14ac:dyDescent="0.3">
      <c r="A14599" t="s">
        <v>2994</v>
      </c>
      <c r="C14599" t="s">
        <v>37685</v>
      </c>
      <c r="D14599">
        <v>118</v>
      </c>
      <c r="E14599" s="1">
        <v>31415453</v>
      </c>
      <c r="G14599" t="s">
        <v>13</v>
      </c>
      <c r="H14599" t="s">
        <v>37704</v>
      </c>
      <c r="I14599" t="s">
        <v>2996</v>
      </c>
      <c r="K14599" t="s">
        <v>189</v>
      </c>
      <c r="L14599" t="s">
        <v>3186</v>
      </c>
      <c r="M14599" t="s">
        <v>66</v>
      </c>
    </row>
    <row r="14600" spans="1:13" x14ac:dyDescent="0.3">
      <c r="A14600" t="s">
        <v>2994</v>
      </c>
      <c r="C14600" t="s">
        <v>38077</v>
      </c>
      <c r="D14600">
        <v>69</v>
      </c>
      <c r="E14600" s="1">
        <v>23686437</v>
      </c>
      <c r="G14600" t="s">
        <v>13</v>
      </c>
      <c r="H14600" t="s">
        <v>38078</v>
      </c>
      <c r="I14600" t="s">
        <v>2996</v>
      </c>
      <c r="K14600" t="s">
        <v>189</v>
      </c>
      <c r="L14600" t="s">
        <v>17</v>
      </c>
      <c r="M14600" t="s">
        <v>101</v>
      </c>
    </row>
    <row r="14601" spans="1:13" x14ac:dyDescent="0.3">
      <c r="A14601" t="s">
        <v>2994</v>
      </c>
      <c r="C14601" t="s">
        <v>17710</v>
      </c>
      <c r="D14601">
        <v>62</v>
      </c>
      <c r="E14601" s="1">
        <v>4066423</v>
      </c>
      <c r="G14601" t="s">
        <v>13</v>
      </c>
      <c r="H14601" t="s">
        <v>17728</v>
      </c>
      <c r="I14601" t="s">
        <v>2996</v>
      </c>
      <c r="K14601" t="s">
        <v>189</v>
      </c>
      <c r="L14601" t="s">
        <v>38</v>
      </c>
      <c r="M14601" t="s">
        <v>101</v>
      </c>
    </row>
    <row r="14602" spans="1:13" x14ac:dyDescent="0.3">
      <c r="A14602" t="s">
        <v>2994</v>
      </c>
      <c r="C14602" t="s">
        <v>24450</v>
      </c>
      <c r="D14602">
        <v>90</v>
      </c>
      <c r="E14602" s="1">
        <v>50744497</v>
      </c>
      <c r="G14602" t="s">
        <v>13</v>
      </c>
      <c r="H14602" t="s">
        <v>24453</v>
      </c>
      <c r="I14602" t="s">
        <v>2996</v>
      </c>
      <c r="K14602" t="s">
        <v>189</v>
      </c>
      <c r="L14602" t="s">
        <v>17</v>
      </c>
      <c r="M14602" t="s">
        <v>66</v>
      </c>
    </row>
    <row r="14603" spans="1:13" x14ac:dyDescent="0.3">
      <c r="A14603" t="s">
        <v>2994</v>
      </c>
      <c r="C14603" t="s">
        <v>24785</v>
      </c>
      <c r="D14603">
        <v>28</v>
      </c>
      <c r="E14603" s="1">
        <v>476889</v>
      </c>
      <c r="G14603" t="s">
        <v>13</v>
      </c>
      <c r="H14603" t="s">
        <v>24792</v>
      </c>
      <c r="I14603" t="s">
        <v>2996</v>
      </c>
      <c r="K14603" t="s">
        <v>189</v>
      </c>
      <c r="L14603" t="s">
        <v>210</v>
      </c>
      <c r="M14603" t="s">
        <v>66</v>
      </c>
    </row>
    <row r="14604" spans="1:13" x14ac:dyDescent="0.3">
      <c r="E14604" s="1" t="s">
        <v>38203</v>
      </c>
    </row>
    <row r="14605" spans="1:13" x14ac:dyDescent="0.3">
      <c r="E14605" s="1">
        <f>SUM(E14552:E14603)</f>
        <v>189900924</v>
      </c>
    </row>
    <row r="14607" spans="1:13" x14ac:dyDescent="0.3">
      <c r="A14607" t="s">
        <v>4001</v>
      </c>
      <c r="C14607" t="s">
        <v>3657</v>
      </c>
      <c r="D14607">
        <v>40</v>
      </c>
      <c r="E14607" s="1">
        <v>2925304</v>
      </c>
      <c r="G14607" t="s">
        <v>48</v>
      </c>
      <c r="H14607" t="s">
        <v>4002</v>
      </c>
      <c r="I14607" t="s">
        <v>4003</v>
      </c>
      <c r="K14607" t="s">
        <v>2506</v>
      </c>
      <c r="L14607" t="s">
        <v>38</v>
      </c>
      <c r="M14607" t="s">
        <v>190</v>
      </c>
    </row>
    <row r="14608" spans="1:13" x14ac:dyDescent="0.3">
      <c r="A14608" t="s">
        <v>4792</v>
      </c>
      <c r="C14608" t="s">
        <v>30851</v>
      </c>
      <c r="D14608">
        <v>38</v>
      </c>
      <c r="E14608" s="1">
        <v>3000000</v>
      </c>
      <c r="G14608" t="s">
        <v>111</v>
      </c>
      <c r="H14608" t="s">
        <v>77</v>
      </c>
      <c r="I14608" t="s">
        <v>70</v>
      </c>
      <c r="J14608" t="s">
        <v>70</v>
      </c>
      <c r="K14608" t="s">
        <v>24</v>
      </c>
      <c r="L14608" t="s">
        <v>25</v>
      </c>
      <c r="M14608" t="s">
        <v>87</v>
      </c>
    </row>
    <row r="14609" spans="1:13" x14ac:dyDescent="0.3">
      <c r="A14609" t="s">
        <v>4792</v>
      </c>
      <c r="C14609" t="s">
        <v>4681</v>
      </c>
      <c r="D14609">
        <v>12</v>
      </c>
      <c r="E14609" s="1">
        <v>50000</v>
      </c>
      <c r="G14609" t="s">
        <v>111</v>
      </c>
      <c r="H14609" t="s">
        <v>4793</v>
      </c>
      <c r="I14609" t="s">
        <v>70</v>
      </c>
      <c r="J14609" t="s">
        <v>70</v>
      </c>
      <c r="K14609" t="s">
        <v>24</v>
      </c>
      <c r="L14609" t="s">
        <v>25</v>
      </c>
      <c r="M14609" t="s">
        <v>87</v>
      </c>
    </row>
    <row r="14610" spans="1:13" x14ac:dyDescent="0.3">
      <c r="A14610" t="s">
        <v>4792</v>
      </c>
      <c r="C14610" t="s">
        <v>21173</v>
      </c>
      <c r="D14610">
        <v>34</v>
      </c>
      <c r="E14610" s="1">
        <v>3000000</v>
      </c>
      <c r="G14610" t="s">
        <v>111</v>
      </c>
      <c r="H14610" t="s">
        <v>970</v>
      </c>
      <c r="I14610" t="s">
        <v>70</v>
      </c>
      <c r="J14610" t="s">
        <v>70</v>
      </c>
      <c r="K14610" t="s">
        <v>24</v>
      </c>
      <c r="L14610" t="s">
        <v>25</v>
      </c>
      <c r="M14610" t="s">
        <v>87</v>
      </c>
    </row>
    <row r="14611" spans="1:13" x14ac:dyDescent="0.3">
      <c r="A14611" t="s">
        <v>4792</v>
      </c>
      <c r="C14611" t="s">
        <v>9547</v>
      </c>
      <c r="D14611">
        <v>57</v>
      </c>
      <c r="E14611" s="1">
        <v>2000000</v>
      </c>
      <c r="G14611" t="s">
        <v>111</v>
      </c>
      <c r="H14611" t="s">
        <v>9794</v>
      </c>
      <c r="I14611" t="s">
        <v>70</v>
      </c>
      <c r="J14611" t="s">
        <v>70</v>
      </c>
      <c r="K14611" t="s">
        <v>24</v>
      </c>
      <c r="L14611" t="s">
        <v>25</v>
      </c>
      <c r="M14611" t="s">
        <v>87</v>
      </c>
    </row>
    <row r="14612" spans="1:13" x14ac:dyDescent="0.3">
      <c r="A14612" t="s">
        <v>4792</v>
      </c>
      <c r="C14612" t="s">
        <v>33603</v>
      </c>
      <c r="D14612">
        <v>36</v>
      </c>
      <c r="E14612" s="1">
        <v>3000000</v>
      </c>
      <c r="G14612" t="s">
        <v>111</v>
      </c>
      <c r="H14612" t="s">
        <v>33605</v>
      </c>
      <c r="I14612" t="s">
        <v>70</v>
      </c>
      <c r="J14612" t="s">
        <v>70</v>
      </c>
      <c r="K14612" t="s">
        <v>24</v>
      </c>
      <c r="L14612" t="s">
        <v>25</v>
      </c>
      <c r="M14612" t="s">
        <v>87</v>
      </c>
    </row>
    <row r="14613" spans="1:13" x14ac:dyDescent="0.3">
      <c r="A14613" t="s">
        <v>4792</v>
      </c>
      <c r="C14613" t="s">
        <v>38015</v>
      </c>
      <c r="D14613">
        <v>36</v>
      </c>
      <c r="E14613" s="1">
        <v>3000000</v>
      </c>
      <c r="G14613" t="s">
        <v>111</v>
      </c>
      <c r="H14613" t="s">
        <v>970</v>
      </c>
      <c r="I14613" t="s">
        <v>70</v>
      </c>
      <c r="J14613" t="s">
        <v>70</v>
      </c>
      <c r="K14613" t="s">
        <v>24</v>
      </c>
      <c r="L14613" t="s">
        <v>25</v>
      </c>
      <c r="M14613" t="s">
        <v>87</v>
      </c>
    </row>
    <row r="14614" spans="1:13" x14ac:dyDescent="0.3">
      <c r="A14614" t="s">
        <v>4792</v>
      </c>
      <c r="C14614" t="s">
        <v>18211</v>
      </c>
      <c r="D14614">
        <v>18</v>
      </c>
      <c r="E14614" s="1">
        <v>2000000</v>
      </c>
      <c r="G14614" t="s">
        <v>111</v>
      </c>
      <c r="H14614" t="s">
        <v>18221</v>
      </c>
      <c r="I14614" t="s">
        <v>70</v>
      </c>
      <c r="J14614" t="s">
        <v>70</v>
      </c>
      <c r="K14614" t="s">
        <v>24</v>
      </c>
      <c r="L14614" t="s">
        <v>25</v>
      </c>
      <c r="M14614" t="s">
        <v>322</v>
      </c>
    </row>
    <row r="14615" spans="1:13" x14ac:dyDescent="0.3">
      <c r="A14615" t="s">
        <v>23336</v>
      </c>
      <c r="C14615" t="s">
        <v>28282</v>
      </c>
      <c r="D14615">
        <v>18</v>
      </c>
      <c r="E14615" s="1">
        <v>395989</v>
      </c>
      <c r="G14615" t="s">
        <v>34</v>
      </c>
      <c r="H14615" t="s">
        <v>28634</v>
      </c>
      <c r="I14615" t="s">
        <v>397</v>
      </c>
      <c r="J14615" t="s">
        <v>119</v>
      </c>
      <c r="K14615" t="s">
        <v>24</v>
      </c>
      <c r="L14615" t="s">
        <v>38</v>
      </c>
      <c r="M14615" t="s">
        <v>61</v>
      </c>
    </row>
    <row r="14616" spans="1:13" x14ac:dyDescent="0.3">
      <c r="A14616" t="s">
        <v>23336</v>
      </c>
      <c r="C14616" t="s">
        <v>24055</v>
      </c>
      <c r="D14616">
        <v>15</v>
      </c>
      <c r="E14616" s="1">
        <v>499847</v>
      </c>
      <c r="G14616" t="s">
        <v>34</v>
      </c>
      <c r="H14616" t="s">
        <v>24163</v>
      </c>
      <c r="I14616" t="s">
        <v>397</v>
      </c>
      <c r="J14616" t="s">
        <v>119</v>
      </c>
      <c r="K14616" t="s">
        <v>24</v>
      </c>
      <c r="L14616" t="s">
        <v>38</v>
      </c>
      <c r="M14616" t="s">
        <v>217</v>
      </c>
    </row>
    <row r="14617" spans="1:13" x14ac:dyDescent="0.3">
      <c r="A14617" t="s">
        <v>23336</v>
      </c>
      <c r="C14617" t="s">
        <v>23213</v>
      </c>
      <c r="D14617">
        <v>46</v>
      </c>
      <c r="E14617" s="1">
        <v>4781021</v>
      </c>
      <c r="G14617" t="s">
        <v>13</v>
      </c>
      <c r="H14617" t="s">
        <v>23337</v>
      </c>
      <c r="I14617" t="s">
        <v>397</v>
      </c>
      <c r="J14617" t="s">
        <v>119</v>
      </c>
      <c r="K14617" t="s">
        <v>24</v>
      </c>
      <c r="L14617" t="s">
        <v>17</v>
      </c>
      <c r="M14617" t="s">
        <v>442</v>
      </c>
    </row>
    <row r="14618" spans="1:13" x14ac:dyDescent="0.3">
      <c r="A14618" t="s">
        <v>20043</v>
      </c>
      <c r="C14618" t="s">
        <v>19936</v>
      </c>
      <c r="D14618">
        <v>5</v>
      </c>
      <c r="E14618" s="1">
        <v>14995</v>
      </c>
      <c r="G14618" t="s">
        <v>34</v>
      </c>
      <c r="H14618" t="s">
        <v>6143</v>
      </c>
      <c r="I14618" t="s">
        <v>19664</v>
      </c>
      <c r="J14618" t="s">
        <v>9844</v>
      </c>
      <c r="K14618" t="s">
        <v>24</v>
      </c>
      <c r="L14618" t="s">
        <v>25</v>
      </c>
      <c r="M14618" t="s">
        <v>6146</v>
      </c>
    </row>
    <row r="14619" spans="1:13" x14ac:dyDescent="0.3">
      <c r="A14619" t="s">
        <v>32710</v>
      </c>
      <c r="C14619" t="s">
        <v>32581</v>
      </c>
      <c r="D14619">
        <v>7</v>
      </c>
      <c r="E14619" s="1">
        <v>8058</v>
      </c>
      <c r="G14619" t="s">
        <v>34</v>
      </c>
      <c r="H14619" t="s">
        <v>6143</v>
      </c>
      <c r="I14619" t="s">
        <v>32711</v>
      </c>
      <c r="J14619" t="s">
        <v>70</v>
      </c>
      <c r="K14619" t="s">
        <v>24</v>
      </c>
      <c r="L14619" t="s">
        <v>25</v>
      </c>
      <c r="M14619" t="s">
        <v>6146</v>
      </c>
    </row>
    <row r="14620" spans="1:13" x14ac:dyDescent="0.3">
      <c r="A14620" t="s">
        <v>36543</v>
      </c>
      <c r="C14620" t="s">
        <v>36503</v>
      </c>
      <c r="D14620">
        <v>3</v>
      </c>
      <c r="E14620" s="1">
        <v>91426</v>
      </c>
      <c r="G14620" t="s">
        <v>34</v>
      </c>
      <c r="H14620" t="s">
        <v>6143</v>
      </c>
      <c r="I14620" t="s">
        <v>13333</v>
      </c>
      <c r="J14620" t="s">
        <v>124</v>
      </c>
      <c r="K14620" t="s">
        <v>24</v>
      </c>
      <c r="L14620" t="s">
        <v>25</v>
      </c>
      <c r="M14620" t="s">
        <v>6146</v>
      </c>
    </row>
    <row r="14621" spans="1:13" x14ac:dyDescent="0.3">
      <c r="A14621" t="s">
        <v>13332</v>
      </c>
      <c r="C14621" t="s">
        <v>12994</v>
      </c>
      <c r="D14621">
        <v>4</v>
      </c>
      <c r="E14621" s="1">
        <v>18513</v>
      </c>
      <c r="G14621" t="s">
        <v>34</v>
      </c>
      <c r="H14621" t="s">
        <v>6143</v>
      </c>
      <c r="I14621" t="s">
        <v>13333</v>
      </c>
      <c r="J14621" t="s">
        <v>9844</v>
      </c>
      <c r="K14621" t="s">
        <v>24</v>
      </c>
      <c r="L14621" t="s">
        <v>25</v>
      </c>
      <c r="M14621" t="s">
        <v>6146</v>
      </c>
    </row>
    <row r="14622" spans="1:13" x14ac:dyDescent="0.3">
      <c r="A14622" t="s">
        <v>7857</v>
      </c>
      <c r="C14622" t="s">
        <v>7634</v>
      </c>
      <c r="D14622">
        <v>19</v>
      </c>
      <c r="E14622" s="1">
        <v>100000</v>
      </c>
      <c r="G14622" t="s">
        <v>48</v>
      </c>
      <c r="H14622" t="s">
        <v>7858</v>
      </c>
      <c r="I14622" t="s">
        <v>5153</v>
      </c>
      <c r="J14622" t="s">
        <v>311</v>
      </c>
      <c r="K14622" t="s">
        <v>24</v>
      </c>
      <c r="L14622" t="s">
        <v>170</v>
      </c>
      <c r="M14622" t="s">
        <v>354</v>
      </c>
    </row>
    <row r="14623" spans="1:13" x14ac:dyDescent="0.3">
      <c r="A14623" t="s">
        <v>7857</v>
      </c>
      <c r="C14623" t="s">
        <v>34263</v>
      </c>
      <c r="D14623">
        <v>19</v>
      </c>
      <c r="E14623" s="1">
        <v>130000</v>
      </c>
      <c r="G14623" t="s">
        <v>48</v>
      </c>
      <c r="H14623" t="s">
        <v>34321</v>
      </c>
      <c r="I14623" t="s">
        <v>5153</v>
      </c>
      <c r="J14623" t="s">
        <v>311</v>
      </c>
      <c r="K14623" t="s">
        <v>24</v>
      </c>
      <c r="L14623" t="s">
        <v>17</v>
      </c>
      <c r="M14623" t="s">
        <v>354</v>
      </c>
    </row>
    <row r="14624" spans="1:13" x14ac:dyDescent="0.3">
      <c r="A14624" t="s">
        <v>22527</v>
      </c>
      <c r="C14624" t="s">
        <v>22505</v>
      </c>
      <c r="D14624">
        <v>58</v>
      </c>
      <c r="E14624" s="1">
        <v>1487500</v>
      </c>
      <c r="G14624" t="s">
        <v>48</v>
      </c>
      <c r="H14624" t="s">
        <v>22528</v>
      </c>
      <c r="I14624" t="s">
        <v>3034</v>
      </c>
      <c r="K14624" t="s">
        <v>1464</v>
      </c>
      <c r="L14624" t="s">
        <v>170</v>
      </c>
      <c r="M14624" t="s">
        <v>354</v>
      </c>
    </row>
    <row r="14625" spans="1:13" x14ac:dyDescent="0.3">
      <c r="A14625" t="s">
        <v>13259</v>
      </c>
      <c r="C14625" t="s">
        <v>12994</v>
      </c>
      <c r="D14625">
        <v>4</v>
      </c>
      <c r="E14625" s="1">
        <v>8030</v>
      </c>
      <c r="G14625" t="s">
        <v>34</v>
      </c>
      <c r="H14625" t="s">
        <v>6143</v>
      </c>
      <c r="I14625" t="s">
        <v>13260</v>
      </c>
      <c r="J14625" t="s">
        <v>7536</v>
      </c>
      <c r="K14625" t="s">
        <v>24</v>
      </c>
      <c r="L14625" t="s">
        <v>25</v>
      </c>
      <c r="M14625" t="s">
        <v>6146</v>
      </c>
    </row>
    <row r="14626" spans="1:13" x14ac:dyDescent="0.3">
      <c r="A14626" t="s">
        <v>32235</v>
      </c>
      <c r="C14626" t="s">
        <v>32202</v>
      </c>
      <c r="D14626">
        <v>12</v>
      </c>
      <c r="E14626" s="1">
        <v>500000</v>
      </c>
      <c r="G14626" t="s">
        <v>111</v>
      </c>
      <c r="H14626" t="s">
        <v>32236</v>
      </c>
      <c r="I14626" t="s">
        <v>287</v>
      </c>
      <c r="J14626" t="s">
        <v>288</v>
      </c>
      <c r="K14626" t="s">
        <v>24</v>
      </c>
      <c r="L14626" t="s">
        <v>25</v>
      </c>
      <c r="M14626" t="s">
        <v>6109</v>
      </c>
    </row>
    <row r="14627" spans="1:13" x14ac:dyDescent="0.3">
      <c r="A14627" t="s">
        <v>1756</v>
      </c>
      <c r="C14627" t="s">
        <v>1558</v>
      </c>
      <c r="D14627">
        <v>3</v>
      </c>
      <c r="E14627" s="1">
        <v>55781</v>
      </c>
      <c r="G14627" t="s">
        <v>111</v>
      </c>
      <c r="H14627" t="s">
        <v>1757</v>
      </c>
      <c r="I14627" t="s">
        <v>70</v>
      </c>
      <c r="J14627" t="s">
        <v>70</v>
      </c>
      <c r="K14627" t="s">
        <v>24</v>
      </c>
      <c r="L14627" t="s">
        <v>25</v>
      </c>
      <c r="M14627" t="s">
        <v>112</v>
      </c>
    </row>
    <row r="14628" spans="1:13" x14ac:dyDescent="0.3">
      <c r="A14628" t="s">
        <v>1756</v>
      </c>
      <c r="C14628" t="s">
        <v>27925</v>
      </c>
      <c r="D14628">
        <v>13</v>
      </c>
      <c r="E14628" s="1">
        <v>463246</v>
      </c>
      <c r="G14628" t="s">
        <v>111</v>
      </c>
      <c r="H14628" t="s">
        <v>28200</v>
      </c>
      <c r="I14628" t="s">
        <v>70</v>
      </c>
      <c r="J14628" t="s">
        <v>70</v>
      </c>
      <c r="K14628" t="s">
        <v>24</v>
      </c>
      <c r="L14628" t="s">
        <v>25</v>
      </c>
      <c r="M14628" t="s">
        <v>112</v>
      </c>
    </row>
    <row r="14629" spans="1:13" x14ac:dyDescent="0.3">
      <c r="A14629" t="s">
        <v>1756</v>
      </c>
      <c r="C14629" t="s">
        <v>12673</v>
      </c>
      <c r="D14629">
        <v>12</v>
      </c>
      <c r="E14629" s="1">
        <v>187500</v>
      </c>
      <c r="G14629" t="s">
        <v>111</v>
      </c>
      <c r="H14629" t="s">
        <v>11003</v>
      </c>
      <c r="I14629" t="s">
        <v>70</v>
      </c>
      <c r="J14629" t="s">
        <v>70</v>
      </c>
      <c r="K14629" t="s">
        <v>24</v>
      </c>
      <c r="L14629" t="s">
        <v>25</v>
      </c>
      <c r="M14629" t="s">
        <v>120</v>
      </c>
    </row>
    <row r="14630" spans="1:13" x14ac:dyDescent="0.3">
      <c r="A14630" t="s">
        <v>1756</v>
      </c>
      <c r="C14630" t="s">
        <v>10083</v>
      </c>
      <c r="D14630">
        <v>6</v>
      </c>
      <c r="E14630" s="1">
        <v>150000</v>
      </c>
      <c r="G14630" t="s">
        <v>111</v>
      </c>
      <c r="H14630" t="s">
        <v>10253</v>
      </c>
      <c r="I14630" t="s">
        <v>70</v>
      </c>
      <c r="J14630" t="s">
        <v>70</v>
      </c>
      <c r="K14630" t="s">
        <v>24</v>
      </c>
      <c r="L14630" t="s">
        <v>25</v>
      </c>
      <c r="M14630" t="s">
        <v>120</v>
      </c>
    </row>
    <row r="14631" spans="1:13" x14ac:dyDescent="0.3">
      <c r="A14631" t="s">
        <v>1756</v>
      </c>
      <c r="C14631" t="s">
        <v>36727</v>
      </c>
      <c r="D14631">
        <v>37</v>
      </c>
      <c r="E14631" s="1">
        <v>950000</v>
      </c>
      <c r="G14631" t="s">
        <v>111</v>
      </c>
      <c r="H14631" t="s">
        <v>36741</v>
      </c>
      <c r="I14631" t="s">
        <v>70</v>
      </c>
      <c r="J14631" t="s">
        <v>70</v>
      </c>
      <c r="K14631" t="s">
        <v>24</v>
      </c>
      <c r="L14631" t="s">
        <v>25</v>
      </c>
      <c r="M14631" t="s">
        <v>120</v>
      </c>
    </row>
    <row r="14632" spans="1:13" x14ac:dyDescent="0.3">
      <c r="A14632" t="s">
        <v>1756</v>
      </c>
      <c r="C14632" t="s">
        <v>25932</v>
      </c>
      <c r="D14632">
        <v>9</v>
      </c>
      <c r="E14632" s="1">
        <v>246056</v>
      </c>
      <c r="G14632" t="s">
        <v>111</v>
      </c>
      <c r="H14632" t="s">
        <v>25945</v>
      </c>
      <c r="I14632" t="s">
        <v>70</v>
      </c>
      <c r="J14632" t="s">
        <v>70</v>
      </c>
      <c r="K14632" t="s">
        <v>24</v>
      </c>
      <c r="L14632" t="s">
        <v>25</v>
      </c>
      <c r="M14632" t="s">
        <v>120</v>
      </c>
    </row>
    <row r="14633" spans="1:13" x14ac:dyDescent="0.3">
      <c r="A14633" t="s">
        <v>32991</v>
      </c>
      <c r="C14633" t="s">
        <v>32581</v>
      </c>
      <c r="D14633">
        <v>7</v>
      </c>
      <c r="E14633" s="1">
        <v>18358</v>
      </c>
      <c r="G14633" t="s">
        <v>34</v>
      </c>
      <c r="H14633" t="s">
        <v>6143</v>
      </c>
      <c r="I14633" t="s">
        <v>32992</v>
      </c>
      <c r="J14633" t="s">
        <v>70</v>
      </c>
      <c r="K14633" t="s">
        <v>24</v>
      </c>
      <c r="L14633" t="s">
        <v>25</v>
      </c>
      <c r="M14633" t="s">
        <v>6146</v>
      </c>
    </row>
    <row r="14634" spans="1:13" x14ac:dyDescent="0.3">
      <c r="A14634" t="s">
        <v>4606</v>
      </c>
      <c r="C14634" t="s">
        <v>4395</v>
      </c>
      <c r="D14634">
        <v>15</v>
      </c>
      <c r="E14634" s="1">
        <v>50000</v>
      </c>
      <c r="G14634" t="s">
        <v>111</v>
      </c>
      <c r="H14634" t="s">
        <v>4607</v>
      </c>
      <c r="I14634" t="s">
        <v>412</v>
      </c>
      <c r="J14634" t="s">
        <v>165</v>
      </c>
      <c r="K14634" t="s">
        <v>24</v>
      </c>
      <c r="L14634" t="s">
        <v>25</v>
      </c>
      <c r="M14634" t="s">
        <v>120</v>
      </c>
    </row>
    <row r="14635" spans="1:13" x14ac:dyDescent="0.3">
      <c r="A14635" t="s">
        <v>7366</v>
      </c>
      <c r="C14635" t="s">
        <v>6985</v>
      </c>
      <c r="D14635">
        <v>4</v>
      </c>
      <c r="E14635" s="1">
        <v>17123</v>
      </c>
      <c r="G14635" t="s">
        <v>34</v>
      </c>
      <c r="H14635" t="s">
        <v>6143</v>
      </c>
      <c r="I14635" t="s">
        <v>7367</v>
      </c>
      <c r="J14635" t="s">
        <v>6105</v>
      </c>
      <c r="K14635" t="s">
        <v>24</v>
      </c>
      <c r="L14635" t="s">
        <v>25</v>
      </c>
      <c r="M14635" t="s">
        <v>6146</v>
      </c>
    </row>
    <row r="14636" spans="1:13" x14ac:dyDescent="0.3">
      <c r="A14636" t="s">
        <v>15421</v>
      </c>
      <c r="C14636" t="s">
        <v>15182</v>
      </c>
      <c r="D14636">
        <v>5</v>
      </c>
      <c r="E14636" s="1">
        <v>16063</v>
      </c>
      <c r="G14636" t="s">
        <v>34</v>
      </c>
      <c r="H14636" t="s">
        <v>6143</v>
      </c>
      <c r="I14636" t="s">
        <v>15422</v>
      </c>
      <c r="J14636" t="s">
        <v>119</v>
      </c>
      <c r="K14636" t="s">
        <v>24</v>
      </c>
      <c r="L14636" t="s">
        <v>25</v>
      </c>
      <c r="M14636" t="s">
        <v>6146</v>
      </c>
    </row>
    <row r="14637" spans="1:13" x14ac:dyDescent="0.3">
      <c r="A14637" t="s">
        <v>16534</v>
      </c>
      <c r="C14637" t="s">
        <v>23856</v>
      </c>
      <c r="D14637">
        <v>27</v>
      </c>
      <c r="E14637" s="1">
        <v>999614</v>
      </c>
      <c r="G14637" t="s">
        <v>48</v>
      </c>
      <c r="H14637" t="s">
        <v>23865</v>
      </c>
      <c r="I14637" t="s">
        <v>3972</v>
      </c>
      <c r="J14637" t="s">
        <v>2352</v>
      </c>
      <c r="K14637" t="s">
        <v>37</v>
      </c>
      <c r="L14637" t="s">
        <v>17</v>
      </c>
      <c r="M14637" t="s">
        <v>331</v>
      </c>
    </row>
    <row r="14638" spans="1:13" x14ac:dyDescent="0.3">
      <c r="A14638" t="s">
        <v>16534</v>
      </c>
      <c r="C14638" t="s">
        <v>16466</v>
      </c>
      <c r="D14638">
        <v>25</v>
      </c>
      <c r="E14638" s="1">
        <v>100000</v>
      </c>
      <c r="G14638" t="s">
        <v>48</v>
      </c>
      <c r="H14638" t="s">
        <v>16535</v>
      </c>
      <c r="I14638" t="s">
        <v>3972</v>
      </c>
      <c r="J14638" t="s">
        <v>2352</v>
      </c>
      <c r="K14638" t="s">
        <v>37</v>
      </c>
      <c r="L14638" t="s">
        <v>17</v>
      </c>
      <c r="M14638" t="s">
        <v>331</v>
      </c>
    </row>
    <row r="14639" spans="1:13" x14ac:dyDescent="0.3">
      <c r="A14639" t="s">
        <v>6351</v>
      </c>
      <c r="C14639" t="s">
        <v>6249</v>
      </c>
      <c r="D14639">
        <v>4</v>
      </c>
      <c r="E14639" s="1">
        <v>5889</v>
      </c>
      <c r="G14639" t="s">
        <v>34</v>
      </c>
      <c r="H14639" t="s">
        <v>6143</v>
      </c>
      <c r="I14639" t="s">
        <v>6352</v>
      </c>
      <c r="J14639" t="s">
        <v>6297</v>
      </c>
      <c r="K14639" t="s">
        <v>24</v>
      </c>
      <c r="L14639" t="s">
        <v>25</v>
      </c>
      <c r="M14639" t="s">
        <v>6146</v>
      </c>
    </row>
    <row r="14640" spans="1:13" x14ac:dyDescent="0.3">
      <c r="A14640" t="s">
        <v>31577</v>
      </c>
      <c r="C14640" t="s">
        <v>31493</v>
      </c>
      <c r="D14640">
        <v>5</v>
      </c>
      <c r="E14640" s="1">
        <v>55982</v>
      </c>
      <c r="G14640" t="s">
        <v>34</v>
      </c>
      <c r="H14640" t="s">
        <v>6143</v>
      </c>
      <c r="I14640" t="s">
        <v>31578</v>
      </c>
      <c r="J14640" t="s">
        <v>311</v>
      </c>
      <c r="K14640" t="s">
        <v>24</v>
      </c>
      <c r="L14640" t="s">
        <v>25</v>
      </c>
      <c r="M14640" t="s">
        <v>6146</v>
      </c>
    </row>
    <row r="14641" spans="1:13" x14ac:dyDescent="0.3">
      <c r="A14641" t="s">
        <v>6846</v>
      </c>
      <c r="C14641" t="s">
        <v>6671</v>
      </c>
      <c r="D14641">
        <v>3</v>
      </c>
      <c r="E14641" s="1">
        <v>44574</v>
      </c>
      <c r="G14641" t="s">
        <v>34</v>
      </c>
      <c r="H14641" t="s">
        <v>6143</v>
      </c>
      <c r="I14641" t="s">
        <v>6847</v>
      </c>
      <c r="J14641" t="s">
        <v>1250</v>
      </c>
      <c r="K14641" t="s">
        <v>24</v>
      </c>
      <c r="L14641" t="s">
        <v>25</v>
      </c>
      <c r="M14641" t="s">
        <v>6146</v>
      </c>
    </row>
    <row r="14642" spans="1:13" x14ac:dyDescent="0.3">
      <c r="A14642" t="s">
        <v>6730</v>
      </c>
      <c r="C14642" t="s">
        <v>6671</v>
      </c>
      <c r="D14642">
        <v>3</v>
      </c>
      <c r="E14642" s="1">
        <v>15661</v>
      </c>
      <c r="G14642" t="s">
        <v>34</v>
      </c>
      <c r="H14642" t="s">
        <v>6143</v>
      </c>
      <c r="I14642" t="s">
        <v>6731</v>
      </c>
      <c r="J14642" t="s">
        <v>1250</v>
      </c>
      <c r="K14642" t="s">
        <v>24</v>
      </c>
      <c r="L14642" t="s">
        <v>25</v>
      </c>
      <c r="M14642" t="s">
        <v>6146</v>
      </c>
    </row>
    <row r="14643" spans="1:13" x14ac:dyDescent="0.3">
      <c r="A14643" t="s">
        <v>20468</v>
      </c>
      <c r="C14643" t="s">
        <v>20401</v>
      </c>
      <c r="D14643">
        <v>3</v>
      </c>
      <c r="E14643" s="1">
        <v>16615</v>
      </c>
      <c r="G14643" t="s">
        <v>34</v>
      </c>
      <c r="H14643" t="s">
        <v>6143</v>
      </c>
      <c r="I14643" t="s">
        <v>6352</v>
      </c>
      <c r="J14643" t="s">
        <v>1169</v>
      </c>
      <c r="K14643" t="s">
        <v>24</v>
      </c>
      <c r="L14643" t="s">
        <v>25</v>
      </c>
      <c r="M14643" t="s">
        <v>6146</v>
      </c>
    </row>
    <row r="14644" spans="1:13" x14ac:dyDescent="0.3">
      <c r="A14644" t="s">
        <v>20801</v>
      </c>
      <c r="C14644" t="s">
        <v>26519</v>
      </c>
      <c r="D14644">
        <v>5</v>
      </c>
      <c r="E14644" s="1">
        <v>12010</v>
      </c>
      <c r="G14644" t="s">
        <v>34</v>
      </c>
      <c r="H14644" t="s">
        <v>6143</v>
      </c>
      <c r="I14644" t="s">
        <v>6352</v>
      </c>
      <c r="J14644" t="s">
        <v>2347</v>
      </c>
      <c r="K14644" t="s">
        <v>24</v>
      </c>
      <c r="L14644" t="s">
        <v>25</v>
      </c>
      <c r="M14644" t="s">
        <v>6146</v>
      </c>
    </row>
    <row r="14645" spans="1:13" x14ac:dyDescent="0.3">
      <c r="A14645" t="s">
        <v>20801</v>
      </c>
      <c r="C14645" t="s">
        <v>20542</v>
      </c>
      <c r="D14645">
        <v>3</v>
      </c>
      <c r="E14645" s="1">
        <v>4905</v>
      </c>
      <c r="G14645" t="s">
        <v>34</v>
      </c>
      <c r="H14645" t="s">
        <v>6143</v>
      </c>
      <c r="I14645" t="s">
        <v>6352</v>
      </c>
      <c r="J14645" t="s">
        <v>627</v>
      </c>
      <c r="K14645" t="s">
        <v>24</v>
      </c>
      <c r="L14645" t="s">
        <v>25</v>
      </c>
      <c r="M14645" t="s">
        <v>6146</v>
      </c>
    </row>
    <row r="14646" spans="1:13" x14ac:dyDescent="0.3">
      <c r="A14646" t="s">
        <v>31573</v>
      </c>
      <c r="C14646" t="s">
        <v>31493</v>
      </c>
      <c r="D14646">
        <v>5</v>
      </c>
      <c r="E14646" s="1">
        <v>26416</v>
      </c>
      <c r="G14646" t="s">
        <v>34</v>
      </c>
      <c r="H14646" t="s">
        <v>6143</v>
      </c>
      <c r="I14646" t="s">
        <v>6352</v>
      </c>
      <c r="J14646" t="s">
        <v>311</v>
      </c>
      <c r="K14646" t="s">
        <v>24</v>
      </c>
      <c r="L14646" t="s">
        <v>25</v>
      </c>
      <c r="M14646" t="s">
        <v>6146</v>
      </c>
    </row>
    <row r="14647" spans="1:13" x14ac:dyDescent="0.3">
      <c r="A14647" t="s">
        <v>31394</v>
      </c>
      <c r="C14647" t="s">
        <v>31300</v>
      </c>
      <c r="D14647">
        <v>5</v>
      </c>
      <c r="E14647" s="1">
        <v>18634</v>
      </c>
      <c r="G14647" t="s">
        <v>34</v>
      </c>
      <c r="H14647" t="s">
        <v>6143</v>
      </c>
      <c r="I14647" t="s">
        <v>31395</v>
      </c>
      <c r="J14647" t="s">
        <v>137</v>
      </c>
      <c r="K14647" t="s">
        <v>24</v>
      </c>
      <c r="L14647" t="s">
        <v>25</v>
      </c>
      <c r="M14647" t="s">
        <v>6146</v>
      </c>
    </row>
    <row r="14648" spans="1:13" x14ac:dyDescent="0.3">
      <c r="A14648" t="s">
        <v>22549</v>
      </c>
      <c r="C14648" t="s">
        <v>22505</v>
      </c>
      <c r="D14648">
        <v>19</v>
      </c>
      <c r="E14648" s="1">
        <v>1200000</v>
      </c>
      <c r="G14648" t="s">
        <v>48</v>
      </c>
      <c r="H14648" t="s">
        <v>22550</v>
      </c>
      <c r="I14648" t="s">
        <v>330</v>
      </c>
      <c r="J14648" t="s">
        <v>330</v>
      </c>
      <c r="K14648" t="s">
        <v>214</v>
      </c>
      <c r="L14648" t="s">
        <v>38</v>
      </c>
      <c r="M14648" t="s">
        <v>190</v>
      </c>
    </row>
    <row r="14649" spans="1:13" x14ac:dyDescent="0.3">
      <c r="A14649" t="s">
        <v>7906</v>
      </c>
      <c r="C14649" t="s">
        <v>7634</v>
      </c>
      <c r="D14649">
        <v>19</v>
      </c>
      <c r="E14649" s="1">
        <v>100000</v>
      </c>
      <c r="G14649" t="s">
        <v>13</v>
      </c>
      <c r="H14649" t="s">
        <v>7907</v>
      </c>
      <c r="I14649" t="s">
        <v>5387</v>
      </c>
      <c r="J14649" t="s">
        <v>165</v>
      </c>
      <c r="K14649" t="s">
        <v>24</v>
      </c>
      <c r="L14649" t="s">
        <v>17</v>
      </c>
      <c r="M14649" t="s">
        <v>450</v>
      </c>
    </row>
    <row r="14650" spans="1:13" x14ac:dyDescent="0.3">
      <c r="A14650" t="s">
        <v>8858</v>
      </c>
      <c r="C14650" t="s">
        <v>21907</v>
      </c>
      <c r="D14650">
        <v>36</v>
      </c>
      <c r="E14650" s="1">
        <v>3298284</v>
      </c>
      <c r="G14650" t="s">
        <v>34</v>
      </c>
      <c r="H14650" t="s">
        <v>21940</v>
      </c>
      <c r="I14650" t="s">
        <v>252</v>
      </c>
      <c r="J14650" t="s">
        <v>253</v>
      </c>
      <c r="K14650" t="s">
        <v>51</v>
      </c>
      <c r="L14650" t="s">
        <v>44</v>
      </c>
      <c r="M14650" t="s">
        <v>217</v>
      </c>
    </row>
    <row r="14651" spans="1:13" x14ac:dyDescent="0.3">
      <c r="A14651" t="s">
        <v>8858</v>
      </c>
      <c r="C14651" t="s">
        <v>11813</v>
      </c>
      <c r="D14651">
        <v>31</v>
      </c>
      <c r="E14651" s="1">
        <v>2047166</v>
      </c>
      <c r="G14651" t="s">
        <v>34</v>
      </c>
      <c r="H14651" t="s">
        <v>11899</v>
      </c>
      <c r="I14651" t="s">
        <v>252</v>
      </c>
      <c r="J14651" t="s">
        <v>253</v>
      </c>
      <c r="K14651" t="s">
        <v>51</v>
      </c>
      <c r="L14651" t="s">
        <v>44</v>
      </c>
      <c r="M14651" t="s">
        <v>217</v>
      </c>
    </row>
    <row r="14652" spans="1:13" x14ac:dyDescent="0.3">
      <c r="A14652" t="s">
        <v>8858</v>
      </c>
      <c r="C14652" t="s">
        <v>8771</v>
      </c>
      <c r="D14652">
        <v>19</v>
      </c>
      <c r="E14652" s="1">
        <v>100000</v>
      </c>
      <c r="G14652" t="s">
        <v>13</v>
      </c>
      <c r="H14652" t="s">
        <v>8859</v>
      </c>
      <c r="I14652" t="s">
        <v>252</v>
      </c>
      <c r="J14652" t="s">
        <v>253</v>
      </c>
      <c r="K14652" t="s">
        <v>51</v>
      </c>
      <c r="L14652" t="s">
        <v>17</v>
      </c>
      <c r="M14652" t="s">
        <v>450</v>
      </c>
    </row>
    <row r="14653" spans="1:13" x14ac:dyDescent="0.3">
      <c r="A14653" t="s">
        <v>8858</v>
      </c>
      <c r="C14653" t="s">
        <v>8771</v>
      </c>
      <c r="D14653">
        <v>19</v>
      </c>
      <c r="E14653" s="1">
        <v>100000</v>
      </c>
      <c r="G14653" t="s">
        <v>13</v>
      </c>
      <c r="H14653" t="s">
        <v>8863</v>
      </c>
      <c r="I14653" t="s">
        <v>252</v>
      </c>
      <c r="J14653" t="s">
        <v>253</v>
      </c>
      <c r="K14653" t="s">
        <v>51</v>
      </c>
      <c r="L14653" t="s">
        <v>17</v>
      </c>
      <c r="M14653" t="s">
        <v>450</v>
      </c>
    </row>
    <row r="14654" spans="1:13" x14ac:dyDescent="0.3">
      <c r="A14654" t="s">
        <v>15392</v>
      </c>
      <c r="C14654" t="s">
        <v>15182</v>
      </c>
      <c r="D14654">
        <v>5</v>
      </c>
      <c r="E14654" s="1">
        <v>31526</v>
      </c>
      <c r="G14654" t="s">
        <v>34</v>
      </c>
      <c r="H14654" t="s">
        <v>6143</v>
      </c>
      <c r="I14654" t="s">
        <v>15393</v>
      </c>
      <c r="J14654" t="s">
        <v>119</v>
      </c>
      <c r="K14654" t="s">
        <v>24</v>
      </c>
      <c r="L14654" t="s">
        <v>25</v>
      </c>
      <c r="M14654" t="s">
        <v>6146</v>
      </c>
    </row>
    <row r="14655" spans="1:13" x14ac:dyDescent="0.3">
      <c r="A14655" t="s">
        <v>31574</v>
      </c>
      <c r="C14655" t="s">
        <v>31493</v>
      </c>
      <c r="D14655">
        <v>5</v>
      </c>
      <c r="E14655" s="1">
        <v>18358</v>
      </c>
      <c r="G14655" t="s">
        <v>34</v>
      </c>
      <c r="H14655" t="s">
        <v>6143</v>
      </c>
      <c r="I14655" t="s">
        <v>359</v>
      </c>
      <c r="J14655" t="s">
        <v>311</v>
      </c>
      <c r="K14655" t="s">
        <v>24</v>
      </c>
      <c r="L14655" t="s">
        <v>25</v>
      </c>
      <c r="M14655" t="s">
        <v>6146</v>
      </c>
    </row>
    <row r="14656" spans="1:13" x14ac:dyDescent="0.3">
      <c r="A14656" t="s">
        <v>2706</v>
      </c>
      <c r="C14656" t="s">
        <v>2269</v>
      </c>
      <c r="D14656">
        <v>31</v>
      </c>
      <c r="E14656" s="1">
        <v>2201928</v>
      </c>
      <c r="G14656" t="s">
        <v>245</v>
      </c>
      <c r="H14656" t="s">
        <v>2707</v>
      </c>
      <c r="I14656" t="s">
        <v>359</v>
      </c>
      <c r="K14656" t="s">
        <v>189</v>
      </c>
      <c r="L14656" t="s">
        <v>2708</v>
      </c>
      <c r="M14656" t="s">
        <v>249</v>
      </c>
    </row>
    <row r="14657" spans="1:13" x14ac:dyDescent="0.3">
      <c r="A14657" t="s">
        <v>2706</v>
      </c>
      <c r="C14657" t="s">
        <v>27408</v>
      </c>
      <c r="D14657">
        <v>24</v>
      </c>
      <c r="E14657" s="1">
        <v>100000</v>
      </c>
      <c r="G14657" t="s">
        <v>13</v>
      </c>
      <c r="H14657" t="s">
        <v>27498</v>
      </c>
      <c r="I14657" t="s">
        <v>359</v>
      </c>
      <c r="K14657" t="s">
        <v>189</v>
      </c>
      <c r="L14657" t="s">
        <v>17</v>
      </c>
      <c r="M14657" t="s">
        <v>450</v>
      </c>
    </row>
    <row r="14658" spans="1:13" x14ac:dyDescent="0.3">
      <c r="A14658" t="s">
        <v>2706</v>
      </c>
      <c r="C14658" t="s">
        <v>5155</v>
      </c>
      <c r="D14658">
        <v>60</v>
      </c>
      <c r="E14658" s="1">
        <v>6500000</v>
      </c>
      <c r="G14658" t="s">
        <v>34</v>
      </c>
      <c r="H14658" t="s">
        <v>5380</v>
      </c>
      <c r="I14658" t="s">
        <v>359</v>
      </c>
      <c r="K14658" t="s">
        <v>189</v>
      </c>
      <c r="L14658" t="s">
        <v>38</v>
      </c>
      <c r="M14658" t="s">
        <v>217</v>
      </c>
    </row>
    <row r="14659" spans="1:13" x14ac:dyDescent="0.3">
      <c r="A14659" t="s">
        <v>2706</v>
      </c>
      <c r="C14659" t="s">
        <v>23213</v>
      </c>
      <c r="D14659">
        <v>47</v>
      </c>
      <c r="E14659" s="1">
        <v>4060851</v>
      </c>
      <c r="G14659" t="s">
        <v>34</v>
      </c>
      <c r="H14659" t="s">
        <v>23312</v>
      </c>
      <c r="I14659" t="s">
        <v>359</v>
      </c>
      <c r="K14659" t="s">
        <v>189</v>
      </c>
      <c r="L14659" t="s">
        <v>44</v>
      </c>
      <c r="M14659" t="s">
        <v>39</v>
      </c>
    </row>
    <row r="14661" spans="1:13" s="28" customFormat="1" x14ac:dyDescent="0.3">
      <c r="A14661" s="28" t="s">
        <v>1788</v>
      </c>
      <c r="C14661" s="28" t="s">
        <v>38237</v>
      </c>
      <c r="D14661" s="28">
        <v>26</v>
      </c>
      <c r="E14661" s="29">
        <v>985817</v>
      </c>
      <c r="G14661" s="28" t="s">
        <v>168</v>
      </c>
      <c r="H14661" s="28" t="s">
        <v>38262</v>
      </c>
      <c r="I14661" s="28" t="s">
        <v>359</v>
      </c>
      <c r="K14661" s="28" t="s">
        <v>189</v>
      </c>
      <c r="L14661" s="28" t="s">
        <v>25</v>
      </c>
      <c r="M14661" s="28" t="s">
        <v>61</v>
      </c>
    </row>
    <row r="14662" spans="1:13" s="28" customFormat="1" x14ac:dyDescent="0.3">
      <c r="A14662" s="28" t="s">
        <v>1788</v>
      </c>
      <c r="C14662" s="28" t="s">
        <v>3617</v>
      </c>
      <c r="D14662" s="28">
        <v>20</v>
      </c>
      <c r="E14662" s="29">
        <v>650000</v>
      </c>
      <c r="G14662" s="28" t="s">
        <v>34</v>
      </c>
      <c r="H14662" s="28" t="s">
        <v>38259</v>
      </c>
      <c r="I14662" s="28" t="s">
        <v>359</v>
      </c>
      <c r="K14662" s="28" t="s">
        <v>189</v>
      </c>
      <c r="L14662" s="28" t="s">
        <v>17</v>
      </c>
      <c r="M14662" s="28" t="s">
        <v>38260</v>
      </c>
    </row>
    <row r="14663" spans="1:13" s="28" customFormat="1" x14ac:dyDescent="0.3">
      <c r="A14663" s="28" t="s">
        <v>1788</v>
      </c>
      <c r="C14663" s="28" t="s">
        <v>3617</v>
      </c>
      <c r="D14663" s="28">
        <v>3</v>
      </c>
      <c r="E14663" s="29">
        <v>56452</v>
      </c>
      <c r="G14663" s="28" t="s">
        <v>13</v>
      </c>
      <c r="H14663" s="28" t="s">
        <v>38261</v>
      </c>
      <c r="I14663" s="28" t="s">
        <v>359</v>
      </c>
      <c r="K14663" s="28" t="s">
        <v>189</v>
      </c>
      <c r="L14663" s="28" t="s">
        <v>17</v>
      </c>
      <c r="M14663" s="28" t="s">
        <v>31</v>
      </c>
    </row>
    <row r="14664" spans="1:13" x14ac:dyDescent="0.3">
      <c r="A14664" t="s">
        <v>1788</v>
      </c>
      <c r="C14664" t="s">
        <v>2957</v>
      </c>
      <c r="D14664">
        <v>11</v>
      </c>
      <c r="E14664" s="1">
        <v>276585</v>
      </c>
      <c r="G14664" t="s">
        <v>13</v>
      </c>
      <c r="H14664" t="s">
        <v>3351</v>
      </c>
      <c r="I14664" t="s">
        <v>359</v>
      </c>
      <c r="K14664" t="s">
        <v>189</v>
      </c>
      <c r="L14664" t="s">
        <v>38</v>
      </c>
      <c r="M14664" t="s">
        <v>66</v>
      </c>
    </row>
    <row r="14665" spans="1:13" x14ac:dyDescent="0.3">
      <c r="A14665" t="s">
        <v>1788</v>
      </c>
      <c r="C14665" t="s">
        <v>2269</v>
      </c>
      <c r="D14665">
        <v>27</v>
      </c>
      <c r="E14665" s="1">
        <v>1189481</v>
      </c>
      <c r="G14665" t="s">
        <v>13</v>
      </c>
      <c r="H14665" t="s">
        <v>2853</v>
      </c>
      <c r="I14665" t="s">
        <v>359</v>
      </c>
      <c r="K14665" t="s">
        <v>189</v>
      </c>
      <c r="L14665" t="s">
        <v>38</v>
      </c>
      <c r="M14665" t="s">
        <v>207</v>
      </c>
    </row>
    <row r="14666" spans="1:13" x14ac:dyDescent="0.3">
      <c r="A14666" t="s">
        <v>1788</v>
      </c>
      <c r="C14666" t="s">
        <v>2269</v>
      </c>
      <c r="D14666">
        <v>6</v>
      </c>
      <c r="E14666" s="1">
        <v>385750</v>
      </c>
      <c r="G14666" t="s">
        <v>34</v>
      </c>
      <c r="H14666" t="s">
        <v>2950</v>
      </c>
      <c r="I14666" t="s">
        <v>359</v>
      </c>
      <c r="K14666" t="s">
        <v>189</v>
      </c>
      <c r="L14666" t="s">
        <v>38</v>
      </c>
      <c r="M14666" t="s">
        <v>75</v>
      </c>
    </row>
    <row r="14667" spans="1:13" x14ac:dyDescent="0.3">
      <c r="A14667" t="s">
        <v>1788</v>
      </c>
      <c r="C14667" t="s">
        <v>1558</v>
      </c>
      <c r="D14667">
        <v>13</v>
      </c>
      <c r="E14667" s="1">
        <v>113569</v>
      </c>
      <c r="G14667" t="s">
        <v>13</v>
      </c>
      <c r="H14667" t="s">
        <v>1789</v>
      </c>
      <c r="I14667" t="s">
        <v>359</v>
      </c>
      <c r="K14667" t="s">
        <v>189</v>
      </c>
      <c r="L14667" t="s">
        <v>17</v>
      </c>
      <c r="M14667" t="s">
        <v>82</v>
      </c>
    </row>
    <row r="14668" spans="1:13" x14ac:dyDescent="0.3">
      <c r="A14668" t="s">
        <v>1788</v>
      </c>
      <c r="C14668" t="s">
        <v>27925</v>
      </c>
      <c r="D14668">
        <v>38</v>
      </c>
      <c r="E14668" s="1">
        <v>1501869</v>
      </c>
      <c r="G14668" t="s">
        <v>13</v>
      </c>
      <c r="H14668" t="s">
        <v>27936</v>
      </c>
      <c r="I14668" t="s">
        <v>359</v>
      </c>
      <c r="K14668" t="s">
        <v>189</v>
      </c>
      <c r="L14668" t="s">
        <v>38</v>
      </c>
      <c r="M14668" t="s">
        <v>207</v>
      </c>
    </row>
    <row r="14669" spans="1:13" x14ac:dyDescent="0.3">
      <c r="A14669" t="s">
        <v>1788</v>
      </c>
      <c r="C14669" t="s">
        <v>27925</v>
      </c>
      <c r="D14669">
        <v>29</v>
      </c>
      <c r="E14669" s="1">
        <v>1568534</v>
      </c>
      <c r="G14669" t="s">
        <v>34</v>
      </c>
      <c r="H14669" t="s">
        <v>28124</v>
      </c>
      <c r="I14669" t="s">
        <v>359</v>
      </c>
      <c r="K14669" t="s">
        <v>189</v>
      </c>
      <c r="L14669" t="s">
        <v>17</v>
      </c>
      <c r="M14669" t="s">
        <v>217</v>
      </c>
    </row>
    <row r="14670" spans="1:13" x14ac:dyDescent="0.3">
      <c r="A14670" t="s">
        <v>1788</v>
      </c>
      <c r="C14670" t="s">
        <v>28282</v>
      </c>
      <c r="D14670">
        <v>23</v>
      </c>
      <c r="E14670" s="1">
        <v>100217</v>
      </c>
      <c r="G14670" t="s">
        <v>13</v>
      </c>
      <c r="H14670" t="s">
        <v>28583</v>
      </c>
      <c r="I14670" t="s">
        <v>359</v>
      </c>
      <c r="K14670" t="s">
        <v>189</v>
      </c>
      <c r="L14670" t="s">
        <v>257</v>
      </c>
      <c r="M14670" t="s">
        <v>66</v>
      </c>
    </row>
    <row r="14671" spans="1:13" x14ac:dyDescent="0.3">
      <c r="A14671" t="s">
        <v>1788</v>
      </c>
      <c r="C14671" t="s">
        <v>28715</v>
      </c>
      <c r="D14671">
        <v>15</v>
      </c>
      <c r="E14671" s="1">
        <v>166059</v>
      </c>
      <c r="G14671" t="s">
        <v>34</v>
      </c>
      <c r="H14671" t="s">
        <v>28789</v>
      </c>
      <c r="I14671" t="s">
        <v>359</v>
      </c>
      <c r="K14671" t="s">
        <v>189</v>
      </c>
      <c r="L14671" t="s">
        <v>17</v>
      </c>
      <c r="M14671" t="s">
        <v>217</v>
      </c>
    </row>
    <row r="14672" spans="1:13" x14ac:dyDescent="0.3">
      <c r="A14672" t="s">
        <v>1788</v>
      </c>
      <c r="C14672" t="s">
        <v>28715</v>
      </c>
      <c r="D14672">
        <v>6</v>
      </c>
      <c r="E14672" s="1">
        <v>198896</v>
      </c>
      <c r="G14672" t="s">
        <v>34</v>
      </c>
      <c r="H14672" t="s">
        <v>28917</v>
      </c>
      <c r="I14672" t="s">
        <v>359</v>
      </c>
      <c r="K14672" t="s">
        <v>189</v>
      </c>
      <c r="L14672" t="s">
        <v>38</v>
      </c>
      <c r="M14672" t="s">
        <v>217</v>
      </c>
    </row>
    <row r="14673" spans="1:13" x14ac:dyDescent="0.3">
      <c r="A14673" t="s">
        <v>1788</v>
      </c>
      <c r="C14673" t="s">
        <v>27748</v>
      </c>
      <c r="D14673">
        <v>24</v>
      </c>
      <c r="E14673" s="1">
        <v>1824643</v>
      </c>
      <c r="G14673" t="s">
        <v>13</v>
      </c>
      <c r="H14673" t="s">
        <v>27917</v>
      </c>
      <c r="I14673" t="s">
        <v>359</v>
      </c>
      <c r="K14673" t="s">
        <v>189</v>
      </c>
      <c r="L14673" t="s">
        <v>257</v>
      </c>
      <c r="M14673" t="s">
        <v>66</v>
      </c>
    </row>
    <row r="14674" spans="1:13" x14ac:dyDescent="0.3">
      <c r="A14674" t="s">
        <v>1788</v>
      </c>
      <c r="C14674" t="s">
        <v>29114</v>
      </c>
      <c r="D14674">
        <v>24</v>
      </c>
      <c r="E14674" s="1">
        <v>282653</v>
      </c>
      <c r="G14674" t="s">
        <v>13</v>
      </c>
      <c r="H14674" t="s">
        <v>29143</v>
      </c>
      <c r="I14674" t="s">
        <v>359</v>
      </c>
      <c r="K14674" t="s">
        <v>189</v>
      </c>
      <c r="L14674" t="s">
        <v>38</v>
      </c>
      <c r="M14674" t="s">
        <v>345</v>
      </c>
    </row>
    <row r="14675" spans="1:13" x14ac:dyDescent="0.3">
      <c r="A14675" t="s">
        <v>1788</v>
      </c>
      <c r="C14675" t="s">
        <v>29114</v>
      </c>
      <c r="D14675">
        <v>19</v>
      </c>
      <c r="E14675" s="1">
        <v>716517</v>
      </c>
      <c r="G14675" t="s">
        <v>48</v>
      </c>
      <c r="H14675" t="s">
        <v>29246</v>
      </c>
      <c r="I14675" t="s">
        <v>359</v>
      </c>
      <c r="K14675" t="s">
        <v>189</v>
      </c>
      <c r="L14675" t="s">
        <v>170</v>
      </c>
      <c r="M14675" t="s">
        <v>354</v>
      </c>
    </row>
    <row r="14676" spans="1:13" x14ac:dyDescent="0.3">
      <c r="A14676" t="s">
        <v>1788</v>
      </c>
      <c r="C14676" t="s">
        <v>27614</v>
      </c>
      <c r="D14676">
        <v>12</v>
      </c>
      <c r="E14676" s="1">
        <v>74976</v>
      </c>
      <c r="G14676" t="s">
        <v>13</v>
      </c>
      <c r="H14676" t="s">
        <v>27714</v>
      </c>
      <c r="I14676" t="s">
        <v>359</v>
      </c>
      <c r="K14676" t="s">
        <v>189</v>
      </c>
      <c r="L14676" t="s">
        <v>38</v>
      </c>
      <c r="M14676" t="s">
        <v>82</v>
      </c>
    </row>
    <row r="14677" spans="1:13" x14ac:dyDescent="0.3">
      <c r="A14677" t="s">
        <v>1788</v>
      </c>
      <c r="C14677" t="s">
        <v>29302</v>
      </c>
      <c r="D14677">
        <v>30</v>
      </c>
      <c r="E14677" s="1">
        <v>1198185</v>
      </c>
      <c r="G14677" t="s">
        <v>13</v>
      </c>
      <c r="H14677" t="s">
        <v>29307</v>
      </c>
      <c r="I14677" t="s">
        <v>359</v>
      </c>
      <c r="K14677" t="s">
        <v>189</v>
      </c>
      <c r="L14677" t="s">
        <v>38</v>
      </c>
      <c r="M14677" t="s">
        <v>345</v>
      </c>
    </row>
    <row r="14678" spans="1:13" x14ac:dyDescent="0.3">
      <c r="A14678" t="s">
        <v>1788</v>
      </c>
      <c r="C14678" t="s">
        <v>29922</v>
      </c>
      <c r="D14678">
        <v>15</v>
      </c>
      <c r="E14678" s="1">
        <v>151387</v>
      </c>
      <c r="G14678" t="s">
        <v>34</v>
      </c>
      <c r="H14678" t="s">
        <v>30056</v>
      </c>
      <c r="I14678" t="s">
        <v>359</v>
      </c>
      <c r="K14678" t="s">
        <v>189</v>
      </c>
      <c r="L14678" t="s">
        <v>170</v>
      </c>
      <c r="M14678" t="s">
        <v>61</v>
      </c>
    </row>
    <row r="14679" spans="1:13" x14ac:dyDescent="0.3">
      <c r="A14679" t="s">
        <v>1788</v>
      </c>
      <c r="C14679" t="s">
        <v>29922</v>
      </c>
      <c r="D14679">
        <v>42</v>
      </c>
      <c r="E14679" s="1">
        <v>820459</v>
      </c>
      <c r="G14679" t="s">
        <v>34</v>
      </c>
      <c r="H14679" t="s">
        <v>30112</v>
      </c>
      <c r="I14679" t="s">
        <v>359</v>
      </c>
      <c r="K14679" t="s">
        <v>189</v>
      </c>
      <c r="L14679" t="s">
        <v>44</v>
      </c>
      <c r="M14679" t="s">
        <v>217</v>
      </c>
    </row>
    <row r="14680" spans="1:13" x14ac:dyDescent="0.3">
      <c r="A14680" t="s">
        <v>1788</v>
      </c>
      <c r="C14680" t="s">
        <v>29553</v>
      </c>
      <c r="D14680">
        <v>30</v>
      </c>
      <c r="E14680" s="1">
        <v>1500000</v>
      </c>
      <c r="G14680" t="s">
        <v>34</v>
      </c>
      <c r="H14680" t="s">
        <v>29562</v>
      </c>
      <c r="I14680" t="s">
        <v>359</v>
      </c>
      <c r="K14680" t="s">
        <v>189</v>
      </c>
      <c r="L14680" t="s">
        <v>17</v>
      </c>
      <c r="M14680" t="s">
        <v>632</v>
      </c>
    </row>
    <row r="14681" spans="1:13" x14ac:dyDescent="0.3">
      <c r="A14681" t="s">
        <v>1788</v>
      </c>
      <c r="C14681" t="s">
        <v>29553</v>
      </c>
      <c r="D14681">
        <v>36</v>
      </c>
      <c r="E14681" s="1">
        <v>1246823</v>
      </c>
      <c r="G14681" t="s">
        <v>13</v>
      </c>
      <c r="H14681" t="s">
        <v>29601</v>
      </c>
      <c r="I14681" t="s">
        <v>359</v>
      </c>
      <c r="K14681" t="s">
        <v>189</v>
      </c>
      <c r="L14681" t="s">
        <v>17</v>
      </c>
      <c r="M14681" t="s">
        <v>31</v>
      </c>
    </row>
    <row r="14682" spans="1:13" x14ac:dyDescent="0.3">
      <c r="A14682" t="s">
        <v>1788</v>
      </c>
      <c r="C14682" t="s">
        <v>29553</v>
      </c>
      <c r="D14682">
        <v>28</v>
      </c>
      <c r="E14682" s="1">
        <v>259667</v>
      </c>
      <c r="G14682" t="s">
        <v>13</v>
      </c>
      <c r="H14682" t="s">
        <v>29639</v>
      </c>
      <c r="I14682" t="s">
        <v>359</v>
      </c>
      <c r="K14682" t="s">
        <v>189</v>
      </c>
      <c r="L14682" t="s">
        <v>17</v>
      </c>
      <c r="M14682" t="s">
        <v>82</v>
      </c>
    </row>
    <row r="14683" spans="1:13" x14ac:dyDescent="0.3">
      <c r="A14683" t="s">
        <v>1788</v>
      </c>
      <c r="C14683" t="s">
        <v>29553</v>
      </c>
      <c r="D14683">
        <v>35</v>
      </c>
      <c r="E14683" s="1">
        <v>1177377</v>
      </c>
      <c r="G14683" t="s">
        <v>13</v>
      </c>
      <c r="H14683" t="s">
        <v>29738</v>
      </c>
      <c r="I14683" t="s">
        <v>359</v>
      </c>
      <c r="K14683" t="s">
        <v>189</v>
      </c>
      <c r="L14683" t="s">
        <v>38</v>
      </c>
      <c r="M14683" t="s">
        <v>82</v>
      </c>
    </row>
    <row r="14684" spans="1:13" x14ac:dyDescent="0.3">
      <c r="A14684" t="s">
        <v>1788</v>
      </c>
      <c r="C14684" t="s">
        <v>29553</v>
      </c>
      <c r="D14684">
        <v>39</v>
      </c>
      <c r="E14684" s="1">
        <v>5341983</v>
      </c>
      <c r="G14684" t="s">
        <v>13</v>
      </c>
      <c r="H14684" t="s">
        <v>29831</v>
      </c>
      <c r="I14684" t="s">
        <v>359</v>
      </c>
      <c r="K14684" t="s">
        <v>189</v>
      </c>
      <c r="L14684" t="s">
        <v>17</v>
      </c>
      <c r="M14684" t="s">
        <v>345</v>
      </c>
    </row>
    <row r="14685" spans="1:13" x14ac:dyDescent="0.3">
      <c r="A14685" t="s">
        <v>1788</v>
      </c>
      <c r="C14685" t="s">
        <v>29553</v>
      </c>
      <c r="D14685">
        <v>46</v>
      </c>
      <c r="E14685" s="1">
        <v>1348254</v>
      </c>
      <c r="G14685" t="s">
        <v>571</v>
      </c>
      <c r="H14685" t="s">
        <v>29850</v>
      </c>
      <c r="I14685" t="s">
        <v>359</v>
      </c>
      <c r="K14685" t="s">
        <v>189</v>
      </c>
      <c r="L14685" t="s">
        <v>38</v>
      </c>
      <c r="M14685" t="s">
        <v>1475</v>
      </c>
    </row>
    <row r="14686" spans="1:13" x14ac:dyDescent="0.3">
      <c r="A14686" t="s">
        <v>1788</v>
      </c>
      <c r="C14686" t="s">
        <v>29553</v>
      </c>
      <c r="D14686">
        <v>18</v>
      </c>
      <c r="E14686" s="1">
        <v>100000</v>
      </c>
      <c r="G14686" t="s">
        <v>69</v>
      </c>
      <c r="H14686" t="s">
        <v>29900</v>
      </c>
      <c r="I14686" t="s">
        <v>359</v>
      </c>
      <c r="K14686" t="s">
        <v>189</v>
      </c>
      <c r="L14686" t="s">
        <v>17</v>
      </c>
      <c r="M14686" t="s">
        <v>39</v>
      </c>
    </row>
    <row r="14687" spans="1:13" x14ac:dyDescent="0.3">
      <c r="A14687" t="s">
        <v>1788</v>
      </c>
      <c r="C14687" t="s">
        <v>29426</v>
      </c>
      <c r="D14687">
        <v>42</v>
      </c>
      <c r="E14687" s="1">
        <v>1016834</v>
      </c>
      <c r="G14687" t="s">
        <v>13</v>
      </c>
      <c r="H14687" t="s">
        <v>29464</v>
      </c>
      <c r="I14687" t="s">
        <v>359</v>
      </c>
      <c r="K14687" t="s">
        <v>189</v>
      </c>
      <c r="L14687" t="s">
        <v>38</v>
      </c>
      <c r="M14687" t="s">
        <v>66</v>
      </c>
    </row>
    <row r="14688" spans="1:13" x14ac:dyDescent="0.3">
      <c r="A14688" t="s">
        <v>1788</v>
      </c>
      <c r="C14688" t="s">
        <v>29426</v>
      </c>
      <c r="D14688">
        <v>60</v>
      </c>
      <c r="E14688" s="1">
        <v>2837062</v>
      </c>
      <c r="G14688" t="s">
        <v>516</v>
      </c>
      <c r="H14688" t="s">
        <v>29516</v>
      </c>
      <c r="I14688" t="s">
        <v>359</v>
      </c>
      <c r="K14688" t="s">
        <v>189</v>
      </c>
      <c r="L14688" t="s">
        <v>170</v>
      </c>
      <c r="M14688" t="s">
        <v>3728</v>
      </c>
    </row>
    <row r="14689" spans="1:13" x14ac:dyDescent="0.3">
      <c r="A14689" t="s">
        <v>1788</v>
      </c>
      <c r="C14689" t="s">
        <v>30851</v>
      </c>
      <c r="D14689">
        <v>24</v>
      </c>
      <c r="E14689" s="1">
        <v>130000</v>
      </c>
      <c r="G14689" t="s">
        <v>13</v>
      </c>
      <c r="H14689" t="s">
        <v>30946</v>
      </c>
      <c r="I14689" t="s">
        <v>359</v>
      </c>
      <c r="K14689" t="s">
        <v>189</v>
      </c>
      <c r="L14689" t="s">
        <v>17</v>
      </c>
      <c r="M14689" t="s">
        <v>450</v>
      </c>
    </row>
    <row r="14690" spans="1:13" x14ac:dyDescent="0.3">
      <c r="A14690" t="s">
        <v>1788</v>
      </c>
      <c r="C14690" t="s">
        <v>30851</v>
      </c>
      <c r="D14690">
        <v>37</v>
      </c>
      <c r="E14690" s="1">
        <v>150817</v>
      </c>
      <c r="G14690" t="s">
        <v>69</v>
      </c>
      <c r="H14690" t="s">
        <v>31009</v>
      </c>
      <c r="I14690" t="s">
        <v>359</v>
      </c>
      <c r="K14690" t="s">
        <v>189</v>
      </c>
      <c r="L14690" t="s">
        <v>248</v>
      </c>
      <c r="M14690" t="s">
        <v>39</v>
      </c>
    </row>
    <row r="14691" spans="1:13" x14ac:dyDescent="0.3">
      <c r="A14691" t="s">
        <v>1788</v>
      </c>
      <c r="C14691" t="s">
        <v>31019</v>
      </c>
      <c r="D14691">
        <v>18</v>
      </c>
      <c r="E14691" s="1">
        <v>99980</v>
      </c>
      <c r="G14691" t="s">
        <v>13</v>
      </c>
      <c r="H14691" t="s">
        <v>31085</v>
      </c>
      <c r="I14691" t="s">
        <v>359</v>
      </c>
      <c r="K14691" t="s">
        <v>189</v>
      </c>
      <c r="L14691" t="s">
        <v>17</v>
      </c>
      <c r="M14691" t="s">
        <v>31</v>
      </c>
    </row>
    <row r="14692" spans="1:13" x14ac:dyDescent="0.3">
      <c r="A14692" t="s">
        <v>1788</v>
      </c>
      <c r="C14692" t="s">
        <v>31181</v>
      </c>
      <c r="D14692">
        <v>15</v>
      </c>
      <c r="E14692" s="1">
        <v>47851</v>
      </c>
      <c r="G14692" t="s">
        <v>13</v>
      </c>
      <c r="H14692" t="s">
        <v>31193</v>
      </c>
      <c r="I14692" t="s">
        <v>359</v>
      </c>
      <c r="K14692" t="s">
        <v>189</v>
      </c>
      <c r="L14692" t="s">
        <v>17</v>
      </c>
      <c r="M14692" t="s">
        <v>45</v>
      </c>
    </row>
    <row r="14693" spans="1:13" x14ac:dyDescent="0.3">
      <c r="A14693" t="s">
        <v>1788</v>
      </c>
      <c r="C14693" t="s">
        <v>31181</v>
      </c>
      <c r="D14693">
        <v>36</v>
      </c>
      <c r="E14693" s="1">
        <v>130912</v>
      </c>
      <c r="G14693" t="s">
        <v>13</v>
      </c>
      <c r="H14693" t="s">
        <v>30482</v>
      </c>
      <c r="I14693" t="s">
        <v>359</v>
      </c>
      <c r="K14693" t="s">
        <v>189</v>
      </c>
      <c r="L14693" t="s">
        <v>38</v>
      </c>
      <c r="M14693" t="s">
        <v>66</v>
      </c>
    </row>
    <row r="14694" spans="1:13" x14ac:dyDescent="0.3">
      <c r="A14694" t="s">
        <v>1788</v>
      </c>
      <c r="C14694" t="s">
        <v>3657</v>
      </c>
      <c r="D14694">
        <v>49</v>
      </c>
      <c r="E14694" s="1">
        <v>1078632</v>
      </c>
      <c r="G14694" t="s">
        <v>516</v>
      </c>
      <c r="H14694" t="s">
        <v>3765</v>
      </c>
      <c r="I14694" t="s">
        <v>359</v>
      </c>
      <c r="K14694" t="s">
        <v>189</v>
      </c>
      <c r="L14694" t="s">
        <v>38</v>
      </c>
      <c r="M14694" t="s">
        <v>3728</v>
      </c>
    </row>
    <row r="14695" spans="1:13" x14ac:dyDescent="0.3">
      <c r="A14695" t="s">
        <v>1788</v>
      </c>
      <c r="C14695" t="s">
        <v>3657</v>
      </c>
      <c r="D14695">
        <v>47</v>
      </c>
      <c r="E14695" s="1">
        <v>3850001</v>
      </c>
      <c r="G14695" t="s">
        <v>34</v>
      </c>
      <c r="H14695" t="s">
        <v>4123</v>
      </c>
      <c r="I14695" t="s">
        <v>359</v>
      </c>
      <c r="K14695" t="s">
        <v>189</v>
      </c>
      <c r="L14695" t="s">
        <v>44</v>
      </c>
      <c r="M14695" t="s">
        <v>434</v>
      </c>
    </row>
    <row r="14696" spans="1:13" x14ac:dyDescent="0.3">
      <c r="A14696" t="s">
        <v>1788</v>
      </c>
      <c r="C14696" t="s">
        <v>3657</v>
      </c>
      <c r="D14696">
        <v>49</v>
      </c>
      <c r="E14696" s="1">
        <v>3576685</v>
      </c>
      <c r="G14696" t="s">
        <v>13</v>
      </c>
      <c r="H14696" t="s">
        <v>4219</v>
      </c>
      <c r="I14696" t="s">
        <v>359</v>
      </c>
      <c r="K14696" t="s">
        <v>189</v>
      </c>
      <c r="L14696" t="s">
        <v>17</v>
      </c>
      <c r="M14696" t="s">
        <v>87</v>
      </c>
    </row>
    <row r="14697" spans="1:13" x14ac:dyDescent="0.3">
      <c r="A14697" t="s">
        <v>1788</v>
      </c>
      <c r="C14697" t="s">
        <v>5881</v>
      </c>
      <c r="D14697">
        <v>7</v>
      </c>
      <c r="E14697" s="1">
        <v>231000</v>
      </c>
      <c r="G14697" t="s">
        <v>13</v>
      </c>
      <c r="H14697" t="s">
        <v>5999</v>
      </c>
      <c r="I14697" t="s">
        <v>359</v>
      </c>
      <c r="K14697" t="s">
        <v>189</v>
      </c>
      <c r="L14697" t="s">
        <v>17</v>
      </c>
      <c r="M14697" t="s">
        <v>45</v>
      </c>
    </row>
    <row r="14698" spans="1:13" x14ac:dyDescent="0.3">
      <c r="A14698" t="s">
        <v>1788</v>
      </c>
      <c r="C14698" t="s">
        <v>4681</v>
      </c>
      <c r="D14698">
        <v>66</v>
      </c>
      <c r="E14698" s="1">
        <v>7012731</v>
      </c>
      <c r="G14698" t="s">
        <v>13</v>
      </c>
      <c r="H14698" t="s">
        <v>4682</v>
      </c>
      <c r="I14698" t="s">
        <v>359</v>
      </c>
      <c r="K14698" t="s">
        <v>189</v>
      </c>
      <c r="L14698" t="s">
        <v>38</v>
      </c>
      <c r="M14698" t="s">
        <v>82</v>
      </c>
    </row>
    <row r="14699" spans="1:13" x14ac:dyDescent="0.3">
      <c r="A14699" t="s">
        <v>1788</v>
      </c>
      <c r="C14699" t="s">
        <v>5763</v>
      </c>
      <c r="D14699">
        <v>60</v>
      </c>
      <c r="E14699" s="1">
        <v>1386867</v>
      </c>
      <c r="G14699" t="s">
        <v>13</v>
      </c>
      <c r="H14699" t="s">
        <v>5877</v>
      </c>
      <c r="I14699" t="s">
        <v>359</v>
      </c>
      <c r="K14699" t="s">
        <v>189</v>
      </c>
      <c r="L14699" t="s">
        <v>17</v>
      </c>
      <c r="M14699" t="s">
        <v>45</v>
      </c>
    </row>
    <row r="14700" spans="1:13" x14ac:dyDescent="0.3">
      <c r="A14700" t="s">
        <v>1788</v>
      </c>
      <c r="C14700" t="s">
        <v>5642</v>
      </c>
      <c r="D14700">
        <v>30</v>
      </c>
      <c r="E14700" s="1">
        <v>100000</v>
      </c>
      <c r="G14700" t="s">
        <v>13</v>
      </c>
      <c r="H14700" t="s">
        <v>5690</v>
      </c>
      <c r="I14700" t="s">
        <v>359</v>
      </c>
      <c r="K14700" t="s">
        <v>189</v>
      </c>
      <c r="L14700" t="s">
        <v>17</v>
      </c>
      <c r="M14700" t="s">
        <v>450</v>
      </c>
    </row>
    <row r="14701" spans="1:13" x14ac:dyDescent="0.3">
      <c r="A14701" t="s">
        <v>1788</v>
      </c>
      <c r="C14701" t="s">
        <v>5025</v>
      </c>
      <c r="D14701">
        <v>45</v>
      </c>
      <c r="E14701" s="1">
        <v>601631</v>
      </c>
      <c r="G14701" t="s">
        <v>34</v>
      </c>
      <c r="H14701" t="s">
        <v>5104</v>
      </c>
      <c r="I14701" t="s">
        <v>359</v>
      </c>
      <c r="K14701" t="s">
        <v>189</v>
      </c>
      <c r="L14701" t="s">
        <v>38</v>
      </c>
      <c r="M14701" t="s">
        <v>75</v>
      </c>
    </row>
    <row r="14702" spans="1:13" x14ac:dyDescent="0.3">
      <c r="A14702" t="s">
        <v>1788</v>
      </c>
      <c r="C14702" t="s">
        <v>4855</v>
      </c>
      <c r="D14702">
        <v>71</v>
      </c>
      <c r="E14702" s="1">
        <v>2895290</v>
      </c>
      <c r="G14702" t="s">
        <v>34</v>
      </c>
      <c r="H14702" t="s">
        <v>4870</v>
      </c>
      <c r="I14702" t="s">
        <v>359</v>
      </c>
      <c r="K14702" t="s">
        <v>189</v>
      </c>
      <c r="L14702" t="s">
        <v>38</v>
      </c>
      <c r="M14702" t="s">
        <v>39</v>
      </c>
    </row>
    <row r="14703" spans="1:13" x14ac:dyDescent="0.3">
      <c r="A14703" t="s">
        <v>1788</v>
      </c>
      <c r="C14703" t="s">
        <v>22837</v>
      </c>
      <c r="D14703">
        <v>46</v>
      </c>
      <c r="E14703" s="1">
        <v>2761379</v>
      </c>
      <c r="G14703" t="s">
        <v>13</v>
      </c>
      <c r="H14703" t="s">
        <v>22844</v>
      </c>
      <c r="I14703" t="s">
        <v>359</v>
      </c>
      <c r="K14703" t="s">
        <v>189</v>
      </c>
      <c r="L14703" t="s">
        <v>257</v>
      </c>
      <c r="M14703" t="s">
        <v>345</v>
      </c>
    </row>
    <row r="14704" spans="1:13" x14ac:dyDescent="0.3">
      <c r="A14704" t="s">
        <v>1788</v>
      </c>
      <c r="C14704" t="s">
        <v>22837</v>
      </c>
      <c r="D14704">
        <v>53</v>
      </c>
      <c r="E14704" s="1">
        <v>1248867</v>
      </c>
      <c r="G14704" t="s">
        <v>13</v>
      </c>
      <c r="H14704" t="s">
        <v>22914</v>
      </c>
      <c r="I14704" t="s">
        <v>359</v>
      </c>
      <c r="K14704" t="s">
        <v>189</v>
      </c>
      <c r="L14704" t="s">
        <v>17</v>
      </c>
      <c r="M14704" t="s">
        <v>66</v>
      </c>
    </row>
    <row r="14705" spans="1:13" x14ac:dyDescent="0.3">
      <c r="A14705" t="s">
        <v>1788</v>
      </c>
      <c r="C14705" t="s">
        <v>22837</v>
      </c>
      <c r="D14705">
        <v>43</v>
      </c>
      <c r="E14705" s="1">
        <v>1910870</v>
      </c>
      <c r="G14705" t="s">
        <v>13</v>
      </c>
      <c r="H14705" t="s">
        <v>23106</v>
      </c>
      <c r="I14705" t="s">
        <v>359</v>
      </c>
      <c r="K14705" t="s">
        <v>189</v>
      </c>
      <c r="L14705" t="s">
        <v>38</v>
      </c>
      <c r="M14705" t="s">
        <v>101</v>
      </c>
    </row>
    <row r="14706" spans="1:13" x14ac:dyDescent="0.3">
      <c r="A14706" t="s">
        <v>1788</v>
      </c>
      <c r="C14706" t="s">
        <v>22837</v>
      </c>
      <c r="D14706">
        <v>23</v>
      </c>
      <c r="E14706" s="1">
        <v>297704</v>
      </c>
      <c r="G14706" t="s">
        <v>13</v>
      </c>
      <c r="H14706" t="s">
        <v>23129</v>
      </c>
      <c r="I14706" t="s">
        <v>359</v>
      </c>
      <c r="K14706" t="s">
        <v>189</v>
      </c>
      <c r="L14706" t="s">
        <v>44</v>
      </c>
      <c r="M14706" t="s">
        <v>105</v>
      </c>
    </row>
    <row r="14707" spans="1:13" x14ac:dyDescent="0.3">
      <c r="A14707" t="s">
        <v>1788</v>
      </c>
      <c r="C14707" t="s">
        <v>22837</v>
      </c>
      <c r="D14707">
        <v>62</v>
      </c>
      <c r="E14707" s="1">
        <v>3335133</v>
      </c>
      <c r="G14707" t="s">
        <v>34</v>
      </c>
      <c r="H14707" t="s">
        <v>23142</v>
      </c>
      <c r="I14707" t="s">
        <v>359</v>
      </c>
      <c r="K14707" t="s">
        <v>189</v>
      </c>
      <c r="L14707" t="s">
        <v>44</v>
      </c>
      <c r="M14707" t="s">
        <v>39</v>
      </c>
    </row>
    <row r="14708" spans="1:13" x14ac:dyDescent="0.3">
      <c r="A14708" t="s">
        <v>1788</v>
      </c>
      <c r="C14708" t="s">
        <v>24055</v>
      </c>
      <c r="D14708">
        <v>72</v>
      </c>
      <c r="E14708" s="1">
        <v>3717000</v>
      </c>
      <c r="G14708" t="s">
        <v>34</v>
      </c>
      <c r="H14708" t="s">
        <v>24107</v>
      </c>
      <c r="I14708" t="s">
        <v>359</v>
      </c>
      <c r="K14708" t="s">
        <v>189</v>
      </c>
      <c r="L14708" t="s">
        <v>17</v>
      </c>
      <c r="M14708" t="s">
        <v>61</v>
      </c>
    </row>
    <row r="14709" spans="1:13" x14ac:dyDescent="0.3">
      <c r="A14709" t="s">
        <v>1788</v>
      </c>
      <c r="C14709" t="s">
        <v>24055</v>
      </c>
      <c r="D14709">
        <v>48</v>
      </c>
      <c r="E14709" s="1">
        <v>596296</v>
      </c>
      <c r="G14709" t="s">
        <v>34</v>
      </c>
      <c r="H14709" t="s">
        <v>24130</v>
      </c>
      <c r="I14709" t="s">
        <v>359</v>
      </c>
      <c r="K14709" t="s">
        <v>189</v>
      </c>
      <c r="L14709" t="s">
        <v>44</v>
      </c>
      <c r="M14709" t="s">
        <v>434</v>
      </c>
    </row>
    <row r="14710" spans="1:13" x14ac:dyDescent="0.3">
      <c r="A14710" t="s">
        <v>1788</v>
      </c>
      <c r="C14710" t="s">
        <v>23213</v>
      </c>
      <c r="D14710">
        <v>76</v>
      </c>
      <c r="E14710" s="1">
        <v>4911203</v>
      </c>
      <c r="G14710" t="s">
        <v>13</v>
      </c>
      <c r="H14710" t="s">
        <v>23212</v>
      </c>
      <c r="I14710" t="s">
        <v>359</v>
      </c>
      <c r="K14710" t="s">
        <v>189</v>
      </c>
      <c r="L14710" t="s">
        <v>115</v>
      </c>
      <c r="M14710" t="s">
        <v>82</v>
      </c>
    </row>
    <row r="14711" spans="1:13" x14ac:dyDescent="0.3">
      <c r="A14711" t="s">
        <v>1788</v>
      </c>
      <c r="C14711" t="s">
        <v>23213</v>
      </c>
      <c r="D14711">
        <v>65</v>
      </c>
      <c r="E14711" s="1">
        <v>2247959</v>
      </c>
      <c r="G14711" t="s">
        <v>13</v>
      </c>
      <c r="H14711" t="s">
        <v>23325</v>
      </c>
      <c r="I14711" t="s">
        <v>359</v>
      </c>
      <c r="K14711" t="s">
        <v>189</v>
      </c>
      <c r="L14711" t="s">
        <v>115</v>
      </c>
      <c r="M14711" t="s">
        <v>82</v>
      </c>
    </row>
    <row r="14712" spans="1:13" x14ac:dyDescent="0.3">
      <c r="A14712" t="s">
        <v>1788</v>
      </c>
      <c r="C14712" t="s">
        <v>23427</v>
      </c>
      <c r="D14712">
        <v>65</v>
      </c>
      <c r="E14712" s="1">
        <v>8521284</v>
      </c>
      <c r="G14712" t="s">
        <v>13</v>
      </c>
      <c r="H14712" t="s">
        <v>23454</v>
      </c>
      <c r="I14712" t="s">
        <v>359</v>
      </c>
      <c r="K14712" t="s">
        <v>189</v>
      </c>
      <c r="L14712" t="s">
        <v>38</v>
      </c>
      <c r="M14712" t="s">
        <v>66</v>
      </c>
    </row>
    <row r="14713" spans="1:13" x14ac:dyDescent="0.3">
      <c r="A14713" t="s">
        <v>1788</v>
      </c>
      <c r="C14713" t="s">
        <v>23966</v>
      </c>
      <c r="D14713">
        <v>11</v>
      </c>
      <c r="E14713" s="1">
        <v>102671</v>
      </c>
      <c r="G14713" t="s">
        <v>13</v>
      </c>
      <c r="H14713" t="s">
        <v>24044</v>
      </c>
      <c r="I14713" t="s">
        <v>359</v>
      </c>
      <c r="K14713" t="s">
        <v>189</v>
      </c>
      <c r="L14713" t="s">
        <v>17</v>
      </c>
      <c r="M14713" t="s">
        <v>101</v>
      </c>
    </row>
    <row r="14714" spans="1:13" x14ac:dyDescent="0.3">
      <c r="A14714" t="s">
        <v>1788</v>
      </c>
      <c r="C14714" t="s">
        <v>23856</v>
      </c>
      <c r="D14714">
        <v>80</v>
      </c>
      <c r="E14714" s="1">
        <v>6437424</v>
      </c>
      <c r="G14714" t="s">
        <v>13</v>
      </c>
      <c r="H14714" t="s">
        <v>23870</v>
      </c>
      <c r="I14714" t="s">
        <v>359</v>
      </c>
      <c r="K14714" t="s">
        <v>189</v>
      </c>
      <c r="L14714" t="s">
        <v>17</v>
      </c>
      <c r="M14714" t="s">
        <v>207</v>
      </c>
    </row>
    <row r="14715" spans="1:13" x14ac:dyDescent="0.3">
      <c r="A14715" t="s">
        <v>1788</v>
      </c>
      <c r="C14715" t="s">
        <v>22801</v>
      </c>
      <c r="D14715">
        <v>60</v>
      </c>
      <c r="E14715" s="1">
        <v>3465264</v>
      </c>
      <c r="G14715" t="s">
        <v>13</v>
      </c>
      <c r="H14715" t="s">
        <v>22800</v>
      </c>
      <c r="I14715" t="s">
        <v>359</v>
      </c>
      <c r="K14715" t="s">
        <v>189</v>
      </c>
      <c r="L14715" t="s">
        <v>17</v>
      </c>
      <c r="M14715" t="s">
        <v>31</v>
      </c>
    </row>
    <row r="14716" spans="1:13" x14ac:dyDescent="0.3">
      <c r="A14716" t="s">
        <v>1788</v>
      </c>
      <c r="C14716" t="s">
        <v>22801</v>
      </c>
      <c r="D14716">
        <v>22</v>
      </c>
      <c r="E14716" s="1">
        <v>535445</v>
      </c>
      <c r="G14716" t="s">
        <v>13</v>
      </c>
      <c r="H14716" t="s">
        <v>22818</v>
      </c>
      <c r="I14716" t="s">
        <v>359</v>
      </c>
      <c r="K14716" t="s">
        <v>189</v>
      </c>
      <c r="L14716" t="s">
        <v>16426</v>
      </c>
      <c r="M14716" t="s">
        <v>82</v>
      </c>
    </row>
    <row r="14717" spans="1:13" x14ac:dyDescent="0.3">
      <c r="A14717" t="s">
        <v>1788</v>
      </c>
      <c r="C14717" t="s">
        <v>21173</v>
      </c>
      <c r="D14717">
        <v>36</v>
      </c>
      <c r="E14717" s="1">
        <v>330321</v>
      </c>
      <c r="G14717" t="s">
        <v>571</v>
      </c>
      <c r="H14717" t="s">
        <v>21234</v>
      </c>
      <c r="I14717" t="s">
        <v>359</v>
      </c>
      <c r="K14717" t="s">
        <v>189</v>
      </c>
      <c r="L14717" t="s">
        <v>17</v>
      </c>
      <c r="M14717" t="s">
        <v>16511</v>
      </c>
    </row>
    <row r="14718" spans="1:13" x14ac:dyDescent="0.3">
      <c r="A14718" t="s">
        <v>1788</v>
      </c>
      <c r="C14718" t="s">
        <v>21173</v>
      </c>
      <c r="D14718">
        <v>69</v>
      </c>
      <c r="E14718" s="1">
        <v>1485830</v>
      </c>
      <c r="G14718" t="s">
        <v>13</v>
      </c>
      <c r="H14718" t="s">
        <v>21349</v>
      </c>
      <c r="I14718" t="s">
        <v>359</v>
      </c>
      <c r="K14718" t="s">
        <v>189</v>
      </c>
      <c r="L14718" t="s">
        <v>17</v>
      </c>
      <c r="M14718" t="s">
        <v>87</v>
      </c>
    </row>
    <row r="14719" spans="1:13" x14ac:dyDescent="0.3">
      <c r="A14719" t="s">
        <v>1788</v>
      </c>
      <c r="C14719" t="s">
        <v>21173</v>
      </c>
      <c r="D14719">
        <v>62</v>
      </c>
      <c r="E14719" s="1">
        <v>1504044</v>
      </c>
      <c r="G14719" t="s">
        <v>571</v>
      </c>
      <c r="H14719" t="s">
        <v>21363</v>
      </c>
      <c r="I14719" t="s">
        <v>359</v>
      </c>
      <c r="K14719" t="s">
        <v>189</v>
      </c>
      <c r="L14719" t="s">
        <v>170</v>
      </c>
      <c r="M14719" t="s">
        <v>21364</v>
      </c>
    </row>
    <row r="14720" spans="1:13" x14ac:dyDescent="0.3">
      <c r="A14720" t="s">
        <v>1788</v>
      </c>
      <c r="C14720" t="s">
        <v>21173</v>
      </c>
      <c r="D14720">
        <v>18</v>
      </c>
      <c r="E14720" s="1">
        <v>100000</v>
      </c>
      <c r="G14720" t="s">
        <v>13</v>
      </c>
      <c r="H14720" t="s">
        <v>21467</v>
      </c>
      <c r="I14720" t="s">
        <v>359</v>
      </c>
      <c r="K14720" t="s">
        <v>189</v>
      </c>
      <c r="L14720" t="s">
        <v>17</v>
      </c>
      <c r="M14720" t="s">
        <v>450</v>
      </c>
    </row>
    <row r="14721" spans="1:13" x14ac:dyDescent="0.3">
      <c r="A14721" t="s">
        <v>1788</v>
      </c>
      <c r="C14721" t="s">
        <v>22248</v>
      </c>
      <c r="D14721">
        <v>38</v>
      </c>
      <c r="E14721" s="1">
        <v>205586</v>
      </c>
      <c r="G14721" t="s">
        <v>13</v>
      </c>
      <c r="H14721" t="s">
        <v>22430</v>
      </c>
      <c r="I14721" t="s">
        <v>359</v>
      </c>
      <c r="K14721" t="s">
        <v>189</v>
      </c>
      <c r="L14721" t="s">
        <v>17</v>
      </c>
      <c r="M14721" t="s">
        <v>31</v>
      </c>
    </row>
    <row r="14722" spans="1:13" x14ac:dyDescent="0.3">
      <c r="A14722" t="s">
        <v>1788</v>
      </c>
      <c r="C14722" t="s">
        <v>22505</v>
      </c>
      <c r="D14722">
        <v>53</v>
      </c>
      <c r="E14722" s="1">
        <v>852394</v>
      </c>
      <c r="G14722" t="s">
        <v>34</v>
      </c>
      <c r="H14722" t="s">
        <v>22541</v>
      </c>
      <c r="I14722" t="s">
        <v>359</v>
      </c>
      <c r="K14722" t="s">
        <v>189</v>
      </c>
      <c r="L14722" t="s">
        <v>44</v>
      </c>
      <c r="M14722" t="s">
        <v>39</v>
      </c>
    </row>
    <row r="14723" spans="1:13" x14ac:dyDescent="0.3">
      <c r="A14723" t="s">
        <v>1788</v>
      </c>
      <c r="C14723" t="s">
        <v>21035</v>
      </c>
      <c r="D14723">
        <v>89</v>
      </c>
      <c r="E14723" s="1">
        <v>10000000</v>
      </c>
      <c r="G14723" t="s">
        <v>34</v>
      </c>
      <c r="H14723" t="s">
        <v>21056</v>
      </c>
      <c r="I14723" t="s">
        <v>359</v>
      </c>
      <c r="K14723" t="s">
        <v>189</v>
      </c>
      <c r="L14723" t="s">
        <v>170</v>
      </c>
      <c r="M14723" t="s">
        <v>61</v>
      </c>
    </row>
    <row r="14724" spans="1:13" x14ac:dyDescent="0.3">
      <c r="A14724" t="s">
        <v>1788</v>
      </c>
      <c r="C14724" t="s">
        <v>17339</v>
      </c>
      <c r="D14724">
        <v>75</v>
      </c>
      <c r="E14724" s="1">
        <v>1098049</v>
      </c>
      <c r="G14724" t="s">
        <v>516</v>
      </c>
      <c r="H14724" t="s">
        <v>17347</v>
      </c>
      <c r="I14724" t="s">
        <v>359</v>
      </c>
      <c r="K14724" t="s">
        <v>189</v>
      </c>
      <c r="L14724" t="s">
        <v>44</v>
      </c>
      <c r="M14724" t="s">
        <v>3728</v>
      </c>
    </row>
    <row r="14725" spans="1:13" x14ac:dyDescent="0.3">
      <c r="A14725" t="s">
        <v>1788</v>
      </c>
      <c r="C14725" t="s">
        <v>15737</v>
      </c>
      <c r="D14725">
        <v>75</v>
      </c>
      <c r="E14725" s="1">
        <v>7994251</v>
      </c>
      <c r="G14725" t="s">
        <v>571</v>
      </c>
      <c r="H14725" t="s">
        <v>15916</v>
      </c>
      <c r="I14725" t="s">
        <v>359</v>
      </c>
      <c r="K14725" t="s">
        <v>189</v>
      </c>
      <c r="L14725" t="s">
        <v>38</v>
      </c>
      <c r="M14725" t="s">
        <v>8279</v>
      </c>
    </row>
    <row r="14726" spans="1:13" x14ac:dyDescent="0.3">
      <c r="A14726" t="s">
        <v>1788</v>
      </c>
      <c r="C14726" t="s">
        <v>15737</v>
      </c>
      <c r="D14726">
        <v>86</v>
      </c>
      <c r="E14726" s="1">
        <v>4317604</v>
      </c>
      <c r="G14726" t="s">
        <v>48</v>
      </c>
      <c r="H14726" t="s">
        <v>15935</v>
      </c>
      <c r="I14726" t="s">
        <v>359</v>
      </c>
      <c r="K14726" t="s">
        <v>189</v>
      </c>
      <c r="L14726" t="s">
        <v>38</v>
      </c>
      <c r="M14726" t="s">
        <v>354</v>
      </c>
    </row>
    <row r="14727" spans="1:13" x14ac:dyDescent="0.3">
      <c r="A14727" t="s">
        <v>1788</v>
      </c>
      <c r="C14727" t="s">
        <v>15737</v>
      </c>
      <c r="D14727">
        <v>43</v>
      </c>
      <c r="E14727" s="1">
        <v>2247605</v>
      </c>
      <c r="G14727" t="s">
        <v>13</v>
      </c>
      <c r="H14727" t="s">
        <v>16089</v>
      </c>
      <c r="I14727" t="s">
        <v>359</v>
      </c>
      <c r="K14727" t="s">
        <v>189</v>
      </c>
      <c r="L14727" t="s">
        <v>17</v>
      </c>
      <c r="M14727" t="s">
        <v>16090</v>
      </c>
    </row>
    <row r="14728" spans="1:13" x14ac:dyDescent="0.3">
      <c r="A14728" t="s">
        <v>1788</v>
      </c>
      <c r="C14728" t="s">
        <v>16755</v>
      </c>
      <c r="D14728">
        <v>96</v>
      </c>
      <c r="E14728" s="1">
        <v>4960596</v>
      </c>
      <c r="G14728" t="s">
        <v>13</v>
      </c>
      <c r="H14728" t="s">
        <v>16801</v>
      </c>
      <c r="I14728" t="s">
        <v>359</v>
      </c>
      <c r="K14728" t="s">
        <v>189</v>
      </c>
      <c r="L14728" t="s">
        <v>38</v>
      </c>
      <c r="M14728" t="s">
        <v>15821</v>
      </c>
    </row>
    <row r="14729" spans="1:13" x14ac:dyDescent="0.3">
      <c r="A14729" t="s">
        <v>1788</v>
      </c>
      <c r="C14729" t="s">
        <v>16755</v>
      </c>
      <c r="D14729">
        <v>27</v>
      </c>
      <c r="E14729" s="1">
        <v>351343</v>
      </c>
      <c r="G14729" t="s">
        <v>13</v>
      </c>
      <c r="H14729" t="s">
        <v>16924</v>
      </c>
      <c r="I14729" t="s">
        <v>359</v>
      </c>
      <c r="K14729" t="s">
        <v>189</v>
      </c>
      <c r="L14729" t="s">
        <v>17</v>
      </c>
      <c r="M14729" t="s">
        <v>66</v>
      </c>
    </row>
    <row r="14730" spans="1:13" x14ac:dyDescent="0.3">
      <c r="A14730" t="s">
        <v>1788</v>
      </c>
      <c r="C14730" t="s">
        <v>16599</v>
      </c>
      <c r="D14730">
        <v>34</v>
      </c>
      <c r="E14730" s="1">
        <v>578557</v>
      </c>
      <c r="G14730" t="s">
        <v>13</v>
      </c>
      <c r="H14730" t="s">
        <v>16628</v>
      </c>
      <c r="I14730" t="s">
        <v>359</v>
      </c>
      <c r="K14730" t="s">
        <v>189</v>
      </c>
      <c r="L14730" t="s">
        <v>17</v>
      </c>
      <c r="M14730" t="s">
        <v>82</v>
      </c>
    </row>
    <row r="14731" spans="1:13" x14ac:dyDescent="0.3">
      <c r="A14731" t="s">
        <v>1788</v>
      </c>
      <c r="C14731" t="s">
        <v>16236</v>
      </c>
      <c r="D14731">
        <v>14</v>
      </c>
      <c r="E14731" s="1">
        <v>99885</v>
      </c>
      <c r="G14731" t="s">
        <v>13</v>
      </c>
      <c r="H14731" t="s">
        <v>16308</v>
      </c>
      <c r="I14731" t="s">
        <v>359</v>
      </c>
      <c r="K14731" t="s">
        <v>189</v>
      </c>
      <c r="L14731" t="s">
        <v>38</v>
      </c>
      <c r="M14731" t="s">
        <v>207</v>
      </c>
    </row>
    <row r="14732" spans="1:13" x14ac:dyDescent="0.3">
      <c r="A14732" t="s">
        <v>1788</v>
      </c>
      <c r="C14732" t="s">
        <v>16236</v>
      </c>
      <c r="D14732">
        <v>7</v>
      </c>
      <c r="E14732" s="1">
        <v>52489</v>
      </c>
      <c r="G14732" t="s">
        <v>13</v>
      </c>
      <c r="H14732" t="s">
        <v>16312</v>
      </c>
      <c r="I14732" t="s">
        <v>359</v>
      </c>
      <c r="K14732" t="s">
        <v>189</v>
      </c>
      <c r="L14732" t="s">
        <v>38</v>
      </c>
      <c r="M14732" t="s">
        <v>345</v>
      </c>
    </row>
    <row r="14733" spans="1:13" x14ac:dyDescent="0.3">
      <c r="A14733" t="s">
        <v>1788</v>
      </c>
      <c r="C14733" t="s">
        <v>16466</v>
      </c>
      <c r="D14733">
        <v>9</v>
      </c>
      <c r="E14733" s="1">
        <v>224592</v>
      </c>
      <c r="G14733" t="s">
        <v>13</v>
      </c>
      <c r="H14733" t="s">
        <v>16509</v>
      </c>
      <c r="I14733" t="s">
        <v>359</v>
      </c>
      <c r="K14733" t="s">
        <v>189</v>
      </c>
      <c r="L14733" t="s">
        <v>17</v>
      </c>
      <c r="M14733" t="s">
        <v>31</v>
      </c>
    </row>
    <row r="14734" spans="1:13" x14ac:dyDescent="0.3">
      <c r="A14734" t="s">
        <v>1788</v>
      </c>
      <c r="C14734" t="s">
        <v>16341</v>
      </c>
      <c r="D14734">
        <v>18</v>
      </c>
      <c r="E14734" s="1">
        <v>131330</v>
      </c>
      <c r="G14734" t="s">
        <v>13</v>
      </c>
      <c r="H14734" t="s">
        <v>16358</v>
      </c>
      <c r="I14734" t="s">
        <v>359</v>
      </c>
      <c r="K14734" t="s">
        <v>189</v>
      </c>
      <c r="L14734" t="s">
        <v>17</v>
      </c>
      <c r="M14734" t="s">
        <v>82</v>
      </c>
    </row>
    <row r="14735" spans="1:13" x14ac:dyDescent="0.3">
      <c r="A14735" t="s">
        <v>1788</v>
      </c>
      <c r="C14735" t="s">
        <v>12314</v>
      </c>
      <c r="D14735">
        <v>38</v>
      </c>
      <c r="E14735" s="1">
        <v>1326233</v>
      </c>
      <c r="G14735" t="s">
        <v>34</v>
      </c>
      <c r="H14735" t="s">
        <v>12461</v>
      </c>
      <c r="I14735" t="s">
        <v>359</v>
      </c>
      <c r="K14735" t="s">
        <v>189</v>
      </c>
      <c r="L14735" t="s">
        <v>17</v>
      </c>
      <c r="M14735" t="s">
        <v>217</v>
      </c>
    </row>
    <row r="14736" spans="1:13" x14ac:dyDescent="0.3">
      <c r="A14736" t="s">
        <v>1788</v>
      </c>
      <c r="C14736" t="s">
        <v>12314</v>
      </c>
      <c r="D14736">
        <v>86</v>
      </c>
      <c r="E14736" s="1">
        <v>629397</v>
      </c>
      <c r="G14736" t="s">
        <v>13</v>
      </c>
      <c r="H14736" t="s">
        <v>12569</v>
      </c>
      <c r="I14736" t="s">
        <v>359</v>
      </c>
      <c r="K14736" t="s">
        <v>189</v>
      </c>
      <c r="L14736" t="s">
        <v>44</v>
      </c>
      <c r="M14736" t="s">
        <v>31</v>
      </c>
    </row>
    <row r="14737" spans="1:13" x14ac:dyDescent="0.3">
      <c r="A14737" t="s">
        <v>1788</v>
      </c>
      <c r="C14737" t="s">
        <v>12314</v>
      </c>
      <c r="D14737">
        <v>54</v>
      </c>
      <c r="E14737" s="1">
        <v>5179588</v>
      </c>
      <c r="G14737" t="s">
        <v>13</v>
      </c>
      <c r="H14737" t="s">
        <v>12590</v>
      </c>
      <c r="I14737" t="s">
        <v>359</v>
      </c>
      <c r="K14737" t="s">
        <v>189</v>
      </c>
      <c r="L14737" t="s">
        <v>17</v>
      </c>
      <c r="M14737" t="s">
        <v>345</v>
      </c>
    </row>
    <row r="14738" spans="1:13" x14ac:dyDescent="0.3">
      <c r="A14738" t="s">
        <v>1788</v>
      </c>
      <c r="C14738" t="s">
        <v>11813</v>
      </c>
      <c r="D14738">
        <v>41</v>
      </c>
      <c r="E14738" s="1">
        <v>875799</v>
      </c>
      <c r="G14738" t="s">
        <v>34</v>
      </c>
      <c r="H14738" t="s">
        <v>12006</v>
      </c>
      <c r="I14738" t="s">
        <v>359</v>
      </c>
      <c r="K14738" t="s">
        <v>189</v>
      </c>
      <c r="L14738" t="s">
        <v>17</v>
      </c>
      <c r="M14738" t="s">
        <v>61</v>
      </c>
    </row>
    <row r="14739" spans="1:13" x14ac:dyDescent="0.3">
      <c r="A14739" t="s">
        <v>1788</v>
      </c>
      <c r="C14739" t="s">
        <v>11813</v>
      </c>
      <c r="D14739">
        <v>3</v>
      </c>
      <c r="E14739" s="1">
        <v>49951</v>
      </c>
      <c r="G14739" t="s">
        <v>13</v>
      </c>
      <c r="H14739" t="s">
        <v>12222</v>
      </c>
      <c r="I14739" t="s">
        <v>359</v>
      </c>
      <c r="K14739" t="s">
        <v>189</v>
      </c>
      <c r="L14739" t="s">
        <v>17</v>
      </c>
      <c r="M14739" t="s">
        <v>207</v>
      </c>
    </row>
    <row r="14740" spans="1:13" x14ac:dyDescent="0.3">
      <c r="A14740" t="s">
        <v>1788</v>
      </c>
      <c r="C14740" t="s">
        <v>11813</v>
      </c>
      <c r="D14740">
        <v>14</v>
      </c>
      <c r="E14740" s="1">
        <v>156687</v>
      </c>
      <c r="G14740" t="s">
        <v>34</v>
      </c>
      <c r="H14740" t="s">
        <v>12233</v>
      </c>
      <c r="I14740" t="s">
        <v>359</v>
      </c>
      <c r="K14740" t="s">
        <v>189</v>
      </c>
      <c r="L14740" t="s">
        <v>38</v>
      </c>
      <c r="M14740" t="s">
        <v>504</v>
      </c>
    </row>
    <row r="14741" spans="1:13" x14ac:dyDescent="0.3">
      <c r="A14741" t="s">
        <v>1788</v>
      </c>
      <c r="C14741" t="s">
        <v>11317</v>
      </c>
      <c r="D14741">
        <v>35</v>
      </c>
      <c r="E14741" s="1">
        <v>2006165</v>
      </c>
      <c r="G14741" t="s">
        <v>13</v>
      </c>
      <c r="H14741" t="s">
        <v>11417</v>
      </c>
      <c r="I14741" t="s">
        <v>359</v>
      </c>
      <c r="K14741" t="s">
        <v>189</v>
      </c>
      <c r="L14741" t="s">
        <v>38</v>
      </c>
      <c r="M14741" t="s">
        <v>31</v>
      </c>
    </row>
    <row r="14742" spans="1:13" x14ac:dyDescent="0.3">
      <c r="A14742" t="s">
        <v>1788</v>
      </c>
      <c r="C14742" t="s">
        <v>11254</v>
      </c>
      <c r="D14742">
        <v>11</v>
      </c>
      <c r="E14742" s="1">
        <v>125000</v>
      </c>
      <c r="G14742" t="s">
        <v>34</v>
      </c>
      <c r="H14742" t="s">
        <v>11284</v>
      </c>
      <c r="I14742" t="s">
        <v>359</v>
      </c>
      <c r="K14742" t="s">
        <v>189</v>
      </c>
      <c r="L14742" t="s">
        <v>17</v>
      </c>
      <c r="M14742" t="s">
        <v>217</v>
      </c>
    </row>
    <row r="14743" spans="1:13" x14ac:dyDescent="0.3">
      <c r="A14743" t="s">
        <v>1788</v>
      </c>
      <c r="C14743" t="s">
        <v>11613</v>
      </c>
      <c r="D14743">
        <v>19</v>
      </c>
      <c r="E14743" s="1">
        <v>100000</v>
      </c>
      <c r="G14743" t="s">
        <v>13</v>
      </c>
      <c r="H14743" t="s">
        <v>11691</v>
      </c>
      <c r="I14743" t="s">
        <v>359</v>
      </c>
      <c r="K14743" t="s">
        <v>189</v>
      </c>
      <c r="L14743" t="s">
        <v>17</v>
      </c>
      <c r="M14743" t="s">
        <v>450</v>
      </c>
    </row>
    <row r="14744" spans="1:13" x14ac:dyDescent="0.3">
      <c r="A14744" t="s">
        <v>1788</v>
      </c>
      <c r="C14744" t="s">
        <v>10589</v>
      </c>
      <c r="D14744">
        <v>38</v>
      </c>
      <c r="E14744" s="1">
        <v>1499854</v>
      </c>
      <c r="G14744" t="s">
        <v>13</v>
      </c>
      <c r="H14744" t="s">
        <v>10659</v>
      </c>
      <c r="I14744" t="s">
        <v>359</v>
      </c>
      <c r="K14744" t="s">
        <v>189</v>
      </c>
      <c r="L14744" t="s">
        <v>17</v>
      </c>
      <c r="M14744" t="s">
        <v>345</v>
      </c>
    </row>
    <row r="14745" spans="1:13" x14ac:dyDescent="0.3">
      <c r="A14745" t="s">
        <v>1788</v>
      </c>
      <c r="C14745" t="s">
        <v>10589</v>
      </c>
      <c r="D14745">
        <v>56</v>
      </c>
      <c r="E14745" s="1">
        <v>2918802</v>
      </c>
      <c r="G14745" t="s">
        <v>34</v>
      </c>
      <c r="H14745" t="s">
        <v>10768</v>
      </c>
      <c r="I14745" t="s">
        <v>359</v>
      </c>
      <c r="K14745" t="s">
        <v>189</v>
      </c>
      <c r="L14745" t="s">
        <v>17</v>
      </c>
      <c r="M14745" t="s">
        <v>61</v>
      </c>
    </row>
    <row r="14746" spans="1:13" x14ac:dyDescent="0.3">
      <c r="A14746" t="s">
        <v>1788</v>
      </c>
      <c r="C14746" t="s">
        <v>9547</v>
      </c>
      <c r="D14746">
        <v>38</v>
      </c>
      <c r="E14746" s="1">
        <v>150000</v>
      </c>
      <c r="G14746" t="s">
        <v>13</v>
      </c>
      <c r="H14746" t="s">
        <v>9887</v>
      </c>
      <c r="I14746" t="s">
        <v>359</v>
      </c>
      <c r="K14746" t="s">
        <v>189</v>
      </c>
      <c r="L14746" t="s">
        <v>17</v>
      </c>
      <c r="M14746" t="s">
        <v>345</v>
      </c>
    </row>
    <row r="14747" spans="1:13" x14ac:dyDescent="0.3">
      <c r="A14747" t="s">
        <v>1788</v>
      </c>
      <c r="C14747" t="s">
        <v>9396</v>
      </c>
      <c r="D14747">
        <v>70</v>
      </c>
      <c r="E14747" s="1">
        <v>442445</v>
      </c>
      <c r="G14747" t="s">
        <v>34</v>
      </c>
      <c r="H14747" t="s">
        <v>9465</v>
      </c>
      <c r="I14747" t="s">
        <v>359</v>
      </c>
      <c r="K14747" t="s">
        <v>189</v>
      </c>
      <c r="L14747" t="s">
        <v>17</v>
      </c>
      <c r="M14747" t="s">
        <v>740</v>
      </c>
    </row>
    <row r="14748" spans="1:13" x14ac:dyDescent="0.3">
      <c r="A14748" t="s">
        <v>1788</v>
      </c>
      <c r="C14748" t="s">
        <v>10083</v>
      </c>
      <c r="D14748">
        <v>40</v>
      </c>
      <c r="E14748" s="1">
        <v>599127</v>
      </c>
      <c r="G14748" t="s">
        <v>13</v>
      </c>
      <c r="H14748" t="s">
        <v>10120</v>
      </c>
      <c r="I14748" t="s">
        <v>359</v>
      </c>
      <c r="K14748" t="s">
        <v>189</v>
      </c>
      <c r="L14748" t="s">
        <v>38</v>
      </c>
      <c r="M14748" t="s">
        <v>31</v>
      </c>
    </row>
    <row r="14749" spans="1:13" x14ac:dyDescent="0.3">
      <c r="A14749" t="s">
        <v>1788</v>
      </c>
      <c r="C14749" t="s">
        <v>10083</v>
      </c>
      <c r="D14749">
        <v>80</v>
      </c>
      <c r="E14749" s="1">
        <v>2403990</v>
      </c>
      <c r="G14749" t="s">
        <v>13</v>
      </c>
      <c r="H14749" t="s">
        <v>10148</v>
      </c>
      <c r="I14749" t="s">
        <v>359</v>
      </c>
      <c r="K14749" t="s">
        <v>189</v>
      </c>
      <c r="L14749" t="s">
        <v>17</v>
      </c>
      <c r="M14749" t="s">
        <v>31</v>
      </c>
    </row>
    <row r="14750" spans="1:13" x14ac:dyDescent="0.3">
      <c r="A14750" t="s">
        <v>1788</v>
      </c>
      <c r="C14750" t="s">
        <v>11140</v>
      </c>
      <c r="D14750">
        <v>2</v>
      </c>
      <c r="E14750" s="1">
        <v>16000</v>
      </c>
      <c r="G14750" t="s">
        <v>69</v>
      </c>
      <c r="H14750" t="s">
        <v>11159</v>
      </c>
      <c r="I14750" t="s">
        <v>359</v>
      </c>
      <c r="K14750" t="s">
        <v>189</v>
      </c>
      <c r="L14750" t="s">
        <v>17</v>
      </c>
      <c r="M14750" t="s">
        <v>39</v>
      </c>
    </row>
    <row r="14751" spans="1:13" x14ac:dyDescent="0.3">
      <c r="A14751" t="s">
        <v>1788</v>
      </c>
      <c r="C14751" t="s">
        <v>11197</v>
      </c>
      <c r="D14751">
        <v>44</v>
      </c>
      <c r="E14751" s="1">
        <v>5093358</v>
      </c>
      <c r="G14751" t="s">
        <v>13</v>
      </c>
      <c r="H14751" t="s">
        <v>11239</v>
      </c>
      <c r="I14751" t="s">
        <v>359</v>
      </c>
      <c r="K14751" t="s">
        <v>189</v>
      </c>
      <c r="L14751" t="s">
        <v>17</v>
      </c>
      <c r="M14751" t="s">
        <v>345</v>
      </c>
    </row>
    <row r="14752" spans="1:13" x14ac:dyDescent="0.3">
      <c r="A14752" t="s">
        <v>1788</v>
      </c>
      <c r="C14752" t="s">
        <v>8196</v>
      </c>
      <c r="D14752">
        <v>50</v>
      </c>
      <c r="E14752" s="1">
        <v>196269</v>
      </c>
      <c r="G14752" t="s">
        <v>48</v>
      </c>
      <c r="H14752" t="s">
        <v>8335</v>
      </c>
      <c r="I14752" t="s">
        <v>359</v>
      </c>
      <c r="K14752" t="s">
        <v>189</v>
      </c>
      <c r="L14752" t="s">
        <v>170</v>
      </c>
      <c r="M14752" t="s">
        <v>354</v>
      </c>
    </row>
    <row r="14753" spans="1:13" x14ac:dyDescent="0.3">
      <c r="A14753" t="s">
        <v>1788</v>
      </c>
      <c r="C14753" t="s">
        <v>8196</v>
      </c>
      <c r="D14753">
        <v>71</v>
      </c>
      <c r="E14753" s="1">
        <v>1563255</v>
      </c>
      <c r="G14753" t="s">
        <v>571</v>
      </c>
      <c r="H14753" t="s">
        <v>8555</v>
      </c>
      <c r="I14753" t="s">
        <v>359</v>
      </c>
      <c r="K14753" t="s">
        <v>189</v>
      </c>
      <c r="L14753" t="s">
        <v>17</v>
      </c>
      <c r="M14753" t="s">
        <v>8556</v>
      </c>
    </row>
    <row r="14754" spans="1:13" x14ac:dyDescent="0.3">
      <c r="A14754" t="s">
        <v>1788</v>
      </c>
      <c r="C14754" t="s">
        <v>7634</v>
      </c>
      <c r="D14754">
        <v>7</v>
      </c>
      <c r="E14754" s="1">
        <v>76812</v>
      </c>
      <c r="G14754" t="s">
        <v>13</v>
      </c>
      <c r="H14754" t="s">
        <v>7997</v>
      </c>
      <c r="I14754" t="s">
        <v>359</v>
      </c>
      <c r="K14754" t="s">
        <v>189</v>
      </c>
      <c r="L14754" t="s">
        <v>17</v>
      </c>
      <c r="M14754" t="s">
        <v>345</v>
      </c>
    </row>
    <row r="14755" spans="1:13" x14ac:dyDescent="0.3">
      <c r="A14755" t="s">
        <v>1788</v>
      </c>
      <c r="C14755" t="s">
        <v>34736</v>
      </c>
      <c r="D14755">
        <v>68</v>
      </c>
      <c r="E14755" s="1">
        <v>3936804</v>
      </c>
      <c r="G14755" t="s">
        <v>13</v>
      </c>
      <c r="H14755" t="s">
        <v>34813</v>
      </c>
      <c r="I14755" t="s">
        <v>359</v>
      </c>
      <c r="K14755" t="s">
        <v>189</v>
      </c>
      <c r="L14755" t="s">
        <v>38</v>
      </c>
      <c r="M14755" t="s">
        <v>66</v>
      </c>
    </row>
    <row r="14756" spans="1:13" x14ac:dyDescent="0.3">
      <c r="A14756" t="s">
        <v>1788</v>
      </c>
      <c r="C14756" t="s">
        <v>35205</v>
      </c>
      <c r="D14756">
        <v>75</v>
      </c>
      <c r="E14756" s="1">
        <v>3970549</v>
      </c>
      <c r="G14756" t="s">
        <v>13</v>
      </c>
      <c r="H14756" t="s">
        <v>35247</v>
      </c>
      <c r="I14756" t="s">
        <v>359</v>
      </c>
      <c r="K14756" t="s">
        <v>189</v>
      </c>
      <c r="L14756" t="s">
        <v>17</v>
      </c>
      <c r="M14756" t="s">
        <v>101</v>
      </c>
    </row>
    <row r="14757" spans="1:13" x14ac:dyDescent="0.3">
      <c r="A14757" t="s">
        <v>1788</v>
      </c>
      <c r="C14757" t="s">
        <v>34627</v>
      </c>
      <c r="D14757">
        <v>52</v>
      </c>
      <c r="E14757" s="1">
        <v>229861</v>
      </c>
      <c r="G14757" t="s">
        <v>13</v>
      </c>
      <c r="H14757" t="s">
        <v>34728</v>
      </c>
      <c r="I14757" t="s">
        <v>359</v>
      </c>
      <c r="K14757" t="s">
        <v>189</v>
      </c>
      <c r="L14757" t="s">
        <v>38</v>
      </c>
      <c r="M14757" t="s">
        <v>82</v>
      </c>
    </row>
    <row r="14758" spans="1:13" x14ac:dyDescent="0.3">
      <c r="A14758" t="s">
        <v>1788</v>
      </c>
      <c r="C14758" t="s">
        <v>35458</v>
      </c>
      <c r="D14758">
        <v>7</v>
      </c>
      <c r="E14758" s="1">
        <v>50000</v>
      </c>
      <c r="G14758" t="s">
        <v>13</v>
      </c>
      <c r="H14758" t="s">
        <v>35477</v>
      </c>
      <c r="I14758" t="s">
        <v>359</v>
      </c>
      <c r="K14758" t="s">
        <v>189</v>
      </c>
      <c r="L14758" t="s">
        <v>17</v>
      </c>
      <c r="M14758" t="s">
        <v>31</v>
      </c>
    </row>
    <row r="14759" spans="1:13" x14ac:dyDescent="0.3">
      <c r="A14759" t="s">
        <v>1788</v>
      </c>
      <c r="C14759" t="s">
        <v>34985</v>
      </c>
      <c r="D14759">
        <v>98</v>
      </c>
      <c r="E14759" s="1">
        <v>9179737</v>
      </c>
      <c r="G14759" t="s">
        <v>13</v>
      </c>
      <c r="H14759" t="s">
        <v>34993</v>
      </c>
      <c r="I14759" t="s">
        <v>359</v>
      </c>
      <c r="K14759" t="s">
        <v>189</v>
      </c>
      <c r="L14759" t="s">
        <v>38</v>
      </c>
      <c r="M14759" t="s">
        <v>82</v>
      </c>
    </row>
    <row r="14760" spans="1:13" x14ac:dyDescent="0.3">
      <c r="A14760" t="s">
        <v>1788</v>
      </c>
      <c r="C14760" t="s">
        <v>34985</v>
      </c>
      <c r="D14760">
        <v>31</v>
      </c>
      <c r="E14760" s="1">
        <v>287789</v>
      </c>
      <c r="G14760" t="s">
        <v>13</v>
      </c>
      <c r="H14760" t="s">
        <v>35084</v>
      </c>
      <c r="I14760" t="s">
        <v>359</v>
      </c>
      <c r="K14760" t="s">
        <v>189</v>
      </c>
      <c r="L14760" t="s">
        <v>17</v>
      </c>
      <c r="M14760" t="s">
        <v>450</v>
      </c>
    </row>
    <row r="14761" spans="1:13" x14ac:dyDescent="0.3">
      <c r="A14761" t="s">
        <v>1788</v>
      </c>
      <c r="C14761" t="s">
        <v>34263</v>
      </c>
      <c r="D14761">
        <v>35</v>
      </c>
      <c r="E14761" s="1">
        <v>917380</v>
      </c>
      <c r="G14761" t="s">
        <v>13</v>
      </c>
      <c r="H14761" t="s">
        <v>34273</v>
      </c>
      <c r="I14761" t="s">
        <v>359</v>
      </c>
      <c r="K14761" t="s">
        <v>189</v>
      </c>
      <c r="L14761" t="s">
        <v>17</v>
      </c>
      <c r="M14761" t="s">
        <v>82</v>
      </c>
    </row>
    <row r="14762" spans="1:13" x14ac:dyDescent="0.3">
      <c r="A14762" t="s">
        <v>1788</v>
      </c>
      <c r="C14762" t="s">
        <v>34263</v>
      </c>
      <c r="D14762">
        <v>31</v>
      </c>
      <c r="E14762" s="1">
        <v>100000</v>
      </c>
      <c r="G14762" t="s">
        <v>48</v>
      </c>
      <c r="H14762" t="s">
        <v>34332</v>
      </c>
      <c r="I14762" t="s">
        <v>359</v>
      </c>
      <c r="K14762" t="s">
        <v>189</v>
      </c>
      <c r="L14762" t="s">
        <v>17</v>
      </c>
      <c r="M14762" t="s">
        <v>354</v>
      </c>
    </row>
    <row r="14763" spans="1:13" x14ac:dyDescent="0.3">
      <c r="A14763" t="s">
        <v>1788</v>
      </c>
      <c r="C14763" t="s">
        <v>33755</v>
      </c>
      <c r="D14763">
        <v>91</v>
      </c>
      <c r="E14763" s="1">
        <v>15886725</v>
      </c>
      <c r="G14763" t="s">
        <v>34</v>
      </c>
      <c r="H14763" t="s">
        <v>33798</v>
      </c>
      <c r="I14763" t="s">
        <v>359</v>
      </c>
      <c r="K14763" t="s">
        <v>189</v>
      </c>
      <c r="L14763" t="s">
        <v>170</v>
      </c>
      <c r="M14763" t="s">
        <v>61</v>
      </c>
    </row>
    <row r="14764" spans="1:13" x14ac:dyDescent="0.3">
      <c r="A14764" t="s">
        <v>1788</v>
      </c>
      <c r="C14764" t="s">
        <v>33603</v>
      </c>
      <c r="D14764">
        <v>87</v>
      </c>
      <c r="E14764" s="1">
        <v>4163186</v>
      </c>
      <c r="G14764" t="s">
        <v>48</v>
      </c>
      <c r="H14764" t="s">
        <v>33609</v>
      </c>
      <c r="I14764" t="s">
        <v>359</v>
      </c>
      <c r="K14764" t="s">
        <v>189</v>
      </c>
      <c r="L14764" t="s">
        <v>44</v>
      </c>
      <c r="M14764" t="s">
        <v>354</v>
      </c>
    </row>
    <row r="14765" spans="1:13" x14ac:dyDescent="0.3">
      <c r="A14765" t="s">
        <v>1788</v>
      </c>
      <c r="C14765" t="s">
        <v>33603</v>
      </c>
      <c r="D14765">
        <v>11</v>
      </c>
      <c r="E14765" s="1">
        <v>172155</v>
      </c>
      <c r="G14765" t="s">
        <v>13</v>
      </c>
      <c r="H14765" t="s">
        <v>33682</v>
      </c>
      <c r="I14765" t="s">
        <v>359</v>
      </c>
      <c r="K14765" t="s">
        <v>189</v>
      </c>
      <c r="L14765" t="s">
        <v>17</v>
      </c>
      <c r="M14765" t="s">
        <v>450</v>
      </c>
    </row>
    <row r="14766" spans="1:13" x14ac:dyDescent="0.3">
      <c r="A14766" t="s">
        <v>1788</v>
      </c>
      <c r="C14766" t="s">
        <v>33603</v>
      </c>
      <c r="D14766">
        <v>35</v>
      </c>
      <c r="E14766" s="1">
        <v>1254709</v>
      </c>
      <c r="G14766" t="s">
        <v>34</v>
      </c>
      <c r="H14766" t="s">
        <v>33687</v>
      </c>
      <c r="I14766" t="s">
        <v>359</v>
      </c>
      <c r="K14766" t="s">
        <v>189</v>
      </c>
      <c r="L14766" t="s">
        <v>17</v>
      </c>
      <c r="M14766" t="s">
        <v>217</v>
      </c>
    </row>
    <row r="14767" spans="1:13" x14ac:dyDescent="0.3">
      <c r="A14767" t="s">
        <v>1788</v>
      </c>
      <c r="C14767" t="s">
        <v>33297</v>
      </c>
      <c r="D14767">
        <v>11</v>
      </c>
      <c r="E14767" s="1">
        <v>35650</v>
      </c>
      <c r="G14767" t="s">
        <v>13</v>
      </c>
      <c r="H14767" t="s">
        <v>33352</v>
      </c>
      <c r="I14767" t="s">
        <v>359</v>
      </c>
      <c r="K14767" t="s">
        <v>189</v>
      </c>
      <c r="L14767" t="s">
        <v>17</v>
      </c>
      <c r="M14767" t="s">
        <v>18</v>
      </c>
    </row>
    <row r="14768" spans="1:13" x14ac:dyDescent="0.3">
      <c r="A14768" t="s">
        <v>1788</v>
      </c>
      <c r="C14768" t="s">
        <v>34035</v>
      </c>
      <c r="D14768">
        <v>6</v>
      </c>
      <c r="E14768" s="1">
        <v>89000</v>
      </c>
      <c r="G14768" t="s">
        <v>13</v>
      </c>
      <c r="H14768" t="s">
        <v>34039</v>
      </c>
      <c r="I14768" t="s">
        <v>359</v>
      </c>
      <c r="K14768" t="s">
        <v>189</v>
      </c>
      <c r="L14768" t="s">
        <v>17</v>
      </c>
      <c r="M14768" t="s">
        <v>66</v>
      </c>
    </row>
    <row r="14769" spans="1:13" x14ac:dyDescent="0.3">
      <c r="A14769" t="s">
        <v>1788</v>
      </c>
      <c r="C14769" t="s">
        <v>37047</v>
      </c>
      <c r="D14769">
        <v>15</v>
      </c>
      <c r="E14769" s="1">
        <v>499478</v>
      </c>
      <c r="G14769" t="s">
        <v>34</v>
      </c>
      <c r="H14769" t="s">
        <v>37050</v>
      </c>
      <c r="I14769" t="s">
        <v>359</v>
      </c>
      <c r="K14769" t="s">
        <v>189</v>
      </c>
      <c r="L14769" t="s">
        <v>17</v>
      </c>
      <c r="M14769" t="s">
        <v>217</v>
      </c>
    </row>
    <row r="14770" spans="1:13" x14ac:dyDescent="0.3">
      <c r="A14770" t="s">
        <v>1788</v>
      </c>
      <c r="C14770" t="s">
        <v>37047</v>
      </c>
      <c r="D14770">
        <v>52</v>
      </c>
      <c r="E14770" s="1">
        <v>1081477</v>
      </c>
      <c r="G14770" t="s">
        <v>13</v>
      </c>
      <c r="H14770" t="s">
        <v>37093</v>
      </c>
      <c r="I14770" t="s">
        <v>359</v>
      </c>
      <c r="K14770" t="s">
        <v>189</v>
      </c>
      <c r="L14770" t="s">
        <v>44</v>
      </c>
      <c r="M14770" t="s">
        <v>345</v>
      </c>
    </row>
    <row r="14771" spans="1:13" x14ac:dyDescent="0.3">
      <c r="A14771" t="s">
        <v>1788</v>
      </c>
      <c r="C14771" t="s">
        <v>37047</v>
      </c>
      <c r="D14771">
        <v>24</v>
      </c>
      <c r="E14771" s="1">
        <v>100000</v>
      </c>
      <c r="G14771" t="s">
        <v>13</v>
      </c>
      <c r="H14771" t="s">
        <v>37164</v>
      </c>
      <c r="I14771" t="s">
        <v>359</v>
      </c>
      <c r="K14771" t="s">
        <v>189</v>
      </c>
      <c r="L14771" t="s">
        <v>17</v>
      </c>
      <c r="M14771" t="s">
        <v>450</v>
      </c>
    </row>
    <row r="14772" spans="1:13" x14ac:dyDescent="0.3">
      <c r="A14772" t="s">
        <v>1788</v>
      </c>
      <c r="C14772" t="s">
        <v>37047</v>
      </c>
      <c r="D14772">
        <v>49</v>
      </c>
      <c r="E14772" s="1">
        <v>1803022</v>
      </c>
      <c r="G14772" t="s">
        <v>364</v>
      </c>
      <c r="H14772" t="s">
        <v>37242</v>
      </c>
      <c r="I14772" t="s">
        <v>359</v>
      </c>
      <c r="K14772" t="s">
        <v>189</v>
      </c>
      <c r="L14772" t="s">
        <v>8201</v>
      </c>
      <c r="M14772" t="s">
        <v>632</v>
      </c>
    </row>
    <row r="14773" spans="1:13" x14ac:dyDescent="0.3">
      <c r="A14773" t="s">
        <v>1788</v>
      </c>
      <c r="C14773" t="s">
        <v>37019</v>
      </c>
      <c r="D14773">
        <v>91</v>
      </c>
      <c r="E14773" s="1">
        <v>4798496</v>
      </c>
      <c r="G14773" t="s">
        <v>48</v>
      </c>
      <c r="H14773" t="s">
        <v>37029</v>
      </c>
      <c r="I14773" t="s">
        <v>359</v>
      </c>
      <c r="K14773" t="s">
        <v>189</v>
      </c>
      <c r="L14773" t="s">
        <v>170</v>
      </c>
      <c r="M14773" t="s">
        <v>354</v>
      </c>
    </row>
    <row r="14774" spans="1:13" x14ac:dyDescent="0.3">
      <c r="A14774" t="s">
        <v>1788</v>
      </c>
      <c r="C14774" t="s">
        <v>36143</v>
      </c>
      <c r="D14774">
        <v>91</v>
      </c>
      <c r="E14774" s="1">
        <v>9649529</v>
      </c>
      <c r="G14774" t="s">
        <v>13</v>
      </c>
      <c r="H14774" t="s">
        <v>36161</v>
      </c>
      <c r="I14774" t="s">
        <v>359</v>
      </c>
      <c r="K14774" t="s">
        <v>189</v>
      </c>
      <c r="L14774" t="s">
        <v>38</v>
      </c>
      <c r="M14774" t="s">
        <v>82</v>
      </c>
    </row>
    <row r="14775" spans="1:13" x14ac:dyDescent="0.3">
      <c r="A14775" t="s">
        <v>1788</v>
      </c>
      <c r="C14775" t="s">
        <v>35954</v>
      </c>
      <c r="D14775">
        <v>59</v>
      </c>
      <c r="E14775" s="1">
        <v>2011970</v>
      </c>
      <c r="G14775" t="s">
        <v>13</v>
      </c>
      <c r="H14775" t="s">
        <v>36002</v>
      </c>
      <c r="I14775" t="s">
        <v>359</v>
      </c>
      <c r="K14775" t="s">
        <v>189</v>
      </c>
      <c r="L14775" t="s">
        <v>17</v>
      </c>
      <c r="M14775" t="s">
        <v>101</v>
      </c>
    </row>
    <row r="14776" spans="1:13" x14ac:dyDescent="0.3">
      <c r="A14776" t="s">
        <v>1788</v>
      </c>
      <c r="C14776" t="s">
        <v>35954</v>
      </c>
      <c r="D14776">
        <v>93</v>
      </c>
      <c r="E14776" s="1">
        <v>4955301</v>
      </c>
      <c r="G14776" t="s">
        <v>13</v>
      </c>
      <c r="H14776" t="s">
        <v>36056</v>
      </c>
      <c r="I14776" t="s">
        <v>359</v>
      </c>
      <c r="K14776" t="s">
        <v>189</v>
      </c>
      <c r="L14776" t="s">
        <v>38</v>
      </c>
      <c r="M14776" t="s">
        <v>66</v>
      </c>
    </row>
    <row r="14777" spans="1:13" x14ac:dyDescent="0.3">
      <c r="A14777" t="s">
        <v>1788</v>
      </c>
      <c r="C14777" t="s">
        <v>35729</v>
      </c>
      <c r="D14777">
        <v>12</v>
      </c>
      <c r="E14777" s="1">
        <v>100000</v>
      </c>
      <c r="G14777" t="s">
        <v>13</v>
      </c>
      <c r="H14777" t="s">
        <v>35812</v>
      </c>
      <c r="I14777" t="s">
        <v>359</v>
      </c>
      <c r="K14777" t="s">
        <v>189</v>
      </c>
      <c r="L14777" t="s">
        <v>17</v>
      </c>
      <c r="M14777" t="s">
        <v>450</v>
      </c>
    </row>
    <row r="14778" spans="1:13" x14ac:dyDescent="0.3">
      <c r="A14778" t="s">
        <v>1788</v>
      </c>
      <c r="C14778" t="s">
        <v>35729</v>
      </c>
      <c r="D14778">
        <v>12</v>
      </c>
      <c r="E14778" s="1">
        <v>100000</v>
      </c>
      <c r="G14778" t="s">
        <v>13</v>
      </c>
      <c r="H14778" t="s">
        <v>35920</v>
      </c>
      <c r="I14778" t="s">
        <v>359</v>
      </c>
      <c r="K14778" t="s">
        <v>189</v>
      </c>
      <c r="L14778" t="s">
        <v>17</v>
      </c>
      <c r="M14778" t="s">
        <v>450</v>
      </c>
    </row>
    <row r="14779" spans="1:13" x14ac:dyDescent="0.3">
      <c r="A14779" t="s">
        <v>1788</v>
      </c>
      <c r="C14779" t="s">
        <v>35549</v>
      </c>
      <c r="D14779">
        <v>44</v>
      </c>
      <c r="E14779" s="1">
        <v>309487</v>
      </c>
      <c r="G14779" t="s">
        <v>13</v>
      </c>
      <c r="H14779" t="s">
        <v>35616</v>
      </c>
      <c r="I14779" t="s">
        <v>359</v>
      </c>
      <c r="K14779" t="s">
        <v>189</v>
      </c>
      <c r="L14779" t="s">
        <v>38</v>
      </c>
      <c r="M14779" t="s">
        <v>66</v>
      </c>
    </row>
    <row r="14780" spans="1:13" x14ac:dyDescent="0.3">
      <c r="A14780" t="s">
        <v>1788</v>
      </c>
      <c r="C14780" t="s">
        <v>35691</v>
      </c>
      <c r="D14780">
        <v>62</v>
      </c>
      <c r="E14780" s="1">
        <v>4846878</v>
      </c>
      <c r="G14780" t="s">
        <v>13</v>
      </c>
      <c r="H14780" t="s">
        <v>35697</v>
      </c>
      <c r="I14780" t="s">
        <v>359</v>
      </c>
      <c r="K14780" t="s">
        <v>189</v>
      </c>
      <c r="L14780" t="s">
        <v>17</v>
      </c>
      <c r="M14780" t="s">
        <v>31</v>
      </c>
    </row>
    <row r="14781" spans="1:13" x14ac:dyDescent="0.3">
      <c r="A14781" t="s">
        <v>1788</v>
      </c>
      <c r="C14781" t="s">
        <v>37685</v>
      </c>
      <c r="D14781">
        <v>104</v>
      </c>
      <c r="E14781" s="1">
        <v>39775407</v>
      </c>
      <c r="G14781" t="s">
        <v>13</v>
      </c>
      <c r="H14781" t="s">
        <v>37688</v>
      </c>
      <c r="I14781" t="s">
        <v>359</v>
      </c>
      <c r="K14781" t="s">
        <v>189</v>
      </c>
      <c r="L14781" t="s">
        <v>17</v>
      </c>
      <c r="M14781" t="s">
        <v>66</v>
      </c>
    </row>
    <row r="14782" spans="1:13" x14ac:dyDescent="0.3">
      <c r="A14782" t="s">
        <v>1788</v>
      </c>
      <c r="C14782" t="s">
        <v>38133</v>
      </c>
      <c r="D14782">
        <v>48</v>
      </c>
      <c r="E14782" s="1">
        <v>2991720</v>
      </c>
      <c r="G14782" t="s">
        <v>13</v>
      </c>
      <c r="H14782" t="s">
        <v>38134</v>
      </c>
      <c r="I14782" t="s">
        <v>359</v>
      </c>
      <c r="K14782" t="s">
        <v>189</v>
      </c>
      <c r="L14782" t="s">
        <v>38</v>
      </c>
      <c r="M14782" t="s">
        <v>66</v>
      </c>
    </row>
    <row r="14783" spans="1:13" x14ac:dyDescent="0.3">
      <c r="A14783" t="s">
        <v>1788</v>
      </c>
      <c r="C14783" t="s">
        <v>24785</v>
      </c>
      <c r="D14783">
        <v>12</v>
      </c>
      <c r="E14783" s="1">
        <v>99999</v>
      </c>
      <c r="G14783" t="s">
        <v>69</v>
      </c>
      <c r="H14783" t="s">
        <v>24786</v>
      </c>
      <c r="I14783" t="s">
        <v>359</v>
      </c>
      <c r="K14783" t="s">
        <v>189</v>
      </c>
      <c r="L14783" t="s">
        <v>17</v>
      </c>
      <c r="M14783" t="s">
        <v>39</v>
      </c>
    </row>
    <row r="14784" spans="1:13" x14ac:dyDescent="0.3">
      <c r="A14784" t="s">
        <v>1788</v>
      </c>
      <c r="C14784" t="s">
        <v>24619</v>
      </c>
      <c r="D14784">
        <v>24</v>
      </c>
      <c r="E14784" s="1">
        <v>552305</v>
      </c>
      <c r="G14784" t="s">
        <v>13</v>
      </c>
      <c r="H14784" t="s">
        <v>24622</v>
      </c>
      <c r="I14784" t="s">
        <v>359</v>
      </c>
      <c r="K14784" t="s">
        <v>189</v>
      </c>
      <c r="L14784" t="s">
        <v>38</v>
      </c>
      <c r="M14784" t="s">
        <v>66</v>
      </c>
    </row>
    <row r="14785" spans="1:13" x14ac:dyDescent="0.3">
      <c r="A14785" t="s">
        <v>1788</v>
      </c>
      <c r="C14785" t="s">
        <v>24581</v>
      </c>
      <c r="D14785">
        <v>18</v>
      </c>
      <c r="E14785" s="1">
        <v>862500</v>
      </c>
      <c r="G14785" t="s">
        <v>13</v>
      </c>
      <c r="H14785" t="s">
        <v>24597</v>
      </c>
      <c r="I14785" t="s">
        <v>359</v>
      </c>
      <c r="K14785" t="s">
        <v>189</v>
      </c>
      <c r="L14785" t="s">
        <v>17</v>
      </c>
      <c r="M14785" t="s">
        <v>87</v>
      </c>
    </row>
    <row r="14786" spans="1:13" x14ac:dyDescent="0.3">
      <c r="A14786" t="s">
        <v>1788</v>
      </c>
      <c r="C14786" t="s">
        <v>24581</v>
      </c>
      <c r="D14786">
        <v>70</v>
      </c>
      <c r="E14786" s="1">
        <v>2815778</v>
      </c>
      <c r="G14786" t="s">
        <v>34</v>
      </c>
      <c r="H14786" t="s">
        <v>24609</v>
      </c>
      <c r="I14786" t="s">
        <v>359</v>
      </c>
      <c r="K14786" t="s">
        <v>189</v>
      </c>
      <c r="L14786" t="s">
        <v>38</v>
      </c>
      <c r="M14786" t="s">
        <v>740</v>
      </c>
    </row>
    <row r="14787" spans="1:13" x14ac:dyDescent="0.3">
      <c r="A14787" t="s">
        <v>1788</v>
      </c>
      <c r="C14787" t="s">
        <v>25301</v>
      </c>
      <c r="D14787">
        <v>12</v>
      </c>
      <c r="E14787" s="1">
        <v>228445</v>
      </c>
      <c r="G14787" t="s">
        <v>13</v>
      </c>
      <c r="H14787" t="s">
        <v>25325</v>
      </c>
      <c r="I14787" t="s">
        <v>359</v>
      </c>
      <c r="K14787" t="s">
        <v>189</v>
      </c>
      <c r="L14787" t="s">
        <v>38</v>
      </c>
      <c r="M14787" t="s">
        <v>66</v>
      </c>
    </row>
    <row r="14788" spans="1:13" x14ac:dyDescent="0.3">
      <c r="A14788" t="s">
        <v>1788</v>
      </c>
      <c r="C14788" t="s">
        <v>25343</v>
      </c>
      <c r="D14788">
        <v>54</v>
      </c>
      <c r="E14788" s="1">
        <v>2006798</v>
      </c>
      <c r="G14788" t="s">
        <v>13</v>
      </c>
      <c r="H14788" t="s">
        <v>25344</v>
      </c>
      <c r="I14788" t="s">
        <v>359</v>
      </c>
      <c r="K14788" t="s">
        <v>189</v>
      </c>
      <c r="L14788" t="s">
        <v>38</v>
      </c>
      <c r="M14788" t="s">
        <v>66</v>
      </c>
    </row>
    <row r="14789" spans="1:13" x14ac:dyDescent="0.3">
      <c r="A14789" t="s">
        <v>1788</v>
      </c>
      <c r="C14789" t="s">
        <v>14030</v>
      </c>
      <c r="D14789">
        <v>76</v>
      </c>
      <c r="E14789" s="1">
        <v>40000000</v>
      </c>
      <c r="G14789" t="s">
        <v>13</v>
      </c>
      <c r="H14789" t="s">
        <v>14098</v>
      </c>
      <c r="I14789" t="s">
        <v>359</v>
      </c>
      <c r="K14789" t="s">
        <v>189</v>
      </c>
      <c r="L14789" t="s">
        <v>38</v>
      </c>
      <c r="M14789" t="s">
        <v>66</v>
      </c>
    </row>
    <row r="14790" spans="1:13" x14ac:dyDescent="0.3">
      <c r="E14790" s="7" t="s">
        <v>38203</v>
      </c>
    </row>
    <row r="14791" spans="1:13" x14ac:dyDescent="0.3">
      <c r="E14791" s="8">
        <f>SUM(E14661:E14789)</f>
        <v>310276288</v>
      </c>
    </row>
    <row r="14792" spans="1:13" x14ac:dyDescent="0.3">
      <c r="E14792" s="4" t="s">
        <v>38204</v>
      </c>
    </row>
    <row r="14793" spans="1:13" x14ac:dyDescent="0.3">
      <c r="A14793" t="s">
        <v>26212</v>
      </c>
      <c r="C14793" t="s">
        <v>25932</v>
      </c>
      <c r="D14793">
        <v>2</v>
      </c>
      <c r="E14793" s="1">
        <v>7590</v>
      </c>
      <c r="G14793" t="s">
        <v>34</v>
      </c>
      <c r="H14793" t="s">
        <v>6143</v>
      </c>
      <c r="I14793" t="s">
        <v>26213</v>
      </c>
      <c r="J14793" t="s">
        <v>700</v>
      </c>
      <c r="K14793" t="s">
        <v>24</v>
      </c>
      <c r="L14793" t="s">
        <v>25</v>
      </c>
      <c r="M14793" t="s">
        <v>6146</v>
      </c>
    </row>
    <row r="14794" spans="1:13" x14ac:dyDescent="0.3">
      <c r="A14794" t="s">
        <v>11060</v>
      </c>
      <c r="C14794" t="s">
        <v>11012</v>
      </c>
      <c r="D14794">
        <v>32</v>
      </c>
      <c r="E14794" s="1">
        <v>100000</v>
      </c>
      <c r="G14794" t="s">
        <v>111</v>
      </c>
      <c r="H14794" t="s">
        <v>10343</v>
      </c>
      <c r="I14794" t="s">
        <v>11061</v>
      </c>
      <c r="J14794" t="s">
        <v>30</v>
      </c>
      <c r="K14794" t="s">
        <v>24</v>
      </c>
      <c r="L14794" t="s">
        <v>25</v>
      </c>
      <c r="M14794" t="s">
        <v>232</v>
      </c>
    </row>
    <row r="14795" spans="1:13" x14ac:dyDescent="0.3">
      <c r="A14795" t="s">
        <v>11060</v>
      </c>
      <c r="C14795" t="s">
        <v>34263</v>
      </c>
      <c r="D14795">
        <v>21</v>
      </c>
      <c r="E14795" s="1">
        <v>644965</v>
      </c>
      <c r="G14795" t="s">
        <v>111</v>
      </c>
      <c r="H14795" t="s">
        <v>34386</v>
      </c>
      <c r="I14795" t="s">
        <v>11061</v>
      </c>
      <c r="J14795" t="s">
        <v>30</v>
      </c>
      <c r="K14795" t="s">
        <v>24</v>
      </c>
      <c r="L14795" t="s">
        <v>25</v>
      </c>
      <c r="M14795" t="s">
        <v>232</v>
      </c>
    </row>
    <row r="14796" spans="1:13" x14ac:dyDescent="0.3">
      <c r="A14796" t="s">
        <v>31808</v>
      </c>
      <c r="C14796" t="s">
        <v>31728</v>
      </c>
      <c r="D14796">
        <v>6</v>
      </c>
      <c r="E14796" s="1">
        <v>154922</v>
      </c>
      <c r="G14796" t="s">
        <v>34</v>
      </c>
      <c r="H14796" t="s">
        <v>6143</v>
      </c>
      <c r="I14796" t="s">
        <v>31809</v>
      </c>
      <c r="J14796" t="s">
        <v>165</v>
      </c>
      <c r="K14796" t="s">
        <v>24</v>
      </c>
      <c r="L14796" t="s">
        <v>25</v>
      </c>
      <c r="M14796" t="s">
        <v>6146</v>
      </c>
    </row>
    <row r="14797" spans="1:13" x14ac:dyDescent="0.3">
      <c r="A14797" t="s">
        <v>6971</v>
      </c>
      <c r="C14797" t="s">
        <v>18238</v>
      </c>
      <c r="D14797">
        <v>21</v>
      </c>
      <c r="E14797" s="1">
        <v>73500</v>
      </c>
      <c r="G14797" t="s">
        <v>34</v>
      </c>
      <c r="H14797" t="s">
        <v>18250</v>
      </c>
      <c r="I14797" t="s">
        <v>1017</v>
      </c>
      <c r="J14797" t="s">
        <v>119</v>
      </c>
      <c r="K14797" t="s">
        <v>24</v>
      </c>
      <c r="L14797" t="s">
        <v>25</v>
      </c>
      <c r="M14797" t="s">
        <v>6146</v>
      </c>
    </row>
    <row r="14798" spans="1:13" x14ac:dyDescent="0.3">
      <c r="A14798" t="s">
        <v>6971</v>
      </c>
      <c r="C14798" t="s">
        <v>32581</v>
      </c>
      <c r="D14798">
        <v>7</v>
      </c>
      <c r="E14798" s="1">
        <v>16708</v>
      </c>
      <c r="G14798" t="s">
        <v>34</v>
      </c>
      <c r="H14798" t="s">
        <v>6143</v>
      </c>
      <c r="I14798" t="s">
        <v>1017</v>
      </c>
      <c r="J14798" t="s">
        <v>70</v>
      </c>
      <c r="K14798" t="s">
        <v>24</v>
      </c>
      <c r="L14798" t="s">
        <v>25</v>
      </c>
      <c r="M14798" t="s">
        <v>6146</v>
      </c>
    </row>
    <row r="14799" spans="1:13" x14ac:dyDescent="0.3">
      <c r="A14799" t="s">
        <v>6971</v>
      </c>
      <c r="C14799" t="s">
        <v>15182</v>
      </c>
      <c r="D14799">
        <v>5</v>
      </c>
      <c r="E14799" s="1">
        <v>130800</v>
      </c>
      <c r="G14799" t="s">
        <v>34</v>
      </c>
      <c r="H14799" t="s">
        <v>6143</v>
      </c>
      <c r="I14799" t="s">
        <v>1017</v>
      </c>
      <c r="J14799" t="s">
        <v>119</v>
      </c>
      <c r="K14799" t="s">
        <v>24</v>
      </c>
      <c r="L14799" t="s">
        <v>25</v>
      </c>
      <c r="M14799" t="s">
        <v>6146</v>
      </c>
    </row>
    <row r="14800" spans="1:13" x14ac:dyDescent="0.3">
      <c r="A14800" t="s">
        <v>6971</v>
      </c>
      <c r="C14800" t="s">
        <v>6887</v>
      </c>
      <c r="D14800">
        <v>3</v>
      </c>
      <c r="E14800" s="1">
        <v>14307</v>
      </c>
      <c r="G14800" t="s">
        <v>34</v>
      </c>
      <c r="H14800" t="s">
        <v>6143</v>
      </c>
      <c r="I14800" t="s">
        <v>1017</v>
      </c>
      <c r="J14800" t="s">
        <v>640</v>
      </c>
      <c r="K14800" t="s">
        <v>24</v>
      </c>
      <c r="L14800" t="s">
        <v>25</v>
      </c>
      <c r="M14800" t="s">
        <v>6146</v>
      </c>
    </row>
    <row r="14801" spans="1:13" x14ac:dyDescent="0.3">
      <c r="A14801" t="s">
        <v>10008</v>
      </c>
      <c r="C14801" t="s">
        <v>9547</v>
      </c>
      <c r="D14801">
        <v>51</v>
      </c>
      <c r="E14801" s="1">
        <v>2999422</v>
      </c>
      <c r="G14801" t="s">
        <v>111</v>
      </c>
      <c r="H14801" t="s">
        <v>10009</v>
      </c>
      <c r="I14801" t="s">
        <v>1017</v>
      </c>
      <c r="J14801" t="s">
        <v>119</v>
      </c>
      <c r="K14801" t="s">
        <v>24</v>
      </c>
      <c r="L14801" t="s">
        <v>25</v>
      </c>
      <c r="M14801" t="s">
        <v>120</v>
      </c>
    </row>
    <row r="14802" spans="1:13" x14ac:dyDescent="0.3">
      <c r="A14802" t="s">
        <v>10008</v>
      </c>
      <c r="C14802" t="s">
        <v>10275</v>
      </c>
      <c r="D14802">
        <v>60</v>
      </c>
      <c r="E14802" s="1">
        <v>5151110</v>
      </c>
      <c r="G14802" t="s">
        <v>111</v>
      </c>
      <c r="H14802" t="s">
        <v>10347</v>
      </c>
      <c r="I14802" t="s">
        <v>1017</v>
      </c>
      <c r="J14802" t="s">
        <v>119</v>
      </c>
      <c r="K14802" t="s">
        <v>24</v>
      </c>
      <c r="L14802" t="s">
        <v>25</v>
      </c>
      <c r="M14802" t="s">
        <v>120</v>
      </c>
    </row>
    <row r="14803" spans="1:13" x14ac:dyDescent="0.3">
      <c r="A14803" t="s">
        <v>10008</v>
      </c>
      <c r="C14803" t="s">
        <v>11104</v>
      </c>
      <c r="D14803">
        <v>9</v>
      </c>
      <c r="E14803" s="1">
        <v>272914</v>
      </c>
      <c r="G14803" t="s">
        <v>111</v>
      </c>
      <c r="H14803" t="s">
        <v>11127</v>
      </c>
      <c r="I14803" t="s">
        <v>1017</v>
      </c>
      <c r="J14803" t="s">
        <v>119</v>
      </c>
      <c r="K14803" t="s">
        <v>24</v>
      </c>
      <c r="L14803" t="s">
        <v>25</v>
      </c>
      <c r="M14803" t="s">
        <v>120</v>
      </c>
    </row>
    <row r="14804" spans="1:13" x14ac:dyDescent="0.3">
      <c r="A14804" t="s">
        <v>18561</v>
      </c>
      <c r="C14804" t="s">
        <v>18470</v>
      </c>
      <c r="D14804">
        <v>2</v>
      </c>
      <c r="E14804" s="1">
        <v>33240</v>
      </c>
      <c r="G14804" t="s">
        <v>34</v>
      </c>
      <c r="H14804" t="s">
        <v>6143</v>
      </c>
      <c r="I14804" t="s">
        <v>18562</v>
      </c>
      <c r="J14804" t="s">
        <v>372</v>
      </c>
      <c r="K14804" t="s">
        <v>24</v>
      </c>
      <c r="L14804" t="s">
        <v>25</v>
      </c>
      <c r="M14804" t="s">
        <v>6146</v>
      </c>
    </row>
    <row r="14805" spans="1:13" x14ac:dyDescent="0.3">
      <c r="A14805" t="s">
        <v>18561</v>
      </c>
      <c r="C14805" t="s">
        <v>18470</v>
      </c>
      <c r="D14805">
        <v>2</v>
      </c>
      <c r="E14805" s="1">
        <v>16045</v>
      </c>
      <c r="G14805" t="s">
        <v>34</v>
      </c>
      <c r="H14805" t="s">
        <v>6143</v>
      </c>
      <c r="I14805" t="s">
        <v>18562</v>
      </c>
      <c r="J14805" t="s">
        <v>372</v>
      </c>
      <c r="K14805" t="s">
        <v>24</v>
      </c>
      <c r="L14805" t="s">
        <v>25</v>
      </c>
      <c r="M14805" t="s">
        <v>6146</v>
      </c>
    </row>
    <row r="14806" spans="1:13" x14ac:dyDescent="0.3">
      <c r="A14806" t="s">
        <v>20802</v>
      </c>
      <c r="C14806" t="s">
        <v>20542</v>
      </c>
      <c r="D14806">
        <v>3</v>
      </c>
      <c r="E14806" s="1">
        <v>5224</v>
      </c>
      <c r="G14806" t="s">
        <v>34</v>
      </c>
      <c r="H14806" t="s">
        <v>6143</v>
      </c>
      <c r="I14806" t="s">
        <v>20803</v>
      </c>
      <c r="J14806" t="s">
        <v>627</v>
      </c>
      <c r="K14806" t="s">
        <v>24</v>
      </c>
      <c r="L14806" t="s">
        <v>25</v>
      </c>
      <c r="M14806" t="s">
        <v>6146</v>
      </c>
    </row>
    <row r="14807" spans="1:13" x14ac:dyDescent="0.3">
      <c r="A14807" t="s">
        <v>20802</v>
      </c>
      <c r="C14807" t="s">
        <v>32274</v>
      </c>
      <c r="D14807">
        <v>2</v>
      </c>
      <c r="E14807" s="1">
        <v>5088</v>
      </c>
      <c r="G14807" t="s">
        <v>34</v>
      </c>
      <c r="H14807" t="s">
        <v>6143</v>
      </c>
      <c r="I14807" t="s">
        <v>20803</v>
      </c>
      <c r="J14807" t="s">
        <v>3026</v>
      </c>
      <c r="K14807" t="s">
        <v>24</v>
      </c>
      <c r="L14807" t="s">
        <v>25</v>
      </c>
      <c r="M14807" t="s">
        <v>6146</v>
      </c>
    </row>
    <row r="14808" spans="1:13" x14ac:dyDescent="0.3">
      <c r="A14808" t="s">
        <v>31936</v>
      </c>
      <c r="C14808" t="s">
        <v>31866</v>
      </c>
      <c r="D14808">
        <v>4</v>
      </c>
      <c r="E14808" s="1">
        <v>55181</v>
      </c>
      <c r="G14808" t="s">
        <v>34</v>
      </c>
      <c r="H14808" t="s">
        <v>6143</v>
      </c>
      <c r="I14808" t="s">
        <v>10403</v>
      </c>
      <c r="J14808" t="s">
        <v>732</v>
      </c>
      <c r="K14808" t="s">
        <v>24</v>
      </c>
      <c r="L14808" t="s">
        <v>25</v>
      </c>
      <c r="M14808" t="s">
        <v>6146</v>
      </c>
    </row>
    <row r="14809" spans="1:13" x14ac:dyDescent="0.3">
      <c r="A14809" t="s">
        <v>13600</v>
      </c>
      <c r="C14809" t="s">
        <v>20121</v>
      </c>
      <c r="D14809">
        <v>2</v>
      </c>
      <c r="E14809" s="1">
        <v>12175</v>
      </c>
      <c r="G14809" t="s">
        <v>34</v>
      </c>
      <c r="H14809" t="s">
        <v>6143</v>
      </c>
      <c r="I14809" t="s">
        <v>6530</v>
      </c>
      <c r="J14809" t="s">
        <v>22</v>
      </c>
      <c r="K14809" t="s">
        <v>24</v>
      </c>
      <c r="L14809" t="s">
        <v>25</v>
      </c>
      <c r="M14809" t="s">
        <v>6146</v>
      </c>
    </row>
    <row r="14810" spans="1:13" x14ac:dyDescent="0.3">
      <c r="A14810" t="s">
        <v>13600</v>
      </c>
      <c r="C14810" t="s">
        <v>13456</v>
      </c>
      <c r="D14810">
        <v>7</v>
      </c>
      <c r="E14810" s="1">
        <v>61684</v>
      </c>
      <c r="G14810" t="s">
        <v>34</v>
      </c>
      <c r="H14810" t="s">
        <v>6143</v>
      </c>
      <c r="I14810" t="s">
        <v>6530</v>
      </c>
      <c r="J14810" t="s">
        <v>30</v>
      </c>
      <c r="K14810" t="s">
        <v>24</v>
      </c>
      <c r="L14810" t="s">
        <v>25</v>
      </c>
      <c r="M14810" t="s">
        <v>6146</v>
      </c>
    </row>
    <row r="14811" spans="1:13" x14ac:dyDescent="0.3">
      <c r="A14811" t="s">
        <v>31454</v>
      </c>
      <c r="C14811" t="s">
        <v>31300</v>
      </c>
      <c r="D14811">
        <v>5</v>
      </c>
      <c r="E14811" s="1">
        <v>8058</v>
      </c>
      <c r="G14811" t="s">
        <v>34</v>
      </c>
      <c r="H14811" t="s">
        <v>6143</v>
      </c>
      <c r="I14811" t="s">
        <v>31455</v>
      </c>
      <c r="J14811" t="s">
        <v>137</v>
      </c>
      <c r="K14811" t="s">
        <v>24</v>
      </c>
      <c r="L14811" t="s">
        <v>25</v>
      </c>
      <c r="M14811" t="s">
        <v>6146</v>
      </c>
    </row>
    <row r="14812" spans="1:13" x14ac:dyDescent="0.3">
      <c r="A14812" t="s">
        <v>23752</v>
      </c>
      <c r="C14812" t="s">
        <v>31136</v>
      </c>
      <c r="D14812">
        <v>26</v>
      </c>
      <c r="E14812" s="1">
        <v>3176656</v>
      </c>
      <c r="G14812" t="s">
        <v>13</v>
      </c>
      <c r="H14812" t="s">
        <v>31165</v>
      </c>
      <c r="I14812" t="s">
        <v>5667</v>
      </c>
      <c r="K14812" t="s">
        <v>16</v>
      </c>
      <c r="L14812" t="s">
        <v>17</v>
      </c>
      <c r="M14812" t="s">
        <v>442</v>
      </c>
    </row>
    <row r="14813" spans="1:13" x14ac:dyDescent="0.3">
      <c r="A14813" t="s">
        <v>23752</v>
      </c>
      <c r="C14813" t="s">
        <v>23704</v>
      </c>
      <c r="D14813">
        <v>20</v>
      </c>
      <c r="E14813" s="1">
        <v>406616</v>
      </c>
      <c r="G14813" t="s">
        <v>13</v>
      </c>
      <c r="H14813" t="s">
        <v>23753</v>
      </c>
      <c r="I14813" t="s">
        <v>5667</v>
      </c>
      <c r="K14813" t="s">
        <v>16</v>
      </c>
      <c r="L14813" t="s">
        <v>17</v>
      </c>
      <c r="M14813" t="s">
        <v>442</v>
      </c>
    </row>
    <row r="14814" spans="1:13" x14ac:dyDescent="0.3">
      <c r="A14814" t="s">
        <v>10300</v>
      </c>
      <c r="C14814" t="s">
        <v>29114</v>
      </c>
      <c r="D14814">
        <v>19</v>
      </c>
      <c r="E14814" s="1">
        <v>267835</v>
      </c>
      <c r="G14814" t="s">
        <v>48</v>
      </c>
      <c r="H14814" t="s">
        <v>29223</v>
      </c>
      <c r="I14814" t="s">
        <v>359</v>
      </c>
      <c r="K14814" t="s">
        <v>189</v>
      </c>
      <c r="L14814" t="s">
        <v>44</v>
      </c>
      <c r="M14814" t="s">
        <v>354</v>
      </c>
    </row>
    <row r="14815" spans="1:13" x14ac:dyDescent="0.3">
      <c r="A14815" t="s">
        <v>10300</v>
      </c>
      <c r="C14815" t="s">
        <v>10275</v>
      </c>
      <c r="D14815">
        <v>47</v>
      </c>
      <c r="E14815" s="1">
        <v>1269936</v>
      </c>
      <c r="G14815" t="s">
        <v>48</v>
      </c>
      <c r="H14815" t="s">
        <v>10301</v>
      </c>
      <c r="I14815" t="s">
        <v>359</v>
      </c>
      <c r="K14815" t="s">
        <v>189</v>
      </c>
      <c r="L14815" t="s">
        <v>38</v>
      </c>
      <c r="M14815" t="s">
        <v>354</v>
      </c>
    </row>
    <row r="14816" spans="1:13" x14ac:dyDescent="0.3">
      <c r="A14816" t="s">
        <v>10300</v>
      </c>
      <c r="C14816" t="s">
        <v>34263</v>
      </c>
      <c r="D14816">
        <v>19</v>
      </c>
      <c r="E14816" s="1">
        <v>123763</v>
      </c>
      <c r="G14816" t="s">
        <v>48</v>
      </c>
      <c r="H14816" t="s">
        <v>34335</v>
      </c>
      <c r="I14816" t="s">
        <v>359</v>
      </c>
      <c r="K14816" t="s">
        <v>189</v>
      </c>
      <c r="L14816" t="s">
        <v>170</v>
      </c>
      <c r="M14816" t="s">
        <v>354</v>
      </c>
    </row>
    <row r="14817" spans="1:13" x14ac:dyDescent="0.3">
      <c r="A14817" t="s">
        <v>25141</v>
      </c>
      <c r="C14817" t="s">
        <v>25127</v>
      </c>
      <c r="D14817">
        <v>12</v>
      </c>
      <c r="E14817" s="1">
        <v>500</v>
      </c>
      <c r="G14817" t="s">
        <v>111</v>
      </c>
      <c r="H14817" t="s">
        <v>25140</v>
      </c>
      <c r="I14817" t="s">
        <v>6525</v>
      </c>
      <c r="J14817" t="s">
        <v>22</v>
      </c>
      <c r="K14817" t="s">
        <v>24</v>
      </c>
      <c r="L14817" t="s">
        <v>25</v>
      </c>
      <c r="M14817" t="s">
        <v>6109</v>
      </c>
    </row>
    <row r="14818" spans="1:13" x14ac:dyDescent="0.3">
      <c r="A14818" t="s">
        <v>25141</v>
      </c>
      <c r="C14818" t="s">
        <v>25654</v>
      </c>
      <c r="D14818">
        <v>36</v>
      </c>
      <c r="E14818" s="1">
        <v>27783</v>
      </c>
      <c r="G14818" t="s">
        <v>111</v>
      </c>
      <c r="H14818" t="s">
        <v>25657</v>
      </c>
      <c r="I14818" t="s">
        <v>6525</v>
      </c>
      <c r="J14818" t="s">
        <v>22</v>
      </c>
      <c r="K14818" t="s">
        <v>24</v>
      </c>
      <c r="L14818" t="s">
        <v>25</v>
      </c>
      <c r="M14818" t="s">
        <v>6109</v>
      </c>
    </row>
    <row r="14819" spans="1:13" x14ac:dyDescent="0.3">
      <c r="A14819" t="s">
        <v>10541</v>
      </c>
      <c r="C14819" t="s">
        <v>10471</v>
      </c>
      <c r="D14819">
        <v>19</v>
      </c>
      <c r="E14819" s="1">
        <v>100000</v>
      </c>
      <c r="G14819" t="s">
        <v>111</v>
      </c>
      <c r="H14819" t="s">
        <v>10542</v>
      </c>
      <c r="I14819" t="s">
        <v>10543</v>
      </c>
      <c r="J14819" t="s">
        <v>311</v>
      </c>
      <c r="K14819" t="s">
        <v>24</v>
      </c>
      <c r="L14819" t="s">
        <v>25</v>
      </c>
      <c r="M14819" t="s">
        <v>232</v>
      </c>
    </row>
    <row r="14820" spans="1:13" x14ac:dyDescent="0.3">
      <c r="A14820" t="s">
        <v>31626</v>
      </c>
      <c r="C14820" t="s">
        <v>31493</v>
      </c>
      <c r="D14820">
        <v>5</v>
      </c>
      <c r="E14820" s="1">
        <v>50124</v>
      </c>
      <c r="G14820" t="s">
        <v>34</v>
      </c>
      <c r="H14820" t="s">
        <v>6143</v>
      </c>
      <c r="I14820" t="s">
        <v>31627</v>
      </c>
      <c r="J14820" t="s">
        <v>311</v>
      </c>
      <c r="K14820" t="s">
        <v>24</v>
      </c>
      <c r="L14820" t="s">
        <v>25</v>
      </c>
      <c r="M14820" t="s">
        <v>6146</v>
      </c>
    </row>
    <row r="14821" spans="1:13" x14ac:dyDescent="0.3">
      <c r="A14821" t="s">
        <v>6631</v>
      </c>
      <c r="C14821" t="s">
        <v>6536</v>
      </c>
      <c r="D14821">
        <v>3</v>
      </c>
      <c r="E14821" s="1">
        <v>4475</v>
      </c>
      <c r="G14821" t="s">
        <v>34</v>
      </c>
      <c r="H14821" t="s">
        <v>6143</v>
      </c>
      <c r="I14821" t="s">
        <v>6632</v>
      </c>
      <c r="J14821" t="s">
        <v>3285</v>
      </c>
      <c r="K14821" t="s">
        <v>24</v>
      </c>
      <c r="L14821" t="s">
        <v>25</v>
      </c>
      <c r="M14821" t="s">
        <v>6146</v>
      </c>
    </row>
    <row r="14822" spans="1:13" x14ac:dyDescent="0.3">
      <c r="A14822" t="s">
        <v>34820</v>
      </c>
      <c r="C14822" t="s">
        <v>34736</v>
      </c>
      <c r="D14822">
        <v>25</v>
      </c>
      <c r="E14822" s="1">
        <v>549547</v>
      </c>
      <c r="G14822" t="s">
        <v>69</v>
      </c>
      <c r="H14822" t="s">
        <v>34821</v>
      </c>
      <c r="I14822" t="s">
        <v>1264</v>
      </c>
      <c r="J14822" t="s">
        <v>300</v>
      </c>
      <c r="K14822" t="s">
        <v>24</v>
      </c>
      <c r="L14822" t="s">
        <v>25</v>
      </c>
      <c r="M14822" t="s">
        <v>221</v>
      </c>
    </row>
    <row r="14823" spans="1:13" x14ac:dyDescent="0.3">
      <c r="A14823" t="s">
        <v>6597</v>
      </c>
      <c r="C14823" t="s">
        <v>6536</v>
      </c>
      <c r="D14823">
        <v>3</v>
      </c>
      <c r="E14823" s="1">
        <v>24456</v>
      </c>
      <c r="G14823" t="s">
        <v>34</v>
      </c>
      <c r="H14823" t="s">
        <v>6143</v>
      </c>
      <c r="I14823" t="s">
        <v>6598</v>
      </c>
      <c r="J14823" t="s">
        <v>3285</v>
      </c>
      <c r="K14823" t="s">
        <v>24</v>
      </c>
      <c r="L14823" t="s">
        <v>25</v>
      </c>
      <c r="M14823" t="s">
        <v>6146</v>
      </c>
    </row>
    <row r="14824" spans="1:13" x14ac:dyDescent="0.3">
      <c r="A14824" t="s">
        <v>9335</v>
      </c>
      <c r="C14824" t="s">
        <v>9306</v>
      </c>
      <c r="D14824">
        <v>24</v>
      </c>
      <c r="E14824" s="1">
        <v>900488</v>
      </c>
      <c r="G14824" t="s">
        <v>111</v>
      </c>
      <c r="H14824" t="s">
        <v>9336</v>
      </c>
      <c r="I14824" t="s">
        <v>118</v>
      </c>
      <c r="J14824" t="s">
        <v>119</v>
      </c>
      <c r="K14824" t="s">
        <v>24</v>
      </c>
      <c r="L14824" t="s">
        <v>25</v>
      </c>
      <c r="M14824" t="s">
        <v>120</v>
      </c>
    </row>
    <row r="14825" spans="1:13" x14ac:dyDescent="0.3">
      <c r="A14825" t="s">
        <v>9335</v>
      </c>
      <c r="C14825" t="s">
        <v>33531</v>
      </c>
      <c r="D14825">
        <v>15</v>
      </c>
      <c r="E14825" s="1">
        <v>700250</v>
      </c>
      <c r="G14825" t="s">
        <v>111</v>
      </c>
      <c r="H14825" t="s">
        <v>33538</v>
      </c>
      <c r="I14825" t="s">
        <v>118</v>
      </c>
      <c r="J14825" t="s">
        <v>119</v>
      </c>
      <c r="K14825" t="s">
        <v>24</v>
      </c>
      <c r="L14825" t="s">
        <v>25</v>
      </c>
      <c r="M14825" t="s">
        <v>120</v>
      </c>
    </row>
    <row r="14826" spans="1:13" x14ac:dyDescent="0.3">
      <c r="A14826" t="s">
        <v>15211</v>
      </c>
      <c r="C14826" t="s">
        <v>15182</v>
      </c>
      <c r="D14826">
        <v>5</v>
      </c>
      <c r="E14826" s="1">
        <v>808300</v>
      </c>
      <c r="G14826" t="s">
        <v>34</v>
      </c>
      <c r="H14826" t="s">
        <v>6143</v>
      </c>
      <c r="I14826" t="s">
        <v>118</v>
      </c>
      <c r="J14826" t="s">
        <v>119</v>
      </c>
      <c r="K14826" t="s">
        <v>24</v>
      </c>
      <c r="L14826" t="s">
        <v>25</v>
      </c>
      <c r="M14826" t="s">
        <v>6146</v>
      </c>
    </row>
    <row r="14827" spans="1:13" x14ac:dyDescent="0.3">
      <c r="A14827" t="s">
        <v>9536</v>
      </c>
      <c r="C14827" t="s">
        <v>9396</v>
      </c>
      <c r="D14827">
        <v>5</v>
      </c>
      <c r="E14827" s="1">
        <v>100000</v>
      </c>
      <c r="G14827" t="s">
        <v>111</v>
      </c>
      <c r="H14827" t="s">
        <v>9533</v>
      </c>
      <c r="I14827" t="s">
        <v>118</v>
      </c>
      <c r="J14827" t="s">
        <v>119</v>
      </c>
      <c r="K14827" t="s">
        <v>24</v>
      </c>
      <c r="L14827" t="s">
        <v>25</v>
      </c>
      <c r="M14827" t="s">
        <v>120</v>
      </c>
    </row>
    <row r="14828" spans="1:13" x14ac:dyDescent="0.3">
      <c r="A14828" t="s">
        <v>9536</v>
      </c>
      <c r="C14828" t="s">
        <v>17948</v>
      </c>
      <c r="D14828">
        <v>12</v>
      </c>
      <c r="E14828" s="1">
        <v>1312500</v>
      </c>
      <c r="G14828" t="s">
        <v>111</v>
      </c>
      <c r="H14828" t="s">
        <v>18017</v>
      </c>
      <c r="I14828" t="s">
        <v>118</v>
      </c>
      <c r="J14828" t="s">
        <v>119</v>
      </c>
      <c r="K14828" t="s">
        <v>24</v>
      </c>
      <c r="L14828" t="s">
        <v>25</v>
      </c>
      <c r="M14828" t="s">
        <v>120</v>
      </c>
    </row>
    <row r="14829" spans="1:13" x14ac:dyDescent="0.3">
      <c r="A14829" t="s">
        <v>6569</v>
      </c>
      <c r="C14829" t="s">
        <v>6536</v>
      </c>
      <c r="D14829">
        <v>3</v>
      </c>
      <c r="E14829" s="1">
        <v>12300</v>
      </c>
      <c r="G14829" t="s">
        <v>34</v>
      </c>
      <c r="H14829" t="s">
        <v>6143</v>
      </c>
      <c r="I14829" t="s">
        <v>6570</v>
      </c>
      <c r="J14829" t="s">
        <v>3285</v>
      </c>
      <c r="K14829" t="s">
        <v>24</v>
      </c>
      <c r="L14829" t="s">
        <v>25</v>
      </c>
      <c r="M14829" t="s">
        <v>6146</v>
      </c>
    </row>
    <row r="14830" spans="1:13" x14ac:dyDescent="0.3">
      <c r="A14830" t="s">
        <v>26843</v>
      </c>
      <c r="C14830" t="s">
        <v>26519</v>
      </c>
      <c r="D14830">
        <v>5</v>
      </c>
      <c r="E14830" s="1">
        <v>8229</v>
      </c>
      <c r="G14830" t="s">
        <v>34</v>
      </c>
      <c r="H14830" t="s">
        <v>6143</v>
      </c>
      <c r="I14830" t="s">
        <v>26844</v>
      </c>
      <c r="J14830" t="s">
        <v>2347</v>
      </c>
      <c r="K14830" t="s">
        <v>24</v>
      </c>
      <c r="L14830" t="s">
        <v>25</v>
      </c>
      <c r="M14830" t="s">
        <v>6146</v>
      </c>
    </row>
    <row r="14831" spans="1:13" x14ac:dyDescent="0.3">
      <c r="A14831" t="s">
        <v>13167</v>
      </c>
      <c r="C14831" t="s">
        <v>12994</v>
      </c>
      <c r="D14831">
        <v>4</v>
      </c>
      <c r="E14831" s="1">
        <v>10660</v>
      </c>
      <c r="G14831" t="s">
        <v>34</v>
      </c>
      <c r="H14831" t="s">
        <v>6143</v>
      </c>
      <c r="I14831" t="s">
        <v>13168</v>
      </c>
      <c r="J14831" t="s">
        <v>7536</v>
      </c>
      <c r="K14831" t="s">
        <v>24</v>
      </c>
      <c r="L14831" t="s">
        <v>25</v>
      </c>
      <c r="M14831" t="s">
        <v>6146</v>
      </c>
    </row>
    <row r="14832" spans="1:13" x14ac:dyDescent="0.3">
      <c r="A14832" t="s">
        <v>19600</v>
      </c>
      <c r="C14832" t="s">
        <v>19404</v>
      </c>
      <c r="D14832">
        <v>6</v>
      </c>
      <c r="E14832" s="1">
        <v>12260</v>
      </c>
      <c r="G14832" t="s">
        <v>34</v>
      </c>
      <c r="H14832" t="s">
        <v>6143</v>
      </c>
      <c r="I14832" t="s">
        <v>19601</v>
      </c>
      <c r="J14832" t="s">
        <v>280</v>
      </c>
      <c r="K14832" t="s">
        <v>24</v>
      </c>
      <c r="L14832" t="s">
        <v>25</v>
      </c>
      <c r="M14832" t="s">
        <v>6146</v>
      </c>
    </row>
    <row r="14833" spans="1:13" x14ac:dyDescent="0.3">
      <c r="A14833" t="s">
        <v>9016</v>
      </c>
      <c r="C14833" t="s">
        <v>8962</v>
      </c>
      <c r="D14833">
        <v>24</v>
      </c>
      <c r="E14833" s="1">
        <v>100000</v>
      </c>
      <c r="G14833" t="s">
        <v>48</v>
      </c>
      <c r="H14833" t="s">
        <v>9017</v>
      </c>
      <c r="I14833" t="s">
        <v>9018</v>
      </c>
      <c r="J14833" t="s">
        <v>119</v>
      </c>
      <c r="K14833" t="s">
        <v>24</v>
      </c>
      <c r="L14833" t="s">
        <v>17</v>
      </c>
      <c r="M14833" t="s">
        <v>190</v>
      </c>
    </row>
    <row r="14834" spans="1:13" x14ac:dyDescent="0.3">
      <c r="A14834" t="s">
        <v>14866</v>
      </c>
      <c r="C14834" t="s">
        <v>14716</v>
      </c>
      <c r="D14834">
        <v>4</v>
      </c>
      <c r="E14834" s="1">
        <v>17769</v>
      </c>
      <c r="G14834" t="s">
        <v>34</v>
      </c>
      <c r="H14834" t="s">
        <v>6143</v>
      </c>
      <c r="I14834" t="s">
        <v>14867</v>
      </c>
      <c r="J14834" t="s">
        <v>300</v>
      </c>
      <c r="K14834" t="s">
        <v>24</v>
      </c>
      <c r="L14834" t="s">
        <v>25</v>
      </c>
      <c r="M14834" t="s">
        <v>6146</v>
      </c>
    </row>
    <row r="14835" spans="1:13" x14ac:dyDescent="0.3">
      <c r="A14835" t="s">
        <v>31680</v>
      </c>
      <c r="C14835" t="s">
        <v>31493</v>
      </c>
      <c r="D14835">
        <v>5</v>
      </c>
      <c r="E14835" s="1">
        <v>16915</v>
      </c>
      <c r="G14835" t="s">
        <v>34</v>
      </c>
      <c r="H14835" t="s">
        <v>6143</v>
      </c>
      <c r="I14835" t="s">
        <v>31681</v>
      </c>
      <c r="J14835" t="s">
        <v>311</v>
      </c>
      <c r="K14835" t="s">
        <v>24</v>
      </c>
      <c r="L14835" t="s">
        <v>25</v>
      </c>
      <c r="M14835" t="s">
        <v>6146</v>
      </c>
    </row>
    <row r="14836" spans="1:13" x14ac:dyDescent="0.3">
      <c r="A14836" t="s">
        <v>4255</v>
      </c>
      <c r="C14836" t="s">
        <v>3657</v>
      </c>
      <c r="D14836">
        <v>2</v>
      </c>
      <c r="E14836" s="1">
        <v>14720</v>
      </c>
      <c r="G14836" t="s">
        <v>48</v>
      </c>
      <c r="H14836" t="s">
        <v>4256</v>
      </c>
      <c r="I14836" t="s">
        <v>4257</v>
      </c>
      <c r="K14836" t="s">
        <v>189</v>
      </c>
      <c r="L14836" t="s">
        <v>17</v>
      </c>
      <c r="M14836" t="s">
        <v>354</v>
      </c>
    </row>
    <row r="14837" spans="1:13" x14ac:dyDescent="0.3">
      <c r="A14837" t="s">
        <v>4255</v>
      </c>
      <c r="C14837" t="s">
        <v>16466</v>
      </c>
      <c r="D14837">
        <v>16</v>
      </c>
      <c r="E14837" s="1">
        <v>218136</v>
      </c>
      <c r="G14837" t="s">
        <v>13</v>
      </c>
      <c r="H14837" t="s">
        <v>16458</v>
      </c>
      <c r="I14837" t="s">
        <v>4257</v>
      </c>
      <c r="K14837" t="s">
        <v>189</v>
      </c>
      <c r="L14837" t="s">
        <v>17</v>
      </c>
      <c r="M14837" t="s">
        <v>450</v>
      </c>
    </row>
    <row r="14838" spans="1:13" x14ac:dyDescent="0.3">
      <c r="A14838" t="s">
        <v>4255</v>
      </c>
      <c r="C14838" t="s">
        <v>11420</v>
      </c>
      <c r="D14838">
        <v>52</v>
      </c>
      <c r="E14838" s="1">
        <v>3344569</v>
      </c>
      <c r="G14838" t="s">
        <v>48</v>
      </c>
      <c r="H14838" t="s">
        <v>7930</v>
      </c>
      <c r="I14838" t="s">
        <v>4257</v>
      </c>
      <c r="K14838" t="s">
        <v>189</v>
      </c>
      <c r="L14838" t="s">
        <v>170</v>
      </c>
      <c r="M14838" t="s">
        <v>354</v>
      </c>
    </row>
    <row r="14839" spans="1:13" x14ac:dyDescent="0.3">
      <c r="A14839" t="s">
        <v>4255</v>
      </c>
      <c r="C14839" t="s">
        <v>7634</v>
      </c>
      <c r="D14839">
        <v>18</v>
      </c>
      <c r="E14839" s="1">
        <v>1529536</v>
      </c>
      <c r="G14839" t="s">
        <v>48</v>
      </c>
      <c r="H14839" t="s">
        <v>7930</v>
      </c>
      <c r="I14839" t="s">
        <v>4257</v>
      </c>
      <c r="K14839" t="s">
        <v>189</v>
      </c>
      <c r="L14839" t="s">
        <v>170</v>
      </c>
      <c r="M14839" t="s">
        <v>354</v>
      </c>
    </row>
    <row r="14840" spans="1:13" x14ac:dyDescent="0.3">
      <c r="A14840" t="s">
        <v>4255</v>
      </c>
      <c r="C14840" t="s">
        <v>34985</v>
      </c>
      <c r="D14840">
        <v>16</v>
      </c>
      <c r="E14840" s="1">
        <v>458850</v>
      </c>
      <c r="G14840" t="s">
        <v>48</v>
      </c>
      <c r="H14840" t="s">
        <v>7930</v>
      </c>
      <c r="I14840" t="s">
        <v>4257</v>
      </c>
      <c r="K14840" t="s">
        <v>189</v>
      </c>
      <c r="L14840" t="s">
        <v>17</v>
      </c>
      <c r="M14840" t="s">
        <v>354</v>
      </c>
    </row>
    <row r="14841" spans="1:13" x14ac:dyDescent="0.3">
      <c r="A14841" t="s">
        <v>6444</v>
      </c>
      <c r="C14841" t="s">
        <v>6249</v>
      </c>
      <c r="D14841">
        <v>4</v>
      </c>
      <c r="E14841" s="1">
        <v>15069</v>
      </c>
      <c r="G14841" t="s">
        <v>34</v>
      </c>
      <c r="H14841" t="s">
        <v>6143</v>
      </c>
      <c r="I14841" t="s">
        <v>6445</v>
      </c>
      <c r="J14841" t="s">
        <v>6297</v>
      </c>
      <c r="K14841" t="s">
        <v>24</v>
      </c>
      <c r="L14841" t="s">
        <v>25</v>
      </c>
      <c r="M14841" t="s">
        <v>6146</v>
      </c>
    </row>
    <row r="14842" spans="1:13" x14ac:dyDescent="0.3">
      <c r="A14842" t="s">
        <v>26845</v>
      </c>
      <c r="C14842" t="s">
        <v>26519</v>
      </c>
      <c r="D14842">
        <v>5</v>
      </c>
      <c r="E14842" s="1">
        <v>11535</v>
      </c>
      <c r="G14842" t="s">
        <v>34</v>
      </c>
      <c r="H14842" t="s">
        <v>6143</v>
      </c>
      <c r="I14842" t="s">
        <v>26846</v>
      </c>
      <c r="J14842" t="s">
        <v>2347</v>
      </c>
      <c r="K14842" t="s">
        <v>24</v>
      </c>
      <c r="L14842" t="s">
        <v>25</v>
      </c>
      <c r="M14842" t="s">
        <v>6146</v>
      </c>
    </row>
    <row r="14843" spans="1:13" x14ac:dyDescent="0.3">
      <c r="A14843" t="s">
        <v>32962</v>
      </c>
      <c r="C14843" t="s">
        <v>32581</v>
      </c>
      <c r="D14843">
        <v>7</v>
      </c>
      <c r="E14843" s="1">
        <v>8058</v>
      </c>
      <c r="G14843" t="s">
        <v>34</v>
      </c>
      <c r="H14843" t="s">
        <v>6143</v>
      </c>
      <c r="I14843" t="s">
        <v>14534</v>
      </c>
      <c r="J14843" t="s">
        <v>70</v>
      </c>
      <c r="K14843" t="s">
        <v>24</v>
      </c>
      <c r="L14843" t="s">
        <v>25</v>
      </c>
      <c r="M14843" t="s">
        <v>6146</v>
      </c>
    </row>
    <row r="14844" spans="1:13" x14ac:dyDescent="0.3">
      <c r="A14844" t="s">
        <v>8300</v>
      </c>
      <c r="C14844" t="s">
        <v>8196</v>
      </c>
      <c r="D14844">
        <v>12</v>
      </c>
      <c r="E14844" s="1">
        <v>200000</v>
      </c>
      <c r="G14844" t="s">
        <v>111</v>
      </c>
      <c r="H14844" t="s">
        <v>970</v>
      </c>
      <c r="I14844" t="s">
        <v>123</v>
      </c>
      <c r="J14844" t="s">
        <v>124</v>
      </c>
      <c r="K14844" t="s">
        <v>24</v>
      </c>
      <c r="L14844" t="s">
        <v>25</v>
      </c>
      <c r="M14844" t="s">
        <v>120</v>
      </c>
    </row>
    <row r="14845" spans="1:13" x14ac:dyDescent="0.3">
      <c r="A14845" t="s">
        <v>8300</v>
      </c>
      <c r="C14845" t="s">
        <v>34263</v>
      </c>
      <c r="D14845">
        <v>13</v>
      </c>
      <c r="E14845" s="1">
        <v>450000</v>
      </c>
      <c r="G14845" t="s">
        <v>111</v>
      </c>
      <c r="H14845" t="s">
        <v>970</v>
      </c>
      <c r="I14845" t="s">
        <v>123</v>
      </c>
      <c r="J14845" t="s">
        <v>124</v>
      </c>
      <c r="K14845" t="s">
        <v>24</v>
      </c>
      <c r="L14845" t="s">
        <v>25</v>
      </c>
      <c r="M14845" t="s">
        <v>120</v>
      </c>
    </row>
    <row r="14846" spans="1:13" x14ac:dyDescent="0.3">
      <c r="A14846" t="s">
        <v>14042</v>
      </c>
      <c r="C14846" t="s">
        <v>34985</v>
      </c>
      <c r="D14846">
        <v>37</v>
      </c>
      <c r="E14846" s="1">
        <v>6526252</v>
      </c>
      <c r="G14846" t="s">
        <v>111</v>
      </c>
      <c r="H14846" t="s">
        <v>9072</v>
      </c>
      <c r="I14846" t="s">
        <v>9073</v>
      </c>
      <c r="J14846" t="s">
        <v>124</v>
      </c>
      <c r="K14846" t="s">
        <v>24</v>
      </c>
      <c r="L14846" t="s">
        <v>25</v>
      </c>
      <c r="M14846" t="s">
        <v>120</v>
      </c>
    </row>
    <row r="14847" spans="1:13" x14ac:dyDescent="0.3">
      <c r="A14847" t="s">
        <v>14042</v>
      </c>
      <c r="C14847" t="s">
        <v>34198</v>
      </c>
      <c r="D14847">
        <v>31</v>
      </c>
      <c r="E14847" s="1">
        <v>286600</v>
      </c>
      <c r="G14847" t="s">
        <v>111</v>
      </c>
      <c r="H14847" t="s">
        <v>34209</v>
      </c>
      <c r="I14847" t="s">
        <v>9073</v>
      </c>
      <c r="J14847" t="s">
        <v>124</v>
      </c>
      <c r="K14847" t="s">
        <v>24</v>
      </c>
      <c r="L14847" t="s">
        <v>25</v>
      </c>
      <c r="M14847" t="s">
        <v>120</v>
      </c>
    </row>
    <row r="14848" spans="1:13" x14ac:dyDescent="0.3">
      <c r="A14848" t="s">
        <v>14042</v>
      </c>
      <c r="C14848" t="s">
        <v>34035</v>
      </c>
      <c r="D14848">
        <v>16</v>
      </c>
      <c r="E14848" s="1">
        <v>500000</v>
      </c>
      <c r="G14848" t="s">
        <v>111</v>
      </c>
      <c r="H14848" t="s">
        <v>34085</v>
      </c>
      <c r="I14848" t="s">
        <v>9073</v>
      </c>
      <c r="J14848" t="s">
        <v>124</v>
      </c>
      <c r="K14848" t="s">
        <v>24</v>
      </c>
      <c r="L14848" t="s">
        <v>25</v>
      </c>
      <c r="M14848" t="s">
        <v>120</v>
      </c>
    </row>
    <row r="14849" spans="1:13" x14ac:dyDescent="0.3">
      <c r="A14849" t="s">
        <v>14042</v>
      </c>
      <c r="C14849" t="s">
        <v>37047</v>
      </c>
      <c r="D14849">
        <v>24</v>
      </c>
      <c r="E14849" s="1">
        <v>224000</v>
      </c>
      <c r="G14849" t="s">
        <v>111</v>
      </c>
      <c r="H14849" t="s">
        <v>37210</v>
      </c>
      <c r="I14849" t="s">
        <v>9073</v>
      </c>
      <c r="J14849" t="s">
        <v>124</v>
      </c>
      <c r="K14849" t="s">
        <v>24</v>
      </c>
      <c r="L14849" t="s">
        <v>25</v>
      </c>
      <c r="M14849" t="s">
        <v>120</v>
      </c>
    </row>
    <row r="14850" spans="1:13" x14ac:dyDescent="0.3">
      <c r="A14850" t="s">
        <v>14042</v>
      </c>
      <c r="C14850" t="s">
        <v>14030</v>
      </c>
      <c r="D14850">
        <v>48</v>
      </c>
      <c r="E14850" s="1">
        <v>1200000</v>
      </c>
      <c r="G14850" t="s">
        <v>111</v>
      </c>
      <c r="H14850" t="s">
        <v>13022</v>
      </c>
      <c r="I14850" t="s">
        <v>9073</v>
      </c>
      <c r="J14850" t="s">
        <v>124</v>
      </c>
      <c r="K14850" t="s">
        <v>24</v>
      </c>
      <c r="L14850" t="s">
        <v>25</v>
      </c>
      <c r="M14850" t="s">
        <v>120</v>
      </c>
    </row>
    <row r="14851" spans="1:13" x14ac:dyDescent="0.3">
      <c r="A14851" t="s">
        <v>36092</v>
      </c>
      <c r="C14851" t="s">
        <v>36143</v>
      </c>
      <c r="D14851">
        <v>25</v>
      </c>
      <c r="E14851" s="1">
        <v>1500000</v>
      </c>
      <c r="G14851" t="s">
        <v>111</v>
      </c>
      <c r="H14851" t="s">
        <v>36205</v>
      </c>
      <c r="I14851" t="s">
        <v>9073</v>
      </c>
      <c r="J14851" t="s">
        <v>124</v>
      </c>
      <c r="K14851" t="s">
        <v>24</v>
      </c>
      <c r="L14851" t="s">
        <v>25</v>
      </c>
      <c r="M14851" t="s">
        <v>87</v>
      </c>
    </row>
    <row r="14852" spans="1:13" x14ac:dyDescent="0.3">
      <c r="A14852" t="s">
        <v>36092</v>
      </c>
      <c r="C14852" t="s">
        <v>35954</v>
      </c>
      <c r="D14852">
        <v>12</v>
      </c>
      <c r="E14852" s="1">
        <v>50000</v>
      </c>
      <c r="G14852" t="s">
        <v>111</v>
      </c>
      <c r="H14852" t="s">
        <v>36093</v>
      </c>
      <c r="I14852" t="s">
        <v>9073</v>
      </c>
      <c r="J14852" t="s">
        <v>124</v>
      </c>
      <c r="K14852" t="s">
        <v>24</v>
      </c>
      <c r="L14852" t="s">
        <v>25</v>
      </c>
      <c r="M14852" t="s">
        <v>87</v>
      </c>
    </row>
    <row r="14853" spans="1:13" x14ac:dyDescent="0.3">
      <c r="A14853" t="s">
        <v>17963</v>
      </c>
      <c r="C14853" t="s">
        <v>17948</v>
      </c>
      <c r="D14853">
        <v>12</v>
      </c>
      <c r="E14853" s="1">
        <v>40950</v>
      </c>
      <c r="G14853" t="s">
        <v>34</v>
      </c>
      <c r="H14853" t="s">
        <v>17730</v>
      </c>
      <c r="I14853" t="s">
        <v>9073</v>
      </c>
      <c r="J14853" t="s">
        <v>124</v>
      </c>
      <c r="K14853" t="s">
        <v>24</v>
      </c>
      <c r="L14853" t="s">
        <v>25</v>
      </c>
      <c r="M14853" t="s">
        <v>6146</v>
      </c>
    </row>
    <row r="14854" spans="1:13" x14ac:dyDescent="0.3">
      <c r="A14854" t="s">
        <v>17963</v>
      </c>
      <c r="C14854" t="s">
        <v>18238</v>
      </c>
      <c r="D14854">
        <v>33</v>
      </c>
      <c r="E14854" s="1">
        <v>1524000</v>
      </c>
      <c r="G14854" t="s">
        <v>34</v>
      </c>
      <c r="H14854" t="s">
        <v>18250</v>
      </c>
      <c r="I14854" t="s">
        <v>9073</v>
      </c>
      <c r="J14854" t="s">
        <v>124</v>
      </c>
      <c r="K14854" t="s">
        <v>24</v>
      </c>
      <c r="L14854" t="s">
        <v>25</v>
      </c>
      <c r="M14854" t="s">
        <v>6146</v>
      </c>
    </row>
    <row r="14855" spans="1:13" x14ac:dyDescent="0.3">
      <c r="A14855" t="s">
        <v>17963</v>
      </c>
      <c r="C14855" t="s">
        <v>25016</v>
      </c>
      <c r="D14855">
        <v>36</v>
      </c>
      <c r="E14855" s="1">
        <v>934320</v>
      </c>
      <c r="G14855" t="s">
        <v>34</v>
      </c>
      <c r="H14855" t="s">
        <v>18482</v>
      </c>
      <c r="I14855" t="s">
        <v>9073</v>
      </c>
      <c r="J14855" t="s">
        <v>124</v>
      </c>
      <c r="K14855" t="s">
        <v>24</v>
      </c>
      <c r="L14855" t="s">
        <v>25</v>
      </c>
      <c r="M14855" t="s">
        <v>6146</v>
      </c>
    </row>
    <row r="14856" spans="1:13" x14ac:dyDescent="0.3">
      <c r="A14856" t="s">
        <v>17963</v>
      </c>
      <c r="C14856" t="s">
        <v>33280</v>
      </c>
      <c r="D14856">
        <v>18</v>
      </c>
      <c r="E14856" s="1">
        <v>119000</v>
      </c>
      <c r="G14856" t="s">
        <v>34</v>
      </c>
      <c r="H14856" t="s">
        <v>18412</v>
      </c>
      <c r="I14856" t="s">
        <v>9073</v>
      </c>
      <c r="J14856" t="s">
        <v>124</v>
      </c>
      <c r="K14856" t="s">
        <v>24</v>
      </c>
      <c r="L14856" t="s">
        <v>25</v>
      </c>
      <c r="M14856" t="s">
        <v>6146</v>
      </c>
    </row>
    <row r="14857" spans="1:13" x14ac:dyDescent="0.3">
      <c r="A14857" t="s">
        <v>19975</v>
      </c>
      <c r="C14857" t="s">
        <v>19936</v>
      </c>
      <c r="D14857">
        <v>5</v>
      </c>
      <c r="E14857" s="1">
        <v>6790</v>
      </c>
      <c r="G14857" t="s">
        <v>34</v>
      </c>
      <c r="H14857" t="s">
        <v>6143</v>
      </c>
      <c r="I14857" t="s">
        <v>124</v>
      </c>
      <c r="J14857" t="s">
        <v>9844</v>
      </c>
      <c r="K14857" t="s">
        <v>24</v>
      </c>
      <c r="L14857" t="s">
        <v>25</v>
      </c>
      <c r="M14857" t="s">
        <v>6146</v>
      </c>
    </row>
    <row r="14858" spans="1:13" x14ac:dyDescent="0.3">
      <c r="A14858" t="s">
        <v>15248</v>
      </c>
      <c r="C14858" t="s">
        <v>15182</v>
      </c>
      <c r="D14858">
        <v>28</v>
      </c>
      <c r="E14858" s="1">
        <v>14178</v>
      </c>
      <c r="G14858" t="s">
        <v>34</v>
      </c>
      <c r="H14858" t="s">
        <v>7013</v>
      </c>
      <c r="I14858" t="s">
        <v>9073</v>
      </c>
      <c r="J14858" t="s">
        <v>124</v>
      </c>
      <c r="K14858" t="s">
        <v>24</v>
      </c>
      <c r="L14858" t="s">
        <v>25</v>
      </c>
      <c r="M14858" t="s">
        <v>6146</v>
      </c>
    </row>
    <row r="14859" spans="1:13" x14ac:dyDescent="0.3">
      <c r="A14859" t="s">
        <v>15248</v>
      </c>
      <c r="C14859" t="s">
        <v>36619</v>
      </c>
      <c r="D14859">
        <v>6</v>
      </c>
      <c r="E14859" s="1">
        <v>85724</v>
      </c>
      <c r="G14859" t="s">
        <v>34</v>
      </c>
      <c r="H14859" t="s">
        <v>6493</v>
      </c>
      <c r="I14859" t="s">
        <v>9073</v>
      </c>
      <c r="J14859" t="s">
        <v>124</v>
      </c>
      <c r="K14859" t="s">
        <v>24</v>
      </c>
      <c r="L14859" t="s">
        <v>25</v>
      </c>
      <c r="M14859" t="s">
        <v>6146</v>
      </c>
    </row>
    <row r="14860" spans="1:13" x14ac:dyDescent="0.3">
      <c r="A14860" t="s">
        <v>17032</v>
      </c>
      <c r="C14860" t="s">
        <v>16755</v>
      </c>
      <c r="D14860">
        <v>25</v>
      </c>
      <c r="E14860" s="1">
        <v>93526</v>
      </c>
      <c r="G14860" t="s">
        <v>13</v>
      </c>
      <c r="H14860" t="s">
        <v>17033</v>
      </c>
      <c r="I14860" t="s">
        <v>9073</v>
      </c>
      <c r="J14860" t="s">
        <v>124</v>
      </c>
      <c r="K14860" t="s">
        <v>24</v>
      </c>
      <c r="L14860" t="s">
        <v>17</v>
      </c>
      <c r="M14860" t="s">
        <v>450</v>
      </c>
    </row>
    <row r="14861" spans="1:13" x14ac:dyDescent="0.3">
      <c r="A14861" t="s">
        <v>6706</v>
      </c>
      <c r="C14861" t="s">
        <v>24500</v>
      </c>
      <c r="D14861">
        <v>37</v>
      </c>
      <c r="E14861" s="1">
        <v>132000</v>
      </c>
      <c r="G14861" t="s">
        <v>34</v>
      </c>
      <c r="H14861" t="s">
        <v>18250</v>
      </c>
      <c r="I14861" t="s">
        <v>1340</v>
      </c>
      <c r="J14861" t="s">
        <v>1250</v>
      </c>
      <c r="K14861" t="s">
        <v>24</v>
      </c>
      <c r="L14861" t="s">
        <v>25</v>
      </c>
      <c r="M14861" t="s">
        <v>6146</v>
      </c>
    </row>
    <row r="14862" spans="1:13" x14ac:dyDescent="0.3">
      <c r="A14862" t="s">
        <v>6706</v>
      </c>
      <c r="C14862" t="s">
        <v>6671</v>
      </c>
      <c r="D14862">
        <v>3</v>
      </c>
      <c r="E14862" s="1">
        <v>175677</v>
      </c>
      <c r="G14862" t="s">
        <v>34</v>
      </c>
      <c r="H14862" t="s">
        <v>6143</v>
      </c>
      <c r="I14862" t="s">
        <v>1340</v>
      </c>
      <c r="J14862" t="s">
        <v>1250</v>
      </c>
      <c r="K14862" t="s">
        <v>24</v>
      </c>
      <c r="L14862" t="s">
        <v>25</v>
      </c>
      <c r="M14862" t="s">
        <v>6146</v>
      </c>
    </row>
    <row r="14863" spans="1:13" x14ac:dyDescent="0.3">
      <c r="A14863" t="s">
        <v>17599</v>
      </c>
      <c r="C14863" t="s">
        <v>18470</v>
      </c>
      <c r="D14863">
        <v>4</v>
      </c>
      <c r="E14863" s="1">
        <v>7829</v>
      </c>
      <c r="G14863" t="s">
        <v>34</v>
      </c>
      <c r="H14863" t="s">
        <v>6143</v>
      </c>
      <c r="I14863" t="s">
        <v>1340</v>
      </c>
      <c r="J14863" t="s">
        <v>3203</v>
      </c>
      <c r="K14863" t="s">
        <v>24</v>
      </c>
      <c r="L14863" t="s">
        <v>25</v>
      </c>
      <c r="M14863" t="s">
        <v>6146</v>
      </c>
    </row>
    <row r="14864" spans="1:13" x14ac:dyDescent="0.3">
      <c r="A14864" t="s">
        <v>17599</v>
      </c>
      <c r="C14864" t="s">
        <v>17445</v>
      </c>
      <c r="D14864">
        <v>16</v>
      </c>
      <c r="E14864" s="1">
        <v>4625</v>
      </c>
      <c r="G14864" t="s">
        <v>34</v>
      </c>
      <c r="H14864" t="s">
        <v>6143</v>
      </c>
      <c r="I14864" t="s">
        <v>1340</v>
      </c>
      <c r="J14864" t="s">
        <v>662</v>
      </c>
      <c r="K14864" t="s">
        <v>24</v>
      </c>
      <c r="L14864" t="s">
        <v>25</v>
      </c>
      <c r="M14864" t="s">
        <v>6146</v>
      </c>
    </row>
    <row r="14865" spans="1:13" x14ac:dyDescent="0.3">
      <c r="A14865" t="s">
        <v>18779</v>
      </c>
      <c r="C14865" t="s">
        <v>18470</v>
      </c>
      <c r="D14865">
        <v>4</v>
      </c>
      <c r="E14865" s="1">
        <v>4585</v>
      </c>
      <c r="G14865" t="s">
        <v>34</v>
      </c>
      <c r="H14865" t="s">
        <v>6143</v>
      </c>
      <c r="I14865" t="s">
        <v>18780</v>
      </c>
      <c r="J14865" t="s">
        <v>3203</v>
      </c>
      <c r="K14865" t="s">
        <v>24</v>
      </c>
      <c r="L14865" t="s">
        <v>25</v>
      </c>
      <c r="M14865" t="s">
        <v>6146</v>
      </c>
    </row>
    <row r="14866" spans="1:13" x14ac:dyDescent="0.3">
      <c r="A14866" t="s">
        <v>14404</v>
      </c>
      <c r="C14866" t="s">
        <v>14108</v>
      </c>
      <c r="D14866">
        <v>7</v>
      </c>
      <c r="E14866" s="1">
        <v>16315</v>
      </c>
      <c r="G14866" t="s">
        <v>34</v>
      </c>
      <c r="H14866" t="s">
        <v>6143</v>
      </c>
      <c r="I14866" t="s">
        <v>14405</v>
      </c>
      <c r="J14866" t="s">
        <v>433</v>
      </c>
      <c r="K14866" t="s">
        <v>24</v>
      </c>
      <c r="L14866" t="s">
        <v>25</v>
      </c>
      <c r="M14866" t="s">
        <v>6146</v>
      </c>
    </row>
    <row r="14867" spans="1:13" x14ac:dyDescent="0.3">
      <c r="A14867" t="s">
        <v>34619</v>
      </c>
      <c r="C14867" t="s">
        <v>34542</v>
      </c>
      <c r="D14867">
        <v>1</v>
      </c>
      <c r="E14867" s="1">
        <v>2400</v>
      </c>
      <c r="G14867" t="s">
        <v>21</v>
      </c>
      <c r="H14867" t="s">
        <v>970</v>
      </c>
      <c r="I14867" t="s">
        <v>7524</v>
      </c>
      <c r="J14867" t="s">
        <v>22</v>
      </c>
      <c r="K14867" t="s">
        <v>24</v>
      </c>
      <c r="L14867" t="s">
        <v>25</v>
      </c>
      <c r="M14867" t="s">
        <v>26</v>
      </c>
    </row>
    <row r="14868" spans="1:13" x14ac:dyDescent="0.3">
      <c r="A14868" t="s">
        <v>10094</v>
      </c>
      <c r="C14868" t="s">
        <v>10083</v>
      </c>
      <c r="D14868">
        <v>21</v>
      </c>
      <c r="E14868" s="1">
        <v>970979</v>
      </c>
      <c r="G14868" t="s">
        <v>13</v>
      </c>
      <c r="H14868" t="s">
        <v>10095</v>
      </c>
      <c r="I14868" t="s">
        <v>6252</v>
      </c>
      <c r="J14868" t="s">
        <v>3285</v>
      </c>
      <c r="K14868" t="s">
        <v>24</v>
      </c>
      <c r="L14868" t="s">
        <v>17</v>
      </c>
      <c r="M14868" t="s">
        <v>82</v>
      </c>
    </row>
    <row r="14869" spans="1:13" x14ac:dyDescent="0.3">
      <c r="A14869" t="s">
        <v>10094</v>
      </c>
      <c r="C14869" t="s">
        <v>10083</v>
      </c>
      <c r="D14869">
        <v>21</v>
      </c>
      <c r="E14869" s="1">
        <v>274551</v>
      </c>
      <c r="G14869" t="s">
        <v>13</v>
      </c>
      <c r="H14869" t="s">
        <v>10105</v>
      </c>
      <c r="I14869" t="s">
        <v>6252</v>
      </c>
      <c r="J14869" t="s">
        <v>3285</v>
      </c>
      <c r="K14869" t="s">
        <v>24</v>
      </c>
      <c r="L14869" t="s">
        <v>17</v>
      </c>
      <c r="M14869" t="s">
        <v>82</v>
      </c>
    </row>
    <row r="14870" spans="1:13" x14ac:dyDescent="0.3">
      <c r="A14870" t="s">
        <v>31940</v>
      </c>
      <c r="C14870" t="s">
        <v>31866</v>
      </c>
      <c r="D14870">
        <v>4</v>
      </c>
      <c r="E14870" s="1">
        <v>16155</v>
      </c>
      <c r="G14870" t="s">
        <v>34</v>
      </c>
      <c r="H14870" t="s">
        <v>6143</v>
      </c>
      <c r="I14870" t="s">
        <v>31941</v>
      </c>
      <c r="J14870" t="s">
        <v>732</v>
      </c>
      <c r="K14870" t="s">
        <v>24</v>
      </c>
      <c r="L14870" t="s">
        <v>25</v>
      </c>
      <c r="M14870" t="s">
        <v>6146</v>
      </c>
    </row>
    <row r="14871" spans="1:13" x14ac:dyDescent="0.3">
      <c r="A14871" t="s">
        <v>36282</v>
      </c>
      <c r="C14871" t="s">
        <v>36284</v>
      </c>
      <c r="D14871">
        <v>29</v>
      </c>
      <c r="E14871" s="1">
        <v>3650050</v>
      </c>
      <c r="G14871" t="s">
        <v>13</v>
      </c>
      <c r="H14871" t="s">
        <v>36283</v>
      </c>
      <c r="I14871" t="s">
        <v>205</v>
      </c>
      <c r="K14871" t="s">
        <v>56</v>
      </c>
      <c r="L14871" t="s">
        <v>38</v>
      </c>
      <c r="M14871" t="s">
        <v>345</v>
      </c>
    </row>
    <row r="14872" spans="1:13" x14ac:dyDescent="0.3">
      <c r="A14872" t="s">
        <v>13928</v>
      </c>
      <c r="C14872" t="s">
        <v>13456</v>
      </c>
      <c r="D14872">
        <v>7</v>
      </c>
      <c r="E14872" s="1">
        <v>4704</v>
      </c>
      <c r="G14872" t="s">
        <v>34</v>
      </c>
      <c r="H14872" t="s">
        <v>6143</v>
      </c>
      <c r="I14872" t="s">
        <v>5387</v>
      </c>
      <c r="J14872" t="s">
        <v>30</v>
      </c>
      <c r="K14872" t="s">
        <v>24</v>
      </c>
      <c r="L14872" t="s">
        <v>25</v>
      </c>
      <c r="M14872" t="s">
        <v>6146</v>
      </c>
    </row>
    <row r="14873" spans="1:13" x14ac:dyDescent="0.3">
      <c r="A14873" t="s">
        <v>13929</v>
      </c>
      <c r="C14873" t="s">
        <v>13456</v>
      </c>
      <c r="D14873">
        <v>7</v>
      </c>
      <c r="E14873" s="1">
        <v>61615</v>
      </c>
      <c r="G14873" t="s">
        <v>34</v>
      </c>
      <c r="H14873" t="s">
        <v>6143</v>
      </c>
      <c r="I14873" t="s">
        <v>13930</v>
      </c>
      <c r="J14873" t="s">
        <v>30</v>
      </c>
      <c r="K14873" t="s">
        <v>24</v>
      </c>
      <c r="L14873" t="s">
        <v>25</v>
      </c>
      <c r="M14873" t="s">
        <v>6146</v>
      </c>
    </row>
    <row r="14874" spans="1:13" x14ac:dyDescent="0.3">
      <c r="A14874" t="s">
        <v>6649</v>
      </c>
      <c r="C14874" t="s">
        <v>6536</v>
      </c>
      <c r="D14874">
        <v>3</v>
      </c>
      <c r="E14874" s="1">
        <v>13210</v>
      </c>
      <c r="G14874" t="s">
        <v>34</v>
      </c>
      <c r="H14874" t="s">
        <v>6143</v>
      </c>
      <c r="I14874" t="s">
        <v>6650</v>
      </c>
      <c r="J14874" t="s">
        <v>3285</v>
      </c>
      <c r="K14874" t="s">
        <v>24</v>
      </c>
      <c r="L14874" t="s">
        <v>25</v>
      </c>
      <c r="M14874" t="s">
        <v>6146</v>
      </c>
    </row>
    <row r="14875" spans="1:13" x14ac:dyDescent="0.3">
      <c r="A14875" t="s">
        <v>19712</v>
      </c>
      <c r="C14875" t="s">
        <v>19404</v>
      </c>
      <c r="D14875">
        <v>6</v>
      </c>
      <c r="E14875" s="1">
        <v>6790</v>
      </c>
      <c r="G14875" t="s">
        <v>34</v>
      </c>
      <c r="H14875" t="s">
        <v>6143</v>
      </c>
      <c r="I14875" t="s">
        <v>6650</v>
      </c>
      <c r="J14875" t="s">
        <v>280</v>
      </c>
      <c r="K14875" t="s">
        <v>24</v>
      </c>
      <c r="L14875" t="s">
        <v>25</v>
      </c>
      <c r="M14875" t="s">
        <v>6146</v>
      </c>
    </row>
    <row r="14876" spans="1:13" x14ac:dyDescent="0.3">
      <c r="A14876" t="s">
        <v>10068</v>
      </c>
      <c r="C14876" t="s">
        <v>28282</v>
      </c>
      <c r="D14876">
        <v>12</v>
      </c>
      <c r="E14876" s="1">
        <v>45000</v>
      </c>
      <c r="G14876" t="s">
        <v>21</v>
      </c>
      <c r="H14876" t="s">
        <v>28692</v>
      </c>
      <c r="I14876" t="s">
        <v>156</v>
      </c>
      <c r="J14876" t="s">
        <v>22</v>
      </c>
      <c r="K14876" t="s">
        <v>24</v>
      </c>
      <c r="L14876" t="s">
        <v>25</v>
      </c>
      <c r="M14876" t="s">
        <v>26</v>
      </c>
    </row>
    <row r="14877" spans="1:13" x14ac:dyDescent="0.3">
      <c r="A14877" t="s">
        <v>10068</v>
      </c>
      <c r="C14877" t="s">
        <v>9547</v>
      </c>
      <c r="D14877">
        <v>1</v>
      </c>
      <c r="E14877" s="1">
        <v>7500</v>
      </c>
      <c r="G14877" t="s">
        <v>21</v>
      </c>
      <c r="H14877" t="s">
        <v>970</v>
      </c>
      <c r="I14877" t="s">
        <v>156</v>
      </c>
      <c r="J14877" t="s">
        <v>22</v>
      </c>
      <c r="K14877" t="s">
        <v>24</v>
      </c>
      <c r="L14877" t="s">
        <v>25</v>
      </c>
      <c r="M14877" t="s">
        <v>26</v>
      </c>
    </row>
    <row r="14878" spans="1:13" x14ac:dyDescent="0.3">
      <c r="A14878" t="s">
        <v>10068</v>
      </c>
      <c r="C14878" t="s">
        <v>24725</v>
      </c>
      <c r="D14878">
        <v>29</v>
      </c>
      <c r="E14878" s="1">
        <v>102000</v>
      </c>
      <c r="G14878" t="s">
        <v>111</v>
      </c>
      <c r="H14878" t="s">
        <v>24750</v>
      </c>
      <c r="I14878" t="s">
        <v>156</v>
      </c>
      <c r="J14878" t="s">
        <v>22</v>
      </c>
      <c r="K14878" t="s">
        <v>24</v>
      </c>
      <c r="L14878" t="s">
        <v>25</v>
      </c>
      <c r="M14878" t="s">
        <v>6109</v>
      </c>
    </row>
    <row r="14879" spans="1:13" x14ac:dyDescent="0.3">
      <c r="A14879" t="s">
        <v>10068</v>
      </c>
      <c r="C14879" t="s">
        <v>24373</v>
      </c>
      <c r="D14879">
        <v>72</v>
      </c>
      <c r="E14879" s="1">
        <v>165000</v>
      </c>
      <c r="G14879" t="s">
        <v>111</v>
      </c>
      <c r="H14879" t="s">
        <v>24406</v>
      </c>
      <c r="I14879" t="s">
        <v>156</v>
      </c>
      <c r="J14879" t="s">
        <v>22</v>
      </c>
      <c r="K14879" t="s">
        <v>24</v>
      </c>
      <c r="L14879" t="s">
        <v>25</v>
      </c>
      <c r="M14879" t="s">
        <v>3790</v>
      </c>
    </row>
    <row r="14880" spans="1:13" x14ac:dyDescent="0.3">
      <c r="A14880" t="s">
        <v>10068</v>
      </c>
      <c r="C14880" t="s">
        <v>24855</v>
      </c>
      <c r="D14880">
        <v>72</v>
      </c>
      <c r="E14880" s="1">
        <v>412500</v>
      </c>
      <c r="G14880" t="s">
        <v>111</v>
      </c>
      <c r="H14880" t="s">
        <v>24892</v>
      </c>
      <c r="I14880" t="s">
        <v>156</v>
      </c>
      <c r="J14880" t="s">
        <v>22</v>
      </c>
      <c r="K14880" t="s">
        <v>24</v>
      </c>
      <c r="L14880" t="s">
        <v>25</v>
      </c>
      <c r="M14880" t="s">
        <v>3790</v>
      </c>
    </row>
    <row r="14881" spans="1:13" x14ac:dyDescent="0.3">
      <c r="A14881" t="s">
        <v>10068</v>
      </c>
      <c r="C14881" t="s">
        <v>25016</v>
      </c>
      <c r="D14881">
        <v>32</v>
      </c>
      <c r="E14881" s="1">
        <v>100000</v>
      </c>
      <c r="G14881" t="s">
        <v>111</v>
      </c>
      <c r="H14881" t="s">
        <v>5210</v>
      </c>
      <c r="I14881" t="s">
        <v>156</v>
      </c>
      <c r="J14881" t="s">
        <v>22</v>
      </c>
      <c r="K14881" t="s">
        <v>24</v>
      </c>
      <c r="L14881" t="s">
        <v>25</v>
      </c>
      <c r="M14881" t="s">
        <v>6109</v>
      </c>
    </row>
    <row r="14882" spans="1:13" x14ac:dyDescent="0.3">
      <c r="A14882" t="s">
        <v>10068</v>
      </c>
      <c r="C14882" t="s">
        <v>25056</v>
      </c>
      <c r="D14882">
        <v>36</v>
      </c>
      <c r="E14882" s="1">
        <v>100000</v>
      </c>
      <c r="G14882" t="s">
        <v>111</v>
      </c>
      <c r="H14882" t="s">
        <v>25107</v>
      </c>
      <c r="I14882" t="s">
        <v>156</v>
      </c>
      <c r="J14882" t="s">
        <v>22</v>
      </c>
      <c r="K14882" t="s">
        <v>24</v>
      </c>
      <c r="L14882" t="s">
        <v>25</v>
      </c>
      <c r="M14882" t="s">
        <v>3790</v>
      </c>
    </row>
    <row r="14883" spans="1:13" x14ac:dyDescent="0.3">
      <c r="A14883" t="s">
        <v>10068</v>
      </c>
      <c r="C14883" t="s">
        <v>25159</v>
      </c>
      <c r="D14883">
        <v>108</v>
      </c>
      <c r="E14883" s="1">
        <v>264500</v>
      </c>
      <c r="G14883" t="s">
        <v>111</v>
      </c>
      <c r="H14883" t="s">
        <v>25181</v>
      </c>
      <c r="I14883" t="s">
        <v>156</v>
      </c>
      <c r="J14883" t="s">
        <v>22</v>
      </c>
      <c r="K14883" t="s">
        <v>24</v>
      </c>
      <c r="L14883" t="s">
        <v>25</v>
      </c>
      <c r="M14883" t="s">
        <v>3790</v>
      </c>
    </row>
    <row r="14884" spans="1:13" x14ac:dyDescent="0.3">
      <c r="A14884" t="s">
        <v>10068</v>
      </c>
      <c r="C14884" t="s">
        <v>25723</v>
      </c>
      <c r="D14884">
        <v>84</v>
      </c>
      <c r="E14884" s="1">
        <v>220000</v>
      </c>
      <c r="G14884" t="s">
        <v>111</v>
      </c>
      <c r="H14884" t="s">
        <v>25765</v>
      </c>
      <c r="I14884" t="s">
        <v>156</v>
      </c>
      <c r="J14884" t="s">
        <v>22</v>
      </c>
      <c r="K14884" t="s">
        <v>24</v>
      </c>
      <c r="L14884" t="s">
        <v>25</v>
      </c>
      <c r="M14884" t="s">
        <v>3790</v>
      </c>
    </row>
    <row r="14885" spans="1:13" x14ac:dyDescent="0.3">
      <c r="A14885" t="s">
        <v>10068</v>
      </c>
      <c r="C14885" t="s">
        <v>25932</v>
      </c>
      <c r="D14885">
        <v>84</v>
      </c>
      <c r="E14885" s="1">
        <v>357500</v>
      </c>
      <c r="G14885" t="s">
        <v>111</v>
      </c>
      <c r="H14885" t="s">
        <v>25961</v>
      </c>
      <c r="I14885" t="s">
        <v>156</v>
      </c>
      <c r="J14885" t="s">
        <v>22</v>
      </c>
      <c r="K14885" t="s">
        <v>24</v>
      </c>
      <c r="L14885" t="s">
        <v>25</v>
      </c>
      <c r="M14885" t="s">
        <v>3790</v>
      </c>
    </row>
    <row r="14886" spans="1:13" x14ac:dyDescent="0.3">
      <c r="A14886" t="s">
        <v>10068</v>
      </c>
      <c r="C14886" t="s">
        <v>25932</v>
      </c>
      <c r="D14886">
        <v>84</v>
      </c>
      <c r="E14886" s="1">
        <v>205000</v>
      </c>
      <c r="G14886" t="s">
        <v>111</v>
      </c>
      <c r="H14886" t="s">
        <v>25962</v>
      </c>
      <c r="I14886" t="s">
        <v>156</v>
      </c>
      <c r="J14886" t="s">
        <v>22</v>
      </c>
      <c r="K14886" t="s">
        <v>24</v>
      </c>
      <c r="L14886" t="s">
        <v>25</v>
      </c>
      <c r="M14886" t="s">
        <v>3790</v>
      </c>
    </row>
    <row r="14887" spans="1:13" x14ac:dyDescent="0.3">
      <c r="A14887" t="s">
        <v>10068</v>
      </c>
      <c r="C14887" t="s">
        <v>31493</v>
      </c>
      <c r="D14887">
        <v>84</v>
      </c>
      <c r="E14887" s="1">
        <v>464692</v>
      </c>
      <c r="G14887" t="s">
        <v>111</v>
      </c>
      <c r="H14887" t="s">
        <v>31506</v>
      </c>
      <c r="I14887" t="s">
        <v>156</v>
      </c>
      <c r="J14887" t="s">
        <v>22</v>
      </c>
      <c r="K14887" t="s">
        <v>24</v>
      </c>
      <c r="L14887" t="s">
        <v>25</v>
      </c>
      <c r="M14887" t="s">
        <v>3790</v>
      </c>
    </row>
    <row r="14888" spans="1:13" x14ac:dyDescent="0.3">
      <c r="A14888" t="s">
        <v>10068</v>
      </c>
      <c r="C14888" t="s">
        <v>32581</v>
      </c>
      <c r="D14888">
        <v>84</v>
      </c>
      <c r="E14888" s="1">
        <v>758350</v>
      </c>
      <c r="G14888" t="s">
        <v>111</v>
      </c>
      <c r="H14888" t="s">
        <v>32600</v>
      </c>
      <c r="I14888" t="s">
        <v>156</v>
      </c>
      <c r="J14888" t="s">
        <v>22</v>
      </c>
      <c r="K14888" t="s">
        <v>24</v>
      </c>
      <c r="L14888" t="s">
        <v>25</v>
      </c>
      <c r="M14888" t="s">
        <v>3790</v>
      </c>
    </row>
    <row r="14889" spans="1:13" x14ac:dyDescent="0.3">
      <c r="A14889" t="s">
        <v>11571</v>
      </c>
      <c r="C14889" t="s">
        <v>11494</v>
      </c>
      <c r="D14889">
        <v>35</v>
      </c>
      <c r="E14889" s="1">
        <v>300000</v>
      </c>
      <c r="G14889" t="s">
        <v>111</v>
      </c>
      <c r="H14889" t="s">
        <v>11572</v>
      </c>
      <c r="I14889" t="s">
        <v>397</v>
      </c>
      <c r="J14889" t="s">
        <v>119</v>
      </c>
      <c r="K14889" t="s">
        <v>24</v>
      </c>
      <c r="L14889" t="s">
        <v>25</v>
      </c>
      <c r="M14889" t="s">
        <v>120</v>
      </c>
    </row>
    <row r="14890" spans="1:13" x14ac:dyDescent="0.3">
      <c r="A14890" t="s">
        <v>26847</v>
      </c>
      <c r="C14890" t="s">
        <v>26519</v>
      </c>
      <c r="D14890">
        <v>5</v>
      </c>
      <c r="E14890" s="1">
        <v>11620</v>
      </c>
      <c r="G14890" t="s">
        <v>34</v>
      </c>
      <c r="H14890" t="s">
        <v>6143</v>
      </c>
      <c r="I14890" t="s">
        <v>26848</v>
      </c>
      <c r="J14890" t="s">
        <v>2347</v>
      </c>
      <c r="K14890" t="s">
        <v>24</v>
      </c>
      <c r="L14890" t="s">
        <v>25</v>
      </c>
      <c r="M14890" t="s">
        <v>6146</v>
      </c>
    </row>
    <row r="14891" spans="1:13" x14ac:dyDescent="0.3">
      <c r="A14891" t="s">
        <v>6442</v>
      </c>
      <c r="C14891" t="s">
        <v>6249</v>
      </c>
      <c r="D14891">
        <v>4</v>
      </c>
      <c r="E14891" s="1">
        <v>15069</v>
      </c>
      <c r="G14891" t="s">
        <v>34</v>
      </c>
      <c r="H14891" t="s">
        <v>6143</v>
      </c>
      <c r="I14891" t="s">
        <v>6443</v>
      </c>
      <c r="J14891" t="s">
        <v>6297</v>
      </c>
      <c r="K14891" t="s">
        <v>24</v>
      </c>
      <c r="L14891" t="s">
        <v>25</v>
      </c>
      <c r="M14891" t="s">
        <v>6146</v>
      </c>
    </row>
    <row r="14892" spans="1:13" x14ac:dyDescent="0.3">
      <c r="A14892" t="s">
        <v>31361</v>
      </c>
      <c r="C14892" t="s">
        <v>31300</v>
      </c>
      <c r="D14892">
        <v>5</v>
      </c>
      <c r="E14892" s="1">
        <v>11258</v>
      </c>
      <c r="G14892" t="s">
        <v>34</v>
      </c>
      <c r="H14892" t="s">
        <v>6143</v>
      </c>
      <c r="I14892" t="s">
        <v>25904</v>
      </c>
      <c r="J14892" t="s">
        <v>137</v>
      </c>
      <c r="K14892" t="s">
        <v>24</v>
      </c>
      <c r="L14892" t="s">
        <v>25</v>
      </c>
      <c r="M14892" t="s">
        <v>6146</v>
      </c>
    </row>
    <row r="14893" spans="1:13" x14ac:dyDescent="0.3">
      <c r="A14893" t="s">
        <v>8741</v>
      </c>
      <c r="C14893" t="s">
        <v>8666</v>
      </c>
      <c r="D14893">
        <v>12</v>
      </c>
      <c r="E14893" s="1">
        <v>50000</v>
      </c>
      <c r="G14893" t="s">
        <v>111</v>
      </c>
      <c r="H14893" t="s">
        <v>8742</v>
      </c>
      <c r="I14893" t="s">
        <v>6686</v>
      </c>
      <c r="J14893" t="s">
        <v>22</v>
      </c>
      <c r="K14893" t="s">
        <v>24</v>
      </c>
      <c r="L14893" t="s">
        <v>25</v>
      </c>
      <c r="M14893" t="s">
        <v>6109</v>
      </c>
    </row>
    <row r="14894" spans="1:13" x14ac:dyDescent="0.3">
      <c r="A14894" t="s">
        <v>8741</v>
      </c>
      <c r="C14894" t="s">
        <v>24897</v>
      </c>
      <c r="D14894">
        <v>12</v>
      </c>
      <c r="E14894" s="1">
        <v>5000</v>
      </c>
      <c r="G14894" t="s">
        <v>21</v>
      </c>
      <c r="H14894" t="s">
        <v>970</v>
      </c>
      <c r="I14894" t="s">
        <v>6686</v>
      </c>
      <c r="J14894" t="s">
        <v>22</v>
      </c>
      <c r="K14894" t="s">
        <v>24</v>
      </c>
      <c r="L14894" t="s">
        <v>25</v>
      </c>
      <c r="M14894" t="s">
        <v>26</v>
      </c>
    </row>
    <row r="14895" spans="1:13" x14ac:dyDescent="0.3">
      <c r="A14895" t="s">
        <v>8741</v>
      </c>
      <c r="C14895" t="s">
        <v>20121</v>
      </c>
      <c r="D14895">
        <v>2</v>
      </c>
      <c r="E14895" s="1">
        <v>9420</v>
      </c>
      <c r="G14895" t="s">
        <v>34</v>
      </c>
      <c r="H14895" t="s">
        <v>6143</v>
      </c>
      <c r="I14895" t="s">
        <v>6686</v>
      </c>
      <c r="J14895" t="s">
        <v>22</v>
      </c>
      <c r="K14895" t="s">
        <v>24</v>
      </c>
      <c r="L14895" t="s">
        <v>25</v>
      </c>
      <c r="M14895" t="s">
        <v>6146</v>
      </c>
    </row>
    <row r="14896" spans="1:13" x14ac:dyDescent="0.3">
      <c r="A14896" t="s">
        <v>32854</v>
      </c>
      <c r="C14896" t="s">
        <v>32581</v>
      </c>
      <c r="D14896">
        <v>7</v>
      </c>
      <c r="E14896" s="1">
        <v>18358</v>
      </c>
      <c r="G14896" t="s">
        <v>34</v>
      </c>
      <c r="H14896" t="s">
        <v>6143</v>
      </c>
      <c r="I14896" t="s">
        <v>32855</v>
      </c>
      <c r="J14896" t="s">
        <v>70</v>
      </c>
      <c r="K14896" t="s">
        <v>24</v>
      </c>
      <c r="L14896" t="s">
        <v>25</v>
      </c>
      <c r="M14896" t="s">
        <v>6146</v>
      </c>
    </row>
    <row r="14897" spans="1:13" x14ac:dyDescent="0.3">
      <c r="A14897" t="s">
        <v>35732</v>
      </c>
      <c r="C14897" t="s">
        <v>35729</v>
      </c>
      <c r="D14897">
        <v>38</v>
      </c>
      <c r="E14897" s="1">
        <v>1246017</v>
      </c>
      <c r="G14897" t="s">
        <v>69</v>
      </c>
      <c r="H14897" t="s">
        <v>35733</v>
      </c>
      <c r="I14897" t="s">
        <v>2636</v>
      </c>
      <c r="K14897" t="s">
        <v>645</v>
      </c>
      <c r="L14897" t="s">
        <v>6012</v>
      </c>
      <c r="M14897" t="s">
        <v>39</v>
      </c>
    </row>
    <row r="14898" spans="1:13" x14ac:dyDescent="0.3">
      <c r="A14898" t="s">
        <v>17666</v>
      </c>
      <c r="C14898" t="s">
        <v>17445</v>
      </c>
      <c r="D14898">
        <v>16</v>
      </c>
      <c r="E14898" s="1">
        <v>3805</v>
      </c>
      <c r="G14898" t="s">
        <v>34</v>
      </c>
      <c r="H14898" t="s">
        <v>6143</v>
      </c>
      <c r="I14898" t="s">
        <v>17667</v>
      </c>
      <c r="J14898" t="s">
        <v>662</v>
      </c>
      <c r="K14898" t="s">
        <v>24</v>
      </c>
      <c r="L14898" t="s">
        <v>25</v>
      </c>
      <c r="M14898" t="s">
        <v>6146</v>
      </c>
    </row>
    <row r="14899" spans="1:13" x14ac:dyDescent="0.3">
      <c r="A14899" t="s">
        <v>26214</v>
      </c>
      <c r="C14899" t="s">
        <v>25932</v>
      </c>
      <c r="D14899">
        <v>2</v>
      </c>
      <c r="E14899" s="1">
        <v>12675</v>
      </c>
      <c r="G14899" t="s">
        <v>34</v>
      </c>
      <c r="H14899" t="s">
        <v>6143</v>
      </c>
      <c r="I14899" t="s">
        <v>26215</v>
      </c>
      <c r="J14899" t="s">
        <v>700</v>
      </c>
      <c r="K14899" t="s">
        <v>24</v>
      </c>
      <c r="L14899" t="s">
        <v>25</v>
      </c>
      <c r="M14899" t="s">
        <v>6146</v>
      </c>
    </row>
    <row r="14900" spans="1:13" x14ac:dyDescent="0.3">
      <c r="A14900" t="s">
        <v>3588</v>
      </c>
      <c r="C14900" t="s">
        <v>2957</v>
      </c>
      <c r="D14900">
        <v>24</v>
      </c>
      <c r="E14900" s="1">
        <v>300000</v>
      </c>
      <c r="G14900" t="s">
        <v>111</v>
      </c>
      <c r="H14900" t="s">
        <v>3589</v>
      </c>
      <c r="I14900" t="s">
        <v>118</v>
      </c>
      <c r="J14900" t="s">
        <v>119</v>
      </c>
      <c r="K14900" t="s">
        <v>24</v>
      </c>
      <c r="L14900" t="s">
        <v>25</v>
      </c>
      <c r="M14900" t="s">
        <v>120</v>
      </c>
    </row>
    <row r="14901" spans="1:13" x14ac:dyDescent="0.3">
      <c r="A14901" t="s">
        <v>3588</v>
      </c>
      <c r="C14901" t="s">
        <v>21907</v>
      </c>
      <c r="D14901">
        <v>47</v>
      </c>
      <c r="E14901" s="1">
        <v>2000000</v>
      </c>
      <c r="G14901" t="s">
        <v>111</v>
      </c>
      <c r="H14901" t="s">
        <v>21930</v>
      </c>
      <c r="I14901" t="s">
        <v>118</v>
      </c>
      <c r="J14901" t="s">
        <v>119</v>
      </c>
      <c r="K14901" t="s">
        <v>24</v>
      </c>
      <c r="L14901" t="s">
        <v>25</v>
      </c>
      <c r="M14901" t="s">
        <v>120</v>
      </c>
    </row>
    <row r="14902" spans="1:13" x14ac:dyDescent="0.3">
      <c r="A14902" t="s">
        <v>3588</v>
      </c>
      <c r="C14902" t="s">
        <v>16236</v>
      </c>
      <c r="D14902">
        <v>13</v>
      </c>
      <c r="E14902" s="1">
        <v>1195581</v>
      </c>
      <c r="G14902" t="s">
        <v>111</v>
      </c>
      <c r="H14902" t="s">
        <v>16333</v>
      </c>
      <c r="I14902" t="s">
        <v>118</v>
      </c>
      <c r="J14902" t="s">
        <v>119</v>
      </c>
      <c r="K14902" t="s">
        <v>24</v>
      </c>
      <c r="L14902" t="s">
        <v>25</v>
      </c>
      <c r="M14902" t="s">
        <v>120</v>
      </c>
    </row>
    <row r="14903" spans="1:13" x14ac:dyDescent="0.3">
      <c r="A14903" t="s">
        <v>23658</v>
      </c>
      <c r="C14903" t="s">
        <v>28282</v>
      </c>
      <c r="D14903">
        <v>15</v>
      </c>
      <c r="E14903" s="1">
        <v>9594</v>
      </c>
      <c r="G14903" t="s">
        <v>111</v>
      </c>
      <c r="H14903" t="s">
        <v>28631</v>
      </c>
      <c r="I14903" t="s">
        <v>867</v>
      </c>
      <c r="J14903" t="s">
        <v>280</v>
      </c>
      <c r="K14903" t="s">
        <v>24</v>
      </c>
      <c r="L14903" t="s">
        <v>25</v>
      </c>
      <c r="M14903" t="s">
        <v>120</v>
      </c>
    </row>
    <row r="14904" spans="1:13" x14ac:dyDescent="0.3">
      <c r="A14904" t="s">
        <v>23658</v>
      </c>
      <c r="C14904" t="s">
        <v>28936</v>
      </c>
      <c r="D14904">
        <v>17</v>
      </c>
      <c r="E14904" s="1">
        <v>99986</v>
      </c>
      <c r="G14904" t="s">
        <v>111</v>
      </c>
      <c r="H14904" t="s">
        <v>27342</v>
      </c>
      <c r="I14904" t="s">
        <v>867</v>
      </c>
      <c r="J14904" t="s">
        <v>280</v>
      </c>
      <c r="K14904" t="s">
        <v>24</v>
      </c>
      <c r="L14904" t="s">
        <v>25</v>
      </c>
      <c r="M14904" t="s">
        <v>120</v>
      </c>
    </row>
    <row r="14905" spans="1:13" x14ac:dyDescent="0.3">
      <c r="A14905" t="s">
        <v>23658</v>
      </c>
      <c r="C14905" t="s">
        <v>30756</v>
      </c>
      <c r="D14905">
        <v>30</v>
      </c>
      <c r="E14905" s="1">
        <v>1001009</v>
      </c>
      <c r="G14905" t="s">
        <v>111</v>
      </c>
      <c r="H14905" t="s">
        <v>28631</v>
      </c>
      <c r="I14905" t="s">
        <v>867</v>
      </c>
      <c r="J14905" t="s">
        <v>280</v>
      </c>
      <c r="K14905" t="s">
        <v>24</v>
      </c>
      <c r="L14905" t="s">
        <v>25</v>
      </c>
      <c r="M14905" t="s">
        <v>120</v>
      </c>
    </row>
    <row r="14906" spans="1:13" x14ac:dyDescent="0.3">
      <c r="A14906" t="s">
        <v>23658</v>
      </c>
      <c r="C14906" t="s">
        <v>23564</v>
      </c>
      <c r="D14906">
        <v>48</v>
      </c>
      <c r="E14906" s="1">
        <v>400000</v>
      </c>
      <c r="G14906" t="s">
        <v>21</v>
      </c>
      <c r="H14906" t="s">
        <v>68</v>
      </c>
      <c r="I14906" t="s">
        <v>867</v>
      </c>
      <c r="J14906" t="s">
        <v>280</v>
      </c>
      <c r="K14906" t="s">
        <v>24</v>
      </c>
      <c r="L14906" t="s">
        <v>17</v>
      </c>
      <c r="M14906" t="s">
        <v>26</v>
      </c>
    </row>
    <row r="14907" spans="1:13" x14ac:dyDescent="0.3">
      <c r="A14907" t="s">
        <v>23658</v>
      </c>
      <c r="C14907" t="s">
        <v>34035</v>
      </c>
      <c r="D14907">
        <v>91</v>
      </c>
      <c r="E14907" s="1">
        <v>2850544</v>
      </c>
      <c r="G14907" t="s">
        <v>21</v>
      </c>
      <c r="H14907" t="s">
        <v>34059</v>
      </c>
      <c r="I14907" t="s">
        <v>867</v>
      </c>
      <c r="J14907" t="s">
        <v>280</v>
      </c>
      <c r="K14907" t="s">
        <v>24</v>
      </c>
      <c r="L14907" t="s">
        <v>210</v>
      </c>
      <c r="M14907" t="s">
        <v>26</v>
      </c>
    </row>
    <row r="14908" spans="1:13" x14ac:dyDescent="0.3">
      <c r="A14908" t="s">
        <v>4029</v>
      </c>
      <c r="C14908" t="s">
        <v>3657</v>
      </c>
      <c r="D14908">
        <v>26</v>
      </c>
      <c r="E14908" s="1">
        <v>245667</v>
      </c>
      <c r="G14908" t="s">
        <v>13</v>
      </c>
      <c r="H14908" t="s">
        <v>4030</v>
      </c>
      <c r="I14908" t="s">
        <v>205</v>
      </c>
      <c r="J14908" t="s">
        <v>206</v>
      </c>
      <c r="K14908" t="s">
        <v>56</v>
      </c>
      <c r="L14908" t="s">
        <v>38</v>
      </c>
      <c r="M14908" t="s">
        <v>66</v>
      </c>
    </row>
    <row r="14909" spans="1:13" x14ac:dyDescent="0.3">
      <c r="A14909" t="s">
        <v>26849</v>
      </c>
      <c r="C14909" t="s">
        <v>26519</v>
      </c>
      <c r="D14909">
        <v>5</v>
      </c>
      <c r="E14909" s="1">
        <v>7590</v>
      </c>
      <c r="G14909" t="s">
        <v>34</v>
      </c>
      <c r="H14909" t="s">
        <v>6143</v>
      </c>
      <c r="I14909" t="s">
        <v>26850</v>
      </c>
      <c r="J14909" t="s">
        <v>2347</v>
      </c>
      <c r="K14909" t="s">
        <v>24</v>
      </c>
      <c r="L14909" t="s">
        <v>25</v>
      </c>
      <c r="M14909" t="s">
        <v>6146</v>
      </c>
    </row>
    <row r="14910" spans="1:13" x14ac:dyDescent="0.3">
      <c r="A14910" t="s">
        <v>1862</v>
      </c>
      <c r="C14910" t="s">
        <v>1852</v>
      </c>
      <c r="D14910">
        <v>27</v>
      </c>
      <c r="E14910" s="1">
        <v>450000</v>
      </c>
      <c r="G14910" t="s">
        <v>34</v>
      </c>
      <c r="H14910" t="s">
        <v>1863</v>
      </c>
      <c r="I14910" t="s">
        <v>1864</v>
      </c>
      <c r="J14910" t="s">
        <v>1865</v>
      </c>
      <c r="K14910" t="s">
        <v>1609</v>
      </c>
      <c r="L14910" t="s">
        <v>38</v>
      </c>
      <c r="M14910" t="s">
        <v>217</v>
      </c>
    </row>
    <row r="14911" spans="1:13" x14ac:dyDescent="0.3">
      <c r="A14911" t="s">
        <v>13987</v>
      </c>
      <c r="C14911" t="s">
        <v>13456</v>
      </c>
      <c r="D14911">
        <v>7</v>
      </c>
      <c r="E14911" s="1">
        <v>98331</v>
      </c>
      <c r="G14911" t="s">
        <v>34</v>
      </c>
      <c r="H14911" t="s">
        <v>6143</v>
      </c>
      <c r="I14911" t="s">
        <v>449</v>
      </c>
      <c r="J14911" t="s">
        <v>30</v>
      </c>
      <c r="K14911" t="s">
        <v>24</v>
      </c>
      <c r="L14911" t="s">
        <v>25</v>
      </c>
      <c r="M14911" t="s">
        <v>6146</v>
      </c>
    </row>
    <row r="14912" spans="1:13" x14ac:dyDescent="0.3">
      <c r="A14912" t="s">
        <v>32391</v>
      </c>
      <c r="C14912" t="s">
        <v>32274</v>
      </c>
      <c r="D14912">
        <v>2</v>
      </c>
      <c r="E14912" s="1">
        <v>4950</v>
      </c>
      <c r="G14912" t="s">
        <v>34</v>
      </c>
      <c r="H14912" t="s">
        <v>6143</v>
      </c>
      <c r="I14912" t="s">
        <v>32392</v>
      </c>
      <c r="J14912" t="s">
        <v>3026</v>
      </c>
      <c r="K14912" t="s">
        <v>24</v>
      </c>
      <c r="L14912" t="s">
        <v>25</v>
      </c>
      <c r="M14912" t="s">
        <v>6146</v>
      </c>
    </row>
    <row r="14913" spans="1:13" x14ac:dyDescent="0.3">
      <c r="A14913" t="s">
        <v>20804</v>
      </c>
      <c r="C14913" t="s">
        <v>20542</v>
      </c>
      <c r="D14913">
        <v>3</v>
      </c>
      <c r="E14913" s="1">
        <v>4905</v>
      </c>
      <c r="G14913" t="s">
        <v>34</v>
      </c>
      <c r="H14913" t="s">
        <v>6143</v>
      </c>
      <c r="I14913" t="s">
        <v>9377</v>
      </c>
      <c r="J14913" t="s">
        <v>627</v>
      </c>
      <c r="K14913" t="s">
        <v>24</v>
      </c>
      <c r="L14913" t="s">
        <v>25</v>
      </c>
      <c r="M14913" t="s">
        <v>6146</v>
      </c>
    </row>
    <row r="14914" spans="1:13" x14ac:dyDescent="0.3">
      <c r="A14914" t="s">
        <v>34413</v>
      </c>
      <c r="C14914" t="s">
        <v>34396</v>
      </c>
      <c r="D14914">
        <v>18</v>
      </c>
      <c r="E14914" s="1">
        <v>100000</v>
      </c>
      <c r="G14914" t="s">
        <v>13</v>
      </c>
      <c r="H14914" t="s">
        <v>34414</v>
      </c>
      <c r="I14914" t="s">
        <v>70</v>
      </c>
      <c r="J14914" t="s">
        <v>70</v>
      </c>
      <c r="K14914" t="s">
        <v>24</v>
      </c>
      <c r="L14914" t="s">
        <v>17</v>
      </c>
      <c r="M14914" t="s">
        <v>450</v>
      </c>
    </row>
    <row r="14915" spans="1:13" x14ac:dyDescent="0.3">
      <c r="A14915" t="s">
        <v>26216</v>
      </c>
      <c r="C14915" t="s">
        <v>25932</v>
      </c>
      <c r="D14915">
        <v>2</v>
      </c>
      <c r="E14915" s="1">
        <v>9692</v>
      </c>
      <c r="G14915" t="s">
        <v>34</v>
      </c>
      <c r="H14915" t="s">
        <v>6143</v>
      </c>
      <c r="I14915" t="s">
        <v>26217</v>
      </c>
      <c r="J14915" t="s">
        <v>700</v>
      </c>
      <c r="K14915" t="s">
        <v>24</v>
      </c>
      <c r="L14915" t="s">
        <v>25</v>
      </c>
      <c r="M14915" t="s">
        <v>6146</v>
      </c>
    </row>
    <row r="14916" spans="1:13" x14ac:dyDescent="0.3">
      <c r="A14916" t="s">
        <v>13171</v>
      </c>
      <c r="C14916" t="s">
        <v>12994</v>
      </c>
      <c r="D14916">
        <v>4</v>
      </c>
      <c r="E14916" s="1">
        <v>16263</v>
      </c>
      <c r="G14916" t="s">
        <v>34</v>
      </c>
      <c r="H14916" t="s">
        <v>6143</v>
      </c>
      <c r="I14916" t="s">
        <v>13170</v>
      </c>
      <c r="J14916" t="s">
        <v>7536</v>
      </c>
      <c r="K14916" t="s">
        <v>24</v>
      </c>
      <c r="L14916" t="s">
        <v>25</v>
      </c>
      <c r="M14916" t="s">
        <v>6146</v>
      </c>
    </row>
    <row r="14917" spans="1:13" x14ac:dyDescent="0.3">
      <c r="A14917" t="s">
        <v>13711</v>
      </c>
      <c r="C14917" t="s">
        <v>13456</v>
      </c>
      <c r="D14917">
        <v>7</v>
      </c>
      <c r="E14917" s="1">
        <v>7754</v>
      </c>
      <c r="G14917" t="s">
        <v>34</v>
      </c>
      <c r="H14917" t="s">
        <v>6143</v>
      </c>
      <c r="I14917" t="s">
        <v>13712</v>
      </c>
      <c r="J14917" t="s">
        <v>30</v>
      </c>
      <c r="K14917" t="s">
        <v>24</v>
      </c>
      <c r="L14917" t="s">
        <v>25</v>
      </c>
      <c r="M14917" t="s">
        <v>6146</v>
      </c>
    </row>
    <row r="14918" spans="1:13" x14ac:dyDescent="0.3">
      <c r="A14918" t="s">
        <v>32337</v>
      </c>
      <c r="C14918" t="s">
        <v>32274</v>
      </c>
      <c r="D14918">
        <v>2</v>
      </c>
      <c r="E14918" s="1">
        <v>17050</v>
      </c>
      <c r="G14918" t="s">
        <v>34</v>
      </c>
      <c r="H14918" t="s">
        <v>6143</v>
      </c>
      <c r="I14918" t="s">
        <v>32338</v>
      </c>
      <c r="J14918" t="s">
        <v>3026</v>
      </c>
      <c r="K14918" t="s">
        <v>24</v>
      </c>
      <c r="L14918" t="s">
        <v>25</v>
      </c>
      <c r="M14918" t="s">
        <v>6146</v>
      </c>
    </row>
    <row r="14919" spans="1:13" x14ac:dyDescent="0.3">
      <c r="A14919" t="s">
        <v>24119</v>
      </c>
      <c r="C14919" t="s">
        <v>24055</v>
      </c>
      <c r="D14919">
        <v>27</v>
      </c>
      <c r="E14919" s="1">
        <v>427048</v>
      </c>
      <c r="G14919" t="s">
        <v>69</v>
      </c>
      <c r="H14919" t="s">
        <v>24120</v>
      </c>
      <c r="I14919" t="s">
        <v>22</v>
      </c>
      <c r="J14919" t="s">
        <v>23</v>
      </c>
      <c r="K14919" t="s">
        <v>24</v>
      </c>
      <c r="L14919" t="s">
        <v>17</v>
      </c>
      <c r="M14919" t="s">
        <v>221</v>
      </c>
    </row>
    <row r="14920" spans="1:13" x14ac:dyDescent="0.3">
      <c r="A14920" t="s">
        <v>24119</v>
      </c>
      <c r="C14920" t="s">
        <v>24055</v>
      </c>
      <c r="D14920">
        <v>35</v>
      </c>
      <c r="E14920" s="1">
        <v>427124</v>
      </c>
      <c r="G14920" t="s">
        <v>48</v>
      </c>
      <c r="H14920" t="s">
        <v>24315</v>
      </c>
      <c r="I14920" t="s">
        <v>22</v>
      </c>
      <c r="J14920" t="s">
        <v>23</v>
      </c>
      <c r="K14920" t="s">
        <v>24</v>
      </c>
      <c r="L14920" t="s">
        <v>17</v>
      </c>
      <c r="M14920" t="s">
        <v>190</v>
      </c>
    </row>
    <row r="14921" spans="1:13" x14ac:dyDescent="0.3">
      <c r="A14921" t="s">
        <v>34558</v>
      </c>
      <c r="C14921" t="s">
        <v>34542</v>
      </c>
      <c r="D14921">
        <v>26</v>
      </c>
      <c r="E14921" s="1">
        <v>173665</v>
      </c>
      <c r="G14921" t="s">
        <v>69</v>
      </c>
      <c r="H14921" t="s">
        <v>34559</v>
      </c>
      <c r="I14921" t="s">
        <v>22</v>
      </c>
      <c r="J14921" t="s">
        <v>23</v>
      </c>
      <c r="K14921" t="s">
        <v>24</v>
      </c>
      <c r="L14921" t="s">
        <v>25</v>
      </c>
      <c r="M14921" t="s">
        <v>221</v>
      </c>
    </row>
    <row r="14922" spans="1:13" x14ac:dyDescent="0.3">
      <c r="A14922" t="s">
        <v>34558</v>
      </c>
      <c r="C14922" t="s">
        <v>36770</v>
      </c>
      <c r="D14922">
        <v>29</v>
      </c>
      <c r="E14922" s="1">
        <v>595627</v>
      </c>
      <c r="G14922" t="s">
        <v>111</v>
      </c>
      <c r="H14922" t="s">
        <v>36267</v>
      </c>
      <c r="I14922" t="s">
        <v>22</v>
      </c>
      <c r="J14922" t="s">
        <v>23</v>
      </c>
      <c r="K14922" t="s">
        <v>24</v>
      </c>
      <c r="L14922" t="s">
        <v>25</v>
      </c>
      <c r="M14922" t="s">
        <v>120</v>
      </c>
    </row>
    <row r="14923" spans="1:13" x14ac:dyDescent="0.3">
      <c r="A14923" t="s">
        <v>34558</v>
      </c>
      <c r="C14923" t="s">
        <v>36241</v>
      </c>
      <c r="D14923">
        <v>28</v>
      </c>
      <c r="E14923" s="1">
        <v>174395</v>
      </c>
      <c r="G14923" t="s">
        <v>111</v>
      </c>
      <c r="H14923" t="s">
        <v>36267</v>
      </c>
      <c r="I14923" t="s">
        <v>22</v>
      </c>
      <c r="J14923" t="s">
        <v>23</v>
      </c>
      <c r="K14923" t="s">
        <v>24</v>
      </c>
      <c r="L14923" t="s">
        <v>25</v>
      </c>
      <c r="M14923" t="s">
        <v>120</v>
      </c>
    </row>
    <row r="14924" spans="1:13" x14ac:dyDescent="0.3">
      <c r="A14924" t="s">
        <v>2677</v>
      </c>
      <c r="C14924" t="s">
        <v>2269</v>
      </c>
      <c r="D14924">
        <v>14</v>
      </c>
      <c r="E14924" s="1">
        <v>773943</v>
      </c>
      <c r="G14924" t="s">
        <v>13</v>
      </c>
      <c r="H14924" t="s">
        <v>2678</v>
      </c>
      <c r="I14924" t="s">
        <v>156</v>
      </c>
      <c r="J14924" t="s">
        <v>22</v>
      </c>
      <c r="K14924" t="s">
        <v>24</v>
      </c>
      <c r="L14924" t="s">
        <v>17</v>
      </c>
      <c r="M14924" t="s">
        <v>442</v>
      </c>
    </row>
    <row r="14925" spans="1:13" x14ac:dyDescent="0.3">
      <c r="A14925" t="s">
        <v>2677</v>
      </c>
      <c r="C14925" t="s">
        <v>28282</v>
      </c>
      <c r="D14925">
        <v>17</v>
      </c>
      <c r="E14925" s="1">
        <v>650168</v>
      </c>
      <c r="G14925" t="s">
        <v>13</v>
      </c>
      <c r="H14925" t="s">
        <v>28382</v>
      </c>
      <c r="I14925" t="s">
        <v>156</v>
      </c>
      <c r="J14925" t="s">
        <v>22</v>
      </c>
      <c r="K14925" t="s">
        <v>24</v>
      </c>
      <c r="L14925" t="s">
        <v>17</v>
      </c>
      <c r="M14925" t="s">
        <v>442</v>
      </c>
    </row>
    <row r="14926" spans="1:13" x14ac:dyDescent="0.3">
      <c r="A14926" t="s">
        <v>2677</v>
      </c>
      <c r="C14926" t="s">
        <v>31019</v>
      </c>
      <c r="D14926">
        <v>33</v>
      </c>
      <c r="E14926" s="1">
        <v>5196653</v>
      </c>
      <c r="G14926" t="s">
        <v>13</v>
      </c>
      <c r="H14926" t="s">
        <v>31117</v>
      </c>
      <c r="I14926" t="s">
        <v>156</v>
      </c>
      <c r="J14926" t="s">
        <v>22</v>
      </c>
      <c r="K14926" t="s">
        <v>24</v>
      </c>
      <c r="L14926" t="s">
        <v>17</v>
      </c>
      <c r="M14926" t="s">
        <v>442</v>
      </c>
    </row>
    <row r="14927" spans="1:13" x14ac:dyDescent="0.3">
      <c r="A14927" t="s">
        <v>2677</v>
      </c>
      <c r="C14927" t="s">
        <v>5155</v>
      </c>
      <c r="D14927">
        <v>39</v>
      </c>
      <c r="E14927" s="1">
        <v>1625880</v>
      </c>
      <c r="G14927" t="s">
        <v>13</v>
      </c>
      <c r="H14927" t="s">
        <v>5450</v>
      </c>
      <c r="I14927" t="s">
        <v>156</v>
      </c>
      <c r="J14927" t="s">
        <v>22</v>
      </c>
      <c r="K14927" t="s">
        <v>24</v>
      </c>
      <c r="L14927" t="s">
        <v>17</v>
      </c>
      <c r="M14927" t="s">
        <v>442</v>
      </c>
    </row>
    <row r="14928" spans="1:13" x14ac:dyDescent="0.3">
      <c r="A14928" t="s">
        <v>2677</v>
      </c>
      <c r="C14928" t="s">
        <v>24055</v>
      </c>
      <c r="D14928">
        <v>27</v>
      </c>
      <c r="E14928" s="1">
        <v>1143977</v>
      </c>
      <c r="G14928" t="s">
        <v>13</v>
      </c>
      <c r="H14928" t="s">
        <v>24318</v>
      </c>
      <c r="I14928" t="s">
        <v>156</v>
      </c>
      <c r="J14928" t="s">
        <v>22</v>
      </c>
      <c r="K14928" t="s">
        <v>24</v>
      </c>
      <c r="L14928" t="s">
        <v>17</v>
      </c>
      <c r="M14928" t="s">
        <v>442</v>
      </c>
    </row>
    <row r="14929" spans="1:13" x14ac:dyDescent="0.3">
      <c r="A14929" t="s">
        <v>3466</v>
      </c>
      <c r="C14929" t="s">
        <v>2957</v>
      </c>
      <c r="D14929">
        <v>50</v>
      </c>
      <c r="E14929" s="1">
        <v>4000000</v>
      </c>
      <c r="G14929" t="s">
        <v>111</v>
      </c>
      <c r="H14929" t="s">
        <v>3467</v>
      </c>
      <c r="I14929" t="s">
        <v>287</v>
      </c>
      <c r="J14929" t="s">
        <v>288</v>
      </c>
      <c r="K14929" t="s">
        <v>24</v>
      </c>
      <c r="L14929" t="s">
        <v>25</v>
      </c>
      <c r="M14929" t="s">
        <v>232</v>
      </c>
    </row>
    <row r="14930" spans="1:13" x14ac:dyDescent="0.3">
      <c r="A14930" t="s">
        <v>3466</v>
      </c>
      <c r="C14930" t="s">
        <v>27925</v>
      </c>
      <c r="D14930">
        <v>21</v>
      </c>
      <c r="E14930" s="1">
        <v>1028000</v>
      </c>
      <c r="G14930" t="s">
        <v>111</v>
      </c>
      <c r="H14930" t="s">
        <v>28152</v>
      </c>
      <c r="I14930" t="s">
        <v>287</v>
      </c>
      <c r="J14930" t="s">
        <v>288</v>
      </c>
      <c r="K14930" t="s">
        <v>24</v>
      </c>
      <c r="L14930" t="s">
        <v>25</v>
      </c>
      <c r="M14930" t="s">
        <v>232</v>
      </c>
    </row>
    <row r="14931" spans="1:13" x14ac:dyDescent="0.3">
      <c r="A14931" t="s">
        <v>3466</v>
      </c>
      <c r="C14931" t="s">
        <v>12314</v>
      </c>
      <c r="D14931">
        <v>37</v>
      </c>
      <c r="E14931" s="1">
        <v>2984873</v>
      </c>
      <c r="G14931" t="s">
        <v>111</v>
      </c>
      <c r="H14931" t="s">
        <v>12587</v>
      </c>
      <c r="I14931" t="s">
        <v>287</v>
      </c>
      <c r="J14931" t="s">
        <v>288</v>
      </c>
      <c r="K14931" t="s">
        <v>24</v>
      </c>
      <c r="L14931" t="s">
        <v>25</v>
      </c>
      <c r="M14931" t="s">
        <v>232</v>
      </c>
    </row>
    <row r="14932" spans="1:13" x14ac:dyDescent="0.3">
      <c r="A14932" t="s">
        <v>7747</v>
      </c>
      <c r="C14932" t="s">
        <v>7634</v>
      </c>
      <c r="D14932">
        <v>3</v>
      </c>
      <c r="E14932" s="1">
        <v>125000</v>
      </c>
      <c r="G14932" t="s">
        <v>111</v>
      </c>
      <c r="H14932" t="s">
        <v>7748</v>
      </c>
      <c r="I14932" t="s">
        <v>548</v>
      </c>
      <c r="J14932" t="s">
        <v>137</v>
      </c>
      <c r="K14932" t="s">
        <v>24</v>
      </c>
      <c r="L14932" t="s">
        <v>25</v>
      </c>
      <c r="M14932" t="s">
        <v>232</v>
      </c>
    </row>
    <row r="14933" spans="1:13" x14ac:dyDescent="0.3">
      <c r="A14933" t="s">
        <v>1766</v>
      </c>
      <c r="C14933" t="s">
        <v>1558</v>
      </c>
      <c r="D14933">
        <v>28</v>
      </c>
      <c r="E14933" s="1">
        <v>448661</v>
      </c>
      <c r="G14933" t="s">
        <v>48</v>
      </c>
      <c r="H14933" t="s">
        <v>1767</v>
      </c>
      <c r="I14933" t="s">
        <v>85</v>
      </c>
      <c r="J14933" t="s">
        <v>86</v>
      </c>
      <c r="K14933" t="s">
        <v>24</v>
      </c>
      <c r="L14933" t="s">
        <v>38</v>
      </c>
      <c r="M14933" t="s">
        <v>52</v>
      </c>
    </row>
    <row r="14934" spans="1:13" x14ac:dyDescent="0.3">
      <c r="A14934" t="s">
        <v>28231</v>
      </c>
      <c r="C14934" t="s">
        <v>27925</v>
      </c>
      <c r="D14934">
        <v>26</v>
      </c>
      <c r="E14934" s="1">
        <v>19995000</v>
      </c>
      <c r="G14934" t="s">
        <v>13</v>
      </c>
      <c r="H14934" t="s">
        <v>28232</v>
      </c>
      <c r="I14934" t="s">
        <v>359</v>
      </c>
      <c r="K14934" t="s">
        <v>189</v>
      </c>
      <c r="L14934" t="s">
        <v>17</v>
      </c>
      <c r="M14934" t="s">
        <v>442</v>
      </c>
    </row>
    <row r="14935" spans="1:13" x14ac:dyDescent="0.3">
      <c r="A14935" t="s">
        <v>28231</v>
      </c>
      <c r="C14935" t="s">
        <v>28282</v>
      </c>
      <c r="D14935">
        <v>15</v>
      </c>
      <c r="E14935" s="1">
        <v>17000000</v>
      </c>
      <c r="G14935" t="s">
        <v>13</v>
      </c>
      <c r="H14935" t="s">
        <v>28306</v>
      </c>
      <c r="I14935" t="s">
        <v>359</v>
      </c>
      <c r="K14935" t="s">
        <v>189</v>
      </c>
      <c r="L14935" t="s">
        <v>38</v>
      </c>
      <c r="M14935" t="s">
        <v>11575</v>
      </c>
    </row>
    <row r="14936" spans="1:13" x14ac:dyDescent="0.3">
      <c r="A14936" t="s">
        <v>28231</v>
      </c>
      <c r="C14936" t="s">
        <v>29922</v>
      </c>
      <c r="D14936">
        <v>24</v>
      </c>
      <c r="E14936" s="1">
        <v>8000000</v>
      </c>
      <c r="G14936" t="s">
        <v>13</v>
      </c>
      <c r="H14936" t="s">
        <v>30099</v>
      </c>
      <c r="I14936" t="s">
        <v>359</v>
      </c>
      <c r="K14936" t="s">
        <v>189</v>
      </c>
      <c r="L14936" t="s">
        <v>17</v>
      </c>
      <c r="M14936" t="s">
        <v>442</v>
      </c>
    </row>
    <row r="14937" spans="1:13" x14ac:dyDescent="0.3">
      <c r="A14937" t="s">
        <v>18313</v>
      </c>
      <c r="C14937" t="s">
        <v>18305</v>
      </c>
      <c r="D14937">
        <v>24</v>
      </c>
      <c r="E14937" s="1">
        <v>80000</v>
      </c>
      <c r="G14937" t="s">
        <v>111</v>
      </c>
      <c r="H14937" t="s">
        <v>18314</v>
      </c>
      <c r="I14937" t="s">
        <v>8745</v>
      </c>
      <c r="J14937" t="s">
        <v>22</v>
      </c>
      <c r="K14937" t="s">
        <v>24</v>
      </c>
      <c r="L14937" t="s">
        <v>25</v>
      </c>
      <c r="M14937" t="s">
        <v>6109</v>
      </c>
    </row>
    <row r="14938" spans="1:13" x14ac:dyDescent="0.3">
      <c r="A14938" t="s">
        <v>11399</v>
      </c>
      <c r="C14938" t="s">
        <v>11317</v>
      </c>
      <c r="D14938">
        <v>3</v>
      </c>
      <c r="E14938" s="1">
        <v>24995</v>
      </c>
      <c r="G14938" t="s">
        <v>34</v>
      </c>
      <c r="H14938" t="s">
        <v>11400</v>
      </c>
      <c r="I14938" t="s">
        <v>11401</v>
      </c>
      <c r="J14938" t="s">
        <v>119</v>
      </c>
      <c r="K14938" t="s">
        <v>24</v>
      </c>
      <c r="L14938" t="s">
        <v>38</v>
      </c>
      <c r="M14938" t="s">
        <v>61</v>
      </c>
    </row>
    <row r="14939" spans="1:13" x14ac:dyDescent="0.3">
      <c r="A14939" t="s">
        <v>8898</v>
      </c>
      <c r="C14939" t="s">
        <v>31019</v>
      </c>
      <c r="D14939">
        <v>36</v>
      </c>
      <c r="E14939" s="1">
        <v>535791</v>
      </c>
      <c r="G14939" t="s">
        <v>13</v>
      </c>
      <c r="H14939" t="s">
        <v>31049</v>
      </c>
      <c r="I14939" t="s">
        <v>8900</v>
      </c>
      <c r="J14939" t="s">
        <v>119</v>
      </c>
      <c r="K14939" t="s">
        <v>24</v>
      </c>
      <c r="L14939" t="s">
        <v>17</v>
      </c>
      <c r="M14939" t="s">
        <v>45</v>
      </c>
    </row>
    <row r="14940" spans="1:13" x14ac:dyDescent="0.3">
      <c r="A14940" t="s">
        <v>8898</v>
      </c>
      <c r="C14940" t="s">
        <v>11813</v>
      </c>
      <c r="D14940">
        <v>44</v>
      </c>
      <c r="E14940" s="1">
        <v>883858</v>
      </c>
      <c r="G14940" t="s">
        <v>571</v>
      </c>
      <c r="H14940" t="s">
        <v>12244</v>
      </c>
      <c r="I14940" t="s">
        <v>8900</v>
      </c>
      <c r="J14940" t="s">
        <v>119</v>
      </c>
      <c r="K14940" t="s">
        <v>24</v>
      </c>
      <c r="L14940" t="s">
        <v>17</v>
      </c>
      <c r="M14940" t="s">
        <v>8563</v>
      </c>
    </row>
    <row r="14941" spans="1:13" x14ac:dyDescent="0.3">
      <c r="A14941" t="s">
        <v>8898</v>
      </c>
      <c r="C14941" t="s">
        <v>8771</v>
      </c>
      <c r="D14941">
        <v>19</v>
      </c>
      <c r="E14941" s="1">
        <v>100000</v>
      </c>
      <c r="G14941" t="s">
        <v>13</v>
      </c>
      <c r="H14941" t="s">
        <v>8899</v>
      </c>
      <c r="I14941" t="s">
        <v>8900</v>
      </c>
      <c r="J14941" t="s">
        <v>119</v>
      </c>
      <c r="K14941" t="s">
        <v>24</v>
      </c>
      <c r="L14941" t="s">
        <v>17</v>
      </c>
      <c r="M14941" t="s">
        <v>450</v>
      </c>
    </row>
    <row r="14942" spans="1:13" x14ac:dyDescent="0.3">
      <c r="A14942" t="s">
        <v>3664</v>
      </c>
      <c r="C14942" t="s">
        <v>3657</v>
      </c>
      <c r="D14942">
        <v>61</v>
      </c>
      <c r="E14942" s="1">
        <v>4993241</v>
      </c>
      <c r="G14942" t="s">
        <v>48</v>
      </c>
      <c r="H14942" t="s">
        <v>3665</v>
      </c>
      <c r="I14942" t="s">
        <v>523</v>
      </c>
      <c r="K14942" t="s">
        <v>524</v>
      </c>
      <c r="L14942" t="s">
        <v>38</v>
      </c>
      <c r="M14942" t="s">
        <v>354</v>
      </c>
    </row>
    <row r="14943" spans="1:13" x14ac:dyDescent="0.3">
      <c r="A14943" t="s">
        <v>14447</v>
      </c>
      <c r="C14943" t="s">
        <v>14108</v>
      </c>
      <c r="D14943">
        <v>7</v>
      </c>
      <c r="E14943" s="1">
        <v>5104</v>
      </c>
      <c r="G14943" t="s">
        <v>34</v>
      </c>
      <c r="H14943" t="s">
        <v>6143</v>
      </c>
      <c r="I14943" t="s">
        <v>14448</v>
      </c>
      <c r="J14943" t="s">
        <v>433</v>
      </c>
      <c r="K14943" t="s">
        <v>24</v>
      </c>
      <c r="L14943" t="s">
        <v>25</v>
      </c>
      <c r="M14943" t="s">
        <v>6146</v>
      </c>
    </row>
    <row r="14944" spans="1:13" x14ac:dyDescent="0.3">
      <c r="A14944" t="s">
        <v>3649</v>
      </c>
      <c r="C14944" t="s">
        <v>3617</v>
      </c>
      <c r="D14944">
        <v>2</v>
      </c>
      <c r="E14944" s="1">
        <v>100000</v>
      </c>
      <c r="G14944" t="s">
        <v>21</v>
      </c>
      <c r="H14944" t="s">
        <v>3648</v>
      </c>
      <c r="I14944" t="s">
        <v>3650</v>
      </c>
      <c r="J14944" t="s">
        <v>22</v>
      </c>
      <c r="K14944" t="s">
        <v>24</v>
      </c>
      <c r="L14944" t="s">
        <v>25</v>
      </c>
      <c r="M14944" t="s">
        <v>26</v>
      </c>
    </row>
    <row r="14945" spans="1:13" x14ac:dyDescent="0.3">
      <c r="A14945" t="s">
        <v>3649</v>
      </c>
      <c r="C14945" t="s">
        <v>33438</v>
      </c>
      <c r="D14945">
        <v>2</v>
      </c>
      <c r="E14945" s="1">
        <v>1500</v>
      </c>
      <c r="G14945" t="s">
        <v>21</v>
      </c>
      <c r="H14945" t="s">
        <v>970</v>
      </c>
      <c r="I14945" t="s">
        <v>156</v>
      </c>
      <c r="J14945" t="s">
        <v>22</v>
      </c>
      <c r="K14945" t="s">
        <v>24</v>
      </c>
      <c r="L14945" t="s">
        <v>25</v>
      </c>
      <c r="M14945" t="s">
        <v>26</v>
      </c>
    </row>
    <row r="14946" spans="1:13" x14ac:dyDescent="0.3">
      <c r="A14946" t="s">
        <v>3649</v>
      </c>
      <c r="C14946" t="s">
        <v>36727</v>
      </c>
      <c r="D14946">
        <v>1</v>
      </c>
      <c r="E14946" s="1">
        <v>500</v>
      </c>
      <c r="G14946" t="s">
        <v>21</v>
      </c>
      <c r="H14946" t="s">
        <v>970</v>
      </c>
      <c r="I14946" t="s">
        <v>156</v>
      </c>
      <c r="J14946" t="s">
        <v>22</v>
      </c>
      <c r="K14946" t="s">
        <v>24</v>
      </c>
      <c r="L14946" t="s">
        <v>25</v>
      </c>
      <c r="M14946" t="s">
        <v>26</v>
      </c>
    </row>
    <row r="14947" spans="1:13" x14ac:dyDescent="0.3">
      <c r="A14947" t="s">
        <v>3649</v>
      </c>
      <c r="C14947" t="s">
        <v>36676</v>
      </c>
      <c r="D14947">
        <v>1</v>
      </c>
      <c r="E14947" s="1">
        <v>1000</v>
      </c>
      <c r="G14947" t="s">
        <v>21</v>
      </c>
      <c r="H14947" t="s">
        <v>970</v>
      </c>
      <c r="I14947" t="s">
        <v>156</v>
      </c>
      <c r="J14947" t="s">
        <v>22</v>
      </c>
      <c r="K14947" t="s">
        <v>24</v>
      </c>
      <c r="L14947" t="s">
        <v>25</v>
      </c>
      <c r="M14947" t="s">
        <v>26</v>
      </c>
    </row>
    <row r="14948" spans="1:13" x14ac:dyDescent="0.3">
      <c r="A14948" t="s">
        <v>3649</v>
      </c>
      <c r="C14948" t="s">
        <v>35954</v>
      </c>
      <c r="D14948">
        <v>36</v>
      </c>
      <c r="E14948" s="1">
        <v>135000</v>
      </c>
      <c r="G14948" t="s">
        <v>111</v>
      </c>
      <c r="H14948" t="s">
        <v>35992</v>
      </c>
      <c r="I14948" t="s">
        <v>156</v>
      </c>
      <c r="J14948" t="s">
        <v>22</v>
      </c>
      <c r="K14948" t="s">
        <v>24</v>
      </c>
      <c r="L14948" t="s">
        <v>25</v>
      </c>
      <c r="M14948" t="s">
        <v>6109</v>
      </c>
    </row>
    <row r="14949" spans="1:13" x14ac:dyDescent="0.3">
      <c r="A14949" t="s">
        <v>3649</v>
      </c>
      <c r="C14949" t="s">
        <v>26449</v>
      </c>
      <c r="D14949">
        <v>48</v>
      </c>
      <c r="E14949" s="1">
        <v>750000</v>
      </c>
      <c r="G14949" t="s">
        <v>111</v>
      </c>
      <c r="H14949" t="s">
        <v>26458</v>
      </c>
      <c r="I14949" t="s">
        <v>156</v>
      </c>
      <c r="J14949" t="s">
        <v>22</v>
      </c>
      <c r="K14949" t="s">
        <v>24</v>
      </c>
      <c r="L14949" t="s">
        <v>25</v>
      </c>
      <c r="M14949" t="s">
        <v>6109</v>
      </c>
    </row>
    <row r="14950" spans="1:13" x14ac:dyDescent="0.3">
      <c r="A14950" t="s">
        <v>3649</v>
      </c>
      <c r="C14950" t="s">
        <v>20950</v>
      </c>
      <c r="D14950">
        <v>12</v>
      </c>
      <c r="E14950" s="1">
        <v>19000</v>
      </c>
      <c r="G14950" t="s">
        <v>111</v>
      </c>
      <c r="H14950" t="s">
        <v>20962</v>
      </c>
      <c r="I14950" t="s">
        <v>156</v>
      </c>
      <c r="J14950" t="s">
        <v>22</v>
      </c>
      <c r="K14950" t="s">
        <v>24</v>
      </c>
      <c r="L14950" t="s">
        <v>25</v>
      </c>
      <c r="M14950" t="s">
        <v>6109</v>
      </c>
    </row>
    <row r="14951" spans="1:13" x14ac:dyDescent="0.3">
      <c r="A14951" t="s">
        <v>2083</v>
      </c>
      <c r="C14951" t="s">
        <v>1852</v>
      </c>
      <c r="D14951">
        <v>12</v>
      </c>
      <c r="E14951" s="1">
        <v>400000</v>
      </c>
      <c r="G14951" t="s">
        <v>34</v>
      </c>
      <c r="H14951" t="s">
        <v>2084</v>
      </c>
      <c r="I14951" t="s">
        <v>174</v>
      </c>
      <c r="J14951" t="s">
        <v>175</v>
      </c>
      <c r="K14951" t="s">
        <v>24</v>
      </c>
      <c r="L14951" t="s">
        <v>38</v>
      </c>
      <c r="M14951" t="s">
        <v>504</v>
      </c>
    </row>
    <row r="14952" spans="1:13" x14ac:dyDescent="0.3">
      <c r="A14952" t="s">
        <v>2083</v>
      </c>
      <c r="C14952" t="s">
        <v>28282</v>
      </c>
      <c r="D14952">
        <v>6</v>
      </c>
      <c r="E14952" s="1">
        <v>250000</v>
      </c>
      <c r="G14952" t="s">
        <v>34</v>
      </c>
      <c r="H14952" t="s">
        <v>28688</v>
      </c>
      <c r="I14952" t="s">
        <v>174</v>
      </c>
      <c r="J14952" t="s">
        <v>175</v>
      </c>
      <c r="K14952" t="s">
        <v>24</v>
      </c>
      <c r="L14952" t="s">
        <v>38</v>
      </c>
      <c r="M14952" t="s">
        <v>504</v>
      </c>
    </row>
    <row r="14953" spans="1:13" x14ac:dyDescent="0.3">
      <c r="A14953" t="s">
        <v>2083</v>
      </c>
      <c r="C14953" t="s">
        <v>30536</v>
      </c>
      <c r="D14953">
        <v>16</v>
      </c>
      <c r="E14953" s="1">
        <v>450000</v>
      </c>
      <c r="G14953" t="s">
        <v>34</v>
      </c>
      <c r="H14953" t="s">
        <v>30588</v>
      </c>
      <c r="I14953" t="s">
        <v>174</v>
      </c>
      <c r="J14953" t="s">
        <v>175</v>
      </c>
      <c r="K14953" t="s">
        <v>24</v>
      </c>
      <c r="L14953" t="s">
        <v>44</v>
      </c>
      <c r="M14953" t="s">
        <v>504</v>
      </c>
    </row>
    <row r="14954" spans="1:13" x14ac:dyDescent="0.3">
      <c r="A14954" t="s">
        <v>2083</v>
      </c>
      <c r="C14954" t="s">
        <v>3657</v>
      </c>
      <c r="D14954">
        <v>30</v>
      </c>
      <c r="E14954" s="1">
        <v>1425000</v>
      </c>
      <c r="G14954" t="s">
        <v>34</v>
      </c>
      <c r="H14954" t="s">
        <v>4196</v>
      </c>
      <c r="I14954" t="s">
        <v>174</v>
      </c>
      <c r="J14954" t="s">
        <v>175</v>
      </c>
      <c r="K14954" t="s">
        <v>24</v>
      </c>
      <c r="L14954" t="s">
        <v>38</v>
      </c>
      <c r="M14954" t="s">
        <v>504</v>
      </c>
    </row>
    <row r="14955" spans="1:13" x14ac:dyDescent="0.3">
      <c r="A14955" t="s">
        <v>2083</v>
      </c>
      <c r="C14955" t="s">
        <v>23856</v>
      </c>
      <c r="D14955">
        <v>13</v>
      </c>
      <c r="E14955" s="1">
        <v>400000</v>
      </c>
      <c r="G14955" t="s">
        <v>34</v>
      </c>
      <c r="H14955" t="s">
        <v>23954</v>
      </c>
      <c r="I14955" t="s">
        <v>174</v>
      </c>
      <c r="J14955" t="s">
        <v>175</v>
      </c>
      <c r="K14955" t="s">
        <v>24</v>
      </c>
      <c r="L14955" t="s">
        <v>44</v>
      </c>
      <c r="M14955" t="s">
        <v>504</v>
      </c>
    </row>
    <row r="14956" spans="1:13" x14ac:dyDescent="0.3">
      <c r="A14956" t="s">
        <v>2083</v>
      </c>
      <c r="C14956" t="s">
        <v>23564</v>
      </c>
      <c r="D14956">
        <v>12</v>
      </c>
      <c r="E14956" s="1">
        <v>468386</v>
      </c>
      <c r="G14956" t="s">
        <v>34</v>
      </c>
      <c r="H14956" t="s">
        <v>23669</v>
      </c>
      <c r="I14956" t="s">
        <v>174</v>
      </c>
      <c r="J14956" t="s">
        <v>175</v>
      </c>
      <c r="K14956" t="s">
        <v>24</v>
      </c>
      <c r="L14956" t="s">
        <v>133</v>
      </c>
      <c r="M14956" t="s">
        <v>504</v>
      </c>
    </row>
    <row r="14957" spans="1:13" x14ac:dyDescent="0.3">
      <c r="A14957" t="s">
        <v>2083</v>
      </c>
      <c r="C14957" t="s">
        <v>16466</v>
      </c>
      <c r="D14957">
        <v>24</v>
      </c>
      <c r="E14957" s="1">
        <v>300000</v>
      </c>
      <c r="G14957" t="s">
        <v>34</v>
      </c>
      <c r="H14957" t="s">
        <v>16596</v>
      </c>
      <c r="I14957" t="s">
        <v>174</v>
      </c>
      <c r="J14957" t="s">
        <v>175</v>
      </c>
      <c r="K14957" t="s">
        <v>24</v>
      </c>
      <c r="L14957" t="s">
        <v>44</v>
      </c>
      <c r="M14957" t="s">
        <v>504</v>
      </c>
    </row>
    <row r="14958" spans="1:13" x14ac:dyDescent="0.3">
      <c r="A14958" t="s">
        <v>2083</v>
      </c>
      <c r="C14958" t="s">
        <v>16341</v>
      </c>
      <c r="D14958">
        <v>12</v>
      </c>
      <c r="E14958" s="1">
        <v>300000</v>
      </c>
      <c r="G14958" t="s">
        <v>34</v>
      </c>
      <c r="H14958" t="s">
        <v>16404</v>
      </c>
      <c r="I14958" t="s">
        <v>174</v>
      </c>
      <c r="J14958" t="s">
        <v>175</v>
      </c>
      <c r="K14958" t="s">
        <v>24</v>
      </c>
      <c r="L14958" t="s">
        <v>44</v>
      </c>
      <c r="M14958" t="s">
        <v>504</v>
      </c>
    </row>
    <row r="14959" spans="1:13" x14ac:dyDescent="0.3">
      <c r="A14959" t="s">
        <v>2083</v>
      </c>
      <c r="C14959" t="s">
        <v>12934</v>
      </c>
      <c r="D14959">
        <v>13</v>
      </c>
      <c r="E14959" s="1">
        <v>450000</v>
      </c>
      <c r="G14959" t="s">
        <v>34</v>
      </c>
      <c r="H14959" t="s">
        <v>12972</v>
      </c>
      <c r="I14959" t="s">
        <v>174</v>
      </c>
      <c r="J14959" t="s">
        <v>175</v>
      </c>
      <c r="K14959" t="s">
        <v>24</v>
      </c>
      <c r="L14959" t="s">
        <v>44</v>
      </c>
      <c r="M14959" t="s">
        <v>504</v>
      </c>
    </row>
    <row r="14960" spans="1:13" x14ac:dyDescent="0.3">
      <c r="A14960" t="s">
        <v>2083</v>
      </c>
      <c r="C14960" t="s">
        <v>12673</v>
      </c>
      <c r="D14960">
        <v>13</v>
      </c>
      <c r="E14960" s="1">
        <v>400000</v>
      </c>
      <c r="G14960" t="s">
        <v>34</v>
      </c>
      <c r="H14960" t="s">
        <v>12790</v>
      </c>
      <c r="I14960" t="s">
        <v>174</v>
      </c>
      <c r="J14960" t="s">
        <v>175</v>
      </c>
      <c r="K14960" t="s">
        <v>24</v>
      </c>
      <c r="L14960" t="s">
        <v>44</v>
      </c>
      <c r="M14960" t="s">
        <v>504</v>
      </c>
    </row>
    <row r="14961" spans="1:13" x14ac:dyDescent="0.3">
      <c r="A14961" t="s">
        <v>2083</v>
      </c>
      <c r="C14961" t="s">
        <v>10589</v>
      </c>
      <c r="D14961">
        <v>12</v>
      </c>
      <c r="E14961" s="1">
        <v>800000</v>
      </c>
      <c r="G14961" t="s">
        <v>34</v>
      </c>
      <c r="H14961" t="s">
        <v>10889</v>
      </c>
      <c r="I14961" t="s">
        <v>174</v>
      </c>
      <c r="J14961" t="s">
        <v>175</v>
      </c>
      <c r="K14961" t="s">
        <v>24</v>
      </c>
      <c r="L14961" t="s">
        <v>44</v>
      </c>
      <c r="M14961" t="s">
        <v>504</v>
      </c>
    </row>
    <row r="14962" spans="1:13" x14ac:dyDescent="0.3">
      <c r="A14962" t="s">
        <v>2083</v>
      </c>
      <c r="C14962" t="s">
        <v>9284</v>
      </c>
      <c r="D14962">
        <v>12</v>
      </c>
      <c r="E14962" s="1">
        <v>900000</v>
      </c>
      <c r="G14962" t="s">
        <v>34</v>
      </c>
      <c r="H14962" t="s">
        <v>9300</v>
      </c>
      <c r="I14962" t="s">
        <v>174</v>
      </c>
      <c r="J14962" t="s">
        <v>175</v>
      </c>
      <c r="K14962" t="s">
        <v>24</v>
      </c>
      <c r="L14962" t="s">
        <v>44</v>
      </c>
      <c r="M14962" t="s">
        <v>504</v>
      </c>
    </row>
    <row r="14963" spans="1:13" x14ac:dyDescent="0.3">
      <c r="A14963" t="s">
        <v>2083</v>
      </c>
      <c r="C14963" t="s">
        <v>8771</v>
      </c>
      <c r="D14963">
        <v>34</v>
      </c>
      <c r="E14963" s="1">
        <v>2093445</v>
      </c>
      <c r="G14963" t="s">
        <v>34</v>
      </c>
      <c r="H14963" t="s">
        <v>8849</v>
      </c>
      <c r="I14963" t="s">
        <v>174</v>
      </c>
      <c r="J14963" t="s">
        <v>175</v>
      </c>
      <c r="K14963" t="s">
        <v>24</v>
      </c>
      <c r="L14963" t="s">
        <v>38</v>
      </c>
      <c r="M14963" t="s">
        <v>504</v>
      </c>
    </row>
    <row r="14964" spans="1:13" x14ac:dyDescent="0.3">
      <c r="A14964" t="s">
        <v>2083</v>
      </c>
      <c r="C14964" t="s">
        <v>35176</v>
      </c>
      <c r="D14964">
        <v>12</v>
      </c>
      <c r="E14964" s="1">
        <v>850000</v>
      </c>
      <c r="G14964" t="s">
        <v>34</v>
      </c>
      <c r="H14964" t="s">
        <v>35201</v>
      </c>
      <c r="I14964" t="s">
        <v>174</v>
      </c>
      <c r="J14964" t="s">
        <v>175</v>
      </c>
      <c r="K14964" t="s">
        <v>24</v>
      </c>
      <c r="L14964" t="s">
        <v>44</v>
      </c>
      <c r="M14964" t="s">
        <v>504</v>
      </c>
    </row>
    <row r="14965" spans="1:13" x14ac:dyDescent="0.3">
      <c r="A14965" t="s">
        <v>2083</v>
      </c>
      <c r="C14965" t="s">
        <v>34985</v>
      </c>
      <c r="D14965">
        <v>14</v>
      </c>
      <c r="E14965" s="1">
        <v>500000</v>
      </c>
      <c r="G14965" t="s">
        <v>34</v>
      </c>
      <c r="H14965" t="s">
        <v>35110</v>
      </c>
      <c r="I14965" t="s">
        <v>174</v>
      </c>
      <c r="J14965" t="s">
        <v>175</v>
      </c>
      <c r="K14965" t="s">
        <v>24</v>
      </c>
      <c r="L14965" t="s">
        <v>44</v>
      </c>
      <c r="M14965" t="s">
        <v>504</v>
      </c>
    </row>
    <row r="14966" spans="1:13" x14ac:dyDescent="0.3">
      <c r="A14966" t="s">
        <v>2083</v>
      </c>
      <c r="C14966" t="s">
        <v>34035</v>
      </c>
      <c r="D14966">
        <v>40</v>
      </c>
      <c r="E14966" s="1">
        <v>1533808</v>
      </c>
      <c r="G14966" t="s">
        <v>34</v>
      </c>
      <c r="H14966" t="s">
        <v>34074</v>
      </c>
      <c r="I14966" t="s">
        <v>174</v>
      </c>
      <c r="J14966" t="s">
        <v>175</v>
      </c>
      <c r="K14966" t="s">
        <v>24</v>
      </c>
      <c r="L14966" t="s">
        <v>38</v>
      </c>
      <c r="M14966" t="s">
        <v>504</v>
      </c>
    </row>
    <row r="14967" spans="1:13" x14ac:dyDescent="0.3">
      <c r="A14967" t="s">
        <v>2083</v>
      </c>
      <c r="C14967" t="s">
        <v>37047</v>
      </c>
      <c r="D14967">
        <v>29</v>
      </c>
      <c r="E14967" s="1">
        <v>881621</v>
      </c>
      <c r="G14967" t="s">
        <v>34</v>
      </c>
      <c r="H14967" t="s">
        <v>37203</v>
      </c>
      <c r="I14967" t="s">
        <v>174</v>
      </c>
      <c r="J14967" t="s">
        <v>175</v>
      </c>
      <c r="K14967" t="s">
        <v>24</v>
      </c>
      <c r="L14967" t="s">
        <v>38</v>
      </c>
      <c r="M14967" t="s">
        <v>504</v>
      </c>
    </row>
    <row r="14968" spans="1:13" x14ac:dyDescent="0.3">
      <c r="A14968" t="s">
        <v>2083</v>
      </c>
      <c r="C14968" t="s">
        <v>37047</v>
      </c>
      <c r="D14968">
        <v>15</v>
      </c>
      <c r="E14968" s="1">
        <v>400000</v>
      </c>
      <c r="G14968" t="s">
        <v>34</v>
      </c>
      <c r="H14968" t="s">
        <v>37226</v>
      </c>
      <c r="I14968" t="s">
        <v>174</v>
      </c>
      <c r="J14968" t="s">
        <v>175</v>
      </c>
      <c r="K14968" t="s">
        <v>24</v>
      </c>
      <c r="L14968" t="s">
        <v>44</v>
      </c>
      <c r="M14968" t="s">
        <v>504</v>
      </c>
    </row>
    <row r="14969" spans="1:13" x14ac:dyDescent="0.3">
      <c r="A14969" t="s">
        <v>2083</v>
      </c>
      <c r="C14969" t="s">
        <v>36834</v>
      </c>
      <c r="D14969">
        <v>12</v>
      </c>
      <c r="E14969" s="1">
        <v>500000</v>
      </c>
      <c r="G14969" t="s">
        <v>34</v>
      </c>
      <c r="H14969" t="s">
        <v>36961</v>
      </c>
      <c r="I14969" t="s">
        <v>174</v>
      </c>
      <c r="J14969" t="s">
        <v>175</v>
      </c>
      <c r="K14969" t="s">
        <v>24</v>
      </c>
      <c r="L14969" t="s">
        <v>44</v>
      </c>
      <c r="M14969" t="s">
        <v>504</v>
      </c>
    </row>
    <row r="14970" spans="1:13" x14ac:dyDescent="0.3">
      <c r="A14970" t="s">
        <v>2083</v>
      </c>
      <c r="C14970" t="s">
        <v>35954</v>
      </c>
      <c r="D14970">
        <v>24</v>
      </c>
      <c r="E14970" s="1">
        <v>1353944</v>
      </c>
      <c r="G14970" t="s">
        <v>34</v>
      </c>
      <c r="H14970" t="s">
        <v>36080</v>
      </c>
      <c r="I14970" t="s">
        <v>174</v>
      </c>
      <c r="J14970" t="s">
        <v>175</v>
      </c>
      <c r="K14970" t="s">
        <v>24</v>
      </c>
      <c r="L14970" t="s">
        <v>38</v>
      </c>
      <c r="M14970" t="s">
        <v>504</v>
      </c>
    </row>
    <row r="14971" spans="1:13" x14ac:dyDescent="0.3">
      <c r="A14971" t="s">
        <v>2083</v>
      </c>
      <c r="C14971" t="s">
        <v>24725</v>
      </c>
      <c r="D14971">
        <v>18</v>
      </c>
      <c r="E14971" s="1">
        <v>640104</v>
      </c>
      <c r="G14971" t="s">
        <v>34</v>
      </c>
      <c r="H14971" t="s">
        <v>24762</v>
      </c>
      <c r="I14971" t="s">
        <v>174</v>
      </c>
      <c r="J14971" t="s">
        <v>175</v>
      </c>
      <c r="K14971" t="s">
        <v>24</v>
      </c>
      <c r="L14971" t="s">
        <v>38</v>
      </c>
      <c r="M14971" t="s">
        <v>504</v>
      </c>
    </row>
    <row r="14972" spans="1:13" x14ac:dyDescent="0.3">
      <c r="A14972" t="s">
        <v>2083</v>
      </c>
      <c r="C14972" t="s">
        <v>24414</v>
      </c>
      <c r="D14972">
        <v>12</v>
      </c>
      <c r="E14972" s="1">
        <v>537540</v>
      </c>
      <c r="G14972" t="s">
        <v>34</v>
      </c>
      <c r="H14972" t="s">
        <v>24446</v>
      </c>
      <c r="I14972" t="s">
        <v>174</v>
      </c>
      <c r="J14972" t="s">
        <v>175</v>
      </c>
      <c r="K14972" t="s">
        <v>24</v>
      </c>
      <c r="L14972" t="s">
        <v>38</v>
      </c>
      <c r="M14972" t="s">
        <v>504</v>
      </c>
    </row>
    <row r="14973" spans="1:13" x14ac:dyDescent="0.3">
      <c r="A14973" t="s">
        <v>14868</v>
      </c>
      <c r="C14973" t="s">
        <v>14716</v>
      </c>
      <c r="D14973">
        <v>4</v>
      </c>
      <c r="E14973" s="1">
        <v>18308</v>
      </c>
      <c r="G14973" t="s">
        <v>34</v>
      </c>
      <c r="H14973" t="s">
        <v>6143</v>
      </c>
      <c r="I14973" t="s">
        <v>14869</v>
      </c>
      <c r="J14973" t="s">
        <v>300</v>
      </c>
      <c r="K14973" t="s">
        <v>24</v>
      </c>
      <c r="L14973" t="s">
        <v>25</v>
      </c>
      <c r="M14973" t="s">
        <v>6146</v>
      </c>
    </row>
    <row r="14974" spans="1:13" x14ac:dyDescent="0.3">
      <c r="A14974" t="s">
        <v>17600</v>
      </c>
      <c r="C14974" t="s">
        <v>17445</v>
      </c>
      <c r="D14974">
        <v>16</v>
      </c>
      <c r="E14974" s="1">
        <v>11545</v>
      </c>
      <c r="G14974" t="s">
        <v>34</v>
      </c>
      <c r="H14974" t="s">
        <v>6143</v>
      </c>
      <c r="I14974" t="s">
        <v>17601</v>
      </c>
      <c r="J14974" t="s">
        <v>662</v>
      </c>
      <c r="K14974" t="s">
        <v>24</v>
      </c>
      <c r="L14974" t="s">
        <v>25</v>
      </c>
      <c r="M14974" t="s">
        <v>6146</v>
      </c>
    </row>
    <row r="14975" spans="1:13" x14ac:dyDescent="0.3">
      <c r="A14975" t="s">
        <v>15283</v>
      </c>
      <c r="C14975" t="s">
        <v>18238</v>
      </c>
      <c r="D14975">
        <v>33</v>
      </c>
      <c r="E14975" s="1">
        <v>102000</v>
      </c>
      <c r="G14975" t="s">
        <v>34</v>
      </c>
      <c r="H14975" t="s">
        <v>18250</v>
      </c>
      <c r="I14975" t="s">
        <v>15284</v>
      </c>
      <c r="J14975" t="s">
        <v>236</v>
      </c>
      <c r="K14975" t="s">
        <v>24</v>
      </c>
      <c r="L14975" t="s">
        <v>25</v>
      </c>
      <c r="M14975" t="s">
        <v>6146</v>
      </c>
    </row>
    <row r="14976" spans="1:13" x14ac:dyDescent="0.3">
      <c r="A14976" t="s">
        <v>15283</v>
      </c>
      <c r="C14976" t="s">
        <v>15182</v>
      </c>
      <c r="D14976">
        <v>5</v>
      </c>
      <c r="E14976" s="1">
        <v>184650</v>
      </c>
      <c r="G14976" t="s">
        <v>34</v>
      </c>
      <c r="H14976" t="s">
        <v>6143</v>
      </c>
      <c r="I14976" t="s">
        <v>15284</v>
      </c>
      <c r="J14976" t="s">
        <v>236</v>
      </c>
      <c r="K14976" t="s">
        <v>24</v>
      </c>
      <c r="L14976" t="s">
        <v>25</v>
      </c>
      <c r="M14976" t="s">
        <v>6146</v>
      </c>
    </row>
    <row r="14977" spans="1:13" x14ac:dyDescent="0.3">
      <c r="A14977" t="s">
        <v>11270</v>
      </c>
      <c r="C14977" t="s">
        <v>11254</v>
      </c>
      <c r="D14977">
        <v>44</v>
      </c>
      <c r="E14977" s="1">
        <v>1571731</v>
      </c>
      <c r="G14977" t="s">
        <v>13</v>
      </c>
      <c r="H14977" t="s">
        <v>11271</v>
      </c>
      <c r="I14977" t="s">
        <v>9653</v>
      </c>
      <c r="K14977" t="s">
        <v>429</v>
      </c>
      <c r="L14977" t="s">
        <v>38</v>
      </c>
      <c r="M14977" t="s">
        <v>345</v>
      </c>
    </row>
    <row r="14978" spans="1:13" x14ac:dyDescent="0.3">
      <c r="A14978" t="s">
        <v>19191</v>
      </c>
      <c r="C14978" t="s">
        <v>19032</v>
      </c>
      <c r="D14978">
        <v>4</v>
      </c>
      <c r="E14978" s="1">
        <v>31040</v>
      </c>
      <c r="G14978" t="s">
        <v>34</v>
      </c>
      <c r="H14978" t="s">
        <v>6143</v>
      </c>
      <c r="I14978" t="s">
        <v>19092</v>
      </c>
      <c r="J14978" t="s">
        <v>236</v>
      </c>
      <c r="K14978" t="s">
        <v>24</v>
      </c>
      <c r="L14978" t="s">
        <v>25</v>
      </c>
      <c r="M14978" t="s">
        <v>6146</v>
      </c>
    </row>
    <row r="14979" spans="1:13" x14ac:dyDescent="0.3">
      <c r="A14979" t="s">
        <v>19191</v>
      </c>
      <c r="C14979" t="s">
        <v>19032</v>
      </c>
      <c r="D14979">
        <v>4</v>
      </c>
      <c r="E14979" s="1">
        <v>26480</v>
      </c>
      <c r="G14979" t="s">
        <v>34</v>
      </c>
      <c r="H14979" t="s">
        <v>6143</v>
      </c>
      <c r="I14979" t="s">
        <v>19092</v>
      </c>
      <c r="J14979" t="s">
        <v>236</v>
      </c>
      <c r="K14979" t="s">
        <v>24</v>
      </c>
      <c r="L14979" t="s">
        <v>25</v>
      </c>
      <c r="M14979" t="s">
        <v>6146</v>
      </c>
    </row>
    <row r="14980" spans="1:13" x14ac:dyDescent="0.3">
      <c r="A14980" t="s">
        <v>18781</v>
      </c>
      <c r="C14980" t="s">
        <v>18470</v>
      </c>
      <c r="D14980">
        <v>4</v>
      </c>
      <c r="E14980" s="1">
        <v>7300</v>
      </c>
      <c r="G14980" t="s">
        <v>34</v>
      </c>
      <c r="H14980" t="s">
        <v>6143</v>
      </c>
      <c r="I14980" t="s">
        <v>18782</v>
      </c>
      <c r="J14980" t="s">
        <v>3203</v>
      </c>
      <c r="K14980" t="s">
        <v>24</v>
      </c>
      <c r="L14980" t="s">
        <v>25</v>
      </c>
      <c r="M14980" t="s">
        <v>6146</v>
      </c>
    </row>
    <row r="14981" spans="1:13" x14ac:dyDescent="0.3">
      <c r="A14981" t="s">
        <v>18783</v>
      </c>
      <c r="C14981" t="s">
        <v>18470</v>
      </c>
      <c r="D14981">
        <v>4</v>
      </c>
      <c r="E14981" s="1">
        <v>7760</v>
      </c>
      <c r="G14981" t="s">
        <v>34</v>
      </c>
      <c r="H14981" t="s">
        <v>6143</v>
      </c>
      <c r="I14981" t="s">
        <v>18784</v>
      </c>
      <c r="J14981" t="s">
        <v>3203</v>
      </c>
      <c r="K14981" t="s">
        <v>24</v>
      </c>
      <c r="L14981" t="s">
        <v>25</v>
      </c>
      <c r="M14981" t="s">
        <v>6146</v>
      </c>
    </row>
    <row r="14982" spans="1:13" x14ac:dyDescent="0.3">
      <c r="A14982" t="s">
        <v>32905</v>
      </c>
      <c r="C14982" t="s">
        <v>32581</v>
      </c>
      <c r="D14982">
        <v>7</v>
      </c>
      <c r="E14982" s="1">
        <v>8708</v>
      </c>
      <c r="G14982" t="s">
        <v>34</v>
      </c>
      <c r="H14982" t="s">
        <v>6143</v>
      </c>
      <c r="I14982" t="s">
        <v>32906</v>
      </c>
      <c r="J14982" t="s">
        <v>70</v>
      </c>
      <c r="K14982" t="s">
        <v>24</v>
      </c>
      <c r="L14982" t="s">
        <v>25</v>
      </c>
      <c r="M14982" t="s">
        <v>6146</v>
      </c>
    </row>
    <row r="14983" spans="1:13" x14ac:dyDescent="0.3">
      <c r="A14983" t="s">
        <v>18785</v>
      </c>
      <c r="C14983" t="s">
        <v>18470</v>
      </c>
      <c r="D14983">
        <v>4</v>
      </c>
      <c r="E14983" s="1">
        <v>7760</v>
      </c>
      <c r="G14983" t="s">
        <v>34</v>
      </c>
      <c r="H14983" t="s">
        <v>6143</v>
      </c>
      <c r="I14983" t="s">
        <v>18786</v>
      </c>
      <c r="J14983" t="s">
        <v>3203</v>
      </c>
      <c r="K14983" t="s">
        <v>24</v>
      </c>
      <c r="L14983" t="s">
        <v>25</v>
      </c>
      <c r="M14983" t="s">
        <v>6146</v>
      </c>
    </row>
    <row r="14984" spans="1:13" x14ac:dyDescent="0.3">
      <c r="A14984" t="s">
        <v>31817</v>
      </c>
      <c r="C14984" t="s">
        <v>31728</v>
      </c>
      <c r="D14984">
        <v>6</v>
      </c>
      <c r="E14984" s="1">
        <v>75134</v>
      </c>
      <c r="G14984" t="s">
        <v>34</v>
      </c>
      <c r="H14984" t="s">
        <v>6143</v>
      </c>
      <c r="I14984" t="s">
        <v>14799</v>
      </c>
      <c r="J14984" t="s">
        <v>165</v>
      </c>
      <c r="K14984" t="s">
        <v>24</v>
      </c>
      <c r="L14984" t="s">
        <v>25</v>
      </c>
      <c r="M14984" t="s">
        <v>6146</v>
      </c>
    </row>
    <row r="14985" spans="1:13" x14ac:dyDescent="0.3">
      <c r="A14985" t="s">
        <v>20805</v>
      </c>
      <c r="C14985" t="s">
        <v>20542</v>
      </c>
      <c r="D14985">
        <v>3</v>
      </c>
      <c r="E14985" s="1">
        <v>12896</v>
      </c>
      <c r="G14985" t="s">
        <v>34</v>
      </c>
      <c r="H14985" t="s">
        <v>6143</v>
      </c>
      <c r="I14985" t="s">
        <v>20806</v>
      </c>
      <c r="J14985" t="s">
        <v>627</v>
      </c>
      <c r="K14985" t="s">
        <v>24</v>
      </c>
      <c r="L14985" t="s">
        <v>25</v>
      </c>
      <c r="M14985" t="s">
        <v>6146</v>
      </c>
    </row>
    <row r="14986" spans="1:13" x14ac:dyDescent="0.3">
      <c r="A14986" t="s">
        <v>3822</v>
      </c>
      <c r="C14986" t="s">
        <v>28282</v>
      </c>
      <c r="D14986">
        <v>27</v>
      </c>
      <c r="E14986" s="1">
        <v>2255653</v>
      </c>
      <c r="G14986" t="s">
        <v>13</v>
      </c>
      <c r="H14986" t="s">
        <v>24167</v>
      </c>
      <c r="I14986" t="s">
        <v>90</v>
      </c>
      <c r="J14986" t="s">
        <v>86</v>
      </c>
      <c r="K14986" t="s">
        <v>24</v>
      </c>
      <c r="L14986" t="s">
        <v>17</v>
      </c>
      <c r="M14986" t="s">
        <v>66</v>
      </c>
    </row>
    <row r="14987" spans="1:13" x14ac:dyDescent="0.3">
      <c r="A14987" t="s">
        <v>3822</v>
      </c>
      <c r="C14987" t="s">
        <v>3657</v>
      </c>
      <c r="D14987">
        <v>41</v>
      </c>
      <c r="E14987" s="1">
        <v>12975269</v>
      </c>
      <c r="G14987" t="s">
        <v>34</v>
      </c>
      <c r="H14987" t="s">
        <v>3823</v>
      </c>
      <c r="I14987" t="s">
        <v>90</v>
      </c>
      <c r="J14987" t="s">
        <v>86</v>
      </c>
      <c r="K14987" t="s">
        <v>24</v>
      </c>
      <c r="L14987" t="s">
        <v>17</v>
      </c>
      <c r="M14987" t="s">
        <v>202</v>
      </c>
    </row>
    <row r="14988" spans="1:13" x14ac:dyDescent="0.3">
      <c r="A14988" t="s">
        <v>3822</v>
      </c>
      <c r="C14988" t="s">
        <v>24055</v>
      </c>
      <c r="D14988">
        <v>31</v>
      </c>
      <c r="E14988" s="1">
        <v>4148480</v>
      </c>
      <c r="G14988" t="s">
        <v>13</v>
      </c>
      <c r="H14988" t="s">
        <v>24167</v>
      </c>
      <c r="I14988" t="s">
        <v>90</v>
      </c>
      <c r="J14988" t="s">
        <v>86</v>
      </c>
      <c r="K14988" t="s">
        <v>24</v>
      </c>
      <c r="L14988" t="s">
        <v>17</v>
      </c>
      <c r="M14988" t="s">
        <v>274</v>
      </c>
    </row>
    <row r="14989" spans="1:13" x14ac:dyDescent="0.3">
      <c r="A14989" t="s">
        <v>7227</v>
      </c>
      <c r="C14989" t="s">
        <v>6985</v>
      </c>
      <c r="D14989">
        <v>6</v>
      </c>
      <c r="E14989" s="1">
        <v>14458</v>
      </c>
      <c r="G14989" t="s">
        <v>34</v>
      </c>
      <c r="H14989" t="s">
        <v>6143</v>
      </c>
      <c r="I14989" t="s">
        <v>7228</v>
      </c>
      <c r="J14989" t="s">
        <v>307</v>
      </c>
      <c r="K14989" t="s">
        <v>24</v>
      </c>
      <c r="L14989" t="s">
        <v>25</v>
      </c>
      <c r="M14989" t="s">
        <v>6146</v>
      </c>
    </row>
    <row r="14990" spans="1:13" x14ac:dyDescent="0.3">
      <c r="A14990" t="s">
        <v>6373</v>
      </c>
      <c r="C14990" t="s">
        <v>6249</v>
      </c>
      <c r="D14990">
        <v>4</v>
      </c>
      <c r="E14990" s="1">
        <v>15069</v>
      </c>
      <c r="G14990" t="s">
        <v>34</v>
      </c>
      <c r="H14990" t="s">
        <v>6143</v>
      </c>
      <c r="I14990" t="s">
        <v>6209</v>
      </c>
      <c r="J14990" t="s">
        <v>6297</v>
      </c>
      <c r="K14990" t="s">
        <v>24</v>
      </c>
      <c r="L14990" t="s">
        <v>25</v>
      </c>
      <c r="M14990" t="s">
        <v>6146</v>
      </c>
    </row>
    <row r="14991" spans="1:13" x14ac:dyDescent="0.3">
      <c r="A14991" t="s">
        <v>25877</v>
      </c>
      <c r="C14991" t="s">
        <v>25784</v>
      </c>
      <c r="D14991">
        <v>4</v>
      </c>
      <c r="E14991" s="1">
        <v>49145</v>
      </c>
      <c r="G14991" t="s">
        <v>34</v>
      </c>
      <c r="H14991" t="s">
        <v>6143</v>
      </c>
      <c r="I14991" t="s">
        <v>25878</v>
      </c>
      <c r="J14991" t="s">
        <v>86</v>
      </c>
      <c r="K14991" t="s">
        <v>24</v>
      </c>
      <c r="L14991" t="s">
        <v>25</v>
      </c>
      <c r="M14991" t="s">
        <v>6146</v>
      </c>
    </row>
    <row r="14992" spans="1:13" x14ac:dyDescent="0.3">
      <c r="A14992" t="s">
        <v>24426</v>
      </c>
      <c r="C14992" t="s">
        <v>24414</v>
      </c>
      <c r="D14992">
        <v>24</v>
      </c>
      <c r="E14992" s="1">
        <v>70000</v>
      </c>
      <c r="G14992" t="s">
        <v>111</v>
      </c>
      <c r="H14992" t="s">
        <v>24427</v>
      </c>
      <c r="I14992" t="s">
        <v>150</v>
      </c>
      <c r="J14992" t="s">
        <v>22</v>
      </c>
      <c r="K14992" t="s">
        <v>24</v>
      </c>
      <c r="L14992" t="s">
        <v>25</v>
      </c>
      <c r="M14992" t="s">
        <v>6109</v>
      </c>
    </row>
    <row r="14993" spans="1:13" x14ac:dyDescent="0.3">
      <c r="A14993" t="s">
        <v>20524</v>
      </c>
      <c r="C14993" t="s">
        <v>20401</v>
      </c>
      <c r="D14993">
        <v>3</v>
      </c>
      <c r="E14993" s="1">
        <v>45780</v>
      </c>
      <c r="G14993" t="s">
        <v>34</v>
      </c>
      <c r="H14993" t="s">
        <v>6143</v>
      </c>
      <c r="I14993" t="s">
        <v>20525</v>
      </c>
      <c r="J14993" t="s">
        <v>1603</v>
      </c>
      <c r="K14993" t="s">
        <v>24</v>
      </c>
      <c r="L14993" t="s">
        <v>25</v>
      </c>
      <c r="M14993" t="s">
        <v>6146</v>
      </c>
    </row>
    <row r="14994" spans="1:13" x14ac:dyDescent="0.3">
      <c r="A14994" t="s">
        <v>20807</v>
      </c>
      <c r="C14994" t="s">
        <v>20542</v>
      </c>
      <c r="D14994">
        <v>3</v>
      </c>
      <c r="E14994" s="1">
        <v>7560</v>
      </c>
      <c r="G14994" t="s">
        <v>34</v>
      </c>
      <c r="H14994" t="s">
        <v>6143</v>
      </c>
      <c r="I14994" t="s">
        <v>7421</v>
      </c>
      <c r="J14994" t="s">
        <v>627</v>
      </c>
      <c r="K14994" t="s">
        <v>24</v>
      </c>
      <c r="L14994" t="s">
        <v>25</v>
      </c>
      <c r="M14994" t="s">
        <v>6146</v>
      </c>
    </row>
    <row r="14995" spans="1:13" x14ac:dyDescent="0.3">
      <c r="A14995" t="s">
        <v>6819</v>
      </c>
      <c r="C14995" t="s">
        <v>6671</v>
      </c>
      <c r="D14995">
        <v>3</v>
      </c>
      <c r="E14995" s="1">
        <v>6764</v>
      </c>
      <c r="G14995" t="s">
        <v>34</v>
      </c>
      <c r="H14995" t="s">
        <v>6143</v>
      </c>
      <c r="I14995" t="s">
        <v>6820</v>
      </c>
      <c r="J14995" t="s">
        <v>1250</v>
      </c>
      <c r="K14995" t="s">
        <v>24</v>
      </c>
      <c r="L14995" t="s">
        <v>25</v>
      </c>
      <c r="M14995" t="s">
        <v>6146</v>
      </c>
    </row>
    <row r="14996" spans="1:13" x14ac:dyDescent="0.3">
      <c r="A14996" t="s">
        <v>32856</v>
      </c>
      <c r="C14996" t="s">
        <v>32581</v>
      </c>
      <c r="D14996">
        <v>7</v>
      </c>
      <c r="E14996" s="1">
        <v>8846</v>
      </c>
      <c r="G14996" t="s">
        <v>34</v>
      </c>
      <c r="H14996" t="s">
        <v>6143</v>
      </c>
      <c r="I14996" t="s">
        <v>32857</v>
      </c>
      <c r="J14996" t="s">
        <v>70</v>
      </c>
      <c r="K14996" t="s">
        <v>24</v>
      </c>
      <c r="L14996" t="s">
        <v>25</v>
      </c>
      <c r="M14996" t="s">
        <v>6146</v>
      </c>
    </row>
    <row r="14997" spans="1:13" x14ac:dyDescent="0.3">
      <c r="A14997" t="s">
        <v>18787</v>
      </c>
      <c r="C14997" t="s">
        <v>18470</v>
      </c>
      <c r="D14997">
        <v>4</v>
      </c>
      <c r="E14997" s="1">
        <v>7604</v>
      </c>
      <c r="G14997" t="s">
        <v>34</v>
      </c>
      <c r="H14997" t="s">
        <v>6143</v>
      </c>
      <c r="I14997" t="s">
        <v>14281</v>
      </c>
      <c r="J14997" t="s">
        <v>3203</v>
      </c>
      <c r="K14997" t="s">
        <v>24</v>
      </c>
      <c r="L14997" t="s">
        <v>25</v>
      </c>
      <c r="M14997" t="s">
        <v>6146</v>
      </c>
    </row>
    <row r="14998" spans="1:13" x14ac:dyDescent="0.3">
      <c r="A14998" t="s">
        <v>18787</v>
      </c>
      <c r="C14998" t="s">
        <v>20121</v>
      </c>
      <c r="D14998">
        <v>4</v>
      </c>
      <c r="E14998" s="1">
        <v>7190</v>
      </c>
      <c r="G14998" t="s">
        <v>34</v>
      </c>
      <c r="H14998" t="s">
        <v>6143</v>
      </c>
      <c r="I14998" t="s">
        <v>14281</v>
      </c>
      <c r="J14998" t="s">
        <v>288</v>
      </c>
      <c r="K14998" t="s">
        <v>24</v>
      </c>
      <c r="L14998" t="s">
        <v>25</v>
      </c>
      <c r="M14998" t="s">
        <v>6146</v>
      </c>
    </row>
    <row r="14999" spans="1:13" x14ac:dyDescent="0.3">
      <c r="A14999" t="s">
        <v>33016</v>
      </c>
      <c r="C14999" t="s">
        <v>32581</v>
      </c>
      <c r="D14999">
        <v>7</v>
      </c>
      <c r="E14999" s="1">
        <v>16708</v>
      </c>
      <c r="G14999" t="s">
        <v>34</v>
      </c>
      <c r="H14999" t="s">
        <v>6143</v>
      </c>
      <c r="I14999" t="s">
        <v>14281</v>
      </c>
      <c r="J14999" t="s">
        <v>70</v>
      </c>
      <c r="K14999" t="s">
        <v>24</v>
      </c>
      <c r="L14999" t="s">
        <v>25</v>
      </c>
      <c r="M14999" t="s">
        <v>6146</v>
      </c>
    </row>
    <row r="15000" spans="1:13" x14ac:dyDescent="0.3">
      <c r="A15000" t="s">
        <v>14280</v>
      </c>
      <c r="C15000" t="s">
        <v>14108</v>
      </c>
      <c r="D15000">
        <v>7</v>
      </c>
      <c r="E15000" s="1">
        <v>16927</v>
      </c>
      <c r="G15000" t="s">
        <v>34</v>
      </c>
      <c r="H15000" t="s">
        <v>6143</v>
      </c>
      <c r="I15000" t="s">
        <v>14281</v>
      </c>
      <c r="J15000" t="s">
        <v>433</v>
      </c>
      <c r="K15000" t="s">
        <v>24</v>
      </c>
      <c r="L15000" t="s">
        <v>25</v>
      </c>
      <c r="M15000" t="s">
        <v>6146</v>
      </c>
    </row>
    <row r="15001" spans="1:13" x14ac:dyDescent="0.3">
      <c r="A15001" t="s">
        <v>17977</v>
      </c>
      <c r="C15001" t="s">
        <v>34736</v>
      </c>
      <c r="D15001">
        <v>16</v>
      </c>
      <c r="E15001" s="1">
        <v>344537</v>
      </c>
      <c r="G15001" t="s">
        <v>34</v>
      </c>
      <c r="H15001" t="s">
        <v>34873</v>
      </c>
      <c r="I15001" t="s">
        <v>80</v>
      </c>
      <c r="J15001" t="s">
        <v>81</v>
      </c>
      <c r="K15001" t="s">
        <v>24</v>
      </c>
      <c r="L15001" t="s">
        <v>25</v>
      </c>
      <c r="M15001" t="s">
        <v>6146</v>
      </c>
    </row>
    <row r="15002" spans="1:13" x14ac:dyDescent="0.3">
      <c r="A15002" t="s">
        <v>17977</v>
      </c>
      <c r="C15002" t="s">
        <v>35134</v>
      </c>
      <c r="D15002">
        <v>33</v>
      </c>
      <c r="E15002" s="1">
        <v>267313</v>
      </c>
      <c r="G15002" t="s">
        <v>34</v>
      </c>
      <c r="H15002" t="s">
        <v>34472</v>
      </c>
      <c r="I15002" t="s">
        <v>80</v>
      </c>
      <c r="J15002" t="s">
        <v>81</v>
      </c>
      <c r="K15002" t="s">
        <v>24</v>
      </c>
      <c r="L15002" t="s">
        <v>25</v>
      </c>
      <c r="M15002" t="s">
        <v>6146</v>
      </c>
    </row>
    <row r="15003" spans="1:13" x14ac:dyDescent="0.3">
      <c r="A15003" t="s">
        <v>17977</v>
      </c>
      <c r="C15003" t="s">
        <v>36965</v>
      </c>
      <c r="D15003">
        <v>29</v>
      </c>
      <c r="E15003" s="1">
        <v>124572</v>
      </c>
      <c r="G15003" t="s">
        <v>34</v>
      </c>
      <c r="H15003" t="s">
        <v>35586</v>
      </c>
      <c r="I15003" t="s">
        <v>80</v>
      </c>
      <c r="J15003" t="s">
        <v>81</v>
      </c>
      <c r="K15003" t="s">
        <v>24</v>
      </c>
      <c r="L15003" t="s">
        <v>25</v>
      </c>
      <c r="M15003" t="s">
        <v>6146</v>
      </c>
    </row>
    <row r="15004" spans="1:13" x14ac:dyDescent="0.3">
      <c r="A15004" t="s">
        <v>17977</v>
      </c>
      <c r="C15004" t="s">
        <v>37019</v>
      </c>
      <c r="D15004">
        <v>48</v>
      </c>
      <c r="E15004" s="1">
        <v>223367</v>
      </c>
      <c r="G15004" t="s">
        <v>34</v>
      </c>
      <c r="H15004" t="s">
        <v>35586</v>
      </c>
      <c r="I15004" t="s">
        <v>80</v>
      </c>
      <c r="J15004" t="s">
        <v>81</v>
      </c>
      <c r="K15004" t="s">
        <v>24</v>
      </c>
      <c r="L15004" t="s">
        <v>25</v>
      </c>
      <c r="M15004" t="s">
        <v>6146</v>
      </c>
    </row>
    <row r="15005" spans="1:13" x14ac:dyDescent="0.3">
      <c r="A15005" t="s">
        <v>17977</v>
      </c>
      <c r="C15005" t="s">
        <v>35549</v>
      </c>
      <c r="D15005">
        <v>36</v>
      </c>
      <c r="E15005" s="1">
        <v>1772455</v>
      </c>
      <c r="G15005" t="s">
        <v>34</v>
      </c>
      <c r="H15005" t="s">
        <v>35586</v>
      </c>
      <c r="I15005" t="s">
        <v>80</v>
      </c>
      <c r="J15005" t="s">
        <v>81</v>
      </c>
      <c r="K15005" t="s">
        <v>24</v>
      </c>
      <c r="L15005" t="s">
        <v>25</v>
      </c>
      <c r="M15005" t="s">
        <v>6146</v>
      </c>
    </row>
    <row r="15006" spans="1:13" x14ac:dyDescent="0.3">
      <c r="A15006" t="s">
        <v>17977</v>
      </c>
      <c r="C15006" t="s">
        <v>35549</v>
      </c>
      <c r="D15006">
        <v>29</v>
      </c>
      <c r="E15006" s="1">
        <v>2084442</v>
      </c>
      <c r="G15006" t="s">
        <v>34</v>
      </c>
      <c r="H15006" t="s">
        <v>35586</v>
      </c>
      <c r="I15006" t="s">
        <v>80</v>
      </c>
      <c r="J15006" t="s">
        <v>81</v>
      </c>
      <c r="K15006" t="s">
        <v>24</v>
      </c>
      <c r="L15006" t="s">
        <v>25</v>
      </c>
      <c r="M15006" t="s">
        <v>6146</v>
      </c>
    </row>
    <row r="15007" spans="1:13" x14ac:dyDescent="0.3">
      <c r="A15007" t="s">
        <v>17977</v>
      </c>
      <c r="C15007" t="s">
        <v>35549</v>
      </c>
      <c r="D15007">
        <v>36</v>
      </c>
      <c r="E15007" s="1">
        <v>1174809</v>
      </c>
      <c r="G15007" t="s">
        <v>34</v>
      </c>
      <c r="H15007" t="s">
        <v>35586</v>
      </c>
      <c r="I15007" t="s">
        <v>80</v>
      </c>
      <c r="J15007" t="s">
        <v>81</v>
      </c>
      <c r="K15007" t="s">
        <v>24</v>
      </c>
      <c r="L15007" t="s">
        <v>25</v>
      </c>
      <c r="M15007" t="s">
        <v>6146</v>
      </c>
    </row>
    <row r="15008" spans="1:13" x14ac:dyDescent="0.3">
      <c r="A15008" t="s">
        <v>17977</v>
      </c>
      <c r="C15008" t="s">
        <v>37685</v>
      </c>
      <c r="D15008">
        <v>33</v>
      </c>
      <c r="E15008" s="1">
        <v>2813057</v>
      </c>
      <c r="G15008" t="s">
        <v>34</v>
      </c>
      <c r="H15008" t="s">
        <v>35586</v>
      </c>
      <c r="I15008" t="s">
        <v>80</v>
      </c>
      <c r="J15008" t="s">
        <v>81</v>
      </c>
      <c r="K15008" t="s">
        <v>24</v>
      </c>
      <c r="L15008" t="s">
        <v>25</v>
      </c>
      <c r="M15008" t="s">
        <v>6146</v>
      </c>
    </row>
    <row r="15009" spans="1:13" x14ac:dyDescent="0.3">
      <c r="A15009" t="s">
        <v>17977</v>
      </c>
      <c r="C15009" t="s">
        <v>17948</v>
      </c>
      <c r="D15009">
        <v>48</v>
      </c>
      <c r="E15009" s="1">
        <v>12164205</v>
      </c>
      <c r="G15009" t="s">
        <v>111</v>
      </c>
      <c r="H15009" t="s">
        <v>17978</v>
      </c>
      <c r="I15009" t="s">
        <v>80</v>
      </c>
      <c r="J15009" t="s">
        <v>81</v>
      </c>
      <c r="K15009" t="s">
        <v>24</v>
      </c>
      <c r="L15009" t="s">
        <v>25</v>
      </c>
      <c r="M15009" t="s">
        <v>87</v>
      </c>
    </row>
    <row r="15010" spans="1:13" x14ac:dyDescent="0.3">
      <c r="A15010" t="s">
        <v>13824</v>
      </c>
      <c r="C15010" t="s">
        <v>13456</v>
      </c>
      <c r="D15010">
        <v>7</v>
      </c>
      <c r="E15010" s="1">
        <v>18358</v>
      </c>
      <c r="G15010" t="s">
        <v>34</v>
      </c>
      <c r="H15010" t="s">
        <v>6143</v>
      </c>
      <c r="I15010" t="s">
        <v>13825</v>
      </c>
      <c r="J15010" t="s">
        <v>30</v>
      </c>
      <c r="K15010" t="s">
        <v>24</v>
      </c>
      <c r="L15010" t="s">
        <v>25</v>
      </c>
      <c r="M15010" t="s">
        <v>6146</v>
      </c>
    </row>
    <row r="15011" spans="1:13" x14ac:dyDescent="0.3">
      <c r="A15011" t="s">
        <v>26851</v>
      </c>
      <c r="C15011" t="s">
        <v>26519</v>
      </c>
      <c r="D15011">
        <v>5</v>
      </c>
      <c r="E15011" s="1">
        <v>8298</v>
      </c>
      <c r="G15011" t="s">
        <v>34</v>
      </c>
      <c r="H15011" t="s">
        <v>6143</v>
      </c>
      <c r="I15011" t="s">
        <v>26852</v>
      </c>
      <c r="J15011" t="s">
        <v>2347</v>
      </c>
      <c r="K15011" t="s">
        <v>24</v>
      </c>
      <c r="L15011" t="s">
        <v>25</v>
      </c>
      <c r="M15011" t="s">
        <v>6146</v>
      </c>
    </row>
    <row r="15012" spans="1:13" x14ac:dyDescent="0.3">
      <c r="A15012" t="s">
        <v>1477</v>
      </c>
      <c r="C15012" t="s">
        <v>1275</v>
      </c>
      <c r="D15012">
        <v>18</v>
      </c>
      <c r="E15012" s="1">
        <v>1750047</v>
      </c>
      <c r="G15012" t="s">
        <v>1039</v>
      </c>
      <c r="H15012" t="s">
        <v>1478</v>
      </c>
      <c r="I15012" t="s">
        <v>359</v>
      </c>
      <c r="K15012" t="s">
        <v>189</v>
      </c>
      <c r="L15012" t="s">
        <v>38</v>
      </c>
      <c r="M15012" t="s">
        <v>1479</v>
      </c>
    </row>
    <row r="15013" spans="1:13" x14ac:dyDescent="0.3">
      <c r="A15013" t="s">
        <v>1477</v>
      </c>
      <c r="C15013" t="s">
        <v>22837</v>
      </c>
      <c r="D15013">
        <v>56</v>
      </c>
      <c r="E15013" s="1">
        <v>4934606</v>
      </c>
      <c r="G15013" t="s">
        <v>4863</v>
      </c>
      <c r="H15013" t="s">
        <v>22915</v>
      </c>
      <c r="I15013" t="s">
        <v>359</v>
      </c>
      <c r="K15013" t="s">
        <v>189</v>
      </c>
      <c r="L15013" t="s">
        <v>1083</v>
      </c>
      <c r="M15013" t="s">
        <v>22916</v>
      </c>
    </row>
    <row r="15014" spans="1:13" x14ac:dyDescent="0.3">
      <c r="A15014" t="s">
        <v>1477</v>
      </c>
      <c r="C15014" t="s">
        <v>17183</v>
      </c>
      <c r="D15014">
        <v>28</v>
      </c>
      <c r="E15014" s="1">
        <v>1046885</v>
      </c>
      <c r="G15014" t="s">
        <v>34</v>
      </c>
      <c r="H15014" t="s">
        <v>17335</v>
      </c>
      <c r="I15014" t="s">
        <v>359</v>
      </c>
      <c r="K15014" t="s">
        <v>189</v>
      </c>
      <c r="L15014" t="s">
        <v>44</v>
      </c>
      <c r="M15014" t="s">
        <v>75</v>
      </c>
    </row>
    <row r="15015" spans="1:13" x14ac:dyDescent="0.3">
      <c r="A15015" t="s">
        <v>25879</v>
      </c>
      <c r="C15015" t="s">
        <v>25784</v>
      </c>
      <c r="D15015">
        <v>4</v>
      </c>
      <c r="E15015" s="1">
        <v>8160</v>
      </c>
      <c r="G15015" t="s">
        <v>34</v>
      </c>
      <c r="H15015" t="s">
        <v>6143</v>
      </c>
      <c r="I15015" t="s">
        <v>25880</v>
      </c>
      <c r="J15015" t="s">
        <v>86</v>
      </c>
      <c r="K15015" t="s">
        <v>24</v>
      </c>
      <c r="L15015" t="s">
        <v>25</v>
      </c>
      <c r="M15015" t="s">
        <v>6146</v>
      </c>
    </row>
    <row r="15016" spans="1:13" x14ac:dyDescent="0.3">
      <c r="A15016" t="s">
        <v>17184</v>
      </c>
      <c r="C15016" t="s">
        <v>17183</v>
      </c>
      <c r="D15016">
        <v>33</v>
      </c>
      <c r="E15016" s="1">
        <v>879235</v>
      </c>
      <c r="G15016" t="s">
        <v>34</v>
      </c>
      <c r="H15016" t="s">
        <v>17185</v>
      </c>
      <c r="I15016" t="s">
        <v>2633</v>
      </c>
      <c r="J15016" t="s">
        <v>614</v>
      </c>
      <c r="K15016" t="s">
        <v>51</v>
      </c>
      <c r="L15016" t="s">
        <v>44</v>
      </c>
      <c r="M15016" t="s">
        <v>6146</v>
      </c>
    </row>
    <row r="15017" spans="1:13" x14ac:dyDescent="0.3">
      <c r="A15017" t="s">
        <v>17184</v>
      </c>
      <c r="C15017" t="s">
        <v>35627</v>
      </c>
      <c r="D15017">
        <v>22</v>
      </c>
      <c r="E15017" s="1">
        <v>61493</v>
      </c>
      <c r="G15017" t="s">
        <v>48</v>
      </c>
      <c r="H15017" t="s">
        <v>35678</v>
      </c>
      <c r="I15017" t="s">
        <v>2633</v>
      </c>
      <c r="J15017" t="s">
        <v>614</v>
      </c>
      <c r="K15017" t="s">
        <v>51</v>
      </c>
      <c r="L15017" t="s">
        <v>44</v>
      </c>
      <c r="M15017" t="s">
        <v>190</v>
      </c>
    </row>
    <row r="15018" spans="1:13" x14ac:dyDescent="0.3">
      <c r="A15018" t="s">
        <v>11182</v>
      </c>
      <c r="C15018" t="s">
        <v>11140</v>
      </c>
      <c r="D15018">
        <v>48</v>
      </c>
      <c r="E15018" s="1">
        <v>1000000</v>
      </c>
      <c r="G15018" t="s">
        <v>48</v>
      </c>
      <c r="H15018" t="s">
        <v>11183</v>
      </c>
      <c r="I15018" t="s">
        <v>1209</v>
      </c>
      <c r="J15018" t="s">
        <v>119</v>
      </c>
      <c r="K15018" t="s">
        <v>24</v>
      </c>
      <c r="L15018" t="s">
        <v>38</v>
      </c>
      <c r="M15018" t="s">
        <v>190</v>
      </c>
    </row>
    <row r="15019" spans="1:13" x14ac:dyDescent="0.3">
      <c r="A15019" t="s">
        <v>32119</v>
      </c>
      <c r="C15019" t="s">
        <v>31866</v>
      </c>
      <c r="D15019">
        <v>6</v>
      </c>
      <c r="E15019" s="1">
        <v>7655</v>
      </c>
      <c r="G15019" t="s">
        <v>34</v>
      </c>
      <c r="H15019" t="s">
        <v>6143</v>
      </c>
      <c r="I15019" t="s">
        <v>32120</v>
      </c>
      <c r="J15019" t="s">
        <v>769</v>
      </c>
      <c r="K15019" t="s">
        <v>24</v>
      </c>
      <c r="L15019" t="s">
        <v>25</v>
      </c>
      <c r="M15019" t="s">
        <v>6146</v>
      </c>
    </row>
    <row r="15020" spans="1:13" x14ac:dyDescent="0.3">
      <c r="A15020" t="s">
        <v>14629</v>
      </c>
      <c r="C15020" t="s">
        <v>24500</v>
      </c>
      <c r="D15020">
        <v>47</v>
      </c>
      <c r="E15020" s="1">
        <v>386560</v>
      </c>
      <c r="G15020" t="s">
        <v>111</v>
      </c>
      <c r="H15020" t="s">
        <v>24529</v>
      </c>
      <c r="I15020" t="s">
        <v>14630</v>
      </c>
      <c r="J15020" t="s">
        <v>22</v>
      </c>
      <c r="K15020" t="s">
        <v>24</v>
      </c>
      <c r="L15020" t="s">
        <v>25</v>
      </c>
      <c r="M15020" t="s">
        <v>120</v>
      </c>
    </row>
    <row r="15021" spans="1:13" x14ac:dyDescent="0.3">
      <c r="A15021" t="s">
        <v>14629</v>
      </c>
      <c r="C15021" t="s">
        <v>32450</v>
      </c>
      <c r="D15021">
        <v>34</v>
      </c>
      <c r="E15021" s="1">
        <v>125104</v>
      </c>
      <c r="G15021" t="s">
        <v>111</v>
      </c>
      <c r="H15021" t="s">
        <v>32452</v>
      </c>
      <c r="I15021" t="s">
        <v>14630</v>
      </c>
      <c r="J15021" t="s">
        <v>22</v>
      </c>
      <c r="K15021" t="s">
        <v>24</v>
      </c>
      <c r="L15021" t="s">
        <v>25</v>
      </c>
      <c r="M15021" t="s">
        <v>120</v>
      </c>
    </row>
    <row r="15022" spans="1:13" x14ac:dyDescent="0.3">
      <c r="A15022" t="s">
        <v>14629</v>
      </c>
      <c r="C15022" t="s">
        <v>31493</v>
      </c>
      <c r="D15022">
        <v>60</v>
      </c>
      <c r="E15022" s="1">
        <v>40100</v>
      </c>
      <c r="G15022" t="s">
        <v>111</v>
      </c>
      <c r="H15022" t="s">
        <v>31541</v>
      </c>
      <c r="I15022" t="s">
        <v>14630</v>
      </c>
      <c r="J15022" t="s">
        <v>22</v>
      </c>
      <c r="K15022" t="s">
        <v>24</v>
      </c>
      <c r="L15022" t="s">
        <v>25</v>
      </c>
      <c r="M15022" t="s">
        <v>120</v>
      </c>
    </row>
    <row r="15023" spans="1:13" x14ac:dyDescent="0.3">
      <c r="A15023" t="s">
        <v>14629</v>
      </c>
      <c r="C15023" t="s">
        <v>14619</v>
      </c>
      <c r="D15023">
        <v>60</v>
      </c>
      <c r="E15023" s="1">
        <v>558000</v>
      </c>
      <c r="G15023" t="s">
        <v>111</v>
      </c>
      <c r="H15023" t="s">
        <v>14625</v>
      </c>
      <c r="I15023" t="s">
        <v>14630</v>
      </c>
      <c r="J15023" t="s">
        <v>22</v>
      </c>
      <c r="K15023" t="s">
        <v>24</v>
      </c>
      <c r="L15023" t="s">
        <v>25</v>
      </c>
      <c r="M15023" t="s">
        <v>120</v>
      </c>
    </row>
    <row r="15024" spans="1:13" x14ac:dyDescent="0.3">
      <c r="A15024" t="s">
        <v>27505</v>
      </c>
      <c r="C15024" t="s">
        <v>27408</v>
      </c>
      <c r="D15024">
        <v>18</v>
      </c>
      <c r="E15024" s="1">
        <v>100000</v>
      </c>
      <c r="G15024" t="s">
        <v>34</v>
      </c>
      <c r="H15024" t="s">
        <v>27506</v>
      </c>
      <c r="I15024" t="s">
        <v>27507</v>
      </c>
      <c r="J15024" t="s">
        <v>27508</v>
      </c>
      <c r="K15024" t="s">
        <v>524</v>
      </c>
      <c r="L15024" t="s">
        <v>17</v>
      </c>
      <c r="M15024" t="s">
        <v>217</v>
      </c>
    </row>
    <row r="15025" spans="1:13" x14ac:dyDescent="0.3">
      <c r="A15025" t="s">
        <v>13178</v>
      </c>
      <c r="C15025" t="s">
        <v>12994</v>
      </c>
      <c r="D15025">
        <v>4</v>
      </c>
      <c r="E15025" s="1">
        <v>5259</v>
      </c>
      <c r="G15025" t="s">
        <v>34</v>
      </c>
      <c r="H15025" t="s">
        <v>6143</v>
      </c>
      <c r="I15025" t="s">
        <v>13179</v>
      </c>
      <c r="J15025" t="s">
        <v>7536</v>
      </c>
      <c r="K15025" t="s">
        <v>24</v>
      </c>
      <c r="L15025" t="s">
        <v>25</v>
      </c>
      <c r="M15025" t="s">
        <v>6146</v>
      </c>
    </row>
    <row r="15026" spans="1:13" x14ac:dyDescent="0.3">
      <c r="A15026" t="s">
        <v>14480</v>
      </c>
      <c r="C15026" t="s">
        <v>14108</v>
      </c>
      <c r="D15026">
        <v>7</v>
      </c>
      <c r="E15026" s="1">
        <v>5173</v>
      </c>
      <c r="G15026" t="s">
        <v>34</v>
      </c>
      <c r="H15026" t="s">
        <v>6143</v>
      </c>
      <c r="I15026" t="s">
        <v>14481</v>
      </c>
      <c r="J15026" t="s">
        <v>433</v>
      </c>
      <c r="K15026" t="s">
        <v>24</v>
      </c>
      <c r="L15026" t="s">
        <v>25</v>
      </c>
      <c r="M15026" t="s">
        <v>6146</v>
      </c>
    </row>
    <row r="15027" spans="1:13" x14ac:dyDescent="0.3">
      <c r="A15027" t="s">
        <v>14461</v>
      </c>
      <c r="C15027" t="s">
        <v>14108</v>
      </c>
      <c r="D15027">
        <v>7</v>
      </c>
      <c r="E15027" s="1">
        <v>23116</v>
      </c>
      <c r="G15027" t="s">
        <v>34</v>
      </c>
      <c r="H15027" t="s">
        <v>6143</v>
      </c>
      <c r="I15027" t="s">
        <v>14462</v>
      </c>
      <c r="J15027" t="s">
        <v>433</v>
      </c>
      <c r="K15027" t="s">
        <v>24</v>
      </c>
      <c r="L15027" t="s">
        <v>25</v>
      </c>
      <c r="M15027" t="s">
        <v>6146</v>
      </c>
    </row>
    <row r="15028" spans="1:13" x14ac:dyDescent="0.3">
      <c r="A15028" t="s">
        <v>19648</v>
      </c>
      <c r="C15028" t="s">
        <v>19404</v>
      </c>
      <c r="D15028">
        <v>6</v>
      </c>
      <c r="E15028" s="1">
        <v>16802</v>
      </c>
      <c r="G15028" t="s">
        <v>34</v>
      </c>
      <c r="H15028" t="s">
        <v>6143</v>
      </c>
      <c r="I15028" t="s">
        <v>19649</v>
      </c>
      <c r="J15028" t="s">
        <v>280</v>
      </c>
      <c r="K15028" t="s">
        <v>24</v>
      </c>
      <c r="L15028" t="s">
        <v>25</v>
      </c>
      <c r="M15028" t="s">
        <v>6146</v>
      </c>
    </row>
    <row r="15029" spans="1:13" x14ac:dyDescent="0.3">
      <c r="A15029" t="s">
        <v>14759</v>
      </c>
      <c r="C15029" t="s">
        <v>14716</v>
      </c>
      <c r="D15029">
        <v>4</v>
      </c>
      <c r="E15029" s="1">
        <v>26425</v>
      </c>
      <c r="G15029" t="s">
        <v>34</v>
      </c>
      <c r="H15029" t="s">
        <v>6143</v>
      </c>
      <c r="I15029" t="s">
        <v>9011</v>
      </c>
      <c r="J15029" t="s">
        <v>300</v>
      </c>
      <c r="K15029" t="s">
        <v>24</v>
      </c>
      <c r="L15029" t="s">
        <v>25</v>
      </c>
      <c r="M15029" t="s">
        <v>6146</v>
      </c>
    </row>
    <row r="15030" spans="1:13" x14ac:dyDescent="0.3">
      <c r="A15030" t="s">
        <v>19994</v>
      </c>
      <c r="C15030" t="s">
        <v>19936</v>
      </c>
      <c r="D15030">
        <v>5</v>
      </c>
      <c r="E15030" s="1">
        <v>6790</v>
      </c>
      <c r="G15030" t="s">
        <v>34</v>
      </c>
      <c r="H15030" t="s">
        <v>6143</v>
      </c>
      <c r="I15030" t="s">
        <v>6950</v>
      </c>
      <c r="J15030" t="s">
        <v>9844</v>
      </c>
      <c r="K15030" t="s">
        <v>24</v>
      </c>
      <c r="L15030" t="s">
        <v>25</v>
      </c>
      <c r="M15030" t="s">
        <v>6146</v>
      </c>
    </row>
    <row r="15031" spans="1:13" x14ac:dyDescent="0.3">
      <c r="A15031" t="s">
        <v>1044</v>
      </c>
      <c r="C15031" t="s">
        <v>979</v>
      </c>
      <c r="D15031">
        <v>24</v>
      </c>
      <c r="E15031" s="1">
        <v>2113900</v>
      </c>
      <c r="G15031" t="s">
        <v>34</v>
      </c>
      <c r="H15031" t="s">
        <v>1045</v>
      </c>
      <c r="I15031" t="s">
        <v>1046</v>
      </c>
      <c r="J15031" t="s">
        <v>22</v>
      </c>
      <c r="K15031" t="s">
        <v>24</v>
      </c>
      <c r="L15031" t="s">
        <v>38</v>
      </c>
      <c r="M15031" t="s">
        <v>217</v>
      </c>
    </row>
    <row r="15032" spans="1:13" x14ac:dyDescent="0.3">
      <c r="A15032" t="s">
        <v>1044</v>
      </c>
      <c r="C15032" t="s">
        <v>27748</v>
      </c>
      <c r="D15032">
        <v>12</v>
      </c>
      <c r="E15032" s="1">
        <v>711349</v>
      </c>
      <c r="G15032" t="s">
        <v>34</v>
      </c>
      <c r="H15032" t="s">
        <v>27805</v>
      </c>
      <c r="I15032" t="s">
        <v>1046</v>
      </c>
      <c r="J15032" t="s">
        <v>22</v>
      </c>
      <c r="K15032" t="s">
        <v>24</v>
      </c>
      <c r="L15032" t="s">
        <v>38</v>
      </c>
      <c r="M15032" t="s">
        <v>217</v>
      </c>
    </row>
    <row r="15033" spans="1:13" x14ac:dyDescent="0.3">
      <c r="A15033" t="s">
        <v>1044</v>
      </c>
      <c r="C15033" t="s">
        <v>30364</v>
      </c>
      <c r="D15033">
        <v>13</v>
      </c>
      <c r="E15033" s="1">
        <v>220978</v>
      </c>
      <c r="G15033" t="s">
        <v>34</v>
      </c>
      <c r="H15033" t="s">
        <v>30434</v>
      </c>
      <c r="I15033" t="s">
        <v>1046</v>
      </c>
      <c r="J15033" t="s">
        <v>22</v>
      </c>
      <c r="K15033" t="s">
        <v>24</v>
      </c>
      <c r="L15033" t="s">
        <v>44</v>
      </c>
      <c r="M15033" t="s">
        <v>202</v>
      </c>
    </row>
    <row r="15034" spans="1:13" x14ac:dyDescent="0.3">
      <c r="A15034" t="s">
        <v>1044</v>
      </c>
      <c r="C15034" t="s">
        <v>30595</v>
      </c>
      <c r="D15034">
        <v>28</v>
      </c>
      <c r="E15034" s="1">
        <v>2002655</v>
      </c>
      <c r="G15034" t="s">
        <v>34</v>
      </c>
      <c r="H15034" t="s">
        <v>30627</v>
      </c>
      <c r="I15034" t="s">
        <v>1046</v>
      </c>
      <c r="J15034" t="s">
        <v>22</v>
      </c>
      <c r="K15034" t="s">
        <v>24</v>
      </c>
      <c r="L15034" t="s">
        <v>38</v>
      </c>
      <c r="M15034" t="s">
        <v>217</v>
      </c>
    </row>
    <row r="15035" spans="1:13" x14ac:dyDescent="0.3">
      <c r="A15035" t="s">
        <v>1044</v>
      </c>
      <c r="C15035" t="s">
        <v>3657</v>
      </c>
      <c r="D15035">
        <v>18</v>
      </c>
      <c r="E15035" s="1">
        <v>100000</v>
      </c>
      <c r="G15035" t="s">
        <v>13</v>
      </c>
      <c r="H15035" t="s">
        <v>3973</v>
      </c>
      <c r="I15035" t="s">
        <v>1046</v>
      </c>
      <c r="J15035" t="s">
        <v>22</v>
      </c>
      <c r="K15035" t="s">
        <v>24</v>
      </c>
      <c r="L15035" t="s">
        <v>17</v>
      </c>
      <c r="M15035" t="s">
        <v>450</v>
      </c>
    </row>
    <row r="15036" spans="1:13" x14ac:dyDescent="0.3">
      <c r="A15036" t="s">
        <v>1044</v>
      </c>
      <c r="C15036" t="s">
        <v>24055</v>
      </c>
      <c r="D15036">
        <v>19</v>
      </c>
      <c r="E15036" s="1">
        <v>100000</v>
      </c>
      <c r="G15036" t="s">
        <v>13</v>
      </c>
      <c r="H15036" t="s">
        <v>24232</v>
      </c>
      <c r="I15036" t="s">
        <v>1046</v>
      </c>
      <c r="J15036" t="s">
        <v>22</v>
      </c>
      <c r="K15036" t="s">
        <v>24</v>
      </c>
      <c r="L15036" t="s">
        <v>17</v>
      </c>
      <c r="M15036" t="s">
        <v>450</v>
      </c>
    </row>
    <row r="15037" spans="1:13" x14ac:dyDescent="0.3">
      <c r="A15037" t="s">
        <v>32896</v>
      </c>
      <c r="C15037" t="s">
        <v>32581</v>
      </c>
      <c r="D15037">
        <v>7</v>
      </c>
      <c r="E15037" s="1">
        <v>8308</v>
      </c>
      <c r="G15037" t="s">
        <v>34</v>
      </c>
      <c r="H15037" t="s">
        <v>6143</v>
      </c>
      <c r="I15037" t="s">
        <v>32897</v>
      </c>
      <c r="J15037" t="s">
        <v>70</v>
      </c>
      <c r="K15037" t="s">
        <v>24</v>
      </c>
      <c r="L15037" t="s">
        <v>25</v>
      </c>
      <c r="M15037" t="s">
        <v>6146</v>
      </c>
    </row>
    <row r="15038" spans="1:13" x14ac:dyDescent="0.3">
      <c r="A15038" t="s">
        <v>25652</v>
      </c>
      <c r="C15038" t="s">
        <v>25397</v>
      </c>
      <c r="D15038">
        <v>2</v>
      </c>
      <c r="E15038" s="1">
        <v>17005</v>
      </c>
      <c r="G15038" t="s">
        <v>34</v>
      </c>
      <c r="H15038" t="s">
        <v>6143</v>
      </c>
      <c r="I15038" t="s">
        <v>25653</v>
      </c>
      <c r="J15038" t="s">
        <v>1021</v>
      </c>
      <c r="K15038" t="s">
        <v>24</v>
      </c>
      <c r="L15038" t="s">
        <v>25</v>
      </c>
      <c r="M15038" t="s">
        <v>6146</v>
      </c>
    </row>
    <row r="15039" spans="1:13" x14ac:dyDescent="0.3">
      <c r="A15039" t="s">
        <v>18987</v>
      </c>
      <c r="C15039" t="s">
        <v>18937</v>
      </c>
      <c r="D15039">
        <v>4</v>
      </c>
      <c r="E15039" s="1">
        <v>4495</v>
      </c>
      <c r="G15039" t="s">
        <v>34</v>
      </c>
      <c r="H15039" t="s">
        <v>6143</v>
      </c>
      <c r="I15039" t="s">
        <v>18988</v>
      </c>
      <c r="J15039" t="s">
        <v>17989</v>
      </c>
      <c r="K15039" t="s">
        <v>24</v>
      </c>
      <c r="L15039" t="s">
        <v>25</v>
      </c>
      <c r="M15039" t="s">
        <v>6146</v>
      </c>
    </row>
    <row r="15040" spans="1:13" x14ac:dyDescent="0.3">
      <c r="A15040" t="s">
        <v>5339</v>
      </c>
      <c r="C15040" t="s">
        <v>5155</v>
      </c>
      <c r="D15040">
        <v>24</v>
      </c>
      <c r="E15040" s="1">
        <v>499716</v>
      </c>
      <c r="G15040" t="s">
        <v>364</v>
      </c>
      <c r="H15040" t="s">
        <v>5340</v>
      </c>
      <c r="I15040" t="s">
        <v>5341</v>
      </c>
      <c r="K15040" t="s">
        <v>1943</v>
      </c>
      <c r="L15040" t="s">
        <v>38</v>
      </c>
      <c r="M15040" t="s">
        <v>39</v>
      </c>
    </row>
    <row r="15041" spans="1:13" x14ac:dyDescent="0.3">
      <c r="A15041" t="s">
        <v>5339</v>
      </c>
      <c r="C15041" t="s">
        <v>23671</v>
      </c>
      <c r="D15041">
        <v>25</v>
      </c>
      <c r="E15041" s="1">
        <v>219920</v>
      </c>
      <c r="G15041" t="s">
        <v>364</v>
      </c>
      <c r="H15041" t="s">
        <v>23681</v>
      </c>
      <c r="I15041" t="s">
        <v>5341</v>
      </c>
      <c r="K15041" t="s">
        <v>1943</v>
      </c>
      <c r="L15041" t="s">
        <v>38</v>
      </c>
      <c r="M15041" t="s">
        <v>39</v>
      </c>
    </row>
    <row r="15042" spans="1:13" x14ac:dyDescent="0.3">
      <c r="A15042" t="s">
        <v>5339</v>
      </c>
      <c r="C15042" t="s">
        <v>23671</v>
      </c>
      <c r="D15042">
        <v>25</v>
      </c>
      <c r="E15042" s="1">
        <v>326000</v>
      </c>
      <c r="G15042" t="s">
        <v>69</v>
      </c>
      <c r="H15042" t="s">
        <v>23685</v>
      </c>
      <c r="I15042" t="s">
        <v>5341</v>
      </c>
      <c r="K15042" t="s">
        <v>1943</v>
      </c>
      <c r="L15042" t="s">
        <v>170</v>
      </c>
      <c r="M15042" t="s">
        <v>39</v>
      </c>
    </row>
    <row r="15043" spans="1:13" x14ac:dyDescent="0.3">
      <c r="A15043" t="s">
        <v>26218</v>
      </c>
      <c r="C15043" t="s">
        <v>25932</v>
      </c>
      <c r="D15043">
        <v>2</v>
      </c>
      <c r="E15043" s="1">
        <v>11210</v>
      </c>
      <c r="G15043" t="s">
        <v>34</v>
      </c>
      <c r="H15043" t="s">
        <v>6143</v>
      </c>
      <c r="I15043" t="s">
        <v>26219</v>
      </c>
      <c r="J15043" t="s">
        <v>700</v>
      </c>
      <c r="K15043" t="s">
        <v>24</v>
      </c>
      <c r="L15043" t="s">
        <v>25</v>
      </c>
      <c r="M15043" t="s">
        <v>6146</v>
      </c>
    </row>
    <row r="15044" spans="1:13" x14ac:dyDescent="0.3">
      <c r="A15044" t="s">
        <v>15401</v>
      </c>
      <c r="C15044" t="s">
        <v>15182</v>
      </c>
      <c r="D15044">
        <v>5</v>
      </c>
      <c r="E15044" s="1">
        <v>45888</v>
      </c>
      <c r="G15044" t="s">
        <v>34</v>
      </c>
      <c r="H15044" t="s">
        <v>6143</v>
      </c>
      <c r="I15044" t="s">
        <v>15402</v>
      </c>
      <c r="J15044" t="s">
        <v>119</v>
      </c>
      <c r="K15044" t="s">
        <v>24</v>
      </c>
      <c r="L15044" t="s">
        <v>25</v>
      </c>
      <c r="M15044" t="s">
        <v>6146</v>
      </c>
    </row>
    <row r="15045" spans="1:13" x14ac:dyDescent="0.3">
      <c r="A15045" t="s">
        <v>15401</v>
      </c>
      <c r="C15045" t="s">
        <v>15182</v>
      </c>
      <c r="D15045">
        <v>5</v>
      </c>
      <c r="E15045" s="1">
        <v>35253</v>
      </c>
      <c r="G15045" t="s">
        <v>34</v>
      </c>
      <c r="H15045" t="s">
        <v>6143</v>
      </c>
      <c r="I15045" t="s">
        <v>15402</v>
      </c>
      <c r="J15045" t="s">
        <v>119</v>
      </c>
      <c r="K15045" t="s">
        <v>24</v>
      </c>
      <c r="L15045" t="s">
        <v>25</v>
      </c>
      <c r="M15045" t="s">
        <v>6146</v>
      </c>
    </row>
    <row r="15046" spans="1:13" x14ac:dyDescent="0.3">
      <c r="A15046" t="s">
        <v>7266</v>
      </c>
      <c r="C15046" t="s">
        <v>6985</v>
      </c>
      <c r="D15046">
        <v>4</v>
      </c>
      <c r="E15046" s="1">
        <v>8859</v>
      </c>
      <c r="G15046" t="s">
        <v>34</v>
      </c>
      <c r="H15046" t="s">
        <v>6143</v>
      </c>
      <c r="I15046" t="s">
        <v>7267</v>
      </c>
      <c r="J15046" t="s">
        <v>6105</v>
      </c>
      <c r="K15046" t="s">
        <v>24</v>
      </c>
      <c r="L15046" t="s">
        <v>25</v>
      </c>
      <c r="M15046" t="s">
        <v>6146</v>
      </c>
    </row>
    <row r="15047" spans="1:13" x14ac:dyDescent="0.3">
      <c r="A15047" t="s">
        <v>31764</v>
      </c>
      <c r="C15047" t="s">
        <v>31728</v>
      </c>
      <c r="D15047">
        <v>6</v>
      </c>
      <c r="E15047" s="1">
        <v>21576</v>
      </c>
      <c r="G15047" t="s">
        <v>34</v>
      </c>
      <c r="H15047" t="s">
        <v>6143</v>
      </c>
      <c r="I15047" t="s">
        <v>942</v>
      </c>
      <c r="J15047" t="s">
        <v>165</v>
      </c>
      <c r="K15047" t="s">
        <v>24</v>
      </c>
      <c r="L15047" t="s">
        <v>25</v>
      </c>
      <c r="M15047" t="s">
        <v>6146</v>
      </c>
    </row>
    <row r="15048" spans="1:13" x14ac:dyDescent="0.3">
      <c r="A15048" t="s">
        <v>6932</v>
      </c>
      <c r="C15048" t="s">
        <v>6887</v>
      </c>
      <c r="D15048">
        <v>3</v>
      </c>
      <c r="E15048" s="1">
        <v>48805</v>
      </c>
      <c r="G15048" t="s">
        <v>34</v>
      </c>
      <c r="H15048" t="s">
        <v>6143</v>
      </c>
      <c r="I15048" t="s">
        <v>6933</v>
      </c>
      <c r="J15048" t="s">
        <v>5602</v>
      </c>
      <c r="K15048" t="s">
        <v>24</v>
      </c>
      <c r="L15048" t="s">
        <v>25</v>
      </c>
      <c r="M15048" t="s">
        <v>6146</v>
      </c>
    </row>
    <row r="15049" spans="1:13" x14ac:dyDescent="0.3">
      <c r="A15049" t="s">
        <v>6739</v>
      </c>
      <c r="C15049" t="s">
        <v>33173</v>
      </c>
      <c r="D15049">
        <v>6</v>
      </c>
      <c r="E15049" s="1">
        <v>50444</v>
      </c>
      <c r="G15049" t="s">
        <v>34</v>
      </c>
      <c r="H15049" t="s">
        <v>6143</v>
      </c>
      <c r="I15049" t="s">
        <v>13612</v>
      </c>
      <c r="J15049" t="s">
        <v>422</v>
      </c>
      <c r="K15049" t="s">
        <v>24</v>
      </c>
      <c r="L15049" t="s">
        <v>25</v>
      </c>
      <c r="M15049" t="s">
        <v>6146</v>
      </c>
    </row>
    <row r="15050" spans="1:13" x14ac:dyDescent="0.3">
      <c r="A15050" t="s">
        <v>6739</v>
      </c>
      <c r="C15050" t="s">
        <v>6671</v>
      </c>
      <c r="D15050">
        <v>3</v>
      </c>
      <c r="E15050" s="1">
        <v>32725</v>
      </c>
      <c r="G15050" t="s">
        <v>34</v>
      </c>
      <c r="H15050" t="s">
        <v>6143</v>
      </c>
      <c r="I15050" t="s">
        <v>412</v>
      </c>
      <c r="J15050" t="s">
        <v>1250</v>
      </c>
      <c r="K15050" t="s">
        <v>24</v>
      </c>
      <c r="L15050" t="s">
        <v>25</v>
      </c>
      <c r="M15050" t="s">
        <v>6146</v>
      </c>
    </row>
    <row r="15051" spans="1:13" x14ac:dyDescent="0.3">
      <c r="A15051" t="s">
        <v>13216</v>
      </c>
      <c r="C15051" t="s">
        <v>12994</v>
      </c>
      <c r="D15051">
        <v>4</v>
      </c>
      <c r="E15051" s="1">
        <v>16263</v>
      </c>
      <c r="G15051" t="s">
        <v>34</v>
      </c>
      <c r="H15051" t="s">
        <v>6143</v>
      </c>
      <c r="I15051" t="s">
        <v>13217</v>
      </c>
      <c r="J15051" t="s">
        <v>7536</v>
      </c>
      <c r="K15051" t="s">
        <v>24</v>
      </c>
      <c r="L15051" t="s">
        <v>25</v>
      </c>
      <c r="M15051" t="s">
        <v>6146</v>
      </c>
    </row>
    <row r="15052" spans="1:13" x14ac:dyDescent="0.3">
      <c r="A15052" t="s">
        <v>36596</v>
      </c>
      <c r="C15052" t="s">
        <v>36503</v>
      </c>
      <c r="D15052">
        <v>3</v>
      </c>
      <c r="E15052" s="1">
        <v>16437</v>
      </c>
      <c r="G15052" t="s">
        <v>34</v>
      </c>
      <c r="H15052" t="s">
        <v>6143</v>
      </c>
      <c r="I15052" t="s">
        <v>36597</v>
      </c>
      <c r="J15052" t="s">
        <v>124</v>
      </c>
      <c r="K15052" t="s">
        <v>24</v>
      </c>
      <c r="L15052" t="s">
        <v>25</v>
      </c>
      <c r="M15052" t="s">
        <v>6146</v>
      </c>
    </row>
    <row r="15053" spans="1:13" x14ac:dyDescent="0.3">
      <c r="A15053" t="s">
        <v>18788</v>
      </c>
      <c r="C15053" t="s">
        <v>25932</v>
      </c>
      <c r="D15053">
        <v>2</v>
      </c>
      <c r="E15053" s="1">
        <v>107329</v>
      </c>
      <c r="G15053" t="s">
        <v>34</v>
      </c>
      <c r="H15053" t="s">
        <v>6143</v>
      </c>
      <c r="I15053" t="s">
        <v>942</v>
      </c>
      <c r="J15053" t="s">
        <v>700</v>
      </c>
      <c r="K15053" t="s">
        <v>24</v>
      </c>
      <c r="L15053" t="s">
        <v>25</v>
      </c>
      <c r="M15053" t="s">
        <v>6146</v>
      </c>
    </row>
    <row r="15054" spans="1:13" x14ac:dyDescent="0.3">
      <c r="A15054" t="s">
        <v>18788</v>
      </c>
      <c r="C15054" t="s">
        <v>25932</v>
      </c>
      <c r="D15054">
        <v>2</v>
      </c>
      <c r="E15054" s="1">
        <v>35070</v>
      </c>
      <c r="G15054" t="s">
        <v>34</v>
      </c>
      <c r="H15054" t="s">
        <v>6143</v>
      </c>
      <c r="I15054" t="s">
        <v>942</v>
      </c>
      <c r="J15054" t="s">
        <v>700</v>
      </c>
      <c r="K15054" t="s">
        <v>24</v>
      </c>
      <c r="L15054" t="s">
        <v>25</v>
      </c>
      <c r="M15054" t="s">
        <v>6146</v>
      </c>
    </row>
    <row r="15055" spans="1:13" x14ac:dyDescent="0.3">
      <c r="A15055" t="s">
        <v>18788</v>
      </c>
      <c r="C15055" t="s">
        <v>18470</v>
      </c>
      <c r="D15055">
        <v>4</v>
      </c>
      <c r="E15055" s="1">
        <v>7284</v>
      </c>
      <c r="G15055" t="s">
        <v>34</v>
      </c>
      <c r="H15055" t="s">
        <v>6143</v>
      </c>
      <c r="I15055" t="s">
        <v>942</v>
      </c>
      <c r="J15055" t="s">
        <v>3203</v>
      </c>
      <c r="K15055" t="s">
        <v>24</v>
      </c>
      <c r="L15055" t="s">
        <v>25</v>
      </c>
      <c r="M15055" t="s">
        <v>6146</v>
      </c>
    </row>
    <row r="15056" spans="1:13" x14ac:dyDescent="0.3">
      <c r="A15056" t="s">
        <v>18788</v>
      </c>
      <c r="C15056" t="s">
        <v>20542</v>
      </c>
      <c r="D15056">
        <v>3</v>
      </c>
      <c r="E15056" s="1">
        <v>5035</v>
      </c>
      <c r="G15056" t="s">
        <v>34</v>
      </c>
      <c r="H15056" t="s">
        <v>6143</v>
      </c>
      <c r="I15056" t="s">
        <v>942</v>
      </c>
      <c r="J15056" t="s">
        <v>627</v>
      </c>
      <c r="K15056" t="s">
        <v>24</v>
      </c>
      <c r="L15056" t="s">
        <v>25</v>
      </c>
      <c r="M15056" t="s">
        <v>6146</v>
      </c>
    </row>
    <row r="15057" spans="1:13" x14ac:dyDescent="0.3">
      <c r="A15057" t="s">
        <v>18788</v>
      </c>
      <c r="C15057" t="s">
        <v>19247</v>
      </c>
      <c r="D15057">
        <v>3</v>
      </c>
      <c r="E15057" s="1">
        <v>11677</v>
      </c>
      <c r="G15057" t="s">
        <v>34</v>
      </c>
      <c r="H15057" t="s">
        <v>6143</v>
      </c>
      <c r="I15057" t="s">
        <v>942</v>
      </c>
      <c r="J15057" t="s">
        <v>10460</v>
      </c>
      <c r="K15057" t="s">
        <v>24</v>
      </c>
      <c r="L15057" t="s">
        <v>25</v>
      </c>
      <c r="M15057" t="s">
        <v>6146</v>
      </c>
    </row>
    <row r="15058" spans="1:13" x14ac:dyDescent="0.3">
      <c r="A15058" t="s">
        <v>18788</v>
      </c>
      <c r="C15058" t="s">
        <v>19404</v>
      </c>
      <c r="D15058">
        <v>6</v>
      </c>
      <c r="E15058" s="1">
        <v>11375</v>
      </c>
      <c r="G15058" t="s">
        <v>34</v>
      </c>
      <c r="H15058" t="s">
        <v>6143</v>
      </c>
      <c r="I15058" t="s">
        <v>942</v>
      </c>
      <c r="J15058" t="s">
        <v>280</v>
      </c>
      <c r="K15058" t="s">
        <v>24</v>
      </c>
      <c r="L15058" t="s">
        <v>25</v>
      </c>
      <c r="M15058" t="s">
        <v>6146</v>
      </c>
    </row>
    <row r="15059" spans="1:13" x14ac:dyDescent="0.3">
      <c r="A15059" t="s">
        <v>13417</v>
      </c>
      <c r="C15059" t="s">
        <v>12994</v>
      </c>
      <c r="D15059">
        <v>4</v>
      </c>
      <c r="E15059" s="1">
        <v>8222</v>
      </c>
      <c r="G15059" t="s">
        <v>34</v>
      </c>
      <c r="H15059" t="s">
        <v>6143</v>
      </c>
      <c r="I15059" t="s">
        <v>13418</v>
      </c>
      <c r="J15059" t="s">
        <v>9844</v>
      </c>
      <c r="K15059" t="s">
        <v>24</v>
      </c>
      <c r="L15059" t="s">
        <v>25</v>
      </c>
      <c r="M15059" t="s">
        <v>6146</v>
      </c>
    </row>
    <row r="15060" spans="1:13" x14ac:dyDescent="0.3">
      <c r="A15060" t="s">
        <v>31423</v>
      </c>
      <c r="C15060" t="s">
        <v>31300</v>
      </c>
      <c r="D15060">
        <v>5</v>
      </c>
      <c r="E15060" s="1">
        <v>18358</v>
      </c>
      <c r="G15060" t="s">
        <v>34</v>
      </c>
      <c r="H15060" t="s">
        <v>6143</v>
      </c>
      <c r="I15060" t="s">
        <v>942</v>
      </c>
      <c r="J15060" t="s">
        <v>137</v>
      </c>
      <c r="K15060" t="s">
        <v>24</v>
      </c>
      <c r="L15060" t="s">
        <v>25</v>
      </c>
      <c r="M15060" t="s">
        <v>6146</v>
      </c>
    </row>
    <row r="15061" spans="1:13" x14ac:dyDescent="0.3">
      <c r="A15061" t="s">
        <v>14800</v>
      </c>
      <c r="C15061" t="s">
        <v>14716</v>
      </c>
      <c r="D15061">
        <v>4</v>
      </c>
      <c r="E15061" s="1">
        <v>15863</v>
      </c>
      <c r="G15061" t="s">
        <v>34</v>
      </c>
      <c r="H15061" t="s">
        <v>6143</v>
      </c>
      <c r="I15061" t="s">
        <v>6858</v>
      </c>
      <c r="J15061" t="s">
        <v>300</v>
      </c>
      <c r="K15061" t="s">
        <v>24</v>
      </c>
      <c r="L15061" t="s">
        <v>25</v>
      </c>
      <c r="M15061" t="s">
        <v>6146</v>
      </c>
    </row>
    <row r="15062" spans="1:13" x14ac:dyDescent="0.3">
      <c r="A15062" t="s">
        <v>13768</v>
      </c>
      <c r="C15062" t="s">
        <v>13456</v>
      </c>
      <c r="D15062">
        <v>7</v>
      </c>
      <c r="E15062" s="1">
        <v>18358</v>
      </c>
      <c r="G15062" t="s">
        <v>34</v>
      </c>
      <c r="H15062" t="s">
        <v>6143</v>
      </c>
      <c r="I15062" t="s">
        <v>6588</v>
      </c>
      <c r="J15062" t="s">
        <v>30</v>
      </c>
      <c r="K15062" t="s">
        <v>24</v>
      </c>
      <c r="L15062" t="s">
        <v>25</v>
      </c>
      <c r="M15062" t="s">
        <v>6146</v>
      </c>
    </row>
    <row r="15063" spans="1:13" x14ac:dyDescent="0.3">
      <c r="A15063" t="s">
        <v>13715</v>
      </c>
      <c r="C15063" t="s">
        <v>13456</v>
      </c>
      <c r="D15063">
        <v>7</v>
      </c>
      <c r="E15063" s="1">
        <v>7754</v>
      </c>
      <c r="G15063" t="s">
        <v>34</v>
      </c>
      <c r="H15063" t="s">
        <v>6143</v>
      </c>
      <c r="I15063" t="s">
        <v>13716</v>
      </c>
      <c r="J15063" t="s">
        <v>30</v>
      </c>
      <c r="K15063" t="s">
        <v>24</v>
      </c>
      <c r="L15063" t="s">
        <v>25</v>
      </c>
      <c r="M15063" t="s">
        <v>6146</v>
      </c>
    </row>
    <row r="15064" spans="1:13" x14ac:dyDescent="0.3">
      <c r="A15064" t="s">
        <v>6616</v>
      </c>
      <c r="C15064" t="s">
        <v>6536</v>
      </c>
      <c r="D15064">
        <v>3</v>
      </c>
      <c r="E15064" s="1">
        <v>4475</v>
      </c>
      <c r="G15064" t="s">
        <v>34</v>
      </c>
      <c r="H15064" t="s">
        <v>6143</v>
      </c>
      <c r="I15064" t="s">
        <v>6617</v>
      </c>
      <c r="J15064" t="s">
        <v>3285</v>
      </c>
      <c r="K15064" t="s">
        <v>24</v>
      </c>
      <c r="L15064" t="s">
        <v>25</v>
      </c>
      <c r="M15064" t="s">
        <v>6146</v>
      </c>
    </row>
    <row r="15065" spans="1:13" x14ac:dyDescent="0.3">
      <c r="A15065" t="s">
        <v>5145</v>
      </c>
      <c r="C15065" t="s">
        <v>5025</v>
      </c>
      <c r="D15065">
        <v>9</v>
      </c>
      <c r="E15065" s="1">
        <v>60000</v>
      </c>
      <c r="G15065" t="s">
        <v>13</v>
      </c>
      <c r="H15065" t="s">
        <v>5146</v>
      </c>
      <c r="I15065" t="s">
        <v>458</v>
      </c>
      <c r="J15065" t="s">
        <v>236</v>
      </c>
      <c r="K15065" t="s">
        <v>24</v>
      </c>
      <c r="L15065" t="s">
        <v>17</v>
      </c>
      <c r="M15065" t="s">
        <v>45</v>
      </c>
    </row>
    <row r="15066" spans="1:13" x14ac:dyDescent="0.3">
      <c r="A15066" t="s">
        <v>5145</v>
      </c>
      <c r="C15066" t="s">
        <v>12314</v>
      </c>
      <c r="D15066">
        <v>38</v>
      </c>
      <c r="E15066" s="1">
        <v>1499998</v>
      </c>
      <c r="G15066" t="s">
        <v>571</v>
      </c>
      <c r="H15066" t="s">
        <v>12359</v>
      </c>
      <c r="I15066" t="s">
        <v>458</v>
      </c>
      <c r="J15066" t="s">
        <v>236</v>
      </c>
      <c r="K15066" t="s">
        <v>24</v>
      </c>
      <c r="L15066" t="s">
        <v>17</v>
      </c>
      <c r="M15066" t="s">
        <v>10848</v>
      </c>
    </row>
    <row r="15067" spans="1:13" x14ac:dyDescent="0.3">
      <c r="A15067" t="s">
        <v>5145</v>
      </c>
      <c r="C15067" t="s">
        <v>11813</v>
      </c>
      <c r="D15067">
        <v>49</v>
      </c>
      <c r="E15067" s="1">
        <v>999029</v>
      </c>
      <c r="G15067" t="s">
        <v>34</v>
      </c>
      <c r="H15067" t="s">
        <v>12145</v>
      </c>
      <c r="I15067" t="s">
        <v>458</v>
      </c>
      <c r="J15067" t="s">
        <v>236</v>
      </c>
      <c r="K15067" t="s">
        <v>24</v>
      </c>
      <c r="L15067" t="s">
        <v>4349</v>
      </c>
      <c r="M15067" t="s">
        <v>61</v>
      </c>
    </row>
    <row r="15068" spans="1:13" x14ac:dyDescent="0.3">
      <c r="A15068" t="s">
        <v>5145</v>
      </c>
      <c r="C15068" t="s">
        <v>10589</v>
      </c>
      <c r="D15068">
        <v>44</v>
      </c>
      <c r="E15068" s="1">
        <v>1630953</v>
      </c>
      <c r="G15068" t="s">
        <v>13</v>
      </c>
      <c r="H15068" t="s">
        <v>10658</v>
      </c>
      <c r="I15068" t="s">
        <v>458</v>
      </c>
      <c r="J15068" t="s">
        <v>236</v>
      </c>
      <c r="K15068" t="s">
        <v>24</v>
      </c>
      <c r="L15068" t="s">
        <v>17</v>
      </c>
      <c r="M15068" t="s">
        <v>345</v>
      </c>
    </row>
    <row r="15069" spans="1:13" x14ac:dyDescent="0.3">
      <c r="A15069" t="s">
        <v>5145</v>
      </c>
      <c r="C15069" t="s">
        <v>7634</v>
      </c>
      <c r="D15069">
        <v>25</v>
      </c>
      <c r="E15069" s="1">
        <v>757868</v>
      </c>
      <c r="G15069" t="s">
        <v>13</v>
      </c>
      <c r="H15069" t="s">
        <v>7788</v>
      </c>
      <c r="I15069" t="s">
        <v>458</v>
      </c>
      <c r="J15069" t="s">
        <v>236</v>
      </c>
      <c r="K15069" t="s">
        <v>24</v>
      </c>
      <c r="L15069" t="s">
        <v>17</v>
      </c>
      <c r="M15069" t="s">
        <v>345</v>
      </c>
    </row>
    <row r="15070" spans="1:13" x14ac:dyDescent="0.3">
      <c r="A15070" t="s">
        <v>5145</v>
      </c>
      <c r="C15070" t="s">
        <v>8560</v>
      </c>
      <c r="D15070">
        <v>80</v>
      </c>
      <c r="E15070" s="1">
        <v>6012116</v>
      </c>
      <c r="G15070" t="s">
        <v>13</v>
      </c>
      <c r="H15070" t="s">
        <v>8580</v>
      </c>
      <c r="I15070" t="s">
        <v>458</v>
      </c>
      <c r="J15070" t="s">
        <v>236</v>
      </c>
      <c r="K15070" t="s">
        <v>24</v>
      </c>
      <c r="L15070" t="s">
        <v>456</v>
      </c>
      <c r="M15070" t="s">
        <v>345</v>
      </c>
    </row>
    <row r="15071" spans="1:13" x14ac:dyDescent="0.3">
      <c r="A15071" t="s">
        <v>5145</v>
      </c>
      <c r="C15071" t="s">
        <v>35205</v>
      </c>
      <c r="D15071">
        <v>70</v>
      </c>
      <c r="E15071" s="1">
        <v>4171487</v>
      </c>
      <c r="G15071" t="s">
        <v>13</v>
      </c>
      <c r="H15071" t="s">
        <v>35375</v>
      </c>
      <c r="I15071" t="s">
        <v>458</v>
      </c>
      <c r="J15071" t="s">
        <v>236</v>
      </c>
      <c r="K15071" t="s">
        <v>24</v>
      </c>
      <c r="L15071" t="s">
        <v>17</v>
      </c>
      <c r="M15071" t="s">
        <v>345</v>
      </c>
    </row>
    <row r="15072" spans="1:13" x14ac:dyDescent="0.3">
      <c r="A15072" t="s">
        <v>5145</v>
      </c>
      <c r="C15072" t="s">
        <v>37363</v>
      </c>
      <c r="D15072">
        <v>8</v>
      </c>
      <c r="E15072" s="1">
        <v>398700</v>
      </c>
      <c r="G15072" t="s">
        <v>13</v>
      </c>
      <c r="H15072" t="s">
        <v>5134</v>
      </c>
      <c r="I15072" t="s">
        <v>458</v>
      </c>
      <c r="J15072" t="s">
        <v>236</v>
      </c>
      <c r="K15072" t="s">
        <v>24</v>
      </c>
      <c r="L15072" t="s">
        <v>17</v>
      </c>
      <c r="M15072" t="s">
        <v>345</v>
      </c>
    </row>
    <row r="15073" spans="1:13" x14ac:dyDescent="0.3">
      <c r="A15073" t="s">
        <v>5145</v>
      </c>
      <c r="C15073" t="s">
        <v>38015</v>
      </c>
      <c r="D15073">
        <v>84</v>
      </c>
      <c r="E15073" s="1">
        <v>851521</v>
      </c>
      <c r="G15073" t="s">
        <v>13</v>
      </c>
      <c r="H15073" t="s">
        <v>38032</v>
      </c>
      <c r="I15073" t="s">
        <v>458</v>
      </c>
      <c r="J15073" t="s">
        <v>236</v>
      </c>
      <c r="K15073" t="s">
        <v>24</v>
      </c>
      <c r="L15073" t="s">
        <v>17</v>
      </c>
      <c r="M15073" t="s">
        <v>345</v>
      </c>
    </row>
    <row r="15074" spans="1:13" x14ac:dyDescent="0.3">
      <c r="A15074" t="s">
        <v>31314</v>
      </c>
      <c r="C15074" t="s">
        <v>31300</v>
      </c>
      <c r="D15074">
        <v>36</v>
      </c>
      <c r="E15074" s="1">
        <v>7559200</v>
      </c>
      <c r="G15074" t="s">
        <v>111</v>
      </c>
      <c r="H15074" t="s">
        <v>31315</v>
      </c>
      <c r="I15074" t="s">
        <v>8296</v>
      </c>
      <c r="J15074" t="s">
        <v>70</v>
      </c>
      <c r="K15074" t="s">
        <v>24</v>
      </c>
      <c r="L15074" t="s">
        <v>25</v>
      </c>
      <c r="M15074" t="s">
        <v>120</v>
      </c>
    </row>
    <row r="15075" spans="1:13" x14ac:dyDescent="0.3">
      <c r="A15075" t="s">
        <v>9214</v>
      </c>
      <c r="C15075" t="s">
        <v>9183</v>
      </c>
      <c r="D15075">
        <v>13</v>
      </c>
      <c r="E15075" s="1">
        <v>494125</v>
      </c>
      <c r="G15075" t="s">
        <v>69</v>
      </c>
      <c r="H15075" t="s">
        <v>9215</v>
      </c>
      <c r="I15075" t="s">
        <v>7206</v>
      </c>
      <c r="J15075" t="s">
        <v>119</v>
      </c>
      <c r="K15075" t="s">
        <v>24</v>
      </c>
      <c r="L15075" t="s">
        <v>25</v>
      </c>
      <c r="M15075" t="s">
        <v>39</v>
      </c>
    </row>
    <row r="15076" spans="1:13" x14ac:dyDescent="0.3">
      <c r="A15076" t="s">
        <v>36401</v>
      </c>
      <c r="C15076" t="s">
        <v>36400</v>
      </c>
      <c r="D15076">
        <v>48</v>
      </c>
      <c r="E15076" s="1">
        <v>11000</v>
      </c>
      <c r="G15076" t="s">
        <v>111</v>
      </c>
      <c r="H15076" t="s">
        <v>36402</v>
      </c>
      <c r="I15076" t="s">
        <v>156</v>
      </c>
      <c r="J15076" t="s">
        <v>22</v>
      </c>
      <c r="K15076" t="s">
        <v>24</v>
      </c>
      <c r="L15076" t="s">
        <v>25</v>
      </c>
      <c r="M15076" t="s">
        <v>6109</v>
      </c>
    </row>
    <row r="15077" spans="1:13" x14ac:dyDescent="0.3">
      <c r="A15077" t="s">
        <v>30895</v>
      </c>
      <c r="C15077" t="s">
        <v>30851</v>
      </c>
      <c r="D15077">
        <v>1</v>
      </c>
      <c r="E15077" s="1">
        <v>1000</v>
      </c>
      <c r="G15077" t="s">
        <v>21</v>
      </c>
      <c r="H15077" t="s">
        <v>77</v>
      </c>
      <c r="I15077" t="s">
        <v>156</v>
      </c>
      <c r="J15077" t="s">
        <v>22</v>
      </c>
      <c r="K15077" t="s">
        <v>24</v>
      </c>
      <c r="L15077" t="s">
        <v>25</v>
      </c>
      <c r="M15077" t="s">
        <v>26</v>
      </c>
    </row>
    <row r="15078" spans="1:13" x14ac:dyDescent="0.3">
      <c r="A15078" t="s">
        <v>6796</v>
      </c>
      <c r="C15078" t="s">
        <v>6671</v>
      </c>
      <c r="D15078">
        <v>3</v>
      </c>
      <c r="E15078" s="1">
        <v>6764</v>
      </c>
      <c r="G15078" t="s">
        <v>34</v>
      </c>
      <c r="H15078" t="s">
        <v>6143</v>
      </c>
      <c r="I15078" t="s">
        <v>6797</v>
      </c>
      <c r="J15078" t="s">
        <v>1250</v>
      </c>
      <c r="K15078" t="s">
        <v>24</v>
      </c>
      <c r="L15078" t="s">
        <v>25</v>
      </c>
      <c r="M15078" t="s">
        <v>6146</v>
      </c>
    </row>
    <row r="15079" spans="1:13" x14ac:dyDescent="0.3">
      <c r="A15079" t="s">
        <v>19242</v>
      </c>
      <c r="C15079" t="s">
        <v>19032</v>
      </c>
      <c r="D15079">
        <v>6</v>
      </c>
      <c r="E15079" s="1">
        <v>11695</v>
      </c>
      <c r="G15079" t="s">
        <v>34</v>
      </c>
      <c r="H15079" t="s">
        <v>6143</v>
      </c>
      <c r="I15079" t="s">
        <v>19243</v>
      </c>
      <c r="J15079" t="s">
        <v>236</v>
      </c>
      <c r="K15079" t="s">
        <v>24</v>
      </c>
      <c r="L15079" t="s">
        <v>25</v>
      </c>
      <c r="M15079" t="s">
        <v>6146</v>
      </c>
    </row>
    <row r="15080" spans="1:13" x14ac:dyDescent="0.3">
      <c r="A15080" t="s">
        <v>4922</v>
      </c>
      <c r="C15080" t="s">
        <v>27408</v>
      </c>
      <c r="D15080">
        <v>33</v>
      </c>
      <c r="E15080" s="1">
        <v>25000</v>
      </c>
      <c r="G15080" t="s">
        <v>13</v>
      </c>
      <c r="H15080" t="s">
        <v>27495</v>
      </c>
      <c r="I15080" t="s">
        <v>4924</v>
      </c>
      <c r="K15080" t="s">
        <v>1243</v>
      </c>
      <c r="L15080" t="s">
        <v>210</v>
      </c>
      <c r="M15080" t="s">
        <v>66</v>
      </c>
    </row>
    <row r="15081" spans="1:13" x14ac:dyDescent="0.3">
      <c r="A15081" t="s">
        <v>4922</v>
      </c>
      <c r="C15081" t="s">
        <v>4887</v>
      </c>
      <c r="D15081">
        <v>15</v>
      </c>
      <c r="E15081" s="1">
        <v>99656</v>
      </c>
      <c r="G15081" t="s">
        <v>34</v>
      </c>
      <c r="H15081" t="s">
        <v>4923</v>
      </c>
      <c r="I15081" t="s">
        <v>4924</v>
      </c>
      <c r="K15081" t="s">
        <v>1243</v>
      </c>
      <c r="L15081" t="s">
        <v>44</v>
      </c>
      <c r="M15081" t="s">
        <v>740</v>
      </c>
    </row>
    <row r="15082" spans="1:13" x14ac:dyDescent="0.3">
      <c r="A15082" t="s">
        <v>4922</v>
      </c>
      <c r="C15082" t="s">
        <v>16755</v>
      </c>
      <c r="D15082">
        <v>49</v>
      </c>
      <c r="E15082" s="1">
        <v>2573371</v>
      </c>
      <c r="G15082" t="s">
        <v>13</v>
      </c>
      <c r="H15082" t="s">
        <v>16919</v>
      </c>
      <c r="I15082" t="s">
        <v>4924</v>
      </c>
      <c r="K15082" t="s">
        <v>1243</v>
      </c>
      <c r="L15082" t="s">
        <v>17</v>
      </c>
      <c r="M15082" t="s">
        <v>66</v>
      </c>
    </row>
    <row r="15083" spans="1:13" x14ac:dyDescent="0.3">
      <c r="A15083" t="s">
        <v>4922</v>
      </c>
      <c r="C15083" t="s">
        <v>10589</v>
      </c>
      <c r="D15083">
        <v>53</v>
      </c>
      <c r="E15083" s="1">
        <v>638461</v>
      </c>
      <c r="G15083" t="s">
        <v>13</v>
      </c>
      <c r="H15083" t="s">
        <v>10748</v>
      </c>
      <c r="I15083" t="s">
        <v>4924</v>
      </c>
      <c r="K15083" t="s">
        <v>1243</v>
      </c>
      <c r="L15083" t="s">
        <v>17</v>
      </c>
      <c r="M15083" t="s">
        <v>66</v>
      </c>
    </row>
    <row r="15084" spans="1:13" x14ac:dyDescent="0.3">
      <c r="A15084" t="s">
        <v>4922</v>
      </c>
      <c r="C15084" t="s">
        <v>35205</v>
      </c>
      <c r="D15084">
        <v>19</v>
      </c>
      <c r="E15084" s="1">
        <v>100000</v>
      </c>
      <c r="G15084" t="s">
        <v>13</v>
      </c>
      <c r="H15084" t="s">
        <v>35415</v>
      </c>
      <c r="I15084" t="s">
        <v>4924</v>
      </c>
      <c r="K15084" t="s">
        <v>1243</v>
      </c>
      <c r="L15084" t="s">
        <v>17</v>
      </c>
      <c r="M15084" t="s">
        <v>450</v>
      </c>
    </row>
    <row r="15085" spans="1:13" x14ac:dyDescent="0.3">
      <c r="A15085" t="s">
        <v>4922</v>
      </c>
      <c r="C15085" t="s">
        <v>35729</v>
      </c>
      <c r="D15085">
        <v>12</v>
      </c>
      <c r="E15085" s="1">
        <v>100000</v>
      </c>
      <c r="G15085" t="s">
        <v>13</v>
      </c>
      <c r="H15085" t="s">
        <v>35879</v>
      </c>
      <c r="I15085" t="s">
        <v>4924</v>
      </c>
      <c r="K15085" t="s">
        <v>1243</v>
      </c>
      <c r="L15085" t="s">
        <v>17</v>
      </c>
      <c r="M15085" t="s">
        <v>450</v>
      </c>
    </row>
    <row r="15086" spans="1:13" x14ac:dyDescent="0.3">
      <c r="A15086" t="s">
        <v>22506</v>
      </c>
      <c r="C15086" t="s">
        <v>22505</v>
      </c>
      <c r="D15086">
        <v>48</v>
      </c>
      <c r="E15086" s="1">
        <v>1000001</v>
      </c>
      <c r="G15086" t="s">
        <v>168</v>
      </c>
      <c r="H15086" t="s">
        <v>22507</v>
      </c>
      <c r="I15086" t="s">
        <v>793</v>
      </c>
      <c r="J15086" t="s">
        <v>5189</v>
      </c>
      <c r="K15086" t="s">
        <v>51</v>
      </c>
      <c r="L15086" t="s">
        <v>44</v>
      </c>
      <c r="M15086" t="s">
        <v>171</v>
      </c>
    </row>
    <row r="15087" spans="1:13" x14ac:dyDescent="0.3">
      <c r="A15087" t="s">
        <v>8689</v>
      </c>
      <c r="C15087" t="s">
        <v>8666</v>
      </c>
      <c r="D15087">
        <v>46</v>
      </c>
      <c r="E15087" s="1">
        <v>486360</v>
      </c>
      <c r="G15087" t="s">
        <v>48</v>
      </c>
      <c r="H15087" t="s">
        <v>8690</v>
      </c>
      <c r="I15087" t="s">
        <v>1648</v>
      </c>
      <c r="K15087" t="s">
        <v>51</v>
      </c>
      <c r="L15087" t="s">
        <v>44</v>
      </c>
      <c r="M15087" t="s">
        <v>354</v>
      </c>
    </row>
    <row r="15088" spans="1:13" x14ac:dyDescent="0.3">
      <c r="A15088" t="s">
        <v>16748</v>
      </c>
      <c r="C15088" t="s">
        <v>16599</v>
      </c>
      <c r="D15088">
        <v>29</v>
      </c>
      <c r="E15088" s="1">
        <v>492974</v>
      </c>
      <c r="G15088" t="s">
        <v>69</v>
      </c>
      <c r="H15088" t="s">
        <v>16749</v>
      </c>
      <c r="I15088" t="s">
        <v>205</v>
      </c>
      <c r="K15088" t="s">
        <v>56</v>
      </c>
      <c r="L15088" t="s">
        <v>38</v>
      </c>
      <c r="M15088" t="s">
        <v>39</v>
      </c>
    </row>
    <row r="15089" spans="1:13" x14ac:dyDescent="0.3">
      <c r="A15089" t="s">
        <v>14043</v>
      </c>
      <c r="C15089" t="s">
        <v>32450</v>
      </c>
      <c r="D15089">
        <v>12</v>
      </c>
      <c r="E15089" s="1">
        <v>1000000</v>
      </c>
      <c r="G15089" t="s">
        <v>111</v>
      </c>
      <c r="H15089" t="s">
        <v>32463</v>
      </c>
      <c r="I15089" t="s">
        <v>13127</v>
      </c>
      <c r="J15089" t="s">
        <v>3026</v>
      </c>
      <c r="K15089" t="s">
        <v>24</v>
      </c>
      <c r="L15089" t="s">
        <v>25</v>
      </c>
      <c r="M15089" t="s">
        <v>120</v>
      </c>
    </row>
    <row r="15090" spans="1:13" x14ac:dyDescent="0.3">
      <c r="A15090" t="s">
        <v>14043</v>
      </c>
      <c r="C15090" t="s">
        <v>14030</v>
      </c>
      <c r="D15090">
        <v>71</v>
      </c>
      <c r="E15090" s="1">
        <v>1261087</v>
      </c>
      <c r="G15090" t="s">
        <v>111</v>
      </c>
      <c r="H15090" t="s">
        <v>13022</v>
      </c>
      <c r="I15090" t="s">
        <v>13127</v>
      </c>
      <c r="J15090" t="s">
        <v>3026</v>
      </c>
      <c r="K15090" t="s">
        <v>24</v>
      </c>
      <c r="L15090" t="s">
        <v>25</v>
      </c>
      <c r="M15090" t="s">
        <v>120</v>
      </c>
    </row>
    <row r="15091" spans="1:13" x14ac:dyDescent="0.3">
      <c r="A15091" t="s">
        <v>20149</v>
      </c>
      <c r="C15091" t="s">
        <v>24725</v>
      </c>
      <c r="D15091">
        <v>19</v>
      </c>
      <c r="E15091" s="1">
        <v>70950</v>
      </c>
      <c r="G15091" t="s">
        <v>34</v>
      </c>
      <c r="H15091" t="s">
        <v>17730</v>
      </c>
      <c r="I15091" t="s">
        <v>13127</v>
      </c>
      <c r="J15091" t="s">
        <v>3026</v>
      </c>
      <c r="K15091" t="s">
        <v>24</v>
      </c>
      <c r="L15091" t="s">
        <v>25</v>
      </c>
      <c r="M15091" t="s">
        <v>6146</v>
      </c>
    </row>
    <row r="15092" spans="1:13" x14ac:dyDescent="0.3">
      <c r="A15092" t="s">
        <v>20149</v>
      </c>
      <c r="C15092" t="s">
        <v>25665</v>
      </c>
      <c r="D15092">
        <v>36</v>
      </c>
      <c r="E15092" s="1">
        <v>118560</v>
      </c>
      <c r="G15092" t="s">
        <v>34</v>
      </c>
      <c r="H15092" t="s">
        <v>18482</v>
      </c>
      <c r="I15092" t="s">
        <v>13127</v>
      </c>
      <c r="J15092" t="s">
        <v>3026</v>
      </c>
      <c r="K15092" t="s">
        <v>24</v>
      </c>
      <c r="L15092" t="s">
        <v>25</v>
      </c>
      <c r="M15092" t="s">
        <v>6146</v>
      </c>
    </row>
    <row r="15093" spans="1:13" x14ac:dyDescent="0.3">
      <c r="A15093" t="s">
        <v>20149</v>
      </c>
      <c r="C15093" t="s">
        <v>20121</v>
      </c>
      <c r="D15093">
        <v>12</v>
      </c>
      <c r="E15093" s="1">
        <v>57300</v>
      </c>
      <c r="G15093" t="s">
        <v>34</v>
      </c>
      <c r="H15093" t="s">
        <v>18412</v>
      </c>
      <c r="I15093" t="s">
        <v>13127</v>
      </c>
      <c r="J15093" t="s">
        <v>3026</v>
      </c>
      <c r="K15093" t="s">
        <v>24</v>
      </c>
      <c r="L15093" t="s">
        <v>25</v>
      </c>
      <c r="M15093" t="s">
        <v>6146</v>
      </c>
    </row>
    <row r="15094" spans="1:13" x14ac:dyDescent="0.3">
      <c r="A15094" t="s">
        <v>20149</v>
      </c>
      <c r="C15094" t="s">
        <v>32274</v>
      </c>
      <c r="D15094">
        <v>2</v>
      </c>
      <c r="E15094" s="1">
        <v>44021</v>
      </c>
      <c r="G15094" t="s">
        <v>34</v>
      </c>
      <c r="H15094" t="s">
        <v>6143</v>
      </c>
      <c r="I15094" t="s">
        <v>13127</v>
      </c>
      <c r="J15094" t="s">
        <v>3026</v>
      </c>
      <c r="K15094" t="s">
        <v>24</v>
      </c>
      <c r="L15094" t="s">
        <v>25</v>
      </c>
      <c r="M15094" t="s">
        <v>6146</v>
      </c>
    </row>
    <row r="15095" spans="1:13" x14ac:dyDescent="0.3">
      <c r="A15095" t="s">
        <v>24254</v>
      </c>
      <c r="C15095" t="s">
        <v>24055</v>
      </c>
      <c r="D15095">
        <v>25</v>
      </c>
      <c r="E15095" s="1">
        <v>100000</v>
      </c>
      <c r="G15095" t="s">
        <v>13</v>
      </c>
      <c r="H15095" t="s">
        <v>24255</v>
      </c>
      <c r="I15095" t="s">
        <v>64</v>
      </c>
      <c r="K15095" t="s">
        <v>65</v>
      </c>
      <c r="L15095" t="s">
        <v>17</v>
      </c>
      <c r="M15095" t="s">
        <v>450</v>
      </c>
    </row>
    <row r="15096" spans="1:13" x14ac:dyDescent="0.3">
      <c r="A15096" t="s">
        <v>3602</v>
      </c>
      <c r="C15096" t="s">
        <v>2957</v>
      </c>
      <c r="D15096">
        <v>6</v>
      </c>
      <c r="E15096" s="1">
        <v>560023</v>
      </c>
      <c r="G15096" t="s">
        <v>34</v>
      </c>
      <c r="H15096" t="s">
        <v>3603</v>
      </c>
      <c r="I15096" t="s">
        <v>3604</v>
      </c>
      <c r="J15096" t="s">
        <v>165</v>
      </c>
      <c r="K15096" t="s">
        <v>24</v>
      </c>
      <c r="L15096" t="s">
        <v>38</v>
      </c>
      <c r="M15096" t="s">
        <v>217</v>
      </c>
    </row>
    <row r="15097" spans="1:13" x14ac:dyDescent="0.3">
      <c r="A15097" t="s">
        <v>3602</v>
      </c>
      <c r="C15097" t="s">
        <v>27925</v>
      </c>
      <c r="D15097">
        <v>25</v>
      </c>
      <c r="E15097" s="1">
        <v>260475</v>
      </c>
      <c r="G15097" t="s">
        <v>13</v>
      </c>
      <c r="H15097" t="s">
        <v>28167</v>
      </c>
      <c r="I15097" t="s">
        <v>3604</v>
      </c>
      <c r="J15097" t="s">
        <v>165</v>
      </c>
      <c r="K15097" t="s">
        <v>24</v>
      </c>
      <c r="L15097" t="s">
        <v>17</v>
      </c>
      <c r="M15097" t="s">
        <v>66</v>
      </c>
    </row>
    <row r="15098" spans="1:13" x14ac:dyDescent="0.3">
      <c r="A15098" t="s">
        <v>3602</v>
      </c>
      <c r="C15098" t="s">
        <v>29922</v>
      </c>
      <c r="D15098">
        <v>24</v>
      </c>
      <c r="E15098" s="1">
        <v>1251309</v>
      </c>
      <c r="G15098" t="s">
        <v>13</v>
      </c>
      <c r="H15098" t="s">
        <v>30069</v>
      </c>
      <c r="I15098" t="s">
        <v>3604</v>
      </c>
      <c r="J15098" t="s">
        <v>165</v>
      </c>
      <c r="K15098" t="s">
        <v>24</v>
      </c>
      <c r="L15098" t="s">
        <v>38</v>
      </c>
      <c r="M15098" t="s">
        <v>66</v>
      </c>
    </row>
    <row r="15099" spans="1:13" x14ac:dyDescent="0.3">
      <c r="A15099" t="s">
        <v>3602</v>
      </c>
      <c r="C15099" t="s">
        <v>24055</v>
      </c>
      <c r="D15099">
        <v>19</v>
      </c>
      <c r="E15099" s="1">
        <v>100000</v>
      </c>
      <c r="G15099" t="s">
        <v>13</v>
      </c>
      <c r="H15099" t="s">
        <v>24230</v>
      </c>
      <c r="I15099" t="s">
        <v>3604</v>
      </c>
      <c r="J15099" t="s">
        <v>165</v>
      </c>
      <c r="K15099" t="s">
        <v>24</v>
      </c>
      <c r="L15099" t="s">
        <v>17</v>
      </c>
      <c r="M15099" t="s">
        <v>450</v>
      </c>
    </row>
    <row r="15100" spans="1:13" x14ac:dyDescent="0.3">
      <c r="A15100" t="s">
        <v>11069</v>
      </c>
      <c r="C15100" t="s">
        <v>11012</v>
      </c>
      <c r="D15100">
        <v>25</v>
      </c>
      <c r="E15100" s="1">
        <v>99602</v>
      </c>
      <c r="G15100" t="s">
        <v>111</v>
      </c>
      <c r="H15100" t="s">
        <v>11070</v>
      </c>
      <c r="I15100" t="s">
        <v>11071</v>
      </c>
      <c r="J15100" t="s">
        <v>22</v>
      </c>
      <c r="K15100" t="s">
        <v>24</v>
      </c>
      <c r="L15100" t="s">
        <v>25</v>
      </c>
      <c r="M15100" t="s">
        <v>6109</v>
      </c>
    </row>
    <row r="15101" spans="1:13" x14ac:dyDescent="0.3">
      <c r="A15101" t="s">
        <v>12917</v>
      </c>
      <c r="C15101" t="s">
        <v>12803</v>
      </c>
      <c r="D15101">
        <v>2</v>
      </c>
      <c r="E15101" s="1">
        <v>50000</v>
      </c>
      <c r="G15101" t="s">
        <v>111</v>
      </c>
      <c r="H15101" t="s">
        <v>11562</v>
      </c>
      <c r="I15101" t="s">
        <v>11071</v>
      </c>
      <c r="J15101" t="s">
        <v>22</v>
      </c>
      <c r="K15101" t="s">
        <v>24</v>
      </c>
      <c r="L15101" t="s">
        <v>25</v>
      </c>
      <c r="M15101" t="s">
        <v>6109</v>
      </c>
    </row>
    <row r="15102" spans="1:13" x14ac:dyDescent="0.3">
      <c r="A15102" t="s">
        <v>12917</v>
      </c>
      <c r="C15102" t="s">
        <v>20121</v>
      </c>
      <c r="D15102">
        <v>2</v>
      </c>
      <c r="E15102" s="1">
        <v>16913</v>
      </c>
      <c r="G15102" t="s">
        <v>34</v>
      </c>
      <c r="H15102" t="s">
        <v>6143</v>
      </c>
      <c r="I15102" t="s">
        <v>11071</v>
      </c>
      <c r="J15102" t="s">
        <v>22</v>
      </c>
      <c r="K15102" t="s">
        <v>24</v>
      </c>
      <c r="L15102" t="s">
        <v>25</v>
      </c>
      <c r="M15102" t="s">
        <v>6146</v>
      </c>
    </row>
    <row r="15103" spans="1:13" x14ac:dyDescent="0.3">
      <c r="A15103" t="s">
        <v>6255</v>
      </c>
      <c r="C15103" t="s">
        <v>6249</v>
      </c>
      <c r="D15103">
        <v>12</v>
      </c>
      <c r="E15103" s="1">
        <v>5000</v>
      </c>
      <c r="G15103" t="s">
        <v>111</v>
      </c>
      <c r="H15103" t="s">
        <v>6121</v>
      </c>
      <c r="I15103" t="s">
        <v>1129</v>
      </c>
      <c r="J15103" t="s">
        <v>761</v>
      </c>
      <c r="K15103" t="s">
        <v>24</v>
      </c>
      <c r="L15103" t="s">
        <v>25</v>
      </c>
      <c r="M15103" t="s">
        <v>87</v>
      </c>
    </row>
    <row r="15104" spans="1:13" x14ac:dyDescent="0.3">
      <c r="A15104" t="s">
        <v>6255</v>
      </c>
      <c r="C15104" t="s">
        <v>36673</v>
      </c>
      <c r="D15104">
        <v>12</v>
      </c>
      <c r="E15104" s="1">
        <v>5000</v>
      </c>
      <c r="G15104" t="s">
        <v>111</v>
      </c>
      <c r="H15104" t="s">
        <v>6121</v>
      </c>
      <c r="I15104" t="s">
        <v>1129</v>
      </c>
      <c r="J15104" t="s">
        <v>761</v>
      </c>
      <c r="K15104" t="s">
        <v>24</v>
      </c>
      <c r="L15104" t="s">
        <v>25</v>
      </c>
      <c r="M15104" t="s">
        <v>87</v>
      </c>
    </row>
    <row r="15105" spans="1:13" x14ac:dyDescent="0.3">
      <c r="A15105" t="s">
        <v>18163</v>
      </c>
      <c r="C15105" t="s">
        <v>18118</v>
      </c>
      <c r="D15105">
        <v>24</v>
      </c>
      <c r="E15105" s="1">
        <v>175000</v>
      </c>
      <c r="G15105" t="s">
        <v>111</v>
      </c>
      <c r="H15105" t="s">
        <v>18164</v>
      </c>
      <c r="I15105" t="s">
        <v>483</v>
      </c>
      <c r="J15105" t="s">
        <v>70</v>
      </c>
      <c r="K15105" t="s">
        <v>24</v>
      </c>
      <c r="L15105" t="s">
        <v>25</v>
      </c>
      <c r="M15105" t="s">
        <v>120</v>
      </c>
    </row>
    <row r="15106" spans="1:13" x14ac:dyDescent="0.3">
      <c r="A15106" t="s">
        <v>6256</v>
      </c>
      <c r="C15106" t="s">
        <v>25127</v>
      </c>
      <c r="D15106">
        <v>60</v>
      </c>
      <c r="E15106" s="1">
        <v>25000</v>
      </c>
      <c r="G15106" t="s">
        <v>111</v>
      </c>
      <c r="H15106" t="s">
        <v>970</v>
      </c>
      <c r="I15106" t="s">
        <v>156</v>
      </c>
      <c r="J15106" t="s">
        <v>22</v>
      </c>
      <c r="K15106" t="s">
        <v>24</v>
      </c>
      <c r="L15106" t="s">
        <v>25</v>
      </c>
      <c r="M15106" t="s">
        <v>6109</v>
      </c>
    </row>
    <row r="15107" spans="1:13" x14ac:dyDescent="0.3">
      <c r="A15107" t="s">
        <v>6256</v>
      </c>
      <c r="C15107" t="s">
        <v>26380</v>
      </c>
      <c r="D15107">
        <v>24</v>
      </c>
      <c r="E15107" s="1">
        <v>75000</v>
      </c>
      <c r="G15107" t="s">
        <v>111</v>
      </c>
      <c r="H15107" t="s">
        <v>26402</v>
      </c>
      <c r="I15107" t="s">
        <v>156</v>
      </c>
      <c r="J15107" t="s">
        <v>22</v>
      </c>
      <c r="K15107" t="s">
        <v>24</v>
      </c>
      <c r="L15107" t="s">
        <v>25</v>
      </c>
      <c r="M15107" t="s">
        <v>6109</v>
      </c>
    </row>
    <row r="15108" spans="1:13" x14ac:dyDescent="0.3">
      <c r="A15108" t="s">
        <v>6256</v>
      </c>
      <c r="C15108" t="s">
        <v>25397</v>
      </c>
      <c r="D15108">
        <v>12</v>
      </c>
      <c r="E15108" s="1">
        <v>5000</v>
      </c>
      <c r="G15108" t="s">
        <v>111</v>
      </c>
      <c r="H15108" t="s">
        <v>25451</v>
      </c>
      <c r="I15108" t="s">
        <v>156</v>
      </c>
      <c r="J15108" t="s">
        <v>22</v>
      </c>
      <c r="K15108" t="s">
        <v>24</v>
      </c>
      <c r="L15108" t="s">
        <v>25</v>
      </c>
      <c r="M15108" t="s">
        <v>6109</v>
      </c>
    </row>
    <row r="15109" spans="1:13" x14ac:dyDescent="0.3">
      <c r="A15109" t="s">
        <v>6256</v>
      </c>
      <c r="C15109" t="s">
        <v>18415</v>
      </c>
      <c r="D15109">
        <v>12</v>
      </c>
      <c r="E15109" s="1">
        <v>5000</v>
      </c>
      <c r="G15109" t="s">
        <v>111</v>
      </c>
      <c r="H15109" t="s">
        <v>6121</v>
      </c>
      <c r="I15109" t="s">
        <v>156</v>
      </c>
      <c r="J15109" t="s">
        <v>22</v>
      </c>
      <c r="K15109" t="s">
        <v>24</v>
      </c>
      <c r="L15109" t="s">
        <v>25</v>
      </c>
      <c r="M15109" t="s">
        <v>6109</v>
      </c>
    </row>
    <row r="15110" spans="1:13" x14ac:dyDescent="0.3">
      <c r="A15110" t="s">
        <v>6256</v>
      </c>
      <c r="C15110" t="s">
        <v>31866</v>
      </c>
      <c r="D15110">
        <v>12</v>
      </c>
      <c r="E15110" s="1">
        <v>49250</v>
      </c>
      <c r="G15110" t="s">
        <v>111</v>
      </c>
      <c r="H15110" t="s">
        <v>31874</v>
      </c>
      <c r="I15110" t="s">
        <v>156</v>
      </c>
      <c r="J15110" t="s">
        <v>22</v>
      </c>
      <c r="K15110" t="s">
        <v>24</v>
      </c>
      <c r="L15110" t="s">
        <v>25</v>
      </c>
      <c r="M15110" t="s">
        <v>6109</v>
      </c>
    </row>
    <row r="15111" spans="1:13" x14ac:dyDescent="0.3">
      <c r="A15111" t="s">
        <v>6256</v>
      </c>
      <c r="C15111" t="s">
        <v>31728</v>
      </c>
      <c r="D15111">
        <v>12</v>
      </c>
      <c r="E15111" s="1">
        <v>5000</v>
      </c>
      <c r="G15111" t="s">
        <v>111</v>
      </c>
      <c r="H15111" t="s">
        <v>6121</v>
      </c>
      <c r="I15111" t="s">
        <v>156</v>
      </c>
      <c r="J15111" t="s">
        <v>22</v>
      </c>
      <c r="K15111" t="s">
        <v>24</v>
      </c>
      <c r="L15111" t="s">
        <v>25</v>
      </c>
      <c r="M15111" t="s">
        <v>6109</v>
      </c>
    </row>
    <row r="15112" spans="1:13" x14ac:dyDescent="0.3">
      <c r="A15112" t="s">
        <v>6256</v>
      </c>
      <c r="C15112" t="s">
        <v>14552</v>
      </c>
      <c r="D15112">
        <v>12</v>
      </c>
      <c r="E15112" s="1">
        <v>5000</v>
      </c>
      <c r="G15112" t="s">
        <v>111</v>
      </c>
      <c r="H15112" t="s">
        <v>6121</v>
      </c>
      <c r="I15112" t="s">
        <v>156</v>
      </c>
      <c r="J15112" t="s">
        <v>22</v>
      </c>
      <c r="K15112" t="s">
        <v>24</v>
      </c>
      <c r="L15112" t="s">
        <v>25</v>
      </c>
      <c r="M15112" t="s">
        <v>6109</v>
      </c>
    </row>
    <row r="15113" spans="1:13" x14ac:dyDescent="0.3">
      <c r="A15113" t="s">
        <v>6256</v>
      </c>
      <c r="C15113" t="s">
        <v>6249</v>
      </c>
      <c r="D15113">
        <v>12</v>
      </c>
      <c r="E15113" s="1">
        <v>5000</v>
      </c>
      <c r="G15113" t="s">
        <v>111</v>
      </c>
      <c r="H15113" t="s">
        <v>6121</v>
      </c>
      <c r="I15113" t="s">
        <v>156</v>
      </c>
      <c r="J15113" t="s">
        <v>22</v>
      </c>
      <c r="K15113" t="s">
        <v>24</v>
      </c>
      <c r="L15113" t="s">
        <v>25</v>
      </c>
      <c r="M15113" t="s">
        <v>6109</v>
      </c>
    </row>
    <row r="15114" spans="1:13" x14ac:dyDescent="0.3">
      <c r="A15114" t="s">
        <v>6256</v>
      </c>
      <c r="C15114" t="s">
        <v>36445</v>
      </c>
      <c r="D15114">
        <v>12</v>
      </c>
      <c r="E15114" s="1">
        <v>5000</v>
      </c>
      <c r="G15114" t="s">
        <v>111</v>
      </c>
      <c r="H15114" t="s">
        <v>6121</v>
      </c>
      <c r="I15114" t="s">
        <v>156</v>
      </c>
      <c r="J15114" t="s">
        <v>22</v>
      </c>
      <c r="K15114" t="s">
        <v>24</v>
      </c>
      <c r="L15114" t="s">
        <v>25</v>
      </c>
      <c r="M15114" t="s">
        <v>6109</v>
      </c>
    </row>
    <row r="15115" spans="1:13" x14ac:dyDescent="0.3">
      <c r="A15115" t="s">
        <v>6256</v>
      </c>
      <c r="C15115" t="s">
        <v>36435</v>
      </c>
      <c r="D15115">
        <v>12</v>
      </c>
      <c r="E15115" s="1">
        <v>5000</v>
      </c>
      <c r="G15115" t="s">
        <v>111</v>
      </c>
      <c r="H15115" t="s">
        <v>6121</v>
      </c>
      <c r="I15115" t="s">
        <v>156</v>
      </c>
      <c r="J15115" t="s">
        <v>22</v>
      </c>
      <c r="K15115" t="s">
        <v>24</v>
      </c>
      <c r="L15115" t="s">
        <v>25</v>
      </c>
      <c r="M15115" t="s">
        <v>6109</v>
      </c>
    </row>
    <row r="15116" spans="1:13" x14ac:dyDescent="0.3">
      <c r="A15116" t="s">
        <v>2597</v>
      </c>
      <c r="C15116" t="s">
        <v>2269</v>
      </c>
      <c r="D15116">
        <v>60</v>
      </c>
      <c r="E15116" s="1">
        <v>999892</v>
      </c>
      <c r="G15116" t="s">
        <v>13</v>
      </c>
      <c r="H15116" t="s">
        <v>2558</v>
      </c>
      <c r="I15116" t="s">
        <v>99</v>
      </c>
      <c r="K15116" t="s">
        <v>100</v>
      </c>
      <c r="L15116" t="s">
        <v>38</v>
      </c>
      <c r="M15116" t="s">
        <v>450</v>
      </c>
    </row>
    <row r="15117" spans="1:13" x14ac:dyDescent="0.3">
      <c r="A15117" t="s">
        <v>2597</v>
      </c>
      <c r="C15117" t="s">
        <v>28715</v>
      </c>
      <c r="D15117">
        <v>21</v>
      </c>
      <c r="E15117" s="1">
        <v>1332748</v>
      </c>
      <c r="G15117" t="s">
        <v>34</v>
      </c>
      <c r="H15117" t="s">
        <v>28842</v>
      </c>
      <c r="I15117" t="s">
        <v>99</v>
      </c>
      <c r="K15117" t="s">
        <v>100</v>
      </c>
      <c r="L15117" t="s">
        <v>38</v>
      </c>
      <c r="M15117" t="s">
        <v>39</v>
      </c>
    </row>
    <row r="15118" spans="1:13" x14ac:dyDescent="0.3">
      <c r="A15118" t="s">
        <v>2597</v>
      </c>
      <c r="C15118" t="s">
        <v>30851</v>
      </c>
      <c r="D15118">
        <v>24</v>
      </c>
      <c r="E15118" s="1">
        <v>100000</v>
      </c>
      <c r="G15118" t="s">
        <v>13</v>
      </c>
      <c r="H15118" t="s">
        <v>30964</v>
      </c>
      <c r="I15118" t="s">
        <v>99</v>
      </c>
      <c r="K15118" t="s">
        <v>100</v>
      </c>
      <c r="L15118" t="s">
        <v>17</v>
      </c>
      <c r="M15118" t="s">
        <v>450</v>
      </c>
    </row>
    <row r="15119" spans="1:13" x14ac:dyDescent="0.3">
      <c r="A15119" t="s">
        <v>2597</v>
      </c>
      <c r="C15119" t="s">
        <v>3657</v>
      </c>
      <c r="D15119">
        <v>24</v>
      </c>
      <c r="E15119" s="1">
        <v>224984</v>
      </c>
      <c r="G15119" t="s">
        <v>34</v>
      </c>
      <c r="H15119" t="s">
        <v>3689</v>
      </c>
      <c r="I15119" t="s">
        <v>99</v>
      </c>
      <c r="K15119" t="s">
        <v>100</v>
      </c>
      <c r="L15119" t="s">
        <v>38</v>
      </c>
      <c r="M15119" t="s">
        <v>217</v>
      </c>
    </row>
    <row r="15120" spans="1:13" x14ac:dyDescent="0.3">
      <c r="A15120" t="s">
        <v>2597</v>
      </c>
      <c r="C15120" t="s">
        <v>12673</v>
      </c>
      <c r="D15120">
        <v>57</v>
      </c>
      <c r="E15120" s="1">
        <v>499567</v>
      </c>
      <c r="G15120" t="s">
        <v>48</v>
      </c>
      <c r="H15120" t="s">
        <v>12700</v>
      </c>
      <c r="I15120" t="s">
        <v>99</v>
      </c>
      <c r="K15120" t="s">
        <v>100</v>
      </c>
      <c r="L15120" t="s">
        <v>38</v>
      </c>
      <c r="M15120" t="s">
        <v>190</v>
      </c>
    </row>
    <row r="15121" spans="1:13" x14ac:dyDescent="0.3">
      <c r="A15121" t="s">
        <v>2597</v>
      </c>
      <c r="C15121" t="s">
        <v>12673</v>
      </c>
      <c r="D15121">
        <v>49</v>
      </c>
      <c r="E15121" s="1">
        <v>493396</v>
      </c>
      <c r="G15121" t="s">
        <v>48</v>
      </c>
      <c r="H15121" t="s">
        <v>12713</v>
      </c>
      <c r="I15121" t="s">
        <v>99</v>
      </c>
      <c r="K15121" t="s">
        <v>100</v>
      </c>
      <c r="L15121" t="s">
        <v>38</v>
      </c>
      <c r="M15121" t="s">
        <v>190</v>
      </c>
    </row>
    <row r="15122" spans="1:13" x14ac:dyDescent="0.3">
      <c r="A15122" t="s">
        <v>2597</v>
      </c>
      <c r="C15122" t="s">
        <v>8771</v>
      </c>
      <c r="D15122">
        <v>24</v>
      </c>
      <c r="E15122" s="1">
        <v>100000</v>
      </c>
      <c r="G15122" t="s">
        <v>13</v>
      </c>
      <c r="H15122" t="s">
        <v>8832</v>
      </c>
      <c r="I15122" t="s">
        <v>99</v>
      </c>
      <c r="K15122" t="s">
        <v>100</v>
      </c>
      <c r="L15122" t="s">
        <v>17</v>
      </c>
      <c r="M15122" t="s">
        <v>450</v>
      </c>
    </row>
    <row r="15123" spans="1:13" x14ac:dyDescent="0.3">
      <c r="A15123" t="s">
        <v>2597</v>
      </c>
      <c r="C15123" t="s">
        <v>34627</v>
      </c>
      <c r="D15123">
        <v>19</v>
      </c>
      <c r="E15123" s="1">
        <v>100000</v>
      </c>
      <c r="G15123" t="s">
        <v>13</v>
      </c>
      <c r="H15123" t="s">
        <v>34680</v>
      </c>
      <c r="I15123" t="s">
        <v>99</v>
      </c>
      <c r="K15123" t="s">
        <v>100</v>
      </c>
      <c r="L15123" t="s">
        <v>17</v>
      </c>
      <c r="M15123" t="s">
        <v>450</v>
      </c>
    </row>
    <row r="15124" spans="1:13" x14ac:dyDescent="0.3">
      <c r="A15124" t="s">
        <v>2597</v>
      </c>
      <c r="C15124" t="s">
        <v>34100</v>
      </c>
      <c r="D15124">
        <v>18</v>
      </c>
      <c r="E15124" s="1">
        <v>100000</v>
      </c>
      <c r="G15124" t="s">
        <v>13</v>
      </c>
      <c r="H15124" t="s">
        <v>34152</v>
      </c>
      <c r="I15124" t="s">
        <v>99</v>
      </c>
      <c r="K15124" t="s">
        <v>100</v>
      </c>
      <c r="L15124" t="s">
        <v>17</v>
      </c>
      <c r="M15124" t="s">
        <v>450</v>
      </c>
    </row>
    <row r="15125" spans="1:13" x14ac:dyDescent="0.3">
      <c r="A15125" t="s">
        <v>2597</v>
      </c>
      <c r="C15125" t="s">
        <v>35954</v>
      </c>
      <c r="D15125">
        <v>60</v>
      </c>
      <c r="E15125" s="1">
        <v>8691707</v>
      </c>
      <c r="G15125" t="s">
        <v>13</v>
      </c>
      <c r="H15125" t="s">
        <v>35966</v>
      </c>
      <c r="I15125" t="s">
        <v>99</v>
      </c>
      <c r="K15125" t="s">
        <v>100</v>
      </c>
      <c r="L15125" t="s">
        <v>38</v>
      </c>
      <c r="M15125" t="s">
        <v>101</v>
      </c>
    </row>
    <row r="15126" spans="1:13" x14ac:dyDescent="0.3">
      <c r="A15126" t="s">
        <v>2597</v>
      </c>
      <c r="C15126" t="s">
        <v>37919</v>
      </c>
      <c r="D15126">
        <v>3</v>
      </c>
      <c r="E15126" s="1">
        <v>35156</v>
      </c>
      <c r="G15126" t="s">
        <v>13</v>
      </c>
      <c r="H15126" t="s">
        <v>37963</v>
      </c>
      <c r="I15126" t="s">
        <v>99</v>
      </c>
      <c r="K15126" t="s">
        <v>100</v>
      </c>
      <c r="L15126" t="s">
        <v>38</v>
      </c>
      <c r="M15126" t="s">
        <v>101</v>
      </c>
    </row>
    <row r="15127" spans="1:13" x14ac:dyDescent="0.3">
      <c r="A15127" t="s">
        <v>2597</v>
      </c>
      <c r="C15127" t="s">
        <v>26380</v>
      </c>
      <c r="D15127">
        <v>34</v>
      </c>
      <c r="E15127" s="1">
        <v>4005346</v>
      </c>
      <c r="G15127" t="s">
        <v>13</v>
      </c>
      <c r="H15127" t="s">
        <v>26381</v>
      </c>
      <c r="I15127" t="s">
        <v>99</v>
      </c>
      <c r="K15127" t="s">
        <v>100</v>
      </c>
      <c r="L15127" t="s">
        <v>38</v>
      </c>
      <c r="M15127" t="s">
        <v>345</v>
      </c>
    </row>
    <row r="15128" spans="1:13" x14ac:dyDescent="0.3">
      <c r="A15128" t="s">
        <v>901</v>
      </c>
      <c r="C15128" t="s">
        <v>2269</v>
      </c>
      <c r="D15128">
        <v>33</v>
      </c>
      <c r="E15128" s="1">
        <v>3499644</v>
      </c>
      <c r="G15128" t="s">
        <v>516</v>
      </c>
      <c r="H15128" t="s">
        <v>2340</v>
      </c>
      <c r="I15128" t="s">
        <v>99</v>
      </c>
      <c r="J15128" t="s">
        <v>99</v>
      </c>
      <c r="K15128" t="s">
        <v>100</v>
      </c>
      <c r="L15128" t="s">
        <v>38</v>
      </c>
      <c r="M15128" t="s">
        <v>2341</v>
      </c>
    </row>
    <row r="15129" spans="1:13" x14ac:dyDescent="0.3">
      <c r="A15129" t="s">
        <v>901</v>
      </c>
      <c r="C15129" t="s">
        <v>2269</v>
      </c>
      <c r="D15129">
        <v>6</v>
      </c>
      <c r="E15129" s="1">
        <v>250000</v>
      </c>
      <c r="G15129" t="s">
        <v>13</v>
      </c>
      <c r="H15129" t="s">
        <v>2681</v>
      </c>
      <c r="I15129" t="s">
        <v>99</v>
      </c>
      <c r="J15129" t="s">
        <v>99</v>
      </c>
      <c r="K15129" t="s">
        <v>100</v>
      </c>
      <c r="L15129" t="s">
        <v>38</v>
      </c>
      <c r="M15129" t="s">
        <v>207</v>
      </c>
    </row>
    <row r="15130" spans="1:13" x14ac:dyDescent="0.3">
      <c r="A15130" t="s">
        <v>901</v>
      </c>
      <c r="C15130" t="s">
        <v>1852</v>
      </c>
      <c r="D15130">
        <v>24</v>
      </c>
      <c r="E15130" s="1">
        <v>1358522</v>
      </c>
      <c r="G15130" t="s">
        <v>13</v>
      </c>
      <c r="H15130" t="s">
        <v>2105</v>
      </c>
      <c r="I15130" t="s">
        <v>99</v>
      </c>
      <c r="J15130" t="s">
        <v>99</v>
      </c>
      <c r="K15130" t="s">
        <v>100</v>
      </c>
      <c r="L15130" t="s">
        <v>38</v>
      </c>
      <c r="M15130" t="s">
        <v>66</v>
      </c>
    </row>
    <row r="15131" spans="1:13" x14ac:dyDescent="0.3">
      <c r="A15131" t="s">
        <v>901</v>
      </c>
      <c r="C15131" t="s">
        <v>783</v>
      </c>
      <c r="D15131">
        <v>21</v>
      </c>
      <c r="E15131" s="1">
        <v>497834</v>
      </c>
      <c r="G15131" t="s">
        <v>13</v>
      </c>
      <c r="H15131" t="s">
        <v>902</v>
      </c>
      <c r="I15131" t="s">
        <v>99</v>
      </c>
      <c r="J15131" t="s">
        <v>99</v>
      </c>
      <c r="K15131" t="s">
        <v>100</v>
      </c>
      <c r="L15131" t="s">
        <v>38</v>
      </c>
      <c r="M15131" t="s">
        <v>45</v>
      </c>
    </row>
    <row r="15132" spans="1:13" x14ac:dyDescent="0.3">
      <c r="A15132" t="s">
        <v>3964</v>
      </c>
      <c r="C15132" t="s">
        <v>3657</v>
      </c>
      <c r="D15132">
        <v>18</v>
      </c>
      <c r="E15132" s="1">
        <v>100000</v>
      </c>
      <c r="G15132" t="s">
        <v>13</v>
      </c>
      <c r="H15132" t="s">
        <v>3965</v>
      </c>
      <c r="I15132" t="s">
        <v>1036</v>
      </c>
      <c r="K15132" t="s">
        <v>953</v>
      </c>
      <c r="L15132" t="s">
        <v>17</v>
      </c>
      <c r="M15132" t="s">
        <v>450</v>
      </c>
    </row>
    <row r="15133" spans="1:13" x14ac:dyDescent="0.3">
      <c r="A15133" t="s">
        <v>2148</v>
      </c>
      <c r="C15133" t="s">
        <v>2269</v>
      </c>
      <c r="D15133">
        <v>3</v>
      </c>
      <c r="E15133" s="1">
        <v>215497</v>
      </c>
      <c r="G15133" t="s">
        <v>13</v>
      </c>
      <c r="H15133" t="s">
        <v>2933</v>
      </c>
      <c r="I15133" t="s">
        <v>359</v>
      </c>
      <c r="K15133" t="s">
        <v>189</v>
      </c>
      <c r="L15133" t="s">
        <v>38</v>
      </c>
      <c r="M15133" t="s">
        <v>105</v>
      </c>
    </row>
    <row r="15134" spans="1:13" x14ac:dyDescent="0.3">
      <c r="A15134" t="s">
        <v>2148</v>
      </c>
      <c r="C15134" t="s">
        <v>1852</v>
      </c>
      <c r="D15134">
        <v>12</v>
      </c>
      <c r="E15134" s="1">
        <v>1862922</v>
      </c>
      <c r="G15134" t="s">
        <v>13</v>
      </c>
      <c r="H15134" t="s">
        <v>2149</v>
      </c>
      <c r="I15134" t="s">
        <v>359</v>
      </c>
      <c r="K15134" t="s">
        <v>189</v>
      </c>
      <c r="L15134" t="s">
        <v>38</v>
      </c>
      <c r="M15134" t="s">
        <v>66</v>
      </c>
    </row>
    <row r="15135" spans="1:13" x14ac:dyDescent="0.3">
      <c r="A15135" t="s">
        <v>2148</v>
      </c>
      <c r="C15135" t="s">
        <v>29352</v>
      </c>
      <c r="D15135">
        <v>47</v>
      </c>
      <c r="E15135" s="1">
        <v>4000000</v>
      </c>
      <c r="G15135" t="s">
        <v>571</v>
      </c>
      <c r="H15135" t="s">
        <v>29358</v>
      </c>
      <c r="I15135" t="s">
        <v>359</v>
      </c>
      <c r="K15135" t="s">
        <v>189</v>
      </c>
      <c r="L15135" t="s">
        <v>38</v>
      </c>
      <c r="M15135" t="s">
        <v>3833</v>
      </c>
    </row>
    <row r="15136" spans="1:13" x14ac:dyDescent="0.3">
      <c r="A15136" t="s">
        <v>2148</v>
      </c>
      <c r="C15136" t="s">
        <v>27925</v>
      </c>
      <c r="D15136">
        <v>9</v>
      </c>
      <c r="E15136" s="1">
        <v>349987</v>
      </c>
      <c r="G15136" t="s">
        <v>13</v>
      </c>
      <c r="H15136" t="s">
        <v>28197</v>
      </c>
      <c r="I15136" t="s">
        <v>359</v>
      </c>
      <c r="K15136" t="s">
        <v>189</v>
      </c>
      <c r="L15136" t="s">
        <v>38</v>
      </c>
      <c r="M15136" t="s">
        <v>66</v>
      </c>
    </row>
    <row r="15137" spans="1:13" x14ac:dyDescent="0.3">
      <c r="A15137" t="s">
        <v>2148</v>
      </c>
      <c r="C15137" t="s">
        <v>28282</v>
      </c>
      <c r="D15137">
        <v>36</v>
      </c>
      <c r="E15137" s="1">
        <v>801497</v>
      </c>
      <c r="G15137" t="s">
        <v>13</v>
      </c>
      <c r="H15137" t="s">
        <v>28422</v>
      </c>
      <c r="I15137" t="s">
        <v>359</v>
      </c>
      <c r="K15137" t="s">
        <v>189</v>
      </c>
      <c r="L15137" t="s">
        <v>17</v>
      </c>
      <c r="M15137" t="s">
        <v>66</v>
      </c>
    </row>
    <row r="15138" spans="1:13" x14ac:dyDescent="0.3">
      <c r="A15138" t="s">
        <v>2148</v>
      </c>
      <c r="C15138" t="s">
        <v>30851</v>
      </c>
      <c r="D15138">
        <v>43</v>
      </c>
      <c r="E15138" s="1">
        <v>10743105</v>
      </c>
      <c r="G15138" t="s">
        <v>13</v>
      </c>
      <c r="H15138" t="s">
        <v>30898</v>
      </c>
      <c r="I15138" t="s">
        <v>359</v>
      </c>
      <c r="K15138" t="s">
        <v>189</v>
      </c>
      <c r="L15138" t="s">
        <v>38</v>
      </c>
      <c r="M15138" t="s">
        <v>66</v>
      </c>
    </row>
    <row r="15139" spans="1:13" x14ac:dyDescent="0.3">
      <c r="A15139" t="s">
        <v>2148</v>
      </c>
      <c r="C15139" t="s">
        <v>3657</v>
      </c>
      <c r="D15139">
        <v>41</v>
      </c>
      <c r="E15139" s="1">
        <v>2050118</v>
      </c>
      <c r="G15139" t="s">
        <v>34</v>
      </c>
      <c r="H15139" t="s">
        <v>3693</v>
      </c>
      <c r="I15139" t="s">
        <v>359</v>
      </c>
      <c r="K15139" t="s">
        <v>189</v>
      </c>
      <c r="L15139" t="s">
        <v>38</v>
      </c>
      <c r="M15139" t="s">
        <v>2286</v>
      </c>
    </row>
    <row r="15140" spans="1:13" x14ac:dyDescent="0.3">
      <c r="A15140" t="s">
        <v>2148</v>
      </c>
      <c r="C15140" t="s">
        <v>5642</v>
      </c>
      <c r="D15140">
        <v>11</v>
      </c>
      <c r="E15140" s="1">
        <v>683117</v>
      </c>
      <c r="G15140" t="s">
        <v>13</v>
      </c>
      <c r="H15140" t="s">
        <v>5716</v>
      </c>
      <c r="I15140" t="s">
        <v>359</v>
      </c>
      <c r="K15140" t="s">
        <v>189</v>
      </c>
      <c r="L15140" t="s">
        <v>38</v>
      </c>
      <c r="M15140" t="s">
        <v>66</v>
      </c>
    </row>
    <row r="15141" spans="1:13" x14ac:dyDescent="0.3">
      <c r="A15141" t="s">
        <v>2148</v>
      </c>
      <c r="C15141" t="s">
        <v>23564</v>
      </c>
      <c r="D15141">
        <v>24</v>
      </c>
      <c r="E15141" s="1">
        <v>298366</v>
      </c>
      <c r="G15141" t="s">
        <v>13</v>
      </c>
      <c r="H15141" t="s">
        <v>23566</v>
      </c>
      <c r="I15141" t="s">
        <v>359</v>
      </c>
      <c r="K15141" t="s">
        <v>189</v>
      </c>
      <c r="L15141" t="s">
        <v>38</v>
      </c>
      <c r="M15141" t="s">
        <v>101</v>
      </c>
    </row>
    <row r="15142" spans="1:13" x14ac:dyDescent="0.3">
      <c r="A15142" t="s">
        <v>2148</v>
      </c>
      <c r="C15142" t="s">
        <v>10589</v>
      </c>
      <c r="D15142">
        <v>30</v>
      </c>
      <c r="E15142" s="1">
        <v>3786858</v>
      </c>
      <c r="G15142" t="s">
        <v>13</v>
      </c>
      <c r="H15142" t="s">
        <v>10604</v>
      </c>
      <c r="I15142" t="s">
        <v>359</v>
      </c>
      <c r="K15142" t="s">
        <v>189</v>
      </c>
      <c r="L15142" t="s">
        <v>170</v>
      </c>
      <c r="M15142" t="s">
        <v>82</v>
      </c>
    </row>
    <row r="15143" spans="1:13" x14ac:dyDescent="0.3">
      <c r="A15143" t="s">
        <v>2148</v>
      </c>
      <c r="C15143" t="s">
        <v>9547</v>
      </c>
      <c r="D15143">
        <v>19</v>
      </c>
      <c r="E15143" s="1">
        <v>100000</v>
      </c>
      <c r="G15143" t="s">
        <v>13</v>
      </c>
      <c r="H15143" t="s">
        <v>9907</v>
      </c>
      <c r="I15143" t="s">
        <v>359</v>
      </c>
      <c r="K15143" t="s">
        <v>189</v>
      </c>
      <c r="L15143" t="s">
        <v>17</v>
      </c>
      <c r="M15143" t="s">
        <v>450</v>
      </c>
    </row>
    <row r="15144" spans="1:13" x14ac:dyDescent="0.3">
      <c r="A15144" t="s">
        <v>2148</v>
      </c>
      <c r="C15144" t="s">
        <v>8196</v>
      </c>
      <c r="D15144">
        <v>37</v>
      </c>
      <c r="E15144" s="1">
        <v>1694339</v>
      </c>
      <c r="G15144" t="s">
        <v>13</v>
      </c>
      <c r="H15144" t="s">
        <v>8254</v>
      </c>
      <c r="I15144" t="s">
        <v>359</v>
      </c>
      <c r="K15144" t="s">
        <v>189</v>
      </c>
      <c r="L15144" t="s">
        <v>38</v>
      </c>
      <c r="M15144" t="s">
        <v>66</v>
      </c>
    </row>
    <row r="15145" spans="1:13" x14ac:dyDescent="0.3">
      <c r="A15145" t="s">
        <v>2148</v>
      </c>
      <c r="C15145" t="s">
        <v>34100</v>
      </c>
      <c r="D15145">
        <v>17</v>
      </c>
      <c r="E15145" s="1">
        <v>2707</v>
      </c>
      <c r="G15145" t="s">
        <v>13</v>
      </c>
      <c r="H15145" t="s">
        <v>34153</v>
      </c>
      <c r="I15145" t="s">
        <v>359</v>
      </c>
      <c r="K15145" t="s">
        <v>189</v>
      </c>
      <c r="L15145" t="s">
        <v>17</v>
      </c>
      <c r="M15145" t="s">
        <v>450</v>
      </c>
    </row>
    <row r="15146" spans="1:13" x14ac:dyDescent="0.3">
      <c r="A15146" t="s">
        <v>2148</v>
      </c>
      <c r="C15146" t="s">
        <v>37363</v>
      </c>
      <c r="D15146">
        <v>78</v>
      </c>
      <c r="E15146" s="1">
        <v>10243877</v>
      </c>
      <c r="G15146" t="s">
        <v>13</v>
      </c>
      <c r="H15146" t="s">
        <v>37368</v>
      </c>
      <c r="I15146" t="s">
        <v>359</v>
      </c>
      <c r="K15146" t="s">
        <v>189</v>
      </c>
      <c r="L15146" t="s">
        <v>38</v>
      </c>
      <c r="M15146" t="s">
        <v>18</v>
      </c>
    </row>
    <row r="15147" spans="1:13" x14ac:dyDescent="0.3">
      <c r="A15147" t="s">
        <v>37176</v>
      </c>
      <c r="C15147" t="s">
        <v>37047</v>
      </c>
      <c r="D15147">
        <v>18</v>
      </c>
      <c r="E15147" s="1">
        <v>100000</v>
      </c>
      <c r="G15147" t="s">
        <v>13</v>
      </c>
      <c r="H15147" t="s">
        <v>37177</v>
      </c>
      <c r="I15147" t="s">
        <v>27507</v>
      </c>
      <c r="K15147" t="s">
        <v>524</v>
      </c>
      <c r="L15147" t="s">
        <v>17</v>
      </c>
      <c r="M15147" t="s">
        <v>450</v>
      </c>
    </row>
    <row r="15148" spans="1:13" x14ac:dyDescent="0.3">
      <c r="A15148" t="s">
        <v>12058</v>
      </c>
      <c r="C15148" t="s">
        <v>29302</v>
      </c>
      <c r="D15148">
        <v>36</v>
      </c>
      <c r="E15148" s="1">
        <v>6075745</v>
      </c>
      <c r="G15148" t="s">
        <v>13</v>
      </c>
      <c r="H15148" t="s">
        <v>29351</v>
      </c>
      <c r="I15148" t="s">
        <v>156</v>
      </c>
      <c r="J15148" t="s">
        <v>22</v>
      </c>
      <c r="K15148" t="s">
        <v>24</v>
      </c>
      <c r="L15148" t="s">
        <v>17</v>
      </c>
      <c r="M15148" t="s">
        <v>66</v>
      </c>
    </row>
    <row r="15149" spans="1:13" x14ac:dyDescent="0.3">
      <c r="A15149" t="s">
        <v>12058</v>
      </c>
      <c r="C15149" t="s">
        <v>23373</v>
      </c>
      <c r="D15149">
        <v>36</v>
      </c>
      <c r="E15149" s="1">
        <v>12850000</v>
      </c>
      <c r="G15149" t="s">
        <v>13</v>
      </c>
      <c r="H15149" t="s">
        <v>23386</v>
      </c>
      <c r="I15149" t="s">
        <v>156</v>
      </c>
      <c r="J15149" t="s">
        <v>22</v>
      </c>
      <c r="K15149" t="s">
        <v>24</v>
      </c>
      <c r="L15149" t="s">
        <v>25</v>
      </c>
      <c r="M15149" t="s">
        <v>66</v>
      </c>
    </row>
    <row r="15150" spans="1:13" x14ac:dyDescent="0.3">
      <c r="A15150" t="s">
        <v>12058</v>
      </c>
      <c r="C15150" t="s">
        <v>21714</v>
      </c>
      <c r="D15150">
        <v>2</v>
      </c>
      <c r="E15150" s="1">
        <v>15000</v>
      </c>
      <c r="G15150" t="s">
        <v>69</v>
      </c>
      <c r="H15150" t="s">
        <v>68</v>
      </c>
      <c r="I15150" t="s">
        <v>156</v>
      </c>
      <c r="J15150" t="s">
        <v>22</v>
      </c>
      <c r="K15150" t="s">
        <v>24</v>
      </c>
      <c r="L15150" t="s">
        <v>17</v>
      </c>
      <c r="M15150" t="s">
        <v>39</v>
      </c>
    </row>
    <row r="15151" spans="1:13" x14ac:dyDescent="0.3">
      <c r="A15151" t="s">
        <v>12058</v>
      </c>
      <c r="C15151" t="s">
        <v>11813</v>
      </c>
      <c r="D15151">
        <v>15</v>
      </c>
      <c r="E15151" s="1">
        <v>1496520</v>
      </c>
      <c r="G15151" t="s">
        <v>13</v>
      </c>
      <c r="H15151" t="s">
        <v>12059</v>
      </c>
      <c r="I15151" t="s">
        <v>156</v>
      </c>
      <c r="J15151" t="s">
        <v>22</v>
      </c>
      <c r="K15151" t="s">
        <v>24</v>
      </c>
      <c r="L15151" t="s">
        <v>17</v>
      </c>
      <c r="M15151" t="s">
        <v>66</v>
      </c>
    </row>
    <row r="15152" spans="1:13" x14ac:dyDescent="0.3">
      <c r="A15152" t="s">
        <v>12058</v>
      </c>
      <c r="C15152" t="s">
        <v>12250</v>
      </c>
      <c r="D15152">
        <v>49</v>
      </c>
      <c r="E15152" s="1">
        <v>12653944</v>
      </c>
      <c r="G15152" t="s">
        <v>13</v>
      </c>
      <c r="H15152" t="s">
        <v>12256</v>
      </c>
      <c r="I15152" t="s">
        <v>156</v>
      </c>
      <c r="J15152" t="s">
        <v>22</v>
      </c>
      <c r="K15152" t="s">
        <v>24</v>
      </c>
      <c r="L15152" t="s">
        <v>456</v>
      </c>
      <c r="M15152" t="s">
        <v>66</v>
      </c>
    </row>
    <row r="15153" spans="1:13" x14ac:dyDescent="0.3">
      <c r="A15153" t="s">
        <v>12058</v>
      </c>
      <c r="C15153" t="s">
        <v>35134</v>
      </c>
      <c r="D15153">
        <v>47</v>
      </c>
      <c r="E15153" s="1">
        <v>7055736</v>
      </c>
      <c r="G15153" t="s">
        <v>907</v>
      </c>
      <c r="H15153" t="s">
        <v>35152</v>
      </c>
      <c r="I15153" t="s">
        <v>156</v>
      </c>
      <c r="J15153" t="s">
        <v>22</v>
      </c>
      <c r="K15153" t="s">
        <v>24</v>
      </c>
      <c r="L15153" t="s">
        <v>17</v>
      </c>
      <c r="M15153" t="s">
        <v>3833</v>
      </c>
    </row>
    <row r="15154" spans="1:13" x14ac:dyDescent="0.3">
      <c r="A15154" t="s">
        <v>12058</v>
      </c>
      <c r="C15154" t="s">
        <v>36727</v>
      </c>
      <c r="D15154">
        <v>17</v>
      </c>
      <c r="E15154" s="1">
        <v>545535</v>
      </c>
      <c r="G15154" t="s">
        <v>69</v>
      </c>
      <c r="H15154" t="s">
        <v>36761</v>
      </c>
      <c r="I15154" t="s">
        <v>156</v>
      </c>
      <c r="J15154" t="s">
        <v>22</v>
      </c>
      <c r="K15154" t="s">
        <v>24</v>
      </c>
      <c r="L15154" t="s">
        <v>38</v>
      </c>
      <c r="M15154" t="s">
        <v>39</v>
      </c>
    </row>
    <row r="15155" spans="1:13" x14ac:dyDescent="0.3">
      <c r="A15155" t="s">
        <v>12058</v>
      </c>
      <c r="C15155" t="s">
        <v>37019</v>
      </c>
      <c r="D15155">
        <v>26</v>
      </c>
      <c r="E15155" s="1">
        <v>3944348</v>
      </c>
      <c r="G15155" t="s">
        <v>13</v>
      </c>
      <c r="H15155" t="s">
        <v>37045</v>
      </c>
      <c r="I15155" t="s">
        <v>156</v>
      </c>
      <c r="J15155" t="s">
        <v>22</v>
      </c>
      <c r="K15155" t="s">
        <v>24</v>
      </c>
      <c r="L15155" t="s">
        <v>38</v>
      </c>
      <c r="M15155" t="s">
        <v>66</v>
      </c>
    </row>
    <row r="15156" spans="1:13" x14ac:dyDescent="0.3">
      <c r="A15156" t="s">
        <v>12058</v>
      </c>
      <c r="C15156" t="s">
        <v>35729</v>
      </c>
      <c r="D15156">
        <v>14</v>
      </c>
      <c r="E15156" s="1">
        <v>894225</v>
      </c>
      <c r="G15156" t="s">
        <v>13</v>
      </c>
      <c r="H15156" t="s">
        <v>35757</v>
      </c>
      <c r="I15156" t="s">
        <v>156</v>
      </c>
      <c r="J15156" t="s">
        <v>22</v>
      </c>
      <c r="K15156" t="s">
        <v>24</v>
      </c>
      <c r="L15156" t="s">
        <v>170</v>
      </c>
      <c r="M15156" t="s">
        <v>66</v>
      </c>
    </row>
    <row r="15157" spans="1:13" x14ac:dyDescent="0.3">
      <c r="A15157" t="s">
        <v>29908</v>
      </c>
      <c r="C15157" t="s">
        <v>29553</v>
      </c>
      <c r="D15157">
        <v>35</v>
      </c>
      <c r="E15157" s="1">
        <v>8473801</v>
      </c>
      <c r="G15157" t="s">
        <v>13</v>
      </c>
      <c r="H15157" t="s">
        <v>29909</v>
      </c>
      <c r="I15157" t="s">
        <v>359</v>
      </c>
      <c r="K15157" t="s">
        <v>189</v>
      </c>
      <c r="L15157" t="s">
        <v>17</v>
      </c>
      <c r="M15157" t="s">
        <v>66</v>
      </c>
    </row>
    <row r="15158" spans="1:13" x14ac:dyDescent="0.3">
      <c r="A15158" t="s">
        <v>2137</v>
      </c>
      <c r="C15158" t="s">
        <v>1852</v>
      </c>
      <c r="D15158">
        <v>28</v>
      </c>
      <c r="E15158" s="1">
        <v>2000000</v>
      </c>
      <c r="G15158" t="s">
        <v>13</v>
      </c>
      <c r="H15158" t="s">
        <v>2138</v>
      </c>
      <c r="I15158" t="s">
        <v>156</v>
      </c>
      <c r="J15158" t="s">
        <v>22</v>
      </c>
      <c r="K15158" t="s">
        <v>24</v>
      </c>
      <c r="L15158" t="s">
        <v>38</v>
      </c>
      <c r="M15158" t="s">
        <v>66</v>
      </c>
    </row>
    <row r="15159" spans="1:13" x14ac:dyDescent="0.3">
      <c r="A15159" t="s">
        <v>2137</v>
      </c>
      <c r="C15159" t="s">
        <v>3657</v>
      </c>
      <c r="D15159">
        <v>32</v>
      </c>
      <c r="E15159" s="1">
        <v>647887</v>
      </c>
      <c r="G15159" t="s">
        <v>13</v>
      </c>
      <c r="H15159" t="s">
        <v>4250</v>
      </c>
      <c r="I15159" t="s">
        <v>156</v>
      </c>
      <c r="J15159" t="s">
        <v>22</v>
      </c>
      <c r="K15159" t="s">
        <v>24</v>
      </c>
      <c r="L15159" t="s">
        <v>38</v>
      </c>
      <c r="M15159" t="s">
        <v>66</v>
      </c>
    </row>
    <row r="15160" spans="1:13" x14ac:dyDescent="0.3">
      <c r="A15160" t="s">
        <v>20328</v>
      </c>
      <c r="C15160" t="s">
        <v>20121</v>
      </c>
      <c r="D15160">
        <v>4</v>
      </c>
      <c r="E15160" s="1">
        <v>21991</v>
      </c>
      <c r="G15160" t="s">
        <v>34</v>
      </c>
      <c r="H15160" t="s">
        <v>6143</v>
      </c>
      <c r="I15160" t="s">
        <v>608</v>
      </c>
      <c r="J15160" t="s">
        <v>288</v>
      </c>
      <c r="K15160" t="s">
        <v>24</v>
      </c>
      <c r="L15160" t="s">
        <v>25</v>
      </c>
      <c r="M15160" t="s">
        <v>6146</v>
      </c>
    </row>
    <row r="15161" spans="1:13" x14ac:dyDescent="0.3">
      <c r="A15161" t="s">
        <v>5075</v>
      </c>
      <c r="C15161" t="s">
        <v>5025</v>
      </c>
      <c r="D15161">
        <v>19</v>
      </c>
      <c r="E15161" s="1">
        <v>100000</v>
      </c>
      <c r="G15161" t="s">
        <v>13</v>
      </c>
      <c r="H15161" t="s">
        <v>5076</v>
      </c>
      <c r="I15161" t="s">
        <v>920</v>
      </c>
      <c r="J15161" t="s">
        <v>422</v>
      </c>
      <c r="K15161" t="s">
        <v>24</v>
      </c>
      <c r="L15161" t="s">
        <v>17</v>
      </c>
      <c r="M15161" t="s">
        <v>450</v>
      </c>
    </row>
    <row r="15162" spans="1:13" x14ac:dyDescent="0.3">
      <c r="A15162" t="s">
        <v>5075</v>
      </c>
      <c r="C15162" t="s">
        <v>11613</v>
      </c>
      <c r="D15162">
        <v>25</v>
      </c>
      <c r="E15162" s="1">
        <v>100000</v>
      </c>
      <c r="G15162" t="s">
        <v>13</v>
      </c>
      <c r="H15162" t="s">
        <v>11690</v>
      </c>
      <c r="I15162" t="s">
        <v>920</v>
      </c>
      <c r="J15162" t="s">
        <v>422</v>
      </c>
      <c r="K15162" t="s">
        <v>24</v>
      </c>
      <c r="L15162" t="s">
        <v>17</v>
      </c>
      <c r="M15162" t="s">
        <v>450</v>
      </c>
    </row>
    <row r="15163" spans="1:13" x14ac:dyDescent="0.3">
      <c r="A15163" t="s">
        <v>26855</v>
      </c>
      <c r="C15163" t="s">
        <v>26519</v>
      </c>
      <c r="D15163">
        <v>5</v>
      </c>
      <c r="E15163" s="1">
        <v>5174</v>
      </c>
      <c r="G15163" t="s">
        <v>34</v>
      </c>
      <c r="H15163" t="s">
        <v>6143</v>
      </c>
      <c r="I15163" t="s">
        <v>26856</v>
      </c>
      <c r="J15163" t="s">
        <v>2347</v>
      </c>
      <c r="K15163" t="s">
        <v>24</v>
      </c>
      <c r="L15163" t="s">
        <v>25</v>
      </c>
      <c r="M15163" t="s">
        <v>6146</v>
      </c>
    </row>
    <row r="15164" spans="1:13" x14ac:dyDescent="0.3">
      <c r="A15164" t="s">
        <v>22814</v>
      </c>
      <c r="C15164" t="s">
        <v>22801</v>
      </c>
      <c r="D15164">
        <v>24</v>
      </c>
      <c r="E15164" s="1">
        <v>381867</v>
      </c>
      <c r="G15164" t="s">
        <v>13</v>
      </c>
      <c r="H15164" t="s">
        <v>22815</v>
      </c>
      <c r="I15164" t="s">
        <v>22816</v>
      </c>
      <c r="K15164" t="s">
        <v>13402</v>
      </c>
      <c r="L15164" t="s">
        <v>17</v>
      </c>
      <c r="M15164" t="s">
        <v>105</v>
      </c>
    </row>
    <row r="15165" spans="1:13" x14ac:dyDescent="0.3">
      <c r="A15165" t="s">
        <v>19478</v>
      </c>
      <c r="C15165" t="s">
        <v>19404</v>
      </c>
      <c r="D15165">
        <v>6</v>
      </c>
      <c r="E15165" s="1">
        <v>12014</v>
      </c>
      <c r="G15165" t="s">
        <v>34</v>
      </c>
      <c r="H15165" t="s">
        <v>6143</v>
      </c>
      <c r="I15165" t="s">
        <v>13402</v>
      </c>
      <c r="J15165" t="s">
        <v>280</v>
      </c>
      <c r="K15165" t="s">
        <v>24</v>
      </c>
      <c r="L15165" t="s">
        <v>25</v>
      </c>
      <c r="M15165" t="s">
        <v>6146</v>
      </c>
    </row>
    <row r="15166" spans="1:13" x14ac:dyDescent="0.3">
      <c r="A15166" t="s">
        <v>26857</v>
      </c>
      <c r="C15166" t="s">
        <v>26519</v>
      </c>
      <c r="D15166">
        <v>5</v>
      </c>
      <c r="E15166" s="1">
        <v>12235</v>
      </c>
      <c r="G15166" t="s">
        <v>34</v>
      </c>
      <c r="H15166" t="s">
        <v>6143</v>
      </c>
      <c r="I15166" t="s">
        <v>7454</v>
      </c>
      <c r="J15166" t="s">
        <v>2347</v>
      </c>
      <c r="K15166" t="s">
        <v>24</v>
      </c>
      <c r="L15166" t="s">
        <v>25</v>
      </c>
      <c r="M15166" t="s">
        <v>6146</v>
      </c>
    </row>
    <row r="15167" spans="1:13" x14ac:dyDescent="0.3">
      <c r="A15167" t="s">
        <v>23897</v>
      </c>
      <c r="C15167" t="s">
        <v>23856</v>
      </c>
      <c r="D15167">
        <v>36</v>
      </c>
      <c r="E15167" s="1">
        <v>4500151</v>
      </c>
      <c r="G15167" t="s">
        <v>168</v>
      </c>
      <c r="H15167" t="s">
        <v>23898</v>
      </c>
      <c r="I15167" t="s">
        <v>506</v>
      </c>
      <c r="J15167" t="s">
        <v>507</v>
      </c>
      <c r="K15167" t="s">
        <v>96</v>
      </c>
      <c r="L15167" t="s">
        <v>1625</v>
      </c>
      <c r="M15167" t="s">
        <v>171</v>
      </c>
    </row>
    <row r="15168" spans="1:13" x14ac:dyDescent="0.3">
      <c r="A15168" t="s">
        <v>15102</v>
      </c>
      <c r="C15168" t="s">
        <v>15008</v>
      </c>
      <c r="D15168">
        <v>4</v>
      </c>
      <c r="E15168" s="1">
        <v>7754</v>
      </c>
      <c r="G15168" t="s">
        <v>34</v>
      </c>
      <c r="H15168" t="s">
        <v>6143</v>
      </c>
      <c r="I15168" t="s">
        <v>15103</v>
      </c>
      <c r="J15168" t="s">
        <v>761</v>
      </c>
      <c r="K15168" t="s">
        <v>24</v>
      </c>
      <c r="L15168" t="s">
        <v>25</v>
      </c>
      <c r="M15168" t="s">
        <v>6146</v>
      </c>
    </row>
    <row r="15169" spans="1:13" x14ac:dyDescent="0.3">
      <c r="A15169" t="s">
        <v>38072</v>
      </c>
      <c r="C15169" t="s">
        <v>38057</v>
      </c>
      <c r="D15169">
        <v>6</v>
      </c>
      <c r="E15169" s="1">
        <v>115545</v>
      </c>
      <c r="G15169" t="s">
        <v>13</v>
      </c>
      <c r="H15169" t="s">
        <v>38073</v>
      </c>
      <c r="I15169" t="s">
        <v>22</v>
      </c>
      <c r="J15169" t="s">
        <v>23</v>
      </c>
      <c r="K15169" t="s">
        <v>24</v>
      </c>
      <c r="L15169" t="s">
        <v>17</v>
      </c>
      <c r="M15169" t="s">
        <v>87</v>
      </c>
    </row>
    <row r="15170" spans="1:13" x14ac:dyDescent="0.3">
      <c r="A15170" t="s">
        <v>5995</v>
      </c>
      <c r="C15170" t="s">
        <v>28936</v>
      </c>
      <c r="D15170">
        <v>16</v>
      </c>
      <c r="E15170" s="1">
        <v>272148</v>
      </c>
      <c r="G15170" t="s">
        <v>13</v>
      </c>
      <c r="H15170" t="s">
        <v>29058</v>
      </c>
      <c r="I15170" t="s">
        <v>3638</v>
      </c>
      <c r="J15170" t="s">
        <v>86</v>
      </c>
      <c r="K15170" t="s">
        <v>24</v>
      </c>
      <c r="L15170" t="s">
        <v>38</v>
      </c>
      <c r="M15170" t="s">
        <v>66</v>
      </c>
    </row>
    <row r="15171" spans="1:13" x14ac:dyDescent="0.3">
      <c r="A15171" t="s">
        <v>5995</v>
      </c>
      <c r="C15171" t="s">
        <v>29553</v>
      </c>
      <c r="D15171">
        <v>59</v>
      </c>
      <c r="E15171" s="1">
        <v>6097712</v>
      </c>
      <c r="G15171" t="s">
        <v>69</v>
      </c>
      <c r="H15171" t="s">
        <v>29871</v>
      </c>
      <c r="I15171" t="s">
        <v>3638</v>
      </c>
      <c r="J15171" t="s">
        <v>86</v>
      </c>
      <c r="K15171" t="s">
        <v>24</v>
      </c>
      <c r="L15171" t="s">
        <v>38</v>
      </c>
      <c r="M15171" t="s">
        <v>3775</v>
      </c>
    </row>
    <row r="15172" spans="1:13" x14ac:dyDescent="0.3">
      <c r="A15172" t="s">
        <v>5995</v>
      </c>
      <c r="C15172" t="s">
        <v>30756</v>
      </c>
      <c r="D15172">
        <v>36</v>
      </c>
      <c r="E15172" s="1">
        <v>2500000</v>
      </c>
      <c r="G15172" t="s">
        <v>34</v>
      </c>
      <c r="H15172" t="s">
        <v>30768</v>
      </c>
      <c r="I15172" t="s">
        <v>3638</v>
      </c>
      <c r="J15172" t="s">
        <v>86</v>
      </c>
      <c r="K15172" t="s">
        <v>24</v>
      </c>
      <c r="L15172" t="s">
        <v>25</v>
      </c>
      <c r="M15172" t="s">
        <v>217</v>
      </c>
    </row>
    <row r="15173" spans="1:13" x14ac:dyDescent="0.3">
      <c r="A15173" t="s">
        <v>5995</v>
      </c>
      <c r="C15173" t="s">
        <v>5881</v>
      </c>
      <c r="D15173">
        <v>42</v>
      </c>
      <c r="E15173" s="1">
        <v>8599409</v>
      </c>
      <c r="G15173" t="s">
        <v>34</v>
      </c>
      <c r="H15173" t="s">
        <v>5996</v>
      </c>
      <c r="I15173" t="s">
        <v>3638</v>
      </c>
      <c r="J15173" t="s">
        <v>86</v>
      </c>
      <c r="K15173" t="s">
        <v>24</v>
      </c>
      <c r="L15173" t="s">
        <v>17</v>
      </c>
      <c r="M15173" t="s">
        <v>3814</v>
      </c>
    </row>
    <row r="15174" spans="1:13" x14ac:dyDescent="0.3">
      <c r="A15174" t="s">
        <v>5995</v>
      </c>
      <c r="C15174" t="s">
        <v>17183</v>
      </c>
      <c r="D15174">
        <v>61</v>
      </c>
      <c r="E15174" s="1">
        <v>2525000</v>
      </c>
      <c r="G15174" t="s">
        <v>34</v>
      </c>
      <c r="H15174" t="s">
        <v>17232</v>
      </c>
      <c r="I15174" t="s">
        <v>3638</v>
      </c>
      <c r="J15174" t="s">
        <v>86</v>
      </c>
      <c r="K15174" t="s">
        <v>24</v>
      </c>
      <c r="L15174" t="s">
        <v>17</v>
      </c>
      <c r="M15174" t="s">
        <v>217</v>
      </c>
    </row>
    <row r="15175" spans="1:13" x14ac:dyDescent="0.3">
      <c r="A15175" t="s">
        <v>5995</v>
      </c>
      <c r="C15175" t="s">
        <v>11813</v>
      </c>
      <c r="D15175">
        <v>43</v>
      </c>
      <c r="E15175" s="1">
        <v>1497686</v>
      </c>
      <c r="G15175" t="s">
        <v>34</v>
      </c>
      <c r="H15175" t="s">
        <v>11865</v>
      </c>
      <c r="I15175" t="s">
        <v>3638</v>
      </c>
      <c r="J15175" t="s">
        <v>86</v>
      </c>
      <c r="K15175" t="s">
        <v>24</v>
      </c>
      <c r="L15175" t="s">
        <v>170</v>
      </c>
      <c r="M15175" t="s">
        <v>202</v>
      </c>
    </row>
    <row r="15176" spans="1:13" x14ac:dyDescent="0.3">
      <c r="A15176" t="s">
        <v>5995</v>
      </c>
      <c r="C15176" t="s">
        <v>12803</v>
      </c>
      <c r="D15176">
        <v>25</v>
      </c>
      <c r="E15176" s="1">
        <v>650000</v>
      </c>
      <c r="G15176" t="s">
        <v>69</v>
      </c>
      <c r="H15176" t="s">
        <v>12870</v>
      </c>
      <c r="I15176" t="s">
        <v>3638</v>
      </c>
      <c r="J15176" t="s">
        <v>86</v>
      </c>
      <c r="K15176" t="s">
        <v>24</v>
      </c>
      <c r="L15176" t="s">
        <v>248</v>
      </c>
      <c r="M15176" t="s">
        <v>39</v>
      </c>
    </row>
    <row r="15177" spans="1:13" x14ac:dyDescent="0.3">
      <c r="A15177" t="s">
        <v>5995</v>
      </c>
      <c r="C15177" t="s">
        <v>10901</v>
      </c>
      <c r="D15177">
        <v>31</v>
      </c>
      <c r="E15177" s="1">
        <v>2042896</v>
      </c>
      <c r="G15177" t="s">
        <v>34</v>
      </c>
      <c r="H15177" t="s">
        <v>10902</v>
      </c>
      <c r="I15177" t="s">
        <v>3638</v>
      </c>
      <c r="J15177" t="s">
        <v>86</v>
      </c>
      <c r="K15177" t="s">
        <v>24</v>
      </c>
      <c r="L15177" t="s">
        <v>38</v>
      </c>
      <c r="M15177" t="s">
        <v>217</v>
      </c>
    </row>
    <row r="15178" spans="1:13" x14ac:dyDescent="0.3">
      <c r="A15178" t="s">
        <v>5995</v>
      </c>
      <c r="C15178" t="s">
        <v>34263</v>
      </c>
      <c r="D15178">
        <v>49</v>
      </c>
      <c r="E15178" s="1">
        <v>8498380</v>
      </c>
      <c r="G15178" t="s">
        <v>13</v>
      </c>
      <c r="H15178" t="s">
        <v>34271</v>
      </c>
      <c r="I15178" t="s">
        <v>3638</v>
      </c>
      <c r="J15178" t="s">
        <v>86</v>
      </c>
      <c r="K15178" t="s">
        <v>24</v>
      </c>
      <c r="L15178" t="s">
        <v>38</v>
      </c>
      <c r="M15178" t="s">
        <v>82</v>
      </c>
    </row>
    <row r="15179" spans="1:13" x14ac:dyDescent="0.3">
      <c r="A15179" t="s">
        <v>5995</v>
      </c>
      <c r="C15179" t="s">
        <v>37685</v>
      </c>
      <c r="D15179">
        <v>49</v>
      </c>
      <c r="E15179" s="1">
        <v>3205606</v>
      </c>
      <c r="G15179" t="s">
        <v>34</v>
      </c>
      <c r="H15179" t="s">
        <v>37755</v>
      </c>
      <c r="I15179" t="s">
        <v>3638</v>
      </c>
      <c r="J15179" t="s">
        <v>86</v>
      </c>
      <c r="K15179" t="s">
        <v>24</v>
      </c>
      <c r="L15179" t="s">
        <v>38</v>
      </c>
      <c r="M15179" t="s">
        <v>61</v>
      </c>
    </row>
    <row r="15180" spans="1:13" x14ac:dyDescent="0.3">
      <c r="A15180" t="s">
        <v>5995</v>
      </c>
      <c r="C15180" t="s">
        <v>14030</v>
      </c>
      <c r="D15180">
        <v>60</v>
      </c>
      <c r="E15180" s="1">
        <v>29957826</v>
      </c>
      <c r="G15180" t="s">
        <v>13</v>
      </c>
      <c r="H15180" t="s">
        <v>14103</v>
      </c>
      <c r="I15180" t="s">
        <v>3638</v>
      </c>
      <c r="J15180" t="s">
        <v>86</v>
      </c>
      <c r="K15180" t="s">
        <v>24</v>
      </c>
      <c r="L15180" t="s">
        <v>210</v>
      </c>
      <c r="M15180" t="s">
        <v>87</v>
      </c>
    </row>
    <row r="15181" spans="1:13" x14ac:dyDescent="0.3">
      <c r="A15181" t="s">
        <v>5995</v>
      </c>
      <c r="C15181" t="s">
        <v>6476</v>
      </c>
      <c r="D15181">
        <v>39</v>
      </c>
      <c r="E15181" s="1">
        <v>2740000</v>
      </c>
      <c r="G15181" t="s">
        <v>34</v>
      </c>
      <c r="H15181" t="s">
        <v>6489</v>
      </c>
      <c r="I15181" t="s">
        <v>3638</v>
      </c>
      <c r="J15181" t="s">
        <v>86</v>
      </c>
      <c r="K15181" t="s">
        <v>24</v>
      </c>
      <c r="L15181" t="s">
        <v>44</v>
      </c>
      <c r="M15181" t="s">
        <v>202</v>
      </c>
    </row>
    <row r="15182" spans="1:13" x14ac:dyDescent="0.3">
      <c r="A15182" t="s">
        <v>7201</v>
      </c>
      <c r="C15182" t="s">
        <v>6985</v>
      </c>
      <c r="D15182">
        <v>6</v>
      </c>
      <c r="E15182" s="1">
        <v>30331</v>
      </c>
      <c r="G15182" t="s">
        <v>34</v>
      </c>
      <c r="H15182" t="s">
        <v>6143</v>
      </c>
      <c r="I15182" t="s">
        <v>7202</v>
      </c>
      <c r="J15182" t="s">
        <v>307</v>
      </c>
      <c r="K15182" t="s">
        <v>24</v>
      </c>
      <c r="L15182" t="s">
        <v>25</v>
      </c>
      <c r="M15182" t="s">
        <v>6146</v>
      </c>
    </row>
    <row r="15183" spans="1:13" x14ac:dyDescent="0.3">
      <c r="A15183" t="s">
        <v>7201</v>
      </c>
      <c r="C15183" t="s">
        <v>6985</v>
      </c>
      <c r="D15183">
        <v>6</v>
      </c>
      <c r="E15183" s="1">
        <v>76852</v>
      </c>
      <c r="G15183" t="s">
        <v>34</v>
      </c>
      <c r="H15183" t="s">
        <v>6143</v>
      </c>
      <c r="I15183" t="s">
        <v>7202</v>
      </c>
      <c r="J15183" t="s">
        <v>307</v>
      </c>
      <c r="K15183" t="s">
        <v>24</v>
      </c>
      <c r="L15183" t="s">
        <v>25</v>
      </c>
      <c r="M15183" t="s">
        <v>6146</v>
      </c>
    </row>
    <row r="15184" spans="1:13" x14ac:dyDescent="0.3">
      <c r="A15184" t="s">
        <v>14451</v>
      </c>
      <c r="C15184" t="s">
        <v>14108</v>
      </c>
      <c r="D15184">
        <v>7</v>
      </c>
      <c r="E15184" s="1">
        <v>7873</v>
      </c>
      <c r="G15184" t="s">
        <v>34</v>
      </c>
      <c r="H15184" t="s">
        <v>6143</v>
      </c>
      <c r="I15184" t="s">
        <v>14452</v>
      </c>
      <c r="J15184" t="s">
        <v>433</v>
      </c>
      <c r="K15184" t="s">
        <v>24</v>
      </c>
      <c r="L15184" t="s">
        <v>25</v>
      </c>
      <c r="M15184" t="s">
        <v>6146</v>
      </c>
    </row>
    <row r="15185" spans="1:13" x14ac:dyDescent="0.3">
      <c r="A15185" t="s">
        <v>25481</v>
      </c>
      <c r="C15185" t="s">
        <v>25397</v>
      </c>
      <c r="D15185">
        <v>2</v>
      </c>
      <c r="E15185" s="1">
        <v>31060</v>
      </c>
      <c r="G15185" t="s">
        <v>34</v>
      </c>
      <c r="H15185" t="s">
        <v>6143</v>
      </c>
      <c r="I15185" t="s">
        <v>1020</v>
      </c>
      <c r="J15185" t="s">
        <v>1021</v>
      </c>
      <c r="K15185" t="s">
        <v>24</v>
      </c>
      <c r="L15185" t="s">
        <v>25</v>
      </c>
      <c r="M15185" t="s">
        <v>6146</v>
      </c>
    </row>
    <row r="15186" spans="1:13" x14ac:dyDescent="0.3">
      <c r="A15186" t="s">
        <v>26858</v>
      </c>
      <c r="C15186" t="s">
        <v>26519</v>
      </c>
      <c r="D15186">
        <v>5</v>
      </c>
      <c r="E15186" s="1">
        <v>16510</v>
      </c>
      <c r="G15186" t="s">
        <v>34</v>
      </c>
      <c r="H15186" t="s">
        <v>6143</v>
      </c>
      <c r="I15186" t="s">
        <v>1020</v>
      </c>
      <c r="J15186" t="s">
        <v>2347</v>
      </c>
      <c r="K15186" t="s">
        <v>24</v>
      </c>
      <c r="L15186" t="s">
        <v>25</v>
      </c>
      <c r="M15186" t="s">
        <v>6146</v>
      </c>
    </row>
    <row r="15187" spans="1:13" x14ac:dyDescent="0.3">
      <c r="A15187" t="s">
        <v>32011</v>
      </c>
      <c r="C15187" t="s">
        <v>31866</v>
      </c>
      <c r="D15187">
        <v>4</v>
      </c>
      <c r="E15187" s="1">
        <v>7655</v>
      </c>
      <c r="G15187" t="s">
        <v>34</v>
      </c>
      <c r="H15187" t="s">
        <v>6143</v>
      </c>
      <c r="I15187" t="s">
        <v>32012</v>
      </c>
      <c r="J15187" t="s">
        <v>732</v>
      </c>
      <c r="K15187" t="s">
        <v>24</v>
      </c>
      <c r="L15187" t="s">
        <v>25</v>
      </c>
      <c r="M15187" t="s">
        <v>6146</v>
      </c>
    </row>
    <row r="15188" spans="1:13" x14ac:dyDescent="0.3">
      <c r="A15188" t="s">
        <v>19004</v>
      </c>
      <c r="C15188" t="s">
        <v>18937</v>
      </c>
      <c r="D15188">
        <v>4</v>
      </c>
      <c r="E15188" s="1">
        <v>14995</v>
      </c>
      <c r="G15188" t="s">
        <v>34</v>
      </c>
      <c r="H15188" t="s">
        <v>6143</v>
      </c>
      <c r="I15188" t="s">
        <v>19005</v>
      </c>
      <c r="J15188" t="s">
        <v>17989</v>
      </c>
      <c r="K15188" t="s">
        <v>24</v>
      </c>
      <c r="L15188" t="s">
        <v>25</v>
      </c>
      <c r="M15188" t="s">
        <v>6146</v>
      </c>
    </row>
    <row r="15189" spans="1:13" x14ac:dyDescent="0.3">
      <c r="A15189" t="s">
        <v>13419</v>
      </c>
      <c r="C15189" t="s">
        <v>12994</v>
      </c>
      <c r="D15189">
        <v>4</v>
      </c>
      <c r="E15189" s="1">
        <v>7209</v>
      </c>
      <c r="G15189" t="s">
        <v>34</v>
      </c>
      <c r="H15189" t="s">
        <v>6143</v>
      </c>
      <c r="I15189" t="s">
        <v>8181</v>
      </c>
      <c r="J15189" t="s">
        <v>9844</v>
      </c>
      <c r="K15189" t="s">
        <v>24</v>
      </c>
      <c r="L15189" t="s">
        <v>25</v>
      </c>
      <c r="M15189" t="s">
        <v>6146</v>
      </c>
    </row>
    <row r="15190" spans="1:13" x14ac:dyDescent="0.3">
      <c r="A15190" t="s">
        <v>20575</v>
      </c>
      <c r="C15190" t="s">
        <v>23213</v>
      </c>
      <c r="D15190">
        <v>30</v>
      </c>
      <c r="E15190" s="1">
        <v>599631</v>
      </c>
      <c r="G15190" t="s">
        <v>111</v>
      </c>
      <c r="H15190" t="s">
        <v>23287</v>
      </c>
      <c r="I15190" t="s">
        <v>70</v>
      </c>
      <c r="J15190" t="s">
        <v>70</v>
      </c>
      <c r="K15190" t="s">
        <v>24</v>
      </c>
      <c r="L15190" t="s">
        <v>25</v>
      </c>
      <c r="M15190" t="s">
        <v>232</v>
      </c>
    </row>
    <row r="15191" spans="1:13" x14ac:dyDescent="0.3">
      <c r="A15191" t="s">
        <v>20575</v>
      </c>
      <c r="C15191" t="s">
        <v>24785</v>
      </c>
      <c r="D15191">
        <v>6</v>
      </c>
      <c r="E15191" s="1">
        <v>92575</v>
      </c>
      <c r="G15191" t="s">
        <v>111</v>
      </c>
      <c r="H15191" t="s">
        <v>24830</v>
      </c>
      <c r="I15191" t="s">
        <v>70</v>
      </c>
      <c r="J15191" t="s">
        <v>70</v>
      </c>
      <c r="K15191" t="s">
        <v>24</v>
      </c>
      <c r="L15191" t="s">
        <v>25</v>
      </c>
      <c r="M15191" t="s">
        <v>120</v>
      </c>
    </row>
    <row r="15192" spans="1:13" x14ac:dyDescent="0.3">
      <c r="A15192" t="s">
        <v>20575</v>
      </c>
      <c r="C15192" t="s">
        <v>25127</v>
      </c>
      <c r="D15192">
        <v>7</v>
      </c>
      <c r="E15192" s="1">
        <v>115000</v>
      </c>
      <c r="G15192" t="s">
        <v>111</v>
      </c>
      <c r="H15192" t="s">
        <v>25152</v>
      </c>
      <c r="I15192" t="s">
        <v>70</v>
      </c>
      <c r="J15192" t="s">
        <v>70</v>
      </c>
      <c r="K15192" t="s">
        <v>24</v>
      </c>
      <c r="L15192" t="s">
        <v>25</v>
      </c>
      <c r="M15192" t="s">
        <v>120</v>
      </c>
    </row>
    <row r="15193" spans="1:13" x14ac:dyDescent="0.3">
      <c r="A15193" t="s">
        <v>20575</v>
      </c>
      <c r="C15193" t="s">
        <v>25397</v>
      </c>
      <c r="D15193">
        <v>12</v>
      </c>
      <c r="E15193" s="1">
        <v>96000</v>
      </c>
      <c r="G15193" t="s">
        <v>111</v>
      </c>
      <c r="H15193" t="s">
        <v>25444</v>
      </c>
      <c r="I15193" t="s">
        <v>70</v>
      </c>
      <c r="J15193" t="s">
        <v>70</v>
      </c>
      <c r="K15193" t="s">
        <v>24</v>
      </c>
      <c r="L15193" t="s">
        <v>25</v>
      </c>
      <c r="M15193" t="s">
        <v>120</v>
      </c>
    </row>
    <row r="15194" spans="1:13" x14ac:dyDescent="0.3">
      <c r="A15194" t="s">
        <v>20575</v>
      </c>
      <c r="C15194" t="s">
        <v>20542</v>
      </c>
      <c r="D15194">
        <v>3</v>
      </c>
      <c r="E15194" s="1">
        <v>25000</v>
      </c>
      <c r="G15194" t="s">
        <v>111</v>
      </c>
      <c r="H15194" t="s">
        <v>20576</v>
      </c>
      <c r="I15194" t="s">
        <v>70</v>
      </c>
      <c r="J15194" t="s">
        <v>70</v>
      </c>
      <c r="K15194" t="s">
        <v>24</v>
      </c>
      <c r="L15194" t="s">
        <v>25</v>
      </c>
      <c r="M15194" t="s">
        <v>120</v>
      </c>
    </row>
    <row r="15195" spans="1:13" x14ac:dyDescent="0.3">
      <c r="A15195" t="s">
        <v>20808</v>
      </c>
      <c r="C15195" t="s">
        <v>20542</v>
      </c>
      <c r="D15195">
        <v>3</v>
      </c>
      <c r="E15195" s="1">
        <v>20705</v>
      </c>
      <c r="G15195" t="s">
        <v>34</v>
      </c>
      <c r="H15195" t="s">
        <v>6143</v>
      </c>
      <c r="I15195" t="s">
        <v>8181</v>
      </c>
      <c r="J15195" t="s">
        <v>627</v>
      </c>
      <c r="K15195" t="s">
        <v>24</v>
      </c>
      <c r="L15195" t="s">
        <v>25</v>
      </c>
      <c r="M15195" t="s">
        <v>6146</v>
      </c>
    </row>
    <row r="15196" spans="1:13" x14ac:dyDescent="0.3">
      <c r="A15196" t="s">
        <v>5691</v>
      </c>
      <c r="C15196" t="s">
        <v>5642</v>
      </c>
      <c r="D15196">
        <v>36</v>
      </c>
      <c r="E15196" s="1">
        <v>100000</v>
      </c>
      <c r="G15196" t="s">
        <v>13</v>
      </c>
      <c r="H15196" t="s">
        <v>5692</v>
      </c>
      <c r="I15196" t="s">
        <v>5693</v>
      </c>
      <c r="J15196" t="s">
        <v>253</v>
      </c>
      <c r="K15196" t="s">
        <v>51</v>
      </c>
      <c r="L15196" t="s">
        <v>17</v>
      </c>
      <c r="M15196" t="s">
        <v>450</v>
      </c>
    </row>
    <row r="15197" spans="1:13" x14ac:dyDescent="0.3">
      <c r="A15197" t="s">
        <v>14453</v>
      </c>
      <c r="C15197" t="s">
        <v>14108</v>
      </c>
      <c r="D15197">
        <v>7</v>
      </c>
      <c r="E15197" s="1">
        <v>43278</v>
      </c>
      <c r="G15197" t="s">
        <v>34</v>
      </c>
      <c r="H15197" t="s">
        <v>6143</v>
      </c>
      <c r="I15197" t="s">
        <v>14454</v>
      </c>
      <c r="J15197" t="s">
        <v>433</v>
      </c>
      <c r="K15197" t="s">
        <v>24</v>
      </c>
      <c r="L15197" t="s">
        <v>25</v>
      </c>
      <c r="M15197" t="s">
        <v>6146</v>
      </c>
    </row>
    <row r="15198" spans="1:13" x14ac:dyDescent="0.3">
      <c r="A15198" t="s">
        <v>14508</v>
      </c>
      <c r="C15198" t="s">
        <v>14108</v>
      </c>
      <c r="D15198">
        <v>7</v>
      </c>
      <c r="E15198" s="1">
        <v>7054</v>
      </c>
      <c r="G15198" t="s">
        <v>34</v>
      </c>
      <c r="H15198" t="s">
        <v>6143</v>
      </c>
      <c r="I15198" t="s">
        <v>14509</v>
      </c>
      <c r="J15198" t="s">
        <v>433</v>
      </c>
      <c r="K15198" t="s">
        <v>24</v>
      </c>
      <c r="L15198" t="s">
        <v>25</v>
      </c>
      <c r="M15198" t="s">
        <v>6146</v>
      </c>
    </row>
    <row r="15199" spans="1:13" x14ac:dyDescent="0.3">
      <c r="A15199" t="s">
        <v>19668</v>
      </c>
      <c r="C15199" t="s">
        <v>19404</v>
      </c>
      <c r="D15199">
        <v>6</v>
      </c>
      <c r="E15199" s="1">
        <v>6790</v>
      </c>
      <c r="G15199" t="s">
        <v>34</v>
      </c>
      <c r="H15199" t="s">
        <v>6143</v>
      </c>
      <c r="I15199" t="s">
        <v>19669</v>
      </c>
      <c r="J15199" t="s">
        <v>280</v>
      </c>
      <c r="K15199" t="s">
        <v>24</v>
      </c>
      <c r="L15199" t="s">
        <v>25</v>
      </c>
      <c r="M15199" t="s">
        <v>6146</v>
      </c>
    </row>
    <row r="15200" spans="1:13" x14ac:dyDescent="0.3">
      <c r="A15200" t="s">
        <v>7034</v>
      </c>
      <c r="C15200" t="s">
        <v>6985</v>
      </c>
      <c r="D15200">
        <v>12</v>
      </c>
      <c r="E15200" s="1">
        <v>769844</v>
      </c>
      <c r="G15200" t="s">
        <v>34</v>
      </c>
      <c r="H15200" t="s">
        <v>7035</v>
      </c>
      <c r="I15200" t="s">
        <v>7036</v>
      </c>
      <c r="J15200" t="s">
        <v>1077</v>
      </c>
      <c r="K15200" t="s">
        <v>609</v>
      </c>
      <c r="L15200" t="s">
        <v>25</v>
      </c>
      <c r="M15200" t="s">
        <v>6146</v>
      </c>
    </row>
    <row r="15201" spans="1:13" x14ac:dyDescent="0.3">
      <c r="A15201" t="s">
        <v>31956</v>
      </c>
      <c r="C15201" t="s">
        <v>31866</v>
      </c>
      <c r="D15201">
        <v>4</v>
      </c>
      <c r="E15201" s="1">
        <v>16155</v>
      </c>
      <c r="G15201" t="s">
        <v>34</v>
      </c>
      <c r="H15201" t="s">
        <v>6143</v>
      </c>
      <c r="I15201" t="s">
        <v>31957</v>
      </c>
      <c r="J15201" t="s">
        <v>732</v>
      </c>
      <c r="K15201" t="s">
        <v>24</v>
      </c>
      <c r="L15201" t="s">
        <v>25</v>
      </c>
      <c r="M15201" t="s">
        <v>6146</v>
      </c>
    </row>
    <row r="15202" spans="1:13" x14ac:dyDescent="0.3">
      <c r="A15202" t="s">
        <v>26220</v>
      </c>
      <c r="C15202" t="s">
        <v>25932</v>
      </c>
      <c r="D15202">
        <v>2</v>
      </c>
      <c r="E15202" s="1">
        <v>29878</v>
      </c>
      <c r="G15202" t="s">
        <v>34</v>
      </c>
      <c r="H15202" t="s">
        <v>6143</v>
      </c>
      <c r="I15202" t="s">
        <v>26029</v>
      </c>
      <c r="J15202" t="s">
        <v>700</v>
      </c>
      <c r="K15202" t="s">
        <v>24</v>
      </c>
      <c r="L15202" t="s">
        <v>25</v>
      </c>
      <c r="M15202" t="s">
        <v>6146</v>
      </c>
    </row>
    <row r="15203" spans="1:13" x14ac:dyDescent="0.3">
      <c r="A15203" t="s">
        <v>26028</v>
      </c>
      <c r="C15203" t="s">
        <v>25932</v>
      </c>
      <c r="D15203">
        <v>3</v>
      </c>
      <c r="E15203" s="1">
        <v>2580</v>
      </c>
      <c r="G15203" t="s">
        <v>34</v>
      </c>
      <c r="H15203" t="s">
        <v>6143</v>
      </c>
      <c r="I15203" t="s">
        <v>26029</v>
      </c>
      <c r="J15203" t="s">
        <v>700</v>
      </c>
      <c r="K15203" t="s">
        <v>24</v>
      </c>
      <c r="L15203" t="s">
        <v>25</v>
      </c>
      <c r="M15203" t="s">
        <v>6146</v>
      </c>
    </row>
    <row r="15204" spans="1:13" x14ac:dyDescent="0.3">
      <c r="A15204" t="s">
        <v>20809</v>
      </c>
      <c r="C15204" t="s">
        <v>20542</v>
      </c>
      <c r="D15204">
        <v>3</v>
      </c>
      <c r="E15204" s="1">
        <v>8474</v>
      </c>
      <c r="G15204" t="s">
        <v>34</v>
      </c>
      <c r="H15204" t="s">
        <v>6143</v>
      </c>
      <c r="I15204" t="s">
        <v>20810</v>
      </c>
      <c r="J15204" t="s">
        <v>627</v>
      </c>
      <c r="K15204" t="s">
        <v>24</v>
      </c>
      <c r="L15204" t="s">
        <v>25</v>
      </c>
      <c r="M15204" t="s">
        <v>6146</v>
      </c>
    </row>
    <row r="15205" spans="1:13" x14ac:dyDescent="0.3">
      <c r="A15205" t="s">
        <v>7340</v>
      </c>
      <c r="C15205" t="s">
        <v>6985</v>
      </c>
      <c r="D15205">
        <v>4</v>
      </c>
      <c r="E15205" s="1">
        <v>8364</v>
      </c>
      <c r="G15205" t="s">
        <v>34</v>
      </c>
      <c r="H15205" t="s">
        <v>6143</v>
      </c>
      <c r="I15205" t="s">
        <v>7341</v>
      </c>
      <c r="J15205" t="s">
        <v>6105</v>
      </c>
      <c r="K15205" t="s">
        <v>24</v>
      </c>
      <c r="L15205" t="s">
        <v>25</v>
      </c>
      <c r="M15205" t="s">
        <v>6146</v>
      </c>
    </row>
    <row r="15206" spans="1:13" x14ac:dyDescent="0.3">
      <c r="A15206" t="s">
        <v>26859</v>
      </c>
      <c r="C15206" t="s">
        <v>26519</v>
      </c>
      <c r="D15206">
        <v>5</v>
      </c>
      <c r="E15206" s="1">
        <v>7700</v>
      </c>
      <c r="G15206" t="s">
        <v>34</v>
      </c>
      <c r="H15206" t="s">
        <v>6143</v>
      </c>
      <c r="I15206" t="s">
        <v>6151</v>
      </c>
      <c r="J15206" t="s">
        <v>2347</v>
      </c>
      <c r="K15206" t="s">
        <v>24</v>
      </c>
      <c r="L15206" t="s">
        <v>25</v>
      </c>
      <c r="M15206" t="s">
        <v>6146</v>
      </c>
    </row>
    <row r="15207" spans="1:13" x14ac:dyDescent="0.3">
      <c r="A15207" t="s">
        <v>32927</v>
      </c>
      <c r="C15207" t="s">
        <v>32581</v>
      </c>
      <c r="D15207">
        <v>7</v>
      </c>
      <c r="E15207" s="1">
        <v>8777</v>
      </c>
      <c r="G15207" t="s">
        <v>34</v>
      </c>
      <c r="H15207" t="s">
        <v>6143</v>
      </c>
      <c r="I15207" t="s">
        <v>32928</v>
      </c>
      <c r="J15207" t="s">
        <v>70</v>
      </c>
      <c r="K15207" t="s">
        <v>24</v>
      </c>
      <c r="L15207" t="s">
        <v>25</v>
      </c>
      <c r="M15207" t="s">
        <v>6146</v>
      </c>
    </row>
    <row r="15208" spans="1:13" x14ac:dyDescent="0.3">
      <c r="A15208" t="s">
        <v>13673</v>
      </c>
      <c r="C15208" t="s">
        <v>25397</v>
      </c>
      <c r="D15208">
        <v>1</v>
      </c>
      <c r="E15208" s="1">
        <v>22005</v>
      </c>
      <c r="G15208" t="s">
        <v>34</v>
      </c>
      <c r="H15208" t="s">
        <v>6143</v>
      </c>
      <c r="I15208" t="s">
        <v>13674</v>
      </c>
      <c r="J15208" t="s">
        <v>1145</v>
      </c>
      <c r="K15208" t="s">
        <v>24</v>
      </c>
      <c r="L15208" t="s">
        <v>25</v>
      </c>
      <c r="M15208" t="s">
        <v>6146</v>
      </c>
    </row>
    <row r="15209" spans="1:13" x14ac:dyDescent="0.3">
      <c r="A15209" t="s">
        <v>13673</v>
      </c>
      <c r="C15209" t="s">
        <v>13456</v>
      </c>
      <c r="D15209">
        <v>7</v>
      </c>
      <c r="E15209" s="1">
        <v>20993</v>
      </c>
      <c r="G15209" t="s">
        <v>34</v>
      </c>
      <c r="H15209" t="s">
        <v>6143</v>
      </c>
      <c r="I15209" t="s">
        <v>13674</v>
      </c>
      <c r="J15209" t="s">
        <v>30</v>
      </c>
      <c r="K15209" t="s">
        <v>24</v>
      </c>
      <c r="L15209" t="s">
        <v>25</v>
      </c>
      <c r="M15209" t="s">
        <v>6146</v>
      </c>
    </row>
    <row r="15210" spans="1:13" x14ac:dyDescent="0.3">
      <c r="A15210" t="s">
        <v>31686</v>
      </c>
      <c r="C15210" t="s">
        <v>31493</v>
      </c>
      <c r="D15210">
        <v>5</v>
      </c>
      <c r="E15210" s="1">
        <v>129458</v>
      </c>
      <c r="G15210" t="s">
        <v>34</v>
      </c>
      <c r="H15210" t="s">
        <v>6143</v>
      </c>
      <c r="I15210" t="s">
        <v>13674</v>
      </c>
      <c r="J15210" t="s">
        <v>311</v>
      </c>
      <c r="K15210" t="s">
        <v>24</v>
      </c>
      <c r="L15210" t="s">
        <v>25</v>
      </c>
      <c r="M15210" t="s">
        <v>6146</v>
      </c>
    </row>
    <row r="15211" spans="1:13" x14ac:dyDescent="0.3">
      <c r="A15211" t="s">
        <v>3700</v>
      </c>
      <c r="C15211" t="s">
        <v>3657</v>
      </c>
      <c r="D15211">
        <v>14</v>
      </c>
      <c r="E15211" s="1">
        <v>197720</v>
      </c>
      <c r="G15211" t="s">
        <v>13</v>
      </c>
      <c r="H15211" t="s">
        <v>3701</v>
      </c>
      <c r="I15211" t="s">
        <v>359</v>
      </c>
      <c r="K15211" t="s">
        <v>189</v>
      </c>
      <c r="L15211" t="s">
        <v>38</v>
      </c>
      <c r="M15211" t="s">
        <v>101</v>
      </c>
    </row>
    <row r="15212" spans="1:13" x14ac:dyDescent="0.3">
      <c r="A15212" t="s">
        <v>20469</v>
      </c>
      <c r="C15212" t="s">
        <v>20401</v>
      </c>
      <c r="D15212">
        <v>3</v>
      </c>
      <c r="E15212" s="1">
        <v>7190</v>
      </c>
      <c r="G15212" t="s">
        <v>34</v>
      </c>
      <c r="H15212" t="s">
        <v>6143</v>
      </c>
      <c r="I15212" t="s">
        <v>20470</v>
      </c>
      <c r="J15212" t="s">
        <v>1169</v>
      </c>
      <c r="K15212" t="s">
        <v>24</v>
      </c>
      <c r="L15212" t="s">
        <v>25</v>
      </c>
      <c r="M15212" t="s">
        <v>6146</v>
      </c>
    </row>
    <row r="15213" spans="1:13" x14ac:dyDescent="0.3">
      <c r="A15213" t="s">
        <v>10041</v>
      </c>
      <c r="C15213" t="s">
        <v>9547</v>
      </c>
      <c r="D15213">
        <v>19</v>
      </c>
      <c r="E15213" s="1">
        <v>200000</v>
      </c>
      <c r="G15213" t="s">
        <v>111</v>
      </c>
      <c r="H15213" t="s">
        <v>10040</v>
      </c>
      <c r="I15213" t="s">
        <v>22</v>
      </c>
      <c r="J15213" t="s">
        <v>23</v>
      </c>
      <c r="K15213" t="s">
        <v>24</v>
      </c>
      <c r="L15213" t="s">
        <v>25</v>
      </c>
      <c r="M15213" t="s">
        <v>232</v>
      </c>
    </row>
    <row r="15214" spans="1:13" x14ac:dyDescent="0.3">
      <c r="A15214" t="s">
        <v>10041</v>
      </c>
      <c r="C15214" t="s">
        <v>36834</v>
      </c>
      <c r="D15214">
        <v>39</v>
      </c>
      <c r="E15214" s="1">
        <v>1500000</v>
      </c>
      <c r="G15214" t="s">
        <v>111</v>
      </c>
      <c r="H15214" t="s">
        <v>36859</v>
      </c>
      <c r="I15214" t="s">
        <v>22</v>
      </c>
      <c r="J15214" t="s">
        <v>23</v>
      </c>
      <c r="K15214" t="s">
        <v>24</v>
      </c>
      <c r="L15214" t="s">
        <v>25</v>
      </c>
      <c r="M15214" t="s">
        <v>232</v>
      </c>
    </row>
    <row r="15215" spans="1:13" x14ac:dyDescent="0.3">
      <c r="A15215" t="s">
        <v>102</v>
      </c>
      <c r="C15215" t="s">
        <v>14</v>
      </c>
      <c r="D15215">
        <v>17</v>
      </c>
      <c r="E15215" s="1">
        <v>800000</v>
      </c>
      <c r="G15215" t="s">
        <v>13</v>
      </c>
      <c r="H15215" t="s">
        <v>103</v>
      </c>
      <c r="I15215" t="s">
        <v>104</v>
      </c>
      <c r="J15215" t="s">
        <v>86</v>
      </c>
      <c r="K15215" t="s">
        <v>24</v>
      </c>
      <c r="L15215" t="s">
        <v>17</v>
      </c>
      <c r="M15215" t="s">
        <v>105</v>
      </c>
    </row>
    <row r="15216" spans="1:13" x14ac:dyDescent="0.3">
      <c r="A15216" t="s">
        <v>102</v>
      </c>
      <c r="C15216" t="s">
        <v>24055</v>
      </c>
      <c r="D15216">
        <v>33</v>
      </c>
      <c r="E15216" s="1">
        <v>804601</v>
      </c>
      <c r="G15216" t="s">
        <v>13</v>
      </c>
      <c r="H15216" t="s">
        <v>24310</v>
      </c>
      <c r="I15216" t="s">
        <v>104</v>
      </c>
      <c r="J15216" t="s">
        <v>86</v>
      </c>
      <c r="K15216" t="s">
        <v>24</v>
      </c>
      <c r="L15216" t="s">
        <v>17</v>
      </c>
      <c r="M15216" t="s">
        <v>580</v>
      </c>
    </row>
    <row r="15217" spans="1:13" x14ac:dyDescent="0.3">
      <c r="A15217" t="s">
        <v>2377</v>
      </c>
      <c r="C15217" t="s">
        <v>2269</v>
      </c>
      <c r="D15217">
        <v>18</v>
      </c>
      <c r="E15217" s="1">
        <v>499920</v>
      </c>
      <c r="G15217" t="s">
        <v>48</v>
      </c>
      <c r="H15217" t="s">
        <v>2378</v>
      </c>
      <c r="I15217" t="s">
        <v>42</v>
      </c>
      <c r="K15217" t="s">
        <v>43</v>
      </c>
      <c r="L15217" t="s">
        <v>44</v>
      </c>
      <c r="M15217" t="s">
        <v>331</v>
      </c>
    </row>
    <row r="15218" spans="1:13" x14ac:dyDescent="0.3">
      <c r="A15218" t="s">
        <v>31973</v>
      </c>
      <c r="C15218" t="s">
        <v>31866</v>
      </c>
      <c r="D15218">
        <v>4</v>
      </c>
      <c r="E15218" s="1">
        <v>7655</v>
      </c>
      <c r="G15218" t="s">
        <v>34</v>
      </c>
      <c r="H15218" t="s">
        <v>6143</v>
      </c>
      <c r="I15218" t="s">
        <v>31974</v>
      </c>
      <c r="J15218" t="s">
        <v>732</v>
      </c>
      <c r="K15218" t="s">
        <v>24</v>
      </c>
      <c r="L15218" t="s">
        <v>25</v>
      </c>
      <c r="M15218" t="s">
        <v>6146</v>
      </c>
    </row>
    <row r="15219" spans="1:13" x14ac:dyDescent="0.3">
      <c r="A15219" t="s">
        <v>14282</v>
      </c>
      <c r="C15219" t="s">
        <v>14108</v>
      </c>
      <c r="D15219">
        <v>7</v>
      </c>
      <c r="E15219" s="1">
        <v>7804</v>
      </c>
      <c r="G15219" t="s">
        <v>34</v>
      </c>
      <c r="H15219" t="s">
        <v>6143</v>
      </c>
      <c r="I15219" t="s">
        <v>14283</v>
      </c>
      <c r="J15219" t="s">
        <v>433</v>
      </c>
      <c r="K15219" t="s">
        <v>24</v>
      </c>
      <c r="L15219" t="s">
        <v>25</v>
      </c>
      <c r="M15219" t="s">
        <v>6146</v>
      </c>
    </row>
    <row r="15220" spans="1:13" x14ac:dyDescent="0.3">
      <c r="A15220" t="s">
        <v>25713</v>
      </c>
      <c r="C15220" t="s">
        <v>25665</v>
      </c>
      <c r="D15220">
        <v>12</v>
      </c>
      <c r="E15220" s="1">
        <v>50000</v>
      </c>
      <c r="G15220" t="s">
        <v>111</v>
      </c>
      <c r="H15220" t="s">
        <v>5210</v>
      </c>
      <c r="I15220" t="s">
        <v>17031</v>
      </c>
      <c r="J15220" t="s">
        <v>813</v>
      </c>
      <c r="K15220" t="s">
        <v>24</v>
      </c>
      <c r="L15220" t="s">
        <v>25</v>
      </c>
      <c r="M15220" t="s">
        <v>87</v>
      </c>
    </row>
    <row r="15221" spans="1:13" x14ac:dyDescent="0.3">
      <c r="A15221" t="s">
        <v>25713</v>
      </c>
      <c r="C15221" t="s">
        <v>33136</v>
      </c>
      <c r="D15221">
        <v>12</v>
      </c>
      <c r="E15221" s="1">
        <v>150000</v>
      </c>
      <c r="G15221" t="s">
        <v>111</v>
      </c>
      <c r="H15221" t="s">
        <v>5210</v>
      </c>
      <c r="I15221" t="s">
        <v>17031</v>
      </c>
      <c r="J15221" t="s">
        <v>813</v>
      </c>
      <c r="K15221" t="s">
        <v>24</v>
      </c>
      <c r="L15221" t="s">
        <v>25</v>
      </c>
      <c r="M15221" t="s">
        <v>87</v>
      </c>
    </row>
    <row r="15222" spans="1:13" x14ac:dyDescent="0.3">
      <c r="A15222" t="s">
        <v>24939</v>
      </c>
      <c r="C15222" t="s">
        <v>24897</v>
      </c>
      <c r="D15222">
        <v>12</v>
      </c>
      <c r="E15222" s="1">
        <v>50000</v>
      </c>
      <c r="G15222" t="s">
        <v>111</v>
      </c>
      <c r="H15222" t="s">
        <v>24427</v>
      </c>
      <c r="I15222" t="s">
        <v>18359</v>
      </c>
      <c r="J15222" t="s">
        <v>22</v>
      </c>
      <c r="K15222" t="s">
        <v>24</v>
      </c>
      <c r="L15222" t="s">
        <v>25</v>
      </c>
      <c r="M15222" t="s">
        <v>6109</v>
      </c>
    </row>
    <row r="15223" spans="1:13" x14ac:dyDescent="0.3">
      <c r="A15223" t="s">
        <v>17689</v>
      </c>
      <c r="C15223" t="s">
        <v>17445</v>
      </c>
      <c r="D15223">
        <v>16</v>
      </c>
      <c r="E15223" s="1">
        <v>3895</v>
      </c>
      <c r="G15223" t="s">
        <v>34</v>
      </c>
      <c r="H15223" t="s">
        <v>6143</v>
      </c>
      <c r="I15223" t="s">
        <v>17690</v>
      </c>
      <c r="J15223" t="s">
        <v>662</v>
      </c>
      <c r="K15223" t="s">
        <v>24</v>
      </c>
      <c r="L15223" t="s">
        <v>25</v>
      </c>
      <c r="M15223" t="s">
        <v>6146</v>
      </c>
    </row>
    <row r="15224" spans="1:13" x14ac:dyDescent="0.3">
      <c r="A15224" t="s">
        <v>26860</v>
      </c>
      <c r="C15224" t="s">
        <v>26519</v>
      </c>
      <c r="D15224">
        <v>5</v>
      </c>
      <c r="E15224" s="1">
        <v>12860</v>
      </c>
      <c r="G15224" t="s">
        <v>34</v>
      </c>
      <c r="H15224" t="s">
        <v>6143</v>
      </c>
      <c r="I15224" t="s">
        <v>20503</v>
      </c>
      <c r="J15224" t="s">
        <v>2347</v>
      </c>
      <c r="K15224" t="s">
        <v>24</v>
      </c>
      <c r="L15224" t="s">
        <v>25</v>
      </c>
      <c r="M15224" t="s">
        <v>6146</v>
      </c>
    </row>
    <row r="15225" spans="1:13" x14ac:dyDescent="0.3">
      <c r="A15225" t="s">
        <v>9235</v>
      </c>
      <c r="C15225" t="s">
        <v>9183</v>
      </c>
      <c r="D15225">
        <v>1</v>
      </c>
      <c r="E15225" s="1">
        <v>350</v>
      </c>
      <c r="G15225" t="s">
        <v>111</v>
      </c>
      <c r="H15225" t="s">
        <v>9081</v>
      </c>
      <c r="I15225" t="s">
        <v>1433</v>
      </c>
      <c r="J15225" t="s">
        <v>732</v>
      </c>
      <c r="K15225" t="s">
        <v>24</v>
      </c>
      <c r="L15225" t="s">
        <v>25</v>
      </c>
      <c r="M15225" t="s">
        <v>120</v>
      </c>
    </row>
    <row r="15226" spans="1:13" x14ac:dyDescent="0.3">
      <c r="A15226" t="s">
        <v>9235</v>
      </c>
      <c r="C15226" t="s">
        <v>24500</v>
      </c>
      <c r="D15226">
        <v>31</v>
      </c>
      <c r="E15226" s="1">
        <v>2683400</v>
      </c>
      <c r="G15226" t="s">
        <v>111</v>
      </c>
      <c r="H15226" t="s">
        <v>24533</v>
      </c>
      <c r="I15226" t="s">
        <v>1433</v>
      </c>
      <c r="J15226" t="s">
        <v>732</v>
      </c>
      <c r="K15226" t="s">
        <v>24</v>
      </c>
      <c r="L15226" t="s">
        <v>25</v>
      </c>
      <c r="M15226" t="s">
        <v>120</v>
      </c>
    </row>
    <row r="15227" spans="1:13" x14ac:dyDescent="0.3">
      <c r="A15227" t="s">
        <v>12794</v>
      </c>
      <c r="C15227" t="s">
        <v>16408</v>
      </c>
      <c r="D15227">
        <v>7</v>
      </c>
      <c r="E15227" s="1">
        <v>440169</v>
      </c>
      <c r="G15227" t="s">
        <v>34</v>
      </c>
      <c r="H15227" t="s">
        <v>16452</v>
      </c>
      <c r="I15227" t="s">
        <v>1008</v>
      </c>
      <c r="J15227" t="s">
        <v>119</v>
      </c>
      <c r="K15227" t="s">
        <v>24</v>
      </c>
      <c r="L15227" t="s">
        <v>17</v>
      </c>
      <c r="M15227" t="s">
        <v>504</v>
      </c>
    </row>
    <row r="15228" spans="1:13" x14ac:dyDescent="0.3">
      <c r="A15228" t="s">
        <v>12794</v>
      </c>
      <c r="C15228" t="s">
        <v>12673</v>
      </c>
      <c r="D15228">
        <v>20</v>
      </c>
      <c r="E15228" s="1">
        <v>627000</v>
      </c>
      <c r="G15228" t="s">
        <v>34</v>
      </c>
      <c r="H15228" t="s">
        <v>12795</v>
      </c>
      <c r="I15228" t="s">
        <v>1008</v>
      </c>
      <c r="J15228" t="s">
        <v>119</v>
      </c>
      <c r="K15228" t="s">
        <v>24</v>
      </c>
      <c r="L15228" t="s">
        <v>38</v>
      </c>
      <c r="M15228" t="s">
        <v>504</v>
      </c>
    </row>
    <row r="15229" spans="1:13" x14ac:dyDescent="0.3">
      <c r="A15229" t="s">
        <v>26861</v>
      </c>
      <c r="C15229" t="s">
        <v>26519</v>
      </c>
      <c r="D15229">
        <v>5</v>
      </c>
      <c r="E15229" s="1">
        <v>12895</v>
      </c>
      <c r="G15229" t="s">
        <v>34</v>
      </c>
      <c r="H15229" t="s">
        <v>6143</v>
      </c>
      <c r="I15229" t="s">
        <v>26862</v>
      </c>
      <c r="J15229" t="s">
        <v>2347</v>
      </c>
      <c r="K15229" t="s">
        <v>24</v>
      </c>
      <c r="L15229" t="s">
        <v>25</v>
      </c>
      <c r="M15229" t="s">
        <v>6146</v>
      </c>
    </row>
    <row r="15230" spans="1:13" x14ac:dyDescent="0.3">
      <c r="A15230" t="s">
        <v>26221</v>
      </c>
      <c r="C15230" t="s">
        <v>25932</v>
      </c>
      <c r="D15230">
        <v>2</v>
      </c>
      <c r="E15230" s="1">
        <v>29910</v>
      </c>
      <c r="G15230" t="s">
        <v>34</v>
      </c>
      <c r="H15230" t="s">
        <v>6143</v>
      </c>
      <c r="I15230" t="s">
        <v>26038</v>
      </c>
      <c r="J15230" t="s">
        <v>700</v>
      </c>
      <c r="K15230" t="s">
        <v>24</v>
      </c>
      <c r="L15230" t="s">
        <v>25</v>
      </c>
      <c r="M15230" t="s">
        <v>6146</v>
      </c>
    </row>
    <row r="15231" spans="1:13" x14ac:dyDescent="0.3">
      <c r="A15231" t="s">
        <v>26221</v>
      </c>
      <c r="C15231" t="s">
        <v>25932</v>
      </c>
      <c r="D15231">
        <v>2</v>
      </c>
      <c r="E15231" s="1">
        <v>24485</v>
      </c>
      <c r="G15231" t="s">
        <v>34</v>
      </c>
      <c r="H15231" t="s">
        <v>6143</v>
      </c>
      <c r="I15231" t="s">
        <v>26038</v>
      </c>
      <c r="J15231" t="s">
        <v>700</v>
      </c>
      <c r="K15231" t="s">
        <v>24</v>
      </c>
      <c r="L15231" t="s">
        <v>25</v>
      </c>
      <c r="M15231" t="s">
        <v>6146</v>
      </c>
    </row>
    <row r="15232" spans="1:13" x14ac:dyDescent="0.3">
      <c r="A15232" t="s">
        <v>26863</v>
      </c>
      <c r="C15232" t="s">
        <v>26519</v>
      </c>
      <c r="D15232">
        <v>5</v>
      </c>
      <c r="E15232" s="1">
        <v>11943</v>
      </c>
      <c r="G15232" t="s">
        <v>34</v>
      </c>
      <c r="H15232" t="s">
        <v>6143</v>
      </c>
      <c r="I15232" t="s">
        <v>26864</v>
      </c>
      <c r="J15232" t="s">
        <v>2347</v>
      </c>
      <c r="K15232" t="s">
        <v>24</v>
      </c>
      <c r="L15232" t="s">
        <v>25</v>
      </c>
      <c r="M15232" t="s">
        <v>6146</v>
      </c>
    </row>
    <row r="15233" spans="1:13" x14ac:dyDescent="0.3">
      <c r="A15233" t="s">
        <v>26865</v>
      </c>
      <c r="C15233" t="s">
        <v>26519</v>
      </c>
      <c r="D15233">
        <v>5</v>
      </c>
      <c r="E15233" s="1">
        <v>7590</v>
      </c>
      <c r="G15233" t="s">
        <v>34</v>
      </c>
      <c r="H15233" t="s">
        <v>6143</v>
      </c>
      <c r="I15233" t="s">
        <v>26866</v>
      </c>
      <c r="J15233" t="s">
        <v>2347</v>
      </c>
      <c r="K15233" t="s">
        <v>24</v>
      </c>
      <c r="L15233" t="s">
        <v>25</v>
      </c>
      <c r="M15233" t="s">
        <v>6146</v>
      </c>
    </row>
    <row r="15234" spans="1:13" x14ac:dyDescent="0.3">
      <c r="A15234" t="s">
        <v>20045</v>
      </c>
      <c r="C15234" t="s">
        <v>19936</v>
      </c>
      <c r="D15234">
        <v>5</v>
      </c>
      <c r="E15234" s="1">
        <v>6790</v>
      </c>
      <c r="G15234" t="s">
        <v>34</v>
      </c>
      <c r="H15234" t="s">
        <v>6143</v>
      </c>
      <c r="I15234" t="s">
        <v>20046</v>
      </c>
      <c r="J15234" t="s">
        <v>9844</v>
      </c>
      <c r="K15234" t="s">
        <v>24</v>
      </c>
      <c r="L15234" t="s">
        <v>25</v>
      </c>
      <c r="M15234" t="s">
        <v>6146</v>
      </c>
    </row>
    <row r="15235" spans="1:13" x14ac:dyDescent="0.3">
      <c r="A15235" t="s">
        <v>14329</v>
      </c>
      <c r="C15235" t="s">
        <v>14108</v>
      </c>
      <c r="D15235">
        <v>7</v>
      </c>
      <c r="E15235" s="1">
        <v>7804</v>
      </c>
      <c r="G15235" t="s">
        <v>34</v>
      </c>
      <c r="H15235" t="s">
        <v>6143</v>
      </c>
      <c r="I15235" t="s">
        <v>14330</v>
      </c>
      <c r="J15235" t="s">
        <v>433</v>
      </c>
      <c r="K15235" t="s">
        <v>24</v>
      </c>
      <c r="L15235" t="s">
        <v>25</v>
      </c>
      <c r="M15235" t="s">
        <v>6146</v>
      </c>
    </row>
    <row r="15236" spans="1:13" x14ac:dyDescent="0.3">
      <c r="A15236" t="s">
        <v>11599</v>
      </c>
      <c r="C15236" t="s">
        <v>15490</v>
      </c>
      <c r="D15236">
        <v>7</v>
      </c>
      <c r="E15236" s="1">
        <v>50000</v>
      </c>
      <c r="G15236" t="s">
        <v>13</v>
      </c>
      <c r="H15236" t="s">
        <v>15533</v>
      </c>
      <c r="I15236" t="s">
        <v>11601</v>
      </c>
      <c r="J15236" t="s">
        <v>70</v>
      </c>
      <c r="K15236" t="s">
        <v>24</v>
      </c>
      <c r="L15236" t="s">
        <v>17</v>
      </c>
      <c r="M15236" t="s">
        <v>450</v>
      </c>
    </row>
    <row r="15237" spans="1:13" x14ac:dyDescent="0.3">
      <c r="A15237" t="s">
        <v>11599</v>
      </c>
      <c r="C15237" t="s">
        <v>11494</v>
      </c>
      <c r="D15237">
        <v>5</v>
      </c>
      <c r="E15237" s="1">
        <v>50000</v>
      </c>
      <c r="G15237" t="s">
        <v>13</v>
      </c>
      <c r="H15237" t="s">
        <v>11600</v>
      </c>
      <c r="I15237" t="s">
        <v>11601</v>
      </c>
      <c r="J15237" t="s">
        <v>70</v>
      </c>
      <c r="K15237" t="s">
        <v>24</v>
      </c>
      <c r="L15237" t="s">
        <v>17</v>
      </c>
      <c r="M15237" t="s">
        <v>450</v>
      </c>
    </row>
    <row r="15238" spans="1:13" x14ac:dyDescent="0.3">
      <c r="A15238" t="s">
        <v>26867</v>
      </c>
      <c r="C15238" t="s">
        <v>26519</v>
      </c>
      <c r="D15238">
        <v>5</v>
      </c>
      <c r="E15238" s="1">
        <v>7590</v>
      </c>
      <c r="G15238" t="s">
        <v>34</v>
      </c>
      <c r="H15238" t="s">
        <v>6143</v>
      </c>
      <c r="I15238" t="s">
        <v>26868</v>
      </c>
      <c r="J15238" t="s">
        <v>2347</v>
      </c>
      <c r="K15238" t="s">
        <v>24</v>
      </c>
      <c r="L15238" t="s">
        <v>25</v>
      </c>
      <c r="M15238" t="s">
        <v>6146</v>
      </c>
    </row>
    <row r="15239" spans="1:13" x14ac:dyDescent="0.3">
      <c r="A15239" t="s">
        <v>17688</v>
      </c>
      <c r="C15239" t="s">
        <v>17445</v>
      </c>
      <c r="D15239">
        <v>16</v>
      </c>
      <c r="E15239" s="1">
        <v>6800</v>
      </c>
      <c r="G15239" t="s">
        <v>34</v>
      </c>
      <c r="H15239" t="s">
        <v>6143</v>
      </c>
      <c r="I15239" t="s">
        <v>14762</v>
      </c>
      <c r="J15239" t="s">
        <v>662</v>
      </c>
      <c r="K15239" t="s">
        <v>24</v>
      </c>
      <c r="L15239" t="s">
        <v>25</v>
      </c>
      <c r="M15239" t="s">
        <v>6146</v>
      </c>
    </row>
    <row r="15240" spans="1:13" x14ac:dyDescent="0.3">
      <c r="A15240" t="s">
        <v>26869</v>
      </c>
      <c r="C15240" t="s">
        <v>26519</v>
      </c>
      <c r="D15240">
        <v>5</v>
      </c>
      <c r="E15240" s="1">
        <v>7700</v>
      </c>
      <c r="G15240" t="s">
        <v>34</v>
      </c>
      <c r="H15240" t="s">
        <v>6143</v>
      </c>
      <c r="I15240" t="s">
        <v>26870</v>
      </c>
      <c r="J15240" t="s">
        <v>2347</v>
      </c>
      <c r="K15240" t="s">
        <v>24</v>
      </c>
      <c r="L15240" t="s">
        <v>25</v>
      </c>
      <c r="M15240" t="s">
        <v>6146</v>
      </c>
    </row>
    <row r="15241" spans="1:13" x14ac:dyDescent="0.3">
      <c r="A15241" t="s">
        <v>7278</v>
      </c>
      <c r="C15241" t="s">
        <v>6985</v>
      </c>
      <c r="D15241">
        <v>4</v>
      </c>
      <c r="E15241" s="1">
        <v>5747</v>
      </c>
      <c r="G15241" t="s">
        <v>34</v>
      </c>
      <c r="H15241" t="s">
        <v>6143</v>
      </c>
      <c r="I15241" t="s">
        <v>7279</v>
      </c>
      <c r="J15241" t="s">
        <v>6105</v>
      </c>
      <c r="K15241" t="s">
        <v>24</v>
      </c>
      <c r="L15241" t="s">
        <v>25</v>
      </c>
      <c r="M15241" t="s">
        <v>6146</v>
      </c>
    </row>
    <row r="15242" spans="1:13" x14ac:dyDescent="0.3">
      <c r="A15242" t="s">
        <v>31442</v>
      </c>
      <c r="C15242" t="s">
        <v>31300</v>
      </c>
      <c r="D15242">
        <v>5</v>
      </c>
      <c r="E15242" s="1">
        <v>18358</v>
      </c>
      <c r="G15242" t="s">
        <v>34</v>
      </c>
      <c r="H15242" t="s">
        <v>6143</v>
      </c>
      <c r="I15242" t="s">
        <v>19003</v>
      </c>
      <c r="J15242" t="s">
        <v>137</v>
      </c>
      <c r="K15242" t="s">
        <v>24</v>
      </c>
      <c r="L15242" t="s">
        <v>25</v>
      </c>
      <c r="M15242" t="s">
        <v>6146</v>
      </c>
    </row>
    <row r="15243" spans="1:13" x14ac:dyDescent="0.3">
      <c r="A15243" t="s">
        <v>18958</v>
      </c>
      <c r="C15243" t="s">
        <v>18937</v>
      </c>
      <c r="D15243">
        <v>4</v>
      </c>
      <c r="E15243" s="1">
        <v>11229</v>
      </c>
      <c r="G15243" t="s">
        <v>34</v>
      </c>
      <c r="H15243" t="s">
        <v>6143</v>
      </c>
      <c r="I15243" t="s">
        <v>9200</v>
      </c>
      <c r="J15243" t="s">
        <v>17989</v>
      </c>
      <c r="K15243" t="s">
        <v>24</v>
      </c>
      <c r="L15243" t="s">
        <v>25</v>
      </c>
      <c r="M15243" t="s">
        <v>6146</v>
      </c>
    </row>
    <row r="15244" spans="1:13" x14ac:dyDescent="0.3">
      <c r="A15244" t="s">
        <v>19244</v>
      </c>
      <c r="C15244" t="s">
        <v>19032</v>
      </c>
      <c r="D15244">
        <v>36</v>
      </c>
      <c r="E15244" s="1">
        <v>11375</v>
      </c>
      <c r="G15244" t="s">
        <v>34</v>
      </c>
      <c r="H15244" t="s">
        <v>19245</v>
      </c>
      <c r="I15244" t="s">
        <v>831</v>
      </c>
      <c r="J15244" t="s">
        <v>236</v>
      </c>
      <c r="K15244" t="s">
        <v>24</v>
      </c>
      <c r="L15244" t="s">
        <v>25</v>
      </c>
      <c r="M15244" t="s">
        <v>6146</v>
      </c>
    </row>
    <row r="15245" spans="1:13" x14ac:dyDescent="0.3">
      <c r="A15245" t="s">
        <v>32875</v>
      </c>
      <c r="C15245" t="s">
        <v>32581</v>
      </c>
      <c r="D15245">
        <v>7</v>
      </c>
      <c r="E15245" s="1">
        <v>8058</v>
      </c>
      <c r="G15245" t="s">
        <v>34</v>
      </c>
      <c r="H15245" t="s">
        <v>6143</v>
      </c>
      <c r="I15245" t="s">
        <v>32876</v>
      </c>
      <c r="J15245" t="s">
        <v>70</v>
      </c>
      <c r="K15245" t="s">
        <v>24</v>
      </c>
      <c r="L15245" t="s">
        <v>25</v>
      </c>
      <c r="M15245" t="s">
        <v>6146</v>
      </c>
    </row>
    <row r="15246" spans="1:13" x14ac:dyDescent="0.3">
      <c r="A15246" t="s">
        <v>11134</v>
      </c>
      <c r="C15246" t="s">
        <v>11104</v>
      </c>
      <c r="D15246">
        <v>12</v>
      </c>
      <c r="E15246" s="1">
        <v>50000</v>
      </c>
      <c r="G15246" t="s">
        <v>69</v>
      </c>
      <c r="H15246" t="s">
        <v>11135</v>
      </c>
      <c r="K15246" t="s">
        <v>382</v>
      </c>
      <c r="L15246" t="s">
        <v>38</v>
      </c>
      <c r="M15246" t="s">
        <v>39</v>
      </c>
    </row>
    <row r="15247" spans="1:13" x14ac:dyDescent="0.3">
      <c r="A15247" t="s">
        <v>5594</v>
      </c>
      <c r="C15247" t="s">
        <v>5155</v>
      </c>
      <c r="D15247">
        <v>4</v>
      </c>
      <c r="E15247" s="1">
        <v>30000</v>
      </c>
      <c r="G15247" t="s">
        <v>111</v>
      </c>
      <c r="H15247" t="s">
        <v>5595</v>
      </c>
      <c r="I15247" t="s">
        <v>70</v>
      </c>
      <c r="J15247" t="s">
        <v>70</v>
      </c>
      <c r="K15247" t="s">
        <v>24</v>
      </c>
      <c r="L15247" t="s">
        <v>25</v>
      </c>
      <c r="M15247" t="s">
        <v>120</v>
      </c>
    </row>
    <row r="15248" spans="1:13" x14ac:dyDescent="0.3">
      <c r="A15248" t="s">
        <v>2930</v>
      </c>
      <c r="C15248" t="s">
        <v>2269</v>
      </c>
      <c r="D15248">
        <v>14</v>
      </c>
      <c r="E15248" s="1">
        <v>499987</v>
      </c>
      <c r="G15248" t="s">
        <v>111</v>
      </c>
      <c r="H15248" t="s">
        <v>2734</v>
      </c>
      <c r="I15248" t="s">
        <v>760</v>
      </c>
      <c r="J15248" t="s">
        <v>761</v>
      </c>
      <c r="K15248" t="s">
        <v>24</v>
      </c>
      <c r="L15248" t="s">
        <v>25</v>
      </c>
      <c r="M15248" t="s">
        <v>232</v>
      </c>
    </row>
    <row r="15249" spans="1:13" x14ac:dyDescent="0.3">
      <c r="A15249" t="s">
        <v>15056</v>
      </c>
      <c r="C15249" t="s">
        <v>15008</v>
      </c>
      <c r="D15249">
        <v>4</v>
      </c>
      <c r="E15249" s="1">
        <v>7823</v>
      </c>
      <c r="G15249" t="s">
        <v>34</v>
      </c>
      <c r="H15249" t="s">
        <v>6143</v>
      </c>
      <c r="I15249" t="s">
        <v>15057</v>
      </c>
      <c r="J15249" t="s">
        <v>761</v>
      </c>
      <c r="K15249" t="s">
        <v>24</v>
      </c>
      <c r="L15249" t="s">
        <v>25</v>
      </c>
      <c r="M15249" t="s">
        <v>6146</v>
      </c>
    </row>
    <row r="15250" spans="1:13" x14ac:dyDescent="0.3">
      <c r="A15250" t="s">
        <v>10450</v>
      </c>
      <c r="C15250" t="s">
        <v>10275</v>
      </c>
      <c r="D15250">
        <v>27</v>
      </c>
      <c r="E15250" s="1">
        <v>99904</v>
      </c>
      <c r="G15250" t="s">
        <v>111</v>
      </c>
      <c r="H15250" t="s">
        <v>10439</v>
      </c>
      <c r="I15250" t="s">
        <v>760</v>
      </c>
      <c r="J15250" t="s">
        <v>761</v>
      </c>
      <c r="K15250" t="s">
        <v>24</v>
      </c>
      <c r="L15250" t="s">
        <v>25</v>
      </c>
      <c r="M15250" t="s">
        <v>232</v>
      </c>
    </row>
    <row r="15251" spans="1:13" x14ac:dyDescent="0.3">
      <c r="A15251" t="s">
        <v>10450</v>
      </c>
      <c r="C15251" t="s">
        <v>37363</v>
      </c>
      <c r="D15251">
        <v>10</v>
      </c>
      <c r="E15251" s="1">
        <v>250000</v>
      </c>
      <c r="G15251" t="s">
        <v>111</v>
      </c>
      <c r="H15251" t="s">
        <v>37192</v>
      </c>
      <c r="I15251" t="s">
        <v>760</v>
      </c>
      <c r="J15251" t="s">
        <v>761</v>
      </c>
      <c r="K15251" t="s">
        <v>24</v>
      </c>
      <c r="L15251" t="s">
        <v>25</v>
      </c>
      <c r="M15251" t="s">
        <v>232</v>
      </c>
    </row>
    <row r="15252" spans="1:13" x14ac:dyDescent="0.3">
      <c r="A15252" t="s">
        <v>15207</v>
      </c>
      <c r="C15252" t="s">
        <v>24500</v>
      </c>
      <c r="D15252">
        <v>13</v>
      </c>
      <c r="E15252" s="1">
        <v>75000</v>
      </c>
      <c r="G15252" t="s">
        <v>34</v>
      </c>
      <c r="H15252" t="s">
        <v>18250</v>
      </c>
      <c r="I15252" t="s">
        <v>1129</v>
      </c>
      <c r="J15252" t="s">
        <v>761</v>
      </c>
      <c r="K15252" t="s">
        <v>24</v>
      </c>
      <c r="L15252" t="s">
        <v>25</v>
      </c>
      <c r="M15252" t="s">
        <v>6146</v>
      </c>
    </row>
    <row r="15253" spans="1:13" x14ac:dyDescent="0.3">
      <c r="A15253" t="s">
        <v>15207</v>
      </c>
      <c r="C15253" t="s">
        <v>15182</v>
      </c>
      <c r="D15253">
        <v>5</v>
      </c>
      <c r="E15253" s="1">
        <v>137300</v>
      </c>
      <c r="G15253" t="s">
        <v>34</v>
      </c>
      <c r="H15253" t="s">
        <v>6143</v>
      </c>
      <c r="I15253" t="s">
        <v>1129</v>
      </c>
      <c r="J15253" t="s">
        <v>761</v>
      </c>
      <c r="K15253" t="s">
        <v>24</v>
      </c>
      <c r="L15253" t="s">
        <v>25</v>
      </c>
      <c r="M15253" t="s">
        <v>6146</v>
      </c>
    </row>
    <row r="15254" spans="1:13" x14ac:dyDescent="0.3">
      <c r="A15254" t="s">
        <v>14845</v>
      </c>
      <c r="C15254" t="s">
        <v>14716</v>
      </c>
      <c r="D15254">
        <v>4</v>
      </c>
      <c r="E15254" s="1">
        <v>6839</v>
      </c>
      <c r="G15254" t="s">
        <v>34</v>
      </c>
      <c r="H15254" t="s">
        <v>6143</v>
      </c>
      <c r="I15254" t="s">
        <v>14846</v>
      </c>
      <c r="J15254" t="s">
        <v>300</v>
      </c>
      <c r="K15254" t="s">
        <v>24</v>
      </c>
      <c r="L15254" t="s">
        <v>25</v>
      </c>
      <c r="M15254" t="s">
        <v>6146</v>
      </c>
    </row>
    <row r="15255" spans="1:13" x14ac:dyDescent="0.3">
      <c r="A15255" t="s">
        <v>12456</v>
      </c>
      <c r="C15255" t="s">
        <v>12314</v>
      </c>
      <c r="D15255">
        <v>57</v>
      </c>
      <c r="E15255" s="1">
        <v>3498070</v>
      </c>
      <c r="G15255" t="s">
        <v>34</v>
      </c>
      <c r="H15255" t="s">
        <v>12457</v>
      </c>
      <c r="I15255" t="s">
        <v>22</v>
      </c>
      <c r="J15255" t="s">
        <v>23</v>
      </c>
      <c r="K15255" t="s">
        <v>24</v>
      </c>
      <c r="L15255" t="s">
        <v>44</v>
      </c>
      <c r="M15255" t="s">
        <v>202</v>
      </c>
    </row>
    <row r="15256" spans="1:13" x14ac:dyDescent="0.3">
      <c r="A15256" t="s">
        <v>19139</v>
      </c>
      <c r="C15256" t="s">
        <v>19032</v>
      </c>
      <c r="D15256">
        <v>4</v>
      </c>
      <c r="E15256" s="1">
        <v>4705</v>
      </c>
      <c r="G15256" t="s">
        <v>34</v>
      </c>
      <c r="H15256" t="s">
        <v>6143</v>
      </c>
      <c r="I15256" t="s">
        <v>19140</v>
      </c>
      <c r="J15256" t="s">
        <v>236</v>
      </c>
      <c r="K15256" t="s">
        <v>24</v>
      </c>
      <c r="L15256" t="s">
        <v>25</v>
      </c>
      <c r="M15256" t="s">
        <v>6146</v>
      </c>
    </row>
    <row r="15257" spans="1:13" x14ac:dyDescent="0.3">
      <c r="A15257" t="s">
        <v>15413</v>
      </c>
      <c r="C15257" t="s">
        <v>15182</v>
      </c>
      <c r="D15257">
        <v>5</v>
      </c>
      <c r="E15257" s="1">
        <v>4209</v>
      </c>
      <c r="G15257" t="s">
        <v>34</v>
      </c>
      <c r="H15257" t="s">
        <v>6143</v>
      </c>
      <c r="I15257" t="s">
        <v>8940</v>
      </c>
      <c r="J15257" t="s">
        <v>119</v>
      </c>
      <c r="K15257" t="s">
        <v>24</v>
      </c>
      <c r="L15257" t="s">
        <v>25</v>
      </c>
      <c r="M15257" t="s">
        <v>6146</v>
      </c>
    </row>
    <row r="15258" spans="1:13" x14ac:dyDescent="0.3">
      <c r="A15258" t="s">
        <v>15413</v>
      </c>
      <c r="C15258" t="s">
        <v>15182</v>
      </c>
      <c r="D15258">
        <v>5</v>
      </c>
      <c r="E15258" s="1">
        <v>35253</v>
      </c>
      <c r="G15258" t="s">
        <v>34</v>
      </c>
      <c r="H15258" t="s">
        <v>6143</v>
      </c>
      <c r="I15258" t="s">
        <v>8940</v>
      </c>
      <c r="J15258" t="s">
        <v>119</v>
      </c>
      <c r="K15258" t="s">
        <v>24</v>
      </c>
      <c r="L15258" t="s">
        <v>25</v>
      </c>
      <c r="M15258" t="s">
        <v>6146</v>
      </c>
    </row>
    <row r="15259" spans="1:13" x14ac:dyDescent="0.3">
      <c r="A15259" t="s">
        <v>24347</v>
      </c>
      <c r="C15259" t="s">
        <v>24055</v>
      </c>
      <c r="D15259">
        <v>2</v>
      </c>
      <c r="E15259" s="1">
        <v>50000</v>
      </c>
      <c r="G15259" t="s">
        <v>21</v>
      </c>
      <c r="H15259" t="s">
        <v>24348</v>
      </c>
      <c r="I15259" t="s">
        <v>556</v>
      </c>
      <c r="J15259" t="s">
        <v>165</v>
      </c>
      <c r="K15259" t="s">
        <v>24</v>
      </c>
      <c r="L15259" t="s">
        <v>25</v>
      </c>
      <c r="M15259" t="s">
        <v>26</v>
      </c>
    </row>
    <row r="15260" spans="1:13" x14ac:dyDescent="0.3">
      <c r="A15260" t="s">
        <v>26222</v>
      </c>
      <c r="C15260" t="s">
        <v>25932</v>
      </c>
      <c r="D15260">
        <v>2</v>
      </c>
      <c r="E15260" s="1">
        <v>37725</v>
      </c>
      <c r="G15260" t="s">
        <v>34</v>
      </c>
      <c r="H15260" t="s">
        <v>6143</v>
      </c>
      <c r="I15260" t="s">
        <v>26223</v>
      </c>
      <c r="J15260" t="s">
        <v>700</v>
      </c>
      <c r="K15260" t="s">
        <v>24</v>
      </c>
      <c r="L15260" t="s">
        <v>25</v>
      </c>
      <c r="M15260" t="s">
        <v>6146</v>
      </c>
    </row>
    <row r="15261" spans="1:13" x14ac:dyDescent="0.3">
      <c r="A15261" t="s">
        <v>7232</v>
      </c>
      <c r="C15261" t="s">
        <v>6985</v>
      </c>
      <c r="D15261">
        <v>6</v>
      </c>
      <c r="E15261" s="1">
        <v>16899</v>
      </c>
      <c r="G15261" t="s">
        <v>34</v>
      </c>
      <c r="H15261" t="s">
        <v>6143</v>
      </c>
      <c r="I15261" t="s">
        <v>7233</v>
      </c>
      <c r="J15261" t="s">
        <v>307</v>
      </c>
      <c r="K15261" t="s">
        <v>24</v>
      </c>
      <c r="L15261" t="s">
        <v>25</v>
      </c>
      <c r="M15261" t="s">
        <v>6146</v>
      </c>
    </row>
    <row r="15262" spans="1:13" x14ac:dyDescent="0.3">
      <c r="A15262" t="s">
        <v>19904</v>
      </c>
      <c r="C15262" t="s">
        <v>19404</v>
      </c>
      <c r="D15262">
        <v>6</v>
      </c>
      <c r="E15262" s="1">
        <v>14995</v>
      </c>
      <c r="G15262" t="s">
        <v>34</v>
      </c>
      <c r="H15262" t="s">
        <v>6143</v>
      </c>
      <c r="I15262" t="s">
        <v>6195</v>
      </c>
      <c r="J15262" t="s">
        <v>280</v>
      </c>
      <c r="K15262" t="s">
        <v>24</v>
      </c>
      <c r="L15262" t="s">
        <v>25</v>
      </c>
      <c r="M15262" t="s">
        <v>6146</v>
      </c>
    </row>
    <row r="15263" spans="1:13" x14ac:dyDescent="0.3">
      <c r="A15263" t="s">
        <v>6194</v>
      </c>
      <c r="C15263" t="s">
        <v>6098</v>
      </c>
      <c r="D15263">
        <v>3</v>
      </c>
      <c r="E15263" s="1">
        <v>34793</v>
      </c>
      <c r="G15263" t="s">
        <v>34</v>
      </c>
      <c r="H15263" t="s">
        <v>6143</v>
      </c>
      <c r="I15263" t="s">
        <v>6195</v>
      </c>
      <c r="J15263" t="s">
        <v>6145</v>
      </c>
      <c r="K15263" t="s">
        <v>24</v>
      </c>
      <c r="L15263" t="s">
        <v>25</v>
      </c>
      <c r="M15263" t="s">
        <v>6146</v>
      </c>
    </row>
    <row r="15264" spans="1:13" x14ac:dyDescent="0.3">
      <c r="A15264" t="s">
        <v>6452</v>
      </c>
      <c r="C15264" t="s">
        <v>6985</v>
      </c>
      <c r="D15264">
        <v>6</v>
      </c>
      <c r="E15264" s="1">
        <v>30400</v>
      </c>
      <c r="G15264" t="s">
        <v>34</v>
      </c>
      <c r="H15264" t="s">
        <v>6143</v>
      </c>
      <c r="I15264" t="s">
        <v>7110</v>
      </c>
      <c r="J15264" t="s">
        <v>307</v>
      </c>
      <c r="K15264" t="s">
        <v>24</v>
      </c>
      <c r="L15264" t="s">
        <v>25</v>
      </c>
      <c r="M15264" t="s">
        <v>6146</v>
      </c>
    </row>
    <row r="15265" spans="1:13" x14ac:dyDescent="0.3">
      <c r="A15265" t="s">
        <v>6452</v>
      </c>
      <c r="C15265" t="s">
        <v>6985</v>
      </c>
      <c r="D15265">
        <v>6</v>
      </c>
      <c r="E15265" s="1">
        <v>118933</v>
      </c>
      <c r="G15265" t="s">
        <v>34</v>
      </c>
      <c r="H15265" t="s">
        <v>6143</v>
      </c>
      <c r="I15265" t="s">
        <v>7110</v>
      </c>
      <c r="J15265" t="s">
        <v>307</v>
      </c>
      <c r="K15265" t="s">
        <v>24</v>
      </c>
      <c r="L15265" t="s">
        <v>25</v>
      </c>
      <c r="M15265" t="s">
        <v>6146</v>
      </c>
    </row>
    <row r="15266" spans="1:13" x14ac:dyDescent="0.3">
      <c r="A15266" t="s">
        <v>6452</v>
      </c>
      <c r="C15266" t="s">
        <v>6249</v>
      </c>
      <c r="D15266">
        <v>4</v>
      </c>
      <c r="E15266" s="1">
        <v>36027</v>
      </c>
      <c r="G15266" t="s">
        <v>34</v>
      </c>
      <c r="H15266" t="s">
        <v>6143</v>
      </c>
      <c r="I15266" t="s">
        <v>6453</v>
      </c>
      <c r="J15266" t="s">
        <v>6297</v>
      </c>
      <c r="K15266" t="s">
        <v>24</v>
      </c>
      <c r="L15266" t="s">
        <v>25</v>
      </c>
      <c r="M15266" t="s">
        <v>6146</v>
      </c>
    </row>
    <row r="15267" spans="1:13" x14ac:dyDescent="0.3">
      <c r="A15267" t="s">
        <v>6452</v>
      </c>
      <c r="C15267" t="s">
        <v>6671</v>
      </c>
      <c r="D15267">
        <v>3</v>
      </c>
      <c r="E15267" s="1">
        <v>17063</v>
      </c>
      <c r="G15267" t="s">
        <v>34</v>
      </c>
      <c r="H15267" t="s">
        <v>6143</v>
      </c>
      <c r="I15267" t="s">
        <v>6694</v>
      </c>
      <c r="J15267" t="s">
        <v>1250</v>
      </c>
      <c r="K15267" t="s">
        <v>24</v>
      </c>
      <c r="L15267" t="s">
        <v>25</v>
      </c>
      <c r="M15267" t="s">
        <v>6146</v>
      </c>
    </row>
    <row r="15268" spans="1:13" x14ac:dyDescent="0.3">
      <c r="A15268" t="s">
        <v>15150</v>
      </c>
      <c r="C15268" t="s">
        <v>15008</v>
      </c>
      <c r="D15268">
        <v>4</v>
      </c>
      <c r="E15268" s="1">
        <v>7754</v>
      </c>
      <c r="G15268" t="s">
        <v>34</v>
      </c>
      <c r="H15268" t="s">
        <v>6143</v>
      </c>
      <c r="I15268" t="s">
        <v>15151</v>
      </c>
      <c r="J15268" t="s">
        <v>761</v>
      </c>
      <c r="K15268" t="s">
        <v>24</v>
      </c>
      <c r="L15268" t="s">
        <v>25</v>
      </c>
      <c r="M15268" t="s">
        <v>6146</v>
      </c>
    </row>
    <row r="15269" spans="1:13" x14ac:dyDescent="0.3">
      <c r="A15269" t="s">
        <v>31396</v>
      </c>
      <c r="C15269" t="s">
        <v>31300</v>
      </c>
      <c r="D15269">
        <v>5</v>
      </c>
      <c r="E15269" s="1">
        <v>61476</v>
      </c>
      <c r="G15269" t="s">
        <v>34</v>
      </c>
      <c r="H15269" t="s">
        <v>6143</v>
      </c>
      <c r="I15269" t="s">
        <v>6195</v>
      </c>
      <c r="J15269" t="s">
        <v>137</v>
      </c>
      <c r="K15269" t="s">
        <v>24</v>
      </c>
      <c r="L15269" t="s">
        <v>25</v>
      </c>
      <c r="M15269" t="s">
        <v>6146</v>
      </c>
    </row>
    <row r="15270" spans="1:13" x14ac:dyDescent="0.3">
      <c r="A15270" t="s">
        <v>17691</v>
      </c>
      <c r="C15270" t="s">
        <v>17445</v>
      </c>
      <c r="D15270">
        <v>16</v>
      </c>
      <c r="E15270" s="1">
        <v>7015</v>
      </c>
      <c r="G15270" t="s">
        <v>34</v>
      </c>
      <c r="H15270" t="s">
        <v>6143</v>
      </c>
      <c r="I15270" t="s">
        <v>6195</v>
      </c>
      <c r="J15270" t="s">
        <v>662</v>
      </c>
      <c r="K15270" t="s">
        <v>24</v>
      </c>
      <c r="L15270" t="s">
        <v>25</v>
      </c>
      <c r="M15270" t="s">
        <v>6146</v>
      </c>
    </row>
    <row r="15271" spans="1:13" x14ac:dyDescent="0.3">
      <c r="A15271" t="s">
        <v>24876</v>
      </c>
      <c r="C15271" t="s">
        <v>24855</v>
      </c>
      <c r="D15271">
        <v>12</v>
      </c>
      <c r="E15271" s="1">
        <v>250000</v>
      </c>
      <c r="G15271" t="s">
        <v>111</v>
      </c>
      <c r="H15271" t="s">
        <v>24877</v>
      </c>
      <c r="I15271" t="s">
        <v>2541</v>
      </c>
      <c r="J15271" t="s">
        <v>288</v>
      </c>
      <c r="K15271" t="s">
        <v>24</v>
      </c>
      <c r="L15271" t="s">
        <v>25</v>
      </c>
      <c r="M15271" t="s">
        <v>6109</v>
      </c>
    </row>
    <row r="15272" spans="1:13" x14ac:dyDescent="0.3">
      <c r="A15272" t="s">
        <v>15425</v>
      </c>
      <c r="C15272" t="s">
        <v>15182</v>
      </c>
      <c r="D15272">
        <v>5</v>
      </c>
      <c r="E15272" s="1">
        <v>32177</v>
      </c>
      <c r="G15272" t="s">
        <v>34</v>
      </c>
      <c r="H15272" t="s">
        <v>6143</v>
      </c>
      <c r="I15272" t="s">
        <v>15426</v>
      </c>
      <c r="J15272" t="s">
        <v>119</v>
      </c>
      <c r="K15272" t="s">
        <v>24</v>
      </c>
      <c r="L15272" t="s">
        <v>25</v>
      </c>
      <c r="M15272" t="s">
        <v>6146</v>
      </c>
    </row>
    <row r="15273" spans="1:13" x14ac:dyDescent="0.3">
      <c r="A15273" t="s">
        <v>19776</v>
      </c>
      <c r="C15273" t="s">
        <v>19404</v>
      </c>
      <c r="D15273">
        <v>6</v>
      </c>
      <c r="E15273" s="1">
        <v>10410</v>
      </c>
      <c r="G15273" t="s">
        <v>34</v>
      </c>
      <c r="H15273" t="s">
        <v>6143</v>
      </c>
      <c r="I15273" t="s">
        <v>19777</v>
      </c>
      <c r="J15273" t="s">
        <v>280</v>
      </c>
      <c r="K15273" t="s">
        <v>24</v>
      </c>
      <c r="L15273" t="s">
        <v>25</v>
      </c>
      <c r="M15273" t="s">
        <v>6146</v>
      </c>
    </row>
    <row r="15274" spans="1:13" x14ac:dyDescent="0.3">
      <c r="A15274" t="s">
        <v>7451</v>
      </c>
      <c r="C15274" t="s">
        <v>7424</v>
      </c>
      <c r="D15274">
        <v>4</v>
      </c>
      <c r="E15274" s="1">
        <v>51967</v>
      </c>
      <c r="G15274" t="s">
        <v>34</v>
      </c>
      <c r="H15274" t="s">
        <v>6143</v>
      </c>
      <c r="I15274" t="s">
        <v>7452</v>
      </c>
      <c r="J15274" t="s">
        <v>7438</v>
      </c>
      <c r="K15274" t="s">
        <v>24</v>
      </c>
      <c r="L15274" t="s">
        <v>25</v>
      </c>
      <c r="M15274" t="s">
        <v>6146</v>
      </c>
    </row>
    <row r="15275" spans="1:13" x14ac:dyDescent="0.3">
      <c r="A15275" t="s">
        <v>24047</v>
      </c>
      <c r="C15275" t="s">
        <v>23966</v>
      </c>
      <c r="D15275">
        <v>1</v>
      </c>
      <c r="E15275" s="1">
        <v>2750</v>
      </c>
      <c r="G15275" t="s">
        <v>21</v>
      </c>
      <c r="H15275" t="s">
        <v>68</v>
      </c>
      <c r="I15275" t="s">
        <v>156</v>
      </c>
      <c r="J15275" t="s">
        <v>22</v>
      </c>
      <c r="K15275" t="s">
        <v>24</v>
      </c>
      <c r="L15275" t="s">
        <v>25</v>
      </c>
      <c r="M15275" t="s">
        <v>26</v>
      </c>
    </row>
    <row r="15276" spans="1:13" x14ac:dyDescent="0.3">
      <c r="A15276" t="s">
        <v>24047</v>
      </c>
      <c r="C15276" t="s">
        <v>24500</v>
      </c>
      <c r="D15276">
        <v>12</v>
      </c>
      <c r="E15276" s="1">
        <v>170000</v>
      </c>
      <c r="G15276" t="s">
        <v>111</v>
      </c>
      <c r="H15276" t="s">
        <v>24523</v>
      </c>
      <c r="I15276" t="s">
        <v>156</v>
      </c>
      <c r="J15276" t="s">
        <v>22</v>
      </c>
      <c r="K15276" t="s">
        <v>24</v>
      </c>
      <c r="L15276" t="s">
        <v>25</v>
      </c>
      <c r="M15276" t="s">
        <v>6109</v>
      </c>
    </row>
    <row r="15277" spans="1:13" x14ac:dyDescent="0.3">
      <c r="A15277" t="s">
        <v>18135</v>
      </c>
      <c r="C15277" t="s">
        <v>18118</v>
      </c>
      <c r="D15277">
        <v>6</v>
      </c>
      <c r="E15277" s="1">
        <v>166318</v>
      </c>
      <c r="G15277" t="s">
        <v>48</v>
      </c>
      <c r="H15277" t="s">
        <v>18136</v>
      </c>
      <c r="I15277" t="s">
        <v>1878</v>
      </c>
      <c r="J15277" t="s">
        <v>70</v>
      </c>
      <c r="K15277" t="s">
        <v>24</v>
      </c>
      <c r="L15277" t="s">
        <v>38</v>
      </c>
      <c r="M15277" t="s">
        <v>190</v>
      </c>
    </row>
    <row r="15278" spans="1:13" x14ac:dyDescent="0.3">
      <c r="A15278" t="s">
        <v>6914</v>
      </c>
      <c r="C15278" t="s">
        <v>6887</v>
      </c>
      <c r="D15278">
        <v>3</v>
      </c>
      <c r="E15278" s="1">
        <v>11768</v>
      </c>
      <c r="G15278" t="s">
        <v>34</v>
      </c>
      <c r="H15278" t="s">
        <v>6143</v>
      </c>
      <c r="I15278" t="s">
        <v>6915</v>
      </c>
      <c r="J15278" t="s">
        <v>5602</v>
      </c>
      <c r="K15278" t="s">
        <v>24</v>
      </c>
      <c r="L15278" t="s">
        <v>25</v>
      </c>
      <c r="M15278" t="s">
        <v>6146</v>
      </c>
    </row>
    <row r="15279" spans="1:13" x14ac:dyDescent="0.3">
      <c r="A15279" t="s">
        <v>6184</v>
      </c>
      <c r="C15279" t="s">
        <v>6098</v>
      </c>
      <c r="D15279">
        <v>3</v>
      </c>
      <c r="E15279" s="1">
        <v>14523</v>
      </c>
      <c r="G15279" t="s">
        <v>34</v>
      </c>
      <c r="H15279" t="s">
        <v>6143</v>
      </c>
      <c r="I15279" t="s">
        <v>6185</v>
      </c>
      <c r="J15279" t="s">
        <v>6145</v>
      </c>
      <c r="K15279" t="s">
        <v>24</v>
      </c>
      <c r="L15279" t="s">
        <v>25</v>
      </c>
      <c r="M15279" t="s">
        <v>6146</v>
      </c>
    </row>
    <row r="15280" spans="1:13" x14ac:dyDescent="0.3">
      <c r="A15280" t="s">
        <v>7251</v>
      </c>
      <c r="C15280" t="s">
        <v>6985</v>
      </c>
      <c r="D15280">
        <v>4</v>
      </c>
      <c r="E15280" s="1">
        <v>17085</v>
      </c>
      <c r="G15280" t="s">
        <v>34</v>
      </c>
      <c r="H15280" t="s">
        <v>6143</v>
      </c>
      <c r="I15280" t="s">
        <v>7252</v>
      </c>
      <c r="J15280" t="s">
        <v>6105</v>
      </c>
      <c r="K15280" t="s">
        <v>24</v>
      </c>
      <c r="L15280" t="s">
        <v>25</v>
      </c>
      <c r="M15280" t="s">
        <v>6146</v>
      </c>
    </row>
    <row r="15281" spans="1:13" x14ac:dyDescent="0.3">
      <c r="A15281" t="s">
        <v>22202</v>
      </c>
      <c r="C15281" t="s">
        <v>22131</v>
      </c>
      <c r="D15281">
        <v>38</v>
      </c>
      <c r="E15281" s="1">
        <v>491599</v>
      </c>
      <c r="G15281" t="s">
        <v>13</v>
      </c>
      <c r="H15281" t="s">
        <v>22203</v>
      </c>
      <c r="I15281" t="s">
        <v>22204</v>
      </c>
      <c r="K15281" t="s">
        <v>16</v>
      </c>
      <c r="L15281" t="s">
        <v>17</v>
      </c>
      <c r="M15281" t="s">
        <v>207</v>
      </c>
    </row>
    <row r="15282" spans="1:13" x14ac:dyDescent="0.3">
      <c r="A15282" t="s">
        <v>7956</v>
      </c>
      <c r="C15282" t="s">
        <v>21035</v>
      </c>
      <c r="D15282">
        <v>21</v>
      </c>
      <c r="E15282" s="1">
        <v>300000</v>
      </c>
      <c r="G15282" t="s">
        <v>111</v>
      </c>
      <c r="H15282" t="s">
        <v>21089</v>
      </c>
      <c r="I15282" t="s">
        <v>2135</v>
      </c>
      <c r="J15282" t="s">
        <v>700</v>
      </c>
      <c r="K15282" t="s">
        <v>24</v>
      </c>
      <c r="L15282" t="s">
        <v>25</v>
      </c>
      <c r="M15282" t="s">
        <v>120</v>
      </c>
    </row>
    <row r="15283" spans="1:13" x14ac:dyDescent="0.3">
      <c r="A15283" t="s">
        <v>7956</v>
      </c>
      <c r="C15283" t="s">
        <v>7634</v>
      </c>
      <c r="D15283">
        <v>19</v>
      </c>
      <c r="E15283" s="1">
        <v>100000</v>
      </c>
      <c r="G15283" t="s">
        <v>69</v>
      </c>
      <c r="H15283" t="s">
        <v>7957</v>
      </c>
      <c r="I15283" t="s">
        <v>2135</v>
      </c>
      <c r="J15283" t="s">
        <v>700</v>
      </c>
      <c r="K15283" t="s">
        <v>24</v>
      </c>
      <c r="L15283" t="s">
        <v>17</v>
      </c>
      <c r="M15283" t="s">
        <v>39</v>
      </c>
    </row>
    <row r="15284" spans="1:13" x14ac:dyDescent="0.3">
      <c r="A15284" t="s">
        <v>7956</v>
      </c>
      <c r="C15284" t="s">
        <v>17871</v>
      </c>
      <c r="D15284">
        <v>50</v>
      </c>
      <c r="E15284" s="1">
        <v>2000000</v>
      </c>
      <c r="G15284" t="s">
        <v>111</v>
      </c>
      <c r="H15284" t="s">
        <v>17930</v>
      </c>
      <c r="I15284" t="s">
        <v>2135</v>
      </c>
      <c r="J15284" t="s">
        <v>700</v>
      </c>
      <c r="K15284" t="s">
        <v>24</v>
      </c>
      <c r="L15284" t="s">
        <v>25</v>
      </c>
      <c r="M15284" t="s">
        <v>120</v>
      </c>
    </row>
    <row r="15285" spans="1:13" x14ac:dyDescent="0.3">
      <c r="A15285" t="s">
        <v>7956</v>
      </c>
      <c r="C15285" t="s">
        <v>24725</v>
      </c>
      <c r="D15285">
        <v>16</v>
      </c>
      <c r="E15285" s="1">
        <v>50000</v>
      </c>
      <c r="G15285" t="s">
        <v>111</v>
      </c>
      <c r="H15285" t="s">
        <v>24777</v>
      </c>
      <c r="I15285" t="s">
        <v>2135</v>
      </c>
      <c r="J15285" t="s">
        <v>700</v>
      </c>
      <c r="K15285" t="s">
        <v>24</v>
      </c>
      <c r="L15285" t="s">
        <v>25</v>
      </c>
      <c r="M15285" t="s">
        <v>120</v>
      </c>
    </row>
    <row r="15286" spans="1:13" x14ac:dyDescent="0.3">
      <c r="A15286" t="s">
        <v>19602</v>
      </c>
      <c r="C15286" t="s">
        <v>19404</v>
      </c>
      <c r="D15286">
        <v>6</v>
      </c>
      <c r="E15286" s="1">
        <v>7378</v>
      </c>
      <c r="G15286" t="s">
        <v>34</v>
      </c>
      <c r="H15286" t="s">
        <v>6143</v>
      </c>
      <c r="I15286" t="s">
        <v>19603</v>
      </c>
      <c r="J15286" t="s">
        <v>280</v>
      </c>
      <c r="K15286" t="s">
        <v>24</v>
      </c>
      <c r="L15286" t="s">
        <v>25</v>
      </c>
      <c r="M15286" t="s">
        <v>6146</v>
      </c>
    </row>
    <row r="15287" spans="1:13" x14ac:dyDescent="0.3">
      <c r="A15287" t="s">
        <v>6912</v>
      </c>
      <c r="C15287" t="s">
        <v>6887</v>
      </c>
      <c r="D15287">
        <v>3</v>
      </c>
      <c r="E15287" s="1">
        <v>21221</v>
      </c>
      <c r="G15287" t="s">
        <v>34</v>
      </c>
      <c r="H15287" t="s">
        <v>6143</v>
      </c>
      <c r="I15287" t="s">
        <v>6913</v>
      </c>
      <c r="J15287" t="s">
        <v>5602</v>
      </c>
      <c r="K15287" t="s">
        <v>24</v>
      </c>
      <c r="L15287" t="s">
        <v>25</v>
      </c>
      <c r="M15287" t="s">
        <v>6146</v>
      </c>
    </row>
    <row r="15288" spans="1:13" x14ac:dyDescent="0.3">
      <c r="A15288" t="s">
        <v>14761</v>
      </c>
      <c r="C15288" t="s">
        <v>14716</v>
      </c>
      <c r="D15288">
        <v>4</v>
      </c>
      <c r="E15288" s="1">
        <v>18170</v>
      </c>
      <c r="G15288" t="s">
        <v>34</v>
      </c>
      <c r="H15288" t="s">
        <v>6143</v>
      </c>
      <c r="I15288" t="s">
        <v>6306</v>
      </c>
      <c r="J15288" t="s">
        <v>300</v>
      </c>
      <c r="K15288" t="s">
        <v>24</v>
      </c>
      <c r="L15288" t="s">
        <v>25</v>
      </c>
      <c r="M15288" t="s">
        <v>6146</v>
      </c>
    </row>
    <row r="15289" spans="1:13" x14ac:dyDescent="0.3">
      <c r="A15289" t="s">
        <v>6815</v>
      </c>
      <c r="C15289" t="s">
        <v>6671</v>
      </c>
      <c r="D15289">
        <v>3</v>
      </c>
      <c r="E15289" s="1">
        <v>29120</v>
      </c>
      <c r="G15289" t="s">
        <v>34</v>
      </c>
      <c r="H15289" t="s">
        <v>6143</v>
      </c>
      <c r="I15289" t="s">
        <v>6816</v>
      </c>
      <c r="J15289" t="s">
        <v>1250</v>
      </c>
      <c r="K15289" t="s">
        <v>24</v>
      </c>
      <c r="L15289" t="s">
        <v>25</v>
      </c>
      <c r="M15289" t="s">
        <v>6146</v>
      </c>
    </row>
    <row r="15290" spans="1:13" x14ac:dyDescent="0.3">
      <c r="A15290" t="s">
        <v>13161</v>
      </c>
      <c r="C15290" t="s">
        <v>19936</v>
      </c>
      <c r="D15290">
        <v>5</v>
      </c>
      <c r="E15290" s="1">
        <v>11651</v>
      </c>
      <c r="G15290" t="s">
        <v>34</v>
      </c>
      <c r="H15290" t="s">
        <v>6143</v>
      </c>
      <c r="I15290" t="s">
        <v>13612</v>
      </c>
      <c r="J15290" t="s">
        <v>9844</v>
      </c>
      <c r="K15290" t="s">
        <v>24</v>
      </c>
      <c r="L15290" t="s">
        <v>25</v>
      </c>
      <c r="M15290" t="s">
        <v>6146</v>
      </c>
    </row>
    <row r="15291" spans="1:13" x14ac:dyDescent="0.3">
      <c r="A15291" t="s">
        <v>13161</v>
      </c>
      <c r="C15291" t="s">
        <v>13456</v>
      </c>
      <c r="D15291">
        <v>7</v>
      </c>
      <c r="E15291" s="1">
        <v>18358</v>
      </c>
      <c r="G15291" t="s">
        <v>34</v>
      </c>
      <c r="H15291" t="s">
        <v>6143</v>
      </c>
      <c r="I15291" t="s">
        <v>13612</v>
      </c>
      <c r="J15291" t="s">
        <v>30</v>
      </c>
      <c r="K15291" t="s">
        <v>24</v>
      </c>
      <c r="L15291" t="s">
        <v>25</v>
      </c>
      <c r="M15291" t="s">
        <v>6146</v>
      </c>
    </row>
    <row r="15292" spans="1:13" x14ac:dyDescent="0.3">
      <c r="A15292" t="s">
        <v>13161</v>
      </c>
      <c r="C15292" t="s">
        <v>12994</v>
      </c>
      <c r="D15292">
        <v>4</v>
      </c>
      <c r="E15292" s="1">
        <v>16263</v>
      </c>
      <c r="G15292" t="s">
        <v>34</v>
      </c>
      <c r="H15292" t="s">
        <v>6143</v>
      </c>
      <c r="I15292" t="s">
        <v>13162</v>
      </c>
      <c r="J15292" t="s">
        <v>7536</v>
      </c>
      <c r="K15292" t="s">
        <v>24</v>
      </c>
      <c r="L15292" t="s">
        <v>25</v>
      </c>
      <c r="M15292" t="s">
        <v>6146</v>
      </c>
    </row>
    <row r="15293" spans="1:13" x14ac:dyDescent="0.3">
      <c r="A15293" t="s">
        <v>32168</v>
      </c>
      <c r="C15293" t="s">
        <v>31866</v>
      </c>
      <c r="D15293">
        <v>6</v>
      </c>
      <c r="E15293" s="1">
        <v>21060</v>
      </c>
      <c r="G15293" t="s">
        <v>34</v>
      </c>
      <c r="H15293" t="s">
        <v>6143</v>
      </c>
      <c r="I15293" t="s">
        <v>13612</v>
      </c>
      <c r="J15293" t="s">
        <v>769</v>
      </c>
      <c r="K15293" t="s">
        <v>24</v>
      </c>
      <c r="L15293" t="s">
        <v>25</v>
      </c>
      <c r="M15293" t="s">
        <v>6146</v>
      </c>
    </row>
    <row r="15294" spans="1:13" x14ac:dyDescent="0.3">
      <c r="A15294" t="s">
        <v>26871</v>
      </c>
      <c r="C15294" t="s">
        <v>26519</v>
      </c>
      <c r="D15294">
        <v>5</v>
      </c>
      <c r="E15294" s="1">
        <v>16895</v>
      </c>
      <c r="G15294" t="s">
        <v>34</v>
      </c>
      <c r="H15294" t="s">
        <v>6143</v>
      </c>
      <c r="I15294" t="s">
        <v>26872</v>
      </c>
      <c r="J15294" t="s">
        <v>2347</v>
      </c>
      <c r="K15294" t="s">
        <v>24</v>
      </c>
      <c r="L15294" t="s">
        <v>25</v>
      </c>
      <c r="M15294" t="s">
        <v>6146</v>
      </c>
    </row>
    <row r="15295" spans="1:13" x14ac:dyDescent="0.3">
      <c r="A15295" t="s">
        <v>26467</v>
      </c>
      <c r="C15295" t="s">
        <v>26449</v>
      </c>
      <c r="D15295">
        <v>12</v>
      </c>
      <c r="E15295" s="1">
        <v>50000</v>
      </c>
      <c r="G15295" t="s">
        <v>111</v>
      </c>
      <c r="H15295" t="s">
        <v>26468</v>
      </c>
      <c r="I15295" t="s">
        <v>13035</v>
      </c>
      <c r="J15295" t="s">
        <v>22</v>
      </c>
      <c r="K15295" t="s">
        <v>24</v>
      </c>
      <c r="L15295" t="s">
        <v>25</v>
      </c>
      <c r="M15295" t="s">
        <v>6109</v>
      </c>
    </row>
    <row r="15296" spans="1:13" x14ac:dyDescent="0.3">
      <c r="A15296" t="s">
        <v>10143</v>
      </c>
      <c r="C15296" t="s">
        <v>22837</v>
      </c>
      <c r="D15296">
        <v>41</v>
      </c>
      <c r="E15296" s="1">
        <v>2000000</v>
      </c>
      <c r="G15296" t="s">
        <v>21</v>
      </c>
      <c r="H15296" t="s">
        <v>3589</v>
      </c>
      <c r="I15296" t="s">
        <v>22</v>
      </c>
      <c r="J15296" t="s">
        <v>23</v>
      </c>
      <c r="K15296" t="s">
        <v>24</v>
      </c>
      <c r="L15296" t="s">
        <v>25</v>
      </c>
      <c r="M15296" t="s">
        <v>26</v>
      </c>
    </row>
    <row r="15297" spans="1:13" x14ac:dyDescent="0.3">
      <c r="A15297" t="s">
        <v>10143</v>
      </c>
      <c r="C15297" t="s">
        <v>23704</v>
      </c>
      <c r="D15297">
        <v>1</v>
      </c>
      <c r="E15297" s="1">
        <v>5000</v>
      </c>
      <c r="G15297" t="s">
        <v>21</v>
      </c>
      <c r="H15297" t="s">
        <v>68</v>
      </c>
      <c r="I15297" t="s">
        <v>22</v>
      </c>
      <c r="J15297" t="s">
        <v>23</v>
      </c>
      <c r="K15297" t="s">
        <v>24</v>
      </c>
      <c r="L15297" t="s">
        <v>25</v>
      </c>
      <c r="M15297" t="s">
        <v>26</v>
      </c>
    </row>
    <row r="15298" spans="1:13" x14ac:dyDescent="0.3">
      <c r="A15298" t="s">
        <v>10143</v>
      </c>
      <c r="C15298" t="s">
        <v>15737</v>
      </c>
      <c r="D15298">
        <v>2</v>
      </c>
      <c r="E15298" s="1">
        <v>1000</v>
      </c>
      <c r="G15298" t="s">
        <v>21</v>
      </c>
      <c r="H15298" t="s">
        <v>68</v>
      </c>
      <c r="I15298" t="s">
        <v>22</v>
      </c>
      <c r="J15298" t="s">
        <v>23</v>
      </c>
      <c r="K15298" t="s">
        <v>24</v>
      </c>
      <c r="L15298" t="s">
        <v>25</v>
      </c>
      <c r="M15298" t="s">
        <v>26</v>
      </c>
    </row>
    <row r="15299" spans="1:13" x14ac:dyDescent="0.3">
      <c r="A15299" t="s">
        <v>10143</v>
      </c>
      <c r="C15299" t="s">
        <v>10083</v>
      </c>
      <c r="D15299">
        <v>59</v>
      </c>
      <c r="E15299" s="1">
        <v>3000000</v>
      </c>
      <c r="G15299" t="s">
        <v>21</v>
      </c>
      <c r="H15299" t="s">
        <v>970</v>
      </c>
      <c r="I15299" t="s">
        <v>22</v>
      </c>
      <c r="J15299" t="s">
        <v>23</v>
      </c>
      <c r="K15299" t="s">
        <v>24</v>
      </c>
      <c r="L15299" t="s">
        <v>25</v>
      </c>
      <c r="M15299" t="s">
        <v>26</v>
      </c>
    </row>
    <row r="15300" spans="1:13" x14ac:dyDescent="0.3">
      <c r="A15300" t="s">
        <v>32132</v>
      </c>
      <c r="C15300" t="s">
        <v>31866</v>
      </c>
      <c r="D15300">
        <v>6</v>
      </c>
      <c r="E15300" s="1">
        <v>57797</v>
      </c>
      <c r="G15300" t="s">
        <v>34</v>
      </c>
      <c r="H15300" t="s">
        <v>6143</v>
      </c>
      <c r="I15300" t="s">
        <v>6453</v>
      </c>
      <c r="J15300" t="s">
        <v>769</v>
      </c>
      <c r="K15300" t="s">
        <v>24</v>
      </c>
      <c r="L15300" t="s">
        <v>25</v>
      </c>
      <c r="M15300" t="s">
        <v>6146</v>
      </c>
    </row>
    <row r="15301" spans="1:13" x14ac:dyDescent="0.3">
      <c r="A15301" t="s">
        <v>6784</v>
      </c>
      <c r="C15301" t="s">
        <v>6985</v>
      </c>
      <c r="D15301">
        <v>6</v>
      </c>
      <c r="E15301" s="1">
        <v>30736</v>
      </c>
      <c r="G15301" t="s">
        <v>34</v>
      </c>
      <c r="H15301" t="s">
        <v>6143</v>
      </c>
      <c r="I15301" t="s">
        <v>7222</v>
      </c>
      <c r="J15301" t="s">
        <v>307</v>
      </c>
      <c r="K15301" t="s">
        <v>24</v>
      </c>
      <c r="L15301" t="s">
        <v>25</v>
      </c>
      <c r="M15301" t="s">
        <v>6146</v>
      </c>
    </row>
    <row r="15302" spans="1:13" x14ac:dyDescent="0.3">
      <c r="A15302" t="s">
        <v>6784</v>
      </c>
      <c r="C15302" t="s">
        <v>6985</v>
      </c>
      <c r="D15302">
        <v>6</v>
      </c>
      <c r="E15302" s="1">
        <v>6209</v>
      </c>
      <c r="G15302" t="s">
        <v>34</v>
      </c>
      <c r="H15302" t="s">
        <v>6143</v>
      </c>
      <c r="I15302" t="s">
        <v>7222</v>
      </c>
      <c r="J15302" t="s">
        <v>307</v>
      </c>
      <c r="K15302" t="s">
        <v>24</v>
      </c>
      <c r="L15302" t="s">
        <v>25</v>
      </c>
      <c r="M15302" t="s">
        <v>6146</v>
      </c>
    </row>
    <row r="15303" spans="1:13" x14ac:dyDescent="0.3">
      <c r="A15303" t="s">
        <v>6784</v>
      </c>
      <c r="C15303" t="s">
        <v>6671</v>
      </c>
      <c r="D15303">
        <v>3</v>
      </c>
      <c r="E15303" s="1">
        <v>30580</v>
      </c>
      <c r="G15303" t="s">
        <v>34</v>
      </c>
      <c r="H15303" t="s">
        <v>6143</v>
      </c>
      <c r="I15303" t="s">
        <v>6785</v>
      </c>
      <c r="J15303" t="s">
        <v>1250</v>
      </c>
      <c r="K15303" t="s">
        <v>24</v>
      </c>
      <c r="L15303" t="s">
        <v>25</v>
      </c>
      <c r="M15303" t="s">
        <v>6146</v>
      </c>
    </row>
    <row r="15304" spans="1:13" x14ac:dyDescent="0.3">
      <c r="A15304" t="s">
        <v>19233</v>
      </c>
      <c r="C15304" t="s">
        <v>19032</v>
      </c>
      <c r="D15304">
        <v>6</v>
      </c>
      <c r="E15304" s="1">
        <v>2180</v>
      </c>
      <c r="G15304" t="s">
        <v>34</v>
      </c>
      <c r="H15304" t="s">
        <v>6143</v>
      </c>
      <c r="I15304" t="s">
        <v>3392</v>
      </c>
      <c r="J15304" t="s">
        <v>236</v>
      </c>
      <c r="K15304" t="s">
        <v>24</v>
      </c>
      <c r="L15304" t="s">
        <v>25</v>
      </c>
      <c r="M15304" t="s">
        <v>6146</v>
      </c>
    </row>
    <row r="15305" spans="1:13" x14ac:dyDescent="0.3">
      <c r="A15305" t="s">
        <v>25596</v>
      </c>
      <c r="C15305" t="s">
        <v>25397</v>
      </c>
      <c r="D15305">
        <v>4</v>
      </c>
      <c r="E15305" s="1">
        <v>9959</v>
      </c>
      <c r="G15305" t="s">
        <v>34</v>
      </c>
      <c r="H15305" t="s">
        <v>6143</v>
      </c>
      <c r="I15305" t="s">
        <v>25597</v>
      </c>
      <c r="J15305" t="s">
        <v>7616</v>
      </c>
      <c r="K15305" t="s">
        <v>24</v>
      </c>
      <c r="L15305" t="s">
        <v>25</v>
      </c>
      <c r="M15305" t="s">
        <v>6146</v>
      </c>
    </row>
    <row r="15306" spans="1:13" x14ac:dyDescent="0.3">
      <c r="A15306" t="s">
        <v>19685</v>
      </c>
      <c r="C15306" t="s">
        <v>19404</v>
      </c>
      <c r="D15306">
        <v>6</v>
      </c>
      <c r="E15306" s="1">
        <v>8005</v>
      </c>
      <c r="G15306" t="s">
        <v>34</v>
      </c>
      <c r="H15306" t="s">
        <v>6143</v>
      </c>
      <c r="I15306" t="s">
        <v>18467</v>
      </c>
      <c r="J15306" t="s">
        <v>280</v>
      </c>
      <c r="K15306" t="s">
        <v>24</v>
      </c>
      <c r="L15306" t="s">
        <v>25</v>
      </c>
      <c r="M15306" t="s">
        <v>6146</v>
      </c>
    </row>
    <row r="15307" spans="1:13" x14ac:dyDescent="0.3">
      <c r="A15307" t="s">
        <v>31607</v>
      </c>
      <c r="C15307" t="s">
        <v>31493</v>
      </c>
      <c r="D15307">
        <v>5</v>
      </c>
      <c r="E15307" s="1">
        <v>123006</v>
      </c>
      <c r="G15307" t="s">
        <v>34</v>
      </c>
      <c r="H15307" t="s">
        <v>6143</v>
      </c>
      <c r="I15307" t="s">
        <v>31608</v>
      </c>
      <c r="J15307" t="s">
        <v>311</v>
      </c>
      <c r="K15307" t="s">
        <v>24</v>
      </c>
      <c r="L15307" t="s">
        <v>25</v>
      </c>
      <c r="M15307" t="s">
        <v>6146</v>
      </c>
    </row>
    <row r="15308" spans="1:13" x14ac:dyDescent="0.3">
      <c r="A15308" t="s">
        <v>6329</v>
      </c>
      <c r="C15308" t="s">
        <v>6249</v>
      </c>
      <c r="D15308">
        <v>4</v>
      </c>
      <c r="E15308" s="1">
        <v>49695</v>
      </c>
      <c r="G15308" t="s">
        <v>34</v>
      </c>
      <c r="H15308" t="s">
        <v>6143</v>
      </c>
      <c r="I15308" t="s">
        <v>6330</v>
      </c>
      <c r="J15308" t="s">
        <v>6297</v>
      </c>
      <c r="K15308" t="s">
        <v>24</v>
      </c>
      <c r="L15308" t="s">
        <v>25</v>
      </c>
      <c r="M15308" t="s">
        <v>6146</v>
      </c>
    </row>
    <row r="15309" spans="1:13" x14ac:dyDescent="0.3">
      <c r="A15309" t="s">
        <v>19810</v>
      </c>
      <c r="C15309" t="s">
        <v>19404</v>
      </c>
      <c r="D15309">
        <v>6</v>
      </c>
      <c r="E15309" s="1">
        <v>10617</v>
      </c>
      <c r="G15309" t="s">
        <v>34</v>
      </c>
      <c r="H15309" t="s">
        <v>6143</v>
      </c>
      <c r="I15309" t="s">
        <v>19811</v>
      </c>
      <c r="J15309" t="s">
        <v>280</v>
      </c>
      <c r="K15309" t="s">
        <v>24</v>
      </c>
      <c r="L15309" t="s">
        <v>25</v>
      </c>
      <c r="M15309" t="s">
        <v>6146</v>
      </c>
    </row>
    <row r="15310" spans="1:13" x14ac:dyDescent="0.3">
      <c r="A15310" t="s">
        <v>9561</v>
      </c>
      <c r="C15310" t="s">
        <v>9547</v>
      </c>
      <c r="D15310">
        <v>38</v>
      </c>
      <c r="E15310" s="1">
        <v>3051957</v>
      </c>
      <c r="G15310" t="s">
        <v>34</v>
      </c>
      <c r="H15310" t="s">
        <v>9562</v>
      </c>
      <c r="I15310" t="s">
        <v>9563</v>
      </c>
      <c r="K15310" t="s">
        <v>9564</v>
      </c>
      <c r="L15310" t="s">
        <v>248</v>
      </c>
      <c r="M15310" t="s">
        <v>6146</v>
      </c>
    </row>
    <row r="15311" spans="1:13" x14ac:dyDescent="0.3">
      <c r="A15311" t="s">
        <v>26873</v>
      </c>
      <c r="C15311" t="s">
        <v>26519</v>
      </c>
      <c r="D15311">
        <v>5</v>
      </c>
      <c r="E15311" s="1">
        <v>7615</v>
      </c>
      <c r="G15311" t="s">
        <v>34</v>
      </c>
      <c r="H15311" t="s">
        <v>6143</v>
      </c>
      <c r="I15311" t="s">
        <v>26874</v>
      </c>
      <c r="J15311" t="s">
        <v>2347</v>
      </c>
      <c r="K15311" t="s">
        <v>24</v>
      </c>
      <c r="L15311" t="s">
        <v>25</v>
      </c>
      <c r="M15311" t="s">
        <v>6146</v>
      </c>
    </row>
    <row r="15312" spans="1:13" x14ac:dyDescent="0.3">
      <c r="A15312" t="s">
        <v>17628</v>
      </c>
      <c r="C15312" t="s">
        <v>17445</v>
      </c>
      <c r="D15312">
        <v>16</v>
      </c>
      <c r="E15312" s="1">
        <v>4000</v>
      </c>
      <c r="G15312" t="s">
        <v>34</v>
      </c>
      <c r="H15312" t="s">
        <v>6143</v>
      </c>
      <c r="I15312" t="s">
        <v>17629</v>
      </c>
      <c r="J15312" t="s">
        <v>662</v>
      </c>
      <c r="K15312" t="s">
        <v>24</v>
      </c>
      <c r="L15312" t="s">
        <v>25</v>
      </c>
      <c r="M15312" t="s">
        <v>6146</v>
      </c>
    </row>
    <row r="15313" spans="1:13" x14ac:dyDescent="0.3">
      <c r="A15313" t="s">
        <v>20811</v>
      </c>
      <c r="C15313" t="s">
        <v>20542</v>
      </c>
      <c r="D15313">
        <v>3</v>
      </c>
      <c r="E15313" s="1">
        <v>11010</v>
      </c>
      <c r="G15313" t="s">
        <v>34</v>
      </c>
      <c r="H15313" t="s">
        <v>6143</v>
      </c>
      <c r="I15313" t="s">
        <v>20812</v>
      </c>
      <c r="J15313" t="s">
        <v>627</v>
      </c>
      <c r="K15313" t="s">
        <v>24</v>
      </c>
      <c r="L15313" t="s">
        <v>25</v>
      </c>
      <c r="M15313" t="s">
        <v>6146</v>
      </c>
    </row>
    <row r="15314" spans="1:13" x14ac:dyDescent="0.3">
      <c r="A15314" t="s">
        <v>33080</v>
      </c>
      <c r="C15314" t="s">
        <v>32581</v>
      </c>
      <c r="D15314">
        <v>7</v>
      </c>
      <c r="E15314" s="1">
        <v>26204</v>
      </c>
      <c r="G15314" t="s">
        <v>34</v>
      </c>
      <c r="H15314" t="s">
        <v>6143</v>
      </c>
      <c r="I15314" t="s">
        <v>15232</v>
      </c>
      <c r="J15314" t="s">
        <v>70</v>
      </c>
      <c r="K15314" t="s">
        <v>24</v>
      </c>
      <c r="L15314" t="s">
        <v>25</v>
      </c>
      <c r="M15314" t="s">
        <v>6146</v>
      </c>
    </row>
    <row r="15315" spans="1:13" x14ac:dyDescent="0.3">
      <c r="A15315" t="s">
        <v>7107</v>
      </c>
      <c r="C15315" t="s">
        <v>6985</v>
      </c>
      <c r="D15315">
        <v>6</v>
      </c>
      <c r="E15315" s="1">
        <v>18556</v>
      </c>
      <c r="G15315" t="s">
        <v>34</v>
      </c>
      <c r="H15315" t="s">
        <v>6143</v>
      </c>
      <c r="I15315" t="s">
        <v>7108</v>
      </c>
      <c r="J15315" t="s">
        <v>307</v>
      </c>
      <c r="K15315" t="s">
        <v>24</v>
      </c>
      <c r="L15315" t="s">
        <v>25</v>
      </c>
      <c r="M15315" t="s">
        <v>6146</v>
      </c>
    </row>
    <row r="15316" spans="1:13" x14ac:dyDescent="0.3">
      <c r="A15316" t="s">
        <v>20329</v>
      </c>
      <c r="C15316" t="s">
        <v>20121</v>
      </c>
      <c r="D15316">
        <v>4</v>
      </c>
      <c r="E15316" s="1">
        <v>12175</v>
      </c>
      <c r="G15316" t="s">
        <v>34</v>
      </c>
      <c r="H15316" t="s">
        <v>6143</v>
      </c>
      <c r="I15316" t="s">
        <v>973</v>
      </c>
      <c r="J15316" t="s">
        <v>288</v>
      </c>
      <c r="K15316" t="s">
        <v>24</v>
      </c>
      <c r="L15316" t="s">
        <v>25</v>
      </c>
      <c r="M15316" t="s">
        <v>6146</v>
      </c>
    </row>
    <row r="15317" spans="1:13" x14ac:dyDescent="0.3">
      <c r="A15317" t="s">
        <v>6378</v>
      </c>
      <c r="C15317" t="s">
        <v>6249</v>
      </c>
      <c r="D15317">
        <v>4</v>
      </c>
      <c r="E15317" s="1">
        <v>15069</v>
      </c>
      <c r="G15317" t="s">
        <v>34</v>
      </c>
      <c r="H15317" t="s">
        <v>6143</v>
      </c>
      <c r="I15317" t="s">
        <v>6379</v>
      </c>
      <c r="J15317" t="s">
        <v>6297</v>
      </c>
      <c r="K15317" t="s">
        <v>24</v>
      </c>
      <c r="L15317" t="s">
        <v>25</v>
      </c>
      <c r="M15317" t="s">
        <v>6146</v>
      </c>
    </row>
    <row r="15318" spans="1:13" x14ac:dyDescent="0.3">
      <c r="A15318" t="s">
        <v>31651</v>
      </c>
      <c r="C15318" t="s">
        <v>31493</v>
      </c>
      <c r="D15318">
        <v>5</v>
      </c>
      <c r="E15318" s="1">
        <v>18358</v>
      </c>
      <c r="G15318" t="s">
        <v>34</v>
      </c>
      <c r="H15318" t="s">
        <v>6143</v>
      </c>
      <c r="I15318" t="s">
        <v>31652</v>
      </c>
      <c r="J15318" t="s">
        <v>311</v>
      </c>
      <c r="K15318" t="s">
        <v>24</v>
      </c>
      <c r="L15318" t="s">
        <v>25</v>
      </c>
      <c r="M15318" t="s">
        <v>6146</v>
      </c>
    </row>
    <row r="15319" spans="1:13" x14ac:dyDescent="0.3">
      <c r="A15319" t="s">
        <v>33291</v>
      </c>
      <c r="C15319" t="s">
        <v>33280</v>
      </c>
      <c r="D15319">
        <v>12</v>
      </c>
      <c r="E15319" s="1">
        <v>7500</v>
      </c>
      <c r="G15319" t="s">
        <v>111</v>
      </c>
      <c r="H15319" t="s">
        <v>33292</v>
      </c>
      <c r="I15319" t="s">
        <v>123</v>
      </c>
      <c r="J15319" t="s">
        <v>124</v>
      </c>
      <c r="K15319" t="s">
        <v>24</v>
      </c>
      <c r="L15319" t="s">
        <v>25</v>
      </c>
      <c r="M15319" t="s">
        <v>87</v>
      </c>
    </row>
    <row r="15320" spans="1:13" x14ac:dyDescent="0.3">
      <c r="A15320" t="s">
        <v>19111</v>
      </c>
      <c r="C15320" t="s">
        <v>19032</v>
      </c>
      <c r="D15320">
        <v>4</v>
      </c>
      <c r="E15320" s="1">
        <v>21350</v>
      </c>
      <c r="G15320" t="s">
        <v>34</v>
      </c>
      <c r="H15320" t="s">
        <v>6143</v>
      </c>
      <c r="I15320" t="s">
        <v>6863</v>
      </c>
      <c r="J15320" t="s">
        <v>236</v>
      </c>
      <c r="K15320" t="s">
        <v>24</v>
      </c>
      <c r="L15320" t="s">
        <v>25</v>
      </c>
      <c r="M15320" t="s">
        <v>6146</v>
      </c>
    </row>
    <row r="15321" spans="1:13" x14ac:dyDescent="0.3">
      <c r="A15321" t="s">
        <v>20813</v>
      </c>
      <c r="C15321" t="s">
        <v>20542</v>
      </c>
      <c r="D15321">
        <v>3</v>
      </c>
      <c r="E15321" s="1">
        <v>12429</v>
      </c>
      <c r="G15321" t="s">
        <v>34</v>
      </c>
      <c r="H15321" t="s">
        <v>6143</v>
      </c>
      <c r="I15321" t="s">
        <v>19908</v>
      </c>
      <c r="J15321" t="s">
        <v>627</v>
      </c>
      <c r="K15321" t="s">
        <v>24</v>
      </c>
      <c r="L15321" t="s">
        <v>25</v>
      </c>
      <c r="M15321" t="s">
        <v>6146</v>
      </c>
    </row>
    <row r="15322" spans="1:13" x14ac:dyDescent="0.3">
      <c r="A15322" t="s">
        <v>10572</v>
      </c>
      <c r="C15322" t="s">
        <v>17339</v>
      </c>
      <c r="D15322">
        <v>33</v>
      </c>
      <c r="E15322" s="1">
        <v>2100000</v>
      </c>
      <c r="G15322" t="s">
        <v>111</v>
      </c>
      <c r="H15322" t="s">
        <v>17385</v>
      </c>
      <c r="I15322" t="s">
        <v>10574</v>
      </c>
      <c r="J15322" t="s">
        <v>22</v>
      </c>
      <c r="K15322" t="s">
        <v>24</v>
      </c>
      <c r="L15322" t="s">
        <v>25</v>
      </c>
      <c r="M15322" t="s">
        <v>120</v>
      </c>
    </row>
    <row r="15323" spans="1:13" x14ac:dyDescent="0.3">
      <c r="A15323" t="s">
        <v>10572</v>
      </c>
      <c r="C15323" t="s">
        <v>16599</v>
      </c>
      <c r="D15323">
        <v>24</v>
      </c>
      <c r="E15323" s="1">
        <v>250000</v>
      </c>
      <c r="G15323" t="s">
        <v>111</v>
      </c>
      <c r="H15323" t="s">
        <v>16708</v>
      </c>
      <c r="I15323" t="s">
        <v>10574</v>
      </c>
      <c r="J15323" t="s">
        <v>22</v>
      </c>
      <c r="K15323" t="s">
        <v>24</v>
      </c>
      <c r="L15323" t="s">
        <v>25</v>
      </c>
      <c r="M15323" t="s">
        <v>6109</v>
      </c>
    </row>
    <row r="15324" spans="1:13" x14ac:dyDescent="0.3">
      <c r="A15324" t="s">
        <v>10572</v>
      </c>
      <c r="C15324" t="s">
        <v>10471</v>
      </c>
      <c r="D15324">
        <v>1</v>
      </c>
      <c r="E15324" s="1">
        <v>50000</v>
      </c>
      <c r="G15324" t="s">
        <v>111</v>
      </c>
      <c r="H15324" t="s">
        <v>10573</v>
      </c>
      <c r="I15324" t="s">
        <v>10574</v>
      </c>
      <c r="J15324" t="s">
        <v>22</v>
      </c>
      <c r="K15324" t="s">
        <v>24</v>
      </c>
      <c r="L15324" t="s">
        <v>25</v>
      </c>
      <c r="M15324" t="s">
        <v>6109</v>
      </c>
    </row>
    <row r="15325" spans="1:13" x14ac:dyDescent="0.3">
      <c r="A15325" t="s">
        <v>10572</v>
      </c>
      <c r="C15325" t="s">
        <v>36965</v>
      </c>
      <c r="D15325">
        <v>36</v>
      </c>
      <c r="E15325" s="1">
        <v>438976</v>
      </c>
      <c r="G15325" t="s">
        <v>111</v>
      </c>
      <c r="H15325" t="s">
        <v>36970</v>
      </c>
      <c r="I15325" t="s">
        <v>10574</v>
      </c>
      <c r="J15325" t="s">
        <v>22</v>
      </c>
      <c r="K15325" t="s">
        <v>24</v>
      </c>
      <c r="L15325" t="s">
        <v>25</v>
      </c>
      <c r="M15325" t="s">
        <v>322</v>
      </c>
    </row>
    <row r="15326" spans="1:13" x14ac:dyDescent="0.3">
      <c r="A15326" t="s">
        <v>17528</v>
      </c>
      <c r="C15326" t="s">
        <v>17445</v>
      </c>
      <c r="D15326">
        <v>16</v>
      </c>
      <c r="E15326" s="1">
        <v>3885</v>
      </c>
      <c r="G15326" t="s">
        <v>34</v>
      </c>
      <c r="H15326" t="s">
        <v>6143</v>
      </c>
      <c r="I15326" t="s">
        <v>14210</v>
      </c>
      <c r="J15326" t="s">
        <v>662</v>
      </c>
      <c r="K15326" t="s">
        <v>24</v>
      </c>
      <c r="L15326" t="s">
        <v>25</v>
      </c>
      <c r="M15326" t="s">
        <v>6146</v>
      </c>
    </row>
    <row r="15327" spans="1:13" x14ac:dyDescent="0.3">
      <c r="A15327" t="s">
        <v>6832</v>
      </c>
      <c r="C15327" t="s">
        <v>6671</v>
      </c>
      <c r="D15327">
        <v>3</v>
      </c>
      <c r="E15327" s="1">
        <v>15069</v>
      </c>
      <c r="G15327" t="s">
        <v>34</v>
      </c>
      <c r="H15327" t="s">
        <v>6143</v>
      </c>
      <c r="I15327" t="s">
        <v>1233</v>
      </c>
      <c r="J15327" t="s">
        <v>1250</v>
      </c>
      <c r="K15327" t="s">
        <v>24</v>
      </c>
      <c r="L15327" t="s">
        <v>25</v>
      </c>
      <c r="M15327" t="s">
        <v>6146</v>
      </c>
    </row>
    <row r="15328" spans="1:13" x14ac:dyDescent="0.3">
      <c r="A15328" t="s">
        <v>34685</v>
      </c>
      <c r="C15328" t="s">
        <v>34627</v>
      </c>
      <c r="D15328">
        <v>18</v>
      </c>
      <c r="E15328" s="1">
        <v>1000000</v>
      </c>
      <c r="G15328" t="s">
        <v>111</v>
      </c>
      <c r="H15328" t="s">
        <v>34218</v>
      </c>
      <c r="I15328" t="s">
        <v>15256</v>
      </c>
      <c r="J15328" t="s">
        <v>175</v>
      </c>
      <c r="K15328" t="s">
        <v>24</v>
      </c>
      <c r="L15328" t="s">
        <v>25</v>
      </c>
      <c r="M15328" t="s">
        <v>232</v>
      </c>
    </row>
    <row r="15329" spans="1:13" x14ac:dyDescent="0.3">
      <c r="A15329" t="s">
        <v>12304</v>
      </c>
      <c r="C15329" t="s">
        <v>12250</v>
      </c>
      <c r="D15329">
        <v>1</v>
      </c>
      <c r="E15329" s="1">
        <v>10000</v>
      </c>
      <c r="G15329" t="s">
        <v>34</v>
      </c>
      <c r="H15329" t="s">
        <v>12298</v>
      </c>
      <c r="I15329" t="s">
        <v>174</v>
      </c>
      <c r="J15329" t="s">
        <v>175</v>
      </c>
      <c r="K15329" t="s">
        <v>24</v>
      </c>
      <c r="L15329" t="s">
        <v>17</v>
      </c>
      <c r="M15329" t="s">
        <v>217</v>
      </c>
    </row>
    <row r="15330" spans="1:13" x14ac:dyDescent="0.3">
      <c r="A15330" t="s">
        <v>17983</v>
      </c>
      <c r="C15330" t="s">
        <v>17948</v>
      </c>
      <c r="D15330">
        <v>12</v>
      </c>
      <c r="E15330" s="1">
        <v>16350</v>
      </c>
      <c r="G15330" t="s">
        <v>34</v>
      </c>
      <c r="H15330" t="s">
        <v>17730</v>
      </c>
      <c r="I15330" t="s">
        <v>174</v>
      </c>
      <c r="J15330" t="s">
        <v>175</v>
      </c>
      <c r="K15330" t="s">
        <v>24</v>
      </c>
      <c r="L15330" t="s">
        <v>25</v>
      </c>
      <c r="M15330" t="s">
        <v>6146</v>
      </c>
    </row>
    <row r="15331" spans="1:13" x14ac:dyDescent="0.3">
      <c r="A15331" t="s">
        <v>17983</v>
      </c>
      <c r="C15331" t="s">
        <v>25248</v>
      </c>
      <c r="D15331">
        <v>36</v>
      </c>
      <c r="E15331" s="1">
        <v>157200</v>
      </c>
      <c r="G15331" t="s">
        <v>34</v>
      </c>
      <c r="H15331" t="s">
        <v>18482</v>
      </c>
      <c r="I15331" t="s">
        <v>174</v>
      </c>
      <c r="J15331" t="s">
        <v>175</v>
      </c>
      <c r="K15331" t="s">
        <v>24</v>
      </c>
      <c r="L15331" t="s">
        <v>25</v>
      </c>
      <c r="M15331" t="s">
        <v>6146</v>
      </c>
    </row>
    <row r="15332" spans="1:13" x14ac:dyDescent="0.3">
      <c r="A15332" t="s">
        <v>17983</v>
      </c>
      <c r="C15332" t="s">
        <v>26408</v>
      </c>
      <c r="D15332">
        <v>12</v>
      </c>
      <c r="E15332" s="1">
        <v>23375</v>
      </c>
      <c r="G15332" t="s">
        <v>34</v>
      </c>
      <c r="H15332" t="s">
        <v>18412</v>
      </c>
      <c r="I15332" t="s">
        <v>174</v>
      </c>
      <c r="J15332" t="s">
        <v>175</v>
      </c>
      <c r="K15332" t="s">
        <v>24</v>
      </c>
      <c r="L15332" t="s">
        <v>25</v>
      </c>
      <c r="M15332" t="s">
        <v>6146</v>
      </c>
    </row>
    <row r="15333" spans="1:13" x14ac:dyDescent="0.3">
      <c r="A15333" t="s">
        <v>17983</v>
      </c>
      <c r="C15333" t="s">
        <v>25932</v>
      </c>
      <c r="D15333">
        <v>3</v>
      </c>
      <c r="E15333" s="1">
        <v>2580</v>
      </c>
      <c r="G15333" t="s">
        <v>34</v>
      </c>
      <c r="H15333" t="s">
        <v>6143</v>
      </c>
      <c r="I15333" t="s">
        <v>174</v>
      </c>
      <c r="J15333" t="s">
        <v>175</v>
      </c>
      <c r="K15333" t="s">
        <v>24</v>
      </c>
      <c r="L15333" t="s">
        <v>25</v>
      </c>
      <c r="M15333" t="s">
        <v>6146</v>
      </c>
    </row>
    <row r="15334" spans="1:13" x14ac:dyDescent="0.3">
      <c r="A15334" t="s">
        <v>32458</v>
      </c>
      <c r="C15334" t="s">
        <v>32450</v>
      </c>
      <c r="D15334">
        <v>36</v>
      </c>
      <c r="E15334" s="1">
        <v>1500000</v>
      </c>
      <c r="G15334" t="s">
        <v>111</v>
      </c>
      <c r="H15334" t="s">
        <v>13022</v>
      </c>
      <c r="I15334" t="s">
        <v>174</v>
      </c>
      <c r="J15334" t="s">
        <v>175</v>
      </c>
      <c r="K15334" t="s">
        <v>24</v>
      </c>
      <c r="L15334" t="s">
        <v>25</v>
      </c>
      <c r="M15334" t="s">
        <v>120</v>
      </c>
    </row>
    <row r="15335" spans="1:13" x14ac:dyDescent="0.3">
      <c r="A15335" t="s">
        <v>23414</v>
      </c>
      <c r="C15335" t="s">
        <v>23373</v>
      </c>
      <c r="D15335">
        <v>2</v>
      </c>
      <c r="E15335" s="1">
        <v>500</v>
      </c>
      <c r="G15335" t="s">
        <v>21</v>
      </c>
      <c r="H15335" t="s">
        <v>68</v>
      </c>
      <c r="I15335" t="s">
        <v>22</v>
      </c>
      <c r="J15335" t="s">
        <v>23</v>
      </c>
      <c r="K15335" t="s">
        <v>24</v>
      </c>
      <c r="L15335" t="s">
        <v>25</v>
      </c>
      <c r="M15335" t="s">
        <v>26</v>
      </c>
    </row>
    <row r="15336" spans="1:13" x14ac:dyDescent="0.3">
      <c r="A15336" t="s">
        <v>4338</v>
      </c>
      <c r="C15336" t="s">
        <v>28936</v>
      </c>
      <c r="D15336">
        <v>24</v>
      </c>
      <c r="E15336" s="1">
        <v>1999923</v>
      </c>
      <c r="G15336" t="s">
        <v>21</v>
      </c>
      <c r="H15336" t="s">
        <v>28996</v>
      </c>
      <c r="I15336" t="s">
        <v>156</v>
      </c>
      <c r="J15336" t="s">
        <v>22</v>
      </c>
      <c r="K15336" t="s">
        <v>24</v>
      </c>
      <c r="L15336" t="s">
        <v>25</v>
      </c>
      <c r="M15336" t="s">
        <v>26</v>
      </c>
    </row>
    <row r="15337" spans="1:13" x14ac:dyDescent="0.3">
      <c r="A15337" t="s">
        <v>4338</v>
      </c>
      <c r="C15337" t="s">
        <v>27614</v>
      </c>
      <c r="D15337">
        <v>9</v>
      </c>
      <c r="E15337" s="1">
        <v>160000</v>
      </c>
      <c r="G15337" t="s">
        <v>21</v>
      </c>
      <c r="H15337" t="s">
        <v>77</v>
      </c>
      <c r="I15337" t="s">
        <v>156</v>
      </c>
      <c r="J15337" t="s">
        <v>22</v>
      </c>
      <c r="K15337" t="s">
        <v>24</v>
      </c>
      <c r="L15337" t="s">
        <v>25</v>
      </c>
      <c r="M15337" t="s">
        <v>26</v>
      </c>
    </row>
    <row r="15338" spans="1:13" x14ac:dyDescent="0.3">
      <c r="A15338" t="s">
        <v>4338</v>
      </c>
      <c r="C15338" t="s">
        <v>30756</v>
      </c>
      <c r="D15338">
        <v>1</v>
      </c>
      <c r="E15338" s="1">
        <v>3000</v>
      </c>
      <c r="G15338" t="s">
        <v>21</v>
      </c>
      <c r="H15338" t="s">
        <v>77</v>
      </c>
      <c r="I15338" t="s">
        <v>156</v>
      </c>
      <c r="J15338" t="s">
        <v>22</v>
      </c>
      <c r="K15338" t="s">
        <v>24</v>
      </c>
      <c r="L15338" t="s">
        <v>25</v>
      </c>
      <c r="M15338" t="s">
        <v>26</v>
      </c>
    </row>
    <row r="15339" spans="1:13" x14ac:dyDescent="0.3">
      <c r="A15339" t="s">
        <v>4338</v>
      </c>
      <c r="C15339" t="s">
        <v>4328</v>
      </c>
      <c r="D15339">
        <v>2</v>
      </c>
      <c r="E15339" s="1">
        <v>500</v>
      </c>
      <c r="G15339" t="s">
        <v>21</v>
      </c>
      <c r="H15339" t="s">
        <v>77</v>
      </c>
      <c r="I15339" t="s">
        <v>156</v>
      </c>
      <c r="J15339" t="s">
        <v>22</v>
      </c>
      <c r="K15339" t="s">
        <v>24</v>
      </c>
      <c r="L15339" t="s">
        <v>25</v>
      </c>
      <c r="M15339" t="s">
        <v>26</v>
      </c>
    </row>
    <row r="15340" spans="1:13" x14ac:dyDescent="0.3">
      <c r="A15340" t="s">
        <v>4338</v>
      </c>
      <c r="C15340" t="s">
        <v>23564</v>
      </c>
      <c r="D15340">
        <v>2</v>
      </c>
      <c r="E15340" s="1">
        <v>5000</v>
      </c>
      <c r="G15340" t="s">
        <v>21</v>
      </c>
      <c r="H15340" t="s">
        <v>68</v>
      </c>
      <c r="I15340" t="s">
        <v>156</v>
      </c>
      <c r="J15340" t="s">
        <v>22</v>
      </c>
      <c r="K15340" t="s">
        <v>24</v>
      </c>
      <c r="L15340" t="s">
        <v>25</v>
      </c>
      <c r="M15340" t="s">
        <v>26</v>
      </c>
    </row>
    <row r="15341" spans="1:13" x14ac:dyDescent="0.3">
      <c r="A15341" t="s">
        <v>4338</v>
      </c>
      <c r="C15341" t="s">
        <v>22505</v>
      </c>
      <c r="D15341">
        <v>1</v>
      </c>
      <c r="E15341" s="1">
        <v>16667</v>
      </c>
      <c r="G15341" t="s">
        <v>21</v>
      </c>
      <c r="H15341" t="s">
        <v>68</v>
      </c>
      <c r="I15341" t="s">
        <v>156</v>
      </c>
      <c r="J15341" t="s">
        <v>22</v>
      </c>
      <c r="K15341" t="s">
        <v>24</v>
      </c>
      <c r="L15341" t="s">
        <v>25</v>
      </c>
      <c r="M15341" t="s">
        <v>26</v>
      </c>
    </row>
    <row r="15342" spans="1:13" x14ac:dyDescent="0.3">
      <c r="A15342" t="s">
        <v>4338</v>
      </c>
      <c r="C15342" t="s">
        <v>22131</v>
      </c>
      <c r="D15342">
        <v>1</v>
      </c>
      <c r="E15342" s="1">
        <v>5000</v>
      </c>
      <c r="G15342" t="s">
        <v>21</v>
      </c>
      <c r="H15342" t="s">
        <v>68</v>
      </c>
      <c r="I15342" t="s">
        <v>156</v>
      </c>
      <c r="J15342" t="s">
        <v>22</v>
      </c>
      <c r="K15342" t="s">
        <v>24</v>
      </c>
      <c r="L15342" t="s">
        <v>25</v>
      </c>
      <c r="M15342" t="s">
        <v>26</v>
      </c>
    </row>
    <row r="15343" spans="1:13" x14ac:dyDescent="0.3">
      <c r="A15343" t="s">
        <v>4338</v>
      </c>
      <c r="C15343" t="s">
        <v>16599</v>
      </c>
      <c r="D15343">
        <v>2</v>
      </c>
      <c r="E15343" s="1">
        <v>5000</v>
      </c>
      <c r="G15343" t="s">
        <v>21</v>
      </c>
      <c r="H15343" t="s">
        <v>68</v>
      </c>
      <c r="I15343" t="s">
        <v>156</v>
      </c>
      <c r="J15343" t="s">
        <v>22</v>
      </c>
      <c r="K15343" t="s">
        <v>24</v>
      </c>
      <c r="L15343" t="s">
        <v>25</v>
      </c>
      <c r="M15343" t="s">
        <v>26</v>
      </c>
    </row>
    <row r="15344" spans="1:13" x14ac:dyDescent="0.3">
      <c r="A15344" t="s">
        <v>20814</v>
      </c>
      <c r="C15344" t="s">
        <v>20542</v>
      </c>
      <c r="D15344">
        <v>3</v>
      </c>
      <c r="E15344" s="1">
        <v>11510</v>
      </c>
      <c r="G15344" t="s">
        <v>34</v>
      </c>
      <c r="H15344" t="s">
        <v>6143</v>
      </c>
      <c r="I15344" t="s">
        <v>15307</v>
      </c>
      <c r="J15344" t="s">
        <v>627</v>
      </c>
      <c r="K15344" t="s">
        <v>24</v>
      </c>
      <c r="L15344" t="s">
        <v>25</v>
      </c>
      <c r="M15344" t="s">
        <v>6146</v>
      </c>
    </row>
    <row r="15345" spans="1:13" x14ac:dyDescent="0.3">
      <c r="A15345" t="s">
        <v>25730</v>
      </c>
      <c r="C15345" t="s">
        <v>25723</v>
      </c>
      <c r="D15345">
        <v>36</v>
      </c>
      <c r="E15345" s="1">
        <v>450000</v>
      </c>
      <c r="G15345" t="s">
        <v>111</v>
      </c>
      <c r="H15345" t="s">
        <v>14128</v>
      </c>
      <c r="I15345" t="s">
        <v>15307</v>
      </c>
      <c r="J15345" t="s">
        <v>22</v>
      </c>
      <c r="K15345" t="s">
        <v>24</v>
      </c>
      <c r="L15345" t="s">
        <v>25</v>
      </c>
      <c r="M15345" t="s">
        <v>120</v>
      </c>
    </row>
    <row r="15346" spans="1:13" x14ac:dyDescent="0.3">
      <c r="A15346" t="s">
        <v>20037</v>
      </c>
      <c r="C15346" t="s">
        <v>19936</v>
      </c>
      <c r="D15346">
        <v>5</v>
      </c>
      <c r="E15346" s="1">
        <v>14995</v>
      </c>
      <c r="G15346" t="s">
        <v>34</v>
      </c>
      <c r="H15346" t="s">
        <v>6143</v>
      </c>
      <c r="I15346" t="s">
        <v>14871</v>
      </c>
      <c r="J15346" t="s">
        <v>9844</v>
      </c>
      <c r="K15346" t="s">
        <v>24</v>
      </c>
      <c r="L15346" t="s">
        <v>25</v>
      </c>
      <c r="M15346" t="s">
        <v>6146</v>
      </c>
    </row>
    <row r="15347" spans="1:13" x14ac:dyDescent="0.3">
      <c r="A15347" t="s">
        <v>19778</v>
      </c>
      <c r="C15347" t="s">
        <v>19404</v>
      </c>
      <c r="D15347">
        <v>6</v>
      </c>
      <c r="E15347" s="1">
        <v>14995</v>
      </c>
      <c r="G15347" t="s">
        <v>34</v>
      </c>
      <c r="H15347" t="s">
        <v>6143</v>
      </c>
      <c r="I15347" t="s">
        <v>19779</v>
      </c>
      <c r="J15347" t="s">
        <v>280</v>
      </c>
      <c r="K15347" t="s">
        <v>24</v>
      </c>
      <c r="L15347" t="s">
        <v>25</v>
      </c>
      <c r="M15347" t="s">
        <v>6146</v>
      </c>
    </row>
    <row r="15348" spans="1:13" x14ac:dyDescent="0.3">
      <c r="A15348" t="s">
        <v>22146</v>
      </c>
      <c r="C15348" t="s">
        <v>29114</v>
      </c>
      <c r="D15348">
        <v>55</v>
      </c>
      <c r="E15348" s="1">
        <v>10277008</v>
      </c>
      <c r="G15348" t="s">
        <v>13</v>
      </c>
      <c r="H15348" t="s">
        <v>29128</v>
      </c>
      <c r="I15348" t="s">
        <v>1471</v>
      </c>
      <c r="J15348" t="s">
        <v>119</v>
      </c>
      <c r="K15348" t="s">
        <v>24</v>
      </c>
      <c r="L15348" t="s">
        <v>170</v>
      </c>
      <c r="M15348" t="s">
        <v>45</v>
      </c>
    </row>
    <row r="15349" spans="1:13" x14ac:dyDescent="0.3">
      <c r="A15349" t="s">
        <v>22146</v>
      </c>
      <c r="C15349" t="s">
        <v>22131</v>
      </c>
      <c r="D15349">
        <v>23</v>
      </c>
      <c r="E15349" s="1">
        <v>4995237</v>
      </c>
      <c r="G15349" t="s">
        <v>13</v>
      </c>
      <c r="H15349" t="s">
        <v>22147</v>
      </c>
      <c r="I15349" t="s">
        <v>1471</v>
      </c>
      <c r="J15349" t="s">
        <v>119</v>
      </c>
      <c r="K15349" t="s">
        <v>24</v>
      </c>
      <c r="L15349" t="s">
        <v>17</v>
      </c>
      <c r="M15349" t="s">
        <v>82</v>
      </c>
    </row>
    <row r="15350" spans="1:13" x14ac:dyDescent="0.3">
      <c r="A15350" t="s">
        <v>26875</v>
      </c>
      <c r="C15350" t="s">
        <v>26519</v>
      </c>
      <c r="D15350">
        <v>5</v>
      </c>
      <c r="E15350" s="1">
        <v>16595</v>
      </c>
      <c r="G15350" t="s">
        <v>34</v>
      </c>
      <c r="H15350" t="s">
        <v>6143</v>
      </c>
      <c r="I15350" t="s">
        <v>19844</v>
      </c>
      <c r="J15350" t="s">
        <v>2347</v>
      </c>
      <c r="K15350" t="s">
        <v>24</v>
      </c>
      <c r="L15350" t="s">
        <v>25</v>
      </c>
      <c r="M15350" t="s">
        <v>6146</v>
      </c>
    </row>
    <row r="15351" spans="1:13" x14ac:dyDescent="0.3">
      <c r="A15351" t="s">
        <v>19843</v>
      </c>
      <c r="C15351" t="s">
        <v>19404</v>
      </c>
      <c r="D15351">
        <v>6</v>
      </c>
      <c r="E15351" s="1">
        <v>6790</v>
      </c>
      <c r="G15351" t="s">
        <v>34</v>
      </c>
      <c r="H15351" t="s">
        <v>6143</v>
      </c>
      <c r="I15351" t="s">
        <v>19844</v>
      </c>
      <c r="J15351" t="s">
        <v>280</v>
      </c>
      <c r="K15351" t="s">
        <v>24</v>
      </c>
      <c r="L15351" t="s">
        <v>25</v>
      </c>
      <c r="M15351" t="s">
        <v>6146</v>
      </c>
    </row>
    <row r="15352" spans="1:13" x14ac:dyDescent="0.3">
      <c r="A15352" t="s">
        <v>14410</v>
      </c>
      <c r="C15352" t="s">
        <v>14108</v>
      </c>
      <c r="D15352">
        <v>7</v>
      </c>
      <c r="E15352" s="1">
        <v>23162</v>
      </c>
      <c r="G15352" t="s">
        <v>34</v>
      </c>
      <c r="H15352" t="s">
        <v>6143</v>
      </c>
      <c r="I15352" t="s">
        <v>14411</v>
      </c>
      <c r="J15352" t="s">
        <v>433</v>
      </c>
      <c r="K15352" t="s">
        <v>24</v>
      </c>
      <c r="L15352" t="s">
        <v>25</v>
      </c>
      <c r="M15352" t="s">
        <v>6146</v>
      </c>
    </row>
    <row r="15353" spans="1:13" x14ac:dyDescent="0.3">
      <c r="A15353" t="s">
        <v>6349</v>
      </c>
      <c r="C15353" t="s">
        <v>6249</v>
      </c>
      <c r="D15353">
        <v>4</v>
      </c>
      <c r="E15353" s="1">
        <v>60276</v>
      </c>
      <c r="G15353" t="s">
        <v>34</v>
      </c>
      <c r="H15353" t="s">
        <v>6143</v>
      </c>
      <c r="I15353" t="s">
        <v>6350</v>
      </c>
      <c r="J15353" t="s">
        <v>6297</v>
      </c>
      <c r="K15353" t="s">
        <v>24</v>
      </c>
      <c r="L15353" t="s">
        <v>25</v>
      </c>
      <c r="M15353" t="s">
        <v>6146</v>
      </c>
    </row>
    <row r="15354" spans="1:13" x14ac:dyDescent="0.3">
      <c r="A15354" t="s">
        <v>6349</v>
      </c>
      <c r="C15354" t="s">
        <v>6671</v>
      </c>
      <c r="D15354">
        <v>3</v>
      </c>
      <c r="E15354" s="1">
        <v>15069</v>
      </c>
      <c r="G15354" t="s">
        <v>34</v>
      </c>
      <c r="H15354" t="s">
        <v>6143</v>
      </c>
      <c r="I15354" t="s">
        <v>6767</v>
      </c>
      <c r="J15354" t="s">
        <v>1250</v>
      </c>
      <c r="K15354" t="s">
        <v>24</v>
      </c>
      <c r="L15354" t="s">
        <v>25</v>
      </c>
      <c r="M15354" t="s">
        <v>6146</v>
      </c>
    </row>
    <row r="15355" spans="1:13" x14ac:dyDescent="0.3">
      <c r="A15355" t="s">
        <v>13730</v>
      </c>
      <c r="C15355" t="s">
        <v>13456</v>
      </c>
      <c r="D15355">
        <v>7</v>
      </c>
      <c r="E15355" s="1">
        <v>5454</v>
      </c>
      <c r="G15355" t="s">
        <v>34</v>
      </c>
      <c r="H15355" t="s">
        <v>6143</v>
      </c>
      <c r="I15355" t="s">
        <v>13731</v>
      </c>
      <c r="J15355" t="s">
        <v>30</v>
      </c>
      <c r="K15355" t="s">
        <v>24</v>
      </c>
      <c r="L15355" t="s">
        <v>25</v>
      </c>
      <c r="M15355" t="s">
        <v>6146</v>
      </c>
    </row>
    <row r="15356" spans="1:13" x14ac:dyDescent="0.3">
      <c r="A15356" t="s">
        <v>19590</v>
      </c>
      <c r="C15356" t="s">
        <v>19404</v>
      </c>
      <c r="D15356">
        <v>6</v>
      </c>
      <c r="E15356" s="1">
        <v>7066</v>
      </c>
      <c r="G15356" t="s">
        <v>34</v>
      </c>
      <c r="H15356" t="s">
        <v>6143</v>
      </c>
      <c r="I15356" t="s">
        <v>19591</v>
      </c>
      <c r="J15356" t="s">
        <v>280</v>
      </c>
      <c r="K15356" t="s">
        <v>24</v>
      </c>
      <c r="L15356" t="s">
        <v>25</v>
      </c>
      <c r="M15356" t="s">
        <v>6146</v>
      </c>
    </row>
    <row r="15357" spans="1:13" x14ac:dyDescent="0.3">
      <c r="A15357" t="s">
        <v>21689</v>
      </c>
      <c r="C15357" t="s">
        <v>21173</v>
      </c>
      <c r="D15357">
        <v>37</v>
      </c>
      <c r="E15357" s="1">
        <v>837820</v>
      </c>
      <c r="G15357" t="s">
        <v>13</v>
      </c>
      <c r="H15357" t="s">
        <v>21690</v>
      </c>
      <c r="I15357" t="s">
        <v>85</v>
      </c>
      <c r="J15357" t="s">
        <v>86</v>
      </c>
      <c r="K15357" t="s">
        <v>24</v>
      </c>
      <c r="L15357" t="s">
        <v>17</v>
      </c>
      <c r="M15357" t="s">
        <v>31</v>
      </c>
    </row>
    <row r="15358" spans="1:13" x14ac:dyDescent="0.3">
      <c r="A15358" t="s">
        <v>21689</v>
      </c>
      <c r="C15358" t="s">
        <v>24619</v>
      </c>
      <c r="D15358">
        <v>8</v>
      </c>
      <c r="E15358" s="1">
        <v>41926</v>
      </c>
      <c r="G15358" t="s">
        <v>69</v>
      </c>
      <c r="H15358" t="s">
        <v>24635</v>
      </c>
      <c r="I15358" t="s">
        <v>85</v>
      </c>
      <c r="J15358" t="s">
        <v>86</v>
      </c>
      <c r="K15358" t="s">
        <v>24</v>
      </c>
      <c r="L15358" t="s">
        <v>17</v>
      </c>
      <c r="M15358" t="s">
        <v>39</v>
      </c>
    </row>
    <row r="15359" spans="1:13" x14ac:dyDescent="0.3">
      <c r="A15359" t="s">
        <v>24717</v>
      </c>
      <c r="C15359" t="s">
        <v>28282</v>
      </c>
      <c r="D15359">
        <v>19</v>
      </c>
      <c r="E15359" s="1">
        <v>500000</v>
      </c>
      <c r="G15359" t="s">
        <v>111</v>
      </c>
      <c r="H15359" t="s">
        <v>68</v>
      </c>
      <c r="I15359" t="s">
        <v>85</v>
      </c>
      <c r="J15359" t="s">
        <v>86</v>
      </c>
      <c r="K15359" t="s">
        <v>24</v>
      </c>
      <c r="L15359" t="s">
        <v>25</v>
      </c>
      <c r="M15359" t="s">
        <v>120</v>
      </c>
    </row>
    <row r="15360" spans="1:13" x14ac:dyDescent="0.3">
      <c r="A15360" t="s">
        <v>24717</v>
      </c>
      <c r="C15360" t="s">
        <v>28282</v>
      </c>
      <c r="D15360">
        <v>22</v>
      </c>
      <c r="E15360" s="1">
        <v>1299752</v>
      </c>
      <c r="G15360" t="s">
        <v>111</v>
      </c>
      <c r="H15360" t="s">
        <v>28702</v>
      </c>
      <c r="I15360" t="s">
        <v>85</v>
      </c>
      <c r="J15360" t="s">
        <v>86</v>
      </c>
      <c r="K15360" t="s">
        <v>24</v>
      </c>
      <c r="L15360" t="s">
        <v>25</v>
      </c>
      <c r="M15360" t="s">
        <v>120</v>
      </c>
    </row>
    <row r="15361" spans="1:13" x14ac:dyDescent="0.3">
      <c r="A15361" t="s">
        <v>24717</v>
      </c>
      <c r="C15361" t="s">
        <v>27748</v>
      </c>
      <c r="D15361">
        <v>7</v>
      </c>
      <c r="E15361" s="1">
        <v>250000</v>
      </c>
      <c r="G15361" t="s">
        <v>111</v>
      </c>
      <c r="H15361" t="s">
        <v>77</v>
      </c>
      <c r="I15361" t="s">
        <v>85</v>
      </c>
      <c r="J15361" t="s">
        <v>86</v>
      </c>
      <c r="K15361" t="s">
        <v>24</v>
      </c>
      <c r="L15361" t="s">
        <v>25</v>
      </c>
      <c r="M15361" t="s">
        <v>120</v>
      </c>
    </row>
    <row r="15362" spans="1:13" x14ac:dyDescent="0.3">
      <c r="A15362" t="s">
        <v>24717</v>
      </c>
      <c r="C15362" t="s">
        <v>30595</v>
      </c>
      <c r="D15362">
        <v>27</v>
      </c>
      <c r="E15362" s="1">
        <v>250062</v>
      </c>
      <c r="G15362" t="s">
        <v>111</v>
      </c>
      <c r="H15362" t="s">
        <v>30686</v>
      </c>
      <c r="I15362" t="s">
        <v>85</v>
      </c>
      <c r="J15362" t="s">
        <v>86</v>
      </c>
      <c r="K15362" t="s">
        <v>24</v>
      </c>
      <c r="L15362" t="s">
        <v>25</v>
      </c>
      <c r="M15362" t="s">
        <v>120</v>
      </c>
    </row>
    <row r="15363" spans="1:13" x14ac:dyDescent="0.3">
      <c r="A15363" t="s">
        <v>24717</v>
      </c>
      <c r="C15363" t="s">
        <v>38015</v>
      </c>
      <c r="D15363">
        <v>20</v>
      </c>
      <c r="E15363" s="1">
        <v>1600051</v>
      </c>
      <c r="G15363" t="s">
        <v>111</v>
      </c>
      <c r="H15363" t="s">
        <v>38053</v>
      </c>
      <c r="I15363" t="s">
        <v>85</v>
      </c>
      <c r="J15363" t="s">
        <v>86</v>
      </c>
      <c r="K15363" t="s">
        <v>24</v>
      </c>
      <c r="L15363" t="s">
        <v>25</v>
      </c>
      <c r="M15363" t="s">
        <v>120</v>
      </c>
    </row>
    <row r="15364" spans="1:13" x14ac:dyDescent="0.3">
      <c r="A15364" t="s">
        <v>24717</v>
      </c>
      <c r="C15364" t="s">
        <v>24677</v>
      </c>
      <c r="D15364">
        <v>11</v>
      </c>
      <c r="E15364" s="1">
        <v>572533</v>
      </c>
      <c r="G15364" t="s">
        <v>111</v>
      </c>
      <c r="H15364" t="s">
        <v>24718</v>
      </c>
      <c r="I15364" t="s">
        <v>85</v>
      </c>
      <c r="J15364" t="s">
        <v>86</v>
      </c>
      <c r="K15364" t="s">
        <v>24</v>
      </c>
      <c r="L15364" t="s">
        <v>25</v>
      </c>
      <c r="M15364" t="s">
        <v>120</v>
      </c>
    </row>
    <row r="15365" spans="1:13" x14ac:dyDescent="0.3">
      <c r="A15365" t="s">
        <v>24774</v>
      </c>
      <c r="C15365" t="s">
        <v>34198</v>
      </c>
      <c r="D15365">
        <v>37</v>
      </c>
      <c r="E15365" s="1">
        <v>250196</v>
      </c>
      <c r="G15365" t="s">
        <v>34</v>
      </c>
      <c r="H15365" t="s">
        <v>34211</v>
      </c>
      <c r="I15365" t="s">
        <v>85</v>
      </c>
      <c r="J15365" t="s">
        <v>86</v>
      </c>
      <c r="K15365" t="s">
        <v>24</v>
      </c>
      <c r="L15365" t="s">
        <v>25</v>
      </c>
      <c r="M15365" t="s">
        <v>6146</v>
      </c>
    </row>
    <row r="15366" spans="1:13" x14ac:dyDescent="0.3">
      <c r="A15366" t="s">
        <v>24774</v>
      </c>
      <c r="C15366" t="s">
        <v>24725</v>
      </c>
      <c r="D15366">
        <v>19</v>
      </c>
      <c r="E15366" s="1">
        <v>79050</v>
      </c>
      <c r="G15366" t="s">
        <v>34</v>
      </c>
      <c r="H15366" t="s">
        <v>17730</v>
      </c>
      <c r="I15366" t="s">
        <v>85</v>
      </c>
      <c r="J15366" t="s">
        <v>86</v>
      </c>
      <c r="K15366" t="s">
        <v>24</v>
      </c>
      <c r="L15366" t="s">
        <v>25</v>
      </c>
      <c r="M15366" t="s">
        <v>6146</v>
      </c>
    </row>
    <row r="15367" spans="1:13" x14ac:dyDescent="0.3">
      <c r="A15367" t="s">
        <v>24774</v>
      </c>
      <c r="C15367" t="s">
        <v>25016</v>
      </c>
      <c r="D15367">
        <v>36</v>
      </c>
      <c r="E15367" s="1">
        <v>204800</v>
      </c>
      <c r="G15367" t="s">
        <v>34</v>
      </c>
      <c r="H15367" t="s">
        <v>18482</v>
      </c>
      <c r="I15367" t="s">
        <v>85</v>
      </c>
      <c r="J15367" t="s">
        <v>86</v>
      </c>
      <c r="K15367" t="s">
        <v>24</v>
      </c>
      <c r="L15367" t="s">
        <v>25</v>
      </c>
      <c r="M15367" t="s">
        <v>6146</v>
      </c>
    </row>
    <row r="15368" spans="1:13" x14ac:dyDescent="0.3">
      <c r="A15368" t="s">
        <v>24774</v>
      </c>
      <c r="C15368" t="s">
        <v>25112</v>
      </c>
      <c r="D15368">
        <v>12</v>
      </c>
      <c r="E15368" s="1">
        <v>70650</v>
      </c>
      <c r="G15368" t="s">
        <v>34</v>
      </c>
      <c r="H15368" t="s">
        <v>18412</v>
      </c>
      <c r="I15368" t="s">
        <v>85</v>
      </c>
      <c r="J15368" t="s">
        <v>86</v>
      </c>
      <c r="K15368" t="s">
        <v>24</v>
      </c>
      <c r="L15368" t="s">
        <v>25</v>
      </c>
      <c r="M15368" t="s">
        <v>6146</v>
      </c>
    </row>
    <row r="15369" spans="1:13" x14ac:dyDescent="0.3">
      <c r="A15369" t="s">
        <v>10037</v>
      </c>
      <c r="C15369" t="s">
        <v>23213</v>
      </c>
      <c r="D15369">
        <v>8</v>
      </c>
      <c r="E15369" s="1">
        <v>100000</v>
      </c>
      <c r="G15369" t="s">
        <v>111</v>
      </c>
      <c r="H15369" t="s">
        <v>4283</v>
      </c>
      <c r="I15369" t="s">
        <v>85</v>
      </c>
      <c r="J15369" t="s">
        <v>86</v>
      </c>
      <c r="K15369" t="s">
        <v>24</v>
      </c>
      <c r="L15369" t="s">
        <v>25</v>
      </c>
      <c r="M15369" t="s">
        <v>120</v>
      </c>
    </row>
    <row r="15370" spans="1:13" x14ac:dyDescent="0.3">
      <c r="A15370" t="s">
        <v>10037</v>
      </c>
      <c r="C15370" t="s">
        <v>15490</v>
      </c>
      <c r="D15370">
        <v>24</v>
      </c>
      <c r="E15370" s="1">
        <v>425000</v>
      </c>
      <c r="G15370" t="s">
        <v>748</v>
      </c>
      <c r="H15370" t="s">
        <v>77</v>
      </c>
      <c r="I15370" t="s">
        <v>85</v>
      </c>
      <c r="J15370" t="s">
        <v>86</v>
      </c>
      <c r="K15370" t="s">
        <v>24</v>
      </c>
      <c r="L15370" t="s">
        <v>25</v>
      </c>
      <c r="M15370" t="s">
        <v>1397</v>
      </c>
    </row>
    <row r="15371" spans="1:13" x14ac:dyDescent="0.3">
      <c r="A15371" t="s">
        <v>10037</v>
      </c>
      <c r="C15371" t="s">
        <v>9547</v>
      </c>
      <c r="D15371">
        <v>13</v>
      </c>
      <c r="E15371" s="1">
        <v>250000</v>
      </c>
      <c r="G15371" t="s">
        <v>111</v>
      </c>
      <c r="H15371" t="s">
        <v>10038</v>
      </c>
      <c r="I15371" t="s">
        <v>85</v>
      </c>
      <c r="J15371" t="s">
        <v>86</v>
      </c>
      <c r="K15371" t="s">
        <v>24</v>
      </c>
      <c r="L15371" t="s">
        <v>25</v>
      </c>
      <c r="M15371" t="s">
        <v>120</v>
      </c>
    </row>
    <row r="15372" spans="1:13" x14ac:dyDescent="0.3">
      <c r="A15372" t="s">
        <v>10037</v>
      </c>
      <c r="C15372" t="s">
        <v>34035</v>
      </c>
      <c r="D15372">
        <v>7</v>
      </c>
      <c r="E15372" s="1">
        <v>151431</v>
      </c>
      <c r="G15372" t="s">
        <v>111</v>
      </c>
      <c r="H15372" t="s">
        <v>34090</v>
      </c>
      <c r="I15372" t="s">
        <v>85</v>
      </c>
      <c r="J15372" t="s">
        <v>86</v>
      </c>
      <c r="K15372" t="s">
        <v>24</v>
      </c>
      <c r="L15372" t="s">
        <v>25</v>
      </c>
      <c r="M15372" t="s">
        <v>120</v>
      </c>
    </row>
    <row r="15373" spans="1:13" x14ac:dyDescent="0.3">
      <c r="A15373" t="s">
        <v>13495</v>
      </c>
      <c r="C15373" t="s">
        <v>13456</v>
      </c>
      <c r="D15373">
        <v>36</v>
      </c>
      <c r="E15373" s="1">
        <v>3349200</v>
      </c>
      <c r="G15373" t="s">
        <v>111</v>
      </c>
      <c r="H15373" t="s">
        <v>13022</v>
      </c>
      <c r="I15373" t="s">
        <v>9684</v>
      </c>
      <c r="J15373" t="s">
        <v>86</v>
      </c>
      <c r="K15373" t="s">
        <v>24</v>
      </c>
      <c r="L15373" t="s">
        <v>25</v>
      </c>
      <c r="M15373" t="s">
        <v>120</v>
      </c>
    </row>
    <row r="15374" spans="1:13" x14ac:dyDescent="0.3">
      <c r="A15374" t="s">
        <v>28467</v>
      </c>
      <c r="C15374" t="s">
        <v>28282</v>
      </c>
      <c r="D15374">
        <v>15</v>
      </c>
      <c r="E15374" s="1">
        <v>1582691</v>
      </c>
      <c r="G15374" t="s">
        <v>13</v>
      </c>
      <c r="H15374" t="s">
        <v>28468</v>
      </c>
      <c r="I15374" t="s">
        <v>85</v>
      </c>
      <c r="J15374" t="s">
        <v>86</v>
      </c>
      <c r="K15374" t="s">
        <v>24</v>
      </c>
      <c r="L15374" t="s">
        <v>17</v>
      </c>
      <c r="M15374" t="s">
        <v>450</v>
      </c>
    </row>
    <row r="15375" spans="1:13" x14ac:dyDescent="0.3">
      <c r="A15375" t="s">
        <v>1465</v>
      </c>
      <c r="C15375" t="s">
        <v>2957</v>
      </c>
      <c r="D15375">
        <v>11</v>
      </c>
      <c r="E15375" s="1">
        <v>885000</v>
      </c>
      <c r="G15375" t="s">
        <v>34</v>
      </c>
      <c r="H15375" t="s">
        <v>2993</v>
      </c>
      <c r="I15375" t="s">
        <v>104</v>
      </c>
      <c r="J15375" t="s">
        <v>86</v>
      </c>
      <c r="K15375" t="s">
        <v>24</v>
      </c>
      <c r="L15375" t="s">
        <v>17</v>
      </c>
      <c r="M15375" t="s">
        <v>217</v>
      </c>
    </row>
    <row r="15376" spans="1:13" x14ac:dyDescent="0.3">
      <c r="A15376" t="s">
        <v>1465</v>
      </c>
      <c r="C15376" t="s">
        <v>2957</v>
      </c>
      <c r="D15376">
        <v>17</v>
      </c>
      <c r="E15376" s="1">
        <v>367949</v>
      </c>
      <c r="G15376" t="s">
        <v>13</v>
      </c>
      <c r="H15376" t="s">
        <v>3011</v>
      </c>
      <c r="I15376" t="s">
        <v>104</v>
      </c>
      <c r="J15376" t="s">
        <v>86</v>
      </c>
      <c r="K15376" t="s">
        <v>24</v>
      </c>
      <c r="L15376" t="s">
        <v>17</v>
      </c>
      <c r="M15376" t="s">
        <v>450</v>
      </c>
    </row>
    <row r="15377" spans="1:13" x14ac:dyDescent="0.3">
      <c r="A15377" t="s">
        <v>1465</v>
      </c>
      <c r="C15377" t="s">
        <v>2957</v>
      </c>
      <c r="D15377">
        <v>59</v>
      </c>
      <c r="E15377" s="1">
        <v>4998542</v>
      </c>
      <c r="G15377" t="s">
        <v>48</v>
      </c>
      <c r="H15377" t="s">
        <v>3037</v>
      </c>
      <c r="I15377" t="s">
        <v>104</v>
      </c>
      <c r="J15377" t="s">
        <v>86</v>
      </c>
      <c r="K15377" t="s">
        <v>24</v>
      </c>
      <c r="L15377" t="s">
        <v>115</v>
      </c>
      <c r="M15377" t="s">
        <v>190</v>
      </c>
    </row>
    <row r="15378" spans="1:13" x14ac:dyDescent="0.3">
      <c r="A15378" t="s">
        <v>1465</v>
      </c>
      <c r="C15378" t="s">
        <v>2957</v>
      </c>
      <c r="D15378">
        <v>30</v>
      </c>
      <c r="E15378" s="1">
        <v>3990313</v>
      </c>
      <c r="G15378" t="s">
        <v>34</v>
      </c>
      <c r="H15378" t="s">
        <v>3208</v>
      </c>
      <c r="I15378" t="s">
        <v>104</v>
      </c>
      <c r="J15378" t="s">
        <v>86</v>
      </c>
      <c r="K15378" t="s">
        <v>24</v>
      </c>
      <c r="L15378" t="s">
        <v>17</v>
      </c>
      <c r="M15378" t="s">
        <v>740</v>
      </c>
    </row>
    <row r="15379" spans="1:13" x14ac:dyDescent="0.3">
      <c r="A15379" t="s">
        <v>1465</v>
      </c>
      <c r="C15379" t="s">
        <v>2957</v>
      </c>
      <c r="D15379">
        <v>21</v>
      </c>
      <c r="E15379" s="1">
        <v>1053112</v>
      </c>
      <c r="G15379" t="s">
        <v>13</v>
      </c>
      <c r="H15379" t="s">
        <v>3281</v>
      </c>
      <c r="I15379" t="s">
        <v>104</v>
      </c>
      <c r="J15379" t="s">
        <v>86</v>
      </c>
      <c r="K15379" t="s">
        <v>24</v>
      </c>
      <c r="L15379" t="s">
        <v>17</v>
      </c>
      <c r="M15379" t="s">
        <v>207</v>
      </c>
    </row>
    <row r="15380" spans="1:13" x14ac:dyDescent="0.3">
      <c r="A15380" t="s">
        <v>1465</v>
      </c>
      <c r="C15380" t="s">
        <v>1852</v>
      </c>
      <c r="D15380">
        <v>13</v>
      </c>
      <c r="E15380" s="1">
        <v>625000</v>
      </c>
      <c r="G15380" t="s">
        <v>48</v>
      </c>
      <c r="H15380" t="s">
        <v>1915</v>
      </c>
      <c r="I15380" t="s">
        <v>104</v>
      </c>
      <c r="J15380" t="s">
        <v>86</v>
      </c>
      <c r="K15380" t="s">
        <v>24</v>
      </c>
      <c r="L15380" t="s">
        <v>17</v>
      </c>
      <c r="M15380" t="s">
        <v>331</v>
      </c>
    </row>
    <row r="15381" spans="1:13" x14ac:dyDescent="0.3">
      <c r="A15381" t="s">
        <v>1465</v>
      </c>
      <c r="C15381" t="s">
        <v>1558</v>
      </c>
      <c r="D15381">
        <v>28</v>
      </c>
      <c r="E15381" s="1">
        <v>500000</v>
      </c>
      <c r="G15381" t="s">
        <v>48</v>
      </c>
      <c r="H15381" t="s">
        <v>1669</v>
      </c>
      <c r="I15381" t="s">
        <v>104</v>
      </c>
      <c r="J15381" t="s">
        <v>86</v>
      </c>
      <c r="K15381" t="s">
        <v>24</v>
      </c>
      <c r="L15381" t="s">
        <v>170</v>
      </c>
      <c r="M15381" t="s">
        <v>52</v>
      </c>
    </row>
    <row r="15382" spans="1:13" x14ac:dyDescent="0.3">
      <c r="A15382" t="s">
        <v>1465</v>
      </c>
      <c r="C15382" t="s">
        <v>1275</v>
      </c>
      <c r="D15382">
        <v>32</v>
      </c>
      <c r="E15382" s="1">
        <v>2439641</v>
      </c>
      <c r="G15382" t="s">
        <v>13</v>
      </c>
      <c r="H15382" t="s">
        <v>1466</v>
      </c>
      <c r="I15382" t="s">
        <v>104</v>
      </c>
      <c r="J15382" t="s">
        <v>86</v>
      </c>
      <c r="K15382" t="s">
        <v>24</v>
      </c>
      <c r="L15382" t="s">
        <v>17</v>
      </c>
      <c r="M15382" t="s">
        <v>450</v>
      </c>
    </row>
    <row r="15383" spans="1:13" x14ac:dyDescent="0.3">
      <c r="A15383" t="s">
        <v>1465</v>
      </c>
      <c r="C15383" t="s">
        <v>27925</v>
      </c>
      <c r="D15383">
        <v>60</v>
      </c>
      <c r="E15383" s="1">
        <v>1455724</v>
      </c>
      <c r="G15383" t="s">
        <v>48</v>
      </c>
      <c r="H15383" t="s">
        <v>27973</v>
      </c>
      <c r="I15383" t="s">
        <v>104</v>
      </c>
      <c r="J15383" t="s">
        <v>86</v>
      </c>
      <c r="K15383" t="s">
        <v>24</v>
      </c>
      <c r="L15383" t="s">
        <v>44</v>
      </c>
      <c r="M15383" t="s">
        <v>190</v>
      </c>
    </row>
    <row r="15384" spans="1:13" x14ac:dyDescent="0.3">
      <c r="A15384" t="s">
        <v>1465</v>
      </c>
      <c r="C15384" t="s">
        <v>27925</v>
      </c>
      <c r="D15384">
        <v>14</v>
      </c>
      <c r="E15384" s="1">
        <v>82500</v>
      </c>
      <c r="G15384" t="s">
        <v>48</v>
      </c>
      <c r="H15384" t="s">
        <v>28141</v>
      </c>
      <c r="I15384" t="s">
        <v>104</v>
      </c>
      <c r="J15384" t="s">
        <v>86</v>
      </c>
      <c r="K15384" t="s">
        <v>24</v>
      </c>
      <c r="L15384" t="s">
        <v>38</v>
      </c>
      <c r="M15384" t="s">
        <v>52</v>
      </c>
    </row>
    <row r="15385" spans="1:13" x14ac:dyDescent="0.3">
      <c r="A15385" t="s">
        <v>1465</v>
      </c>
      <c r="C15385" t="s">
        <v>27925</v>
      </c>
      <c r="D15385">
        <v>23</v>
      </c>
      <c r="E15385" s="1">
        <v>2250000</v>
      </c>
      <c r="G15385" t="s">
        <v>13</v>
      </c>
      <c r="H15385" t="s">
        <v>28225</v>
      </c>
      <c r="I15385" t="s">
        <v>104</v>
      </c>
      <c r="J15385" t="s">
        <v>86</v>
      </c>
      <c r="K15385" t="s">
        <v>24</v>
      </c>
      <c r="L15385" t="s">
        <v>17</v>
      </c>
      <c r="M15385" t="s">
        <v>207</v>
      </c>
    </row>
    <row r="15386" spans="1:13" x14ac:dyDescent="0.3">
      <c r="A15386" t="s">
        <v>1465</v>
      </c>
      <c r="C15386" t="s">
        <v>28715</v>
      </c>
      <c r="D15386">
        <v>10</v>
      </c>
      <c r="E15386" s="1">
        <v>100000</v>
      </c>
      <c r="G15386" t="s">
        <v>13</v>
      </c>
      <c r="H15386" t="s">
        <v>28742</v>
      </c>
      <c r="I15386" t="s">
        <v>104</v>
      </c>
      <c r="J15386" t="s">
        <v>86</v>
      </c>
      <c r="K15386" t="s">
        <v>24</v>
      </c>
      <c r="L15386" t="s">
        <v>17</v>
      </c>
      <c r="M15386" t="s">
        <v>450</v>
      </c>
    </row>
    <row r="15387" spans="1:13" x14ac:dyDescent="0.3">
      <c r="A15387" t="s">
        <v>1465</v>
      </c>
      <c r="C15387" t="s">
        <v>27748</v>
      </c>
      <c r="D15387">
        <v>15</v>
      </c>
      <c r="E15387" s="1">
        <v>144550</v>
      </c>
      <c r="G15387" t="s">
        <v>34</v>
      </c>
      <c r="H15387" t="s">
        <v>27779</v>
      </c>
      <c r="I15387" t="s">
        <v>104</v>
      </c>
      <c r="J15387" t="s">
        <v>86</v>
      </c>
      <c r="K15387" t="s">
        <v>24</v>
      </c>
      <c r="L15387" t="s">
        <v>17</v>
      </c>
      <c r="M15387" t="s">
        <v>217</v>
      </c>
    </row>
    <row r="15388" spans="1:13" x14ac:dyDescent="0.3">
      <c r="A15388" t="s">
        <v>1465</v>
      </c>
      <c r="C15388" t="s">
        <v>29114</v>
      </c>
      <c r="D15388">
        <v>24</v>
      </c>
      <c r="E15388" s="1">
        <v>1884778</v>
      </c>
      <c r="G15388" t="s">
        <v>571</v>
      </c>
      <c r="H15388" t="s">
        <v>29163</v>
      </c>
      <c r="I15388" t="s">
        <v>104</v>
      </c>
      <c r="J15388" t="s">
        <v>86</v>
      </c>
      <c r="K15388" t="s">
        <v>24</v>
      </c>
      <c r="L15388" t="s">
        <v>17</v>
      </c>
      <c r="M15388" t="s">
        <v>4207</v>
      </c>
    </row>
    <row r="15389" spans="1:13" x14ac:dyDescent="0.3">
      <c r="A15389" t="s">
        <v>1465</v>
      </c>
      <c r="C15389" t="s">
        <v>29922</v>
      </c>
      <c r="D15389">
        <v>62</v>
      </c>
      <c r="E15389" s="1">
        <v>4230912</v>
      </c>
      <c r="G15389" t="s">
        <v>48</v>
      </c>
      <c r="H15389" t="s">
        <v>29960</v>
      </c>
      <c r="I15389" t="s">
        <v>104</v>
      </c>
      <c r="J15389" t="s">
        <v>86</v>
      </c>
      <c r="K15389" t="s">
        <v>24</v>
      </c>
      <c r="L15389" t="s">
        <v>44</v>
      </c>
      <c r="M15389" t="s">
        <v>331</v>
      </c>
    </row>
    <row r="15390" spans="1:13" x14ac:dyDescent="0.3">
      <c r="A15390" t="s">
        <v>1465</v>
      </c>
      <c r="C15390" t="s">
        <v>29922</v>
      </c>
      <c r="D15390">
        <v>37</v>
      </c>
      <c r="E15390" s="1">
        <v>1500000</v>
      </c>
      <c r="G15390" t="s">
        <v>69</v>
      </c>
      <c r="H15390" t="s">
        <v>30055</v>
      </c>
      <c r="I15390" t="s">
        <v>104</v>
      </c>
      <c r="J15390" t="s">
        <v>86</v>
      </c>
      <c r="K15390" t="s">
        <v>24</v>
      </c>
      <c r="L15390" t="s">
        <v>38</v>
      </c>
      <c r="M15390" t="s">
        <v>39</v>
      </c>
    </row>
    <row r="15391" spans="1:13" x14ac:dyDescent="0.3">
      <c r="A15391" t="s">
        <v>1465</v>
      </c>
      <c r="C15391" t="s">
        <v>29922</v>
      </c>
      <c r="D15391">
        <v>36</v>
      </c>
      <c r="E15391" s="1">
        <v>5478274</v>
      </c>
      <c r="G15391" t="s">
        <v>13</v>
      </c>
      <c r="H15391" t="s">
        <v>30073</v>
      </c>
      <c r="I15391" t="s">
        <v>104</v>
      </c>
      <c r="J15391" t="s">
        <v>86</v>
      </c>
      <c r="K15391" t="s">
        <v>24</v>
      </c>
      <c r="L15391" t="s">
        <v>17</v>
      </c>
      <c r="M15391" t="s">
        <v>2630</v>
      </c>
    </row>
    <row r="15392" spans="1:13" x14ac:dyDescent="0.3">
      <c r="A15392" t="s">
        <v>1465</v>
      </c>
      <c r="C15392" t="s">
        <v>29922</v>
      </c>
      <c r="D15392">
        <v>54</v>
      </c>
      <c r="E15392" s="1">
        <v>4699435</v>
      </c>
      <c r="G15392" t="s">
        <v>168</v>
      </c>
      <c r="H15392" t="s">
        <v>30185</v>
      </c>
      <c r="I15392" t="s">
        <v>104</v>
      </c>
      <c r="J15392" t="s">
        <v>86</v>
      </c>
      <c r="K15392" t="s">
        <v>24</v>
      </c>
      <c r="L15392" t="s">
        <v>170</v>
      </c>
      <c r="M15392" t="s">
        <v>171</v>
      </c>
    </row>
    <row r="15393" spans="1:13" x14ac:dyDescent="0.3">
      <c r="A15393" t="s">
        <v>1465</v>
      </c>
      <c r="C15393" t="s">
        <v>29922</v>
      </c>
      <c r="D15393">
        <v>18</v>
      </c>
      <c r="E15393" s="1">
        <v>445650</v>
      </c>
      <c r="G15393" t="s">
        <v>111</v>
      </c>
      <c r="H15393" t="s">
        <v>30194</v>
      </c>
      <c r="I15393" t="s">
        <v>104</v>
      </c>
      <c r="J15393" t="s">
        <v>86</v>
      </c>
      <c r="K15393" t="s">
        <v>24</v>
      </c>
      <c r="L15393" t="s">
        <v>25</v>
      </c>
      <c r="M15393" t="s">
        <v>112</v>
      </c>
    </row>
    <row r="15394" spans="1:13" x14ac:dyDescent="0.3">
      <c r="A15394" t="s">
        <v>1465</v>
      </c>
      <c r="C15394" t="s">
        <v>29553</v>
      </c>
      <c r="D15394">
        <v>35</v>
      </c>
      <c r="E15394" s="1">
        <v>999803</v>
      </c>
      <c r="G15394" t="s">
        <v>111</v>
      </c>
      <c r="H15394" t="s">
        <v>29559</v>
      </c>
      <c r="I15394" t="s">
        <v>104</v>
      </c>
      <c r="J15394" t="s">
        <v>86</v>
      </c>
      <c r="K15394" t="s">
        <v>24</v>
      </c>
      <c r="L15394" t="s">
        <v>25</v>
      </c>
      <c r="M15394" t="s">
        <v>120</v>
      </c>
    </row>
    <row r="15395" spans="1:13" x14ac:dyDescent="0.3">
      <c r="A15395" t="s">
        <v>1465</v>
      </c>
      <c r="C15395" t="s">
        <v>30595</v>
      </c>
      <c r="D15395">
        <v>48</v>
      </c>
      <c r="E15395" s="1">
        <v>4976847</v>
      </c>
      <c r="G15395" t="s">
        <v>13</v>
      </c>
      <c r="H15395" t="s">
        <v>30727</v>
      </c>
      <c r="I15395" t="s">
        <v>104</v>
      </c>
      <c r="J15395" t="s">
        <v>86</v>
      </c>
      <c r="K15395" t="s">
        <v>24</v>
      </c>
      <c r="L15395" t="s">
        <v>17</v>
      </c>
      <c r="M15395" t="s">
        <v>105</v>
      </c>
    </row>
    <row r="15396" spans="1:13" x14ac:dyDescent="0.3">
      <c r="A15396" t="s">
        <v>1465</v>
      </c>
      <c r="C15396" t="s">
        <v>29426</v>
      </c>
      <c r="D15396">
        <v>36</v>
      </c>
      <c r="E15396" s="1">
        <v>1149485</v>
      </c>
      <c r="G15396" t="s">
        <v>111</v>
      </c>
      <c r="H15396" t="s">
        <v>29445</v>
      </c>
      <c r="I15396" t="s">
        <v>104</v>
      </c>
      <c r="J15396" t="s">
        <v>86</v>
      </c>
      <c r="K15396" t="s">
        <v>24</v>
      </c>
      <c r="L15396" t="s">
        <v>25</v>
      </c>
      <c r="M15396" t="s">
        <v>120</v>
      </c>
    </row>
    <row r="15397" spans="1:13" x14ac:dyDescent="0.3">
      <c r="A15397" t="s">
        <v>1465</v>
      </c>
      <c r="C15397" t="s">
        <v>31136</v>
      </c>
      <c r="D15397">
        <v>8</v>
      </c>
      <c r="E15397" s="1">
        <v>35000</v>
      </c>
      <c r="G15397" t="s">
        <v>13</v>
      </c>
      <c r="H15397" t="s">
        <v>31168</v>
      </c>
      <c r="I15397" t="s">
        <v>104</v>
      </c>
      <c r="J15397" t="s">
        <v>86</v>
      </c>
      <c r="K15397" t="s">
        <v>24</v>
      </c>
      <c r="L15397" t="s">
        <v>17</v>
      </c>
      <c r="M15397" t="s">
        <v>207</v>
      </c>
    </row>
    <row r="15398" spans="1:13" x14ac:dyDescent="0.3">
      <c r="A15398" t="s">
        <v>1465</v>
      </c>
      <c r="C15398" t="s">
        <v>3657</v>
      </c>
      <c r="D15398">
        <v>73</v>
      </c>
      <c r="E15398" s="1">
        <v>4593784</v>
      </c>
      <c r="G15398" t="s">
        <v>48</v>
      </c>
      <c r="H15398" t="s">
        <v>3745</v>
      </c>
      <c r="I15398" t="s">
        <v>104</v>
      </c>
      <c r="J15398" t="s">
        <v>86</v>
      </c>
      <c r="K15398" t="s">
        <v>24</v>
      </c>
      <c r="L15398" t="s">
        <v>170</v>
      </c>
      <c r="M15398" t="s">
        <v>190</v>
      </c>
    </row>
    <row r="15399" spans="1:13" x14ac:dyDescent="0.3">
      <c r="A15399" t="s">
        <v>1465</v>
      </c>
      <c r="C15399" t="s">
        <v>3657</v>
      </c>
      <c r="D15399">
        <v>30</v>
      </c>
      <c r="E15399" s="1">
        <v>512447</v>
      </c>
      <c r="G15399" t="s">
        <v>13</v>
      </c>
      <c r="H15399" t="s">
        <v>3880</v>
      </c>
      <c r="I15399" t="s">
        <v>104</v>
      </c>
      <c r="J15399" t="s">
        <v>86</v>
      </c>
      <c r="K15399" t="s">
        <v>24</v>
      </c>
      <c r="L15399" t="s">
        <v>17</v>
      </c>
      <c r="M15399" t="s">
        <v>18</v>
      </c>
    </row>
    <row r="15400" spans="1:13" x14ac:dyDescent="0.3">
      <c r="A15400" t="s">
        <v>1465</v>
      </c>
      <c r="C15400" t="s">
        <v>3657</v>
      </c>
      <c r="D15400">
        <v>49</v>
      </c>
      <c r="E15400" s="1">
        <v>1499605</v>
      </c>
      <c r="G15400" t="s">
        <v>111</v>
      </c>
      <c r="H15400" t="s">
        <v>4098</v>
      </c>
      <c r="I15400" t="s">
        <v>104</v>
      </c>
      <c r="J15400" t="s">
        <v>86</v>
      </c>
      <c r="K15400" t="s">
        <v>24</v>
      </c>
      <c r="L15400" t="s">
        <v>25</v>
      </c>
      <c r="M15400" t="s">
        <v>112</v>
      </c>
    </row>
    <row r="15401" spans="1:13" x14ac:dyDescent="0.3">
      <c r="A15401" t="s">
        <v>1465</v>
      </c>
      <c r="C15401" t="s">
        <v>3657</v>
      </c>
      <c r="D15401">
        <v>37</v>
      </c>
      <c r="E15401" s="1">
        <v>909846</v>
      </c>
      <c r="G15401" t="s">
        <v>13</v>
      </c>
      <c r="H15401" t="s">
        <v>4162</v>
      </c>
      <c r="I15401" t="s">
        <v>104</v>
      </c>
      <c r="J15401" t="s">
        <v>86</v>
      </c>
      <c r="K15401" t="s">
        <v>24</v>
      </c>
      <c r="L15401" t="s">
        <v>17</v>
      </c>
      <c r="M15401" t="s">
        <v>207</v>
      </c>
    </row>
    <row r="15402" spans="1:13" x14ac:dyDescent="0.3">
      <c r="A15402" t="s">
        <v>1465</v>
      </c>
      <c r="C15402" t="s">
        <v>4395</v>
      </c>
      <c r="D15402">
        <v>28</v>
      </c>
      <c r="E15402" s="1">
        <v>573871</v>
      </c>
      <c r="G15402" t="s">
        <v>168</v>
      </c>
      <c r="H15402" t="s">
        <v>4552</v>
      </c>
      <c r="I15402" t="s">
        <v>104</v>
      </c>
      <c r="J15402" t="s">
        <v>86</v>
      </c>
      <c r="K15402" t="s">
        <v>24</v>
      </c>
      <c r="L15402" t="s">
        <v>44</v>
      </c>
      <c r="M15402" t="s">
        <v>171</v>
      </c>
    </row>
    <row r="15403" spans="1:13" x14ac:dyDescent="0.3">
      <c r="A15403" t="s">
        <v>1465</v>
      </c>
      <c r="C15403" t="s">
        <v>24055</v>
      </c>
      <c r="D15403">
        <v>59</v>
      </c>
      <c r="E15403" s="1">
        <v>5858935</v>
      </c>
      <c r="G15403" t="s">
        <v>13</v>
      </c>
      <c r="H15403" t="s">
        <v>24160</v>
      </c>
      <c r="I15403" t="s">
        <v>104</v>
      </c>
      <c r="J15403" t="s">
        <v>86</v>
      </c>
      <c r="K15403" t="s">
        <v>24</v>
      </c>
      <c r="L15403" t="s">
        <v>17</v>
      </c>
      <c r="M15403" t="s">
        <v>24161</v>
      </c>
    </row>
    <row r="15404" spans="1:13" x14ac:dyDescent="0.3">
      <c r="A15404" t="s">
        <v>1465</v>
      </c>
      <c r="C15404" t="s">
        <v>24055</v>
      </c>
      <c r="D15404">
        <v>24</v>
      </c>
      <c r="E15404" s="1">
        <v>98373</v>
      </c>
      <c r="G15404" t="s">
        <v>13</v>
      </c>
      <c r="H15404" t="s">
        <v>24365</v>
      </c>
      <c r="I15404" t="s">
        <v>104</v>
      </c>
      <c r="J15404" t="s">
        <v>86</v>
      </c>
      <c r="K15404" t="s">
        <v>24</v>
      </c>
      <c r="L15404" t="s">
        <v>17</v>
      </c>
      <c r="M15404" t="s">
        <v>450</v>
      </c>
    </row>
    <row r="15405" spans="1:13" x14ac:dyDescent="0.3">
      <c r="A15405" t="s">
        <v>1465</v>
      </c>
      <c r="C15405" t="s">
        <v>23704</v>
      </c>
      <c r="D15405">
        <v>2</v>
      </c>
      <c r="E15405" s="1">
        <v>30692</v>
      </c>
      <c r="G15405" t="s">
        <v>13</v>
      </c>
      <c r="H15405" t="s">
        <v>23777</v>
      </c>
      <c r="I15405" t="s">
        <v>104</v>
      </c>
      <c r="J15405" t="s">
        <v>86</v>
      </c>
      <c r="K15405" t="s">
        <v>24</v>
      </c>
      <c r="L15405" t="s">
        <v>17</v>
      </c>
      <c r="M15405" t="s">
        <v>207</v>
      </c>
    </row>
    <row r="15406" spans="1:13" x14ac:dyDescent="0.3">
      <c r="A15406" t="s">
        <v>1465</v>
      </c>
      <c r="C15406" t="s">
        <v>22765</v>
      </c>
      <c r="D15406">
        <v>49</v>
      </c>
      <c r="E15406" s="1">
        <v>1828630</v>
      </c>
      <c r="G15406" t="s">
        <v>13</v>
      </c>
      <c r="H15406" t="s">
        <v>22778</v>
      </c>
      <c r="I15406" t="s">
        <v>104</v>
      </c>
      <c r="J15406" t="s">
        <v>86</v>
      </c>
      <c r="K15406" t="s">
        <v>24</v>
      </c>
      <c r="L15406" t="s">
        <v>17</v>
      </c>
      <c r="M15406" t="s">
        <v>22779</v>
      </c>
    </row>
    <row r="15407" spans="1:13" x14ac:dyDescent="0.3">
      <c r="A15407" t="s">
        <v>1465</v>
      </c>
      <c r="C15407" t="s">
        <v>21173</v>
      </c>
      <c r="D15407">
        <v>69</v>
      </c>
      <c r="E15407" s="1">
        <v>2544808</v>
      </c>
      <c r="G15407" t="s">
        <v>13</v>
      </c>
      <c r="H15407" t="s">
        <v>21278</v>
      </c>
      <c r="I15407" t="s">
        <v>104</v>
      </c>
      <c r="J15407" t="s">
        <v>86</v>
      </c>
      <c r="K15407" t="s">
        <v>24</v>
      </c>
      <c r="L15407" t="s">
        <v>17</v>
      </c>
      <c r="M15407" t="s">
        <v>10078</v>
      </c>
    </row>
    <row r="15408" spans="1:13" x14ac:dyDescent="0.3">
      <c r="A15408" t="s">
        <v>1465</v>
      </c>
      <c r="C15408" t="s">
        <v>21173</v>
      </c>
      <c r="D15408">
        <v>60</v>
      </c>
      <c r="E15408" s="1">
        <v>1500000</v>
      </c>
      <c r="G15408" t="s">
        <v>13</v>
      </c>
      <c r="H15408" t="s">
        <v>21347</v>
      </c>
      <c r="I15408" t="s">
        <v>104</v>
      </c>
      <c r="J15408" t="s">
        <v>86</v>
      </c>
      <c r="K15408" t="s">
        <v>24</v>
      </c>
      <c r="L15408" t="s">
        <v>17</v>
      </c>
      <c r="M15408" t="s">
        <v>450</v>
      </c>
    </row>
    <row r="15409" spans="1:13" x14ac:dyDescent="0.3">
      <c r="A15409" t="s">
        <v>1465</v>
      </c>
      <c r="C15409" t="s">
        <v>21173</v>
      </c>
      <c r="D15409">
        <v>11</v>
      </c>
      <c r="E15409" s="1">
        <v>263350</v>
      </c>
      <c r="G15409" t="s">
        <v>13</v>
      </c>
      <c r="H15409" t="s">
        <v>21390</v>
      </c>
      <c r="I15409" t="s">
        <v>104</v>
      </c>
      <c r="J15409" t="s">
        <v>86</v>
      </c>
      <c r="K15409" t="s">
        <v>24</v>
      </c>
      <c r="L15409" t="s">
        <v>17</v>
      </c>
      <c r="M15409" t="s">
        <v>442</v>
      </c>
    </row>
    <row r="15410" spans="1:13" x14ac:dyDescent="0.3">
      <c r="A15410" t="s">
        <v>1465</v>
      </c>
      <c r="C15410" t="s">
        <v>21173</v>
      </c>
      <c r="D15410">
        <v>50</v>
      </c>
      <c r="E15410" s="1">
        <v>1736650</v>
      </c>
      <c r="G15410" t="s">
        <v>13</v>
      </c>
      <c r="H15410" t="s">
        <v>21391</v>
      </c>
      <c r="I15410" t="s">
        <v>104</v>
      </c>
      <c r="J15410" t="s">
        <v>86</v>
      </c>
      <c r="K15410" t="s">
        <v>24</v>
      </c>
      <c r="L15410" t="s">
        <v>17</v>
      </c>
      <c r="M15410" t="s">
        <v>442</v>
      </c>
    </row>
    <row r="15411" spans="1:13" x14ac:dyDescent="0.3">
      <c r="A15411" t="s">
        <v>1465</v>
      </c>
      <c r="C15411" t="s">
        <v>21173</v>
      </c>
      <c r="D15411">
        <v>49</v>
      </c>
      <c r="E15411" s="1">
        <v>1000000</v>
      </c>
      <c r="G15411" t="s">
        <v>111</v>
      </c>
      <c r="H15411" t="s">
        <v>21626</v>
      </c>
      <c r="I15411" t="s">
        <v>104</v>
      </c>
      <c r="J15411" t="s">
        <v>86</v>
      </c>
      <c r="K15411" t="s">
        <v>24</v>
      </c>
      <c r="L15411" t="s">
        <v>25</v>
      </c>
      <c r="M15411" t="s">
        <v>112</v>
      </c>
    </row>
    <row r="15412" spans="1:13" x14ac:dyDescent="0.3">
      <c r="A15412" t="s">
        <v>1465</v>
      </c>
      <c r="C15412" t="s">
        <v>22505</v>
      </c>
      <c r="D15412">
        <v>86</v>
      </c>
      <c r="E15412" s="1">
        <v>2590078</v>
      </c>
      <c r="G15412" t="s">
        <v>571</v>
      </c>
      <c r="H15412" t="s">
        <v>22529</v>
      </c>
      <c r="I15412" t="s">
        <v>104</v>
      </c>
      <c r="J15412" t="s">
        <v>86</v>
      </c>
      <c r="K15412" t="s">
        <v>24</v>
      </c>
      <c r="L15412" t="s">
        <v>17</v>
      </c>
      <c r="M15412" t="s">
        <v>3140</v>
      </c>
    </row>
    <row r="15413" spans="1:13" x14ac:dyDescent="0.3">
      <c r="A15413" t="s">
        <v>1465</v>
      </c>
      <c r="C15413" t="s">
        <v>22505</v>
      </c>
      <c r="D15413">
        <v>59</v>
      </c>
      <c r="E15413" s="1">
        <v>5000000</v>
      </c>
      <c r="G15413" t="s">
        <v>13</v>
      </c>
      <c r="H15413" t="s">
        <v>22578</v>
      </c>
      <c r="I15413" t="s">
        <v>104</v>
      </c>
      <c r="J15413" t="s">
        <v>86</v>
      </c>
      <c r="K15413" t="s">
        <v>24</v>
      </c>
      <c r="L15413" t="s">
        <v>17</v>
      </c>
      <c r="M15413" t="s">
        <v>105</v>
      </c>
    </row>
    <row r="15414" spans="1:13" x14ac:dyDescent="0.3">
      <c r="A15414" t="s">
        <v>1465</v>
      </c>
      <c r="C15414" t="s">
        <v>15737</v>
      </c>
      <c r="D15414">
        <v>24</v>
      </c>
      <c r="E15414" s="1">
        <v>541365</v>
      </c>
      <c r="G15414" t="s">
        <v>13</v>
      </c>
      <c r="H15414" t="s">
        <v>15797</v>
      </c>
      <c r="I15414" t="s">
        <v>104</v>
      </c>
      <c r="J15414" t="s">
        <v>86</v>
      </c>
      <c r="K15414" t="s">
        <v>24</v>
      </c>
      <c r="L15414" t="s">
        <v>17</v>
      </c>
      <c r="M15414" t="s">
        <v>66</v>
      </c>
    </row>
    <row r="15415" spans="1:13" x14ac:dyDescent="0.3">
      <c r="A15415" t="s">
        <v>1465</v>
      </c>
      <c r="C15415" t="s">
        <v>15737</v>
      </c>
      <c r="D15415">
        <v>30</v>
      </c>
      <c r="E15415" s="1">
        <v>970344</v>
      </c>
      <c r="G15415" t="s">
        <v>48</v>
      </c>
      <c r="H15415" t="s">
        <v>15909</v>
      </c>
      <c r="I15415" t="s">
        <v>104</v>
      </c>
      <c r="J15415" t="s">
        <v>86</v>
      </c>
      <c r="K15415" t="s">
        <v>24</v>
      </c>
      <c r="L15415" t="s">
        <v>38</v>
      </c>
      <c r="M15415" t="s">
        <v>190</v>
      </c>
    </row>
    <row r="15416" spans="1:13" x14ac:dyDescent="0.3">
      <c r="A15416" t="s">
        <v>1465</v>
      </c>
      <c r="C15416" t="s">
        <v>15737</v>
      </c>
      <c r="D15416">
        <v>35</v>
      </c>
      <c r="E15416" s="1">
        <v>1099999</v>
      </c>
      <c r="G15416" t="s">
        <v>69</v>
      </c>
      <c r="H15416" t="s">
        <v>15940</v>
      </c>
      <c r="I15416" t="s">
        <v>104</v>
      </c>
      <c r="J15416" t="s">
        <v>86</v>
      </c>
      <c r="K15416" t="s">
        <v>24</v>
      </c>
      <c r="L15416" t="s">
        <v>17</v>
      </c>
      <c r="M15416" t="s">
        <v>39</v>
      </c>
    </row>
    <row r="15417" spans="1:13" x14ac:dyDescent="0.3">
      <c r="A15417" t="s">
        <v>1465</v>
      </c>
      <c r="C15417" t="s">
        <v>15737</v>
      </c>
      <c r="D15417">
        <v>31</v>
      </c>
      <c r="E15417" s="1">
        <v>2036826</v>
      </c>
      <c r="G15417" t="s">
        <v>13</v>
      </c>
      <c r="H15417" t="s">
        <v>11092</v>
      </c>
      <c r="I15417" t="s">
        <v>104</v>
      </c>
      <c r="J15417" t="s">
        <v>86</v>
      </c>
      <c r="K15417" t="s">
        <v>24</v>
      </c>
      <c r="L15417" t="s">
        <v>17</v>
      </c>
      <c r="M15417" t="s">
        <v>105</v>
      </c>
    </row>
    <row r="15418" spans="1:13" x14ac:dyDescent="0.3">
      <c r="A15418" t="s">
        <v>1465</v>
      </c>
      <c r="C15418" t="s">
        <v>15737</v>
      </c>
      <c r="D15418">
        <v>31</v>
      </c>
      <c r="E15418" s="1">
        <v>2209847</v>
      </c>
      <c r="G15418" t="s">
        <v>13</v>
      </c>
      <c r="H15418" t="s">
        <v>11092</v>
      </c>
      <c r="I15418" t="s">
        <v>104</v>
      </c>
      <c r="J15418" t="s">
        <v>86</v>
      </c>
      <c r="K15418" t="s">
        <v>24</v>
      </c>
      <c r="L15418" t="s">
        <v>17</v>
      </c>
      <c r="M15418" t="s">
        <v>105</v>
      </c>
    </row>
    <row r="15419" spans="1:13" x14ac:dyDescent="0.3">
      <c r="A15419" t="s">
        <v>1465</v>
      </c>
      <c r="C15419" t="s">
        <v>15737</v>
      </c>
      <c r="D15419">
        <v>24</v>
      </c>
      <c r="E15419" s="1">
        <v>79144</v>
      </c>
      <c r="G15419" t="s">
        <v>48</v>
      </c>
      <c r="H15419" t="s">
        <v>16115</v>
      </c>
      <c r="I15419" t="s">
        <v>104</v>
      </c>
      <c r="J15419" t="s">
        <v>86</v>
      </c>
      <c r="K15419" t="s">
        <v>24</v>
      </c>
      <c r="L15419" t="s">
        <v>25</v>
      </c>
      <c r="M15419" t="s">
        <v>331</v>
      </c>
    </row>
    <row r="15420" spans="1:13" x14ac:dyDescent="0.3">
      <c r="A15420" t="s">
        <v>1465</v>
      </c>
      <c r="C15420" t="s">
        <v>16755</v>
      </c>
      <c r="D15420">
        <v>33</v>
      </c>
      <c r="E15420" s="1">
        <v>2272780</v>
      </c>
      <c r="G15420" t="s">
        <v>13</v>
      </c>
      <c r="H15420" t="s">
        <v>11092</v>
      </c>
      <c r="I15420" t="s">
        <v>104</v>
      </c>
      <c r="J15420" t="s">
        <v>86</v>
      </c>
      <c r="K15420" t="s">
        <v>24</v>
      </c>
      <c r="L15420" t="s">
        <v>17</v>
      </c>
      <c r="M15420" t="s">
        <v>105</v>
      </c>
    </row>
    <row r="15421" spans="1:13" x14ac:dyDescent="0.3">
      <c r="A15421" t="s">
        <v>1465</v>
      </c>
      <c r="C15421" t="s">
        <v>16755</v>
      </c>
      <c r="D15421">
        <v>25</v>
      </c>
      <c r="E15421" s="1">
        <v>100000</v>
      </c>
      <c r="G15421" t="s">
        <v>13</v>
      </c>
      <c r="H15421" t="s">
        <v>17018</v>
      </c>
      <c r="I15421" t="s">
        <v>104</v>
      </c>
      <c r="J15421" t="s">
        <v>86</v>
      </c>
      <c r="K15421" t="s">
        <v>24</v>
      </c>
      <c r="L15421" t="s">
        <v>17</v>
      </c>
      <c r="M15421" t="s">
        <v>450</v>
      </c>
    </row>
    <row r="15422" spans="1:13" x14ac:dyDescent="0.3">
      <c r="A15422" t="s">
        <v>1465</v>
      </c>
      <c r="C15422" t="s">
        <v>15606</v>
      </c>
      <c r="D15422">
        <v>25</v>
      </c>
      <c r="E15422" s="1">
        <v>315815</v>
      </c>
      <c r="G15422" t="s">
        <v>13</v>
      </c>
      <c r="H15422" t="s">
        <v>15675</v>
      </c>
      <c r="I15422" t="s">
        <v>104</v>
      </c>
      <c r="J15422" t="s">
        <v>86</v>
      </c>
      <c r="K15422" t="s">
        <v>24</v>
      </c>
      <c r="L15422" t="s">
        <v>17</v>
      </c>
      <c r="M15422" t="s">
        <v>105</v>
      </c>
    </row>
    <row r="15423" spans="1:13" x14ac:dyDescent="0.3">
      <c r="A15423" t="s">
        <v>1465</v>
      </c>
      <c r="C15423" t="s">
        <v>16408</v>
      </c>
      <c r="D15423">
        <v>8</v>
      </c>
      <c r="E15423" s="1">
        <v>30000</v>
      </c>
      <c r="G15423" t="s">
        <v>13</v>
      </c>
      <c r="H15423" t="s">
        <v>16459</v>
      </c>
      <c r="I15423" t="s">
        <v>104</v>
      </c>
      <c r="J15423" t="s">
        <v>86</v>
      </c>
      <c r="K15423" t="s">
        <v>24</v>
      </c>
      <c r="L15423" t="s">
        <v>6114</v>
      </c>
      <c r="M15423" t="s">
        <v>207</v>
      </c>
    </row>
    <row r="15424" spans="1:13" x14ac:dyDescent="0.3">
      <c r="A15424" t="s">
        <v>1465</v>
      </c>
      <c r="C15424" t="s">
        <v>11317</v>
      </c>
      <c r="D15424">
        <v>24</v>
      </c>
      <c r="E15424" s="1">
        <v>1261031</v>
      </c>
      <c r="G15424" t="s">
        <v>13</v>
      </c>
      <c r="H15424" t="s">
        <v>11330</v>
      </c>
      <c r="I15424" t="s">
        <v>104</v>
      </c>
      <c r="J15424" t="s">
        <v>86</v>
      </c>
      <c r="K15424" t="s">
        <v>24</v>
      </c>
      <c r="L15424" t="s">
        <v>17</v>
      </c>
      <c r="M15424" t="s">
        <v>450</v>
      </c>
    </row>
    <row r="15425" spans="1:13" x14ac:dyDescent="0.3">
      <c r="A15425" t="s">
        <v>1465</v>
      </c>
      <c r="C15425" t="s">
        <v>11012</v>
      </c>
      <c r="D15425">
        <v>98</v>
      </c>
      <c r="E15425" s="1">
        <v>7865622</v>
      </c>
      <c r="G15425" t="s">
        <v>571</v>
      </c>
      <c r="H15425" t="s">
        <v>11051</v>
      </c>
      <c r="I15425" t="s">
        <v>104</v>
      </c>
      <c r="J15425" t="s">
        <v>86</v>
      </c>
      <c r="K15425" t="s">
        <v>24</v>
      </c>
      <c r="L15425" t="s">
        <v>17</v>
      </c>
      <c r="M15425" t="s">
        <v>11052</v>
      </c>
    </row>
    <row r="15426" spans="1:13" x14ac:dyDescent="0.3">
      <c r="A15426" t="s">
        <v>1465</v>
      </c>
      <c r="C15426" t="s">
        <v>11012</v>
      </c>
      <c r="D15426">
        <v>7</v>
      </c>
      <c r="E15426" s="1">
        <v>114403</v>
      </c>
      <c r="G15426" t="s">
        <v>111</v>
      </c>
      <c r="H15426" t="s">
        <v>11074</v>
      </c>
      <c r="I15426" t="s">
        <v>104</v>
      </c>
      <c r="J15426" t="s">
        <v>86</v>
      </c>
      <c r="K15426" t="s">
        <v>24</v>
      </c>
      <c r="L15426" t="s">
        <v>25</v>
      </c>
      <c r="M15426" t="s">
        <v>120</v>
      </c>
    </row>
    <row r="15427" spans="1:13" x14ac:dyDescent="0.3">
      <c r="A15427" t="s">
        <v>1465</v>
      </c>
      <c r="C15427" t="s">
        <v>11012</v>
      </c>
      <c r="D15427">
        <v>81</v>
      </c>
      <c r="E15427" s="1">
        <v>7560532</v>
      </c>
      <c r="G15427" t="s">
        <v>571</v>
      </c>
      <c r="H15427" t="s">
        <v>11087</v>
      </c>
      <c r="I15427" t="s">
        <v>104</v>
      </c>
      <c r="J15427" t="s">
        <v>86</v>
      </c>
      <c r="K15427" t="s">
        <v>24</v>
      </c>
      <c r="L15427" t="s">
        <v>17</v>
      </c>
      <c r="M15427" t="s">
        <v>7888</v>
      </c>
    </row>
    <row r="15428" spans="1:13" x14ac:dyDescent="0.3">
      <c r="A15428" t="s">
        <v>1465</v>
      </c>
      <c r="C15428" t="s">
        <v>11012</v>
      </c>
      <c r="D15428">
        <v>37</v>
      </c>
      <c r="E15428" s="1">
        <v>3166024</v>
      </c>
      <c r="G15428" t="s">
        <v>13</v>
      </c>
      <c r="H15428" t="s">
        <v>11092</v>
      </c>
      <c r="I15428" t="s">
        <v>104</v>
      </c>
      <c r="J15428" t="s">
        <v>86</v>
      </c>
      <c r="K15428" t="s">
        <v>24</v>
      </c>
      <c r="L15428" t="s">
        <v>17</v>
      </c>
      <c r="M15428" t="s">
        <v>105</v>
      </c>
    </row>
    <row r="15429" spans="1:13" x14ac:dyDescent="0.3">
      <c r="A15429" t="s">
        <v>1465</v>
      </c>
      <c r="C15429" t="s">
        <v>10901</v>
      </c>
      <c r="D15429">
        <v>8</v>
      </c>
      <c r="E15429" s="1">
        <v>104308</v>
      </c>
      <c r="G15429" t="s">
        <v>48</v>
      </c>
      <c r="H15429" t="s">
        <v>10942</v>
      </c>
      <c r="I15429" t="s">
        <v>104</v>
      </c>
      <c r="J15429" t="s">
        <v>86</v>
      </c>
      <c r="K15429" t="s">
        <v>24</v>
      </c>
      <c r="L15429" t="s">
        <v>17</v>
      </c>
      <c r="M15429" t="s">
        <v>190</v>
      </c>
    </row>
    <row r="15430" spans="1:13" x14ac:dyDescent="0.3">
      <c r="A15430" t="s">
        <v>1465</v>
      </c>
      <c r="C15430" t="s">
        <v>7634</v>
      </c>
      <c r="D15430">
        <v>19</v>
      </c>
      <c r="E15430" s="1">
        <v>100000</v>
      </c>
      <c r="G15430" t="s">
        <v>13</v>
      </c>
      <c r="H15430" t="s">
        <v>7947</v>
      </c>
      <c r="I15430" t="s">
        <v>104</v>
      </c>
      <c r="J15430" t="s">
        <v>86</v>
      </c>
      <c r="K15430" t="s">
        <v>24</v>
      </c>
      <c r="L15430" t="s">
        <v>17</v>
      </c>
      <c r="M15430" t="s">
        <v>450</v>
      </c>
    </row>
    <row r="15431" spans="1:13" x14ac:dyDescent="0.3">
      <c r="A15431" t="s">
        <v>1465</v>
      </c>
      <c r="C15431" t="s">
        <v>8560</v>
      </c>
      <c r="D15431">
        <v>16</v>
      </c>
      <c r="E15431" s="1">
        <v>71716</v>
      </c>
      <c r="G15431" t="s">
        <v>13</v>
      </c>
      <c r="H15431" t="s">
        <v>8611</v>
      </c>
      <c r="I15431" t="s">
        <v>104</v>
      </c>
      <c r="J15431" t="s">
        <v>86</v>
      </c>
      <c r="K15431" t="s">
        <v>24</v>
      </c>
      <c r="L15431" t="s">
        <v>25</v>
      </c>
      <c r="M15431" t="s">
        <v>450</v>
      </c>
    </row>
    <row r="15432" spans="1:13" x14ac:dyDescent="0.3">
      <c r="A15432" t="s">
        <v>1465</v>
      </c>
      <c r="C15432" t="s">
        <v>8666</v>
      </c>
      <c r="D15432">
        <v>25</v>
      </c>
      <c r="E15432" s="1">
        <v>300000</v>
      </c>
      <c r="G15432" t="s">
        <v>13</v>
      </c>
      <c r="H15432" t="s">
        <v>8698</v>
      </c>
      <c r="I15432" t="s">
        <v>104</v>
      </c>
      <c r="J15432" t="s">
        <v>86</v>
      </c>
      <c r="K15432" t="s">
        <v>24</v>
      </c>
      <c r="L15432" t="s">
        <v>17</v>
      </c>
      <c r="M15432" t="s">
        <v>450</v>
      </c>
    </row>
    <row r="15433" spans="1:13" x14ac:dyDescent="0.3">
      <c r="A15433" t="s">
        <v>1465</v>
      </c>
      <c r="C15433" t="s">
        <v>8666</v>
      </c>
      <c r="D15433">
        <v>41</v>
      </c>
      <c r="E15433" s="1">
        <v>1120153</v>
      </c>
      <c r="G15433" t="s">
        <v>111</v>
      </c>
      <c r="H15433" t="s">
        <v>8716</v>
      </c>
      <c r="I15433" t="s">
        <v>104</v>
      </c>
      <c r="J15433" t="s">
        <v>86</v>
      </c>
      <c r="K15433" t="s">
        <v>24</v>
      </c>
      <c r="L15433" t="s">
        <v>25</v>
      </c>
      <c r="M15433" t="s">
        <v>232</v>
      </c>
    </row>
    <row r="15434" spans="1:13" x14ac:dyDescent="0.3">
      <c r="A15434" t="s">
        <v>1465</v>
      </c>
      <c r="C15434" t="s">
        <v>8771</v>
      </c>
      <c r="D15434">
        <v>31</v>
      </c>
      <c r="E15434" s="1">
        <v>93882</v>
      </c>
      <c r="G15434" t="s">
        <v>13</v>
      </c>
      <c r="H15434" t="s">
        <v>8913</v>
      </c>
      <c r="I15434" t="s">
        <v>104</v>
      </c>
      <c r="J15434" t="s">
        <v>86</v>
      </c>
      <c r="K15434" t="s">
        <v>24</v>
      </c>
      <c r="L15434" t="s">
        <v>17</v>
      </c>
      <c r="M15434" t="s">
        <v>450</v>
      </c>
    </row>
    <row r="15435" spans="1:13" x14ac:dyDescent="0.3">
      <c r="A15435" t="s">
        <v>1465</v>
      </c>
      <c r="C15435" t="s">
        <v>35176</v>
      </c>
      <c r="D15435">
        <v>49</v>
      </c>
      <c r="E15435" s="1">
        <v>3204132</v>
      </c>
      <c r="G15435" t="s">
        <v>111</v>
      </c>
      <c r="H15435" t="s">
        <v>35180</v>
      </c>
      <c r="I15435" t="s">
        <v>104</v>
      </c>
      <c r="J15435" t="s">
        <v>86</v>
      </c>
      <c r="K15435" t="s">
        <v>24</v>
      </c>
      <c r="L15435" t="s">
        <v>25</v>
      </c>
      <c r="M15435" t="s">
        <v>120</v>
      </c>
    </row>
    <row r="15436" spans="1:13" x14ac:dyDescent="0.3">
      <c r="A15436" t="s">
        <v>1465</v>
      </c>
      <c r="C15436" t="s">
        <v>34736</v>
      </c>
      <c r="D15436">
        <v>96</v>
      </c>
      <c r="E15436" s="1">
        <v>4874457</v>
      </c>
      <c r="G15436" t="s">
        <v>516</v>
      </c>
      <c r="H15436" t="s">
        <v>34829</v>
      </c>
      <c r="I15436" t="s">
        <v>104</v>
      </c>
      <c r="J15436" t="s">
        <v>86</v>
      </c>
      <c r="K15436" t="s">
        <v>24</v>
      </c>
      <c r="L15436" t="s">
        <v>170</v>
      </c>
      <c r="M15436" t="s">
        <v>34830</v>
      </c>
    </row>
    <row r="15437" spans="1:13" x14ac:dyDescent="0.3">
      <c r="A15437" t="s">
        <v>1465</v>
      </c>
      <c r="C15437" t="s">
        <v>35205</v>
      </c>
      <c r="D15437">
        <v>19</v>
      </c>
      <c r="E15437" s="1">
        <v>100000</v>
      </c>
      <c r="G15437" t="s">
        <v>13</v>
      </c>
      <c r="H15437" t="s">
        <v>35335</v>
      </c>
      <c r="I15437" t="s">
        <v>104</v>
      </c>
      <c r="J15437" t="s">
        <v>86</v>
      </c>
      <c r="K15437" t="s">
        <v>24</v>
      </c>
      <c r="L15437" t="s">
        <v>17</v>
      </c>
      <c r="M15437" t="s">
        <v>450</v>
      </c>
    </row>
    <row r="15438" spans="1:13" x14ac:dyDescent="0.3">
      <c r="A15438" t="s">
        <v>1465</v>
      </c>
      <c r="C15438" t="s">
        <v>34263</v>
      </c>
      <c r="D15438">
        <v>35</v>
      </c>
      <c r="E15438" s="1">
        <v>429973</v>
      </c>
      <c r="G15438" t="s">
        <v>13</v>
      </c>
      <c r="H15438" t="s">
        <v>34275</v>
      </c>
      <c r="I15438" t="s">
        <v>104</v>
      </c>
      <c r="J15438" t="s">
        <v>86</v>
      </c>
      <c r="K15438" t="s">
        <v>24</v>
      </c>
      <c r="L15438" t="s">
        <v>17</v>
      </c>
      <c r="M15438" t="s">
        <v>450</v>
      </c>
    </row>
    <row r="15439" spans="1:13" x14ac:dyDescent="0.3">
      <c r="A15439" t="s">
        <v>1465</v>
      </c>
      <c r="C15439" t="s">
        <v>36770</v>
      </c>
      <c r="D15439">
        <v>44</v>
      </c>
      <c r="E15439" s="1">
        <v>393700</v>
      </c>
      <c r="G15439" t="s">
        <v>48</v>
      </c>
      <c r="H15439" t="s">
        <v>36812</v>
      </c>
      <c r="I15439" t="s">
        <v>104</v>
      </c>
      <c r="J15439" t="s">
        <v>86</v>
      </c>
      <c r="K15439" t="s">
        <v>24</v>
      </c>
      <c r="L15439" t="s">
        <v>38</v>
      </c>
      <c r="M15439" t="s">
        <v>190</v>
      </c>
    </row>
    <row r="15440" spans="1:13" x14ac:dyDescent="0.3">
      <c r="A15440" t="s">
        <v>1465</v>
      </c>
      <c r="C15440" t="s">
        <v>37019</v>
      </c>
      <c r="D15440">
        <v>133</v>
      </c>
      <c r="E15440" s="1">
        <v>5772571</v>
      </c>
      <c r="G15440" t="s">
        <v>48</v>
      </c>
      <c r="H15440" t="s">
        <v>37032</v>
      </c>
      <c r="I15440" t="s">
        <v>104</v>
      </c>
      <c r="J15440" t="s">
        <v>86</v>
      </c>
      <c r="K15440" t="s">
        <v>24</v>
      </c>
      <c r="L15440" t="s">
        <v>170</v>
      </c>
      <c r="M15440" t="s">
        <v>190</v>
      </c>
    </row>
    <row r="15441" spans="1:13" x14ac:dyDescent="0.3">
      <c r="A15441" t="s">
        <v>1465</v>
      </c>
      <c r="C15441" t="s">
        <v>35729</v>
      </c>
      <c r="D15441">
        <v>36</v>
      </c>
      <c r="E15441" s="1">
        <v>603646</v>
      </c>
      <c r="G15441" t="s">
        <v>13</v>
      </c>
      <c r="H15441" t="s">
        <v>35743</v>
      </c>
      <c r="I15441" t="s">
        <v>104</v>
      </c>
      <c r="J15441" t="s">
        <v>86</v>
      </c>
      <c r="K15441" t="s">
        <v>24</v>
      </c>
      <c r="L15441" t="s">
        <v>210</v>
      </c>
      <c r="M15441" t="s">
        <v>66</v>
      </c>
    </row>
    <row r="15442" spans="1:13" x14ac:dyDescent="0.3">
      <c r="A15442" t="s">
        <v>1465</v>
      </c>
      <c r="C15442" t="s">
        <v>35627</v>
      </c>
      <c r="D15442">
        <v>12</v>
      </c>
      <c r="E15442" s="1">
        <v>97551</v>
      </c>
      <c r="G15442" t="s">
        <v>13</v>
      </c>
      <c r="H15442" t="s">
        <v>35659</v>
      </c>
      <c r="I15442" t="s">
        <v>104</v>
      </c>
      <c r="J15442" t="s">
        <v>86</v>
      </c>
      <c r="K15442" t="s">
        <v>24</v>
      </c>
      <c r="L15442" t="s">
        <v>170</v>
      </c>
      <c r="M15442" t="s">
        <v>66</v>
      </c>
    </row>
    <row r="15443" spans="1:13" x14ac:dyDescent="0.3">
      <c r="A15443" t="s">
        <v>1465</v>
      </c>
      <c r="C15443" t="s">
        <v>18172</v>
      </c>
      <c r="D15443">
        <v>28</v>
      </c>
      <c r="E15443" s="1">
        <v>2831215</v>
      </c>
      <c r="G15443" t="s">
        <v>13</v>
      </c>
      <c r="H15443" t="s">
        <v>18183</v>
      </c>
      <c r="I15443" t="s">
        <v>104</v>
      </c>
      <c r="J15443" t="s">
        <v>86</v>
      </c>
      <c r="K15443" t="s">
        <v>24</v>
      </c>
      <c r="L15443" t="s">
        <v>17</v>
      </c>
      <c r="M15443" t="s">
        <v>66</v>
      </c>
    </row>
    <row r="15444" spans="1:13" x14ac:dyDescent="0.3">
      <c r="A15444" t="s">
        <v>1465</v>
      </c>
      <c r="C15444" t="s">
        <v>33136</v>
      </c>
      <c r="D15444">
        <v>12</v>
      </c>
      <c r="E15444" s="1">
        <v>500000</v>
      </c>
      <c r="G15444" t="s">
        <v>111</v>
      </c>
      <c r="H15444" t="s">
        <v>33170</v>
      </c>
      <c r="I15444" t="s">
        <v>104</v>
      </c>
      <c r="J15444" t="s">
        <v>86</v>
      </c>
      <c r="K15444" t="s">
        <v>24</v>
      </c>
      <c r="L15444" t="s">
        <v>25</v>
      </c>
      <c r="M15444" t="s">
        <v>87</v>
      </c>
    </row>
    <row r="15445" spans="1:13" x14ac:dyDescent="0.3">
      <c r="A15445" t="s">
        <v>1465</v>
      </c>
      <c r="C15445" t="s">
        <v>6098</v>
      </c>
      <c r="D15445">
        <v>12</v>
      </c>
      <c r="E15445" s="1">
        <v>20000</v>
      </c>
      <c r="G15445" t="s">
        <v>111</v>
      </c>
      <c r="H15445" t="s">
        <v>6099</v>
      </c>
      <c r="I15445" t="s">
        <v>104</v>
      </c>
      <c r="J15445" t="s">
        <v>86</v>
      </c>
      <c r="K15445" t="s">
        <v>24</v>
      </c>
      <c r="L15445" t="s">
        <v>25</v>
      </c>
      <c r="M15445" t="s">
        <v>87</v>
      </c>
    </row>
    <row r="15446" spans="1:13" x14ac:dyDescent="0.3">
      <c r="A15446" t="s">
        <v>1465</v>
      </c>
      <c r="C15446" t="s">
        <v>36445</v>
      </c>
      <c r="D15446">
        <v>12</v>
      </c>
      <c r="E15446" s="1">
        <v>20000000</v>
      </c>
      <c r="G15446" t="s">
        <v>111</v>
      </c>
      <c r="H15446" t="s">
        <v>36459</v>
      </c>
      <c r="I15446" t="s">
        <v>104</v>
      </c>
      <c r="J15446" t="s">
        <v>86</v>
      </c>
      <c r="K15446" t="s">
        <v>24</v>
      </c>
      <c r="L15446" t="s">
        <v>25</v>
      </c>
      <c r="M15446" t="s">
        <v>87</v>
      </c>
    </row>
    <row r="15447" spans="1:13" x14ac:dyDescent="0.3">
      <c r="A15447" t="s">
        <v>31765</v>
      </c>
      <c r="C15447" t="s">
        <v>31728</v>
      </c>
      <c r="D15447">
        <v>6</v>
      </c>
      <c r="E15447" s="1">
        <v>96700</v>
      </c>
      <c r="G15447" t="s">
        <v>34</v>
      </c>
      <c r="H15447" t="s">
        <v>6143</v>
      </c>
      <c r="I15447" t="s">
        <v>31766</v>
      </c>
      <c r="J15447" t="s">
        <v>165</v>
      </c>
      <c r="K15447" t="s">
        <v>24</v>
      </c>
      <c r="L15447" t="s">
        <v>25</v>
      </c>
      <c r="M15447" t="s">
        <v>6146</v>
      </c>
    </row>
    <row r="15448" spans="1:13" x14ac:dyDescent="0.3">
      <c r="A15448" t="s">
        <v>16734</v>
      </c>
      <c r="C15448" t="s">
        <v>16599</v>
      </c>
      <c r="D15448">
        <v>2</v>
      </c>
      <c r="E15448" s="1">
        <v>50000</v>
      </c>
      <c r="G15448" t="s">
        <v>111</v>
      </c>
      <c r="H15448" t="s">
        <v>16735</v>
      </c>
      <c r="I15448" t="s">
        <v>85</v>
      </c>
      <c r="J15448" t="s">
        <v>86</v>
      </c>
      <c r="K15448" t="s">
        <v>24</v>
      </c>
      <c r="L15448" t="s">
        <v>25</v>
      </c>
      <c r="M15448" t="s">
        <v>120</v>
      </c>
    </row>
    <row r="15449" spans="1:13" x14ac:dyDescent="0.3">
      <c r="A15449" t="s">
        <v>26876</v>
      </c>
      <c r="C15449" t="s">
        <v>26519</v>
      </c>
      <c r="D15449">
        <v>5</v>
      </c>
      <c r="E15449" s="1">
        <v>5174</v>
      </c>
      <c r="G15449" t="s">
        <v>34</v>
      </c>
      <c r="H15449" t="s">
        <v>6143</v>
      </c>
      <c r="I15449" t="s">
        <v>26877</v>
      </c>
      <c r="J15449" t="s">
        <v>2347</v>
      </c>
      <c r="K15449" t="s">
        <v>24</v>
      </c>
      <c r="L15449" t="s">
        <v>25</v>
      </c>
      <c r="M15449" t="s">
        <v>6146</v>
      </c>
    </row>
    <row r="15450" spans="1:13" x14ac:dyDescent="0.3">
      <c r="A15450" t="s">
        <v>26876</v>
      </c>
      <c r="C15450" t="s">
        <v>32581</v>
      </c>
      <c r="D15450">
        <v>7</v>
      </c>
      <c r="E15450" s="1">
        <v>18358</v>
      </c>
      <c r="G15450" t="s">
        <v>34</v>
      </c>
      <c r="H15450" t="s">
        <v>6143</v>
      </c>
      <c r="I15450" t="s">
        <v>26877</v>
      </c>
      <c r="J15450" t="s">
        <v>70</v>
      </c>
      <c r="K15450" t="s">
        <v>24</v>
      </c>
      <c r="L15450" t="s">
        <v>25</v>
      </c>
      <c r="M15450" t="s">
        <v>6146</v>
      </c>
    </row>
    <row r="15451" spans="1:13" x14ac:dyDescent="0.3">
      <c r="A15451" t="s">
        <v>31664</v>
      </c>
      <c r="C15451" t="s">
        <v>31493</v>
      </c>
      <c r="D15451">
        <v>5</v>
      </c>
      <c r="E15451" s="1">
        <v>60224</v>
      </c>
      <c r="G15451" t="s">
        <v>34</v>
      </c>
      <c r="H15451" t="s">
        <v>6143</v>
      </c>
      <c r="I15451" t="s">
        <v>31665</v>
      </c>
      <c r="J15451" t="s">
        <v>311</v>
      </c>
      <c r="K15451" t="s">
        <v>24</v>
      </c>
      <c r="L15451" t="s">
        <v>25</v>
      </c>
      <c r="M15451" t="s">
        <v>6146</v>
      </c>
    </row>
    <row r="15452" spans="1:13" x14ac:dyDescent="0.3">
      <c r="A15452" t="s">
        <v>12329</v>
      </c>
      <c r="C15452" t="s">
        <v>12314</v>
      </c>
      <c r="D15452">
        <v>65</v>
      </c>
      <c r="E15452" s="1">
        <v>19121072</v>
      </c>
      <c r="G15452" t="s">
        <v>48</v>
      </c>
      <c r="H15452" t="s">
        <v>12330</v>
      </c>
      <c r="I15452" t="s">
        <v>598</v>
      </c>
      <c r="K15452" t="s">
        <v>598</v>
      </c>
      <c r="L15452" t="s">
        <v>38</v>
      </c>
      <c r="M15452" t="s">
        <v>331</v>
      </c>
    </row>
    <row r="15453" spans="1:13" x14ac:dyDescent="0.3">
      <c r="A15453" t="s">
        <v>9516</v>
      </c>
      <c r="C15453" t="s">
        <v>9396</v>
      </c>
      <c r="D15453">
        <v>22</v>
      </c>
      <c r="E15453" s="1">
        <v>50388</v>
      </c>
      <c r="G15453" t="s">
        <v>111</v>
      </c>
      <c r="H15453" t="s">
        <v>9504</v>
      </c>
      <c r="I15453" t="s">
        <v>321</v>
      </c>
      <c r="J15453" t="s">
        <v>236</v>
      </c>
      <c r="K15453" t="s">
        <v>24</v>
      </c>
      <c r="L15453" t="s">
        <v>25</v>
      </c>
      <c r="M15453" t="s">
        <v>120</v>
      </c>
    </row>
    <row r="15454" spans="1:13" x14ac:dyDescent="0.3">
      <c r="A15454" t="s">
        <v>9516</v>
      </c>
      <c r="C15454" t="s">
        <v>33755</v>
      </c>
      <c r="D15454">
        <v>27</v>
      </c>
      <c r="E15454" s="1">
        <v>1798818</v>
      </c>
      <c r="G15454" t="s">
        <v>111</v>
      </c>
      <c r="H15454" t="s">
        <v>33857</v>
      </c>
      <c r="I15454" t="s">
        <v>321</v>
      </c>
      <c r="J15454" t="s">
        <v>236</v>
      </c>
      <c r="K15454" t="s">
        <v>24</v>
      </c>
      <c r="L15454" t="s">
        <v>25</v>
      </c>
      <c r="M15454" t="s">
        <v>120</v>
      </c>
    </row>
    <row r="15455" spans="1:13" x14ac:dyDescent="0.3">
      <c r="A15455" t="s">
        <v>29687</v>
      </c>
      <c r="C15455" t="s">
        <v>29553</v>
      </c>
      <c r="D15455">
        <v>45</v>
      </c>
      <c r="E15455" s="1">
        <v>1396568</v>
      </c>
      <c r="G15455" t="s">
        <v>111</v>
      </c>
      <c r="H15455" t="s">
        <v>29686</v>
      </c>
      <c r="I15455" t="s">
        <v>321</v>
      </c>
      <c r="J15455" t="s">
        <v>236</v>
      </c>
      <c r="K15455" t="s">
        <v>24</v>
      </c>
      <c r="L15455" t="s">
        <v>25</v>
      </c>
      <c r="M15455" t="s">
        <v>120</v>
      </c>
    </row>
    <row r="15456" spans="1:13" x14ac:dyDescent="0.3">
      <c r="A15456" t="s">
        <v>157</v>
      </c>
      <c r="C15456" t="s">
        <v>1558</v>
      </c>
      <c r="D15456">
        <v>29</v>
      </c>
      <c r="E15456" s="1">
        <v>999841</v>
      </c>
      <c r="G15456" t="s">
        <v>111</v>
      </c>
      <c r="H15456" t="s">
        <v>1361</v>
      </c>
      <c r="I15456" t="s">
        <v>159</v>
      </c>
      <c r="J15456" t="s">
        <v>160</v>
      </c>
      <c r="K15456" t="s">
        <v>161</v>
      </c>
      <c r="L15456" t="s">
        <v>25</v>
      </c>
      <c r="M15456" t="s">
        <v>120</v>
      </c>
    </row>
    <row r="15457" spans="1:13" x14ac:dyDescent="0.3">
      <c r="A15457" t="s">
        <v>157</v>
      </c>
      <c r="C15457" t="s">
        <v>14</v>
      </c>
      <c r="D15457">
        <v>6</v>
      </c>
      <c r="E15457" s="1">
        <v>99540</v>
      </c>
      <c r="G15457" t="s">
        <v>111</v>
      </c>
      <c r="H15457" t="s">
        <v>158</v>
      </c>
      <c r="I15457" t="s">
        <v>159</v>
      </c>
      <c r="J15457" t="s">
        <v>160</v>
      </c>
      <c r="K15457" t="s">
        <v>161</v>
      </c>
      <c r="L15457" t="s">
        <v>25</v>
      </c>
      <c r="M15457" t="s">
        <v>120</v>
      </c>
    </row>
    <row r="15458" spans="1:13" x14ac:dyDescent="0.3">
      <c r="A15458" t="s">
        <v>34107</v>
      </c>
      <c r="C15458" t="s">
        <v>34100</v>
      </c>
      <c r="D15458">
        <v>30</v>
      </c>
      <c r="E15458" s="1">
        <v>204922</v>
      </c>
      <c r="G15458" t="s">
        <v>34</v>
      </c>
      <c r="H15458" t="s">
        <v>34108</v>
      </c>
      <c r="I15458" t="s">
        <v>34109</v>
      </c>
      <c r="J15458" t="s">
        <v>644</v>
      </c>
      <c r="K15458" t="s">
        <v>645</v>
      </c>
      <c r="L15458" t="s">
        <v>17</v>
      </c>
      <c r="M15458" t="s">
        <v>61</v>
      </c>
    </row>
    <row r="15459" spans="1:13" x14ac:dyDescent="0.3">
      <c r="A15459" t="s">
        <v>21402</v>
      </c>
      <c r="C15459" t="s">
        <v>30364</v>
      </c>
      <c r="D15459">
        <v>37</v>
      </c>
      <c r="E15459" s="1">
        <v>1900100</v>
      </c>
      <c r="G15459" t="s">
        <v>34</v>
      </c>
      <c r="H15459" t="s">
        <v>30388</v>
      </c>
      <c r="I15459" t="s">
        <v>21404</v>
      </c>
      <c r="K15459" t="s">
        <v>1181</v>
      </c>
      <c r="L15459" t="s">
        <v>170</v>
      </c>
      <c r="M15459" t="s">
        <v>61</v>
      </c>
    </row>
    <row r="15460" spans="1:13" x14ac:dyDescent="0.3">
      <c r="A15460" t="s">
        <v>21402</v>
      </c>
      <c r="C15460" t="s">
        <v>21173</v>
      </c>
      <c r="D15460">
        <v>31</v>
      </c>
      <c r="E15460" s="1">
        <v>1775840</v>
      </c>
      <c r="G15460" t="s">
        <v>34</v>
      </c>
      <c r="H15460" t="s">
        <v>21403</v>
      </c>
      <c r="I15460" t="s">
        <v>21404</v>
      </c>
      <c r="K15460" t="s">
        <v>1181</v>
      </c>
      <c r="L15460" t="s">
        <v>170</v>
      </c>
      <c r="M15460" t="s">
        <v>61</v>
      </c>
    </row>
    <row r="15461" spans="1:13" x14ac:dyDescent="0.3">
      <c r="A15461" t="s">
        <v>3471</v>
      </c>
      <c r="C15461" t="s">
        <v>2957</v>
      </c>
      <c r="D15461">
        <v>23</v>
      </c>
      <c r="E15461" s="1">
        <v>1797895</v>
      </c>
      <c r="G15461" t="s">
        <v>34</v>
      </c>
      <c r="H15461" t="s">
        <v>3472</v>
      </c>
      <c r="I15461" t="s">
        <v>156</v>
      </c>
      <c r="J15461" t="s">
        <v>22</v>
      </c>
      <c r="K15461" t="s">
        <v>24</v>
      </c>
      <c r="L15461" t="s">
        <v>44</v>
      </c>
      <c r="M15461" t="s">
        <v>61</v>
      </c>
    </row>
    <row r="15462" spans="1:13" x14ac:dyDescent="0.3">
      <c r="A15462" t="s">
        <v>3471</v>
      </c>
      <c r="C15462" t="s">
        <v>28282</v>
      </c>
      <c r="D15462">
        <v>51</v>
      </c>
      <c r="E15462" s="1">
        <v>9237021</v>
      </c>
      <c r="G15462" t="s">
        <v>111</v>
      </c>
      <c r="H15462" t="s">
        <v>28328</v>
      </c>
      <c r="I15462" t="s">
        <v>156</v>
      </c>
      <c r="J15462" t="s">
        <v>22</v>
      </c>
      <c r="K15462" t="s">
        <v>24</v>
      </c>
      <c r="L15462" t="s">
        <v>25</v>
      </c>
      <c r="M15462" t="s">
        <v>120</v>
      </c>
    </row>
    <row r="15463" spans="1:13" x14ac:dyDescent="0.3">
      <c r="A15463" t="s">
        <v>3471</v>
      </c>
      <c r="C15463" t="s">
        <v>5155</v>
      </c>
      <c r="D15463">
        <v>36</v>
      </c>
      <c r="E15463" s="1">
        <v>3865266</v>
      </c>
      <c r="G15463" t="s">
        <v>34</v>
      </c>
      <c r="H15463" t="s">
        <v>5492</v>
      </c>
      <c r="I15463" t="s">
        <v>156</v>
      </c>
      <c r="J15463" t="s">
        <v>22</v>
      </c>
      <c r="K15463" t="s">
        <v>24</v>
      </c>
      <c r="L15463" t="s">
        <v>17</v>
      </c>
      <c r="M15463" t="s">
        <v>740</v>
      </c>
    </row>
    <row r="15464" spans="1:13" x14ac:dyDescent="0.3">
      <c r="A15464" t="s">
        <v>3471</v>
      </c>
      <c r="C15464" t="s">
        <v>36965</v>
      </c>
      <c r="D15464">
        <v>64</v>
      </c>
      <c r="E15464" s="1">
        <v>517670</v>
      </c>
      <c r="G15464" t="s">
        <v>111</v>
      </c>
      <c r="H15464" t="s">
        <v>36992</v>
      </c>
      <c r="I15464" t="s">
        <v>156</v>
      </c>
      <c r="J15464" t="s">
        <v>22</v>
      </c>
      <c r="K15464" t="s">
        <v>24</v>
      </c>
      <c r="L15464" t="s">
        <v>25</v>
      </c>
      <c r="M15464" t="s">
        <v>120</v>
      </c>
    </row>
    <row r="15465" spans="1:13" x14ac:dyDescent="0.3">
      <c r="A15465" t="s">
        <v>13851</v>
      </c>
      <c r="C15465" t="s">
        <v>13456</v>
      </c>
      <c r="D15465">
        <v>7</v>
      </c>
      <c r="E15465" s="1">
        <v>7754</v>
      </c>
      <c r="G15465" t="s">
        <v>34</v>
      </c>
      <c r="H15465" t="s">
        <v>6143</v>
      </c>
      <c r="I15465" t="s">
        <v>13852</v>
      </c>
      <c r="J15465" t="s">
        <v>30</v>
      </c>
      <c r="K15465" t="s">
        <v>24</v>
      </c>
      <c r="L15465" t="s">
        <v>25</v>
      </c>
      <c r="M15465" t="s">
        <v>6146</v>
      </c>
    </row>
    <row r="15466" spans="1:13" x14ac:dyDescent="0.3">
      <c r="A15466" t="s">
        <v>24905</v>
      </c>
      <c r="C15466" t="s">
        <v>24897</v>
      </c>
      <c r="D15466">
        <v>12</v>
      </c>
      <c r="E15466" s="1">
        <v>17500</v>
      </c>
      <c r="G15466" t="s">
        <v>111</v>
      </c>
      <c r="H15466" t="s">
        <v>970</v>
      </c>
      <c r="I15466" t="s">
        <v>24906</v>
      </c>
      <c r="J15466" t="s">
        <v>22</v>
      </c>
      <c r="K15466" t="s">
        <v>24</v>
      </c>
      <c r="L15466" t="s">
        <v>25</v>
      </c>
      <c r="M15466" t="s">
        <v>6109</v>
      </c>
    </row>
    <row r="15467" spans="1:13" x14ac:dyDescent="0.3">
      <c r="A15467" t="s">
        <v>37159</v>
      </c>
      <c r="C15467" t="s">
        <v>37047</v>
      </c>
      <c r="D15467">
        <v>12</v>
      </c>
      <c r="E15467" s="1">
        <v>100000</v>
      </c>
      <c r="G15467" t="s">
        <v>13</v>
      </c>
      <c r="H15467" t="s">
        <v>37160</v>
      </c>
      <c r="I15467" t="s">
        <v>85</v>
      </c>
      <c r="J15467" t="s">
        <v>86</v>
      </c>
      <c r="K15467" t="s">
        <v>24</v>
      </c>
      <c r="L15467" t="s">
        <v>17</v>
      </c>
      <c r="M15467" t="s">
        <v>450</v>
      </c>
    </row>
    <row r="15468" spans="1:13" x14ac:dyDescent="0.3">
      <c r="A15468" t="s">
        <v>19615</v>
      </c>
      <c r="C15468" t="s">
        <v>19404</v>
      </c>
      <c r="D15468">
        <v>6</v>
      </c>
      <c r="E15468" s="1">
        <v>14995</v>
      </c>
      <c r="G15468" t="s">
        <v>34</v>
      </c>
      <c r="H15468" t="s">
        <v>6143</v>
      </c>
      <c r="I15468" t="s">
        <v>1132</v>
      </c>
      <c r="J15468" t="s">
        <v>280</v>
      </c>
      <c r="K15468" t="s">
        <v>24</v>
      </c>
      <c r="L15468" t="s">
        <v>25</v>
      </c>
      <c r="M15468" t="s">
        <v>6146</v>
      </c>
    </row>
    <row r="15469" spans="1:13" x14ac:dyDescent="0.3">
      <c r="A15469" t="s">
        <v>19713</v>
      </c>
      <c r="C15469" t="s">
        <v>19404</v>
      </c>
      <c r="D15469">
        <v>6</v>
      </c>
      <c r="E15469" s="1">
        <v>15202</v>
      </c>
      <c r="G15469" t="s">
        <v>34</v>
      </c>
      <c r="H15469" t="s">
        <v>6143</v>
      </c>
      <c r="I15469" t="s">
        <v>19714</v>
      </c>
      <c r="J15469" t="s">
        <v>280</v>
      </c>
      <c r="K15469" t="s">
        <v>24</v>
      </c>
      <c r="L15469" t="s">
        <v>25</v>
      </c>
      <c r="M15469" t="s">
        <v>6146</v>
      </c>
    </row>
    <row r="15470" spans="1:13" x14ac:dyDescent="0.3">
      <c r="A15470" t="s">
        <v>14334</v>
      </c>
      <c r="C15470" t="s">
        <v>14108</v>
      </c>
      <c r="D15470">
        <v>7</v>
      </c>
      <c r="E15470" s="1">
        <v>26133</v>
      </c>
      <c r="G15470" t="s">
        <v>34</v>
      </c>
      <c r="H15470" t="s">
        <v>6143</v>
      </c>
      <c r="I15470" t="s">
        <v>14335</v>
      </c>
      <c r="J15470" t="s">
        <v>433</v>
      </c>
      <c r="K15470" t="s">
        <v>24</v>
      </c>
      <c r="L15470" t="s">
        <v>25</v>
      </c>
      <c r="M15470" t="s">
        <v>6146</v>
      </c>
    </row>
    <row r="15471" spans="1:13" x14ac:dyDescent="0.3">
      <c r="A15471" t="s">
        <v>13598</v>
      </c>
      <c r="C15471" t="s">
        <v>13456</v>
      </c>
      <c r="D15471">
        <v>7</v>
      </c>
      <c r="E15471" s="1">
        <v>8323</v>
      </c>
      <c r="G15471" t="s">
        <v>34</v>
      </c>
      <c r="H15471" t="s">
        <v>6143</v>
      </c>
      <c r="I15471" t="s">
        <v>13599</v>
      </c>
      <c r="J15471" t="s">
        <v>30</v>
      </c>
      <c r="K15471" t="s">
        <v>24</v>
      </c>
      <c r="L15471" t="s">
        <v>25</v>
      </c>
      <c r="M15471" t="s">
        <v>6146</v>
      </c>
    </row>
    <row r="15472" spans="1:13" x14ac:dyDescent="0.3">
      <c r="A15472" t="s">
        <v>14981</v>
      </c>
      <c r="C15472" t="s">
        <v>14716</v>
      </c>
      <c r="D15472">
        <v>4</v>
      </c>
      <c r="E15472" s="1">
        <v>31726</v>
      </c>
      <c r="G15472" t="s">
        <v>34</v>
      </c>
      <c r="H15472" t="s">
        <v>6143</v>
      </c>
      <c r="I15472" t="s">
        <v>6165</v>
      </c>
      <c r="J15472" t="s">
        <v>300</v>
      </c>
      <c r="K15472" t="s">
        <v>24</v>
      </c>
      <c r="L15472" t="s">
        <v>25</v>
      </c>
      <c r="M15472" t="s">
        <v>6146</v>
      </c>
    </row>
    <row r="15473" spans="1:13" x14ac:dyDescent="0.3">
      <c r="A15473" t="s">
        <v>8263</v>
      </c>
      <c r="C15473" t="s">
        <v>27614</v>
      </c>
      <c r="D15473">
        <v>28</v>
      </c>
      <c r="E15473" s="1">
        <v>12000</v>
      </c>
      <c r="G15473" t="s">
        <v>34</v>
      </c>
      <c r="H15473" t="s">
        <v>27689</v>
      </c>
      <c r="I15473" t="s">
        <v>8265</v>
      </c>
      <c r="K15473" t="s">
        <v>247</v>
      </c>
      <c r="L15473" t="s">
        <v>17</v>
      </c>
      <c r="M15473" t="s">
        <v>202</v>
      </c>
    </row>
    <row r="15474" spans="1:13" x14ac:dyDescent="0.3">
      <c r="A15474" t="s">
        <v>8263</v>
      </c>
      <c r="C15474" t="s">
        <v>31181</v>
      </c>
      <c r="D15474">
        <v>30</v>
      </c>
      <c r="E15474" s="1">
        <v>180000</v>
      </c>
      <c r="G15474" t="s">
        <v>13</v>
      </c>
      <c r="H15474" t="s">
        <v>31232</v>
      </c>
      <c r="I15474" t="s">
        <v>8265</v>
      </c>
      <c r="K15474" t="s">
        <v>247</v>
      </c>
      <c r="L15474" t="s">
        <v>17</v>
      </c>
      <c r="M15474" t="s">
        <v>450</v>
      </c>
    </row>
    <row r="15475" spans="1:13" x14ac:dyDescent="0.3">
      <c r="A15475" t="s">
        <v>8263</v>
      </c>
      <c r="C15475" t="s">
        <v>8196</v>
      </c>
      <c r="D15475">
        <v>50</v>
      </c>
      <c r="E15475" s="1">
        <v>1762708</v>
      </c>
      <c r="G15475" t="s">
        <v>13</v>
      </c>
      <c r="H15475" t="s">
        <v>8264</v>
      </c>
      <c r="I15475" t="s">
        <v>8265</v>
      </c>
      <c r="K15475" t="s">
        <v>247</v>
      </c>
      <c r="L15475" t="s">
        <v>17</v>
      </c>
      <c r="M15475" t="s">
        <v>31</v>
      </c>
    </row>
    <row r="15476" spans="1:13" x14ac:dyDescent="0.3">
      <c r="A15476" t="s">
        <v>8263</v>
      </c>
      <c r="C15476" t="s">
        <v>37047</v>
      </c>
      <c r="D15476">
        <v>12</v>
      </c>
      <c r="E15476" s="1">
        <v>100000</v>
      </c>
      <c r="G15476" t="s">
        <v>13</v>
      </c>
      <c r="H15476" t="s">
        <v>37174</v>
      </c>
      <c r="I15476" t="s">
        <v>8265</v>
      </c>
      <c r="K15476" t="s">
        <v>247</v>
      </c>
      <c r="L15476" t="s">
        <v>17</v>
      </c>
      <c r="M15476" t="s">
        <v>450</v>
      </c>
    </row>
    <row r="15477" spans="1:13" x14ac:dyDescent="0.3">
      <c r="A15477" t="s">
        <v>8263</v>
      </c>
      <c r="C15477" t="s">
        <v>35729</v>
      </c>
      <c r="D15477">
        <v>12</v>
      </c>
      <c r="E15477" s="1">
        <v>100000</v>
      </c>
      <c r="G15477" t="s">
        <v>13</v>
      </c>
      <c r="H15477" t="s">
        <v>35859</v>
      </c>
      <c r="I15477" t="s">
        <v>8265</v>
      </c>
      <c r="K15477" t="s">
        <v>247</v>
      </c>
      <c r="L15477" t="s">
        <v>17</v>
      </c>
      <c r="M15477" t="s">
        <v>450</v>
      </c>
    </row>
    <row r="15478" spans="1:13" x14ac:dyDescent="0.3">
      <c r="A15478" t="s">
        <v>8263</v>
      </c>
      <c r="C15478" t="s">
        <v>24897</v>
      </c>
      <c r="D15478">
        <v>90</v>
      </c>
      <c r="E15478" s="1">
        <v>15378444</v>
      </c>
      <c r="G15478" t="s">
        <v>13</v>
      </c>
      <c r="H15478" t="s">
        <v>24908</v>
      </c>
      <c r="I15478" t="s">
        <v>8265</v>
      </c>
      <c r="K15478" t="s">
        <v>247</v>
      </c>
      <c r="L15478" t="s">
        <v>17</v>
      </c>
      <c r="M15478" t="s">
        <v>31</v>
      </c>
    </row>
    <row r="15479" spans="1:13" x14ac:dyDescent="0.3">
      <c r="A15479" t="s">
        <v>18337</v>
      </c>
      <c r="C15479" t="s">
        <v>18335</v>
      </c>
      <c r="D15479">
        <v>14</v>
      </c>
      <c r="E15479" s="1">
        <v>130000</v>
      </c>
      <c r="G15479" t="s">
        <v>111</v>
      </c>
      <c r="H15479" t="s">
        <v>18338</v>
      </c>
      <c r="I15479" t="s">
        <v>472</v>
      </c>
      <c r="J15479" t="s">
        <v>22</v>
      </c>
      <c r="K15479" t="s">
        <v>24</v>
      </c>
      <c r="L15479" t="s">
        <v>25</v>
      </c>
      <c r="M15479" t="s">
        <v>6109</v>
      </c>
    </row>
    <row r="15480" spans="1:13" x14ac:dyDescent="0.3">
      <c r="A15480" t="s">
        <v>14802</v>
      </c>
      <c r="C15480" t="s">
        <v>14716</v>
      </c>
      <c r="D15480">
        <v>4</v>
      </c>
      <c r="E15480" s="1">
        <v>18170</v>
      </c>
      <c r="G15480" t="s">
        <v>34</v>
      </c>
      <c r="H15480" t="s">
        <v>6143</v>
      </c>
      <c r="I15480" t="s">
        <v>14803</v>
      </c>
      <c r="J15480" t="s">
        <v>300</v>
      </c>
      <c r="K15480" t="s">
        <v>24</v>
      </c>
      <c r="L15480" t="s">
        <v>25</v>
      </c>
      <c r="M15480" t="s">
        <v>6146</v>
      </c>
    </row>
    <row r="15481" spans="1:13" x14ac:dyDescent="0.3">
      <c r="A15481" t="s">
        <v>15162</v>
      </c>
      <c r="C15481" t="s">
        <v>15008</v>
      </c>
      <c r="D15481">
        <v>4</v>
      </c>
      <c r="E15481" s="1">
        <v>7754</v>
      </c>
      <c r="G15481" t="s">
        <v>34</v>
      </c>
      <c r="H15481" t="s">
        <v>6143</v>
      </c>
      <c r="I15481" t="s">
        <v>15163</v>
      </c>
      <c r="J15481" t="s">
        <v>761</v>
      </c>
      <c r="K15481" t="s">
        <v>24</v>
      </c>
      <c r="L15481" t="s">
        <v>25</v>
      </c>
      <c r="M15481" t="s">
        <v>6146</v>
      </c>
    </row>
    <row r="15482" spans="1:13" x14ac:dyDescent="0.3">
      <c r="A15482" t="s">
        <v>32379</v>
      </c>
      <c r="C15482" t="s">
        <v>32274</v>
      </c>
      <c r="D15482">
        <v>2</v>
      </c>
      <c r="E15482" s="1">
        <v>7900</v>
      </c>
      <c r="G15482" t="s">
        <v>34</v>
      </c>
      <c r="H15482" t="s">
        <v>6143</v>
      </c>
      <c r="I15482" t="s">
        <v>32380</v>
      </c>
      <c r="J15482" t="s">
        <v>3026</v>
      </c>
      <c r="K15482" t="s">
        <v>24</v>
      </c>
      <c r="L15482" t="s">
        <v>25</v>
      </c>
      <c r="M15482" t="s">
        <v>6146</v>
      </c>
    </row>
    <row r="15483" spans="1:13" x14ac:dyDescent="0.3">
      <c r="A15483" t="s">
        <v>26878</v>
      </c>
      <c r="C15483" t="s">
        <v>26519</v>
      </c>
      <c r="D15483">
        <v>5</v>
      </c>
      <c r="E15483" s="1">
        <v>7700</v>
      </c>
      <c r="G15483" t="s">
        <v>34</v>
      </c>
      <c r="H15483" t="s">
        <v>6143</v>
      </c>
      <c r="I15483" t="s">
        <v>26879</v>
      </c>
      <c r="J15483" t="s">
        <v>2347</v>
      </c>
      <c r="K15483" t="s">
        <v>24</v>
      </c>
      <c r="L15483" t="s">
        <v>25</v>
      </c>
      <c r="M15483" t="s">
        <v>6146</v>
      </c>
    </row>
    <row r="15484" spans="1:13" x14ac:dyDescent="0.3">
      <c r="A15484" t="s">
        <v>14872</v>
      </c>
      <c r="C15484" t="s">
        <v>14716</v>
      </c>
      <c r="D15484">
        <v>4</v>
      </c>
      <c r="E15484" s="1">
        <v>18308</v>
      </c>
      <c r="G15484" t="s">
        <v>34</v>
      </c>
      <c r="H15484" t="s">
        <v>6143</v>
      </c>
      <c r="I15484" t="s">
        <v>14873</v>
      </c>
      <c r="J15484" t="s">
        <v>300</v>
      </c>
      <c r="K15484" t="s">
        <v>24</v>
      </c>
      <c r="L15484" t="s">
        <v>25</v>
      </c>
      <c r="M15484" t="s">
        <v>6146</v>
      </c>
    </row>
    <row r="15485" spans="1:13" x14ac:dyDescent="0.3">
      <c r="A15485" t="s">
        <v>8346</v>
      </c>
      <c r="C15485" t="s">
        <v>8196</v>
      </c>
      <c r="D15485">
        <v>59</v>
      </c>
      <c r="E15485" s="1">
        <v>1349673</v>
      </c>
      <c r="G15485" t="s">
        <v>13</v>
      </c>
      <c r="H15485" t="s">
        <v>8347</v>
      </c>
      <c r="I15485" t="s">
        <v>7851</v>
      </c>
      <c r="J15485" t="s">
        <v>769</v>
      </c>
      <c r="K15485" t="s">
        <v>24</v>
      </c>
      <c r="L15485" t="s">
        <v>17</v>
      </c>
      <c r="M15485" t="s">
        <v>18</v>
      </c>
    </row>
    <row r="15486" spans="1:13" x14ac:dyDescent="0.3">
      <c r="A15486" t="s">
        <v>7253</v>
      </c>
      <c r="C15486" t="s">
        <v>6985</v>
      </c>
      <c r="D15486">
        <v>4</v>
      </c>
      <c r="E15486" s="1">
        <v>5747</v>
      </c>
      <c r="G15486" t="s">
        <v>34</v>
      </c>
      <c r="H15486" t="s">
        <v>6143</v>
      </c>
      <c r="I15486" t="s">
        <v>6767</v>
      </c>
      <c r="J15486" t="s">
        <v>6105</v>
      </c>
      <c r="K15486" t="s">
        <v>24</v>
      </c>
      <c r="L15486" t="s">
        <v>25</v>
      </c>
      <c r="M15486" t="s">
        <v>6146</v>
      </c>
    </row>
    <row r="15487" spans="1:13" x14ac:dyDescent="0.3">
      <c r="A15487" t="s">
        <v>14250</v>
      </c>
      <c r="C15487" t="s">
        <v>14108</v>
      </c>
      <c r="D15487">
        <v>7</v>
      </c>
      <c r="E15487" s="1">
        <v>7804</v>
      </c>
      <c r="G15487" t="s">
        <v>34</v>
      </c>
      <c r="H15487" t="s">
        <v>6143</v>
      </c>
      <c r="I15487" t="s">
        <v>14251</v>
      </c>
      <c r="J15487" t="s">
        <v>433</v>
      </c>
      <c r="K15487" t="s">
        <v>24</v>
      </c>
      <c r="L15487" t="s">
        <v>25</v>
      </c>
      <c r="M15487" t="s">
        <v>6146</v>
      </c>
    </row>
    <row r="15488" spans="1:13" x14ac:dyDescent="0.3">
      <c r="A15488" t="s">
        <v>33064</v>
      </c>
      <c r="C15488" t="s">
        <v>32581</v>
      </c>
      <c r="D15488">
        <v>7</v>
      </c>
      <c r="E15488" s="1">
        <v>18358</v>
      </c>
      <c r="G15488" t="s">
        <v>34</v>
      </c>
      <c r="H15488" t="s">
        <v>6143</v>
      </c>
      <c r="I15488" t="s">
        <v>14251</v>
      </c>
      <c r="J15488" t="s">
        <v>70</v>
      </c>
      <c r="K15488" t="s">
        <v>24</v>
      </c>
      <c r="L15488" t="s">
        <v>25</v>
      </c>
      <c r="M15488" t="s">
        <v>6146</v>
      </c>
    </row>
    <row r="15489" spans="1:13" x14ac:dyDescent="0.3">
      <c r="A15489" t="s">
        <v>19479</v>
      </c>
      <c r="C15489" t="s">
        <v>19404</v>
      </c>
      <c r="D15489">
        <v>6</v>
      </c>
      <c r="E15489" s="1">
        <v>15685</v>
      </c>
      <c r="G15489" t="s">
        <v>34</v>
      </c>
      <c r="H15489" t="s">
        <v>6143</v>
      </c>
      <c r="I15489" t="s">
        <v>19480</v>
      </c>
      <c r="J15489" t="s">
        <v>280</v>
      </c>
      <c r="K15489" t="s">
        <v>24</v>
      </c>
      <c r="L15489" t="s">
        <v>25</v>
      </c>
      <c r="M15489" t="s">
        <v>6146</v>
      </c>
    </row>
    <row r="15490" spans="1:13" x14ac:dyDescent="0.3">
      <c r="A15490" t="s">
        <v>26853</v>
      </c>
      <c r="C15490" t="s">
        <v>26519</v>
      </c>
      <c r="D15490">
        <v>5</v>
      </c>
      <c r="E15490" s="1">
        <v>5095</v>
      </c>
      <c r="G15490" t="s">
        <v>34</v>
      </c>
      <c r="H15490" t="s">
        <v>6143</v>
      </c>
      <c r="I15490" t="s">
        <v>26854</v>
      </c>
      <c r="J15490" t="s">
        <v>2347</v>
      </c>
      <c r="K15490" t="s">
        <v>24</v>
      </c>
      <c r="L15490" t="s">
        <v>25</v>
      </c>
      <c r="M15490" t="s">
        <v>6146</v>
      </c>
    </row>
    <row r="15491" spans="1:13" x14ac:dyDescent="0.3">
      <c r="A15491" t="s">
        <v>19845</v>
      </c>
      <c r="C15491" t="s">
        <v>19404</v>
      </c>
      <c r="D15491">
        <v>6</v>
      </c>
      <c r="E15491" s="1">
        <v>7498</v>
      </c>
      <c r="G15491" t="s">
        <v>34</v>
      </c>
      <c r="H15491" t="s">
        <v>6143</v>
      </c>
      <c r="I15491" t="s">
        <v>19846</v>
      </c>
      <c r="J15491" t="s">
        <v>280</v>
      </c>
      <c r="K15491" t="s">
        <v>24</v>
      </c>
      <c r="L15491" t="s">
        <v>25</v>
      </c>
      <c r="M15491" t="s">
        <v>6146</v>
      </c>
    </row>
    <row r="15492" spans="1:13" x14ac:dyDescent="0.3">
      <c r="A15492" t="s">
        <v>7381</v>
      </c>
      <c r="C15492" t="s">
        <v>6985</v>
      </c>
      <c r="D15492">
        <v>4</v>
      </c>
      <c r="E15492" s="1">
        <v>123812</v>
      </c>
      <c r="G15492" t="s">
        <v>34</v>
      </c>
      <c r="H15492" t="s">
        <v>6143</v>
      </c>
      <c r="I15492" t="s">
        <v>7382</v>
      </c>
      <c r="J15492" t="s">
        <v>6105</v>
      </c>
      <c r="K15492" t="s">
        <v>24</v>
      </c>
      <c r="L15492" t="s">
        <v>25</v>
      </c>
      <c r="M15492" t="s">
        <v>6146</v>
      </c>
    </row>
    <row r="15493" spans="1:13" x14ac:dyDescent="0.3">
      <c r="A15493" t="s">
        <v>7381</v>
      </c>
      <c r="C15493" t="s">
        <v>6985</v>
      </c>
      <c r="D15493">
        <v>4</v>
      </c>
      <c r="E15493" s="1">
        <v>29659</v>
      </c>
      <c r="G15493" t="s">
        <v>34</v>
      </c>
      <c r="H15493" t="s">
        <v>6143</v>
      </c>
      <c r="I15493" t="s">
        <v>7382</v>
      </c>
      <c r="J15493" t="s">
        <v>6105</v>
      </c>
      <c r="K15493" t="s">
        <v>24</v>
      </c>
      <c r="L15493" t="s">
        <v>25</v>
      </c>
      <c r="M15493" t="s">
        <v>6146</v>
      </c>
    </row>
    <row r="15494" spans="1:13" x14ac:dyDescent="0.3">
      <c r="A15494" t="s">
        <v>13864</v>
      </c>
      <c r="C15494" t="s">
        <v>13456</v>
      </c>
      <c r="D15494">
        <v>7</v>
      </c>
      <c r="E15494" s="1">
        <v>103931</v>
      </c>
      <c r="G15494" t="s">
        <v>34</v>
      </c>
      <c r="H15494" t="s">
        <v>6143</v>
      </c>
      <c r="I15494" t="s">
        <v>10555</v>
      </c>
      <c r="J15494" t="s">
        <v>30</v>
      </c>
      <c r="K15494" t="s">
        <v>24</v>
      </c>
      <c r="L15494" t="s">
        <v>25</v>
      </c>
      <c r="M15494" t="s">
        <v>6146</v>
      </c>
    </row>
    <row r="15495" spans="1:13" x14ac:dyDescent="0.3">
      <c r="A15495" t="s">
        <v>32321</v>
      </c>
      <c r="C15495" t="s">
        <v>32274</v>
      </c>
      <c r="D15495">
        <v>2</v>
      </c>
      <c r="E15495" s="1">
        <v>17050</v>
      </c>
      <c r="G15495" t="s">
        <v>34</v>
      </c>
      <c r="H15495" t="s">
        <v>6143</v>
      </c>
      <c r="I15495" t="s">
        <v>32322</v>
      </c>
      <c r="J15495" t="s">
        <v>3026</v>
      </c>
      <c r="K15495" t="s">
        <v>24</v>
      </c>
      <c r="L15495" t="s">
        <v>25</v>
      </c>
      <c r="M15495" t="s">
        <v>6146</v>
      </c>
    </row>
    <row r="15496" spans="1:13" x14ac:dyDescent="0.3">
      <c r="A15496" t="s">
        <v>14449</v>
      </c>
      <c r="C15496" t="s">
        <v>14108</v>
      </c>
      <c r="D15496">
        <v>7</v>
      </c>
      <c r="E15496" s="1">
        <v>7054</v>
      </c>
      <c r="G15496" t="s">
        <v>34</v>
      </c>
      <c r="H15496" t="s">
        <v>6143</v>
      </c>
      <c r="I15496" t="s">
        <v>14450</v>
      </c>
      <c r="J15496" t="s">
        <v>433</v>
      </c>
      <c r="K15496" t="s">
        <v>24</v>
      </c>
      <c r="L15496" t="s">
        <v>25</v>
      </c>
      <c r="M15496" t="s">
        <v>6146</v>
      </c>
    </row>
    <row r="15497" spans="1:13" x14ac:dyDescent="0.3">
      <c r="A15497" t="s">
        <v>13257</v>
      </c>
      <c r="C15497" t="s">
        <v>12994</v>
      </c>
      <c r="D15497">
        <v>4</v>
      </c>
      <c r="E15497" s="1">
        <v>7209</v>
      </c>
      <c r="G15497" t="s">
        <v>34</v>
      </c>
      <c r="H15497" t="s">
        <v>6143</v>
      </c>
      <c r="I15497" t="s">
        <v>13258</v>
      </c>
      <c r="J15497" t="s">
        <v>7536</v>
      </c>
      <c r="K15497" t="s">
        <v>24</v>
      </c>
      <c r="L15497" t="s">
        <v>25</v>
      </c>
      <c r="M15497" t="s">
        <v>6146</v>
      </c>
    </row>
    <row r="15498" spans="1:13" x14ac:dyDescent="0.3">
      <c r="A15498" t="s">
        <v>36440</v>
      </c>
      <c r="C15498" t="s">
        <v>36438</v>
      </c>
      <c r="D15498">
        <v>12</v>
      </c>
      <c r="E15498" s="1">
        <v>50000</v>
      </c>
      <c r="G15498" t="s">
        <v>111</v>
      </c>
      <c r="H15498" t="s">
        <v>970</v>
      </c>
      <c r="I15498" t="s">
        <v>36441</v>
      </c>
      <c r="J15498" t="s">
        <v>119</v>
      </c>
      <c r="K15498" t="s">
        <v>24</v>
      </c>
      <c r="L15498" t="s">
        <v>25</v>
      </c>
      <c r="M15498" t="s">
        <v>87</v>
      </c>
    </row>
    <row r="15499" spans="1:13" x14ac:dyDescent="0.3">
      <c r="A15499" t="s">
        <v>6976</v>
      </c>
      <c r="C15499" t="s">
        <v>6887</v>
      </c>
      <c r="D15499">
        <v>3</v>
      </c>
      <c r="E15499" s="1">
        <v>79677</v>
      </c>
      <c r="G15499" t="s">
        <v>34</v>
      </c>
      <c r="H15499" t="s">
        <v>6143</v>
      </c>
      <c r="I15499" t="s">
        <v>6977</v>
      </c>
      <c r="J15499" t="s">
        <v>5602</v>
      </c>
      <c r="K15499" t="s">
        <v>24</v>
      </c>
      <c r="L15499" t="s">
        <v>25</v>
      </c>
      <c r="M15499" t="s">
        <v>6146</v>
      </c>
    </row>
    <row r="15500" spans="1:13" x14ac:dyDescent="0.3">
      <c r="A15500" t="s">
        <v>18789</v>
      </c>
      <c r="C15500" t="s">
        <v>18470</v>
      </c>
      <c r="D15500">
        <v>4</v>
      </c>
      <c r="E15500" s="1">
        <v>7190</v>
      </c>
      <c r="G15500" t="s">
        <v>34</v>
      </c>
      <c r="H15500" t="s">
        <v>6143</v>
      </c>
      <c r="I15500" t="s">
        <v>18790</v>
      </c>
      <c r="J15500" t="s">
        <v>3203</v>
      </c>
      <c r="K15500" t="s">
        <v>24</v>
      </c>
      <c r="L15500" t="s">
        <v>25</v>
      </c>
      <c r="M15500" t="s">
        <v>6146</v>
      </c>
    </row>
    <row r="15501" spans="1:13" x14ac:dyDescent="0.3">
      <c r="A15501" t="s">
        <v>19154</v>
      </c>
      <c r="C15501" t="s">
        <v>19032</v>
      </c>
      <c r="D15501">
        <v>4</v>
      </c>
      <c r="E15501" s="1">
        <v>14065</v>
      </c>
      <c r="G15501" t="s">
        <v>34</v>
      </c>
      <c r="H15501" t="s">
        <v>6143</v>
      </c>
      <c r="I15501" t="s">
        <v>19155</v>
      </c>
      <c r="J15501" t="s">
        <v>236</v>
      </c>
      <c r="K15501" t="s">
        <v>24</v>
      </c>
      <c r="L15501" t="s">
        <v>25</v>
      </c>
      <c r="M15501" t="s">
        <v>6146</v>
      </c>
    </row>
    <row r="15502" spans="1:13" x14ac:dyDescent="0.3">
      <c r="A15502" t="s">
        <v>6219</v>
      </c>
      <c r="C15502" t="s">
        <v>6098</v>
      </c>
      <c r="D15502">
        <v>3</v>
      </c>
      <c r="E15502" s="1">
        <v>5816</v>
      </c>
      <c r="G15502" t="s">
        <v>34</v>
      </c>
      <c r="H15502" t="s">
        <v>6143</v>
      </c>
      <c r="I15502" t="s">
        <v>6220</v>
      </c>
      <c r="J15502" t="s">
        <v>6145</v>
      </c>
      <c r="K15502" t="s">
        <v>24</v>
      </c>
      <c r="L15502" t="s">
        <v>25</v>
      </c>
      <c r="M15502" t="s">
        <v>6146</v>
      </c>
    </row>
    <row r="15503" spans="1:13" x14ac:dyDescent="0.3">
      <c r="A15503" t="s">
        <v>19868</v>
      </c>
      <c r="C15503" t="s">
        <v>19404</v>
      </c>
      <c r="D15503">
        <v>6</v>
      </c>
      <c r="E15503" s="1">
        <v>6790</v>
      </c>
      <c r="G15503" t="s">
        <v>34</v>
      </c>
      <c r="H15503" t="s">
        <v>6143</v>
      </c>
      <c r="I15503" t="s">
        <v>19869</v>
      </c>
      <c r="J15503" t="s">
        <v>280</v>
      </c>
      <c r="K15503" t="s">
        <v>24</v>
      </c>
      <c r="L15503" t="s">
        <v>25</v>
      </c>
      <c r="M15503" t="s">
        <v>6146</v>
      </c>
    </row>
    <row r="15504" spans="1:13" x14ac:dyDescent="0.3">
      <c r="A15504" t="s">
        <v>6870</v>
      </c>
      <c r="C15504" t="s">
        <v>6671</v>
      </c>
      <c r="D15504">
        <v>3</v>
      </c>
      <c r="E15504" s="1">
        <v>6764</v>
      </c>
      <c r="G15504" t="s">
        <v>34</v>
      </c>
      <c r="H15504" t="s">
        <v>6143</v>
      </c>
      <c r="I15504" t="s">
        <v>6871</v>
      </c>
      <c r="J15504" t="s">
        <v>1250</v>
      </c>
      <c r="K15504" t="s">
        <v>24</v>
      </c>
      <c r="L15504" t="s">
        <v>25</v>
      </c>
      <c r="M15504" t="s">
        <v>6146</v>
      </c>
    </row>
    <row r="15505" spans="1:13" x14ac:dyDescent="0.3">
      <c r="A15505" t="s">
        <v>20815</v>
      </c>
      <c r="C15505" t="s">
        <v>20542</v>
      </c>
      <c r="D15505">
        <v>3</v>
      </c>
      <c r="E15505" s="1">
        <v>4974</v>
      </c>
      <c r="G15505" t="s">
        <v>34</v>
      </c>
      <c r="H15505" t="s">
        <v>6143</v>
      </c>
      <c r="I15505" t="s">
        <v>20816</v>
      </c>
      <c r="J15505" t="s">
        <v>627</v>
      </c>
      <c r="K15505" t="s">
        <v>24</v>
      </c>
      <c r="L15505" t="s">
        <v>25</v>
      </c>
      <c r="M15505" t="s">
        <v>6146</v>
      </c>
    </row>
    <row r="15506" spans="1:13" x14ac:dyDescent="0.3">
      <c r="A15506" t="s">
        <v>20061</v>
      </c>
      <c r="C15506" t="s">
        <v>19936</v>
      </c>
      <c r="D15506">
        <v>5</v>
      </c>
      <c r="E15506" s="1">
        <v>22750</v>
      </c>
      <c r="G15506" t="s">
        <v>34</v>
      </c>
      <c r="H15506" t="s">
        <v>6143</v>
      </c>
      <c r="I15506" t="s">
        <v>6302</v>
      </c>
      <c r="J15506" t="s">
        <v>9844</v>
      </c>
      <c r="K15506" t="s">
        <v>24</v>
      </c>
      <c r="L15506" t="s">
        <v>25</v>
      </c>
      <c r="M15506" t="s">
        <v>6146</v>
      </c>
    </row>
    <row r="15507" spans="1:13" x14ac:dyDescent="0.3">
      <c r="A15507" t="s">
        <v>6299</v>
      </c>
      <c r="C15507" t="s">
        <v>20950</v>
      </c>
      <c r="D15507">
        <v>12</v>
      </c>
      <c r="E15507" s="1">
        <v>9625</v>
      </c>
      <c r="G15507" t="s">
        <v>34</v>
      </c>
      <c r="H15507" t="s">
        <v>6143</v>
      </c>
      <c r="I15507" t="s">
        <v>6300</v>
      </c>
      <c r="J15507" t="s">
        <v>6297</v>
      </c>
      <c r="K15507" t="s">
        <v>24</v>
      </c>
      <c r="L15507" t="s">
        <v>25</v>
      </c>
      <c r="M15507" t="s">
        <v>6146</v>
      </c>
    </row>
    <row r="15508" spans="1:13" x14ac:dyDescent="0.3">
      <c r="A15508" t="s">
        <v>6299</v>
      </c>
      <c r="C15508" t="s">
        <v>33173</v>
      </c>
      <c r="D15508">
        <v>6</v>
      </c>
      <c r="E15508" s="1">
        <v>44936</v>
      </c>
      <c r="G15508" t="s">
        <v>34</v>
      </c>
      <c r="H15508" t="s">
        <v>6143</v>
      </c>
      <c r="I15508" t="s">
        <v>6195</v>
      </c>
      <c r="J15508" t="s">
        <v>422</v>
      </c>
      <c r="K15508" t="s">
        <v>24</v>
      </c>
      <c r="L15508" t="s">
        <v>25</v>
      </c>
      <c r="M15508" t="s">
        <v>6146</v>
      </c>
    </row>
    <row r="15509" spans="1:13" x14ac:dyDescent="0.3">
      <c r="A15509" t="s">
        <v>6299</v>
      </c>
      <c r="C15509" t="s">
        <v>6249</v>
      </c>
      <c r="D15509">
        <v>4</v>
      </c>
      <c r="E15509" s="1">
        <v>51096</v>
      </c>
      <c r="G15509" t="s">
        <v>34</v>
      </c>
      <c r="H15509" t="s">
        <v>6143</v>
      </c>
      <c r="I15509" t="s">
        <v>6300</v>
      </c>
      <c r="J15509" t="s">
        <v>6297</v>
      </c>
      <c r="K15509" t="s">
        <v>24</v>
      </c>
      <c r="L15509" t="s">
        <v>25</v>
      </c>
      <c r="M15509" t="s">
        <v>6146</v>
      </c>
    </row>
    <row r="15510" spans="1:13" x14ac:dyDescent="0.3">
      <c r="A15510" t="s">
        <v>25598</v>
      </c>
      <c r="C15510" t="s">
        <v>25397</v>
      </c>
      <c r="D15510">
        <v>4</v>
      </c>
      <c r="E15510" s="1">
        <v>4785</v>
      </c>
      <c r="G15510" t="s">
        <v>34</v>
      </c>
      <c r="H15510" t="s">
        <v>6143</v>
      </c>
      <c r="I15510" t="s">
        <v>25599</v>
      </c>
      <c r="J15510" t="s">
        <v>7616</v>
      </c>
      <c r="K15510" t="s">
        <v>24</v>
      </c>
      <c r="L15510" t="s">
        <v>25</v>
      </c>
      <c r="M15510" t="s">
        <v>6146</v>
      </c>
    </row>
    <row r="15511" spans="1:13" x14ac:dyDescent="0.3">
      <c r="A15511" t="s">
        <v>14169</v>
      </c>
      <c r="C15511" t="s">
        <v>26519</v>
      </c>
      <c r="D15511">
        <v>5</v>
      </c>
      <c r="E15511" s="1">
        <v>12975</v>
      </c>
      <c r="G15511" t="s">
        <v>34</v>
      </c>
      <c r="H15511" t="s">
        <v>6143</v>
      </c>
      <c r="I15511" t="s">
        <v>26880</v>
      </c>
      <c r="J15511" t="s">
        <v>2347</v>
      </c>
      <c r="K15511" t="s">
        <v>24</v>
      </c>
      <c r="L15511" t="s">
        <v>25</v>
      </c>
      <c r="M15511" t="s">
        <v>6146</v>
      </c>
    </row>
    <row r="15512" spans="1:13" x14ac:dyDescent="0.3">
      <c r="A15512" t="s">
        <v>14169</v>
      </c>
      <c r="C15512" t="s">
        <v>14108</v>
      </c>
      <c r="D15512">
        <v>7</v>
      </c>
      <c r="E15512" s="1">
        <v>21008</v>
      </c>
      <c r="G15512" t="s">
        <v>34</v>
      </c>
      <c r="H15512" t="s">
        <v>6143</v>
      </c>
      <c r="I15512" t="s">
        <v>14170</v>
      </c>
      <c r="J15512" t="s">
        <v>433</v>
      </c>
      <c r="K15512" t="s">
        <v>24</v>
      </c>
      <c r="L15512" t="s">
        <v>25</v>
      </c>
      <c r="M15512" t="s">
        <v>6146</v>
      </c>
    </row>
    <row r="15513" spans="1:13" x14ac:dyDescent="0.3">
      <c r="A15513" t="s">
        <v>17517</v>
      </c>
      <c r="C15513" t="s">
        <v>17445</v>
      </c>
      <c r="D15513">
        <v>16</v>
      </c>
      <c r="E15513" s="1">
        <v>3950</v>
      </c>
      <c r="G15513" t="s">
        <v>34</v>
      </c>
      <c r="H15513" t="s">
        <v>6143</v>
      </c>
      <c r="I15513" t="s">
        <v>17518</v>
      </c>
      <c r="J15513" t="s">
        <v>662</v>
      </c>
      <c r="K15513" t="s">
        <v>24</v>
      </c>
      <c r="L15513" t="s">
        <v>25</v>
      </c>
      <c r="M15513" t="s">
        <v>6146</v>
      </c>
    </row>
    <row r="15514" spans="1:13" x14ac:dyDescent="0.3">
      <c r="A15514" t="s">
        <v>26224</v>
      </c>
      <c r="C15514" t="s">
        <v>25932</v>
      </c>
      <c r="D15514">
        <v>2</v>
      </c>
      <c r="E15514" s="1">
        <v>16895</v>
      </c>
      <c r="G15514" t="s">
        <v>34</v>
      </c>
      <c r="H15514" t="s">
        <v>6143</v>
      </c>
      <c r="I15514" t="s">
        <v>26225</v>
      </c>
      <c r="J15514" t="s">
        <v>700</v>
      </c>
      <c r="K15514" t="s">
        <v>24</v>
      </c>
      <c r="L15514" t="s">
        <v>25</v>
      </c>
      <c r="M15514" t="s">
        <v>6146</v>
      </c>
    </row>
    <row r="15515" spans="1:13" x14ac:dyDescent="0.3">
      <c r="A15515" t="s">
        <v>14927</v>
      </c>
      <c r="C15515" t="s">
        <v>14716</v>
      </c>
      <c r="D15515">
        <v>4</v>
      </c>
      <c r="E15515" s="1">
        <v>18170</v>
      </c>
      <c r="G15515" t="s">
        <v>34</v>
      </c>
      <c r="H15515" t="s">
        <v>6143</v>
      </c>
      <c r="I15515" t="s">
        <v>14928</v>
      </c>
      <c r="J15515" t="s">
        <v>300</v>
      </c>
      <c r="K15515" t="s">
        <v>24</v>
      </c>
      <c r="L15515" t="s">
        <v>25</v>
      </c>
      <c r="M15515" t="s">
        <v>6146</v>
      </c>
    </row>
    <row r="15516" spans="1:13" x14ac:dyDescent="0.3">
      <c r="A15516" t="s">
        <v>14946</v>
      </c>
      <c r="C15516" t="s">
        <v>14716</v>
      </c>
      <c r="D15516">
        <v>4</v>
      </c>
      <c r="E15516" s="1">
        <v>18170</v>
      </c>
      <c r="G15516" t="s">
        <v>34</v>
      </c>
      <c r="H15516" t="s">
        <v>6143</v>
      </c>
      <c r="I15516" t="s">
        <v>14947</v>
      </c>
      <c r="J15516" t="s">
        <v>300</v>
      </c>
      <c r="K15516" t="s">
        <v>24</v>
      </c>
      <c r="L15516" t="s">
        <v>25</v>
      </c>
      <c r="M15516" t="s">
        <v>6146</v>
      </c>
    </row>
    <row r="15517" spans="1:13" x14ac:dyDescent="0.3">
      <c r="A15517" t="s">
        <v>31657</v>
      </c>
      <c r="C15517" t="s">
        <v>31493</v>
      </c>
      <c r="D15517">
        <v>5</v>
      </c>
      <c r="E15517" s="1">
        <v>16708</v>
      </c>
      <c r="G15517" t="s">
        <v>34</v>
      </c>
      <c r="H15517" t="s">
        <v>6143</v>
      </c>
      <c r="I15517" t="s">
        <v>31658</v>
      </c>
      <c r="J15517" t="s">
        <v>311</v>
      </c>
      <c r="K15517" t="s">
        <v>24</v>
      </c>
      <c r="L15517" t="s">
        <v>25</v>
      </c>
      <c r="M15517" t="s">
        <v>6146</v>
      </c>
    </row>
    <row r="15518" spans="1:13" x14ac:dyDescent="0.3">
      <c r="A15518" t="s">
        <v>32102</v>
      </c>
      <c r="C15518" t="s">
        <v>31866</v>
      </c>
      <c r="D15518">
        <v>6</v>
      </c>
      <c r="E15518" s="1">
        <v>8305</v>
      </c>
      <c r="G15518" t="s">
        <v>34</v>
      </c>
      <c r="H15518" t="s">
        <v>6143</v>
      </c>
      <c r="I15518" t="s">
        <v>32103</v>
      </c>
      <c r="J15518" t="s">
        <v>769</v>
      </c>
      <c r="K15518" t="s">
        <v>24</v>
      </c>
      <c r="L15518" t="s">
        <v>25</v>
      </c>
      <c r="M15518" t="s">
        <v>6146</v>
      </c>
    </row>
    <row r="15519" spans="1:13" x14ac:dyDescent="0.3">
      <c r="A15519" t="s">
        <v>13536</v>
      </c>
      <c r="C15519" t="s">
        <v>13456</v>
      </c>
      <c r="D15519">
        <v>7</v>
      </c>
      <c r="E15519" s="1">
        <v>23958</v>
      </c>
      <c r="G15519" t="s">
        <v>34</v>
      </c>
      <c r="H15519" t="s">
        <v>6143</v>
      </c>
      <c r="I15519" t="s">
        <v>13537</v>
      </c>
      <c r="J15519" t="s">
        <v>30</v>
      </c>
      <c r="K15519" t="s">
        <v>24</v>
      </c>
      <c r="L15519" t="s">
        <v>25</v>
      </c>
      <c r="M15519" t="s">
        <v>6146</v>
      </c>
    </row>
    <row r="15520" spans="1:13" x14ac:dyDescent="0.3">
      <c r="A15520" t="s">
        <v>19007</v>
      </c>
      <c r="C15520" t="s">
        <v>18937</v>
      </c>
      <c r="D15520">
        <v>4</v>
      </c>
      <c r="E15520" s="1">
        <v>5135</v>
      </c>
      <c r="G15520" t="s">
        <v>34</v>
      </c>
      <c r="H15520" t="s">
        <v>6143</v>
      </c>
      <c r="I15520" t="s">
        <v>14289</v>
      </c>
      <c r="J15520" t="s">
        <v>17989</v>
      </c>
      <c r="K15520" t="s">
        <v>24</v>
      </c>
      <c r="L15520" t="s">
        <v>25</v>
      </c>
      <c r="M15520" t="s">
        <v>6146</v>
      </c>
    </row>
    <row r="15522" spans="1:13" x14ac:dyDescent="0.3">
      <c r="A15522" t="s">
        <v>5200</v>
      </c>
      <c r="C15522" t="s">
        <v>29922</v>
      </c>
      <c r="D15522">
        <v>86</v>
      </c>
      <c r="E15522" s="1">
        <v>12392744</v>
      </c>
      <c r="G15522" t="s">
        <v>13</v>
      </c>
      <c r="H15522" t="s">
        <v>15537</v>
      </c>
      <c r="I15522" t="s">
        <v>4003</v>
      </c>
      <c r="J15522" t="s">
        <v>608</v>
      </c>
      <c r="K15522" t="s">
        <v>609</v>
      </c>
      <c r="L15522" t="s">
        <v>17</v>
      </c>
      <c r="M15522" t="s">
        <v>87</v>
      </c>
    </row>
    <row r="15523" spans="1:13" x14ac:dyDescent="0.3">
      <c r="A15523" t="s">
        <v>5200</v>
      </c>
      <c r="C15523" t="s">
        <v>5155</v>
      </c>
      <c r="D15523">
        <v>51</v>
      </c>
      <c r="E15523" s="1">
        <v>1993992</v>
      </c>
      <c r="G15523" t="s">
        <v>13</v>
      </c>
      <c r="H15523" t="s">
        <v>5201</v>
      </c>
      <c r="I15523" t="s">
        <v>4003</v>
      </c>
      <c r="J15523" t="s">
        <v>608</v>
      </c>
      <c r="K15523" t="s">
        <v>609</v>
      </c>
      <c r="L15523" t="s">
        <v>17</v>
      </c>
      <c r="M15523" t="s">
        <v>450</v>
      </c>
    </row>
    <row r="15524" spans="1:13" x14ac:dyDescent="0.3">
      <c r="A15524" t="s">
        <v>5200</v>
      </c>
      <c r="C15524" t="s">
        <v>15490</v>
      </c>
      <c r="D15524">
        <v>73</v>
      </c>
      <c r="E15524" s="1">
        <v>6616077</v>
      </c>
      <c r="G15524" t="s">
        <v>13</v>
      </c>
      <c r="H15524" t="s">
        <v>15537</v>
      </c>
      <c r="I15524" t="s">
        <v>4003</v>
      </c>
      <c r="J15524" t="s">
        <v>608</v>
      </c>
      <c r="K15524" t="s">
        <v>609</v>
      </c>
      <c r="L15524" t="s">
        <v>17</v>
      </c>
      <c r="M15524" t="s">
        <v>87</v>
      </c>
    </row>
    <row r="15525" spans="1:13" x14ac:dyDescent="0.3">
      <c r="E15525" s="3" t="s">
        <v>38201</v>
      </c>
    </row>
    <row r="15526" spans="1:13" x14ac:dyDescent="0.3">
      <c r="E15526" s="5">
        <f>SUM(E15522:E15524)</f>
        <v>21002813</v>
      </c>
    </row>
    <row r="15527" spans="1:13" x14ac:dyDescent="0.3">
      <c r="E15527" s="34" t="s">
        <v>38202</v>
      </c>
    </row>
    <row r="15528" spans="1:13" x14ac:dyDescent="0.3">
      <c r="A15528" t="s">
        <v>14531</v>
      </c>
      <c r="C15528" t="s">
        <v>14108</v>
      </c>
      <c r="D15528">
        <v>7</v>
      </c>
      <c r="E15528" s="1">
        <v>4354</v>
      </c>
      <c r="G15528" t="s">
        <v>34</v>
      </c>
      <c r="H15528" t="s">
        <v>6143</v>
      </c>
      <c r="I15528" t="s">
        <v>14532</v>
      </c>
      <c r="J15528" t="s">
        <v>433</v>
      </c>
      <c r="K15528" t="s">
        <v>24</v>
      </c>
      <c r="L15528" t="s">
        <v>25</v>
      </c>
      <c r="M15528" t="s">
        <v>6146</v>
      </c>
    </row>
    <row r="15529" spans="1:13" x14ac:dyDescent="0.3">
      <c r="A15529" t="s">
        <v>20330</v>
      </c>
      <c r="C15529" t="s">
        <v>20121</v>
      </c>
      <c r="D15529">
        <v>4</v>
      </c>
      <c r="E15529" s="1">
        <v>15995</v>
      </c>
      <c r="G15529" t="s">
        <v>34</v>
      </c>
      <c r="H15529" t="s">
        <v>6143</v>
      </c>
      <c r="I15529" t="s">
        <v>14764</v>
      </c>
      <c r="J15529" t="s">
        <v>288</v>
      </c>
      <c r="K15529" t="s">
        <v>24</v>
      </c>
      <c r="L15529" t="s">
        <v>25</v>
      </c>
      <c r="M15529" t="s">
        <v>6146</v>
      </c>
    </row>
    <row r="15530" spans="1:13" x14ac:dyDescent="0.3">
      <c r="A15530" t="s">
        <v>13512</v>
      </c>
      <c r="C15530" t="s">
        <v>13456</v>
      </c>
      <c r="D15530">
        <v>7</v>
      </c>
      <c r="E15530" s="1">
        <v>18608</v>
      </c>
      <c r="G15530" t="s">
        <v>34</v>
      </c>
      <c r="H15530" t="s">
        <v>6143</v>
      </c>
      <c r="I15530" t="s">
        <v>6360</v>
      </c>
      <c r="J15530" t="s">
        <v>30</v>
      </c>
      <c r="K15530" t="s">
        <v>24</v>
      </c>
      <c r="L15530" t="s">
        <v>25</v>
      </c>
      <c r="M15530" t="s">
        <v>6146</v>
      </c>
    </row>
    <row r="15531" spans="1:13" x14ac:dyDescent="0.3">
      <c r="A15531" t="s">
        <v>36319</v>
      </c>
      <c r="C15531" t="s">
        <v>37529</v>
      </c>
      <c r="D15531">
        <v>15</v>
      </c>
      <c r="E15531" s="1">
        <v>432898</v>
      </c>
      <c r="G15531" t="s">
        <v>111</v>
      </c>
      <c r="H15531" t="s">
        <v>37557</v>
      </c>
      <c r="I15531" t="s">
        <v>1636</v>
      </c>
      <c r="J15531" t="s">
        <v>422</v>
      </c>
      <c r="K15531" t="s">
        <v>24</v>
      </c>
      <c r="L15531" t="s">
        <v>25</v>
      </c>
      <c r="M15531" t="s">
        <v>120</v>
      </c>
    </row>
    <row r="15532" spans="1:13" x14ac:dyDescent="0.3">
      <c r="A15532" t="s">
        <v>36319</v>
      </c>
      <c r="C15532" t="s">
        <v>36284</v>
      </c>
      <c r="D15532">
        <v>12</v>
      </c>
      <c r="E15532" s="1">
        <v>475000</v>
      </c>
      <c r="G15532" t="s">
        <v>111</v>
      </c>
      <c r="H15532" t="s">
        <v>970</v>
      </c>
      <c r="I15532" t="s">
        <v>1636</v>
      </c>
      <c r="J15532" t="s">
        <v>422</v>
      </c>
      <c r="K15532" t="s">
        <v>24</v>
      </c>
      <c r="L15532" t="s">
        <v>25</v>
      </c>
      <c r="M15532" t="s">
        <v>120</v>
      </c>
    </row>
    <row r="15533" spans="1:13" x14ac:dyDescent="0.3">
      <c r="A15533" t="s">
        <v>23330</v>
      </c>
      <c r="C15533" t="s">
        <v>29426</v>
      </c>
      <c r="D15533">
        <v>12</v>
      </c>
      <c r="E15533" s="1">
        <v>75000</v>
      </c>
      <c r="G15533" t="s">
        <v>111</v>
      </c>
      <c r="H15533" t="s">
        <v>68</v>
      </c>
      <c r="I15533" t="s">
        <v>920</v>
      </c>
      <c r="J15533" t="s">
        <v>422</v>
      </c>
      <c r="K15533" t="s">
        <v>24</v>
      </c>
      <c r="L15533" t="s">
        <v>25</v>
      </c>
      <c r="M15533" t="s">
        <v>232</v>
      </c>
    </row>
    <row r="15534" spans="1:13" x14ac:dyDescent="0.3">
      <c r="A15534" t="s">
        <v>23330</v>
      </c>
      <c r="C15534" t="s">
        <v>23213</v>
      </c>
      <c r="D15534">
        <v>22</v>
      </c>
      <c r="E15534" s="1">
        <v>75000</v>
      </c>
      <c r="G15534" t="s">
        <v>111</v>
      </c>
      <c r="H15534" t="s">
        <v>23331</v>
      </c>
      <c r="I15534" t="s">
        <v>920</v>
      </c>
      <c r="J15534" t="s">
        <v>422</v>
      </c>
      <c r="K15534" t="s">
        <v>24</v>
      </c>
      <c r="L15534" t="s">
        <v>25</v>
      </c>
      <c r="M15534" t="s">
        <v>232</v>
      </c>
    </row>
    <row r="15535" spans="1:13" x14ac:dyDescent="0.3">
      <c r="A15535" t="s">
        <v>23330</v>
      </c>
      <c r="C15535" t="s">
        <v>33438</v>
      </c>
      <c r="D15535">
        <v>40</v>
      </c>
      <c r="E15535" s="1">
        <v>2566299</v>
      </c>
      <c r="G15535" t="s">
        <v>111</v>
      </c>
      <c r="H15535" t="s">
        <v>33491</v>
      </c>
      <c r="I15535" t="s">
        <v>920</v>
      </c>
      <c r="J15535" t="s">
        <v>422</v>
      </c>
      <c r="K15535" t="s">
        <v>24</v>
      </c>
      <c r="L15535" t="s">
        <v>25</v>
      </c>
      <c r="M15535" t="s">
        <v>232</v>
      </c>
    </row>
    <row r="15536" spans="1:13" x14ac:dyDescent="0.3">
      <c r="A15536" t="s">
        <v>23330</v>
      </c>
      <c r="C15536" t="s">
        <v>36727</v>
      </c>
      <c r="D15536">
        <v>6</v>
      </c>
      <c r="E15536" s="1">
        <v>500000</v>
      </c>
      <c r="G15536" t="s">
        <v>111</v>
      </c>
      <c r="H15536" t="s">
        <v>36732</v>
      </c>
      <c r="I15536" t="s">
        <v>920</v>
      </c>
      <c r="J15536" t="s">
        <v>422</v>
      </c>
      <c r="K15536" t="s">
        <v>24</v>
      </c>
      <c r="L15536" t="s">
        <v>25</v>
      </c>
      <c r="M15536" t="s">
        <v>232</v>
      </c>
    </row>
    <row r="15537" spans="1:13" x14ac:dyDescent="0.3">
      <c r="A15537" t="s">
        <v>23330</v>
      </c>
      <c r="C15537" t="s">
        <v>36143</v>
      </c>
      <c r="D15537">
        <v>61</v>
      </c>
      <c r="E15537" s="1">
        <v>16700000</v>
      </c>
      <c r="G15537" t="s">
        <v>111</v>
      </c>
      <c r="H15537" t="s">
        <v>36201</v>
      </c>
      <c r="I15537" t="s">
        <v>920</v>
      </c>
      <c r="J15537" t="s">
        <v>422</v>
      </c>
      <c r="K15537" t="s">
        <v>24</v>
      </c>
      <c r="L15537" t="s">
        <v>25</v>
      </c>
      <c r="M15537" t="s">
        <v>232</v>
      </c>
    </row>
    <row r="15538" spans="1:13" x14ac:dyDescent="0.3">
      <c r="A15538" t="s">
        <v>551</v>
      </c>
      <c r="C15538" t="s">
        <v>2957</v>
      </c>
      <c r="D15538">
        <v>24</v>
      </c>
      <c r="E15538" s="1">
        <v>695000</v>
      </c>
      <c r="G15538" t="s">
        <v>111</v>
      </c>
      <c r="H15538" t="s">
        <v>2969</v>
      </c>
      <c r="I15538" t="s">
        <v>70</v>
      </c>
      <c r="J15538" t="s">
        <v>70</v>
      </c>
      <c r="K15538" t="s">
        <v>24</v>
      </c>
      <c r="L15538" t="s">
        <v>25</v>
      </c>
      <c r="M15538" t="s">
        <v>232</v>
      </c>
    </row>
    <row r="15539" spans="1:13" x14ac:dyDescent="0.3">
      <c r="A15539" t="s">
        <v>551</v>
      </c>
      <c r="C15539" t="s">
        <v>1558</v>
      </c>
      <c r="D15539">
        <v>12</v>
      </c>
      <c r="E15539" s="1">
        <v>100000</v>
      </c>
      <c r="G15539" t="s">
        <v>111</v>
      </c>
      <c r="H15539" t="s">
        <v>1828</v>
      </c>
      <c r="I15539" t="s">
        <v>70</v>
      </c>
      <c r="J15539" t="s">
        <v>70</v>
      </c>
      <c r="K15539" t="s">
        <v>24</v>
      </c>
      <c r="L15539" t="s">
        <v>25</v>
      </c>
      <c r="M15539" t="s">
        <v>232</v>
      </c>
    </row>
    <row r="15540" spans="1:13" x14ac:dyDescent="0.3">
      <c r="A15540" t="s">
        <v>551</v>
      </c>
      <c r="C15540" t="s">
        <v>1275</v>
      </c>
      <c r="D15540">
        <v>7</v>
      </c>
      <c r="E15540" s="1">
        <v>105050</v>
      </c>
      <c r="G15540" t="s">
        <v>111</v>
      </c>
      <c r="H15540" t="s">
        <v>1499</v>
      </c>
      <c r="I15540" t="s">
        <v>70</v>
      </c>
      <c r="J15540" t="s">
        <v>70</v>
      </c>
      <c r="K15540" t="s">
        <v>24</v>
      </c>
      <c r="L15540" t="s">
        <v>25</v>
      </c>
      <c r="M15540" t="s">
        <v>322</v>
      </c>
    </row>
    <row r="15541" spans="1:13" x14ac:dyDescent="0.3">
      <c r="A15541" t="s">
        <v>551</v>
      </c>
      <c r="C15541" t="s">
        <v>341</v>
      </c>
      <c r="D15541">
        <v>16</v>
      </c>
      <c r="E15541" s="1">
        <v>155000</v>
      </c>
      <c r="G15541" t="s">
        <v>111</v>
      </c>
      <c r="H15541" t="s">
        <v>68</v>
      </c>
      <c r="I15541" t="s">
        <v>70</v>
      </c>
      <c r="J15541" t="s">
        <v>70</v>
      </c>
      <c r="K15541" t="s">
        <v>24</v>
      </c>
      <c r="L15541" t="s">
        <v>25</v>
      </c>
      <c r="M15541" t="s">
        <v>232</v>
      </c>
    </row>
    <row r="15542" spans="1:13" x14ac:dyDescent="0.3">
      <c r="A15542" t="s">
        <v>551</v>
      </c>
      <c r="C15542" t="s">
        <v>27925</v>
      </c>
      <c r="D15542">
        <v>19</v>
      </c>
      <c r="E15542" s="1">
        <v>600658</v>
      </c>
      <c r="G15542" t="s">
        <v>111</v>
      </c>
      <c r="H15542" t="s">
        <v>28092</v>
      </c>
      <c r="I15542" t="s">
        <v>70</v>
      </c>
      <c r="J15542" t="s">
        <v>70</v>
      </c>
      <c r="K15542" t="s">
        <v>24</v>
      </c>
      <c r="L15542" t="s">
        <v>25</v>
      </c>
      <c r="M15542" t="s">
        <v>232</v>
      </c>
    </row>
    <row r="15543" spans="1:13" x14ac:dyDescent="0.3">
      <c r="A15543" t="s">
        <v>551</v>
      </c>
      <c r="C15543" t="s">
        <v>27408</v>
      </c>
      <c r="D15543">
        <v>8</v>
      </c>
      <c r="E15543" s="1">
        <v>170000</v>
      </c>
      <c r="G15543" t="s">
        <v>111</v>
      </c>
      <c r="H15543" t="s">
        <v>68</v>
      </c>
      <c r="I15543" t="s">
        <v>70</v>
      </c>
      <c r="J15543" t="s">
        <v>70</v>
      </c>
      <c r="K15543" t="s">
        <v>24</v>
      </c>
      <c r="L15543" t="s">
        <v>25</v>
      </c>
      <c r="M15543" t="s">
        <v>232</v>
      </c>
    </row>
    <row r="15544" spans="1:13" x14ac:dyDescent="0.3">
      <c r="A15544" t="s">
        <v>551</v>
      </c>
      <c r="C15544" t="s">
        <v>29553</v>
      </c>
      <c r="D15544">
        <v>33</v>
      </c>
      <c r="E15544" s="1">
        <v>1770419</v>
      </c>
      <c r="G15544" t="s">
        <v>111</v>
      </c>
      <c r="H15544" t="s">
        <v>231</v>
      </c>
      <c r="I15544" t="s">
        <v>70</v>
      </c>
      <c r="J15544" t="s">
        <v>70</v>
      </c>
      <c r="K15544" t="s">
        <v>24</v>
      </c>
      <c r="L15544" t="s">
        <v>25</v>
      </c>
      <c r="M15544" t="s">
        <v>232</v>
      </c>
    </row>
    <row r="15545" spans="1:13" x14ac:dyDescent="0.3">
      <c r="A15545" t="s">
        <v>551</v>
      </c>
      <c r="C15545" t="s">
        <v>29426</v>
      </c>
      <c r="D15545">
        <v>7</v>
      </c>
      <c r="E15545" s="1">
        <v>20000</v>
      </c>
      <c r="G15545" t="s">
        <v>111</v>
      </c>
      <c r="H15545" t="s">
        <v>68</v>
      </c>
      <c r="I15545" t="s">
        <v>70</v>
      </c>
      <c r="J15545" t="s">
        <v>70</v>
      </c>
      <c r="K15545" t="s">
        <v>24</v>
      </c>
      <c r="L15545" t="s">
        <v>25</v>
      </c>
      <c r="M15545" t="s">
        <v>232</v>
      </c>
    </row>
    <row r="15546" spans="1:13" x14ac:dyDescent="0.3">
      <c r="A15546" t="s">
        <v>551</v>
      </c>
      <c r="C15546" t="s">
        <v>4681</v>
      </c>
      <c r="D15546">
        <v>48</v>
      </c>
      <c r="E15546" s="1">
        <v>849325</v>
      </c>
      <c r="G15546" t="s">
        <v>111</v>
      </c>
      <c r="H15546" t="s">
        <v>4781</v>
      </c>
      <c r="I15546" t="s">
        <v>70</v>
      </c>
      <c r="J15546" t="s">
        <v>70</v>
      </c>
      <c r="K15546" t="s">
        <v>24</v>
      </c>
      <c r="L15546" t="s">
        <v>25</v>
      </c>
      <c r="M15546" t="s">
        <v>120</v>
      </c>
    </row>
    <row r="15547" spans="1:13" x14ac:dyDescent="0.3">
      <c r="A15547" t="s">
        <v>551</v>
      </c>
      <c r="C15547" t="s">
        <v>24055</v>
      </c>
      <c r="D15547">
        <v>26</v>
      </c>
      <c r="E15547" s="1">
        <v>469750</v>
      </c>
      <c r="G15547" t="s">
        <v>111</v>
      </c>
      <c r="H15547" t="s">
        <v>24077</v>
      </c>
      <c r="I15547" t="s">
        <v>70</v>
      </c>
      <c r="J15547" t="s">
        <v>70</v>
      </c>
      <c r="K15547" t="s">
        <v>24</v>
      </c>
      <c r="L15547" t="s">
        <v>25</v>
      </c>
      <c r="M15547" t="s">
        <v>120</v>
      </c>
    </row>
    <row r="15548" spans="1:13" x14ac:dyDescent="0.3">
      <c r="A15548" t="s">
        <v>551</v>
      </c>
      <c r="C15548" t="s">
        <v>16599</v>
      </c>
      <c r="D15548">
        <v>19</v>
      </c>
      <c r="E15548" s="1">
        <v>174777</v>
      </c>
      <c r="G15548" t="s">
        <v>111</v>
      </c>
      <c r="H15548" t="s">
        <v>16688</v>
      </c>
      <c r="I15548" t="s">
        <v>70</v>
      </c>
      <c r="J15548" t="s">
        <v>70</v>
      </c>
      <c r="K15548" t="s">
        <v>24</v>
      </c>
      <c r="L15548" t="s">
        <v>25</v>
      </c>
      <c r="M15548" t="s">
        <v>232</v>
      </c>
    </row>
    <row r="15549" spans="1:13" x14ac:dyDescent="0.3">
      <c r="A15549" t="s">
        <v>551</v>
      </c>
      <c r="C15549" t="s">
        <v>17183</v>
      </c>
      <c r="D15549">
        <v>29</v>
      </c>
      <c r="E15549" s="1">
        <v>100000</v>
      </c>
      <c r="G15549" t="s">
        <v>111</v>
      </c>
      <c r="H15549" t="s">
        <v>17214</v>
      </c>
      <c r="I15549" t="s">
        <v>70</v>
      </c>
      <c r="J15549" t="s">
        <v>70</v>
      </c>
      <c r="K15549" t="s">
        <v>24</v>
      </c>
      <c r="L15549" t="s">
        <v>25</v>
      </c>
      <c r="M15549" t="s">
        <v>120</v>
      </c>
    </row>
    <row r="15550" spans="1:13" x14ac:dyDescent="0.3">
      <c r="A15550" t="s">
        <v>551</v>
      </c>
      <c r="C15550" t="s">
        <v>15606</v>
      </c>
      <c r="D15550">
        <v>47</v>
      </c>
      <c r="E15550" s="1">
        <v>1550133</v>
      </c>
      <c r="G15550" t="s">
        <v>111</v>
      </c>
      <c r="H15550" t="s">
        <v>15671</v>
      </c>
      <c r="I15550" t="s">
        <v>70</v>
      </c>
      <c r="J15550" t="s">
        <v>70</v>
      </c>
      <c r="K15550" t="s">
        <v>24</v>
      </c>
      <c r="L15550" t="s">
        <v>25</v>
      </c>
      <c r="M15550" t="s">
        <v>232</v>
      </c>
    </row>
    <row r="15551" spans="1:13" x14ac:dyDescent="0.3">
      <c r="A15551" t="s">
        <v>551</v>
      </c>
      <c r="C15551" t="s">
        <v>9396</v>
      </c>
      <c r="D15551">
        <v>43</v>
      </c>
      <c r="E15551" s="1">
        <v>4578261</v>
      </c>
      <c r="G15551" t="s">
        <v>111</v>
      </c>
      <c r="H15551" t="s">
        <v>9478</v>
      </c>
      <c r="I15551" t="s">
        <v>70</v>
      </c>
      <c r="J15551" t="s">
        <v>70</v>
      </c>
      <c r="K15551" t="s">
        <v>24</v>
      </c>
      <c r="L15551" t="s">
        <v>25</v>
      </c>
      <c r="M15551" t="s">
        <v>120</v>
      </c>
    </row>
    <row r="15552" spans="1:13" x14ac:dyDescent="0.3">
      <c r="A15552" t="s">
        <v>551</v>
      </c>
      <c r="C15552" t="s">
        <v>8196</v>
      </c>
      <c r="D15552">
        <v>17</v>
      </c>
      <c r="E15552" s="1">
        <v>564323</v>
      </c>
      <c r="G15552" t="s">
        <v>111</v>
      </c>
      <c r="H15552" t="s">
        <v>8304</v>
      </c>
      <c r="I15552" t="s">
        <v>70</v>
      </c>
      <c r="J15552" t="s">
        <v>70</v>
      </c>
      <c r="K15552" t="s">
        <v>24</v>
      </c>
      <c r="L15552" t="s">
        <v>25</v>
      </c>
      <c r="M15552" t="s">
        <v>120</v>
      </c>
    </row>
    <row r="15553" spans="1:13" x14ac:dyDescent="0.3">
      <c r="A15553" t="s">
        <v>551</v>
      </c>
      <c r="C15553" t="s">
        <v>33755</v>
      </c>
      <c r="D15553">
        <v>44</v>
      </c>
      <c r="E15553" s="1">
        <v>168691</v>
      </c>
      <c r="G15553" t="s">
        <v>111</v>
      </c>
      <c r="H15553" t="s">
        <v>8156</v>
      </c>
      <c r="I15553" t="s">
        <v>70</v>
      </c>
      <c r="J15553" t="s">
        <v>70</v>
      </c>
      <c r="K15553" t="s">
        <v>24</v>
      </c>
      <c r="L15553" t="s">
        <v>25</v>
      </c>
      <c r="M15553" t="s">
        <v>232</v>
      </c>
    </row>
    <row r="15554" spans="1:13" x14ac:dyDescent="0.3">
      <c r="A15554" t="s">
        <v>551</v>
      </c>
      <c r="C15554" t="s">
        <v>33297</v>
      </c>
      <c r="D15554">
        <v>26</v>
      </c>
      <c r="E15554" s="1">
        <v>1279577</v>
      </c>
      <c r="G15554" t="s">
        <v>111</v>
      </c>
      <c r="H15554" t="s">
        <v>33298</v>
      </c>
      <c r="I15554" t="s">
        <v>70</v>
      </c>
      <c r="J15554" t="s">
        <v>70</v>
      </c>
      <c r="K15554" t="s">
        <v>24</v>
      </c>
      <c r="L15554" t="s">
        <v>25</v>
      </c>
      <c r="M15554" t="s">
        <v>232</v>
      </c>
    </row>
    <row r="15555" spans="1:13" x14ac:dyDescent="0.3">
      <c r="A15555" t="s">
        <v>551</v>
      </c>
      <c r="C15555" t="s">
        <v>37047</v>
      </c>
      <c r="D15555">
        <v>26</v>
      </c>
      <c r="E15555" s="1">
        <v>400000</v>
      </c>
      <c r="G15555" t="s">
        <v>111</v>
      </c>
      <c r="H15555" t="s">
        <v>18365</v>
      </c>
      <c r="I15555" t="s">
        <v>70</v>
      </c>
      <c r="J15555" t="s">
        <v>70</v>
      </c>
      <c r="K15555" t="s">
        <v>24</v>
      </c>
      <c r="L15555" t="s">
        <v>25</v>
      </c>
      <c r="M15555" t="s">
        <v>87</v>
      </c>
    </row>
    <row r="15556" spans="1:13" x14ac:dyDescent="0.3">
      <c r="A15556" t="s">
        <v>551</v>
      </c>
      <c r="C15556" t="s">
        <v>35549</v>
      </c>
      <c r="D15556">
        <v>90</v>
      </c>
      <c r="E15556" s="1">
        <v>13250000</v>
      </c>
      <c r="G15556" t="s">
        <v>111</v>
      </c>
      <c r="H15556" t="s">
        <v>35587</v>
      </c>
      <c r="I15556" t="s">
        <v>70</v>
      </c>
      <c r="J15556" t="s">
        <v>70</v>
      </c>
      <c r="K15556" t="s">
        <v>24</v>
      </c>
      <c r="L15556" t="s">
        <v>25</v>
      </c>
      <c r="M15556" t="s">
        <v>232</v>
      </c>
    </row>
    <row r="15557" spans="1:13" x14ac:dyDescent="0.3">
      <c r="A15557" t="s">
        <v>551</v>
      </c>
      <c r="C15557" t="s">
        <v>35691</v>
      </c>
      <c r="D15557">
        <v>12</v>
      </c>
      <c r="E15557" s="1">
        <v>978980</v>
      </c>
      <c r="G15557" t="s">
        <v>111</v>
      </c>
      <c r="H15557" t="s">
        <v>35722</v>
      </c>
      <c r="I15557" t="s">
        <v>70</v>
      </c>
      <c r="J15557" t="s">
        <v>70</v>
      </c>
      <c r="K15557" t="s">
        <v>24</v>
      </c>
      <c r="L15557" t="s">
        <v>25</v>
      </c>
      <c r="M15557" t="s">
        <v>87</v>
      </c>
    </row>
    <row r="15558" spans="1:13" x14ac:dyDescent="0.3">
      <c r="A15558" t="s">
        <v>551</v>
      </c>
      <c r="C15558" t="s">
        <v>18024</v>
      </c>
      <c r="D15558">
        <v>24</v>
      </c>
      <c r="E15558" s="1">
        <v>325000</v>
      </c>
      <c r="G15558" t="s">
        <v>111</v>
      </c>
      <c r="H15558" t="s">
        <v>18062</v>
      </c>
      <c r="I15558" t="s">
        <v>70</v>
      </c>
      <c r="J15558" t="s">
        <v>70</v>
      </c>
      <c r="K15558" t="s">
        <v>24</v>
      </c>
      <c r="L15558" t="s">
        <v>25</v>
      </c>
      <c r="M15558" t="s">
        <v>120</v>
      </c>
    </row>
    <row r="15559" spans="1:13" x14ac:dyDescent="0.3">
      <c r="A15559" t="s">
        <v>551</v>
      </c>
      <c r="C15559" t="s">
        <v>25248</v>
      </c>
      <c r="D15559">
        <v>23</v>
      </c>
      <c r="E15559" s="1">
        <v>650000</v>
      </c>
      <c r="G15559" t="s">
        <v>111</v>
      </c>
      <c r="H15559" t="s">
        <v>25259</v>
      </c>
      <c r="I15559" t="s">
        <v>70</v>
      </c>
      <c r="J15559" t="s">
        <v>70</v>
      </c>
      <c r="K15559" t="s">
        <v>24</v>
      </c>
      <c r="L15559" t="s">
        <v>25</v>
      </c>
      <c r="M15559" t="s">
        <v>120</v>
      </c>
    </row>
    <row r="15560" spans="1:13" x14ac:dyDescent="0.3">
      <c r="A15560" t="s">
        <v>551</v>
      </c>
      <c r="C15560" t="s">
        <v>25784</v>
      </c>
      <c r="D15560">
        <v>12</v>
      </c>
      <c r="E15560" s="1">
        <v>200000</v>
      </c>
      <c r="G15560" t="s">
        <v>111</v>
      </c>
      <c r="H15560" t="s">
        <v>25802</v>
      </c>
      <c r="I15560" t="s">
        <v>70</v>
      </c>
      <c r="J15560" t="s">
        <v>70</v>
      </c>
      <c r="K15560" t="s">
        <v>24</v>
      </c>
      <c r="L15560" t="s">
        <v>25</v>
      </c>
      <c r="M15560" t="s">
        <v>120</v>
      </c>
    </row>
    <row r="15561" spans="1:13" x14ac:dyDescent="0.3">
      <c r="A15561" t="s">
        <v>551</v>
      </c>
      <c r="C15561" t="s">
        <v>26449</v>
      </c>
      <c r="D15561">
        <v>36</v>
      </c>
      <c r="E15561" s="1">
        <v>650000</v>
      </c>
      <c r="G15561" t="s">
        <v>111</v>
      </c>
      <c r="H15561" t="s">
        <v>26473</v>
      </c>
      <c r="I15561" t="s">
        <v>70</v>
      </c>
      <c r="J15561" t="s">
        <v>70</v>
      </c>
      <c r="K15561" t="s">
        <v>24</v>
      </c>
      <c r="L15561" t="s">
        <v>25</v>
      </c>
      <c r="M15561" t="s">
        <v>120</v>
      </c>
    </row>
    <row r="15562" spans="1:13" x14ac:dyDescent="0.3">
      <c r="A15562" t="s">
        <v>26226</v>
      </c>
      <c r="C15562" t="s">
        <v>25932</v>
      </c>
      <c r="D15562">
        <v>2</v>
      </c>
      <c r="E15562" s="1">
        <v>16945</v>
      </c>
      <c r="G15562" t="s">
        <v>34</v>
      </c>
      <c r="H15562" t="s">
        <v>6143</v>
      </c>
      <c r="I15562" t="s">
        <v>26118</v>
      </c>
      <c r="J15562" t="s">
        <v>700</v>
      </c>
      <c r="K15562" t="s">
        <v>24</v>
      </c>
      <c r="L15562" t="s">
        <v>25</v>
      </c>
      <c r="M15562" t="s">
        <v>6146</v>
      </c>
    </row>
    <row r="15563" spans="1:13" x14ac:dyDescent="0.3">
      <c r="A15563" t="s">
        <v>13046</v>
      </c>
      <c r="C15563" t="s">
        <v>32202</v>
      </c>
      <c r="D15563">
        <v>36</v>
      </c>
      <c r="E15563" s="1">
        <v>234450</v>
      </c>
      <c r="G15563" t="s">
        <v>111</v>
      </c>
      <c r="H15563" t="s">
        <v>32260</v>
      </c>
      <c r="I15563" t="s">
        <v>13048</v>
      </c>
      <c r="J15563" t="s">
        <v>22</v>
      </c>
      <c r="K15563" t="s">
        <v>24</v>
      </c>
      <c r="L15563" t="s">
        <v>25</v>
      </c>
      <c r="M15563" t="s">
        <v>120</v>
      </c>
    </row>
    <row r="15564" spans="1:13" x14ac:dyDescent="0.3">
      <c r="A15564" t="s">
        <v>13046</v>
      </c>
      <c r="C15564" t="s">
        <v>12994</v>
      </c>
      <c r="D15564">
        <v>36</v>
      </c>
      <c r="E15564" s="1">
        <v>240000</v>
      </c>
      <c r="G15564" t="s">
        <v>111</v>
      </c>
      <c r="H15564" t="s">
        <v>13047</v>
      </c>
      <c r="I15564" t="s">
        <v>13048</v>
      </c>
      <c r="J15564" t="s">
        <v>22</v>
      </c>
      <c r="K15564" t="s">
        <v>24</v>
      </c>
      <c r="L15564" t="s">
        <v>25</v>
      </c>
      <c r="M15564" t="s">
        <v>120</v>
      </c>
    </row>
    <row r="15565" spans="1:13" x14ac:dyDescent="0.3">
      <c r="A15565" t="s">
        <v>6700</v>
      </c>
      <c r="C15565" t="s">
        <v>6671</v>
      </c>
      <c r="D15565">
        <v>3</v>
      </c>
      <c r="E15565" s="1">
        <v>18148</v>
      </c>
      <c r="G15565" t="s">
        <v>34</v>
      </c>
      <c r="H15565" t="s">
        <v>6143</v>
      </c>
      <c r="I15565" t="s">
        <v>6701</v>
      </c>
      <c r="J15565" t="s">
        <v>1250</v>
      </c>
      <c r="K15565" t="s">
        <v>24</v>
      </c>
      <c r="L15565" t="s">
        <v>25</v>
      </c>
      <c r="M15565" t="s">
        <v>6146</v>
      </c>
    </row>
    <row r="15566" spans="1:13" x14ac:dyDescent="0.3">
      <c r="A15566" t="s">
        <v>20817</v>
      </c>
      <c r="C15566" t="s">
        <v>20542</v>
      </c>
      <c r="D15566">
        <v>3</v>
      </c>
      <c r="E15566" s="1">
        <v>12535</v>
      </c>
      <c r="G15566" t="s">
        <v>34</v>
      </c>
      <c r="H15566" t="s">
        <v>6143</v>
      </c>
      <c r="I15566" t="s">
        <v>20818</v>
      </c>
      <c r="J15566" t="s">
        <v>627</v>
      </c>
      <c r="K15566" t="s">
        <v>24</v>
      </c>
      <c r="L15566" t="s">
        <v>25</v>
      </c>
      <c r="M15566" t="s">
        <v>6146</v>
      </c>
    </row>
    <row r="15567" spans="1:13" x14ac:dyDescent="0.3">
      <c r="A15567" t="s">
        <v>18791</v>
      </c>
      <c r="C15567" t="s">
        <v>18470</v>
      </c>
      <c r="D15567">
        <v>4</v>
      </c>
      <c r="E15567" s="1">
        <v>7760</v>
      </c>
      <c r="G15567" t="s">
        <v>34</v>
      </c>
      <c r="H15567" t="s">
        <v>6143</v>
      </c>
      <c r="I15567" t="s">
        <v>18792</v>
      </c>
      <c r="J15567" t="s">
        <v>3203</v>
      </c>
      <c r="K15567" t="s">
        <v>24</v>
      </c>
      <c r="L15567" t="s">
        <v>25</v>
      </c>
      <c r="M15567" t="s">
        <v>6146</v>
      </c>
    </row>
    <row r="15568" spans="1:13" x14ac:dyDescent="0.3">
      <c r="A15568" t="s">
        <v>20819</v>
      </c>
      <c r="C15568" t="s">
        <v>20542</v>
      </c>
      <c r="D15568">
        <v>3</v>
      </c>
      <c r="E15568" s="1">
        <v>7465</v>
      </c>
      <c r="G15568" t="s">
        <v>34</v>
      </c>
      <c r="H15568" t="s">
        <v>6143</v>
      </c>
      <c r="I15568" t="s">
        <v>20820</v>
      </c>
      <c r="J15568" t="s">
        <v>627</v>
      </c>
      <c r="K15568" t="s">
        <v>24</v>
      </c>
      <c r="L15568" t="s">
        <v>25</v>
      </c>
      <c r="M15568" t="s">
        <v>6146</v>
      </c>
    </row>
    <row r="15569" spans="1:13" x14ac:dyDescent="0.3">
      <c r="A15569" t="s">
        <v>19234</v>
      </c>
      <c r="C15569" t="s">
        <v>19032</v>
      </c>
      <c r="D15569">
        <v>6</v>
      </c>
      <c r="E15569" s="1">
        <v>74870</v>
      </c>
      <c r="G15569" t="s">
        <v>34</v>
      </c>
      <c r="H15569" t="s">
        <v>6143</v>
      </c>
      <c r="I15569" t="s">
        <v>19235</v>
      </c>
      <c r="J15569" t="s">
        <v>236</v>
      </c>
      <c r="K15569" t="s">
        <v>24</v>
      </c>
      <c r="L15569" t="s">
        <v>25</v>
      </c>
      <c r="M15569" t="s">
        <v>6146</v>
      </c>
    </row>
    <row r="15570" spans="1:13" x14ac:dyDescent="0.3">
      <c r="A15570" t="s">
        <v>13406</v>
      </c>
      <c r="C15570" t="s">
        <v>12994</v>
      </c>
      <c r="D15570">
        <v>4</v>
      </c>
      <c r="E15570" s="1">
        <v>4509</v>
      </c>
      <c r="G15570" t="s">
        <v>34</v>
      </c>
      <c r="H15570" t="s">
        <v>6143</v>
      </c>
      <c r="I15570" t="s">
        <v>13407</v>
      </c>
      <c r="J15570" t="s">
        <v>9844</v>
      </c>
      <c r="K15570" t="s">
        <v>24</v>
      </c>
      <c r="L15570" t="s">
        <v>25</v>
      </c>
      <c r="M15570" t="s">
        <v>6146</v>
      </c>
    </row>
    <row r="15571" spans="1:13" x14ac:dyDescent="0.3">
      <c r="A15571" t="s">
        <v>34213</v>
      </c>
      <c r="C15571" t="s">
        <v>34542</v>
      </c>
      <c r="D15571">
        <v>38</v>
      </c>
      <c r="E15571" s="1">
        <v>2645072</v>
      </c>
      <c r="G15571" t="s">
        <v>111</v>
      </c>
      <c r="H15571" t="s">
        <v>34587</v>
      </c>
      <c r="I15571" t="s">
        <v>2812</v>
      </c>
      <c r="J15571" t="s">
        <v>1021</v>
      </c>
      <c r="K15571" t="s">
        <v>24</v>
      </c>
      <c r="L15571" t="s">
        <v>25</v>
      </c>
      <c r="M15571" t="s">
        <v>120</v>
      </c>
    </row>
    <row r="15572" spans="1:13" x14ac:dyDescent="0.3">
      <c r="A15572" t="s">
        <v>34213</v>
      </c>
      <c r="C15572" t="s">
        <v>34198</v>
      </c>
      <c r="D15572">
        <v>38</v>
      </c>
      <c r="E15572" s="1">
        <v>1405288</v>
      </c>
      <c r="G15572" t="s">
        <v>111</v>
      </c>
      <c r="H15572" t="s">
        <v>34214</v>
      </c>
      <c r="I15572" t="s">
        <v>2812</v>
      </c>
      <c r="J15572" t="s">
        <v>1021</v>
      </c>
      <c r="K15572" t="s">
        <v>24</v>
      </c>
      <c r="L15572" t="s">
        <v>25</v>
      </c>
      <c r="M15572" t="s">
        <v>120</v>
      </c>
    </row>
    <row r="15573" spans="1:13" x14ac:dyDescent="0.3">
      <c r="A15573" t="s">
        <v>28985</v>
      </c>
      <c r="C15573" t="s">
        <v>28936</v>
      </c>
      <c r="D15573">
        <v>29</v>
      </c>
      <c r="E15573" s="1">
        <v>1490639</v>
      </c>
      <c r="G15573" t="s">
        <v>111</v>
      </c>
      <c r="H15573" t="s">
        <v>28982</v>
      </c>
      <c r="I15573" t="s">
        <v>920</v>
      </c>
      <c r="J15573" t="s">
        <v>422</v>
      </c>
      <c r="K15573" t="s">
        <v>24</v>
      </c>
      <c r="L15573" t="s">
        <v>25</v>
      </c>
      <c r="M15573" t="s">
        <v>120</v>
      </c>
    </row>
    <row r="15574" spans="1:13" x14ac:dyDescent="0.3">
      <c r="A15574" t="s">
        <v>26881</v>
      </c>
      <c r="C15574" t="s">
        <v>26519</v>
      </c>
      <c r="D15574">
        <v>5</v>
      </c>
      <c r="E15574" s="1">
        <v>7700</v>
      </c>
      <c r="G15574" t="s">
        <v>34</v>
      </c>
      <c r="H15574" t="s">
        <v>6143</v>
      </c>
      <c r="I15574" t="s">
        <v>26882</v>
      </c>
      <c r="J15574" t="s">
        <v>2347</v>
      </c>
      <c r="K15574" t="s">
        <v>24</v>
      </c>
      <c r="L15574" t="s">
        <v>25</v>
      </c>
      <c r="M15574" t="s">
        <v>6146</v>
      </c>
    </row>
    <row r="15575" spans="1:13" x14ac:dyDescent="0.3">
      <c r="A15575" t="s">
        <v>21519</v>
      </c>
      <c r="C15575" t="s">
        <v>21173</v>
      </c>
      <c r="D15575">
        <v>24</v>
      </c>
      <c r="E15575" s="1">
        <v>100000</v>
      </c>
      <c r="G15575" t="s">
        <v>13</v>
      </c>
      <c r="H15575" t="s">
        <v>21520</v>
      </c>
      <c r="I15575" t="s">
        <v>99</v>
      </c>
      <c r="K15575" t="s">
        <v>100</v>
      </c>
      <c r="L15575" t="s">
        <v>17</v>
      </c>
      <c r="M15575" t="s">
        <v>450</v>
      </c>
    </row>
    <row r="15576" spans="1:13" x14ac:dyDescent="0.3">
      <c r="A15576" t="s">
        <v>21519</v>
      </c>
      <c r="C15576" t="s">
        <v>37047</v>
      </c>
      <c r="D15576">
        <v>18</v>
      </c>
      <c r="E15576" s="1">
        <v>100000</v>
      </c>
      <c r="G15576" t="s">
        <v>13</v>
      </c>
      <c r="H15576" t="s">
        <v>37104</v>
      </c>
      <c r="I15576" t="s">
        <v>99</v>
      </c>
      <c r="K15576" t="s">
        <v>100</v>
      </c>
      <c r="L15576" t="s">
        <v>17</v>
      </c>
      <c r="M15576" t="s">
        <v>450</v>
      </c>
    </row>
    <row r="15577" spans="1:13" x14ac:dyDescent="0.3">
      <c r="A15577" t="s">
        <v>7302</v>
      </c>
      <c r="C15577" t="s">
        <v>6985</v>
      </c>
      <c r="D15577">
        <v>4</v>
      </c>
      <c r="E15577" s="1">
        <v>6315</v>
      </c>
      <c r="G15577" t="s">
        <v>34</v>
      </c>
      <c r="H15577" t="s">
        <v>6143</v>
      </c>
      <c r="I15577" t="s">
        <v>3638</v>
      </c>
      <c r="J15577" t="s">
        <v>6105</v>
      </c>
      <c r="K15577" t="s">
        <v>24</v>
      </c>
      <c r="L15577" t="s">
        <v>25</v>
      </c>
      <c r="M15577" t="s">
        <v>6146</v>
      </c>
    </row>
    <row r="15578" spans="1:13" x14ac:dyDescent="0.3">
      <c r="A15578" t="s">
        <v>27210</v>
      </c>
      <c r="C15578" t="s">
        <v>27194</v>
      </c>
      <c r="D15578">
        <v>18</v>
      </c>
      <c r="E15578" s="1">
        <v>600000</v>
      </c>
      <c r="G15578" t="s">
        <v>69</v>
      </c>
      <c r="H15578" t="s">
        <v>27211</v>
      </c>
      <c r="I15578" t="s">
        <v>164</v>
      </c>
      <c r="J15578" t="s">
        <v>86</v>
      </c>
      <c r="K15578" t="s">
        <v>24</v>
      </c>
      <c r="L15578" t="s">
        <v>1083</v>
      </c>
      <c r="M15578" t="s">
        <v>39</v>
      </c>
    </row>
    <row r="15579" spans="1:13" x14ac:dyDescent="0.3">
      <c r="A15579" t="s">
        <v>27210</v>
      </c>
      <c r="C15579" t="s">
        <v>30595</v>
      </c>
      <c r="D15579">
        <v>37</v>
      </c>
      <c r="E15579" s="1">
        <v>148069</v>
      </c>
      <c r="G15579" t="s">
        <v>69</v>
      </c>
      <c r="H15579" t="s">
        <v>30737</v>
      </c>
      <c r="I15579" t="s">
        <v>164</v>
      </c>
      <c r="J15579" t="s">
        <v>86</v>
      </c>
      <c r="K15579" t="s">
        <v>24</v>
      </c>
      <c r="L15579" t="s">
        <v>17</v>
      </c>
      <c r="M15579" t="s">
        <v>39</v>
      </c>
    </row>
    <row r="15580" spans="1:13" x14ac:dyDescent="0.3">
      <c r="A15580" t="s">
        <v>17083</v>
      </c>
      <c r="C15580" t="s">
        <v>29114</v>
      </c>
      <c r="D15580">
        <v>36</v>
      </c>
      <c r="E15580" s="1">
        <v>293250</v>
      </c>
      <c r="G15580" t="s">
        <v>69</v>
      </c>
      <c r="H15580" t="s">
        <v>29134</v>
      </c>
      <c r="I15580" t="s">
        <v>321</v>
      </c>
      <c r="J15580" t="s">
        <v>236</v>
      </c>
      <c r="K15580" t="s">
        <v>24</v>
      </c>
      <c r="L15580" t="s">
        <v>25</v>
      </c>
      <c r="M15580" t="s">
        <v>39</v>
      </c>
    </row>
    <row r="15581" spans="1:13" x14ac:dyDescent="0.3">
      <c r="A15581" t="s">
        <v>17083</v>
      </c>
      <c r="C15581" t="s">
        <v>24055</v>
      </c>
      <c r="D15581">
        <v>12</v>
      </c>
      <c r="E15581" s="1">
        <v>74986</v>
      </c>
      <c r="G15581" t="s">
        <v>69</v>
      </c>
      <c r="H15581" t="s">
        <v>24308</v>
      </c>
      <c r="I15581" t="s">
        <v>321</v>
      </c>
      <c r="J15581" t="s">
        <v>236</v>
      </c>
      <c r="K15581" t="s">
        <v>24</v>
      </c>
      <c r="L15581" t="s">
        <v>1083</v>
      </c>
      <c r="M15581" t="s">
        <v>39</v>
      </c>
    </row>
    <row r="15582" spans="1:13" x14ac:dyDescent="0.3">
      <c r="A15582" t="s">
        <v>17083</v>
      </c>
      <c r="C15582" t="s">
        <v>16755</v>
      </c>
      <c r="D15582">
        <v>13</v>
      </c>
      <c r="E15582" s="1">
        <v>93150</v>
      </c>
      <c r="G15582" t="s">
        <v>69</v>
      </c>
      <c r="H15582" t="s">
        <v>17084</v>
      </c>
      <c r="I15582" t="s">
        <v>321</v>
      </c>
      <c r="J15582" t="s">
        <v>236</v>
      </c>
      <c r="K15582" t="s">
        <v>24</v>
      </c>
      <c r="L15582" t="s">
        <v>17085</v>
      </c>
      <c r="M15582" t="s">
        <v>39</v>
      </c>
    </row>
    <row r="15583" spans="1:13" x14ac:dyDescent="0.3">
      <c r="A15583" t="s">
        <v>10112</v>
      </c>
      <c r="C15583" t="s">
        <v>10083</v>
      </c>
      <c r="D15583">
        <v>19</v>
      </c>
      <c r="E15583" s="1">
        <v>100000</v>
      </c>
      <c r="G15583" t="s">
        <v>69</v>
      </c>
      <c r="H15583" t="s">
        <v>10113</v>
      </c>
      <c r="I15583" t="s">
        <v>359</v>
      </c>
      <c r="K15583" t="s">
        <v>189</v>
      </c>
      <c r="L15583" t="s">
        <v>17</v>
      </c>
      <c r="M15583" t="s">
        <v>39</v>
      </c>
    </row>
    <row r="15584" spans="1:13" x14ac:dyDescent="0.3">
      <c r="A15584" t="s">
        <v>28962</v>
      </c>
      <c r="C15584" t="s">
        <v>28936</v>
      </c>
      <c r="D15584">
        <v>24</v>
      </c>
      <c r="E15584" s="1">
        <v>480000</v>
      </c>
      <c r="G15584" t="s">
        <v>13</v>
      </c>
      <c r="H15584" t="s">
        <v>28963</v>
      </c>
      <c r="I15584" t="s">
        <v>28964</v>
      </c>
      <c r="K15584" t="s">
        <v>28965</v>
      </c>
      <c r="L15584" t="s">
        <v>17</v>
      </c>
      <c r="M15584" t="s">
        <v>105</v>
      </c>
    </row>
    <row r="15585" spans="1:13" x14ac:dyDescent="0.3">
      <c r="A15585" t="s">
        <v>36098</v>
      </c>
      <c r="C15585" t="s">
        <v>35954</v>
      </c>
      <c r="D15585">
        <v>12</v>
      </c>
      <c r="E15585" s="1">
        <v>1300</v>
      </c>
      <c r="G15585" t="s">
        <v>21</v>
      </c>
      <c r="H15585" t="s">
        <v>970</v>
      </c>
      <c r="I15585" t="s">
        <v>156</v>
      </c>
      <c r="J15585" t="s">
        <v>22</v>
      </c>
      <c r="K15585" t="s">
        <v>24</v>
      </c>
      <c r="L15585" t="s">
        <v>25</v>
      </c>
      <c r="M15585" t="s">
        <v>26</v>
      </c>
    </row>
    <row r="15586" spans="1:13" x14ac:dyDescent="0.3">
      <c r="A15586" t="s">
        <v>25370</v>
      </c>
      <c r="C15586" t="s">
        <v>25343</v>
      </c>
      <c r="D15586">
        <v>12</v>
      </c>
      <c r="E15586" s="1">
        <v>10000</v>
      </c>
      <c r="G15586" t="s">
        <v>21</v>
      </c>
      <c r="H15586" t="s">
        <v>970</v>
      </c>
      <c r="I15586" t="s">
        <v>7042</v>
      </c>
      <c r="J15586" t="s">
        <v>372</v>
      </c>
      <c r="K15586" t="s">
        <v>24</v>
      </c>
      <c r="L15586" t="s">
        <v>25</v>
      </c>
      <c r="M15586" t="s">
        <v>26</v>
      </c>
    </row>
    <row r="15587" spans="1:13" x14ac:dyDescent="0.3">
      <c r="A15587" t="s">
        <v>4825</v>
      </c>
      <c r="C15587" t="s">
        <v>4681</v>
      </c>
      <c r="D15587">
        <v>13</v>
      </c>
      <c r="E15587" s="1">
        <v>100000</v>
      </c>
      <c r="G15587" t="s">
        <v>13</v>
      </c>
      <c r="H15587" t="s">
        <v>4826</v>
      </c>
      <c r="I15587" t="s">
        <v>4827</v>
      </c>
      <c r="J15587" t="s">
        <v>236</v>
      </c>
      <c r="K15587" t="s">
        <v>24</v>
      </c>
      <c r="L15587" t="s">
        <v>17</v>
      </c>
      <c r="M15587" t="s">
        <v>207</v>
      </c>
    </row>
    <row r="15588" spans="1:13" x14ac:dyDescent="0.3">
      <c r="A15588" t="s">
        <v>4825</v>
      </c>
      <c r="C15588" t="s">
        <v>23564</v>
      </c>
      <c r="D15588">
        <v>14</v>
      </c>
      <c r="E15588" s="1">
        <v>100000</v>
      </c>
      <c r="G15588" t="s">
        <v>13</v>
      </c>
      <c r="H15588" t="s">
        <v>4826</v>
      </c>
      <c r="I15588" t="s">
        <v>4827</v>
      </c>
      <c r="J15588" t="s">
        <v>236</v>
      </c>
      <c r="K15588" t="s">
        <v>24</v>
      </c>
      <c r="L15588" t="s">
        <v>17</v>
      </c>
      <c r="M15588" t="s">
        <v>207</v>
      </c>
    </row>
    <row r="15589" spans="1:13" x14ac:dyDescent="0.3">
      <c r="A15589" t="s">
        <v>25407</v>
      </c>
      <c r="C15589" t="s">
        <v>25397</v>
      </c>
      <c r="D15589">
        <v>12</v>
      </c>
      <c r="E15589" s="1">
        <v>21000</v>
      </c>
      <c r="G15589" t="s">
        <v>111</v>
      </c>
      <c r="H15589" t="s">
        <v>5210</v>
      </c>
      <c r="I15589" t="s">
        <v>25408</v>
      </c>
      <c r="J15589" t="s">
        <v>22</v>
      </c>
      <c r="K15589" t="s">
        <v>24</v>
      </c>
      <c r="L15589" t="s">
        <v>25</v>
      </c>
      <c r="M15589" t="s">
        <v>6109</v>
      </c>
    </row>
    <row r="15590" spans="1:13" x14ac:dyDescent="0.3">
      <c r="A15590" t="s">
        <v>14685</v>
      </c>
      <c r="C15590" t="s">
        <v>14674</v>
      </c>
      <c r="D15590">
        <v>12</v>
      </c>
      <c r="E15590" s="1">
        <v>25956</v>
      </c>
      <c r="G15590" t="s">
        <v>34</v>
      </c>
      <c r="H15590" t="s">
        <v>14686</v>
      </c>
      <c r="I15590" t="s">
        <v>867</v>
      </c>
      <c r="J15590" t="s">
        <v>280</v>
      </c>
      <c r="K15590" t="s">
        <v>24</v>
      </c>
      <c r="L15590" t="s">
        <v>17</v>
      </c>
      <c r="M15590" t="s">
        <v>6146</v>
      </c>
    </row>
    <row r="15591" spans="1:13" x14ac:dyDescent="0.3">
      <c r="A15591" t="s">
        <v>10047</v>
      </c>
      <c r="C15591" t="s">
        <v>16755</v>
      </c>
      <c r="D15591">
        <v>18</v>
      </c>
      <c r="E15591" s="1">
        <v>340076</v>
      </c>
      <c r="G15591" t="s">
        <v>571</v>
      </c>
      <c r="H15591" t="s">
        <v>16851</v>
      </c>
      <c r="I15591" t="s">
        <v>10049</v>
      </c>
      <c r="K15591" t="s">
        <v>189</v>
      </c>
      <c r="L15591" t="s">
        <v>17</v>
      </c>
      <c r="M15591" t="s">
        <v>7758</v>
      </c>
    </row>
    <row r="15592" spans="1:13" x14ac:dyDescent="0.3">
      <c r="A15592" t="s">
        <v>10047</v>
      </c>
      <c r="C15592" t="s">
        <v>15606</v>
      </c>
      <c r="D15592">
        <v>16</v>
      </c>
      <c r="E15592" s="1">
        <v>50000</v>
      </c>
      <c r="G15592" t="s">
        <v>13</v>
      </c>
      <c r="H15592" t="s">
        <v>15641</v>
      </c>
      <c r="I15592" t="s">
        <v>10049</v>
      </c>
      <c r="K15592" t="s">
        <v>189</v>
      </c>
      <c r="L15592" t="s">
        <v>17</v>
      </c>
      <c r="M15592" t="s">
        <v>82</v>
      </c>
    </row>
    <row r="15593" spans="1:13" x14ac:dyDescent="0.3">
      <c r="A15593" t="s">
        <v>10047</v>
      </c>
      <c r="C15593" t="s">
        <v>9547</v>
      </c>
      <c r="D15593">
        <v>13</v>
      </c>
      <c r="E15593" s="1">
        <v>117445</v>
      </c>
      <c r="G15593" t="s">
        <v>13</v>
      </c>
      <c r="H15593" t="s">
        <v>10048</v>
      </c>
      <c r="I15593" t="s">
        <v>10049</v>
      </c>
      <c r="K15593" t="s">
        <v>189</v>
      </c>
      <c r="L15593" t="s">
        <v>17</v>
      </c>
      <c r="M15593" t="s">
        <v>105</v>
      </c>
    </row>
    <row r="15594" spans="1:13" x14ac:dyDescent="0.3">
      <c r="A15594" t="s">
        <v>10047</v>
      </c>
      <c r="C15594" t="s">
        <v>10275</v>
      </c>
      <c r="D15594">
        <v>46</v>
      </c>
      <c r="E15594" s="1">
        <v>1811220</v>
      </c>
      <c r="G15594" t="s">
        <v>13</v>
      </c>
      <c r="H15594" t="s">
        <v>10468</v>
      </c>
      <c r="I15594" t="s">
        <v>10049</v>
      </c>
      <c r="K15594" t="s">
        <v>189</v>
      </c>
      <c r="L15594" t="s">
        <v>17</v>
      </c>
      <c r="M15594" t="s">
        <v>450</v>
      </c>
    </row>
    <row r="15595" spans="1:13" x14ac:dyDescent="0.3">
      <c r="A15595" t="s">
        <v>10047</v>
      </c>
      <c r="C15595" t="s">
        <v>11104</v>
      </c>
      <c r="D15595">
        <v>37</v>
      </c>
      <c r="E15595" s="1">
        <v>3236445</v>
      </c>
      <c r="G15595" t="s">
        <v>34</v>
      </c>
      <c r="H15595" t="s">
        <v>11120</v>
      </c>
      <c r="I15595" t="s">
        <v>10049</v>
      </c>
      <c r="K15595" t="s">
        <v>189</v>
      </c>
      <c r="L15595" t="s">
        <v>17</v>
      </c>
      <c r="M15595" t="s">
        <v>75</v>
      </c>
    </row>
    <row r="15596" spans="1:13" x14ac:dyDescent="0.3">
      <c r="A15596" t="s">
        <v>4918</v>
      </c>
      <c r="C15596" t="s">
        <v>30536</v>
      </c>
      <c r="D15596">
        <v>16</v>
      </c>
      <c r="E15596" s="1">
        <v>350000</v>
      </c>
      <c r="G15596" t="s">
        <v>34</v>
      </c>
      <c r="H15596" t="s">
        <v>30586</v>
      </c>
      <c r="I15596" t="s">
        <v>4920</v>
      </c>
      <c r="J15596" t="s">
        <v>288</v>
      </c>
      <c r="K15596" t="s">
        <v>24</v>
      </c>
      <c r="L15596" t="s">
        <v>133</v>
      </c>
      <c r="M15596" t="s">
        <v>504</v>
      </c>
    </row>
    <row r="15597" spans="1:13" x14ac:dyDescent="0.3">
      <c r="A15597" t="s">
        <v>4918</v>
      </c>
      <c r="C15597" t="s">
        <v>4887</v>
      </c>
      <c r="D15597">
        <v>12</v>
      </c>
      <c r="E15597" s="1">
        <v>400000</v>
      </c>
      <c r="G15597" t="s">
        <v>34</v>
      </c>
      <c r="H15597" t="s">
        <v>4919</v>
      </c>
      <c r="I15597" t="s">
        <v>4920</v>
      </c>
      <c r="J15597" t="s">
        <v>288</v>
      </c>
      <c r="K15597" t="s">
        <v>24</v>
      </c>
      <c r="L15597" t="s">
        <v>38</v>
      </c>
      <c r="M15597" t="s">
        <v>504</v>
      </c>
    </row>
    <row r="15598" spans="1:13" x14ac:dyDescent="0.3">
      <c r="A15598" t="s">
        <v>4918</v>
      </c>
      <c r="C15598" t="s">
        <v>22505</v>
      </c>
      <c r="D15598">
        <v>12</v>
      </c>
      <c r="E15598" s="1">
        <v>850000</v>
      </c>
      <c r="G15598" t="s">
        <v>34</v>
      </c>
      <c r="H15598" t="s">
        <v>22637</v>
      </c>
      <c r="I15598" t="s">
        <v>4920</v>
      </c>
      <c r="J15598" t="s">
        <v>288</v>
      </c>
      <c r="K15598" t="s">
        <v>24</v>
      </c>
      <c r="L15598" t="s">
        <v>38</v>
      </c>
      <c r="M15598" t="s">
        <v>504</v>
      </c>
    </row>
    <row r="15599" spans="1:13" x14ac:dyDescent="0.3">
      <c r="A15599" t="s">
        <v>4918</v>
      </c>
      <c r="C15599" t="s">
        <v>37861</v>
      </c>
      <c r="D15599">
        <v>18</v>
      </c>
      <c r="E15599" s="1">
        <v>485732</v>
      </c>
      <c r="G15599" t="s">
        <v>34</v>
      </c>
      <c r="H15599" t="s">
        <v>37874</v>
      </c>
      <c r="I15599" t="s">
        <v>4920</v>
      </c>
      <c r="J15599" t="s">
        <v>288</v>
      </c>
      <c r="K15599" t="s">
        <v>24</v>
      </c>
      <c r="L15599" t="s">
        <v>38</v>
      </c>
      <c r="M15599" t="s">
        <v>504</v>
      </c>
    </row>
    <row r="15600" spans="1:13" x14ac:dyDescent="0.3">
      <c r="A15600" t="s">
        <v>4918</v>
      </c>
      <c r="C15600" t="s">
        <v>32202</v>
      </c>
      <c r="D15600">
        <v>12</v>
      </c>
      <c r="E15600" s="1">
        <v>250000</v>
      </c>
      <c r="G15600" t="s">
        <v>34</v>
      </c>
      <c r="H15600" t="s">
        <v>32248</v>
      </c>
      <c r="I15600" t="s">
        <v>4920</v>
      </c>
      <c r="J15600" t="s">
        <v>288</v>
      </c>
      <c r="K15600" t="s">
        <v>24</v>
      </c>
      <c r="L15600" t="s">
        <v>44</v>
      </c>
      <c r="M15600" t="s">
        <v>504</v>
      </c>
    </row>
    <row r="15601" spans="1:13" x14ac:dyDescent="0.3">
      <c r="A15601" t="s">
        <v>4918</v>
      </c>
      <c r="C15601" t="s">
        <v>14030</v>
      </c>
      <c r="D15601">
        <v>12</v>
      </c>
      <c r="E15601" s="1">
        <v>10000</v>
      </c>
      <c r="G15601" t="s">
        <v>111</v>
      </c>
      <c r="H15601" t="s">
        <v>14082</v>
      </c>
      <c r="I15601" t="s">
        <v>4920</v>
      </c>
      <c r="J15601" t="s">
        <v>288</v>
      </c>
      <c r="K15601" t="s">
        <v>24</v>
      </c>
      <c r="L15601" t="s">
        <v>25</v>
      </c>
      <c r="M15601" t="s">
        <v>6109</v>
      </c>
    </row>
    <row r="15602" spans="1:13" x14ac:dyDescent="0.3">
      <c r="A15602" t="s">
        <v>16547</v>
      </c>
      <c r="C15602" t="s">
        <v>16466</v>
      </c>
      <c r="D15602">
        <v>25</v>
      </c>
      <c r="E15602" s="1">
        <v>100000</v>
      </c>
      <c r="G15602" t="s">
        <v>13</v>
      </c>
      <c r="H15602" t="s">
        <v>16548</v>
      </c>
      <c r="I15602" t="s">
        <v>16549</v>
      </c>
      <c r="K15602" t="s">
        <v>3705</v>
      </c>
      <c r="L15602" t="s">
        <v>17</v>
      </c>
      <c r="M15602" t="s">
        <v>450</v>
      </c>
    </row>
    <row r="15603" spans="1:13" x14ac:dyDescent="0.3">
      <c r="A15603" t="s">
        <v>34377</v>
      </c>
      <c r="C15603" t="s">
        <v>34263</v>
      </c>
      <c r="D15603">
        <v>19</v>
      </c>
      <c r="E15603" s="1">
        <v>87068</v>
      </c>
      <c r="G15603" t="s">
        <v>13</v>
      </c>
      <c r="H15603" t="s">
        <v>34378</v>
      </c>
      <c r="I15603" t="s">
        <v>6173</v>
      </c>
      <c r="J15603" t="s">
        <v>6145</v>
      </c>
      <c r="K15603" t="s">
        <v>24</v>
      </c>
      <c r="L15603" t="s">
        <v>17</v>
      </c>
      <c r="M15603" t="s">
        <v>450</v>
      </c>
    </row>
    <row r="15604" spans="1:13" x14ac:dyDescent="0.3">
      <c r="A15604" t="s">
        <v>5489</v>
      </c>
      <c r="C15604" t="s">
        <v>5155</v>
      </c>
      <c r="D15604">
        <v>2</v>
      </c>
      <c r="E15604" s="1">
        <v>24604</v>
      </c>
      <c r="G15604" t="s">
        <v>13</v>
      </c>
      <c r="H15604" t="s">
        <v>5490</v>
      </c>
      <c r="I15604" t="s">
        <v>3704</v>
      </c>
      <c r="J15604" t="s">
        <v>3704</v>
      </c>
      <c r="K15604" t="s">
        <v>3705</v>
      </c>
      <c r="L15604" t="s">
        <v>17</v>
      </c>
      <c r="M15604" t="s">
        <v>450</v>
      </c>
    </row>
    <row r="15605" spans="1:13" x14ac:dyDescent="0.3">
      <c r="A15605" t="s">
        <v>36127</v>
      </c>
      <c r="C15605" t="s">
        <v>37363</v>
      </c>
      <c r="D15605">
        <v>24</v>
      </c>
      <c r="E15605" s="1">
        <v>2999904</v>
      </c>
      <c r="G15605" t="s">
        <v>34</v>
      </c>
      <c r="H15605" t="s">
        <v>37508</v>
      </c>
      <c r="I15605" t="s">
        <v>104</v>
      </c>
      <c r="J15605" t="s">
        <v>86</v>
      </c>
      <c r="K15605" t="s">
        <v>24</v>
      </c>
      <c r="L15605" t="s">
        <v>17</v>
      </c>
      <c r="M15605" t="s">
        <v>217</v>
      </c>
    </row>
    <row r="15606" spans="1:13" x14ac:dyDescent="0.3">
      <c r="A15606" t="s">
        <v>36127</v>
      </c>
      <c r="C15606" t="s">
        <v>36101</v>
      </c>
      <c r="D15606">
        <v>3</v>
      </c>
      <c r="E15606" s="1">
        <v>119426</v>
      </c>
      <c r="G15606" t="s">
        <v>13</v>
      </c>
      <c r="H15606" t="s">
        <v>36128</v>
      </c>
      <c r="I15606" t="s">
        <v>104</v>
      </c>
      <c r="J15606" t="s">
        <v>86</v>
      </c>
      <c r="K15606" t="s">
        <v>24</v>
      </c>
      <c r="L15606" t="s">
        <v>38</v>
      </c>
      <c r="M15606" t="s">
        <v>450</v>
      </c>
    </row>
    <row r="15607" spans="1:13" x14ac:dyDescent="0.3">
      <c r="A15607" t="s">
        <v>36127</v>
      </c>
      <c r="C15607" t="s">
        <v>37919</v>
      </c>
      <c r="D15607">
        <v>36</v>
      </c>
      <c r="E15607" s="1">
        <v>8322236</v>
      </c>
      <c r="G15607" t="s">
        <v>13</v>
      </c>
      <c r="H15607" t="s">
        <v>37955</v>
      </c>
      <c r="I15607" t="s">
        <v>104</v>
      </c>
      <c r="J15607" t="s">
        <v>86</v>
      </c>
      <c r="K15607" t="s">
        <v>24</v>
      </c>
      <c r="L15607" t="s">
        <v>17</v>
      </c>
      <c r="M15607" t="s">
        <v>450</v>
      </c>
    </row>
    <row r="15608" spans="1:13" x14ac:dyDescent="0.3">
      <c r="A15608" t="s">
        <v>1559</v>
      </c>
      <c r="C15608" t="s">
        <v>1558</v>
      </c>
      <c r="D15608">
        <v>16</v>
      </c>
      <c r="E15608" s="1">
        <v>251377</v>
      </c>
      <c r="G15608" t="s">
        <v>34</v>
      </c>
      <c r="H15608" t="s">
        <v>1560</v>
      </c>
      <c r="I15608" t="s">
        <v>359</v>
      </c>
      <c r="K15608" t="s">
        <v>189</v>
      </c>
      <c r="L15608" t="s">
        <v>17</v>
      </c>
      <c r="M15608" t="s">
        <v>202</v>
      </c>
    </row>
    <row r="15609" spans="1:13" x14ac:dyDescent="0.3">
      <c r="A15609" t="s">
        <v>1559</v>
      </c>
      <c r="C15609" t="s">
        <v>28936</v>
      </c>
      <c r="D15609">
        <v>34</v>
      </c>
      <c r="E15609" s="1">
        <v>855573</v>
      </c>
      <c r="G15609" t="s">
        <v>13</v>
      </c>
      <c r="H15609" t="s">
        <v>29001</v>
      </c>
      <c r="I15609" t="s">
        <v>359</v>
      </c>
      <c r="K15609" t="s">
        <v>189</v>
      </c>
      <c r="L15609" t="s">
        <v>17</v>
      </c>
      <c r="M15609" t="s">
        <v>18</v>
      </c>
    </row>
    <row r="15610" spans="1:13" x14ac:dyDescent="0.3">
      <c r="A15610" t="s">
        <v>1559</v>
      </c>
      <c r="C15610" t="s">
        <v>27748</v>
      </c>
      <c r="D15610">
        <v>38</v>
      </c>
      <c r="E15610" s="1">
        <v>521225</v>
      </c>
      <c r="G15610" t="s">
        <v>13</v>
      </c>
      <c r="H15610" t="s">
        <v>27772</v>
      </c>
      <c r="I15610" t="s">
        <v>359</v>
      </c>
      <c r="K15610" t="s">
        <v>189</v>
      </c>
      <c r="L15610" t="s">
        <v>17</v>
      </c>
      <c r="M15610" t="s">
        <v>82</v>
      </c>
    </row>
    <row r="15611" spans="1:13" x14ac:dyDescent="0.3">
      <c r="A15611" t="s">
        <v>1559</v>
      </c>
      <c r="C15611" t="s">
        <v>30595</v>
      </c>
      <c r="D15611">
        <v>30</v>
      </c>
      <c r="E15611" s="1">
        <v>360300</v>
      </c>
      <c r="G15611" t="s">
        <v>13</v>
      </c>
      <c r="H15611" t="s">
        <v>30722</v>
      </c>
      <c r="I15611" t="s">
        <v>359</v>
      </c>
      <c r="K15611" t="s">
        <v>189</v>
      </c>
      <c r="L15611" t="s">
        <v>248</v>
      </c>
      <c r="M15611" t="s">
        <v>105</v>
      </c>
    </row>
    <row r="15612" spans="1:13" x14ac:dyDescent="0.3">
      <c r="A15612" t="s">
        <v>1559</v>
      </c>
      <c r="C15612" t="s">
        <v>5763</v>
      </c>
      <c r="D15612">
        <v>24</v>
      </c>
      <c r="E15612" s="1">
        <v>48647</v>
      </c>
      <c r="G15612" t="s">
        <v>13</v>
      </c>
      <c r="H15612" t="s">
        <v>5865</v>
      </c>
      <c r="I15612" t="s">
        <v>359</v>
      </c>
      <c r="K15612" t="s">
        <v>189</v>
      </c>
      <c r="L15612" t="s">
        <v>17</v>
      </c>
      <c r="M15612" t="s">
        <v>18</v>
      </c>
    </row>
    <row r="15613" spans="1:13" x14ac:dyDescent="0.3">
      <c r="A15613" t="s">
        <v>1559</v>
      </c>
      <c r="C15613" t="s">
        <v>4928</v>
      </c>
      <c r="D15613">
        <v>22</v>
      </c>
      <c r="E15613" s="1">
        <v>375710</v>
      </c>
      <c r="G15613" t="s">
        <v>13</v>
      </c>
      <c r="H15613" t="s">
        <v>4983</v>
      </c>
      <c r="I15613" t="s">
        <v>359</v>
      </c>
      <c r="K15613" t="s">
        <v>189</v>
      </c>
      <c r="L15613" t="s">
        <v>3297</v>
      </c>
      <c r="M15613" t="s">
        <v>82</v>
      </c>
    </row>
    <row r="15614" spans="1:13" x14ac:dyDescent="0.3">
      <c r="A15614" t="s">
        <v>1559</v>
      </c>
      <c r="C15614" t="s">
        <v>24055</v>
      </c>
      <c r="D15614">
        <v>87</v>
      </c>
      <c r="E15614" s="1">
        <v>3008530</v>
      </c>
      <c r="G15614" t="s">
        <v>13</v>
      </c>
      <c r="H15614" t="s">
        <v>24147</v>
      </c>
      <c r="I15614" t="s">
        <v>359</v>
      </c>
      <c r="K15614" t="s">
        <v>189</v>
      </c>
      <c r="L15614" t="s">
        <v>210</v>
      </c>
      <c r="M15614" t="s">
        <v>23407</v>
      </c>
    </row>
    <row r="15615" spans="1:13" x14ac:dyDescent="0.3">
      <c r="A15615" t="s">
        <v>1559</v>
      </c>
      <c r="C15615" t="s">
        <v>34736</v>
      </c>
      <c r="D15615">
        <v>98</v>
      </c>
      <c r="E15615" s="1">
        <v>3681701</v>
      </c>
      <c r="G15615" t="s">
        <v>571</v>
      </c>
      <c r="H15615" t="s">
        <v>34872</v>
      </c>
      <c r="I15615" t="s">
        <v>359</v>
      </c>
      <c r="K15615" t="s">
        <v>189</v>
      </c>
      <c r="L15615" t="s">
        <v>17</v>
      </c>
      <c r="M15615" t="s">
        <v>7888</v>
      </c>
    </row>
    <row r="15616" spans="1:13" x14ac:dyDescent="0.3">
      <c r="A15616" t="s">
        <v>31649</v>
      </c>
      <c r="C15616" t="s">
        <v>31493</v>
      </c>
      <c r="D15616">
        <v>5</v>
      </c>
      <c r="E15616" s="1">
        <v>18358</v>
      </c>
      <c r="G15616" t="s">
        <v>34</v>
      </c>
      <c r="H15616" t="s">
        <v>6143</v>
      </c>
      <c r="I15616" t="s">
        <v>14642</v>
      </c>
      <c r="J15616" t="s">
        <v>311</v>
      </c>
      <c r="K15616" t="s">
        <v>24</v>
      </c>
      <c r="L15616" t="s">
        <v>25</v>
      </c>
      <c r="M15616" t="s">
        <v>6146</v>
      </c>
    </row>
    <row r="15617" spans="1:13" x14ac:dyDescent="0.3">
      <c r="A15617" t="s">
        <v>1629</v>
      </c>
      <c r="C15617" t="s">
        <v>1558</v>
      </c>
      <c r="D15617">
        <v>12</v>
      </c>
      <c r="E15617" s="1">
        <v>243884</v>
      </c>
      <c r="G15617" t="s">
        <v>13</v>
      </c>
      <c r="H15617" t="s">
        <v>1630</v>
      </c>
      <c r="I15617" t="s">
        <v>1631</v>
      </c>
      <c r="K15617" t="s">
        <v>953</v>
      </c>
      <c r="L15617" t="s">
        <v>17</v>
      </c>
      <c r="M15617" t="s">
        <v>66</v>
      </c>
    </row>
    <row r="15618" spans="1:13" x14ac:dyDescent="0.3">
      <c r="A15618" t="s">
        <v>1629</v>
      </c>
      <c r="C15618" t="s">
        <v>29922</v>
      </c>
      <c r="D15618">
        <v>73</v>
      </c>
      <c r="E15618" s="1">
        <v>19156551</v>
      </c>
      <c r="G15618" t="s">
        <v>34</v>
      </c>
      <c r="H15618" t="s">
        <v>30284</v>
      </c>
      <c r="I15618" t="s">
        <v>1631</v>
      </c>
      <c r="K15618" t="s">
        <v>953</v>
      </c>
      <c r="L15618" t="s">
        <v>17</v>
      </c>
      <c r="M15618" t="s">
        <v>202</v>
      </c>
    </row>
    <row r="15619" spans="1:13" x14ac:dyDescent="0.3">
      <c r="A15619" t="s">
        <v>1629</v>
      </c>
      <c r="C15619" t="s">
        <v>30595</v>
      </c>
      <c r="D15619">
        <v>19</v>
      </c>
      <c r="E15619" s="1">
        <v>447421</v>
      </c>
      <c r="G15619" t="s">
        <v>13</v>
      </c>
      <c r="H15619" t="s">
        <v>30726</v>
      </c>
      <c r="I15619" t="s">
        <v>1631</v>
      </c>
      <c r="K15619" t="s">
        <v>953</v>
      </c>
      <c r="L15619" t="s">
        <v>17</v>
      </c>
      <c r="M15619" t="s">
        <v>105</v>
      </c>
    </row>
    <row r="15620" spans="1:13" x14ac:dyDescent="0.3">
      <c r="A15620" t="s">
        <v>1629</v>
      </c>
      <c r="C15620" t="s">
        <v>22837</v>
      </c>
      <c r="D15620">
        <v>29</v>
      </c>
      <c r="E15620" s="1">
        <v>3500116</v>
      </c>
      <c r="G15620" t="s">
        <v>34</v>
      </c>
      <c r="H15620" t="s">
        <v>22860</v>
      </c>
      <c r="I15620" t="s">
        <v>1631</v>
      </c>
      <c r="K15620" t="s">
        <v>953</v>
      </c>
      <c r="L15620" t="s">
        <v>17</v>
      </c>
      <c r="M15620" t="s">
        <v>202</v>
      </c>
    </row>
    <row r="15621" spans="1:13" x14ac:dyDescent="0.3">
      <c r="A15621" t="s">
        <v>3826</v>
      </c>
      <c r="C15621" t="s">
        <v>27408</v>
      </c>
      <c r="D15621">
        <v>5</v>
      </c>
      <c r="E15621" s="1">
        <v>1098930</v>
      </c>
      <c r="G15621" t="s">
        <v>34</v>
      </c>
      <c r="H15621" t="s">
        <v>27601</v>
      </c>
      <c r="I15621" t="s">
        <v>64</v>
      </c>
      <c r="J15621" t="s">
        <v>64</v>
      </c>
      <c r="K15621" t="s">
        <v>65</v>
      </c>
      <c r="L15621" t="s">
        <v>38</v>
      </c>
      <c r="M15621" t="s">
        <v>39</v>
      </c>
    </row>
    <row r="15622" spans="1:13" x14ac:dyDescent="0.3">
      <c r="A15622" t="s">
        <v>3826</v>
      </c>
      <c r="C15622" t="s">
        <v>3657</v>
      </c>
      <c r="D15622">
        <v>32</v>
      </c>
      <c r="E15622" s="1">
        <v>1671926</v>
      </c>
      <c r="G15622" t="s">
        <v>34</v>
      </c>
      <c r="H15622" t="s">
        <v>3827</v>
      </c>
      <c r="I15622" t="s">
        <v>64</v>
      </c>
      <c r="J15622" t="s">
        <v>64</v>
      </c>
      <c r="K15622" t="s">
        <v>65</v>
      </c>
      <c r="L15622" t="s">
        <v>38</v>
      </c>
      <c r="M15622" t="s">
        <v>39</v>
      </c>
    </row>
    <row r="15623" spans="1:13" x14ac:dyDescent="0.3">
      <c r="A15623" t="s">
        <v>821</v>
      </c>
      <c r="C15623" t="s">
        <v>1852</v>
      </c>
      <c r="D15623">
        <v>8</v>
      </c>
      <c r="E15623" s="1">
        <v>165043</v>
      </c>
      <c r="G15623" t="s">
        <v>13</v>
      </c>
      <c r="H15623" t="s">
        <v>2019</v>
      </c>
      <c r="I15623" t="s">
        <v>823</v>
      </c>
      <c r="J15623" t="s">
        <v>824</v>
      </c>
      <c r="K15623" t="s">
        <v>96</v>
      </c>
      <c r="L15623" t="s">
        <v>17</v>
      </c>
      <c r="M15623" t="s">
        <v>105</v>
      </c>
    </row>
    <row r="15624" spans="1:13" x14ac:dyDescent="0.3">
      <c r="A15624" t="s">
        <v>821</v>
      </c>
      <c r="C15624" t="s">
        <v>783</v>
      </c>
      <c r="D15624">
        <v>12</v>
      </c>
      <c r="E15624" s="1">
        <v>182085</v>
      </c>
      <c r="G15624" t="s">
        <v>13</v>
      </c>
      <c r="H15624" t="s">
        <v>822</v>
      </c>
      <c r="I15624" t="s">
        <v>823</v>
      </c>
      <c r="J15624" t="s">
        <v>824</v>
      </c>
      <c r="K15624" t="s">
        <v>96</v>
      </c>
      <c r="L15624" t="s">
        <v>17</v>
      </c>
      <c r="M15624" t="s">
        <v>45</v>
      </c>
    </row>
    <row r="15625" spans="1:13" x14ac:dyDescent="0.3">
      <c r="A15625" t="s">
        <v>23101</v>
      </c>
      <c r="C15625" t="s">
        <v>22837</v>
      </c>
      <c r="D15625">
        <v>24</v>
      </c>
      <c r="E15625" s="1">
        <v>100000</v>
      </c>
      <c r="G15625" t="s">
        <v>13</v>
      </c>
      <c r="H15625" t="s">
        <v>23102</v>
      </c>
      <c r="I15625" t="s">
        <v>912</v>
      </c>
      <c r="J15625" t="s">
        <v>769</v>
      </c>
      <c r="K15625" t="s">
        <v>24</v>
      </c>
      <c r="L15625" t="s">
        <v>17</v>
      </c>
      <c r="M15625" t="s">
        <v>450</v>
      </c>
    </row>
    <row r="15626" spans="1:13" x14ac:dyDescent="0.3">
      <c r="A15626" t="s">
        <v>32021</v>
      </c>
      <c r="C15626" t="s">
        <v>31866</v>
      </c>
      <c r="D15626">
        <v>4</v>
      </c>
      <c r="E15626" s="1">
        <v>4905</v>
      </c>
      <c r="G15626" t="s">
        <v>34</v>
      </c>
      <c r="H15626" t="s">
        <v>6143</v>
      </c>
      <c r="I15626" t="s">
        <v>32022</v>
      </c>
      <c r="J15626" t="s">
        <v>732</v>
      </c>
      <c r="K15626" t="s">
        <v>24</v>
      </c>
      <c r="L15626" t="s">
        <v>25</v>
      </c>
      <c r="M15626" t="s">
        <v>6146</v>
      </c>
    </row>
    <row r="15627" spans="1:13" x14ac:dyDescent="0.3">
      <c r="A15627" t="s">
        <v>28930</v>
      </c>
      <c r="C15627" t="s">
        <v>28715</v>
      </c>
      <c r="D15627">
        <v>37</v>
      </c>
      <c r="E15627" s="1">
        <v>1875000</v>
      </c>
      <c r="G15627" t="s">
        <v>111</v>
      </c>
      <c r="H15627" t="s">
        <v>28711</v>
      </c>
      <c r="I15627" t="s">
        <v>299</v>
      </c>
      <c r="J15627" t="s">
        <v>300</v>
      </c>
      <c r="K15627" t="s">
        <v>24</v>
      </c>
      <c r="L15627" t="s">
        <v>25</v>
      </c>
      <c r="M15627" t="s">
        <v>87</v>
      </c>
    </row>
    <row r="15628" spans="1:13" x14ac:dyDescent="0.3">
      <c r="A15628" t="s">
        <v>31789</v>
      </c>
      <c r="C15628" t="s">
        <v>31728</v>
      </c>
      <c r="D15628">
        <v>6</v>
      </c>
      <c r="E15628" s="1">
        <v>36716</v>
      </c>
      <c r="G15628" t="s">
        <v>34</v>
      </c>
      <c r="H15628" t="s">
        <v>6143</v>
      </c>
      <c r="I15628" t="s">
        <v>31790</v>
      </c>
      <c r="J15628" t="s">
        <v>165</v>
      </c>
      <c r="K15628" t="s">
        <v>24</v>
      </c>
      <c r="L15628" t="s">
        <v>25</v>
      </c>
      <c r="M15628" t="s">
        <v>6146</v>
      </c>
    </row>
    <row r="15629" spans="1:13" x14ac:dyDescent="0.3">
      <c r="A15629" t="s">
        <v>14788</v>
      </c>
      <c r="C15629" t="s">
        <v>14716</v>
      </c>
      <c r="D15629">
        <v>4</v>
      </c>
      <c r="E15629" s="1">
        <v>17810</v>
      </c>
      <c r="G15629" t="s">
        <v>34</v>
      </c>
      <c r="H15629" t="s">
        <v>6143</v>
      </c>
      <c r="I15629" t="s">
        <v>1805</v>
      </c>
      <c r="J15629" t="s">
        <v>300</v>
      </c>
      <c r="K15629" t="s">
        <v>24</v>
      </c>
      <c r="L15629" t="s">
        <v>25</v>
      </c>
      <c r="M15629" t="s">
        <v>6146</v>
      </c>
    </row>
    <row r="15630" spans="1:13" x14ac:dyDescent="0.3">
      <c r="A15630" t="s">
        <v>31717</v>
      </c>
      <c r="C15630" t="s">
        <v>31493</v>
      </c>
      <c r="D15630">
        <v>5</v>
      </c>
      <c r="E15630" s="1">
        <v>73432</v>
      </c>
      <c r="G15630" t="s">
        <v>34</v>
      </c>
      <c r="H15630" t="s">
        <v>6143</v>
      </c>
      <c r="I15630" t="s">
        <v>20176</v>
      </c>
      <c r="J15630" t="s">
        <v>311</v>
      </c>
      <c r="K15630" t="s">
        <v>24</v>
      </c>
      <c r="L15630" t="s">
        <v>25</v>
      </c>
      <c r="M15630" t="s">
        <v>6146</v>
      </c>
    </row>
    <row r="15631" spans="1:13" x14ac:dyDescent="0.3">
      <c r="A15631" t="s">
        <v>5688</v>
      </c>
      <c r="C15631" t="s">
        <v>5642</v>
      </c>
      <c r="D15631">
        <v>18</v>
      </c>
      <c r="E15631" s="1">
        <v>100000</v>
      </c>
      <c r="G15631" t="s">
        <v>13</v>
      </c>
      <c r="H15631" t="s">
        <v>5689</v>
      </c>
      <c r="I15631" t="s">
        <v>2907</v>
      </c>
      <c r="K15631" t="s">
        <v>2591</v>
      </c>
      <c r="L15631" t="s">
        <v>17</v>
      </c>
      <c r="M15631" t="s">
        <v>450</v>
      </c>
    </row>
    <row r="15632" spans="1:13" x14ac:dyDescent="0.3">
      <c r="A15632" t="s">
        <v>26883</v>
      </c>
      <c r="C15632" t="s">
        <v>26519</v>
      </c>
      <c r="D15632">
        <v>5</v>
      </c>
      <c r="E15632" s="1">
        <v>8160</v>
      </c>
      <c r="G15632" t="s">
        <v>34</v>
      </c>
      <c r="H15632" t="s">
        <v>6143</v>
      </c>
      <c r="I15632" t="s">
        <v>26884</v>
      </c>
      <c r="J15632" t="s">
        <v>2347</v>
      </c>
      <c r="K15632" t="s">
        <v>24</v>
      </c>
      <c r="L15632" t="s">
        <v>25</v>
      </c>
      <c r="M15632" t="s">
        <v>6146</v>
      </c>
    </row>
    <row r="15633" spans="1:13" x14ac:dyDescent="0.3">
      <c r="A15633" t="s">
        <v>13584</v>
      </c>
      <c r="C15633" t="s">
        <v>13456</v>
      </c>
      <c r="D15633">
        <v>7</v>
      </c>
      <c r="E15633" s="1">
        <v>18108</v>
      </c>
      <c r="G15633" t="s">
        <v>34</v>
      </c>
      <c r="H15633" t="s">
        <v>6143</v>
      </c>
      <c r="I15633" t="s">
        <v>13585</v>
      </c>
      <c r="J15633" t="s">
        <v>30</v>
      </c>
      <c r="K15633" t="s">
        <v>24</v>
      </c>
      <c r="L15633" t="s">
        <v>25</v>
      </c>
      <c r="M15633" t="s">
        <v>6146</v>
      </c>
    </row>
    <row r="15634" spans="1:13" x14ac:dyDescent="0.3">
      <c r="A15634" t="s">
        <v>26885</v>
      </c>
      <c r="C15634" t="s">
        <v>26519</v>
      </c>
      <c r="D15634">
        <v>5</v>
      </c>
      <c r="E15634" s="1">
        <v>4785</v>
      </c>
      <c r="G15634" t="s">
        <v>34</v>
      </c>
      <c r="H15634" t="s">
        <v>6143</v>
      </c>
      <c r="I15634" t="s">
        <v>26886</v>
      </c>
      <c r="J15634" t="s">
        <v>2347</v>
      </c>
      <c r="K15634" t="s">
        <v>24</v>
      </c>
      <c r="L15634" t="s">
        <v>25</v>
      </c>
      <c r="M15634" t="s">
        <v>6146</v>
      </c>
    </row>
    <row r="15635" spans="1:13" x14ac:dyDescent="0.3">
      <c r="A15635" t="s">
        <v>19481</v>
      </c>
      <c r="C15635" t="s">
        <v>19404</v>
      </c>
      <c r="D15635">
        <v>6</v>
      </c>
      <c r="E15635" s="1">
        <v>15685</v>
      </c>
      <c r="G15635" t="s">
        <v>34</v>
      </c>
      <c r="H15635" t="s">
        <v>6143</v>
      </c>
      <c r="I15635" t="s">
        <v>19482</v>
      </c>
      <c r="J15635" t="s">
        <v>280</v>
      </c>
      <c r="K15635" t="s">
        <v>24</v>
      </c>
      <c r="L15635" t="s">
        <v>25</v>
      </c>
      <c r="M15635" t="s">
        <v>6146</v>
      </c>
    </row>
    <row r="15636" spans="1:13" x14ac:dyDescent="0.3">
      <c r="A15636" t="s">
        <v>31438</v>
      </c>
      <c r="C15636" t="s">
        <v>31300</v>
      </c>
      <c r="D15636">
        <v>5</v>
      </c>
      <c r="E15636" s="1">
        <v>16708</v>
      </c>
      <c r="G15636" t="s">
        <v>34</v>
      </c>
      <c r="H15636" t="s">
        <v>6143</v>
      </c>
      <c r="I15636" t="s">
        <v>31439</v>
      </c>
      <c r="J15636" t="s">
        <v>137</v>
      </c>
      <c r="K15636" t="s">
        <v>24</v>
      </c>
      <c r="L15636" t="s">
        <v>25</v>
      </c>
      <c r="M15636" t="s">
        <v>6146</v>
      </c>
    </row>
    <row r="15637" spans="1:13" x14ac:dyDescent="0.3">
      <c r="A15637" t="s">
        <v>36765</v>
      </c>
      <c r="C15637" t="s">
        <v>36727</v>
      </c>
      <c r="D15637">
        <v>12</v>
      </c>
      <c r="E15637" s="1">
        <v>75000</v>
      </c>
      <c r="G15637" t="s">
        <v>111</v>
      </c>
      <c r="H15637" t="s">
        <v>36766</v>
      </c>
      <c r="I15637" t="s">
        <v>85</v>
      </c>
      <c r="J15637" t="s">
        <v>86</v>
      </c>
      <c r="K15637" t="s">
        <v>24</v>
      </c>
      <c r="L15637" t="s">
        <v>25</v>
      </c>
      <c r="M15637" t="s">
        <v>3790</v>
      </c>
    </row>
    <row r="15638" spans="1:13" x14ac:dyDescent="0.3">
      <c r="A15638" t="s">
        <v>19524</v>
      </c>
      <c r="C15638" t="s">
        <v>26519</v>
      </c>
      <c r="D15638">
        <v>5</v>
      </c>
      <c r="E15638" s="1">
        <v>5355</v>
      </c>
      <c r="G15638" t="s">
        <v>34</v>
      </c>
      <c r="H15638" t="s">
        <v>6143</v>
      </c>
      <c r="I15638" t="s">
        <v>19525</v>
      </c>
      <c r="J15638" t="s">
        <v>2347</v>
      </c>
      <c r="K15638" t="s">
        <v>24</v>
      </c>
      <c r="L15638" t="s">
        <v>25</v>
      </c>
      <c r="M15638" t="s">
        <v>6146</v>
      </c>
    </row>
    <row r="15639" spans="1:13" x14ac:dyDescent="0.3">
      <c r="A15639" t="s">
        <v>19524</v>
      </c>
      <c r="C15639" t="s">
        <v>19404</v>
      </c>
      <c r="D15639">
        <v>6</v>
      </c>
      <c r="E15639" s="1">
        <v>4705</v>
      </c>
      <c r="G15639" t="s">
        <v>34</v>
      </c>
      <c r="H15639" t="s">
        <v>6143</v>
      </c>
      <c r="I15639" t="s">
        <v>19525</v>
      </c>
      <c r="J15639" t="s">
        <v>280</v>
      </c>
      <c r="K15639" t="s">
        <v>24</v>
      </c>
      <c r="L15639" t="s">
        <v>25</v>
      </c>
      <c r="M15639" t="s">
        <v>6146</v>
      </c>
    </row>
    <row r="15640" spans="1:13" x14ac:dyDescent="0.3">
      <c r="A15640" t="s">
        <v>33062</v>
      </c>
      <c r="C15640" t="s">
        <v>32581</v>
      </c>
      <c r="D15640">
        <v>7</v>
      </c>
      <c r="E15640" s="1">
        <v>8777</v>
      </c>
      <c r="G15640" t="s">
        <v>34</v>
      </c>
      <c r="H15640" t="s">
        <v>6143</v>
      </c>
      <c r="I15640" t="s">
        <v>33063</v>
      </c>
      <c r="J15640" t="s">
        <v>70</v>
      </c>
      <c r="K15640" t="s">
        <v>24</v>
      </c>
      <c r="L15640" t="s">
        <v>25</v>
      </c>
      <c r="M15640" t="s">
        <v>6146</v>
      </c>
    </row>
    <row r="15641" spans="1:13" x14ac:dyDescent="0.3">
      <c r="A15641" t="s">
        <v>9086</v>
      </c>
      <c r="C15641" t="s">
        <v>8962</v>
      </c>
      <c r="D15641">
        <v>1</v>
      </c>
      <c r="E15641" s="1">
        <v>2304</v>
      </c>
      <c r="G15641" t="s">
        <v>111</v>
      </c>
      <c r="H15641" t="s">
        <v>9085</v>
      </c>
      <c r="I15641" t="s">
        <v>1264</v>
      </c>
      <c r="J15641" t="s">
        <v>300</v>
      </c>
      <c r="K15641" t="s">
        <v>24</v>
      </c>
      <c r="L15641" t="s">
        <v>25</v>
      </c>
      <c r="M15641" t="s">
        <v>120</v>
      </c>
    </row>
    <row r="15642" spans="1:13" x14ac:dyDescent="0.3">
      <c r="A15642" t="s">
        <v>9086</v>
      </c>
      <c r="C15642" t="s">
        <v>35458</v>
      </c>
      <c r="D15642">
        <v>40</v>
      </c>
      <c r="E15642" s="1">
        <v>194800</v>
      </c>
      <c r="G15642" t="s">
        <v>111</v>
      </c>
      <c r="H15642" t="s">
        <v>33415</v>
      </c>
      <c r="I15642" t="s">
        <v>1264</v>
      </c>
      <c r="J15642" t="s">
        <v>300</v>
      </c>
      <c r="K15642" t="s">
        <v>24</v>
      </c>
      <c r="L15642" t="s">
        <v>25</v>
      </c>
      <c r="M15642" t="s">
        <v>120</v>
      </c>
    </row>
    <row r="15643" spans="1:13" x14ac:dyDescent="0.3">
      <c r="A15643" t="s">
        <v>9086</v>
      </c>
      <c r="C15643" t="s">
        <v>34985</v>
      </c>
      <c r="D15643">
        <v>43</v>
      </c>
      <c r="E15643" s="1">
        <v>399968</v>
      </c>
      <c r="G15643" t="s">
        <v>111</v>
      </c>
      <c r="H15643" t="s">
        <v>34594</v>
      </c>
      <c r="I15643" t="s">
        <v>1264</v>
      </c>
      <c r="J15643" t="s">
        <v>300</v>
      </c>
      <c r="K15643" t="s">
        <v>24</v>
      </c>
      <c r="L15643" t="s">
        <v>25</v>
      </c>
      <c r="M15643" t="s">
        <v>120</v>
      </c>
    </row>
    <row r="15644" spans="1:13" x14ac:dyDescent="0.3">
      <c r="A15644" t="s">
        <v>9086</v>
      </c>
      <c r="C15644" t="s">
        <v>37047</v>
      </c>
      <c r="D15644">
        <v>33</v>
      </c>
      <c r="E15644" s="1">
        <v>1356969</v>
      </c>
      <c r="G15644" t="s">
        <v>111</v>
      </c>
      <c r="H15644" t="s">
        <v>34237</v>
      </c>
      <c r="I15644" t="s">
        <v>1264</v>
      </c>
      <c r="J15644" t="s">
        <v>300</v>
      </c>
      <c r="K15644" t="s">
        <v>24</v>
      </c>
      <c r="L15644" t="s">
        <v>25</v>
      </c>
      <c r="M15644" t="s">
        <v>120</v>
      </c>
    </row>
    <row r="15645" spans="1:13" x14ac:dyDescent="0.3">
      <c r="A15645" t="s">
        <v>1421</v>
      </c>
      <c r="C15645" t="s">
        <v>1275</v>
      </c>
      <c r="D15645">
        <v>12</v>
      </c>
      <c r="E15645" s="1">
        <v>100000</v>
      </c>
      <c r="G15645" t="s">
        <v>111</v>
      </c>
      <c r="H15645" t="s">
        <v>1422</v>
      </c>
      <c r="I15645" t="s">
        <v>1264</v>
      </c>
      <c r="J15645" t="s">
        <v>300</v>
      </c>
      <c r="K15645" t="s">
        <v>24</v>
      </c>
      <c r="L15645" t="s">
        <v>25</v>
      </c>
      <c r="M15645" t="s">
        <v>120</v>
      </c>
    </row>
    <row r="15646" spans="1:13" x14ac:dyDescent="0.3">
      <c r="A15646" t="s">
        <v>34600</v>
      </c>
      <c r="C15646" t="s">
        <v>34542</v>
      </c>
      <c r="D15646">
        <v>4</v>
      </c>
      <c r="E15646" s="1">
        <v>10000</v>
      </c>
      <c r="G15646" t="s">
        <v>111</v>
      </c>
      <c r="H15646" t="s">
        <v>34601</v>
      </c>
      <c r="I15646" t="s">
        <v>1264</v>
      </c>
      <c r="J15646" t="s">
        <v>300</v>
      </c>
      <c r="K15646" t="s">
        <v>24</v>
      </c>
      <c r="L15646" t="s">
        <v>25</v>
      </c>
      <c r="M15646" t="s">
        <v>232</v>
      </c>
    </row>
    <row r="15647" spans="1:13" x14ac:dyDescent="0.3">
      <c r="A15647" t="s">
        <v>15292</v>
      </c>
      <c r="C15647" t="s">
        <v>15182</v>
      </c>
      <c r="D15647">
        <v>5</v>
      </c>
      <c r="E15647" s="1">
        <v>146900</v>
      </c>
      <c r="G15647" t="s">
        <v>34</v>
      </c>
      <c r="H15647" t="s">
        <v>6143</v>
      </c>
      <c r="I15647" t="s">
        <v>1264</v>
      </c>
      <c r="J15647" t="s">
        <v>300</v>
      </c>
      <c r="K15647" t="s">
        <v>24</v>
      </c>
      <c r="L15647" t="s">
        <v>25</v>
      </c>
      <c r="M15647" t="s">
        <v>6146</v>
      </c>
    </row>
    <row r="15648" spans="1:13" x14ac:dyDescent="0.3">
      <c r="A15648" t="s">
        <v>15292</v>
      </c>
      <c r="C15648" t="s">
        <v>36666</v>
      </c>
      <c r="D15648">
        <v>5</v>
      </c>
      <c r="E15648" s="1">
        <v>140210</v>
      </c>
      <c r="G15648" t="s">
        <v>34</v>
      </c>
      <c r="H15648" t="s">
        <v>6143</v>
      </c>
      <c r="I15648" t="s">
        <v>1264</v>
      </c>
      <c r="J15648" t="s">
        <v>300</v>
      </c>
      <c r="K15648" t="s">
        <v>24</v>
      </c>
      <c r="L15648" t="s">
        <v>25</v>
      </c>
      <c r="M15648" t="s">
        <v>6146</v>
      </c>
    </row>
    <row r="15649" spans="1:13" x14ac:dyDescent="0.3">
      <c r="A15649" t="s">
        <v>15432</v>
      </c>
      <c r="C15649" t="s">
        <v>15182</v>
      </c>
      <c r="D15649">
        <v>5</v>
      </c>
      <c r="E15649" s="1">
        <v>65697</v>
      </c>
      <c r="G15649" t="s">
        <v>34</v>
      </c>
      <c r="H15649" t="s">
        <v>6143</v>
      </c>
      <c r="I15649" t="s">
        <v>15433</v>
      </c>
      <c r="J15649" t="s">
        <v>119</v>
      </c>
      <c r="K15649" t="s">
        <v>24</v>
      </c>
      <c r="L15649" t="s">
        <v>25</v>
      </c>
      <c r="M15649" t="s">
        <v>6146</v>
      </c>
    </row>
    <row r="15650" spans="1:13" x14ac:dyDescent="0.3">
      <c r="A15650" t="s">
        <v>14331</v>
      </c>
      <c r="C15650" t="s">
        <v>14108</v>
      </c>
      <c r="D15650">
        <v>7</v>
      </c>
      <c r="E15650" s="1">
        <v>19108</v>
      </c>
      <c r="G15650" t="s">
        <v>34</v>
      </c>
      <c r="H15650" t="s">
        <v>6143</v>
      </c>
      <c r="I15650" t="s">
        <v>14332</v>
      </c>
      <c r="J15650" t="s">
        <v>433</v>
      </c>
      <c r="K15650" t="s">
        <v>24</v>
      </c>
      <c r="L15650" t="s">
        <v>25</v>
      </c>
      <c r="M15650" t="s">
        <v>6146</v>
      </c>
    </row>
    <row r="15651" spans="1:13" x14ac:dyDescent="0.3">
      <c r="A15651" t="s">
        <v>6709</v>
      </c>
      <c r="C15651" t="s">
        <v>6671</v>
      </c>
      <c r="D15651">
        <v>3</v>
      </c>
      <c r="E15651" s="1">
        <v>6764</v>
      </c>
      <c r="G15651" t="s">
        <v>34</v>
      </c>
      <c r="H15651" t="s">
        <v>6143</v>
      </c>
      <c r="I15651" t="s">
        <v>6710</v>
      </c>
      <c r="J15651" t="s">
        <v>1250</v>
      </c>
      <c r="K15651" t="s">
        <v>24</v>
      </c>
      <c r="L15651" t="s">
        <v>25</v>
      </c>
      <c r="M15651" t="s">
        <v>6146</v>
      </c>
    </row>
    <row r="15652" spans="1:13" x14ac:dyDescent="0.3">
      <c r="A15652" t="s">
        <v>21861</v>
      </c>
      <c r="C15652" t="s">
        <v>21714</v>
      </c>
      <c r="D15652">
        <v>15</v>
      </c>
      <c r="E15652" s="1">
        <v>50000</v>
      </c>
      <c r="G15652" t="s">
        <v>13</v>
      </c>
      <c r="H15652" t="s">
        <v>21862</v>
      </c>
      <c r="I15652" t="s">
        <v>831</v>
      </c>
      <c r="J15652" t="s">
        <v>831</v>
      </c>
      <c r="K15652" t="s">
        <v>189</v>
      </c>
      <c r="L15652" t="s">
        <v>17</v>
      </c>
      <c r="M15652" t="s">
        <v>82</v>
      </c>
    </row>
    <row r="15653" spans="1:13" x14ac:dyDescent="0.3">
      <c r="A15653" t="s">
        <v>15408</v>
      </c>
      <c r="C15653" t="s">
        <v>15182</v>
      </c>
      <c r="D15653">
        <v>5</v>
      </c>
      <c r="E15653" s="1">
        <v>16063</v>
      </c>
      <c r="G15653" t="s">
        <v>34</v>
      </c>
      <c r="H15653" t="s">
        <v>6143</v>
      </c>
      <c r="I15653" t="s">
        <v>2816</v>
      </c>
      <c r="J15653" t="s">
        <v>119</v>
      </c>
      <c r="K15653" t="s">
        <v>24</v>
      </c>
      <c r="L15653" t="s">
        <v>25</v>
      </c>
      <c r="M15653" t="s">
        <v>6146</v>
      </c>
    </row>
    <row r="15654" spans="1:13" x14ac:dyDescent="0.3">
      <c r="A15654" t="s">
        <v>26887</v>
      </c>
      <c r="C15654" t="s">
        <v>26519</v>
      </c>
      <c r="D15654">
        <v>5</v>
      </c>
      <c r="E15654" s="1">
        <v>5495</v>
      </c>
      <c r="G15654" t="s">
        <v>34</v>
      </c>
      <c r="H15654" t="s">
        <v>6143</v>
      </c>
      <c r="I15654" t="s">
        <v>26888</v>
      </c>
      <c r="J15654" t="s">
        <v>2347</v>
      </c>
      <c r="K15654" t="s">
        <v>24</v>
      </c>
      <c r="L15654" t="s">
        <v>25</v>
      </c>
      <c r="M15654" t="s">
        <v>6146</v>
      </c>
    </row>
    <row r="15655" spans="1:13" x14ac:dyDescent="0.3">
      <c r="A15655" t="s">
        <v>9121</v>
      </c>
      <c r="C15655" t="s">
        <v>31136</v>
      </c>
      <c r="D15655">
        <v>49</v>
      </c>
      <c r="E15655" s="1">
        <v>3826217</v>
      </c>
      <c r="G15655" t="s">
        <v>48</v>
      </c>
      <c r="H15655" t="s">
        <v>31152</v>
      </c>
      <c r="I15655" t="s">
        <v>4234</v>
      </c>
      <c r="J15655" t="s">
        <v>608</v>
      </c>
      <c r="K15655" t="s">
        <v>609</v>
      </c>
      <c r="L15655" t="s">
        <v>38</v>
      </c>
      <c r="M15655" t="s">
        <v>190</v>
      </c>
    </row>
    <row r="15656" spans="1:13" x14ac:dyDescent="0.3">
      <c r="A15656" t="s">
        <v>9121</v>
      </c>
      <c r="C15656" t="s">
        <v>21173</v>
      </c>
      <c r="D15656">
        <v>61</v>
      </c>
      <c r="E15656" s="1">
        <v>11681386</v>
      </c>
      <c r="G15656" t="s">
        <v>48</v>
      </c>
      <c r="H15656" t="s">
        <v>21271</v>
      </c>
      <c r="I15656" t="s">
        <v>4234</v>
      </c>
      <c r="J15656" t="s">
        <v>608</v>
      </c>
      <c r="K15656" t="s">
        <v>609</v>
      </c>
      <c r="L15656" t="s">
        <v>38</v>
      </c>
      <c r="M15656" t="s">
        <v>190</v>
      </c>
    </row>
    <row r="15657" spans="1:13" x14ac:dyDescent="0.3">
      <c r="A15657" t="s">
        <v>9121</v>
      </c>
      <c r="C15657" t="s">
        <v>9547</v>
      </c>
      <c r="D15657">
        <v>19</v>
      </c>
      <c r="E15657" s="1">
        <v>78595</v>
      </c>
      <c r="G15657" t="s">
        <v>48</v>
      </c>
      <c r="H15657" t="s">
        <v>9810</v>
      </c>
      <c r="I15657" t="s">
        <v>4234</v>
      </c>
      <c r="J15657" t="s">
        <v>608</v>
      </c>
      <c r="K15657" t="s">
        <v>609</v>
      </c>
      <c r="L15657" t="s">
        <v>17</v>
      </c>
      <c r="M15657" t="s">
        <v>190</v>
      </c>
    </row>
    <row r="15658" spans="1:13" x14ac:dyDescent="0.3">
      <c r="A15658" t="s">
        <v>9121</v>
      </c>
      <c r="C15658" t="s">
        <v>9114</v>
      </c>
      <c r="D15658">
        <v>58</v>
      </c>
      <c r="E15658" s="1">
        <v>4075089</v>
      </c>
      <c r="G15658" t="s">
        <v>48</v>
      </c>
      <c r="H15658" t="s">
        <v>9122</v>
      </c>
      <c r="I15658" t="s">
        <v>4234</v>
      </c>
      <c r="J15658" t="s">
        <v>608</v>
      </c>
      <c r="K15658" t="s">
        <v>609</v>
      </c>
      <c r="L15658" t="s">
        <v>38</v>
      </c>
      <c r="M15658" t="s">
        <v>190</v>
      </c>
    </row>
    <row r="15659" spans="1:13" x14ac:dyDescent="0.3">
      <c r="A15659" t="s">
        <v>14523</v>
      </c>
      <c r="C15659" t="s">
        <v>14108</v>
      </c>
      <c r="D15659">
        <v>7</v>
      </c>
      <c r="E15659" s="1">
        <v>12158</v>
      </c>
      <c r="G15659" t="s">
        <v>34</v>
      </c>
      <c r="H15659" t="s">
        <v>6143</v>
      </c>
      <c r="I15659" t="s">
        <v>14524</v>
      </c>
      <c r="J15659" t="s">
        <v>433</v>
      </c>
      <c r="K15659" t="s">
        <v>24</v>
      </c>
      <c r="L15659" t="s">
        <v>25</v>
      </c>
      <c r="M15659" t="s">
        <v>6146</v>
      </c>
    </row>
    <row r="15660" spans="1:13" x14ac:dyDescent="0.3">
      <c r="A15660" t="s">
        <v>18276</v>
      </c>
      <c r="C15660" t="s">
        <v>18238</v>
      </c>
      <c r="D15660">
        <v>21</v>
      </c>
      <c r="E15660" s="1">
        <v>10500</v>
      </c>
      <c r="G15660" t="s">
        <v>34</v>
      </c>
      <c r="H15660" t="s">
        <v>18250</v>
      </c>
      <c r="I15660" t="s">
        <v>18277</v>
      </c>
      <c r="J15660" t="s">
        <v>700</v>
      </c>
      <c r="L15660" t="s">
        <v>25</v>
      </c>
      <c r="M15660" t="s">
        <v>6146</v>
      </c>
    </row>
    <row r="15661" spans="1:13" x14ac:dyDescent="0.3">
      <c r="A15661" t="s">
        <v>18276</v>
      </c>
      <c r="C15661" t="s">
        <v>36619</v>
      </c>
      <c r="D15661">
        <v>4</v>
      </c>
      <c r="E15661" s="1">
        <v>26500</v>
      </c>
      <c r="G15661" t="s">
        <v>34</v>
      </c>
      <c r="H15661" t="s">
        <v>6143</v>
      </c>
      <c r="I15661" t="s">
        <v>18277</v>
      </c>
      <c r="J15661" t="s">
        <v>700</v>
      </c>
      <c r="L15661" t="s">
        <v>25</v>
      </c>
      <c r="M15661" t="s">
        <v>6146</v>
      </c>
    </row>
    <row r="15662" spans="1:13" x14ac:dyDescent="0.3">
      <c r="A15662" t="s">
        <v>26227</v>
      </c>
      <c r="C15662" t="s">
        <v>25932</v>
      </c>
      <c r="D15662">
        <v>2</v>
      </c>
      <c r="E15662" s="1">
        <v>15077</v>
      </c>
      <c r="G15662" t="s">
        <v>34</v>
      </c>
      <c r="H15662" t="s">
        <v>6143</v>
      </c>
      <c r="I15662" t="s">
        <v>26228</v>
      </c>
      <c r="J15662" t="s">
        <v>700</v>
      </c>
      <c r="K15662" t="s">
        <v>24</v>
      </c>
      <c r="L15662" t="s">
        <v>25</v>
      </c>
      <c r="M15662" t="s">
        <v>6146</v>
      </c>
    </row>
    <row r="15663" spans="1:13" x14ac:dyDescent="0.3">
      <c r="A15663" t="s">
        <v>37410</v>
      </c>
      <c r="C15663" t="s">
        <v>37363</v>
      </c>
      <c r="D15663">
        <v>12</v>
      </c>
      <c r="E15663" s="1">
        <v>100000</v>
      </c>
      <c r="G15663" t="s">
        <v>13</v>
      </c>
      <c r="H15663" t="s">
        <v>37411</v>
      </c>
      <c r="I15663" t="s">
        <v>37412</v>
      </c>
      <c r="K15663" t="s">
        <v>645</v>
      </c>
      <c r="L15663" t="s">
        <v>17</v>
      </c>
      <c r="M15663" t="s">
        <v>450</v>
      </c>
    </row>
    <row r="15664" spans="1:13" x14ac:dyDescent="0.3">
      <c r="A15664" t="s">
        <v>1808</v>
      </c>
      <c r="C15664" t="s">
        <v>1558</v>
      </c>
      <c r="D15664">
        <v>12</v>
      </c>
      <c r="E15664" s="1">
        <v>33661</v>
      </c>
      <c r="G15664" t="s">
        <v>13</v>
      </c>
      <c r="H15664" t="s">
        <v>1809</v>
      </c>
      <c r="I15664" t="s">
        <v>1810</v>
      </c>
      <c r="K15664" t="s">
        <v>645</v>
      </c>
      <c r="L15664" t="s">
        <v>17</v>
      </c>
      <c r="M15664" t="s">
        <v>66</v>
      </c>
    </row>
    <row r="15665" spans="1:13" x14ac:dyDescent="0.3">
      <c r="A15665" t="s">
        <v>1808</v>
      </c>
      <c r="C15665" t="s">
        <v>27925</v>
      </c>
      <c r="D15665">
        <v>37</v>
      </c>
      <c r="E15665" s="1">
        <v>1499864</v>
      </c>
      <c r="G15665" t="s">
        <v>13</v>
      </c>
      <c r="H15665" t="s">
        <v>28217</v>
      </c>
      <c r="I15665" t="s">
        <v>1810</v>
      </c>
      <c r="K15665" t="s">
        <v>645</v>
      </c>
      <c r="L15665" t="s">
        <v>210</v>
      </c>
      <c r="M15665" t="s">
        <v>66</v>
      </c>
    </row>
    <row r="15666" spans="1:13" x14ac:dyDescent="0.3">
      <c r="A15666" t="s">
        <v>1808</v>
      </c>
      <c r="C15666" t="s">
        <v>21173</v>
      </c>
      <c r="D15666">
        <v>65</v>
      </c>
      <c r="E15666" s="1">
        <v>2377812</v>
      </c>
      <c r="G15666" t="s">
        <v>13</v>
      </c>
      <c r="H15666" t="s">
        <v>21635</v>
      </c>
      <c r="I15666" t="s">
        <v>1810</v>
      </c>
      <c r="K15666" t="s">
        <v>645</v>
      </c>
      <c r="L15666" t="s">
        <v>44</v>
      </c>
      <c r="M15666" t="s">
        <v>66</v>
      </c>
    </row>
    <row r="15667" spans="1:13" x14ac:dyDescent="0.3">
      <c r="A15667" t="s">
        <v>1808</v>
      </c>
      <c r="C15667" t="s">
        <v>7634</v>
      </c>
      <c r="D15667">
        <v>101</v>
      </c>
      <c r="E15667" s="1">
        <v>4983645</v>
      </c>
      <c r="G15667" t="s">
        <v>13</v>
      </c>
      <c r="H15667" t="s">
        <v>7674</v>
      </c>
      <c r="I15667" t="s">
        <v>1810</v>
      </c>
      <c r="K15667" t="s">
        <v>645</v>
      </c>
      <c r="L15667" t="s">
        <v>17</v>
      </c>
      <c r="M15667" t="s">
        <v>66</v>
      </c>
    </row>
    <row r="15668" spans="1:13" x14ac:dyDescent="0.3">
      <c r="A15668" t="s">
        <v>15427</v>
      </c>
      <c r="C15668" t="s">
        <v>15182</v>
      </c>
      <c r="D15668">
        <v>5</v>
      </c>
      <c r="E15668" s="1">
        <v>199684</v>
      </c>
      <c r="G15668" t="s">
        <v>34</v>
      </c>
      <c r="H15668" t="s">
        <v>6143</v>
      </c>
      <c r="I15668" t="s">
        <v>15428</v>
      </c>
      <c r="J15668" t="s">
        <v>119</v>
      </c>
      <c r="K15668" t="s">
        <v>24</v>
      </c>
      <c r="L15668" t="s">
        <v>25</v>
      </c>
      <c r="M15668" t="s">
        <v>6146</v>
      </c>
    </row>
    <row r="15669" spans="1:13" x14ac:dyDescent="0.3">
      <c r="A15669" t="s">
        <v>15427</v>
      </c>
      <c r="C15669" t="s">
        <v>15182</v>
      </c>
      <c r="D15669">
        <v>5</v>
      </c>
      <c r="E15669" s="1">
        <v>35253</v>
      </c>
      <c r="G15669" t="s">
        <v>34</v>
      </c>
      <c r="H15669" t="s">
        <v>6143</v>
      </c>
      <c r="I15669" t="s">
        <v>15428</v>
      </c>
      <c r="J15669" t="s">
        <v>119</v>
      </c>
      <c r="K15669" t="s">
        <v>24</v>
      </c>
      <c r="L15669" t="s">
        <v>25</v>
      </c>
      <c r="M15669" t="s">
        <v>6146</v>
      </c>
    </row>
    <row r="15670" spans="1:13" x14ac:dyDescent="0.3">
      <c r="A15670" t="s">
        <v>36635</v>
      </c>
      <c r="C15670" t="s">
        <v>36619</v>
      </c>
      <c r="D15670">
        <v>4</v>
      </c>
      <c r="E15670" s="1">
        <v>25700</v>
      </c>
      <c r="G15670" t="s">
        <v>34</v>
      </c>
      <c r="H15670" t="s">
        <v>6143</v>
      </c>
      <c r="I15670" t="s">
        <v>36636</v>
      </c>
      <c r="J15670" t="s">
        <v>30</v>
      </c>
      <c r="K15670" t="s">
        <v>24</v>
      </c>
      <c r="L15670" t="s">
        <v>25</v>
      </c>
      <c r="M15670" t="s">
        <v>6146</v>
      </c>
    </row>
    <row r="15671" spans="1:13" x14ac:dyDescent="0.3">
      <c r="A15671" t="s">
        <v>19132</v>
      </c>
      <c r="C15671" t="s">
        <v>19032</v>
      </c>
      <c r="D15671">
        <v>4</v>
      </c>
      <c r="E15671" s="1">
        <v>7498</v>
      </c>
      <c r="G15671" t="s">
        <v>34</v>
      </c>
      <c r="H15671" t="s">
        <v>6143</v>
      </c>
      <c r="I15671" t="s">
        <v>19133</v>
      </c>
      <c r="J15671" t="s">
        <v>236</v>
      </c>
      <c r="K15671" t="s">
        <v>24</v>
      </c>
      <c r="L15671" t="s">
        <v>25</v>
      </c>
      <c r="M15671" t="s">
        <v>6146</v>
      </c>
    </row>
    <row r="15672" spans="1:13" x14ac:dyDescent="0.3">
      <c r="A15672" t="s">
        <v>20047</v>
      </c>
      <c r="C15672" t="s">
        <v>19936</v>
      </c>
      <c r="D15672">
        <v>5</v>
      </c>
      <c r="E15672" s="1">
        <v>6790</v>
      </c>
      <c r="G15672" t="s">
        <v>34</v>
      </c>
      <c r="H15672" t="s">
        <v>6143</v>
      </c>
      <c r="I15672" t="s">
        <v>1132</v>
      </c>
      <c r="J15672" t="s">
        <v>9844</v>
      </c>
      <c r="K15672" t="s">
        <v>24</v>
      </c>
      <c r="L15672" t="s">
        <v>25</v>
      </c>
      <c r="M15672" t="s">
        <v>6146</v>
      </c>
    </row>
    <row r="15673" spans="1:13" x14ac:dyDescent="0.3">
      <c r="A15673" t="s">
        <v>6712</v>
      </c>
      <c r="C15673" t="s">
        <v>6671</v>
      </c>
      <c r="D15673">
        <v>3</v>
      </c>
      <c r="E15673" s="1">
        <v>17201</v>
      </c>
      <c r="G15673" t="s">
        <v>34</v>
      </c>
      <c r="H15673" t="s">
        <v>6143</v>
      </c>
      <c r="I15673" t="s">
        <v>6713</v>
      </c>
      <c r="J15673" t="s">
        <v>1250</v>
      </c>
      <c r="K15673" t="s">
        <v>24</v>
      </c>
      <c r="L15673" t="s">
        <v>25</v>
      </c>
      <c r="M15673" t="s">
        <v>6146</v>
      </c>
    </row>
    <row r="15674" spans="1:13" x14ac:dyDescent="0.3">
      <c r="A15674" t="s">
        <v>26229</v>
      </c>
      <c r="C15674" t="s">
        <v>25932</v>
      </c>
      <c r="D15674">
        <v>2</v>
      </c>
      <c r="E15674" s="1">
        <v>11510</v>
      </c>
      <c r="G15674" t="s">
        <v>34</v>
      </c>
      <c r="H15674" t="s">
        <v>6143</v>
      </c>
      <c r="I15674" t="s">
        <v>19133</v>
      </c>
      <c r="J15674" t="s">
        <v>700</v>
      </c>
      <c r="K15674" t="s">
        <v>24</v>
      </c>
      <c r="L15674" t="s">
        <v>25</v>
      </c>
      <c r="M15674" t="s">
        <v>6146</v>
      </c>
    </row>
    <row r="15675" spans="1:13" x14ac:dyDescent="0.3">
      <c r="A15675" t="s">
        <v>10475</v>
      </c>
      <c r="C15675" t="s">
        <v>22837</v>
      </c>
      <c r="D15675">
        <v>12</v>
      </c>
      <c r="E15675" s="1">
        <v>247370</v>
      </c>
      <c r="G15675" t="s">
        <v>13</v>
      </c>
      <c r="H15675" t="s">
        <v>23206</v>
      </c>
      <c r="I15675" t="s">
        <v>10477</v>
      </c>
      <c r="K15675" t="s">
        <v>247</v>
      </c>
      <c r="L15675" t="s">
        <v>17</v>
      </c>
      <c r="M15675" t="s">
        <v>101</v>
      </c>
    </row>
    <row r="15676" spans="1:13" x14ac:dyDescent="0.3">
      <c r="A15676" t="s">
        <v>10475</v>
      </c>
      <c r="C15676" t="s">
        <v>10471</v>
      </c>
      <c r="D15676">
        <v>24</v>
      </c>
      <c r="E15676" s="1">
        <v>1142794</v>
      </c>
      <c r="G15676" t="s">
        <v>13</v>
      </c>
      <c r="H15676" t="s">
        <v>10476</v>
      </c>
      <c r="I15676" t="s">
        <v>10477</v>
      </c>
      <c r="K15676" t="s">
        <v>247</v>
      </c>
      <c r="L15676" t="s">
        <v>17</v>
      </c>
      <c r="M15676" t="s">
        <v>101</v>
      </c>
    </row>
    <row r="15677" spans="1:13" x14ac:dyDescent="0.3">
      <c r="A15677" t="s">
        <v>443</v>
      </c>
      <c r="C15677" t="s">
        <v>341</v>
      </c>
      <c r="D15677">
        <v>46</v>
      </c>
      <c r="E15677" s="1">
        <v>45549976</v>
      </c>
      <c r="G15677" t="s">
        <v>13</v>
      </c>
      <c r="H15677" t="s">
        <v>444</v>
      </c>
      <c r="I15677" t="s">
        <v>445</v>
      </c>
      <c r="J15677" t="s">
        <v>372</v>
      </c>
      <c r="K15677" t="s">
        <v>24</v>
      </c>
      <c r="L15677" t="s">
        <v>17</v>
      </c>
      <c r="M15677" t="s">
        <v>345</v>
      </c>
    </row>
    <row r="15678" spans="1:13" x14ac:dyDescent="0.3">
      <c r="A15678" t="s">
        <v>1841</v>
      </c>
      <c r="C15678" t="s">
        <v>2957</v>
      </c>
      <c r="D15678">
        <v>12</v>
      </c>
      <c r="E15678" s="1">
        <v>450000</v>
      </c>
      <c r="G15678" t="s">
        <v>34</v>
      </c>
      <c r="H15678" t="s">
        <v>3412</v>
      </c>
      <c r="I15678" t="s">
        <v>287</v>
      </c>
      <c r="J15678" t="s">
        <v>288</v>
      </c>
      <c r="K15678" t="s">
        <v>24</v>
      </c>
      <c r="L15678" t="s">
        <v>38</v>
      </c>
      <c r="M15678" t="s">
        <v>504</v>
      </c>
    </row>
    <row r="15679" spans="1:13" x14ac:dyDescent="0.3">
      <c r="A15679" t="s">
        <v>1841</v>
      </c>
      <c r="C15679" t="s">
        <v>2269</v>
      </c>
      <c r="D15679">
        <v>48</v>
      </c>
      <c r="E15679" s="1">
        <v>11500000</v>
      </c>
      <c r="G15679" t="s">
        <v>48</v>
      </c>
      <c r="H15679" t="s">
        <v>2314</v>
      </c>
      <c r="I15679" t="s">
        <v>287</v>
      </c>
      <c r="J15679" t="s">
        <v>288</v>
      </c>
      <c r="K15679" t="s">
        <v>24</v>
      </c>
      <c r="L15679" t="s">
        <v>38</v>
      </c>
      <c r="M15679" t="s">
        <v>2315</v>
      </c>
    </row>
    <row r="15680" spans="1:13" x14ac:dyDescent="0.3">
      <c r="A15680" t="s">
        <v>1841</v>
      </c>
      <c r="C15680" t="s">
        <v>1558</v>
      </c>
      <c r="D15680">
        <v>12</v>
      </c>
      <c r="E15680" s="1">
        <v>350000</v>
      </c>
      <c r="G15680" t="s">
        <v>34</v>
      </c>
      <c r="H15680" t="s">
        <v>1842</v>
      </c>
      <c r="I15680" t="s">
        <v>287</v>
      </c>
      <c r="J15680" t="s">
        <v>288</v>
      </c>
      <c r="K15680" t="s">
        <v>24</v>
      </c>
      <c r="L15680" t="s">
        <v>25</v>
      </c>
      <c r="M15680" t="s">
        <v>504</v>
      </c>
    </row>
    <row r="15681" spans="1:13" x14ac:dyDescent="0.3">
      <c r="A15681" t="s">
        <v>1841</v>
      </c>
      <c r="C15681" t="s">
        <v>29352</v>
      </c>
      <c r="D15681">
        <v>12</v>
      </c>
      <c r="E15681" s="1">
        <v>230000</v>
      </c>
      <c r="G15681" t="s">
        <v>34</v>
      </c>
      <c r="H15681" t="s">
        <v>29422</v>
      </c>
      <c r="I15681" t="s">
        <v>287</v>
      </c>
      <c r="J15681" t="s">
        <v>288</v>
      </c>
      <c r="K15681" t="s">
        <v>24</v>
      </c>
      <c r="L15681" t="s">
        <v>38</v>
      </c>
      <c r="M15681" t="s">
        <v>504</v>
      </c>
    </row>
    <row r="15682" spans="1:13" x14ac:dyDescent="0.3">
      <c r="A15682" t="s">
        <v>1841</v>
      </c>
      <c r="C15682" t="s">
        <v>30536</v>
      </c>
      <c r="D15682">
        <v>12</v>
      </c>
      <c r="E15682" s="1">
        <v>350000</v>
      </c>
      <c r="G15682" t="s">
        <v>34</v>
      </c>
      <c r="H15682" t="s">
        <v>30585</v>
      </c>
      <c r="I15682" t="s">
        <v>287</v>
      </c>
      <c r="J15682" t="s">
        <v>288</v>
      </c>
      <c r="K15682" t="s">
        <v>24</v>
      </c>
      <c r="L15682" t="s">
        <v>38</v>
      </c>
      <c r="M15682" t="s">
        <v>504</v>
      </c>
    </row>
    <row r="15683" spans="1:13" x14ac:dyDescent="0.3">
      <c r="A15683" t="s">
        <v>1841</v>
      </c>
      <c r="C15683" t="s">
        <v>3657</v>
      </c>
      <c r="D15683">
        <v>27</v>
      </c>
      <c r="E15683" s="1">
        <v>500000</v>
      </c>
      <c r="G15683" t="s">
        <v>34</v>
      </c>
      <c r="H15683" t="s">
        <v>4102</v>
      </c>
      <c r="I15683" t="s">
        <v>287</v>
      </c>
      <c r="J15683" t="s">
        <v>288</v>
      </c>
      <c r="K15683" t="s">
        <v>24</v>
      </c>
      <c r="L15683" t="s">
        <v>38</v>
      </c>
      <c r="M15683" t="s">
        <v>504</v>
      </c>
    </row>
    <row r="15684" spans="1:13" x14ac:dyDescent="0.3">
      <c r="A15684" t="s">
        <v>1841</v>
      </c>
      <c r="C15684" t="s">
        <v>5155</v>
      </c>
      <c r="D15684">
        <v>34</v>
      </c>
      <c r="E15684" s="1">
        <v>5600000</v>
      </c>
      <c r="G15684" t="s">
        <v>48</v>
      </c>
      <c r="H15684" t="s">
        <v>5347</v>
      </c>
      <c r="I15684" t="s">
        <v>287</v>
      </c>
      <c r="J15684" t="s">
        <v>288</v>
      </c>
      <c r="K15684" t="s">
        <v>24</v>
      </c>
      <c r="L15684" t="s">
        <v>38</v>
      </c>
      <c r="M15684" t="s">
        <v>190</v>
      </c>
    </row>
    <row r="15685" spans="1:13" x14ac:dyDescent="0.3">
      <c r="A15685" t="s">
        <v>1841</v>
      </c>
      <c r="C15685" t="s">
        <v>5642</v>
      </c>
      <c r="D15685">
        <v>12</v>
      </c>
      <c r="E15685" s="1">
        <v>500000</v>
      </c>
      <c r="G15685" t="s">
        <v>34</v>
      </c>
      <c r="H15685" t="s">
        <v>5751</v>
      </c>
      <c r="I15685" t="s">
        <v>287</v>
      </c>
      <c r="J15685" t="s">
        <v>288</v>
      </c>
      <c r="K15685" t="s">
        <v>24</v>
      </c>
      <c r="L15685" t="s">
        <v>38</v>
      </c>
      <c r="M15685" t="s">
        <v>504</v>
      </c>
    </row>
    <row r="15686" spans="1:13" x14ac:dyDescent="0.3">
      <c r="A15686" t="s">
        <v>1841</v>
      </c>
      <c r="C15686" t="s">
        <v>22837</v>
      </c>
      <c r="D15686">
        <v>36</v>
      </c>
      <c r="E15686" s="1">
        <v>1400000</v>
      </c>
      <c r="G15686" t="s">
        <v>516</v>
      </c>
      <c r="H15686" t="s">
        <v>23064</v>
      </c>
      <c r="I15686" t="s">
        <v>287</v>
      </c>
      <c r="J15686" t="s">
        <v>288</v>
      </c>
      <c r="K15686" t="s">
        <v>24</v>
      </c>
      <c r="L15686" t="s">
        <v>38</v>
      </c>
      <c r="M15686" t="s">
        <v>23065</v>
      </c>
    </row>
    <row r="15687" spans="1:13" x14ac:dyDescent="0.3">
      <c r="A15687" t="s">
        <v>1841</v>
      </c>
      <c r="C15687" t="s">
        <v>22765</v>
      </c>
      <c r="D15687">
        <v>12</v>
      </c>
      <c r="E15687" s="1">
        <v>400000</v>
      </c>
      <c r="G15687" t="s">
        <v>34</v>
      </c>
      <c r="H15687" t="s">
        <v>22798</v>
      </c>
      <c r="I15687" t="s">
        <v>287</v>
      </c>
      <c r="J15687" t="s">
        <v>288</v>
      </c>
      <c r="K15687" t="s">
        <v>24</v>
      </c>
      <c r="L15687" t="s">
        <v>44</v>
      </c>
      <c r="M15687" t="s">
        <v>504</v>
      </c>
    </row>
    <row r="15688" spans="1:13" x14ac:dyDescent="0.3">
      <c r="A15688" t="s">
        <v>1841</v>
      </c>
      <c r="C15688" t="s">
        <v>17339</v>
      </c>
      <c r="D15688">
        <v>13</v>
      </c>
      <c r="E15688" s="1">
        <v>451117</v>
      </c>
      <c r="G15688" t="s">
        <v>34</v>
      </c>
      <c r="H15688" t="s">
        <v>17387</v>
      </c>
      <c r="I15688" t="s">
        <v>287</v>
      </c>
      <c r="J15688" t="s">
        <v>288</v>
      </c>
      <c r="K15688" t="s">
        <v>24</v>
      </c>
      <c r="L15688" t="s">
        <v>44</v>
      </c>
      <c r="M15688" t="s">
        <v>504</v>
      </c>
    </row>
    <row r="15689" spans="1:13" x14ac:dyDescent="0.3">
      <c r="A15689" t="s">
        <v>1841</v>
      </c>
      <c r="C15689" t="s">
        <v>16236</v>
      </c>
      <c r="D15689">
        <v>12</v>
      </c>
      <c r="E15689" s="1">
        <v>600000</v>
      </c>
      <c r="G15689" t="s">
        <v>34</v>
      </c>
      <c r="H15689" t="s">
        <v>16338</v>
      </c>
      <c r="I15689" t="s">
        <v>287</v>
      </c>
      <c r="J15689" t="s">
        <v>288</v>
      </c>
      <c r="K15689" t="s">
        <v>24</v>
      </c>
      <c r="L15689" t="s">
        <v>44</v>
      </c>
      <c r="M15689" t="s">
        <v>504</v>
      </c>
    </row>
    <row r="15690" spans="1:13" x14ac:dyDescent="0.3">
      <c r="A15690" t="s">
        <v>1841</v>
      </c>
      <c r="C15690" t="s">
        <v>10992</v>
      </c>
      <c r="D15690">
        <v>12</v>
      </c>
      <c r="E15690" s="1">
        <v>500000</v>
      </c>
      <c r="G15690" t="s">
        <v>34</v>
      </c>
      <c r="H15690" t="s">
        <v>11009</v>
      </c>
      <c r="I15690" t="s">
        <v>287</v>
      </c>
      <c r="J15690" t="s">
        <v>288</v>
      </c>
      <c r="K15690" t="s">
        <v>24</v>
      </c>
      <c r="L15690" t="s">
        <v>44</v>
      </c>
      <c r="M15690" t="s">
        <v>504</v>
      </c>
    </row>
    <row r="15691" spans="1:13" x14ac:dyDescent="0.3">
      <c r="A15691" t="s">
        <v>1841</v>
      </c>
      <c r="C15691" t="s">
        <v>9547</v>
      </c>
      <c r="D15691">
        <v>86</v>
      </c>
      <c r="E15691" s="1">
        <v>1041922</v>
      </c>
      <c r="G15691" t="s">
        <v>34</v>
      </c>
      <c r="H15691" t="s">
        <v>9970</v>
      </c>
      <c r="I15691" t="s">
        <v>287</v>
      </c>
      <c r="J15691" t="s">
        <v>288</v>
      </c>
      <c r="K15691" t="s">
        <v>24</v>
      </c>
      <c r="L15691" t="s">
        <v>44</v>
      </c>
      <c r="M15691" t="s">
        <v>504</v>
      </c>
    </row>
    <row r="15692" spans="1:13" x14ac:dyDescent="0.3">
      <c r="A15692" t="s">
        <v>1841</v>
      </c>
      <c r="C15692" t="s">
        <v>9547</v>
      </c>
      <c r="D15692">
        <v>12</v>
      </c>
      <c r="E15692" s="1">
        <v>441893</v>
      </c>
      <c r="G15692" t="s">
        <v>34</v>
      </c>
      <c r="H15692" t="s">
        <v>10071</v>
      </c>
      <c r="I15692" t="s">
        <v>287</v>
      </c>
      <c r="J15692" t="s">
        <v>288</v>
      </c>
      <c r="K15692" t="s">
        <v>24</v>
      </c>
      <c r="L15692" t="s">
        <v>456</v>
      </c>
      <c r="M15692" t="s">
        <v>504</v>
      </c>
    </row>
    <row r="15693" spans="1:13" x14ac:dyDescent="0.3">
      <c r="A15693" t="s">
        <v>1841</v>
      </c>
      <c r="C15693" t="s">
        <v>7634</v>
      </c>
      <c r="D15693">
        <v>12</v>
      </c>
      <c r="E15693" s="1">
        <v>350000</v>
      </c>
      <c r="G15693" t="s">
        <v>34</v>
      </c>
      <c r="H15693" t="s">
        <v>8042</v>
      </c>
      <c r="I15693" t="s">
        <v>287</v>
      </c>
      <c r="J15693" t="s">
        <v>288</v>
      </c>
      <c r="K15693" t="s">
        <v>24</v>
      </c>
      <c r="L15693" t="s">
        <v>44</v>
      </c>
      <c r="M15693" t="s">
        <v>504</v>
      </c>
    </row>
    <row r="15694" spans="1:13" x14ac:dyDescent="0.3">
      <c r="A15694" t="s">
        <v>1841</v>
      </c>
      <c r="C15694" t="s">
        <v>8560</v>
      </c>
      <c r="D15694">
        <v>13</v>
      </c>
      <c r="E15694" s="1">
        <v>1507308</v>
      </c>
      <c r="G15694" t="s">
        <v>34</v>
      </c>
      <c r="H15694" t="s">
        <v>8640</v>
      </c>
      <c r="I15694" t="s">
        <v>287</v>
      </c>
      <c r="J15694" t="s">
        <v>288</v>
      </c>
      <c r="K15694" t="s">
        <v>24</v>
      </c>
      <c r="L15694" t="s">
        <v>38</v>
      </c>
      <c r="M15694" t="s">
        <v>504</v>
      </c>
    </row>
    <row r="15695" spans="1:13" x14ac:dyDescent="0.3">
      <c r="A15695" t="s">
        <v>1841</v>
      </c>
      <c r="C15695" t="s">
        <v>8074</v>
      </c>
      <c r="D15695">
        <v>12</v>
      </c>
      <c r="E15695" s="1">
        <v>500000</v>
      </c>
      <c r="G15695" t="s">
        <v>34</v>
      </c>
      <c r="H15695" t="s">
        <v>8192</v>
      </c>
      <c r="I15695" t="s">
        <v>287</v>
      </c>
      <c r="J15695" t="s">
        <v>288</v>
      </c>
      <c r="K15695" t="s">
        <v>24</v>
      </c>
      <c r="L15695" t="s">
        <v>44</v>
      </c>
      <c r="M15695" t="s">
        <v>504</v>
      </c>
    </row>
    <row r="15696" spans="1:13" x14ac:dyDescent="0.3">
      <c r="A15696" t="s">
        <v>1841</v>
      </c>
      <c r="C15696" t="s">
        <v>35176</v>
      </c>
      <c r="D15696">
        <v>12</v>
      </c>
      <c r="E15696" s="1">
        <v>400000</v>
      </c>
      <c r="G15696" t="s">
        <v>34</v>
      </c>
      <c r="H15696" t="s">
        <v>35202</v>
      </c>
      <c r="I15696" t="s">
        <v>287</v>
      </c>
      <c r="J15696" t="s">
        <v>288</v>
      </c>
      <c r="K15696" t="s">
        <v>24</v>
      </c>
      <c r="L15696" t="s">
        <v>133</v>
      </c>
      <c r="M15696" t="s">
        <v>504</v>
      </c>
    </row>
    <row r="15697" spans="1:13" x14ac:dyDescent="0.3">
      <c r="A15697" t="s">
        <v>1841</v>
      </c>
      <c r="C15697" t="s">
        <v>34627</v>
      </c>
      <c r="D15697">
        <v>32</v>
      </c>
      <c r="E15697" s="1">
        <v>2453668</v>
      </c>
      <c r="G15697" t="s">
        <v>34</v>
      </c>
      <c r="H15697" t="s">
        <v>34714</v>
      </c>
      <c r="I15697" t="s">
        <v>287</v>
      </c>
      <c r="J15697" t="s">
        <v>288</v>
      </c>
      <c r="K15697" t="s">
        <v>24</v>
      </c>
      <c r="L15697" t="s">
        <v>38</v>
      </c>
      <c r="M15697" t="s">
        <v>504</v>
      </c>
    </row>
    <row r="15698" spans="1:13" x14ac:dyDescent="0.3">
      <c r="A15698" t="s">
        <v>1841</v>
      </c>
      <c r="C15698" t="s">
        <v>34470</v>
      </c>
      <c r="D15698">
        <v>13</v>
      </c>
      <c r="E15698" s="1">
        <v>1000000</v>
      </c>
      <c r="G15698" t="s">
        <v>34</v>
      </c>
      <c r="H15698" t="s">
        <v>34539</v>
      </c>
      <c r="I15698" t="s">
        <v>287</v>
      </c>
      <c r="J15698" t="s">
        <v>288</v>
      </c>
      <c r="K15698" t="s">
        <v>24</v>
      </c>
      <c r="L15698" t="s">
        <v>44</v>
      </c>
      <c r="M15698" t="s">
        <v>504</v>
      </c>
    </row>
    <row r="15699" spans="1:13" x14ac:dyDescent="0.3">
      <c r="A15699" t="s">
        <v>1841</v>
      </c>
      <c r="C15699" t="s">
        <v>33755</v>
      </c>
      <c r="D15699">
        <v>13</v>
      </c>
      <c r="E15699" s="1">
        <v>400000</v>
      </c>
      <c r="G15699" t="s">
        <v>34</v>
      </c>
      <c r="H15699" t="s">
        <v>34014</v>
      </c>
      <c r="I15699" t="s">
        <v>287</v>
      </c>
      <c r="J15699" t="s">
        <v>288</v>
      </c>
      <c r="K15699" t="s">
        <v>24</v>
      </c>
      <c r="L15699" t="s">
        <v>44</v>
      </c>
      <c r="M15699" t="s">
        <v>504</v>
      </c>
    </row>
    <row r="15700" spans="1:13" x14ac:dyDescent="0.3">
      <c r="A15700" t="s">
        <v>1841</v>
      </c>
      <c r="C15700" t="s">
        <v>34035</v>
      </c>
      <c r="D15700">
        <v>12</v>
      </c>
      <c r="E15700" s="1">
        <v>641297</v>
      </c>
      <c r="G15700" t="s">
        <v>34</v>
      </c>
      <c r="H15700" t="s">
        <v>34092</v>
      </c>
      <c r="I15700" t="s">
        <v>287</v>
      </c>
      <c r="J15700" t="s">
        <v>288</v>
      </c>
      <c r="K15700" t="s">
        <v>24</v>
      </c>
      <c r="L15700" t="s">
        <v>44</v>
      </c>
      <c r="M15700" t="s">
        <v>504</v>
      </c>
    </row>
    <row r="15701" spans="1:13" x14ac:dyDescent="0.3">
      <c r="A15701" t="s">
        <v>1841</v>
      </c>
      <c r="C15701" t="s">
        <v>33500</v>
      </c>
      <c r="D15701">
        <v>16</v>
      </c>
      <c r="E15701" s="1">
        <v>649995</v>
      </c>
      <c r="G15701" t="s">
        <v>34</v>
      </c>
      <c r="H15701" t="s">
        <v>33517</v>
      </c>
      <c r="I15701" t="s">
        <v>287</v>
      </c>
      <c r="J15701" t="s">
        <v>288</v>
      </c>
      <c r="K15701" t="s">
        <v>24</v>
      </c>
      <c r="L15701" t="s">
        <v>25</v>
      </c>
      <c r="M15701" t="s">
        <v>504</v>
      </c>
    </row>
    <row r="15702" spans="1:13" x14ac:dyDescent="0.3">
      <c r="A15702" t="s">
        <v>1841</v>
      </c>
      <c r="C15702" t="s">
        <v>37363</v>
      </c>
      <c r="D15702">
        <v>12</v>
      </c>
      <c r="E15702" s="1">
        <v>800000</v>
      </c>
      <c r="G15702" t="s">
        <v>34</v>
      </c>
      <c r="H15702" t="s">
        <v>37452</v>
      </c>
      <c r="I15702" t="s">
        <v>287</v>
      </c>
      <c r="J15702" t="s">
        <v>288</v>
      </c>
      <c r="K15702" t="s">
        <v>24</v>
      </c>
      <c r="L15702" t="s">
        <v>44</v>
      </c>
      <c r="M15702" t="s">
        <v>504</v>
      </c>
    </row>
    <row r="15703" spans="1:13" x14ac:dyDescent="0.3">
      <c r="A15703" t="s">
        <v>1841</v>
      </c>
      <c r="C15703" t="s">
        <v>35954</v>
      </c>
      <c r="D15703">
        <v>12</v>
      </c>
      <c r="E15703" s="1">
        <v>300000</v>
      </c>
      <c r="G15703" t="s">
        <v>34</v>
      </c>
      <c r="H15703" t="s">
        <v>36096</v>
      </c>
      <c r="I15703" t="s">
        <v>287</v>
      </c>
      <c r="J15703" t="s">
        <v>288</v>
      </c>
      <c r="K15703" t="s">
        <v>24</v>
      </c>
      <c r="L15703" t="s">
        <v>25</v>
      </c>
      <c r="M15703" t="s">
        <v>504</v>
      </c>
    </row>
    <row r="15704" spans="1:13" x14ac:dyDescent="0.3">
      <c r="A15704" t="s">
        <v>1841</v>
      </c>
      <c r="C15704" t="s">
        <v>35627</v>
      </c>
      <c r="D15704">
        <v>29</v>
      </c>
      <c r="E15704" s="1">
        <v>3203914</v>
      </c>
      <c r="G15704" t="s">
        <v>34</v>
      </c>
      <c r="H15704" t="s">
        <v>35681</v>
      </c>
      <c r="I15704" t="s">
        <v>287</v>
      </c>
      <c r="J15704" t="s">
        <v>288</v>
      </c>
      <c r="K15704" t="s">
        <v>24</v>
      </c>
      <c r="L15704" t="s">
        <v>170</v>
      </c>
      <c r="M15704" t="s">
        <v>504</v>
      </c>
    </row>
    <row r="15705" spans="1:13" x14ac:dyDescent="0.3">
      <c r="A15705" t="s">
        <v>1841</v>
      </c>
      <c r="C15705" t="s">
        <v>36241</v>
      </c>
      <c r="D15705">
        <v>12</v>
      </c>
      <c r="E15705" s="1">
        <v>700000</v>
      </c>
      <c r="G15705" t="s">
        <v>34</v>
      </c>
      <c r="H15705" t="s">
        <v>36280</v>
      </c>
      <c r="I15705" t="s">
        <v>287</v>
      </c>
      <c r="J15705" t="s">
        <v>288</v>
      </c>
      <c r="K15705" t="s">
        <v>24</v>
      </c>
      <c r="L15705" t="s">
        <v>44</v>
      </c>
      <c r="M15705" t="s">
        <v>504</v>
      </c>
    </row>
    <row r="15706" spans="1:13" x14ac:dyDescent="0.3">
      <c r="A15706" t="s">
        <v>1841</v>
      </c>
      <c r="C15706" t="s">
        <v>38095</v>
      </c>
      <c r="D15706">
        <v>48</v>
      </c>
      <c r="E15706" s="1">
        <v>19417437</v>
      </c>
      <c r="G15706" t="s">
        <v>48</v>
      </c>
      <c r="H15706" t="s">
        <v>38107</v>
      </c>
      <c r="I15706" t="s">
        <v>287</v>
      </c>
      <c r="J15706" t="s">
        <v>288</v>
      </c>
      <c r="K15706" t="s">
        <v>24</v>
      </c>
      <c r="L15706" t="s">
        <v>44</v>
      </c>
      <c r="M15706" t="s">
        <v>331</v>
      </c>
    </row>
    <row r="15707" spans="1:13" x14ac:dyDescent="0.3">
      <c r="A15707" t="s">
        <v>1841</v>
      </c>
      <c r="C15707" t="s">
        <v>37782</v>
      </c>
      <c r="D15707">
        <v>12</v>
      </c>
      <c r="E15707" s="1">
        <v>500000</v>
      </c>
      <c r="G15707" t="s">
        <v>34</v>
      </c>
      <c r="H15707" t="s">
        <v>37830</v>
      </c>
      <c r="I15707" t="s">
        <v>287</v>
      </c>
      <c r="J15707" t="s">
        <v>288</v>
      </c>
      <c r="K15707" t="s">
        <v>24</v>
      </c>
      <c r="L15707" t="s">
        <v>44</v>
      </c>
      <c r="M15707" t="s">
        <v>504</v>
      </c>
    </row>
    <row r="15708" spans="1:13" x14ac:dyDescent="0.3">
      <c r="A15708" t="s">
        <v>1841</v>
      </c>
      <c r="C15708" t="s">
        <v>37861</v>
      </c>
      <c r="D15708">
        <v>6</v>
      </c>
      <c r="E15708" s="1">
        <v>500000</v>
      </c>
      <c r="G15708" t="s">
        <v>34</v>
      </c>
      <c r="H15708" t="s">
        <v>37885</v>
      </c>
      <c r="I15708" t="s">
        <v>287</v>
      </c>
      <c r="J15708" t="s">
        <v>288</v>
      </c>
      <c r="K15708" t="s">
        <v>24</v>
      </c>
      <c r="L15708" t="s">
        <v>44</v>
      </c>
      <c r="M15708" t="s">
        <v>504</v>
      </c>
    </row>
    <row r="15709" spans="1:13" x14ac:dyDescent="0.3">
      <c r="A15709" t="s">
        <v>1841</v>
      </c>
      <c r="C15709" t="s">
        <v>17948</v>
      </c>
      <c r="D15709">
        <v>3</v>
      </c>
      <c r="E15709" s="1">
        <v>375000</v>
      </c>
      <c r="G15709" t="s">
        <v>34</v>
      </c>
      <c r="H15709" t="s">
        <v>18006</v>
      </c>
      <c r="I15709" t="s">
        <v>287</v>
      </c>
      <c r="J15709" t="s">
        <v>288</v>
      </c>
      <c r="K15709" t="s">
        <v>24</v>
      </c>
      <c r="L15709" t="s">
        <v>44</v>
      </c>
      <c r="M15709" t="s">
        <v>504</v>
      </c>
    </row>
    <row r="15710" spans="1:13" x14ac:dyDescent="0.3">
      <c r="A15710" t="s">
        <v>1841</v>
      </c>
      <c r="C15710" t="s">
        <v>24450</v>
      </c>
      <c r="D15710">
        <v>12</v>
      </c>
      <c r="E15710" s="1">
        <v>500000</v>
      </c>
      <c r="G15710" t="s">
        <v>34</v>
      </c>
      <c r="H15710" t="s">
        <v>24498</v>
      </c>
      <c r="I15710" t="s">
        <v>287</v>
      </c>
      <c r="J15710" t="s">
        <v>288</v>
      </c>
      <c r="K15710" t="s">
        <v>24</v>
      </c>
      <c r="L15710" t="s">
        <v>44</v>
      </c>
      <c r="M15710" t="s">
        <v>504</v>
      </c>
    </row>
    <row r="15711" spans="1:13" x14ac:dyDescent="0.3">
      <c r="A15711" t="s">
        <v>1841</v>
      </c>
      <c r="C15711" t="s">
        <v>25190</v>
      </c>
      <c r="D15711">
        <v>12</v>
      </c>
      <c r="E15711" s="1">
        <v>500000</v>
      </c>
      <c r="G15711" t="s">
        <v>34</v>
      </c>
      <c r="H15711" t="s">
        <v>25244</v>
      </c>
      <c r="I15711" t="s">
        <v>287</v>
      </c>
      <c r="J15711" t="s">
        <v>288</v>
      </c>
      <c r="K15711" t="s">
        <v>24</v>
      </c>
      <c r="L15711" t="s">
        <v>44</v>
      </c>
      <c r="M15711" t="s">
        <v>504</v>
      </c>
    </row>
    <row r="15712" spans="1:13" x14ac:dyDescent="0.3">
      <c r="A15712" t="s">
        <v>1841</v>
      </c>
      <c r="C15712" t="s">
        <v>25159</v>
      </c>
      <c r="D15712">
        <v>2</v>
      </c>
      <c r="E15712" s="1">
        <v>100000</v>
      </c>
      <c r="G15712" t="s">
        <v>34</v>
      </c>
      <c r="H15712" t="s">
        <v>25184</v>
      </c>
      <c r="I15712" t="s">
        <v>287</v>
      </c>
      <c r="J15712" t="s">
        <v>288</v>
      </c>
      <c r="K15712" t="s">
        <v>24</v>
      </c>
      <c r="L15712" t="s">
        <v>44</v>
      </c>
      <c r="M15712" t="s">
        <v>504</v>
      </c>
    </row>
    <row r="15713" spans="1:13" x14ac:dyDescent="0.3">
      <c r="A15713" t="s">
        <v>1841</v>
      </c>
      <c r="C15713" t="s">
        <v>25665</v>
      </c>
      <c r="D15713">
        <v>24</v>
      </c>
      <c r="E15713" s="1">
        <v>156663</v>
      </c>
      <c r="G15713" t="s">
        <v>34</v>
      </c>
      <c r="H15713" t="s">
        <v>25721</v>
      </c>
      <c r="I15713" t="s">
        <v>287</v>
      </c>
      <c r="J15713" t="s">
        <v>288</v>
      </c>
      <c r="K15713" t="s">
        <v>24</v>
      </c>
      <c r="L15713" t="s">
        <v>44</v>
      </c>
      <c r="M15713" t="s">
        <v>504</v>
      </c>
    </row>
    <row r="15714" spans="1:13" x14ac:dyDescent="0.3">
      <c r="A15714" t="s">
        <v>1841</v>
      </c>
      <c r="C15714" t="s">
        <v>31834</v>
      </c>
      <c r="D15714">
        <v>12</v>
      </c>
      <c r="E15714" s="1">
        <v>300000</v>
      </c>
      <c r="G15714" t="s">
        <v>34</v>
      </c>
      <c r="H15714" t="s">
        <v>31837</v>
      </c>
      <c r="I15714" t="s">
        <v>287</v>
      </c>
      <c r="J15714" t="s">
        <v>288</v>
      </c>
      <c r="K15714" t="s">
        <v>24</v>
      </c>
      <c r="L15714" t="s">
        <v>44</v>
      </c>
      <c r="M15714" t="s">
        <v>504</v>
      </c>
    </row>
    <row r="15715" spans="1:13" x14ac:dyDescent="0.3">
      <c r="A15715" t="s">
        <v>1841</v>
      </c>
      <c r="C15715" t="s">
        <v>15468</v>
      </c>
      <c r="D15715">
        <v>6</v>
      </c>
      <c r="E15715" s="1">
        <v>300000</v>
      </c>
      <c r="G15715" t="s">
        <v>34</v>
      </c>
      <c r="H15715" t="s">
        <v>15478</v>
      </c>
      <c r="I15715" t="s">
        <v>287</v>
      </c>
      <c r="J15715" t="s">
        <v>288</v>
      </c>
      <c r="K15715" t="s">
        <v>24</v>
      </c>
      <c r="L15715" t="s">
        <v>44</v>
      </c>
      <c r="M15715" t="s">
        <v>504</v>
      </c>
    </row>
    <row r="15716" spans="1:13" x14ac:dyDescent="0.3">
      <c r="A15716" t="s">
        <v>17066</v>
      </c>
      <c r="C15716" t="s">
        <v>21714</v>
      </c>
      <c r="D15716">
        <v>25</v>
      </c>
      <c r="E15716" s="1">
        <v>900000</v>
      </c>
      <c r="G15716" t="s">
        <v>21</v>
      </c>
      <c r="H15716" t="s">
        <v>21858</v>
      </c>
      <c r="I15716" t="s">
        <v>156</v>
      </c>
      <c r="J15716" t="s">
        <v>22</v>
      </c>
      <c r="K15716" t="s">
        <v>24</v>
      </c>
      <c r="L15716" t="s">
        <v>25</v>
      </c>
      <c r="M15716" t="s">
        <v>26</v>
      </c>
    </row>
    <row r="15717" spans="1:13" x14ac:dyDescent="0.3">
      <c r="A15717" t="s">
        <v>17066</v>
      </c>
      <c r="C15717" t="s">
        <v>16755</v>
      </c>
      <c r="D15717">
        <v>6</v>
      </c>
      <c r="E15717" s="1">
        <v>59800</v>
      </c>
      <c r="G15717" t="s">
        <v>111</v>
      </c>
      <c r="H15717" t="s">
        <v>17067</v>
      </c>
      <c r="I15717" t="s">
        <v>156</v>
      </c>
      <c r="J15717" t="s">
        <v>22</v>
      </c>
      <c r="K15717" t="s">
        <v>24</v>
      </c>
      <c r="L15717" t="s">
        <v>25</v>
      </c>
      <c r="M15717" t="s">
        <v>3790</v>
      </c>
    </row>
    <row r="15718" spans="1:13" x14ac:dyDescent="0.3">
      <c r="A15718" t="s">
        <v>17066</v>
      </c>
      <c r="C15718" t="s">
        <v>37650</v>
      </c>
      <c r="D15718">
        <v>12</v>
      </c>
      <c r="E15718" s="1">
        <v>100000</v>
      </c>
      <c r="G15718" t="s">
        <v>111</v>
      </c>
      <c r="H15718" t="s">
        <v>37659</v>
      </c>
      <c r="I15718" t="s">
        <v>156</v>
      </c>
      <c r="J15718" t="s">
        <v>22</v>
      </c>
      <c r="K15718" t="s">
        <v>24</v>
      </c>
      <c r="L15718" t="s">
        <v>25</v>
      </c>
      <c r="M15718" t="s">
        <v>322</v>
      </c>
    </row>
    <row r="15719" spans="1:13" x14ac:dyDescent="0.3">
      <c r="A15719" t="s">
        <v>17066</v>
      </c>
      <c r="C15719" t="s">
        <v>25397</v>
      </c>
      <c r="D15719">
        <v>84</v>
      </c>
      <c r="E15719" s="1">
        <v>1735000</v>
      </c>
      <c r="G15719" t="s">
        <v>111</v>
      </c>
      <c r="H15719" t="s">
        <v>25436</v>
      </c>
      <c r="I15719" t="s">
        <v>156</v>
      </c>
      <c r="J15719" t="s">
        <v>22</v>
      </c>
      <c r="K15719" t="s">
        <v>24</v>
      </c>
      <c r="L15719" t="s">
        <v>25</v>
      </c>
      <c r="M15719" t="s">
        <v>3790</v>
      </c>
    </row>
    <row r="15720" spans="1:13" x14ac:dyDescent="0.3">
      <c r="A15720" t="s">
        <v>17066</v>
      </c>
      <c r="C15720" t="s">
        <v>19936</v>
      </c>
      <c r="D15720">
        <v>84</v>
      </c>
      <c r="E15720" s="1">
        <v>223978</v>
      </c>
      <c r="G15720" t="s">
        <v>111</v>
      </c>
      <c r="H15720" t="s">
        <v>19941</v>
      </c>
      <c r="I15720" t="s">
        <v>156</v>
      </c>
      <c r="J15720" t="s">
        <v>22</v>
      </c>
      <c r="K15720" t="s">
        <v>24</v>
      </c>
      <c r="L15720" t="s">
        <v>25</v>
      </c>
      <c r="M15720" t="s">
        <v>3790</v>
      </c>
    </row>
    <row r="15721" spans="1:13" x14ac:dyDescent="0.3">
      <c r="A15721" t="s">
        <v>17066</v>
      </c>
      <c r="C15721" t="s">
        <v>19936</v>
      </c>
      <c r="D15721">
        <v>84</v>
      </c>
      <c r="E15721" s="1">
        <v>357704</v>
      </c>
      <c r="G15721" t="s">
        <v>111</v>
      </c>
      <c r="H15721" t="s">
        <v>19942</v>
      </c>
      <c r="I15721" t="s">
        <v>156</v>
      </c>
      <c r="J15721" t="s">
        <v>22</v>
      </c>
      <c r="K15721" t="s">
        <v>24</v>
      </c>
      <c r="L15721" t="s">
        <v>25</v>
      </c>
      <c r="M15721" t="s">
        <v>3790</v>
      </c>
    </row>
    <row r="15722" spans="1:13" x14ac:dyDescent="0.3">
      <c r="A15722" t="s">
        <v>17066</v>
      </c>
      <c r="C15722" t="s">
        <v>31493</v>
      </c>
      <c r="D15722">
        <v>84</v>
      </c>
      <c r="E15722" s="1">
        <v>376907</v>
      </c>
      <c r="G15722" t="s">
        <v>111</v>
      </c>
      <c r="H15722" t="s">
        <v>31498</v>
      </c>
      <c r="I15722" t="s">
        <v>156</v>
      </c>
      <c r="J15722" t="s">
        <v>22</v>
      </c>
      <c r="K15722" t="s">
        <v>24</v>
      </c>
      <c r="L15722" t="s">
        <v>25</v>
      </c>
      <c r="M15722" t="s">
        <v>3790</v>
      </c>
    </row>
    <row r="15723" spans="1:13" x14ac:dyDescent="0.3">
      <c r="A15723" t="s">
        <v>25514</v>
      </c>
      <c r="C15723" t="s">
        <v>25397</v>
      </c>
      <c r="D15723">
        <v>1</v>
      </c>
      <c r="E15723" s="1">
        <v>18085</v>
      </c>
      <c r="G15723" t="s">
        <v>34</v>
      </c>
      <c r="H15723" t="s">
        <v>6143</v>
      </c>
      <c r="I15723" t="s">
        <v>25515</v>
      </c>
      <c r="J15723" t="s">
        <v>1145</v>
      </c>
      <c r="K15723" t="s">
        <v>24</v>
      </c>
      <c r="L15723" t="s">
        <v>25</v>
      </c>
      <c r="M15723" t="s">
        <v>6146</v>
      </c>
    </row>
    <row r="15724" spans="1:13" x14ac:dyDescent="0.3">
      <c r="A15724" t="s">
        <v>13261</v>
      </c>
      <c r="C15724" t="s">
        <v>12994</v>
      </c>
      <c r="D15724">
        <v>4</v>
      </c>
      <c r="E15724" s="1">
        <v>7209</v>
      </c>
      <c r="G15724" t="s">
        <v>34</v>
      </c>
      <c r="H15724" t="s">
        <v>6143</v>
      </c>
      <c r="I15724" t="s">
        <v>6948</v>
      </c>
      <c r="J15724" t="s">
        <v>7536</v>
      </c>
      <c r="K15724" t="s">
        <v>24</v>
      </c>
      <c r="L15724" t="s">
        <v>25</v>
      </c>
      <c r="M15724" t="s">
        <v>6146</v>
      </c>
    </row>
    <row r="15725" spans="1:13" x14ac:dyDescent="0.3">
      <c r="A15725" t="s">
        <v>11318</v>
      </c>
      <c r="C15725" t="s">
        <v>28715</v>
      </c>
      <c r="D15725">
        <v>25</v>
      </c>
      <c r="E15725" s="1">
        <v>999923</v>
      </c>
      <c r="G15725" t="s">
        <v>34</v>
      </c>
      <c r="H15725" t="s">
        <v>28751</v>
      </c>
      <c r="I15725" t="s">
        <v>11320</v>
      </c>
      <c r="J15725" t="s">
        <v>732</v>
      </c>
      <c r="K15725" t="s">
        <v>24</v>
      </c>
      <c r="L15725" t="s">
        <v>17</v>
      </c>
      <c r="M15725" t="s">
        <v>740</v>
      </c>
    </row>
    <row r="15726" spans="1:13" x14ac:dyDescent="0.3">
      <c r="A15726" t="s">
        <v>11318</v>
      </c>
      <c r="C15726" t="s">
        <v>21035</v>
      </c>
      <c r="D15726">
        <v>53</v>
      </c>
      <c r="E15726" s="1">
        <v>1664598</v>
      </c>
      <c r="G15726" t="s">
        <v>34</v>
      </c>
      <c r="H15726" t="s">
        <v>21059</v>
      </c>
      <c r="I15726" t="s">
        <v>11320</v>
      </c>
      <c r="J15726" t="s">
        <v>732</v>
      </c>
      <c r="K15726" t="s">
        <v>24</v>
      </c>
      <c r="L15726" t="s">
        <v>17</v>
      </c>
      <c r="M15726" t="s">
        <v>740</v>
      </c>
    </row>
    <row r="15727" spans="1:13" x14ac:dyDescent="0.3">
      <c r="A15727" t="s">
        <v>11318</v>
      </c>
      <c r="C15727" t="s">
        <v>11317</v>
      </c>
      <c r="D15727">
        <v>25</v>
      </c>
      <c r="E15727" s="1">
        <v>899997</v>
      </c>
      <c r="G15727" t="s">
        <v>48</v>
      </c>
      <c r="H15727" t="s">
        <v>11319</v>
      </c>
      <c r="I15727" t="s">
        <v>11320</v>
      </c>
      <c r="J15727" t="s">
        <v>732</v>
      </c>
      <c r="K15727" t="s">
        <v>24</v>
      </c>
      <c r="L15727" t="s">
        <v>25</v>
      </c>
      <c r="M15727" t="s">
        <v>190</v>
      </c>
    </row>
    <row r="15728" spans="1:13" x14ac:dyDescent="0.3">
      <c r="A15728" t="s">
        <v>11318</v>
      </c>
      <c r="C15728" t="s">
        <v>34736</v>
      </c>
      <c r="D15728">
        <v>67</v>
      </c>
      <c r="E15728" s="1">
        <v>19811768</v>
      </c>
      <c r="G15728" t="s">
        <v>48</v>
      </c>
      <c r="H15728" t="s">
        <v>34753</v>
      </c>
      <c r="I15728" t="s">
        <v>11320</v>
      </c>
      <c r="J15728" t="s">
        <v>732</v>
      </c>
      <c r="K15728" t="s">
        <v>24</v>
      </c>
      <c r="L15728" t="s">
        <v>38</v>
      </c>
      <c r="M15728" t="s">
        <v>190</v>
      </c>
    </row>
    <row r="15729" spans="1:13" x14ac:dyDescent="0.3">
      <c r="A15729" t="s">
        <v>11318</v>
      </c>
      <c r="C15729" t="s">
        <v>34470</v>
      </c>
      <c r="D15729">
        <v>22</v>
      </c>
      <c r="E15729" s="1">
        <v>1500000</v>
      </c>
      <c r="G15729" t="s">
        <v>48</v>
      </c>
      <c r="H15729" t="s">
        <v>11319</v>
      </c>
      <c r="I15729" t="s">
        <v>11320</v>
      </c>
      <c r="J15729" t="s">
        <v>732</v>
      </c>
      <c r="K15729" t="s">
        <v>24</v>
      </c>
      <c r="L15729" t="s">
        <v>25</v>
      </c>
      <c r="M15729" t="s">
        <v>190</v>
      </c>
    </row>
    <row r="15730" spans="1:13" x14ac:dyDescent="0.3">
      <c r="A15730" t="s">
        <v>11318</v>
      </c>
      <c r="C15730" t="s">
        <v>37626</v>
      </c>
      <c r="D15730">
        <v>23</v>
      </c>
      <c r="E15730" s="1">
        <v>1794802</v>
      </c>
      <c r="G15730" t="s">
        <v>48</v>
      </c>
      <c r="H15730" t="s">
        <v>37639</v>
      </c>
      <c r="I15730" t="s">
        <v>11320</v>
      </c>
      <c r="J15730" t="s">
        <v>732</v>
      </c>
      <c r="K15730" t="s">
        <v>24</v>
      </c>
      <c r="L15730" t="s">
        <v>38</v>
      </c>
      <c r="M15730" t="s">
        <v>190</v>
      </c>
    </row>
    <row r="15731" spans="1:13" x14ac:dyDescent="0.3">
      <c r="A15731" t="s">
        <v>11318</v>
      </c>
      <c r="C15731" t="s">
        <v>35954</v>
      </c>
      <c r="D15731">
        <v>24</v>
      </c>
      <c r="E15731" s="1">
        <v>857391</v>
      </c>
      <c r="G15731" t="s">
        <v>48</v>
      </c>
      <c r="H15731" t="s">
        <v>35969</v>
      </c>
      <c r="I15731" t="s">
        <v>11320</v>
      </c>
      <c r="J15731" t="s">
        <v>732</v>
      </c>
      <c r="K15731" t="s">
        <v>24</v>
      </c>
      <c r="L15731" t="s">
        <v>170</v>
      </c>
      <c r="M15731" t="s">
        <v>190</v>
      </c>
    </row>
    <row r="15732" spans="1:13" x14ac:dyDescent="0.3">
      <c r="A15732" t="s">
        <v>22615</v>
      </c>
      <c r="C15732" t="s">
        <v>22505</v>
      </c>
      <c r="D15732">
        <v>17</v>
      </c>
      <c r="E15732" s="1">
        <v>259132</v>
      </c>
      <c r="G15732" t="s">
        <v>48</v>
      </c>
      <c r="H15732" t="s">
        <v>22616</v>
      </c>
      <c r="I15732" t="s">
        <v>22</v>
      </c>
      <c r="J15732" t="s">
        <v>23</v>
      </c>
      <c r="K15732" t="s">
        <v>24</v>
      </c>
      <c r="L15732" t="s">
        <v>210</v>
      </c>
      <c r="M15732" t="s">
        <v>331</v>
      </c>
    </row>
    <row r="15733" spans="1:13" x14ac:dyDescent="0.3">
      <c r="A15733" t="s">
        <v>18793</v>
      </c>
      <c r="C15733" t="s">
        <v>18470</v>
      </c>
      <c r="D15733">
        <v>4</v>
      </c>
      <c r="E15733" s="1">
        <v>2380</v>
      </c>
      <c r="G15733" t="s">
        <v>34</v>
      </c>
      <c r="H15733" t="s">
        <v>6143</v>
      </c>
      <c r="I15733" t="s">
        <v>18761</v>
      </c>
      <c r="J15733" t="s">
        <v>3203</v>
      </c>
      <c r="K15733" t="s">
        <v>24</v>
      </c>
      <c r="L15733" t="s">
        <v>25</v>
      </c>
      <c r="M15733" t="s">
        <v>6146</v>
      </c>
    </row>
    <row r="15734" spans="1:13" x14ac:dyDescent="0.3">
      <c r="A15734" t="s">
        <v>6947</v>
      </c>
      <c r="C15734" t="s">
        <v>6887</v>
      </c>
      <c r="D15734">
        <v>3</v>
      </c>
      <c r="E15734" s="1">
        <v>26639</v>
      </c>
      <c r="G15734" t="s">
        <v>34</v>
      </c>
      <c r="H15734" t="s">
        <v>6143</v>
      </c>
      <c r="I15734" t="s">
        <v>6948</v>
      </c>
      <c r="J15734" t="s">
        <v>5602</v>
      </c>
      <c r="K15734" t="s">
        <v>24</v>
      </c>
      <c r="L15734" t="s">
        <v>25</v>
      </c>
      <c r="M15734" t="s">
        <v>6146</v>
      </c>
    </row>
    <row r="15735" spans="1:13" x14ac:dyDescent="0.3">
      <c r="A15735" t="s">
        <v>3246</v>
      </c>
      <c r="C15735" t="s">
        <v>2957</v>
      </c>
      <c r="D15735">
        <v>8</v>
      </c>
      <c r="E15735" s="1">
        <v>756249</v>
      </c>
      <c r="G15735" t="s">
        <v>34</v>
      </c>
      <c r="H15735" t="s">
        <v>3247</v>
      </c>
      <c r="I15735" t="s">
        <v>64</v>
      </c>
      <c r="K15735" t="s">
        <v>65</v>
      </c>
      <c r="L15735" t="s">
        <v>38</v>
      </c>
      <c r="M15735" t="s">
        <v>39</v>
      </c>
    </row>
    <row r="15736" spans="1:13" x14ac:dyDescent="0.3">
      <c r="A15736" t="s">
        <v>3246</v>
      </c>
      <c r="C15736" t="s">
        <v>28282</v>
      </c>
      <c r="D15736">
        <v>12</v>
      </c>
      <c r="E15736" s="1">
        <v>792637</v>
      </c>
      <c r="G15736" t="s">
        <v>34</v>
      </c>
      <c r="H15736" t="s">
        <v>28397</v>
      </c>
      <c r="I15736" t="s">
        <v>64</v>
      </c>
      <c r="K15736" t="s">
        <v>65</v>
      </c>
      <c r="L15736" t="s">
        <v>38</v>
      </c>
      <c r="M15736" t="s">
        <v>632</v>
      </c>
    </row>
    <row r="15737" spans="1:13" x14ac:dyDescent="0.3">
      <c r="A15737" t="s">
        <v>3246</v>
      </c>
      <c r="C15737" t="s">
        <v>28282</v>
      </c>
      <c r="D15737">
        <v>15</v>
      </c>
      <c r="E15737" s="1">
        <v>574385</v>
      </c>
      <c r="G15737" t="s">
        <v>34</v>
      </c>
      <c r="H15737" t="s">
        <v>28446</v>
      </c>
      <c r="I15737" t="s">
        <v>64</v>
      </c>
      <c r="K15737" t="s">
        <v>65</v>
      </c>
      <c r="L15737" t="s">
        <v>38</v>
      </c>
      <c r="M15737" t="s">
        <v>39</v>
      </c>
    </row>
    <row r="15738" spans="1:13" x14ac:dyDescent="0.3">
      <c r="A15738" t="s">
        <v>3246</v>
      </c>
      <c r="C15738" t="s">
        <v>29114</v>
      </c>
      <c r="D15738">
        <v>1</v>
      </c>
      <c r="E15738" s="1">
        <v>321081</v>
      </c>
      <c r="G15738" t="s">
        <v>13</v>
      </c>
      <c r="H15738" t="s">
        <v>29292</v>
      </c>
      <c r="I15738" t="s">
        <v>64</v>
      </c>
      <c r="K15738" t="s">
        <v>65</v>
      </c>
      <c r="L15738" t="s">
        <v>38</v>
      </c>
      <c r="M15738" t="s">
        <v>45</v>
      </c>
    </row>
    <row r="15739" spans="1:13" x14ac:dyDescent="0.3">
      <c r="A15739" t="s">
        <v>3246</v>
      </c>
      <c r="C15739" t="s">
        <v>27152</v>
      </c>
      <c r="D15739">
        <v>8</v>
      </c>
      <c r="E15739" s="1">
        <v>2731769</v>
      </c>
      <c r="G15739" t="s">
        <v>34</v>
      </c>
      <c r="H15739" t="s">
        <v>27156</v>
      </c>
      <c r="I15739" t="s">
        <v>64</v>
      </c>
      <c r="K15739" t="s">
        <v>65</v>
      </c>
      <c r="L15739" t="s">
        <v>38</v>
      </c>
      <c r="M15739" t="s">
        <v>39</v>
      </c>
    </row>
    <row r="15740" spans="1:13" x14ac:dyDescent="0.3">
      <c r="A15740" t="s">
        <v>3246</v>
      </c>
      <c r="C15740" t="s">
        <v>5155</v>
      </c>
      <c r="D15740">
        <v>25</v>
      </c>
      <c r="E15740" s="1">
        <v>4110237</v>
      </c>
      <c r="G15740" t="s">
        <v>34</v>
      </c>
      <c r="H15740" t="s">
        <v>5635</v>
      </c>
      <c r="I15740" t="s">
        <v>64</v>
      </c>
      <c r="K15740" t="s">
        <v>65</v>
      </c>
      <c r="L15740" t="s">
        <v>38</v>
      </c>
      <c r="M15740" t="s">
        <v>39</v>
      </c>
    </row>
    <row r="15741" spans="1:13" x14ac:dyDescent="0.3">
      <c r="A15741" t="s">
        <v>14228</v>
      </c>
      <c r="C15741" t="s">
        <v>14108</v>
      </c>
      <c r="D15741">
        <v>7</v>
      </c>
      <c r="E15741" s="1">
        <v>11404</v>
      </c>
      <c r="G15741" t="s">
        <v>34</v>
      </c>
      <c r="H15741" t="s">
        <v>6143</v>
      </c>
      <c r="I15741" t="s">
        <v>14229</v>
      </c>
      <c r="J15741" t="s">
        <v>433</v>
      </c>
      <c r="K15741" t="s">
        <v>24</v>
      </c>
      <c r="L15741" t="s">
        <v>25</v>
      </c>
      <c r="M15741" t="s">
        <v>6146</v>
      </c>
    </row>
    <row r="15742" spans="1:13" x14ac:dyDescent="0.3">
      <c r="A15742" t="s">
        <v>26889</v>
      </c>
      <c r="C15742" t="s">
        <v>26519</v>
      </c>
      <c r="D15742">
        <v>5</v>
      </c>
      <c r="E15742" s="1">
        <v>5424</v>
      </c>
      <c r="G15742" t="s">
        <v>34</v>
      </c>
      <c r="H15742" t="s">
        <v>6143</v>
      </c>
      <c r="I15742" t="s">
        <v>14229</v>
      </c>
      <c r="J15742" t="s">
        <v>2347</v>
      </c>
      <c r="K15742" t="s">
        <v>24</v>
      </c>
      <c r="L15742" t="s">
        <v>25</v>
      </c>
      <c r="M15742" t="s">
        <v>6146</v>
      </c>
    </row>
    <row r="15743" spans="1:13" x14ac:dyDescent="0.3">
      <c r="A15743" t="s">
        <v>31559</v>
      </c>
      <c r="C15743" t="s">
        <v>31493</v>
      </c>
      <c r="D15743">
        <v>8</v>
      </c>
      <c r="E15743" s="1">
        <v>56585</v>
      </c>
      <c r="G15743" t="s">
        <v>34</v>
      </c>
      <c r="H15743" t="s">
        <v>6143</v>
      </c>
      <c r="I15743" t="s">
        <v>14930</v>
      </c>
      <c r="J15743" t="s">
        <v>732</v>
      </c>
      <c r="K15743" t="s">
        <v>24</v>
      </c>
      <c r="L15743" t="s">
        <v>25</v>
      </c>
      <c r="M15743" t="s">
        <v>6146</v>
      </c>
    </row>
    <row r="15744" spans="1:13" x14ac:dyDescent="0.3">
      <c r="A15744" t="s">
        <v>15208</v>
      </c>
      <c r="C15744" t="s">
        <v>15182</v>
      </c>
      <c r="D15744">
        <v>5</v>
      </c>
      <c r="E15744" s="1">
        <v>10550</v>
      </c>
      <c r="G15744" t="s">
        <v>34</v>
      </c>
      <c r="H15744" t="s">
        <v>6143</v>
      </c>
      <c r="I15744" t="s">
        <v>15209</v>
      </c>
      <c r="J15744" t="s">
        <v>761</v>
      </c>
      <c r="K15744" t="s">
        <v>24</v>
      </c>
      <c r="L15744" t="s">
        <v>25</v>
      </c>
      <c r="M15744" t="s">
        <v>6146</v>
      </c>
    </row>
    <row r="15745" spans="1:13" x14ac:dyDescent="0.3">
      <c r="A15745" t="s">
        <v>35008</v>
      </c>
      <c r="C15745" t="s">
        <v>34985</v>
      </c>
      <c r="D15745">
        <v>42</v>
      </c>
      <c r="E15745" s="1">
        <v>1758993</v>
      </c>
      <c r="G15745" t="s">
        <v>13</v>
      </c>
      <c r="H15745" t="s">
        <v>35009</v>
      </c>
      <c r="I15745" t="s">
        <v>35010</v>
      </c>
      <c r="J15745" t="s">
        <v>3285</v>
      </c>
      <c r="K15745" t="s">
        <v>24</v>
      </c>
      <c r="L15745" t="s">
        <v>17</v>
      </c>
      <c r="M15745" t="s">
        <v>5006</v>
      </c>
    </row>
    <row r="15746" spans="1:13" x14ac:dyDescent="0.3">
      <c r="A15746" t="s">
        <v>13017</v>
      </c>
      <c r="C15746" t="s">
        <v>20542</v>
      </c>
      <c r="D15746">
        <v>12</v>
      </c>
      <c r="E15746" s="1">
        <v>3210</v>
      </c>
      <c r="G15746" t="s">
        <v>34</v>
      </c>
      <c r="H15746" t="s">
        <v>12998</v>
      </c>
      <c r="I15746" t="s">
        <v>13018</v>
      </c>
      <c r="J15746" t="s">
        <v>3285</v>
      </c>
      <c r="K15746" t="s">
        <v>24</v>
      </c>
      <c r="L15746" t="s">
        <v>25</v>
      </c>
      <c r="M15746" t="s">
        <v>6146</v>
      </c>
    </row>
    <row r="15747" spans="1:13" x14ac:dyDescent="0.3">
      <c r="A15747" t="s">
        <v>13017</v>
      </c>
      <c r="C15747" t="s">
        <v>12994</v>
      </c>
      <c r="D15747">
        <v>12</v>
      </c>
      <c r="E15747" s="1">
        <v>24288</v>
      </c>
      <c r="G15747" t="s">
        <v>34</v>
      </c>
      <c r="H15747" t="s">
        <v>12998</v>
      </c>
      <c r="I15747" t="s">
        <v>13018</v>
      </c>
      <c r="J15747" t="s">
        <v>3285</v>
      </c>
      <c r="K15747" t="s">
        <v>24</v>
      </c>
      <c r="L15747" t="s">
        <v>25</v>
      </c>
      <c r="M15747" t="s">
        <v>6146</v>
      </c>
    </row>
    <row r="15748" spans="1:13" x14ac:dyDescent="0.3">
      <c r="A15748" t="s">
        <v>26890</v>
      </c>
      <c r="C15748" t="s">
        <v>26519</v>
      </c>
      <c r="D15748">
        <v>5</v>
      </c>
      <c r="E15748" s="1">
        <v>7910</v>
      </c>
      <c r="G15748" t="s">
        <v>34</v>
      </c>
      <c r="H15748" t="s">
        <v>6143</v>
      </c>
      <c r="I15748" t="s">
        <v>26891</v>
      </c>
      <c r="J15748" t="s">
        <v>2347</v>
      </c>
      <c r="K15748" t="s">
        <v>24</v>
      </c>
      <c r="L15748" t="s">
        <v>25</v>
      </c>
      <c r="M15748" t="s">
        <v>6146</v>
      </c>
    </row>
    <row r="15749" spans="1:13" x14ac:dyDescent="0.3">
      <c r="A15749" t="s">
        <v>13560</v>
      </c>
      <c r="C15749" t="s">
        <v>13456</v>
      </c>
      <c r="D15749">
        <v>7</v>
      </c>
      <c r="E15749" s="1">
        <v>61615</v>
      </c>
      <c r="G15749" t="s">
        <v>34</v>
      </c>
      <c r="H15749" t="s">
        <v>6143</v>
      </c>
      <c r="I15749" t="s">
        <v>13561</v>
      </c>
      <c r="J15749" t="s">
        <v>30</v>
      </c>
      <c r="K15749" t="s">
        <v>24</v>
      </c>
      <c r="L15749" t="s">
        <v>25</v>
      </c>
      <c r="M15749" t="s">
        <v>6146</v>
      </c>
    </row>
    <row r="15750" spans="1:13" x14ac:dyDescent="0.3">
      <c r="A15750" t="s">
        <v>13560</v>
      </c>
      <c r="C15750" t="s">
        <v>13456</v>
      </c>
      <c r="D15750">
        <v>7</v>
      </c>
      <c r="E15750" s="1">
        <v>4250</v>
      </c>
      <c r="G15750" t="s">
        <v>34</v>
      </c>
      <c r="H15750" t="s">
        <v>6143</v>
      </c>
      <c r="I15750" t="s">
        <v>13561</v>
      </c>
      <c r="J15750" t="s">
        <v>30</v>
      </c>
      <c r="K15750" t="s">
        <v>24</v>
      </c>
      <c r="L15750" t="s">
        <v>25</v>
      </c>
      <c r="M15750" t="s">
        <v>6146</v>
      </c>
    </row>
    <row r="15751" spans="1:13" x14ac:dyDescent="0.3">
      <c r="A15751" t="s">
        <v>8410</v>
      </c>
      <c r="C15751" t="s">
        <v>8196</v>
      </c>
      <c r="D15751">
        <v>26</v>
      </c>
      <c r="E15751" s="1">
        <v>489825</v>
      </c>
      <c r="G15751" t="s">
        <v>13</v>
      </c>
      <c r="H15751" t="s">
        <v>8411</v>
      </c>
      <c r="I15751" t="s">
        <v>2239</v>
      </c>
      <c r="J15751" t="s">
        <v>2240</v>
      </c>
      <c r="K15751" t="s">
        <v>609</v>
      </c>
      <c r="L15751" t="s">
        <v>17</v>
      </c>
      <c r="M15751" t="s">
        <v>345</v>
      </c>
    </row>
    <row r="15752" spans="1:13" x14ac:dyDescent="0.3">
      <c r="A15752" t="s">
        <v>33838</v>
      </c>
      <c r="C15752" t="s">
        <v>33755</v>
      </c>
      <c r="D15752">
        <v>38</v>
      </c>
      <c r="E15752" s="1">
        <v>3468005</v>
      </c>
      <c r="G15752" t="s">
        <v>111</v>
      </c>
      <c r="H15752" t="s">
        <v>33839</v>
      </c>
      <c r="I15752" t="s">
        <v>920</v>
      </c>
      <c r="J15752" t="s">
        <v>422</v>
      </c>
      <c r="K15752" t="s">
        <v>24</v>
      </c>
      <c r="L15752" t="s">
        <v>25</v>
      </c>
      <c r="M15752" t="s">
        <v>120</v>
      </c>
    </row>
    <row r="15753" spans="1:13" x14ac:dyDescent="0.3">
      <c r="A15753" t="s">
        <v>6829</v>
      </c>
      <c r="C15753" t="s">
        <v>6671</v>
      </c>
      <c r="D15753">
        <v>3</v>
      </c>
      <c r="E15753" s="1">
        <v>7078</v>
      </c>
      <c r="G15753" t="s">
        <v>34</v>
      </c>
      <c r="H15753" t="s">
        <v>6143</v>
      </c>
      <c r="I15753" t="s">
        <v>2239</v>
      </c>
      <c r="J15753" t="s">
        <v>1250</v>
      </c>
      <c r="K15753" t="s">
        <v>24</v>
      </c>
      <c r="L15753" t="s">
        <v>25</v>
      </c>
      <c r="M15753" t="s">
        <v>6146</v>
      </c>
    </row>
    <row r="15754" spans="1:13" x14ac:dyDescent="0.3">
      <c r="A15754" t="s">
        <v>16229</v>
      </c>
      <c r="C15754" t="s">
        <v>15737</v>
      </c>
      <c r="D15754">
        <v>23</v>
      </c>
      <c r="E15754" s="1">
        <v>21016</v>
      </c>
      <c r="G15754" t="s">
        <v>111</v>
      </c>
      <c r="H15754" t="s">
        <v>16230</v>
      </c>
      <c r="I15754" t="s">
        <v>70</v>
      </c>
      <c r="J15754" t="s">
        <v>70</v>
      </c>
      <c r="K15754" t="s">
        <v>24</v>
      </c>
      <c r="L15754" t="s">
        <v>25</v>
      </c>
      <c r="M15754" t="s">
        <v>120</v>
      </c>
    </row>
    <row r="15755" spans="1:13" x14ac:dyDescent="0.3">
      <c r="A15755" t="s">
        <v>25600</v>
      </c>
      <c r="C15755" t="s">
        <v>25397</v>
      </c>
      <c r="D15755">
        <v>4</v>
      </c>
      <c r="E15755" s="1">
        <v>5355</v>
      </c>
      <c r="G15755" t="s">
        <v>34</v>
      </c>
      <c r="H15755" t="s">
        <v>6143</v>
      </c>
      <c r="I15755" t="s">
        <v>25601</v>
      </c>
      <c r="J15755" t="s">
        <v>7616</v>
      </c>
      <c r="K15755" t="s">
        <v>24</v>
      </c>
      <c r="L15755" t="s">
        <v>25</v>
      </c>
      <c r="M15755" t="s">
        <v>6146</v>
      </c>
    </row>
    <row r="15756" spans="1:13" x14ac:dyDescent="0.3">
      <c r="A15756" t="s">
        <v>24441</v>
      </c>
      <c r="C15756" t="s">
        <v>24414</v>
      </c>
      <c r="D15756">
        <v>2</v>
      </c>
      <c r="E15756" s="1">
        <v>56000</v>
      </c>
      <c r="G15756" t="s">
        <v>111</v>
      </c>
      <c r="H15756" t="s">
        <v>24442</v>
      </c>
      <c r="I15756" t="s">
        <v>24443</v>
      </c>
      <c r="J15756" t="s">
        <v>70</v>
      </c>
      <c r="K15756" t="s">
        <v>24</v>
      </c>
      <c r="L15756" t="s">
        <v>25</v>
      </c>
      <c r="M15756" t="s">
        <v>120</v>
      </c>
    </row>
    <row r="15757" spans="1:13" x14ac:dyDescent="0.3">
      <c r="A15757" t="s">
        <v>19905</v>
      </c>
      <c r="C15757" t="s">
        <v>19404</v>
      </c>
      <c r="D15757">
        <v>6</v>
      </c>
      <c r="E15757" s="1">
        <v>14995</v>
      </c>
      <c r="G15757" t="s">
        <v>34</v>
      </c>
      <c r="H15757" t="s">
        <v>6143</v>
      </c>
      <c r="I15757" t="s">
        <v>19906</v>
      </c>
      <c r="J15757" t="s">
        <v>280</v>
      </c>
      <c r="K15757" t="s">
        <v>24</v>
      </c>
      <c r="L15757" t="s">
        <v>25</v>
      </c>
      <c r="M15757" t="s">
        <v>6146</v>
      </c>
    </row>
    <row r="15758" spans="1:13" x14ac:dyDescent="0.3">
      <c r="A15758" t="s">
        <v>19939</v>
      </c>
      <c r="C15758" t="s">
        <v>24373</v>
      </c>
      <c r="D15758">
        <v>72</v>
      </c>
      <c r="E15758" s="1">
        <v>550000</v>
      </c>
      <c r="G15758" t="s">
        <v>111</v>
      </c>
      <c r="H15758" t="s">
        <v>24407</v>
      </c>
      <c r="I15758" t="s">
        <v>472</v>
      </c>
      <c r="J15758" t="s">
        <v>22</v>
      </c>
      <c r="K15758" t="s">
        <v>24</v>
      </c>
      <c r="L15758" t="s">
        <v>25</v>
      </c>
      <c r="M15758" t="s">
        <v>3790</v>
      </c>
    </row>
    <row r="15759" spans="1:13" x14ac:dyDescent="0.3">
      <c r="A15759" t="s">
        <v>19939</v>
      </c>
      <c r="C15759" t="s">
        <v>26380</v>
      </c>
      <c r="D15759">
        <v>19</v>
      </c>
      <c r="E15759" s="1">
        <v>42097</v>
      </c>
      <c r="G15759" t="s">
        <v>111</v>
      </c>
      <c r="H15759" t="s">
        <v>26396</v>
      </c>
      <c r="I15759" t="s">
        <v>472</v>
      </c>
      <c r="J15759" t="s">
        <v>22</v>
      </c>
      <c r="K15759" t="s">
        <v>24</v>
      </c>
      <c r="L15759" t="s">
        <v>25</v>
      </c>
      <c r="M15759" t="s">
        <v>6109</v>
      </c>
    </row>
    <row r="15760" spans="1:13" x14ac:dyDescent="0.3">
      <c r="A15760" t="s">
        <v>19939</v>
      </c>
      <c r="C15760" t="s">
        <v>19936</v>
      </c>
      <c r="D15760">
        <v>84</v>
      </c>
      <c r="E15760" s="1">
        <v>422000</v>
      </c>
      <c r="G15760" t="s">
        <v>111</v>
      </c>
      <c r="H15760" t="s">
        <v>19940</v>
      </c>
      <c r="I15760" t="s">
        <v>472</v>
      </c>
      <c r="J15760" t="s">
        <v>22</v>
      </c>
      <c r="K15760" t="s">
        <v>24</v>
      </c>
      <c r="L15760" t="s">
        <v>25</v>
      </c>
      <c r="M15760" t="s">
        <v>3790</v>
      </c>
    </row>
    <row r="15761" spans="1:13" x14ac:dyDescent="0.3">
      <c r="A15761" t="s">
        <v>11180</v>
      </c>
      <c r="C15761" t="s">
        <v>11140</v>
      </c>
      <c r="D15761">
        <v>1</v>
      </c>
      <c r="E15761" s="1">
        <v>50000</v>
      </c>
      <c r="G15761" t="s">
        <v>111</v>
      </c>
      <c r="H15761" t="s">
        <v>11181</v>
      </c>
      <c r="I15761" t="s">
        <v>287</v>
      </c>
      <c r="J15761" t="s">
        <v>288</v>
      </c>
      <c r="K15761" t="s">
        <v>24</v>
      </c>
      <c r="L15761" t="s">
        <v>25</v>
      </c>
      <c r="M15761" t="s">
        <v>6109</v>
      </c>
    </row>
    <row r="15762" spans="1:13" x14ac:dyDescent="0.3">
      <c r="A15762" t="s">
        <v>11180</v>
      </c>
      <c r="C15762" t="s">
        <v>37782</v>
      </c>
      <c r="D15762">
        <v>36</v>
      </c>
      <c r="E15762" s="1">
        <v>150000</v>
      </c>
      <c r="G15762" t="s">
        <v>111</v>
      </c>
      <c r="H15762" t="s">
        <v>37791</v>
      </c>
      <c r="I15762" t="s">
        <v>287</v>
      </c>
      <c r="J15762" t="s">
        <v>288</v>
      </c>
      <c r="K15762" t="s">
        <v>24</v>
      </c>
      <c r="L15762" t="s">
        <v>25</v>
      </c>
      <c r="M15762" t="s">
        <v>6109</v>
      </c>
    </row>
    <row r="15763" spans="1:13" x14ac:dyDescent="0.3">
      <c r="A15763" t="s">
        <v>32038</v>
      </c>
      <c r="C15763" t="s">
        <v>31866</v>
      </c>
      <c r="D15763">
        <v>6</v>
      </c>
      <c r="E15763" s="1">
        <v>2500</v>
      </c>
      <c r="G15763" t="s">
        <v>34</v>
      </c>
      <c r="H15763" t="s">
        <v>6143</v>
      </c>
      <c r="I15763" t="s">
        <v>32039</v>
      </c>
      <c r="J15763" t="s">
        <v>769</v>
      </c>
      <c r="K15763" t="s">
        <v>24</v>
      </c>
      <c r="L15763" t="s">
        <v>25</v>
      </c>
      <c r="M15763" t="s">
        <v>6146</v>
      </c>
    </row>
    <row r="15764" spans="1:13" x14ac:dyDescent="0.3">
      <c r="A15764" t="s">
        <v>7262</v>
      </c>
      <c r="C15764" t="s">
        <v>24500</v>
      </c>
      <c r="D15764">
        <v>13</v>
      </c>
      <c r="E15764" s="1">
        <v>90000</v>
      </c>
      <c r="G15764" t="s">
        <v>34</v>
      </c>
      <c r="H15764" t="s">
        <v>18250</v>
      </c>
      <c r="I15764" t="s">
        <v>6104</v>
      </c>
      <c r="J15764" t="s">
        <v>6105</v>
      </c>
      <c r="K15764" t="s">
        <v>24</v>
      </c>
      <c r="L15764" t="s">
        <v>25</v>
      </c>
      <c r="M15764" t="s">
        <v>6146</v>
      </c>
    </row>
    <row r="15765" spans="1:13" x14ac:dyDescent="0.3">
      <c r="A15765" t="s">
        <v>7262</v>
      </c>
      <c r="C15765" t="s">
        <v>6985</v>
      </c>
      <c r="D15765">
        <v>4</v>
      </c>
      <c r="E15765" s="1">
        <v>170994</v>
      </c>
      <c r="G15765" t="s">
        <v>34</v>
      </c>
      <c r="H15765" t="s">
        <v>6143</v>
      </c>
      <c r="I15765" t="s">
        <v>6104</v>
      </c>
      <c r="J15765" t="s">
        <v>6105</v>
      </c>
      <c r="K15765" t="s">
        <v>24</v>
      </c>
      <c r="L15765" t="s">
        <v>25</v>
      </c>
      <c r="M15765" t="s">
        <v>6146</v>
      </c>
    </row>
    <row r="15766" spans="1:13" x14ac:dyDescent="0.3">
      <c r="A15766" t="s">
        <v>17892</v>
      </c>
      <c r="C15766" t="s">
        <v>29114</v>
      </c>
      <c r="D15766">
        <v>18</v>
      </c>
      <c r="E15766" s="1">
        <v>100000</v>
      </c>
      <c r="G15766" t="s">
        <v>111</v>
      </c>
      <c r="H15766" t="s">
        <v>29211</v>
      </c>
      <c r="I15766" t="s">
        <v>867</v>
      </c>
      <c r="J15766" t="s">
        <v>280</v>
      </c>
      <c r="K15766" t="s">
        <v>24</v>
      </c>
      <c r="L15766" t="s">
        <v>17</v>
      </c>
      <c r="M15766" t="s">
        <v>112</v>
      </c>
    </row>
    <row r="15767" spans="1:13" x14ac:dyDescent="0.3">
      <c r="A15767" t="s">
        <v>17892</v>
      </c>
      <c r="C15767" t="s">
        <v>17871</v>
      </c>
      <c r="D15767">
        <v>24</v>
      </c>
      <c r="E15767" s="1">
        <v>604973</v>
      </c>
      <c r="G15767" t="s">
        <v>111</v>
      </c>
      <c r="H15767" t="s">
        <v>17893</v>
      </c>
      <c r="I15767" t="s">
        <v>867</v>
      </c>
      <c r="J15767" t="s">
        <v>280</v>
      </c>
      <c r="K15767" t="s">
        <v>24</v>
      </c>
      <c r="L15767" t="s">
        <v>25</v>
      </c>
      <c r="M15767" t="s">
        <v>120</v>
      </c>
    </row>
    <row r="15768" spans="1:13" x14ac:dyDescent="0.3">
      <c r="A15768" t="s">
        <v>25881</v>
      </c>
      <c r="C15768" t="s">
        <v>25784</v>
      </c>
      <c r="D15768">
        <v>4</v>
      </c>
      <c r="E15768" s="1">
        <v>2580</v>
      </c>
      <c r="G15768" t="s">
        <v>34</v>
      </c>
      <c r="H15768" t="s">
        <v>6143</v>
      </c>
      <c r="I15768" t="s">
        <v>5895</v>
      </c>
      <c r="J15768" t="s">
        <v>86</v>
      </c>
      <c r="K15768" t="s">
        <v>24</v>
      </c>
      <c r="L15768" t="s">
        <v>25</v>
      </c>
      <c r="M15768" t="s">
        <v>6146</v>
      </c>
    </row>
    <row r="15769" spans="1:13" x14ac:dyDescent="0.3">
      <c r="A15769" t="s">
        <v>6490</v>
      </c>
      <c r="C15769" t="s">
        <v>6476</v>
      </c>
      <c r="D15769">
        <v>63</v>
      </c>
      <c r="E15769" s="1">
        <v>2500000</v>
      </c>
      <c r="G15769" t="s">
        <v>34</v>
      </c>
      <c r="H15769" t="s">
        <v>6491</v>
      </c>
      <c r="I15769" t="s">
        <v>6492</v>
      </c>
      <c r="K15769" t="s">
        <v>1825</v>
      </c>
      <c r="L15769" t="s">
        <v>25</v>
      </c>
      <c r="M15769" t="s">
        <v>202</v>
      </c>
    </row>
    <row r="15770" spans="1:13" x14ac:dyDescent="0.3">
      <c r="A15770" t="s">
        <v>12614</v>
      </c>
      <c r="C15770" t="s">
        <v>30595</v>
      </c>
      <c r="D15770">
        <v>12</v>
      </c>
      <c r="E15770" s="1">
        <v>225000</v>
      </c>
      <c r="G15770" t="s">
        <v>69</v>
      </c>
      <c r="H15770" t="s">
        <v>68</v>
      </c>
      <c r="I15770" t="s">
        <v>118</v>
      </c>
      <c r="J15770" t="s">
        <v>119</v>
      </c>
      <c r="K15770" t="s">
        <v>24</v>
      </c>
      <c r="L15770" t="s">
        <v>25</v>
      </c>
      <c r="M15770" t="s">
        <v>221</v>
      </c>
    </row>
    <row r="15771" spans="1:13" x14ac:dyDescent="0.3">
      <c r="A15771" t="s">
        <v>12614</v>
      </c>
      <c r="C15771" t="s">
        <v>12314</v>
      </c>
      <c r="D15771">
        <v>21</v>
      </c>
      <c r="E15771" s="1">
        <v>50000</v>
      </c>
      <c r="G15771" t="s">
        <v>111</v>
      </c>
      <c r="H15771" t="s">
        <v>12615</v>
      </c>
      <c r="I15771" t="s">
        <v>118</v>
      </c>
      <c r="J15771" t="s">
        <v>119</v>
      </c>
      <c r="K15771" t="s">
        <v>24</v>
      </c>
      <c r="L15771" t="s">
        <v>25</v>
      </c>
      <c r="M15771" t="s">
        <v>87</v>
      </c>
    </row>
    <row r="15772" spans="1:13" x14ac:dyDescent="0.3">
      <c r="A15772" t="s">
        <v>12614</v>
      </c>
      <c r="C15772" t="s">
        <v>34985</v>
      </c>
      <c r="D15772">
        <v>24</v>
      </c>
      <c r="E15772" s="1">
        <v>500001</v>
      </c>
      <c r="G15772" t="s">
        <v>69</v>
      </c>
      <c r="H15772" t="s">
        <v>35045</v>
      </c>
      <c r="I15772" t="s">
        <v>118</v>
      </c>
      <c r="J15772" t="s">
        <v>119</v>
      </c>
      <c r="K15772" t="s">
        <v>24</v>
      </c>
      <c r="L15772" t="s">
        <v>25</v>
      </c>
      <c r="M15772" t="s">
        <v>221</v>
      </c>
    </row>
    <row r="15773" spans="1:13" x14ac:dyDescent="0.3">
      <c r="A15773" t="s">
        <v>12614</v>
      </c>
      <c r="C15773" t="s">
        <v>36727</v>
      </c>
      <c r="D15773">
        <v>27</v>
      </c>
      <c r="E15773" s="1">
        <v>400000</v>
      </c>
      <c r="G15773" t="s">
        <v>111</v>
      </c>
      <c r="H15773" t="s">
        <v>36756</v>
      </c>
      <c r="I15773" t="s">
        <v>118</v>
      </c>
      <c r="J15773" t="s">
        <v>119</v>
      </c>
      <c r="K15773" t="s">
        <v>24</v>
      </c>
      <c r="L15773" t="s">
        <v>25</v>
      </c>
      <c r="M15773" t="s">
        <v>120</v>
      </c>
    </row>
    <row r="15774" spans="1:13" x14ac:dyDescent="0.3">
      <c r="A15774" t="s">
        <v>12614</v>
      </c>
      <c r="C15774" t="s">
        <v>38133</v>
      </c>
      <c r="D15774">
        <v>26</v>
      </c>
      <c r="E15774" s="1">
        <v>375076</v>
      </c>
      <c r="G15774" t="s">
        <v>111</v>
      </c>
      <c r="H15774" t="s">
        <v>38155</v>
      </c>
      <c r="I15774" t="s">
        <v>118</v>
      </c>
      <c r="J15774" t="s">
        <v>119</v>
      </c>
      <c r="K15774" t="s">
        <v>24</v>
      </c>
      <c r="L15774" t="s">
        <v>25</v>
      </c>
      <c r="M15774" t="s">
        <v>120</v>
      </c>
    </row>
    <row r="15775" spans="1:13" x14ac:dyDescent="0.3">
      <c r="A15775" t="s">
        <v>12827</v>
      </c>
      <c r="C15775" t="s">
        <v>12803</v>
      </c>
      <c r="D15775">
        <v>3</v>
      </c>
      <c r="E15775" s="1">
        <v>50020</v>
      </c>
      <c r="G15775" t="s">
        <v>13</v>
      </c>
      <c r="H15775" t="s">
        <v>12828</v>
      </c>
      <c r="I15775" t="s">
        <v>12829</v>
      </c>
      <c r="J15775" t="s">
        <v>5495</v>
      </c>
      <c r="K15775" t="s">
        <v>1825</v>
      </c>
      <c r="L15775" t="s">
        <v>17</v>
      </c>
      <c r="M15775" t="s">
        <v>18</v>
      </c>
    </row>
    <row r="15776" spans="1:13" x14ac:dyDescent="0.3">
      <c r="A15776" t="s">
        <v>32341</v>
      </c>
      <c r="C15776" t="s">
        <v>32274</v>
      </c>
      <c r="D15776">
        <v>2</v>
      </c>
      <c r="E15776" s="1">
        <v>17188</v>
      </c>
      <c r="G15776" t="s">
        <v>34</v>
      </c>
      <c r="H15776" t="s">
        <v>6143</v>
      </c>
      <c r="I15776" t="s">
        <v>1825</v>
      </c>
      <c r="J15776" t="s">
        <v>3026</v>
      </c>
      <c r="K15776" t="s">
        <v>24</v>
      </c>
      <c r="L15776" t="s">
        <v>25</v>
      </c>
      <c r="M15776" t="s">
        <v>6146</v>
      </c>
    </row>
    <row r="15777" spans="1:13" x14ac:dyDescent="0.3">
      <c r="A15777" t="s">
        <v>32805</v>
      </c>
      <c r="C15777" t="s">
        <v>32581</v>
      </c>
      <c r="D15777">
        <v>7</v>
      </c>
      <c r="E15777" s="1">
        <v>8777</v>
      </c>
      <c r="G15777" t="s">
        <v>34</v>
      </c>
      <c r="H15777" t="s">
        <v>6143</v>
      </c>
      <c r="I15777" t="s">
        <v>1825</v>
      </c>
      <c r="J15777" t="s">
        <v>70</v>
      </c>
      <c r="K15777" t="s">
        <v>24</v>
      </c>
      <c r="L15777" t="s">
        <v>25</v>
      </c>
      <c r="M15777" t="s">
        <v>6146</v>
      </c>
    </row>
    <row r="15778" spans="1:13" x14ac:dyDescent="0.3">
      <c r="A15778" t="s">
        <v>20078</v>
      </c>
      <c r="C15778" t="s">
        <v>19936</v>
      </c>
      <c r="D15778">
        <v>5</v>
      </c>
      <c r="E15778" s="1">
        <v>31745</v>
      </c>
      <c r="G15778" t="s">
        <v>34</v>
      </c>
      <c r="H15778" t="s">
        <v>6143</v>
      </c>
      <c r="I15778" t="s">
        <v>1825</v>
      </c>
      <c r="J15778" t="s">
        <v>9844</v>
      </c>
      <c r="K15778" t="s">
        <v>24</v>
      </c>
      <c r="L15778" t="s">
        <v>25</v>
      </c>
      <c r="M15778" t="s">
        <v>6146</v>
      </c>
    </row>
    <row r="15779" spans="1:13" x14ac:dyDescent="0.3">
      <c r="A15779" t="s">
        <v>5623</v>
      </c>
      <c r="C15779" t="s">
        <v>5155</v>
      </c>
      <c r="D15779">
        <v>33</v>
      </c>
      <c r="E15779" s="1">
        <v>100000</v>
      </c>
      <c r="G15779" t="s">
        <v>111</v>
      </c>
      <c r="H15779" t="s">
        <v>5622</v>
      </c>
      <c r="I15779" t="s">
        <v>5624</v>
      </c>
      <c r="J15779" t="s">
        <v>307</v>
      </c>
      <c r="K15779" t="s">
        <v>24</v>
      </c>
      <c r="L15779" t="s">
        <v>25</v>
      </c>
      <c r="M15779" t="s">
        <v>232</v>
      </c>
    </row>
    <row r="15780" spans="1:13" x14ac:dyDescent="0.3">
      <c r="A15780" t="s">
        <v>5623</v>
      </c>
      <c r="C15780" t="s">
        <v>10471</v>
      </c>
      <c r="D15780">
        <v>25</v>
      </c>
      <c r="E15780" s="1">
        <v>100000</v>
      </c>
      <c r="G15780" t="s">
        <v>111</v>
      </c>
      <c r="H15780" t="s">
        <v>10343</v>
      </c>
      <c r="I15780" t="s">
        <v>5624</v>
      </c>
      <c r="J15780" t="s">
        <v>307</v>
      </c>
      <c r="K15780" t="s">
        <v>24</v>
      </c>
      <c r="L15780" t="s">
        <v>25</v>
      </c>
      <c r="M15780" t="s">
        <v>232</v>
      </c>
    </row>
    <row r="15781" spans="1:13" x14ac:dyDescent="0.3">
      <c r="A15781" t="s">
        <v>5623</v>
      </c>
      <c r="C15781" t="s">
        <v>8074</v>
      </c>
      <c r="D15781">
        <v>74</v>
      </c>
      <c r="E15781" s="1">
        <v>9000000</v>
      </c>
      <c r="G15781" t="s">
        <v>111</v>
      </c>
      <c r="H15781" t="s">
        <v>8137</v>
      </c>
      <c r="I15781" t="s">
        <v>5624</v>
      </c>
      <c r="J15781" t="s">
        <v>307</v>
      </c>
      <c r="K15781" t="s">
        <v>24</v>
      </c>
      <c r="L15781" t="s">
        <v>25</v>
      </c>
      <c r="M15781" t="s">
        <v>232</v>
      </c>
    </row>
    <row r="15782" spans="1:13" x14ac:dyDescent="0.3">
      <c r="A15782" t="s">
        <v>5623</v>
      </c>
      <c r="C15782" t="s">
        <v>34263</v>
      </c>
      <c r="D15782">
        <v>17</v>
      </c>
      <c r="E15782" s="1">
        <v>644675</v>
      </c>
      <c r="G15782" t="s">
        <v>111</v>
      </c>
      <c r="H15782" t="s">
        <v>34385</v>
      </c>
      <c r="I15782" t="s">
        <v>5624</v>
      </c>
      <c r="J15782" t="s">
        <v>307</v>
      </c>
      <c r="K15782" t="s">
        <v>24</v>
      </c>
      <c r="L15782" t="s">
        <v>25</v>
      </c>
      <c r="M15782" t="s">
        <v>232</v>
      </c>
    </row>
    <row r="15783" spans="1:13" x14ac:dyDescent="0.3">
      <c r="A15783" t="s">
        <v>33449</v>
      </c>
      <c r="C15783" t="s">
        <v>33438</v>
      </c>
      <c r="D15783">
        <v>12</v>
      </c>
      <c r="E15783" s="1">
        <v>100000</v>
      </c>
      <c r="G15783" t="s">
        <v>13</v>
      </c>
      <c r="H15783" t="s">
        <v>33450</v>
      </c>
      <c r="I15783" t="s">
        <v>5624</v>
      </c>
      <c r="J15783" t="s">
        <v>307</v>
      </c>
      <c r="K15783" t="s">
        <v>24</v>
      </c>
      <c r="L15783" t="s">
        <v>17</v>
      </c>
      <c r="M15783" t="s">
        <v>450</v>
      </c>
    </row>
    <row r="15784" spans="1:13" x14ac:dyDescent="0.3">
      <c r="A15784" t="s">
        <v>15084</v>
      </c>
      <c r="C15784" t="s">
        <v>15008</v>
      </c>
      <c r="D15784">
        <v>4</v>
      </c>
      <c r="E15784" s="1">
        <v>18358</v>
      </c>
      <c r="G15784" t="s">
        <v>34</v>
      </c>
      <c r="H15784" t="s">
        <v>6143</v>
      </c>
      <c r="I15784" t="s">
        <v>5624</v>
      </c>
      <c r="J15784" t="s">
        <v>761</v>
      </c>
      <c r="K15784" t="s">
        <v>24</v>
      </c>
      <c r="L15784" t="s">
        <v>25</v>
      </c>
      <c r="M15784" t="s">
        <v>6146</v>
      </c>
    </row>
    <row r="15785" spans="1:13" x14ac:dyDescent="0.3">
      <c r="A15785" t="s">
        <v>7368</v>
      </c>
      <c r="C15785" t="s">
        <v>6985</v>
      </c>
      <c r="D15785">
        <v>4</v>
      </c>
      <c r="E15785" s="1">
        <v>14498</v>
      </c>
      <c r="G15785" t="s">
        <v>34</v>
      </c>
      <c r="H15785" t="s">
        <v>6143</v>
      </c>
      <c r="I15785" t="s">
        <v>5624</v>
      </c>
      <c r="J15785" t="s">
        <v>6105</v>
      </c>
      <c r="K15785" t="s">
        <v>24</v>
      </c>
      <c r="L15785" t="s">
        <v>25</v>
      </c>
      <c r="M15785" t="s">
        <v>6146</v>
      </c>
    </row>
    <row r="15786" spans="1:13" x14ac:dyDescent="0.3">
      <c r="A15786" t="s">
        <v>1812</v>
      </c>
      <c r="C15786" t="s">
        <v>1558</v>
      </c>
      <c r="D15786">
        <v>13</v>
      </c>
      <c r="E15786" s="1">
        <v>78983</v>
      </c>
      <c r="G15786" t="s">
        <v>111</v>
      </c>
      <c r="H15786" t="s">
        <v>1813</v>
      </c>
      <c r="I15786" t="s">
        <v>334</v>
      </c>
      <c r="J15786" t="s">
        <v>311</v>
      </c>
      <c r="K15786" t="s">
        <v>24</v>
      </c>
      <c r="L15786" t="s">
        <v>25</v>
      </c>
      <c r="M15786" t="s">
        <v>120</v>
      </c>
    </row>
    <row r="15787" spans="1:13" x14ac:dyDescent="0.3">
      <c r="A15787" t="s">
        <v>1812</v>
      </c>
      <c r="C15787" t="s">
        <v>34100</v>
      </c>
      <c r="D15787">
        <v>18</v>
      </c>
      <c r="E15787" s="1">
        <v>100000</v>
      </c>
      <c r="G15787" t="s">
        <v>13</v>
      </c>
      <c r="H15787" t="s">
        <v>34111</v>
      </c>
      <c r="I15787" t="s">
        <v>334</v>
      </c>
      <c r="J15787" t="s">
        <v>311</v>
      </c>
      <c r="K15787" t="s">
        <v>24</v>
      </c>
      <c r="L15787" t="s">
        <v>17</v>
      </c>
      <c r="M15787" t="s">
        <v>450</v>
      </c>
    </row>
    <row r="15788" spans="1:13" x14ac:dyDescent="0.3">
      <c r="A15788" t="s">
        <v>7129</v>
      </c>
      <c r="C15788" t="s">
        <v>18238</v>
      </c>
      <c r="D15788">
        <v>21</v>
      </c>
      <c r="E15788" s="1">
        <v>234000</v>
      </c>
      <c r="G15788" t="s">
        <v>34</v>
      </c>
      <c r="H15788" t="s">
        <v>18250</v>
      </c>
      <c r="I15788" t="s">
        <v>5624</v>
      </c>
      <c r="J15788" t="s">
        <v>307</v>
      </c>
      <c r="L15788" t="s">
        <v>25</v>
      </c>
      <c r="M15788" t="s">
        <v>6146</v>
      </c>
    </row>
    <row r="15789" spans="1:13" x14ac:dyDescent="0.3">
      <c r="A15789" t="s">
        <v>7129</v>
      </c>
      <c r="C15789" t="s">
        <v>6985</v>
      </c>
      <c r="D15789">
        <v>6</v>
      </c>
      <c r="E15789" s="1">
        <v>466984</v>
      </c>
      <c r="G15789" t="s">
        <v>34</v>
      </c>
      <c r="H15789" t="s">
        <v>6143</v>
      </c>
      <c r="I15789" t="s">
        <v>5624</v>
      </c>
      <c r="J15789" t="s">
        <v>307</v>
      </c>
      <c r="L15789" t="s">
        <v>25</v>
      </c>
      <c r="M15789" t="s">
        <v>6146</v>
      </c>
    </row>
    <row r="15790" spans="1:13" x14ac:dyDescent="0.3">
      <c r="A15790" t="s">
        <v>2716</v>
      </c>
      <c r="C15790" t="s">
        <v>2269</v>
      </c>
      <c r="D15790">
        <v>27</v>
      </c>
      <c r="E15790" s="1">
        <v>432704</v>
      </c>
      <c r="G15790" t="s">
        <v>111</v>
      </c>
      <c r="H15790" t="s">
        <v>2717</v>
      </c>
      <c r="I15790" t="s">
        <v>460</v>
      </c>
      <c r="J15790" t="s">
        <v>30</v>
      </c>
      <c r="K15790" t="s">
        <v>24</v>
      </c>
      <c r="L15790" t="s">
        <v>25</v>
      </c>
      <c r="M15790" t="s">
        <v>120</v>
      </c>
    </row>
    <row r="15791" spans="1:13" x14ac:dyDescent="0.3">
      <c r="A15791" t="s">
        <v>2716</v>
      </c>
      <c r="C15791" t="s">
        <v>29553</v>
      </c>
      <c r="D15791">
        <v>27</v>
      </c>
      <c r="E15791" s="1">
        <v>411667</v>
      </c>
      <c r="G15791" t="s">
        <v>111</v>
      </c>
      <c r="H15791" t="s">
        <v>29763</v>
      </c>
      <c r="I15791" t="s">
        <v>460</v>
      </c>
      <c r="J15791" t="s">
        <v>30</v>
      </c>
      <c r="K15791" t="s">
        <v>24</v>
      </c>
      <c r="L15791" t="s">
        <v>25</v>
      </c>
      <c r="M15791" t="s">
        <v>120</v>
      </c>
    </row>
    <row r="15792" spans="1:13" x14ac:dyDescent="0.3">
      <c r="A15792" t="s">
        <v>6668</v>
      </c>
      <c r="C15792" t="s">
        <v>6536</v>
      </c>
      <c r="D15792">
        <v>3</v>
      </c>
      <c r="E15792" s="1">
        <v>8302</v>
      </c>
      <c r="G15792" t="s">
        <v>34</v>
      </c>
      <c r="H15792" t="s">
        <v>6143</v>
      </c>
      <c r="I15792" t="s">
        <v>6669</v>
      </c>
      <c r="J15792" t="s">
        <v>3285</v>
      </c>
      <c r="K15792" t="s">
        <v>24</v>
      </c>
      <c r="L15792" t="s">
        <v>25</v>
      </c>
      <c r="M15792" t="s">
        <v>6146</v>
      </c>
    </row>
    <row r="15793" spans="1:13" x14ac:dyDescent="0.3">
      <c r="A15793" t="s">
        <v>31362</v>
      </c>
      <c r="C15793" t="s">
        <v>31300</v>
      </c>
      <c r="D15793">
        <v>5</v>
      </c>
      <c r="E15793" s="1">
        <v>16708</v>
      </c>
      <c r="G15793" t="s">
        <v>34</v>
      </c>
      <c r="H15793" t="s">
        <v>6143</v>
      </c>
      <c r="I15793" t="s">
        <v>31363</v>
      </c>
      <c r="J15793" t="s">
        <v>137</v>
      </c>
      <c r="K15793" t="s">
        <v>24</v>
      </c>
      <c r="L15793" t="s">
        <v>25</v>
      </c>
      <c r="M15793" t="s">
        <v>6146</v>
      </c>
    </row>
    <row r="15794" spans="1:13" x14ac:dyDescent="0.3">
      <c r="A15794" t="s">
        <v>25273</v>
      </c>
      <c r="C15794" t="s">
        <v>25248</v>
      </c>
      <c r="D15794">
        <v>12</v>
      </c>
      <c r="E15794" s="1">
        <v>1605669</v>
      </c>
      <c r="G15794" t="s">
        <v>111</v>
      </c>
      <c r="H15794" t="s">
        <v>25274</v>
      </c>
      <c r="I15794" t="s">
        <v>14152</v>
      </c>
      <c r="J15794" t="s">
        <v>433</v>
      </c>
      <c r="K15794" t="s">
        <v>24</v>
      </c>
      <c r="L15794" t="s">
        <v>25</v>
      </c>
      <c r="M15794" t="s">
        <v>120</v>
      </c>
    </row>
    <row r="15795" spans="1:13" x14ac:dyDescent="0.3">
      <c r="A15795" t="s">
        <v>3187</v>
      </c>
      <c r="C15795" t="s">
        <v>2957</v>
      </c>
      <c r="D15795">
        <v>60</v>
      </c>
      <c r="E15795" s="1">
        <v>4000000</v>
      </c>
      <c r="G15795" t="s">
        <v>48</v>
      </c>
      <c r="H15795" t="s">
        <v>3188</v>
      </c>
      <c r="I15795" t="s">
        <v>3189</v>
      </c>
      <c r="J15795" t="s">
        <v>433</v>
      </c>
      <c r="K15795" t="s">
        <v>24</v>
      </c>
      <c r="L15795" t="s">
        <v>38</v>
      </c>
      <c r="M15795" t="s">
        <v>190</v>
      </c>
    </row>
    <row r="15796" spans="1:13" x14ac:dyDescent="0.3">
      <c r="A15796" t="s">
        <v>3187</v>
      </c>
      <c r="C15796" t="s">
        <v>3657</v>
      </c>
      <c r="D15796">
        <v>42</v>
      </c>
      <c r="E15796" s="1">
        <v>100000</v>
      </c>
      <c r="G15796" t="s">
        <v>13</v>
      </c>
      <c r="H15796" t="s">
        <v>3921</v>
      </c>
      <c r="I15796" t="s">
        <v>3189</v>
      </c>
      <c r="J15796" t="s">
        <v>433</v>
      </c>
      <c r="K15796" t="s">
        <v>24</v>
      </c>
      <c r="L15796" t="s">
        <v>17</v>
      </c>
      <c r="M15796" t="s">
        <v>450</v>
      </c>
    </row>
    <row r="15797" spans="1:13" x14ac:dyDescent="0.3">
      <c r="A15797" t="s">
        <v>3187</v>
      </c>
      <c r="C15797" t="s">
        <v>4887</v>
      </c>
      <c r="D15797">
        <v>36</v>
      </c>
      <c r="E15797" s="1">
        <v>1260883</v>
      </c>
      <c r="G15797" t="s">
        <v>48</v>
      </c>
      <c r="H15797" t="s">
        <v>4889</v>
      </c>
      <c r="I15797" t="s">
        <v>3189</v>
      </c>
      <c r="J15797" t="s">
        <v>433</v>
      </c>
      <c r="K15797" t="s">
        <v>24</v>
      </c>
      <c r="L15797" t="s">
        <v>170</v>
      </c>
      <c r="M15797" t="s">
        <v>354</v>
      </c>
    </row>
    <row r="15798" spans="1:13" x14ac:dyDescent="0.3">
      <c r="A15798" t="s">
        <v>3187</v>
      </c>
      <c r="C15798" t="s">
        <v>21907</v>
      </c>
      <c r="D15798">
        <v>40</v>
      </c>
      <c r="E15798" s="1">
        <v>4102487</v>
      </c>
      <c r="G15798" t="s">
        <v>48</v>
      </c>
      <c r="H15798" t="s">
        <v>21918</v>
      </c>
      <c r="I15798" t="s">
        <v>3189</v>
      </c>
      <c r="J15798" t="s">
        <v>433</v>
      </c>
      <c r="K15798" t="s">
        <v>24</v>
      </c>
      <c r="L15798" t="s">
        <v>170</v>
      </c>
      <c r="M15798" t="s">
        <v>190</v>
      </c>
    </row>
    <row r="15799" spans="1:13" x14ac:dyDescent="0.3">
      <c r="A15799" t="s">
        <v>3187</v>
      </c>
      <c r="C15799" t="s">
        <v>22646</v>
      </c>
      <c r="D15799">
        <v>25</v>
      </c>
      <c r="E15799" s="1">
        <v>100000</v>
      </c>
      <c r="G15799" t="s">
        <v>13</v>
      </c>
      <c r="H15799" t="s">
        <v>22728</v>
      </c>
      <c r="I15799" t="s">
        <v>3189</v>
      </c>
      <c r="J15799" t="s">
        <v>433</v>
      </c>
      <c r="K15799" t="s">
        <v>24</v>
      </c>
      <c r="L15799" t="s">
        <v>17</v>
      </c>
      <c r="M15799" t="s">
        <v>105</v>
      </c>
    </row>
    <row r="15800" spans="1:13" x14ac:dyDescent="0.3">
      <c r="A15800" t="s">
        <v>3187</v>
      </c>
      <c r="C15800" t="s">
        <v>16755</v>
      </c>
      <c r="D15800">
        <v>6</v>
      </c>
      <c r="E15800" s="1">
        <v>49995</v>
      </c>
      <c r="G15800" t="s">
        <v>48</v>
      </c>
      <c r="H15800" t="s">
        <v>16855</v>
      </c>
      <c r="I15800" t="s">
        <v>3189</v>
      </c>
      <c r="J15800" t="s">
        <v>433</v>
      </c>
      <c r="K15800" t="s">
        <v>24</v>
      </c>
      <c r="L15800" t="s">
        <v>38</v>
      </c>
      <c r="M15800" t="s">
        <v>190</v>
      </c>
    </row>
    <row r="15801" spans="1:13" x14ac:dyDescent="0.3">
      <c r="A15801" t="s">
        <v>3187</v>
      </c>
      <c r="C15801" t="s">
        <v>15606</v>
      </c>
      <c r="D15801">
        <v>19</v>
      </c>
      <c r="E15801" s="1">
        <v>308701</v>
      </c>
      <c r="G15801" t="s">
        <v>48</v>
      </c>
      <c r="H15801" t="s">
        <v>15713</v>
      </c>
      <c r="I15801" t="s">
        <v>3189</v>
      </c>
      <c r="J15801" t="s">
        <v>433</v>
      </c>
      <c r="K15801" t="s">
        <v>24</v>
      </c>
      <c r="L15801" t="s">
        <v>38</v>
      </c>
      <c r="M15801" t="s">
        <v>190</v>
      </c>
    </row>
    <row r="15802" spans="1:13" x14ac:dyDescent="0.3">
      <c r="A15802" t="s">
        <v>3187</v>
      </c>
      <c r="C15802" t="s">
        <v>11813</v>
      </c>
      <c r="D15802">
        <v>37</v>
      </c>
      <c r="E15802" s="1">
        <v>819538</v>
      </c>
      <c r="G15802" t="s">
        <v>13</v>
      </c>
      <c r="H15802" t="s">
        <v>12124</v>
      </c>
      <c r="I15802" t="s">
        <v>3189</v>
      </c>
      <c r="J15802" t="s">
        <v>433</v>
      </c>
      <c r="K15802" t="s">
        <v>24</v>
      </c>
      <c r="L15802" t="s">
        <v>17</v>
      </c>
      <c r="M15802" t="s">
        <v>450</v>
      </c>
    </row>
    <row r="15803" spans="1:13" x14ac:dyDescent="0.3">
      <c r="A15803" t="s">
        <v>3187</v>
      </c>
      <c r="C15803" t="s">
        <v>12673</v>
      </c>
      <c r="D15803">
        <v>34</v>
      </c>
      <c r="E15803" s="1">
        <v>1454063</v>
      </c>
      <c r="G15803" t="s">
        <v>48</v>
      </c>
      <c r="H15803" t="s">
        <v>12675</v>
      </c>
      <c r="I15803" t="s">
        <v>3189</v>
      </c>
      <c r="J15803" t="s">
        <v>433</v>
      </c>
      <c r="K15803" t="s">
        <v>24</v>
      </c>
      <c r="L15803" t="s">
        <v>38</v>
      </c>
      <c r="M15803" t="s">
        <v>190</v>
      </c>
    </row>
    <row r="15804" spans="1:13" x14ac:dyDescent="0.3">
      <c r="A15804" t="s">
        <v>3187</v>
      </c>
      <c r="C15804" t="s">
        <v>11494</v>
      </c>
      <c r="D15804">
        <v>76</v>
      </c>
      <c r="E15804" s="1">
        <v>12224712</v>
      </c>
      <c r="G15804" t="s">
        <v>48</v>
      </c>
      <c r="H15804" t="s">
        <v>11608</v>
      </c>
      <c r="I15804" t="s">
        <v>3189</v>
      </c>
      <c r="J15804" t="s">
        <v>433</v>
      </c>
      <c r="K15804" t="s">
        <v>24</v>
      </c>
      <c r="L15804" t="s">
        <v>38</v>
      </c>
      <c r="M15804" t="s">
        <v>190</v>
      </c>
    </row>
    <row r="15805" spans="1:13" x14ac:dyDescent="0.3">
      <c r="A15805" t="s">
        <v>3187</v>
      </c>
      <c r="C15805" t="s">
        <v>11613</v>
      </c>
      <c r="D15805">
        <v>16</v>
      </c>
      <c r="E15805" s="1">
        <v>75000</v>
      </c>
      <c r="G15805" t="s">
        <v>111</v>
      </c>
      <c r="H15805" t="s">
        <v>11752</v>
      </c>
      <c r="I15805" t="s">
        <v>3189</v>
      </c>
      <c r="J15805" t="s">
        <v>433</v>
      </c>
      <c r="K15805" t="s">
        <v>24</v>
      </c>
      <c r="L15805" t="s">
        <v>25</v>
      </c>
      <c r="M15805" t="s">
        <v>232</v>
      </c>
    </row>
    <row r="15806" spans="1:13" x14ac:dyDescent="0.3">
      <c r="A15806" t="s">
        <v>3187</v>
      </c>
      <c r="C15806" t="s">
        <v>9547</v>
      </c>
      <c r="D15806">
        <v>30</v>
      </c>
      <c r="E15806" s="1">
        <v>1492831</v>
      </c>
      <c r="G15806" t="s">
        <v>48</v>
      </c>
      <c r="H15806" t="s">
        <v>9571</v>
      </c>
      <c r="I15806" t="s">
        <v>3189</v>
      </c>
      <c r="J15806" t="s">
        <v>433</v>
      </c>
      <c r="K15806" t="s">
        <v>24</v>
      </c>
      <c r="L15806" t="s">
        <v>38</v>
      </c>
      <c r="M15806" t="s">
        <v>190</v>
      </c>
    </row>
    <row r="15807" spans="1:13" x14ac:dyDescent="0.3">
      <c r="A15807" t="s">
        <v>3187</v>
      </c>
      <c r="C15807" t="s">
        <v>10083</v>
      </c>
      <c r="D15807">
        <v>48</v>
      </c>
      <c r="E15807" s="1">
        <v>650000</v>
      </c>
      <c r="G15807" t="s">
        <v>111</v>
      </c>
      <c r="H15807" t="s">
        <v>10233</v>
      </c>
      <c r="I15807" t="s">
        <v>3189</v>
      </c>
      <c r="J15807" t="s">
        <v>433</v>
      </c>
      <c r="K15807" t="s">
        <v>24</v>
      </c>
      <c r="L15807" t="s">
        <v>25</v>
      </c>
      <c r="M15807" t="s">
        <v>120</v>
      </c>
    </row>
    <row r="15808" spans="1:13" x14ac:dyDescent="0.3">
      <c r="A15808" t="s">
        <v>3187</v>
      </c>
      <c r="C15808" t="s">
        <v>8196</v>
      </c>
      <c r="D15808">
        <v>67</v>
      </c>
      <c r="E15808" s="1">
        <v>7815486</v>
      </c>
      <c r="G15808" t="s">
        <v>48</v>
      </c>
      <c r="H15808" t="s">
        <v>8216</v>
      </c>
      <c r="I15808" t="s">
        <v>3189</v>
      </c>
      <c r="J15808" t="s">
        <v>433</v>
      </c>
      <c r="K15808" t="s">
        <v>24</v>
      </c>
      <c r="L15808" t="s">
        <v>38</v>
      </c>
      <c r="M15808" t="s">
        <v>190</v>
      </c>
    </row>
    <row r="15809" spans="1:13" x14ac:dyDescent="0.3">
      <c r="A15809" t="s">
        <v>3187</v>
      </c>
      <c r="C15809" t="s">
        <v>8196</v>
      </c>
      <c r="D15809">
        <v>18</v>
      </c>
      <c r="E15809" s="1">
        <v>49939</v>
      </c>
      <c r="G15809" t="s">
        <v>111</v>
      </c>
      <c r="H15809" t="s">
        <v>8051</v>
      </c>
      <c r="I15809" t="s">
        <v>3189</v>
      </c>
      <c r="J15809" t="s">
        <v>433</v>
      </c>
      <c r="K15809" t="s">
        <v>24</v>
      </c>
      <c r="L15809" t="s">
        <v>25</v>
      </c>
      <c r="M15809" t="s">
        <v>232</v>
      </c>
    </row>
    <row r="15810" spans="1:13" x14ac:dyDescent="0.3">
      <c r="A15810" t="s">
        <v>3187</v>
      </c>
      <c r="C15810" t="s">
        <v>7634</v>
      </c>
      <c r="D15810">
        <v>74</v>
      </c>
      <c r="E15810" s="1">
        <v>652660</v>
      </c>
      <c r="G15810" t="s">
        <v>13</v>
      </c>
      <c r="H15810" t="s">
        <v>8068</v>
      </c>
      <c r="I15810" t="s">
        <v>3189</v>
      </c>
      <c r="J15810" t="s">
        <v>433</v>
      </c>
      <c r="K15810" t="s">
        <v>24</v>
      </c>
      <c r="L15810" t="s">
        <v>17</v>
      </c>
      <c r="M15810" t="s">
        <v>18</v>
      </c>
    </row>
    <row r="15811" spans="1:13" x14ac:dyDescent="0.3">
      <c r="A15811" t="s">
        <v>3187</v>
      </c>
      <c r="C15811" t="s">
        <v>8771</v>
      </c>
      <c r="D15811">
        <v>19</v>
      </c>
      <c r="E15811" s="1">
        <v>100000</v>
      </c>
      <c r="G15811" t="s">
        <v>13</v>
      </c>
      <c r="H15811" t="s">
        <v>8840</v>
      </c>
      <c r="I15811" t="s">
        <v>3189</v>
      </c>
      <c r="J15811" t="s">
        <v>433</v>
      </c>
      <c r="K15811" t="s">
        <v>24</v>
      </c>
      <c r="L15811" t="s">
        <v>17</v>
      </c>
      <c r="M15811" t="s">
        <v>450</v>
      </c>
    </row>
    <row r="15812" spans="1:13" x14ac:dyDescent="0.3">
      <c r="A15812" t="s">
        <v>3187</v>
      </c>
      <c r="C15812" t="s">
        <v>37363</v>
      </c>
      <c r="D15812">
        <v>32</v>
      </c>
      <c r="E15812" s="1">
        <v>1440578</v>
      </c>
      <c r="G15812" t="s">
        <v>48</v>
      </c>
      <c r="H15812" t="s">
        <v>37478</v>
      </c>
      <c r="I15812" t="s">
        <v>3189</v>
      </c>
      <c r="J15812" t="s">
        <v>433</v>
      </c>
      <c r="K15812" t="s">
        <v>24</v>
      </c>
      <c r="L15812" t="s">
        <v>38</v>
      </c>
      <c r="M15812" t="s">
        <v>190</v>
      </c>
    </row>
    <row r="15813" spans="1:13" x14ac:dyDescent="0.3">
      <c r="A15813" t="s">
        <v>3187</v>
      </c>
      <c r="C15813" t="s">
        <v>36965</v>
      </c>
      <c r="D15813">
        <v>75</v>
      </c>
      <c r="E15813" s="1">
        <v>13294412</v>
      </c>
      <c r="G15813" t="s">
        <v>48</v>
      </c>
      <c r="H15813" t="s">
        <v>36974</v>
      </c>
      <c r="I15813" t="s">
        <v>3189</v>
      </c>
      <c r="J15813" t="s">
        <v>433</v>
      </c>
      <c r="K15813" t="s">
        <v>24</v>
      </c>
      <c r="L15813" t="s">
        <v>38</v>
      </c>
      <c r="M15813" t="s">
        <v>190</v>
      </c>
    </row>
    <row r="15814" spans="1:13" x14ac:dyDescent="0.3">
      <c r="A15814" t="s">
        <v>3187</v>
      </c>
      <c r="C15814" t="s">
        <v>35729</v>
      </c>
      <c r="D15814">
        <v>60</v>
      </c>
      <c r="E15814" s="1">
        <v>4450484</v>
      </c>
      <c r="G15814" t="s">
        <v>48</v>
      </c>
      <c r="H15814" t="s">
        <v>8216</v>
      </c>
      <c r="I15814" t="s">
        <v>3189</v>
      </c>
      <c r="J15814" t="s">
        <v>433</v>
      </c>
      <c r="K15814" t="s">
        <v>24</v>
      </c>
      <c r="L15814" t="s">
        <v>38</v>
      </c>
      <c r="M15814" t="s">
        <v>190</v>
      </c>
    </row>
    <row r="15815" spans="1:13" x14ac:dyDescent="0.3">
      <c r="A15815" t="s">
        <v>3187</v>
      </c>
      <c r="C15815" t="s">
        <v>36241</v>
      </c>
      <c r="D15815">
        <v>66</v>
      </c>
      <c r="E15815" s="1">
        <v>3190588</v>
      </c>
      <c r="G15815" t="s">
        <v>69</v>
      </c>
      <c r="H15815" t="s">
        <v>36251</v>
      </c>
      <c r="I15815" t="s">
        <v>3189</v>
      </c>
      <c r="J15815" t="s">
        <v>433</v>
      </c>
      <c r="K15815" t="s">
        <v>24</v>
      </c>
      <c r="L15815" t="s">
        <v>38</v>
      </c>
      <c r="M15815" t="s">
        <v>39</v>
      </c>
    </row>
    <row r="15816" spans="1:13" x14ac:dyDescent="0.3">
      <c r="A15816" t="s">
        <v>3187</v>
      </c>
      <c r="C15816" t="s">
        <v>37919</v>
      </c>
      <c r="D15816">
        <v>31</v>
      </c>
      <c r="E15816" s="1">
        <v>1498485</v>
      </c>
      <c r="G15816" t="s">
        <v>48</v>
      </c>
      <c r="H15816" t="s">
        <v>37998</v>
      </c>
      <c r="I15816" t="s">
        <v>3189</v>
      </c>
      <c r="J15816" t="s">
        <v>433</v>
      </c>
      <c r="K15816" t="s">
        <v>24</v>
      </c>
      <c r="L15816" t="s">
        <v>38</v>
      </c>
      <c r="M15816" t="s">
        <v>190</v>
      </c>
    </row>
    <row r="15817" spans="1:13" x14ac:dyDescent="0.3">
      <c r="A15817" t="s">
        <v>3187</v>
      </c>
      <c r="C15817" t="s">
        <v>17871</v>
      </c>
      <c r="D15817">
        <v>50</v>
      </c>
      <c r="E15817" s="1">
        <v>500000</v>
      </c>
      <c r="G15817" t="s">
        <v>111</v>
      </c>
      <c r="H15817" t="s">
        <v>17924</v>
      </c>
      <c r="I15817" t="s">
        <v>3189</v>
      </c>
      <c r="J15817" t="s">
        <v>433</v>
      </c>
      <c r="K15817" t="s">
        <v>24</v>
      </c>
      <c r="L15817" t="s">
        <v>25</v>
      </c>
      <c r="M15817" t="s">
        <v>120</v>
      </c>
    </row>
    <row r="15818" spans="1:13" x14ac:dyDescent="0.3">
      <c r="A15818" t="s">
        <v>31882</v>
      </c>
      <c r="C15818" t="s">
        <v>32202</v>
      </c>
      <c r="D15818">
        <v>12</v>
      </c>
      <c r="E15818" s="1">
        <v>450000</v>
      </c>
      <c r="G15818" t="s">
        <v>111</v>
      </c>
      <c r="H15818" t="s">
        <v>32251</v>
      </c>
      <c r="I15818" t="s">
        <v>14152</v>
      </c>
      <c r="J15818" t="s">
        <v>433</v>
      </c>
      <c r="K15818" t="s">
        <v>24</v>
      </c>
      <c r="L15818" t="s">
        <v>25</v>
      </c>
      <c r="M15818" t="s">
        <v>120</v>
      </c>
    </row>
    <row r="15819" spans="1:13" x14ac:dyDescent="0.3">
      <c r="A15819" t="s">
        <v>31882</v>
      </c>
      <c r="C15819" t="s">
        <v>31866</v>
      </c>
      <c r="D15819">
        <v>36</v>
      </c>
      <c r="E15819" s="1">
        <v>4371831</v>
      </c>
      <c r="G15819" t="s">
        <v>111</v>
      </c>
      <c r="H15819" t="s">
        <v>13022</v>
      </c>
      <c r="I15819" t="s">
        <v>14152</v>
      </c>
      <c r="J15819" t="s">
        <v>433</v>
      </c>
      <c r="K15819" t="s">
        <v>24</v>
      </c>
      <c r="L15819" t="s">
        <v>25</v>
      </c>
      <c r="M15819" t="s">
        <v>120</v>
      </c>
    </row>
    <row r="15820" spans="1:13" x14ac:dyDescent="0.3">
      <c r="A15820" t="s">
        <v>35318</v>
      </c>
      <c r="C15820" t="s">
        <v>35205</v>
      </c>
      <c r="D15820">
        <v>13</v>
      </c>
      <c r="E15820" s="1">
        <v>444079</v>
      </c>
      <c r="G15820" t="s">
        <v>13</v>
      </c>
      <c r="H15820" t="s">
        <v>5134</v>
      </c>
      <c r="I15820" t="s">
        <v>35319</v>
      </c>
      <c r="K15820" t="s">
        <v>645</v>
      </c>
      <c r="L15820" t="s">
        <v>17</v>
      </c>
      <c r="M15820" t="s">
        <v>345</v>
      </c>
    </row>
    <row r="15821" spans="1:13" x14ac:dyDescent="0.3">
      <c r="A15821" t="s">
        <v>23015</v>
      </c>
      <c r="C15821" t="s">
        <v>22837</v>
      </c>
      <c r="D15821">
        <v>24</v>
      </c>
      <c r="E15821" s="1">
        <v>135476</v>
      </c>
      <c r="G15821" t="s">
        <v>13</v>
      </c>
      <c r="H15821" t="s">
        <v>23016</v>
      </c>
      <c r="I15821" t="s">
        <v>5317</v>
      </c>
      <c r="J15821" t="s">
        <v>86</v>
      </c>
      <c r="K15821" t="s">
        <v>24</v>
      </c>
      <c r="L15821" t="s">
        <v>17</v>
      </c>
      <c r="M15821" t="s">
        <v>1885</v>
      </c>
    </row>
    <row r="15822" spans="1:13" x14ac:dyDescent="0.3">
      <c r="A15822" t="s">
        <v>9296</v>
      </c>
      <c r="C15822" t="s">
        <v>11779</v>
      </c>
      <c r="D15822">
        <v>90</v>
      </c>
      <c r="E15822" s="1">
        <v>20470038</v>
      </c>
      <c r="G15822" t="s">
        <v>34</v>
      </c>
      <c r="H15822" t="s">
        <v>9297</v>
      </c>
      <c r="I15822" t="s">
        <v>4153</v>
      </c>
      <c r="J15822" t="s">
        <v>86</v>
      </c>
      <c r="K15822" t="s">
        <v>24</v>
      </c>
      <c r="L15822" t="s">
        <v>17</v>
      </c>
      <c r="M15822" t="s">
        <v>202</v>
      </c>
    </row>
    <row r="15823" spans="1:13" x14ac:dyDescent="0.3">
      <c r="A15823" t="s">
        <v>9296</v>
      </c>
      <c r="C15823" t="s">
        <v>9284</v>
      </c>
      <c r="D15823">
        <v>12</v>
      </c>
      <c r="E15823" s="1">
        <v>1570417</v>
      </c>
      <c r="G15823" t="s">
        <v>34</v>
      </c>
      <c r="H15823" t="s">
        <v>9297</v>
      </c>
      <c r="I15823" t="s">
        <v>4153</v>
      </c>
      <c r="J15823" t="s">
        <v>86</v>
      </c>
      <c r="K15823" t="s">
        <v>24</v>
      </c>
      <c r="L15823" t="s">
        <v>17</v>
      </c>
      <c r="M15823" t="s">
        <v>202</v>
      </c>
    </row>
    <row r="15824" spans="1:13" x14ac:dyDescent="0.3">
      <c r="A15824" t="s">
        <v>37945</v>
      </c>
      <c r="C15824" t="s">
        <v>37919</v>
      </c>
      <c r="D15824">
        <v>61</v>
      </c>
      <c r="E15824" s="1">
        <v>16559864</v>
      </c>
      <c r="G15824" t="s">
        <v>48</v>
      </c>
      <c r="H15824" t="s">
        <v>37946</v>
      </c>
      <c r="I15824" t="s">
        <v>9127</v>
      </c>
      <c r="J15824" t="s">
        <v>280</v>
      </c>
      <c r="K15824" t="s">
        <v>24</v>
      </c>
      <c r="L15824" t="s">
        <v>170</v>
      </c>
      <c r="M15824" t="s">
        <v>331</v>
      </c>
    </row>
    <row r="15825" spans="1:13" x14ac:dyDescent="0.3">
      <c r="A15825" t="s">
        <v>11185</v>
      </c>
      <c r="C15825" t="s">
        <v>11613</v>
      </c>
      <c r="D15825">
        <v>3</v>
      </c>
      <c r="E15825" s="1">
        <v>263152</v>
      </c>
      <c r="G15825" t="s">
        <v>48</v>
      </c>
      <c r="H15825" t="s">
        <v>11633</v>
      </c>
      <c r="I15825" t="s">
        <v>22</v>
      </c>
      <c r="J15825" t="s">
        <v>23</v>
      </c>
      <c r="K15825" t="s">
        <v>24</v>
      </c>
      <c r="L15825" t="s">
        <v>17</v>
      </c>
      <c r="M15825" t="s">
        <v>331</v>
      </c>
    </row>
    <row r="15826" spans="1:13" x14ac:dyDescent="0.3">
      <c r="A15826" t="s">
        <v>11185</v>
      </c>
      <c r="C15826" t="s">
        <v>11140</v>
      </c>
      <c r="D15826">
        <v>25</v>
      </c>
      <c r="E15826" s="1">
        <v>400000</v>
      </c>
      <c r="G15826" t="s">
        <v>48</v>
      </c>
      <c r="H15826" t="s">
        <v>970</v>
      </c>
      <c r="I15826" t="s">
        <v>22</v>
      </c>
      <c r="J15826" t="s">
        <v>23</v>
      </c>
      <c r="K15826" t="s">
        <v>24</v>
      </c>
      <c r="L15826" t="s">
        <v>17</v>
      </c>
      <c r="M15826" t="s">
        <v>331</v>
      </c>
    </row>
    <row r="15827" spans="1:13" x14ac:dyDescent="0.3">
      <c r="A15827" t="s">
        <v>11185</v>
      </c>
      <c r="C15827" t="s">
        <v>36834</v>
      </c>
      <c r="D15827">
        <v>36</v>
      </c>
      <c r="E15827" s="1">
        <v>1600000</v>
      </c>
      <c r="G15827" t="s">
        <v>48</v>
      </c>
      <c r="H15827" t="s">
        <v>970</v>
      </c>
      <c r="I15827" t="s">
        <v>22</v>
      </c>
      <c r="J15827" t="s">
        <v>23</v>
      </c>
      <c r="K15827" t="s">
        <v>24</v>
      </c>
      <c r="L15827" t="s">
        <v>17</v>
      </c>
      <c r="M15827" t="s">
        <v>331</v>
      </c>
    </row>
    <row r="15828" spans="1:13" x14ac:dyDescent="0.3">
      <c r="A15828" t="s">
        <v>11185</v>
      </c>
      <c r="C15828" t="s">
        <v>36219</v>
      </c>
      <c r="D15828">
        <v>12</v>
      </c>
      <c r="E15828" s="1">
        <v>400000</v>
      </c>
      <c r="G15828" t="s">
        <v>48</v>
      </c>
      <c r="H15828" t="s">
        <v>36222</v>
      </c>
      <c r="I15828" t="s">
        <v>22</v>
      </c>
      <c r="J15828" t="s">
        <v>23</v>
      </c>
      <c r="K15828" t="s">
        <v>24</v>
      </c>
      <c r="L15828" t="s">
        <v>17</v>
      </c>
      <c r="M15828" t="s">
        <v>331</v>
      </c>
    </row>
    <row r="15829" spans="1:13" x14ac:dyDescent="0.3">
      <c r="A15829" t="s">
        <v>27551</v>
      </c>
      <c r="C15829" t="s">
        <v>27408</v>
      </c>
      <c r="D15829">
        <v>24</v>
      </c>
      <c r="E15829" s="1">
        <v>764813</v>
      </c>
      <c r="G15829" t="s">
        <v>48</v>
      </c>
      <c r="H15829" t="s">
        <v>27552</v>
      </c>
      <c r="I15829" t="s">
        <v>104</v>
      </c>
      <c r="J15829" t="s">
        <v>86</v>
      </c>
      <c r="K15829" t="s">
        <v>24</v>
      </c>
      <c r="L15829" t="s">
        <v>44</v>
      </c>
      <c r="M15829" t="s">
        <v>331</v>
      </c>
    </row>
    <row r="15830" spans="1:13" x14ac:dyDescent="0.3">
      <c r="A15830" t="s">
        <v>2073</v>
      </c>
      <c r="C15830" t="s">
        <v>1852</v>
      </c>
      <c r="D15830">
        <v>3</v>
      </c>
      <c r="E15830" s="1">
        <v>93801</v>
      </c>
      <c r="G15830" t="s">
        <v>34</v>
      </c>
      <c r="H15830" t="s">
        <v>2074</v>
      </c>
      <c r="I15830" t="s">
        <v>359</v>
      </c>
      <c r="K15830" t="s">
        <v>189</v>
      </c>
      <c r="L15830" t="s">
        <v>17</v>
      </c>
      <c r="M15830" t="s">
        <v>202</v>
      </c>
    </row>
    <row r="15831" spans="1:13" x14ac:dyDescent="0.3">
      <c r="A15831" t="s">
        <v>8402</v>
      </c>
      <c r="C15831" t="s">
        <v>8196</v>
      </c>
      <c r="D15831">
        <v>18</v>
      </c>
      <c r="E15831" s="1">
        <v>100000</v>
      </c>
      <c r="G15831" t="s">
        <v>13</v>
      </c>
      <c r="H15831" t="s">
        <v>8403</v>
      </c>
      <c r="I15831" t="s">
        <v>8404</v>
      </c>
      <c r="K15831" t="s">
        <v>189</v>
      </c>
      <c r="L15831" t="s">
        <v>17</v>
      </c>
      <c r="M15831" t="s">
        <v>450</v>
      </c>
    </row>
    <row r="15832" spans="1:13" x14ac:dyDescent="0.3">
      <c r="A15832" t="s">
        <v>1387</v>
      </c>
      <c r="C15832" t="s">
        <v>1275</v>
      </c>
      <c r="D15832">
        <v>5</v>
      </c>
      <c r="E15832" s="1">
        <v>171202</v>
      </c>
      <c r="G15832" t="s">
        <v>13</v>
      </c>
      <c r="H15832" t="s">
        <v>1388</v>
      </c>
      <c r="I15832" t="s">
        <v>80</v>
      </c>
      <c r="J15832" t="s">
        <v>81</v>
      </c>
      <c r="K15832" t="s">
        <v>24</v>
      </c>
      <c r="L15832" t="s">
        <v>17</v>
      </c>
      <c r="M15832" t="s">
        <v>207</v>
      </c>
    </row>
    <row r="15833" spans="1:13" x14ac:dyDescent="0.3">
      <c r="A15833" t="s">
        <v>1387</v>
      </c>
      <c r="C15833" t="s">
        <v>29922</v>
      </c>
      <c r="D15833">
        <v>26</v>
      </c>
      <c r="E15833" s="1">
        <v>6744906</v>
      </c>
      <c r="G15833" t="s">
        <v>13</v>
      </c>
      <c r="H15833" t="s">
        <v>30036</v>
      </c>
      <c r="I15833" t="s">
        <v>80</v>
      </c>
      <c r="J15833" t="s">
        <v>81</v>
      </c>
      <c r="K15833" t="s">
        <v>24</v>
      </c>
      <c r="L15833" t="s">
        <v>17</v>
      </c>
      <c r="M15833" t="s">
        <v>207</v>
      </c>
    </row>
    <row r="15834" spans="1:13" x14ac:dyDescent="0.3">
      <c r="A15834" t="s">
        <v>1387</v>
      </c>
      <c r="C15834" t="s">
        <v>23856</v>
      </c>
      <c r="D15834">
        <v>30</v>
      </c>
      <c r="E15834" s="1">
        <v>2313835</v>
      </c>
      <c r="G15834" t="s">
        <v>571</v>
      </c>
      <c r="H15834" t="s">
        <v>23868</v>
      </c>
      <c r="I15834" t="s">
        <v>80</v>
      </c>
      <c r="J15834" t="s">
        <v>81</v>
      </c>
      <c r="K15834" t="s">
        <v>24</v>
      </c>
      <c r="L15834" t="s">
        <v>17</v>
      </c>
      <c r="M15834" t="s">
        <v>8511</v>
      </c>
    </row>
    <row r="15835" spans="1:13" x14ac:dyDescent="0.3">
      <c r="A15835" t="s">
        <v>1387</v>
      </c>
      <c r="C15835" t="s">
        <v>12314</v>
      </c>
      <c r="D15835">
        <v>58</v>
      </c>
      <c r="E15835" s="1">
        <v>1696952</v>
      </c>
      <c r="G15835" t="s">
        <v>34</v>
      </c>
      <c r="H15835" t="s">
        <v>12409</v>
      </c>
      <c r="I15835" t="s">
        <v>80</v>
      </c>
      <c r="J15835" t="s">
        <v>81</v>
      </c>
      <c r="K15835" t="s">
        <v>24</v>
      </c>
      <c r="L15835" t="s">
        <v>17</v>
      </c>
      <c r="M15835" t="s">
        <v>75</v>
      </c>
    </row>
    <row r="15836" spans="1:13" x14ac:dyDescent="0.3">
      <c r="A15836" t="s">
        <v>3560</v>
      </c>
      <c r="C15836" t="s">
        <v>2957</v>
      </c>
      <c r="D15836">
        <v>48</v>
      </c>
      <c r="E15836" s="1">
        <v>4998923</v>
      </c>
      <c r="G15836" t="s">
        <v>34</v>
      </c>
      <c r="H15836" t="s">
        <v>3561</v>
      </c>
      <c r="I15836" t="s">
        <v>22</v>
      </c>
      <c r="J15836" t="s">
        <v>23</v>
      </c>
      <c r="K15836" t="s">
        <v>24</v>
      </c>
      <c r="L15836" t="s">
        <v>17</v>
      </c>
      <c r="M15836" t="s">
        <v>740</v>
      </c>
    </row>
    <row r="15837" spans="1:13" x14ac:dyDescent="0.3">
      <c r="A15837" t="s">
        <v>3560</v>
      </c>
      <c r="C15837" t="s">
        <v>30595</v>
      </c>
      <c r="D15837">
        <v>29</v>
      </c>
      <c r="E15837" s="1">
        <v>2171771</v>
      </c>
      <c r="G15837" t="s">
        <v>34</v>
      </c>
      <c r="H15837" t="s">
        <v>30711</v>
      </c>
      <c r="I15837" t="s">
        <v>22</v>
      </c>
      <c r="J15837" t="s">
        <v>23</v>
      </c>
      <c r="K15837" t="s">
        <v>24</v>
      </c>
      <c r="L15837" t="s">
        <v>17</v>
      </c>
      <c r="M15837" t="s">
        <v>989</v>
      </c>
    </row>
    <row r="15838" spans="1:13" x14ac:dyDescent="0.3">
      <c r="A15838" t="s">
        <v>37784</v>
      </c>
      <c r="C15838" t="s">
        <v>37782</v>
      </c>
      <c r="D15838">
        <v>75</v>
      </c>
      <c r="E15838" s="1">
        <v>6322709</v>
      </c>
      <c r="G15838" t="s">
        <v>48</v>
      </c>
      <c r="H15838" t="s">
        <v>37785</v>
      </c>
      <c r="I15838" t="s">
        <v>4023</v>
      </c>
      <c r="J15838" t="s">
        <v>501</v>
      </c>
      <c r="K15838" t="s">
        <v>51</v>
      </c>
      <c r="L15838" t="s">
        <v>44</v>
      </c>
      <c r="M15838" t="s">
        <v>331</v>
      </c>
    </row>
    <row r="15839" spans="1:13" x14ac:dyDescent="0.3">
      <c r="A15839" t="s">
        <v>7453</v>
      </c>
      <c r="C15839" t="s">
        <v>7424</v>
      </c>
      <c r="D15839">
        <v>4</v>
      </c>
      <c r="E15839" s="1">
        <v>44897</v>
      </c>
      <c r="G15839" t="s">
        <v>34</v>
      </c>
      <c r="H15839" t="s">
        <v>6143</v>
      </c>
      <c r="I15839" t="s">
        <v>7454</v>
      </c>
      <c r="J15839" t="s">
        <v>7438</v>
      </c>
      <c r="K15839" t="s">
        <v>24</v>
      </c>
      <c r="L15839" t="s">
        <v>25</v>
      </c>
      <c r="M15839" t="s">
        <v>6146</v>
      </c>
    </row>
    <row r="15840" spans="1:13" x14ac:dyDescent="0.3">
      <c r="A15840" t="s">
        <v>28973</v>
      </c>
      <c r="C15840" t="s">
        <v>28936</v>
      </c>
      <c r="D15840">
        <v>25</v>
      </c>
      <c r="E15840" s="1">
        <v>300000</v>
      </c>
      <c r="G15840" t="s">
        <v>111</v>
      </c>
      <c r="H15840" t="s">
        <v>28974</v>
      </c>
      <c r="I15840" t="s">
        <v>1053</v>
      </c>
      <c r="J15840" t="s">
        <v>175</v>
      </c>
      <c r="K15840" t="s">
        <v>24</v>
      </c>
      <c r="L15840" t="s">
        <v>25</v>
      </c>
      <c r="M15840" t="s">
        <v>120</v>
      </c>
    </row>
    <row r="15841" spans="1:13" x14ac:dyDescent="0.3">
      <c r="A15841" t="s">
        <v>28973</v>
      </c>
      <c r="C15841" t="s">
        <v>30595</v>
      </c>
      <c r="D15841">
        <v>23</v>
      </c>
      <c r="E15841" s="1">
        <v>275000</v>
      </c>
      <c r="G15841" t="s">
        <v>111</v>
      </c>
      <c r="H15841" t="s">
        <v>30403</v>
      </c>
      <c r="I15841" t="s">
        <v>1053</v>
      </c>
      <c r="J15841" t="s">
        <v>175</v>
      </c>
      <c r="K15841" t="s">
        <v>24</v>
      </c>
      <c r="L15841" t="s">
        <v>25</v>
      </c>
      <c r="M15841" t="s">
        <v>120</v>
      </c>
    </row>
    <row r="15842" spans="1:13" x14ac:dyDescent="0.3">
      <c r="A15842" t="s">
        <v>19414</v>
      </c>
      <c r="C15842" t="s">
        <v>24581</v>
      </c>
      <c r="D15842">
        <v>84</v>
      </c>
      <c r="E15842" s="1">
        <v>9602735</v>
      </c>
      <c r="G15842" t="s">
        <v>111</v>
      </c>
      <c r="H15842" t="s">
        <v>24580</v>
      </c>
      <c r="I15842" t="s">
        <v>976</v>
      </c>
      <c r="J15842" t="s">
        <v>70</v>
      </c>
      <c r="K15842" t="s">
        <v>24</v>
      </c>
      <c r="L15842" t="s">
        <v>25</v>
      </c>
      <c r="M15842" t="s">
        <v>120</v>
      </c>
    </row>
    <row r="15843" spans="1:13" x14ac:dyDescent="0.3">
      <c r="A15843" t="s">
        <v>19414</v>
      </c>
      <c r="C15843" t="s">
        <v>19404</v>
      </c>
      <c r="D15843">
        <v>60</v>
      </c>
      <c r="E15843" s="1">
        <v>3547119</v>
      </c>
      <c r="G15843" t="s">
        <v>111</v>
      </c>
      <c r="H15843" t="s">
        <v>19415</v>
      </c>
      <c r="I15843" t="s">
        <v>976</v>
      </c>
      <c r="J15843" t="s">
        <v>70</v>
      </c>
      <c r="K15843" t="s">
        <v>24</v>
      </c>
      <c r="L15843" t="s">
        <v>25</v>
      </c>
      <c r="M15843" t="s">
        <v>120</v>
      </c>
    </row>
    <row r="15844" spans="1:13" x14ac:dyDescent="0.3">
      <c r="A15844" t="s">
        <v>13084</v>
      </c>
      <c r="C15844" t="s">
        <v>12994</v>
      </c>
      <c r="D15844">
        <v>7</v>
      </c>
      <c r="E15844" s="1">
        <v>204734</v>
      </c>
      <c r="G15844" t="s">
        <v>34</v>
      </c>
      <c r="H15844" t="s">
        <v>6143</v>
      </c>
      <c r="I15844" t="s">
        <v>6950</v>
      </c>
      <c r="J15844" t="s">
        <v>81</v>
      </c>
      <c r="K15844" t="s">
        <v>24</v>
      </c>
      <c r="L15844" t="s">
        <v>25</v>
      </c>
      <c r="M15844" t="s">
        <v>6146</v>
      </c>
    </row>
    <row r="15845" spans="1:13" x14ac:dyDescent="0.3">
      <c r="A15845" t="s">
        <v>13084</v>
      </c>
      <c r="C15845" t="s">
        <v>36619</v>
      </c>
      <c r="D15845">
        <v>4</v>
      </c>
      <c r="E15845" s="1">
        <v>29800</v>
      </c>
      <c r="G15845" t="s">
        <v>34</v>
      </c>
      <c r="H15845" t="s">
        <v>6143</v>
      </c>
      <c r="I15845" t="s">
        <v>6950</v>
      </c>
      <c r="J15845" t="s">
        <v>81</v>
      </c>
      <c r="K15845" t="s">
        <v>24</v>
      </c>
      <c r="L15845" t="s">
        <v>25</v>
      </c>
      <c r="M15845" t="s">
        <v>6146</v>
      </c>
    </row>
    <row r="15846" spans="1:13" x14ac:dyDescent="0.3">
      <c r="A15846" t="s">
        <v>4758</v>
      </c>
      <c r="C15846" t="s">
        <v>4681</v>
      </c>
      <c r="D15846">
        <v>32</v>
      </c>
      <c r="E15846" s="1">
        <v>1499956</v>
      </c>
      <c r="G15846" t="s">
        <v>34</v>
      </c>
      <c r="H15846" t="s">
        <v>4759</v>
      </c>
      <c r="I15846" t="s">
        <v>35</v>
      </c>
      <c r="J15846" t="s">
        <v>36</v>
      </c>
      <c r="K15846" t="s">
        <v>37</v>
      </c>
      <c r="L15846" t="s">
        <v>38</v>
      </c>
      <c r="M15846" t="s">
        <v>202</v>
      </c>
    </row>
    <row r="15847" spans="1:13" x14ac:dyDescent="0.3">
      <c r="A15847" t="s">
        <v>32647</v>
      </c>
      <c r="C15847" t="s">
        <v>32581</v>
      </c>
      <c r="D15847">
        <v>7</v>
      </c>
      <c r="E15847" s="1">
        <v>8846</v>
      </c>
      <c r="G15847" t="s">
        <v>34</v>
      </c>
      <c r="H15847" t="s">
        <v>6143</v>
      </c>
      <c r="I15847" t="s">
        <v>32648</v>
      </c>
      <c r="J15847" t="s">
        <v>70</v>
      </c>
      <c r="K15847" t="s">
        <v>24</v>
      </c>
      <c r="L15847" t="s">
        <v>25</v>
      </c>
      <c r="M15847" t="s">
        <v>6146</v>
      </c>
    </row>
    <row r="15848" spans="1:13" x14ac:dyDescent="0.3">
      <c r="A15848" t="s">
        <v>31377</v>
      </c>
      <c r="C15848" t="s">
        <v>31300</v>
      </c>
      <c r="D15848">
        <v>5</v>
      </c>
      <c r="E15848" s="1">
        <v>18358</v>
      </c>
      <c r="G15848" t="s">
        <v>34</v>
      </c>
      <c r="H15848" t="s">
        <v>6143</v>
      </c>
      <c r="I15848" t="s">
        <v>31378</v>
      </c>
      <c r="J15848" t="s">
        <v>137</v>
      </c>
      <c r="K15848" t="s">
        <v>24</v>
      </c>
      <c r="L15848" t="s">
        <v>25</v>
      </c>
      <c r="M15848" t="s">
        <v>6146</v>
      </c>
    </row>
    <row r="15849" spans="1:13" x14ac:dyDescent="0.3">
      <c r="A15849" t="s">
        <v>31777</v>
      </c>
      <c r="C15849" t="s">
        <v>31728</v>
      </c>
      <c r="D15849">
        <v>6</v>
      </c>
      <c r="E15849" s="1">
        <v>16392</v>
      </c>
      <c r="G15849" t="s">
        <v>34</v>
      </c>
      <c r="H15849" t="s">
        <v>6143</v>
      </c>
      <c r="I15849" t="s">
        <v>31778</v>
      </c>
      <c r="J15849" t="s">
        <v>165</v>
      </c>
      <c r="K15849" t="s">
        <v>24</v>
      </c>
      <c r="L15849" t="s">
        <v>25</v>
      </c>
      <c r="M15849" t="s">
        <v>6146</v>
      </c>
    </row>
    <row r="15850" spans="1:13" x14ac:dyDescent="0.3">
      <c r="A15850" t="s">
        <v>33325</v>
      </c>
      <c r="C15850" t="s">
        <v>33297</v>
      </c>
      <c r="D15850">
        <v>36</v>
      </c>
      <c r="E15850" s="1">
        <v>357624</v>
      </c>
      <c r="G15850" t="s">
        <v>48</v>
      </c>
      <c r="H15850" t="s">
        <v>33326</v>
      </c>
      <c r="I15850" t="s">
        <v>359</v>
      </c>
      <c r="J15850" t="s">
        <v>9354</v>
      </c>
      <c r="K15850" t="s">
        <v>189</v>
      </c>
      <c r="L15850" t="s">
        <v>44</v>
      </c>
      <c r="M15850" t="s">
        <v>190</v>
      </c>
    </row>
    <row r="15851" spans="1:13" x14ac:dyDescent="0.3">
      <c r="A15851" t="s">
        <v>14933</v>
      </c>
      <c r="C15851" t="s">
        <v>14716</v>
      </c>
      <c r="D15851">
        <v>4</v>
      </c>
      <c r="E15851" s="1">
        <v>8616</v>
      </c>
      <c r="G15851" t="s">
        <v>34</v>
      </c>
      <c r="H15851" t="s">
        <v>6143</v>
      </c>
      <c r="I15851" t="s">
        <v>13263</v>
      </c>
      <c r="J15851" t="s">
        <v>300</v>
      </c>
      <c r="K15851" t="s">
        <v>24</v>
      </c>
      <c r="L15851" t="s">
        <v>25</v>
      </c>
      <c r="M15851" t="s">
        <v>6146</v>
      </c>
    </row>
    <row r="15852" spans="1:13" x14ac:dyDescent="0.3">
      <c r="A15852" t="s">
        <v>13262</v>
      </c>
      <c r="C15852" t="s">
        <v>12994</v>
      </c>
      <c r="D15852">
        <v>4</v>
      </c>
      <c r="E15852" s="1">
        <v>8030</v>
      </c>
      <c r="G15852" t="s">
        <v>34</v>
      </c>
      <c r="H15852" t="s">
        <v>6143</v>
      </c>
      <c r="I15852" t="s">
        <v>13263</v>
      </c>
      <c r="J15852" t="s">
        <v>7536</v>
      </c>
      <c r="K15852" t="s">
        <v>24</v>
      </c>
      <c r="L15852" t="s">
        <v>25</v>
      </c>
      <c r="M15852" t="s">
        <v>6146</v>
      </c>
    </row>
    <row r="15853" spans="1:13" x14ac:dyDescent="0.3">
      <c r="A15853" t="s">
        <v>31688</v>
      </c>
      <c r="C15853" t="s">
        <v>31493</v>
      </c>
      <c r="D15853">
        <v>5</v>
      </c>
      <c r="E15853" s="1">
        <v>23366</v>
      </c>
      <c r="G15853" t="s">
        <v>34</v>
      </c>
      <c r="H15853" t="s">
        <v>6143</v>
      </c>
      <c r="I15853" t="s">
        <v>19183</v>
      </c>
      <c r="J15853" t="s">
        <v>311</v>
      </c>
      <c r="K15853" t="s">
        <v>24</v>
      </c>
      <c r="L15853" t="s">
        <v>25</v>
      </c>
      <c r="M15853" t="s">
        <v>6146</v>
      </c>
    </row>
    <row r="15854" spans="1:13" x14ac:dyDescent="0.3">
      <c r="A15854" t="s">
        <v>19182</v>
      </c>
      <c r="C15854" t="s">
        <v>26519</v>
      </c>
      <c r="D15854">
        <v>4</v>
      </c>
      <c r="E15854" s="1">
        <v>16895</v>
      </c>
      <c r="G15854" t="s">
        <v>34</v>
      </c>
      <c r="H15854" t="s">
        <v>6143</v>
      </c>
      <c r="I15854" t="s">
        <v>19183</v>
      </c>
      <c r="J15854" t="s">
        <v>183</v>
      </c>
      <c r="K15854" t="s">
        <v>24</v>
      </c>
      <c r="L15854" t="s">
        <v>25</v>
      </c>
      <c r="M15854" t="s">
        <v>6146</v>
      </c>
    </row>
    <row r="15855" spans="1:13" x14ac:dyDescent="0.3">
      <c r="A15855" t="s">
        <v>19182</v>
      </c>
      <c r="C15855" t="s">
        <v>19032</v>
      </c>
      <c r="D15855">
        <v>4</v>
      </c>
      <c r="E15855" s="1">
        <v>16895</v>
      </c>
      <c r="G15855" t="s">
        <v>34</v>
      </c>
      <c r="H15855" t="s">
        <v>6143</v>
      </c>
      <c r="I15855" t="s">
        <v>19183</v>
      </c>
      <c r="J15855" t="s">
        <v>236</v>
      </c>
      <c r="K15855" t="s">
        <v>24</v>
      </c>
      <c r="L15855" t="s">
        <v>25</v>
      </c>
      <c r="M15855" t="s">
        <v>6146</v>
      </c>
    </row>
    <row r="15856" spans="1:13" x14ac:dyDescent="0.3">
      <c r="A15856" t="s">
        <v>32623</v>
      </c>
      <c r="C15856" t="s">
        <v>32581</v>
      </c>
      <c r="D15856">
        <v>7</v>
      </c>
      <c r="E15856" s="1">
        <v>52658</v>
      </c>
      <c r="G15856" t="s">
        <v>34</v>
      </c>
      <c r="H15856" t="s">
        <v>6143</v>
      </c>
      <c r="I15856" t="s">
        <v>19183</v>
      </c>
      <c r="J15856" t="s">
        <v>70</v>
      </c>
      <c r="K15856" t="s">
        <v>24</v>
      </c>
      <c r="L15856" t="s">
        <v>25</v>
      </c>
      <c r="M15856" t="s">
        <v>6146</v>
      </c>
    </row>
    <row r="15857" spans="1:13" x14ac:dyDescent="0.3">
      <c r="A15857" t="s">
        <v>32859</v>
      </c>
      <c r="C15857" t="s">
        <v>32581</v>
      </c>
      <c r="D15857">
        <v>7</v>
      </c>
      <c r="E15857" s="1">
        <v>8708</v>
      </c>
      <c r="G15857" t="s">
        <v>34</v>
      </c>
      <c r="H15857" t="s">
        <v>6143</v>
      </c>
      <c r="I15857" t="s">
        <v>32860</v>
      </c>
      <c r="J15857" t="s">
        <v>70</v>
      </c>
      <c r="K15857" t="s">
        <v>24</v>
      </c>
      <c r="L15857" t="s">
        <v>25</v>
      </c>
      <c r="M15857" t="s">
        <v>6146</v>
      </c>
    </row>
    <row r="15858" spans="1:13" x14ac:dyDescent="0.3">
      <c r="A15858" t="s">
        <v>17502</v>
      </c>
      <c r="C15858" t="s">
        <v>17445</v>
      </c>
      <c r="D15858">
        <v>16</v>
      </c>
      <c r="E15858" s="1">
        <v>7460</v>
      </c>
      <c r="G15858" t="s">
        <v>34</v>
      </c>
      <c r="H15858" t="s">
        <v>6143</v>
      </c>
      <c r="I15858" t="s">
        <v>17503</v>
      </c>
      <c r="J15858" t="s">
        <v>662</v>
      </c>
      <c r="K15858" t="s">
        <v>24</v>
      </c>
      <c r="L15858" t="s">
        <v>25</v>
      </c>
      <c r="M15858" t="s">
        <v>6146</v>
      </c>
    </row>
    <row r="15859" spans="1:13" x14ac:dyDescent="0.3">
      <c r="A15859" t="s">
        <v>14002</v>
      </c>
      <c r="C15859" t="s">
        <v>13456</v>
      </c>
      <c r="D15859">
        <v>7</v>
      </c>
      <c r="E15859" s="1">
        <v>61615</v>
      </c>
      <c r="G15859" t="s">
        <v>34</v>
      </c>
      <c r="H15859" t="s">
        <v>6143</v>
      </c>
      <c r="I15859" t="s">
        <v>14003</v>
      </c>
      <c r="J15859" t="s">
        <v>30</v>
      </c>
      <c r="K15859" t="s">
        <v>24</v>
      </c>
      <c r="L15859" t="s">
        <v>25</v>
      </c>
      <c r="M15859" t="s">
        <v>6146</v>
      </c>
    </row>
    <row r="15860" spans="1:13" x14ac:dyDescent="0.3">
      <c r="A15860" t="s">
        <v>6936</v>
      </c>
      <c r="C15860" t="s">
        <v>6887</v>
      </c>
      <c r="D15860">
        <v>3</v>
      </c>
      <c r="E15860" s="1">
        <v>175781</v>
      </c>
      <c r="G15860" t="s">
        <v>34</v>
      </c>
      <c r="H15860" t="s">
        <v>6143</v>
      </c>
      <c r="I15860" t="s">
        <v>6937</v>
      </c>
      <c r="J15860" t="s">
        <v>5602</v>
      </c>
      <c r="K15860" t="s">
        <v>24</v>
      </c>
      <c r="L15860" t="s">
        <v>25</v>
      </c>
      <c r="M15860" t="s">
        <v>6146</v>
      </c>
    </row>
    <row r="15861" spans="1:13" x14ac:dyDescent="0.3">
      <c r="A15861" t="s">
        <v>13264</v>
      </c>
      <c r="C15861" t="s">
        <v>12994</v>
      </c>
      <c r="D15861">
        <v>4</v>
      </c>
      <c r="E15861" s="1">
        <v>5259</v>
      </c>
      <c r="G15861" t="s">
        <v>34</v>
      </c>
      <c r="H15861" t="s">
        <v>6143</v>
      </c>
      <c r="I15861" t="s">
        <v>13265</v>
      </c>
      <c r="J15861" t="s">
        <v>7536</v>
      </c>
      <c r="K15861" t="s">
        <v>24</v>
      </c>
      <c r="L15861" t="s">
        <v>25</v>
      </c>
      <c r="M15861" t="s">
        <v>6146</v>
      </c>
    </row>
    <row r="15862" spans="1:13" x14ac:dyDescent="0.3">
      <c r="A15862" t="s">
        <v>34725</v>
      </c>
      <c r="C15862" t="s">
        <v>34627</v>
      </c>
      <c r="D15862">
        <v>4</v>
      </c>
      <c r="E15862" s="1">
        <v>45030</v>
      </c>
      <c r="G15862" t="s">
        <v>111</v>
      </c>
      <c r="H15862" t="s">
        <v>34726</v>
      </c>
      <c r="I15862" t="s">
        <v>912</v>
      </c>
      <c r="J15862" t="s">
        <v>769</v>
      </c>
      <c r="K15862" t="s">
        <v>24</v>
      </c>
      <c r="L15862" t="s">
        <v>25</v>
      </c>
      <c r="M15862" t="s">
        <v>232</v>
      </c>
    </row>
    <row r="15863" spans="1:13" x14ac:dyDescent="0.3">
      <c r="A15863" t="s">
        <v>34725</v>
      </c>
      <c r="C15863" t="s">
        <v>37363</v>
      </c>
      <c r="D15863">
        <v>18</v>
      </c>
      <c r="E15863" s="1">
        <v>100000</v>
      </c>
      <c r="G15863" t="s">
        <v>111</v>
      </c>
      <c r="H15863" t="s">
        <v>37399</v>
      </c>
      <c r="I15863" t="s">
        <v>912</v>
      </c>
      <c r="J15863" t="s">
        <v>769</v>
      </c>
      <c r="K15863" t="s">
        <v>24</v>
      </c>
      <c r="L15863" t="s">
        <v>25</v>
      </c>
      <c r="M15863" t="s">
        <v>232</v>
      </c>
    </row>
    <row r="15864" spans="1:13" x14ac:dyDescent="0.3">
      <c r="A15864" t="s">
        <v>9935</v>
      </c>
      <c r="C15864" t="s">
        <v>9547</v>
      </c>
      <c r="D15864">
        <v>2</v>
      </c>
      <c r="E15864" s="1">
        <v>45000</v>
      </c>
      <c r="G15864" t="s">
        <v>111</v>
      </c>
      <c r="H15864" t="s">
        <v>9936</v>
      </c>
      <c r="I15864" t="s">
        <v>912</v>
      </c>
      <c r="J15864" t="s">
        <v>769</v>
      </c>
      <c r="K15864" t="s">
        <v>24</v>
      </c>
      <c r="L15864" t="s">
        <v>25</v>
      </c>
      <c r="M15864" t="s">
        <v>232</v>
      </c>
    </row>
    <row r="15865" spans="1:13" x14ac:dyDescent="0.3">
      <c r="A15865" t="s">
        <v>19180</v>
      </c>
      <c r="C15865" t="s">
        <v>19032</v>
      </c>
      <c r="D15865">
        <v>4</v>
      </c>
      <c r="E15865" s="1">
        <v>54030</v>
      </c>
      <c r="G15865" t="s">
        <v>34</v>
      </c>
      <c r="H15865" t="s">
        <v>6143</v>
      </c>
      <c r="I15865" t="s">
        <v>13386</v>
      </c>
      <c r="J15865" t="s">
        <v>236</v>
      </c>
      <c r="K15865" t="s">
        <v>24</v>
      </c>
      <c r="L15865" t="s">
        <v>25</v>
      </c>
      <c r="M15865" t="s">
        <v>6146</v>
      </c>
    </row>
    <row r="15866" spans="1:13" x14ac:dyDescent="0.3">
      <c r="A15866" t="s">
        <v>2058</v>
      </c>
      <c r="C15866" t="s">
        <v>1852</v>
      </c>
      <c r="D15866">
        <v>24</v>
      </c>
      <c r="E15866" s="1">
        <v>800000</v>
      </c>
      <c r="G15866" t="s">
        <v>111</v>
      </c>
      <c r="H15866" t="s">
        <v>77</v>
      </c>
      <c r="I15866" t="s">
        <v>22</v>
      </c>
      <c r="J15866" t="s">
        <v>23</v>
      </c>
      <c r="K15866" t="s">
        <v>24</v>
      </c>
      <c r="L15866" t="s">
        <v>25</v>
      </c>
      <c r="M15866" t="s">
        <v>232</v>
      </c>
    </row>
    <row r="15867" spans="1:13" x14ac:dyDescent="0.3">
      <c r="A15867" t="s">
        <v>2058</v>
      </c>
      <c r="C15867" t="s">
        <v>28282</v>
      </c>
      <c r="D15867">
        <v>12</v>
      </c>
      <c r="E15867" s="1">
        <v>400000</v>
      </c>
      <c r="G15867" t="s">
        <v>111</v>
      </c>
      <c r="H15867" t="s">
        <v>28526</v>
      </c>
      <c r="I15867" t="s">
        <v>22</v>
      </c>
      <c r="J15867" t="s">
        <v>23</v>
      </c>
      <c r="K15867" t="s">
        <v>24</v>
      </c>
      <c r="L15867" t="s">
        <v>25</v>
      </c>
      <c r="M15867" t="s">
        <v>120</v>
      </c>
    </row>
    <row r="15868" spans="1:13" x14ac:dyDescent="0.3">
      <c r="A15868" t="s">
        <v>2058</v>
      </c>
      <c r="C15868" t="s">
        <v>5155</v>
      </c>
      <c r="D15868">
        <v>24</v>
      </c>
      <c r="E15868" s="1">
        <v>800001</v>
      </c>
      <c r="G15868" t="s">
        <v>69</v>
      </c>
      <c r="H15868" t="s">
        <v>5463</v>
      </c>
      <c r="I15868" t="s">
        <v>22</v>
      </c>
      <c r="J15868" t="s">
        <v>23</v>
      </c>
      <c r="K15868" t="s">
        <v>24</v>
      </c>
      <c r="L15868" t="s">
        <v>25</v>
      </c>
      <c r="M15868" t="s">
        <v>221</v>
      </c>
    </row>
    <row r="15869" spans="1:13" x14ac:dyDescent="0.3">
      <c r="A15869" t="s">
        <v>2058</v>
      </c>
      <c r="C15869" t="s">
        <v>21173</v>
      </c>
      <c r="D15869">
        <v>24</v>
      </c>
      <c r="E15869" s="1">
        <v>650000</v>
      </c>
      <c r="G15869" t="s">
        <v>748</v>
      </c>
      <c r="H15869" t="s">
        <v>5463</v>
      </c>
      <c r="I15869" t="s">
        <v>22</v>
      </c>
      <c r="J15869" t="s">
        <v>23</v>
      </c>
      <c r="K15869" t="s">
        <v>24</v>
      </c>
      <c r="L15869" t="s">
        <v>25</v>
      </c>
      <c r="M15869" t="s">
        <v>1397</v>
      </c>
    </row>
    <row r="15870" spans="1:13" x14ac:dyDescent="0.3">
      <c r="A15870" t="s">
        <v>2058</v>
      </c>
      <c r="C15870" t="s">
        <v>10901</v>
      </c>
      <c r="D15870">
        <v>40</v>
      </c>
      <c r="E15870" s="1">
        <v>483690</v>
      </c>
      <c r="G15870" t="s">
        <v>111</v>
      </c>
      <c r="H15870" t="s">
        <v>10926</v>
      </c>
      <c r="I15870" t="s">
        <v>22</v>
      </c>
      <c r="J15870" t="s">
        <v>23</v>
      </c>
      <c r="K15870" t="s">
        <v>24</v>
      </c>
      <c r="L15870" t="s">
        <v>25</v>
      </c>
      <c r="M15870" t="s">
        <v>87</v>
      </c>
    </row>
    <row r="15871" spans="1:13" x14ac:dyDescent="0.3">
      <c r="A15871" t="s">
        <v>2058</v>
      </c>
      <c r="C15871" t="s">
        <v>37626</v>
      </c>
      <c r="D15871">
        <v>46</v>
      </c>
      <c r="E15871" s="1">
        <v>1000000</v>
      </c>
      <c r="G15871" t="s">
        <v>111</v>
      </c>
      <c r="H15871" t="s">
        <v>37640</v>
      </c>
      <c r="I15871" t="s">
        <v>22</v>
      </c>
      <c r="J15871" t="s">
        <v>23</v>
      </c>
      <c r="K15871" t="s">
        <v>24</v>
      </c>
      <c r="L15871" t="s">
        <v>25</v>
      </c>
      <c r="M15871" t="s">
        <v>87</v>
      </c>
    </row>
    <row r="15872" spans="1:13" x14ac:dyDescent="0.3">
      <c r="A15872" t="s">
        <v>18085</v>
      </c>
      <c r="C15872" t="s">
        <v>18080</v>
      </c>
      <c r="D15872">
        <v>12</v>
      </c>
      <c r="E15872" s="1">
        <v>44725</v>
      </c>
      <c r="G15872" t="s">
        <v>69</v>
      </c>
      <c r="H15872" t="s">
        <v>18086</v>
      </c>
      <c r="I15872" t="s">
        <v>8623</v>
      </c>
      <c r="J15872" t="s">
        <v>2347</v>
      </c>
      <c r="K15872" t="s">
        <v>24</v>
      </c>
      <c r="L15872" t="s">
        <v>17</v>
      </c>
      <c r="M15872" t="s">
        <v>39</v>
      </c>
    </row>
    <row r="15873" spans="1:13" x14ac:dyDescent="0.3">
      <c r="A15873" t="s">
        <v>8648</v>
      </c>
      <c r="C15873" t="s">
        <v>12314</v>
      </c>
      <c r="D15873">
        <v>48</v>
      </c>
      <c r="E15873" s="1">
        <v>499214</v>
      </c>
      <c r="G15873" t="s">
        <v>48</v>
      </c>
      <c r="H15873" t="s">
        <v>12386</v>
      </c>
      <c r="I15873" t="s">
        <v>8650</v>
      </c>
      <c r="K15873" t="s">
        <v>214</v>
      </c>
      <c r="L15873" t="s">
        <v>38</v>
      </c>
      <c r="M15873" t="s">
        <v>190</v>
      </c>
    </row>
    <row r="15874" spans="1:13" x14ac:dyDescent="0.3">
      <c r="A15874" t="s">
        <v>8648</v>
      </c>
      <c r="C15874" t="s">
        <v>11104</v>
      </c>
      <c r="D15874">
        <v>69</v>
      </c>
      <c r="E15874" s="1">
        <v>6837744</v>
      </c>
      <c r="G15874" t="s">
        <v>48</v>
      </c>
      <c r="H15874" t="s">
        <v>11103</v>
      </c>
      <c r="I15874" t="s">
        <v>8650</v>
      </c>
      <c r="K15874" t="s">
        <v>214</v>
      </c>
      <c r="L15874" t="s">
        <v>38</v>
      </c>
      <c r="M15874" t="s">
        <v>190</v>
      </c>
    </row>
    <row r="15875" spans="1:13" x14ac:dyDescent="0.3">
      <c r="A15875" t="s">
        <v>8648</v>
      </c>
      <c r="C15875" t="s">
        <v>8560</v>
      </c>
      <c r="D15875">
        <v>7</v>
      </c>
      <c r="E15875" s="1">
        <v>200000</v>
      </c>
      <c r="G15875" t="s">
        <v>48</v>
      </c>
      <c r="H15875" t="s">
        <v>8649</v>
      </c>
      <c r="I15875" t="s">
        <v>8650</v>
      </c>
      <c r="K15875" t="s">
        <v>214</v>
      </c>
      <c r="L15875" t="s">
        <v>38</v>
      </c>
      <c r="M15875" t="s">
        <v>190</v>
      </c>
    </row>
    <row r="15876" spans="1:13" x14ac:dyDescent="0.3">
      <c r="A15876" t="s">
        <v>8648</v>
      </c>
      <c r="C15876" t="s">
        <v>35729</v>
      </c>
      <c r="D15876">
        <v>48</v>
      </c>
      <c r="E15876" s="1">
        <v>1872927</v>
      </c>
      <c r="G15876" t="s">
        <v>48</v>
      </c>
      <c r="H15876" t="s">
        <v>35772</v>
      </c>
      <c r="I15876" t="s">
        <v>8650</v>
      </c>
      <c r="K15876" t="s">
        <v>214</v>
      </c>
      <c r="L15876" t="s">
        <v>38</v>
      </c>
      <c r="M15876" t="s">
        <v>190</v>
      </c>
    </row>
    <row r="15877" spans="1:13" x14ac:dyDescent="0.3">
      <c r="A15877" t="s">
        <v>28080</v>
      </c>
      <c r="C15877" t="s">
        <v>27925</v>
      </c>
      <c r="D15877">
        <v>22</v>
      </c>
      <c r="E15877" s="1">
        <v>1177659</v>
      </c>
      <c r="G15877" t="s">
        <v>111</v>
      </c>
      <c r="H15877" t="s">
        <v>28081</v>
      </c>
      <c r="I15877" t="s">
        <v>867</v>
      </c>
      <c r="J15877" t="s">
        <v>280</v>
      </c>
      <c r="K15877" t="s">
        <v>24</v>
      </c>
      <c r="L15877" t="s">
        <v>25</v>
      </c>
      <c r="M15877" t="s">
        <v>120</v>
      </c>
    </row>
    <row r="15878" spans="1:13" x14ac:dyDescent="0.3">
      <c r="A15878" t="s">
        <v>18328</v>
      </c>
      <c r="C15878" t="s">
        <v>18305</v>
      </c>
      <c r="D15878">
        <v>18</v>
      </c>
      <c r="E15878" s="1">
        <v>13670</v>
      </c>
      <c r="G15878" t="s">
        <v>34</v>
      </c>
      <c r="H15878" t="s">
        <v>18329</v>
      </c>
      <c r="I15878" t="s">
        <v>18330</v>
      </c>
      <c r="J15878" t="s">
        <v>236</v>
      </c>
      <c r="K15878" t="s">
        <v>24</v>
      </c>
      <c r="L15878" t="s">
        <v>25</v>
      </c>
      <c r="M15878" t="s">
        <v>6146</v>
      </c>
    </row>
    <row r="15879" spans="1:13" x14ac:dyDescent="0.3">
      <c r="A15879" t="s">
        <v>32397</v>
      </c>
      <c r="C15879" t="s">
        <v>32274</v>
      </c>
      <c r="D15879">
        <v>2</v>
      </c>
      <c r="E15879" s="1">
        <v>4950</v>
      </c>
      <c r="G15879" t="s">
        <v>34</v>
      </c>
      <c r="H15879" t="s">
        <v>6143</v>
      </c>
      <c r="I15879" t="s">
        <v>32398</v>
      </c>
      <c r="J15879" t="s">
        <v>3026</v>
      </c>
      <c r="K15879" t="s">
        <v>24</v>
      </c>
      <c r="L15879" t="s">
        <v>25</v>
      </c>
      <c r="M15879" t="s">
        <v>6146</v>
      </c>
    </row>
    <row r="15880" spans="1:13" x14ac:dyDescent="0.3">
      <c r="A15880" t="s">
        <v>14973</v>
      </c>
      <c r="C15880" t="s">
        <v>14716</v>
      </c>
      <c r="D15880">
        <v>4</v>
      </c>
      <c r="E15880" s="1">
        <v>18170</v>
      </c>
      <c r="G15880" t="s">
        <v>34</v>
      </c>
      <c r="H15880" t="s">
        <v>6143</v>
      </c>
      <c r="I15880" t="s">
        <v>14974</v>
      </c>
      <c r="J15880" t="s">
        <v>300</v>
      </c>
      <c r="K15880" t="s">
        <v>24</v>
      </c>
      <c r="L15880" t="s">
        <v>25</v>
      </c>
      <c r="M15880" t="s">
        <v>6146</v>
      </c>
    </row>
    <row r="15881" spans="1:13" x14ac:dyDescent="0.3">
      <c r="A15881" t="s">
        <v>32420</v>
      </c>
      <c r="C15881" t="s">
        <v>32274</v>
      </c>
      <c r="D15881">
        <v>2</v>
      </c>
      <c r="E15881" s="1">
        <v>7900</v>
      </c>
      <c r="G15881" t="s">
        <v>34</v>
      </c>
      <c r="H15881" t="s">
        <v>6143</v>
      </c>
      <c r="I15881" t="s">
        <v>26032</v>
      </c>
      <c r="J15881" t="s">
        <v>3026</v>
      </c>
      <c r="K15881" t="s">
        <v>24</v>
      </c>
      <c r="L15881" t="s">
        <v>25</v>
      </c>
      <c r="M15881" t="s">
        <v>6146</v>
      </c>
    </row>
    <row r="15882" spans="1:13" x14ac:dyDescent="0.3">
      <c r="A15882" t="s">
        <v>13353</v>
      </c>
      <c r="C15882" t="s">
        <v>12994</v>
      </c>
      <c r="D15882">
        <v>4</v>
      </c>
      <c r="E15882" s="1">
        <v>16263</v>
      </c>
      <c r="G15882" t="s">
        <v>34</v>
      </c>
      <c r="H15882" t="s">
        <v>6143</v>
      </c>
      <c r="I15882" t="s">
        <v>13354</v>
      </c>
      <c r="J15882" t="s">
        <v>9844</v>
      </c>
      <c r="K15882" t="s">
        <v>24</v>
      </c>
      <c r="L15882" t="s">
        <v>25</v>
      </c>
      <c r="M15882" t="s">
        <v>6146</v>
      </c>
    </row>
    <row r="15883" spans="1:13" x14ac:dyDescent="0.3">
      <c r="A15883" t="s">
        <v>25996</v>
      </c>
      <c r="C15883" t="s">
        <v>25932</v>
      </c>
      <c r="D15883">
        <v>1</v>
      </c>
      <c r="E15883" s="1">
        <v>12975</v>
      </c>
      <c r="G15883" t="s">
        <v>34</v>
      </c>
      <c r="H15883" t="s">
        <v>6143</v>
      </c>
      <c r="I15883" t="s">
        <v>18912</v>
      </c>
      <c r="J15883" t="s">
        <v>199</v>
      </c>
      <c r="K15883" t="s">
        <v>24</v>
      </c>
      <c r="L15883" t="s">
        <v>25</v>
      </c>
      <c r="M15883" t="s">
        <v>6146</v>
      </c>
    </row>
    <row r="15884" spans="1:13" x14ac:dyDescent="0.3">
      <c r="A15884" t="s">
        <v>19526</v>
      </c>
      <c r="C15884" t="s">
        <v>19404</v>
      </c>
      <c r="D15884">
        <v>6</v>
      </c>
      <c r="E15884" s="1">
        <v>6859</v>
      </c>
      <c r="G15884" t="s">
        <v>34</v>
      </c>
      <c r="H15884" t="s">
        <v>6143</v>
      </c>
      <c r="I15884" t="s">
        <v>18912</v>
      </c>
      <c r="J15884" t="s">
        <v>280</v>
      </c>
      <c r="K15884" t="s">
        <v>24</v>
      </c>
      <c r="L15884" t="s">
        <v>25</v>
      </c>
      <c r="M15884" t="s">
        <v>6146</v>
      </c>
    </row>
    <row r="15885" spans="1:13" x14ac:dyDescent="0.3">
      <c r="A15885" t="s">
        <v>32967</v>
      </c>
      <c r="C15885" t="s">
        <v>32581</v>
      </c>
      <c r="D15885">
        <v>7</v>
      </c>
      <c r="E15885" s="1">
        <v>8777</v>
      </c>
      <c r="G15885" t="s">
        <v>34</v>
      </c>
      <c r="H15885" t="s">
        <v>6143</v>
      </c>
      <c r="I15885" t="s">
        <v>18912</v>
      </c>
      <c r="J15885" t="s">
        <v>70</v>
      </c>
      <c r="K15885" t="s">
        <v>24</v>
      </c>
      <c r="L15885" t="s">
        <v>25</v>
      </c>
      <c r="M15885" t="s">
        <v>6146</v>
      </c>
    </row>
    <row r="15886" spans="1:13" x14ac:dyDescent="0.3">
      <c r="A15886" t="s">
        <v>20471</v>
      </c>
      <c r="C15886" t="s">
        <v>20401</v>
      </c>
      <c r="D15886">
        <v>3</v>
      </c>
      <c r="E15886" s="1">
        <v>7190</v>
      </c>
      <c r="G15886" t="s">
        <v>34</v>
      </c>
      <c r="H15886" t="s">
        <v>6143</v>
      </c>
      <c r="I15886" t="s">
        <v>18912</v>
      </c>
      <c r="J15886" t="s">
        <v>1169</v>
      </c>
      <c r="K15886" t="s">
        <v>24</v>
      </c>
      <c r="L15886" t="s">
        <v>25</v>
      </c>
      <c r="M15886" t="s">
        <v>6146</v>
      </c>
    </row>
    <row r="15887" spans="1:13" x14ac:dyDescent="0.3">
      <c r="A15887" t="s">
        <v>9586</v>
      </c>
      <c r="C15887" t="s">
        <v>23213</v>
      </c>
      <c r="D15887">
        <v>4</v>
      </c>
      <c r="E15887" s="1">
        <v>10000</v>
      </c>
      <c r="G15887" t="s">
        <v>111</v>
      </c>
      <c r="H15887" t="s">
        <v>23339</v>
      </c>
      <c r="I15887" t="s">
        <v>9588</v>
      </c>
      <c r="J15887" t="s">
        <v>30</v>
      </c>
      <c r="K15887" t="s">
        <v>24</v>
      </c>
      <c r="L15887" t="s">
        <v>25</v>
      </c>
      <c r="M15887" t="s">
        <v>120</v>
      </c>
    </row>
    <row r="15888" spans="1:13" x14ac:dyDescent="0.3">
      <c r="A15888" t="s">
        <v>9586</v>
      </c>
      <c r="C15888" t="s">
        <v>16755</v>
      </c>
      <c r="D15888">
        <v>25</v>
      </c>
      <c r="E15888" s="1">
        <v>498027</v>
      </c>
      <c r="G15888" t="s">
        <v>111</v>
      </c>
      <c r="H15888" t="s">
        <v>17069</v>
      </c>
      <c r="I15888" t="s">
        <v>9588</v>
      </c>
      <c r="J15888" t="s">
        <v>30</v>
      </c>
      <c r="K15888" t="s">
        <v>24</v>
      </c>
      <c r="L15888" t="s">
        <v>25</v>
      </c>
      <c r="M15888" t="s">
        <v>120</v>
      </c>
    </row>
    <row r="15889" spans="1:13" x14ac:dyDescent="0.3">
      <c r="A15889" t="s">
        <v>9586</v>
      </c>
      <c r="C15889" t="s">
        <v>9547</v>
      </c>
      <c r="D15889">
        <v>25</v>
      </c>
      <c r="E15889" s="1">
        <v>563611</v>
      </c>
      <c r="G15889" t="s">
        <v>111</v>
      </c>
      <c r="H15889" t="s">
        <v>9587</v>
      </c>
      <c r="I15889" t="s">
        <v>9588</v>
      </c>
      <c r="J15889" t="s">
        <v>30</v>
      </c>
      <c r="K15889" t="s">
        <v>24</v>
      </c>
      <c r="L15889" t="s">
        <v>25</v>
      </c>
      <c r="M15889" t="s">
        <v>120</v>
      </c>
    </row>
    <row r="15890" spans="1:13" x14ac:dyDescent="0.3">
      <c r="A15890" t="s">
        <v>9586</v>
      </c>
      <c r="C15890" t="s">
        <v>34736</v>
      </c>
      <c r="D15890">
        <v>12</v>
      </c>
      <c r="E15890" s="1">
        <v>149965</v>
      </c>
      <c r="G15890" t="s">
        <v>69</v>
      </c>
      <c r="H15890" t="s">
        <v>34887</v>
      </c>
      <c r="I15890" t="s">
        <v>9588</v>
      </c>
      <c r="J15890" t="s">
        <v>30</v>
      </c>
      <c r="K15890" t="s">
        <v>24</v>
      </c>
      <c r="L15890" t="s">
        <v>25</v>
      </c>
      <c r="M15890" t="s">
        <v>7715</v>
      </c>
    </row>
    <row r="15891" spans="1:13" x14ac:dyDescent="0.3">
      <c r="A15891" t="s">
        <v>9586</v>
      </c>
      <c r="C15891" t="s">
        <v>35729</v>
      </c>
      <c r="D15891">
        <v>34</v>
      </c>
      <c r="E15891" s="1">
        <v>269998</v>
      </c>
      <c r="G15891" t="s">
        <v>111</v>
      </c>
      <c r="H15891" t="s">
        <v>35779</v>
      </c>
      <c r="I15891" t="s">
        <v>9588</v>
      </c>
      <c r="J15891" t="s">
        <v>30</v>
      </c>
      <c r="K15891" t="s">
        <v>24</v>
      </c>
      <c r="L15891" t="s">
        <v>25</v>
      </c>
      <c r="M15891" t="s">
        <v>120</v>
      </c>
    </row>
    <row r="15892" spans="1:13" x14ac:dyDescent="0.3">
      <c r="A15892" t="s">
        <v>887</v>
      </c>
      <c r="C15892" t="s">
        <v>783</v>
      </c>
      <c r="D15892">
        <v>5</v>
      </c>
      <c r="E15892" s="1">
        <v>100000</v>
      </c>
      <c r="G15892" t="s">
        <v>69</v>
      </c>
      <c r="H15892" t="s">
        <v>888</v>
      </c>
      <c r="I15892" t="s">
        <v>889</v>
      </c>
      <c r="J15892" t="s">
        <v>119</v>
      </c>
      <c r="K15892" t="s">
        <v>24</v>
      </c>
      <c r="L15892" t="s">
        <v>17</v>
      </c>
      <c r="M15892" t="s">
        <v>221</v>
      </c>
    </row>
    <row r="15893" spans="1:13" x14ac:dyDescent="0.3">
      <c r="A15893" t="s">
        <v>887</v>
      </c>
      <c r="C15893" t="s">
        <v>27614</v>
      </c>
      <c r="D15893">
        <v>7</v>
      </c>
      <c r="E15893" s="1">
        <v>100000</v>
      </c>
      <c r="G15893" t="s">
        <v>69</v>
      </c>
      <c r="H15893" t="s">
        <v>888</v>
      </c>
      <c r="I15893" t="s">
        <v>889</v>
      </c>
      <c r="J15893" t="s">
        <v>119</v>
      </c>
      <c r="K15893" t="s">
        <v>24</v>
      </c>
      <c r="L15893" t="s">
        <v>17</v>
      </c>
      <c r="M15893" t="s">
        <v>221</v>
      </c>
    </row>
    <row r="15894" spans="1:13" x14ac:dyDescent="0.3">
      <c r="A15894" t="s">
        <v>887</v>
      </c>
      <c r="C15894" t="s">
        <v>31019</v>
      </c>
      <c r="D15894">
        <v>3</v>
      </c>
      <c r="E15894" s="1">
        <v>150000</v>
      </c>
      <c r="G15894" t="s">
        <v>69</v>
      </c>
      <c r="H15894" t="s">
        <v>888</v>
      </c>
      <c r="I15894" t="s">
        <v>889</v>
      </c>
      <c r="J15894" t="s">
        <v>119</v>
      </c>
      <c r="K15894" t="s">
        <v>24</v>
      </c>
      <c r="L15894" t="s">
        <v>17</v>
      </c>
      <c r="M15894" t="s">
        <v>221</v>
      </c>
    </row>
    <row r="15895" spans="1:13" x14ac:dyDescent="0.3">
      <c r="A15895" t="s">
        <v>887</v>
      </c>
      <c r="C15895" t="s">
        <v>5025</v>
      </c>
      <c r="D15895">
        <v>3</v>
      </c>
      <c r="E15895" s="1">
        <v>150000</v>
      </c>
      <c r="G15895" t="s">
        <v>69</v>
      </c>
      <c r="H15895" t="s">
        <v>888</v>
      </c>
      <c r="I15895" t="s">
        <v>889</v>
      </c>
      <c r="J15895" t="s">
        <v>119</v>
      </c>
      <c r="K15895" t="s">
        <v>24</v>
      </c>
      <c r="L15895" t="s">
        <v>17</v>
      </c>
      <c r="M15895" t="s">
        <v>221</v>
      </c>
    </row>
    <row r="15896" spans="1:13" x14ac:dyDescent="0.3">
      <c r="A15896" t="s">
        <v>887</v>
      </c>
      <c r="C15896" t="s">
        <v>23213</v>
      </c>
      <c r="D15896">
        <v>6</v>
      </c>
      <c r="E15896" s="1">
        <v>150000</v>
      </c>
      <c r="G15896" t="s">
        <v>69</v>
      </c>
      <c r="H15896" t="s">
        <v>22190</v>
      </c>
      <c r="I15896" t="s">
        <v>889</v>
      </c>
      <c r="J15896" t="s">
        <v>119</v>
      </c>
      <c r="K15896" t="s">
        <v>24</v>
      </c>
      <c r="L15896" t="s">
        <v>170</v>
      </c>
      <c r="M15896" t="s">
        <v>221</v>
      </c>
    </row>
    <row r="15897" spans="1:13" x14ac:dyDescent="0.3">
      <c r="A15897" t="s">
        <v>887</v>
      </c>
      <c r="C15897" t="s">
        <v>22131</v>
      </c>
      <c r="D15897">
        <v>10</v>
      </c>
      <c r="E15897" s="1">
        <v>150000</v>
      </c>
      <c r="G15897" t="s">
        <v>69</v>
      </c>
      <c r="H15897" t="s">
        <v>22190</v>
      </c>
      <c r="I15897" t="s">
        <v>889</v>
      </c>
      <c r="J15897" t="s">
        <v>119</v>
      </c>
      <c r="K15897" t="s">
        <v>24</v>
      </c>
      <c r="L15897" t="s">
        <v>17</v>
      </c>
      <c r="M15897" t="s">
        <v>221</v>
      </c>
    </row>
    <row r="15898" spans="1:13" x14ac:dyDescent="0.3">
      <c r="A15898" t="s">
        <v>887</v>
      </c>
      <c r="C15898" t="s">
        <v>11494</v>
      </c>
      <c r="D15898">
        <v>12</v>
      </c>
      <c r="E15898" s="1">
        <v>150016</v>
      </c>
      <c r="G15898" t="s">
        <v>69</v>
      </c>
      <c r="H15898" t="s">
        <v>11524</v>
      </c>
      <c r="I15898" t="s">
        <v>889</v>
      </c>
      <c r="J15898" t="s">
        <v>119</v>
      </c>
      <c r="K15898" t="s">
        <v>24</v>
      </c>
      <c r="L15898" t="s">
        <v>38</v>
      </c>
      <c r="M15898" t="s">
        <v>39</v>
      </c>
    </row>
    <row r="15899" spans="1:13" x14ac:dyDescent="0.3">
      <c r="A15899" t="s">
        <v>887</v>
      </c>
      <c r="C15899" t="s">
        <v>9547</v>
      </c>
      <c r="D15899">
        <v>27</v>
      </c>
      <c r="E15899" s="1">
        <v>472476</v>
      </c>
      <c r="G15899" t="s">
        <v>69</v>
      </c>
      <c r="H15899" t="s">
        <v>9706</v>
      </c>
      <c r="I15899" t="s">
        <v>889</v>
      </c>
      <c r="J15899" t="s">
        <v>119</v>
      </c>
      <c r="K15899" t="s">
        <v>24</v>
      </c>
      <c r="L15899" t="s">
        <v>17</v>
      </c>
      <c r="M15899" t="s">
        <v>221</v>
      </c>
    </row>
    <row r="15900" spans="1:13" x14ac:dyDescent="0.3">
      <c r="A15900" t="s">
        <v>887</v>
      </c>
      <c r="C15900" t="s">
        <v>34396</v>
      </c>
      <c r="D15900">
        <v>20</v>
      </c>
      <c r="E15900" s="1">
        <v>577292</v>
      </c>
      <c r="G15900" t="s">
        <v>69</v>
      </c>
      <c r="H15900" t="s">
        <v>5134</v>
      </c>
      <c r="I15900" t="s">
        <v>889</v>
      </c>
      <c r="J15900" t="s">
        <v>119</v>
      </c>
      <c r="K15900" t="s">
        <v>24</v>
      </c>
      <c r="L15900" t="s">
        <v>17</v>
      </c>
      <c r="M15900" t="s">
        <v>221</v>
      </c>
    </row>
    <row r="15901" spans="1:13" x14ac:dyDescent="0.3">
      <c r="A15901" t="s">
        <v>887</v>
      </c>
      <c r="C15901" t="s">
        <v>33438</v>
      </c>
      <c r="D15901">
        <v>6</v>
      </c>
      <c r="E15901" s="1">
        <v>435950</v>
      </c>
      <c r="G15901" t="s">
        <v>69</v>
      </c>
      <c r="H15901" t="s">
        <v>33469</v>
      </c>
      <c r="I15901" t="s">
        <v>889</v>
      </c>
      <c r="J15901" t="s">
        <v>119</v>
      </c>
      <c r="K15901" t="s">
        <v>24</v>
      </c>
      <c r="L15901" t="s">
        <v>17</v>
      </c>
      <c r="M15901" t="s">
        <v>221</v>
      </c>
    </row>
    <row r="15902" spans="1:13" x14ac:dyDescent="0.3">
      <c r="A15902" t="s">
        <v>887</v>
      </c>
      <c r="C15902" t="s">
        <v>35954</v>
      </c>
      <c r="D15902">
        <v>26</v>
      </c>
      <c r="E15902" s="1">
        <v>615000</v>
      </c>
      <c r="G15902" t="s">
        <v>69</v>
      </c>
      <c r="H15902" t="s">
        <v>36078</v>
      </c>
      <c r="I15902" t="s">
        <v>889</v>
      </c>
      <c r="J15902" t="s">
        <v>119</v>
      </c>
      <c r="K15902" t="s">
        <v>24</v>
      </c>
      <c r="L15902" t="s">
        <v>210</v>
      </c>
      <c r="M15902" t="s">
        <v>39</v>
      </c>
    </row>
    <row r="15903" spans="1:13" x14ac:dyDescent="0.3">
      <c r="A15903" t="s">
        <v>887</v>
      </c>
      <c r="C15903" t="s">
        <v>37861</v>
      </c>
      <c r="D15903">
        <v>24</v>
      </c>
      <c r="E15903" s="1">
        <v>1394893</v>
      </c>
      <c r="G15903" t="s">
        <v>69</v>
      </c>
      <c r="H15903" t="s">
        <v>37864</v>
      </c>
      <c r="I15903" t="s">
        <v>889</v>
      </c>
      <c r="J15903" t="s">
        <v>119</v>
      </c>
      <c r="K15903" t="s">
        <v>24</v>
      </c>
      <c r="L15903" t="s">
        <v>17</v>
      </c>
      <c r="M15903" t="s">
        <v>221</v>
      </c>
    </row>
    <row r="15904" spans="1:13" x14ac:dyDescent="0.3">
      <c r="A15904" t="s">
        <v>26230</v>
      </c>
      <c r="C15904" t="s">
        <v>25932</v>
      </c>
      <c r="D15904">
        <v>2</v>
      </c>
      <c r="E15904" s="1">
        <v>7728</v>
      </c>
      <c r="G15904" t="s">
        <v>34</v>
      </c>
      <c r="H15904" t="s">
        <v>6143</v>
      </c>
      <c r="I15904" t="s">
        <v>12274</v>
      </c>
      <c r="J15904" t="s">
        <v>700</v>
      </c>
      <c r="K15904" t="s">
        <v>24</v>
      </c>
      <c r="L15904" t="s">
        <v>25</v>
      </c>
      <c r="M15904" t="s">
        <v>6146</v>
      </c>
    </row>
    <row r="15905" spans="1:13" x14ac:dyDescent="0.3">
      <c r="A15905" t="s">
        <v>12363</v>
      </c>
      <c r="C15905" t="s">
        <v>12314</v>
      </c>
      <c r="D15905">
        <v>18</v>
      </c>
      <c r="E15905" s="1">
        <v>14880</v>
      </c>
      <c r="G15905" t="s">
        <v>34</v>
      </c>
      <c r="H15905" t="s">
        <v>9117</v>
      </c>
      <c r="I15905" t="s">
        <v>12364</v>
      </c>
      <c r="J15905" t="s">
        <v>119</v>
      </c>
      <c r="K15905" t="s">
        <v>24</v>
      </c>
      <c r="L15905" t="s">
        <v>25</v>
      </c>
      <c r="M15905" t="s">
        <v>6146</v>
      </c>
    </row>
    <row r="15906" spans="1:13" x14ac:dyDescent="0.3">
      <c r="A15906" t="s">
        <v>17602</v>
      </c>
      <c r="C15906" t="s">
        <v>17445</v>
      </c>
      <c r="D15906">
        <v>16</v>
      </c>
      <c r="E15906" s="1">
        <v>6704</v>
      </c>
      <c r="G15906" t="s">
        <v>34</v>
      </c>
      <c r="H15906" t="s">
        <v>6143</v>
      </c>
      <c r="I15906" t="s">
        <v>17603</v>
      </c>
      <c r="J15906" t="s">
        <v>662</v>
      </c>
      <c r="K15906" t="s">
        <v>24</v>
      </c>
      <c r="L15906" t="s">
        <v>25</v>
      </c>
      <c r="M15906" t="s">
        <v>6146</v>
      </c>
    </row>
    <row r="15907" spans="1:13" x14ac:dyDescent="0.3">
      <c r="A15907" t="s">
        <v>34117</v>
      </c>
      <c r="C15907" t="s">
        <v>34100</v>
      </c>
      <c r="D15907">
        <v>18</v>
      </c>
      <c r="E15907" s="1">
        <v>100000</v>
      </c>
      <c r="G15907" t="s">
        <v>13</v>
      </c>
      <c r="H15907" t="s">
        <v>34118</v>
      </c>
      <c r="I15907" t="s">
        <v>679</v>
      </c>
      <c r="K15907" t="s">
        <v>189</v>
      </c>
      <c r="L15907" t="s">
        <v>17</v>
      </c>
      <c r="M15907" t="s">
        <v>450</v>
      </c>
    </row>
    <row r="15908" spans="1:13" x14ac:dyDescent="0.3">
      <c r="A15908" t="s">
        <v>35938</v>
      </c>
      <c r="C15908" t="s">
        <v>35729</v>
      </c>
      <c r="D15908">
        <v>24</v>
      </c>
      <c r="E15908" s="1">
        <v>500000</v>
      </c>
      <c r="G15908" t="s">
        <v>69</v>
      </c>
      <c r="H15908" t="s">
        <v>35939</v>
      </c>
      <c r="I15908" t="s">
        <v>70</v>
      </c>
      <c r="J15908" t="s">
        <v>70</v>
      </c>
      <c r="K15908" t="s">
        <v>24</v>
      </c>
      <c r="L15908" t="s">
        <v>38</v>
      </c>
      <c r="M15908" t="s">
        <v>39</v>
      </c>
    </row>
    <row r="15909" spans="1:13" x14ac:dyDescent="0.3">
      <c r="A15909" t="s">
        <v>25882</v>
      </c>
      <c r="C15909" t="s">
        <v>25784</v>
      </c>
      <c r="D15909">
        <v>4</v>
      </c>
      <c r="E15909" s="1">
        <v>12975</v>
      </c>
      <c r="G15909" t="s">
        <v>34</v>
      </c>
      <c r="H15909" t="s">
        <v>6143</v>
      </c>
      <c r="I15909" t="s">
        <v>18072</v>
      </c>
      <c r="J15909" t="s">
        <v>86</v>
      </c>
      <c r="K15909" t="s">
        <v>24</v>
      </c>
      <c r="L15909" t="s">
        <v>25</v>
      </c>
      <c r="M15909" t="s">
        <v>6146</v>
      </c>
    </row>
    <row r="15910" spans="1:13" x14ac:dyDescent="0.3">
      <c r="A15910" t="s">
        <v>2615</v>
      </c>
      <c r="C15910" t="s">
        <v>2269</v>
      </c>
      <c r="D15910">
        <v>12</v>
      </c>
      <c r="E15910" s="1">
        <v>150000</v>
      </c>
      <c r="G15910" t="s">
        <v>69</v>
      </c>
      <c r="H15910" t="s">
        <v>2253</v>
      </c>
      <c r="I15910" t="s">
        <v>85</v>
      </c>
      <c r="J15910" t="s">
        <v>86</v>
      </c>
      <c r="K15910" t="s">
        <v>24</v>
      </c>
      <c r="L15910" t="s">
        <v>25</v>
      </c>
      <c r="M15910" t="s">
        <v>221</v>
      </c>
    </row>
    <row r="15911" spans="1:13" x14ac:dyDescent="0.3">
      <c r="A15911" t="s">
        <v>18794</v>
      </c>
      <c r="C15911" t="s">
        <v>18470</v>
      </c>
      <c r="D15911">
        <v>4</v>
      </c>
      <c r="E15911" s="1">
        <v>7440</v>
      </c>
      <c r="G15911" t="s">
        <v>34</v>
      </c>
      <c r="H15911" t="s">
        <v>6143</v>
      </c>
      <c r="I15911" t="s">
        <v>18795</v>
      </c>
      <c r="J15911" t="s">
        <v>3203</v>
      </c>
      <c r="K15911" t="s">
        <v>24</v>
      </c>
      <c r="L15911" t="s">
        <v>25</v>
      </c>
      <c r="M15911" t="s">
        <v>6146</v>
      </c>
    </row>
    <row r="15912" spans="1:13" x14ac:dyDescent="0.3">
      <c r="A15912" t="s">
        <v>14252</v>
      </c>
      <c r="C15912" t="s">
        <v>14108</v>
      </c>
      <c r="D15912">
        <v>7</v>
      </c>
      <c r="E15912" s="1">
        <v>16858</v>
      </c>
      <c r="G15912" t="s">
        <v>34</v>
      </c>
      <c r="H15912" t="s">
        <v>6143</v>
      </c>
      <c r="I15912" t="s">
        <v>14253</v>
      </c>
      <c r="J15912" t="s">
        <v>433</v>
      </c>
      <c r="K15912" t="s">
        <v>24</v>
      </c>
      <c r="L15912" t="s">
        <v>25</v>
      </c>
      <c r="M15912" t="s">
        <v>6146</v>
      </c>
    </row>
    <row r="15913" spans="1:13" x14ac:dyDescent="0.3">
      <c r="A15913" t="s">
        <v>7020</v>
      </c>
      <c r="C15913" t="s">
        <v>6985</v>
      </c>
      <c r="D15913">
        <v>36</v>
      </c>
      <c r="E15913" s="1">
        <v>90000</v>
      </c>
      <c r="G15913" t="s">
        <v>111</v>
      </c>
      <c r="H15913" t="s">
        <v>6121</v>
      </c>
      <c r="I15913" t="s">
        <v>156</v>
      </c>
      <c r="J15913" t="s">
        <v>22</v>
      </c>
      <c r="K15913" t="s">
        <v>24</v>
      </c>
      <c r="L15913" t="s">
        <v>25</v>
      </c>
      <c r="M15913" t="s">
        <v>6109</v>
      </c>
    </row>
    <row r="15914" spans="1:13" x14ac:dyDescent="0.3">
      <c r="A15914" t="s">
        <v>17522</v>
      </c>
      <c r="C15914" t="s">
        <v>17445</v>
      </c>
      <c r="D15914">
        <v>16</v>
      </c>
      <c r="E15914" s="1">
        <v>3760</v>
      </c>
      <c r="G15914" t="s">
        <v>34</v>
      </c>
      <c r="H15914" t="s">
        <v>6143</v>
      </c>
      <c r="I15914" t="s">
        <v>17523</v>
      </c>
      <c r="J15914" t="s">
        <v>662</v>
      </c>
      <c r="K15914" t="s">
        <v>24</v>
      </c>
      <c r="L15914" t="s">
        <v>25</v>
      </c>
      <c r="M15914" t="s">
        <v>6146</v>
      </c>
    </row>
    <row r="15915" spans="1:13" x14ac:dyDescent="0.3">
      <c r="A15915" t="s">
        <v>11950</v>
      </c>
      <c r="C15915" t="s">
        <v>11813</v>
      </c>
      <c r="D15915">
        <v>51</v>
      </c>
      <c r="E15915" s="1">
        <v>2840620</v>
      </c>
      <c r="G15915" t="s">
        <v>111</v>
      </c>
      <c r="H15915" t="s">
        <v>10626</v>
      </c>
      <c r="I15915" t="s">
        <v>302</v>
      </c>
      <c r="J15915" t="s">
        <v>119</v>
      </c>
      <c r="K15915" t="s">
        <v>24</v>
      </c>
      <c r="L15915" t="s">
        <v>25</v>
      </c>
      <c r="M15915" t="s">
        <v>120</v>
      </c>
    </row>
    <row r="15916" spans="1:13" x14ac:dyDescent="0.3">
      <c r="A15916" t="s">
        <v>25997</v>
      </c>
      <c r="C15916" t="s">
        <v>25932</v>
      </c>
      <c r="D15916">
        <v>1</v>
      </c>
      <c r="E15916" s="1">
        <v>12975</v>
      </c>
      <c r="G15916" t="s">
        <v>34</v>
      </c>
      <c r="H15916" t="s">
        <v>6143</v>
      </c>
      <c r="I15916" t="s">
        <v>25998</v>
      </c>
      <c r="J15916" t="s">
        <v>199</v>
      </c>
      <c r="K15916" t="s">
        <v>24</v>
      </c>
      <c r="L15916" t="s">
        <v>25</v>
      </c>
      <c r="M15916" t="s">
        <v>6146</v>
      </c>
    </row>
    <row r="15917" spans="1:13" x14ac:dyDescent="0.3">
      <c r="A15917" t="s">
        <v>26231</v>
      </c>
      <c r="C15917" t="s">
        <v>25932</v>
      </c>
      <c r="D15917">
        <v>2</v>
      </c>
      <c r="E15917" s="1">
        <v>9441</v>
      </c>
      <c r="G15917" t="s">
        <v>34</v>
      </c>
      <c r="H15917" t="s">
        <v>6143</v>
      </c>
      <c r="I15917" t="s">
        <v>26232</v>
      </c>
      <c r="J15917" t="s">
        <v>700</v>
      </c>
      <c r="K15917" t="s">
        <v>24</v>
      </c>
      <c r="L15917" t="s">
        <v>25</v>
      </c>
      <c r="M15917" t="s">
        <v>6146</v>
      </c>
    </row>
    <row r="15918" spans="1:13" x14ac:dyDescent="0.3">
      <c r="A15918" t="s">
        <v>18563</v>
      </c>
      <c r="C15918" t="s">
        <v>18470</v>
      </c>
      <c r="D15918">
        <v>2</v>
      </c>
      <c r="E15918" s="1">
        <v>20691</v>
      </c>
      <c r="G15918" t="s">
        <v>34</v>
      </c>
      <c r="H15918" t="s">
        <v>6143</v>
      </c>
      <c r="I15918" t="s">
        <v>18564</v>
      </c>
      <c r="J15918" t="s">
        <v>372</v>
      </c>
      <c r="K15918" t="s">
        <v>24</v>
      </c>
      <c r="L15918" t="s">
        <v>25</v>
      </c>
      <c r="M15918" t="s">
        <v>6146</v>
      </c>
    </row>
    <row r="15919" spans="1:13" x14ac:dyDescent="0.3">
      <c r="A15919" t="s">
        <v>19199</v>
      </c>
      <c r="C15919" t="s">
        <v>26519</v>
      </c>
      <c r="D15919">
        <v>5</v>
      </c>
      <c r="E15919" s="1">
        <v>8160</v>
      </c>
      <c r="G15919" t="s">
        <v>34</v>
      </c>
      <c r="H15919" t="s">
        <v>6143</v>
      </c>
      <c r="I15919" t="s">
        <v>18303</v>
      </c>
      <c r="J15919" t="s">
        <v>2347</v>
      </c>
      <c r="K15919" t="s">
        <v>24</v>
      </c>
      <c r="L15919" t="s">
        <v>25</v>
      </c>
      <c r="M15919" t="s">
        <v>6146</v>
      </c>
    </row>
    <row r="15920" spans="1:13" x14ac:dyDescent="0.3">
      <c r="A15920" t="s">
        <v>19199</v>
      </c>
      <c r="C15920" t="s">
        <v>25932</v>
      </c>
      <c r="D15920">
        <v>1</v>
      </c>
      <c r="E15920" s="1">
        <v>12975</v>
      </c>
      <c r="G15920" t="s">
        <v>34</v>
      </c>
      <c r="H15920" t="s">
        <v>6143</v>
      </c>
      <c r="I15920" t="s">
        <v>18303</v>
      </c>
      <c r="J15920" t="s">
        <v>199</v>
      </c>
      <c r="K15920" t="s">
        <v>24</v>
      </c>
      <c r="L15920" t="s">
        <v>25</v>
      </c>
      <c r="M15920" t="s">
        <v>6146</v>
      </c>
    </row>
    <row r="15921" spans="1:13" x14ac:dyDescent="0.3">
      <c r="A15921" t="s">
        <v>19199</v>
      </c>
      <c r="C15921" t="s">
        <v>19032</v>
      </c>
      <c r="D15921">
        <v>4</v>
      </c>
      <c r="E15921" s="1">
        <v>20962</v>
      </c>
      <c r="G15921" t="s">
        <v>34</v>
      </c>
      <c r="H15921" t="s">
        <v>6143</v>
      </c>
      <c r="I15921" t="s">
        <v>18303</v>
      </c>
      <c r="J15921" t="s">
        <v>236</v>
      </c>
      <c r="K15921" t="s">
        <v>24</v>
      </c>
      <c r="L15921" t="s">
        <v>25</v>
      </c>
      <c r="M15921" t="s">
        <v>6146</v>
      </c>
    </row>
    <row r="15922" spans="1:13" x14ac:dyDescent="0.3">
      <c r="A15922" t="s">
        <v>20331</v>
      </c>
      <c r="C15922" t="s">
        <v>20121</v>
      </c>
      <c r="D15922">
        <v>4</v>
      </c>
      <c r="E15922" s="1">
        <v>19140</v>
      </c>
      <c r="G15922" t="s">
        <v>34</v>
      </c>
      <c r="H15922" t="s">
        <v>6143</v>
      </c>
      <c r="I15922" t="s">
        <v>20332</v>
      </c>
      <c r="J15922" t="s">
        <v>288</v>
      </c>
      <c r="K15922" t="s">
        <v>24</v>
      </c>
      <c r="L15922" t="s">
        <v>25</v>
      </c>
      <c r="M15922" t="s">
        <v>6146</v>
      </c>
    </row>
    <row r="15923" spans="1:13" x14ac:dyDescent="0.3">
      <c r="A15923" t="s">
        <v>7422</v>
      </c>
      <c r="C15923" t="s">
        <v>7424</v>
      </c>
      <c r="D15923">
        <v>12</v>
      </c>
      <c r="E15923" s="1">
        <v>5000</v>
      </c>
      <c r="G15923" t="s">
        <v>111</v>
      </c>
      <c r="H15923" t="s">
        <v>7423</v>
      </c>
      <c r="I15923" t="s">
        <v>2135</v>
      </c>
      <c r="J15923" t="s">
        <v>700</v>
      </c>
      <c r="K15923" t="s">
        <v>24</v>
      </c>
      <c r="L15923" t="s">
        <v>25</v>
      </c>
      <c r="M15923" t="s">
        <v>87</v>
      </c>
    </row>
    <row r="15924" spans="1:13" x14ac:dyDescent="0.3">
      <c r="A15924" t="s">
        <v>15310</v>
      </c>
      <c r="C15924" t="s">
        <v>18238</v>
      </c>
      <c r="D15924">
        <v>33</v>
      </c>
      <c r="E15924" s="1">
        <v>132000</v>
      </c>
      <c r="G15924" t="s">
        <v>34</v>
      </c>
      <c r="H15924" t="s">
        <v>18250</v>
      </c>
      <c r="I15924" t="s">
        <v>2135</v>
      </c>
      <c r="J15924" t="s">
        <v>700</v>
      </c>
      <c r="K15924" t="s">
        <v>24</v>
      </c>
      <c r="L15924" t="s">
        <v>25</v>
      </c>
      <c r="M15924" t="s">
        <v>6146</v>
      </c>
    </row>
    <row r="15925" spans="1:13" x14ac:dyDescent="0.3">
      <c r="A15925" t="s">
        <v>15310</v>
      </c>
      <c r="C15925" t="s">
        <v>15182</v>
      </c>
      <c r="D15925">
        <v>5</v>
      </c>
      <c r="E15925" s="1">
        <v>86300</v>
      </c>
      <c r="G15925" t="s">
        <v>34</v>
      </c>
      <c r="H15925" t="s">
        <v>6143</v>
      </c>
      <c r="I15925" t="s">
        <v>2135</v>
      </c>
      <c r="J15925" t="s">
        <v>700</v>
      </c>
      <c r="K15925" t="s">
        <v>24</v>
      </c>
      <c r="L15925" t="s">
        <v>25</v>
      </c>
      <c r="M15925" t="s">
        <v>6146</v>
      </c>
    </row>
    <row r="15926" spans="1:13" x14ac:dyDescent="0.3">
      <c r="A15926" t="s">
        <v>15310</v>
      </c>
      <c r="C15926" t="s">
        <v>36666</v>
      </c>
      <c r="D15926">
        <v>5</v>
      </c>
      <c r="E15926" s="1">
        <v>167953</v>
      </c>
      <c r="G15926" t="s">
        <v>34</v>
      </c>
      <c r="H15926" t="s">
        <v>6143</v>
      </c>
      <c r="I15926" t="s">
        <v>2135</v>
      </c>
      <c r="J15926" t="s">
        <v>700</v>
      </c>
      <c r="K15926" t="s">
        <v>24</v>
      </c>
      <c r="L15926" t="s">
        <v>25</v>
      </c>
      <c r="M15926" t="s">
        <v>6146</v>
      </c>
    </row>
    <row r="15927" spans="1:13" x14ac:dyDescent="0.3">
      <c r="A15927" t="s">
        <v>17933</v>
      </c>
      <c r="C15927" t="s">
        <v>17871</v>
      </c>
      <c r="D15927">
        <v>24</v>
      </c>
      <c r="E15927" s="1">
        <v>500000</v>
      </c>
      <c r="G15927" t="s">
        <v>111</v>
      </c>
      <c r="H15927" t="s">
        <v>17934</v>
      </c>
      <c r="I15927" t="s">
        <v>2135</v>
      </c>
      <c r="J15927" t="s">
        <v>700</v>
      </c>
      <c r="K15927" t="s">
        <v>24</v>
      </c>
      <c r="L15927" t="s">
        <v>25</v>
      </c>
      <c r="M15927" t="s">
        <v>120</v>
      </c>
    </row>
    <row r="15928" spans="1:13" x14ac:dyDescent="0.3">
      <c r="A15928" t="s">
        <v>17933</v>
      </c>
      <c r="C15928" t="s">
        <v>24500</v>
      </c>
      <c r="D15928">
        <v>43</v>
      </c>
      <c r="E15928" s="1">
        <v>1179770</v>
      </c>
      <c r="G15928" t="s">
        <v>111</v>
      </c>
      <c r="H15928" t="s">
        <v>24572</v>
      </c>
      <c r="I15928" t="s">
        <v>2135</v>
      </c>
      <c r="J15928" t="s">
        <v>700</v>
      </c>
      <c r="K15928" t="s">
        <v>24</v>
      </c>
      <c r="L15928" t="s">
        <v>25</v>
      </c>
      <c r="M15928" t="s">
        <v>120</v>
      </c>
    </row>
    <row r="15929" spans="1:13" x14ac:dyDescent="0.3">
      <c r="A15929" t="s">
        <v>18796</v>
      </c>
      <c r="C15929" t="s">
        <v>18470</v>
      </c>
      <c r="D15929">
        <v>4</v>
      </c>
      <c r="E15929" s="1">
        <v>7359</v>
      </c>
      <c r="G15929" t="s">
        <v>34</v>
      </c>
      <c r="H15929" t="s">
        <v>6143</v>
      </c>
      <c r="I15929" t="s">
        <v>18797</v>
      </c>
      <c r="J15929" t="s">
        <v>3203</v>
      </c>
      <c r="K15929" t="s">
        <v>24</v>
      </c>
      <c r="L15929" t="s">
        <v>25</v>
      </c>
      <c r="M15929" t="s">
        <v>6146</v>
      </c>
    </row>
    <row r="15930" spans="1:13" x14ac:dyDescent="0.3">
      <c r="A15930" t="s">
        <v>23845</v>
      </c>
      <c r="C15930" t="s">
        <v>27925</v>
      </c>
      <c r="D15930">
        <v>1</v>
      </c>
      <c r="E15930" s="1">
        <v>25000</v>
      </c>
      <c r="G15930" t="s">
        <v>400</v>
      </c>
      <c r="H15930" t="s">
        <v>68</v>
      </c>
      <c r="I15930" t="s">
        <v>472</v>
      </c>
      <c r="J15930" t="s">
        <v>22</v>
      </c>
      <c r="K15930" t="s">
        <v>24</v>
      </c>
      <c r="L15930" t="s">
        <v>25</v>
      </c>
      <c r="M15930" t="s">
        <v>26</v>
      </c>
    </row>
    <row r="15931" spans="1:13" x14ac:dyDescent="0.3">
      <c r="A15931" t="s">
        <v>23845</v>
      </c>
      <c r="C15931" t="s">
        <v>30851</v>
      </c>
      <c r="D15931">
        <v>1</v>
      </c>
      <c r="E15931" s="1">
        <v>9000</v>
      </c>
      <c r="G15931" t="s">
        <v>21</v>
      </c>
      <c r="H15931" t="s">
        <v>77</v>
      </c>
      <c r="I15931" t="s">
        <v>472</v>
      </c>
      <c r="J15931" t="s">
        <v>22</v>
      </c>
      <c r="K15931" t="s">
        <v>24</v>
      </c>
      <c r="L15931" t="s">
        <v>25</v>
      </c>
      <c r="M15931" t="s">
        <v>26</v>
      </c>
    </row>
    <row r="15932" spans="1:13" x14ac:dyDescent="0.3">
      <c r="A15932" t="s">
        <v>23845</v>
      </c>
      <c r="C15932" t="s">
        <v>23792</v>
      </c>
      <c r="D15932">
        <v>1</v>
      </c>
      <c r="E15932" s="1">
        <v>1000</v>
      </c>
      <c r="G15932" t="s">
        <v>21</v>
      </c>
      <c r="H15932" t="s">
        <v>68</v>
      </c>
      <c r="I15932" t="s">
        <v>472</v>
      </c>
      <c r="J15932" t="s">
        <v>22</v>
      </c>
      <c r="K15932" t="s">
        <v>24</v>
      </c>
      <c r="L15932" t="s">
        <v>25</v>
      </c>
      <c r="M15932" t="s">
        <v>26</v>
      </c>
    </row>
    <row r="15933" spans="1:13" x14ac:dyDescent="0.3">
      <c r="A15933" t="s">
        <v>11540</v>
      </c>
      <c r="C15933" t="s">
        <v>23564</v>
      </c>
      <c r="D15933">
        <v>12</v>
      </c>
      <c r="E15933" s="1">
        <v>376000</v>
      </c>
      <c r="G15933" t="s">
        <v>111</v>
      </c>
      <c r="H15933" t="s">
        <v>23641</v>
      </c>
      <c r="I15933" t="s">
        <v>11542</v>
      </c>
      <c r="J15933" t="s">
        <v>119</v>
      </c>
      <c r="K15933" t="s">
        <v>24</v>
      </c>
      <c r="L15933" t="s">
        <v>25</v>
      </c>
      <c r="M15933" t="s">
        <v>232</v>
      </c>
    </row>
    <row r="15934" spans="1:13" x14ac:dyDescent="0.3">
      <c r="A15934" t="s">
        <v>11540</v>
      </c>
      <c r="C15934" t="s">
        <v>22209</v>
      </c>
      <c r="D15934">
        <v>11</v>
      </c>
      <c r="E15934" s="1">
        <v>625000</v>
      </c>
      <c r="G15934" t="s">
        <v>111</v>
      </c>
      <c r="H15934" t="s">
        <v>22224</v>
      </c>
      <c r="I15934" t="s">
        <v>11542</v>
      </c>
      <c r="J15934" t="s">
        <v>119</v>
      </c>
      <c r="K15934" t="s">
        <v>24</v>
      </c>
      <c r="L15934" t="s">
        <v>25</v>
      </c>
      <c r="M15934" t="s">
        <v>232</v>
      </c>
    </row>
    <row r="15935" spans="1:13" x14ac:dyDescent="0.3">
      <c r="A15935" t="s">
        <v>11540</v>
      </c>
      <c r="C15935" t="s">
        <v>11494</v>
      </c>
      <c r="D15935">
        <v>11</v>
      </c>
      <c r="E15935" s="1">
        <v>350000</v>
      </c>
      <c r="G15935" t="s">
        <v>111</v>
      </c>
      <c r="H15935" t="s">
        <v>11541</v>
      </c>
      <c r="I15935" t="s">
        <v>11542</v>
      </c>
      <c r="J15935" t="s">
        <v>119</v>
      </c>
      <c r="K15935" t="s">
        <v>24</v>
      </c>
      <c r="L15935" t="s">
        <v>25</v>
      </c>
      <c r="M15935" t="s">
        <v>232</v>
      </c>
    </row>
    <row r="15936" spans="1:13" x14ac:dyDescent="0.3">
      <c r="A15936" t="s">
        <v>13621</v>
      </c>
      <c r="C15936" t="s">
        <v>13456</v>
      </c>
      <c r="D15936">
        <v>7</v>
      </c>
      <c r="E15936" s="1">
        <v>18358</v>
      </c>
      <c r="G15936" t="s">
        <v>34</v>
      </c>
      <c r="H15936" t="s">
        <v>6143</v>
      </c>
      <c r="I15936" t="s">
        <v>13622</v>
      </c>
      <c r="J15936" t="s">
        <v>30</v>
      </c>
      <c r="K15936" t="s">
        <v>24</v>
      </c>
      <c r="L15936" t="s">
        <v>25</v>
      </c>
      <c r="M15936" t="s">
        <v>6146</v>
      </c>
    </row>
    <row r="15937" spans="1:13" x14ac:dyDescent="0.3">
      <c r="A15937" t="s">
        <v>20526</v>
      </c>
      <c r="C15937" t="s">
        <v>20401</v>
      </c>
      <c r="D15937">
        <v>3</v>
      </c>
      <c r="E15937" s="1">
        <v>12095</v>
      </c>
      <c r="G15937" t="s">
        <v>34</v>
      </c>
      <c r="H15937" t="s">
        <v>6143</v>
      </c>
      <c r="I15937" t="s">
        <v>20527</v>
      </c>
      <c r="J15937" t="s">
        <v>1603</v>
      </c>
      <c r="K15937" t="s">
        <v>24</v>
      </c>
      <c r="L15937" t="s">
        <v>25</v>
      </c>
      <c r="M15937" t="s">
        <v>6146</v>
      </c>
    </row>
    <row r="15938" spans="1:13" x14ac:dyDescent="0.3">
      <c r="A15938" t="s">
        <v>13448</v>
      </c>
      <c r="C15938" t="s">
        <v>12994</v>
      </c>
      <c r="D15938">
        <v>4</v>
      </c>
      <c r="E15938" s="1">
        <v>15098</v>
      </c>
      <c r="G15938" t="s">
        <v>34</v>
      </c>
      <c r="H15938" t="s">
        <v>6143</v>
      </c>
      <c r="I15938" t="s">
        <v>13449</v>
      </c>
      <c r="J15938" t="s">
        <v>9844</v>
      </c>
      <c r="K15938" t="s">
        <v>24</v>
      </c>
      <c r="L15938" t="s">
        <v>25</v>
      </c>
      <c r="M15938" t="s">
        <v>6146</v>
      </c>
    </row>
    <row r="15939" spans="1:13" x14ac:dyDescent="0.3">
      <c r="A15939" t="s">
        <v>26233</v>
      </c>
      <c r="C15939" t="s">
        <v>25932</v>
      </c>
      <c r="D15939">
        <v>2</v>
      </c>
      <c r="E15939" s="1">
        <v>7590</v>
      </c>
      <c r="G15939" t="s">
        <v>34</v>
      </c>
      <c r="H15939" t="s">
        <v>6143</v>
      </c>
      <c r="I15939" t="s">
        <v>26234</v>
      </c>
      <c r="J15939" t="s">
        <v>700</v>
      </c>
      <c r="K15939" t="s">
        <v>24</v>
      </c>
      <c r="L15939" t="s">
        <v>25</v>
      </c>
      <c r="M15939" t="s">
        <v>6146</v>
      </c>
    </row>
    <row r="15940" spans="1:13" x14ac:dyDescent="0.3">
      <c r="A15940" t="s">
        <v>19606</v>
      </c>
      <c r="C15940" t="s">
        <v>19404</v>
      </c>
      <c r="D15940">
        <v>6</v>
      </c>
      <c r="E15940" s="1">
        <v>10868</v>
      </c>
      <c r="G15940" t="s">
        <v>34</v>
      </c>
      <c r="H15940" t="s">
        <v>6143</v>
      </c>
      <c r="I15940" t="s">
        <v>19607</v>
      </c>
      <c r="J15940" t="s">
        <v>280</v>
      </c>
      <c r="K15940" t="s">
        <v>24</v>
      </c>
      <c r="L15940" t="s">
        <v>25</v>
      </c>
      <c r="M15940" t="s">
        <v>6146</v>
      </c>
    </row>
    <row r="15941" spans="1:13" x14ac:dyDescent="0.3">
      <c r="A15941" t="s">
        <v>20472</v>
      </c>
      <c r="C15941" t="s">
        <v>20401</v>
      </c>
      <c r="D15941">
        <v>3</v>
      </c>
      <c r="E15941" s="1">
        <v>4585</v>
      </c>
      <c r="G15941" t="s">
        <v>34</v>
      </c>
      <c r="H15941" t="s">
        <v>6143</v>
      </c>
      <c r="I15941" t="s">
        <v>20473</v>
      </c>
      <c r="J15941" t="s">
        <v>1169</v>
      </c>
      <c r="K15941" t="s">
        <v>24</v>
      </c>
      <c r="L15941" t="s">
        <v>25</v>
      </c>
      <c r="M15941" t="s">
        <v>6146</v>
      </c>
    </row>
    <row r="15942" spans="1:13" x14ac:dyDescent="0.3">
      <c r="A15942" t="s">
        <v>33077</v>
      </c>
      <c r="C15942" t="s">
        <v>32581</v>
      </c>
      <c r="D15942">
        <v>7</v>
      </c>
      <c r="E15942" s="1">
        <v>8058</v>
      </c>
      <c r="G15942" t="s">
        <v>34</v>
      </c>
      <c r="H15942" t="s">
        <v>6143</v>
      </c>
      <c r="I15942" t="s">
        <v>13541</v>
      </c>
      <c r="J15942" t="s">
        <v>70</v>
      </c>
      <c r="K15942" t="s">
        <v>24</v>
      </c>
      <c r="L15942" t="s">
        <v>25</v>
      </c>
      <c r="M15942" t="s">
        <v>6146</v>
      </c>
    </row>
    <row r="15943" spans="1:13" x14ac:dyDescent="0.3">
      <c r="A15943" t="s">
        <v>31668</v>
      </c>
      <c r="C15943" t="s">
        <v>31493</v>
      </c>
      <c r="D15943">
        <v>5</v>
      </c>
      <c r="E15943" s="1">
        <v>18358</v>
      </c>
      <c r="G15943" t="s">
        <v>34</v>
      </c>
      <c r="H15943" t="s">
        <v>6143</v>
      </c>
      <c r="I15943" t="s">
        <v>31669</v>
      </c>
      <c r="J15943" t="s">
        <v>311</v>
      </c>
      <c r="K15943" t="s">
        <v>24</v>
      </c>
      <c r="L15943" t="s">
        <v>25</v>
      </c>
      <c r="M15943" t="s">
        <v>6146</v>
      </c>
    </row>
    <row r="15944" spans="1:13" x14ac:dyDescent="0.3">
      <c r="A15944" t="s">
        <v>6357</v>
      </c>
      <c r="C15944" t="s">
        <v>6249</v>
      </c>
      <c r="D15944">
        <v>4</v>
      </c>
      <c r="E15944" s="1">
        <v>32736</v>
      </c>
      <c r="G15944" t="s">
        <v>34</v>
      </c>
      <c r="H15944" t="s">
        <v>6143</v>
      </c>
      <c r="I15944" t="s">
        <v>6358</v>
      </c>
      <c r="J15944" t="s">
        <v>6297</v>
      </c>
      <c r="K15944" t="s">
        <v>24</v>
      </c>
      <c r="L15944" t="s">
        <v>25</v>
      </c>
      <c r="M15944" t="s">
        <v>6146</v>
      </c>
    </row>
    <row r="15945" spans="1:13" x14ac:dyDescent="0.3">
      <c r="A15945" t="s">
        <v>15512</v>
      </c>
      <c r="C15945" t="s">
        <v>15490</v>
      </c>
      <c r="D15945">
        <v>90</v>
      </c>
      <c r="E15945" s="1">
        <v>89751679</v>
      </c>
      <c r="G15945" t="s">
        <v>34</v>
      </c>
      <c r="H15945" t="s">
        <v>15513</v>
      </c>
      <c r="I15945" t="s">
        <v>4101</v>
      </c>
      <c r="K15945" t="s">
        <v>1450</v>
      </c>
      <c r="L15945" t="s">
        <v>44</v>
      </c>
      <c r="M15945" t="s">
        <v>75</v>
      </c>
    </row>
    <row r="15946" spans="1:13" x14ac:dyDescent="0.3">
      <c r="A15946" t="s">
        <v>36249</v>
      </c>
      <c r="C15946" t="s">
        <v>37019</v>
      </c>
      <c r="D15946">
        <v>56</v>
      </c>
      <c r="E15946" s="1">
        <v>12052190</v>
      </c>
      <c r="G15946" t="s">
        <v>34</v>
      </c>
      <c r="H15946" t="s">
        <v>37027</v>
      </c>
      <c r="I15946" t="s">
        <v>12373</v>
      </c>
      <c r="K15946" t="s">
        <v>12375</v>
      </c>
      <c r="L15946" t="s">
        <v>248</v>
      </c>
      <c r="M15946" t="s">
        <v>6146</v>
      </c>
    </row>
    <row r="15947" spans="1:13" x14ac:dyDescent="0.3">
      <c r="A15947" t="s">
        <v>36249</v>
      </c>
      <c r="C15947" t="s">
        <v>36241</v>
      </c>
      <c r="D15947">
        <v>29</v>
      </c>
      <c r="E15947" s="1">
        <v>934159</v>
      </c>
      <c r="G15947" t="s">
        <v>34</v>
      </c>
      <c r="H15947" t="s">
        <v>36250</v>
      </c>
      <c r="I15947" t="s">
        <v>12373</v>
      </c>
      <c r="K15947" t="s">
        <v>12375</v>
      </c>
      <c r="L15947" t="s">
        <v>248</v>
      </c>
      <c r="M15947" t="s">
        <v>6146</v>
      </c>
    </row>
    <row r="15948" spans="1:13" x14ac:dyDescent="0.3">
      <c r="A15948" t="s">
        <v>17881</v>
      </c>
      <c r="C15948" t="s">
        <v>37582</v>
      </c>
      <c r="D15948">
        <v>55</v>
      </c>
      <c r="E15948" s="1">
        <v>2401121</v>
      </c>
      <c r="G15948" t="s">
        <v>34</v>
      </c>
      <c r="H15948" t="s">
        <v>37583</v>
      </c>
      <c r="I15948" t="s">
        <v>17883</v>
      </c>
      <c r="K15948" t="s">
        <v>17884</v>
      </c>
      <c r="L15948" t="s">
        <v>248</v>
      </c>
      <c r="M15948" t="s">
        <v>6146</v>
      </c>
    </row>
    <row r="15949" spans="1:13" x14ac:dyDescent="0.3">
      <c r="A15949" t="s">
        <v>17881</v>
      </c>
      <c r="C15949" t="s">
        <v>17871</v>
      </c>
      <c r="D15949">
        <v>41</v>
      </c>
      <c r="E15949" s="1">
        <v>17841000</v>
      </c>
      <c r="G15949" t="s">
        <v>34</v>
      </c>
      <c r="H15949" t="s">
        <v>17882</v>
      </c>
      <c r="I15949" t="s">
        <v>17883</v>
      </c>
      <c r="K15949" t="s">
        <v>17884</v>
      </c>
      <c r="L15949" t="s">
        <v>248</v>
      </c>
      <c r="M15949" t="s">
        <v>6146</v>
      </c>
    </row>
    <row r="15950" spans="1:13" x14ac:dyDescent="0.3">
      <c r="A15950" t="s">
        <v>17843</v>
      </c>
      <c r="C15950" t="s">
        <v>37919</v>
      </c>
      <c r="D15950">
        <v>65</v>
      </c>
      <c r="E15950" s="1">
        <v>15210000</v>
      </c>
      <c r="G15950" t="s">
        <v>34</v>
      </c>
      <c r="H15950" t="s">
        <v>37920</v>
      </c>
      <c r="I15950" t="s">
        <v>9563</v>
      </c>
      <c r="K15950" t="s">
        <v>9564</v>
      </c>
      <c r="L15950" t="s">
        <v>248</v>
      </c>
      <c r="M15950" t="s">
        <v>6146</v>
      </c>
    </row>
    <row r="15951" spans="1:13" x14ac:dyDescent="0.3">
      <c r="A15951" t="s">
        <v>17843</v>
      </c>
      <c r="C15951" t="s">
        <v>17828</v>
      </c>
      <c r="D15951">
        <v>9</v>
      </c>
      <c r="E15951" s="1">
        <v>220396</v>
      </c>
      <c r="G15951" t="s">
        <v>34</v>
      </c>
      <c r="H15951" t="s">
        <v>17844</v>
      </c>
      <c r="I15951" t="s">
        <v>9563</v>
      </c>
      <c r="K15951" t="s">
        <v>9564</v>
      </c>
      <c r="L15951" t="s">
        <v>248</v>
      </c>
      <c r="M15951" t="s">
        <v>6146</v>
      </c>
    </row>
    <row r="15952" spans="1:13" x14ac:dyDescent="0.3">
      <c r="A15952" t="s">
        <v>36106</v>
      </c>
      <c r="C15952" t="s">
        <v>36101</v>
      </c>
      <c r="D15952">
        <v>12</v>
      </c>
      <c r="E15952" s="1">
        <v>1000000</v>
      </c>
      <c r="G15952" t="s">
        <v>34</v>
      </c>
      <c r="H15952" t="s">
        <v>36107</v>
      </c>
      <c r="I15952" t="s">
        <v>36108</v>
      </c>
      <c r="K15952" t="s">
        <v>1825</v>
      </c>
      <c r="L15952" t="s">
        <v>25</v>
      </c>
      <c r="M15952" t="s">
        <v>6146</v>
      </c>
    </row>
    <row r="15953" spans="1:13" x14ac:dyDescent="0.3">
      <c r="A15953" t="s">
        <v>8261</v>
      </c>
      <c r="C15953" t="s">
        <v>8196</v>
      </c>
      <c r="D15953">
        <v>14</v>
      </c>
      <c r="E15953" s="1">
        <v>143580</v>
      </c>
      <c r="G15953" t="s">
        <v>13</v>
      </c>
      <c r="H15953" t="s">
        <v>8262</v>
      </c>
      <c r="I15953" t="s">
        <v>523</v>
      </c>
      <c r="K15953" t="s">
        <v>524</v>
      </c>
      <c r="L15953" t="s">
        <v>17</v>
      </c>
      <c r="M15953" t="s">
        <v>345</v>
      </c>
    </row>
    <row r="15954" spans="1:13" x14ac:dyDescent="0.3">
      <c r="A15954" t="s">
        <v>15752</v>
      </c>
      <c r="C15954" t="s">
        <v>15737</v>
      </c>
      <c r="D15954">
        <v>35</v>
      </c>
      <c r="E15954" s="1">
        <v>95054</v>
      </c>
      <c r="G15954" t="s">
        <v>34</v>
      </c>
      <c r="H15954" t="s">
        <v>15753</v>
      </c>
      <c r="I15954" t="s">
        <v>1408</v>
      </c>
      <c r="K15954" t="s">
        <v>1409</v>
      </c>
      <c r="L15954" t="s">
        <v>38</v>
      </c>
      <c r="M15954" t="s">
        <v>504</v>
      </c>
    </row>
    <row r="15955" spans="1:13" x14ac:dyDescent="0.3">
      <c r="A15955" t="s">
        <v>12558</v>
      </c>
      <c r="C15955" t="s">
        <v>27925</v>
      </c>
      <c r="D15955">
        <v>35</v>
      </c>
      <c r="E15955" s="1">
        <v>944073</v>
      </c>
      <c r="G15955" t="s">
        <v>34</v>
      </c>
      <c r="H15955" t="s">
        <v>28206</v>
      </c>
      <c r="I15955" t="s">
        <v>2128</v>
      </c>
      <c r="K15955" t="s">
        <v>2129</v>
      </c>
      <c r="L15955" t="s">
        <v>38</v>
      </c>
      <c r="M15955" t="s">
        <v>3952</v>
      </c>
    </row>
    <row r="15956" spans="1:13" x14ac:dyDescent="0.3">
      <c r="A15956" t="s">
        <v>12558</v>
      </c>
      <c r="C15956" t="s">
        <v>12934</v>
      </c>
      <c r="D15956">
        <v>64</v>
      </c>
      <c r="E15956" s="1">
        <v>1804072</v>
      </c>
      <c r="G15956" t="s">
        <v>34</v>
      </c>
      <c r="H15956" t="s">
        <v>12966</v>
      </c>
      <c r="I15956" t="s">
        <v>2128</v>
      </c>
      <c r="K15956" t="s">
        <v>2129</v>
      </c>
      <c r="L15956" t="s">
        <v>38</v>
      </c>
      <c r="M15956" t="s">
        <v>504</v>
      </c>
    </row>
    <row r="15957" spans="1:13" x14ac:dyDescent="0.3">
      <c r="A15957" t="s">
        <v>12558</v>
      </c>
      <c r="C15957" t="s">
        <v>12314</v>
      </c>
      <c r="D15957">
        <v>43</v>
      </c>
      <c r="E15957" s="1">
        <v>3005942</v>
      </c>
      <c r="G15957" t="s">
        <v>34</v>
      </c>
      <c r="H15957" t="s">
        <v>12559</v>
      </c>
      <c r="I15957" t="s">
        <v>2128</v>
      </c>
      <c r="K15957" t="s">
        <v>2129</v>
      </c>
      <c r="L15957" t="s">
        <v>38</v>
      </c>
      <c r="M15957" t="s">
        <v>2976</v>
      </c>
    </row>
    <row r="15958" spans="1:13" x14ac:dyDescent="0.3">
      <c r="A15958" t="s">
        <v>2886</v>
      </c>
      <c r="C15958" t="s">
        <v>2269</v>
      </c>
      <c r="D15958">
        <v>24</v>
      </c>
      <c r="E15958" s="1">
        <v>999999</v>
      </c>
      <c r="G15958" t="s">
        <v>34</v>
      </c>
      <c r="H15958" t="s">
        <v>2887</v>
      </c>
      <c r="I15958" t="s">
        <v>865</v>
      </c>
      <c r="K15958" t="s">
        <v>365</v>
      </c>
      <c r="L15958" t="s">
        <v>38</v>
      </c>
      <c r="M15958" t="s">
        <v>504</v>
      </c>
    </row>
    <row r="15959" spans="1:13" x14ac:dyDescent="0.3">
      <c r="A15959" t="s">
        <v>2886</v>
      </c>
      <c r="C15959" t="s">
        <v>27408</v>
      </c>
      <c r="D15959">
        <v>21</v>
      </c>
      <c r="E15959" s="1">
        <v>1089418</v>
      </c>
      <c r="G15959" t="s">
        <v>571</v>
      </c>
      <c r="H15959" t="s">
        <v>27447</v>
      </c>
      <c r="I15959" t="s">
        <v>865</v>
      </c>
      <c r="K15959" t="s">
        <v>365</v>
      </c>
      <c r="L15959" t="s">
        <v>38</v>
      </c>
      <c r="M15959" t="s">
        <v>27448</v>
      </c>
    </row>
    <row r="15960" spans="1:13" x14ac:dyDescent="0.3">
      <c r="A15960" t="s">
        <v>2886</v>
      </c>
      <c r="C15960" t="s">
        <v>3657</v>
      </c>
      <c r="D15960">
        <v>36</v>
      </c>
      <c r="E15960" s="1">
        <v>999909</v>
      </c>
      <c r="G15960" t="s">
        <v>34</v>
      </c>
      <c r="H15960" t="s">
        <v>3951</v>
      </c>
      <c r="I15960" t="s">
        <v>865</v>
      </c>
      <c r="K15960" t="s">
        <v>365</v>
      </c>
      <c r="L15960" t="s">
        <v>38</v>
      </c>
      <c r="M15960" t="s">
        <v>3952</v>
      </c>
    </row>
    <row r="15961" spans="1:13" x14ac:dyDescent="0.3">
      <c r="A15961" t="s">
        <v>2086</v>
      </c>
      <c r="C15961" t="s">
        <v>1852</v>
      </c>
      <c r="D15961">
        <v>28</v>
      </c>
      <c r="E15961" s="1">
        <v>1345030</v>
      </c>
      <c r="G15961" t="s">
        <v>34</v>
      </c>
      <c r="H15961" t="s">
        <v>2087</v>
      </c>
      <c r="I15961" t="s">
        <v>2088</v>
      </c>
      <c r="K15961" t="s">
        <v>2089</v>
      </c>
      <c r="L15961" t="s">
        <v>38</v>
      </c>
      <c r="M15961" t="s">
        <v>217</v>
      </c>
    </row>
    <row r="15962" spans="1:13" x14ac:dyDescent="0.3">
      <c r="A15962" t="s">
        <v>16130</v>
      </c>
      <c r="C15962" t="s">
        <v>21035</v>
      </c>
      <c r="D15962">
        <v>11</v>
      </c>
      <c r="E15962" s="1">
        <v>99906</v>
      </c>
      <c r="G15962" t="s">
        <v>34</v>
      </c>
      <c r="H15962" t="s">
        <v>21149</v>
      </c>
      <c r="I15962" t="s">
        <v>16132</v>
      </c>
      <c r="K15962" t="s">
        <v>16133</v>
      </c>
      <c r="L15962" t="s">
        <v>17</v>
      </c>
      <c r="M15962" t="s">
        <v>504</v>
      </c>
    </row>
    <row r="15963" spans="1:13" x14ac:dyDescent="0.3">
      <c r="A15963" t="s">
        <v>16130</v>
      </c>
      <c r="C15963" t="s">
        <v>15737</v>
      </c>
      <c r="D15963">
        <v>20</v>
      </c>
      <c r="E15963" s="1">
        <v>1495650</v>
      </c>
      <c r="G15963" t="s">
        <v>34</v>
      </c>
      <c r="H15963" t="s">
        <v>16131</v>
      </c>
      <c r="I15963" t="s">
        <v>16132</v>
      </c>
      <c r="K15963" t="s">
        <v>16133</v>
      </c>
      <c r="L15963" t="s">
        <v>38</v>
      </c>
      <c r="M15963" t="s">
        <v>504</v>
      </c>
    </row>
    <row r="15964" spans="1:13" x14ac:dyDescent="0.3">
      <c r="A15964" t="s">
        <v>34620</v>
      </c>
      <c r="C15964" t="s">
        <v>34542</v>
      </c>
      <c r="D15964">
        <v>72</v>
      </c>
      <c r="E15964" s="1">
        <v>29679277</v>
      </c>
      <c r="G15964" t="s">
        <v>34</v>
      </c>
      <c r="H15964" t="s">
        <v>34621</v>
      </c>
      <c r="I15964" t="s">
        <v>34622</v>
      </c>
      <c r="K15964" t="s">
        <v>12032</v>
      </c>
      <c r="L15964" t="s">
        <v>44</v>
      </c>
      <c r="M15964" t="s">
        <v>6146</v>
      </c>
    </row>
    <row r="15965" spans="1:13" x14ac:dyDescent="0.3">
      <c r="A15965" t="s">
        <v>34620</v>
      </c>
      <c r="C15965" t="s">
        <v>36143</v>
      </c>
      <c r="D15965">
        <v>30</v>
      </c>
      <c r="E15965" s="1">
        <v>2149108</v>
      </c>
      <c r="G15965" t="s">
        <v>34</v>
      </c>
      <c r="H15965" t="s">
        <v>36145</v>
      </c>
      <c r="I15965" t="s">
        <v>34622</v>
      </c>
      <c r="K15965" t="s">
        <v>12032</v>
      </c>
      <c r="L15965" t="s">
        <v>44</v>
      </c>
      <c r="M15965" t="s">
        <v>6146</v>
      </c>
    </row>
    <row r="15966" spans="1:13" x14ac:dyDescent="0.3">
      <c r="A15966" t="s">
        <v>9193</v>
      </c>
      <c r="C15966" t="s">
        <v>9183</v>
      </c>
      <c r="D15966">
        <v>26</v>
      </c>
      <c r="E15966" s="1">
        <v>1402750</v>
      </c>
      <c r="G15966" t="s">
        <v>34</v>
      </c>
      <c r="H15966" t="s">
        <v>9194</v>
      </c>
      <c r="I15966" t="s">
        <v>99</v>
      </c>
      <c r="K15966" t="s">
        <v>100</v>
      </c>
      <c r="L15966" t="s">
        <v>38</v>
      </c>
      <c r="M15966" t="s">
        <v>87</v>
      </c>
    </row>
    <row r="15967" spans="1:13" x14ac:dyDescent="0.3">
      <c r="A15967" t="s">
        <v>3941</v>
      </c>
      <c r="C15967" t="s">
        <v>3657</v>
      </c>
      <c r="D15967">
        <v>38</v>
      </c>
      <c r="E15967" s="1">
        <v>994372</v>
      </c>
      <c r="G15967" t="s">
        <v>34</v>
      </c>
      <c r="H15967" t="s">
        <v>3942</v>
      </c>
      <c r="I15967" t="s">
        <v>2907</v>
      </c>
      <c r="K15967" t="s">
        <v>2591</v>
      </c>
      <c r="L15967" t="s">
        <v>38</v>
      </c>
      <c r="M15967" t="s">
        <v>504</v>
      </c>
    </row>
    <row r="15968" spans="1:13" x14ac:dyDescent="0.3">
      <c r="A15968" t="s">
        <v>29466</v>
      </c>
      <c r="C15968" t="s">
        <v>29426</v>
      </c>
      <c r="D15968">
        <v>54</v>
      </c>
      <c r="E15968" s="1">
        <v>4431078</v>
      </c>
      <c r="G15968" t="s">
        <v>34</v>
      </c>
      <c r="H15968" t="s">
        <v>29467</v>
      </c>
      <c r="I15968" t="s">
        <v>29468</v>
      </c>
      <c r="K15968" t="s">
        <v>15655</v>
      </c>
      <c r="L15968" t="s">
        <v>38</v>
      </c>
      <c r="M15968" t="s">
        <v>217</v>
      </c>
    </row>
    <row r="15969" spans="1:13" x14ac:dyDescent="0.3">
      <c r="A15969" t="s">
        <v>8332</v>
      </c>
      <c r="C15969" t="s">
        <v>8196</v>
      </c>
      <c r="D15969">
        <v>47</v>
      </c>
      <c r="E15969" s="1">
        <v>3603504</v>
      </c>
      <c r="G15969" t="s">
        <v>34</v>
      </c>
      <c r="H15969" t="s">
        <v>8333</v>
      </c>
      <c r="I15969" t="s">
        <v>64</v>
      </c>
      <c r="K15969" t="s">
        <v>65</v>
      </c>
      <c r="L15969" t="s">
        <v>38</v>
      </c>
      <c r="M15969" t="s">
        <v>87</v>
      </c>
    </row>
    <row r="15970" spans="1:13" x14ac:dyDescent="0.3">
      <c r="A15970" t="s">
        <v>10965</v>
      </c>
      <c r="C15970" t="s">
        <v>10901</v>
      </c>
      <c r="D15970">
        <v>8</v>
      </c>
      <c r="E15970" s="1">
        <v>60000</v>
      </c>
      <c r="G15970" t="s">
        <v>48</v>
      </c>
      <c r="H15970" t="s">
        <v>10966</v>
      </c>
      <c r="I15970" t="s">
        <v>1122</v>
      </c>
      <c r="K15970" t="s">
        <v>532</v>
      </c>
      <c r="L15970" t="s">
        <v>17</v>
      </c>
      <c r="M15970" t="s">
        <v>354</v>
      </c>
    </row>
    <row r="15971" spans="1:13" x14ac:dyDescent="0.3">
      <c r="A15971" t="s">
        <v>35169</v>
      </c>
      <c r="C15971" t="s">
        <v>35134</v>
      </c>
      <c r="D15971">
        <v>6</v>
      </c>
      <c r="E15971" s="1">
        <v>45000</v>
      </c>
      <c r="G15971" t="s">
        <v>48</v>
      </c>
      <c r="H15971" t="s">
        <v>35170</v>
      </c>
      <c r="I15971" t="s">
        <v>35171</v>
      </c>
      <c r="K15971" t="s">
        <v>2321</v>
      </c>
      <c r="L15971" t="s">
        <v>44</v>
      </c>
      <c r="M15971" t="s">
        <v>354</v>
      </c>
    </row>
    <row r="15972" spans="1:13" x14ac:dyDescent="0.3">
      <c r="A15972" t="s">
        <v>35098</v>
      </c>
      <c r="C15972" t="s">
        <v>34985</v>
      </c>
      <c r="D15972">
        <v>43</v>
      </c>
      <c r="E15972" s="1">
        <v>100000</v>
      </c>
      <c r="G15972" t="s">
        <v>111</v>
      </c>
      <c r="H15972" t="s">
        <v>35099</v>
      </c>
      <c r="I15972" t="s">
        <v>912</v>
      </c>
      <c r="J15972" t="s">
        <v>769</v>
      </c>
      <c r="K15972" t="s">
        <v>24</v>
      </c>
      <c r="L15972" t="s">
        <v>25</v>
      </c>
      <c r="M15972" t="s">
        <v>120</v>
      </c>
    </row>
    <row r="15973" spans="1:13" x14ac:dyDescent="0.3">
      <c r="A15973" t="s">
        <v>15259</v>
      </c>
      <c r="C15973" t="s">
        <v>24500</v>
      </c>
      <c r="D15973">
        <v>13</v>
      </c>
      <c r="E15973" s="1">
        <v>70500</v>
      </c>
      <c r="G15973" t="s">
        <v>34</v>
      </c>
      <c r="H15973" t="s">
        <v>18250</v>
      </c>
      <c r="I15973" t="s">
        <v>912</v>
      </c>
      <c r="J15973" t="s">
        <v>769</v>
      </c>
      <c r="K15973" t="s">
        <v>24</v>
      </c>
      <c r="L15973" t="s">
        <v>25</v>
      </c>
      <c r="M15973" t="s">
        <v>6146</v>
      </c>
    </row>
    <row r="15974" spans="1:13" x14ac:dyDescent="0.3">
      <c r="A15974" t="s">
        <v>15259</v>
      </c>
      <c r="C15974" t="s">
        <v>15182</v>
      </c>
      <c r="D15974">
        <v>5</v>
      </c>
      <c r="E15974" s="1">
        <v>121150</v>
      </c>
      <c r="G15974" t="s">
        <v>34</v>
      </c>
      <c r="H15974" t="s">
        <v>6143</v>
      </c>
      <c r="I15974" t="s">
        <v>912</v>
      </c>
      <c r="J15974" t="s">
        <v>769</v>
      </c>
      <c r="K15974" t="s">
        <v>24</v>
      </c>
      <c r="L15974" t="s">
        <v>25</v>
      </c>
      <c r="M15974" t="s">
        <v>6146</v>
      </c>
    </row>
    <row r="15975" spans="1:13" x14ac:dyDescent="0.3">
      <c r="A15975" t="s">
        <v>32169</v>
      </c>
      <c r="C15975" t="s">
        <v>31866</v>
      </c>
      <c r="D15975">
        <v>6</v>
      </c>
      <c r="E15975" s="1">
        <v>7655</v>
      </c>
      <c r="G15975" t="s">
        <v>34</v>
      </c>
      <c r="H15975" t="s">
        <v>6143</v>
      </c>
      <c r="I15975" t="s">
        <v>32170</v>
      </c>
      <c r="J15975" t="s">
        <v>769</v>
      </c>
      <c r="K15975" t="s">
        <v>24</v>
      </c>
      <c r="L15975" t="s">
        <v>25</v>
      </c>
      <c r="M15975" t="s">
        <v>6146</v>
      </c>
    </row>
    <row r="15976" spans="1:13" x14ac:dyDescent="0.3">
      <c r="A15976" t="s">
        <v>19257</v>
      </c>
      <c r="C15976" t="s">
        <v>19247</v>
      </c>
      <c r="D15976">
        <v>24</v>
      </c>
      <c r="E15976" s="1">
        <v>1729844</v>
      </c>
      <c r="G15976" t="s">
        <v>111</v>
      </c>
      <c r="H15976" t="s">
        <v>13022</v>
      </c>
      <c r="I15976" t="s">
        <v>16820</v>
      </c>
      <c r="J15976" t="s">
        <v>769</v>
      </c>
      <c r="K15976" t="s">
        <v>24</v>
      </c>
      <c r="L15976" t="s">
        <v>25</v>
      </c>
      <c r="M15976" t="s">
        <v>120</v>
      </c>
    </row>
    <row r="15977" spans="1:13" x14ac:dyDescent="0.3">
      <c r="A15977" t="s">
        <v>31741</v>
      </c>
      <c r="C15977" t="s">
        <v>31728</v>
      </c>
      <c r="D15977">
        <v>36</v>
      </c>
      <c r="E15977" s="1">
        <v>670156</v>
      </c>
      <c r="G15977" t="s">
        <v>111</v>
      </c>
      <c r="H15977" t="s">
        <v>13022</v>
      </c>
      <c r="I15977" t="s">
        <v>17985</v>
      </c>
      <c r="J15977" t="s">
        <v>769</v>
      </c>
      <c r="K15977" t="s">
        <v>24</v>
      </c>
      <c r="L15977" t="s">
        <v>25</v>
      </c>
      <c r="M15977" t="s">
        <v>120</v>
      </c>
    </row>
    <row r="15978" spans="1:13" x14ac:dyDescent="0.3">
      <c r="A15978" t="s">
        <v>32036</v>
      </c>
      <c r="C15978" t="s">
        <v>31866</v>
      </c>
      <c r="D15978">
        <v>6</v>
      </c>
      <c r="E15978" s="1">
        <v>2500</v>
      </c>
      <c r="G15978" t="s">
        <v>34</v>
      </c>
      <c r="H15978" t="s">
        <v>6143</v>
      </c>
      <c r="I15978" t="s">
        <v>17985</v>
      </c>
      <c r="J15978" t="s">
        <v>769</v>
      </c>
      <c r="K15978" t="s">
        <v>24</v>
      </c>
      <c r="L15978" t="s">
        <v>25</v>
      </c>
      <c r="M15978" t="s">
        <v>6146</v>
      </c>
    </row>
    <row r="15979" spans="1:13" x14ac:dyDescent="0.3">
      <c r="A15979" t="s">
        <v>9485</v>
      </c>
      <c r="C15979" t="s">
        <v>9396</v>
      </c>
      <c r="D15979">
        <v>20</v>
      </c>
      <c r="E15979" s="1">
        <v>639130</v>
      </c>
      <c r="G15979" t="s">
        <v>69</v>
      </c>
      <c r="H15979" t="s">
        <v>9486</v>
      </c>
      <c r="I15979" t="s">
        <v>9487</v>
      </c>
      <c r="J15979" t="s">
        <v>769</v>
      </c>
      <c r="K15979" t="s">
        <v>24</v>
      </c>
      <c r="L15979" t="s">
        <v>25</v>
      </c>
      <c r="M15979" t="s">
        <v>39</v>
      </c>
    </row>
    <row r="15980" spans="1:13" x14ac:dyDescent="0.3">
      <c r="A15980" t="s">
        <v>9485</v>
      </c>
      <c r="C15980" t="s">
        <v>37047</v>
      </c>
      <c r="D15980">
        <v>36</v>
      </c>
      <c r="E15980" s="1">
        <v>651768</v>
      </c>
      <c r="G15980" t="s">
        <v>748</v>
      </c>
      <c r="H15980" t="s">
        <v>37355</v>
      </c>
      <c r="I15980" t="s">
        <v>9487</v>
      </c>
      <c r="J15980" t="s">
        <v>769</v>
      </c>
      <c r="K15980" t="s">
        <v>24</v>
      </c>
      <c r="L15980" t="s">
        <v>25</v>
      </c>
      <c r="M15980" t="s">
        <v>37356</v>
      </c>
    </row>
    <row r="15981" spans="1:13" x14ac:dyDescent="0.3">
      <c r="A15981" t="s">
        <v>11471</v>
      </c>
      <c r="C15981" t="s">
        <v>11420</v>
      </c>
      <c r="D15981">
        <v>21</v>
      </c>
      <c r="E15981" s="1">
        <v>200000</v>
      </c>
      <c r="G15981" t="s">
        <v>111</v>
      </c>
      <c r="H15981" t="s">
        <v>11472</v>
      </c>
      <c r="I15981" t="s">
        <v>9487</v>
      </c>
      <c r="J15981" t="s">
        <v>769</v>
      </c>
      <c r="K15981" t="s">
        <v>24</v>
      </c>
      <c r="L15981" t="s">
        <v>25</v>
      </c>
      <c r="M15981" t="s">
        <v>232</v>
      </c>
    </row>
    <row r="15982" spans="1:13" x14ac:dyDescent="0.3">
      <c r="A15982" t="s">
        <v>33436</v>
      </c>
      <c r="C15982" t="s">
        <v>35113</v>
      </c>
      <c r="D15982">
        <v>3</v>
      </c>
      <c r="E15982" s="1">
        <v>49500</v>
      </c>
      <c r="G15982" t="s">
        <v>111</v>
      </c>
      <c r="H15982" t="s">
        <v>5134</v>
      </c>
      <c r="I15982" t="s">
        <v>32039</v>
      </c>
      <c r="J15982" t="s">
        <v>769</v>
      </c>
      <c r="K15982" t="s">
        <v>24</v>
      </c>
      <c r="L15982" t="s">
        <v>25</v>
      </c>
      <c r="M15982" t="s">
        <v>232</v>
      </c>
    </row>
    <row r="15983" spans="1:13" x14ac:dyDescent="0.3">
      <c r="A15983" t="s">
        <v>33436</v>
      </c>
      <c r="C15983" t="s">
        <v>33438</v>
      </c>
      <c r="D15983">
        <v>81</v>
      </c>
      <c r="E15983" s="1">
        <v>330000</v>
      </c>
      <c r="G15983" t="s">
        <v>111</v>
      </c>
      <c r="H15983" t="s">
        <v>33437</v>
      </c>
      <c r="I15983" t="s">
        <v>32039</v>
      </c>
      <c r="J15983" t="s">
        <v>769</v>
      </c>
      <c r="K15983" t="s">
        <v>24</v>
      </c>
      <c r="L15983" t="s">
        <v>25</v>
      </c>
      <c r="M15983" t="s">
        <v>232</v>
      </c>
    </row>
    <row r="15984" spans="1:13" x14ac:dyDescent="0.3">
      <c r="A15984" t="s">
        <v>14986</v>
      </c>
      <c r="C15984" t="s">
        <v>14716</v>
      </c>
      <c r="D15984">
        <v>4</v>
      </c>
      <c r="E15984" s="1">
        <v>6908</v>
      </c>
      <c r="G15984" t="s">
        <v>34</v>
      </c>
      <c r="H15984" t="s">
        <v>6143</v>
      </c>
      <c r="I15984" t="s">
        <v>14987</v>
      </c>
      <c r="J15984" t="s">
        <v>300</v>
      </c>
      <c r="K15984" t="s">
        <v>24</v>
      </c>
      <c r="L15984" t="s">
        <v>25</v>
      </c>
      <c r="M15984" t="s">
        <v>6146</v>
      </c>
    </row>
    <row r="15985" spans="1:13" x14ac:dyDescent="0.3">
      <c r="A15985" t="s">
        <v>37648</v>
      </c>
      <c r="C15985" t="s">
        <v>37626</v>
      </c>
      <c r="D15985">
        <v>12</v>
      </c>
      <c r="E15985" s="1">
        <v>5000</v>
      </c>
      <c r="G15985" t="s">
        <v>21</v>
      </c>
      <c r="H15985" t="s">
        <v>970</v>
      </c>
      <c r="I15985" t="s">
        <v>156</v>
      </c>
      <c r="J15985" t="s">
        <v>22</v>
      </c>
      <c r="K15985" t="s">
        <v>24</v>
      </c>
      <c r="L15985" t="s">
        <v>25</v>
      </c>
      <c r="M15985" t="s">
        <v>26</v>
      </c>
    </row>
    <row r="15986" spans="1:13" x14ac:dyDescent="0.3">
      <c r="A15986" t="s">
        <v>25334</v>
      </c>
      <c r="C15986" t="s">
        <v>25301</v>
      </c>
      <c r="D15986">
        <v>12</v>
      </c>
      <c r="E15986" s="1">
        <v>35000</v>
      </c>
      <c r="G15986" t="s">
        <v>111</v>
      </c>
      <c r="H15986" t="s">
        <v>5134</v>
      </c>
      <c r="I15986" t="s">
        <v>25335</v>
      </c>
      <c r="J15986" t="s">
        <v>165</v>
      </c>
      <c r="K15986" t="s">
        <v>24</v>
      </c>
      <c r="L15986" t="s">
        <v>25</v>
      </c>
      <c r="M15986" t="s">
        <v>120</v>
      </c>
    </row>
    <row r="15987" spans="1:13" x14ac:dyDescent="0.3">
      <c r="A15987" t="s">
        <v>19019</v>
      </c>
      <c r="C15987" t="s">
        <v>18937</v>
      </c>
      <c r="D15987">
        <v>4</v>
      </c>
      <c r="E15987" s="1">
        <v>19305</v>
      </c>
      <c r="G15987" t="s">
        <v>34</v>
      </c>
      <c r="H15987" t="s">
        <v>6143</v>
      </c>
      <c r="I15987" t="s">
        <v>19020</v>
      </c>
      <c r="J15987" t="s">
        <v>17989</v>
      </c>
      <c r="K15987" t="s">
        <v>24</v>
      </c>
      <c r="L15987" t="s">
        <v>25</v>
      </c>
      <c r="M15987" t="s">
        <v>6146</v>
      </c>
    </row>
    <row r="15988" spans="1:13" x14ac:dyDescent="0.3">
      <c r="A15988" t="s">
        <v>3846</v>
      </c>
      <c r="C15988" t="s">
        <v>3657</v>
      </c>
      <c r="D15988">
        <v>13</v>
      </c>
      <c r="E15988" s="1">
        <v>500000</v>
      </c>
      <c r="G15988" t="s">
        <v>48</v>
      </c>
      <c r="H15988" t="s">
        <v>3847</v>
      </c>
      <c r="I15988" t="s">
        <v>3848</v>
      </c>
      <c r="K15988" t="s">
        <v>2506</v>
      </c>
      <c r="L15988" t="s">
        <v>38</v>
      </c>
      <c r="M15988" t="s">
        <v>190</v>
      </c>
    </row>
    <row r="15989" spans="1:13" x14ac:dyDescent="0.3">
      <c r="A15989" t="s">
        <v>2696</v>
      </c>
      <c r="C15989" t="s">
        <v>2269</v>
      </c>
      <c r="D15989">
        <v>1</v>
      </c>
      <c r="E15989" s="1">
        <v>15000</v>
      </c>
      <c r="G15989" t="s">
        <v>21</v>
      </c>
      <c r="H15989" t="s">
        <v>68</v>
      </c>
      <c r="I15989" t="s">
        <v>22</v>
      </c>
      <c r="J15989" t="s">
        <v>23</v>
      </c>
      <c r="K15989" t="s">
        <v>24</v>
      </c>
      <c r="L15989" t="s">
        <v>25</v>
      </c>
      <c r="M15989" t="s">
        <v>26</v>
      </c>
    </row>
    <row r="15990" spans="1:13" x14ac:dyDescent="0.3">
      <c r="A15990" t="s">
        <v>2696</v>
      </c>
      <c r="C15990" t="s">
        <v>28936</v>
      </c>
      <c r="D15990">
        <v>1</v>
      </c>
      <c r="E15990" s="1">
        <v>10000</v>
      </c>
      <c r="G15990" t="s">
        <v>400</v>
      </c>
      <c r="H15990" t="s">
        <v>77</v>
      </c>
      <c r="I15990" t="s">
        <v>22</v>
      </c>
      <c r="J15990" t="s">
        <v>23</v>
      </c>
      <c r="K15990" t="s">
        <v>24</v>
      </c>
      <c r="L15990" t="s">
        <v>25</v>
      </c>
      <c r="M15990" t="s">
        <v>26</v>
      </c>
    </row>
    <row r="15991" spans="1:13" x14ac:dyDescent="0.3">
      <c r="A15991" t="s">
        <v>2696</v>
      </c>
      <c r="C15991" t="s">
        <v>5642</v>
      </c>
      <c r="D15991">
        <v>2</v>
      </c>
      <c r="E15991" s="1">
        <v>2500</v>
      </c>
      <c r="G15991" t="s">
        <v>21</v>
      </c>
      <c r="H15991" t="s">
        <v>4844</v>
      </c>
      <c r="I15991" t="s">
        <v>22</v>
      </c>
      <c r="J15991" t="s">
        <v>23</v>
      </c>
      <c r="K15991" t="s">
        <v>24</v>
      </c>
      <c r="L15991" t="s">
        <v>25</v>
      </c>
      <c r="M15991" t="s">
        <v>26</v>
      </c>
    </row>
    <row r="15992" spans="1:13" x14ac:dyDescent="0.3">
      <c r="A15992" t="s">
        <v>2696</v>
      </c>
      <c r="C15992" t="s">
        <v>23856</v>
      </c>
      <c r="D15992">
        <v>1</v>
      </c>
      <c r="E15992" s="1">
        <v>2500</v>
      </c>
      <c r="G15992" t="s">
        <v>21</v>
      </c>
      <c r="H15992" t="s">
        <v>68</v>
      </c>
      <c r="I15992" t="s">
        <v>22</v>
      </c>
      <c r="J15992" t="s">
        <v>23</v>
      </c>
      <c r="K15992" t="s">
        <v>24</v>
      </c>
      <c r="L15992" t="s">
        <v>25</v>
      </c>
      <c r="M15992" t="s">
        <v>26</v>
      </c>
    </row>
    <row r="15993" spans="1:13" x14ac:dyDescent="0.3">
      <c r="A15993" t="s">
        <v>2696</v>
      </c>
      <c r="C15993" t="s">
        <v>22801</v>
      </c>
      <c r="D15993">
        <v>2</v>
      </c>
      <c r="E15993" s="1">
        <v>20000</v>
      </c>
      <c r="G15993" t="s">
        <v>21</v>
      </c>
      <c r="H15993" t="s">
        <v>68</v>
      </c>
      <c r="I15993" t="s">
        <v>22</v>
      </c>
      <c r="J15993" t="s">
        <v>23</v>
      </c>
      <c r="K15993" t="s">
        <v>24</v>
      </c>
      <c r="L15993" t="s">
        <v>25</v>
      </c>
      <c r="M15993" t="s">
        <v>26</v>
      </c>
    </row>
    <row r="15994" spans="1:13" x14ac:dyDescent="0.3">
      <c r="A15994" t="s">
        <v>2696</v>
      </c>
      <c r="C15994" t="s">
        <v>22115</v>
      </c>
      <c r="D15994">
        <v>4</v>
      </c>
      <c r="E15994" s="1">
        <v>7500</v>
      </c>
      <c r="G15994" t="s">
        <v>21</v>
      </c>
      <c r="H15994" t="s">
        <v>68</v>
      </c>
      <c r="I15994" t="s">
        <v>22</v>
      </c>
      <c r="J15994" t="s">
        <v>23</v>
      </c>
      <c r="K15994" t="s">
        <v>24</v>
      </c>
      <c r="L15994" t="s">
        <v>25</v>
      </c>
      <c r="M15994" t="s">
        <v>26</v>
      </c>
    </row>
    <row r="15995" spans="1:13" x14ac:dyDescent="0.3">
      <c r="A15995" t="s">
        <v>31342</v>
      </c>
      <c r="C15995" t="s">
        <v>31300</v>
      </c>
      <c r="D15995">
        <v>5</v>
      </c>
      <c r="E15995" s="1">
        <v>14275</v>
      </c>
      <c r="G15995" t="s">
        <v>34</v>
      </c>
      <c r="H15995" t="s">
        <v>6143</v>
      </c>
      <c r="I15995" t="s">
        <v>31343</v>
      </c>
      <c r="J15995" t="s">
        <v>137</v>
      </c>
      <c r="K15995" t="s">
        <v>24</v>
      </c>
      <c r="L15995" t="s">
        <v>25</v>
      </c>
      <c r="M15995" t="s">
        <v>6146</v>
      </c>
    </row>
    <row r="15996" spans="1:13" x14ac:dyDescent="0.3">
      <c r="A15996" t="s">
        <v>14444</v>
      </c>
      <c r="C15996" t="s">
        <v>14108</v>
      </c>
      <c r="D15996">
        <v>7</v>
      </c>
      <c r="E15996" s="1">
        <v>7873</v>
      </c>
      <c r="G15996" t="s">
        <v>34</v>
      </c>
      <c r="H15996" t="s">
        <v>6143</v>
      </c>
      <c r="I15996" t="s">
        <v>7069</v>
      </c>
      <c r="J15996" t="s">
        <v>433</v>
      </c>
      <c r="K15996" t="s">
        <v>24</v>
      </c>
      <c r="L15996" t="s">
        <v>25</v>
      </c>
      <c r="M15996" t="s">
        <v>6146</v>
      </c>
    </row>
    <row r="15997" spans="1:13" x14ac:dyDescent="0.3">
      <c r="A15997" t="s">
        <v>22496</v>
      </c>
      <c r="C15997" t="s">
        <v>22248</v>
      </c>
      <c r="D15997">
        <v>1</v>
      </c>
      <c r="E15997" s="1">
        <v>1000</v>
      </c>
      <c r="G15997" t="s">
        <v>21</v>
      </c>
      <c r="H15997" t="s">
        <v>68</v>
      </c>
      <c r="I15997" t="s">
        <v>3359</v>
      </c>
      <c r="J15997" t="s">
        <v>22</v>
      </c>
      <c r="K15997" t="s">
        <v>24</v>
      </c>
      <c r="L15997" t="s">
        <v>25</v>
      </c>
      <c r="M15997" t="s">
        <v>26</v>
      </c>
    </row>
    <row r="15998" spans="1:13" x14ac:dyDescent="0.3">
      <c r="A15998" t="s">
        <v>15479</v>
      </c>
      <c r="C15998" t="s">
        <v>19247</v>
      </c>
      <c r="D15998">
        <v>7</v>
      </c>
      <c r="E15998" s="1">
        <v>53500</v>
      </c>
      <c r="G15998" t="s">
        <v>111</v>
      </c>
      <c r="H15998" t="s">
        <v>19260</v>
      </c>
      <c r="I15998" t="s">
        <v>13485</v>
      </c>
      <c r="J15998" t="s">
        <v>86</v>
      </c>
      <c r="K15998" t="s">
        <v>24</v>
      </c>
      <c r="L15998" t="s">
        <v>25</v>
      </c>
      <c r="M15998" t="s">
        <v>120</v>
      </c>
    </row>
    <row r="15999" spans="1:13" x14ac:dyDescent="0.3">
      <c r="A15999" t="s">
        <v>15479</v>
      </c>
      <c r="C15999" t="s">
        <v>15468</v>
      </c>
      <c r="D15999">
        <v>12</v>
      </c>
      <c r="E15999" s="1">
        <v>10000</v>
      </c>
      <c r="G15999" t="s">
        <v>111</v>
      </c>
      <c r="H15999" t="s">
        <v>15480</v>
      </c>
      <c r="I15999" t="s">
        <v>13485</v>
      </c>
      <c r="J15999" t="s">
        <v>86</v>
      </c>
      <c r="K15999" t="s">
        <v>24</v>
      </c>
      <c r="L15999" t="s">
        <v>25</v>
      </c>
      <c r="M15999" t="s">
        <v>120</v>
      </c>
    </row>
    <row r="16000" spans="1:13" x14ac:dyDescent="0.3">
      <c r="A16000" t="s">
        <v>28178</v>
      </c>
      <c r="C16000" t="s">
        <v>27925</v>
      </c>
      <c r="D16000">
        <v>11</v>
      </c>
      <c r="E16000" s="1">
        <v>100000</v>
      </c>
      <c r="G16000" t="s">
        <v>111</v>
      </c>
      <c r="H16000" t="s">
        <v>68</v>
      </c>
      <c r="I16000" t="s">
        <v>5601</v>
      </c>
      <c r="J16000" t="s">
        <v>5602</v>
      </c>
      <c r="K16000" t="s">
        <v>24</v>
      </c>
      <c r="L16000" t="s">
        <v>25</v>
      </c>
      <c r="M16000" t="s">
        <v>112</v>
      </c>
    </row>
    <row r="16001" spans="1:13" x14ac:dyDescent="0.3">
      <c r="A16001" t="s">
        <v>20017</v>
      </c>
      <c r="C16001" t="s">
        <v>19936</v>
      </c>
      <c r="D16001">
        <v>5</v>
      </c>
      <c r="E16001" s="1">
        <v>13580</v>
      </c>
      <c r="G16001" t="s">
        <v>34</v>
      </c>
      <c r="H16001" t="s">
        <v>6143</v>
      </c>
      <c r="I16001" t="s">
        <v>6173</v>
      </c>
      <c r="J16001" t="s">
        <v>9844</v>
      </c>
      <c r="K16001" t="s">
        <v>24</v>
      </c>
      <c r="L16001" t="s">
        <v>25</v>
      </c>
      <c r="M16001" t="s">
        <v>6146</v>
      </c>
    </row>
    <row r="16002" spans="1:13" x14ac:dyDescent="0.3">
      <c r="A16002" t="s">
        <v>13024</v>
      </c>
      <c r="C16002" t="s">
        <v>24500</v>
      </c>
      <c r="D16002">
        <v>48</v>
      </c>
      <c r="E16002" s="1">
        <v>9825095</v>
      </c>
      <c r="G16002" t="s">
        <v>111</v>
      </c>
      <c r="H16002" t="s">
        <v>24577</v>
      </c>
      <c r="I16002" t="s">
        <v>5601</v>
      </c>
      <c r="J16002" t="s">
        <v>5602</v>
      </c>
      <c r="K16002" t="s">
        <v>24</v>
      </c>
      <c r="L16002" t="s">
        <v>25</v>
      </c>
      <c r="M16002" t="s">
        <v>87</v>
      </c>
    </row>
    <row r="16003" spans="1:13" x14ac:dyDescent="0.3">
      <c r="A16003" t="s">
        <v>13024</v>
      </c>
      <c r="C16003" t="s">
        <v>25784</v>
      </c>
      <c r="D16003">
        <v>24</v>
      </c>
      <c r="E16003" s="1">
        <v>744844</v>
      </c>
      <c r="G16003" t="s">
        <v>111</v>
      </c>
      <c r="H16003" t="s">
        <v>25822</v>
      </c>
      <c r="I16003" t="s">
        <v>5601</v>
      </c>
      <c r="J16003" t="s">
        <v>5602</v>
      </c>
      <c r="K16003" t="s">
        <v>24</v>
      </c>
      <c r="L16003" t="s">
        <v>25</v>
      </c>
      <c r="M16003" t="s">
        <v>120</v>
      </c>
    </row>
    <row r="16004" spans="1:13" x14ac:dyDescent="0.3">
      <c r="A16004" t="s">
        <v>13024</v>
      </c>
      <c r="C16004" t="s">
        <v>31866</v>
      </c>
      <c r="D16004">
        <v>24</v>
      </c>
      <c r="E16004" s="1">
        <v>500000</v>
      </c>
      <c r="G16004" t="s">
        <v>111</v>
      </c>
      <c r="H16004" t="s">
        <v>31880</v>
      </c>
      <c r="I16004" t="s">
        <v>5601</v>
      </c>
      <c r="J16004" t="s">
        <v>5602</v>
      </c>
      <c r="K16004" t="s">
        <v>24</v>
      </c>
      <c r="L16004" t="s">
        <v>25</v>
      </c>
      <c r="M16004" t="s">
        <v>120</v>
      </c>
    </row>
    <row r="16005" spans="1:13" x14ac:dyDescent="0.3">
      <c r="A16005" t="s">
        <v>13024</v>
      </c>
      <c r="C16005" t="s">
        <v>12994</v>
      </c>
      <c r="D16005">
        <v>36</v>
      </c>
      <c r="E16005" s="1">
        <v>1194000</v>
      </c>
      <c r="G16005" t="s">
        <v>111</v>
      </c>
      <c r="H16005" t="s">
        <v>13022</v>
      </c>
      <c r="I16005" t="s">
        <v>5601</v>
      </c>
      <c r="J16005" t="s">
        <v>5602</v>
      </c>
      <c r="K16005" t="s">
        <v>24</v>
      </c>
      <c r="L16005" t="s">
        <v>25</v>
      </c>
      <c r="M16005" t="s">
        <v>120</v>
      </c>
    </row>
    <row r="16006" spans="1:13" x14ac:dyDescent="0.3">
      <c r="A16006" t="s">
        <v>9979</v>
      </c>
      <c r="C16006" t="s">
        <v>9547</v>
      </c>
      <c r="D16006">
        <v>20</v>
      </c>
      <c r="E16006" s="1">
        <v>98223</v>
      </c>
      <c r="G16006" t="s">
        <v>111</v>
      </c>
      <c r="H16006" t="s">
        <v>9980</v>
      </c>
      <c r="I16006" t="s">
        <v>5601</v>
      </c>
      <c r="J16006" t="s">
        <v>5602</v>
      </c>
      <c r="K16006" t="s">
        <v>24</v>
      </c>
      <c r="L16006" t="s">
        <v>25</v>
      </c>
      <c r="M16006" t="s">
        <v>120</v>
      </c>
    </row>
    <row r="16007" spans="1:13" x14ac:dyDescent="0.3">
      <c r="A16007" t="s">
        <v>18042</v>
      </c>
      <c r="C16007" t="s">
        <v>18024</v>
      </c>
      <c r="D16007">
        <v>12</v>
      </c>
      <c r="E16007" s="1">
        <v>18990</v>
      </c>
      <c r="G16007" t="s">
        <v>34</v>
      </c>
      <c r="H16007" t="s">
        <v>17730</v>
      </c>
      <c r="I16007" t="s">
        <v>5601</v>
      </c>
      <c r="J16007" t="s">
        <v>5602</v>
      </c>
      <c r="K16007" t="s">
        <v>24</v>
      </c>
      <c r="L16007" t="s">
        <v>25</v>
      </c>
      <c r="M16007" t="s">
        <v>6146</v>
      </c>
    </row>
    <row r="16008" spans="1:13" x14ac:dyDescent="0.3">
      <c r="A16008" t="s">
        <v>18042</v>
      </c>
      <c r="C16008" t="s">
        <v>18238</v>
      </c>
      <c r="D16008">
        <v>33</v>
      </c>
      <c r="E16008" s="1">
        <v>1273500</v>
      </c>
      <c r="G16008" t="s">
        <v>34</v>
      </c>
      <c r="H16008" t="s">
        <v>18250</v>
      </c>
      <c r="I16008" t="s">
        <v>5601</v>
      </c>
      <c r="J16008" t="s">
        <v>5602</v>
      </c>
      <c r="K16008" t="s">
        <v>24</v>
      </c>
      <c r="L16008" t="s">
        <v>25</v>
      </c>
      <c r="M16008" t="s">
        <v>6146</v>
      </c>
    </row>
    <row r="16009" spans="1:13" x14ac:dyDescent="0.3">
      <c r="A16009" t="s">
        <v>18042</v>
      </c>
      <c r="C16009" t="s">
        <v>25016</v>
      </c>
      <c r="D16009">
        <v>36</v>
      </c>
      <c r="E16009" s="1">
        <v>822960</v>
      </c>
      <c r="G16009" t="s">
        <v>34</v>
      </c>
      <c r="H16009" t="s">
        <v>18482</v>
      </c>
      <c r="I16009" t="s">
        <v>5601</v>
      </c>
      <c r="J16009" t="s">
        <v>5602</v>
      </c>
      <c r="K16009" t="s">
        <v>24</v>
      </c>
      <c r="L16009" t="s">
        <v>25</v>
      </c>
      <c r="M16009" t="s">
        <v>6146</v>
      </c>
    </row>
    <row r="16010" spans="1:13" x14ac:dyDescent="0.3">
      <c r="A16010" t="s">
        <v>18042</v>
      </c>
      <c r="C16010" t="s">
        <v>33280</v>
      </c>
      <c r="D16010">
        <v>18</v>
      </c>
      <c r="E16010" s="1">
        <v>118800</v>
      </c>
      <c r="G16010" t="s">
        <v>34</v>
      </c>
      <c r="H16010" t="s">
        <v>33295</v>
      </c>
      <c r="I16010" t="s">
        <v>5601</v>
      </c>
      <c r="J16010" t="s">
        <v>5602</v>
      </c>
      <c r="K16010" t="s">
        <v>24</v>
      </c>
      <c r="L16010" t="s">
        <v>25</v>
      </c>
      <c r="M16010" t="s">
        <v>6146</v>
      </c>
    </row>
    <row r="16011" spans="1:13" x14ac:dyDescent="0.3">
      <c r="A16011" t="s">
        <v>9029</v>
      </c>
      <c r="C16011" t="s">
        <v>8962</v>
      </c>
      <c r="D16011">
        <v>24</v>
      </c>
      <c r="E16011" s="1">
        <v>98577</v>
      </c>
      <c r="G16011" t="s">
        <v>48</v>
      </c>
      <c r="H16011" t="s">
        <v>9030</v>
      </c>
      <c r="I16011" t="s">
        <v>9031</v>
      </c>
      <c r="J16011" t="s">
        <v>5602</v>
      </c>
      <c r="K16011" t="s">
        <v>24</v>
      </c>
      <c r="L16011" t="s">
        <v>17</v>
      </c>
      <c r="M16011" t="s">
        <v>190</v>
      </c>
    </row>
    <row r="16012" spans="1:13" x14ac:dyDescent="0.3">
      <c r="A16012" t="s">
        <v>7469</v>
      </c>
      <c r="C16012" t="s">
        <v>7424</v>
      </c>
      <c r="D16012">
        <v>4</v>
      </c>
      <c r="E16012" s="1">
        <v>114117</v>
      </c>
      <c r="G16012" t="s">
        <v>34</v>
      </c>
      <c r="H16012" t="s">
        <v>6143</v>
      </c>
      <c r="I16012" t="s">
        <v>7470</v>
      </c>
      <c r="J16012" t="s">
        <v>7438</v>
      </c>
      <c r="K16012" t="s">
        <v>24</v>
      </c>
      <c r="L16012" t="s">
        <v>25</v>
      </c>
      <c r="M16012" t="s">
        <v>6146</v>
      </c>
    </row>
    <row r="16013" spans="1:13" x14ac:dyDescent="0.3">
      <c r="A16013" t="s">
        <v>13430</v>
      </c>
      <c r="C16013" t="s">
        <v>12994</v>
      </c>
      <c r="D16013">
        <v>4</v>
      </c>
      <c r="E16013" s="1">
        <v>25876</v>
      </c>
      <c r="G16013" t="s">
        <v>34</v>
      </c>
      <c r="H16013" t="s">
        <v>6143</v>
      </c>
      <c r="I16013" t="s">
        <v>13431</v>
      </c>
      <c r="J16013" t="s">
        <v>9844</v>
      </c>
      <c r="K16013" t="s">
        <v>24</v>
      </c>
      <c r="L16013" t="s">
        <v>25</v>
      </c>
      <c r="M16013" t="s">
        <v>6146</v>
      </c>
    </row>
    <row r="16014" spans="1:13" x14ac:dyDescent="0.3">
      <c r="A16014" t="s">
        <v>20071</v>
      </c>
      <c r="C16014" t="s">
        <v>19936</v>
      </c>
      <c r="D16014">
        <v>5</v>
      </c>
      <c r="E16014" s="1">
        <v>21785</v>
      </c>
      <c r="G16014" t="s">
        <v>34</v>
      </c>
      <c r="H16014" t="s">
        <v>6143</v>
      </c>
      <c r="I16014" t="s">
        <v>14857</v>
      </c>
      <c r="J16014" t="s">
        <v>9844</v>
      </c>
      <c r="K16014" t="s">
        <v>24</v>
      </c>
      <c r="L16014" t="s">
        <v>25</v>
      </c>
      <c r="M16014" t="s">
        <v>6146</v>
      </c>
    </row>
    <row r="16015" spans="1:13" x14ac:dyDescent="0.3">
      <c r="A16015" t="s">
        <v>19962</v>
      </c>
      <c r="C16015" t="s">
        <v>36965</v>
      </c>
      <c r="D16015">
        <v>38</v>
      </c>
      <c r="E16015" s="1">
        <v>1038335</v>
      </c>
      <c r="G16015" t="s">
        <v>34</v>
      </c>
      <c r="H16015" t="s">
        <v>35586</v>
      </c>
      <c r="I16015" t="s">
        <v>14857</v>
      </c>
      <c r="J16015" t="s">
        <v>640</v>
      </c>
      <c r="K16015" t="s">
        <v>24</v>
      </c>
      <c r="L16015" t="s">
        <v>25</v>
      </c>
      <c r="M16015" t="s">
        <v>6146</v>
      </c>
    </row>
    <row r="16016" spans="1:13" x14ac:dyDescent="0.3">
      <c r="A16016" t="s">
        <v>19962</v>
      </c>
      <c r="C16016" t="s">
        <v>25016</v>
      </c>
      <c r="D16016">
        <v>36</v>
      </c>
      <c r="E16016" s="1">
        <v>429433</v>
      </c>
      <c r="G16016" t="s">
        <v>34</v>
      </c>
      <c r="H16016" t="s">
        <v>18482</v>
      </c>
      <c r="I16016" t="s">
        <v>14857</v>
      </c>
      <c r="J16016" t="s">
        <v>640</v>
      </c>
      <c r="K16016" t="s">
        <v>24</v>
      </c>
      <c r="L16016" t="s">
        <v>25</v>
      </c>
      <c r="M16016" t="s">
        <v>6146</v>
      </c>
    </row>
    <row r="16017" spans="1:13" x14ac:dyDescent="0.3">
      <c r="A16017" t="s">
        <v>19962</v>
      </c>
      <c r="C16017" t="s">
        <v>20401</v>
      </c>
      <c r="D16017">
        <v>12</v>
      </c>
      <c r="E16017" s="1">
        <v>102750</v>
      </c>
      <c r="G16017" t="s">
        <v>34</v>
      </c>
      <c r="H16017" t="s">
        <v>18412</v>
      </c>
      <c r="I16017" t="s">
        <v>14857</v>
      </c>
      <c r="J16017" t="s">
        <v>640</v>
      </c>
      <c r="K16017" t="s">
        <v>24</v>
      </c>
      <c r="L16017" t="s">
        <v>25</v>
      </c>
      <c r="M16017" t="s">
        <v>6146</v>
      </c>
    </row>
    <row r="16018" spans="1:13" x14ac:dyDescent="0.3">
      <c r="A16018" t="s">
        <v>19962</v>
      </c>
      <c r="C16018" t="s">
        <v>19936</v>
      </c>
      <c r="D16018">
        <v>5</v>
      </c>
      <c r="E16018" s="1">
        <v>2180</v>
      </c>
      <c r="G16018" t="s">
        <v>34</v>
      </c>
      <c r="H16018" t="s">
        <v>6143</v>
      </c>
      <c r="I16018" t="s">
        <v>14857</v>
      </c>
      <c r="J16018" t="s">
        <v>640</v>
      </c>
      <c r="K16018" t="s">
        <v>24</v>
      </c>
      <c r="L16018" t="s">
        <v>25</v>
      </c>
      <c r="M16018" t="s">
        <v>6146</v>
      </c>
    </row>
    <row r="16019" spans="1:13" x14ac:dyDescent="0.3">
      <c r="A16019" t="s">
        <v>27126</v>
      </c>
      <c r="C16019" t="s">
        <v>26519</v>
      </c>
      <c r="D16019">
        <v>5</v>
      </c>
      <c r="E16019" s="1">
        <v>9990</v>
      </c>
      <c r="G16019" t="s">
        <v>34</v>
      </c>
      <c r="H16019" t="s">
        <v>6143</v>
      </c>
      <c r="I16019" t="s">
        <v>27127</v>
      </c>
      <c r="J16019" t="s">
        <v>2347</v>
      </c>
      <c r="K16019" t="s">
        <v>24</v>
      </c>
      <c r="L16019" t="s">
        <v>25</v>
      </c>
      <c r="M16019" t="s">
        <v>6146</v>
      </c>
    </row>
    <row r="16020" spans="1:13" x14ac:dyDescent="0.3">
      <c r="A16020" t="s">
        <v>36034</v>
      </c>
      <c r="C16020" t="s">
        <v>35954</v>
      </c>
      <c r="D16020">
        <v>24</v>
      </c>
      <c r="E16020" s="1">
        <v>492857</v>
      </c>
      <c r="G16020" t="s">
        <v>34</v>
      </c>
      <c r="H16020" t="s">
        <v>36035</v>
      </c>
      <c r="I16020" t="s">
        <v>36036</v>
      </c>
      <c r="K16020" t="s">
        <v>2172</v>
      </c>
      <c r="L16020" t="s">
        <v>17</v>
      </c>
      <c r="M16020" t="s">
        <v>217</v>
      </c>
    </row>
    <row r="16021" spans="1:13" x14ac:dyDescent="0.3">
      <c r="A16021" t="s">
        <v>31443</v>
      </c>
      <c r="C16021" t="s">
        <v>31300</v>
      </c>
      <c r="D16021">
        <v>5</v>
      </c>
      <c r="E16021" s="1">
        <v>18358</v>
      </c>
      <c r="G16021" t="s">
        <v>34</v>
      </c>
      <c r="H16021" t="s">
        <v>6143</v>
      </c>
      <c r="I16021" t="s">
        <v>18798</v>
      </c>
      <c r="J16021" t="s">
        <v>137</v>
      </c>
      <c r="K16021" t="s">
        <v>24</v>
      </c>
      <c r="L16021" t="s">
        <v>25</v>
      </c>
      <c r="M16021" t="s">
        <v>6146</v>
      </c>
    </row>
    <row r="16022" spans="1:13" x14ac:dyDescent="0.3">
      <c r="A16022" t="s">
        <v>13990</v>
      </c>
      <c r="C16022" t="s">
        <v>13456</v>
      </c>
      <c r="D16022">
        <v>7</v>
      </c>
      <c r="E16022" s="1">
        <v>8642</v>
      </c>
      <c r="G16022" t="s">
        <v>34</v>
      </c>
      <c r="H16022" t="s">
        <v>6143</v>
      </c>
      <c r="I16022" t="s">
        <v>13991</v>
      </c>
      <c r="J16022" t="s">
        <v>30</v>
      </c>
      <c r="K16022" t="s">
        <v>24</v>
      </c>
      <c r="L16022" t="s">
        <v>25</v>
      </c>
      <c r="M16022" t="s">
        <v>6146</v>
      </c>
    </row>
    <row r="16023" spans="1:13" x14ac:dyDescent="0.3">
      <c r="A16023" t="s">
        <v>14367</v>
      </c>
      <c r="C16023" t="s">
        <v>18470</v>
      </c>
      <c r="D16023">
        <v>4</v>
      </c>
      <c r="E16023" s="1">
        <v>4905</v>
      </c>
      <c r="G16023" t="s">
        <v>34</v>
      </c>
      <c r="H16023" t="s">
        <v>6143</v>
      </c>
      <c r="I16023" t="s">
        <v>18798</v>
      </c>
      <c r="J16023" t="s">
        <v>3203</v>
      </c>
      <c r="K16023" t="s">
        <v>24</v>
      </c>
      <c r="L16023" t="s">
        <v>25</v>
      </c>
      <c r="M16023" t="s">
        <v>6146</v>
      </c>
    </row>
    <row r="16024" spans="1:13" x14ac:dyDescent="0.3">
      <c r="A16024" t="s">
        <v>14367</v>
      </c>
      <c r="C16024" t="s">
        <v>19247</v>
      </c>
      <c r="D16024">
        <v>3</v>
      </c>
      <c r="E16024" s="1">
        <v>11485</v>
      </c>
      <c r="G16024" t="s">
        <v>34</v>
      </c>
      <c r="H16024" t="s">
        <v>6143</v>
      </c>
      <c r="I16024" t="s">
        <v>18798</v>
      </c>
      <c r="J16024" t="s">
        <v>10460</v>
      </c>
      <c r="K16024" t="s">
        <v>24</v>
      </c>
      <c r="L16024" t="s">
        <v>25</v>
      </c>
      <c r="M16024" t="s">
        <v>6146</v>
      </c>
    </row>
    <row r="16025" spans="1:13" x14ac:dyDescent="0.3">
      <c r="A16025" t="s">
        <v>14367</v>
      </c>
      <c r="C16025" t="s">
        <v>14108</v>
      </c>
      <c r="D16025">
        <v>7</v>
      </c>
      <c r="E16025" s="1">
        <v>16108</v>
      </c>
      <c r="G16025" t="s">
        <v>34</v>
      </c>
      <c r="H16025" t="s">
        <v>6143</v>
      </c>
      <c r="I16025" t="s">
        <v>14368</v>
      </c>
      <c r="J16025" t="s">
        <v>433</v>
      </c>
      <c r="K16025" t="s">
        <v>24</v>
      </c>
      <c r="L16025" t="s">
        <v>25</v>
      </c>
      <c r="M16025" t="s">
        <v>6146</v>
      </c>
    </row>
    <row r="16026" spans="1:13" x14ac:dyDescent="0.3">
      <c r="A16026" t="s">
        <v>17023</v>
      </c>
      <c r="C16026" t="s">
        <v>16755</v>
      </c>
      <c r="D16026">
        <v>19</v>
      </c>
      <c r="E16026" s="1">
        <v>100000</v>
      </c>
      <c r="G16026" t="s">
        <v>48</v>
      </c>
      <c r="H16026" t="s">
        <v>17024</v>
      </c>
      <c r="I16026" t="s">
        <v>17025</v>
      </c>
      <c r="K16026" t="s">
        <v>429</v>
      </c>
      <c r="L16026" t="s">
        <v>17</v>
      </c>
      <c r="M16026" t="s">
        <v>331</v>
      </c>
    </row>
    <row r="16027" spans="1:13" x14ac:dyDescent="0.3">
      <c r="A16027" t="s">
        <v>28064</v>
      </c>
      <c r="C16027" t="s">
        <v>27925</v>
      </c>
      <c r="D16027">
        <v>22</v>
      </c>
      <c r="E16027" s="1">
        <v>936327</v>
      </c>
      <c r="G16027" t="s">
        <v>48</v>
      </c>
      <c r="H16027" t="s">
        <v>28065</v>
      </c>
      <c r="I16027" t="s">
        <v>5387</v>
      </c>
      <c r="J16027" t="s">
        <v>165</v>
      </c>
      <c r="K16027" t="s">
        <v>24</v>
      </c>
      <c r="L16027" t="s">
        <v>17</v>
      </c>
      <c r="M16027" t="s">
        <v>331</v>
      </c>
    </row>
    <row r="16028" spans="1:13" x14ac:dyDescent="0.3">
      <c r="A16028" t="s">
        <v>10704</v>
      </c>
      <c r="C16028" t="s">
        <v>10589</v>
      </c>
      <c r="D16028">
        <v>60</v>
      </c>
      <c r="E16028" s="1">
        <v>5131567</v>
      </c>
      <c r="G16028" t="s">
        <v>48</v>
      </c>
      <c r="H16028" t="s">
        <v>10705</v>
      </c>
      <c r="I16028" t="s">
        <v>428</v>
      </c>
      <c r="K16028" t="s">
        <v>429</v>
      </c>
      <c r="L16028" t="s">
        <v>170</v>
      </c>
      <c r="M16028" t="s">
        <v>331</v>
      </c>
    </row>
    <row r="16029" spans="1:13" x14ac:dyDescent="0.3">
      <c r="A16029" t="s">
        <v>3915</v>
      </c>
      <c r="C16029" t="s">
        <v>3657</v>
      </c>
      <c r="D16029">
        <v>22</v>
      </c>
      <c r="E16029" s="1">
        <v>499350</v>
      </c>
      <c r="G16029" t="s">
        <v>48</v>
      </c>
      <c r="H16029" t="s">
        <v>3916</v>
      </c>
      <c r="I16029" t="s">
        <v>428</v>
      </c>
      <c r="K16029" t="s">
        <v>429</v>
      </c>
      <c r="L16029" t="s">
        <v>170</v>
      </c>
      <c r="M16029" t="s">
        <v>331</v>
      </c>
    </row>
    <row r="16030" spans="1:13" x14ac:dyDescent="0.3">
      <c r="A16030" t="s">
        <v>16530</v>
      </c>
      <c r="C16030" t="s">
        <v>16466</v>
      </c>
      <c r="D16030">
        <v>19</v>
      </c>
      <c r="E16030" s="1">
        <v>100000</v>
      </c>
      <c r="G16030" t="s">
        <v>48</v>
      </c>
      <c r="H16030" t="s">
        <v>16531</v>
      </c>
      <c r="I16030" t="s">
        <v>99</v>
      </c>
      <c r="K16030" t="s">
        <v>100</v>
      </c>
      <c r="L16030" t="s">
        <v>17</v>
      </c>
      <c r="M16030" t="s">
        <v>331</v>
      </c>
    </row>
    <row r="16031" spans="1:13" x14ac:dyDescent="0.3">
      <c r="A16031" t="s">
        <v>1983</v>
      </c>
      <c r="C16031" t="s">
        <v>1852</v>
      </c>
      <c r="D16031">
        <v>9</v>
      </c>
      <c r="E16031" s="1">
        <v>20000</v>
      </c>
      <c r="G16031" t="s">
        <v>13</v>
      </c>
      <c r="H16031" t="s">
        <v>1984</v>
      </c>
      <c r="I16031" t="s">
        <v>15</v>
      </c>
      <c r="K16031" t="s">
        <v>16</v>
      </c>
      <c r="L16031" t="s">
        <v>17</v>
      </c>
      <c r="M16031" t="s">
        <v>87</v>
      </c>
    </row>
    <row r="16032" spans="1:13" x14ac:dyDescent="0.3">
      <c r="A16032" t="s">
        <v>1983</v>
      </c>
      <c r="C16032" t="s">
        <v>27408</v>
      </c>
      <c r="D16032">
        <v>28</v>
      </c>
      <c r="E16032" s="1">
        <v>5529649</v>
      </c>
      <c r="G16032" t="s">
        <v>13</v>
      </c>
      <c r="H16032" t="s">
        <v>27573</v>
      </c>
      <c r="I16032" t="s">
        <v>15</v>
      </c>
      <c r="K16032" t="s">
        <v>16</v>
      </c>
      <c r="L16032" t="s">
        <v>210</v>
      </c>
      <c r="M16032" t="s">
        <v>66</v>
      </c>
    </row>
    <row r="16033" spans="1:13" x14ac:dyDescent="0.3">
      <c r="A16033" t="s">
        <v>1983</v>
      </c>
      <c r="C16033" t="s">
        <v>4328</v>
      </c>
      <c r="D16033">
        <v>73</v>
      </c>
      <c r="E16033" s="1">
        <v>180000000</v>
      </c>
      <c r="G16033" t="s">
        <v>13</v>
      </c>
      <c r="H16033" t="s">
        <v>4339</v>
      </c>
      <c r="I16033" t="s">
        <v>15</v>
      </c>
      <c r="K16033" t="s">
        <v>16</v>
      </c>
      <c r="L16033" t="s">
        <v>210</v>
      </c>
      <c r="M16033" t="s">
        <v>66</v>
      </c>
    </row>
    <row r="16034" spans="1:13" x14ac:dyDescent="0.3">
      <c r="A16034" t="s">
        <v>1983</v>
      </c>
      <c r="C16034" t="s">
        <v>5642</v>
      </c>
      <c r="D16034">
        <v>38</v>
      </c>
      <c r="E16034" s="1">
        <v>15000</v>
      </c>
      <c r="G16034" t="s">
        <v>13</v>
      </c>
      <c r="H16034" t="s">
        <v>4766</v>
      </c>
      <c r="I16034" t="s">
        <v>15</v>
      </c>
      <c r="K16034" t="s">
        <v>16</v>
      </c>
      <c r="L16034" t="s">
        <v>17</v>
      </c>
      <c r="M16034" t="s">
        <v>87</v>
      </c>
    </row>
    <row r="16035" spans="1:13" x14ac:dyDescent="0.3">
      <c r="A16035" t="s">
        <v>1983</v>
      </c>
      <c r="C16035" t="s">
        <v>5025</v>
      </c>
      <c r="D16035">
        <v>24</v>
      </c>
      <c r="E16035" s="1">
        <v>5000</v>
      </c>
      <c r="G16035" t="s">
        <v>13</v>
      </c>
      <c r="H16035" t="s">
        <v>4766</v>
      </c>
      <c r="I16035" t="s">
        <v>15</v>
      </c>
      <c r="K16035" t="s">
        <v>16</v>
      </c>
      <c r="L16035" t="s">
        <v>17</v>
      </c>
      <c r="M16035" t="s">
        <v>87</v>
      </c>
    </row>
    <row r="16036" spans="1:13" x14ac:dyDescent="0.3">
      <c r="A16036" t="s">
        <v>1983</v>
      </c>
      <c r="C16036" t="s">
        <v>21173</v>
      </c>
      <c r="D16036">
        <v>36</v>
      </c>
      <c r="E16036" s="1">
        <v>1620000</v>
      </c>
      <c r="G16036" t="s">
        <v>13</v>
      </c>
      <c r="H16036" t="s">
        <v>11305</v>
      </c>
      <c r="I16036" t="s">
        <v>15</v>
      </c>
      <c r="K16036" t="s">
        <v>16</v>
      </c>
      <c r="L16036" t="s">
        <v>17</v>
      </c>
      <c r="M16036" t="s">
        <v>87</v>
      </c>
    </row>
    <row r="16037" spans="1:13" x14ac:dyDescent="0.3">
      <c r="A16037" t="s">
        <v>1983</v>
      </c>
      <c r="C16037" t="s">
        <v>22248</v>
      </c>
      <c r="D16037">
        <v>38</v>
      </c>
      <c r="E16037" s="1">
        <v>3507339</v>
      </c>
      <c r="G16037" t="s">
        <v>13</v>
      </c>
      <c r="H16037" t="s">
        <v>22291</v>
      </c>
      <c r="I16037" t="s">
        <v>15</v>
      </c>
      <c r="K16037" t="s">
        <v>16</v>
      </c>
      <c r="L16037" t="s">
        <v>38</v>
      </c>
      <c r="M16037" t="s">
        <v>66</v>
      </c>
    </row>
    <row r="16038" spans="1:13" x14ac:dyDescent="0.3">
      <c r="A16038" t="s">
        <v>1983</v>
      </c>
      <c r="C16038" t="s">
        <v>11813</v>
      </c>
      <c r="D16038">
        <v>62</v>
      </c>
      <c r="E16038" s="1">
        <v>9175319</v>
      </c>
      <c r="G16038" t="s">
        <v>13</v>
      </c>
      <c r="H16038" t="s">
        <v>11857</v>
      </c>
      <c r="I16038" t="s">
        <v>15</v>
      </c>
      <c r="K16038" t="s">
        <v>16</v>
      </c>
      <c r="L16038" t="s">
        <v>17</v>
      </c>
      <c r="M16038" t="s">
        <v>66</v>
      </c>
    </row>
    <row r="16039" spans="1:13" x14ac:dyDescent="0.3">
      <c r="A16039" t="s">
        <v>1983</v>
      </c>
      <c r="C16039" t="s">
        <v>11254</v>
      </c>
      <c r="D16039">
        <v>24</v>
      </c>
      <c r="E16039" s="1">
        <v>1620000</v>
      </c>
      <c r="G16039" t="s">
        <v>13</v>
      </c>
      <c r="H16039" t="s">
        <v>11306</v>
      </c>
      <c r="I16039" t="s">
        <v>15</v>
      </c>
      <c r="K16039" t="s">
        <v>16</v>
      </c>
      <c r="L16039" t="s">
        <v>17</v>
      </c>
      <c r="M16039" t="s">
        <v>87</v>
      </c>
    </row>
    <row r="16040" spans="1:13" x14ac:dyDescent="0.3">
      <c r="A16040" t="s">
        <v>1983</v>
      </c>
      <c r="C16040" t="s">
        <v>10275</v>
      </c>
      <c r="D16040">
        <v>78</v>
      </c>
      <c r="E16040" s="1">
        <v>184655683</v>
      </c>
      <c r="G16040" t="s">
        <v>13</v>
      </c>
      <c r="H16040" t="s">
        <v>10278</v>
      </c>
      <c r="I16040" t="s">
        <v>15</v>
      </c>
      <c r="K16040" t="s">
        <v>16</v>
      </c>
      <c r="L16040" t="s">
        <v>210</v>
      </c>
      <c r="M16040" t="s">
        <v>66</v>
      </c>
    </row>
    <row r="16041" spans="1:13" x14ac:dyDescent="0.3">
      <c r="A16041" t="s">
        <v>1983</v>
      </c>
      <c r="C16041" t="s">
        <v>10471</v>
      </c>
      <c r="D16041">
        <v>78</v>
      </c>
      <c r="E16041" s="1">
        <v>4616720</v>
      </c>
      <c r="G16041" t="s">
        <v>13</v>
      </c>
      <c r="H16041" t="s">
        <v>10483</v>
      </c>
      <c r="I16041" t="s">
        <v>15</v>
      </c>
      <c r="K16041" t="s">
        <v>16</v>
      </c>
      <c r="L16041" t="s">
        <v>210</v>
      </c>
      <c r="M16041" t="s">
        <v>450</v>
      </c>
    </row>
    <row r="16042" spans="1:13" x14ac:dyDescent="0.3">
      <c r="A16042" t="s">
        <v>1983</v>
      </c>
      <c r="C16042" t="s">
        <v>35458</v>
      </c>
      <c r="D16042">
        <v>5</v>
      </c>
      <c r="E16042" s="1">
        <v>10000</v>
      </c>
      <c r="G16042" t="s">
        <v>13</v>
      </c>
      <c r="H16042" t="s">
        <v>970</v>
      </c>
      <c r="I16042" t="s">
        <v>15</v>
      </c>
      <c r="K16042" t="s">
        <v>16</v>
      </c>
      <c r="L16042" t="s">
        <v>17</v>
      </c>
      <c r="M16042" t="s">
        <v>66</v>
      </c>
    </row>
    <row r="16043" spans="1:13" x14ac:dyDescent="0.3">
      <c r="A16043" t="s">
        <v>1983</v>
      </c>
      <c r="C16043" t="s">
        <v>37363</v>
      </c>
      <c r="D16043">
        <v>60</v>
      </c>
      <c r="E16043" s="1">
        <v>134000000</v>
      </c>
      <c r="G16043" t="s">
        <v>13</v>
      </c>
      <c r="H16043" t="s">
        <v>24460</v>
      </c>
      <c r="I16043" t="s">
        <v>15</v>
      </c>
      <c r="K16043" t="s">
        <v>16</v>
      </c>
      <c r="L16043" t="s">
        <v>210</v>
      </c>
      <c r="M16043" t="s">
        <v>66</v>
      </c>
    </row>
    <row r="16044" spans="1:13" x14ac:dyDescent="0.3">
      <c r="A16044" t="s">
        <v>1983</v>
      </c>
      <c r="C16044" t="s">
        <v>38015</v>
      </c>
      <c r="D16044">
        <v>1</v>
      </c>
      <c r="E16044" s="1">
        <v>40000</v>
      </c>
      <c r="G16044" t="s">
        <v>13</v>
      </c>
      <c r="H16044" t="s">
        <v>970</v>
      </c>
      <c r="I16044" t="s">
        <v>15</v>
      </c>
      <c r="K16044" t="s">
        <v>16</v>
      </c>
      <c r="L16044" t="s">
        <v>17</v>
      </c>
      <c r="M16044" t="s">
        <v>66</v>
      </c>
    </row>
    <row r="16045" spans="1:13" x14ac:dyDescent="0.3">
      <c r="A16045" t="s">
        <v>1983</v>
      </c>
      <c r="C16045" t="s">
        <v>24450</v>
      </c>
      <c r="D16045">
        <v>60</v>
      </c>
      <c r="E16045" s="1">
        <v>137000000</v>
      </c>
      <c r="G16045" t="s">
        <v>13</v>
      </c>
      <c r="H16045" t="s">
        <v>24460</v>
      </c>
      <c r="I16045" t="s">
        <v>15</v>
      </c>
      <c r="K16045" t="s">
        <v>16</v>
      </c>
      <c r="L16045" t="s">
        <v>210</v>
      </c>
      <c r="M16045" t="s">
        <v>66</v>
      </c>
    </row>
    <row r="16046" spans="1:13" x14ac:dyDescent="0.3">
      <c r="A16046" t="s">
        <v>1983</v>
      </c>
      <c r="C16046" t="s">
        <v>27131</v>
      </c>
      <c r="D16046">
        <v>60</v>
      </c>
      <c r="E16046" s="1">
        <v>40000000</v>
      </c>
      <c r="G16046" t="s">
        <v>13</v>
      </c>
      <c r="H16046" t="s">
        <v>27148</v>
      </c>
      <c r="I16046" t="s">
        <v>15</v>
      </c>
      <c r="K16046" t="s">
        <v>16</v>
      </c>
      <c r="L16046" t="s">
        <v>17</v>
      </c>
      <c r="M16046" t="s">
        <v>66</v>
      </c>
    </row>
    <row r="16047" spans="1:13" x14ac:dyDescent="0.3">
      <c r="A16047" t="s">
        <v>1983</v>
      </c>
      <c r="C16047" t="s">
        <v>14552</v>
      </c>
      <c r="D16047">
        <v>60</v>
      </c>
      <c r="E16047" s="1">
        <v>25000000</v>
      </c>
      <c r="G16047" t="s">
        <v>13</v>
      </c>
      <c r="H16047" t="s">
        <v>14593</v>
      </c>
      <c r="I16047" t="s">
        <v>15</v>
      </c>
      <c r="K16047" t="s">
        <v>16</v>
      </c>
      <c r="L16047" t="s">
        <v>17</v>
      </c>
      <c r="M16047" t="s">
        <v>66</v>
      </c>
    </row>
    <row r="16048" spans="1:13" x14ac:dyDescent="0.3">
      <c r="A16048" t="s">
        <v>28095</v>
      </c>
      <c r="C16048" t="s">
        <v>27925</v>
      </c>
      <c r="D16048">
        <v>17</v>
      </c>
      <c r="E16048" s="1">
        <v>200000</v>
      </c>
      <c r="G16048" t="s">
        <v>34</v>
      </c>
      <c r="H16048" t="s">
        <v>28096</v>
      </c>
      <c r="I16048" t="s">
        <v>35</v>
      </c>
      <c r="J16048" t="s">
        <v>36</v>
      </c>
      <c r="K16048" t="s">
        <v>37</v>
      </c>
      <c r="L16048" t="s">
        <v>38</v>
      </c>
      <c r="M16048" t="s">
        <v>39</v>
      </c>
    </row>
    <row r="16049" spans="1:13" x14ac:dyDescent="0.3">
      <c r="A16049" t="s">
        <v>7837</v>
      </c>
      <c r="C16049" t="s">
        <v>11494</v>
      </c>
      <c r="D16049">
        <v>16</v>
      </c>
      <c r="E16049" s="1">
        <v>634791</v>
      </c>
      <c r="G16049" t="s">
        <v>48</v>
      </c>
      <c r="H16049" t="s">
        <v>11527</v>
      </c>
      <c r="I16049" t="s">
        <v>7839</v>
      </c>
      <c r="J16049" t="s">
        <v>732</v>
      </c>
      <c r="K16049" t="s">
        <v>24</v>
      </c>
      <c r="L16049" t="s">
        <v>38</v>
      </c>
      <c r="M16049" t="s">
        <v>190</v>
      </c>
    </row>
    <row r="16050" spans="1:13" x14ac:dyDescent="0.3">
      <c r="A16050" t="s">
        <v>7837</v>
      </c>
      <c r="C16050" t="s">
        <v>7634</v>
      </c>
      <c r="D16050">
        <v>19</v>
      </c>
      <c r="E16050" s="1">
        <v>100000</v>
      </c>
      <c r="G16050" t="s">
        <v>48</v>
      </c>
      <c r="H16050" t="s">
        <v>7838</v>
      </c>
      <c r="I16050" t="s">
        <v>7839</v>
      </c>
      <c r="J16050" t="s">
        <v>732</v>
      </c>
      <c r="K16050" t="s">
        <v>24</v>
      </c>
      <c r="L16050" t="s">
        <v>17</v>
      </c>
      <c r="M16050" t="s">
        <v>190</v>
      </c>
    </row>
    <row r="16051" spans="1:13" x14ac:dyDescent="0.3">
      <c r="A16051" t="s">
        <v>17676</v>
      </c>
      <c r="C16051" t="s">
        <v>18238</v>
      </c>
      <c r="D16051">
        <v>21</v>
      </c>
      <c r="E16051" s="1">
        <v>73500</v>
      </c>
      <c r="G16051" t="s">
        <v>34</v>
      </c>
      <c r="H16051" t="s">
        <v>18250</v>
      </c>
      <c r="I16051" t="s">
        <v>17677</v>
      </c>
      <c r="J16051" t="s">
        <v>662</v>
      </c>
      <c r="L16051" t="s">
        <v>25</v>
      </c>
      <c r="M16051" t="s">
        <v>6146</v>
      </c>
    </row>
    <row r="16052" spans="1:13" x14ac:dyDescent="0.3">
      <c r="A16052" t="s">
        <v>17676</v>
      </c>
      <c r="C16052" t="s">
        <v>17445</v>
      </c>
      <c r="D16052">
        <v>16</v>
      </c>
      <c r="E16052" s="1">
        <v>173399</v>
      </c>
      <c r="G16052" t="s">
        <v>34</v>
      </c>
      <c r="H16052" t="s">
        <v>6143</v>
      </c>
      <c r="I16052" t="s">
        <v>17677</v>
      </c>
      <c r="J16052" t="s">
        <v>662</v>
      </c>
      <c r="L16052" t="s">
        <v>25</v>
      </c>
      <c r="M16052" t="s">
        <v>6146</v>
      </c>
    </row>
    <row r="16053" spans="1:13" x14ac:dyDescent="0.3">
      <c r="A16053" t="s">
        <v>17037</v>
      </c>
      <c r="C16053" t="s">
        <v>16755</v>
      </c>
      <c r="D16053">
        <v>49</v>
      </c>
      <c r="E16053" s="1">
        <v>99994</v>
      </c>
      <c r="G16053" t="s">
        <v>48</v>
      </c>
      <c r="H16053" t="s">
        <v>17038</v>
      </c>
      <c r="I16053" t="s">
        <v>15059</v>
      </c>
      <c r="J16053" t="s">
        <v>761</v>
      </c>
      <c r="K16053" t="s">
        <v>24</v>
      </c>
      <c r="L16053" t="s">
        <v>17</v>
      </c>
      <c r="M16053" t="s">
        <v>331</v>
      </c>
    </row>
    <row r="16054" spans="1:13" x14ac:dyDescent="0.3">
      <c r="A16054" t="s">
        <v>33443</v>
      </c>
      <c r="C16054" t="s">
        <v>33438</v>
      </c>
      <c r="D16054">
        <v>38</v>
      </c>
      <c r="E16054" s="1">
        <v>600000</v>
      </c>
      <c r="G16054" t="s">
        <v>111</v>
      </c>
      <c r="H16054" t="s">
        <v>33444</v>
      </c>
      <c r="I16054" t="s">
        <v>22</v>
      </c>
      <c r="J16054" t="s">
        <v>23</v>
      </c>
      <c r="K16054" t="s">
        <v>24</v>
      </c>
      <c r="L16054" t="s">
        <v>25</v>
      </c>
      <c r="M16054" t="s">
        <v>232</v>
      </c>
    </row>
    <row r="16055" spans="1:13" x14ac:dyDescent="0.3">
      <c r="A16055" t="s">
        <v>12792</v>
      </c>
      <c r="C16055" t="s">
        <v>22837</v>
      </c>
      <c r="D16055">
        <v>1</v>
      </c>
      <c r="E16055" s="1">
        <v>16666</v>
      </c>
      <c r="G16055" t="s">
        <v>21</v>
      </c>
      <c r="H16055" t="s">
        <v>4283</v>
      </c>
      <c r="I16055" t="s">
        <v>156</v>
      </c>
      <c r="J16055" t="s">
        <v>22</v>
      </c>
      <c r="K16055" t="s">
        <v>24</v>
      </c>
      <c r="L16055" t="s">
        <v>25</v>
      </c>
      <c r="M16055" t="s">
        <v>26</v>
      </c>
    </row>
    <row r="16056" spans="1:13" x14ac:dyDescent="0.3">
      <c r="A16056" t="s">
        <v>12792</v>
      </c>
      <c r="C16056" t="s">
        <v>22248</v>
      </c>
      <c r="D16056">
        <v>1</v>
      </c>
      <c r="E16056" s="1">
        <v>30000</v>
      </c>
      <c r="G16056" t="s">
        <v>21</v>
      </c>
      <c r="H16056" t="s">
        <v>68</v>
      </c>
      <c r="I16056" t="s">
        <v>156</v>
      </c>
      <c r="J16056" t="s">
        <v>22</v>
      </c>
      <c r="K16056" t="s">
        <v>24</v>
      </c>
      <c r="L16056" t="s">
        <v>25</v>
      </c>
      <c r="M16056" t="s">
        <v>26</v>
      </c>
    </row>
    <row r="16057" spans="1:13" x14ac:dyDescent="0.3">
      <c r="A16057" t="s">
        <v>12792</v>
      </c>
      <c r="C16057" t="s">
        <v>12673</v>
      </c>
      <c r="D16057">
        <v>1</v>
      </c>
      <c r="E16057" s="1">
        <v>1500</v>
      </c>
      <c r="G16057" t="s">
        <v>21</v>
      </c>
      <c r="H16057" t="s">
        <v>970</v>
      </c>
      <c r="I16057" t="s">
        <v>156</v>
      </c>
      <c r="J16057" t="s">
        <v>22</v>
      </c>
      <c r="K16057" t="s">
        <v>24</v>
      </c>
      <c r="L16057" t="s">
        <v>25</v>
      </c>
      <c r="M16057" t="s">
        <v>26</v>
      </c>
    </row>
    <row r="16058" spans="1:13" x14ac:dyDescent="0.3">
      <c r="A16058" t="s">
        <v>12792</v>
      </c>
      <c r="C16058" t="s">
        <v>36334</v>
      </c>
      <c r="D16058">
        <v>36</v>
      </c>
      <c r="E16058" s="1">
        <v>405000</v>
      </c>
      <c r="G16058" t="s">
        <v>111</v>
      </c>
      <c r="H16058" t="s">
        <v>36345</v>
      </c>
      <c r="I16058" t="s">
        <v>156</v>
      </c>
      <c r="J16058" t="s">
        <v>22</v>
      </c>
      <c r="K16058" t="s">
        <v>24</v>
      </c>
      <c r="L16058" t="s">
        <v>25</v>
      </c>
      <c r="M16058" t="s">
        <v>6109</v>
      </c>
    </row>
    <row r="16059" spans="1:13" x14ac:dyDescent="0.3">
      <c r="A16059" t="s">
        <v>22122</v>
      </c>
      <c r="C16059" t="s">
        <v>31181</v>
      </c>
      <c r="D16059">
        <v>9</v>
      </c>
      <c r="E16059" s="1">
        <v>1051128</v>
      </c>
      <c r="G16059" t="s">
        <v>13</v>
      </c>
      <c r="H16059" t="s">
        <v>31202</v>
      </c>
      <c r="I16059" t="s">
        <v>104</v>
      </c>
      <c r="J16059" t="s">
        <v>86</v>
      </c>
      <c r="K16059" t="s">
        <v>24</v>
      </c>
      <c r="L16059" t="s">
        <v>17</v>
      </c>
      <c r="M16059" t="s">
        <v>450</v>
      </c>
    </row>
    <row r="16060" spans="1:13" x14ac:dyDescent="0.3">
      <c r="A16060" t="s">
        <v>22122</v>
      </c>
      <c r="C16060" t="s">
        <v>22115</v>
      </c>
      <c r="D16060">
        <v>84</v>
      </c>
      <c r="E16060" s="1">
        <v>19984859</v>
      </c>
      <c r="G16060" t="s">
        <v>13</v>
      </c>
      <c r="H16060" t="s">
        <v>22123</v>
      </c>
      <c r="I16060" t="s">
        <v>104</v>
      </c>
      <c r="J16060" t="s">
        <v>86</v>
      </c>
      <c r="K16060" t="s">
        <v>24</v>
      </c>
      <c r="L16060" t="s">
        <v>17</v>
      </c>
      <c r="M16060" t="s">
        <v>345</v>
      </c>
    </row>
    <row r="16061" spans="1:13" x14ac:dyDescent="0.3">
      <c r="A16061" t="s">
        <v>15458</v>
      </c>
      <c r="C16061" t="s">
        <v>15182</v>
      </c>
      <c r="D16061">
        <v>5</v>
      </c>
      <c r="E16061" s="1">
        <v>34135</v>
      </c>
      <c r="G16061" t="s">
        <v>34</v>
      </c>
      <c r="H16061" t="s">
        <v>6143</v>
      </c>
      <c r="I16061" t="s">
        <v>15459</v>
      </c>
      <c r="J16061" t="s">
        <v>119</v>
      </c>
      <c r="K16061" t="s">
        <v>24</v>
      </c>
      <c r="L16061" t="s">
        <v>25</v>
      </c>
      <c r="M16061" t="s">
        <v>6146</v>
      </c>
    </row>
    <row r="16062" spans="1:13" x14ac:dyDescent="0.3">
      <c r="A16062" t="s">
        <v>32020</v>
      </c>
      <c r="C16062" t="s">
        <v>31866</v>
      </c>
      <c r="D16062">
        <v>4</v>
      </c>
      <c r="E16062" s="1">
        <v>31465</v>
      </c>
      <c r="G16062" t="s">
        <v>34</v>
      </c>
      <c r="H16062" t="s">
        <v>6143</v>
      </c>
      <c r="I16062" t="s">
        <v>25554</v>
      </c>
      <c r="J16062" t="s">
        <v>732</v>
      </c>
      <c r="K16062" t="s">
        <v>24</v>
      </c>
      <c r="L16062" t="s">
        <v>25</v>
      </c>
      <c r="M16062" t="s">
        <v>6146</v>
      </c>
    </row>
    <row r="16063" spans="1:13" x14ac:dyDescent="0.3">
      <c r="A16063" t="s">
        <v>15172</v>
      </c>
      <c r="C16063" t="s">
        <v>15008</v>
      </c>
      <c r="D16063">
        <v>4</v>
      </c>
      <c r="E16063" s="1">
        <v>150309</v>
      </c>
      <c r="G16063" t="s">
        <v>34</v>
      </c>
      <c r="H16063" t="s">
        <v>6143</v>
      </c>
      <c r="I16063" t="s">
        <v>15173</v>
      </c>
      <c r="J16063" t="s">
        <v>761</v>
      </c>
      <c r="K16063" t="s">
        <v>24</v>
      </c>
      <c r="L16063" t="s">
        <v>25</v>
      </c>
      <c r="M16063" t="s">
        <v>6146</v>
      </c>
    </row>
    <row r="16064" spans="1:13" x14ac:dyDescent="0.3">
      <c r="A16064" t="s">
        <v>6660</v>
      </c>
      <c r="C16064" t="s">
        <v>6536</v>
      </c>
      <c r="D16064">
        <v>3</v>
      </c>
      <c r="E16064" s="1">
        <v>7074</v>
      </c>
      <c r="G16064" t="s">
        <v>34</v>
      </c>
      <c r="H16064" t="s">
        <v>6143</v>
      </c>
      <c r="I16064" t="s">
        <v>6661</v>
      </c>
      <c r="J16064" t="s">
        <v>3285</v>
      </c>
      <c r="K16064" t="s">
        <v>24</v>
      </c>
      <c r="L16064" t="s">
        <v>25</v>
      </c>
      <c r="M16064" t="s">
        <v>6146</v>
      </c>
    </row>
    <row r="16065" spans="1:13" x14ac:dyDescent="0.3">
      <c r="A16065" t="s">
        <v>28287</v>
      </c>
      <c r="C16065" t="s">
        <v>28282</v>
      </c>
      <c r="D16065">
        <v>39</v>
      </c>
      <c r="E16065" s="1">
        <v>4717141</v>
      </c>
      <c r="G16065" t="s">
        <v>48</v>
      </c>
      <c r="H16065" t="s">
        <v>28288</v>
      </c>
      <c r="I16065" t="s">
        <v>14548</v>
      </c>
      <c r="J16065" t="s">
        <v>86</v>
      </c>
      <c r="K16065" t="s">
        <v>24</v>
      </c>
      <c r="L16065" t="s">
        <v>170</v>
      </c>
      <c r="M16065" t="s">
        <v>331</v>
      </c>
    </row>
    <row r="16066" spans="1:13" x14ac:dyDescent="0.3">
      <c r="A16066" t="s">
        <v>20333</v>
      </c>
      <c r="C16066" t="s">
        <v>20121</v>
      </c>
      <c r="D16066">
        <v>4</v>
      </c>
      <c r="E16066" s="1">
        <v>15695</v>
      </c>
      <c r="G16066" t="s">
        <v>34</v>
      </c>
      <c r="H16066" t="s">
        <v>6143</v>
      </c>
      <c r="I16066" t="s">
        <v>20334</v>
      </c>
      <c r="J16066" t="s">
        <v>288</v>
      </c>
      <c r="K16066" t="s">
        <v>24</v>
      </c>
      <c r="L16066" t="s">
        <v>25</v>
      </c>
      <c r="M16066" t="s">
        <v>6146</v>
      </c>
    </row>
    <row r="16067" spans="1:13" x14ac:dyDescent="0.3">
      <c r="A16067" t="s">
        <v>35849</v>
      </c>
      <c r="C16067" t="s">
        <v>35729</v>
      </c>
      <c r="D16067">
        <v>12</v>
      </c>
      <c r="E16067" s="1">
        <v>100000</v>
      </c>
      <c r="G16067" t="s">
        <v>13</v>
      </c>
      <c r="H16067" t="s">
        <v>35850</v>
      </c>
      <c r="I16067" t="s">
        <v>35851</v>
      </c>
      <c r="J16067" t="s">
        <v>86</v>
      </c>
      <c r="K16067" t="s">
        <v>24</v>
      </c>
      <c r="L16067" t="s">
        <v>17</v>
      </c>
      <c r="M16067" t="s">
        <v>450</v>
      </c>
    </row>
    <row r="16068" spans="1:13" x14ac:dyDescent="0.3">
      <c r="A16068" t="s">
        <v>4969</v>
      </c>
      <c r="C16068" t="s">
        <v>29553</v>
      </c>
      <c r="D16068">
        <v>8</v>
      </c>
      <c r="E16068" s="1">
        <v>734905</v>
      </c>
      <c r="G16068" t="s">
        <v>34</v>
      </c>
      <c r="H16068" t="s">
        <v>29856</v>
      </c>
      <c r="I16068" t="s">
        <v>3212</v>
      </c>
      <c r="K16068" t="s">
        <v>247</v>
      </c>
      <c r="L16068" t="s">
        <v>17</v>
      </c>
      <c r="M16068" t="s">
        <v>202</v>
      </c>
    </row>
    <row r="16069" spans="1:13" x14ac:dyDescent="0.3">
      <c r="A16069" t="s">
        <v>4969</v>
      </c>
      <c r="C16069" t="s">
        <v>4928</v>
      </c>
      <c r="D16069">
        <v>8</v>
      </c>
      <c r="E16069" s="1">
        <v>491925</v>
      </c>
      <c r="G16069" t="s">
        <v>13</v>
      </c>
      <c r="H16069" t="s">
        <v>4970</v>
      </c>
      <c r="I16069" t="s">
        <v>3212</v>
      </c>
      <c r="K16069" t="s">
        <v>247</v>
      </c>
      <c r="L16069" t="s">
        <v>17</v>
      </c>
      <c r="M16069" t="s">
        <v>450</v>
      </c>
    </row>
    <row r="16070" spans="1:13" x14ac:dyDescent="0.3">
      <c r="A16070" t="s">
        <v>19576</v>
      </c>
      <c r="C16070" t="s">
        <v>20542</v>
      </c>
      <c r="D16070">
        <v>3</v>
      </c>
      <c r="E16070" s="1">
        <v>4974</v>
      </c>
      <c r="G16070" t="s">
        <v>34</v>
      </c>
      <c r="H16070" t="s">
        <v>6143</v>
      </c>
      <c r="I16070" t="s">
        <v>19577</v>
      </c>
      <c r="J16070" t="s">
        <v>627</v>
      </c>
      <c r="K16070" t="s">
        <v>24</v>
      </c>
      <c r="L16070" t="s">
        <v>25</v>
      </c>
      <c r="M16070" t="s">
        <v>6146</v>
      </c>
    </row>
    <row r="16071" spans="1:13" x14ac:dyDescent="0.3">
      <c r="A16071" t="s">
        <v>19576</v>
      </c>
      <c r="C16071" t="s">
        <v>19404</v>
      </c>
      <c r="D16071">
        <v>6</v>
      </c>
      <c r="E16071" s="1">
        <v>16733</v>
      </c>
      <c r="G16071" t="s">
        <v>34</v>
      </c>
      <c r="H16071" t="s">
        <v>6143</v>
      </c>
      <c r="I16071" t="s">
        <v>19577</v>
      </c>
      <c r="J16071" t="s">
        <v>280</v>
      </c>
      <c r="K16071" t="s">
        <v>24</v>
      </c>
      <c r="L16071" t="s">
        <v>25</v>
      </c>
      <c r="M16071" t="s">
        <v>6146</v>
      </c>
    </row>
    <row r="16072" spans="1:13" x14ac:dyDescent="0.3">
      <c r="A16072" t="s">
        <v>4120</v>
      </c>
      <c r="C16072" t="s">
        <v>28936</v>
      </c>
      <c r="D16072">
        <v>76</v>
      </c>
      <c r="E16072" s="1">
        <v>27318422</v>
      </c>
      <c r="G16072" t="s">
        <v>13</v>
      </c>
      <c r="H16072" t="s">
        <v>29098</v>
      </c>
      <c r="I16072" t="s">
        <v>4122</v>
      </c>
      <c r="J16072" t="s">
        <v>679</v>
      </c>
      <c r="K16072" t="s">
        <v>189</v>
      </c>
      <c r="L16072" t="s">
        <v>17</v>
      </c>
      <c r="M16072" t="s">
        <v>442</v>
      </c>
    </row>
    <row r="16073" spans="1:13" x14ac:dyDescent="0.3">
      <c r="A16073" t="s">
        <v>4120</v>
      </c>
      <c r="C16073" t="s">
        <v>31019</v>
      </c>
      <c r="D16073">
        <v>51</v>
      </c>
      <c r="E16073" s="1">
        <v>3258536</v>
      </c>
      <c r="G16073" t="s">
        <v>13</v>
      </c>
      <c r="H16073" t="s">
        <v>31058</v>
      </c>
      <c r="I16073" t="s">
        <v>4122</v>
      </c>
      <c r="J16073" t="s">
        <v>679</v>
      </c>
      <c r="K16073" t="s">
        <v>189</v>
      </c>
      <c r="L16073" t="s">
        <v>17</v>
      </c>
      <c r="M16073" t="s">
        <v>66</v>
      </c>
    </row>
    <row r="16074" spans="1:13" x14ac:dyDescent="0.3">
      <c r="A16074" t="s">
        <v>4120</v>
      </c>
      <c r="C16074" t="s">
        <v>31181</v>
      </c>
      <c r="D16074">
        <v>26</v>
      </c>
      <c r="E16074" s="1">
        <v>1810310</v>
      </c>
      <c r="G16074" t="s">
        <v>13</v>
      </c>
      <c r="H16074" t="s">
        <v>31196</v>
      </c>
      <c r="I16074" t="s">
        <v>4122</v>
      </c>
      <c r="J16074" t="s">
        <v>679</v>
      </c>
      <c r="K16074" t="s">
        <v>189</v>
      </c>
      <c r="L16074" t="s">
        <v>17</v>
      </c>
      <c r="M16074" t="s">
        <v>31</v>
      </c>
    </row>
    <row r="16075" spans="1:13" x14ac:dyDescent="0.3">
      <c r="A16075" t="s">
        <v>4120</v>
      </c>
      <c r="C16075" t="s">
        <v>3657</v>
      </c>
      <c r="D16075">
        <v>43</v>
      </c>
      <c r="E16075" s="1">
        <v>11372428</v>
      </c>
      <c r="G16075" t="s">
        <v>13</v>
      </c>
      <c r="H16075" t="s">
        <v>4121</v>
      </c>
      <c r="I16075" t="s">
        <v>4122</v>
      </c>
      <c r="J16075" t="s">
        <v>679</v>
      </c>
      <c r="K16075" t="s">
        <v>189</v>
      </c>
      <c r="L16075" t="s">
        <v>17</v>
      </c>
      <c r="M16075" t="s">
        <v>442</v>
      </c>
    </row>
    <row r="16076" spans="1:13" x14ac:dyDescent="0.3">
      <c r="A16076" t="s">
        <v>4120</v>
      </c>
      <c r="C16076" t="s">
        <v>21173</v>
      </c>
      <c r="D16076">
        <v>24</v>
      </c>
      <c r="E16076" s="1">
        <v>4663464</v>
      </c>
      <c r="G16076" t="s">
        <v>13</v>
      </c>
      <c r="H16076" t="s">
        <v>21708</v>
      </c>
      <c r="I16076" t="s">
        <v>4122</v>
      </c>
      <c r="J16076" t="s">
        <v>679</v>
      </c>
      <c r="K16076" t="s">
        <v>189</v>
      </c>
      <c r="L16076" t="s">
        <v>17</v>
      </c>
      <c r="M16076" t="s">
        <v>442</v>
      </c>
    </row>
    <row r="16077" spans="1:13" x14ac:dyDescent="0.3">
      <c r="A16077" t="s">
        <v>23041</v>
      </c>
      <c r="C16077" t="s">
        <v>22837</v>
      </c>
      <c r="D16077">
        <v>36</v>
      </c>
      <c r="E16077" s="1">
        <v>935878</v>
      </c>
      <c r="G16077" t="s">
        <v>48</v>
      </c>
      <c r="H16077" t="s">
        <v>23042</v>
      </c>
      <c r="I16077" t="s">
        <v>42</v>
      </c>
      <c r="K16077" t="s">
        <v>43</v>
      </c>
      <c r="L16077" t="s">
        <v>44</v>
      </c>
      <c r="M16077" t="s">
        <v>331</v>
      </c>
    </row>
    <row r="16078" spans="1:13" x14ac:dyDescent="0.3">
      <c r="A16078" t="s">
        <v>4482</v>
      </c>
      <c r="C16078" t="s">
        <v>29553</v>
      </c>
      <c r="D16078">
        <v>23</v>
      </c>
      <c r="E16078" s="1">
        <v>450000</v>
      </c>
      <c r="G16078" t="s">
        <v>111</v>
      </c>
      <c r="H16078" t="s">
        <v>29584</v>
      </c>
      <c r="I16078" t="s">
        <v>1413</v>
      </c>
      <c r="J16078" t="s">
        <v>22</v>
      </c>
      <c r="K16078" t="s">
        <v>24</v>
      </c>
      <c r="L16078" t="s">
        <v>25</v>
      </c>
      <c r="M16078" t="s">
        <v>141</v>
      </c>
    </row>
    <row r="16079" spans="1:13" x14ac:dyDescent="0.3">
      <c r="A16079" t="s">
        <v>4482</v>
      </c>
      <c r="C16079" t="s">
        <v>4395</v>
      </c>
      <c r="D16079">
        <v>11</v>
      </c>
      <c r="E16079" s="1">
        <v>300000</v>
      </c>
      <c r="G16079" t="s">
        <v>111</v>
      </c>
      <c r="H16079" t="s">
        <v>4483</v>
      </c>
      <c r="I16079" t="s">
        <v>1413</v>
      </c>
      <c r="J16079" t="s">
        <v>22</v>
      </c>
      <c r="K16079" t="s">
        <v>24</v>
      </c>
      <c r="L16079" t="s">
        <v>25</v>
      </c>
      <c r="M16079" t="s">
        <v>322</v>
      </c>
    </row>
    <row r="16080" spans="1:13" x14ac:dyDescent="0.3">
      <c r="A16080" t="s">
        <v>4482</v>
      </c>
      <c r="C16080" t="s">
        <v>24055</v>
      </c>
      <c r="D16080">
        <v>14</v>
      </c>
      <c r="E16080" s="1">
        <v>300000</v>
      </c>
      <c r="G16080" t="s">
        <v>111</v>
      </c>
      <c r="H16080" t="s">
        <v>24172</v>
      </c>
      <c r="I16080" t="s">
        <v>1413</v>
      </c>
      <c r="J16080" t="s">
        <v>22</v>
      </c>
      <c r="K16080" t="s">
        <v>24</v>
      </c>
      <c r="L16080" t="s">
        <v>25</v>
      </c>
      <c r="M16080" t="s">
        <v>322</v>
      </c>
    </row>
    <row r="16081" spans="1:13" x14ac:dyDescent="0.3">
      <c r="A16081" t="s">
        <v>4482</v>
      </c>
      <c r="C16081" t="s">
        <v>15606</v>
      </c>
      <c r="D16081">
        <v>28</v>
      </c>
      <c r="E16081" s="1">
        <v>750000</v>
      </c>
      <c r="G16081" t="s">
        <v>111</v>
      </c>
      <c r="H16081" t="s">
        <v>15621</v>
      </c>
      <c r="I16081" t="s">
        <v>1413</v>
      </c>
      <c r="J16081" t="s">
        <v>22</v>
      </c>
      <c r="K16081" t="s">
        <v>24</v>
      </c>
      <c r="L16081" t="s">
        <v>25</v>
      </c>
      <c r="M16081" t="s">
        <v>322</v>
      </c>
    </row>
    <row r="16082" spans="1:13" x14ac:dyDescent="0.3">
      <c r="A16082" t="s">
        <v>4482</v>
      </c>
      <c r="C16082" t="s">
        <v>10275</v>
      </c>
      <c r="D16082">
        <v>24</v>
      </c>
      <c r="E16082" s="1">
        <v>500000</v>
      </c>
      <c r="G16082" t="s">
        <v>111</v>
      </c>
      <c r="H16082" t="s">
        <v>10344</v>
      </c>
      <c r="I16082" t="s">
        <v>1413</v>
      </c>
      <c r="J16082" t="s">
        <v>22</v>
      </c>
      <c r="K16082" t="s">
        <v>24</v>
      </c>
      <c r="L16082" t="s">
        <v>25</v>
      </c>
      <c r="M16082" t="s">
        <v>322</v>
      </c>
    </row>
    <row r="16083" spans="1:13" x14ac:dyDescent="0.3">
      <c r="A16083" t="s">
        <v>33925</v>
      </c>
      <c r="C16083" t="s">
        <v>33755</v>
      </c>
      <c r="D16083">
        <v>18</v>
      </c>
      <c r="E16083" s="1">
        <v>100000</v>
      </c>
      <c r="G16083" t="s">
        <v>13</v>
      </c>
      <c r="H16083" t="s">
        <v>10154</v>
      </c>
      <c r="I16083" t="s">
        <v>3312</v>
      </c>
      <c r="J16083" t="s">
        <v>703</v>
      </c>
      <c r="K16083" t="s">
        <v>645</v>
      </c>
      <c r="L16083" t="s">
        <v>17</v>
      </c>
      <c r="M16083" t="s">
        <v>450</v>
      </c>
    </row>
    <row r="16085" spans="1:13" x14ac:dyDescent="0.3">
      <c r="A16085" t="s">
        <v>3310</v>
      </c>
      <c r="C16085" t="s">
        <v>2957</v>
      </c>
      <c r="D16085">
        <v>25</v>
      </c>
      <c r="E16085" s="1">
        <v>16890604</v>
      </c>
      <c r="G16085" t="s">
        <v>13</v>
      </c>
      <c r="H16085" t="s">
        <v>3311</v>
      </c>
      <c r="I16085" t="s">
        <v>3312</v>
      </c>
      <c r="K16085" t="s">
        <v>645</v>
      </c>
      <c r="L16085" t="s">
        <v>3313</v>
      </c>
      <c r="M16085" t="s">
        <v>101</v>
      </c>
    </row>
    <row r="16086" spans="1:13" x14ac:dyDescent="0.3">
      <c r="A16086" t="s">
        <v>3310</v>
      </c>
      <c r="C16086" t="s">
        <v>28715</v>
      </c>
      <c r="D16086">
        <v>16</v>
      </c>
      <c r="E16086" s="1">
        <v>224243</v>
      </c>
      <c r="G16086" t="s">
        <v>13</v>
      </c>
      <c r="H16086" t="s">
        <v>28899</v>
      </c>
      <c r="I16086" t="s">
        <v>3312</v>
      </c>
      <c r="K16086" t="s">
        <v>645</v>
      </c>
      <c r="L16086" t="s">
        <v>17</v>
      </c>
      <c r="M16086" t="s">
        <v>82</v>
      </c>
    </row>
    <row r="16087" spans="1:13" x14ac:dyDescent="0.3">
      <c r="A16087" t="s">
        <v>3310</v>
      </c>
      <c r="C16087" t="s">
        <v>4928</v>
      </c>
      <c r="D16087">
        <v>43</v>
      </c>
      <c r="E16087" s="1">
        <v>22052771</v>
      </c>
      <c r="G16087" t="s">
        <v>13</v>
      </c>
      <c r="H16087" t="s">
        <v>4933</v>
      </c>
      <c r="I16087" t="s">
        <v>3312</v>
      </c>
      <c r="K16087" t="s">
        <v>645</v>
      </c>
      <c r="L16087" t="s">
        <v>4934</v>
      </c>
      <c r="M16087" t="s">
        <v>4935</v>
      </c>
    </row>
    <row r="16088" spans="1:13" x14ac:dyDescent="0.3">
      <c r="A16088" t="s">
        <v>3310</v>
      </c>
      <c r="C16088" t="s">
        <v>23213</v>
      </c>
      <c r="D16088">
        <v>60</v>
      </c>
      <c r="E16088" s="1">
        <v>715000</v>
      </c>
      <c r="G16088" t="s">
        <v>13</v>
      </c>
      <c r="H16088" t="s">
        <v>23246</v>
      </c>
      <c r="I16088" t="s">
        <v>3312</v>
      </c>
      <c r="K16088" t="s">
        <v>645</v>
      </c>
      <c r="L16088" t="s">
        <v>17</v>
      </c>
      <c r="M16088" t="s">
        <v>450</v>
      </c>
    </row>
    <row r="16089" spans="1:13" x14ac:dyDescent="0.3">
      <c r="A16089" t="s">
        <v>3310</v>
      </c>
      <c r="C16089" t="s">
        <v>23564</v>
      </c>
      <c r="D16089">
        <v>19</v>
      </c>
      <c r="E16089" s="1">
        <v>100000</v>
      </c>
      <c r="G16089" t="s">
        <v>13</v>
      </c>
      <c r="H16089" t="s">
        <v>23621</v>
      </c>
      <c r="I16089" t="s">
        <v>3312</v>
      </c>
      <c r="K16089" t="s">
        <v>645</v>
      </c>
      <c r="L16089" t="s">
        <v>17</v>
      </c>
      <c r="M16089" t="s">
        <v>450</v>
      </c>
    </row>
    <row r="16090" spans="1:13" x14ac:dyDescent="0.3">
      <c r="A16090" t="s">
        <v>3310</v>
      </c>
      <c r="C16090" t="s">
        <v>21173</v>
      </c>
      <c r="D16090">
        <v>49</v>
      </c>
      <c r="E16090" s="1">
        <v>8290508</v>
      </c>
      <c r="G16090" t="s">
        <v>571</v>
      </c>
      <c r="H16090" t="s">
        <v>21389</v>
      </c>
      <c r="I16090" t="s">
        <v>3312</v>
      </c>
      <c r="K16090" t="s">
        <v>645</v>
      </c>
      <c r="L16090" t="s">
        <v>133</v>
      </c>
      <c r="M16090" t="s">
        <v>693</v>
      </c>
    </row>
    <row r="16091" spans="1:13" x14ac:dyDescent="0.3">
      <c r="A16091" t="s">
        <v>3310</v>
      </c>
      <c r="C16091" t="s">
        <v>22248</v>
      </c>
      <c r="D16091">
        <v>40</v>
      </c>
      <c r="E16091" s="1">
        <v>1237885</v>
      </c>
      <c r="G16091" t="s">
        <v>13</v>
      </c>
      <c r="H16091" t="s">
        <v>22420</v>
      </c>
      <c r="I16091" t="s">
        <v>3312</v>
      </c>
      <c r="K16091" t="s">
        <v>645</v>
      </c>
      <c r="L16091" t="s">
        <v>17</v>
      </c>
      <c r="M16091" t="s">
        <v>105</v>
      </c>
    </row>
    <row r="16092" spans="1:13" x14ac:dyDescent="0.3">
      <c r="A16092" t="s">
        <v>3310</v>
      </c>
      <c r="C16092" t="s">
        <v>22505</v>
      </c>
      <c r="D16092">
        <v>19</v>
      </c>
      <c r="E16092" s="1">
        <v>12138683</v>
      </c>
      <c r="G16092" t="s">
        <v>13</v>
      </c>
      <c r="H16092" t="s">
        <v>4933</v>
      </c>
      <c r="I16092" t="s">
        <v>3312</v>
      </c>
      <c r="K16092" t="s">
        <v>645</v>
      </c>
      <c r="L16092" t="s">
        <v>22554</v>
      </c>
      <c r="M16092" t="s">
        <v>5006</v>
      </c>
    </row>
    <row r="16093" spans="1:13" x14ac:dyDescent="0.3">
      <c r="A16093" t="s">
        <v>3310</v>
      </c>
      <c r="C16093" t="s">
        <v>10083</v>
      </c>
      <c r="D16093">
        <v>19</v>
      </c>
      <c r="E16093" s="1">
        <v>100000</v>
      </c>
      <c r="G16093" t="s">
        <v>13</v>
      </c>
      <c r="H16093" t="s">
        <v>10154</v>
      </c>
      <c r="I16093" t="s">
        <v>3312</v>
      </c>
      <c r="K16093" t="s">
        <v>645</v>
      </c>
      <c r="L16093" t="s">
        <v>17</v>
      </c>
      <c r="M16093" t="s">
        <v>450</v>
      </c>
    </row>
    <row r="16094" spans="1:13" x14ac:dyDescent="0.3">
      <c r="A16094" t="s">
        <v>3310</v>
      </c>
      <c r="C16094" t="s">
        <v>11140</v>
      </c>
      <c r="D16094">
        <v>39</v>
      </c>
      <c r="E16094" s="1">
        <v>428770</v>
      </c>
      <c r="G16094" t="s">
        <v>13</v>
      </c>
      <c r="H16094" t="s">
        <v>11144</v>
      </c>
      <c r="I16094" t="s">
        <v>3312</v>
      </c>
      <c r="K16094" t="s">
        <v>645</v>
      </c>
      <c r="L16094" t="s">
        <v>17</v>
      </c>
      <c r="M16094" t="s">
        <v>450</v>
      </c>
    </row>
    <row r="16095" spans="1:13" x14ac:dyDescent="0.3">
      <c r="A16095" t="s">
        <v>3310</v>
      </c>
      <c r="C16095" t="s">
        <v>9183</v>
      </c>
      <c r="D16095">
        <v>30</v>
      </c>
      <c r="E16095" s="1">
        <v>999987</v>
      </c>
      <c r="G16095" t="s">
        <v>34</v>
      </c>
      <c r="H16095" t="s">
        <v>9217</v>
      </c>
      <c r="I16095" t="s">
        <v>3312</v>
      </c>
      <c r="K16095" t="s">
        <v>645</v>
      </c>
      <c r="L16095" t="s">
        <v>17</v>
      </c>
      <c r="M16095" t="s">
        <v>61</v>
      </c>
    </row>
    <row r="16096" spans="1:13" x14ac:dyDescent="0.3">
      <c r="A16096" t="s">
        <v>3310</v>
      </c>
      <c r="C16096" t="s">
        <v>34263</v>
      </c>
      <c r="D16096">
        <v>16</v>
      </c>
      <c r="E16096" s="1">
        <v>100000</v>
      </c>
      <c r="G16096" t="s">
        <v>13</v>
      </c>
      <c r="H16096" t="s">
        <v>34337</v>
      </c>
      <c r="I16096" t="s">
        <v>3312</v>
      </c>
      <c r="K16096" t="s">
        <v>645</v>
      </c>
      <c r="L16096" t="s">
        <v>17</v>
      </c>
      <c r="M16096" t="s">
        <v>450</v>
      </c>
    </row>
    <row r="16097" spans="1:13" x14ac:dyDescent="0.3">
      <c r="A16097" t="s">
        <v>3310</v>
      </c>
      <c r="C16097" t="s">
        <v>33755</v>
      </c>
      <c r="D16097">
        <v>18</v>
      </c>
      <c r="E16097" s="1">
        <v>100000</v>
      </c>
      <c r="G16097" t="s">
        <v>13</v>
      </c>
      <c r="H16097" t="s">
        <v>33934</v>
      </c>
      <c r="I16097" t="s">
        <v>3312</v>
      </c>
      <c r="K16097" t="s">
        <v>645</v>
      </c>
      <c r="L16097" t="s">
        <v>17</v>
      </c>
      <c r="M16097" t="s">
        <v>450</v>
      </c>
    </row>
    <row r="16098" spans="1:13" x14ac:dyDescent="0.3">
      <c r="A16098" t="s">
        <v>3310</v>
      </c>
      <c r="C16098" t="s">
        <v>33438</v>
      </c>
      <c r="D16098">
        <v>13</v>
      </c>
      <c r="E16098" s="1">
        <v>100000</v>
      </c>
      <c r="G16098" t="s">
        <v>13</v>
      </c>
      <c r="H16098" t="s">
        <v>33461</v>
      </c>
      <c r="I16098" t="s">
        <v>3312</v>
      </c>
      <c r="K16098" t="s">
        <v>645</v>
      </c>
      <c r="L16098" t="s">
        <v>17</v>
      </c>
      <c r="M16098" t="s">
        <v>450</v>
      </c>
    </row>
    <row r="16099" spans="1:13" x14ac:dyDescent="0.3">
      <c r="A16099" t="s">
        <v>3310</v>
      </c>
      <c r="C16099" t="s">
        <v>36834</v>
      </c>
      <c r="D16099">
        <v>18</v>
      </c>
      <c r="E16099" s="1">
        <v>100000</v>
      </c>
      <c r="G16099" t="s">
        <v>13</v>
      </c>
      <c r="H16099" t="s">
        <v>36869</v>
      </c>
      <c r="I16099" t="s">
        <v>3312</v>
      </c>
      <c r="K16099" t="s">
        <v>645</v>
      </c>
      <c r="L16099" t="s">
        <v>17</v>
      </c>
      <c r="M16099" t="s">
        <v>450</v>
      </c>
    </row>
    <row r="16100" spans="1:13" x14ac:dyDescent="0.3">
      <c r="E16100" s="8" t="s">
        <v>38203</v>
      </c>
    </row>
    <row r="16101" spans="1:13" x14ac:dyDescent="0.3">
      <c r="E16101" s="8">
        <f>SUM(E16085:E16099)</f>
        <v>63578451</v>
      </c>
    </row>
    <row r="16102" spans="1:13" x14ac:dyDescent="0.3">
      <c r="E16102" s="4" t="s">
        <v>38204</v>
      </c>
    </row>
    <row r="16103" spans="1:13" x14ac:dyDescent="0.3">
      <c r="A16103" t="s">
        <v>26892</v>
      </c>
      <c r="C16103" t="s">
        <v>26519</v>
      </c>
      <c r="D16103">
        <v>5</v>
      </c>
      <c r="E16103" s="1">
        <v>7659</v>
      </c>
      <c r="G16103" t="s">
        <v>34</v>
      </c>
      <c r="H16103" t="s">
        <v>6143</v>
      </c>
      <c r="I16103" t="s">
        <v>26893</v>
      </c>
      <c r="J16103" t="s">
        <v>2347</v>
      </c>
      <c r="K16103" t="s">
        <v>24</v>
      </c>
      <c r="L16103" t="s">
        <v>25</v>
      </c>
      <c r="M16103" t="s">
        <v>6146</v>
      </c>
    </row>
    <row r="16104" spans="1:13" x14ac:dyDescent="0.3">
      <c r="A16104" t="s">
        <v>26235</v>
      </c>
      <c r="C16104" t="s">
        <v>25932</v>
      </c>
      <c r="D16104">
        <v>2</v>
      </c>
      <c r="E16104" s="1">
        <v>11210</v>
      </c>
      <c r="G16104" t="s">
        <v>34</v>
      </c>
      <c r="H16104" t="s">
        <v>6143</v>
      </c>
      <c r="I16104" t="s">
        <v>26236</v>
      </c>
      <c r="J16104" t="s">
        <v>700</v>
      </c>
      <c r="K16104" t="s">
        <v>24</v>
      </c>
      <c r="L16104" t="s">
        <v>25</v>
      </c>
      <c r="M16104" t="s">
        <v>6146</v>
      </c>
    </row>
    <row r="16105" spans="1:13" x14ac:dyDescent="0.3">
      <c r="A16105" t="s">
        <v>1820</v>
      </c>
      <c r="C16105" t="s">
        <v>1558</v>
      </c>
      <c r="D16105">
        <v>13</v>
      </c>
      <c r="E16105" s="1">
        <v>460000</v>
      </c>
      <c r="G16105" t="s">
        <v>13</v>
      </c>
      <c r="H16105" t="s">
        <v>1821</v>
      </c>
      <c r="I16105" t="s">
        <v>321</v>
      </c>
      <c r="J16105" t="s">
        <v>236</v>
      </c>
      <c r="K16105" t="s">
        <v>24</v>
      </c>
      <c r="L16105" t="s">
        <v>17</v>
      </c>
      <c r="M16105" t="s">
        <v>105</v>
      </c>
    </row>
    <row r="16106" spans="1:13" x14ac:dyDescent="0.3">
      <c r="A16106" t="s">
        <v>1820</v>
      </c>
      <c r="C16106" t="s">
        <v>27614</v>
      </c>
      <c r="D16106">
        <v>34</v>
      </c>
      <c r="E16106" s="1">
        <v>773464</v>
      </c>
      <c r="G16106" t="s">
        <v>13</v>
      </c>
      <c r="H16106" t="s">
        <v>27664</v>
      </c>
      <c r="I16106" t="s">
        <v>321</v>
      </c>
      <c r="J16106" t="s">
        <v>236</v>
      </c>
      <c r="K16106" t="s">
        <v>24</v>
      </c>
      <c r="L16106" t="s">
        <v>17</v>
      </c>
      <c r="M16106" t="s">
        <v>105</v>
      </c>
    </row>
    <row r="16107" spans="1:13" x14ac:dyDescent="0.3">
      <c r="A16107" t="s">
        <v>1820</v>
      </c>
      <c r="C16107" t="s">
        <v>5763</v>
      </c>
      <c r="D16107">
        <v>40</v>
      </c>
      <c r="E16107" s="1">
        <v>1020745</v>
      </c>
      <c r="G16107" t="s">
        <v>13</v>
      </c>
      <c r="H16107" t="s">
        <v>5857</v>
      </c>
      <c r="I16107" t="s">
        <v>321</v>
      </c>
      <c r="J16107" t="s">
        <v>236</v>
      </c>
      <c r="K16107" t="s">
        <v>24</v>
      </c>
      <c r="L16107" t="s">
        <v>17</v>
      </c>
      <c r="M16107" t="s">
        <v>105</v>
      </c>
    </row>
    <row r="16108" spans="1:13" x14ac:dyDescent="0.3">
      <c r="A16108" t="s">
        <v>1820</v>
      </c>
      <c r="C16108" t="s">
        <v>21714</v>
      </c>
      <c r="D16108">
        <v>25</v>
      </c>
      <c r="E16108" s="1">
        <v>476104</v>
      </c>
      <c r="G16108" t="s">
        <v>13</v>
      </c>
      <c r="H16108" t="s">
        <v>21842</v>
      </c>
      <c r="I16108" t="s">
        <v>321</v>
      </c>
      <c r="J16108" t="s">
        <v>236</v>
      </c>
      <c r="K16108" t="s">
        <v>24</v>
      </c>
      <c r="L16108" t="s">
        <v>17</v>
      </c>
      <c r="M16108" t="s">
        <v>105</v>
      </c>
    </row>
    <row r="16109" spans="1:13" x14ac:dyDescent="0.3">
      <c r="A16109" t="s">
        <v>1820</v>
      </c>
      <c r="C16109" t="s">
        <v>36834</v>
      </c>
      <c r="D16109">
        <v>12</v>
      </c>
      <c r="E16109" s="1">
        <v>100000</v>
      </c>
      <c r="G16109" t="s">
        <v>13</v>
      </c>
      <c r="H16109" t="s">
        <v>36879</v>
      </c>
      <c r="I16109" t="s">
        <v>321</v>
      </c>
      <c r="J16109" t="s">
        <v>236</v>
      </c>
      <c r="K16109" t="s">
        <v>24</v>
      </c>
      <c r="L16109" t="s">
        <v>17</v>
      </c>
      <c r="M16109" t="s">
        <v>450</v>
      </c>
    </row>
    <row r="16110" spans="1:13" x14ac:dyDescent="0.3">
      <c r="A16110" t="s">
        <v>19236</v>
      </c>
      <c r="C16110" t="s">
        <v>19032</v>
      </c>
      <c r="D16110">
        <v>6</v>
      </c>
      <c r="E16110" s="1">
        <v>2180</v>
      </c>
      <c r="G16110" t="s">
        <v>34</v>
      </c>
      <c r="H16110" t="s">
        <v>6143</v>
      </c>
      <c r="I16110" t="s">
        <v>19237</v>
      </c>
      <c r="J16110" t="s">
        <v>236</v>
      </c>
      <c r="K16110" t="s">
        <v>24</v>
      </c>
      <c r="L16110" t="s">
        <v>25</v>
      </c>
      <c r="M16110" t="s">
        <v>6146</v>
      </c>
    </row>
    <row r="16111" spans="1:13" x14ac:dyDescent="0.3">
      <c r="A16111" t="s">
        <v>16528</v>
      </c>
      <c r="C16111" t="s">
        <v>16466</v>
      </c>
      <c r="D16111">
        <v>25</v>
      </c>
      <c r="E16111" s="1">
        <v>98797</v>
      </c>
      <c r="G16111" t="s">
        <v>48</v>
      </c>
      <c r="H16111" t="s">
        <v>16529</v>
      </c>
      <c r="I16111" t="s">
        <v>2776</v>
      </c>
      <c r="K16111" t="s">
        <v>74</v>
      </c>
      <c r="L16111" t="s">
        <v>17</v>
      </c>
      <c r="M16111" t="s">
        <v>331</v>
      </c>
    </row>
    <row r="16112" spans="1:13" x14ac:dyDescent="0.3">
      <c r="A16112" t="s">
        <v>1706</v>
      </c>
      <c r="C16112" t="s">
        <v>1558</v>
      </c>
      <c r="D16112">
        <v>24</v>
      </c>
      <c r="E16112" s="1">
        <v>980420</v>
      </c>
      <c r="G16112" t="s">
        <v>111</v>
      </c>
      <c r="H16112" t="s">
        <v>1707</v>
      </c>
      <c r="I16112" t="s">
        <v>126</v>
      </c>
      <c r="J16112" t="s">
        <v>119</v>
      </c>
      <c r="K16112" t="s">
        <v>24</v>
      </c>
      <c r="L16112" t="s">
        <v>25</v>
      </c>
      <c r="M16112" t="s">
        <v>232</v>
      </c>
    </row>
    <row r="16113" spans="1:13" x14ac:dyDescent="0.3">
      <c r="A16113" t="s">
        <v>20335</v>
      </c>
      <c r="C16113" t="s">
        <v>20121</v>
      </c>
      <c r="D16113">
        <v>4</v>
      </c>
      <c r="E16113" s="1">
        <v>12175</v>
      </c>
      <c r="G16113" t="s">
        <v>34</v>
      </c>
      <c r="H16113" t="s">
        <v>6143</v>
      </c>
      <c r="I16113" t="s">
        <v>19651</v>
      </c>
      <c r="J16113" t="s">
        <v>288</v>
      </c>
      <c r="K16113" t="s">
        <v>24</v>
      </c>
      <c r="L16113" t="s">
        <v>25</v>
      </c>
      <c r="M16113" t="s">
        <v>6146</v>
      </c>
    </row>
    <row r="16114" spans="1:13" x14ac:dyDescent="0.3">
      <c r="A16114" t="s">
        <v>15398</v>
      </c>
      <c r="C16114" t="s">
        <v>15182</v>
      </c>
      <c r="D16114">
        <v>5</v>
      </c>
      <c r="E16114" s="1">
        <v>15671</v>
      </c>
      <c r="G16114" t="s">
        <v>34</v>
      </c>
      <c r="H16114" t="s">
        <v>6143</v>
      </c>
      <c r="I16114" t="s">
        <v>15399</v>
      </c>
      <c r="J16114" t="s">
        <v>119</v>
      </c>
      <c r="K16114" t="s">
        <v>24</v>
      </c>
      <c r="L16114" t="s">
        <v>25</v>
      </c>
      <c r="M16114" t="s">
        <v>6146</v>
      </c>
    </row>
    <row r="16115" spans="1:13" x14ac:dyDescent="0.3">
      <c r="A16115" t="s">
        <v>31484</v>
      </c>
      <c r="C16115" t="s">
        <v>31300</v>
      </c>
      <c r="D16115">
        <v>5</v>
      </c>
      <c r="E16115" s="1">
        <v>8058</v>
      </c>
      <c r="G16115" t="s">
        <v>34</v>
      </c>
      <c r="H16115" t="s">
        <v>6143</v>
      </c>
      <c r="I16115" t="s">
        <v>31485</v>
      </c>
      <c r="J16115" t="s">
        <v>137</v>
      </c>
      <c r="K16115" t="s">
        <v>24</v>
      </c>
      <c r="L16115" t="s">
        <v>25</v>
      </c>
      <c r="M16115" t="s">
        <v>6146</v>
      </c>
    </row>
    <row r="16116" spans="1:13" x14ac:dyDescent="0.3">
      <c r="A16116" t="s">
        <v>20474</v>
      </c>
      <c r="C16116" t="s">
        <v>20401</v>
      </c>
      <c r="D16116">
        <v>3</v>
      </c>
      <c r="E16116" s="1">
        <v>12175</v>
      </c>
      <c r="G16116" t="s">
        <v>34</v>
      </c>
      <c r="H16116" t="s">
        <v>6143</v>
      </c>
      <c r="I16116" t="s">
        <v>13040</v>
      </c>
      <c r="J16116" t="s">
        <v>1169</v>
      </c>
      <c r="K16116" t="s">
        <v>24</v>
      </c>
      <c r="L16116" t="s">
        <v>25</v>
      </c>
      <c r="M16116" t="s">
        <v>6146</v>
      </c>
    </row>
    <row r="16117" spans="1:13" x14ac:dyDescent="0.3">
      <c r="A16117" t="s">
        <v>19987</v>
      </c>
      <c r="C16117" t="s">
        <v>19936</v>
      </c>
      <c r="D16117">
        <v>5</v>
      </c>
      <c r="E16117" s="1">
        <v>6790</v>
      </c>
      <c r="G16117" t="s">
        <v>34</v>
      </c>
      <c r="H16117" t="s">
        <v>6143</v>
      </c>
      <c r="I16117" t="s">
        <v>19988</v>
      </c>
      <c r="J16117" t="s">
        <v>9844</v>
      </c>
      <c r="K16117" t="s">
        <v>24</v>
      </c>
      <c r="L16117" t="s">
        <v>25</v>
      </c>
      <c r="M16117" t="s">
        <v>6146</v>
      </c>
    </row>
    <row r="16118" spans="1:13" x14ac:dyDescent="0.3">
      <c r="A16118" t="s">
        <v>31598</v>
      </c>
      <c r="C16118" t="s">
        <v>31493</v>
      </c>
      <c r="D16118">
        <v>5</v>
      </c>
      <c r="E16118" s="1">
        <v>18358</v>
      </c>
      <c r="G16118" t="s">
        <v>34</v>
      </c>
      <c r="H16118" t="s">
        <v>6143</v>
      </c>
      <c r="I16118" t="s">
        <v>31599</v>
      </c>
      <c r="J16118" t="s">
        <v>311</v>
      </c>
      <c r="K16118" t="s">
        <v>24</v>
      </c>
      <c r="L16118" t="s">
        <v>25</v>
      </c>
      <c r="M16118" t="s">
        <v>6146</v>
      </c>
    </row>
    <row r="16119" spans="1:13" x14ac:dyDescent="0.3">
      <c r="A16119" t="s">
        <v>14163</v>
      </c>
      <c r="C16119" t="s">
        <v>14108</v>
      </c>
      <c r="D16119">
        <v>7</v>
      </c>
      <c r="E16119" s="1">
        <v>117659</v>
      </c>
      <c r="G16119" t="s">
        <v>34</v>
      </c>
      <c r="H16119" t="s">
        <v>6143</v>
      </c>
      <c r="I16119" t="s">
        <v>13040</v>
      </c>
      <c r="J16119" t="s">
        <v>433</v>
      </c>
      <c r="K16119" t="s">
        <v>24</v>
      </c>
      <c r="L16119" t="s">
        <v>25</v>
      </c>
      <c r="M16119" t="s">
        <v>6146</v>
      </c>
    </row>
    <row r="16120" spans="1:13" x14ac:dyDescent="0.3">
      <c r="A16120" t="s">
        <v>6314</v>
      </c>
      <c r="C16120" t="s">
        <v>31300</v>
      </c>
      <c r="D16120">
        <v>5</v>
      </c>
      <c r="E16120" s="1">
        <v>22308</v>
      </c>
      <c r="G16120" t="s">
        <v>34</v>
      </c>
      <c r="H16120" t="s">
        <v>6143</v>
      </c>
      <c r="I16120" t="s">
        <v>2265</v>
      </c>
      <c r="J16120" t="s">
        <v>137</v>
      </c>
      <c r="K16120" t="s">
        <v>24</v>
      </c>
      <c r="L16120" t="s">
        <v>25</v>
      </c>
      <c r="M16120" t="s">
        <v>6146</v>
      </c>
    </row>
    <row r="16121" spans="1:13" x14ac:dyDescent="0.3">
      <c r="A16121" t="s">
        <v>6314</v>
      </c>
      <c r="C16121" t="s">
        <v>6249</v>
      </c>
      <c r="D16121">
        <v>4</v>
      </c>
      <c r="E16121" s="1">
        <v>5889</v>
      </c>
      <c r="G16121" t="s">
        <v>34</v>
      </c>
      <c r="H16121" t="s">
        <v>6143</v>
      </c>
      <c r="I16121" t="s">
        <v>6171</v>
      </c>
      <c r="J16121" t="s">
        <v>6297</v>
      </c>
      <c r="K16121" t="s">
        <v>24</v>
      </c>
      <c r="L16121" t="s">
        <v>25</v>
      </c>
      <c r="M16121" t="s">
        <v>6146</v>
      </c>
    </row>
    <row r="16122" spans="1:13" x14ac:dyDescent="0.3">
      <c r="A16122" t="s">
        <v>6314</v>
      </c>
      <c r="C16122" t="s">
        <v>17445</v>
      </c>
      <c r="D16122">
        <v>16</v>
      </c>
      <c r="E16122" s="1">
        <v>4025</v>
      </c>
      <c r="G16122" t="s">
        <v>34</v>
      </c>
      <c r="H16122" t="s">
        <v>6143</v>
      </c>
      <c r="I16122" t="s">
        <v>17645</v>
      </c>
      <c r="J16122" t="s">
        <v>662</v>
      </c>
      <c r="K16122" t="s">
        <v>24</v>
      </c>
      <c r="L16122" t="s">
        <v>25</v>
      </c>
      <c r="M16122" t="s">
        <v>6146</v>
      </c>
    </row>
    <row r="16123" spans="1:13" x14ac:dyDescent="0.3">
      <c r="A16123" t="s">
        <v>7125</v>
      </c>
      <c r="C16123" t="s">
        <v>6985</v>
      </c>
      <c r="D16123">
        <v>6</v>
      </c>
      <c r="E16123" s="1">
        <v>43374</v>
      </c>
      <c r="G16123" t="s">
        <v>34</v>
      </c>
      <c r="H16123" t="s">
        <v>6143</v>
      </c>
      <c r="I16123" t="s">
        <v>7126</v>
      </c>
      <c r="J16123" t="s">
        <v>307</v>
      </c>
      <c r="K16123" t="s">
        <v>24</v>
      </c>
      <c r="L16123" t="s">
        <v>25</v>
      </c>
      <c r="M16123" t="s">
        <v>6146</v>
      </c>
    </row>
    <row r="16124" spans="1:13" x14ac:dyDescent="0.3">
      <c r="A16124" t="s">
        <v>32624</v>
      </c>
      <c r="C16124" t="s">
        <v>32581</v>
      </c>
      <c r="D16124">
        <v>7</v>
      </c>
      <c r="E16124" s="1">
        <v>18358</v>
      </c>
      <c r="G16124" t="s">
        <v>34</v>
      </c>
      <c r="H16124" t="s">
        <v>6143</v>
      </c>
      <c r="I16124" t="s">
        <v>13040</v>
      </c>
      <c r="J16124" t="s">
        <v>70</v>
      </c>
      <c r="K16124" t="s">
        <v>24</v>
      </c>
      <c r="L16124" t="s">
        <v>25</v>
      </c>
      <c r="M16124" t="s">
        <v>6146</v>
      </c>
    </row>
    <row r="16125" spans="1:13" x14ac:dyDescent="0.3">
      <c r="A16125" t="s">
        <v>13038</v>
      </c>
      <c r="C16125" t="s">
        <v>32202</v>
      </c>
      <c r="D16125">
        <v>36</v>
      </c>
      <c r="E16125" s="1">
        <v>517500</v>
      </c>
      <c r="G16125" t="s">
        <v>111</v>
      </c>
      <c r="H16125" t="s">
        <v>32216</v>
      </c>
      <c r="I16125" t="s">
        <v>13040</v>
      </c>
      <c r="J16125" t="s">
        <v>22</v>
      </c>
      <c r="K16125" t="s">
        <v>24</v>
      </c>
      <c r="L16125" t="s">
        <v>25</v>
      </c>
      <c r="M16125" t="s">
        <v>120</v>
      </c>
    </row>
    <row r="16126" spans="1:13" x14ac:dyDescent="0.3">
      <c r="A16126" t="s">
        <v>13038</v>
      </c>
      <c r="C16126" t="s">
        <v>12994</v>
      </c>
      <c r="D16126">
        <v>36</v>
      </c>
      <c r="E16126" s="1">
        <v>132000</v>
      </c>
      <c r="G16126" t="s">
        <v>111</v>
      </c>
      <c r="H16126" t="s">
        <v>13039</v>
      </c>
      <c r="I16126" t="s">
        <v>13040</v>
      </c>
      <c r="J16126" t="s">
        <v>22</v>
      </c>
      <c r="K16126" t="s">
        <v>24</v>
      </c>
      <c r="L16126" t="s">
        <v>25</v>
      </c>
      <c r="M16126" t="s">
        <v>120</v>
      </c>
    </row>
    <row r="16127" spans="1:13" x14ac:dyDescent="0.3">
      <c r="A16127" t="s">
        <v>18565</v>
      </c>
      <c r="C16127" t="s">
        <v>18470</v>
      </c>
      <c r="D16127">
        <v>2</v>
      </c>
      <c r="E16127" s="1">
        <v>15475</v>
      </c>
      <c r="G16127" t="s">
        <v>34</v>
      </c>
      <c r="H16127" t="s">
        <v>6143</v>
      </c>
      <c r="I16127" t="s">
        <v>6775</v>
      </c>
      <c r="J16127" t="s">
        <v>372</v>
      </c>
      <c r="K16127" t="s">
        <v>24</v>
      </c>
      <c r="L16127" t="s">
        <v>25</v>
      </c>
      <c r="M16127" t="s">
        <v>6146</v>
      </c>
    </row>
    <row r="16128" spans="1:13" x14ac:dyDescent="0.3">
      <c r="A16128" t="s">
        <v>33312</v>
      </c>
      <c r="C16128" t="s">
        <v>33297</v>
      </c>
      <c r="D16128">
        <v>60</v>
      </c>
      <c r="E16128" s="1">
        <v>4966560</v>
      </c>
      <c r="G16128" t="s">
        <v>34</v>
      </c>
      <c r="H16128" t="s">
        <v>33313</v>
      </c>
      <c r="I16128" t="s">
        <v>15324</v>
      </c>
      <c r="K16128" t="s">
        <v>16133</v>
      </c>
      <c r="L16128" t="s">
        <v>38</v>
      </c>
      <c r="M16128" t="s">
        <v>87</v>
      </c>
    </row>
    <row r="16129" spans="1:13" x14ac:dyDescent="0.3">
      <c r="A16129" t="s">
        <v>15323</v>
      </c>
      <c r="C16129" t="s">
        <v>15182</v>
      </c>
      <c r="D16129">
        <v>5</v>
      </c>
      <c r="E16129" s="1">
        <v>20363</v>
      </c>
      <c r="G16129" t="s">
        <v>34</v>
      </c>
      <c r="H16129" t="s">
        <v>6143</v>
      </c>
      <c r="I16129" t="s">
        <v>15324</v>
      </c>
      <c r="J16129" t="s">
        <v>119</v>
      </c>
      <c r="K16129" t="s">
        <v>24</v>
      </c>
      <c r="L16129" t="s">
        <v>25</v>
      </c>
      <c r="M16129" t="s">
        <v>6146</v>
      </c>
    </row>
    <row r="16130" spans="1:13" x14ac:dyDescent="0.3">
      <c r="A16130" t="s">
        <v>32367</v>
      </c>
      <c r="C16130" t="s">
        <v>32274</v>
      </c>
      <c r="D16130">
        <v>2</v>
      </c>
      <c r="E16130" s="1">
        <v>5019</v>
      </c>
      <c r="G16130" t="s">
        <v>34</v>
      </c>
      <c r="H16130" t="s">
        <v>6143</v>
      </c>
      <c r="I16130" t="s">
        <v>32368</v>
      </c>
      <c r="J16130" t="s">
        <v>3026</v>
      </c>
      <c r="K16130" t="s">
        <v>24</v>
      </c>
      <c r="L16130" t="s">
        <v>25</v>
      </c>
      <c r="M16130" t="s">
        <v>6146</v>
      </c>
    </row>
    <row r="16131" spans="1:13" x14ac:dyDescent="0.3">
      <c r="A16131" t="s">
        <v>25883</v>
      </c>
      <c r="C16131" t="s">
        <v>25784</v>
      </c>
      <c r="D16131">
        <v>4</v>
      </c>
      <c r="E16131" s="1">
        <v>13535</v>
      </c>
      <c r="G16131" t="s">
        <v>34</v>
      </c>
      <c r="H16131" t="s">
        <v>6143</v>
      </c>
      <c r="I16131" t="s">
        <v>25884</v>
      </c>
      <c r="J16131" t="s">
        <v>86</v>
      </c>
      <c r="K16131" t="s">
        <v>24</v>
      </c>
      <c r="L16131" t="s">
        <v>25</v>
      </c>
      <c r="M16131" t="s">
        <v>6146</v>
      </c>
    </row>
    <row r="16132" spans="1:13" x14ac:dyDescent="0.3">
      <c r="A16132" t="s">
        <v>18294</v>
      </c>
      <c r="C16132" t="s">
        <v>33372</v>
      </c>
      <c r="D16132">
        <v>36</v>
      </c>
      <c r="E16132" s="1">
        <v>590000</v>
      </c>
      <c r="G16132" t="s">
        <v>34</v>
      </c>
      <c r="H16132" t="s">
        <v>33390</v>
      </c>
      <c r="I16132" t="s">
        <v>7474</v>
      </c>
      <c r="J16132" t="s">
        <v>9844</v>
      </c>
      <c r="K16132" t="s">
        <v>24</v>
      </c>
      <c r="L16132" t="s">
        <v>25</v>
      </c>
      <c r="M16132" t="s">
        <v>6146</v>
      </c>
    </row>
    <row r="16133" spans="1:13" x14ac:dyDescent="0.3">
      <c r="A16133" t="s">
        <v>18294</v>
      </c>
      <c r="C16133" t="s">
        <v>18238</v>
      </c>
      <c r="D16133">
        <v>36</v>
      </c>
      <c r="E16133" s="1">
        <v>295500</v>
      </c>
      <c r="G16133" t="s">
        <v>34</v>
      </c>
      <c r="H16133" t="s">
        <v>18250</v>
      </c>
      <c r="I16133" t="s">
        <v>7474</v>
      </c>
      <c r="J16133" t="s">
        <v>9844</v>
      </c>
      <c r="K16133" t="s">
        <v>24</v>
      </c>
      <c r="L16133" t="s">
        <v>25</v>
      </c>
      <c r="M16133" t="s">
        <v>6146</v>
      </c>
    </row>
    <row r="16134" spans="1:13" x14ac:dyDescent="0.3">
      <c r="A16134" t="s">
        <v>18294</v>
      </c>
      <c r="C16134" t="s">
        <v>24725</v>
      </c>
      <c r="D16134">
        <v>19</v>
      </c>
      <c r="E16134" s="1">
        <v>31650</v>
      </c>
      <c r="G16134" t="s">
        <v>34</v>
      </c>
      <c r="H16134" t="s">
        <v>17730</v>
      </c>
      <c r="I16134" t="s">
        <v>7474</v>
      </c>
      <c r="J16134" t="s">
        <v>9844</v>
      </c>
      <c r="K16134" t="s">
        <v>24</v>
      </c>
      <c r="L16134" t="s">
        <v>25</v>
      </c>
      <c r="M16134" t="s">
        <v>6146</v>
      </c>
    </row>
    <row r="16135" spans="1:13" x14ac:dyDescent="0.3">
      <c r="A16135" t="s">
        <v>18294</v>
      </c>
      <c r="C16135" t="s">
        <v>25665</v>
      </c>
      <c r="D16135">
        <v>36</v>
      </c>
      <c r="E16135" s="1">
        <v>198720</v>
      </c>
      <c r="G16135" t="s">
        <v>34</v>
      </c>
      <c r="H16135" t="s">
        <v>18482</v>
      </c>
      <c r="I16135" t="s">
        <v>7474</v>
      </c>
      <c r="J16135" t="s">
        <v>9844</v>
      </c>
      <c r="K16135" t="s">
        <v>24</v>
      </c>
      <c r="L16135" t="s">
        <v>25</v>
      </c>
      <c r="M16135" t="s">
        <v>6146</v>
      </c>
    </row>
    <row r="16136" spans="1:13" x14ac:dyDescent="0.3">
      <c r="A16136" t="s">
        <v>18294</v>
      </c>
      <c r="C16136" t="s">
        <v>32450</v>
      </c>
      <c r="D16136">
        <v>12</v>
      </c>
      <c r="E16136" s="1">
        <v>53700</v>
      </c>
      <c r="G16136" t="s">
        <v>34</v>
      </c>
      <c r="H16136" t="s">
        <v>18412</v>
      </c>
      <c r="I16136" t="s">
        <v>7474</v>
      </c>
      <c r="J16136" t="s">
        <v>9844</v>
      </c>
      <c r="K16136" t="s">
        <v>24</v>
      </c>
      <c r="L16136" t="s">
        <v>25</v>
      </c>
      <c r="M16136" t="s">
        <v>6146</v>
      </c>
    </row>
    <row r="16137" spans="1:13" x14ac:dyDescent="0.3">
      <c r="A16137" t="s">
        <v>9841</v>
      </c>
      <c r="C16137" t="s">
        <v>11613</v>
      </c>
      <c r="D16137">
        <v>13</v>
      </c>
      <c r="E16137" s="1">
        <v>99809</v>
      </c>
      <c r="G16137" t="s">
        <v>13</v>
      </c>
      <c r="H16137" t="s">
        <v>11715</v>
      </c>
      <c r="I16137" t="s">
        <v>9843</v>
      </c>
      <c r="J16137" t="s">
        <v>9844</v>
      </c>
      <c r="K16137" t="s">
        <v>24</v>
      </c>
      <c r="L16137" t="s">
        <v>17</v>
      </c>
      <c r="M16137" t="s">
        <v>450</v>
      </c>
    </row>
    <row r="16138" spans="1:13" x14ac:dyDescent="0.3">
      <c r="A16138" t="s">
        <v>9841</v>
      </c>
      <c r="C16138" t="s">
        <v>9547</v>
      </c>
      <c r="D16138">
        <v>19</v>
      </c>
      <c r="E16138" s="1">
        <v>100000</v>
      </c>
      <c r="G16138" t="s">
        <v>48</v>
      </c>
      <c r="H16138" t="s">
        <v>9842</v>
      </c>
      <c r="I16138" t="s">
        <v>9843</v>
      </c>
      <c r="J16138" t="s">
        <v>9844</v>
      </c>
      <c r="K16138" t="s">
        <v>24</v>
      </c>
      <c r="L16138" t="s">
        <v>17</v>
      </c>
      <c r="M16138" t="s">
        <v>190</v>
      </c>
    </row>
    <row r="16139" spans="1:13" x14ac:dyDescent="0.3">
      <c r="A16139" t="s">
        <v>11478</v>
      </c>
      <c r="C16139" t="s">
        <v>11420</v>
      </c>
      <c r="D16139">
        <v>33</v>
      </c>
      <c r="E16139" s="1">
        <v>200044</v>
      </c>
      <c r="G16139" t="s">
        <v>111</v>
      </c>
      <c r="H16139" t="s">
        <v>11474</v>
      </c>
      <c r="I16139" t="s">
        <v>7474</v>
      </c>
      <c r="J16139" t="s">
        <v>9844</v>
      </c>
      <c r="K16139" t="s">
        <v>24</v>
      </c>
      <c r="L16139" t="s">
        <v>25</v>
      </c>
      <c r="M16139" t="s">
        <v>232</v>
      </c>
    </row>
    <row r="16140" spans="1:13" x14ac:dyDescent="0.3">
      <c r="A16140" t="s">
        <v>29050</v>
      </c>
      <c r="C16140" t="s">
        <v>28936</v>
      </c>
      <c r="D16140">
        <v>18</v>
      </c>
      <c r="E16140" s="1">
        <v>160538</v>
      </c>
      <c r="G16140" t="s">
        <v>69</v>
      </c>
      <c r="H16140" t="s">
        <v>29051</v>
      </c>
      <c r="I16140" t="s">
        <v>12301</v>
      </c>
      <c r="J16140" t="s">
        <v>372</v>
      </c>
      <c r="K16140" t="s">
        <v>24</v>
      </c>
      <c r="L16140" t="s">
        <v>17</v>
      </c>
      <c r="M16140" t="s">
        <v>39</v>
      </c>
    </row>
    <row r="16141" spans="1:13" x14ac:dyDescent="0.3">
      <c r="A16141" t="s">
        <v>26237</v>
      </c>
      <c r="C16141" t="s">
        <v>25932</v>
      </c>
      <c r="D16141">
        <v>2</v>
      </c>
      <c r="E16141" s="1">
        <v>7590</v>
      </c>
      <c r="G16141" t="s">
        <v>34</v>
      </c>
      <c r="H16141" t="s">
        <v>6143</v>
      </c>
      <c r="I16141" t="s">
        <v>26238</v>
      </c>
      <c r="J16141" t="s">
        <v>700</v>
      </c>
      <c r="K16141" t="s">
        <v>24</v>
      </c>
      <c r="L16141" t="s">
        <v>25</v>
      </c>
      <c r="M16141" t="s">
        <v>6146</v>
      </c>
    </row>
    <row r="16142" spans="1:13" x14ac:dyDescent="0.3">
      <c r="A16142" t="s">
        <v>15405</v>
      </c>
      <c r="C16142" t="s">
        <v>15182</v>
      </c>
      <c r="D16142">
        <v>5</v>
      </c>
      <c r="E16142" s="1">
        <v>185360</v>
      </c>
      <c r="G16142" t="s">
        <v>34</v>
      </c>
      <c r="H16142" t="s">
        <v>6143</v>
      </c>
      <c r="I16142" t="s">
        <v>15404</v>
      </c>
      <c r="J16142" t="s">
        <v>119</v>
      </c>
      <c r="K16142" t="s">
        <v>24</v>
      </c>
      <c r="L16142" t="s">
        <v>25</v>
      </c>
      <c r="M16142" t="s">
        <v>6146</v>
      </c>
    </row>
    <row r="16143" spans="1:13" x14ac:dyDescent="0.3">
      <c r="A16143" t="s">
        <v>15405</v>
      </c>
      <c r="C16143" t="s">
        <v>15182</v>
      </c>
      <c r="D16143">
        <v>5</v>
      </c>
      <c r="E16143" s="1">
        <v>5700</v>
      </c>
      <c r="G16143" t="s">
        <v>34</v>
      </c>
      <c r="H16143" t="s">
        <v>6143</v>
      </c>
      <c r="I16143" t="s">
        <v>15404</v>
      </c>
      <c r="J16143" t="s">
        <v>119</v>
      </c>
      <c r="K16143" t="s">
        <v>24</v>
      </c>
      <c r="L16143" t="s">
        <v>25</v>
      </c>
      <c r="M16143" t="s">
        <v>6146</v>
      </c>
    </row>
    <row r="16144" spans="1:13" x14ac:dyDescent="0.3">
      <c r="A16144" t="s">
        <v>31397</v>
      </c>
      <c r="C16144" t="s">
        <v>31300</v>
      </c>
      <c r="D16144">
        <v>5</v>
      </c>
      <c r="E16144" s="1">
        <v>8058</v>
      </c>
      <c r="G16144" t="s">
        <v>34</v>
      </c>
      <c r="H16144" t="s">
        <v>6143</v>
      </c>
      <c r="I16144" t="s">
        <v>31398</v>
      </c>
      <c r="J16144" t="s">
        <v>137</v>
      </c>
      <c r="K16144" t="s">
        <v>24</v>
      </c>
      <c r="L16144" t="s">
        <v>25</v>
      </c>
      <c r="M16144" t="s">
        <v>6146</v>
      </c>
    </row>
    <row r="16145" spans="1:13" x14ac:dyDescent="0.3">
      <c r="A16145" t="s">
        <v>31476</v>
      </c>
      <c r="C16145" t="s">
        <v>31300</v>
      </c>
      <c r="D16145">
        <v>5</v>
      </c>
      <c r="E16145" s="1">
        <v>8196</v>
      </c>
      <c r="G16145" t="s">
        <v>34</v>
      </c>
      <c r="H16145" t="s">
        <v>6143</v>
      </c>
      <c r="I16145" t="s">
        <v>20822</v>
      </c>
      <c r="J16145" t="s">
        <v>137</v>
      </c>
      <c r="K16145" t="s">
        <v>24</v>
      </c>
      <c r="L16145" t="s">
        <v>25</v>
      </c>
      <c r="M16145" t="s">
        <v>6146</v>
      </c>
    </row>
    <row r="16146" spans="1:13" x14ac:dyDescent="0.3">
      <c r="A16146" t="s">
        <v>20821</v>
      </c>
      <c r="C16146" t="s">
        <v>20542</v>
      </c>
      <c r="D16146">
        <v>3</v>
      </c>
      <c r="E16146" s="1">
        <v>7190</v>
      </c>
      <c r="G16146" t="s">
        <v>34</v>
      </c>
      <c r="H16146" t="s">
        <v>6143</v>
      </c>
      <c r="I16146" t="s">
        <v>20822</v>
      </c>
      <c r="J16146" t="s">
        <v>627</v>
      </c>
      <c r="K16146" t="s">
        <v>24</v>
      </c>
      <c r="L16146" t="s">
        <v>25</v>
      </c>
      <c r="M16146" t="s">
        <v>6146</v>
      </c>
    </row>
    <row r="16147" spans="1:13" x14ac:dyDescent="0.3">
      <c r="A16147" t="s">
        <v>7325</v>
      </c>
      <c r="C16147" t="s">
        <v>6985</v>
      </c>
      <c r="D16147">
        <v>4</v>
      </c>
      <c r="E16147" s="1">
        <v>5747</v>
      </c>
      <c r="G16147" t="s">
        <v>34</v>
      </c>
      <c r="H16147" t="s">
        <v>6143</v>
      </c>
      <c r="I16147" t="s">
        <v>7326</v>
      </c>
      <c r="J16147" t="s">
        <v>6105</v>
      </c>
      <c r="K16147" t="s">
        <v>24</v>
      </c>
      <c r="L16147" t="s">
        <v>25</v>
      </c>
      <c r="M16147" t="s">
        <v>6146</v>
      </c>
    </row>
    <row r="16148" spans="1:13" x14ac:dyDescent="0.3">
      <c r="A16148" t="s">
        <v>26239</v>
      </c>
      <c r="C16148" t="s">
        <v>25932</v>
      </c>
      <c r="D16148">
        <v>2</v>
      </c>
      <c r="E16148" s="1">
        <v>11510</v>
      </c>
      <c r="G16148" t="s">
        <v>34</v>
      </c>
      <c r="H16148" t="s">
        <v>6143</v>
      </c>
      <c r="I16148" t="s">
        <v>26240</v>
      </c>
      <c r="J16148" t="s">
        <v>700</v>
      </c>
      <c r="K16148" t="s">
        <v>24</v>
      </c>
      <c r="L16148" t="s">
        <v>25</v>
      </c>
      <c r="M16148" t="s">
        <v>6146</v>
      </c>
    </row>
    <row r="16149" spans="1:13" x14ac:dyDescent="0.3">
      <c r="A16149" t="s">
        <v>19976</v>
      </c>
      <c r="C16149" t="s">
        <v>19936</v>
      </c>
      <c r="D16149">
        <v>5</v>
      </c>
      <c r="E16149" s="1">
        <v>6790</v>
      </c>
      <c r="G16149" t="s">
        <v>34</v>
      </c>
      <c r="H16149" t="s">
        <v>6143</v>
      </c>
      <c r="I16149" t="s">
        <v>19977</v>
      </c>
      <c r="J16149" t="s">
        <v>9844</v>
      </c>
      <c r="K16149" t="s">
        <v>24</v>
      </c>
      <c r="L16149" t="s">
        <v>25</v>
      </c>
      <c r="M16149" t="s">
        <v>6146</v>
      </c>
    </row>
    <row r="16150" spans="1:13" x14ac:dyDescent="0.3">
      <c r="A16150" t="s">
        <v>17609</v>
      </c>
      <c r="C16150" t="s">
        <v>17445</v>
      </c>
      <c r="D16150">
        <v>16</v>
      </c>
      <c r="E16150" s="1">
        <v>131957</v>
      </c>
      <c r="G16150" t="s">
        <v>34</v>
      </c>
      <c r="H16150" t="s">
        <v>6143</v>
      </c>
      <c r="I16150" t="s">
        <v>17610</v>
      </c>
      <c r="J16150" t="s">
        <v>662</v>
      </c>
      <c r="K16150" t="s">
        <v>24</v>
      </c>
      <c r="L16150" t="s">
        <v>25</v>
      </c>
      <c r="M16150" t="s">
        <v>6146</v>
      </c>
    </row>
    <row r="16151" spans="1:13" x14ac:dyDescent="0.3">
      <c r="A16151" t="s">
        <v>19225</v>
      </c>
      <c r="C16151" t="s">
        <v>19032</v>
      </c>
      <c r="D16151">
        <v>4</v>
      </c>
      <c r="E16151" s="1">
        <v>14945</v>
      </c>
      <c r="G16151" t="s">
        <v>34</v>
      </c>
      <c r="H16151" t="s">
        <v>6143</v>
      </c>
      <c r="I16151" t="s">
        <v>19103</v>
      </c>
      <c r="J16151" t="s">
        <v>236</v>
      </c>
      <c r="K16151" t="s">
        <v>24</v>
      </c>
      <c r="L16151" t="s">
        <v>25</v>
      </c>
      <c r="M16151" t="s">
        <v>6146</v>
      </c>
    </row>
    <row r="16152" spans="1:13" x14ac:dyDescent="0.3">
      <c r="A16152" t="s">
        <v>19225</v>
      </c>
      <c r="C16152" t="s">
        <v>19032</v>
      </c>
      <c r="D16152">
        <v>4</v>
      </c>
      <c r="E16152" s="1">
        <v>31040</v>
      </c>
      <c r="G16152" t="s">
        <v>34</v>
      </c>
      <c r="H16152" t="s">
        <v>6143</v>
      </c>
      <c r="I16152" t="s">
        <v>19103</v>
      </c>
      <c r="J16152" t="s">
        <v>236</v>
      </c>
      <c r="K16152" t="s">
        <v>24</v>
      </c>
      <c r="L16152" t="s">
        <v>25</v>
      </c>
      <c r="M16152" t="s">
        <v>6146</v>
      </c>
    </row>
    <row r="16153" spans="1:13" x14ac:dyDescent="0.3">
      <c r="A16153" t="s">
        <v>23191</v>
      </c>
      <c r="C16153" t="s">
        <v>22837</v>
      </c>
      <c r="D16153">
        <v>2</v>
      </c>
      <c r="E16153" s="1">
        <v>20000</v>
      </c>
      <c r="G16153" t="s">
        <v>111</v>
      </c>
      <c r="H16153" t="s">
        <v>4902</v>
      </c>
      <c r="I16153" t="s">
        <v>10529</v>
      </c>
      <c r="J16153" t="s">
        <v>236</v>
      </c>
      <c r="K16153" t="s">
        <v>24</v>
      </c>
      <c r="L16153" t="s">
        <v>25</v>
      </c>
      <c r="M16153" t="s">
        <v>232</v>
      </c>
    </row>
    <row r="16154" spans="1:13" x14ac:dyDescent="0.3">
      <c r="A16154" t="s">
        <v>10528</v>
      </c>
      <c r="C16154" t="s">
        <v>10471</v>
      </c>
      <c r="D16154">
        <v>19</v>
      </c>
      <c r="E16154" s="1">
        <v>100000</v>
      </c>
      <c r="G16154" t="s">
        <v>111</v>
      </c>
      <c r="H16154" t="s">
        <v>10343</v>
      </c>
      <c r="I16154" t="s">
        <v>10529</v>
      </c>
      <c r="J16154" t="s">
        <v>236</v>
      </c>
      <c r="K16154" t="s">
        <v>24</v>
      </c>
      <c r="L16154" t="s">
        <v>25</v>
      </c>
      <c r="M16154" t="s">
        <v>232</v>
      </c>
    </row>
    <row r="16155" spans="1:13" x14ac:dyDescent="0.3">
      <c r="A16155" t="s">
        <v>13746</v>
      </c>
      <c r="C16155" t="s">
        <v>13456</v>
      </c>
      <c r="D16155">
        <v>7</v>
      </c>
      <c r="E16155" s="1">
        <v>135047</v>
      </c>
      <c r="G16155" t="s">
        <v>34</v>
      </c>
      <c r="H16155" t="s">
        <v>6143</v>
      </c>
      <c r="I16155" t="s">
        <v>13747</v>
      </c>
      <c r="J16155" t="s">
        <v>30</v>
      </c>
      <c r="K16155" t="s">
        <v>24</v>
      </c>
      <c r="L16155" t="s">
        <v>25</v>
      </c>
      <c r="M16155" t="s">
        <v>6146</v>
      </c>
    </row>
    <row r="16156" spans="1:13" x14ac:dyDescent="0.3">
      <c r="A16156" t="s">
        <v>9537</v>
      </c>
      <c r="C16156" t="s">
        <v>9396</v>
      </c>
      <c r="D16156">
        <v>4</v>
      </c>
      <c r="E16156" s="1">
        <v>97625</v>
      </c>
      <c r="G16156" t="s">
        <v>111</v>
      </c>
      <c r="H16156" t="s">
        <v>9533</v>
      </c>
      <c r="I16156" t="s">
        <v>425</v>
      </c>
      <c r="J16156" t="s">
        <v>175</v>
      </c>
      <c r="K16156" t="s">
        <v>24</v>
      </c>
      <c r="L16156" t="s">
        <v>25</v>
      </c>
      <c r="M16156" t="s">
        <v>120</v>
      </c>
    </row>
    <row r="16157" spans="1:13" x14ac:dyDescent="0.3">
      <c r="A16157" t="s">
        <v>19102</v>
      </c>
      <c r="C16157" t="s">
        <v>19032</v>
      </c>
      <c r="D16157">
        <v>4</v>
      </c>
      <c r="E16157" s="1">
        <v>2180</v>
      </c>
      <c r="G16157" t="s">
        <v>34</v>
      </c>
      <c r="H16157" t="s">
        <v>6143</v>
      </c>
      <c r="I16157" t="s">
        <v>19103</v>
      </c>
      <c r="J16157" t="s">
        <v>236</v>
      </c>
      <c r="K16157" t="s">
        <v>24</v>
      </c>
      <c r="L16157" t="s">
        <v>25</v>
      </c>
      <c r="M16157" t="s">
        <v>6146</v>
      </c>
    </row>
    <row r="16158" spans="1:13" x14ac:dyDescent="0.3">
      <c r="A16158" t="s">
        <v>31798</v>
      </c>
      <c r="C16158" t="s">
        <v>31728</v>
      </c>
      <c r="D16158">
        <v>6</v>
      </c>
      <c r="E16158" s="1">
        <v>98399</v>
      </c>
      <c r="G16158" t="s">
        <v>34</v>
      </c>
      <c r="H16158" t="s">
        <v>6143</v>
      </c>
      <c r="I16158" t="s">
        <v>31799</v>
      </c>
      <c r="J16158" t="s">
        <v>165</v>
      </c>
      <c r="K16158" t="s">
        <v>24</v>
      </c>
      <c r="L16158" t="s">
        <v>25</v>
      </c>
      <c r="M16158" t="s">
        <v>6146</v>
      </c>
    </row>
    <row r="16159" spans="1:13" x14ac:dyDescent="0.3">
      <c r="A16159" t="s">
        <v>26894</v>
      </c>
      <c r="C16159" t="s">
        <v>26519</v>
      </c>
      <c r="D16159">
        <v>5</v>
      </c>
      <c r="E16159" s="1">
        <v>14175</v>
      </c>
      <c r="G16159" t="s">
        <v>34</v>
      </c>
      <c r="H16159" t="s">
        <v>6143</v>
      </c>
      <c r="I16159" t="s">
        <v>6869</v>
      </c>
      <c r="J16159" t="s">
        <v>2347</v>
      </c>
      <c r="K16159" t="s">
        <v>24</v>
      </c>
      <c r="L16159" t="s">
        <v>25</v>
      </c>
      <c r="M16159" t="s">
        <v>6146</v>
      </c>
    </row>
    <row r="16160" spans="1:13" x14ac:dyDescent="0.3">
      <c r="A16160" t="s">
        <v>31486</v>
      </c>
      <c r="C16160" t="s">
        <v>31300</v>
      </c>
      <c r="D16160">
        <v>5</v>
      </c>
      <c r="E16160" s="1">
        <v>16708</v>
      </c>
      <c r="G16160" t="s">
        <v>34</v>
      </c>
      <c r="H16160" t="s">
        <v>6143</v>
      </c>
      <c r="I16160" t="s">
        <v>6869</v>
      </c>
      <c r="J16160" t="s">
        <v>137</v>
      </c>
      <c r="K16160" t="s">
        <v>24</v>
      </c>
      <c r="L16160" t="s">
        <v>25</v>
      </c>
      <c r="M16160" t="s">
        <v>6146</v>
      </c>
    </row>
    <row r="16161" spans="1:13" x14ac:dyDescent="0.3">
      <c r="A16161" t="s">
        <v>14465</v>
      </c>
      <c r="C16161" t="s">
        <v>14108</v>
      </c>
      <c r="D16161">
        <v>7</v>
      </c>
      <c r="E16161" s="1">
        <v>23619</v>
      </c>
      <c r="G16161" t="s">
        <v>34</v>
      </c>
      <c r="H16161" t="s">
        <v>6143</v>
      </c>
      <c r="I16161" t="s">
        <v>80</v>
      </c>
      <c r="J16161" t="s">
        <v>433</v>
      </c>
      <c r="K16161" t="s">
        <v>24</v>
      </c>
      <c r="L16161" t="s">
        <v>25</v>
      </c>
      <c r="M16161" t="s">
        <v>6146</v>
      </c>
    </row>
    <row r="16162" spans="1:13" x14ac:dyDescent="0.3">
      <c r="A16162" t="s">
        <v>33100</v>
      </c>
      <c r="C16162" t="s">
        <v>32581</v>
      </c>
      <c r="D16162">
        <v>7</v>
      </c>
      <c r="E16162" s="1">
        <v>22302</v>
      </c>
      <c r="G16162" t="s">
        <v>34</v>
      </c>
      <c r="H16162" t="s">
        <v>6143</v>
      </c>
      <c r="I16162" t="s">
        <v>33101</v>
      </c>
      <c r="J16162" t="s">
        <v>70</v>
      </c>
      <c r="K16162" t="s">
        <v>24</v>
      </c>
      <c r="L16162" t="s">
        <v>25</v>
      </c>
      <c r="M16162" t="s">
        <v>6146</v>
      </c>
    </row>
    <row r="16163" spans="1:13" x14ac:dyDescent="0.3">
      <c r="A16163" t="s">
        <v>32013</v>
      </c>
      <c r="C16163" t="s">
        <v>31866</v>
      </c>
      <c r="D16163">
        <v>4</v>
      </c>
      <c r="E16163" s="1">
        <v>29834</v>
      </c>
      <c r="G16163" t="s">
        <v>34</v>
      </c>
      <c r="H16163" t="s">
        <v>6143</v>
      </c>
      <c r="I16163" t="s">
        <v>19221</v>
      </c>
      <c r="J16163" t="s">
        <v>732</v>
      </c>
      <c r="K16163" t="s">
        <v>24</v>
      </c>
      <c r="L16163" t="s">
        <v>25</v>
      </c>
      <c r="M16163" t="s">
        <v>6146</v>
      </c>
    </row>
    <row r="16164" spans="1:13" x14ac:dyDescent="0.3">
      <c r="A16164" t="s">
        <v>17444</v>
      </c>
      <c r="C16164" t="s">
        <v>17445</v>
      </c>
      <c r="D16164">
        <v>16</v>
      </c>
      <c r="E16164" s="1">
        <v>6800</v>
      </c>
      <c r="G16164" t="s">
        <v>34</v>
      </c>
      <c r="H16164" t="s">
        <v>6143</v>
      </c>
      <c r="I16164" t="s">
        <v>17446</v>
      </c>
      <c r="J16164" t="s">
        <v>662</v>
      </c>
      <c r="K16164" t="s">
        <v>24</v>
      </c>
      <c r="L16164" t="s">
        <v>25</v>
      </c>
      <c r="M16164" t="s">
        <v>6146</v>
      </c>
    </row>
    <row r="16165" spans="1:13" x14ac:dyDescent="0.3">
      <c r="A16165" t="s">
        <v>32767</v>
      </c>
      <c r="C16165" t="s">
        <v>32581</v>
      </c>
      <c r="D16165">
        <v>7</v>
      </c>
      <c r="E16165" s="1">
        <v>8377</v>
      </c>
      <c r="G16165" t="s">
        <v>34</v>
      </c>
      <c r="H16165" t="s">
        <v>6143</v>
      </c>
      <c r="I16165" t="s">
        <v>32768</v>
      </c>
      <c r="J16165" t="s">
        <v>70</v>
      </c>
      <c r="K16165" t="s">
        <v>24</v>
      </c>
      <c r="L16165" t="s">
        <v>25</v>
      </c>
      <c r="M16165" t="s">
        <v>6146</v>
      </c>
    </row>
    <row r="16166" spans="1:13" x14ac:dyDescent="0.3">
      <c r="A16166" t="s">
        <v>6472</v>
      </c>
      <c r="C16166" t="s">
        <v>6249</v>
      </c>
      <c r="D16166">
        <v>4</v>
      </c>
      <c r="E16166" s="1">
        <v>9453</v>
      </c>
      <c r="G16166" t="s">
        <v>34</v>
      </c>
      <c r="H16166" t="s">
        <v>6143</v>
      </c>
      <c r="I16166" t="s">
        <v>6473</v>
      </c>
      <c r="J16166" t="s">
        <v>6297</v>
      </c>
      <c r="K16166" t="s">
        <v>24</v>
      </c>
      <c r="L16166" t="s">
        <v>25</v>
      </c>
      <c r="M16166" t="s">
        <v>6146</v>
      </c>
    </row>
    <row r="16167" spans="1:13" x14ac:dyDescent="0.3">
      <c r="A16167" t="s">
        <v>14798</v>
      </c>
      <c r="C16167" t="s">
        <v>14716</v>
      </c>
      <c r="D16167">
        <v>4</v>
      </c>
      <c r="E16167" s="1">
        <v>8215</v>
      </c>
      <c r="G16167" t="s">
        <v>34</v>
      </c>
      <c r="H16167" t="s">
        <v>6143</v>
      </c>
      <c r="I16167" t="s">
        <v>14799</v>
      </c>
      <c r="J16167" t="s">
        <v>300</v>
      </c>
      <c r="K16167" t="s">
        <v>24</v>
      </c>
      <c r="L16167" t="s">
        <v>25</v>
      </c>
      <c r="M16167" t="s">
        <v>6146</v>
      </c>
    </row>
    <row r="16168" spans="1:13" x14ac:dyDescent="0.3">
      <c r="A16168" t="s">
        <v>20823</v>
      </c>
      <c r="C16168" t="s">
        <v>20542</v>
      </c>
      <c r="D16168">
        <v>3</v>
      </c>
      <c r="E16168" s="1">
        <v>5224</v>
      </c>
      <c r="G16168" t="s">
        <v>34</v>
      </c>
      <c r="H16168" t="s">
        <v>6143</v>
      </c>
      <c r="I16168" t="s">
        <v>20824</v>
      </c>
      <c r="J16168" t="s">
        <v>627</v>
      </c>
      <c r="K16168" t="s">
        <v>24</v>
      </c>
      <c r="L16168" t="s">
        <v>25</v>
      </c>
      <c r="M16168" t="s">
        <v>6146</v>
      </c>
    </row>
    <row r="16169" spans="1:13" x14ac:dyDescent="0.3">
      <c r="A16169" t="s">
        <v>13387</v>
      </c>
      <c r="C16169" t="s">
        <v>12994</v>
      </c>
      <c r="D16169">
        <v>4</v>
      </c>
      <c r="E16169" s="1">
        <v>5259</v>
      </c>
      <c r="G16169" t="s">
        <v>34</v>
      </c>
      <c r="H16169" t="s">
        <v>6143</v>
      </c>
      <c r="I16169" t="s">
        <v>13388</v>
      </c>
      <c r="J16169" t="s">
        <v>9844</v>
      </c>
      <c r="K16169" t="s">
        <v>24</v>
      </c>
      <c r="L16169" t="s">
        <v>25</v>
      </c>
      <c r="M16169" t="s">
        <v>6146</v>
      </c>
    </row>
    <row r="16170" spans="1:13" x14ac:dyDescent="0.3">
      <c r="A16170" t="s">
        <v>19575</v>
      </c>
      <c r="C16170" t="s">
        <v>19404</v>
      </c>
      <c r="D16170">
        <v>6</v>
      </c>
      <c r="E16170" s="1">
        <v>11625</v>
      </c>
      <c r="G16170" t="s">
        <v>34</v>
      </c>
      <c r="H16170" t="s">
        <v>6143</v>
      </c>
      <c r="I16170" t="s">
        <v>14368</v>
      </c>
      <c r="J16170" t="s">
        <v>280</v>
      </c>
      <c r="K16170" t="s">
        <v>24</v>
      </c>
      <c r="L16170" t="s">
        <v>25</v>
      </c>
      <c r="M16170" t="s">
        <v>6146</v>
      </c>
    </row>
    <row r="16171" spans="1:13" x14ac:dyDescent="0.3">
      <c r="A16171" t="s">
        <v>13781</v>
      </c>
      <c r="C16171" t="s">
        <v>13456</v>
      </c>
      <c r="D16171">
        <v>7</v>
      </c>
      <c r="E16171" s="1">
        <v>18358</v>
      </c>
      <c r="G16171" t="s">
        <v>34</v>
      </c>
      <c r="H16171" t="s">
        <v>6143</v>
      </c>
      <c r="I16171" t="s">
        <v>13782</v>
      </c>
      <c r="J16171" t="s">
        <v>30</v>
      </c>
      <c r="K16171" t="s">
        <v>24</v>
      </c>
      <c r="L16171" t="s">
        <v>25</v>
      </c>
      <c r="M16171" t="s">
        <v>6146</v>
      </c>
    </row>
    <row r="16172" spans="1:13" x14ac:dyDescent="0.3">
      <c r="A16172" t="s">
        <v>14198</v>
      </c>
      <c r="C16172" t="s">
        <v>14108</v>
      </c>
      <c r="D16172">
        <v>7</v>
      </c>
      <c r="E16172" s="1">
        <v>11664</v>
      </c>
      <c r="G16172" t="s">
        <v>34</v>
      </c>
      <c r="H16172" t="s">
        <v>6143</v>
      </c>
      <c r="I16172" t="s">
        <v>4153</v>
      </c>
      <c r="J16172" t="s">
        <v>433</v>
      </c>
      <c r="K16172" t="s">
        <v>24</v>
      </c>
      <c r="L16172" t="s">
        <v>25</v>
      </c>
      <c r="M16172" t="s">
        <v>6146</v>
      </c>
    </row>
    <row r="16173" spans="1:13" x14ac:dyDescent="0.3">
      <c r="A16173" t="s">
        <v>32104</v>
      </c>
      <c r="C16173" t="s">
        <v>31866</v>
      </c>
      <c r="D16173">
        <v>6</v>
      </c>
      <c r="E16173" s="1">
        <v>7655</v>
      </c>
      <c r="G16173" t="s">
        <v>34</v>
      </c>
      <c r="H16173" t="s">
        <v>6143</v>
      </c>
      <c r="I16173" t="s">
        <v>32105</v>
      </c>
      <c r="J16173" t="s">
        <v>769</v>
      </c>
      <c r="K16173" t="s">
        <v>24</v>
      </c>
      <c r="L16173" t="s">
        <v>25</v>
      </c>
      <c r="M16173" t="s">
        <v>6146</v>
      </c>
    </row>
    <row r="16174" spans="1:13" x14ac:dyDescent="0.3">
      <c r="A16174" t="s">
        <v>25602</v>
      </c>
      <c r="C16174" t="s">
        <v>25397</v>
      </c>
      <c r="D16174">
        <v>4</v>
      </c>
      <c r="E16174" s="1">
        <v>5424</v>
      </c>
      <c r="G16174" t="s">
        <v>34</v>
      </c>
      <c r="H16174" t="s">
        <v>6143</v>
      </c>
      <c r="I16174" t="s">
        <v>25603</v>
      </c>
      <c r="J16174" t="s">
        <v>7616</v>
      </c>
      <c r="K16174" t="s">
        <v>24</v>
      </c>
      <c r="L16174" t="s">
        <v>25</v>
      </c>
      <c r="M16174" t="s">
        <v>6146</v>
      </c>
    </row>
    <row r="16175" spans="1:13" x14ac:dyDescent="0.3">
      <c r="A16175" t="s">
        <v>20825</v>
      </c>
      <c r="C16175" t="s">
        <v>20542</v>
      </c>
      <c r="D16175">
        <v>3</v>
      </c>
      <c r="E16175" s="1">
        <v>4785</v>
      </c>
      <c r="G16175" t="s">
        <v>34</v>
      </c>
      <c r="H16175" t="s">
        <v>6143</v>
      </c>
      <c r="I16175" t="s">
        <v>20826</v>
      </c>
      <c r="J16175" t="s">
        <v>627</v>
      </c>
      <c r="K16175" t="s">
        <v>24</v>
      </c>
      <c r="L16175" t="s">
        <v>25</v>
      </c>
      <c r="M16175" t="s">
        <v>6146</v>
      </c>
    </row>
    <row r="16176" spans="1:13" x14ac:dyDescent="0.3">
      <c r="A16176" t="s">
        <v>26895</v>
      </c>
      <c r="C16176" t="s">
        <v>26519</v>
      </c>
      <c r="D16176">
        <v>5</v>
      </c>
      <c r="E16176" s="1">
        <v>12264</v>
      </c>
      <c r="G16176" t="s">
        <v>34</v>
      </c>
      <c r="H16176" t="s">
        <v>6143</v>
      </c>
      <c r="I16176" t="s">
        <v>26896</v>
      </c>
      <c r="J16176" t="s">
        <v>2347</v>
      </c>
      <c r="K16176" t="s">
        <v>24</v>
      </c>
      <c r="L16176" t="s">
        <v>25</v>
      </c>
      <c r="M16176" t="s">
        <v>6146</v>
      </c>
    </row>
    <row r="16177" spans="1:13" x14ac:dyDescent="0.3">
      <c r="A16177" t="s">
        <v>15943</v>
      </c>
      <c r="C16177" t="s">
        <v>21173</v>
      </c>
      <c r="D16177">
        <v>31</v>
      </c>
      <c r="E16177" s="1">
        <v>200000</v>
      </c>
      <c r="G16177" t="s">
        <v>69</v>
      </c>
      <c r="H16177" t="s">
        <v>21318</v>
      </c>
      <c r="I16177" t="s">
        <v>10205</v>
      </c>
      <c r="J16177" t="s">
        <v>165</v>
      </c>
      <c r="K16177" t="s">
        <v>24</v>
      </c>
      <c r="L16177" t="s">
        <v>25</v>
      </c>
      <c r="M16177" t="s">
        <v>3064</v>
      </c>
    </row>
    <row r="16178" spans="1:13" x14ac:dyDescent="0.3">
      <c r="A16178" t="s">
        <v>15943</v>
      </c>
      <c r="C16178" t="s">
        <v>15737</v>
      </c>
      <c r="D16178">
        <v>16</v>
      </c>
      <c r="E16178" s="1">
        <v>100000</v>
      </c>
      <c r="G16178" t="s">
        <v>69</v>
      </c>
      <c r="H16178" t="s">
        <v>15944</v>
      </c>
      <c r="I16178" t="s">
        <v>10205</v>
      </c>
      <c r="J16178" t="s">
        <v>165</v>
      </c>
      <c r="K16178" t="s">
        <v>24</v>
      </c>
      <c r="L16178" t="s">
        <v>25</v>
      </c>
      <c r="M16178" t="s">
        <v>221</v>
      </c>
    </row>
    <row r="16179" spans="1:13" x14ac:dyDescent="0.3">
      <c r="A16179" t="s">
        <v>2546</v>
      </c>
      <c r="C16179" t="s">
        <v>2269</v>
      </c>
      <c r="D16179">
        <v>11</v>
      </c>
      <c r="E16179" s="1">
        <v>216260</v>
      </c>
      <c r="G16179" t="s">
        <v>111</v>
      </c>
      <c r="H16179" t="s">
        <v>2547</v>
      </c>
      <c r="I16179" t="s">
        <v>80</v>
      </c>
      <c r="J16179" t="s">
        <v>81</v>
      </c>
      <c r="K16179" t="s">
        <v>24</v>
      </c>
      <c r="L16179" t="s">
        <v>25</v>
      </c>
      <c r="M16179" t="s">
        <v>232</v>
      </c>
    </row>
    <row r="16180" spans="1:13" x14ac:dyDescent="0.3">
      <c r="A16180" t="s">
        <v>2546</v>
      </c>
      <c r="C16180" t="s">
        <v>16755</v>
      </c>
      <c r="D16180">
        <v>75</v>
      </c>
      <c r="E16180" s="1">
        <v>1629285</v>
      </c>
      <c r="G16180" t="s">
        <v>111</v>
      </c>
      <c r="H16180" t="s">
        <v>16823</v>
      </c>
      <c r="I16180" t="s">
        <v>80</v>
      </c>
      <c r="J16180" t="s">
        <v>81</v>
      </c>
      <c r="K16180" t="s">
        <v>24</v>
      </c>
      <c r="L16180" t="s">
        <v>25</v>
      </c>
      <c r="M16180" t="s">
        <v>232</v>
      </c>
    </row>
    <row r="16181" spans="1:13" x14ac:dyDescent="0.3">
      <c r="A16181" t="s">
        <v>2546</v>
      </c>
      <c r="C16181" t="s">
        <v>11494</v>
      </c>
      <c r="D16181">
        <v>9</v>
      </c>
      <c r="E16181" s="1">
        <v>75020</v>
      </c>
      <c r="G16181" t="s">
        <v>111</v>
      </c>
      <c r="H16181" t="s">
        <v>11584</v>
      </c>
      <c r="I16181" t="s">
        <v>80</v>
      </c>
      <c r="J16181" t="s">
        <v>81</v>
      </c>
      <c r="K16181" t="s">
        <v>24</v>
      </c>
      <c r="L16181" t="s">
        <v>25</v>
      </c>
      <c r="M16181" t="s">
        <v>232</v>
      </c>
    </row>
    <row r="16182" spans="1:13" x14ac:dyDescent="0.3">
      <c r="A16182" t="s">
        <v>36583</v>
      </c>
      <c r="C16182" t="s">
        <v>36503</v>
      </c>
      <c r="D16182">
        <v>3</v>
      </c>
      <c r="E16182" s="1">
        <v>53518</v>
      </c>
      <c r="G16182" t="s">
        <v>34</v>
      </c>
      <c r="H16182" t="s">
        <v>6143</v>
      </c>
      <c r="I16182" t="s">
        <v>36584</v>
      </c>
      <c r="J16182" t="s">
        <v>124</v>
      </c>
      <c r="K16182" t="s">
        <v>24</v>
      </c>
      <c r="L16182" t="s">
        <v>25</v>
      </c>
      <c r="M16182" t="s">
        <v>6146</v>
      </c>
    </row>
    <row r="16183" spans="1:13" x14ac:dyDescent="0.3">
      <c r="A16183" t="s">
        <v>36534</v>
      </c>
      <c r="C16183" t="s">
        <v>36503</v>
      </c>
      <c r="D16183">
        <v>3</v>
      </c>
      <c r="E16183" s="1">
        <v>16625</v>
      </c>
      <c r="G16183" t="s">
        <v>34</v>
      </c>
      <c r="H16183" t="s">
        <v>6143</v>
      </c>
      <c r="I16183" t="s">
        <v>36535</v>
      </c>
      <c r="J16183" t="s">
        <v>124</v>
      </c>
      <c r="K16183" t="s">
        <v>24</v>
      </c>
      <c r="L16183" t="s">
        <v>25</v>
      </c>
      <c r="M16183" t="s">
        <v>6146</v>
      </c>
    </row>
    <row r="16184" spans="1:13" x14ac:dyDescent="0.3">
      <c r="A16184" t="s">
        <v>20070</v>
      </c>
      <c r="C16184" t="s">
        <v>19936</v>
      </c>
      <c r="D16184">
        <v>5</v>
      </c>
      <c r="E16184" s="1">
        <v>6790</v>
      </c>
      <c r="G16184" t="s">
        <v>34</v>
      </c>
      <c r="H16184" t="s">
        <v>6143</v>
      </c>
      <c r="I16184" t="s">
        <v>6731</v>
      </c>
      <c r="J16184" t="s">
        <v>9844</v>
      </c>
      <c r="K16184" t="s">
        <v>24</v>
      </c>
      <c r="L16184" t="s">
        <v>25</v>
      </c>
      <c r="M16184" t="s">
        <v>6146</v>
      </c>
    </row>
    <row r="16185" spans="1:13" x14ac:dyDescent="0.3">
      <c r="A16185" t="s">
        <v>6331</v>
      </c>
      <c r="C16185" t="s">
        <v>31300</v>
      </c>
      <c r="D16185">
        <v>5</v>
      </c>
      <c r="E16185" s="1">
        <v>18358</v>
      </c>
      <c r="G16185" t="s">
        <v>34</v>
      </c>
      <c r="H16185" t="s">
        <v>6143</v>
      </c>
      <c r="I16185" t="s">
        <v>19811</v>
      </c>
      <c r="J16185" t="s">
        <v>137</v>
      </c>
      <c r="K16185" t="s">
        <v>24</v>
      </c>
      <c r="L16185" t="s">
        <v>25</v>
      </c>
      <c r="M16185" t="s">
        <v>6146</v>
      </c>
    </row>
    <row r="16186" spans="1:13" x14ac:dyDescent="0.3">
      <c r="A16186" t="s">
        <v>6331</v>
      </c>
      <c r="C16186" t="s">
        <v>6249</v>
      </c>
      <c r="D16186">
        <v>4</v>
      </c>
      <c r="E16186" s="1">
        <v>15069</v>
      </c>
      <c r="G16186" t="s">
        <v>34</v>
      </c>
      <c r="H16186" t="s">
        <v>6143</v>
      </c>
      <c r="I16186" t="s">
        <v>6332</v>
      </c>
      <c r="J16186" t="s">
        <v>6297</v>
      </c>
      <c r="K16186" t="s">
        <v>24</v>
      </c>
      <c r="L16186" t="s">
        <v>25</v>
      </c>
      <c r="M16186" t="s">
        <v>6146</v>
      </c>
    </row>
    <row r="16187" spans="1:13" x14ac:dyDescent="0.3">
      <c r="A16187" t="s">
        <v>32171</v>
      </c>
      <c r="C16187" t="s">
        <v>31866</v>
      </c>
      <c r="D16187">
        <v>6</v>
      </c>
      <c r="E16187" s="1">
        <v>7655</v>
      </c>
      <c r="G16187" t="s">
        <v>34</v>
      </c>
      <c r="H16187" t="s">
        <v>6143</v>
      </c>
      <c r="I16187" t="s">
        <v>32172</v>
      </c>
      <c r="J16187" t="s">
        <v>769</v>
      </c>
      <c r="K16187" t="s">
        <v>24</v>
      </c>
      <c r="L16187" t="s">
        <v>25</v>
      </c>
      <c r="M16187" t="s">
        <v>6146</v>
      </c>
    </row>
    <row r="16188" spans="1:13" x14ac:dyDescent="0.3">
      <c r="A16188" t="s">
        <v>10530</v>
      </c>
      <c r="C16188" t="s">
        <v>10471</v>
      </c>
      <c r="D16188">
        <v>19</v>
      </c>
      <c r="E16188" s="1">
        <v>100000</v>
      </c>
      <c r="G16188" t="s">
        <v>111</v>
      </c>
      <c r="H16188" t="s">
        <v>10343</v>
      </c>
      <c r="I16188" t="s">
        <v>174</v>
      </c>
      <c r="J16188" t="s">
        <v>175</v>
      </c>
      <c r="K16188" t="s">
        <v>24</v>
      </c>
      <c r="L16188" t="s">
        <v>25</v>
      </c>
      <c r="M16188" t="s">
        <v>232</v>
      </c>
    </row>
    <row r="16189" spans="1:13" x14ac:dyDescent="0.3">
      <c r="A16189" t="s">
        <v>2698</v>
      </c>
      <c r="C16189" t="s">
        <v>2269</v>
      </c>
      <c r="D16189">
        <v>13</v>
      </c>
      <c r="E16189" s="1">
        <v>50000</v>
      </c>
      <c r="G16189" t="s">
        <v>111</v>
      </c>
      <c r="H16189" t="s">
        <v>2699</v>
      </c>
      <c r="I16189" t="s">
        <v>174</v>
      </c>
      <c r="J16189" t="s">
        <v>175</v>
      </c>
      <c r="K16189" t="s">
        <v>24</v>
      </c>
      <c r="L16189" t="s">
        <v>25</v>
      </c>
      <c r="M16189" t="s">
        <v>232</v>
      </c>
    </row>
    <row r="16190" spans="1:13" x14ac:dyDescent="0.3">
      <c r="A16190" t="s">
        <v>6448</v>
      </c>
      <c r="C16190" t="s">
        <v>6249</v>
      </c>
      <c r="D16190">
        <v>4</v>
      </c>
      <c r="E16190" s="1">
        <v>55746</v>
      </c>
      <c r="G16190" t="s">
        <v>34</v>
      </c>
      <c r="H16190" t="s">
        <v>6143</v>
      </c>
      <c r="I16190" t="s">
        <v>6449</v>
      </c>
      <c r="J16190" t="s">
        <v>6297</v>
      </c>
      <c r="K16190" t="s">
        <v>24</v>
      </c>
      <c r="L16190" t="s">
        <v>25</v>
      </c>
      <c r="M16190" t="s">
        <v>6146</v>
      </c>
    </row>
    <row r="16191" spans="1:13" x14ac:dyDescent="0.3">
      <c r="A16191" t="s">
        <v>35096</v>
      </c>
      <c r="C16191" t="s">
        <v>34985</v>
      </c>
      <c r="D16191">
        <v>6</v>
      </c>
      <c r="E16191" s="1">
        <v>50000</v>
      </c>
      <c r="G16191" t="s">
        <v>111</v>
      </c>
      <c r="H16191" t="s">
        <v>35097</v>
      </c>
      <c r="I16191" t="s">
        <v>942</v>
      </c>
      <c r="J16191" t="s">
        <v>700</v>
      </c>
      <c r="K16191" t="s">
        <v>24</v>
      </c>
      <c r="L16191" t="s">
        <v>25</v>
      </c>
      <c r="M16191" t="s">
        <v>120</v>
      </c>
    </row>
    <row r="16192" spans="1:13" x14ac:dyDescent="0.3">
      <c r="A16192" t="s">
        <v>6571</v>
      </c>
      <c r="C16192" t="s">
        <v>6536</v>
      </c>
      <c r="D16192">
        <v>3</v>
      </c>
      <c r="E16192" s="1">
        <v>9502</v>
      </c>
      <c r="G16192" t="s">
        <v>34</v>
      </c>
      <c r="H16192" t="s">
        <v>6143</v>
      </c>
      <c r="I16192" t="s">
        <v>6572</v>
      </c>
      <c r="J16192" t="s">
        <v>3285</v>
      </c>
      <c r="K16192" t="s">
        <v>24</v>
      </c>
      <c r="L16192" t="s">
        <v>25</v>
      </c>
      <c r="M16192" t="s">
        <v>6146</v>
      </c>
    </row>
    <row r="16193" spans="1:13" x14ac:dyDescent="0.3">
      <c r="A16193" t="s">
        <v>31633</v>
      </c>
      <c r="C16193" t="s">
        <v>31493</v>
      </c>
      <c r="D16193">
        <v>5</v>
      </c>
      <c r="E16193" s="1">
        <v>16708</v>
      </c>
      <c r="G16193" t="s">
        <v>34</v>
      </c>
      <c r="H16193" t="s">
        <v>6143</v>
      </c>
      <c r="I16193" t="s">
        <v>31634</v>
      </c>
      <c r="J16193" t="s">
        <v>311</v>
      </c>
      <c r="K16193" t="s">
        <v>24</v>
      </c>
      <c r="L16193" t="s">
        <v>25</v>
      </c>
      <c r="M16193" t="s">
        <v>6146</v>
      </c>
    </row>
    <row r="16194" spans="1:13" x14ac:dyDescent="0.3">
      <c r="A16194" t="s">
        <v>32494</v>
      </c>
      <c r="C16194" t="s">
        <v>32450</v>
      </c>
      <c r="D16194">
        <v>1</v>
      </c>
      <c r="E16194" s="1">
        <v>8969</v>
      </c>
      <c r="G16194" t="s">
        <v>34</v>
      </c>
      <c r="H16194" t="s">
        <v>6143</v>
      </c>
      <c r="I16194" t="s">
        <v>32495</v>
      </c>
      <c r="J16194" t="s">
        <v>813</v>
      </c>
      <c r="K16194" t="s">
        <v>24</v>
      </c>
      <c r="L16194" t="s">
        <v>25</v>
      </c>
      <c r="M16194" t="s">
        <v>6146</v>
      </c>
    </row>
    <row r="16195" spans="1:13" x14ac:dyDescent="0.3">
      <c r="A16195" t="s">
        <v>18799</v>
      </c>
      <c r="C16195" t="s">
        <v>18470</v>
      </c>
      <c r="D16195">
        <v>4</v>
      </c>
      <c r="E16195" s="1">
        <v>7890</v>
      </c>
      <c r="G16195" t="s">
        <v>34</v>
      </c>
      <c r="H16195" t="s">
        <v>6143</v>
      </c>
      <c r="I16195" t="s">
        <v>18800</v>
      </c>
      <c r="J16195" t="s">
        <v>3203</v>
      </c>
      <c r="K16195" t="s">
        <v>24</v>
      </c>
      <c r="L16195" t="s">
        <v>25</v>
      </c>
      <c r="M16195" t="s">
        <v>6146</v>
      </c>
    </row>
    <row r="16196" spans="1:13" x14ac:dyDescent="0.3">
      <c r="A16196" t="s">
        <v>32173</v>
      </c>
      <c r="C16196" t="s">
        <v>31866</v>
      </c>
      <c r="D16196">
        <v>6</v>
      </c>
      <c r="E16196" s="1">
        <v>7655</v>
      </c>
      <c r="G16196" t="s">
        <v>34</v>
      </c>
      <c r="H16196" t="s">
        <v>6143</v>
      </c>
      <c r="I16196" t="s">
        <v>32174</v>
      </c>
      <c r="J16196" t="s">
        <v>769</v>
      </c>
      <c r="K16196" t="s">
        <v>24</v>
      </c>
      <c r="L16196" t="s">
        <v>25</v>
      </c>
      <c r="M16196" t="s">
        <v>6146</v>
      </c>
    </row>
    <row r="16197" spans="1:13" x14ac:dyDescent="0.3">
      <c r="A16197" t="s">
        <v>31435</v>
      </c>
      <c r="C16197" t="s">
        <v>31300</v>
      </c>
      <c r="D16197">
        <v>5</v>
      </c>
      <c r="E16197" s="1">
        <v>33048</v>
      </c>
      <c r="G16197" t="s">
        <v>34</v>
      </c>
      <c r="H16197" t="s">
        <v>6143</v>
      </c>
      <c r="I16197" t="s">
        <v>412</v>
      </c>
      <c r="J16197" t="s">
        <v>137</v>
      </c>
      <c r="K16197" t="s">
        <v>24</v>
      </c>
      <c r="L16197" t="s">
        <v>25</v>
      </c>
      <c r="M16197" t="s">
        <v>6146</v>
      </c>
    </row>
    <row r="16198" spans="1:13" x14ac:dyDescent="0.3">
      <c r="A16198" t="s">
        <v>32543</v>
      </c>
      <c r="C16198" t="s">
        <v>32450</v>
      </c>
      <c r="D16198">
        <v>1</v>
      </c>
      <c r="E16198" s="1">
        <v>17050</v>
      </c>
      <c r="G16198" t="s">
        <v>34</v>
      </c>
      <c r="H16198" t="s">
        <v>6143</v>
      </c>
      <c r="I16198" t="s">
        <v>8930</v>
      </c>
      <c r="J16198" t="s">
        <v>813</v>
      </c>
      <c r="K16198" t="s">
        <v>24</v>
      </c>
      <c r="L16198" t="s">
        <v>25</v>
      </c>
      <c r="M16198" t="s">
        <v>6146</v>
      </c>
    </row>
    <row r="16199" spans="1:13" x14ac:dyDescent="0.3">
      <c r="A16199" t="s">
        <v>32929</v>
      </c>
      <c r="C16199" t="s">
        <v>32581</v>
      </c>
      <c r="D16199">
        <v>7</v>
      </c>
      <c r="E16199" s="1">
        <v>19146</v>
      </c>
      <c r="G16199" t="s">
        <v>34</v>
      </c>
      <c r="H16199" t="s">
        <v>6143</v>
      </c>
      <c r="I16199" t="s">
        <v>14877</v>
      </c>
      <c r="J16199" t="s">
        <v>70</v>
      </c>
      <c r="K16199" t="s">
        <v>24</v>
      </c>
      <c r="L16199" t="s">
        <v>25</v>
      </c>
      <c r="M16199" t="s">
        <v>6146</v>
      </c>
    </row>
    <row r="16200" spans="1:13" x14ac:dyDescent="0.3">
      <c r="A16200" t="s">
        <v>14876</v>
      </c>
      <c r="C16200" t="s">
        <v>14716</v>
      </c>
      <c r="D16200">
        <v>4</v>
      </c>
      <c r="E16200" s="1">
        <v>36475</v>
      </c>
      <c r="G16200" t="s">
        <v>34</v>
      </c>
      <c r="H16200" t="s">
        <v>6143</v>
      </c>
      <c r="I16200" t="s">
        <v>14877</v>
      </c>
      <c r="J16200" t="s">
        <v>300</v>
      </c>
      <c r="K16200" t="s">
        <v>24</v>
      </c>
      <c r="L16200" t="s">
        <v>25</v>
      </c>
      <c r="M16200" t="s">
        <v>6146</v>
      </c>
    </row>
    <row r="16201" spans="1:13" x14ac:dyDescent="0.3">
      <c r="A16201" t="s">
        <v>19224</v>
      </c>
      <c r="C16201" t="s">
        <v>19032</v>
      </c>
      <c r="D16201">
        <v>4</v>
      </c>
      <c r="E16201" s="1">
        <v>19305</v>
      </c>
      <c r="G16201" t="s">
        <v>34</v>
      </c>
      <c r="H16201" t="s">
        <v>6143</v>
      </c>
      <c r="I16201" t="s">
        <v>8930</v>
      </c>
      <c r="J16201" t="s">
        <v>236</v>
      </c>
      <c r="K16201" t="s">
        <v>24</v>
      </c>
      <c r="L16201" t="s">
        <v>25</v>
      </c>
      <c r="M16201" t="s">
        <v>6146</v>
      </c>
    </row>
    <row r="16202" spans="1:13" x14ac:dyDescent="0.3">
      <c r="A16202" t="s">
        <v>32863</v>
      </c>
      <c r="C16202" t="s">
        <v>32581</v>
      </c>
      <c r="D16202">
        <v>7</v>
      </c>
      <c r="E16202" s="1">
        <v>16958</v>
      </c>
      <c r="G16202" t="s">
        <v>34</v>
      </c>
      <c r="H16202" t="s">
        <v>6143</v>
      </c>
      <c r="I16202" t="s">
        <v>8930</v>
      </c>
      <c r="J16202" t="s">
        <v>70</v>
      </c>
      <c r="K16202" t="s">
        <v>24</v>
      </c>
      <c r="L16202" t="s">
        <v>25</v>
      </c>
      <c r="M16202" t="s">
        <v>6146</v>
      </c>
    </row>
    <row r="16203" spans="1:13" x14ac:dyDescent="0.3">
      <c r="A16203" t="s">
        <v>19006</v>
      </c>
      <c r="C16203" t="s">
        <v>18937</v>
      </c>
      <c r="D16203">
        <v>4</v>
      </c>
      <c r="E16203" s="1">
        <v>11375</v>
      </c>
      <c r="G16203" t="s">
        <v>34</v>
      </c>
      <c r="H16203" t="s">
        <v>6143</v>
      </c>
      <c r="I16203" t="s">
        <v>19005</v>
      </c>
      <c r="J16203" t="s">
        <v>17989</v>
      </c>
      <c r="K16203" t="s">
        <v>24</v>
      </c>
      <c r="L16203" t="s">
        <v>25</v>
      </c>
      <c r="M16203" t="s">
        <v>6146</v>
      </c>
    </row>
    <row r="16204" spans="1:13" x14ac:dyDescent="0.3">
      <c r="A16204" t="s">
        <v>20827</v>
      </c>
      <c r="C16204" t="s">
        <v>20542</v>
      </c>
      <c r="D16204">
        <v>3</v>
      </c>
      <c r="E16204" s="1">
        <v>18250</v>
      </c>
      <c r="G16204" t="s">
        <v>34</v>
      </c>
      <c r="H16204" t="s">
        <v>6143</v>
      </c>
      <c r="I16204" t="s">
        <v>20828</v>
      </c>
      <c r="J16204" t="s">
        <v>627</v>
      </c>
      <c r="K16204" t="s">
        <v>24</v>
      </c>
      <c r="L16204" t="s">
        <v>25</v>
      </c>
      <c r="M16204" t="s">
        <v>6146</v>
      </c>
    </row>
    <row r="16205" spans="1:13" x14ac:dyDescent="0.3">
      <c r="A16205" t="s">
        <v>32676</v>
      </c>
      <c r="C16205" t="s">
        <v>32581</v>
      </c>
      <c r="D16205">
        <v>7</v>
      </c>
      <c r="E16205" s="1">
        <v>5727</v>
      </c>
      <c r="G16205" t="s">
        <v>34</v>
      </c>
      <c r="H16205" t="s">
        <v>6143</v>
      </c>
      <c r="I16205" t="s">
        <v>32677</v>
      </c>
      <c r="J16205" t="s">
        <v>70</v>
      </c>
      <c r="K16205" t="s">
        <v>24</v>
      </c>
      <c r="L16205" t="s">
        <v>25</v>
      </c>
      <c r="M16205" t="s">
        <v>6146</v>
      </c>
    </row>
    <row r="16206" spans="1:13" x14ac:dyDescent="0.3">
      <c r="A16206" t="s">
        <v>14391</v>
      </c>
      <c r="C16206" t="s">
        <v>14108</v>
      </c>
      <c r="D16206">
        <v>7</v>
      </c>
      <c r="E16206" s="1">
        <v>7704</v>
      </c>
      <c r="G16206" t="s">
        <v>34</v>
      </c>
      <c r="H16206" t="s">
        <v>6143</v>
      </c>
      <c r="I16206" t="s">
        <v>14392</v>
      </c>
      <c r="J16206" t="s">
        <v>433</v>
      </c>
      <c r="K16206" t="s">
        <v>24</v>
      </c>
      <c r="L16206" t="s">
        <v>25</v>
      </c>
      <c r="M16206" t="s">
        <v>6146</v>
      </c>
    </row>
    <row r="16207" spans="1:13" x14ac:dyDescent="0.3">
      <c r="A16207" t="s">
        <v>18801</v>
      </c>
      <c r="C16207" t="s">
        <v>18470</v>
      </c>
      <c r="D16207">
        <v>4</v>
      </c>
      <c r="E16207" s="1">
        <v>15995</v>
      </c>
      <c r="G16207" t="s">
        <v>34</v>
      </c>
      <c r="H16207" t="s">
        <v>6143</v>
      </c>
      <c r="I16207" t="s">
        <v>18802</v>
      </c>
      <c r="J16207" t="s">
        <v>3203</v>
      </c>
      <c r="K16207" t="s">
        <v>24</v>
      </c>
      <c r="L16207" t="s">
        <v>25</v>
      </c>
      <c r="M16207" t="s">
        <v>6146</v>
      </c>
    </row>
    <row r="16208" spans="1:13" x14ac:dyDescent="0.3">
      <c r="A16208" t="s">
        <v>17652</v>
      </c>
      <c r="C16208" t="s">
        <v>17445</v>
      </c>
      <c r="D16208">
        <v>16</v>
      </c>
      <c r="E16208" s="1">
        <v>6800</v>
      </c>
      <c r="G16208" t="s">
        <v>34</v>
      </c>
      <c r="H16208" t="s">
        <v>6143</v>
      </c>
      <c r="I16208" t="s">
        <v>17653</v>
      </c>
      <c r="J16208" t="s">
        <v>662</v>
      </c>
      <c r="K16208" t="s">
        <v>24</v>
      </c>
      <c r="L16208" t="s">
        <v>25</v>
      </c>
      <c r="M16208" t="s">
        <v>6146</v>
      </c>
    </row>
    <row r="16209" spans="1:13" x14ac:dyDescent="0.3">
      <c r="A16209" t="s">
        <v>14874</v>
      </c>
      <c r="C16209" t="s">
        <v>14716</v>
      </c>
      <c r="D16209">
        <v>4</v>
      </c>
      <c r="E16209" s="1">
        <v>15863</v>
      </c>
      <c r="G16209" t="s">
        <v>34</v>
      </c>
      <c r="H16209" t="s">
        <v>6143</v>
      </c>
      <c r="I16209" t="s">
        <v>14875</v>
      </c>
      <c r="J16209" t="s">
        <v>300</v>
      </c>
      <c r="K16209" t="s">
        <v>24</v>
      </c>
      <c r="L16209" t="s">
        <v>25</v>
      </c>
      <c r="M16209" t="s">
        <v>6146</v>
      </c>
    </row>
    <row r="16210" spans="1:13" x14ac:dyDescent="0.3">
      <c r="A16210" t="s">
        <v>23646</v>
      </c>
      <c r="C16210" t="s">
        <v>23564</v>
      </c>
      <c r="D16210">
        <v>1</v>
      </c>
      <c r="E16210" s="1">
        <v>139</v>
      </c>
      <c r="G16210" t="s">
        <v>111</v>
      </c>
      <c r="H16210" t="s">
        <v>23645</v>
      </c>
      <c r="I16210" t="s">
        <v>23647</v>
      </c>
      <c r="J16210" t="s">
        <v>22</v>
      </c>
      <c r="K16210" t="s">
        <v>24</v>
      </c>
      <c r="L16210" t="s">
        <v>25</v>
      </c>
      <c r="M16210" t="s">
        <v>120</v>
      </c>
    </row>
    <row r="16211" spans="1:13" x14ac:dyDescent="0.3">
      <c r="A16211" t="s">
        <v>28644</v>
      </c>
      <c r="C16211" t="s">
        <v>28282</v>
      </c>
      <c r="D16211">
        <v>12</v>
      </c>
      <c r="E16211" s="1">
        <v>90000</v>
      </c>
      <c r="G16211" t="s">
        <v>21</v>
      </c>
      <c r="H16211" t="s">
        <v>68</v>
      </c>
      <c r="I16211" t="s">
        <v>475</v>
      </c>
      <c r="J16211" t="s">
        <v>22</v>
      </c>
      <c r="K16211" t="s">
        <v>24</v>
      </c>
      <c r="L16211" t="s">
        <v>25</v>
      </c>
      <c r="M16211" t="s">
        <v>26</v>
      </c>
    </row>
    <row r="16212" spans="1:13" x14ac:dyDescent="0.3">
      <c r="A16212" t="s">
        <v>1932</v>
      </c>
      <c r="C16212" t="s">
        <v>1852</v>
      </c>
      <c r="D16212">
        <v>2</v>
      </c>
      <c r="E16212" s="1">
        <v>70000</v>
      </c>
      <c r="G16212" t="s">
        <v>21</v>
      </c>
      <c r="H16212" t="s">
        <v>77</v>
      </c>
      <c r="I16212" t="s">
        <v>156</v>
      </c>
      <c r="J16212" t="s">
        <v>22</v>
      </c>
      <c r="K16212" t="s">
        <v>24</v>
      </c>
      <c r="L16212" t="s">
        <v>25</v>
      </c>
      <c r="M16212" t="s">
        <v>26</v>
      </c>
    </row>
    <row r="16213" spans="1:13" x14ac:dyDescent="0.3">
      <c r="A16213" t="s">
        <v>6565</v>
      </c>
      <c r="C16213" t="s">
        <v>6536</v>
      </c>
      <c r="D16213">
        <v>3</v>
      </c>
      <c r="E16213" s="1">
        <v>19195</v>
      </c>
      <c r="G16213" t="s">
        <v>34</v>
      </c>
      <c r="H16213" t="s">
        <v>6143</v>
      </c>
      <c r="I16213" t="s">
        <v>6566</v>
      </c>
      <c r="J16213" t="s">
        <v>3285</v>
      </c>
      <c r="K16213" t="s">
        <v>24</v>
      </c>
      <c r="L16213" t="s">
        <v>25</v>
      </c>
      <c r="M16213" t="s">
        <v>6146</v>
      </c>
    </row>
    <row r="16214" spans="1:13" x14ac:dyDescent="0.3">
      <c r="A16214" t="s">
        <v>10058</v>
      </c>
      <c r="C16214" t="s">
        <v>9547</v>
      </c>
      <c r="D16214">
        <v>42</v>
      </c>
      <c r="E16214" s="1">
        <v>1348000</v>
      </c>
      <c r="G16214" t="s">
        <v>111</v>
      </c>
      <c r="H16214" t="s">
        <v>10059</v>
      </c>
      <c r="I16214" t="s">
        <v>397</v>
      </c>
      <c r="J16214" t="s">
        <v>119</v>
      </c>
      <c r="K16214" t="s">
        <v>24</v>
      </c>
      <c r="L16214" t="s">
        <v>25</v>
      </c>
      <c r="M16214" t="s">
        <v>120</v>
      </c>
    </row>
    <row r="16215" spans="1:13" x14ac:dyDescent="0.3">
      <c r="A16215" t="s">
        <v>14140</v>
      </c>
      <c r="C16215" t="s">
        <v>14108</v>
      </c>
      <c r="D16215">
        <v>12</v>
      </c>
      <c r="E16215" s="1">
        <v>500000</v>
      </c>
      <c r="G16215" t="s">
        <v>111</v>
      </c>
      <c r="H16215" t="s">
        <v>5210</v>
      </c>
      <c r="I16215" t="s">
        <v>14141</v>
      </c>
      <c r="J16215" t="s">
        <v>119</v>
      </c>
      <c r="K16215" t="s">
        <v>24</v>
      </c>
      <c r="L16215" t="s">
        <v>25</v>
      </c>
      <c r="M16215" t="s">
        <v>87</v>
      </c>
    </row>
    <row r="16216" spans="1:13" x14ac:dyDescent="0.3">
      <c r="A16216" t="s">
        <v>13949</v>
      </c>
      <c r="C16216" t="s">
        <v>13456</v>
      </c>
      <c r="D16216">
        <v>7</v>
      </c>
      <c r="E16216" s="1">
        <v>4773</v>
      </c>
      <c r="G16216" t="s">
        <v>34</v>
      </c>
      <c r="H16216" t="s">
        <v>6143</v>
      </c>
      <c r="I16216" t="s">
        <v>13950</v>
      </c>
      <c r="J16216" t="s">
        <v>30</v>
      </c>
      <c r="K16216" t="s">
        <v>24</v>
      </c>
      <c r="L16216" t="s">
        <v>25</v>
      </c>
      <c r="M16216" t="s">
        <v>6146</v>
      </c>
    </row>
    <row r="16217" spans="1:13" x14ac:dyDescent="0.3">
      <c r="A16217" t="s">
        <v>19017</v>
      </c>
      <c r="C16217" t="s">
        <v>18937</v>
      </c>
      <c r="D16217">
        <v>4</v>
      </c>
      <c r="E16217" s="1">
        <v>4385</v>
      </c>
      <c r="G16217" t="s">
        <v>34</v>
      </c>
      <c r="H16217" t="s">
        <v>6143</v>
      </c>
      <c r="I16217" t="s">
        <v>19018</v>
      </c>
      <c r="J16217" t="s">
        <v>17989</v>
      </c>
      <c r="K16217" t="s">
        <v>24</v>
      </c>
      <c r="L16217" t="s">
        <v>25</v>
      </c>
      <c r="M16217" t="s">
        <v>6146</v>
      </c>
    </row>
    <row r="16218" spans="1:13" x14ac:dyDescent="0.3">
      <c r="A16218" t="s">
        <v>25482</v>
      </c>
      <c r="C16218" t="s">
        <v>25397</v>
      </c>
      <c r="D16218">
        <v>2</v>
      </c>
      <c r="E16218" s="1">
        <v>9845</v>
      </c>
      <c r="G16218" t="s">
        <v>34</v>
      </c>
      <c r="H16218" t="s">
        <v>6143</v>
      </c>
      <c r="I16218" t="s">
        <v>25483</v>
      </c>
      <c r="J16218" t="s">
        <v>1021</v>
      </c>
      <c r="K16218" t="s">
        <v>24</v>
      </c>
      <c r="L16218" t="s">
        <v>25</v>
      </c>
      <c r="M16218" t="s">
        <v>6146</v>
      </c>
    </row>
    <row r="16219" spans="1:13" x14ac:dyDescent="0.3">
      <c r="A16219" t="s">
        <v>19907</v>
      </c>
      <c r="C16219" t="s">
        <v>19404</v>
      </c>
      <c r="D16219">
        <v>6</v>
      </c>
      <c r="E16219" s="1">
        <v>7360</v>
      </c>
      <c r="G16219" t="s">
        <v>34</v>
      </c>
      <c r="H16219" t="s">
        <v>6143</v>
      </c>
      <c r="I16219" t="s">
        <v>19908</v>
      </c>
      <c r="J16219" t="s">
        <v>280</v>
      </c>
      <c r="K16219" t="s">
        <v>24</v>
      </c>
      <c r="L16219" t="s">
        <v>25</v>
      </c>
      <c r="M16219" t="s">
        <v>6146</v>
      </c>
    </row>
    <row r="16220" spans="1:13" x14ac:dyDescent="0.3">
      <c r="A16220" t="s">
        <v>19907</v>
      </c>
      <c r="C16220" t="s">
        <v>19936</v>
      </c>
      <c r="D16220">
        <v>5</v>
      </c>
      <c r="E16220" s="1">
        <v>8005</v>
      </c>
      <c r="G16220" t="s">
        <v>34</v>
      </c>
      <c r="H16220" t="s">
        <v>6143</v>
      </c>
      <c r="I16220" t="s">
        <v>19908</v>
      </c>
      <c r="J16220" t="s">
        <v>9844</v>
      </c>
      <c r="K16220" t="s">
        <v>24</v>
      </c>
      <c r="L16220" t="s">
        <v>25</v>
      </c>
      <c r="M16220" t="s">
        <v>6146</v>
      </c>
    </row>
    <row r="16221" spans="1:13" x14ac:dyDescent="0.3">
      <c r="A16221" t="s">
        <v>20829</v>
      </c>
      <c r="C16221" t="s">
        <v>20542</v>
      </c>
      <c r="D16221">
        <v>3</v>
      </c>
      <c r="E16221" s="1">
        <v>9044</v>
      </c>
      <c r="G16221" t="s">
        <v>34</v>
      </c>
      <c r="H16221" t="s">
        <v>6143</v>
      </c>
      <c r="I16221" t="s">
        <v>20830</v>
      </c>
      <c r="J16221" t="s">
        <v>627</v>
      </c>
      <c r="K16221" t="s">
        <v>24</v>
      </c>
      <c r="L16221" t="s">
        <v>25</v>
      </c>
      <c r="M16221" t="s">
        <v>6146</v>
      </c>
    </row>
    <row r="16222" spans="1:13" x14ac:dyDescent="0.3">
      <c r="A16222" t="s">
        <v>19909</v>
      </c>
      <c r="C16222" t="s">
        <v>19404</v>
      </c>
      <c r="D16222">
        <v>6</v>
      </c>
      <c r="E16222" s="1">
        <v>7360</v>
      </c>
      <c r="G16222" t="s">
        <v>34</v>
      </c>
      <c r="H16222" t="s">
        <v>6143</v>
      </c>
      <c r="I16222" t="s">
        <v>7353</v>
      </c>
      <c r="J16222" t="s">
        <v>280</v>
      </c>
      <c r="K16222" t="s">
        <v>24</v>
      </c>
      <c r="L16222" t="s">
        <v>25</v>
      </c>
      <c r="M16222" t="s">
        <v>6146</v>
      </c>
    </row>
    <row r="16223" spans="1:13" x14ac:dyDescent="0.3">
      <c r="A16223" t="s">
        <v>7352</v>
      </c>
      <c r="C16223" t="s">
        <v>6985</v>
      </c>
      <c r="D16223">
        <v>4</v>
      </c>
      <c r="E16223" s="1">
        <v>17115</v>
      </c>
      <c r="G16223" t="s">
        <v>34</v>
      </c>
      <c r="H16223" t="s">
        <v>6143</v>
      </c>
      <c r="I16223" t="s">
        <v>7353</v>
      </c>
      <c r="J16223" t="s">
        <v>6105</v>
      </c>
      <c r="K16223" t="s">
        <v>24</v>
      </c>
      <c r="L16223" t="s">
        <v>25</v>
      </c>
      <c r="M16223" t="s">
        <v>6146</v>
      </c>
    </row>
    <row r="16224" spans="1:13" x14ac:dyDescent="0.3">
      <c r="A16224" t="s">
        <v>26897</v>
      </c>
      <c r="C16224" t="s">
        <v>26519</v>
      </c>
      <c r="D16224">
        <v>5</v>
      </c>
      <c r="E16224" s="1">
        <v>4895</v>
      </c>
      <c r="G16224" t="s">
        <v>34</v>
      </c>
      <c r="H16224" t="s">
        <v>6143</v>
      </c>
      <c r="I16224" t="s">
        <v>26898</v>
      </c>
      <c r="J16224" t="s">
        <v>2347</v>
      </c>
      <c r="K16224" t="s">
        <v>24</v>
      </c>
      <c r="L16224" t="s">
        <v>25</v>
      </c>
      <c r="M16224" t="s">
        <v>6146</v>
      </c>
    </row>
    <row r="16225" spans="1:13" x14ac:dyDescent="0.3">
      <c r="A16225" t="s">
        <v>29199</v>
      </c>
      <c r="C16225" t="s">
        <v>29114</v>
      </c>
      <c r="D16225">
        <v>11</v>
      </c>
      <c r="E16225" s="1">
        <v>250000</v>
      </c>
      <c r="G16225" t="s">
        <v>21</v>
      </c>
      <c r="H16225" t="s">
        <v>68</v>
      </c>
      <c r="I16225" t="s">
        <v>156</v>
      </c>
      <c r="J16225" t="s">
        <v>22</v>
      </c>
      <c r="K16225" t="s">
        <v>24</v>
      </c>
      <c r="L16225" t="s">
        <v>25</v>
      </c>
      <c r="M16225" t="s">
        <v>26</v>
      </c>
    </row>
    <row r="16226" spans="1:13" x14ac:dyDescent="0.3">
      <c r="A16226" t="s">
        <v>13720</v>
      </c>
      <c r="C16226" t="s">
        <v>13456</v>
      </c>
      <c r="D16226">
        <v>7</v>
      </c>
      <c r="E16226" s="1">
        <v>7754</v>
      </c>
      <c r="G16226" t="s">
        <v>34</v>
      </c>
      <c r="H16226" t="s">
        <v>6143</v>
      </c>
      <c r="I16226" t="s">
        <v>13721</v>
      </c>
      <c r="J16226" t="s">
        <v>30</v>
      </c>
      <c r="K16226" t="s">
        <v>24</v>
      </c>
      <c r="L16226" t="s">
        <v>25</v>
      </c>
      <c r="M16226" t="s">
        <v>6146</v>
      </c>
    </row>
    <row r="16227" spans="1:13" x14ac:dyDescent="0.3">
      <c r="A16227" t="s">
        <v>19200</v>
      </c>
      <c r="C16227" t="s">
        <v>19404</v>
      </c>
      <c r="D16227">
        <v>6</v>
      </c>
      <c r="E16227" s="1">
        <v>14995</v>
      </c>
      <c r="G16227" t="s">
        <v>34</v>
      </c>
      <c r="H16227" t="s">
        <v>6143</v>
      </c>
      <c r="I16227" t="s">
        <v>19870</v>
      </c>
      <c r="J16227" t="s">
        <v>280</v>
      </c>
      <c r="K16227" t="s">
        <v>24</v>
      </c>
      <c r="L16227" t="s">
        <v>25</v>
      </c>
      <c r="M16227" t="s">
        <v>6146</v>
      </c>
    </row>
    <row r="16228" spans="1:13" x14ac:dyDescent="0.3">
      <c r="A16228" t="s">
        <v>19200</v>
      </c>
      <c r="C16228" t="s">
        <v>19032</v>
      </c>
      <c r="D16228">
        <v>4</v>
      </c>
      <c r="E16228" s="1">
        <v>11942</v>
      </c>
      <c r="G16228" t="s">
        <v>34</v>
      </c>
      <c r="H16228" t="s">
        <v>6143</v>
      </c>
      <c r="I16228" t="s">
        <v>19201</v>
      </c>
      <c r="J16228" t="s">
        <v>236</v>
      </c>
      <c r="K16228" t="s">
        <v>24</v>
      </c>
      <c r="L16228" t="s">
        <v>25</v>
      </c>
      <c r="M16228" t="s">
        <v>6146</v>
      </c>
    </row>
    <row r="16229" spans="1:13" x14ac:dyDescent="0.3">
      <c r="A16229" t="s">
        <v>31579</v>
      </c>
      <c r="C16229" t="s">
        <v>31493</v>
      </c>
      <c r="D16229">
        <v>5</v>
      </c>
      <c r="E16229" s="1">
        <v>8058</v>
      </c>
      <c r="G16229" t="s">
        <v>34</v>
      </c>
      <c r="H16229" t="s">
        <v>6143</v>
      </c>
      <c r="I16229" t="s">
        <v>31580</v>
      </c>
      <c r="J16229" t="s">
        <v>311</v>
      </c>
      <c r="K16229" t="s">
        <v>24</v>
      </c>
      <c r="L16229" t="s">
        <v>25</v>
      </c>
      <c r="M16229" t="s">
        <v>6146</v>
      </c>
    </row>
    <row r="16230" spans="1:13" x14ac:dyDescent="0.3">
      <c r="A16230" t="s">
        <v>19162</v>
      </c>
      <c r="C16230" t="s">
        <v>19032</v>
      </c>
      <c r="D16230">
        <v>4</v>
      </c>
      <c r="E16230" s="1">
        <v>7360</v>
      </c>
      <c r="G16230" t="s">
        <v>34</v>
      </c>
      <c r="H16230" t="s">
        <v>6143</v>
      </c>
      <c r="I16230" t="s">
        <v>19163</v>
      </c>
      <c r="J16230" t="s">
        <v>236</v>
      </c>
      <c r="K16230" t="s">
        <v>24</v>
      </c>
      <c r="L16230" t="s">
        <v>25</v>
      </c>
      <c r="M16230" t="s">
        <v>6146</v>
      </c>
    </row>
    <row r="16231" spans="1:13" x14ac:dyDescent="0.3">
      <c r="A16231" t="s">
        <v>2718</v>
      </c>
      <c r="C16231" t="s">
        <v>2269</v>
      </c>
      <c r="D16231">
        <v>17</v>
      </c>
      <c r="E16231" s="1">
        <v>199998</v>
      </c>
      <c r="G16231" t="s">
        <v>13</v>
      </c>
      <c r="H16231" t="s">
        <v>2719</v>
      </c>
      <c r="I16231" t="s">
        <v>2720</v>
      </c>
      <c r="J16231" t="s">
        <v>1676</v>
      </c>
      <c r="K16231" t="s">
        <v>429</v>
      </c>
      <c r="L16231" t="s">
        <v>17</v>
      </c>
      <c r="M16231" t="s">
        <v>450</v>
      </c>
    </row>
    <row r="16232" spans="1:13" x14ac:dyDescent="0.3">
      <c r="A16232" t="s">
        <v>16279</v>
      </c>
      <c r="C16232" t="s">
        <v>16236</v>
      </c>
      <c r="D16232">
        <v>18</v>
      </c>
      <c r="E16232" s="1">
        <v>100000</v>
      </c>
      <c r="G16232" t="s">
        <v>13</v>
      </c>
      <c r="H16232" t="s">
        <v>16280</v>
      </c>
      <c r="I16232" t="s">
        <v>2720</v>
      </c>
      <c r="K16232" t="s">
        <v>429</v>
      </c>
      <c r="L16232" t="s">
        <v>17</v>
      </c>
      <c r="M16232" t="s">
        <v>450</v>
      </c>
    </row>
    <row r="16233" spans="1:13" x14ac:dyDescent="0.3">
      <c r="A16233" t="s">
        <v>33017</v>
      </c>
      <c r="C16233" t="s">
        <v>32581</v>
      </c>
      <c r="D16233">
        <v>7</v>
      </c>
      <c r="E16233" s="1">
        <v>18358</v>
      </c>
      <c r="G16233" t="s">
        <v>34</v>
      </c>
      <c r="H16233" t="s">
        <v>6143</v>
      </c>
      <c r="I16233" t="s">
        <v>33018</v>
      </c>
      <c r="J16233" t="s">
        <v>70</v>
      </c>
      <c r="K16233" t="s">
        <v>24</v>
      </c>
      <c r="L16233" t="s">
        <v>25</v>
      </c>
      <c r="M16233" t="s">
        <v>6146</v>
      </c>
    </row>
    <row r="16234" spans="1:13" x14ac:dyDescent="0.3">
      <c r="A16234" t="s">
        <v>19238</v>
      </c>
      <c r="C16234" t="s">
        <v>19032</v>
      </c>
      <c r="D16234">
        <v>6</v>
      </c>
      <c r="E16234" s="1">
        <v>11375</v>
      </c>
      <c r="G16234" t="s">
        <v>34</v>
      </c>
      <c r="H16234" t="s">
        <v>6143</v>
      </c>
      <c r="I16234" t="s">
        <v>19239</v>
      </c>
      <c r="J16234" t="s">
        <v>236</v>
      </c>
      <c r="K16234" t="s">
        <v>24</v>
      </c>
      <c r="L16234" t="s">
        <v>25</v>
      </c>
      <c r="M16234" t="s">
        <v>6146</v>
      </c>
    </row>
    <row r="16235" spans="1:13" x14ac:dyDescent="0.3">
      <c r="A16235" t="s">
        <v>26899</v>
      </c>
      <c r="C16235" t="s">
        <v>26519</v>
      </c>
      <c r="D16235">
        <v>5</v>
      </c>
      <c r="E16235" s="1">
        <v>16895</v>
      </c>
      <c r="G16235" t="s">
        <v>34</v>
      </c>
      <c r="H16235" t="s">
        <v>6143</v>
      </c>
      <c r="I16235" t="s">
        <v>19239</v>
      </c>
      <c r="J16235" t="s">
        <v>2347</v>
      </c>
      <c r="K16235" t="s">
        <v>24</v>
      </c>
      <c r="L16235" t="s">
        <v>25</v>
      </c>
      <c r="M16235" t="s">
        <v>6146</v>
      </c>
    </row>
    <row r="16236" spans="1:13" x14ac:dyDescent="0.3">
      <c r="A16236" t="s">
        <v>36380</v>
      </c>
      <c r="C16236" t="s">
        <v>36379</v>
      </c>
      <c r="D16236">
        <v>12</v>
      </c>
      <c r="E16236" s="1">
        <v>50</v>
      </c>
      <c r="G16236" t="s">
        <v>111</v>
      </c>
      <c r="H16236" t="s">
        <v>6121</v>
      </c>
      <c r="I16236" t="s">
        <v>156</v>
      </c>
      <c r="J16236" t="s">
        <v>22</v>
      </c>
      <c r="L16236" t="s">
        <v>25</v>
      </c>
      <c r="M16236" t="s">
        <v>6109</v>
      </c>
    </row>
    <row r="16237" spans="1:13" x14ac:dyDescent="0.3">
      <c r="A16237" t="s">
        <v>31575</v>
      </c>
      <c r="C16237" t="s">
        <v>31493</v>
      </c>
      <c r="D16237">
        <v>5</v>
      </c>
      <c r="E16237" s="1">
        <v>18358</v>
      </c>
      <c r="G16237" t="s">
        <v>34</v>
      </c>
      <c r="H16237" t="s">
        <v>6143</v>
      </c>
      <c r="I16237" t="s">
        <v>6720</v>
      </c>
      <c r="J16237" t="s">
        <v>311</v>
      </c>
      <c r="K16237" t="s">
        <v>24</v>
      </c>
      <c r="L16237" t="s">
        <v>25</v>
      </c>
      <c r="M16237" t="s">
        <v>6146</v>
      </c>
    </row>
    <row r="16238" spans="1:13" x14ac:dyDescent="0.3">
      <c r="A16238" t="s">
        <v>6719</v>
      </c>
      <c r="C16238" t="s">
        <v>6671</v>
      </c>
      <c r="D16238">
        <v>3</v>
      </c>
      <c r="E16238" s="1">
        <v>17063</v>
      </c>
      <c r="G16238" t="s">
        <v>34</v>
      </c>
      <c r="H16238" t="s">
        <v>6143</v>
      </c>
      <c r="I16238" t="s">
        <v>6720</v>
      </c>
      <c r="J16238" t="s">
        <v>1250</v>
      </c>
      <c r="K16238" t="s">
        <v>24</v>
      </c>
      <c r="L16238" t="s">
        <v>25</v>
      </c>
      <c r="M16238" t="s">
        <v>6146</v>
      </c>
    </row>
    <row r="16239" spans="1:13" x14ac:dyDescent="0.3">
      <c r="A16239" t="s">
        <v>20192</v>
      </c>
      <c r="C16239" t="s">
        <v>20121</v>
      </c>
      <c r="D16239">
        <v>2</v>
      </c>
      <c r="E16239" s="1">
        <v>15995</v>
      </c>
      <c r="G16239" t="s">
        <v>34</v>
      </c>
      <c r="H16239" t="s">
        <v>6143</v>
      </c>
      <c r="I16239" t="s">
        <v>9883</v>
      </c>
      <c r="J16239" t="s">
        <v>22</v>
      </c>
      <c r="K16239" t="s">
        <v>24</v>
      </c>
      <c r="L16239" t="s">
        <v>25</v>
      </c>
      <c r="M16239" t="s">
        <v>6146</v>
      </c>
    </row>
    <row r="16240" spans="1:13" x14ac:dyDescent="0.3">
      <c r="A16240" t="s">
        <v>32612</v>
      </c>
      <c r="C16240" t="s">
        <v>32581</v>
      </c>
      <c r="D16240">
        <v>7</v>
      </c>
      <c r="E16240" s="1">
        <v>23958</v>
      </c>
      <c r="G16240" t="s">
        <v>34</v>
      </c>
      <c r="H16240" t="s">
        <v>6143</v>
      </c>
      <c r="I16240" t="s">
        <v>9883</v>
      </c>
      <c r="J16240" t="s">
        <v>70</v>
      </c>
      <c r="K16240" t="s">
        <v>24</v>
      </c>
      <c r="L16240" t="s">
        <v>25</v>
      </c>
      <c r="M16240" t="s">
        <v>6146</v>
      </c>
    </row>
    <row r="16241" spans="1:13" x14ac:dyDescent="0.3">
      <c r="A16241" t="s">
        <v>32312</v>
      </c>
      <c r="C16241" t="s">
        <v>32274</v>
      </c>
      <c r="D16241">
        <v>36</v>
      </c>
      <c r="E16241" s="1">
        <v>238500</v>
      </c>
      <c r="G16241" t="s">
        <v>111</v>
      </c>
      <c r="H16241" t="s">
        <v>32313</v>
      </c>
      <c r="I16241" t="s">
        <v>9883</v>
      </c>
      <c r="J16241" t="s">
        <v>22</v>
      </c>
      <c r="K16241" t="s">
        <v>24</v>
      </c>
      <c r="L16241" t="s">
        <v>25</v>
      </c>
      <c r="M16241" t="s">
        <v>120</v>
      </c>
    </row>
    <row r="16242" spans="1:13" x14ac:dyDescent="0.3">
      <c r="A16242" t="s">
        <v>1248</v>
      </c>
      <c r="C16242" t="s">
        <v>979</v>
      </c>
      <c r="D16242">
        <v>24</v>
      </c>
      <c r="E16242" s="1">
        <v>500000</v>
      </c>
      <c r="G16242" t="s">
        <v>69</v>
      </c>
      <c r="H16242" t="s">
        <v>77</v>
      </c>
      <c r="I16242" t="s">
        <v>1249</v>
      </c>
      <c r="J16242" t="s">
        <v>1250</v>
      </c>
      <c r="K16242" t="s">
        <v>24</v>
      </c>
      <c r="L16242" t="s">
        <v>25</v>
      </c>
      <c r="M16242" t="s">
        <v>221</v>
      </c>
    </row>
    <row r="16243" spans="1:13" x14ac:dyDescent="0.3">
      <c r="A16243" t="s">
        <v>1248</v>
      </c>
      <c r="C16243" t="s">
        <v>27194</v>
      </c>
      <c r="D16243">
        <v>12</v>
      </c>
      <c r="E16243" s="1">
        <v>249358</v>
      </c>
      <c r="G16243" t="s">
        <v>69</v>
      </c>
      <c r="H16243" t="s">
        <v>27309</v>
      </c>
      <c r="I16243" t="s">
        <v>1249</v>
      </c>
      <c r="J16243" t="s">
        <v>1250</v>
      </c>
      <c r="K16243" t="s">
        <v>24</v>
      </c>
      <c r="L16243" t="s">
        <v>25</v>
      </c>
      <c r="M16243" t="s">
        <v>221</v>
      </c>
    </row>
    <row r="16244" spans="1:13" x14ac:dyDescent="0.3">
      <c r="A16244" t="s">
        <v>13266</v>
      </c>
      <c r="C16244" t="s">
        <v>12994</v>
      </c>
      <c r="D16244">
        <v>4</v>
      </c>
      <c r="E16244" s="1">
        <v>20563</v>
      </c>
      <c r="G16244" t="s">
        <v>34</v>
      </c>
      <c r="H16244" t="s">
        <v>6143</v>
      </c>
      <c r="I16244" t="s">
        <v>7488</v>
      </c>
      <c r="J16244" t="s">
        <v>7536</v>
      </c>
      <c r="K16244" t="s">
        <v>24</v>
      </c>
      <c r="L16244" t="s">
        <v>25</v>
      </c>
      <c r="M16244" t="s">
        <v>6146</v>
      </c>
    </row>
    <row r="16245" spans="1:13" x14ac:dyDescent="0.3">
      <c r="A16245" t="s">
        <v>32106</v>
      </c>
      <c r="C16245" t="s">
        <v>31866</v>
      </c>
      <c r="D16245">
        <v>6</v>
      </c>
      <c r="E16245" s="1">
        <v>16155</v>
      </c>
      <c r="G16245" t="s">
        <v>34</v>
      </c>
      <c r="H16245" t="s">
        <v>6143</v>
      </c>
      <c r="I16245" t="s">
        <v>32107</v>
      </c>
      <c r="J16245" t="s">
        <v>769</v>
      </c>
      <c r="K16245" t="s">
        <v>24</v>
      </c>
      <c r="L16245" t="s">
        <v>25</v>
      </c>
      <c r="M16245" t="s">
        <v>6146</v>
      </c>
    </row>
    <row r="16246" spans="1:13" x14ac:dyDescent="0.3">
      <c r="A16246" t="s">
        <v>32154</v>
      </c>
      <c r="C16246" t="s">
        <v>31866</v>
      </c>
      <c r="D16246">
        <v>6</v>
      </c>
      <c r="E16246" s="1">
        <v>7655</v>
      </c>
      <c r="G16246" t="s">
        <v>34</v>
      </c>
      <c r="H16246" t="s">
        <v>6143</v>
      </c>
      <c r="I16246" t="s">
        <v>32155</v>
      </c>
      <c r="J16246" t="s">
        <v>769</v>
      </c>
      <c r="K16246" t="s">
        <v>24</v>
      </c>
      <c r="L16246" t="s">
        <v>25</v>
      </c>
      <c r="M16246" t="s">
        <v>6146</v>
      </c>
    </row>
    <row r="16247" spans="1:13" x14ac:dyDescent="0.3">
      <c r="A16247" t="s">
        <v>13109</v>
      </c>
      <c r="C16247" t="s">
        <v>12994</v>
      </c>
      <c r="D16247">
        <v>7</v>
      </c>
      <c r="E16247" s="1">
        <v>65052</v>
      </c>
      <c r="G16247" t="s">
        <v>34</v>
      </c>
      <c r="H16247" t="s">
        <v>6143</v>
      </c>
      <c r="I16247" t="s">
        <v>13110</v>
      </c>
      <c r="J16247" t="s">
        <v>81</v>
      </c>
      <c r="K16247" t="s">
        <v>24</v>
      </c>
      <c r="L16247" t="s">
        <v>25</v>
      </c>
      <c r="M16247" t="s">
        <v>6146</v>
      </c>
    </row>
    <row r="16248" spans="1:13" x14ac:dyDescent="0.3">
      <c r="A16248" t="s">
        <v>20092</v>
      </c>
      <c r="C16248" t="s">
        <v>19936</v>
      </c>
      <c r="D16248">
        <v>5</v>
      </c>
      <c r="E16248" s="1">
        <v>10410</v>
      </c>
      <c r="G16248" t="s">
        <v>34</v>
      </c>
      <c r="H16248" t="s">
        <v>6143</v>
      </c>
      <c r="I16248" t="s">
        <v>7255</v>
      </c>
      <c r="J16248" t="s">
        <v>9844</v>
      </c>
      <c r="K16248" t="s">
        <v>24</v>
      </c>
      <c r="L16248" t="s">
        <v>25</v>
      </c>
      <c r="M16248" t="s">
        <v>6146</v>
      </c>
    </row>
    <row r="16249" spans="1:13" x14ac:dyDescent="0.3">
      <c r="A16249" t="s">
        <v>25604</v>
      </c>
      <c r="C16249" t="s">
        <v>25397</v>
      </c>
      <c r="D16249">
        <v>4</v>
      </c>
      <c r="E16249" s="1">
        <v>5035</v>
      </c>
      <c r="G16249" t="s">
        <v>34</v>
      </c>
      <c r="H16249" t="s">
        <v>6143</v>
      </c>
      <c r="I16249" t="s">
        <v>25605</v>
      </c>
      <c r="J16249" t="s">
        <v>7616</v>
      </c>
      <c r="K16249" t="s">
        <v>24</v>
      </c>
      <c r="L16249" t="s">
        <v>25</v>
      </c>
      <c r="M16249" t="s">
        <v>6146</v>
      </c>
    </row>
    <row r="16250" spans="1:13" x14ac:dyDescent="0.3">
      <c r="A16250" t="s">
        <v>6418</v>
      </c>
      <c r="C16250" t="s">
        <v>6249</v>
      </c>
      <c r="D16250">
        <v>4</v>
      </c>
      <c r="E16250" s="1">
        <v>3564</v>
      </c>
      <c r="G16250" t="s">
        <v>34</v>
      </c>
      <c r="H16250" t="s">
        <v>6143</v>
      </c>
      <c r="I16250" t="s">
        <v>6419</v>
      </c>
      <c r="J16250" t="s">
        <v>6297</v>
      </c>
      <c r="K16250" t="s">
        <v>24</v>
      </c>
      <c r="L16250" t="s">
        <v>25</v>
      </c>
      <c r="M16250" t="s">
        <v>6146</v>
      </c>
    </row>
    <row r="16251" spans="1:13" x14ac:dyDescent="0.3">
      <c r="A16251" t="s">
        <v>33171</v>
      </c>
      <c r="C16251" t="s">
        <v>33173</v>
      </c>
      <c r="D16251">
        <v>12</v>
      </c>
      <c r="E16251" s="1">
        <v>1000000</v>
      </c>
      <c r="G16251" t="s">
        <v>34</v>
      </c>
      <c r="H16251" t="s">
        <v>33172</v>
      </c>
      <c r="I16251" t="s">
        <v>70</v>
      </c>
      <c r="J16251" t="s">
        <v>70</v>
      </c>
      <c r="K16251" t="s">
        <v>24</v>
      </c>
      <c r="L16251" t="s">
        <v>17</v>
      </c>
      <c r="M16251" t="s">
        <v>87</v>
      </c>
    </row>
    <row r="16252" spans="1:13" x14ac:dyDescent="0.3">
      <c r="A16252" t="s">
        <v>9806</v>
      </c>
      <c r="C16252" t="s">
        <v>27925</v>
      </c>
      <c r="D16252">
        <v>37</v>
      </c>
      <c r="E16252" s="1">
        <v>2439221</v>
      </c>
      <c r="G16252" t="s">
        <v>48</v>
      </c>
      <c r="H16252" t="s">
        <v>28049</v>
      </c>
      <c r="I16252" t="s">
        <v>7255</v>
      </c>
      <c r="J16252" t="s">
        <v>119</v>
      </c>
      <c r="K16252" t="s">
        <v>24</v>
      </c>
      <c r="L16252" t="s">
        <v>38</v>
      </c>
      <c r="M16252" t="s">
        <v>2315</v>
      </c>
    </row>
    <row r="16253" spans="1:13" x14ac:dyDescent="0.3">
      <c r="A16253" t="s">
        <v>9806</v>
      </c>
      <c r="C16253" t="s">
        <v>16755</v>
      </c>
      <c r="D16253">
        <v>18</v>
      </c>
      <c r="E16253" s="1">
        <v>672917</v>
      </c>
      <c r="G16253" t="s">
        <v>48</v>
      </c>
      <c r="H16253" t="s">
        <v>16843</v>
      </c>
      <c r="I16253" t="s">
        <v>7255</v>
      </c>
      <c r="J16253" t="s">
        <v>119</v>
      </c>
      <c r="K16253" t="s">
        <v>24</v>
      </c>
      <c r="L16253" t="s">
        <v>38</v>
      </c>
      <c r="M16253" t="s">
        <v>331</v>
      </c>
    </row>
    <row r="16254" spans="1:13" x14ac:dyDescent="0.3">
      <c r="A16254" t="s">
        <v>9806</v>
      </c>
      <c r="C16254" t="s">
        <v>9547</v>
      </c>
      <c r="D16254">
        <v>10</v>
      </c>
      <c r="E16254" s="1">
        <v>333860</v>
      </c>
      <c r="G16254" t="s">
        <v>111</v>
      </c>
      <c r="H16254" t="s">
        <v>9807</v>
      </c>
      <c r="I16254" t="s">
        <v>7255</v>
      </c>
      <c r="J16254" t="s">
        <v>119</v>
      </c>
      <c r="K16254" t="s">
        <v>24</v>
      </c>
      <c r="L16254" t="s">
        <v>25</v>
      </c>
      <c r="M16254" t="s">
        <v>120</v>
      </c>
    </row>
    <row r="16255" spans="1:13" x14ac:dyDescent="0.3">
      <c r="A16255" t="s">
        <v>30602</v>
      </c>
      <c r="C16255" t="s">
        <v>30595</v>
      </c>
      <c r="D16255">
        <v>18</v>
      </c>
      <c r="E16255" s="1">
        <v>497145</v>
      </c>
      <c r="G16255" t="s">
        <v>34</v>
      </c>
      <c r="H16255" t="s">
        <v>30603</v>
      </c>
      <c r="I16255" t="s">
        <v>4153</v>
      </c>
      <c r="J16255" t="s">
        <v>86</v>
      </c>
      <c r="K16255" t="s">
        <v>24</v>
      </c>
      <c r="L16255" t="s">
        <v>38</v>
      </c>
      <c r="M16255" t="s">
        <v>632</v>
      </c>
    </row>
    <row r="16256" spans="1:13" x14ac:dyDescent="0.3">
      <c r="A16256" t="s">
        <v>29637</v>
      </c>
      <c r="C16256" t="s">
        <v>29553</v>
      </c>
      <c r="D16256">
        <v>15</v>
      </c>
      <c r="E16256" s="1">
        <v>600000</v>
      </c>
      <c r="G16256" t="s">
        <v>111</v>
      </c>
      <c r="H16256" t="s">
        <v>29638</v>
      </c>
      <c r="I16256" t="s">
        <v>867</v>
      </c>
      <c r="J16256" t="s">
        <v>280</v>
      </c>
      <c r="K16256" t="s">
        <v>24</v>
      </c>
      <c r="L16256" t="s">
        <v>25</v>
      </c>
      <c r="M16256" t="s">
        <v>112</v>
      </c>
    </row>
    <row r="16257" spans="1:13" x14ac:dyDescent="0.3">
      <c r="A16257" t="s">
        <v>27833</v>
      </c>
      <c r="C16257" t="s">
        <v>27748</v>
      </c>
      <c r="D16257">
        <v>19</v>
      </c>
      <c r="E16257" s="1">
        <v>249836</v>
      </c>
      <c r="G16257" t="s">
        <v>13</v>
      </c>
      <c r="H16257" t="s">
        <v>27834</v>
      </c>
      <c r="I16257" t="s">
        <v>16126</v>
      </c>
      <c r="J16257" t="s">
        <v>640</v>
      </c>
      <c r="K16257" t="s">
        <v>24</v>
      </c>
      <c r="L16257" t="s">
        <v>17</v>
      </c>
      <c r="M16257" t="s">
        <v>442</v>
      </c>
    </row>
    <row r="16258" spans="1:13" x14ac:dyDescent="0.3">
      <c r="A16258" t="s">
        <v>5930</v>
      </c>
      <c r="C16258" t="s">
        <v>5881</v>
      </c>
      <c r="D16258">
        <v>55</v>
      </c>
      <c r="E16258" s="1">
        <v>5258919</v>
      </c>
      <c r="G16258" t="s">
        <v>48</v>
      </c>
      <c r="H16258" t="s">
        <v>5931</v>
      </c>
      <c r="I16258" t="s">
        <v>598</v>
      </c>
      <c r="K16258" t="s">
        <v>598</v>
      </c>
      <c r="L16258" t="s">
        <v>44</v>
      </c>
      <c r="M16258" t="s">
        <v>331</v>
      </c>
    </row>
    <row r="16259" spans="1:13" x14ac:dyDescent="0.3">
      <c r="A16259" t="s">
        <v>5930</v>
      </c>
      <c r="C16259" t="s">
        <v>23213</v>
      </c>
      <c r="D16259">
        <v>52</v>
      </c>
      <c r="E16259" s="1">
        <v>8992755</v>
      </c>
      <c r="G16259" t="s">
        <v>48</v>
      </c>
      <c r="H16259" t="s">
        <v>23239</v>
      </c>
      <c r="I16259" t="s">
        <v>598</v>
      </c>
      <c r="K16259" t="s">
        <v>598</v>
      </c>
      <c r="L16259" t="s">
        <v>170</v>
      </c>
      <c r="M16259" t="s">
        <v>2315</v>
      </c>
    </row>
    <row r="16260" spans="1:13" x14ac:dyDescent="0.3">
      <c r="A16260" t="s">
        <v>5930</v>
      </c>
      <c r="C16260" t="s">
        <v>11012</v>
      </c>
      <c r="D16260">
        <v>49</v>
      </c>
      <c r="E16260" s="1">
        <v>8499398</v>
      </c>
      <c r="G16260" t="s">
        <v>48</v>
      </c>
      <c r="H16260" t="s">
        <v>11029</v>
      </c>
      <c r="I16260" t="s">
        <v>598</v>
      </c>
      <c r="K16260" t="s">
        <v>598</v>
      </c>
      <c r="L16260" t="s">
        <v>44</v>
      </c>
      <c r="M16260" t="s">
        <v>331</v>
      </c>
    </row>
    <row r="16261" spans="1:13" x14ac:dyDescent="0.3">
      <c r="A16261" t="s">
        <v>5930</v>
      </c>
      <c r="C16261" t="s">
        <v>7634</v>
      </c>
      <c r="D16261">
        <v>64</v>
      </c>
      <c r="E16261" s="1">
        <v>9040663</v>
      </c>
      <c r="G16261" t="s">
        <v>48</v>
      </c>
      <c r="H16261" t="s">
        <v>7744</v>
      </c>
      <c r="I16261" t="s">
        <v>598</v>
      </c>
      <c r="K16261" t="s">
        <v>598</v>
      </c>
      <c r="L16261" t="s">
        <v>17</v>
      </c>
      <c r="M16261" t="s">
        <v>331</v>
      </c>
    </row>
    <row r="16262" spans="1:13" x14ac:dyDescent="0.3">
      <c r="A16262" t="s">
        <v>5029</v>
      </c>
      <c r="C16262" t="s">
        <v>5763</v>
      </c>
      <c r="D16262">
        <v>47</v>
      </c>
      <c r="E16262" s="1">
        <v>5000000</v>
      </c>
      <c r="G16262" t="s">
        <v>34</v>
      </c>
      <c r="H16262" t="s">
        <v>5766</v>
      </c>
      <c r="I16262" t="s">
        <v>359</v>
      </c>
      <c r="K16262" t="s">
        <v>189</v>
      </c>
      <c r="L16262" t="s">
        <v>38</v>
      </c>
      <c r="M16262" t="s">
        <v>202</v>
      </c>
    </row>
    <row r="16263" spans="1:13" x14ac:dyDescent="0.3">
      <c r="A16263" t="s">
        <v>5029</v>
      </c>
      <c r="C16263" t="s">
        <v>5025</v>
      </c>
      <c r="D16263">
        <v>51</v>
      </c>
      <c r="E16263" s="1">
        <v>6231635</v>
      </c>
      <c r="G16263" t="s">
        <v>34</v>
      </c>
      <c r="H16263" t="s">
        <v>5030</v>
      </c>
      <c r="I16263" t="s">
        <v>359</v>
      </c>
      <c r="K16263" t="s">
        <v>189</v>
      </c>
      <c r="L16263" t="s">
        <v>38</v>
      </c>
      <c r="M16263" t="s">
        <v>202</v>
      </c>
    </row>
    <row r="16264" spans="1:13" x14ac:dyDescent="0.3">
      <c r="A16264" t="s">
        <v>5029</v>
      </c>
      <c r="C16264" t="s">
        <v>23427</v>
      </c>
      <c r="D16264">
        <v>52</v>
      </c>
      <c r="E16264" s="1">
        <v>12505440</v>
      </c>
      <c r="G16264" t="s">
        <v>34</v>
      </c>
      <c r="H16264" t="s">
        <v>23430</v>
      </c>
      <c r="I16264" t="s">
        <v>359</v>
      </c>
      <c r="K16264" t="s">
        <v>189</v>
      </c>
      <c r="L16264" t="s">
        <v>44</v>
      </c>
      <c r="M16264" t="s">
        <v>202</v>
      </c>
    </row>
    <row r="16265" spans="1:13" x14ac:dyDescent="0.3">
      <c r="A16265" t="s">
        <v>5029</v>
      </c>
      <c r="C16265" t="s">
        <v>22024</v>
      </c>
      <c r="D16265">
        <v>43</v>
      </c>
      <c r="E16265" s="1">
        <v>2797019</v>
      </c>
      <c r="G16265" t="s">
        <v>34</v>
      </c>
      <c r="H16265" t="s">
        <v>22025</v>
      </c>
      <c r="I16265" t="s">
        <v>359</v>
      </c>
      <c r="K16265" t="s">
        <v>189</v>
      </c>
      <c r="L16265" t="s">
        <v>38</v>
      </c>
      <c r="M16265" t="s">
        <v>202</v>
      </c>
    </row>
    <row r="16266" spans="1:13" x14ac:dyDescent="0.3">
      <c r="A16266" t="s">
        <v>5029</v>
      </c>
      <c r="C16266" t="s">
        <v>12314</v>
      </c>
      <c r="D16266">
        <v>44</v>
      </c>
      <c r="E16266" s="1">
        <v>8802050</v>
      </c>
      <c r="G16266" t="s">
        <v>364</v>
      </c>
      <c r="H16266" t="s">
        <v>12385</v>
      </c>
      <c r="I16266" t="s">
        <v>359</v>
      </c>
      <c r="K16266" t="s">
        <v>189</v>
      </c>
      <c r="L16266" t="s">
        <v>38</v>
      </c>
      <c r="M16266" t="s">
        <v>3060</v>
      </c>
    </row>
    <row r="16267" spans="1:13" x14ac:dyDescent="0.3">
      <c r="A16267" t="s">
        <v>5029</v>
      </c>
      <c r="C16267" t="s">
        <v>8196</v>
      </c>
      <c r="D16267">
        <v>86</v>
      </c>
      <c r="E16267" s="1">
        <v>27731628</v>
      </c>
      <c r="G16267" t="s">
        <v>34</v>
      </c>
      <c r="H16267" t="s">
        <v>8210</v>
      </c>
      <c r="I16267" t="s">
        <v>359</v>
      </c>
      <c r="K16267" t="s">
        <v>189</v>
      </c>
      <c r="L16267" t="s">
        <v>38</v>
      </c>
      <c r="M16267" t="s">
        <v>217</v>
      </c>
    </row>
    <row r="16268" spans="1:13" x14ac:dyDescent="0.3">
      <c r="A16268" t="s">
        <v>5029</v>
      </c>
      <c r="C16268" t="s">
        <v>7634</v>
      </c>
      <c r="D16268">
        <v>106</v>
      </c>
      <c r="E16268" s="1">
        <v>15998824</v>
      </c>
      <c r="G16268" t="s">
        <v>34</v>
      </c>
      <c r="H16268" t="s">
        <v>7663</v>
      </c>
      <c r="I16268" t="s">
        <v>359</v>
      </c>
      <c r="K16268" t="s">
        <v>189</v>
      </c>
      <c r="L16268" t="s">
        <v>38</v>
      </c>
      <c r="M16268" t="s">
        <v>217</v>
      </c>
    </row>
    <row r="16269" spans="1:13" x14ac:dyDescent="0.3">
      <c r="A16269" t="s">
        <v>5029</v>
      </c>
      <c r="C16269" t="s">
        <v>9183</v>
      </c>
      <c r="D16269">
        <v>6</v>
      </c>
      <c r="E16269" s="1">
        <v>58334</v>
      </c>
      <c r="G16269" t="s">
        <v>34</v>
      </c>
      <c r="H16269" t="s">
        <v>9279</v>
      </c>
      <c r="I16269" t="s">
        <v>359</v>
      </c>
      <c r="K16269" t="s">
        <v>189</v>
      </c>
      <c r="L16269" t="s">
        <v>257</v>
      </c>
      <c r="M16269" t="s">
        <v>217</v>
      </c>
    </row>
    <row r="16270" spans="1:13" x14ac:dyDescent="0.3">
      <c r="A16270" t="s">
        <v>19320</v>
      </c>
      <c r="C16270" t="s">
        <v>19247</v>
      </c>
      <c r="D16270">
        <v>3</v>
      </c>
      <c r="E16270" s="1">
        <v>6790</v>
      </c>
      <c r="G16270" t="s">
        <v>34</v>
      </c>
      <c r="H16270" t="s">
        <v>6143</v>
      </c>
      <c r="I16270" t="s">
        <v>19321</v>
      </c>
      <c r="J16270" t="s">
        <v>10460</v>
      </c>
      <c r="K16270" t="s">
        <v>24</v>
      </c>
      <c r="L16270" t="s">
        <v>25</v>
      </c>
      <c r="M16270" t="s">
        <v>6146</v>
      </c>
    </row>
    <row r="16271" spans="1:13" x14ac:dyDescent="0.3">
      <c r="A16271" t="s">
        <v>20336</v>
      </c>
      <c r="C16271" t="s">
        <v>20121</v>
      </c>
      <c r="D16271">
        <v>4</v>
      </c>
      <c r="E16271" s="1">
        <v>12175</v>
      </c>
      <c r="G16271" t="s">
        <v>34</v>
      </c>
      <c r="H16271" t="s">
        <v>6143</v>
      </c>
      <c r="I16271" t="s">
        <v>20337</v>
      </c>
      <c r="J16271" t="s">
        <v>288</v>
      </c>
      <c r="K16271" t="s">
        <v>24</v>
      </c>
      <c r="L16271" t="s">
        <v>25</v>
      </c>
      <c r="M16271" t="s">
        <v>6146</v>
      </c>
    </row>
    <row r="16272" spans="1:13" x14ac:dyDescent="0.3">
      <c r="A16272" t="s">
        <v>14822</v>
      </c>
      <c r="C16272" t="s">
        <v>14716</v>
      </c>
      <c r="D16272">
        <v>4</v>
      </c>
      <c r="E16272" s="1">
        <v>15863</v>
      </c>
      <c r="G16272" t="s">
        <v>34</v>
      </c>
      <c r="H16272" t="s">
        <v>6143</v>
      </c>
      <c r="I16272" t="s">
        <v>14823</v>
      </c>
      <c r="J16272" t="s">
        <v>300</v>
      </c>
      <c r="K16272" t="s">
        <v>24</v>
      </c>
      <c r="L16272" t="s">
        <v>25</v>
      </c>
      <c r="M16272" t="s">
        <v>6146</v>
      </c>
    </row>
    <row r="16273" spans="1:13" x14ac:dyDescent="0.3">
      <c r="A16273" t="s">
        <v>19740</v>
      </c>
      <c r="C16273" t="s">
        <v>19404</v>
      </c>
      <c r="D16273">
        <v>6</v>
      </c>
      <c r="E16273" s="1">
        <v>6790</v>
      </c>
      <c r="G16273" t="s">
        <v>34</v>
      </c>
      <c r="H16273" t="s">
        <v>6143</v>
      </c>
      <c r="I16273" t="s">
        <v>19741</v>
      </c>
      <c r="J16273" t="s">
        <v>280</v>
      </c>
      <c r="K16273" t="s">
        <v>24</v>
      </c>
      <c r="L16273" t="s">
        <v>25</v>
      </c>
      <c r="M16273" t="s">
        <v>6146</v>
      </c>
    </row>
    <row r="16274" spans="1:13" x14ac:dyDescent="0.3">
      <c r="A16274" t="s">
        <v>13586</v>
      </c>
      <c r="C16274" t="s">
        <v>13456</v>
      </c>
      <c r="D16274">
        <v>7</v>
      </c>
      <c r="E16274" s="1">
        <v>14808</v>
      </c>
      <c r="G16274" t="s">
        <v>34</v>
      </c>
      <c r="H16274" t="s">
        <v>6143</v>
      </c>
      <c r="I16274" t="s">
        <v>13587</v>
      </c>
      <c r="J16274" t="s">
        <v>30</v>
      </c>
      <c r="K16274" t="s">
        <v>24</v>
      </c>
      <c r="L16274" t="s">
        <v>25</v>
      </c>
      <c r="M16274" t="s">
        <v>6146</v>
      </c>
    </row>
    <row r="16275" spans="1:13" x14ac:dyDescent="0.3">
      <c r="A16275" t="s">
        <v>8535</v>
      </c>
      <c r="C16275" t="s">
        <v>8196</v>
      </c>
      <c r="D16275">
        <v>8</v>
      </c>
      <c r="E16275" s="1">
        <v>49999</v>
      </c>
      <c r="G16275" t="s">
        <v>111</v>
      </c>
      <c r="H16275" t="s">
        <v>8051</v>
      </c>
      <c r="I16275" t="s">
        <v>8536</v>
      </c>
      <c r="J16275" t="s">
        <v>119</v>
      </c>
      <c r="K16275" t="s">
        <v>24</v>
      </c>
      <c r="L16275" t="s">
        <v>25</v>
      </c>
      <c r="M16275" t="s">
        <v>232</v>
      </c>
    </row>
    <row r="16276" spans="1:13" x14ac:dyDescent="0.3">
      <c r="A16276" t="s">
        <v>5658</v>
      </c>
      <c r="C16276" t="s">
        <v>5642</v>
      </c>
      <c r="D16276">
        <v>11</v>
      </c>
      <c r="E16276" s="1">
        <v>482306</v>
      </c>
      <c r="G16276" t="s">
        <v>34</v>
      </c>
      <c r="H16276" t="s">
        <v>5659</v>
      </c>
      <c r="I16276" t="s">
        <v>147</v>
      </c>
      <c r="J16276" t="s">
        <v>1293</v>
      </c>
      <c r="K16276" t="s">
        <v>609</v>
      </c>
      <c r="L16276" t="s">
        <v>38</v>
      </c>
      <c r="M16276" t="s">
        <v>217</v>
      </c>
    </row>
    <row r="16277" spans="1:13" x14ac:dyDescent="0.3">
      <c r="A16277" t="s">
        <v>34759</v>
      </c>
      <c r="C16277" t="s">
        <v>34736</v>
      </c>
      <c r="D16277">
        <v>46</v>
      </c>
      <c r="E16277" s="1">
        <v>2912038</v>
      </c>
      <c r="G16277" t="s">
        <v>48</v>
      </c>
      <c r="H16277" t="s">
        <v>34760</v>
      </c>
      <c r="I16277" t="s">
        <v>99</v>
      </c>
      <c r="K16277" t="s">
        <v>100</v>
      </c>
      <c r="L16277" t="s">
        <v>38</v>
      </c>
      <c r="M16277" t="s">
        <v>331</v>
      </c>
    </row>
    <row r="16278" spans="1:13" x14ac:dyDescent="0.3">
      <c r="A16278" t="s">
        <v>26241</v>
      </c>
      <c r="C16278" t="s">
        <v>25932</v>
      </c>
      <c r="D16278">
        <v>2</v>
      </c>
      <c r="E16278" s="1">
        <v>12975</v>
      </c>
      <c r="G16278" t="s">
        <v>34</v>
      </c>
      <c r="H16278" t="s">
        <v>6143</v>
      </c>
      <c r="I16278" t="s">
        <v>20112</v>
      </c>
      <c r="J16278" t="s">
        <v>700</v>
      </c>
      <c r="K16278" t="s">
        <v>24</v>
      </c>
      <c r="L16278" t="s">
        <v>25</v>
      </c>
      <c r="M16278" t="s">
        <v>6146</v>
      </c>
    </row>
    <row r="16279" spans="1:13" x14ac:dyDescent="0.3">
      <c r="A16279" t="s">
        <v>13690</v>
      </c>
      <c r="C16279" t="s">
        <v>13456</v>
      </c>
      <c r="D16279">
        <v>7</v>
      </c>
      <c r="E16279" s="1">
        <v>7754</v>
      </c>
      <c r="G16279" t="s">
        <v>34</v>
      </c>
      <c r="H16279" t="s">
        <v>6143</v>
      </c>
      <c r="I16279" t="s">
        <v>13691</v>
      </c>
      <c r="J16279" t="s">
        <v>30</v>
      </c>
      <c r="K16279" t="s">
        <v>24</v>
      </c>
      <c r="L16279" t="s">
        <v>25</v>
      </c>
      <c r="M16279" t="s">
        <v>6146</v>
      </c>
    </row>
    <row r="16280" spans="1:13" x14ac:dyDescent="0.3">
      <c r="A16280" t="s">
        <v>6850</v>
      </c>
      <c r="C16280" t="s">
        <v>6671</v>
      </c>
      <c r="D16280">
        <v>3</v>
      </c>
      <c r="E16280" s="1">
        <v>24949</v>
      </c>
      <c r="G16280" t="s">
        <v>34</v>
      </c>
      <c r="H16280" t="s">
        <v>6143</v>
      </c>
      <c r="I16280" t="s">
        <v>6199</v>
      </c>
      <c r="J16280" t="s">
        <v>1250</v>
      </c>
      <c r="K16280" t="s">
        <v>24</v>
      </c>
      <c r="L16280" t="s">
        <v>25</v>
      </c>
      <c r="M16280" t="s">
        <v>6146</v>
      </c>
    </row>
    <row r="16281" spans="1:13" x14ac:dyDescent="0.3">
      <c r="A16281" t="s">
        <v>32053</v>
      </c>
      <c r="C16281" t="s">
        <v>31866</v>
      </c>
      <c r="D16281">
        <v>6</v>
      </c>
      <c r="E16281" s="1">
        <v>4905</v>
      </c>
      <c r="G16281" t="s">
        <v>34</v>
      </c>
      <c r="H16281" t="s">
        <v>6143</v>
      </c>
      <c r="I16281" t="s">
        <v>18778</v>
      </c>
      <c r="J16281" t="s">
        <v>769</v>
      </c>
      <c r="K16281" t="s">
        <v>24</v>
      </c>
      <c r="L16281" t="s">
        <v>25</v>
      </c>
      <c r="M16281" t="s">
        <v>6146</v>
      </c>
    </row>
    <row r="16282" spans="1:13" x14ac:dyDescent="0.3">
      <c r="A16282" t="s">
        <v>4199</v>
      </c>
      <c r="C16282" t="s">
        <v>3657</v>
      </c>
      <c r="D16282">
        <v>24</v>
      </c>
      <c r="E16282" s="1">
        <v>100000</v>
      </c>
      <c r="G16282" t="s">
        <v>34</v>
      </c>
      <c r="H16282" t="s">
        <v>4200</v>
      </c>
      <c r="I16282" t="s">
        <v>99</v>
      </c>
      <c r="K16282" t="s">
        <v>100</v>
      </c>
      <c r="L16282" t="s">
        <v>17</v>
      </c>
      <c r="M16282" t="s">
        <v>217</v>
      </c>
    </row>
    <row r="16283" spans="1:13" x14ac:dyDescent="0.3">
      <c r="A16283" t="s">
        <v>31539</v>
      </c>
      <c r="C16283" t="s">
        <v>31493</v>
      </c>
      <c r="D16283">
        <v>84</v>
      </c>
      <c r="E16283" s="1">
        <v>1303920</v>
      </c>
      <c r="G16283" t="s">
        <v>111</v>
      </c>
      <c r="H16283" t="s">
        <v>31540</v>
      </c>
      <c r="I16283" t="s">
        <v>153</v>
      </c>
      <c r="J16283" t="s">
        <v>22</v>
      </c>
      <c r="K16283" t="s">
        <v>24</v>
      </c>
      <c r="L16283" t="s">
        <v>25</v>
      </c>
      <c r="M16283" t="s">
        <v>120</v>
      </c>
    </row>
    <row r="16284" spans="1:13" x14ac:dyDescent="0.3">
      <c r="A16284" t="s">
        <v>13975</v>
      </c>
      <c r="C16284" t="s">
        <v>13456</v>
      </c>
      <c r="D16284">
        <v>7</v>
      </c>
      <c r="E16284" s="1">
        <v>10277</v>
      </c>
      <c r="G16284" t="s">
        <v>34</v>
      </c>
      <c r="H16284" t="s">
        <v>6143</v>
      </c>
      <c r="I16284" t="s">
        <v>13976</v>
      </c>
      <c r="J16284" t="s">
        <v>30</v>
      </c>
      <c r="K16284" t="s">
        <v>24</v>
      </c>
      <c r="L16284" t="s">
        <v>25</v>
      </c>
      <c r="M16284" t="s">
        <v>6146</v>
      </c>
    </row>
    <row r="16285" spans="1:13" x14ac:dyDescent="0.3">
      <c r="A16285" t="s">
        <v>13301</v>
      </c>
      <c r="C16285" t="s">
        <v>12994</v>
      </c>
      <c r="D16285">
        <v>4</v>
      </c>
      <c r="E16285" s="1">
        <v>5259</v>
      </c>
      <c r="G16285" t="s">
        <v>34</v>
      </c>
      <c r="H16285" t="s">
        <v>6143</v>
      </c>
      <c r="I16285" t="s">
        <v>13302</v>
      </c>
      <c r="J16285" t="s">
        <v>7536</v>
      </c>
      <c r="K16285" t="s">
        <v>24</v>
      </c>
      <c r="L16285" t="s">
        <v>25</v>
      </c>
      <c r="M16285" t="s">
        <v>6146</v>
      </c>
    </row>
    <row r="16286" spans="1:13" x14ac:dyDescent="0.3">
      <c r="A16286" t="s">
        <v>28146</v>
      </c>
      <c r="C16286" t="s">
        <v>27925</v>
      </c>
      <c r="D16286">
        <v>12</v>
      </c>
      <c r="E16286" s="1">
        <v>440000</v>
      </c>
      <c r="G16286" t="s">
        <v>13</v>
      </c>
      <c r="H16286" t="s">
        <v>28147</v>
      </c>
      <c r="I16286" t="s">
        <v>302</v>
      </c>
      <c r="J16286" t="s">
        <v>119</v>
      </c>
      <c r="K16286" t="s">
        <v>24</v>
      </c>
      <c r="L16286" t="s">
        <v>17</v>
      </c>
      <c r="M16286" t="s">
        <v>87</v>
      </c>
    </row>
    <row r="16287" spans="1:13" x14ac:dyDescent="0.3">
      <c r="A16287" t="s">
        <v>7024</v>
      </c>
      <c r="C16287" t="s">
        <v>37782</v>
      </c>
      <c r="D16287">
        <v>60</v>
      </c>
      <c r="E16287" s="1">
        <v>75000</v>
      </c>
      <c r="G16287" t="s">
        <v>111</v>
      </c>
      <c r="H16287" t="s">
        <v>37820</v>
      </c>
      <c r="I16287" t="s">
        <v>140</v>
      </c>
      <c r="J16287" t="s">
        <v>22</v>
      </c>
      <c r="K16287" t="s">
        <v>24</v>
      </c>
      <c r="L16287" t="s">
        <v>25</v>
      </c>
      <c r="M16287" t="s">
        <v>3790</v>
      </c>
    </row>
    <row r="16288" spans="1:13" x14ac:dyDescent="0.3">
      <c r="A16288" t="s">
        <v>7024</v>
      </c>
      <c r="C16288" t="s">
        <v>24677</v>
      </c>
      <c r="D16288">
        <v>103</v>
      </c>
      <c r="E16288" s="1">
        <v>247500</v>
      </c>
      <c r="G16288" t="s">
        <v>111</v>
      </c>
      <c r="H16288" t="s">
        <v>24697</v>
      </c>
      <c r="I16288" t="s">
        <v>140</v>
      </c>
      <c r="J16288" t="s">
        <v>22</v>
      </c>
      <c r="K16288" t="s">
        <v>24</v>
      </c>
      <c r="L16288" t="s">
        <v>25</v>
      </c>
      <c r="M16288" t="s">
        <v>3790</v>
      </c>
    </row>
    <row r="16289" spans="1:13" x14ac:dyDescent="0.3">
      <c r="A16289" t="s">
        <v>7024</v>
      </c>
      <c r="C16289" t="s">
        <v>14030</v>
      </c>
      <c r="D16289">
        <v>36</v>
      </c>
      <c r="E16289" s="1">
        <v>105000</v>
      </c>
      <c r="G16289" t="s">
        <v>111</v>
      </c>
      <c r="H16289" t="s">
        <v>14037</v>
      </c>
      <c r="I16289" t="s">
        <v>140</v>
      </c>
      <c r="J16289" t="s">
        <v>22</v>
      </c>
      <c r="K16289" t="s">
        <v>24</v>
      </c>
      <c r="L16289" t="s">
        <v>25</v>
      </c>
      <c r="M16289" t="s">
        <v>6109</v>
      </c>
    </row>
    <row r="16290" spans="1:13" x14ac:dyDescent="0.3">
      <c r="A16290" t="s">
        <v>7024</v>
      </c>
      <c r="C16290" t="s">
        <v>6985</v>
      </c>
      <c r="D16290">
        <v>12</v>
      </c>
      <c r="E16290" s="1">
        <v>15000</v>
      </c>
      <c r="G16290" t="s">
        <v>111</v>
      </c>
      <c r="H16290" t="s">
        <v>7025</v>
      </c>
      <c r="I16290" t="s">
        <v>140</v>
      </c>
      <c r="J16290" t="s">
        <v>22</v>
      </c>
      <c r="K16290" t="s">
        <v>24</v>
      </c>
      <c r="L16290" t="s">
        <v>25</v>
      </c>
      <c r="M16290" t="s">
        <v>6109</v>
      </c>
    </row>
    <row r="16291" spans="1:13" x14ac:dyDescent="0.3">
      <c r="A16291" t="s">
        <v>15276</v>
      </c>
      <c r="C16291" t="s">
        <v>18238</v>
      </c>
      <c r="D16291">
        <v>33</v>
      </c>
      <c r="E16291" s="1">
        <v>18000</v>
      </c>
      <c r="G16291" t="s">
        <v>34</v>
      </c>
      <c r="H16291" t="s">
        <v>18250</v>
      </c>
      <c r="I16291" t="s">
        <v>287</v>
      </c>
      <c r="J16291" t="s">
        <v>288</v>
      </c>
      <c r="K16291" t="s">
        <v>24</v>
      </c>
      <c r="L16291" t="s">
        <v>25</v>
      </c>
      <c r="M16291" t="s">
        <v>6146</v>
      </c>
    </row>
    <row r="16292" spans="1:13" x14ac:dyDescent="0.3">
      <c r="A16292" t="s">
        <v>15276</v>
      </c>
      <c r="C16292" t="s">
        <v>15182</v>
      </c>
      <c r="D16292">
        <v>5</v>
      </c>
      <c r="E16292" s="1">
        <v>35650</v>
      </c>
      <c r="G16292" t="s">
        <v>34</v>
      </c>
      <c r="H16292" t="s">
        <v>6143</v>
      </c>
      <c r="I16292" t="s">
        <v>287</v>
      </c>
      <c r="J16292" t="s">
        <v>288</v>
      </c>
      <c r="K16292" t="s">
        <v>24</v>
      </c>
      <c r="L16292" t="s">
        <v>25</v>
      </c>
      <c r="M16292" t="s">
        <v>6146</v>
      </c>
    </row>
    <row r="16293" spans="1:13" x14ac:dyDescent="0.3">
      <c r="A16293" t="s">
        <v>31426</v>
      </c>
      <c r="C16293" t="s">
        <v>31300</v>
      </c>
      <c r="D16293">
        <v>5</v>
      </c>
      <c r="E16293" s="1">
        <v>66582</v>
      </c>
      <c r="G16293" t="s">
        <v>34</v>
      </c>
      <c r="H16293" t="s">
        <v>6143</v>
      </c>
      <c r="I16293" t="s">
        <v>31427</v>
      </c>
      <c r="J16293" t="s">
        <v>137</v>
      </c>
      <c r="K16293" t="s">
        <v>24</v>
      </c>
      <c r="L16293" t="s">
        <v>25</v>
      </c>
      <c r="M16293" t="s">
        <v>6146</v>
      </c>
    </row>
    <row r="16294" spans="1:13" x14ac:dyDescent="0.3">
      <c r="A16294" t="s">
        <v>14934</v>
      </c>
      <c r="C16294" t="s">
        <v>14716</v>
      </c>
      <c r="D16294">
        <v>4</v>
      </c>
      <c r="E16294" s="1">
        <v>4539</v>
      </c>
      <c r="G16294" t="s">
        <v>34</v>
      </c>
      <c r="H16294" t="s">
        <v>6143</v>
      </c>
      <c r="I16294" t="s">
        <v>14935</v>
      </c>
      <c r="J16294" t="s">
        <v>300</v>
      </c>
      <c r="K16294" t="s">
        <v>24</v>
      </c>
      <c r="L16294" t="s">
        <v>25</v>
      </c>
      <c r="M16294" t="s">
        <v>6146</v>
      </c>
    </row>
    <row r="16295" spans="1:13" x14ac:dyDescent="0.3">
      <c r="A16295" t="s">
        <v>10198</v>
      </c>
      <c r="C16295" t="s">
        <v>10083</v>
      </c>
      <c r="D16295">
        <v>19</v>
      </c>
      <c r="E16295" s="1">
        <v>100000</v>
      </c>
      <c r="G16295" t="s">
        <v>48</v>
      </c>
      <c r="H16295" t="s">
        <v>10199</v>
      </c>
      <c r="I16295" t="s">
        <v>10200</v>
      </c>
      <c r="K16295" t="s">
        <v>100</v>
      </c>
      <c r="L16295" t="s">
        <v>17</v>
      </c>
      <c r="M16295" t="s">
        <v>190</v>
      </c>
    </row>
    <row r="16296" spans="1:13" x14ac:dyDescent="0.3">
      <c r="A16296" t="s">
        <v>18206</v>
      </c>
      <c r="C16296" t="s">
        <v>18172</v>
      </c>
      <c r="D16296">
        <v>12</v>
      </c>
      <c r="E16296" s="1">
        <v>10000</v>
      </c>
      <c r="G16296" t="s">
        <v>111</v>
      </c>
      <c r="H16296" t="s">
        <v>970</v>
      </c>
      <c r="I16296" t="s">
        <v>156</v>
      </c>
      <c r="J16296" t="s">
        <v>22</v>
      </c>
      <c r="K16296" t="s">
        <v>24</v>
      </c>
      <c r="L16296" t="s">
        <v>25</v>
      </c>
      <c r="M16296" t="s">
        <v>6109</v>
      </c>
    </row>
    <row r="16297" spans="1:13" x14ac:dyDescent="0.3">
      <c r="A16297" t="s">
        <v>18206</v>
      </c>
      <c r="C16297" t="s">
        <v>26519</v>
      </c>
      <c r="D16297">
        <v>12</v>
      </c>
      <c r="E16297" s="1">
        <v>600</v>
      </c>
      <c r="G16297" t="s">
        <v>21</v>
      </c>
      <c r="H16297" t="s">
        <v>970</v>
      </c>
      <c r="I16297" t="s">
        <v>156</v>
      </c>
      <c r="J16297" t="s">
        <v>22</v>
      </c>
      <c r="K16297" t="s">
        <v>24</v>
      </c>
      <c r="L16297" t="s">
        <v>25</v>
      </c>
      <c r="M16297" t="s">
        <v>26</v>
      </c>
    </row>
    <row r="16298" spans="1:13" x14ac:dyDescent="0.3">
      <c r="A16298" t="s">
        <v>14514</v>
      </c>
      <c r="C16298" t="s">
        <v>14108</v>
      </c>
      <c r="D16298">
        <v>7</v>
      </c>
      <c r="E16298" s="1">
        <v>7054</v>
      </c>
      <c r="G16298" t="s">
        <v>34</v>
      </c>
      <c r="H16298" t="s">
        <v>6143</v>
      </c>
      <c r="I16298" t="s">
        <v>14515</v>
      </c>
      <c r="J16298" t="s">
        <v>433</v>
      </c>
      <c r="K16298" t="s">
        <v>24</v>
      </c>
      <c r="L16298" t="s">
        <v>25</v>
      </c>
      <c r="M16298" t="s">
        <v>6146</v>
      </c>
    </row>
    <row r="16300" spans="1:13" s="28" customFormat="1" x14ac:dyDescent="0.3">
      <c r="A16300" s="28" t="s">
        <v>2518</v>
      </c>
      <c r="C16300" s="28" t="s">
        <v>38239</v>
      </c>
      <c r="D16300" s="28">
        <v>13</v>
      </c>
      <c r="E16300" s="29">
        <v>585470</v>
      </c>
      <c r="G16300" s="28" t="s">
        <v>13</v>
      </c>
      <c r="H16300" s="28" t="s">
        <v>38265</v>
      </c>
      <c r="I16300" s="28" t="s">
        <v>2520</v>
      </c>
      <c r="J16300" s="28" t="s">
        <v>703</v>
      </c>
      <c r="K16300" s="28" t="s">
        <v>645</v>
      </c>
      <c r="L16300" s="28" t="s">
        <v>44</v>
      </c>
      <c r="M16300" s="28" t="s">
        <v>18</v>
      </c>
    </row>
    <row r="16301" spans="1:13" x14ac:dyDescent="0.3">
      <c r="A16301" t="s">
        <v>2518</v>
      </c>
      <c r="C16301" t="s">
        <v>2269</v>
      </c>
      <c r="D16301">
        <v>9</v>
      </c>
      <c r="E16301" s="35">
        <v>1252388</v>
      </c>
      <c r="F16301" t="s">
        <v>38264</v>
      </c>
      <c r="G16301" t="s">
        <v>13</v>
      </c>
      <c r="H16301" t="s">
        <v>2519</v>
      </c>
      <c r="I16301" t="s">
        <v>2520</v>
      </c>
      <c r="J16301" t="s">
        <v>703</v>
      </c>
      <c r="K16301" t="s">
        <v>645</v>
      </c>
      <c r="L16301" t="s">
        <v>17</v>
      </c>
      <c r="M16301" t="s">
        <v>82</v>
      </c>
    </row>
    <row r="16302" spans="1:13" x14ac:dyDescent="0.3">
      <c r="A16302" t="s">
        <v>2518</v>
      </c>
      <c r="C16302" t="s">
        <v>29114</v>
      </c>
      <c r="D16302">
        <v>11</v>
      </c>
      <c r="E16302" s="1">
        <v>25000</v>
      </c>
      <c r="G16302" t="s">
        <v>13</v>
      </c>
      <c r="H16302" t="s">
        <v>29231</v>
      </c>
      <c r="I16302" t="s">
        <v>2520</v>
      </c>
      <c r="J16302" t="s">
        <v>703</v>
      </c>
      <c r="K16302" t="s">
        <v>645</v>
      </c>
      <c r="L16302" t="s">
        <v>17</v>
      </c>
      <c r="M16302" t="s">
        <v>18</v>
      </c>
    </row>
    <row r="16303" spans="1:13" x14ac:dyDescent="0.3">
      <c r="A16303" t="s">
        <v>2518</v>
      </c>
      <c r="C16303" t="s">
        <v>27408</v>
      </c>
      <c r="D16303">
        <v>35</v>
      </c>
      <c r="E16303" s="1">
        <v>13425562</v>
      </c>
      <c r="G16303" t="s">
        <v>13</v>
      </c>
      <c r="H16303" t="s">
        <v>27587</v>
      </c>
      <c r="I16303" t="s">
        <v>2520</v>
      </c>
      <c r="J16303" t="s">
        <v>703</v>
      </c>
      <c r="K16303" t="s">
        <v>645</v>
      </c>
      <c r="L16303" t="s">
        <v>17</v>
      </c>
      <c r="M16303" t="s">
        <v>31</v>
      </c>
    </row>
    <row r="16304" spans="1:13" x14ac:dyDescent="0.3">
      <c r="A16304" t="s">
        <v>2518</v>
      </c>
      <c r="C16304" t="s">
        <v>29302</v>
      </c>
      <c r="D16304">
        <v>39</v>
      </c>
      <c r="E16304" s="1">
        <v>2188563</v>
      </c>
      <c r="F16304" s="19">
        <f>SUM(E16300:E16304)</f>
        <v>17476983</v>
      </c>
      <c r="G16304" t="s">
        <v>13</v>
      </c>
      <c r="H16304" t="s">
        <v>29319</v>
      </c>
      <c r="I16304" t="s">
        <v>2520</v>
      </c>
      <c r="J16304" t="s">
        <v>703</v>
      </c>
      <c r="K16304" t="s">
        <v>645</v>
      </c>
      <c r="L16304" t="s">
        <v>44</v>
      </c>
      <c r="M16304" t="s">
        <v>82</v>
      </c>
    </row>
    <row r="16305" spans="1:13" x14ac:dyDescent="0.3">
      <c r="A16305" t="s">
        <v>2518</v>
      </c>
      <c r="C16305" t="s">
        <v>30364</v>
      </c>
      <c r="D16305">
        <v>15</v>
      </c>
      <c r="E16305" s="1">
        <v>74612</v>
      </c>
      <c r="G16305" t="s">
        <v>13</v>
      </c>
      <c r="H16305" t="s">
        <v>30494</v>
      </c>
      <c r="I16305" t="s">
        <v>2520</v>
      </c>
      <c r="J16305" t="s">
        <v>703</v>
      </c>
      <c r="K16305" t="s">
        <v>645</v>
      </c>
      <c r="L16305" t="s">
        <v>17</v>
      </c>
      <c r="M16305" t="s">
        <v>18</v>
      </c>
    </row>
    <row r="16306" spans="1:13" x14ac:dyDescent="0.3">
      <c r="A16306" t="s">
        <v>2518</v>
      </c>
      <c r="C16306" t="s">
        <v>22837</v>
      </c>
      <c r="D16306">
        <v>48</v>
      </c>
      <c r="E16306" s="1">
        <v>599983</v>
      </c>
      <c r="G16306" t="s">
        <v>13</v>
      </c>
      <c r="H16306" t="s">
        <v>23115</v>
      </c>
      <c r="I16306" t="s">
        <v>2520</v>
      </c>
      <c r="J16306" t="s">
        <v>703</v>
      </c>
      <c r="K16306" t="s">
        <v>645</v>
      </c>
      <c r="L16306" t="s">
        <v>6012</v>
      </c>
      <c r="M16306" t="s">
        <v>18</v>
      </c>
    </row>
    <row r="16307" spans="1:13" x14ac:dyDescent="0.3">
      <c r="A16307" t="s">
        <v>2518</v>
      </c>
      <c r="C16307" t="s">
        <v>22837</v>
      </c>
      <c r="D16307">
        <v>18</v>
      </c>
      <c r="E16307" s="1">
        <v>112973</v>
      </c>
      <c r="G16307" t="s">
        <v>34</v>
      </c>
      <c r="H16307" t="s">
        <v>23147</v>
      </c>
      <c r="I16307" t="s">
        <v>2520</v>
      </c>
      <c r="J16307" t="s">
        <v>703</v>
      </c>
      <c r="K16307" t="s">
        <v>645</v>
      </c>
      <c r="L16307" t="s">
        <v>17</v>
      </c>
      <c r="M16307" t="s">
        <v>217</v>
      </c>
    </row>
    <row r="16308" spans="1:13" x14ac:dyDescent="0.3">
      <c r="A16308" t="s">
        <v>2518</v>
      </c>
      <c r="C16308" t="s">
        <v>22837</v>
      </c>
      <c r="D16308">
        <v>22</v>
      </c>
      <c r="E16308" s="1">
        <v>278947</v>
      </c>
      <c r="G16308" t="s">
        <v>571</v>
      </c>
      <c r="H16308" t="s">
        <v>23148</v>
      </c>
      <c r="I16308" t="s">
        <v>2520</v>
      </c>
      <c r="J16308" t="s">
        <v>703</v>
      </c>
      <c r="K16308" t="s">
        <v>645</v>
      </c>
      <c r="L16308" t="s">
        <v>704</v>
      </c>
      <c r="M16308" t="s">
        <v>3140</v>
      </c>
    </row>
    <row r="16309" spans="1:13" x14ac:dyDescent="0.3">
      <c r="A16309" t="s">
        <v>2518</v>
      </c>
      <c r="C16309" t="s">
        <v>22837</v>
      </c>
      <c r="D16309">
        <v>37</v>
      </c>
      <c r="E16309" s="1">
        <v>496438</v>
      </c>
      <c r="G16309" t="s">
        <v>13</v>
      </c>
      <c r="H16309" t="s">
        <v>23173</v>
      </c>
      <c r="I16309" t="s">
        <v>2520</v>
      </c>
      <c r="J16309" t="s">
        <v>703</v>
      </c>
      <c r="K16309" t="s">
        <v>645</v>
      </c>
      <c r="L16309" t="s">
        <v>44</v>
      </c>
      <c r="M16309" t="s">
        <v>82</v>
      </c>
    </row>
    <row r="16310" spans="1:13" x14ac:dyDescent="0.3">
      <c r="A16310" t="s">
        <v>2518</v>
      </c>
      <c r="C16310" t="s">
        <v>23427</v>
      </c>
      <c r="D16310">
        <v>48</v>
      </c>
      <c r="E16310" s="1">
        <v>1324476</v>
      </c>
      <c r="G16310" t="s">
        <v>13</v>
      </c>
      <c r="H16310" t="s">
        <v>23432</v>
      </c>
      <c r="I16310" t="s">
        <v>2520</v>
      </c>
      <c r="J16310" t="s">
        <v>703</v>
      </c>
      <c r="K16310" t="s">
        <v>645</v>
      </c>
      <c r="L16310" t="s">
        <v>17</v>
      </c>
      <c r="M16310" t="s">
        <v>18</v>
      </c>
    </row>
    <row r="16311" spans="1:13" x14ac:dyDescent="0.3">
      <c r="A16311" t="s">
        <v>2518</v>
      </c>
      <c r="C16311" t="s">
        <v>23966</v>
      </c>
      <c r="D16311">
        <v>12</v>
      </c>
      <c r="E16311" s="1">
        <v>226257</v>
      </c>
      <c r="G16311" t="s">
        <v>13</v>
      </c>
      <c r="H16311" t="s">
        <v>24052</v>
      </c>
      <c r="I16311" t="s">
        <v>2520</v>
      </c>
      <c r="J16311" t="s">
        <v>703</v>
      </c>
      <c r="K16311" t="s">
        <v>645</v>
      </c>
      <c r="L16311" t="s">
        <v>17</v>
      </c>
      <c r="M16311" t="s">
        <v>82</v>
      </c>
    </row>
    <row r="16312" spans="1:13" x14ac:dyDescent="0.3">
      <c r="A16312" t="s">
        <v>2518</v>
      </c>
      <c r="C16312" t="s">
        <v>23564</v>
      </c>
      <c r="D16312">
        <v>62</v>
      </c>
      <c r="E16312" s="1">
        <v>556911</v>
      </c>
      <c r="G16312" t="s">
        <v>13</v>
      </c>
      <c r="H16312" t="s">
        <v>23581</v>
      </c>
      <c r="I16312" t="s">
        <v>2520</v>
      </c>
      <c r="J16312" t="s">
        <v>703</v>
      </c>
      <c r="K16312" t="s">
        <v>645</v>
      </c>
      <c r="L16312" t="s">
        <v>6012</v>
      </c>
      <c r="M16312" t="s">
        <v>82</v>
      </c>
    </row>
    <row r="16313" spans="1:13" x14ac:dyDescent="0.3">
      <c r="A16313" t="s">
        <v>2518</v>
      </c>
      <c r="C16313" t="s">
        <v>15606</v>
      </c>
      <c r="D16313">
        <v>25</v>
      </c>
      <c r="E16313" s="1">
        <v>265696</v>
      </c>
      <c r="G16313" t="s">
        <v>13</v>
      </c>
      <c r="H16313" t="s">
        <v>15632</v>
      </c>
      <c r="I16313" t="s">
        <v>2520</v>
      </c>
      <c r="J16313" t="s">
        <v>703</v>
      </c>
      <c r="K16313" t="s">
        <v>645</v>
      </c>
      <c r="L16313" t="s">
        <v>17</v>
      </c>
      <c r="M16313" t="s">
        <v>18</v>
      </c>
    </row>
    <row r="16314" spans="1:13" x14ac:dyDescent="0.3">
      <c r="A16314" t="s">
        <v>2518</v>
      </c>
      <c r="C16314" t="s">
        <v>16408</v>
      </c>
      <c r="D16314">
        <v>60</v>
      </c>
      <c r="E16314" s="1">
        <v>5910719</v>
      </c>
      <c r="G16314" t="s">
        <v>571</v>
      </c>
      <c r="H16314" t="s">
        <v>16425</v>
      </c>
      <c r="I16314" t="s">
        <v>2520</v>
      </c>
      <c r="J16314" t="s">
        <v>703</v>
      </c>
      <c r="K16314" t="s">
        <v>645</v>
      </c>
      <c r="L16314" t="s">
        <v>16426</v>
      </c>
      <c r="M16314" t="s">
        <v>16427</v>
      </c>
    </row>
    <row r="16315" spans="1:13" x14ac:dyDescent="0.3">
      <c r="A16315" t="s">
        <v>2518</v>
      </c>
      <c r="C16315" t="s">
        <v>16408</v>
      </c>
      <c r="D16315">
        <v>28</v>
      </c>
      <c r="E16315" s="1">
        <v>349992</v>
      </c>
      <c r="G16315" t="s">
        <v>13</v>
      </c>
      <c r="H16315" t="s">
        <v>16445</v>
      </c>
      <c r="I16315" t="s">
        <v>2520</v>
      </c>
      <c r="J16315" t="s">
        <v>703</v>
      </c>
      <c r="K16315" t="s">
        <v>645</v>
      </c>
      <c r="L16315" t="s">
        <v>704</v>
      </c>
      <c r="M16315" t="s">
        <v>82</v>
      </c>
    </row>
    <row r="16316" spans="1:13" x14ac:dyDescent="0.3">
      <c r="A16316" t="s">
        <v>2518</v>
      </c>
      <c r="C16316" t="s">
        <v>11813</v>
      </c>
      <c r="D16316">
        <v>71</v>
      </c>
      <c r="E16316" s="1">
        <v>6789668</v>
      </c>
      <c r="G16316" t="s">
        <v>13</v>
      </c>
      <c r="H16316" t="s">
        <v>11855</v>
      </c>
      <c r="I16316" t="s">
        <v>2520</v>
      </c>
      <c r="J16316" t="s">
        <v>703</v>
      </c>
      <c r="K16316" t="s">
        <v>645</v>
      </c>
      <c r="L16316" t="s">
        <v>17</v>
      </c>
      <c r="M16316" t="s">
        <v>18</v>
      </c>
    </row>
    <row r="16317" spans="1:13" x14ac:dyDescent="0.3">
      <c r="A16317" t="s">
        <v>2518</v>
      </c>
      <c r="C16317" t="s">
        <v>11813</v>
      </c>
      <c r="D16317">
        <v>72</v>
      </c>
      <c r="E16317" s="1">
        <v>2994783</v>
      </c>
      <c r="G16317" t="s">
        <v>13</v>
      </c>
      <c r="H16317" t="s">
        <v>11961</v>
      </c>
      <c r="I16317" t="s">
        <v>2520</v>
      </c>
      <c r="J16317" t="s">
        <v>703</v>
      </c>
      <c r="K16317" t="s">
        <v>645</v>
      </c>
      <c r="L16317" t="s">
        <v>6012</v>
      </c>
      <c r="M16317" t="s">
        <v>82</v>
      </c>
    </row>
    <row r="16318" spans="1:13" x14ac:dyDescent="0.3">
      <c r="A16318" t="s">
        <v>2518</v>
      </c>
      <c r="C16318" t="s">
        <v>12673</v>
      </c>
      <c r="D16318">
        <v>75</v>
      </c>
      <c r="E16318" s="1">
        <v>7992593</v>
      </c>
      <c r="G16318" t="s">
        <v>13</v>
      </c>
      <c r="H16318" t="s">
        <v>12768</v>
      </c>
      <c r="I16318" t="s">
        <v>2520</v>
      </c>
      <c r="J16318" t="s">
        <v>703</v>
      </c>
      <c r="K16318" t="s">
        <v>645</v>
      </c>
      <c r="L16318" t="s">
        <v>44</v>
      </c>
      <c r="M16318" t="s">
        <v>82</v>
      </c>
    </row>
    <row r="16319" spans="1:13" x14ac:dyDescent="0.3">
      <c r="A16319" t="s">
        <v>2518</v>
      </c>
      <c r="C16319" t="s">
        <v>10589</v>
      </c>
      <c r="D16319">
        <v>38</v>
      </c>
      <c r="E16319" s="1">
        <v>3096211</v>
      </c>
      <c r="G16319" t="s">
        <v>13</v>
      </c>
      <c r="H16319" t="s">
        <v>10645</v>
      </c>
      <c r="I16319" t="s">
        <v>2520</v>
      </c>
      <c r="J16319" t="s">
        <v>703</v>
      </c>
      <c r="K16319" t="s">
        <v>645</v>
      </c>
      <c r="L16319" t="s">
        <v>17</v>
      </c>
      <c r="M16319" t="s">
        <v>82</v>
      </c>
    </row>
    <row r="16320" spans="1:13" x14ac:dyDescent="0.3">
      <c r="A16320" t="s">
        <v>2518</v>
      </c>
      <c r="C16320" t="s">
        <v>9183</v>
      </c>
      <c r="D16320">
        <v>37</v>
      </c>
      <c r="E16320" s="1">
        <v>3902497</v>
      </c>
      <c r="G16320" t="s">
        <v>13</v>
      </c>
      <c r="H16320" t="s">
        <v>9209</v>
      </c>
      <c r="I16320" t="s">
        <v>2520</v>
      </c>
      <c r="J16320" t="s">
        <v>703</v>
      </c>
      <c r="K16320" t="s">
        <v>645</v>
      </c>
      <c r="L16320" t="s">
        <v>44</v>
      </c>
      <c r="M16320" t="s">
        <v>18</v>
      </c>
    </row>
    <row r="16321" spans="1:13" x14ac:dyDescent="0.3">
      <c r="A16321" t="s">
        <v>2518</v>
      </c>
      <c r="C16321" t="s">
        <v>36727</v>
      </c>
      <c r="D16321">
        <v>57</v>
      </c>
      <c r="E16321" s="1">
        <v>3254644</v>
      </c>
      <c r="G16321" t="s">
        <v>13</v>
      </c>
      <c r="H16321" t="s">
        <v>36740</v>
      </c>
      <c r="I16321" t="s">
        <v>2520</v>
      </c>
      <c r="J16321" t="s">
        <v>703</v>
      </c>
      <c r="K16321" t="s">
        <v>645</v>
      </c>
      <c r="L16321" t="s">
        <v>17</v>
      </c>
      <c r="M16321" t="s">
        <v>82</v>
      </c>
    </row>
    <row r="16322" spans="1:13" x14ac:dyDescent="0.3">
      <c r="E16322" s="8" t="s">
        <v>38215</v>
      </c>
    </row>
    <row r="16323" spans="1:13" x14ac:dyDescent="0.3">
      <c r="E16323" s="8">
        <f>SUM(E16300:E16321)</f>
        <v>55704383</v>
      </c>
    </row>
    <row r="16324" spans="1:13" x14ac:dyDescent="0.3">
      <c r="E16324" s="17" t="s">
        <v>38216</v>
      </c>
    </row>
    <row r="16325" spans="1:13" x14ac:dyDescent="0.3">
      <c r="A16325" t="s">
        <v>25199</v>
      </c>
      <c r="C16325" t="s">
        <v>33755</v>
      </c>
      <c r="D16325">
        <v>18</v>
      </c>
      <c r="E16325" s="1">
        <v>100000</v>
      </c>
      <c r="G16325" t="s">
        <v>13</v>
      </c>
      <c r="H16325" t="s">
        <v>33900</v>
      </c>
      <c r="I16325" t="s">
        <v>3862</v>
      </c>
      <c r="K16325" t="s">
        <v>645</v>
      </c>
      <c r="L16325" t="s">
        <v>17</v>
      </c>
      <c r="M16325" t="s">
        <v>450</v>
      </c>
    </row>
    <row r="16326" spans="1:13" x14ac:dyDescent="0.3">
      <c r="A16326" t="s">
        <v>25199</v>
      </c>
      <c r="C16326" t="s">
        <v>25190</v>
      </c>
      <c r="D16326">
        <v>63</v>
      </c>
      <c r="E16326" s="1">
        <v>9792730</v>
      </c>
      <c r="G16326" t="s">
        <v>13</v>
      </c>
      <c r="H16326" t="s">
        <v>25200</v>
      </c>
      <c r="I16326" t="s">
        <v>3862</v>
      </c>
      <c r="K16326" t="s">
        <v>645</v>
      </c>
      <c r="L16326" t="s">
        <v>17</v>
      </c>
      <c r="M16326" t="s">
        <v>345</v>
      </c>
    </row>
    <row r="16327" spans="1:13" x14ac:dyDescent="0.3">
      <c r="A16327" t="s">
        <v>13753</v>
      </c>
      <c r="C16327" t="s">
        <v>26519</v>
      </c>
      <c r="D16327">
        <v>5</v>
      </c>
      <c r="E16327" s="1">
        <v>11535</v>
      </c>
      <c r="G16327" t="s">
        <v>34</v>
      </c>
      <c r="H16327" t="s">
        <v>6143</v>
      </c>
      <c r="I16327" t="s">
        <v>26900</v>
      </c>
      <c r="J16327" t="s">
        <v>2347</v>
      </c>
      <c r="K16327" t="s">
        <v>24</v>
      </c>
      <c r="L16327" t="s">
        <v>25</v>
      </c>
      <c r="M16327" t="s">
        <v>6146</v>
      </c>
    </row>
    <row r="16328" spans="1:13" x14ac:dyDescent="0.3">
      <c r="A16328" t="s">
        <v>13753</v>
      </c>
      <c r="C16328" t="s">
        <v>13456</v>
      </c>
      <c r="D16328">
        <v>7</v>
      </c>
      <c r="E16328" s="1">
        <v>21269</v>
      </c>
      <c r="G16328" t="s">
        <v>34</v>
      </c>
      <c r="H16328" t="s">
        <v>6143</v>
      </c>
      <c r="I16328" t="s">
        <v>13333</v>
      </c>
      <c r="J16328" t="s">
        <v>30</v>
      </c>
      <c r="K16328" t="s">
        <v>24</v>
      </c>
      <c r="L16328" t="s">
        <v>25</v>
      </c>
      <c r="M16328" t="s">
        <v>6146</v>
      </c>
    </row>
    <row r="16329" spans="1:13" x14ac:dyDescent="0.3">
      <c r="A16329" t="s">
        <v>20475</v>
      </c>
      <c r="C16329" t="s">
        <v>20401</v>
      </c>
      <c r="D16329">
        <v>3</v>
      </c>
      <c r="E16329" s="1">
        <v>15995</v>
      </c>
      <c r="G16329" t="s">
        <v>34</v>
      </c>
      <c r="H16329" t="s">
        <v>6143</v>
      </c>
      <c r="I16329" t="s">
        <v>1168</v>
      </c>
      <c r="J16329" t="s">
        <v>1169</v>
      </c>
      <c r="K16329" t="s">
        <v>24</v>
      </c>
      <c r="L16329" t="s">
        <v>25</v>
      </c>
      <c r="M16329" t="s">
        <v>6146</v>
      </c>
    </row>
    <row r="16330" spans="1:13" x14ac:dyDescent="0.3">
      <c r="A16330" t="s">
        <v>26901</v>
      </c>
      <c r="C16330" t="s">
        <v>26519</v>
      </c>
      <c r="D16330">
        <v>5</v>
      </c>
      <c r="E16330" s="1">
        <v>5424</v>
      </c>
      <c r="G16330" t="s">
        <v>34</v>
      </c>
      <c r="H16330" t="s">
        <v>6143</v>
      </c>
      <c r="I16330" t="s">
        <v>1168</v>
      </c>
      <c r="J16330" t="s">
        <v>2347</v>
      </c>
      <c r="K16330" t="s">
        <v>24</v>
      </c>
      <c r="L16330" t="s">
        <v>25</v>
      </c>
      <c r="M16330" t="s">
        <v>6146</v>
      </c>
    </row>
    <row r="16331" spans="1:13" x14ac:dyDescent="0.3">
      <c r="A16331" t="s">
        <v>17546</v>
      </c>
      <c r="C16331" t="s">
        <v>17445</v>
      </c>
      <c r="D16331">
        <v>16</v>
      </c>
      <c r="E16331" s="1">
        <v>18240</v>
      </c>
      <c r="G16331" t="s">
        <v>34</v>
      </c>
      <c r="H16331" t="s">
        <v>6143</v>
      </c>
      <c r="I16331" t="s">
        <v>2402</v>
      </c>
      <c r="J16331" t="s">
        <v>662</v>
      </c>
      <c r="K16331" t="s">
        <v>24</v>
      </c>
      <c r="L16331" t="s">
        <v>25</v>
      </c>
      <c r="M16331" t="s">
        <v>6146</v>
      </c>
    </row>
    <row r="16332" spans="1:13" x14ac:dyDescent="0.3">
      <c r="A16332" t="s">
        <v>26242</v>
      </c>
      <c r="C16332" t="s">
        <v>25932</v>
      </c>
      <c r="D16332">
        <v>2</v>
      </c>
      <c r="E16332" s="1">
        <v>7659</v>
      </c>
      <c r="G16332" t="s">
        <v>34</v>
      </c>
      <c r="H16332" t="s">
        <v>6143</v>
      </c>
      <c r="I16332" t="s">
        <v>26243</v>
      </c>
      <c r="J16332" t="s">
        <v>700</v>
      </c>
      <c r="K16332" t="s">
        <v>24</v>
      </c>
      <c r="L16332" t="s">
        <v>25</v>
      </c>
      <c r="M16332" t="s">
        <v>6146</v>
      </c>
    </row>
    <row r="16333" spans="1:13" x14ac:dyDescent="0.3">
      <c r="A16333" t="s">
        <v>6231</v>
      </c>
      <c r="C16333" t="s">
        <v>9306</v>
      </c>
      <c r="D16333">
        <v>10</v>
      </c>
      <c r="E16333" s="1">
        <v>200000</v>
      </c>
      <c r="G16333" t="s">
        <v>21</v>
      </c>
      <c r="H16333" t="s">
        <v>9363</v>
      </c>
      <c r="I16333" t="s">
        <v>156</v>
      </c>
      <c r="J16333" t="s">
        <v>22</v>
      </c>
      <c r="K16333" t="s">
        <v>24</v>
      </c>
      <c r="L16333" t="s">
        <v>25</v>
      </c>
      <c r="M16333" t="s">
        <v>26</v>
      </c>
    </row>
    <row r="16334" spans="1:13" x14ac:dyDescent="0.3">
      <c r="A16334" t="s">
        <v>6231</v>
      </c>
      <c r="C16334" t="s">
        <v>6225</v>
      </c>
      <c r="D16334">
        <v>12</v>
      </c>
      <c r="E16334" s="1">
        <v>141000</v>
      </c>
      <c r="G16334" t="s">
        <v>111</v>
      </c>
      <c r="H16334" t="s">
        <v>6232</v>
      </c>
      <c r="I16334" t="s">
        <v>156</v>
      </c>
      <c r="J16334" t="s">
        <v>22</v>
      </c>
      <c r="K16334" t="s">
        <v>24</v>
      </c>
      <c r="L16334" t="s">
        <v>25</v>
      </c>
      <c r="M16334" t="s">
        <v>6109</v>
      </c>
    </row>
    <row r="16335" spans="1:13" x14ac:dyDescent="0.3">
      <c r="A16335" t="s">
        <v>14687</v>
      </c>
      <c r="C16335" t="s">
        <v>14674</v>
      </c>
      <c r="D16335">
        <v>36</v>
      </c>
      <c r="E16335" s="1">
        <v>601146</v>
      </c>
      <c r="G16335" t="s">
        <v>111</v>
      </c>
      <c r="H16335" t="s">
        <v>14688</v>
      </c>
      <c r="I16335" t="s">
        <v>85</v>
      </c>
      <c r="J16335" t="s">
        <v>86</v>
      </c>
      <c r="K16335" t="s">
        <v>24</v>
      </c>
      <c r="L16335" t="s">
        <v>25</v>
      </c>
      <c r="M16335" t="s">
        <v>6109</v>
      </c>
    </row>
    <row r="16336" spans="1:13" x14ac:dyDescent="0.3">
      <c r="A16336" t="s">
        <v>14414</v>
      </c>
      <c r="C16336" t="s">
        <v>14108</v>
      </c>
      <c r="D16336">
        <v>7</v>
      </c>
      <c r="E16336" s="1">
        <v>80540</v>
      </c>
      <c r="G16336" t="s">
        <v>34</v>
      </c>
      <c r="H16336" t="s">
        <v>6143</v>
      </c>
      <c r="I16336" t="s">
        <v>14413</v>
      </c>
      <c r="J16336" t="s">
        <v>433</v>
      </c>
      <c r="K16336" t="s">
        <v>24</v>
      </c>
      <c r="L16336" t="s">
        <v>25</v>
      </c>
      <c r="M16336" t="s">
        <v>6146</v>
      </c>
    </row>
    <row r="16337" spans="1:13" x14ac:dyDescent="0.3">
      <c r="A16337" t="s">
        <v>31590</v>
      </c>
      <c r="C16337" t="s">
        <v>31493</v>
      </c>
      <c r="D16337">
        <v>5</v>
      </c>
      <c r="E16337" s="1">
        <v>134908</v>
      </c>
      <c r="G16337" t="s">
        <v>34</v>
      </c>
      <c r="H16337" t="s">
        <v>6143</v>
      </c>
      <c r="I16337" t="s">
        <v>31591</v>
      </c>
      <c r="J16337" t="s">
        <v>311</v>
      </c>
      <c r="K16337" t="s">
        <v>24</v>
      </c>
      <c r="L16337" t="s">
        <v>25</v>
      </c>
      <c r="M16337" t="s">
        <v>6146</v>
      </c>
    </row>
    <row r="16338" spans="1:13" x14ac:dyDescent="0.3">
      <c r="A16338" t="s">
        <v>37821</v>
      </c>
      <c r="C16338" t="s">
        <v>37782</v>
      </c>
      <c r="D16338">
        <v>67</v>
      </c>
      <c r="E16338" s="1">
        <v>275000</v>
      </c>
      <c r="G16338" t="s">
        <v>111</v>
      </c>
      <c r="H16338" t="s">
        <v>37820</v>
      </c>
      <c r="I16338" t="s">
        <v>156</v>
      </c>
      <c r="J16338" t="s">
        <v>22</v>
      </c>
      <c r="K16338" t="s">
        <v>24</v>
      </c>
      <c r="L16338" t="s">
        <v>25</v>
      </c>
      <c r="M16338" t="s">
        <v>3790</v>
      </c>
    </row>
    <row r="16339" spans="1:13" x14ac:dyDescent="0.3">
      <c r="A16339" t="s">
        <v>23133</v>
      </c>
      <c r="C16339" t="s">
        <v>29922</v>
      </c>
      <c r="D16339">
        <v>33</v>
      </c>
      <c r="E16339" s="1">
        <v>674703</v>
      </c>
      <c r="G16339" t="s">
        <v>13</v>
      </c>
      <c r="H16339" t="s">
        <v>30011</v>
      </c>
      <c r="I16339" t="s">
        <v>397</v>
      </c>
      <c r="J16339" t="s">
        <v>119</v>
      </c>
      <c r="K16339" t="s">
        <v>24</v>
      </c>
      <c r="L16339" t="s">
        <v>38</v>
      </c>
      <c r="M16339" t="s">
        <v>66</v>
      </c>
    </row>
    <row r="16340" spans="1:13" x14ac:dyDescent="0.3">
      <c r="A16340" t="s">
        <v>23133</v>
      </c>
      <c r="C16340" t="s">
        <v>22837</v>
      </c>
      <c r="D16340">
        <v>25</v>
      </c>
      <c r="E16340" s="1">
        <v>1275295</v>
      </c>
      <c r="G16340" t="s">
        <v>13</v>
      </c>
      <c r="H16340" t="s">
        <v>23134</v>
      </c>
      <c r="I16340" t="s">
        <v>397</v>
      </c>
      <c r="J16340" t="s">
        <v>119</v>
      </c>
      <c r="K16340" t="s">
        <v>24</v>
      </c>
      <c r="L16340" t="s">
        <v>17</v>
      </c>
      <c r="M16340" t="s">
        <v>442</v>
      </c>
    </row>
    <row r="16341" spans="1:13" x14ac:dyDescent="0.3">
      <c r="A16341" t="s">
        <v>26902</v>
      </c>
      <c r="C16341" t="s">
        <v>26519</v>
      </c>
      <c r="D16341">
        <v>5</v>
      </c>
      <c r="E16341" s="1">
        <v>16895</v>
      </c>
      <c r="G16341" t="s">
        <v>34</v>
      </c>
      <c r="H16341" t="s">
        <v>6143</v>
      </c>
      <c r="I16341" t="s">
        <v>26903</v>
      </c>
      <c r="J16341" t="s">
        <v>2347</v>
      </c>
      <c r="K16341" t="s">
        <v>24</v>
      </c>
      <c r="L16341" t="s">
        <v>25</v>
      </c>
      <c r="M16341" t="s">
        <v>6146</v>
      </c>
    </row>
    <row r="16342" spans="1:13" x14ac:dyDescent="0.3">
      <c r="A16342" t="s">
        <v>16412</v>
      </c>
      <c r="C16342" t="s">
        <v>16408</v>
      </c>
      <c r="D16342">
        <v>10</v>
      </c>
      <c r="E16342" s="1">
        <v>260436</v>
      </c>
      <c r="G16342" t="s">
        <v>111</v>
      </c>
      <c r="H16342" t="s">
        <v>16413</v>
      </c>
      <c r="I16342" t="s">
        <v>16414</v>
      </c>
      <c r="J16342" t="s">
        <v>86</v>
      </c>
      <c r="K16342" t="s">
        <v>24</v>
      </c>
      <c r="L16342" t="s">
        <v>25</v>
      </c>
      <c r="M16342" t="s">
        <v>232</v>
      </c>
    </row>
    <row r="16343" spans="1:13" x14ac:dyDescent="0.3">
      <c r="A16343" t="s">
        <v>17770</v>
      </c>
      <c r="C16343" t="s">
        <v>17710</v>
      </c>
      <c r="D16343">
        <v>24</v>
      </c>
      <c r="E16343" s="1">
        <v>100000</v>
      </c>
      <c r="G16343" t="s">
        <v>111</v>
      </c>
      <c r="H16343" t="s">
        <v>17771</v>
      </c>
      <c r="I16343" t="s">
        <v>17772</v>
      </c>
      <c r="J16343" t="s">
        <v>288</v>
      </c>
      <c r="K16343" t="s">
        <v>24</v>
      </c>
      <c r="L16343" t="s">
        <v>25</v>
      </c>
      <c r="M16343" t="s">
        <v>6109</v>
      </c>
    </row>
    <row r="16344" spans="1:13" x14ac:dyDescent="0.3">
      <c r="A16344" t="s">
        <v>4594</v>
      </c>
      <c r="C16344" t="s">
        <v>4395</v>
      </c>
      <c r="D16344">
        <v>19</v>
      </c>
      <c r="E16344" s="1">
        <v>100000</v>
      </c>
      <c r="G16344" t="s">
        <v>13</v>
      </c>
      <c r="H16344" t="s">
        <v>4595</v>
      </c>
      <c r="I16344" t="s">
        <v>4596</v>
      </c>
      <c r="J16344" t="s">
        <v>608</v>
      </c>
      <c r="K16344" t="s">
        <v>609</v>
      </c>
      <c r="L16344" t="s">
        <v>17</v>
      </c>
      <c r="M16344" t="s">
        <v>450</v>
      </c>
    </row>
    <row r="16345" spans="1:13" x14ac:dyDescent="0.3">
      <c r="A16345" t="s">
        <v>35184</v>
      </c>
      <c r="C16345" t="s">
        <v>35176</v>
      </c>
      <c r="D16345">
        <v>25</v>
      </c>
      <c r="E16345" s="1">
        <v>3081610</v>
      </c>
      <c r="G16345" t="s">
        <v>111</v>
      </c>
      <c r="H16345" t="s">
        <v>35185</v>
      </c>
      <c r="I16345" t="s">
        <v>1433</v>
      </c>
      <c r="J16345" t="s">
        <v>732</v>
      </c>
      <c r="K16345" t="s">
        <v>24</v>
      </c>
      <c r="L16345" t="s">
        <v>25</v>
      </c>
      <c r="M16345" t="s">
        <v>232</v>
      </c>
    </row>
    <row r="16346" spans="1:13" x14ac:dyDescent="0.3">
      <c r="A16346" t="s">
        <v>2528</v>
      </c>
      <c r="C16346" t="s">
        <v>2269</v>
      </c>
      <c r="D16346">
        <v>23</v>
      </c>
      <c r="E16346" s="1">
        <v>1220464</v>
      </c>
      <c r="G16346" t="s">
        <v>13</v>
      </c>
      <c r="H16346" t="s">
        <v>2422</v>
      </c>
      <c r="I16346" t="s">
        <v>428</v>
      </c>
      <c r="J16346" t="s">
        <v>428</v>
      </c>
      <c r="K16346" t="s">
        <v>429</v>
      </c>
      <c r="L16346" t="s">
        <v>38</v>
      </c>
      <c r="M16346" t="s">
        <v>345</v>
      </c>
    </row>
    <row r="16347" spans="1:13" x14ac:dyDescent="0.3">
      <c r="A16347" t="s">
        <v>33132</v>
      </c>
      <c r="C16347" t="s">
        <v>32581</v>
      </c>
      <c r="D16347">
        <v>7</v>
      </c>
      <c r="E16347" s="1">
        <v>11040</v>
      </c>
      <c r="G16347" t="s">
        <v>34</v>
      </c>
      <c r="H16347" t="s">
        <v>6143</v>
      </c>
      <c r="I16347" t="s">
        <v>33133</v>
      </c>
      <c r="J16347" t="s">
        <v>70</v>
      </c>
      <c r="K16347" t="s">
        <v>24</v>
      </c>
      <c r="L16347" t="s">
        <v>25</v>
      </c>
      <c r="M16347" t="s">
        <v>6146</v>
      </c>
    </row>
    <row r="16348" spans="1:13" x14ac:dyDescent="0.3">
      <c r="A16348" t="s">
        <v>27529</v>
      </c>
      <c r="C16348" t="s">
        <v>27408</v>
      </c>
      <c r="D16348">
        <v>12</v>
      </c>
      <c r="E16348" s="1">
        <v>250000</v>
      </c>
      <c r="G16348" t="s">
        <v>69</v>
      </c>
      <c r="H16348" t="s">
        <v>77</v>
      </c>
      <c r="I16348" t="s">
        <v>2629</v>
      </c>
      <c r="J16348" t="s">
        <v>422</v>
      </c>
      <c r="K16348" t="s">
        <v>24</v>
      </c>
      <c r="L16348" t="s">
        <v>25</v>
      </c>
      <c r="M16348" t="s">
        <v>221</v>
      </c>
    </row>
    <row r="16349" spans="1:13" x14ac:dyDescent="0.3">
      <c r="A16349" t="s">
        <v>30281</v>
      </c>
      <c r="C16349" t="s">
        <v>29922</v>
      </c>
      <c r="D16349">
        <v>29</v>
      </c>
      <c r="E16349" s="1">
        <v>2295725</v>
      </c>
      <c r="G16349" t="s">
        <v>13</v>
      </c>
      <c r="H16349" t="s">
        <v>30282</v>
      </c>
      <c r="I16349" t="s">
        <v>793</v>
      </c>
      <c r="K16349" t="s">
        <v>51</v>
      </c>
      <c r="L16349" t="s">
        <v>17</v>
      </c>
      <c r="M16349" t="s">
        <v>345</v>
      </c>
    </row>
    <row r="16350" spans="1:13" x14ac:dyDescent="0.3">
      <c r="A16350" t="s">
        <v>32817</v>
      </c>
      <c r="C16350" t="s">
        <v>32581</v>
      </c>
      <c r="D16350">
        <v>7</v>
      </c>
      <c r="E16350" s="1">
        <v>18608</v>
      </c>
      <c r="G16350" t="s">
        <v>34</v>
      </c>
      <c r="H16350" t="s">
        <v>6143</v>
      </c>
      <c r="I16350" t="s">
        <v>32818</v>
      </c>
      <c r="J16350" t="s">
        <v>70</v>
      </c>
      <c r="K16350" t="s">
        <v>24</v>
      </c>
      <c r="L16350" t="s">
        <v>25</v>
      </c>
      <c r="M16350" t="s">
        <v>6146</v>
      </c>
    </row>
    <row r="16351" spans="1:13" x14ac:dyDescent="0.3">
      <c r="A16351" t="s">
        <v>21160</v>
      </c>
      <c r="C16351" t="s">
        <v>29426</v>
      </c>
      <c r="D16351">
        <v>1</v>
      </c>
      <c r="E16351" s="1">
        <v>1000</v>
      </c>
      <c r="G16351" t="s">
        <v>21</v>
      </c>
      <c r="H16351" t="s">
        <v>68</v>
      </c>
      <c r="I16351" t="s">
        <v>22</v>
      </c>
      <c r="J16351" t="s">
        <v>23</v>
      </c>
      <c r="K16351" t="s">
        <v>24</v>
      </c>
      <c r="L16351" t="s">
        <v>25</v>
      </c>
      <c r="M16351" t="s">
        <v>26</v>
      </c>
    </row>
    <row r="16352" spans="1:13" x14ac:dyDescent="0.3">
      <c r="A16352" t="s">
        <v>21160</v>
      </c>
      <c r="C16352" t="s">
        <v>21035</v>
      </c>
      <c r="D16352">
        <v>1</v>
      </c>
      <c r="E16352" s="1">
        <v>10000</v>
      </c>
      <c r="G16352" t="s">
        <v>21</v>
      </c>
      <c r="H16352" t="s">
        <v>68</v>
      </c>
      <c r="I16352" t="s">
        <v>22</v>
      </c>
      <c r="J16352" t="s">
        <v>23</v>
      </c>
      <c r="K16352" t="s">
        <v>24</v>
      </c>
      <c r="L16352" t="s">
        <v>25</v>
      </c>
      <c r="M16352" t="s">
        <v>26</v>
      </c>
    </row>
    <row r="16353" spans="1:13" x14ac:dyDescent="0.3">
      <c r="A16353" t="s">
        <v>21160</v>
      </c>
      <c r="C16353" t="s">
        <v>25112</v>
      </c>
      <c r="D16353">
        <v>12</v>
      </c>
      <c r="E16353" s="1">
        <v>4300</v>
      </c>
      <c r="G16353" t="s">
        <v>111</v>
      </c>
      <c r="H16353" t="s">
        <v>25122</v>
      </c>
      <c r="I16353" t="s">
        <v>22</v>
      </c>
      <c r="J16353" t="s">
        <v>23</v>
      </c>
      <c r="K16353" t="s">
        <v>24</v>
      </c>
      <c r="L16353" t="s">
        <v>25</v>
      </c>
      <c r="M16353" t="s">
        <v>87</v>
      </c>
    </row>
    <row r="16354" spans="1:13" x14ac:dyDescent="0.3">
      <c r="A16354" t="s">
        <v>21160</v>
      </c>
      <c r="C16354" t="s">
        <v>25665</v>
      </c>
      <c r="D16354">
        <v>12</v>
      </c>
      <c r="E16354" s="1">
        <v>8213</v>
      </c>
      <c r="G16354" t="s">
        <v>111</v>
      </c>
      <c r="H16354" t="s">
        <v>25122</v>
      </c>
      <c r="I16354" t="s">
        <v>22</v>
      </c>
      <c r="J16354" t="s">
        <v>23</v>
      </c>
      <c r="K16354" t="s">
        <v>24</v>
      </c>
      <c r="L16354" t="s">
        <v>25</v>
      </c>
      <c r="M16354" t="s">
        <v>87</v>
      </c>
    </row>
    <row r="16355" spans="1:13" x14ac:dyDescent="0.3">
      <c r="A16355" t="s">
        <v>37930</v>
      </c>
      <c r="C16355" t="s">
        <v>37919</v>
      </c>
      <c r="D16355">
        <v>34</v>
      </c>
      <c r="E16355" s="1">
        <v>391089</v>
      </c>
      <c r="G16355" t="s">
        <v>111</v>
      </c>
      <c r="H16355" t="s">
        <v>37931</v>
      </c>
      <c r="I16355" t="s">
        <v>70</v>
      </c>
      <c r="J16355" t="s">
        <v>70</v>
      </c>
      <c r="K16355" t="s">
        <v>24</v>
      </c>
      <c r="L16355" t="s">
        <v>25</v>
      </c>
      <c r="M16355" t="s">
        <v>120</v>
      </c>
    </row>
    <row r="16356" spans="1:13" x14ac:dyDescent="0.3">
      <c r="A16356" t="s">
        <v>30272</v>
      </c>
      <c r="C16356" t="s">
        <v>29922</v>
      </c>
      <c r="D16356">
        <v>97</v>
      </c>
      <c r="E16356" s="1">
        <v>8000000</v>
      </c>
      <c r="G16356" t="s">
        <v>34</v>
      </c>
      <c r="H16356" t="s">
        <v>30273</v>
      </c>
      <c r="I16356" t="s">
        <v>11333</v>
      </c>
      <c r="K16356" t="s">
        <v>96</v>
      </c>
      <c r="L16356" t="s">
        <v>17</v>
      </c>
      <c r="M16356" t="s">
        <v>202</v>
      </c>
    </row>
    <row r="16357" spans="1:13" x14ac:dyDescent="0.3">
      <c r="A16357" t="s">
        <v>1826</v>
      </c>
      <c r="C16357" t="s">
        <v>1558</v>
      </c>
      <c r="D16357">
        <v>12</v>
      </c>
      <c r="E16357" s="1">
        <v>75000</v>
      </c>
      <c r="G16357" t="s">
        <v>111</v>
      </c>
      <c r="H16357" t="s">
        <v>1827</v>
      </c>
      <c r="I16357" t="s">
        <v>174</v>
      </c>
      <c r="J16357" t="s">
        <v>175</v>
      </c>
      <c r="K16357" t="s">
        <v>24</v>
      </c>
      <c r="L16357" t="s">
        <v>25</v>
      </c>
      <c r="M16357" t="s">
        <v>120</v>
      </c>
    </row>
    <row r="16358" spans="1:13" x14ac:dyDescent="0.3">
      <c r="A16358" t="s">
        <v>1826</v>
      </c>
      <c r="C16358" t="s">
        <v>29553</v>
      </c>
      <c r="D16358">
        <v>12</v>
      </c>
      <c r="E16358" s="1">
        <v>150000</v>
      </c>
      <c r="G16358" t="s">
        <v>111</v>
      </c>
      <c r="H16358" t="s">
        <v>29788</v>
      </c>
      <c r="I16358" t="s">
        <v>174</v>
      </c>
      <c r="J16358" t="s">
        <v>175</v>
      </c>
      <c r="K16358" t="s">
        <v>24</v>
      </c>
      <c r="L16358" t="s">
        <v>1146</v>
      </c>
      <c r="M16358" t="s">
        <v>232</v>
      </c>
    </row>
    <row r="16359" spans="1:13" x14ac:dyDescent="0.3">
      <c r="A16359" t="s">
        <v>1826</v>
      </c>
      <c r="C16359" t="s">
        <v>30595</v>
      </c>
      <c r="D16359">
        <v>12</v>
      </c>
      <c r="E16359" s="1">
        <v>250000</v>
      </c>
      <c r="G16359" t="s">
        <v>69</v>
      </c>
      <c r="H16359" t="s">
        <v>68</v>
      </c>
      <c r="I16359" t="s">
        <v>174</v>
      </c>
      <c r="J16359" t="s">
        <v>175</v>
      </c>
      <c r="K16359" t="s">
        <v>24</v>
      </c>
      <c r="L16359" t="s">
        <v>25</v>
      </c>
      <c r="M16359" t="s">
        <v>221</v>
      </c>
    </row>
    <row r="16360" spans="1:13" x14ac:dyDescent="0.3">
      <c r="A16360" t="s">
        <v>1826</v>
      </c>
      <c r="C16360" t="s">
        <v>34985</v>
      </c>
      <c r="D16360">
        <v>43</v>
      </c>
      <c r="E16360" s="1">
        <v>1006106</v>
      </c>
      <c r="G16360" t="s">
        <v>69</v>
      </c>
      <c r="H16360" t="s">
        <v>35044</v>
      </c>
      <c r="I16360" t="s">
        <v>174</v>
      </c>
      <c r="J16360" t="s">
        <v>175</v>
      </c>
      <c r="K16360" t="s">
        <v>24</v>
      </c>
      <c r="L16360" t="s">
        <v>25</v>
      </c>
      <c r="M16360" t="s">
        <v>221</v>
      </c>
    </row>
    <row r="16361" spans="1:13" x14ac:dyDescent="0.3">
      <c r="A16361" t="s">
        <v>1826</v>
      </c>
      <c r="C16361" t="s">
        <v>36143</v>
      </c>
      <c r="D16361">
        <v>12</v>
      </c>
      <c r="E16361" s="1">
        <v>650000</v>
      </c>
      <c r="G16361" t="s">
        <v>69</v>
      </c>
      <c r="H16361" t="s">
        <v>25324</v>
      </c>
      <c r="I16361" t="s">
        <v>174</v>
      </c>
      <c r="J16361" t="s">
        <v>175</v>
      </c>
      <c r="K16361" t="s">
        <v>24</v>
      </c>
      <c r="L16361" t="s">
        <v>25</v>
      </c>
      <c r="M16361" t="s">
        <v>221</v>
      </c>
    </row>
    <row r="16362" spans="1:13" x14ac:dyDescent="0.3">
      <c r="A16362" t="s">
        <v>1826</v>
      </c>
      <c r="C16362" t="s">
        <v>36143</v>
      </c>
      <c r="D16362">
        <v>12</v>
      </c>
      <c r="E16362" s="1">
        <v>350000</v>
      </c>
      <c r="G16362" t="s">
        <v>69</v>
      </c>
      <c r="H16362" t="s">
        <v>970</v>
      </c>
      <c r="I16362" t="s">
        <v>174</v>
      </c>
      <c r="J16362" t="s">
        <v>175</v>
      </c>
      <c r="K16362" t="s">
        <v>24</v>
      </c>
      <c r="L16362" t="s">
        <v>25</v>
      </c>
      <c r="M16362" t="s">
        <v>7715</v>
      </c>
    </row>
    <row r="16363" spans="1:13" x14ac:dyDescent="0.3">
      <c r="A16363" t="s">
        <v>1826</v>
      </c>
      <c r="C16363" t="s">
        <v>24450</v>
      </c>
      <c r="D16363">
        <v>24</v>
      </c>
      <c r="E16363" s="1">
        <v>200000</v>
      </c>
      <c r="G16363" t="s">
        <v>111</v>
      </c>
      <c r="H16363" t="s">
        <v>24493</v>
      </c>
      <c r="I16363" t="s">
        <v>174</v>
      </c>
      <c r="J16363" t="s">
        <v>175</v>
      </c>
      <c r="K16363" t="s">
        <v>24</v>
      </c>
      <c r="L16363" t="s">
        <v>25</v>
      </c>
      <c r="M16363" t="s">
        <v>120</v>
      </c>
    </row>
    <row r="16364" spans="1:13" x14ac:dyDescent="0.3">
      <c r="A16364" t="s">
        <v>1826</v>
      </c>
      <c r="C16364" t="s">
        <v>24785</v>
      </c>
      <c r="D16364">
        <v>12</v>
      </c>
      <c r="E16364" s="1">
        <v>250000</v>
      </c>
      <c r="G16364" t="s">
        <v>111</v>
      </c>
      <c r="H16364" t="s">
        <v>24845</v>
      </c>
      <c r="I16364" t="s">
        <v>174</v>
      </c>
      <c r="J16364" t="s">
        <v>175</v>
      </c>
      <c r="K16364" t="s">
        <v>24</v>
      </c>
      <c r="L16364" t="s">
        <v>25</v>
      </c>
      <c r="M16364" t="s">
        <v>87</v>
      </c>
    </row>
    <row r="16365" spans="1:13" x14ac:dyDescent="0.3">
      <c r="A16365" t="s">
        <v>29487</v>
      </c>
      <c r="C16365" t="s">
        <v>29426</v>
      </c>
      <c r="D16365">
        <v>11</v>
      </c>
      <c r="E16365" s="1">
        <v>300000</v>
      </c>
      <c r="G16365" t="s">
        <v>69</v>
      </c>
      <c r="H16365" t="s">
        <v>77</v>
      </c>
      <c r="I16365" t="s">
        <v>70</v>
      </c>
      <c r="J16365" t="s">
        <v>70</v>
      </c>
      <c r="K16365" t="s">
        <v>24</v>
      </c>
      <c r="L16365" t="s">
        <v>25</v>
      </c>
      <c r="M16365" t="s">
        <v>221</v>
      </c>
    </row>
    <row r="16366" spans="1:13" x14ac:dyDescent="0.3">
      <c r="A16366" t="s">
        <v>2947</v>
      </c>
      <c r="C16366" t="s">
        <v>2269</v>
      </c>
      <c r="D16366">
        <v>37</v>
      </c>
      <c r="E16366" s="1">
        <v>150000</v>
      </c>
      <c r="G16366" t="s">
        <v>21</v>
      </c>
      <c r="H16366" t="s">
        <v>68</v>
      </c>
      <c r="I16366" t="s">
        <v>156</v>
      </c>
      <c r="J16366" t="s">
        <v>22</v>
      </c>
      <c r="K16366" t="s">
        <v>24</v>
      </c>
      <c r="L16366" t="s">
        <v>25</v>
      </c>
      <c r="M16366" t="s">
        <v>26</v>
      </c>
    </row>
    <row r="16367" spans="1:13" x14ac:dyDescent="0.3">
      <c r="A16367" t="s">
        <v>1913</v>
      </c>
      <c r="C16367" t="s">
        <v>1852</v>
      </c>
      <c r="D16367">
        <v>36</v>
      </c>
      <c r="E16367" s="1">
        <v>1994503</v>
      </c>
      <c r="G16367" t="s">
        <v>48</v>
      </c>
      <c r="H16367" t="s">
        <v>1914</v>
      </c>
      <c r="I16367" t="s">
        <v>35</v>
      </c>
      <c r="J16367" t="s">
        <v>36</v>
      </c>
      <c r="K16367" t="s">
        <v>37</v>
      </c>
      <c r="L16367" t="s">
        <v>38</v>
      </c>
      <c r="M16367" t="s">
        <v>190</v>
      </c>
    </row>
    <row r="16368" spans="1:13" x14ac:dyDescent="0.3">
      <c r="A16368" t="s">
        <v>13647</v>
      </c>
      <c r="C16368" t="s">
        <v>13456</v>
      </c>
      <c r="D16368">
        <v>7</v>
      </c>
      <c r="E16368" s="1">
        <v>18358</v>
      </c>
      <c r="G16368" t="s">
        <v>34</v>
      </c>
      <c r="H16368" t="s">
        <v>6143</v>
      </c>
      <c r="I16368" t="s">
        <v>13648</v>
      </c>
      <c r="J16368" t="s">
        <v>30</v>
      </c>
      <c r="K16368" t="s">
        <v>24</v>
      </c>
      <c r="L16368" t="s">
        <v>25</v>
      </c>
      <c r="M16368" t="s">
        <v>6146</v>
      </c>
    </row>
    <row r="16369" spans="1:13" x14ac:dyDescent="0.3">
      <c r="A16369" t="s">
        <v>30775</v>
      </c>
      <c r="C16369" t="s">
        <v>30756</v>
      </c>
      <c r="D16369">
        <v>12</v>
      </c>
      <c r="E16369" s="1">
        <v>200000</v>
      </c>
      <c r="G16369" t="s">
        <v>21</v>
      </c>
      <c r="H16369" t="s">
        <v>77</v>
      </c>
      <c r="I16369" t="s">
        <v>70</v>
      </c>
      <c r="J16369" t="s">
        <v>70</v>
      </c>
      <c r="K16369" t="s">
        <v>24</v>
      </c>
      <c r="L16369" t="s">
        <v>44</v>
      </c>
      <c r="M16369" t="s">
        <v>26</v>
      </c>
    </row>
    <row r="16370" spans="1:13" x14ac:dyDescent="0.3">
      <c r="A16370" t="s">
        <v>16887</v>
      </c>
      <c r="C16370" t="s">
        <v>23373</v>
      </c>
      <c r="D16370">
        <v>70</v>
      </c>
      <c r="E16370" s="1">
        <v>4518211</v>
      </c>
      <c r="G16370" t="s">
        <v>34</v>
      </c>
      <c r="H16370" t="s">
        <v>23403</v>
      </c>
      <c r="I16370" t="s">
        <v>1008</v>
      </c>
      <c r="J16370" t="s">
        <v>119</v>
      </c>
      <c r="K16370" t="s">
        <v>24</v>
      </c>
      <c r="L16370" t="s">
        <v>17</v>
      </c>
      <c r="M16370" t="s">
        <v>75</v>
      </c>
    </row>
    <row r="16371" spans="1:13" x14ac:dyDescent="0.3">
      <c r="A16371" t="s">
        <v>16887</v>
      </c>
      <c r="C16371" t="s">
        <v>21173</v>
      </c>
      <c r="D16371">
        <v>18</v>
      </c>
      <c r="E16371" s="1">
        <v>200000</v>
      </c>
      <c r="G16371" t="s">
        <v>13</v>
      </c>
      <c r="H16371" t="s">
        <v>21566</v>
      </c>
      <c r="I16371" t="s">
        <v>1008</v>
      </c>
      <c r="J16371" t="s">
        <v>119</v>
      </c>
      <c r="K16371" t="s">
        <v>24</v>
      </c>
      <c r="L16371" t="s">
        <v>17</v>
      </c>
      <c r="M16371" t="s">
        <v>66</v>
      </c>
    </row>
    <row r="16372" spans="1:13" x14ac:dyDescent="0.3">
      <c r="A16372" t="s">
        <v>16887</v>
      </c>
      <c r="C16372" t="s">
        <v>16755</v>
      </c>
      <c r="D16372">
        <v>16</v>
      </c>
      <c r="E16372" s="1">
        <v>171767</v>
      </c>
      <c r="G16372" t="s">
        <v>34</v>
      </c>
      <c r="H16372" t="s">
        <v>16888</v>
      </c>
      <c r="I16372" t="s">
        <v>1008</v>
      </c>
      <c r="J16372" t="s">
        <v>119</v>
      </c>
      <c r="K16372" t="s">
        <v>24</v>
      </c>
      <c r="L16372" t="s">
        <v>17</v>
      </c>
      <c r="M16372" t="s">
        <v>75</v>
      </c>
    </row>
    <row r="16373" spans="1:13" x14ac:dyDescent="0.3">
      <c r="A16373" t="s">
        <v>16992</v>
      </c>
      <c r="C16373" t="s">
        <v>16755</v>
      </c>
      <c r="D16373">
        <v>89</v>
      </c>
      <c r="E16373" s="1">
        <v>16887082</v>
      </c>
      <c r="G16373" t="s">
        <v>13</v>
      </c>
      <c r="H16373" t="s">
        <v>16993</v>
      </c>
      <c r="I16373" t="s">
        <v>16994</v>
      </c>
      <c r="K16373" t="s">
        <v>1464</v>
      </c>
      <c r="L16373" t="s">
        <v>2780</v>
      </c>
      <c r="M16373" t="s">
        <v>82</v>
      </c>
    </row>
    <row r="16374" spans="1:13" x14ac:dyDescent="0.3">
      <c r="A16374" t="s">
        <v>1004</v>
      </c>
      <c r="C16374" t="s">
        <v>979</v>
      </c>
      <c r="D16374">
        <v>16</v>
      </c>
      <c r="E16374" s="1">
        <v>402167</v>
      </c>
      <c r="G16374" t="s">
        <v>13</v>
      </c>
      <c r="H16374" t="s">
        <v>1005</v>
      </c>
      <c r="I16374" t="s">
        <v>458</v>
      </c>
      <c r="J16374" t="s">
        <v>236</v>
      </c>
      <c r="K16374" t="s">
        <v>24</v>
      </c>
      <c r="L16374" t="s">
        <v>170</v>
      </c>
      <c r="M16374" t="s">
        <v>45</v>
      </c>
    </row>
    <row r="16375" spans="1:13" x14ac:dyDescent="0.3">
      <c r="A16375" t="s">
        <v>435</v>
      </c>
      <c r="C16375" t="s">
        <v>341</v>
      </c>
      <c r="D16375">
        <v>12</v>
      </c>
      <c r="E16375" s="1">
        <v>204746</v>
      </c>
      <c r="G16375" t="s">
        <v>13</v>
      </c>
      <c r="H16375" t="s">
        <v>436</v>
      </c>
      <c r="I16375" t="s">
        <v>437</v>
      </c>
      <c r="K16375" t="s">
        <v>438</v>
      </c>
      <c r="L16375" t="s">
        <v>38</v>
      </c>
      <c r="M16375" t="s">
        <v>101</v>
      </c>
    </row>
    <row r="16376" spans="1:13" x14ac:dyDescent="0.3">
      <c r="A16376" t="s">
        <v>1537</v>
      </c>
      <c r="C16376" t="s">
        <v>1275</v>
      </c>
      <c r="D16376">
        <v>23</v>
      </c>
      <c r="E16376" s="1">
        <v>1750000</v>
      </c>
      <c r="G16376" t="s">
        <v>69</v>
      </c>
      <c r="H16376" t="s">
        <v>77</v>
      </c>
      <c r="I16376" t="s">
        <v>118</v>
      </c>
      <c r="J16376" t="s">
        <v>119</v>
      </c>
      <c r="K16376" t="s">
        <v>24</v>
      </c>
      <c r="L16376" t="s">
        <v>25</v>
      </c>
      <c r="M16376" t="s">
        <v>221</v>
      </c>
    </row>
    <row r="16377" spans="1:13" x14ac:dyDescent="0.3">
      <c r="A16377" t="s">
        <v>1537</v>
      </c>
      <c r="C16377" t="s">
        <v>29426</v>
      </c>
      <c r="D16377">
        <v>12</v>
      </c>
      <c r="E16377" s="1">
        <v>500000</v>
      </c>
      <c r="G16377" t="s">
        <v>69</v>
      </c>
      <c r="H16377" t="s">
        <v>77</v>
      </c>
      <c r="I16377" t="s">
        <v>118</v>
      </c>
      <c r="J16377" t="s">
        <v>119</v>
      </c>
      <c r="K16377" t="s">
        <v>24</v>
      </c>
      <c r="L16377" t="s">
        <v>25</v>
      </c>
      <c r="M16377" t="s">
        <v>221</v>
      </c>
    </row>
    <row r="16378" spans="1:13" x14ac:dyDescent="0.3">
      <c r="A16378" t="s">
        <v>1537</v>
      </c>
      <c r="C16378" t="s">
        <v>30756</v>
      </c>
      <c r="D16378">
        <v>24</v>
      </c>
      <c r="E16378" s="1">
        <v>2537379</v>
      </c>
      <c r="G16378" t="s">
        <v>69</v>
      </c>
      <c r="H16378" t="s">
        <v>3865</v>
      </c>
      <c r="I16378" t="s">
        <v>118</v>
      </c>
      <c r="J16378" t="s">
        <v>119</v>
      </c>
      <c r="K16378" t="s">
        <v>24</v>
      </c>
      <c r="L16378" t="s">
        <v>25</v>
      </c>
      <c r="M16378" t="s">
        <v>221</v>
      </c>
    </row>
    <row r="16379" spans="1:13" x14ac:dyDescent="0.3">
      <c r="A16379" t="s">
        <v>1537</v>
      </c>
      <c r="C16379" t="s">
        <v>3657</v>
      </c>
      <c r="D16379">
        <v>12</v>
      </c>
      <c r="E16379" s="1">
        <v>200000</v>
      </c>
      <c r="G16379" t="s">
        <v>69</v>
      </c>
      <c r="H16379" t="s">
        <v>77</v>
      </c>
      <c r="I16379" t="s">
        <v>118</v>
      </c>
      <c r="J16379" t="s">
        <v>119</v>
      </c>
      <c r="K16379" t="s">
        <v>24</v>
      </c>
      <c r="L16379" t="s">
        <v>25</v>
      </c>
      <c r="M16379" t="s">
        <v>221</v>
      </c>
    </row>
    <row r="16380" spans="1:13" x14ac:dyDescent="0.3">
      <c r="A16380" t="s">
        <v>1537</v>
      </c>
      <c r="C16380" t="s">
        <v>22248</v>
      </c>
      <c r="D16380">
        <v>29</v>
      </c>
      <c r="E16380" s="1">
        <v>3066000</v>
      </c>
      <c r="G16380" t="s">
        <v>748</v>
      </c>
      <c r="H16380" t="s">
        <v>22458</v>
      </c>
      <c r="I16380" t="s">
        <v>118</v>
      </c>
      <c r="J16380" t="s">
        <v>119</v>
      </c>
      <c r="K16380" t="s">
        <v>24</v>
      </c>
      <c r="L16380" t="s">
        <v>25</v>
      </c>
      <c r="M16380" t="s">
        <v>1397</v>
      </c>
    </row>
    <row r="16381" spans="1:13" x14ac:dyDescent="0.3">
      <c r="A16381" t="s">
        <v>1537</v>
      </c>
      <c r="C16381" t="s">
        <v>17183</v>
      </c>
      <c r="D16381">
        <v>14</v>
      </c>
      <c r="E16381" s="1">
        <v>1400000</v>
      </c>
      <c r="G16381" t="s">
        <v>748</v>
      </c>
      <c r="H16381" t="s">
        <v>17328</v>
      </c>
      <c r="I16381" t="s">
        <v>118</v>
      </c>
      <c r="J16381" t="s">
        <v>119</v>
      </c>
      <c r="K16381" t="s">
        <v>24</v>
      </c>
      <c r="L16381" t="s">
        <v>25</v>
      </c>
      <c r="M16381" t="s">
        <v>749</v>
      </c>
    </row>
    <row r="16382" spans="1:13" x14ac:dyDescent="0.3">
      <c r="A16382" t="s">
        <v>1537</v>
      </c>
      <c r="C16382" t="s">
        <v>9547</v>
      </c>
      <c r="D16382">
        <v>23</v>
      </c>
      <c r="E16382" s="1">
        <v>1890000</v>
      </c>
      <c r="G16382" t="s">
        <v>748</v>
      </c>
      <c r="H16382" t="s">
        <v>9714</v>
      </c>
      <c r="I16382" t="s">
        <v>118</v>
      </c>
      <c r="J16382" t="s">
        <v>119</v>
      </c>
      <c r="K16382" t="s">
        <v>24</v>
      </c>
      <c r="L16382" t="s">
        <v>25</v>
      </c>
      <c r="M16382" t="s">
        <v>9232</v>
      </c>
    </row>
    <row r="16383" spans="1:13" x14ac:dyDescent="0.3">
      <c r="A16383" t="s">
        <v>1537</v>
      </c>
      <c r="C16383" t="s">
        <v>34985</v>
      </c>
      <c r="D16383">
        <v>29</v>
      </c>
      <c r="E16383" s="1">
        <v>1441861</v>
      </c>
      <c r="G16383" t="s">
        <v>69</v>
      </c>
      <c r="H16383" t="s">
        <v>35041</v>
      </c>
      <c r="I16383" t="s">
        <v>118</v>
      </c>
      <c r="J16383" t="s">
        <v>119</v>
      </c>
      <c r="K16383" t="s">
        <v>24</v>
      </c>
      <c r="L16383" t="s">
        <v>25</v>
      </c>
      <c r="M16383" t="s">
        <v>221</v>
      </c>
    </row>
    <row r="16384" spans="1:13" x14ac:dyDescent="0.3">
      <c r="A16384" t="s">
        <v>1537</v>
      </c>
      <c r="C16384" t="s">
        <v>37363</v>
      </c>
      <c r="D16384">
        <v>25</v>
      </c>
      <c r="E16384" s="1">
        <v>661414</v>
      </c>
      <c r="G16384" t="s">
        <v>69</v>
      </c>
      <c r="H16384" t="s">
        <v>36757</v>
      </c>
      <c r="I16384" t="s">
        <v>118</v>
      </c>
      <c r="J16384" t="s">
        <v>119</v>
      </c>
      <c r="K16384" t="s">
        <v>24</v>
      </c>
      <c r="L16384" t="s">
        <v>25</v>
      </c>
      <c r="M16384" t="s">
        <v>7715</v>
      </c>
    </row>
    <row r="16385" spans="1:13" x14ac:dyDescent="0.3">
      <c r="A16385" t="s">
        <v>1537</v>
      </c>
      <c r="C16385" t="s">
        <v>38133</v>
      </c>
      <c r="D16385">
        <v>24</v>
      </c>
      <c r="E16385" s="1">
        <v>375000</v>
      </c>
      <c r="G16385" t="s">
        <v>111</v>
      </c>
      <c r="H16385" t="s">
        <v>38155</v>
      </c>
      <c r="I16385" t="s">
        <v>118</v>
      </c>
      <c r="J16385" t="s">
        <v>119</v>
      </c>
      <c r="K16385" t="s">
        <v>24</v>
      </c>
      <c r="L16385" t="s">
        <v>25</v>
      </c>
      <c r="M16385" t="s">
        <v>120</v>
      </c>
    </row>
    <row r="16386" spans="1:13" x14ac:dyDescent="0.3">
      <c r="A16386" t="s">
        <v>1537</v>
      </c>
      <c r="C16386" t="s">
        <v>24785</v>
      </c>
      <c r="D16386">
        <v>8</v>
      </c>
      <c r="E16386" s="1">
        <v>70000</v>
      </c>
      <c r="G16386" t="s">
        <v>111</v>
      </c>
      <c r="H16386" t="s">
        <v>24849</v>
      </c>
      <c r="I16386" t="s">
        <v>118</v>
      </c>
      <c r="J16386" t="s">
        <v>119</v>
      </c>
      <c r="K16386" t="s">
        <v>24</v>
      </c>
      <c r="L16386" t="s">
        <v>25</v>
      </c>
      <c r="M16386" t="s">
        <v>120</v>
      </c>
    </row>
    <row r="16387" spans="1:13" x14ac:dyDescent="0.3">
      <c r="A16387" t="s">
        <v>1537</v>
      </c>
      <c r="C16387" t="s">
        <v>25112</v>
      </c>
      <c r="D16387">
        <v>4</v>
      </c>
      <c r="E16387" s="1">
        <v>50000</v>
      </c>
      <c r="G16387" t="s">
        <v>111</v>
      </c>
      <c r="H16387" t="s">
        <v>25125</v>
      </c>
      <c r="I16387" t="s">
        <v>118</v>
      </c>
      <c r="J16387" t="s">
        <v>119</v>
      </c>
      <c r="K16387" t="s">
        <v>24</v>
      </c>
      <c r="L16387" t="s">
        <v>25</v>
      </c>
      <c r="M16387" t="s">
        <v>120</v>
      </c>
    </row>
    <row r="16388" spans="1:13" x14ac:dyDescent="0.3">
      <c r="A16388" t="s">
        <v>13267</v>
      </c>
      <c r="C16388" t="s">
        <v>12994</v>
      </c>
      <c r="D16388">
        <v>4</v>
      </c>
      <c r="E16388" s="1">
        <v>21163</v>
      </c>
      <c r="G16388" t="s">
        <v>34</v>
      </c>
      <c r="H16388" t="s">
        <v>6143</v>
      </c>
      <c r="I16388" t="s">
        <v>13268</v>
      </c>
      <c r="J16388" t="s">
        <v>7536</v>
      </c>
      <c r="K16388" t="s">
        <v>24</v>
      </c>
      <c r="L16388" t="s">
        <v>25</v>
      </c>
      <c r="M16388" t="s">
        <v>6146</v>
      </c>
    </row>
    <row r="16389" spans="1:13" x14ac:dyDescent="0.3">
      <c r="A16389" t="s">
        <v>18803</v>
      </c>
      <c r="C16389" t="s">
        <v>18470</v>
      </c>
      <c r="D16389">
        <v>4</v>
      </c>
      <c r="E16389" s="1">
        <v>4835</v>
      </c>
      <c r="G16389" t="s">
        <v>34</v>
      </c>
      <c r="H16389" t="s">
        <v>6143</v>
      </c>
      <c r="I16389" t="s">
        <v>18804</v>
      </c>
      <c r="J16389" t="s">
        <v>3203</v>
      </c>
      <c r="K16389" t="s">
        <v>24</v>
      </c>
      <c r="L16389" t="s">
        <v>25</v>
      </c>
      <c r="M16389" t="s">
        <v>6146</v>
      </c>
    </row>
    <row r="16390" spans="1:13" x14ac:dyDescent="0.3">
      <c r="A16390" t="s">
        <v>19489</v>
      </c>
      <c r="C16390" t="s">
        <v>19404</v>
      </c>
      <c r="D16390">
        <v>6</v>
      </c>
      <c r="E16390" s="1">
        <v>14995</v>
      </c>
      <c r="G16390" t="s">
        <v>34</v>
      </c>
      <c r="H16390" t="s">
        <v>6143</v>
      </c>
      <c r="I16390" t="s">
        <v>19490</v>
      </c>
      <c r="J16390" t="s">
        <v>280</v>
      </c>
      <c r="K16390" t="s">
        <v>24</v>
      </c>
      <c r="L16390" t="s">
        <v>25</v>
      </c>
      <c r="M16390" t="s">
        <v>6146</v>
      </c>
    </row>
    <row r="16391" spans="1:13" x14ac:dyDescent="0.3">
      <c r="A16391" t="s">
        <v>24332</v>
      </c>
      <c r="C16391" t="s">
        <v>24055</v>
      </c>
      <c r="D16391">
        <v>12</v>
      </c>
      <c r="E16391" s="1">
        <v>52500</v>
      </c>
      <c r="G16391" t="s">
        <v>69</v>
      </c>
      <c r="H16391" t="s">
        <v>24333</v>
      </c>
      <c r="I16391" t="s">
        <v>949</v>
      </c>
      <c r="J16391" t="s">
        <v>949</v>
      </c>
      <c r="K16391" t="s">
        <v>273</v>
      </c>
      <c r="L16391" t="s">
        <v>44</v>
      </c>
      <c r="M16391" t="s">
        <v>39</v>
      </c>
    </row>
    <row r="16392" spans="1:13" x14ac:dyDescent="0.3">
      <c r="A16392" t="s">
        <v>34027</v>
      </c>
      <c r="C16392" t="s">
        <v>33755</v>
      </c>
      <c r="D16392">
        <v>35</v>
      </c>
      <c r="E16392" s="1">
        <v>5930094</v>
      </c>
      <c r="G16392" t="s">
        <v>13</v>
      </c>
      <c r="H16392" t="s">
        <v>34028</v>
      </c>
      <c r="I16392" t="s">
        <v>432</v>
      </c>
      <c r="J16392" t="s">
        <v>433</v>
      </c>
      <c r="K16392" t="s">
        <v>24</v>
      </c>
      <c r="L16392" t="s">
        <v>17</v>
      </c>
      <c r="M16392" t="s">
        <v>82</v>
      </c>
    </row>
    <row r="16393" spans="1:13" x14ac:dyDescent="0.3">
      <c r="A16393" t="s">
        <v>2009</v>
      </c>
      <c r="C16393" t="s">
        <v>1852</v>
      </c>
      <c r="D16393">
        <v>17</v>
      </c>
      <c r="E16393" s="1">
        <v>683097</v>
      </c>
      <c r="G16393" t="s">
        <v>13</v>
      </c>
      <c r="H16393" t="s">
        <v>2010</v>
      </c>
      <c r="I16393" t="s">
        <v>2011</v>
      </c>
      <c r="K16393" t="s">
        <v>2012</v>
      </c>
      <c r="L16393" t="s">
        <v>17</v>
      </c>
      <c r="M16393" t="s">
        <v>105</v>
      </c>
    </row>
    <row r="16394" spans="1:13" x14ac:dyDescent="0.3">
      <c r="A16394" t="s">
        <v>33275</v>
      </c>
      <c r="C16394" t="s">
        <v>33173</v>
      </c>
      <c r="D16394">
        <v>6</v>
      </c>
      <c r="E16394" s="1">
        <v>106389</v>
      </c>
      <c r="G16394" t="s">
        <v>34</v>
      </c>
      <c r="H16394" t="s">
        <v>6143</v>
      </c>
      <c r="I16394" t="s">
        <v>33276</v>
      </c>
      <c r="J16394" t="s">
        <v>422</v>
      </c>
      <c r="K16394" t="s">
        <v>24</v>
      </c>
      <c r="L16394" t="s">
        <v>25</v>
      </c>
      <c r="M16394" t="s">
        <v>6146</v>
      </c>
    </row>
    <row r="16395" spans="1:13" x14ac:dyDescent="0.3">
      <c r="A16395" t="s">
        <v>3947</v>
      </c>
      <c r="C16395" t="s">
        <v>3657</v>
      </c>
      <c r="D16395">
        <v>24</v>
      </c>
      <c r="E16395" s="1">
        <v>100000</v>
      </c>
      <c r="G16395" t="s">
        <v>13</v>
      </c>
      <c r="H16395" t="s">
        <v>3948</v>
      </c>
      <c r="I16395" t="s">
        <v>598</v>
      </c>
      <c r="K16395" t="s">
        <v>598</v>
      </c>
      <c r="L16395" t="s">
        <v>17</v>
      </c>
      <c r="M16395" t="s">
        <v>450</v>
      </c>
    </row>
    <row r="16396" spans="1:13" x14ac:dyDescent="0.3">
      <c r="A16396" t="s">
        <v>3947</v>
      </c>
      <c r="C16396" t="s">
        <v>16466</v>
      </c>
      <c r="D16396">
        <v>19</v>
      </c>
      <c r="E16396" s="1">
        <v>100000</v>
      </c>
      <c r="G16396" t="s">
        <v>13</v>
      </c>
      <c r="H16396" t="s">
        <v>16524</v>
      </c>
      <c r="I16396" t="s">
        <v>598</v>
      </c>
      <c r="K16396" t="s">
        <v>598</v>
      </c>
      <c r="L16396" t="s">
        <v>17</v>
      </c>
      <c r="M16396" t="s">
        <v>450</v>
      </c>
    </row>
    <row r="16397" spans="1:13" x14ac:dyDescent="0.3">
      <c r="A16397" t="s">
        <v>3947</v>
      </c>
      <c r="C16397" t="s">
        <v>34100</v>
      </c>
      <c r="D16397">
        <v>17</v>
      </c>
      <c r="E16397" s="1">
        <v>99959</v>
      </c>
      <c r="G16397" t="s">
        <v>13</v>
      </c>
      <c r="H16397" t="s">
        <v>34106</v>
      </c>
      <c r="I16397" t="s">
        <v>598</v>
      </c>
      <c r="K16397" t="s">
        <v>598</v>
      </c>
      <c r="L16397" t="s">
        <v>17</v>
      </c>
      <c r="M16397" t="s">
        <v>450</v>
      </c>
    </row>
    <row r="16398" spans="1:13" x14ac:dyDescent="0.3">
      <c r="A16398" t="s">
        <v>15410</v>
      </c>
      <c r="C16398" t="s">
        <v>15182</v>
      </c>
      <c r="D16398">
        <v>5</v>
      </c>
      <c r="E16398" s="1">
        <v>16063</v>
      </c>
      <c r="G16398" t="s">
        <v>34</v>
      </c>
      <c r="H16398" t="s">
        <v>6143</v>
      </c>
      <c r="I16398" t="s">
        <v>7712</v>
      </c>
      <c r="J16398" t="s">
        <v>119</v>
      </c>
      <c r="K16398" t="s">
        <v>24</v>
      </c>
      <c r="L16398" t="s">
        <v>25</v>
      </c>
      <c r="M16398" t="s">
        <v>6146</v>
      </c>
    </row>
    <row r="16399" spans="1:13" x14ac:dyDescent="0.3">
      <c r="A16399" t="s">
        <v>33019</v>
      </c>
      <c r="C16399" t="s">
        <v>32581</v>
      </c>
      <c r="D16399">
        <v>7</v>
      </c>
      <c r="E16399" s="1">
        <v>18358</v>
      </c>
      <c r="G16399" t="s">
        <v>34</v>
      </c>
      <c r="H16399" t="s">
        <v>6143</v>
      </c>
      <c r="I16399" t="s">
        <v>7198</v>
      </c>
      <c r="J16399" t="s">
        <v>70</v>
      </c>
      <c r="K16399" t="s">
        <v>24</v>
      </c>
      <c r="L16399" t="s">
        <v>25</v>
      </c>
      <c r="M16399" t="s">
        <v>6146</v>
      </c>
    </row>
    <row r="16400" spans="1:13" x14ac:dyDescent="0.3">
      <c r="A16400" t="s">
        <v>25606</v>
      </c>
      <c r="C16400" t="s">
        <v>25397</v>
      </c>
      <c r="D16400">
        <v>4</v>
      </c>
      <c r="E16400" s="1">
        <v>5355</v>
      </c>
      <c r="G16400" t="s">
        <v>34</v>
      </c>
      <c r="H16400" t="s">
        <v>6143</v>
      </c>
      <c r="I16400" t="s">
        <v>25607</v>
      </c>
      <c r="J16400" t="s">
        <v>7616</v>
      </c>
      <c r="K16400" t="s">
        <v>24</v>
      </c>
      <c r="L16400" t="s">
        <v>25</v>
      </c>
      <c r="M16400" t="s">
        <v>6146</v>
      </c>
    </row>
    <row r="16401" spans="1:13" x14ac:dyDescent="0.3">
      <c r="A16401" t="s">
        <v>27263</v>
      </c>
      <c r="C16401" t="s">
        <v>27194</v>
      </c>
      <c r="D16401">
        <v>26</v>
      </c>
      <c r="E16401" s="1">
        <v>141865</v>
      </c>
      <c r="G16401" t="s">
        <v>69</v>
      </c>
      <c r="H16401" t="s">
        <v>27264</v>
      </c>
      <c r="I16401" t="s">
        <v>578</v>
      </c>
      <c r="J16401" t="s">
        <v>578</v>
      </c>
      <c r="K16401" t="s">
        <v>273</v>
      </c>
      <c r="L16401" t="s">
        <v>44</v>
      </c>
      <c r="M16401" t="s">
        <v>39</v>
      </c>
    </row>
    <row r="16402" spans="1:13" x14ac:dyDescent="0.3">
      <c r="A16402" t="s">
        <v>6135</v>
      </c>
      <c r="C16402" t="s">
        <v>6098</v>
      </c>
      <c r="D16402">
        <v>12</v>
      </c>
      <c r="E16402" s="1">
        <v>10000</v>
      </c>
      <c r="G16402" t="s">
        <v>34</v>
      </c>
      <c r="H16402" t="s">
        <v>6121</v>
      </c>
      <c r="I16402" t="s">
        <v>156</v>
      </c>
      <c r="J16402" t="s">
        <v>22</v>
      </c>
      <c r="K16402" t="s">
        <v>24</v>
      </c>
      <c r="L16402" t="s">
        <v>44</v>
      </c>
      <c r="M16402" t="s">
        <v>87</v>
      </c>
    </row>
    <row r="16403" spans="1:13" x14ac:dyDescent="0.3">
      <c r="A16403" t="s">
        <v>27118</v>
      </c>
      <c r="C16403" t="s">
        <v>26519</v>
      </c>
      <c r="D16403">
        <v>4</v>
      </c>
      <c r="E16403" s="1">
        <v>12975</v>
      </c>
      <c r="G16403" t="s">
        <v>34</v>
      </c>
      <c r="H16403" t="s">
        <v>6143</v>
      </c>
      <c r="I16403" t="s">
        <v>27119</v>
      </c>
      <c r="J16403" t="s">
        <v>183</v>
      </c>
      <c r="K16403" t="s">
        <v>24</v>
      </c>
      <c r="L16403" t="s">
        <v>25</v>
      </c>
      <c r="M16403" t="s">
        <v>6146</v>
      </c>
    </row>
    <row r="16404" spans="1:13" x14ac:dyDescent="0.3">
      <c r="A16404" t="s">
        <v>23291</v>
      </c>
      <c r="C16404" t="s">
        <v>23213</v>
      </c>
      <c r="D16404">
        <v>28</v>
      </c>
      <c r="E16404" s="1">
        <v>500000</v>
      </c>
      <c r="G16404" t="s">
        <v>34</v>
      </c>
      <c r="H16404" t="s">
        <v>23292</v>
      </c>
      <c r="I16404" t="s">
        <v>23293</v>
      </c>
      <c r="K16404" t="s">
        <v>37</v>
      </c>
      <c r="L16404" t="s">
        <v>38</v>
      </c>
      <c r="M16404" t="s">
        <v>217</v>
      </c>
    </row>
    <row r="16405" spans="1:13" x14ac:dyDescent="0.3">
      <c r="A16405" t="s">
        <v>25484</v>
      </c>
      <c r="C16405" t="s">
        <v>26519</v>
      </c>
      <c r="D16405">
        <v>5</v>
      </c>
      <c r="E16405" s="1">
        <v>7700</v>
      </c>
      <c r="G16405" t="s">
        <v>34</v>
      </c>
      <c r="H16405" t="s">
        <v>6143</v>
      </c>
      <c r="I16405" t="s">
        <v>25485</v>
      </c>
      <c r="J16405" t="s">
        <v>2347</v>
      </c>
      <c r="K16405" t="s">
        <v>24</v>
      </c>
      <c r="L16405" t="s">
        <v>25</v>
      </c>
      <c r="M16405" t="s">
        <v>6146</v>
      </c>
    </row>
    <row r="16406" spans="1:13" x14ac:dyDescent="0.3">
      <c r="A16406" t="s">
        <v>25484</v>
      </c>
      <c r="C16406" t="s">
        <v>25397</v>
      </c>
      <c r="D16406">
        <v>2</v>
      </c>
      <c r="E16406" s="1">
        <v>29870</v>
      </c>
      <c r="G16406" t="s">
        <v>34</v>
      </c>
      <c r="H16406" t="s">
        <v>6143</v>
      </c>
      <c r="I16406" t="s">
        <v>25485</v>
      </c>
      <c r="J16406" t="s">
        <v>1021</v>
      </c>
      <c r="K16406" t="s">
        <v>24</v>
      </c>
      <c r="L16406" t="s">
        <v>25</v>
      </c>
      <c r="M16406" t="s">
        <v>6146</v>
      </c>
    </row>
    <row r="16407" spans="1:13" x14ac:dyDescent="0.3">
      <c r="A16407" t="s">
        <v>9233</v>
      </c>
      <c r="C16407" t="s">
        <v>15490</v>
      </c>
      <c r="D16407">
        <v>13</v>
      </c>
      <c r="E16407" s="1">
        <v>85000</v>
      </c>
      <c r="G16407" t="s">
        <v>111</v>
      </c>
      <c r="H16407" t="s">
        <v>15579</v>
      </c>
      <c r="I16407" t="s">
        <v>299</v>
      </c>
      <c r="J16407" t="s">
        <v>300</v>
      </c>
      <c r="K16407" t="s">
        <v>24</v>
      </c>
      <c r="L16407" t="s">
        <v>25</v>
      </c>
      <c r="M16407" t="s">
        <v>120</v>
      </c>
    </row>
    <row r="16408" spans="1:13" x14ac:dyDescent="0.3">
      <c r="A16408" t="s">
        <v>9233</v>
      </c>
      <c r="C16408" t="s">
        <v>9183</v>
      </c>
      <c r="D16408">
        <v>38</v>
      </c>
      <c r="E16408" s="1">
        <v>50400</v>
      </c>
      <c r="G16408" t="s">
        <v>69</v>
      </c>
      <c r="H16408" t="s">
        <v>9234</v>
      </c>
      <c r="I16408" t="s">
        <v>299</v>
      </c>
      <c r="J16408" t="s">
        <v>300</v>
      </c>
      <c r="K16408" t="s">
        <v>24</v>
      </c>
      <c r="L16408" t="s">
        <v>25</v>
      </c>
      <c r="M16408" t="s">
        <v>221</v>
      </c>
    </row>
    <row r="16409" spans="1:13" x14ac:dyDescent="0.3">
      <c r="A16409" t="s">
        <v>9233</v>
      </c>
      <c r="C16409" t="s">
        <v>33755</v>
      </c>
      <c r="D16409">
        <v>23</v>
      </c>
      <c r="E16409" s="1">
        <v>52328</v>
      </c>
      <c r="G16409" t="s">
        <v>111</v>
      </c>
      <c r="H16409" t="s">
        <v>33871</v>
      </c>
      <c r="I16409" t="s">
        <v>299</v>
      </c>
      <c r="J16409" t="s">
        <v>300</v>
      </c>
      <c r="K16409" t="s">
        <v>24</v>
      </c>
      <c r="L16409" t="s">
        <v>25</v>
      </c>
      <c r="M16409" t="s">
        <v>120</v>
      </c>
    </row>
    <row r="16410" spans="1:13" x14ac:dyDescent="0.3">
      <c r="A16410" t="s">
        <v>19780</v>
      </c>
      <c r="C16410" t="s">
        <v>19404</v>
      </c>
      <c r="D16410">
        <v>6</v>
      </c>
      <c r="E16410" s="1">
        <v>6940</v>
      </c>
      <c r="G16410" t="s">
        <v>34</v>
      </c>
      <c r="H16410" t="s">
        <v>6143</v>
      </c>
      <c r="I16410" t="s">
        <v>299</v>
      </c>
      <c r="J16410" t="s">
        <v>280</v>
      </c>
      <c r="K16410" t="s">
        <v>24</v>
      </c>
      <c r="L16410" t="s">
        <v>25</v>
      </c>
      <c r="M16410" t="s">
        <v>6146</v>
      </c>
    </row>
    <row r="16411" spans="1:13" x14ac:dyDescent="0.3">
      <c r="A16411" t="s">
        <v>15291</v>
      </c>
      <c r="C16411" t="s">
        <v>24500</v>
      </c>
      <c r="D16411">
        <v>37</v>
      </c>
      <c r="E16411" s="1">
        <v>133500</v>
      </c>
      <c r="G16411" t="s">
        <v>34</v>
      </c>
      <c r="H16411" t="s">
        <v>18250</v>
      </c>
      <c r="I16411" t="s">
        <v>299</v>
      </c>
      <c r="J16411" t="s">
        <v>300</v>
      </c>
      <c r="K16411" t="s">
        <v>24</v>
      </c>
      <c r="L16411" t="s">
        <v>25</v>
      </c>
      <c r="M16411" t="s">
        <v>6146</v>
      </c>
    </row>
    <row r="16412" spans="1:13" x14ac:dyDescent="0.3">
      <c r="A16412" t="s">
        <v>15291</v>
      </c>
      <c r="C16412" t="s">
        <v>15182</v>
      </c>
      <c r="D16412">
        <v>5</v>
      </c>
      <c r="E16412" s="1">
        <v>68050</v>
      </c>
      <c r="G16412" t="s">
        <v>34</v>
      </c>
      <c r="H16412" t="s">
        <v>6143</v>
      </c>
      <c r="I16412" t="s">
        <v>299</v>
      </c>
      <c r="J16412" t="s">
        <v>300</v>
      </c>
      <c r="K16412" t="s">
        <v>24</v>
      </c>
      <c r="L16412" t="s">
        <v>25</v>
      </c>
      <c r="M16412" t="s">
        <v>6146</v>
      </c>
    </row>
    <row r="16413" spans="1:13" x14ac:dyDescent="0.3">
      <c r="A16413" t="s">
        <v>15291</v>
      </c>
      <c r="C16413" t="s">
        <v>36666</v>
      </c>
      <c r="D16413">
        <v>5</v>
      </c>
      <c r="E16413" s="1">
        <v>180257</v>
      </c>
      <c r="G16413" t="s">
        <v>34</v>
      </c>
      <c r="H16413" t="s">
        <v>6143</v>
      </c>
      <c r="I16413" t="s">
        <v>299</v>
      </c>
      <c r="J16413" t="s">
        <v>300</v>
      </c>
      <c r="K16413" t="s">
        <v>24</v>
      </c>
      <c r="L16413" t="s">
        <v>25</v>
      </c>
      <c r="M16413" t="s">
        <v>6146</v>
      </c>
    </row>
    <row r="16414" spans="1:13" x14ac:dyDescent="0.3">
      <c r="A16414" t="s">
        <v>7062</v>
      </c>
      <c r="C16414" t="s">
        <v>6985</v>
      </c>
      <c r="D16414">
        <v>6</v>
      </c>
      <c r="E16414" s="1">
        <v>20165</v>
      </c>
      <c r="G16414" t="s">
        <v>34</v>
      </c>
      <c r="H16414" t="s">
        <v>6143</v>
      </c>
      <c r="I16414" t="s">
        <v>7063</v>
      </c>
      <c r="J16414" t="s">
        <v>307</v>
      </c>
      <c r="K16414" t="s">
        <v>24</v>
      </c>
      <c r="L16414" t="s">
        <v>25</v>
      </c>
      <c r="M16414" t="s">
        <v>6146</v>
      </c>
    </row>
    <row r="16415" spans="1:13" x14ac:dyDescent="0.3">
      <c r="A16415" t="s">
        <v>10493</v>
      </c>
      <c r="C16415" t="s">
        <v>15737</v>
      </c>
      <c r="D16415">
        <v>35</v>
      </c>
      <c r="E16415" s="1">
        <v>4785902</v>
      </c>
      <c r="G16415" t="s">
        <v>34</v>
      </c>
      <c r="H16415" t="s">
        <v>15812</v>
      </c>
      <c r="I16415" t="s">
        <v>49</v>
      </c>
      <c r="J16415" t="s">
        <v>50</v>
      </c>
      <c r="K16415" t="s">
        <v>51</v>
      </c>
      <c r="L16415" t="s">
        <v>44</v>
      </c>
      <c r="M16415" t="s">
        <v>6146</v>
      </c>
    </row>
    <row r="16416" spans="1:13" x14ac:dyDescent="0.3">
      <c r="A16416" t="s">
        <v>10493</v>
      </c>
      <c r="C16416" t="s">
        <v>10471</v>
      </c>
      <c r="D16416">
        <v>29</v>
      </c>
      <c r="E16416" s="1">
        <v>100001</v>
      </c>
      <c r="G16416" t="s">
        <v>34</v>
      </c>
      <c r="H16416" t="s">
        <v>10494</v>
      </c>
      <c r="I16416" t="s">
        <v>49</v>
      </c>
      <c r="J16416" t="s">
        <v>50</v>
      </c>
      <c r="K16416" t="s">
        <v>51</v>
      </c>
      <c r="L16416" t="s">
        <v>44</v>
      </c>
      <c r="M16416" t="s">
        <v>6146</v>
      </c>
    </row>
    <row r="16417" spans="1:13" x14ac:dyDescent="0.3">
      <c r="A16417" t="s">
        <v>36614</v>
      </c>
      <c r="C16417" t="s">
        <v>36503</v>
      </c>
      <c r="D16417">
        <v>3</v>
      </c>
      <c r="E16417" s="1">
        <v>16625</v>
      </c>
      <c r="G16417" t="s">
        <v>34</v>
      </c>
      <c r="H16417" t="s">
        <v>6143</v>
      </c>
      <c r="I16417" t="s">
        <v>36615</v>
      </c>
      <c r="J16417" t="s">
        <v>124</v>
      </c>
      <c r="K16417" t="s">
        <v>24</v>
      </c>
      <c r="L16417" t="s">
        <v>25</v>
      </c>
      <c r="M16417" t="s">
        <v>6146</v>
      </c>
    </row>
    <row r="16418" spans="1:13" x14ac:dyDescent="0.3">
      <c r="A16418" t="s">
        <v>28153</v>
      </c>
      <c r="C16418" t="s">
        <v>27925</v>
      </c>
      <c r="D16418">
        <v>17</v>
      </c>
      <c r="E16418" s="1">
        <v>1626403</v>
      </c>
      <c r="G16418" t="s">
        <v>168</v>
      </c>
      <c r="H16418" t="s">
        <v>28154</v>
      </c>
      <c r="I16418" t="s">
        <v>164</v>
      </c>
      <c r="J16418" t="s">
        <v>165</v>
      </c>
      <c r="K16418" t="s">
        <v>24</v>
      </c>
      <c r="L16418" t="s">
        <v>38</v>
      </c>
      <c r="M16418" t="s">
        <v>171</v>
      </c>
    </row>
    <row r="16419" spans="1:13" x14ac:dyDescent="0.3">
      <c r="A16419" t="s">
        <v>7609</v>
      </c>
      <c r="C16419" t="s">
        <v>7574</v>
      </c>
      <c r="D16419">
        <v>12</v>
      </c>
      <c r="E16419" s="1">
        <v>10000</v>
      </c>
      <c r="G16419" t="s">
        <v>111</v>
      </c>
      <c r="H16419" t="s">
        <v>7610</v>
      </c>
      <c r="I16419" t="s">
        <v>156</v>
      </c>
      <c r="J16419" t="s">
        <v>22</v>
      </c>
      <c r="K16419" t="s">
        <v>24</v>
      </c>
      <c r="L16419" t="s">
        <v>25</v>
      </c>
      <c r="M16419" t="s">
        <v>6109</v>
      </c>
    </row>
    <row r="16420" spans="1:13" x14ac:dyDescent="0.3">
      <c r="A16420" t="s">
        <v>21766</v>
      </c>
      <c r="C16420" t="s">
        <v>31136</v>
      </c>
      <c r="D16420">
        <v>36</v>
      </c>
      <c r="E16420" s="1">
        <v>2843095</v>
      </c>
      <c r="G16420" t="s">
        <v>245</v>
      </c>
      <c r="H16420" t="s">
        <v>31155</v>
      </c>
      <c r="I16420" t="s">
        <v>428</v>
      </c>
      <c r="J16420" t="s">
        <v>428</v>
      </c>
      <c r="K16420" t="s">
        <v>429</v>
      </c>
      <c r="L16420" t="s">
        <v>38</v>
      </c>
      <c r="M16420" t="s">
        <v>249</v>
      </c>
    </row>
    <row r="16421" spans="1:13" x14ac:dyDescent="0.3">
      <c r="A16421" t="s">
        <v>21766</v>
      </c>
      <c r="C16421" t="s">
        <v>21714</v>
      </c>
      <c r="D16421">
        <v>31</v>
      </c>
      <c r="E16421" s="1">
        <v>1230099</v>
      </c>
      <c r="G16421" t="s">
        <v>69</v>
      </c>
      <c r="H16421" t="s">
        <v>21767</v>
      </c>
      <c r="I16421" t="s">
        <v>428</v>
      </c>
      <c r="J16421" t="s">
        <v>428</v>
      </c>
      <c r="K16421" t="s">
        <v>429</v>
      </c>
      <c r="L16421" t="s">
        <v>38</v>
      </c>
      <c r="M16421" t="s">
        <v>39</v>
      </c>
    </row>
    <row r="16422" spans="1:13" x14ac:dyDescent="0.3">
      <c r="A16422" t="s">
        <v>33400</v>
      </c>
      <c r="C16422" t="s">
        <v>34736</v>
      </c>
      <c r="D16422">
        <v>45</v>
      </c>
      <c r="E16422" s="1">
        <v>1582560</v>
      </c>
      <c r="G16422" t="s">
        <v>48</v>
      </c>
      <c r="H16422" t="s">
        <v>34771</v>
      </c>
      <c r="I16422" t="s">
        <v>1174</v>
      </c>
      <c r="J16422" t="s">
        <v>175</v>
      </c>
      <c r="K16422" t="s">
        <v>24</v>
      </c>
      <c r="L16422" t="s">
        <v>38</v>
      </c>
      <c r="M16422" t="s">
        <v>190</v>
      </c>
    </row>
    <row r="16423" spans="1:13" x14ac:dyDescent="0.3">
      <c r="A16423" t="s">
        <v>33400</v>
      </c>
      <c r="C16423" t="s">
        <v>33372</v>
      </c>
      <c r="D16423">
        <v>17</v>
      </c>
      <c r="E16423" s="1">
        <v>129076</v>
      </c>
      <c r="G16423" t="s">
        <v>48</v>
      </c>
      <c r="H16423" t="s">
        <v>33401</v>
      </c>
      <c r="I16423" t="s">
        <v>1174</v>
      </c>
      <c r="J16423" t="s">
        <v>175</v>
      </c>
      <c r="K16423" t="s">
        <v>24</v>
      </c>
      <c r="L16423" t="s">
        <v>38</v>
      </c>
      <c r="M16423" t="s">
        <v>190</v>
      </c>
    </row>
    <row r="16424" spans="1:13" x14ac:dyDescent="0.3">
      <c r="A16424" t="s">
        <v>18063</v>
      </c>
      <c r="C16424" t="s">
        <v>35729</v>
      </c>
      <c r="D16424">
        <v>12</v>
      </c>
      <c r="E16424" s="1">
        <v>24840</v>
      </c>
      <c r="G16424" t="s">
        <v>21</v>
      </c>
      <c r="H16424" t="s">
        <v>970</v>
      </c>
      <c r="I16424" t="s">
        <v>70</v>
      </c>
      <c r="J16424" t="s">
        <v>70</v>
      </c>
      <c r="K16424" t="s">
        <v>24</v>
      </c>
      <c r="L16424" t="s">
        <v>25</v>
      </c>
      <c r="M16424" t="s">
        <v>26</v>
      </c>
    </row>
    <row r="16425" spans="1:13" x14ac:dyDescent="0.3">
      <c r="A16425" t="s">
        <v>18063</v>
      </c>
      <c r="C16425" t="s">
        <v>37919</v>
      </c>
      <c r="D16425">
        <v>60</v>
      </c>
      <c r="E16425" s="1">
        <v>1640410</v>
      </c>
      <c r="G16425" t="s">
        <v>111</v>
      </c>
      <c r="H16425" t="s">
        <v>38001</v>
      </c>
      <c r="I16425" t="s">
        <v>70</v>
      </c>
      <c r="J16425" t="s">
        <v>70</v>
      </c>
      <c r="K16425" t="s">
        <v>24</v>
      </c>
      <c r="L16425" t="s">
        <v>25</v>
      </c>
      <c r="M16425" t="s">
        <v>120</v>
      </c>
    </row>
    <row r="16426" spans="1:13" x14ac:dyDescent="0.3">
      <c r="A16426" t="s">
        <v>18063</v>
      </c>
      <c r="C16426" t="s">
        <v>37919</v>
      </c>
      <c r="D16426">
        <v>12</v>
      </c>
      <c r="E16426" s="1">
        <v>9850</v>
      </c>
      <c r="G16426" t="s">
        <v>21</v>
      </c>
      <c r="H16426" t="s">
        <v>970</v>
      </c>
      <c r="I16426" t="s">
        <v>70</v>
      </c>
      <c r="J16426" t="s">
        <v>70</v>
      </c>
      <c r="K16426" t="s">
        <v>24</v>
      </c>
      <c r="L16426" t="s">
        <v>25</v>
      </c>
      <c r="M16426" t="s">
        <v>26</v>
      </c>
    </row>
    <row r="16427" spans="1:13" x14ac:dyDescent="0.3">
      <c r="A16427" t="s">
        <v>18063</v>
      </c>
      <c r="C16427" t="s">
        <v>38015</v>
      </c>
      <c r="D16427">
        <v>12</v>
      </c>
      <c r="E16427" s="1">
        <v>189956</v>
      </c>
      <c r="G16427" t="s">
        <v>111</v>
      </c>
      <c r="H16427" t="s">
        <v>38048</v>
      </c>
      <c r="I16427" t="s">
        <v>70</v>
      </c>
      <c r="J16427" t="s">
        <v>70</v>
      </c>
      <c r="K16427" t="s">
        <v>24</v>
      </c>
      <c r="L16427" t="s">
        <v>25</v>
      </c>
      <c r="M16427" t="s">
        <v>120</v>
      </c>
    </row>
    <row r="16428" spans="1:13" x14ac:dyDescent="0.3">
      <c r="A16428" t="s">
        <v>18063</v>
      </c>
      <c r="C16428" t="s">
        <v>18024</v>
      </c>
      <c r="D16428">
        <v>48</v>
      </c>
      <c r="E16428" s="1">
        <v>3380890</v>
      </c>
      <c r="G16428" t="s">
        <v>111</v>
      </c>
      <c r="H16428" t="s">
        <v>18064</v>
      </c>
      <c r="I16428" t="s">
        <v>70</v>
      </c>
      <c r="J16428" t="s">
        <v>70</v>
      </c>
      <c r="K16428" t="s">
        <v>24</v>
      </c>
      <c r="L16428" t="s">
        <v>25</v>
      </c>
      <c r="M16428" t="s">
        <v>120</v>
      </c>
    </row>
    <row r="16429" spans="1:13" x14ac:dyDescent="0.3">
      <c r="A16429" t="s">
        <v>18063</v>
      </c>
      <c r="C16429" t="s">
        <v>18238</v>
      </c>
      <c r="D16429">
        <v>69</v>
      </c>
      <c r="E16429" s="1">
        <v>5000000</v>
      </c>
      <c r="G16429" t="s">
        <v>111</v>
      </c>
      <c r="H16429" t="s">
        <v>18281</v>
      </c>
      <c r="I16429" t="s">
        <v>70</v>
      </c>
      <c r="J16429" t="s">
        <v>70</v>
      </c>
      <c r="K16429" t="s">
        <v>24</v>
      </c>
      <c r="L16429" t="s">
        <v>25</v>
      </c>
      <c r="M16429" t="s">
        <v>120</v>
      </c>
    </row>
    <row r="16430" spans="1:13" x14ac:dyDescent="0.3">
      <c r="A16430" t="s">
        <v>30369</v>
      </c>
      <c r="C16430" t="s">
        <v>30364</v>
      </c>
      <c r="D16430">
        <v>36</v>
      </c>
      <c r="E16430" s="1">
        <v>763938</v>
      </c>
      <c r="G16430" t="s">
        <v>111</v>
      </c>
      <c r="H16430" t="s">
        <v>30370</v>
      </c>
      <c r="I16430" t="s">
        <v>22</v>
      </c>
      <c r="J16430" t="s">
        <v>23</v>
      </c>
      <c r="K16430" t="s">
        <v>24</v>
      </c>
      <c r="L16430" t="s">
        <v>25</v>
      </c>
      <c r="M16430" t="s">
        <v>120</v>
      </c>
    </row>
    <row r="16431" spans="1:13" x14ac:dyDescent="0.3">
      <c r="A16431" t="s">
        <v>6110</v>
      </c>
      <c r="C16431" t="s">
        <v>27408</v>
      </c>
      <c r="D16431">
        <v>21</v>
      </c>
      <c r="E16431" s="1">
        <v>85000</v>
      </c>
      <c r="G16431" t="s">
        <v>13</v>
      </c>
      <c r="H16431" t="s">
        <v>27491</v>
      </c>
      <c r="I16431" t="s">
        <v>22</v>
      </c>
      <c r="J16431" t="s">
        <v>23</v>
      </c>
      <c r="K16431" t="s">
        <v>24</v>
      </c>
      <c r="L16431" t="s">
        <v>115</v>
      </c>
      <c r="M16431" t="s">
        <v>105</v>
      </c>
    </row>
    <row r="16432" spans="1:13" x14ac:dyDescent="0.3">
      <c r="A16432" t="s">
        <v>6110</v>
      </c>
      <c r="C16432" t="s">
        <v>29922</v>
      </c>
      <c r="D16432">
        <v>36</v>
      </c>
      <c r="E16432" s="1">
        <v>150000</v>
      </c>
      <c r="G16432" t="s">
        <v>111</v>
      </c>
      <c r="H16432" t="s">
        <v>29979</v>
      </c>
      <c r="I16432" t="s">
        <v>22</v>
      </c>
      <c r="J16432" t="s">
        <v>23</v>
      </c>
      <c r="K16432" t="s">
        <v>24</v>
      </c>
      <c r="L16432" t="s">
        <v>25</v>
      </c>
      <c r="M16432" t="s">
        <v>322</v>
      </c>
    </row>
    <row r="16433" spans="1:13" x14ac:dyDescent="0.3">
      <c r="A16433" t="s">
        <v>6110</v>
      </c>
      <c r="C16433" t="s">
        <v>29553</v>
      </c>
      <c r="D16433">
        <v>22</v>
      </c>
      <c r="E16433" s="1">
        <v>348382</v>
      </c>
      <c r="G16433" t="s">
        <v>34</v>
      </c>
      <c r="H16433" t="s">
        <v>29881</v>
      </c>
      <c r="I16433" t="s">
        <v>22</v>
      </c>
      <c r="J16433" t="s">
        <v>23</v>
      </c>
      <c r="K16433" t="s">
        <v>24</v>
      </c>
      <c r="L16433" t="s">
        <v>17</v>
      </c>
      <c r="M16433" t="s">
        <v>202</v>
      </c>
    </row>
    <row r="16434" spans="1:13" x14ac:dyDescent="0.3">
      <c r="A16434" t="s">
        <v>6110</v>
      </c>
      <c r="C16434" t="s">
        <v>21907</v>
      </c>
      <c r="D16434">
        <v>57</v>
      </c>
      <c r="E16434" s="1">
        <v>1562500</v>
      </c>
      <c r="G16434" t="s">
        <v>48</v>
      </c>
      <c r="H16434" t="s">
        <v>21943</v>
      </c>
      <c r="I16434" t="s">
        <v>22</v>
      </c>
      <c r="J16434" t="s">
        <v>23</v>
      </c>
      <c r="K16434" t="s">
        <v>24</v>
      </c>
      <c r="L16434" t="s">
        <v>25</v>
      </c>
      <c r="M16434" t="s">
        <v>190</v>
      </c>
    </row>
    <row r="16435" spans="1:13" x14ac:dyDescent="0.3">
      <c r="A16435" t="s">
        <v>6110</v>
      </c>
      <c r="C16435" t="s">
        <v>22024</v>
      </c>
      <c r="D16435">
        <v>29</v>
      </c>
      <c r="E16435" s="1">
        <v>100000</v>
      </c>
      <c r="G16435" t="s">
        <v>111</v>
      </c>
      <c r="H16435" t="s">
        <v>22029</v>
      </c>
      <c r="I16435" t="s">
        <v>22</v>
      </c>
      <c r="J16435" t="s">
        <v>23</v>
      </c>
      <c r="K16435" t="s">
        <v>24</v>
      </c>
      <c r="L16435" t="s">
        <v>25</v>
      </c>
      <c r="M16435" t="s">
        <v>3790</v>
      </c>
    </row>
    <row r="16436" spans="1:13" x14ac:dyDescent="0.3">
      <c r="A16436" t="s">
        <v>6110</v>
      </c>
      <c r="C16436" t="s">
        <v>11813</v>
      </c>
      <c r="D16436">
        <v>62</v>
      </c>
      <c r="E16436" s="1">
        <v>550008</v>
      </c>
      <c r="G16436" t="s">
        <v>111</v>
      </c>
      <c r="H16436" t="s">
        <v>11849</v>
      </c>
      <c r="I16436" t="s">
        <v>22</v>
      </c>
      <c r="J16436" t="s">
        <v>23</v>
      </c>
      <c r="K16436" t="s">
        <v>24</v>
      </c>
      <c r="L16436" t="s">
        <v>25</v>
      </c>
      <c r="M16436" t="s">
        <v>120</v>
      </c>
    </row>
    <row r="16437" spans="1:13" x14ac:dyDescent="0.3">
      <c r="A16437" t="s">
        <v>6110</v>
      </c>
      <c r="C16437" t="s">
        <v>12803</v>
      </c>
      <c r="D16437">
        <v>45</v>
      </c>
      <c r="E16437" s="1">
        <v>224125</v>
      </c>
      <c r="G16437" t="s">
        <v>34</v>
      </c>
      <c r="H16437" t="s">
        <v>12823</v>
      </c>
      <c r="I16437" t="s">
        <v>22</v>
      </c>
      <c r="J16437" t="s">
        <v>23</v>
      </c>
      <c r="K16437" t="s">
        <v>24</v>
      </c>
      <c r="L16437" t="s">
        <v>38</v>
      </c>
      <c r="M16437" t="s">
        <v>202</v>
      </c>
    </row>
    <row r="16438" spans="1:13" x14ac:dyDescent="0.3">
      <c r="A16438" t="s">
        <v>6110</v>
      </c>
      <c r="C16438" t="s">
        <v>12803</v>
      </c>
      <c r="D16438">
        <v>1</v>
      </c>
      <c r="E16438" s="1">
        <v>25000</v>
      </c>
      <c r="G16438" t="s">
        <v>111</v>
      </c>
      <c r="H16438" t="s">
        <v>12880</v>
      </c>
      <c r="I16438" t="s">
        <v>22</v>
      </c>
      <c r="J16438" t="s">
        <v>23</v>
      </c>
      <c r="K16438" t="s">
        <v>24</v>
      </c>
      <c r="L16438" t="s">
        <v>25</v>
      </c>
      <c r="M16438" t="s">
        <v>3790</v>
      </c>
    </row>
    <row r="16439" spans="1:13" x14ac:dyDescent="0.3">
      <c r="A16439" t="s">
        <v>6110</v>
      </c>
      <c r="C16439" t="s">
        <v>10589</v>
      </c>
      <c r="D16439">
        <v>17</v>
      </c>
      <c r="E16439" s="1">
        <v>250000</v>
      </c>
      <c r="G16439" t="s">
        <v>48</v>
      </c>
      <c r="H16439" t="s">
        <v>10789</v>
      </c>
      <c r="I16439" t="s">
        <v>22</v>
      </c>
      <c r="J16439" t="s">
        <v>23</v>
      </c>
      <c r="K16439" t="s">
        <v>24</v>
      </c>
      <c r="L16439" t="s">
        <v>17</v>
      </c>
      <c r="M16439" t="s">
        <v>190</v>
      </c>
    </row>
    <row r="16440" spans="1:13" x14ac:dyDescent="0.3">
      <c r="A16440" t="s">
        <v>6110</v>
      </c>
      <c r="C16440" t="s">
        <v>10275</v>
      </c>
      <c r="D16440">
        <v>15</v>
      </c>
      <c r="E16440" s="1">
        <v>207305</v>
      </c>
      <c r="G16440" t="s">
        <v>13</v>
      </c>
      <c r="H16440" t="s">
        <v>10306</v>
      </c>
      <c r="I16440" t="s">
        <v>22</v>
      </c>
      <c r="J16440" t="s">
        <v>23</v>
      </c>
      <c r="K16440" t="s">
        <v>24</v>
      </c>
      <c r="L16440" t="s">
        <v>17</v>
      </c>
      <c r="M16440" t="s">
        <v>345</v>
      </c>
    </row>
    <row r="16441" spans="1:13" x14ac:dyDescent="0.3">
      <c r="A16441" t="s">
        <v>6110</v>
      </c>
      <c r="C16441" t="s">
        <v>10083</v>
      </c>
      <c r="D16441">
        <v>12</v>
      </c>
      <c r="E16441" s="1">
        <v>300008</v>
      </c>
      <c r="G16441" t="s">
        <v>111</v>
      </c>
      <c r="H16441" t="s">
        <v>10151</v>
      </c>
      <c r="I16441" t="s">
        <v>22</v>
      </c>
      <c r="J16441" t="s">
        <v>23</v>
      </c>
      <c r="K16441" t="s">
        <v>24</v>
      </c>
      <c r="L16441" t="s">
        <v>25</v>
      </c>
      <c r="M16441" t="s">
        <v>120</v>
      </c>
    </row>
    <row r="16442" spans="1:13" x14ac:dyDescent="0.3">
      <c r="A16442" t="s">
        <v>6110</v>
      </c>
      <c r="C16442" t="s">
        <v>35176</v>
      </c>
      <c r="D16442">
        <v>22</v>
      </c>
      <c r="E16442" s="1">
        <v>134281</v>
      </c>
      <c r="G16442" t="s">
        <v>111</v>
      </c>
      <c r="H16442" t="s">
        <v>35186</v>
      </c>
      <c r="I16442" t="s">
        <v>22</v>
      </c>
      <c r="J16442" t="s">
        <v>23</v>
      </c>
      <c r="K16442" t="s">
        <v>24</v>
      </c>
      <c r="L16442" t="s">
        <v>25</v>
      </c>
      <c r="M16442" t="s">
        <v>120</v>
      </c>
    </row>
    <row r="16443" spans="1:13" x14ac:dyDescent="0.3">
      <c r="A16443" t="s">
        <v>6110</v>
      </c>
      <c r="C16443" t="s">
        <v>35458</v>
      </c>
      <c r="D16443">
        <v>12</v>
      </c>
      <c r="E16443" s="1">
        <v>125000</v>
      </c>
      <c r="G16443" t="s">
        <v>69</v>
      </c>
      <c r="H16443" t="s">
        <v>970</v>
      </c>
      <c r="I16443" t="s">
        <v>22</v>
      </c>
      <c r="J16443" t="s">
        <v>23</v>
      </c>
      <c r="K16443" t="s">
        <v>24</v>
      </c>
      <c r="L16443" t="s">
        <v>25</v>
      </c>
      <c r="M16443" t="s">
        <v>221</v>
      </c>
    </row>
    <row r="16444" spans="1:13" x14ac:dyDescent="0.3">
      <c r="A16444" t="s">
        <v>6110</v>
      </c>
      <c r="C16444" t="s">
        <v>33297</v>
      </c>
      <c r="D16444">
        <v>24</v>
      </c>
      <c r="E16444" s="1">
        <v>125000</v>
      </c>
      <c r="G16444" t="s">
        <v>69</v>
      </c>
      <c r="H16444" t="s">
        <v>33327</v>
      </c>
      <c r="I16444" t="s">
        <v>22</v>
      </c>
      <c r="J16444" t="s">
        <v>23</v>
      </c>
      <c r="K16444" t="s">
        <v>24</v>
      </c>
      <c r="L16444" t="s">
        <v>25</v>
      </c>
      <c r="M16444" t="s">
        <v>221</v>
      </c>
    </row>
    <row r="16445" spans="1:13" x14ac:dyDescent="0.3">
      <c r="A16445" t="s">
        <v>6110</v>
      </c>
      <c r="C16445" t="s">
        <v>34035</v>
      </c>
      <c r="D16445">
        <v>31</v>
      </c>
      <c r="E16445" s="1">
        <v>436967</v>
      </c>
      <c r="G16445" t="s">
        <v>34</v>
      </c>
      <c r="H16445" t="s">
        <v>5134</v>
      </c>
      <c r="I16445" t="s">
        <v>22</v>
      </c>
      <c r="J16445" t="s">
        <v>23</v>
      </c>
      <c r="K16445" t="s">
        <v>24</v>
      </c>
      <c r="L16445" t="s">
        <v>38</v>
      </c>
      <c r="M16445" t="s">
        <v>740</v>
      </c>
    </row>
    <row r="16446" spans="1:13" x14ac:dyDescent="0.3">
      <c r="A16446" t="s">
        <v>6110</v>
      </c>
      <c r="C16446" t="s">
        <v>33438</v>
      </c>
      <c r="D16446">
        <v>22</v>
      </c>
      <c r="E16446" s="1">
        <v>150000</v>
      </c>
      <c r="G16446" t="s">
        <v>48</v>
      </c>
      <c r="H16446" t="s">
        <v>33452</v>
      </c>
      <c r="I16446" t="s">
        <v>22</v>
      </c>
      <c r="J16446" t="s">
        <v>23</v>
      </c>
      <c r="K16446" t="s">
        <v>24</v>
      </c>
      <c r="L16446" t="s">
        <v>17</v>
      </c>
      <c r="M16446" t="s">
        <v>190</v>
      </c>
    </row>
    <row r="16447" spans="1:13" x14ac:dyDescent="0.3">
      <c r="A16447" t="s">
        <v>6110</v>
      </c>
      <c r="C16447" t="s">
        <v>36143</v>
      </c>
      <c r="D16447">
        <v>19</v>
      </c>
      <c r="E16447" s="1">
        <v>458339</v>
      </c>
      <c r="G16447" t="s">
        <v>34</v>
      </c>
      <c r="H16447" t="s">
        <v>36172</v>
      </c>
      <c r="I16447" t="s">
        <v>22</v>
      </c>
      <c r="J16447" t="s">
        <v>23</v>
      </c>
      <c r="K16447" t="s">
        <v>24</v>
      </c>
      <c r="L16447" t="s">
        <v>210</v>
      </c>
      <c r="M16447" t="s">
        <v>740</v>
      </c>
    </row>
    <row r="16448" spans="1:13" x14ac:dyDescent="0.3">
      <c r="A16448" t="s">
        <v>6110</v>
      </c>
      <c r="C16448" t="s">
        <v>37919</v>
      </c>
      <c r="D16448">
        <v>25</v>
      </c>
      <c r="E16448" s="1">
        <v>397440</v>
      </c>
      <c r="G16448" t="s">
        <v>69</v>
      </c>
      <c r="H16448" t="s">
        <v>37927</v>
      </c>
      <c r="I16448" t="s">
        <v>22</v>
      </c>
      <c r="J16448" t="s">
        <v>23</v>
      </c>
      <c r="K16448" t="s">
        <v>24</v>
      </c>
      <c r="L16448" t="s">
        <v>210</v>
      </c>
      <c r="M16448" t="s">
        <v>39</v>
      </c>
    </row>
    <row r="16449" spans="1:13" x14ac:dyDescent="0.3">
      <c r="A16449" t="s">
        <v>6110</v>
      </c>
      <c r="C16449" t="s">
        <v>37650</v>
      </c>
      <c r="D16449">
        <v>37</v>
      </c>
      <c r="E16449" s="1">
        <v>902268</v>
      </c>
      <c r="G16449" t="s">
        <v>48</v>
      </c>
      <c r="H16449" t="s">
        <v>37672</v>
      </c>
      <c r="I16449" t="s">
        <v>22</v>
      </c>
      <c r="J16449" t="s">
        <v>23</v>
      </c>
      <c r="K16449" t="s">
        <v>24</v>
      </c>
      <c r="L16449" t="s">
        <v>17</v>
      </c>
      <c r="M16449" t="s">
        <v>190</v>
      </c>
    </row>
    <row r="16450" spans="1:13" x14ac:dyDescent="0.3">
      <c r="A16450" t="s">
        <v>6110</v>
      </c>
      <c r="C16450" t="s">
        <v>18335</v>
      </c>
      <c r="D16450">
        <v>56</v>
      </c>
      <c r="E16450" s="1">
        <v>649442</v>
      </c>
      <c r="G16450" t="s">
        <v>48</v>
      </c>
      <c r="H16450" t="s">
        <v>18339</v>
      </c>
      <c r="I16450" t="s">
        <v>22</v>
      </c>
      <c r="J16450" t="s">
        <v>23</v>
      </c>
      <c r="K16450" t="s">
        <v>24</v>
      </c>
      <c r="L16450" t="s">
        <v>170</v>
      </c>
      <c r="M16450" t="s">
        <v>190</v>
      </c>
    </row>
    <row r="16451" spans="1:13" x14ac:dyDescent="0.3">
      <c r="A16451" t="s">
        <v>6110</v>
      </c>
      <c r="C16451" t="s">
        <v>17710</v>
      </c>
      <c r="D16451">
        <v>17</v>
      </c>
      <c r="E16451" s="1">
        <v>1313940</v>
      </c>
      <c r="G16451" t="s">
        <v>13</v>
      </c>
      <c r="H16451" t="s">
        <v>17768</v>
      </c>
      <c r="I16451" t="s">
        <v>22</v>
      </c>
      <c r="J16451" t="s">
        <v>23</v>
      </c>
      <c r="K16451" t="s">
        <v>24</v>
      </c>
      <c r="L16451" t="s">
        <v>17</v>
      </c>
      <c r="M16451" t="s">
        <v>345</v>
      </c>
    </row>
    <row r="16452" spans="1:13" x14ac:dyDescent="0.3">
      <c r="A16452" t="s">
        <v>6110</v>
      </c>
      <c r="C16452" t="s">
        <v>24450</v>
      </c>
      <c r="D16452">
        <v>12</v>
      </c>
      <c r="E16452" s="1">
        <v>422040</v>
      </c>
      <c r="G16452" t="s">
        <v>13</v>
      </c>
      <c r="H16452" t="s">
        <v>24463</v>
      </c>
      <c r="I16452" t="s">
        <v>22</v>
      </c>
      <c r="J16452" t="s">
        <v>23</v>
      </c>
      <c r="K16452" t="s">
        <v>24</v>
      </c>
      <c r="L16452" t="s">
        <v>16264</v>
      </c>
      <c r="M16452" t="s">
        <v>345</v>
      </c>
    </row>
    <row r="16453" spans="1:13" x14ac:dyDescent="0.3">
      <c r="A16453" t="s">
        <v>6110</v>
      </c>
      <c r="C16453" t="s">
        <v>24619</v>
      </c>
      <c r="D16453">
        <v>12</v>
      </c>
      <c r="E16453" s="1">
        <v>14400</v>
      </c>
      <c r="G16453" t="s">
        <v>13</v>
      </c>
      <c r="H16453" t="s">
        <v>24648</v>
      </c>
      <c r="I16453" t="s">
        <v>22</v>
      </c>
      <c r="J16453" t="s">
        <v>23</v>
      </c>
      <c r="K16453" t="s">
        <v>24</v>
      </c>
      <c r="L16453" t="s">
        <v>17</v>
      </c>
      <c r="M16453" t="s">
        <v>82</v>
      </c>
    </row>
    <row r="16454" spans="1:13" x14ac:dyDescent="0.3">
      <c r="A16454" t="s">
        <v>6110</v>
      </c>
      <c r="C16454" t="s">
        <v>25127</v>
      </c>
      <c r="D16454">
        <v>60</v>
      </c>
      <c r="E16454" s="1">
        <v>300000</v>
      </c>
      <c r="G16454" t="s">
        <v>21</v>
      </c>
      <c r="H16454" t="s">
        <v>970</v>
      </c>
      <c r="I16454" t="s">
        <v>22</v>
      </c>
      <c r="J16454" t="s">
        <v>23</v>
      </c>
      <c r="K16454" t="s">
        <v>24</v>
      </c>
      <c r="L16454" t="s">
        <v>25</v>
      </c>
      <c r="M16454" t="s">
        <v>26</v>
      </c>
    </row>
    <row r="16455" spans="1:13" x14ac:dyDescent="0.3">
      <c r="A16455" t="s">
        <v>6110</v>
      </c>
      <c r="C16455" t="s">
        <v>25343</v>
      </c>
      <c r="D16455">
        <v>138</v>
      </c>
      <c r="E16455" s="1">
        <v>20000000</v>
      </c>
      <c r="G16455" t="s">
        <v>13</v>
      </c>
      <c r="H16455" t="s">
        <v>25359</v>
      </c>
      <c r="I16455" t="s">
        <v>22</v>
      </c>
      <c r="J16455" t="s">
        <v>23</v>
      </c>
      <c r="K16455" t="s">
        <v>24</v>
      </c>
      <c r="L16455" t="s">
        <v>38</v>
      </c>
      <c r="M16455" t="s">
        <v>87</v>
      </c>
    </row>
    <row r="16456" spans="1:13" x14ac:dyDescent="0.3">
      <c r="A16456" t="s">
        <v>6110</v>
      </c>
      <c r="C16456" t="s">
        <v>25112</v>
      </c>
      <c r="D16456">
        <v>18</v>
      </c>
      <c r="E16456" s="1">
        <v>200000</v>
      </c>
      <c r="G16456" t="s">
        <v>13</v>
      </c>
      <c r="H16456" t="s">
        <v>25113</v>
      </c>
      <c r="I16456" t="s">
        <v>22</v>
      </c>
      <c r="J16456" t="s">
        <v>23</v>
      </c>
      <c r="K16456" t="s">
        <v>24</v>
      </c>
      <c r="L16456" t="s">
        <v>17</v>
      </c>
      <c r="M16456" t="s">
        <v>87</v>
      </c>
    </row>
    <row r="16457" spans="1:13" x14ac:dyDescent="0.3">
      <c r="A16457" t="s">
        <v>6110</v>
      </c>
      <c r="C16457" t="s">
        <v>25112</v>
      </c>
      <c r="D16457">
        <v>6</v>
      </c>
      <c r="E16457" s="1">
        <v>35000</v>
      </c>
      <c r="G16457" t="s">
        <v>13</v>
      </c>
      <c r="H16457" t="s">
        <v>25118</v>
      </c>
      <c r="I16457" t="s">
        <v>22</v>
      </c>
      <c r="J16457" t="s">
        <v>23</v>
      </c>
      <c r="K16457" t="s">
        <v>24</v>
      </c>
      <c r="L16457" t="s">
        <v>17</v>
      </c>
      <c r="M16457" t="s">
        <v>66</v>
      </c>
    </row>
    <row r="16458" spans="1:13" x14ac:dyDescent="0.3">
      <c r="A16458" t="s">
        <v>6110</v>
      </c>
      <c r="C16458" t="s">
        <v>25112</v>
      </c>
      <c r="D16458">
        <v>12</v>
      </c>
      <c r="E16458" s="1">
        <v>25000</v>
      </c>
      <c r="G16458" t="s">
        <v>13</v>
      </c>
      <c r="H16458" t="s">
        <v>25120</v>
      </c>
      <c r="I16458" t="s">
        <v>22</v>
      </c>
      <c r="J16458" t="s">
        <v>23</v>
      </c>
      <c r="K16458" t="s">
        <v>24</v>
      </c>
      <c r="L16458" t="s">
        <v>17</v>
      </c>
      <c r="M16458" t="s">
        <v>345</v>
      </c>
    </row>
    <row r="16459" spans="1:13" x14ac:dyDescent="0.3">
      <c r="A16459" t="s">
        <v>6110</v>
      </c>
      <c r="C16459" t="s">
        <v>27131</v>
      </c>
      <c r="D16459">
        <v>12</v>
      </c>
      <c r="E16459" s="1">
        <v>100000</v>
      </c>
      <c r="G16459" t="s">
        <v>111</v>
      </c>
      <c r="H16459" t="s">
        <v>27142</v>
      </c>
      <c r="I16459" t="s">
        <v>22</v>
      </c>
      <c r="J16459" t="s">
        <v>23</v>
      </c>
      <c r="K16459" t="s">
        <v>24</v>
      </c>
      <c r="L16459" t="s">
        <v>25</v>
      </c>
      <c r="M16459" t="s">
        <v>120</v>
      </c>
    </row>
    <row r="16460" spans="1:13" x14ac:dyDescent="0.3">
      <c r="A16460" t="s">
        <v>6110</v>
      </c>
      <c r="C16460" t="s">
        <v>25397</v>
      </c>
      <c r="D16460">
        <v>12</v>
      </c>
      <c r="E16460" s="1">
        <v>50000</v>
      </c>
      <c r="G16460" t="s">
        <v>111</v>
      </c>
      <c r="H16460" t="s">
        <v>970</v>
      </c>
      <c r="I16460" t="s">
        <v>22</v>
      </c>
      <c r="J16460" t="s">
        <v>23</v>
      </c>
      <c r="K16460" t="s">
        <v>24</v>
      </c>
      <c r="L16460" t="s">
        <v>25</v>
      </c>
      <c r="M16460" t="s">
        <v>87</v>
      </c>
    </row>
    <row r="16461" spans="1:13" x14ac:dyDescent="0.3">
      <c r="A16461" t="s">
        <v>6110</v>
      </c>
      <c r="C16461" t="s">
        <v>26449</v>
      </c>
      <c r="D16461">
        <v>16</v>
      </c>
      <c r="E16461" s="1">
        <v>200000</v>
      </c>
      <c r="G16461" t="s">
        <v>13</v>
      </c>
      <c r="H16461" t="s">
        <v>26459</v>
      </c>
      <c r="I16461" t="s">
        <v>22</v>
      </c>
      <c r="J16461" t="s">
        <v>23</v>
      </c>
      <c r="K16461" t="s">
        <v>24</v>
      </c>
      <c r="L16461" t="s">
        <v>17</v>
      </c>
      <c r="M16461" t="s">
        <v>66</v>
      </c>
    </row>
    <row r="16462" spans="1:13" x14ac:dyDescent="0.3">
      <c r="A16462" t="s">
        <v>6110</v>
      </c>
      <c r="C16462" t="s">
        <v>26449</v>
      </c>
      <c r="D16462">
        <v>13</v>
      </c>
      <c r="E16462" s="1">
        <v>404687</v>
      </c>
      <c r="G16462" t="s">
        <v>34</v>
      </c>
      <c r="H16462" t="s">
        <v>26463</v>
      </c>
      <c r="I16462" t="s">
        <v>22</v>
      </c>
      <c r="J16462" t="s">
        <v>23</v>
      </c>
      <c r="K16462" t="s">
        <v>24</v>
      </c>
      <c r="L16462" t="s">
        <v>17</v>
      </c>
      <c r="M16462" t="s">
        <v>202</v>
      </c>
    </row>
    <row r="16463" spans="1:13" x14ac:dyDescent="0.3">
      <c r="A16463" t="s">
        <v>6110</v>
      </c>
      <c r="C16463" t="s">
        <v>18377</v>
      </c>
      <c r="D16463">
        <v>12</v>
      </c>
      <c r="E16463" s="1">
        <v>10000</v>
      </c>
      <c r="G16463" t="s">
        <v>111</v>
      </c>
      <c r="H16463" t="s">
        <v>6121</v>
      </c>
      <c r="I16463" t="s">
        <v>22</v>
      </c>
      <c r="J16463" t="s">
        <v>23</v>
      </c>
      <c r="K16463" t="s">
        <v>24</v>
      </c>
      <c r="L16463" t="s">
        <v>25</v>
      </c>
      <c r="M16463" t="s">
        <v>87</v>
      </c>
    </row>
    <row r="16464" spans="1:13" x14ac:dyDescent="0.3">
      <c r="A16464" t="s">
        <v>6110</v>
      </c>
      <c r="C16464" t="s">
        <v>31866</v>
      </c>
      <c r="D16464">
        <v>12</v>
      </c>
      <c r="E16464" s="1">
        <v>10000</v>
      </c>
      <c r="G16464" t="s">
        <v>111</v>
      </c>
      <c r="H16464" t="s">
        <v>6121</v>
      </c>
      <c r="I16464" t="s">
        <v>22</v>
      </c>
      <c r="J16464" t="s">
        <v>23</v>
      </c>
      <c r="K16464" t="s">
        <v>24</v>
      </c>
      <c r="L16464" t="s">
        <v>25</v>
      </c>
      <c r="M16464" t="s">
        <v>87</v>
      </c>
    </row>
    <row r="16465" spans="1:13" x14ac:dyDescent="0.3">
      <c r="A16465" t="s">
        <v>6110</v>
      </c>
      <c r="C16465" t="s">
        <v>13456</v>
      </c>
      <c r="D16465">
        <v>12</v>
      </c>
      <c r="E16465" s="1">
        <v>10000</v>
      </c>
      <c r="G16465" t="s">
        <v>111</v>
      </c>
      <c r="H16465" t="s">
        <v>6121</v>
      </c>
      <c r="I16465" t="s">
        <v>22</v>
      </c>
      <c r="J16465" t="s">
        <v>23</v>
      </c>
      <c r="K16465" t="s">
        <v>24</v>
      </c>
      <c r="L16465" t="s">
        <v>25</v>
      </c>
      <c r="M16465" t="s">
        <v>87</v>
      </c>
    </row>
    <row r="16466" spans="1:13" x14ac:dyDescent="0.3">
      <c r="A16466" t="s">
        <v>6110</v>
      </c>
      <c r="C16466" t="s">
        <v>7515</v>
      </c>
      <c r="D16466">
        <v>12</v>
      </c>
      <c r="E16466" s="1">
        <v>10000</v>
      </c>
      <c r="G16466" t="s">
        <v>111</v>
      </c>
      <c r="H16466" t="s">
        <v>6121</v>
      </c>
      <c r="I16466" t="s">
        <v>22</v>
      </c>
      <c r="J16466" t="s">
        <v>23</v>
      </c>
      <c r="K16466" t="s">
        <v>24</v>
      </c>
      <c r="L16466" t="s">
        <v>25</v>
      </c>
      <c r="M16466" t="s">
        <v>87</v>
      </c>
    </row>
    <row r="16467" spans="1:13" x14ac:dyDescent="0.3">
      <c r="A16467" t="s">
        <v>6110</v>
      </c>
      <c r="C16467" t="s">
        <v>6098</v>
      </c>
      <c r="D16467">
        <v>12</v>
      </c>
      <c r="E16467" s="1">
        <v>10000</v>
      </c>
      <c r="G16467" t="s">
        <v>111</v>
      </c>
      <c r="H16467" t="s">
        <v>970</v>
      </c>
      <c r="I16467" t="s">
        <v>22</v>
      </c>
      <c r="J16467" t="s">
        <v>23</v>
      </c>
      <c r="K16467" t="s">
        <v>24</v>
      </c>
      <c r="L16467" t="s">
        <v>25</v>
      </c>
      <c r="M16467" t="s">
        <v>87</v>
      </c>
    </row>
    <row r="16468" spans="1:13" x14ac:dyDescent="0.3">
      <c r="A16468" t="s">
        <v>2647</v>
      </c>
      <c r="C16468" t="s">
        <v>2269</v>
      </c>
      <c r="D16468">
        <v>12</v>
      </c>
      <c r="E16468" s="1">
        <v>100000</v>
      </c>
      <c r="G16468" t="s">
        <v>13</v>
      </c>
      <c r="H16468" t="s">
        <v>2648</v>
      </c>
      <c r="I16468" t="s">
        <v>35</v>
      </c>
      <c r="J16468" t="s">
        <v>36</v>
      </c>
      <c r="K16468" t="s">
        <v>37</v>
      </c>
      <c r="L16468" t="s">
        <v>38</v>
      </c>
      <c r="M16468" t="s">
        <v>105</v>
      </c>
    </row>
    <row r="16469" spans="1:13" x14ac:dyDescent="0.3">
      <c r="A16469" t="s">
        <v>2647</v>
      </c>
      <c r="C16469" t="s">
        <v>2269</v>
      </c>
      <c r="D16469">
        <v>12</v>
      </c>
      <c r="E16469" s="1">
        <v>50000</v>
      </c>
      <c r="G16469" t="s">
        <v>13</v>
      </c>
      <c r="H16469" t="s">
        <v>2689</v>
      </c>
      <c r="I16469" t="s">
        <v>35</v>
      </c>
      <c r="J16469" t="s">
        <v>36</v>
      </c>
      <c r="K16469" t="s">
        <v>37</v>
      </c>
      <c r="L16469" t="s">
        <v>38</v>
      </c>
      <c r="M16469" t="s">
        <v>105</v>
      </c>
    </row>
    <row r="16470" spans="1:13" x14ac:dyDescent="0.3">
      <c r="A16470" t="s">
        <v>2647</v>
      </c>
      <c r="C16470" t="s">
        <v>2269</v>
      </c>
      <c r="D16470">
        <v>12</v>
      </c>
      <c r="E16470" s="1">
        <v>100000</v>
      </c>
      <c r="G16470" t="s">
        <v>13</v>
      </c>
      <c r="H16470" t="s">
        <v>2690</v>
      </c>
      <c r="I16470" t="s">
        <v>35</v>
      </c>
      <c r="J16470" t="s">
        <v>36</v>
      </c>
      <c r="K16470" t="s">
        <v>37</v>
      </c>
      <c r="L16470" t="s">
        <v>38</v>
      </c>
      <c r="M16470" t="s">
        <v>105</v>
      </c>
    </row>
    <row r="16471" spans="1:13" x14ac:dyDescent="0.3">
      <c r="A16471" t="s">
        <v>2647</v>
      </c>
      <c r="C16471" t="s">
        <v>27152</v>
      </c>
      <c r="D16471">
        <v>3</v>
      </c>
      <c r="E16471" s="1">
        <v>39869</v>
      </c>
      <c r="G16471" t="s">
        <v>13</v>
      </c>
      <c r="H16471" t="s">
        <v>27186</v>
      </c>
      <c r="I16471" t="s">
        <v>35</v>
      </c>
      <c r="J16471" t="s">
        <v>36</v>
      </c>
      <c r="K16471" t="s">
        <v>37</v>
      </c>
      <c r="L16471" t="s">
        <v>38</v>
      </c>
      <c r="M16471" t="s">
        <v>105</v>
      </c>
    </row>
    <row r="16472" spans="1:13" x14ac:dyDescent="0.3">
      <c r="A16472" t="s">
        <v>12808</v>
      </c>
      <c r="C16472" t="s">
        <v>12803</v>
      </c>
      <c r="D16472">
        <v>50</v>
      </c>
      <c r="E16472" s="1">
        <v>1482923</v>
      </c>
      <c r="G16472" t="s">
        <v>13</v>
      </c>
      <c r="H16472" t="s">
        <v>12809</v>
      </c>
      <c r="I16472" t="s">
        <v>35</v>
      </c>
      <c r="K16472" t="s">
        <v>37</v>
      </c>
      <c r="L16472" t="s">
        <v>38</v>
      </c>
      <c r="M16472" t="s">
        <v>345</v>
      </c>
    </row>
    <row r="16473" spans="1:13" x14ac:dyDescent="0.3">
      <c r="A16473" t="s">
        <v>11882</v>
      </c>
      <c r="C16473" t="s">
        <v>21714</v>
      </c>
      <c r="D16473">
        <v>65</v>
      </c>
      <c r="E16473" s="1">
        <v>6200000</v>
      </c>
      <c r="G16473" t="s">
        <v>48</v>
      </c>
      <c r="H16473" t="s">
        <v>21724</v>
      </c>
      <c r="I16473" t="s">
        <v>99</v>
      </c>
      <c r="J16473" t="s">
        <v>99</v>
      </c>
      <c r="K16473" t="s">
        <v>100</v>
      </c>
      <c r="L16473" t="s">
        <v>38</v>
      </c>
      <c r="M16473" t="s">
        <v>190</v>
      </c>
    </row>
    <row r="16474" spans="1:13" x14ac:dyDescent="0.3">
      <c r="A16474" t="s">
        <v>11882</v>
      </c>
      <c r="C16474" t="s">
        <v>11813</v>
      </c>
      <c r="D16474">
        <v>62</v>
      </c>
      <c r="E16474" s="1">
        <v>448864</v>
      </c>
      <c r="G16474" t="s">
        <v>48</v>
      </c>
      <c r="H16474" t="s">
        <v>11883</v>
      </c>
      <c r="I16474" t="s">
        <v>99</v>
      </c>
      <c r="J16474" t="s">
        <v>99</v>
      </c>
      <c r="K16474" t="s">
        <v>100</v>
      </c>
      <c r="L16474" t="s">
        <v>38</v>
      </c>
      <c r="M16474" t="s">
        <v>190</v>
      </c>
    </row>
    <row r="16475" spans="1:13" x14ac:dyDescent="0.3">
      <c r="A16475" t="s">
        <v>9769</v>
      </c>
      <c r="C16475" t="s">
        <v>12673</v>
      </c>
      <c r="D16475">
        <v>48</v>
      </c>
      <c r="E16475" s="1">
        <v>499853</v>
      </c>
      <c r="G16475" t="s">
        <v>48</v>
      </c>
      <c r="H16475" t="s">
        <v>12705</v>
      </c>
      <c r="I16475" t="s">
        <v>99</v>
      </c>
      <c r="J16475" t="s">
        <v>99</v>
      </c>
      <c r="K16475" t="s">
        <v>100</v>
      </c>
      <c r="L16475" t="s">
        <v>38</v>
      </c>
      <c r="M16475" t="s">
        <v>190</v>
      </c>
    </row>
    <row r="16476" spans="1:13" x14ac:dyDescent="0.3">
      <c r="A16476" t="s">
        <v>9769</v>
      </c>
      <c r="C16476" t="s">
        <v>9547</v>
      </c>
      <c r="D16476">
        <v>19</v>
      </c>
      <c r="E16476" s="1">
        <v>100000</v>
      </c>
      <c r="G16476" t="s">
        <v>48</v>
      </c>
      <c r="H16476" t="s">
        <v>9770</v>
      </c>
      <c r="I16476" t="s">
        <v>99</v>
      </c>
      <c r="J16476" t="s">
        <v>99</v>
      </c>
      <c r="K16476" t="s">
        <v>100</v>
      </c>
      <c r="L16476" t="s">
        <v>17</v>
      </c>
      <c r="M16476" t="s">
        <v>190</v>
      </c>
    </row>
    <row r="16477" spans="1:13" x14ac:dyDescent="0.3">
      <c r="A16477" t="s">
        <v>9769</v>
      </c>
      <c r="C16477" t="s">
        <v>9547</v>
      </c>
      <c r="D16477">
        <v>19</v>
      </c>
      <c r="E16477" s="1">
        <v>100000</v>
      </c>
      <c r="G16477" t="s">
        <v>48</v>
      </c>
      <c r="H16477" t="s">
        <v>9827</v>
      </c>
      <c r="I16477" t="s">
        <v>99</v>
      </c>
      <c r="J16477" t="s">
        <v>99</v>
      </c>
      <c r="K16477" t="s">
        <v>100</v>
      </c>
      <c r="L16477" t="s">
        <v>17</v>
      </c>
      <c r="M16477" t="s">
        <v>190</v>
      </c>
    </row>
    <row r="16478" spans="1:13" x14ac:dyDescent="0.3">
      <c r="A16478" t="s">
        <v>4940</v>
      </c>
      <c r="C16478" t="s">
        <v>31019</v>
      </c>
      <c r="D16478">
        <v>3</v>
      </c>
      <c r="E16478" s="1">
        <v>40055</v>
      </c>
      <c r="G16478" t="s">
        <v>13</v>
      </c>
      <c r="H16478" t="s">
        <v>31131</v>
      </c>
      <c r="I16478" t="s">
        <v>428</v>
      </c>
      <c r="K16478" t="s">
        <v>429</v>
      </c>
      <c r="L16478" t="s">
        <v>38</v>
      </c>
      <c r="M16478" t="s">
        <v>345</v>
      </c>
    </row>
    <row r="16479" spans="1:13" x14ac:dyDescent="0.3">
      <c r="A16479" t="s">
        <v>4940</v>
      </c>
      <c r="C16479" t="s">
        <v>4928</v>
      </c>
      <c r="D16479">
        <v>46</v>
      </c>
      <c r="E16479" s="1">
        <v>250000</v>
      </c>
      <c r="G16479" t="s">
        <v>13</v>
      </c>
      <c r="H16479" t="s">
        <v>4941</v>
      </c>
      <c r="I16479" t="s">
        <v>428</v>
      </c>
      <c r="K16479" t="s">
        <v>429</v>
      </c>
      <c r="L16479" t="s">
        <v>38</v>
      </c>
      <c r="M16479" t="s">
        <v>345</v>
      </c>
    </row>
    <row r="16480" spans="1:13" x14ac:dyDescent="0.3">
      <c r="A16480" t="s">
        <v>4940</v>
      </c>
      <c r="C16480" t="s">
        <v>23704</v>
      </c>
      <c r="D16480">
        <v>3</v>
      </c>
      <c r="E16480" s="1">
        <v>30020</v>
      </c>
      <c r="G16480" t="s">
        <v>13</v>
      </c>
      <c r="H16480" t="s">
        <v>23783</v>
      </c>
      <c r="I16480" t="s">
        <v>428</v>
      </c>
      <c r="K16480" t="s">
        <v>429</v>
      </c>
      <c r="L16480" t="s">
        <v>17</v>
      </c>
      <c r="M16480" t="s">
        <v>345</v>
      </c>
    </row>
    <row r="16481" spans="1:13" x14ac:dyDescent="0.3">
      <c r="A16481" t="s">
        <v>4940</v>
      </c>
      <c r="C16481" t="s">
        <v>25723</v>
      </c>
      <c r="D16481">
        <v>12</v>
      </c>
      <c r="E16481" s="1">
        <v>500000</v>
      </c>
      <c r="G16481" t="s">
        <v>13</v>
      </c>
      <c r="H16481" t="s">
        <v>25729</v>
      </c>
      <c r="I16481" t="s">
        <v>428</v>
      </c>
      <c r="K16481" t="s">
        <v>429</v>
      </c>
      <c r="L16481" t="s">
        <v>38</v>
      </c>
      <c r="M16481" t="s">
        <v>345</v>
      </c>
    </row>
    <row r="16482" spans="1:13" x14ac:dyDescent="0.3">
      <c r="A16482" t="s">
        <v>23227</v>
      </c>
      <c r="C16482" t="s">
        <v>23213</v>
      </c>
      <c r="D16482">
        <v>23</v>
      </c>
      <c r="E16482" s="1">
        <v>124545</v>
      </c>
      <c r="G16482" t="s">
        <v>13</v>
      </c>
      <c r="H16482" t="s">
        <v>23228</v>
      </c>
      <c r="I16482" t="s">
        <v>23229</v>
      </c>
      <c r="J16482" t="s">
        <v>330</v>
      </c>
      <c r="K16482" t="s">
        <v>214</v>
      </c>
      <c r="L16482" t="s">
        <v>38</v>
      </c>
      <c r="M16482" t="s">
        <v>345</v>
      </c>
    </row>
    <row r="16483" spans="1:13" x14ac:dyDescent="0.3">
      <c r="A16483" t="s">
        <v>1411</v>
      </c>
      <c r="C16483" t="s">
        <v>1275</v>
      </c>
      <c r="D16483">
        <v>11</v>
      </c>
      <c r="E16483" s="1">
        <v>800000</v>
      </c>
      <c r="G16483" t="s">
        <v>748</v>
      </c>
      <c r="H16483" t="s">
        <v>68</v>
      </c>
      <c r="I16483" t="s">
        <v>22</v>
      </c>
      <c r="J16483" t="s">
        <v>23</v>
      </c>
      <c r="K16483" t="s">
        <v>24</v>
      </c>
      <c r="L16483" t="s">
        <v>25</v>
      </c>
      <c r="M16483" t="s">
        <v>1397</v>
      </c>
    </row>
    <row r="16484" spans="1:13" x14ac:dyDescent="0.3">
      <c r="A16484" t="s">
        <v>1411</v>
      </c>
      <c r="C16484" t="s">
        <v>27748</v>
      </c>
      <c r="D16484">
        <v>14</v>
      </c>
      <c r="E16484" s="1">
        <v>200000</v>
      </c>
      <c r="G16484" t="s">
        <v>111</v>
      </c>
      <c r="H16484" t="s">
        <v>27912</v>
      </c>
      <c r="I16484" t="s">
        <v>22</v>
      </c>
      <c r="J16484" t="s">
        <v>23</v>
      </c>
      <c r="K16484" t="s">
        <v>24</v>
      </c>
      <c r="L16484" t="s">
        <v>25</v>
      </c>
      <c r="M16484" t="s">
        <v>120</v>
      </c>
    </row>
    <row r="16485" spans="1:13" x14ac:dyDescent="0.3">
      <c r="A16485" t="s">
        <v>1411</v>
      </c>
      <c r="C16485" t="s">
        <v>30851</v>
      </c>
      <c r="D16485">
        <v>25</v>
      </c>
      <c r="E16485" s="1">
        <v>2000000</v>
      </c>
      <c r="G16485" t="s">
        <v>111</v>
      </c>
      <c r="H16485" t="s">
        <v>970</v>
      </c>
      <c r="I16485" t="s">
        <v>22</v>
      </c>
      <c r="J16485" t="s">
        <v>23</v>
      </c>
      <c r="K16485" t="s">
        <v>24</v>
      </c>
      <c r="L16485" t="s">
        <v>25</v>
      </c>
      <c r="M16485" t="s">
        <v>120</v>
      </c>
    </row>
    <row r="16486" spans="1:13" x14ac:dyDescent="0.3">
      <c r="A16486" t="s">
        <v>1411</v>
      </c>
      <c r="C16486" t="s">
        <v>5881</v>
      </c>
      <c r="D16486">
        <v>13</v>
      </c>
      <c r="E16486" s="1">
        <v>300000</v>
      </c>
      <c r="G16486" t="s">
        <v>111</v>
      </c>
      <c r="H16486" t="s">
        <v>6001</v>
      </c>
      <c r="I16486" t="s">
        <v>22</v>
      </c>
      <c r="J16486" t="s">
        <v>23</v>
      </c>
      <c r="K16486" t="s">
        <v>24</v>
      </c>
      <c r="L16486" t="s">
        <v>25</v>
      </c>
      <c r="M16486" t="s">
        <v>120</v>
      </c>
    </row>
    <row r="16487" spans="1:13" x14ac:dyDescent="0.3">
      <c r="A16487" t="s">
        <v>1411</v>
      </c>
      <c r="C16487" t="s">
        <v>23704</v>
      </c>
      <c r="D16487">
        <v>26</v>
      </c>
      <c r="E16487" s="1">
        <v>2000000</v>
      </c>
      <c r="G16487" t="s">
        <v>111</v>
      </c>
      <c r="H16487" t="s">
        <v>77</v>
      </c>
      <c r="I16487" t="s">
        <v>22</v>
      </c>
      <c r="J16487" t="s">
        <v>23</v>
      </c>
      <c r="K16487" t="s">
        <v>24</v>
      </c>
      <c r="L16487" t="s">
        <v>25</v>
      </c>
      <c r="M16487" t="s">
        <v>120</v>
      </c>
    </row>
    <row r="16488" spans="1:13" x14ac:dyDescent="0.3">
      <c r="A16488" t="s">
        <v>1411</v>
      </c>
      <c r="C16488" t="s">
        <v>11317</v>
      </c>
      <c r="D16488">
        <v>36</v>
      </c>
      <c r="E16488" s="1">
        <v>3000000</v>
      </c>
      <c r="G16488" t="s">
        <v>111</v>
      </c>
      <c r="H16488" t="s">
        <v>11380</v>
      </c>
      <c r="I16488" t="s">
        <v>22</v>
      </c>
      <c r="J16488" t="s">
        <v>23</v>
      </c>
      <c r="K16488" t="s">
        <v>24</v>
      </c>
      <c r="L16488" t="s">
        <v>25</v>
      </c>
      <c r="M16488" t="s">
        <v>120</v>
      </c>
    </row>
    <row r="16489" spans="1:13" x14ac:dyDescent="0.3">
      <c r="A16489" t="s">
        <v>1411</v>
      </c>
      <c r="C16489" t="s">
        <v>11140</v>
      </c>
      <c r="D16489">
        <v>12</v>
      </c>
      <c r="E16489" s="1">
        <v>1300000</v>
      </c>
      <c r="G16489" t="s">
        <v>111</v>
      </c>
      <c r="H16489" t="s">
        <v>11167</v>
      </c>
      <c r="I16489" t="s">
        <v>22</v>
      </c>
      <c r="J16489" t="s">
        <v>23</v>
      </c>
      <c r="K16489" t="s">
        <v>24</v>
      </c>
      <c r="L16489" t="s">
        <v>25</v>
      </c>
      <c r="M16489" t="s">
        <v>120</v>
      </c>
    </row>
    <row r="16490" spans="1:13" x14ac:dyDescent="0.3">
      <c r="A16490" t="s">
        <v>1411</v>
      </c>
      <c r="C16490" t="s">
        <v>33372</v>
      </c>
      <c r="D16490">
        <v>37</v>
      </c>
      <c r="E16490" s="1">
        <v>4000000</v>
      </c>
      <c r="G16490" t="s">
        <v>111</v>
      </c>
      <c r="H16490" t="s">
        <v>33386</v>
      </c>
      <c r="I16490" t="s">
        <v>22</v>
      </c>
      <c r="J16490" t="s">
        <v>23</v>
      </c>
      <c r="K16490" t="s">
        <v>24</v>
      </c>
      <c r="L16490" t="s">
        <v>25</v>
      </c>
      <c r="M16490" t="s">
        <v>120</v>
      </c>
    </row>
    <row r="16491" spans="1:13" x14ac:dyDescent="0.3">
      <c r="A16491" t="s">
        <v>1411</v>
      </c>
      <c r="C16491" t="s">
        <v>37363</v>
      </c>
      <c r="D16491">
        <v>12</v>
      </c>
      <c r="E16491" s="1">
        <v>500000</v>
      </c>
      <c r="G16491" t="s">
        <v>111</v>
      </c>
      <c r="H16491" t="s">
        <v>37443</v>
      </c>
      <c r="I16491" t="s">
        <v>22</v>
      </c>
      <c r="J16491" t="s">
        <v>23</v>
      </c>
      <c r="K16491" t="s">
        <v>24</v>
      </c>
      <c r="L16491" t="s">
        <v>25</v>
      </c>
      <c r="M16491" t="s">
        <v>120</v>
      </c>
    </row>
    <row r="16492" spans="1:13" x14ac:dyDescent="0.3">
      <c r="A16492" t="s">
        <v>1411</v>
      </c>
      <c r="C16492" t="s">
        <v>35627</v>
      </c>
      <c r="D16492">
        <v>2</v>
      </c>
      <c r="E16492" s="1">
        <v>2605527</v>
      </c>
      <c r="G16492" t="s">
        <v>111</v>
      </c>
      <c r="H16492" t="s">
        <v>35629</v>
      </c>
      <c r="I16492" t="s">
        <v>22</v>
      </c>
      <c r="J16492" t="s">
        <v>23</v>
      </c>
      <c r="K16492" t="s">
        <v>24</v>
      </c>
      <c r="L16492" t="s">
        <v>25</v>
      </c>
      <c r="M16492" t="s">
        <v>120</v>
      </c>
    </row>
    <row r="16493" spans="1:13" x14ac:dyDescent="0.3">
      <c r="A16493" t="s">
        <v>1411</v>
      </c>
      <c r="C16493" t="s">
        <v>37919</v>
      </c>
      <c r="D16493">
        <v>38</v>
      </c>
      <c r="E16493" s="1">
        <v>5500000</v>
      </c>
      <c r="G16493" t="s">
        <v>111</v>
      </c>
      <c r="H16493" t="s">
        <v>970</v>
      </c>
      <c r="I16493" t="s">
        <v>22</v>
      </c>
      <c r="J16493" t="s">
        <v>23</v>
      </c>
      <c r="K16493" t="s">
        <v>24</v>
      </c>
      <c r="L16493" t="s">
        <v>25</v>
      </c>
      <c r="M16493" t="s">
        <v>120</v>
      </c>
    </row>
    <row r="16494" spans="1:13" x14ac:dyDescent="0.3">
      <c r="A16494" t="s">
        <v>1411</v>
      </c>
      <c r="C16494" t="s">
        <v>17828</v>
      </c>
      <c r="D16494">
        <v>3</v>
      </c>
      <c r="E16494" s="1">
        <v>50000</v>
      </c>
      <c r="G16494" t="s">
        <v>111</v>
      </c>
      <c r="H16494" t="s">
        <v>970</v>
      </c>
      <c r="I16494" t="s">
        <v>22</v>
      </c>
      <c r="J16494" t="s">
        <v>23</v>
      </c>
      <c r="K16494" t="s">
        <v>24</v>
      </c>
      <c r="L16494" t="s">
        <v>25</v>
      </c>
      <c r="M16494" t="s">
        <v>120</v>
      </c>
    </row>
    <row r="16495" spans="1:13" x14ac:dyDescent="0.3">
      <c r="A16495" t="s">
        <v>24409</v>
      </c>
      <c r="C16495" t="s">
        <v>24373</v>
      </c>
      <c r="D16495">
        <v>12</v>
      </c>
      <c r="E16495" s="1">
        <v>5000</v>
      </c>
      <c r="G16495" t="s">
        <v>21</v>
      </c>
      <c r="H16495" t="s">
        <v>970</v>
      </c>
      <c r="I16495" t="s">
        <v>22</v>
      </c>
      <c r="J16495" t="s">
        <v>23</v>
      </c>
      <c r="K16495" t="s">
        <v>24</v>
      </c>
      <c r="L16495" t="s">
        <v>25</v>
      </c>
      <c r="M16495" t="s">
        <v>26</v>
      </c>
    </row>
    <row r="16496" spans="1:13" x14ac:dyDescent="0.3">
      <c r="A16496" t="s">
        <v>22626</v>
      </c>
      <c r="C16496" t="s">
        <v>23373</v>
      </c>
      <c r="D16496">
        <v>1</v>
      </c>
      <c r="E16496" s="1">
        <v>15000</v>
      </c>
      <c r="G16496" t="s">
        <v>111</v>
      </c>
      <c r="H16496" t="s">
        <v>23411</v>
      </c>
      <c r="I16496" t="s">
        <v>22</v>
      </c>
      <c r="J16496" t="s">
        <v>23</v>
      </c>
      <c r="K16496" t="s">
        <v>24</v>
      </c>
      <c r="L16496" t="s">
        <v>25</v>
      </c>
      <c r="M16496" t="s">
        <v>6109</v>
      </c>
    </row>
    <row r="16497" spans="1:13" x14ac:dyDescent="0.3">
      <c r="A16497" t="s">
        <v>22626</v>
      </c>
      <c r="C16497" t="s">
        <v>22505</v>
      </c>
      <c r="D16497">
        <v>13</v>
      </c>
      <c r="E16497" s="1">
        <v>150000</v>
      </c>
      <c r="G16497" t="s">
        <v>111</v>
      </c>
      <c r="H16497" t="s">
        <v>22627</v>
      </c>
      <c r="I16497" t="s">
        <v>22</v>
      </c>
      <c r="J16497" t="s">
        <v>23</v>
      </c>
      <c r="K16497" t="s">
        <v>24</v>
      </c>
      <c r="L16497" t="s">
        <v>25</v>
      </c>
      <c r="M16497" t="s">
        <v>322</v>
      </c>
    </row>
    <row r="16498" spans="1:13" x14ac:dyDescent="0.3">
      <c r="A16498" t="s">
        <v>1093</v>
      </c>
      <c r="C16498" t="s">
        <v>979</v>
      </c>
      <c r="D16498">
        <v>24</v>
      </c>
      <c r="E16498" s="1">
        <v>900000</v>
      </c>
      <c r="G16498" t="s">
        <v>111</v>
      </c>
      <c r="H16498" t="s">
        <v>77</v>
      </c>
      <c r="I16498" t="s">
        <v>867</v>
      </c>
      <c r="J16498" t="s">
        <v>280</v>
      </c>
      <c r="K16498" t="s">
        <v>24</v>
      </c>
      <c r="L16498" t="s">
        <v>25</v>
      </c>
      <c r="M16498" t="s">
        <v>1094</v>
      </c>
    </row>
    <row r="16499" spans="1:13" x14ac:dyDescent="0.3">
      <c r="A16499" t="s">
        <v>1093</v>
      </c>
      <c r="C16499" t="s">
        <v>30851</v>
      </c>
      <c r="D16499">
        <v>24</v>
      </c>
      <c r="E16499" s="1">
        <v>2000000</v>
      </c>
      <c r="G16499" t="s">
        <v>111</v>
      </c>
      <c r="H16499" t="s">
        <v>22188</v>
      </c>
      <c r="I16499" t="s">
        <v>867</v>
      </c>
      <c r="J16499" t="s">
        <v>280</v>
      </c>
      <c r="K16499" t="s">
        <v>24</v>
      </c>
      <c r="L16499" t="s">
        <v>25</v>
      </c>
      <c r="M16499" t="s">
        <v>120</v>
      </c>
    </row>
    <row r="16500" spans="1:13" x14ac:dyDescent="0.3">
      <c r="A16500" t="s">
        <v>1093</v>
      </c>
      <c r="C16500" t="s">
        <v>23856</v>
      </c>
      <c r="D16500">
        <v>25</v>
      </c>
      <c r="E16500" s="1">
        <v>2000000</v>
      </c>
      <c r="G16500" t="s">
        <v>111</v>
      </c>
      <c r="H16500" t="s">
        <v>77</v>
      </c>
      <c r="I16500" t="s">
        <v>867</v>
      </c>
      <c r="J16500" t="s">
        <v>280</v>
      </c>
      <c r="K16500" t="s">
        <v>24</v>
      </c>
      <c r="L16500" t="s">
        <v>25</v>
      </c>
      <c r="M16500" t="s">
        <v>120</v>
      </c>
    </row>
    <row r="16501" spans="1:13" x14ac:dyDescent="0.3">
      <c r="A16501" t="s">
        <v>1093</v>
      </c>
      <c r="C16501" t="s">
        <v>12673</v>
      </c>
      <c r="D16501">
        <v>12</v>
      </c>
      <c r="E16501" s="1">
        <v>200000</v>
      </c>
      <c r="G16501" t="s">
        <v>111</v>
      </c>
      <c r="H16501" t="s">
        <v>12701</v>
      </c>
      <c r="I16501" t="s">
        <v>867</v>
      </c>
      <c r="J16501" t="s">
        <v>280</v>
      </c>
      <c r="K16501" t="s">
        <v>24</v>
      </c>
      <c r="L16501" t="s">
        <v>25</v>
      </c>
      <c r="M16501" t="s">
        <v>120</v>
      </c>
    </row>
    <row r="16502" spans="1:13" x14ac:dyDescent="0.3">
      <c r="A16502" t="s">
        <v>1093</v>
      </c>
      <c r="C16502" t="s">
        <v>12673</v>
      </c>
      <c r="D16502">
        <v>52</v>
      </c>
      <c r="E16502" s="1">
        <v>800000</v>
      </c>
      <c r="G16502" t="s">
        <v>111</v>
      </c>
      <c r="H16502" t="s">
        <v>12752</v>
      </c>
      <c r="I16502" t="s">
        <v>867</v>
      </c>
      <c r="J16502" t="s">
        <v>280</v>
      </c>
      <c r="K16502" t="s">
        <v>24</v>
      </c>
      <c r="L16502" t="s">
        <v>25</v>
      </c>
      <c r="M16502" t="s">
        <v>120</v>
      </c>
    </row>
    <row r="16503" spans="1:13" x14ac:dyDescent="0.3">
      <c r="A16503" t="s">
        <v>1093</v>
      </c>
      <c r="C16503" t="s">
        <v>11317</v>
      </c>
      <c r="D16503">
        <v>36</v>
      </c>
      <c r="E16503" s="1">
        <v>3000000</v>
      </c>
      <c r="G16503" t="s">
        <v>111</v>
      </c>
      <c r="H16503" t="s">
        <v>77</v>
      </c>
      <c r="I16503" t="s">
        <v>867</v>
      </c>
      <c r="J16503" t="s">
        <v>280</v>
      </c>
      <c r="K16503" t="s">
        <v>24</v>
      </c>
      <c r="L16503" t="s">
        <v>25</v>
      </c>
      <c r="M16503" t="s">
        <v>120</v>
      </c>
    </row>
    <row r="16504" spans="1:13" x14ac:dyDescent="0.3">
      <c r="A16504" t="s">
        <v>1093</v>
      </c>
      <c r="C16504" t="s">
        <v>10471</v>
      </c>
      <c r="D16504">
        <v>60</v>
      </c>
      <c r="E16504" s="1">
        <v>377646</v>
      </c>
      <c r="G16504" t="s">
        <v>111</v>
      </c>
      <c r="H16504" t="s">
        <v>10540</v>
      </c>
      <c r="I16504" t="s">
        <v>867</v>
      </c>
      <c r="J16504" t="s">
        <v>280</v>
      </c>
      <c r="K16504" t="s">
        <v>24</v>
      </c>
      <c r="L16504" t="s">
        <v>25</v>
      </c>
      <c r="M16504" t="s">
        <v>120</v>
      </c>
    </row>
    <row r="16505" spans="1:13" x14ac:dyDescent="0.3">
      <c r="A16505" t="s">
        <v>1093</v>
      </c>
      <c r="C16505" t="s">
        <v>8666</v>
      </c>
      <c r="D16505">
        <v>25</v>
      </c>
      <c r="E16505" s="1">
        <v>3000000</v>
      </c>
      <c r="G16505" t="s">
        <v>111</v>
      </c>
      <c r="H16505" t="s">
        <v>970</v>
      </c>
      <c r="I16505" t="s">
        <v>867</v>
      </c>
      <c r="J16505" t="s">
        <v>280</v>
      </c>
      <c r="K16505" t="s">
        <v>24</v>
      </c>
      <c r="L16505" t="s">
        <v>25</v>
      </c>
      <c r="M16505" t="s">
        <v>120</v>
      </c>
    </row>
    <row r="16506" spans="1:13" x14ac:dyDescent="0.3">
      <c r="A16506" t="s">
        <v>1093</v>
      </c>
      <c r="C16506" t="s">
        <v>34736</v>
      </c>
      <c r="D16506">
        <v>77</v>
      </c>
      <c r="E16506" s="1">
        <v>2610000</v>
      </c>
      <c r="G16506" t="s">
        <v>111</v>
      </c>
      <c r="H16506" t="s">
        <v>34772</v>
      </c>
      <c r="I16506" t="s">
        <v>867</v>
      </c>
      <c r="J16506" t="s">
        <v>280</v>
      </c>
      <c r="K16506" t="s">
        <v>24</v>
      </c>
      <c r="L16506" t="s">
        <v>25</v>
      </c>
      <c r="M16506" t="s">
        <v>120</v>
      </c>
    </row>
    <row r="16507" spans="1:13" x14ac:dyDescent="0.3">
      <c r="A16507" t="s">
        <v>1093</v>
      </c>
      <c r="C16507" t="s">
        <v>34396</v>
      </c>
      <c r="D16507">
        <v>13</v>
      </c>
      <c r="E16507" s="1">
        <v>1700000</v>
      </c>
      <c r="G16507" t="s">
        <v>111</v>
      </c>
      <c r="H16507" t="s">
        <v>34434</v>
      </c>
      <c r="I16507" t="s">
        <v>867</v>
      </c>
      <c r="J16507" t="s">
        <v>280</v>
      </c>
      <c r="K16507" t="s">
        <v>24</v>
      </c>
      <c r="L16507" t="s">
        <v>25</v>
      </c>
      <c r="M16507" t="s">
        <v>120</v>
      </c>
    </row>
    <row r="16508" spans="1:13" x14ac:dyDescent="0.3">
      <c r="A16508" t="s">
        <v>1093</v>
      </c>
      <c r="C16508" t="s">
        <v>35729</v>
      </c>
      <c r="D16508">
        <v>27</v>
      </c>
      <c r="E16508" s="1">
        <v>2979186</v>
      </c>
      <c r="G16508" t="s">
        <v>111</v>
      </c>
      <c r="H16508" t="s">
        <v>35775</v>
      </c>
      <c r="I16508" t="s">
        <v>867</v>
      </c>
      <c r="J16508" t="s">
        <v>280</v>
      </c>
      <c r="K16508" t="s">
        <v>24</v>
      </c>
      <c r="L16508" t="s">
        <v>25</v>
      </c>
      <c r="M16508" t="s">
        <v>120</v>
      </c>
    </row>
    <row r="16509" spans="1:13" x14ac:dyDescent="0.3">
      <c r="A16509" t="s">
        <v>22106</v>
      </c>
      <c r="C16509" t="s">
        <v>22024</v>
      </c>
      <c r="D16509">
        <v>1</v>
      </c>
      <c r="E16509" s="1">
        <v>5000</v>
      </c>
      <c r="G16509" t="s">
        <v>21</v>
      </c>
      <c r="H16509" t="s">
        <v>68</v>
      </c>
      <c r="I16509" t="s">
        <v>70</v>
      </c>
      <c r="J16509" t="s">
        <v>70</v>
      </c>
      <c r="K16509" t="s">
        <v>24</v>
      </c>
      <c r="L16509" t="s">
        <v>25</v>
      </c>
      <c r="M16509" t="s">
        <v>26</v>
      </c>
    </row>
    <row r="16510" spans="1:13" x14ac:dyDescent="0.3">
      <c r="A16510" t="s">
        <v>4669</v>
      </c>
      <c r="C16510" t="s">
        <v>4395</v>
      </c>
      <c r="D16510">
        <v>7</v>
      </c>
      <c r="E16510" s="1">
        <v>22849</v>
      </c>
      <c r="G16510" t="s">
        <v>111</v>
      </c>
      <c r="H16510" t="s">
        <v>4670</v>
      </c>
      <c r="I16510" t="s">
        <v>22</v>
      </c>
      <c r="J16510" t="s">
        <v>23</v>
      </c>
      <c r="K16510" t="s">
        <v>24</v>
      </c>
      <c r="L16510" t="s">
        <v>25</v>
      </c>
      <c r="M16510" t="s">
        <v>232</v>
      </c>
    </row>
    <row r="16511" spans="1:13" x14ac:dyDescent="0.3">
      <c r="A16511" t="s">
        <v>4669</v>
      </c>
      <c r="C16511" t="s">
        <v>15490</v>
      </c>
      <c r="D16511">
        <v>11</v>
      </c>
      <c r="E16511" s="1">
        <v>76507</v>
      </c>
      <c r="G16511" t="s">
        <v>111</v>
      </c>
      <c r="H16511" t="s">
        <v>15600</v>
      </c>
      <c r="I16511" t="s">
        <v>22</v>
      </c>
      <c r="J16511" t="s">
        <v>23</v>
      </c>
      <c r="K16511" t="s">
        <v>24</v>
      </c>
      <c r="L16511" t="s">
        <v>25</v>
      </c>
      <c r="M16511" t="s">
        <v>232</v>
      </c>
    </row>
    <row r="16512" spans="1:13" x14ac:dyDescent="0.3">
      <c r="A16512" t="s">
        <v>4238</v>
      </c>
      <c r="C16512" t="s">
        <v>27194</v>
      </c>
      <c r="D16512">
        <v>2</v>
      </c>
      <c r="E16512" s="1">
        <v>53979</v>
      </c>
      <c r="G16512" t="s">
        <v>111</v>
      </c>
      <c r="H16512" t="s">
        <v>27387</v>
      </c>
      <c r="I16512" t="s">
        <v>22</v>
      </c>
      <c r="J16512" t="s">
        <v>23</v>
      </c>
      <c r="K16512" t="s">
        <v>24</v>
      </c>
      <c r="L16512" t="s">
        <v>25</v>
      </c>
      <c r="M16512" t="s">
        <v>112</v>
      </c>
    </row>
    <row r="16513" spans="1:13" x14ac:dyDescent="0.3">
      <c r="A16513" t="s">
        <v>4238</v>
      </c>
      <c r="C16513" t="s">
        <v>3657</v>
      </c>
      <c r="D16513">
        <v>49</v>
      </c>
      <c r="E16513" s="1">
        <v>4026954</v>
      </c>
      <c r="G16513" t="s">
        <v>111</v>
      </c>
      <c r="H16513" t="s">
        <v>4239</v>
      </c>
      <c r="I16513" t="s">
        <v>22</v>
      </c>
      <c r="J16513" t="s">
        <v>23</v>
      </c>
      <c r="K16513" t="s">
        <v>24</v>
      </c>
      <c r="L16513" t="s">
        <v>25</v>
      </c>
      <c r="M16513" t="s">
        <v>112</v>
      </c>
    </row>
    <row r="16514" spans="1:13" x14ac:dyDescent="0.3">
      <c r="A16514" t="s">
        <v>24429</v>
      </c>
      <c r="C16514" t="s">
        <v>24450</v>
      </c>
      <c r="D16514">
        <v>23</v>
      </c>
      <c r="E16514" s="1">
        <v>219980</v>
      </c>
      <c r="G16514" t="s">
        <v>111</v>
      </c>
      <c r="H16514" t="s">
        <v>24485</v>
      </c>
      <c r="I16514" t="s">
        <v>4072</v>
      </c>
      <c r="J16514" t="s">
        <v>165</v>
      </c>
      <c r="K16514" t="s">
        <v>24</v>
      </c>
      <c r="L16514" t="s">
        <v>25</v>
      </c>
      <c r="M16514" t="s">
        <v>120</v>
      </c>
    </row>
    <row r="16515" spans="1:13" x14ac:dyDescent="0.3">
      <c r="A16515" t="s">
        <v>24429</v>
      </c>
      <c r="C16515" t="s">
        <v>24414</v>
      </c>
      <c r="D16515">
        <v>8</v>
      </c>
      <c r="E16515" s="1">
        <v>125000</v>
      </c>
      <c r="G16515" t="s">
        <v>111</v>
      </c>
      <c r="H16515" t="s">
        <v>24430</v>
      </c>
      <c r="I16515" t="s">
        <v>4072</v>
      </c>
      <c r="J16515" t="s">
        <v>165</v>
      </c>
      <c r="K16515" t="s">
        <v>24</v>
      </c>
      <c r="L16515" t="s">
        <v>25</v>
      </c>
      <c r="M16515" t="s">
        <v>120</v>
      </c>
    </row>
    <row r="16516" spans="1:13" x14ac:dyDescent="0.3">
      <c r="A16516" t="s">
        <v>24429</v>
      </c>
      <c r="C16516" t="s">
        <v>25127</v>
      </c>
      <c r="D16516">
        <v>14</v>
      </c>
      <c r="E16516" s="1">
        <v>503320</v>
      </c>
      <c r="G16516" t="s">
        <v>111</v>
      </c>
      <c r="H16516" t="s">
        <v>25153</v>
      </c>
      <c r="I16516" t="s">
        <v>4072</v>
      </c>
      <c r="J16516" t="s">
        <v>165</v>
      </c>
      <c r="K16516" t="s">
        <v>24</v>
      </c>
      <c r="L16516" t="s">
        <v>25</v>
      </c>
      <c r="M16516" t="s">
        <v>120</v>
      </c>
    </row>
    <row r="16517" spans="1:13" x14ac:dyDescent="0.3">
      <c r="A16517" t="s">
        <v>24429</v>
      </c>
      <c r="C16517" t="s">
        <v>26380</v>
      </c>
      <c r="D16517">
        <v>20</v>
      </c>
      <c r="E16517" s="1">
        <v>182000</v>
      </c>
      <c r="G16517" t="s">
        <v>111</v>
      </c>
      <c r="H16517" t="s">
        <v>26400</v>
      </c>
      <c r="I16517" t="s">
        <v>4072</v>
      </c>
      <c r="J16517" t="s">
        <v>165</v>
      </c>
      <c r="K16517" t="s">
        <v>24</v>
      </c>
      <c r="L16517" t="s">
        <v>25</v>
      </c>
      <c r="M16517" t="s">
        <v>120</v>
      </c>
    </row>
    <row r="16518" spans="1:13" x14ac:dyDescent="0.3">
      <c r="A16518" t="s">
        <v>24429</v>
      </c>
      <c r="C16518" t="s">
        <v>25784</v>
      </c>
      <c r="D16518">
        <v>36</v>
      </c>
      <c r="E16518" s="1">
        <v>1072738</v>
      </c>
      <c r="G16518" t="s">
        <v>111</v>
      </c>
      <c r="H16518" t="s">
        <v>25791</v>
      </c>
      <c r="I16518" t="s">
        <v>4072</v>
      </c>
      <c r="J16518" t="s">
        <v>165</v>
      </c>
      <c r="K16518" t="s">
        <v>24</v>
      </c>
      <c r="L16518" t="s">
        <v>25</v>
      </c>
      <c r="M16518" t="s">
        <v>120</v>
      </c>
    </row>
    <row r="16519" spans="1:13" x14ac:dyDescent="0.3">
      <c r="A16519" t="s">
        <v>4910</v>
      </c>
      <c r="C16519" t="s">
        <v>30595</v>
      </c>
      <c r="D16519">
        <v>9</v>
      </c>
      <c r="E16519" s="1">
        <v>25000</v>
      </c>
      <c r="G16519" t="s">
        <v>69</v>
      </c>
      <c r="H16519" t="s">
        <v>68</v>
      </c>
      <c r="I16519" t="s">
        <v>556</v>
      </c>
      <c r="J16519" t="s">
        <v>165</v>
      </c>
      <c r="K16519" t="s">
        <v>24</v>
      </c>
      <c r="L16519" t="s">
        <v>25</v>
      </c>
      <c r="M16519" t="s">
        <v>221</v>
      </c>
    </row>
    <row r="16520" spans="1:13" x14ac:dyDescent="0.3">
      <c r="A16520" t="s">
        <v>4910</v>
      </c>
      <c r="C16520" t="s">
        <v>4887</v>
      </c>
      <c r="D16520">
        <v>5</v>
      </c>
      <c r="E16520" s="1">
        <v>200000</v>
      </c>
      <c r="G16520" t="s">
        <v>111</v>
      </c>
      <c r="H16520" t="s">
        <v>3865</v>
      </c>
      <c r="I16520" t="s">
        <v>556</v>
      </c>
      <c r="J16520" t="s">
        <v>165</v>
      </c>
      <c r="K16520" t="s">
        <v>24</v>
      </c>
      <c r="L16520" t="s">
        <v>25</v>
      </c>
      <c r="M16520" t="s">
        <v>120</v>
      </c>
    </row>
    <row r="16521" spans="1:13" x14ac:dyDescent="0.3">
      <c r="A16521" t="s">
        <v>4910</v>
      </c>
      <c r="C16521" t="s">
        <v>22505</v>
      </c>
      <c r="D16521">
        <v>18</v>
      </c>
      <c r="E16521" s="1">
        <v>525127</v>
      </c>
      <c r="G16521" t="s">
        <v>111</v>
      </c>
      <c r="H16521" t="s">
        <v>22596</v>
      </c>
      <c r="I16521" t="s">
        <v>556</v>
      </c>
      <c r="J16521" t="s">
        <v>165</v>
      </c>
      <c r="K16521" t="s">
        <v>24</v>
      </c>
      <c r="L16521" t="s">
        <v>25</v>
      </c>
      <c r="M16521" t="s">
        <v>120</v>
      </c>
    </row>
    <row r="16522" spans="1:13" x14ac:dyDescent="0.3">
      <c r="A16522" t="s">
        <v>4910</v>
      </c>
      <c r="C16522" t="s">
        <v>16755</v>
      </c>
      <c r="D16522">
        <v>12</v>
      </c>
      <c r="E16522" s="1">
        <v>125000</v>
      </c>
      <c r="G16522" t="s">
        <v>111</v>
      </c>
      <c r="H16522" t="s">
        <v>12770</v>
      </c>
      <c r="I16522" t="s">
        <v>556</v>
      </c>
      <c r="J16522" t="s">
        <v>165</v>
      </c>
      <c r="K16522" t="s">
        <v>24</v>
      </c>
      <c r="L16522" t="s">
        <v>25</v>
      </c>
      <c r="M16522" t="s">
        <v>120</v>
      </c>
    </row>
    <row r="16523" spans="1:13" x14ac:dyDescent="0.3">
      <c r="A16523" t="s">
        <v>4910</v>
      </c>
      <c r="C16523" t="s">
        <v>15490</v>
      </c>
      <c r="D16523">
        <v>25</v>
      </c>
      <c r="E16523" s="1">
        <v>627848</v>
      </c>
      <c r="G16523" t="s">
        <v>111</v>
      </c>
      <c r="H16523" t="s">
        <v>15562</v>
      </c>
      <c r="I16523" t="s">
        <v>556</v>
      </c>
      <c r="J16523" t="s">
        <v>165</v>
      </c>
      <c r="K16523" t="s">
        <v>24</v>
      </c>
      <c r="L16523" t="s">
        <v>25</v>
      </c>
      <c r="M16523" t="s">
        <v>120</v>
      </c>
    </row>
    <row r="16524" spans="1:13" x14ac:dyDescent="0.3">
      <c r="A16524" t="s">
        <v>4910</v>
      </c>
      <c r="C16524" t="s">
        <v>12673</v>
      </c>
      <c r="D16524">
        <v>13</v>
      </c>
      <c r="E16524" s="1">
        <v>250000</v>
      </c>
      <c r="G16524" t="s">
        <v>69</v>
      </c>
      <c r="H16524" t="s">
        <v>12770</v>
      </c>
      <c r="I16524" t="s">
        <v>556</v>
      </c>
      <c r="J16524" t="s">
        <v>165</v>
      </c>
      <c r="K16524" t="s">
        <v>24</v>
      </c>
      <c r="L16524" t="s">
        <v>25</v>
      </c>
      <c r="M16524" t="s">
        <v>221</v>
      </c>
    </row>
    <row r="16525" spans="1:13" x14ac:dyDescent="0.3">
      <c r="A16525" t="s">
        <v>4910</v>
      </c>
      <c r="C16525" t="s">
        <v>10471</v>
      </c>
      <c r="D16525">
        <v>24</v>
      </c>
      <c r="E16525" s="1">
        <v>800000</v>
      </c>
      <c r="G16525" t="s">
        <v>111</v>
      </c>
      <c r="H16525" t="s">
        <v>10485</v>
      </c>
      <c r="I16525" t="s">
        <v>556</v>
      </c>
      <c r="J16525" t="s">
        <v>165</v>
      </c>
      <c r="K16525" t="s">
        <v>24</v>
      </c>
      <c r="L16525" t="s">
        <v>25</v>
      </c>
      <c r="M16525" t="s">
        <v>120</v>
      </c>
    </row>
    <row r="16526" spans="1:13" x14ac:dyDescent="0.3">
      <c r="A16526" t="s">
        <v>4910</v>
      </c>
      <c r="C16526" t="s">
        <v>35134</v>
      </c>
      <c r="D16526">
        <v>24</v>
      </c>
      <c r="E16526" s="1">
        <v>1077960</v>
      </c>
      <c r="G16526" t="s">
        <v>111</v>
      </c>
      <c r="H16526" t="s">
        <v>35157</v>
      </c>
      <c r="I16526" t="s">
        <v>556</v>
      </c>
      <c r="J16526" t="s">
        <v>165</v>
      </c>
      <c r="K16526" t="s">
        <v>24</v>
      </c>
      <c r="L16526" t="s">
        <v>25</v>
      </c>
      <c r="M16526" t="s">
        <v>120</v>
      </c>
    </row>
    <row r="16527" spans="1:13" x14ac:dyDescent="0.3">
      <c r="A16527" t="s">
        <v>4910</v>
      </c>
      <c r="C16527" t="s">
        <v>37363</v>
      </c>
      <c r="D16527">
        <v>16</v>
      </c>
      <c r="E16527" s="1">
        <v>450675</v>
      </c>
      <c r="G16527" t="s">
        <v>111</v>
      </c>
      <c r="H16527" t="s">
        <v>37471</v>
      </c>
      <c r="I16527" t="s">
        <v>556</v>
      </c>
      <c r="J16527" t="s">
        <v>165</v>
      </c>
      <c r="K16527" t="s">
        <v>24</v>
      </c>
      <c r="L16527" t="s">
        <v>25</v>
      </c>
      <c r="M16527" t="s">
        <v>120</v>
      </c>
    </row>
    <row r="16528" spans="1:13" x14ac:dyDescent="0.3">
      <c r="A16528" t="s">
        <v>4910</v>
      </c>
      <c r="C16528" t="s">
        <v>36284</v>
      </c>
      <c r="D16528">
        <v>30</v>
      </c>
      <c r="E16528" s="1">
        <v>599725</v>
      </c>
      <c r="G16528" t="s">
        <v>111</v>
      </c>
      <c r="H16528" t="s">
        <v>36314</v>
      </c>
      <c r="I16528" t="s">
        <v>556</v>
      </c>
      <c r="J16528" t="s">
        <v>165</v>
      </c>
      <c r="K16528" t="s">
        <v>24</v>
      </c>
      <c r="L16528" t="s">
        <v>25</v>
      </c>
      <c r="M16528" t="s">
        <v>120</v>
      </c>
    </row>
    <row r="16529" spans="1:13" x14ac:dyDescent="0.3">
      <c r="A16529" t="s">
        <v>4910</v>
      </c>
      <c r="C16529" t="s">
        <v>17710</v>
      </c>
      <c r="D16529">
        <v>3</v>
      </c>
      <c r="E16529" s="1">
        <v>115135</v>
      </c>
      <c r="G16529" t="s">
        <v>111</v>
      </c>
      <c r="H16529" t="s">
        <v>17812</v>
      </c>
      <c r="I16529" t="s">
        <v>556</v>
      </c>
      <c r="J16529" t="s">
        <v>165</v>
      </c>
      <c r="K16529" t="s">
        <v>24</v>
      </c>
      <c r="L16529" t="s">
        <v>25</v>
      </c>
      <c r="M16529" t="s">
        <v>120</v>
      </c>
    </row>
    <row r="16530" spans="1:13" x14ac:dyDescent="0.3">
      <c r="A16530" t="s">
        <v>4910</v>
      </c>
      <c r="C16530" t="s">
        <v>24450</v>
      </c>
      <c r="D16530">
        <v>28</v>
      </c>
      <c r="E16530" s="1">
        <v>223897</v>
      </c>
      <c r="G16530" t="s">
        <v>111</v>
      </c>
      <c r="H16530" t="s">
        <v>24470</v>
      </c>
      <c r="I16530" t="s">
        <v>556</v>
      </c>
      <c r="J16530" t="s">
        <v>165</v>
      </c>
      <c r="K16530" t="s">
        <v>24</v>
      </c>
      <c r="L16530" t="s">
        <v>25</v>
      </c>
      <c r="M16530" t="s">
        <v>120</v>
      </c>
    </row>
    <row r="16531" spans="1:13" x14ac:dyDescent="0.3">
      <c r="A16531" t="s">
        <v>12282</v>
      </c>
      <c r="C16531" t="s">
        <v>12250</v>
      </c>
      <c r="D16531">
        <v>23</v>
      </c>
      <c r="E16531" s="1">
        <v>225000</v>
      </c>
      <c r="G16531" t="s">
        <v>111</v>
      </c>
      <c r="H16531" t="s">
        <v>12283</v>
      </c>
      <c r="I16531" t="s">
        <v>22</v>
      </c>
      <c r="J16531" t="s">
        <v>23</v>
      </c>
      <c r="K16531" t="s">
        <v>24</v>
      </c>
      <c r="L16531" t="s">
        <v>25</v>
      </c>
      <c r="M16531" t="s">
        <v>232</v>
      </c>
    </row>
    <row r="16532" spans="1:13" x14ac:dyDescent="0.3">
      <c r="A16532" t="s">
        <v>12282</v>
      </c>
      <c r="C16532" t="s">
        <v>34985</v>
      </c>
      <c r="D16532">
        <v>21</v>
      </c>
      <c r="E16532" s="1">
        <v>178250</v>
      </c>
      <c r="G16532" t="s">
        <v>69</v>
      </c>
      <c r="H16532" t="s">
        <v>35002</v>
      </c>
      <c r="I16532" t="s">
        <v>22</v>
      </c>
      <c r="J16532" t="s">
        <v>23</v>
      </c>
      <c r="K16532" t="s">
        <v>24</v>
      </c>
      <c r="L16532" t="s">
        <v>25</v>
      </c>
      <c r="M16532" t="s">
        <v>7715</v>
      </c>
    </row>
    <row r="16533" spans="1:13" x14ac:dyDescent="0.3">
      <c r="A16533" t="s">
        <v>36326</v>
      </c>
      <c r="C16533" t="s">
        <v>36284</v>
      </c>
      <c r="D16533">
        <v>7</v>
      </c>
      <c r="E16533" s="1">
        <v>100000</v>
      </c>
      <c r="G16533" t="s">
        <v>48</v>
      </c>
      <c r="H16533" t="s">
        <v>36327</v>
      </c>
      <c r="I16533" t="s">
        <v>22</v>
      </c>
      <c r="J16533" t="s">
        <v>23</v>
      </c>
      <c r="K16533" t="s">
        <v>24</v>
      </c>
      <c r="L16533" t="s">
        <v>38</v>
      </c>
      <c r="M16533" t="s">
        <v>190</v>
      </c>
    </row>
    <row r="16534" spans="1:13" x14ac:dyDescent="0.3">
      <c r="A16534" t="s">
        <v>2703</v>
      </c>
      <c r="C16534" t="s">
        <v>2269</v>
      </c>
      <c r="D16534">
        <v>24</v>
      </c>
      <c r="E16534" s="1">
        <v>1491127</v>
      </c>
      <c r="G16534" t="s">
        <v>111</v>
      </c>
      <c r="H16534" t="s">
        <v>2704</v>
      </c>
      <c r="I16534" t="s">
        <v>22</v>
      </c>
      <c r="J16534" t="s">
        <v>23</v>
      </c>
      <c r="K16534" t="s">
        <v>24</v>
      </c>
      <c r="L16534" t="s">
        <v>25</v>
      </c>
      <c r="M16534" t="s">
        <v>87</v>
      </c>
    </row>
    <row r="16535" spans="1:13" x14ac:dyDescent="0.3">
      <c r="A16535" t="s">
        <v>1731</v>
      </c>
      <c r="C16535" t="s">
        <v>1558</v>
      </c>
      <c r="D16535">
        <v>28</v>
      </c>
      <c r="E16535" s="1">
        <v>340907</v>
      </c>
      <c r="G16535" t="s">
        <v>111</v>
      </c>
      <c r="H16535" t="s">
        <v>1732</v>
      </c>
      <c r="I16535" t="s">
        <v>22</v>
      </c>
      <c r="J16535" t="s">
        <v>23</v>
      </c>
      <c r="K16535" t="s">
        <v>24</v>
      </c>
      <c r="L16535" t="s">
        <v>25</v>
      </c>
      <c r="M16535" t="s">
        <v>232</v>
      </c>
    </row>
    <row r="16536" spans="1:13" x14ac:dyDescent="0.3">
      <c r="A16536" t="s">
        <v>1731</v>
      </c>
      <c r="C16536" t="s">
        <v>28715</v>
      </c>
      <c r="D16536">
        <v>10</v>
      </c>
      <c r="E16536" s="1">
        <v>368649</v>
      </c>
      <c r="G16536" t="s">
        <v>111</v>
      </c>
      <c r="H16536" t="s">
        <v>28826</v>
      </c>
      <c r="I16536" t="s">
        <v>22</v>
      </c>
      <c r="J16536" t="s">
        <v>23</v>
      </c>
      <c r="K16536" t="s">
        <v>24</v>
      </c>
      <c r="L16536" t="s">
        <v>25</v>
      </c>
      <c r="M16536" t="s">
        <v>232</v>
      </c>
    </row>
    <row r="16537" spans="1:13" x14ac:dyDescent="0.3">
      <c r="A16537" t="s">
        <v>1731</v>
      </c>
      <c r="C16537" t="s">
        <v>27408</v>
      </c>
      <c r="D16537">
        <v>5</v>
      </c>
      <c r="E16537" s="1">
        <v>100000</v>
      </c>
      <c r="G16537" t="s">
        <v>111</v>
      </c>
      <c r="H16537" t="s">
        <v>27580</v>
      </c>
      <c r="I16537" t="s">
        <v>22</v>
      </c>
      <c r="J16537" t="s">
        <v>23</v>
      </c>
      <c r="K16537" t="s">
        <v>24</v>
      </c>
      <c r="L16537" t="s">
        <v>25</v>
      </c>
      <c r="M16537" t="s">
        <v>232</v>
      </c>
    </row>
    <row r="16538" spans="1:13" x14ac:dyDescent="0.3">
      <c r="A16538" t="s">
        <v>1731</v>
      </c>
      <c r="C16538" t="s">
        <v>30851</v>
      </c>
      <c r="D16538">
        <v>18</v>
      </c>
      <c r="E16538" s="1">
        <v>325882</v>
      </c>
      <c r="G16538" t="s">
        <v>111</v>
      </c>
      <c r="H16538" t="s">
        <v>30880</v>
      </c>
      <c r="I16538" t="s">
        <v>22</v>
      </c>
      <c r="J16538" t="s">
        <v>23</v>
      </c>
      <c r="K16538" t="s">
        <v>24</v>
      </c>
      <c r="L16538" t="s">
        <v>25</v>
      </c>
      <c r="M16538" t="s">
        <v>232</v>
      </c>
    </row>
    <row r="16539" spans="1:13" x14ac:dyDescent="0.3">
      <c r="A16539" t="s">
        <v>1731</v>
      </c>
      <c r="C16539" t="s">
        <v>24055</v>
      </c>
      <c r="D16539">
        <v>18</v>
      </c>
      <c r="E16539" s="1">
        <v>524606</v>
      </c>
      <c r="G16539" t="s">
        <v>111</v>
      </c>
      <c r="H16539" t="s">
        <v>24132</v>
      </c>
      <c r="I16539" t="s">
        <v>22</v>
      </c>
      <c r="J16539" t="s">
        <v>23</v>
      </c>
      <c r="K16539" t="s">
        <v>24</v>
      </c>
      <c r="L16539" t="s">
        <v>25</v>
      </c>
      <c r="M16539" t="s">
        <v>232</v>
      </c>
    </row>
    <row r="16540" spans="1:13" x14ac:dyDescent="0.3">
      <c r="A16540" t="s">
        <v>1731</v>
      </c>
      <c r="C16540" t="s">
        <v>15737</v>
      </c>
      <c r="D16540">
        <v>21</v>
      </c>
      <c r="E16540" s="1">
        <v>355238</v>
      </c>
      <c r="G16540" t="s">
        <v>111</v>
      </c>
      <c r="H16540" t="s">
        <v>16140</v>
      </c>
      <c r="I16540" t="s">
        <v>22</v>
      </c>
      <c r="J16540" t="s">
        <v>23</v>
      </c>
      <c r="K16540" t="s">
        <v>24</v>
      </c>
      <c r="L16540" t="s">
        <v>25</v>
      </c>
      <c r="M16540" t="s">
        <v>232</v>
      </c>
    </row>
    <row r="16541" spans="1:13" x14ac:dyDescent="0.3">
      <c r="A16541" t="s">
        <v>1731</v>
      </c>
      <c r="C16541" t="s">
        <v>8074</v>
      </c>
      <c r="D16541">
        <v>23</v>
      </c>
      <c r="E16541" s="1">
        <v>93409</v>
      </c>
      <c r="G16541" t="s">
        <v>111</v>
      </c>
      <c r="H16541" t="s">
        <v>8170</v>
      </c>
      <c r="I16541" t="s">
        <v>22</v>
      </c>
      <c r="J16541" t="s">
        <v>23</v>
      </c>
      <c r="K16541" t="s">
        <v>24</v>
      </c>
      <c r="L16541" t="s">
        <v>25</v>
      </c>
      <c r="M16541" t="s">
        <v>232</v>
      </c>
    </row>
    <row r="16542" spans="1:13" x14ac:dyDescent="0.3">
      <c r="A16542" t="s">
        <v>1731</v>
      </c>
      <c r="C16542" t="s">
        <v>34736</v>
      </c>
      <c r="D16542">
        <v>25</v>
      </c>
      <c r="E16542" s="1">
        <v>147990</v>
      </c>
      <c r="G16542" t="s">
        <v>111</v>
      </c>
      <c r="H16542" t="s">
        <v>34841</v>
      </c>
      <c r="I16542" t="s">
        <v>22</v>
      </c>
      <c r="J16542" t="s">
        <v>23</v>
      </c>
      <c r="K16542" t="s">
        <v>24</v>
      </c>
      <c r="L16542" t="s">
        <v>25</v>
      </c>
      <c r="M16542" t="s">
        <v>232</v>
      </c>
    </row>
    <row r="16543" spans="1:13" x14ac:dyDescent="0.3">
      <c r="A16543" t="s">
        <v>852</v>
      </c>
      <c r="C16543" t="s">
        <v>2269</v>
      </c>
      <c r="D16543">
        <v>24</v>
      </c>
      <c r="E16543" s="1">
        <v>548292</v>
      </c>
      <c r="G16543" t="s">
        <v>111</v>
      </c>
      <c r="H16543" t="s">
        <v>2413</v>
      </c>
      <c r="I16543" t="s">
        <v>22</v>
      </c>
      <c r="J16543" t="s">
        <v>23</v>
      </c>
      <c r="K16543" t="s">
        <v>24</v>
      </c>
      <c r="L16543" t="s">
        <v>25</v>
      </c>
      <c r="M16543" t="s">
        <v>232</v>
      </c>
    </row>
    <row r="16544" spans="1:13" x14ac:dyDescent="0.3">
      <c r="A16544" t="s">
        <v>852</v>
      </c>
      <c r="C16544" t="s">
        <v>2269</v>
      </c>
      <c r="D16544">
        <v>19</v>
      </c>
      <c r="E16544" s="1">
        <v>242309</v>
      </c>
      <c r="G16544" t="s">
        <v>111</v>
      </c>
      <c r="H16544" t="s">
        <v>2854</v>
      </c>
      <c r="I16544" t="s">
        <v>22</v>
      </c>
      <c r="J16544" t="s">
        <v>23</v>
      </c>
      <c r="K16544" t="s">
        <v>24</v>
      </c>
      <c r="L16544" t="s">
        <v>25</v>
      </c>
      <c r="M16544" t="s">
        <v>232</v>
      </c>
    </row>
    <row r="16545" spans="1:13" x14ac:dyDescent="0.3">
      <c r="A16545" t="s">
        <v>852</v>
      </c>
      <c r="C16545" t="s">
        <v>1852</v>
      </c>
      <c r="D16545">
        <v>11</v>
      </c>
      <c r="E16545" s="1">
        <v>100000</v>
      </c>
      <c r="G16545" t="s">
        <v>111</v>
      </c>
      <c r="H16545" t="s">
        <v>1828</v>
      </c>
      <c r="I16545" t="s">
        <v>22</v>
      </c>
      <c r="J16545" t="s">
        <v>23</v>
      </c>
      <c r="K16545" t="s">
        <v>24</v>
      </c>
      <c r="L16545" t="s">
        <v>25</v>
      </c>
      <c r="M16545" t="s">
        <v>232</v>
      </c>
    </row>
    <row r="16546" spans="1:13" x14ac:dyDescent="0.3">
      <c r="A16546" t="s">
        <v>852</v>
      </c>
      <c r="C16546" t="s">
        <v>783</v>
      </c>
      <c r="D16546">
        <v>17</v>
      </c>
      <c r="E16546" s="1">
        <v>10000</v>
      </c>
      <c r="G16546" t="s">
        <v>111</v>
      </c>
      <c r="H16546" t="s">
        <v>689</v>
      </c>
      <c r="I16546" t="s">
        <v>22</v>
      </c>
      <c r="J16546" t="s">
        <v>23</v>
      </c>
      <c r="K16546" t="s">
        <v>24</v>
      </c>
      <c r="L16546" t="s">
        <v>25</v>
      </c>
      <c r="M16546" t="s">
        <v>232</v>
      </c>
    </row>
    <row r="16547" spans="1:13" x14ac:dyDescent="0.3">
      <c r="A16547" t="s">
        <v>852</v>
      </c>
      <c r="C16547" t="s">
        <v>27194</v>
      </c>
      <c r="D16547">
        <v>19</v>
      </c>
      <c r="E16547" s="1">
        <v>1010550</v>
      </c>
      <c r="G16547" t="s">
        <v>111</v>
      </c>
      <c r="H16547" t="s">
        <v>27358</v>
      </c>
      <c r="I16547" t="s">
        <v>22</v>
      </c>
      <c r="J16547" t="s">
        <v>23</v>
      </c>
      <c r="K16547" t="s">
        <v>24</v>
      </c>
      <c r="L16547" t="s">
        <v>25</v>
      </c>
      <c r="M16547" t="s">
        <v>232</v>
      </c>
    </row>
    <row r="16548" spans="1:13" x14ac:dyDescent="0.3">
      <c r="A16548" t="s">
        <v>852</v>
      </c>
      <c r="C16548" t="s">
        <v>29922</v>
      </c>
      <c r="D16548">
        <v>50</v>
      </c>
      <c r="E16548" s="1">
        <v>8834909</v>
      </c>
      <c r="G16548" t="s">
        <v>111</v>
      </c>
      <c r="H16548" t="s">
        <v>30032</v>
      </c>
      <c r="I16548" t="s">
        <v>22</v>
      </c>
      <c r="J16548" t="s">
        <v>23</v>
      </c>
      <c r="K16548" t="s">
        <v>24</v>
      </c>
      <c r="L16548" t="s">
        <v>25</v>
      </c>
      <c r="M16548" t="s">
        <v>232</v>
      </c>
    </row>
    <row r="16549" spans="1:13" x14ac:dyDescent="0.3">
      <c r="A16549" t="s">
        <v>852</v>
      </c>
      <c r="C16549" t="s">
        <v>5155</v>
      </c>
      <c r="D16549">
        <v>6</v>
      </c>
      <c r="E16549" s="1">
        <v>43181</v>
      </c>
      <c r="G16549" t="s">
        <v>111</v>
      </c>
      <c r="H16549" t="s">
        <v>4670</v>
      </c>
      <c r="I16549" t="s">
        <v>22</v>
      </c>
      <c r="J16549" t="s">
        <v>23</v>
      </c>
      <c r="K16549" t="s">
        <v>24</v>
      </c>
      <c r="L16549" t="s">
        <v>25</v>
      </c>
      <c r="M16549" t="s">
        <v>232</v>
      </c>
    </row>
    <row r="16550" spans="1:13" x14ac:dyDescent="0.3">
      <c r="A16550" t="s">
        <v>852</v>
      </c>
      <c r="C16550" t="s">
        <v>5155</v>
      </c>
      <c r="D16550">
        <v>29</v>
      </c>
      <c r="E16550" s="1">
        <v>100000</v>
      </c>
      <c r="G16550" t="s">
        <v>111</v>
      </c>
      <c r="H16550" t="s">
        <v>4311</v>
      </c>
      <c r="I16550" t="s">
        <v>22</v>
      </c>
      <c r="J16550" t="s">
        <v>23</v>
      </c>
      <c r="K16550" t="s">
        <v>24</v>
      </c>
      <c r="L16550" t="s">
        <v>25</v>
      </c>
      <c r="M16550" t="s">
        <v>232</v>
      </c>
    </row>
    <row r="16551" spans="1:13" x14ac:dyDescent="0.3">
      <c r="A16551" t="s">
        <v>852</v>
      </c>
      <c r="C16551" t="s">
        <v>22837</v>
      </c>
      <c r="D16551">
        <v>74</v>
      </c>
      <c r="E16551" s="1">
        <v>10429717</v>
      </c>
      <c r="G16551" t="s">
        <v>111</v>
      </c>
      <c r="H16551" t="s">
        <v>22960</v>
      </c>
      <c r="I16551" t="s">
        <v>22</v>
      </c>
      <c r="J16551" t="s">
        <v>23</v>
      </c>
      <c r="K16551" t="s">
        <v>24</v>
      </c>
      <c r="L16551" t="s">
        <v>25</v>
      </c>
      <c r="M16551" t="s">
        <v>232</v>
      </c>
    </row>
    <row r="16552" spans="1:13" x14ac:dyDescent="0.3">
      <c r="A16552" t="s">
        <v>852</v>
      </c>
      <c r="C16552" t="s">
        <v>24055</v>
      </c>
      <c r="D16552">
        <v>16</v>
      </c>
      <c r="E16552" s="1">
        <v>396568</v>
      </c>
      <c r="G16552" t="s">
        <v>111</v>
      </c>
      <c r="H16552" t="s">
        <v>24080</v>
      </c>
      <c r="I16552" t="s">
        <v>22</v>
      </c>
      <c r="J16552" t="s">
        <v>23</v>
      </c>
      <c r="K16552" t="s">
        <v>24</v>
      </c>
      <c r="L16552" t="s">
        <v>25</v>
      </c>
      <c r="M16552" t="s">
        <v>232</v>
      </c>
    </row>
    <row r="16553" spans="1:13" x14ac:dyDescent="0.3">
      <c r="A16553" t="s">
        <v>852</v>
      </c>
      <c r="C16553" t="s">
        <v>23373</v>
      </c>
      <c r="D16553">
        <v>6</v>
      </c>
      <c r="E16553" s="1">
        <v>70917</v>
      </c>
      <c r="G16553" t="s">
        <v>111</v>
      </c>
      <c r="H16553" t="s">
        <v>23410</v>
      </c>
      <c r="I16553" t="s">
        <v>22</v>
      </c>
      <c r="J16553" t="s">
        <v>23</v>
      </c>
      <c r="K16553" t="s">
        <v>24</v>
      </c>
      <c r="L16553" t="s">
        <v>25</v>
      </c>
      <c r="M16553" t="s">
        <v>232</v>
      </c>
    </row>
    <row r="16554" spans="1:13" x14ac:dyDescent="0.3">
      <c r="A16554" t="s">
        <v>852</v>
      </c>
      <c r="C16554" t="s">
        <v>21714</v>
      </c>
      <c r="D16554">
        <v>48</v>
      </c>
      <c r="E16554" s="1">
        <v>1440396</v>
      </c>
      <c r="G16554" t="s">
        <v>111</v>
      </c>
      <c r="H16554" t="s">
        <v>21756</v>
      </c>
      <c r="I16554" t="s">
        <v>22</v>
      </c>
      <c r="J16554" t="s">
        <v>23</v>
      </c>
      <c r="K16554" t="s">
        <v>24</v>
      </c>
      <c r="L16554" t="s">
        <v>25</v>
      </c>
      <c r="M16554" t="s">
        <v>232</v>
      </c>
    </row>
    <row r="16555" spans="1:13" x14ac:dyDescent="0.3">
      <c r="A16555" t="s">
        <v>852</v>
      </c>
      <c r="C16555" t="s">
        <v>16599</v>
      </c>
      <c r="D16555">
        <v>6</v>
      </c>
      <c r="E16555" s="1">
        <v>285545</v>
      </c>
      <c r="G16555" t="s">
        <v>111</v>
      </c>
      <c r="H16555" t="s">
        <v>16662</v>
      </c>
      <c r="I16555" t="s">
        <v>22</v>
      </c>
      <c r="J16555" t="s">
        <v>23</v>
      </c>
      <c r="K16555" t="s">
        <v>24</v>
      </c>
      <c r="L16555" t="s">
        <v>25</v>
      </c>
      <c r="M16555" t="s">
        <v>232</v>
      </c>
    </row>
    <row r="16556" spans="1:13" x14ac:dyDescent="0.3">
      <c r="A16556" t="s">
        <v>23294</v>
      </c>
      <c r="C16556" t="s">
        <v>29426</v>
      </c>
      <c r="D16556">
        <v>8</v>
      </c>
      <c r="E16556" s="1">
        <v>75000</v>
      </c>
      <c r="G16556" t="s">
        <v>111</v>
      </c>
      <c r="H16556" t="s">
        <v>68</v>
      </c>
      <c r="I16556" t="s">
        <v>193</v>
      </c>
      <c r="J16556" t="s">
        <v>175</v>
      </c>
      <c r="K16556" t="s">
        <v>24</v>
      </c>
      <c r="L16556" t="s">
        <v>25</v>
      </c>
      <c r="M16556" t="s">
        <v>322</v>
      </c>
    </row>
    <row r="16557" spans="1:13" x14ac:dyDescent="0.3">
      <c r="A16557" t="s">
        <v>23294</v>
      </c>
      <c r="C16557" t="s">
        <v>23213</v>
      </c>
      <c r="D16557">
        <v>30</v>
      </c>
      <c r="E16557" s="1">
        <v>574999</v>
      </c>
      <c r="G16557" t="s">
        <v>111</v>
      </c>
      <c r="H16557" t="s">
        <v>23295</v>
      </c>
      <c r="I16557" t="s">
        <v>193</v>
      </c>
      <c r="J16557" t="s">
        <v>175</v>
      </c>
      <c r="K16557" t="s">
        <v>24</v>
      </c>
      <c r="L16557" t="s">
        <v>25</v>
      </c>
      <c r="M16557" t="s">
        <v>322</v>
      </c>
    </row>
    <row r="16558" spans="1:13" x14ac:dyDescent="0.3">
      <c r="A16558" t="s">
        <v>9760</v>
      </c>
      <c r="C16558" t="s">
        <v>23966</v>
      </c>
      <c r="D16558">
        <v>13</v>
      </c>
      <c r="E16558" s="1">
        <v>1000000</v>
      </c>
      <c r="G16558" t="s">
        <v>111</v>
      </c>
      <c r="H16558" t="s">
        <v>24035</v>
      </c>
      <c r="I16558" t="s">
        <v>164</v>
      </c>
      <c r="J16558" t="s">
        <v>165</v>
      </c>
      <c r="K16558" t="s">
        <v>24</v>
      </c>
      <c r="L16558" t="s">
        <v>25</v>
      </c>
      <c r="M16558" t="s">
        <v>120</v>
      </c>
    </row>
    <row r="16559" spans="1:13" x14ac:dyDescent="0.3">
      <c r="A16559" t="s">
        <v>9760</v>
      </c>
      <c r="C16559" t="s">
        <v>21035</v>
      </c>
      <c r="D16559">
        <v>25</v>
      </c>
      <c r="E16559" s="1">
        <v>1985025</v>
      </c>
      <c r="G16559" t="s">
        <v>111</v>
      </c>
      <c r="H16559" t="s">
        <v>21100</v>
      </c>
      <c r="I16559" t="s">
        <v>164</v>
      </c>
      <c r="J16559" t="s">
        <v>165</v>
      </c>
      <c r="K16559" t="s">
        <v>24</v>
      </c>
      <c r="L16559" t="s">
        <v>25</v>
      </c>
      <c r="M16559" t="s">
        <v>120</v>
      </c>
    </row>
    <row r="16560" spans="1:13" x14ac:dyDescent="0.3">
      <c r="A16560" t="s">
        <v>9760</v>
      </c>
      <c r="C16560" t="s">
        <v>15737</v>
      </c>
      <c r="D16560">
        <v>14</v>
      </c>
      <c r="E16560" s="1">
        <v>980000</v>
      </c>
      <c r="G16560" t="s">
        <v>111</v>
      </c>
      <c r="H16560" t="s">
        <v>16149</v>
      </c>
      <c r="I16560" t="s">
        <v>164</v>
      </c>
      <c r="J16560" t="s">
        <v>165</v>
      </c>
      <c r="K16560" t="s">
        <v>24</v>
      </c>
      <c r="L16560" t="s">
        <v>25</v>
      </c>
      <c r="M16560" t="s">
        <v>120</v>
      </c>
    </row>
    <row r="16561" spans="1:13" x14ac:dyDescent="0.3">
      <c r="A16561" t="s">
        <v>9760</v>
      </c>
      <c r="C16561" t="s">
        <v>16755</v>
      </c>
      <c r="D16561">
        <v>7</v>
      </c>
      <c r="E16561" s="1">
        <v>243800</v>
      </c>
      <c r="G16561" t="s">
        <v>111</v>
      </c>
      <c r="H16561" t="s">
        <v>17119</v>
      </c>
      <c r="I16561" t="s">
        <v>164</v>
      </c>
      <c r="J16561" t="s">
        <v>165</v>
      </c>
      <c r="K16561" t="s">
        <v>24</v>
      </c>
      <c r="L16561" t="s">
        <v>25</v>
      </c>
      <c r="M16561" t="s">
        <v>120</v>
      </c>
    </row>
    <row r="16562" spans="1:13" x14ac:dyDescent="0.3">
      <c r="A16562" t="s">
        <v>9760</v>
      </c>
      <c r="C16562" t="s">
        <v>16341</v>
      </c>
      <c r="D16562">
        <v>3</v>
      </c>
      <c r="E16562" s="1">
        <v>100000</v>
      </c>
      <c r="G16562" t="s">
        <v>111</v>
      </c>
      <c r="H16562" t="s">
        <v>16389</v>
      </c>
      <c r="I16562" t="s">
        <v>164</v>
      </c>
      <c r="J16562" t="s">
        <v>165</v>
      </c>
      <c r="K16562" t="s">
        <v>24</v>
      </c>
      <c r="L16562" t="s">
        <v>25</v>
      </c>
      <c r="M16562" t="s">
        <v>120</v>
      </c>
    </row>
    <row r="16563" spans="1:13" x14ac:dyDescent="0.3">
      <c r="A16563" t="s">
        <v>9760</v>
      </c>
      <c r="C16563" t="s">
        <v>12314</v>
      </c>
      <c r="D16563">
        <v>12</v>
      </c>
      <c r="E16563" s="1">
        <v>500000</v>
      </c>
      <c r="G16563" t="s">
        <v>111</v>
      </c>
      <c r="H16563" t="s">
        <v>12630</v>
      </c>
      <c r="I16563" t="s">
        <v>164</v>
      </c>
      <c r="J16563" t="s">
        <v>165</v>
      </c>
      <c r="K16563" t="s">
        <v>24</v>
      </c>
      <c r="L16563" t="s">
        <v>25</v>
      </c>
      <c r="M16563" t="s">
        <v>120</v>
      </c>
    </row>
    <row r="16564" spans="1:13" x14ac:dyDescent="0.3">
      <c r="A16564" t="s">
        <v>9760</v>
      </c>
      <c r="C16564" t="s">
        <v>11420</v>
      </c>
      <c r="D16564">
        <v>1</v>
      </c>
      <c r="E16564" s="1">
        <v>200000</v>
      </c>
      <c r="G16564" t="s">
        <v>111</v>
      </c>
      <c r="H16564" t="s">
        <v>11464</v>
      </c>
      <c r="I16564" t="s">
        <v>164</v>
      </c>
      <c r="J16564" t="s">
        <v>165</v>
      </c>
      <c r="K16564" t="s">
        <v>24</v>
      </c>
      <c r="L16564" t="s">
        <v>25</v>
      </c>
      <c r="M16564" t="s">
        <v>120</v>
      </c>
    </row>
    <row r="16565" spans="1:13" x14ac:dyDescent="0.3">
      <c r="A16565" t="s">
        <v>9760</v>
      </c>
      <c r="C16565" t="s">
        <v>9547</v>
      </c>
      <c r="D16565">
        <v>10</v>
      </c>
      <c r="E16565" s="1">
        <v>44809</v>
      </c>
      <c r="G16565" t="s">
        <v>111</v>
      </c>
      <c r="H16565" t="s">
        <v>9761</v>
      </c>
      <c r="I16565" t="s">
        <v>164</v>
      </c>
      <c r="J16565" t="s">
        <v>165</v>
      </c>
      <c r="K16565" t="s">
        <v>24</v>
      </c>
      <c r="L16565" t="s">
        <v>25</v>
      </c>
      <c r="M16565" t="s">
        <v>120</v>
      </c>
    </row>
    <row r="16566" spans="1:13" x14ac:dyDescent="0.3">
      <c r="A16566" t="s">
        <v>9760</v>
      </c>
      <c r="C16566" t="s">
        <v>10275</v>
      </c>
      <c r="D16566">
        <v>36</v>
      </c>
      <c r="E16566" s="1">
        <v>3743337</v>
      </c>
      <c r="G16566" t="s">
        <v>111</v>
      </c>
      <c r="H16566" t="s">
        <v>10321</v>
      </c>
      <c r="I16566" t="s">
        <v>164</v>
      </c>
      <c r="J16566" t="s">
        <v>165</v>
      </c>
      <c r="K16566" t="s">
        <v>24</v>
      </c>
      <c r="L16566" t="s">
        <v>25</v>
      </c>
      <c r="M16566" t="s">
        <v>120</v>
      </c>
    </row>
    <row r="16567" spans="1:13" x14ac:dyDescent="0.3">
      <c r="A16567" t="s">
        <v>9760</v>
      </c>
      <c r="C16567" t="s">
        <v>34100</v>
      </c>
      <c r="D16567">
        <v>26</v>
      </c>
      <c r="E16567" s="1">
        <v>1195639</v>
      </c>
      <c r="G16567" t="s">
        <v>111</v>
      </c>
      <c r="H16567" t="s">
        <v>34142</v>
      </c>
      <c r="I16567" t="s">
        <v>164</v>
      </c>
      <c r="J16567" t="s">
        <v>165</v>
      </c>
      <c r="K16567" t="s">
        <v>24</v>
      </c>
      <c r="L16567" t="s">
        <v>25</v>
      </c>
      <c r="M16567" t="s">
        <v>120</v>
      </c>
    </row>
    <row r="16568" spans="1:13" x14ac:dyDescent="0.3">
      <c r="A16568" t="s">
        <v>5863</v>
      </c>
      <c r="C16568" t="s">
        <v>5763</v>
      </c>
      <c r="D16568">
        <v>1</v>
      </c>
      <c r="E16568" s="1">
        <v>1000</v>
      </c>
      <c r="G16568" t="s">
        <v>111</v>
      </c>
      <c r="H16568" t="s">
        <v>77</v>
      </c>
      <c r="I16568" t="s">
        <v>22</v>
      </c>
      <c r="J16568" t="s">
        <v>23</v>
      </c>
      <c r="K16568" t="s">
        <v>24</v>
      </c>
      <c r="L16568" t="s">
        <v>25</v>
      </c>
      <c r="M16568" t="s">
        <v>112</v>
      </c>
    </row>
    <row r="16569" spans="1:13" x14ac:dyDescent="0.3">
      <c r="A16569" t="s">
        <v>9152</v>
      </c>
      <c r="C16569" t="s">
        <v>9147</v>
      </c>
      <c r="D16569">
        <v>8</v>
      </c>
      <c r="E16569" s="1">
        <v>350000</v>
      </c>
      <c r="G16569" t="s">
        <v>69</v>
      </c>
      <c r="H16569" t="s">
        <v>9153</v>
      </c>
      <c r="I16569" t="s">
        <v>156</v>
      </c>
      <c r="J16569" t="s">
        <v>22</v>
      </c>
      <c r="K16569" t="s">
        <v>24</v>
      </c>
      <c r="L16569" t="s">
        <v>17</v>
      </c>
      <c r="M16569" t="s">
        <v>39</v>
      </c>
    </row>
    <row r="16570" spans="1:13" x14ac:dyDescent="0.3">
      <c r="A16570" t="s">
        <v>9152</v>
      </c>
      <c r="C16570" t="s">
        <v>34244</v>
      </c>
      <c r="D16570">
        <v>18</v>
      </c>
      <c r="E16570" s="1">
        <v>700000</v>
      </c>
      <c r="G16570" t="s">
        <v>69</v>
      </c>
      <c r="H16570" t="s">
        <v>34247</v>
      </c>
      <c r="I16570" t="s">
        <v>156</v>
      </c>
      <c r="J16570" t="s">
        <v>22</v>
      </c>
      <c r="K16570" t="s">
        <v>24</v>
      </c>
      <c r="L16570" t="s">
        <v>25</v>
      </c>
      <c r="M16570" t="s">
        <v>39</v>
      </c>
    </row>
    <row r="16571" spans="1:13" x14ac:dyDescent="0.3">
      <c r="A16571" t="s">
        <v>9152</v>
      </c>
      <c r="C16571" t="s">
        <v>37363</v>
      </c>
      <c r="D16571">
        <v>2</v>
      </c>
      <c r="E16571" s="1">
        <v>10000</v>
      </c>
      <c r="G16571" t="s">
        <v>21</v>
      </c>
      <c r="H16571" t="s">
        <v>970</v>
      </c>
      <c r="I16571" t="s">
        <v>156</v>
      </c>
      <c r="J16571" t="s">
        <v>22</v>
      </c>
      <c r="K16571" t="s">
        <v>24</v>
      </c>
      <c r="L16571" t="s">
        <v>25</v>
      </c>
      <c r="M16571" t="s">
        <v>26</v>
      </c>
    </row>
    <row r="16572" spans="1:13" x14ac:dyDescent="0.3">
      <c r="A16572" t="s">
        <v>9152</v>
      </c>
      <c r="C16572" t="s">
        <v>37582</v>
      </c>
      <c r="D16572">
        <v>18</v>
      </c>
      <c r="E16572" s="1">
        <v>500000</v>
      </c>
      <c r="G16572" t="s">
        <v>21</v>
      </c>
      <c r="H16572" t="s">
        <v>5210</v>
      </c>
      <c r="I16572" t="s">
        <v>156</v>
      </c>
      <c r="J16572" t="s">
        <v>22</v>
      </c>
      <c r="K16572" t="s">
        <v>24</v>
      </c>
      <c r="L16572" t="s">
        <v>44</v>
      </c>
      <c r="M16572" t="s">
        <v>26</v>
      </c>
    </row>
    <row r="16573" spans="1:13" x14ac:dyDescent="0.3">
      <c r="A16573" t="s">
        <v>9152</v>
      </c>
      <c r="C16573" t="s">
        <v>38095</v>
      </c>
      <c r="D16573">
        <v>10</v>
      </c>
      <c r="E16573" s="1">
        <v>454421</v>
      </c>
      <c r="G16573" t="s">
        <v>34</v>
      </c>
      <c r="H16573" t="s">
        <v>38111</v>
      </c>
      <c r="I16573" t="s">
        <v>156</v>
      </c>
      <c r="J16573" t="s">
        <v>22</v>
      </c>
      <c r="K16573" t="s">
        <v>24</v>
      </c>
      <c r="L16573" t="s">
        <v>170</v>
      </c>
      <c r="M16573" t="s">
        <v>740</v>
      </c>
    </row>
    <row r="16574" spans="1:13" x14ac:dyDescent="0.3">
      <c r="A16574" t="s">
        <v>9152</v>
      </c>
      <c r="C16574" t="s">
        <v>38077</v>
      </c>
      <c r="D16574">
        <v>28</v>
      </c>
      <c r="E16574" s="1">
        <v>575000</v>
      </c>
      <c r="G16574" t="s">
        <v>69</v>
      </c>
      <c r="H16574" t="s">
        <v>38080</v>
      </c>
      <c r="I16574" t="s">
        <v>156</v>
      </c>
      <c r="J16574" t="s">
        <v>22</v>
      </c>
      <c r="K16574" t="s">
        <v>24</v>
      </c>
      <c r="L16574" t="s">
        <v>44</v>
      </c>
      <c r="M16574" t="s">
        <v>39</v>
      </c>
    </row>
    <row r="16575" spans="1:13" x14ac:dyDescent="0.3">
      <c r="A16575" t="s">
        <v>9152</v>
      </c>
      <c r="C16575" t="s">
        <v>18335</v>
      </c>
      <c r="D16575">
        <v>12</v>
      </c>
      <c r="E16575" s="1">
        <v>84040</v>
      </c>
      <c r="G16575" t="s">
        <v>13</v>
      </c>
      <c r="H16575" t="s">
        <v>18376</v>
      </c>
      <c r="I16575" t="s">
        <v>156</v>
      </c>
      <c r="J16575" t="s">
        <v>22</v>
      </c>
      <c r="K16575" t="s">
        <v>24</v>
      </c>
      <c r="L16575" t="s">
        <v>17</v>
      </c>
      <c r="M16575" t="s">
        <v>82</v>
      </c>
    </row>
    <row r="16576" spans="1:13" x14ac:dyDescent="0.3">
      <c r="A16576" t="s">
        <v>9152</v>
      </c>
      <c r="C16576" t="s">
        <v>24785</v>
      </c>
      <c r="D16576">
        <v>36</v>
      </c>
      <c r="E16576" s="1">
        <v>300000</v>
      </c>
      <c r="G16576" t="s">
        <v>69</v>
      </c>
      <c r="H16576" t="s">
        <v>24816</v>
      </c>
      <c r="I16576" t="s">
        <v>156</v>
      </c>
      <c r="J16576" t="s">
        <v>22</v>
      </c>
      <c r="K16576" t="s">
        <v>24</v>
      </c>
      <c r="L16576" t="s">
        <v>25</v>
      </c>
      <c r="M16576" t="s">
        <v>39</v>
      </c>
    </row>
    <row r="16577" spans="1:13" x14ac:dyDescent="0.3">
      <c r="A16577" t="s">
        <v>9152</v>
      </c>
      <c r="C16577" t="s">
        <v>24785</v>
      </c>
      <c r="D16577">
        <v>12</v>
      </c>
      <c r="E16577" s="1">
        <v>125000</v>
      </c>
      <c r="G16577" t="s">
        <v>111</v>
      </c>
      <c r="H16577" t="s">
        <v>24816</v>
      </c>
      <c r="I16577" t="s">
        <v>156</v>
      </c>
      <c r="J16577" t="s">
        <v>22</v>
      </c>
      <c r="K16577" t="s">
        <v>24</v>
      </c>
      <c r="L16577" t="s">
        <v>25</v>
      </c>
      <c r="M16577" t="s">
        <v>6109</v>
      </c>
    </row>
    <row r="16578" spans="1:13" x14ac:dyDescent="0.3">
      <c r="A16578" t="s">
        <v>9152</v>
      </c>
      <c r="C16578" t="s">
        <v>25056</v>
      </c>
      <c r="D16578">
        <v>12</v>
      </c>
      <c r="E16578" s="1">
        <v>100000</v>
      </c>
      <c r="G16578" t="s">
        <v>111</v>
      </c>
      <c r="H16578" t="s">
        <v>24816</v>
      </c>
      <c r="I16578" t="s">
        <v>156</v>
      </c>
      <c r="J16578" t="s">
        <v>22</v>
      </c>
      <c r="K16578" t="s">
        <v>24</v>
      </c>
      <c r="L16578" t="s">
        <v>25</v>
      </c>
      <c r="M16578" t="s">
        <v>6109</v>
      </c>
    </row>
    <row r="16579" spans="1:13" x14ac:dyDescent="0.3">
      <c r="A16579" t="s">
        <v>29726</v>
      </c>
      <c r="C16579" t="s">
        <v>29922</v>
      </c>
      <c r="D16579">
        <v>49</v>
      </c>
      <c r="E16579" s="1">
        <v>1114952</v>
      </c>
      <c r="G16579" t="s">
        <v>2755</v>
      </c>
      <c r="H16579" t="s">
        <v>30165</v>
      </c>
      <c r="I16579" t="s">
        <v>104</v>
      </c>
      <c r="J16579" t="s">
        <v>86</v>
      </c>
      <c r="K16579" t="s">
        <v>24</v>
      </c>
      <c r="L16579" t="s">
        <v>25</v>
      </c>
      <c r="M16579" t="s">
        <v>2756</v>
      </c>
    </row>
    <row r="16580" spans="1:13" x14ac:dyDescent="0.3">
      <c r="A16580" t="s">
        <v>29726</v>
      </c>
      <c r="C16580" t="s">
        <v>29553</v>
      </c>
      <c r="D16580">
        <v>39</v>
      </c>
      <c r="E16580" s="1">
        <v>407599</v>
      </c>
      <c r="G16580" t="s">
        <v>111</v>
      </c>
      <c r="H16580" t="s">
        <v>29727</v>
      </c>
      <c r="I16580" t="s">
        <v>104</v>
      </c>
      <c r="J16580" t="s">
        <v>86</v>
      </c>
      <c r="K16580" t="s">
        <v>24</v>
      </c>
      <c r="L16580" t="s">
        <v>25</v>
      </c>
      <c r="M16580" t="s">
        <v>112</v>
      </c>
    </row>
    <row r="16581" spans="1:13" x14ac:dyDescent="0.3">
      <c r="A16581" t="s">
        <v>29726</v>
      </c>
      <c r="C16581" t="s">
        <v>37919</v>
      </c>
      <c r="D16581">
        <v>77</v>
      </c>
      <c r="E16581" s="1">
        <v>3972284</v>
      </c>
      <c r="G16581" t="s">
        <v>69</v>
      </c>
      <c r="H16581" t="s">
        <v>37932</v>
      </c>
      <c r="I16581" t="s">
        <v>104</v>
      </c>
      <c r="J16581" t="s">
        <v>86</v>
      </c>
      <c r="K16581" t="s">
        <v>24</v>
      </c>
      <c r="L16581" t="s">
        <v>38</v>
      </c>
      <c r="M16581" t="s">
        <v>39</v>
      </c>
    </row>
    <row r="16582" spans="1:13" x14ac:dyDescent="0.3">
      <c r="A16582" t="s">
        <v>23489</v>
      </c>
      <c r="C16582" t="s">
        <v>31019</v>
      </c>
      <c r="D16582">
        <v>11</v>
      </c>
      <c r="E16582" s="1">
        <v>219659</v>
      </c>
      <c r="G16582" t="s">
        <v>748</v>
      </c>
      <c r="H16582" t="s">
        <v>31032</v>
      </c>
      <c r="I16582" t="s">
        <v>22</v>
      </c>
      <c r="J16582" t="s">
        <v>23</v>
      </c>
      <c r="K16582" t="s">
        <v>24</v>
      </c>
      <c r="L16582" t="s">
        <v>25</v>
      </c>
      <c r="M16582" t="s">
        <v>749</v>
      </c>
    </row>
    <row r="16583" spans="1:13" x14ac:dyDescent="0.3">
      <c r="A16583" t="s">
        <v>23489</v>
      </c>
      <c r="C16583" t="s">
        <v>23427</v>
      </c>
      <c r="D16583">
        <v>23</v>
      </c>
      <c r="E16583" s="1">
        <v>357647</v>
      </c>
      <c r="G16583" t="s">
        <v>111</v>
      </c>
      <c r="H16583" t="s">
        <v>23490</v>
      </c>
      <c r="I16583" t="s">
        <v>22</v>
      </c>
      <c r="J16583" t="s">
        <v>23</v>
      </c>
      <c r="K16583" t="s">
        <v>24</v>
      </c>
      <c r="L16583" t="s">
        <v>25</v>
      </c>
      <c r="M16583" t="s">
        <v>232</v>
      </c>
    </row>
    <row r="16584" spans="1:13" x14ac:dyDescent="0.3">
      <c r="A16584" t="s">
        <v>21319</v>
      </c>
      <c r="C16584" t="s">
        <v>29302</v>
      </c>
      <c r="D16584">
        <v>54</v>
      </c>
      <c r="E16584" s="1">
        <v>1000000</v>
      </c>
      <c r="G16584" t="s">
        <v>13</v>
      </c>
      <c r="H16584" t="s">
        <v>29349</v>
      </c>
      <c r="I16584" t="s">
        <v>1053</v>
      </c>
      <c r="J16584" t="s">
        <v>175</v>
      </c>
      <c r="K16584" t="s">
        <v>24</v>
      </c>
      <c r="L16584" t="s">
        <v>17</v>
      </c>
      <c r="M16584" t="s">
        <v>207</v>
      </c>
    </row>
    <row r="16585" spans="1:13" x14ac:dyDescent="0.3">
      <c r="A16585" t="s">
        <v>21319</v>
      </c>
      <c r="C16585" t="s">
        <v>21173</v>
      </c>
      <c r="D16585">
        <v>85</v>
      </c>
      <c r="E16585" s="1">
        <v>4182764</v>
      </c>
      <c r="G16585" t="s">
        <v>13</v>
      </c>
      <c r="H16585" t="s">
        <v>21320</v>
      </c>
      <c r="I16585" t="s">
        <v>1053</v>
      </c>
      <c r="J16585" t="s">
        <v>175</v>
      </c>
      <c r="K16585" t="s">
        <v>24</v>
      </c>
      <c r="L16585" t="s">
        <v>17</v>
      </c>
      <c r="M16585" t="s">
        <v>4753</v>
      </c>
    </row>
    <row r="16586" spans="1:13" x14ac:dyDescent="0.3">
      <c r="A16586" t="s">
        <v>21319</v>
      </c>
      <c r="C16586" t="s">
        <v>21714</v>
      </c>
      <c r="D16586">
        <v>79</v>
      </c>
      <c r="E16586" s="1">
        <v>20000000</v>
      </c>
      <c r="G16586" t="s">
        <v>571</v>
      </c>
      <c r="H16586" t="s">
        <v>21720</v>
      </c>
      <c r="I16586" t="s">
        <v>1053</v>
      </c>
      <c r="J16586" t="s">
        <v>175</v>
      </c>
      <c r="K16586" t="s">
        <v>24</v>
      </c>
      <c r="L16586" t="s">
        <v>17</v>
      </c>
      <c r="M16586" t="s">
        <v>21721</v>
      </c>
    </row>
    <row r="16587" spans="1:13" x14ac:dyDescent="0.3">
      <c r="A16587" t="s">
        <v>9494</v>
      </c>
      <c r="C16587" t="s">
        <v>9396</v>
      </c>
      <c r="D16587">
        <v>22</v>
      </c>
      <c r="E16587" s="1">
        <v>76593</v>
      </c>
      <c r="G16587" t="s">
        <v>111</v>
      </c>
      <c r="H16587" t="s">
        <v>9495</v>
      </c>
      <c r="I16587" t="s">
        <v>164</v>
      </c>
      <c r="J16587" t="s">
        <v>165</v>
      </c>
      <c r="K16587" t="s">
        <v>24</v>
      </c>
      <c r="L16587" t="s">
        <v>25</v>
      </c>
      <c r="M16587" t="s">
        <v>120</v>
      </c>
    </row>
    <row r="16588" spans="1:13" x14ac:dyDescent="0.3">
      <c r="A16588" t="s">
        <v>37427</v>
      </c>
      <c r="C16588" t="s">
        <v>37363</v>
      </c>
      <c r="D16588">
        <v>49</v>
      </c>
      <c r="E16588" s="1">
        <v>2306961</v>
      </c>
      <c r="G16588" t="s">
        <v>111</v>
      </c>
      <c r="H16588" t="s">
        <v>37428</v>
      </c>
      <c r="I16588" t="s">
        <v>32731</v>
      </c>
      <c r="J16588" t="s">
        <v>70</v>
      </c>
      <c r="K16588" t="s">
        <v>24</v>
      </c>
      <c r="L16588" t="s">
        <v>25</v>
      </c>
      <c r="M16588" t="s">
        <v>232</v>
      </c>
    </row>
    <row r="16589" spans="1:13" x14ac:dyDescent="0.3">
      <c r="A16589" t="s">
        <v>9061</v>
      </c>
      <c r="C16589" t="s">
        <v>8962</v>
      </c>
      <c r="D16589">
        <v>26</v>
      </c>
      <c r="E16589" s="1">
        <v>250000</v>
      </c>
      <c r="G16589" t="s">
        <v>21</v>
      </c>
      <c r="H16589" t="s">
        <v>8939</v>
      </c>
      <c r="I16589" t="s">
        <v>458</v>
      </c>
      <c r="J16589" t="s">
        <v>236</v>
      </c>
      <c r="K16589" t="s">
        <v>24</v>
      </c>
      <c r="L16589" t="s">
        <v>25</v>
      </c>
      <c r="M16589" t="s">
        <v>26</v>
      </c>
    </row>
    <row r="16590" spans="1:13" x14ac:dyDescent="0.3">
      <c r="A16590" t="s">
        <v>2650</v>
      </c>
      <c r="C16590" t="s">
        <v>2269</v>
      </c>
      <c r="D16590">
        <v>8</v>
      </c>
      <c r="E16590" s="1">
        <v>400680</v>
      </c>
      <c r="G16590" t="s">
        <v>111</v>
      </c>
      <c r="H16590" t="s">
        <v>2651</v>
      </c>
      <c r="I16590" t="s">
        <v>70</v>
      </c>
      <c r="J16590" t="s">
        <v>70</v>
      </c>
      <c r="K16590" t="s">
        <v>24</v>
      </c>
      <c r="L16590" t="s">
        <v>25</v>
      </c>
      <c r="M16590" t="s">
        <v>120</v>
      </c>
    </row>
    <row r="16591" spans="1:13" x14ac:dyDescent="0.3">
      <c r="A16591" t="s">
        <v>2650</v>
      </c>
      <c r="C16591" t="s">
        <v>28282</v>
      </c>
      <c r="D16591">
        <v>11</v>
      </c>
      <c r="E16591" s="1">
        <v>445937</v>
      </c>
      <c r="G16591" t="s">
        <v>111</v>
      </c>
      <c r="H16591" t="s">
        <v>28629</v>
      </c>
      <c r="I16591" t="s">
        <v>70</v>
      </c>
      <c r="J16591" t="s">
        <v>70</v>
      </c>
      <c r="K16591" t="s">
        <v>24</v>
      </c>
      <c r="L16591" t="s">
        <v>25</v>
      </c>
      <c r="M16591" t="s">
        <v>120</v>
      </c>
    </row>
    <row r="16592" spans="1:13" x14ac:dyDescent="0.3">
      <c r="A16592" t="s">
        <v>2650</v>
      </c>
      <c r="C16592" t="s">
        <v>29922</v>
      </c>
      <c r="D16592">
        <v>27</v>
      </c>
      <c r="E16592" s="1">
        <v>3007484</v>
      </c>
      <c r="G16592" t="s">
        <v>111</v>
      </c>
      <c r="H16592" t="s">
        <v>30098</v>
      </c>
      <c r="I16592" t="s">
        <v>70</v>
      </c>
      <c r="J16592" t="s">
        <v>70</v>
      </c>
      <c r="K16592" t="s">
        <v>24</v>
      </c>
      <c r="L16592" t="s">
        <v>25</v>
      </c>
      <c r="M16592" t="s">
        <v>120</v>
      </c>
    </row>
    <row r="16593" spans="1:13" x14ac:dyDescent="0.3">
      <c r="A16593" t="s">
        <v>2650</v>
      </c>
      <c r="C16593" t="s">
        <v>5155</v>
      </c>
      <c r="D16593">
        <v>15</v>
      </c>
      <c r="E16593" s="1">
        <v>2500115</v>
      </c>
      <c r="G16593" t="s">
        <v>111</v>
      </c>
      <c r="H16593" t="s">
        <v>5288</v>
      </c>
      <c r="I16593" t="s">
        <v>70</v>
      </c>
      <c r="J16593" t="s">
        <v>70</v>
      </c>
      <c r="K16593" t="s">
        <v>24</v>
      </c>
      <c r="L16593" t="s">
        <v>25</v>
      </c>
      <c r="M16593" t="s">
        <v>120</v>
      </c>
    </row>
    <row r="16594" spans="1:13" x14ac:dyDescent="0.3">
      <c r="A16594" t="s">
        <v>30713</v>
      </c>
      <c r="C16594" t="s">
        <v>30595</v>
      </c>
      <c r="D16594">
        <v>19</v>
      </c>
      <c r="E16594" s="1">
        <v>491293</v>
      </c>
      <c r="G16594" t="s">
        <v>13</v>
      </c>
      <c r="H16594" t="s">
        <v>30714</v>
      </c>
      <c r="I16594" t="s">
        <v>297</v>
      </c>
      <c r="K16594" t="s">
        <v>273</v>
      </c>
      <c r="L16594" t="s">
        <v>17</v>
      </c>
      <c r="M16594" t="s">
        <v>450</v>
      </c>
    </row>
    <row r="16595" spans="1:13" x14ac:dyDescent="0.3">
      <c r="A16595" t="s">
        <v>24549</v>
      </c>
      <c r="C16595" t="s">
        <v>37919</v>
      </c>
      <c r="D16595">
        <v>10</v>
      </c>
      <c r="E16595" s="1">
        <v>250000</v>
      </c>
      <c r="G16595" t="s">
        <v>111</v>
      </c>
      <c r="H16595" t="s">
        <v>37977</v>
      </c>
      <c r="I16595" t="s">
        <v>460</v>
      </c>
      <c r="J16595" t="s">
        <v>30</v>
      </c>
      <c r="K16595" t="s">
        <v>24</v>
      </c>
      <c r="L16595" t="s">
        <v>25</v>
      </c>
      <c r="M16595" t="s">
        <v>120</v>
      </c>
    </row>
    <row r="16596" spans="1:13" x14ac:dyDescent="0.3">
      <c r="A16596" t="s">
        <v>24549</v>
      </c>
      <c r="C16596" t="s">
        <v>38077</v>
      </c>
      <c r="D16596">
        <v>24</v>
      </c>
      <c r="E16596" s="1">
        <v>1194377</v>
      </c>
      <c r="G16596" t="s">
        <v>111</v>
      </c>
      <c r="H16596" t="s">
        <v>38092</v>
      </c>
      <c r="I16596" t="s">
        <v>460</v>
      </c>
      <c r="J16596" t="s">
        <v>30</v>
      </c>
      <c r="K16596" t="s">
        <v>24</v>
      </c>
      <c r="L16596" t="s">
        <v>25</v>
      </c>
      <c r="M16596" t="s">
        <v>120</v>
      </c>
    </row>
    <row r="16597" spans="1:13" x14ac:dyDescent="0.3">
      <c r="A16597" t="s">
        <v>24549</v>
      </c>
      <c r="C16597" t="s">
        <v>24500</v>
      </c>
      <c r="D16597">
        <v>35</v>
      </c>
      <c r="E16597" s="1">
        <v>750000</v>
      </c>
      <c r="G16597" t="s">
        <v>111</v>
      </c>
      <c r="H16597" t="s">
        <v>24550</v>
      </c>
      <c r="I16597" t="s">
        <v>460</v>
      </c>
      <c r="J16597" t="s">
        <v>30</v>
      </c>
      <c r="K16597" t="s">
        <v>24</v>
      </c>
      <c r="L16597" t="s">
        <v>25</v>
      </c>
      <c r="M16597" t="s">
        <v>120</v>
      </c>
    </row>
    <row r="16598" spans="1:13" x14ac:dyDescent="0.3">
      <c r="A16598" t="s">
        <v>10441</v>
      </c>
      <c r="C16598" t="s">
        <v>29114</v>
      </c>
      <c r="D16598">
        <v>18</v>
      </c>
      <c r="E16598" s="1">
        <v>100000</v>
      </c>
      <c r="G16598" t="s">
        <v>111</v>
      </c>
      <c r="H16598" t="s">
        <v>29212</v>
      </c>
      <c r="I16598" t="s">
        <v>1340</v>
      </c>
      <c r="J16598" t="s">
        <v>1250</v>
      </c>
      <c r="K16598" t="s">
        <v>24</v>
      </c>
      <c r="L16598" t="s">
        <v>17</v>
      </c>
      <c r="M16598" t="s">
        <v>112</v>
      </c>
    </row>
    <row r="16599" spans="1:13" x14ac:dyDescent="0.3">
      <c r="A16599" t="s">
        <v>10441</v>
      </c>
      <c r="C16599" t="s">
        <v>10275</v>
      </c>
      <c r="D16599">
        <v>36</v>
      </c>
      <c r="E16599" s="1">
        <v>239796</v>
      </c>
      <c r="G16599" t="s">
        <v>111</v>
      </c>
      <c r="H16599" t="s">
        <v>10433</v>
      </c>
      <c r="I16599" t="s">
        <v>1340</v>
      </c>
      <c r="J16599" t="s">
        <v>1250</v>
      </c>
      <c r="K16599" t="s">
        <v>24</v>
      </c>
      <c r="L16599" t="s">
        <v>25</v>
      </c>
      <c r="M16599" t="s">
        <v>120</v>
      </c>
    </row>
    <row r="16600" spans="1:13" x14ac:dyDescent="0.3">
      <c r="A16600" t="s">
        <v>2159</v>
      </c>
      <c r="C16600" t="s">
        <v>1852</v>
      </c>
      <c r="D16600">
        <v>25</v>
      </c>
      <c r="E16600" s="1">
        <v>350734</v>
      </c>
      <c r="G16600" t="s">
        <v>69</v>
      </c>
      <c r="H16600" t="s">
        <v>2160</v>
      </c>
      <c r="I16600" t="s">
        <v>22</v>
      </c>
      <c r="J16600" t="s">
        <v>23</v>
      </c>
      <c r="K16600" t="s">
        <v>24</v>
      </c>
      <c r="L16600" t="s">
        <v>25</v>
      </c>
      <c r="M16600" t="s">
        <v>221</v>
      </c>
    </row>
    <row r="16601" spans="1:13" x14ac:dyDescent="0.3">
      <c r="A16601" t="s">
        <v>25239</v>
      </c>
      <c r="C16601" t="s">
        <v>33755</v>
      </c>
      <c r="D16601">
        <v>12</v>
      </c>
      <c r="E16601" s="1">
        <v>10000</v>
      </c>
      <c r="G16601" t="s">
        <v>69</v>
      </c>
      <c r="H16601" t="s">
        <v>970</v>
      </c>
      <c r="I16601" t="s">
        <v>22</v>
      </c>
      <c r="J16601" t="s">
        <v>23</v>
      </c>
      <c r="K16601" t="s">
        <v>24</v>
      </c>
      <c r="L16601" t="s">
        <v>25</v>
      </c>
      <c r="M16601" t="s">
        <v>221</v>
      </c>
    </row>
    <row r="16602" spans="1:13" x14ac:dyDescent="0.3">
      <c r="A16602" t="s">
        <v>25239</v>
      </c>
      <c r="C16602" t="s">
        <v>37685</v>
      </c>
      <c r="D16602">
        <v>36</v>
      </c>
      <c r="E16602" s="1">
        <v>600000</v>
      </c>
      <c r="G16602" t="s">
        <v>69</v>
      </c>
      <c r="H16602" t="s">
        <v>970</v>
      </c>
      <c r="I16602" t="s">
        <v>22</v>
      </c>
      <c r="J16602" t="s">
        <v>23</v>
      </c>
      <c r="K16602" t="s">
        <v>24</v>
      </c>
      <c r="L16602" t="s">
        <v>25</v>
      </c>
      <c r="M16602" t="s">
        <v>221</v>
      </c>
    </row>
    <row r="16603" spans="1:13" x14ac:dyDescent="0.3">
      <c r="A16603" t="s">
        <v>25239</v>
      </c>
      <c r="C16603" t="s">
        <v>25190</v>
      </c>
      <c r="D16603">
        <v>36</v>
      </c>
      <c r="E16603" s="1">
        <v>400000</v>
      </c>
      <c r="G16603" t="s">
        <v>69</v>
      </c>
      <c r="H16603" t="s">
        <v>24574</v>
      </c>
      <c r="I16603" t="s">
        <v>22</v>
      </c>
      <c r="J16603" t="s">
        <v>23</v>
      </c>
      <c r="K16603" t="s">
        <v>24</v>
      </c>
      <c r="L16603" t="s">
        <v>25</v>
      </c>
      <c r="M16603" t="s">
        <v>221</v>
      </c>
    </row>
    <row r="16604" spans="1:13" x14ac:dyDescent="0.3">
      <c r="A16604" t="s">
        <v>36852</v>
      </c>
      <c r="C16604" t="s">
        <v>37363</v>
      </c>
      <c r="D16604">
        <v>19</v>
      </c>
      <c r="E16604" s="1">
        <v>100000</v>
      </c>
      <c r="G16604" t="s">
        <v>13</v>
      </c>
      <c r="H16604" t="s">
        <v>37409</v>
      </c>
      <c r="I16604" t="s">
        <v>5051</v>
      </c>
      <c r="K16604" t="s">
        <v>1243</v>
      </c>
      <c r="L16604" t="s">
        <v>17</v>
      </c>
      <c r="M16604" t="s">
        <v>450</v>
      </c>
    </row>
    <row r="16605" spans="1:13" x14ac:dyDescent="0.3">
      <c r="A16605" t="s">
        <v>36852</v>
      </c>
      <c r="C16605" t="s">
        <v>36834</v>
      </c>
      <c r="D16605">
        <v>18</v>
      </c>
      <c r="E16605" s="1">
        <v>100000</v>
      </c>
      <c r="G16605" t="s">
        <v>13</v>
      </c>
      <c r="H16605" t="s">
        <v>36853</v>
      </c>
      <c r="I16605" t="s">
        <v>5051</v>
      </c>
      <c r="K16605" t="s">
        <v>1243</v>
      </c>
      <c r="L16605" t="s">
        <v>17</v>
      </c>
      <c r="M16605" t="s">
        <v>450</v>
      </c>
    </row>
    <row r="16606" spans="1:13" x14ac:dyDescent="0.3">
      <c r="A16606" t="s">
        <v>12289</v>
      </c>
      <c r="C16606" t="s">
        <v>12250</v>
      </c>
      <c r="D16606">
        <v>18</v>
      </c>
      <c r="E16606" s="1">
        <v>375000</v>
      </c>
      <c r="G16606" t="s">
        <v>111</v>
      </c>
      <c r="H16606" t="s">
        <v>12290</v>
      </c>
      <c r="I16606" t="s">
        <v>1831</v>
      </c>
      <c r="J16606" t="s">
        <v>732</v>
      </c>
      <c r="K16606" t="s">
        <v>24</v>
      </c>
      <c r="L16606" t="s">
        <v>25</v>
      </c>
      <c r="M16606" t="s">
        <v>232</v>
      </c>
    </row>
    <row r="16607" spans="1:13" x14ac:dyDescent="0.3">
      <c r="A16607" t="s">
        <v>12289</v>
      </c>
      <c r="C16607" t="s">
        <v>33531</v>
      </c>
      <c r="D16607">
        <v>12</v>
      </c>
      <c r="E16607" s="1">
        <v>300000</v>
      </c>
      <c r="G16607" t="s">
        <v>111</v>
      </c>
      <c r="H16607" t="s">
        <v>970</v>
      </c>
      <c r="I16607" t="s">
        <v>1831</v>
      </c>
      <c r="J16607" t="s">
        <v>732</v>
      </c>
      <c r="K16607" t="s">
        <v>24</v>
      </c>
      <c r="L16607" t="s">
        <v>25</v>
      </c>
      <c r="M16607" t="s">
        <v>232</v>
      </c>
    </row>
    <row r="16608" spans="1:13" x14ac:dyDescent="0.3">
      <c r="A16608" t="s">
        <v>12289</v>
      </c>
      <c r="C16608" t="s">
        <v>36965</v>
      </c>
      <c r="D16608">
        <v>30</v>
      </c>
      <c r="E16608" s="1">
        <v>500000</v>
      </c>
      <c r="G16608" t="s">
        <v>111</v>
      </c>
      <c r="H16608" t="s">
        <v>37017</v>
      </c>
      <c r="I16608" t="s">
        <v>1831</v>
      </c>
      <c r="J16608" t="s">
        <v>732</v>
      </c>
      <c r="K16608" t="s">
        <v>24</v>
      </c>
      <c r="L16608" t="s">
        <v>25</v>
      </c>
      <c r="M16608" t="s">
        <v>232</v>
      </c>
    </row>
    <row r="16609" spans="1:13" x14ac:dyDescent="0.3">
      <c r="A16609" t="s">
        <v>969</v>
      </c>
      <c r="C16609" t="s">
        <v>783</v>
      </c>
      <c r="D16609">
        <v>7</v>
      </c>
      <c r="E16609" s="1">
        <v>100000</v>
      </c>
      <c r="G16609" t="s">
        <v>111</v>
      </c>
      <c r="H16609" t="s">
        <v>970</v>
      </c>
      <c r="I16609" t="s">
        <v>22</v>
      </c>
      <c r="J16609" t="s">
        <v>23</v>
      </c>
      <c r="K16609" t="s">
        <v>24</v>
      </c>
      <c r="L16609" t="s">
        <v>25</v>
      </c>
      <c r="M16609" t="s">
        <v>120</v>
      </c>
    </row>
    <row r="16610" spans="1:13" x14ac:dyDescent="0.3">
      <c r="A16610" t="s">
        <v>969</v>
      </c>
      <c r="C16610" t="s">
        <v>27925</v>
      </c>
      <c r="D16610">
        <v>11</v>
      </c>
      <c r="E16610" s="1">
        <v>293998</v>
      </c>
      <c r="G16610" t="s">
        <v>111</v>
      </c>
      <c r="H16610" t="s">
        <v>28104</v>
      </c>
      <c r="I16610" t="s">
        <v>22</v>
      </c>
      <c r="J16610" t="s">
        <v>23</v>
      </c>
      <c r="K16610" t="s">
        <v>24</v>
      </c>
      <c r="L16610" t="s">
        <v>25</v>
      </c>
      <c r="M16610" t="s">
        <v>120</v>
      </c>
    </row>
    <row r="16611" spans="1:13" x14ac:dyDescent="0.3">
      <c r="A16611" t="s">
        <v>969</v>
      </c>
      <c r="C16611" t="s">
        <v>27194</v>
      </c>
      <c r="D16611">
        <v>24</v>
      </c>
      <c r="E16611" s="1">
        <v>1200000</v>
      </c>
      <c r="G16611" t="s">
        <v>111</v>
      </c>
      <c r="H16611" t="s">
        <v>77</v>
      </c>
      <c r="I16611" t="s">
        <v>22</v>
      </c>
      <c r="J16611" t="s">
        <v>23</v>
      </c>
      <c r="K16611" t="s">
        <v>24</v>
      </c>
      <c r="L16611" t="s">
        <v>25</v>
      </c>
      <c r="M16611" t="s">
        <v>120</v>
      </c>
    </row>
    <row r="16612" spans="1:13" x14ac:dyDescent="0.3">
      <c r="A16612" t="s">
        <v>969</v>
      </c>
      <c r="C16612" t="s">
        <v>27408</v>
      </c>
      <c r="D16612">
        <v>6</v>
      </c>
      <c r="E16612" s="1">
        <v>75000</v>
      </c>
      <c r="G16612" t="s">
        <v>111</v>
      </c>
      <c r="H16612" t="s">
        <v>27589</v>
      </c>
      <c r="I16612" t="s">
        <v>22</v>
      </c>
      <c r="J16612" t="s">
        <v>23</v>
      </c>
      <c r="K16612" t="s">
        <v>24</v>
      </c>
      <c r="L16612" t="s">
        <v>25</v>
      </c>
      <c r="M16612" t="s">
        <v>120</v>
      </c>
    </row>
    <row r="16613" spans="1:13" x14ac:dyDescent="0.3">
      <c r="A16613" t="s">
        <v>969</v>
      </c>
      <c r="C16613" t="s">
        <v>5155</v>
      </c>
      <c r="D16613">
        <v>23</v>
      </c>
      <c r="E16613" s="1">
        <v>1150000</v>
      </c>
      <c r="G16613" t="s">
        <v>111</v>
      </c>
      <c r="H16613" t="s">
        <v>5300</v>
      </c>
      <c r="I16613" t="s">
        <v>22</v>
      </c>
      <c r="J16613" t="s">
        <v>23</v>
      </c>
      <c r="K16613" t="s">
        <v>24</v>
      </c>
      <c r="L16613" t="s">
        <v>25</v>
      </c>
      <c r="M16613" t="s">
        <v>120</v>
      </c>
    </row>
    <row r="16614" spans="1:13" x14ac:dyDescent="0.3">
      <c r="A16614" t="s">
        <v>969</v>
      </c>
      <c r="C16614" t="s">
        <v>5881</v>
      </c>
      <c r="D16614">
        <v>15</v>
      </c>
      <c r="E16614" s="1">
        <v>756534</v>
      </c>
      <c r="G16614" t="s">
        <v>111</v>
      </c>
      <c r="H16614" t="s">
        <v>5947</v>
      </c>
      <c r="I16614" t="s">
        <v>22</v>
      </c>
      <c r="J16614" t="s">
        <v>23</v>
      </c>
      <c r="K16614" t="s">
        <v>24</v>
      </c>
      <c r="L16614" t="s">
        <v>25</v>
      </c>
      <c r="M16614" t="s">
        <v>120</v>
      </c>
    </row>
    <row r="16615" spans="1:13" x14ac:dyDescent="0.3">
      <c r="A16615" t="s">
        <v>969</v>
      </c>
      <c r="C16615" t="s">
        <v>4887</v>
      </c>
      <c r="D16615">
        <v>12</v>
      </c>
      <c r="E16615" s="1">
        <v>307000</v>
      </c>
      <c r="G16615" t="s">
        <v>69</v>
      </c>
      <c r="H16615" t="s">
        <v>3589</v>
      </c>
      <c r="I16615" t="s">
        <v>22</v>
      </c>
      <c r="J16615" t="s">
        <v>23</v>
      </c>
      <c r="K16615" t="s">
        <v>24</v>
      </c>
      <c r="L16615" t="s">
        <v>25</v>
      </c>
      <c r="M16615" t="s">
        <v>221</v>
      </c>
    </row>
    <row r="16616" spans="1:13" x14ac:dyDescent="0.3">
      <c r="A16616" t="s">
        <v>969</v>
      </c>
      <c r="C16616" t="s">
        <v>21173</v>
      </c>
      <c r="D16616">
        <v>24</v>
      </c>
      <c r="E16616" s="1">
        <v>300000</v>
      </c>
      <c r="G16616" t="s">
        <v>111</v>
      </c>
      <c r="H16616" t="s">
        <v>21656</v>
      </c>
      <c r="I16616" t="s">
        <v>22</v>
      </c>
      <c r="J16616" t="s">
        <v>23</v>
      </c>
      <c r="K16616" t="s">
        <v>24</v>
      </c>
      <c r="L16616" t="s">
        <v>25</v>
      </c>
      <c r="M16616" t="s">
        <v>120</v>
      </c>
    </row>
    <row r="16617" spans="1:13" x14ac:dyDescent="0.3">
      <c r="A16617" t="s">
        <v>969</v>
      </c>
      <c r="C16617" t="s">
        <v>15737</v>
      </c>
      <c r="D16617">
        <v>27</v>
      </c>
      <c r="E16617" s="1">
        <v>822249</v>
      </c>
      <c r="G16617" t="s">
        <v>748</v>
      </c>
      <c r="H16617" t="s">
        <v>16189</v>
      </c>
      <c r="I16617" t="s">
        <v>22</v>
      </c>
      <c r="J16617" t="s">
        <v>23</v>
      </c>
      <c r="K16617" t="s">
        <v>24</v>
      </c>
      <c r="L16617" t="s">
        <v>25</v>
      </c>
      <c r="M16617" t="s">
        <v>1397</v>
      </c>
    </row>
    <row r="16618" spans="1:13" x14ac:dyDescent="0.3">
      <c r="A16618" t="s">
        <v>969</v>
      </c>
      <c r="C16618" t="s">
        <v>11813</v>
      </c>
      <c r="D16618">
        <v>13</v>
      </c>
      <c r="E16618" s="1">
        <v>124315</v>
      </c>
      <c r="G16618" t="s">
        <v>111</v>
      </c>
      <c r="H16618" t="s">
        <v>12235</v>
      </c>
      <c r="I16618" t="s">
        <v>22</v>
      </c>
      <c r="J16618" t="s">
        <v>23</v>
      </c>
      <c r="K16618" t="s">
        <v>24</v>
      </c>
      <c r="L16618" t="s">
        <v>25</v>
      </c>
      <c r="M16618" t="s">
        <v>120</v>
      </c>
    </row>
    <row r="16619" spans="1:13" x14ac:dyDescent="0.3">
      <c r="A16619" t="s">
        <v>7770</v>
      </c>
      <c r="C16619" t="s">
        <v>30851</v>
      </c>
      <c r="D16619">
        <v>5</v>
      </c>
      <c r="E16619" s="1">
        <v>100000</v>
      </c>
      <c r="G16619" t="s">
        <v>111</v>
      </c>
      <c r="H16619" t="s">
        <v>30877</v>
      </c>
      <c r="I16619" t="s">
        <v>7772</v>
      </c>
      <c r="J16619" t="s">
        <v>23</v>
      </c>
      <c r="K16619" t="s">
        <v>24</v>
      </c>
      <c r="L16619" t="s">
        <v>25</v>
      </c>
      <c r="M16619" t="s">
        <v>120</v>
      </c>
    </row>
    <row r="16620" spans="1:13" x14ac:dyDescent="0.3">
      <c r="A16620" t="s">
        <v>7770</v>
      </c>
      <c r="C16620" t="s">
        <v>21035</v>
      </c>
      <c r="D16620">
        <v>11</v>
      </c>
      <c r="E16620" s="1">
        <v>520000</v>
      </c>
      <c r="G16620" t="s">
        <v>111</v>
      </c>
      <c r="H16620" t="s">
        <v>21104</v>
      </c>
      <c r="I16620" t="s">
        <v>7772</v>
      </c>
      <c r="J16620" t="s">
        <v>23</v>
      </c>
      <c r="K16620" t="s">
        <v>24</v>
      </c>
      <c r="L16620" t="s">
        <v>25</v>
      </c>
      <c r="M16620" t="s">
        <v>120</v>
      </c>
    </row>
    <row r="16621" spans="1:13" x14ac:dyDescent="0.3">
      <c r="A16621" t="s">
        <v>7770</v>
      </c>
      <c r="C16621" t="s">
        <v>17183</v>
      </c>
      <c r="D16621">
        <v>12</v>
      </c>
      <c r="E16621" s="1">
        <v>349856</v>
      </c>
      <c r="G16621" t="s">
        <v>111</v>
      </c>
      <c r="H16621" t="s">
        <v>15522</v>
      </c>
      <c r="I16621" t="s">
        <v>7772</v>
      </c>
      <c r="J16621" t="s">
        <v>23</v>
      </c>
      <c r="K16621" t="s">
        <v>24</v>
      </c>
      <c r="L16621" t="s">
        <v>25</v>
      </c>
      <c r="M16621" t="s">
        <v>120</v>
      </c>
    </row>
    <row r="16622" spans="1:13" x14ac:dyDescent="0.3">
      <c r="A16622" t="s">
        <v>7770</v>
      </c>
      <c r="C16622" t="s">
        <v>16236</v>
      </c>
      <c r="D16622">
        <v>8</v>
      </c>
      <c r="E16622" s="1">
        <v>100000</v>
      </c>
      <c r="G16622" t="s">
        <v>111</v>
      </c>
      <c r="H16622" t="s">
        <v>16319</v>
      </c>
      <c r="I16622" t="s">
        <v>7772</v>
      </c>
      <c r="J16622" t="s">
        <v>23</v>
      </c>
      <c r="K16622" t="s">
        <v>24</v>
      </c>
      <c r="L16622" t="s">
        <v>25</v>
      </c>
      <c r="M16622" t="s">
        <v>120</v>
      </c>
    </row>
    <row r="16623" spans="1:13" x14ac:dyDescent="0.3">
      <c r="A16623" t="s">
        <v>7770</v>
      </c>
      <c r="C16623" t="s">
        <v>12314</v>
      </c>
      <c r="D16623">
        <v>12</v>
      </c>
      <c r="E16623" s="1">
        <v>498156</v>
      </c>
      <c r="G16623" t="s">
        <v>111</v>
      </c>
      <c r="H16623" t="s">
        <v>12565</v>
      </c>
      <c r="I16623" t="s">
        <v>7772</v>
      </c>
      <c r="J16623" t="s">
        <v>23</v>
      </c>
      <c r="K16623" t="s">
        <v>24</v>
      </c>
      <c r="L16623" t="s">
        <v>25</v>
      </c>
      <c r="M16623" t="s">
        <v>120</v>
      </c>
    </row>
    <row r="16624" spans="1:13" x14ac:dyDescent="0.3">
      <c r="A16624" t="s">
        <v>7770</v>
      </c>
      <c r="C16624" t="s">
        <v>9396</v>
      </c>
      <c r="D16624">
        <v>13</v>
      </c>
      <c r="E16624" s="1">
        <v>499547</v>
      </c>
      <c r="G16624" t="s">
        <v>111</v>
      </c>
      <c r="H16624" t="s">
        <v>9455</v>
      </c>
      <c r="I16624" t="s">
        <v>7772</v>
      </c>
      <c r="J16624" t="s">
        <v>23</v>
      </c>
      <c r="K16624" t="s">
        <v>24</v>
      </c>
      <c r="L16624" t="s">
        <v>25</v>
      </c>
      <c r="M16624" t="s">
        <v>120</v>
      </c>
    </row>
    <row r="16625" spans="1:13" x14ac:dyDescent="0.3">
      <c r="A16625" t="s">
        <v>7770</v>
      </c>
      <c r="C16625" t="s">
        <v>10275</v>
      </c>
      <c r="D16625">
        <v>1</v>
      </c>
      <c r="E16625" s="1">
        <v>10500</v>
      </c>
      <c r="G16625" t="s">
        <v>111</v>
      </c>
      <c r="H16625" t="s">
        <v>10461</v>
      </c>
      <c r="I16625" t="s">
        <v>7772</v>
      </c>
      <c r="J16625" t="s">
        <v>23</v>
      </c>
      <c r="K16625" t="s">
        <v>24</v>
      </c>
      <c r="L16625" t="s">
        <v>25</v>
      </c>
      <c r="M16625" t="s">
        <v>120</v>
      </c>
    </row>
    <row r="16626" spans="1:13" x14ac:dyDescent="0.3">
      <c r="A16626" t="s">
        <v>7770</v>
      </c>
      <c r="C16626" t="s">
        <v>7634</v>
      </c>
      <c r="D16626">
        <v>41</v>
      </c>
      <c r="E16626" s="1">
        <v>2048121</v>
      </c>
      <c r="G16626" t="s">
        <v>111</v>
      </c>
      <c r="H16626" t="s">
        <v>7771</v>
      </c>
      <c r="I16626" t="s">
        <v>7772</v>
      </c>
      <c r="J16626" t="s">
        <v>23</v>
      </c>
      <c r="K16626" t="s">
        <v>24</v>
      </c>
      <c r="L16626" t="s">
        <v>25</v>
      </c>
      <c r="M16626" t="s">
        <v>120</v>
      </c>
    </row>
    <row r="16627" spans="1:13" x14ac:dyDescent="0.3">
      <c r="A16627" t="s">
        <v>7770</v>
      </c>
      <c r="C16627" t="s">
        <v>9147</v>
      </c>
      <c r="D16627">
        <v>3</v>
      </c>
      <c r="E16627" s="1">
        <v>50000</v>
      </c>
      <c r="G16627" t="s">
        <v>111</v>
      </c>
      <c r="H16627" t="s">
        <v>9171</v>
      </c>
      <c r="I16627" t="s">
        <v>7772</v>
      </c>
      <c r="J16627" t="s">
        <v>23</v>
      </c>
      <c r="K16627" t="s">
        <v>24</v>
      </c>
      <c r="L16627" t="s">
        <v>25</v>
      </c>
      <c r="M16627" t="s">
        <v>120</v>
      </c>
    </row>
    <row r="16628" spans="1:13" x14ac:dyDescent="0.3">
      <c r="A16628" t="s">
        <v>6257</v>
      </c>
      <c r="C16628" t="s">
        <v>37047</v>
      </c>
      <c r="D16628">
        <v>6</v>
      </c>
      <c r="E16628" s="1">
        <v>90000</v>
      </c>
      <c r="G16628" t="s">
        <v>34</v>
      </c>
      <c r="H16628" t="s">
        <v>37232</v>
      </c>
      <c r="I16628" t="s">
        <v>6258</v>
      </c>
      <c r="J16628" t="s">
        <v>165</v>
      </c>
      <c r="K16628" t="s">
        <v>24</v>
      </c>
      <c r="L16628" t="s">
        <v>25</v>
      </c>
      <c r="M16628" t="s">
        <v>6146</v>
      </c>
    </row>
    <row r="16629" spans="1:13" x14ac:dyDescent="0.3">
      <c r="A16629" t="s">
        <v>6257</v>
      </c>
      <c r="C16629" t="s">
        <v>31728</v>
      </c>
      <c r="D16629">
        <v>12</v>
      </c>
      <c r="E16629" s="1">
        <v>7500</v>
      </c>
      <c r="G16629" t="s">
        <v>111</v>
      </c>
      <c r="H16629" t="s">
        <v>6121</v>
      </c>
      <c r="I16629" t="s">
        <v>6258</v>
      </c>
      <c r="J16629" t="s">
        <v>165</v>
      </c>
      <c r="K16629" t="s">
        <v>24</v>
      </c>
      <c r="L16629" t="s">
        <v>25</v>
      </c>
      <c r="M16629" t="s">
        <v>87</v>
      </c>
    </row>
    <row r="16630" spans="1:13" x14ac:dyDescent="0.3">
      <c r="A16630" t="s">
        <v>6257</v>
      </c>
      <c r="C16630" t="s">
        <v>14552</v>
      </c>
      <c r="D16630">
        <v>12</v>
      </c>
      <c r="E16630" s="1">
        <v>15000</v>
      </c>
      <c r="G16630" t="s">
        <v>111</v>
      </c>
      <c r="H16630" t="s">
        <v>6121</v>
      </c>
      <c r="I16630" t="s">
        <v>6258</v>
      </c>
      <c r="J16630" t="s">
        <v>165</v>
      </c>
      <c r="K16630" t="s">
        <v>24</v>
      </c>
      <c r="L16630" t="s">
        <v>25</v>
      </c>
      <c r="M16630" t="s">
        <v>87</v>
      </c>
    </row>
    <row r="16631" spans="1:13" x14ac:dyDescent="0.3">
      <c r="A16631" t="s">
        <v>6257</v>
      </c>
      <c r="C16631" t="s">
        <v>6249</v>
      </c>
      <c r="D16631">
        <v>12</v>
      </c>
      <c r="E16631" s="1">
        <v>15000</v>
      </c>
      <c r="G16631" t="s">
        <v>111</v>
      </c>
      <c r="H16631" t="s">
        <v>6121</v>
      </c>
      <c r="I16631" t="s">
        <v>6258</v>
      </c>
      <c r="J16631" t="s">
        <v>165</v>
      </c>
      <c r="K16631" t="s">
        <v>24</v>
      </c>
      <c r="L16631" t="s">
        <v>25</v>
      </c>
      <c r="M16631" t="s">
        <v>87</v>
      </c>
    </row>
    <row r="16632" spans="1:13" x14ac:dyDescent="0.3">
      <c r="A16632" t="s">
        <v>6257</v>
      </c>
      <c r="C16632" t="s">
        <v>36666</v>
      </c>
      <c r="D16632">
        <v>12</v>
      </c>
      <c r="E16632" s="1">
        <v>15000</v>
      </c>
      <c r="G16632" t="s">
        <v>111</v>
      </c>
      <c r="H16632" t="s">
        <v>6121</v>
      </c>
      <c r="I16632" t="s">
        <v>6258</v>
      </c>
      <c r="J16632" t="s">
        <v>165</v>
      </c>
      <c r="K16632" t="s">
        <v>24</v>
      </c>
      <c r="L16632" t="s">
        <v>25</v>
      </c>
      <c r="M16632" t="s">
        <v>87</v>
      </c>
    </row>
    <row r="16633" spans="1:13" x14ac:dyDescent="0.3">
      <c r="A16633" t="s">
        <v>6257</v>
      </c>
      <c r="C16633" t="s">
        <v>17405</v>
      </c>
      <c r="D16633">
        <v>12</v>
      </c>
      <c r="E16633" s="1">
        <v>15000</v>
      </c>
      <c r="G16633" t="s">
        <v>111</v>
      </c>
      <c r="H16633" t="s">
        <v>6121</v>
      </c>
      <c r="I16633" t="s">
        <v>6258</v>
      </c>
      <c r="J16633" t="s">
        <v>165</v>
      </c>
      <c r="K16633" t="s">
        <v>24</v>
      </c>
      <c r="L16633" t="s">
        <v>25</v>
      </c>
      <c r="M16633" t="s">
        <v>87</v>
      </c>
    </row>
    <row r="16634" spans="1:13" x14ac:dyDescent="0.3">
      <c r="A16634" t="s">
        <v>6257</v>
      </c>
      <c r="C16634" t="s">
        <v>36410</v>
      </c>
      <c r="D16634">
        <v>12</v>
      </c>
      <c r="E16634" s="1">
        <v>15000</v>
      </c>
      <c r="G16634" t="s">
        <v>111</v>
      </c>
      <c r="H16634" t="s">
        <v>6121</v>
      </c>
      <c r="I16634" t="s">
        <v>6258</v>
      </c>
      <c r="J16634" t="s">
        <v>165</v>
      </c>
      <c r="K16634" t="s">
        <v>24</v>
      </c>
      <c r="L16634" t="s">
        <v>25</v>
      </c>
      <c r="M16634" t="s">
        <v>87</v>
      </c>
    </row>
    <row r="16635" spans="1:13" x14ac:dyDescent="0.3">
      <c r="A16635" t="s">
        <v>6257</v>
      </c>
      <c r="C16635" t="s">
        <v>36383</v>
      </c>
      <c r="D16635">
        <v>12</v>
      </c>
      <c r="E16635" s="1">
        <v>15000</v>
      </c>
      <c r="G16635" t="s">
        <v>111</v>
      </c>
      <c r="H16635" t="s">
        <v>6121</v>
      </c>
      <c r="I16635" t="s">
        <v>6258</v>
      </c>
      <c r="J16635" t="s">
        <v>165</v>
      </c>
      <c r="K16635" t="s">
        <v>24</v>
      </c>
      <c r="L16635" t="s">
        <v>25</v>
      </c>
      <c r="M16635" t="s">
        <v>87</v>
      </c>
    </row>
    <row r="16636" spans="1:13" x14ac:dyDescent="0.3">
      <c r="A16636" t="s">
        <v>3729</v>
      </c>
      <c r="C16636" t="s">
        <v>3657</v>
      </c>
      <c r="D16636">
        <v>36</v>
      </c>
      <c r="E16636" s="1">
        <v>750000</v>
      </c>
      <c r="G16636" t="s">
        <v>111</v>
      </c>
      <c r="H16636" t="s">
        <v>3730</v>
      </c>
      <c r="I16636" t="s">
        <v>867</v>
      </c>
      <c r="J16636" t="s">
        <v>280</v>
      </c>
      <c r="K16636" t="s">
        <v>24</v>
      </c>
      <c r="L16636" t="s">
        <v>25</v>
      </c>
      <c r="M16636" t="s">
        <v>120</v>
      </c>
    </row>
    <row r="16637" spans="1:13" x14ac:dyDescent="0.3">
      <c r="A16637" t="s">
        <v>3729</v>
      </c>
      <c r="C16637" t="s">
        <v>16755</v>
      </c>
      <c r="D16637">
        <v>38</v>
      </c>
      <c r="E16637" s="1">
        <v>6847720</v>
      </c>
      <c r="G16637" t="s">
        <v>111</v>
      </c>
      <c r="H16637" t="s">
        <v>16147</v>
      </c>
      <c r="I16637" t="s">
        <v>867</v>
      </c>
      <c r="J16637" t="s">
        <v>280</v>
      </c>
      <c r="K16637" t="s">
        <v>24</v>
      </c>
      <c r="L16637" t="s">
        <v>25</v>
      </c>
      <c r="M16637" t="s">
        <v>120</v>
      </c>
    </row>
    <row r="16638" spans="1:13" x14ac:dyDescent="0.3">
      <c r="A16638" t="s">
        <v>3729</v>
      </c>
      <c r="C16638" t="s">
        <v>11813</v>
      </c>
      <c r="D16638">
        <v>12</v>
      </c>
      <c r="E16638" s="1">
        <v>528580</v>
      </c>
      <c r="G16638" t="s">
        <v>111</v>
      </c>
      <c r="H16638" t="s">
        <v>11962</v>
      </c>
      <c r="I16638" t="s">
        <v>867</v>
      </c>
      <c r="J16638" t="s">
        <v>280</v>
      </c>
      <c r="K16638" t="s">
        <v>24</v>
      </c>
      <c r="L16638" t="s">
        <v>25</v>
      </c>
      <c r="M16638" t="s">
        <v>120</v>
      </c>
    </row>
    <row r="16639" spans="1:13" x14ac:dyDescent="0.3">
      <c r="A16639" t="s">
        <v>3729</v>
      </c>
      <c r="C16639" t="s">
        <v>7634</v>
      </c>
      <c r="D16639">
        <v>27</v>
      </c>
      <c r="E16639" s="1">
        <v>416564</v>
      </c>
      <c r="G16639" t="s">
        <v>111</v>
      </c>
      <c r="H16639" t="s">
        <v>7703</v>
      </c>
      <c r="I16639" t="s">
        <v>867</v>
      </c>
      <c r="J16639" t="s">
        <v>280</v>
      </c>
      <c r="K16639" t="s">
        <v>24</v>
      </c>
      <c r="L16639" t="s">
        <v>25</v>
      </c>
      <c r="M16639" t="s">
        <v>120</v>
      </c>
    </row>
    <row r="16640" spans="1:13" x14ac:dyDescent="0.3">
      <c r="A16640" t="s">
        <v>3729</v>
      </c>
      <c r="C16640" t="s">
        <v>36770</v>
      </c>
      <c r="D16640">
        <v>36</v>
      </c>
      <c r="E16640" s="1">
        <v>1635665</v>
      </c>
      <c r="G16640" t="s">
        <v>111</v>
      </c>
      <c r="H16640" t="s">
        <v>36776</v>
      </c>
      <c r="I16640" t="s">
        <v>867</v>
      </c>
      <c r="J16640" t="s">
        <v>280</v>
      </c>
      <c r="K16640" t="s">
        <v>24</v>
      </c>
      <c r="L16640" t="s">
        <v>25</v>
      </c>
      <c r="M16640" t="s">
        <v>120</v>
      </c>
    </row>
    <row r="16641" spans="1:13" x14ac:dyDescent="0.3">
      <c r="A16641" t="s">
        <v>3729</v>
      </c>
      <c r="C16641" t="s">
        <v>35549</v>
      </c>
      <c r="D16641">
        <v>12</v>
      </c>
      <c r="E16641" s="1">
        <v>328000</v>
      </c>
      <c r="G16641" t="s">
        <v>111</v>
      </c>
      <c r="H16641" t="s">
        <v>35617</v>
      </c>
      <c r="I16641" t="s">
        <v>867</v>
      </c>
      <c r="J16641" t="s">
        <v>280</v>
      </c>
      <c r="K16641" t="s">
        <v>24</v>
      </c>
      <c r="L16641" t="s">
        <v>25</v>
      </c>
      <c r="M16641" t="s">
        <v>120</v>
      </c>
    </row>
    <row r="16642" spans="1:13" x14ac:dyDescent="0.3">
      <c r="A16642" t="s">
        <v>2810</v>
      </c>
      <c r="C16642" t="s">
        <v>2269</v>
      </c>
      <c r="D16642">
        <v>7</v>
      </c>
      <c r="E16642" s="1">
        <v>132185</v>
      </c>
      <c r="G16642" t="s">
        <v>111</v>
      </c>
      <c r="H16642" t="s">
        <v>2811</v>
      </c>
      <c r="I16642" t="s">
        <v>2812</v>
      </c>
      <c r="J16642" t="s">
        <v>1021</v>
      </c>
      <c r="K16642" t="s">
        <v>24</v>
      </c>
      <c r="L16642" t="s">
        <v>25</v>
      </c>
      <c r="M16642" t="s">
        <v>120</v>
      </c>
    </row>
    <row r="16643" spans="1:13" x14ac:dyDescent="0.3">
      <c r="A16643" t="s">
        <v>2810</v>
      </c>
      <c r="C16643" t="s">
        <v>10589</v>
      </c>
      <c r="D16643">
        <v>44</v>
      </c>
      <c r="E16643" s="1">
        <v>548061</v>
      </c>
      <c r="G16643" t="s">
        <v>111</v>
      </c>
      <c r="H16643" t="s">
        <v>10844</v>
      </c>
      <c r="I16643" t="s">
        <v>2812</v>
      </c>
      <c r="J16643" t="s">
        <v>1021</v>
      </c>
      <c r="K16643" t="s">
        <v>24</v>
      </c>
      <c r="L16643" t="s">
        <v>25</v>
      </c>
      <c r="M16643" t="s">
        <v>120</v>
      </c>
    </row>
    <row r="16644" spans="1:13" x14ac:dyDescent="0.3">
      <c r="A16644" t="s">
        <v>2810</v>
      </c>
      <c r="C16644" t="s">
        <v>37047</v>
      </c>
      <c r="D16644">
        <v>36</v>
      </c>
      <c r="E16644" s="1">
        <v>672076</v>
      </c>
      <c r="G16644" t="s">
        <v>111</v>
      </c>
      <c r="H16644" t="s">
        <v>37199</v>
      </c>
      <c r="I16644" t="s">
        <v>2812</v>
      </c>
      <c r="J16644" t="s">
        <v>1021</v>
      </c>
      <c r="K16644" t="s">
        <v>24</v>
      </c>
      <c r="L16644" t="s">
        <v>25</v>
      </c>
      <c r="M16644" t="s">
        <v>120</v>
      </c>
    </row>
    <row r="16645" spans="1:13" x14ac:dyDescent="0.3">
      <c r="A16645" t="s">
        <v>1496</v>
      </c>
      <c r="C16645" t="s">
        <v>1275</v>
      </c>
      <c r="D16645">
        <v>30</v>
      </c>
      <c r="E16645" s="1">
        <v>1286511</v>
      </c>
      <c r="G16645" t="s">
        <v>364</v>
      </c>
      <c r="H16645" t="s">
        <v>1497</v>
      </c>
      <c r="J16645" t="s">
        <v>578</v>
      </c>
      <c r="K16645" t="s">
        <v>273</v>
      </c>
      <c r="L16645" t="s">
        <v>44</v>
      </c>
      <c r="M16645" t="s">
        <v>1498</v>
      </c>
    </row>
    <row r="16646" spans="1:13" x14ac:dyDescent="0.3">
      <c r="A16646" t="s">
        <v>744</v>
      </c>
      <c r="C16646" t="s">
        <v>597</v>
      </c>
      <c r="D16646">
        <v>24</v>
      </c>
      <c r="E16646" s="1">
        <v>750000</v>
      </c>
      <c r="G16646" t="s">
        <v>111</v>
      </c>
      <c r="H16646" t="s">
        <v>745</v>
      </c>
      <c r="I16646" t="s">
        <v>302</v>
      </c>
      <c r="J16646" t="s">
        <v>119</v>
      </c>
      <c r="K16646" t="s">
        <v>24</v>
      </c>
      <c r="L16646" t="s">
        <v>25</v>
      </c>
      <c r="M16646" t="s">
        <v>120</v>
      </c>
    </row>
    <row r="16647" spans="1:13" x14ac:dyDescent="0.3">
      <c r="A16647" t="s">
        <v>24895</v>
      </c>
      <c r="C16647" t="s">
        <v>24855</v>
      </c>
      <c r="D16647">
        <v>12</v>
      </c>
      <c r="E16647" s="1">
        <v>10000</v>
      </c>
      <c r="G16647" t="s">
        <v>21</v>
      </c>
      <c r="H16647" t="s">
        <v>970</v>
      </c>
      <c r="I16647" t="s">
        <v>70</v>
      </c>
      <c r="J16647" t="s">
        <v>70</v>
      </c>
      <c r="K16647" t="s">
        <v>24</v>
      </c>
      <c r="L16647" t="s">
        <v>25</v>
      </c>
      <c r="M16647" t="s">
        <v>26</v>
      </c>
    </row>
    <row r="16648" spans="1:13" x14ac:dyDescent="0.3">
      <c r="A16648" t="s">
        <v>10836</v>
      </c>
      <c r="C16648" t="s">
        <v>10589</v>
      </c>
      <c r="D16648">
        <v>13</v>
      </c>
      <c r="E16648" s="1">
        <v>240000</v>
      </c>
      <c r="G16648" t="s">
        <v>111</v>
      </c>
      <c r="H16648" t="s">
        <v>10837</v>
      </c>
      <c r="I16648" t="s">
        <v>22</v>
      </c>
      <c r="J16648" t="s">
        <v>23</v>
      </c>
      <c r="K16648" t="s">
        <v>24</v>
      </c>
      <c r="L16648" t="s">
        <v>25</v>
      </c>
      <c r="M16648" t="s">
        <v>120</v>
      </c>
    </row>
    <row r="16649" spans="1:13" x14ac:dyDescent="0.3">
      <c r="A16649" t="s">
        <v>10836</v>
      </c>
      <c r="C16649" t="s">
        <v>34035</v>
      </c>
      <c r="D16649">
        <v>37</v>
      </c>
      <c r="E16649" s="1">
        <v>3200000</v>
      </c>
      <c r="G16649" t="s">
        <v>111</v>
      </c>
      <c r="H16649" t="s">
        <v>34048</v>
      </c>
      <c r="I16649" t="s">
        <v>22</v>
      </c>
      <c r="J16649" t="s">
        <v>23</v>
      </c>
      <c r="K16649" t="s">
        <v>24</v>
      </c>
      <c r="L16649" t="s">
        <v>25</v>
      </c>
      <c r="M16649" t="s">
        <v>120</v>
      </c>
    </row>
    <row r="16650" spans="1:13" x14ac:dyDescent="0.3">
      <c r="A16650" t="s">
        <v>10836</v>
      </c>
      <c r="C16650" t="s">
        <v>37363</v>
      </c>
      <c r="D16650">
        <v>19</v>
      </c>
      <c r="E16650" s="1">
        <v>1500000</v>
      </c>
      <c r="G16650" t="s">
        <v>111</v>
      </c>
      <c r="H16650" t="s">
        <v>37470</v>
      </c>
      <c r="I16650" t="s">
        <v>22</v>
      </c>
      <c r="J16650" t="s">
        <v>23</v>
      </c>
      <c r="K16650" t="s">
        <v>24</v>
      </c>
      <c r="L16650" t="s">
        <v>25</v>
      </c>
      <c r="M16650" t="s">
        <v>120</v>
      </c>
    </row>
    <row r="16651" spans="1:13" x14ac:dyDescent="0.3">
      <c r="A16651" t="s">
        <v>10836</v>
      </c>
      <c r="C16651" t="s">
        <v>24581</v>
      </c>
      <c r="D16651">
        <v>17</v>
      </c>
      <c r="E16651" s="1">
        <v>800000</v>
      </c>
      <c r="G16651" t="s">
        <v>111</v>
      </c>
      <c r="H16651" t="s">
        <v>24617</v>
      </c>
      <c r="I16651" t="s">
        <v>22</v>
      </c>
      <c r="J16651" t="s">
        <v>23</v>
      </c>
      <c r="K16651" t="s">
        <v>24</v>
      </c>
      <c r="L16651" t="s">
        <v>25</v>
      </c>
      <c r="M16651" t="s">
        <v>120</v>
      </c>
    </row>
    <row r="16652" spans="1:13" x14ac:dyDescent="0.3">
      <c r="A16652" t="s">
        <v>35275</v>
      </c>
      <c r="C16652" t="s">
        <v>35205</v>
      </c>
      <c r="D16652">
        <v>51</v>
      </c>
      <c r="E16652" s="1">
        <v>400000</v>
      </c>
      <c r="G16652" t="s">
        <v>69</v>
      </c>
      <c r="H16652" t="s">
        <v>970</v>
      </c>
      <c r="I16652" t="s">
        <v>70</v>
      </c>
      <c r="J16652" t="s">
        <v>70</v>
      </c>
      <c r="K16652" t="s">
        <v>24</v>
      </c>
      <c r="L16652" t="s">
        <v>25</v>
      </c>
      <c r="M16652" t="s">
        <v>221</v>
      </c>
    </row>
    <row r="16653" spans="1:13" x14ac:dyDescent="0.3">
      <c r="A16653" t="s">
        <v>4578</v>
      </c>
      <c r="C16653" t="s">
        <v>28282</v>
      </c>
      <c r="D16653">
        <v>19</v>
      </c>
      <c r="E16653" s="1">
        <v>799351</v>
      </c>
      <c r="G16653" t="s">
        <v>111</v>
      </c>
      <c r="H16653" t="s">
        <v>28495</v>
      </c>
      <c r="I16653" t="s">
        <v>156</v>
      </c>
      <c r="J16653" t="s">
        <v>22</v>
      </c>
      <c r="K16653" t="s">
        <v>24</v>
      </c>
      <c r="L16653" t="s">
        <v>25</v>
      </c>
      <c r="M16653" t="s">
        <v>120</v>
      </c>
    </row>
    <row r="16654" spans="1:13" x14ac:dyDescent="0.3">
      <c r="A16654" t="s">
        <v>4578</v>
      </c>
      <c r="C16654" t="s">
        <v>29922</v>
      </c>
      <c r="D16654">
        <v>14</v>
      </c>
      <c r="E16654" s="1">
        <v>192170</v>
      </c>
      <c r="G16654" t="s">
        <v>111</v>
      </c>
      <c r="H16654" t="s">
        <v>30129</v>
      </c>
      <c r="I16654" t="s">
        <v>156</v>
      </c>
      <c r="J16654" t="s">
        <v>22</v>
      </c>
      <c r="K16654" t="s">
        <v>24</v>
      </c>
      <c r="L16654" t="s">
        <v>25</v>
      </c>
      <c r="M16654" t="s">
        <v>120</v>
      </c>
    </row>
    <row r="16655" spans="1:13" x14ac:dyDescent="0.3">
      <c r="A16655" t="s">
        <v>4578</v>
      </c>
      <c r="C16655" t="s">
        <v>31136</v>
      </c>
      <c r="D16655">
        <v>10</v>
      </c>
      <c r="E16655" s="1">
        <v>75000</v>
      </c>
      <c r="G16655" t="s">
        <v>69</v>
      </c>
      <c r="H16655" t="s">
        <v>31146</v>
      </c>
      <c r="I16655" t="s">
        <v>156</v>
      </c>
      <c r="J16655" t="s">
        <v>22</v>
      </c>
      <c r="K16655" t="s">
        <v>24</v>
      </c>
      <c r="L16655" t="s">
        <v>25</v>
      </c>
      <c r="M16655" t="s">
        <v>221</v>
      </c>
    </row>
    <row r="16656" spans="1:13" x14ac:dyDescent="0.3">
      <c r="A16656" t="s">
        <v>4578</v>
      </c>
      <c r="C16656" t="s">
        <v>4395</v>
      </c>
      <c r="D16656">
        <v>28</v>
      </c>
      <c r="E16656" s="1">
        <v>599422</v>
      </c>
      <c r="G16656" t="s">
        <v>111</v>
      </c>
      <c r="H16656" t="s">
        <v>4579</v>
      </c>
      <c r="I16656" t="s">
        <v>156</v>
      </c>
      <c r="J16656" t="s">
        <v>22</v>
      </c>
      <c r="K16656" t="s">
        <v>24</v>
      </c>
      <c r="L16656" t="s">
        <v>25</v>
      </c>
      <c r="M16656" t="s">
        <v>120</v>
      </c>
    </row>
    <row r="16657" spans="1:13" x14ac:dyDescent="0.3">
      <c r="A16657" t="s">
        <v>4578</v>
      </c>
      <c r="C16657" t="s">
        <v>5025</v>
      </c>
      <c r="D16657">
        <v>7</v>
      </c>
      <c r="E16657" s="1">
        <v>56520</v>
      </c>
      <c r="G16657" t="s">
        <v>111</v>
      </c>
      <c r="H16657" t="s">
        <v>5137</v>
      </c>
      <c r="I16657" t="s">
        <v>156</v>
      </c>
      <c r="J16657" t="s">
        <v>22</v>
      </c>
      <c r="K16657" t="s">
        <v>24</v>
      </c>
      <c r="L16657" t="s">
        <v>25</v>
      </c>
      <c r="M16657" t="s">
        <v>120</v>
      </c>
    </row>
    <row r="16658" spans="1:13" x14ac:dyDescent="0.3">
      <c r="A16658" t="s">
        <v>5471</v>
      </c>
      <c r="C16658" t="s">
        <v>27408</v>
      </c>
      <c r="D16658">
        <v>15</v>
      </c>
      <c r="E16658" s="1">
        <v>93750</v>
      </c>
      <c r="G16658" t="s">
        <v>69</v>
      </c>
      <c r="H16658" t="s">
        <v>68</v>
      </c>
      <c r="I16658" t="s">
        <v>22</v>
      </c>
      <c r="J16658" t="s">
        <v>23</v>
      </c>
      <c r="K16658" t="s">
        <v>24</v>
      </c>
      <c r="L16658" t="s">
        <v>25</v>
      </c>
      <c r="M16658" t="s">
        <v>221</v>
      </c>
    </row>
    <row r="16659" spans="1:13" x14ac:dyDescent="0.3">
      <c r="A16659" t="s">
        <v>5471</v>
      </c>
      <c r="C16659" t="s">
        <v>5155</v>
      </c>
      <c r="D16659">
        <v>21</v>
      </c>
      <c r="E16659" s="1">
        <v>250040</v>
      </c>
      <c r="G16659" t="s">
        <v>69</v>
      </c>
      <c r="H16659" t="s">
        <v>5472</v>
      </c>
      <c r="I16659" t="s">
        <v>22</v>
      </c>
      <c r="J16659" t="s">
        <v>23</v>
      </c>
      <c r="K16659" t="s">
        <v>24</v>
      </c>
      <c r="L16659" t="s">
        <v>25</v>
      </c>
      <c r="M16659" t="s">
        <v>221</v>
      </c>
    </row>
    <row r="16660" spans="1:13" x14ac:dyDescent="0.3">
      <c r="A16660" t="s">
        <v>15342</v>
      </c>
      <c r="C16660" t="s">
        <v>15182</v>
      </c>
      <c r="D16660">
        <v>5</v>
      </c>
      <c r="E16660" s="1">
        <v>20363</v>
      </c>
      <c r="G16660" t="s">
        <v>34</v>
      </c>
      <c r="H16660" t="s">
        <v>6143</v>
      </c>
      <c r="I16660" t="s">
        <v>3504</v>
      </c>
      <c r="J16660" t="s">
        <v>119</v>
      </c>
      <c r="K16660" t="s">
        <v>24</v>
      </c>
      <c r="L16660" t="s">
        <v>25</v>
      </c>
      <c r="M16660" t="s">
        <v>6146</v>
      </c>
    </row>
    <row r="16661" spans="1:13" x14ac:dyDescent="0.3">
      <c r="A16661" t="s">
        <v>18055</v>
      </c>
      <c r="C16661" t="s">
        <v>18024</v>
      </c>
      <c r="D16661">
        <v>6</v>
      </c>
      <c r="E16661" s="1">
        <v>35000</v>
      </c>
      <c r="G16661" t="s">
        <v>111</v>
      </c>
      <c r="H16661" t="s">
        <v>18056</v>
      </c>
      <c r="I16661" t="s">
        <v>16126</v>
      </c>
      <c r="J16661" t="s">
        <v>9844</v>
      </c>
      <c r="K16661" t="s">
        <v>24</v>
      </c>
      <c r="L16661" t="s">
        <v>25</v>
      </c>
      <c r="M16661" t="s">
        <v>120</v>
      </c>
    </row>
    <row r="16662" spans="1:13" x14ac:dyDescent="0.3">
      <c r="A16662" t="s">
        <v>18055</v>
      </c>
      <c r="C16662" t="s">
        <v>18118</v>
      </c>
      <c r="D16662">
        <v>10</v>
      </c>
      <c r="E16662" s="1">
        <v>1000000</v>
      </c>
      <c r="G16662" t="s">
        <v>111</v>
      </c>
      <c r="H16662" t="s">
        <v>18137</v>
      </c>
      <c r="I16662" t="s">
        <v>16126</v>
      </c>
      <c r="J16662" t="s">
        <v>9844</v>
      </c>
      <c r="K16662" t="s">
        <v>24</v>
      </c>
      <c r="L16662" t="s">
        <v>25</v>
      </c>
      <c r="M16662" t="s">
        <v>120</v>
      </c>
    </row>
    <row r="16663" spans="1:13" x14ac:dyDescent="0.3">
      <c r="A16663" t="s">
        <v>18055</v>
      </c>
      <c r="C16663" t="s">
        <v>25056</v>
      </c>
      <c r="D16663">
        <v>17</v>
      </c>
      <c r="E16663" s="1">
        <v>1000000</v>
      </c>
      <c r="G16663" t="s">
        <v>111</v>
      </c>
      <c r="H16663" t="s">
        <v>25095</v>
      </c>
      <c r="I16663" t="s">
        <v>16126</v>
      </c>
      <c r="J16663" t="s">
        <v>9844</v>
      </c>
      <c r="K16663" t="s">
        <v>24</v>
      </c>
      <c r="L16663" t="s">
        <v>25</v>
      </c>
      <c r="M16663" t="s">
        <v>120</v>
      </c>
    </row>
    <row r="16664" spans="1:13" x14ac:dyDescent="0.3">
      <c r="A16664" t="s">
        <v>30671</v>
      </c>
      <c r="C16664" t="s">
        <v>30595</v>
      </c>
      <c r="D16664">
        <v>12</v>
      </c>
      <c r="E16664" s="1">
        <v>200000</v>
      </c>
      <c r="G16664" t="s">
        <v>69</v>
      </c>
      <c r="H16664" t="s">
        <v>68</v>
      </c>
      <c r="I16664" t="s">
        <v>22</v>
      </c>
      <c r="J16664" t="s">
        <v>23</v>
      </c>
      <c r="K16664" t="s">
        <v>24</v>
      </c>
      <c r="L16664" t="s">
        <v>25</v>
      </c>
      <c r="M16664" t="s">
        <v>221</v>
      </c>
    </row>
    <row r="16665" spans="1:13" x14ac:dyDescent="0.3">
      <c r="A16665" t="s">
        <v>4177</v>
      </c>
      <c r="C16665" t="s">
        <v>28282</v>
      </c>
      <c r="D16665">
        <v>23</v>
      </c>
      <c r="E16665" s="1">
        <v>1227137</v>
      </c>
      <c r="G16665" t="s">
        <v>111</v>
      </c>
      <c r="H16665" t="s">
        <v>28510</v>
      </c>
      <c r="I16665" t="s">
        <v>421</v>
      </c>
      <c r="J16665" t="s">
        <v>422</v>
      </c>
      <c r="K16665" t="s">
        <v>24</v>
      </c>
      <c r="L16665" t="s">
        <v>25</v>
      </c>
      <c r="M16665" t="s">
        <v>232</v>
      </c>
    </row>
    <row r="16666" spans="1:13" x14ac:dyDescent="0.3">
      <c r="A16666" t="s">
        <v>4177</v>
      </c>
      <c r="C16666" t="s">
        <v>27194</v>
      </c>
      <c r="D16666">
        <v>14</v>
      </c>
      <c r="E16666" s="1">
        <v>125000</v>
      </c>
      <c r="G16666" t="s">
        <v>111</v>
      </c>
      <c r="H16666" t="s">
        <v>27402</v>
      </c>
      <c r="I16666" t="s">
        <v>421</v>
      </c>
      <c r="J16666" t="s">
        <v>422</v>
      </c>
      <c r="K16666" t="s">
        <v>24</v>
      </c>
      <c r="L16666" t="s">
        <v>25</v>
      </c>
      <c r="M16666" t="s">
        <v>120</v>
      </c>
    </row>
    <row r="16667" spans="1:13" x14ac:dyDescent="0.3">
      <c r="A16667" t="s">
        <v>4177</v>
      </c>
      <c r="C16667" t="s">
        <v>27408</v>
      </c>
      <c r="D16667">
        <v>5</v>
      </c>
      <c r="E16667" s="1">
        <v>250000</v>
      </c>
      <c r="G16667" t="s">
        <v>111</v>
      </c>
      <c r="H16667" t="s">
        <v>27581</v>
      </c>
      <c r="I16667" t="s">
        <v>421</v>
      </c>
      <c r="J16667" t="s">
        <v>422</v>
      </c>
      <c r="K16667" t="s">
        <v>24</v>
      </c>
      <c r="L16667" t="s">
        <v>25</v>
      </c>
      <c r="M16667" t="s">
        <v>232</v>
      </c>
    </row>
    <row r="16668" spans="1:13" x14ac:dyDescent="0.3">
      <c r="A16668" t="s">
        <v>4177</v>
      </c>
      <c r="C16668" t="s">
        <v>3657</v>
      </c>
      <c r="D16668">
        <v>24</v>
      </c>
      <c r="E16668" s="1">
        <v>500000</v>
      </c>
      <c r="G16668" t="s">
        <v>111</v>
      </c>
      <c r="H16668" t="s">
        <v>4178</v>
      </c>
      <c r="I16668" t="s">
        <v>421</v>
      </c>
      <c r="J16668" t="s">
        <v>422</v>
      </c>
      <c r="K16668" t="s">
        <v>24</v>
      </c>
      <c r="L16668" t="s">
        <v>25</v>
      </c>
      <c r="M16668" t="s">
        <v>232</v>
      </c>
    </row>
    <row r="16669" spans="1:13" x14ac:dyDescent="0.3">
      <c r="A16669" t="s">
        <v>2175</v>
      </c>
      <c r="C16669" t="s">
        <v>1852</v>
      </c>
      <c r="D16669">
        <v>31</v>
      </c>
      <c r="E16669" s="1">
        <v>415201</v>
      </c>
      <c r="G16669" t="s">
        <v>111</v>
      </c>
      <c r="H16669" t="s">
        <v>2176</v>
      </c>
      <c r="I16669" t="s">
        <v>22</v>
      </c>
      <c r="J16669" t="s">
        <v>23</v>
      </c>
      <c r="K16669" t="s">
        <v>24</v>
      </c>
      <c r="L16669" t="s">
        <v>25</v>
      </c>
      <c r="M16669" t="s">
        <v>232</v>
      </c>
    </row>
    <row r="16670" spans="1:13" x14ac:dyDescent="0.3">
      <c r="A16670" t="s">
        <v>2175</v>
      </c>
      <c r="C16670" t="s">
        <v>30595</v>
      </c>
      <c r="D16670">
        <v>25</v>
      </c>
      <c r="E16670" s="1">
        <v>2057232</v>
      </c>
      <c r="G16670" t="s">
        <v>111</v>
      </c>
      <c r="H16670" t="s">
        <v>30601</v>
      </c>
      <c r="I16670" t="s">
        <v>22</v>
      </c>
      <c r="J16670" t="s">
        <v>23</v>
      </c>
      <c r="K16670" t="s">
        <v>24</v>
      </c>
      <c r="L16670" t="s">
        <v>25</v>
      </c>
      <c r="M16670" t="s">
        <v>232</v>
      </c>
    </row>
    <row r="16671" spans="1:13" x14ac:dyDescent="0.3">
      <c r="A16671" t="s">
        <v>2175</v>
      </c>
      <c r="C16671" t="s">
        <v>29426</v>
      </c>
      <c r="D16671">
        <v>31</v>
      </c>
      <c r="E16671" s="1">
        <v>1837173</v>
      </c>
      <c r="G16671" t="s">
        <v>111</v>
      </c>
      <c r="H16671" t="s">
        <v>29427</v>
      </c>
      <c r="I16671" t="s">
        <v>22</v>
      </c>
      <c r="J16671" t="s">
        <v>23</v>
      </c>
      <c r="K16671" t="s">
        <v>24</v>
      </c>
      <c r="L16671" t="s">
        <v>25</v>
      </c>
      <c r="M16671" t="s">
        <v>232</v>
      </c>
    </row>
    <row r="16672" spans="1:13" x14ac:dyDescent="0.3">
      <c r="A16672" t="s">
        <v>2175</v>
      </c>
      <c r="C16672" t="s">
        <v>5642</v>
      </c>
      <c r="D16672">
        <v>15</v>
      </c>
      <c r="E16672" s="1">
        <v>1219479</v>
      </c>
      <c r="G16672" t="s">
        <v>111</v>
      </c>
      <c r="H16672" t="s">
        <v>5733</v>
      </c>
      <c r="I16672" t="s">
        <v>22</v>
      </c>
      <c r="J16672" t="s">
        <v>23</v>
      </c>
      <c r="K16672" t="s">
        <v>24</v>
      </c>
      <c r="L16672" t="s">
        <v>25</v>
      </c>
      <c r="M16672" t="s">
        <v>232</v>
      </c>
    </row>
    <row r="16673" spans="1:13" x14ac:dyDescent="0.3">
      <c r="A16673" t="s">
        <v>2175</v>
      </c>
      <c r="C16673" t="s">
        <v>23427</v>
      </c>
      <c r="D16673">
        <v>25</v>
      </c>
      <c r="E16673" s="1">
        <v>2500000</v>
      </c>
      <c r="G16673" t="s">
        <v>111</v>
      </c>
      <c r="H16673" t="s">
        <v>23498</v>
      </c>
      <c r="I16673" t="s">
        <v>22</v>
      </c>
      <c r="J16673" t="s">
        <v>23</v>
      </c>
      <c r="K16673" t="s">
        <v>24</v>
      </c>
      <c r="L16673" t="s">
        <v>25</v>
      </c>
      <c r="M16673" t="s">
        <v>232</v>
      </c>
    </row>
    <row r="16674" spans="1:13" x14ac:dyDescent="0.3">
      <c r="A16674" t="s">
        <v>2175</v>
      </c>
      <c r="C16674" t="s">
        <v>22646</v>
      </c>
      <c r="D16674">
        <v>20</v>
      </c>
      <c r="E16674" s="1">
        <v>1020246</v>
      </c>
      <c r="G16674" t="s">
        <v>111</v>
      </c>
      <c r="H16674" t="s">
        <v>22687</v>
      </c>
      <c r="I16674" t="s">
        <v>22</v>
      </c>
      <c r="J16674" t="s">
        <v>23</v>
      </c>
      <c r="K16674" t="s">
        <v>24</v>
      </c>
      <c r="L16674" t="s">
        <v>25</v>
      </c>
      <c r="M16674" t="s">
        <v>232</v>
      </c>
    </row>
    <row r="16675" spans="1:13" x14ac:dyDescent="0.3">
      <c r="A16675" t="s">
        <v>2175</v>
      </c>
      <c r="C16675" t="s">
        <v>16599</v>
      </c>
      <c r="D16675">
        <v>13</v>
      </c>
      <c r="E16675" s="1">
        <v>225192</v>
      </c>
      <c r="G16675" t="s">
        <v>111</v>
      </c>
      <c r="H16675" t="s">
        <v>16728</v>
      </c>
      <c r="I16675" t="s">
        <v>22</v>
      </c>
      <c r="J16675" t="s">
        <v>23</v>
      </c>
      <c r="K16675" t="s">
        <v>24</v>
      </c>
      <c r="L16675" t="s">
        <v>25</v>
      </c>
      <c r="M16675" t="s">
        <v>232</v>
      </c>
    </row>
    <row r="16676" spans="1:13" x14ac:dyDescent="0.3">
      <c r="A16676" t="s">
        <v>2175</v>
      </c>
      <c r="C16676" t="s">
        <v>11494</v>
      </c>
      <c r="D16676">
        <v>13</v>
      </c>
      <c r="E16676" s="1">
        <v>508700</v>
      </c>
      <c r="G16676" t="s">
        <v>111</v>
      </c>
      <c r="H16676" t="s">
        <v>11591</v>
      </c>
      <c r="I16676" t="s">
        <v>22</v>
      </c>
      <c r="J16676" t="s">
        <v>23</v>
      </c>
      <c r="K16676" t="s">
        <v>24</v>
      </c>
      <c r="L16676" t="s">
        <v>25</v>
      </c>
      <c r="M16676" t="s">
        <v>232</v>
      </c>
    </row>
    <row r="16677" spans="1:13" x14ac:dyDescent="0.3">
      <c r="A16677" t="s">
        <v>2175</v>
      </c>
      <c r="C16677" t="s">
        <v>10471</v>
      </c>
      <c r="D16677">
        <v>12</v>
      </c>
      <c r="E16677" s="1">
        <v>340000</v>
      </c>
      <c r="G16677" t="s">
        <v>111</v>
      </c>
      <c r="H16677" t="s">
        <v>10558</v>
      </c>
      <c r="I16677" t="s">
        <v>22</v>
      </c>
      <c r="J16677" t="s">
        <v>23</v>
      </c>
      <c r="K16677" t="s">
        <v>24</v>
      </c>
      <c r="L16677" t="s">
        <v>25</v>
      </c>
      <c r="M16677" t="s">
        <v>232</v>
      </c>
    </row>
    <row r="16678" spans="1:13" x14ac:dyDescent="0.3">
      <c r="A16678" t="s">
        <v>2175</v>
      </c>
      <c r="C16678" t="s">
        <v>8074</v>
      </c>
      <c r="D16678">
        <v>7</v>
      </c>
      <c r="E16678" s="1">
        <v>128685</v>
      </c>
      <c r="G16678" t="s">
        <v>111</v>
      </c>
      <c r="H16678" t="s">
        <v>8172</v>
      </c>
      <c r="I16678" t="s">
        <v>22</v>
      </c>
      <c r="J16678" t="s">
        <v>23</v>
      </c>
      <c r="K16678" t="s">
        <v>24</v>
      </c>
      <c r="L16678" t="s">
        <v>25</v>
      </c>
      <c r="M16678" t="s">
        <v>232</v>
      </c>
    </row>
    <row r="16679" spans="1:13" x14ac:dyDescent="0.3">
      <c r="A16679" t="s">
        <v>24587</v>
      </c>
      <c r="C16679" t="s">
        <v>24581</v>
      </c>
      <c r="D16679">
        <v>36</v>
      </c>
      <c r="E16679" s="1">
        <v>6568888</v>
      </c>
      <c r="G16679" t="s">
        <v>34</v>
      </c>
      <c r="H16679" t="s">
        <v>24588</v>
      </c>
      <c r="I16679" t="s">
        <v>73</v>
      </c>
      <c r="K16679" t="s">
        <v>74</v>
      </c>
      <c r="L16679" t="s">
        <v>44</v>
      </c>
      <c r="M16679" t="s">
        <v>61</v>
      </c>
    </row>
    <row r="16680" spans="1:13" x14ac:dyDescent="0.3">
      <c r="A16680" t="s">
        <v>20434</v>
      </c>
      <c r="C16680" t="s">
        <v>37582</v>
      </c>
      <c r="D16680">
        <v>10</v>
      </c>
      <c r="E16680" s="1">
        <v>221755</v>
      </c>
      <c r="G16680" t="s">
        <v>111</v>
      </c>
      <c r="H16680" t="s">
        <v>37616</v>
      </c>
      <c r="I16680" t="s">
        <v>22</v>
      </c>
      <c r="J16680" t="s">
        <v>23</v>
      </c>
      <c r="K16680" t="s">
        <v>24</v>
      </c>
      <c r="L16680" t="s">
        <v>25</v>
      </c>
      <c r="M16680" t="s">
        <v>120</v>
      </c>
    </row>
    <row r="16681" spans="1:13" x14ac:dyDescent="0.3">
      <c r="A16681" t="s">
        <v>20434</v>
      </c>
      <c r="C16681" t="s">
        <v>20401</v>
      </c>
      <c r="D16681">
        <v>18</v>
      </c>
      <c r="E16681" s="1">
        <v>616298</v>
      </c>
      <c r="G16681" t="s">
        <v>111</v>
      </c>
      <c r="H16681" t="s">
        <v>20435</v>
      </c>
      <c r="I16681" t="s">
        <v>22</v>
      </c>
      <c r="J16681" t="s">
        <v>23</v>
      </c>
      <c r="K16681" t="s">
        <v>24</v>
      </c>
      <c r="L16681" t="s">
        <v>25</v>
      </c>
      <c r="M16681" t="s">
        <v>120</v>
      </c>
    </row>
    <row r="16682" spans="1:13" x14ac:dyDescent="0.3">
      <c r="A16682" t="s">
        <v>25662</v>
      </c>
      <c r="C16682" t="s">
        <v>25654</v>
      </c>
      <c r="D16682">
        <v>4</v>
      </c>
      <c r="E16682" s="1">
        <v>75000</v>
      </c>
      <c r="G16682" t="s">
        <v>13</v>
      </c>
      <c r="H16682" t="s">
        <v>25663</v>
      </c>
      <c r="I16682" t="s">
        <v>14642</v>
      </c>
      <c r="K16682" t="s">
        <v>2129</v>
      </c>
      <c r="L16682" t="s">
        <v>38</v>
      </c>
      <c r="M16682" t="s">
        <v>345</v>
      </c>
    </row>
    <row r="16683" spans="1:13" x14ac:dyDescent="0.3">
      <c r="A16683" t="s">
        <v>25364</v>
      </c>
      <c r="C16683" t="s">
        <v>37047</v>
      </c>
      <c r="D16683">
        <v>23</v>
      </c>
      <c r="E16683" s="1">
        <v>150000</v>
      </c>
      <c r="G16683" t="s">
        <v>69</v>
      </c>
      <c r="H16683" t="s">
        <v>970</v>
      </c>
      <c r="I16683" t="s">
        <v>22</v>
      </c>
      <c r="J16683" t="s">
        <v>23</v>
      </c>
      <c r="K16683" t="s">
        <v>24</v>
      </c>
      <c r="L16683" t="s">
        <v>25</v>
      </c>
      <c r="M16683" t="s">
        <v>221</v>
      </c>
    </row>
    <row r="16684" spans="1:13" x14ac:dyDescent="0.3">
      <c r="A16684" t="s">
        <v>25364</v>
      </c>
      <c r="C16684" t="s">
        <v>38015</v>
      </c>
      <c r="D16684">
        <v>24</v>
      </c>
      <c r="E16684" s="1">
        <v>150000</v>
      </c>
      <c r="G16684" t="s">
        <v>69</v>
      </c>
      <c r="H16684" t="s">
        <v>970</v>
      </c>
      <c r="I16684" t="s">
        <v>22</v>
      </c>
      <c r="J16684" t="s">
        <v>23</v>
      </c>
      <c r="K16684" t="s">
        <v>24</v>
      </c>
      <c r="L16684" t="s">
        <v>25</v>
      </c>
      <c r="M16684" t="s">
        <v>221</v>
      </c>
    </row>
    <row r="16685" spans="1:13" x14ac:dyDescent="0.3">
      <c r="A16685" t="s">
        <v>25364</v>
      </c>
      <c r="C16685" t="s">
        <v>25343</v>
      </c>
      <c r="D16685">
        <v>36</v>
      </c>
      <c r="E16685" s="1">
        <v>120000</v>
      </c>
      <c r="G16685" t="s">
        <v>69</v>
      </c>
      <c r="H16685" t="s">
        <v>970</v>
      </c>
      <c r="I16685" t="s">
        <v>22</v>
      </c>
      <c r="J16685" t="s">
        <v>23</v>
      </c>
      <c r="K16685" t="s">
        <v>24</v>
      </c>
      <c r="L16685" t="s">
        <v>25</v>
      </c>
      <c r="M16685" t="s">
        <v>221</v>
      </c>
    </row>
    <row r="16686" spans="1:13" x14ac:dyDescent="0.3">
      <c r="A16686" t="s">
        <v>18437</v>
      </c>
      <c r="C16686" t="s">
        <v>18415</v>
      </c>
      <c r="D16686">
        <v>6</v>
      </c>
      <c r="E16686" s="1">
        <v>75000</v>
      </c>
      <c r="G16686" t="s">
        <v>111</v>
      </c>
      <c r="H16686" t="s">
        <v>6121</v>
      </c>
      <c r="I16686" t="s">
        <v>302</v>
      </c>
      <c r="J16686" t="s">
        <v>119</v>
      </c>
      <c r="K16686" t="s">
        <v>24</v>
      </c>
      <c r="L16686" t="s">
        <v>25</v>
      </c>
      <c r="M16686" t="s">
        <v>6109</v>
      </c>
    </row>
    <row r="16687" spans="1:13" x14ac:dyDescent="0.3">
      <c r="A16687" t="s">
        <v>25109</v>
      </c>
      <c r="C16687" t="s">
        <v>25056</v>
      </c>
      <c r="D16687">
        <v>12</v>
      </c>
      <c r="E16687" s="1">
        <v>75000</v>
      </c>
      <c r="G16687" t="s">
        <v>13</v>
      </c>
      <c r="H16687" t="s">
        <v>25110</v>
      </c>
      <c r="I16687" t="s">
        <v>8107</v>
      </c>
      <c r="J16687" t="s">
        <v>236</v>
      </c>
      <c r="K16687" t="s">
        <v>24</v>
      </c>
      <c r="L16687" t="s">
        <v>1146</v>
      </c>
      <c r="M16687" t="s">
        <v>345</v>
      </c>
    </row>
    <row r="16688" spans="1:13" x14ac:dyDescent="0.3">
      <c r="A16688" t="s">
        <v>10624</v>
      </c>
      <c r="C16688" t="s">
        <v>29553</v>
      </c>
      <c r="D16688">
        <v>29</v>
      </c>
      <c r="E16688" s="1">
        <v>455370</v>
      </c>
      <c r="G16688" t="s">
        <v>69</v>
      </c>
      <c r="H16688" t="s">
        <v>29600</v>
      </c>
      <c r="I16688" t="s">
        <v>1433</v>
      </c>
      <c r="J16688" t="s">
        <v>732</v>
      </c>
      <c r="K16688" t="s">
        <v>24</v>
      </c>
      <c r="L16688" t="s">
        <v>25</v>
      </c>
      <c r="M16688" t="s">
        <v>221</v>
      </c>
    </row>
    <row r="16689" spans="1:13" x14ac:dyDescent="0.3">
      <c r="A16689" t="s">
        <v>10624</v>
      </c>
      <c r="C16689" t="s">
        <v>21907</v>
      </c>
      <c r="D16689">
        <v>12</v>
      </c>
      <c r="E16689" s="1">
        <v>25000</v>
      </c>
      <c r="G16689" t="s">
        <v>111</v>
      </c>
      <c r="H16689" t="s">
        <v>22004</v>
      </c>
      <c r="I16689" t="s">
        <v>1433</v>
      </c>
      <c r="J16689" t="s">
        <v>732</v>
      </c>
      <c r="K16689" t="s">
        <v>24</v>
      </c>
      <c r="L16689" t="s">
        <v>25</v>
      </c>
      <c r="M16689" t="s">
        <v>322</v>
      </c>
    </row>
    <row r="16690" spans="1:13" x14ac:dyDescent="0.3">
      <c r="A16690" t="s">
        <v>10624</v>
      </c>
      <c r="C16690" t="s">
        <v>15737</v>
      </c>
      <c r="D16690">
        <v>39</v>
      </c>
      <c r="E16690" s="1">
        <v>1208624</v>
      </c>
      <c r="G16690" t="s">
        <v>748</v>
      </c>
      <c r="H16690" t="s">
        <v>16191</v>
      </c>
      <c r="I16690" t="s">
        <v>1433</v>
      </c>
      <c r="J16690" t="s">
        <v>732</v>
      </c>
      <c r="K16690" t="s">
        <v>24</v>
      </c>
      <c r="L16690" t="s">
        <v>25</v>
      </c>
      <c r="M16690" t="s">
        <v>749</v>
      </c>
    </row>
    <row r="16691" spans="1:13" x14ac:dyDescent="0.3">
      <c r="A16691" t="s">
        <v>10624</v>
      </c>
      <c r="C16691" t="s">
        <v>15606</v>
      </c>
      <c r="D16691">
        <v>2</v>
      </c>
      <c r="E16691" s="1">
        <v>25000</v>
      </c>
      <c r="G16691" t="s">
        <v>111</v>
      </c>
      <c r="H16691" t="s">
        <v>15724</v>
      </c>
      <c r="I16691" t="s">
        <v>1433</v>
      </c>
      <c r="J16691" t="s">
        <v>732</v>
      </c>
      <c r="K16691" t="s">
        <v>24</v>
      </c>
      <c r="L16691" t="s">
        <v>25</v>
      </c>
      <c r="M16691" t="s">
        <v>322</v>
      </c>
    </row>
    <row r="16692" spans="1:13" x14ac:dyDescent="0.3">
      <c r="A16692" t="s">
        <v>10624</v>
      </c>
      <c r="C16692" t="s">
        <v>10589</v>
      </c>
      <c r="D16692">
        <v>24</v>
      </c>
      <c r="E16692" s="1">
        <v>557046</v>
      </c>
      <c r="G16692" t="s">
        <v>69</v>
      </c>
      <c r="H16692" t="s">
        <v>10625</v>
      </c>
      <c r="I16692" t="s">
        <v>1433</v>
      </c>
      <c r="J16692" t="s">
        <v>732</v>
      </c>
      <c r="K16692" t="s">
        <v>24</v>
      </c>
      <c r="L16692" t="s">
        <v>25</v>
      </c>
      <c r="M16692" t="s">
        <v>221</v>
      </c>
    </row>
    <row r="16693" spans="1:13" x14ac:dyDescent="0.3">
      <c r="A16693" t="s">
        <v>28642</v>
      </c>
      <c r="C16693" t="s">
        <v>28282</v>
      </c>
      <c r="D16693">
        <v>27</v>
      </c>
      <c r="E16693" s="1">
        <v>250000</v>
      </c>
      <c r="G16693" t="s">
        <v>69</v>
      </c>
      <c r="H16693" t="s">
        <v>68</v>
      </c>
      <c r="I16693" t="s">
        <v>22</v>
      </c>
      <c r="J16693" t="s">
        <v>23</v>
      </c>
      <c r="K16693" t="s">
        <v>24</v>
      </c>
      <c r="L16693" t="s">
        <v>25</v>
      </c>
      <c r="M16693" t="s">
        <v>221</v>
      </c>
    </row>
    <row r="16694" spans="1:13" x14ac:dyDescent="0.3">
      <c r="A16694" t="s">
        <v>28642</v>
      </c>
      <c r="C16694" t="s">
        <v>30364</v>
      </c>
      <c r="D16694">
        <v>27</v>
      </c>
      <c r="E16694" s="1">
        <v>914815</v>
      </c>
      <c r="G16694" t="s">
        <v>69</v>
      </c>
      <c r="H16694" t="s">
        <v>30419</v>
      </c>
      <c r="I16694" t="s">
        <v>22</v>
      </c>
      <c r="J16694" t="s">
        <v>23</v>
      </c>
      <c r="K16694" t="s">
        <v>24</v>
      </c>
      <c r="L16694" t="s">
        <v>25</v>
      </c>
      <c r="M16694" t="s">
        <v>221</v>
      </c>
    </row>
    <row r="16695" spans="1:13" x14ac:dyDescent="0.3">
      <c r="A16695" t="s">
        <v>28642</v>
      </c>
      <c r="C16695" t="s">
        <v>37919</v>
      </c>
      <c r="D16695">
        <v>24</v>
      </c>
      <c r="E16695" s="1">
        <v>699995</v>
      </c>
      <c r="G16695" t="s">
        <v>111</v>
      </c>
      <c r="H16695" t="s">
        <v>38008</v>
      </c>
      <c r="I16695" t="s">
        <v>22</v>
      </c>
      <c r="J16695" t="s">
        <v>23</v>
      </c>
      <c r="K16695" t="s">
        <v>24</v>
      </c>
      <c r="L16695" t="s">
        <v>25</v>
      </c>
      <c r="M16695" t="s">
        <v>120</v>
      </c>
    </row>
    <row r="16696" spans="1:13" x14ac:dyDescent="0.3">
      <c r="A16696" t="s">
        <v>7723</v>
      </c>
      <c r="C16696" t="s">
        <v>7634</v>
      </c>
      <c r="D16696">
        <v>13</v>
      </c>
      <c r="E16696" s="1">
        <v>50000</v>
      </c>
      <c r="G16696" t="s">
        <v>111</v>
      </c>
      <c r="H16696" t="s">
        <v>77</v>
      </c>
      <c r="I16696" t="s">
        <v>22</v>
      </c>
      <c r="J16696" t="s">
        <v>23</v>
      </c>
      <c r="K16696" t="s">
        <v>24</v>
      </c>
      <c r="L16696" t="s">
        <v>25</v>
      </c>
      <c r="M16696" t="s">
        <v>6109</v>
      </c>
    </row>
    <row r="16697" spans="1:13" x14ac:dyDescent="0.3">
      <c r="A16697" t="s">
        <v>7723</v>
      </c>
      <c r="C16697" t="s">
        <v>37363</v>
      </c>
      <c r="D16697">
        <v>18</v>
      </c>
      <c r="E16697" s="1">
        <v>50000</v>
      </c>
      <c r="G16697" t="s">
        <v>111</v>
      </c>
      <c r="H16697" t="s">
        <v>37424</v>
      </c>
      <c r="I16697" t="s">
        <v>22</v>
      </c>
      <c r="J16697" t="s">
        <v>23</v>
      </c>
      <c r="K16697" t="s">
        <v>24</v>
      </c>
      <c r="L16697" t="s">
        <v>25</v>
      </c>
      <c r="M16697" t="s">
        <v>6109</v>
      </c>
    </row>
    <row r="16698" spans="1:13" x14ac:dyDescent="0.3">
      <c r="A16698" t="s">
        <v>1736</v>
      </c>
      <c r="C16698" t="s">
        <v>1558</v>
      </c>
      <c r="D16698">
        <v>12</v>
      </c>
      <c r="E16698" s="1">
        <v>150000</v>
      </c>
      <c r="G16698" t="s">
        <v>111</v>
      </c>
      <c r="H16698" t="s">
        <v>77</v>
      </c>
      <c r="I16698" t="s">
        <v>556</v>
      </c>
      <c r="J16698" t="s">
        <v>165</v>
      </c>
      <c r="K16698" t="s">
        <v>24</v>
      </c>
      <c r="L16698" t="s">
        <v>25</v>
      </c>
      <c r="M16698" t="s">
        <v>232</v>
      </c>
    </row>
    <row r="16699" spans="1:13" x14ac:dyDescent="0.3">
      <c r="A16699" t="s">
        <v>1736</v>
      </c>
      <c r="C16699" t="s">
        <v>4395</v>
      </c>
      <c r="D16699">
        <v>30</v>
      </c>
      <c r="E16699" s="1">
        <v>997988</v>
      </c>
      <c r="G16699" t="s">
        <v>111</v>
      </c>
      <c r="H16699" t="s">
        <v>4469</v>
      </c>
      <c r="I16699" t="s">
        <v>556</v>
      </c>
      <c r="J16699" t="s">
        <v>165</v>
      </c>
      <c r="K16699" t="s">
        <v>24</v>
      </c>
      <c r="L16699" t="s">
        <v>25</v>
      </c>
      <c r="M16699" t="s">
        <v>120</v>
      </c>
    </row>
    <row r="16700" spans="1:13" x14ac:dyDescent="0.3">
      <c r="A16700" t="s">
        <v>1736</v>
      </c>
      <c r="C16700" t="s">
        <v>16755</v>
      </c>
      <c r="D16700">
        <v>37</v>
      </c>
      <c r="E16700" s="1">
        <v>1299276</v>
      </c>
      <c r="G16700" t="s">
        <v>748</v>
      </c>
      <c r="H16700" t="s">
        <v>16874</v>
      </c>
      <c r="I16700" t="s">
        <v>556</v>
      </c>
      <c r="J16700" t="s">
        <v>165</v>
      </c>
      <c r="K16700" t="s">
        <v>24</v>
      </c>
      <c r="L16700" t="s">
        <v>25</v>
      </c>
      <c r="M16700" t="s">
        <v>1397</v>
      </c>
    </row>
    <row r="16701" spans="1:13" x14ac:dyDescent="0.3">
      <c r="A16701" t="s">
        <v>1736</v>
      </c>
      <c r="C16701" t="s">
        <v>10901</v>
      </c>
      <c r="D16701">
        <v>32</v>
      </c>
      <c r="E16701" s="1">
        <v>660422</v>
      </c>
      <c r="G16701" t="s">
        <v>111</v>
      </c>
      <c r="H16701" t="s">
        <v>10924</v>
      </c>
      <c r="I16701" t="s">
        <v>556</v>
      </c>
      <c r="J16701" t="s">
        <v>165</v>
      </c>
      <c r="K16701" t="s">
        <v>24</v>
      </c>
      <c r="L16701" t="s">
        <v>25</v>
      </c>
      <c r="M16701" t="s">
        <v>120</v>
      </c>
    </row>
    <row r="16702" spans="1:13" x14ac:dyDescent="0.3">
      <c r="A16702" t="s">
        <v>1736</v>
      </c>
      <c r="C16702" t="s">
        <v>37047</v>
      </c>
      <c r="D16702">
        <v>38</v>
      </c>
      <c r="E16702" s="1">
        <v>2000000</v>
      </c>
      <c r="G16702" t="s">
        <v>111</v>
      </c>
      <c r="H16702" t="s">
        <v>37267</v>
      </c>
      <c r="I16702" t="s">
        <v>556</v>
      </c>
      <c r="J16702" t="s">
        <v>165</v>
      </c>
      <c r="K16702" t="s">
        <v>24</v>
      </c>
      <c r="L16702" t="s">
        <v>25</v>
      </c>
      <c r="M16702" t="s">
        <v>120</v>
      </c>
    </row>
    <row r="16703" spans="1:13" x14ac:dyDescent="0.3">
      <c r="A16703" t="s">
        <v>1736</v>
      </c>
      <c r="C16703" t="s">
        <v>35729</v>
      </c>
      <c r="D16703">
        <v>12</v>
      </c>
      <c r="E16703" s="1">
        <v>5000</v>
      </c>
      <c r="G16703" t="s">
        <v>21</v>
      </c>
      <c r="H16703" t="s">
        <v>970</v>
      </c>
      <c r="I16703" t="s">
        <v>556</v>
      </c>
      <c r="J16703" t="s">
        <v>165</v>
      </c>
      <c r="K16703" t="s">
        <v>24</v>
      </c>
      <c r="L16703" t="s">
        <v>25</v>
      </c>
      <c r="M16703" t="s">
        <v>26</v>
      </c>
    </row>
    <row r="16704" spans="1:13" x14ac:dyDescent="0.3">
      <c r="A16704" t="s">
        <v>36486</v>
      </c>
      <c r="C16704" t="s">
        <v>36487</v>
      </c>
      <c r="D16704">
        <v>12</v>
      </c>
      <c r="E16704" s="1">
        <v>300000</v>
      </c>
      <c r="G16704" t="s">
        <v>13</v>
      </c>
      <c r="H16704" t="s">
        <v>6121</v>
      </c>
      <c r="I16704" t="s">
        <v>22</v>
      </c>
      <c r="J16704" t="s">
        <v>23</v>
      </c>
      <c r="K16704" t="s">
        <v>24</v>
      </c>
      <c r="L16704" t="s">
        <v>17</v>
      </c>
      <c r="M16704" t="s">
        <v>87</v>
      </c>
    </row>
    <row r="16705" spans="1:13" x14ac:dyDescent="0.3">
      <c r="A16705" t="s">
        <v>16737</v>
      </c>
      <c r="C16705" t="s">
        <v>16599</v>
      </c>
      <c r="D16705">
        <v>16</v>
      </c>
      <c r="E16705" s="1">
        <v>25000</v>
      </c>
      <c r="G16705" t="s">
        <v>111</v>
      </c>
      <c r="H16705" t="s">
        <v>16738</v>
      </c>
      <c r="I16705" t="s">
        <v>1831</v>
      </c>
      <c r="J16705" t="s">
        <v>732</v>
      </c>
      <c r="K16705" t="s">
        <v>24</v>
      </c>
      <c r="L16705" t="s">
        <v>25</v>
      </c>
      <c r="M16705" t="s">
        <v>232</v>
      </c>
    </row>
    <row r="16706" spans="1:13" x14ac:dyDescent="0.3">
      <c r="A16706" t="s">
        <v>12899</v>
      </c>
      <c r="C16706" t="s">
        <v>12803</v>
      </c>
      <c r="D16706">
        <v>18</v>
      </c>
      <c r="E16706" s="1">
        <v>205000</v>
      </c>
      <c r="G16706" t="s">
        <v>111</v>
      </c>
      <c r="H16706" t="s">
        <v>12900</v>
      </c>
      <c r="I16706" t="s">
        <v>193</v>
      </c>
      <c r="J16706" t="s">
        <v>175</v>
      </c>
      <c r="K16706" t="s">
        <v>24</v>
      </c>
      <c r="L16706" t="s">
        <v>25</v>
      </c>
      <c r="M16706" t="s">
        <v>120</v>
      </c>
    </row>
    <row r="16707" spans="1:13" x14ac:dyDescent="0.3">
      <c r="A16707" t="s">
        <v>12899</v>
      </c>
      <c r="C16707" t="s">
        <v>36334</v>
      </c>
      <c r="D16707">
        <v>6</v>
      </c>
      <c r="E16707" s="1">
        <v>351704</v>
      </c>
      <c r="G16707" t="s">
        <v>111</v>
      </c>
      <c r="H16707" t="s">
        <v>36371</v>
      </c>
      <c r="I16707" t="s">
        <v>193</v>
      </c>
      <c r="J16707" t="s">
        <v>175</v>
      </c>
      <c r="K16707" t="s">
        <v>24</v>
      </c>
      <c r="L16707" t="s">
        <v>25</v>
      </c>
      <c r="M16707" t="s">
        <v>120</v>
      </c>
    </row>
    <row r="16708" spans="1:13" x14ac:dyDescent="0.3">
      <c r="A16708" t="s">
        <v>16151</v>
      </c>
      <c r="C16708" t="s">
        <v>22837</v>
      </c>
      <c r="D16708">
        <v>53</v>
      </c>
      <c r="E16708" s="1">
        <v>2640211</v>
      </c>
      <c r="G16708" t="s">
        <v>34</v>
      </c>
      <c r="H16708" t="s">
        <v>23125</v>
      </c>
      <c r="I16708" t="s">
        <v>49</v>
      </c>
      <c r="J16708" t="s">
        <v>50</v>
      </c>
      <c r="K16708" t="s">
        <v>51</v>
      </c>
      <c r="L16708" t="s">
        <v>44</v>
      </c>
      <c r="M16708" t="s">
        <v>39</v>
      </c>
    </row>
    <row r="16709" spans="1:13" x14ac:dyDescent="0.3">
      <c r="A16709" t="s">
        <v>16151</v>
      </c>
      <c r="C16709" t="s">
        <v>15737</v>
      </c>
      <c r="D16709">
        <v>41</v>
      </c>
      <c r="E16709" s="1">
        <v>750496</v>
      </c>
      <c r="G16709" t="s">
        <v>48</v>
      </c>
      <c r="H16709" t="s">
        <v>16152</v>
      </c>
      <c r="I16709" t="s">
        <v>49</v>
      </c>
      <c r="J16709" t="s">
        <v>50</v>
      </c>
      <c r="K16709" t="s">
        <v>51</v>
      </c>
      <c r="L16709" t="s">
        <v>44</v>
      </c>
      <c r="M16709" t="s">
        <v>331</v>
      </c>
    </row>
    <row r="16710" spans="1:13" x14ac:dyDescent="0.3">
      <c r="A16710" t="s">
        <v>1596</v>
      </c>
      <c r="C16710" t="s">
        <v>1558</v>
      </c>
      <c r="D16710">
        <v>24</v>
      </c>
      <c r="E16710" s="1">
        <v>100000</v>
      </c>
      <c r="G16710" t="s">
        <v>69</v>
      </c>
      <c r="H16710" t="s">
        <v>77</v>
      </c>
      <c r="I16710" t="s">
        <v>1597</v>
      </c>
      <c r="J16710" t="s">
        <v>23</v>
      </c>
      <c r="K16710" t="s">
        <v>24</v>
      </c>
      <c r="L16710" t="s">
        <v>25</v>
      </c>
      <c r="M16710" t="s">
        <v>221</v>
      </c>
    </row>
    <row r="16711" spans="1:13" x14ac:dyDescent="0.3">
      <c r="A16711" t="s">
        <v>1596</v>
      </c>
      <c r="C16711" t="s">
        <v>28936</v>
      </c>
      <c r="D16711">
        <v>5</v>
      </c>
      <c r="E16711" s="1">
        <v>25000</v>
      </c>
      <c r="G16711" t="s">
        <v>69</v>
      </c>
      <c r="H16711" t="s">
        <v>29068</v>
      </c>
      <c r="I16711" t="s">
        <v>1597</v>
      </c>
      <c r="J16711" t="s">
        <v>23</v>
      </c>
      <c r="K16711" t="s">
        <v>24</v>
      </c>
      <c r="L16711" t="s">
        <v>25</v>
      </c>
      <c r="M16711" t="s">
        <v>221</v>
      </c>
    </row>
    <row r="16712" spans="1:13" x14ac:dyDescent="0.3">
      <c r="A16712" t="s">
        <v>1596</v>
      </c>
      <c r="C16712" t="s">
        <v>30364</v>
      </c>
      <c r="D16712">
        <v>3</v>
      </c>
      <c r="E16712" s="1">
        <v>25000</v>
      </c>
      <c r="G16712" t="s">
        <v>69</v>
      </c>
      <c r="H16712" t="s">
        <v>30488</v>
      </c>
      <c r="I16712" t="s">
        <v>1597</v>
      </c>
      <c r="J16712" t="s">
        <v>23</v>
      </c>
      <c r="K16712" t="s">
        <v>24</v>
      </c>
      <c r="L16712" t="s">
        <v>25</v>
      </c>
      <c r="M16712" t="s">
        <v>221</v>
      </c>
    </row>
    <row r="16713" spans="1:13" x14ac:dyDescent="0.3">
      <c r="A16713" t="s">
        <v>1596</v>
      </c>
      <c r="C16713" t="s">
        <v>5881</v>
      </c>
      <c r="D16713">
        <v>4</v>
      </c>
      <c r="E16713" s="1">
        <v>25000</v>
      </c>
      <c r="G16713" t="s">
        <v>69</v>
      </c>
      <c r="H16713" t="s">
        <v>6033</v>
      </c>
      <c r="I16713" t="s">
        <v>1597</v>
      </c>
      <c r="J16713" t="s">
        <v>23</v>
      </c>
      <c r="K16713" t="s">
        <v>24</v>
      </c>
      <c r="L16713" t="s">
        <v>25</v>
      </c>
      <c r="M16713" t="s">
        <v>221</v>
      </c>
    </row>
    <row r="16714" spans="1:13" x14ac:dyDescent="0.3">
      <c r="A16714" t="s">
        <v>8584</v>
      </c>
      <c r="C16714" t="s">
        <v>27408</v>
      </c>
      <c r="D16714">
        <v>36</v>
      </c>
      <c r="E16714" s="1">
        <v>1000000</v>
      </c>
      <c r="G16714" t="s">
        <v>69</v>
      </c>
      <c r="H16714" t="s">
        <v>68</v>
      </c>
      <c r="I16714" t="s">
        <v>22</v>
      </c>
      <c r="J16714" t="s">
        <v>23</v>
      </c>
      <c r="K16714" t="s">
        <v>24</v>
      </c>
      <c r="L16714" t="s">
        <v>25</v>
      </c>
      <c r="M16714" t="s">
        <v>221</v>
      </c>
    </row>
    <row r="16715" spans="1:13" x14ac:dyDescent="0.3">
      <c r="A16715" t="s">
        <v>8584</v>
      </c>
      <c r="C16715" t="s">
        <v>23966</v>
      </c>
      <c r="D16715">
        <v>30</v>
      </c>
      <c r="E16715" s="1">
        <v>700000</v>
      </c>
      <c r="G16715" t="s">
        <v>69</v>
      </c>
      <c r="H16715" t="s">
        <v>77</v>
      </c>
      <c r="I16715" t="s">
        <v>22</v>
      </c>
      <c r="J16715" t="s">
        <v>23</v>
      </c>
      <c r="K16715" t="s">
        <v>24</v>
      </c>
      <c r="L16715" t="s">
        <v>25</v>
      </c>
      <c r="M16715" t="s">
        <v>221</v>
      </c>
    </row>
    <row r="16716" spans="1:13" x14ac:dyDescent="0.3">
      <c r="A16716" t="s">
        <v>8584</v>
      </c>
      <c r="C16716" t="s">
        <v>8560</v>
      </c>
      <c r="D16716">
        <v>59</v>
      </c>
      <c r="E16716" s="1">
        <v>1850000</v>
      </c>
      <c r="G16716" t="s">
        <v>69</v>
      </c>
      <c r="H16716" t="s">
        <v>77</v>
      </c>
      <c r="I16716" t="s">
        <v>22</v>
      </c>
      <c r="J16716" t="s">
        <v>23</v>
      </c>
      <c r="K16716" t="s">
        <v>24</v>
      </c>
      <c r="L16716" t="s">
        <v>25</v>
      </c>
      <c r="M16716" t="s">
        <v>221</v>
      </c>
    </row>
    <row r="16717" spans="1:13" x14ac:dyDescent="0.3">
      <c r="A16717" t="s">
        <v>8584</v>
      </c>
      <c r="C16717" t="s">
        <v>33372</v>
      </c>
      <c r="D16717">
        <v>24</v>
      </c>
      <c r="E16717" s="1">
        <v>500000</v>
      </c>
      <c r="G16717" t="s">
        <v>69</v>
      </c>
      <c r="H16717" t="s">
        <v>970</v>
      </c>
      <c r="I16717" t="s">
        <v>22</v>
      </c>
      <c r="J16717" t="s">
        <v>23</v>
      </c>
      <c r="K16717" t="s">
        <v>24</v>
      </c>
      <c r="L16717" t="s">
        <v>25</v>
      </c>
      <c r="M16717" t="s">
        <v>221</v>
      </c>
    </row>
    <row r="16718" spans="1:13" x14ac:dyDescent="0.3">
      <c r="A16718" t="s">
        <v>8584</v>
      </c>
      <c r="C16718" t="s">
        <v>18238</v>
      </c>
      <c r="D16718">
        <v>12</v>
      </c>
      <c r="E16718" s="1">
        <v>75000</v>
      </c>
      <c r="G16718" t="s">
        <v>69</v>
      </c>
      <c r="H16718" t="s">
        <v>18283</v>
      </c>
      <c r="I16718" t="s">
        <v>22</v>
      </c>
      <c r="J16718" t="s">
        <v>23</v>
      </c>
      <c r="K16718" t="s">
        <v>24</v>
      </c>
      <c r="L16718" t="s">
        <v>25</v>
      </c>
      <c r="M16718" t="s">
        <v>221</v>
      </c>
    </row>
    <row r="16719" spans="1:13" x14ac:dyDescent="0.3">
      <c r="A16719" t="s">
        <v>10434</v>
      </c>
      <c r="C16719" t="s">
        <v>10275</v>
      </c>
      <c r="D16719">
        <v>25</v>
      </c>
      <c r="E16719" s="1">
        <v>249482</v>
      </c>
      <c r="G16719" t="s">
        <v>111</v>
      </c>
      <c r="H16719" t="s">
        <v>10433</v>
      </c>
      <c r="I16719" t="s">
        <v>10435</v>
      </c>
      <c r="J16719" t="s">
        <v>280</v>
      </c>
      <c r="K16719" t="s">
        <v>24</v>
      </c>
      <c r="L16719" t="s">
        <v>25</v>
      </c>
      <c r="M16719" t="s">
        <v>120</v>
      </c>
    </row>
    <row r="16720" spans="1:13" x14ac:dyDescent="0.3">
      <c r="A16720" t="s">
        <v>303</v>
      </c>
      <c r="C16720" t="s">
        <v>227</v>
      </c>
      <c r="D16720">
        <v>12</v>
      </c>
      <c r="E16720" s="1">
        <v>300000</v>
      </c>
      <c r="G16720" t="s">
        <v>111</v>
      </c>
      <c r="H16720" t="s">
        <v>68</v>
      </c>
      <c r="I16720" t="s">
        <v>22</v>
      </c>
      <c r="J16720" t="s">
        <v>23</v>
      </c>
      <c r="K16720" t="s">
        <v>24</v>
      </c>
      <c r="L16720" t="s">
        <v>25</v>
      </c>
      <c r="M16720" t="s">
        <v>120</v>
      </c>
    </row>
    <row r="16721" spans="1:13" x14ac:dyDescent="0.3">
      <c r="A16721" t="s">
        <v>303</v>
      </c>
      <c r="C16721" t="s">
        <v>29426</v>
      </c>
      <c r="D16721">
        <v>18</v>
      </c>
      <c r="E16721" s="1">
        <v>500000</v>
      </c>
      <c r="G16721" t="s">
        <v>111</v>
      </c>
      <c r="H16721" t="s">
        <v>29461</v>
      </c>
      <c r="I16721" t="s">
        <v>22</v>
      </c>
      <c r="J16721" t="s">
        <v>23</v>
      </c>
      <c r="K16721" t="s">
        <v>24</v>
      </c>
      <c r="L16721" t="s">
        <v>25</v>
      </c>
      <c r="M16721" t="s">
        <v>120</v>
      </c>
    </row>
    <row r="16722" spans="1:13" x14ac:dyDescent="0.3">
      <c r="A16722" t="s">
        <v>303</v>
      </c>
      <c r="C16722" t="s">
        <v>5642</v>
      </c>
      <c r="D16722">
        <v>12</v>
      </c>
      <c r="E16722" s="1">
        <v>308447</v>
      </c>
      <c r="G16722" t="s">
        <v>111</v>
      </c>
      <c r="H16722" t="s">
        <v>5714</v>
      </c>
      <c r="I16722" t="s">
        <v>22</v>
      </c>
      <c r="J16722" t="s">
        <v>23</v>
      </c>
      <c r="K16722" t="s">
        <v>24</v>
      </c>
      <c r="L16722" t="s">
        <v>25</v>
      </c>
      <c r="M16722" t="s">
        <v>120</v>
      </c>
    </row>
    <row r="16723" spans="1:13" x14ac:dyDescent="0.3">
      <c r="A16723" t="s">
        <v>303</v>
      </c>
      <c r="C16723" t="s">
        <v>17183</v>
      </c>
      <c r="D16723">
        <v>32</v>
      </c>
      <c r="E16723" s="1">
        <v>4027639</v>
      </c>
      <c r="G16723" t="s">
        <v>111</v>
      </c>
      <c r="H16723" t="s">
        <v>17276</v>
      </c>
      <c r="I16723" t="s">
        <v>22</v>
      </c>
      <c r="J16723" t="s">
        <v>23</v>
      </c>
      <c r="K16723" t="s">
        <v>24</v>
      </c>
      <c r="L16723" t="s">
        <v>25</v>
      </c>
      <c r="M16723" t="s">
        <v>120</v>
      </c>
    </row>
    <row r="16724" spans="1:13" x14ac:dyDescent="0.3">
      <c r="A16724" t="s">
        <v>303</v>
      </c>
      <c r="C16724" t="s">
        <v>9396</v>
      </c>
      <c r="D16724">
        <v>24</v>
      </c>
      <c r="E16724" s="1">
        <v>3688859</v>
      </c>
      <c r="G16724" t="s">
        <v>111</v>
      </c>
      <c r="H16724" t="s">
        <v>9405</v>
      </c>
      <c r="I16724" t="s">
        <v>22</v>
      </c>
      <c r="J16724" t="s">
        <v>23</v>
      </c>
      <c r="K16724" t="s">
        <v>24</v>
      </c>
      <c r="L16724" t="s">
        <v>25</v>
      </c>
      <c r="M16724" t="s">
        <v>120</v>
      </c>
    </row>
    <row r="16725" spans="1:13" x14ac:dyDescent="0.3">
      <c r="A16725" t="s">
        <v>303</v>
      </c>
      <c r="C16725" t="s">
        <v>35205</v>
      </c>
      <c r="D16725">
        <v>24</v>
      </c>
      <c r="E16725" s="1">
        <v>2935048</v>
      </c>
      <c r="G16725" t="s">
        <v>111</v>
      </c>
      <c r="H16725" t="s">
        <v>35248</v>
      </c>
      <c r="I16725" t="s">
        <v>22</v>
      </c>
      <c r="J16725" t="s">
        <v>23</v>
      </c>
      <c r="K16725" t="s">
        <v>24</v>
      </c>
      <c r="L16725" t="s">
        <v>25</v>
      </c>
      <c r="M16725" t="s">
        <v>120</v>
      </c>
    </row>
    <row r="16726" spans="1:13" x14ac:dyDescent="0.3">
      <c r="A16726" t="s">
        <v>303</v>
      </c>
      <c r="C16726" t="s">
        <v>37363</v>
      </c>
      <c r="D16726">
        <v>24</v>
      </c>
      <c r="E16726" s="1">
        <v>2565641</v>
      </c>
      <c r="G16726" t="s">
        <v>111</v>
      </c>
      <c r="H16726" t="s">
        <v>37472</v>
      </c>
      <c r="I16726" t="s">
        <v>22</v>
      </c>
      <c r="J16726" t="s">
        <v>23</v>
      </c>
      <c r="K16726" t="s">
        <v>24</v>
      </c>
      <c r="L16726" t="s">
        <v>25</v>
      </c>
      <c r="M16726" t="s">
        <v>120</v>
      </c>
    </row>
    <row r="16727" spans="1:13" x14ac:dyDescent="0.3">
      <c r="A16727" t="s">
        <v>303</v>
      </c>
      <c r="C16727" t="s">
        <v>37919</v>
      </c>
      <c r="D16727">
        <v>24</v>
      </c>
      <c r="E16727" s="1">
        <v>1318239</v>
      </c>
      <c r="G16727" t="s">
        <v>111</v>
      </c>
      <c r="H16727" t="s">
        <v>37966</v>
      </c>
      <c r="I16727" t="s">
        <v>22</v>
      </c>
      <c r="J16727" t="s">
        <v>23</v>
      </c>
      <c r="K16727" t="s">
        <v>24</v>
      </c>
      <c r="L16727" t="s">
        <v>25</v>
      </c>
      <c r="M16727" t="s">
        <v>120</v>
      </c>
    </row>
    <row r="16728" spans="1:13" x14ac:dyDescent="0.3">
      <c r="A16728" t="s">
        <v>303</v>
      </c>
      <c r="C16728" t="s">
        <v>24897</v>
      </c>
      <c r="D16728">
        <v>36</v>
      </c>
      <c r="E16728" s="1">
        <v>314700</v>
      </c>
      <c r="G16728" t="s">
        <v>111</v>
      </c>
      <c r="H16728" t="s">
        <v>24943</v>
      </c>
      <c r="I16728" t="s">
        <v>22</v>
      </c>
      <c r="J16728" t="s">
        <v>23</v>
      </c>
      <c r="K16728" t="s">
        <v>24</v>
      </c>
      <c r="L16728" t="s">
        <v>25</v>
      </c>
      <c r="M16728" t="s">
        <v>120</v>
      </c>
    </row>
    <row r="16729" spans="1:13" x14ac:dyDescent="0.3">
      <c r="A16729" t="s">
        <v>33141</v>
      </c>
      <c r="C16729" t="s">
        <v>33136</v>
      </c>
      <c r="D16729">
        <v>24</v>
      </c>
      <c r="E16729" s="1">
        <v>189145</v>
      </c>
      <c r="G16729" t="s">
        <v>111</v>
      </c>
      <c r="H16729" t="s">
        <v>33142</v>
      </c>
      <c r="I16729" t="s">
        <v>22</v>
      </c>
      <c r="J16729" t="s">
        <v>23</v>
      </c>
      <c r="K16729" t="s">
        <v>24</v>
      </c>
      <c r="L16729" t="s">
        <v>25</v>
      </c>
      <c r="M16729" t="s">
        <v>6109</v>
      </c>
    </row>
    <row r="16730" spans="1:13" x14ac:dyDescent="0.3">
      <c r="A16730" t="s">
        <v>37742</v>
      </c>
      <c r="C16730" t="s">
        <v>37685</v>
      </c>
      <c r="D16730">
        <v>12</v>
      </c>
      <c r="E16730" s="1">
        <v>150000</v>
      </c>
      <c r="G16730" t="s">
        <v>111</v>
      </c>
      <c r="H16730" t="s">
        <v>77</v>
      </c>
      <c r="I16730" t="s">
        <v>22</v>
      </c>
      <c r="J16730" t="s">
        <v>23</v>
      </c>
      <c r="K16730" t="s">
        <v>24</v>
      </c>
      <c r="L16730" t="s">
        <v>25</v>
      </c>
      <c r="M16730" t="s">
        <v>322</v>
      </c>
    </row>
    <row r="16731" spans="1:13" x14ac:dyDescent="0.3">
      <c r="A16731" t="s">
        <v>9418</v>
      </c>
      <c r="C16731" t="s">
        <v>17183</v>
      </c>
      <c r="D16731">
        <v>60</v>
      </c>
      <c r="E16731" s="1">
        <v>499827</v>
      </c>
      <c r="G16731" t="s">
        <v>48</v>
      </c>
      <c r="H16731" t="s">
        <v>17246</v>
      </c>
      <c r="I16731" t="s">
        <v>99</v>
      </c>
      <c r="J16731" t="s">
        <v>99</v>
      </c>
      <c r="K16731" t="s">
        <v>100</v>
      </c>
      <c r="L16731" t="s">
        <v>38</v>
      </c>
      <c r="M16731" t="s">
        <v>190</v>
      </c>
    </row>
    <row r="16732" spans="1:13" x14ac:dyDescent="0.3">
      <c r="A16732" t="s">
        <v>9418</v>
      </c>
      <c r="C16732" t="s">
        <v>10589</v>
      </c>
      <c r="D16732">
        <v>53</v>
      </c>
      <c r="E16732" s="1">
        <v>3506840</v>
      </c>
      <c r="G16732" t="s">
        <v>48</v>
      </c>
      <c r="H16732" t="s">
        <v>10623</v>
      </c>
      <c r="I16732" t="s">
        <v>99</v>
      </c>
      <c r="J16732" t="s">
        <v>99</v>
      </c>
      <c r="K16732" t="s">
        <v>100</v>
      </c>
      <c r="L16732" t="s">
        <v>38</v>
      </c>
      <c r="M16732" t="s">
        <v>190</v>
      </c>
    </row>
    <row r="16733" spans="1:13" x14ac:dyDescent="0.3">
      <c r="A16733" t="s">
        <v>9418</v>
      </c>
      <c r="C16733" t="s">
        <v>9396</v>
      </c>
      <c r="D16733">
        <v>72</v>
      </c>
      <c r="E16733" s="1">
        <v>199801</v>
      </c>
      <c r="G16733" t="s">
        <v>48</v>
      </c>
      <c r="H16733" t="s">
        <v>9419</v>
      </c>
      <c r="I16733" t="s">
        <v>99</v>
      </c>
      <c r="J16733" t="s">
        <v>99</v>
      </c>
      <c r="K16733" t="s">
        <v>100</v>
      </c>
      <c r="L16733" t="s">
        <v>38</v>
      </c>
      <c r="M16733" t="s">
        <v>190</v>
      </c>
    </row>
    <row r="16734" spans="1:13" x14ac:dyDescent="0.3">
      <c r="A16734" t="s">
        <v>25206</v>
      </c>
      <c r="C16734" t="s">
        <v>34100</v>
      </c>
      <c r="D16734">
        <v>2</v>
      </c>
      <c r="E16734" s="1">
        <v>5000</v>
      </c>
      <c r="G16734" t="s">
        <v>21</v>
      </c>
      <c r="H16734" t="s">
        <v>970</v>
      </c>
      <c r="I16734" t="s">
        <v>22</v>
      </c>
      <c r="J16734" t="s">
        <v>23</v>
      </c>
      <c r="K16734" t="s">
        <v>24</v>
      </c>
      <c r="L16734" t="s">
        <v>25</v>
      </c>
      <c r="M16734" t="s">
        <v>26</v>
      </c>
    </row>
    <row r="16735" spans="1:13" x14ac:dyDescent="0.3">
      <c r="A16735" t="s">
        <v>25206</v>
      </c>
      <c r="C16735" t="s">
        <v>35954</v>
      </c>
      <c r="D16735">
        <v>12</v>
      </c>
      <c r="E16735" s="1">
        <v>15000</v>
      </c>
      <c r="G16735" t="s">
        <v>21</v>
      </c>
      <c r="H16735" t="s">
        <v>970</v>
      </c>
      <c r="I16735" t="s">
        <v>22</v>
      </c>
      <c r="J16735" t="s">
        <v>23</v>
      </c>
      <c r="K16735" t="s">
        <v>24</v>
      </c>
      <c r="L16735" t="s">
        <v>25</v>
      </c>
      <c r="M16735" t="s">
        <v>26</v>
      </c>
    </row>
    <row r="16736" spans="1:13" x14ac:dyDescent="0.3">
      <c r="A16736" t="s">
        <v>25206</v>
      </c>
      <c r="C16736" t="s">
        <v>36101</v>
      </c>
      <c r="D16736">
        <v>6</v>
      </c>
      <c r="E16736" s="1">
        <v>49731</v>
      </c>
      <c r="G16736" t="s">
        <v>69</v>
      </c>
      <c r="H16736" t="s">
        <v>36134</v>
      </c>
      <c r="I16736" t="s">
        <v>22</v>
      </c>
      <c r="J16736" t="s">
        <v>23</v>
      </c>
      <c r="K16736" t="s">
        <v>24</v>
      </c>
      <c r="L16736" t="s">
        <v>17</v>
      </c>
      <c r="M16736" t="s">
        <v>39</v>
      </c>
    </row>
    <row r="16737" spans="1:13" x14ac:dyDescent="0.3">
      <c r="A16737" t="s">
        <v>25206</v>
      </c>
      <c r="C16737" t="s">
        <v>37685</v>
      </c>
      <c r="D16737">
        <v>12</v>
      </c>
      <c r="E16737" s="1">
        <v>4550</v>
      </c>
      <c r="G16737" t="s">
        <v>21</v>
      </c>
      <c r="H16737" t="s">
        <v>970</v>
      </c>
      <c r="I16737" t="s">
        <v>22</v>
      </c>
      <c r="J16737" t="s">
        <v>23</v>
      </c>
      <c r="K16737" t="s">
        <v>24</v>
      </c>
      <c r="L16737" t="s">
        <v>25</v>
      </c>
      <c r="M16737" t="s">
        <v>26</v>
      </c>
    </row>
    <row r="16738" spans="1:13" x14ac:dyDescent="0.3">
      <c r="A16738" t="s">
        <v>25206</v>
      </c>
      <c r="C16738" t="s">
        <v>25190</v>
      </c>
      <c r="D16738">
        <v>61</v>
      </c>
      <c r="E16738" s="1">
        <v>197146</v>
      </c>
      <c r="G16738" t="s">
        <v>34</v>
      </c>
      <c r="H16738" t="s">
        <v>25207</v>
      </c>
      <c r="I16738" t="s">
        <v>22</v>
      </c>
      <c r="J16738" t="s">
        <v>23</v>
      </c>
      <c r="K16738" t="s">
        <v>24</v>
      </c>
      <c r="L16738" t="s">
        <v>38</v>
      </c>
      <c r="M16738" t="s">
        <v>39</v>
      </c>
    </row>
    <row r="16739" spans="1:13" x14ac:dyDescent="0.3">
      <c r="A16739" t="s">
        <v>2792</v>
      </c>
      <c r="C16739" t="s">
        <v>2269</v>
      </c>
      <c r="D16739">
        <v>4</v>
      </c>
      <c r="E16739" s="1">
        <v>300000</v>
      </c>
      <c r="G16739" t="s">
        <v>111</v>
      </c>
      <c r="H16739" t="s">
        <v>2793</v>
      </c>
      <c r="I16739" t="s">
        <v>70</v>
      </c>
      <c r="J16739" t="s">
        <v>70</v>
      </c>
      <c r="K16739" t="s">
        <v>24</v>
      </c>
      <c r="L16739" t="s">
        <v>25</v>
      </c>
      <c r="M16739" t="s">
        <v>112</v>
      </c>
    </row>
    <row r="16740" spans="1:13" x14ac:dyDescent="0.3">
      <c r="A16740" t="s">
        <v>2792</v>
      </c>
      <c r="C16740" t="s">
        <v>28282</v>
      </c>
      <c r="D16740">
        <v>16</v>
      </c>
      <c r="E16740" s="1">
        <v>314938</v>
      </c>
      <c r="G16740" t="s">
        <v>111</v>
      </c>
      <c r="H16740" t="s">
        <v>28414</v>
      </c>
      <c r="I16740" t="s">
        <v>70</v>
      </c>
      <c r="J16740" t="s">
        <v>70</v>
      </c>
      <c r="K16740" t="s">
        <v>24</v>
      </c>
      <c r="L16740" t="s">
        <v>25</v>
      </c>
      <c r="M16740" t="s">
        <v>112</v>
      </c>
    </row>
    <row r="16741" spans="1:13" x14ac:dyDescent="0.3">
      <c r="A16741" t="s">
        <v>2792</v>
      </c>
      <c r="C16741" t="s">
        <v>27748</v>
      </c>
      <c r="D16741">
        <v>16</v>
      </c>
      <c r="E16741" s="1">
        <v>330000</v>
      </c>
      <c r="G16741" t="s">
        <v>111</v>
      </c>
      <c r="H16741" t="s">
        <v>27867</v>
      </c>
      <c r="I16741" t="s">
        <v>70</v>
      </c>
      <c r="J16741" t="s">
        <v>70</v>
      </c>
      <c r="K16741" t="s">
        <v>24</v>
      </c>
      <c r="L16741" t="s">
        <v>25</v>
      </c>
      <c r="M16741" t="s">
        <v>112</v>
      </c>
    </row>
    <row r="16742" spans="1:13" x14ac:dyDescent="0.3">
      <c r="A16742" t="s">
        <v>2792</v>
      </c>
      <c r="C16742" t="s">
        <v>29922</v>
      </c>
      <c r="D16742">
        <v>25</v>
      </c>
      <c r="E16742" s="1">
        <v>600000</v>
      </c>
      <c r="G16742" t="s">
        <v>111</v>
      </c>
      <c r="H16742" t="s">
        <v>30155</v>
      </c>
      <c r="I16742" t="s">
        <v>70</v>
      </c>
      <c r="J16742" t="s">
        <v>70</v>
      </c>
      <c r="K16742" t="s">
        <v>24</v>
      </c>
      <c r="L16742" t="s">
        <v>25</v>
      </c>
      <c r="M16742" t="s">
        <v>112</v>
      </c>
    </row>
    <row r="16743" spans="1:13" x14ac:dyDescent="0.3">
      <c r="A16743" t="s">
        <v>2792</v>
      </c>
      <c r="C16743" t="s">
        <v>23427</v>
      </c>
      <c r="D16743">
        <v>4</v>
      </c>
      <c r="E16743" s="1">
        <v>210000</v>
      </c>
      <c r="G16743" t="s">
        <v>111</v>
      </c>
      <c r="H16743" t="s">
        <v>23557</v>
      </c>
      <c r="I16743" t="s">
        <v>70</v>
      </c>
      <c r="J16743" t="s">
        <v>70</v>
      </c>
      <c r="K16743" t="s">
        <v>24</v>
      </c>
      <c r="L16743" t="s">
        <v>25</v>
      </c>
      <c r="M16743" t="s">
        <v>112</v>
      </c>
    </row>
    <row r="16744" spans="1:13" x14ac:dyDescent="0.3">
      <c r="A16744" t="s">
        <v>28638</v>
      </c>
      <c r="C16744" t="s">
        <v>28282</v>
      </c>
      <c r="D16744">
        <v>25</v>
      </c>
      <c r="E16744" s="1">
        <v>500225</v>
      </c>
      <c r="G16744" t="s">
        <v>111</v>
      </c>
      <c r="H16744" t="s">
        <v>28639</v>
      </c>
      <c r="I16744" t="s">
        <v>70</v>
      </c>
      <c r="J16744" t="s">
        <v>70</v>
      </c>
      <c r="K16744" t="s">
        <v>24</v>
      </c>
      <c r="L16744" t="s">
        <v>25</v>
      </c>
      <c r="M16744" t="s">
        <v>120</v>
      </c>
    </row>
    <row r="16745" spans="1:13" x14ac:dyDescent="0.3">
      <c r="A16745" t="s">
        <v>29779</v>
      </c>
      <c r="C16745" t="s">
        <v>29553</v>
      </c>
      <c r="D16745">
        <v>26</v>
      </c>
      <c r="E16745" s="1">
        <v>1301233</v>
      </c>
      <c r="G16745" t="s">
        <v>34</v>
      </c>
      <c r="H16745" t="s">
        <v>29780</v>
      </c>
      <c r="I16745" t="s">
        <v>252</v>
      </c>
      <c r="J16745" t="s">
        <v>253</v>
      </c>
      <c r="K16745" t="s">
        <v>51</v>
      </c>
      <c r="L16745" t="s">
        <v>44</v>
      </c>
      <c r="M16745" t="s">
        <v>39</v>
      </c>
    </row>
    <row r="16746" spans="1:13" x14ac:dyDescent="0.3">
      <c r="A16746" t="s">
        <v>2494</v>
      </c>
      <c r="C16746" t="s">
        <v>2269</v>
      </c>
      <c r="D16746">
        <v>20</v>
      </c>
      <c r="E16746" s="1">
        <v>400000</v>
      </c>
      <c r="G16746" t="s">
        <v>111</v>
      </c>
      <c r="H16746" t="s">
        <v>2495</v>
      </c>
      <c r="I16746" t="s">
        <v>302</v>
      </c>
      <c r="J16746" t="s">
        <v>119</v>
      </c>
      <c r="K16746" t="s">
        <v>24</v>
      </c>
      <c r="L16746" t="s">
        <v>25</v>
      </c>
      <c r="M16746" t="s">
        <v>120</v>
      </c>
    </row>
    <row r="16747" spans="1:13" x14ac:dyDescent="0.3">
      <c r="A16747" t="s">
        <v>2494</v>
      </c>
      <c r="C16747" t="s">
        <v>28282</v>
      </c>
      <c r="D16747">
        <v>8</v>
      </c>
      <c r="E16747" s="1">
        <v>605505</v>
      </c>
      <c r="G16747" t="s">
        <v>111</v>
      </c>
      <c r="H16747" t="s">
        <v>28588</v>
      </c>
      <c r="I16747" t="s">
        <v>302</v>
      </c>
      <c r="J16747" t="s">
        <v>119</v>
      </c>
      <c r="K16747" t="s">
        <v>24</v>
      </c>
      <c r="L16747" t="s">
        <v>25</v>
      </c>
      <c r="M16747" t="s">
        <v>120</v>
      </c>
    </row>
    <row r="16748" spans="1:13" x14ac:dyDescent="0.3">
      <c r="A16748" t="s">
        <v>2494</v>
      </c>
      <c r="C16748" t="s">
        <v>30595</v>
      </c>
      <c r="D16748">
        <v>13</v>
      </c>
      <c r="E16748" s="1">
        <v>149845</v>
      </c>
      <c r="G16748" t="s">
        <v>111</v>
      </c>
      <c r="H16748" t="s">
        <v>30649</v>
      </c>
      <c r="I16748" t="s">
        <v>302</v>
      </c>
      <c r="J16748" t="s">
        <v>119</v>
      </c>
      <c r="K16748" t="s">
        <v>24</v>
      </c>
      <c r="L16748" t="s">
        <v>25</v>
      </c>
      <c r="M16748" t="s">
        <v>120</v>
      </c>
    </row>
    <row r="16749" spans="1:13" x14ac:dyDescent="0.3">
      <c r="A16749" t="s">
        <v>2494</v>
      </c>
      <c r="C16749" t="s">
        <v>16341</v>
      </c>
      <c r="D16749">
        <v>13</v>
      </c>
      <c r="E16749" s="1">
        <v>100000</v>
      </c>
      <c r="G16749" t="s">
        <v>111</v>
      </c>
      <c r="H16749" t="s">
        <v>16374</v>
      </c>
      <c r="I16749" t="s">
        <v>302</v>
      </c>
      <c r="J16749" t="s">
        <v>119</v>
      </c>
      <c r="K16749" t="s">
        <v>24</v>
      </c>
      <c r="L16749" t="s">
        <v>25</v>
      </c>
      <c r="M16749" t="s">
        <v>6109</v>
      </c>
    </row>
    <row r="16750" spans="1:13" x14ac:dyDescent="0.3">
      <c r="A16750" t="s">
        <v>2494</v>
      </c>
      <c r="C16750" t="s">
        <v>25016</v>
      </c>
      <c r="D16750">
        <v>4</v>
      </c>
      <c r="E16750" s="1">
        <v>900000</v>
      </c>
      <c r="G16750" t="s">
        <v>111</v>
      </c>
      <c r="H16750" t="s">
        <v>25047</v>
      </c>
      <c r="I16750" t="s">
        <v>302</v>
      </c>
      <c r="J16750" t="s">
        <v>119</v>
      </c>
      <c r="K16750" t="s">
        <v>24</v>
      </c>
      <c r="L16750" t="s">
        <v>25</v>
      </c>
      <c r="M16750" t="s">
        <v>120</v>
      </c>
    </row>
    <row r="16751" spans="1:13" x14ac:dyDescent="0.3">
      <c r="A16751" t="s">
        <v>2494</v>
      </c>
      <c r="C16751" t="s">
        <v>25665</v>
      </c>
      <c r="D16751">
        <v>48</v>
      </c>
      <c r="E16751" s="1">
        <v>11013694</v>
      </c>
      <c r="G16751" t="s">
        <v>111</v>
      </c>
      <c r="H16751" t="s">
        <v>25675</v>
      </c>
      <c r="I16751" t="s">
        <v>302</v>
      </c>
      <c r="J16751" t="s">
        <v>119</v>
      </c>
      <c r="K16751" t="s">
        <v>24</v>
      </c>
      <c r="L16751" t="s">
        <v>25</v>
      </c>
      <c r="M16751" t="s">
        <v>120</v>
      </c>
    </row>
    <row r="16752" spans="1:13" x14ac:dyDescent="0.3">
      <c r="A16752" t="s">
        <v>2494</v>
      </c>
      <c r="C16752" t="s">
        <v>15008</v>
      </c>
      <c r="D16752">
        <v>60</v>
      </c>
      <c r="E16752" s="1">
        <v>12207733</v>
      </c>
      <c r="G16752" t="s">
        <v>111</v>
      </c>
      <c r="H16752" t="s">
        <v>15025</v>
      </c>
      <c r="I16752" t="s">
        <v>302</v>
      </c>
      <c r="J16752" t="s">
        <v>119</v>
      </c>
      <c r="K16752" t="s">
        <v>24</v>
      </c>
      <c r="L16752" t="s">
        <v>25</v>
      </c>
      <c r="M16752" t="s">
        <v>120</v>
      </c>
    </row>
    <row r="16753" spans="1:13" x14ac:dyDescent="0.3">
      <c r="A16753" t="s">
        <v>15789</v>
      </c>
      <c r="C16753" t="s">
        <v>22837</v>
      </c>
      <c r="D16753">
        <v>36</v>
      </c>
      <c r="E16753" s="1">
        <v>1000789</v>
      </c>
      <c r="G16753" t="s">
        <v>34</v>
      </c>
      <c r="H16753" t="s">
        <v>23018</v>
      </c>
      <c r="I16753" t="s">
        <v>49</v>
      </c>
      <c r="J16753" t="s">
        <v>50</v>
      </c>
      <c r="K16753" t="s">
        <v>51</v>
      </c>
      <c r="L16753" t="s">
        <v>44</v>
      </c>
      <c r="M16753" t="s">
        <v>740</v>
      </c>
    </row>
    <row r="16754" spans="1:13" x14ac:dyDescent="0.3">
      <c r="A16754" t="s">
        <v>15789</v>
      </c>
      <c r="C16754" t="s">
        <v>15737</v>
      </c>
      <c r="D16754">
        <v>41</v>
      </c>
      <c r="E16754" s="1">
        <v>606801</v>
      </c>
      <c r="G16754" t="s">
        <v>34</v>
      </c>
      <c r="H16754" t="s">
        <v>15790</v>
      </c>
      <c r="I16754" t="s">
        <v>49</v>
      </c>
      <c r="J16754" t="s">
        <v>50</v>
      </c>
      <c r="K16754" t="s">
        <v>51</v>
      </c>
      <c r="L16754" t="s">
        <v>44</v>
      </c>
      <c r="M16754" t="s">
        <v>39</v>
      </c>
    </row>
    <row r="16755" spans="1:13" x14ac:dyDescent="0.3">
      <c r="A16755" t="s">
        <v>15789</v>
      </c>
      <c r="C16755" t="s">
        <v>15737</v>
      </c>
      <c r="D16755">
        <v>47</v>
      </c>
      <c r="E16755" s="1">
        <v>1054951</v>
      </c>
      <c r="G16755" t="s">
        <v>69</v>
      </c>
      <c r="H16755" t="s">
        <v>16009</v>
      </c>
      <c r="I16755" t="s">
        <v>49</v>
      </c>
      <c r="J16755" t="s">
        <v>50</v>
      </c>
      <c r="K16755" t="s">
        <v>51</v>
      </c>
      <c r="L16755" t="s">
        <v>44</v>
      </c>
      <c r="M16755" t="s">
        <v>39</v>
      </c>
    </row>
    <row r="16756" spans="1:13" x14ac:dyDescent="0.3">
      <c r="A16756" t="s">
        <v>9142</v>
      </c>
      <c r="C16756" t="s">
        <v>23792</v>
      </c>
      <c r="D16756">
        <v>1</v>
      </c>
      <c r="E16756" s="1">
        <v>10000</v>
      </c>
      <c r="G16756" t="s">
        <v>21</v>
      </c>
      <c r="H16756" t="s">
        <v>68</v>
      </c>
      <c r="I16756" t="s">
        <v>1053</v>
      </c>
      <c r="J16756" t="s">
        <v>175</v>
      </c>
      <c r="K16756" t="s">
        <v>24</v>
      </c>
      <c r="L16756" t="s">
        <v>25</v>
      </c>
      <c r="M16756" t="s">
        <v>26</v>
      </c>
    </row>
    <row r="16757" spans="1:13" x14ac:dyDescent="0.3">
      <c r="A16757" t="s">
        <v>9142</v>
      </c>
      <c r="C16757" t="s">
        <v>9114</v>
      </c>
      <c r="D16757">
        <v>2</v>
      </c>
      <c r="E16757" s="1">
        <v>10000</v>
      </c>
      <c r="G16757" t="s">
        <v>21</v>
      </c>
      <c r="H16757" t="s">
        <v>970</v>
      </c>
      <c r="I16757" t="s">
        <v>1053</v>
      </c>
      <c r="J16757" t="s">
        <v>175</v>
      </c>
      <c r="K16757" t="s">
        <v>24</v>
      </c>
      <c r="L16757" t="s">
        <v>25</v>
      </c>
      <c r="M16757" t="s">
        <v>26</v>
      </c>
    </row>
    <row r="16758" spans="1:13" x14ac:dyDescent="0.3">
      <c r="A16758" t="s">
        <v>9142</v>
      </c>
      <c r="C16758" t="s">
        <v>34263</v>
      </c>
      <c r="D16758">
        <v>2</v>
      </c>
      <c r="E16758" s="1">
        <v>10000</v>
      </c>
      <c r="G16758" t="s">
        <v>21</v>
      </c>
      <c r="H16758" t="s">
        <v>970</v>
      </c>
      <c r="I16758" t="s">
        <v>1053</v>
      </c>
      <c r="J16758" t="s">
        <v>175</v>
      </c>
      <c r="K16758" t="s">
        <v>24</v>
      </c>
      <c r="L16758" t="s">
        <v>25</v>
      </c>
      <c r="M16758" t="s">
        <v>26</v>
      </c>
    </row>
    <row r="16759" spans="1:13" x14ac:dyDescent="0.3">
      <c r="A16759" t="s">
        <v>9142</v>
      </c>
      <c r="C16759" t="s">
        <v>24414</v>
      </c>
      <c r="D16759">
        <v>12</v>
      </c>
      <c r="E16759" s="1">
        <v>7500</v>
      </c>
      <c r="G16759" t="s">
        <v>21</v>
      </c>
      <c r="H16759" t="s">
        <v>970</v>
      </c>
      <c r="I16759" t="s">
        <v>1053</v>
      </c>
      <c r="J16759" t="s">
        <v>175</v>
      </c>
      <c r="K16759" t="s">
        <v>24</v>
      </c>
      <c r="L16759" t="s">
        <v>17</v>
      </c>
      <c r="M16759" t="s">
        <v>26</v>
      </c>
    </row>
    <row r="16760" spans="1:13" x14ac:dyDescent="0.3">
      <c r="A16760" t="s">
        <v>9142</v>
      </c>
      <c r="C16760" t="s">
        <v>25343</v>
      </c>
      <c r="D16760">
        <v>24</v>
      </c>
      <c r="E16760" s="1">
        <v>341619</v>
      </c>
      <c r="G16760" t="s">
        <v>13</v>
      </c>
      <c r="H16760" t="s">
        <v>25354</v>
      </c>
      <c r="I16760" t="s">
        <v>1053</v>
      </c>
      <c r="J16760" t="s">
        <v>175</v>
      </c>
      <c r="K16760" t="s">
        <v>24</v>
      </c>
      <c r="L16760" t="s">
        <v>17</v>
      </c>
      <c r="M16760" t="s">
        <v>66</v>
      </c>
    </row>
    <row r="16761" spans="1:13" x14ac:dyDescent="0.3">
      <c r="A16761" t="s">
        <v>9142</v>
      </c>
      <c r="C16761" t="s">
        <v>19404</v>
      </c>
      <c r="D16761">
        <v>12</v>
      </c>
      <c r="E16761" s="1">
        <v>6810</v>
      </c>
      <c r="G16761" t="s">
        <v>21</v>
      </c>
      <c r="H16761" t="s">
        <v>970</v>
      </c>
      <c r="I16761" t="s">
        <v>1053</v>
      </c>
      <c r="J16761" t="s">
        <v>175</v>
      </c>
      <c r="K16761" t="s">
        <v>24</v>
      </c>
      <c r="L16761" t="s">
        <v>25</v>
      </c>
      <c r="M16761" t="s">
        <v>26</v>
      </c>
    </row>
    <row r="16762" spans="1:13" x14ac:dyDescent="0.3">
      <c r="A16762" t="s">
        <v>29764</v>
      </c>
      <c r="C16762" t="s">
        <v>29553</v>
      </c>
      <c r="D16762">
        <v>30</v>
      </c>
      <c r="E16762" s="1">
        <v>2272816</v>
      </c>
      <c r="G16762" t="s">
        <v>111</v>
      </c>
      <c r="H16762" t="s">
        <v>29765</v>
      </c>
      <c r="I16762" t="s">
        <v>22</v>
      </c>
      <c r="J16762" t="s">
        <v>23</v>
      </c>
      <c r="K16762" t="s">
        <v>24</v>
      </c>
      <c r="L16762" t="s">
        <v>25</v>
      </c>
      <c r="M16762" t="s">
        <v>112</v>
      </c>
    </row>
    <row r="16763" spans="1:13" x14ac:dyDescent="0.3">
      <c r="A16763" t="s">
        <v>8936</v>
      </c>
      <c r="C16763" t="s">
        <v>16599</v>
      </c>
      <c r="D16763">
        <v>3</v>
      </c>
      <c r="E16763" s="1">
        <v>25000</v>
      </c>
      <c r="G16763" t="s">
        <v>111</v>
      </c>
      <c r="H16763" t="s">
        <v>11188</v>
      </c>
      <c r="I16763" t="s">
        <v>22</v>
      </c>
      <c r="J16763" t="s">
        <v>23</v>
      </c>
      <c r="K16763" t="s">
        <v>24</v>
      </c>
      <c r="L16763" t="s">
        <v>25</v>
      </c>
      <c r="M16763" t="s">
        <v>120</v>
      </c>
    </row>
    <row r="16764" spans="1:13" x14ac:dyDescent="0.3">
      <c r="A16764" t="s">
        <v>8936</v>
      </c>
      <c r="C16764" t="s">
        <v>11613</v>
      </c>
      <c r="D16764">
        <v>3</v>
      </c>
      <c r="E16764" s="1">
        <v>10000</v>
      </c>
      <c r="G16764" t="s">
        <v>111</v>
      </c>
      <c r="H16764" t="s">
        <v>11188</v>
      </c>
      <c r="I16764" t="s">
        <v>22</v>
      </c>
      <c r="J16764" t="s">
        <v>23</v>
      </c>
      <c r="K16764" t="s">
        <v>24</v>
      </c>
      <c r="L16764" t="s">
        <v>25</v>
      </c>
      <c r="M16764" t="s">
        <v>120</v>
      </c>
    </row>
    <row r="16765" spans="1:13" x14ac:dyDescent="0.3">
      <c r="A16765" t="s">
        <v>8936</v>
      </c>
      <c r="C16765" t="s">
        <v>11140</v>
      </c>
      <c r="D16765">
        <v>2</v>
      </c>
      <c r="E16765" s="1">
        <v>10000</v>
      </c>
      <c r="G16765" t="s">
        <v>111</v>
      </c>
      <c r="H16765" t="s">
        <v>11188</v>
      </c>
      <c r="I16765" t="s">
        <v>22</v>
      </c>
      <c r="J16765" t="s">
        <v>23</v>
      </c>
      <c r="K16765" t="s">
        <v>24</v>
      </c>
      <c r="L16765" t="s">
        <v>25</v>
      </c>
      <c r="M16765" t="s">
        <v>120</v>
      </c>
    </row>
    <row r="16766" spans="1:13" x14ac:dyDescent="0.3">
      <c r="A16766" t="s">
        <v>8936</v>
      </c>
      <c r="C16766" t="s">
        <v>8771</v>
      </c>
      <c r="D16766">
        <v>1</v>
      </c>
      <c r="E16766" s="1">
        <v>10000</v>
      </c>
      <c r="G16766" t="s">
        <v>111</v>
      </c>
      <c r="H16766" t="s">
        <v>8937</v>
      </c>
      <c r="I16766" t="s">
        <v>22</v>
      </c>
      <c r="J16766" t="s">
        <v>23</v>
      </c>
      <c r="K16766" t="s">
        <v>24</v>
      </c>
      <c r="L16766" t="s">
        <v>25</v>
      </c>
      <c r="M16766" t="s">
        <v>120</v>
      </c>
    </row>
    <row r="16767" spans="1:13" x14ac:dyDescent="0.3">
      <c r="A16767" t="s">
        <v>8936</v>
      </c>
      <c r="C16767" t="s">
        <v>35205</v>
      </c>
      <c r="D16767">
        <v>3</v>
      </c>
      <c r="E16767" s="1">
        <v>10000</v>
      </c>
      <c r="G16767" t="s">
        <v>111</v>
      </c>
      <c r="H16767" t="s">
        <v>35450</v>
      </c>
      <c r="I16767" t="s">
        <v>22</v>
      </c>
      <c r="J16767" t="s">
        <v>23</v>
      </c>
      <c r="K16767" t="s">
        <v>24</v>
      </c>
      <c r="L16767" t="s">
        <v>25</v>
      </c>
      <c r="M16767" t="s">
        <v>120</v>
      </c>
    </row>
    <row r="16768" spans="1:13" x14ac:dyDescent="0.3">
      <c r="A16768" t="s">
        <v>8936</v>
      </c>
      <c r="C16768" t="s">
        <v>34985</v>
      </c>
      <c r="D16768">
        <v>7</v>
      </c>
      <c r="E16768" s="1">
        <v>10000</v>
      </c>
      <c r="G16768" t="s">
        <v>111</v>
      </c>
      <c r="H16768" t="s">
        <v>8937</v>
      </c>
      <c r="I16768" t="s">
        <v>22</v>
      </c>
      <c r="J16768" t="s">
        <v>23</v>
      </c>
      <c r="K16768" t="s">
        <v>24</v>
      </c>
      <c r="L16768" t="s">
        <v>25</v>
      </c>
      <c r="M16768" t="s">
        <v>120</v>
      </c>
    </row>
    <row r="16769" spans="1:13" x14ac:dyDescent="0.3">
      <c r="A16769" t="s">
        <v>5301</v>
      </c>
      <c r="C16769" t="s">
        <v>5155</v>
      </c>
      <c r="D16769">
        <v>43</v>
      </c>
      <c r="E16769" s="1">
        <v>750000</v>
      </c>
      <c r="G16769" t="s">
        <v>111</v>
      </c>
      <c r="H16769" t="s">
        <v>5302</v>
      </c>
      <c r="I16769" t="s">
        <v>22</v>
      </c>
      <c r="J16769" t="s">
        <v>23</v>
      </c>
      <c r="K16769" t="s">
        <v>24</v>
      </c>
      <c r="L16769" t="s">
        <v>25</v>
      </c>
      <c r="M16769" t="s">
        <v>120</v>
      </c>
    </row>
    <row r="16770" spans="1:13" x14ac:dyDescent="0.3">
      <c r="A16770" t="s">
        <v>5301</v>
      </c>
      <c r="C16770" t="s">
        <v>5763</v>
      </c>
      <c r="D16770">
        <v>22</v>
      </c>
      <c r="E16770" s="1">
        <v>650000</v>
      </c>
      <c r="G16770" t="s">
        <v>748</v>
      </c>
      <c r="H16770" t="s">
        <v>5832</v>
      </c>
      <c r="I16770" t="s">
        <v>22</v>
      </c>
      <c r="J16770" t="s">
        <v>23</v>
      </c>
      <c r="K16770" t="s">
        <v>24</v>
      </c>
      <c r="L16770" t="s">
        <v>25</v>
      </c>
      <c r="M16770" t="s">
        <v>1397</v>
      </c>
    </row>
    <row r="16771" spans="1:13" x14ac:dyDescent="0.3">
      <c r="A16771" t="s">
        <v>5301</v>
      </c>
      <c r="C16771" t="s">
        <v>24055</v>
      </c>
      <c r="D16771">
        <v>36</v>
      </c>
      <c r="E16771" s="1">
        <v>750000</v>
      </c>
      <c r="G16771" t="s">
        <v>111</v>
      </c>
      <c r="H16771" t="s">
        <v>24144</v>
      </c>
      <c r="I16771" t="s">
        <v>22</v>
      </c>
      <c r="J16771" t="s">
        <v>23</v>
      </c>
      <c r="K16771" t="s">
        <v>24</v>
      </c>
      <c r="L16771" t="s">
        <v>25</v>
      </c>
      <c r="M16771" t="s">
        <v>322</v>
      </c>
    </row>
    <row r="16772" spans="1:13" x14ac:dyDescent="0.3">
      <c r="A16772" t="s">
        <v>5301</v>
      </c>
      <c r="C16772" t="s">
        <v>16755</v>
      </c>
      <c r="D16772">
        <v>33</v>
      </c>
      <c r="E16772" s="1">
        <v>725000</v>
      </c>
      <c r="G16772" t="s">
        <v>111</v>
      </c>
      <c r="H16772" t="s">
        <v>17100</v>
      </c>
      <c r="I16772" t="s">
        <v>22</v>
      </c>
      <c r="J16772" t="s">
        <v>23</v>
      </c>
      <c r="K16772" t="s">
        <v>24</v>
      </c>
      <c r="L16772" t="s">
        <v>25</v>
      </c>
      <c r="M16772" t="s">
        <v>120</v>
      </c>
    </row>
    <row r="16773" spans="1:13" x14ac:dyDescent="0.3">
      <c r="A16773" t="s">
        <v>5301</v>
      </c>
      <c r="C16773" t="s">
        <v>12803</v>
      </c>
      <c r="D16773">
        <v>36</v>
      </c>
      <c r="E16773" s="1">
        <v>364401</v>
      </c>
      <c r="G16773" t="s">
        <v>111</v>
      </c>
      <c r="H16773" t="s">
        <v>12932</v>
      </c>
      <c r="I16773" t="s">
        <v>22</v>
      </c>
      <c r="J16773" t="s">
        <v>23</v>
      </c>
      <c r="K16773" t="s">
        <v>24</v>
      </c>
      <c r="L16773" t="s">
        <v>25</v>
      </c>
      <c r="M16773" t="s">
        <v>232</v>
      </c>
    </row>
    <row r="16774" spans="1:13" x14ac:dyDescent="0.3">
      <c r="A16774" t="s">
        <v>5301</v>
      </c>
      <c r="C16774" t="s">
        <v>9396</v>
      </c>
      <c r="D16774">
        <v>28</v>
      </c>
      <c r="E16774" s="1">
        <v>750000</v>
      </c>
      <c r="G16774" t="s">
        <v>111</v>
      </c>
      <c r="H16774" t="s">
        <v>9408</v>
      </c>
      <c r="I16774" t="s">
        <v>22</v>
      </c>
      <c r="J16774" t="s">
        <v>23</v>
      </c>
      <c r="K16774" t="s">
        <v>24</v>
      </c>
      <c r="L16774" t="s">
        <v>25</v>
      </c>
      <c r="M16774" t="s">
        <v>120</v>
      </c>
    </row>
    <row r="16775" spans="1:13" x14ac:dyDescent="0.3">
      <c r="A16775" t="s">
        <v>5301</v>
      </c>
      <c r="C16775" t="s">
        <v>9306</v>
      </c>
      <c r="D16775">
        <v>6</v>
      </c>
      <c r="E16775" s="1">
        <v>37674</v>
      </c>
      <c r="G16775" t="s">
        <v>111</v>
      </c>
      <c r="H16775" t="s">
        <v>9383</v>
      </c>
      <c r="I16775" t="s">
        <v>22</v>
      </c>
      <c r="J16775" t="s">
        <v>23</v>
      </c>
      <c r="K16775" t="s">
        <v>24</v>
      </c>
      <c r="L16775" t="s">
        <v>25</v>
      </c>
      <c r="M16775" t="s">
        <v>87</v>
      </c>
    </row>
    <row r="16776" spans="1:13" x14ac:dyDescent="0.3">
      <c r="A16776" t="s">
        <v>5301</v>
      </c>
      <c r="C16776" t="s">
        <v>35134</v>
      </c>
      <c r="D16776">
        <v>31</v>
      </c>
      <c r="E16776" s="1">
        <v>1293904</v>
      </c>
      <c r="G16776" t="s">
        <v>748</v>
      </c>
      <c r="H16776" t="s">
        <v>35159</v>
      </c>
      <c r="I16776" t="s">
        <v>22</v>
      </c>
      <c r="J16776" t="s">
        <v>23</v>
      </c>
      <c r="K16776" t="s">
        <v>24</v>
      </c>
      <c r="L16776" t="s">
        <v>25</v>
      </c>
      <c r="M16776" t="s">
        <v>7669</v>
      </c>
    </row>
    <row r="16777" spans="1:13" x14ac:dyDescent="0.3">
      <c r="A16777" t="s">
        <v>5301</v>
      </c>
      <c r="C16777" t="s">
        <v>37047</v>
      </c>
      <c r="D16777">
        <v>41</v>
      </c>
      <c r="E16777" s="1">
        <v>512197</v>
      </c>
      <c r="G16777" t="s">
        <v>111</v>
      </c>
      <c r="H16777" t="s">
        <v>37357</v>
      </c>
      <c r="I16777" t="s">
        <v>22</v>
      </c>
      <c r="J16777" t="s">
        <v>23</v>
      </c>
      <c r="K16777" t="s">
        <v>24</v>
      </c>
      <c r="L16777" t="s">
        <v>25</v>
      </c>
      <c r="M16777" t="s">
        <v>232</v>
      </c>
    </row>
    <row r="16778" spans="1:13" x14ac:dyDescent="0.3">
      <c r="A16778" t="s">
        <v>5301</v>
      </c>
      <c r="C16778" t="s">
        <v>36284</v>
      </c>
      <c r="D16778">
        <v>64</v>
      </c>
      <c r="E16778" s="1">
        <v>2127420</v>
      </c>
      <c r="G16778" t="s">
        <v>111</v>
      </c>
      <c r="H16778" t="s">
        <v>36303</v>
      </c>
      <c r="I16778" t="s">
        <v>22</v>
      </c>
      <c r="J16778" t="s">
        <v>23</v>
      </c>
      <c r="K16778" t="s">
        <v>24</v>
      </c>
      <c r="L16778" t="s">
        <v>25</v>
      </c>
      <c r="M16778" t="s">
        <v>120</v>
      </c>
    </row>
    <row r="16779" spans="1:13" x14ac:dyDescent="0.3">
      <c r="A16779" t="s">
        <v>5301</v>
      </c>
      <c r="C16779" t="s">
        <v>17871</v>
      </c>
      <c r="D16779">
        <v>63</v>
      </c>
      <c r="E16779" s="1">
        <v>4809519</v>
      </c>
      <c r="G16779" t="s">
        <v>111</v>
      </c>
      <c r="H16779" t="s">
        <v>17916</v>
      </c>
      <c r="I16779" t="s">
        <v>22</v>
      </c>
      <c r="J16779" t="s">
        <v>23</v>
      </c>
      <c r="K16779" t="s">
        <v>24</v>
      </c>
      <c r="L16779" t="s">
        <v>25</v>
      </c>
      <c r="M16779" t="s">
        <v>120</v>
      </c>
    </row>
    <row r="16780" spans="1:13" x14ac:dyDescent="0.3">
      <c r="A16780" t="s">
        <v>5301</v>
      </c>
      <c r="C16780" t="s">
        <v>24725</v>
      </c>
      <c r="D16780">
        <v>36</v>
      </c>
      <c r="E16780" s="1">
        <v>62000</v>
      </c>
      <c r="G16780" t="s">
        <v>111</v>
      </c>
      <c r="H16780" t="s">
        <v>24741</v>
      </c>
      <c r="I16780" t="s">
        <v>22</v>
      </c>
      <c r="J16780" t="s">
        <v>23</v>
      </c>
      <c r="K16780" t="s">
        <v>24</v>
      </c>
      <c r="L16780" t="s">
        <v>25</v>
      </c>
      <c r="M16780" t="s">
        <v>322</v>
      </c>
    </row>
    <row r="16781" spans="1:13" x14ac:dyDescent="0.3">
      <c r="A16781" t="s">
        <v>5301</v>
      </c>
      <c r="C16781" t="s">
        <v>24414</v>
      </c>
      <c r="D16781">
        <v>102</v>
      </c>
      <c r="E16781" s="1">
        <v>19596965</v>
      </c>
      <c r="G16781" t="s">
        <v>111</v>
      </c>
      <c r="H16781" t="s">
        <v>24436</v>
      </c>
      <c r="I16781" t="s">
        <v>22</v>
      </c>
      <c r="J16781" t="s">
        <v>23</v>
      </c>
      <c r="K16781" t="s">
        <v>24</v>
      </c>
      <c r="L16781" t="s">
        <v>25</v>
      </c>
      <c r="M16781" t="s">
        <v>120</v>
      </c>
    </row>
    <row r="16782" spans="1:13" x14ac:dyDescent="0.3">
      <c r="A16782" t="s">
        <v>5301</v>
      </c>
      <c r="C16782" t="s">
        <v>25301</v>
      </c>
      <c r="D16782">
        <v>11</v>
      </c>
      <c r="E16782" s="1">
        <v>511658</v>
      </c>
      <c r="G16782" t="s">
        <v>111</v>
      </c>
      <c r="H16782" t="s">
        <v>25327</v>
      </c>
      <c r="I16782" t="s">
        <v>22</v>
      </c>
      <c r="J16782" t="s">
        <v>23</v>
      </c>
      <c r="K16782" t="s">
        <v>24</v>
      </c>
      <c r="L16782" t="s">
        <v>25</v>
      </c>
      <c r="M16782" t="s">
        <v>120</v>
      </c>
    </row>
    <row r="16783" spans="1:13" x14ac:dyDescent="0.3">
      <c r="A16783" t="s">
        <v>5301</v>
      </c>
      <c r="C16783" t="s">
        <v>25301</v>
      </c>
      <c r="D16783">
        <v>12</v>
      </c>
      <c r="E16783" s="1">
        <v>187435</v>
      </c>
      <c r="G16783" t="s">
        <v>111</v>
      </c>
      <c r="H16783" t="s">
        <v>25327</v>
      </c>
      <c r="I16783" t="s">
        <v>22</v>
      </c>
      <c r="J16783" t="s">
        <v>23</v>
      </c>
      <c r="K16783" t="s">
        <v>24</v>
      </c>
      <c r="L16783" t="s">
        <v>25</v>
      </c>
      <c r="M16783" t="s">
        <v>120</v>
      </c>
    </row>
    <row r="16784" spans="1:13" x14ac:dyDescent="0.3">
      <c r="A16784" t="s">
        <v>5301</v>
      </c>
      <c r="C16784" t="s">
        <v>27131</v>
      </c>
      <c r="D16784">
        <v>24</v>
      </c>
      <c r="E16784" s="1">
        <v>382918</v>
      </c>
      <c r="G16784" t="s">
        <v>111</v>
      </c>
      <c r="H16784" t="s">
        <v>27135</v>
      </c>
      <c r="I16784" t="s">
        <v>22</v>
      </c>
      <c r="J16784" t="s">
        <v>23</v>
      </c>
      <c r="K16784" t="s">
        <v>24</v>
      </c>
      <c r="L16784" t="s">
        <v>25</v>
      </c>
      <c r="M16784" t="s">
        <v>120</v>
      </c>
    </row>
    <row r="16785" spans="1:13" x14ac:dyDescent="0.3">
      <c r="A16785" t="s">
        <v>5301</v>
      </c>
      <c r="C16785" t="s">
        <v>20401</v>
      </c>
      <c r="D16785">
        <v>6</v>
      </c>
      <c r="E16785" s="1">
        <v>30000</v>
      </c>
      <c r="G16785" t="s">
        <v>111</v>
      </c>
      <c r="H16785" t="s">
        <v>20426</v>
      </c>
      <c r="I16785" t="s">
        <v>22</v>
      </c>
      <c r="J16785" t="s">
        <v>23</v>
      </c>
      <c r="K16785" t="s">
        <v>24</v>
      </c>
      <c r="L16785" t="s">
        <v>25</v>
      </c>
      <c r="M16785" t="s">
        <v>120</v>
      </c>
    </row>
    <row r="16786" spans="1:13" x14ac:dyDescent="0.3">
      <c r="A16786" t="s">
        <v>5301</v>
      </c>
      <c r="C16786" t="s">
        <v>18937</v>
      </c>
      <c r="D16786">
        <v>12</v>
      </c>
      <c r="E16786" s="1">
        <v>275515</v>
      </c>
      <c r="G16786" t="s">
        <v>111</v>
      </c>
      <c r="H16786" t="s">
        <v>18954</v>
      </c>
      <c r="I16786" t="s">
        <v>22</v>
      </c>
      <c r="J16786" t="s">
        <v>23</v>
      </c>
      <c r="K16786" t="s">
        <v>24</v>
      </c>
      <c r="L16786" t="s">
        <v>25</v>
      </c>
      <c r="M16786" t="s">
        <v>120</v>
      </c>
    </row>
    <row r="16787" spans="1:13" x14ac:dyDescent="0.3">
      <c r="A16787" t="s">
        <v>21093</v>
      </c>
      <c r="C16787" t="s">
        <v>21035</v>
      </c>
      <c r="D16787">
        <v>36</v>
      </c>
      <c r="E16787" s="1">
        <v>155000</v>
      </c>
      <c r="G16787" t="s">
        <v>111</v>
      </c>
      <c r="H16787" t="s">
        <v>21094</v>
      </c>
      <c r="I16787" t="s">
        <v>556</v>
      </c>
      <c r="J16787" t="s">
        <v>165</v>
      </c>
      <c r="K16787" t="s">
        <v>24</v>
      </c>
      <c r="L16787" t="s">
        <v>25</v>
      </c>
      <c r="M16787" t="s">
        <v>322</v>
      </c>
    </row>
    <row r="16788" spans="1:13" x14ac:dyDescent="0.3">
      <c r="A16788" t="s">
        <v>36330</v>
      </c>
      <c r="C16788" t="s">
        <v>37529</v>
      </c>
      <c r="D16788">
        <v>91</v>
      </c>
      <c r="E16788" s="1">
        <v>19718756</v>
      </c>
      <c r="G16788" t="s">
        <v>13</v>
      </c>
      <c r="H16788" t="s">
        <v>37532</v>
      </c>
      <c r="I16788" t="s">
        <v>578</v>
      </c>
      <c r="J16788" t="s">
        <v>578</v>
      </c>
      <c r="K16788" t="s">
        <v>273</v>
      </c>
      <c r="L16788" t="s">
        <v>44</v>
      </c>
      <c r="M16788" t="s">
        <v>31</v>
      </c>
    </row>
    <row r="16789" spans="1:13" x14ac:dyDescent="0.3">
      <c r="A16789" t="s">
        <v>36330</v>
      </c>
      <c r="C16789" t="s">
        <v>36284</v>
      </c>
      <c r="D16789">
        <v>12</v>
      </c>
      <c r="E16789" s="1">
        <v>1300000</v>
      </c>
      <c r="G16789" t="s">
        <v>34</v>
      </c>
      <c r="H16789" t="s">
        <v>36331</v>
      </c>
      <c r="I16789" t="s">
        <v>578</v>
      </c>
      <c r="J16789" t="s">
        <v>578</v>
      </c>
      <c r="K16789" t="s">
        <v>273</v>
      </c>
      <c r="L16789" t="s">
        <v>44</v>
      </c>
      <c r="M16789" t="s">
        <v>504</v>
      </c>
    </row>
    <row r="16790" spans="1:13" x14ac:dyDescent="0.3">
      <c r="A16790" t="s">
        <v>36330</v>
      </c>
      <c r="C16790" t="s">
        <v>37685</v>
      </c>
      <c r="D16790">
        <v>78</v>
      </c>
      <c r="E16790" s="1">
        <v>21088690</v>
      </c>
      <c r="G16790" t="s">
        <v>13</v>
      </c>
      <c r="H16790" t="s">
        <v>37773</v>
      </c>
      <c r="I16790" t="s">
        <v>578</v>
      </c>
      <c r="J16790" t="s">
        <v>578</v>
      </c>
      <c r="K16790" t="s">
        <v>273</v>
      </c>
      <c r="L16790" t="s">
        <v>44</v>
      </c>
      <c r="M16790" t="s">
        <v>345</v>
      </c>
    </row>
    <row r="16791" spans="1:13" x14ac:dyDescent="0.3">
      <c r="A16791" t="s">
        <v>36330</v>
      </c>
      <c r="C16791" t="s">
        <v>38015</v>
      </c>
      <c r="D16791">
        <v>12</v>
      </c>
      <c r="E16791" s="1">
        <v>125000</v>
      </c>
      <c r="G16791" t="s">
        <v>13</v>
      </c>
      <c r="H16791" t="s">
        <v>38036</v>
      </c>
      <c r="I16791" t="s">
        <v>578</v>
      </c>
      <c r="J16791" t="s">
        <v>578</v>
      </c>
      <c r="K16791" t="s">
        <v>273</v>
      </c>
      <c r="L16791" t="s">
        <v>44</v>
      </c>
      <c r="M16791" t="s">
        <v>345</v>
      </c>
    </row>
    <row r="16792" spans="1:13" x14ac:dyDescent="0.3">
      <c r="A16792" t="s">
        <v>15932</v>
      </c>
      <c r="C16792" t="s">
        <v>22837</v>
      </c>
      <c r="D16792">
        <v>36</v>
      </c>
      <c r="E16792" s="1">
        <v>2500000</v>
      </c>
      <c r="G16792" t="s">
        <v>364</v>
      </c>
      <c r="H16792" t="s">
        <v>22927</v>
      </c>
      <c r="I16792" t="s">
        <v>578</v>
      </c>
      <c r="J16792" t="s">
        <v>578</v>
      </c>
      <c r="K16792" t="s">
        <v>273</v>
      </c>
      <c r="L16792" t="s">
        <v>44</v>
      </c>
      <c r="M16792" t="s">
        <v>1498</v>
      </c>
    </row>
    <row r="16793" spans="1:13" x14ac:dyDescent="0.3">
      <c r="A16793" t="s">
        <v>15932</v>
      </c>
      <c r="C16793" t="s">
        <v>22837</v>
      </c>
      <c r="D16793">
        <v>49</v>
      </c>
      <c r="E16793" s="1">
        <v>1949800</v>
      </c>
      <c r="G16793" t="s">
        <v>69</v>
      </c>
      <c r="H16793" t="s">
        <v>23067</v>
      </c>
      <c r="I16793" t="s">
        <v>578</v>
      </c>
      <c r="J16793" t="s">
        <v>578</v>
      </c>
      <c r="K16793" t="s">
        <v>273</v>
      </c>
      <c r="L16793" t="s">
        <v>44</v>
      </c>
      <c r="M16793" t="s">
        <v>39</v>
      </c>
    </row>
    <row r="16794" spans="1:13" x14ac:dyDescent="0.3">
      <c r="A16794" t="s">
        <v>15932</v>
      </c>
      <c r="C16794" t="s">
        <v>24055</v>
      </c>
      <c r="D16794">
        <v>60</v>
      </c>
      <c r="E16794" s="1">
        <v>12000000</v>
      </c>
      <c r="G16794" t="s">
        <v>69</v>
      </c>
      <c r="H16794" t="s">
        <v>24112</v>
      </c>
      <c r="I16794" t="s">
        <v>578</v>
      </c>
      <c r="J16794" t="s">
        <v>578</v>
      </c>
      <c r="K16794" t="s">
        <v>273</v>
      </c>
      <c r="L16794" t="s">
        <v>44</v>
      </c>
      <c r="M16794" t="s">
        <v>39</v>
      </c>
    </row>
    <row r="16795" spans="1:13" x14ac:dyDescent="0.3">
      <c r="A16795" t="s">
        <v>15932</v>
      </c>
      <c r="C16795" t="s">
        <v>15737</v>
      </c>
      <c r="D16795">
        <v>73</v>
      </c>
      <c r="E16795" s="1">
        <v>18868904</v>
      </c>
      <c r="G16795" t="s">
        <v>13</v>
      </c>
      <c r="H16795" t="s">
        <v>15933</v>
      </c>
      <c r="I16795" t="s">
        <v>578</v>
      </c>
      <c r="J16795" t="s">
        <v>578</v>
      </c>
      <c r="K16795" t="s">
        <v>273</v>
      </c>
      <c r="L16795" t="s">
        <v>44</v>
      </c>
      <c r="M16795" t="s">
        <v>31</v>
      </c>
    </row>
    <row r="16796" spans="1:13" x14ac:dyDescent="0.3">
      <c r="A16796" t="s">
        <v>35835</v>
      </c>
      <c r="C16796" t="s">
        <v>35729</v>
      </c>
      <c r="D16796">
        <v>18</v>
      </c>
      <c r="E16796" s="1">
        <v>100000</v>
      </c>
      <c r="G16796" t="s">
        <v>13</v>
      </c>
      <c r="H16796" t="s">
        <v>35836</v>
      </c>
      <c r="I16796" t="s">
        <v>205</v>
      </c>
      <c r="K16796" t="s">
        <v>56</v>
      </c>
      <c r="L16796" t="s">
        <v>17</v>
      </c>
      <c r="M16796" t="s">
        <v>450</v>
      </c>
    </row>
    <row r="16797" spans="1:13" x14ac:dyDescent="0.3">
      <c r="A16797" t="s">
        <v>17237</v>
      </c>
      <c r="C16797" t="s">
        <v>17183</v>
      </c>
      <c r="D16797">
        <v>83</v>
      </c>
      <c r="E16797" s="1">
        <v>10000000</v>
      </c>
      <c r="G16797" t="s">
        <v>13</v>
      </c>
      <c r="H16797" t="s">
        <v>17238</v>
      </c>
      <c r="I16797" t="s">
        <v>17239</v>
      </c>
      <c r="J16797" t="s">
        <v>175</v>
      </c>
      <c r="K16797" t="s">
        <v>24</v>
      </c>
      <c r="L16797" t="s">
        <v>17</v>
      </c>
      <c r="M16797" t="s">
        <v>82</v>
      </c>
    </row>
    <row r="16798" spans="1:13" x14ac:dyDescent="0.3">
      <c r="A16798" t="s">
        <v>33513</v>
      </c>
      <c r="C16798" t="s">
        <v>33500</v>
      </c>
      <c r="D16798">
        <v>6</v>
      </c>
      <c r="E16798" s="1">
        <v>50000</v>
      </c>
      <c r="G16798" t="s">
        <v>111</v>
      </c>
      <c r="H16798" t="s">
        <v>5134</v>
      </c>
      <c r="I16798" t="s">
        <v>287</v>
      </c>
      <c r="J16798" t="s">
        <v>288</v>
      </c>
      <c r="K16798" t="s">
        <v>24</v>
      </c>
      <c r="L16798" t="s">
        <v>25</v>
      </c>
      <c r="M16798" t="s">
        <v>6109</v>
      </c>
    </row>
    <row r="16799" spans="1:13" x14ac:dyDescent="0.3">
      <c r="A16799" t="s">
        <v>1424</v>
      </c>
      <c r="C16799" t="s">
        <v>1275</v>
      </c>
      <c r="D16799">
        <v>5</v>
      </c>
      <c r="E16799" s="1">
        <v>35000</v>
      </c>
      <c r="G16799" t="s">
        <v>69</v>
      </c>
      <c r="H16799" t="s">
        <v>77</v>
      </c>
      <c r="I16799" t="s">
        <v>22</v>
      </c>
      <c r="J16799" t="s">
        <v>23</v>
      </c>
      <c r="K16799" t="s">
        <v>24</v>
      </c>
      <c r="L16799" t="s">
        <v>25</v>
      </c>
      <c r="M16799" t="s">
        <v>221</v>
      </c>
    </row>
    <row r="16800" spans="1:13" x14ac:dyDescent="0.3">
      <c r="A16800" t="s">
        <v>1424</v>
      </c>
      <c r="C16800" t="s">
        <v>31136</v>
      </c>
      <c r="D16800">
        <v>12</v>
      </c>
      <c r="E16800" s="1">
        <v>750000</v>
      </c>
      <c r="G16800" t="s">
        <v>69</v>
      </c>
      <c r="H16800" t="s">
        <v>4283</v>
      </c>
      <c r="I16800" t="s">
        <v>22</v>
      </c>
      <c r="J16800" t="s">
        <v>23</v>
      </c>
      <c r="K16800" t="s">
        <v>24</v>
      </c>
      <c r="L16800" t="s">
        <v>25</v>
      </c>
      <c r="M16800" t="s">
        <v>221</v>
      </c>
    </row>
    <row r="16801" spans="1:13" x14ac:dyDescent="0.3">
      <c r="A16801" t="s">
        <v>1424</v>
      </c>
      <c r="C16801" t="s">
        <v>15737</v>
      </c>
      <c r="D16801">
        <v>36</v>
      </c>
      <c r="E16801" s="1">
        <v>1600000</v>
      </c>
      <c r="G16801" t="s">
        <v>69</v>
      </c>
      <c r="H16801" t="s">
        <v>16105</v>
      </c>
      <c r="I16801" t="s">
        <v>22</v>
      </c>
      <c r="J16801" t="s">
        <v>23</v>
      </c>
      <c r="K16801" t="s">
        <v>24</v>
      </c>
      <c r="L16801" t="s">
        <v>25</v>
      </c>
      <c r="M16801" t="s">
        <v>221</v>
      </c>
    </row>
    <row r="16802" spans="1:13" x14ac:dyDescent="0.3">
      <c r="A16802" t="s">
        <v>1424</v>
      </c>
      <c r="C16802" t="s">
        <v>9547</v>
      </c>
      <c r="D16802">
        <v>25</v>
      </c>
      <c r="E16802" s="1">
        <v>600000</v>
      </c>
      <c r="G16802" t="s">
        <v>69</v>
      </c>
      <c r="H16802" t="s">
        <v>9715</v>
      </c>
      <c r="I16802" t="s">
        <v>22</v>
      </c>
      <c r="J16802" t="s">
        <v>23</v>
      </c>
      <c r="K16802" t="s">
        <v>24</v>
      </c>
      <c r="L16802" t="s">
        <v>25</v>
      </c>
      <c r="M16802" t="s">
        <v>221</v>
      </c>
    </row>
    <row r="16803" spans="1:13" x14ac:dyDescent="0.3">
      <c r="A16803" t="s">
        <v>1424</v>
      </c>
      <c r="C16803" t="s">
        <v>34985</v>
      </c>
      <c r="D16803">
        <v>24</v>
      </c>
      <c r="E16803" s="1">
        <v>500000</v>
      </c>
      <c r="G16803" t="s">
        <v>111</v>
      </c>
      <c r="H16803" t="s">
        <v>35040</v>
      </c>
      <c r="I16803" t="s">
        <v>22</v>
      </c>
      <c r="J16803" t="s">
        <v>23</v>
      </c>
      <c r="K16803" t="s">
        <v>24</v>
      </c>
      <c r="L16803" t="s">
        <v>25</v>
      </c>
      <c r="M16803" t="s">
        <v>87</v>
      </c>
    </row>
    <row r="16804" spans="1:13" x14ac:dyDescent="0.3">
      <c r="A16804" t="s">
        <v>1424</v>
      </c>
      <c r="C16804" t="s">
        <v>36727</v>
      </c>
      <c r="D16804">
        <v>28</v>
      </c>
      <c r="E16804" s="1">
        <v>520446</v>
      </c>
      <c r="G16804" t="s">
        <v>111</v>
      </c>
      <c r="H16804" t="s">
        <v>36756</v>
      </c>
      <c r="I16804" t="s">
        <v>22</v>
      </c>
      <c r="J16804" t="s">
        <v>23</v>
      </c>
      <c r="K16804" t="s">
        <v>24</v>
      </c>
      <c r="L16804" t="s">
        <v>25</v>
      </c>
      <c r="M16804" t="s">
        <v>120</v>
      </c>
    </row>
    <row r="16805" spans="1:13" x14ac:dyDescent="0.3">
      <c r="A16805" t="s">
        <v>1424</v>
      </c>
      <c r="C16805" t="s">
        <v>38133</v>
      </c>
      <c r="D16805">
        <v>30</v>
      </c>
      <c r="E16805" s="1">
        <v>323784</v>
      </c>
      <c r="G16805" t="s">
        <v>111</v>
      </c>
      <c r="H16805" t="s">
        <v>38155</v>
      </c>
      <c r="I16805" t="s">
        <v>22</v>
      </c>
      <c r="J16805" t="s">
        <v>23</v>
      </c>
      <c r="K16805" t="s">
        <v>24</v>
      </c>
      <c r="L16805" t="s">
        <v>25</v>
      </c>
      <c r="M16805" t="s">
        <v>120</v>
      </c>
    </row>
    <row r="16806" spans="1:13" x14ac:dyDescent="0.3">
      <c r="A16806" t="s">
        <v>29056</v>
      </c>
      <c r="C16806" t="s">
        <v>28936</v>
      </c>
      <c r="D16806">
        <v>25</v>
      </c>
      <c r="E16806" s="1">
        <v>130000</v>
      </c>
      <c r="G16806" t="s">
        <v>13</v>
      </c>
      <c r="H16806" t="s">
        <v>29057</v>
      </c>
      <c r="I16806" t="s">
        <v>578</v>
      </c>
      <c r="K16806" t="s">
        <v>273</v>
      </c>
      <c r="L16806" t="s">
        <v>44</v>
      </c>
      <c r="M16806" t="s">
        <v>66</v>
      </c>
    </row>
    <row r="16807" spans="1:13" x14ac:dyDescent="0.3">
      <c r="A16807" t="s">
        <v>591</v>
      </c>
      <c r="C16807" t="s">
        <v>341</v>
      </c>
      <c r="D16807">
        <v>25</v>
      </c>
      <c r="E16807" s="1">
        <v>100000</v>
      </c>
      <c r="G16807" t="s">
        <v>13</v>
      </c>
      <c r="H16807" t="s">
        <v>592</v>
      </c>
      <c r="I16807" t="s">
        <v>205</v>
      </c>
      <c r="J16807" t="s">
        <v>206</v>
      </c>
      <c r="K16807" t="s">
        <v>56</v>
      </c>
      <c r="L16807" t="s">
        <v>38</v>
      </c>
      <c r="M16807" t="s">
        <v>66</v>
      </c>
    </row>
    <row r="16808" spans="1:13" x14ac:dyDescent="0.3">
      <c r="A16808" t="s">
        <v>18001</v>
      </c>
      <c r="C16808" t="s">
        <v>17948</v>
      </c>
      <c r="D16808">
        <v>12</v>
      </c>
      <c r="E16808" s="1">
        <v>188611</v>
      </c>
      <c r="G16808" t="s">
        <v>13</v>
      </c>
      <c r="H16808" t="s">
        <v>18002</v>
      </c>
      <c r="I16808" t="s">
        <v>2011</v>
      </c>
      <c r="K16808" t="s">
        <v>2012</v>
      </c>
      <c r="L16808" t="s">
        <v>17</v>
      </c>
      <c r="M16808" t="s">
        <v>450</v>
      </c>
    </row>
    <row r="16809" spans="1:13" x14ac:dyDescent="0.3">
      <c r="A16809" t="s">
        <v>18001</v>
      </c>
      <c r="C16809" t="s">
        <v>24897</v>
      </c>
      <c r="D16809">
        <v>83</v>
      </c>
      <c r="E16809" s="1">
        <v>8097894</v>
      </c>
      <c r="G16809" t="s">
        <v>13</v>
      </c>
      <c r="H16809" t="s">
        <v>24924</v>
      </c>
      <c r="I16809" t="s">
        <v>2011</v>
      </c>
      <c r="K16809" t="s">
        <v>2012</v>
      </c>
      <c r="L16809" t="s">
        <v>17</v>
      </c>
      <c r="M16809" t="s">
        <v>82</v>
      </c>
    </row>
    <row r="16810" spans="1:13" x14ac:dyDescent="0.3">
      <c r="A16810" t="s">
        <v>12128</v>
      </c>
      <c r="C16810" t="s">
        <v>29114</v>
      </c>
      <c r="D16810">
        <v>41</v>
      </c>
      <c r="E16810" s="1">
        <v>7517993</v>
      </c>
      <c r="G16810" t="s">
        <v>13</v>
      </c>
      <c r="H16810" t="s">
        <v>29122</v>
      </c>
      <c r="I16810" t="s">
        <v>330</v>
      </c>
      <c r="K16810" t="s">
        <v>214</v>
      </c>
      <c r="L16810" t="s">
        <v>456</v>
      </c>
      <c r="M16810" t="s">
        <v>66</v>
      </c>
    </row>
    <row r="16811" spans="1:13" x14ac:dyDescent="0.3">
      <c r="A16811" t="s">
        <v>12128</v>
      </c>
      <c r="C16811" t="s">
        <v>11813</v>
      </c>
      <c r="D16811">
        <v>19</v>
      </c>
      <c r="E16811" s="1">
        <v>100000</v>
      </c>
      <c r="G16811" t="s">
        <v>13</v>
      </c>
      <c r="H16811" t="s">
        <v>12129</v>
      </c>
      <c r="I16811" t="s">
        <v>330</v>
      </c>
      <c r="K16811" t="s">
        <v>214</v>
      </c>
      <c r="L16811" t="s">
        <v>17</v>
      </c>
      <c r="M16811" t="s">
        <v>450</v>
      </c>
    </row>
    <row r="16812" spans="1:13" x14ac:dyDescent="0.3">
      <c r="A16812" t="s">
        <v>12128</v>
      </c>
      <c r="C16812" t="s">
        <v>11813</v>
      </c>
      <c r="D16812">
        <v>19</v>
      </c>
      <c r="E16812" s="1">
        <v>100000</v>
      </c>
      <c r="G16812" t="s">
        <v>13</v>
      </c>
      <c r="H16812" t="s">
        <v>12130</v>
      </c>
      <c r="I16812" t="s">
        <v>330</v>
      </c>
      <c r="K16812" t="s">
        <v>214</v>
      </c>
      <c r="L16812" t="s">
        <v>17</v>
      </c>
      <c r="M16812" t="s">
        <v>450</v>
      </c>
    </row>
    <row r="16813" spans="1:13" x14ac:dyDescent="0.3">
      <c r="A16813" t="s">
        <v>21260</v>
      </c>
      <c r="C16813" t="s">
        <v>21173</v>
      </c>
      <c r="D16813">
        <v>36</v>
      </c>
      <c r="E16813" s="1">
        <v>234906</v>
      </c>
      <c r="G16813" t="s">
        <v>13</v>
      </c>
      <c r="H16813" t="s">
        <v>21261</v>
      </c>
      <c r="I16813" t="s">
        <v>2633</v>
      </c>
      <c r="J16813" t="s">
        <v>614</v>
      </c>
      <c r="K16813" t="s">
        <v>51</v>
      </c>
      <c r="L16813" t="s">
        <v>44</v>
      </c>
      <c r="M16813" t="s">
        <v>31</v>
      </c>
    </row>
    <row r="16814" spans="1:13" x14ac:dyDescent="0.3">
      <c r="A16814" t="s">
        <v>8943</v>
      </c>
      <c r="C16814" t="s">
        <v>10901</v>
      </c>
      <c r="D16814">
        <v>1</v>
      </c>
      <c r="E16814" s="1">
        <v>25000</v>
      </c>
      <c r="G16814" t="s">
        <v>111</v>
      </c>
      <c r="H16814" t="s">
        <v>220</v>
      </c>
      <c r="I16814" t="s">
        <v>460</v>
      </c>
      <c r="J16814" t="s">
        <v>30</v>
      </c>
      <c r="K16814" t="s">
        <v>24</v>
      </c>
      <c r="L16814" t="s">
        <v>25</v>
      </c>
      <c r="M16814" t="s">
        <v>232</v>
      </c>
    </row>
    <row r="16815" spans="1:13" x14ac:dyDescent="0.3">
      <c r="A16815" t="s">
        <v>8943</v>
      </c>
      <c r="C16815" t="s">
        <v>8771</v>
      </c>
      <c r="D16815">
        <v>1</v>
      </c>
      <c r="E16815" s="1">
        <v>50000</v>
      </c>
      <c r="G16815" t="s">
        <v>111</v>
      </c>
      <c r="H16815" t="s">
        <v>8944</v>
      </c>
      <c r="I16815" t="s">
        <v>460</v>
      </c>
      <c r="J16815" t="s">
        <v>30</v>
      </c>
      <c r="K16815" t="s">
        <v>24</v>
      </c>
      <c r="L16815" t="s">
        <v>25</v>
      </c>
      <c r="M16815" t="s">
        <v>232</v>
      </c>
    </row>
    <row r="16816" spans="1:13" x14ac:dyDescent="0.3">
      <c r="A16816" t="s">
        <v>8943</v>
      </c>
      <c r="C16816" t="s">
        <v>34985</v>
      </c>
      <c r="D16816">
        <v>2</v>
      </c>
      <c r="E16816" s="1">
        <v>50000</v>
      </c>
      <c r="G16816" t="s">
        <v>111</v>
      </c>
      <c r="H16816" t="s">
        <v>35049</v>
      </c>
      <c r="I16816" t="s">
        <v>460</v>
      </c>
      <c r="J16816" t="s">
        <v>30</v>
      </c>
      <c r="K16816" t="s">
        <v>24</v>
      </c>
      <c r="L16816" t="s">
        <v>25</v>
      </c>
      <c r="M16816" t="s">
        <v>232</v>
      </c>
    </row>
    <row r="16817" spans="1:13" x14ac:dyDescent="0.3">
      <c r="A16817" t="s">
        <v>33905</v>
      </c>
      <c r="C16817" t="s">
        <v>33755</v>
      </c>
      <c r="D16817">
        <v>18</v>
      </c>
      <c r="E16817" s="1">
        <v>100000</v>
      </c>
      <c r="G16817" t="s">
        <v>13</v>
      </c>
      <c r="H16817" t="s">
        <v>33906</v>
      </c>
      <c r="I16817" t="s">
        <v>578</v>
      </c>
      <c r="K16817" t="s">
        <v>273</v>
      </c>
      <c r="L16817" t="s">
        <v>17</v>
      </c>
      <c r="M16817" t="s">
        <v>450</v>
      </c>
    </row>
    <row r="16818" spans="1:13" x14ac:dyDescent="0.3">
      <c r="A16818" t="s">
        <v>12841</v>
      </c>
      <c r="C16818" t="s">
        <v>28936</v>
      </c>
      <c r="D16818">
        <v>13</v>
      </c>
      <c r="E16818" s="1">
        <v>71700</v>
      </c>
      <c r="G16818" t="s">
        <v>69</v>
      </c>
      <c r="H16818" t="s">
        <v>29055</v>
      </c>
      <c r="I16818" t="s">
        <v>578</v>
      </c>
      <c r="J16818" t="s">
        <v>578</v>
      </c>
      <c r="K16818" t="s">
        <v>273</v>
      </c>
      <c r="L16818" t="s">
        <v>17</v>
      </c>
      <c r="M16818" t="s">
        <v>39</v>
      </c>
    </row>
    <row r="16819" spans="1:13" x14ac:dyDescent="0.3">
      <c r="A16819" t="s">
        <v>12841</v>
      </c>
      <c r="C16819" t="s">
        <v>12803</v>
      </c>
      <c r="D16819">
        <v>24</v>
      </c>
      <c r="E16819" s="1">
        <v>150000</v>
      </c>
      <c r="G16819" t="s">
        <v>13</v>
      </c>
      <c r="H16819" t="s">
        <v>12842</v>
      </c>
      <c r="I16819" t="s">
        <v>578</v>
      </c>
      <c r="J16819" t="s">
        <v>578</v>
      </c>
      <c r="K16819" t="s">
        <v>273</v>
      </c>
      <c r="L16819" t="s">
        <v>17</v>
      </c>
      <c r="M16819" t="s">
        <v>450</v>
      </c>
    </row>
    <row r="16820" spans="1:13" x14ac:dyDescent="0.3">
      <c r="A16820" t="s">
        <v>12841</v>
      </c>
      <c r="C16820" t="s">
        <v>34627</v>
      </c>
      <c r="D16820">
        <v>26</v>
      </c>
      <c r="E16820" s="1">
        <v>100000</v>
      </c>
      <c r="G16820" t="s">
        <v>13</v>
      </c>
      <c r="H16820" t="s">
        <v>34713</v>
      </c>
      <c r="I16820" t="s">
        <v>578</v>
      </c>
      <c r="J16820" t="s">
        <v>578</v>
      </c>
      <c r="K16820" t="s">
        <v>273</v>
      </c>
      <c r="L16820" t="s">
        <v>17</v>
      </c>
      <c r="M16820" t="s">
        <v>450</v>
      </c>
    </row>
    <row r="16821" spans="1:13" x14ac:dyDescent="0.3">
      <c r="A16821" t="s">
        <v>12841</v>
      </c>
      <c r="C16821" t="s">
        <v>35458</v>
      </c>
      <c r="D16821">
        <v>36</v>
      </c>
      <c r="E16821" s="1">
        <v>200039</v>
      </c>
      <c r="G16821" t="s">
        <v>34</v>
      </c>
      <c r="H16821" t="s">
        <v>35483</v>
      </c>
      <c r="I16821" t="s">
        <v>578</v>
      </c>
      <c r="J16821" t="s">
        <v>578</v>
      </c>
      <c r="K16821" t="s">
        <v>273</v>
      </c>
      <c r="L16821" t="s">
        <v>44</v>
      </c>
      <c r="M16821" t="s">
        <v>75</v>
      </c>
    </row>
    <row r="16822" spans="1:13" x14ac:dyDescent="0.3">
      <c r="A16822" t="s">
        <v>1883</v>
      </c>
      <c r="C16822" t="s">
        <v>1852</v>
      </c>
      <c r="D16822">
        <v>23</v>
      </c>
      <c r="E16822" s="1">
        <v>973100</v>
      </c>
      <c r="G16822" t="s">
        <v>13</v>
      </c>
      <c r="H16822" t="s">
        <v>1884</v>
      </c>
      <c r="I16822" t="s">
        <v>1053</v>
      </c>
      <c r="J16822" t="s">
        <v>175</v>
      </c>
      <c r="K16822" t="s">
        <v>24</v>
      </c>
      <c r="L16822" t="s">
        <v>17</v>
      </c>
      <c r="M16822" t="s">
        <v>1885</v>
      </c>
    </row>
    <row r="16823" spans="1:13" x14ac:dyDescent="0.3">
      <c r="A16823" t="s">
        <v>1883</v>
      </c>
      <c r="C16823" t="s">
        <v>28715</v>
      </c>
      <c r="D16823">
        <v>25</v>
      </c>
      <c r="E16823" s="1">
        <v>688000</v>
      </c>
      <c r="G16823" t="s">
        <v>13</v>
      </c>
      <c r="H16823" t="s">
        <v>28743</v>
      </c>
      <c r="I16823" t="s">
        <v>1053</v>
      </c>
      <c r="J16823" t="s">
        <v>175</v>
      </c>
      <c r="K16823" t="s">
        <v>24</v>
      </c>
      <c r="L16823" t="s">
        <v>17</v>
      </c>
      <c r="M16823" t="s">
        <v>450</v>
      </c>
    </row>
    <row r="16824" spans="1:13" x14ac:dyDescent="0.3">
      <c r="A16824" t="s">
        <v>1883</v>
      </c>
      <c r="C16824" t="s">
        <v>27748</v>
      </c>
      <c r="D16824">
        <v>60</v>
      </c>
      <c r="E16824" s="1">
        <v>800000</v>
      </c>
      <c r="G16824" t="s">
        <v>34</v>
      </c>
      <c r="H16824" t="s">
        <v>27757</v>
      </c>
      <c r="I16824" t="s">
        <v>1053</v>
      </c>
      <c r="J16824" t="s">
        <v>175</v>
      </c>
      <c r="K16824" t="s">
        <v>24</v>
      </c>
      <c r="L16824" t="s">
        <v>44</v>
      </c>
      <c r="M16824" t="s">
        <v>39</v>
      </c>
    </row>
    <row r="16825" spans="1:13" x14ac:dyDescent="0.3">
      <c r="A16825" t="s">
        <v>1883</v>
      </c>
      <c r="C16825" t="s">
        <v>30536</v>
      </c>
      <c r="D16825">
        <v>9</v>
      </c>
      <c r="E16825" s="1">
        <v>332642</v>
      </c>
      <c r="G16825" t="s">
        <v>13</v>
      </c>
      <c r="H16825" t="s">
        <v>30592</v>
      </c>
      <c r="I16825" t="s">
        <v>1053</v>
      </c>
      <c r="J16825" t="s">
        <v>175</v>
      </c>
      <c r="K16825" t="s">
        <v>24</v>
      </c>
      <c r="L16825" t="s">
        <v>17</v>
      </c>
      <c r="M16825" t="s">
        <v>66</v>
      </c>
    </row>
    <row r="16826" spans="1:13" x14ac:dyDescent="0.3">
      <c r="A16826" t="s">
        <v>1883</v>
      </c>
      <c r="C16826" t="s">
        <v>29922</v>
      </c>
      <c r="D16826">
        <v>49</v>
      </c>
      <c r="E16826" s="1">
        <v>3523852</v>
      </c>
      <c r="G16826" t="s">
        <v>13</v>
      </c>
      <c r="H16826" t="s">
        <v>29989</v>
      </c>
      <c r="I16826" t="s">
        <v>1053</v>
      </c>
      <c r="J16826" t="s">
        <v>175</v>
      </c>
      <c r="K16826" t="s">
        <v>24</v>
      </c>
      <c r="L16826" t="s">
        <v>17</v>
      </c>
      <c r="M16826" t="s">
        <v>31</v>
      </c>
    </row>
    <row r="16827" spans="1:13" x14ac:dyDescent="0.3">
      <c r="A16827" t="s">
        <v>1883</v>
      </c>
      <c r="C16827" t="s">
        <v>29922</v>
      </c>
      <c r="D16827">
        <v>38</v>
      </c>
      <c r="E16827" s="1">
        <v>120000</v>
      </c>
      <c r="G16827" t="s">
        <v>13</v>
      </c>
      <c r="H16827" t="s">
        <v>30001</v>
      </c>
      <c r="I16827" t="s">
        <v>1053</v>
      </c>
      <c r="J16827" t="s">
        <v>175</v>
      </c>
      <c r="K16827" t="s">
        <v>24</v>
      </c>
      <c r="L16827" t="s">
        <v>25</v>
      </c>
      <c r="M16827" t="s">
        <v>442</v>
      </c>
    </row>
    <row r="16828" spans="1:13" x14ac:dyDescent="0.3">
      <c r="A16828" t="s">
        <v>1883</v>
      </c>
      <c r="C16828" t="s">
        <v>29922</v>
      </c>
      <c r="D16828">
        <v>29</v>
      </c>
      <c r="E16828" s="1">
        <v>2199999</v>
      </c>
      <c r="G16828" t="s">
        <v>13</v>
      </c>
      <c r="H16828" t="s">
        <v>30076</v>
      </c>
      <c r="I16828" t="s">
        <v>1053</v>
      </c>
      <c r="J16828" t="s">
        <v>175</v>
      </c>
      <c r="K16828" t="s">
        <v>24</v>
      </c>
      <c r="L16828" t="s">
        <v>17</v>
      </c>
      <c r="M16828" t="s">
        <v>82</v>
      </c>
    </row>
    <row r="16829" spans="1:13" x14ac:dyDescent="0.3">
      <c r="A16829" t="s">
        <v>1883</v>
      </c>
      <c r="C16829" t="s">
        <v>30364</v>
      </c>
      <c r="D16829">
        <v>34</v>
      </c>
      <c r="E16829" s="1">
        <v>1100000</v>
      </c>
      <c r="G16829" t="s">
        <v>13</v>
      </c>
      <c r="H16829" t="s">
        <v>30503</v>
      </c>
      <c r="I16829" t="s">
        <v>1053</v>
      </c>
      <c r="J16829" t="s">
        <v>175</v>
      </c>
      <c r="K16829" t="s">
        <v>24</v>
      </c>
      <c r="L16829" t="s">
        <v>17</v>
      </c>
      <c r="M16829" t="s">
        <v>82</v>
      </c>
    </row>
    <row r="16830" spans="1:13" x14ac:dyDescent="0.3">
      <c r="A16830" t="s">
        <v>1883</v>
      </c>
      <c r="C16830" t="s">
        <v>30595</v>
      </c>
      <c r="D16830">
        <v>40</v>
      </c>
      <c r="E16830" s="1">
        <v>583179</v>
      </c>
      <c r="G16830" t="s">
        <v>13</v>
      </c>
      <c r="H16830" t="s">
        <v>30715</v>
      </c>
      <c r="I16830" t="s">
        <v>1053</v>
      </c>
      <c r="J16830" t="s">
        <v>175</v>
      </c>
      <c r="K16830" t="s">
        <v>24</v>
      </c>
      <c r="L16830" t="s">
        <v>17</v>
      </c>
      <c r="M16830" t="s">
        <v>101</v>
      </c>
    </row>
    <row r="16831" spans="1:13" x14ac:dyDescent="0.3">
      <c r="A16831" t="s">
        <v>1883</v>
      </c>
      <c r="C16831" t="s">
        <v>30851</v>
      </c>
      <c r="D16831">
        <v>18</v>
      </c>
      <c r="E16831" s="1">
        <v>130000</v>
      </c>
      <c r="G16831" t="s">
        <v>13</v>
      </c>
      <c r="H16831" t="s">
        <v>30944</v>
      </c>
      <c r="I16831" t="s">
        <v>1053</v>
      </c>
      <c r="J16831" t="s">
        <v>175</v>
      </c>
      <c r="K16831" t="s">
        <v>24</v>
      </c>
      <c r="L16831" t="s">
        <v>17</v>
      </c>
      <c r="M16831" t="s">
        <v>450</v>
      </c>
    </row>
    <row r="16832" spans="1:13" x14ac:dyDescent="0.3">
      <c r="A16832" t="s">
        <v>1883</v>
      </c>
      <c r="C16832" t="s">
        <v>5155</v>
      </c>
      <c r="D16832">
        <v>21</v>
      </c>
      <c r="E16832" s="1">
        <v>275500</v>
      </c>
      <c r="G16832" t="s">
        <v>13</v>
      </c>
      <c r="H16832" t="s">
        <v>5327</v>
      </c>
      <c r="I16832" t="s">
        <v>1053</v>
      </c>
      <c r="J16832" t="s">
        <v>175</v>
      </c>
      <c r="K16832" t="s">
        <v>24</v>
      </c>
      <c r="L16832" t="s">
        <v>17</v>
      </c>
      <c r="M16832" t="s">
        <v>442</v>
      </c>
    </row>
    <row r="16833" spans="1:13" x14ac:dyDescent="0.3">
      <c r="A16833" t="s">
        <v>1883</v>
      </c>
      <c r="C16833" t="s">
        <v>4887</v>
      </c>
      <c r="D16833">
        <v>54</v>
      </c>
      <c r="E16833" s="1">
        <v>3829122</v>
      </c>
      <c r="G16833" t="s">
        <v>13</v>
      </c>
      <c r="H16833" t="s">
        <v>4886</v>
      </c>
      <c r="I16833" t="s">
        <v>1053</v>
      </c>
      <c r="J16833" t="s">
        <v>175</v>
      </c>
      <c r="K16833" t="s">
        <v>24</v>
      </c>
      <c r="L16833" t="s">
        <v>17</v>
      </c>
      <c r="M16833" t="s">
        <v>31</v>
      </c>
    </row>
    <row r="16834" spans="1:13" x14ac:dyDescent="0.3">
      <c r="A16834" t="s">
        <v>1883</v>
      </c>
      <c r="C16834" t="s">
        <v>22837</v>
      </c>
      <c r="D16834">
        <v>23</v>
      </c>
      <c r="E16834" s="1">
        <v>2700800</v>
      </c>
      <c r="G16834" t="s">
        <v>13</v>
      </c>
      <c r="H16834" t="s">
        <v>22953</v>
      </c>
      <c r="I16834" t="s">
        <v>1053</v>
      </c>
      <c r="J16834" t="s">
        <v>175</v>
      </c>
      <c r="K16834" t="s">
        <v>24</v>
      </c>
      <c r="L16834" t="s">
        <v>17</v>
      </c>
      <c r="M16834" t="s">
        <v>442</v>
      </c>
    </row>
    <row r="16835" spans="1:13" x14ac:dyDescent="0.3">
      <c r="A16835" t="s">
        <v>1883</v>
      </c>
      <c r="C16835" t="s">
        <v>23373</v>
      </c>
      <c r="D16835">
        <v>58</v>
      </c>
      <c r="E16835" s="1">
        <v>482884</v>
      </c>
      <c r="G16835" t="s">
        <v>13</v>
      </c>
      <c r="H16835" t="s">
        <v>23382</v>
      </c>
      <c r="I16835" t="s">
        <v>1053</v>
      </c>
      <c r="J16835" t="s">
        <v>175</v>
      </c>
      <c r="K16835" t="s">
        <v>24</v>
      </c>
      <c r="L16835" t="s">
        <v>25</v>
      </c>
      <c r="M16835" t="s">
        <v>12599</v>
      </c>
    </row>
    <row r="16836" spans="1:13" x14ac:dyDescent="0.3">
      <c r="A16836" t="s">
        <v>1883</v>
      </c>
      <c r="C16836" t="s">
        <v>15737</v>
      </c>
      <c r="D16836">
        <v>18</v>
      </c>
      <c r="E16836" s="1">
        <v>100000</v>
      </c>
      <c r="G16836" t="s">
        <v>13</v>
      </c>
      <c r="H16836" t="s">
        <v>16021</v>
      </c>
      <c r="I16836" t="s">
        <v>1053</v>
      </c>
      <c r="J16836" t="s">
        <v>175</v>
      </c>
      <c r="K16836" t="s">
        <v>24</v>
      </c>
      <c r="L16836" t="s">
        <v>17</v>
      </c>
      <c r="M16836" t="s">
        <v>450</v>
      </c>
    </row>
    <row r="16837" spans="1:13" x14ac:dyDescent="0.3">
      <c r="A16837" t="s">
        <v>1883</v>
      </c>
      <c r="C16837" t="s">
        <v>12314</v>
      </c>
      <c r="D16837">
        <v>20</v>
      </c>
      <c r="E16837" s="1">
        <v>441906</v>
      </c>
      <c r="G16837" t="s">
        <v>13</v>
      </c>
      <c r="H16837" t="s">
        <v>12489</v>
      </c>
      <c r="I16837" t="s">
        <v>1053</v>
      </c>
      <c r="J16837" t="s">
        <v>175</v>
      </c>
      <c r="K16837" t="s">
        <v>24</v>
      </c>
      <c r="L16837" t="s">
        <v>17</v>
      </c>
      <c r="M16837" t="s">
        <v>105</v>
      </c>
    </row>
    <row r="16838" spans="1:13" x14ac:dyDescent="0.3">
      <c r="A16838" t="s">
        <v>1883</v>
      </c>
      <c r="C16838" t="s">
        <v>8196</v>
      </c>
      <c r="D16838">
        <v>67</v>
      </c>
      <c r="E16838" s="1">
        <v>2692448</v>
      </c>
      <c r="G16838" t="s">
        <v>13</v>
      </c>
      <c r="H16838" t="s">
        <v>8558</v>
      </c>
      <c r="I16838" t="s">
        <v>1053</v>
      </c>
      <c r="J16838" t="s">
        <v>175</v>
      </c>
      <c r="K16838" t="s">
        <v>24</v>
      </c>
      <c r="L16838" t="s">
        <v>17</v>
      </c>
      <c r="M16838" t="s">
        <v>345</v>
      </c>
    </row>
    <row r="16839" spans="1:13" x14ac:dyDescent="0.3">
      <c r="A16839" t="s">
        <v>7005</v>
      </c>
      <c r="C16839" t="s">
        <v>38095</v>
      </c>
      <c r="D16839">
        <v>90</v>
      </c>
      <c r="E16839" s="1">
        <v>8262663</v>
      </c>
      <c r="G16839" t="s">
        <v>34</v>
      </c>
      <c r="H16839" t="s">
        <v>38131</v>
      </c>
      <c r="I16839" t="s">
        <v>1053</v>
      </c>
      <c r="J16839" t="s">
        <v>175</v>
      </c>
      <c r="K16839" t="s">
        <v>24</v>
      </c>
      <c r="L16839" t="s">
        <v>17</v>
      </c>
      <c r="M16839" t="s">
        <v>740</v>
      </c>
    </row>
    <row r="16840" spans="1:13" x14ac:dyDescent="0.3">
      <c r="A16840" t="s">
        <v>7005</v>
      </c>
      <c r="C16840" t="s">
        <v>6985</v>
      </c>
      <c r="D16840">
        <v>72</v>
      </c>
      <c r="E16840" s="1">
        <v>15000000</v>
      </c>
      <c r="G16840" t="s">
        <v>34</v>
      </c>
      <c r="H16840" t="s">
        <v>7006</v>
      </c>
      <c r="I16840" t="s">
        <v>1053</v>
      </c>
      <c r="J16840" t="s">
        <v>175</v>
      </c>
      <c r="K16840" t="s">
        <v>24</v>
      </c>
      <c r="L16840" t="s">
        <v>17</v>
      </c>
      <c r="M16840" t="s">
        <v>61</v>
      </c>
    </row>
    <row r="16841" spans="1:13" x14ac:dyDescent="0.3">
      <c r="A16841" t="s">
        <v>3267</v>
      </c>
      <c r="C16841" t="s">
        <v>2957</v>
      </c>
      <c r="D16841">
        <v>14</v>
      </c>
      <c r="E16841" s="1">
        <v>500000</v>
      </c>
      <c r="G16841" t="s">
        <v>13</v>
      </c>
      <c r="H16841" t="s">
        <v>3268</v>
      </c>
      <c r="I16841" t="s">
        <v>73</v>
      </c>
      <c r="K16841" t="s">
        <v>74</v>
      </c>
      <c r="L16841" t="s">
        <v>44</v>
      </c>
      <c r="M16841" t="s">
        <v>207</v>
      </c>
    </row>
    <row r="16842" spans="1:13" x14ac:dyDescent="0.3">
      <c r="A16842" t="s">
        <v>3267</v>
      </c>
      <c r="C16842" t="s">
        <v>27408</v>
      </c>
      <c r="D16842">
        <v>24</v>
      </c>
      <c r="E16842" s="1">
        <v>2000005</v>
      </c>
      <c r="G16842" t="s">
        <v>13</v>
      </c>
      <c r="H16842" t="s">
        <v>27492</v>
      </c>
      <c r="I16842" t="s">
        <v>73</v>
      </c>
      <c r="K16842" t="s">
        <v>74</v>
      </c>
      <c r="L16842" t="s">
        <v>44</v>
      </c>
      <c r="M16842" t="s">
        <v>207</v>
      </c>
    </row>
    <row r="16843" spans="1:13" x14ac:dyDescent="0.3">
      <c r="A16843" t="s">
        <v>3267</v>
      </c>
      <c r="C16843" t="s">
        <v>3657</v>
      </c>
      <c r="D16843">
        <v>34</v>
      </c>
      <c r="E16843" s="1">
        <v>170578</v>
      </c>
      <c r="G16843" t="s">
        <v>13</v>
      </c>
      <c r="H16843" t="s">
        <v>4260</v>
      </c>
      <c r="I16843" t="s">
        <v>73</v>
      </c>
      <c r="K16843" t="s">
        <v>74</v>
      </c>
      <c r="L16843" t="s">
        <v>17</v>
      </c>
      <c r="M16843" t="s">
        <v>18</v>
      </c>
    </row>
    <row r="16844" spans="1:13" x14ac:dyDescent="0.3">
      <c r="A16844" t="s">
        <v>35394</v>
      </c>
      <c r="C16844" t="s">
        <v>35205</v>
      </c>
      <c r="D16844">
        <v>19</v>
      </c>
      <c r="E16844" s="1">
        <v>100000</v>
      </c>
      <c r="G16844" t="s">
        <v>13</v>
      </c>
      <c r="H16844" t="s">
        <v>35395</v>
      </c>
      <c r="I16844" t="s">
        <v>3034</v>
      </c>
      <c r="K16844" t="s">
        <v>1464</v>
      </c>
      <c r="L16844" t="s">
        <v>17</v>
      </c>
      <c r="M16844" t="s">
        <v>450</v>
      </c>
    </row>
    <row r="16845" spans="1:13" x14ac:dyDescent="0.3">
      <c r="A16845" t="s">
        <v>8663</v>
      </c>
      <c r="C16845" t="s">
        <v>8560</v>
      </c>
      <c r="D16845">
        <v>61</v>
      </c>
      <c r="E16845" s="1">
        <v>710727</v>
      </c>
      <c r="G16845" t="s">
        <v>13</v>
      </c>
      <c r="H16845" t="s">
        <v>8664</v>
      </c>
      <c r="I16845" t="s">
        <v>49</v>
      </c>
      <c r="J16845" t="s">
        <v>50</v>
      </c>
      <c r="K16845" t="s">
        <v>51</v>
      </c>
      <c r="L16845" t="s">
        <v>17</v>
      </c>
      <c r="M16845" t="s">
        <v>66</v>
      </c>
    </row>
    <row r="16846" spans="1:13" x14ac:dyDescent="0.3">
      <c r="A16846" t="s">
        <v>3919</v>
      </c>
      <c r="C16846" t="s">
        <v>3657</v>
      </c>
      <c r="D16846">
        <v>26</v>
      </c>
      <c r="E16846" s="1">
        <v>25000</v>
      </c>
      <c r="G16846" t="s">
        <v>13</v>
      </c>
      <c r="H16846" t="s">
        <v>3920</v>
      </c>
      <c r="I16846" t="s">
        <v>252</v>
      </c>
      <c r="K16846" t="s">
        <v>51</v>
      </c>
      <c r="L16846" t="s">
        <v>44</v>
      </c>
      <c r="M16846" t="s">
        <v>450</v>
      </c>
    </row>
    <row r="16847" spans="1:13" x14ac:dyDescent="0.3">
      <c r="A16847" t="s">
        <v>1988</v>
      </c>
      <c r="C16847" t="s">
        <v>1852</v>
      </c>
      <c r="D16847">
        <v>28</v>
      </c>
      <c r="E16847" s="1">
        <v>200000</v>
      </c>
      <c r="G16847" t="s">
        <v>13</v>
      </c>
      <c r="H16847" t="s">
        <v>1989</v>
      </c>
      <c r="I16847" t="s">
        <v>297</v>
      </c>
      <c r="J16847" t="s">
        <v>297</v>
      </c>
      <c r="K16847" t="s">
        <v>273</v>
      </c>
      <c r="L16847" t="s">
        <v>170</v>
      </c>
      <c r="M16847" t="s">
        <v>66</v>
      </c>
    </row>
    <row r="16848" spans="1:13" x14ac:dyDescent="0.3">
      <c r="A16848" t="s">
        <v>1988</v>
      </c>
      <c r="C16848" t="s">
        <v>28936</v>
      </c>
      <c r="D16848">
        <v>28</v>
      </c>
      <c r="E16848" s="1">
        <v>450000</v>
      </c>
      <c r="G16848" t="s">
        <v>13</v>
      </c>
      <c r="H16848" t="s">
        <v>29052</v>
      </c>
      <c r="I16848" t="s">
        <v>297</v>
      </c>
      <c r="J16848" t="s">
        <v>297</v>
      </c>
      <c r="K16848" t="s">
        <v>273</v>
      </c>
      <c r="L16848" t="s">
        <v>17</v>
      </c>
      <c r="M16848" t="s">
        <v>66</v>
      </c>
    </row>
    <row r="16849" spans="1:13" x14ac:dyDescent="0.3">
      <c r="A16849" t="s">
        <v>1988</v>
      </c>
      <c r="C16849" t="s">
        <v>4395</v>
      </c>
      <c r="D16849">
        <v>46</v>
      </c>
      <c r="E16849" s="1">
        <v>2956532</v>
      </c>
      <c r="G16849" t="s">
        <v>907</v>
      </c>
      <c r="H16849" t="s">
        <v>4551</v>
      </c>
      <c r="I16849" t="s">
        <v>297</v>
      </c>
      <c r="J16849" t="s">
        <v>297</v>
      </c>
      <c r="K16849" t="s">
        <v>273</v>
      </c>
      <c r="L16849" t="s">
        <v>38</v>
      </c>
      <c r="M16849" t="s">
        <v>3833</v>
      </c>
    </row>
    <row r="16850" spans="1:13" x14ac:dyDescent="0.3">
      <c r="A16850" t="s">
        <v>1988</v>
      </c>
      <c r="C16850" t="s">
        <v>5025</v>
      </c>
      <c r="D16850">
        <v>9</v>
      </c>
      <c r="E16850" s="1">
        <v>200000</v>
      </c>
      <c r="G16850" t="s">
        <v>69</v>
      </c>
      <c r="H16850" t="s">
        <v>5088</v>
      </c>
      <c r="I16850" t="s">
        <v>297</v>
      </c>
      <c r="J16850" t="s">
        <v>297</v>
      </c>
      <c r="K16850" t="s">
        <v>273</v>
      </c>
      <c r="L16850" t="s">
        <v>38</v>
      </c>
      <c r="M16850" t="s">
        <v>39</v>
      </c>
    </row>
    <row r="16851" spans="1:13" x14ac:dyDescent="0.3">
      <c r="A16851" t="s">
        <v>31275</v>
      </c>
      <c r="C16851" t="s">
        <v>31268</v>
      </c>
      <c r="D16851">
        <v>11</v>
      </c>
      <c r="E16851" s="1">
        <v>148585</v>
      </c>
      <c r="G16851" t="s">
        <v>34</v>
      </c>
      <c r="H16851" t="s">
        <v>31276</v>
      </c>
      <c r="I16851" t="s">
        <v>31277</v>
      </c>
      <c r="K16851" t="s">
        <v>74</v>
      </c>
      <c r="L16851" t="s">
        <v>44</v>
      </c>
      <c r="M16851" t="s">
        <v>61</v>
      </c>
    </row>
    <row r="16852" spans="1:13" x14ac:dyDescent="0.3">
      <c r="A16852" t="s">
        <v>15968</v>
      </c>
      <c r="C16852" t="s">
        <v>29922</v>
      </c>
      <c r="D16852">
        <v>36</v>
      </c>
      <c r="E16852" s="1">
        <v>575691</v>
      </c>
      <c r="G16852" t="s">
        <v>48</v>
      </c>
      <c r="H16852" t="s">
        <v>29955</v>
      </c>
      <c r="I16852" t="s">
        <v>49</v>
      </c>
      <c r="J16852" t="s">
        <v>50</v>
      </c>
      <c r="K16852" t="s">
        <v>51</v>
      </c>
      <c r="L16852" t="s">
        <v>44</v>
      </c>
      <c r="M16852" t="s">
        <v>331</v>
      </c>
    </row>
    <row r="16853" spans="1:13" x14ac:dyDescent="0.3">
      <c r="A16853" t="s">
        <v>15968</v>
      </c>
      <c r="C16853" t="s">
        <v>22837</v>
      </c>
      <c r="D16853">
        <v>49</v>
      </c>
      <c r="E16853" s="1">
        <v>2498539</v>
      </c>
      <c r="G16853" t="s">
        <v>364</v>
      </c>
      <c r="H16853" t="s">
        <v>22897</v>
      </c>
      <c r="I16853" t="s">
        <v>49</v>
      </c>
      <c r="J16853" t="s">
        <v>50</v>
      </c>
      <c r="K16853" t="s">
        <v>51</v>
      </c>
      <c r="L16853" t="s">
        <v>44</v>
      </c>
      <c r="M16853" t="s">
        <v>39</v>
      </c>
    </row>
    <row r="16854" spans="1:13" x14ac:dyDescent="0.3">
      <c r="A16854" t="s">
        <v>15968</v>
      </c>
      <c r="C16854" t="s">
        <v>23966</v>
      </c>
      <c r="D16854">
        <v>71</v>
      </c>
      <c r="E16854" s="1">
        <v>2429203</v>
      </c>
      <c r="G16854" t="s">
        <v>34</v>
      </c>
      <c r="H16854" t="s">
        <v>24027</v>
      </c>
      <c r="I16854" t="s">
        <v>49</v>
      </c>
      <c r="J16854" t="s">
        <v>50</v>
      </c>
      <c r="K16854" t="s">
        <v>51</v>
      </c>
      <c r="L16854" t="s">
        <v>44</v>
      </c>
      <c r="M16854" t="s">
        <v>39</v>
      </c>
    </row>
    <row r="16855" spans="1:13" x14ac:dyDescent="0.3">
      <c r="A16855" t="s">
        <v>15968</v>
      </c>
      <c r="C16855" t="s">
        <v>15737</v>
      </c>
      <c r="D16855">
        <v>50</v>
      </c>
      <c r="E16855" s="1">
        <v>1200000</v>
      </c>
      <c r="G16855" t="s">
        <v>34</v>
      </c>
      <c r="H16855" t="s">
        <v>15969</v>
      </c>
      <c r="I16855" t="s">
        <v>49</v>
      </c>
      <c r="J16855" t="s">
        <v>50</v>
      </c>
      <c r="K16855" t="s">
        <v>51</v>
      </c>
      <c r="L16855" t="s">
        <v>44</v>
      </c>
      <c r="M16855" t="s">
        <v>39</v>
      </c>
    </row>
    <row r="16856" spans="1:13" x14ac:dyDescent="0.3">
      <c r="A16856" t="s">
        <v>15865</v>
      </c>
      <c r="C16856" t="s">
        <v>29553</v>
      </c>
      <c r="D16856">
        <v>24</v>
      </c>
      <c r="E16856" s="1">
        <v>2355098</v>
      </c>
      <c r="G16856" t="s">
        <v>48</v>
      </c>
      <c r="H16856" t="s">
        <v>29684</v>
      </c>
      <c r="I16856" t="s">
        <v>49</v>
      </c>
      <c r="J16856" t="s">
        <v>50</v>
      </c>
      <c r="K16856" t="s">
        <v>51</v>
      </c>
      <c r="L16856" t="s">
        <v>44</v>
      </c>
      <c r="M16856" t="s">
        <v>354</v>
      </c>
    </row>
    <row r="16857" spans="1:13" x14ac:dyDescent="0.3">
      <c r="A16857" t="s">
        <v>15865</v>
      </c>
      <c r="C16857" t="s">
        <v>15737</v>
      </c>
      <c r="D16857">
        <v>48</v>
      </c>
      <c r="E16857" s="1">
        <v>3581109</v>
      </c>
      <c r="G16857" t="s">
        <v>48</v>
      </c>
      <c r="H16857" t="s">
        <v>15866</v>
      </c>
      <c r="I16857" t="s">
        <v>49</v>
      </c>
      <c r="J16857" t="s">
        <v>50</v>
      </c>
      <c r="K16857" t="s">
        <v>51</v>
      </c>
      <c r="L16857" t="s">
        <v>44</v>
      </c>
      <c r="M16857" t="s">
        <v>354</v>
      </c>
    </row>
    <row r="16858" spans="1:13" x14ac:dyDescent="0.3">
      <c r="A16858" t="s">
        <v>29182</v>
      </c>
      <c r="C16858" t="s">
        <v>29114</v>
      </c>
      <c r="D16858">
        <v>20</v>
      </c>
      <c r="E16858" s="1">
        <v>208575</v>
      </c>
      <c r="G16858" t="s">
        <v>69</v>
      </c>
      <c r="H16858" t="s">
        <v>29183</v>
      </c>
      <c r="I16858" t="s">
        <v>578</v>
      </c>
      <c r="J16858" t="s">
        <v>578</v>
      </c>
      <c r="K16858" t="s">
        <v>273</v>
      </c>
      <c r="L16858" t="s">
        <v>17</v>
      </c>
      <c r="M16858" t="s">
        <v>39</v>
      </c>
    </row>
    <row r="16859" spans="1:13" x14ac:dyDescent="0.3">
      <c r="A16859" t="s">
        <v>8624</v>
      </c>
      <c r="C16859" t="s">
        <v>29922</v>
      </c>
      <c r="D16859">
        <v>30</v>
      </c>
      <c r="E16859" s="1">
        <v>100000</v>
      </c>
      <c r="G16859" t="s">
        <v>13</v>
      </c>
      <c r="H16859" t="s">
        <v>30353</v>
      </c>
      <c r="I16859" t="s">
        <v>1053</v>
      </c>
      <c r="J16859" t="s">
        <v>175</v>
      </c>
      <c r="K16859" t="s">
        <v>24</v>
      </c>
      <c r="L16859" t="s">
        <v>17</v>
      </c>
      <c r="M16859" t="s">
        <v>450</v>
      </c>
    </row>
    <row r="16860" spans="1:13" x14ac:dyDescent="0.3">
      <c r="A16860" t="s">
        <v>8624</v>
      </c>
      <c r="C16860" t="s">
        <v>15737</v>
      </c>
      <c r="D16860">
        <v>32</v>
      </c>
      <c r="E16860" s="1">
        <v>353295</v>
      </c>
      <c r="G16860" t="s">
        <v>13</v>
      </c>
      <c r="H16860" t="s">
        <v>15845</v>
      </c>
      <c r="I16860" t="s">
        <v>1053</v>
      </c>
      <c r="J16860" t="s">
        <v>175</v>
      </c>
      <c r="K16860" t="s">
        <v>24</v>
      </c>
      <c r="L16860" t="s">
        <v>17</v>
      </c>
      <c r="M16860" t="s">
        <v>66</v>
      </c>
    </row>
    <row r="16861" spans="1:13" x14ac:dyDescent="0.3">
      <c r="A16861" t="s">
        <v>8624</v>
      </c>
      <c r="C16861" t="s">
        <v>12673</v>
      </c>
      <c r="D16861">
        <v>24</v>
      </c>
      <c r="E16861" s="1">
        <v>83498</v>
      </c>
      <c r="G16861" t="s">
        <v>13</v>
      </c>
      <c r="H16861" t="s">
        <v>12736</v>
      </c>
      <c r="I16861" t="s">
        <v>1053</v>
      </c>
      <c r="J16861" t="s">
        <v>175</v>
      </c>
      <c r="K16861" t="s">
        <v>24</v>
      </c>
      <c r="L16861" t="s">
        <v>17</v>
      </c>
      <c r="M16861" t="s">
        <v>450</v>
      </c>
    </row>
    <row r="16862" spans="1:13" x14ac:dyDescent="0.3">
      <c r="A16862" t="s">
        <v>8624</v>
      </c>
      <c r="C16862" t="s">
        <v>8560</v>
      </c>
      <c r="D16862">
        <v>74</v>
      </c>
      <c r="E16862" s="1">
        <v>691884</v>
      </c>
      <c r="G16862" t="s">
        <v>34</v>
      </c>
      <c r="H16862" t="s">
        <v>8625</v>
      </c>
      <c r="I16862" t="s">
        <v>1053</v>
      </c>
      <c r="J16862" t="s">
        <v>175</v>
      </c>
      <c r="K16862" t="s">
        <v>24</v>
      </c>
      <c r="L16862" t="s">
        <v>17</v>
      </c>
      <c r="M16862" t="s">
        <v>39</v>
      </c>
    </row>
    <row r="16863" spans="1:13" x14ac:dyDescent="0.3">
      <c r="A16863" t="s">
        <v>8624</v>
      </c>
      <c r="C16863" t="s">
        <v>8666</v>
      </c>
      <c r="D16863">
        <v>58</v>
      </c>
      <c r="E16863" s="1">
        <v>360593</v>
      </c>
      <c r="G16863" t="s">
        <v>13</v>
      </c>
      <c r="H16863" t="s">
        <v>8693</v>
      </c>
      <c r="I16863" t="s">
        <v>1053</v>
      </c>
      <c r="J16863" t="s">
        <v>175</v>
      </c>
      <c r="K16863" t="s">
        <v>24</v>
      </c>
      <c r="L16863" t="s">
        <v>17</v>
      </c>
      <c r="M16863" t="s">
        <v>18</v>
      </c>
    </row>
    <row r="16864" spans="1:13" x14ac:dyDescent="0.3">
      <c r="A16864" t="s">
        <v>8624</v>
      </c>
      <c r="C16864" t="s">
        <v>36834</v>
      </c>
      <c r="D16864">
        <v>12</v>
      </c>
      <c r="E16864" s="1">
        <v>100000</v>
      </c>
      <c r="G16864" t="s">
        <v>13</v>
      </c>
      <c r="H16864" t="s">
        <v>36841</v>
      </c>
      <c r="I16864" t="s">
        <v>1053</v>
      </c>
      <c r="J16864" t="s">
        <v>175</v>
      </c>
      <c r="K16864" t="s">
        <v>24</v>
      </c>
      <c r="L16864" t="s">
        <v>17</v>
      </c>
      <c r="M16864" t="s">
        <v>450</v>
      </c>
    </row>
    <row r="16865" spans="1:13" x14ac:dyDescent="0.3">
      <c r="A16865" t="s">
        <v>8624</v>
      </c>
      <c r="C16865" t="s">
        <v>36834</v>
      </c>
      <c r="D16865">
        <v>18</v>
      </c>
      <c r="E16865" s="1">
        <v>100000</v>
      </c>
      <c r="G16865" t="s">
        <v>13</v>
      </c>
      <c r="H16865" t="s">
        <v>36843</v>
      </c>
      <c r="I16865" t="s">
        <v>1053</v>
      </c>
      <c r="J16865" t="s">
        <v>175</v>
      </c>
      <c r="K16865" t="s">
        <v>24</v>
      </c>
      <c r="L16865" t="s">
        <v>17</v>
      </c>
      <c r="M16865" t="s">
        <v>450</v>
      </c>
    </row>
    <row r="16866" spans="1:13" x14ac:dyDescent="0.3">
      <c r="A16866" t="s">
        <v>8624</v>
      </c>
      <c r="C16866" t="s">
        <v>24373</v>
      </c>
      <c r="D16866">
        <v>24</v>
      </c>
      <c r="E16866" s="1">
        <v>858357</v>
      </c>
      <c r="G16866" t="s">
        <v>13</v>
      </c>
      <c r="H16866" t="s">
        <v>24379</v>
      </c>
      <c r="I16866" t="s">
        <v>1053</v>
      </c>
      <c r="J16866" t="s">
        <v>175</v>
      </c>
      <c r="K16866" t="s">
        <v>24</v>
      </c>
      <c r="L16866" t="s">
        <v>170</v>
      </c>
      <c r="M16866" t="s">
        <v>18</v>
      </c>
    </row>
    <row r="16867" spans="1:13" x14ac:dyDescent="0.3">
      <c r="A16867" t="s">
        <v>8624</v>
      </c>
      <c r="C16867" t="s">
        <v>18937</v>
      </c>
      <c r="D16867">
        <v>12</v>
      </c>
      <c r="E16867" s="1">
        <v>10000</v>
      </c>
      <c r="G16867" t="s">
        <v>13</v>
      </c>
      <c r="H16867" t="s">
        <v>18950</v>
      </c>
      <c r="I16867" t="s">
        <v>1053</v>
      </c>
      <c r="J16867" t="s">
        <v>175</v>
      </c>
      <c r="K16867" t="s">
        <v>24</v>
      </c>
      <c r="L16867" t="s">
        <v>17</v>
      </c>
      <c r="M16867" t="s">
        <v>31</v>
      </c>
    </row>
    <row r="16868" spans="1:13" x14ac:dyDescent="0.3">
      <c r="A16868" t="s">
        <v>8624</v>
      </c>
      <c r="C16868" t="s">
        <v>18415</v>
      </c>
      <c r="D16868">
        <v>36</v>
      </c>
      <c r="E16868" s="1">
        <v>3505000</v>
      </c>
      <c r="G16868" t="s">
        <v>13</v>
      </c>
      <c r="H16868" t="s">
        <v>18416</v>
      </c>
      <c r="I16868" t="s">
        <v>1053</v>
      </c>
      <c r="J16868" t="s">
        <v>175</v>
      </c>
      <c r="K16868" t="s">
        <v>24</v>
      </c>
      <c r="L16868" t="s">
        <v>17</v>
      </c>
      <c r="M16868" t="s">
        <v>87</v>
      </c>
    </row>
    <row r="16869" spans="1:13" x14ac:dyDescent="0.3">
      <c r="A16869" t="s">
        <v>23875</v>
      </c>
      <c r="C16869" t="s">
        <v>23856</v>
      </c>
      <c r="D16869">
        <v>27</v>
      </c>
      <c r="E16869" s="1">
        <v>705480</v>
      </c>
      <c r="G16869" t="s">
        <v>13</v>
      </c>
      <c r="H16869" t="s">
        <v>23876</v>
      </c>
      <c r="I16869" t="s">
        <v>1433</v>
      </c>
      <c r="J16869" t="s">
        <v>732</v>
      </c>
      <c r="K16869" t="s">
        <v>24</v>
      </c>
      <c r="L16869" t="s">
        <v>17</v>
      </c>
      <c r="M16869" t="s">
        <v>31</v>
      </c>
    </row>
    <row r="16870" spans="1:13" x14ac:dyDescent="0.3">
      <c r="A16870" t="s">
        <v>23875</v>
      </c>
      <c r="C16870" t="s">
        <v>35729</v>
      </c>
      <c r="D16870">
        <v>12</v>
      </c>
      <c r="E16870" s="1">
        <v>100000</v>
      </c>
      <c r="G16870" t="s">
        <v>13</v>
      </c>
      <c r="H16870" t="s">
        <v>35918</v>
      </c>
      <c r="I16870" t="s">
        <v>1433</v>
      </c>
      <c r="J16870" t="s">
        <v>732</v>
      </c>
      <c r="K16870" t="s">
        <v>24</v>
      </c>
      <c r="L16870" t="s">
        <v>17</v>
      </c>
      <c r="M16870" t="s">
        <v>450</v>
      </c>
    </row>
    <row r="16871" spans="1:13" x14ac:dyDescent="0.3">
      <c r="A16871" t="s">
        <v>9511</v>
      </c>
      <c r="C16871" t="s">
        <v>9396</v>
      </c>
      <c r="D16871">
        <v>22</v>
      </c>
      <c r="E16871" s="1">
        <v>130000</v>
      </c>
      <c r="G16871" t="s">
        <v>69</v>
      </c>
      <c r="H16871" t="s">
        <v>9512</v>
      </c>
      <c r="I16871" t="s">
        <v>22</v>
      </c>
      <c r="J16871" t="s">
        <v>23</v>
      </c>
      <c r="K16871" t="s">
        <v>24</v>
      </c>
      <c r="L16871" t="s">
        <v>25</v>
      </c>
      <c r="M16871" t="s">
        <v>39</v>
      </c>
    </row>
    <row r="16872" spans="1:13" x14ac:dyDescent="0.3">
      <c r="A16872" t="s">
        <v>9511</v>
      </c>
      <c r="C16872" t="s">
        <v>33372</v>
      </c>
      <c r="D16872">
        <v>17</v>
      </c>
      <c r="E16872" s="1">
        <v>90638</v>
      </c>
      <c r="G16872" t="s">
        <v>69</v>
      </c>
      <c r="H16872" t="s">
        <v>33399</v>
      </c>
      <c r="I16872" t="s">
        <v>22</v>
      </c>
      <c r="J16872" t="s">
        <v>23</v>
      </c>
      <c r="K16872" t="s">
        <v>24</v>
      </c>
      <c r="L16872" t="s">
        <v>25</v>
      </c>
      <c r="M16872" t="s">
        <v>39</v>
      </c>
    </row>
    <row r="16873" spans="1:13" x14ac:dyDescent="0.3">
      <c r="A16873" t="s">
        <v>10042</v>
      </c>
      <c r="C16873" t="s">
        <v>9547</v>
      </c>
      <c r="D16873">
        <v>6</v>
      </c>
      <c r="E16873" s="1">
        <v>100000</v>
      </c>
      <c r="G16873" t="s">
        <v>111</v>
      </c>
      <c r="H16873" t="s">
        <v>10043</v>
      </c>
      <c r="I16873" t="s">
        <v>2122</v>
      </c>
      <c r="J16873" t="s">
        <v>119</v>
      </c>
      <c r="K16873" t="s">
        <v>24</v>
      </c>
      <c r="L16873" t="s">
        <v>25</v>
      </c>
      <c r="M16873" t="s">
        <v>232</v>
      </c>
    </row>
    <row r="16874" spans="1:13" x14ac:dyDescent="0.3">
      <c r="A16874" t="s">
        <v>8078</v>
      </c>
      <c r="C16874" t="s">
        <v>8074</v>
      </c>
      <c r="D16874">
        <v>1</v>
      </c>
      <c r="E16874" s="1">
        <v>40000</v>
      </c>
      <c r="G16874" t="s">
        <v>111</v>
      </c>
      <c r="H16874" t="s">
        <v>8079</v>
      </c>
      <c r="I16874" t="s">
        <v>22</v>
      </c>
      <c r="J16874" t="s">
        <v>23</v>
      </c>
      <c r="K16874" t="s">
        <v>24</v>
      </c>
      <c r="L16874" t="s">
        <v>25</v>
      </c>
      <c r="M16874" t="s">
        <v>232</v>
      </c>
    </row>
    <row r="16875" spans="1:13" x14ac:dyDescent="0.3">
      <c r="A16875" t="s">
        <v>8078</v>
      </c>
      <c r="C16875" t="s">
        <v>36965</v>
      </c>
      <c r="D16875">
        <v>48</v>
      </c>
      <c r="E16875" s="1">
        <v>2655941</v>
      </c>
      <c r="G16875" t="s">
        <v>111</v>
      </c>
      <c r="H16875" t="s">
        <v>37015</v>
      </c>
      <c r="I16875" t="s">
        <v>22</v>
      </c>
      <c r="J16875" t="s">
        <v>23</v>
      </c>
      <c r="K16875" t="s">
        <v>24</v>
      </c>
      <c r="L16875" t="s">
        <v>25</v>
      </c>
      <c r="M16875" t="s">
        <v>232</v>
      </c>
    </row>
    <row r="16876" spans="1:13" x14ac:dyDescent="0.3">
      <c r="A16876" t="s">
        <v>8078</v>
      </c>
      <c r="C16876" t="s">
        <v>38133</v>
      </c>
      <c r="D16876">
        <v>36</v>
      </c>
      <c r="E16876" s="1">
        <v>1577725</v>
      </c>
      <c r="G16876" t="s">
        <v>111</v>
      </c>
      <c r="H16876" t="s">
        <v>38174</v>
      </c>
      <c r="I16876" t="s">
        <v>22</v>
      </c>
      <c r="J16876" t="s">
        <v>23</v>
      </c>
      <c r="K16876" t="s">
        <v>24</v>
      </c>
      <c r="L16876" t="s">
        <v>25</v>
      </c>
      <c r="M16876" t="s">
        <v>120</v>
      </c>
    </row>
    <row r="16877" spans="1:13" x14ac:dyDescent="0.3">
      <c r="A16877" t="s">
        <v>8078</v>
      </c>
      <c r="C16877" t="s">
        <v>25784</v>
      </c>
      <c r="D16877">
        <v>60</v>
      </c>
      <c r="E16877" s="1">
        <v>2296036</v>
      </c>
      <c r="G16877" t="s">
        <v>111</v>
      </c>
      <c r="H16877" t="s">
        <v>25804</v>
      </c>
      <c r="I16877" t="s">
        <v>22</v>
      </c>
      <c r="J16877" t="s">
        <v>23</v>
      </c>
      <c r="K16877" t="s">
        <v>24</v>
      </c>
      <c r="L16877" t="s">
        <v>25</v>
      </c>
      <c r="M16877" t="s">
        <v>120</v>
      </c>
    </row>
    <row r="16878" spans="1:13" x14ac:dyDescent="0.3">
      <c r="A16878" t="s">
        <v>1717</v>
      </c>
      <c r="C16878" t="s">
        <v>1558</v>
      </c>
      <c r="D16878">
        <v>24</v>
      </c>
      <c r="E16878" s="1">
        <v>400001</v>
      </c>
      <c r="G16878" t="s">
        <v>111</v>
      </c>
      <c r="H16878" t="s">
        <v>1718</v>
      </c>
      <c r="I16878" t="s">
        <v>22</v>
      </c>
      <c r="J16878" t="s">
        <v>23</v>
      </c>
      <c r="K16878" t="s">
        <v>24</v>
      </c>
      <c r="L16878" t="s">
        <v>25</v>
      </c>
      <c r="M16878" t="s">
        <v>120</v>
      </c>
    </row>
    <row r="16879" spans="1:13" x14ac:dyDescent="0.3">
      <c r="A16879" t="s">
        <v>1717</v>
      </c>
      <c r="C16879" t="s">
        <v>27925</v>
      </c>
      <c r="D16879">
        <v>25</v>
      </c>
      <c r="E16879" s="1">
        <v>2218229</v>
      </c>
      <c r="G16879" t="s">
        <v>111</v>
      </c>
      <c r="H16879" t="s">
        <v>28194</v>
      </c>
      <c r="I16879" t="s">
        <v>22</v>
      </c>
      <c r="J16879" t="s">
        <v>23</v>
      </c>
      <c r="K16879" t="s">
        <v>24</v>
      </c>
      <c r="L16879" t="s">
        <v>25</v>
      </c>
      <c r="M16879" t="s">
        <v>112</v>
      </c>
    </row>
    <row r="16880" spans="1:13" x14ac:dyDescent="0.3">
      <c r="A16880" t="s">
        <v>1717</v>
      </c>
      <c r="C16880" t="s">
        <v>27194</v>
      </c>
      <c r="D16880">
        <v>9</v>
      </c>
      <c r="E16880" s="1">
        <v>150000</v>
      </c>
      <c r="G16880" t="s">
        <v>111</v>
      </c>
      <c r="H16880" t="s">
        <v>27388</v>
      </c>
      <c r="I16880" t="s">
        <v>22</v>
      </c>
      <c r="J16880" t="s">
        <v>23</v>
      </c>
      <c r="K16880" t="s">
        <v>24</v>
      </c>
      <c r="L16880" t="s">
        <v>25</v>
      </c>
      <c r="M16880" t="s">
        <v>120</v>
      </c>
    </row>
    <row r="16881" spans="1:13" x14ac:dyDescent="0.3">
      <c r="A16881" t="s">
        <v>1717</v>
      </c>
      <c r="C16881" t="s">
        <v>27748</v>
      </c>
      <c r="D16881">
        <v>2</v>
      </c>
      <c r="E16881" s="1">
        <v>72500</v>
      </c>
      <c r="G16881" t="s">
        <v>111</v>
      </c>
      <c r="H16881" t="s">
        <v>27387</v>
      </c>
      <c r="I16881" t="s">
        <v>22</v>
      </c>
      <c r="J16881" t="s">
        <v>23</v>
      </c>
      <c r="K16881" t="s">
        <v>24</v>
      </c>
      <c r="L16881" t="s">
        <v>25</v>
      </c>
      <c r="M16881" t="s">
        <v>112</v>
      </c>
    </row>
    <row r="16882" spans="1:13" x14ac:dyDescent="0.3">
      <c r="A16882" t="s">
        <v>21938</v>
      </c>
      <c r="C16882" t="s">
        <v>21907</v>
      </c>
      <c r="D16882">
        <v>43</v>
      </c>
      <c r="E16882" s="1">
        <v>30000</v>
      </c>
      <c r="G16882" t="s">
        <v>34</v>
      </c>
      <c r="H16882" t="s">
        <v>21939</v>
      </c>
      <c r="I16882" t="s">
        <v>1053</v>
      </c>
      <c r="J16882" t="s">
        <v>175</v>
      </c>
      <c r="K16882" t="s">
        <v>24</v>
      </c>
      <c r="L16882" t="s">
        <v>25</v>
      </c>
      <c r="M16882" t="s">
        <v>6146</v>
      </c>
    </row>
    <row r="16883" spans="1:13" x14ac:dyDescent="0.3">
      <c r="A16883" t="s">
        <v>9545</v>
      </c>
      <c r="C16883" t="s">
        <v>16755</v>
      </c>
      <c r="D16883">
        <v>37</v>
      </c>
      <c r="E16883" s="1">
        <v>8500000</v>
      </c>
      <c r="G16883" t="s">
        <v>34</v>
      </c>
      <c r="H16883" t="s">
        <v>16787</v>
      </c>
      <c r="I16883" t="s">
        <v>55</v>
      </c>
      <c r="J16883" t="s">
        <v>206</v>
      </c>
      <c r="K16883" t="s">
        <v>56</v>
      </c>
      <c r="L16883" t="s">
        <v>38</v>
      </c>
      <c r="M16883" t="s">
        <v>6146</v>
      </c>
    </row>
    <row r="16884" spans="1:13" x14ac:dyDescent="0.3">
      <c r="A16884" t="s">
        <v>9545</v>
      </c>
      <c r="C16884" t="s">
        <v>9547</v>
      </c>
      <c r="D16884">
        <v>32</v>
      </c>
      <c r="E16884" s="1">
        <v>3271996</v>
      </c>
      <c r="G16884" t="s">
        <v>34</v>
      </c>
      <c r="H16884" t="s">
        <v>9546</v>
      </c>
      <c r="I16884" t="s">
        <v>55</v>
      </c>
      <c r="J16884" t="s">
        <v>206</v>
      </c>
      <c r="K16884" t="s">
        <v>56</v>
      </c>
      <c r="L16884" t="s">
        <v>38</v>
      </c>
      <c r="M16884" t="s">
        <v>6146</v>
      </c>
    </row>
    <row r="16885" spans="1:13" x14ac:dyDescent="0.3">
      <c r="A16885" t="s">
        <v>16242</v>
      </c>
      <c r="C16885" t="s">
        <v>16236</v>
      </c>
      <c r="D16885">
        <v>38</v>
      </c>
      <c r="E16885" s="1">
        <v>399830</v>
      </c>
      <c r="G16885" t="s">
        <v>34</v>
      </c>
      <c r="H16885" t="s">
        <v>12428</v>
      </c>
      <c r="I16885" t="s">
        <v>16243</v>
      </c>
      <c r="K16885" t="s">
        <v>5238</v>
      </c>
      <c r="L16885" t="s">
        <v>44</v>
      </c>
      <c r="M16885" t="s">
        <v>6146</v>
      </c>
    </row>
    <row r="16886" spans="1:13" x14ac:dyDescent="0.3">
      <c r="A16886" t="s">
        <v>36717</v>
      </c>
      <c r="C16886" t="s">
        <v>36676</v>
      </c>
      <c r="D16886">
        <v>3</v>
      </c>
      <c r="E16886" s="1">
        <v>22608</v>
      </c>
      <c r="G16886" t="s">
        <v>34</v>
      </c>
      <c r="H16886" t="s">
        <v>36718</v>
      </c>
      <c r="I16886" t="s">
        <v>34622</v>
      </c>
      <c r="K16886" t="s">
        <v>12032</v>
      </c>
      <c r="L16886" t="s">
        <v>44</v>
      </c>
      <c r="M16886" t="s">
        <v>6146</v>
      </c>
    </row>
    <row r="16887" spans="1:13" x14ac:dyDescent="0.3">
      <c r="A16887" t="s">
        <v>12109</v>
      </c>
      <c r="C16887" t="s">
        <v>21173</v>
      </c>
      <c r="D16887">
        <v>18</v>
      </c>
      <c r="E16887" s="1">
        <v>300000</v>
      </c>
      <c r="G16887" t="s">
        <v>111</v>
      </c>
      <c r="H16887" t="s">
        <v>21606</v>
      </c>
      <c r="I16887" t="s">
        <v>306</v>
      </c>
      <c r="J16887" t="s">
        <v>307</v>
      </c>
      <c r="K16887" t="s">
        <v>24</v>
      </c>
      <c r="L16887" t="s">
        <v>25</v>
      </c>
      <c r="M16887" t="s">
        <v>120</v>
      </c>
    </row>
    <row r="16888" spans="1:13" x14ac:dyDescent="0.3">
      <c r="A16888" t="s">
        <v>12109</v>
      </c>
      <c r="C16888" t="s">
        <v>11813</v>
      </c>
      <c r="D16888">
        <v>23</v>
      </c>
      <c r="E16888" s="1">
        <v>100000</v>
      </c>
      <c r="G16888" t="s">
        <v>111</v>
      </c>
      <c r="H16888" t="s">
        <v>12110</v>
      </c>
      <c r="I16888" t="s">
        <v>306</v>
      </c>
      <c r="J16888" t="s">
        <v>307</v>
      </c>
      <c r="K16888" t="s">
        <v>24</v>
      </c>
      <c r="L16888" t="s">
        <v>25</v>
      </c>
      <c r="M16888" t="s">
        <v>120</v>
      </c>
    </row>
    <row r="16889" spans="1:13" x14ac:dyDescent="0.3">
      <c r="A16889" t="s">
        <v>12109</v>
      </c>
      <c r="C16889" t="s">
        <v>35205</v>
      </c>
      <c r="D16889">
        <v>54</v>
      </c>
      <c r="E16889" s="1">
        <v>1696113</v>
      </c>
      <c r="G16889" t="s">
        <v>111</v>
      </c>
      <c r="H16889" t="s">
        <v>35379</v>
      </c>
      <c r="I16889" t="s">
        <v>306</v>
      </c>
      <c r="J16889" t="s">
        <v>307</v>
      </c>
      <c r="K16889" t="s">
        <v>24</v>
      </c>
      <c r="L16889" t="s">
        <v>25</v>
      </c>
      <c r="M16889" t="s">
        <v>120</v>
      </c>
    </row>
    <row r="16890" spans="1:13" x14ac:dyDescent="0.3">
      <c r="A16890" t="s">
        <v>16666</v>
      </c>
      <c r="C16890" t="s">
        <v>23427</v>
      </c>
      <c r="D16890">
        <v>29</v>
      </c>
      <c r="E16890" s="1">
        <v>1103434</v>
      </c>
      <c r="G16890" t="s">
        <v>111</v>
      </c>
      <c r="H16890" t="s">
        <v>23472</v>
      </c>
      <c r="I16890" t="s">
        <v>867</v>
      </c>
      <c r="J16890" t="s">
        <v>280</v>
      </c>
      <c r="K16890" t="s">
        <v>24</v>
      </c>
      <c r="L16890" t="s">
        <v>25</v>
      </c>
      <c r="M16890" t="s">
        <v>232</v>
      </c>
    </row>
    <row r="16891" spans="1:13" x14ac:dyDescent="0.3">
      <c r="A16891" t="s">
        <v>16666</v>
      </c>
      <c r="C16891" t="s">
        <v>16599</v>
      </c>
      <c r="D16891">
        <v>2</v>
      </c>
      <c r="E16891" s="1">
        <v>49502</v>
      </c>
      <c r="G16891" t="s">
        <v>111</v>
      </c>
      <c r="H16891" t="s">
        <v>16667</v>
      </c>
      <c r="I16891" t="s">
        <v>867</v>
      </c>
      <c r="J16891" t="s">
        <v>280</v>
      </c>
      <c r="K16891" t="s">
        <v>24</v>
      </c>
      <c r="L16891" t="s">
        <v>25</v>
      </c>
      <c r="M16891" t="s">
        <v>232</v>
      </c>
    </row>
    <row r="16892" spans="1:13" x14ac:dyDescent="0.3">
      <c r="A16892" t="s">
        <v>24886</v>
      </c>
      <c r="C16892" t="s">
        <v>24855</v>
      </c>
      <c r="D16892">
        <v>12</v>
      </c>
      <c r="E16892" s="1">
        <v>25000</v>
      </c>
      <c r="G16892" t="s">
        <v>111</v>
      </c>
      <c r="H16892" t="s">
        <v>24887</v>
      </c>
      <c r="I16892" t="s">
        <v>22</v>
      </c>
      <c r="J16892" t="s">
        <v>23</v>
      </c>
      <c r="K16892" t="s">
        <v>24</v>
      </c>
      <c r="L16892" t="s">
        <v>25</v>
      </c>
      <c r="M16892" t="s">
        <v>6109</v>
      </c>
    </row>
    <row r="16893" spans="1:13" x14ac:dyDescent="0.3">
      <c r="A16893" t="s">
        <v>30921</v>
      </c>
      <c r="C16893" t="s">
        <v>30851</v>
      </c>
      <c r="D16893">
        <v>31</v>
      </c>
      <c r="E16893" s="1">
        <v>113040</v>
      </c>
      <c r="G16893" t="s">
        <v>13</v>
      </c>
      <c r="H16893" t="s">
        <v>30482</v>
      </c>
      <c r="I16893" t="s">
        <v>99</v>
      </c>
      <c r="K16893" t="s">
        <v>100</v>
      </c>
      <c r="L16893" t="s">
        <v>38</v>
      </c>
      <c r="M16893" t="s">
        <v>66</v>
      </c>
    </row>
    <row r="16894" spans="1:13" x14ac:dyDescent="0.3">
      <c r="A16894" t="s">
        <v>10443</v>
      </c>
      <c r="C16894" t="s">
        <v>10275</v>
      </c>
      <c r="D16894">
        <v>24</v>
      </c>
      <c r="E16894" s="1">
        <v>216067</v>
      </c>
      <c r="G16894" t="s">
        <v>111</v>
      </c>
      <c r="H16894" t="s">
        <v>10431</v>
      </c>
      <c r="I16894" t="s">
        <v>29</v>
      </c>
      <c r="J16894" t="s">
        <v>30</v>
      </c>
      <c r="K16894" t="s">
        <v>24</v>
      </c>
      <c r="L16894" t="s">
        <v>25</v>
      </c>
      <c r="M16894" t="s">
        <v>120</v>
      </c>
    </row>
    <row r="16895" spans="1:13" x14ac:dyDescent="0.3">
      <c r="A16895" t="s">
        <v>10443</v>
      </c>
      <c r="C16895" t="s">
        <v>37650</v>
      </c>
      <c r="D16895">
        <v>29</v>
      </c>
      <c r="E16895" s="1">
        <v>10093723</v>
      </c>
      <c r="G16895" t="s">
        <v>111</v>
      </c>
      <c r="H16895" t="s">
        <v>37662</v>
      </c>
      <c r="I16895" t="s">
        <v>29</v>
      </c>
      <c r="J16895" t="s">
        <v>30</v>
      </c>
      <c r="K16895" t="s">
        <v>24</v>
      </c>
      <c r="L16895" t="s">
        <v>25</v>
      </c>
      <c r="M16895" t="s">
        <v>120</v>
      </c>
    </row>
    <row r="16896" spans="1:13" x14ac:dyDescent="0.3">
      <c r="A16896" t="s">
        <v>25252</v>
      </c>
      <c r="C16896" t="s">
        <v>25248</v>
      </c>
      <c r="D16896">
        <v>36</v>
      </c>
      <c r="E16896" s="1">
        <v>253125</v>
      </c>
      <c r="G16896" t="s">
        <v>13</v>
      </c>
      <c r="H16896" t="s">
        <v>25253</v>
      </c>
      <c r="I16896" t="s">
        <v>22</v>
      </c>
      <c r="J16896" t="s">
        <v>23</v>
      </c>
      <c r="K16896" t="s">
        <v>24</v>
      </c>
      <c r="L16896" t="s">
        <v>25</v>
      </c>
      <c r="M16896" t="s">
        <v>345</v>
      </c>
    </row>
    <row r="16897" spans="1:13" x14ac:dyDescent="0.3">
      <c r="A16897" t="s">
        <v>36332</v>
      </c>
      <c r="C16897" t="s">
        <v>36284</v>
      </c>
      <c r="D16897">
        <v>12</v>
      </c>
      <c r="E16897" s="1">
        <v>7489</v>
      </c>
      <c r="G16897" t="s">
        <v>21</v>
      </c>
      <c r="H16897" t="s">
        <v>970</v>
      </c>
      <c r="I16897" t="s">
        <v>156</v>
      </c>
      <c r="J16897" t="s">
        <v>22</v>
      </c>
      <c r="K16897" t="s">
        <v>24</v>
      </c>
      <c r="L16897" t="s">
        <v>25</v>
      </c>
      <c r="M16897" t="s">
        <v>26</v>
      </c>
    </row>
    <row r="16898" spans="1:13" x14ac:dyDescent="0.3">
      <c r="A16898" t="s">
        <v>5127</v>
      </c>
      <c r="C16898" t="s">
        <v>5025</v>
      </c>
      <c r="D16898">
        <v>12</v>
      </c>
      <c r="E16898" s="1">
        <v>212000</v>
      </c>
      <c r="G16898" t="s">
        <v>111</v>
      </c>
      <c r="H16898" t="s">
        <v>5128</v>
      </c>
      <c r="I16898" t="s">
        <v>22</v>
      </c>
      <c r="J16898" t="s">
        <v>23</v>
      </c>
      <c r="K16898" t="s">
        <v>24</v>
      </c>
      <c r="L16898" t="s">
        <v>25</v>
      </c>
      <c r="M16898" t="s">
        <v>120</v>
      </c>
    </row>
    <row r="16899" spans="1:13" x14ac:dyDescent="0.3">
      <c r="A16899" t="s">
        <v>1948</v>
      </c>
      <c r="C16899" t="s">
        <v>1852</v>
      </c>
      <c r="D16899">
        <v>24</v>
      </c>
      <c r="E16899" s="1">
        <v>800000</v>
      </c>
      <c r="G16899" t="s">
        <v>111</v>
      </c>
      <c r="H16899" t="s">
        <v>1949</v>
      </c>
      <c r="I16899" t="s">
        <v>22</v>
      </c>
      <c r="J16899" t="s">
        <v>23</v>
      </c>
      <c r="K16899" t="s">
        <v>24</v>
      </c>
      <c r="L16899" t="s">
        <v>25</v>
      </c>
      <c r="M16899" t="s">
        <v>1094</v>
      </c>
    </row>
    <row r="16900" spans="1:13" x14ac:dyDescent="0.3">
      <c r="A16900" t="s">
        <v>1948</v>
      </c>
      <c r="C16900" t="s">
        <v>27748</v>
      </c>
      <c r="D16900">
        <v>11</v>
      </c>
      <c r="E16900" s="1">
        <v>750000</v>
      </c>
      <c r="G16900" t="s">
        <v>111</v>
      </c>
      <c r="H16900" t="s">
        <v>27760</v>
      </c>
      <c r="I16900" t="s">
        <v>22</v>
      </c>
      <c r="J16900" t="s">
        <v>23</v>
      </c>
      <c r="K16900" t="s">
        <v>24</v>
      </c>
      <c r="L16900" t="s">
        <v>25</v>
      </c>
      <c r="M16900" t="s">
        <v>1094</v>
      </c>
    </row>
    <row r="16901" spans="1:13" x14ac:dyDescent="0.3">
      <c r="A16901" t="s">
        <v>1948</v>
      </c>
      <c r="C16901" t="s">
        <v>21173</v>
      </c>
      <c r="D16901">
        <v>39</v>
      </c>
      <c r="E16901" s="1">
        <v>1699176</v>
      </c>
      <c r="G16901" t="s">
        <v>69</v>
      </c>
      <c r="H16901" t="s">
        <v>21665</v>
      </c>
      <c r="I16901" t="s">
        <v>22</v>
      </c>
      <c r="J16901" t="s">
        <v>23</v>
      </c>
      <c r="K16901" t="s">
        <v>24</v>
      </c>
      <c r="L16901" t="s">
        <v>25</v>
      </c>
      <c r="M16901" t="s">
        <v>3064</v>
      </c>
    </row>
    <row r="16902" spans="1:13" x14ac:dyDescent="0.3">
      <c r="A16902" t="s">
        <v>8407</v>
      </c>
      <c r="C16902" t="s">
        <v>8196</v>
      </c>
      <c r="D16902">
        <v>122</v>
      </c>
      <c r="E16902" s="1">
        <v>5579065</v>
      </c>
      <c r="G16902" t="s">
        <v>48</v>
      </c>
      <c r="H16902" t="s">
        <v>8408</v>
      </c>
      <c r="I16902" t="s">
        <v>8409</v>
      </c>
      <c r="K16902" t="s">
        <v>365</v>
      </c>
      <c r="L16902" t="s">
        <v>38</v>
      </c>
      <c r="M16902" t="s">
        <v>354</v>
      </c>
    </row>
    <row r="16903" spans="1:13" x14ac:dyDescent="0.3">
      <c r="A16903" t="s">
        <v>1657</v>
      </c>
      <c r="C16903" t="s">
        <v>1558</v>
      </c>
      <c r="D16903">
        <v>8</v>
      </c>
      <c r="E16903" s="1">
        <v>534542</v>
      </c>
      <c r="G16903" t="s">
        <v>111</v>
      </c>
      <c r="H16903" t="s">
        <v>1658</v>
      </c>
      <c r="I16903" t="s">
        <v>867</v>
      </c>
      <c r="J16903" t="s">
        <v>280</v>
      </c>
      <c r="K16903" t="s">
        <v>24</v>
      </c>
      <c r="L16903" t="s">
        <v>25</v>
      </c>
      <c r="M16903" t="s">
        <v>120</v>
      </c>
    </row>
    <row r="16904" spans="1:13" x14ac:dyDescent="0.3">
      <c r="A16904" t="s">
        <v>1657</v>
      </c>
      <c r="C16904" t="s">
        <v>1558</v>
      </c>
      <c r="D16904">
        <v>24</v>
      </c>
      <c r="E16904" s="1">
        <v>2516725</v>
      </c>
      <c r="G16904" t="s">
        <v>111</v>
      </c>
      <c r="H16904" t="s">
        <v>1662</v>
      </c>
      <c r="I16904" t="s">
        <v>867</v>
      </c>
      <c r="J16904" t="s">
        <v>280</v>
      </c>
      <c r="K16904" t="s">
        <v>24</v>
      </c>
      <c r="L16904" t="s">
        <v>25</v>
      </c>
      <c r="M16904" t="s">
        <v>120</v>
      </c>
    </row>
    <row r="16905" spans="1:13" x14ac:dyDescent="0.3">
      <c r="A16905" t="s">
        <v>1657</v>
      </c>
      <c r="C16905" t="s">
        <v>34736</v>
      </c>
      <c r="D16905">
        <v>26</v>
      </c>
      <c r="E16905" s="1">
        <v>245534</v>
      </c>
      <c r="G16905" t="s">
        <v>111</v>
      </c>
      <c r="H16905" t="s">
        <v>34927</v>
      </c>
      <c r="I16905" t="s">
        <v>867</v>
      </c>
      <c r="J16905" t="s">
        <v>280</v>
      </c>
      <c r="K16905" t="s">
        <v>24</v>
      </c>
      <c r="L16905" t="s">
        <v>25</v>
      </c>
      <c r="M16905" t="s">
        <v>120</v>
      </c>
    </row>
    <row r="16906" spans="1:13" x14ac:dyDescent="0.3">
      <c r="A16906" t="s">
        <v>11125</v>
      </c>
      <c r="C16906" t="s">
        <v>12803</v>
      </c>
      <c r="D16906">
        <v>18</v>
      </c>
      <c r="E16906" s="1">
        <v>298375</v>
      </c>
      <c r="G16906" t="s">
        <v>111</v>
      </c>
      <c r="H16906" t="s">
        <v>12907</v>
      </c>
      <c r="I16906" t="s">
        <v>10570</v>
      </c>
      <c r="J16906" t="s">
        <v>422</v>
      </c>
      <c r="K16906" t="s">
        <v>24</v>
      </c>
      <c r="L16906" t="s">
        <v>25</v>
      </c>
      <c r="M16906" t="s">
        <v>120</v>
      </c>
    </row>
    <row r="16907" spans="1:13" x14ac:dyDescent="0.3">
      <c r="A16907" t="s">
        <v>11125</v>
      </c>
      <c r="C16907" t="s">
        <v>11104</v>
      </c>
      <c r="D16907">
        <v>12</v>
      </c>
      <c r="E16907" s="1">
        <v>659788</v>
      </c>
      <c r="G16907" t="s">
        <v>111</v>
      </c>
      <c r="H16907" t="s">
        <v>11126</v>
      </c>
      <c r="I16907" t="s">
        <v>10570</v>
      </c>
      <c r="J16907" t="s">
        <v>422</v>
      </c>
      <c r="K16907" t="s">
        <v>24</v>
      </c>
      <c r="L16907" t="s">
        <v>25</v>
      </c>
      <c r="M16907" t="s">
        <v>120</v>
      </c>
    </row>
    <row r="16908" spans="1:13" x14ac:dyDescent="0.3">
      <c r="A16908" t="s">
        <v>22638</v>
      </c>
      <c r="C16908" t="s">
        <v>22505</v>
      </c>
      <c r="D16908">
        <v>5</v>
      </c>
      <c r="E16908" s="1">
        <v>25000</v>
      </c>
      <c r="G16908" t="s">
        <v>111</v>
      </c>
      <c r="H16908" t="s">
        <v>22639</v>
      </c>
      <c r="I16908" t="s">
        <v>867</v>
      </c>
      <c r="J16908" t="s">
        <v>280</v>
      </c>
      <c r="K16908" t="s">
        <v>24</v>
      </c>
      <c r="L16908" t="s">
        <v>25</v>
      </c>
      <c r="M16908" t="s">
        <v>87</v>
      </c>
    </row>
    <row r="16909" spans="1:13" x14ac:dyDescent="0.3">
      <c r="A16909" t="s">
        <v>24674</v>
      </c>
      <c r="C16909" t="s">
        <v>24656</v>
      </c>
      <c r="D16909">
        <v>12</v>
      </c>
      <c r="E16909" s="1">
        <v>10000</v>
      </c>
      <c r="G16909" t="s">
        <v>21</v>
      </c>
      <c r="H16909" t="s">
        <v>970</v>
      </c>
      <c r="I16909" t="s">
        <v>22</v>
      </c>
      <c r="J16909" t="s">
        <v>23</v>
      </c>
      <c r="K16909" t="s">
        <v>24</v>
      </c>
      <c r="L16909" t="s">
        <v>25</v>
      </c>
      <c r="M16909" t="s">
        <v>26</v>
      </c>
    </row>
    <row r="16910" spans="1:13" x14ac:dyDescent="0.3">
      <c r="A16910" t="s">
        <v>37291</v>
      </c>
      <c r="C16910" t="s">
        <v>37047</v>
      </c>
      <c r="D16910">
        <v>41</v>
      </c>
      <c r="E16910" s="1">
        <v>716318</v>
      </c>
      <c r="G16910" t="s">
        <v>48</v>
      </c>
      <c r="H16910" t="s">
        <v>37292</v>
      </c>
      <c r="I16910" t="s">
        <v>22</v>
      </c>
      <c r="J16910" t="s">
        <v>23</v>
      </c>
      <c r="K16910" t="s">
        <v>24</v>
      </c>
      <c r="L16910" t="s">
        <v>38</v>
      </c>
      <c r="M16910" t="s">
        <v>190</v>
      </c>
    </row>
    <row r="16911" spans="1:13" x14ac:dyDescent="0.3">
      <c r="A16911" t="s">
        <v>37291</v>
      </c>
      <c r="C16911" t="s">
        <v>37529</v>
      </c>
      <c r="D16911">
        <v>10</v>
      </c>
      <c r="E16911" s="1">
        <v>497430</v>
      </c>
      <c r="G16911" t="s">
        <v>48</v>
      </c>
      <c r="H16911" t="s">
        <v>37533</v>
      </c>
      <c r="I16911" t="s">
        <v>22</v>
      </c>
      <c r="J16911" t="s">
        <v>23</v>
      </c>
      <c r="K16911" t="s">
        <v>24</v>
      </c>
      <c r="L16911" t="s">
        <v>38</v>
      </c>
      <c r="M16911" t="s">
        <v>190</v>
      </c>
    </row>
    <row r="16912" spans="1:13" x14ac:dyDescent="0.3">
      <c r="A16912" t="s">
        <v>11155</v>
      </c>
      <c r="C16912" t="s">
        <v>21714</v>
      </c>
      <c r="D16912">
        <v>100</v>
      </c>
      <c r="E16912" s="1">
        <v>1605000</v>
      </c>
      <c r="G16912" t="s">
        <v>69</v>
      </c>
      <c r="H16912" t="s">
        <v>21769</v>
      </c>
      <c r="I16912" t="s">
        <v>11157</v>
      </c>
      <c r="J16912" t="s">
        <v>236</v>
      </c>
      <c r="K16912" t="s">
        <v>24</v>
      </c>
      <c r="L16912" t="s">
        <v>17</v>
      </c>
      <c r="M16912" t="s">
        <v>221</v>
      </c>
    </row>
    <row r="16913" spans="1:13" x14ac:dyDescent="0.3">
      <c r="A16913" t="s">
        <v>11155</v>
      </c>
      <c r="C16913" t="s">
        <v>11140</v>
      </c>
      <c r="D16913">
        <v>46</v>
      </c>
      <c r="E16913" s="1">
        <v>1725000</v>
      </c>
      <c r="G16913" t="s">
        <v>364</v>
      </c>
      <c r="H16913" t="s">
        <v>11156</v>
      </c>
      <c r="I16913" t="s">
        <v>11157</v>
      </c>
      <c r="J16913" t="s">
        <v>236</v>
      </c>
      <c r="K16913" t="s">
        <v>24</v>
      </c>
      <c r="L16913" t="s">
        <v>17</v>
      </c>
      <c r="M16913" t="s">
        <v>11158</v>
      </c>
    </row>
    <row r="16914" spans="1:13" x14ac:dyDescent="0.3">
      <c r="A16914" t="s">
        <v>31099</v>
      </c>
      <c r="C16914" t="s">
        <v>31019</v>
      </c>
      <c r="D16914">
        <v>8</v>
      </c>
      <c r="E16914" s="1">
        <v>300000</v>
      </c>
      <c r="G16914" t="s">
        <v>34</v>
      </c>
      <c r="H16914" t="s">
        <v>31100</v>
      </c>
      <c r="I16914" t="s">
        <v>35</v>
      </c>
      <c r="J16914" t="s">
        <v>36</v>
      </c>
      <c r="K16914" t="s">
        <v>37</v>
      </c>
      <c r="L16914" t="s">
        <v>38</v>
      </c>
      <c r="M16914" t="s">
        <v>39</v>
      </c>
    </row>
    <row r="16915" spans="1:13" x14ac:dyDescent="0.3">
      <c r="A16915" t="s">
        <v>18231</v>
      </c>
      <c r="C16915" t="s">
        <v>36219</v>
      </c>
      <c r="D16915">
        <v>41</v>
      </c>
      <c r="E16915" s="1">
        <v>995732</v>
      </c>
      <c r="G16915" t="s">
        <v>69</v>
      </c>
      <c r="H16915" t="s">
        <v>36227</v>
      </c>
      <c r="I16915" t="s">
        <v>22</v>
      </c>
      <c r="J16915" t="s">
        <v>23</v>
      </c>
      <c r="K16915" t="s">
        <v>24</v>
      </c>
      <c r="L16915" t="s">
        <v>1625</v>
      </c>
      <c r="M16915" t="s">
        <v>39</v>
      </c>
    </row>
    <row r="16916" spans="1:13" x14ac:dyDescent="0.3">
      <c r="A16916" t="s">
        <v>18231</v>
      </c>
      <c r="C16916" t="s">
        <v>38057</v>
      </c>
      <c r="D16916">
        <v>7</v>
      </c>
      <c r="E16916" s="1">
        <v>304664</v>
      </c>
      <c r="G16916" t="s">
        <v>13</v>
      </c>
      <c r="H16916" t="s">
        <v>38067</v>
      </c>
      <c r="I16916" t="s">
        <v>22</v>
      </c>
      <c r="J16916" t="s">
        <v>23</v>
      </c>
      <c r="K16916" t="s">
        <v>24</v>
      </c>
      <c r="L16916" t="s">
        <v>170</v>
      </c>
      <c r="M16916" t="s">
        <v>345</v>
      </c>
    </row>
    <row r="16917" spans="1:13" x14ac:dyDescent="0.3">
      <c r="A16917" t="s">
        <v>18231</v>
      </c>
      <c r="C16917" t="s">
        <v>18211</v>
      </c>
      <c r="D16917">
        <v>7</v>
      </c>
      <c r="E16917" s="1">
        <v>361776</v>
      </c>
      <c r="G16917" t="s">
        <v>13</v>
      </c>
      <c r="H16917" t="s">
        <v>18232</v>
      </c>
      <c r="I16917" t="s">
        <v>22</v>
      </c>
      <c r="J16917" t="s">
        <v>23</v>
      </c>
      <c r="K16917" t="s">
        <v>24</v>
      </c>
      <c r="L16917" t="s">
        <v>170</v>
      </c>
      <c r="M16917" t="s">
        <v>345</v>
      </c>
    </row>
    <row r="16918" spans="1:13" x14ac:dyDescent="0.3">
      <c r="A16918" t="s">
        <v>18231</v>
      </c>
      <c r="C16918" t="s">
        <v>25056</v>
      </c>
      <c r="D16918">
        <v>3</v>
      </c>
      <c r="E16918" s="1">
        <v>150000</v>
      </c>
      <c r="G16918" t="s">
        <v>13</v>
      </c>
      <c r="H16918" t="s">
        <v>25087</v>
      </c>
      <c r="I16918" t="s">
        <v>22</v>
      </c>
      <c r="J16918" t="s">
        <v>23</v>
      </c>
      <c r="K16918" t="s">
        <v>24</v>
      </c>
      <c r="L16918" t="s">
        <v>210</v>
      </c>
      <c r="M16918" t="s">
        <v>345</v>
      </c>
    </row>
    <row r="16919" spans="1:13" x14ac:dyDescent="0.3">
      <c r="A16919" t="s">
        <v>18231</v>
      </c>
      <c r="C16919" t="s">
        <v>20950</v>
      </c>
      <c r="D16919">
        <v>12</v>
      </c>
      <c r="E16919" s="1">
        <v>104000</v>
      </c>
      <c r="G16919" t="s">
        <v>13</v>
      </c>
      <c r="H16919" t="s">
        <v>20966</v>
      </c>
      <c r="I16919" t="s">
        <v>22</v>
      </c>
      <c r="J16919" t="s">
        <v>23</v>
      </c>
      <c r="K16919" t="s">
        <v>24</v>
      </c>
      <c r="L16919" t="s">
        <v>17</v>
      </c>
      <c r="M16919" t="s">
        <v>345</v>
      </c>
    </row>
    <row r="16920" spans="1:13" x14ac:dyDescent="0.3">
      <c r="A16920" t="s">
        <v>885</v>
      </c>
      <c r="C16920" t="s">
        <v>783</v>
      </c>
      <c r="D16920">
        <v>35</v>
      </c>
      <c r="E16920" s="1">
        <v>2970676</v>
      </c>
      <c r="G16920" t="s">
        <v>34</v>
      </c>
      <c r="H16920" t="s">
        <v>886</v>
      </c>
      <c r="I16920" t="s">
        <v>35</v>
      </c>
      <c r="J16920" t="s">
        <v>36</v>
      </c>
      <c r="K16920" t="s">
        <v>37</v>
      </c>
      <c r="L16920" t="s">
        <v>38</v>
      </c>
      <c r="M16920" t="s">
        <v>39</v>
      </c>
    </row>
    <row r="16921" spans="1:13" x14ac:dyDescent="0.3">
      <c r="A16921" t="s">
        <v>885</v>
      </c>
      <c r="C16921" t="s">
        <v>24055</v>
      </c>
      <c r="D16921">
        <v>50</v>
      </c>
      <c r="E16921" s="1">
        <v>1017993</v>
      </c>
      <c r="G16921" t="s">
        <v>34</v>
      </c>
      <c r="H16921" t="s">
        <v>24352</v>
      </c>
      <c r="I16921" t="s">
        <v>35</v>
      </c>
      <c r="J16921" t="s">
        <v>36</v>
      </c>
      <c r="K16921" t="s">
        <v>37</v>
      </c>
      <c r="L16921" t="s">
        <v>38</v>
      </c>
      <c r="M16921" t="s">
        <v>75</v>
      </c>
    </row>
    <row r="16922" spans="1:13" x14ac:dyDescent="0.3">
      <c r="A16922" t="s">
        <v>885</v>
      </c>
      <c r="C16922" t="s">
        <v>24055</v>
      </c>
      <c r="D16922">
        <v>18</v>
      </c>
      <c r="E16922" s="1">
        <v>99882</v>
      </c>
      <c r="G16922" t="s">
        <v>13</v>
      </c>
      <c r="H16922" t="s">
        <v>24368</v>
      </c>
      <c r="I16922" t="s">
        <v>35</v>
      </c>
      <c r="J16922" t="s">
        <v>36</v>
      </c>
      <c r="K16922" t="s">
        <v>37</v>
      </c>
      <c r="L16922" t="s">
        <v>17</v>
      </c>
      <c r="M16922" t="s">
        <v>450</v>
      </c>
    </row>
    <row r="16923" spans="1:13" x14ac:dyDescent="0.3">
      <c r="A16923" t="s">
        <v>885</v>
      </c>
      <c r="C16923" t="s">
        <v>11140</v>
      </c>
      <c r="D16923">
        <v>12</v>
      </c>
      <c r="E16923" s="1">
        <v>500000</v>
      </c>
      <c r="G16923" t="s">
        <v>34</v>
      </c>
      <c r="H16923" t="s">
        <v>11194</v>
      </c>
      <c r="I16923" t="s">
        <v>35</v>
      </c>
      <c r="J16923" t="s">
        <v>36</v>
      </c>
      <c r="K16923" t="s">
        <v>37</v>
      </c>
      <c r="L16923" t="s">
        <v>38</v>
      </c>
      <c r="M16923" t="s">
        <v>504</v>
      </c>
    </row>
    <row r="16924" spans="1:13" x14ac:dyDescent="0.3">
      <c r="A16924" t="s">
        <v>1390</v>
      </c>
      <c r="C16924" t="s">
        <v>1852</v>
      </c>
      <c r="D16924">
        <v>9</v>
      </c>
      <c r="E16924" s="1">
        <v>50000</v>
      </c>
      <c r="G16924" t="s">
        <v>111</v>
      </c>
      <c r="H16924" t="s">
        <v>1957</v>
      </c>
      <c r="I16924" t="s">
        <v>22</v>
      </c>
      <c r="J16924" t="s">
        <v>23</v>
      </c>
      <c r="K16924" t="s">
        <v>24</v>
      </c>
      <c r="L16924" t="s">
        <v>25</v>
      </c>
      <c r="M16924" t="s">
        <v>120</v>
      </c>
    </row>
    <row r="16925" spans="1:13" x14ac:dyDescent="0.3">
      <c r="A16925" t="s">
        <v>1390</v>
      </c>
      <c r="C16925" t="s">
        <v>1275</v>
      </c>
      <c r="D16925">
        <v>8</v>
      </c>
      <c r="E16925" s="1">
        <v>215095</v>
      </c>
      <c r="G16925" t="s">
        <v>111</v>
      </c>
      <c r="H16925" t="s">
        <v>1391</v>
      </c>
      <c r="I16925" t="s">
        <v>22</v>
      </c>
      <c r="J16925" t="s">
        <v>23</v>
      </c>
      <c r="K16925" t="s">
        <v>24</v>
      </c>
      <c r="L16925" t="s">
        <v>25</v>
      </c>
      <c r="M16925" t="s">
        <v>120</v>
      </c>
    </row>
    <row r="16926" spans="1:13" x14ac:dyDescent="0.3">
      <c r="A16926" t="s">
        <v>1390</v>
      </c>
      <c r="C16926" t="s">
        <v>28715</v>
      </c>
      <c r="D16926">
        <v>24</v>
      </c>
      <c r="E16926" s="1">
        <v>299992</v>
      </c>
      <c r="G16926" t="s">
        <v>111</v>
      </c>
      <c r="H16926" t="s">
        <v>28857</v>
      </c>
      <c r="I16926" t="s">
        <v>22</v>
      </c>
      <c r="J16926" t="s">
        <v>23</v>
      </c>
      <c r="K16926" t="s">
        <v>24</v>
      </c>
      <c r="L16926" t="s">
        <v>25</v>
      </c>
      <c r="M16926" t="s">
        <v>87</v>
      </c>
    </row>
    <row r="16927" spans="1:13" x14ac:dyDescent="0.3">
      <c r="A16927" t="s">
        <v>1390</v>
      </c>
      <c r="C16927" t="s">
        <v>28715</v>
      </c>
      <c r="D16927">
        <v>19</v>
      </c>
      <c r="E16927" s="1">
        <v>40000</v>
      </c>
      <c r="G16927" t="s">
        <v>111</v>
      </c>
      <c r="H16927" t="s">
        <v>28905</v>
      </c>
      <c r="I16927" t="s">
        <v>22</v>
      </c>
      <c r="J16927" t="s">
        <v>23</v>
      </c>
      <c r="K16927" t="s">
        <v>24</v>
      </c>
      <c r="L16927" t="s">
        <v>25</v>
      </c>
      <c r="M16927" t="s">
        <v>120</v>
      </c>
    </row>
    <row r="16928" spans="1:13" x14ac:dyDescent="0.3">
      <c r="A16928" t="s">
        <v>1390</v>
      </c>
      <c r="C16928" t="s">
        <v>29553</v>
      </c>
      <c r="D16928">
        <v>12</v>
      </c>
      <c r="E16928" s="1">
        <v>75000</v>
      </c>
      <c r="G16928" t="s">
        <v>69</v>
      </c>
      <c r="H16928" t="s">
        <v>77</v>
      </c>
      <c r="I16928" t="s">
        <v>22</v>
      </c>
      <c r="J16928" t="s">
        <v>23</v>
      </c>
      <c r="K16928" t="s">
        <v>24</v>
      </c>
      <c r="L16928" t="s">
        <v>25</v>
      </c>
      <c r="M16928" t="s">
        <v>221</v>
      </c>
    </row>
    <row r="16929" spans="1:13" x14ac:dyDescent="0.3">
      <c r="A16929" t="s">
        <v>1390</v>
      </c>
      <c r="C16929" t="s">
        <v>24055</v>
      </c>
      <c r="D16929">
        <v>24</v>
      </c>
      <c r="E16929" s="1">
        <v>200000</v>
      </c>
      <c r="G16929" t="s">
        <v>69</v>
      </c>
      <c r="H16929" t="s">
        <v>970</v>
      </c>
      <c r="I16929" t="s">
        <v>22</v>
      </c>
      <c r="J16929" t="s">
        <v>23</v>
      </c>
      <c r="K16929" t="s">
        <v>24</v>
      </c>
      <c r="L16929" t="s">
        <v>25</v>
      </c>
      <c r="M16929" t="s">
        <v>221</v>
      </c>
    </row>
    <row r="16930" spans="1:13" x14ac:dyDescent="0.3">
      <c r="A16930" t="s">
        <v>1390</v>
      </c>
      <c r="C16930" t="s">
        <v>21907</v>
      </c>
      <c r="D16930">
        <v>24</v>
      </c>
      <c r="E16930" s="1">
        <v>20000</v>
      </c>
      <c r="G16930" t="s">
        <v>111</v>
      </c>
      <c r="H16930" t="s">
        <v>21996</v>
      </c>
      <c r="I16930" t="s">
        <v>22</v>
      </c>
      <c r="J16930" t="s">
        <v>23</v>
      </c>
      <c r="K16930" t="s">
        <v>24</v>
      </c>
      <c r="L16930" t="s">
        <v>25</v>
      </c>
      <c r="M16930" t="s">
        <v>120</v>
      </c>
    </row>
    <row r="16931" spans="1:13" x14ac:dyDescent="0.3">
      <c r="A16931" t="s">
        <v>1390</v>
      </c>
      <c r="C16931" t="s">
        <v>16755</v>
      </c>
      <c r="D16931">
        <v>25</v>
      </c>
      <c r="E16931" s="1">
        <v>200000</v>
      </c>
      <c r="G16931" t="s">
        <v>69</v>
      </c>
      <c r="H16931" t="s">
        <v>17092</v>
      </c>
      <c r="I16931" t="s">
        <v>22</v>
      </c>
      <c r="J16931" t="s">
        <v>23</v>
      </c>
      <c r="K16931" t="s">
        <v>24</v>
      </c>
      <c r="L16931" t="s">
        <v>25</v>
      </c>
      <c r="M16931" t="s">
        <v>221</v>
      </c>
    </row>
    <row r="16932" spans="1:13" x14ac:dyDescent="0.3">
      <c r="A16932" t="s">
        <v>1390</v>
      </c>
      <c r="C16932" t="s">
        <v>11813</v>
      </c>
      <c r="D16932">
        <v>12</v>
      </c>
      <c r="E16932" s="1">
        <v>235000</v>
      </c>
      <c r="G16932" t="s">
        <v>748</v>
      </c>
      <c r="H16932" t="s">
        <v>68</v>
      </c>
      <c r="I16932" t="s">
        <v>22</v>
      </c>
      <c r="J16932" t="s">
        <v>23</v>
      </c>
      <c r="K16932" t="s">
        <v>24</v>
      </c>
      <c r="L16932" t="s">
        <v>25</v>
      </c>
      <c r="M16932" t="s">
        <v>1397</v>
      </c>
    </row>
    <row r="16933" spans="1:13" x14ac:dyDescent="0.3">
      <c r="A16933" t="s">
        <v>1390</v>
      </c>
      <c r="C16933" t="s">
        <v>9547</v>
      </c>
      <c r="D16933">
        <v>13</v>
      </c>
      <c r="E16933" s="1">
        <v>144117</v>
      </c>
      <c r="G16933" t="s">
        <v>69</v>
      </c>
      <c r="H16933" t="s">
        <v>9731</v>
      </c>
      <c r="I16933" t="s">
        <v>22</v>
      </c>
      <c r="J16933" t="s">
        <v>23</v>
      </c>
      <c r="K16933" t="s">
        <v>24</v>
      </c>
      <c r="L16933" t="s">
        <v>25</v>
      </c>
      <c r="M16933" t="s">
        <v>221</v>
      </c>
    </row>
    <row r="16934" spans="1:13" x14ac:dyDescent="0.3">
      <c r="A16934" t="s">
        <v>1390</v>
      </c>
      <c r="C16934" t="s">
        <v>7634</v>
      </c>
      <c r="D16934">
        <v>19</v>
      </c>
      <c r="E16934" s="1">
        <v>54299</v>
      </c>
      <c r="G16934" t="s">
        <v>69</v>
      </c>
      <c r="H16934" t="s">
        <v>7689</v>
      </c>
      <c r="I16934" t="s">
        <v>22</v>
      </c>
      <c r="J16934" t="s">
        <v>23</v>
      </c>
      <c r="K16934" t="s">
        <v>24</v>
      </c>
      <c r="L16934" t="s">
        <v>25</v>
      </c>
      <c r="M16934" t="s">
        <v>221</v>
      </c>
    </row>
    <row r="16935" spans="1:13" x14ac:dyDescent="0.3">
      <c r="A16935" t="s">
        <v>1390</v>
      </c>
      <c r="C16935" t="s">
        <v>33603</v>
      </c>
      <c r="D16935">
        <v>5</v>
      </c>
      <c r="E16935" s="1">
        <v>150000</v>
      </c>
      <c r="G16935" t="s">
        <v>69</v>
      </c>
      <c r="H16935" t="s">
        <v>9731</v>
      </c>
      <c r="I16935" t="s">
        <v>22</v>
      </c>
      <c r="J16935" t="s">
        <v>23</v>
      </c>
      <c r="K16935" t="s">
        <v>24</v>
      </c>
      <c r="L16935" t="s">
        <v>25</v>
      </c>
      <c r="M16935" t="s">
        <v>7715</v>
      </c>
    </row>
    <row r="16936" spans="1:13" x14ac:dyDescent="0.3">
      <c r="A16936" t="s">
        <v>1390</v>
      </c>
      <c r="C16936" t="s">
        <v>37047</v>
      </c>
      <c r="D16936">
        <v>5</v>
      </c>
      <c r="E16936" s="1">
        <v>75350</v>
      </c>
      <c r="G16936" t="s">
        <v>69</v>
      </c>
      <c r="H16936" t="s">
        <v>37200</v>
      </c>
      <c r="I16936" t="s">
        <v>22</v>
      </c>
      <c r="J16936" t="s">
        <v>23</v>
      </c>
      <c r="K16936" t="s">
        <v>24</v>
      </c>
      <c r="L16936" t="s">
        <v>25</v>
      </c>
      <c r="M16936" t="s">
        <v>7715</v>
      </c>
    </row>
    <row r="16937" spans="1:13" x14ac:dyDescent="0.3">
      <c r="A16937" t="s">
        <v>27510</v>
      </c>
      <c r="C16937" t="s">
        <v>27408</v>
      </c>
      <c r="D16937">
        <v>19</v>
      </c>
      <c r="E16937" s="1">
        <v>100000</v>
      </c>
      <c r="G16937" t="s">
        <v>34</v>
      </c>
      <c r="H16937" t="s">
        <v>27511</v>
      </c>
      <c r="I16937" t="s">
        <v>15324</v>
      </c>
      <c r="K16937" t="s">
        <v>16133</v>
      </c>
      <c r="L16937" t="s">
        <v>17</v>
      </c>
      <c r="M16937" t="s">
        <v>217</v>
      </c>
    </row>
    <row r="16938" spans="1:13" x14ac:dyDescent="0.3">
      <c r="A16938" t="s">
        <v>5168</v>
      </c>
      <c r="C16938" t="s">
        <v>27925</v>
      </c>
      <c r="D16938">
        <v>35</v>
      </c>
      <c r="E16938" s="1">
        <v>4000000</v>
      </c>
      <c r="G16938" t="s">
        <v>69</v>
      </c>
      <c r="H16938" t="s">
        <v>28078</v>
      </c>
      <c r="I16938" t="s">
        <v>22</v>
      </c>
      <c r="J16938" t="s">
        <v>23</v>
      </c>
      <c r="K16938" t="s">
        <v>24</v>
      </c>
      <c r="L16938" t="s">
        <v>25</v>
      </c>
      <c r="M16938" t="s">
        <v>39</v>
      </c>
    </row>
    <row r="16939" spans="1:13" x14ac:dyDescent="0.3">
      <c r="A16939" t="s">
        <v>5168</v>
      </c>
      <c r="C16939" t="s">
        <v>5155</v>
      </c>
      <c r="D16939">
        <v>27</v>
      </c>
      <c r="E16939" s="1">
        <v>3000000</v>
      </c>
      <c r="G16939" t="s">
        <v>69</v>
      </c>
      <c r="H16939" t="s">
        <v>5169</v>
      </c>
      <c r="I16939" t="s">
        <v>22</v>
      </c>
      <c r="J16939" t="s">
        <v>23</v>
      </c>
      <c r="K16939" t="s">
        <v>24</v>
      </c>
      <c r="L16939" t="s">
        <v>25</v>
      </c>
      <c r="M16939" t="s">
        <v>39</v>
      </c>
    </row>
    <row r="16940" spans="1:13" x14ac:dyDescent="0.3">
      <c r="A16940" t="s">
        <v>5168</v>
      </c>
      <c r="C16940" t="s">
        <v>21907</v>
      </c>
      <c r="D16940">
        <v>12</v>
      </c>
      <c r="E16940" s="1">
        <v>2000000</v>
      </c>
      <c r="G16940" t="s">
        <v>69</v>
      </c>
      <c r="H16940" t="s">
        <v>21985</v>
      </c>
      <c r="I16940" t="s">
        <v>22</v>
      </c>
      <c r="J16940" t="s">
        <v>23</v>
      </c>
      <c r="K16940" t="s">
        <v>24</v>
      </c>
      <c r="L16940" t="s">
        <v>17</v>
      </c>
      <c r="M16940" t="s">
        <v>39</v>
      </c>
    </row>
    <row r="16941" spans="1:13" x14ac:dyDescent="0.3">
      <c r="A16941" t="s">
        <v>5168</v>
      </c>
      <c r="C16941" t="s">
        <v>10589</v>
      </c>
      <c r="D16941">
        <v>29</v>
      </c>
      <c r="E16941" s="1">
        <v>4500000</v>
      </c>
      <c r="G16941" t="s">
        <v>69</v>
      </c>
      <c r="H16941" t="s">
        <v>10852</v>
      </c>
      <c r="I16941" t="s">
        <v>22</v>
      </c>
      <c r="J16941" t="s">
        <v>23</v>
      </c>
      <c r="K16941" t="s">
        <v>24</v>
      </c>
      <c r="L16941" t="s">
        <v>17</v>
      </c>
      <c r="M16941" t="s">
        <v>39</v>
      </c>
    </row>
    <row r="16942" spans="1:13" x14ac:dyDescent="0.3">
      <c r="A16942" t="s">
        <v>5168</v>
      </c>
      <c r="C16942" t="s">
        <v>9547</v>
      </c>
      <c r="D16942">
        <v>30</v>
      </c>
      <c r="E16942" s="1">
        <v>1800000</v>
      </c>
      <c r="G16942" t="s">
        <v>69</v>
      </c>
      <c r="H16942" t="s">
        <v>9944</v>
      </c>
      <c r="I16942" t="s">
        <v>22</v>
      </c>
      <c r="J16942" t="s">
        <v>23</v>
      </c>
      <c r="K16942" t="s">
        <v>24</v>
      </c>
      <c r="L16942" t="s">
        <v>25</v>
      </c>
      <c r="M16942" t="s">
        <v>39</v>
      </c>
    </row>
    <row r="16943" spans="1:13" x14ac:dyDescent="0.3">
      <c r="A16943" t="s">
        <v>5168</v>
      </c>
      <c r="C16943" t="s">
        <v>33372</v>
      </c>
      <c r="D16943">
        <v>36</v>
      </c>
      <c r="E16943" s="1">
        <v>2390005</v>
      </c>
      <c r="G16943" t="s">
        <v>69</v>
      </c>
      <c r="H16943" t="s">
        <v>33429</v>
      </c>
      <c r="I16943" t="s">
        <v>22</v>
      </c>
      <c r="J16943" t="s">
        <v>23</v>
      </c>
      <c r="K16943" t="s">
        <v>24</v>
      </c>
      <c r="L16943" t="s">
        <v>17</v>
      </c>
      <c r="M16943" t="s">
        <v>39</v>
      </c>
    </row>
    <row r="16944" spans="1:13" x14ac:dyDescent="0.3">
      <c r="A16944" t="s">
        <v>5168</v>
      </c>
      <c r="C16944" t="s">
        <v>37047</v>
      </c>
      <c r="D16944">
        <v>36</v>
      </c>
      <c r="E16944" s="1">
        <v>750000</v>
      </c>
      <c r="G16944" t="s">
        <v>69</v>
      </c>
      <c r="H16944" t="s">
        <v>37265</v>
      </c>
      <c r="I16944" t="s">
        <v>22</v>
      </c>
      <c r="J16944" t="s">
        <v>23</v>
      </c>
      <c r="K16944" t="s">
        <v>24</v>
      </c>
      <c r="L16944" t="s">
        <v>25</v>
      </c>
      <c r="M16944" t="s">
        <v>39</v>
      </c>
    </row>
    <row r="16945" spans="1:13" x14ac:dyDescent="0.3">
      <c r="A16945" t="s">
        <v>5168</v>
      </c>
      <c r="C16945" t="s">
        <v>18335</v>
      </c>
      <c r="D16945">
        <v>36</v>
      </c>
      <c r="E16945" s="1">
        <v>750000</v>
      </c>
      <c r="G16945" t="s">
        <v>111</v>
      </c>
      <c r="H16945" t="s">
        <v>18361</v>
      </c>
      <c r="I16945" t="s">
        <v>22</v>
      </c>
      <c r="J16945" t="s">
        <v>23</v>
      </c>
      <c r="K16945" t="s">
        <v>24</v>
      </c>
      <c r="L16945" t="s">
        <v>25</v>
      </c>
      <c r="M16945" t="s">
        <v>120</v>
      </c>
    </row>
    <row r="16946" spans="1:13" x14ac:dyDescent="0.3">
      <c r="A16946" t="s">
        <v>5168</v>
      </c>
      <c r="C16946" t="s">
        <v>18172</v>
      </c>
      <c r="D16946">
        <v>36</v>
      </c>
      <c r="E16946" s="1">
        <v>974932</v>
      </c>
      <c r="G16946" t="s">
        <v>69</v>
      </c>
      <c r="H16946" t="s">
        <v>18181</v>
      </c>
      <c r="I16946" t="s">
        <v>22</v>
      </c>
      <c r="J16946" t="s">
        <v>23</v>
      </c>
      <c r="K16946" t="s">
        <v>24</v>
      </c>
      <c r="L16946" t="s">
        <v>25</v>
      </c>
      <c r="M16946" t="s">
        <v>39</v>
      </c>
    </row>
    <row r="16947" spans="1:13" x14ac:dyDescent="0.3">
      <c r="A16947" t="s">
        <v>5168</v>
      </c>
      <c r="C16947" t="s">
        <v>18377</v>
      </c>
      <c r="D16947">
        <v>36</v>
      </c>
      <c r="E16947" s="1">
        <v>807800</v>
      </c>
      <c r="G16947" t="s">
        <v>69</v>
      </c>
      <c r="H16947" t="s">
        <v>18391</v>
      </c>
      <c r="I16947" t="s">
        <v>22</v>
      </c>
      <c r="J16947" t="s">
        <v>23</v>
      </c>
      <c r="K16947" t="s">
        <v>24</v>
      </c>
      <c r="L16947" t="s">
        <v>25</v>
      </c>
      <c r="M16947" t="s">
        <v>39</v>
      </c>
    </row>
    <row r="16948" spans="1:13" x14ac:dyDescent="0.3">
      <c r="A16948" t="s">
        <v>5168</v>
      </c>
      <c r="C16948" t="s">
        <v>14716</v>
      </c>
      <c r="D16948">
        <v>24</v>
      </c>
      <c r="E16948" s="1">
        <v>541000</v>
      </c>
      <c r="G16948" t="s">
        <v>111</v>
      </c>
      <c r="H16948" t="s">
        <v>14717</v>
      </c>
      <c r="I16948" t="s">
        <v>22</v>
      </c>
      <c r="J16948" t="s">
        <v>23</v>
      </c>
      <c r="K16948" t="s">
        <v>24</v>
      </c>
      <c r="L16948" t="s">
        <v>25</v>
      </c>
      <c r="M16948" t="s">
        <v>87</v>
      </c>
    </row>
    <row r="16949" spans="1:13" x14ac:dyDescent="0.3">
      <c r="A16949" t="s">
        <v>37414</v>
      </c>
      <c r="C16949" t="s">
        <v>37363</v>
      </c>
      <c r="D16949">
        <v>19</v>
      </c>
      <c r="E16949" s="1">
        <v>100000</v>
      </c>
      <c r="G16949" t="s">
        <v>13</v>
      </c>
      <c r="H16949" t="s">
        <v>37415</v>
      </c>
      <c r="I16949" t="s">
        <v>607</v>
      </c>
      <c r="J16949" t="s">
        <v>608</v>
      </c>
      <c r="K16949" t="s">
        <v>609</v>
      </c>
      <c r="L16949" t="s">
        <v>17</v>
      </c>
      <c r="M16949" t="s">
        <v>450</v>
      </c>
    </row>
    <row r="16950" spans="1:13" x14ac:dyDescent="0.3">
      <c r="A16950" t="s">
        <v>21916</v>
      </c>
      <c r="C16950" t="s">
        <v>21907</v>
      </c>
      <c r="D16950">
        <v>37</v>
      </c>
      <c r="E16950" s="1">
        <v>500000</v>
      </c>
      <c r="G16950" t="s">
        <v>13</v>
      </c>
      <c r="H16950" t="s">
        <v>21917</v>
      </c>
      <c r="I16950" t="s">
        <v>578</v>
      </c>
      <c r="J16950" t="s">
        <v>578</v>
      </c>
      <c r="K16950" t="s">
        <v>273</v>
      </c>
      <c r="L16950" t="s">
        <v>17</v>
      </c>
      <c r="M16950" t="s">
        <v>450</v>
      </c>
    </row>
    <row r="16951" spans="1:13" x14ac:dyDescent="0.3">
      <c r="A16951" t="s">
        <v>12718</v>
      </c>
      <c r="C16951" t="s">
        <v>12673</v>
      </c>
      <c r="D16951">
        <v>60</v>
      </c>
      <c r="E16951" s="1">
        <v>448638</v>
      </c>
      <c r="G16951" t="s">
        <v>48</v>
      </c>
      <c r="H16951" t="s">
        <v>12719</v>
      </c>
      <c r="I16951" t="s">
        <v>12720</v>
      </c>
      <c r="K16951" t="s">
        <v>37</v>
      </c>
      <c r="L16951" t="s">
        <v>38</v>
      </c>
      <c r="M16951" t="s">
        <v>190</v>
      </c>
    </row>
    <row r="16952" spans="1:13" x14ac:dyDescent="0.3">
      <c r="A16952" t="s">
        <v>8405</v>
      </c>
      <c r="C16952" t="s">
        <v>27925</v>
      </c>
      <c r="D16952">
        <v>59</v>
      </c>
      <c r="E16952" s="1">
        <v>2982201</v>
      </c>
      <c r="G16952" t="s">
        <v>48</v>
      </c>
      <c r="H16952" t="s">
        <v>27939</v>
      </c>
      <c r="I16952" t="s">
        <v>2128</v>
      </c>
      <c r="K16952" t="s">
        <v>2129</v>
      </c>
      <c r="L16952" t="s">
        <v>38</v>
      </c>
      <c r="M16952" t="s">
        <v>354</v>
      </c>
    </row>
    <row r="16953" spans="1:13" x14ac:dyDescent="0.3">
      <c r="A16953" t="s">
        <v>8405</v>
      </c>
      <c r="C16953" t="s">
        <v>16341</v>
      </c>
      <c r="D16953">
        <v>10</v>
      </c>
      <c r="E16953" s="1">
        <v>118643</v>
      </c>
      <c r="G16953" t="s">
        <v>48</v>
      </c>
      <c r="H16953" t="s">
        <v>16350</v>
      </c>
      <c r="I16953" t="s">
        <v>2128</v>
      </c>
      <c r="K16953" t="s">
        <v>2129</v>
      </c>
      <c r="L16953" t="s">
        <v>38</v>
      </c>
      <c r="M16953" t="s">
        <v>354</v>
      </c>
    </row>
    <row r="16954" spans="1:13" x14ac:dyDescent="0.3">
      <c r="A16954" t="s">
        <v>8405</v>
      </c>
      <c r="C16954" t="s">
        <v>8196</v>
      </c>
      <c r="D16954">
        <v>38</v>
      </c>
      <c r="E16954" s="1">
        <v>443082</v>
      </c>
      <c r="G16954" t="s">
        <v>48</v>
      </c>
      <c r="H16954" t="s">
        <v>8406</v>
      </c>
      <c r="I16954" t="s">
        <v>2128</v>
      </c>
      <c r="K16954" t="s">
        <v>2129</v>
      </c>
      <c r="L16954" t="s">
        <v>38</v>
      </c>
      <c r="M16954" t="s">
        <v>354</v>
      </c>
    </row>
    <row r="16955" spans="1:13" x14ac:dyDescent="0.3">
      <c r="A16955" t="s">
        <v>8405</v>
      </c>
      <c r="C16955" t="s">
        <v>34736</v>
      </c>
      <c r="D16955">
        <v>110</v>
      </c>
      <c r="E16955" s="1">
        <v>8352940</v>
      </c>
      <c r="G16955" t="s">
        <v>48</v>
      </c>
      <c r="H16955" t="s">
        <v>34767</v>
      </c>
      <c r="I16955" t="s">
        <v>2128</v>
      </c>
      <c r="K16955" t="s">
        <v>2129</v>
      </c>
      <c r="L16955" t="s">
        <v>38</v>
      </c>
      <c r="M16955" t="s">
        <v>354</v>
      </c>
    </row>
    <row r="16956" spans="1:13" x14ac:dyDescent="0.3">
      <c r="A16956" t="s">
        <v>24852</v>
      </c>
      <c r="C16956" t="s">
        <v>24785</v>
      </c>
      <c r="D16956">
        <v>12</v>
      </c>
      <c r="E16956" s="1">
        <v>3000</v>
      </c>
      <c r="G16956" t="s">
        <v>21</v>
      </c>
      <c r="H16956" t="s">
        <v>970</v>
      </c>
      <c r="I16956" t="s">
        <v>1433</v>
      </c>
      <c r="J16956" t="s">
        <v>732</v>
      </c>
      <c r="K16956" t="s">
        <v>24</v>
      </c>
      <c r="L16956" t="s">
        <v>25</v>
      </c>
      <c r="M16956" t="s">
        <v>26</v>
      </c>
    </row>
    <row r="16957" spans="1:13" x14ac:dyDescent="0.3">
      <c r="A16957" t="s">
        <v>36686</v>
      </c>
      <c r="C16957" t="s">
        <v>36676</v>
      </c>
      <c r="D16957">
        <v>29</v>
      </c>
      <c r="E16957" s="1">
        <v>755603</v>
      </c>
      <c r="G16957" t="s">
        <v>111</v>
      </c>
      <c r="H16957" t="s">
        <v>36687</v>
      </c>
      <c r="I16957" t="s">
        <v>556</v>
      </c>
      <c r="J16957" t="s">
        <v>165</v>
      </c>
      <c r="K16957" t="s">
        <v>24</v>
      </c>
      <c r="L16957" t="s">
        <v>25</v>
      </c>
      <c r="M16957" t="s">
        <v>120</v>
      </c>
    </row>
    <row r="16958" spans="1:13" x14ac:dyDescent="0.3">
      <c r="A16958" t="s">
        <v>36039</v>
      </c>
      <c r="C16958" t="s">
        <v>35954</v>
      </c>
      <c r="D16958">
        <v>142</v>
      </c>
      <c r="E16958" s="1">
        <v>24000000</v>
      </c>
      <c r="G16958" t="s">
        <v>48</v>
      </c>
      <c r="H16958" t="s">
        <v>36040</v>
      </c>
      <c r="I16958" t="s">
        <v>164</v>
      </c>
      <c r="J16958" t="s">
        <v>165</v>
      </c>
      <c r="K16958" t="s">
        <v>24</v>
      </c>
      <c r="L16958" t="s">
        <v>17</v>
      </c>
      <c r="M16958" t="s">
        <v>190</v>
      </c>
    </row>
    <row r="16959" spans="1:13" x14ac:dyDescent="0.3">
      <c r="A16959" t="s">
        <v>2035</v>
      </c>
      <c r="C16959" t="s">
        <v>1852</v>
      </c>
      <c r="D16959">
        <v>12</v>
      </c>
      <c r="E16959" s="1">
        <v>825000</v>
      </c>
      <c r="G16959" t="s">
        <v>748</v>
      </c>
      <c r="H16959" t="s">
        <v>77</v>
      </c>
      <c r="I16959" t="s">
        <v>22</v>
      </c>
      <c r="J16959" t="s">
        <v>23</v>
      </c>
      <c r="K16959" t="s">
        <v>24</v>
      </c>
      <c r="L16959" t="s">
        <v>25</v>
      </c>
      <c r="M16959" t="s">
        <v>749</v>
      </c>
    </row>
    <row r="16960" spans="1:13" x14ac:dyDescent="0.3">
      <c r="A16960" t="s">
        <v>2035</v>
      </c>
      <c r="C16960" t="s">
        <v>28282</v>
      </c>
      <c r="D16960">
        <v>16</v>
      </c>
      <c r="E16960" s="1">
        <v>400054</v>
      </c>
      <c r="G16960" t="s">
        <v>111</v>
      </c>
      <c r="H16960" t="s">
        <v>28284</v>
      </c>
      <c r="I16960" t="s">
        <v>22</v>
      </c>
      <c r="J16960" t="s">
        <v>23</v>
      </c>
      <c r="K16960" t="s">
        <v>24</v>
      </c>
      <c r="L16960" t="s">
        <v>25</v>
      </c>
      <c r="M16960" t="s">
        <v>232</v>
      </c>
    </row>
    <row r="16961" spans="1:13" x14ac:dyDescent="0.3">
      <c r="A16961" t="s">
        <v>2035</v>
      </c>
      <c r="C16961" t="s">
        <v>5881</v>
      </c>
      <c r="D16961">
        <v>34</v>
      </c>
      <c r="E16961" s="1">
        <v>2500000</v>
      </c>
      <c r="G16961" t="s">
        <v>748</v>
      </c>
      <c r="H16961" t="s">
        <v>6030</v>
      </c>
      <c r="I16961" t="s">
        <v>22</v>
      </c>
      <c r="J16961" t="s">
        <v>23</v>
      </c>
      <c r="K16961" t="s">
        <v>24</v>
      </c>
      <c r="L16961" t="s">
        <v>25</v>
      </c>
      <c r="M16961" t="s">
        <v>749</v>
      </c>
    </row>
    <row r="16962" spans="1:13" x14ac:dyDescent="0.3">
      <c r="A16962" t="s">
        <v>2035</v>
      </c>
      <c r="C16962" t="s">
        <v>23213</v>
      </c>
      <c r="D16962">
        <v>11</v>
      </c>
      <c r="E16962" s="1">
        <v>500000</v>
      </c>
      <c r="G16962" t="s">
        <v>111</v>
      </c>
      <c r="H16962" t="s">
        <v>23286</v>
      </c>
      <c r="I16962" t="s">
        <v>22</v>
      </c>
      <c r="J16962" t="s">
        <v>23</v>
      </c>
      <c r="K16962" t="s">
        <v>24</v>
      </c>
      <c r="L16962" t="s">
        <v>25</v>
      </c>
      <c r="M16962" t="s">
        <v>232</v>
      </c>
    </row>
    <row r="16963" spans="1:13" x14ac:dyDescent="0.3">
      <c r="A16963" t="s">
        <v>2035</v>
      </c>
      <c r="C16963" t="s">
        <v>23427</v>
      </c>
      <c r="D16963">
        <v>24</v>
      </c>
      <c r="E16963" s="1">
        <v>750000</v>
      </c>
      <c r="G16963" t="s">
        <v>111</v>
      </c>
      <c r="H16963" t="s">
        <v>23464</v>
      </c>
      <c r="I16963" t="s">
        <v>22</v>
      </c>
      <c r="J16963" t="s">
        <v>23</v>
      </c>
      <c r="K16963" t="s">
        <v>24</v>
      </c>
      <c r="L16963" t="s">
        <v>25</v>
      </c>
      <c r="M16963" t="s">
        <v>232</v>
      </c>
    </row>
    <row r="16964" spans="1:13" x14ac:dyDescent="0.3">
      <c r="A16964" t="s">
        <v>2035</v>
      </c>
      <c r="C16964" t="s">
        <v>11813</v>
      </c>
      <c r="D16964">
        <v>27</v>
      </c>
      <c r="E16964" s="1">
        <v>750000</v>
      </c>
      <c r="G16964" t="s">
        <v>111</v>
      </c>
      <c r="H16964" t="s">
        <v>12041</v>
      </c>
      <c r="I16964" t="s">
        <v>22</v>
      </c>
      <c r="J16964" t="s">
        <v>23</v>
      </c>
      <c r="K16964" t="s">
        <v>24</v>
      </c>
      <c r="L16964" t="s">
        <v>25</v>
      </c>
      <c r="M16964" t="s">
        <v>232</v>
      </c>
    </row>
    <row r="16965" spans="1:13" x14ac:dyDescent="0.3">
      <c r="A16965" t="s">
        <v>36499</v>
      </c>
      <c r="C16965" t="s">
        <v>36487</v>
      </c>
      <c r="D16965">
        <v>12</v>
      </c>
      <c r="E16965" s="1">
        <v>25000</v>
      </c>
      <c r="G16965" t="s">
        <v>111</v>
      </c>
      <c r="H16965" t="s">
        <v>36500</v>
      </c>
      <c r="I16965" t="s">
        <v>697</v>
      </c>
      <c r="J16965" t="s">
        <v>422</v>
      </c>
      <c r="K16965" t="s">
        <v>24</v>
      </c>
      <c r="L16965" t="s">
        <v>25</v>
      </c>
      <c r="M16965" t="s">
        <v>87</v>
      </c>
    </row>
    <row r="16966" spans="1:13" x14ac:dyDescent="0.3">
      <c r="A16966" t="s">
        <v>36082</v>
      </c>
      <c r="C16966" t="s">
        <v>35954</v>
      </c>
      <c r="D16966">
        <v>13</v>
      </c>
      <c r="E16966" s="1">
        <v>792216</v>
      </c>
      <c r="G16966" t="s">
        <v>111</v>
      </c>
      <c r="H16966" t="s">
        <v>36083</v>
      </c>
      <c r="I16966" t="s">
        <v>1347</v>
      </c>
      <c r="J16966" t="s">
        <v>165</v>
      </c>
      <c r="K16966" t="s">
        <v>24</v>
      </c>
      <c r="L16966" t="s">
        <v>25</v>
      </c>
      <c r="M16966" t="s">
        <v>120</v>
      </c>
    </row>
    <row r="16967" spans="1:13" x14ac:dyDescent="0.3">
      <c r="A16967" t="s">
        <v>1345</v>
      </c>
      <c r="C16967" t="s">
        <v>1275</v>
      </c>
      <c r="D16967">
        <v>8</v>
      </c>
      <c r="E16967" s="1">
        <v>400000</v>
      </c>
      <c r="G16967" t="s">
        <v>111</v>
      </c>
      <c r="H16967" t="s">
        <v>1346</v>
      </c>
      <c r="I16967" t="s">
        <v>1347</v>
      </c>
      <c r="J16967" t="s">
        <v>165</v>
      </c>
      <c r="K16967" t="s">
        <v>24</v>
      </c>
      <c r="L16967" t="s">
        <v>25</v>
      </c>
      <c r="M16967" t="s">
        <v>1300</v>
      </c>
    </row>
    <row r="16968" spans="1:13" x14ac:dyDescent="0.3">
      <c r="A16968" t="s">
        <v>1345</v>
      </c>
      <c r="C16968" t="s">
        <v>27748</v>
      </c>
      <c r="D16968">
        <v>24</v>
      </c>
      <c r="E16968" s="1">
        <v>6819847</v>
      </c>
      <c r="G16968" t="s">
        <v>111</v>
      </c>
      <c r="H16968" t="s">
        <v>27755</v>
      </c>
      <c r="I16968" t="s">
        <v>1347</v>
      </c>
      <c r="J16968" t="s">
        <v>165</v>
      </c>
      <c r="K16968" t="s">
        <v>24</v>
      </c>
      <c r="L16968" t="s">
        <v>25</v>
      </c>
      <c r="M16968" t="s">
        <v>232</v>
      </c>
    </row>
    <row r="16969" spans="1:13" x14ac:dyDescent="0.3">
      <c r="A16969" t="s">
        <v>1345</v>
      </c>
      <c r="C16969" t="s">
        <v>29922</v>
      </c>
      <c r="D16969">
        <v>35</v>
      </c>
      <c r="E16969" s="1">
        <v>3381946</v>
      </c>
      <c r="G16969" t="s">
        <v>111</v>
      </c>
      <c r="H16969" t="s">
        <v>30068</v>
      </c>
      <c r="I16969" t="s">
        <v>1347</v>
      </c>
      <c r="J16969" t="s">
        <v>165</v>
      </c>
      <c r="K16969" t="s">
        <v>24</v>
      </c>
      <c r="L16969" t="s">
        <v>25</v>
      </c>
      <c r="M16969" t="s">
        <v>232</v>
      </c>
    </row>
    <row r="16970" spans="1:13" x14ac:dyDescent="0.3">
      <c r="A16970" t="s">
        <v>1345</v>
      </c>
      <c r="C16970" t="s">
        <v>5155</v>
      </c>
      <c r="D16970">
        <v>29</v>
      </c>
      <c r="E16970" s="1">
        <v>100000</v>
      </c>
      <c r="G16970" t="s">
        <v>111</v>
      </c>
      <c r="H16970" t="s">
        <v>4311</v>
      </c>
      <c r="I16970" t="s">
        <v>1347</v>
      </c>
      <c r="J16970" t="s">
        <v>165</v>
      </c>
      <c r="K16970" t="s">
        <v>24</v>
      </c>
      <c r="L16970" t="s">
        <v>25</v>
      </c>
      <c r="M16970" t="s">
        <v>232</v>
      </c>
    </row>
    <row r="16971" spans="1:13" x14ac:dyDescent="0.3">
      <c r="A16971" t="s">
        <v>1345</v>
      </c>
      <c r="C16971" t="s">
        <v>5881</v>
      </c>
      <c r="D16971">
        <v>27</v>
      </c>
      <c r="E16971" s="1">
        <v>7770260</v>
      </c>
      <c r="G16971" t="s">
        <v>111</v>
      </c>
      <c r="H16971" t="s">
        <v>5906</v>
      </c>
      <c r="I16971" t="s">
        <v>1347</v>
      </c>
      <c r="J16971" t="s">
        <v>165</v>
      </c>
      <c r="K16971" t="s">
        <v>24</v>
      </c>
      <c r="L16971" t="s">
        <v>25</v>
      </c>
      <c r="M16971" t="s">
        <v>232</v>
      </c>
    </row>
    <row r="16972" spans="1:13" x14ac:dyDescent="0.3">
      <c r="A16972" t="s">
        <v>1345</v>
      </c>
      <c r="C16972" t="s">
        <v>23564</v>
      </c>
      <c r="D16972">
        <v>15</v>
      </c>
      <c r="E16972" s="1">
        <v>2819214</v>
      </c>
      <c r="G16972" t="s">
        <v>111</v>
      </c>
      <c r="H16972" t="s">
        <v>23568</v>
      </c>
      <c r="I16972" t="s">
        <v>1347</v>
      </c>
      <c r="J16972" t="s">
        <v>165</v>
      </c>
      <c r="K16972" t="s">
        <v>24</v>
      </c>
      <c r="L16972" t="s">
        <v>25</v>
      </c>
      <c r="M16972" t="s">
        <v>232</v>
      </c>
    </row>
    <row r="16973" spans="1:13" x14ac:dyDescent="0.3">
      <c r="A16973" t="s">
        <v>1345</v>
      </c>
      <c r="C16973" t="s">
        <v>33755</v>
      </c>
      <c r="D16973">
        <v>23</v>
      </c>
      <c r="E16973" s="1">
        <v>461078</v>
      </c>
      <c r="G16973" t="s">
        <v>111</v>
      </c>
      <c r="H16973" t="s">
        <v>33853</v>
      </c>
      <c r="I16973" t="s">
        <v>1347</v>
      </c>
      <c r="J16973" t="s">
        <v>165</v>
      </c>
      <c r="K16973" t="s">
        <v>24</v>
      </c>
      <c r="L16973" t="s">
        <v>25</v>
      </c>
      <c r="M16973" t="s">
        <v>120</v>
      </c>
    </row>
    <row r="16974" spans="1:13" x14ac:dyDescent="0.3">
      <c r="A16974" t="s">
        <v>1345</v>
      </c>
      <c r="C16974" t="s">
        <v>37047</v>
      </c>
      <c r="D16974">
        <v>38</v>
      </c>
      <c r="E16974" s="1">
        <v>6094497</v>
      </c>
      <c r="G16974" t="s">
        <v>111</v>
      </c>
      <c r="H16974" t="s">
        <v>37276</v>
      </c>
      <c r="I16974" t="s">
        <v>1347</v>
      </c>
      <c r="J16974" t="s">
        <v>165</v>
      </c>
      <c r="K16974" t="s">
        <v>24</v>
      </c>
      <c r="L16974" t="s">
        <v>25</v>
      </c>
      <c r="M16974" t="s">
        <v>120</v>
      </c>
    </row>
    <row r="16975" spans="1:13" x14ac:dyDescent="0.3">
      <c r="A16975" t="s">
        <v>37052</v>
      </c>
      <c r="C16975" t="s">
        <v>37047</v>
      </c>
      <c r="D16975">
        <v>12</v>
      </c>
      <c r="E16975" s="1">
        <v>400366</v>
      </c>
      <c r="G16975" t="s">
        <v>111</v>
      </c>
      <c r="H16975" t="s">
        <v>37053</v>
      </c>
      <c r="I16975" t="s">
        <v>174</v>
      </c>
      <c r="J16975" t="s">
        <v>175</v>
      </c>
      <c r="K16975" t="s">
        <v>24</v>
      </c>
      <c r="L16975" t="s">
        <v>25</v>
      </c>
      <c r="M16975" t="s">
        <v>120</v>
      </c>
    </row>
    <row r="16976" spans="1:13" x14ac:dyDescent="0.3">
      <c r="A16976" t="s">
        <v>10193</v>
      </c>
      <c r="C16976" t="s">
        <v>24055</v>
      </c>
      <c r="D16976">
        <v>24</v>
      </c>
      <c r="E16976" s="1">
        <v>100000</v>
      </c>
      <c r="G16976" t="s">
        <v>13</v>
      </c>
      <c r="H16976" t="s">
        <v>24253</v>
      </c>
      <c r="I16976" t="s">
        <v>10195</v>
      </c>
      <c r="K16976" t="s">
        <v>3886</v>
      </c>
      <c r="L16976" t="s">
        <v>17</v>
      </c>
      <c r="M16976" t="s">
        <v>450</v>
      </c>
    </row>
    <row r="16977" spans="1:13" x14ac:dyDescent="0.3">
      <c r="A16977" t="s">
        <v>10193</v>
      </c>
      <c r="C16977" t="s">
        <v>10083</v>
      </c>
      <c r="D16977">
        <v>25</v>
      </c>
      <c r="E16977" s="1">
        <v>100000</v>
      </c>
      <c r="G16977" t="s">
        <v>48</v>
      </c>
      <c r="H16977" t="s">
        <v>10194</v>
      </c>
      <c r="I16977" t="s">
        <v>10195</v>
      </c>
      <c r="K16977" t="s">
        <v>3886</v>
      </c>
      <c r="L16977" t="s">
        <v>17</v>
      </c>
      <c r="M16977" t="s">
        <v>190</v>
      </c>
    </row>
    <row r="16978" spans="1:13" x14ac:dyDescent="0.3">
      <c r="A16978" t="s">
        <v>9725</v>
      </c>
      <c r="C16978" t="s">
        <v>21173</v>
      </c>
      <c r="D16978">
        <v>50</v>
      </c>
      <c r="E16978" s="1">
        <v>438268</v>
      </c>
      <c r="G16978" t="s">
        <v>48</v>
      </c>
      <c r="H16978" t="s">
        <v>21207</v>
      </c>
      <c r="I16978" t="s">
        <v>9727</v>
      </c>
      <c r="K16978" t="s">
        <v>1825</v>
      </c>
      <c r="L16978" t="s">
        <v>2708</v>
      </c>
      <c r="M16978" t="s">
        <v>354</v>
      </c>
    </row>
    <row r="16979" spans="1:13" x14ac:dyDescent="0.3">
      <c r="A16979" t="s">
        <v>9725</v>
      </c>
      <c r="C16979" t="s">
        <v>9547</v>
      </c>
      <c r="D16979">
        <v>37</v>
      </c>
      <c r="E16979" s="1">
        <v>354284</v>
      </c>
      <c r="G16979" t="s">
        <v>48</v>
      </c>
      <c r="H16979" t="s">
        <v>9726</v>
      </c>
      <c r="I16979" t="s">
        <v>9727</v>
      </c>
      <c r="K16979" t="s">
        <v>1825</v>
      </c>
      <c r="L16979" t="s">
        <v>115</v>
      </c>
      <c r="M16979" t="s">
        <v>354</v>
      </c>
    </row>
    <row r="16980" spans="1:13" x14ac:dyDescent="0.3">
      <c r="A16980" t="s">
        <v>9725</v>
      </c>
      <c r="C16980" t="s">
        <v>35205</v>
      </c>
      <c r="D16980">
        <v>19</v>
      </c>
      <c r="E16980" s="1">
        <v>100000</v>
      </c>
      <c r="G16980" t="s">
        <v>48</v>
      </c>
      <c r="H16980" t="s">
        <v>35350</v>
      </c>
      <c r="I16980" t="s">
        <v>9727</v>
      </c>
      <c r="K16980" t="s">
        <v>1825</v>
      </c>
      <c r="L16980" t="s">
        <v>17</v>
      </c>
      <c r="M16980" t="s">
        <v>354</v>
      </c>
    </row>
    <row r="16981" spans="1:13" x14ac:dyDescent="0.3">
      <c r="A16981" t="s">
        <v>9725</v>
      </c>
      <c r="C16981" t="s">
        <v>37363</v>
      </c>
      <c r="D16981">
        <v>12</v>
      </c>
      <c r="E16981" s="1">
        <v>100000</v>
      </c>
      <c r="G16981" t="s">
        <v>13</v>
      </c>
      <c r="H16981" t="s">
        <v>37433</v>
      </c>
      <c r="I16981" t="s">
        <v>9727</v>
      </c>
      <c r="K16981" t="s">
        <v>1825</v>
      </c>
      <c r="L16981" t="s">
        <v>17</v>
      </c>
      <c r="M16981" t="s">
        <v>450</v>
      </c>
    </row>
    <row r="16982" spans="1:13" x14ac:dyDescent="0.3">
      <c r="A16982" t="s">
        <v>2101</v>
      </c>
      <c r="C16982" t="s">
        <v>2957</v>
      </c>
      <c r="D16982">
        <v>13</v>
      </c>
      <c r="E16982" s="1">
        <v>1100872</v>
      </c>
      <c r="G16982" t="s">
        <v>13</v>
      </c>
      <c r="H16982" t="s">
        <v>3326</v>
      </c>
      <c r="I16982" t="s">
        <v>598</v>
      </c>
      <c r="K16982" t="s">
        <v>598</v>
      </c>
      <c r="L16982" t="s">
        <v>44</v>
      </c>
      <c r="M16982" t="s">
        <v>207</v>
      </c>
    </row>
    <row r="16983" spans="1:13" x14ac:dyDescent="0.3">
      <c r="A16983" t="s">
        <v>2101</v>
      </c>
      <c r="C16983" t="s">
        <v>1852</v>
      </c>
      <c r="D16983">
        <v>38</v>
      </c>
      <c r="E16983" s="1">
        <v>2034672</v>
      </c>
      <c r="G16983" t="s">
        <v>13</v>
      </c>
      <c r="H16983" t="s">
        <v>2102</v>
      </c>
      <c r="I16983" t="s">
        <v>598</v>
      </c>
      <c r="K16983" t="s">
        <v>598</v>
      </c>
      <c r="L16983" t="s">
        <v>44</v>
      </c>
      <c r="M16983" t="s">
        <v>442</v>
      </c>
    </row>
    <row r="16984" spans="1:13" x14ac:dyDescent="0.3">
      <c r="A16984" t="s">
        <v>2101</v>
      </c>
      <c r="C16984" t="s">
        <v>27748</v>
      </c>
      <c r="D16984">
        <v>18</v>
      </c>
      <c r="E16984" s="1">
        <v>171597</v>
      </c>
      <c r="G16984" t="s">
        <v>34</v>
      </c>
      <c r="H16984" t="s">
        <v>27785</v>
      </c>
      <c r="I16984" t="s">
        <v>598</v>
      </c>
      <c r="K16984" t="s">
        <v>598</v>
      </c>
      <c r="L16984" t="s">
        <v>44</v>
      </c>
      <c r="M16984" t="s">
        <v>39</v>
      </c>
    </row>
    <row r="16985" spans="1:13" x14ac:dyDescent="0.3">
      <c r="A16985" t="s">
        <v>2101</v>
      </c>
      <c r="C16985" t="s">
        <v>23792</v>
      </c>
      <c r="D16985">
        <v>53</v>
      </c>
      <c r="E16985" s="1">
        <v>500000</v>
      </c>
      <c r="G16985" t="s">
        <v>69</v>
      </c>
      <c r="H16985" t="s">
        <v>23804</v>
      </c>
      <c r="I16985" t="s">
        <v>598</v>
      </c>
      <c r="K16985" t="s">
        <v>598</v>
      </c>
      <c r="L16985" t="s">
        <v>17</v>
      </c>
      <c r="M16985" t="s">
        <v>39</v>
      </c>
    </row>
    <row r="16986" spans="1:13" x14ac:dyDescent="0.3">
      <c r="A16986" t="s">
        <v>2101</v>
      </c>
      <c r="C16986" t="s">
        <v>11140</v>
      </c>
      <c r="D16986">
        <v>20</v>
      </c>
      <c r="E16986" s="1">
        <v>1157107</v>
      </c>
      <c r="G16986" t="s">
        <v>48</v>
      </c>
      <c r="H16986" t="s">
        <v>11145</v>
      </c>
      <c r="I16986" t="s">
        <v>598</v>
      </c>
      <c r="K16986" t="s">
        <v>598</v>
      </c>
      <c r="L16986" t="s">
        <v>170</v>
      </c>
      <c r="M16986" t="s">
        <v>354</v>
      </c>
    </row>
    <row r="16987" spans="1:13" x14ac:dyDescent="0.3">
      <c r="A16987" t="s">
        <v>2101</v>
      </c>
      <c r="C16987" t="s">
        <v>35205</v>
      </c>
      <c r="D16987">
        <v>18</v>
      </c>
      <c r="E16987" s="1">
        <v>47664</v>
      </c>
      <c r="G16987" t="s">
        <v>13</v>
      </c>
      <c r="H16987" t="s">
        <v>35396</v>
      </c>
      <c r="I16987" t="s">
        <v>598</v>
      </c>
      <c r="K16987" t="s">
        <v>598</v>
      </c>
      <c r="L16987" t="s">
        <v>17</v>
      </c>
      <c r="M16987" t="s">
        <v>450</v>
      </c>
    </row>
    <row r="16988" spans="1:13" x14ac:dyDescent="0.3">
      <c r="A16988" t="s">
        <v>2101</v>
      </c>
      <c r="C16988" t="s">
        <v>34985</v>
      </c>
      <c r="D16988">
        <v>24</v>
      </c>
      <c r="E16988" s="1">
        <v>276251</v>
      </c>
      <c r="G16988" t="s">
        <v>48</v>
      </c>
      <c r="H16988" t="s">
        <v>35079</v>
      </c>
      <c r="I16988" t="s">
        <v>598</v>
      </c>
      <c r="K16988" t="s">
        <v>598</v>
      </c>
      <c r="L16988" t="s">
        <v>17</v>
      </c>
      <c r="M16988" t="s">
        <v>354</v>
      </c>
    </row>
    <row r="16989" spans="1:13" x14ac:dyDescent="0.3">
      <c r="A16989" t="s">
        <v>2101</v>
      </c>
      <c r="C16989" t="s">
        <v>35729</v>
      </c>
      <c r="D16989">
        <v>12</v>
      </c>
      <c r="E16989" s="1">
        <v>93240</v>
      </c>
      <c r="G16989" t="s">
        <v>13</v>
      </c>
      <c r="H16989" t="s">
        <v>35793</v>
      </c>
      <c r="I16989" t="s">
        <v>598</v>
      </c>
      <c r="K16989" t="s">
        <v>598</v>
      </c>
      <c r="L16989" t="s">
        <v>17</v>
      </c>
      <c r="M16989" t="s">
        <v>450</v>
      </c>
    </row>
    <row r="16990" spans="1:13" x14ac:dyDescent="0.3">
      <c r="A16990" t="s">
        <v>37643</v>
      </c>
      <c r="C16990" t="s">
        <v>37626</v>
      </c>
      <c r="D16990">
        <v>6</v>
      </c>
      <c r="E16990" s="1">
        <v>15000</v>
      </c>
      <c r="G16990" t="s">
        <v>111</v>
      </c>
      <c r="H16990" t="s">
        <v>5134</v>
      </c>
      <c r="I16990" t="s">
        <v>70</v>
      </c>
      <c r="J16990" t="s">
        <v>70</v>
      </c>
      <c r="K16990" t="s">
        <v>24</v>
      </c>
      <c r="L16990" t="s">
        <v>25</v>
      </c>
      <c r="M16990" t="s">
        <v>87</v>
      </c>
    </row>
    <row r="16991" spans="1:13" x14ac:dyDescent="0.3">
      <c r="A16991" t="s">
        <v>1176</v>
      </c>
      <c r="C16991" t="s">
        <v>979</v>
      </c>
      <c r="D16991">
        <v>31</v>
      </c>
      <c r="E16991" s="1">
        <v>3000000</v>
      </c>
      <c r="G16991" t="s">
        <v>69</v>
      </c>
      <c r="H16991" t="s">
        <v>77</v>
      </c>
      <c r="I16991" t="s">
        <v>70</v>
      </c>
      <c r="J16991" t="s">
        <v>70</v>
      </c>
      <c r="K16991" t="s">
        <v>24</v>
      </c>
      <c r="L16991" t="s">
        <v>25</v>
      </c>
      <c r="M16991" t="s">
        <v>221</v>
      </c>
    </row>
    <row r="16992" spans="1:13" x14ac:dyDescent="0.3">
      <c r="A16992" t="s">
        <v>1176</v>
      </c>
      <c r="C16992" t="s">
        <v>27152</v>
      </c>
      <c r="D16992">
        <v>19</v>
      </c>
      <c r="E16992" s="1">
        <v>3461526</v>
      </c>
      <c r="G16992" t="s">
        <v>69</v>
      </c>
      <c r="H16992" t="s">
        <v>77</v>
      </c>
      <c r="I16992" t="s">
        <v>70</v>
      </c>
      <c r="J16992" t="s">
        <v>70</v>
      </c>
      <c r="K16992" t="s">
        <v>24</v>
      </c>
      <c r="L16992" t="s">
        <v>25</v>
      </c>
      <c r="M16992" t="s">
        <v>221</v>
      </c>
    </row>
    <row r="16993" spans="1:13" x14ac:dyDescent="0.3">
      <c r="A16993" t="s">
        <v>1176</v>
      </c>
      <c r="C16993" t="s">
        <v>21173</v>
      </c>
      <c r="D16993">
        <v>26</v>
      </c>
      <c r="E16993" s="1">
        <v>1199994</v>
      </c>
      <c r="G16993" t="s">
        <v>111</v>
      </c>
      <c r="H16993" t="s">
        <v>21597</v>
      </c>
      <c r="I16993" t="s">
        <v>70</v>
      </c>
      <c r="J16993" t="s">
        <v>70</v>
      </c>
      <c r="K16993" t="s">
        <v>24</v>
      </c>
      <c r="L16993" t="s">
        <v>25</v>
      </c>
      <c r="M16993" t="s">
        <v>120</v>
      </c>
    </row>
    <row r="16994" spans="1:13" x14ac:dyDescent="0.3">
      <c r="A16994" t="s">
        <v>1176</v>
      </c>
      <c r="C16994" t="s">
        <v>22248</v>
      </c>
      <c r="D16994">
        <v>50</v>
      </c>
      <c r="E16994" s="1">
        <v>7500000</v>
      </c>
      <c r="G16994" t="s">
        <v>69</v>
      </c>
      <c r="H16994" t="s">
        <v>22466</v>
      </c>
      <c r="I16994" t="s">
        <v>70</v>
      </c>
      <c r="J16994" t="s">
        <v>70</v>
      </c>
      <c r="K16994" t="s">
        <v>24</v>
      </c>
      <c r="L16994" t="s">
        <v>25</v>
      </c>
      <c r="M16994" t="s">
        <v>221</v>
      </c>
    </row>
    <row r="16995" spans="1:13" x14ac:dyDescent="0.3">
      <c r="A16995" t="s">
        <v>1176</v>
      </c>
      <c r="C16995" t="s">
        <v>15490</v>
      </c>
      <c r="D16995">
        <v>15</v>
      </c>
      <c r="E16995" s="1">
        <v>1625001</v>
      </c>
      <c r="G16995" t="s">
        <v>69</v>
      </c>
      <c r="H16995" t="s">
        <v>15584</v>
      </c>
      <c r="I16995" t="s">
        <v>70</v>
      </c>
      <c r="J16995" t="s">
        <v>70</v>
      </c>
      <c r="K16995" t="s">
        <v>24</v>
      </c>
      <c r="L16995" t="s">
        <v>25</v>
      </c>
      <c r="M16995" t="s">
        <v>221</v>
      </c>
    </row>
    <row r="16996" spans="1:13" x14ac:dyDescent="0.3">
      <c r="A16996" t="s">
        <v>1176</v>
      </c>
      <c r="C16996" t="s">
        <v>8196</v>
      </c>
      <c r="D16996">
        <v>3</v>
      </c>
      <c r="E16996" s="1">
        <v>98471</v>
      </c>
      <c r="G16996" t="s">
        <v>111</v>
      </c>
      <c r="H16996" t="s">
        <v>8427</v>
      </c>
      <c r="I16996" t="s">
        <v>70</v>
      </c>
      <c r="J16996" t="s">
        <v>70</v>
      </c>
      <c r="K16996" t="s">
        <v>24</v>
      </c>
      <c r="L16996" t="s">
        <v>25</v>
      </c>
      <c r="M16996" t="s">
        <v>232</v>
      </c>
    </row>
    <row r="16997" spans="1:13" x14ac:dyDescent="0.3">
      <c r="A16997" t="s">
        <v>1176</v>
      </c>
      <c r="C16997" t="s">
        <v>34985</v>
      </c>
      <c r="D16997">
        <v>43</v>
      </c>
      <c r="E16997" s="1">
        <v>3899279</v>
      </c>
      <c r="G16997" t="s">
        <v>748</v>
      </c>
      <c r="H16997" t="s">
        <v>35042</v>
      </c>
      <c r="I16997" t="s">
        <v>70</v>
      </c>
      <c r="J16997" t="s">
        <v>70</v>
      </c>
      <c r="K16997" t="s">
        <v>24</v>
      </c>
      <c r="L16997" t="s">
        <v>25</v>
      </c>
      <c r="M16997" t="s">
        <v>35043</v>
      </c>
    </row>
    <row r="16998" spans="1:13" x14ac:dyDescent="0.3">
      <c r="A16998" t="s">
        <v>1176</v>
      </c>
      <c r="C16998" t="s">
        <v>37363</v>
      </c>
      <c r="D16998">
        <v>24</v>
      </c>
      <c r="E16998" s="1">
        <v>800000</v>
      </c>
      <c r="G16998" t="s">
        <v>111</v>
      </c>
      <c r="H16998" t="s">
        <v>37474</v>
      </c>
      <c r="I16998" t="s">
        <v>70</v>
      </c>
      <c r="J16998" t="s">
        <v>70</v>
      </c>
      <c r="K16998" t="s">
        <v>24</v>
      </c>
      <c r="L16998" t="s">
        <v>25</v>
      </c>
      <c r="M16998" t="s">
        <v>120</v>
      </c>
    </row>
    <row r="16999" spans="1:13" x14ac:dyDescent="0.3">
      <c r="A16999" t="s">
        <v>1176</v>
      </c>
      <c r="C16999" t="s">
        <v>38133</v>
      </c>
      <c r="D16999">
        <v>27</v>
      </c>
      <c r="E16999" s="1">
        <v>358267</v>
      </c>
      <c r="G16999" t="s">
        <v>111</v>
      </c>
      <c r="H16999" t="s">
        <v>38155</v>
      </c>
      <c r="I16999" t="s">
        <v>70</v>
      </c>
      <c r="J16999" t="s">
        <v>70</v>
      </c>
      <c r="K16999" t="s">
        <v>24</v>
      </c>
      <c r="L16999" t="s">
        <v>25</v>
      </c>
      <c r="M16999" t="s">
        <v>120</v>
      </c>
    </row>
    <row r="17000" spans="1:13" x14ac:dyDescent="0.3">
      <c r="A17000" t="s">
        <v>3269</v>
      </c>
      <c r="C17000" t="s">
        <v>2957</v>
      </c>
      <c r="D17000">
        <v>24</v>
      </c>
      <c r="E17000" s="1">
        <v>1099792</v>
      </c>
      <c r="G17000" t="s">
        <v>48</v>
      </c>
      <c r="H17000" t="s">
        <v>3270</v>
      </c>
      <c r="I17000" t="s">
        <v>3271</v>
      </c>
      <c r="J17000" t="s">
        <v>3272</v>
      </c>
      <c r="K17000" t="s">
        <v>37</v>
      </c>
      <c r="L17000" t="s">
        <v>38</v>
      </c>
      <c r="M17000" t="s">
        <v>190</v>
      </c>
    </row>
    <row r="17001" spans="1:13" x14ac:dyDescent="0.3">
      <c r="A17001" t="s">
        <v>16931</v>
      </c>
      <c r="C17001" t="s">
        <v>27748</v>
      </c>
      <c r="D17001">
        <v>18</v>
      </c>
      <c r="E17001" s="1">
        <v>100000</v>
      </c>
      <c r="G17001" t="s">
        <v>111</v>
      </c>
      <c r="H17001" t="s">
        <v>27916</v>
      </c>
      <c r="I17001" t="s">
        <v>22</v>
      </c>
      <c r="J17001" t="s">
        <v>23</v>
      </c>
      <c r="K17001" t="s">
        <v>24</v>
      </c>
      <c r="L17001" t="s">
        <v>17</v>
      </c>
      <c r="M17001" t="s">
        <v>112</v>
      </c>
    </row>
    <row r="17002" spans="1:13" x14ac:dyDescent="0.3">
      <c r="A17002" t="s">
        <v>16931</v>
      </c>
      <c r="C17002" t="s">
        <v>16755</v>
      </c>
      <c r="D17002">
        <v>19</v>
      </c>
      <c r="E17002" s="1">
        <v>580000</v>
      </c>
      <c r="G17002" t="s">
        <v>69</v>
      </c>
      <c r="H17002" t="s">
        <v>16932</v>
      </c>
      <c r="I17002" t="s">
        <v>22</v>
      </c>
      <c r="J17002" t="s">
        <v>23</v>
      </c>
      <c r="K17002" t="s">
        <v>24</v>
      </c>
      <c r="L17002" t="s">
        <v>25</v>
      </c>
      <c r="M17002" t="s">
        <v>221</v>
      </c>
    </row>
    <row r="17003" spans="1:13" x14ac:dyDescent="0.3">
      <c r="A17003" t="s">
        <v>11411</v>
      </c>
      <c r="C17003" t="s">
        <v>27925</v>
      </c>
      <c r="D17003">
        <v>24</v>
      </c>
      <c r="E17003" s="1">
        <v>1069602</v>
      </c>
      <c r="G17003" t="s">
        <v>111</v>
      </c>
      <c r="H17003" t="s">
        <v>28079</v>
      </c>
      <c r="I17003" t="s">
        <v>126</v>
      </c>
      <c r="J17003" t="s">
        <v>119</v>
      </c>
      <c r="K17003" t="s">
        <v>24</v>
      </c>
      <c r="L17003" t="s">
        <v>25</v>
      </c>
      <c r="M17003" t="s">
        <v>120</v>
      </c>
    </row>
    <row r="17004" spans="1:13" x14ac:dyDescent="0.3">
      <c r="A17004" t="s">
        <v>11411</v>
      </c>
      <c r="C17004" t="s">
        <v>29553</v>
      </c>
      <c r="D17004">
        <v>15</v>
      </c>
      <c r="E17004" s="1">
        <v>468310</v>
      </c>
      <c r="G17004" t="s">
        <v>111</v>
      </c>
      <c r="H17004" t="s">
        <v>29768</v>
      </c>
      <c r="I17004" t="s">
        <v>126</v>
      </c>
      <c r="J17004" t="s">
        <v>119</v>
      </c>
      <c r="K17004" t="s">
        <v>24</v>
      </c>
      <c r="L17004" t="s">
        <v>25</v>
      </c>
      <c r="M17004" t="s">
        <v>120</v>
      </c>
    </row>
    <row r="17005" spans="1:13" x14ac:dyDescent="0.3">
      <c r="A17005" t="s">
        <v>11411</v>
      </c>
      <c r="C17005" t="s">
        <v>29553</v>
      </c>
      <c r="D17005">
        <v>14</v>
      </c>
      <c r="E17005" s="1">
        <v>100000</v>
      </c>
      <c r="G17005" t="s">
        <v>111</v>
      </c>
      <c r="H17005" t="s">
        <v>29816</v>
      </c>
      <c r="I17005" t="s">
        <v>126</v>
      </c>
      <c r="J17005" t="s">
        <v>119</v>
      </c>
      <c r="K17005" t="s">
        <v>24</v>
      </c>
      <c r="L17005" t="s">
        <v>25</v>
      </c>
      <c r="M17005" t="s">
        <v>120</v>
      </c>
    </row>
    <row r="17006" spans="1:13" x14ac:dyDescent="0.3">
      <c r="A17006" t="s">
        <v>11411</v>
      </c>
      <c r="C17006" t="s">
        <v>23792</v>
      </c>
      <c r="D17006">
        <v>57</v>
      </c>
      <c r="E17006" s="1">
        <v>500000</v>
      </c>
      <c r="G17006" t="s">
        <v>111</v>
      </c>
      <c r="H17006" t="s">
        <v>23822</v>
      </c>
      <c r="I17006" t="s">
        <v>126</v>
      </c>
      <c r="J17006" t="s">
        <v>119</v>
      </c>
      <c r="K17006" t="s">
        <v>24</v>
      </c>
      <c r="L17006" t="s">
        <v>25</v>
      </c>
      <c r="M17006" t="s">
        <v>120</v>
      </c>
    </row>
    <row r="17007" spans="1:13" x14ac:dyDescent="0.3">
      <c r="A17007" t="s">
        <v>11411</v>
      </c>
      <c r="C17007" t="s">
        <v>17183</v>
      </c>
      <c r="D17007">
        <v>32</v>
      </c>
      <c r="E17007" s="1">
        <v>1269980</v>
      </c>
      <c r="G17007" t="s">
        <v>111</v>
      </c>
      <c r="H17007" t="s">
        <v>17292</v>
      </c>
      <c r="I17007" t="s">
        <v>126</v>
      </c>
      <c r="J17007" t="s">
        <v>119</v>
      </c>
      <c r="K17007" t="s">
        <v>24</v>
      </c>
      <c r="L17007" t="s">
        <v>25</v>
      </c>
      <c r="M17007" t="s">
        <v>120</v>
      </c>
    </row>
    <row r="17008" spans="1:13" x14ac:dyDescent="0.3">
      <c r="A17008" t="s">
        <v>11411</v>
      </c>
      <c r="C17008" t="s">
        <v>11317</v>
      </c>
      <c r="D17008">
        <v>19</v>
      </c>
      <c r="E17008" s="1">
        <v>300000</v>
      </c>
      <c r="G17008" t="s">
        <v>111</v>
      </c>
      <c r="H17008" t="s">
        <v>11412</v>
      </c>
      <c r="I17008" t="s">
        <v>126</v>
      </c>
      <c r="J17008" t="s">
        <v>119</v>
      </c>
      <c r="K17008" t="s">
        <v>24</v>
      </c>
      <c r="L17008" t="s">
        <v>25</v>
      </c>
      <c r="M17008" t="s">
        <v>120</v>
      </c>
    </row>
    <row r="17009" spans="1:13" x14ac:dyDescent="0.3">
      <c r="A17009" t="s">
        <v>11411</v>
      </c>
      <c r="C17009" t="s">
        <v>34542</v>
      </c>
      <c r="D17009">
        <v>78</v>
      </c>
      <c r="E17009" s="1">
        <v>3095593</v>
      </c>
      <c r="G17009" t="s">
        <v>111</v>
      </c>
      <c r="H17009" t="s">
        <v>34553</v>
      </c>
      <c r="I17009" t="s">
        <v>126</v>
      </c>
      <c r="J17009" t="s">
        <v>119</v>
      </c>
      <c r="K17009" t="s">
        <v>24</v>
      </c>
      <c r="L17009" t="s">
        <v>25</v>
      </c>
      <c r="M17009" t="s">
        <v>120</v>
      </c>
    </row>
    <row r="17010" spans="1:13" x14ac:dyDescent="0.3">
      <c r="A17010" t="s">
        <v>11411</v>
      </c>
      <c r="C17010" t="s">
        <v>33372</v>
      </c>
      <c r="D17010">
        <v>15</v>
      </c>
      <c r="E17010" s="1">
        <v>549489</v>
      </c>
      <c r="G17010" t="s">
        <v>111</v>
      </c>
      <c r="H17010" t="s">
        <v>33397</v>
      </c>
      <c r="I17010" t="s">
        <v>126</v>
      </c>
      <c r="J17010" t="s">
        <v>119</v>
      </c>
      <c r="K17010" t="s">
        <v>24</v>
      </c>
      <c r="L17010" t="s">
        <v>25</v>
      </c>
      <c r="M17010" t="s">
        <v>120</v>
      </c>
    </row>
    <row r="17011" spans="1:13" x14ac:dyDescent="0.3">
      <c r="A17011" t="s">
        <v>36156</v>
      </c>
      <c r="C17011" t="s">
        <v>36143</v>
      </c>
      <c r="D17011">
        <v>60</v>
      </c>
      <c r="E17011" s="1">
        <v>5664306</v>
      </c>
      <c r="G17011" t="s">
        <v>111</v>
      </c>
      <c r="H17011" t="s">
        <v>36157</v>
      </c>
      <c r="I17011" t="s">
        <v>22</v>
      </c>
      <c r="J17011" t="s">
        <v>23</v>
      </c>
      <c r="K17011" t="s">
        <v>24</v>
      </c>
      <c r="L17011" t="s">
        <v>25</v>
      </c>
      <c r="M17011" t="s">
        <v>232</v>
      </c>
    </row>
    <row r="17012" spans="1:13" x14ac:dyDescent="0.3">
      <c r="A17012" t="s">
        <v>2948</v>
      </c>
      <c r="C17012" t="s">
        <v>2269</v>
      </c>
      <c r="D17012">
        <v>37</v>
      </c>
      <c r="E17012" s="1">
        <v>75000</v>
      </c>
      <c r="G17012" t="s">
        <v>21</v>
      </c>
      <c r="H17012" t="s">
        <v>68</v>
      </c>
      <c r="I17012" t="s">
        <v>156</v>
      </c>
      <c r="J17012" t="s">
        <v>22</v>
      </c>
      <c r="K17012" t="s">
        <v>24</v>
      </c>
      <c r="L17012" t="s">
        <v>25</v>
      </c>
      <c r="M17012" t="s">
        <v>26</v>
      </c>
    </row>
    <row r="17013" spans="1:13" x14ac:dyDescent="0.3">
      <c r="A17013" t="s">
        <v>8147</v>
      </c>
      <c r="C17013" t="s">
        <v>12934</v>
      </c>
      <c r="D17013">
        <v>23</v>
      </c>
      <c r="E17013" s="1">
        <v>75000</v>
      </c>
      <c r="G17013" t="s">
        <v>111</v>
      </c>
      <c r="H17013" t="s">
        <v>12958</v>
      </c>
      <c r="I17013" t="s">
        <v>287</v>
      </c>
      <c r="J17013" t="s">
        <v>288</v>
      </c>
      <c r="K17013" t="s">
        <v>24</v>
      </c>
      <c r="L17013" t="s">
        <v>25</v>
      </c>
      <c r="M17013" t="s">
        <v>6109</v>
      </c>
    </row>
    <row r="17014" spans="1:13" x14ac:dyDescent="0.3">
      <c r="A17014" t="s">
        <v>8147</v>
      </c>
      <c r="C17014" t="s">
        <v>12803</v>
      </c>
      <c r="D17014">
        <v>2</v>
      </c>
      <c r="E17014" s="1">
        <v>50000</v>
      </c>
      <c r="G17014" t="s">
        <v>111</v>
      </c>
      <c r="H17014" t="s">
        <v>11562</v>
      </c>
      <c r="I17014" t="s">
        <v>287</v>
      </c>
      <c r="J17014" t="s">
        <v>288</v>
      </c>
      <c r="K17014" t="s">
        <v>24</v>
      </c>
      <c r="L17014" t="s">
        <v>25</v>
      </c>
      <c r="M17014" t="s">
        <v>6109</v>
      </c>
    </row>
    <row r="17015" spans="1:13" x14ac:dyDescent="0.3">
      <c r="A17015" t="s">
        <v>8147</v>
      </c>
      <c r="C17015" t="s">
        <v>10275</v>
      </c>
      <c r="D17015">
        <v>12</v>
      </c>
      <c r="E17015" s="1">
        <v>50000</v>
      </c>
      <c r="G17015" t="s">
        <v>111</v>
      </c>
      <c r="H17015" t="s">
        <v>10400</v>
      </c>
      <c r="I17015" t="s">
        <v>287</v>
      </c>
      <c r="J17015" t="s">
        <v>288</v>
      </c>
      <c r="K17015" t="s">
        <v>24</v>
      </c>
      <c r="L17015" t="s">
        <v>25</v>
      </c>
      <c r="M17015" t="s">
        <v>6109</v>
      </c>
    </row>
    <row r="17016" spans="1:13" x14ac:dyDescent="0.3">
      <c r="A17016" t="s">
        <v>8147</v>
      </c>
      <c r="C17016" t="s">
        <v>8074</v>
      </c>
      <c r="D17016">
        <v>25</v>
      </c>
      <c r="E17016" s="1">
        <v>100000</v>
      </c>
      <c r="G17016" t="s">
        <v>111</v>
      </c>
      <c r="H17016" t="s">
        <v>8148</v>
      </c>
      <c r="I17016" t="s">
        <v>287</v>
      </c>
      <c r="J17016" t="s">
        <v>288</v>
      </c>
      <c r="K17016" t="s">
        <v>24</v>
      </c>
      <c r="L17016" t="s">
        <v>25</v>
      </c>
      <c r="M17016" t="s">
        <v>6109</v>
      </c>
    </row>
    <row r="17017" spans="1:13" x14ac:dyDescent="0.3">
      <c r="A17017" t="s">
        <v>8147</v>
      </c>
      <c r="C17017" t="s">
        <v>35205</v>
      </c>
      <c r="D17017">
        <v>25</v>
      </c>
      <c r="E17017" s="1">
        <v>250000</v>
      </c>
      <c r="G17017" t="s">
        <v>111</v>
      </c>
      <c r="H17017" t="s">
        <v>34882</v>
      </c>
      <c r="I17017" t="s">
        <v>287</v>
      </c>
      <c r="J17017" t="s">
        <v>288</v>
      </c>
      <c r="K17017" t="s">
        <v>24</v>
      </c>
      <c r="L17017" t="s">
        <v>25</v>
      </c>
      <c r="M17017" t="s">
        <v>6109</v>
      </c>
    </row>
    <row r="17018" spans="1:13" x14ac:dyDescent="0.3">
      <c r="A17018" t="s">
        <v>8147</v>
      </c>
      <c r="C17018" t="s">
        <v>37363</v>
      </c>
      <c r="D17018">
        <v>25</v>
      </c>
      <c r="E17018" s="1">
        <v>100000</v>
      </c>
      <c r="G17018" t="s">
        <v>111</v>
      </c>
      <c r="H17018" t="s">
        <v>37520</v>
      </c>
      <c r="I17018" t="s">
        <v>287</v>
      </c>
      <c r="J17018" t="s">
        <v>288</v>
      </c>
      <c r="K17018" t="s">
        <v>24</v>
      </c>
      <c r="L17018" t="s">
        <v>25</v>
      </c>
      <c r="M17018" t="s">
        <v>6109</v>
      </c>
    </row>
    <row r="17019" spans="1:13" x14ac:dyDescent="0.3">
      <c r="A17019" t="s">
        <v>8147</v>
      </c>
      <c r="C17019" t="s">
        <v>37887</v>
      </c>
      <c r="D17019">
        <v>36</v>
      </c>
      <c r="E17019" s="1">
        <v>425000</v>
      </c>
      <c r="G17019" t="s">
        <v>111</v>
      </c>
      <c r="H17019" t="s">
        <v>37895</v>
      </c>
      <c r="I17019" t="s">
        <v>287</v>
      </c>
      <c r="J17019" t="s">
        <v>288</v>
      </c>
      <c r="K17019" t="s">
        <v>24</v>
      </c>
      <c r="L17019" t="s">
        <v>25</v>
      </c>
      <c r="M17019" t="s">
        <v>6109</v>
      </c>
    </row>
    <row r="17020" spans="1:13" x14ac:dyDescent="0.3">
      <c r="A17020" t="s">
        <v>29829</v>
      </c>
      <c r="C17020" t="s">
        <v>29553</v>
      </c>
      <c r="D17020">
        <v>2</v>
      </c>
      <c r="E17020" s="1">
        <v>25000</v>
      </c>
      <c r="G17020" t="s">
        <v>69</v>
      </c>
      <c r="H17020" t="s">
        <v>68</v>
      </c>
      <c r="I17020" t="s">
        <v>118</v>
      </c>
      <c r="J17020" t="s">
        <v>119</v>
      </c>
      <c r="K17020" t="s">
        <v>24</v>
      </c>
      <c r="L17020" t="s">
        <v>25</v>
      </c>
      <c r="M17020" t="s">
        <v>221</v>
      </c>
    </row>
    <row r="17021" spans="1:13" x14ac:dyDescent="0.3">
      <c r="A17021" t="s">
        <v>29829</v>
      </c>
      <c r="C17021" t="s">
        <v>34470</v>
      </c>
      <c r="D17021">
        <v>2</v>
      </c>
      <c r="E17021" s="1">
        <v>15000</v>
      </c>
      <c r="G17021" t="s">
        <v>111</v>
      </c>
      <c r="H17021" t="s">
        <v>220</v>
      </c>
      <c r="I17021" t="s">
        <v>118</v>
      </c>
      <c r="J17021" t="s">
        <v>119</v>
      </c>
      <c r="K17021" t="s">
        <v>24</v>
      </c>
      <c r="L17021" t="s">
        <v>25</v>
      </c>
      <c r="M17021" t="s">
        <v>6109</v>
      </c>
    </row>
    <row r="17022" spans="1:13" x14ac:dyDescent="0.3">
      <c r="A17022" t="s">
        <v>8735</v>
      </c>
      <c r="C17022" t="s">
        <v>8666</v>
      </c>
      <c r="D17022">
        <v>12</v>
      </c>
      <c r="E17022" s="1">
        <v>50000</v>
      </c>
      <c r="G17022" t="s">
        <v>111</v>
      </c>
      <c r="H17022" t="s">
        <v>8736</v>
      </c>
      <c r="I17022" t="s">
        <v>319</v>
      </c>
      <c r="J17022" t="s">
        <v>22</v>
      </c>
      <c r="K17022" t="s">
        <v>24</v>
      </c>
      <c r="L17022" t="s">
        <v>25</v>
      </c>
      <c r="M17022" t="s">
        <v>6109</v>
      </c>
    </row>
    <row r="17023" spans="1:13" x14ac:dyDescent="0.3">
      <c r="A17023" t="s">
        <v>8735</v>
      </c>
      <c r="C17023" t="s">
        <v>18172</v>
      </c>
      <c r="D17023">
        <v>24</v>
      </c>
      <c r="E17023" s="1">
        <v>340000</v>
      </c>
      <c r="G17023" t="s">
        <v>111</v>
      </c>
      <c r="H17023" t="s">
        <v>18187</v>
      </c>
      <c r="I17023" t="s">
        <v>319</v>
      </c>
      <c r="J17023" t="s">
        <v>22</v>
      </c>
      <c r="K17023" t="s">
        <v>24</v>
      </c>
      <c r="L17023" t="s">
        <v>25</v>
      </c>
      <c r="M17023" t="s">
        <v>6109</v>
      </c>
    </row>
    <row r="17024" spans="1:13" x14ac:dyDescent="0.3">
      <c r="A17024" t="s">
        <v>10457</v>
      </c>
      <c r="C17024" t="s">
        <v>10275</v>
      </c>
      <c r="D17024">
        <v>14</v>
      </c>
      <c r="E17024" s="1">
        <v>50000</v>
      </c>
      <c r="G17024" t="s">
        <v>111</v>
      </c>
      <c r="H17024" t="s">
        <v>10458</v>
      </c>
      <c r="I17024" t="s">
        <v>10459</v>
      </c>
      <c r="J17024" t="s">
        <v>10460</v>
      </c>
      <c r="K17024" t="s">
        <v>24</v>
      </c>
      <c r="L17024" t="s">
        <v>25</v>
      </c>
      <c r="M17024" t="s">
        <v>6109</v>
      </c>
    </row>
    <row r="17025" spans="1:13" x14ac:dyDescent="0.3">
      <c r="A17025" t="s">
        <v>21015</v>
      </c>
      <c r="C17025" t="s">
        <v>20950</v>
      </c>
      <c r="D17025">
        <v>2</v>
      </c>
      <c r="E17025" s="1">
        <v>19023</v>
      </c>
      <c r="G17025" t="s">
        <v>34</v>
      </c>
      <c r="H17025" t="s">
        <v>6143</v>
      </c>
      <c r="I17025" t="s">
        <v>21016</v>
      </c>
      <c r="J17025" t="s">
        <v>17995</v>
      </c>
      <c r="K17025" t="s">
        <v>24</v>
      </c>
      <c r="L17025" t="s">
        <v>25</v>
      </c>
      <c r="M17025" t="s">
        <v>6146</v>
      </c>
    </row>
    <row r="17026" spans="1:13" x14ac:dyDescent="0.3">
      <c r="A17026" t="s">
        <v>15762</v>
      </c>
      <c r="C17026" t="s">
        <v>15737</v>
      </c>
      <c r="D17026">
        <v>65</v>
      </c>
      <c r="E17026" s="1">
        <v>20844470</v>
      </c>
      <c r="G17026" t="s">
        <v>13</v>
      </c>
      <c r="H17026" t="s">
        <v>15763</v>
      </c>
      <c r="I17026" t="s">
        <v>359</v>
      </c>
      <c r="K17026" t="s">
        <v>189</v>
      </c>
      <c r="L17026" t="s">
        <v>17</v>
      </c>
      <c r="M17026" t="s">
        <v>101</v>
      </c>
    </row>
    <row r="17027" spans="1:13" x14ac:dyDescent="0.3">
      <c r="A17027" t="s">
        <v>4626</v>
      </c>
      <c r="C17027" t="s">
        <v>4395</v>
      </c>
      <c r="D17027">
        <v>24</v>
      </c>
      <c r="E17027" s="1">
        <v>1100000</v>
      </c>
      <c r="G17027" t="s">
        <v>69</v>
      </c>
      <c r="H17027" t="s">
        <v>4283</v>
      </c>
      <c r="I17027" t="s">
        <v>70</v>
      </c>
      <c r="J17027" t="s">
        <v>70</v>
      </c>
      <c r="K17027" t="s">
        <v>24</v>
      </c>
      <c r="L17027" t="s">
        <v>17</v>
      </c>
      <c r="M17027" t="s">
        <v>39</v>
      </c>
    </row>
    <row r="17028" spans="1:13" x14ac:dyDescent="0.3">
      <c r="A17028" t="s">
        <v>4626</v>
      </c>
      <c r="C17028" t="s">
        <v>15737</v>
      </c>
      <c r="D17028">
        <v>37</v>
      </c>
      <c r="E17028" s="1">
        <v>2999996</v>
      </c>
      <c r="G17028" t="s">
        <v>69</v>
      </c>
      <c r="H17028" t="s">
        <v>15910</v>
      </c>
      <c r="I17028" t="s">
        <v>70</v>
      </c>
      <c r="J17028" t="s">
        <v>70</v>
      </c>
      <c r="K17028" t="s">
        <v>24</v>
      </c>
      <c r="L17028" t="s">
        <v>38</v>
      </c>
      <c r="M17028" t="s">
        <v>39</v>
      </c>
    </row>
    <row r="17029" spans="1:13" x14ac:dyDescent="0.3">
      <c r="A17029" t="s">
        <v>4626</v>
      </c>
      <c r="C17029" t="s">
        <v>10589</v>
      </c>
      <c r="D17029">
        <v>44</v>
      </c>
      <c r="E17029" s="1">
        <v>1724957</v>
      </c>
      <c r="G17029" t="s">
        <v>69</v>
      </c>
      <c r="H17029" t="s">
        <v>10714</v>
      </c>
      <c r="I17029" t="s">
        <v>70</v>
      </c>
      <c r="J17029" t="s">
        <v>70</v>
      </c>
      <c r="K17029" t="s">
        <v>24</v>
      </c>
      <c r="L17029" t="s">
        <v>38</v>
      </c>
      <c r="M17029" t="s">
        <v>39</v>
      </c>
    </row>
    <row r="17030" spans="1:13" x14ac:dyDescent="0.3">
      <c r="A17030" t="s">
        <v>4626</v>
      </c>
      <c r="C17030" t="s">
        <v>10083</v>
      </c>
      <c r="D17030">
        <v>37</v>
      </c>
      <c r="E17030" s="1">
        <v>3000000</v>
      </c>
      <c r="G17030" t="s">
        <v>364</v>
      </c>
      <c r="H17030" t="s">
        <v>10128</v>
      </c>
      <c r="I17030" t="s">
        <v>70</v>
      </c>
      <c r="J17030" t="s">
        <v>70</v>
      </c>
      <c r="K17030" t="s">
        <v>24</v>
      </c>
      <c r="L17030" t="s">
        <v>17</v>
      </c>
      <c r="M17030" t="s">
        <v>268</v>
      </c>
    </row>
    <row r="17031" spans="1:13" x14ac:dyDescent="0.3">
      <c r="A17031" t="s">
        <v>4626</v>
      </c>
      <c r="C17031" t="s">
        <v>38095</v>
      </c>
      <c r="D17031">
        <v>59</v>
      </c>
      <c r="E17031" s="1">
        <v>7315837</v>
      </c>
      <c r="G17031" t="s">
        <v>34</v>
      </c>
      <c r="H17031" t="s">
        <v>38118</v>
      </c>
      <c r="I17031" t="s">
        <v>70</v>
      </c>
      <c r="J17031" t="s">
        <v>70</v>
      </c>
      <c r="K17031" t="s">
        <v>24</v>
      </c>
      <c r="L17031" t="s">
        <v>3538</v>
      </c>
      <c r="M17031" t="s">
        <v>87</v>
      </c>
    </row>
    <row r="17032" spans="1:13" x14ac:dyDescent="0.3">
      <c r="A17032" t="s">
        <v>4396</v>
      </c>
      <c r="C17032" t="s">
        <v>4395</v>
      </c>
      <c r="D17032">
        <v>20</v>
      </c>
      <c r="E17032" s="1">
        <v>1841555</v>
      </c>
      <c r="G17032" t="s">
        <v>48</v>
      </c>
      <c r="H17032" t="s">
        <v>4397</v>
      </c>
      <c r="I17032" t="s">
        <v>4398</v>
      </c>
      <c r="J17032" t="s">
        <v>4398</v>
      </c>
      <c r="K17032" t="s">
        <v>189</v>
      </c>
      <c r="L17032" t="s">
        <v>170</v>
      </c>
      <c r="M17032" t="s">
        <v>354</v>
      </c>
    </row>
    <row r="17033" spans="1:13" x14ac:dyDescent="0.3">
      <c r="A17033" t="s">
        <v>4396</v>
      </c>
      <c r="C17033" t="s">
        <v>21035</v>
      </c>
      <c r="D17033">
        <v>24</v>
      </c>
      <c r="E17033" s="1">
        <v>624015</v>
      </c>
      <c r="G17033" t="s">
        <v>48</v>
      </c>
      <c r="H17033" t="s">
        <v>21060</v>
      </c>
      <c r="I17033" t="s">
        <v>4398</v>
      </c>
      <c r="J17033" t="s">
        <v>4398</v>
      </c>
      <c r="K17033" t="s">
        <v>189</v>
      </c>
      <c r="L17033" t="s">
        <v>17</v>
      </c>
      <c r="M17033" t="s">
        <v>354</v>
      </c>
    </row>
    <row r="17034" spans="1:13" x14ac:dyDescent="0.3">
      <c r="A17034" t="s">
        <v>24659</v>
      </c>
      <c r="C17034" t="s">
        <v>34470</v>
      </c>
      <c r="D17034">
        <v>36</v>
      </c>
      <c r="E17034" s="1">
        <v>1138580</v>
      </c>
      <c r="G17034" t="s">
        <v>13</v>
      </c>
      <c r="H17034" t="s">
        <v>34479</v>
      </c>
      <c r="I17034" t="s">
        <v>1036</v>
      </c>
      <c r="K17034" t="s">
        <v>953</v>
      </c>
      <c r="L17034" t="s">
        <v>38</v>
      </c>
      <c r="M17034" t="s">
        <v>345</v>
      </c>
    </row>
    <row r="17035" spans="1:13" x14ac:dyDescent="0.3">
      <c r="A17035" t="s">
        <v>24659</v>
      </c>
      <c r="C17035" t="s">
        <v>24656</v>
      </c>
      <c r="D17035">
        <v>35</v>
      </c>
      <c r="E17035" s="1">
        <v>781280</v>
      </c>
      <c r="G17035" t="s">
        <v>13</v>
      </c>
      <c r="H17035" t="s">
        <v>24660</v>
      </c>
      <c r="I17035" t="s">
        <v>1036</v>
      </c>
      <c r="K17035" t="s">
        <v>953</v>
      </c>
      <c r="L17035" t="s">
        <v>38</v>
      </c>
      <c r="M17035" t="s">
        <v>345</v>
      </c>
    </row>
    <row r="17036" spans="1:13" x14ac:dyDescent="0.3">
      <c r="A17036" t="s">
        <v>34513</v>
      </c>
      <c r="C17036" t="s">
        <v>34470</v>
      </c>
      <c r="D17036">
        <v>20</v>
      </c>
      <c r="E17036" s="1">
        <v>100000</v>
      </c>
      <c r="G17036" t="s">
        <v>48</v>
      </c>
      <c r="H17036" t="s">
        <v>34514</v>
      </c>
      <c r="I17036" t="s">
        <v>342</v>
      </c>
      <c r="J17036" t="s">
        <v>30</v>
      </c>
      <c r="K17036" t="s">
        <v>24</v>
      </c>
      <c r="L17036" t="s">
        <v>17</v>
      </c>
      <c r="M17036" t="s">
        <v>354</v>
      </c>
    </row>
    <row r="17037" spans="1:13" x14ac:dyDescent="0.3">
      <c r="A17037" t="s">
        <v>3101</v>
      </c>
      <c r="C17037" t="s">
        <v>2957</v>
      </c>
      <c r="D17037">
        <v>16</v>
      </c>
      <c r="E17037" s="1">
        <v>1264416</v>
      </c>
      <c r="G17037" t="s">
        <v>13</v>
      </c>
      <c r="H17037" t="s">
        <v>3102</v>
      </c>
      <c r="I17037" t="s">
        <v>867</v>
      </c>
      <c r="J17037" t="s">
        <v>280</v>
      </c>
      <c r="K17037" t="s">
        <v>24</v>
      </c>
      <c r="L17037" t="s">
        <v>17</v>
      </c>
      <c r="M17037" t="s">
        <v>442</v>
      </c>
    </row>
    <row r="17038" spans="1:13" x14ac:dyDescent="0.3">
      <c r="A17038" t="s">
        <v>3101</v>
      </c>
      <c r="C17038" t="s">
        <v>2957</v>
      </c>
      <c r="D17038">
        <v>36</v>
      </c>
      <c r="E17038" s="1">
        <v>4765391</v>
      </c>
      <c r="G17038" t="s">
        <v>48</v>
      </c>
      <c r="H17038" t="s">
        <v>3448</v>
      </c>
      <c r="I17038" t="s">
        <v>867</v>
      </c>
      <c r="J17038" t="s">
        <v>280</v>
      </c>
      <c r="K17038" t="s">
        <v>24</v>
      </c>
      <c r="L17038" t="s">
        <v>170</v>
      </c>
      <c r="M17038" t="s">
        <v>190</v>
      </c>
    </row>
    <row r="17039" spans="1:13" x14ac:dyDescent="0.3">
      <c r="A17039" t="s">
        <v>35139</v>
      </c>
      <c r="C17039" t="s">
        <v>35134</v>
      </c>
      <c r="D17039">
        <v>14</v>
      </c>
      <c r="E17039" s="1">
        <v>19790</v>
      </c>
      <c r="G17039" t="s">
        <v>34</v>
      </c>
      <c r="H17039" t="s">
        <v>9117</v>
      </c>
      <c r="I17039" t="s">
        <v>35140</v>
      </c>
      <c r="J17039" t="s">
        <v>732</v>
      </c>
      <c r="K17039" t="s">
        <v>24</v>
      </c>
      <c r="L17039" t="s">
        <v>25</v>
      </c>
      <c r="M17039" t="s">
        <v>6146</v>
      </c>
    </row>
    <row r="17040" spans="1:13" x14ac:dyDescent="0.3">
      <c r="A17040" t="s">
        <v>5518</v>
      </c>
      <c r="C17040" t="s">
        <v>5155</v>
      </c>
      <c r="D17040">
        <v>61</v>
      </c>
      <c r="E17040" s="1">
        <v>2000000</v>
      </c>
      <c r="G17040" t="s">
        <v>34</v>
      </c>
      <c r="H17040" t="s">
        <v>5519</v>
      </c>
      <c r="I17040" t="s">
        <v>35</v>
      </c>
      <c r="K17040" t="s">
        <v>37</v>
      </c>
      <c r="L17040" t="s">
        <v>38</v>
      </c>
      <c r="M17040" t="s">
        <v>217</v>
      </c>
    </row>
    <row r="17041" spans="1:13" x14ac:dyDescent="0.3">
      <c r="A17041" t="s">
        <v>14034</v>
      </c>
      <c r="C17041" t="s">
        <v>18238</v>
      </c>
      <c r="D17041">
        <v>9</v>
      </c>
      <c r="E17041" s="1">
        <v>642600</v>
      </c>
      <c r="G17041" t="s">
        <v>34</v>
      </c>
      <c r="H17041" t="s">
        <v>18250</v>
      </c>
      <c r="I17041" t="s">
        <v>14036</v>
      </c>
      <c r="J17041" t="s">
        <v>761</v>
      </c>
      <c r="K17041" t="s">
        <v>24</v>
      </c>
      <c r="L17041" t="s">
        <v>25</v>
      </c>
      <c r="M17041" t="s">
        <v>6146</v>
      </c>
    </row>
    <row r="17042" spans="1:13" x14ac:dyDescent="0.3">
      <c r="A17042" t="s">
        <v>14034</v>
      </c>
      <c r="C17042" t="s">
        <v>25723</v>
      </c>
      <c r="D17042">
        <v>93</v>
      </c>
      <c r="E17042" s="1">
        <v>2700357</v>
      </c>
      <c r="G17042" t="s">
        <v>34</v>
      </c>
      <c r="H17042" t="s">
        <v>19409</v>
      </c>
      <c r="I17042" t="s">
        <v>14036</v>
      </c>
      <c r="J17042" t="s">
        <v>761</v>
      </c>
      <c r="K17042" t="s">
        <v>24</v>
      </c>
      <c r="L17042" t="s">
        <v>25</v>
      </c>
      <c r="M17042" t="s">
        <v>6146</v>
      </c>
    </row>
    <row r="17043" spans="1:13" x14ac:dyDescent="0.3">
      <c r="A17043" t="s">
        <v>14034</v>
      </c>
      <c r="C17043" t="s">
        <v>19404</v>
      </c>
      <c r="D17043">
        <v>12</v>
      </c>
      <c r="E17043" s="1">
        <v>362254</v>
      </c>
      <c r="G17043" t="s">
        <v>34</v>
      </c>
      <c r="H17043" t="s">
        <v>19409</v>
      </c>
      <c r="I17043" t="s">
        <v>14036</v>
      </c>
      <c r="J17043" t="s">
        <v>761</v>
      </c>
      <c r="K17043" t="s">
        <v>24</v>
      </c>
      <c r="L17043" t="s">
        <v>25</v>
      </c>
      <c r="M17043" t="s">
        <v>6146</v>
      </c>
    </row>
    <row r="17044" spans="1:13" x14ac:dyDescent="0.3">
      <c r="A17044" t="s">
        <v>14034</v>
      </c>
      <c r="C17044" t="s">
        <v>32274</v>
      </c>
      <c r="D17044">
        <v>12</v>
      </c>
      <c r="E17044" s="1">
        <v>937588</v>
      </c>
      <c r="G17044" t="s">
        <v>34</v>
      </c>
      <c r="H17044" t="s">
        <v>12998</v>
      </c>
      <c r="I17044" t="s">
        <v>14036</v>
      </c>
      <c r="J17044" t="s">
        <v>761</v>
      </c>
      <c r="K17044" t="s">
        <v>24</v>
      </c>
      <c r="L17044" t="s">
        <v>25</v>
      </c>
      <c r="M17044" t="s">
        <v>6146</v>
      </c>
    </row>
    <row r="17045" spans="1:13" x14ac:dyDescent="0.3">
      <c r="A17045" t="s">
        <v>14034</v>
      </c>
      <c r="C17045" t="s">
        <v>14030</v>
      </c>
      <c r="D17045">
        <v>12</v>
      </c>
      <c r="E17045" s="1">
        <v>1989816</v>
      </c>
      <c r="G17045" t="s">
        <v>34</v>
      </c>
      <c r="H17045" t="s">
        <v>14035</v>
      </c>
      <c r="I17045" t="s">
        <v>14036</v>
      </c>
      <c r="J17045" t="s">
        <v>761</v>
      </c>
      <c r="K17045" t="s">
        <v>24</v>
      </c>
      <c r="L17045" t="s">
        <v>25</v>
      </c>
      <c r="M17045" t="s">
        <v>6146</v>
      </c>
    </row>
    <row r="17046" spans="1:13" x14ac:dyDescent="0.3">
      <c r="A17046" t="s">
        <v>36621</v>
      </c>
      <c r="C17046" t="s">
        <v>36619</v>
      </c>
      <c r="D17046">
        <v>4</v>
      </c>
      <c r="E17046" s="1">
        <v>32897</v>
      </c>
      <c r="G17046" t="s">
        <v>34</v>
      </c>
      <c r="H17046" t="s">
        <v>6143</v>
      </c>
      <c r="I17046" t="s">
        <v>14036</v>
      </c>
      <c r="J17046" t="s">
        <v>761</v>
      </c>
      <c r="K17046" t="s">
        <v>24</v>
      </c>
      <c r="L17046" t="s">
        <v>25</v>
      </c>
      <c r="M17046" t="s">
        <v>6146</v>
      </c>
    </row>
    <row r="17047" spans="1:13" x14ac:dyDescent="0.3">
      <c r="A17047" t="s">
        <v>7971</v>
      </c>
      <c r="C17047" t="s">
        <v>29553</v>
      </c>
      <c r="D17047">
        <v>14</v>
      </c>
      <c r="E17047" s="1">
        <v>191156</v>
      </c>
      <c r="G17047" t="s">
        <v>13</v>
      </c>
      <c r="H17047" t="s">
        <v>29663</v>
      </c>
      <c r="I17047" t="s">
        <v>193</v>
      </c>
      <c r="J17047" t="s">
        <v>175</v>
      </c>
      <c r="K17047" t="s">
        <v>24</v>
      </c>
      <c r="L17047" t="s">
        <v>25</v>
      </c>
      <c r="M17047" t="s">
        <v>66</v>
      </c>
    </row>
    <row r="17048" spans="1:13" x14ac:dyDescent="0.3">
      <c r="A17048" t="s">
        <v>7971</v>
      </c>
      <c r="C17048" t="s">
        <v>30595</v>
      </c>
      <c r="D17048">
        <v>3</v>
      </c>
      <c r="E17048" s="1">
        <v>80000</v>
      </c>
      <c r="G17048" t="s">
        <v>13</v>
      </c>
      <c r="H17048" t="s">
        <v>30663</v>
      </c>
      <c r="I17048" t="s">
        <v>193</v>
      </c>
      <c r="J17048" t="s">
        <v>175</v>
      </c>
      <c r="K17048" t="s">
        <v>24</v>
      </c>
      <c r="L17048" t="s">
        <v>25</v>
      </c>
      <c r="M17048" t="s">
        <v>66</v>
      </c>
    </row>
    <row r="17049" spans="1:13" x14ac:dyDescent="0.3">
      <c r="A17049" t="s">
        <v>7971</v>
      </c>
      <c r="C17049" t="s">
        <v>15737</v>
      </c>
      <c r="D17049">
        <v>46</v>
      </c>
      <c r="E17049" s="1">
        <v>455878</v>
      </c>
      <c r="G17049" t="s">
        <v>13</v>
      </c>
      <c r="H17049" t="s">
        <v>15746</v>
      </c>
      <c r="I17049" t="s">
        <v>193</v>
      </c>
      <c r="J17049" t="s">
        <v>175</v>
      </c>
      <c r="K17049" t="s">
        <v>24</v>
      </c>
      <c r="L17049" t="s">
        <v>17</v>
      </c>
      <c r="M17049" t="s">
        <v>66</v>
      </c>
    </row>
    <row r="17050" spans="1:13" x14ac:dyDescent="0.3">
      <c r="A17050" t="s">
        <v>7971</v>
      </c>
      <c r="C17050" t="s">
        <v>7634</v>
      </c>
      <c r="D17050">
        <v>18</v>
      </c>
      <c r="E17050" s="1">
        <v>100000</v>
      </c>
      <c r="G17050" t="s">
        <v>13</v>
      </c>
      <c r="H17050" t="s">
        <v>7972</v>
      </c>
      <c r="I17050" t="s">
        <v>193</v>
      </c>
      <c r="J17050" t="s">
        <v>175</v>
      </c>
      <c r="K17050" t="s">
        <v>24</v>
      </c>
      <c r="L17050" t="s">
        <v>17</v>
      </c>
      <c r="M17050" t="s">
        <v>450</v>
      </c>
    </row>
    <row r="17051" spans="1:13" x14ac:dyDescent="0.3">
      <c r="A17051" t="s">
        <v>7971</v>
      </c>
      <c r="C17051" t="s">
        <v>34736</v>
      </c>
      <c r="D17051">
        <v>65</v>
      </c>
      <c r="E17051" s="1">
        <v>8213081</v>
      </c>
      <c r="G17051" t="s">
        <v>13</v>
      </c>
      <c r="H17051" t="s">
        <v>34983</v>
      </c>
      <c r="I17051" t="s">
        <v>193</v>
      </c>
      <c r="J17051" t="s">
        <v>175</v>
      </c>
      <c r="K17051" t="s">
        <v>24</v>
      </c>
      <c r="L17051" t="s">
        <v>17</v>
      </c>
      <c r="M17051" t="s">
        <v>66</v>
      </c>
    </row>
    <row r="17052" spans="1:13" x14ac:dyDescent="0.3">
      <c r="A17052" t="s">
        <v>34333</v>
      </c>
      <c r="C17052" t="s">
        <v>34263</v>
      </c>
      <c r="D17052">
        <v>19</v>
      </c>
      <c r="E17052" s="1">
        <v>100000</v>
      </c>
      <c r="G17052" t="s">
        <v>48</v>
      </c>
      <c r="H17052" t="s">
        <v>34334</v>
      </c>
      <c r="I17052" t="s">
        <v>22</v>
      </c>
      <c r="J17052" t="s">
        <v>23</v>
      </c>
      <c r="K17052" t="s">
        <v>24</v>
      </c>
      <c r="L17052" t="s">
        <v>17</v>
      </c>
      <c r="M17052" t="s">
        <v>354</v>
      </c>
    </row>
    <row r="17053" spans="1:13" x14ac:dyDescent="0.3">
      <c r="A17053" t="s">
        <v>8949</v>
      </c>
      <c r="C17053" t="s">
        <v>9396</v>
      </c>
      <c r="D17053">
        <v>16</v>
      </c>
      <c r="E17053" s="1">
        <v>1340000</v>
      </c>
      <c r="G17053" t="s">
        <v>69</v>
      </c>
      <c r="H17053" t="s">
        <v>9481</v>
      </c>
      <c r="I17053" t="s">
        <v>8951</v>
      </c>
      <c r="J17053" t="s">
        <v>119</v>
      </c>
      <c r="K17053" t="s">
        <v>24</v>
      </c>
      <c r="L17053" t="s">
        <v>25</v>
      </c>
      <c r="M17053" t="s">
        <v>39</v>
      </c>
    </row>
    <row r="17054" spans="1:13" x14ac:dyDescent="0.3">
      <c r="A17054" t="s">
        <v>8949</v>
      </c>
      <c r="C17054" t="s">
        <v>8771</v>
      </c>
      <c r="D17054">
        <v>17</v>
      </c>
      <c r="E17054" s="1">
        <v>1000000</v>
      </c>
      <c r="G17054" t="s">
        <v>69</v>
      </c>
      <c r="H17054" t="s">
        <v>8950</v>
      </c>
      <c r="I17054" t="s">
        <v>8951</v>
      </c>
      <c r="J17054" t="s">
        <v>119</v>
      </c>
      <c r="K17054" t="s">
        <v>24</v>
      </c>
      <c r="L17054" t="s">
        <v>25</v>
      </c>
      <c r="M17054" t="s">
        <v>39</v>
      </c>
    </row>
    <row r="17055" spans="1:13" x14ac:dyDescent="0.3">
      <c r="A17055" t="s">
        <v>8949</v>
      </c>
      <c r="C17055" t="s">
        <v>33372</v>
      </c>
      <c r="D17055">
        <v>24</v>
      </c>
      <c r="E17055" s="1">
        <v>2033500</v>
      </c>
      <c r="G17055" t="s">
        <v>748</v>
      </c>
      <c r="H17055" t="s">
        <v>33423</v>
      </c>
      <c r="I17055" t="s">
        <v>8951</v>
      </c>
      <c r="J17055" t="s">
        <v>119</v>
      </c>
      <c r="K17055" t="s">
        <v>24</v>
      </c>
      <c r="L17055" t="s">
        <v>25</v>
      </c>
      <c r="M17055" t="s">
        <v>33424</v>
      </c>
    </row>
    <row r="17056" spans="1:13" x14ac:dyDescent="0.3">
      <c r="A17056" t="s">
        <v>24422</v>
      </c>
      <c r="C17056" t="s">
        <v>33438</v>
      </c>
      <c r="D17056">
        <v>36</v>
      </c>
      <c r="E17056" s="1">
        <v>959373</v>
      </c>
      <c r="G17056" t="s">
        <v>111</v>
      </c>
      <c r="H17056" t="s">
        <v>33463</v>
      </c>
      <c r="I17056" t="s">
        <v>164</v>
      </c>
      <c r="J17056" t="s">
        <v>165</v>
      </c>
      <c r="K17056" t="s">
        <v>24</v>
      </c>
      <c r="L17056" t="s">
        <v>25</v>
      </c>
      <c r="M17056" t="s">
        <v>120</v>
      </c>
    </row>
    <row r="17057" spans="1:13" x14ac:dyDescent="0.3">
      <c r="A17057" t="s">
        <v>24422</v>
      </c>
      <c r="C17057" t="s">
        <v>24414</v>
      </c>
      <c r="D17057">
        <v>6</v>
      </c>
      <c r="E17057" s="1">
        <v>30000</v>
      </c>
      <c r="G17057" t="s">
        <v>111</v>
      </c>
      <c r="H17057" t="s">
        <v>24423</v>
      </c>
      <c r="I17057" t="s">
        <v>164</v>
      </c>
      <c r="J17057" t="s">
        <v>165</v>
      </c>
      <c r="K17057" t="s">
        <v>24</v>
      </c>
      <c r="L17057" t="s">
        <v>25</v>
      </c>
      <c r="M17057" t="s">
        <v>120</v>
      </c>
    </row>
    <row r="17058" spans="1:13" x14ac:dyDescent="0.3">
      <c r="A17058" t="s">
        <v>12636</v>
      </c>
      <c r="C17058" t="s">
        <v>12314</v>
      </c>
      <c r="D17058">
        <v>26</v>
      </c>
      <c r="E17058" s="1">
        <v>468559</v>
      </c>
      <c r="G17058" t="s">
        <v>69</v>
      </c>
      <c r="H17058" t="s">
        <v>12634</v>
      </c>
      <c r="I17058" t="s">
        <v>506</v>
      </c>
      <c r="K17058" t="s">
        <v>96</v>
      </c>
      <c r="L17058" t="s">
        <v>248</v>
      </c>
      <c r="M17058" t="s">
        <v>39</v>
      </c>
    </row>
    <row r="17059" spans="1:13" x14ac:dyDescent="0.3">
      <c r="A17059" t="s">
        <v>17792</v>
      </c>
      <c r="C17059" t="s">
        <v>34627</v>
      </c>
      <c r="D17059">
        <v>24</v>
      </c>
      <c r="E17059" s="1">
        <v>488543</v>
      </c>
      <c r="G17059" t="s">
        <v>69</v>
      </c>
      <c r="H17059" t="s">
        <v>34650</v>
      </c>
      <c r="I17059" t="s">
        <v>1433</v>
      </c>
      <c r="J17059" t="s">
        <v>732</v>
      </c>
      <c r="K17059" t="s">
        <v>24</v>
      </c>
      <c r="L17059" t="s">
        <v>25</v>
      </c>
      <c r="M17059" t="s">
        <v>221</v>
      </c>
    </row>
    <row r="17060" spans="1:13" x14ac:dyDescent="0.3">
      <c r="A17060" t="s">
        <v>17792</v>
      </c>
      <c r="C17060" t="s">
        <v>35954</v>
      </c>
      <c r="D17060">
        <v>12</v>
      </c>
      <c r="E17060" s="1">
        <v>280000</v>
      </c>
      <c r="G17060" t="s">
        <v>111</v>
      </c>
      <c r="H17060" t="s">
        <v>36077</v>
      </c>
      <c r="I17060" t="s">
        <v>1433</v>
      </c>
      <c r="J17060" t="s">
        <v>732</v>
      </c>
      <c r="K17060" t="s">
        <v>24</v>
      </c>
      <c r="L17060" t="s">
        <v>25</v>
      </c>
      <c r="M17060" t="s">
        <v>322</v>
      </c>
    </row>
    <row r="17061" spans="1:13" x14ac:dyDescent="0.3">
      <c r="A17061" t="s">
        <v>17792</v>
      </c>
      <c r="C17061" t="s">
        <v>36284</v>
      </c>
      <c r="D17061">
        <v>32</v>
      </c>
      <c r="E17061" s="1">
        <v>499225</v>
      </c>
      <c r="G17061" t="s">
        <v>111</v>
      </c>
      <c r="H17061" t="s">
        <v>36309</v>
      </c>
      <c r="I17061" t="s">
        <v>1433</v>
      </c>
      <c r="J17061" t="s">
        <v>732</v>
      </c>
      <c r="K17061" t="s">
        <v>24</v>
      </c>
      <c r="L17061" t="s">
        <v>25</v>
      </c>
      <c r="M17061" t="s">
        <v>120</v>
      </c>
    </row>
    <row r="17062" spans="1:13" x14ac:dyDescent="0.3">
      <c r="A17062" t="s">
        <v>17792</v>
      </c>
      <c r="C17062" t="s">
        <v>38057</v>
      </c>
      <c r="D17062">
        <v>3</v>
      </c>
      <c r="E17062" s="1">
        <v>50000</v>
      </c>
      <c r="G17062" t="s">
        <v>111</v>
      </c>
      <c r="H17062" t="s">
        <v>38075</v>
      </c>
      <c r="I17062" t="s">
        <v>1433</v>
      </c>
      <c r="J17062" t="s">
        <v>732</v>
      </c>
      <c r="K17062" t="s">
        <v>24</v>
      </c>
      <c r="L17062" t="s">
        <v>25</v>
      </c>
      <c r="M17062" t="s">
        <v>120</v>
      </c>
    </row>
    <row r="17063" spans="1:13" x14ac:dyDescent="0.3">
      <c r="A17063" t="s">
        <v>17792</v>
      </c>
      <c r="C17063" t="s">
        <v>17710</v>
      </c>
      <c r="D17063">
        <v>12</v>
      </c>
      <c r="E17063" s="1">
        <v>250000</v>
      </c>
      <c r="G17063" t="s">
        <v>111</v>
      </c>
      <c r="H17063" t="s">
        <v>17793</v>
      </c>
      <c r="I17063" t="s">
        <v>1433</v>
      </c>
      <c r="J17063" t="s">
        <v>732</v>
      </c>
      <c r="K17063" t="s">
        <v>24</v>
      </c>
      <c r="L17063" t="s">
        <v>25</v>
      </c>
      <c r="M17063" t="s">
        <v>322</v>
      </c>
    </row>
    <row r="17064" spans="1:13" x14ac:dyDescent="0.3">
      <c r="A17064" t="s">
        <v>17792</v>
      </c>
      <c r="C17064" t="s">
        <v>24450</v>
      </c>
      <c r="D17064">
        <v>24</v>
      </c>
      <c r="E17064" s="1">
        <v>199943</v>
      </c>
      <c r="G17064" t="s">
        <v>111</v>
      </c>
      <c r="H17064" t="s">
        <v>24484</v>
      </c>
      <c r="I17064" t="s">
        <v>1433</v>
      </c>
      <c r="J17064" t="s">
        <v>732</v>
      </c>
      <c r="K17064" t="s">
        <v>24</v>
      </c>
      <c r="L17064" t="s">
        <v>25</v>
      </c>
      <c r="M17064" t="s">
        <v>120</v>
      </c>
    </row>
    <row r="17065" spans="1:13" x14ac:dyDescent="0.3">
      <c r="A17065" t="s">
        <v>17792</v>
      </c>
      <c r="C17065" t="s">
        <v>25016</v>
      </c>
      <c r="D17065">
        <v>2</v>
      </c>
      <c r="E17065" s="1">
        <v>20000</v>
      </c>
      <c r="G17065" t="s">
        <v>111</v>
      </c>
      <c r="H17065" t="s">
        <v>5134</v>
      </c>
      <c r="I17065" t="s">
        <v>1433</v>
      </c>
      <c r="J17065" t="s">
        <v>732</v>
      </c>
      <c r="K17065" t="s">
        <v>24</v>
      </c>
      <c r="L17065" t="s">
        <v>25</v>
      </c>
      <c r="M17065" t="s">
        <v>120</v>
      </c>
    </row>
    <row r="17066" spans="1:13" x14ac:dyDescent="0.3">
      <c r="A17066" t="s">
        <v>17792</v>
      </c>
      <c r="C17066" t="s">
        <v>25723</v>
      </c>
      <c r="D17066">
        <v>42</v>
      </c>
      <c r="E17066" s="1">
        <v>462550</v>
      </c>
      <c r="G17066" t="s">
        <v>111</v>
      </c>
      <c r="H17066" t="s">
        <v>25777</v>
      </c>
      <c r="I17066" t="s">
        <v>1433</v>
      </c>
      <c r="J17066" t="s">
        <v>732</v>
      </c>
      <c r="K17066" t="s">
        <v>24</v>
      </c>
      <c r="L17066" t="s">
        <v>25</v>
      </c>
      <c r="M17066" t="s">
        <v>120</v>
      </c>
    </row>
    <row r="17067" spans="1:13" x14ac:dyDescent="0.3">
      <c r="A17067" t="s">
        <v>18805</v>
      </c>
      <c r="C17067" t="s">
        <v>18470</v>
      </c>
      <c r="D17067">
        <v>4</v>
      </c>
      <c r="E17067" s="1">
        <v>11010</v>
      </c>
      <c r="G17067" t="s">
        <v>34</v>
      </c>
      <c r="H17067" t="s">
        <v>6143</v>
      </c>
      <c r="I17067" t="s">
        <v>18806</v>
      </c>
      <c r="J17067" t="s">
        <v>3203</v>
      </c>
      <c r="K17067" t="s">
        <v>24</v>
      </c>
      <c r="L17067" t="s">
        <v>25</v>
      </c>
      <c r="M17067" t="s">
        <v>6146</v>
      </c>
    </row>
    <row r="17068" spans="1:13" x14ac:dyDescent="0.3">
      <c r="A17068" t="s">
        <v>18807</v>
      </c>
      <c r="C17068" t="s">
        <v>18470</v>
      </c>
      <c r="D17068">
        <v>4</v>
      </c>
      <c r="E17068" s="1">
        <v>11010</v>
      </c>
      <c r="G17068" t="s">
        <v>34</v>
      </c>
      <c r="H17068" t="s">
        <v>6143</v>
      </c>
      <c r="I17068" t="s">
        <v>18808</v>
      </c>
      <c r="J17068" t="s">
        <v>3203</v>
      </c>
      <c r="K17068" t="s">
        <v>24</v>
      </c>
      <c r="L17068" t="s">
        <v>25</v>
      </c>
      <c r="M17068" t="s">
        <v>6146</v>
      </c>
    </row>
    <row r="17069" spans="1:13" x14ac:dyDescent="0.3">
      <c r="A17069" t="s">
        <v>31500</v>
      </c>
      <c r="C17069" t="s">
        <v>31493</v>
      </c>
      <c r="D17069">
        <v>36</v>
      </c>
      <c r="E17069" s="1">
        <v>1300010</v>
      </c>
      <c r="G17069" t="s">
        <v>111</v>
      </c>
      <c r="H17069" t="s">
        <v>13022</v>
      </c>
      <c r="I17069" t="s">
        <v>3202</v>
      </c>
      <c r="J17069" t="s">
        <v>3203</v>
      </c>
      <c r="K17069" t="s">
        <v>24</v>
      </c>
      <c r="L17069" t="s">
        <v>25</v>
      </c>
      <c r="M17069" t="s">
        <v>120</v>
      </c>
    </row>
    <row r="17070" spans="1:13" x14ac:dyDescent="0.3">
      <c r="A17070" t="s">
        <v>18809</v>
      </c>
      <c r="C17070" t="s">
        <v>33531</v>
      </c>
      <c r="D17070">
        <v>40</v>
      </c>
      <c r="E17070" s="1">
        <v>1132631</v>
      </c>
      <c r="G17070" t="s">
        <v>34</v>
      </c>
      <c r="H17070" t="s">
        <v>33539</v>
      </c>
      <c r="I17070" t="s">
        <v>3202</v>
      </c>
      <c r="J17070" t="s">
        <v>3203</v>
      </c>
      <c r="K17070" t="s">
        <v>24</v>
      </c>
      <c r="L17070" t="s">
        <v>25</v>
      </c>
      <c r="M17070" t="s">
        <v>6146</v>
      </c>
    </row>
    <row r="17071" spans="1:13" x14ac:dyDescent="0.3">
      <c r="A17071" t="s">
        <v>18809</v>
      </c>
      <c r="C17071" t="s">
        <v>37019</v>
      </c>
      <c r="D17071">
        <v>30</v>
      </c>
      <c r="E17071" s="1">
        <v>237583</v>
      </c>
      <c r="G17071" t="s">
        <v>34</v>
      </c>
      <c r="H17071" t="s">
        <v>35586</v>
      </c>
      <c r="I17071" t="s">
        <v>3202</v>
      </c>
      <c r="J17071" t="s">
        <v>3203</v>
      </c>
      <c r="K17071" t="s">
        <v>24</v>
      </c>
      <c r="L17071" t="s">
        <v>25</v>
      </c>
      <c r="M17071" t="s">
        <v>6146</v>
      </c>
    </row>
    <row r="17072" spans="1:13" x14ac:dyDescent="0.3">
      <c r="A17072" t="s">
        <v>18809</v>
      </c>
      <c r="C17072" t="s">
        <v>24677</v>
      </c>
      <c r="D17072">
        <v>12</v>
      </c>
      <c r="E17072" s="1">
        <v>20720</v>
      </c>
      <c r="G17072" t="s">
        <v>34</v>
      </c>
      <c r="H17072" t="s">
        <v>17730</v>
      </c>
      <c r="I17072" t="s">
        <v>3202</v>
      </c>
      <c r="J17072" t="s">
        <v>3203</v>
      </c>
      <c r="K17072" t="s">
        <v>24</v>
      </c>
      <c r="L17072" t="s">
        <v>25</v>
      </c>
      <c r="M17072" t="s">
        <v>6146</v>
      </c>
    </row>
    <row r="17073" spans="1:13" x14ac:dyDescent="0.3">
      <c r="A17073" t="s">
        <v>18809</v>
      </c>
      <c r="C17073" t="s">
        <v>25190</v>
      </c>
      <c r="D17073">
        <v>48</v>
      </c>
      <c r="E17073" s="1">
        <v>238662</v>
      </c>
      <c r="G17073" t="s">
        <v>34</v>
      </c>
      <c r="H17073" t="s">
        <v>18482</v>
      </c>
      <c r="I17073" t="s">
        <v>3202</v>
      </c>
      <c r="J17073" t="s">
        <v>3203</v>
      </c>
      <c r="K17073" t="s">
        <v>24</v>
      </c>
      <c r="L17073" t="s">
        <v>25</v>
      </c>
      <c r="M17073" t="s">
        <v>6146</v>
      </c>
    </row>
    <row r="17074" spans="1:13" x14ac:dyDescent="0.3">
      <c r="A17074" t="s">
        <v>18809</v>
      </c>
      <c r="C17074" t="s">
        <v>27131</v>
      </c>
      <c r="D17074">
        <v>26</v>
      </c>
      <c r="E17074" s="1">
        <v>67200</v>
      </c>
      <c r="G17074" t="s">
        <v>34</v>
      </c>
      <c r="H17074" t="s">
        <v>18412</v>
      </c>
      <c r="I17074" t="s">
        <v>3202</v>
      </c>
      <c r="J17074" t="s">
        <v>3203</v>
      </c>
      <c r="K17074" t="s">
        <v>24</v>
      </c>
      <c r="L17074" t="s">
        <v>25</v>
      </c>
      <c r="M17074" t="s">
        <v>6146</v>
      </c>
    </row>
    <row r="17075" spans="1:13" x14ac:dyDescent="0.3">
      <c r="A17075" t="s">
        <v>18809</v>
      </c>
      <c r="C17075" t="s">
        <v>18470</v>
      </c>
      <c r="D17075">
        <v>4</v>
      </c>
      <c r="E17075" s="1">
        <v>2380</v>
      </c>
      <c r="G17075" t="s">
        <v>34</v>
      </c>
      <c r="H17075" t="s">
        <v>6143</v>
      </c>
      <c r="I17075" t="s">
        <v>3202</v>
      </c>
      <c r="J17075" t="s">
        <v>3203</v>
      </c>
      <c r="K17075" t="s">
        <v>24</v>
      </c>
      <c r="L17075" t="s">
        <v>25</v>
      </c>
      <c r="M17075" t="s">
        <v>6146</v>
      </c>
    </row>
    <row r="17076" spans="1:13" x14ac:dyDescent="0.3">
      <c r="A17076" t="s">
        <v>26244</v>
      </c>
      <c r="C17076" t="s">
        <v>25932</v>
      </c>
      <c r="D17076">
        <v>2</v>
      </c>
      <c r="E17076" s="1">
        <v>7590</v>
      </c>
      <c r="G17076" t="s">
        <v>34</v>
      </c>
      <c r="H17076" t="s">
        <v>6143</v>
      </c>
      <c r="I17076" t="s">
        <v>26245</v>
      </c>
      <c r="J17076" t="s">
        <v>700</v>
      </c>
      <c r="K17076" t="s">
        <v>24</v>
      </c>
      <c r="L17076" t="s">
        <v>25</v>
      </c>
      <c r="M17076" t="s">
        <v>6146</v>
      </c>
    </row>
    <row r="17077" spans="1:13" x14ac:dyDescent="0.3">
      <c r="A17077" t="s">
        <v>14948</v>
      </c>
      <c r="C17077" t="s">
        <v>14716</v>
      </c>
      <c r="D17077">
        <v>4</v>
      </c>
      <c r="E17077" s="1">
        <v>18515</v>
      </c>
      <c r="G17077" t="s">
        <v>34</v>
      </c>
      <c r="H17077" t="s">
        <v>6143</v>
      </c>
      <c r="I17077" t="s">
        <v>14949</v>
      </c>
      <c r="J17077" t="s">
        <v>300</v>
      </c>
      <c r="K17077" t="s">
        <v>24</v>
      </c>
      <c r="L17077" t="s">
        <v>25</v>
      </c>
      <c r="M17077" t="s">
        <v>6146</v>
      </c>
    </row>
    <row r="17078" spans="1:13" x14ac:dyDescent="0.3">
      <c r="A17078" t="s">
        <v>14516</v>
      </c>
      <c r="C17078" t="s">
        <v>14108</v>
      </c>
      <c r="D17078">
        <v>7</v>
      </c>
      <c r="E17078" s="1">
        <v>16108</v>
      </c>
      <c r="G17078" t="s">
        <v>34</v>
      </c>
      <c r="H17078" t="s">
        <v>6143</v>
      </c>
      <c r="I17078" t="s">
        <v>14517</v>
      </c>
      <c r="J17078" t="s">
        <v>433</v>
      </c>
      <c r="K17078" t="s">
        <v>24</v>
      </c>
      <c r="L17078" t="s">
        <v>25</v>
      </c>
      <c r="M17078" t="s">
        <v>6146</v>
      </c>
    </row>
    <row r="17079" spans="1:13" x14ac:dyDescent="0.3">
      <c r="A17079" t="s">
        <v>11369</v>
      </c>
      <c r="C17079" t="s">
        <v>21173</v>
      </c>
      <c r="D17079">
        <v>2</v>
      </c>
      <c r="E17079" s="1">
        <v>10000</v>
      </c>
      <c r="G17079" t="s">
        <v>21</v>
      </c>
      <c r="H17079" t="s">
        <v>68</v>
      </c>
      <c r="I17079" t="s">
        <v>156</v>
      </c>
      <c r="J17079" t="s">
        <v>22</v>
      </c>
      <c r="K17079" t="s">
        <v>24</v>
      </c>
      <c r="L17079" t="s">
        <v>25</v>
      </c>
      <c r="M17079" t="s">
        <v>26</v>
      </c>
    </row>
    <row r="17080" spans="1:13" x14ac:dyDescent="0.3">
      <c r="A17080" t="s">
        <v>11369</v>
      </c>
      <c r="C17080" t="s">
        <v>11317</v>
      </c>
      <c r="D17080">
        <v>20</v>
      </c>
      <c r="E17080" s="1">
        <v>100000</v>
      </c>
      <c r="G17080" t="s">
        <v>21</v>
      </c>
      <c r="H17080" t="s">
        <v>5210</v>
      </c>
      <c r="I17080" t="s">
        <v>156</v>
      </c>
      <c r="J17080" t="s">
        <v>22</v>
      </c>
      <c r="K17080" t="s">
        <v>24</v>
      </c>
      <c r="L17080" t="s">
        <v>25</v>
      </c>
      <c r="M17080" t="s">
        <v>26</v>
      </c>
    </row>
    <row r="17081" spans="1:13" x14ac:dyDescent="0.3">
      <c r="A17081" t="s">
        <v>1787</v>
      </c>
      <c r="C17081" t="s">
        <v>1558</v>
      </c>
      <c r="D17081">
        <v>11</v>
      </c>
      <c r="E17081" s="1">
        <v>75000</v>
      </c>
      <c r="G17081" t="s">
        <v>69</v>
      </c>
      <c r="H17081" t="s">
        <v>68</v>
      </c>
      <c r="I17081" t="s">
        <v>302</v>
      </c>
      <c r="J17081" t="s">
        <v>119</v>
      </c>
      <c r="K17081" t="s">
        <v>24</v>
      </c>
      <c r="L17081" t="s">
        <v>25</v>
      </c>
      <c r="M17081" t="s">
        <v>221</v>
      </c>
    </row>
    <row r="17082" spans="1:13" x14ac:dyDescent="0.3">
      <c r="A17082" t="s">
        <v>1787</v>
      </c>
      <c r="C17082" t="s">
        <v>38057</v>
      </c>
      <c r="D17082">
        <v>36</v>
      </c>
      <c r="E17082" s="1">
        <v>300000</v>
      </c>
      <c r="G17082" t="s">
        <v>69</v>
      </c>
      <c r="H17082" t="s">
        <v>970</v>
      </c>
      <c r="I17082" t="s">
        <v>22</v>
      </c>
      <c r="J17082" t="s">
        <v>23</v>
      </c>
      <c r="K17082" t="s">
        <v>24</v>
      </c>
      <c r="L17082" t="s">
        <v>25</v>
      </c>
      <c r="M17082" t="s">
        <v>221</v>
      </c>
    </row>
    <row r="17083" spans="1:13" x14ac:dyDescent="0.3">
      <c r="A17083" t="s">
        <v>6241</v>
      </c>
      <c r="C17083" t="s">
        <v>23564</v>
      </c>
      <c r="D17083">
        <v>3</v>
      </c>
      <c r="E17083" s="1">
        <v>8250</v>
      </c>
      <c r="G17083" t="s">
        <v>111</v>
      </c>
      <c r="H17083" t="s">
        <v>23643</v>
      </c>
      <c r="I17083" t="s">
        <v>156</v>
      </c>
      <c r="J17083" t="s">
        <v>22</v>
      </c>
      <c r="K17083" t="s">
        <v>24</v>
      </c>
      <c r="L17083" t="s">
        <v>25</v>
      </c>
      <c r="M17083" t="s">
        <v>6109</v>
      </c>
    </row>
    <row r="17084" spans="1:13" x14ac:dyDescent="0.3">
      <c r="A17084" t="s">
        <v>6241</v>
      </c>
      <c r="C17084" t="s">
        <v>21035</v>
      </c>
      <c r="D17084">
        <v>1</v>
      </c>
      <c r="E17084" s="1">
        <v>500</v>
      </c>
      <c r="G17084" t="s">
        <v>21</v>
      </c>
      <c r="H17084" t="s">
        <v>68</v>
      </c>
      <c r="I17084" t="s">
        <v>156</v>
      </c>
      <c r="J17084" t="s">
        <v>22</v>
      </c>
      <c r="K17084" t="s">
        <v>24</v>
      </c>
      <c r="L17084" t="s">
        <v>25</v>
      </c>
      <c r="M17084" t="s">
        <v>26</v>
      </c>
    </row>
    <row r="17085" spans="1:13" x14ac:dyDescent="0.3">
      <c r="A17085" t="s">
        <v>6241</v>
      </c>
      <c r="C17085" t="s">
        <v>22209</v>
      </c>
      <c r="D17085">
        <v>1</v>
      </c>
      <c r="E17085" s="1">
        <v>7500</v>
      </c>
      <c r="G17085" t="s">
        <v>21</v>
      </c>
      <c r="H17085" t="s">
        <v>68</v>
      </c>
      <c r="I17085" t="s">
        <v>156</v>
      </c>
      <c r="J17085" t="s">
        <v>22</v>
      </c>
      <c r="K17085" t="s">
        <v>24</v>
      </c>
      <c r="L17085" t="s">
        <v>25</v>
      </c>
      <c r="M17085" t="s">
        <v>26</v>
      </c>
    </row>
    <row r="17086" spans="1:13" x14ac:dyDescent="0.3">
      <c r="A17086" t="s">
        <v>6241</v>
      </c>
      <c r="C17086" t="s">
        <v>16599</v>
      </c>
      <c r="D17086">
        <v>1</v>
      </c>
      <c r="E17086" s="1">
        <v>500</v>
      </c>
      <c r="G17086" t="s">
        <v>21</v>
      </c>
      <c r="H17086" t="s">
        <v>16746</v>
      </c>
      <c r="I17086" t="s">
        <v>156</v>
      </c>
      <c r="J17086" t="s">
        <v>22</v>
      </c>
      <c r="K17086" t="s">
        <v>24</v>
      </c>
      <c r="L17086" t="s">
        <v>25</v>
      </c>
      <c r="M17086" t="s">
        <v>26</v>
      </c>
    </row>
    <row r="17087" spans="1:13" x14ac:dyDescent="0.3">
      <c r="A17087" t="s">
        <v>6241</v>
      </c>
      <c r="C17087" t="s">
        <v>17138</v>
      </c>
      <c r="D17087">
        <v>1</v>
      </c>
      <c r="E17087" s="1">
        <v>500</v>
      </c>
      <c r="G17087" t="s">
        <v>21</v>
      </c>
      <c r="H17087" t="s">
        <v>12787</v>
      </c>
      <c r="I17087" t="s">
        <v>156</v>
      </c>
      <c r="J17087" t="s">
        <v>22</v>
      </c>
      <c r="K17087" t="s">
        <v>24</v>
      </c>
      <c r="L17087" t="s">
        <v>25</v>
      </c>
      <c r="M17087" t="s">
        <v>26</v>
      </c>
    </row>
    <row r="17088" spans="1:13" x14ac:dyDescent="0.3">
      <c r="A17088" t="s">
        <v>6241</v>
      </c>
      <c r="C17088" t="s">
        <v>11613</v>
      </c>
      <c r="D17088">
        <v>1</v>
      </c>
      <c r="E17088" s="1">
        <v>500</v>
      </c>
      <c r="G17088" t="s">
        <v>21</v>
      </c>
      <c r="H17088" t="s">
        <v>970</v>
      </c>
      <c r="I17088" t="s">
        <v>156</v>
      </c>
      <c r="J17088" t="s">
        <v>22</v>
      </c>
      <c r="K17088" t="s">
        <v>24</v>
      </c>
      <c r="L17088" t="s">
        <v>25</v>
      </c>
      <c r="M17088" t="s">
        <v>26</v>
      </c>
    </row>
    <row r="17089" spans="1:13" x14ac:dyDescent="0.3">
      <c r="A17089" t="s">
        <v>6241</v>
      </c>
      <c r="C17089" t="s">
        <v>10992</v>
      </c>
      <c r="D17089">
        <v>1</v>
      </c>
      <c r="E17089" s="1">
        <v>500</v>
      </c>
      <c r="G17089" t="s">
        <v>21</v>
      </c>
      <c r="H17089" t="s">
        <v>970</v>
      </c>
      <c r="I17089" t="s">
        <v>156</v>
      </c>
      <c r="J17089" t="s">
        <v>22</v>
      </c>
      <c r="K17089" t="s">
        <v>24</v>
      </c>
      <c r="L17089" t="s">
        <v>25</v>
      </c>
      <c r="M17089" t="s">
        <v>26</v>
      </c>
    </row>
    <row r="17090" spans="1:13" x14ac:dyDescent="0.3">
      <c r="A17090" t="s">
        <v>6241</v>
      </c>
      <c r="C17090" t="s">
        <v>10589</v>
      </c>
      <c r="D17090">
        <v>35</v>
      </c>
      <c r="E17090" s="1">
        <v>150000</v>
      </c>
      <c r="G17090" t="s">
        <v>111</v>
      </c>
      <c r="H17090" t="s">
        <v>10731</v>
      </c>
      <c r="I17090" t="s">
        <v>156</v>
      </c>
      <c r="J17090" t="s">
        <v>22</v>
      </c>
      <c r="K17090" t="s">
        <v>24</v>
      </c>
      <c r="L17090" t="s">
        <v>25</v>
      </c>
      <c r="M17090" t="s">
        <v>6109</v>
      </c>
    </row>
    <row r="17091" spans="1:13" x14ac:dyDescent="0.3">
      <c r="A17091" t="s">
        <v>6241</v>
      </c>
      <c r="C17091" t="s">
        <v>10275</v>
      </c>
      <c r="D17091">
        <v>1</v>
      </c>
      <c r="E17091" s="1">
        <v>500</v>
      </c>
      <c r="G17091" t="s">
        <v>21</v>
      </c>
      <c r="H17091" t="s">
        <v>970</v>
      </c>
      <c r="I17091" t="s">
        <v>156</v>
      </c>
      <c r="J17091" t="s">
        <v>22</v>
      </c>
      <c r="K17091" t="s">
        <v>24</v>
      </c>
      <c r="L17091" t="s">
        <v>25</v>
      </c>
      <c r="M17091" t="s">
        <v>26</v>
      </c>
    </row>
    <row r="17092" spans="1:13" x14ac:dyDescent="0.3">
      <c r="A17092" t="s">
        <v>6241</v>
      </c>
      <c r="C17092" t="s">
        <v>8196</v>
      </c>
      <c r="D17092">
        <v>12</v>
      </c>
      <c r="E17092" s="1">
        <v>50000</v>
      </c>
      <c r="G17092" t="s">
        <v>111</v>
      </c>
      <c r="H17092" t="s">
        <v>8451</v>
      </c>
      <c r="I17092" t="s">
        <v>156</v>
      </c>
      <c r="J17092" t="s">
        <v>22</v>
      </c>
      <c r="K17092" t="s">
        <v>24</v>
      </c>
      <c r="L17092" t="s">
        <v>25</v>
      </c>
      <c r="M17092" t="s">
        <v>6109</v>
      </c>
    </row>
    <row r="17093" spans="1:13" x14ac:dyDescent="0.3">
      <c r="A17093" t="s">
        <v>6241</v>
      </c>
      <c r="C17093" t="s">
        <v>35458</v>
      </c>
      <c r="D17093">
        <v>1</v>
      </c>
      <c r="E17093" s="1">
        <v>500</v>
      </c>
      <c r="G17093" t="s">
        <v>21</v>
      </c>
      <c r="H17093" t="s">
        <v>970</v>
      </c>
      <c r="I17093" t="s">
        <v>156</v>
      </c>
      <c r="J17093" t="s">
        <v>22</v>
      </c>
      <c r="K17093" t="s">
        <v>24</v>
      </c>
      <c r="L17093" t="s">
        <v>25</v>
      </c>
      <c r="M17093" t="s">
        <v>26</v>
      </c>
    </row>
    <row r="17094" spans="1:13" x14ac:dyDescent="0.3">
      <c r="A17094" t="s">
        <v>6241</v>
      </c>
      <c r="C17094" t="s">
        <v>33603</v>
      </c>
      <c r="D17094">
        <v>18</v>
      </c>
      <c r="E17094" s="1">
        <v>100000</v>
      </c>
      <c r="G17094" t="s">
        <v>111</v>
      </c>
      <c r="H17094" t="s">
        <v>33704</v>
      </c>
      <c r="I17094" t="s">
        <v>156</v>
      </c>
      <c r="J17094" t="s">
        <v>22</v>
      </c>
      <c r="K17094" t="s">
        <v>24</v>
      </c>
      <c r="L17094" t="s">
        <v>25</v>
      </c>
      <c r="M17094" t="s">
        <v>6109</v>
      </c>
    </row>
    <row r="17095" spans="1:13" x14ac:dyDescent="0.3">
      <c r="A17095" t="s">
        <v>6241</v>
      </c>
      <c r="C17095" t="s">
        <v>33500</v>
      </c>
      <c r="D17095">
        <v>2</v>
      </c>
      <c r="E17095" s="1">
        <v>2500</v>
      </c>
      <c r="G17095" t="s">
        <v>21</v>
      </c>
      <c r="H17095" t="s">
        <v>970</v>
      </c>
      <c r="I17095" t="s">
        <v>156</v>
      </c>
      <c r="J17095" t="s">
        <v>22</v>
      </c>
      <c r="K17095" t="s">
        <v>24</v>
      </c>
      <c r="L17095" t="s">
        <v>25</v>
      </c>
      <c r="M17095" t="s">
        <v>26</v>
      </c>
    </row>
    <row r="17096" spans="1:13" x14ac:dyDescent="0.3">
      <c r="A17096" t="s">
        <v>6241</v>
      </c>
      <c r="C17096" t="s">
        <v>36727</v>
      </c>
      <c r="D17096">
        <v>1</v>
      </c>
      <c r="E17096" s="1">
        <v>500</v>
      </c>
      <c r="G17096" t="s">
        <v>21</v>
      </c>
      <c r="H17096" t="s">
        <v>970</v>
      </c>
      <c r="I17096" t="s">
        <v>156</v>
      </c>
      <c r="J17096" t="s">
        <v>22</v>
      </c>
      <c r="K17096" t="s">
        <v>24</v>
      </c>
      <c r="L17096" t="s">
        <v>25</v>
      </c>
      <c r="M17096" t="s">
        <v>26</v>
      </c>
    </row>
    <row r="17097" spans="1:13" x14ac:dyDescent="0.3">
      <c r="A17097" t="s">
        <v>6241</v>
      </c>
      <c r="C17097" t="s">
        <v>37835</v>
      </c>
      <c r="D17097">
        <v>98</v>
      </c>
      <c r="E17097" s="1">
        <v>1200000</v>
      </c>
      <c r="G17097" t="s">
        <v>111</v>
      </c>
      <c r="H17097" t="s">
        <v>37848</v>
      </c>
      <c r="I17097" t="s">
        <v>156</v>
      </c>
      <c r="J17097" t="s">
        <v>22</v>
      </c>
      <c r="K17097" t="s">
        <v>24</v>
      </c>
      <c r="L17097" t="s">
        <v>25</v>
      </c>
      <c r="M17097" t="s">
        <v>6109</v>
      </c>
    </row>
    <row r="17098" spans="1:13" x14ac:dyDescent="0.3">
      <c r="A17098" t="s">
        <v>6241</v>
      </c>
      <c r="C17098" t="s">
        <v>17710</v>
      </c>
      <c r="D17098">
        <v>29</v>
      </c>
      <c r="E17098" s="1">
        <v>550000</v>
      </c>
      <c r="G17098" t="s">
        <v>111</v>
      </c>
      <c r="H17098" t="s">
        <v>17781</v>
      </c>
      <c r="I17098" t="s">
        <v>156</v>
      </c>
      <c r="J17098" t="s">
        <v>22</v>
      </c>
      <c r="K17098" t="s">
        <v>24</v>
      </c>
      <c r="L17098" t="s">
        <v>25</v>
      </c>
      <c r="M17098" t="s">
        <v>6109</v>
      </c>
    </row>
    <row r="17099" spans="1:13" x14ac:dyDescent="0.3">
      <c r="A17099" t="s">
        <v>6241</v>
      </c>
      <c r="C17099" t="s">
        <v>18024</v>
      </c>
      <c r="D17099">
        <v>12</v>
      </c>
      <c r="E17099" s="1">
        <v>9250</v>
      </c>
      <c r="G17099" t="s">
        <v>21</v>
      </c>
      <c r="H17099" t="s">
        <v>970</v>
      </c>
      <c r="I17099" t="s">
        <v>156</v>
      </c>
      <c r="J17099" t="s">
        <v>22</v>
      </c>
      <c r="K17099" t="s">
        <v>24</v>
      </c>
      <c r="L17099" t="s">
        <v>25</v>
      </c>
      <c r="M17099" t="s">
        <v>26</v>
      </c>
    </row>
    <row r="17100" spans="1:13" x14ac:dyDescent="0.3">
      <c r="A17100" t="s">
        <v>6241</v>
      </c>
      <c r="C17100" t="s">
        <v>25190</v>
      </c>
      <c r="D17100">
        <v>36</v>
      </c>
      <c r="E17100" s="1">
        <v>180000</v>
      </c>
      <c r="G17100" t="s">
        <v>111</v>
      </c>
      <c r="H17100" t="s">
        <v>25229</v>
      </c>
      <c r="I17100" t="s">
        <v>156</v>
      </c>
      <c r="J17100" t="s">
        <v>22</v>
      </c>
      <c r="K17100" t="s">
        <v>24</v>
      </c>
      <c r="L17100" t="s">
        <v>25</v>
      </c>
      <c r="M17100" t="s">
        <v>6109</v>
      </c>
    </row>
    <row r="17101" spans="1:13" x14ac:dyDescent="0.3">
      <c r="A17101" t="s">
        <v>6241</v>
      </c>
      <c r="C17101" t="s">
        <v>20542</v>
      </c>
      <c r="D17101">
        <v>36</v>
      </c>
      <c r="E17101" s="1">
        <v>200000</v>
      </c>
      <c r="G17101" t="s">
        <v>111</v>
      </c>
      <c r="H17101" t="s">
        <v>5210</v>
      </c>
      <c r="I17101" t="s">
        <v>156</v>
      </c>
      <c r="J17101" t="s">
        <v>22</v>
      </c>
      <c r="K17101" t="s">
        <v>24</v>
      </c>
      <c r="L17101" t="s">
        <v>25</v>
      </c>
      <c r="M17101" t="s">
        <v>6109</v>
      </c>
    </row>
    <row r="17102" spans="1:13" x14ac:dyDescent="0.3">
      <c r="A17102" t="s">
        <v>6241</v>
      </c>
      <c r="C17102" t="s">
        <v>6225</v>
      </c>
      <c r="D17102">
        <v>60</v>
      </c>
      <c r="E17102" s="1">
        <v>125000</v>
      </c>
      <c r="G17102" t="s">
        <v>111</v>
      </c>
      <c r="H17102" t="s">
        <v>6242</v>
      </c>
      <c r="I17102" t="s">
        <v>156</v>
      </c>
      <c r="J17102" t="s">
        <v>22</v>
      </c>
      <c r="K17102" t="s">
        <v>24</v>
      </c>
      <c r="L17102" t="s">
        <v>25</v>
      </c>
      <c r="M17102" t="s">
        <v>6109</v>
      </c>
    </row>
    <row r="17103" spans="1:13" x14ac:dyDescent="0.3">
      <c r="A17103" t="s">
        <v>35528</v>
      </c>
      <c r="C17103" t="s">
        <v>36676</v>
      </c>
      <c r="D17103">
        <v>2</v>
      </c>
      <c r="E17103" s="1">
        <v>2000</v>
      </c>
      <c r="G17103" t="s">
        <v>21</v>
      </c>
      <c r="H17103" t="s">
        <v>970</v>
      </c>
      <c r="I17103" t="s">
        <v>287</v>
      </c>
      <c r="J17103" t="s">
        <v>288</v>
      </c>
      <c r="K17103" t="s">
        <v>24</v>
      </c>
      <c r="L17103" t="s">
        <v>25</v>
      </c>
      <c r="M17103" t="s">
        <v>26</v>
      </c>
    </row>
    <row r="17104" spans="1:13" x14ac:dyDescent="0.3">
      <c r="A17104" t="s">
        <v>35528</v>
      </c>
      <c r="C17104" t="s">
        <v>35508</v>
      </c>
      <c r="D17104">
        <v>41</v>
      </c>
      <c r="E17104" s="1">
        <v>507000</v>
      </c>
      <c r="G17104" t="s">
        <v>111</v>
      </c>
      <c r="H17104" t="s">
        <v>35529</v>
      </c>
      <c r="I17104" t="s">
        <v>287</v>
      </c>
      <c r="J17104" t="s">
        <v>288</v>
      </c>
      <c r="K17104" t="s">
        <v>24</v>
      </c>
      <c r="L17104" t="s">
        <v>25</v>
      </c>
      <c r="M17104" t="s">
        <v>6109</v>
      </c>
    </row>
    <row r="17105" spans="1:13" x14ac:dyDescent="0.3">
      <c r="A17105" t="s">
        <v>37382</v>
      </c>
      <c r="C17105" t="s">
        <v>37363</v>
      </c>
      <c r="D17105">
        <v>27</v>
      </c>
      <c r="E17105" s="1">
        <v>200000</v>
      </c>
      <c r="G17105" t="s">
        <v>111</v>
      </c>
      <c r="H17105" t="s">
        <v>37383</v>
      </c>
      <c r="I17105" t="s">
        <v>287</v>
      </c>
      <c r="J17105" t="s">
        <v>288</v>
      </c>
      <c r="K17105" t="s">
        <v>24</v>
      </c>
      <c r="L17105" t="s">
        <v>25</v>
      </c>
      <c r="M17105" t="s">
        <v>6109</v>
      </c>
    </row>
    <row r="17106" spans="1:13" x14ac:dyDescent="0.3">
      <c r="A17106" t="s">
        <v>37382</v>
      </c>
      <c r="C17106" t="s">
        <v>37887</v>
      </c>
      <c r="D17106">
        <v>36</v>
      </c>
      <c r="E17106" s="1">
        <v>1000000</v>
      </c>
      <c r="G17106" t="s">
        <v>111</v>
      </c>
      <c r="H17106" t="s">
        <v>37899</v>
      </c>
      <c r="I17106" t="s">
        <v>287</v>
      </c>
      <c r="J17106" t="s">
        <v>288</v>
      </c>
      <c r="K17106" t="s">
        <v>24</v>
      </c>
      <c r="L17106" t="s">
        <v>25</v>
      </c>
      <c r="M17106" t="s">
        <v>6109</v>
      </c>
    </row>
    <row r="17107" spans="1:13" x14ac:dyDescent="0.3">
      <c r="A17107" t="s">
        <v>20193</v>
      </c>
      <c r="C17107" t="s">
        <v>20121</v>
      </c>
      <c r="D17107">
        <v>2</v>
      </c>
      <c r="E17107" s="1">
        <v>15695</v>
      </c>
      <c r="G17107" t="s">
        <v>34</v>
      </c>
      <c r="H17107" t="s">
        <v>6143</v>
      </c>
      <c r="I17107" t="s">
        <v>7975</v>
      </c>
      <c r="J17107" t="s">
        <v>22</v>
      </c>
      <c r="K17107" t="s">
        <v>24</v>
      </c>
      <c r="L17107" t="s">
        <v>25</v>
      </c>
      <c r="M17107" t="s">
        <v>6146</v>
      </c>
    </row>
    <row r="17108" spans="1:13" x14ac:dyDescent="0.3">
      <c r="A17108" t="s">
        <v>26246</v>
      </c>
      <c r="C17108" t="s">
        <v>25932</v>
      </c>
      <c r="D17108">
        <v>2</v>
      </c>
      <c r="E17108" s="1">
        <v>7590</v>
      </c>
      <c r="G17108" t="s">
        <v>34</v>
      </c>
      <c r="H17108" t="s">
        <v>6143</v>
      </c>
      <c r="I17108" t="s">
        <v>26247</v>
      </c>
      <c r="J17108" t="s">
        <v>700</v>
      </c>
      <c r="K17108" t="s">
        <v>24</v>
      </c>
      <c r="L17108" t="s">
        <v>25</v>
      </c>
      <c r="M17108" t="s">
        <v>6146</v>
      </c>
    </row>
    <row r="17109" spans="1:13" x14ac:dyDescent="0.3">
      <c r="A17109" t="s">
        <v>21632</v>
      </c>
      <c r="C17109" t="s">
        <v>21173</v>
      </c>
      <c r="D17109">
        <v>35</v>
      </c>
      <c r="E17109" s="1">
        <v>300000</v>
      </c>
      <c r="G17109" t="s">
        <v>111</v>
      </c>
      <c r="H17109" t="s">
        <v>21633</v>
      </c>
      <c r="I17109" t="s">
        <v>1206</v>
      </c>
      <c r="J17109" t="s">
        <v>86</v>
      </c>
      <c r="K17109" t="s">
        <v>24</v>
      </c>
      <c r="L17109" t="s">
        <v>25</v>
      </c>
      <c r="M17109" t="s">
        <v>120</v>
      </c>
    </row>
    <row r="17110" spans="1:13" x14ac:dyDescent="0.3">
      <c r="A17110" t="s">
        <v>21632</v>
      </c>
      <c r="C17110" t="s">
        <v>34736</v>
      </c>
      <c r="D17110">
        <v>12</v>
      </c>
      <c r="E17110" s="1">
        <v>350000</v>
      </c>
      <c r="G17110" t="s">
        <v>111</v>
      </c>
      <c r="H17110" t="s">
        <v>34899</v>
      </c>
      <c r="I17110" t="s">
        <v>1206</v>
      </c>
      <c r="J17110" t="s">
        <v>86</v>
      </c>
      <c r="K17110" t="s">
        <v>24</v>
      </c>
      <c r="L17110" t="s">
        <v>25</v>
      </c>
      <c r="M17110" t="s">
        <v>120</v>
      </c>
    </row>
    <row r="17111" spans="1:13" x14ac:dyDescent="0.3">
      <c r="A17111" t="s">
        <v>21632</v>
      </c>
      <c r="C17111" t="s">
        <v>33531</v>
      </c>
      <c r="D17111">
        <v>23</v>
      </c>
      <c r="E17111" s="1">
        <v>1750000</v>
      </c>
      <c r="G17111" t="s">
        <v>111</v>
      </c>
      <c r="H17111" t="s">
        <v>33554</v>
      </c>
      <c r="I17111" t="s">
        <v>1206</v>
      </c>
      <c r="J17111" t="s">
        <v>86</v>
      </c>
      <c r="K17111" t="s">
        <v>24</v>
      </c>
      <c r="L17111" t="s">
        <v>25</v>
      </c>
      <c r="M17111" t="s">
        <v>120</v>
      </c>
    </row>
    <row r="17112" spans="1:13" x14ac:dyDescent="0.3">
      <c r="A17112" t="s">
        <v>21632</v>
      </c>
      <c r="C17112" t="s">
        <v>37582</v>
      </c>
      <c r="D17112">
        <v>18</v>
      </c>
      <c r="E17112" s="1">
        <v>500000</v>
      </c>
      <c r="G17112" t="s">
        <v>111</v>
      </c>
      <c r="H17112" t="s">
        <v>37600</v>
      </c>
      <c r="I17112" t="s">
        <v>1206</v>
      </c>
      <c r="J17112" t="s">
        <v>86</v>
      </c>
      <c r="K17112" t="s">
        <v>24</v>
      </c>
      <c r="L17112" t="s">
        <v>25</v>
      </c>
      <c r="M17112" t="s">
        <v>120</v>
      </c>
    </row>
    <row r="17113" spans="1:13" x14ac:dyDescent="0.3">
      <c r="A17113" t="s">
        <v>6687</v>
      </c>
      <c r="C17113" t="s">
        <v>6671</v>
      </c>
      <c r="D17113">
        <v>3</v>
      </c>
      <c r="E17113" s="1">
        <v>31461</v>
      </c>
      <c r="G17113" t="s">
        <v>34</v>
      </c>
      <c r="H17113" t="s">
        <v>6143</v>
      </c>
      <c r="I17113" t="s">
        <v>6688</v>
      </c>
      <c r="J17113" t="s">
        <v>1250</v>
      </c>
      <c r="K17113" t="s">
        <v>24</v>
      </c>
      <c r="L17113" t="s">
        <v>25</v>
      </c>
      <c r="M17113" t="s">
        <v>6146</v>
      </c>
    </row>
    <row r="17114" spans="1:13" x14ac:dyDescent="0.3">
      <c r="A17114" t="s">
        <v>11447</v>
      </c>
      <c r="C17114" t="s">
        <v>31268</v>
      </c>
      <c r="D17114">
        <v>5</v>
      </c>
      <c r="E17114" s="1">
        <v>100000</v>
      </c>
      <c r="G17114" t="s">
        <v>69</v>
      </c>
      <c r="H17114" t="s">
        <v>31297</v>
      </c>
      <c r="I17114" t="s">
        <v>85</v>
      </c>
      <c r="J17114" t="s">
        <v>86</v>
      </c>
      <c r="K17114" t="s">
        <v>24</v>
      </c>
      <c r="L17114" t="s">
        <v>17</v>
      </c>
      <c r="M17114" t="s">
        <v>87</v>
      </c>
    </row>
    <row r="17115" spans="1:13" x14ac:dyDescent="0.3">
      <c r="A17115" t="s">
        <v>11447</v>
      </c>
      <c r="C17115" t="s">
        <v>11420</v>
      </c>
      <c r="D17115">
        <v>46</v>
      </c>
      <c r="E17115" s="1">
        <v>10100000</v>
      </c>
      <c r="G17115" t="s">
        <v>21</v>
      </c>
      <c r="H17115" t="s">
        <v>11448</v>
      </c>
      <c r="I17115" t="s">
        <v>85</v>
      </c>
      <c r="J17115" t="s">
        <v>86</v>
      </c>
      <c r="K17115" t="s">
        <v>24</v>
      </c>
      <c r="L17115" t="s">
        <v>38</v>
      </c>
      <c r="M17115" t="s">
        <v>26</v>
      </c>
    </row>
    <row r="17116" spans="1:13" x14ac:dyDescent="0.3">
      <c r="A17116" t="s">
        <v>11447</v>
      </c>
      <c r="C17116" t="s">
        <v>14619</v>
      </c>
      <c r="D17116">
        <v>12</v>
      </c>
      <c r="E17116" s="1">
        <v>1125492</v>
      </c>
      <c r="G17116" t="s">
        <v>34</v>
      </c>
      <c r="H17116" t="s">
        <v>970</v>
      </c>
      <c r="I17116" t="s">
        <v>85</v>
      </c>
      <c r="J17116" t="s">
        <v>86</v>
      </c>
      <c r="K17116" t="s">
        <v>24</v>
      </c>
      <c r="L17116" t="s">
        <v>38</v>
      </c>
      <c r="M17116" t="s">
        <v>87</v>
      </c>
    </row>
    <row r="17117" spans="1:13" x14ac:dyDescent="0.3">
      <c r="A17117" t="s">
        <v>23322</v>
      </c>
      <c r="C17117" t="s">
        <v>23213</v>
      </c>
      <c r="D17117">
        <v>11</v>
      </c>
      <c r="E17117" s="1">
        <v>1000000</v>
      </c>
      <c r="G17117" t="s">
        <v>34</v>
      </c>
      <c r="H17117" t="s">
        <v>77</v>
      </c>
      <c r="I17117" t="s">
        <v>14536</v>
      </c>
      <c r="J17117" t="s">
        <v>206</v>
      </c>
      <c r="K17117" t="s">
        <v>56</v>
      </c>
      <c r="L17117" t="s">
        <v>38</v>
      </c>
      <c r="M17117" t="s">
        <v>39</v>
      </c>
    </row>
    <row r="17118" spans="1:13" x14ac:dyDescent="0.3">
      <c r="A17118" t="s">
        <v>18810</v>
      </c>
      <c r="C17118" t="s">
        <v>18470</v>
      </c>
      <c r="D17118">
        <v>4</v>
      </c>
      <c r="E17118" s="1">
        <v>7829</v>
      </c>
      <c r="G17118" t="s">
        <v>34</v>
      </c>
      <c r="H17118" t="s">
        <v>6143</v>
      </c>
      <c r="I17118" t="s">
        <v>18811</v>
      </c>
      <c r="J17118" t="s">
        <v>3203</v>
      </c>
      <c r="K17118" t="s">
        <v>24</v>
      </c>
      <c r="L17118" t="s">
        <v>25</v>
      </c>
      <c r="M17118" t="s">
        <v>6146</v>
      </c>
    </row>
    <row r="17119" spans="1:13" x14ac:dyDescent="0.3">
      <c r="A17119" t="s">
        <v>31715</v>
      </c>
      <c r="C17119" t="s">
        <v>31493</v>
      </c>
      <c r="D17119">
        <v>5</v>
      </c>
      <c r="E17119" s="1">
        <v>158274</v>
      </c>
      <c r="G17119" t="s">
        <v>34</v>
      </c>
      <c r="H17119" t="s">
        <v>6143</v>
      </c>
      <c r="I17119" t="s">
        <v>31716</v>
      </c>
      <c r="J17119" t="s">
        <v>311</v>
      </c>
      <c r="K17119" t="s">
        <v>24</v>
      </c>
      <c r="L17119" t="s">
        <v>25</v>
      </c>
      <c r="M17119" t="s">
        <v>6146</v>
      </c>
    </row>
    <row r="17120" spans="1:13" x14ac:dyDescent="0.3">
      <c r="A17120" t="s">
        <v>35338</v>
      </c>
      <c r="C17120" t="s">
        <v>35205</v>
      </c>
      <c r="D17120">
        <v>31</v>
      </c>
      <c r="E17120" s="1">
        <v>100000</v>
      </c>
      <c r="G17120" t="s">
        <v>13</v>
      </c>
      <c r="H17120" t="s">
        <v>35339</v>
      </c>
      <c r="I17120" t="s">
        <v>7083</v>
      </c>
      <c r="J17120" t="s">
        <v>307</v>
      </c>
      <c r="K17120" t="s">
        <v>24</v>
      </c>
      <c r="L17120" t="s">
        <v>17</v>
      </c>
      <c r="M17120" t="s">
        <v>450</v>
      </c>
    </row>
    <row r="17121" spans="1:13" x14ac:dyDescent="0.3">
      <c r="A17121" t="s">
        <v>25608</v>
      </c>
      <c r="C17121" t="s">
        <v>25397</v>
      </c>
      <c r="D17121">
        <v>4</v>
      </c>
      <c r="E17121" s="1">
        <v>7285</v>
      </c>
      <c r="G17121" t="s">
        <v>34</v>
      </c>
      <c r="H17121" t="s">
        <v>6143</v>
      </c>
      <c r="I17121" t="s">
        <v>25609</v>
      </c>
      <c r="J17121" t="s">
        <v>7616</v>
      </c>
      <c r="K17121" t="s">
        <v>24</v>
      </c>
      <c r="L17121" t="s">
        <v>25</v>
      </c>
      <c r="M17121" t="s">
        <v>6146</v>
      </c>
    </row>
    <row r="17122" spans="1:13" x14ac:dyDescent="0.3">
      <c r="A17122" t="s">
        <v>12443</v>
      </c>
      <c r="C17122" t="s">
        <v>16599</v>
      </c>
      <c r="D17122">
        <v>36</v>
      </c>
      <c r="E17122" s="1">
        <v>328500</v>
      </c>
      <c r="G17122" t="s">
        <v>69</v>
      </c>
      <c r="H17122" t="s">
        <v>16721</v>
      </c>
      <c r="I17122" t="s">
        <v>70</v>
      </c>
      <c r="J17122" t="s">
        <v>70</v>
      </c>
      <c r="K17122" t="s">
        <v>24</v>
      </c>
      <c r="L17122" t="s">
        <v>17</v>
      </c>
      <c r="M17122" t="s">
        <v>221</v>
      </c>
    </row>
    <row r="17123" spans="1:13" x14ac:dyDescent="0.3">
      <c r="A17123" t="s">
        <v>12443</v>
      </c>
      <c r="C17123" t="s">
        <v>12314</v>
      </c>
      <c r="D17123">
        <v>14</v>
      </c>
      <c r="E17123" s="1">
        <v>250000</v>
      </c>
      <c r="G17123" t="s">
        <v>111</v>
      </c>
      <c r="H17123" t="s">
        <v>12444</v>
      </c>
      <c r="I17123" t="s">
        <v>70</v>
      </c>
      <c r="J17123" t="s">
        <v>70</v>
      </c>
      <c r="K17123" t="s">
        <v>24</v>
      </c>
      <c r="L17123" t="s">
        <v>25</v>
      </c>
      <c r="M17123" t="s">
        <v>87</v>
      </c>
    </row>
    <row r="17124" spans="1:13" x14ac:dyDescent="0.3">
      <c r="A17124" t="s">
        <v>12443</v>
      </c>
      <c r="C17124" t="s">
        <v>37919</v>
      </c>
      <c r="D17124">
        <v>26</v>
      </c>
      <c r="E17124" s="1">
        <v>2000000</v>
      </c>
      <c r="G17124" t="s">
        <v>111</v>
      </c>
      <c r="H17124" t="s">
        <v>37993</v>
      </c>
      <c r="I17124" t="s">
        <v>70</v>
      </c>
      <c r="J17124" t="s">
        <v>70</v>
      </c>
      <c r="K17124" t="s">
        <v>24</v>
      </c>
      <c r="L17124" t="s">
        <v>25</v>
      </c>
      <c r="M17124" t="s">
        <v>87</v>
      </c>
    </row>
    <row r="17125" spans="1:13" x14ac:dyDescent="0.3">
      <c r="A17125" t="s">
        <v>12443</v>
      </c>
      <c r="C17125" t="s">
        <v>37887</v>
      </c>
      <c r="D17125">
        <v>36</v>
      </c>
      <c r="E17125" s="1">
        <v>225000</v>
      </c>
      <c r="G17125" t="s">
        <v>111</v>
      </c>
      <c r="H17125" t="s">
        <v>37903</v>
      </c>
      <c r="I17125" t="s">
        <v>70</v>
      </c>
      <c r="J17125" t="s">
        <v>70</v>
      </c>
      <c r="K17125" t="s">
        <v>24</v>
      </c>
      <c r="L17125" t="s">
        <v>25</v>
      </c>
      <c r="M17125" t="s">
        <v>120</v>
      </c>
    </row>
    <row r="17126" spans="1:13" x14ac:dyDescent="0.3">
      <c r="A17126" t="s">
        <v>12443</v>
      </c>
      <c r="C17126" t="s">
        <v>17710</v>
      </c>
      <c r="D17126">
        <v>36</v>
      </c>
      <c r="E17126" s="1">
        <v>1550000</v>
      </c>
      <c r="G17126" t="s">
        <v>111</v>
      </c>
      <c r="H17126" t="s">
        <v>17789</v>
      </c>
      <c r="I17126" t="s">
        <v>70</v>
      </c>
      <c r="J17126" t="s">
        <v>70</v>
      </c>
      <c r="K17126" t="s">
        <v>24</v>
      </c>
      <c r="L17126" t="s">
        <v>25</v>
      </c>
      <c r="M17126" t="s">
        <v>120</v>
      </c>
    </row>
    <row r="17127" spans="1:13" x14ac:dyDescent="0.3">
      <c r="A17127" t="s">
        <v>19812</v>
      </c>
      <c r="C17127" t="s">
        <v>19404</v>
      </c>
      <c r="D17127">
        <v>6</v>
      </c>
      <c r="E17127" s="1">
        <v>8290</v>
      </c>
      <c r="G17127" t="s">
        <v>34</v>
      </c>
      <c r="H17127" t="s">
        <v>6143</v>
      </c>
      <c r="I17127" t="s">
        <v>19813</v>
      </c>
      <c r="J17127" t="s">
        <v>280</v>
      </c>
      <c r="K17127" t="s">
        <v>24</v>
      </c>
      <c r="L17127" t="s">
        <v>25</v>
      </c>
      <c r="M17127" t="s">
        <v>6146</v>
      </c>
    </row>
    <row r="17128" spans="1:13" x14ac:dyDescent="0.3">
      <c r="A17128" t="s">
        <v>20059</v>
      </c>
      <c r="C17128" t="s">
        <v>19936</v>
      </c>
      <c r="D17128">
        <v>5</v>
      </c>
      <c r="E17128" s="1">
        <v>18165</v>
      </c>
      <c r="G17128" t="s">
        <v>34</v>
      </c>
      <c r="H17128" t="s">
        <v>6143</v>
      </c>
      <c r="I17128" t="s">
        <v>20060</v>
      </c>
      <c r="J17128" t="s">
        <v>9844</v>
      </c>
      <c r="K17128" t="s">
        <v>24</v>
      </c>
      <c r="L17128" t="s">
        <v>25</v>
      </c>
      <c r="M17128" t="s">
        <v>6146</v>
      </c>
    </row>
    <row r="17129" spans="1:13" x14ac:dyDescent="0.3">
      <c r="A17129" t="s">
        <v>19608</v>
      </c>
      <c r="C17129" t="s">
        <v>19404</v>
      </c>
      <c r="D17129">
        <v>6</v>
      </c>
      <c r="E17129" s="1">
        <v>7360</v>
      </c>
      <c r="G17129" t="s">
        <v>34</v>
      </c>
      <c r="H17129" t="s">
        <v>6143</v>
      </c>
      <c r="I17129" t="s">
        <v>19609</v>
      </c>
      <c r="J17129" t="s">
        <v>280</v>
      </c>
      <c r="K17129" t="s">
        <v>24</v>
      </c>
      <c r="L17129" t="s">
        <v>25</v>
      </c>
      <c r="M17129" t="s">
        <v>6146</v>
      </c>
    </row>
    <row r="17130" spans="1:13" x14ac:dyDescent="0.3">
      <c r="A17130" t="s">
        <v>18566</v>
      </c>
      <c r="C17130" t="s">
        <v>18470</v>
      </c>
      <c r="D17130">
        <v>2</v>
      </c>
      <c r="E17130" s="1">
        <v>15695</v>
      </c>
      <c r="G17130" t="s">
        <v>34</v>
      </c>
      <c r="H17130" t="s">
        <v>6143</v>
      </c>
      <c r="I17130" t="s">
        <v>18567</v>
      </c>
      <c r="J17130" t="s">
        <v>372</v>
      </c>
      <c r="K17130" t="s">
        <v>24</v>
      </c>
      <c r="L17130" t="s">
        <v>25</v>
      </c>
      <c r="M17130" t="s">
        <v>6146</v>
      </c>
    </row>
    <row r="17131" spans="1:13" x14ac:dyDescent="0.3">
      <c r="A17131" t="s">
        <v>13905</v>
      </c>
      <c r="C17131" t="s">
        <v>13456</v>
      </c>
      <c r="D17131">
        <v>7</v>
      </c>
      <c r="E17131" s="1">
        <v>8392</v>
      </c>
      <c r="G17131" t="s">
        <v>34</v>
      </c>
      <c r="H17131" t="s">
        <v>6143</v>
      </c>
      <c r="I17131" t="s">
        <v>310</v>
      </c>
      <c r="J17131" t="s">
        <v>30</v>
      </c>
      <c r="K17131" t="s">
        <v>24</v>
      </c>
      <c r="L17131" t="s">
        <v>25</v>
      </c>
      <c r="M17131" t="s">
        <v>6146</v>
      </c>
    </row>
    <row r="17132" spans="1:13" x14ac:dyDescent="0.3">
      <c r="A17132" t="s">
        <v>26248</v>
      </c>
      <c r="C17132" t="s">
        <v>25932</v>
      </c>
      <c r="D17132">
        <v>2</v>
      </c>
      <c r="E17132" s="1">
        <v>7590</v>
      </c>
      <c r="G17132" t="s">
        <v>34</v>
      </c>
      <c r="H17132" t="s">
        <v>6143</v>
      </c>
      <c r="I17132" t="s">
        <v>26249</v>
      </c>
      <c r="J17132" t="s">
        <v>700</v>
      </c>
      <c r="K17132" t="s">
        <v>24</v>
      </c>
      <c r="L17132" t="s">
        <v>25</v>
      </c>
      <c r="M17132" t="s">
        <v>6146</v>
      </c>
    </row>
    <row r="17133" spans="1:13" x14ac:dyDescent="0.3">
      <c r="A17133" t="s">
        <v>6951</v>
      </c>
      <c r="C17133" t="s">
        <v>6887</v>
      </c>
      <c r="D17133">
        <v>3</v>
      </c>
      <c r="E17133" s="1">
        <v>18251</v>
      </c>
      <c r="G17133" t="s">
        <v>34</v>
      </c>
      <c r="H17133" t="s">
        <v>6143</v>
      </c>
      <c r="I17133" t="s">
        <v>321</v>
      </c>
      <c r="J17133" t="s">
        <v>5602</v>
      </c>
      <c r="K17133" t="s">
        <v>24</v>
      </c>
      <c r="L17133" t="s">
        <v>25</v>
      </c>
      <c r="M17133" t="s">
        <v>6146</v>
      </c>
    </row>
    <row r="17134" spans="1:13" x14ac:dyDescent="0.3">
      <c r="A17134" t="s">
        <v>20831</v>
      </c>
      <c r="C17134" t="s">
        <v>20542</v>
      </c>
      <c r="D17134">
        <v>3</v>
      </c>
      <c r="E17134" s="1">
        <v>4585</v>
      </c>
      <c r="G17134" t="s">
        <v>34</v>
      </c>
      <c r="H17134" t="s">
        <v>6143</v>
      </c>
      <c r="I17134" t="s">
        <v>20832</v>
      </c>
      <c r="J17134" t="s">
        <v>627</v>
      </c>
      <c r="K17134" t="s">
        <v>24</v>
      </c>
      <c r="L17134" t="s">
        <v>25</v>
      </c>
      <c r="M17134" t="s">
        <v>6146</v>
      </c>
    </row>
    <row r="17135" spans="1:13" x14ac:dyDescent="0.3">
      <c r="A17135" t="s">
        <v>24675</v>
      </c>
      <c r="C17135" t="s">
        <v>24656</v>
      </c>
      <c r="D17135">
        <v>12</v>
      </c>
      <c r="E17135" s="1">
        <v>10000</v>
      </c>
      <c r="G17135" t="s">
        <v>21</v>
      </c>
      <c r="H17135" t="s">
        <v>970</v>
      </c>
      <c r="I17135" t="s">
        <v>70</v>
      </c>
      <c r="J17135" t="s">
        <v>70</v>
      </c>
      <c r="K17135" t="s">
        <v>24</v>
      </c>
      <c r="L17135" t="s">
        <v>25</v>
      </c>
      <c r="M17135" t="s">
        <v>26</v>
      </c>
    </row>
    <row r="17136" spans="1:13" x14ac:dyDescent="0.3">
      <c r="A17136" t="s">
        <v>21033</v>
      </c>
      <c r="C17136" t="s">
        <v>21035</v>
      </c>
      <c r="D17136">
        <v>73</v>
      </c>
      <c r="E17136" s="1">
        <v>7994082</v>
      </c>
      <c r="G17136" t="s">
        <v>48</v>
      </c>
      <c r="H17136" t="s">
        <v>21034</v>
      </c>
      <c r="I17136" t="s">
        <v>4464</v>
      </c>
      <c r="J17136" t="s">
        <v>997</v>
      </c>
      <c r="K17136" t="s">
        <v>96</v>
      </c>
      <c r="L17136" t="s">
        <v>38</v>
      </c>
      <c r="M17136" t="s">
        <v>190</v>
      </c>
    </row>
    <row r="17137" spans="1:13" x14ac:dyDescent="0.3">
      <c r="A17137" t="s">
        <v>9932</v>
      </c>
      <c r="C17137" t="s">
        <v>9547</v>
      </c>
      <c r="D17137">
        <v>19</v>
      </c>
      <c r="E17137" s="1">
        <v>100000</v>
      </c>
      <c r="G17137" t="s">
        <v>69</v>
      </c>
      <c r="H17137" t="s">
        <v>9933</v>
      </c>
      <c r="I17137" t="s">
        <v>3333</v>
      </c>
      <c r="J17137" t="s">
        <v>165</v>
      </c>
      <c r="K17137" t="s">
        <v>24</v>
      </c>
      <c r="L17137" t="s">
        <v>17</v>
      </c>
      <c r="M17137" t="s">
        <v>221</v>
      </c>
    </row>
    <row r="17138" spans="1:13" x14ac:dyDescent="0.3">
      <c r="A17138" t="s">
        <v>9932</v>
      </c>
      <c r="C17138" t="s">
        <v>33603</v>
      </c>
      <c r="D17138">
        <v>23</v>
      </c>
      <c r="E17138" s="1">
        <v>442144</v>
      </c>
      <c r="G17138" t="s">
        <v>48</v>
      </c>
      <c r="H17138" t="s">
        <v>33633</v>
      </c>
      <c r="I17138" t="s">
        <v>3333</v>
      </c>
      <c r="J17138" t="s">
        <v>165</v>
      </c>
      <c r="K17138" t="s">
        <v>24</v>
      </c>
      <c r="L17138" t="s">
        <v>38</v>
      </c>
      <c r="M17138" t="s">
        <v>190</v>
      </c>
    </row>
    <row r="17139" spans="1:13" x14ac:dyDescent="0.3">
      <c r="A17139" t="s">
        <v>384</v>
      </c>
      <c r="C17139" t="s">
        <v>341</v>
      </c>
      <c r="D17139">
        <v>12</v>
      </c>
      <c r="E17139" s="1">
        <v>230000</v>
      </c>
      <c r="G17139" t="s">
        <v>69</v>
      </c>
      <c r="H17139" t="s">
        <v>385</v>
      </c>
      <c r="I17139" t="s">
        <v>22</v>
      </c>
      <c r="J17139" t="s">
        <v>23</v>
      </c>
      <c r="K17139" t="s">
        <v>24</v>
      </c>
      <c r="L17139" t="s">
        <v>25</v>
      </c>
      <c r="M17139" t="s">
        <v>221</v>
      </c>
    </row>
    <row r="17140" spans="1:13" x14ac:dyDescent="0.3">
      <c r="A17140" t="s">
        <v>384</v>
      </c>
      <c r="C17140" t="s">
        <v>24055</v>
      </c>
      <c r="D17140">
        <v>6</v>
      </c>
      <c r="E17140" s="1">
        <v>1000000</v>
      </c>
      <c r="G17140" t="s">
        <v>69</v>
      </c>
      <c r="H17140" t="s">
        <v>24292</v>
      </c>
      <c r="I17140" t="s">
        <v>22</v>
      </c>
      <c r="J17140" t="s">
        <v>23</v>
      </c>
      <c r="K17140" t="s">
        <v>24</v>
      </c>
      <c r="L17140" t="s">
        <v>25</v>
      </c>
      <c r="M17140" t="s">
        <v>221</v>
      </c>
    </row>
    <row r="17141" spans="1:13" x14ac:dyDescent="0.3">
      <c r="A17141" t="s">
        <v>384</v>
      </c>
      <c r="C17141" t="s">
        <v>23213</v>
      </c>
      <c r="D17141">
        <v>43</v>
      </c>
      <c r="E17141" s="1">
        <v>1405938</v>
      </c>
      <c r="G17141" t="s">
        <v>400</v>
      </c>
      <c r="H17141" t="s">
        <v>23363</v>
      </c>
      <c r="I17141" t="s">
        <v>22</v>
      </c>
      <c r="J17141" t="s">
        <v>23</v>
      </c>
      <c r="K17141" t="s">
        <v>24</v>
      </c>
      <c r="L17141" t="s">
        <v>17</v>
      </c>
      <c r="M17141" t="s">
        <v>401</v>
      </c>
    </row>
    <row r="17142" spans="1:13" x14ac:dyDescent="0.3">
      <c r="A17142" t="s">
        <v>384</v>
      </c>
      <c r="C17142" t="s">
        <v>21173</v>
      </c>
      <c r="D17142">
        <v>5</v>
      </c>
      <c r="E17142" s="1">
        <v>900000</v>
      </c>
      <c r="G17142" t="s">
        <v>69</v>
      </c>
      <c r="H17142" t="s">
        <v>21627</v>
      </c>
      <c r="I17142" t="s">
        <v>22</v>
      </c>
      <c r="J17142" t="s">
        <v>23</v>
      </c>
      <c r="K17142" t="s">
        <v>24</v>
      </c>
      <c r="L17142" t="s">
        <v>17</v>
      </c>
      <c r="M17142" t="s">
        <v>221</v>
      </c>
    </row>
    <row r="17143" spans="1:13" x14ac:dyDescent="0.3">
      <c r="A17143" t="s">
        <v>384</v>
      </c>
      <c r="C17143" t="s">
        <v>26519</v>
      </c>
      <c r="D17143">
        <v>6</v>
      </c>
      <c r="E17143" s="1">
        <v>7500</v>
      </c>
      <c r="G17143" t="s">
        <v>111</v>
      </c>
      <c r="H17143" t="s">
        <v>26530</v>
      </c>
      <c r="I17143" t="s">
        <v>22</v>
      </c>
      <c r="J17143" t="s">
        <v>23</v>
      </c>
      <c r="K17143" t="s">
        <v>24</v>
      </c>
      <c r="L17143" t="s">
        <v>25</v>
      </c>
      <c r="M17143" t="s">
        <v>6109</v>
      </c>
    </row>
    <row r="17144" spans="1:13" x14ac:dyDescent="0.3">
      <c r="A17144" t="s">
        <v>30307</v>
      </c>
      <c r="C17144" t="s">
        <v>29922</v>
      </c>
      <c r="D17144">
        <v>23</v>
      </c>
      <c r="E17144" s="1">
        <v>820551</v>
      </c>
      <c r="G17144" t="s">
        <v>34</v>
      </c>
      <c r="H17144" t="s">
        <v>30308</v>
      </c>
      <c r="I17144" t="s">
        <v>35</v>
      </c>
      <c r="J17144" t="s">
        <v>36</v>
      </c>
      <c r="K17144" t="s">
        <v>37</v>
      </c>
      <c r="L17144" t="s">
        <v>38</v>
      </c>
      <c r="M17144" t="s">
        <v>39</v>
      </c>
    </row>
    <row r="17145" spans="1:13" x14ac:dyDescent="0.3">
      <c r="A17145" t="s">
        <v>29974</v>
      </c>
      <c r="C17145" t="s">
        <v>29922</v>
      </c>
      <c r="D17145">
        <v>15</v>
      </c>
      <c r="E17145" s="1">
        <v>199758</v>
      </c>
      <c r="G17145" t="s">
        <v>111</v>
      </c>
      <c r="H17145" t="s">
        <v>29975</v>
      </c>
      <c r="I17145" t="s">
        <v>85</v>
      </c>
      <c r="J17145" t="s">
        <v>86</v>
      </c>
      <c r="K17145" t="s">
        <v>24</v>
      </c>
      <c r="L17145" t="s">
        <v>25</v>
      </c>
      <c r="M17145" t="s">
        <v>232</v>
      </c>
    </row>
    <row r="17146" spans="1:13" x14ac:dyDescent="0.3">
      <c r="A17146" t="s">
        <v>4861</v>
      </c>
      <c r="C17146" t="s">
        <v>4855</v>
      </c>
      <c r="D17146">
        <v>5</v>
      </c>
      <c r="E17146" s="1">
        <v>120616</v>
      </c>
      <c r="G17146" t="s">
        <v>4863</v>
      </c>
      <c r="H17146" t="s">
        <v>4862</v>
      </c>
      <c r="I17146" t="s">
        <v>428</v>
      </c>
      <c r="J17146" t="s">
        <v>428</v>
      </c>
      <c r="K17146" t="s">
        <v>429</v>
      </c>
      <c r="L17146" t="s">
        <v>38</v>
      </c>
      <c r="M17146" t="s">
        <v>4864</v>
      </c>
    </row>
    <row r="17147" spans="1:13" x14ac:dyDescent="0.3">
      <c r="A17147" t="s">
        <v>30049</v>
      </c>
      <c r="C17147" t="s">
        <v>29922</v>
      </c>
      <c r="D17147">
        <v>24</v>
      </c>
      <c r="E17147" s="1">
        <v>695767</v>
      </c>
      <c r="G17147" t="s">
        <v>34</v>
      </c>
      <c r="H17147" t="s">
        <v>30050</v>
      </c>
      <c r="I17147" t="s">
        <v>64</v>
      </c>
      <c r="J17147" t="s">
        <v>64</v>
      </c>
      <c r="K17147" t="s">
        <v>65</v>
      </c>
      <c r="L17147" t="s">
        <v>38</v>
      </c>
      <c r="M17147" t="s">
        <v>39</v>
      </c>
    </row>
    <row r="17148" spans="1:13" x14ac:dyDescent="0.3">
      <c r="A17148" t="s">
        <v>33250</v>
      </c>
      <c r="C17148" t="s">
        <v>33173</v>
      </c>
      <c r="D17148">
        <v>6</v>
      </c>
      <c r="E17148" s="1">
        <v>160118</v>
      </c>
      <c r="G17148" t="s">
        <v>34</v>
      </c>
      <c r="H17148" t="s">
        <v>6143</v>
      </c>
      <c r="I17148" t="s">
        <v>33251</v>
      </c>
      <c r="J17148" t="s">
        <v>422</v>
      </c>
      <c r="K17148" t="s">
        <v>24</v>
      </c>
      <c r="L17148" t="s">
        <v>25</v>
      </c>
      <c r="M17148" t="s">
        <v>6146</v>
      </c>
    </row>
    <row r="17149" spans="1:13" x14ac:dyDescent="0.3">
      <c r="A17149" t="s">
        <v>20056</v>
      </c>
      <c r="C17149" t="s">
        <v>19936</v>
      </c>
      <c r="D17149">
        <v>5</v>
      </c>
      <c r="E17149" s="1">
        <v>46035</v>
      </c>
      <c r="G17149" t="s">
        <v>34</v>
      </c>
      <c r="H17149" t="s">
        <v>6143</v>
      </c>
      <c r="I17149" t="s">
        <v>1603</v>
      </c>
      <c r="J17149" t="s">
        <v>9844</v>
      </c>
      <c r="K17149" t="s">
        <v>24</v>
      </c>
      <c r="L17149" t="s">
        <v>25</v>
      </c>
      <c r="M17149" t="s">
        <v>6146</v>
      </c>
    </row>
    <row r="17150" spans="1:13" x14ac:dyDescent="0.3">
      <c r="A17150" t="s">
        <v>18929</v>
      </c>
      <c r="C17150" t="s">
        <v>37685</v>
      </c>
      <c r="D17150">
        <v>27</v>
      </c>
      <c r="E17150" s="1">
        <v>160025</v>
      </c>
      <c r="G17150" t="s">
        <v>34</v>
      </c>
      <c r="H17150" t="s">
        <v>35586</v>
      </c>
      <c r="I17150" t="s">
        <v>14263</v>
      </c>
      <c r="J17150" t="s">
        <v>1603</v>
      </c>
      <c r="K17150" t="s">
        <v>24</v>
      </c>
      <c r="L17150" t="s">
        <v>25</v>
      </c>
      <c r="M17150" t="s">
        <v>6146</v>
      </c>
    </row>
    <row r="17151" spans="1:13" x14ac:dyDescent="0.3">
      <c r="A17151" t="s">
        <v>18929</v>
      </c>
      <c r="C17151" t="s">
        <v>25016</v>
      </c>
      <c r="D17151">
        <v>36</v>
      </c>
      <c r="E17151" s="1">
        <v>117680</v>
      </c>
      <c r="G17151" t="s">
        <v>34</v>
      </c>
      <c r="H17151" t="s">
        <v>18482</v>
      </c>
      <c r="I17151" t="s">
        <v>14263</v>
      </c>
      <c r="J17151" t="s">
        <v>1603</v>
      </c>
      <c r="K17151" t="s">
        <v>24</v>
      </c>
      <c r="L17151" t="s">
        <v>25</v>
      </c>
      <c r="M17151" t="s">
        <v>6146</v>
      </c>
    </row>
    <row r="17152" spans="1:13" x14ac:dyDescent="0.3">
      <c r="A17152" t="s">
        <v>18929</v>
      </c>
      <c r="C17152" t="s">
        <v>25723</v>
      </c>
      <c r="D17152">
        <v>12</v>
      </c>
      <c r="E17152" s="1">
        <v>15450</v>
      </c>
      <c r="G17152" t="s">
        <v>34</v>
      </c>
      <c r="H17152" t="s">
        <v>18412</v>
      </c>
      <c r="I17152" t="s">
        <v>14263</v>
      </c>
      <c r="J17152" t="s">
        <v>1603</v>
      </c>
      <c r="K17152" t="s">
        <v>24</v>
      </c>
      <c r="L17152" t="s">
        <v>25</v>
      </c>
      <c r="M17152" t="s">
        <v>6146</v>
      </c>
    </row>
    <row r="17153" spans="1:13" x14ac:dyDescent="0.3">
      <c r="A17153" t="s">
        <v>18929</v>
      </c>
      <c r="C17153" t="s">
        <v>18470</v>
      </c>
      <c r="D17153">
        <v>3</v>
      </c>
      <c r="E17153" s="1">
        <v>99564</v>
      </c>
      <c r="G17153" t="s">
        <v>34</v>
      </c>
      <c r="H17153" t="s">
        <v>6143</v>
      </c>
      <c r="I17153" t="s">
        <v>14263</v>
      </c>
      <c r="J17153" t="s">
        <v>1603</v>
      </c>
      <c r="K17153" t="s">
        <v>24</v>
      </c>
      <c r="L17153" t="s">
        <v>25</v>
      </c>
      <c r="M17153" t="s">
        <v>6146</v>
      </c>
    </row>
    <row r="17154" spans="1:13" x14ac:dyDescent="0.3">
      <c r="A17154" t="s">
        <v>18929</v>
      </c>
      <c r="C17154" t="s">
        <v>20401</v>
      </c>
      <c r="D17154">
        <v>3</v>
      </c>
      <c r="E17154" s="1">
        <v>2380</v>
      </c>
      <c r="G17154" t="s">
        <v>34</v>
      </c>
      <c r="H17154" t="s">
        <v>6143</v>
      </c>
      <c r="I17154" t="s">
        <v>14263</v>
      </c>
      <c r="J17154" t="s">
        <v>1603</v>
      </c>
      <c r="K17154" t="s">
        <v>24</v>
      </c>
      <c r="L17154" t="s">
        <v>25</v>
      </c>
      <c r="M17154" t="s">
        <v>6146</v>
      </c>
    </row>
    <row r="17155" spans="1:13" x14ac:dyDescent="0.3">
      <c r="A17155" t="s">
        <v>18929</v>
      </c>
      <c r="C17155" t="s">
        <v>18937</v>
      </c>
      <c r="D17155">
        <v>3</v>
      </c>
      <c r="E17155" s="1">
        <v>33240</v>
      </c>
      <c r="G17155" t="s">
        <v>34</v>
      </c>
      <c r="H17155" t="s">
        <v>6143</v>
      </c>
      <c r="I17155" t="s">
        <v>14263</v>
      </c>
      <c r="J17155" t="s">
        <v>1603</v>
      </c>
      <c r="K17155" t="s">
        <v>24</v>
      </c>
      <c r="L17155" t="s">
        <v>25</v>
      </c>
      <c r="M17155" t="s">
        <v>6146</v>
      </c>
    </row>
    <row r="17156" spans="1:13" x14ac:dyDescent="0.3">
      <c r="A17156" t="s">
        <v>16402</v>
      </c>
      <c r="C17156" t="s">
        <v>16341</v>
      </c>
      <c r="D17156">
        <v>13</v>
      </c>
      <c r="E17156" s="1">
        <v>25000</v>
      </c>
      <c r="G17156" t="s">
        <v>111</v>
      </c>
      <c r="H17156" t="s">
        <v>16403</v>
      </c>
      <c r="I17156" t="s">
        <v>1937</v>
      </c>
      <c r="J17156" t="s">
        <v>1603</v>
      </c>
      <c r="K17156" t="s">
        <v>24</v>
      </c>
      <c r="L17156" t="s">
        <v>25</v>
      </c>
      <c r="M17156" t="s">
        <v>120</v>
      </c>
    </row>
    <row r="17157" spans="1:13" x14ac:dyDescent="0.3">
      <c r="A17157" t="s">
        <v>25885</v>
      </c>
      <c r="C17157" t="s">
        <v>25784</v>
      </c>
      <c r="D17157">
        <v>4</v>
      </c>
      <c r="E17157" s="1">
        <v>16895</v>
      </c>
      <c r="G17157" t="s">
        <v>34</v>
      </c>
      <c r="H17157" t="s">
        <v>6143</v>
      </c>
      <c r="I17157" t="s">
        <v>25886</v>
      </c>
      <c r="J17157" t="s">
        <v>86</v>
      </c>
      <c r="K17157" t="s">
        <v>24</v>
      </c>
      <c r="L17157" t="s">
        <v>25</v>
      </c>
      <c r="M17157" t="s">
        <v>6146</v>
      </c>
    </row>
    <row r="17158" spans="1:13" x14ac:dyDescent="0.3">
      <c r="A17158" t="s">
        <v>33176</v>
      </c>
      <c r="C17158" t="s">
        <v>33173</v>
      </c>
      <c r="D17158">
        <v>12</v>
      </c>
      <c r="E17158" s="1">
        <v>20000</v>
      </c>
      <c r="G17158" t="s">
        <v>111</v>
      </c>
      <c r="H17158" t="s">
        <v>6121</v>
      </c>
      <c r="I17158" t="s">
        <v>14152</v>
      </c>
      <c r="J17158" t="s">
        <v>433</v>
      </c>
      <c r="K17158" t="s">
        <v>24</v>
      </c>
      <c r="L17158" t="s">
        <v>25</v>
      </c>
      <c r="M17158" t="s">
        <v>87</v>
      </c>
    </row>
    <row r="17159" spans="1:13" x14ac:dyDescent="0.3">
      <c r="A17159" t="s">
        <v>31417</v>
      </c>
      <c r="C17159" t="s">
        <v>31300</v>
      </c>
      <c r="D17159">
        <v>5</v>
      </c>
      <c r="E17159" s="1">
        <v>18358</v>
      </c>
      <c r="G17159" t="s">
        <v>34</v>
      </c>
      <c r="H17159" t="s">
        <v>6143</v>
      </c>
      <c r="I17159" t="s">
        <v>6917</v>
      </c>
      <c r="J17159" t="s">
        <v>137</v>
      </c>
      <c r="K17159" t="s">
        <v>24</v>
      </c>
      <c r="L17159" t="s">
        <v>25</v>
      </c>
      <c r="M17159" t="s">
        <v>6146</v>
      </c>
    </row>
    <row r="17160" spans="1:13" x14ac:dyDescent="0.3">
      <c r="A17160" t="s">
        <v>963</v>
      </c>
      <c r="C17160" t="s">
        <v>2957</v>
      </c>
      <c r="D17160">
        <v>16</v>
      </c>
      <c r="E17160" s="1">
        <v>444304</v>
      </c>
      <c r="G17160" t="s">
        <v>111</v>
      </c>
      <c r="H17160" t="s">
        <v>2998</v>
      </c>
      <c r="I17160" t="s">
        <v>22</v>
      </c>
      <c r="J17160" t="s">
        <v>23</v>
      </c>
      <c r="K17160" t="s">
        <v>24</v>
      </c>
      <c r="L17160" t="s">
        <v>25</v>
      </c>
      <c r="M17160" t="s">
        <v>232</v>
      </c>
    </row>
    <row r="17161" spans="1:13" x14ac:dyDescent="0.3">
      <c r="A17161" t="s">
        <v>963</v>
      </c>
      <c r="C17161" t="s">
        <v>2269</v>
      </c>
      <c r="D17161">
        <v>25</v>
      </c>
      <c r="E17161" s="1">
        <v>400000</v>
      </c>
      <c r="G17161" t="s">
        <v>111</v>
      </c>
      <c r="H17161" t="s">
        <v>2620</v>
      </c>
      <c r="I17161" t="s">
        <v>22</v>
      </c>
      <c r="J17161" t="s">
        <v>23</v>
      </c>
      <c r="K17161" t="s">
        <v>24</v>
      </c>
      <c r="L17161" t="s">
        <v>25</v>
      </c>
      <c r="M17161" t="s">
        <v>322</v>
      </c>
    </row>
    <row r="17162" spans="1:13" x14ac:dyDescent="0.3">
      <c r="A17162" t="s">
        <v>963</v>
      </c>
      <c r="C17162" t="s">
        <v>1852</v>
      </c>
      <c r="D17162">
        <v>24</v>
      </c>
      <c r="E17162" s="1">
        <v>750000</v>
      </c>
      <c r="G17162" t="s">
        <v>111</v>
      </c>
      <c r="H17162" t="s">
        <v>1947</v>
      </c>
      <c r="I17162" t="s">
        <v>22</v>
      </c>
      <c r="J17162" t="s">
        <v>23</v>
      </c>
      <c r="K17162" t="s">
        <v>24</v>
      </c>
      <c r="L17162" t="s">
        <v>25</v>
      </c>
      <c r="M17162" t="s">
        <v>87</v>
      </c>
    </row>
    <row r="17163" spans="1:13" x14ac:dyDescent="0.3">
      <c r="A17163" t="s">
        <v>963</v>
      </c>
      <c r="C17163" t="s">
        <v>1558</v>
      </c>
      <c r="D17163">
        <v>24</v>
      </c>
      <c r="E17163" s="1">
        <v>1000000</v>
      </c>
      <c r="G17163" t="s">
        <v>48</v>
      </c>
      <c r="H17163" t="s">
        <v>1768</v>
      </c>
      <c r="I17163" t="s">
        <v>22</v>
      </c>
      <c r="J17163" t="s">
        <v>23</v>
      </c>
      <c r="K17163" t="s">
        <v>24</v>
      </c>
      <c r="L17163" t="s">
        <v>115</v>
      </c>
      <c r="M17163" t="s">
        <v>331</v>
      </c>
    </row>
    <row r="17164" spans="1:13" x14ac:dyDescent="0.3">
      <c r="A17164" t="s">
        <v>963</v>
      </c>
      <c r="C17164" t="s">
        <v>1275</v>
      </c>
      <c r="D17164">
        <v>11</v>
      </c>
      <c r="E17164" s="1">
        <v>400889</v>
      </c>
      <c r="G17164" t="s">
        <v>111</v>
      </c>
      <c r="H17164" t="s">
        <v>1370</v>
      </c>
      <c r="I17164" t="s">
        <v>22</v>
      </c>
      <c r="J17164" t="s">
        <v>23</v>
      </c>
      <c r="K17164" t="s">
        <v>24</v>
      </c>
      <c r="L17164" t="s">
        <v>25</v>
      </c>
      <c r="M17164" t="s">
        <v>112</v>
      </c>
    </row>
    <row r="17165" spans="1:13" x14ac:dyDescent="0.3">
      <c r="A17165" t="s">
        <v>963</v>
      </c>
      <c r="C17165" t="s">
        <v>783</v>
      </c>
      <c r="D17165">
        <v>12</v>
      </c>
      <c r="E17165" s="1">
        <v>350000</v>
      </c>
      <c r="G17165" t="s">
        <v>111</v>
      </c>
      <c r="H17165" t="s">
        <v>964</v>
      </c>
      <c r="I17165" t="s">
        <v>22</v>
      </c>
      <c r="J17165" t="s">
        <v>23</v>
      </c>
      <c r="K17165" t="s">
        <v>24</v>
      </c>
      <c r="L17165" t="s">
        <v>25</v>
      </c>
      <c r="M17165" t="s">
        <v>232</v>
      </c>
    </row>
    <row r="17166" spans="1:13" x14ac:dyDescent="0.3">
      <c r="A17166" t="s">
        <v>963</v>
      </c>
      <c r="C17166" t="s">
        <v>27194</v>
      </c>
      <c r="D17166">
        <v>12</v>
      </c>
      <c r="E17166" s="1">
        <v>100000</v>
      </c>
      <c r="G17166" t="s">
        <v>748</v>
      </c>
      <c r="H17166" t="s">
        <v>27348</v>
      </c>
      <c r="I17166" t="s">
        <v>22</v>
      </c>
      <c r="J17166" t="s">
        <v>23</v>
      </c>
      <c r="K17166" t="s">
        <v>24</v>
      </c>
      <c r="L17166" t="s">
        <v>25</v>
      </c>
      <c r="M17166" t="s">
        <v>749</v>
      </c>
    </row>
    <row r="17167" spans="1:13" x14ac:dyDescent="0.3">
      <c r="A17167" t="s">
        <v>963</v>
      </c>
      <c r="C17167" t="s">
        <v>27748</v>
      </c>
      <c r="D17167">
        <v>18</v>
      </c>
      <c r="E17167" s="1">
        <v>1050000</v>
      </c>
      <c r="G17167" t="s">
        <v>111</v>
      </c>
      <c r="H17167" t="s">
        <v>27825</v>
      </c>
      <c r="I17167" t="s">
        <v>22</v>
      </c>
      <c r="J17167" t="s">
        <v>23</v>
      </c>
      <c r="K17167" t="s">
        <v>24</v>
      </c>
      <c r="L17167" t="s">
        <v>25</v>
      </c>
      <c r="M17167" t="s">
        <v>232</v>
      </c>
    </row>
    <row r="17168" spans="1:13" x14ac:dyDescent="0.3">
      <c r="A17168" t="s">
        <v>963</v>
      </c>
      <c r="C17168" t="s">
        <v>27408</v>
      </c>
      <c r="D17168">
        <v>30</v>
      </c>
      <c r="E17168" s="1">
        <v>3750000</v>
      </c>
      <c r="G17168" t="s">
        <v>748</v>
      </c>
      <c r="H17168" t="s">
        <v>77</v>
      </c>
      <c r="I17168" t="s">
        <v>22</v>
      </c>
      <c r="J17168" t="s">
        <v>23</v>
      </c>
      <c r="K17168" t="s">
        <v>24</v>
      </c>
      <c r="L17168" t="s">
        <v>25</v>
      </c>
      <c r="M17168" t="s">
        <v>766</v>
      </c>
    </row>
    <row r="17169" spans="1:13" x14ac:dyDescent="0.3">
      <c r="A17169" t="s">
        <v>963</v>
      </c>
      <c r="C17169" t="s">
        <v>30595</v>
      </c>
      <c r="D17169">
        <v>25</v>
      </c>
      <c r="E17169" s="1">
        <v>750000</v>
      </c>
      <c r="G17169" t="s">
        <v>111</v>
      </c>
      <c r="H17169" t="s">
        <v>1947</v>
      </c>
      <c r="I17169" t="s">
        <v>22</v>
      </c>
      <c r="J17169" t="s">
        <v>23</v>
      </c>
      <c r="K17169" t="s">
        <v>24</v>
      </c>
      <c r="L17169" t="s">
        <v>25</v>
      </c>
      <c r="M17169" t="s">
        <v>232</v>
      </c>
    </row>
    <row r="17170" spans="1:13" x14ac:dyDescent="0.3">
      <c r="A17170" t="s">
        <v>963</v>
      </c>
      <c r="C17170" t="s">
        <v>31181</v>
      </c>
      <c r="D17170">
        <v>1</v>
      </c>
      <c r="E17170" s="1">
        <v>2500</v>
      </c>
      <c r="G17170" t="s">
        <v>111</v>
      </c>
      <c r="H17170" t="s">
        <v>970</v>
      </c>
      <c r="I17170" t="s">
        <v>22</v>
      </c>
      <c r="J17170" t="s">
        <v>23</v>
      </c>
      <c r="K17170" t="s">
        <v>24</v>
      </c>
      <c r="L17170" t="s">
        <v>25</v>
      </c>
      <c r="M17170" t="s">
        <v>120</v>
      </c>
    </row>
    <row r="17171" spans="1:13" x14ac:dyDescent="0.3">
      <c r="A17171" t="s">
        <v>963</v>
      </c>
      <c r="C17171" t="s">
        <v>31268</v>
      </c>
      <c r="D17171">
        <v>11</v>
      </c>
      <c r="E17171" s="1">
        <v>250000</v>
      </c>
      <c r="G17171" t="s">
        <v>111</v>
      </c>
      <c r="H17171" t="s">
        <v>31270</v>
      </c>
      <c r="I17171" t="s">
        <v>22</v>
      </c>
      <c r="J17171" t="s">
        <v>23</v>
      </c>
      <c r="K17171" t="s">
        <v>24</v>
      </c>
      <c r="L17171" t="s">
        <v>25</v>
      </c>
      <c r="M17171" t="s">
        <v>322</v>
      </c>
    </row>
    <row r="17172" spans="1:13" x14ac:dyDescent="0.3">
      <c r="A17172" t="s">
        <v>963</v>
      </c>
      <c r="C17172" t="s">
        <v>5155</v>
      </c>
      <c r="D17172">
        <v>24</v>
      </c>
      <c r="E17172" s="1">
        <v>100000</v>
      </c>
      <c r="G17172" t="s">
        <v>111</v>
      </c>
      <c r="H17172" t="s">
        <v>4311</v>
      </c>
      <c r="I17172" t="s">
        <v>22</v>
      </c>
      <c r="J17172" t="s">
        <v>23</v>
      </c>
      <c r="K17172" t="s">
        <v>24</v>
      </c>
      <c r="L17172" t="s">
        <v>25</v>
      </c>
      <c r="M17172" t="s">
        <v>232</v>
      </c>
    </row>
    <row r="17173" spans="1:13" x14ac:dyDescent="0.3">
      <c r="A17173" t="s">
        <v>963</v>
      </c>
      <c r="C17173" t="s">
        <v>4395</v>
      </c>
      <c r="D17173">
        <v>18</v>
      </c>
      <c r="E17173" s="1">
        <v>400000</v>
      </c>
      <c r="G17173" t="s">
        <v>111</v>
      </c>
      <c r="H17173" t="s">
        <v>4537</v>
      </c>
      <c r="I17173" t="s">
        <v>22</v>
      </c>
      <c r="J17173" t="s">
        <v>23</v>
      </c>
      <c r="K17173" t="s">
        <v>24</v>
      </c>
      <c r="L17173" t="s">
        <v>25</v>
      </c>
      <c r="M17173" t="s">
        <v>120</v>
      </c>
    </row>
    <row r="17174" spans="1:13" x14ac:dyDescent="0.3">
      <c r="A17174" t="s">
        <v>963</v>
      </c>
      <c r="C17174" t="s">
        <v>4681</v>
      </c>
      <c r="D17174">
        <v>35</v>
      </c>
      <c r="E17174" s="1">
        <v>1097782</v>
      </c>
      <c r="G17174" t="s">
        <v>69</v>
      </c>
      <c r="H17174" t="s">
        <v>4724</v>
      </c>
      <c r="I17174" t="s">
        <v>22</v>
      </c>
      <c r="J17174" t="s">
        <v>23</v>
      </c>
      <c r="K17174" t="s">
        <v>24</v>
      </c>
      <c r="L17174" t="s">
        <v>25</v>
      </c>
      <c r="M17174" t="s">
        <v>221</v>
      </c>
    </row>
    <row r="17175" spans="1:13" x14ac:dyDescent="0.3">
      <c r="A17175" t="s">
        <v>963</v>
      </c>
      <c r="C17175" t="s">
        <v>5025</v>
      </c>
      <c r="D17175">
        <v>9</v>
      </c>
      <c r="E17175" s="1">
        <v>50000</v>
      </c>
      <c r="G17175" t="s">
        <v>111</v>
      </c>
      <c r="H17175" t="s">
        <v>5136</v>
      </c>
      <c r="I17175" t="s">
        <v>22</v>
      </c>
      <c r="J17175" t="s">
        <v>23</v>
      </c>
      <c r="K17175" t="s">
        <v>24</v>
      </c>
      <c r="L17175" t="s">
        <v>25</v>
      </c>
      <c r="M17175" t="s">
        <v>322</v>
      </c>
    </row>
    <row r="17176" spans="1:13" x14ac:dyDescent="0.3">
      <c r="A17176" t="s">
        <v>963</v>
      </c>
      <c r="C17176" t="s">
        <v>23856</v>
      </c>
      <c r="D17176">
        <v>36</v>
      </c>
      <c r="E17176" s="1">
        <v>3600000</v>
      </c>
      <c r="G17176" t="s">
        <v>111</v>
      </c>
      <c r="H17176" t="s">
        <v>77</v>
      </c>
      <c r="I17176" t="s">
        <v>22</v>
      </c>
      <c r="J17176" t="s">
        <v>23</v>
      </c>
      <c r="K17176" t="s">
        <v>24</v>
      </c>
      <c r="L17176" t="s">
        <v>25</v>
      </c>
      <c r="M17176" t="s">
        <v>232</v>
      </c>
    </row>
    <row r="17177" spans="1:13" x14ac:dyDescent="0.3">
      <c r="A17177" t="s">
        <v>963</v>
      </c>
      <c r="C17177" t="s">
        <v>21173</v>
      </c>
      <c r="D17177">
        <v>32</v>
      </c>
      <c r="E17177" s="1">
        <v>500000</v>
      </c>
      <c r="G17177" t="s">
        <v>111</v>
      </c>
      <c r="H17177" t="s">
        <v>21468</v>
      </c>
      <c r="I17177" t="s">
        <v>22</v>
      </c>
      <c r="J17177" t="s">
        <v>23</v>
      </c>
      <c r="K17177" t="s">
        <v>24</v>
      </c>
      <c r="L17177" t="s">
        <v>25</v>
      </c>
      <c r="M17177" t="s">
        <v>232</v>
      </c>
    </row>
    <row r="17178" spans="1:13" x14ac:dyDescent="0.3">
      <c r="A17178" t="s">
        <v>963</v>
      </c>
      <c r="C17178" t="s">
        <v>21714</v>
      </c>
      <c r="D17178">
        <v>25</v>
      </c>
      <c r="E17178" s="1">
        <v>611500</v>
      </c>
      <c r="G17178" t="s">
        <v>111</v>
      </c>
      <c r="H17178" t="s">
        <v>21808</v>
      </c>
      <c r="I17178" t="s">
        <v>22</v>
      </c>
      <c r="J17178" t="s">
        <v>23</v>
      </c>
      <c r="K17178" t="s">
        <v>24</v>
      </c>
      <c r="L17178" t="s">
        <v>25</v>
      </c>
      <c r="M17178" t="s">
        <v>120</v>
      </c>
    </row>
    <row r="17179" spans="1:13" x14ac:dyDescent="0.3">
      <c r="A17179" t="s">
        <v>963</v>
      </c>
      <c r="C17179" t="s">
        <v>15737</v>
      </c>
      <c r="D17179">
        <v>18</v>
      </c>
      <c r="E17179" s="1">
        <v>350000</v>
      </c>
      <c r="G17179" t="s">
        <v>69</v>
      </c>
      <c r="H17179" t="s">
        <v>15956</v>
      </c>
      <c r="I17179" t="s">
        <v>22</v>
      </c>
      <c r="J17179" t="s">
        <v>23</v>
      </c>
      <c r="K17179" t="s">
        <v>24</v>
      </c>
      <c r="L17179" t="s">
        <v>17</v>
      </c>
      <c r="M17179" t="s">
        <v>39</v>
      </c>
    </row>
    <row r="17180" spans="1:13" x14ac:dyDescent="0.3">
      <c r="A17180" t="s">
        <v>963</v>
      </c>
      <c r="C17180" t="s">
        <v>15737</v>
      </c>
      <c r="D17180">
        <v>31</v>
      </c>
      <c r="E17180" s="1">
        <v>1098715</v>
      </c>
      <c r="G17180" t="s">
        <v>69</v>
      </c>
      <c r="H17180" t="s">
        <v>16016</v>
      </c>
      <c r="I17180" t="s">
        <v>22</v>
      </c>
      <c r="J17180" t="s">
        <v>23</v>
      </c>
      <c r="K17180" t="s">
        <v>24</v>
      </c>
      <c r="L17180" t="s">
        <v>25</v>
      </c>
      <c r="M17180" t="s">
        <v>221</v>
      </c>
    </row>
    <row r="17181" spans="1:13" x14ac:dyDescent="0.3">
      <c r="A17181" t="s">
        <v>963</v>
      </c>
      <c r="C17181" t="s">
        <v>15737</v>
      </c>
      <c r="D17181">
        <v>36</v>
      </c>
      <c r="E17181" s="1">
        <v>775000</v>
      </c>
      <c r="G17181" t="s">
        <v>111</v>
      </c>
      <c r="H17181" t="s">
        <v>16190</v>
      </c>
      <c r="I17181" t="s">
        <v>22</v>
      </c>
      <c r="J17181" t="s">
        <v>23</v>
      </c>
      <c r="K17181" t="s">
        <v>24</v>
      </c>
      <c r="L17181" t="s">
        <v>25</v>
      </c>
      <c r="M17181" t="s">
        <v>322</v>
      </c>
    </row>
    <row r="17182" spans="1:13" x14ac:dyDescent="0.3">
      <c r="A17182" t="s">
        <v>963</v>
      </c>
      <c r="C17182" t="s">
        <v>17138</v>
      </c>
      <c r="D17182">
        <v>36</v>
      </c>
      <c r="E17182" s="1">
        <v>2400000</v>
      </c>
      <c r="G17182" t="s">
        <v>111</v>
      </c>
      <c r="H17182" t="s">
        <v>68</v>
      </c>
      <c r="I17182" t="s">
        <v>22</v>
      </c>
      <c r="J17182" t="s">
        <v>23</v>
      </c>
      <c r="K17182" t="s">
        <v>24</v>
      </c>
      <c r="L17182" t="s">
        <v>25</v>
      </c>
      <c r="M17182" t="s">
        <v>232</v>
      </c>
    </row>
    <row r="17183" spans="1:13" x14ac:dyDescent="0.3">
      <c r="A17183" t="s">
        <v>963</v>
      </c>
      <c r="C17183" t="s">
        <v>12673</v>
      </c>
      <c r="D17183">
        <v>24</v>
      </c>
      <c r="E17183" s="1">
        <v>535000</v>
      </c>
      <c r="G17183" t="s">
        <v>748</v>
      </c>
      <c r="H17183" t="s">
        <v>12767</v>
      </c>
      <c r="I17183" t="s">
        <v>22</v>
      </c>
      <c r="J17183" t="s">
        <v>23</v>
      </c>
      <c r="K17183" t="s">
        <v>24</v>
      </c>
      <c r="L17183" t="s">
        <v>25</v>
      </c>
      <c r="M17183" t="s">
        <v>1397</v>
      </c>
    </row>
    <row r="17184" spans="1:13" x14ac:dyDescent="0.3">
      <c r="A17184" t="s">
        <v>963</v>
      </c>
      <c r="C17184" t="s">
        <v>11494</v>
      </c>
      <c r="D17184">
        <v>15</v>
      </c>
      <c r="E17184" s="1">
        <v>235000</v>
      </c>
      <c r="G17184" t="s">
        <v>111</v>
      </c>
      <c r="H17184" t="s">
        <v>11582</v>
      </c>
      <c r="I17184" t="s">
        <v>22</v>
      </c>
      <c r="J17184" t="s">
        <v>23</v>
      </c>
      <c r="K17184" t="s">
        <v>24</v>
      </c>
      <c r="L17184" t="s">
        <v>25</v>
      </c>
      <c r="M17184" t="s">
        <v>232</v>
      </c>
    </row>
    <row r="17185" spans="1:13" x14ac:dyDescent="0.3">
      <c r="A17185" t="s">
        <v>963</v>
      </c>
      <c r="C17185" t="s">
        <v>9396</v>
      </c>
      <c r="D17185">
        <v>25</v>
      </c>
      <c r="E17185" s="1">
        <v>740000</v>
      </c>
      <c r="G17185" t="s">
        <v>748</v>
      </c>
      <c r="H17185" t="s">
        <v>9471</v>
      </c>
      <c r="I17185" t="s">
        <v>22</v>
      </c>
      <c r="J17185" t="s">
        <v>23</v>
      </c>
      <c r="K17185" t="s">
        <v>24</v>
      </c>
      <c r="L17185" t="s">
        <v>25</v>
      </c>
      <c r="M17185" t="s">
        <v>749</v>
      </c>
    </row>
    <row r="17186" spans="1:13" x14ac:dyDescent="0.3">
      <c r="A17186" t="s">
        <v>963</v>
      </c>
      <c r="C17186" t="s">
        <v>10901</v>
      </c>
      <c r="D17186">
        <v>20</v>
      </c>
      <c r="E17186" s="1">
        <v>200002</v>
      </c>
      <c r="G17186" t="s">
        <v>111</v>
      </c>
      <c r="H17186" t="s">
        <v>10943</v>
      </c>
      <c r="I17186" t="s">
        <v>22</v>
      </c>
      <c r="J17186" t="s">
        <v>23</v>
      </c>
      <c r="K17186" t="s">
        <v>24</v>
      </c>
      <c r="L17186" t="s">
        <v>25</v>
      </c>
      <c r="M17186" t="s">
        <v>120</v>
      </c>
    </row>
    <row r="17187" spans="1:13" x14ac:dyDescent="0.3">
      <c r="A17187" t="s">
        <v>963</v>
      </c>
      <c r="C17187" t="s">
        <v>7634</v>
      </c>
      <c r="D17187">
        <v>29</v>
      </c>
      <c r="E17187" s="1">
        <v>1450000</v>
      </c>
      <c r="G17187" t="s">
        <v>111</v>
      </c>
      <c r="H17187" t="s">
        <v>7914</v>
      </c>
      <c r="I17187" t="s">
        <v>22</v>
      </c>
      <c r="J17187" t="s">
        <v>23</v>
      </c>
      <c r="K17187" t="s">
        <v>24</v>
      </c>
      <c r="L17187" t="s">
        <v>25</v>
      </c>
      <c r="M17187" t="s">
        <v>232</v>
      </c>
    </row>
    <row r="17188" spans="1:13" x14ac:dyDescent="0.3">
      <c r="A17188" t="s">
        <v>963</v>
      </c>
      <c r="C17188" t="s">
        <v>8560</v>
      </c>
      <c r="D17188">
        <v>54</v>
      </c>
      <c r="E17188" s="1">
        <v>3405859</v>
      </c>
      <c r="G17188" t="s">
        <v>69</v>
      </c>
      <c r="H17188" t="s">
        <v>8602</v>
      </c>
      <c r="I17188" t="s">
        <v>22</v>
      </c>
      <c r="J17188" t="s">
        <v>23</v>
      </c>
      <c r="K17188" t="s">
        <v>24</v>
      </c>
      <c r="L17188" t="s">
        <v>17</v>
      </c>
      <c r="M17188" t="s">
        <v>39</v>
      </c>
    </row>
    <row r="17189" spans="1:13" x14ac:dyDescent="0.3">
      <c r="A17189" t="s">
        <v>963</v>
      </c>
      <c r="C17189" t="s">
        <v>8560</v>
      </c>
      <c r="D17189">
        <v>5</v>
      </c>
      <c r="E17189" s="1">
        <v>110000</v>
      </c>
      <c r="G17189" t="s">
        <v>111</v>
      </c>
      <c r="H17189" t="s">
        <v>8605</v>
      </c>
      <c r="I17189" t="s">
        <v>22</v>
      </c>
      <c r="J17189" t="s">
        <v>23</v>
      </c>
      <c r="K17189" t="s">
        <v>24</v>
      </c>
      <c r="L17189" t="s">
        <v>25</v>
      </c>
      <c r="M17189" t="s">
        <v>232</v>
      </c>
    </row>
    <row r="17190" spans="1:13" x14ac:dyDescent="0.3">
      <c r="A17190" t="s">
        <v>963</v>
      </c>
      <c r="C17190" t="s">
        <v>34627</v>
      </c>
      <c r="D17190">
        <v>32</v>
      </c>
      <c r="E17190" s="1">
        <v>530000</v>
      </c>
      <c r="G17190" t="s">
        <v>111</v>
      </c>
      <c r="H17190" t="s">
        <v>34674</v>
      </c>
      <c r="I17190" t="s">
        <v>22</v>
      </c>
      <c r="J17190" t="s">
        <v>23</v>
      </c>
      <c r="K17190" t="s">
        <v>24</v>
      </c>
      <c r="L17190" t="s">
        <v>25</v>
      </c>
      <c r="M17190" t="s">
        <v>232</v>
      </c>
    </row>
    <row r="17191" spans="1:13" x14ac:dyDescent="0.3">
      <c r="A17191" t="s">
        <v>963</v>
      </c>
      <c r="C17191" t="s">
        <v>33297</v>
      </c>
      <c r="D17191">
        <v>36</v>
      </c>
      <c r="E17191" s="1">
        <v>1300000</v>
      </c>
      <c r="G17191" t="s">
        <v>69</v>
      </c>
      <c r="H17191" t="s">
        <v>33304</v>
      </c>
      <c r="I17191" t="s">
        <v>22</v>
      </c>
      <c r="J17191" t="s">
        <v>23</v>
      </c>
      <c r="K17191" t="s">
        <v>24</v>
      </c>
      <c r="L17191" t="s">
        <v>25</v>
      </c>
      <c r="M17191" t="s">
        <v>221</v>
      </c>
    </row>
    <row r="17192" spans="1:13" x14ac:dyDescent="0.3">
      <c r="A17192" t="s">
        <v>963</v>
      </c>
      <c r="C17192" t="s">
        <v>36834</v>
      </c>
      <c r="D17192">
        <v>12</v>
      </c>
      <c r="E17192" s="1">
        <v>450000</v>
      </c>
      <c r="G17192" t="s">
        <v>69</v>
      </c>
      <c r="H17192" t="s">
        <v>36955</v>
      </c>
      <c r="I17192" t="s">
        <v>22</v>
      </c>
      <c r="J17192" t="s">
        <v>23</v>
      </c>
      <c r="K17192" t="s">
        <v>24</v>
      </c>
      <c r="L17192" t="s">
        <v>25</v>
      </c>
      <c r="M17192" t="s">
        <v>7715</v>
      </c>
    </row>
    <row r="17193" spans="1:13" x14ac:dyDescent="0.3">
      <c r="A17193" t="s">
        <v>963</v>
      </c>
      <c r="C17193" t="s">
        <v>37919</v>
      </c>
      <c r="D17193">
        <v>32</v>
      </c>
      <c r="E17193" s="1">
        <v>1500000</v>
      </c>
      <c r="G17193" t="s">
        <v>111</v>
      </c>
      <c r="H17193" t="s">
        <v>37971</v>
      </c>
      <c r="I17193" t="s">
        <v>22</v>
      </c>
      <c r="J17193" t="s">
        <v>23</v>
      </c>
      <c r="K17193" t="s">
        <v>24</v>
      </c>
      <c r="L17193" t="s">
        <v>25</v>
      </c>
      <c r="M17193" t="s">
        <v>120</v>
      </c>
    </row>
    <row r="17194" spans="1:13" x14ac:dyDescent="0.3">
      <c r="A17194" t="s">
        <v>963</v>
      </c>
      <c r="C17194" t="s">
        <v>17948</v>
      </c>
      <c r="D17194">
        <v>12</v>
      </c>
      <c r="E17194" s="1">
        <v>250000</v>
      </c>
      <c r="G17194" t="s">
        <v>111</v>
      </c>
      <c r="H17194" t="s">
        <v>18011</v>
      </c>
      <c r="I17194" t="s">
        <v>22</v>
      </c>
      <c r="J17194" t="s">
        <v>23</v>
      </c>
      <c r="K17194" t="s">
        <v>24</v>
      </c>
      <c r="L17194" t="s">
        <v>25</v>
      </c>
      <c r="M17194" t="s">
        <v>120</v>
      </c>
    </row>
    <row r="17195" spans="1:13" x14ac:dyDescent="0.3">
      <c r="A17195" t="s">
        <v>25887</v>
      </c>
      <c r="C17195" t="s">
        <v>25784</v>
      </c>
      <c r="D17195">
        <v>4</v>
      </c>
      <c r="E17195" s="1">
        <v>81815</v>
      </c>
      <c r="G17195" t="s">
        <v>34</v>
      </c>
      <c r="H17195" t="s">
        <v>6143</v>
      </c>
      <c r="I17195" t="s">
        <v>25888</v>
      </c>
      <c r="J17195" t="s">
        <v>86</v>
      </c>
      <c r="K17195" t="s">
        <v>24</v>
      </c>
      <c r="L17195" t="s">
        <v>25</v>
      </c>
      <c r="M17195" t="s">
        <v>6146</v>
      </c>
    </row>
    <row r="17196" spans="1:13" x14ac:dyDescent="0.3">
      <c r="A17196" t="s">
        <v>5913</v>
      </c>
      <c r="C17196" t="s">
        <v>5881</v>
      </c>
      <c r="D17196">
        <v>28</v>
      </c>
      <c r="E17196" s="1">
        <v>657122</v>
      </c>
      <c r="G17196" t="s">
        <v>21</v>
      </c>
      <c r="H17196" t="s">
        <v>5914</v>
      </c>
      <c r="I17196" t="s">
        <v>156</v>
      </c>
      <c r="J17196" t="s">
        <v>22</v>
      </c>
      <c r="K17196" t="s">
        <v>24</v>
      </c>
      <c r="L17196" t="s">
        <v>25</v>
      </c>
      <c r="M17196" t="s">
        <v>26</v>
      </c>
    </row>
    <row r="17197" spans="1:13" x14ac:dyDescent="0.3">
      <c r="A17197" t="s">
        <v>33521</v>
      </c>
      <c r="C17197" t="s">
        <v>33500</v>
      </c>
      <c r="D17197">
        <v>13</v>
      </c>
      <c r="E17197" s="1">
        <v>250000</v>
      </c>
      <c r="G17197" t="s">
        <v>21</v>
      </c>
      <c r="H17197" t="s">
        <v>5210</v>
      </c>
      <c r="I17197" t="s">
        <v>1684</v>
      </c>
      <c r="J17197" t="s">
        <v>22</v>
      </c>
      <c r="K17197" t="s">
        <v>24</v>
      </c>
      <c r="L17197" t="s">
        <v>25</v>
      </c>
      <c r="M17197" t="s">
        <v>26</v>
      </c>
    </row>
    <row r="17198" spans="1:13" x14ac:dyDescent="0.3">
      <c r="A17198" t="s">
        <v>32864</v>
      </c>
      <c r="C17198" t="s">
        <v>32581</v>
      </c>
      <c r="D17198">
        <v>7</v>
      </c>
      <c r="E17198" s="1">
        <v>18358</v>
      </c>
      <c r="G17198" t="s">
        <v>34</v>
      </c>
      <c r="H17198" t="s">
        <v>6143</v>
      </c>
      <c r="I17198" t="s">
        <v>19456</v>
      </c>
      <c r="J17198" t="s">
        <v>70</v>
      </c>
      <c r="K17198" t="s">
        <v>24</v>
      </c>
      <c r="L17198" t="s">
        <v>25</v>
      </c>
      <c r="M17198" t="s">
        <v>6146</v>
      </c>
    </row>
    <row r="17199" spans="1:13" x14ac:dyDescent="0.3">
      <c r="A17199" t="s">
        <v>13838</v>
      </c>
      <c r="C17199" t="s">
        <v>13456</v>
      </c>
      <c r="D17199">
        <v>7</v>
      </c>
      <c r="E17199" s="1">
        <v>18358</v>
      </c>
      <c r="G17199" t="s">
        <v>34</v>
      </c>
      <c r="H17199" t="s">
        <v>6143</v>
      </c>
      <c r="I17199" t="s">
        <v>13839</v>
      </c>
      <c r="J17199" t="s">
        <v>30</v>
      </c>
      <c r="K17199" t="s">
        <v>24</v>
      </c>
      <c r="L17199" t="s">
        <v>25</v>
      </c>
      <c r="M17199" t="s">
        <v>6146</v>
      </c>
    </row>
    <row r="17200" spans="1:13" x14ac:dyDescent="0.3">
      <c r="A17200" t="s">
        <v>25516</v>
      </c>
      <c r="C17200" t="s">
        <v>25397</v>
      </c>
      <c r="D17200">
        <v>1</v>
      </c>
      <c r="E17200" s="1">
        <v>35070</v>
      </c>
      <c r="G17200" t="s">
        <v>34</v>
      </c>
      <c r="H17200" t="s">
        <v>6143</v>
      </c>
      <c r="I17200" t="s">
        <v>25517</v>
      </c>
      <c r="J17200" t="s">
        <v>1145</v>
      </c>
      <c r="K17200" t="s">
        <v>24</v>
      </c>
      <c r="L17200" t="s">
        <v>25</v>
      </c>
      <c r="M17200" t="s">
        <v>6146</v>
      </c>
    </row>
    <row r="17201" spans="1:13" x14ac:dyDescent="0.3">
      <c r="A17201" t="s">
        <v>25516</v>
      </c>
      <c r="C17201" t="s">
        <v>25397</v>
      </c>
      <c r="D17201">
        <v>1</v>
      </c>
      <c r="E17201" s="1">
        <v>48055</v>
      </c>
      <c r="G17201" t="s">
        <v>34</v>
      </c>
      <c r="H17201" t="s">
        <v>6143</v>
      </c>
      <c r="I17201" t="s">
        <v>25517</v>
      </c>
      <c r="J17201" t="s">
        <v>1145</v>
      </c>
      <c r="K17201" t="s">
        <v>24</v>
      </c>
      <c r="L17201" t="s">
        <v>25</v>
      </c>
      <c r="M17201" t="s">
        <v>6146</v>
      </c>
    </row>
    <row r="17202" spans="1:13" x14ac:dyDescent="0.3">
      <c r="A17202" t="s">
        <v>18568</v>
      </c>
      <c r="C17202" t="s">
        <v>18470</v>
      </c>
      <c r="D17202">
        <v>2</v>
      </c>
      <c r="E17202" s="1">
        <v>20705</v>
      </c>
      <c r="G17202" t="s">
        <v>34</v>
      </c>
      <c r="H17202" t="s">
        <v>6143</v>
      </c>
      <c r="I17202" t="s">
        <v>7042</v>
      </c>
      <c r="J17202" t="s">
        <v>372</v>
      </c>
      <c r="K17202" t="s">
        <v>24</v>
      </c>
      <c r="L17202" t="s">
        <v>25</v>
      </c>
      <c r="M17202" t="s">
        <v>6146</v>
      </c>
    </row>
    <row r="17203" spans="1:13" x14ac:dyDescent="0.3">
      <c r="A17203" t="s">
        <v>7039</v>
      </c>
      <c r="C17203" t="s">
        <v>6985</v>
      </c>
      <c r="D17203">
        <v>12</v>
      </c>
      <c r="E17203" s="1">
        <v>507744</v>
      </c>
      <c r="G17203" t="s">
        <v>34</v>
      </c>
      <c r="H17203" t="s">
        <v>7040</v>
      </c>
      <c r="I17203" t="s">
        <v>7041</v>
      </c>
      <c r="J17203" t="s">
        <v>7042</v>
      </c>
      <c r="K17203" t="s">
        <v>609</v>
      </c>
      <c r="L17203" t="s">
        <v>25</v>
      </c>
      <c r="M17203" t="s">
        <v>6146</v>
      </c>
    </row>
    <row r="17204" spans="1:13" x14ac:dyDescent="0.3">
      <c r="A17204" t="s">
        <v>19080</v>
      </c>
      <c r="C17204" t="s">
        <v>19032</v>
      </c>
      <c r="D17204">
        <v>4</v>
      </c>
      <c r="E17204" s="1">
        <v>2180</v>
      </c>
      <c r="G17204" t="s">
        <v>34</v>
      </c>
      <c r="H17204" t="s">
        <v>6143</v>
      </c>
      <c r="I17204" t="s">
        <v>11193</v>
      </c>
      <c r="J17204" t="s">
        <v>236</v>
      </c>
      <c r="K17204" t="s">
        <v>24</v>
      </c>
      <c r="L17204" t="s">
        <v>25</v>
      </c>
      <c r="M17204" t="s">
        <v>6146</v>
      </c>
    </row>
    <row r="17205" spans="1:13" x14ac:dyDescent="0.3">
      <c r="A17205" t="s">
        <v>31434</v>
      </c>
      <c r="C17205" t="s">
        <v>31300</v>
      </c>
      <c r="D17205">
        <v>5</v>
      </c>
      <c r="E17205" s="1">
        <v>61476</v>
      </c>
      <c r="G17205" t="s">
        <v>34</v>
      </c>
      <c r="H17205" t="s">
        <v>6143</v>
      </c>
      <c r="I17205" t="s">
        <v>11193</v>
      </c>
      <c r="J17205" t="s">
        <v>137</v>
      </c>
      <c r="K17205" t="s">
        <v>24</v>
      </c>
      <c r="L17205" t="s">
        <v>25</v>
      </c>
      <c r="M17205" t="s">
        <v>6146</v>
      </c>
    </row>
    <row r="17206" spans="1:13" x14ac:dyDescent="0.3">
      <c r="A17206" t="s">
        <v>3408</v>
      </c>
      <c r="C17206" t="s">
        <v>2957</v>
      </c>
      <c r="D17206">
        <v>8</v>
      </c>
      <c r="E17206" s="1">
        <v>50000</v>
      </c>
      <c r="G17206" t="s">
        <v>111</v>
      </c>
      <c r="H17206" t="s">
        <v>3409</v>
      </c>
      <c r="I17206" t="s">
        <v>70</v>
      </c>
      <c r="J17206" t="s">
        <v>70</v>
      </c>
      <c r="K17206" t="s">
        <v>24</v>
      </c>
      <c r="L17206" t="s">
        <v>25</v>
      </c>
      <c r="M17206" t="s">
        <v>120</v>
      </c>
    </row>
    <row r="17207" spans="1:13" x14ac:dyDescent="0.3">
      <c r="A17207" t="s">
        <v>3408</v>
      </c>
      <c r="C17207" t="s">
        <v>29922</v>
      </c>
      <c r="D17207">
        <v>38</v>
      </c>
      <c r="E17207" s="1">
        <v>12000000</v>
      </c>
      <c r="G17207" t="s">
        <v>111</v>
      </c>
      <c r="H17207" t="s">
        <v>29942</v>
      </c>
      <c r="I17207" t="s">
        <v>70</v>
      </c>
      <c r="J17207" t="s">
        <v>70</v>
      </c>
      <c r="K17207" t="s">
        <v>24</v>
      </c>
      <c r="L17207" t="s">
        <v>25</v>
      </c>
      <c r="M17207" t="s">
        <v>120</v>
      </c>
    </row>
    <row r="17208" spans="1:13" x14ac:dyDescent="0.3">
      <c r="A17208" t="s">
        <v>3408</v>
      </c>
      <c r="C17208" t="s">
        <v>24055</v>
      </c>
      <c r="D17208">
        <v>36</v>
      </c>
      <c r="E17208" s="1">
        <v>9000000</v>
      </c>
      <c r="G17208" t="s">
        <v>111</v>
      </c>
      <c r="H17208" t="s">
        <v>24136</v>
      </c>
      <c r="I17208" t="s">
        <v>70</v>
      </c>
      <c r="J17208" t="s">
        <v>70</v>
      </c>
      <c r="K17208" t="s">
        <v>24</v>
      </c>
      <c r="L17208" t="s">
        <v>25</v>
      </c>
      <c r="M17208" t="s">
        <v>120</v>
      </c>
    </row>
    <row r="17209" spans="1:13" x14ac:dyDescent="0.3">
      <c r="A17209" t="s">
        <v>3408</v>
      </c>
      <c r="C17209" t="s">
        <v>11813</v>
      </c>
      <c r="D17209">
        <v>39</v>
      </c>
      <c r="E17209" s="1">
        <v>6285000</v>
      </c>
      <c r="G17209" t="s">
        <v>111</v>
      </c>
      <c r="H17209" t="s">
        <v>11958</v>
      </c>
      <c r="I17209" t="s">
        <v>70</v>
      </c>
      <c r="J17209" t="s">
        <v>70</v>
      </c>
      <c r="K17209" t="s">
        <v>24</v>
      </c>
      <c r="L17209" t="s">
        <v>25</v>
      </c>
      <c r="M17209" t="s">
        <v>120</v>
      </c>
    </row>
    <row r="17210" spans="1:13" x14ac:dyDescent="0.3">
      <c r="A17210" t="s">
        <v>3408</v>
      </c>
      <c r="C17210" t="s">
        <v>11813</v>
      </c>
      <c r="D17210">
        <v>8</v>
      </c>
      <c r="E17210" s="1">
        <v>300000</v>
      </c>
      <c r="G17210" t="s">
        <v>111</v>
      </c>
      <c r="H17210" t="s">
        <v>12065</v>
      </c>
      <c r="I17210" t="s">
        <v>70</v>
      </c>
      <c r="J17210" t="s">
        <v>70</v>
      </c>
      <c r="K17210" t="s">
        <v>24</v>
      </c>
      <c r="L17210" t="s">
        <v>25</v>
      </c>
      <c r="M17210" t="s">
        <v>120</v>
      </c>
    </row>
    <row r="17211" spans="1:13" x14ac:dyDescent="0.3">
      <c r="A17211" t="s">
        <v>3408</v>
      </c>
      <c r="C17211" t="s">
        <v>7634</v>
      </c>
      <c r="D17211">
        <v>24</v>
      </c>
      <c r="E17211" s="1">
        <v>3000000</v>
      </c>
      <c r="G17211" t="s">
        <v>111</v>
      </c>
      <c r="H17211" t="s">
        <v>7774</v>
      </c>
      <c r="I17211" t="s">
        <v>70</v>
      </c>
      <c r="J17211" t="s">
        <v>70</v>
      </c>
      <c r="K17211" t="s">
        <v>24</v>
      </c>
      <c r="L17211" t="s">
        <v>25</v>
      </c>
      <c r="M17211" t="s">
        <v>120</v>
      </c>
    </row>
    <row r="17212" spans="1:13" x14ac:dyDescent="0.3">
      <c r="A17212" t="s">
        <v>3408</v>
      </c>
      <c r="C17212" t="s">
        <v>35458</v>
      </c>
      <c r="D17212">
        <v>12</v>
      </c>
      <c r="E17212" s="1">
        <v>992800</v>
      </c>
      <c r="G17212" t="s">
        <v>111</v>
      </c>
      <c r="H17212" t="s">
        <v>35472</v>
      </c>
      <c r="I17212" t="s">
        <v>70</v>
      </c>
      <c r="J17212" t="s">
        <v>70</v>
      </c>
      <c r="K17212" t="s">
        <v>24</v>
      </c>
      <c r="L17212" t="s">
        <v>25</v>
      </c>
      <c r="M17212" t="s">
        <v>120</v>
      </c>
    </row>
    <row r="17213" spans="1:13" x14ac:dyDescent="0.3">
      <c r="A17213" t="s">
        <v>34487</v>
      </c>
      <c r="C17213" t="s">
        <v>34470</v>
      </c>
      <c r="D17213">
        <v>8</v>
      </c>
      <c r="E17213" s="1">
        <v>872204</v>
      </c>
      <c r="G17213" t="s">
        <v>34</v>
      </c>
      <c r="H17213" t="s">
        <v>34488</v>
      </c>
      <c r="I17213" t="s">
        <v>49</v>
      </c>
      <c r="J17213" t="s">
        <v>50</v>
      </c>
      <c r="K17213" t="s">
        <v>51</v>
      </c>
      <c r="L17213" t="s">
        <v>44</v>
      </c>
      <c r="M17213" t="s">
        <v>61</v>
      </c>
    </row>
    <row r="17214" spans="1:13" x14ac:dyDescent="0.3">
      <c r="A17214" t="s">
        <v>8808</v>
      </c>
      <c r="C17214" t="s">
        <v>8771</v>
      </c>
      <c r="D17214">
        <v>19</v>
      </c>
      <c r="E17214" s="1">
        <v>100000</v>
      </c>
      <c r="G17214" t="s">
        <v>13</v>
      </c>
      <c r="H17214" t="s">
        <v>8809</v>
      </c>
      <c r="I17214" t="s">
        <v>8810</v>
      </c>
      <c r="J17214" t="s">
        <v>86</v>
      </c>
      <c r="K17214" t="s">
        <v>24</v>
      </c>
      <c r="L17214" t="s">
        <v>17</v>
      </c>
      <c r="M17214" t="s">
        <v>450</v>
      </c>
    </row>
    <row r="17215" spans="1:13" x14ac:dyDescent="0.3">
      <c r="A17215" t="s">
        <v>20422</v>
      </c>
      <c r="C17215" t="s">
        <v>20401</v>
      </c>
      <c r="D17215">
        <v>12</v>
      </c>
      <c r="E17215" s="1">
        <v>500000</v>
      </c>
      <c r="G17215" t="s">
        <v>111</v>
      </c>
      <c r="H17215" t="s">
        <v>20423</v>
      </c>
      <c r="I17215" t="s">
        <v>85</v>
      </c>
      <c r="J17215" t="s">
        <v>86</v>
      </c>
      <c r="K17215" t="s">
        <v>24</v>
      </c>
      <c r="L17215" t="s">
        <v>25</v>
      </c>
      <c r="M17215" t="s">
        <v>120</v>
      </c>
    </row>
    <row r="17216" spans="1:13" x14ac:dyDescent="0.3">
      <c r="A17216" t="s">
        <v>9110</v>
      </c>
      <c r="C17216" t="s">
        <v>8962</v>
      </c>
      <c r="D17216">
        <v>1</v>
      </c>
      <c r="E17216" s="1">
        <v>2500</v>
      </c>
      <c r="G17216" t="s">
        <v>21</v>
      </c>
      <c r="H17216" t="s">
        <v>970</v>
      </c>
      <c r="I17216" t="s">
        <v>316</v>
      </c>
      <c r="J17216" t="s">
        <v>22</v>
      </c>
      <c r="K17216" t="s">
        <v>24</v>
      </c>
      <c r="L17216" t="s">
        <v>25</v>
      </c>
      <c r="M17216" t="s">
        <v>26</v>
      </c>
    </row>
    <row r="17217" spans="1:13" x14ac:dyDescent="0.3">
      <c r="A17217" t="s">
        <v>9110</v>
      </c>
      <c r="C17217" t="s">
        <v>35458</v>
      </c>
      <c r="D17217">
        <v>22</v>
      </c>
      <c r="E17217" s="1">
        <v>75000</v>
      </c>
      <c r="G17217" t="s">
        <v>111</v>
      </c>
      <c r="H17217" t="s">
        <v>35495</v>
      </c>
      <c r="I17217" t="s">
        <v>316</v>
      </c>
      <c r="J17217" t="s">
        <v>22</v>
      </c>
      <c r="K17217" t="s">
        <v>24</v>
      </c>
      <c r="L17217" t="s">
        <v>25</v>
      </c>
      <c r="M17217" t="s">
        <v>6109</v>
      </c>
    </row>
    <row r="17218" spans="1:13" x14ac:dyDescent="0.3">
      <c r="A17218" t="s">
        <v>9110</v>
      </c>
      <c r="C17218" t="s">
        <v>35134</v>
      </c>
      <c r="D17218">
        <v>3</v>
      </c>
      <c r="E17218" s="1">
        <v>10000</v>
      </c>
      <c r="G17218" t="s">
        <v>21</v>
      </c>
      <c r="H17218" t="s">
        <v>970</v>
      </c>
      <c r="I17218" t="s">
        <v>316</v>
      </c>
      <c r="J17218" t="s">
        <v>22</v>
      </c>
      <c r="K17218" t="s">
        <v>24</v>
      </c>
      <c r="L17218" t="s">
        <v>25</v>
      </c>
      <c r="M17218" t="s">
        <v>26</v>
      </c>
    </row>
    <row r="17219" spans="1:13" x14ac:dyDescent="0.3">
      <c r="A17219" t="s">
        <v>9110</v>
      </c>
      <c r="C17219" t="s">
        <v>37047</v>
      </c>
      <c r="D17219">
        <v>7</v>
      </c>
      <c r="E17219" s="1">
        <v>10000</v>
      </c>
      <c r="G17219" t="s">
        <v>21</v>
      </c>
      <c r="H17219" t="s">
        <v>970</v>
      </c>
      <c r="I17219" t="s">
        <v>316</v>
      </c>
      <c r="J17219" t="s">
        <v>22</v>
      </c>
      <c r="K17219" t="s">
        <v>24</v>
      </c>
      <c r="L17219" t="s">
        <v>25</v>
      </c>
      <c r="M17219" t="s">
        <v>26</v>
      </c>
    </row>
    <row r="17220" spans="1:13" x14ac:dyDescent="0.3">
      <c r="A17220" t="s">
        <v>9110</v>
      </c>
      <c r="C17220" t="s">
        <v>35729</v>
      </c>
      <c r="D17220">
        <v>12</v>
      </c>
      <c r="E17220" s="1">
        <v>14640</v>
      </c>
      <c r="G17220" t="s">
        <v>21</v>
      </c>
      <c r="H17220" t="s">
        <v>970</v>
      </c>
      <c r="I17220" t="s">
        <v>316</v>
      </c>
      <c r="J17220" t="s">
        <v>22</v>
      </c>
      <c r="K17220" t="s">
        <v>24</v>
      </c>
      <c r="L17220" t="s">
        <v>25</v>
      </c>
      <c r="M17220" t="s">
        <v>26</v>
      </c>
    </row>
    <row r="17221" spans="1:13" x14ac:dyDescent="0.3">
      <c r="A17221" t="s">
        <v>9110</v>
      </c>
      <c r="C17221" t="s">
        <v>36219</v>
      </c>
      <c r="D17221">
        <v>12</v>
      </c>
      <c r="E17221" s="1">
        <v>14700</v>
      </c>
      <c r="G17221" t="s">
        <v>21</v>
      </c>
      <c r="H17221" t="s">
        <v>970</v>
      </c>
      <c r="I17221" t="s">
        <v>316</v>
      </c>
      <c r="J17221" t="s">
        <v>22</v>
      </c>
      <c r="K17221" t="s">
        <v>24</v>
      </c>
      <c r="L17221" t="s">
        <v>25</v>
      </c>
      <c r="M17221" t="s">
        <v>26</v>
      </c>
    </row>
    <row r="17222" spans="1:13" x14ac:dyDescent="0.3">
      <c r="A17222" t="s">
        <v>9110</v>
      </c>
      <c r="C17222" t="s">
        <v>18415</v>
      </c>
      <c r="D17222">
        <v>48</v>
      </c>
      <c r="E17222" s="1">
        <v>700000</v>
      </c>
      <c r="G17222" t="s">
        <v>111</v>
      </c>
      <c r="H17222" t="s">
        <v>970</v>
      </c>
      <c r="I17222" t="s">
        <v>316</v>
      </c>
      <c r="J17222" t="s">
        <v>22</v>
      </c>
      <c r="K17222" t="s">
        <v>24</v>
      </c>
      <c r="L17222" t="s">
        <v>25</v>
      </c>
      <c r="M17222" t="s">
        <v>6109</v>
      </c>
    </row>
    <row r="17223" spans="1:13" x14ac:dyDescent="0.3">
      <c r="A17223" t="s">
        <v>9110</v>
      </c>
      <c r="C17223" t="s">
        <v>18415</v>
      </c>
      <c r="D17223">
        <v>12</v>
      </c>
      <c r="E17223" s="1">
        <v>2924</v>
      </c>
      <c r="G17223" t="s">
        <v>111</v>
      </c>
      <c r="H17223" t="s">
        <v>7568</v>
      </c>
      <c r="I17223" t="s">
        <v>316</v>
      </c>
      <c r="J17223" t="s">
        <v>22</v>
      </c>
      <c r="K17223" t="s">
        <v>24</v>
      </c>
      <c r="L17223" t="s">
        <v>25</v>
      </c>
      <c r="M17223" t="s">
        <v>6109</v>
      </c>
    </row>
    <row r="17224" spans="1:13" x14ac:dyDescent="0.3">
      <c r="A17224" t="s">
        <v>9110</v>
      </c>
      <c r="C17224" t="s">
        <v>19404</v>
      </c>
      <c r="D17224">
        <v>12</v>
      </c>
      <c r="E17224" s="1">
        <v>8469</v>
      </c>
      <c r="G17224" t="s">
        <v>111</v>
      </c>
      <c r="H17224" t="s">
        <v>7568</v>
      </c>
      <c r="I17224" t="s">
        <v>316</v>
      </c>
      <c r="J17224" t="s">
        <v>22</v>
      </c>
      <c r="K17224" t="s">
        <v>24</v>
      </c>
      <c r="L17224" t="s">
        <v>25</v>
      </c>
      <c r="M17224" t="s">
        <v>6109</v>
      </c>
    </row>
    <row r="17225" spans="1:13" x14ac:dyDescent="0.3">
      <c r="A17225" t="s">
        <v>33166</v>
      </c>
      <c r="C17225" t="s">
        <v>33136</v>
      </c>
      <c r="D17225">
        <v>36</v>
      </c>
      <c r="E17225" s="1">
        <v>1111250</v>
      </c>
      <c r="G17225" t="s">
        <v>111</v>
      </c>
      <c r="H17225" t="s">
        <v>13022</v>
      </c>
      <c r="I17225" t="s">
        <v>10396</v>
      </c>
      <c r="J17225" t="s">
        <v>1021</v>
      </c>
      <c r="K17225" t="s">
        <v>24</v>
      </c>
      <c r="L17225" t="s">
        <v>25</v>
      </c>
      <c r="M17225" t="s">
        <v>120</v>
      </c>
    </row>
    <row r="17226" spans="1:13" x14ac:dyDescent="0.3">
      <c r="A17226" t="s">
        <v>25019</v>
      </c>
      <c r="C17226" t="s">
        <v>25016</v>
      </c>
      <c r="D17226">
        <v>36</v>
      </c>
      <c r="E17226" s="1">
        <v>173520</v>
      </c>
      <c r="G17226" t="s">
        <v>34</v>
      </c>
      <c r="H17226" t="s">
        <v>18482</v>
      </c>
      <c r="I17226" t="s">
        <v>10396</v>
      </c>
      <c r="J17226" t="s">
        <v>1021</v>
      </c>
      <c r="K17226" t="s">
        <v>24</v>
      </c>
      <c r="L17226" t="s">
        <v>25</v>
      </c>
      <c r="M17226" t="s">
        <v>6146</v>
      </c>
    </row>
    <row r="17227" spans="1:13" x14ac:dyDescent="0.3">
      <c r="A17227" t="s">
        <v>25019</v>
      </c>
      <c r="C17227" t="s">
        <v>25665</v>
      </c>
      <c r="D17227">
        <v>12</v>
      </c>
      <c r="E17227" s="1">
        <v>23550</v>
      </c>
      <c r="G17227" t="s">
        <v>34</v>
      </c>
      <c r="H17227" t="s">
        <v>18412</v>
      </c>
      <c r="I17227" t="s">
        <v>10396</v>
      </c>
      <c r="J17227" t="s">
        <v>1021</v>
      </c>
      <c r="K17227" t="s">
        <v>24</v>
      </c>
      <c r="L17227" t="s">
        <v>25</v>
      </c>
      <c r="M17227" t="s">
        <v>6146</v>
      </c>
    </row>
    <row r="17228" spans="1:13" x14ac:dyDescent="0.3">
      <c r="A17228" t="s">
        <v>25019</v>
      </c>
      <c r="C17228" t="s">
        <v>25397</v>
      </c>
      <c r="D17228">
        <v>2</v>
      </c>
      <c r="E17228" s="1">
        <v>2580</v>
      </c>
      <c r="G17228" t="s">
        <v>34</v>
      </c>
      <c r="H17228" t="s">
        <v>6143</v>
      </c>
      <c r="I17228" t="s">
        <v>10396</v>
      </c>
      <c r="J17228" t="s">
        <v>1021</v>
      </c>
      <c r="K17228" t="s">
        <v>24</v>
      </c>
      <c r="L17228" t="s">
        <v>25</v>
      </c>
      <c r="M17228" t="s">
        <v>6146</v>
      </c>
    </row>
    <row r="17229" spans="1:13" x14ac:dyDescent="0.3">
      <c r="A17229" t="s">
        <v>26904</v>
      </c>
      <c r="C17229" t="s">
        <v>26519</v>
      </c>
      <c r="D17229">
        <v>5</v>
      </c>
      <c r="E17229" s="1">
        <v>11510</v>
      </c>
      <c r="G17229" t="s">
        <v>34</v>
      </c>
      <c r="H17229" t="s">
        <v>6143</v>
      </c>
      <c r="I17229" t="s">
        <v>26905</v>
      </c>
      <c r="J17229" t="s">
        <v>2347</v>
      </c>
      <c r="K17229" t="s">
        <v>24</v>
      </c>
      <c r="L17229" t="s">
        <v>25</v>
      </c>
      <c r="M17229" t="s">
        <v>6146</v>
      </c>
    </row>
    <row r="17230" spans="1:13" x14ac:dyDescent="0.3">
      <c r="A17230" t="s">
        <v>33244</v>
      </c>
      <c r="C17230" t="s">
        <v>33173</v>
      </c>
      <c r="D17230">
        <v>6</v>
      </c>
      <c r="E17230" s="1">
        <v>88031</v>
      </c>
      <c r="G17230" t="s">
        <v>34</v>
      </c>
      <c r="H17230" t="s">
        <v>6143</v>
      </c>
      <c r="I17230" t="s">
        <v>198</v>
      </c>
      <c r="J17230" t="s">
        <v>422</v>
      </c>
      <c r="K17230" t="s">
        <v>24</v>
      </c>
      <c r="L17230" t="s">
        <v>25</v>
      </c>
      <c r="M17230" t="s">
        <v>6146</v>
      </c>
    </row>
    <row r="17231" spans="1:13" x14ac:dyDescent="0.3">
      <c r="A17231" t="s">
        <v>31466</v>
      </c>
      <c r="C17231" t="s">
        <v>31300</v>
      </c>
      <c r="D17231">
        <v>5</v>
      </c>
      <c r="E17231" s="1">
        <v>8058</v>
      </c>
      <c r="G17231" t="s">
        <v>34</v>
      </c>
      <c r="H17231" t="s">
        <v>6143</v>
      </c>
      <c r="I17231" t="s">
        <v>31467</v>
      </c>
      <c r="J17231" t="s">
        <v>137</v>
      </c>
      <c r="K17231" t="s">
        <v>24</v>
      </c>
      <c r="L17231" t="s">
        <v>25</v>
      </c>
      <c r="M17231" t="s">
        <v>6146</v>
      </c>
    </row>
    <row r="17232" spans="1:13" x14ac:dyDescent="0.3">
      <c r="A17232" t="s">
        <v>25518</v>
      </c>
      <c r="C17232" t="s">
        <v>25397</v>
      </c>
      <c r="D17232">
        <v>1</v>
      </c>
      <c r="E17232" s="1">
        <v>34795</v>
      </c>
      <c r="G17232" t="s">
        <v>34</v>
      </c>
      <c r="H17232" t="s">
        <v>6143</v>
      </c>
      <c r="I17232" t="s">
        <v>1144</v>
      </c>
      <c r="J17232" t="s">
        <v>1145</v>
      </c>
      <c r="K17232" t="s">
        <v>24</v>
      </c>
      <c r="L17232" t="s">
        <v>25</v>
      </c>
      <c r="M17232" t="s">
        <v>6146</v>
      </c>
    </row>
    <row r="17233" spans="1:13" x14ac:dyDescent="0.3">
      <c r="A17233" t="s">
        <v>25518</v>
      </c>
      <c r="C17233" t="s">
        <v>25397</v>
      </c>
      <c r="D17233">
        <v>1</v>
      </c>
      <c r="E17233" s="1">
        <v>66040</v>
      </c>
      <c r="G17233" t="s">
        <v>34</v>
      </c>
      <c r="H17233" t="s">
        <v>6143</v>
      </c>
      <c r="I17233" t="s">
        <v>1144</v>
      </c>
      <c r="J17233" t="s">
        <v>1145</v>
      </c>
      <c r="K17233" t="s">
        <v>24</v>
      </c>
      <c r="L17233" t="s">
        <v>25</v>
      </c>
      <c r="M17233" t="s">
        <v>6146</v>
      </c>
    </row>
    <row r="17234" spans="1:13" x14ac:dyDescent="0.3">
      <c r="A17234" t="s">
        <v>9968</v>
      </c>
      <c r="C17234" t="s">
        <v>9547</v>
      </c>
      <c r="D17234">
        <v>24</v>
      </c>
      <c r="E17234" s="1">
        <v>943333</v>
      </c>
      <c r="G17234" t="s">
        <v>111</v>
      </c>
      <c r="H17234" t="s">
        <v>9969</v>
      </c>
      <c r="I17234" t="s">
        <v>1144</v>
      </c>
      <c r="J17234" t="s">
        <v>1145</v>
      </c>
      <c r="K17234" t="s">
        <v>24</v>
      </c>
      <c r="L17234" t="s">
        <v>25</v>
      </c>
      <c r="M17234" t="s">
        <v>120</v>
      </c>
    </row>
    <row r="17235" spans="1:13" x14ac:dyDescent="0.3">
      <c r="A17235" t="s">
        <v>9968</v>
      </c>
      <c r="C17235" t="s">
        <v>11104</v>
      </c>
      <c r="D17235">
        <v>9</v>
      </c>
      <c r="E17235" s="1">
        <v>111042</v>
      </c>
      <c r="G17235" t="s">
        <v>111</v>
      </c>
      <c r="H17235" t="s">
        <v>11130</v>
      </c>
      <c r="I17235" t="s">
        <v>1144</v>
      </c>
      <c r="J17235" t="s">
        <v>1145</v>
      </c>
      <c r="K17235" t="s">
        <v>24</v>
      </c>
      <c r="L17235" t="s">
        <v>25</v>
      </c>
      <c r="M17235" t="s">
        <v>120</v>
      </c>
    </row>
    <row r="17236" spans="1:13" x14ac:dyDescent="0.3">
      <c r="A17236" t="s">
        <v>35498</v>
      </c>
      <c r="C17236" t="s">
        <v>35458</v>
      </c>
      <c r="D17236">
        <v>37</v>
      </c>
      <c r="E17236" s="1">
        <v>250000</v>
      </c>
      <c r="G17236" t="s">
        <v>111</v>
      </c>
      <c r="H17236" t="s">
        <v>35496</v>
      </c>
      <c r="I17236" t="s">
        <v>18420</v>
      </c>
      <c r="J17236" t="s">
        <v>22</v>
      </c>
      <c r="K17236" t="s">
        <v>24</v>
      </c>
      <c r="L17236" t="s">
        <v>25</v>
      </c>
      <c r="M17236" t="s">
        <v>6109</v>
      </c>
    </row>
    <row r="17237" spans="1:13" x14ac:dyDescent="0.3">
      <c r="A17237" t="s">
        <v>31851</v>
      </c>
      <c r="C17237" t="s">
        <v>31834</v>
      </c>
      <c r="D17237">
        <v>12</v>
      </c>
      <c r="E17237" s="1">
        <v>140490</v>
      </c>
      <c r="G17237" t="s">
        <v>111</v>
      </c>
      <c r="H17237" t="s">
        <v>31852</v>
      </c>
      <c r="I17237" t="s">
        <v>156</v>
      </c>
      <c r="J17237" t="s">
        <v>22</v>
      </c>
      <c r="K17237" t="s">
        <v>24</v>
      </c>
      <c r="L17237" t="s">
        <v>25</v>
      </c>
      <c r="M17237" t="s">
        <v>6109</v>
      </c>
    </row>
    <row r="17238" spans="1:13" x14ac:dyDescent="0.3">
      <c r="A17238" t="s">
        <v>12099</v>
      </c>
      <c r="C17238" t="s">
        <v>11813</v>
      </c>
      <c r="D17238">
        <v>31</v>
      </c>
      <c r="E17238" s="1">
        <v>100000</v>
      </c>
      <c r="G17238" t="s">
        <v>13</v>
      </c>
      <c r="H17238" t="s">
        <v>12100</v>
      </c>
      <c r="I17238" t="s">
        <v>441</v>
      </c>
      <c r="J17238" t="s">
        <v>119</v>
      </c>
      <c r="K17238" t="s">
        <v>24</v>
      </c>
      <c r="L17238" t="s">
        <v>17</v>
      </c>
      <c r="M17238" t="s">
        <v>450</v>
      </c>
    </row>
    <row r="17239" spans="1:13" x14ac:dyDescent="0.3">
      <c r="A17239" t="s">
        <v>18569</v>
      </c>
      <c r="C17239" t="s">
        <v>33372</v>
      </c>
      <c r="D17239">
        <v>36</v>
      </c>
      <c r="E17239" s="1">
        <v>1650000</v>
      </c>
      <c r="G17239" t="s">
        <v>34</v>
      </c>
      <c r="H17239" t="s">
        <v>33389</v>
      </c>
      <c r="I17239" t="s">
        <v>14980</v>
      </c>
      <c r="J17239" t="s">
        <v>372</v>
      </c>
      <c r="K17239" t="s">
        <v>24</v>
      </c>
      <c r="L17239" t="s">
        <v>25</v>
      </c>
      <c r="M17239" t="s">
        <v>6146</v>
      </c>
    </row>
    <row r="17240" spans="1:13" x14ac:dyDescent="0.3">
      <c r="A17240" t="s">
        <v>18569</v>
      </c>
      <c r="C17240" t="s">
        <v>25016</v>
      </c>
      <c r="D17240">
        <v>36</v>
      </c>
      <c r="E17240" s="1">
        <v>194720</v>
      </c>
      <c r="G17240" t="s">
        <v>34</v>
      </c>
      <c r="H17240" t="s">
        <v>18482</v>
      </c>
      <c r="I17240" t="s">
        <v>14980</v>
      </c>
      <c r="J17240" t="s">
        <v>372</v>
      </c>
      <c r="K17240" t="s">
        <v>24</v>
      </c>
      <c r="L17240" t="s">
        <v>25</v>
      </c>
      <c r="M17240" t="s">
        <v>6146</v>
      </c>
    </row>
    <row r="17241" spans="1:13" x14ac:dyDescent="0.3">
      <c r="A17241" t="s">
        <v>18569</v>
      </c>
      <c r="C17241" t="s">
        <v>27131</v>
      </c>
      <c r="D17241">
        <v>27</v>
      </c>
      <c r="E17241" s="1">
        <v>63150</v>
      </c>
      <c r="G17241" t="s">
        <v>34</v>
      </c>
      <c r="H17241" t="s">
        <v>18412</v>
      </c>
      <c r="I17241" t="s">
        <v>14980</v>
      </c>
      <c r="J17241" t="s">
        <v>372</v>
      </c>
      <c r="K17241" t="s">
        <v>24</v>
      </c>
      <c r="L17241" t="s">
        <v>25</v>
      </c>
      <c r="M17241" t="s">
        <v>6146</v>
      </c>
    </row>
    <row r="17242" spans="1:13" x14ac:dyDescent="0.3">
      <c r="A17242" t="s">
        <v>18569</v>
      </c>
      <c r="C17242" t="s">
        <v>18470</v>
      </c>
      <c r="D17242">
        <v>2</v>
      </c>
      <c r="E17242" s="1">
        <v>2380</v>
      </c>
      <c r="G17242" t="s">
        <v>34</v>
      </c>
      <c r="H17242" t="s">
        <v>6143</v>
      </c>
      <c r="I17242" t="s">
        <v>14980</v>
      </c>
      <c r="J17242" t="s">
        <v>372</v>
      </c>
      <c r="K17242" t="s">
        <v>24</v>
      </c>
      <c r="L17242" t="s">
        <v>25</v>
      </c>
      <c r="M17242" t="s">
        <v>6146</v>
      </c>
    </row>
    <row r="17243" spans="1:13" x14ac:dyDescent="0.3">
      <c r="A17243" t="s">
        <v>5370</v>
      </c>
      <c r="C17243" t="s">
        <v>27614</v>
      </c>
      <c r="D17243">
        <v>1</v>
      </c>
      <c r="E17243" s="1">
        <v>250000</v>
      </c>
      <c r="G17243" t="s">
        <v>111</v>
      </c>
      <c r="H17243" t="s">
        <v>27693</v>
      </c>
      <c r="I17243" t="s">
        <v>70</v>
      </c>
      <c r="J17243" t="s">
        <v>70</v>
      </c>
      <c r="K17243" t="s">
        <v>24</v>
      </c>
      <c r="L17243" t="s">
        <v>25</v>
      </c>
      <c r="M17243" t="s">
        <v>120</v>
      </c>
    </row>
    <row r="17244" spans="1:13" x14ac:dyDescent="0.3">
      <c r="A17244" t="s">
        <v>5370</v>
      </c>
      <c r="C17244" t="s">
        <v>29553</v>
      </c>
      <c r="D17244">
        <v>17</v>
      </c>
      <c r="E17244" s="1">
        <v>25000</v>
      </c>
      <c r="G17244" t="s">
        <v>69</v>
      </c>
      <c r="H17244" t="s">
        <v>29803</v>
      </c>
      <c r="I17244" t="s">
        <v>70</v>
      </c>
      <c r="J17244" t="s">
        <v>70</v>
      </c>
      <c r="K17244" t="s">
        <v>24</v>
      </c>
      <c r="L17244" t="s">
        <v>25</v>
      </c>
      <c r="M17244" t="s">
        <v>221</v>
      </c>
    </row>
    <row r="17245" spans="1:13" x14ac:dyDescent="0.3">
      <c r="A17245" t="s">
        <v>5370</v>
      </c>
      <c r="C17245" t="s">
        <v>29426</v>
      </c>
      <c r="D17245">
        <v>17</v>
      </c>
      <c r="E17245" s="1">
        <v>65000</v>
      </c>
      <c r="G17245" t="s">
        <v>111</v>
      </c>
      <c r="H17245" t="s">
        <v>29490</v>
      </c>
      <c r="I17245" t="s">
        <v>70</v>
      </c>
      <c r="J17245" t="s">
        <v>70</v>
      </c>
      <c r="K17245" t="s">
        <v>24</v>
      </c>
      <c r="L17245" t="s">
        <v>25</v>
      </c>
      <c r="M17245" t="s">
        <v>120</v>
      </c>
    </row>
    <row r="17246" spans="1:13" x14ac:dyDescent="0.3">
      <c r="A17246" t="s">
        <v>5370</v>
      </c>
      <c r="C17246" t="s">
        <v>5155</v>
      </c>
      <c r="D17246">
        <v>44</v>
      </c>
      <c r="E17246" s="1">
        <v>3000000</v>
      </c>
      <c r="G17246" t="s">
        <v>111</v>
      </c>
      <c r="H17246" t="s">
        <v>5371</v>
      </c>
      <c r="I17246" t="s">
        <v>70</v>
      </c>
      <c r="J17246" t="s">
        <v>70</v>
      </c>
      <c r="K17246" t="s">
        <v>24</v>
      </c>
      <c r="L17246" t="s">
        <v>25</v>
      </c>
      <c r="M17246" t="s">
        <v>120</v>
      </c>
    </row>
    <row r="17247" spans="1:13" x14ac:dyDescent="0.3">
      <c r="A17247" t="s">
        <v>5370</v>
      </c>
      <c r="C17247" t="s">
        <v>24055</v>
      </c>
      <c r="D17247">
        <v>13</v>
      </c>
      <c r="E17247" s="1">
        <v>1000000</v>
      </c>
      <c r="G17247" t="s">
        <v>111</v>
      </c>
      <c r="H17247" t="s">
        <v>24355</v>
      </c>
      <c r="I17247" t="s">
        <v>70</v>
      </c>
      <c r="J17247" t="s">
        <v>70</v>
      </c>
      <c r="K17247" t="s">
        <v>24</v>
      </c>
      <c r="L17247" t="s">
        <v>25</v>
      </c>
      <c r="M17247" t="s">
        <v>120</v>
      </c>
    </row>
    <row r="17248" spans="1:13" x14ac:dyDescent="0.3">
      <c r="A17248" t="s">
        <v>5370</v>
      </c>
      <c r="C17248" t="s">
        <v>23856</v>
      </c>
      <c r="D17248">
        <v>19</v>
      </c>
      <c r="E17248" s="1">
        <v>3000001</v>
      </c>
      <c r="G17248" t="s">
        <v>111</v>
      </c>
      <c r="H17248" t="s">
        <v>23907</v>
      </c>
      <c r="I17248" t="s">
        <v>70</v>
      </c>
      <c r="J17248" t="s">
        <v>70</v>
      </c>
      <c r="K17248" t="s">
        <v>24</v>
      </c>
      <c r="L17248" t="s">
        <v>25</v>
      </c>
      <c r="M17248" t="s">
        <v>120</v>
      </c>
    </row>
    <row r="17249" spans="1:13" x14ac:dyDescent="0.3">
      <c r="A17249" t="s">
        <v>5370</v>
      </c>
      <c r="C17249" t="s">
        <v>17183</v>
      </c>
      <c r="D17249">
        <v>23</v>
      </c>
      <c r="E17249" s="1">
        <v>315000</v>
      </c>
      <c r="G17249" t="s">
        <v>111</v>
      </c>
      <c r="H17249" t="s">
        <v>17302</v>
      </c>
      <c r="I17249" t="s">
        <v>70</v>
      </c>
      <c r="J17249" t="s">
        <v>70</v>
      </c>
      <c r="K17249" t="s">
        <v>24</v>
      </c>
      <c r="L17249" t="s">
        <v>25</v>
      </c>
      <c r="M17249" t="s">
        <v>120</v>
      </c>
    </row>
    <row r="17250" spans="1:13" x14ac:dyDescent="0.3">
      <c r="A17250" t="s">
        <v>5370</v>
      </c>
      <c r="C17250" t="s">
        <v>9396</v>
      </c>
      <c r="D17250">
        <v>22</v>
      </c>
      <c r="E17250" s="1">
        <v>2000000</v>
      </c>
      <c r="G17250" t="s">
        <v>111</v>
      </c>
      <c r="H17250" t="s">
        <v>9448</v>
      </c>
      <c r="I17250" t="s">
        <v>70</v>
      </c>
      <c r="J17250" t="s">
        <v>70</v>
      </c>
      <c r="K17250" t="s">
        <v>24</v>
      </c>
      <c r="L17250" t="s">
        <v>25</v>
      </c>
      <c r="M17250" t="s">
        <v>120</v>
      </c>
    </row>
    <row r="17251" spans="1:13" x14ac:dyDescent="0.3">
      <c r="A17251" t="s">
        <v>5370</v>
      </c>
      <c r="C17251" t="s">
        <v>36334</v>
      </c>
      <c r="D17251">
        <v>18</v>
      </c>
      <c r="E17251" s="1">
        <v>6080340</v>
      </c>
      <c r="G17251" t="s">
        <v>111</v>
      </c>
      <c r="H17251" t="s">
        <v>36372</v>
      </c>
      <c r="I17251" t="s">
        <v>70</v>
      </c>
      <c r="J17251" t="s">
        <v>70</v>
      </c>
      <c r="K17251" t="s">
        <v>24</v>
      </c>
      <c r="L17251" t="s">
        <v>25</v>
      </c>
      <c r="M17251" t="s">
        <v>120</v>
      </c>
    </row>
    <row r="17252" spans="1:13" x14ac:dyDescent="0.3">
      <c r="A17252" t="s">
        <v>5370</v>
      </c>
      <c r="C17252" t="s">
        <v>38015</v>
      </c>
      <c r="D17252">
        <v>41</v>
      </c>
      <c r="E17252" s="1">
        <v>670387</v>
      </c>
      <c r="G17252" t="s">
        <v>111</v>
      </c>
      <c r="H17252" t="s">
        <v>38041</v>
      </c>
      <c r="I17252" t="s">
        <v>70</v>
      </c>
      <c r="J17252" t="s">
        <v>70</v>
      </c>
      <c r="K17252" t="s">
        <v>24</v>
      </c>
      <c r="L17252" t="s">
        <v>25</v>
      </c>
      <c r="M17252" t="s">
        <v>120</v>
      </c>
    </row>
    <row r="17253" spans="1:13" x14ac:dyDescent="0.3">
      <c r="A17253" t="s">
        <v>5370</v>
      </c>
      <c r="C17253" t="s">
        <v>18335</v>
      </c>
      <c r="D17253">
        <v>36</v>
      </c>
      <c r="E17253" s="1">
        <v>2000503</v>
      </c>
      <c r="G17253" t="s">
        <v>111</v>
      </c>
      <c r="H17253" t="s">
        <v>18374</v>
      </c>
      <c r="I17253" t="s">
        <v>70</v>
      </c>
      <c r="J17253" t="s">
        <v>70</v>
      </c>
      <c r="K17253" t="s">
        <v>24</v>
      </c>
      <c r="L17253" t="s">
        <v>25</v>
      </c>
      <c r="M17253" t="s">
        <v>87</v>
      </c>
    </row>
    <row r="17254" spans="1:13" x14ac:dyDescent="0.3">
      <c r="A17254" t="s">
        <v>5370</v>
      </c>
      <c r="C17254" t="s">
        <v>25301</v>
      </c>
      <c r="D17254">
        <v>45</v>
      </c>
      <c r="E17254" s="1">
        <v>9967084</v>
      </c>
      <c r="G17254" t="s">
        <v>111</v>
      </c>
      <c r="H17254" t="s">
        <v>25333</v>
      </c>
      <c r="I17254" t="s">
        <v>70</v>
      </c>
      <c r="J17254" t="s">
        <v>70</v>
      </c>
      <c r="K17254" t="s">
        <v>24</v>
      </c>
      <c r="L17254" t="s">
        <v>25</v>
      </c>
      <c r="M17254" t="s">
        <v>120</v>
      </c>
    </row>
    <row r="17255" spans="1:13" x14ac:dyDescent="0.3">
      <c r="A17255" t="s">
        <v>35330</v>
      </c>
      <c r="C17255" t="s">
        <v>35205</v>
      </c>
      <c r="D17255">
        <v>19</v>
      </c>
      <c r="E17255" s="1">
        <v>100000</v>
      </c>
      <c r="G17255" t="s">
        <v>48</v>
      </c>
      <c r="H17255" t="s">
        <v>35331</v>
      </c>
      <c r="I17255" t="s">
        <v>19011</v>
      </c>
      <c r="J17255" t="s">
        <v>137</v>
      </c>
      <c r="K17255" t="s">
        <v>24</v>
      </c>
      <c r="L17255" t="s">
        <v>17</v>
      </c>
      <c r="M17255" t="s">
        <v>354</v>
      </c>
    </row>
    <row r="17256" spans="1:13" x14ac:dyDescent="0.3">
      <c r="A17256" t="s">
        <v>26250</v>
      </c>
      <c r="C17256" t="s">
        <v>25932</v>
      </c>
      <c r="D17256">
        <v>2</v>
      </c>
      <c r="E17256" s="1">
        <v>7590</v>
      </c>
      <c r="G17256" t="s">
        <v>34</v>
      </c>
      <c r="H17256" t="s">
        <v>6143</v>
      </c>
      <c r="I17256" t="s">
        <v>26251</v>
      </c>
      <c r="J17256" t="s">
        <v>700</v>
      </c>
      <c r="K17256" t="s">
        <v>24</v>
      </c>
      <c r="L17256" t="s">
        <v>25</v>
      </c>
      <c r="M17256" t="s">
        <v>6146</v>
      </c>
    </row>
    <row r="17257" spans="1:13" x14ac:dyDescent="0.3">
      <c r="A17257" t="s">
        <v>6390</v>
      </c>
      <c r="C17257" t="s">
        <v>6249</v>
      </c>
      <c r="D17257">
        <v>4</v>
      </c>
      <c r="E17257" s="1">
        <v>15069</v>
      </c>
      <c r="G17257" t="s">
        <v>34</v>
      </c>
      <c r="H17257" t="s">
        <v>6143</v>
      </c>
      <c r="I17257" t="s">
        <v>6391</v>
      </c>
      <c r="J17257" t="s">
        <v>6297</v>
      </c>
      <c r="K17257" t="s">
        <v>24</v>
      </c>
      <c r="L17257" t="s">
        <v>25</v>
      </c>
      <c r="M17257" t="s">
        <v>6146</v>
      </c>
    </row>
    <row r="17258" spans="1:13" x14ac:dyDescent="0.3">
      <c r="A17258" t="s">
        <v>9172</v>
      </c>
      <c r="C17258" t="s">
        <v>15737</v>
      </c>
      <c r="D17258">
        <v>26</v>
      </c>
      <c r="E17258" s="1">
        <v>3199035</v>
      </c>
      <c r="G17258" t="s">
        <v>111</v>
      </c>
      <c r="H17258" t="s">
        <v>15974</v>
      </c>
      <c r="I17258" t="s">
        <v>460</v>
      </c>
      <c r="J17258" t="s">
        <v>30</v>
      </c>
      <c r="K17258" t="s">
        <v>24</v>
      </c>
      <c r="L17258" t="s">
        <v>25</v>
      </c>
      <c r="M17258" t="s">
        <v>232</v>
      </c>
    </row>
    <row r="17259" spans="1:13" x14ac:dyDescent="0.3">
      <c r="A17259" t="s">
        <v>9172</v>
      </c>
      <c r="C17259" t="s">
        <v>9147</v>
      </c>
      <c r="D17259">
        <v>2</v>
      </c>
      <c r="E17259" s="1">
        <v>25000</v>
      </c>
      <c r="G17259" t="s">
        <v>111</v>
      </c>
      <c r="H17259" t="s">
        <v>9173</v>
      </c>
      <c r="I17259" t="s">
        <v>460</v>
      </c>
      <c r="J17259" t="s">
        <v>30</v>
      </c>
      <c r="K17259" t="s">
        <v>24</v>
      </c>
      <c r="L17259" t="s">
        <v>25</v>
      </c>
      <c r="M17259" t="s">
        <v>232</v>
      </c>
    </row>
    <row r="17260" spans="1:13" x14ac:dyDescent="0.3">
      <c r="A17260" t="s">
        <v>24127</v>
      </c>
      <c r="C17260" t="s">
        <v>24055</v>
      </c>
      <c r="D17260">
        <v>15</v>
      </c>
      <c r="E17260" s="1">
        <v>1500000</v>
      </c>
      <c r="G17260" t="s">
        <v>111</v>
      </c>
      <c r="H17260" t="s">
        <v>24128</v>
      </c>
      <c r="I17260" t="s">
        <v>460</v>
      </c>
      <c r="J17260" t="s">
        <v>30</v>
      </c>
      <c r="K17260" t="s">
        <v>24</v>
      </c>
      <c r="L17260" t="s">
        <v>25</v>
      </c>
      <c r="M17260" t="s">
        <v>120</v>
      </c>
    </row>
    <row r="17261" spans="1:13" x14ac:dyDescent="0.3">
      <c r="A17261" t="s">
        <v>34256</v>
      </c>
      <c r="C17261" t="s">
        <v>34244</v>
      </c>
      <c r="D17261">
        <v>2</v>
      </c>
      <c r="E17261" s="1">
        <v>5000</v>
      </c>
      <c r="G17261" t="s">
        <v>111</v>
      </c>
      <c r="H17261" t="s">
        <v>34257</v>
      </c>
      <c r="I17261" t="s">
        <v>6252</v>
      </c>
      <c r="J17261" t="s">
        <v>3285</v>
      </c>
      <c r="K17261" t="s">
        <v>24</v>
      </c>
      <c r="L17261" t="s">
        <v>25</v>
      </c>
      <c r="M17261" t="s">
        <v>120</v>
      </c>
    </row>
    <row r="17262" spans="1:13" x14ac:dyDescent="0.3">
      <c r="A17262" t="s">
        <v>18299</v>
      </c>
      <c r="C17262" t="s">
        <v>18238</v>
      </c>
      <c r="D17262">
        <v>21</v>
      </c>
      <c r="E17262" s="1">
        <v>529500</v>
      </c>
      <c r="G17262" t="s">
        <v>34</v>
      </c>
      <c r="H17262" t="s">
        <v>18250</v>
      </c>
      <c r="I17262" t="s">
        <v>6588</v>
      </c>
      <c r="J17262" t="s">
        <v>3285</v>
      </c>
      <c r="K17262" t="s">
        <v>24</v>
      </c>
      <c r="L17262" t="s">
        <v>25</v>
      </c>
      <c r="M17262" t="s">
        <v>6146</v>
      </c>
    </row>
    <row r="17263" spans="1:13" x14ac:dyDescent="0.3">
      <c r="A17263" t="s">
        <v>24590</v>
      </c>
      <c r="C17263" t="s">
        <v>24581</v>
      </c>
      <c r="D17263">
        <v>24</v>
      </c>
      <c r="E17263" s="1">
        <v>1500000</v>
      </c>
      <c r="G17263" t="s">
        <v>21</v>
      </c>
      <c r="H17263" t="s">
        <v>5210</v>
      </c>
      <c r="I17263" t="s">
        <v>6252</v>
      </c>
      <c r="J17263" t="s">
        <v>3285</v>
      </c>
      <c r="K17263" t="s">
        <v>24</v>
      </c>
      <c r="L17263" t="s">
        <v>25</v>
      </c>
      <c r="M17263" t="s">
        <v>26</v>
      </c>
    </row>
    <row r="17264" spans="1:13" x14ac:dyDescent="0.3">
      <c r="A17264" t="s">
        <v>14713</v>
      </c>
      <c r="C17264" t="s">
        <v>24677</v>
      </c>
      <c r="D17264">
        <v>12</v>
      </c>
      <c r="E17264" s="1">
        <v>22650</v>
      </c>
      <c r="G17264" t="s">
        <v>34</v>
      </c>
      <c r="H17264" t="s">
        <v>17730</v>
      </c>
      <c r="I17264" t="s">
        <v>6588</v>
      </c>
      <c r="J17264" t="s">
        <v>3285</v>
      </c>
      <c r="K17264" t="s">
        <v>24</v>
      </c>
      <c r="L17264" t="s">
        <v>25</v>
      </c>
      <c r="M17264" t="s">
        <v>6146</v>
      </c>
    </row>
    <row r="17265" spans="1:13" x14ac:dyDescent="0.3">
      <c r="A17265" t="s">
        <v>14713</v>
      </c>
      <c r="C17265" t="s">
        <v>25654</v>
      </c>
      <c r="D17265">
        <v>36</v>
      </c>
      <c r="E17265" s="1">
        <v>284320</v>
      </c>
      <c r="G17265" t="s">
        <v>34</v>
      </c>
      <c r="H17265" t="s">
        <v>18482</v>
      </c>
      <c r="I17265" t="s">
        <v>6588</v>
      </c>
      <c r="J17265" t="s">
        <v>3285</v>
      </c>
      <c r="K17265" t="s">
        <v>24</v>
      </c>
      <c r="L17265" t="s">
        <v>25</v>
      </c>
      <c r="M17265" t="s">
        <v>6146</v>
      </c>
    </row>
    <row r="17266" spans="1:13" x14ac:dyDescent="0.3">
      <c r="A17266" t="s">
        <v>14713</v>
      </c>
      <c r="C17266" t="s">
        <v>19404</v>
      </c>
      <c r="D17266">
        <v>29</v>
      </c>
      <c r="E17266" s="1">
        <v>72425</v>
      </c>
      <c r="G17266" t="s">
        <v>34</v>
      </c>
      <c r="H17266" t="s">
        <v>19409</v>
      </c>
      <c r="I17266" t="s">
        <v>6588</v>
      </c>
      <c r="J17266" t="s">
        <v>3285</v>
      </c>
      <c r="K17266" t="s">
        <v>24</v>
      </c>
      <c r="L17266" t="s">
        <v>25</v>
      </c>
      <c r="M17266" t="s">
        <v>6146</v>
      </c>
    </row>
    <row r="17267" spans="1:13" x14ac:dyDescent="0.3">
      <c r="A17267" t="s">
        <v>14713</v>
      </c>
      <c r="C17267" t="s">
        <v>32202</v>
      </c>
      <c r="D17267">
        <v>12</v>
      </c>
      <c r="E17267" s="1">
        <v>51600</v>
      </c>
      <c r="G17267" t="s">
        <v>34</v>
      </c>
      <c r="H17267" t="s">
        <v>18412</v>
      </c>
      <c r="I17267" t="s">
        <v>6588</v>
      </c>
      <c r="J17267" t="s">
        <v>3285</v>
      </c>
      <c r="K17267" t="s">
        <v>24</v>
      </c>
      <c r="L17267" t="s">
        <v>25</v>
      </c>
      <c r="M17267" t="s">
        <v>6146</v>
      </c>
    </row>
    <row r="17268" spans="1:13" x14ac:dyDescent="0.3">
      <c r="A17268" t="s">
        <v>14713</v>
      </c>
      <c r="C17268" t="s">
        <v>14674</v>
      </c>
      <c r="D17268">
        <v>12</v>
      </c>
      <c r="E17268" s="1">
        <v>28410</v>
      </c>
      <c r="G17268" t="s">
        <v>34</v>
      </c>
      <c r="H17268" t="s">
        <v>14714</v>
      </c>
      <c r="I17268" t="s">
        <v>6588</v>
      </c>
      <c r="J17268" t="s">
        <v>3285</v>
      </c>
      <c r="K17268" t="s">
        <v>24</v>
      </c>
      <c r="L17268" t="s">
        <v>25</v>
      </c>
      <c r="M17268" t="s">
        <v>6146</v>
      </c>
    </row>
    <row r="17269" spans="1:13" x14ac:dyDescent="0.3">
      <c r="A17269" t="s">
        <v>16566</v>
      </c>
      <c r="C17269" t="s">
        <v>16466</v>
      </c>
      <c r="D17269">
        <v>25</v>
      </c>
      <c r="E17269" s="1">
        <v>100000</v>
      </c>
      <c r="G17269" t="s">
        <v>13</v>
      </c>
      <c r="H17269" t="s">
        <v>16567</v>
      </c>
      <c r="I17269" t="s">
        <v>6623</v>
      </c>
      <c r="J17269" t="s">
        <v>3285</v>
      </c>
      <c r="K17269" t="s">
        <v>24</v>
      </c>
      <c r="L17269" t="s">
        <v>17</v>
      </c>
      <c r="M17269" t="s">
        <v>450</v>
      </c>
    </row>
    <row r="17270" spans="1:13" x14ac:dyDescent="0.3">
      <c r="A17270" t="s">
        <v>16566</v>
      </c>
      <c r="C17270" t="s">
        <v>34100</v>
      </c>
      <c r="D17270">
        <v>18</v>
      </c>
      <c r="E17270" s="1">
        <v>100000</v>
      </c>
      <c r="G17270" t="s">
        <v>13</v>
      </c>
      <c r="H17270" t="s">
        <v>34112</v>
      </c>
      <c r="I17270" t="s">
        <v>6623</v>
      </c>
      <c r="J17270" t="s">
        <v>3285</v>
      </c>
      <c r="K17270" t="s">
        <v>24</v>
      </c>
      <c r="L17270" t="s">
        <v>17</v>
      </c>
      <c r="M17270" t="s">
        <v>450</v>
      </c>
    </row>
    <row r="17271" spans="1:13" x14ac:dyDescent="0.3">
      <c r="A17271" t="s">
        <v>13483</v>
      </c>
      <c r="C17271" t="s">
        <v>13456</v>
      </c>
      <c r="D17271">
        <v>12</v>
      </c>
      <c r="E17271" s="1">
        <v>10000</v>
      </c>
      <c r="G17271" t="s">
        <v>111</v>
      </c>
      <c r="H17271" t="s">
        <v>13484</v>
      </c>
      <c r="I17271" t="s">
        <v>13485</v>
      </c>
      <c r="J17271" t="s">
        <v>86</v>
      </c>
      <c r="K17271" t="s">
        <v>24</v>
      </c>
      <c r="L17271" t="s">
        <v>25</v>
      </c>
      <c r="M17271" t="s">
        <v>120</v>
      </c>
    </row>
    <row r="17272" spans="1:13" x14ac:dyDescent="0.3">
      <c r="A17272" t="s">
        <v>29823</v>
      </c>
      <c r="C17272" t="s">
        <v>29553</v>
      </c>
      <c r="D17272">
        <v>21</v>
      </c>
      <c r="E17272" s="1">
        <v>100000</v>
      </c>
      <c r="G17272" t="s">
        <v>34</v>
      </c>
      <c r="H17272" t="s">
        <v>29824</v>
      </c>
      <c r="I17272" t="s">
        <v>123</v>
      </c>
      <c r="J17272" t="s">
        <v>124</v>
      </c>
      <c r="K17272" t="s">
        <v>24</v>
      </c>
      <c r="L17272" t="s">
        <v>38</v>
      </c>
      <c r="M17272" t="s">
        <v>217</v>
      </c>
    </row>
    <row r="17273" spans="1:13" x14ac:dyDescent="0.3">
      <c r="A17273" t="s">
        <v>36527</v>
      </c>
      <c r="C17273" t="s">
        <v>36503</v>
      </c>
      <c r="D17273">
        <v>3</v>
      </c>
      <c r="E17273" s="1">
        <v>217821</v>
      </c>
      <c r="G17273" t="s">
        <v>34</v>
      </c>
      <c r="H17273" t="s">
        <v>6143</v>
      </c>
      <c r="I17273" t="s">
        <v>123</v>
      </c>
      <c r="J17273" t="s">
        <v>124</v>
      </c>
      <c r="K17273" t="s">
        <v>24</v>
      </c>
      <c r="L17273" t="s">
        <v>25</v>
      </c>
      <c r="M17273" t="s">
        <v>6146</v>
      </c>
    </row>
    <row r="17274" spans="1:13" x14ac:dyDescent="0.3">
      <c r="A17274" t="s">
        <v>18288</v>
      </c>
      <c r="C17274" t="s">
        <v>18238</v>
      </c>
      <c r="D17274">
        <v>33</v>
      </c>
      <c r="E17274" s="1">
        <v>114000</v>
      </c>
      <c r="G17274" t="s">
        <v>34</v>
      </c>
      <c r="H17274" t="s">
        <v>18250</v>
      </c>
      <c r="I17274" t="s">
        <v>123</v>
      </c>
      <c r="J17274" t="s">
        <v>124</v>
      </c>
      <c r="K17274" t="s">
        <v>24</v>
      </c>
      <c r="L17274" t="s">
        <v>25</v>
      </c>
      <c r="M17274" t="s">
        <v>6146</v>
      </c>
    </row>
    <row r="17275" spans="1:13" x14ac:dyDescent="0.3">
      <c r="A17275" t="s">
        <v>36178</v>
      </c>
      <c r="C17275" t="s">
        <v>36143</v>
      </c>
      <c r="D17275">
        <v>72</v>
      </c>
      <c r="E17275" s="1">
        <v>1000000</v>
      </c>
      <c r="G17275" t="s">
        <v>111</v>
      </c>
      <c r="H17275" t="s">
        <v>36179</v>
      </c>
      <c r="I17275" t="s">
        <v>123</v>
      </c>
      <c r="J17275" t="s">
        <v>124</v>
      </c>
      <c r="K17275" t="s">
        <v>24</v>
      </c>
      <c r="L17275" t="s">
        <v>25</v>
      </c>
      <c r="M17275" t="s">
        <v>87</v>
      </c>
    </row>
    <row r="17276" spans="1:13" x14ac:dyDescent="0.3">
      <c r="A17276" t="s">
        <v>17116</v>
      </c>
      <c r="C17276" t="s">
        <v>16755</v>
      </c>
      <c r="D17276">
        <v>6</v>
      </c>
      <c r="E17276" s="1">
        <v>50000</v>
      </c>
      <c r="G17276" t="s">
        <v>111</v>
      </c>
      <c r="H17276" t="s">
        <v>16163</v>
      </c>
      <c r="I17276" t="s">
        <v>2336</v>
      </c>
      <c r="J17276" t="s">
        <v>433</v>
      </c>
      <c r="K17276" t="s">
        <v>24</v>
      </c>
      <c r="L17276" t="s">
        <v>25</v>
      </c>
      <c r="M17276" t="s">
        <v>120</v>
      </c>
    </row>
    <row r="17277" spans="1:13" x14ac:dyDescent="0.3">
      <c r="A17277" t="s">
        <v>9352</v>
      </c>
      <c r="C17277" t="s">
        <v>9306</v>
      </c>
      <c r="D17277">
        <v>22</v>
      </c>
      <c r="E17277" s="1">
        <v>150000</v>
      </c>
      <c r="G17277" t="s">
        <v>69</v>
      </c>
      <c r="H17277" t="s">
        <v>9353</v>
      </c>
      <c r="I17277" t="s">
        <v>359</v>
      </c>
      <c r="J17277" t="s">
        <v>9354</v>
      </c>
      <c r="K17277" t="s">
        <v>189</v>
      </c>
      <c r="L17277" t="s">
        <v>248</v>
      </c>
      <c r="M17277" t="s">
        <v>221</v>
      </c>
    </row>
    <row r="17278" spans="1:13" x14ac:dyDescent="0.3">
      <c r="A17278" t="s">
        <v>7208</v>
      </c>
      <c r="C17278" t="s">
        <v>6985</v>
      </c>
      <c r="D17278">
        <v>6</v>
      </c>
      <c r="E17278" s="1">
        <v>18556</v>
      </c>
      <c r="G17278" t="s">
        <v>34</v>
      </c>
      <c r="H17278" t="s">
        <v>6143</v>
      </c>
      <c r="I17278" t="s">
        <v>7209</v>
      </c>
      <c r="J17278" t="s">
        <v>307</v>
      </c>
      <c r="K17278" t="s">
        <v>24</v>
      </c>
      <c r="L17278" t="s">
        <v>25</v>
      </c>
      <c r="M17278" t="s">
        <v>6146</v>
      </c>
    </row>
    <row r="17279" spans="1:13" x14ac:dyDescent="0.3">
      <c r="A17279" t="s">
        <v>32433</v>
      </c>
      <c r="C17279" t="s">
        <v>32274</v>
      </c>
      <c r="D17279">
        <v>2</v>
      </c>
      <c r="E17279" s="1">
        <v>5019</v>
      </c>
      <c r="G17279" t="s">
        <v>34</v>
      </c>
      <c r="H17279" t="s">
        <v>6143</v>
      </c>
      <c r="I17279" t="s">
        <v>32434</v>
      </c>
      <c r="J17279" t="s">
        <v>3026</v>
      </c>
      <c r="K17279" t="s">
        <v>24</v>
      </c>
      <c r="L17279" t="s">
        <v>25</v>
      </c>
      <c r="M17279" t="s">
        <v>6146</v>
      </c>
    </row>
    <row r="17280" spans="1:13" x14ac:dyDescent="0.3">
      <c r="A17280" t="s">
        <v>476</v>
      </c>
      <c r="C17280" t="s">
        <v>2957</v>
      </c>
      <c r="D17280">
        <v>57</v>
      </c>
      <c r="E17280" s="1">
        <v>4546487</v>
      </c>
      <c r="G17280" t="s">
        <v>111</v>
      </c>
      <c r="H17280" t="s">
        <v>477</v>
      </c>
      <c r="I17280" t="s">
        <v>85</v>
      </c>
      <c r="J17280" t="s">
        <v>86</v>
      </c>
      <c r="K17280" t="s">
        <v>24</v>
      </c>
      <c r="L17280" t="s">
        <v>25</v>
      </c>
      <c r="M17280" t="s">
        <v>120</v>
      </c>
    </row>
    <row r="17281" spans="1:13" x14ac:dyDescent="0.3">
      <c r="A17281" t="s">
        <v>476</v>
      </c>
      <c r="C17281" t="s">
        <v>2269</v>
      </c>
      <c r="D17281">
        <v>39</v>
      </c>
      <c r="E17281" s="1">
        <v>3000088</v>
      </c>
      <c r="G17281" t="s">
        <v>111</v>
      </c>
      <c r="H17281" t="s">
        <v>2802</v>
      </c>
      <c r="I17281" t="s">
        <v>85</v>
      </c>
      <c r="J17281" t="s">
        <v>86</v>
      </c>
      <c r="K17281" t="s">
        <v>24</v>
      </c>
      <c r="L17281" t="s">
        <v>25</v>
      </c>
      <c r="M17281" t="s">
        <v>1094</v>
      </c>
    </row>
    <row r="17282" spans="1:13" x14ac:dyDescent="0.3">
      <c r="A17282" t="s">
        <v>476</v>
      </c>
      <c r="C17282" t="s">
        <v>341</v>
      </c>
      <c r="D17282">
        <v>57</v>
      </c>
      <c r="E17282" s="1">
        <v>3082325</v>
      </c>
      <c r="G17282" t="s">
        <v>111</v>
      </c>
      <c r="H17282" t="s">
        <v>477</v>
      </c>
      <c r="I17282" t="s">
        <v>85</v>
      </c>
      <c r="J17282" t="s">
        <v>86</v>
      </c>
      <c r="K17282" t="s">
        <v>24</v>
      </c>
      <c r="L17282" t="s">
        <v>25</v>
      </c>
      <c r="M17282" t="s">
        <v>120</v>
      </c>
    </row>
    <row r="17283" spans="1:13" x14ac:dyDescent="0.3">
      <c r="A17283" t="s">
        <v>476</v>
      </c>
      <c r="C17283" t="s">
        <v>28282</v>
      </c>
      <c r="D17283">
        <v>7</v>
      </c>
      <c r="E17283" s="1">
        <v>339710</v>
      </c>
      <c r="G17283" t="s">
        <v>111</v>
      </c>
      <c r="H17283" t="s">
        <v>28511</v>
      </c>
      <c r="I17283" t="s">
        <v>85</v>
      </c>
      <c r="J17283" t="s">
        <v>86</v>
      </c>
      <c r="K17283" t="s">
        <v>24</v>
      </c>
      <c r="L17283" t="s">
        <v>25</v>
      </c>
      <c r="M17283" t="s">
        <v>232</v>
      </c>
    </row>
    <row r="17284" spans="1:13" x14ac:dyDescent="0.3">
      <c r="A17284" t="s">
        <v>476</v>
      </c>
      <c r="C17284" t="s">
        <v>28936</v>
      </c>
      <c r="D17284">
        <v>14</v>
      </c>
      <c r="E17284" s="1">
        <v>125580</v>
      </c>
      <c r="G17284" t="s">
        <v>111</v>
      </c>
      <c r="H17284" t="s">
        <v>27402</v>
      </c>
      <c r="I17284" t="s">
        <v>85</v>
      </c>
      <c r="J17284" t="s">
        <v>86</v>
      </c>
      <c r="K17284" t="s">
        <v>24</v>
      </c>
      <c r="L17284" t="s">
        <v>25</v>
      </c>
      <c r="M17284" t="s">
        <v>120</v>
      </c>
    </row>
    <row r="17285" spans="1:13" x14ac:dyDescent="0.3">
      <c r="A17285" t="s">
        <v>476</v>
      </c>
      <c r="C17285" t="s">
        <v>29922</v>
      </c>
      <c r="D17285">
        <v>62</v>
      </c>
      <c r="E17285" s="1">
        <v>10226384</v>
      </c>
      <c r="G17285" t="s">
        <v>111</v>
      </c>
      <c r="H17285" t="s">
        <v>477</v>
      </c>
      <c r="I17285" t="s">
        <v>85</v>
      </c>
      <c r="J17285" t="s">
        <v>86</v>
      </c>
      <c r="K17285" t="s">
        <v>24</v>
      </c>
      <c r="L17285" t="s">
        <v>25</v>
      </c>
      <c r="M17285" t="s">
        <v>120</v>
      </c>
    </row>
    <row r="17286" spans="1:13" x14ac:dyDescent="0.3">
      <c r="A17286" t="s">
        <v>476</v>
      </c>
      <c r="C17286" t="s">
        <v>5155</v>
      </c>
      <c r="D17286">
        <v>62</v>
      </c>
      <c r="E17286" s="1">
        <v>6100432</v>
      </c>
      <c r="G17286" t="s">
        <v>111</v>
      </c>
      <c r="H17286" t="s">
        <v>5328</v>
      </c>
      <c r="I17286" t="s">
        <v>85</v>
      </c>
      <c r="J17286" t="s">
        <v>86</v>
      </c>
      <c r="K17286" t="s">
        <v>24</v>
      </c>
      <c r="L17286" t="s">
        <v>25</v>
      </c>
      <c r="M17286" t="s">
        <v>120</v>
      </c>
    </row>
    <row r="17287" spans="1:13" x14ac:dyDescent="0.3">
      <c r="A17287" t="s">
        <v>476</v>
      </c>
      <c r="C17287" t="s">
        <v>24055</v>
      </c>
      <c r="D17287">
        <v>24</v>
      </c>
      <c r="E17287" s="1">
        <v>350000</v>
      </c>
      <c r="G17287" t="s">
        <v>111</v>
      </c>
      <c r="H17287" t="s">
        <v>24159</v>
      </c>
      <c r="I17287" t="s">
        <v>85</v>
      </c>
      <c r="J17287" t="s">
        <v>86</v>
      </c>
      <c r="K17287" t="s">
        <v>24</v>
      </c>
      <c r="L17287" t="s">
        <v>25</v>
      </c>
      <c r="M17287" t="s">
        <v>232</v>
      </c>
    </row>
    <row r="17288" spans="1:13" x14ac:dyDescent="0.3">
      <c r="A17288" t="s">
        <v>476</v>
      </c>
      <c r="C17288" t="s">
        <v>22801</v>
      </c>
      <c r="D17288">
        <v>5</v>
      </c>
      <c r="E17288" s="1">
        <v>45000</v>
      </c>
      <c r="G17288" t="s">
        <v>111</v>
      </c>
      <c r="H17288" t="s">
        <v>22831</v>
      </c>
      <c r="I17288" t="s">
        <v>85</v>
      </c>
      <c r="J17288" t="s">
        <v>86</v>
      </c>
      <c r="K17288" t="s">
        <v>24</v>
      </c>
      <c r="L17288" t="s">
        <v>25</v>
      </c>
      <c r="M17288" t="s">
        <v>120</v>
      </c>
    </row>
    <row r="17289" spans="1:13" x14ac:dyDescent="0.3">
      <c r="A17289" t="s">
        <v>476</v>
      </c>
      <c r="C17289" t="s">
        <v>21714</v>
      </c>
      <c r="D17289">
        <v>59</v>
      </c>
      <c r="E17289" s="1">
        <v>6011962</v>
      </c>
      <c r="G17289" t="s">
        <v>111</v>
      </c>
      <c r="H17289" t="s">
        <v>21795</v>
      </c>
      <c r="I17289" t="s">
        <v>85</v>
      </c>
      <c r="J17289" t="s">
        <v>86</v>
      </c>
      <c r="K17289" t="s">
        <v>24</v>
      </c>
      <c r="L17289" t="s">
        <v>25</v>
      </c>
      <c r="M17289" t="s">
        <v>120</v>
      </c>
    </row>
    <row r="17290" spans="1:13" x14ac:dyDescent="0.3">
      <c r="A17290" t="s">
        <v>476</v>
      </c>
      <c r="C17290" t="s">
        <v>22505</v>
      </c>
      <c r="D17290">
        <v>15</v>
      </c>
      <c r="E17290" s="1">
        <v>1103708</v>
      </c>
      <c r="G17290" t="s">
        <v>111</v>
      </c>
      <c r="H17290" t="s">
        <v>22581</v>
      </c>
      <c r="I17290" t="s">
        <v>85</v>
      </c>
      <c r="J17290" t="s">
        <v>86</v>
      </c>
      <c r="K17290" t="s">
        <v>24</v>
      </c>
      <c r="L17290" t="s">
        <v>25</v>
      </c>
      <c r="M17290" t="s">
        <v>232</v>
      </c>
    </row>
    <row r="17291" spans="1:13" x14ac:dyDescent="0.3">
      <c r="A17291" t="s">
        <v>476</v>
      </c>
      <c r="C17291" t="s">
        <v>16599</v>
      </c>
      <c r="D17291">
        <v>77</v>
      </c>
      <c r="E17291" s="1">
        <v>15040246</v>
      </c>
      <c r="G17291" t="s">
        <v>111</v>
      </c>
      <c r="H17291" t="s">
        <v>16646</v>
      </c>
      <c r="I17291" t="s">
        <v>85</v>
      </c>
      <c r="J17291" t="s">
        <v>86</v>
      </c>
      <c r="K17291" t="s">
        <v>24</v>
      </c>
      <c r="L17291" t="s">
        <v>25</v>
      </c>
      <c r="M17291" t="s">
        <v>120</v>
      </c>
    </row>
    <row r="17292" spans="1:13" x14ac:dyDescent="0.3">
      <c r="A17292" t="s">
        <v>476</v>
      </c>
      <c r="C17292" t="s">
        <v>12803</v>
      </c>
      <c r="D17292">
        <v>11</v>
      </c>
      <c r="E17292" s="1">
        <v>50000</v>
      </c>
      <c r="G17292" t="s">
        <v>111</v>
      </c>
      <c r="H17292" t="s">
        <v>12927</v>
      </c>
      <c r="I17292" t="s">
        <v>85</v>
      </c>
      <c r="J17292" t="s">
        <v>86</v>
      </c>
      <c r="K17292" t="s">
        <v>24</v>
      </c>
      <c r="L17292" t="s">
        <v>25</v>
      </c>
      <c r="M17292" t="s">
        <v>120</v>
      </c>
    </row>
    <row r="17293" spans="1:13" x14ac:dyDescent="0.3">
      <c r="A17293" t="s">
        <v>32618</v>
      </c>
      <c r="C17293" t="s">
        <v>32581</v>
      </c>
      <c r="D17293">
        <v>7</v>
      </c>
      <c r="E17293" s="1">
        <v>23958</v>
      </c>
      <c r="G17293" t="s">
        <v>34</v>
      </c>
      <c r="H17293" t="s">
        <v>6143</v>
      </c>
      <c r="I17293" t="s">
        <v>32619</v>
      </c>
      <c r="J17293" t="s">
        <v>70</v>
      </c>
      <c r="K17293" t="s">
        <v>24</v>
      </c>
      <c r="L17293" t="s">
        <v>25</v>
      </c>
      <c r="M17293" t="s">
        <v>6146</v>
      </c>
    </row>
    <row r="17294" spans="1:13" x14ac:dyDescent="0.3">
      <c r="A17294" t="s">
        <v>25889</v>
      </c>
      <c r="C17294" t="s">
        <v>25784</v>
      </c>
      <c r="D17294">
        <v>4</v>
      </c>
      <c r="E17294" s="1">
        <v>11510</v>
      </c>
      <c r="G17294" t="s">
        <v>34</v>
      </c>
      <c r="H17294" t="s">
        <v>6143</v>
      </c>
      <c r="I17294" t="s">
        <v>25890</v>
      </c>
      <c r="J17294" t="s">
        <v>86</v>
      </c>
      <c r="K17294" t="s">
        <v>24</v>
      </c>
      <c r="L17294" t="s">
        <v>25</v>
      </c>
      <c r="M17294" t="s">
        <v>6146</v>
      </c>
    </row>
    <row r="17295" spans="1:13" x14ac:dyDescent="0.3">
      <c r="A17295" t="s">
        <v>35853</v>
      </c>
      <c r="C17295" t="s">
        <v>35729</v>
      </c>
      <c r="D17295">
        <v>4</v>
      </c>
      <c r="E17295" s="1">
        <v>60000</v>
      </c>
      <c r="G17295" t="s">
        <v>111</v>
      </c>
      <c r="H17295" t="s">
        <v>35854</v>
      </c>
      <c r="I17295" t="s">
        <v>156</v>
      </c>
      <c r="J17295" t="s">
        <v>22</v>
      </c>
      <c r="K17295" t="s">
        <v>24</v>
      </c>
      <c r="L17295" t="s">
        <v>25</v>
      </c>
      <c r="M17295" t="s">
        <v>322</v>
      </c>
    </row>
    <row r="17296" spans="1:13" x14ac:dyDescent="0.3">
      <c r="A17296" t="s">
        <v>3529</v>
      </c>
      <c r="C17296" t="s">
        <v>2957</v>
      </c>
      <c r="D17296">
        <v>24</v>
      </c>
      <c r="E17296" s="1">
        <v>450054</v>
      </c>
      <c r="G17296" t="s">
        <v>111</v>
      </c>
      <c r="H17296" t="s">
        <v>3530</v>
      </c>
      <c r="I17296" t="s">
        <v>123</v>
      </c>
      <c r="J17296" t="s">
        <v>124</v>
      </c>
      <c r="K17296" t="s">
        <v>24</v>
      </c>
      <c r="L17296" t="s">
        <v>25</v>
      </c>
      <c r="M17296" t="s">
        <v>120</v>
      </c>
    </row>
    <row r="17297" spans="1:13" x14ac:dyDescent="0.3">
      <c r="A17297" t="s">
        <v>3529</v>
      </c>
      <c r="C17297" t="s">
        <v>9396</v>
      </c>
      <c r="D17297">
        <v>5</v>
      </c>
      <c r="E17297" s="1">
        <v>99080</v>
      </c>
      <c r="G17297" t="s">
        <v>111</v>
      </c>
      <c r="H17297" t="s">
        <v>9533</v>
      </c>
      <c r="I17297" t="s">
        <v>123</v>
      </c>
      <c r="J17297" t="s">
        <v>124</v>
      </c>
      <c r="K17297" t="s">
        <v>24</v>
      </c>
      <c r="L17297" t="s">
        <v>25</v>
      </c>
      <c r="M17297" t="s">
        <v>120</v>
      </c>
    </row>
    <row r="17298" spans="1:13" x14ac:dyDescent="0.3">
      <c r="A17298" t="s">
        <v>3529</v>
      </c>
      <c r="C17298" t="s">
        <v>8196</v>
      </c>
      <c r="D17298">
        <v>35</v>
      </c>
      <c r="E17298" s="1">
        <v>2968172</v>
      </c>
      <c r="G17298" t="s">
        <v>111</v>
      </c>
      <c r="H17298" t="s">
        <v>8385</v>
      </c>
      <c r="I17298" t="s">
        <v>123</v>
      </c>
      <c r="J17298" t="s">
        <v>124</v>
      </c>
      <c r="K17298" t="s">
        <v>24</v>
      </c>
      <c r="L17298" t="s">
        <v>25</v>
      </c>
      <c r="M17298" t="s">
        <v>120</v>
      </c>
    </row>
    <row r="17299" spans="1:13" x14ac:dyDescent="0.3">
      <c r="A17299" t="s">
        <v>3529</v>
      </c>
      <c r="C17299" t="s">
        <v>34396</v>
      </c>
      <c r="D17299">
        <v>20</v>
      </c>
      <c r="E17299" s="1">
        <v>301451</v>
      </c>
      <c r="G17299" t="s">
        <v>111</v>
      </c>
      <c r="H17299" t="s">
        <v>34432</v>
      </c>
      <c r="I17299" t="s">
        <v>123</v>
      </c>
      <c r="J17299" t="s">
        <v>124</v>
      </c>
      <c r="K17299" t="s">
        <v>24</v>
      </c>
      <c r="L17299" t="s">
        <v>25</v>
      </c>
      <c r="M17299" t="s">
        <v>120</v>
      </c>
    </row>
    <row r="17300" spans="1:13" x14ac:dyDescent="0.3">
      <c r="A17300" t="s">
        <v>3529</v>
      </c>
      <c r="C17300" t="s">
        <v>37047</v>
      </c>
      <c r="D17300">
        <v>11</v>
      </c>
      <c r="E17300" s="1">
        <v>100000</v>
      </c>
      <c r="G17300" t="s">
        <v>111</v>
      </c>
      <c r="H17300" t="s">
        <v>37191</v>
      </c>
      <c r="I17300" t="s">
        <v>123</v>
      </c>
      <c r="J17300" t="s">
        <v>124</v>
      </c>
      <c r="K17300" t="s">
        <v>24</v>
      </c>
      <c r="L17300" t="s">
        <v>25</v>
      </c>
      <c r="M17300" t="s">
        <v>120</v>
      </c>
    </row>
    <row r="17301" spans="1:13" x14ac:dyDescent="0.3">
      <c r="A17301" t="s">
        <v>3529</v>
      </c>
      <c r="C17301" t="s">
        <v>37363</v>
      </c>
      <c r="D17301">
        <v>3</v>
      </c>
      <c r="E17301" s="1">
        <v>50000</v>
      </c>
      <c r="G17301" t="s">
        <v>111</v>
      </c>
      <c r="H17301" t="s">
        <v>37445</v>
      </c>
      <c r="I17301" t="s">
        <v>123</v>
      </c>
      <c r="J17301" t="s">
        <v>124</v>
      </c>
      <c r="K17301" t="s">
        <v>24</v>
      </c>
      <c r="L17301" t="s">
        <v>25</v>
      </c>
      <c r="M17301" t="s">
        <v>120</v>
      </c>
    </row>
    <row r="17302" spans="1:13" x14ac:dyDescent="0.3">
      <c r="A17302" t="s">
        <v>3529</v>
      </c>
      <c r="C17302" t="s">
        <v>38015</v>
      </c>
      <c r="D17302">
        <v>48</v>
      </c>
      <c r="E17302" s="1">
        <v>5454211</v>
      </c>
      <c r="G17302" t="s">
        <v>111</v>
      </c>
      <c r="H17302" t="s">
        <v>38025</v>
      </c>
      <c r="I17302" t="s">
        <v>123</v>
      </c>
      <c r="J17302" t="s">
        <v>124</v>
      </c>
      <c r="K17302" t="s">
        <v>24</v>
      </c>
      <c r="L17302" t="s">
        <v>25</v>
      </c>
      <c r="M17302" t="s">
        <v>87</v>
      </c>
    </row>
    <row r="17303" spans="1:13" x14ac:dyDescent="0.3">
      <c r="A17303" t="s">
        <v>32431</v>
      </c>
      <c r="C17303" t="s">
        <v>32274</v>
      </c>
      <c r="D17303">
        <v>2</v>
      </c>
      <c r="E17303" s="1">
        <v>7969</v>
      </c>
      <c r="G17303" t="s">
        <v>34</v>
      </c>
      <c r="H17303" t="s">
        <v>6143</v>
      </c>
      <c r="I17303" t="s">
        <v>32432</v>
      </c>
      <c r="J17303" t="s">
        <v>3026</v>
      </c>
      <c r="K17303" t="s">
        <v>24</v>
      </c>
      <c r="L17303" t="s">
        <v>25</v>
      </c>
      <c r="M17303" t="s">
        <v>6146</v>
      </c>
    </row>
    <row r="17304" spans="1:13" x14ac:dyDescent="0.3">
      <c r="A17304" t="s">
        <v>18449</v>
      </c>
      <c r="C17304" t="s">
        <v>18415</v>
      </c>
      <c r="D17304">
        <v>1</v>
      </c>
      <c r="E17304" s="1">
        <v>100000</v>
      </c>
      <c r="G17304" t="s">
        <v>111</v>
      </c>
      <c r="H17304" t="s">
        <v>18450</v>
      </c>
      <c r="I17304" t="s">
        <v>18451</v>
      </c>
      <c r="J17304" t="s">
        <v>7438</v>
      </c>
      <c r="K17304" t="s">
        <v>24</v>
      </c>
      <c r="L17304" t="s">
        <v>25</v>
      </c>
      <c r="M17304" t="s">
        <v>87</v>
      </c>
    </row>
    <row r="17305" spans="1:13" x14ac:dyDescent="0.3">
      <c r="A17305" t="s">
        <v>2832</v>
      </c>
      <c r="C17305" t="s">
        <v>2269</v>
      </c>
      <c r="D17305">
        <v>21</v>
      </c>
      <c r="E17305" s="1">
        <v>500000</v>
      </c>
      <c r="G17305" t="s">
        <v>111</v>
      </c>
      <c r="H17305" t="s">
        <v>2833</v>
      </c>
      <c r="I17305" t="s">
        <v>2834</v>
      </c>
      <c r="J17305" t="s">
        <v>119</v>
      </c>
      <c r="K17305" t="s">
        <v>24</v>
      </c>
      <c r="L17305" t="s">
        <v>25</v>
      </c>
      <c r="M17305" t="s">
        <v>120</v>
      </c>
    </row>
    <row r="17306" spans="1:13" x14ac:dyDescent="0.3">
      <c r="A17306" t="s">
        <v>2832</v>
      </c>
      <c r="C17306" t="s">
        <v>27925</v>
      </c>
      <c r="D17306">
        <v>24</v>
      </c>
      <c r="E17306" s="1">
        <v>500000</v>
      </c>
      <c r="G17306" t="s">
        <v>111</v>
      </c>
      <c r="H17306" t="s">
        <v>28126</v>
      </c>
      <c r="I17306" t="s">
        <v>2834</v>
      </c>
      <c r="J17306" t="s">
        <v>119</v>
      </c>
      <c r="K17306" t="s">
        <v>24</v>
      </c>
      <c r="L17306" t="s">
        <v>25</v>
      </c>
      <c r="M17306" t="s">
        <v>120</v>
      </c>
    </row>
    <row r="17307" spans="1:13" x14ac:dyDescent="0.3">
      <c r="A17307" t="s">
        <v>2832</v>
      </c>
      <c r="C17307" t="s">
        <v>28715</v>
      </c>
      <c r="D17307">
        <v>15</v>
      </c>
      <c r="E17307" s="1">
        <v>10000</v>
      </c>
      <c r="G17307" t="s">
        <v>111</v>
      </c>
      <c r="H17307" t="s">
        <v>28631</v>
      </c>
      <c r="I17307" t="s">
        <v>2834</v>
      </c>
      <c r="J17307" t="s">
        <v>119</v>
      </c>
      <c r="K17307" t="s">
        <v>24</v>
      </c>
      <c r="L17307" t="s">
        <v>25</v>
      </c>
      <c r="M17307" t="s">
        <v>120</v>
      </c>
    </row>
    <row r="17308" spans="1:13" x14ac:dyDescent="0.3">
      <c r="A17308" t="s">
        <v>2832</v>
      </c>
      <c r="C17308" t="s">
        <v>29426</v>
      </c>
      <c r="D17308">
        <v>29</v>
      </c>
      <c r="E17308" s="1">
        <v>1000000</v>
      </c>
      <c r="G17308" t="s">
        <v>111</v>
      </c>
      <c r="H17308" t="s">
        <v>28631</v>
      </c>
      <c r="I17308" t="s">
        <v>2834</v>
      </c>
      <c r="J17308" t="s">
        <v>119</v>
      </c>
      <c r="K17308" t="s">
        <v>24</v>
      </c>
      <c r="L17308" t="s">
        <v>25</v>
      </c>
      <c r="M17308" t="s">
        <v>120</v>
      </c>
    </row>
    <row r="17309" spans="1:13" x14ac:dyDescent="0.3">
      <c r="A17309" t="s">
        <v>2832</v>
      </c>
      <c r="C17309" t="s">
        <v>23213</v>
      </c>
      <c r="D17309">
        <v>33</v>
      </c>
      <c r="E17309" s="1">
        <v>2000000</v>
      </c>
      <c r="G17309" t="s">
        <v>111</v>
      </c>
      <c r="H17309" t="s">
        <v>23277</v>
      </c>
      <c r="I17309" t="s">
        <v>2834</v>
      </c>
      <c r="J17309" t="s">
        <v>119</v>
      </c>
      <c r="K17309" t="s">
        <v>24</v>
      </c>
      <c r="L17309" t="s">
        <v>25</v>
      </c>
      <c r="M17309" t="s">
        <v>120</v>
      </c>
    </row>
    <row r="17310" spans="1:13" x14ac:dyDescent="0.3">
      <c r="A17310" t="s">
        <v>2832</v>
      </c>
      <c r="C17310" t="s">
        <v>21907</v>
      </c>
      <c r="D17310">
        <v>36</v>
      </c>
      <c r="E17310" s="1">
        <v>2000000</v>
      </c>
      <c r="G17310" t="s">
        <v>111</v>
      </c>
      <c r="H17310" t="s">
        <v>21929</v>
      </c>
      <c r="I17310" t="s">
        <v>2834</v>
      </c>
      <c r="J17310" t="s">
        <v>119</v>
      </c>
      <c r="K17310" t="s">
        <v>24</v>
      </c>
      <c r="L17310" t="s">
        <v>25</v>
      </c>
      <c r="M17310" t="s">
        <v>120</v>
      </c>
    </row>
    <row r="17311" spans="1:13" x14ac:dyDescent="0.3">
      <c r="A17311" t="s">
        <v>2832</v>
      </c>
      <c r="C17311" t="s">
        <v>15490</v>
      </c>
      <c r="D17311">
        <v>24</v>
      </c>
      <c r="E17311" s="1">
        <v>528893</v>
      </c>
      <c r="G17311" t="s">
        <v>111</v>
      </c>
      <c r="H17311" t="s">
        <v>15589</v>
      </c>
      <c r="I17311" t="s">
        <v>2834</v>
      </c>
      <c r="J17311" t="s">
        <v>119</v>
      </c>
      <c r="K17311" t="s">
        <v>24</v>
      </c>
      <c r="L17311" t="s">
        <v>25</v>
      </c>
      <c r="M17311" t="s">
        <v>120</v>
      </c>
    </row>
    <row r="17312" spans="1:13" x14ac:dyDescent="0.3">
      <c r="A17312" t="s">
        <v>2832</v>
      </c>
      <c r="C17312" t="s">
        <v>16236</v>
      </c>
      <c r="D17312">
        <v>4</v>
      </c>
      <c r="E17312" s="1">
        <v>1066403</v>
      </c>
      <c r="G17312" t="s">
        <v>111</v>
      </c>
      <c r="H17312" t="s">
        <v>16332</v>
      </c>
      <c r="I17312" t="s">
        <v>2834</v>
      </c>
      <c r="J17312" t="s">
        <v>119</v>
      </c>
      <c r="K17312" t="s">
        <v>24</v>
      </c>
      <c r="L17312" t="s">
        <v>25</v>
      </c>
      <c r="M17312" t="s">
        <v>120</v>
      </c>
    </row>
    <row r="17313" spans="1:13" x14ac:dyDescent="0.3">
      <c r="A17313" t="s">
        <v>2832</v>
      </c>
      <c r="C17313" t="s">
        <v>12803</v>
      </c>
      <c r="D17313">
        <v>12</v>
      </c>
      <c r="E17313" s="1">
        <v>250000</v>
      </c>
      <c r="G17313" t="s">
        <v>111</v>
      </c>
      <c r="H17313" t="s">
        <v>12859</v>
      </c>
      <c r="I17313" t="s">
        <v>2834</v>
      </c>
      <c r="J17313" t="s">
        <v>119</v>
      </c>
      <c r="K17313" t="s">
        <v>24</v>
      </c>
      <c r="L17313" t="s">
        <v>25</v>
      </c>
      <c r="M17313" t="s">
        <v>120</v>
      </c>
    </row>
    <row r="17314" spans="1:13" x14ac:dyDescent="0.3">
      <c r="A17314" t="s">
        <v>2832</v>
      </c>
      <c r="C17314" t="s">
        <v>10589</v>
      </c>
      <c r="D17314">
        <v>48</v>
      </c>
      <c r="E17314" s="1">
        <v>8000000</v>
      </c>
      <c r="G17314" t="s">
        <v>111</v>
      </c>
      <c r="H17314" t="s">
        <v>10691</v>
      </c>
      <c r="I17314" t="s">
        <v>2834</v>
      </c>
      <c r="J17314" t="s">
        <v>119</v>
      </c>
      <c r="K17314" t="s">
        <v>24</v>
      </c>
      <c r="L17314" t="s">
        <v>25</v>
      </c>
      <c r="M17314" t="s">
        <v>120</v>
      </c>
    </row>
    <row r="17315" spans="1:13" x14ac:dyDescent="0.3">
      <c r="A17315" t="s">
        <v>2832</v>
      </c>
      <c r="C17315" t="s">
        <v>10275</v>
      </c>
      <c r="D17315">
        <v>24</v>
      </c>
      <c r="E17315" s="1">
        <v>250000</v>
      </c>
      <c r="G17315" t="s">
        <v>111</v>
      </c>
      <c r="H17315" t="s">
        <v>10433</v>
      </c>
      <c r="I17315" t="s">
        <v>2834</v>
      </c>
      <c r="J17315" t="s">
        <v>119</v>
      </c>
      <c r="K17315" t="s">
        <v>24</v>
      </c>
      <c r="L17315" t="s">
        <v>25</v>
      </c>
      <c r="M17315" t="s">
        <v>120</v>
      </c>
    </row>
    <row r="17316" spans="1:13" x14ac:dyDescent="0.3">
      <c r="A17316" t="s">
        <v>2832</v>
      </c>
      <c r="C17316" t="s">
        <v>35458</v>
      </c>
      <c r="D17316">
        <v>24</v>
      </c>
      <c r="E17316" s="1">
        <v>2401202</v>
      </c>
      <c r="G17316" t="s">
        <v>111</v>
      </c>
      <c r="H17316" t="s">
        <v>35479</v>
      </c>
      <c r="I17316" t="s">
        <v>2834</v>
      </c>
      <c r="J17316" t="s">
        <v>119</v>
      </c>
      <c r="K17316" t="s">
        <v>24</v>
      </c>
      <c r="L17316" t="s">
        <v>25</v>
      </c>
      <c r="M17316" t="s">
        <v>120</v>
      </c>
    </row>
    <row r="17317" spans="1:13" x14ac:dyDescent="0.3">
      <c r="A17317" t="s">
        <v>2832</v>
      </c>
      <c r="C17317" t="s">
        <v>34985</v>
      </c>
      <c r="D17317">
        <v>26</v>
      </c>
      <c r="E17317" s="1">
        <v>1365117</v>
      </c>
      <c r="G17317" t="s">
        <v>111</v>
      </c>
      <c r="H17317" t="s">
        <v>35085</v>
      </c>
      <c r="I17317" t="s">
        <v>2834</v>
      </c>
      <c r="J17317" t="s">
        <v>119</v>
      </c>
      <c r="K17317" t="s">
        <v>24</v>
      </c>
      <c r="L17317" t="s">
        <v>25</v>
      </c>
      <c r="M17317" t="s">
        <v>120</v>
      </c>
    </row>
    <row r="17318" spans="1:13" x14ac:dyDescent="0.3">
      <c r="A17318" t="s">
        <v>2832</v>
      </c>
      <c r="C17318" t="s">
        <v>33755</v>
      </c>
      <c r="D17318">
        <v>12</v>
      </c>
      <c r="E17318" s="1">
        <v>198704</v>
      </c>
      <c r="G17318" t="s">
        <v>111</v>
      </c>
      <c r="H17318" t="s">
        <v>33991</v>
      </c>
      <c r="I17318" t="s">
        <v>2834</v>
      </c>
      <c r="J17318" t="s">
        <v>119</v>
      </c>
      <c r="K17318" t="s">
        <v>24</v>
      </c>
      <c r="L17318" t="s">
        <v>25</v>
      </c>
      <c r="M17318" t="s">
        <v>120</v>
      </c>
    </row>
    <row r="17319" spans="1:13" x14ac:dyDescent="0.3">
      <c r="A17319" t="s">
        <v>2832</v>
      </c>
      <c r="C17319" t="s">
        <v>37363</v>
      </c>
      <c r="D17319">
        <v>24</v>
      </c>
      <c r="E17319" s="1">
        <v>494933</v>
      </c>
      <c r="G17319" t="s">
        <v>111</v>
      </c>
      <c r="H17319" t="s">
        <v>37408</v>
      </c>
      <c r="I17319" t="s">
        <v>2834</v>
      </c>
      <c r="J17319" t="s">
        <v>119</v>
      </c>
      <c r="K17319" t="s">
        <v>24</v>
      </c>
      <c r="L17319" t="s">
        <v>25</v>
      </c>
      <c r="M17319" t="s">
        <v>120</v>
      </c>
    </row>
    <row r="17320" spans="1:13" x14ac:dyDescent="0.3">
      <c r="A17320" t="s">
        <v>30798</v>
      </c>
      <c r="C17320" t="s">
        <v>30756</v>
      </c>
      <c r="D17320">
        <v>61</v>
      </c>
      <c r="E17320" s="1">
        <v>11957041</v>
      </c>
      <c r="G17320" t="s">
        <v>111</v>
      </c>
      <c r="H17320" t="s">
        <v>30405</v>
      </c>
      <c r="I17320" t="s">
        <v>7712</v>
      </c>
      <c r="J17320" t="s">
        <v>119</v>
      </c>
      <c r="K17320" t="s">
        <v>24</v>
      </c>
      <c r="L17320" t="s">
        <v>25</v>
      </c>
      <c r="M17320" t="s">
        <v>120</v>
      </c>
    </row>
    <row r="17321" spans="1:13" x14ac:dyDescent="0.3">
      <c r="A17321" t="s">
        <v>14695</v>
      </c>
      <c r="C17321" t="s">
        <v>35627</v>
      </c>
      <c r="D17321">
        <v>36</v>
      </c>
      <c r="E17321" s="1">
        <v>496776</v>
      </c>
      <c r="G17321" t="s">
        <v>111</v>
      </c>
      <c r="H17321" t="s">
        <v>35667</v>
      </c>
      <c r="I17321" t="s">
        <v>7712</v>
      </c>
      <c r="J17321" t="s">
        <v>119</v>
      </c>
      <c r="K17321" t="s">
        <v>24</v>
      </c>
      <c r="L17321" t="s">
        <v>25</v>
      </c>
      <c r="M17321" t="s">
        <v>120</v>
      </c>
    </row>
    <row r="17322" spans="1:13" x14ac:dyDescent="0.3">
      <c r="A17322" t="s">
        <v>14695</v>
      </c>
      <c r="C17322" t="s">
        <v>24450</v>
      </c>
      <c r="D17322">
        <v>3</v>
      </c>
      <c r="E17322" s="1">
        <v>125000</v>
      </c>
      <c r="G17322" t="s">
        <v>111</v>
      </c>
      <c r="H17322" t="s">
        <v>24497</v>
      </c>
      <c r="I17322" t="s">
        <v>7712</v>
      </c>
      <c r="J17322" t="s">
        <v>119</v>
      </c>
      <c r="K17322" t="s">
        <v>24</v>
      </c>
      <c r="L17322" t="s">
        <v>25</v>
      </c>
      <c r="M17322" t="s">
        <v>120</v>
      </c>
    </row>
    <row r="17323" spans="1:13" x14ac:dyDescent="0.3">
      <c r="A17323" t="s">
        <v>14695</v>
      </c>
      <c r="C17323" t="s">
        <v>26485</v>
      </c>
      <c r="D17323">
        <v>60</v>
      </c>
      <c r="E17323" s="1">
        <v>9800000</v>
      </c>
      <c r="G17323" t="s">
        <v>111</v>
      </c>
      <c r="H17323" t="s">
        <v>26493</v>
      </c>
      <c r="I17323" t="s">
        <v>7712</v>
      </c>
      <c r="J17323" t="s">
        <v>119</v>
      </c>
      <c r="K17323" t="s">
        <v>24</v>
      </c>
      <c r="L17323" t="s">
        <v>25</v>
      </c>
      <c r="M17323" t="s">
        <v>120</v>
      </c>
    </row>
    <row r="17324" spans="1:13" x14ac:dyDescent="0.3">
      <c r="A17324" t="s">
        <v>14695</v>
      </c>
      <c r="C17324" t="s">
        <v>14674</v>
      </c>
      <c r="D17324">
        <v>60</v>
      </c>
      <c r="E17324" s="1">
        <v>4934800</v>
      </c>
      <c r="G17324" t="s">
        <v>111</v>
      </c>
      <c r="H17324" t="s">
        <v>14696</v>
      </c>
      <c r="I17324" t="s">
        <v>7712</v>
      </c>
      <c r="J17324" t="s">
        <v>119</v>
      </c>
      <c r="K17324" t="s">
        <v>24</v>
      </c>
      <c r="L17324" t="s">
        <v>25</v>
      </c>
      <c r="M17324" t="s">
        <v>120</v>
      </c>
    </row>
    <row r="17325" spans="1:13" x14ac:dyDescent="0.3">
      <c r="A17325" t="s">
        <v>17927</v>
      </c>
      <c r="C17325" t="s">
        <v>17871</v>
      </c>
      <c r="D17325">
        <v>18</v>
      </c>
      <c r="E17325" s="1">
        <v>500000</v>
      </c>
      <c r="G17325" t="s">
        <v>111</v>
      </c>
      <c r="H17325" t="s">
        <v>17928</v>
      </c>
      <c r="I17325" t="s">
        <v>7712</v>
      </c>
      <c r="J17325" t="s">
        <v>119</v>
      </c>
      <c r="K17325" t="s">
        <v>24</v>
      </c>
      <c r="L17325" t="s">
        <v>25</v>
      </c>
      <c r="M17325" t="s">
        <v>120</v>
      </c>
    </row>
    <row r="17326" spans="1:13" x14ac:dyDescent="0.3">
      <c r="A17326" t="s">
        <v>34206</v>
      </c>
      <c r="C17326" t="s">
        <v>34198</v>
      </c>
      <c r="D17326">
        <v>50</v>
      </c>
      <c r="E17326" s="1">
        <v>2112080</v>
      </c>
      <c r="G17326" t="s">
        <v>111</v>
      </c>
      <c r="H17326" t="s">
        <v>34207</v>
      </c>
      <c r="I17326" t="s">
        <v>7712</v>
      </c>
      <c r="J17326" t="s">
        <v>119</v>
      </c>
      <c r="K17326" t="s">
        <v>24</v>
      </c>
      <c r="L17326" t="s">
        <v>25</v>
      </c>
      <c r="M17326" t="s">
        <v>120</v>
      </c>
    </row>
    <row r="17327" spans="1:13" x14ac:dyDescent="0.3">
      <c r="A17327" t="s">
        <v>959</v>
      </c>
      <c r="C17327" t="s">
        <v>2957</v>
      </c>
      <c r="D17327">
        <v>35</v>
      </c>
      <c r="E17327" s="1">
        <v>3500000</v>
      </c>
      <c r="G17327" t="s">
        <v>111</v>
      </c>
      <c r="H17327" t="s">
        <v>3012</v>
      </c>
      <c r="I17327" t="s">
        <v>22</v>
      </c>
      <c r="J17327" t="s">
        <v>23</v>
      </c>
      <c r="K17327" t="s">
        <v>24</v>
      </c>
      <c r="L17327" t="s">
        <v>25</v>
      </c>
      <c r="M17327" t="s">
        <v>1094</v>
      </c>
    </row>
    <row r="17328" spans="1:13" x14ac:dyDescent="0.3">
      <c r="A17328" t="s">
        <v>959</v>
      </c>
      <c r="C17328" t="s">
        <v>2957</v>
      </c>
      <c r="D17328">
        <v>17</v>
      </c>
      <c r="E17328" s="1">
        <v>3000000</v>
      </c>
      <c r="G17328" t="s">
        <v>111</v>
      </c>
      <c r="H17328" t="s">
        <v>3109</v>
      </c>
      <c r="I17328" t="s">
        <v>22</v>
      </c>
      <c r="J17328" t="s">
        <v>23</v>
      </c>
      <c r="K17328" t="s">
        <v>24</v>
      </c>
      <c r="L17328" t="s">
        <v>25</v>
      </c>
      <c r="M17328" t="s">
        <v>120</v>
      </c>
    </row>
    <row r="17329" spans="1:13" x14ac:dyDescent="0.3">
      <c r="A17329" t="s">
        <v>959</v>
      </c>
      <c r="C17329" t="s">
        <v>1852</v>
      </c>
      <c r="D17329">
        <v>12</v>
      </c>
      <c r="E17329" s="1">
        <v>250000</v>
      </c>
      <c r="G17329" t="s">
        <v>111</v>
      </c>
      <c r="H17329" t="s">
        <v>2190</v>
      </c>
      <c r="I17329" t="s">
        <v>22</v>
      </c>
      <c r="J17329" t="s">
        <v>23</v>
      </c>
      <c r="K17329" t="s">
        <v>24</v>
      </c>
      <c r="L17329" t="s">
        <v>25</v>
      </c>
      <c r="M17329" t="s">
        <v>120</v>
      </c>
    </row>
    <row r="17330" spans="1:13" x14ac:dyDescent="0.3">
      <c r="A17330" t="s">
        <v>959</v>
      </c>
      <c r="C17330" t="s">
        <v>1558</v>
      </c>
      <c r="D17330">
        <v>24</v>
      </c>
      <c r="E17330" s="1">
        <v>300000</v>
      </c>
      <c r="G17330" t="s">
        <v>907</v>
      </c>
      <c r="H17330" t="s">
        <v>1593</v>
      </c>
      <c r="I17330" t="s">
        <v>22</v>
      </c>
      <c r="J17330" t="s">
        <v>23</v>
      </c>
      <c r="K17330" t="s">
        <v>24</v>
      </c>
      <c r="L17330" t="s">
        <v>17</v>
      </c>
      <c r="M17330" t="s">
        <v>1594</v>
      </c>
    </row>
    <row r="17331" spans="1:13" x14ac:dyDescent="0.3">
      <c r="A17331" t="s">
        <v>959</v>
      </c>
      <c r="C17331" t="s">
        <v>979</v>
      </c>
      <c r="D17331">
        <v>30</v>
      </c>
      <c r="E17331" s="1">
        <v>1800000</v>
      </c>
      <c r="G17331" t="s">
        <v>111</v>
      </c>
      <c r="H17331" t="s">
        <v>1151</v>
      </c>
      <c r="I17331" t="s">
        <v>22</v>
      </c>
      <c r="J17331" t="s">
        <v>23</v>
      </c>
      <c r="K17331" t="s">
        <v>24</v>
      </c>
      <c r="L17331" t="s">
        <v>25</v>
      </c>
      <c r="M17331" t="s">
        <v>120</v>
      </c>
    </row>
    <row r="17332" spans="1:13" x14ac:dyDescent="0.3">
      <c r="A17332" t="s">
        <v>959</v>
      </c>
      <c r="C17332" t="s">
        <v>783</v>
      </c>
      <c r="D17332">
        <v>35</v>
      </c>
      <c r="E17332" s="1">
        <v>1875593</v>
      </c>
      <c r="G17332" t="s">
        <v>13</v>
      </c>
      <c r="H17332" t="s">
        <v>960</v>
      </c>
      <c r="I17332" t="s">
        <v>22</v>
      </c>
      <c r="J17332" t="s">
        <v>23</v>
      </c>
      <c r="K17332" t="s">
        <v>24</v>
      </c>
      <c r="L17332" t="s">
        <v>17</v>
      </c>
      <c r="M17332" t="s">
        <v>87</v>
      </c>
    </row>
    <row r="17333" spans="1:13" x14ac:dyDescent="0.3">
      <c r="A17333" t="s">
        <v>959</v>
      </c>
      <c r="C17333" t="s">
        <v>27925</v>
      </c>
      <c r="D17333">
        <v>50</v>
      </c>
      <c r="E17333" s="1">
        <v>50000000</v>
      </c>
      <c r="G17333" t="s">
        <v>168</v>
      </c>
      <c r="H17333" t="s">
        <v>28142</v>
      </c>
      <c r="I17333" t="s">
        <v>22</v>
      </c>
      <c r="J17333" t="s">
        <v>23</v>
      </c>
      <c r="K17333" t="s">
        <v>24</v>
      </c>
      <c r="L17333" t="s">
        <v>170</v>
      </c>
      <c r="M17333" t="s">
        <v>171</v>
      </c>
    </row>
    <row r="17334" spans="1:13" x14ac:dyDescent="0.3">
      <c r="A17334" t="s">
        <v>959</v>
      </c>
      <c r="C17334" t="s">
        <v>27925</v>
      </c>
      <c r="D17334">
        <v>5</v>
      </c>
      <c r="E17334" s="1">
        <v>100000</v>
      </c>
      <c r="G17334" t="s">
        <v>111</v>
      </c>
      <c r="H17334" t="s">
        <v>28148</v>
      </c>
      <c r="I17334" t="s">
        <v>22</v>
      </c>
      <c r="J17334" t="s">
        <v>23</v>
      </c>
      <c r="K17334" t="s">
        <v>24</v>
      </c>
      <c r="L17334" t="s">
        <v>25</v>
      </c>
      <c r="M17334" t="s">
        <v>120</v>
      </c>
    </row>
    <row r="17335" spans="1:13" x14ac:dyDescent="0.3">
      <c r="A17335" t="s">
        <v>959</v>
      </c>
      <c r="C17335" t="s">
        <v>27925</v>
      </c>
      <c r="D17335">
        <v>49</v>
      </c>
      <c r="E17335" s="1">
        <v>25000000</v>
      </c>
      <c r="G17335" t="s">
        <v>168</v>
      </c>
      <c r="H17335" t="s">
        <v>28173</v>
      </c>
      <c r="I17335" t="s">
        <v>22</v>
      </c>
      <c r="J17335" t="s">
        <v>23</v>
      </c>
      <c r="K17335" t="s">
        <v>24</v>
      </c>
      <c r="L17335" t="s">
        <v>115</v>
      </c>
      <c r="M17335" t="s">
        <v>171</v>
      </c>
    </row>
    <row r="17336" spans="1:13" x14ac:dyDescent="0.3">
      <c r="A17336" t="s">
        <v>959</v>
      </c>
      <c r="C17336" t="s">
        <v>28282</v>
      </c>
      <c r="D17336">
        <v>10</v>
      </c>
      <c r="E17336" s="1">
        <v>100000</v>
      </c>
      <c r="G17336" t="s">
        <v>111</v>
      </c>
      <c r="H17336" t="s">
        <v>28671</v>
      </c>
      <c r="I17336" t="s">
        <v>22</v>
      </c>
      <c r="J17336" t="s">
        <v>23</v>
      </c>
      <c r="K17336" t="s">
        <v>24</v>
      </c>
      <c r="L17336" t="s">
        <v>25</v>
      </c>
      <c r="M17336" t="s">
        <v>120</v>
      </c>
    </row>
    <row r="17337" spans="1:13" x14ac:dyDescent="0.3">
      <c r="A17337" t="s">
        <v>959</v>
      </c>
      <c r="C17337" t="s">
        <v>28715</v>
      </c>
      <c r="D17337">
        <v>35</v>
      </c>
      <c r="E17337" s="1">
        <v>4365000</v>
      </c>
      <c r="G17337" t="s">
        <v>69</v>
      </c>
      <c r="H17337" t="s">
        <v>24174</v>
      </c>
      <c r="I17337" t="s">
        <v>22</v>
      </c>
      <c r="J17337" t="s">
        <v>23</v>
      </c>
      <c r="K17337" t="s">
        <v>24</v>
      </c>
      <c r="L17337" t="s">
        <v>17</v>
      </c>
      <c r="M17337" t="s">
        <v>39</v>
      </c>
    </row>
    <row r="17338" spans="1:13" x14ac:dyDescent="0.3">
      <c r="A17338" t="s">
        <v>959</v>
      </c>
      <c r="C17338" t="s">
        <v>27748</v>
      </c>
      <c r="D17338">
        <v>29</v>
      </c>
      <c r="E17338" s="1">
        <v>160000</v>
      </c>
      <c r="G17338" t="s">
        <v>69</v>
      </c>
      <c r="H17338" t="s">
        <v>27761</v>
      </c>
      <c r="I17338" t="s">
        <v>22</v>
      </c>
      <c r="J17338" t="s">
        <v>23</v>
      </c>
      <c r="K17338" t="s">
        <v>24</v>
      </c>
      <c r="L17338" t="s">
        <v>25</v>
      </c>
      <c r="M17338" t="s">
        <v>221</v>
      </c>
    </row>
    <row r="17339" spans="1:13" x14ac:dyDescent="0.3">
      <c r="A17339" t="s">
        <v>959</v>
      </c>
      <c r="C17339" t="s">
        <v>27408</v>
      </c>
      <c r="D17339">
        <v>19</v>
      </c>
      <c r="E17339" s="1">
        <v>4000000</v>
      </c>
      <c r="G17339" t="s">
        <v>111</v>
      </c>
      <c r="H17339" t="s">
        <v>27423</v>
      </c>
      <c r="I17339" t="s">
        <v>22</v>
      </c>
      <c r="J17339" t="s">
        <v>23</v>
      </c>
      <c r="K17339" t="s">
        <v>24</v>
      </c>
      <c r="L17339" t="s">
        <v>25</v>
      </c>
      <c r="M17339" t="s">
        <v>120</v>
      </c>
    </row>
    <row r="17340" spans="1:13" x14ac:dyDescent="0.3">
      <c r="A17340" t="s">
        <v>959</v>
      </c>
      <c r="C17340" t="s">
        <v>27614</v>
      </c>
      <c r="D17340">
        <v>16</v>
      </c>
      <c r="E17340" s="1">
        <v>199987</v>
      </c>
      <c r="G17340" t="s">
        <v>111</v>
      </c>
      <c r="H17340" t="s">
        <v>27638</v>
      </c>
      <c r="I17340" t="s">
        <v>22</v>
      </c>
      <c r="J17340" t="s">
        <v>23</v>
      </c>
      <c r="K17340" t="s">
        <v>24</v>
      </c>
      <c r="L17340" t="s">
        <v>25</v>
      </c>
      <c r="M17340" t="s">
        <v>120</v>
      </c>
    </row>
    <row r="17341" spans="1:13" x14ac:dyDescent="0.3">
      <c r="A17341" t="s">
        <v>959</v>
      </c>
      <c r="C17341" t="s">
        <v>27614</v>
      </c>
      <c r="D17341">
        <v>4</v>
      </c>
      <c r="E17341" s="1">
        <v>284396</v>
      </c>
      <c r="G17341" t="s">
        <v>111</v>
      </c>
      <c r="H17341" t="s">
        <v>27669</v>
      </c>
      <c r="I17341" t="s">
        <v>22</v>
      </c>
      <c r="J17341" t="s">
        <v>23</v>
      </c>
      <c r="K17341" t="s">
        <v>24</v>
      </c>
      <c r="L17341" t="s">
        <v>25</v>
      </c>
      <c r="M17341" t="s">
        <v>120</v>
      </c>
    </row>
    <row r="17342" spans="1:13" x14ac:dyDescent="0.3">
      <c r="A17342" t="s">
        <v>959</v>
      </c>
      <c r="C17342" t="s">
        <v>29302</v>
      </c>
      <c r="D17342">
        <v>13</v>
      </c>
      <c r="E17342" s="1">
        <v>372859</v>
      </c>
      <c r="G17342" t="s">
        <v>111</v>
      </c>
      <c r="H17342" t="s">
        <v>29317</v>
      </c>
      <c r="I17342" t="s">
        <v>22</v>
      </c>
      <c r="J17342" t="s">
        <v>23</v>
      </c>
      <c r="K17342" t="s">
        <v>24</v>
      </c>
      <c r="L17342" t="s">
        <v>25</v>
      </c>
      <c r="M17342" t="s">
        <v>112</v>
      </c>
    </row>
    <row r="17343" spans="1:13" x14ac:dyDescent="0.3">
      <c r="A17343" t="s">
        <v>959</v>
      </c>
      <c r="C17343" t="s">
        <v>29922</v>
      </c>
      <c r="D17343">
        <v>23</v>
      </c>
      <c r="E17343" s="1">
        <v>999999</v>
      </c>
      <c r="G17343" t="s">
        <v>111</v>
      </c>
      <c r="H17343" t="s">
        <v>30204</v>
      </c>
      <c r="I17343" t="s">
        <v>22</v>
      </c>
      <c r="J17343" t="s">
        <v>23</v>
      </c>
      <c r="K17343" t="s">
        <v>24</v>
      </c>
      <c r="L17343" t="s">
        <v>25</v>
      </c>
      <c r="M17343" t="s">
        <v>120</v>
      </c>
    </row>
    <row r="17344" spans="1:13" x14ac:dyDescent="0.3">
      <c r="A17344" t="s">
        <v>959</v>
      </c>
      <c r="C17344" t="s">
        <v>30364</v>
      </c>
      <c r="D17344">
        <v>64</v>
      </c>
      <c r="E17344" s="1">
        <v>60149151</v>
      </c>
      <c r="G17344" t="s">
        <v>12090</v>
      </c>
      <c r="H17344" t="s">
        <v>30518</v>
      </c>
      <c r="I17344" t="s">
        <v>22</v>
      </c>
      <c r="J17344" t="s">
        <v>23</v>
      </c>
      <c r="K17344" t="s">
        <v>24</v>
      </c>
      <c r="L17344" t="s">
        <v>17</v>
      </c>
      <c r="M17344" t="s">
        <v>30519</v>
      </c>
    </row>
    <row r="17345" spans="1:13" x14ac:dyDescent="0.3">
      <c r="A17345" t="s">
        <v>959</v>
      </c>
      <c r="C17345" t="s">
        <v>30756</v>
      </c>
      <c r="D17345">
        <v>30</v>
      </c>
      <c r="E17345" s="1">
        <v>1249205</v>
      </c>
      <c r="G17345" t="s">
        <v>111</v>
      </c>
      <c r="H17345" t="s">
        <v>30782</v>
      </c>
      <c r="I17345" t="s">
        <v>22</v>
      </c>
      <c r="J17345" t="s">
        <v>23</v>
      </c>
      <c r="K17345" t="s">
        <v>24</v>
      </c>
      <c r="L17345" t="s">
        <v>25</v>
      </c>
      <c r="M17345" t="s">
        <v>120</v>
      </c>
    </row>
    <row r="17346" spans="1:13" x14ac:dyDescent="0.3">
      <c r="A17346" t="s">
        <v>959</v>
      </c>
      <c r="C17346" t="s">
        <v>30851</v>
      </c>
      <c r="D17346">
        <v>18</v>
      </c>
      <c r="E17346" s="1">
        <v>372159</v>
      </c>
      <c r="G17346" t="s">
        <v>111</v>
      </c>
      <c r="H17346" t="s">
        <v>30858</v>
      </c>
      <c r="I17346" t="s">
        <v>22</v>
      </c>
      <c r="J17346" t="s">
        <v>23</v>
      </c>
      <c r="K17346" t="s">
        <v>24</v>
      </c>
      <c r="L17346" t="s">
        <v>25</v>
      </c>
      <c r="M17346" t="s">
        <v>120</v>
      </c>
    </row>
    <row r="17347" spans="1:13" x14ac:dyDescent="0.3">
      <c r="A17347" t="s">
        <v>959</v>
      </c>
      <c r="C17347" t="s">
        <v>31019</v>
      </c>
      <c r="D17347">
        <v>9</v>
      </c>
      <c r="E17347" s="1">
        <v>87913</v>
      </c>
      <c r="G17347" t="s">
        <v>69</v>
      </c>
      <c r="H17347" t="s">
        <v>31040</v>
      </c>
      <c r="I17347" t="s">
        <v>22</v>
      </c>
      <c r="J17347" t="s">
        <v>23</v>
      </c>
      <c r="K17347" t="s">
        <v>24</v>
      </c>
      <c r="L17347" t="s">
        <v>17</v>
      </c>
      <c r="M17347" t="s">
        <v>221</v>
      </c>
    </row>
    <row r="17348" spans="1:13" x14ac:dyDescent="0.3">
      <c r="A17348" t="s">
        <v>959</v>
      </c>
      <c r="C17348" t="s">
        <v>5155</v>
      </c>
      <c r="D17348">
        <v>33</v>
      </c>
      <c r="E17348" s="1">
        <v>1900000</v>
      </c>
      <c r="G17348" t="s">
        <v>111</v>
      </c>
      <c r="H17348" t="s">
        <v>5195</v>
      </c>
      <c r="I17348" t="s">
        <v>22</v>
      </c>
      <c r="J17348" t="s">
        <v>23</v>
      </c>
      <c r="K17348" t="s">
        <v>24</v>
      </c>
      <c r="L17348" t="s">
        <v>25</v>
      </c>
      <c r="M17348" t="s">
        <v>120</v>
      </c>
    </row>
    <row r="17349" spans="1:13" x14ac:dyDescent="0.3">
      <c r="A17349" t="s">
        <v>959</v>
      </c>
      <c r="C17349" t="s">
        <v>5155</v>
      </c>
      <c r="D17349">
        <v>13</v>
      </c>
      <c r="E17349" s="1">
        <v>4740107</v>
      </c>
      <c r="G17349" t="s">
        <v>69</v>
      </c>
      <c r="H17349" t="s">
        <v>5521</v>
      </c>
      <c r="I17349" t="s">
        <v>22</v>
      </c>
      <c r="J17349" t="s">
        <v>23</v>
      </c>
      <c r="K17349" t="s">
        <v>24</v>
      </c>
      <c r="L17349" t="s">
        <v>25</v>
      </c>
      <c r="M17349" t="s">
        <v>221</v>
      </c>
    </row>
    <row r="17350" spans="1:13" x14ac:dyDescent="0.3">
      <c r="A17350" t="s">
        <v>959</v>
      </c>
      <c r="C17350" t="s">
        <v>4395</v>
      </c>
      <c r="D17350">
        <v>112</v>
      </c>
      <c r="E17350" s="1">
        <v>50000000</v>
      </c>
      <c r="G17350" t="s">
        <v>21</v>
      </c>
      <c r="H17350" t="s">
        <v>4408</v>
      </c>
      <c r="I17350" t="s">
        <v>22</v>
      </c>
      <c r="J17350" t="s">
        <v>23</v>
      </c>
      <c r="K17350" t="s">
        <v>24</v>
      </c>
      <c r="L17350" t="s">
        <v>17</v>
      </c>
      <c r="M17350" t="s">
        <v>26</v>
      </c>
    </row>
    <row r="17351" spans="1:13" x14ac:dyDescent="0.3">
      <c r="A17351" t="s">
        <v>959</v>
      </c>
      <c r="C17351" t="s">
        <v>4395</v>
      </c>
      <c r="D17351">
        <v>27</v>
      </c>
      <c r="E17351" s="1">
        <v>1500000</v>
      </c>
      <c r="G17351" t="s">
        <v>111</v>
      </c>
      <c r="H17351" t="s">
        <v>4481</v>
      </c>
      <c r="I17351" t="s">
        <v>22</v>
      </c>
      <c r="J17351" t="s">
        <v>23</v>
      </c>
      <c r="K17351" t="s">
        <v>24</v>
      </c>
      <c r="L17351" t="s">
        <v>25</v>
      </c>
      <c r="M17351" t="s">
        <v>120</v>
      </c>
    </row>
    <row r="17352" spans="1:13" x14ac:dyDescent="0.3">
      <c r="A17352" t="s">
        <v>959</v>
      </c>
      <c r="C17352" t="s">
        <v>4681</v>
      </c>
      <c r="D17352">
        <v>25</v>
      </c>
      <c r="E17352" s="1">
        <v>900000</v>
      </c>
      <c r="G17352" t="s">
        <v>111</v>
      </c>
      <c r="H17352" t="s">
        <v>4780</v>
      </c>
      <c r="I17352" t="s">
        <v>22</v>
      </c>
      <c r="J17352" t="s">
        <v>23</v>
      </c>
      <c r="K17352" t="s">
        <v>24</v>
      </c>
      <c r="L17352" t="s">
        <v>25</v>
      </c>
      <c r="M17352" t="s">
        <v>120</v>
      </c>
    </row>
    <row r="17353" spans="1:13" x14ac:dyDescent="0.3">
      <c r="A17353" t="s">
        <v>959</v>
      </c>
      <c r="C17353" t="s">
        <v>5763</v>
      </c>
      <c r="D17353">
        <v>12</v>
      </c>
      <c r="E17353" s="1">
        <v>200000</v>
      </c>
      <c r="G17353" t="s">
        <v>69</v>
      </c>
      <c r="H17353" t="s">
        <v>5812</v>
      </c>
      <c r="I17353" t="s">
        <v>22</v>
      </c>
      <c r="J17353" t="s">
        <v>23</v>
      </c>
      <c r="K17353" t="s">
        <v>24</v>
      </c>
      <c r="L17353" t="s">
        <v>25</v>
      </c>
      <c r="M17353" t="s">
        <v>221</v>
      </c>
    </row>
    <row r="17354" spans="1:13" x14ac:dyDescent="0.3">
      <c r="A17354" t="s">
        <v>959</v>
      </c>
      <c r="C17354" t="s">
        <v>24055</v>
      </c>
      <c r="D17354">
        <v>15</v>
      </c>
      <c r="E17354" s="1">
        <v>132121</v>
      </c>
      <c r="G17354" t="s">
        <v>111</v>
      </c>
      <c r="H17354" t="s">
        <v>16135</v>
      </c>
      <c r="I17354" t="s">
        <v>22</v>
      </c>
      <c r="J17354" t="s">
        <v>23</v>
      </c>
      <c r="K17354" t="s">
        <v>24</v>
      </c>
      <c r="L17354" t="s">
        <v>25</v>
      </c>
      <c r="M17354" t="s">
        <v>120</v>
      </c>
    </row>
    <row r="17355" spans="1:13" x14ac:dyDescent="0.3">
      <c r="A17355" t="s">
        <v>959</v>
      </c>
      <c r="C17355" t="s">
        <v>24055</v>
      </c>
      <c r="D17355">
        <v>38</v>
      </c>
      <c r="E17355" s="1">
        <v>4200000</v>
      </c>
      <c r="G17355" t="s">
        <v>69</v>
      </c>
      <c r="H17355" t="s">
        <v>24174</v>
      </c>
      <c r="I17355" t="s">
        <v>22</v>
      </c>
      <c r="J17355" t="s">
        <v>23</v>
      </c>
      <c r="K17355" t="s">
        <v>24</v>
      </c>
      <c r="L17355" t="s">
        <v>17</v>
      </c>
      <c r="M17355" t="s">
        <v>39</v>
      </c>
    </row>
    <row r="17356" spans="1:13" x14ac:dyDescent="0.3">
      <c r="A17356" t="s">
        <v>959</v>
      </c>
      <c r="C17356" t="s">
        <v>23213</v>
      </c>
      <c r="D17356">
        <v>12</v>
      </c>
      <c r="E17356" s="1">
        <v>7900000</v>
      </c>
      <c r="G17356" t="s">
        <v>748</v>
      </c>
      <c r="H17356" t="s">
        <v>23300</v>
      </c>
      <c r="I17356" t="s">
        <v>22</v>
      </c>
      <c r="J17356" t="s">
        <v>23</v>
      </c>
      <c r="K17356" t="s">
        <v>24</v>
      </c>
      <c r="L17356" t="s">
        <v>25</v>
      </c>
      <c r="M17356" t="s">
        <v>1397</v>
      </c>
    </row>
    <row r="17357" spans="1:13" x14ac:dyDescent="0.3">
      <c r="A17357" t="s">
        <v>959</v>
      </c>
      <c r="C17357" t="s">
        <v>23427</v>
      </c>
      <c r="D17357">
        <v>60</v>
      </c>
      <c r="E17357" s="1">
        <v>30000000</v>
      </c>
      <c r="G17357" t="s">
        <v>21</v>
      </c>
      <c r="H17357" t="s">
        <v>23481</v>
      </c>
      <c r="I17357" t="s">
        <v>22</v>
      </c>
      <c r="J17357" t="s">
        <v>23</v>
      </c>
      <c r="K17357" t="s">
        <v>24</v>
      </c>
      <c r="L17357" t="s">
        <v>25</v>
      </c>
      <c r="M17357" t="s">
        <v>26</v>
      </c>
    </row>
    <row r="17358" spans="1:13" x14ac:dyDescent="0.3">
      <c r="A17358" t="s">
        <v>959</v>
      </c>
      <c r="C17358" t="s">
        <v>23966</v>
      </c>
      <c r="D17358">
        <v>21</v>
      </c>
      <c r="E17358" s="1">
        <v>329553</v>
      </c>
      <c r="G17358" t="s">
        <v>111</v>
      </c>
      <c r="H17358" t="s">
        <v>23986</v>
      </c>
      <c r="I17358" t="s">
        <v>22</v>
      </c>
      <c r="J17358" t="s">
        <v>23</v>
      </c>
      <c r="K17358" t="s">
        <v>24</v>
      </c>
      <c r="L17358" t="s">
        <v>25</v>
      </c>
      <c r="M17358" t="s">
        <v>232</v>
      </c>
    </row>
    <row r="17359" spans="1:13" x14ac:dyDescent="0.3">
      <c r="A17359" t="s">
        <v>959</v>
      </c>
      <c r="C17359" t="s">
        <v>23966</v>
      </c>
      <c r="D17359">
        <v>36</v>
      </c>
      <c r="E17359" s="1">
        <v>225000</v>
      </c>
      <c r="G17359" t="s">
        <v>111</v>
      </c>
      <c r="H17359" t="s">
        <v>24028</v>
      </c>
      <c r="I17359" t="s">
        <v>22</v>
      </c>
      <c r="J17359" t="s">
        <v>23</v>
      </c>
      <c r="K17359" t="s">
        <v>24</v>
      </c>
      <c r="L17359" t="s">
        <v>25</v>
      </c>
      <c r="M17359" t="s">
        <v>3790</v>
      </c>
    </row>
    <row r="17360" spans="1:13" x14ac:dyDescent="0.3">
      <c r="A17360" t="s">
        <v>959</v>
      </c>
      <c r="C17360" t="s">
        <v>23966</v>
      </c>
      <c r="D17360">
        <v>17</v>
      </c>
      <c r="E17360" s="1">
        <v>1204005</v>
      </c>
      <c r="G17360" t="s">
        <v>34</v>
      </c>
      <c r="H17360" t="s">
        <v>16733</v>
      </c>
      <c r="I17360" t="s">
        <v>22</v>
      </c>
      <c r="J17360" t="s">
        <v>23</v>
      </c>
      <c r="K17360" t="s">
        <v>24</v>
      </c>
      <c r="L17360" t="s">
        <v>25</v>
      </c>
      <c r="M17360" t="s">
        <v>740</v>
      </c>
    </row>
    <row r="17361" spans="1:13" x14ac:dyDescent="0.3">
      <c r="A17361" t="s">
        <v>959</v>
      </c>
      <c r="C17361" t="s">
        <v>23856</v>
      </c>
      <c r="D17361">
        <v>31</v>
      </c>
      <c r="E17361" s="1">
        <v>700000</v>
      </c>
      <c r="G17361" t="s">
        <v>571</v>
      </c>
      <c r="H17361" t="s">
        <v>23894</v>
      </c>
      <c r="I17361" t="s">
        <v>22</v>
      </c>
      <c r="J17361" t="s">
        <v>23</v>
      </c>
      <c r="K17361" t="s">
        <v>24</v>
      </c>
      <c r="L17361" t="s">
        <v>17</v>
      </c>
      <c r="M17361" t="s">
        <v>23895</v>
      </c>
    </row>
    <row r="17362" spans="1:13" x14ac:dyDescent="0.3">
      <c r="A17362" t="s">
        <v>959</v>
      </c>
      <c r="C17362" t="s">
        <v>23856</v>
      </c>
      <c r="D17362">
        <v>27</v>
      </c>
      <c r="E17362" s="1">
        <v>250000</v>
      </c>
      <c r="G17362" t="s">
        <v>111</v>
      </c>
      <c r="H17362" t="s">
        <v>23925</v>
      </c>
      <c r="I17362" t="s">
        <v>22</v>
      </c>
      <c r="J17362" t="s">
        <v>23</v>
      </c>
      <c r="K17362" t="s">
        <v>24</v>
      </c>
      <c r="L17362" t="s">
        <v>25</v>
      </c>
      <c r="M17362" t="s">
        <v>322</v>
      </c>
    </row>
    <row r="17363" spans="1:13" x14ac:dyDescent="0.3">
      <c r="A17363" t="s">
        <v>959</v>
      </c>
      <c r="C17363" t="s">
        <v>23856</v>
      </c>
      <c r="D17363">
        <v>15</v>
      </c>
      <c r="E17363" s="1">
        <v>200000</v>
      </c>
      <c r="G17363" t="s">
        <v>111</v>
      </c>
      <c r="H17363" t="s">
        <v>23947</v>
      </c>
      <c r="I17363" t="s">
        <v>22</v>
      </c>
      <c r="J17363" t="s">
        <v>23</v>
      </c>
      <c r="K17363" t="s">
        <v>24</v>
      </c>
      <c r="L17363" t="s">
        <v>25</v>
      </c>
      <c r="M17363" t="s">
        <v>120</v>
      </c>
    </row>
    <row r="17364" spans="1:13" x14ac:dyDescent="0.3">
      <c r="A17364" t="s">
        <v>959</v>
      </c>
      <c r="C17364" t="s">
        <v>23704</v>
      </c>
      <c r="D17364">
        <v>49</v>
      </c>
      <c r="E17364" s="1">
        <v>440000</v>
      </c>
      <c r="G17364" t="s">
        <v>111</v>
      </c>
      <c r="H17364" t="s">
        <v>23715</v>
      </c>
      <c r="I17364" t="s">
        <v>22</v>
      </c>
      <c r="J17364" t="s">
        <v>23</v>
      </c>
      <c r="K17364" t="s">
        <v>24</v>
      </c>
      <c r="L17364" t="s">
        <v>25</v>
      </c>
      <c r="M17364" t="s">
        <v>87</v>
      </c>
    </row>
    <row r="17365" spans="1:13" x14ac:dyDescent="0.3">
      <c r="A17365" t="s">
        <v>959</v>
      </c>
      <c r="C17365" t="s">
        <v>23704</v>
      </c>
      <c r="D17365">
        <v>31</v>
      </c>
      <c r="E17365" s="1">
        <v>1200000</v>
      </c>
      <c r="G17365" t="s">
        <v>69</v>
      </c>
      <c r="H17365" t="s">
        <v>23762</v>
      </c>
      <c r="I17365" t="s">
        <v>22</v>
      </c>
      <c r="J17365" t="s">
        <v>23</v>
      </c>
      <c r="K17365" t="s">
        <v>24</v>
      </c>
      <c r="L17365" t="s">
        <v>17</v>
      </c>
      <c r="M17365" t="s">
        <v>221</v>
      </c>
    </row>
    <row r="17366" spans="1:13" x14ac:dyDescent="0.3">
      <c r="A17366" t="s">
        <v>959</v>
      </c>
      <c r="C17366" t="s">
        <v>21173</v>
      </c>
      <c r="D17366">
        <v>26</v>
      </c>
      <c r="E17366" s="1">
        <v>1192141</v>
      </c>
      <c r="G17366" t="s">
        <v>111</v>
      </c>
      <c r="H17366" t="s">
        <v>21698</v>
      </c>
      <c r="I17366" t="s">
        <v>22</v>
      </c>
      <c r="J17366" t="s">
        <v>23</v>
      </c>
      <c r="K17366" t="s">
        <v>24</v>
      </c>
      <c r="L17366" t="s">
        <v>25</v>
      </c>
      <c r="M17366" t="s">
        <v>120</v>
      </c>
    </row>
    <row r="17367" spans="1:13" x14ac:dyDescent="0.3">
      <c r="A17367" t="s">
        <v>959</v>
      </c>
      <c r="C17367" t="s">
        <v>22248</v>
      </c>
      <c r="D17367">
        <v>12</v>
      </c>
      <c r="E17367" s="1">
        <v>550000</v>
      </c>
      <c r="G17367" t="s">
        <v>111</v>
      </c>
      <c r="H17367" t="s">
        <v>22329</v>
      </c>
      <c r="I17367" t="s">
        <v>22</v>
      </c>
      <c r="J17367" t="s">
        <v>23</v>
      </c>
      <c r="K17367" t="s">
        <v>24</v>
      </c>
      <c r="L17367" t="s">
        <v>25</v>
      </c>
      <c r="M17367" t="s">
        <v>120</v>
      </c>
    </row>
    <row r="17368" spans="1:13" x14ac:dyDescent="0.3">
      <c r="A17368" t="s">
        <v>959</v>
      </c>
      <c r="C17368" t="s">
        <v>21714</v>
      </c>
      <c r="D17368">
        <v>34</v>
      </c>
      <c r="E17368" s="1">
        <v>3002573</v>
      </c>
      <c r="G17368" t="s">
        <v>69</v>
      </c>
      <c r="H17368" t="s">
        <v>11984</v>
      </c>
      <c r="I17368" t="s">
        <v>22</v>
      </c>
      <c r="J17368" t="s">
        <v>23</v>
      </c>
      <c r="K17368" t="s">
        <v>24</v>
      </c>
      <c r="L17368" t="s">
        <v>17</v>
      </c>
      <c r="M17368" t="s">
        <v>39</v>
      </c>
    </row>
    <row r="17369" spans="1:13" x14ac:dyDescent="0.3">
      <c r="A17369" t="s">
        <v>959</v>
      </c>
      <c r="C17369" t="s">
        <v>22505</v>
      </c>
      <c r="D17369">
        <v>24</v>
      </c>
      <c r="E17369" s="1">
        <v>500000</v>
      </c>
      <c r="G17369" t="s">
        <v>111</v>
      </c>
      <c r="H17369" t="s">
        <v>22603</v>
      </c>
      <c r="I17369" t="s">
        <v>22</v>
      </c>
      <c r="J17369" t="s">
        <v>23</v>
      </c>
      <c r="K17369" t="s">
        <v>24</v>
      </c>
      <c r="L17369" t="s">
        <v>25</v>
      </c>
      <c r="M17369" t="s">
        <v>120</v>
      </c>
    </row>
    <row r="17370" spans="1:13" x14ac:dyDescent="0.3">
      <c r="A17370" t="s">
        <v>959</v>
      </c>
      <c r="C17370" t="s">
        <v>22505</v>
      </c>
      <c r="D17370">
        <v>43</v>
      </c>
      <c r="E17370" s="1">
        <v>141443</v>
      </c>
      <c r="G17370" t="s">
        <v>13</v>
      </c>
      <c r="H17370" t="s">
        <v>22607</v>
      </c>
      <c r="I17370" t="s">
        <v>22</v>
      </c>
      <c r="J17370" t="s">
        <v>23</v>
      </c>
      <c r="K17370" t="s">
        <v>24</v>
      </c>
      <c r="L17370" t="s">
        <v>17</v>
      </c>
      <c r="M17370" t="s">
        <v>4753</v>
      </c>
    </row>
    <row r="17371" spans="1:13" x14ac:dyDescent="0.3">
      <c r="A17371" t="s">
        <v>959</v>
      </c>
      <c r="C17371" t="s">
        <v>22505</v>
      </c>
      <c r="D17371">
        <v>13</v>
      </c>
      <c r="E17371" s="1">
        <v>7900010</v>
      </c>
      <c r="G17371" t="s">
        <v>748</v>
      </c>
      <c r="H17371" t="s">
        <v>22608</v>
      </c>
      <c r="I17371" t="s">
        <v>22</v>
      </c>
      <c r="J17371" t="s">
        <v>23</v>
      </c>
      <c r="K17371" t="s">
        <v>24</v>
      </c>
      <c r="L17371" t="s">
        <v>25</v>
      </c>
      <c r="M17371" t="s">
        <v>1397</v>
      </c>
    </row>
    <row r="17372" spans="1:13" x14ac:dyDescent="0.3">
      <c r="A17372" t="s">
        <v>959</v>
      </c>
      <c r="C17372" t="s">
        <v>21035</v>
      </c>
      <c r="D17372">
        <v>36</v>
      </c>
      <c r="E17372" s="1">
        <v>2743417</v>
      </c>
      <c r="G17372" t="s">
        <v>111</v>
      </c>
      <c r="H17372" t="s">
        <v>21166</v>
      </c>
      <c r="I17372" t="s">
        <v>22</v>
      </c>
      <c r="J17372" t="s">
        <v>23</v>
      </c>
      <c r="K17372" t="s">
        <v>24</v>
      </c>
      <c r="L17372" t="s">
        <v>25</v>
      </c>
      <c r="M17372" t="s">
        <v>120</v>
      </c>
    </row>
    <row r="17373" spans="1:13" x14ac:dyDescent="0.3">
      <c r="A17373" t="s">
        <v>959</v>
      </c>
      <c r="C17373" t="s">
        <v>21907</v>
      </c>
      <c r="D17373">
        <v>16</v>
      </c>
      <c r="E17373" s="1">
        <v>803540</v>
      </c>
      <c r="G17373" t="s">
        <v>69</v>
      </c>
      <c r="H17373" t="s">
        <v>21988</v>
      </c>
      <c r="I17373" t="s">
        <v>22</v>
      </c>
      <c r="J17373" t="s">
        <v>23</v>
      </c>
      <c r="K17373" t="s">
        <v>24</v>
      </c>
      <c r="L17373" t="s">
        <v>25</v>
      </c>
      <c r="M17373" t="s">
        <v>221</v>
      </c>
    </row>
    <row r="17374" spans="1:13" x14ac:dyDescent="0.3">
      <c r="A17374" t="s">
        <v>959</v>
      </c>
      <c r="C17374" t="s">
        <v>22024</v>
      </c>
      <c r="D17374">
        <v>24</v>
      </c>
      <c r="E17374" s="1">
        <v>3500000</v>
      </c>
      <c r="G17374" t="s">
        <v>69</v>
      </c>
      <c r="H17374" t="s">
        <v>22043</v>
      </c>
      <c r="I17374" t="s">
        <v>22</v>
      </c>
      <c r="J17374" t="s">
        <v>23</v>
      </c>
      <c r="K17374" t="s">
        <v>24</v>
      </c>
      <c r="L17374" t="s">
        <v>248</v>
      </c>
      <c r="M17374" t="s">
        <v>39</v>
      </c>
    </row>
    <row r="17375" spans="1:13" x14ac:dyDescent="0.3">
      <c r="A17375" t="s">
        <v>959</v>
      </c>
      <c r="C17375" t="s">
        <v>22024</v>
      </c>
      <c r="D17375">
        <v>16</v>
      </c>
      <c r="E17375" s="1">
        <v>1550000</v>
      </c>
      <c r="G17375" t="s">
        <v>111</v>
      </c>
      <c r="H17375" t="s">
        <v>22096</v>
      </c>
      <c r="I17375" t="s">
        <v>22</v>
      </c>
      <c r="J17375" t="s">
        <v>23</v>
      </c>
      <c r="K17375" t="s">
        <v>24</v>
      </c>
      <c r="L17375" t="s">
        <v>25</v>
      </c>
      <c r="M17375" t="s">
        <v>120</v>
      </c>
    </row>
    <row r="17376" spans="1:13" x14ac:dyDescent="0.3">
      <c r="A17376" t="s">
        <v>959</v>
      </c>
      <c r="C17376" t="s">
        <v>22646</v>
      </c>
      <c r="D17376">
        <v>18</v>
      </c>
      <c r="E17376" s="1">
        <v>303067</v>
      </c>
      <c r="G17376" t="s">
        <v>111</v>
      </c>
      <c r="H17376" t="s">
        <v>22684</v>
      </c>
      <c r="I17376" t="s">
        <v>22</v>
      </c>
      <c r="J17376" t="s">
        <v>23</v>
      </c>
      <c r="K17376" t="s">
        <v>24</v>
      </c>
      <c r="L17376" t="s">
        <v>25</v>
      </c>
      <c r="M17376" t="s">
        <v>120</v>
      </c>
    </row>
    <row r="17377" spans="1:13" x14ac:dyDescent="0.3">
      <c r="A17377" t="s">
        <v>959</v>
      </c>
      <c r="C17377" t="s">
        <v>15737</v>
      </c>
      <c r="D17377">
        <v>37</v>
      </c>
      <c r="E17377" s="1">
        <v>4129981</v>
      </c>
      <c r="G17377" t="s">
        <v>111</v>
      </c>
      <c r="H17377" t="s">
        <v>15902</v>
      </c>
      <c r="I17377" t="s">
        <v>22</v>
      </c>
      <c r="J17377" t="s">
        <v>23</v>
      </c>
      <c r="K17377" t="s">
        <v>24</v>
      </c>
      <c r="L17377" t="s">
        <v>25</v>
      </c>
      <c r="M17377" t="s">
        <v>120</v>
      </c>
    </row>
    <row r="17378" spans="1:13" x14ac:dyDescent="0.3">
      <c r="A17378" t="s">
        <v>959</v>
      </c>
      <c r="C17378" t="s">
        <v>15737</v>
      </c>
      <c r="D17378">
        <v>16</v>
      </c>
      <c r="E17378" s="1">
        <v>1569978</v>
      </c>
      <c r="G17378" t="s">
        <v>111</v>
      </c>
      <c r="H17378" t="s">
        <v>15931</v>
      </c>
      <c r="I17378" t="s">
        <v>22</v>
      </c>
      <c r="J17378" t="s">
        <v>23</v>
      </c>
      <c r="K17378" t="s">
        <v>24</v>
      </c>
      <c r="L17378" t="s">
        <v>25</v>
      </c>
      <c r="M17378" t="s">
        <v>232</v>
      </c>
    </row>
    <row r="17379" spans="1:13" x14ac:dyDescent="0.3">
      <c r="A17379" t="s">
        <v>959</v>
      </c>
      <c r="C17379" t="s">
        <v>15737</v>
      </c>
      <c r="D17379">
        <v>20</v>
      </c>
      <c r="E17379" s="1">
        <v>600000</v>
      </c>
      <c r="G17379" t="s">
        <v>69</v>
      </c>
      <c r="H17379" t="s">
        <v>15942</v>
      </c>
      <c r="I17379" t="s">
        <v>22</v>
      </c>
      <c r="J17379" t="s">
        <v>23</v>
      </c>
      <c r="K17379" t="s">
        <v>24</v>
      </c>
      <c r="L17379" t="s">
        <v>17</v>
      </c>
      <c r="M17379" t="s">
        <v>221</v>
      </c>
    </row>
    <row r="17380" spans="1:13" x14ac:dyDescent="0.3">
      <c r="A17380" t="s">
        <v>959</v>
      </c>
      <c r="C17380" t="s">
        <v>15737</v>
      </c>
      <c r="D17380">
        <v>26</v>
      </c>
      <c r="E17380" s="1">
        <v>7879</v>
      </c>
      <c r="G17380" t="s">
        <v>111</v>
      </c>
      <c r="H17380" t="s">
        <v>16135</v>
      </c>
      <c r="I17380" t="s">
        <v>22</v>
      </c>
      <c r="J17380" t="s">
        <v>23</v>
      </c>
      <c r="K17380" t="s">
        <v>24</v>
      </c>
      <c r="L17380" t="s">
        <v>25</v>
      </c>
      <c r="M17380" t="s">
        <v>120</v>
      </c>
    </row>
    <row r="17381" spans="1:13" x14ac:dyDescent="0.3">
      <c r="A17381" t="s">
        <v>959</v>
      </c>
      <c r="C17381" t="s">
        <v>16599</v>
      </c>
      <c r="D17381">
        <v>16</v>
      </c>
      <c r="E17381" s="1">
        <v>1350000</v>
      </c>
      <c r="G17381" t="s">
        <v>111</v>
      </c>
      <c r="H17381" t="s">
        <v>16705</v>
      </c>
      <c r="I17381" t="s">
        <v>22</v>
      </c>
      <c r="J17381" t="s">
        <v>23</v>
      </c>
      <c r="K17381" t="s">
        <v>24</v>
      </c>
      <c r="L17381" t="s">
        <v>25</v>
      </c>
      <c r="M17381" t="s">
        <v>120</v>
      </c>
    </row>
    <row r="17382" spans="1:13" x14ac:dyDescent="0.3">
      <c r="A17382" t="s">
        <v>959</v>
      </c>
      <c r="C17382" t="s">
        <v>16599</v>
      </c>
      <c r="D17382">
        <v>18</v>
      </c>
      <c r="E17382" s="1">
        <v>527359</v>
      </c>
      <c r="G17382" t="s">
        <v>111</v>
      </c>
      <c r="H17382" t="s">
        <v>16710</v>
      </c>
      <c r="I17382" t="s">
        <v>22</v>
      </c>
      <c r="J17382" t="s">
        <v>23</v>
      </c>
      <c r="K17382" t="s">
        <v>24</v>
      </c>
      <c r="L17382" t="s">
        <v>25</v>
      </c>
      <c r="M17382" t="s">
        <v>120</v>
      </c>
    </row>
    <row r="17383" spans="1:13" x14ac:dyDescent="0.3">
      <c r="A17383" t="s">
        <v>959</v>
      </c>
      <c r="C17383" t="s">
        <v>16599</v>
      </c>
      <c r="D17383">
        <v>22</v>
      </c>
      <c r="E17383" s="1">
        <v>1472069</v>
      </c>
      <c r="G17383" t="s">
        <v>34</v>
      </c>
      <c r="H17383" t="s">
        <v>16733</v>
      </c>
      <c r="I17383" t="s">
        <v>22</v>
      </c>
      <c r="J17383" t="s">
        <v>23</v>
      </c>
      <c r="K17383" t="s">
        <v>24</v>
      </c>
      <c r="L17383" t="s">
        <v>25</v>
      </c>
      <c r="M17383" t="s">
        <v>740</v>
      </c>
    </row>
    <row r="17384" spans="1:13" x14ac:dyDescent="0.3">
      <c r="A17384" t="s">
        <v>959</v>
      </c>
      <c r="C17384" t="s">
        <v>17183</v>
      </c>
      <c r="D17384">
        <v>10</v>
      </c>
      <c r="E17384" s="1">
        <v>10800000</v>
      </c>
      <c r="G17384" t="s">
        <v>748</v>
      </c>
      <c r="H17384" t="s">
        <v>17271</v>
      </c>
      <c r="I17384" t="s">
        <v>22</v>
      </c>
      <c r="J17384" t="s">
        <v>23</v>
      </c>
      <c r="K17384" t="s">
        <v>24</v>
      </c>
      <c r="L17384" t="s">
        <v>25</v>
      </c>
      <c r="M17384" t="s">
        <v>1397</v>
      </c>
    </row>
    <row r="17385" spans="1:13" x14ac:dyDescent="0.3">
      <c r="A17385" t="s">
        <v>959</v>
      </c>
      <c r="C17385" t="s">
        <v>15606</v>
      </c>
      <c r="D17385">
        <v>16</v>
      </c>
      <c r="E17385" s="1">
        <v>557613</v>
      </c>
      <c r="G17385" t="s">
        <v>69</v>
      </c>
      <c r="H17385" t="s">
        <v>15607</v>
      </c>
      <c r="I17385" t="s">
        <v>22</v>
      </c>
      <c r="J17385" t="s">
        <v>23</v>
      </c>
      <c r="K17385" t="s">
        <v>24</v>
      </c>
      <c r="L17385" t="s">
        <v>248</v>
      </c>
      <c r="M17385" t="s">
        <v>39</v>
      </c>
    </row>
    <row r="17386" spans="1:13" x14ac:dyDescent="0.3">
      <c r="A17386" t="s">
        <v>959</v>
      </c>
      <c r="C17386" t="s">
        <v>15490</v>
      </c>
      <c r="D17386">
        <v>24</v>
      </c>
      <c r="E17386" s="1">
        <v>1000000</v>
      </c>
      <c r="G17386" t="s">
        <v>111</v>
      </c>
      <c r="H17386" t="s">
        <v>15493</v>
      </c>
      <c r="I17386" t="s">
        <v>22</v>
      </c>
      <c r="J17386" t="s">
        <v>23</v>
      </c>
      <c r="K17386" t="s">
        <v>24</v>
      </c>
      <c r="L17386" t="s">
        <v>25</v>
      </c>
      <c r="M17386" t="s">
        <v>120</v>
      </c>
    </row>
    <row r="17387" spans="1:13" x14ac:dyDescent="0.3">
      <c r="A17387" t="s">
        <v>959</v>
      </c>
      <c r="C17387" t="s">
        <v>16466</v>
      </c>
      <c r="D17387">
        <v>12</v>
      </c>
      <c r="E17387" s="1">
        <v>50000</v>
      </c>
      <c r="G17387" t="s">
        <v>111</v>
      </c>
      <c r="H17387" t="s">
        <v>16571</v>
      </c>
      <c r="I17387" t="s">
        <v>22</v>
      </c>
      <c r="J17387" t="s">
        <v>23</v>
      </c>
      <c r="K17387" t="s">
        <v>24</v>
      </c>
      <c r="L17387" t="s">
        <v>25</v>
      </c>
      <c r="M17387" t="s">
        <v>322</v>
      </c>
    </row>
    <row r="17388" spans="1:13" x14ac:dyDescent="0.3">
      <c r="A17388" t="s">
        <v>959</v>
      </c>
      <c r="C17388" t="s">
        <v>16466</v>
      </c>
      <c r="D17388">
        <v>27</v>
      </c>
      <c r="E17388" s="1">
        <v>3003938</v>
      </c>
      <c r="G17388" t="s">
        <v>111</v>
      </c>
      <c r="H17388" t="s">
        <v>16573</v>
      </c>
      <c r="I17388" t="s">
        <v>22</v>
      </c>
      <c r="J17388" t="s">
        <v>23</v>
      </c>
      <c r="K17388" t="s">
        <v>24</v>
      </c>
      <c r="L17388" t="s">
        <v>25</v>
      </c>
      <c r="M17388" t="s">
        <v>120</v>
      </c>
    </row>
    <row r="17389" spans="1:13" x14ac:dyDescent="0.3">
      <c r="A17389" t="s">
        <v>959</v>
      </c>
      <c r="C17389" t="s">
        <v>16466</v>
      </c>
      <c r="D17389">
        <v>21</v>
      </c>
      <c r="E17389" s="1">
        <v>529544</v>
      </c>
      <c r="G17389" t="s">
        <v>111</v>
      </c>
      <c r="H17389" t="s">
        <v>16581</v>
      </c>
      <c r="I17389" t="s">
        <v>22</v>
      </c>
      <c r="J17389" t="s">
        <v>23</v>
      </c>
      <c r="K17389" t="s">
        <v>24</v>
      </c>
      <c r="L17389" t="s">
        <v>25</v>
      </c>
      <c r="M17389" t="s">
        <v>120</v>
      </c>
    </row>
    <row r="17390" spans="1:13" x14ac:dyDescent="0.3">
      <c r="A17390" t="s">
        <v>959</v>
      </c>
      <c r="C17390" t="s">
        <v>12314</v>
      </c>
      <c r="D17390">
        <v>24</v>
      </c>
      <c r="E17390" s="1">
        <v>531915</v>
      </c>
      <c r="G17390" t="s">
        <v>69</v>
      </c>
      <c r="H17390" t="s">
        <v>12597</v>
      </c>
      <c r="I17390" t="s">
        <v>22</v>
      </c>
      <c r="J17390" t="s">
        <v>23</v>
      </c>
      <c r="K17390" t="s">
        <v>24</v>
      </c>
      <c r="L17390" t="s">
        <v>3297</v>
      </c>
      <c r="M17390" t="s">
        <v>39</v>
      </c>
    </row>
    <row r="17391" spans="1:13" x14ac:dyDescent="0.3">
      <c r="A17391" t="s">
        <v>959</v>
      </c>
      <c r="C17391" t="s">
        <v>12314</v>
      </c>
      <c r="D17391">
        <v>37</v>
      </c>
      <c r="E17391" s="1">
        <v>228123</v>
      </c>
      <c r="G17391" t="s">
        <v>69</v>
      </c>
      <c r="H17391" t="s">
        <v>12667</v>
      </c>
      <c r="I17391" t="s">
        <v>22</v>
      </c>
      <c r="J17391" t="s">
        <v>23</v>
      </c>
      <c r="K17391" t="s">
        <v>24</v>
      </c>
      <c r="L17391" t="s">
        <v>17</v>
      </c>
      <c r="M17391" t="s">
        <v>39</v>
      </c>
    </row>
    <row r="17392" spans="1:13" x14ac:dyDescent="0.3">
      <c r="A17392" t="s">
        <v>959</v>
      </c>
      <c r="C17392" t="s">
        <v>11813</v>
      </c>
      <c r="D17392">
        <v>30</v>
      </c>
      <c r="E17392" s="1">
        <v>1811149</v>
      </c>
      <c r="G17392" t="s">
        <v>69</v>
      </c>
      <c r="H17392" t="s">
        <v>11984</v>
      </c>
      <c r="I17392" t="s">
        <v>22</v>
      </c>
      <c r="J17392" t="s">
        <v>23</v>
      </c>
      <c r="K17392" t="s">
        <v>24</v>
      </c>
      <c r="L17392" t="s">
        <v>17</v>
      </c>
      <c r="M17392" t="s">
        <v>39</v>
      </c>
    </row>
    <row r="17393" spans="1:13" x14ac:dyDescent="0.3">
      <c r="A17393" t="s">
        <v>959</v>
      </c>
      <c r="C17393" t="s">
        <v>11813</v>
      </c>
      <c r="D17393">
        <v>74</v>
      </c>
      <c r="E17393" s="1">
        <v>50559457</v>
      </c>
      <c r="G17393" t="s">
        <v>12090</v>
      </c>
      <c r="H17393" t="s">
        <v>12089</v>
      </c>
      <c r="I17393" t="s">
        <v>22</v>
      </c>
      <c r="J17393" t="s">
        <v>23</v>
      </c>
      <c r="K17393" t="s">
        <v>24</v>
      </c>
      <c r="L17393" t="s">
        <v>17</v>
      </c>
      <c r="M17393" t="s">
        <v>12091</v>
      </c>
    </row>
    <row r="17394" spans="1:13" x14ac:dyDescent="0.3">
      <c r="A17394" t="s">
        <v>959</v>
      </c>
      <c r="C17394" t="s">
        <v>12673</v>
      </c>
      <c r="D17394">
        <v>46</v>
      </c>
      <c r="E17394" s="1">
        <v>5000000</v>
      </c>
      <c r="G17394" t="s">
        <v>69</v>
      </c>
      <c r="H17394" t="s">
        <v>12697</v>
      </c>
      <c r="I17394" t="s">
        <v>22</v>
      </c>
      <c r="J17394" t="s">
        <v>23</v>
      </c>
      <c r="K17394" t="s">
        <v>24</v>
      </c>
      <c r="L17394" t="s">
        <v>17</v>
      </c>
      <c r="M17394" t="s">
        <v>39</v>
      </c>
    </row>
    <row r="17395" spans="1:13" x14ac:dyDescent="0.3">
      <c r="A17395" t="s">
        <v>959</v>
      </c>
      <c r="C17395" t="s">
        <v>11254</v>
      </c>
      <c r="D17395">
        <v>16</v>
      </c>
      <c r="E17395" s="1">
        <v>12750300</v>
      </c>
      <c r="G17395" t="s">
        <v>748</v>
      </c>
      <c r="H17395" t="s">
        <v>10626</v>
      </c>
      <c r="I17395" t="s">
        <v>22</v>
      </c>
      <c r="J17395" t="s">
        <v>23</v>
      </c>
      <c r="K17395" t="s">
        <v>24</v>
      </c>
      <c r="L17395" t="s">
        <v>25</v>
      </c>
      <c r="M17395" t="s">
        <v>1397</v>
      </c>
    </row>
    <row r="17396" spans="1:13" x14ac:dyDescent="0.3">
      <c r="A17396" t="s">
        <v>959</v>
      </c>
      <c r="C17396" t="s">
        <v>11254</v>
      </c>
      <c r="D17396">
        <v>19</v>
      </c>
      <c r="E17396" s="1">
        <v>475532</v>
      </c>
      <c r="G17396" t="s">
        <v>111</v>
      </c>
      <c r="H17396" t="s">
        <v>11307</v>
      </c>
      <c r="I17396" t="s">
        <v>22</v>
      </c>
      <c r="J17396" t="s">
        <v>23</v>
      </c>
      <c r="K17396" t="s">
        <v>24</v>
      </c>
      <c r="L17396" t="s">
        <v>25</v>
      </c>
      <c r="M17396" t="s">
        <v>120</v>
      </c>
    </row>
    <row r="17397" spans="1:13" x14ac:dyDescent="0.3">
      <c r="A17397" t="s">
        <v>959</v>
      </c>
      <c r="C17397" t="s">
        <v>11779</v>
      </c>
      <c r="D17397">
        <v>4</v>
      </c>
      <c r="E17397" s="1">
        <v>21000</v>
      </c>
      <c r="G17397" t="s">
        <v>111</v>
      </c>
      <c r="H17397" t="s">
        <v>11793</v>
      </c>
      <c r="I17397" t="s">
        <v>22</v>
      </c>
      <c r="J17397" t="s">
        <v>23</v>
      </c>
      <c r="K17397" t="s">
        <v>24</v>
      </c>
      <c r="L17397" t="s">
        <v>25</v>
      </c>
      <c r="M17397" t="s">
        <v>120</v>
      </c>
    </row>
    <row r="17398" spans="1:13" x14ac:dyDescent="0.3">
      <c r="A17398" t="s">
        <v>959</v>
      </c>
      <c r="C17398" t="s">
        <v>11779</v>
      </c>
      <c r="D17398">
        <v>21</v>
      </c>
      <c r="E17398" s="1">
        <v>2266215</v>
      </c>
      <c r="G17398" t="s">
        <v>111</v>
      </c>
      <c r="H17398" t="s">
        <v>11003</v>
      </c>
      <c r="I17398" t="s">
        <v>22</v>
      </c>
      <c r="J17398" t="s">
        <v>23</v>
      </c>
      <c r="K17398" t="s">
        <v>24</v>
      </c>
      <c r="L17398" t="s">
        <v>25</v>
      </c>
      <c r="M17398" t="s">
        <v>120</v>
      </c>
    </row>
    <row r="17399" spans="1:13" x14ac:dyDescent="0.3">
      <c r="A17399" t="s">
        <v>959</v>
      </c>
      <c r="C17399" t="s">
        <v>11779</v>
      </c>
      <c r="D17399">
        <v>83</v>
      </c>
      <c r="E17399" s="1">
        <v>20000000</v>
      </c>
      <c r="G17399" t="s">
        <v>21</v>
      </c>
      <c r="H17399" t="s">
        <v>11801</v>
      </c>
      <c r="I17399" t="s">
        <v>22</v>
      </c>
      <c r="J17399" t="s">
        <v>23</v>
      </c>
      <c r="K17399" t="s">
        <v>24</v>
      </c>
      <c r="L17399" t="s">
        <v>25</v>
      </c>
      <c r="M17399" t="s">
        <v>26</v>
      </c>
    </row>
    <row r="17400" spans="1:13" x14ac:dyDescent="0.3">
      <c r="A17400" t="s">
        <v>959</v>
      </c>
      <c r="C17400" t="s">
        <v>10589</v>
      </c>
      <c r="D17400">
        <v>31</v>
      </c>
      <c r="E17400" s="1">
        <v>300000</v>
      </c>
      <c r="G17400" t="s">
        <v>69</v>
      </c>
      <c r="H17400" t="s">
        <v>10829</v>
      </c>
      <c r="I17400" t="s">
        <v>22</v>
      </c>
      <c r="J17400" t="s">
        <v>23</v>
      </c>
      <c r="K17400" t="s">
        <v>24</v>
      </c>
      <c r="L17400" t="s">
        <v>25</v>
      </c>
      <c r="M17400" t="s">
        <v>221</v>
      </c>
    </row>
    <row r="17401" spans="1:13" x14ac:dyDescent="0.3">
      <c r="A17401" t="s">
        <v>959</v>
      </c>
      <c r="C17401" t="s">
        <v>9547</v>
      </c>
      <c r="D17401">
        <v>7</v>
      </c>
      <c r="E17401" s="1">
        <v>3213686</v>
      </c>
      <c r="G17401" t="s">
        <v>111</v>
      </c>
      <c r="H17401" t="s">
        <v>9831</v>
      </c>
      <c r="I17401" t="s">
        <v>22</v>
      </c>
      <c r="J17401" t="s">
        <v>23</v>
      </c>
      <c r="K17401" t="s">
        <v>24</v>
      </c>
      <c r="L17401" t="s">
        <v>25</v>
      </c>
      <c r="M17401" t="s">
        <v>120</v>
      </c>
    </row>
    <row r="17402" spans="1:13" x14ac:dyDescent="0.3">
      <c r="A17402" t="s">
        <v>959</v>
      </c>
      <c r="C17402" t="s">
        <v>9547</v>
      </c>
      <c r="D17402">
        <v>35</v>
      </c>
      <c r="E17402" s="1">
        <v>500049</v>
      </c>
      <c r="G17402" t="s">
        <v>111</v>
      </c>
      <c r="H17402" t="s">
        <v>10001</v>
      </c>
      <c r="I17402" t="s">
        <v>22</v>
      </c>
      <c r="J17402" t="s">
        <v>23</v>
      </c>
      <c r="K17402" t="s">
        <v>24</v>
      </c>
      <c r="L17402" t="s">
        <v>25</v>
      </c>
      <c r="M17402" t="s">
        <v>120</v>
      </c>
    </row>
    <row r="17403" spans="1:13" x14ac:dyDescent="0.3">
      <c r="A17403" t="s">
        <v>959</v>
      </c>
      <c r="C17403" t="s">
        <v>10275</v>
      </c>
      <c r="D17403">
        <v>24</v>
      </c>
      <c r="E17403" s="1">
        <v>700000</v>
      </c>
      <c r="G17403" t="s">
        <v>69</v>
      </c>
      <c r="H17403" t="s">
        <v>10356</v>
      </c>
      <c r="I17403" t="s">
        <v>22</v>
      </c>
      <c r="J17403" t="s">
        <v>23</v>
      </c>
      <c r="K17403" t="s">
        <v>24</v>
      </c>
      <c r="L17403" t="s">
        <v>17</v>
      </c>
      <c r="M17403" t="s">
        <v>39</v>
      </c>
    </row>
    <row r="17404" spans="1:13" x14ac:dyDescent="0.3">
      <c r="A17404" t="s">
        <v>959</v>
      </c>
      <c r="C17404" t="s">
        <v>10471</v>
      </c>
      <c r="D17404">
        <v>17</v>
      </c>
      <c r="E17404" s="1">
        <v>1150000</v>
      </c>
      <c r="G17404" t="s">
        <v>111</v>
      </c>
      <c r="H17404" t="s">
        <v>10484</v>
      </c>
      <c r="I17404" t="s">
        <v>22</v>
      </c>
      <c r="J17404" t="s">
        <v>23</v>
      </c>
      <c r="K17404" t="s">
        <v>24</v>
      </c>
      <c r="L17404" t="s">
        <v>25</v>
      </c>
      <c r="M17404" t="s">
        <v>120</v>
      </c>
    </row>
    <row r="17405" spans="1:13" x14ac:dyDescent="0.3">
      <c r="A17405" t="s">
        <v>959</v>
      </c>
      <c r="C17405" t="s">
        <v>8196</v>
      </c>
      <c r="D17405">
        <v>12</v>
      </c>
      <c r="E17405" s="1">
        <v>1486321</v>
      </c>
      <c r="G17405" t="s">
        <v>111</v>
      </c>
      <c r="H17405" t="s">
        <v>8301</v>
      </c>
      <c r="I17405" t="s">
        <v>22</v>
      </c>
      <c r="J17405" t="s">
        <v>23</v>
      </c>
      <c r="K17405" t="s">
        <v>24</v>
      </c>
      <c r="L17405" t="s">
        <v>25</v>
      </c>
      <c r="M17405" t="s">
        <v>120</v>
      </c>
    </row>
    <row r="17406" spans="1:13" x14ac:dyDescent="0.3">
      <c r="A17406" t="s">
        <v>959</v>
      </c>
      <c r="C17406" t="s">
        <v>8196</v>
      </c>
      <c r="D17406">
        <v>36</v>
      </c>
      <c r="E17406" s="1">
        <v>68063</v>
      </c>
      <c r="G17406" t="s">
        <v>34</v>
      </c>
      <c r="H17406" t="s">
        <v>8420</v>
      </c>
      <c r="I17406" t="s">
        <v>22</v>
      </c>
      <c r="J17406" t="s">
        <v>23</v>
      </c>
      <c r="K17406" t="s">
        <v>24</v>
      </c>
      <c r="L17406" t="s">
        <v>17</v>
      </c>
      <c r="M17406" t="s">
        <v>217</v>
      </c>
    </row>
    <row r="17407" spans="1:13" x14ac:dyDescent="0.3">
      <c r="A17407" t="s">
        <v>959</v>
      </c>
      <c r="C17407" t="s">
        <v>8560</v>
      </c>
      <c r="D17407">
        <v>74</v>
      </c>
      <c r="E17407" s="1">
        <v>887202</v>
      </c>
      <c r="G17407" t="s">
        <v>13</v>
      </c>
      <c r="H17407" t="s">
        <v>8578</v>
      </c>
      <c r="I17407" t="s">
        <v>22</v>
      </c>
      <c r="J17407" t="s">
        <v>23</v>
      </c>
      <c r="K17407" t="s">
        <v>24</v>
      </c>
      <c r="L17407" t="s">
        <v>170</v>
      </c>
      <c r="M17407" t="s">
        <v>8579</v>
      </c>
    </row>
    <row r="17408" spans="1:13" x14ac:dyDescent="0.3">
      <c r="A17408" t="s">
        <v>959</v>
      </c>
      <c r="C17408" t="s">
        <v>8074</v>
      </c>
      <c r="D17408">
        <v>44</v>
      </c>
      <c r="E17408" s="1">
        <v>2500000</v>
      </c>
      <c r="G17408" t="s">
        <v>13</v>
      </c>
      <c r="H17408" t="s">
        <v>8108</v>
      </c>
      <c r="I17408" t="s">
        <v>22</v>
      </c>
      <c r="J17408" t="s">
        <v>23</v>
      </c>
      <c r="K17408" t="s">
        <v>24</v>
      </c>
      <c r="L17408" t="s">
        <v>17</v>
      </c>
      <c r="M17408" t="s">
        <v>8109</v>
      </c>
    </row>
    <row r="17409" spans="1:13" x14ac:dyDescent="0.3">
      <c r="A17409" t="s">
        <v>959</v>
      </c>
      <c r="C17409" t="s">
        <v>8771</v>
      </c>
      <c r="D17409">
        <v>33</v>
      </c>
      <c r="E17409" s="1">
        <v>6500000</v>
      </c>
      <c r="G17409" t="s">
        <v>69</v>
      </c>
      <c r="H17409" t="s">
        <v>8785</v>
      </c>
      <c r="I17409" t="s">
        <v>22</v>
      </c>
      <c r="J17409" t="s">
        <v>23</v>
      </c>
      <c r="K17409" t="s">
        <v>24</v>
      </c>
      <c r="L17409" t="s">
        <v>17</v>
      </c>
      <c r="M17409" t="s">
        <v>39</v>
      </c>
    </row>
    <row r="17410" spans="1:13" x14ac:dyDescent="0.3">
      <c r="A17410" t="s">
        <v>959</v>
      </c>
      <c r="C17410" t="s">
        <v>8771</v>
      </c>
      <c r="D17410">
        <v>36</v>
      </c>
      <c r="E17410" s="1">
        <v>1116519</v>
      </c>
      <c r="G17410" t="s">
        <v>111</v>
      </c>
      <c r="H17410" t="s">
        <v>8822</v>
      </c>
      <c r="I17410" t="s">
        <v>22</v>
      </c>
      <c r="J17410" t="s">
        <v>23</v>
      </c>
      <c r="K17410" t="s">
        <v>24</v>
      </c>
      <c r="L17410" t="s">
        <v>25</v>
      </c>
      <c r="M17410" t="s">
        <v>120</v>
      </c>
    </row>
    <row r="17411" spans="1:13" x14ac:dyDescent="0.3">
      <c r="A17411" t="s">
        <v>959</v>
      </c>
      <c r="C17411" t="s">
        <v>34736</v>
      </c>
      <c r="D17411">
        <v>29</v>
      </c>
      <c r="E17411" s="1">
        <v>3910431</v>
      </c>
      <c r="G17411" t="s">
        <v>111</v>
      </c>
      <c r="H17411" t="s">
        <v>34861</v>
      </c>
      <c r="I17411" t="s">
        <v>22</v>
      </c>
      <c r="J17411" t="s">
        <v>23</v>
      </c>
      <c r="K17411" t="s">
        <v>24</v>
      </c>
      <c r="L17411" t="s">
        <v>25</v>
      </c>
      <c r="M17411" t="s">
        <v>120</v>
      </c>
    </row>
    <row r="17412" spans="1:13" x14ac:dyDescent="0.3">
      <c r="A17412" t="s">
        <v>959</v>
      </c>
      <c r="C17412" t="s">
        <v>34736</v>
      </c>
      <c r="D17412">
        <v>17</v>
      </c>
      <c r="E17412" s="1">
        <v>150000</v>
      </c>
      <c r="G17412" t="s">
        <v>111</v>
      </c>
      <c r="H17412" t="s">
        <v>34894</v>
      </c>
      <c r="I17412" t="s">
        <v>22</v>
      </c>
      <c r="J17412" t="s">
        <v>23</v>
      </c>
      <c r="K17412" t="s">
        <v>24</v>
      </c>
      <c r="L17412" t="s">
        <v>25</v>
      </c>
      <c r="M17412" t="s">
        <v>87</v>
      </c>
    </row>
    <row r="17413" spans="1:13" x14ac:dyDescent="0.3">
      <c r="A17413" t="s">
        <v>959</v>
      </c>
      <c r="C17413" t="s">
        <v>34736</v>
      </c>
      <c r="D17413">
        <v>12</v>
      </c>
      <c r="E17413" s="1">
        <v>378000</v>
      </c>
      <c r="G17413" t="s">
        <v>69</v>
      </c>
      <c r="H17413" t="s">
        <v>34907</v>
      </c>
      <c r="I17413" t="s">
        <v>22</v>
      </c>
      <c r="J17413" t="s">
        <v>23</v>
      </c>
      <c r="K17413" t="s">
        <v>24</v>
      </c>
      <c r="L17413" t="s">
        <v>25</v>
      </c>
      <c r="M17413" t="s">
        <v>221</v>
      </c>
    </row>
    <row r="17414" spans="1:13" x14ac:dyDescent="0.3">
      <c r="A17414" t="s">
        <v>959</v>
      </c>
      <c r="C17414" t="s">
        <v>34985</v>
      </c>
      <c r="D17414">
        <v>49</v>
      </c>
      <c r="E17414" s="1">
        <v>9068833</v>
      </c>
      <c r="G17414" t="s">
        <v>10712</v>
      </c>
      <c r="H17414" t="s">
        <v>12089</v>
      </c>
      <c r="I17414" t="s">
        <v>22</v>
      </c>
      <c r="J17414" t="s">
        <v>23</v>
      </c>
      <c r="K17414" t="s">
        <v>24</v>
      </c>
      <c r="L17414" t="s">
        <v>17</v>
      </c>
      <c r="M17414" t="s">
        <v>35073</v>
      </c>
    </row>
    <row r="17415" spans="1:13" x14ac:dyDescent="0.3">
      <c r="A17415" t="s">
        <v>959</v>
      </c>
      <c r="C17415" t="s">
        <v>33438</v>
      </c>
      <c r="D17415">
        <v>81</v>
      </c>
      <c r="E17415" s="1">
        <v>3350855</v>
      </c>
      <c r="G17415" t="s">
        <v>13</v>
      </c>
      <c r="H17415" t="s">
        <v>8108</v>
      </c>
      <c r="I17415" t="s">
        <v>22</v>
      </c>
      <c r="J17415" t="s">
        <v>23</v>
      </c>
      <c r="K17415" t="s">
        <v>24</v>
      </c>
      <c r="L17415" t="s">
        <v>17</v>
      </c>
      <c r="M17415" t="s">
        <v>450</v>
      </c>
    </row>
    <row r="17416" spans="1:13" x14ac:dyDescent="0.3">
      <c r="A17416" t="s">
        <v>959</v>
      </c>
      <c r="C17416" t="s">
        <v>37047</v>
      </c>
      <c r="D17416">
        <v>26</v>
      </c>
      <c r="E17416" s="1">
        <v>2736543</v>
      </c>
      <c r="G17416" t="s">
        <v>748</v>
      </c>
      <c r="H17416" t="s">
        <v>37204</v>
      </c>
      <c r="I17416" t="s">
        <v>22</v>
      </c>
      <c r="J17416" t="s">
        <v>23</v>
      </c>
      <c r="K17416" t="s">
        <v>24</v>
      </c>
      <c r="L17416" t="s">
        <v>25</v>
      </c>
      <c r="M17416" t="s">
        <v>7669</v>
      </c>
    </row>
    <row r="17417" spans="1:13" x14ac:dyDescent="0.3">
      <c r="A17417" t="s">
        <v>959</v>
      </c>
      <c r="C17417" t="s">
        <v>37047</v>
      </c>
      <c r="D17417">
        <v>24</v>
      </c>
      <c r="E17417" s="1">
        <v>401468</v>
      </c>
      <c r="G17417" t="s">
        <v>69</v>
      </c>
      <c r="H17417" t="s">
        <v>37235</v>
      </c>
      <c r="I17417" t="s">
        <v>22</v>
      </c>
      <c r="J17417" t="s">
        <v>23</v>
      </c>
      <c r="K17417" t="s">
        <v>24</v>
      </c>
      <c r="L17417" t="s">
        <v>17</v>
      </c>
      <c r="M17417" t="s">
        <v>39</v>
      </c>
    </row>
    <row r="17418" spans="1:13" x14ac:dyDescent="0.3">
      <c r="A17418" t="s">
        <v>959</v>
      </c>
      <c r="C17418" t="s">
        <v>36676</v>
      </c>
      <c r="D17418">
        <v>21</v>
      </c>
      <c r="E17418" s="1">
        <v>2900000</v>
      </c>
      <c r="G17418" t="s">
        <v>69</v>
      </c>
      <c r="H17418" t="s">
        <v>36711</v>
      </c>
      <c r="I17418" t="s">
        <v>22</v>
      </c>
      <c r="J17418" t="s">
        <v>23</v>
      </c>
      <c r="K17418" t="s">
        <v>24</v>
      </c>
      <c r="L17418" t="s">
        <v>17</v>
      </c>
      <c r="M17418" t="s">
        <v>39</v>
      </c>
    </row>
    <row r="17419" spans="1:13" x14ac:dyDescent="0.3">
      <c r="A17419" t="s">
        <v>959</v>
      </c>
      <c r="C17419" t="s">
        <v>35549</v>
      </c>
      <c r="D17419">
        <v>52</v>
      </c>
      <c r="E17419" s="1">
        <v>8257381</v>
      </c>
      <c r="G17419" t="s">
        <v>364</v>
      </c>
      <c r="H17419" t="s">
        <v>35559</v>
      </c>
      <c r="I17419" t="s">
        <v>22</v>
      </c>
      <c r="J17419" t="s">
        <v>23</v>
      </c>
      <c r="K17419" t="s">
        <v>24</v>
      </c>
      <c r="L17419" t="s">
        <v>17</v>
      </c>
      <c r="M17419" t="s">
        <v>4097</v>
      </c>
    </row>
    <row r="17420" spans="1:13" x14ac:dyDescent="0.3">
      <c r="A17420" t="s">
        <v>959</v>
      </c>
      <c r="C17420" t="s">
        <v>35691</v>
      </c>
      <c r="D17420">
        <v>24</v>
      </c>
      <c r="E17420" s="1">
        <v>400000</v>
      </c>
      <c r="G17420" t="s">
        <v>69</v>
      </c>
      <c r="H17420" t="s">
        <v>35559</v>
      </c>
      <c r="I17420" t="s">
        <v>22</v>
      </c>
      <c r="J17420" t="s">
        <v>23</v>
      </c>
      <c r="K17420" t="s">
        <v>24</v>
      </c>
      <c r="L17420" t="s">
        <v>17</v>
      </c>
      <c r="M17420" t="s">
        <v>39</v>
      </c>
    </row>
    <row r="17421" spans="1:13" x14ac:dyDescent="0.3">
      <c r="A17421" t="s">
        <v>26906</v>
      </c>
      <c r="C17421" t="s">
        <v>26519</v>
      </c>
      <c r="D17421">
        <v>5</v>
      </c>
      <c r="E17421" s="1">
        <v>8160</v>
      </c>
      <c r="G17421" t="s">
        <v>34</v>
      </c>
      <c r="H17421" t="s">
        <v>6143</v>
      </c>
      <c r="I17421" t="s">
        <v>26907</v>
      </c>
      <c r="J17421" t="s">
        <v>2347</v>
      </c>
      <c r="K17421" t="s">
        <v>24</v>
      </c>
      <c r="L17421" t="s">
        <v>25</v>
      </c>
      <c r="M17421" t="s">
        <v>6146</v>
      </c>
    </row>
    <row r="17422" spans="1:13" x14ac:dyDescent="0.3">
      <c r="A17422" t="s">
        <v>1721</v>
      </c>
      <c r="C17422" t="s">
        <v>1558</v>
      </c>
      <c r="D17422">
        <v>13</v>
      </c>
      <c r="E17422" s="1">
        <v>275858</v>
      </c>
      <c r="G17422" t="s">
        <v>111</v>
      </c>
      <c r="H17422" t="s">
        <v>1722</v>
      </c>
      <c r="I17422" t="s">
        <v>70</v>
      </c>
      <c r="J17422" t="s">
        <v>70</v>
      </c>
      <c r="K17422" t="s">
        <v>24</v>
      </c>
      <c r="L17422" t="s">
        <v>25</v>
      </c>
      <c r="M17422" t="s">
        <v>120</v>
      </c>
    </row>
    <row r="17423" spans="1:13" x14ac:dyDescent="0.3">
      <c r="A17423" t="s">
        <v>1721</v>
      </c>
      <c r="C17423" t="s">
        <v>28715</v>
      </c>
      <c r="D17423">
        <v>58</v>
      </c>
      <c r="E17423" s="1">
        <v>9498260</v>
      </c>
      <c r="G17423" t="s">
        <v>111</v>
      </c>
      <c r="H17423" t="s">
        <v>27278</v>
      </c>
      <c r="I17423" t="s">
        <v>70</v>
      </c>
      <c r="J17423" t="s">
        <v>70</v>
      </c>
      <c r="K17423" t="s">
        <v>24</v>
      </c>
      <c r="L17423" t="s">
        <v>25</v>
      </c>
      <c r="M17423" t="s">
        <v>120</v>
      </c>
    </row>
    <row r="17424" spans="1:13" x14ac:dyDescent="0.3">
      <c r="A17424" t="s">
        <v>1721</v>
      </c>
      <c r="C17424" t="s">
        <v>5881</v>
      </c>
      <c r="D17424">
        <v>59</v>
      </c>
      <c r="E17424" s="1">
        <v>13986883</v>
      </c>
      <c r="G17424" t="s">
        <v>111</v>
      </c>
      <c r="H17424" t="s">
        <v>5985</v>
      </c>
      <c r="I17424" t="s">
        <v>70</v>
      </c>
      <c r="J17424" t="s">
        <v>70</v>
      </c>
      <c r="K17424" t="s">
        <v>24</v>
      </c>
      <c r="L17424" t="s">
        <v>25</v>
      </c>
      <c r="M17424" t="s">
        <v>120</v>
      </c>
    </row>
    <row r="17425" spans="1:13" x14ac:dyDescent="0.3">
      <c r="A17425" t="s">
        <v>1721</v>
      </c>
      <c r="C17425" t="s">
        <v>15737</v>
      </c>
      <c r="D17425">
        <v>37</v>
      </c>
      <c r="E17425" s="1">
        <v>4850000</v>
      </c>
      <c r="G17425" t="s">
        <v>111</v>
      </c>
      <c r="H17425" t="s">
        <v>16142</v>
      </c>
      <c r="I17425" t="s">
        <v>70</v>
      </c>
      <c r="J17425" t="s">
        <v>70</v>
      </c>
      <c r="K17425" t="s">
        <v>24</v>
      </c>
      <c r="L17425" t="s">
        <v>25</v>
      </c>
      <c r="M17425" t="s">
        <v>120</v>
      </c>
    </row>
    <row r="17426" spans="1:13" x14ac:dyDescent="0.3">
      <c r="A17426" t="s">
        <v>1721</v>
      </c>
      <c r="C17426" t="s">
        <v>11494</v>
      </c>
      <c r="D17426">
        <v>13</v>
      </c>
      <c r="E17426" s="1">
        <v>350000</v>
      </c>
      <c r="G17426" t="s">
        <v>111</v>
      </c>
      <c r="H17426" t="s">
        <v>11577</v>
      </c>
      <c r="I17426" t="s">
        <v>70</v>
      </c>
      <c r="J17426" t="s">
        <v>70</v>
      </c>
      <c r="K17426" t="s">
        <v>24</v>
      </c>
      <c r="L17426" t="s">
        <v>25</v>
      </c>
      <c r="M17426" t="s">
        <v>120</v>
      </c>
    </row>
    <row r="17427" spans="1:13" x14ac:dyDescent="0.3">
      <c r="A17427" t="s">
        <v>1721</v>
      </c>
      <c r="C17427" t="s">
        <v>10275</v>
      </c>
      <c r="D17427">
        <v>24</v>
      </c>
      <c r="E17427" s="1">
        <v>200001</v>
      </c>
      <c r="G17427" t="s">
        <v>111</v>
      </c>
      <c r="H17427" t="s">
        <v>10430</v>
      </c>
      <c r="I17427" t="s">
        <v>70</v>
      </c>
      <c r="J17427" t="s">
        <v>70</v>
      </c>
      <c r="K17427" t="s">
        <v>24</v>
      </c>
      <c r="L17427" t="s">
        <v>25</v>
      </c>
      <c r="M17427" t="s">
        <v>120</v>
      </c>
    </row>
    <row r="17428" spans="1:13" x14ac:dyDescent="0.3">
      <c r="A17428" t="s">
        <v>1721</v>
      </c>
      <c r="C17428" t="s">
        <v>10275</v>
      </c>
      <c r="D17428">
        <v>24</v>
      </c>
      <c r="E17428" s="1">
        <v>250000</v>
      </c>
      <c r="G17428" t="s">
        <v>111</v>
      </c>
      <c r="H17428" t="s">
        <v>10437</v>
      </c>
      <c r="I17428" t="s">
        <v>70</v>
      </c>
      <c r="J17428" t="s">
        <v>70</v>
      </c>
      <c r="K17428" t="s">
        <v>24</v>
      </c>
      <c r="L17428" t="s">
        <v>25</v>
      </c>
      <c r="M17428" t="s">
        <v>120</v>
      </c>
    </row>
    <row r="17429" spans="1:13" x14ac:dyDescent="0.3">
      <c r="A17429" t="s">
        <v>1721</v>
      </c>
      <c r="C17429" t="s">
        <v>9147</v>
      </c>
      <c r="D17429">
        <v>54</v>
      </c>
      <c r="E17429" s="1">
        <v>350000</v>
      </c>
      <c r="G17429" t="s">
        <v>111</v>
      </c>
      <c r="H17429" t="s">
        <v>9170</v>
      </c>
      <c r="I17429" t="s">
        <v>70</v>
      </c>
      <c r="J17429" t="s">
        <v>70</v>
      </c>
      <c r="K17429" t="s">
        <v>24</v>
      </c>
      <c r="L17429" t="s">
        <v>25</v>
      </c>
      <c r="M17429" t="s">
        <v>120</v>
      </c>
    </row>
    <row r="17430" spans="1:13" x14ac:dyDescent="0.3">
      <c r="A17430" t="s">
        <v>1721</v>
      </c>
      <c r="C17430" t="s">
        <v>33755</v>
      </c>
      <c r="D17430">
        <v>35</v>
      </c>
      <c r="E17430" s="1">
        <v>8149935</v>
      </c>
      <c r="G17430" t="s">
        <v>111</v>
      </c>
      <c r="H17430" t="s">
        <v>33783</v>
      </c>
      <c r="I17430" t="s">
        <v>70</v>
      </c>
      <c r="J17430" t="s">
        <v>70</v>
      </c>
      <c r="K17430" t="s">
        <v>24</v>
      </c>
      <c r="L17430" t="s">
        <v>25</v>
      </c>
      <c r="M17430" t="s">
        <v>120</v>
      </c>
    </row>
    <row r="17431" spans="1:13" x14ac:dyDescent="0.3">
      <c r="A17431" t="s">
        <v>1721</v>
      </c>
      <c r="C17431" t="s">
        <v>37047</v>
      </c>
      <c r="D17431">
        <v>11</v>
      </c>
      <c r="E17431" s="1">
        <v>70116</v>
      </c>
      <c r="G17431" t="s">
        <v>111</v>
      </c>
      <c r="H17431" t="s">
        <v>37191</v>
      </c>
      <c r="I17431" t="s">
        <v>70</v>
      </c>
      <c r="J17431" t="s">
        <v>70</v>
      </c>
      <c r="K17431" t="s">
        <v>24</v>
      </c>
      <c r="L17431" t="s">
        <v>25</v>
      </c>
      <c r="M17431" t="s">
        <v>120</v>
      </c>
    </row>
    <row r="17432" spans="1:13" x14ac:dyDescent="0.3">
      <c r="A17432" t="s">
        <v>1721</v>
      </c>
      <c r="C17432" t="s">
        <v>37919</v>
      </c>
      <c r="D17432">
        <v>9</v>
      </c>
      <c r="E17432" s="1">
        <v>686784</v>
      </c>
      <c r="G17432" t="s">
        <v>111</v>
      </c>
      <c r="H17432" t="s">
        <v>37933</v>
      </c>
      <c r="I17432" t="s">
        <v>70</v>
      </c>
      <c r="J17432" t="s">
        <v>70</v>
      </c>
      <c r="K17432" t="s">
        <v>24</v>
      </c>
      <c r="L17432" t="s">
        <v>25</v>
      </c>
      <c r="M17432" t="s">
        <v>120</v>
      </c>
    </row>
    <row r="17433" spans="1:13" x14ac:dyDescent="0.3">
      <c r="A17433" t="s">
        <v>1721</v>
      </c>
      <c r="C17433" t="s">
        <v>37919</v>
      </c>
      <c r="D17433">
        <v>68</v>
      </c>
      <c r="E17433" s="1">
        <v>2374065</v>
      </c>
      <c r="G17433" t="s">
        <v>111</v>
      </c>
      <c r="H17433" t="s">
        <v>37992</v>
      </c>
      <c r="I17433" t="s">
        <v>70</v>
      </c>
      <c r="J17433" t="s">
        <v>70</v>
      </c>
      <c r="K17433" t="s">
        <v>24</v>
      </c>
      <c r="L17433" t="s">
        <v>25</v>
      </c>
      <c r="M17433" t="s">
        <v>120</v>
      </c>
    </row>
    <row r="17434" spans="1:13" x14ac:dyDescent="0.3">
      <c r="A17434" t="s">
        <v>1721</v>
      </c>
      <c r="C17434" t="s">
        <v>37835</v>
      </c>
      <c r="D17434">
        <v>24</v>
      </c>
      <c r="E17434" s="1">
        <v>2441915</v>
      </c>
      <c r="G17434" t="s">
        <v>111</v>
      </c>
      <c r="H17434" t="s">
        <v>37846</v>
      </c>
      <c r="I17434" t="s">
        <v>70</v>
      </c>
      <c r="J17434" t="s">
        <v>70</v>
      </c>
      <c r="K17434" t="s">
        <v>24</v>
      </c>
      <c r="L17434" t="s">
        <v>25</v>
      </c>
      <c r="M17434" t="s">
        <v>120</v>
      </c>
    </row>
    <row r="17435" spans="1:13" x14ac:dyDescent="0.3">
      <c r="A17435" t="s">
        <v>1721</v>
      </c>
      <c r="C17435" t="s">
        <v>17871</v>
      </c>
      <c r="D17435">
        <v>48</v>
      </c>
      <c r="E17435" s="1">
        <v>3600000</v>
      </c>
      <c r="G17435" t="s">
        <v>111</v>
      </c>
      <c r="H17435" t="s">
        <v>17918</v>
      </c>
      <c r="I17435" t="s">
        <v>70</v>
      </c>
      <c r="J17435" t="s">
        <v>70</v>
      </c>
      <c r="K17435" t="s">
        <v>24</v>
      </c>
      <c r="L17435" t="s">
        <v>25</v>
      </c>
      <c r="M17435" t="s">
        <v>120</v>
      </c>
    </row>
    <row r="17436" spans="1:13" x14ac:dyDescent="0.3">
      <c r="A17436" t="s">
        <v>1721</v>
      </c>
      <c r="C17436" t="s">
        <v>24450</v>
      </c>
      <c r="D17436">
        <v>13</v>
      </c>
      <c r="E17436" s="1">
        <v>1255420</v>
      </c>
      <c r="G17436" t="s">
        <v>111</v>
      </c>
      <c r="H17436" t="s">
        <v>24478</v>
      </c>
      <c r="I17436" t="s">
        <v>70</v>
      </c>
      <c r="J17436" t="s">
        <v>70</v>
      </c>
      <c r="K17436" t="s">
        <v>24</v>
      </c>
      <c r="L17436" t="s">
        <v>25</v>
      </c>
      <c r="M17436" t="s">
        <v>120</v>
      </c>
    </row>
    <row r="17437" spans="1:13" x14ac:dyDescent="0.3">
      <c r="A17437" t="s">
        <v>1721</v>
      </c>
      <c r="C17437" t="s">
        <v>24785</v>
      </c>
      <c r="D17437">
        <v>11</v>
      </c>
      <c r="E17437" s="1">
        <v>831997</v>
      </c>
      <c r="G17437" t="s">
        <v>111</v>
      </c>
      <c r="H17437" t="s">
        <v>24809</v>
      </c>
      <c r="I17437" t="s">
        <v>70</v>
      </c>
      <c r="J17437" t="s">
        <v>70</v>
      </c>
      <c r="K17437" t="s">
        <v>24</v>
      </c>
      <c r="L17437" t="s">
        <v>25</v>
      </c>
      <c r="M17437" t="s">
        <v>120</v>
      </c>
    </row>
    <row r="17438" spans="1:13" x14ac:dyDescent="0.3">
      <c r="A17438" t="s">
        <v>1721</v>
      </c>
      <c r="C17438" t="s">
        <v>25248</v>
      </c>
      <c r="D17438">
        <v>18</v>
      </c>
      <c r="E17438" s="1">
        <v>583800</v>
      </c>
      <c r="G17438" t="s">
        <v>111</v>
      </c>
      <c r="H17438" t="s">
        <v>25275</v>
      </c>
      <c r="I17438" t="s">
        <v>70</v>
      </c>
      <c r="J17438" t="s">
        <v>70</v>
      </c>
      <c r="K17438" t="s">
        <v>24</v>
      </c>
      <c r="L17438" t="s">
        <v>25</v>
      </c>
      <c r="M17438" t="s">
        <v>120</v>
      </c>
    </row>
    <row r="17439" spans="1:13" x14ac:dyDescent="0.3">
      <c r="A17439" t="s">
        <v>1721</v>
      </c>
      <c r="C17439" t="s">
        <v>25056</v>
      </c>
      <c r="D17439">
        <v>60</v>
      </c>
      <c r="E17439" s="1">
        <v>25106639</v>
      </c>
      <c r="G17439" t="s">
        <v>111</v>
      </c>
      <c r="H17439" t="s">
        <v>15018</v>
      </c>
      <c r="I17439" t="s">
        <v>70</v>
      </c>
      <c r="J17439" t="s">
        <v>70</v>
      </c>
      <c r="K17439" t="s">
        <v>24</v>
      </c>
      <c r="L17439" t="s">
        <v>25</v>
      </c>
      <c r="M17439" t="s">
        <v>120</v>
      </c>
    </row>
    <row r="17440" spans="1:13" x14ac:dyDescent="0.3">
      <c r="A17440" t="s">
        <v>1721</v>
      </c>
      <c r="C17440" t="s">
        <v>25723</v>
      </c>
      <c r="D17440">
        <v>48</v>
      </c>
      <c r="E17440" s="1">
        <v>13115049</v>
      </c>
      <c r="G17440" t="s">
        <v>111</v>
      </c>
      <c r="H17440" t="s">
        <v>15018</v>
      </c>
      <c r="I17440" t="s">
        <v>70</v>
      </c>
      <c r="J17440" t="s">
        <v>70</v>
      </c>
      <c r="K17440" t="s">
        <v>24</v>
      </c>
      <c r="L17440" t="s">
        <v>25</v>
      </c>
      <c r="M17440" t="s">
        <v>120</v>
      </c>
    </row>
    <row r="17441" spans="1:13" x14ac:dyDescent="0.3">
      <c r="A17441" t="s">
        <v>1721</v>
      </c>
      <c r="C17441" t="s">
        <v>20121</v>
      </c>
      <c r="D17441">
        <v>24</v>
      </c>
      <c r="E17441" s="1">
        <v>1439000</v>
      </c>
      <c r="G17441" t="s">
        <v>111</v>
      </c>
      <c r="H17441" t="s">
        <v>15018</v>
      </c>
      <c r="I17441" t="s">
        <v>70</v>
      </c>
      <c r="J17441" t="s">
        <v>70</v>
      </c>
      <c r="K17441" t="s">
        <v>24</v>
      </c>
      <c r="L17441" t="s">
        <v>25</v>
      </c>
      <c r="M17441" t="s">
        <v>120</v>
      </c>
    </row>
    <row r="17442" spans="1:13" x14ac:dyDescent="0.3">
      <c r="A17442" t="s">
        <v>1721</v>
      </c>
      <c r="C17442" t="s">
        <v>15008</v>
      </c>
      <c r="D17442">
        <v>60</v>
      </c>
      <c r="E17442" s="1">
        <v>10000000</v>
      </c>
      <c r="G17442" t="s">
        <v>111</v>
      </c>
      <c r="H17442" t="s">
        <v>15018</v>
      </c>
      <c r="I17442" t="s">
        <v>70</v>
      </c>
      <c r="J17442" t="s">
        <v>70</v>
      </c>
      <c r="K17442" t="s">
        <v>24</v>
      </c>
      <c r="L17442" t="s">
        <v>25</v>
      </c>
      <c r="M17442" t="s">
        <v>120</v>
      </c>
    </row>
    <row r="17443" spans="1:13" x14ac:dyDescent="0.3">
      <c r="A17443" t="s">
        <v>9662</v>
      </c>
      <c r="C17443" t="s">
        <v>9547</v>
      </c>
      <c r="D17443">
        <v>27</v>
      </c>
      <c r="E17443" s="1">
        <v>1726129</v>
      </c>
      <c r="G17443" t="s">
        <v>111</v>
      </c>
      <c r="H17443" t="s">
        <v>9663</v>
      </c>
      <c r="I17443" t="s">
        <v>867</v>
      </c>
      <c r="J17443" t="s">
        <v>280</v>
      </c>
      <c r="K17443" t="s">
        <v>24</v>
      </c>
      <c r="L17443" t="s">
        <v>25</v>
      </c>
      <c r="M17443" t="s">
        <v>120</v>
      </c>
    </row>
    <row r="17444" spans="1:13" x14ac:dyDescent="0.3">
      <c r="A17444" t="s">
        <v>9662</v>
      </c>
      <c r="C17444" t="s">
        <v>34736</v>
      </c>
      <c r="D17444">
        <v>24</v>
      </c>
      <c r="E17444" s="1">
        <v>871845</v>
      </c>
      <c r="G17444" t="s">
        <v>111</v>
      </c>
      <c r="H17444" t="s">
        <v>34856</v>
      </c>
      <c r="I17444" t="s">
        <v>867</v>
      </c>
      <c r="J17444" t="s">
        <v>280</v>
      </c>
      <c r="K17444" t="s">
        <v>24</v>
      </c>
      <c r="L17444" t="s">
        <v>25</v>
      </c>
      <c r="M17444" t="s">
        <v>120</v>
      </c>
    </row>
    <row r="17445" spans="1:13" x14ac:dyDescent="0.3">
      <c r="A17445" t="s">
        <v>13754</v>
      </c>
      <c r="C17445" t="s">
        <v>13456</v>
      </c>
      <c r="D17445">
        <v>7</v>
      </c>
      <c r="E17445" s="1">
        <v>7754</v>
      </c>
      <c r="G17445" t="s">
        <v>34</v>
      </c>
      <c r="H17445" t="s">
        <v>6143</v>
      </c>
      <c r="I17445" t="s">
        <v>13755</v>
      </c>
      <c r="J17445" t="s">
        <v>30</v>
      </c>
      <c r="K17445" t="s">
        <v>24</v>
      </c>
      <c r="L17445" t="s">
        <v>25</v>
      </c>
      <c r="M17445" t="s">
        <v>6146</v>
      </c>
    </row>
    <row r="17446" spans="1:13" x14ac:dyDescent="0.3">
      <c r="A17446" t="s">
        <v>32807</v>
      </c>
      <c r="C17446" t="s">
        <v>32581</v>
      </c>
      <c r="D17446">
        <v>7</v>
      </c>
      <c r="E17446" s="1">
        <v>18427</v>
      </c>
      <c r="G17446" t="s">
        <v>34</v>
      </c>
      <c r="H17446" t="s">
        <v>6143</v>
      </c>
      <c r="I17446" t="s">
        <v>32808</v>
      </c>
      <c r="J17446" t="s">
        <v>70</v>
      </c>
      <c r="K17446" t="s">
        <v>24</v>
      </c>
      <c r="L17446" t="s">
        <v>25</v>
      </c>
      <c r="M17446" t="s">
        <v>6146</v>
      </c>
    </row>
    <row r="17447" spans="1:13" x14ac:dyDescent="0.3">
      <c r="A17447" t="s">
        <v>12628</v>
      </c>
      <c r="C17447" t="s">
        <v>12314</v>
      </c>
      <c r="D17447">
        <v>8</v>
      </c>
      <c r="E17447" s="1">
        <v>410948</v>
      </c>
      <c r="G17447" t="s">
        <v>34</v>
      </c>
      <c r="H17447" t="s">
        <v>12629</v>
      </c>
      <c r="I17447" t="s">
        <v>70</v>
      </c>
      <c r="J17447" t="s">
        <v>70</v>
      </c>
      <c r="K17447" t="s">
        <v>24</v>
      </c>
      <c r="L17447" t="s">
        <v>17</v>
      </c>
      <c r="M17447" t="s">
        <v>202</v>
      </c>
    </row>
    <row r="17448" spans="1:13" x14ac:dyDescent="0.3">
      <c r="A17448" t="s">
        <v>12628</v>
      </c>
      <c r="C17448" t="s">
        <v>35729</v>
      </c>
      <c r="D17448">
        <v>12</v>
      </c>
      <c r="E17448" s="1">
        <v>469861</v>
      </c>
      <c r="G17448" t="s">
        <v>34</v>
      </c>
      <c r="H17448" t="s">
        <v>35869</v>
      </c>
      <c r="I17448" t="s">
        <v>70</v>
      </c>
      <c r="J17448" t="s">
        <v>70</v>
      </c>
      <c r="K17448" t="s">
        <v>24</v>
      </c>
      <c r="L17448" t="s">
        <v>38</v>
      </c>
      <c r="M17448" t="s">
        <v>202</v>
      </c>
    </row>
    <row r="17449" spans="1:13" x14ac:dyDescent="0.3">
      <c r="A17449" t="s">
        <v>12628</v>
      </c>
      <c r="C17449" t="s">
        <v>37685</v>
      </c>
      <c r="D17449">
        <v>6</v>
      </c>
      <c r="E17449" s="1">
        <v>86496</v>
      </c>
      <c r="G17449" t="s">
        <v>34</v>
      </c>
      <c r="H17449" t="s">
        <v>37721</v>
      </c>
      <c r="I17449" t="s">
        <v>70</v>
      </c>
      <c r="J17449" t="s">
        <v>70</v>
      </c>
      <c r="K17449" t="s">
        <v>24</v>
      </c>
      <c r="L17449" t="s">
        <v>17</v>
      </c>
      <c r="M17449" t="s">
        <v>61</v>
      </c>
    </row>
    <row r="17450" spans="1:13" x14ac:dyDescent="0.3">
      <c r="A17450" t="s">
        <v>12628</v>
      </c>
      <c r="C17450" t="s">
        <v>18024</v>
      </c>
      <c r="D17450">
        <v>6</v>
      </c>
      <c r="E17450" s="1">
        <v>62250</v>
      </c>
      <c r="G17450" t="s">
        <v>13</v>
      </c>
      <c r="H17450" t="s">
        <v>18038</v>
      </c>
      <c r="I17450" t="s">
        <v>70</v>
      </c>
      <c r="J17450" t="s">
        <v>70</v>
      </c>
      <c r="K17450" t="s">
        <v>24</v>
      </c>
      <c r="L17450" t="s">
        <v>17</v>
      </c>
      <c r="M17450" t="s">
        <v>87</v>
      </c>
    </row>
    <row r="17451" spans="1:13" x14ac:dyDescent="0.3">
      <c r="A17451" t="s">
        <v>21831</v>
      </c>
      <c r="C17451" t="s">
        <v>24055</v>
      </c>
      <c r="D17451">
        <v>54</v>
      </c>
      <c r="E17451" s="1">
        <v>1799561</v>
      </c>
      <c r="G17451" t="s">
        <v>34</v>
      </c>
      <c r="H17451" t="s">
        <v>24106</v>
      </c>
      <c r="I17451" t="s">
        <v>70</v>
      </c>
      <c r="J17451" t="s">
        <v>70</v>
      </c>
      <c r="K17451" t="s">
        <v>24</v>
      </c>
      <c r="L17451" t="s">
        <v>170</v>
      </c>
      <c r="M17451" t="s">
        <v>740</v>
      </c>
    </row>
    <row r="17452" spans="1:13" x14ac:dyDescent="0.3">
      <c r="A17452" t="s">
        <v>21831</v>
      </c>
      <c r="C17452" t="s">
        <v>24055</v>
      </c>
      <c r="D17452">
        <v>49</v>
      </c>
      <c r="E17452" s="1">
        <v>956747</v>
      </c>
      <c r="G17452" t="s">
        <v>34</v>
      </c>
      <c r="H17452" t="s">
        <v>24164</v>
      </c>
      <c r="I17452" t="s">
        <v>70</v>
      </c>
      <c r="J17452" t="s">
        <v>70</v>
      </c>
      <c r="K17452" t="s">
        <v>24</v>
      </c>
      <c r="L17452" t="s">
        <v>17</v>
      </c>
      <c r="M17452" t="s">
        <v>740</v>
      </c>
    </row>
    <row r="17453" spans="1:13" x14ac:dyDescent="0.3">
      <c r="A17453" t="s">
        <v>21831</v>
      </c>
      <c r="C17453" t="s">
        <v>23856</v>
      </c>
      <c r="D17453">
        <v>7</v>
      </c>
      <c r="E17453" s="1">
        <v>100861</v>
      </c>
      <c r="G17453" t="s">
        <v>13</v>
      </c>
      <c r="H17453" t="s">
        <v>23923</v>
      </c>
      <c r="I17453" t="s">
        <v>70</v>
      </c>
      <c r="J17453" t="s">
        <v>70</v>
      </c>
      <c r="K17453" t="s">
        <v>24</v>
      </c>
      <c r="L17453" t="s">
        <v>17</v>
      </c>
      <c r="M17453" t="s">
        <v>345</v>
      </c>
    </row>
    <row r="17454" spans="1:13" x14ac:dyDescent="0.3">
      <c r="A17454" t="s">
        <v>21831</v>
      </c>
      <c r="C17454" t="s">
        <v>23564</v>
      </c>
      <c r="D17454">
        <v>63</v>
      </c>
      <c r="E17454" s="1">
        <v>739681</v>
      </c>
      <c r="G17454" t="s">
        <v>34</v>
      </c>
      <c r="H17454" t="s">
        <v>23610</v>
      </c>
      <c r="I17454" t="s">
        <v>70</v>
      </c>
      <c r="J17454" t="s">
        <v>70</v>
      </c>
      <c r="K17454" t="s">
        <v>24</v>
      </c>
      <c r="L17454" t="s">
        <v>17</v>
      </c>
      <c r="M17454" t="s">
        <v>740</v>
      </c>
    </row>
    <row r="17455" spans="1:13" x14ac:dyDescent="0.3">
      <c r="A17455" t="s">
        <v>21831</v>
      </c>
      <c r="C17455" t="s">
        <v>21714</v>
      </c>
      <c r="D17455">
        <v>15</v>
      </c>
      <c r="E17455" s="1">
        <v>365757</v>
      </c>
      <c r="G17455" t="s">
        <v>34</v>
      </c>
      <c r="H17455" t="s">
        <v>21832</v>
      </c>
      <c r="I17455" t="s">
        <v>70</v>
      </c>
      <c r="J17455" t="s">
        <v>70</v>
      </c>
      <c r="K17455" t="s">
        <v>24</v>
      </c>
      <c r="L17455" t="s">
        <v>17</v>
      </c>
      <c r="M17455" t="s">
        <v>740</v>
      </c>
    </row>
    <row r="17456" spans="1:13" x14ac:dyDescent="0.3">
      <c r="A17456" t="s">
        <v>21831</v>
      </c>
      <c r="C17456" t="s">
        <v>34736</v>
      </c>
      <c r="D17456">
        <v>20</v>
      </c>
      <c r="E17456" s="1">
        <v>238957</v>
      </c>
      <c r="G17456" t="s">
        <v>34</v>
      </c>
      <c r="H17456" t="s">
        <v>34832</v>
      </c>
      <c r="I17456" t="s">
        <v>70</v>
      </c>
      <c r="J17456" t="s">
        <v>70</v>
      </c>
      <c r="K17456" t="s">
        <v>24</v>
      </c>
      <c r="L17456" t="s">
        <v>17</v>
      </c>
      <c r="M17456" t="s">
        <v>740</v>
      </c>
    </row>
    <row r="17457" spans="1:13" x14ac:dyDescent="0.3">
      <c r="A17457" t="s">
        <v>21831</v>
      </c>
      <c r="C17457" t="s">
        <v>33755</v>
      </c>
      <c r="D17457">
        <v>1</v>
      </c>
      <c r="E17457" s="1">
        <v>5000</v>
      </c>
      <c r="G17457" t="s">
        <v>21</v>
      </c>
      <c r="H17457" t="s">
        <v>970</v>
      </c>
      <c r="I17457" t="s">
        <v>70</v>
      </c>
      <c r="J17457" t="s">
        <v>70</v>
      </c>
      <c r="K17457" t="s">
        <v>24</v>
      </c>
      <c r="L17457" t="s">
        <v>25</v>
      </c>
      <c r="M17457" t="s">
        <v>26</v>
      </c>
    </row>
    <row r="17458" spans="1:13" x14ac:dyDescent="0.3">
      <c r="A17458" t="s">
        <v>21831</v>
      </c>
      <c r="C17458" t="s">
        <v>38057</v>
      </c>
      <c r="D17458">
        <v>12</v>
      </c>
      <c r="E17458" s="1">
        <v>50000</v>
      </c>
      <c r="G17458" t="s">
        <v>13</v>
      </c>
      <c r="H17458" t="s">
        <v>38061</v>
      </c>
      <c r="I17458" t="s">
        <v>70</v>
      </c>
      <c r="J17458" t="s">
        <v>70</v>
      </c>
      <c r="K17458" t="s">
        <v>24</v>
      </c>
      <c r="L17458" t="s">
        <v>17</v>
      </c>
      <c r="M17458" t="s">
        <v>66</v>
      </c>
    </row>
    <row r="17459" spans="1:13" x14ac:dyDescent="0.3">
      <c r="A17459" t="s">
        <v>6483</v>
      </c>
      <c r="C17459" t="s">
        <v>23792</v>
      </c>
      <c r="D17459">
        <v>14</v>
      </c>
      <c r="E17459" s="1">
        <v>130009</v>
      </c>
      <c r="G17459" t="s">
        <v>13</v>
      </c>
      <c r="H17459" t="s">
        <v>23841</v>
      </c>
      <c r="I17459" t="s">
        <v>70</v>
      </c>
      <c r="J17459" t="s">
        <v>70</v>
      </c>
      <c r="K17459" t="s">
        <v>24</v>
      </c>
      <c r="L17459" t="s">
        <v>17</v>
      </c>
      <c r="M17459" t="s">
        <v>450</v>
      </c>
    </row>
    <row r="17460" spans="1:13" x14ac:dyDescent="0.3">
      <c r="A17460" t="s">
        <v>6483</v>
      </c>
      <c r="C17460" t="s">
        <v>9547</v>
      </c>
      <c r="D17460">
        <v>25</v>
      </c>
      <c r="E17460" s="1">
        <v>299364</v>
      </c>
      <c r="G17460" t="s">
        <v>13</v>
      </c>
      <c r="H17460" t="s">
        <v>10006</v>
      </c>
      <c r="I17460" t="s">
        <v>70</v>
      </c>
      <c r="J17460" t="s">
        <v>70</v>
      </c>
      <c r="K17460" t="s">
        <v>24</v>
      </c>
      <c r="L17460" t="s">
        <v>17</v>
      </c>
      <c r="M17460" t="s">
        <v>101</v>
      </c>
    </row>
    <row r="17461" spans="1:13" x14ac:dyDescent="0.3">
      <c r="A17461" t="s">
        <v>6483</v>
      </c>
      <c r="C17461" t="s">
        <v>10083</v>
      </c>
      <c r="D17461">
        <v>19</v>
      </c>
      <c r="E17461" s="1">
        <v>100000</v>
      </c>
      <c r="G17461" t="s">
        <v>13</v>
      </c>
      <c r="H17461" t="s">
        <v>10163</v>
      </c>
      <c r="I17461" t="s">
        <v>70</v>
      </c>
      <c r="J17461" t="s">
        <v>70</v>
      </c>
      <c r="K17461" t="s">
        <v>24</v>
      </c>
      <c r="L17461" t="s">
        <v>17</v>
      </c>
      <c r="M17461" t="s">
        <v>450</v>
      </c>
    </row>
    <row r="17462" spans="1:13" x14ac:dyDescent="0.3">
      <c r="A17462" t="s">
        <v>6483</v>
      </c>
      <c r="C17462" t="s">
        <v>6476</v>
      </c>
      <c r="D17462">
        <v>72</v>
      </c>
      <c r="E17462" s="1">
        <v>5000000</v>
      </c>
      <c r="G17462" t="s">
        <v>13</v>
      </c>
      <c r="H17462" t="s">
        <v>6484</v>
      </c>
      <c r="I17462" t="s">
        <v>70</v>
      </c>
      <c r="J17462" t="s">
        <v>70</v>
      </c>
      <c r="K17462" t="s">
        <v>24</v>
      </c>
      <c r="L17462" t="s">
        <v>44</v>
      </c>
      <c r="M17462" t="s">
        <v>345</v>
      </c>
    </row>
    <row r="17463" spans="1:13" x14ac:dyDescent="0.3">
      <c r="A17463" t="s">
        <v>18463</v>
      </c>
      <c r="C17463" t="s">
        <v>18415</v>
      </c>
      <c r="D17463">
        <v>36</v>
      </c>
      <c r="E17463" s="1">
        <v>436800</v>
      </c>
      <c r="G17463" t="s">
        <v>111</v>
      </c>
      <c r="H17463" t="s">
        <v>18464</v>
      </c>
      <c r="I17463" t="s">
        <v>70</v>
      </c>
      <c r="J17463" t="s">
        <v>70</v>
      </c>
      <c r="K17463" t="s">
        <v>24</v>
      </c>
      <c r="L17463" t="s">
        <v>25</v>
      </c>
      <c r="M17463" t="s">
        <v>120</v>
      </c>
    </row>
    <row r="17464" spans="1:13" x14ac:dyDescent="0.3">
      <c r="A17464" t="s">
        <v>4821</v>
      </c>
      <c r="C17464" t="s">
        <v>4681</v>
      </c>
      <c r="D17464">
        <v>13</v>
      </c>
      <c r="E17464" s="1">
        <v>50000</v>
      </c>
      <c r="G17464" t="s">
        <v>111</v>
      </c>
      <c r="H17464" t="s">
        <v>3865</v>
      </c>
      <c r="I17464" t="s">
        <v>70</v>
      </c>
      <c r="J17464" t="s">
        <v>70</v>
      </c>
      <c r="K17464" t="s">
        <v>24</v>
      </c>
      <c r="L17464" t="s">
        <v>25</v>
      </c>
      <c r="M17464" t="s">
        <v>120</v>
      </c>
    </row>
    <row r="17465" spans="1:13" x14ac:dyDescent="0.3">
      <c r="A17465" t="s">
        <v>4821</v>
      </c>
      <c r="C17465" t="s">
        <v>23213</v>
      </c>
      <c r="D17465">
        <v>9</v>
      </c>
      <c r="E17465" s="1">
        <v>100000</v>
      </c>
      <c r="G17465" t="s">
        <v>111</v>
      </c>
      <c r="H17465" t="s">
        <v>23340</v>
      </c>
      <c r="I17465" t="s">
        <v>70</v>
      </c>
      <c r="J17465" t="s">
        <v>70</v>
      </c>
      <c r="K17465" t="s">
        <v>24</v>
      </c>
      <c r="L17465" t="s">
        <v>25</v>
      </c>
      <c r="M17465" t="s">
        <v>120</v>
      </c>
    </row>
    <row r="17466" spans="1:13" x14ac:dyDescent="0.3">
      <c r="A17466" t="s">
        <v>4821</v>
      </c>
      <c r="C17466" t="s">
        <v>21714</v>
      </c>
      <c r="D17466">
        <v>13</v>
      </c>
      <c r="E17466" s="1">
        <v>350000</v>
      </c>
      <c r="G17466" t="s">
        <v>111</v>
      </c>
      <c r="H17466" t="s">
        <v>970</v>
      </c>
      <c r="I17466" t="s">
        <v>70</v>
      </c>
      <c r="J17466" t="s">
        <v>70</v>
      </c>
      <c r="K17466" t="s">
        <v>24</v>
      </c>
      <c r="L17466" t="s">
        <v>25</v>
      </c>
      <c r="M17466" t="s">
        <v>120</v>
      </c>
    </row>
    <row r="17467" spans="1:13" x14ac:dyDescent="0.3">
      <c r="A17467" t="s">
        <v>4821</v>
      </c>
      <c r="C17467" t="s">
        <v>8196</v>
      </c>
      <c r="D17467">
        <v>37</v>
      </c>
      <c r="E17467" s="1">
        <v>3700000</v>
      </c>
      <c r="G17467" t="s">
        <v>111</v>
      </c>
      <c r="H17467" t="s">
        <v>8385</v>
      </c>
      <c r="I17467" t="s">
        <v>70</v>
      </c>
      <c r="J17467" t="s">
        <v>70</v>
      </c>
      <c r="K17467" t="s">
        <v>24</v>
      </c>
      <c r="L17467" t="s">
        <v>25</v>
      </c>
      <c r="M17467" t="s">
        <v>120</v>
      </c>
    </row>
    <row r="17468" spans="1:13" x14ac:dyDescent="0.3">
      <c r="A17468" t="s">
        <v>4821</v>
      </c>
      <c r="C17468" t="s">
        <v>33531</v>
      </c>
      <c r="D17468">
        <v>14</v>
      </c>
      <c r="E17468" s="1">
        <v>950000</v>
      </c>
      <c r="G17468" t="s">
        <v>111</v>
      </c>
      <c r="H17468" t="s">
        <v>970</v>
      </c>
      <c r="I17468" t="s">
        <v>70</v>
      </c>
      <c r="J17468" t="s">
        <v>70</v>
      </c>
      <c r="K17468" t="s">
        <v>24</v>
      </c>
      <c r="L17468" t="s">
        <v>25</v>
      </c>
      <c r="M17468" t="s">
        <v>120</v>
      </c>
    </row>
    <row r="17469" spans="1:13" x14ac:dyDescent="0.3">
      <c r="A17469" t="s">
        <v>4821</v>
      </c>
      <c r="C17469" t="s">
        <v>37363</v>
      </c>
      <c r="D17469">
        <v>23</v>
      </c>
      <c r="E17469" s="1">
        <v>38114</v>
      </c>
      <c r="G17469" t="s">
        <v>111</v>
      </c>
      <c r="H17469" t="s">
        <v>37191</v>
      </c>
      <c r="I17469" t="s">
        <v>70</v>
      </c>
      <c r="J17469" t="s">
        <v>70</v>
      </c>
      <c r="K17469" t="s">
        <v>24</v>
      </c>
      <c r="L17469" t="s">
        <v>25</v>
      </c>
      <c r="M17469" t="s">
        <v>120</v>
      </c>
    </row>
    <row r="17470" spans="1:13" x14ac:dyDescent="0.3">
      <c r="A17470" t="s">
        <v>10265</v>
      </c>
      <c r="C17470" t="s">
        <v>10083</v>
      </c>
      <c r="D17470">
        <v>2</v>
      </c>
      <c r="E17470" s="1">
        <v>387</v>
      </c>
      <c r="G17470" t="s">
        <v>111</v>
      </c>
      <c r="H17470" t="s">
        <v>10266</v>
      </c>
      <c r="I17470" t="s">
        <v>70</v>
      </c>
      <c r="J17470" t="s">
        <v>70</v>
      </c>
      <c r="K17470" t="s">
        <v>24</v>
      </c>
      <c r="L17470" t="s">
        <v>25</v>
      </c>
      <c r="M17470" t="s">
        <v>120</v>
      </c>
    </row>
    <row r="17471" spans="1:13" x14ac:dyDescent="0.3">
      <c r="A17471" t="s">
        <v>10265</v>
      </c>
      <c r="C17471" t="s">
        <v>37919</v>
      </c>
      <c r="D17471">
        <v>50</v>
      </c>
      <c r="E17471" s="1">
        <v>2849411</v>
      </c>
      <c r="G17471" t="s">
        <v>111</v>
      </c>
      <c r="H17471" t="s">
        <v>37978</v>
      </c>
      <c r="I17471" t="s">
        <v>70</v>
      </c>
      <c r="J17471" t="s">
        <v>70</v>
      </c>
      <c r="K17471" t="s">
        <v>24</v>
      </c>
      <c r="L17471" t="s">
        <v>25</v>
      </c>
      <c r="M17471" t="s">
        <v>120</v>
      </c>
    </row>
    <row r="17472" spans="1:13" x14ac:dyDescent="0.3">
      <c r="A17472" t="s">
        <v>10265</v>
      </c>
      <c r="C17472" t="s">
        <v>37919</v>
      </c>
      <c r="D17472">
        <v>33</v>
      </c>
      <c r="E17472" s="1">
        <v>850000</v>
      </c>
      <c r="G17472" t="s">
        <v>111</v>
      </c>
      <c r="H17472" t="s">
        <v>37979</v>
      </c>
      <c r="I17472" t="s">
        <v>70</v>
      </c>
      <c r="J17472" t="s">
        <v>70</v>
      </c>
      <c r="K17472" t="s">
        <v>24</v>
      </c>
      <c r="L17472" t="s">
        <v>25</v>
      </c>
      <c r="M17472" t="s">
        <v>120</v>
      </c>
    </row>
    <row r="17473" spans="1:13" x14ac:dyDescent="0.3">
      <c r="A17473" t="s">
        <v>10265</v>
      </c>
      <c r="C17473" t="s">
        <v>37782</v>
      </c>
      <c r="D17473">
        <v>10</v>
      </c>
      <c r="E17473" s="1">
        <v>1847160</v>
      </c>
      <c r="G17473" t="s">
        <v>111</v>
      </c>
      <c r="H17473" t="s">
        <v>37812</v>
      </c>
      <c r="I17473" t="s">
        <v>70</v>
      </c>
      <c r="J17473" t="s">
        <v>70</v>
      </c>
      <c r="K17473" t="s">
        <v>24</v>
      </c>
      <c r="L17473" t="s">
        <v>25</v>
      </c>
      <c r="M17473" t="s">
        <v>120</v>
      </c>
    </row>
    <row r="17474" spans="1:13" x14ac:dyDescent="0.3">
      <c r="A17474" t="s">
        <v>10265</v>
      </c>
      <c r="C17474" t="s">
        <v>17871</v>
      </c>
      <c r="D17474">
        <v>46</v>
      </c>
      <c r="E17474" s="1">
        <v>1350000</v>
      </c>
      <c r="G17474" t="s">
        <v>111</v>
      </c>
      <c r="H17474" t="s">
        <v>17912</v>
      </c>
      <c r="I17474" t="s">
        <v>70</v>
      </c>
      <c r="J17474" t="s">
        <v>70</v>
      </c>
      <c r="K17474" t="s">
        <v>24</v>
      </c>
      <c r="L17474" t="s">
        <v>25</v>
      </c>
      <c r="M17474" t="s">
        <v>120</v>
      </c>
    </row>
    <row r="17475" spans="1:13" x14ac:dyDescent="0.3">
      <c r="A17475" t="s">
        <v>10265</v>
      </c>
      <c r="C17475" t="s">
        <v>24450</v>
      </c>
      <c r="D17475">
        <v>51</v>
      </c>
      <c r="E17475" s="1">
        <v>1975157</v>
      </c>
      <c r="G17475" t="s">
        <v>111</v>
      </c>
      <c r="H17475" t="s">
        <v>24479</v>
      </c>
      <c r="I17475" t="s">
        <v>70</v>
      </c>
      <c r="J17475" t="s">
        <v>70</v>
      </c>
      <c r="K17475" t="s">
        <v>24</v>
      </c>
      <c r="L17475" t="s">
        <v>25</v>
      </c>
      <c r="M17475" t="s">
        <v>120</v>
      </c>
    </row>
    <row r="17476" spans="1:13" x14ac:dyDescent="0.3">
      <c r="A17476" t="s">
        <v>10265</v>
      </c>
      <c r="C17476" t="s">
        <v>24785</v>
      </c>
      <c r="D17476">
        <v>77</v>
      </c>
      <c r="E17476" s="1">
        <v>5339692</v>
      </c>
      <c r="G17476" t="s">
        <v>111</v>
      </c>
      <c r="H17476" t="s">
        <v>24825</v>
      </c>
      <c r="I17476" t="s">
        <v>70</v>
      </c>
      <c r="J17476" t="s">
        <v>70</v>
      </c>
      <c r="K17476" t="s">
        <v>24</v>
      </c>
      <c r="L17476" t="s">
        <v>25</v>
      </c>
      <c r="M17476" t="s">
        <v>120</v>
      </c>
    </row>
    <row r="17477" spans="1:13" x14ac:dyDescent="0.3">
      <c r="A17477" t="s">
        <v>10265</v>
      </c>
      <c r="C17477" t="s">
        <v>24656</v>
      </c>
      <c r="D17477">
        <v>13</v>
      </c>
      <c r="E17477" s="1">
        <v>500000</v>
      </c>
      <c r="G17477" t="s">
        <v>111</v>
      </c>
      <c r="H17477" t="s">
        <v>24672</v>
      </c>
      <c r="I17477" t="s">
        <v>70</v>
      </c>
      <c r="J17477" t="s">
        <v>70</v>
      </c>
      <c r="K17477" t="s">
        <v>24</v>
      </c>
      <c r="L17477" t="s">
        <v>25</v>
      </c>
      <c r="M17477" t="s">
        <v>120</v>
      </c>
    </row>
    <row r="17478" spans="1:13" x14ac:dyDescent="0.3">
      <c r="A17478" t="s">
        <v>10265</v>
      </c>
      <c r="C17478" t="s">
        <v>25276</v>
      </c>
      <c r="D17478">
        <v>11</v>
      </c>
      <c r="E17478" s="1">
        <v>1125270</v>
      </c>
      <c r="G17478" t="s">
        <v>111</v>
      </c>
      <c r="H17478" t="s">
        <v>25298</v>
      </c>
      <c r="I17478" t="s">
        <v>70</v>
      </c>
      <c r="J17478" t="s">
        <v>70</v>
      </c>
      <c r="K17478" t="s">
        <v>24</v>
      </c>
      <c r="L17478" t="s">
        <v>25</v>
      </c>
      <c r="M17478" t="s">
        <v>120</v>
      </c>
    </row>
    <row r="17479" spans="1:13" x14ac:dyDescent="0.3">
      <c r="A17479" t="s">
        <v>6067</v>
      </c>
      <c r="C17479" t="s">
        <v>27925</v>
      </c>
      <c r="D17479">
        <v>12</v>
      </c>
      <c r="E17479" s="1">
        <v>253706</v>
      </c>
      <c r="G17479" t="s">
        <v>111</v>
      </c>
      <c r="H17479" t="s">
        <v>28126</v>
      </c>
      <c r="I17479" t="s">
        <v>976</v>
      </c>
      <c r="J17479" t="s">
        <v>70</v>
      </c>
      <c r="K17479" t="s">
        <v>24</v>
      </c>
      <c r="L17479" t="s">
        <v>25</v>
      </c>
      <c r="M17479" t="s">
        <v>120</v>
      </c>
    </row>
    <row r="17480" spans="1:13" x14ac:dyDescent="0.3">
      <c r="A17480" t="s">
        <v>6067</v>
      </c>
      <c r="C17480" t="s">
        <v>5881</v>
      </c>
      <c r="D17480">
        <v>26</v>
      </c>
      <c r="E17480" s="1">
        <v>90000</v>
      </c>
      <c r="G17480" t="s">
        <v>111</v>
      </c>
      <c r="H17480" t="s">
        <v>4846</v>
      </c>
      <c r="I17480" t="s">
        <v>976</v>
      </c>
      <c r="J17480" t="s">
        <v>70</v>
      </c>
      <c r="K17480" t="s">
        <v>24</v>
      </c>
      <c r="L17480" t="s">
        <v>25</v>
      </c>
      <c r="M17480" t="s">
        <v>232</v>
      </c>
    </row>
    <row r="17481" spans="1:13" x14ac:dyDescent="0.3">
      <c r="A17481" t="s">
        <v>6067</v>
      </c>
      <c r="C17481" t="s">
        <v>34035</v>
      </c>
      <c r="D17481">
        <v>13</v>
      </c>
      <c r="E17481" s="1">
        <v>200000</v>
      </c>
      <c r="G17481" t="s">
        <v>111</v>
      </c>
      <c r="H17481" t="s">
        <v>34078</v>
      </c>
      <c r="I17481" t="s">
        <v>976</v>
      </c>
      <c r="J17481" t="s">
        <v>70</v>
      </c>
      <c r="K17481" t="s">
        <v>24</v>
      </c>
      <c r="L17481" t="s">
        <v>25</v>
      </c>
      <c r="M17481" t="s">
        <v>120</v>
      </c>
    </row>
    <row r="17482" spans="1:13" x14ac:dyDescent="0.3">
      <c r="A17482" t="s">
        <v>6067</v>
      </c>
      <c r="C17482" t="s">
        <v>37919</v>
      </c>
      <c r="D17482">
        <v>92</v>
      </c>
      <c r="E17482" s="1">
        <v>3120000</v>
      </c>
      <c r="G17482" t="s">
        <v>111</v>
      </c>
      <c r="H17482" t="s">
        <v>37987</v>
      </c>
      <c r="I17482" t="s">
        <v>976</v>
      </c>
      <c r="J17482" t="s">
        <v>70</v>
      </c>
      <c r="K17482" t="s">
        <v>24</v>
      </c>
      <c r="L17482" t="s">
        <v>25</v>
      </c>
      <c r="M17482" t="s">
        <v>120</v>
      </c>
    </row>
    <row r="17483" spans="1:13" x14ac:dyDescent="0.3">
      <c r="A17483" t="s">
        <v>9195</v>
      </c>
      <c r="C17483" t="s">
        <v>9183</v>
      </c>
      <c r="D17483">
        <v>36</v>
      </c>
      <c r="E17483" s="1">
        <v>2000000</v>
      </c>
      <c r="G17483" t="s">
        <v>111</v>
      </c>
      <c r="H17483" t="s">
        <v>9196</v>
      </c>
      <c r="I17483" t="s">
        <v>9197</v>
      </c>
      <c r="J17483" t="s">
        <v>70</v>
      </c>
      <c r="K17483" t="s">
        <v>24</v>
      </c>
      <c r="L17483" t="s">
        <v>25</v>
      </c>
      <c r="M17483" t="s">
        <v>120</v>
      </c>
    </row>
    <row r="17484" spans="1:13" x14ac:dyDescent="0.3">
      <c r="A17484" t="s">
        <v>32188</v>
      </c>
      <c r="C17484" t="s">
        <v>31866</v>
      </c>
      <c r="D17484">
        <v>6</v>
      </c>
      <c r="E17484" s="1">
        <v>4905</v>
      </c>
      <c r="G17484" t="s">
        <v>34</v>
      </c>
      <c r="H17484" t="s">
        <v>6143</v>
      </c>
      <c r="I17484" t="s">
        <v>32189</v>
      </c>
      <c r="J17484" t="s">
        <v>769</v>
      </c>
      <c r="K17484" t="s">
        <v>24</v>
      </c>
      <c r="L17484" t="s">
        <v>25</v>
      </c>
      <c r="M17484" t="s">
        <v>6146</v>
      </c>
    </row>
    <row r="17485" spans="1:13" x14ac:dyDescent="0.3">
      <c r="A17485" t="s">
        <v>15267</v>
      </c>
      <c r="C17485" t="s">
        <v>18118</v>
      </c>
      <c r="D17485">
        <v>12</v>
      </c>
      <c r="E17485" s="1">
        <v>2500</v>
      </c>
      <c r="G17485" t="s">
        <v>21</v>
      </c>
      <c r="H17485" t="s">
        <v>970</v>
      </c>
      <c r="I17485" t="s">
        <v>70</v>
      </c>
      <c r="J17485" t="s">
        <v>70</v>
      </c>
      <c r="K17485" t="s">
        <v>24</v>
      </c>
      <c r="L17485" t="s">
        <v>25</v>
      </c>
      <c r="M17485" t="s">
        <v>26</v>
      </c>
    </row>
    <row r="17486" spans="1:13" x14ac:dyDescent="0.3">
      <c r="A17486" t="s">
        <v>15267</v>
      </c>
      <c r="C17486" t="s">
        <v>24500</v>
      </c>
      <c r="D17486">
        <v>58</v>
      </c>
      <c r="E17486" s="1">
        <v>735000</v>
      </c>
      <c r="G17486" t="s">
        <v>34</v>
      </c>
      <c r="H17486" t="s">
        <v>18250</v>
      </c>
      <c r="I17486" t="s">
        <v>70</v>
      </c>
      <c r="J17486" t="s">
        <v>70</v>
      </c>
      <c r="K17486" t="s">
        <v>24</v>
      </c>
      <c r="L17486" t="s">
        <v>25</v>
      </c>
      <c r="M17486" t="s">
        <v>6146</v>
      </c>
    </row>
    <row r="17487" spans="1:13" x14ac:dyDescent="0.3">
      <c r="A17487" t="s">
        <v>15267</v>
      </c>
      <c r="C17487" t="s">
        <v>15182</v>
      </c>
      <c r="D17487">
        <v>5</v>
      </c>
      <c r="E17487" s="1">
        <v>677150</v>
      </c>
      <c r="G17487" t="s">
        <v>34</v>
      </c>
      <c r="H17487" t="s">
        <v>6143</v>
      </c>
      <c r="I17487" t="s">
        <v>70</v>
      </c>
      <c r="J17487" t="s">
        <v>70</v>
      </c>
      <c r="K17487" t="s">
        <v>24</v>
      </c>
      <c r="L17487" t="s">
        <v>25</v>
      </c>
      <c r="M17487" t="s">
        <v>6146</v>
      </c>
    </row>
    <row r="17488" spans="1:13" x14ac:dyDescent="0.3">
      <c r="A17488" t="s">
        <v>15267</v>
      </c>
      <c r="C17488" t="s">
        <v>36666</v>
      </c>
      <c r="D17488">
        <v>5</v>
      </c>
      <c r="E17488" s="1">
        <v>640000</v>
      </c>
      <c r="G17488" t="s">
        <v>34</v>
      </c>
      <c r="H17488" t="s">
        <v>6143</v>
      </c>
      <c r="I17488" t="s">
        <v>70</v>
      </c>
      <c r="J17488" t="s">
        <v>70</v>
      </c>
      <c r="K17488" t="s">
        <v>24</v>
      </c>
      <c r="L17488" t="s">
        <v>25</v>
      </c>
      <c r="M17488" t="s">
        <v>6146</v>
      </c>
    </row>
    <row r="17489" spans="1:13" x14ac:dyDescent="0.3">
      <c r="A17489" t="s">
        <v>31024</v>
      </c>
      <c r="C17489" t="s">
        <v>31019</v>
      </c>
      <c r="D17489">
        <v>4</v>
      </c>
      <c r="E17489" s="1">
        <v>77290</v>
      </c>
      <c r="G17489" t="s">
        <v>111</v>
      </c>
      <c r="H17489" t="s">
        <v>31025</v>
      </c>
      <c r="I17489" t="s">
        <v>70</v>
      </c>
      <c r="J17489" t="s">
        <v>70</v>
      </c>
      <c r="K17489" t="s">
        <v>24</v>
      </c>
      <c r="L17489" t="s">
        <v>25</v>
      </c>
      <c r="M17489" t="s">
        <v>112</v>
      </c>
    </row>
    <row r="17490" spans="1:13" x14ac:dyDescent="0.3">
      <c r="A17490" t="s">
        <v>29046</v>
      </c>
      <c r="C17490" t="s">
        <v>28936</v>
      </c>
      <c r="D17490">
        <v>18</v>
      </c>
      <c r="E17490" s="1">
        <v>32500</v>
      </c>
      <c r="G17490" t="s">
        <v>69</v>
      </c>
      <c r="H17490" t="s">
        <v>68</v>
      </c>
      <c r="I17490" t="s">
        <v>12362</v>
      </c>
      <c r="J17490" t="s">
        <v>70</v>
      </c>
      <c r="K17490" t="s">
        <v>24</v>
      </c>
      <c r="L17490" t="s">
        <v>25</v>
      </c>
      <c r="M17490" t="s">
        <v>221</v>
      </c>
    </row>
    <row r="17491" spans="1:13" x14ac:dyDescent="0.3">
      <c r="A17491" t="s">
        <v>29046</v>
      </c>
      <c r="C17491" t="s">
        <v>29553</v>
      </c>
      <c r="D17491">
        <v>27</v>
      </c>
      <c r="E17491" s="1">
        <v>125109</v>
      </c>
      <c r="G17491" t="s">
        <v>69</v>
      </c>
      <c r="H17491" t="s">
        <v>29599</v>
      </c>
      <c r="I17491" t="s">
        <v>12362</v>
      </c>
      <c r="J17491" t="s">
        <v>70</v>
      </c>
      <c r="K17491" t="s">
        <v>24</v>
      </c>
      <c r="L17491" t="s">
        <v>25</v>
      </c>
      <c r="M17491" t="s">
        <v>221</v>
      </c>
    </row>
    <row r="17492" spans="1:13" x14ac:dyDescent="0.3">
      <c r="A17492" t="s">
        <v>25242</v>
      </c>
      <c r="C17492" t="s">
        <v>37047</v>
      </c>
      <c r="D17492">
        <v>26</v>
      </c>
      <c r="E17492" s="1">
        <v>920697</v>
      </c>
      <c r="G17492" t="s">
        <v>34</v>
      </c>
      <c r="H17492" t="s">
        <v>37347</v>
      </c>
      <c r="I17492" t="s">
        <v>1359</v>
      </c>
      <c r="J17492" t="s">
        <v>70</v>
      </c>
      <c r="K17492" t="s">
        <v>24</v>
      </c>
      <c r="L17492" t="s">
        <v>25</v>
      </c>
      <c r="M17492" t="s">
        <v>6146</v>
      </c>
    </row>
    <row r="17493" spans="1:13" x14ac:dyDescent="0.3">
      <c r="A17493" t="s">
        <v>25242</v>
      </c>
      <c r="C17493" t="s">
        <v>25190</v>
      </c>
      <c r="D17493">
        <v>35</v>
      </c>
      <c r="E17493" s="1">
        <v>2100000</v>
      </c>
      <c r="G17493" t="s">
        <v>111</v>
      </c>
      <c r="H17493" t="s">
        <v>25243</v>
      </c>
      <c r="I17493" t="s">
        <v>1359</v>
      </c>
      <c r="J17493" t="s">
        <v>70</v>
      </c>
      <c r="K17493" t="s">
        <v>24</v>
      </c>
      <c r="L17493" t="s">
        <v>25</v>
      </c>
      <c r="M17493" t="s">
        <v>120</v>
      </c>
    </row>
    <row r="17494" spans="1:13" x14ac:dyDescent="0.3">
      <c r="A17494" t="s">
        <v>24775</v>
      </c>
      <c r="C17494" t="s">
        <v>37685</v>
      </c>
      <c r="D17494">
        <v>27</v>
      </c>
      <c r="E17494" s="1">
        <v>4168937</v>
      </c>
      <c r="G17494" t="s">
        <v>34</v>
      </c>
      <c r="H17494" t="s">
        <v>35586</v>
      </c>
      <c r="I17494" t="s">
        <v>1359</v>
      </c>
      <c r="J17494" t="s">
        <v>70</v>
      </c>
      <c r="K17494" t="s">
        <v>24</v>
      </c>
      <c r="L17494" t="s">
        <v>25</v>
      </c>
      <c r="M17494" t="s">
        <v>6146</v>
      </c>
    </row>
    <row r="17495" spans="1:13" x14ac:dyDescent="0.3">
      <c r="A17495" t="s">
        <v>24775</v>
      </c>
      <c r="C17495" t="s">
        <v>24725</v>
      </c>
      <c r="D17495">
        <v>19</v>
      </c>
      <c r="E17495" s="1">
        <v>156750</v>
      </c>
      <c r="G17495" t="s">
        <v>34</v>
      </c>
      <c r="H17495" t="s">
        <v>17730</v>
      </c>
      <c r="I17495" t="s">
        <v>1359</v>
      </c>
      <c r="J17495" t="s">
        <v>70</v>
      </c>
      <c r="K17495" t="s">
        <v>24</v>
      </c>
      <c r="L17495" t="s">
        <v>25</v>
      </c>
      <c r="M17495" t="s">
        <v>6146</v>
      </c>
    </row>
    <row r="17496" spans="1:13" x14ac:dyDescent="0.3">
      <c r="A17496" t="s">
        <v>24775</v>
      </c>
      <c r="C17496" t="s">
        <v>24897</v>
      </c>
      <c r="D17496">
        <v>36</v>
      </c>
      <c r="E17496" s="1">
        <v>294000</v>
      </c>
      <c r="G17496" t="s">
        <v>34</v>
      </c>
      <c r="H17496" t="s">
        <v>18482</v>
      </c>
      <c r="I17496" t="s">
        <v>1359</v>
      </c>
      <c r="J17496" t="s">
        <v>70</v>
      </c>
      <c r="K17496" t="s">
        <v>24</v>
      </c>
      <c r="L17496" t="s">
        <v>25</v>
      </c>
      <c r="M17496" t="s">
        <v>6146</v>
      </c>
    </row>
    <row r="17497" spans="1:13" x14ac:dyDescent="0.3">
      <c r="A17497" t="s">
        <v>1737</v>
      </c>
      <c r="C17497" t="s">
        <v>1558</v>
      </c>
      <c r="D17497">
        <v>12</v>
      </c>
      <c r="E17497" s="1">
        <v>50000</v>
      </c>
      <c r="G17497" t="s">
        <v>748</v>
      </c>
      <c r="H17497" t="s">
        <v>1738</v>
      </c>
      <c r="I17497" t="s">
        <v>1739</v>
      </c>
      <c r="J17497" t="s">
        <v>70</v>
      </c>
      <c r="K17497" t="s">
        <v>24</v>
      </c>
      <c r="L17497" t="s">
        <v>25</v>
      </c>
      <c r="M17497" t="s">
        <v>749</v>
      </c>
    </row>
    <row r="17498" spans="1:13" x14ac:dyDescent="0.3">
      <c r="A17498" t="s">
        <v>1737</v>
      </c>
      <c r="C17498" t="s">
        <v>30364</v>
      </c>
      <c r="D17498">
        <v>23</v>
      </c>
      <c r="E17498" s="1">
        <v>100000</v>
      </c>
      <c r="G17498" t="s">
        <v>69</v>
      </c>
      <c r="H17498" t="s">
        <v>30399</v>
      </c>
      <c r="I17498" t="s">
        <v>1739</v>
      </c>
      <c r="J17498" t="s">
        <v>70</v>
      </c>
      <c r="K17498" t="s">
        <v>24</v>
      </c>
      <c r="L17498" t="s">
        <v>25</v>
      </c>
      <c r="M17498" t="s">
        <v>221</v>
      </c>
    </row>
    <row r="17499" spans="1:13" x14ac:dyDescent="0.3">
      <c r="A17499" t="s">
        <v>32474</v>
      </c>
      <c r="C17499" t="s">
        <v>32450</v>
      </c>
      <c r="D17499">
        <v>12</v>
      </c>
      <c r="E17499" s="1">
        <v>1000000</v>
      </c>
      <c r="G17499" t="s">
        <v>34</v>
      </c>
      <c r="H17499" t="s">
        <v>32475</v>
      </c>
      <c r="I17499" t="s">
        <v>70</v>
      </c>
      <c r="J17499" t="s">
        <v>70</v>
      </c>
      <c r="K17499" t="s">
        <v>24</v>
      </c>
      <c r="L17499" t="s">
        <v>25</v>
      </c>
      <c r="M17499" t="s">
        <v>504</v>
      </c>
    </row>
    <row r="17500" spans="1:13" x14ac:dyDescent="0.3">
      <c r="A17500" t="s">
        <v>2840</v>
      </c>
      <c r="C17500" t="s">
        <v>2957</v>
      </c>
      <c r="D17500">
        <v>12</v>
      </c>
      <c r="E17500" s="1">
        <v>250000</v>
      </c>
      <c r="G17500" t="s">
        <v>69</v>
      </c>
      <c r="H17500" t="s">
        <v>3591</v>
      </c>
      <c r="I17500" t="s">
        <v>70</v>
      </c>
      <c r="J17500" t="s">
        <v>70</v>
      </c>
      <c r="K17500" t="s">
        <v>24</v>
      </c>
      <c r="L17500" t="s">
        <v>25</v>
      </c>
      <c r="M17500" t="s">
        <v>221</v>
      </c>
    </row>
    <row r="17501" spans="1:13" x14ac:dyDescent="0.3">
      <c r="A17501" t="s">
        <v>2840</v>
      </c>
      <c r="C17501" t="s">
        <v>2269</v>
      </c>
      <c r="D17501">
        <v>17</v>
      </c>
      <c r="E17501" s="1">
        <v>216000</v>
      </c>
      <c r="G17501" t="s">
        <v>69</v>
      </c>
      <c r="H17501" t="s">
        <v>2841</v>
      </c>
      <c r="I17501" t="s">
        <v>70</v>
      </c>
      <c r="J17501" t="s">
        <v>70</v>
      </c>
      <c r="K17501" t="s">
        <v>24</v>
      </c>
      <c r="L17501" t="s">
        <v>25</v>
      </c>
      <c r="M17501" t="s">
        <v>221</v>
      </c>
    </row>
    <row r="17502" spans="1:13" x14ac:dyDescent="0.3">
      <c r="A17502" t="s">
        <v>2840</v>
      </c>
      <c r="C17502" t="s">
        <v>27925</v>
      </c>
      <c r="D17502">
        <v>36</v>
      </c>
      <c r="E17502" s="1">
        <v>2751718</v>
      </c>
      <c r="G17502" t="s">
        <v>48</v>
      </c>
      <c r="H17502" t="s">
        <v>27971</v>
      </c>
      <c r="I17502" t="s">
        <v>70</v>
      </c>
      <c r="J17502" t="s">
        <v>70</v>
      </c>
      <c r="K17502" t="s">
        <v>24</v>
      </c>
      <c r="L17502" t="s">
        <v>17</v>
      </c>
      <c r="M17502" t="s">
        <v>331</v>
      </c>
    </row>
    <row r="17503" spans="1:13" x14ac:dyDescent="0.3">
      <c r="A17503" t="s">
        <v>2840</v>
      </c>
      <c r="C17503" t="s">
        <v>28282</v>
      </c>
      <c r="D17503">
        <v>14</v>
      </c>
      <c r="E17503" s="1">
        <v>1000000</v>
      </c>
      <c r="G17503" t="s">
        <v>111</v>
      </c>
      <c r="H17503" t="s">
        <v>28350</v>
      </c>
      <c r="I17503" t="s">
        <v>70</v>
      </c>
      <c r="J17503" t="s">
        <v>70</v>
      </c>
      <c r="K17503" t="s">
        <v>24</v>
      </c>
      <c r="L17503" t="s">
        <v>25</v>
      </c>
      <c r="M17503" t="s">
        <v>120</v>
      </c>
    </row>
    <row r="17504" spans="1:13" x14ac:dyDescent="0.3">
      <c r="A17504" t="s">
        <v>2840</v>
      </c>
      <c r="C17504" t="s">
        <v>27614</v>
      </c>
      <c r="D17504">
        <v>1</v>
      </c>
      <c r="E17504" s="1">
        <v>10000</v>
      </c>
      <c r="G17504" t="s">
        <v>111</v>
      </c>
      <c r="H17504" t="s">
        <v>27710</v>
      </c>
      <c r="I17504" t="s">
        <v>70</v>
      </c>
      <c r="J17504" t="s">
        <v>70</v>
      </c>
      <c r="K17504" t="s">
        <v>24</v>
      </c>
      <c r="L17504" t="s">
        <v>25</v>
      </c>
      <c r="M17504" t="s">
        <v>120</v>
      </c>
    </row>
    <row r="17505" spans="1:13" x14ac:dyDescent="0.3">
      <c r="A17505" t="s">
        <v>2840</v>
      </c>
      <c r="C17505" t="s">
        <v>29922</v>
      </c>
      <c r="D17505">
        <v>53</v>
      </c>
      <c r="E17505" s="1">
        <v>1996120</v>
      </c>
      <c r="G17505" t="s">
        <v>48</v>
      </c>
      <c r="H17505" t="s">
        <v>29947</v>
      </c>
      <c r="I17505" t="s">
        <v>70</v>
      </c>
      <c r="J17505" t="s">
        <v>70</v>
      </c>
      <c r="K17505" t="s">
        <v>24</v>
      </c>
      <c r="L17505" t="s">
        <v>1146</v>
      </c>
      <c r="M17505" t="s">
        <v>331</v>
      </c>
    </row>
    <row r="17506" spans="1:13" x14ac:dyDescent="0.3">
      <c r="A17506" t="s">
        <v>2840</v>
      </c>
      <c r="C17506" t="s">
        <v>30756</v>
      </c>
      <c r="D17506">
        <v>1</v>
      </c>
      <c r="E17506" s="1">
        <v>10000</v>
      </c>
      <c r="G17506" t="s">
        <v>111</v>
      </c>
      <c r="H17506" t="s">
        <v>30801</v>
      </c>
      <c r="I17506" t="s">
        <v>70</v>
      </c>
      <c r="J17506" t="s">
        <v>70</v>
      </c>
      <c r="K17506" t="s">
        <v>24</v>
      </c>
      <c r="L17506" t="s">
        <v>25</v>
      </c>
      <c r="M17506" t="s">
        <v>120</v>
      </c>
    </row>
    <row r="17507" spans="1:13" x14ac:dyDescent="0.3">
      <c r="A17507" t="s">
        <v>2840</v>
      </c>
      <c r="C17507" t="s">
        <v>30851</v>
      </c>
      <c r="D17507">
        <v>18</v>
      </c>
      <c r="E17507" s="1">
        <v>100000</v>
      </c>
      <c r="G17507" t="s">
        <v>13</v>
      </c>
      <c r="H17507" t="s">
        <v>30992</v>
      </c>
      <c r="I17507" t="s">
        <v>70</v>
      </c>
      <c r="J17507" t="s">
        <v>70</v>
      </c>
      <c r="K17507" t="s">
        <v>24</v>
      </c>
      <c r="L17507" t="s">
        <v>17</v>
      </c>
      <c r="M17507" t="s">
        <v>450</v>
      </c>
    </row>
    <row r="17508" spans="1:13" x14ac:dyDescent="0.3">
      <c r="A17508" t="s">
        <v>2840</v>
      </c>
      <c r="C17508" t="s">
        <v>31268</v>
      </c>
      <c r="D17508">
        <v>1</v>
      </c>
      <c r="E17508" s="1">
        <v>10000</v>
      </c>
      <c r="G17508" t="s">
        <v>13</v>
      </c>
      <c r="H17508" t="s">
        <v>31292</v>
      </c>
      <c r="I17508" t="s">
        <v>70</v>
      </c>
      <c r="J17508" t="s">
        <v>70</v>
      </c>
      <c r="K17508" t="s">
        <v>24</v>
      </c>
      <c r="L17508" t="s">
        <v>17</v>
      </c>
      <c r="M17508" t="s">
        <v>66</v>
      </c>
    </row>
    <row r="17509" spans="1:13" x14ac:dyDescent="0.3">
      <c r="A17509" t="s">
        <v>2840</v>
      </c>
      <c r="C17509" t="s">
        <v>22837</v>
      </c>
      <c r="D17509">
        <v>41</v>
      </c>
      <c r="E17509" s="1">
        <v>861157</v>
      </c>
      <c r="G17509" t="s">
        <v>69</v>
      </c>
      <c r="H17509" t="s">
        <v>22898</v>
      </c>
      <c r="I17509" t="s">
        <v>70</v>
      </c>
      <c r="J17509" t="s">
        <v>70</v>
      </c>
      <c r="K17509" t="s">
        <v>24</v>
      </c>
      <c r="L17509" t="s">
        <v>17</v>
      </c>
      <c r="M17509" t="s">
        <v>39</v>
      </c>
    </row>
    <row r="17510" spans="1:13" x14ac:dyDescent="0.3">
      <c r="A17510" t="s">
        <v>2840</v>
      </c>
      <c r="C17510" t="s">
        <v>22837</v>
      </c>
      <c r="D17510">
        <v>10</v>
      </c>
      <c r="E17510" s="1">
        <v>2000000</v>
      </c>
      <c r="G17510" t="s">
        <v>111</v>
      </c>
      <c r="H17510" t="s">
        <v>23000</v>
      </c>
      <c r="I17510" t="s">
        <v>70</v>
      </c>
      <c r="J17510" t="s">
        <v>70</v>
      </c>
      <c r="K17510" t="s">
        <v>24</v>
      </c>
      <c r="L17510" t="s">
        <v>25</v>
      </c>
      <c r="M17510" t="s">
        <v>232</v>
      </c>
    </row>
    <row r="17511" spans="1:13" x14ac:dyDescent="0.3">
      <c r="A17511" t="s">
        <v>2840</v>
      </c>
      <c r="C17511" t="s">
        <v>22837</v>
      </c>
      <c r="D17511">
        <v>31</v>
      </c>
      <c r="E17511" s="1">
        <v>797937</v>
      </c>
      <c r="G17511" t="s">
        <v>69</v>
      </c>
      <c r="H17511" t="s">
        <v>23111</v>
      </c>
      <c r="I17511" t="s">
        <v>70</v>
      </c>
      <c r="J17511" t="s">
        <v>70</v>
      </c>
      <c r="K17511" t="s">
        <v>24</v>
      </c>
      <c r="L17511" t="s">
        <v>25</v>
      </c>
      <c r="M17511" t="s">
        <v>3064</v>
      </c>
    </row>
    <row r="17512" spans="1:13" x14ac:dyDescent="0.3">
      <c r="A17512" t="s">
        <v>2840</v>
      </c>
      <c r="C17512" t="s">
        <v>24055</v>
      </c>
      <c r="D17512">
        <v>17</v>
      </c>
      <c r="E17512" s="1">
        <v>189314</v>
      </c>
      <c r="G17512" t="s">
        <v>111</v>
      </c>
      <c r="H17512" t="s">
        <v>24341</v>
      </c>
      <c r="I17512" t="s">
        <v>70</v>
      </c>
      <c r="J17512" t="s">
        <v>70</v>
      </c>
      <c r="K17512" t="s">
        <v>24</v>
      </c>
      <c r="L17512" t="s">
        <v>25</v>
      </c>
      <c r="M17512" t="s">
        <v>112</v>
      </c>
    </row>
    <row r="17513" spans="1:13" x14ac:dyDescent="0.3">
      <c r="A17513" t="s">
        <v>2840</v>
      </c>
      <c r="C17513" t="s">
        <v>23704</v>
      </c>
      <c r="D17513">
        <v>28</v>
      </c>
      <c r="E17513" s="1">
        <v>365820</v>
      </c>
      <c r="G17513" t="s">
        <v>111</v>
      </c>
      <c r="H17513" t="s">
        <v>23740</v>
      </c>
      <c r="I17513" t="s">
        <v>70</v>
      </c>
      <c r="J17513" t="s">
        <v>70</v>
      </c>
      <c r="K17513" t="s">
        <v>24</v>
      </c>
      <c r="L17513" t="s">
        <v>25</v>
      </c>
      <c r="M17513" t="s">
        <v>112</v>
      </c>
    </row>
    <row r="17514" spans="1:13" x14ac:dyDescent="0.3">
      <c r="A17514" t="s">
        <v>2840</v>
      </c>
      <c r="C17514" t="s">
        <v>22248</v>
      </c>
      <c r="D17514">
        <v>10</v>
      </c>
      <c r="E17514" s="1">
        <v>199988</v>
      </c>
      <c r="G17514" t="s">
        <v>111</v>
      </c>
      <c r="H17514" t="s">
        <v>22439</v>
      </c>
      <c r="I17514" t="s">
        <v>70</v>
      </c>
      <c r="J17514" t="s">
        <v>70</v>
      </c>
      <c r="K17514" t="s">
        <v>24</v>
      </c>
      <c r="L17514" t="s">
        <v>25</v>
      </c>
      <c r="M17514" t="s">
        <v>112</v>
      </c>
    </row>
    <row r="17515" spans="1:13" x14ac:dyDescent="0.3">
      <c r="A17515" t="s">
        <v>2840</v>
      </c>
      <c r="C17515" t="s">
        <v>11613</v>
      </c>
      <c r="D17515">
        <v>44</v>
      </c>
      <c r="E17515" s="1">
        <v>105000</v>
      </c>
      <c r="G17515" t="s">
        <v>13</v>
      </c>
      <c r="H17515" t="s">
        <v>11754</v>
      </c>
      <c r="I17515" t="s">
        <v>70</v>
      </c>
      <c r="J17515" t="s">
        <v>70</v>
      </c>
      <c r="K17515" t="s">
        <v>24</v>
      </c>
      <c r="L17515" t="s">
        <v>17</v>
      </c>
      <c r="M17515" t="s">
        <v>207</v>
      </c>
    </row>
    <row r="17516" spans="1:13" x14ac:dyDescent="0.3">
      <c r="A17516" t="s">
        <v>2840</v>
      </c>
      <c r="C17516" t="s">
        <v>35205</v>
      </c>
      <c r="D17516">
        <v>31</v>
      </c>
      <c r="E17516" s="1">
        <v>95903</v>
      </c>
      <c r="G17516" t="s">
        <v>13</v>
      </c>
      <c r="H17516" t="s">
        <v>35420</v>
      </c>
      <c r="I17516" t="s">
        <v>70</v>
      </c>
      <c r="J17516" t="s">
        <v>70</v>
      </c>
      <c r="K17516" t="s">
        <v>24</v>
      </c>
      <c r="L17516" t="s">
        <v>17</v>
      </c>
      <c r="M17516" t="s">
        <v>450</v>
      </c>
    </row>
    <row r="17517" spans="1:13" x14ac:dyDescent="0.3">
      <c r="A17517" t="s">
        <v>2840</v>
      </c>
      <c r="C17517" t="s">
        <v>33755</v>
      </c>
      <c r="D17517">
        <v>62</v>
      </c>
      <c r="E17517" s="1">
        <v>2087034</v>
      </c>
      <c r="G17517" t="s">
        <v>48</v>
      </c>
      <c r="H17517" t="s">
        <v>33862</v>
      </c>
      <c r="I17517" t="s">
        <v>70</v>
      </c>
      <c r="J17517" t="s">
        <v>70</v>
      </c>
      <c r="K17517" t="s">
        <v>24</v>
      </c>
      <c r="L17517" t="s">
        <v>17</v>
      </c>
      <c r="M17517" t="s">
        <v>331</v>
      </c>
    </row>
    <row r="17518" spans="1:13" x14ac:dyDescent="0.3">
      <c r="A17518" t="s">
        <v>2840</v>
      </c>
      <c r="C17518" t="s">
        <v>34100</v>
      </c>
      <c r="D17518">
        <v>24</v>
      </c>
      <c r="E17518" s="1">
        <v>100000</v>
      </c>
      <c r="G17518" t="s">
        <v>13</v>
      </c>
      <c r="H17518" t="s">
        <v>34177</v>
      </c>
      <c r="I17518" t="s">
        <v>70</v>
      </c>
      <c r="J17518" t="s">
        <v>70</v>
      </c>
      <c r="K17518" t="s">
        <v>24</v>
      </c>
      <c r="L17518" t="s">
        <v>17</v>
      </c>
      <c r="M17518" t="s">
        <v>450</v>
      </c>
    </row>
    <row r="17519" spans="1:13" x14ac:dyDescent="0.3">
      <c r="A17519" t="s">
        <v>2840</v>
      </c>
      <c r="C17519" t="s">
        <v>34100</v>
      </c>
      <c r="D17519">
        <v>2</v>
      </c>
      <c r="E17519" s="1">
        <v>40282</v>
      </c>
      <c r="G17519" t="s">
        <v>111</v>
      </c>
      <c r="H17519" t="s">
        <v>34184</v>
      </c>
      <c r="I17519" t="s">
        <v>70</v>
      </c>
      <c r="J17519" t="s">
        <v>70</v>
      </c>
      <c r="K17519" t="s">
        <v>24</v>
      </c>
      <c r="L17519" t="s">
        <v>25</v>
      </c>
      <c r="M17519" t="s">
        <v>120</v>
      </c>
    </row>
    <row r="17520" spans="1:13" x14ac:dyDescent="0.3">
      <c r="A17520" t="s">
        <v>2840</v>
      </c>
      <c r="C17520" t="s">
        <v>37047</v>
      </c>
      <c r="D17520">
        <v>18</v>
      </c>
      <c r="E17520" s="1">
        <v>100000</v>
      </c>
      <c r="G17520" t="s">
        <v>13</v>
      </c>
      <c r="H17520" t="s">
        <v>37163</v>
      </c>
      <c r="I17520" t="s">
        <v>70</v>
      </c>
      <c r="J17520" t="s">
        <v>70</v>
      </c>
      <c r="K17520" t="s">
        <v>24</v>
      </c>
      <c r="L17520" t="s">
        <v>17</v>
      </c>
      <c r="M17520" t="s">
        <v>450</v>
      </c>
    </row>
    <row r="17521" spans="1:13" x14ac:dyDescent="0.3">
      <c r="A17521" t="s">
        <v>2840</v>
      </c>
      <c r="C17521" t="s">
        <v>37047</v>
      </c>
      <c r="D17521">
        <v>18</v>
      </c>
      <c r="E17521" s="1">
        <v>100000</v>
      </c>
      <c r="G17521" t="s">
        <v>13</v>
      </c>
      <c r="H17521" t="s">
        <v>37166</v>
      </c>
      <c r="I17521" t="s">
        <v>70</v>
      </c>
      <c r="J17521" t="s">
        <v>70</v>
      </c>
      <c r="K17521" t="s">
        <v>24</v>
      </c>
      <c r="L17521" t="s">
        <v>17</v>
      </c>
      <c r="M17521" t="s">
        <v>450</v>
      </c>
    </row>
    <row r="17522" spans="1:13" x14ac:dyDescent="0.3">
      <c r="A17522" t="s">
        <v>2840</v>
      </c>
      <c r="C17522" t="s">
        <v>37047</v>
      </c>
      <c r="D17522">
        <v>21</v>
      </c>
      <c r="E17522" s="1">
        <v>132000</v>
      </c>
      <c r="G17522" t="s">
        <v>21</v>
      </c>
      <c r="H17522" t="s">
        <v>37225</v>
      </c>
      <c r="I17522" t="s">
        <v>70</v>
      </c>
      <c r="J17522" t="s">
        <v>70</v>
      </c>
      <c r="K17522" t="s">
        <v>24</v>
      </c>
      <c r="L17522" t="s">
        <v>17</v>
      </c>
      <c r="M17522" t="s">
        <v>26</v>
      </c>
    </row>
    <row r="17523" spans="1:13" x14ac:dyDescent="0.3">
      <c r="A17523" t="s">
        <v>2840</v>
      </c>
      <c r="C17523" t="s">
        <v>37047</v>
      </c>
      <c r="D17523">
        <v>34</v>
      </c>
      <c r="E17523" s="1">
        <v>1447040</v>
      </c>
      <c r="G17523" t="s">
        <v>13</v>
      </c>
      <c r="H17523" t="s">
        <v>37236</v>
      </c>
      <c r="I17523" t="s">
        <v>70</v>
      </c>
      <c r="J17523" t="s">
        <v>70</v>
      </c>
      <c r="K17523" t="s">
        <v>24</v>
      </c>
      <c r="L17523" t="s">
        <v>115</v>
      </c>
      <c r="M17523" t="s">
        <v>345</v>
      </c>
    </row>
    <row r="17524" spans="1:13" x14ac:dyDescent="0.3">
      <c r="A17524" t="s">
        <v>2840</v>
      </c>
      <c r="C17524" t="s">
        <v>36676</v>
      </c>
      <c r="D17524">
        <v>13</v>
      </c>
      <c r="E17524" s="1">
        <v>66220</v>
      </c>
      <c r="G17524" t="s">
        <v>48</v>
      </c>
      <c r="H17524" t="s">
        <v>36724</v>
      </c>
      <c r="I17524" t="s">
        <v>70</v>
      </c>
      <c r="J17524" t="s">
        <v>70</v>
      </c>
      <c r="K17524" t="s">
        <v>24</v>
      </c>
      <c r="L17524" t="s">
        <v>17</v>
      </c>
      <c r="M17524" t="s">
        <v>331</v>
      </c>
    </row>
    <row r="17525" spans="1:13" x14ac:dyDescent="0.3">
      <c r="A17525" t="s">
        <v>2840</v>
      </c>
      <c r="C17525" t="s">
        <v>35729</v>
      </c>
      <c r="D17525">
        <v>63</v>
      </c>
      <c r="E17525" s="1">
        <v>2999960</v>
      </c>
      <c r="G17525" t="s">
        <v>111</v>
      </c>
      <c r="H17525" t="s">
        <v>35756</v>
      </c>
      <c r="I17525" t="s">
        <v>70</v>
      </c>
      <c r="J17525" t="s">
        <v>70</v>
      </c>
      <c r="K17525" t="s">
        <v>24</v>
      </c>
      <c r="L17525" t="s">
        <v>25</v>
      </c>
      <c r="M17525" t="s">
        <v>120</v>
      </c>
    </row>
    <row r="17526" spans="1:13" x14ac:dyDescent="0.3">
      <c r="A17526" t="s">
        <v>2840</v>
      </c>
      <c r="C17526" t="s">
        <v>35729</v>
      </c>
      <c r="D17526">
        <v>12</v>
      </c>
      <c r="E17526" s="1">
        <v>100000</v>
      </c>
      <c r="G17526" t="s">
        <v>13</v>
      </c>
      <c r="H17526" t="s">
        <v>35863</v>
      </c>
      <c r="I17526" t="s">
        <v>70</v>
      </c>
      <c r="J17526" t="s">
        <v>70</v>
      </c>
      <c r="K17526" t="s">
        <v>24</v>
      </c>
      <c r="L17526" t="s">
        <v>17</v>
      </c>
      <c r="M17526" t="s">
        <v>450</v>
      </c>
    </row>
    <row r="17527" spans="1:13" x14ac:dyDescent="0.3">
      <c r="A17527" t="s">
        <v>2840</v>
      </c>
      <c r="C17527" t="s">
        <v>17871</v>
      </c>
      <c r="D17527">
        <v>110</v>
      </c>
      <c r="E17527" s="1">
        <v>4978897</v>
      </c>
      <c r="G17527" t="s">
        <v>48</v>
      </c>
      <c r="H17527" t="s">
        <v>17885</v>
      </c>
      <c r="I17527" t="s">
        <v>70</v>
      </c>
      <c r="J17527" t="s">
        <v>70</v>
      </c>
      <c r="K17527" t="s">
        <v>24</v>
      </c>
      <c r="L17527" t="s">
        <v>2708</v>
      </c>
      <c r="M17527" t="s">
        <v>331</v>
      </c>
    </row>
    <row r="17528" spans="1:13" x14ac:dyDescent="0.3">
      <c r="A17528" t="s">
        <v>2840</v>
      </c>
      <c r="C17528" t="s">
        <v>17871</v>
      </c>
      <c r="D17528">
        <v>38</v>
      </c>
      <c r="E17528" s="1">
        <v>481844</v>
      </c>
      <c r="G17528" t="s">
        <v>111</v>
      </c>
      <c r="H17528" t="s">
        <v>17896</v>
      </c>
      <c r="I17528" t="s">
        <v>70</v>
      </c>
      <c r="J17528" t="s">
        <v>70</v>
      </c>
      <c r="K17528" t="s">
        <v>24</v>
      </c>
      <c r="L17528" t="s">
        <v>25</v>
      </c>
      <c r="M17528" t="s">
        <v>120</v>
      </c>
    </row>
    <row r="17529" spans="1:13" x14ac:dyDescent="0.3">
      <c r="A17529" t="s">
        <v>2840</v>
      </c>
      <c r="C17529" t="s">
        <v>17828</v>
      </c>
      <c r="D17529">
        <v>75</v>
      </c>
      <c r="E17529" s="1">
        <v>8399999</v>
      </c>
      <c r="G17529" t="s">
        <v>13</v>
      </c>
      <c r="H17529" t="s">
        <v>17832</v>
      </c>
      <c r="I17529" t="s">
        <v>70</v>
      </c>
      <c r="J17529" t="s">
        <v>70</v>
      </c>
      <c r="K17529" t="s">
        <v>24</v>
      </c>
      <c r="L17529" t="s">
        <v>115</v>
      </c>
      <c r="M17529" t="s">
        <v>345</v>
      </c>
    </row>
    <row r="17530" spans="1:13" x14ac:dyDescent="0.3">
      <c r="A17530" t="s">
        <v>2178</v>
      </c>
      <c r="C17530" t="s">
        <v>1852</v>
      </c>
      <c r="D17530">
        <v>12</v>
      </c>
      <c r="E17530" s="1">
        <v>75000</v>
      </c>
      <c r="G17530" t="s">
        <v>748</v>
      </c>
      <c r="H17530" t="s">
        <v>2179</v>
      </c>
      <c r="I17530" t="s">
        <v>70</v>
      </c>
      <c r="J17530" t="s">
        <v>70</v>
      </c>
      <c r="K17530" t="s">
        <v>24</v>
      </c>
      <c r="L17530" t="s">
        <v>25</v>
      </c>
      <c r="M17530" t="s">
        <v>1486</v>
      </c>
    </row>
    <row r="17531" spans="1:13" x14ac:dyDescent="0.3">
      <c r="A17531" t="s">
        <v>2178</v>
      </c>
      <c r="C17531" t="s">
        <v>27194</v>
      </c>
      <c r="D17531">
        <v>12</v>
      </c>
      <c r="E17531" s="1">
        <v>50000</v>
      </c>
      <c r="G17531" t="s">
        <v>111</v>
      </c>
      <c r="H17531" t="s">
        <v>1115</v>
      </c>
      <c r="I17531" t="s">
        <v>70</v>
      </c>
      <c r="J17531" t="s">
        <v>70</v>
      </c>
      <c r="K17531" t="s">
        <v>24</v>
      </c>
      <c r="L17531" t="s">
        <v>25</v>
      </c>
      <c r="M17531" t="s">
        <v>1094</v>
      </c>
    </row>
    <row r="17532" spans="1:13" x14ac:dyDescent="0.3">
      <c r="A17532" t="s">
        <v>2178</v>
      </c>
      <c r="C17532" t="s">
        <v>30595</v>
      </c>
      <c r="D17532">
        <v>16</v>
      </c>
      <c r="E17532" s="1">
        <v>200545</v>
      </c>
      <c r="G17532" t="s">
        <v>69</v>
      </c>
      <c r="H17532" t="s">
        <v>30597</v>
      </c>
      <c r="I17532" t="s">
        <v>70</v>
      </c>
      <c r="J17532" t="s">
        <v>70</v>
      </c>
      <c r="K17532" t="s">
        <v>24</v>
      </c>
      <c r="L17532" t="s">
        <v>25</v>
      </c>
      <c r="M17532" t="s">
        <v>221</v>
      </c>
    </row>
    <row r="17533" spans="1:13" x14ac:dyDescent="0.3">
      <c r="A17533" t="s">
        <v>2178</v>
      </c>
      <c r="C17533" t="s">
        <v>5881</v>
      </c>
      <c r="D17533">
        <v>12</v>
      </c>
      <c r="E17533" s="1">
        <v>100000</v>
      </c>
      <c r="G17533" t="s">
        <v>111</v>
      </c>
      <c r="H17533" t="s">
        <v>6078</v>
      </c>
      <c r="I17533" t="s">
        <v>70</v>
      </c>
      <c r="J17533" t="s">
        <v>70</v>
      </c>
      <c r="K17533" t="s">
        <v>24</v>
      </c>
      <c r="L17533" t="s">
        <v>25</v>
      </c>
      <c r="M17533" t="s">
        <v>120</v>
      </c>
    </row>
    <row r="17534" spans="1:13" x14ac:dyDescent="0.3">
      <c r="A17534" t="s">
        <v>2178</v>
      </c>
      <c r="C17534" t="s">
        <v>16755</v>
      </c>
      <c r="D17534">
        <v>13</v>
      </c>
      <c r="E17534" s="1">
        <v>300000</v>
      </c>
      <c r="G17534" t="s">
        <v>111</v>
      </c>
      <c r="H17534" t="s">
        <v>17102</v>
      </c>
      <c r="I17534" t="s">
        <v>70</v>
      </c>
      <c r="J17534" t="s">
        <v>70</v>
      </c>
      <c r="K17534" t="s">
        <v>24</v>
      </c>
      <c r="L17534" t="s">
        <v>25</v>
      </c>
      <c r="M17534" t="s">
        <v>120</v>
      </c>
    </row>
    <row r="17535" spans="1:13" x14ac:dyDescent="0.3">
      <c r="A17535" t="s">
        <v>2178</v>
      </c>
      <c r="C17535" t="s">
        <v>12314</v>
      </c>
      <c r="D17535">
        <v>20</v>
      </c>
      <c r="E17535" s="1">
        <v>185242</v>
      </c>
      <c r="G17535" t="s">
        <v>111</v>
      </c>
      <c r="H17535" t="s">
        <v>12609</v>
      </c>
      <c r="I17535" t="s">
        <v>70</v>
      </c>
      <c r="J17535" t="s">
        <v>70</v>
      </c>
      <c r="K17535" t="s">
        <v>24</v>
      </c>
      <c r="L17535" t="s">
        <v>25</v>
      </c>
      <c r="M17535" t="s">
        <v>120</v>
      </c>
    </row>
    <row r="17536" spans="1:13" x14ac:dyDescent="0.3">
      <c r="A17536" t="s">
        <v>36225</v>
      </c>
      <c r="C17536" t="s">
        <v>36219</v>
      </c>
      <c r="D17536">
        <v>47</v>
      </c>
      <c r="E17536" s="1">
        <v>3595070</v>
      </c>
      <c r="G17536" t="s">
        <v>111</v>
      </c>
      <c r="H17536" t="s">
        <v>36226</v>
      </c>
      <c r="I17536" t="s">
        <v>2306</v>
      </c>
      <c r="J17536" t="s">
        <v>372</v>
      </c>
      <c r="K17536" t="s">
        <v>24</v>
      </c>
      <c r="L17536" t="s">
        <v>25</v>
      </c>
      <c r="M17536" t="s">
        <v>120</v>
      </c>
    </row>
    <row r="17537" spans="1:13" x14ac:dyDescent="0.3">
      <c r="A17537" t="s">
        <v>25999</v>
      </c>
      <c r="C17537" t="s">
        <v>25932</v>
      </c>
      <c r="D17537">
        <v>1</v>
      </c>
      <c r="E17537" s="1">
        <v>16895</v>
      </c>
      <c r="G17537" t="s">
        <v>34</v>
      </c>
      <c r="H17537" t="s">
        <v>6143</v>
      </c>
      <c r="I17537" t="s">
        <v>2306</v>
      </c>
      <c r="J17537" t="s">
        <v>199</v>
      </c>
      <c r="K17537" t="s">
        <v>24</v>
      </c>
      <c r="L17537" t="s">
        <v>25</v>
      </c>
      <c r="M17537" t="s">
        <v>6146</v>
      </c>
    </row>
    <row r="17538" spans="1:13" x14ac:dyDescent="0.3">
      <c r="A17538" t="s">
        <v>33020</v>
      </c>
      <c r="C17538" t="s">
        <v>32581</v>
      </c>
      <c r="D17538">
        <v>7</v>
      </c>
      <c r="E17538" s="1">
        <v>16708</v>
      </c>
      <c r="G17538" t="s">
        <v>34</v>
      </c>
      <c r="H17538" t="s">
        <v>6143</v>
      </c>
      <c r="I17538" t="s">
        <v>2306</v>
      </c>
      <c r="J17538" t="s">
        <v>70</v>
      </c>
      <c r="K17538" t="s">
        <v>24</v>
      </c>
      <c r="L17538" t="s">
        <v>25</v>
      </c>
      <c r="M17538" t="s">
        <v>6146</v>
      </c>
    </row>
    <row r="17539" spans="1:13" x14ac:dyDescent="0.3">
      <c r="A17539" t="s">
        <v>30645</v>
      </c>
      <c r="C17539" t="s">
        <v>30595</v>
      </c>
      <c r="D17539">
        <v>16</v>
      </c>
      <c r="E17539" s="1">
        <v>250000</v>
      </c>
      <c r="G17539" t="s">
        <v>111</v>
      </c>
      <c r="H17539" t="s">
        <v>30646</v>
      </c>
      <c r="I17539" t="s">
        <v>2306</v>
      </c>
      <c r="J17539" t="s">
        <v>372</v>
      </c>
      <c r="K17539" t="s">
        <v>24</v>
      </c>
      <c r="L17539" t="s">
        <v>25</v>
      </c>
      <c r="M17539" t="s">
        <v>120</v>
      </c>
    </row>
    <row r="17540" spans="1:13" x14ac:dyDescent="0.3">
      <c r="A17540" t="s">
        <v>14395</v>
      </c>
      <c r="C17540" t="s">
        <v>14108</v>
      </c>
      <c r="D17540">
        <v>7</v>
      </c>
      <c r="E17540" s="1">
        <v>23162</v>
      </c>
      <c r="G17540" t="s">
        <v>34</v>
      </c>
      <c r="H17540" t="s">
        <v>6143</v>
      </c>
      <c r="I17540" t="s">
        <v>14396</v>
      </c>
      <c r="J17540" t="s">
        <v>433</v>
      </c>
      <c r="K17540" t="s">
        <v>24</v>
      </c>
      <c r="L17540" t="s">
        <v>25</v>
      </c>
      <c r="M17540" t="s">
        <v>6146</v>
      </c>
    </row>
    <row r="17541" spans="1:13" x14ac:dyDescent="0.3">
      <c r="A17541" t="s">
        <v>20338</v>
      </c>
      <c r="C17541" t="s">
        <v>20121</v>
      </c>
      <c r="D17541">
        <v>4</v>
      </c>
      <c r="E17541" s="1">
        <v>16045</v>
      </c>
      <c r="G17541" t="s">
        <v>34</v>
      </c>
      <c r="H17541" t="s">
        <v>6143</v>
      </c>
      <c r="I17541" t="s">
        <v>20339</v>
      </c>
      <c r="J17541" t="s">
        <v>288</v>
      </c>
      <c r="K17541" t="s">
        <v>24</v>
      </c>
      <c r="L17541" t="s">
        <v>25</v>
      </c>
      <c r="M17541" t="s">
        <v>6146</v>
      </c>
    </row>
    <row r="17542" spans="1:13" x14ac:dyDescent="0.3">
      <c r="A17542" t="s">
        <v>14936</v>
      </c>
      <c r="C17542" t="s">
        <v>14716</v>
      </c>
      <c r="D17542">
        <v>4</v>
      </c>
      <c r="E17542" s="1">
        <v>4009</v>
      </c>
      <c r="G17542" t="s">
        <v>34</v>
      </c>
      <c r="H17542" t="s">
        <v>6143</v>
      </c>
      <c r="I17542" t="s">
        <v>14937</v>
      </c>
      <c r="J17542" t="s">
        <v>300</v>
      </c>
      <c r="K17542" t="s">
        <v>24</v>
      </c>
      <c r="L17542" t="s">
        <v>25</v>
      </c>
      <c r="M17542" t="s">
        <v>6146</v>
      </c>
    </row>
    <row r="17543" spans="1:13" x14ac:dyDescent="0.3">
      <c r="A17543" t="s">
        <v>6152</v>
      </c>
      <c r="C17543" t="s">
        <v>6098</v>
      </c>
      <c r="D17543">
        <v>3</v>
      </c>
      <c r="E17543" s="1">
        <v>20270</v>
      </c>
      <c r="G17543" t="s">
        <v>34</v>
      </c>
      <c r="H17543" t="s">
        <v>6143</v>
      </c>
      <c r="I17543" t="s">
        <v>6153</v>
      </c>
      <c r="J17543" t="s">
        <v>6145</v>
      </c>
      <c r="K17543" t="s">
        <v>24</v>
      </c>
      <c r="L17543" t="s">
        <v>25</v>
      </c>
      <c r="M17543" t="s">
        <v>6146</v>
      </c>
    </row>
    <row r="17544" spans="1:13" x14ac:dyDescent="0.3">
      <c r="A17544" t="s">
        <v>32700</v>
      </c>
      <c r="C17544" t="s">
        <v>32581</v>
      </c>
      <c r="D17544">
        <v>7</v>
      </c>
      <c r="E17544" s="1">
        <v>23958</v>
      </c>
      <c r="G17544" t="s">
        <v>34</v>
      </c>
      <c r="H17544" t="s">
        <v>6143</v>
      </c>
      <c r="I17544" t="s">
        <v>5886</v>
      </c>
      <c r="J17544" t="s">
        <v>70</v>
      </c>
      <c r="K17544" t="s">
        <v>24</v>
      </c>
      <c r="L17544" t="s">
        <v>25</v>
      </c>
      <c r="M17544" t="s">
        <v>6146</v>
      </c>
    </row>
    <row r="17545" spans="1:13" x14ac:dyDescent="0.3">
      <c r="A17545" t="s">
        <v>31602</v>
      </c>
      <c r="C17545" t="s">
        <v>31493</v>
      </c>
      <c r="D17545">
        <v>5</v>
      </c>
      <c r="E17545" s="1">
        <v>8196</v>
      </c>
      <c r="G17545" t="s">
        <v>34</v>
      </c>
      <c r="H17545" t="s">
        <v>6143</v>
      </c>
      <c r="I17545" t="s">
        <v>31603</v>
      </c>
      <c r="J17545" t="s">
        <v>311</v>
      </c>
      <c r="K17545" t="s">
        <v>24</v>
      </c>
      <c r="L17545" t="s">
        <v>25</v>
      </c>
      <c r="M17545" t="s">
        <v>6146</v>
      </c>
    </row>
    <row r="17546" spans="1:13" x14ac:dyDescent="0.3">
      <c r="A17546" t="s">
        <v>26908</v>
      </c>
      <c r="C17546" t="s">
        <v>26519</v>
      </c>
      <c r="D17546">
        <v>5</v>
      </c>
      <c r="E17546" s="1">
        <v>8048</v>
      </c>
      <c r="G17546" t="s">
        <v>34</v>
      </c>
      <c r="H17546" t="s">
        <v>6143</v>
      </c>
      <c r="I17546" t="s">
        <v>26909</v>
      </c>
      <c r="J17546" t="s">
        <v>2347</v>
      </c>
      <c r="K17546" t="s">
        <v>24</v>
      </c>
      <c r="L17546" t="s">
        <v>25</v>
      </c>
      <c r="M17546" t="s">
        <v>6146</v>
      </c>
    </row>
    <row r="17547" spans="1:13" x14ac:dyDescent="0.3">
      <c r="A17547" t="s">
        <v>33102</v>
      </c>
      <c r="C17547" t="s">
        <v>32581</v>
      </c>
      <c r="D17547">
        <v>7</v>
      </c>
      <c r="E17547" s="1">
        <v>18608</v>
      </c>
      <c r="G17547" t="s">
        <v>34</v>
      </c>
      <c r="H17547" t="s">
        <v>6143</v>
      </c>
      <c r="I17547" t="s">
        <v>33103</v>
      </c>
      <c r="J17547" t="s">
        <v>70</v>
      </c>
      <c r="K17547" t="s">
        <v>24</v>
      </c>
      <c r="L17547" t="s">
        <v>25</v>
      </c>
      <c r="M17547" t="s">
        <v>6146</v>
      </c>
    </row>
    <row r="17548" spans="1:13" x14ac:dyDescent="0.3">
      <c r="A17548" t="s">
        <v>7043</v>
      </c>
      <c r="C17548" t="s">
        <v>6985</v>
      </c>
      <c r="D17548">
        <v>12</v>
      </c>
      <c r="E17548" s="1">
        <v>766571</v>
      </c>
      <c r="G17548" t="s">
        <v>34</v>
      </c>
      <c r="H17548" t="s">
        <v>7044</v>
      </c>
      <c r="I17548" t="s">
        <v>7045</v>
      </c>
      <c r="J17548" t="s">
        <v>7046</v>
      </c>
      <c r="K17548" t="s">
        <v>609</v>
      </c>
      <c r="L17548" t="s">
        <v>25</v>
      </c>
      <c r="M17548" t="s">
        <v>6146</v>
      </c>
    </row>
    <row r="17549" spans="1:13" x14ac:dyDescent="0.3">
      <c r="A17549" t="s">
        <v>7390</v>
      </c>
      <c r="C17549" t="s">
        <v>6985</v>
      </c>
      <c r="D17549">
        <v>4</v>
      </c>
      <c r="E17549" s="1">
        <v>3698</v>
      </c>
      <c r="G17549" t="s">
        <v>34</v>
      </c>
      <c r="H17549" t="s">
        <v>6143</v>
      </c>
      <c r="I17549" t="s">
        <v>7391</v>
      </c>
      <c r="J17549" t="s">
        <v>6105</v>
      </c>
      <c r="K17549" t="s">
        <v>24</v>
      </c>
      <c r="L17549" t="s">
        <v>25</v>
      </c>
      <c r="M17549" t="s">
        <v>6146</v>
      </c>
    </row>
    <row r="17550" spans="1:13" x14ac:dyDescent="0.3">
      <c r="A17550" t="s">
        <v>28524</v>
      </c>
      <c r="C17550" t="s">
        <v>28282</v>
      </c>
      <c r="D17550">
        <v>15</v>
      </c>
      <c r="E17550" s="1">
        <v>276933</v>
      </c>
      <c r="G17550" t="s">
        <v>111</v>
      </c>
      <c r="H17550" t="s">
        <v>28525</v>
      </c>
      <c r="I17550" t="s">
        <v>6856</v>
      </c>
      <c r="J17550" t="s">
        <v>1603</v>
      </c>
      <c r="K17550" t="s">
        <v>24</v>
      </c>
      <c r="L17550" t="s">
        <v>25</v>
      </c>
      <c r="M17550" t="s">
        <v>120</v>
      </c>
    </row>
    <row r="17551" spans="1:13" x14ac:dyDescent="0.3">
      <c r="A17551" t="s">
        <v>18812</v>
      </c>
      <c r="C17551" t="s">
        <v>18470</v>
      </c>
      <c r="D17551">
        <v>4</v>
      </c>
      <c r="E17551" s="1">
        <v>8565</v>
      </c>
      <c r="G17551" t="s">
        <v>34</v>
      </c>
      <c r="H17551" t="s">
        <v>6143</v>
      </c>
      <c r="I17551" t="s">
        <v>18813</v>
      </c>
      <c r="J17551" t="s">
        <v>3203</v>
      </c>
      <c r="K17551" t="s">
        <v>24</v>
      </c>
      <c r="L17551" t="s">
        <v>25</v>
      </c>
      <c r="M17551" t="s">
        <v>6146</v>
      </c>
    </row>
    <row r="17552" spans="1:13" x14ac:dyDescent="0.3">
      <c r="A17552" t="s">
        <v>19715</v>
      </c>
      <c r="C17552" t="s">
        <v>19404</v>
      </c>
      <c r="D17552">
        <v>6</v>
      </c>
      <c r="E17552" s="1">
        <v>9143</v>
      </c>
      <c r="G17552" t="s">
        <v>34</v>
      </c>
      <c r="H17552" t="s">
        <v>6143</v>
      </c>
      <c r="I17552" t="s">
        <v>19716</v>
      </c>
      <c r="J17552" t="s">
        <v>280</v>
      </c>
      <c r="K17552" t="s">
        <v>24</v>
      </c>
      <c r="L17552" t="s">
        <v>25</v>
      </c>
      <c r="M17552" t="s">
        <v>6146</v>
      </c>
    </row>
    <row r="17553" spans="1:13" x14ac:dyDescent="0.3">
      <c r="A17553" t="s">
        <v>32865</v>
      </c>
      <c r="C17553" t="s">
        <v>32581</v>
      </c>
      <c r="D17553">
        <v>7</v>
      </c>
      <c r="E17553" s="1">
        <v>8708</v>
      </c>
      <c r="G17553" t="s">
        <v>34</v>
      </c>
      <c r="H17553" t="s">
        <v>6143</v>
      </c>
      <c r="I17553" t="s">
        <v>7458</v>
      </c>
      <c r="J17553" t="s">
        <v>70</v>
      </c>
      <c r="K17553" t="s">
        <v>24</v>
      </c>
      <c r="L17553" t="s">
        <v>25</v>
      </c>
      <c r="M17553" t="s">
        <v>6146</v>
      </c>
    </row>
    <row r="17554" spans="1:13" x14ac:dyDescent="0.3">
      <c r="A17554" t="s">
        <v>24559</v>
      </c>
      <c r="C17554" t="s">
        <v>24500</v>
      </c>
      <c r="D17554">
        <v>25</v>
      </c>
      <c r="E17554" s="1">
        <v>9000</v>
      </c>
      <c r="G17554" t="s">
        <v>34</v>
      </c>
      <c r="H17554" t="s">
        <v>18250</v>
      </c>
      <c r="I17554" t="s">
        <v>24560</v>
      </c>
      <c r="J17554" t="s">
        <v>165</v>
      </c>
      <c r="K17554" t="s">
        <v>24</v>
      </c>
      <c r="L17554" t="s">
        <v>25</v>
      </c>
      <c r="M17554" t="s">
        <v>6146</v>
      </c>
    </row>
    <row r="17555" spans="1:13" x14ac:dyDescent="0.3">
      <c r="A17555" t="s">
        <v>24559</v>
      </c>
      <c r="C17555" t="s">
        <v>31728</v>
      </c>
      <c r="D17555">
        <v>6</v>
      </c>
      <c r="E17555" s="1">
        <v>119450</v>
      </c>
      <c r="G17555" t="s">
        <v>34</v>
      </c>
      <c r="H17555" t="s">
        <v>6143</v>
      </c>
      <c r="I17555" t="s">
        <v>24560</v>
      </c>
      <c r="J17555" t="s">
        <v>165</v>
      </c>
      <c r="K17555" t="s">
        <v>24</v>
      </c>
      <c r="L17555" t="s">
        <v>25</v>
      </c>
      <c r="M17555" t="s">
        <v>6146</v>
      </c>
    </row>
    <row r="17556" spans="1:13" x14ac:dyDescent="0.3">
      <c r="A17556" t="s">
        <v>24559</v>
      </c>
      <c r="C17556" t="s">
        <v>36619</v>
      </c>
      <c r="D17556">
        <v>4</v>
      </c>
      <c r="E17556" s="1">
        <v>23255</v>
      </c>
      <c r="G17556" t="s">
        <v>34</v>
      </c>
      <c r="H17556" t="s">
        <v>6143</v>
      </c>
      <c r="I17556" t="s">
        <v>24560</v>
      </c>
      <c r="J17556" t="s">
        <v>165</v>
      </c>
      <c r="K17556" t="s">
        <v>24</v>
      </c>
      <c r="L17556" t="s">
        <v>25</v>
      </c>
      <c r="M17556" t="s">
        <v>6146</v>
      </c>
    </row>
    <row r="17557" spans="1:13" x14ac:dyDescent="0.3">
      <c r="A17557" t="s">
        <v>19186</v>
      </c>
      <c r="C17557" t="s">
        <v>26519</v>
      </c>
      <c r="D17557">
        <v>4</v>
      </c>
      <c r="E17557" s="1">
        <v>16895</v>
      </c>
      <c r="G17557" t="s">
        <v>34</v>
      </c>
      <c r="H17557" t="s">
        <v>6143</v>
      </c>
      <c r="I17557" t="s">
        <v>7458</v>
      </c>
      <c r="J17557" t="s">
        <v>183</v>
      </c>
      <c r="K17557" t="s">
        <v>24</v>
      </c>
      <c r="L17557" t="s">
        <v>25</v>
      </c>
      <c r="M17557" t="s">
        <v>6146</v>
      </c>
    </row>
    <row r="17558" spans="1:13" x14ac:dyDescent="0.3">
      <c r="A17558" t="s">
        <v>19186</v>
      </c>
      <c r="C17558" t="s">
        <v>20121</v>
      </c>
      <c r="D17558">
        <v>4</v>
      </c>
      <c r="E17558" s="1">
        <v>16045</v>
      </c>
      <c r="G17558" t="s">
        <v>34</v>
      </c>
      <c r="H17558" t="s">
        <v>6143</v>
      </c>
      <c r="I17558" t="s">
        <v>7458</v>
      </c>
      <c r="J17558" t="s">
        <v>288</v>
      </c>
      <c r="K17558" t="s">
        <v>24</v>
      </c>
      <c r="L17558" t="s">
        <v>25</v>
      </c>
      <c r="M17558" t="s">
        <v>6146</v>
      </c>
    </row>
    <row r="17559" spans="1:13" x14ac:dyDescent="0.3">
      <c r="A17559" t="s">
        <v>19186</v>
      </c>
      <c r="C17559" t="s">
        <v>19032</v>
      </c>
      <c r="D17559">
        <v>4</v>
      </c>
      <c r="E17559" s="1">
        <v>10410</v>
      </c>
      <c r="G17559" t="s">
        <v>34</v>
      </c>
      <c r="H17559" t="s">
        <v>6143</v>
      </c>
      <c r="I17559" t="s">
        <v>7458</v>
      </c>
      <c r="J17559" t="s">
        <v>236</v>
      </c>
      <c r="K17559" t="s">
        <v>24</v>
      </c>
      <c r="L17559" t="s">
        <v>25</v>
      </c>
      <c r="M17559" t="s">
        <v>6146</v>
      </c>
    </row>
    <row r="17560" spans="1:13" x14ac:dyDescent="0.3">
      <c r="A17560" t="s">
        <v>31487</v>
      </c>
      <c r="C17560" t="s">
        <v>31300</v>
      </c>
      <c r="D17560">
        <v>5</v>
      </c>
      <c r="E17560" s="1">
        <v>25239</v>
      </c>
      <c r="G17560" t="s">
        <v>34</v>
      </c>
      <c r="H17560" t="s">
        <v>6143</v>
      </c>
      <c r="I17560" t="s">
        <v>7458</v>
      </c>
      <c r="J17560" t="s">
        <v>137</v>
      </c>
      <c r="K17560" t="s">
        <v>24</v>
      </c>
      <c r="L17560" t="s">
        <v>25</v>
      </c>
      <c r="M17560" t="s">
        <v>6146</v>
      </c>
    </row>
    <row r="17561" spans="1:13" x14ac:dyDescent="0.3">
      <c r="A17561" t="s">
        <v>21455</v>
      </c>
      <c r="C17561" t="s">
        <v>21173</v>
      </c>
      <c r="D17561">
        <v>24</v>
      </c>
      <c r="E17561" s="1">
        <v>1612122</v>
      </c>
      <c r="G17561" t="s">
        <v>69</v>
      </c>
      <c r="H17561" t="s">
        <v>21456</v>
      </c>
      <c r="I17561" t="s">
        <v>70</v>
      </c>
      <c r="J17561" t="s">
        <v>70</v>
      </c>
      <c r="K17561" t="s">
        <v>24</v>
      </c>
      <c r="L17561" t="s">
        <v>115</v>
      </c>
      <c r="M17561" t="s">
        <v>39</v>
      </c>
    </row>
    <row r="17562" spans="1:13" x14ac:dyDescent="0.3">
      <c r="A17562" t="s">
        <v>392</v>
      </c>
      <c r="C17562" t="s">
        <v>597</v>
      </c>
      <c r="D17562">
        <v>9</v>
      </c>
      <c r="E17562" s="1">
        <v>30000</v>
      </c>
      <c r="G17562" t="s">
        <v>111</v>
      </c>
      <c r="H17562" t="s">
        <v>773</v>
      </c>
      <c r="I17562" t="s">
        <v>302</v>
      </c>
      <c r="J17562" t="s">
        <v>119</v>
      </c>
      <c r="K17562" t="s">
        <v>24</v>
      </c>
      <c r="L17562" t="s">
        <v>25</v>
      </c>
      <c r="M17562" t="s">
        <v>120</v>
      </c>
    </row>
    <row r="17563" spans="1:13" x14ac:dyDescent="0.3">
      <c r="A17563" t="s">
        <v>392</v>
      </c>
      <c r="C17563" t="s">
        <v>341</v>
      </c>
      <c r="D17563">
        <v>28</v>
      </c>
      <c r="E17563" s="1">
        <v>4800355</v>
      </c>
      <c r="G17563" t="s">
        <v>111</v>
      </c>
      <c r="H17563" t="s">
        <v>393</v>
      </c>
      <c r="I17563" t="s">
        <v>302</v>
      </c>
      <c r="J17563" t="s">
        <v>119</v>
      </c>
      <c r="K17563" t="s">
        <v>24</v>
      </c>
      <c r="L17563" t="s">
        <v>25</v>
      </c>
      <c r="M17563" t="s">
        <v>120</v>
      </c>
    </row>
    <row r="17564" spans="1:13" x14ac:dyDescent="0.3">
      <c r="A17564" t="s">
        <v>392</v>
      </c>
      <c r="C17564" t="s">
        <v>341</v>
      </c>
      <c r="D17564">
        <v>28</v>
      </c>
      <c r="E17564" s="1">
        <v>2700379</v>
      </c>
      <c r="G17564" t="s">
        <v>111</v>
      </c>
      <c r="H17564" t="s">
        <v>394</v>
      </c>
      <c r="I17564" t="s">
        <v>302</v>
      </c>
      <c r="J17564" t="s">
        <v>119</v>
      </c>
      <c r="K17564" t="s">
        <v>24</v>
      </c>
      <c r="L17564" t="s">
        <v>25</v>
      </c>
      <c r="M17564" t="s">
        <v>120</v>
      </c>
    </row>
    <row r="17565" spans="1:13" x14ac:dyDescent="0.3">
      <c r="A17565" t="s">
        <v>392</v>
      </c>
      <c r="C17565" t="s">
        <v>28282</v>
      </c>
      <c r="D17565">
        <v>5</v>
      </c>
      <c r="E17565" s="1">
        <v>513750</v>
      </c>
      <c r="G17565" t="s">
        <v>111</v>
      </c>
      <c r="H17565" t="s">
        <v>28281</v>
      </c>
      <c r="I17565" t="s">
        <v>302</v>
      </c>
      <c r="J17565" t="s">
        <v>119</v>
      </c>
      <c r="K17565" t="s">
        <v>24</v>
      </c>
      <c r="L17565" t="s">
        <v>25</v>
      </c>
      <c r="M17565" t="s">
        <v>120</v>
      </c>
    </row>
    <row r="17566" spans="1:13" x14ac:dyDescent="0.3">
      <c r="A17566" t="s">
        <v>392</v>
      </c>
      <c r="C17566" t="s">
        <v>28282</v>
      </c>
      <c r="D17566">
        <v>36</v>
      </c>
      <c r="E17566" s="1">
        <v>4800000</v>
      </c>
      <c r="G17566" t="s">
        <v>111</v>
      </c>
      <c r="H17566" t="s">
        <v>77</v>
      </c>
      <c r="I17566" t="s">
        <v>302</v>
      </c>
      <c r="J17566" t="s">
        <v>119</v>
      </c>
      <c r="K17566" t="s">
        <v>24</v>
      </c>
      <c r="L17566" t="s">
        <v>25</v>
      </c>
      <c r="M17566" t="s">
        <v>120</v>
      </c>
    </row>
    <row r="17567" spans="1:13" x14ac:dyDescent="0.3">
      <c r="A17567" t="s">
        <v>392</v>
      </c>
      <c r="C17567" t="s">
        <v>30364</v>
      </c>
      <c r="D17567">
        <v>13</v>
      </c>
      <c r="E17567" s="1">
        <v>3000000</v>
      </c>
      <c r="G17567" t="s">
        <v>111</v>
      </c>
      <c r="H17567" t="s">
        <v>77</v>
      </c>
      <c r="I17567" t="s">
        <v>302</v>
      </c>
      <c r="J17567" t="s">
        <v>119</v>
      </c>
      <c r="K17567" t="s">
        <v>24</v>
      </c>
      <c r="L17567" t="s">
        <v>25</v>
      </c>
      <c r="M17567" t="s">
        <v>120</v>
      </c>
    </row>
    <row r="17568" spans="1:13" x14ac:dyDescent="0.3">
      <c r="A17568" t="s">
        <v>392</v>
      </c>
      <c r="C17568" t="s">
        <v>30595</v>
      </c>
      <c r="D17568">
        <v>6</v>
      </c>
      <c r="E17568" s="1">
        <v>220275</v>
      </c>
      <c r="G17568" t="s">
        <v>111</v>
      </c>
      <c r="H17568" t="s">
        <v>30616</v>
      </c>
      <c r="I17568" t="s">
        <v>302</v>
      </c>
      <c r="J17568" t="s">
        <v>119</v>
      </c>
      <c r="K17568" t="s">
        <v>24</v>
      </c>
      <c r="L17568" t="s">
        <v>25</v>
      </c>
      <c r="M17568" t="s">
        <v>120</v>
      </c>
    </row>
    <row r="17569" spans="1:13" x14ac:dyDescent="0.3">
      <c r="A17569" t="s">
        <v>392</v>
      </c>
      <c r="C17569" t="s">
        <v>30851</v>
      </c>
      <c r="D17569">
        <v>60</v>
      </c>
      <c r="E17569" s="1">
        <v>25000000</v>
      </c>
      <c r="G17569" t="s">
        <v>111</v>
      </c>
      <c r="H17569" t="s">
        <v>30857</v>
      </c>
      <c r="I17569" t="s">
        <v>302</v>
      </c>
      <c r="J17569" t="s">
        <v>119</v>
      </c>
      <c r="K17569" t="s">
        <v>24</v>
      </c>
      <c r="L17569" t="s">
        <v>25</v>
      </c>
      <c r="M17569" t="s">
        <v>120</v>
      </c>
    </row>
    <row r="17570" spans="1:13" x14ac:dyDescent="0.3">
      <c r="A17570" t="s">
        <v>392</v>
      </c>
      <c r="C17570" t="s">
        <v>3657</v>
      </c>
      <c r="D17570">
        <v>38</v>
      </c>
      <c r="E17570" s="1">
        <v>2502597</v>
      </c>
      <c r="G17570" t="s">
        <v>111</v>
      </c>
      <c r="H17570" t="s">
        <v>4165</v>
      </c>
      <c r="I17570" t="s">
        <v>302</v>
      </c>
      <c r="J17570" t="s">
        <v>119</v>
      </c>
      <c r="K17570" t="s">
        <v>24</v>
      </c>
      <c r="L17570" t="s">
        <v>25</v>
      </c>
      <c r="M17570" t="s">
        <v>87</v>
      </c>
    </row>
    <row r="17571" spans="1:13" x14ac:dyDescent="0.3">
      <c r="A17571" t="s">
        <v>392</v>
      </c>
      <c r="C17571" t="s">
        <v>5881</v>
      </c>
      <c r="D17571">
        <v>23</v>
      </c>
      <c r="E17571" s="1">
        <v>2501121</v>
      </c>
      <c r="G17571" t="s">
        <v>111</v>
      </c>
      <c r="H17571" t="s">
        <v>6010</v>
      </c>
      <c r="I17571" t="s">
        <v>302</v>
      </c>
      <c r="J17571" t="s">
        <v>119</v>
      </c>
      <c r="K17571" t="s">
        <v>24</v>
      </c>
      <c r="L17571" t="s">
        <v>25</v>
      </c>
      <c r="M17571" t="s">
        <v>120</v>
      </c>
    </row>
    <row r="17572" spans="1:13" x14ac:dyDescent="0.3">
      <c r="A17572" t="s">
        <v>392</v>
      </c>
      <c r="C17572" t="s">
        <v>4681</v>
      </c>
      <c r="D17572">
        <v>12</v>
      </c>
      <c r="E17572" s="1">
        <v>353320</v>
      </c>
      <c r="G17572" t="s">
        <v>111</v>
      </c>
      <c r="H17572" t="s">
        <v>4774</v>
      </c>
      <c r="I17572" t="s">
        <v>302</v>
      </c>
      <c r="J17572" t="s">
        <v>119</v>
      </c>
      <c r="K17572" t="s">
        <v>24</v>
      </c>
      <c r="L17572" t="s">
        <v>25</v>
      </c>
      <c r="M17572" t="s">
        <v>232</v>
      </c>
    </row>
    <row r="17573" spans="1:13" x14ac:dyDescent="0.3">
      <c r="A17573" t="s">
        <v>392</v>
      </c>
      <c r="C17573" t="s">
        <v>4928</v>
      </c>
      <c r="D17573">
        <v>24</v>
      </c>
      <c r="E17573" s="1">
        <v>300000</v>
      </c>
      <c r="G17573" t="s">
        <v>111</v>
      </c>
      <c r="H17573" t="s">
        <v>5009</v>
      </c>
      <c r="I17573" t="s">
        <v>302</v>
      </c>
      <c r="J17573" t="s">
        <v>119</v>
      </c>
      <c r="K17573" t="s">
        <v>24</v>
      </c>
      <c r="L17573" t="s">
        <v>25</v>
      </c>
      <c r="M17573" t="s">
        <v>120</v>
      </c>
    </row>
    <row r="17574" spans="1:13" x14ac:dyDescent="0.3">
      <c r="A17574" t="s">
        <v>392</v>
      </c>
      <c r="C17574" t="s">
        <v>22801</v>
      </c>
      <c r="D17574">
        <v>7</v>
      </c>
      <c r="E17574" s="1">
        <v>125496</v>
      </c>
      <c r="G17574" t="s">
        <v>111</v>
      </c>
      <c r="H17574" t="s">
        <v>22828</v>
      </c>
      <c r="I17574" t="s">
        <v>302</v>
      </c>
      <c r="J17574" t="s">
        <v>119</v>
      </c>
      <c r="K17574" t="s">
        <v>24</v>
      </c>
      <c r="L17574" t="s">
        <v>25</v>
      </c>
      <c r="M17574" t="s">
        <v>120</v>
      </c>
    </row>
    <row r="17575" spans="1:13" x14ac:dyDescent="0.3">
      <c r="A17575" t="s">
        <v>392</v>
      </c>
      <c r="C17575" t="s">
        <v>22024</v>
      </c>
      <c r="D17575">
        <v>23</v>
      </c>
      <c r="E17575" s="1">
        <v>8915680</v>
      </c>
      <c r="G17575" t="s">
        <v>111</v>
      </c>
      <c r="H17575" t="s">
        <v>22069</v>
      </c>
      <c r="I17575" t="s">
        <v>302</v>
      </c>
      <c r="J17575" t="s">
        <v>119</v>
      </c>
      <c r="K17575" t="s">
        <v>24</v>
      </c>
      <c r="L17575" t="s">
        <v>25</v>
      </c>
      <c r="M17575" t="s">
        <v>120</v>
      </c>
    </row>
    <row r="17576" spans="1:13" x14ac:dyDescent="0.3">
      <c r="A17576" t="s">
        <v>392</v>
      </c>
      <c r="C17576" t="s">
        <v>22646</v>
      </c>
      <c r="D17576">
        <v>4</v>
      </c>
      <c r="E17576" s="1">
        <v>225792</v>
      </c>
      <c r="G17576" t="s">
        <v>111</v>
      </c>
      <c r="H17576" t="s">
        <v>22749</v>
      </c>
      <c r="I17576" t="s">
        <v>302</v>
      </c>
      <c r="J17576" t="s">
        <v>119</v>
      </c>
      <c r="K17576" t="s">
        <v>24</v>
      </c>
      <c r="L17576" t="s">
        <v>25</v>
      </c>
      <c r="M17576" t="s">
        <v>120</v>
      </c>
    </row>
    <row r="17577" spans="1:13" x14ac:dyDescent="0.3">
      <c r="A17577" t="s">
        <v>392</v>
      </c>
      <c r="C17577" t="s">
        <v>11613</v>
      </c>
      <c r="D17577">
        <v>3</v>
      </c>
      <c r="E17577" s="1">
        <v>100000</v>
      </c>
      <c r="G17577" t="s">
        <v>111</v>
      </c>
      <c r="H17577" t="s">
        <v>11770</v>
      </c>
      <c r="I17577" t="s">
        <v>302</v>
      </c>
      <c r="J17577" t="s">
        <v>119</v>
      </c>
      <c r="K17577" t="s">
        <v>24</v>
      </c>
      <c r="L17577" t="s">
        <v>25</v>
      </c>
      <c r="M17577" t="s">
        <v>120</v>
      </c>
    </row>
    <row r="17578" spans="1:13" x14ac:dyDescent="0.3">
      <c r="A17578" t="s">
        <v>392</v>
      </c>
      <c r="C17578" t="s">
        <v>9396</v>
      </c>
      <c r="D17578">
        <v>28</v>
      </c>
      <c r="E17578" s="1">
        <v>933529</v>
      </c>
      <c r="G17578" t="s">
        <v>111</v>
      </c>
      <c r="H17578" t="s">
        <v>9468</v>
      </c>
      <c r="I17578" t="s">
        <v>302</v>
      </c>
      <c r="J17578" t="s">
        <v>119</v>
      </c>
      <c r="K17578" t="s">
        <v>24</v>
      </c>
      <c r="L17578" t="s">
        <v>25</v>
      </c>
      <c r="M17578" t="s">
        <v>120</v>
      </c>
    </row>
    <row r="17579" spans="1:13" x14ac:dyDescent="0.3">
      <c r="A17579" t="s">
        <v>392</v>
      </c>
      <c r="C17579" t="s">
        <v>10275</v>
      </c>
      <c r="D17579">
        <v>30</v>
      </c>
      <c r="E17579" s="1">
        <v>2112133</v>
      </c>
      <c r="G17579" t="s">
        <v>111</v>
      </c>
      <c r="H17579" t="s">
        <v>10312</v>
      </c>
      <c r="I17579" t="s">
        <v>302</v>
      </c>
      <c r="J17579" t="s">
        <v>119</v>
      </c>
      <c r="K17579" t="s">
        <v>24</v>
      </c>
      <c r="L17579" t="s">
        <v>25</v>
      </c>
      <c r="M17579" t="s">
        <v>120</v>
      </c>
    </row>
    <row r="17580" spans="1:13" x14ac:dyDescent="0.3">
      <c r="A17580" t="s">
        <v>392</v>
      </c>
      <c r="C17580" t="s">
        <v>9183</v>
      </c>
      <c r="D17580">
        <v>1</v>
      </c>
      <c r="E17580" s="1">
        <v>35000</v>
      </c>
      <c r="G17580" t="s">
        <v>111</v>
      </c>
      <c r="H17580" t="s">
        <v>9281</v>
      </c>
      <c r="I17580" t="s">
        <v>302</v>
      </c>
      <c r="J17580" t="s">
        <v>119</v>
      </c>
      <c r="K17580" t="s">
        <v>24</v>
      </c>
      <c r="L17580" t="s">
        <v>25</v>
      </c>
      <c r="M17580" t="s">
        <v>232</v>
      </c>
    </row>
    <row r="17581" spans="1:13" x14ac:dyDescent="0.3">
      <c r="A17581" t="s">
        <v>392</v>
      </c>
      <c r="C17581" t="s">
        <v>34627</v>
      </c>
      <c r="D17581">
        <v>22</v>
      </c>
      <c r="E17581" s="1">
        <v>3000000</v>
      </c>
      <c r="G17581" t="s">
        <v>111</v>
      </c>
      <c r="H17581" t="s">
        <v>34633</v>
      </c>
      <c r="I17581" t="s">
        <v>302</v>
      </c>
      <c r="J17581" t="s">
        <v>119</v>
      </c>
      <c r="K17581" t="s">
        <v>24</v>
      </c>
      <c r="L17581" t="s">
        <v>25</v>
      </c>
      <c r="M17581" t="s">
        <v>120</v>
      </c>
    </row>
    <row r="17582" spans="1:13" x14ac:dyDescent="0.3">
      <c r="A17582" t="s">
        <v>392</v>
      </c>
      <c r="C17582" t="s">
        <v>34627</v>
      </c>
      <c r="D17582">
        <v>16</v>
      </c>
      <c r="E17582" s="1">
        <v>1000000</v>
      </c>
      <c r="G17582" t="s">
        <v>111</v>
      </c>
      <c r="H17582" t="s">
        <v>77</v>
      </c>
      <c r="I17582" t="s">
        <v>302</v>
      </c>
      <c r="J17582" t="s">
        <v>119</v>
      </c>
      <c r="K17582" t="s">
        <v>24</v>
      </c>
      <c r="L17582" t="s">
        <v>25</v>
      </c>
      <c r="M17582" t="s">
        <v>120</v>
      </c>
    </row>
    <row r="17583" spans="1:13" x14ac:dyDescent="0.3">
      <c r="A17583" t="s">
        <v>392</v>
      </c>
      <c r="C17583" t="s">
        <v>34396</v>
      </c>
      <c r="D17583">
        <v>4</v>
      </c>
      <c r="E17583" s="1">
        <v>1500000</v>
      </c>
      <c r="G17583" t="s">
        <v>111</v>
      </c>
      <c r="H17583" t="s">
        <v>34436</v>
      </c>
      <c r="I17583" t="s">
        <v>302</v>
      </c>
      <c r="J17583" t="s">
        <v>119</v>
      </c>
      <c r="K17583" t="s">
        <v>24</v>
      </c>
      <c r="L17583" t="s">
        <v>25</v>
      </c>
      <c r="M17583" t="s">
        <v>120</v>
      </c>
    </row>
    <row r="17584" spans="1:13" x14ac:dyDescent="0.3">
      <c r="A17584" t="s">
        <v>392</v>
      </c>
      <c r="C17584" t="s">
        <v>33755</v>
      </c>
      <c r="D17584">
        <v>24</v>
      </c>
      <c r="E17584" s="1">
        <v>3000000</v>
      </c>
      <c r="G17584" t="s">
        <v>111</v>
      </c>
      <c r="H17584" t="s">
        <v>34012</v>
      </c>
      <c r="I17584" t="s">
        <v>302</v>
      </c>
      <c r="J17584" t="s">
        <v>119</v>
      </c>
      <c r="K17584" t="s">
        <v>24</v>
      </c>
      <c r="L17584" t="s">
        <v>25</v>
      </c>
      <c r="M17584" t="s">
        <v>87</v>
      </c>
    </row>
    <row r="17585" spans="1:13" x14ac:dyDescent="0.3">
      <c r="A17585" t="s">
        <v>392</v>
      </c>
      <c r="C17585" t="s">
        <v>33297</v>
      </c>
      <c r="D17585">
        <v>12</v>
      </c>
      <c r="E17585" s="1">
        <v>3500000</v>
      </c>
      <c r="G17585" t="s">
        <v>111</v>
      </c>
      <c r="H17585" t="s">
        <v>33335</v>
      </c>
      <c r="I17585" t="s">
        <v>302</v>
      </c>
      <c r="J17585" t="s">
        <v>119</v>
      </c>
      <c r="K17585" t="s">
        <v>24</v>
      </c>
      <c r="L17585" t="s">
        <v>25</v>
      </c>
      <c r="M17585" t="s">
        <v>120</v>
      </c>
    </row>
    <row r="17586" spans="1:13" x14ac:dyDescent="0.3">
      <c r="A17586" t="s">
        <v>392</v>
      </c>
      <c r="C17586" t="s">
        <v>36770</v>
      </c>
      <c r="D17586">
        <v>12</v>
      </c>
      <c r="E17586" s="1">
        <v>246070</v>
      </c>
      <c r="G17586" t="s">
        <v>111</v>
      </c>
      <c r="H17586" t="s">
        <v>36788</v>
      </c>
      <c r="I17586" t="s">
        <v>302</v>
      </c>
      <c r="J17586" t="s">
        <v>119</v>
      </c>
      <c r="K17586" t="s">
        <v>24</v>
      </c>
      <c r="L17586" t="s">
        <v>25</v>
      </c>
      <c r="M17586" t="s">
        <v>120</v>
      </c>
    </row>
    <row r="17587" spans="1:13" x14ac:dyDescent="0.3">
      <c r="A17587" t="s">
        <v>392</v>
      </c>
      <c r="C17587" t="s">
        <v>37529</v>
      </c>
      <c r="D17587">
        <v>12</v>
      </c>
      <c r="E17587" s="1">
        <v>250000</v>
      </c>
      <c r="G17587" t="s">
        <v>111</v>
      </c>
      <c r="H17587" t="s">
        <v>37569</v>
      </c>
      <c r="I17587" t="s">
        <v>302</v>
      </c>
      <c r="J17587" t="s">
        <v>119</v>
      </c>
      <c r="K17587" t="s">
        <v>24</v>
      </c>
      <c r="L17587" t="s">
        <v>25</v>
      </c>
      <c r="M17587" t="s">
        <v>120</v>
      </c>
    </row>
    <row r="17588" spans="1:13" x14ac:dyDescent="0.3">
      <c r="A17588" t="s">
        <v>392</v>
      </c>
      <c r="C17588" t="s">
        <v>35549</v>
      </c>
      <c r="D17588">
        <v>57</v>
      </c>
      <c r="E17588" s="1">
        <v>4000000</v>
      </c>
      <c r="G17588" t="s">
        <v>111</v>
      </c>
      <c r="H17588" t="s">
        <v>35609</v>
      </c>
      <c r="I17588" t="s">
        <v>302</v>
      </c>
      <c r="J17588" t="s">
        <v>119</v>
      </c>
      <c r="K17588" t="s">
        <v>24</v>
      </c>
      <c r="L17588" t="s">
        <v>25</v>
      </c>
      <c r="M17588" t="s">
        <v>120</v>
      </c>
    </row>
    <row r="17589" spans="1:13" x14ac:dyDescent="0.3">
      <c r="A17589" t="s">
        <v>392</v>
      </c>
      <c r="C17589" t="s">
        <v>36284</v>
      </c>
      <c r="D17589">
        <v>41</v>
      </c>
      <c r="E17589" s="1">
        <v>3999127</v>
      </c>
      <c r="G17589" t="s">
        <v>111</v>
      </c>
      <c r="H17589" t="s">
        <v>36306</v>
      </c>
      <c r="I17589" t="s">
        <v>302</v>
      </c>
      <c r="J17589" t="s">
        <v>119</v>
      </c>
      <c r="K17589" t="s">
        <v>24</v>
      </c>
      <c r="L17589" t="s">
        <v>25</v>
      </c>
      <c r="M17589" t="s">
        <v>120</v>
      </c>
    </row>
    <row r="17590" spans="1:13" x14ac:dyDescent="0.3">
      <c r="A17590" t="s">
        <v>392</v>
      </c>
      <c r="C17590" t="s">
        <v>36284</v>
      </c>
      <c r="D17590">
        <v>56</v>
      </c>
      <c r="E17590" s="1">
        <v>1752700</v>
      </c>
      <c r="G17590" t="s">
        <v>111</v>
      </c>
      <c r="H17590" t="s">
        <v>36317</v>
      </c>
      <c r="I17590" t="s">
        <v>302</v>
      </c>
      <c r="J17590" t="s">
        <v>119</v>
      </c>
      <c r="K17590" t="s">
        <v>24</v>
      </c>
      <c r="L17590" t="s">
        <v>25</v>
      </c>
      <c r="M17590" t="s">
        <v>120</v>
      </c>
    </row>
    <row r="17591" spans="1:13" x14ac:dyDescent="0.3">
      <c r="A17591" t="s">
        <v>392</v>
      </c>
      <c r="C17591" t="s">
        <v>38015</v>
      </c>
      <c r="D17591">
        <v>5</v>
      </c>
      <c r="E17591" s="1">
        <v>264500</v>
      </c>
      <c r="G17591" t="s">
        <v>111</v>
      </c>
      <c r="H17591" t="s">
        <v>38052</v>
      </c>
      <c r="I17591" t="s">
        <v>302</v>
      </c>
      <c r="J17591" t="s">
        <v>119</v>
      </c>
      <c r="K17591" t="s">
        <v>24</v>
      </c>
      <c r="L17591" t="s">
        <v>25</v>
      </c>
      <c r="M17591" t="s">
        <v>120</v>
      </c>
    </row>
    <row r="17592" spans="1:13" x14ac:dyDescent="0.3">
      <c r="A17592" t="s">
        <v>392</v>
      </c>
      <c r="C17592" t="s">
        <v>18172</v>
      </c>
      <c r="D17592">
        <v>79</v>
      </c>
      <c r="E17592" s="1">
        <v>27640000</v>
      </c>
      <c r="G17592" t="s">
        <v>111</v>
      </c>
      <c r="H17592" t="s">
        <v>18196</v>
      </c>
      <c r="I17592" t="s">
        <v>302</v>
      </c>
      <c r="J17592" t="s">
        <v>119</v>
      </c>
      <c r="K17592" t="s">
        <v>24</v>
      </c>
      <c r="L17592" t="s">
        <v>25</v>
      </c>
      <c r="M17592" t="s">
        <v>120</v>
      </c>
    </row>
    <row r="17593" spans="1:13" x14ac:dyDescent="0.3">
      <c r="A17593" t="s">
        <v>392</v>
      </c>
      <c r="C17593" t="s">
        <v>18080</v>
      </c>
      <c r="D17593">
        <v>35</v>
      </c>
      <c r="E17593" s="1">
        <v>300000</v>
      </c>
      <c r="G17593" t="s">
        <v>111</v>
      </c>
      <c r="H17593" t="s">
        <v>970</v>
      </c>
      <c r="I17593" t="s">
        <v>302</v>
      </c>
      <c r="J17593" t="s">
        <v>119</v>
      </c>
      <c r="K17593" t="s">
        <v>24</v>
      </c>
      <c r="L17593" t="s">
        <v>25</v>
      </c>
      <c r="M17593" t="s">
        <v>120</v>
      </c>
    </row>
    <row r="17594" spans="1:13" x14ac:dyDescent="0.3">
      <c r="A17594" t="s">
        <v>392</v>
      </c>
      <c r="C17594" t="s">
        <v>24785</v>
      </c>
      <c r="D17594">
        <v>54</v>
      </c>
      <c r="E17594" s="1">
        <v>3577879</v>
      </c>
      <c r="G17594" t="s">
        <v>111</v>
      </c>
      <c r="H17594" t="s">
        <v>24829</v>
      </c>
      <c r="I17594" t="s">
        <v>302</v>
      </c>
      <c r="J17594" t="s">
        <v>119</v>
      </c>
      <c r="K17594" t="s">
        <v>24</v>
      </c>
      <c r="L17594" t="s">
        <v>25</v>
      </c>
      <c r="M17594" t="s">
        <v>120</v>
      </c>
    </row>
    <row r="17595" spans="1:13" x14ac:dyDescent="0.3">
      <c r="A17595" t="s">
        <v>392</v>
      </c>
      <c r="C17595" t="s">
        <v>24897</v>
      </c>
      <c r="D17595">
        <v>5</v>
      </c>
      <c r="E17595" s="1">
        <v>290000</v>
      </c>
      <c r="G17595" t="s">
        <v>111</v>
      </c>
      <c r="H17595" t="s">
        <v>24954</v>
      </c>
      <c r="I17595" t="s">
        <v>302</v>
      </c>
      <c r="J17595" t="s">
        <v>119</v>
      </c>
      <c r="K17595" t="s">
        <v>24</v>
      </c>
      <c r="L17595" t="s">
        <v>25</v>
      </c>
      <c r="M17595" t="s">
        <v>120</v>
      </c>
    </row>
    <row r="17596" spans="1:13" x14ac:dyDescent="0.3">
      <c r="A17596" t="s">
        <v>392</v>
      </c>
      <c r="C17596" t="s">
        <v>24619</v>
      </c>
      <c r="D17596">
        <v>31</v>
      </c>
      <c r="E17596" s="1">
        <v>2210946</v>
      </c>
      <c r="G17596" t="s">
        <v>111</v>
      </c>
      <c r="H17596" t="s">
        <v>24650</v>
      </c>
      <c r="I17596" t="s">
        <v>302</v>
      </c>
      <c r="J17596" t="s">
        <v>119</v>
      </c>
      <c r="K17596" t="s">
        <v>24</v>
      </c>
      <c r="L17596" t="s">
        <v>25</v>
      </c>
      <c r="M17596" t="s">
        <v>120</v>
      </c>
    </row>
    <row r="17597" spans="1:13" x14ac:dyDescent="0.3">
      <c r="A17597" t="s">
        <v>392</v>
      </c>
      <c r="C17597" t="s">
        <v>25374</v>
      </c>
      <c r="D17597">
        <v>1</v>
      </c>
      <c r="E17597" s="1">
        <v>75000</v>
      </c>
      <c r="G17597" t="s">
        <v>111</v>
      </c>
      <c r="H17597" t="s">
        <v>25395</v>
      </c>
      <c r="I17597" t="s">
        <v>302</v>
      </c>
      <c r="J17597" t="s">
        <v>119</v>
      </c>
      <c r="K17597" t="s">
        <v>24</v>
      </c>
      <c r="L17597" t="s">
        <v>25</v>
      </c>
      <c r="M17597" t="s">
        <v>120</v>
      </c>
    </row>
    <row r="17598" spans="1:13" x14ac:dyDescent="0.3">
      <c r="A17598" t="s">
        <v>392</v>
      </c>
      <c r="C17598" t="s">
        <v>25723</v>
      </c>
      <c r="D17598">
        <v>48</v>
      </c>
      <c r="E17598" s="1">
        <v>22262000</v>
      </c>
      <c r="G17598" t="s">
        <v>111</v>
      </c>
      <c r="H17598" t="s">
        <v>25749</v>
      </c>
      <c r="I17598" t="s">
        <v>302</v>
      </c>
      <c r="J17598" t="s">
        <v>119</v>
      </c>
      <c r="K17598" t="s">
        <v>24</v>
      </c>
      <c r="L17598" t="s">
        <v>25</v>
      </c>
      <c r="M17598" t="s">
        <v>120</v>
      </c>
    </row>
    <row r="17599" spans="1:13" x14ac:dyDescent="0.3">
      <c r="A17599" t="s">
        <v>13160</v>
      </c>
      <c r="C17599" t="s">
        <v>12994</v>
      </c>
      <c r="D17599">
        <v>7</v>
      </c>
      <c r="E17599" s="1">
        <v>16263</v>
      </c>
      <c r="G17599" t="s">
        <v>34</v>
      </c>
      <c r="H17599" t="s">
        <v>6143</v>
      </c>
      <c r="I17599" t="s">
        <v>6759</v>
      </c>
      <c r="J17599" t="s">
        <v>81</v>
      </c>
      <c r="K17599" t="s">
        <v>24</v>
      </c>
      <c r="L17599" t="s">
        <v>25</v>
      </c>
      <c r="M17599" t="s">
        <v>6146</v>
      </c>
    </row>
    <row r="17600" spans="1:13" x14ac:dyDescent="0.3">
      <c r="A17600" t="s">
        <v>13649</v>
      </c>
      <c r="C17600" t="s">
        <v>31300</v>
      </c>
      <c r="D17600">
        <v>5</v>
      </c>
      <c r="E17600" s="1">
        <v>16185</v>
      </c>
      <c r="G17600" t="s">
        <v>34</v>
      </c>
      <c r="H17600" t="s">
        <v>6143</v>
      </c>
      <c r="I17600" t="s">
        <v>31358</v>
      </c>
      <c r="J17600" t="s">
        <v>137</v>
      </c>
      <c r="K17600" t="s">
        <v>24</v>
      </c>
      <c r="L17600" t="s">
        <v>25</v>
      </c>
      <c r="M17600" t="s">
        <v>6146</v>
      </c>
    </row>
    <row r="17601" spans="1:13" x14ac:dyDescent="0.3">
      <c r="A17601" t="s">
        <v>13649</v>
      </c>
      <c r="C17601" t="s">
        <v>13456</v>
      </c>
      <c r="D17601">
        <v>7</v>
      </c>
      <c r="E17601" s="1">
        <v>7504</v>
      </c>
      <c r="G17601" t="s">
        <v>34</v>
      </c>
      <c r="H17601" t="s">
        <v>6143</v>
      </c>
      <c r="I17601" t="s">
        <v>1327</v>
      </c>
      <c r="J17601" t="s">
        <v>30</v>
      </c>
      <c r="K17601" t="s">
        <v>24</v>
      </c>
      <c r="L17601" t="s">
        <v>25</v>
      </c>
      <c r="M17601" t="s">
        <v>6146</v>
      </c>
    </row>
    <row r="17602" spans="1:13" x14ac:dyDescent="0.3">
      <c r="A17602" t="s">
        <v>17630</v>
      </c>
      <c r="C17602" t="s">
        <v>20542</v>
      </c>
      <c r="D17602">
        <v>3</v>
      </c>
      <c r="E17602" s="1">
        <v>16408</v>
      </c>
      <c r="G17602" t="s">
        <v>34</v>
      </c>
      <c r="H17602" t="s">
        <v>6143</v>
      </c>
      <c r="I17602" t="s">
        <v>1327</v>
      </c>
      <c r="J17602" t="s">
        <v>627</v>
      </c>
      <c r="K17602" t="s">
        <v>24</v>
      </c>
      <c r="L17602" t="s">
        <v>25</v>
      </c>
      <c r="M17602" t="s">
        <v>6146</v>
      </c>
    </row>
    <row r="17603" spans="1:13" x14ac:dyDescent="0.3">
      <c r="A17603" t="s">
        <v>17630</v>
      </c>
      <c r="C17603" t="s">
        <v>19404</v>
      </c>
      <c r="D17603">
        <v>6</v>
      </c>
      <c r="E17603" s="1">
        <v>7429</v>
      </c>
      <c r="G17603" t="s">
        <v>34</v>
      </c>
      <c r="H17603" t="s">
        <v>6143</v>
      </c>
      <c r="I17603" t="s">
        <v>1327</v>
      </c>
      <c r="J17603" t="s">
        <v>280</v>
      </c>
      <c r="K17603" t="s">
        <v>24</v>
      </c>
      <c r="L17603" t="s">
        <v>25</v>
      </c>
      <c r="M17603" t="s">
        <v>6146</v>
      </c>
    </row>
    <row r="17604" spans="1:13" x14ac:dyDescent="0.3">
      <c r="A17604" t="s">
        <v>17630</v>
      </c>
      <c r="C17604" t="s">
        <v>17445</v>
      </c>
      <c r="D17604">
        <v>16</v>
      </c>
      <c r="E17604" s="1">
        <v>4000</v>
      </c>
      <c r="G17604" t="s">
        <v>34</v>
      </c>
      <c r="H17604" t="s">
        <v>6143</v>
      </c>
      <c r="I17604" t="s">
        <v>1327</v>
      </c>
      <c r="J17604" t="s">
        <v>662</v>
      </c>
      <c r="K17604" t="s">
        <v>24</v>
      </c>
      <c r="L17604" t="s">
        <v>25</v>
      </c>
      <c r="M17604" t="s">
        <v>6146</v>
      </c>
    </row>
    <row r="17605" spans="1:13" x14ac:dyDescent="0.3">
      <c r="A17605" t="s">
        <v>20476</v>
      </c>
      <c r="C17605" t="s">
        <v>20401</v>
      </c>
      <c r="D17605">
        <v>3</v>
      </c>
      <c r="E17605" s="1">
        <v>7190</v>
      </c>
      <c r="G17605" t="s">
        <v>34</v>
      </c>
      <c r="H17605" t="s">
        <v>6143</v>
      </c>
      <c r="I17605" t="s">
        <v>1327</v>
      </c>
      <c r="J17605" t="s">
        <v>1169</v>
      </c>
      <c r="K17605" t="s">
        <v>24</v>
      </c>
      <c r="L17605" t="s">
        <v>25</v>
      </c>
      <c r="M17605" t="s">
        <v>6146</v>
      </c>
    </row>
    <row r="17606" spans="1:13" x14ac:dyDescent="0.3">
      <c r="A17606" t="s">
        <v>2921</v>
      </c>
      <c r="C17606" t="s">
        <v>2269</v>
      </c>
      <c r="D17606">
        <v>12</v>
      </c>
      <c r="E17606" s="1">
        <v>116500</v>
      </c>
      <c r="G17606" t="s">
        <v>13</v>
      </c>
      <c r="H17606" t="s">
        <v>2922</v>
      </c>
      <c r="I17606" t="s">
        <v>548</v>
      </c>
      <c r="J17606" t="s">
        <v>137</v>
      </c>
      <c r="K17606" t="s">
        <v>24</v>
      </c>
      <c r="L17606" t="s">
        <v>17</v>
      </c>
      <c r="M17606" t="s">
        <v>105</v>
      </c>
    </row>
    <row r="17607" spans="1:13" x14ac:dyDescent="0.3">
      <c r="A17607" t="s">
        <v>27304</v>
      </c>
      <c r="C17607" t="s">
        <v>27194</v>
      </c>
      <c r="D17607">
        <v>29</v>
      </c>
      <c r="E17607" s="1">
        <v>2019244</v>
      </c>
      <c r="G17607" t="s">
        <v>13</v>
      </c>
      <c r="H17607" t="s">
        <v>27305</v>
      </c>
      <c r="I17607" t="s">
        <v>23009</v>
      </c>
      <c r="J17607" t="s">
        <v>817</v>
      </c>
      <c r="K17607" t="s">
        <v>609</v>
      </c>
      <c r="L17607" t="s">
        <v>17</v>
      </c>
      <c r="M17607" t="s">
        <v>450</v>
      </c>
    </row>
    <row r="17608" spans="1:13" x14ac:dyDescent="0.3">
      <c r="A17608" t="s">
        <v>8854</v>
      </c>
      <c r="C17608" t="s">
        <v>11813</v>
      </c>
      <c r="D17608">
        <v>21</v>
      </c>
      <c r="E17608" s="1">
        <v>732257</v>
      </c>
      <c r="G17608" t="s">
        <v>34</v>
      </c>
      <c r="H17608" t="s">
        <v>11945</v>
      </c>
      <c r="I17608" t="s">
        <v>118</v>
      </c>
      <c r="J17608" t="s">
        <v>119</v>
      </c>
      <c r="K17608" t="s">
        <v>24</v>
      </c>
      <c r="L17608" t="s">
        <v>170</v>
      </c>
      <c r="M17608" t="s">
        <v>217</v>
      </c>
    </row>
    <row r="17609" spans="1:13" x14ac:dyDescent="0.3">
      <c r="A17609" t="s">
        <v>8854</v>
      </c>
      <c r="C17609" t="s">
        <v>9547</v>
      </c>
      <c r="D17609">
        <v>33</v>
      </c>
      <c r="E17609" s="1">
        <v>999550</v>
      </c>
      <c r="G17609" t="s">
        <v>34</v>
      </c>
      <c r="H17609" t="s">
        <v>9853</v>
      </c>
      <c r="I17609" t="s">
        <v>118</v>
      </c>
      <c r="J17609" t="s">
        <v>119</v>
      </c>
      <c r="K17609" t="s">
        <v>24</v>
      </c>
      <c r="L17609" t="s">
        <v>170</v>
      </c>
      <c r="M17609" t="s">
        <v>217</v>
      </c>
    </row>
    <row r="17610" spans="1:13" x14ac:dyDescent="0.3">
      <c r="A17610" t="s">
        <v>8854</v>
      </c>
      <c r="C17610" t="s">
        <v>8771</v>
      </c>
      <c r="D17610">
        <v>19</v>
      </c>
      <c r="E17610" s="1">
        <v>100000</v>
      </c>
      <c r="G17610" t="s">
        <v>13</v>
      </c>
      <c r="H17610" t="s">
        <v>8855</v>
      </c>
      <c r="I17610" t="s">
        <v>118</v>
      </c>
      <c r="J17610" t="s">
        <v>119</v>
      </c>
      <c r="K17610" t="s">
        <v>24</v>
      </c>
      <c r="L17610" t="s">
        <v>17</v>
      </c>
      <c r="M17610" t="s">
        <v>450</v>
      </c>
    </row>
    <row r="17611" spans="1:13" x14ac:dyDescent="0.3">
      <c r="A17611" t="s">
        <v>9158</v>
      </c>
      <c r="C17611" t="s">
        <v>9147</v>
      </c>
      <c r="D17611">
        <v>71</v>
      </c>
      <c r="E17611" s="1">
        <v>1429311</v>
      </c>
      <c r="G17611" t="s">
        <v>13</v>
      </c>
      <c r="H17611" t="s">
        <v>9159</v>
      </c>
      <c r="I17611" t="s">
        <v>658</v>
      </c>
      <c r="J17611" t="s">
        <v>119</v>
      </c>
      <c r="K17611" t="s">
        <v>24</v>
      </c>
      <c r="L17611" t="s">
        <v>17</v>
      </c>
      <c r="M17611" t="s">
        <v>31</v>
      </c>
    </row>
    <row r="17612" spans="1:13" x14ac:dyDescent="0.3">
      <c r="A17612" t="s">
        <v>9158</v>
      </c>
      <c r="C17612" t="s">
        <v>37047</v>
      </c>
      <c r="D17612">
        <v>18</v>
      </c>
      <c r="E17612" s="1">
        <v>100000</v>
      </c>
      <c r="G17612" t="s">
        <v>13</v>
      </c>
      <c r="H17612" t="s">
        <v>37095</v>
      </c>
      <c r="I17612" t="s">
        <v>658</v>
      </c>
      <c r="J17612" t="s">
        <v>119</v>
      </c>
      <c r="K17612" t="s">
        <v>24</v>
      </c>
      <c r="L17612" t="s">
        <v>17</v>
      </c>
      <c r="M17612" t="s">
        <v>450</v>
      </c>
    </row>
    <row r="17613" spans="1:13" x14ac:dyDescent="0.3">
      <c r="A17613" t="s">
        <v>30464</v>
      </c>
      <c r="C17613" t="s">
        <v>30364</v>
      </c>
      <c r="D17613">
        <v>20</v>
      </c>
      <c r="E17613" s="1">
        <v>500000</v>
      </c>
      <c r="G17613" t="s">
        <v>21</v>
      </c>
      <c r="H17613" t="s">
        <v>30465</v>
      </c>
      <c r="I17613" t="s">
        <v>3359</v>
      </c>
      <c r="J17613" t="s">
        <v>22</v>
      </c>
      <c r="K17613" t="s">
        <v>24</v>
      </c>
      <c r="L17613" t="s">
        <v>25</v>
      </c>
      <c r="M17613" t="s">
        <v>26</v>
      </c>
    </row>
    <row r="17614" spans="1:13" x14ac:dyDescent="0.3">
      <c r="A17614" t="s">
        <v>22073</v>
      </c>
      <c r="C17614" t="s">
        <v>23427</v>
      </c>
      <c r="D17614">
        <v>8</v>
      </c>
      <c r="E17614" s="1">
        <v>302918</v>
      </c>
      <c r="G17614" t="s">
        <v>13</v>
      </c>
      <c r="H17614" t="s">
        <v>23561</v>
      </c>
      <c r="I17614" t="s">
        <v>22075</v>
      </c>
      <c r="K17614" t="s">
        <v>953</v>
      </c>
      <c r="L17614" t="s">
        <v>17</v>
      </c>
      <c r="M17614" t="s">
        <v>66</v>
      </c>
    </row>
    <row r="17615" spans="1:13" x14ac:dyDescent="0.3">
      <c r="A17615" t="s">
        <v>22073</v>
      </c>
      <c r="C17615" t="s">
        <v>22024</v>
      </c>
      <c r="D17615">
        <v>11</v>
      </c>
      <c r="E17615" s="1">
        <v>359056</v>
      </c>
      <c r="G17615" t="s">
        <v>13</v>
      </c>
      <c r="H17615" t="s">
        <v>22074</v>
      </c>
      <c r="I17615" t="s">
        <v>22075</v>
      </c>
      <c r="K17615" t="s">
        <v>953</v>
      </c>
      <c r="L17615" t="s">
        <v>17</v>
      </c>
      <c r="M17615" t="s">
        <v>442</v>
      </c>
    </row>
    <row r="17616" spans="1:13" x14ac:dyDescent="0.3">
      <c r="A17616" t="s">
        <v>29509</v>
      </c>
      <c r="C17616" t="s">
        <v>29426</v>
      </c>
      <c r="D17616">
        <v>26</v>
      </c>
      <c r="E17616" s="1">
        <v>200000</v>
      </c>
      <c r="G17616" t="s">
        <v>13</v>
      </c>
      <c r="H17616" t="s">
        <v>29510</v>
      </c>
      <c r="I17616" t="s">
        <v>104</v>
      </c>
      <c r="K17616" t="s">
        <v>189</v>
      </c>
      <c r="L17616" t="s">
        <v>17</v>
      </c>
      <c r="M17616" t="s">
        <v>450</v>
      </c>
    </row>
    <row r="17617" spans="1:13" x14ac:dyDescent="0.3">
      <c r="A17617" t="s">
        <v>33002</v>
      </c>
      <c r="C17617" t="s">
        <v>32581</v>
      </c>
      <c r="D17617">
        <v>7</v>
      </c>
      <c r="E17617" s="1">
        <v>18358</v>
      </c>
      <c r="G17617" t="s">
        <v>34</v>
      </c>
      <c r="H17617" t="s">
        <v>6143</v>
      </c>
      <c r="I17617" t="s">
        <v>33003</v>
      </c>
      <c r="J17617" t="s">
        <v>70</v>
      </c>
      <c r="K17617" t="s">
        <v>24</v>
      </c>
      <c r="L17617" t="s">
        <v>25</v>
      </c>
      <c r="M17617" t="s">
        <v>6146</v>
      </c>
    </row>
    <row r="17618" spans="1:13" x14ac:dyDescent="0.3">
      <c r="A17618" t="s">
        <v>6707</v>
      </c>
      <c r="C17618" t="s">
        <v>6671</v>
      </c>
      <c r="D17618">
        <v>3</v>
      </c>
      <c r="E17618" s="1">
        <v>7078</v>
      </c>
      <c r="G17618" t="s">
        <v>34</v>
      </c>
      <c r="H17618" t="s">
        <v>6143</v>
      </c>
      <c r="I17618" t="s">
        <v>6708</v>
      </c>
      <c r="J17618" t="s">
        <v>1250</v>
      </c>
      <c r="K17618" t="s">
        <v>24</v>
      </c>
      <c r="L17618" t="s">
        <v>25</v>
      </c>
      <c r="M17618" t="s">
        <v>6146</v>
      </c>
    </row>
    <row r="17619" spans="1:13" x14ac:dyDescent="0.3">
      <c r="A17619" t="s">
        <v>13566</v>
      </c>
      <c r="C17619" t="s">
        <v>13456</v>
      </c>
      <c r="D17619">
        <v>7</v>
      </c>
      <c r="E17619" s="1">
        <v>18358</v>
      </c>
      <c r="G17619" t="s">
        <v>34</v>
      </c>
      <c r="H17619" t="s">
        <v>6143</v>
      </c>
      <c r="I17619" t="s">
        <v>13567</v>
      </c>
      <c r="J17619" t="s">
        <v>30</v>
      </c>
      <c r="K17619" t="s">
        <v>24</v>
      </c>
      <c r="L17619" t="s">
        <v>25</v>
      </c>
      <c r="M17619" t="s">
        <v>6146</v>
      </c>
    </row>
    <row r="17620" spans="1:13" x14ac:dyDescent="0.3">
      <c r="A17620" t="s">
        <v>20833</v>
      </c>
      <c r="C17620" t="s">
        <v>20542</v>
      </c>
      <c r="D17620">
        <v>3</v>
      </c>
      <c r="E17620" s="1">
        <v>4585</v>
      </c>
      <c r="G17620" t="s">
        <v>34</v>
      </c>
      <c r="H17620" t="s">
        <v>6143</v>
      </c>
      <c r="I17620" t="s">
        <v>20834</v>
      </c>
      <c r="J17620" t="s">
        <v>627</v>
      </c>
      <c r="K17620" t="s">
        <v>24</v>
      </c>
      <c r="L17620" t="s">
        <v>25</v>
      </c>
      <c r="M17620" t="s">
        <v>6146</v>
      </c>
    </row>
    <row r="17621" spans="1:13" x14ac:dyDescent="0.3">
      <c r="A17621" t="s">
        <v>26030</v>
      </c>
      <c r="C17621" t="s">
        <v>25932</v>
      </c>
      <c r="D17621">
        <v>3</v>
      </c>
      <c r="E17621" s="1">
        <v>2580</v>
      </c>
      <c r="G17621" t="s">
        <v>34</v>
      </c>
      <c r="H17621" t="s">
        <v>6143</v>
      </c>
      <c r="I17621" t="s">
        <v>10537</v>
      </c>
      <c r="J17621" t="s">
        <v>700</v>
      </c>
      <c r="K17621" t="s">
        <v>24</v>
      </c>
      <c r="L17621" t="s">
        <v>25</v>
      </c>
      <c r="M17621" t="s">
        <v>6146</v>
      </c>
    </row>
    <row r="17622" spans="1:13" x14ac:dyDescent="0.3">
      <c r="A17622" t="s">
        <v>18814</v>
      </c>
      <c r="C17622" t="s">
        <v>18470</v>
      </c>
      <c r="D17622">
        <v>4</v>
      </c>
      <c r="E17622" s="1">
        <v>7259</v>
      </c>
      <c r="G17622" t="s">
        <v>34</v>
      </c>
      <c r="H17622" t="s">
        <v>6143</v>
      </c>
      <c r="I17622" t="s">
        <v>18815</v>
      </c>
      <c r="J17622" t="s">
        <v>3203</v>
      </c>
      <c r="K17622" t="s">
        <v>24</v>
      </c>
      <c r="L17622" t="s">
        <v>25</v>
      </c>
      <c r="M17622" t="s">
        <v>6146</v>
      </c>
    </row>
    <row r="17623" spans="1:13" x14ac:dyDescent="0.3">
      <c r="A17623" t="s">
        <v>3682</v>
      </c>
      <c r="C17623" t="s">
        <v>3657</v>
      </c>
      <c r="D17623">
        <v>48</v>
      </c>
      <c r="E17623" s="1">
        <v>1848600</v>
      </c>
      <c r="G17623" t="s">
        <v>34</v>
      </c>
      <c r="H17623" t="s">
        <v>3683</v>
      </c>
      <c r="I17623" t="s">
        <v>3684</v>
      </c>
      <c r="J17623" t="s">
        <v>3685</v>
      </c>
      <c r="K17623" t="s">
        <v>37</v>
      </c>
      <c r="L17623" t="s">
        <v>38</v>
      </c>
      <c r="M17623" t="s">
        <v>3060</v>
      </c>
    </row>
    <row r="17624" spans="1:13" x14ac:dyDescent="0.3">
      <c r="A17624" t="s">
        <v>5129</v>
      </c>
      <c r="C17624" t="s">
        <v>27925</v>
      </c>
      <c r="D17624">
        <v>24</v>
      </c>
      <c r="E17624" s="1">
        <v>1138565</v>
      </c>
      <c r="G17624" t="s">
        <v>34</v>
      </c>
      <c r="H17624" t="s">
        <v>27976</v>
      </c>
      <c r="I17624" t="s">
        <v>5131</v>
      </c>
      <c r="K17624" t="s">
        <v>37</v>
      </c>
      <c r="L17624" t="s">
        <v>38</v>
      </c>
      <c r="M17624" t="s">
        <v>3952</v>
      </c>
    </row>
    <row r="17625" spans="1:13" x14ac:dyDescent="0.3">
      <c r="A17625" t="s">
        <v>5129</v>
      </c>
      <c r="C17625" t="s">
        <v>29302</v>
      </c>
      <c r="D17625">
        <v>13</v>
      </c>
      <c r="E17625" s="1">
        <v>685714</v>
      </c>
      <c r="G17625" t="s">
        <v>34</v>
      </c>
      <c r="H17625" t="s">
        <v>29346</v>
      </c>
      <c r="I17625" t="s">
        <v>5131</v>
      </c>
      <c r="K17625" t="s">
        <v>37</v>
      </c>
      <c r="L17625" t="s">
        <v>38</v>
      </c>
      <c r="M17625" t="s">
        <v>504</v>
      </c>
    </row>
    <row r="17626" spans="1:13" x14ac:dyDescent="0.3">
      <c r="A17626" t="s">
        <v>5129</v>
      </c>
      <c r="C17626" t="s">
        <v>5025</v>
      </c>
      <c r="D17626">
        <v>24</v>
      </c>
      <c r="E17626" s="1">
        <v>977049</v>
      </c>
      <c r="G17626" t="s">
        <v>34</v>
      </c>
      <c r="H17626" t="s">
        <v>5130</v>
      </c>
      <c r="I17626" t="s">
        <v>5131</v>
      </c>
      <c r="K17626" t="s">
        <v>37</v>
      </c>
      <c r="L17626" t="s">
        <v>38</v>
      </c>
      <c r="M17626" t="s">
        <v>504</v>
      </c>
    </row>
    <row r="17627" spans="1:13" x14ac:dyDescent="0.3">
      <c r="A17627" t="s">
        <v>5129</v>
      </c>
      <c r="C17627" t="s">
        <v>23704</v>
      </c>
      <c r="D17627">
        <v>20</v>
      </c>
      <c r="E17627" s="1">
        <v>790703</v>
      </c>
      <c r="G17627" t="s">
        <v>34</v>
      </c>
      <c r="H17627" t="s">
        <v>23782</v>
      </c>
      <c r="I17627" t="s">
        <v>5131</v>
      </c>
      <c r="K17627" t="s">
        <v>37</v>
      </c>
      <c r="L17627" t="s">
        <v>38</v>
      </c>
      <c r="M17627" t="s">
        <v>504</v>
      </c>
    </row>
    <row r="17628" spans="1:13" x14ac:dyDescent="0.3">
      <c r="A17628" t="s">
        <v>7682</v>
      </c>
      <c r="C17628" t="s">
        <v>29922</v>
      </c>
      <c r="D17628">
        <v>30</v>
      </c>
      <c r="E17628" s="1">
        <v>749879</v>
      </c>
      <c r="G17628" t="s">
        <v>34</v>
      </c>
      <c r="H17628" t="s">
        <v>30183</v>
      </c>
      <c r="I17628" t="s">
        <v>35</v>
      </c>
      <c r="J17628" t="s">
        <v>36</v>
      </c>
      <c r="K17628" t="s">
        <v>37</v>
      </c>
      <c r="L17628" t="s">
        <v>38</v>
      </c>
      <c r="M17628" t="s">
        <v>39</v>
      </c>
    </row>
    <row r="17629" spans="1:13" x14ac:dyDescent="0.3">
      <c r="A17629" t="s">
        <v>7682</v>
      </c>
      <c r="C17629" t="s">
        <v>30851</v>
      </c>
      <c r="D17629">
        <v>42</v>
      </c>
      <c r="E17629" s="1">
        <v>3755071</v>
      </c>
      <c r="G17629" t="s">
        <v>364</v>
      </c>
      <c r="H17629" t="s">
        <v>30903</v>
      </c>
      <c r="I17629" t="s">
        <v>35</v>
      </c>
      <c r="J17629" t="s">
        <v>36</v>
      </c>
      <c r="K17629" t="s">
        <v>37</v>
      </c>
      <c r="L17629" t="s">
        <v>38</v>
      </c>
      <c r="M17629" t="s">
        <v>39</v>
      </c>
    </row>
    <row r="17630" spans="1:13" x14ac:dyDescent="0.3">
      <c r="A17630" t="s">
        <v>7682</v>
      </c>
      <c r="C17630" t="s">
        <v>21173</v>
      </c>
      <c r="D17630">
        <v>47</v>
      </c>
      <c r="E17630" s="1">
        <v>2058776</v>
      </c>
      <c r="G17630" t="s">
        <v>364</v>
      </c>
      <c r="H17630" t="s">
        <v>21215</v>
      </c>
      <c r="I17630" t="s">
        <v>35</v>
      </c>
      <c r="J17630" t="s">
        <v>36</v>
      </c>
      <c r="K17630" t="s">
        <v>37</v>
      </c>
      <c r="L17630" t="s">
        <v>38</v>
      </c>
      <c r="M17630" t="s">
        <v>16626</v>
      </c>
    </row>
    <row r="17631" spans="1:13" x14ac:dyDescent="0.3">
      <c r="A17631" t="s">
        <v>7682</v>
      </c>
      <c r="C17631" t="s">
        <v>7634</v>
      </c>
      <c r="D17631">
        <v>24</v>
      </c>
      <c r="E17631" s="1">
        <v>121520</v>
      </c>
      <c r="G17631" t="s">
        <v>34</v>
      </c>
      <c r="H17631" t="s">
        <v>7683</v>
      </c>
      <c r="I17631" t="s">
        <v>35</v>
      </c>
      <c r="J17631" t="s">
        <v>36</v>
      </c>
      <c r="K17631" t="s">
        <v>37</v>
      </c>
      <c r="L17631" t="s">
        <v>38</v>
      </c>
      <c r="M17631" t="s">
        <v>75</v>
      </c>
    </row>
    <row r="17632" spans="1:13" x14ac:dyDescent="0.3">
      <c r="A17632" t="s">
        <v>30334</v>
      </c>
      <c r="C17632" t="s">
        <v>29922</v>
      </c>
      <c r="D17632">
        <v>36</v>
      </c>
      <c r="E17632" s="1">
        <v>3000000</v>
      </c>
      <c r="G17632" t="s">
        <v>364</v>
      </c>
      <c r="H17632" t="s">
        <v>30335</v>
      </c>
      <c r="I17632" t="s">
        <v>30336</v>
      </c>
      <c r="K17632" t="s">
        <v>3685</v>
      </c>
      <c r="L17632" t="s">
        <v>38</v>
      </c>
      <c r="M17632" t="s">
        <v>4097</v>
      </c>
    </row>
    <row r="17633" spans="1:13" x14ac:dyDescent="0.3">
      <c r="A17633" t="s">
        <v>33614</v>
      </c>
      <c r="C17633" t="s">
        <v>33603</v>
      </c>
      <c r="D17633">
        <v>51</v>
      </c>
      <c r="E17633" s="1">
        <v>2998232</v>
      </c>
      <c r="G17633" t="s">
        <v>34</v>
      </c>
      <c r="H17633" t="s">
        <v>33615</v>
      </c>
      <c r="I17633" t="s">
        <v>20255</v>
      </c>
      <c r="J17633" t="s">
        <v>288</v>
      </c>
      <c r="K17633" t="s">
        <v>24</v>
      </c>
      <c r="L17633" t="s">
        <v>210</v>
      </c>
      <c r="M17633" t="s">
        <v>87</v>
      </c>
    </row>
    <row r="17634" spans="1:13" x14ac:dyDescent="0.3">
      <c r="A17634" t="s">
        <v>25610</v>
      </c>
      <c r="C17634" t="s">
        <v>25397</v>
      </c>
      <c r="D17634">
        <v>4</v>
      </c>
      <c r="E17634" s="1">
        <v>4785</v>
      </c>
      <c r="G17634" t="s">
        <v>34</v>
      </c>
      <c r="H17634" t="s">
        <v>6143</v>
      </c>
      <c r="I17634" t="s">
        <v>25611</v>
      </c>
      <c r="J17634" t="s">
        <v>7616</v>
      </c>
      <c r="K17634" t="s">
        <v>24</v>
      </c>
      <c r="L17634" t="s">
        <v>25</v>
      </c>
      <c r="M17634" t="s">
        <v>6146</v>
      </c>
    </row>
    <row r="17635" spans="1:13" x14ac:dyDescent="0.3">
      <c r="A17635" t="s">
        <v>22399</v>
      </c>
      <c r="C17635" t="s">
        <v>27614</v>
      </c>
      <c r="D17635">
        <v>12</v>
      </c>
      <c r="E17635" s="1">
        <v>100000</v>
      </c>
      <c r="G17635" t="s">
        <v>34</v>
      </c>
      <c r="H17635" t="s">
        <v>27746</v>
      </c>
      <c r="I17635" t="s">
        <v>397</v>
      </c>
      <c r="J17635" t="s">
        <v>119</v>
      </c>
      <c r="K17635" t="s">
        <v>24</v>
      </c>
      <c r="L17635" t="s">
        <v>17</v>
      </c>
      <c r="M17635" t="s">
        <v>202</v>
      </c>
    </row>
    <row r="17636" spans="1:13" x14ac:dyDescent="0.3">
      <c r="A17636" t="s">
        <v>22399</v>
      </c>
      <c r="C17636" t="s">
        <v>22248</v>
      </c>
      <c r="D17636">
        <v>24</v>
      </c>
      <c r="E17636" s="1">
        <v>249556</v>
      </c>
      <c r="G17636" t="s">
        <v>571</v>
      </c>
      <c r="H17636" t="s">
        <v>22400</v>
      </c>
      <c r="I17636" t="s">
        <v>397</v>
      </c>
      <c r="J17636" t="s">
        <v>119</v>
      </c>
      <c r="K17636" t="s">
        <v>24</v>
      </c>
      <c r="L17636" t="s">
        <v>17</v>
      </c>
      <c r="M17636" t="s">
        <v>8563</v>
      </c>
    </row>
    <row r="17637" spans="1:13" x14ac:dyDescent="0.3">
      <c r="A17637" t="s">
        <v>32970</v>
      </c>
      <c r="C17637" t="s">
        <v>32581</v>
      </c>
      <c r="D17637">
        <v>7</v>
      </c>
      <c r="E17637" s="1">
        <v>21552</v>
      </c>
      <c r="G17637" t="s">
        <v>34</v>
      </c>
      <c r="H17637" t="s">
        <v>6143</v>
      </c>
      <c r="I17637" t="s">
        <v>32971</v>
      </c>
      <c r="J17637" t="s">
        <v>70</v>
      </c>
      <c r="K17637" t="s">
        <v>24</v>
      </c>
      <c r="L17637" t="s">
        <v>25</v>
      </c>
      <c r="M17637" t="s">
        <v>6146</v>
      </c>
    </row>
    <row r="17638" spans="1:13" x14ac:dyDescent="0.3">
      <c r="A17638" t="s">
        <v>25612</v>
      </c>
      <c r="C17638" t="s">
        <v>25397</v>
      </c>
      <c r="D17638">
        <v>4</v>
      </c>
      <c r="E17638" s="1">
        <v>5355</v>
      </c>
      <c r="G17638" t="s">
        <v>34</v>
      </c>
      <c r="H17638" t="s">
        <v>6143</v>
      </c>
      <c r="I17638" t="s">
        <v>25613</v>
      </c>
      <c r="J17638" t="s">
        <v>7616</v>
      </c>
      <c r="K17638" t="s">
        <v>24</v>
      </c>
      <c r="L17638" t="s">
        <v>25</v>
      </c>
      <c r="M17638" t="s">
        <v>6146</v>
      </c>
    </row>
    <row r="17639" spans="1:13" x14ac:dyDescent="0.3">
      <c r="A17639" t="s">
        <v>21001</v>
      </c>
      <c r="C17639" t="s">
        <v>20950</v>
      </c>
      <c r="D17639">
        <v>2</v>
      </c>
      <c r="E17639" s="1">
        <v>10770</v>
      </c>
      <c r="G17639" t="s">
        <v>34</v>
      </c>
      <c r="H17639" t="s">
        <v>6143</v>
      </c>
      <c r="I17639" t="s">
        <v>21002</v>
      </c>
      <c r="J17639" t="s">
        <v>17995</v>
      </c>
      <c r="K17639" t="s">
        <v>24</v>
      </c>
      <c r="L17639" t="s">
        <v>25</v>
      </c>
      <c r="M17639" t="s">
        <v>6146</v>
      </c>
    </row>
    <row r="17640" spans="1:13" x14ac:dyDescent="0.3">
      <c r="A17640" t="s">
        <v>18816</v>
      </c>
      <c r="C17640" t="s">
        <v>18470</v>
      </c>
      <c r="D17640">
        <v>4</v>
      </c>
      <c r="E17640" s="1">
        <v>11120</v>
      </c>
      <c r="G17640" t="s">
        <v>34</v>
      </c>
      <c r="H17640" t="s">
        <v>6143</v>
      </c>
      <c r="I17640" t="s">
        <v>18806</v>
      </c>
      <c r="J17640" t="s">
        <v>3203</v>
      </c>
      <c r="K17640" t="s">
        <v>24</v>
      </c>
      <c r="L17640" t="s">
        <v>25</v>
      </c>
      <c r="M17640" t="s">
        <v>6146</v>
      </c>
    </row>
    <row r="17641" spans="1:13" x14ac:dyDescent="0.3">
      <c r="A17641" t="s">
        <v>14879</v>
      </c>
      <c r="C17641" t="s">
        <v>14716</v>
      </c>
      <c r="D17641">
        <v>4</v>
      </c>
      <c r="E17641" s="1">
        <v>11239</v>
      </c>
      <c r="G17641" t="s">
        <v>34</v>
      </c>
      <c r="H17641" t="s">
        <v>6143</v>
      </c>
      <c r="I17641" t="s">
        <v>14880</v>
      </c>
      <c r="J17641" t="s">
        <v>300</v>
      </c>
      <c r="K17641" t="s">
        <v>24</v>
      </c>
      <c r="L17641" t="s">
        <v>25</v>
      </c>
      <c r="M17641" t="s">
        <v>6146</v>
      </c>
    </row>
    <row r="17642" spans="1:13" x14ac:dyDescent="0.3">
      <c r="A17642" t="s">
        <v>3694</v>
      </c>
      <c r="C17642" t="s">
        <v>3657</v>
      </c>
      <c r="D17642">
        <v>40</v>
      </c>
      <c r="E17642" s="1">
        <v>1182551</v>
      </c>
      <c r="G17642" t="s">
        <v>13</v>
      </c>
      <c r="H17642" t="s">
        <v>3695</v>
      </c>
      <c r="I17642" t="s">
        <v>3696</v>
      </c>
      <c r="J17642" t="s">
        <v>253</v>
      </c>
      <c r="K17642" t="s">
        <v>51</v>
      </c>
      <c r="L17642" t="s">
        <v>17</v>
      </c>
      <c r="M17642" t="s">
        <v>450</v>
      </c>
    </row>
    <row r="17643" spans="1:13" x14ac:dyDescent="0.3">
      <c r="A17643" t="s">
        <v>20235</v>
      </c>
      <c r="C17643" t="s">
        <v>20121</v>
      </c>
      <c r="D17643">
        <v>2</v>
      </c>
      <c r="E17643" s="1">
        <v>12175</v>
      </c>
      <c r="G17643" t="s">
        <v>34</v>
      </c>
      <c r="H17643" t="s">
        <v>6143</v>
      </c>
      <c r="I17643" t="s">
        <v>3770</v>
      </c>
      <c r="J17643" t="s">
        <v>22</v>
      </c>
      <c r="K17643" t="s">
        <v>24</v>
      </c>
      <c r="L17643" t="s">
        <v>25</v>
      </c>
      <c r="M17643" t="s">
        <v>6146</v>
      </c>
    </row>
    <row r="17644" spans="1:13" x14ac:dyDescent="0.3">
      <c r="A17644" t="s">
        <v>26910</v>
      </c>
      <c r="C17644" t="s">
        <v>26519</v>
      </c>
      <c r="D17644">
        <v>5</v>
      </c>
      <c r="E17644" s="1">
        <v>11510</v>
      </c>
      <c r="G17644" t="s">
        <v>34</v>
      </c>
      <c r="H17644" t="s">
        <v>6143</v>
      </c>
      <c r="I17644" t="s">
        <v>26911</v>
      </c>
      <c r="J17644" t="s">
        <v>2347</v>
      </c>
      <c r="K17644" t="s">
        <v>24</v>
      </c>
      <c r="L17644" t="s">
        <v>25</v>
      </c>
      <c r="M17644" t="s">
        <v>6146</v>
      </c>
    </row>
    <row r="17645" spans="1:13" x14ac:dyDescent="0.3">
      <c r="A17645" t="s">
        <v>33953</v>
      </c>
      <c r="C17645" t="s">
        <v>33755</v>
      </c>
      <c r="D17645">
        <v>59</v>
      </c>
      <c r="E17645" s="1">
        <v>1500000</v>
      </c>
      <c r="G17645" t="s">
        <v>111</v>
      </c>
      <c r="H17645" t="s">
        <v>33954</v>
      </c>
      <c r="I17645" t="s">
        <v>14852</v>
      </c>
      <c r="J17645" t="s">
        <v>300</v>
      </c>
      <c r="K17645" t="s">
        <v>24</v>
      </c>
      <c r="L17645" t="s">
        <v>25</v>
      </c>
      <c r="M17645" t="s">
        <v>120</v>
      </c>
    </row>
    <row r="17646" spans="1:13" x14ac:dyDescent="0.3">
      <c r="A17646" t="s">
        <v>6320</v>
      </c>
      <c r="C17646" t="s">
        <v>6249</v>
      </c>
      <c r="D17646">
        <v>4</v>
      </c>
      <c r="E17646" s="1">
        <v>15069</v>
      </c>
      <c r="G17646" t="s">
        <v>34</v>
      </c>
      <c r="H17646" t="s">
        <v>6143</v>
      </c>
      <c r="I17646" t="s">
        <v>6321</v>
      </c>
      <c r="J17646" t="s">
        <v>6297</v>
      </c>
      <c r="K17646" t="s">
        <v>24</v>
      </c>
      <c r="L17646" t="s">
        <v>25</v>
      </c>
      <c r="M17646" t="s">
        <v>6146</v>
      </c>
    </row>
    <row r="17647" spans="1:13" x14ac:dyDescent="0.3">
      <c r="A17647" t="s">
        <v>3336</v>
      </c>
      <c r="C17647" t="s">
        <v>2957</v>
      </c>
      <c r="D17647">
        <v>37</v>
      </c>
      <c r="E17647" s="1">
        <v>1467952</v>
      </c>
      <c r="G17647" t="s">
        <v>571</v>
      </c>
      <c r="H17647" t="s">
        <v>3337</v>
      </c>
      <c r="I17647" t="s">
        <v>2128</v>
      </c>
      <c r="K17647" t="s">
        <v>2129</v>
      </c>
      <c r="L17647" t="s">
        <v>38</v>
      </c>
      <c r="M17647" t="s">
        <v>3051</v>
      </c>
    </row>
    <row r="17648" spans="1:13" x14ac:dyDescent="0.3">
      <c r="A17648" t="s">
        <v>9090</v>
      </c>
      <c r="C17648" t="s">
        <v>29922</v>
      </c>
      <c r="D17648">
        <v>45</v>
      </c>
      <c r="E17648" s="1">
        <v>1590906</v>
      </c>
      <c r="G17648" t="s">
        <v>111</v>
      </c>
      <c r="H17648" t="s">
        <v>29686</v>
      </c>
      <c r="I17648" t="s">
        <v>867</v>
      </c>
      <c r="J17648" t="s">
        <v>280</v>
      </c>
      <c r="K17648" t="s">
        <v>24</v>
      </c>
      <c r="L17648" t="s">
        <v>25</v>
      </c>
      <c r="M17648" t="s">
        <v>120</v>
      </c>
    </row>
    <row r="17649" spans="1:13" x14ac:dyDescent="0.3">
      <c r="A17649" t="s">
        <v>9090</v>
      </c>
      <c r="C17649" t="s">
        <v>11813</v>
      </c>
      <c r="D17649">
        <v>13</v>
      </c>
      <c r="E17649" s="1">
        <v>341575</v>
      </c>
      <c r="G17649" t="s">
        <v>111</v>
      </c>
      <c r="H17649" t="s">
        <v>9831</v>
      </c>
      <c r="I17649" t="s">
        <v>867</v>
      </c>
      <c r="J17649" t="s">
        <v>280</v>
      </c>
      <c r="K17649" t="s">
        <v>24</v>
      </c>
      <c r="L17649" t="s">
        <v>25</v>
      </c>
      <c r="M17649" t="s">
        <v>120</v>
      </c>
    </row>
    <row r="17650" spans="1:13" x14ac:dyDescent="0.3">
      <c r="A17650" t="s">
        <v>9090</v>
      </c>
      <c r="C17650" t="s">
        <v>8962</v>
      </c>
      <c r="D17650">
        <v>1</v>
      </c>
      <c r="E17650" s="1">
        <v>185</v>
      </c>
      <c r="G17650" t="s">
        <v>111</v>
      </c>
      <c r="H17650" t="s">
        <v>9085</v>
      </c>
      <c r="I17650" t="s">
        <v>867</v>
      </c>
      <c r="J17650" t="s">
        <v>280</v>
      </c>
      <c r="K17650" t="s">
        <v>24</v>
      </c>
      <c r="L17650" t="s">
        <v>25</v>
      </c>
      <c r="M17650" t="s">
        <v>120</v>
      </c>
    </row>
    <row r="17651" spans="1:13" x14ac:dyDescent="0.3">
      <c r="A17651" t="s">
        <v>9090</v>
      </c>
      <c r="C17651" t="s">
        <v>34736</v>
      </c>
      <c r="D17651">
        <v>7</v>
      </c>
      <c r="E17651" s="1">
        <v>50000</v>
      </c>
      <c r="G17651" t="s">
        <v>111</v>
      </c>
      <c r="H17651" t="s">
        <v>34971</v>
      </c>
      <c r="I17651" t="s">
        <v>867</v>
      </c>
      <c r="J17651" t="s">
        <v>280</v>
      </c>
      <c r="K17651" t="s">
        <v>24</v>
      </c>
      <c r="L17651" t="s">
        <v>25</v>
      </c>
      <c r="M17651" t="s">
        <v>120</v>
      </c>
    </row>
    <row r="17652" spans="1:13" x14ac:dyDescent="0.3">
      <c r="A17652" t="s">
        <v>9090</v>
      </c>
      <c r="C17652" t="s">
        <v>24581</v>
      </c>
      <c r="D17652">
        <v>54</v>
      </c>
      <c r="E17652" s="1">
        <v>1425000</v>
      </c>
      <c r="G17652" t="s">
        <v>111</v>
      </c>
      <c r="H17652" t="s">
        <v>24599</v>
      </c>
      <c r="I17652" t="s">
        <v>867</v>
      </c>
      <c r="J17652" t="s">
        <v>280</v>
      </c>
      <c r="K17652" t="s">
        <v>24</v>
      </c>
      <c r="L17652" t="s">
        <v>25</v>
      </c>
      <c r="M17652" t="s">
        <v>120</v>
      </c>
    </row>
    <row r="17653" spans="1:13" x14ac:dyDescent="0.3">
      <c r="A17653" t="s">
        <v>32164</v>
      </c>
      <c r="C17653" t="s">
        <v>31866</v>
      </c>
      <c r="D17653">
        <v>6</v>
      </c>
      <c r="E17653" s="1">
        <v>23879</v>
      </c>
      <c r="G17653" t="s">
        <v>34</v>
      </c>
      <c r="H17653" t="s">
        <v>6143</v>
      </c>
      <c r="I17653" t="s">
        <v>31447</v>
      </c>
      <c r="J17653" t="s">
        <v>769</v>
      </c>
      <c r="K17653" t="s">
        <v>24</v>
      </c>
      <c r="L17653" t="s">
        <v>25</v>
      </c>
      <c r="M17653" t="s">
        <v>6146</v>
      </c>
    </row>
    <row r="17654" spans="1:13" x14ac:dyDescent="0.3">
      <c r="A17654" t="s">
        <v>15104</v>
      </c>
      <c r="C17654" t="s">
        <v>15008</v>
      </c>
      <c r="D17654">
        <v>4</v>
      </c>
      <c r="E17654" s="1">
        <v>40965</v>
      </c>
      <c r="G17654" t="s">
        <v>34</v>
      </c>
      <c r="H17654" t="s">
        <v>6143</v>
      </c>
      <c r="I17654" t="s">
        <v>15105</v>
      </c>
      <c r="J17654" t="s">
        <v>761</v>
      </c>
      <c r="K17654" t="s">
        <v>24</v>
      </c>
      <c r="L17654" t="s">
        <v>25</v>
      </c>
      <c r="M17654" t="s">
        <v>6146</v>
      </c>
    </row>
    <row r="17655" spans="1:13" x14ac:dyDescent="0.3">
      <c r="A17655" t="s">
        <v>2937</v>
      </c>
      <c r="C17655" t="s">
        <v>2269</v>
      </c>
      <c r="D17655">
        <v>60</v>
      </c>
      <c r="E17655" s="1">
        <v>977332</v>
      </c>
      <c r="G17655" t="s">
        <v>13</v>
      </c>
      <c r="H17655" t="s">
        <v>2558</v>
      </c>
      <c r="I17655" t="s">
        <v>2143</v>
      </c>
      <c r="K17655" t="s">
        <v>2145</v>
      </c>
      <c r="L17655" t="s">
        <v>38</v>
      </c>
      <c r="M17655" t="s">
        <v>66</v>
      </c>
    </row>
    <row r="17656" spans="1:13" x14ac:dyDescent="0.3">
      <c r="A17656" t="s">
        <v>19742</v>
      </c>
      <c r="C17656" t="s">
        <v>19404</v>
      </c>
      <c r="D17656">
        <v>6</v>
      </c>
      <c r="E17656" s="1">
        <v>6790</v>
      </c>
      <c r="G17656" t="s">
        <v>34</v>
      </c>
      <c r="H17656" t="s">
        <v>6143</v>
      </c>
      <c r="I17656" t="s">
        <v>19743</v>
      </c>
      <c r="J17656" t="s">
        <v>280</v>
      </c>
      <c r="K17656" t="s">
        <v>24</v>
      </c>
      <c r="L17656" t="s">
        <v>25</v>
      </c>
      <c r="M17656" t="s">
        <v>6146</v>
      </c>
    </row>
    <row r="17657" spans="1:13" x14ac:dyDescent="0.3">
      <c r="A17657" t="s">
        <v>21880</v>
      </c>
      <c r="C17657" t="s">
        <v>21714</v>
      </c>
      <c r="D17657">
        <v>22</v>
      </c>
      <c r="E17657" s="1">
        <v>100000</v>
      </c>
      <c r="G17657" t="s">
        <v>111</v>
      </c>
      <c r="H17657" t="s">
        <v>21881</v>
      </c>
      <c r="I17657" t="s">
        <v>156</v>
      </c>
      <c r="J17657" t="s">
        <v>22</v>
      </c>
      <c r="K17657" t="s">
        <v>24</v>
      </c>
      <c r="L17657" t="s">
        <v>25</v>
      </c>
      <c r="M17657" t="s">
        <v>141</v>
      </c>
    </row>
    <row r="17658" spans="1:13" x14ac:dyDescent="0.3">
      <c r="A17658" t="s">
        <v>16055</v>
      </c>
      <c r="C17658" t="s">
        <v>15737</v>
      </c>
      <c r="D17658">
        <v>8</v>
      </c>
      <c r="E17658" s="1">
        <v>111500</v>
      </c>
      <c r="G17658" t="s">
        <v>111</v>
      </c>
      <c r="H17658" t="s">
        <v>16056</v>
      </c>
      <c r="I17658" t="s">
        <v>70</v>
      </c>
      <c r="J17658" t="s">
        <v>70</v>
      </c>
      <c r="K17658" t="s">
        <v>24</v>
      </c>
      <c r="L17658" t="s">
        <v>25</v>
      </c>
      <c r="M17658" t="s">
        <v>120</v>
      </c>
    </row>
    <row r="17659" spans="1:13" x14ac:dyDescent="0.3">
      <c r="A17659" t="s">
        <v>36270</v>
      </c>
      <c r="C17659" t="s">
        <v>36241</v>
      </c>
      <c r="D17659">
        <v>12</v>
      </c>
      <c r="E17659" s="1">
        <v>30000</v>
      </c>
      <c r="G17659" t="s">
        <v>69</v>
      </c>
      <c r="H17659" t="s">
        <v>36271</v>
      </c>
      <c r="I17659" t="s">
        <v>85</v>
      </c>
      <c r="J17659" t="s">
        <v>86</v>
      </c>
      <c r="K17659" t="s">
        <v>24</v>
      </c>
      <c r="L17659" t="s">
        <v>25</v>
      </c>
      <c r="M17659" t="s">
        <v>221</v>
      </c>
    </row>
    <row r="17660" spans="1:13" x14ac:dyDescent="0.3">
      <c r="A17660" t="s">
        <v>36270</v>
      </c>
      <c r="C17660" t="s">
        <v>38057</v>
      </c>
      <c r="D17660">
        <v>12</v>
      </c>
      <c r="E17660" s="1">
        <v>100000</v>
      </c>
      <c r="G17660" t="s">
        <v>69</v>
      </c>
      <c r="H17660" t="s">
        <v>18195</v>
      </c>
      <c r="I17660" t="s">
        <v>85</v>
      </c>
      <c r="J17660" t="s">
        <v>86</v>
      </c>
      <c r="K17660" t="s">
        <v>24</v>
      </c>
      <c r="L17660" t="s">
        <v>25</v>
      </c>
      <c r="M17660" t="s">
        <v>221</v>
      </c>
    </row>
    <row r="17661" spans="1:13" x14ac:dyDescent="0.3">
      <c r="A17661" t="s">
        <v>6116</v>
      </c>
      <c r="C17661" t="s">
        <v>6098</v>
      </c>
      <c r="D17661">
        <v>12</v>
      </c>
      <c r="E17661" s="1">
        <v>5000000</v>
      </c>
      <c r="G17661" t="s">
        <v>111</v>
      </c>
      <c r="H17661" t="s">
        <v>6117</v>
      </c>
      <c r="I17661" t="s">
        <v>2834</v>
      </c>
      <c r="J17661" t="s">
        <v>119</v>
      </c>
      <c r="K17661" t="s">
        <v>24</v>
      </c>
      <c r="L17661" t="s">
        <v>25</v>
      </c>
      <c r="M17661" t="s">
        <v>87</v>
      </c>
    </row>
    <row r="17662" spans="1:13" x14ac:dyDescent="0.3">
      <c r="A17662" t="s">
        <v>30107</v>
      </c>
      <c r="C17662" t="s">
        <v>29922</v>
      </c>
      <c r="D17662">
        <v>25</v>
      </c>
      <c r="E17662" s="1">
        <v>354529</v>
      </c>
      <c r="G17662" t="s">
        <v>13</v>
      </c>
      <c r="H17662" t="s">
        <v>30108</v>
      </c>
      <c r="I17662" t="s">
        <v>30109</v>
      </c>
      <c r="J17662" t="s">
        <v>8404</v>
      </c>
      <c r="K17662" t="s">
        <v>189</v>
      </c>
      <c r="L17662" t="s">
        <v>17</v>
      </c>
      <c r="M17662" t="s">
        <v>66</v>
      </c>
    </row>
    <row r="17663" spans="1:13" x14ac:dyDescent="0.3">
      <c r="A17663" t="s">
        <v>8149</v>
      </c>
      <c r="C17663" t="s">
        <v>8074</v>
      </c>
      <c r="D17663">
        <v>35</v>
      </c>
      <c r="E17663" s="1">
        <v>100000</v>
      </c>
      <c r="G17663" t="s">
        <v>111</v>
      </c>
      <c r="H17663" t="s">
        <v>8150</v>
      </c>
      <c r="I17663" t="s">
        <v>8151</v>
      </c>
      <c r="J17663" t="s">
        <v>22</v>
      </c>
      <c r="K17663" t="s">
        <v>24</v>
      </c>
      <c r="L17663" t="s">
        <v>25</v>
      </c>
      <c r="M17663" t="s">
        <v>6109</v>
      </c>
    </row>
    <row r="17664" spans="1:13" x14ac:dyDescent="0.3">
      <c r="A17664" t="s">
        <v>8149</v>
      </c>
      <c r="C17664" t="s">
        <v>20121</v>
      </c>
      <c r="D17664">
        <v>2</v>
      </c>
      <c r="E17664" s="1">
        <v>19203</v>
      </c>
      <c r="G17664" t="s">
        <v>34</v>
      </c>
      <c r="H17664" t="s">
        <v>6143</v>
      </c>
      <c r="I17664" t="s">
        <v>8151</v>
      </c>
      <c r="J17664" t="s">
        <v>22</v>
      </c>
      <c r="K17664" t="s">
        <v>24</v>
      </c>
      <c r="L17664" t="s">
        <v>25</v>
      </c>
      <c r="M17664" t="s">
        <v>6146</v>
      </c>
    </row>
    <row r="17665" spans="1:13" x14ac:dyDescent="0.3">
      <c r="A17665" t="s">
        <v>14631</v>
      </c>
      <c r="C17665" t="s">
        <v>33297</v>
      </c>
      <c r="D17665">
        <v>26</v>
      </c>
      <c r="E17665" s="1">
        <v>205485</v>
      </c>
      <c r="G17665" t="s">
        <v>111</v>
      </c>
      <c r="H17665" t="s">
        <v>33324</v>
      </c>
      <c r="I17665" t="s">
        <v>14632</v>
      </c>
      <c r="J17665" t="s">
        <v>22</v>
      </c>
      <c r="K17665" t="s">
        <v>24</v>
      </c>
      <c r="L17665" t="s">
        <v>25</v>
      </c>
      <c r="M17665" t="s">
        <v>322</v>
      </c>
    </row>
    <row r="17666" spans="1:13" x14ac:dyDescent="0.3">
      <c r="A17666" t="s">
        <v>14631</v>
      </c>
      <c r="C17666" t="s">
        <v>36101</v>
      </c>
      <c r="D17666">
        <v>24</v>
      </c>
      <c r="E17666" s="1">
        <v>492856</v>
      </c>
      <c r="G17666" t="s">
        <v>111</v>
      </c>
      <c r="H17666" t="s">
        <v>33324</v>
      </c>
      <c r="I17666" t="s">
        <v>14632</v>
      </c>
      <c r="J17666" t="s">
        <v>22</v>
      </c>
      <c r="K17666" t="s">
        <v>24</v>
      </c>
      <c r="L17666" t="s">
        <v>25</v>
      </c>
      <c r="M17666" t="s">
        <v>322</v>
      </c>
    </row>
    <row r="17667" spans="1:13" x14ac:dyDescent="0.3">
      <c r="A17667" t="s">
        <v>14631</v>
      </c>
      <c r="C17667" t="s">
        <v>24500</v>
      </c>
      <c r="D17667">
        <v>46</v>
      </c>
      <c r="E17667" s="1">
        <v>726000</v>
      </c>
      <c r="G17667" t="s">
        <v>111</v>
      </c>
      <c r="H17667" t="s">
        <v>24522</v>
      </c>
      <c r="I17667" t="s">
        <v>14632</v>
      </c>
      <c r="J17667" t="s">
        <v>22</v>
      </c>
      <c r="K17667" t="s">
        <v>24</v>
      </c>
      <c r="L17667" t="s">
        <v>25</v>
      </c>
      <c r="M17667" t="s">
        <v>120</v>
      </c>
    </row>
    <row r="17668" spans="1:13" x14ac:dyDescent="0.3">
      <c r="A17668" t="s">
        <v>14631</v>
      </c>
      <c r="C17668" t="s">
        <v>31493</v>
      </c>
      <c r="D17668">
        <v>30</v>
      </c>
      <c r="E17668" s="1">
        <v>125000</v>
      </c>
      <c r="G17668" t="s">
        <v>111</v>
      </c>
      <c r="H17668" t="s">
        <v>31511</v>
      </c>
      <c r="I17668" t="s">
        <v>14632</v>
      </c>
      <c r="J17668" t="s">
        <v>22</v>
      </c>
      <c r="K17668" t="s">
        <v>24</v>
      </c>
      <c r="L17668" t="s">
        <v>25</v>
      </c>
      <c r="M17668" t="s">
        <v>120</v>
      </c>
    </row>
    <row r="17669" spans="1:13" x14ac:dyDescent="0.3">
      <c r="A17669" t="s">
        <v>14631</v>
      </c>
      <c r="C17669" t="s">
        <v>14619</v>
      </c>
      <c r="D17669">
        <v>60</v>
      </c>
      <c r="E17669" s="1">
        <v>1116000</v>
      </c>
      <c r="G17669" t="s">
        <v>111</v>
      </c>
      <c r="H17669" t="s">
        <v>14075</v>
      </c>
      <c r="I17669" t="s">
        <v>14632</v>
      </c>
      <c r="J17669" t="s">
        <v>22</v>
      </c>
      <c r="K17669" t="s">
        <v>24</v>
      </c>
      <c r="L17669" t="s">
        <v>25</v>
      </c>
      <c r="M17669" t="s">
        <v>120</v>
      </c>
    </row>
    <row r="17670" spans="1:13" x14ac:dyDescent="0.3">
      <c r="A17670" t="s">
        <v>13506</v>
      </c>
      <c r="C17670" t="s">
        <v>13456</v>
      </c>
      <c r="D17670">
        <v>7</v>
      </c>
      <c r="E17670" s="1">
        <v>21645</v>
      </c>
      <c r="G17670" t="s">
        <v>34</v>
      </c>
      <c r="H17670" t="s">
        <v>6143</v>
      </c>
      <c r="I17670" t="s">
        <v>13507</v>
      </c>
      <c r="J17670" t="s">
        <v>30</v>
      </c>
      <c r="K17670" t="s">
        <v>24</v>
      </c>
      <c r="L17670" t="s">
        <v>25</v>
      </c>
      <c r="M17670" t="s">
        <v>6146</v>
      </c>
    </row>
    <row r="17671" spans="1:13" x14ac:dyDescent="0.3">
      <c r="A17671" t="s">
        <v>20835</v>
      </c>
      <c r="C17671" t="s">
        <v>20542</v>
      </c>
      <c r="D17671">
        <v>3</v>
      </c>
      <c r="E17671" s="1">
        <v>7829</v>
      </c>
      <c r="G17671" t="s">
        <v>34</v>
      </c>
      <c r="H17671" t="s">
        <v>6143</v>
      </c>
      <c r="I17671" t="s">
        <v>20836</v>
      </c>
      <c r="J17671" t="s">
        <v>627</v>
      </c>
      <c r="K17671" t="s">
        <v>24</v>
      </c>
      <c r="L17671" t="s">
        <v>25</v>
      </c>
      <c r="M17671" t="s">
        <v>6146</v>
      </c>
    </row>
    <row r="17672" spans="1:13" x14ac:dyDescent="0.3">
      <c r="A17672" t="s">
        <v>26912</v>
      </c>
      <c r="C17672" t="s">
        <v>26519</v>
      </c>
      <c r="D17672">
        <v>5</v>
      </c>
      <c r="E17672" s="1">
        <v>9559</v>
      </c>
      <c r="G17672" t="s">
        <v>34</v>
      </c>
      <c r="H17672" t="s">
        <v>6143</v>
      </c>
      <c r="I17672" t="s">
        <v>26913</v>
      </c>
      <c r="J17672" t="s">
        <v>2347</v>
      </c>
      <c r="K17672" t="s">
        <v>24</v>
      </c>
      <c r="L17672" t="s">
        <v>25</v>
      </c>
      <c r="M17672" t="s">
        <v>6146</v>
      </c>
    </row>
    <row r="17673" spans="1:13" x14ac:dyDescent="0.3">
      <c r="A17673" t="s">
        <v>20837</v>
      </c>
      <c r="C17673" t="s">
        <v>20542</v>
      </c>
      <c r="D17673">
        <v>3</v>
      </c>
      <c r="E17673" s="1">
        <v>5224</v>
      </c>
      <c r="G17673" t="s">
        <v>34</v>
      </c>
      <c r="H17673" t="s">
        <v>6143</v>
      </c>
      <c r="I17673" t="s">
        <v>20838</v>
      </c>
      <c r="J17673" t="s">
        <v>627</v>
      </c>
      <c r="K17673" t="s">
        <v>24</v>
      </c>
      <c r="L17673" t="s">
        <v>25</v>
      </c>
      <c r="M17673" t="s">
        <v>6146</v>
      </c>
    </row>
    <row r="17674" spans="1:13" x14ac:dyDescent="0.3">
      <c r="A17674" t="s">
        <v>26914</v>
      </c>
      <c r="C17674" t="s">
        <v>26519</v>
      </c>
      <c r="D17674">
        <v>5</v>
      </c>
      <c r="E17674" s="1">
        <v>17171</v>
      </c>
      <c r="G17674" t="s">
        <v>34</v>
      </c>
      <c r="H17674" t="s">
        <v>6143</v>
      </c>
      <c r="I17674" t="s">
        <v>13533</v>
      </c>
      <c r="J17674" t="s">
        <v>2347</v>
      </c>
      <c r="K17674" t="s">
        <v>24</v>
      </c>
      <c r="L17674" t="s">
        <v>25</v>
      </c>
      <c r="M17674" t="s">
        <v>6146</v>
      </c>
    </row>
    <row r="17675" spans="1:13" x14ac:dyDescent="0.3">
      <c r="A17675" t="s">
        <v>24554</v>
      </c>
      <c r="C17675" t="s">
        <v>24500</v>
      </c>
      <c r="D17675">
        <v>13</v>
      </c>
      <c r="E17675" s="1">
        <v>69000</v>
      </c>
      <c r="G17675" t="s">
        <v>34</v>
      </c>
      <c r="H17675" t="s">
        <v>18250</v>
      </c>
      <c r="I17675" t="s">
        <v>1057</v>
      </c>
      <c r="J17675" t="s">
        <v>165</v>
      </c>
      <c r="K17675" t="s">
        <v>24</v>
      </c>
      <c r="L17675" t="s">
        <v>25</v>
      </c>
      <c r="M17675" t="s">
        <v>6146</v>
      </c>
    </row>
    <row r="17676" spans="1:13" x14ac:dyDescent="0.3">
      <c r="A17676" t="s">
        <v>24554</v>
      </c>
      <c r="C17676" t="s">
        <v>31728</v>
      </c>
      <c r="D17676">
        <v>6</v>
      </c>
      <c r="E17676" s="1">
        <v>146864</v>
      </c>
      <c r="G17676" t="s">
        <v>34</v>
      </c>
      <c r="H17676" t="s">
        <v>6143</v>
      </c>
      <c r="I17676" t="s">
        <v>1057</v>
      </c>
      <c r="J17676" t="s">
        <v>165</v>
      </c>
      <c r="K17676" t="s">
        <v>24</v>
      </c>
      <c r="L17676" t="s">
        <v>25</v>
      </c>
      <c r="M17676" t="s">
        <v>6146</v>
      </c>
    </row>
    <row r="17677" spans="1:13" x14ac:dyDescent="0.3">
      <c r="A17677" t="s">
        <v>24554</v>
      </c>
      <c r="C17677" t="s">
        <v>36666</v>
      </c>
      <c r="D17677">
        <v>5</v>
      </c>
      <c r="E17677" s="1">
        <v>127000</v>
      </c>
      <c r="G17677" t="s">
        <v>34</v>
      </c>
      <c r="H17677" t="s">
        <v>6143</v>
      </c>
      <c r="I17677" t="s">
        <v>1057</v>
      </c>
      <c r="J17677" t="s">
        <v>165</v>
      </c>
      <c r="K17677" t="s">
        <v>24</v>
      </c>
      <c r="L17677" t="s">
        <v>25</v>
      </c>
      <c r="M17677" t="s">
        <v>6146</v>
      </c>
    </row>
    <row r="17678" spans="1:13" x14ac:dyDescent="0.3">
      <c r="A17678" t="s">
        <v>31589</v>
      </c>
      <c r="C17678" t="s">
        <v>31493</v>
      </c>
      <c r="D17678">
        <v>5</v>
      </c>
      <c r="E17678" s="1">
        <v>8058</v>
      </c>
      <c r="G17678" t="s">
        <v>34</v>
      </c>
      <c r="H17678" t="s">
        <v>6143</v>
      </c>
      <c r="I17678" t="s">
        <v>20076</v>
      </c>
      <c r="J17678" t="s">
        <v>311</v>
      </c>
      <c r="K17678" t="s">
        <v>24</v>
      </c>
      <c r="L17678" t="s">
        <v>25</v>
      </c>
      <c r="M17678" t="s">
        <v>6146</v>
      </c>
    </row>
    <row r="17679" spans="1:13" x14ac:dyDescent="0.3">
      <c r="A17679" t="s">
        <v>19687</v>
      </c>
      <c r="C17679" t="s">
        <v>19404</v>
      </c>
      <c r="D17679">
        <v>6</v>
      </c>
      <c r="E17679" s="1">
        <v>14995</v>
      </c>
      <c r="G17679" t="s">
        <v>34</v>
      </c>
      <c r="H17679" t="s">
        <v>6143</v>
      </c>
      <c r="I17679" t="s">
        <v>13073</v>
      </c>
      <c r="J17679" t="s">
        <v>280</v>
      </c>
      <c r="K17679" t="s">
        <v>24</v>
      </c>
      <c r="L17679" t="s">
        <v>25</v>
      </c>
      <c r="M17679" t="s">
        <v>6146</v>
      </c>
    </row>
    <row r="17680" spans="1:13" x14ac:dyDescent="0.3">
      <c r="A17680" t="s">
        <v>19872</v>
      </c>
      <c r="C17680" t="s">
        <v>19404</v>
      </c>
      <c r="D17680">
        <v>6</v>
      </c>
      <c r="E17680" s="1">
        <v>19658</v>
      </c>
      <c r="G17680" t="s">
        <v>34</v>
      </c>
      <c r="H17680" t="s">
        <v>6143</v>
      </c>
      <c r="I17680" t="s">
        <v>19873</v>
      </c>
      <c r="J17680" t="s">
        <v>280</v>
      </c>
      <c r="K17680" t="s">
        <v>24</v>
      </c>
      <c r="L17680" t="s">
        <v>25</v>
      </c>
      <c r="M17680" t="s">
        <v>6146</v>
      </c>
    </row>
    <row r="17681" spans="1:13" x14ac:dyDescent="0.3">
      <c r="A17681" t="s">
        <v>14881</v>
      </c>
      <c r="C17681" t="s">
        <v>14716</v>
      </c>
      <c r="D17681">
        <v>4</v>
      </c>
      <c r="E17681" s="1">
        <v>16001</v>
      </c>
      <c r="G17681" t="s">
        <v>34</v>
      </c>
      <c r="H17681" t="s">
        <v>6143</v>
      </c>
      <c r="I17681" t="s">
        <v>14882</v>
      </c>
      <c r="J17681" t="s">
        <v>300</v>
      </c>
      <c r="K17681" t="s">
        <v>24</v>
      </c>
      <c r="L17681" t="s">
        <v>25</v>
      </c>
      <c r="M17681" t="s">
        <v>6146</v>
      </c>
    </row>
    <row r="17682" spans="1:13" x14ac:dyDescent="0.3">
      <c r="A17682" t="s">
        <v>14376</v>
      </c>
      <c r="C17682" t="s">
        <v>14108</v>
      </c>
      <c r="D17682">
        <v>7</v>
      </c>
      <c r="E17682" s="1">
        <v>8123</v>
      </c>
      <c r="G17682" t="s">
        <v>34</v>
      </c>
      <c r="H17682" t="s">
        <v>6143</v>
      </c>
      <c r="I17682" t="s">
        <v>14377</v>
      </c>
      <c r="J17682" t="s">
        <v>433</v>
      </c>
      <c r="K17682" t="s">
        <v>24</v>
      </c>
      <c r="L17682" t="s">
        <v>25</v>
      </c>
      <c r="M17682" t="s">
        <v>6146</v>
      </c>
    </row>
    <row r="17683" spans="1:13" x14ac:dyDescent="0.3">
      <c r="A17683" t="s">
        <v>25891</v>
      </c>
      <c r="C17683" t="s">
        <v>25784</v>
      </c>
      <c r="D17683">
        <v>4</v>
      </c>
      <c r="E17683" s="1">
        <v>13287</v>
      </c>
      <c r="G17683" t="s">
        <v>34</v>
      </c>
      <c r="H17683" t="s">
        <v>6143</v>
      </c>
      <c r="I17683" t="s">
        <v>14377</v>
      </c>
      <c r="J17683" t="s">
        <v>86</v>
      </c>
      <c r="K17683" t="s">
        <v>24</v>
      </c>
      <c r="L17683" t="s">
        <v>25</v>
      </c>
      <c r="M17683" t="s">
        <v>6146</v>
      </c>
    </row>
    <row r="17684" spans="1:13" x14ac:dyDescent="0.3">
      <c r="A17684" t="s">
        <v>7765</v>
      </c>
      <c r="C17684" t="s">
        <v>30364</v>
      </c>
      <c r="D17684">
        <v>13</v>
      </c>
      <c r="E17684" s="1">
        <v>194000</v>
      </c>
      <c r="G17684" t="s">
        <v>111</v>
      </c>
      <c r="H17684" t="s">
        <v>30490</v>
      </c>
      <c r="I17684" t="s">
        <v>3704</v>
      </c>
      <c r="J17684" t="s">
        <v>165</v>
      </c>
      <c r="K17684" t="s">
        <v>24</v>
      </c>
      <c r="L17684" t="s">
        <v>25</v>
      </c>
      <c r="M17684" t="s">
        <v>120</v>
      </c>
    </row>
    <row r="17685" spans="1:13" x14ac:dyDescent="0.3">
      <c r="A17685" t="s">
        <v>7765</v>
      </c>
      <c r="C17685" t="s">
        <v>23856</v>
      </c>
      <c r="D17685">
        <v>13</v>
      </c>
      <c r="E17685" s="1">
        <v>850000</v>
      </c>
      <c r="G17685" t="s">
        <v>111</v>
      </c>
      <c r="H17685" t="s">
        <v>23905</v>
      </c>
      <c r="I17685" t="s">
        <v>3704</v>
      </c>
      <c r="J17685" t="s">
        <v>165</v>
      </c>
      <c r="K17685" t="s">
        <v>24</v>
      </c>
      <c r="L17685" t="s">
        <v>25</v>
      </c>
      <c r="M17685" t="s">
        <v>120</v>
      </c>
    </row>
    <row r="17686" spans="1:13" x14ac:dyDescent="0.3">
      <c r="A17686" t="s">
        <v>7765</v>
      </c>
      <c r="C17686" t="s">
        <v>21714</v>
      </c>
      <c r="D17686">
        <v>28</v>
      </c>
      <c r="E17686" s="1">
        <v>755472</v>
      </c>
      <c r="G17686" t="s">
        <v>111</v>
      </c>
      <c r="H17686" t="s">
        <v>21813</v>
      </c>
      <c r="I17686" t="s">
        <v>3704</v>
      </c>
      <c r="J17686" t="s">
        <v>165</v>
      </c>
      <c r="K17686" t="s">
        <v>24</v>
      </c>
      <c r="L17686" t="s">
        <v>25</v>
      </c>
      <c r="M17686" t="s">
        <v>120</v>
      </c>
    </row>
    <row r="17687" spans="1:13" x14ac:dyDescent="0.3">
      <c r="A17687" t="s">
        <v>7765</v>
      </c>
      <c r="C17687" t="s">
        <v>21907</v>
      </c>
      <c r="D17687">
        <v>13</v>
      </c>
      <c r="E17687" s="1">
        <v>658000</v>
      </c>
      <c r="G17687" t="s">
        <v>111</v>
      </c>
      <c r="H17687" t="s">
        <v>21987</v>
      </c>
      <c r="I17687" t="s">
        <v>3704</v>
      </c>
      <c r="J17687" t="s">
        <v>165</v>
      </c>
      <c r="K17687" t="s">
        <v>24</v>
      </c>
      <c r="L17687" t="s">
        <v>25</v>
      </c>
      <c r="M17687" t="s">
        <v>120</v>
      </c>
    </row>
    <row r="17688" spans="1:13" x14ac:dyDescent="0.3">
      <c r="A17688" t="s">
        <v>7765</v>
      </c>
      <c r="C17688" t="s">
        <v>17183</v>
      </c>
      <c r="D17688">
        <v>12</v>
      </c>
      <c r="E17688" s="1">
        <v>450000</v>
      </c>
      <c r="G17688" t="s">
        <v>111</v>
      </c>
      <c r="H17688" t="s">
        <v>17307</v>
      </c>
      <c r="I17688" t="s">
        <v>3704</v>
      </c>
      <c r="J17688" t="s">
        <v>165</v>
      </c>
      <c r="K17688" t="s">
        <v>24</v>
      </c>
      <c r="L17688" t="s">
        <v>25</v>
      </c>
      <c r="M17688" t="s">
        <v>120</v>
      </c>
    </row>
    <row r="17689" spans="1:13" x14ac:dyDescent="0.3">
      <c r="A17689" t="s">
        <v>7765</v>
      </c>
      <c r="C17689" t="s">
        <v>12314</v>
      </c>
      <c r="D17689">
        <v>9</v>
      </c>
      <c r="E17689" s="1">
        <v>301300</v>
      </c>
      <c r="G17689" t="s">
        <v>111</v>
      </c>
      <c r="H17689" t="s">
        <v>12077</v>
      </c>
      <c r="I17689" t="s">
        <v>3704</v>
      </c>
      <c r="J17689" t="s">
        <v>165</v>
      </c>
      <c r="K17689" t="s">
        <v>24</v>
      </c>
      <c r="L17689" t="s">
        <v>25</v>
      </c>
      <c r="M17689" t="s">
        <v>120</v>
      </c>
    </row>
    <row r="17690" spans="1:13" x14ac:dyDescent="0.3">
      <c r="A17690" t="s">
        <v>7765</v>
      </c>
      <c r="C17690" t="s">
        <v>9547</v>
      </c>
      <c r="D17690">
        <v>21</v>
      </c>
      <c r="E17690" s="1">
        <v>1000000</v>
      </c>
      <c r="G17690" t="s">
        <v>111</v>
      </c>
      <c r="H17690" t="s">
        <v>77</v>
      </c>
      <c r="I17690" t="s">
        <v>3704</v>
      </c>
      <c r="J17690" t="s">
        <v>165</v>
      </c>
      <c r="K17690" t="s">
        <v>24</v>
      </c>
      <c r="L17690" t="s">
        <v>25</v>
      </c>
      <c r="M17690" t="s">
        <v>120</v>
      </c>
    </row>
    <row r="17691" spans="1:13" x14ac:dyDescent="0.3">
      <c r="A17691" t="s">
        <v>7765</v>
      </c>
      <c r="C17691" t="s">
        <v>9547</v>
      </c>
      <c r="D17691">
        <v>13</v>
      </c>
      <c r="E17691" s="1">
        <v>100000</v>
      </c>
      <c r="G17691" t="s">
        <v>111</v>
      </c>
      <c r="H17691" t="s">
        <v>10036</v>
      </c>
      <c r="I17691" t="s">
        <v>3704</v>
      </c>
      <c r="J17691" t="s">
        <v>165</v>
      </c>
      <c r="K17691" t="s">
        <v>24</v>
      </c>
      <c r="L17691" t="s">
        <v>25</v>
      </c>
      <c r="M17691" t="s">
        <v>120</v>
      </c>
    </row>
    <row r="17692" spans="1:13" x14ac:dyDescent="0.3">
      <c r="A17692" t="s">
        <v>7765</v>
      </c>
      <c r="C17692" t="s">
        <v>9396</v>
      </c>
      <c r="D17692">
        <v>1</v>
      </c>
      <c r="E17692" s="1">
        <v>14657</v>
      </c>
      <c r="G17692" t="s">
        <v>111</v>
      </c>
      <c r="H17692" t="s">
        <v>9524</v>
      </c>
      <c r="I17692" t="s">
        <v>3704</v>
      </c>
      <c r="J17692" t="s">
        <v>165</v>
      </c>
      <c r="K17692" t="s">
        <v>24</v>
      </c>
      <c r="L17692" t="s">
        <v>25</v>
      </c>
      <c r="M17692" t="s">
        <v>120</v>
      </c>
    </row>
    <row r="17693" spans="1:13" x14ac:dyDescent="0.3">
      <c r="A17693" t="s">
        <v>7765</v>
      </c>
      <c r="C17693" t="s">
        <v>7634</v>
      </c>
      <c r="D17693">
        <v>20</v>
      </c>
      <c r="E17693" s="1">
        <v>500000</v>
      </c>
      <c r="G17693" t="s">
        <v>111</v>
      </c>
      <c r="H17693" t="s">
        <v>7766</v>
      </c>
      <c r="I17693" t="s">
        <v>3704</v>
      </c>
      <c r="J17693" t="s">
        <v>165</v>
      </c>
      <c r="K17693" t="s">
        <v>24</v>
      </c>
      <c r="L17693" t="s">
        <v>25</v>
      </c>
      <c r="M17693" t="s">
        <v>120</v>
      </c>
    </row>
    <row r="17694" spans="1:13" x14ac:dyDescent="0.3">
      <c r="A17694" t="s">
        <v>7765</v>
      </c>
      <c r="C17694" t="s">
        <v>7634</v>
      </c>
      <c r="D17694">
        <v>1</v>
      </c>
      <c r="E17694" s="1">
        <v>24000</v>
      </c>
      <c r="G17694" t="s">
        <v>111</v>
      </c>
      <c r="H17694" t="s">
        <v>8021</v>
      </c>
      <c r="I17694" t="s">
        <v>3704</v>
      </c>
      <c r="J17694" t="s">
        <v>165</v>
      </c>
      <c r="K17694" t="s">
        <v>24</v>
      </c>
      <c r="L17694" t="s">
        <v>25</v>
      </c>
      <c r="M17694" t="s">
        <v>120</v>
      </c>
    </row>
    <row r="17695" spans="1:13" x14ac:dyDescent="0.3">
      <c r="A17695" t="s">
        <v>7765</v>
      </c>
      <c r="C17695" t="s">
        <v>8962</v>
      </c>
      <c r="D17695">
        <v>18</v>
      </c>
      <c r="E17695" s="1">
        <v>289937</v>
      </c>
      <c r="G17695" t="s">
        <v>111</v>
      </c>
      <c r="H17695" t="s">
        <v>9065</v>
      </c>
      <c r="I17695" t="s">
        <v>3704</v>
      </c>
      <c r="J17695" t="s">
        <v>165</v>
      </c>
      <c r="K17695" t="s">
        <v>24</v>
      </c>
      <c r="L17695" t="s">
        <v>25</v>
      </c>
      <c r="M17695" t="s">
        <v>120</v>
      </c>
    </row>
    <row r="17696" spans="1:13" x14ac:dyDescent="0.3">
      <c r="A17696" t="s">
        <v>7765</v>
      </c>
      <c r="C17696" t="s">
        <v>35176</v>
      </c>
      <c r="D17696">
        <v>31</v>
      </c>
      <c r="E17696" s="1">
        <v>356054</v>
      </c>
      <c r="G17696" t="s">
        <v>111</v>
      </c>
      <c r="H17696" t="s">
        <v>35197</v>
      </c>
      <c r="I17696" t="s">
        <v>3704</v>
      </c>
      <c r="J17696" t="s">
        <v>165</v>
      </c>
      <c r="K17696" t="s">
        <v>24</v>
      </c>
      <c r="L17696" t="s">
        <v>25</v>
      </c>
      <c r="M17696" t="s">
        <v>120</v>
      </c>
    </row>
    <row r="17697" spans="1:13" x14ac:dyDescent="0.3">
      <c r="A17697" t="s">
        <v>7765</v>
      </c>
      <c r="C17697" t="s">
        <v>34736</v>
      </c>
      <c r="D17697">
        <v>25</v>
      </c>
      <c r="E17697" s="1">
        <v>1000001</v>
      </c>
      <c r="G17697" t="s">
        <v>111</v>
      </c>
      <c r="H17697" t="s">
        <v>34893</v>
      </c>
      <c r="I17697" t="s">
        <v>3704</v>
      </c>
      <c r="J17697" t="s">
        <v>165</v>
      </c>
      <c r="K17697" t="s">
        <v>24</v>
      </c>
      <c r="L17697" t="s">
        <v>25</v>
      </c>
      <c r="M17697" t="s">
        <v>120</v>
      </c>
    </row>
    <row r="17698" spans="1:13" x14ac:dyDescent="0.3">
      <c r="A17698" t="s">
        <v>7765</v>
      </c>
      <c r="C17698" t="s">
        <v>35113</v>
      </c>
      <c r="D17698">
        <v>48</v>
      </c>
      <c r="E17698" s="1">
        <v>290939</v>
      </c>
      <c r="G17698" t="s">
        <v>111</v>
      </c>
      <c r="H17698" t="s">
        <v>35118</v>
      </c>
      <c r="I17698" t="s">
        <v>3704</v>
      </c>
      <c r="J17698" t="s">
        <v>165</v>
      </c>
      <c r="K17698" t="s">
        <v>24</v>
      </c>
      <c r="L17698" t="s">
        <v>25</v>
      </c>
      <c r="M17698" t="s">
        <v>120</v>
      </c>
    </row>
    <row r="17699" spans="1:13" x14ac:dyDescent="0.3">
      <c r="A17699" t="s">
        <v>7765</v>
      </c>
      <c r="C17699" t="s">
        <v>33531</v>
      </c>
      <c r="D17699">
        <v>6</v>
      </c>
      <c r="E17699" s="1">
        <v>100000</v>
      </c>
      <c r="G17699" t="s">
        <v>111</v>
      </c>
      <c r="H17699" t="s">
        <v>33573</v>
      </c>
      <c r="I17699" t="s">
        <v>3704</v>
      </c>
      <c r="J17699" t="s">
        <v>165</v>
      </c>
      <c r="K17699" t="s">
        <v>24</v>
      </c>
      <c r="L17699" t="s">
        <v>25</v>
      </c>
      <c r="M17699" t="s">
        <v>120</v>
      </c>
    </row>
    <row r="17700" spans="1:13" x14ac:dyDescent="0.3">
      <c r="A17700" t="s">
        <v>7765</v>
      </c>
      <c r="C17700" t="s">
        <v>33372</v>
      </c>
      <c r="D17700">
        <v>6</v>
      </c>
      <c r="E17700" s="1">
        <v>64628</v>
      </c>
      <c r="G17700" t="s">
        <v>111</v>
      </c>
      <c r="H17700" t="s">
        <v>33414</v>
      </c>
      <c r="I17700" t="s">
        <v>3704</v>
      </c>
      <c r="J17700" t="s">
        <v>165</v>
      </c>
      <c r="K17700" t="s">
        <v>24</v>
      </c>
      <c r="L17700" t="s">
        <v>25</v>
      </c>
      <c r="M17700" t="s">
        <v>232</v>
      </c>
    </row>
    <row r="17701" spans="1:13" x14ac:dyDescent="0.3">
      <c r="A17701" t="s">
        <v>7765</v>
      </c>
      <c r="C17701" t="s">
        <v>25056</v>
      </c>
      <c r="D17701">
        <v>24</v>
      </c>
      <c r="E17701" s="1">
        <v>200000</v>
      </c>
      <c r="G17701" t="s">
        <v>111</v>
      </c>
      <c r="H17701" t="s">
        <v>25094</v>
      </c>
      <c r="I17701" t="s">
        <v>3704</v>
      </c>
      <c r="J17701" t="s">
        <v>165</v>
      </c>
      <c r="K17701" t="s">
        <v>24</v>
      </c>
      <c r="L17701" t="s">
        <v>25</v>
      </c>
      <c r="M17701" t="s">
        <v>120</v>
      </c>
    </row>
    <row r="17702" spans="1:13" x14ac:dyDescent="0.3">
      <c r="A17702" t="s">
        <v>7765</v>
      </c>
      <c r="C17702" t="s">
        <v>24984</v>
      </c>
      <c r="D17702">
        <v>12</v>
      </c>
      <c r="E17702" s="1">
        <v>90000</v>
      </c>
      <c r="G17702" t="s">
        <v>111</v>
      </c>
      <c r="H17702" t="s">
        <v>25012</v>
      </c>
      <c r="I17702" t="s">
        <v>3704</v>
      </c>
      <c r="J17702" t="s">
        <v>165</v>
      </c>
      <c r="K17702" t="s">
        <v>24</v>
      </c>
      <c r="L17702" t="s">
        <v>25</v>
      </c>
      <c r="M17702" t="s">
        <v>120</v>
      </c>
    </row>
    <row r="17703" spans="1:13" x14ac:dyDescent="0.3">
      <c r="A17703" t="s">
        <v>7485</v>
      </c>
      <c r="C17703" t="s">
        <v>7424</v>
      </c>
      <c r="D17703">
        <v>4</v>
      </c>
      <c r="E17703" s="1">
        <v>64573</v>
      </c>
      <c r="G17703" t="s">
        <v>34</v>
      </c>
      <c r="H17703" t="s">
        <v>6143</v>
      </c>
      <c r="I17703" t="s">
        <v>7486</v>
      </c>
      <c r="J17703" t="s">
        <v>7438</v>
      </c>
      <c r="K17703" t="s">
        <v>24</v>
      </c>
      <c r="L17703" t="s">
        <v>25</v>
      </c>
      <c r="M17703" t="s">
        <v>6146</v>
      </c>
    </row>
    <row r="17704" spans="1:13" x14ac:dyDescent="0.3">
      <c r="A17704" t="s">
        <v>18817</v>
      </c>
      <c r="C17704" t="s">
        <v>18470</v>
      </c>
      <c r="D17704">
        <v>4</v>
      </c>
      <c r="E17704" s="1">
        <v>8259</v>
      </c>
      <c r="G17704" t="s">
        <v>34</v>
      </c>
      <c r="H17704" t="s">
        <v>6143</v>
      </c>
      <c r="I17704" t="s">
        <v>18818</v>
      </c>
      <c r="J17704" t="s">
        <v>3203</v>
      </c>
      <c r="K17704" t="s">
        <v>24</v>
      </c>
      <c r="L17704" t="s">
        <v>25</v>
      </c>
      <c r="M17704" t="s">
        <v>6146</v>
      </c>
    </row>
    <row r="17705" spans="1:13" x14ac:dyDescent="0.3">
      <c r="A17705" t="s">
        <v>18817</v>
      </c>
      <c r="C17705" t="s">
        <v>20121</v>
      </c>
      <c r="D17705">
        <v>4</v>
      </c>
      <c r="E17705" s="1">
        <v>15995</v>
      </c>
      <c r="G17705" t="s">
        <v>34</v>
      </c>
      <c r="H17705" t="s">
        <v>6143</v>
      </c>
      <c r="I17705" t="s">
        <v>18818</v>
      </c>
      <c r="J17705" t="s">
        <v>288</v>
      </c>
      <c r="K17705" t="s">
        <v>24</v>
      </c>
      <c r="L17705" t="s">
        <v>25</v>
      </c>
      <c r="M17705" t="s">
        <v>6146</v>
      </c>
    </row>
    <row r="17706" spans="1:13" x14ac:dyDescent="0.3">
      <c r="A17706" t="s">
        <v>18570</v>
      </c>
      <c r="C17706" t="s">
        <v>18470</v>
      </c>
      <c r="D17706">
        <v>2</v>
      </c>
      <c r="E17706" s="1">
        <v>20705</v>
      </c>
      <c r="G17706" t="s">
        <v>34</v>
      </c>
      <c r="H17706" t="s">
        <v>6143</v>
      </c>
      <c r="I17706" t="s">
        <v>18571</v>
      </c>
      <c r="J17706" t="s">
        <v>372</v>
      </c>
      <c r="K17706" t="s">
        <v>24</v>
      </c>
      <c r="L17706" t="s">
        <v>25</v>
      </c>
      <c r="M17706" t="s">
        <v>6146</v>
      </c>
    </row>
    <row r="17707" spans="1:13" x14ac:dyDescent="0.3">
      <c r="A17707" t="s">
        <v>13188</v>
      </c>
      <c r="C17707" t="s">
        <v>12994</v>
      </c>
      <c r="D17707">
        <v>4</v>
      </c>
      <c r="E17707" s="1">
        <v>17913</v>
      </c>
      <c r="G17707" t="s">
        <v>34</v>
      </c>
      <c r="H17707" t="s">
        <v>6143</v>
      </c>
      <c r="I17707" t="s">
        <v>13189</v>
      </c>
      <c r="J17707" t="s">
        <v>7536</v>
      </c>
      <c r="K17707" t="s">
        <v>24</v>
      </c>
      <c r="L17707" t="s">
        <v>25</v>
      </c>
      <c r="M17707" t="s">
        <v>6146</v>
      </c>
    </row>
    <row r="17708" spans="1:13" x14ac:dyDescent="0.3">
      <c r="A17708" t="s">
        <v>14199</v>
      </c>
      <c r="C17708" t="s">
        <v>14108</v>
      </c>
      <c r="D17708">
        <v>7</v>
      </c>
      <c r="E17708" s="1">
        <v>20787</v>
      </c>
      <c r="G17708" t="s">
        <v>34</v>
      </c>
      <c r="H17708" t="s">
        <v>6143</v>
      </c>
      <c r="I17708" t="s">
        <v>14200</v>
      </c>
      <c r="J17708" t="s">
        <v>433</v>
      </c>
      <c r="K17708" t="s">
        <v>24</v>
      </c>
      <c r="L17708" t="s">
        <v>25</v>
      </c>
      <c r="M17708" t="s">
        <v>6146</v>
      </c>
    </row>
    <row r="17709" spans="1:13" x14ac:dyDescent="0.3">
      <c r="A17709" t="s">
        <v>10291</v>
      </c>
      <c r="C17709" t="s">
        <v>10275</v>
      </c>
      <c r="D17709">
        <v>20</v>
      </c>
      <c r="E17709" s="1">
        <v>68160</v>
      </c>
      <c r="G17709" t="s">
        <v>111</v>
      </c>
      <c r="H17709" t="s">
        <v>10292</v>
      </c>
      <c r="I17709" t="s">
        <v>5357</v>
      </c>
      <c r="J17709" t="s">
        <v>422</v>
      </c>
      <c r="K17709" t="s">
        <v>24</v>
      </c>
      <c r="L17709" t="s">
        <v>25</v>
      </c>
      <c r="M17709" t="s">
        <v>232</v>
      </c>
    </row>
    <row r="17710" spans="1:13" x14ac:dyDescent="0.3">
      <c r="A17710" t="s">
        <v>5355</v>
      </c>
      <c r="C17710" t="s">
        <v>29553</v>
      </c>
      <c r="D17710">
        <v>24</v>
      </c>
      <c r="E17710" s="1">
        <v>284001</v>
      </c>
      <c r="G17710" t="s">
        <v>748</v>
      </c>
      <c r="H17710" t="s">
        <v>29581</v>
      </c>
      <c r="I17710" t="s">
        <v>5357</v>
      </c>
      <c r="J17710" t="s">
        <v>422</v>
      </c>
      <c r="K17710" t="s">
        <v>24</v>
      </c>
      <c r="L17710" t="s">
        <v>25</v>
      </c>
      <c r="M17710" t="s">
        <v>1397</v>
      </c>
    </row>
    <row r="17711" spans="1:13" x14ac:dyDescent="0.3">
      <c r="A17711" t="s">
        <v>5355</v>
      </c>
      <c r="C17711" t="s">
        <v>30595</v>
      </c>
      <c r="D17711">
        <v>19</v>
      </c>
      <c r="E17711" s="1">
        <v>30000</v>
      </c>
      <c r="G17711" t="s">
        <v>111</v>
      </c>
      <c r="H17711" t="s">
        <v>5356</v>
      </c>
      <c r="I17711" t="s">
        <v>5357</v>
      </c>
      <c r="J17711" t="s">
        <v>422</v>
      </c>
      <c r="K17711" t="s">
        <v>24</v>
      </c>
      <c r="L17711" t="s">
        <v>25</v>
      </c>
      <c r="M17711" t="s">
        <v>120</v>
      </c>
    </row>
    <row r="17712" spans="1:13" x14ac:dyDescent="0.3">
      <c r="A17712" t="s">
        <v>5355</v>
      </c>
      <c r="C17712" t="s">
        <v>5155</v>
      </c>
      <c r="D17712">
        <v>23</v>
      </c>
      <c r="E17712" s="1">
        <v>300000</v>
      </c>
      <c r="G17712" t="s">
        <v>111</v>
      </c>
      <c r="H17712" t="s">
        <v>5356</v>
      </c>
      <c r="I17712" t="s">
        <v>5357</v>
      </c>
      <c r="J17712" t="s">
        <v>422</v>
      </c>
      <c r="K17712" t="s">
        <v>24</v>
      </c>
      <c r="L17712" t="s">
        <v>25</v>
      </c>
      <c r="M17712" t="s">
        <v>1094</v>
      </c>
    </row>
    <row r="17713" spans="1:13" x14ac:dyDescent="0.3">
      <c r="A17713" t="s">
        <v>4597</v>
      </c>
      <c r="C17713" t="s">
        <v>30364</v>
      </c>
      <c r="D17713">
        <v>28</v>
      </c>
      <c r="E17713" s="1">
        <v>110000</v>
      </c>
      <c r="G17713" t="s">
        <v>111</v>
      </c>
      <c r="H17713" t="s">
        <v>30429</v>
      </c>
      <c r="I17713" t="s">
        <v>2629</v>
      </c>
      <c r="J17713" t="s">
        <v>422</v>
      </c>
      <c r="K17713" t="s">
        <v>24</v>
      </c>
      <c r="L17713" t="s">
        <v>25</v>
      </c>
      <c r="M17713" t="s">
        <v>232</v>
      </c>
    </row>
    <row r="17714" spans="1:13" x14ac:dyDescent="0.3">
      <c r="A17714" t="s">
        <v>4597</v>
      </c>
      <c r="C17714" t="s">
        <v>29426</v>
      </c>
      <c r="D17714">
        <v>53</v>
      </c>
      <c r="E17714" s="1">
        <v>1195634</v>
      </c>
      <c r="G17714" t="s">
        <v>111</v>
      </c>
      <c r="H17714" t="s">
        <v>29448</v>
      </c>
      <c r="I17714" t="s">
        <v>2629</v>
      </c>
      <c r="J17714" t="s">
        <v>422</v>
      </c>
      <c r="K17714" t="s">
        <v>24</v>
      </c>
      <c r="L17714" t="s">
        <v>25</v>
      </c>
      <c r="M17714" t="s">
        <v>232</v>
      </c>
    </row>
    <row r="17715" spans="1:13" x14ac:dyDescent="0.3">
      <c r="A17715" t="s">
        <v>4597</v>
      </c>
      <c r="C17715" t="s">
        <v>4395</v>
      </c>
      <c r="D17715">
        <v>36</v>
      </c>
      <c r="E17715" s="1">
        <v>199525</v>
      </c>
      <c r="G17715" t="s">
        <v>111</v>
      </c>
      <c r="H17715" t="s">
        <v>4598</v>
      </c>
      <c r="I17715" t="s">
        <v>2629</v>
      </c>
      <c r="J17715" t="s">
        <v>422</v>
      </c>
      <c r="K17715" t="s">
        <v>24</v>
      </c>
      <c r="L17715" t="s">
        <v>25</v>
      </c>
      <c r="M17715" t="s">
        <v>232</v>
      </c>
    </row>
    <row r="17716" spans="1:13" x14ac:dyDescent="0.3">
      <c r="A17716" t="s">
        <v>4597</v>
      </c>
      <c r="C17716" t="s">
        <v>10901</v>
      </c>
      <c r="D17716">
        <v>55</v>
      </c>
      <c r="E17716" s="1">
        <v>400000</v>
      </c>
      <c r="G17716" t="s">
        <v>111</v>
      </c>
      <c r="H17716" t="s">
        <v>10921</v>
      </c>
      <c r="I17716" t="s">
        <v>2629</v>
      </c>
      <c r="J17716" t="s">
        <v>422</v>
      </c>
      <c r="K17716" t="s">
        <v>24</v>
      </c>
      <c r="L17716" t="s">
        <v>25</v>
      </c>
      <c r="M17716" t="s">
        <v>232</v>
      </c>
    </row>
    <row r="17717" spans="1:13" x14ac:dyDescent="0.3">
      <c r="A17717" t="s">
        <v>12864</v>
      </c>
      <c r="C17717" t="s">
        <v>27408</v>
      </c>
      <c r="D17717">
        <v>15</v>
      </c>
      <c r="E17717" s="1">
        <v>75000</v>
      </c>
      <c r="G17717" t="s">
        <v>69</v>
      </c>
      <c r="H17717" t="s">
        <v>77</v>
      </c>
      <c r="I17717" t="s">
        <v>2629</v>
      </c>
      <c r="J17717" t="s">
        <v>422</v>
      </c>
      <c r="K17717" t="s">
        <v>24</v>
      </c>
      <c r="L17717" t="s">
        <v>25</v>
      </c>
      <c r="M17717" t="s">
        <v>221</v>
      </c>
    </row>
    <row r="17718" spans="1:13" x14ac:dyDescent="0.3">
      <c r="A17718" t="s">
        <v>12864</v>
      </c>
      <c r="C17718" t="s">
        <v>30364</v>
      </c>
      <c r="D17718">
        <v>24</v>
      </c>
      <c r="E17718" s="1">
        <v>111211</v>
      </c>
      <c r="G17718" t="s">
        <v>111</v>
      </c>
      <c r="H17718" t="s">
        <v>30390</v>
      </c>
      <c r="I17718" t="s">
        <v>2629</v>
      </c>
      <c r="J17718" t="s">
        <v>422</v>
      </c>
      <c r="K17718" t="s">
        <v>24</v>
      </c>
      <c r="L17718" t="s">
        <v>25</v>
      </c>
      <c r="M17718" t="s">
        <v>120</v>
      </c>
    </row>
    <row r="17719" spans="1:13" x14ac:dyDescent="0.3">
      <c r="A17719" t="s">
        <v>12864</v>
      </c>
      <c r="C17719" t="s">
        <v>21035</v>
      </c>
      <c r="D17719">
        <v>44</v>
      </c>
      <c r="E17719" s="1">
        <v>369634</v>
      </c>
      <c r="G17719" t="s">
        <v>111</v>
      </c>
      <c r="H17719" t="s">
        <v>21124</v>
      </c>
      <c r="I17719" t="s">
        <v>2629</v>
      </c>
      <c r="J17719" t="s">
        <v>422</v>
      </c>
      <c r="K17719" t="s">
        <v>24</v>
      </c>
      <c r="L17719" t="s">
        <v>25</v>
      </c>
      <c r="M17719" t="s">
        <v>232</v>
      </c>
    </row>
    <row r="17720" spans="1:13" x14ac:dyDescent="0.3">
      <c r="A17720" t="s">
        <v>12864</v>
      </c>
      <c r="C17720" t="s">
        <v>12803</v>
      </c>
      <c r="D17720">
        <v>25</v>
      </c>
      <c r="E17720" s="1">
        <v>137638</v>
      </c>
      <c r="G17720" t="s">
        <v>111</v>
      </c>
      <c r="H17720" t="s">
        <v>12865</v>
      </c>
      <c r="I17720" t="s">
        <v>2629</v>
      </c>
      <c r="J17720" t="s">
        <v>422</v>
      </c>
      <c r="K17720" t="s">
        <v>24</v>
      </c>
      <c r="L17720" t="s">
        <v>25</v>
      </c>
      <c r="M17720" t="s">
        <v>232</v>
      </c>
    </row>
    <row r="17721" spans="1:13" x14ac:dyDescent="0.3">
      <c r="A17721" t="s">
        <v>12864</v>
      </c>
      <c r="C17721" t="s">
        <v>34985</v>
      </c>
      <c r="D17721">
        <v>13</v>
      </c>
      <c r="E17721" s="1">
        <v>30000</v>
      </c>
      <c r="G17721" t="s">
        <v>69</v>
      </c>
      <c r="H17721" t="s">
        <v>35092</v>
      </c>
      <c r="I17721" t="s">
        <v>2629</v>
      </c>
      <c r="J17721" t="s">
        <v>422</v>
      </c>
      <c r="K17721" t="s">
        <v>24</v>
      </c>
      <c r="L17721" t="s">
        <v>25</v>
      </c>
      <c r="M17721" t="s">
        <v>7715</v>
      </c>
    </row>
    <row r="17722" spans="1:13" x14ac:dyDescent="0.3">
      <c r="A17722" t="s">
        <v>17931</v>
      </c>
      <c r="C17722" t="s">
        <v>17871</v>
      </c>
      <c r="D17722">
        <v>44</v>
      </c>
      <c r="E17722" s="1">
        <v>1819055</v>
      </c>
      <c r="G17722" t="s">
        <v>111</v>
      </c>
      <c r="H17722" t="s">
        <v>17932</v>
      </c>
      <c r="I17722" t="s">
        <v>2629</v>
      </c>
      <c r="J17722" t="s">
        <v>422</v>
      </c>
      <c r="K17722" t="s">
        <v>24</v>
      </c>
      <c r="L17722" t="s">
        <v>25</v>
      </c>
      <c r="M17722" t="s">
        <v>120</v>
      </c>
    </row>
    <row r="17723" spans="1:13" x14ac:dyDescent="0.3">
      <c r="A17723" t="s">
        <v>17931</v>
      </c>
      <c r="C17723" t="s">
        <v>24450</v>
      </c>
      <c r="D17723">
        <v>79</v>
      </c>
      <c r="E17723" s="1">
        <v>911500</v>
      </c>
      <c r="G17723" t="s">
        <v>111</v>
      </c>
      <c r="H17723" t="s">
        <v>24495</v>
      </c>
      <c r="I17723" t="s">
        <v>2629</v>
      </c>
      <c r="J17723" t="s">
        <v>422</v>
      </c>
      <c r="K17723" t="s">
        <v>24</v>
      </c>
      <c r="L17723" t="s">
        <v>25</v>
      </c>
      <c r="M17723" t="s">
        <v>120</v>
      </c>
    </row>
    <row r="17724" spans="1:13" x14ac:dyDescent="0.3">
      <c r="A17724" t="s">
        <v>18018</v>
      </c>
      <c r="C17724" t="s">
        <v>36101</v>
      </c>
      <c r="D17724">
        <v>11</v>
      </c>
      <c r="E17724" s="1">
        <v>1612877</v>
      </c>
      <c r="G17724" t="s">
        <v>111</v>
      </c>
      <c r="H17724" t="s">
        <v>36132</v>
      </c>
      <c r="I17724" t="s">
        <v>2629</v>
      </c>
      <c r="J17724" t="s">
        <v>422</v>
      </c>
      <c r="K17724" t="s">
        <v>24</v>
      </c>
      <c r="L17724" t="s">
        <v>25</v>
      </c>
      <c r="M17724" t="s">
        <v>120</v>
      </c>
    </row>
    <row r="17725" spans="1:13" x14ac:dyDescent="0.3">
      <c r="A17725" t="s">
        <v>18018</v>
      </c>
      <c r="C17725" t="s">
        <v>17948</v>
      </c>
      <c r="D17725">
        <v>38</v>
      </c>
      <c r="E17725" s="1">
        <v>385801</v>
      </c>
      <c r="G17725" t="s">
        <v>111</v>
      </c>
      <c r="H17725" t="s">
        <v>18019</v>
      </c>
      <c r="I17725" t="s">
        <v>2629</v>
      </c>
      <c r="J17725" t="s">
        <v>422</v>
      </c>
      <c r="K17725" t="s">
        <v>24</v>
      </c>
      <c r="L17725" t="s">
        <v>25</v>
      </c>
      <c r="M17725" t="s">
        <v>120</v>
      </c>
    </row>
    <row r="17726" spans="1:13" x14ac:dyDescent="0.3">
      <c r="A17726" t="s">
        <v>18018</v>
      </c>
      <c r="C17726" t="s">
        <v>18172</v>
      </c>
      <c r="D17726">
        <v>34</v>
      </c>
      <c r="E17726" s="1">
        <v>1463346</v>
      </c>
      <c r="G17726" t="s">
        <v>111</v>
      </c>
      <c r="H17726" t="s">
        <v>18189</v>
      </c>
      <c r="I17726" t="s">
        <v>2629</v>
      </c>
      <c r="J17726" t="s">
        <v>422</v>
      </c>
      <c r="K17726" t="s">
        <v>24</v>
      </c>
      <c r="L17726" t="s">
        <v>25</v>
      </c>
      <c r="M17726" t="s">
        <v>120</v>
      </c>
    </row>
    <row r="17727" spans="1:13" x14ac:dyDescent="0.3">
      <c r="A17727" t="s">
        <v>18018</v>
      </c>
      <c r="C17727" t="s">
        <v>18172</v>
      </c>
      <c r="D17727">
        <v>53</v>
      </c>
      <c r="E17727" s="1">
        <v>14518052</v>
      </c>
      <c r="G17727" t="s">
        <v>111</v>
      </c>
      <c r="H17727" t="s">
        <v>18191</v>
      </c>
      <c r="I17727" t="s">
        <v>2629</v>
      </c>
      <c r="J17727" t="s">
        <v>422</v>
      </c>
      <c r="K17727" t="s">
        <v>24</v>
      </c>
      <c r="L17727" t="s">
        <v>25</v>
      </c>
      <c r="M17727" t="s">
        <v>120</v>
      </c>
    </row>
    <row r="17728" spans="1:13" x14ac:dyDescent="0.3">
      <c r="A17728" t="s">
        <v>2627</v>
      </c>
      <c r="C17728" t="s">
        <v>2269</v>
      </c>
      <c r="D17728">
        <v>23</v>
      </c>
      <c r="E17728" s="1">
        <v>100000</v>
      </c>
      <c r="G17728" t="s">
        <v>13</v>
      </c>
      <c r="H17728" t="s">
        <v>2628</v>
      </c>
      <c r="I17728" t="s">
        <v>2629</v>
      </c>
      <c r="J17728" t="s">
        <v>422</v>
      </c>
      <c r="K17728" t="s">
        <v>24</v>
      </c>
      <c r="L17728" t="s">
        <v>17</v>
      </c>
      <c r="M17728" t="s">
        <v>207</v>
      </c>
    </row>
    <row r="17729" spans="1:13" x14ac:dyDescent="0.3">
      <c r="A17729" t="s">
        <v>2627</v>
      </c>
      <c r="C17729" t="s">
        <v>29922</v>
      </c>
      <c r="D17729">
        <v>12</v>
      </c>
      <c r="E17729" s="1">
        <v>173209</v>
      </c>
      <c r="G17729" t="s">
        <v>13</v>
      </c>
      <c r="H17729" t="s">
        <v>30170</v>
      </c>
      <c r="I17729" t="s">
        <v>2629</v>
      </c>
      <c r="J17729" t="s">
        <v>422</v>
      </c>
      <c r="K17729" t="s">
        <v>24</v>
      </c>
      <c r="L17729" t="s">
        <v>17</v>
      </c>
      <c r="M17729" t="s">
        <v>207</v>
      </c>
    </row>
    <row r="17730" spans="1:13" x14ac:dyDescent="0.3">
      <c r="A17730" t="s">
        <v>2627</v>
      </c>
      <c r="C17730" t="s">
        <v>29426</v>
      </c>
      <c r="D17730">
        <v>35</v>
      </c>
      <c r="E17730" s="1">
        <v>500000</v>
      </c>
      <c r="G17730" t="s">
        <v>48</v>
      </c>
      <c r="H17730" t="s">
        <v>29431</v>
      </c>
      <c r="I17730" t="s">
        <v>2629</v>
      </c>
      <c r="J17730" t="s">
        <v>422</v>
      </c>
      <c r="K17730" t="s">
        <v>24</v>
      </c>
      <c r="L17730" t="s">
        <v>115</v>
      </c>
      <c r="M17730" t="s">
        <v>354</v>
      </c>
    </row>
    <row r="17731" spans="1:13" x14ac:dyDescent="0.3">
      <c r="A17731" t="s">
        <v>2627</v>
      </c>
      <c r="C17731" t="s">
        <v>3657</v>
      </c>
      <c r="D17731">
        <v>42</v>
      </c>
      <c r="E17731" s="1">
        <v>2467316</v>
      </c>
      <c r="G17731" t="s">
        <v>48</v>
      </c>
      <c r="H17731" t="s">
        <v>3820</v>
      </c>
      <c r="I17731" t="s">
        <v>2629</v>
      </c>
      <c r="J17731" t="s">
        <v>422</v>
      </c>
      <c r="K17731" t="s">
        <v>24</v>
      </c>
      <c r="L17731" t="s">
        <v>38</v>
      </c>
      <c r="M17731" t="s">
        <v>190</v>
      </c>
    </row>
    <row r="17732" spans="1:13" x14ac:dyDescent="0.3">
      <c r="A17732" t="s">
        <v>2627</v>
      </c>
      <c r="C17732" t="s">
        <v>4395</v>
      </c>
      <c r="D17732">
        <v>3</v>
      </c>
      <c r="E17732" s="1">
        <v>283</v>
      </c>
      <c r="G17732" t="s">
        <v>69</v>
      </c>
      <c r="H17732" t="s">
        <v>4676</v>
      </c>
      <c r="I17732" t="s">
        <v>2629</v>
      </c>
      <c r="J17732" t="s">
        <v>422</v>
      </c>
      <c r="K17732" t="s">
        <v>24</v>
      </c>
      <c r="L17732" t="s">
        <v>25</v>
      </c>
      <c r="M17732" t="s">
        <v>221</v>
      </c>
    </row>
    <row r="17733" spans="1:13" x14ac:dyDescent="0.3">
      <c r="A17733" t="s">
        <v>2627</v>
      </c>
      <c r="C17733" t="s">
        <v>5025</v>
      </c>
      <c r="D17733">
        <v>28</v>
      </c>
      <c r="E17733" s="1">
        <v>249932</v>
      </c>
      <c r="G17733" t="s">
        <v>69</v>
      </c>
      <c r="H17733" t="s">
        <v>5113</v>
      </c>
      <c r="I17733" t="s">
        <v>2629</v>
      </c>
      <c r="J17733" t="s">
        <v>422</v>
      </c>
      <c r="K17733" t="s">
        <v>24</v>
      </c>
      <c r="L17733" t="s">
        <v>25</v>
      </c>
      <c r="M17733" t="s">
        <v>221</v>
      </c>
    </row>
    <row r="17734" spans="1:13" x14ac:dyDescent="0.3">
      <c r="A17734" t="s">
        <v>2627</v>
      </c>
      <c r="C17734" t="s">
        <v>21173</v>
      </c>
      <c r="D17734">
        <v>23</v>
      </c>
      <c r="E17734" s="1">
        <v>99854</v>
      </c>
      <c r="G17734" t="s">
        <v>13</v>
      </c>
      <c r="H17734" t="s">
        <v>21701</v>
      </c>
      <c r="I17734" t="s">
        <v>2629</v>
      </c>
      <c r="J17734" t="s">
        <v>422</v>
      </c>
      <c r="K17734" t="s">
        <v>24</v>
      </c>
      <c r="L17734" t="s">
        <v>17</v>
      </c>
      <c r="M17734" t="s">
        <v>450</v>
      </c>
    </row>
    <row r="17735" spans="1:13" x14ac:dyDescent="0.3">
      <c r="A17735" t="s">
        <v>2627</v>
      </c>
      <c r="C17735" t="s">
        <v>22505</v>
      </c>
      <c r="D17735">
        <v>71</v>
      </c>
      <c r="E17735" s="1">
        <v>2149624</v>
      </c>
      <c r="G17735" t="s">
        <v>48</v>
      </c>
      <c r="H17735" t="s">
        <v>22526</v>
      </c>
      <c r="I17735" t="s">
        <v>2629</v>
      </c>
      <c r="J17735" t="s">
        <v>422</v>
      </c>
      <c r="K17735" t="s">
        <v>24</v>
      </c>
      <c r="L17735" t="s">
        <v>38</v>
      </c>
      <c r="M17735" t="s">
        <v>190</v>
      </c>
    </row>
    <row r="17736" spans="1:13" x14ac:dyDescent="0.3">
      <c r="A17736" t="s">
        <v>2627</v>
      </c>
      <c r="C17736" t="s">
        <v>22209</v>
      </c>
      <c r="D17736">
        <v>34</v>
      </c>
      <c r="E17736" s="1">
        <v>432900</v>
      </c>
      <c r="G17736" t="s">
        <v>13</v>
      </c>
      <c r="H17736" t="s">
        <v>22247</v>
      </c>
      <c r="I17736" t="s">
        <v>2629</v>
      </c>
      <c r="J17736" t="s">
        <v>422</v>
      </c>
      <c r="K17736" t="s">
        <v>24</v>
      </c>
      <c r="L17736" t="s">
        <v>17</v>
      </c>
      <c r="M17736" t="s">
        <v>450</v>
      </c>
    </row>
    <row r="17737" spans="1:13" x14ac:dyDescent="0.3">
      <c r="A17737" t="s">
        <v>2627</v>
      </c>
      <c r="C17737" t="s">
        <v>16755</v>
      </c>
      <c r="D17737">
        <v>18</v>
      </c>
      <c r="E17737" s="1">
        <v>100000</v>
      </c>
      <c r="G17737" t="s">
        <v>13</v>
      </c>
      <c r="H17737" t="s">
        <v>17013</v>
      </c>
      <c r="I17737" t="s">
        <v>2629</v>
      </c>
      <c r="J17737" t="s">
        <v>422</v>
      </c>
      <c r="K17737" t="s">
        <v>24</v>
      </c>
      <c r="L17737" t="s">
        <v>17</v>
      </c>
      <c r="M17737" t="s">
        <v>450</v>
      </c>
    </row>
    <row r="17738" spans="1:13" x14ac:dyDescent="0.3">
      <c r="A17738" t="s">
        <v>2627</v>
      </c>
      <c r="C17738" t="s">
        <v>12314</v>
      </c>
      <c r="D17738">
        <v>42</v>
      </c>
      <c r="E17738" s="1">
        <v>998665</v>
      </c>
      <c r="G17738" t="s">
        <v>48</v>
      </c>
      <c r="H17738" t="s">
        <v>12668</v>
      </c>
      <c r="I17738" t="s">
        <v>2629</v>
      </c>
      <c r="J17738" t="s">
        <v>422</v>
      </c>
      <c r="K17738" t="s">
        <v>24</v>
      </c>
      <c r="L17738" t="s">
        <v>38</v>
      </c>
      <c r="M17738" t="s">
        <v>190</v>
      </c>
    </row>
    <row r="17739" spans="1:13" x14ac:dyDescent="0.3">
      <c r="A17739" t="s">
        <v>2627</v>
      </c>
      <c r="C17739" t="s">
        <v>11813</v>
      </c>
      <c r="D17739">
        <v>18</v>
      </c>
      <c r="E17739" s="1">
        <v>479874</v>
      </c>
      <c r="G17739" t="s">
        <v>111</v>
      </c>
      <c r="H17739" t="s">
        <v>12066</v>
      </c>
      <c r="I17739" t="s">
        <v>2629</v>
      </c>
      <c r="J17739" t="s">
        <v>422</v>
      </c>
      <c r="K17739" t="s">
        <v>24</v>
      </c>
      <c r="L17739" t="s">
        <v>25</v>
      </c>
      <c r="M17739" t="s">
        <v>120</v>
      </c>
    </row>
    <row r="17740" spans="1:13" x14ac:dyDescent="0.3">
      <c r="A17740" t="s">
        <v>2627</v>
      </c>
      <c r="C17740" t="s">
        <v>11494</v>
      </c>
      <c r="D17740">
        <v>62</v>
      </c>
      <c r="E17740" s="1">
        <v>13900896</v>
      </c>
      <c r="G17740" t="s">
        <v>48</v>
      </c>
      <c r="H17740" t="s">
        <v>11498</v>
      </c>
      <c r="I17740" t="s">
        <v>2629</v>
      </c>
      <c r="J17740" t="s">
        <v>422</v>
      </c>
      <c r="K17740" t="s">
        <v>24</v>
      </c>
      <c r="L17740" t="s">
        <v>38</v>
      </c>
      <c r="M17740" t="s">
        <v>190</v>
      </c>
    </row>
    <row r="17741" spans="1:13" x14ac:dyDescent="0.3">
      <c r="A17741" t="s">
        <v>2627</v>
      </c>
      <c r="C17741" t="s">
        <v>9547</v>
      </c>
      <c r="D17741">
        <v>89</v>
      </c>
      <c r="E17741" s="1">
        <v>1749361</v>
      </c>
      <c r="G17741" t="s">
        <v>48</v>
      </c>
      <c r="H17741" t="s">
        <v>9730</v>
      </c>
      <c r="I17741" t="s">
        <v>2629</v>
      </c>
      <c r="J17741" t="s">
        <v>422</v>
      </c>
      <c r="K17741" t="s">
        <v>24</v>
      </c>
      <c r="L17741" t="s">
        <v>17</v>
      </c>
      <c r="M17741" t="s">
        <v>354</v>
      </c>
    </row>
    <row r="17742" spans="1:13" x14ac:dyDescent="0.3">
      <c r="A17742" t="s">
        <v>2627</v>
      </c>
      <c r="C17742" t="s">
        <v>10275</v>
      </c>
      <c r="D17742">
        <v>29</v>
      </c>
      <c r="E17742" s="1">
        <v>90758</v>
      </c>
      <c r="G17742" t="s">
        <v>111</v>
      </c>
      <c r="H17742" t="s">
        <v>10439</v>
      </c>
      <c r="I17742" t="s">
        <v>2629</v>
      </c>
      <c r="J17742" t="s">
        <v>422</v>
      </c>
      <c r="K17742" t="s">
        <v>24</v>
      </c>
      <c r="L17742" t="s">
        <v>25</v>
      </c>
      <c r="M17742" t="s">
        <v>232</v>
      </c>
    </row>
    <row r="17743" spans="1:13" x14ac:dyDescent="0.3">
      <c r="A17743" t="s">
        <v>2627</v>
      </c>
      <c r="C17743" t="s">
        <v>8962</v>
      </c>
      <c r="D17743">
        <v>24</v>
      </c>
      <c r="E17743" s="1">
        <v>100000</v>
      </c>
      <c r="G17743" t="s">
        <v>48</v>
      </c>
      <c r="H17743" t="s">
        <v>9042</v>
      </c>
      <c r="I17743" t="s">
        <v>2629</v>
      </c>
      <c r="J17743" t="s">
        <v>422</v>
      </c>
      <c r="K17743" t="s">
        <v>24</v>
      </c>
      <c r="L17743" t="s">
        <v>17</v>
      </c>
      <c r="M17743" t="s">
        <v>190</v>
      </c>
    </row>
    <row r="17744" spans="1:13" x14ac:dyDescent="0.3">
      <c r="A17744" t="s">
        <v>2627</v>
      </c>
      <c r="C17744" t="s">
        <v>8771</v>
      </c>
      <c r="D17744">
        <v>25</v>
      </c>
      <c r="E17744" s="1">
        <v>98447</v>
      </c>
      <c r="G17744" t="s">
        <v>13</v>
      </c>
      <c r="H17744" t="s">
        <v>8867</v>
      </c>
      <c r="I17744" t="s">
        <v>2629</v>
      </c>
      <c r="J17744" t="s">
        <v>422</v>
      </c>
      <c r="K17744" t="s">
        <v>24</v>
      </c>
      <c r="L17744" t="s">
        <v>17</v>
      </c>
      <c r="M17744" t="s">
        <v>450</v>
      </c>
    </row>
    <row r="17745" spans="1:13" x14ac:dyDescent="0.3">
      <c r="A17745" t="s">
        <v>2627</v>
      </c>
      <c r="C17745" t="s">
        <v>35205</v>
      </c>
      <c r="D17745">
        <v>18</v>
      </c>
      <c r="E17745" s="1">
        <v>119997</v>
      </c>
      <c r="G17745" t="s">
        <v>48</v>
      </c>
      <c r="H17745" t="s">
        <v>35362</v>
      </c>
      <c r="I17745" t="s">
        <v>2629</v>
      </c>
      <c r="J17745" t="s">
        <v>422</v>
      </c>
      <c r="K17745" t="s">
        <v>24</v>
      </c>
      <c r="L17745" t="s">
        <v>17</v>
      </c>
      <c r="M17745" t="s">
        <v>354</v>
      </c>
    </row>
    <row r="17746" spans="1:13" x14ac:dyDescent="0.3">
      <c r="A17746" t="s">
        <v>2627</v>
      </c>
      <c r="C17746" t="s">
        <v>35205</v>
      </c>
      <c r="D17746">
        <v>19</v>
      </c>
      <c r="E17746" s="1">
        <v>100000</v>
      </c>
      <c r="G17746" t="s">
        <v>13</v>
      </c>
      <c r="H17746" t="s">
        <v>35426</v>
      </c>
      <c r="I17746" t="s">
        <v>2629</v>
      </c>
      <c r="J17746" t="s">
        <v>422</v>
      </c>
      <c r="K17746" t="s">
        <v>24</v>
      </c>
      <c r="L17746" t="s">
        <v>17</v>
      </c>
      <c r="M17746" t="s">
        <v>450</v>
      </c>
    </row>
    <row r="17747" spans="1:13" x14ac:dyDescent="0.3">
      <c r="A17747" t="s">
        <v>2627</v>
      </c>
      <c r="C17747" t="s">
        <v>34985</v>
      </c>
      <c r="D17747">
        <v>24</v>
      </c>
      <c r="E17747" s="1">
        <v>1297711</v>
      </c>
      <c r="G17747" t="s">
        <v>111</v>
      </c>
      <c r="H17747" t="s">
        <v>34992</v>
      </c>
      <c r="I17747" t="s">
        <v>2629</v>
      </c>
      <c r="J17747" t="s">
        <v>422</v>
      </c>
      <c r="K17747" t="s">
        <v>24</v>
      </c>
      <c r="L17747" t="s">
        <v>25</v>
      </c>
      <c r="M17747" t="s">
        <v>232</v>
      </c>
    </row>
    <row r="17748" spans="1:13" x14ac:dyDescent="0.3">
      <c r="A17748" t="s">
        <v>2627</v>
      </c>
      <c r="C17748" t="s">
        <v>34263</v>
      </c>
      <c r="D17748">
        <v>18</v>
      </c>
      <c r="E17748" s="1">
        <v>99920</v>
      </c>
      <c r="G17748" t="s">
        <v>13</v>
      </c>
      <c r="H17748" t="s">
        <v>34296</v>
      </c>
      <c r="I17748" t="s">
        <v>2629</v>
      </c>
      <c r="J17748" t="s">
        <v>422</v>
      </c>
      <c r="K17748" t="s">
        <v>24</v>
      </c>
      <c r="L17748" t="s">
        <v>17</v>
      </c>
      <c r="M17748" t="s">
        <v>450</v>
      </c>
    </row>
    <row r="17749" spans="1:13" x14ac:dyDescent="0.3">
      <c r="A17749" t="s">
        <v>2627</v>
      </c>
      <c r="C17749" t="s">
        <v>33603</v>
      </c>
      <c r="D17749">
        <v>14</v>
      </c>
      <c r="E17749" s="1">
        <v>99983</v>
      </c>
      <c r="G17749" t="s">
        <v>111</v>
      </c>
      <c r="H17749" t="s">
        <v>33557</v>
      </c>
      <c r="I17749" t="s">
        <v>2629</v>
      </c>
      <c r="J17749" t="s">
        <v>422</v>
      </c>
      <c r="K17749" t="s">
        <v>24</v>
      </c>
      <c r="L17749" t="s">
        <v>25</v>
      </c>
      <c r="M17749" t="s">
        <v>232</v>
      </c>
    </row>
    <row r="17750" spans="1:13" x14ac:dyDescent="0.3">
      <c r="A17750" t="s">
        <v>8032</v>
      </c>
      <c r="C17750" t="s">
        <v>7634</v>
      </c>
      <c r="D17750">
        <v>1</v>
      </c>
      <c r="E17750" s="1">
        <v>10000</v>
      </c>
      <c r="G17750" t="s">
        <v>111</v>
      </c>
      <c r="H17750" t="s">
        <v>8025</v>
      </c>
      <c r="I17750" t="s">
        <v>6132</v>
      </c>
      <c r="J17750" t="s">
        <v>22</v>
      </c>
      <c r="K17750" t="s">
        <v>24</v>
      </c>
      <c r="L17750" t="s">
        <v>25</v>
      </c>
      <c r="M17750" t="s">
        <v>6109</v>
      </c>
    </row>
    <row r="17751" spans="1:13" x14ac:dyDescent="0.3">
      <c r="A17751" t="s">
        <v>8032</v>
      </c>
      <c r="C17751" t="s">
        <v>33603</v>
      </c>
      <c r="D17751">
        <v>63</v>
      </c>
      <c r="E17751" s="1">
        <v>652122</v>
      </c>
      <c r="G17751" t="s">
        <v>111</v>
      </c>
      <c r="H17751" t="s">
        <v>33691</v>
      </c>
      <c r="I17751" t="s">
        <v>6132</v>
      </c>
      <c r="J17751" t="s">
        <v>22</v>
      </c>
      <c r="K17751" t="s">
        <v>24</v>
      </c>
      <c r="L17751" t="s">
        <v>25</v>
      </c>
      <c r="M17751" t="s">
        <v>322</v>
      </c>
    </row>
    <row r="17752" spans="1:13" x14ac:dyDescent="0.3">
      <c r="A17752" t="s">
        <v>20942</v>
      </c>
      <c r="C17752" t="s">
        <v>20542</v>
      </c>
      <c r="D17752">
        <v>4</v>
      </c>
      <c r="E17752" s="1">
        <v>2380</v>
      </c>
      <c r="G17752" t="s">
        <v>34</v>
      </c>
      <c r="H17752" t="s">
        <v>6143</v>
      </c>
      <c r="I17752" t="s">
        <v>8181</v>
      </c>
      <c r="J17752" t="s">
        <v>627</v>
      </c>
      <c r="K17752" t="s">
        <v>24</v>
      </c>
      <c r="L17752" t="s">
        <v>25</v>
      </c>
      <c r="M17752" t="s">
        <v>6146</v>
      </c>
    </row>
    <row r="17753" spans="1:13" x14ac:dyDescent="0.3">
      <c r="A17753" t="s">
        <v>26915</v>
      </c>
      <c r="C17753" t="s">
        <v>26519</v>
      </c>
      <c r="D17753">
        <v>5</v>
      </c>
      <c r="E17753" s="1">
        <v>2580</v>
      </c>
      <c r="G17753" t="s">
        <v>34</v>
      </c>
      <c r="H17753" t="s">
        <v>6143</v>
      </c>
      <c r="I17753" t="s">
        <v>19844</v>
      </c>
      <c r="J17753" t="s">
        <v>2347</v>
      </c>
      <c r="K17753" t="s">
        <v>24</v>
      </c>
      <c r="L17753" t="s">
        <v>25</v>
      </c>
      <c r="M17753" t="s">
        <v>6146</v>
      </c>
    </row>
    <row r="17754" spans="1:13" x14ac:dyDescent="0.3">
      <c r="A17754" t="s">
        <v>20194</v>
      </c>
      <c r="C17754" t="s">
        <v>20121</v>
      </c>
      <c r="D17754">
        <v>2</v>
      </c>
      <c r="E17754" s="1">
        <v>207125</v>
      </c>
      <c r="G17754" t="s">
        <v>34</v>
      </c>
      <c r="H17754" t="s">
        <v>6143</v>
      </c>
      <c r="I17754" t="s">
        <v>6132</v>
      </c>
      <c r="J17754" t="s">
        <v>22</v>
      </c>
      <c r="K17754" t="s">
        <v>24</v>
      </c>
      <c r="L17754" t="s">
        <v>25</v>
      </c>
      <c r="M17754" t="s">
        <v>6146</v>
      </c>
    </row>
    <row r="17755" spans="1:13" x14ac:dyDescent="0.3">
      <c r="A17755" t="s">
        <v>19464</v>
      </c>
      <c r="C17755" t="s">
        <v>19404</v>
      </c>
      <c r="D17755">
        <v>6</v>
      </c>
      <c r="E17755" s="1">
        <v>20099</v>
      </c>
      <c r="G17755" t="s">
        <v>34</v>
      </c>
      <c r="H17755" t="s">
        <v>6143</v>
      </c>
      <c r="I17755" t="s">
        <v>19465</v>
      </c>
      <c r="J17755" t="s">
        <v>280</v>
      </c>
      <c r="K17755" t="s">
        <v>24</v>
      </c>
      <c r="L17755" t="s">
        <v>25</v>
      </c>
      <c r="M17755" t="s">
        <v>6146</v>
      </c>
    </row>
    <row r="17756" spans="1:13" x14ac:dyDescent="0.3">
      <c r="A17756" t="s">
        <v>32469</v>
      </c>
      <c r="C17756" t="s">
        <v>32450</v>
      </c>
      <c r="D17756">
        <v>12</v>
      </c>
      <c r="E17756" s="1">
        <v>46085</v>
      </c>
      <c r="G17756" t="s">
        <v>34</v>
      </c>
      <c r="H17756" t="s">
        <v>32470</v>
      </c>
      <c r="I17756" t="s">
        <v>32471</v>
      </c>
      <c r="J17756" t="s">
        <v>22</v>
      </c>
      <c r="K17756" t="s">
        <v>24</v>
      </c>
      <c r="L17756" t="s">
        <v>25</v>
      </c>
      <c r="M17756" t="s">
        <v>87</v>
      </c>
    </row>
    <row r="17757" spans="1:13" x14ac:dyDescent="0.3">
      <c r="A17757" t="s">
        <v>32221</v>
      </c>
      <c r="C17757" t="s">
        <v>32202</v>
      </c>
      <c r="D17757">
        <v>36</v>
      </c>
      <c r="E17757" s="1">
        <v>885000</v>
      </c>
      <c r="G17757" t="s">
        <v>111</v>
      </c>
      <c r="H17757" t="s">
        <v>13022</v>
      </c>
      <c r="I17757" t="s">
        <v>17988</v>
      </c>
      <c r="J17757" t="s">
        <v>17989</v>
      </c>
      <c r="K17757" t="s">
        <v>24</v>
      </c>
      <c r="L17757" t="s">
        <v>25</v>
      </c>
      <c r="M17757" t="s">
        <v>120</v>
      </c>
    </row>
    <row r="17758" spans="1:13" x14ac:dyDescent="0.3">
      <c r="A17758" t="s">
        <v>17987</v>
      </c>
      <c r="C17758" t="s">
        <v>17948</v>
      </c>
      <c r="D17758">
        <v>12</v>
      </c>
      <c r="E17758" s="1">
        <v>25350</v>
      </c>
      <c r="G17758" t="s">
        <v>34</v>
      </c>
      <c r="H17758" t="s">
        <v>17730</v>
      </c>
      <c r="I17758" t="s">
        <v>17988</v>
      </c>
      <c r="J17758" t="s">
        <v>17989</v>
      </c>
      <c r="K17758" t="s">
        <v>24</v>
      </c>
      <c r="L17758" t="s">
        <v>25</v>
      </c>
      <c r="M17758" t="s">
        <v>6146</v>
      </c>
    </row>
    <row r="17759" spans="1:13" x14ac:dyDescent="0.3">
      <c r="A17759" t="s">
        <v>17987</v>
      </c>
      <c r="C17759" t="s">
        <v>25016</v>
      </c>
      <c r="D17759">
        <v>36</v>
      </c>
      <c r="E17759" s="1">
        <v>128000</v>
      </c>
      <c r="G17759" t="s">
        <v>34</v>
      </c>
      <c r="H17759" t="s">
        <v>18482</v>
      </c>
      <c r="I17759" t="s">
        <v>17988</v>
      </c>
      <c r="J17759" t="s">
        <v>17989</v>
      </c>
      <c r="K17759" t="s">
        <v>24</v>
      </c>
      <c r="L17759" t="s">
        <v>25</v>
      </c>
      <c r="M17759" t="s">
        <v>6146</v>
      </c>
    </row>
    <row r="17760" spans="1:13" x14ac:dyDescent="0.3">
      <c r="A17760" t="s">
        <v>17987</v>
      </c>
      <c r="C17760" t="s">
        <v>25784</v>
      </c>
      <c r="D17760">
        <v>12</v>
      </c>
      <c r="E17760" s="1">
        <v>26700</v>
      </c>
      <c r="G17760" t="s">
        <v>34</v>
      </c>
      <c r="H17760" t="s">
        <v>18412</v>
      </c>
      <c r="I17760" t="s">
        <v>17988</v>
      </c>
      <c r="J17760" t="s">
        <v>17989</v>
      </c>
      <c r="K17760" t="s">
        <v>24</v>
      </c>
      <c r="L17760" t="s">
        <v>25</v>
      </c>
      <c r="M17760" t="s">
        <v>6146</v>
      </c>
    </row>
    <row r="17761" spans="1:13" x14ac:dyDescent="0.3">
      <c r="A17761" t="s">
        <v>17987</v>
      </c>
      <c r="C17761" t="s">
        <v>18937</v>
      </c>
      <c r="D17761">
        <v>4</v>
      </c>
      <c r="E17761" s="1">
        <v>2180</v>
      </c>
      <c r="G17761" t="s">
        <v>34</v>
      </c>
      <c r="H17761" t="s">
        <v>6143</v>
      </c>
      <c r="I17761" t="s">
        <v>17988</v>
      </c>
      <c r="J17761" t="s">
        <v>17989</v>
      </c>
      <c r="K17761" t="s">
        <v>24</v>
      </c>
      <c r="L17761" t="s">
        <v>25</v>
      </c>
      <c r="M17761" t="s">
        <v>6146</v>
      </c>
    </row>
    <row r="17762" spans="1:13" x14ac:dyDescent="0.3">
      <c r="A17762" t="s">
        <v>32696</v>
      </c>
      <c r="C17762" t="s">
        <v>32581</v>
      </c>
      <c r="D17762">
        <v>7</v>
      </c>
      <c r="E17762" s="1">
        <v>18358</v>
      </c>
      <c r="G17762" t="s">
        <v>34</v>
      </c>
      <c r="H17762" t="s">
        <v>6143</v>
      </c>
      <c r="I17762" t="s">
        <v>32697</v>
      </c>
      <c r="J17762" t="s">
        <v>70</v>
      </c>
      <c r="K17762" t="s">
        <v>24</v>
      </c>
      <c r="L17762" t="s">
        <v>25</v>
      </c>
      <c r="M17762" t="s">
        <v>6146</v>
      </c>
    </row>
    <row r="17763" spans="1:13" x14ac:dyDescent="0.3">
      <c r="A17763" t="s">
        <v>26252</v>
      </c>
      <c r="C17763" t="s">
        <v>25932</v>
      </c>
      <c r="D17763">
        <v>2</v>
      </c>
      <c r="E17763" s="1">
        <v>12975</v>
      </c>
      <c r="G17763" t="s">
        <v>34</v>
      </c>
      <c r="H17763" t="s">
        <v>6143</v>
      </c>
      <c r="I17763" t="s">
        <v>26253</v>
      </c>
      <c r="J17763" t="s">
        <v>700</v>
      </c>
      <c r="K17763" t="s">
        <v>24</v>
      </c>
      <c r="L17763" t="s">
        <v>25</v>
      </c>
      <c r="M17763" t="s">
        <v>6146</v>
      </c>
    </row>
    <row r="17764" spans="1:13" x14ac:dyDescent="0.3">
      <c r="A17764" t="s">
        <v>32531</v>
      </c>
      <c r="C17764" t="s">
        <v>32450</v>
      </c>
      <c r="D17764">
        <v>1</v>
      </c>
      <c r="E17764" s="1">
        <v>8688</v>
      </c>
      <c r="G17764" t="s">
        <v>34</v>
      </c>
      <c r="H17764" t="s">
        <v>6143</v>
      </c>
      <c r="I17764" t="s">
        <v>32532</v>
      </c>
      <c r="J17764" t="s">
        <v>813</v>
      </c>
      <c r="K17764" t="s">
        <v>24</v>
      </c>
      <c r="L17764" t="s">
        <v>25</v>
      </c>
      <c r="M17764" t="s">
        <v>6146</v>
      </c>
    </row>
    <row r="17765" spans="1:13" x14ac:dyDescent="0.3">
      <c r="A17765" t="s">
        <v>31364</v>
      </c>
      <c r="C17765" t="s">
        <v>31300</v>
      </c>
      <c r="D17765">
        <v>5</v>
      </c>
      <c r="E17765" s="1">
        <v>8196</v>
      </c>
      <c r="G17765" t="s">
        <v>34</v>
      </c>
      <c r="H17765" t="s">
        <v>6143</v>
      </c>
      <c r="I17765" t="s">
        <v>31365</v>
      </c>
      <c r="J17765" t="s">
        <v>137</v>
      </c>
      <c r="K17765" t="s">
        <v>24</v>
      </c>
      <c r="L17765" t="s">
        <v>25</v>
      </c>
      <c r="M17765" t="s">
        <v>6146</v>
      </c>
    </row>
    <row r="17766" spans="1:13" x14ac:dyDescent="0.3">
      <c r="A17766" t="s">
        <v>20031</v>
      </c>
      <c r="C17766" t="s">
        <v>19936</v>
      </c>
      <c r="D17766">
        <v>5</v>
      </c>
      <c r="E17766" s="1">
        <v>10410</v>
      </c>
      <c r="G17766" t="s">
        <v>34</v>
      </c>
      <c r="H17766" t="s">
        <v>6143</v>
      </c>
      <c r="I17766" t="s">
        <v>20032</v>
      </c>
      <c r="J17766" t="s">
        <v>9844</v>
      </c>
      <c r="K17766" t="s">
        <v>24</v>
      </c>
      <c r="L17766" t="s">
        <v>25</v>
      </c>
      <c r="M17766" t="s">
        <v>6146</v>
      </c>
    </row>
    <row r="17767" spans="1:13" x14ac:dyDescent="0.3">
      <c r="A17767" t="s">
        <v>13033</v>
      </c>
      <c r="C17767" t="s">
        <v>12994</v>
      </c>
      <c r="D17767">
        <v>36</v>
      </c>
      <c r="E17767" s="1">
        <v>191600</v>
      </c>
      <c r="G17767" t="s">
        <v>111</v>
      </c>
      <c r="H17767" t="s">
        <v>13034</v>
      </c>
      <c r="I17767" t="s">
        <v>13035</v>
      </c>
      <c r="J17767" t="s">
        <v>22</v>
      </c>
      <c r="K17767" t="s">
        <v>24</v>
      </c>
      <c r="L17767" t="s">
        <v>25</v>
      </c>
      <c r="M17767" t="s">
        <v>120</v>
      </c>
    </row>
    <row r="17768" spans="1:13" x14ac:dyDescent="0.3">
      <c r="A17768" t="s">
        <v>20528</v>
      </c>
      <c r="C17768" t="s">
        <v>20401</v>
      </c>
      <c r="D17768">
        <v>3</v>
      </c>
      <c r="E17768" s="1">
        <v>33200</v>
      </c>
      <c r="G17768" t="s">
        <v>34</v>
      </c>
      <c r="H17768" t="s">
        <v>6143</v>
      </c>
      <c r="I17768" t="s">
        <v>20529</v>
      </c>
      <c r="J17768" t="s">
        <v>1603</v>
      </c>
      <c r="K17768" t="s">
        <v>24</v>
      </c>
      <c r="L17768" t="s">
        <v>25</v>
      </c>
      <c r="M17768" t="s">
        <v>6146</v>
      </c>
    </row>
    <row r="17769" spans="1:13" x14ac:dyDescent="0.3">
      <c r="A17769" t="s">
        <v>18819</v>
      </c>
      <c r="C17769" t="s">
        <v>18470</v>
      </c>
      <c r="D17769">
        <v>4</v>
      </c>
      <c r="E17769" s="1">
        <v>7760</v>
      </c>
      <c r="G17769" t="s">
        <v>34</v>
      </c>
      <c r="H17769" t="s">
        <v>6143</v>
      </c>
      <c r="I17769" t="s">
        <v>18820</v>
      </c>
      <c r="J17769" t="s">
        <v>3203</v>
      </c>
      <c r="K17769" t="s">
        <v>24</v>
      </c>
      <c r="L17769" t="s">
        <v>25</v>
      </c>
      <c r="M17769" t="s">
        <v>6146</v>
      </c>
    </row>
    <row r="17770" spans="1:13" x14ac:dyDescent="0.3">
      <c r="A17770" t="s">
        <v>31346</v>
      </c>
      <c r="C17770" t="s">
        <v>31300</v>
      </c>
      <c r="D17770">
        <v>5</v>
      </c>
      <c r="E17770" s="1">
        <v>32424</v>
      </c>
      <c r="G17770" t="s">
        <v>34</v>
      </c>
      <c r="H17770" t="s">
        <v>6143</v>
      </c>
      <c r="I17770" t="s">
        <v>31347</v>
      </c>
      <c r="J17770" t="s">
        <v>137</v>
      </c>
      <c r="K17770" t="s">
        <v>24</v>
      </c>
      <c r="L17770" t="s">
        <v>25</v>
      </c>
      <c r="M17770" t="s">
        <v>6146</v>
      </c>
    </row>
    <row r="17771" spans="1:13" x14ac:dyDescent="0.3">
      <c r="A17771" t="s">
        <v>32045</v>
      </c>
      <c r="C17771" t="s">
        <v>31866</v>
      </c>
      <c r="D17771">
        <v>6</v>
      </c>
      <c r="E17771" s="1">
        <v>16155</v>
      </c>
      <c r="G17771" t="s">
        <v>34</v>
      </c>
      <c r="H17771" t="s">
        <v>6143</v>
      </c>
      <c r="I17771" t="s">
        <v>32046</v>
      </c>
      <c r="J17771" t="s">
        <v>769</v>
      </c>
      <c r="K17771" t="s">
        <v>24</v>
      </c>
      <c r="L17771" t="s">
        <v>25</v>
      </c>
      <c r="M17771" t="s">
        <v>6146</v>
      </c>
    </row>
    <row r="17772" spans="1:13" x14ac:dyDescent="0.3">
      <c r="A17772" t="s">
        <v>7136</v>
      </c>
      <c r="C17772" t="s">
        <v>6985</v>
      </c>
      <c r="D17772">
        <v>6</v>
      </c>
      <c r="E17772" s="1">
        <v>18556</v>
      </c>
      <c r="G17772" t="s">
        <v>34</v>
      </c>
      <c r="H17772" t="s">
        <v>6143</v>
      </c>
      <c r="I17772" t="s">
        <v>7137</v>
      </c>
      <c r="J17772" t="s">
        <v>307</v>
      </c>
      <c r="K17772" t="s">
        <v>24</v>
      </c>
      <c r="L17772" t="s">
        <v>25</v>
      </c>
      <c r="M17772" t="s">
        <v>6146</v>
      </c>
    </row>
    <row r="17773" spans="1:13" x14ac:dyDescent="0.3">
      <c r="A17773" t="s">
        <v>7134</v>
      </c>
      <c r="C17773" t="s">
        <v>6985</v>
      </c>
      <c r="D17773">
        <v>6</v>
      </c>
      <c r="E17773" s="1">
        <v>18625</v>
      </c>
      <c r="G17773" t="s">
        <v>34</v>
      </c>
      <c r="H17773" t="s">
        <v>6143</v>
      </c>
      <c r="I17773" t="s">
        <v>7135</v>
      </c>
      <c r="J17773" t="s">
        <v>307</v>
      </c>
      <c r="K17773" t="s">
        <v>24</v>
      </c>
      <c r="L17773" t="s">
        <v>25</v>
      </c>
      <c r="M17773" t="s">
        <v>6146</v>
      </c>
    </row>
    <row r="17774" spans="1:13" x14ac:dyDescent="0.3">
      <c r="A17774" t="s">
        <v>20195</v>
      </c>
      <c r="C17774" t="s">
        <v>20121</v>
      </c>
      <c r="D17774">
        <v>2</v>
      </c>
      <c r="E17774" s="1">
        <v>28480</v>
      </c>
      <c r="G17774" t="s">
        <v>34</v>
      </c>
      <c r="H17774" t="s">
        <v>6143</v>
      </c>
      <c r="I17774" t="s">
        <v>6686</v>
      </c>
      <c r="J17774" t="s">
        <v>22</v>
      </c>
      <c r="K17774" t="s">
        <v>24</v>
      </c>
      <c r="L17774" t="s">
        <v>25</v>
      </c>
      <c r="M17774" t="s">
        <v>6146</v>
      </c>
    </row>
    <row r="17775" spans="1:13" x14ac:dyDescent="0.3">
      <c r="A17775" t="s">
        <v>20195</v>
      </c>
      <c r="C17775" t="s">
        <v>20121</v>
      </c>
      <c r="D17775">
        <v>2</v>
      </c>
      <c r="E17775" s="1">
        <v>43700</v>
      </c>
      <c r="G17775" t="s">
        <v>34</v>
      </c>
      <c r="H17775" t="s">
        <v>6143</v>
      </c>
      <c r="I17775" t="s">
        <v>6686</v>
      </c>
      <c r="J17775" t="s">
        <v>22</v>
      </c>
      <c r="K17775" t="s">
        <v>24</v>
      </c>
      <c r="L17775" t="s">
        <v>25</v>
      </c>
      <c r="M17775" t="s">
        <v>6146</v>
      </c>
    </row>
    <row r="17776" spans="1:13" x14ac:dyDescent="0.3">
      <c r="A17776" t="s">
        <v>20195</v>
      </c>
      <c r="C17776" t="s">
        <v>20121</v>
      </c>
      <c r="D17776">
        <v>2</v>
      </c>
      <c r="E17776" s="1">
        <v>7300</v>
      </c>
      <c r="G17776" t="s">
        <v>34</v>
      </c>
      <c r="H17776" t="s">
        <v>18926</v>
      </c>
      <c r="I17776" t="s">
        <v>6686</v>
      </c>
      <c r="J17776" t="s">
        <v>22</v>
      </c>
      <c r="K17776" t="s">
        <v>24</v>
      </c>
      <c r="L17776" t="s">
        <v>25</v>
      </c>
      <c r="M17776" t="s">
        <v>6146</v>
      </c>
    </row>
    <row r="17777" spans="1:13" x14ac:dyDescent="0.3">
      <c r="A17777" t="s">
        <v>18821</v>
      </c>
      <c r="C17777" t="s">
        <v>18470</v>
      </c>
      <c r="D17777">
        <v>4</v>
      </c>
      <c r="E17777" s="1">
        <v>15995</v>
      </c>
      <c r="G17777" t="s">
        <v>34</v>
      </c>
      <c r="H17777" t="s">
        <v>6143</v>
      </c>
      <c r="I17777" t="s">
        <v>18822</v>
      </c>
      <c r="J17777" t="s">
        <v>3203</v>
      </c>
      <c r="K17777" t="s">
        <v>24</v>
      </c>
      <c r="L17777" t="s">
        <v>25</v>
      </c>
      <c r="M17777" t="s">
        <v>6146</v>
      </c>
    </row>
    <row r="17778" spans="1:13" x14ac:dyDescent="0.3">
      <c r="A17778" t="s">
        <v>19240</v>
      </c>
      <c r="C17778" t="s">
        <v>19032</v>
      </c>
      <c r="D17778">
        <v>6</v>
      </c>
      <c r="E17778" s="1">
        <v>38804</v>
      </c>
      <c r="G17778" t="s">
        <v>34</v>
      </c>
      <c r="H17778" t="s">
        <v>6143</v>
      </c>
      <c r="I17778" t="s">
        <v>19241</v>
      </c>
      <c r="J17778" t="s">
        <v>236</v>
      </c>
      <c r="K17778" t="s">
        <v>24</v>
      </c>
      <c r="L17778" t="s">
        <v>25</v>
      </c>
      <c r="M17778" t="s">
        <v>6146</v>
      </c>
    </row>
    <row r="17779" spans="1:13" x14ac:dyDescent="0.3">
      <c r="A17779" t="s">
        <v>34843</v>
      </c>
      <c r="C17779" t="s">
        <v>34736</v>
      </c>
      <c r="D17779">
        <v>18</v>
      </c>
      <c r="E17779" s="1">
        <v>128915</v>
      </c>
      <c r="G17779" t="s">
        <v>111</v>
      </c>
      <c r="H17779" t="s">
        <v>34844</v>
      </c>
      <c r="I17779" t="s">
        <v>156</v>
      </c>
      <c r="J17779" t="s">
        <v>22</v>
      </c>
      <c r="K17779" t="s">
        <v>24</v>
      </c>
      <c r="L17779" t="s">
        <v>25</v>
      </c>
      <c r="M17779" t="s">
        <v>6109</v>
      </c>
    </row>
    <row r="17780" spans="1:13" x14ac:dyDescent="0.3">
      <c r="A17780" t="s">
        <v>17504</v>
      </c>
      <c r="C17780" t="s">
        <v>17445</v>
      </c>
      <c r="D17780">
        <v>16</v>
      </c>
      <c r="E17780" s="1">
        <v>17261</v>
      </c>
      <c r="G17780" t="s">
        <v>34</v>
      </c>
      <c r="H17780" t="s">
        <v>6143</v>
      </c>
      <c r="I17780" t="s">
        <v>6058</v>
      </c>
      <c r="J17780" t="s">
        <v>662</v>
      </c>
      <c r="K17780" t="s">
        <v>24</v>
      </c>
      <c r="L17780" t="s">
        <v>25</v>
      </c>
      <c r="M17780" t="s">
        <v>6146</v>
      </c>
    </row>
    <row r="17781" spans="1:13" x14ac:dyDescent="0.3">
      <c r="A17781" t="s">
        <v>27981</v>
      </c>
      <c r="C17781" t="s">
        <v>27925</v>
      </c>
      <c r="D17781">
        <v>17</v>
      </c>
      <c r="E17781" s="1">
        <v>231000</v>
      </c>
      <c r="G17781" t="s">
        <v>48</v>
      </c>
      <c r="H17781" t="s">
        <v>27982</v>
      </c>
      <c r="I17781" t="s">
        <v>42</v>
      </c>
      <c r="K17781" t="s">
        <v>43</v>
      </c>
      <c r="L17781" t="s">
        <v>44</v>
      </c>
      <c r="M17781" t="s">
        <v>331</v>
      </c>
    </row>
    <row r="17782" spans="1:13" x14ac:dyDescent="0.3">
      <c r="A17782" t="s">
        <v>19440</v>
      </c>
      <c r="C17782" t="s">
        <v>19404</v>
      </c>
      <c r="D17782">
        <v>6</v>
      </c>
      <c r="E17782" s="1">
        <v>2180</v>
      </c>
      <c r="G17782" t="s">
        <v>34</v>
      </c>
      <c r="H17782" t="s">
        <v>6143</v>
      </c>
      <c r="I17782" t="s">
        <v>6372</v>
      </c>
      <c r="J17782" t="s">
        <v>280</v>
      </c>
      <c r="K17782" t="s">
        <v>24</v>
      </c>
      <c r="L17782" t="s">
        <v>25</v>
      </c>
      <c r="M17782" t="s">
        <v>6146</v>
      </c>
    </row>
    <row r="17783" spans="1:13" x14ac:dyDescent="0.3">
      <c r="A17783" t="s">
        <v>13446</v>
      </c>
      <c r="C17783" t="s">
        <v>12994</v>
      </c>
      <c r="D17783">
        <v>4</v>
      </c>
      <c r="E17783" s="1">
        <v>8030</v>
      </c>
      <c r="G17783" t="s">
        <v>34</v>
      </c>
      <c r="H17783" t="s">
        <v>6143</v>
      </c>
      <c r="I17783" t="s">
        <v>13447</v>
      </c>
      <c r="J17783" t="s">
        <v>9844</v>
      </c>
      <c r="K17783" t="s">
        <v>24</v>
      </c>
      <c r="L17783" t="s">
        <v>25</v>
      </c>
      <c r="M17783" t="s">
        <v>6146</v>
      </c>
    </row>
    <row r="17784" spans="1:13" x14ac:dyDescent="0.3">
      <c r="A17784" t="s">
        <v>7479</v>
      </c>
      <c r="C17784" t="s">
        <v>7424</v>
      </c>
      <c r="D17784">
        <v>4</v>
      </c>
      <c r="E17784" s="1">
        <v>56963</v>
      </c>
      <c r="G17784" t="s">
        <v>34</v>
      </c>
      <c r="H17784" t="s">
        <v>6143</v>
      </c>
      <c r="I17784" t="s">
        <v>7480</v>
      </c>
      <c r="J17784" t="s">
        <v>7438</v>
      </c>
      <c r="K17784" t="s">
        <v>24</v>
      </c>
      <c r="L17784" t="s">
        <v>25</v>
      </c>
      <c r="M17784" t="s">
        <v>6146</v>
      </c>
    </row>
    <row r="17785" spans="1:13" x14ac:dyDescent="0.3">
      <c r="A17785" t="s">
        <v>33673</v>
      </c>
      <c r="C17785" t="s">
        <v>33603</v>
      </c>
      <c r="D17785">
        <v>15</v>
      </c>
      <c r="E17785" s="1">
        <v>204988</v>
      </c>
      <c r="G17785" t="s">
        <v>111</v>
      </c>
      <c r="H17785" t="s">
        <v>33674</v>
      </c>
      <c r="I17785" t="s">
        <v>1359</v>
      </c>
      <c r="J17785" t="s">
        <v>70</v>
      </c>
      <c r="K17785" t="s">
        <v>24</v>
      </c>
      <c r="L17785" t="s">
        <v>25</v>
      </c>
      <c r="M17785" t="s">
        <v>120</v>
      </c>
    </row>
    <row r="17786" spans="1:13" x14ac:dyDescent="0.3">
      <c r="A17786" t="s">
        <v>35702</v>
      </c>
      <c r="C17786" t="s">
        <v>35691</v>
      </c>
      <c r="D17786">
        <v>24</v>
      </c>
      <c r="E17786" s="1">
        <v>350000</v>
      </c>
      <c r="G17786" t="s">
        <v>111</v>
      </c>
      <c r="H17786" t="s">
        <v>35703</v>
      </c>
      <c r="I17786" t="s">
        <v>319</v>
      </c>
      <c r="J17786" t="s">
        <v>22</v>
      </c>
      <c r="K17786" t="s">
        <v>24</v>
      </c>
      <c r="L17786" t="s">
        <v>25</v>
      </c>
      <c r="M17786" t="s">
        <v>6109</v>
      </c>
    </row>
    <row r="17787" spans="1:13" x14ac:dyDescent="0.3">
      <c r="A17787" t="s">
        <v>13105</v>
      </c>
      <c r="C17787" t="s">
        <v>12994</v>
      </c>
      <c r="D17787">
        <v>7</v>
      </c>
      <c r="E17787" s="1">
        <v>88524</v>
      </c>
      <c r="G17787" t="s">
        <v>34</v>
      </c>
      <c r="H17787" t="s">
        <v>6143</v>
      </c>
      <c r="I17787" t="s">
        <v>13106</v>
      </c>
      <c r="J17787" t="s">
        <v>81</v>
      </c>
      <c r="K17787" t="s">
        <v>24</v>
      </c>
      <c r="L17787" t="s">
        <v>25</v>
      </c>
      <c r="M17787" t="s">
        <v>6146</v>
      </c>
    </row>
    <row r="17788" spans="1:13" x14ac:dyDescent="0.3">
      <c r="A17788" t="s">
        <v>26543</v>
      </c>
      <c r="C17788" t="s">
        <v>26519</v>
      </c>
      <c r="D17788">
        <v>5</v>
      </c>
      <c r="E17788" s="1">
        <v>2580</v>
      </c>
      <c r="G17788" t="s">
        <v>34</v>
      </c>
      <c r="H17788" t="s">
        <v>6143</v>
      </c>
      <c r="I17788" t="s">
        <v>4234</v>
      </c>
      <c r="J17788" t="s">
        <v>2347</v>
      </c>
      <c r="K17788" t="s">
        <v>24</v>
      </c>
      <c r="L17788" t="s">
        <v>25</v>
      </c>
      <c r="M17788" t="s">
        <v>6146</v>
      </c>
    </row>
    <row r="17789" spans="1:13" x14ac:dyDescent="0.3">
      <c r="A17789" t="s">
        <v>20839</v>
      </c>
      <c r="C17789" t="s">
        <v>20542</v>
      </c>
      <c r="D17789">
        <v>3</v>
      </c>
      <c r="E17789" s="1">
        <v>2380</v>
      </c>
      <c r="G17789" t="s">
        <v>34</v>
      </c>
      <c r="H17789" t="s">
        <v>6143</v>
      </c>
      <c r="I17789" t="s">
        <v>626</v>
      </c>
      <c r="J17789" t="s">
        <v>627</v>
      </c>
      <c r="K17789" t="s">
        <v>24</v>
      </c>
      <c r="L17789" t="s">
        <v>25</v>
      </c>
      <c r="M17789" t="s">
        <v>6146</v>
      </c>
    </row>
    <row r="17790" spans="1:13" x14ac:dyDescent="0.3">
      <c r="A17790" t="s">
        <v>18823</v>
      </c>
      <c r="C17790" t="s">
        <v>18470</v>
      </c>
      <c r="D17790">
        <v>4</v>
      </c>
      <c r="E17790" s="1">
        <v>2380</v>
      </c>
      <c r="G17790" t="s">
        <v>34</v>
      </c>
      <c r="H17790" t="s">
        <v>6143</v>
      </c>
      <c r="I17790" t="s">
        <v>310</v>
      </c>
      <c r="J17790" t="s">
        <v>3203</v>
      </c>
      <c r="K17790" t="s">
        <v>24</v>
      </c>
      <c r="L17790" t="s">
        <v>25</v>
      </c>
      <c r="M17790" t="s">
        <v>6146</v>
      </c>
    </row>
    <row r="17791" spans="1:13" x14ac:dyDescent="0.3">
      <c r="A17791" t="s">
        <v>25892</v>
      </c>
      <c r="C17791" t="s">
        <v>25784</v>
      </c>
      <c r="D17791">
        <v>4</v>
      </c>
      <c r="E17791" s="1">
        <v>2580</v>
      </c>
      <c r="G17791" t="s">
        <v>34</v>
      </c>
      <c r="H17791" t="s">
        <v>6143</v>
      </c>
      <c r="I17791" t="s">
        <v>25893</v>
      </c>
      <c r="J17791" t="s">
        <v>86</v>
      </c>
      <c r="K17791" t="s">
        <v>24</v>
      </c>
      <c r="L17791" t="s">
        <v>25</v>
      </c>
      <c r="M17791" t="s">
        <v>6146</v>
      </c>
    </row>
    <row r="17792" spans="1:13" x14ac:dyDescent="0.3">
      <c r="A17792" t="s">
        <v>19985</v>
      </c>
      <c r="C17792" t="s">
        <v>19936</v>
      </c>
      <c r="D17792">
        <v>5</v>
      </c>
      <c r="E17792" s="1">
        <v>26735</v>
      </c>
      <c r="G17792" t="s">
        <v>34</v>
      </c>
      <c r="H17792" t="s">
        <v>6143</v>
      </c>
      <c r="I17792" t="s">
        <v>19986</v>
      </c>
      <c r="J17792" t="s">
        <v>9844</v>
      </c>
      <c r="K17792" t="s">
        <v>24</v>
      </c>
      <c r="L17792" t="s">
        <v>25</v>
      </c>
      <c r="M17792" t="s">
        <v>6146</v>
      </c>
    </row>
    <row r="17793" spans="1:13" x14ac:dyDescent="0.3">
      <c r="A17793" t="s">
        <v>6924</v>
      </c>
      <c r="C17793" t="s">
        <v>6887</v>
      </c>
      <c r="D17793">
        <v>3</v>
      </c>
      <c r="E17793" s="1">
        <v>105247</v>
      </c>
      <c r="G17793" t="s">
        <v>34</v>
      </c>
      <c r="H17793" t="s">
        <v>6143</v>
      </c>
      <c r="I17793" t="s">
        <v>6925</v>
      </c>
      <c r="J17793" t="s">
        <v>5602</v>
      </c>
      <c r="K17793" t="s">
        <v>24</v>
      </c>
      <c r="L17793" t="s">
        <v>25</v>
      </c>
      <c r="M17793" t="s">
        <v>6146</v>
      </c>
    </row>
    <row r="17794" spans="1:13" x14ac:dyDescent="0.3">
      <c r="A17794" t="s">
        <v>8026</v>
      </c>
      <c r="C17794" t="s">
        <v>7634</v>
      </c>
      <c r="D17794">
        <v>1</v>
      </c>
      <c r="E17794" s="1">
        <v>10000</v>
      </c>
      <c r="G17794" t="s">
        <v>111</v>
      </c>
      <c r="H17794" t="s">
        <v>8025</v>
      </c>
      <c r="I17794" t="s">
        <v>319</v>
      </c>
      <c r="J17794" t="s">
        <v>22</v>
      </c>
      <c r="K17794" t="s">
        <v>24</v>
      </c>
      <c r="L17794" t="s">
        <v>25</v>
      </c>
      <c r="M17794" t="s">
        <v>6109</v>
      </c>
    </row>
    <row r="17795" spans="1:13" x14ac:dyDescent="0.3">
      <c r="A17795" t="s">
        <v>8026</v>
      </c>
      <c r="C17795" t="s">
        <v>34736</v>
      </c>
      <c r="D17795">
        <v>47</v>
      </c>
      <c r="E17795" s="1">
        <v>680947</v>
      </c>
      <c r="G17795" t="s">
        <v>111</v>
      </c>
      <c r="H17795" t="s">
        <v>34908</v>
      </c>
      <c r="I17795" t="s">
        <v>319</v>
      </c>
      <c r="J17795" t="s">
        <v>22</v>
      </c>
      <c r="K17795" t="s">
        <v>24</v>
      </c>
      <c r="L17795" t="s">
        <v>25</v>
      </c>
      <c r="M17795" t="s">
        <v>322</v>
      </c>
    </row>
    <row r="17796" spans="1:13" x14ac:dyDescent="0.3">
      <c r="A17796" t="s">
        <v>10536</v>
      </c>
      <c r="C17796" t="s">
        <v>10471</v>
      </c>
      <c r="D17796">
        <v>19</v>
      </c>
      <c r="E17796" s="1">
        <v>100000</v>
      </c>
      <c r="G17796" t="s">
        <v>111</v>
      </c>
      <c r="H17796" t="s">
        <v>10343</v>
      </c>
      <c r="I17796" t="s">
        <v>10537</v>
      </c>
      <c r="J17796" t="s">
        <v>700</v>
      </c>
      <c r="K17796" t="s">
        <v>24</v>
      </c>
      <c r="L17796" t="s">
        <v>25</v>
      </c>
      <c r="M17796" t="s">
        <v>232</v>
      </c>
    </row>
    <row r="17797" spans="1:13" x14ac:dyDescent="0.3">
      <c r="A17797" t="s">
        <v>3998</v>
      </c>
      <c r="C17797" t="s">
        <v>28282</v>
      </c>
      <c r="D17797">
        <v>4</v>
      </c>
      <c r="E17797" s="1">
        <v>90000</v>
      </c>
      <c r="G17797" t="s">
        <v>13</v>
      </c>
      <c r="H17797" t="s">
        <v>28596</v>
      </c>
      <c r="I17797" t="s">
        <v>85</v>
      </c>
      <c r="J17797" t="s">
        <v>86</v>
      </c>
      <c r="K17797" t="s">
        <v>24</v>
      </c>
      <c r="L17797" t="s">
        <v>17</v>
      </c>
      <c r="M17797" t="s">
        <v>207</v>
      </c>
    </row>
    <row r="17798" spans="1:13" x14ac:dyDescent="0.3">
      <c r="A17798" t="s">
        <v>3998</v>
      </c>
      <c r="C17798" t="s">
        <v>28715</v>
      </c>
      <c r="D17798">
        <v>17</v>
      </c>
      <c r="E17798" s="1">
        <v>292395</v>
      </c>
      <c r="G17798" t="s">
        <v>13</v>
      </c>
      <c r="H17798" t="s">
        <v>28829</v>
      </c>
      <c r="I17798" t="s">
        <v>85</v>
      </c>
      <c r="J17798" t="s">
        <v>86</v>
      </c>
      <c r="K17798" t="s">
        <v>24</v>
      </c>
      <c r="L17798" t="s">
        <v>17</v>
      </c>
      <c r="M17798" t="s">
        <v>45</v>
      </c>
    </row>
    <row r="17799" spans="1:13" x14ac:dyDescent="0.3">
      <c r="A17799" t="s">
        <v>3998</v>
      </c>
      <c r="C17799" t="s">
        <v>28936</v>
      </c>
      <c r="D17799">
        <v>20</v>
      </c>
      <c r="E17799" s="1">
        <v>55177</v>
      </c>
      <c r="G17799" t="s">
        <v>13</v>
      </c>
      <c r="H17799" t="s">
        <v>29095</v>
      </c>
      <c r="I17799" t="s">
        <v>85</v>
      </c>
      <c r="J17799" t="s">
        <v>86</v>
      </c>
      <c r="K17799" t="s">
        <v>24</v>
      </c>
      <c r="L17799" t="s">
        <v>17</v>
      </c>
      <c r="M17799" t="s">
        <v>105</v>
      </c>
    </row>
    <row r="17800" spans="1:13" x14ac:dyDescent="0.3">
      <c r="A17800" t="s">
        <v>3998</v>
      </c>
      <c r="C17800" t="s">
        <v>27614</v>
      </c>
      <c r="D17800">
        <v>35</v>
      </c>
      <c r="E17800" s="1">
        <v>357929</v>
      </c>
      <c r="G17800" t="s">
        <v>13</v>
      </c>
      <c r="H17800" t="s">
        <v>27692</v>
      </c>
      <c r="I17800" t="s">
        <v>85</v>
      </c>
      <c r="J17800" t="s">
        <v>86</v>
      </c>
      <c r="K17800" t="s">
        <v>24</v>
      </c>
      <c r="L17800" t="s">
        <v>38</v>
      </c>
      <c r="M17800" t="s">
        <v>207</v>
      </c>
    </row>
    <row r="17801" spans="1:13" x14ac:dyDescent="0.3">
      <c r="A17801" t="s">
        <v>3998</v>
      </c>
      <c r="C17801" t="s">
        <v>3657</v>
      </c>
      <c r="D17801">
        <v>18</v>
      </c>
      <c r="E17801" s="1">
        <v>100000</v>
      </c>
      <c r="G17801" t="s">
        <v>13</v>
      </c>
      <c r="H17801" t="s">
        <v>3999</v>
      </c>
      <c r="I17801" t="s">
        <v>85</v>
      </c>
      <c r="J17801" t="s">
        <v>86</v>
      </c>
      <c r="K17801" t="s">
        <v>24</v>
      </c>
      <c r="L17801" t="s">
        <v>17</v>
      </c>
      <c r="M17801" t="s">
        <v>450</v>
      </c>
    </row>
    <row r="17802" spans="1:13" x14ac:dyDescent="0.3">
      <c r="A17802" t="s">
        <v>3998</v>
      </c>
      <c r="C17802" t="s">
        <v>10275</v>
      </c>
      <c r="D17802">
        <v>24</v>
      </c>
      <c r="E17802" s="1">
        <v>100000</v>
      </c>
      <c r="G17802" t="s">
        <v>111</v>
      </c>
      <c r="H17802" t="s">
        <v>10439</v>
      </c>
      <c r="I17802" t="s">
        <v>85</v>
      </c>
      <c r="J17802" t="s">
        <v>86</v>
      </c>
      <c r="K17802" t="s">
        <v>24</v>
      </c>
      <c r="L17802" t="s">
        <v>25</v>
      </c>
      <c r="M17802" t="s">
        <v>232</v>
      </c>
    </row>
    <row r="17803" spans="1:13" x14ac:dyDescent="0.3">
      <c r="A17803" t="s">
        <v>3998</v>
      </c>
      <c r="C17803" t="s">
        <v>35729</v>
      </c>
      <c r="D17803">
        <v>18</v>
      </c>
      <c r="E17803" s="1">
        <v>100000</v>
      </c>
      <c r="G17803" t="s">
        <v>13</v>
      </c>
      <c r="H17803" t="s">
        <v>35848</v>
      </c>
      <c r="I17803" t="s">
        <v>85</v>
      </c>
      <c r="J17803" t="s">
        <v>86</v>
      </c>
      <c r="K17803" t="s">
        <v>24</v>
      </c>
      <c r="L17803" t="s">
        <v>17</v>
      </c>
      <c r="M17803" t="s">
        <v>450</v>
      </c>
    </row>
    <row r="17804" spans="1:13" x14ac:dyDescent="0.3">
      <c r="A17804" t="s">
        <v>3998</v>
      </c>
      <c r="C17804" t="s">
        <v>37919</v>
      </c>
      <c r="D17804">
        <v>39</v>
      </c>
      <c r="E17804" s="1">
        <v>1119604</v>
      </c>
      <c r="G17804" t="s">
        <v>13</v>
      </c>
      <c r="H17804" t="s">
        <v>37921</v>
      </c>
      <c r="I17804" t="s">
        <v>85</v>
      </c>
      <c r="J17804" t="s">
        <v>86</v>
      </c>
      <c r="K17804" t="s">
        <v>24</v>
      </c>
      <c r="L17804" t="s">
        <v>17</v>
      </c>
      <c r="M17804" t="s">
        <v>31</v>
      </c>
    </row>
    <row r="17805" spans="1:13" x14ac:dyDescent="0.3">
      <c r="A17805" t="s">
        <v>31312</v>
      </c>
      <c r="C17805" t="s">
        <v>31300</v>
      </c>
      <c r="D17805">
        <v>24</v>
      </c>
      <c r="E17805" s="1">
        <v>2700000</v>
      </c>
      <c r="G17805" t="s">
        <v>111</v>
      </c>
      <c r="H17805" t="s">
        <v>13022</v>
      </c>
      <c r="I17805" t="s">
        <v>15127</v>
      </c>
      <c r="J17805" t="s">
        <v>761</v>
      </c>
      <c r="K17805" t="s">
        <v>24</v>
      </c>
      <c r="L17805" t="s">
        <v>25</v>
      </c>
      <c r="M17805" t="s">
        <v>120</v>
      </c>
    </row>
    <row r="17806" spans="1:13" x14ac:dyDescent="0.3">
      <c r="A17806" t="s">
        <v>31995</v>
      </c>
      <c r="C17806" t="s">
        <v>31866</v>
      </c>
      <c r="D17806">
        <v>4</v>
      </c>
      <c r="E17806" s="1">
        <v>7655</v>
      </c>
      <c r="G17806" t="s">
        <v>34</v>
      </c>
      <c r="H17806" t="s">
        <v>6143</v>
      </c>
      <c r="I17806" t="s">
        <v>31996</v>
      </c>
      <c r="J17806" t="s">
        <v>732</v>
      </c>
      <c r="K17806" t="s">
        <v>24</v>
      </c>
      <c r="L17806" t="s">
        <v>25</v>
      </c>
      <c r="M17806" t="s">
        <v>6146</v>
      </c>
    </row>
    <row r="17807" spans="1:13" x14ac:dyDescent="0.3">
      <c r="A17807" t="s">
        <v>19446</v>
      </c>
      <c r="C17807" t="s">
        <v>19404</v>
      </c>
      <c r="D17807">
        <v>6</v>
      </c>
      <c r="E17807" s="1">
        <v>2180</v>
      </c>
      <c r="G17807" t="s">
        <v>34</v>
      </c>
      <c r="H17807" t="s">
        <v>6143</v>
      </c>
      <c r="I17807" t="s">
        <v>17483</v>
      </c>
      <c r="J17807" t="s">
        <v>280</v>
      </c>
      <c r="K17807" t="s">
        <v>24</v>
      </c>
      <c r="L17807" t="s">
        <v>25</v>
      </c>
      <c r="M17807" t="s">
        <v>6146</v>
      </c>
    </row>
    <row r="17808" spans="1:13" x14ac:dyDescent="0.3">
      <c r="A17808" t="s">
        <v>10044</v>
      </c>
      <c r="C17808" t="s">
        <v>9547</v>
      </c>
      <c r="D17808">
        <v>6</v>
      </c>
      <c r="E17808" s="1">
        <v>100000</v>
      </c>
      <c r="G17808" t="s">
        <v>111</v>
      </c>
      <c r="H17808" t="s">
        <v>10040</v>
      </c>
      <c r="I17808" t="s">
        <v>867</v>
      </c>
      <c r="J17808" t="s">
        <v>280</v>
      </c>
      <c r="K17808" t="s">
        <v>24</v>
      </c>
      <c r="L17808" t="s">
        <v>25</v>
      </c>
      <c r="M17808" t="s">
        <v>232</v>
      </c>
    </row>
    <row r="17809" spans="1:13" x14ac:dyDescent="0.3">
      <c r="A17809" t="s">
        <v>21927</v>
      </c>
      <c r="C17809" t="s">
        <v>21907</v>
      </c>
      <c r="D17809">
        <v>25</v>
      </c>
      <c r="E17809" s="1">
        <v>200000</v>
      </c>
      <c r="G17809" t="s">
        <v>111</v>
      </c>
      <c r="H17809" t="s">
        <v>21928</v>
      </c>
      <c r="I17809" t="s">
        <v>6183</v>
      </c>
      <c r="J17809" t="s">
        <v>1250</v>
      </c>
      <c r="K17809" t="s">
        <v>24</v>
      </c>
      <c r="L17809" t="s">
        <v>25</v>
      </c>
      <c r="M17809" t="s">
        <v>120</v>
      </c>
    </row>
    <row r="17810" spans="1:13" x14ac:dyDescent="0.3">
      <c r="A17810" t="s">
        <v>26254</v>
      </c>
      <c r="C17810" t="s">
        <v>25932</v>
      </c>
      <c r="D17810">
        <v>2</v>
      </c>
      <c r="E17810" s="1">
        <v>42209</v>
      </c>
      <c r="G17810" t="s">
        <v>34</v>
      </c>
      <c r="H17810" t="s">
        <v>6143</v>
      </c>
      <c r="I17810" t="s">
        <v>6777</v>
      </c>
      <c r="J17810" t="s">
        <v>700</v>
      </c>
      <c r="K17810" t="s">
        <v>24</v>
      </c>
      <c r="L17810" t="s">
        <v>25</v>
      </c>
      <c r="M17810" t="s">
        <v>6146</v>
      </c>
    </row>
    <row r="17811" spans="1:13" x14ac:dyDescent="0.3">
      <c r="A17811" t="s">
        <v>26254</v>
      </c>
      <c r="C17811" t="s">
        <v>25932</v>
      </c>
      <c r="D17811">
        <v>2</v>
      </c>
      <c r="E17811" s="1">
        <v>2580</v>
      </c>
      <c r="G17811" t="s">
        <v>34</v>
      </c>
      <c r="H17811" t="s">
        <v>26369</v>
      </c>
      <c r="I17811" t="s">
        <v>6777</v>
      </c>
      <c r="J17811" t="s">
        <v>700</v>
      </c>
      <c r="K17811" t="s">
        <v>24</v>
      </c>
      <c r="L17811" t="s">
        <v>25</v>
      </c>
      <c r="M17811" t="s">
        <v>6146</v>
      </c>
    </row>
    <row r="17812" spans="1:13" x14ac:dyDescent="0.3">
      <c r="A17812" t="s">
        <v>32067</v>
      </c>
      <c r="C17812" t="s">
        <v>31866</v>
      </c>
      <c r="D17812">
        <v>6</v>
      </c>
      <c r="E17812" s="1">
        <v>16155</v>
      </c>
      <c r="G17812" t="s">
        <v>34</v>
      </c>
      <c r="H17812" t="s">
        <v>6143</v>
      </c>
      <c r="I17812" t="s">
        <v>4559</v>
      </c>
      <c r="J17812" t="s">
        <v>769</v>
      </c>
      <c r="K17812" t="s">
        <v>24</v>
      </c>
      <c r="L17812" t="s">
        <v>25</v>
      </c>
      <c r="M17812" t="s">
        <v>6146</v>
      </c>
    </row>
    <row r="17813" spans="1:13" x14ac:dyDescent="0.3">
      <c r="A17813" t="s">
        <v>25215</v>
      </c>
      <c r="C17813" t="s">
        <v>25190</v>
      </c>
      <c r="D17813">
        <v>36</v>
      </c>
      <c r="E17813" s="1">
        <v>108621</v>
      </c>
      <c r="G17813" t="s">
        <v>111</v>
      </c>
      <c r="H17813" t="s">
        <v>25216</v>
      </c>
      <c r="I17813" t="s">
        <v>25217</v>
      </c>
      <c r="J17813" t="s">
        <v>22</v>
      </c>
      <c r="K17813" t="s">
        <v>24</v>
      </c>
      <c r="L17813" t="s">
        <v>25</v>
      </c>
      <c r="M17813" t="s">
        <v>6109</v>
      </c>
    </row>
    <row r="17814" spans="1:13" x14ac:dyDescent="0.3">
      <c r="A17814" t="s">
        <v>12154</v>
      </c>
      <c r="C17814" t="s">
        <v>11813</v>
      </c>
      <c r="D17814">
        <v>31</v>
      </c>
      <c r="E17814" s="1">
        <v>100000</v>
      </c>
      <c r="G17814" t="s">
        <v>13</v>
      </c>
      <c r="H17814" t="s">
        <v>12155</v>
      </c>
      <c r="I17814" t="s">
        <v>1495</v>
      </c>
      <c r="J17814" t="s">
        <v>280</v>
      </c>
      <c r="K17814" t="s">
        <v>24</v>
      </c>
      <c r="L17814" t="s">
        <v>17</v>
      </c>
      <c r="M17814" t="s">
        <v>450</v>
      </c>
    </row>
    <row r="17815" spans="1:13" x14ac:dyDescent="0.3">
      <c r="A17815" t="s">
        <v>28425</v>
      </c>
      <c r="C17815" t="s">
        <v>28282</v>
      </c>
      <c r="D17815">
        <v>14</v>
      </c>
      <c r="E17815" s="1">
        <v>499551</v>
      </c>
      <c r="G17815" t="s">
        <v>111</v>
      </c>
      <c r="H17815" t="s">
        <v>28426</v>
      </c>
      <c r="I17815" t="s">
        <v>1805</v>
      </c>
      <c r="J17815" t="s">
        <v>81</v>
      </c>
      <c r="K17815" t="s">
        <v>24</v>
      </c>
      <c r="L17815" t="s">
        <v>25</v>
      </c>
      <c r="M17815" t="s">
        <v>120</v>
      </c>
    </row>
    <row r="17816" spans="1:13" x14ac:dyDescent="0.3">
      <c r="A17816" t="s">
        <v>25486</v>
      </c>
      <c r="C17816" t="s">
        <v>25397</v>
      </c>
      <c r="D17816">
        <v>2</v>
      </c>
      <c r="E17816" s="1">
        <v>8160</v>
      </c>
      <c r="G17816" t="s">
        <v>34</v>
      </c>
      <c r="H17816" t="s">
        <v>6143</v>
      </c>
      <c r="I17816" t="s">
        <v>25487</v>
      </c>
      <c r="J17816" t="s">
        <v>1021</v>
      </c>
      <c r="K17816" t="s">
        <v>24</v>
      </c>
      <c r="L17816" t="s">
        <v>25</v>
      </c>
      <c r="M17816" t="s">
        <v>6146</v>
      </c>
    </row>
    <row r="17817" spans="1:13" x14ac:dyDescent="0.3">
      <c r="A17817" t="s">
        <v>25486</v>
      </c>
      <c r="C17817" t="s">
        <v>31728</v>
      </c>
      <c r="D17817">
        <v>6</v>
      </c>
      <c r="E17817" s="1">
        <v>8196</v>
      </c>
      <c r="G17817" t="s">
        <v>34</v>
      </c>
      <c r="H17817" t="s">
        <v>6143</v>
      </c>
      <c r="I17817" t="s">
        <v>31755</v>
      </c>
      <c r="J17817" t="s">
        <v>165</v>
      </c>
      <c r="K17817" t="s">
        <v>24</v>
      </c>
      <c r="L17817" t="s">
        <v>25</v>
      </c>
      <c r="M17817" t="s">
        <v>6146</v>
      </c>
    </row>
    <row r="17818" spans="1:13" x14ac:dyDescent="0.3">
      <c r="A17818" t="s">
        <v>32649</v>
      </c>
      <c r="C17818" t="s">
        <v>32581</v>
      </c>
      <c r="D17818">
        <v>7</v>
      </c>
      <c r="E17818" s="1">
        <v>8196</v>
      </c>
      <c r="G17818" t="s">
        <v>34</v>
      </c>
      <c r="H17818" t="s">
        <v>6143</v>
      </c>
      <c r="I17818" t="s">
        <v>32650</v>
      </c>
      <c r="J17818" t="s">
        <v>70</v>
      </c>
      <c r="K17818" t="s">
        <v>24</v>
      </c>
      <c r="L17818" t="s">
        <v>25</v>
      </c>
      <c r="M17818" t="s">
        <v>6146</v>
      </c>
    </row>
    <row r="17819" spans="1:13" x14ac:dyDescent="0.3">
      <c r="A17819" t="s">
        <v>25614</v>
      </c>
      <c r="C17819" t="s">
        <v>25397</v>
      </c>
      <c r="D17819">
        <v>4</v>
      </c>
      <c r="E17819" s="1">
        <v>5355</v>
      </c>
      <c r="G17819" t="s">
        <v>34</v>
      </c>
      <c r="H17819" t="s">
        <v>6143</v>
      </c>
      <c r="I17819" t="s">
        <v>25615</v>
      </c>
      <c r="J17819" t="s">
        <v>7616</v>
      </c>
      <c r="K17819" t="s">
        <v>24</v>
      </c>
      <c r="L17819" t="s">
        <v>25</v>
      </c>
      <c r="M17819" t="s">
        <v>6146</v>
      </c>
    </row>
    <row r="17820" spans="1:13" x14ac:dyDescent="0.3">
      <c r="A17820" t="s">
        <v>2200</v>
      </c>
      <c r="C17820" t="s">
        <v>1852</v>
      </c>
      <c r="D17820">
        <v>16</v>
      </c>
      <c r="E17820" s="1">
        <v>2446125</v>
      </c>
      <c r="G17820" t="s">
        <v>13</v>
      </c>
      <c r="H17820" t="s">
        <v>2201</v>
      </c>
      <c r="I17820" t="s">
        <v>2202</v>
      </c>
      <c r="J17820" t="s">
        <v>70</v>
      </c>
      <c r="K17820" t="s">
        <v>24</v>
      </c>
      <c r="L17820" t="s">
        <v>25</v>
      </c>
      <c r="M17820" t="s">
        <v>442</v>
      </c>
    </row>
    <row r="17821" spans="1:13" x14ac:dyDescent="0.3">
      <c r="A17821" t="s">
        <v>11247</v>
      </c>
      <c r="C17821" t="s">
        <v>23564</v>
      </c>
      <c r="D17821">
        <v>48</v>
      </c>
      <c r="E17821" s="1">
        <v>95000</v>
      </c>
      <c r="G17821" t="s">
        <v>21</v>
      </c>
      <c r="H17821" t="s">
        <v>68</v>
      </c>
      <c r="I17821" t="s">
        <v>156</v>
      </c>
      <c r="J17821" t="s">
        <v>22</v>
      </c>
      <c r="K17821" t="s">
        <v>24</v>
      </c>
      <c r="L17821" t="s">
        <v>25</v>
      </c>
      <c r="M17821" t="s">
        <v>26</v>
      </c>
    </row>
    <row r="17822" spans="1:13" x14ac:dyDescent="0.3">
      <c r="A17822" t="s">
        <v>11247</v>
      </c>
      <c r="C17822" t="s">
        <v>23373</v>
      </c>
      <c r="D17822">
        <v>2</v>
      </c>
      <c r="E17822" s="1">
        <v>5000</v>
      </c>
      <c r="G17822" t="s">
        <v>21</v>
      </c>
      <c r="H17822" t="s">
        <v>68</v>
      </c>
      <c r="I17822" t="s">
        <v>156</v>
      </c>
      <c r="J17822" t="s">
        <v>22</v>
      </c>
      <c r="K17822" t="s">
        <v>24</v>
      </c>
      <c r="L17822" t="s">
        <v>25</v>
      </c>
      <c r="M17822" t="s">
        <v>26</v>
      </c>
    </row>
    <row r="17823" spans="1:13" x14ac:dyDescent="0.3">
      <c r="A17823" t="s">
        <v>11247</v>
      </c>
      <c r="C17823" t="s">
        <v>22131</v>
      </c>
      <c r="D17823">
        <v>1</v>
      </c>
      <c r="E17823" s="1">
        <v>5000</v>
      </c>
      <c r="G17823" t="s">
        <v>21</v>
      </c>
      <c r="H17823" t="s">
        <v>68</v>
      </c>
      <c r="I17823" t="s">
        <v>156</v>
      </c>
      <c r="J17823" t="s">
        <v>22</v>
      </c>
      <c r="K17823" t="s">
        <v>24</v>
      </c>
      <c r="L17823" t="s">
        <v>25</v>
      </c>
      <c r="M17823" t="s">
        <v>26</v>
      </c>
    </row>
    <row r="17824" spans="1:13" x14ac:dyDescent="0.3">
      <c r="A17824" t="s">
        <v>11247</v>
      </c>
      <c r="C17824" t="s">
        <v>12803</v>
      </c>
      <c r="D17824">
        <v>37</v>
      </c>
      <c r="E17824" s="1">
        <v>1100000</v>
      </c>
      <c r="G17824" t="s">
        <v>21</v>
      </c>
      <c r="H17824" t="s">
        <v>970</v>
      </c>
      <c r="I17824" t="s">
        <v>156</v>
      </c>
      <c r="J17824" t="s">
        <v>22</v>
      </c>
      <c r="K17824" t="s">
        <v>24</v>
      </c>
      <c r="L17824" t="s">
        <v>25</v>
      </c>
      <c r="M17824" t="s">
        <v>26</v>
      </c>
    </row>
    <row r="17825" spans="1:13" x14ac:dyDescent="0.3">
      <c r="A17825" t="s">
        <v>11247</v>
      </c>
      <c r="C17825" t="s">
        <v>11197</v>
      </c>
      <c r="D17825">
        <v>1</v>
      </c>
      <c r="E17825" s="1">
        <v>500</v>
      </c>
      <c r="G17825" t="s">
        <v>21</v>
      </c>
      <c r="H17825" t="s">
        <v>970</v>
      </c>
      <c r="I17825" t="s">
        <v>156</v>
      </c>
      <c r="J17825" t="s">
        <v>22</v>
      </c>
      <c r="K17825" t="s">
        <v>24</v>
      </c>
      <c r="L17825" t="s">
        <v>25</v>
      </c>
      <c r="M17825" t="s">
        <v>26</v>
      </c>
    </row>
    <row r="17826" spans="1:13" x14ac:dyDescent="0.3">
      <c r="A17826" t="s">
        <v>11247</v>
      </c>
      <c r="C17826" t="s">
        <v>35458</v>
      </c>
      <c r="D17826">
        <v>1</v>
      </c>
      <c r="E17826" s="1">
        <v>500</v>
      </c>
      <c r="G17826" t="s">
        <v>21</v>
      </c>
      <c r="H17826" t="s">
        <v>970</v>
      </c>
      <c r="I17826" t="s">
        <v>156</v>
      </c>
      <c r="J17826" t="s">
        <v>22</v>
      </c>
      <c r="K17826" t="s">
        <v>24</v>
      </c>
      <c r="L17826" t="s">
        <v>25</v>
      </c>
      <c r="M17826" t="s">
        <v>26</v>
      </c>
    </row>
    <row r="17827" spans="1:13" x14ac:dyDescent="0.3">
      <c r="A17827" t="s">
        <v>11247</v>
      </c>
      <c r="C17827" t="s">
        <v>34396</v>
      </c>
      <c r="D17827">
        <v>1</v>
      </c>
      <c r="E17827" s="1">
        <v>5000</v>
      </c>
      <c r="G17827" t="s">
        <v>21</v>
      </c>
      <c r="H17827" t="s">
        <v>970</v>
      </c>
      <c r="I17827" t="s">
        <v>156</v>
      </c>
      <c r="J17827" t="s">
        <v>22</v>
      </c>
      <c r="K17827" t="s">
        <v>24</v>
      </c>
      <c r="L17827" t="s">
        <v>25</v>
      </c>
      <c r="M17827" t="s">
        <v>26</v>
      </c>
    </row>
    <row r="17828" spans="1:13" x14ac:dyDescent="0.3">
      <c r="A17828" t="s">
        <v>11247</v>
      </c>
      <c r="C17828" t="s">
        <v>36676</v>
      </c>
      <c r="D17828">
        <v>72</v>
      </c>
      <c r="E17828" s="1">
        <v>1000000</v>
      </c>
      <c r="G17828" t="s">
        <v>21</v>
      </c>
      <c r="H17828" t="s">
        <v>970</v>
      </c>
      <c r="I17828" t="s">
        <v>156</v>
      </c>
      <c r="J17828" t="s">
        <v>22</v>
      </c>
      <c r="K17828" t="s">
        <v>24</v>
      </c>
      <c r="L17828" t="s">
        <v>25</v>
      </c>
      <c r="M17828" t="s">
        <v>26</v>
      </c>
    </row>
    <row r="17829" spans="1:13" x14ac:dyDescent="0.3">
      <c r="A17829" t="s">
        <v>11247</v>
      </c>
      <c r="C17829" t="s">
        <v>35691</v>
      </c>
      <c r="D17829">
        <v>12</v>
      </c>
      <c r="E17829" s="1">
        <v>25000</v>
      </c>
      <c r="G17829" t="s">
        <v>21</v>
      </c>
      <c r="H17829" t="s">
        <v>970</v>
      </c>
      <c r="I17829" t="s">
        <v>156</v>
      </c>
      <c r="J17829" t="s">
        <v>22</v>
      </c>
      <c r="K17829" t="s">
        <v>24</v>
      </c>
      <c r="L17829" t="s">
        <v>25</v>
      </c>
      <c r="M17829" t="s">
        <v>26</v>
      </c>
    </row>
    <row r="17830" spans="1:13" x14ac:dyDescent="0.3">
      <c r="A17830" t="s">
        <v>36443</v>
      </c>
      <c r="C17830" t="s">
        <v>36653</v>
      </c>
      <c r="D17830">
        <v>12</v>
      </c>
      <c r="E17830" s="1">
        <v>5000</v>
      </c>
      <c r="G17830" t="s">
        <v>111</v>
      </c>
      <c r="H17830" t="s">
        <v>36660</v>
      </c>
      <c r="I17830" t="s">
        <v>156</v>
      </c>
      <c r="J17830" t="s">
        <v>22</v>
      </c>
      <c r="K17830" t="s">
        <v>24</v>
      </c>
      <c r="L17830" t="s">
        <v>25</v>
      </c>
      <c r="M17830" t="s">
        <v>6109</v>
      </c>
    </row>
    <row r="17831" spans="1:13" x14ac:dyDescent="0.3">
      <c r="A17831" t="s">
        <v>36443</v>
      </c>
      <c r="C17831" t="s">
        <v>36445</v>
      </c>
      <c r="D17831">
        <v>12</v>
      </c>
      <c r="E17831" s="1">
        <v>5000</v>
      </c>
      <c r="G17831" t="s">
        <v>111</v>
      </c>
      <c r="H17831" t="s">
        <v>36444</v>
      </c>
      <c r="I17831" t="s">
        <v>156</v>
      </c>
      <c r="J17831" t="s">
        <v>22</v>
      </c>
      <c r="K17831" t="s">
        <v>24</v>
      </c>
      <c r="L17831" t="s">
        <v>25</v>
      </c>
      <c r="M17831" t="s">
        <v>6109</v>
      </c>
    </row>
    <row r="17832" spans="1:13" x14ac:dyDescent="0.3">
      <c r="A17832" t="s">
        <v>26483</v>
      </c>
      <c r="C17832" t="s">
        <v>37582</v>
      </c>
      <c r="D17832">
        <v>12</v>
      </c>
      <c r="E17832" s="1">
        <v>450</v>
      </c>
      <c r="G17832" t="s">
        <v>21</v>
      </c>
      <c r="H17832" t="s">
        <v>970</v>
      </c>
      <c r="I17832" t="s">
        <v>156</v>
      </c>
      <c r="J17832" t="s">
        <v>22</v>
      </c>
      <c r="K17832" t="s">
        <v>24</v>
      </c>
      <c r="L17832" t="s">
        <v>25</v>
      </c>
      <c r="M17832" t="s">
        <v>26</v>
      </c>
    </row>
    <row r="17833" spans="1:13" x14ac:dyDescent="0.3">
      <c r="A17833" t="s">
        <v>26483</v>
      </c>
      <c r="C17833" t="s">
        <v>26449</v>
      </c>
      <c r="D17833">
        <v>12</v>
      </c>
      <c r="E17833" s="1">
        <v>500</v>
      </c>
      <c r="G17833" t="s">
        <v>21</v>
      </c>
      <c r="H17833" t="s">
        <v>970</v>
      </c>
      <c r="I17833" t="s">
        <v>156</v>
      </c>
      <c r="J17833" t="s">
        <v>22</v>
      </c>
      <c r="K17833" t="s">
        <v>24</v>
      </c>
      <c r="L17833" t="s">
        <v>25</v>
      </c>
      <c r="M17833" t="s">
        <v>26</v>
      </c>
    </row>
    <row r="17834" spans="1:13" x14ac:dyDescent="0.3">
      <c r="A17834" t="s">
        <v>26541</v>
      </c>
      <c r="C17834" t="s">
        <v>26519</v>
      </c>
      <c r="D17834">
        <v>12</v>
      </c>
      <c r="E17834" s="1">
        <v>1250</v>
      </c>
      <c r="G17834" t="s">
        <v>21</v>
      </c>
      <c r="H17834" t="s">
        <v>970</v>
      </c>
      <c r="I17834" t="s">
        <v>156</v>
      </c>
      <c r="J17834" t="s">
        <v>22</v>
      </c>
      <c r="K17834" t="s">
        <v>24</v>
      </c>
      <c r="L17834" t="s">
        <v>25</v>
      </c>
      <c r="M17834" t="s">
        <v>26</v>
      </c>
    </row>
    <row r="17835" spans="1:13" x14ac:dyDescent="0.3">
      <c r="A17835" t="s">
        <v>13070</v>
      </c>
      <c r="C17835" t="s">
        <v>12994</v>
      </c>
      <c r="D17835">
        <v>12</v>
      </c>
      <c r="E17835" s="1">
        <v>160000</v>
      </c>
      <c r="G17835" t="s">
        <v>111</v>
      </c>
      <c r="H17835" t="s">
        <v>13071</v>
      </c>
      <c r="I17835" t="s">
        <v>7560</v>
      </c>
      <c r="J17835" t="s">
        <v>22</v>
      </c>
      <c r="K17835" t="s">
        <v>24</v>
      </c>
      <c r="L17835" t="s">
        <v>25</v>
      </c>
      <c r="M17835" t="s">
        <v>87</v>
      </c>
    </row>
    <row r="17836" spans="1:13" x14ac:dyDescent="0.3">
      <c r="A17836" t="s">
        <v>24996</v>
      </c>
      <c r="C17836" t="s">
        <v>24984</v>
      </c>
      <c r="D17836">
        <v>12</v>
      </c>
      <c r="E17836" s="1">
        <v>50000</v>
      </c>
      <c r="G17836" t="s">
        <v>111</v>
      </c>
      <c r="H17836" t="s">
        <v>970</v>
      </c>
      <c r="I17836" t="s">
        <v>156</v>
      </c>
      <c r="J17836" t="s">
        <v>22</v>
      </c>
      <c r="K17836" t="s">
        <v>24</v>
      </c>
      <c r="L17836" t="s">
        <v>25</v>
      </c>
      <c r="M17836" t="s">
        <v>6109</v>
      </c>
    </row>
    <row r="17837" spans="1:13" x14ac:dyDescent="0.3">
      <c r="A17837" t="s">
        <v>33581</v>
      </c>
      <c r="C17837" t="s">
        <v>35458</v>
      </c>
      <c r="D17837">
        <v>1</v>
      </c>
      <c r="E17837" s="1">
        <v>1500</v>
      </c>
      <c r="G17837" t="s">
        <v>21</v>
      </c>
      <c r="H17837" t="s">
        <v>970</v>
      </c>
      <c r="I17837" t="s">
        <v>156</v>
      </c>
      <c r="J17837" t="s">
        <v>22</v>
      </c>
      <c r="K17837" t="s">
        <v>24</v>
      </c>
      <c r="L17837" t="s">
        <v>25</v>
      </c>
      <c r="M17837" t="s">
        <v>26</v>
      </c>
    </row>
    <row r="17838" spans="1:13" x14ac:dyDescent="0.3">
      <c r="A17838" t="s">
        <v>33581</v>
      </c>
      <c r="C17838" t="s">
        <v>33531</v>
      </c>
      <c r="D17838">
        <v>1</v>
      </c>
      <c r="E17838" s="1">
        <v>1500</v>
      </c>
      <c r="G17838" t="s">
        <v>21</v>
      </c>
      <c r="H17838" t="s">
        <v>970</v>
      </c>
      <c r="I17838" t="s">
        <v>156</v>
      </c>
      <c r="J17838" t="s">
        <v>22</v>
      </c>
      <c r="K17838" t="s">
        <v>24</v>
      </c>
      <c r="L17838" t="s">
        <v>25</v>
      </c>
      <c r="M17838" t="s">
        <v>26</v>
      </c>
    </row>
    <row r="17839" spans="1:13" x14ac:dyDescent="0.3">
      <c r="A17839" t="s">
        <v>33581</v>
      </c>
      <c r="C17839" t="s">
        <v>36834</v>
      </c>
      <c r="D17839">
        <v>1</v>
      </c>
      <c r="E17839" s="1">
        <v>1000</v>
      </c>
      <c r="G17839" t="s">
        <v>21</v>
      </c>
      <c r="H17839" t="s">
        <v>970</v>
      </c>
      <c r="I17839" t="s">
        <v>156</v>
      </c>
      <c r="J17839" t="s">
        <v>22</v>
      </c>
      <c r="K17839" t="s">
        <v>24</v>
      </c>
      <c r="L17839" t="s">
        <v>25</v>
      </c>
      <c r="M17839" t="s">
        <v>26</v>
      </c>
    </row>
    <row r="17840" spans="1:13" x14ac:dyDescent="0.3">
      <c r="A17840" t="s">
        <v>6888</v>
      </c>
      <c r="C17840" t="s">
        <v>16341</v>
      </c>
      <c r="D17840">
        <v>1</v>
      </c>
      <c r="E17840" s="1">
        <v>10000</v>
      </c>
      <c r="G17840" t="s">
        <v>21</v>
      </c>
      <c r="H17840" t="s">
        <v>77</v>
      </c>
      <c r="I17840" t="s">
        <v>156</v>
      </c>
      <c r="J17840" t="s">
        <v>22</v>
      </c>
      <c r="K17840" t="s">
        <v>24</v>
      </c>
      <c r="L17840" t="s">
        <v>25</v>
      </c>
      <c r="M17840" t="s">
        <v>26</v>
      </c>
    </row>
    <row r="17841" spans="1:13" x14ac:dyDescent="0.3">
      <c r="A17841" t="s">
        <v>6888</v>
      </c>
      <c r="C17841" t="s">
        <v>6887</v>
      </c>
      <c r="D17841">
        <v>36</v>
      </c>
      <c r="E17841" s="1">
        <v>15000</v>
      </c>
      <c r="G17841" t="s">
        <v>111</v>
      </c>
      <c r="H17841" t="s">
        <v>6121</v>
      </c>
      <c r="I17841" t="s">
        <v>156</v>
      </c>
      <c r="J17841" t="s">
        <v>22</v>
      </c>
      <c r="K17841" t="s">
        <v>24</v>
      </c>
      <c r="L17841" t="s">
        <v>25</v>
      </c>
      <c r="M17841" t="s">
        <v>6109</v>
      </c>
    </row>
    <row r="17842" spans="1:13" x14ac:dyDescent="0.3">
      <c r="A17842" t="s">
        <v>543</v>
      </c>
      <c r="C17842" t="s">
        <v>1558</v>
      </c>
      <c r="D17842">
        <v>12</v>
      </c>
      <c r="E17842" s="1">
        <v>100000</v>
      </c>
      <c r="G17842" t="s">
        <v>111</v>
      </c>
      <c r="H17842" t="s">
        <v>1828</v>
      </c>
      <c r="I17842" t="s">
        <v>544</v>
      </c>
      <c r="J17842" t="s">
        <v>22</v>
      </c>
      <c r="K17842" t="s">
        <v>24</v>
      </c>
      <c r="L17842" t="s">
        <v>25</v>
      </c>
      <c r="M17842" t="s">
        <v>232</v>
      </c>
    </row>
    <row r="17843" spans="1:13" x14ac:dyDescent="0.3">
      <c r="A17843" t="s">
        <v>543</v>
      </c>
      <c r="C17843" t="s">
        <v>341</v>
      </c>
      <c r="D17843">
        <v>16</v>
      </c>
      <c r="E17843" s="1">
        <v>155000</v>
      </c>
      <c r="G17843" t="s">
        <v>111</v>
      </c>
      <c r="H17843" t="s">
        <v>77</v>
      </c>
      <c r="I17843" t="s">
        <v>544</v>
      </c>
      <c r="J17843" t="s">
        <v>22</v>
      </c>
      <c r="K17843" t="s">
        <v>24</v>
      </c>
      <c r="L17843" t="s">
        <v>25</v>
      </c>
      <c r="M17843" t="s">
        <v>232</v>
      </c>
    </row>
    <row r="17844" spans="1:13" x14ac:dyDescent="0.3">
      <c r="A17844" t="s">
        <v>543</v>
      </c>
      <c r="C17844" t="s">
        <v>28715</v>
      </c>
      <c r="D17844">
        <v>36</v>
      </c>
      <c r="E17844" s="1">
        <v>1706361</v>
      </c>
      <c r="G17844" t="s">
        <v>111</v>
      </c>
      <c r="H17844" t="s">
        <v>28775</v>
      </c>
      <c r="I17844" t="s">
        <v>544</v>
      </c>
      <c r="J17844" t="s">
        <v>22</v>
      </c>
      <c r="K17844" t="s">
        <v>24</v>
      </c>
      <c r="L17844" t="s">
        <v>25</v>
      </c>
      <c r="M17844" t="s">
        <v>232</v>
      </c>
    </row>
    <row r="17845" spans="1:13" x14ac:dyDescent="0.3">
      <c r="A17845" t="s">
        <v>543</v>
      </c>
      <c r="C17845" t="s">
        <v>27408</v>
      </c>
      <c r="D17845">
        <v>8</v>
      </c>
      <c r="E17845" s="1">
        <v>200000</v>
      </c>
      <c r="G17845" t="s">
        <v>111</v>
      </c>
      <c r="H17845" t="s">
        <v>27472</v>
      </c>
      <c r="I17845" t="s">
        <v>544</v>
      </c>
      <c r="J17845" t="s">
        <v>22</v>
      </c>
      <c r="K17845" t="s">
        <v>24</v>
      </c>
      <c r="L17845" t="s">
        <v>25</v>
      </c>
      <c r="M17845" t="s">
        <v>232</v>
      </c>
    </row>
    <row r="17846" spans="1:13" x14ac:dyDescent="0.3">
      <c r="A17846" t="s">
        <v>543</v>
      </c>
      <c r="C17846" t="s">
        <v>30536</v>
      </c>
      <c r="D17846">
        <v>32</v>
      </c>
      <c r="E17846" s="1">
        <v>2091086</v>
      </c>
      <c r="G17846" t="s">
        <v>111</v>
      </c>
      <c r="H17846" t="s">
        <v>231</v>
      </c>
      <c r="I17846" t="s">
        <v>544</v>
      </c>
      <c r="J17846" t="s">
        <v>22</v>
      </c>
      <c r="K17846" t="s">
        <v>24</v>
      </c>
      <c r="L17846" t="s">
        <v>25</v>
      </c>
      <c r="M17846" t="s">
        <v>232</v>
      </c>
    </row>
    <row r="17847" spans="1:13" x14ac:dyDescent="0.3">
      <c r="A17847" t="s">
        <v>543</v>
      </c>
      <c r="C17847" t="s">
        <v>29426</v>
      </c>
      <c r="D17847">
        <v>6</v>
      </c>
      <c r="E17847" s="1">
        <v>20000</v>
      </c>
      <c r="G17847" t="s">
        <v>111</v>
      </c>
      <c r="H17847" t="s">
        <v>68</v>
      </c>
      <c r="I17847" t="s">
        <v>544</v>
      </c>
      <c r="J17847" t="s">
        <v>22</v>
      </c>
      <c r="K17847" t="s">
        <v>24</v>
      </c>
      <c r="L17847" t="s">
        <v>25</v>
      </c>
      <c r="M17847" t="s">
        <v>232</v>
      </c>
    </row>
    <row r="17848" spans="1:13" x14ac:dyDescent="0.3">
      <c r="A17848" t="s">
        <v>18316</v>
      </c>
      <c r="C17848" t="s">
        <v>18305</v>
      </c>
      <c r="D17848">
        <v>32</v>
      </c>
      <c r="E17848" s="1">
        <v>600000</v>
      </c>
      <c r="G17848" t="s">
        <v>111</v>
      </c>
      <c r="H17848" t="s">
        <v>18317</v>
      </c>
      <c r="I17848" t="s">
        <v>18318</v>
      </c>
      <c r="J17848" t="s">
        <v>22</v>
      </c>
      <c r="K17848" t="s">
        <v>24</v>
      </c>
      <c r="L17848" t="s">
        <v>25</v>
      </c>
      <c r="M17848" t="s">
        <v>6109</v>
      </c>
    </row>
    <row r="17849" spans="1:13" x14ac:dyDescent="0.3">
      <c r="A17849" t="s">
        <v>6538</v>
      </c>
      <c r="C17849" t="s">
        <v>6536</v>
      </c>
      <c r="D17849">
        <v>12</v>
      </c>
      <c r="E17849" s="1">
        <v>250000</v>
      </c>
      <c r="G17849" t="s">
        <v>111</v>
      </c>
      <c r="H17849" t="s">
        <v>6539</v>
      </c>
      <c r="I17849" t="s">
        <v>156</v>
      </c>
      <c r="J17849" t="s">
        <v>22</v>
      </c>
      <c r="K17849" t="s">
        <v>24</v>
      </c>
      <c r="L17849" t="s">
        <v>25</v>
      </c>
      <c r="M17849" t="s">
        <v>6109</v>
      </c>
    </row>
    <row r="17850" spans="1:13" x14ac:dyDescent="0.3">
      <c r="A17850" t="s">
        <v>8033</v>
      </c>
      <c r="C17850" t="s">
        <v>11140</v>
      </c>
      <c r="D17850">
        <v>1</v>
      </c>
      <c r="E17850" s="1">
        <v>30000</v>
      </c>
      <c r="G17850" t="s">
        <v>111</v>
      </c>
      <c r="H17850" t="s">
        <v>11173</v>
      </c>
      <c r="I17850" t="s">
        <v>8034</v>
      </c>
      <c r="J17850" t="s">
        <v>22</v>
      </c>
      <c r="K17850" t="s">
        <v>24</v>
      </c>
      <c r="L17850" t="s">
        <v>25</v>
      </c>
      <c r="M17850" t="s">
        <v>322</v>
      </c>
    </row>
    <row r="17851" spans="1:13" x14ac:dyDescent="0.3">
      <c r="A17851" t="s">
        <v>8033</v>
      </c>
      <c r="C17851" t="s">
        <v>7634</v>
      </c>
      <c r="D17851">
        <v>1</v>
      </c>
      <c r="E17851" s="1">
        <v>10000</v>
      </c>
      <c r="G17851" t="s">
        <v>111</v>
      </c>
      <c r="H17851" t="s">
        <v>8025</v>
      </c>
      <c r="I17851" t="s">
        <v>8034</v>
      </c>
      <c r="J17851" t="s">
        <v>22</v>
      </c>
      <c r="K17851" t="s">
        <v>24</v>
      </c>
      <c r="L17851" t="s">
        <v>25</v>
      </c>
      <c r="M17851" t="s">
        <v>6109</v>
      </c>
    </row>
    <row r="17852" spans="1:13" x14ac:dyDescent="0.3">
      <c r="A17852" t="s">
        <v>8033</v>
      </c>
      <c r="C17852" t="s">
        <v>8962</v>
      </c>
      <c r="D17852">
        <v>51</v>
      </c>
      <c r="E17852" s="1">
        <v>289085</v>
      </c>
      <c r="G17852" t="s">
        <v>111</v>
      </c>
      <c r="H17852" t="s">
        <v>9098</v>
      </c>
      <c r="I17852" t="s">
        <v>8034</v>
      </c>
      <c r="J17852" t="s">
        <v>22</v>
      </c>
      <c r="K17852" t="s">
        <v>24</v>
      </c>
      <c r="L17852" t="s">
        <v>25</v>
      </c>
      <c r="M17852" t="s">
        <v>322</v>
      </c>
    </row>
    <row r="17853" spans="1:13" x14ac:dyDescent="0.3">
      <c r="A17853" t="s">
        <v>8033</v>
      </c>
      <c r="C17853" t="s">
        <v>37363</v>
      </c>
      <c r="D17853">
        <v>102</v>
      </c>
      <c r="E17853" s="1">
        <v>1400000</v>
      </c>
      <c r="G17853" t="s">
        <v>111</v>
      </c>
      <c r="H17853" t="s">
        <v>37396</v>
      </c>
      <c r="I17853" t="s">
        <v>8034</v>
      </c>
      <c r="J17853" t="s">
        <v>22</v>
      </c>
      <c r="K17853" t="s">
        <v>24</v>
      </c>
      <c r="L17853" t="s">
        <v>25</v>
      </c>
      <c r="M17853" t="s">
        <v>322</v>
      </c>
    </row>
    <row r="17854" spans="1:13" x14ac:dyDescent="0.3">
      <c r="A17854" t="s">
        <v>8033</v>
      </c>
      <c r="C17854" t="s">
        <v>24677</v>
      </c>
      <c r="D17854">
        <v>13</v>
      </c>
      <c r="E17854" s="1">
        <v>10000</v>
      </c>
      <c r="G17854" t="s">
        <v>111</v>
      </c>
      <c r="H17854" t="s">
        <v>24723</v>
      </c>
      <c r="I17854" t="s">
        <v>8034</v>
      </c>
      <c r="J17854" t="s">
        <v>22</v>
      </c>
      <c r="K17854" t="s">
        <v>24</v>
      </c>
      <c r="L17854" t="s">
        <v>25</v>
      </c>
      <c r="M17854" t="s">
        <v>120</v>
      </c>
    </row>
    <row r="17855" spans="1:13" x14ac:dyDescent="0.3">
      <c r="A17855" t="s">
        <v>8033</v>
      </c>
      <c r="C17855" t="s">
        <v>33136</v>
      </c>
      <c r="D17855">
        <v>12</v>
      </c>
      <c r="E17855" s="1">
        <v>70000</v>
      </c>
      <c r="G17855" t="s">
        <v>111</v>
      </c>
      <c r="H17855" t="s">
        <v>33162</v>
      </c>
      <c r="I17855" t="s">
        <v>8034</v>
      </c>
      <c r="J17855" t="s">
        <v>22</v>
      </c>
      <c r="K17855" t="s">
        <v>24</v>
      </c>
      <c r="L17855" t="s">
        <v>25</v>
      </c>
      <c r="M17855" t="s">
        <v>120</v>
      </c>
    </row>
    <row r="17856" spans="1:13" x14ac:dyDescent="0.3">
      <c r="A17856" t="s">
        <v>8033</v>
      </c>
      <c r="C17856" t="s">
        <v>15182</v>
      </c>
      <c r="D17856">
        <v>36</v>
      </c>
      <c r="E17856" s="1">
        <v>45012830</v>
      </c>
      <c r="G17856" t="s">
        <v>111</v>
      </c>
      <c r="H17856" t="s">
        <v>15204</v>
      </c>
      <c r="I17856" t="s">
        <v>8034</v>
      </c>
      <c r="J17856" t="s">
        <v>22</v>
      </c>
      <c r="K17856" t="s">
        <v>24</v>
      </c>
      <c r="L17856" t="s">
        <v>25</v>
      </c>
      <c r="M17856" t="s">
        <v>120</v>
      </c>
    </row>
    <row r="17857" spans="1:13" x14ac:dyDescent="0.3">
      <c r="A17857" t="s">
        <v>18343</v>
      </c>
      <c r="C17857" t="s">
        <v>18335</v>
      </c>
      <c r="D17857">
        <v>36</v>
      </c>
      <c r="E17857" s="1">
        <v>100000</v>
      </c>
      <c r="G17857" t="s">
        <v>111</v>
      </c>
      <c r="H17857" t="s">
        <v>18344</v>
      </c>
      <c r="I17857" t="s">
        <v>156</v>
      </c>
      <c r="J17857" t="s">
        <v>22</v>
      </c>
      <c r="K17857" t="s">
        <v>24</v>
      </c>
      <c r="L17857" t="s">
        <v>25</v>
      </c>
      <c r="M17857" t="s">
        <v>6109</v>
      </c>
    </row>
    <row r="17858" spans="1:13" x14ac:dyDescent="0.3">
      <c r="A17858" t="s">
        <v>2658</v>
      </c>
      <c r="C17858" t="s">
        <v>2269</v>
      </c>
      <c r="D17858">
        <v>12</v>
      </c>
      <c r="E17858" s="1">
        <v>200000</v>
      </c>
      <c r="G17858" t="s">
        <v>21</v>
      </c>
      <c r="H17858" t="s">
        <v>2659</v>
      </c>
      <c r="I17858" t="s">
        <v>156</v>
      </c>
      <c r="J17858" t="s">
        <v>22</v>
      </c>
      <c r="K17858" t="s">
        <v>24</v>
      </c>
      <c r="L17858" t="s">
        <v>25</v>
      </c>
      <c r="M17858" t="s">
        <v>26</v>
      </c>
    </row>
    <row r="17859" spans="1:13" x14ac:dyDescent="0.3">
      <c r="A17859" t="s">
        <v>2658</v>
      </c>
      <c r="C17859" t="s">
        <v>28715</v>
      </c>
      <c r="D17859">
        <v>12</v>
      </c>
      <c r="E17859" s="1">
        <v>80000</v>
      </c>
      <c r="G17859" t="s">
        <v>21</v>
      </c>
      <c r="H17859" t="s">
        <v>28913</v>
      </c>
      <c r="I17859" t="s">
        <v>156</v>
      </c>
      <c r="J17859" t="s">
        <v>22</v>
      </c>
      <c r="K17859" t="s">
        <v>24</v>
      </c>
      <c r="L17859" t="s">
        <v>25</v>
      </c>
      <c r="M17859" t="s">
        <v>26</v>
      </c>
    </row>
    <row r="17860" spans="1:13" x14ac:dyDescent="0.3">
      <c r="A17860" t="s">
        <v>13120</v>
      </c>
      <c r="C17860" t="s">
        <v>12994</v>
      </c>
      <c r="D17860">
        <v>7</v>
      </c>
      <c r="E17860" s="1">
        <v>23472</v>
      </c>
      <c r="G17860" t="s">
        <v>34</v>
      </c>
      <c r="H17860" t="s">
        <v>6143</v>
      </c>
      <c r="I17860" t="s">
        <v>13121</v>
      </c>
      <c r="J17860" t="s">
        <v>81</v>
      </c>
      <c r="K17860" t="s">
        <v>24</v>
      </c>
      <c r="L17860" t="s">
        <v>25</v>
      </c>
      <c r="M17860" t="s">
        <v>6146</v>
      </c>
    </row>
    <row r="17861" spans="1:13" x14ac:dyDescent="0.3">
      <c r="A17861" t="s">
        <v>8794</v>
      </c>
      <c r="C17861" t="s">
        <v>23373</v>
      </c>
      <c r="D17861">
        <v>2</v>
      </c>
      <c r="E17861" s="1">
        <v>2500</v>
      </c>
      <c r="G17861" t="s">
        <v>21</v>
      </c>
      <c r="H17861" t="s">
        <v>68</v>
      </c>
      <c r="I17861" t="s">
        <v>156</v>
      </c>
      <c r="J17861" t="s">
        <v>22</v>
      </c>
      <c r="K17861" t="s">
        <v>24</v>
      </c>
      <c r="L17861" t="s">
        <v>25</v>
      </c>
      <c r="M17861" t="s">
        <v>26</v>
      </c>
    </row>
    <row r="17862" spans="1:13" x14ac:dyDescent="0.3">
      <c r="A17862" t="s">
        <v>8794</v>
      </c>
      <c r="C17862" t="s">
        <v>15737</v>
      </c>
      <c r="D17862">
        <v>2</v>
      </c>
      <c r="E17862" s="1">
        <v>10000</v>
      </c>
      <c r="G17862" t="s">
        <v>21</v>
      </c>
      <c r="H17862" t="s">
        <v>68</v>
      </c>
      <c r="I17862" t="s">
        <v>156</v>
      </c>
      <c r="J17862" t="s">
        <v>22</v>
      </c>
      <c r="K17862" t="s">
        <v>24</v>
      </c>
      <c r="L17862" t="s">
        <v>25</v>
      </c>
      <c r="M17862" t="s">
        <v>26</v>
      </c>
    </row>
    <row r="17863" spans="1:13" x14ac:dyDescent="0.3">
      <c r="A17863" t="s">
        <v>8794</v>
      </c>
      <c r="C17863" t="s">
        <v>11779</v>
      </c>
      <c r="D17863">
        <v>1</v>
      </c>
      <c r="E17863" s="1">
        <v>1000</v>
      </c>
      <c r="G17863" t="s">
        <v>21</v>
      </c>
      <c r="H17863" t="s">
        <v>970</v>
      </c>
      <c r="I17863" t="s">
        <v>156</v>
      </c>
      <c r="J17863" t="s">
        <v>22</v>
      </c>
      <c r="K17863" t="s">
        <v>24</v>
      </c>
      <c r="L17863" t="s">
        <v>25</v>
      </c>
      <c r="M17863" t="s">
        <v>26</v>
      </c>
    </row>
    <row r="17864" spans="1:13" x14ac:dyDescent="0.3">
      <c r="A17864" t="s">
        <v>8794</v>
      </c>
      <c r="C17864" t="s">
        <v>8771</v>
      </c>
      <c r="D17864">
        <v>3</v>
      </c>
      <c r="E17864" s="1">
        <v>200000</v>
      </c>
      <c r="G17864" t="s">
        <v>21</v>
      </c>
      <c r="H17864" t="s">
        <v>970</v>
      </c>
      <c r="I17864" t="s">
        <v>156</v>
      </c>
      <c r="J17864" t="s">
        <v>22</v>
      </c>
      <c r="K17864" t="s">
        <v>24</v>
      </c>
      <c r="L17864" t="s">
        <v>25</v>
      </c>
      <c r="M17864" t="s">
        <v>26</v>
      </c>
    </row>
    <row r="17865" spans="1:13" x14ac:dyDescent="0.3">
      <c r="A17865" t="s">
        <v>3360</v>
      </c>
      <c r="C17865" t="s">
        <v>2957</v>
      </c>
      <c r="D17865">
        <v>11</v>
      </c>
      <c r="E17865" s="1">
        <v>50000</v>
      </c>
      <c r="G17865" t="s">
        <v>21</v>
      </c>
      <c r="H17865" t="s">
        <v>77</v>
      </c>
      <c r="I17865" t="s">
        <v>156</v>
      </c>
      <c r="J17865" t="s">
        <v>22</v>
      </c>
      <c r="K17865" t="s">
        <v>24</v>
      </c>
      <c r="L17865" t="s">
        <v>25</v>
      </c>
      <c r="M17865" t="s">
        <v>26</v>
      </c>
    </row>
    <row r="17866" spans="1:13" x14ac:dyDescent="0.3">
      <c r="A17866" t="s">
        <v>3360</v>
      </c>
      <c r="C17866" t="s">
        <v>23704</v>
      </c>
      <c r="D17866">
        <v>36</v>
      </c>
      <c r="E17866" s="1">
        <v>1000000</v>
      </c>
      <c r="G17866" t="s">
        <v>21</v>
      </c>
      <c r="H17866" t="s">
        <v>23773</v>
      </c>
      <c r="I17866" t="s">
        <v>156</v>
      </c>
      <c r="J17866" t="s">
        <v>22</v>
      </c>
      <c r="K17866" t="s">
        <v>24</v>
      </c>
      <c r="L17866" t="s">
        <v>25</v>
      </c>
      <c r="M17866" t="s">
        <v>26</v>
      </c>
    </row>
    <row r="17867" spans="1:13" x14ac:dyDescent="0.3">
      <c r="A17867" t="s">
        <v>3360</v>
      </c>
      <c r="C17867" t="s">
        <v>23373</v>
      </c>
      <c r="D17867">
        <v>2</v>
      </c>
      <c r="E17867" s="1">
        <v>5000</v>
      </c>
      <c r="G17867" t="s">
        <v>21</v>
      </c>
      <c r="H17867" t="s">
        <v>68</v>
      </c>
      <c r="I17867" t="s">
        <v>156</v>
      </c>
      <c r="J17867" t="s">
        <v>22</v>
      </c>
      <c r="K17867" t="s">
        <v>24</v>
      </c>
      <c r="L17867" t="s">
        <v>25</v>
      </c>
      <c r="M17867" t="s">
        <v>26</v>
      </c>
    </row>
    <row r="17868" spans="1:13" x14ac:dyDescent="0.3">
      <c r="A17868" t="s">
        <v>3360</v>
      </c>
      <c r="C17868" t="s">
        <v>22131</v>
      </c>
      <c r="D17868">
        <v>1</v>
      </c>
      <c r="E17868" s="1">
        <v>2500</v>
      </c>
      <c r="G17868" t="s">
        <v>21</v>
      </c>
      <c r="H17868" t="s">
        <v>68</v>
      </c>
      <c r="I17868" t="s">
        <v>156</v>
      </c>
      <c r="J17868" t="s">
        <v>22</v>
      </c>
      <c r="K17868" t="s">
        <v>24</v>
      </c>
      <c r="L17868" t="s">
        <v>25</v>
      </c>
      <c r="M17868" t="s">
        <v>26</v>
      </c>
    </row>
    <row r="17869" spans="1:13" x14ac:dyDescent="0.3">
      <c r="A17869" t="s">
        <v>3360</v>
      </c>
      <c r="C17869" t="s">
        <v>16341</v>
      </c>
      <c r="D17869">
        <v>1</v>
      </c>
      <c r="E17869" s="1">
        <v>2500</v>
      </c>
      <c r="G17869" t="s">
        <v>21</v>
      </c>
      <c r="H17869" t="s">
        <v>68</v>
      </c>
      <c r="I17869" t="s">
        <v>156</v>
      </c>
      <c r="J17869" t="s">
        <v>22</v>
      </c>
      <c r="K17869" t="s">
        <v>24</v>
      </c>
      <c r="L17869" t="s">
        <v>25</v>
      </c>
      <c r="M17869" t="s">
        <v>26</v>
      </c>
    </row>
    <row r="17870" spans="1:13" x14ac:dyDescent="0.3">
      <c r="A17870" t="s">
        <v>3360</v>
      </c>
      <c r="C17870" t="s">
        <v>11613</v>
      </c>
      <c r="D17870">
        <v>1</v>
      </c>
      <c r="E17870" s="1">
        <v>10000</v>
      </c>
      <c r="G17870" t="s">
        <v>21</v>
      </c>
      <c r="H17870" t="s">
        <v>970</v>
      </c>
      <c r="I17870" t="s">
        <v>156</v>
      </c>
      <c r="J17870" t="s">
        <v>22</v>
      </c>
      <c r="K17870" t="s">
        <v>24</v>
      </c>
      <c r="L17870" t="s">
        <v>25</v>
      </c>
      <c r="M17870" t="s">
        <v>26</v>
      </c>
    </row>
    <row r="17871" spans="1:13" x14ac:dyDescent="0.3">
      <c r="A17871" t="s">
        <v>3360</v>
      </c>
      <c r="C17871" t="s">
        <v>10083</v>
      </c>
      <c r="D17871">
        <v>43</v>
      </c>
      <c r="E17871" s="1">
        <v>430924</v>
      </c>
      <c r="G17871" t="s">
        <v>111</v>
      </c>
      <c r="H17871" t="s">
        <v>10121</v>
      </c>
      <c r="I17871" t="s">
        <v>156</v>
      </c>
      <c r="J17871" t="s">
        <v>22</v>
      </c>
      <c r="K17871" t="s">
        <v>24</v>
      </c>
      <c r="L17871" t="s">
        <v>25</v>
      </c>
      <c r="M17871" t="s">
        <v>87</v>
      </c>
    </row>
    <row r="17872" spans="1:13" x14ac:dyDescent="0.3">
      <c r="A17872" t="s">
        <v>3360</v>
      </c>
      <c r="C17872" t="s">
        <v>37363</v>
      </c>
      <c r="D17872">
        <v>1</v>
      </c>
      <c r="E17872" s="1">
        <v>2500</v>
      </c>
      <c r="G17872" t="s">
        <v>21</v>
      </c>
      <c r="H17872" t="s">
        <v>970</v>
      </c>
      <c r="I17872" t="s">
        <v>156</v>
      </c>
      <c r="J17872" t="s">
        <v>22</v>
      </c>
      <c r="K17872" t="s">
        <v>24</v>
      </c>
      <c r="L17872" t="s">
        <v>25</v>
      </c>
      <c r="M17872" t="s">
        <v>26</v>
      </c>
    </row>
    <row r="17873" spans="1:13" x14ac:dyDescent="0.3">
      <c r="A17873" t="s">
        <v>3360</v>
      </c>
      <c r="C17873" t="s">
        <v>36727</v>
      </c>
      <c r="D17873">
        <v>18</v>
      </c>
      <c r="E17873" s="1">
        <v>150000</v>
      </c>
      <c r="G17873" t="s">
        <v>111</v>
      </c>
      <c r="H17873" t="s">
        <v>36744</v>
      </c>
      <c r="I17873" t="s">
        <v>156</v>
      </c>
      <c r="J17873" t="s">
        <v>22</v>
      </c>
      <c r="K17873" t="s">
        <v>24</v>
      </c>
      <c r="L17873" t="s">
        <v>25</v>
      </c>
      <c r="M17873" t="s">
        <v>6109</v>
      </c>
    </row>
    <row r="17874" spans="1:13" x14ac:dyDescent="0.3">
      <c r="A17874" t="s">
        <v>3360</v>
      </c>
      <c r="C17874" t="s">
        <v>24500</v>
      </c>
      <c r="D17874">
        <v>36</v>
      </c>
      <c r="E17874" s="1">
        <v>258000</v>
      </c>
      <c r="G17874" t="s">
        <v>111</v>
      </c>
      <c r="H17874" t="s">
        <v>24514</v>
      </c>
      <c r="I17874" t="s">
        <v>156</v>
      </c>
      <c r="J17874" t="s">
        <v>22</v>
      </c>
      <c r="K17874" t="s">
        <v>24</v>
      </c>
      <c r="L17874" t="s">
        <v>25</v>
      </c>
      <c r="M17874" t="s">
        <v>6109</v>
      </c>
    </row>
    <row r="17875" spans="1:13" x14ac:dyDescent="0.3">
      <c r="A17875" t="s">
        <v>20236</v>
      </c>
      <c r="C17875" t="s">
        <v>20121</v>
      </c>
      <c r="D17875">
        <v>12</v>
      </c>
      <c r="E17875" s="1">
        <v>15995</v>
      </c>
      <c r="G17875" t="s">
        <v>34</v>
      </c>
      <c r="H17875" t="s">
        <v>18926</v>
      </c>
      <c r="I17875" t="s">
        <v>8745</v>
      </c>
      <c r="J17875" t="s">
        <v>22</v>
      </c>
      <c r="K17875" t="s">
        <v>24</v>
      </c>
      <c r="L17875" t="s">
        <v>25</v>
      </c>
      <c r="M17875" t="s">
        <v>6146</v>
      </c>
    </row>
    <row r="17876" spans="1:13" x14ac:dyDescent="0.3">
      <c r="A17876" t="s">
        <v>8743</v>
      </c>
      <c r="C17876" t="s">
        <v>8666</v>
      </c>
      <c r="D17876">
        <v>12</v>
      </c>
      <c r="E17876" s="1">
        <v>50000</v>
      </c>
      <c r="G17876" t="s">
        <v>111</v>
      </c>
      <c r="H17876" t="s">
        <v>8744</v>
      </c>
      <c r="I17876" t="s">
        <v>8745</v>
      </c>
      <c r="J17876" t="s">
        <v>22</v>
      </c>
      <c r="K17876" t="s">
        <v>24</v>
      </c>
      <c r="L17876" t="s">
        <v>25</v>
      </c>
      <c r="M17876" t="s">
        <v>6109</v>
      </c>
    </row>
    <row r="17877" spans="1:13" x14ac:dyDescent="0.3">
      <c r="A17877" t="s">
        <v>8743</v>
      </c>
      <c r="C17877" t="s">
        <v>17948</v>
      </c>
      <c r="D17877">
        <v>48</v>
      </c>
      <c r="E17877" s="1">
        <v>1000000</v>
      </c>
      <c r="G17877" t="s">
        <v>111</v>
      </c>
      <c r="H17877" t="s">
        <v>17974</v>
      </c>
      <c r="I17877" t="s">
        <v>8745</v>
      </c>
      <c r="J17877" t="s">
        <v>22</v>
      </c>
      <c r="K17877" t="s">
        <v>24</v>
      </c>
      <c r="L17877" t="s">
        <v>25</v>
      </c>
      <c r="M17877" t="s">
        <v>6109</v>
      </c>
    </row>
    <row r="17878" spans="1:13" x14ac:dyDescent="0.3">
      <c r="A17878" t="s">
        <v>8743</v>
      </c>
      <c r="C17878" t="s">
        <v>24897</v>
      </c>
      <c r="D17878">
        <v>36</v>
      </c>
      <c r="E17878" s="1">
        <v>989361</v>
      </c>
      <c r="G17878" t="s">
        <v>111</v>
      </c>
      <c r="H17878" t="s">
        <v>24899</v>
      </c>
      <c r="I17878" t="s">
        <v>8745</v>
      </c>
      <c r="J17878" t="s">
        <v>22</v>
      </c>
      <c r="K17878" t="s">
        <v>24</v>
      </c>
      <c r="L17878" t="s">
        <v>25</v>
      </c>
      <c r="M17878" t="s">
        <v>6109</v>
      </c>
    </row>
    <row r="17879" spans="1:13" x14ac:dyDescent="0.3">
      <c r="A17879" t="s">
        <v>26542</v>
      </c>
      <c r="C17879" t="s">
        <v>26519</v>
      </c>
      <c r="D17879">
        <v>5</v>
      </c>
      <c r="E17879" s="1">
        <v>2580</v>
      </c>
      <c r="G17879" t="s">
        <v>34</v>
      </c>
      <c r="H17879" t="s">
        <v>6143</v>
      </c>
      <c r="I17879" t="s">
        <v>17432</v>
      </c>
      <c r="J17879" t="s">
        <v>2347</v>
      </c>
      <c r="K17879" t="s">
        <v>24</v>
      </c>
      <c r="L17879" t="s">
        <v>25</v>
      </c>
      <c r="M17879" t="s">
        <v>6146</v>
      </c>
    </row>
    <row r="17880" spans="1:13" x14ac:dyDescent="0.3">
      <c r="A17880" t="s">
        <v>20943</v>
      </c>
      <c r="C17880" t="s">
        <v>20542</v>
      </c>
      <c r="D17880">
        <v>4</v>
      </c>
      <c r="E17880" s="1">
        <v>2380</v>
      </c>
      <c r="G17880" t="s">
        <v>34</v>
      </c>
      <c r="H17880" t="s">
        <v>6143</v>
      </c>
      <c r="I17880" t="s">
        <v>20841</v>
      </c>
      <c r="J17880" t="s">
        <v>627</v>
      </c>
      <c r="K17880" t="s">
        <v>24</v>
      </c>
      <c r="L17880" t="s">
        <v>25</v>
      </c>
      <c r="M17880" t="s">
        <v>6146</v>
      </c>
    </row>
    <row r="17881" spans="1:13" x14ac:dyDescent="0.3">
      <c r="A17881" t="s">
        <v>25146</v>
      </c>
      <c r="C17881" t="s">
        <v>25127</v>
      </c>
      <c r="D17881">
        <v>12</v>
      </c>
      <c r="E17881" s="1">
        <v>3760</v>
      </c>
      <c r="G17881" t="s">
        <v>111</v>
      </c>
      <c r="H17881" t="s">
        <v>7568</v>
      </c>
      <c r="I17881" t="s">
        <v>156</v>
      </c>
      <c r="J17881" t="s">
        <v>22</v>
      </c>
      <c r="K17881" t="s">
        <v>24</v>
      </c>
      <c r="L17881" t="s">
        <v>25</v>
      </c>
      <c r="M17881" t="s">
        <v>6109</v>
      </c>
    </row>
    <row r="17882" spans="1:13" x14ac:dyDescent="0.3">
      <c r="A17882" t="s">
        <v>6233</v>
      </c>
      <c r="C17882" t="s">
        <v>6225</v>
      </c>
      <c r="D17882">
        <v>12</v>
      </c>
      <c r="E17882" s="1">
        <v>55000</v>
      </c>
      <c r="G17882" t="s">
        <v>111</v>
      </c>
      <c r="H17882" t="s">
        <v>6234</v>
      </c>
      <c r="I17882" t="s">
        <v>6235</v>
      </c>
      <c r="J17882" t="s">
        <v>22</v>
      </c>
      <c r="K17882" t="s">
        <v>24</v>
      </c>
      <c r="L17882" t="s">
        <v>25</v>
      </c>
      <c r="M17882" t="s">
        <v>6109</v>
      </c>
    </row>
    <row r="17883" spans="1:13" x14ac:dyDescent="0.3">
      <c r="A17883" t="s">
        <v>25143</v>
      </c>
      <c r="C17883" t="s">
        <v>25127</v>
      </c>
      <c r="D17883">
        <v>12</v>
      </c>
      <c r="E17883" s="1">
        <v>500</v>
      </c>
      <c r="G17883" t="s">
        <v>111</v>
      </c>
      <c r="H17883" t="s">
        <v>25140</v>
      </c>
      <c r="I17883" t="s">
        <v>25144</v>
      </c>
      <c r="J17883" t="s">
        <v>22</v>
      </c>
      <c r="K17883" t="s">
        <v>24</v>
      </c>
      <c r="L17883" t="s">
        <v>25</v>
      </c>
      <c r="M17883" t="s">
        <v>6109</v>
      </c>
    </row>
    <row r="17884" spans="1:13" x14ac:dyDescent="0.3">
      <c r="A17884" t="s">
        <v>25143</v>
      </c>
      <c r="C17884" t="s">
        <v>33136</v>
      </c>
      <c r="D17884">
        <v>36</v>
      </c>
      <c r="E17884" s="1">
        <v>249999</v>
      </c>
      <c r="G17884" t="s">
        <v>111</v>
      </c>
      <c r="H17884" t="s">
        <v>33150</v>
      </c>
      <c r="I17884" t="s">
        <v>25144</v>
      </c>
      <c r="J17884" t="s">
        <v>22</v>
      </c>
      <c r="K17884" t="s">
        <v>24</v>
      </c>
      <c r="L17884" t="s">
        <v>25</v>
      </c>
      <c r="M17884" t="s">
        <v>6109</v>
      </c>
    </row>
    <row r="17885" spans="1:13" x14ac:dyDescent="0.3">
      <c r="A17885" t="s">
        <v>36117</v>
      </c>
      <c r="C17885" t="s">
        <v>36101</v>
      </c>
      <c r="D17885">
        <v>24</v>
      </c>
      <c r="E17885" s="1">
        <v>500000</v>
      </c>
      <c r="G17885" t="s">
        <v>21</v>
      </c>
      <c r="H17885" t="s">
        <v>5210</v>
      </c>
      <c r="I17885" t="s">
        <v>20201</v>
      </c>
      <c r="J17885" t="s">
        <v>22</v>
      </c>
      <c r="K17885" t="s">
        <v>24</v>
      </c>
      <c r="L17885" t="s">
        <v>25</v>
      </c>
      <c r="M17885" t="s">
        <v>26</v>
      </c>
    </row>
    <row r="17886" spans="1:13" x14ac:dyDescent="0.3">
      <c r="A17886" t="s">
        <v>14120</v>
      </c>
      <c r="C17886" t="s">
        <v>25723</v>
      </c>
      <c r="D17886">
        <v>12</v>
      </c>
      <c r="E17886" s="1">
        <v>50000</v>
      </c>
      <c r="G17886" t="s">
        <v>111</v>
      </c>
      <c r="H17886" t="s">
        <v>25774</v>
      </c>
      <c r="I17886" t="s">
        <v>14122</v>
      </c>
      <c r="J17886" t="s">
        <v>22</v>
      </c>
      <c r="K17886" t="s">
        <v>24</v>
      </c>
      <c r="L17886" t="s">
        <v>25</v>
      </c>
      <c r="M17886" t="s">
        <v>6109</v>
      </c>
    </row>
    <row r="17887" spans="1:13" x14ac:dyDescent="0.3">
      <c r="A17887" t="s">
        <v>14120</v>
      </c>
      <c r="C17887" t="s">
        <v>14108</v>
      </c>
      <c r="D17887">
        <v>36</v>
      </c>
      <c r="E17887" s="1">
        <v>200000</v>
      </c>
      <c r="G17887" t="s">
        <v>111</v>
      </c>
      <c r="H17887" t="s">
        <v>14121</v>
      </c>
      <c r="I17887" t="s">
        <v>14122</v>
      </c>
      <c r="J17887" t="s">
        <v>22</v>
      </c>
      <c r="K17887" t="s">
        <v>24</v>
      </c>
      <c r="L17887" t="s">
        <v>25</v>
      </c>
      <c r="M17887" t="s">
        <v>87</v>
      </c>
    </row>
    <row r="17888" spans="1:13" x14ac:dyDescent="0.3">
      <c r="A17888" t="s">
        <v>5981</v>
      </c>
      <c r="C17888" t="s">
        <v>28715</v>
      </c>
      <c r="D17888">
        <v>24</v>
      </c>
      <c r="E17888" s="1">
        <v>1218299</v>
      </c>
      <c r="G17888" t="s">
        <v>111</v>
      </c>
      <c r="H17888" t="s">
        <v>28885</v>
      </c>
      <c r="I17888" t="s">
        <v>5983</v>
      </c>
      <c r="J17888" t="s">
        <v>288</v>
      </c>
      <c r="K17888" t="s">
        <v>24</v>
      </c>
      <c r="L17888" t="s">
        <v>25</v>
      </c>
      <c r="M17888" t="s">
        <v>120</v>
      </c>
    </row>
    <row r="17889" spans="1:13" x14ac:dyDescent="0.3">
      <c r="A17889" t="s">
        <v>5981</v>
      </c>
      <c r="C17889" t="s">
        <v>5881</v>
      </c>
      <c r="D17889">
        <v>25</v>
      </c>
      <c r="E17889" s="1">
        <v>586268</v>
      </c>
      <c r="G17889" t="s">
        <v>111</v>
      </c>
      <c r="H17889" t="s">
        <v>5982</v>
      </c>
      <c r="I17889" t="s">
        <v>5983</v>
      </c>
      <c r="J17889" t="s">
        <v>288</v>
      </c>
      <c r="K17889" t="s">
        <v>24</v>
      </c>
      <c r="L17889" t="s">
        <v>25</v>
      </c>
      <c r="M17889" t="s">
        <v>120</v>
      </c>
    </row>
    <row r="17890" spans="1:13" x14ac:dyDescent="0.3">
      <c r="A17890" t="s">
        <v>19374</v>
      </c>
      <c r="C17890" t="s">
        <v>19247</v>
      </c>
      <c r="D17890">
        <v>3</v>
      </c>
      <c r="E17890" s="1">
        <v>7360</v>
      </c>
      <c r="G17890" t="s">
        <v>34</v>
      </c>
      <c r="H17890" t="s">
        <v>6143</v>
      </c>
      <c r="I17890" t="s">
        <v>19375</v>
      </c>
      <c r="J17890" t="s">
        <v>10460</v>
      </c>
      <c r="K17890" t="s">
        <v>24</v>
      </c>
      <c r="L17890" t="s">
        <v>25</v>
      </c>
      <c r="M17890" t="s">
        <v>6146</v>
      </c>
    </row>
    <row r="17891" spans="1:13" x14ac:dyDescent="0.3">
      <c r="A17891" t="s">
        <v>19374</v>
      </c>
      <c r="C17891" t="s">
        <v>31866</v>
      </c>
      <c r="D17891">
        <v>6</v>
      </c>
      <c r="E17891" s="1">
        <v>90111</v>
      </c>
      <c r="G17891" t="s">
        <v>34</v>
      </c>
      <c r="H17891" t="s">
        <v>6143</v>
      </c>
      <c r="I17891" t="s">
        <v>32065</v>
      </c>
      <c r="J17891" t="s">
        <v>769</v>
      </c>
      <c r="K17891" t="s">
        <v>24</v>
      </c>
      <c r="L17891" t="s">
        <v>25</v>
      </c>
      <c r="M17891" t="s">
        <v>6146</v>
      </c>
    </row>
    <row r="17892" spans="1:13" x14ac:dyDescent="0.3">
      <c r="A17892" t="s">
        <v>32064</v>
      </c>
      <c r="C17892" t="s">
        <v>31866</v>
      </c>
      <c r="D17892">
        <v>6</v>
      </c>
      <c r="E17892" s="1">
        <v>2500</v>
      </c>
      <c r="G17892" t="s">
        <v>34</v>
      </c>
      <c r="H17892" t="s">
        <v>6143</v>
      </c>
      <c r="I17892" t="s">
        <v>32065</v>
      </c>
      <c r="J17892" t="s">
        <v>769</v>
      </c>
      <c r="K17892" t="s">
        <v>24</v>
      </c>
      <c r="L17892" t="s">
        <v>25</v>
      </c>
      <c r="M17892" t="s">
        <v>6146</v>
      </c>
    </row>
    <row r="17893" spans="1:13" x14ac:dyDescent="0.3">
      <c r="A17893" t="s">
        <v>15196</v>
      </c>
      <c r="C17893" t="s">
        <v>15182</v>
      </c>
      <c r="D17893">
        <v>12</v>
      </c>
      <c r="E17893" s="1">
        <v>90000</v>
      </c>
      <c r="G17893" t="s">
        <v>111</v>
      </c>
      <c r="H17893" t="s">
        <v>15197</v>
      </c>
      <c r="I17893" t="s">
        <v>156</v>
      </c>
      <c r="J17893" t="s">
        <v>22</v>
      </c>
      <c r="K17893" t="s">
        <v>24</v>
      </c>
      <c r="L17893" t="s">
        <v>25</v>
      </c>
      <c r="M17893" t="s">
        <v>6109</v>
      </c>
    </row>
    <row r="17894" spans="1:13" x14ac:dyDescent="0.3">
      <c r="A17894" t="s">
        <v>14581</v>
      </c>
      <c r="C17894" t="s">
        <v>14552</v>
      </c>
      <c r="D17894">
        <v>12</v>
      </c>
      <c r="E17894" s="1">
        <v>219219</v>
      </c>
      <c r="G17894" t="s">
        <v>34</v>
      </c>
      <c r="H17894" t="s">
        <v>14582</v>
      </c>
      <c r="I17894" t="s">
        <v>14583</v>
      </c>
      <c r="K17894" t="s">
        <v>609</v>
      </c>
      <c r="L17894" t="s">
        <v>25</v>
      </c>
      <c r="M17894" t="s">
        <v>6146</v>
      </c>
    </row>
    <row r="17895" spans="1:13" x14ac:dyDescent="0.3">
      <c r="A17895" t="s">
        <v>3628</v>
      </c>
      <c r="C17895" t="s">
        <v>3617</v>
      </c>
      <c r="D17895">
        <v>25</v>
      </c>
      <c r="E17895" s="1">
        <v>1188391</v>
      </c>
      <c r="G17895" t="s">
        <v>34</v>
      </c>
      <c r="H17895" t="s">
        <v>3629</v>
      </c>
      <c r="I17895" t="s">
        <v>3630</v>
      </c>
      <c r="J17895" t="s">
        <v>3631</v>
      </c>
      <c r="K17895" t="s">
        <v>56</v>
      </c>
      <c r="L17895" t="s">
        <v>38</v>
      </c>
      <c r="M17895" t="s">
        <v>39</v>
      </c>
    </row>
    <row r="17896" spans="1:13" x14ac:dyDescent="0.3">
      <c r="A17896" t="s">
        <v>36644</v>
      </c>
      <c r="C17896" t="s">
        <v>36619</v>
      </c>
      <c r="D17896">
        <v>12</v>
      </c>
      <c r="E17896" s="1">
        <v>100000</v>
      </c>
      <c r="G17896" t="s">
        <v>111</v>
      </c>
      <c r="H17896" t="s">
        <v>36645</v>
      </c>
      <c r="I17896" t="s">
        <v>156</v>
      </c>
      <c r="J17896" t="s">
        <v>22</v>
      </c>
      <c r="K17896" t="s">
        <v>24</v>
      </c>
      <c r="L17896" t="s">
        <v>25</v>
      </c>
      <c r="M17896" t="s">
        <v>6109</v>
      </c>
    </row>
    <row r="17897" spans="1:13" x14ac:dyDescent="0.3">
      <c r="A17897" t="s">
        <v>6259</v>
      </c>
      <c r="C17897" t="s">
        <v>6249</v>
      </c>
      <c r="D17897">
        <v>12</v>
      </c>
      <c r="E17897" s="1">
        <v>31000</v>
      </c>
      <c r="G17897" t="s">
        <v>111</v>
      </c>
      <c r="H17897" t="s">
        <v>6260</v>
      </c>
      <c r="I17897" t="s">
        <v>6261</v>
      </c>
      <c r="J17897" t="s">
        <v>288</v>
      </c>
      <c r="K17897" t="s">
        <v>24</v>
      </c>
      <c r="L17897" t="s">
        <v>25</v>
      </c>
      <c r="M17897" t="s">
        <v>6109</v>
      </c>
    </row>
    <row r="17898" spans="1:13" x14ac:dyDescent="0.3">
      <c r="A17898" t="s">
        <v>25080</v>
      </c>
      <c r="C17898" t="s">
        <v>36334</v>
      </c>
      <c r="D17898">
        <v>18</v>
      </c>
      <c r="E17898" s="1">
        <v>60000</v>
      </c>
      <c r="G17898" t="s">
        <v>111</v>
      </c>
      <c r="H17898" t="s">
        <v>36358</v>
      </c>
      <c r="I17898" t="s">
        <v>8745</v>
      </c>
      <c r="J17898" t="s">
        <v>22</v>
      </c>
      <c r="K17898" t="s">
        <v>24</v>
      </c>
      <c r="L17898" t="s">
        <v>25</v>
      </c>
      <c r="M17898" t="s">
        <v>6109</v>
      </c>
    </row>
    <row r="17899" spans="1:13" x14ac:dyDescent="0.3">
      <c r="A17899" t="s">
        <v>25080</v>
      </c>
      <c r="C17899" t="s">
        <v>25056</v>
      </c>
      <c r="D17899">
        <v>36</v>
      </c>
      <c r="E17899" s="1">
        <v>75220</v>
      </c>
      <c r="G17899" t="s">
        <v>111</v>
      </c>
      <c r="H17899" t="s">
        <v>25081</v>
      </c>
      <c r="I17899" t="s">
        <v>8745</v>
      </c>
      <c r="J17899" t="s">
        <v>22</v>
      </c>
      <c r="K17899" t="s">
        <v>24</v>
      </c>
      <c r="L17899" t="s">
        <v>25</v>
      </c>
      <c r="M17899" t="s">
        <v>6109</v>
      </c>
    </row>
    <row r="17900" spans="1:13" x14ac:dyDescent="0.3">
      <c r="A17900" t="s">
        <v>18262</v>
      </c>
      <c r="C17900" t="s">
        <v>18238</v>
      </c>
      <c r="D17900">
        <v>9</v>
      </c>
      <c r="E17900" s="1">
        <v>3000</v>
      </c>
      <c r="G17900" t="s">
        <v>34</v>
      </c>
      <c r="H17900" t="s">
        <v>18250</v>
      </c>
      <c r="I17900" t="s">
        <v>18263</v>
      </c>
      <c r="J17900" t="s">
        <v>1169</v>
      </c>
      <c r="K17900" t="s">
        <v>24</v>
      </c>
      <c r="L17900" t="s">
        <v>25</v>
      </c>
      <c r="M17900" t="s">
        <v>6146</v>
      </c>
    </row>
    <row r="17901" spans="1:13" x14ac:dyDescent="0.3">
      <c r="A17901" t="s">
        <v>18262</v>
      </c>
      <c r="C17901" t="s">
        <v>18415</v>
      </c>
      <c r="D17901">
        <v>12</v>
      </c>
      <c r="E17901" s="1">
        <v>3880</v>
      </c>
      <c r="G17901" t="s">
        <v>34</v>
      </c>
      <c r="H17901" t="s">
        <v>12998</v>
      </c>
      <c r="I17901" t="s">
        <v>18263</v>
      </c>
      <c r="J17901" t="s">
        <v>1169</v>
      </c>
      <c r="K17901" t="s">
        <v>24</v>
      </c>
      <c r="L17901" t="s">
        <v>25</v>
      </c>
      <c r="M17901" t="s">
        <v>6146</v>
      </c>
    </row>
    <row r="17902" spans="1:13" x14ac:dyDescent="0.3">
      <c r="A17902" t="s">
        <v>18262</v>
      </c>
      <c r="C17902" t="s">
        <v>31300</v>
      </c>
      <c r="D17902">
        <v>12</v>
      </c>
      <c r="E17902" s="1">
        <v>13264</v>
      </c>
      <c r="G17902" t="s">
        <v>34</v>
      </c>
      <c r="H17902" t="s">
        <v>12998</v>
      </c>
      <c r="I17902" t="s">
        <v>18263</v>
      </c>
      <c r="J17902" t="s">
        <v>1169</v>
      </c>
      <c r="K17902" t="s">
        <v>24</v>
      </c>
      <c r="L17902" t="s">
        <v>25</v>
      </c>
      <c r="M17902" t="s">
        <v>6146</v>
      </c>
    </row>
    <row r="17903" spans="1:13" x14ac:dyDescent="0.3">
      <c r="A17903" t="s">
        <v>33257</v>
      </c>
      <c r="C17903" t="s">
        <v>33173</v>
      </c>
      <c r="D17903">
        <v>6</v>
      </c>
      <c r="E17903" s="1">
        <v>252724</v>
      </c>
      <c r="G17903" t="s">
        <v>34</v>
      </c>
      <c r="H17903" t="s">
        <v>6143</v>
      </c>
      <c r="I17903" t="s">
        <v>33258</v>
      </c>
      <c r="J17903" t="s">
        <v>422</v>
      </c>
      <c r="K17903" t="s">
        <v>24</v>
      </c>
      <c r="L17903" t="s">
        <v>25</v>
      </c>
      <c r="M17903" t="s">
        <v>6146</v>
      </c>
    </row>
    <row r="17904" spans="1:13" x14ac:dyDescent="0.3">
      <c r="A17904" t="s">
        <v>1493</v>
      </c>
      <c r="C17904" t="s">
        <v>3617</v>
      </c>
      <c r="D17904">
        <v>36</v>
      </c>
      <c r="E17904" s="1">
        <v>1499887</v>
      </c>
      <c r="G17904" t="s">
        <v>13</v>
      </c>
      <c r="H17904" t="s">
        <v>3641</v>
      </c>
      <c r="I17904" t="s">
        <v>1495</v>
      </c>
      <c r="J17904" t="s">
        <v>280</v>
      </c>
      <c r="K17904" t="s">
        <v>24</v>
      </c>
      <c r="L17904" t="s">
        <v>38</v>
      </c>
      <c r="M17904" t="s">
        <v>66</v>
      </c>
    </row>
    <row r="17905" spans="1:13" x14ac:dyDescent="0.3">
      <c r="A17905" t="s">
        <v>1493</v>
      </c>
      <c r="C17905" t="s">
        <v>1558</v>
      </c>
      <c r="D17905">
        <v>36</v>
      </c>
      <c r="E17905" s="1">
        <v>5837252</v>
      </c>
      <c r="G17905" t="s">
        <v>111</v>
      </c>
      <c r="H17905" t="s">
        <v>1848</v>
      </c>
      <c r="I17905" t="s">
        <v>1495</v>
      </c>
      <c r="J17905" t="s">
        <v>280</v>
      </c>
      <c r="K17905" t="s">
        <v>24</v>
      </c>
      <c r="L17905" t="s">
        <v>25</v>
      </c>
      <c r="M17905" t="s">
        <v>120</v>
      </c>
    </row>
    <row r="17906" spans="1:13" x14ac:dyDescent="0.3">
      <c r="A17906" t="s">
        <v>1493</v>
      </c>
      <c r="C17906" t="s">
        <v>1275</v>
      </c>
      <c r="D17906">
        <v>13</v>
      </c>
      <c r="E17906" s="1">
        <v>1585145</v>
      </c>
      <c r="G17906" t="s">
        <v>13</v>
      </c>
      <c r="H17906" t="s">
        <v>1494</v>
      </c>
      <c r="I17906" t="s">
        <v>1495</v>
      </c>
      <c r="J17906" t="s">
        <v>280</v>
      </c>
      <c r="K17906" t="s">
        <v>24</v>
      </c>
      <c r="L17906" t="s">
        <v>17</v>
      </c>
      <c r="M17906" t="s">
        <v>45</v>
      </c>
    </row>
    <row r="17907" spans="1:13" x14ac:dyDescent="0.3">
      <c r="A17907" t="s">
        <v>1493</v>
      </c>
      <c r="C17907" t="s">
        <v>28715</v>
      </c>
      <c r="D17907">
        <v>48</v>
      </c>
      <c r="E17907" s="1">
        <v>8001214</v>
      </c>
      <c r="G17907" t="s">
        <v>34</v>
      </c>
      <c r="H17907" t="s">
        <v>28724</v>
      </c>
      <c r="I17907" t="s">
        <v>1495</v>
      </c>
      <c r="J17907" t="s">
        <v>280</v>
      </c>
      <c r="K17907" t="s">
        <v>24</v>
      </c>
      <c r="L17907" t="s">
        <v>17</v>
      </c>
      <c r="M17907" t="s">
        <v>202</v>
      </c>
    </row>
    <row r="17908" spans="1:13" x14ac:dyDescent="0.3">
      <c r="A17908" t="s">
        <v>1493</v>
      </c>
      <c r="C17908" t="s">
        <v>30536</v>
      </c>
      <c r="D17908">
        <v>23</v>
      </c>
      <c r="E17908" s="1">
        <v>97464</v>
      </c>
      <c r="G17908" t="s">
        <v>13</v>
      </c>
      <c r="H17908" t="s">
        <v>30578</v>
      </c>
      <c r="I17908" t="s">
        <v>1495</v>
      </c>
      <c r="J17908" t="s">
        <v>280</v>
      </c>
      <c r="K17908" t="s">
        <v>24</v>
      </c>
      <c r="L17908" t="s">
        <v>17</v>
      </c>
      <c r="M17908" t="s">
        <v>82</v>
      </c>
    </row>
    <row r="17909" spans="1:13" x14ac:dyDescent="0.3">
      <c r="A17909" t="s">
        <v>1493</v>
      </c>
      <c r="C17909" t="s">
        <v>30595</v>
      </c>
      <c r="D17909">
        <v>37</v>
      </c>
      <c r="E17909" s="1">
        <v>2040453</v>
      </c>
      <c r="G17909" t="s">
        <v>13</v>
      </c>
      <c r="H17909" t="s">
        <v>30652</v>
      </c>
      <c r="I17909" t="s">
        <v>1495</v>
      </c>
      <c r="J17909" t="s">
        <v>280</v>
      </c>
      <c r="K17909" t="s">
        <v>24</v>
      </c>
      <c r="L17909" t="s">
        <v>38</v>
      </c>
      <c r="M17909" t="s">
        <v>66</v>
      </c>
    </row>
    <row r="17910" spans="1:13" x14ac:dyDescent="0.3">
      <c r="A17910" t="s">
        <v>1493</v>
      </c>
      <c r="C17910" t="s">
        <v>3657</v>
      </c>
      <c r="D17910">
        <v>30</v>
      </c>
      <c r="E17910" s="1">
        <v>100000</v>
      </c>
      <c r="G17910" t="s">
        <v>13</v>
      </c>
      <c r="H17910" t="s">
        <v>3984</v>
      </c>
      <c r="I17910" t="s">
        <v>1495</v>
      </c>
      <c r="J17910" t="s">
        <v>280</v>
      </c>
      <c r="K17910" t="s">
        <v>24</v>
      </c>
      <c r="L17910" t="s">
        <v>17</v>
      </c>
      <c r="M17910" t="s">
        <v>450</v>
      </c>
    </row>
    <row r="17911" spans="1:13" x14ac:dyDescent="0.3">
      <c r="A17911" t="s">
        <v>1493</v>
      </c>
      <c r="C17911" t="s">
        <v>3657</v>
      </c>
      <c r="D17911">
        <v>35</v>
      </c>
      <c r="E17911" s="1">
        <v>500216</v>
      </c>
      <c r="G17911" t="s">
        <v>34</v>
      </c>
      <c r="H17911" t="s">
        <v>4038</v>
      </c>
      <c r="I17911" t="s">
        <v>1495</v>
      </c>
      <c r="J17911" t="s">
        <v>280</v>
      </c>
      <c r="K17911" t="s">
        <v>24</v>
      </c>
      <c r="L17911" t="s">
        <v>17</v>
      </c>
      <c r="M17911" t="s">
        <v>202</v>
      </c>
    </row>
    <row r="17912" spans="1:13" x14ac:dyDescent="0.3">
      <c r="A17912" t="s">
        <v>1493</v>
      </c>
      <c r="C17912" t="s">
        <v>3657</v>
      </c>
      <c r="D17912">
        <v>34</v>
      </c>
      <c r="E17912" s="1">
        <v>1000000</v>
      </c>
      <c r="G17912" t="s">
        <v>34</v>
      </c>
      <c r="H17912" t="s">
        <v>4182</v>
      </c>
      <c r="I17912" t="s">
        <v>1495</v>
      </c>
      <c r="J17912" t="s">
        <v>280</v>
      </c>
      <c r="K17912" t="s">
        <v>24</v>
      </c>
      <c r="L17912" t="s">
        <v>17</v>
      </c>
      <c r="M17912" t="s">
        <v>202</v>
      </c>
    </row>
    <row r="17913" spans="1:13" x14ac:dyDescent="0.3">
      <c r="A17913" t="s">
        <v>1493</v>
      </c>
      <c r="C17913" t="s">
        <v>5881</v>
      </c>
      <c r="D17913">
        <v>10</v>
      </c>
      <c r="E17913" s="1">
        <v>712173</v>
      </c>
      <c r="G17913" t="s">
        <v>13</v>
      </c>
      <c r="H17913" t="s">
        <v>5929</v>
      </c>
      <c r="I17913" t="s">
        <v>1495</v>
      </c>
      <c r="J17913" t="s">
        <v>280</v>
      </c>
      <c r="K17913" t="s">
        <v>24</v>
      </c>
      <c r="L17913" t="s">
        <v>17</v>
      </c>
      <c r="M17913" t="s">
        <v>45</v>
      </c>
    </row>
    <row r="17914" spans="1:13" x14ac:dyDescent="0.3">
      <c r="A17914" t="s">
        <v>1493</v>
      </c>
      <c r="C17914" t="s">
        <v>24055</v>
      </c>
      <c r="D17914">
        <v>50</v>
      </c>
      <c r="E17914" s="1">
        <v>649946</v>
      </c>
      <c r="G17914" t="s">
        <v>111</v>
      </c>
      <c r="H17914" t="s">
        <v>24126</v>
      </c>
      <c r="I17914" t="s">
        <v>1495</v>
      </c>
      <c r="J17914" t="s">
        <v>280</v>
      </c>
      <c r="K17914" t="s">
        <v>24</v>
      </c>
      <c r="L17914" t="s">
        <v>25</v>
      </c>
      <c r="M17914" t="s">
        <v>120</v>
      </c>
    </row>
    <row r="17915" spans="1:13" x14ac:dyDescent="0.3">
      <c r="A17915" t="s">
        <v>1493</v>
      </c>
      <c r="C17915" t="s">
        <v>21173</v>
      </c>
      <c r="D17915">
        <v>18</v>
      </c>
      <c r="E17915" s="1">
        <v>100000</v>
      </c>
      <c r="G17915" t="s">
        <v>13</v>
      </c>
      <c r="H17915" t="s">
        <v>21478</v>
      </c>
      <c r="I17915" t="s">
        <v>1495</v>
      </c>
      <c r="J17915" t="s">
        <v>280</v>
      </c>
      <c r="K17915" t="s">
        <v>24</v>
      </c>
      <c r="L17915" t="s">
        <v>17</v>
      </c>
      <c r="M17915" t="s">
        <v>450</v>
      </c>
    </row>
    <row r="17916" spans="1:13" x14ac:dyDescent="0.3">
      <c r="A17916" t="s">
        <v>1493</v>
      </c>
      <c r="C17916" t="s">
        <v>9547</v>
      </c>
      <c r="D17916">
        <v>20</v>
      </c>
      <c r="E17916" s="1">
        <v>997539</v>
      </c>
      <c r="G17916" t="s">
        <v>34</v>
      </c>
      <c r="H17916" t="s">
        <v>9608</v>
      </c>
      <c r="I17916" t="s">
        <v>1495</v>
      </c>
      <c r="J17916" t="s">
        <v>280</v>
      </c>
      <c r="K17916" t="s">
        <v>24</v>
      </c>
      <c r="L17916" t="s">
        <v>17</v>
      </c>
      <c r="M17916" t="s">
        <v>61</v>
      </c>
    </row>
    <row r="17917" spans="1:13" x14ac:dyDescent="0.3">
      <c r="A17917" t="s">
        <v>1493</v>
      </c>
      <c r="C17917" t="s">
        <v>9547</v>
      </c>
      <c r="D17917">
        <v>24</v>
      </c>
      <c r="E17917" s="1">
        <v>49119</v>
      </c>
      <c r="G17917" t="s">
        <v>13</v>
      </c>
      <c r="H17917" t="s">
        <v>9895</v>
      </c>
      <c r="I17917" t="s">
        <v>1495</v>
      </c>
      <c r="J17917" t="s">
        <v>280</v>
      </c>
      <c r="K17917" t="s">
        <v>24</v>
      </c>
      <c r="L17917" t="s">
        <v>17</v>
      </c>
      <c r="M17917" t="s">
        <v>450</v>
      </c>
    </row>
    <row r="17918" spans="1:13" x14ac:dyDescent="0.3">
      <c r="A17918" t="s">
        <v>1493</v>
      </c>
      <c r="C17918" t="s">
        <v>9547</v>
      </c>
      <c r="D17918">
        <v>19</v>
      </c>
      <c r="E17918" s="1">
        <v>100000</v>
      </c>
      <c r="G17918" t="s">
        <v>13</v>
      </c>
      <c r="H17918" t="s">
        <v>9924</v>
      </c>
      <c r="I17918" t="s">
        <v>1495</v>
      </c>
      <c r="J17918" t="s">
        <v>280</v>
      </c>
      <c r="K17918" t="s">
        <v>24</v>
      </c>
      <c r="L17918" t="s">
        <v>17</v>
      </c>
      <c r="M17918" t="s">
        <v>450</v>
      </c>
    </row>
    <row r="17919" spans="1:13" x14ac:dyDescent="0.3">
      <c r="A17919" t="s">
        <v>1493</v>
      </c>
      <c r="C17919" t="s">
        <v>8771</v>
      </c>
      <c r="D17919">
        <v>31</v>
      </c>
      <c r="E17919" s="1">
        <v>100000</v>
      </c>
      <c r="G17919" t="s">
        <v>13</v>
      </c>
      <c r="H17919" t="s">
        <v>8883</v>
      </c>
      <c r="I17919" t="s">
        <v>1495</v>
      </c>
      <c r="J17919" t="s">
        <v>280</v>
      </c>
      <c r="K17919" t="s">
        <v>24</v>
      </c>
      <c r="L17919" t="s">
        <v>17</v>
      </c>
      <c r="M17919" t="s">
        <v>450</v>
      </c>
    </row>
    <row r="17920" spans="1:13" x14ac:dyDescent="0.3">
      <c r="A17920" t="s">
        <v>1493</v>
      </c>
      <c r="C17920" t="s">
        <v>34627</v>
      </c>
      <c r="D17920">
        <v>31</v>
      </c>
      <c r="E17920" s="1">
        <v>100000</v>
      </c>
      <c r="G17920" t="s">
        <v>13</v>
      </c>
      <c r="H17920" t="s">
        <v>34686</v>
      </c>
      <c r="I17920" t="s">
        <v>1495</v>
      </c>
      <c r="J17920" t="s">
        <v>280</v>
      </c>
      <c r="K17920" t="s">
        <v>24</v>
      </c>
      <c r="L17920" t="s">
        <v>17</v>
      </c>
      <c r="M17920" t="s">
        <v>450</v>
      </c>
    </row>
    <row r="17921" spans="1:13" x14ac:dyDescent="0.3">
      <c r="A17921" t="s">
        <v>1493</v>
      </c>
      <c r="C17921" t="s">
        <v>34542</v>
      </c>
      <c r="D17921">
        <v>48</v>
      </c>
      <c r="E17921" s="1">
        <v>6886056</v>
      </c>
      <c r="G17921" t="s">
        <v>13</v>
      </c>
      <c r="H17921" t="s">
        <v>34549</v>
      </c>
      <c r="I17921" t="s">
        <v>1495</v>
      </c>
      <c r="J17921" t="s">
        <v>280</v>
      </c>
      <c r="K17921" t="s">
        <v>24</v>
      </c>
      <c r="L17921" t="s">
        <v>17</v>
      </c>
      <c r="M17921" t="s">
        <v>345</v>
      </c>
    </row>
    <row r="17922" spans="1:13" x14ac:dyDescent="0.3">
      <c r="A17922" t="s">
        <v>1493</v>
      </c>
      <c r="C17922" t="s">
        <v>34542</v>
      </c>
      <c r="D17922">
        <v>48</v>
      </c>
      <c r="E17922" s="1">
        <v>575727</v>
      </c>
      <c r="G17922" t="s">
        <v>13</v>
      </c>
      <c r="H17922" t="s">
        <v>34572</v>
      </c>
      <c r="I17922" t="s">
        <v>1495</v>
      </c>
      <c r="J17922" t="s">
        <v>280</v>
      </c>
      <c r="K17922" t="s">
        <v>24</v>
      </c>
      <c r="L17922" t="s">
        <v>17</v>
      </c>
      <c r="M17922" t="s">
        <v>450</v>
      </c>
    </row>
    <row r="17923" spans="1:13" x14ac:dyDescent="0.3">
      <c r="A17923" t="s">
        <v>1493</v>
      </c>
      <c r="C17923" t="s">
        <v>33755</v>
      </c>
      <c r="D17923">
        <v>17</v>
      </c>
      <c r="E17923" s="1">
        <v>492506</v>
      </c>
      <c r="G17923" t="s">
        <v>13</v>
      </c>
      <c r="H17923" t="s">
        <v>33815</v>
      </c>
      <c r="I17923" t="s">
        <v>1495</v>
      </c>
      <c r="J17923" t="s">
        <v>280</v>
      </c>
      <c r="K17923" t="s">
        <v>24</v>
      </c>
      <c r="L17923" t="s">
        <v>17</v>
      </c>
      <c r="M17923" t="s">
        <v>345</v>
      </c>
    </row>
    <row r="17924" spans="1:13" x14ac:dyDescent="0.3">
      <c r="A17924" t="s">
        <v>1493</v>
      </c>
      <c r="C17924" t="s">
        <v>38133</v>
      </c>
      <c r="D17924">
        <v>59</v>
      </c>
      <c r="E17924" s="1">
        <v>1600000</v>
      </c>
      <c r="G17924" t="s">
        <v>111</v>
      </c>
      <c r="H17924" t="s">
        <v>38157</v>
      </c>
      <c r="I17924" t="s">
        <v>1495</v>
      </c>
      <c r="J17924" t="s">
        <v>280</v>
      </c>
      <c r="K17924" t="s">
        <v>24</v>
      </c>
      <c r="L17924" t="s">
        <v>25</v>
      </c>
      <c r="M17924" t="s">
        <v>87</v>
      </c>
    </row>
    <row r="17925" spans="1:13" x14ac:dyDescent="0.3">
      <c r="A17925" t="s">
        <v>1493</v>
      </c>
      <c r="C17925" t="s">
        <v>17948</v>
      </c>
      <c r="D17925">
        <v>51</v>
      </c>
      <c r="E17925" s="1">
        <v>4940494</v>
      </c>
      <c r="G17925" t="s">
        <v>13</v>
      </c>
      <c r="H17925" t="s">
        <v>17950</v>
      </c>
      <c r="I17925" t="s">
        <v>1495</v>
      </c>
      <c r="J17925" t="s">
        <v>280</v>
      </c>
      <c r="K17925" t="s">
        <v>24</v>
      </c>
      <c r="L17925" t="s">
        <v>17</v>
      </c>
      <c r="M17925" t="s">
        <v>450</v>
      </c>
    </row>
    <row r="17926" spans="1:13" x14ac:dyDescent="0.3">
      <c r="A17926" t="s">
        <v>1493</v>
      </c>
      <c r="C17926" t="s">
        <v>18080</v>
      </c>
      <c r="D17926">
        <v>67</v>
      </c>
      <c r="E17926" s="1">
        <v>2706245</v>
      </c>
      <c r="G17926" t="s">
        <v>13</v>
      </c>
      <c r="H17926" t="s">
        <v>18081</v>
      </c>
      <c r="I17926" t="s">
        <v>1495</v>
      </c>
      <c r="J17926" t="s">
        <v>280</v>
      </c>
      <c r="K17926" t="s">
        <v>24</v>
      </c>
      <c r="L17926" t="s">
        <v>38</v>
      </c>
      <c r="M17926" t="s">
        <v>345</v>
      </c>
    </row>
    <row r="17927" spans="1:13" x14ac:dyDescent="0.3">
      <c r="A17927" t="s">
        <v>1493</v>
      </c>
      <c r="C17927" t="s">
        <v>25723</v>
      </c>
      <c r="D17927">
        <v>12</v>
      </c>
      <c r="E17927" s="1">
        <v>75000</v>
      </c>
      <c r="G17927" t="s">
        <v>13</v>
      </c>
      <c r="H17927" t="s">
        <v>25747</v>
      </c>
      <c r="I17927" t="s">
        <v>1495</v>
      </c>
      <c r="J17927" t="s">
        <v>280</v>
      </c>
      <c r="K17927" t="s">
        <v>24</v>
      </c>
      <c r="L17927" t="s">
        <v>17</v>
      </c>
      <c r="M17927" t="s">
        <v>345</v>
      </c>
    </row>
    <row r="17928" spans="1:13" x14ac:dyDescent="0.3">
      <c r="A17928" t="s">
        <v>1493</v>
      </c>
      <c r="C17928" t="s">
        <v>6536</v>
      </c>
      <c r="D17928">
        <v>12</v>
      </c>
      <c r="E17928" s="1">
        <v>250000</v>
      </c>
      <c r="G17928" t="s">
        <v>111</v>
      </c>
      <c r="H17928" t="s">
        <v>6537</v>
      </c>
      <c r="I17928" t="s">
        <v>1495</v>
      </c>
      <c r="J17928" t="s">
        <v>280</v>
      </c>
      <c r="K17928" t="s">
        <v>24</v>
      </c>
      <c r="L17928" t="s">
        <v>25</v>
      </c>
      <c r="M17928" t="s">
        <v>87</v>
      </c>
    </row>
    <row r="17929" spans="1:13" x14ac:dyDescent="0.3">
      <c r="A17929" t="s">
        <v>6262</v>
      </c>
      <c r="C17929" t="s">
        <v>6249</v>
      </c>
      <c r="D17929">
        <v>12</v>
      </c>
      <c r="E17929" s="1">
        <v>10000</v>
      </c>
      <c r="G17929" t="s">
        <v>111</v>
      </c>
      <c r="H17929" t="s">
        <v>6121</v>
      </c>
      <c r="I17929" t="s">
        <v>156</v>
      </c>
      <c r="J17929" t="s">
        <v>22</v>
      </c>
      <c r="K17929" t="s">
        <v>24</v>
      </c>
      <c r="L17929" t="s">
        <v>25</v>
      </c>
      <c r="M17929" t="s">
        <v>6109</v>
      </c>
    </row>
    <row r="17930" spans="1:13" x14ac:dyDescent="0.3">
      <c r="A17930" t="s">
        <v>26916</v>
      </c>
      <c r="C17930" t="s">
        <v>26519</v>
      </c>
      <c r="D17930">
        <v>5</v>
      </c>
      <c r="E17930" s="1">
        <v>7769</v>
      </c>
      <c r="G17930" t="s">
        <v>34</v>
      </c>
      <c r="H17930" t="s">
        <v>6143</v>
      </c>
      <c r="I17930" t="s">
        <v>26917</v>
      </c>
      <c r="J17930" t="s">
        <v>2347</v>
      </c>
      <c r="K17930" t="s">
        <v>24</v>
      </c>
      <c r="L17930" t="s">
        <v>25</v>
      </c>
      <c r="M17930" t="s">
        <v>6146</v>
      </c>
    </row>
    <row r="17931" spans="1:13" x14ac:dyDescent="0.3">
      <c r="A17931" t="s">
        <v>7980</v>
      </c>
      <c r="C17931" t="s">
        <v>7634</v>
      </c>
      <c r="D17931">
        <v>19</v>
      </c>
      <c r="E17931" s="1">
        <v>100000</v>
      </c>
      <c r="G17931" t="s">
        <v>13</v>
      </c>
      <c r="H17931" t="s">
        <v>7981</v>
      </c>
      <c r="I17931" t="s">
        <v>156</v>
      </c>
      <c r="J17931" t="s">
        <v>22</v>
      </c>
      <c r="K17931" t="s">
        <v>24</v>
      </c>
      <c r="L17931" t="s">
        <v>17</v>
      </c>
      <c r="M17931" t="s">
        <v>450</v>
      </c>
    </row>
    <row r="17932" spans="1:13" x14ac:dyDescent="0.3">
      <c r="A17932" t="s">
        <v>20840</v>
      </c>
      <c r="C17932" t="s">
        <v>20542</v>
      </c>
      <c r="D17932">
        <v>3</v>
      </c>
      <c r="E17932" s="1">
        <v>4285</v>
      </c>
      <c r="G17932" t="s">
        <v>34</v>
      </c>
      <c r="H17932" t="s">
        <v>6143</v>
      </c>
      <c r="I17932" t="s">
        <v>20841</v>
      </c>
      <c r="J17932" t="s">
        <v>627</v>
      </c>
      <c r="K17932" t="s">
        <v>24</v>
      </c>
      <c r="L17932" t="s">
        <v>25</v>
      </c>
      <c r="M17932" t="s">
        <v>6146</v>
      </c>
    </row>
    <row r="17933" spans="1:13" x14ac:dyDescent="0.3">
      <c r="A17933" t="s">
        <v>20842</v>
      </c>
      <c r="C17933" t="s">
        <v>20542</v>
      </c>
      <c r="D17933">
        <v>3</v>
      </c>
      <c r="E17933" s="1">
        <v>11010</v>
      </c>
      <c r="G17933" t="s">
        <v>34</v>
      </c>
      <c r="H17933" t="s">
        <v>6143</v>
      </c>
      <c r="I17933" t="s">
        <v>20843</v>
      </c>
      <c r="J17933" t="s">
        <v>627</v>
      </c>
      <c r="K17933" t="s">
        <v>24</v>
      </c>
      <c r="L17933" t="s">
        <v>25</v>
      </c>
      <c r="M17933" t="s">
        <v>6146</v>
      </c>
    </row>
    <row r="17934" spans="1:13" x14ac:dyDescent="0.3">
      <c r="A17934" t="s">
        <v>26255</v>
      </c>
      <c r="C17934" t="s">
        <v>25932</v>
      </c>
      <c r="D17934">
        <v>2</v>
      </c>
      <c r="E17934" s="1">
        <v>7684</v>
      </c>
      <c r="G17934" t="s">
        <v>34</v>
      </c>
      <c r="H17934" t="s">
        <v>6143</v>
      </c>
      <c r="I17934" t="s">
        <v>26256</v>
      </c>
      <c r="J17934" t="s">
        <v>700</v>
      </c>
      <c r="K17934" t="s">
        <v>24</v>
      </c>
      <c r="L17934" t="s">
        <v>25</v>
      </c>
      <c r="M17934" t="s">
        <v>6146</v>
      </c>
    </row>
    <row r="17935" spans="1:13" x14ac:dyDescent="0.3">
      <c r="A17935" t="s">
        <v>26255</v>
      </c>
      <c r="C17935" t="s">
        <v>31493</v>
      </c>
      <c r="D17935">
        <v>5</v>
      </c>
      <c r="E17935" s="1">
        <v>16915</v>
      </c>
      <c r="G17935" t="s">
        <v>34</v>
      </c>
      <c r="H17935" t="s">
        <v>6143</v>
      </c>
      <c r="I17935" t="s">
        <v>26256</v>
      </c>
      <c r="J17935" t="s">
        <v>311</v>
      </c>
      <c r="K17935" t="s">
        <v>24</v>
      </c>
      <c r="L17935" t="s">
        <v>25</v>
      </c>
      <c r="M17935" t="s">
        <v>6146</v>
      </c>
    </row>
    <row r="17936" spans="1:13" x14ac:dyDescent="0.3">
      <c r="A17936" t="s">
        <v>32344</v>
      </c>
      <c r="C17936" t="s">
        <v>32274</v>
      </c>
      <c r="D17936">
        <v>2</v>
      </c>
      <c r="E17936" s="1">
        <v>17050</v>
      </c>
      <c r="G17936" t="s">
        <v>34</v>
      </c>
      <c r="H17936" t="s">
        <v>6143</v>
      </c>
      <c r="I17936" t="s">
        <v>1584</v>
      </c>
      <c r="J17936" t="s">
        <v>3026</v>
      </c>
      <c r="K17936" t="s">
        <v>24</v>
      </c>
      <c r="L17936" t="s">
        <v>25</v>
      </c>
      <c r="M17936" t="s">
        <v>6146</v>
      </c>
    </row>
    <row r="17937" spans="1:13" x14ac:dyDescent="0.3">
      <c r="A17937" t="s">
        <v>26918</v>
      </c>
      <c r="C17937" t="s">
        <v>26519</v>
      </c>
      <c r="D17937">
        <v>5</v>
      </c>
      <c r="E17937" s="1">
        <v>7700</v>
      </c>
      <c r="G17937" t="s">
        <v>34</v>
      </c>
      <c r="H17937" t="s">
        <v>6143</v>
      </c>
      <c r="I17937" t="s">
        <v>1584</v>
      </c>
      <c r="J17937" t="s">
        <v>2347</v>
      </c>
      <c r="K17937" t="s">
        <v>24</v>
      </c>
      <c r="L17937" t="s">
        <v>25</v>
      </c>
      <c r="M17937" t="s">
        <v>6146</v>
      </c>
    </row>
    <row r="17938" spans="1:13" x14ac:dyDescent="0.3">
      <c r="A17938" t="s">
        <v>28953</v>
      </c>
      <c r="C17938" t="s">
        <v>28936</v>
      </c>
      <c r="D17938">
        <v>19</v>
      </c>
      <c r="E17938" s="1">
        <v>197269</v>
      </c>
      <c r="G17938" t="s">
        <v>364</v>
      </c>
      <c r="H17938" t="s">
        <v>28954</v>
      </c>
      <c r="I17938" t="s">
        <v>1583</v>
      </c>
      <c r="J17938" t="s">
        <v>1583</v>
      </c>
      <c r="K17938" t="s">
        <v>1584</v>
      </c>
      <c r="L17938" t="s">
        <v>17</v>
      </c>
      <c r="M17938" t="s">
        <v>632</v>
      </c>
    </row>
    <row r="17939" spans="1:13" x14ac:dyDescent="0.3">
      <c r="A17939" t="s">
        <v>34119</v>
      </c>
      <c r="C17939" t="s">
        <v>34100</v>
      </c>
      <c r="D17939">
        <v>24</v>
      </c>
      <c r="E17939" s="1">
        <v>100000</v>
      </c>
      <c r="G17939" t="s">
        <v>13</v>
      </c>
      <c r="H17939" t="s">
        <v>34120</v>
      </c>
      <c r="I17939" t="s">
        <v>1583</v>
      </c>
      <c r="K17939" t="s">
        <v>1584</v>
      </c>
      <c r="L17939" t="s">
        <v>17</v>
      </c>
      <c r="M17939" t="s">
        <v>450</v>
      </c>
    </row>
    <row r="17940" spans="1:13" x14ac:dyDescent="0.3">
      <c r="A17940" t="s">
        <v>29173</v>
      </c>
      <c r="C17940" t="s">
        <v>29114</v>
      </c>
      <c r="D17940">
        <v>8</v>
      </c>
      <c r="E17940" s="1">
        <v>350000</v>
      </c>
      <c r="G17940" t="s">
        <v>34</v>
      </c>
      <c r="H17940" t="s">
        <v>29174</v>
      </c>
      <c r="I17940" t="s">
        <v>22</v>
      </c>
      <c r="J17940" t="s">
        <v>23</v>
      </c>
      <c r="K17940" t="s">
        <v>24</v>
      </c>
      <c r="L17940" t="s">
        <v>44</v>
      </c>
      <c r="M17940" t="s">
        <v>504</v>
      </c>
    </row>
    <row r="17941" spans="1:13" x14ac:dyDescent="0.3">
      <c r="A17941" t="s">
        <v>29173</v>
      </c>
      <c r="C17941" t="s">
        <v>30364</v>
      </c>
      <c r="D17941">
        <v>27</v>
      </c>
      <c r="E17941" s="1">
        <v>450000</v>
      </c>
      <c r="G17941" t="s">
        <v>34</v>
      </c>
      <c r="H17941" t="s">
        <v>30455</v>
      </c>
      <c r="I17941" t="s">
        <v>22</v>
      </c>
      <c r="J17941" t="s">
        <v>23</v>
      </c>
      <c r="K17941" t="s">
        <v>24</v>
      </c>
      <c r="L17941" t="s">
        <v>38</v>
      </c>
      <c r="M17941" t="s">
        <v>504</v>
      </c>
    </row>
    <row r="17942" spans="1:13" x14ac:dyDescent="0.3">
      <c r="A17942" t="s">
        <v>20844</v>
      </c>
      <c r="C17942" t="s">
        <v>20542</v>
      </c>
      <c r="D17942">
        <v>3</v>
      </c>
      <c r="E17942" s="1">
        <v>7215</v>
      </c>
      <c r="G17942" t="s">
        <v>34</v>
      </c>
      <c r="H17942" t="s">
        <v>6143</v>
      </c>
      <c r="I17942" t="s">
        <v>7821</v>
      </c>
      <c r="J17942" t="s">
        <v>627</v>
      </c>
      <c r="K17942" t="s">
        <v>24</v>
      </c>
      <c r="L17942" t="s">
        <v>25</v>
      </c>
      <c r="M17942" t="s">
        <v>6146</v>
      </c>
    </row>
    <row r="17943" spans="1:13" x14ac:dyDescent="0.3">
      <c r="A17943" t="s">
        <v>32931</v>
      </c>
      <c r="C17943" t="s">
        <v>32581</v>
      </c>
      <c r="D17943">
        <v>7</v>
      </c>
      <c r="E17943" s="1">
        <v>19146</v>
      </c>
      <c r="G17943" t="s">
        <v>34</v>
      </c>
      <c r="H17943" t="s">
        <v>6143</v>
      </c>
      <c r="I17943" t="s">
        <v>32932</v>
      </c>
      <c r="J17943" t="s">
        <v>70</v>
      </c>
      <c r="K17943" t="s">
        <v>24</v>
      </c>
      <c r="L17943" t="s">
        <v>25</v>
      </c>
      <c r="M17943" t="s">
        <v>6146</v>
      </c>
    </row>
    <row r="17944" spans="1:13" x14ac:dyDescent="0.3">
      <c r="A17944" t="s">
        <v>1872</v>
      </c>
      <c r="C17944" t="s">
        <v>1852</v>
      </c>
      <c r="D17944">
        <v>10</v>
      </c>
      <c r="E17944" s="1">
        <v>149937</v>
      </c>
      <c r="G17944" t="s">
        <v>34</v>
      </c>
      <c r="H17944" t="s">
        <v>1873</v>
      </c>
      <c r="I17944" t="s">
        <v>858</v>
      </c>
      <c r="K17944" t="s">
        <v>645</v>
      </c>
      <c r="L17944" t="s">
        <v>44</v>
      </c>
      <c r="M17944" t="s">
        <v>39</v>
      </c>
    </row>
    <row r="17945" spans="1:13" x14ac:dyDescent="0.3">
      <c r="A17945" t="s">
        <v>1872</v>
      </c>
      <c r="C17945" t="s">
        <v>30364</v>
      </c>
      <c r="D17945">
        <v>9</v>
      </c>
      <c r="E17945" s="1">
        <v>68412</v>
      </c>
      <c r="G17945" t="s">
        <v>34</v>
      </c>
      <c r="H17945" t="s">
        <v>30437</v>
      </c>
      <c r="I17945" t="s">
        <v>858</v>
      </c>
      <c r="K17945" t="s">
        <v>645</v>
      </c>
      <c r="L17945" t="s">
        <v>44</v>
      </c>
      <c r="M17945" t="s">
        <v>39</v>
      </c>
    </row>
    <row r="17946" spans="1:13" x14ac:dyDescent="0.3">
      <c r="A17946" t="s">
        <v>1872</v>
      </c>
      <c r="C17946" t="s">
        <v>23704</v>
      </c>
      <c r="D17946">
        <v>63</v>
      </c>
      <c r="E17946" s="1">
        <v>1481463</v>
      </c>
      <c r="G17946" t="s">
        <v>34</v>
      </c>
      <c r="H17946" t="s">
        <v>23759</v>
      </c>
      <c r="I17946" t="s">
        <v>858</v>
      </c>
      <c r="K17946" t="s">
        <v>645</v>
      </c>
      <c r="L17946" t="s">
        <v>44</v>
      </c>
      <c r="M17946" t="s">
        <v>39</v>
      </c>
    </row>
    <row r="17947" spans="1:13" x14ac:dyDescent="0.3">
      <c r="A17947" t="s">
        <v>1872</v>
      </c>
      <c r="C17947" t="s">
        <v>37047</v>
      </c>
      <c r="D17947">
        <v>133</v>
      </c>
      <c r="E17947" s="1">
        <v>1538972</v>
      </c>
      <c r="G17947" t="s">
        <v>13</v>
      </c>
      <c r="H17947" t="s">
        <v>37056</v>
      </c>
      <c r="I17947" t="s">
        <v>858</v>
      </c>
      <c r="K17947" t="s">
        <v>645</v>
      </c>
      <c r="L17947" t="s">
        <v>44</v>
      </c>
      <c r="M17947" t="s">
        <v>345</v>
      </c>
    </row>
    <row r="17948" spans="1:13" x14ac:dyDescent="0.3">
      <c r="A17948" t="s">
        <v>1872</v>
      </c>
      <c r="C17948" t="s">
        <v>38133</v>
      </c>
      <c r="D17948">
        <v>49</v>
      </c>
      <c r="E17948" s="1">
        <v>1013278</v>
      </c>
      <c r="G17948" t="s">
        <v>13</v>
      </c>
      <c r="H17948" t="s">
        <v>38144</v>
      </c>
      <c r="I17948" t="s">
        <v>858</v>
      </c>
      <c r="K17948" t="s">
        <v>645</v>
      </c>
      <c r="L17948" t="s">
        <v>44</v>
      </c>
      <c r="M17948" t="s">
        <v>345</v>
      </c>
    </row>
    <row r="17949" spans="1:13" x14ac:dyDescent="0.3">
      <c r="A17949" t="s">
        <v>1872</v>
      </c>
      <c r="C17949" t="s">
        <v>25343</v>
      </c>
      <c r="D17949">
        <v>79</v>
      </c>
      <c r="E17949" s="1">
        <v>7873146</v>
      </c>
      <c r="G17949" t="s">
        <v>13</v>
      </c>
      <c r="H17949" t="s">
        <v>25349</v>
      </c>
      <c r="I17949" t="s">
        <v>858</v>
      </c>
      <c r="K17949" t="s">
        <v>645</v>
      </c>
      <c r="L17949" t="s">
        <v>44</v>
      </c>
      <c r="M17949" t="s">
        <v>345</v>
      </c>
    </row>
    <row r="17950" spans="1:13" x14ac:dyDescent="0.3">
      <c r="A17950" t="s">
        <v>14311</v>
      </c>
      <c r="C17950" t="s">
        <v>14108</v>
      </c>
      <c r="D17950">
        <v>7</v>
      </c>
      <c r="E17950" s="1">
        <v>19246</v>
      </c>
      <c r="G17950" t="s">
        <v>34</v>
      </c>
      <c r="H17950" t="s">
        <v>6143</v>
      </c>
      <c r="I17950" t="s">
        <v>14312</v>
      </c>
      <c r="J17950" t="s">
        <v>433</v>
      </c>
      <c r="K17950" t="s">
        <v>24</v>
      </c>
      <c r="L17950" t="s">
        <v>25</v>
      </c>
      <c r="M17950" t="s">
        <v>6146</v>
      </c>
    </row>
    <row r="17951" spans="1:13" x14ac:dyDescent="0.3">
      <c r="A17951" t="s">
        <v>31748</v>
      </c>
      <c r="C17951" t="s">
        <v>31728</v>
      </c>
      <c r="D17951">
        <v>6</v>
      </c>
      <c r="E17951" s="1">
        <v>58301</v>
      </c>
      <c r="G17951" t="s">
        <v>34</v>
      </c>
      <c r="H17951" t="s">
        <v>6143</v>
      </c>
      <c r="I17951" t="s">
        <v>31749</v>
      </c>
      <c r="J17951" t="s">
        <v>165</v>
      </c>
      <c r="K17951" t="s">
        <v>24</v>
      </c>
      <c r="L17951" t="s">
        <v>25</v>
      </c>
      <c r="M17951" t="s">
        <v>6146</v>
      </c>
    </row>
    <row r="17952" spans="1:13" x14ac:dyDescent="0.3">
      <c r="A17952" t="s">
        <v>13271</v>
      </c>
      <c r="C17952" t="s">
        <v>12994</v>
      </c>
      <c r="D17952">
        <v>6</v>
      </c>
      <c r="E17952" s="1">
        <v>16913</v>
      </c>
      <c r="G17952" t="s">
        <v>34</v>
      </c>
      <c r="H17952" t="s">
        <v>6143</v>
      </c>
      <c r="I17952" t="s">
        <v>13272</v>
      </c>
      <c r="J17952" t="s">
        <v>7536</v>
      </c>
      <c r="K17952" t="s">
        <v>24</v>
      </c>
      <c r="L17952" t="s">
        <v>25</v>
      </c>
      <c r="M17952" t="s">
        <v>6146</v>
      </c>
    </row>
    <row r="17953" spans="1:13" x14ac:dyDescent="0.3">
      <c r="A17953" t="s">
        <v>7047</v>
      </c>
      <c r="C17953" t="s">
        <v>6985</v>
      </c>
      <c r="D17953">
        <v>12</v>
      </c>
      <c r="E17953" s="1">
        <v>594869</v>
      </c>
      <c r="G17953" t="s">
        <v>34</v>
      </c>
      <c r="H17953" t="s">
        <v>7048</v>
      </c>
      <c r="I17953" t="s">
        <v>7049</v>
      </c>
      <c r="J17953" t="s">
        <v>7050</v>
      </c>
      <c r="K17953" t="s">
        <v>609</v>
      </c>
      <c r="L17953" t="s">
        <v>25</v>
      </c>
      <c r="M17953" t="s">
        <v>6146</v>
      </c>
    </row>
    <row r="17954" spans="1:13" x14ac:dyDescent="0.3">
      <c r="A17954" t="s">
        <v>1585</v>
      </c>
      <c r="C17954" t="s">
        <v>2269</v>
      </c>
      <c r="D17954">
        <v>24</v>
      </c>
      <c r="E17954" s="1">
        <v>2958995</v>
      </c>
      <c r="G17954" t="s">
        <v>13</v>
      </c>
      <c r="H17954" t="s">
        <v>2421</v>
      </c>
      <c r="I17954" t="s">
        <v>104</v>
      </c>
      <c r="J17954" t="s">
        <v>86</v>
      </c>
      <c r="K17954" t="s">
        <v>24</v>
      </c>
      <c r="L17954" t="s">
        <v>17</v>
      </c>
      <c r="M17954" t="s">
        <v>82</v>
      </c>
    </row>
    <row r="17955" spans="1:13" x14ac:dyDescent="0.3">
      <c r="A17955" t="s">
        <v>1585</v>
      </c>
      <c r="C17955" t="s">
        <v>1558</v>
      </c>
      <c r="D17955">
        <v>61</v>
      </c>
      <c r="E17955" s="1">
        <v>16500000</v>
      </c>
      <c r="G17955" t="s">
        <v>13</v>
      </c>
      <c r="H17955" t="s">
        <v>1586</v>
      </c>
      <c r="I17955" t="s">
        <v>104</v>
      </c>
      <c r="J17955" t="s">
        <v>86</v>
      </c>
      <c r="K17955" t="s">
        <v>24</v>
      </c>
      <c r="L17955" t="s">
        <v>17</v>
      </c>
      <c r="M17955" t="s">
        <v>1587</v>
      </c>
    </row>
    <row r="17956" spans="1:13" x14ac:dyDescent="0.3">
      <c r="A17956" t="s">
        <v>1585</v>
      </c>
      <c r="C17956" t="s">
        <v>27925</v>
      </c>
      <c r="D17956">
        <v>35</v>
      </c>
      <c r="E17956" s="1">
        <v>8168364</v>
      </c>
      <c r="G17956" t="s">
        <v>13</v>
      </c>
      <c r="H17956" t="s">
        <v>28131</v>
      </c>
      <c r="I17956" t="s">
        <v>104</v>
      </c>
      <c r="J17956" t="s">
        <v>86</v>
      </c>
      <c r="K17956" t="s">
        <v>24</v>
      </c>
      <c r="L17956" t="s">
        <v>17</v>
      </c>
      <c r="M17956" t="s">
        <v>442</v>
      </c>
    </row>
    <row r="17957" spans="1:13" x14ac:dyDescent="0.3">
      <c r="A17957" t="s">
        <v>1585</v>
      </c>
      <c r="C17957" t="s">
        <v>30595</v>
      </c>
      <c r="D17957">
        <v>23</v>
      </c>
      <c r="E17957" s="1">
        <v>550000</v>
      </c>
      <c r="G17957" t="s">
        <v>13</v>
      </c>
      <c r="H17957" t="s">
        <v>30650</v>
      </c>
      <c r="I17957" t="s">
        <v>104</v>
      </c>
      <c r="J17957" t="s">
        <v>86</v>
      </c>
      <c r="K17957" t="s">
        <v>24</v>
      </c>
      <c r="L17957" t="s">
        <v>17</v>
      </c>
      <c r="M17957" t="s">
        <v>442</v>
      </c>
    </row>
    <row r="17958" spans="1:13" x14ac:dyDescent="0.3">
      <c r="A17958" t="s">
        <v>1585</v>
      </c>
      <c r="C17958" t="s">
        <v>5155</v>
      </c>
      <c r="D17958">
        <v>69</v>
      </c>
      <c r="E17958" s="1">
        <v>5794761</v>
      </c>
      <c r="G17958" t="s">
        <v>13</v>
      </c>
      <c r="H17958" t="s">
        <v>5166</v>
      </c>
      <c r="I17958" t="s">
        <v>104</v>
      </c>
      <c r="J17958" t="s">
        <v>86</v>
      </c>
      <c r="K17958" t="s">
        <v>24</v>
      </c>
      <c r="L17958" t="s">
        <v>17</v>
      </c>
      <c r="M17958" t="s">
        <v>450</v>
      </c>
    </row>
    <row r="17959" spans="1:13" x14ac:dyDescent="0.3">
      <c r="A17959" t="s">
        <v>1585</v>
      </c>
      <c r="C17959" t="s">
        <v>5155</v>
      </c>
      <c r="D17959">
        <v>36</v>
      </c>
      <c r="E17959" s="1">
        <v>2000173</v>
      </c>
      <c r="G17959" t="s">
        <v>13</v>
      </c>
      <c r="H17959" t="s">
        <v>5263</v>
      </c>
      <c r="I17959" t="s">
        <v>104</v>
      </c>
      <c r="J17959" t="s">
        <v>86</v>
      </c>
      <c r="K17959" t="s">
        <v>24</v>
      </c>
      <c r="L17959" t="s">
        <v>17</v>
      </c>
      <c r="M17959" t="s">
        <v>450</v>
      </c>
    </row>
    <row r="17960" spans="1:13" x14ac:dyDescent="0.3">
      <c r="A17960" t="s">
        <v>1585</v>
      </c>
      <c r="C17960" t="s">
        <v>22837</v>
      </c>
      <c r="D17960">
        <v>20</v>
      </c>
      <c r="E17960" s="1">
        <v>1542000</v>
      </c>
      <c r="G17960" t="s">
        <v>13</v>
      </c>
      <c r="H17960" t="s">
        <v>22910</v>
      </c>
      <c r="I17960" t="s">
        <v>104</v>
      </c>
      <c r="J17960" t="s">
        <v>86</v>
      </c>
      <c r="K17960" t="s">
        <v>24</v>
      </c>
      <c r="L17960" t="s">
        <v>17</v>
      </c>
      <c r="M17960" t="s">
        <v>18</v>
      </c>
    </row>
    <row r="17961" spans="1:13" x14ac:dyDescent="0.3">
      <c r="A17961" t="s">
        <v>17189</v>
      </c>
      <c r="C17961" t="s">
        <v>17183</v>
      </c>
      <c r="D17961">
        <v>20</v>
      </c>
      <c r="E17961" s="1">
        <v>659154</v>
      </c>
      <c r="G17961" t="s">
        <v>34</v>
      </c>
      <c r="H17961" t="s">
        <v>17190</v>
      </c>
      <c r="I17961" t="s">
        <v>17191</v>
      </c>
      <c r="K17961" t="s">
        <v>16</v>
      </c>
      <c r="L17961" t="s">
        <v>17</v>
      </c>
      <c r="M17961" t="s">
        <v>504</v>
      </c>
    </row>
    <row r="17962" spans="1:13" x14ac:dyDescent="0.3">
      <c r="A17962" t="s">
        <v>8447</v>
      </c>
      <c r="C17962" t="s">
        <v>8196</v>
      </c>
      <c r="D17962">
        <v>1</v>
      </c>
      <c r="E17962" s="1">
        <v>50000</v>
      </c>
      <c r="G17962" t="s">
        <v>571</v>
      </c>
      <c r="H17962" t="s">
        <v>8448</v>
      </c>
      <c r="I17962" t="s">
        <v>2964</v>
      </c>
      <c r="J17962" t="s">
        <v>119</v>
      </c>
      <c r="K17962" t="s">
        <v>24</v>
      </c>
      <c r="L17962" t="s">
        <v>17</v>
      </c>
      <c r="M17962" t="s">
        <v>7758</v>
      </c>
    </row>
    <row r="17963" spans="1:13" x14ac:dyDescent="0.3">
      <c r="A17963" t="s">
        <v>10917</v>
      </c>
      <c r="C17963" t="s">
        <v>10901</v>
      </c>
      <c r="D17963">
        <v>43</v>
      </c>
      <c r="E17963" s="1">
        <v>1425967</v>
      </c>
      <c r="G17963" t="s">
        <v>13</v>
      </c>
      <c r="H17963" t="s">
        <v>10918</v>
      </c>
      <c r="I17963" t="s">
        <v>6018</v>
      </c>
      <c r="K17963" t="s">
        <v>481</v>
      </c>
      <c r="L17963" t="s">
        <v>17</v>
      </c>
      <c r="M17963" t="s">
        <v>4753</v>
      </c>
    </row>
    <row r="17964" spans="1:13" x14ac:dyDescent="0.3">
      <c r="A17964" t="s">
        <v>7989</v>
      </c>
      <c r="C17964" t="s">
        <v>7634</v>
      </c>
      <c r="D17964">
        <v>25</v>
      </c>
      <c r="E17964" s="1">
        <v>100000</v>
      </c>
      <c r="G17964" t="s">
        <v>13</v>
      </c>
      <c r="H17964" t="s">
        <v>7990</v>
      </c>
      <c r="I17964" t="s">
        <v>6018</v>
      </c>
      <c r="K17964" t="s">
        <v>481</v>
      </c>
      <c r="L17964" t="s">
        <v>17</v>
      </c>
      <c r="M17964" t="s">
        <v>450</v>
      </c>
    </row>
    <row r="17965" spans="1:13" x14ac:dyDescent="0.3">
      <c r="A17965" t="s">
        <v>7989</v>
      </c>
      <c r="C17965" t="s">
        <v>35729</v>
      </c>
      <c r="D17965">
        <v>18</v>
      </c>
      <c r="E17965" s="1">
        <v>100000</v>
      </c>
      <c r="G17965" t="s">
        <v>13</v>
      </c>
      <c r="H17965" t="s">
        <v>35843</v>
      </c>
      <c r="I17965" t="s">
        <v>6018</v>
      </c>
      <c r="K17965" t="s">
        <v>481</v>
      </c>
      <c r="L17965" t="s">
        <v>17</v>
      </c>
      <c r="M17965" t="s">
        <v>450</v>
      </c>
    </row>
    <row r="17966" spans="1:13" x14ac:dyDescent="0.3">
      <c r="A17966" t="s">
        <v>16610</v>
      </c>
      <c r="C17966" t="s">
        <v>27194</v>
      </c>
      <c r="D17966">
        <v>22</v>
      </c>
      <c r="E17966" s="1">
        <v>15000000</v>
      </c>
      <c r="G17966" t="s">
        <v>13</v>
      </c>
      <c r="H17966" t="s">
        <v>27395</v>
      </c>
      <c r="I17966" t="s">
        <v>1383</v>
      </c>
      <c r="J17966" t="s">
        <v>175</v>
      </c>
      <c r="K17966" t="s">
        <v>24</v>
      </c>
      <c r="L17966" t="s">
        <v>38</v>
      </c>
      <c r="M17966" t="s">
        <v>27396</v>
      </c>
    </row>
    <row r="17967" spans="1:13" x14ac:dyDescent="0.3">
      <c r="A17967" t="s">
        <v>16610</v>
      </c>
      <c r="C17967" t="s">
        <v>16599</v>
      </c>
      <c r="D17967">
        <v>75</v>
      </c>
      <c r="E17967" s="1">
        <v>82553834</v>
      </c>
      <c r="G17967" t="s">
        <v>13</v>
      </c>
      <c r="H17967" t="s">
        <v>16611</v>
      </c>
      <c r="I17967" t="s">
        <v>1383</v>
      </c>
      <c r="J17967" t="s">
        <v>175</v>
      </c>
      <c r="K17967" t="s">
        <v>24</v>
      </c>
      <c r="L17967" t="s">
        <v>17</v>
      </c>
      <c r="M17967" t="s">
        <v>82</v>
      </c>
    </row>
    <row r="17968" spans="1:13" x14ac:dyDescent="0.3">
      <c r="A17968" t="s">
        <v>5401</v>
      </c>
      <c r="C17968" t="s">
        <v>5155</v>
      </c>
      <c r="D17968">
        <v>18</v>
      </c>
      <c r="E17968" s="1">
        <v>100000</v>
      </c>
      <c r="G17968" t="s">
        <v>13</v>
      </c>
      <c r="H17968" t="s">
        <v>5402</v>
      </c>
      <c r="I17968" t="s">
        <v>5403</v>
      </c>
      <c r="J17968" t="s">
        <v>119</v>
      </c>
      <c r="K17968" t="s">
        <v>24</v>
      </c>
      <c r="L17968" t="s">
        <v>17</v>
      </c>
      <c r="M17968" t="s">
        <v>450</v>
      </c>
    </row>
    <row r="17969" spans="1:13" x14ac:dyDescent="0.3">
      <c r="A17969" t="s">
        <v>17026</v>
      </c>
      <c r="C17969" t="s">
        <v>22248</v>
      </c>
      <c r="D17969">
        <v>15</v>
      </c>
      <c r="E17969" s="1">
        <v>750000</v>
      </c>
      <c r="G17969" t="s">
        <v>13</v>
      </c>
      <c r="H17969" t="s">
        <v>22419</v>
      </c>
      <c r="I17969" t="s">
        <v>104</v>
      </c>
      <c r="J17969" t="s">
        <v>86</v>
      </c>
      <c r="K17969" t="s">
        <v>24</v>
      </c>
      <c r="L17969" t="s">
        <v>17</v>
      </c>
      <c r="M17969" t="s">
        <v>31</v>
      </c>
    </row>
    <row r="17970" spans="1:13" x14ac:dyDescent="0.3">
      <c r="A17970" t="s">
        <v>17026</v>
      </c>
      <c r="C17970" t="s">
        <v>16755</v>
      </c>
      <c r="D17970">
        <v>34</v>
      </c>
      <c r="E17970" s="1">
        <v>1998447</v>
      </c>
      <c r="G17970" t="s">
        <v>13</v>
      </c>
      <c r="H17970" t="s">
        <v>17027</v>
      </c>
      <c r="I17970" t="s">
        <v>104</v>
      </c>
      <c r="J17970" t="s">
        <v>86</v>
      </c>
      <c r="K17970" t="s">
        <v>24</v>
      </c>
      <c r="L17970" t="s">
        <v>17</v>
      </c>
      <c r="M17970" t="s">
        <v>31</v>
      </c>
    </row>
    <row r="17971" spans="1:13" x14ac:dyDescent="0.3">
      <c r="A17971" t="s">
        <v>17026</v>
      </c>
      <c r="C17971" t="s">
        <v>17183</v>
      </c>
      <c r="D17971">
        <v>31</v>
      </c>
      <c r="E17971" s="1">
        <v>1200067</v>
      </c>
      <c r="G17971" t="s">
        <v>13</v>
      </c>
      <c r="H17971" t="s">
        <v>17264</v>
      </c>
      <c r="I17971" t="s">
        <v>104</v>
      </c>
      <c r="J17971" t="s">
        <v>86</v>
      </c>
      <c r="K17971" t="s">
        <v>24</v>
      </c>
      <c r="L17971" t="s">
        <v>17</v>
      </c>
      <c r="M17971" t="s">
        <v>1592</v>
      </c>
    </row>
    <row r="17972" spans="1:13" x14ac:dyDescent="0.3">
      <c r="A17972" t="s">
        <v>7342</v>
      </c>
      <c r="C17972" t="s">
        <v>6985</v>
      </c>
      <c r="D17972">
        <v>4</v>
      </c>
      <c r="E17972" s="1">
        <v>8364</v>
      </c>
      <c r="G17972" t="s">
        <v>34</v>
      </c>
      <c r="H17972" t="s">
        <v>6143</v>
      </c>
      <c r="I17972" t="s">
        <v>7343</v>
      </c>
      <c r="J17972" t="s">
        <v>6105</v>
      </c>
      <c r="K17972" t="s">
        <v>24</v>
      </c>
      <c r="L17972" t="s">
        <v>25</v>
      </c>
      <c r="M17972" t="s">
        <v>6146</v>
      </c>
    </row>
    <row r="17973" spans="1:13" x14ac:dyDescent="0.3">
      <c r="A17973" t="s">
        <v>6949</v>
      </c>
      <c r="C17973" t="s">
        <v>6887</v>
      </c>
      <c r="D17973">
        <v>3</v>
      </c>
      <c r="E17973" s="1">
        <v>14307</v>
      </c>
      <c r="G17973" t="s">
        <v>34</v>
      </c>
      <c r="H17973" t="s">
        <v>6143</v>
      </c>
      <c r="I17973" t="s">
        <v>6950</v>
      </c>
      <c r="J17973" t="s">
        <v>5602</v>
      </c>
      <c r="K17973" t="s">
        <v>24</v>
      </c>
      <c r="L17973" t="s">
        <v>25</v>
      </c>
      <c r="M17973" t="s">
        <v>6146</v>
      </c>
    </row>
    <row r="17974" spans="1:13" x14ac:dyDescent="0.3">
      <c r="A17974" t="s">
        <v>5964</v>
      </c>
      <c r="C17974" t="s">
        <v>5881</v>
      </c>
      <c r="D17974">
        <v>6</v>
      </c>
      <c r="E17974" s="1">
        <v>236372</v>
      </c>
      <c r="G17974" t="s">
        <v>48</v>
      </c>
      <c r="H17974" t="s">
        <v>5965</v>
      </c>
      <c r="I17974" t="s">
        <v>5966</v>
      </c>
      <c r="J17974" t="s">
        <v>988</v>
      </c>
      <c r="K17974" t="s">
        <v>96</v>
      </c>
      <c r="L17974" t="s">
        <v>17</v>
      </c>
      <c r="M17974" t="s">
        <v>190</v>
      </c>
    </row>
    <row r="17975" spans="1:13" x14ac:dyDescent="0.3">
      <c r="A17975" t="s">
        <v>25261</v>
      </c>
      <c r="C17975" t="s">
        <v>37626</v>
      </c>
      <c r="D17975">
        <v>12</v>
      </c>
      <c r="E17975" s="1">
        <v>5000</v>
      </c>
      <c r="G17975" t="s">
        <v>21</v>
      </c>
      <c r="H17975" t="s">
        <v>970</v>
      </c>
      <c r="I17975" t="s">
        <v>156</v>
      </c>
      <c r="J17975" t="s">
        <v>22</v>
      </c>
      <c r="K17975" t="s">
        <v>24</v>
      </c>
      <c r="L17975" t="s">
        <v>25</v>
      </c>
      <c r="M17975" t="s">
        <v>26</v>
      </c>
    </row>
    <row r="17976" spans="1:13" x14ac:dyDescent="0.3">
      <c r="A17976" t="s">
        <v>25261</v>
      </c>
      <c r="C17976" t="s">
        <v>25248</v>
      </c>
      <c r="D17976">
        <v>12</v>
      </c>
      <c r="E17976" s="1">
        <v>213885</v>
      </c>
      <c r="G17976" t="s">
        <v>34</v>
      </c>
      <c r="H17976" t="s">
        <v>18482</v>
      </c>
      <c r="I17976" t="s">
        <v>156</v>
      </c>
      <c r="J17976" t="s">
        <v>22</v>
      </c>
      <c r="K17976" t="s">
        <v>24</v>
      </c>
      <c r="L17976" t="s">
        <v>25</v>
      </c>
      <c r="M17976" t="s">
        <v>6146</v>
      </c>
    </row>
    <row r="17977" spans="1:13" x14ac:dyDescent="0.3">
      <c r="A17977" t="s">
        <v>25261</v>
      </c>
      <c r="C17977" t="s">
        <v>33136</v>
      </c>
      <c r="D17977">
        <v>18</v>
      </c>
      <c r="E17977" s="1">
        <v>299398</v>
      </c>
      <c r="G17977" t="s">
        <v>111</v>
      </c>
      <c r="H17977" t="s">
        <v>33168</v>
      </c>
      <c r="I17977" t="s">
        <v>156</v>
      </c>
      <c r="J17977" t="s">
        <v>22</v>
      </c>
      <c r="K17977" t="s">
        <v>24</v>
      </c>
      <c r="L17977" t="s">
        <v>25</v>
      </c>
      <c r="M17977" t="s">
        <v>6109</v>
      </c>
    </row>
    <row r="17978" spans="1:13" x14ac:dyDescent="0.3">
      <c r="A17978" t="s">
        <v>25261</v>
      </c>
      <c r="C17978" t="s">
        <v>33280</v>
      </c>
      <c r="D17978">
        <v>18</v>
      </c>
      <c r="E17978" s="1">
        <v>200000</v>
      </c>
      <c r="G17978" t="s">
        <v>111</v>
      </c>
      <c r="H17978" t="s">
        <v>33287</v>
      </c>
      <c r="I17978" t="s">
        <v>156</v>
      </c>
      <c r="J17978" t="s">
        <v>22</v>
      </c>
      <c r="K17978" t="s">
        <v>24</v>
      </c>
      <c r="L17978" t="s">
        <v>25</v>
      </c>
      <c r="M17978" t="s">
        <v>6109</v>
      </c>
    </row>
    <row r="17979" spans="1:13" x14ac:dyDescent="0.3">
      <c r="A17979" t="s">
        <v>9140</v>
      </c>
      <c r="C17979" t="s">
        <v>9114</v>
      </c>
      <c r="D17979">
        <v>4</v>
      </c>
      <c r="E17979" s="1">
        <v>10000</v>
      </c>
      <c r="G17979" t="s">
        <v>21</v>
      </c>
      <c r="H17979" t="s">
        <v>970</v>
      </c>
      <c r="I17979" t="s">
        <v>156</v>
      </c>
      <c r="J17979" t="s">
        <v>22</v>
      </c>
      <c r="K17979" t="s">
        <v>24</v>
      </c>
      <c r="L17979" t="s">
        <v>25</v>
      </c>
      <c r="M17979" t="s">
        <v>26</v>
      </c>
    </row>
    <row r="17980" spans="1:13" x14ac:dyDescent="0.3">
      <c r="A17980" t="s">
        <v>9140</v>
      </c>
      <c r="C17980" t="s">
        <v>35134</v>
      </c>
      <c r="D17980">
        <v>1</v>
      </c>
      <c r="E17980" s="1">
        <v>10000</v>
      </c>
      <c r="G17980" t="s">
        <v>21</v>
      </c>
      <c r="H17980" t="s">
        <v>970</v>
      </c>
      <c r="I17980" t="s">
        <v>156</v>
      </c>
      <c r="J17980" t="s">
        <v>22</v>
      </c>
      <c r="K17980" t="s">
        <v>24</v>
      </c>
      <c r="L17980" t="s">
        <v>25</v>
      </c>
      <c r="M17980" t="s">
        <v>26</v>
      </c>
    </row>
    <row r="17981" spans="1:13" x14ac:dyDescent="0.3">
      <c r="A17981" t="s">
        <v>9140</v>
      </c>
      <c r="C17981" t="s">
        <v>33500</v>
      </c>
      <c r="D17981">
        <v>3</v>
      </c>
      <c r="E17981" s="1">
        <v>5000</v>
      </c>
      <c r="G17981" t="s">
        <v>21</v>
      </c>
      <c r="H17981" t="s">
        <v>970</v>
      </c>
      <c r="I17981" t="s">
        <v>156</v>
      </c>
      <c r="J17981" t="s">
        <v>22</v>
      </c>
      <c r="K17981" t="s">
        <v>24</v>
      </c>
      <c r="L17981" t="s">
        <v>25</v>
      </c>
      <c r="M17981" t="s">
        <v>26</v>
      </c>
    </row>
    <row r="17982" spans="1:13" x14ac:dyDescent="0.3">
      <c r="A17982" t="s">
        <v>9140</v>
      </c>
      <c r="C17982" t="s">
        <v>35691</v>
      </c>
      <c r="D17982">
        <v>12</v>
      </c>
      <c r="E17982" s="1">
        <v>2100</v>
      </c>
      <c r="G17982" t="s">
        <v>21</v>
      </c>
      <c r="H17982" t="s">
        <v>970</v>
      </c>
      <c r="I17982" t="s">
        <v>156</v>
      </c>
      <c r="J17982" t="s">
        <v>22</v>
      </c>
      <c r="K17982" t="s">
        <v>24</v>
      </c>
      <c r="L17982" t="s">
        <v>25</v>
      </c>
      <c r="M17982" t="s">
        <v>26</v>
      </c>
    </row>
    <row r="17983" spans="1:13" x14ac:dyDescent="0.3">
      <c r="A17983" t="s">
        <v>9140</v>
      </c>
      <c r="C17983" t="s">
        <v>38015</v>
      </c>
      <c r="D17983">
        <v>12</v>
      </c>
      <c r="E17983" s="1">
        <v>130000</v>
      </c>
      <c r="G17983" t="s">
        <v>111</v>
      </c>
      <c r="H17983" t="s">
        <v>970</v>
      </c>
      <c r="I17983" t="s">
        <v>156</v>
      </c>
      <c r="J17983" t="s">
        <v>22</v>
      </c>
      <c r="K17983" t="s">
        <v>24</v>
      </c>
      <c r="L17983" t="s">
        <v>25</v>
      </c>
      <c r="M17983" t="s">
        <v>87</v>
      </c>
    </row>
    <row r="17984" spans="1:13" x14ac:dyDescent="0.3">
      <c r="A17984" t="s">
        <v>9140</v>
      </c>
      <c r="C17984" t="s">
        <v>18118</v>
      </c>
      <c r="D17984">
        <v>24</v>
      </c>
      <c r="E17984" s="1">
        <v>263214</v>
      </c>
      <c r="G17984" t="s">
        <v>111</v>
      </c>
      <c r="H17984" t="s">
        <v>18148</v>
      </c>
      <c r="I17984" t="s">
        <v>156</v>
      </c>
      <c r="J17984" t="s">
        <v>22</v>
      </c>
      <c r="K17984" t="s">
        <v>24</v>
      </c>
      <c r="L17984" t="s">
        <v>25</v>
      </c>
      <c r="M17984" t="s">
        <v>6109</v>
      </c>
    </row>
    <row r="17985" spans="1:13" x14ac:dyDescent="0.3">
      <c r="A17985" t="s">
        <v>3282</v>
      </c>
      <c r="C17985" t="s">
        <v>2957</v>
      </c>
      <c r="D17985">
        <v>10</v>
      </c>
      <c r="E17985" s="1">
        <v>1610207</v>
      </c>
      <c r="G17985" t="s">
        <v>13</v>
      </c>
      <c r="H17985" t="s">
        <v>3283</v>
      </c>
      <c r="I17985" t="s">
        <v>3284</v>
      </c>
      <c r="J17985" t="s">
        <v>3285</v>
      </c>
      <c r="K17985" t="s">
        <v>24</v>
      </c>
      <c r="L17985" t="s">
        <v>17</v>
      </c>
      <c r="M17985" t="s">
        <v>207</v>
      </c>
    </row>
    <row r="17986" spans="1:13" x14ac:dyDescent="0.3">
      <c r="A17986" t="s">
        <v>32014</v>
      </c>
      <c r="C17986" t="s">
        <v>31866</v>
      </c>
      <c r="D17986">
        <v>4</v>
      </c>
      <c r="E17986" s="1">
        <v>5443</v>
      </c>
      <c r="G17986" t="s">
        <v>34</v>
      </c>
      <c r="H17986" t="s">
        <v>6143</v>
      </c>
      <c r="I17986" t="s">
        <v>32015</v>
      </c>
      <c r="J17986" t="s">
        <v>732</v>
      </c>
      <c r="K17986" t="s">
        <v>24</v>
      </c>
      <c r="L17986" t="s">
        <v>25</v>
      </c>
      <c r="M17986" t="s">
        <v>6146</v>
      </c>
    </row>
    <row r="17987" spans="1:13" x14ac:dyDescent="0.3">
      <c r="A17987" t="s">
        <v>24344</v>
      </c>
      <c r="C17987" t="s">
        <v>27194</v>
      </c>
      <c r="D17987">
        <v>25</v>
      </c>
      <c r="E17987" s="1">
        <v>1000045</v>
      </c>
      <c r="G17987" t="s">
        <v>13</v>
      </c>
      <c r="H17987" t="s">
        <v>27290</v>
      </c>
      <c r="I17987" t="s">
        <v>22</v>
      </c>
      <c r="J17987" t="s">
        <v>23</v>
      </c>
      <c r="K17987" t="s">
        <v>24</v>
      </c>
      <c r="L17987" t="s">
        <v>17</v>
      </c>
      <c r="M17987" t="s">
        <v>207</v>
      </c>
    </row>
    <row r="17988" spans="1:13" x14ac:dyDescent="0.3">
      <c r="A17988" t="s">
        <v>24344</v>
      </c>
      <c r="C17988" t="s">
        <v>24055</v>
      </c>
      <c r="D17988">
        <v>20</v>
      </c>
      <c r="E17988" s="1">
        <v>250000</v>
      </c>
      <c r="G17988" t="s">
        <v>13</v>
      </c>
      <c r="H17988" t="s">
        <v>24345</v>
      </c>
      <c r="I17988" t="s">
        <v>22</v>
      </c>
      <c r="J17988" t="s">
        <v>23</v>
      </c>
      <c r="K17988" t="s">
        <v>24</v>
      </c>
      <c r="L17988" t="s">
        <v>25</v>
      </c>
      <c r="M17988" t="s">
        <v>207</v>
      </c>
    </row>
    <row r="17989" spans="1:13" x14ac:dyDescent="0.3">
      <c r="A17989" t="s">
        <v>24344</v>
      </c>
      <c r="C17989" t="s">
        <v>25190</v>
      </c>
      <c r="D17989">
        <v>36</v>
      </c>
      <c r="E17989" s="1">
        <v>2250000</v>
      </c>
      <c r="G17989" t="s">
        <v>13</v>
      </c>
      <c r="H17989" t="s">
        <v>25211</v>
      </c>
      <c r="I17989" t="s">
        <v>22</v>
      </c>
      <c r="J17989" t="s">
        <v>23</v>
      </c>
      <c r="K17989" t="s">
        <v>24</v>
      </c>
      <c r="L17989" t="s">
        <v>17</v>
      </c>
      <c r="M17989" t="s">
        <v>101</v>
      </c>
    </row>
    <row r="17990" spans="1:13" x14ac:dyDescent="0.3">
      <c r="A17990" t="s">
        <v>27977</v>
      </c>
      <c r="C17990" t="s">
        <v>27925</v>
      </c>
      <c r="D17990">
        <v>35</v>
      </c>
      <c r="E17990" s="1">
        <v>3172326</v>
      </c>
      <c r="G17990" t="s">
        <v>34</v>
      </c>
      <c r="H17990" t="s">
        <v>27978</v>
      </c>
      <c r="I17990" t="s">
        <v>13531</v>
      </c>
      <c r="J17990" t="s">
        <v>30</v>
      </c>
      <c r="K17990" t="s">
        <v>24</v>
      </c>
      <c r="L17990" t="s">
        <v>44</v>
      </c>
      <c r="M17990" t="s">
        <v>39</v>
      </c>
    </row>
    <row r="17991" spans="1:13" x14ac:dyDescent="0.3">
      <c r="A17991" t="s">
        <v>13887</v>
      </c>
      <c r="C17991" t="s">
        <v>13456</v>
      </c>
      <c r="D17991">
        <v>7</v>
      </c>
      <c r="E17991" s="1">
        <v>5592</v>
      </c>
      <c r="G17991" t="s">
        <v>34</v>
      </c>
      <c r="H17991" t="s">
        <v>6143</v>
      </c>
      <c r="I17991" t="s">
        <v>13888</v>
      </c>
      <c r="J17991" t="s">
        <v>30</v>
      </c>
      <c r="K17991" t="s">
        <v>24</v>
      </c>
      <c r="L17991" t="s">
        <v>25</v>
      </c>
      <c r="M17991" t="s">
        <v>6146</v>
      </c>
    </row>
    <row r="17992" spans="1:13" x14ac:dyDescent="0.3">
      <c r="A17992" t="s">
        <v>11546</v>
      </c>
      <c r="C17992" t="s">
        <v>11494</v>
      </c>
      <c r="D17992">
        <v>1</v>
      </c>
      <c r="E17992" s="1">
        <v>50000</v>
      </c>
      <c r="G17992" t="s">
        <v>111</v>
      </c>
      <c r="H17992" t="s">
        <v>11547</v>
      </c>
      <c r="I17992" t="s">
        <v>11548</v>
      </c>
      <c r="J17992" t="s">
        <v>22</v>
      </c>
      <c r="K17992" t="s">
        <v>24</v>
      </c>
      <c r="L17992" t="s">
        <v>25</v>
      </c>
      <c r="M17992" t="s">
        <v>6109</v>
      </c>
    </row>
    <row r="17993" spans="1:13" x14ac:dyDescent="0.3">
      <c r="A17993" t="s">
        <v>7953</v>
      </c>
      <c r="C17993" t="s">
        <v>7634</v>
      </c>
      <c r="D17993">
        <v>3</v>
      </c>
      <c r="E17993" s="1">
        <v>20000</v>
      </c>
      <c r="G17993" t="s">
        <v>13</v>
      </c>
      <c r="H17993" t="s">
        <v>7954</v>
      </c>
      <c r="I17993" t="s">
        <v>4464</v>
      </c>
      <c r="K17993" t="s">
        <v>96</v>
      </c>
      <c r="L17993" t="s">
        <v>17</v>
      </c>
      <c r="M17993" t="s">
        <v>450</v>
      </c>
    </row>
    <row r="17994" spans="1:13" x14ac:dyDescent="0.3">
      <c r="A17994" t="s">
        <v>24387</v>
      </c>
      <c r="C17994" t="s">
        <v>24373</v>
      </c>
      <c r="D17994">
        <v>36</v>
      </c>
      <c r="E17994" s="1">
        <v>22500</v>
      </c>
      <c r="G17994" t="s">
        <v>111</v>
      </c>
      <c r="H17994" t="s">
        <v>970</v>
      </c>
      <c r="I17994" t="s">
        <v>24388</v>
      </c>
      <c r="J17994" t="s">
        <v>22</v>
      </c>
      <c r="K17994" t="s">
        <v>24</v>
      </c>
      <c r="L17994" t="s">
        <v>25</v>
      </c>
      <c r="M17994" t="s">
        <v>6109</v>
      </c>
    </row>
    <row r="17995" spans="1:13" x14ac:dyDescent="0.3">
      <c r="A17995" t="s">
        <v>37967</v>
      </c>
      <c r="C17995" t="s">
        <v>37919</v>
      </c>
      <c r="D17995">
        <v>60</v>
      </c>
      <c r="E17995" s="1">
        <v>10000000</v>
      </c>
      <c r="G17995" t="s">
        <v>111</v>
      </c>
      <c r="H17995" t="s">
        <v>5210</v>
      </c>
      <c r="I17995" t="s">
        <v>1433</v>
      </c>
      <c r="J17995" t="s">
        <v>732</v>
      </c>
      <c r="K17995" t="s">
        <v>24</v>
      </c>
      <c r="L17995" t="s">
        <v>25</v>
      </c>
      <c r="M17995" t="s">
        <v>322</v>
      </c>
    </row>
    <row r="17996" spans="1:13" x14ac:dyDescent="0.3">
      <c r="A17996" t="s">
        <v>34683</v>
      </c>
      <c r="C17996" t="s">
        <v>34627</v>
      </c>
      <c r="D17996">
        <v>38</v>
      </c>
      <c r="E17996" s="1">
        <v>100000</v>
      </c>
      <c r="G17996" t="s">
        <v>13</v>
      </c>
      <c r="H17996" t="s">
        <v>34684</v>
      </c>
      <c r="K17996" t="s">
        <v>5238</v>
      </c>
      <c r="L17996" t="s">
        <v>17</v>
      </c>
      <c r="M17996" t="s">
        <v>450</v>
      </c>
    </row>
    <row r="17997" spans="1:13" x14ac:dyDescent="0.3">
      <c r="A17997" t="s">
        <v>275</v>
      </c>
      <c r="C17997" t="s">
        <v>227</v>
      </c>
      <c r="D17997">
        <v>11</v>
      </c>
      <c r="E17997" s="1">
        <v>464346</v>
      </c>
      <c r="G17997" t="s">
        <v>13</v>
      </c>
      <c r="H17997" t="s">
        <v>276</v>
      </c>
      <c r="I17997" t="s">
        <v>277</v>
      </c>
      <c r="J17997" t="s">
        <v>119</v>
      </c>
      <c r="K17997" t="s">
        <v>24</v>
      </c>
      <c r="L17997" t="s">
        <v>17</v>
      </c>
      <c r="M17997" t="s">
        <v>207</v>
      </c>
    </row>
    <row r="17998" spans="1:13" x14ac:dyDescent="0.3">
      <c r="A17998" t="s">
        <v>15869</v>
      </c>
      <c r="C17998" t="s">
        <v>15737</v>
      </c>
      <c r="D17998">
        <v>16</v>
      </c>
      <c r="E17998" s="1">
        <v>350000</v>
      </c>
      <c r="G17998" t="s">
        <v>69</v>
      </c>
      <c r="H17998" t="s">
        <v>15870</v>
      </c>
      <c r="I17998" t="s">
        <v>359</v>
      </c>
      <c r="K17998" t="s">
        <v>189</v>
      </c>
      <c r="L17998" t="s">
        <v>17</v>
      </c>
      <c r="M17998" t="s">
        <v>39</v>
      </c>
    </row>
    <row r="17999" spans="1:13" x14ac:dyDescent="0.3">
      <c r="A17999" t="s">
        <v>7762</v>
      </c>
      <c r="C17999" t="s">
        <v>27925</v>
      </c>
      <c r="D17999">
        <v>23</v>
      </c>
      <c r="E17999" s="1">
        <v>1500280</v>
      </c>
      <c r="G17999" t="s">
        <v>34</v>
      </c>
      <c r="H17999" t="s">
        <v>27984</v>
      </c>
      <c r="I17999" t="s">
        <v>607</v>
      </c>
      <c r="J17999" t="s">
        <v>608</v>
      </c>
      <c r="K17999" t="s">
        <v>609</v>
      </c>
      <c r="L17999" t="s">
        <v>44</v>
      </c>
      <c r="M17999" t="s">
        <v>1498</v>
      </c>
    </row>
    <row r="18000" spans="1:13" x14ac:dyDescent="0.3">
      <c r="A18000" t="s">
        <v>7762</v>
      </c>
      <c r="C18000" t="s">
        <v>27925</v>
      </c>
      <c r="D18000">
        <v>23</v>
      </c>
      <c r="E18000" s="1">
        <v>1439850</v>
      </c>
      <c r="G18000" t="s">
        <v>34</v>
      </c>
      <c r="H18000" t="s">
        <v>28159</v>
      </c>
      <c r="I18000" t="s">
        <v>607</v>
      </c>
      <c r="J18000" t="s">
        <v>608</v>
      </c>
      <c r="K18000" t="s">
        <v>609</v>
      </c>
      <c r="L18000" t="s">
        <v>1146</v>
      </c>
      <c r="M18000" t="s">
        <v>740</v>
      </c>
    </row>
    <row r="18001" spans="1:13" x14ac:dyDescent="0.3">
      <c r="A18001" t="s">
        <v>7762</v>
      </c>
      <c r="C18001" t="s">
        <v>22837</v>
      </c>
      <c r="D18001">
        <v>18</v>
      </c>
      <c r="E18001" s="1">
        <v>734437</v>
      </c>
      <c r="G18001" t="s">
        <v>34</v>
      </c>
      <c r="H18001" t="s">
        <v>23013</v>
      </c>
      <c r="I18001" t="s">
        <v>607</v>
      </c>
      <c r="J18001" t="s">
        <v>608</v>
      </c>
      <c r="K18001" t="s">
        <v>609</v>
      </c>
      <c r="L18001" t="s">
        <v>17</v>
      </c>
      <c r="M18001" t="s">
        <v>740</v>
      </c>
    </row>
    <row r="18002" spans="1:13" x14ac:dyDescent="0.3">
      <c r="A18002" t="s">
        <v>7762</v>
      </c>
      <c r="C18002" t="s">
        <v>12314</v>
      </c>
      <c r="D18002">
        <v>38</v>
      </c>
      <c r="E18002" s="1">
        <v>1229381</v>
      </c>
      <c r="G18002" t="s">
        <v>364</v>
      </c>
      <c r="H18002" t="s">
        <v>12541</v>
      </c>
      <c r="I18002" t="s">
        <v>607</v>
      </c>
      <c r="J18002" t="s">
        <v>608</v>
      </c>
      <c r="K18002" t="s">
        <v>609</v>
      </c>
      <c r="L18002" t="s">
        <v>17</v>
      </c>
      <c r="M18002" t="s">
        <v>12542</v>
      </c>
    </row>
    <row r="18003" spans="1:13" x14ac:dyDescent="0.3">
      <c r="A18003" t="s">
        <v>7762</v>
      </c>
      <c r="C18003" t="s">
        <v>7634</v>
      </c>
      <c r="D18003">
        <v>25</v>
      </c>
      <c r="E18003" s="1">
        <v>595585</v>
      </c>
      <c r="G18003" t="s">
        <v>34</v>
      </c>
      <c r="H18003" t="s">
        <v>7763</v>
      </c>
      <c r="I18003" t="s">
        <v>607</v>
      </c>
      <c r="J18003" t="s">
        <v>608</v>
      </c>
      <c r="K18003" t="s">
        <v>609</v>
      </c>
      <c r="L18003" t="s">
        <v>17</v>
      </c>
      <c r="M18003" t="s">
        <v>740</v>
      </c>
    </row>
    <row r="18004" spans="1:13" x14ac:dyDescent="0.3">
      <c r="A18004" t="s">
        <v>3673</v>
      </c>
      <c r="C18004" t="s">
        <v>3657</v>
      </c>
      <c r="D18004">
        <v>39</v>
      </c>
      <c r="E18004" s="1">
        <v>257140</v>
      </c>
      <c r="G18004" t="s">
        <v>34</v>
      </c>
      <c r="H18004" t="s">
        <v>3674</v>
      </c>
      <c r="I18004" t="s">
        <v>2352</v>
      </c>
      <c r="J18004" t="s">
        <v>2352</v>
      </c>
      <c r="K18004" t="s">
        <v>37</v>
      </c>
      <c r="L18004" t="s">
        <v>38</v>
      </c>
      <c r="M18004" t="s">
        <v>989</v>
      </c>
    </row>
    <row r="18005" spans="1:13" x14ac:dyDescent="0.3">
      <c r="A18005" t="s">
        <v>6424</v>
      </c>
      <c r="C18005" t="s">
        <v>6249</v>
      </c>
      <c r="D18005">
        <v>4</v>
      </c>
      <c r="E18005" s="1">
        <v>15069</v>
      </c>
      <c r="G18005" t="s">
        <v>34</v>
      </c>
      <c r="H18005" t="s">
        <v>6143</v>
      </c>
      <c r="I18005" t="s">
        <v>6425</v>
      </c>
      <c r="J18005" t="s">
        <v>6297</v>
      </c>
      <c r="K18005" t="s">
        <v>24</v>
      </c>
      <c r="L18005" t="s">
        <v>25</v>
      </c>
      <c r="M18005" t="s">
        <v>6146</v>
      </c>
    </row>
    <row r="18006" spans="1:13" x14ac:dyDescent="0.3">
      <c r="A18006" t="s">
        <v>3646</v>
      </c>
      <c r="C18006" t="s">
        <v>3617</v>
      </c>
      <c r="D18006">
        <v>13</v>
      </c>
      <c r="E18006" s="1">
        <v>526651</v>
      </c>
      <c r="G18006" t="s">
        <v>13</v>
      </c>
      <c r="H18006" t="s">
        <v>3647</v>
      </c>
      <c r="I18006" t="s">
        <v>55</v>
      </c>
      <c r="J18006" t="s">
        <v>206</v>
      </c>
      <c r="K18006" t="s">
        <v>56</v>
      </c>
      <c r="L18006" t="s">
        <v>38</v>
      </c>
      <c r="M18006" t="s">
        <v>87</v>
      </c>
    </row>
    <row r="18007" spans="1:13" x14ac:dyDescent="0.3">
      <c r="A18007" t="s">
        <v>3646</v>
      </c>
      <c r="C18007" t="s">
        <v>27925</v>
      </c>
      <c r="D18007">
        <v>14</v>
      </c>
      <c r="E18007" s="1">
        <v>236144</v>
      </c>
      <c r="G18007" t="s">
        <v>13</v>
      </c>
      <c r="H18007" t="s">
        <v>28246</v>
      </c>
      <c r="I18007" t="s">
        <v>55</v>
      </c>
      <c r="J18007" t="s">
        <v>206</v>
      </c>
      <c r="K18007" t="s">
        <v>56</v>
      </c>
      <c r="L18007" t="s">
        <v>38</v>
      </c>
      <c r="M18007" t="s">
        <v>105</v>
      </c>
    </row>
    <row r="18008" spans="1:13" x14ac:dyDescent="0.3">
      <c r="A18008" t="s">
        <v>4149</v>
      </c>
      <c r="C18008" t="s">
        <v>3657</v>
      </c>
      <c r="D18008">
        <v>25</v>
      </c>
      <c r="E18008" s="1">
        <v>2000000</v>
      </c>
      <c r="G18008" t="s">
        <v>111</v>
      </c>
      <c r="H18008" t="s">
        <v>4150</v>
      </c>
      <c r="I18008" t="s">
        <v>287</v>
      </c>
      <c r="J18008" t="s">
        <v>288</v>
      </c>
      <c r="K18008" t="s">
        <v>24</v>
      </c>
      <c r="L18008" t="s">
        <v>25</v>
      </c>
      <c r="M18008" t="s">
        <v>120</v>
      </c>
    </row>
    <row r="18009" spans="1:13" x14ac:dyDescent="0.3">
      <c r="A18009" t="s">
        <v>4149</v>
      </c>
      <c r="C18009" t="s">
        <v>16599</v>
      </c>
      <c r="D18009">
        <v>22</v>
      </c>
      <c r="E18009" s="1">
        <v>555016</v>
      </c>
      <c r="G18009" t="s">
        <v>111</v>
      </c>
      <c r="H18009" t="s">
        <v>16752</v>
      </c>
      <c r="I18009" t="s">
        <v>287</v>
      </c>
      <c r="J18009" t="s">
        <v>288</v>
      </c>
      <c r="K18009" t="s">
        <v>24</v>
      </c>
      <c r="L18009" t="s">
        <v>25</v>
      </c>
      <c r="M18009" t="s">
        <v>120</v>
      </c>
    </row>
    <row r="18010" spans="1:13" x14ac:dyDescent="0.3">
      <c r="A18010" t="s">
        <v>20340</v>
      </c>
      <c r="C18010" t="s">
        <v>20121</v>
      </c>
      <c r="D18010">
        <v>4</v>
      </c>
      <c r="E18010" s="1">
        <v>12783</v>
      </c>
      <c r="G18010" t="s">
        <v>34</v>
      </c>
      <c r="H18010" t="s">
        <v>6143</v>
      </c>
      <c r="I18010" t="s">
        <v>20341</v>
      </c>
      <c r="J18010" t="s">
        <v>288</v>
      </c>
      <c r="K18010" t="s">
        <v>24</v>
      </c>
      <c r="L18010" t="s">
        <v>25</v>
      </c>
      <c r="M18010" t="s">
        <v>6146</v>
      </c>
    </row>
    <row r="18011" spans="1:13" x14ac:dyDescent="0.3">
      <c r="A18011" t="s">
        <v>8294</v>
      </c>
      <c r="C18011" t="s">
        <v>10589</v>
      </c>
      <c r="D18011">
        <v>20</v>
      </c>
      <c r="E18011" s="1">
        <v>1245813</v>
      </c>
      <c r="G18011" t="s">
        <v>111</v>
      </c>
      <c r="H18011" t="s">
        <v>10639</v>
      </c>
      <c r="I18011" t="s">
        <v>8296</v>
      </c>
      <c r="J18011" t="s">
        <v>70</v>
      </c>
      <c r="K18011" t="s">
        <v>24</v>
      </c>
      <c r="L18011" t="s">
        <v>25</v>
      </c>
      <c r="M18011" t="s">
        <v>120</v>
      </c>
    </row>
    <row r="18012" spans="1:13" x14ac:dyDescent="0.3">
      <c r="A18012" t="s">
        <v>8294</v>
      </c>
      <c r="C18012" t="s">
        <v>8196</v>
      </c>
      <c r="D18012">
        <v>12</v>
      </c>
      <c r="E18012" s="1">
        <v>500000</v>
      </c>
      <c r="G18012" t="s">
        <v>111</v>
      </c>
      <c r="H18012" t="s">
        <v>8295</v>
      </c>
      <c r="I18012" t="s">
        <v>8296</v>
      </c>
      <c r="J18012" t="s">
        <v>70</v>
      </c>
      <c r="K18012" t="s">
        <v>24</v>
      </c>
      <c r="L18012" t="s">
        <v>25</v>
      </c>
      <c r="M18012" t="s">
        <v>120</v>
      </c>
    </row>
    <row r="18013" spans="1:13" x14ac:dyDescent="0.3">
      <c r="A18013" t="s">
        <v>31709</v>
      </c>
      <c r="C18013" t="s">
        <v>31493</v>
      </c>
      <c r="D18013">
        <v>5</v>
      </c>
      <c r="E18013" s="1">
        <v>8058</v>
      </c>
      <c r="G18013" t="s">
        <v>34</v>
      </c>
      <c r="H18013" t="s">
        <v>6143</v>
      </c>
      <c r="I18013" t="s">
        <v>6364</v>
      </c>
      <c r="J18013" t="s">
        <v>311</v>
      </c>
      <c r="K18013" t="s">
        <v>24</v>
      </c>
      <c r="L18013" t="s">
        <v>25</v>
      </c>
      <c r="M18013" t="s">
        <v>6146</v>
      </c>
    </row>
    <row r="18014" spans="1:13" x14ac:dyDescent="0.3">
      <c r="A18014" t="s">
        <v>14174</v>
      </c>
      <c r="C18014" t="s">
        <v>19404</v>
      </c>
      <c r="D18014">
        <v>6</v>
      </c>
      <c r="E18014" s="1">
        <v>8954</v>
      </c>
      <c r="G18014" t="s">
        <v>34</v>
      </c>
      <c r="H18014" t="s">
        <v>6143</v>
      </c>
      <c r="I18014" t="s">
        <v>14175</v>
      </c>
      <c r="J18014" t="s">
        <v>280</v>
      </c>
      <c r="K18014" t="s">
        <v>24</v>
      </c>
      <c r="L18014" t="s">
        <v>25</v>
      </c>
      <c r="M18014" t="s">
        <v>6146</v>
      </c>
    </row>
    <row r="18015" spans="1:13" x14ac:dyDescent="0.3">
      <c r="A18015" t="s">
        <v>14174</v>
      </c>
      <c r="C18015" t="s">
        <v>14108</v>
      </c>
      <c r="D18015">
        <v>7</v>
      </c>
      <c r="E18015" s="1">
        <v>21008</v>
      </c>
      <c r="G18015" t="s">
        <v>34</v>
      </c>
      <c r="H18015" t="s">
        <v>6143</v>
      </c>
      <c r="I18015" t="s">
        <v>14175</v>
      </c>
      <c r="J18015" t="s">
        <v>433</v>
      </c>
      <c r="K18015" t="s">
        <v>24</v>
      </c>
      <c r="L18015" t="s">
        <v>25</v>
      </c>
      <c r="M18015" t="s">
        <v>6146</v>
      </c>
    </row>
    <row r="18016" spans="1:13" x14ac:dyDescent="0.3">
      <c r="A18016" t="s">
        <v>14885</v>
      </c>
      <c r="C18016" t="s">
        <v>14716</v>
      </c>
      <c r="D18016">
        <v>4</v>
      </c>
      <c r="E18016" s="1">
        <v>15863</v>
      </c>
      <c r="G18016" t="s">
        <v>34</v>
      </c>
      <c r="H18016" t="s">
        <v>6143</v>
      </c>
      <c r="I18016" t="s">
        <v>14886</v>
      </c>
      <c r="J18016" t="s">
        <v>300</v>
      </c>
      <c r="K18016" t="s">
        <v>24</v>
      </c>
      <c r="L18016" t="s">
        <v>25</v>
      </c>
      <c r="M18016" t="s">
        <v>6146</v>
      </c>
    </row>
    <row r="18017" spans="1:13" x14ac:dyDescent="0.3">
      <c r="A18017" t="s">
        <v>14883</v>
      </c>
      <c r="C18017" t="s">
        <v>18470</v>
      </c>
      <c r="D18017">
        <v>4</v>
      </c>
      <c r="E18017" s="1">
        <v>7510</v>
      </c>
      <c r="G18017" t="s">
        <v>34</v>
      </c>
      <c r="H18017" t="s">
        <v>6143</v>
      </c>
      <c r="I18017" t="s">
        <v>14884</v>
      </c>
      <c r="J18017" t="s">
        <v>3203</v>
      </c>
      <c r="K18017" t="s">
        <v>24</v>
      </c>
      <c r="L18017" t="s">
        <v>25</v>
      </c>
      <c r="M18017" t="s">
        <v>6146</v>
      </c>
    </row>
    <row r="18018" spans="1:13" x14ac:dyDescent="0.3">
      <c r="A18018" t="s">
        <v>14883</v>
      </c>
      <c r="C18018" t="s">
        <v>14716</v>
      </c>
      <c r="D18018">
        <v>4</v>
      </c>
      <c r="E18018" s="1">
        <v>18239</v>
      </c>
      <c r="G18018" t="s">
        <v>34</v>
      </c>
      <c r="H18018" t="s">
        <v>6143</v>
      </c>
      <c r="I18018" t="s">
        <v>14884</v>
      </c>
      <c r="J18018" t="s">
        <v>300</v>
      </c>
      <c r="K18018" t="s">
        <v>24</v>
      </c>
      <c r="L18018" t="s">
        <v>25</v>
      </c>
      <c r="M18018" t="s">
        <v>6146</v>
      </c>
    </row>
    <row r="18019" spans="1:13" x14ac:dyDescent="0.3">
      <c r="A18019" t="s">
        <v>31469</v>
      </c>
      <c r="C18019" t="s">
        <v>31300</v>
      </c>
      <c r="D18019">
        <v>5</v>
      </c>
      <c r="E18019" s="1">
        <v>8058</v>
      </c>
      <c r="G18019" t="s">
        <v>34</v>
      </c>
      <c r="H18019" t="s">
        <v>6143</v>
      </c>
      <c r="I18019" t="s">
        <v>31470</v>
      </c>
      <c r="J18019" t="s">
        <v>137</v>
      </c>
      <c r="K18019" t="s">
        <v>24</v>
      </c>
      <c r="L18019" t="s">
        <v>25</v>
      </c>
      <c r="M18019" t="s">
        <v>6146</v>
      </c>
    </row>
    <row r="18020" spans="1:13" x14ac:dyDescent="0.3">
      <c r="A18020" t="s">
        <v>18108</v>
      </c>
      <c r="C18020" t="s">
        <v>18080</v>
      </c>
      <c r="D18020">
        <v>29</v>
      </c>
      <c r="E18020" s="1">
        <v>500000</v>
      </c>
      <c r="G18020" t="s">
        <v>111</v>
      </c>
      <c r="H18020" t="s">
        <v>18109</v>
      </c>
      <c r="I18020" t="s">
        <v>302</v>
      </c>
      <c r="J18020" t="s">
        <v>119</v>
      </c>
      <c r="K18020" t="s">
        <v>24</v>
      </c>
      <c r="L18020" t="s">
        <v>25</v>
      </c>
      <c r="M18020" t="s">
        <v>120</v>
      </c>
    </row>
    <row r="18021" spans="1:13" x14ac:dyDescent="0.3">
      <c r="A18021" t="s">
        <v>7144</v>
      </c>
      <c r="C18021" t="s">
        <v>6985</v>
      </c>
      <c r="D18021">
        <v>6</v>
      </c>
      <c r="E18021" s="1">
        <v>14458</v>
      </c>
      <c r="G18021" t="s">
        <v>34</v>
      </c>
      <c r="H18021" t="s">
        <v>6143</v>
      </c>
      <c r="I18021" t="s">
        <v>7145</v>
      </c>
      <c r="J18021" t="s">
        <v>307</v>
      </c>
      <c r="K18021" t="s">
        <v>24</v>
      </c>
      <c r="L18021" t="s">
        <v>25</v>
      </c>
      <c r="M18021" t="s">
        <v>6146</v>
      </c>
    </row>
    <row r="18022" spans="1:13" x14ac:dyDescent="0.3">
      <c r="A18022" t="s">
        <v>8603</v>
      </c>
      <c r="C18022" t="s">
        <v>9396</v>
      </c>
      <c r="D18022">
        <v>5</v>
      </c>
      <c r="E18022" s="1">
        <v>100000</v>
      </c>
      <c r="G18022" t="s">
        <v>111</v>
      </c>
      <c r="H18022" t="s">
        <v>9533</v>
      </c>
      <c r="I18022" t="s">
        <v>302</v>
      </c>
      <c r="J18022" t="s">
        <v>119</v>
      </c>
      <c r="K18022" t="s">
        <v>24</v>
      </c>
      <c r="L18022" t="s">
        <v>25</v>
      </c>
      <c r="M18022" t="s">
        <v>120</v>
      </c>
    </row>
    <row r="18023" spans="1:13" x14ac:dyDescent="0.3">
      <c r="A18023" t="s">
        <v>8603</v>
      </c>
      <c r="C18023" t="s">
        <v>8560</v>
      </c>
      <c r="D18023">
        <v>11</v>
      </c>
      <c r="E18023" s="1">
        <v>150000</v>
      </c>
      <c r="G18023" t="s">
        <v>111</v>
      </c>
      <c r="H18023" t="s">
        <v>8604</v>
      </c>
      <c r="I18023" t="s">
        <v>302</v>
      </c>
      <c r="J18023" t="s">
        <v>119</v>
      </c>
      <c r="K18023" t="s">
        <v>24</v>
      </c>
      <c r="L18023" t="s">
        <v>25</v>
      </c>
      <c r="M18023" t="s">
        <v>120</v>
      </c>
    </row>
    <row r="18024" spans="1:13" x14ac:dyDescent="0.3">
      <c r="A18024" t="s">
        <v>15229</v>
      </c>
      <c r="C18024" t="s">
        <v>24500</v>
      </c>
      <c r="D18024">
        <v>37</v>
      </c>
      <c r="E18024" s="1">
        <v>147000</v>
      </c>
      <c r="G18024" t="s">
        <v>34</v>
      </c>
      <c r="H18024" t="s">
        <v>18250</v>
      </c>
      <c r="I18024" t="s">
        <v>302</v>
      </c>
      <c r="J18024" t="s">
        <v>119</v>
      </c>
      <c r="K18024" t="s">
        <v>24</v>
      </c>
      <c r="L18024" t="s">
        <v>25</v>
      </c>
      <c r="M18024" t="s">
        <v>6146</v>
      </c>
    </row>
    <row r="18025" spans="1:13" x14ac:dyDescent="0.3">
      <c r="A18025" t="s">
        <v>15229</v>
      </c>
      <c r="C18025" t="s">
        <v>18470</v>
      </c>
      <c r="D18025">
        <v>4</v>
      </c>
      <c r="E18025" s="1">
        <v>11549</v>
      </c>
      <c r="G18025" t="s">
        <v>34</v>
      </c>
      <c r="H18025" t="s">
        <v>6143</v>
      </c>
      <c r="I18025" t="s">
        <v>302</v>
      </c>
      <c r="J18025" t="s">
        <v>3203</v>
      </c>
      <c r="K18025" t="s">
        <v>24</v>
      </c>
      <c r="L18025" t="s">
        <v>25</v>
      </c>
      <c r="M18025" t="s">
        <v>6146</v>
      </c>
    </row>
    <row r="18026" spans="1:13" x14ac:dyDescent="0.3">
      <c r="A18026" t="s">
        <v>15229</v>
      </c>
      <c r="C18026" t="s">
        <v>32274</v>
      </c>
      <c r="D18026">
        <v>2</v>
      </c>
      <c r="E18026" s="1">
        <v>17050</v>
      </c>
      <c r="G18026" t="s">
        <v>34</v>
      </c>
      <c r="H18026" t="s">
        <v>6143</v>
      </c>
      <c r="I18026" t="s">
        <v>302</v>
      </c>
      <c r="J18026" t="s">
        <v>3026</v>
      </c>
      <c r="K18026" t="s">
        <v>24</v>
      </c>
      <c r="L18026" t="s">
        <v>25</v>
      </c>
      <c r="M18026" t="s">
        <v>6146</v>
      </c>
    </row>
    <row r="18027" spans="1:13" x14ac:dyDescent="0.3">
      <c r="A18027" t="s">
        <v>15229</v>
      </c>
      <c r="C18027" t="s">
        <v>15182</v>
      </c>
      <c r="D18027">
        <v>5</v>
      </c>
      <c r="E18027" s="1">
        <v>253700</v>
      </c>
      <c r="G18027" t="s">
        <v>34</v>
      </c>
      <c r="H18027" t="s">
        <v>6143</v>
      </c>
      <c r="I18027" t="s">
        <v>302</v>
      </c>
      <c r="J18027" t="s">
        <v>119</v>
      </c>
      <c r="K18027" t="s">
        <v>24</v>
      </c>
      <c r="L18027" t="s">
        <v>25</v>
      </c>
      <c r="M18027" t="s">
        <v>6146</v>
      </c>
    </row>
    <row r="18028" spans="1:13" x14ac:dyDescent="0.3">
      <c r="A18028" t="s">
        <v>24970</v>
      </c>
      <c r="C18028" t="s">
        <v>24897</v>
      </c>
      <c r="D18028">
        <v>36</v>
      </c>
      <c r="E18028" s="1">
        <v>10119000</v>
      </c>
      <c r="G18028" t="s">
        <v>111</v>
      </c>
      <c r="H18028" t="s">
        <v>24971</v>
      </c>
      <c r="I18028" t="s">
        <v>302</v>
      </c>
      <c r="J18028" t="s">
        <v>119</v>
      </c>
      <c r="K18028" t="s">
        <v>24</v>
      </c>
      <c r="L18028" t="s">
        <v>25</v>
      </c>
      <c r="M18028" t="s">
        <v>120</v>
      </c>
    </row>
    <row r="18029" spans="1:13" x14ac:dyDescent="0.3">
      <c r="A18029" t="s">
        <v>13207</v>
      </c>
      <c r="C18029" t="s">
        <v>12994</v>
      </c>
      <c r="D18029">
        <v>4</v>
      </c>
      <c r="E18029" s="1">
        <v>8030</v>
      </c>
      <c r="G18029" t="s">
        <v>34</v>
      </c>
      <c r="H18029" t="s">
        <v>6143</v>
      </c>
      <c r="I18029" t="s">
        <v>13208</v>
      </c>
      <c r="J18029" t="s">
        <v>7536</v>
      </c>
      <c r="K18029" t="s">
        <v>24</v>
      </c>
      <c r="L18029" t="s">
        <v>25</v>
      </c>
      <c r="M18029" t="s">
        <v>6146</v>
      </c>
    </row>
    <row r="18030" spans="1:13" x14ac:dyDescent="0.3">
      <c r="A18030" t="s">
        <v>20845</v>
      </c>
      <c r="C18030" t="s">
        <v>20542</v>
      </c>
      <c r="D18030">
        <v>3</v>
      </c>
      <c r="E18030" s="1">
        <v>5155</v>
      </c>
      <c r="G18030" t="s">
        <v>34</v>
      </c>
      <c r="H18030" t="s">
        <v>6143</v>
      </c>
      <c r="I18030" t="s">
        <v>13208</v>
      </c>
      <c r="J18030" t="s">
        <v>627</v>
      </c>
      <c r="K18030" t="s">
        <v>24</v>
      </c>
      <c r="L18030" t="s">
        <v>25</v>
      </c>
      <c r="M18030" t="s">
        <v>6146</v>
      </c>
    </row>
    <row r="18031" spans="1:13" x14ac:dyDescent="0.3">
      <c r="A18031" t="s">
        <v>20342</v>
      </c>
      <c r="C18031" t="s">
        <v>20121</v>
      </c>
      <c r="D18031">
        <v>4</v>
      </c>
      <c r="E18031" s="1">
        <v>4905</v>
      </c>
      <c r="G18031" t="s">
        <v>34</v>
      </c>
      <c r="H18031" t="s">
        <v>6143</v>
      </c>
      <c r="I18031" t="s">
        <v>20343</v>
      </c>
      <c r="J18031" t="s">
        <v>288</v>
      </c>
      <c r="K18031" t="s">
        <v>24</v>
      </c>
      <c r="L18031" t="s">
        <v>25</v>
      </c>
      <c r="M18031" t="s">
        <v>6146</v>
      </c>
    </row>
    <row r="18032" spans="1:13" x14ac:dyDescent="0.3">
      <c r="A18032" t="s">
        <v>15184</v>
      </c>
      <c r="C18032" t="s">
        <v>15182</v>
      </c>
      <c r="D18032">
        <v>36</v>
      </c>
      <c r="E18032" s="1">
        <v>30000</v>
      </c>
      <c r="G18032" t="s">
        <v>111</v>
      </c>
      <c r="H18032" t="s">
        <v>6121</v>
      </c>
      <c r="I18032" t="s">
        <v>9883</v>
      </c>
      <c r="J18032" t="s">
        <v>22</v>
      </c>
      <c r="K18032" t="s">
        <v>24</v>
      </c>
      <c r="L18032" t="s">
        <v>25</v>
      </c>
      <c r="M18032" t="s">
        <v>6109</v>
      </c>
    </row>
    <row r="18033" spans="1:13" x14ac:dyDescent="0.3">
      <c r="A18033" t="s">
        <v>21396</v>
      </c>
      <c r="C18033" t="s">
        <v>21173</v>
      </c>
      <c r="D18033">
        <v>15</v>
      </c>
      <c r="E18033" s="1">
        <v>510000</v>
      </c>
      <c r="G18033" t="s">
        <v>69</v>
      </c>
      <c r="H18033" t="s">
        <v>21397</v>
      </c>
      <c r="I18033" t="s">
        <v>70</v>
      </c>
      <c r="J18033" t="s">
        <v>70</v>
      </c>
      <c r="K18033" t="s">
        <v>24</v>
      </c>
      <c r="L18033" t="s">
        <v>456</v>
      </c>
      <c r="M18033" t="s">
        <v>39</v>
      </c>
    </row>
    <row r="18034" spans="1:13" x14ac:dyDescent="0.3">
      <c r="A18034" t="s">
        <v>22293</v>
      </c>
      <c r="C18034" t="s">
        <v>22248</v>
      </c>
      <c r="D18034">
        <v>33</v>
      </c>
      <c r="E18034" s="1">
        <v>1499998</v>
      </c>
      <c r="G18034" t="s">
        <v>48</v>
      </c>
      <c r="H18034" t="s">
        <v>22294</v>
      </c>
      <c r="I18034" t="s">
        <v>22295</v>
      </c>
      <c r="J18034" t="s">
        <v>16791</v>
      </c>
      <c r="K18034" t="s">
        <v>37</v>
      </c>
      <c r="L18034" t="s">
        <v>38</v>
      </c>
      <c r="M18034" t="s">
        <v>190</v>
      </c>
    </row>
    <row r="18035" spans="1:13" x14ac:dyDescent="0.3">
      <c r="A18035" t="s">
        <v>20846</v>
      </c>
      <c r="C18035" t="s">
        <v>20542</v>
      </c>
      <c r="D18035">
        <v>3</v>
      </c>
      <c r="E18035" s="1">
        <v>5155</v>
      </c>
      <c r="G18035" t="s">
        <v>34</v>
      </c>
      <c r="H18035" t="s">
        <v>6143</v>
      </c>
      <c r="I18035" t="s">
        <v>20847</v>
      </c>
      <c r="J18035" t="s">
        <v>627</v>
      </c>
      <c r="K18035" t="s">
        <v>24</v>
      </c>
      <c r="L18035" t="s">
        <v>25</v>
      </c>
      <c r="M18035" t="s">
        <v>6146</v>
      </c>
    </row>
    <row r="18036" spans="1:13" x14ac:dyDescent="0.3">
      <c r="A18036" t="s">
        <v>31628</v>
      </c>
      <c r="C18036" t="s">
        <v>31493</v>
      </c>
      <c r="D18036">
        <v>5</v>
      </c>
      <c r="E18036" s="1">
        <v>18358</v>
      </c>
      <c r="G18036" t="s">
        <v>34</v>
      </c>
      <c r="H18036" t="s">
        <v>6143</v>
      </c>
      <c r="I18036" t="s">
        <v>20847</v>
      </c>
      <c r="J18036" t="s">
        <v>311</v>
      </c>
      <c r="K18036" t="s">
        <v>24</v>
      </c>
      <c r="L18036" t="s">
        <v>25</v>
      </c>
      <c r="M18036" t="s">
        <v>6146</v>
      </c>
    </row>
    <row r="18037" spans="1:13" x14ac:dyDescent="0.3">
      <c r="A18037" t="s">
        <v>14960</v>
      </c>
      <c r="C18037" t="s">
        <v>14716</v>
      </c>
      <c r="D18037">
        <v>4</v>
      </c>
      <c r="E18037" s="1">
        <v>17810</v>
      </c>
      <c r="G18037" t="s">
        <v>34</v>
      </c>
      <c r="H18037" t="s">
        <v>6143</v>
      </c>
      <c r="I18037" t="s">
        <v>14961</v>
      </c>
      <c r="J18037" t="s">
        <v>300</v>
      </c>
      <c r="K18037" t="s">
        <v>24</v>
      </c>
      <c r="L18037" t="s">
        <v>25</v>
      </c>
      <c r="M18037" t="s">
        <v>6146</v>
      </c>
    </row>
    <row r="18038" spans="1:13" x14ac:dyDescent="0.3">
      <c r="A18038" t="s">
        <v>2542</v>
      </c>
      <c r="C18038" t="s">
        <v>2269</v>
      </c>
      <c r="D18038">
        <v>29</v>
      </c>
      <c r="E18038" s="1">
        <v>957385</v>
      </c>
      <c r="G18038" t="s">
        <v>34</v>
      </c>
      <c r="H18038" t="s">
        <v>2543</v>
      </c>
      <c r="I18038" t="s">
        <v>49</v>
      </c>
      <c r="J18038" t="s">
        <v>50</v>
      </c>
      <c r="K18038" t="s">
        <v>51</v>
      </c>
      <c r="L18038" t="s">
        <v>17</v>
      </c>
      <c r="M18038" t="s">
        <v>39</v>
      </c>
    </row>
    <row r="18039" spans="1:13" x14ac:dyDescent="0.3">
      <c r="A18039" t="s">
        <v>2542</v>
      </c>
      <c r="C18039" t="s">
        <v>5155</v>
      </c>
      <c r="D18039">
        <v>29</v>
      </c>
      <c r="E18039" s="1">
        <v>403548</v>
      </c>
      <c r="G18039" t="s">
        <v>34</v>
      </c>
      <c r="H18039" t="s">
        <v>5558</v>
      </c>
      <c r="I18039" t="s">
        <v>49</v>
      </c>
      <c r="J18039" t="s">
        <v>50</v>
      </c>
      <c r="K18039" t="s">
        <v>51</v>
      </c>
      <c r="L18039" t="s">
        <v>44</v>
      </c>
      <c r="M18039" t="s">
        <v>39</v>
      </c>
    </row>
    <row r="18040" spans="1:13" x14ac:dyDescent="0.3">
      <c r="A18040" t="s">
        <v>2542</v>
      </c>
      <c r="C18040" t="s">
        <v>15737</v>
      </c>
      <c r="D18040">
        <v>29</v>
      </c>
      <c r="E18040" s="1">
        <v>320043</v>
      </c>
      <c r="G18040" t="s">
        <v>69</v>
      </c>
      <c r="H18040" t="s">
        <v>16010</v>
      </c>
      <c r="I18040" t="s">
        <v>49</v>
      </c>
      <c r="J18040" t="s">
        <v>50</v>
      </c>
      <c r="K18040" t="s">
        <v>51</v>
      </c>
      <c r="L18040" t="s">
        <v>44</v>
      </c>
      <c r="M18040" t="s">
        <v>39</v>
      </c>
    </row>
    <row r="18041" spans="1:13" x14ac:dyDescent="0.3">
      <c r="A18041" t="s">
        <v>18572</v>
      </c>
      <c r="C18041" t="s">
        <v>18470</v>
      </c>
      <c r="D18041">
        <v>2</v>
      </c>
      <c r="E18041" s="1">
        <v>15995</v>
      </c>
      <c r="G18041" t="s">
        <v>34</v>
      </c>
      <c r="H18041" t="s">
        <v>6143</v>
      </c>
      <c r="I18041" t="s">
        <v>17826</v>
      </c>
      <c r="J18041" t="s">
        <v>372</v>
      </c>
      <c r="K18041" t="s">
        <v>24</v>
      </c>
      <c r="L18041" t="s">
        <v>25</v>
      </c>
      <c r="M18041" t="s">
        <v>6146</v>
      </c>
    </row>
    <row r="18042" spans="1:13" x14ac:dyDescent="0.3">
      <c r="A18042" t="s">
        <v>20196</v>
      </c>
      <c r="C18042" t="s">
        <v>20121</v>
      </c>
      <c r="D18042">
        <v>2</v>
      </c>
      <c r="E18042" s="1">
        <v>11035</v>
      </c>
      <c r="G18042" t="s">
        <v>34</v>
      </c>
      <c r="H18042" t="s">
        <v>6143</v>
      </c>
      <c r="I18042" t="s">
        <v>20197</v>
      </c>
      <c r="J18042" t="s">
        <v>22</v>
      </c>
      <c r="K18042" t="s">
        <v>24</v>
      </c>
      <c r="L18042" t="s">
        <v>25</v>
      </c>
      <c r="M18042" t="s">
        <v>6146</v>
      </c>
    </row>
    <row r="18043" spans="1:13" x14ac:dyDescent="0.3">
      <c r="A18043" t="s">
        <v>15345</v>
      </c>
      <c r="C18043" t="s">
        <v>15182</v>
      </c>
      <c r="D18043">
        <v>5</v>
      </c>
      <c r="E18043" s="1">
        <v>41326</v>
      </c>
      <c r="G18043" t="s">
        <v>34</v>
      </c>
      <c r="H18043" t="s">
        <v>6143</v>
      </c>
      <c r="I18043" t="s">
        <v>15346</v>
      </c>
      <c r="J18043" t="s">
        <v>119</v>
      </c>
      <c r="K18043" t="s">
        <v>24</v>
      </c>
      <c r="L18043" t="s">
        <v>25</v>
      </c>
      <c r="M18043" t="s">
        <v>6146</v>
      </c>
    </row>
    <row r="18044" spans="1:13" x14ac:dyDescent="0.3">
      <c r="A18044" t="s">
        <v>15345</v>
      </c>
      <c r="C18044" t="s">
        <v>15182</v>
      </c>
      <c r="D18044">
        <v>5</v>
      </c>
      <c r="E18044" s="1">
        <v>35253</v>
      </c>
      <c r="G18044" t="s">
        <v>34</v>
      </c>
      <c r="H18044" t="s">
        <v>6143</v>
      </c>
      <c r="I18044" t="s">
        <v>15346</v>
      </c>
      <c r="J18044" t="s">
        <v>119</v>
      </c>
      <c r="K18044" t="s">
        <v>24</v>
      </c>
      <c r="L18044" t="s">
        <v>25</v>
      </c>
      <c r="M18044" t="s">
        <v>6146</v>
      </c>
    </row>
    <row r="18045" spans="1:13" x14ac:dyDescent="0.3">
      <c r="A18045" t="s">
        <v>35100</v>
      </c>
      <c r="C18045" t="s">
        <v>34985</v>
      </c>
      <c r="D18045">
        <v>1</v>
      </c>
      <c r="E18045" s="1">
        <v>2500</v>
      </c>
      <c r="G18045" t="s">
        <v>21</v>
      </c>
      <c r="H18045" t="s">
        <v>970</v>
      </c>
      <c r="I18045" t="s">
        <v>156</v>
      </c>
      <c r="J18045" t="s">
        <v>22</v>
      </c>
      <c r="K18045" t="s">
        <v>24</v>
      </c>
      <c r="L18045" t="s">
        <v>25</v>
      </c>
      <c r="M18045" t="s">
        <v>26</v>
      </c>
    </row>
    <row r="18046" spans="1:13" x14ac:dyDescent="0.3">
      <c r="A18046" t="s">
        <v>26919</v>
      </c>
      <c r="C18046" t="s">
        <v>26519</v>
      </c>
      <c r="D18046">
        <v>5</v>
      </c>
      <c r="E18046" s="1">
        <v>8298</v>
      </c>
      <c r="G18046" t="s">
        <v>34</v>
      </c>
      <c r="H18046" t="s">
        <v>6143</v>
      </c>
      <c r="I18046" t="s">
        <v>26920</v>
      </c>
      <c r="J18046" t="s">
        <v>2347</v>
      </c>
      <c r="K18046" t="s">
        <v>24</v>
      </c>
      <c r="L18046" t="s">
        <v>25</v>
      </c>
      <c r="M18046" t="s">
        <v>6146</v>
      </c>
    </row>
    <row r="18047" spans="1:13" x14ac:dyDescent="0.3">
      <c r="A18047" t="s">
        <v>13128</v>
      </c>
      <c r="C18047" t="s">
        <v>12994</v>
      </c>
      <c r="D18047">
        <v>7</v>
      </c>
      <c r="E18047" s="1">
        <v>74925</v>
      </c>
      <c r="G18047" t="s">
        <v>34</v>
      </c>
      <c r="H18047" t="s">
        <v>6143</v>
      </c>
      <c r="I18047" t="s">
        <v>13129</v>
      </c>
      <c r="J18047" t="s">
        <v>81</v>
      </c>
      <c r="K18047" t="s">
        <v>24</v>
      </c>
      <c r="L18047" t="s">
        <v>25</v>
      </c>
      <c r="M18047" t="s">
        <v>6146</v>
      </c>
    </row>
    <row r="18048" spans="1:13" x14ac:dyDescent="0.3">
      <c r="A18048" t="s">
        <v>6206</v>
      </c>
      <c r="C18048" t="s">
        <v>6098</v>
      </c>
      <c r="D18048">
        <v>3</v>
      </c>
      <c r="E18048" s="1">
        <v>49316</v>
      </c>
      <c r="G18048" t="s">
        <v>34</v>
      </c>
      <c r="H18048" t="s">
        <v>6143</v>
      </c>
      <c r="I18048" t="s">
        <v>6207</v>
      </c>
      <c r="J18048" t="s">
        <v>6145</v>
      </c>
      <c r="K18048" t="s">
        <v>24</v>
      </c>
      <c r="L18048" t="s">
        <v>25</v>
      </c>
      <c r="M18048" t="s">
        <v>6146</v>
      </c>
    </row>
    <row r="18049" spans="1:13" x14ac:dyDescent="0.3">
      <c r="A18049" t="s">
        <v>26257</v>
      </c>
      <c r="C18049" t="s">
        <v>25932</v>
      </c>
      <c r="D18049">
        <v>2</v>
      </c>
      <c r="E18049" s="1">
        <v>7590</v>
      </c>
      <c r="G18049" t="s">
        <v>34</v>
      </c>
      <c r="H18049" t="s">
        <v>6143</v>
      </c>
      <c r="I18049" t="s">
        <v>26258</v>
      </c>
      <c r="J18049" t="s">
        <v>700</v>
      </c>
      <c r="K18049" t="s">
        <v>24</v>
      </c>
      <c r="L18049" t="s">
        <v>25</v>
      </c>
      <c r="M18049" t="s">
        <v>6146</v>
      </c>
    </row>
    <row r="18050" spans="1:13" x14ac:dyDescent="0.3">
      <c r="A18050" t="s">
        <v>18826</v>
      </c>
      <c r="C18050" t="s">
        <v>18470</v>
      </c>
      <c r="D18050">
        <v>4</v>
      </c>
      <c r="E18050" s="1">
        <v>11649</v>
      </c>
      <c r="G18050" t="s">
        <v>34</v>
      </c>
      <c r="H18050" t="s">
        <v>6143</v>
      </c>
      <c r="I18050" t="s">
        <v>18827</v>
      </c>
      <c r="J18050" t="s">
        <v>3203</v>
      </c>
      <c r="K18050" t="s">
        <v>24</v>
      </c>
      <c r="L18050" t="s">
        <v>25</v>
      </c>
      <c r="M18050" t="s">
        <v>6146</v>
      </c>
    </row>
    <row r="18051" spans="1:13" x14ac:dyDescent="0.3">
      <c r="A18051" t="s">
        <v>6579</v>
      </c>
      <c r="C18051" t="s">
        <v>6536</v>
      </c>
      <c r="D18051">
        <v>3</v>
      </c>
      <c r="E18051" s="1">
        <v>15672</v>
      </c>
      <c r="G18051" t="s">
        <v>34</v>
      </c>
      <c r="H18051" t="s">
        <v>6143</v>
      </c>
      <c r="I18051" t="s">
        <v>6580</v>
      </c>
      <c r="J18051" t="s">
        <v>3285</v>
      </c>
      <c r="K18051" t="s">
        <v>24</v>
      </c>
      <c r="L18051" t="s">
        <v>25</v>
      </c>
      <c r="M18051" t="s">
        <v>6146</v>
      </c>
    </row>
    <row r="18052" spans="1:13" x14ac:dyDescent="0.3">
      <c r="A18052" t="s">
        <v>26921</v>
      </c>
      <c r="C18052" t="s">
        <v>26519</v>
      </c>
      <c r="D18052">
        <v>5</v>
      </c>
      <c r="E18052" s="1">
        <v>4785</v>
      </c>
      <c r="G18052" t="s">
        <v>34</v>
      </c>
      <c r="H18052" t="s">
        <v>6143</v>
      </c>
      <c r="I18052" t="s">
        <v>26922</v>
      </c>
      <c r="J18052" t="s">
        <v>2347</v>
      </c>
      <c r="K18052" t="s">
        <v>24</v>
      </c>
      <c r="L18052" t="s">
        <v>25</v>
      </c>
      <c r="M18052" t="s">
        <v>6146</v>
      </c>
    </row>
    <row r="18053" spans="1:13" x14ac:dyDescent="0.3">
      <c r="A18053" t="s">
        <v>24199</v>
      </c>
      <c r="C18053" t="s">
        <v>24055</v>
      </c>
      <c r="D18053">
        <v>33</v>
      </c>
      <c r="E18053" s="1">
        <v>3344595</v>
      </c>
      <c r="G18053" t="s">
        <v>111</v>
      </c>
      <c r="H18053" t="s">
        <v>24200</v>
      </c>
      <c r="I18053" t="s">
        <v>483</v>
      </c>
      <c r="J18053" t="s">
        <v>70</v>
      </c>
      <c r="K18053" t="s">
        <v>24</v>
      </c>
      <c r="L18053" t="s">
        <v>25</v>
      </c>
      <c r="M18053" t="s">
        <v>120</v>
      </c>
    </row>
    <row r="18054" spans="1:13" x14ac:dyDescent="0.3">
      <c r="A18054" t="s">
        <v>19497</v>
      </c>
      <c r="C18054" t="s">
        <v>19404</v>
      </c>
      <c r="D18054">
        <v>6</v>
      </c>
      <c r="E18054" s="1">
        <v>9939</v>
      </c>
      <c r="G18054" t="s">
        <v>34</v>
      </c>
      <c r="H18054" t="s">
        <v>6143</v>
      </c>
      <c r="I18054" t="s">
        <v>19498</v>
      </c>
      <c r="J18054" t="s">
        <v>280</v>
      </c>
      <c r="K18054" t="s">
        <v>24</v>
      </c>
      <c r="L18054" t="s">
        <v>25</v>
      </c>
      <c r="M18054" t="s">
        <v>6146</v>
      </c>
    </row>
    <row r="18055" spans="1:13" x14ac:dyDescent="0.3">
      <c r="A18055" t="s">
        <v>17472</v>
      </c>
      <c r="C18055" t="s">
        <v>17445</v>
      </c>
      <c r="D18055">
        <v>16</v>
      </c>
      <c r="E18055" s="1">
        <v>4175</v>
      </c>
      <c r="G18055" t="s">
        <v>34</v>
      </c>
      <c r="H18055" t="s">
        <v>6143</v>
      </c>
      <c r="I18055" t="s">
        <v>17473</v>
      </c>
      <c r="J18055" t="s">
        <v>662</v>
      </c>
      <c r="K18055" t="s">
        <v>24</v>
      </c>
      <c r="L18055" t="s">
        <v>25</v>
      </c>
      <c r="M18055" t="s">
        <v>6146</v>
      </c>
    </row>
    <row r="18056" spans="1:13" x14ac:dyDescent="0.3">
      <c r="A18056" t="s">
        <v>20198</v>
      </c>
      <c r="C18056" t="s">
        <v>20121</v>
      </c>
      <c r="D18056">
        <v>2</v>
      </c>
      <c r="E18056" s="1">
        <v>4585</v>
      </c>
      <c r="G18056" t="s">
        <v>34</v>
      </c>
      <c r="H18056" t="s">
        <v>6143</v>
      </c>
      <c r="I18056" t="s">
        <v>3135</v>
      </c>
      <c r="J18056" t="s">
        <v>22</v>
      </c>
      <c r="K18056" t="s">
        <v>24</v>
      </c>
      <c r="L18056" t="s">
        <v>25</v>
      </c>
      <c r="M18056" t="s">
        <v>6146</v>
      </c>
    </row>
    <row r="18057" spans="1:13" x14ac:dyDescent="0.3">
      <c r="A18057" t="s">
        <v>31456</v>
      </c>
      <c r="C18057" t="s">
        <v>31300</v>
      </c>
      <c r="D18057">
        <v>5</v>
      </c>
      <c r="E18057" s="1">
        <v>8058</v>
      </c>
      <c r="G18057" t="s">
        <v>34</v>
      </c>
      <c r="H18057" t="s">
        <v>6143</v>
      </c>
      <c r="I18057" t="s">
        <v>31457</v>
      </c>
      <c r="J18057" t="s">
        <v>137</v>
      </c>
      <c r="K18057" t="s">
        <v>24</v>
      </c>
      <c r="L18057" t="s">
        <v>25</v>
      </c>
      <c r="M18057" t="s">
        <v>6146</v>
      </c>
    </row>
    <row r="18058" spans="1:13" x14ac:dyDescent="0.3">
      <c r="A18058" t="s">
        <v>38037</v>
      </c>
      <c r="C18058" t="s">
        <v>38015</v>
      </c>
      <c r="D18058">
        <v>36</v>
      </c>
      <c r="E18058" s="1">
        <v>120000</v>
      </c>
      <c r="G18058" t="s">
        <v>111</v>
      </c>
      <c r="H18058" t="s">
        <v>38038</v>
      </c>
      <c r="I18058" t="s">
        <v>319</v>
      </c>
      <c r="J18058" t="s">
        <v>22</v>
      </c>
      <c r="K18058" t="s">
        <v>24</v>
      </c>
      <c r="L18058" t="s">
        <v>25</v>
      </c>
      <c r="M18058" t="s">
        <v>6109</v>
      </c>
    </row>
    <row r="18059" spans="1:13" x14ac:dyDescent="0.3">
      <c r="A18059" t="s">
        <v>26923</v>
      </c>
      <c r="C18059" t="s">
        <v>26519</v>
      </c>
      <c r="D18059">
        <v>5</v>
      </c>
      <c r="E18059" s="1">
        <v>13135</v>
      </c>
      <c r="G18059" t="s">
        <v>34</v>
      </c>
      <c r="H18059" t="s">
        <v>6143</v>
      </c>
      <c r="I18059" t="s">
        <v>26924</v>
      </c>
      <c r="J18059" t="s">
        <v>2347</v>
      </c>
      <c r="K18059" t="s">
        <v>24</v>
      </c>
      <c r="L18059" t="s">
        <v>25</v>
      </c>
      <c r="M18059" t="s">
        <v>6146</v>
      </c>
    </row>
    <row r="18060" spans="1:13" x14ac:dyDescent="0.3">
      <c r="A18060" t="s">
        <v>24099</v>
      </c>
      <c r="C18060" t="s">
        <v>24055</v>
      </c>
      <c r="D18060">
        <v>31</v>
      </c>
      <c r="E18060" s="1">
        <v>490000</v>
      </c>
      <c r="G18060" t="s">
        <v>111</v>
      </c>
      <c r="H18060" t="s">
        <v>24100</v>
      </c>
      <c r="I18060" t="s">
        <v>3770</v>
      </c>
      <c r="J18060" t="s">
        <v>22</v>
      </c>
      <c r="K18060" t="s">
        <v>24</v>
      </c>
      <c r="L18060" t="s">
        <v>25</v>
      </c>
      <c r="M18060" t="s">
        <v>141</v>
      </c>
    </row>
    <row r="18061" spans="1:13" x14ac:dyDescent="0.3">
      <c r="A18061" t="s">
        <v>2965</v>
      </c>
      <c r="C18061" t="s">
        <v>2957</v>
      </c>
      <c r="D18061">
        <v>23</v>
      </c>
      <c r="E18061" s="1">
        <v>895082</v>
      </c>
      <c r="G18061" t="s">
        <v>13</v>
      </c>
      <c r="H18061" t="s">
        <v>2966</v>
      </c>
      <c r="I18061" t="s">
        <v>2411</v>
      </c>
      <c r="J18061" t="s">
        <v>2144</v>
      </c>
      <c r="K18061" t="s">
        <v>2145</v>
      </c>
      <c r="L18061" t="s">
        <v>456</v>
      </c>
      <c r="M18061" t="s">
        <v>66</v>
      </c>
    </row>
    <row r="18062" spans="1:13" x14ac:dyDescent="0.3">
      <c r="A18062" t="s">
        <v>20550</v>
      </c>
      <c r="C18062" t="s">
        <v>20542</v>
      </c>
      <c r="D18062">
        <v>35</v>
      </c>
      <c r="E18062" s="1">
        <v>250000</v>
      </c>
      <c r="G18062" t="s">
        <v>111</v>
      </c>
      <c r="H18062" t="s">
        <v>20551</v>
      </c>
      <c r="I18062" t="s">
        <v>144</v>
      </c>
      <c r="J18062" t="s">
        <v>22</v>
      </c>
      <c r="K18062" t="s">
        <v>24</v>
      </c>
      <c r="L18062" t="s">
        <v>25</v>
      </c>
      <c r="M18062" t="s">
        <v>6109</v>
      </c>
    </row>
    <row r="18063" spans="1:13" x14ac:dyDescent="0.3">
      <c r="A18063" t="s">
        <v>5819</v>
      </c>
      <c r="C18063" t="s">
        <v>27748</v>
      </c>
      <c r="D18063">
        <v>13</v>
      </c>
      <c r="E18063" s="1">
        <v>15000</v>
      </c>
      <c r="G18063" t="s">
        <v>111</v>
      </c>
      <c r="H18063" t="s">
        <v>27775</v>
      </c>
      <c r="I18063" t="s">
        <v>3770</v>
      </c>
      <c r="J18063" t="s">
        <v>22</v>
      </c>
      <c r="K18063" t="s">
        <v>24</v>
      </c>
      <c r="L18063" t="s">
        <v>25</v>
      </c>
      <c r="M18063" t="s">
        <v>141</v>
      </c>
    </row>
    <row r="18064" spans="1:13" x14ac:dyDescent="0.3">
      <c r="A18064" t="s">
        <v>5819</v>
      </c>
      <c r="C18064" t="s">
        <v>29922</v>
      </c>
      <c r="D18064">
        <v>31</v>
      </c>
      <c r="E18064" s="1">
        <v>340162</v>
      </c>
      <c r="G18064" t="s">
        <v>111</v>
      </c>
      <c r="H18064" t="s">
        <v>29976</v>
      </c>
      <c r="I18064" t="s">
        <v>3770</v>
      </c>
      <c r="J18064" t="s">
        <v>22</v>
      </c>
      <c r="K18064" t="s">
        <v>24</v>
      </c>
      <c r="L18064" t="s">
        <v>25</v>
      </c>
      <c r="M18064" t="s">
        <v>141</v>
      </c>
    </row>
    <row r="18065" spans="1:13" x14ac:dyDescent="0.3">
      <c r="A18065" t="s">
        <v>5819</v>
      </c>
      <c r="C18065" t="s">
        <v>5763</v>
      </c>
      <c r="D18065">
        <v>12</v>
      </c>
      <c r="E18065" s="1">
        <v>200000</v>
      </c>
      <c r="G18065" t="s">
        <v>111</v>
      </c>
      <c r="H18065" t="s">
        <v>5820</v>
      </c>
      <c r="I18065" t="s">
        <v>3770</v>
      </c>
      <c r="J18065" t="s">
        <v>22</v>
      </c>
      <c r="K18065" t="s">
        <v>24</v>
      </c>
      <c r="L18065" t="s">
        <v>25</v>
      </c>
      <c r="M18065" t="s">
        <v>141</v>
      </c>
    </row>
    <row r="18066" spans="1:13" x14ac:dyDescent="0.3">
      <c r="A18066" t="s">
        <v>5819</v>
      </c>
      <c r="C18066" t="s">
        <v>23427</v>
      </c>
      <c r="D18066">
        <v>35</v>
      </c>
      <c r="E18066" s="1">
        <v>299400</v>
      </c>
      <c r="G18066" t="s">
        <v>111</v>
      </c>
      <c r="H18066" t="s">
        <v>23497</v>
      </c>
      <c r="I18066" t="s">
        <v>3770</v>
      </c>
      <c r="J18066" t="s">
        <v>22</v>
      </c>
      <c r="K18066" t="s">
        <v>24</v>
      </c>
      <c r="L18066" t="s">
        <v>25</v>
      </c>
      <c r="M18066" t="s">
        <v>141</v>
      </c>
    </row>
    <row r="18067" spans="1:13" x14ac:dyDescent="0.3">
      <c r="A18067" t="s">
        <v>5819</v>
      </c>
      <c r="C18067" t="s">
        <v>22248</v>
      </c>
      <c r="D18067">
        <v>68</v>
      </c>
      <c r="E18067" s="1">
        <v>450000</v>
      </c>
      <c r="G18067" t="s">
        <v>111</v>
      </c>
      <c r="H18067" t="s">
        <v>22436</v>
      </c>
      <c r="I18067" t="s">
        <v>3770</v>
      </c>
      <c r="J18067" t="s">
        <v>22</v>
      </c>
      <c r="K18067" t="s">
        <v>24</v>
      </c>
      <c r="L18067" t="s">
        <v>25</v>
      </c>
      <c r="M18067" t="s">
        <v>141</v>
      </c>
    </row>
    <row r="18068" spans="1:13" x14ac:dyDescent="0.3">
      <c r="A18068" t="s">
        <v>5819</v>
      </c>
      <c r="C18068" t="s">
        <v>21907</v>
      </c>
      <c r="D18068">
        <v>28</v>
      </c>
      <c r="E18068" s="1">
        <v>150000</v>
      </c>
      <c r="G18068" t="s">
        <v>111</v>
      </c>
      <c r="H18068" t="s">
        <v>21964</v>
      </c>
      <c r="I18068" t="s">
        <v>3770</v>
      </c>
      <c r="J18068" t="s">
        <v>22</v>
      </c>
      <c r="K18068" t="s">
        <v>24</v>
      </c>
      <c r="L18068" t="s">
        <v>25</v>
      </c>
      <c r="M18068" t="s">
        <v>141</v>
      </c>
    </row>
    <row r="18069" spans="1:13" x14ac:dyDescent="0.3">
      <c r="A18069" t="s">
        <v>5819</v>
      </c>
      <c r="C18069" t="s">
        <v>16599</v>
      </c>
      <c r="D18069">
        <v>34</v>
      </c>
      <c r="E18069" s="1">
        <v>283371</v>
      </c>
      <c r="G18069" t="s">
        <v>111</v>
      </c>
      <c r="H18069" t="s">
        <v>16722</v>
      </c>
      <c r="I18069" t="s">
        <v>3770</v>
      </c>
      <c r="J18069" t="s">
        <v>22</v>
      </c>
      <c r="K18069" t="s">
        <v>24</v>
      </c>
      <c r="L18069" t="s">
        <v>25</v>
      </c>
      <c r="M18069" t="s">
        <v>141</v>
      </c>
    </row>
    <row r="18070" spans="1:13" x14ac:dyDescent="0.3">
      <c r="A18070" t="s">
        <v>5819</v>
      </c>
      <c r="C18070" t="s">
        <v>15606</v>
      </c>
      <c r="D18070">
        <v>31</v>
      </c>
      <c r="E18070" s="1">
        <v>1743064</v>
      </c>
      <c r="G18070" t="s">
        <v>111</v>
      </c>
      <c r="H18070" t="s">
        <v>15717</v>
      </c>
      <c r="I18070" t="s">
        <v>3770</v>
      </c>
      <c r="J18070" t="s">
        <v>22</v>
      </c>
      <c r="K18070" t="s">
        <v>24</v>
      </c>
      <c r="L18070" t="s">
        <v>25</v>
      </c>
      <c r="M18070" t="s">
        <v>141</v>
      </c>
    </row>
    <row r="18071" spans="1:13" x14ac:dyDescent="0.3">
      <c r="A18071" t="s">
        <v>5819</v>
      </c>
      <c r="C18071" t="s">
        <v>10589</v>
      </c>
      <c r="D18071">
        <v>45</v>
      </c>
      <c r="E18071" s="1">
        <v>2266119</v>
      </c>
      <c r="G18071" t="s">
        <v>111</v>
      </c>
      <c r="H18071" t="s">
        <v>10718</v>
      </c>
      <c r="I18071" t="s">
        <v>3770</v>
      </c>
      <c r="J18071" t="s">
        <v>22</v>
      </c>
      <c r="K18071" t="s">
        <v>24</v>
      </c>
      <c r="L18071" t="s">
        <v>25</v>
      </c>
      <c r="M18071" t="s">
        <v>141</v>
      </c>
    </row>
    <row r="18072" spans="1:13" x14ac:dyDescent="0.3">
      <c r="A18072" t="s">
        <v>5819</v>
      </c>
      <c r="C18072" t="s">
        <v>10589</v>
      </c>
      <c r="D18072">
        <v>37</v>
      </c>
      <c r="E18072" s="1">
        <v>175130</v>
      </c>
      <c r="G18072" t="s">
        <v>111</v>
      </c>
      <c r="H18072" t="s">
        <v>10842</v>
      </c>
      <c r="I18072" t="s">
        <v>3770</v>
      </c>
      <c r="J18072" t="s">
        <v>22</v>
      </c>
      <c r="K18072" t="s">
        <v>24</v>
      </c>
      <c r="L18072" t="s">
        <v>25</v>
      </c>
      <c r="M18072" t="s">
        <v>322</v>
      </c>
    </row>
    <row r="18073" spans="1:13" x14ac:dyDescent="0.3">
      <c r="A18073" t="s">
        <v>5819</v>
      </c>
      <c r="C18073" t="s">
        <v>9547</v>
      </c>
      <c r="D18073">
        <v>55</v>
      </c>
      <c r="E18073" s="1">
        <v>800028</v>
      </c>
      <c r="G18073" t="s">
        <v>111</v>
      </c>
      <c r="H18073" t="s">
        <v>9656</v>
      </c>
      <c r="I18073" t="s">
        <v>3770</v>
      </c>
      <c r="J18073" t="s">
        <v>22</v>
      </c>
      <c r="K18073" t="s">
        <v>24</v>
      </c>
      <c r="L18073" t="s">
        <v>25</v>
      </c>
      <c r="M18073" t="s">
        <v>141</v>
      </c>
    </row>
    <row r="18074" spans="1:13" x14ac:dyDescent="0.3">
      <c r="A18074" t="s">
        <v>5819</v>
      </c>
      <c r="C18074" t="s">
        <v>9547</v>
      </c>
      <c r="D18074">
        <v>1</v>
      </c>
      <c r="E18074" s="1">
        <v>10417</v>
      </c>
      <c r="G18074" t="s">
        <v>111</v>
      </c>
      <c r="H18074" t="s">
        <v>10080</v>
      </c>
      <c r="I18074" t="s">
        <v>3770</v>
      </c>
      <c r="J18074" t="s">
        <v>22</v>
      </c>
      <c r="K18074" t="s">
        <v>24</v>
      </c>
      <c r="L18074" t="s">
        <v>25</v>
      </c>
      <c r="M18074" t="s">
        <v>322</v>
      </c>
    </row>
    <row r="18075" spans="1:13" x14ac:dyDescent="0.3">
      <c r="A18075" t="s">
        <v>5819</v>
      </c>
      <c r="C18075" t="s">
        <v>10275</v>
      </c>
      <c r="D18075">
        <v>52</v>
      </c>
      <c r="E18075" s="1">
        <v>707748</v>
      </c>
      <c r="G18075" t="s">
        <v>111</v>
      </c>
      <c r="H18075" t="s">
        <v>10335</v>
      </c>
      <c r="I18075" t="s">
        <v>3770</v>
      </c>
      <c r="J18075" t="s">
        <v>22</v>
      </c>
      <c r="K18075" t="s">
        <v>24</v>
      </c>
      <c r="L18075" t="s">
        <v>25</v>
      </c>
      <c r="M18075" t="s">
        <v>322</v>
      </c>
    </row>
    <row r="18076" spans="1:13" x14ac:dyDescent="0.3">
      <c r="A18076" t="s">
        <v>5819</v>
      </c>
      <c r="C18076" t="s">
        <v>8196</v>
      </c>
      <c r="D18076">
        <v>44</v>
      </c>
      <c r="E18076" s="1">
        <v>202759</v>
      </c>
      <c r="G18076" t="s">
        <v>111</v>
      </c>
      <c r="H18076" t="s">
        <v>8308</v>
      </c>
      <c r="I18076" t="s">
        <v>3770</v>
      </c>
      <c r="J18076" t="s">
        <v>22</v>
      </c>
      <c r="K18076" t="s">
        <v>24</v>
      </c>
      <c r="L18076" t="s">
        <v>25</v>
      </c>
      <c r="M18076" t="s">
        <v>322</v>
      </c>
    </row>
    <row r="18077" spans="1:13" x14ac:dyDescent="0.3">
      <c r="A18077" t="s">
        <v>5819</v>
      </c>
      <c r="C18077" t="s">
        <v>8196</v>
      </c>
      <c r="D18077">
        <v>28</v>
      </c>
      <c r="E18077" s="1">
        <v>525000</v>
      </c>
      <c r="G18077" t="s">
        <v>111</v>
      </c>
      <c r="H18077" t="s">
        <v>8393</v>
      </c>
      <c r="I18077" t="s">
        <v>3770</v>
      </c>
      <c r="J18077" t="s">
        <v>22</v>
      </c>
      <c r="K18077" t="s">
        <v>24</v>
      </c>
      <c r="L18077" t="s">
        <v>25</v>
      </c>
      <c r="M18077" t="s">
        <v>6109</v>
      </c>
    </row>
    <row r="18078" spans="1:13" x14ac:dyDescent="0.3">
      <c r="A18078" t="s">
        <v>5819</v>
      </c>
      <c r="C18078" t="s">
        <v>8771</v>
      </c>
      <c r="D18078">
        <v>41</v>
      </c>
      <c r="E18078" s="1">
        <v>1427083</v>
      </c>
      <c r="G18078" t="s">
        <v>111</v>
      </c>
      <c r="H18078" t="s">
        <v>8791</v>
      </c>
      <c r="I18078" t="s">
        <v>3770</v>
      </c>
      <c r="J18078" t="s">
        <v>22</v>
      </c>
      <c r="K18078" t="s">
        <v>24</v>
      </c>
      <c r="L18078" t="s">
        <v>25</v>
      </c>
      <c r="M18078" t="s">
        <v>6109</v>
      </c>
    </row>
    <row r="18079" spans="1:13" x14ac:dyDescent="0.3">
      <c r="A18079" t="s">
        <v>5819</v>
      </c>
      <c r="C18079" t="s">
        <v>34470</v>
      </c>
      <c r="D18079">
        <v>16</v>
      </c>
      <c r="E18079" s="1">
        <v>75000</v>
      </c>
      <c r="G18079" t="s">
        <v>111</v>
      </c>
      <c r="H18079" t="s">
        <v>34489</v>
      </c>
      <c r="I18079" t="s">
        <v>3770</v>
      </c>
      <c r="J18079" t="s">
        <v>22</v>
      </c>
      <c r="K18079" t="s">
        <v>24</v>
      </c>
      <c r="L18079" t="s">
        <v>25</v>
      </c>
      <c r="M18079" t="s">
        <v>6109</v>
      </c>
    </row>
    <row r="18080" spans="1:13" x14ac:dyDescent="0.3">
      <c r="A18080" t="s">
        <v>5819</v>
      </c>
      <c r="C18080" t="s">
        <v>37363</v>
      </c>
      <c r="D18080">
        <v>58</v>
      </c>
      <c r="E18080" s="1">
        <v>150000</v>
      </c>
      <c r="G18080" t="s">
        <v>111</v>
      </c>
      <c r="H18080" t="s">
        <v>37423</v>
      </c>
      <c r="I18080" t="s">
        <v>3770</v>
      </c>
      <c r="J18080" t="s">
        <v>22</v>
      </c>
      <c r="K18080" t="s">
        <v>24</v>
      </c>
      <c r="L18080" t="s">
        <v>25</v>
      </c>
      <c r="M18080" t="s">
        <v>120</v>
      </c>
    </row>
    <row r="18081" spans="1:13" x14ac:dyDescent="0.3">
      <c r="A18081" t="s">
        <v>5819</v>
      </c>
      <c r="C18081" t="s">
        <v>18080</v>
      </c>
      <c r="D18081">
        <v>12</v>
      </c>
      <c r="E18081" s="1">
        <v>75000</v>
      </c>
      <c r="G18081" t="s">
        <v>111</v>
      </c>
      <c r="H18081" t="s">
        <v>18111</v>
      </c>
      <c r="I18081" t="s">
        <v>3770</v>
      </c>
      <c r="J18081" t="s">
        <v>22</v>
      </c>
      <c r="K18081" t="s">
        <v>24</v>
      </c>
      <c r="L18081" t="s">
        <v>25</v>
      </c>
      <c r="M18081" t="s">
        <v>120</v>
      </c>
    </row>
    <row r="18082" spans="1:13" x14ac:dyDescent="0.3">
      <c r="A18082" t="s">
        <v>5819</v>
      </c>
      <c r="C18082" t="s">
        <v>24677</v>
      </c>
      <c r="D18082">
        <v>22</v>
      </c>
      <c r="E18082" s="1">
        <v>2000000</v>
      </c>
      <c r="G18082" t="s">
        <v>111</v>
      </c>
      <c r="H18082" t="s">
        <v>24714</v>
      </c>
      <c r="I18082" t="s">
        <v>3770</v>
      </c>
      <c r="J18082" t="s">
        <v>22</v>
      </c>
      <c r="K18082" t="s">
        <v>24</v>
      </c>
      <c r="L18082" t="s">
        <v>25</v>
      </c>
      <c r="M18082" t="s">
        <v>120</v>
      </c>
    </row>
    <row r="18083" spans="1:13" x14ac:dyDescent="0.3">
      <c r="A18083" t="s">
        <v>21568</v>
      </c>
      <c r="C18083" t="s">
        <v>21173</v>
      </c>
      <c r="D18083">
        <v>36</v>
      </c>
      <c r="E18083" s="1">
        <v>700000</v>
      </c>
      <c r="G18083" t="s">
        <v>34</v>
      </c>
      <c r="H18083" t="s">
        <v>21569</v>
      </c>
      <c r="I18083" t="s">
        <v>21570</v>
      </c>
      <c r="J18083" t="s">
        <v>64</v>
      </c>
      <c r="K18083" t="s">
        <v>65</v>
      </c>
      <c r="L18083" t="s">
        <v>38</v>
      </c>
      <c r="M18083" t="s">
        <v>1498</v>
      </c>
    </row>
    <row r="18084" spans="1:13" x14ac:dyDescent="0.3">
      <c r="A18084" t="s">
        <v>30426</v>
      </c>
      <c r="C18084" t="s">
        <v>30364</v>
      </c>
      <c r="D18084">
        <v>30</v>
      </c>
      <c r="E18084" s="1">
        <v>200000</v>
      </c>
      <c r="G18084" t="s">
        <v>69</v>
      </c>
      <c r="H18084" t="s">
        <v>30427</v>
      </c>
      <c r="I18084" t="s">
        <v>2629</v>
      </c>
      <c r="J18084" t="s">
        <v>422</v>
      </c>
      <c r="K18084" t="s">
        <v>24</v>
      </c>
      <c r="L18084" t="s">
        <v>25</v>
      </c>
      <c r="M18084" t="s">
        <v>221</v>
      </c>
    </row>
    <row r="18085" spans="1:13" x14ac:dyDescent="0.3">
      <c r="A18085" t="s">
        <v>17940</v>
      </c>
      <c r="C18085" t="s">
        <v>17871</v>
      </c>
      <c r="D18085">
        <v>6</v>
      </c>
      <c r="E18085" s="1">
        <v>262500</v>
      </c>
      <c r="G18085" t="s">
        <v>111</v>
      </c>
      <c r="H18085" t="s">
        <v>17941</v>
      </c>
      <c r="I18085" t="s">
        <v>118</v>
      </c>
      <c r="J18085" t="s">
        <v>119</v>
      </c>
      <c r="K18085" t="s">
        <v>24</v>
      </c>
      <c r="L18085" t="s">
        <v>25</v>
      </c>
      <c r="M18085" t="s">
        <v>120</v>
      </c>
    </row>
    <row r="18086" spans="1:13" x14ac:dyDescent="0.3">
      <c r="A18086" t="s">
        <v>35762</v>
      </c>
      <c r="C18086" t="s">
        <v>35729</v>
      </c>
      <c r="D18086">
        <v>70</v>
      </c>
      <c r="E18086" s="1">
        <v>2685550</v>
      </c>
      <c r="G18086" t="s">
        <v>34</v>
      </c>
      <c r="H18086" t="s">
        <v>35763</v>
      </c>
      <c r="I18086" t="s">
        <v>34622</v>
      </c>
      <c r="K18086" t="s">
        <v>12032</v>
      </c>
      <c r="L18086" t="s">
        <v>44</v>
      </c>
      <c r="M18086" t="s">
        <v>87</v>
      </c>
    </row>
    <row r="18087" spans="1:13" x14ac:dyDescent="0.3">
      <c r="A18087" t="s">
        <v>11430</v>
      </c>
      <c r="C18087" t="s">
        <v>15737</v>
      </c>
      <c r="D18087">
        <v>29</v>
      </c>
      <c r="E18087" s="1">
        <v>534646</v>
      </c>
      <c r="G18087" t="s">
        <v>13</v>
      </c>
      <c r="H18087" t="s">
        <v>16234</v>
      </c>
      <c r="I18087" t="s">
        <v>11432</v>
      </c>
      <c r="K18087" t="s">
        <v>11433</v>
      </c>
      <c r="L18087" t="s">
        <v>38</v>
      </c>
      <c r="M18087" t="s">
        <v>345</v>
      </c>
    </row>
    <row r="18088" spans="1:13" x14ac:dyDescent="0.3">
      <c r="A18088" t="s">
        <v>11430</v>
      </c>
      <c r="C18088" t="s">
        <v>11420</v>
      </c>
      <c r="D18088">
        <v>50</v>
      </c>
      <c r="E18088" s="1">
        <v>402238</v>
      </c>
      <c r="G18088" t="s">
        <v>13</v>
      </c>
      <c r="H18088" t="s">
        <v>11431</v>
      </c>
      <c r="I18088" t="s">
        <v>11432</v>
      </c>
      <c r="K18088" t="s">
        <v>11433</v>
      </c>
      <c r="L18088" t="s">
        <v>38</v>
      </c>
      <c r="M18088" t="s">
        <v>345</v>
      </c>
    </row>
    <row r="18089" spans="1:13" x14ac:dyDescent="0.3">
      <c r="A18089" t="s">
        <v>30562</v>
      </c>
      <c r="C18089" t="s">
        <v>30536</v>
      </c>
      <c r="D18089">
        <v>25</v>
      </c>
      <c r="E18089" s="1">
        <v>250000</v>
      </c>
      <c r="G18089" t="s">
        <v>69</v>
      </c>
      <c r="H18089" t="s">
        <v>30563</v>
      </c>
      <c r="I18089" t="s">
        <v>70</v>
      </c>
      <c r="J18089" t="s">
        <v>70</v>
      </c>
      <c r="K18089" t="s">
        <v>24</v>
      </c>
      <c r="L18089" t="s">
        <v>17</v>
      </c>
      <c r="M18089" t="s">
        <v>87</v>
      </c>
    </row>
    <row r="18090" spans="1:13" x14ac:dyDescent="0.3">
      <c r="A18090" t="s">
        <v>32933</v>
      </c>
      <c r="C18090" t="s">
        <v>32581</v>
      </c>
      <c r="D18090">
        <v>7</v>
      </c>
      <c r="E18090" s="1">
        <v>18358</v>
      </c>
      <c r="G18090" t="s">
        <v>34</v>
      </c>
      <c r="H18090" t="s">
        <v>6143</v>
      </c>
      <c r="I18090" t="s">
        <v>32934</v>
      </c>
      <c r="J18090" t="s">
        <v>70</v>
      </c>
      <c r="K18090" t="s">
        <v>24</v>
      </c>
      <c r="L18090" t="s">
        <v>25</v>
      </c>
      <c r="M18090" t="s">
        <v>6146</v>
      </c>
    </row>
    <row r="18091" spans="1:13" x14ac:dyDescent="0.3">
      <c r="A18091" t="s">
        <v>26259</v>
      </c>
      <c r="C18091" t="s">
        <v>25932</v>
      </c>
      <c r="D18091">
        <v>2</v>
      </c>
      <c r="E18091" s="1">
        <v>9692</v>
      </c>
      <c r="G18091" t="s">
        <v>34</v>
      </c>
      <c r="H18091" t="s">
        <v>6143</v>
      </c>
      <c r="I18091" t="s">
        <v>26260</v>
      </c>
      <c r="J18091" t="s">
        <v>700</v>
      </c>
      <c r="K18091" t="s">
        <v>24</v>
      </c>
      <c r="L18091" t="s">
        <v>25</v>
      </c>
      <c r="M18091" t="s">
        <v>6146</v>
      </c>
    </row>
    <row r="18092" spans="1:13" x14ac:dyDescent="0.3">
      <c r="A18092" t="s">
        <v>14233</v>
      </c>
      <c r="C18092" t="s">
        <v>14108</v>
      </c>
      <c r="D18092">
        <v>7</v>
      </c>
      <c r="E18092" s="1">
        <v>23537</v>
      </c>
      <c r="G18092" t="s">
        <v>34</v>
      </c>
      <c r="H18092" t="s">
        <v>6143</v>
      </c>
      <c r="I18092" t="s">
        <v>14234</v>
      </c>
      <c r="J18092" t="s">
        <v>433</v>
      </c>
      <c r="K18092" t="s">
        <v>24</v>
      </c>
      <c r="L18092" t="s">
        <v>25</v>
      </c>
      <c r="M18092" t="s">
        <v>6146</v>
      </c>
    </row>
    <row r="18093" spans="1:13" x14ac:dyDescent="0.3">
      <c r="A18093" t="s">
        <v>10248</v>
      </c>
      <c r="C18093" t="s">
        <v>10083</v>
      </c>
      <c r="D18093">
        <v>19</v>
      </c>
      <c r="E18093" s="1">
        <v>100000</v>
      </c>
      <c r="G18093" t="s">
        <v>69</v>
      </c>
      <c r="H18093" t="s">
        <v>10249</v>
      </c>
      <c r="I18093" t="s">
        <v>397</v>
      </c>
      <c r="J18093" t="s">
        <v>119</v>
      </c>
      <c r="K18093" t="s">
        <v>24</v>
      </c>
      <c r="L18093" t="s">
        <v>17</v>
      </c>
      <c r="M18093" t="s">
        <v>39</v>
      </c>
    </row>
    <row r="18094" spans="1:13" x14ac:dyDescent="0.3">
      <c r="A18094" t="s">
        <v>19395</v>
      </c>
      <c r="C18094" t="s">
        <v>19247</v>
      </c>
      <c r="D18094">
        <v>3</v>
      </c>
      <c r="E18094" s="1">
        <v>58845</v>
      </c>
      <c r="G18094" t="s">
        <v>34</v>
      </c>
      <c r="H18094" t="s">
        <v>6143</v>
      </c>
      <c r="I18094" t="s">
        <v>19396</v>
      </c>
      <c r="J18094" t="s">
        <v>10460</v>
      </c>
      <c r="K18094" t="s">
        <v>24</v>
      </c>
      <c r="L18094" t="s">
        <v>25</v>
      </c>
      <c r="M18094" t="s">
        <v>6146</v>
      </c>
    </row>
    <row r="18095" spans="1:13" x14ac:dyDescent="0.3">
      <c r="A18095" t="s">
        <v>19610</v>
      </c>
      <c r="C18095" t="s">
        <v>19404</v>
      </c>
      <c r="D18095">
        <v>6</v>
      </c>
      <c r="E18095" s="1">
        <v>14995</v>
      </c>
      <c r="G18095" t="s">
        <v>34</v>
      </c>
      <c r="H18095" t="s">
        <v>6143</v>
      </c>
      <c r="I18095" t="s">
        <v>19611</v>
      </c>
      <c r="J18095" t="s">
        <v>280</v>
      </c>
      <c r="K18095" t="s">
        <v>24</v>
      </c>
      <c r="L18095" t="s">
        <v>25</v>
      </c>
      <c r="M18095" t="s">
        <v>6146</v>
      </c>
    </row>
    <row r="18096" spans="1:13" x14ac:dyDescent="0.3">
      <c r="A18096" t="s">
        <v>8052</v>
      </c>
      <c r="C18096" t="s">
        <v>7634</v>
      </c>
      <c r="D18096">
        <v>3</v>
      </c>
      <c r="E18096" s="1">
        <v>31715</v>
      </c>
      <c r="G18096" t="s">
        <v>111</v>
      </c>
      <c r="H18096" t="s">
        <v>8053</v>
      </c>
      <c r="I18096" t="s">
        <v>310</v>
      </c>
      <c r="J18096" t="s">
        <v>311</v>
      </c>
      <c r="K18096" t="s">
        <v>24</v>
      </c>
      <c r="L18096" t="s">
        <v>25</v>
      </c>
      <c r="M18096" t="s">
        <v>120</v>
      </c>
    </row>
    <row r="18097" spans="1:13" x14ac:dyDescent="0.3">
      <c r="A18097" t="s">
        <v>8052</v>
      </c>
      <c r="C18097" t="s">
        <v>17871</v>
      </c>
      <c r="D18097">
        <v>37</v>
      </c>
      <c r="E18097" s="1">
        <v>642753</v>
      </c>
      <c r="G18097" t="s">
        <v>111</v>
      </c>
      <c r="H18097" t="s">
        <v>17946</v>
      </c>
      <c r="I18097" t="s">
        <v>310</v>
      </c>
      <c r="J18097" t="s">
        <v>311</v>
      </c>
      <c r="K18097" t="s">
        <v>24</v>
      </c>
      <c r="L18097" t="s">
        <v>25</v>
      </c>
      <c r="M18097" t="s">
        <v>120</v>
      </c>
    </row>
    <row r="18098" spans="1:13" x14ac:dyDescent="0.3">
      <c r="A18098" t="s">
        <v>2469</v>
      </c>
      <c r="C18098" t="s">
        <v>2269</v>
      </c>
      <c r="D18098">
        <v>20</v>
      </c>
      <c r="E18098" s="1">
        <v>153647</v>
      </c>
      <c r="G18098" t="s">
        <v>69</v>
      </c>
      <c r="H18098" t="s">
        <v>2470</v>
      </c>
      <c r="I18098" t="s">
        <v>310</v>
      </c>
      <c r="J18098" t="s">
        <v>311</v>
      </c>
      <c r="K18098" t="s">
        <v>24</v>
      </c>
      <c r="L18098" t="s">
        <v>25</v>
      </c>
      <c r="M18098" t="s">
        <v>221</v>
      </c>
    </row>
    <row r="18099" spans="1:13" x14ac:dyDescent="0.3">
      <c r="A18099" t="s">
        <v>2469</v>
      </c>
      <c r="C18099" t="s">
        <v>27194</v>
      </c>
      <c r="D18099">
        <v>24</v>
      </c>
      <c r="E18099" s="1">
        <v>750000</v>
      </c>
      <c r="G18099" t="s">
        <v>111</v>
      </c>
      <c r="H18099" t="s">
        <v>27298</v>
      </c>
      <c r="I18099" t="s">
        <v>310</v>
      </c>
      <c r="J18099" t="s">
        <v>311</v>
      </c>
      <c r="K18099" t="s">
        <v>24</v>
      </c>
      <c r="L18099" t="s">
        <v>25</v>
      </c>
      <c r="M18099" t="s">
        <v>232</v>
      </c>
    </row>
    <row r="18100" spans="1:13" x14ac:dyDescent="0.3">
      <c r="A18100" t="s">
        <v>2469</v>
      </c>
      <c r="C18100" t="s">
        <v>4681</v>
      </c>
      <c r="D18100">
        <v>47</v>
      </c>
      <c r="E18100" s="1">
        <v>1196610</v>
      </c>
      <c r="G18100" t="s">
        <v>111</v>
      </c>
      <c r="H18100" t="s">
        <v>4751</v>
      </c>
      <c r="I18100" t="s">
        <v>310</v>
      </c>
      <c r="J18100" t="s">
        <v>311</v>
      </c>
      <c r="K18100" t="s">
        <v>24</v>
      </c>
      <c r="L18100" t="s">
        <v>25</v>
      </c>
      <c r="M18100" t="s">
        <v>1094</v>
      </c>
    </row>
    <row r="18101" spans="1:13" x14ac:dyDescent="0.3">
      <c r="A18101" t="s">
        <v>2469</v>
      </c>
      <c r="C18101" t="s">
        <v>15606</v>
      </c>
      <c r="D18101">
        <v>36</v>
      </c>
      <c r="E18101" s="1">
        <v>600337</v>
      </c>
      <c r="G18101" t="s">
        <v>111</v>
      </c>
      <c r="H18101" t="s">
        <v>15722</v>
      </c>
      <c r="I18101" t="s">
        <v>310</v>
      </c>
      <c r="J18101" t="s">
        <v>311</v>
      </c>
      <c r="K18101" t="s">
        <v>24</v>
      </c>
      <c r="L18101" t="s">
        <v>25</v>
      </c>
      <c r="M18101" t="s">
        <v>232</v>
      </c>
    </row>
    <row r="18102" spans="1:13" x14ac:dyDescent="0.3">
      <c r="A18102" t="s">
        <v>2469</v>
      </c>
      <c r="C18102" t="s">
        <v>16408</v>
      </c>
      <c r="D18102">
        <v>2</v>
      </c>
      <c r="E18102" s="1">
        <v>2200</v>
      </c>
      <c r="G18102" t="s">
        <v>111</v>
      </c>
      <c r="H18102" t="s">
        <v>16453</v>
      </c>
      <c r="I18102" t="s">
        <v>310</v>
      </c>
      <c r="J18102" t="s">
        <v>311</v>
      </c>
      <c r="K18102" t="s">
        <v>24</v>
      </c>
      <c r="L18102" t="s">
        <v>25</v>
      </c>
      <c r="M18102" t="s">
        <v>120</v>
      </c>
    </row>
    <row r="18103" spans="1:13" x14ac:dyDescent="0.3">
      <c r="A18103" t="s">
        <v>2469</v>
      </c>
      <c r="C18103" t="s">
        <v>11140</v>
      </c>
      <c r="D18103">
        <v>24</v>
      </c>
      <c r="E18103" s="1">
        <v>399964</v>
      </c>
      <c r="G18103" t="s">
        <v>111</v>
      </c>
      <c r="H18103" t="s">
        <v>11154</v>
      </c>
      <c r="I18103" t="s">
        <v>310</v>
      </c>
      <c r="J18103" t="s">
        <v>311</v>
      </c>
      <c r="K18103" t="s">
        <v>24</v>
      </c>
      <c r="L18103" t="s">
        <v>25</v>
      </c>
      <c r="M18103" t="s">
        <v>232</v>
      </c>
    </row>
    <row r="18104" spans="1:13" x14ac:dyDescent="0.3">
      <c r="A18104" t="s">
        <v>2469</v>
      </c>
      <c r="C18104" t="s">
        <v>8196</v>
      </c>
      <c r="D18104">
        <v>38</v>
      </c>
      <c r="E18104" s="1">
        <v>428996</v>
      </c>
      <c r="G18104" t="s">
        <v>111</v>
      </c>
      <c r="H18104" t="s">
        <v>8398</v>
      </c>
      <c r="I18104" t="s">
        <v>310</v>
      </c>
      <c r="J18104" t="s">
        <v>311</v>
      </c>
      <c r="K18104" t="s">
        <v>24</v>
      </c>
      <c r="L18104" t="s">
        <v>25</v>
      </c>
      <c r="M18104" t="s">
        <v>232</v>
      </c>
    </row>
    <row r="18105" spans="1:13" x14ac:dyDescent="0.3">
      <c r="A18105" t="s">
        <v>33441</v>
      </c>
      <c r="C18105" t="s">
        <v>33438</v>
      </c>
      <c r="D18105">
        <v>33</v>
      </c>
      <c r="E18105" s="1">
        <v>667404</v>
      </c>
      <c r="G18105" t="s">
        <v>111</v>
      </c>
      <c r="H18105" t="s">
        <v>33442</v>
      </c>
      <c r="I18105" t="s">
        <v>310</v>
      </c>
      <c r="J18105" t="s">
        <v>311</v>
      </c>
      <c r="K18105" t="s">
        <v>24</v>
      </c>
      <c r="L18105" t="s">
        <v>25</v>
      </c>
      <c r="M18105" t="s">
        <v>232</v>
      </c>
    </row>
    <row r="18106" spans="1:13" x14ac:dyDescent="0.3">
      <c r="A18106" t="s">
        <v>18203</v>
      </c>
      <c r="C18106" t="s">
        <v>35205</v>
      </c>
      <c r="D18106">
        <v>12</v>
      </c>
      <c r="E18106" s="1">
        <v>125000</v>
      </c>
      <c r="G18106" t="s">
        <v>111</v>
      </c>
      <c r="H18106" t="s">
        <v>35219</v>
      </c>
      <c r="I18106" t="s">
        <v>310</v>
      </c>
      <c r="J18106" t="s">
        <v>311</v>
      </c>
      <c r="K18106" t="s">
        <v>24</v>
      </c>
      <c r="L18106" t="s">
        <v>25</v>
      </c>
      <c r="M18106" t="s">
        <v>1094</v>
      </c>
    </row>
    <row r="18107" spans="1:13" x14ac:dyDescent="0.3">
      <c r="A18107" t="s">
        <v>18203</v>
      </c>
      <c r="C18107" t="s">
        <v>33531</v>
      </c>
      <c r="D18107">
        <v>14</v>
      </c>
      <c r="E18107" s="1">
        <v>150000</v>
      </c>
      <c r="G18107" t="s">
        <v>111</v>
      </c>
      <c r="H18107" t="s">
        <v>33601</v>
      </c>
      <c r="I18107" t="s">
        <v>310</v>
      </c>
      <c r="J18107" t="s">
        <v>311</v>
      </c>
      <c r="K18107" t="s">
        <v>24</v>
      </c>
      <c r="L18107" t="s">
        <v>25</v>
      </c>
      <c r="M18107" t="s">
        <v>232</v>
      </c>
    </row>
    <row r="18108" spans="1:13" x14ac:dyDescent="0.3">
      <c r="A18108" t="s">
        <v>18203</v>
      </c>
      <c r="C18108" t="s">
        <v>35954</v>
      </c>
      <c r="D18108">
        <v>12</v>
      </c>
      <c r="E18108" s="1">
        <v>500000</v>
      </c>
      <c r="G18108" t="s">
        <v>111</v>
      </c>
      <c r="H18108" t="s">
        <v>970</v>
      </c>
      <c r="I18108" t="s">
        <v>310</v>
      </c>
      <c r="J18108" t="s">
        <v>311</v>
      </c>
      <c r="K18108" t="s">
        <v>24</v>
      </c>
      <c r="L18108" t="s">
        <v>25</v>
      </c>
      <c r="M18108" t="s">
        <v>120</v>
      </c>
    </row>
    <row r="18109" spans="1:13" x14ac:dyDescent="0.3">
      <c r="A18109" t="s">
        <v>18203</v>
      </c>
      <c r="C18109" t="s">
        <v>38077</v>
      </c>
      <c r="D18109">
        <v>6</v>
      </c>
      <c r="E18109" s="1">
        <v>475000</v>
      </c>
      <c r="G18109" t="s">
        <v>111</v>
      </c>
      <c r="H18109" t="s">
        <v>970</v>
      </c>
      <c r="I18109" t="s">
        <v>310</v>
      </c>
      <c r="J18109" t="s">
        <v>311</v>
      </c>
      <c r="K18109" t="s">
        <v>24</v>
      </c>
      <c r="L18109" t="s">
        <v>25</v>
      </c>
      <c r="M18109" t="s">
        <v>120</v>
      </c>
    </row>
    <row r="18110" spans="1:13" x14ac:dyDescent="0.3">
      <c r="A18110" t="s">
        <v>18203</v>
      </c>
      <c r="C18110" t="s">
        <v>18172</v>
      </c>
      <c r="D18110">
        <v>7</v>
      </c>
      <c r="E18110" s="1">
        <v>250000</v>
      </c>
      <c r="G18110" t="s">
        <v>111</v>
      </c>
      <c r="H18110" t="s">
        <v>970</v>
      </c>
      <c r="I18110" t="s">
        <v>310</v>
      </c>
      <c r="J18110" t="s">
        <v>311</v>
      </c>
      <c r="K18110" t="s">
        <v>24</v>
      </c>
      <c r="L18110" t="s">
        <v>25</v>
      </c>
      <c r="M18110" t="s">
        <v>120</v>
      </c>
    </row>
    <row r="18111" spans="1:13" x14ac:dyDescent="0.3">
      <c r="A18111" t="s">
        <v>6371</v>
      </c>
      <c r="C18111" t="s">
        <v>31300</v>
      </c>
      <c r="D18111">
        <v>5</v>
      </c>
      <c r="E18111" s="1">
        <v>18358</v>
      </c>
      <c r="G18111" t="s">
        <v>34</v>
      </c>
      <c r="H18111" t="s">
        <v>6143</v>
      </c>
      <c r="I18111" t="s">
        <v>31408</v>
      </c>
      <c r="J18111" t="s">
        <v>137</v>
      </c>
      <c r="K18111" t="s">
        <v>24</v>
      </c>
      <c r="L18111" t="s">
        <v>25</v>
      </c>
      <c r="M18111" t="s">
        <v>6146</v>
      </c>
    </row>
    <row r="18112" spans="1:13" x14ac:dyDescent="0.3">
      <c r="A18112" t="s">
        <v>6371</v>
      </c>
      <c r="C18112" t="s">
        <v>6249</v>
      </c>
      <c r="D18112">
        <v>4</v>
      </c>
      <c r="E18112" s="1">
        <v>30138</v>
      </c>
      <c r="G18112" t="s">
        <v>34</v>
      </c>
      <c r="H18112" t="s">
        <v>6143</v>
      </c>
      <c r="I18112" t="s">
        <v>6372</v>
      </c>
      <c r="J18112" t="s">
        <v>6297</v>
      </c>
      <c r="K18112" t="s">
        <v>24</v>
      </c>
      <c r="L18112" t="s">
        <v>25</v>
      </c>
      <c r="M18112" t="s">
        <v>6146</v>
      </c>
    </row>
    <row r="18113" spans="1:13" x14ac:dyDescent="0.3">
      <c r="A18113" t="s">
        <v>6371</v>
      </c>
      <c r="C18113" t="s">
        <v>6671</v>
      </c>
      <c r="D18113">
        <v>3</v>
      </c>
      <c r="E18113" s="1">
        <v>17802</v>
      </c>
      <c r="G18113" t="s">
        <v>34</v>
      </c>
      <c r="H18113" t="s">
        <v>6143</v>
      </c>
      <c r="I18113" t="s">
        <v>6851</v>
      </c>
      <c r="J18113" t="s">
        <v>1250</v>
      </c>
      <c r="K18113" t="s">
        <v>24</v>
      </c>
      <c r="L18113" t="s">
        <v>25</v>
      </c>
      <c r="M18113" t="s">
        <v>6146</v>
      </c>
    </row>
    <row r="18114" spans="1:13" x14ac:dyDescent="0.3">
      <c r="A18114" t="s">
        <v>24489</v>
      </c>
      <c r="C18114" t="s">
        <v>37047</v>
      </c>
      <c r="D18114">
        <v>24</v>
      </c>
      <c r="E18114" s="1">
        <v>300000</v>
      </c>
      <c r="G18114" t="s">
        <v>111</v>
      </c>
      <c r="H18114" t="s">
        <v>37210</v>
      </c>
      <c r="I18114" t="s">
        <v>310</v>
      </c>
      <c r="J18114" t="s">
        <v>311</v>
      </c>
      <c r="K18114" t="s">
        <v>24</v>
      </c>
      <c r="L18114" t="s">
        <v>25</v>
      </c>
      <c r="M18114" t="s">
        <v>120</v>
      </c>
    </row>
    <row r="18115" spans="1:13" x14ac:dyDescent="0.3">
      <c r="A18115" t="s">
        <v>24489</v>
      </c>
      <c r="C18115" t="s">
        <v>35691</v>
      </c>
      <c r="D18115">
        <v>32</v>
      </c>
      <c r="E18115" s="1">
        <v>1175000</v>
      </c>
      <c r="G18115" t="s">
        <v>111</v>
      </c>
      <c r="H18115" t="s">
        <v>35717</v>
      </c>
      <c r="I18115" t="s">
        <v>310</v>
      </c>
      <c r="J18115" t="s">
        <v>311</v>
      </c>
      <c r="K18115" t="s">
        <v>24</v>
      </c>
      <c r="L18115" t="s">
        <v>25</v>
      </c>
      <c r="M18115" t="s">
        <v>120</v>
      </c>
    </row>
    <row r="18116" spans="1:13" x14ac:dyDescent="0.3">
      <c r="A18116" t="s">
        <v>24489</v>
      </c>
      <c r="C18116" t="s">
        <v>24500</v>
      </c>
      <c r="D18116">
        <v>17</v>
      </c>
      <c r="E18116" s="1">
        <v>298000</v>
      </c>
      <c r="G18116" t="s">
        <v>111</v>
      </c>
      <c r="H18116" t="s">
        <v>24575</v>
      </c>
      <c r="I18116" t="s">
        <v>310</v>
      </c>
      <c r="J18116" t="s">
        <v>311</v>
      </c>
      <c r="K18116" t="s">
        <v>24</v>
      </c>
      <c r="L18116" t="s">
        <v>25</v>
      </c>
      <c r="M18116" t="s">
        <v>120</v>
      </c>
    </row>
    <row r="18117" spans="1:13" x14ac:dyDescent="0.3">
      <c r="A18117" t="s">
        <v>24489</v>
      </c>
      <c r="C18117" t="s">
        <v>24450</v>
      </c>
      <c r="D18117">
        <v>32</v>
      </c>
      <c r="E18117" s="1">
        <v>2749429</v>
      </c>
      <c r="G18117" t="s">
        <v>111</v>
      </c>
      <c r="H18117" t="s">
        <v>24490</v>
      </c>
      <c r="I18117" t="s">
        <v>310</v>
      </c>
      <c r="J18117" t="s">
        <v>311</v>
      </c>
      <c r="K18117" t="s">
        <v>24</v>
      </c>
      <c r="L18117" t="s">
        <v>25</v>
      </c>
      <c r="M18117" t="s">
        <v>120</v>
      </c>
    </row>
    <row r="18118" spans="1:13" x14ac:dyDescent="0.3">
      <c r="A18118" t="s">
        <v>24489</v>
      </c>
      <c r="C18118" t="s">
        <v>25190</v>
      </c>
      <c r="D18118">
        <v>36</v>
      </c>
      <c r="E18118" s="1">
        <v>2100000</v>
      </c>
      <c r="G18118" t="s">
        <v>111</v>
      </c>
      <c r="H18118" t="s">
        <v>25241</v>
      </c>
      <c r="I18118" t="s">
        <v>310</v>
      </c>
      <c r="J18118" t="s">
        <v>311</v>
      </c>
      <c r="K18118" t="s">
        <v>24</v>
      </c>
      <c r="L18118" t="s">
        <v>25</v>
      </c>
      <c r="M18118" t="s">
        <v>120</v>
      </c>
    </row>
    <row r="18119" spans="1:13" x14ac:dyDescent="0.3">
      <c r="A18119" t="s">
        <v>24489</v>
      </c>
      <c r="C18119" t="s">
        <v>25248</v>
      </c>
      <c r="D18119">
        <v>24</v>
      </c>
      <c r="E18119" s="1">
        <v>700000</v>
      </c>
      <c r="G18119" t="s">
        <v>111</v>
      </c>
      <c r="H18119" t="s">
        <v>25256</v>
      </c>
      <c r="I18119" t="s">
        <v>310</v>
      </c>
      <c r="J18119" t="s">
        <v>311</v>
      </c>
      <c r="K18119" t="s">
        <v>24</v>
      </c>
      <c r="L18119" t="s">
        <v>25</v>
      </c>
      <c r="M18119" t="s">
        <v>120</v>
      </c>
    </row>
    <row r="18120" spans="1:13" x14ac:dyDescent="0.3">
      <c r="A18120" t="s">
        <v>1163</v>
      </c>
      <c r="C18120" t="s">
        <v>979</v>
      </c>
      <c r="D18120">
        <v>12</v>
      </c>
      <c r="E18120" s="1">
        <v>250000</v>
      </c>
      <c r="G18120" t="s">
        <v>111</v>
      </c>
      <c r="H18120" t="s">
        <v>1164</v>
      </c>
      <c r="I18120" t="s">
        <v>310</v>
      </c>
      <c r="J18120" t="s">
        <v>311</v>
      </c>
      <c r="K18120" t="s">
        <v>24</v>
      </c>
      <c r="L18120" t="s">
        <v>25</v>
      </c>
      <c r="M18120" t="s">
        <v>232</v>
      </c>
    </row>
    <row r="18121" spans="1:13" x14ac:dyDescent="0.3">
      <c r="A18121" t="s">
        <v>1530</v>
      </c>
      <c r="C18121" t="s">
        <v>1558</v>
      </c>
      <c r="D18121">
        <v>22</v>
      </c>
      <c r="E18121" s="1">
        <v>250000</v>
      </c>
      <c r="G18121" t="s">
        <v>69</v>
      </c>
      <c r="H18121" t="s">
        <v>77</v>
      </c>
      <c r="I18121" t="s">
        <v>310</v>
      </c>
      <c r="J18121" t="s">
        <v>311</v>
      </c>
      <c r="K18121" t="s">
        <v>24</v>
      </c>
      <c r="L18121" t="s">
        <v>25</v>
      </c>
      <c r="M18121" t="s">
        <v>221</v>
      </c>
    </row>
    <row r="18122" spans="1:13" x14ac:dyDescent="0.3">
      <c r="A18122" t="s">
        <v>1530</v>
      </c>
      <c r="C18122" t="s">
        <v>1275</v>
      </c>
      <c r="D18122">
        <v>24</v>
      </c>
      <c r="E18122" s="1">
        <v>450000</v>
      </c>
      <c r="G18122" t="s">
        <v>748</v>
      </c>
      <c r="H18122" t="s">
        <v>1531</v>
      </c>
      <c r="I18122" t="s">
        <v>310</v>
      </c>
      <c r="J18122" t="s">
        <v>311</v>
      </c>
      <c r="K18122" t="s">
        <v>24</v>
      </c>
      <c r="L18122" t="s">
        <v>25</v>
      </c>
      <c r="M18122" t="s">
        <v>749</v>
      </c>
    </row>
    <row r="18123" spans="1:13" x14ac:dyDescent="0.3">
      <c r="A18123" t="s">
        <v>1530</v>
      </c>
      <c r="C18123" t="s">
        <v>28715</v>
      </c>
      <c r="D18123">
        <v>24</v>
      </c>
      <c r="E18123" s="1">
        <v>952054</v>
      </c>
      <c r="G18123" t="s">
        <v>111</v>
      </c>
      <c r="H18123" t="s">
        <v>28796</v>
      </c>
      <c r="I18123" t="s">
        <v>310</v>
      </c>
      <c r="J18123" t="s">
        <v>311</v>
      </c>
      <c r="K18123" t="s">
        <v>24</v>
      </c>
      <c r="L18123" t="s">
        <v>25</v>
      </c>
      <c r="M18123" t="s">
        <v>1094</v>
      </c>
    </row>
    <row r="18124" spans="1:13" x14ac:dyDescent="0.3">
      <c r="A18124" t="s">
        <v>1530</v>
      </c>
      <c r="C18124" t="s">
        <v>29426</v>
      </c>
      <c r="D18124">
        <v>29</v>
      </c>
      <c r="E18124" s="1">
        <v>359605</v>
      </c>
      <c r="G18124" t="s">
        <v>111</v>
      </c>
      <c r="H18124" t="s">
        <v>29454</v>
      </c>
      <c r="I18124" t="s">
        <v>310</v>
      </c>
      <c r="J18124" t="s">
        <v>311</v>
      </c>
      <c r="K18124" t="s">
        <v>24</v>
      </c>
      <c r="L18124" t="s">
        <v>25</v>
      </c>
      <c r="M18124" t="s">
        <v>232</v>
      </c>
    </row>
    <row r="18125" spans="1:13" x14ac:dyDescent="0.3">
      <c r="A18125" t="s">
        <v>1530</v>
      </c>
      <c r="C18125" t="s">
        <v>5155</v>
      </c>
      <c r="D18125">
        <v>24</v>
      </c>
      <c r="E18125" s="1">
        <v>900519</v>
      </c>
      <c r="G18125" t="s">
        <v>111</v>
      </c>
      <c r="H18125" t="s">
        <v>5418</v>
      </c>
      <c r="I18125" t="s">
        <v>310</v>
      </c>
      <c r="J18125" t="s">
        <v>311</v>
      </c>
      <c r="K18125" t="s">
        <v>24</v>
      </c>
      <c r="L18125" t="s">
        <v>25</v>
      </c>
      <c r="M18125" t="s">
        <v>1094</v>
      </c>
    </row>
    <row r="18126" spans="1:13" x14ac:dyDescent="0.3">
      <c r="A18126" t="s">
        <v>19612</v>
      </c>
      <c r="C18126" t="s">
        <v>19404</v>
      </c>
      <c r="D18126">
        <v>6</v>
      </c>
      <c r="E18126" s="1">
        <v>7110</v>
      </c>
      <c r="G18126" t="s">
        <v>34</v>
      </c>
      <c r="H18126" t="s">
        <v>6143</v>
      </c>
      <c r="I18126" t="s">
        <v>311</v>
      </c>
      <c r="J18126" t="s">
        <v>280</v>
      </c>
      <c r="K18126" t="s">
        <v>24</v>
      </c>
      <c r="L18126" t="s">
        <v>25</v>
      </c>
      <c r="M18126" t="s">
        <v>6146</v>
      </c>
    </row>
    <row r="18128" spans="1:13" x14ac:dyDescent="0.3">
      <c r="A18128" t="s">
        <v>3760</v>
      </c>
      <c r="C18128" t="s">
        <v>29114</v>
      </c>
      <c r="D18128">
        <v>2</v>
      </c>
      <c r="E18128" s="1">
        <v>42363</v>
      </c>
      <c r="G18128" t="s">
        <v>111</v>
      </c>
      <c r="H18128" t="s">
        <v>29288</v>
      </c>
      <c r="I18128" t="s">
        <v>310</v>
      </c>
      <c r="J18128" t="s">
        <v>311</v>
      </c>
      <c r="K18128" t="s">
        <v>24</v>
      </c>
      <c r="L18128" t="s">
        <v>25</v>
      </c>
      <c r="M18128" t="s">
        <v>112</v>
      </c>
    </row>
    <row r="18129" spans="1:13" x14ac:dyDescent="0.3">
      <c r="A18129" t="s">
        <v>3760</v>
      </c>
      <c r="C18129" t="s">
        <v>3657</v>
      </c>
      <c r="D18129">
        <v>59</v>
      </c>
      <c r="E18129" s="1">
        <v>917000</v>
      </c>
      <c r="G18129" t="s">
        <v>48</v>
      </c>
      <c r="H18129" t="s">
        <v>3761</v>
      </c>
      <c r="I18129" t="s">
        <v>310</v>
      </c>
      <c r="J18129" t="s">
        <v>311</v>
      </c>
      <c r="K18129" t="s">
        <v>24</v>
      </c>
      <c r="L18129" t="s">
        <v>38</v>
      </c>
      <c r="M18129" t="s">
        <v>190</v>
      </c>
    </row>
    <row r="18130" spans="1:13" x14ac:dyDescent="0.3">
      <c r="A18130" t="s">
        <v>3760</v>
      </c>
      <c r="C18130" t="s">
        <v>3657</v>
      </c>
      <c r="D18130">
        <v>24</v>
      </c>
      <c r="E18130" s="1">
        <v>100000</v>
      </c>
      <c r="G18130" t="s">
        <v>13</v>
      </c>
      <c r="H18130" t="s">
        <v>3983</v>
      </c>
      <c r="I18130" t="s">
        <v>310</v>
      </c>
      <c r="J18130" t="s">
        <v>311</v>
      </c>
      <c r="K18130" t="s">
        <v>24</v>
      </c>
      <c r="L18130" t="s">
        <v>17</v>
      </c>
      <c r="M18130" t="s">
        <v>450</v>
      </c>
    </row>
    <row r="18131" spans="1:13" x14ac:dyDescent="0.3">
      <c r="A18131" t="s">
        <v>3760</v>
      </c>
      <c r="C18131" t="s">
        <v>5881</v>
      </c>
      <c r="D18131">
        <v>46</v>
      </c>
      <c r="E18131" s="1">
        <v>1618957</v>
      </c>
      <c r="G18131" t="s">
        <v>34</v>
      </c>
      <c r="H18131" t="s">
        <v>5933</v>
      </c>
      <c r="I18131" t="s">
        <v>310</v>
      </c>
      <c r="J18131" t="s">
        <v>311</v>
      </c>
      <c r="K18131" t="s">
        <v>24</v>
      </c>
      <c r="L18131" t="s">
        <v>38</v>
      </c>
      <c r="M18131" t="s">
        <v>202</v>
      </c>
    </row>
    <row r="18132" spans="1:13" x14ac:dyDescent="0.3">
      <c r="A18132" t="s">
        <v>3760</v>
      </c>
      <c r="C18132" t="s">
        <v>23564</v>
      </c>
      <c r="D18132">
        <v>30</v>
      </c>
      <c r="E18132" s="1">
        <v>97681</v>
      </c>
      <c r="G18132" t="s">
        <v>13</v>
      </c>
      <c r="H18132" t="s">
        <v>23666</v>
      </c>
      <c r="I18132" t="s">
        <v>310</v>
      </c>
      <c r="J18132" t="s">
        <v>311</v>
      </c>
      <c r="K18132" t="s">
        <v>24</v>
      </c>
      <c r="L18132" t="s">
        <v>17</v>
      </c>
      <c r="M18132" t="s">
        <v>450</v>
      </c>
    </row>
    <row r="18133" spans="1:13" x14ac:dyDescent="0.3">
      <c r="A18133" t="s">
        <v>3760</v>
      </c>
      <c r="C18133" t="s">
        <v>21173</v>
      </c>
      <c r="D18133">
        <v>23</v>
      </c>
      <c r="E18133" s="1">
        <v>99109</v>
      </c>
      <c r="G18133" t="s">
        <v>13</v>
      </c>
      <c r="H18133" t="s">
        <v>21707</v>
      </c>
      <c r="I18133" t="s">
        <v>310</v>
      </c>
      <c r="J18133" t="s">
        <v>311</v>
      </c>
      <c r="K18133" t="s">
        <v>24</v>
      </c>
      <c r="L18133" t="s">
        <v>17</v>
      </c>
      <c r="M18133" t="s">
        <v>450</v>
      </c>
    </row>
    <row r="18134" spans="1:13" x14ac:dyDescent="0.3">
      <c r="A18134" t="s">
        <v>3760</v>
      </c>
      <c r="C18134" t="s">
        <v>11813</v>
      </c>
      <c r="D18134">
        <v>25</v>
      </c>
      <c r="E18134" s="1">
        <v>100000</v>
      </c>
      <c r="G18134" t="s">
        <v>13</v>
      </c>
      <c r="H18134" t="s">
        <v>12037</v>
      </c>
      <c r="I18134" t="s">
        <v>310</v>
      </c>
      <c r="J18134" t="s">
        <v>311</v>
      </c>
      <c r="K18134" t="s">
        <v>24</v>
      </c>
      <c r="L18134" t="s">
        <v>17</v>
      </c>
      <c r="M18134" t="s">
        <v>450</v>
      </c>
    </row>
    <row r="18135" spans="1:13" x14ac:dyDescent="0.3">
      <c r="A18135" t="s">
        <v>3760</v>
      </c>
      <c r="C18135" t="s">
        <v>8196</v>
      </c>
      <c r="D18135">
        <v>9</v>
      </c>
      <c r="E18135" s="1">
        <v>49837</v>
      </c>
      <c r="G18135" t="s">
        <v>111</v>
      </c>
      <c r="H18135" t="s">
        <v>8051</v>
      </c>
      <c r="I18135" t="s">
        <v>310</v>
      </c>
      <c r="J18135" t="s">
        <v>311</v>
      </c>
      <c r="K18135" t="s">
        <v>24</v>
      </c>
      <c r="L18135" t="s">
        <v>25</v>
      </c>
      <c r="M18135" t="s">
        <v>232</v>
      </c>
    </row>
    <row r="18136" spans="1:13" x14ac:dyDescent="0.3">
      <c r="A18136" t="s">
        <v>3760</v>
      </c>
      <c r="C18136" t="s">
        <v>34542</v>
      </c>
      <c r="D18136">
        <v>28</v>
      </c>
      <c r="E18136" s="1">
        <v>601413</v>
      </c>
      <c r="G18136" t="s">
        <v>13</v>
      </c>
      <c r="H18136" t="s">
        <v>34546</v>
      </c>
      <c r="I18136" t="s">
        <v>310</v>
      </c>
      <c r="J18136" t="s">
        <v>311</v>
      </c>
      <c r="K18136" t="s">
        <v>24</v>
      </c>
      <c r="L18136" t="s">
        <v>17</v>
      </c>
      <c r="M18136" t="s">
        <v>450</v>
      </c>
    </row>
    <row r="18137" spans="1:13" x14ac:dyDescent="0.3">
      <c r="A18137" t="s">
        <v>3760</v>
      </c>
      <c r="C18137" t="s">
        <v>33755</v>
      </c>
      <c r="D18137">
        <v>24</v>
      </c>
      <c r="E18137" s="1">
        <v>100000</v>
      </c>
      <c r="G18137" t="s">
        <v>13</v>
      </c>
      <c r="H18137" t="s">
        <v>33917</v>
      </c>
      <c r="I18137" t="s">
        <v>310</v>
      </c>
      <c r="J18137" t="s">
        <v>311</v>
      </c>
      <c r="K18137" t="s">
        <v>24</v>
      </c>
      <c r="L18137" t="s">
        <v>17</v>
      </c>
      <c r="M18137" t="s">
        <v>450</v>
      </c>
    </row>
    <row r="18138" spans="1:13" x14ac:dyDescent="0.3">
      <c r="A18138" t="s">
        <v>24929</v>
      </c>
      <c r="C18138" t="s">
        <v>37047</v>
      </c>
      <c r="D18138">
        <v>18</v>
      </c>
      <c r="E18138" s="1">
        <v>100000</v>
      </c>
      <c r="G18138" t="s">
        <v>13</v>
      </c>
      <c r="H18138" t="s">
        <v>37092</v>
      </c>
      <c r="I18138" t="s">
        <v>310</v>
      </c>
      <c r="J18138" t="s">
        <v>311</v>
      </c>
      <c r="K18138" t="s">
        <v>24</v>
      </c>
      <c r="L18138" t="s">
        <v>17</v>
      </c>
      <c r="M18138" t="s">
        <v>450</v>
      </c>
    </row>
    <row r="18139" spans="1:13" x14ac:dyDescent="0.3">
      <c r="A18139" t="s">
        <v>24929</v>
      </c>
      <c r="C18139" t="s">
        <v>35729</v>
      </c>
      <c r="D18139">
        <v>18</v>
      </c>
      <c r="E18139" s="1">
        <v>100000</v>
      </c>
      <c r="G18139" t="s">
        <v>13</v>
      </c>
      <c r="H18139" t="s">
        <v>35856</v>
      </c>
      <c r="I18139" t="s">
        <v>310</v>
      </c>
      <c r="J18139" t="s">
        <v>311</v>
      </c>
      <c r="K18139" t="s">
        <v>24</v>
      </c>
      <c r="L18139" t="s">
        <v>17</v>
      </c>
      <c r="M18139" t="s">
        <v>450</v>
      </c>
    </row>
    <row r="18140" spans="1:13" x14ac:dyDescent="0.3">
      <c r="A18140" t="s">
        <v>24929</v>
      </c>
      <c r="C18140" t="s">
        <v>24897</v>
      </c>
      <c r="D18140">
        <v>60</v>
      </c>
      <c r="E18140" s="1">
        <v>4753705</v>
      </c>
      <c r="G18140" t="s">
        <v>13</v>
      </c>
      <c r="H18140" t="s">
        <v>24930</v>
      </c>
      <c r="I18140" t="s">
        <v>310</v>
      </c>
      <c r="J18140" t="s">
        <v>311</v>
      </c>
      <c r="K18140" t="s">
        <v>24</v>
      </c>
      <c r="L18140" t="s">
        <v>38</v>
      </c>
      <c r="M18140" t="s">
        <v>450</v>
      </c>
    </row>
    <row r="18141" spans="1:13" x14ac:dyDescent="0.3">
      <c r="E18141" s="24" t="s">
        <v>38203</v>
      </c>
    </row>
    <row r="18142" spans="1:13" x14ac:dyDescent="0.3">
      <c r="E18142" s="24">
        <f>SUM(E18128:E18140)</f>
        <v>8680065</v>
      </c>
    </row>
    <row r="18143" spans="1:13" x14ac:dyDescent="0.3">
      <c r="E18143" s="25" t="s">
        <v>38224</v>
      </c>
    </row>
    <row r="18145" spans="1:13" x14ac:dyDescent="0.3">
      <c r="A18145" t="s">
        <v>13102</v>
      </c>
      <c r="C18145" t="s">
        <v>12994</v>
      </c>
      <c r="D18145">
        <v>7</v>
      </c>
      <c r="E18145" s="1">
        <v>70416</v>
      </c>
      <c r="G18145" t="s">
        <v>34</v>
      </c>
      <c r="H18145" t="s">
        <v>6143</v>
      </c>
      <c r="I18145" t="s">
        <v>13103</v>
      </c>
      <c r="J18145" t="s">
        <v>81</v>
      </c>
      <c r="K18145" t="s">
        <v>24</v>
      </c>
      <c r="L18145" t="s">
        <v>25</v>
      </c>
      <c r="M18145" t="s">
        <v>6146</v>
      </c>
    </row>
    <row r="18146" spans="1:13" x14ac:dyDescent="0.3">
      <c r="A18146" t="s">
        <v>19081</v>
      </c>
      <c r="C18146" t="s">
        <v>19032</v>
      </c>
      <c r="D18146">
        <v>4</v>
      </c>
      <c r="E18146" s="1">
        <v>2180</v>
      </c>
      <c r="G18146" t="s">
        <v>34</v>
      </c>
      <c r="H18146" t="s">
        <v>6143</v>
      </c>
      <c r="I18146" t="s">
        <v>19082</v>
      </c>
      <c r="J18146" t="s">
        <v>236</v>
      </c>
      <c r="K18146" t="s">
        <v>24</v>
      </c>
      <c r="L18146" t="s">
        <v>25</v>
      </c>
      <c r="M18146" t="s">
        <v>6146</v>
      </c>
    </row>
    <row r="18147" spans="1:13" x14ac:dyDescent="0.3">
      <c r="A18147" t="s">
        <v>18471</v>
      </c>
      <c r="C18147" t="s">
        <v>25127</v>
      </c>
      <c r="D18147">
        <v>12</v>
      </c>
      <c r="E18147" s="1">
        <v>500</v>
      </c>
      <c r="G18147" t="s">
        <v>111</v>
      </c>
      <c r="H18147" t="s">
        <v>25140</v>
      </c>
      <c r="I18147" t="s">
        <v>18473</v>
      </c>
      <c r="J18147" t="s">
        <v>22</v>
      </c>
      <c r="K18147" t="s">
        <v>24</v>
      </c>
      <c r="L18147" t="s">
        <v>25</v>
      </c>
      <c r="M18147" t="s">
        <v>6109</v>
      </c>
    </row>
    <row r="18148" spans="1:13" x14ac:dyDescent="0.3">
      <c r="A18148" t="s">
        <v>18471</v>
      </c>
      <c r="C18148" t="s">
        <v>18470</v>
      </c>
      <c r="D18148">
        <v>24</v>
      </c>
      <c r="E18148" s="1">
        <v>108042</v>
      </c>
      <c r="G18148" t="s">
        <v>111</v>
      </c>
      <c r="H18148" t="s">
        <v>18472</v>
      </c>
      <c r="I18148" t="s">
        <v>18473</v>
      </c>
      <c r="J18148" t="s">
        <v>22</v>
      </c>
      <c r="K18148" t="s">
        <v>24</v>
      </c>
      <c r="L18148" t="s">
        <v>25</v>
      </c>
      <c r="M18148" t="s">
        <v>6109</v>
      </c>
    </row>
    <row r="18149" spans="1:13" x14ac:dyDescent="0.3">
      <c r="A18149" t="s">
        <v>7220</v>
      </c>
      <c r="C18149" t="s">
        <v>6985</v>
      </c>
      <c r="D18149">
        <v>6</v>
      </c>
      <c r="E18149" s="1">
        <v>14458</v>
      </c>
      <c r="G18149" t="s">
        <v>34</v>
      </c>
      <c r="H18149" t="s">
        <v>6143</v>
      </c>
      <c r="I18149" t="s">
        <v>7221</v>
      </c>
      <c r="J18149" t="s">
        <v>307</v>
      </c>
      <c r="K18149" t="s">
        <v>24</v>
      </c>
      <c r="L18149" t="s">
        <v>25</v>
      </c>
      <c r="M18149" t="s">
        <v>6146</v>
      </c>
    </row>
    <row r="18150" spans="1:13" x14ac:dyDescent="0.3">
      <c r="A18150" t="s">
        <v>7303</v>
      </c>
      <c r="C18150" t="s">
        <v>6985</v>
      </c>
      <c r="D18150">
        <v>4</v>
      </c>
      <c r="E18150" s="1">
        <v>6315</v>
      </c>
      <c r="G18150" t="s">
        <v>34</v>
      </c>
      <c r="H18150" t="s">
        <v>6143</v>
      </c>
      <c r="I18150" t="s">
        <v>7304</v>
      </c>
      <c r="J18150" t="s">
        <v>6105</v>
      </c>
      <c r="K18150" t="s">
        <v>24</v>
      </c>
      <c r="L18150" t="s">
        <v>25</v>
      </c>
      <c r="M18150" t="s">
        <v>6146</v>
      </c>
    </row>
    <row r="18151" spans="1:13" x14ac:dyDescent="0.3">
      <c r="A18151" t="s">
        <v>13134</v>
      </c>
      <c r="C18151" t="s">
        <v>12994</v>
      </c>
      <c r="D18151">
        <v>7</v>
      </c>
      <c r="E18151" s="1">
        <v>79470</v>
      </c>
      <c r="G18151" t="s">
        <v>34</v>
      </c>
      <c r="H18151" t="s">
        <v>6143</v>
      </c>
      <c r="I18151" t="s">
        <v>13135</v>
      </c>
      <c r="J18151" t="s">
        <v>81</v>
      </c>
      <c r="K18151" t="s">
        <v>24</v>
      </c>
      <c r="L18151" t="s">
        <v>25</v>
      </c>
      <c r="M18151" t="s">
        <v>6146</v>
      </c>
    </row>
    <row r="18152" spans="1:13" x14ac:dyDescent="0.3">
      <c r="A18152" t="s">
        <v>7402</v>
      </c>
      <c r="C18152" t="s">
        <v>6985</v>
      </c>
      <c r="D18152">
        <v>4</v>
      </c>
      <c r="E18152" s="1">
        <v>8364</v>
      </c>
      <c r="G18152" t="s">
        <v>34</v>
      </c>
      <c r="H18152" t="s">
        <v>6143</v>
      </c>
      <c r="I18152" t="s">
        <v>7403</v>
      </c>
      <c r="J18152" t="s">
        <v>6105</v>
      </c>
      <c r="K18152" t="s">
        <v>24</v>
      </c>
      <c r="L18152" t="s">
        <v>25</v>
      </c>
      <c r="M18152" t="s">
        <v>6146</v>
      </c>
    </row>
    <row r="18153" spans="1:13" x14ac:dyDescent="0.3">
      <c r="A18153" t="s">
        <v>17053</v>
      </c>
      <c r="C18153" t="s">
        <v>16755</v>
      </c>
      <c r="D18153">
        <v>18</v>
      </c>
      <c r="E18153" s="1">
        <v>100000</v>
      </c>
      <c r="G18153" t="s">
        <v>48</v>
      </c>
      <c r="H18153" t="s">
        <v>17054</v>
      </c>
      <c r="I18153" t="s">
        <v>428</v>
      </c>
      <c r="K18153" t="s">
        <v>429</v>
      </c>
      <c r="L18153" t="s">
        <v>17</v>
      </c>
      <c r="M18153" t="s">
        <v>331</v>
      </c>
    </row>
    <row r="18154" spans="1:13" x14ac:dyDescent="0.3">
      <c r="A18154" t="s">
        <v>18295</v>
      </c>
      <c r="C18154" t="s">
        <v>35134</v>
      </c>
      <c r="D18154">
        <v>40</v>
      </c>
      <c r="E18154" s="1">
        <v>56031</v>
      </c>
      <c r="G18154" t="s">
        <v>34</v>
      </c>
      <c r="H18154" t="s">
        <v>34472</v>
      </c>
      <c r="I18154" t="s">
        <v>6104</v>
      </c>
      <c r="J18154" t="s">
        <v>6105</v>
      </c>
      <c r="K18154" t="s">
        <v>24</v>
      </c>
      <c r="L18154" t="s">
        <v>25</v>
      </c>
      <c r="M18154" t="s">
        <v>6146</v>
      </c>
    </row>
    <row r="18155" spans="1:13" x14ac:dyDescent="0.3">
      <c r="A18155" t="s">
        <v>18295</v>
      </c>
      <c r="C18155" t="s">
        <v>33297</v>
      </c>
      <c r="D18155">
        <v>38</v>
      </c>
      <c r="E18155" s="1">
        <v>876480</v>
      </c>
      <c r="G18155" t="s">
        <v>34</v>
      </c>
      <c r="H18155" t="s">
        <v>33316</v>
      </c>
      <c r="I18155" t="s">
        <v>6104</v>
      </c>
      <c r="J18155" t="s">
        <v>6105</v>
      </c>
      <c r="K18155" t="s">
        <v>24</v>
      </c>
      <c r="L18155" t="s">
        <v>25</v>
      </c>
      <c r="M18155" t="s">
        <v>6146</v>
      </c>
    </row>
    <row r="18156" spans="1:13" x14ac:dyDescent="0.3">
      <c r="A18156" t="s">
        <v>18295</v>
      </c>
      <c r="C18156" t="s">
        <v>18238</v>
      </c>
      <c r="D18156">
        <v>9</v>
      </c>
      <c r="E18156" s="1">
        <v>622500</v>
      </c>
      <c r="G18156" t="s">
        <v>34</v>
      </c>
      <c r="H18156" t="s">
        <v>18250</v>
      </c>
      <c r="I18156" t="s">
        <v>6104</v>
      </c>
      <c r="J18156" t="s">
        <v>6105</v>
      </c>
      <c r="K18156" t="s">
        <v>24</v>
      </c>
      <c r="L18156" t="s">
        <v>25</v>
      </c>
      <c r="M18156" t="s">
        <v>6146</v>
      </c>
    </row>
    <row r="18157" spans="1:13" x14ac:dyDescent="0.3">
      <c r="A18157" t="s">
        <v>18295</v>
      </c>
      <c r="C18157" t="s">
        <v>24677</v>
      </c>
      <c r="D18157">
        <v>12</v>
      </c>
      <c r="E18157" s="1">
        <v>51150</v>
      </c>
      <c r="G18157" t="s">
        <v>34</v>
      </c>
      <c r="H18157" t="s">
        <v>17730</v>
      </c>
      <c r="I18157" t="s">
        <v>6104</v>
      </c>
      <c r="J18157" t="s">
        <v>6105</v>
      </c>
      <c r="K18157" t="s">
        <v>24</v>
      </c>
      <c r="L18157" t="s">
        <v>25</v>
      </c>
      <c r="M18157" t="s">
        <v>6146</v>
      </c>
    </row>
    <row r="18158" spans="1:13" x14ac:dyDescent="0.3">
      <c r="A18158" t="s">
        <v>18295</v>
      </c>
      <c r="C18158" t="s">
        <v>25248</v>
      </c>
      <c r="D18158">
        <v>36</v>
      </c>
      <c r="E18158" s="1">
        <v>162640</v>
      </c>
      <c r="G18158" t="s">
        <v>34</v>
      </c>
      <c r="H18158" t="s">
        <v>18482</v>
      </c>
      <c r="I18158" t="s">
        <v>6104</v>
      </c>
      <c r="J18158" t="s">
        <v>6105</v>
      </c>
      <c r="K18158" t="s">
        <v>24</v>
      </c>
      <c r="L18158" t="s">
        <v>25</v>
      </c>
      <c r="M18158" t="s">
        <v>6146</v>
      </c>
    </row>
    <row r="18159" spans="1:13" x14ac:dyDescent="0.3">
      <c r="A18159" t="s">
        <v>18295</v>
      </c>
      <c r="C18159" t="s">
        <v>25654</v>
      </c>
      <c r="D18159">
        <v>36</v>
      </c>
      <c r="E18159" s="1">
        <v>140000</v>
      </c>
      <c r="G18159" t="s">
        <v>34</v>
      </c>
      <c r="H18159" t="s">
        <v>18482</v>
      </c>
      <c r="I18159" t="s">
        <v>6104</v>
      </c>
      <c r="J18159" t="s">
        <v>6105</v>
      </c>
      <c r="K18159" t="s">
        <v>24</v>
      </c>
      <c r="L18159" t="s">
        <v>25</v>
      </c>
      <c r="M18159" t="s">
        <v>6146</v>
      </c>
    </row>
    <row r="18160" spans="1:13" x14ac:dyDescent="0.3">
      <c r="A18160" t="s">
        <v>18295</v>
      </c>
      <c r="C18160" t="s">
        <v>32450</v>
      </c>
      <c r="D18160">
        <v>12</v>
      </c>
      <c r="E18160" s="1">
        <v>84450</v>
      </c>
      <c r="G18160" t="s">
        <v>34</v>
      </c>
      <c r="H18160" t="s">
        <v>18412</v>
      </c>
      <c r="I18160" t="s">
        <v>6104</v>
      </c>
      <c r="J18160" t="s">
        <v>6105</v>
      </c>
      <c r="K18160" t="s">
        <v>24</v>
      </c>
      <c r="L18160" t="s">
        <v>25</v>
      </c>
      <c r="M18160" t="s">
        <v>6146</v>
      </c>
    </row>
    <row r="18161" spans="1:13" x14ac:dyDescent="0.3">
      <c r="A18161" t="s">
        <v>7778</v>
      </c>
      <c r="C18161" t="s">
        <v>9547</v>
      </c>
      <c r="D18161">
        <v>12</v>
      </c>
      <c r="E18161" s="1">
        <v>172177</v>
      </c>
      <c r="G18161" t="s">
        <v>48</v>
      </c>
      <c r="H18161" t="s">
        <v>9724</v>
      </c>
      <c r="I18161" t="s">
        <v>7355</v>
      </c>
      <c r="J18161" t="s">
        <v>6105</v>
      </c>
      <c r="K18161" t="s">
        <v>24</v>
      </c>
      <c r="L18161" t="s">
        <v>17</v>
      </c>
      <c r="M18161" t="s">
        <v>354</v>
      </c>
    </row>
    <row r="18162" spans="1:13" x14ac:dyDescent="0.3">
      <c r="A18162" t="s">
        <v>7778</v>
      </c>
      <c r="C18162" t="s">
        <v>7634</v>
      </c>
      <c r="D18162">
        <v>18</v>
      </c>
      <c r="E18162" s="1">
        <v>100000</v>
      </c>
      <c r="G18162" t="s">
        <v>13</v>
      </c>
      <c r="H18162" t="s">
        <v>7779</v>
      </c>
      <c r="I18162" t="s">
        <v>7355</v>
      </c>
      <c r="J18162" t="s">
        <v>6105</v>
      </c>
      <c r="K18162" t="s">
        <v>24</v>
      </c>
      <c r="L18162" t="s">
        <v>17</v>
      </c>
      <c r="M18162" t="s">
        <v>450</v>
      </c>
    </row>
    <row r="18163" spans="1:13" x14ac:dyDescent="0.3">
      <c r="A18163" t="s">
        <v>34529</v>
      </c>
      <c r="C18163" t="s">
        <v>34470</v>
      </c>
      <c r="D18163">
        <v>20</v>
      </c>
      <c r="E18163" s="1">
        <v>112000</v>
      </c>
      <c r="G18163" t="s">
        <v>48</v>
      </c>
      <c r="H18163" t="s">
        <v>34530</v>
      </c>
      <c r="I18163" t="s">
        <v>7355</v>
      </c>
      <c r="J18163" t="s">
        <v>6105</v>
      </c>
      <c r="K18163" t="s">
        <v>24</v>
      </c>
      <c r="L18163" t="s">
        <v>17</v>
      </c>
      <c r="M18163" t="s">
        <v>354</v>
      </c>
    </row>
    <row r="18164" spans="1:13" x14ac:dyDescent="0.3">
      <c r="A18164" t="s">
        <v>7377</v>
      </c>
      <c r="C18164" t="s">
        <v>6985</v>
      </c>
      <c r="D18164">
        <v>4</v>
      </c>
      <c r="E18164" s="1">
        <v>14498</v>
      </c>
      <c r="G18164" t="s">
        <v>34</v>
      </c>
      <c r="H18164" t="s">
        <v>6143</v>
      </c>
      <c r="I18164" t="s">
        <v>7378</v>
      </c>
      <c r="J18164" t="s">
        <v>6105</v>
      </c>
      <c r="K18164" t="s">
        <v>24</v>
      </c>
      <c r="L18164" t="s">
        <v>25</v>
      </c>
      <c r="M18164" t="s">
        <v>6146</v>
      </c>
    </row>
    <row r="18165" spans="1:13" x14ac:dyDescent="0.3">
      <c r="A18165" t="s">
        <v>13273</v>
      </c>
      <c r="C18165" t="s">
        <v>12994</v>
      </c>
      <c r="D18165">
        <v>4</v>
      </c>
      <c r="E18165" s="1">
        <v>5230</v>
      </c>
      <c r="G18165" t="s">
        <v>34</v>
      </c>
      <c r="H18165" t="s">
        <v>6143</v>
      </c>
      <c r="I18165" t="s">
        <v>13274</v>
      </c>
      <c r="J18165" t="s">
        <v>7536</v>
      </c>
      <c r="K18165" t="s">
        <v>24</v>
      </c>
      <c r="L18165" t="s">
        <v>25</v>
      </c>
      <c r="M18165" t="s">
        <v>6146</v>
      </c>
    </row>
    <row r="18166" spans="1:13" x14ac:dyDescent="0.3">
      <c r="A18166" t="s">
        <v>32369</v>
      </c>
      <c r="C18166" t="s">
        <v>32274</v>
      </c>
      <c r="D18166">
        <v>2</v>
      </c>
      <c r="E18166" s="1">
        <v>17050</v>
      </c>
      <c r="G18166" t="s">
        <v>34</v>
      </c>
      <c r="H18166" t="s">
        <v>6143</v>
      </c>
      <c r="I18166" t="s">
        <v>32370</v>
      </c>
      <c r="J18166" t="s">
        <v>3026</v>
      </c>
      <c r="K18166" t="s">
        <v>24</v>
      </c>
      <c r="L18166" t="s">
        <v>25</v>
      </c>
      <c r="M18166" t="s">
        <v>6146</v>
      </c>
    </row>
    <row r="18167" spans="1:13" x14ac:dyDescent="0.3">
      <c r="A18167" t="s">
        <v>13942</v>
      </c>
      <c r="C18167" t="s">
        <v>13456</v>
      </c>
      <c r="D18167">
        <v>7</v>
      </c>
      <c r="E18167" s="1">
        <v>8004</v>
      </c>
      <c r="G18167" t="s">
        <v>34</v>
      </c>
      <c r="H18167" t="s">
        <v>6143</v>
      </c>
      <c r="I18167" t="s">
        <v>13943</v>
      </c>
      <c r="J18167" t="s">
        <v>30</v>
      </c>
      <c r="K18167" t="s">
        <v>24</v>
      </c>
      <c r="L18167" t="s">
        <v>25</v>
      </c>
      <c r="M18167" t="s">
        <v>6146</v>
      </c>
    </row>
    <row r="18168" spans="1:13" x14ac:dyDescent="0.3">
      <c r="A18168" t="s">
        <v>6692</v>
      </c>
      <c r="C18168" t="s">
        <v>6671</v>
      </c>
      <c r="D18168">
        <v>3</v>
      </c>
      <c r="E18168" s="1">
        <v>32301</v>
      </c>
      <c r="G18168" t="s">
        <v>34</v>
      </c>
      <c r="H18168" t="s">
        <v>6143</v>
      </c>
      <c r="I18168" t="s">
        <v>6693</v>
      </c>
      <c r="J18168" t="s">
        <v>1250</v>
      </c>
      <c r="K18168" t="s">
        <v>24</v>
      </c>
      <c r="L18168" t="s">
        <v>25</v>
      </c>
      <c r="M18168" t="s">
        <v>6146</v>
      </c>
    </row>
    <row r="18169" spans="1:13" x14ac:dyDescent="0.3">
      <c r="A18169" t="s">
        <v>33065</v>
      </c>
      <c r="C18169" t="s">
        <v>32581</v>
      </c>
      <c r="D18169">
        <v>7</v>
      </c>
      <c r="E18169" s="1">
        <v>18108</v>
      </c>
      <c r="G18169" t="s">
        <v>34</v>
      </c>
      <c r="H18169" t="s">
        <v>6143</v>
      </c>
      <c r="I18169" t="s">
        <v>33066</v>
      </c>
      <c r="J18169" t="s">
        <v>70</v>
      </c>
      <c r="K18169" t="s">
        <v>24</v>
      </c>
      <c r="L18169" t="s">
        <v>25</v>
      </c>
      <c r="M18169" t="s">
        <v>6146</v>
      </c>
    </row>
    <row r="18170" spans="1:13" x14ac:dyDescent="0.3">
      <c r="A18170" t="s">
        <v>26925</v>
      </c>
      <c r="C18170" t="s">
        <v>26519</v>
      </c>
      <c r="D18170">
        <v>5</v>
      </c>
      <c r="E18170" s="1">
        <v>11758</v>
      </c>
      <c r="G18170" t="s">
        <v>34</v>
      </c>
      <c r="H18170" t="s">
        <v>6143</v>
      </c>
      <c r="I18170" t="s">
        <v>26926</v>
      </c>
      <c r="J18170" t="s">
        <v>2347</v>
      </c>
      <c r="K18170" t="s">
        <v>24</v>
      </c>
      <c r="L18170" t="s">
        <v>25</v>
      </c>
      <c r="M18170" t="s">
        <v>6146</v>
      </c>
    </row>
    <row r="18171" spans="1:13" x14ac:dyDescent="0.3">
      <c r="A18171" t="s">
        <v>7319</v>
      </c>
      <c r="C18171" t="s">
        <v>6985</v>
      </c>
      <c r="D18171">
        <v>4</v>
      </c>
      <c r="E18171" s="1">
        <v>3767</v>
      </c>
      <c r="G18171" t="s">
        <v>34</v>
      </c>
      <c r="H18171" t="s">
        <v>6143</v>
      </c>
      <c r="I18171" t="s">
        <v>7320</v>
      </c>
      <c r="J18171" t="s">
        <v>6105</v>
      </c>
      <c r="K18171" t="s">
        <v>24</v>
      </c>
      <c r="L18171" t="s">
        <v>25</v>
      </c>
      <c r="M18171" t="s">
        <v>6146</v>
      </c>
    </row>
    <row r="18172" spans="1:13" x14ac:dyDescent="0.3">
      <c r="A18172" t="s">
        <v>14887</v>
      </c>
      <c r="C18172" t="s">
        <v>14716</v>
      </c>
      <c r="D18172">
        <v>4</v>
      </c>
      <c r="E18172" s="1">
        <v>18239</v>
      </c>
      <c r="G18172" t="s">
        <v>34</v>
      </c>
      <c r="H18172" t="s">
        <v>6143</v>
      </c>
      <c r="I18172" t="s">
        <v>14888</v>
      </c>
      <c r="J18172" t="s">
        <v>300</v>
      </c>
      <c r="K18172" t="s">
        <v>24</v>
      </c>
      <c r="L18172" t="s">
        <v>25</v>
      </c>
      <c r="M18172" t="s">
        <v>6146</v>
      </c>
    </row>
    <row r="18173" spans="1:13" x14ac:dyDescent="0.3">
      <c r="A18173" t="s">
        <v>11696</v>
      </c>
      <c r="C18173" t="s">
        <v>11613</v>
      </c>
      <c r="D18173">
        <v>25</v>
      </c>
      <c r="E18173" s="1">
        <v>86930</v>
      </c>
      <c r="G18173" t="s">
        <v>48</v>
      </c>
      <c r="H18173" t="s">
        <v>11697</v>
      </c>
      <c r="I18173" t="s">
        <v>1008</v>
      </c>
      <c r="J18173" t="s">
        <v>119</v>
      </c>
      <c r="K18173" t="s">
        <v>24</v>
      </c>
      <c r="L18173" t="s">
        <v>17</v>
      </c>
      <c r="M18173" t="s">
        <v>190</v>
      </c>
    </row>
    <row r="18174" spans="1:13" x14ac:dyDescent="0.3">
      <c r="A18174" t="s">
        <v>19913</v>
      </c>
      <c r="C18174" t="s">
        <v>19404</v>
      </c>
      <c r="D18174">
        <v>6</v>
      </c>
      <c r="E18174" s="1">
        <v>7360</v>
      </c>
      <c r="G18174" t="s">
        <v>34</v>
      </c>
      <c r="H18174" t="s">
        <v>6143</v>
      </c>
      <c r="I18174" t="s">
        <v>19914</v>
      </c>
      <c r="J18174" t="s">
        <v>280</v>
      </c>
      <c r="K18174" t="s">
        <v>24</v>
      </c>
      <c r="L18174" t="s">
        <v>25</v>
      </c>
      <c r="M18174" t="s">
        <v>6146</v>
      </c>
    </row>
    <row r="18175" spans="1:13" x14ac:dyDescent="0.3">
      <c r="A18175" t="s">
        <v>13698</v>
      </c>
      <c r="C18175" t="s">
        <v>13456</v>
      </c>
      <c r="D18175">
        <v>7</v>
      </c>
      <c r="E18175" s="1">
        <v>7823</v>
      </c>
      <c r="G18175" t="s">
        <v>34</v>
      </c>
      <c r="H18175" t="s">
        <v>6143</v>
      </c>
      <c r="I18175" t="s">
        <v>13699</v>
      </c>
      <c r="J18175" t="s">
        <v>30</v>
      </c>
      <c r="K18175" t="s">
        <v>24</v>
      </c>
      <c r="L18175" t="s">
        <v>25</v>
      </c>
      <c r="M18175" t="s">
        <v>6146</v>
      </c>
    </row>
    <row r="18176" spans="1:13" x14ac:dyDescent="0.3">
      <c r="A18176" t="s">
        <v>19814</v>
      </c>
      <c r="C18176" t="s">
        <v>19404</v>
      </c>
      <c r="D18176">
        <v>6</v>
      </c>
      <c r="E18176" s="1">
        <v>14995</v>
      </c>
      <c r="G18176" t="s">
        <v>34</v>
      </c>
      <c r="H18176" t="s">
        <v>6143</v>
      </c>
      <c r="I18176" t="s">
        <v>13699</v>
      </c>
      <c r="J18176" t="s">
        <v>280</v>
      </c>
      <c r="K18176" t="s">
        <v>24</v>
      </c>
      <c r="L18176" t="s">
        <v>25</v>
      </c>
      <c r="M18176" t="s">
        <v>6146</v>
      </c>
    </row>
    <row r="18177" spans="1:13" x14ac:dyDescent="0.3">
      <c r="A18177" t="s">
        <v>30151</v>
      </c>
      <c r="C18177" t="s">
        <v>29922</v>
      </c>
      <c r="D18177">
        <v>5</v>
      </c>
      <c r="E18177" s="1">
        <v>231444</v>
      </c>
      <c r="G18177" t="s">
        <v>111</v>
      </c>
      <c r="H18177" t="s">
        <v>30152</v>
      </c>
      <c r="I18177" t="s">
        <v>458</v>
      </c>
      <c r="J18177" t="s">
        <v>236</v>
      </c>
      <c r="K18177" t="s">
        <v>24</v>
      </c>
      <c r="L18177" t="s">
        <v>25</v>
      </c>
      <c r="M18177" t="s">
        <v>112</v>
      </c>
    </row>
    <row r="18178" spans="1:13" x14ac:dyDescent="0.3">
      <c r="A18178" t="s">
        <v>25222</v>
      </c>
      <c r="C18178" t="s">
        <v>25190</v>
      </c>
      <c r="D18178">
        <v>12</v>
      </c>
      <c r="E18178" s="1">
        <v>50000</v>
      </c>
      <c r="G18178" t="s">
        <v>111</v>
      </c>
      <c r="H18178" t="s">
        <v>25065</v>
      </c>
      <c r="I18178" t="s">
        <v>3770</v>
      </c>
      <c r="J18178" t="s">
        <v>22</v>
      </c>
      <c r="K18178" t="s">
        <v>24</v>
      </c>
      <c r="L18178" t="s">
        <v>25</v>
      </c>
      <c r="M18178" t="s">
        <v>6109</v>
      </c>
    </row>
    <row r="18179" spans="1:13" x14ac:dyDescent="0.3">
      <c r="A18179" t="s">
        <v>36138</v>
      </c>
      <c r="C18179" t="s">
        <v>36101</v>
      </c>
      <c r="D18179">
        <v>24</v>
      </c>
      <c r="E18179" s="1">
        <v>379275</v>
      </c>
      <c r="G18179" t="s">
        <v>111</v>
      </c>
      <c r="H18179" t="s">
        <v>36139</v>
      </c>
      <c r="I18179" t="s">
        <v>3770</v>
      </c>
      <c r="J18179" t="s">
        <v>22</v>
      </c>
      <c r="K18179" t="s">
        <v>24</v>
      </c>
      <c r="L18179" t="s">
        <v>25</v>
      </c>
      <c r="M18179" t="s">
        <v>322</v>
      </c>
    </row>
    <row r="18180" spans="1:13" x14ac:dyDescent="0.3">
      <c r="A18180" t="s">
        <v>36385</v>
      </c>
      <c r="C18180" t="s">
        <v>36445</v>
      </c>
      <c r="D18180">
        <v>12</v>
      </c>
      <c r="E18180" s="1">
        <v>200000</v>
      </c>
      <c r="G18180" t="s">
        <v>111</v>
      </c>
      <c r="H18180" t="s">
        <v>36450</v>
      </c>
      <c r="I18180" t="s">
        <v>6517</v>
      </c>
      <c r="J18180" t="s">
        <v>22</v>
      </c>
      <c r="K18180" t="s">
        <v>24</v>
      </c>
      <c r="L18180" t="s">
        <v>25</v>
      </c>
      <c r="M18180" t="s">
        <v>6109</v>
      </c>
    </row>
    <row r="18181" spans="1:13" x14ac:dyDescent="0.3">
      <c r="A18181" t="s">
        <v>36385</v>
      </c>
      <c r="C18181" t="s">
        <v>36384</v>
      </c>
      <c r="D18181">
        <v>12</v>
      </c>
      <c r="E18181" s="1">
        <v>50000</v>
      </c>
      <c r="G18181" t="s">
        <v>111</v>
      </c>
      <c r="H18181" t="s">
        <v>36386</v>
      </c>
      <c r="I18181" t="s">
        <v>6517</v>
      </c>
      <c r="J18181" t="s">
        <v>22</v>
      </c>
      <c r="K18181" t="s">
        <v>24</v>
      </c>
      <c r="L18181" t="s">
        <v>25</v>
      </c>
      <c r="M18181" t="s">
        <v>6109</v>
      </c>
    </row>
    <row r="18182" spans="1:13" x14ac:dyDescent="0.3">
      <c r="A18182" t="s">
        <v>36103</v>
      </c>
      <c r="C18182" t="s">
        <v>36101</v>
      </c>
      <c r="D18182">
        <v>18</v>
      </c>
      <c r="E18182" s="1">
        <v>200000</v>
      </c>
      <c r="G18182" t="s">
        <v>111</v>
      </c>
      <c r="H18182" t="s">
        <v>5210</v>
      </c>
      <c r="I18182" t="s">
        <v>20201</v>
      </c>
      <c r="J18182" t="s">
        <v>22</v>
      </c>
      <c r="K18182" t="s">
        <v>24</v>
      </c>
      <c r="L18182" t="s">
        <v>25</v>
      </c>
      <c r="M18182" t="s">
        <v>6109</v>
      </c>
    </row>
    <row r="18183" spans="1:13" x14ac:dyDescent="0.3">
      <c r="A18183" t="s">
        <v>8035</v>
      </c>
      <c r="C18183" t="s">
        <v>7634</v>
      </c>
      <c r="D18183">
        <v>1</v>
      </c>
      <c r="E18183" s="1">
        <v>10000</v>
      </c>
      <c r="G18183" t="s">
        <v>111</v>
      </c>
      <c r="H18183" t="s">
        <v>8025</v>
      </c>
      <c r="I18183" t="s">
        <v>6517</v>
      </c>
      <c r="J18183" t="s">
        <v>22</v>
      </c>
      <c r="K18183" t="s">
        <v>24</v>
      </c>
      <c r="L18183" t="s">
        <v>25</v>
      </c>
      <c r="M18183" t="s">
        <v>6109</v>
      </c>
    </row>
    <row r="18184" spans="1:13" x14ac:dyDescent="0.3">
      <c r="A18184" t="s">
        <v>14666</v>
      </c>
      <c r="C18184" t="s">
        <v>18470</v>
      </c>
      <c r="D18184">
        <v>12</v>
      </c>
      <c r="E18184" s="1">
        <v>150000</v>
      </c>
      <c r="G18184" t="s">
        <v>111</v>
      </c>
      <c r="H18184" t="s">
        <v>5210</v>
      </c>
      <c r="I18184" t="s">
        <v>6686</v>
      </c>
      <c r="J18184" t="s">
        <v>22</v>
      </c>
      <c r="K18184" t="s">
        <v>24</v>
      </c>
      <c r="L18184" t="s">
        <v>25</v>
      </c>
      <c r="M18184" t="s">
        <v>6109</v>
      </c>
    </row>
    <row r="18185" spans="1:13" x14ac:dyDescent="0.3">
      <c r="A18185" t="s">
        <v>14666</v>
      </c>
      <c r="C18185" t="s">
        <v>14619</v>
      </c>
      <c r="D18185">
        <v>36</v>
      </c>
      <c r="E18185" s="1">
        <v>387000</v>
      </c>
      <c r="G18185" t="s">
        <v>111</v>
      </c>
      <c r="H18185" t="s">
        <v>14667</v>
      </c>
      <c r="I18185" t="s">
        <v>6686</v>
      </c>
      <c r="J18185" t="s">
        <v>22</v>
      </c>
      <c r="K18185" t="s">
        <v>24</v>
      </c>
      <c r="L18185" t="s">
        <v>25</v>
      </c>
      <c r="M18185" t="s">
        <v>6109</v>
      </c>
    </row>
    <row r="18186" spans="1:13" x14ac:dyDescent="0.3">
      <c r="A18186" t="s">
        <v>15265</v>
      </c>
      <c r="C18186" t="s">
        <v>24500</v>
      </c>
      <c r="D18186">
        <v>25</v>
      </c>
      <c r="E18186" s="1">
        <v>48000</v>
      </c>
      <c r="G18186" t="s">
        <v>34</v>
      </c>
      <c r="H18186" t="s">
        <v>18250</v>
      </c>
      <c r="I18186" t="s">
        <v>7019</v>
      </c>
      <c r="J18186" t="s">
        <v>3203</v>
      </c>
      <c r="K18186" t="s">
        <v>24</v>
      </c>
      <c r="L18186" t="s">
        <v>25</v>
      </c>
      <c r="M18186" t="s">
        <v>6146</v>
      </c>
    </row>
    <row r="18187" spans="1:13" x14ac:dyDescent="0.3">
      <c r="A18187" t="s">
        <v>15265</v>
      </c>
      <c r="C18187" t="s">
        <v>15182</v>
      </c>
      <c r="D18187">
        <v>5</v>
      </c>
      <c r="E18187" s="1">
        <v>90300</v>
      </c>
      <c r="G18187" t="s">
        <v>34</v>
      </c>
      <c r="H18187" t="s">
        <v>6143</v>
      </c>
      <c r="I18187" t="s">
        <v>7019</v>
      </c>
      <c r="J18187" t="s">
        <v>3203</v>
      </c>
      <c r="K18187" t="s">
        <v>24</v>
      </c>
      <c r="L18187" t="s">
        <v>25</v>
      </c>
      <c r="M18187" t="s">
        <v>6146</v>
      </c>
    </row>
    <row r="18188" spans="1:13" x14ac:dyDescent="0.3">
      <c r="A18188" t="s">
        <v>18208</v>
      </c>
      <c r="C18188" t="s">
        <v>35458</v>
      </c>
      <c r="D18188">
        <v>7</v>
      </c>
      <c r="E18188" s="1">
        <v>29736</v>
      </c>
      <c r="G18188" t="s">
        <v>111</v>
      </c>
      <c r="H18188" t="s">
        <v>35467</v>
      </c>
      <c r="I18188" t="s">
        <v>321</v>
      </c>
      <c r="J18188" t="s">
        <v>236</v>
      </c>
      <c r="K18188" t="s">
        <v>24</v>
      </c>
      <c r="L18188" t="s">
        <v>25</v>
      </c>
      <c r="M18188" t="s">
        <v>232</v>
      </c>
    </row>
    <row r="18189" spans="1:13" x14ac:dyDescent="0.3">
      <c r="A18189" t="s">
        <v>18208</v>
      </c>
      <c r="C18189" t="s">
        <v>18335</v>
      </c>
      <c r="D18189">
        <v>24</v>
      </c>
      <c r="E18189" s="1">
        <v>195000</v>
      </c>
      <c r="G18189" t="s">
        <v>69</v>
      </c>
      <c r="H18189" t="s">
        <v>18365</v>
      </c>
      <c r="I18189" t="s">
        <v>321</v>
      </c>
      <c r="J18189" t="s">
        <v>236</v>
      </c>
      <c r="K18189" t="s">
        <v>24</v>
      </c>
      <c r="L18189" t="s">
        <v>25</v>
      </c>
      <c r="M18189" t="s">
        <v>221</v>
      </c>
    </row>
    <row r="18190" spans="1:13" x14ac:dyDescent="0.3">
      <c r="A18190" t="s">
        <v>18208</v>
      </c>
      <c r="C18190" t="s">
        <v>18172</v>
      </c>
      <c r="D18190">
        <v>12</v>
      </c>
      <c r="E18190" s="1">
        <v>2500</v>
      </c>
      <c r="G18190" t="s">
        <v>21</v>
      </c>
      <c r="H18190" t="s">
        <v>970</v>
      </c>
      <c r="I18190" t="s">
        <v>321</v>
      </c>
      <c r="J18190" t="s">
        <v>236</v>
      </c>
      <c r="K18190" t="s">
        <v>24</v>
      </c>
      <c r="L18190" t="s">
        <v>25</v>
      </c>
      <c r="M18190" t="s">
        <v>26</v>
      </c>
    </row>
    <row r="18191" spans="1:13" x14ac:dyDescent="0.3">
      <c r="A18191" t="s">
        <v>10373</v>
      </c>
      <c r="C18191" t="s">
        <v>10275</v>
      </c>
      <c r="D18191">
        <v>24</v>
      </c>
      <c r="E18191" s="1">
        <v>99500</v>
      </c>
      <c r="G18191" t="s">
        <v>111</v>
      </c>
      <c r="H18191" t="s">
        <v>10374</v>
      </c>
      <c r="I18191" t="s">
        <v>7314</v>
      </c>
      <c r="J18191" t="s">
        <v>236</v>
      </c>
      <c r="K18191" t="s">
        <v>24</v>
      </c>
      <c r="L18191" t="s">
        <v>25</v>
      </c>
      <c r="M18191" t="s">
        <v>120</v>
      </c>
    </row>
    <row r="18192" spans="1:13" x14ac:dyDescent="0.3">
      <c r="A18192" t="s">
        <v>3961</v>
      </c>
      <c r="C18192" t="s">
        <v>3657</v>
      </c>
      <c r="D18192">
        <v>30</v>
      </c>
      <c r="E18192" s="1">
        <v>100000</v>
      </c>
      <c r="G18192" t="s">
        <v>13</v>
      </c>
      <c r="H18192" t="s">
        <v>3962</v>
      </c>
      <c r="I18192" t="s">
        <v>3963</v>
      </c>
      <c r="J18192" t="s">
        <v>813</v>
      </c>
      <c r="K18192" t="s">
        <v>24</v>
      </c>
      <c r="L18192" t="s">
        <v>17</v>
      </c>
      <c r="M18192" t="s">
        <v>450</v>
      </c>
    </row>
    <row r="18193" spans="1:13" x14ac:dyDescent="0.3">
      <c r="A18193" t="s">
        <v>3961</v>
      </c>
      <c r="C18193" t="s">
        <v>5155</v>
      </c>
      <c r="D18193">
        <v>40</v>
      </c>
      <c r="E18193" s="1">
        <v>1410896</v>
      </c>
      <c r="G18193" t="s">
        <v>13</v>
      </c>
      <c r="H18193" t="s">
        <v>5546</v>
      </c>
      <c r="I18193" t="s">
        <v>3963</v>
      </c>
      <c r="J18193" t="s">
        <v>813</v>
      </c>
      <c r="K18193" t="s">
        <v>24</v>
      </c>
      <c r="L18193" t="s">
        <v>17</v>
      </c>
      <c r="M18193" t="s">
        <v>442</v>
      </c>
    </row>
    <row r="18194" spans="1:13" x14ac:dyDescent="0.3">
      <c r="A18194" t="s">
        <v>3961</v>
      </c>
      <c r="C18194" t="s">
        <v>23564</v>
      </c>
      <c r="D18194">
        <v>24</v>
      </c>
      <c r="E18194" s="1">
        <v>100000</v>
      </c>
      <c r="G18194" t="s">
        <v>13</v>
      </c>
      <c r="H18194" t="s">
        <v>23630</v>
      </c>
      <c r="I18194" t="s">
        <v>3963</v>
      </c>
      <c r="J18194" t="s">
        <v>813</v>
      </c>
      <c r="K18194" t="s">
        <v>24</v>
      </c>
      <c r="L18194" t="s">
        <v>17</v>
      </c>
      <c r="M18194" t="s">
        <v>450</v>
      </c>
    </row>
    <row r="18195" spans="1:13" x14ac:dyDescent="0.3">
      <c r="A18195" t="s">
        <v>19529</v>
      </c>
      <c r="C18195" t="s">
        <v>19404</v>
      </c>
      <c r="D18195">
        <v>6</v>
      </c>
      <c r="E18195" s="1">
        <v>15421</v>
      </c>
      <c r="G18195" t="s">
        <v>34</v>
      </c>
      <c r="H18195" t="s">
        <v>6143</v>
      </c>
      <c r="I18195" t="s">
        <v>19530</v>
      </c>
      <c r="J18195" t="s">
        <v>280</v>
      </c>
      <c r="K18195" t="s">
        <v>24</v>
      </c>
      <c r="L18195" t="s">
        <v>25</v>
      </c>
      <c r="M18195" t="s">
        <v>6146</v>
      </c>
    </row>
    <row r="18196" spans="1:13" x14ac:dyDescent="0.3">
      <c r="A18196" t="s">
        <v>26927</v>
      </c>
      <c r="C18196" t="s">
        <v>26519</v>
      </c>
      <c r="D18196">
        <v>5</v>
      </c>
      <c r="E18196" s="1">
        <v>7900</v>
      </c>
      <c r="G18196" t="s">
        <v>34</v>
      </c>
      <c r="H18196" t="s">
        <v>6143</v>
      </c>
      <c r="I18196" t="s">
        <v>26928</v>
      </c>
      <c r="J18196" t="s">
        <v>2347</v>
      </c>
      <c r="K18196" t="s">
        <v>24</v>
      </c>
      <c r="L18196" t="s">
        <v>25</v>
      </c>
      <c r="M18196" t="s">
        <v>6146</v>
      </c>
    </row>
    <row r="18197" spans="1:13" x14ac:dyDescent="0.3">
      <c r="A18197" t="s">
        <v>16601</v>
      </c>
      <c r="C18197" t="s">
        <v>16599</v>
      </c>
      <c r="D18197">
        <v>22</v>
      </c>
      <c r="E18197" s="1">
        <v>500000</v>
      </c>
      <c r="G18197" t="s">
        <v>34</v>
      </c>
      <c r="H18197" t="s">
        <v>16602</v>
      </c>
      <c r="I18197" t="s">
        <v>16603</v>
      </c>
      <c r="J18197" t="s">
        <v>16604</v>
      </c>
      <c r="K18197" t="s">
        <v>37</v>
      </c>
      <c r="L18197" t="s">
        <v>38</v>
      </c>
      <c r="M18197" t="s">
        <v>75</v>
      </c>
    </row>
    <row r="18198" spans="1:13" x14ac:dyDescent="0.3">
      <c r="A18198" t="s">
        <v>10279</v>
      </c>
      <c r="C18198" t="s">
        <v>21173</v>
      </c>
      <c r="D18198">
        <v>49</v>
      </c>
      <c r="E18198" s="1">
        <v>6005247</v>
      </c>
      <c r="G18198" t="s">
        <v>48</v>
      </c>
      <c r="H18198" t="s">
        <v>21458</v>
      </c>
      <c r="I18198" t="s">
        <v>6933</v>
      </c>
      <c r="J18198" t="s">
        <v>86</v>
      </c>
      <c r="K18198" t="s">
        <v>24</v>
      </c>
      <c r="L18198" t="s">
        <v>38</v>
      </c>
      <c r="M18198" t="s">
        <v>2315</v>
      </c>
    </row>
    <row r="18199" spans="1:13" x14ac:dyDescent="0.3">
      <c r="A18199" t="s">
        <v>10279</v>
      </c>
      <c r="C18199" t="s">
        <v>10275</v>
      </c>
      <c r="D18199">
        <v>38</v>
      </c>
      <c r="E18199" s="1">
        <v>11642932</v>
      </c>
      <c r="G18199" t="s">
        <v>48</v>
      </c>
      <c r="H18199" t="s">
        <v>10280</v>
      </c>
      <c r="I18199" t="s">
        <v>6933</v>
      </c>
      <c r="J18199" t="s">
        <v>86</v>
      </c>
      <c r="K18199" t="s">
        <v>24</v>
      </c>
      <c r="L18199" t="s">
        <v>38</v>
      </c>
      <c r="M18199" t="s">
        <v>190</v>
      </c>
    </row>
    <row r="18200" spans="1:13" x14ac:dyDescent="0.3">
      <c r="A18200" t="s">
        <v>9393</v>
      </c>
      <c r="C18200" t="s">
        <v>23427</v>
      </c>
      <c r="D18200">
        <v>1</v>
      </c>
      <c r="E18200" s="1">
        <v>5000</v>
      </c>
      <c r="G18200" t="s">
        <v>21</v>
      </c>
      <c r="H18200" t="s">
        <v>68</v>
      </c>
      <c r="I18200" t="s">
        <v>156</v>
      </c>
      <c r="J18200" t="s">
        <v>22</v>
      </c>
      <c r="K18200" t="s">
        <v>24</v>
      </c>
      <c r="L18200" t="s">
        <v>25</v>
      </c>
      <c r="M18200" t="s">
        <v>26</v>
      </c>
    </row>
    <row r="18201" spans="1:13" x14ac:dyDescent="0.3">
      <c r="A18201" t="s">
        <v>9393</v>
      </c>
      <c r="C18201" t="s">
        <v>23792</v>
      </c>
      <c r="D18201">
        <v>1</v>
      </c>
      <c r="E18201" s="1">
        <v>5000</v>
      </c>
      <c r="G18201" t="s">
        <v>21</v>
      </c>
      <c r="H18201" t="s">
        <v>23850</v>
      </c>
      <c r="I18201" t="s">
        <v>156</v>
      </c>
      <c r="J18201" t="s">
        <v>22</v>
      </c>
      <c r="K18201" t="s">
        <v>24</v>
      </c>
      <c r="L18201" t="s">
        <v>25</v>
      </c>
      <c r="M18201" t="s">
        <v>26</v>
      </c>
    </row>
    <row r="18202" spans="1:13" x14ac:dyDescent="0.3">
      <c r="A18202" t="s">
        <v>9393</v>
      </c>
      <c r="C18202" t="s">
        <v>22646</v>
      </c>
      <c r="D18202">
        <v>1</v>
      </c>
      <c r="E18202" s="1">
        <v>5000</v>
      </c>
      <c r="G18202" t="s">
        <v>21</v>
      </c>
      <c r="H18202" t="s">
        <v>68</v>
      </c>
      <c r="I18202" t="s">
        <v>156</v>
      </c>
      <c r="J18202" t="s">
        <v>22</v>
      </c>
      <c r="K18202" t="s">
        <v>24</v>
      </c>
      <c r="L18202" t="s">
        <v>25</v>
      </c>
      <c r="M18202" t="s">
        <v>26</v>
      </c>
    </row>
    <row r="18203" spans="1:13" x14ac:dyDescent="0.3">
      <c r="A18203" t="s">
        <v>9393</v>
      </c>
      <c r="C18203" t="s">
        <v>12934</v>
      </c>
      <c r="D18203">
        <v>1</v>
      </c>
      <c r="E18203" s="1">
        <v>5000</v>
      </c>
      <c r="G18203" t="s">
        <v>21</v>
      </c>
      <c r="H18203" t="s">
        <v>68</v>
      </c>
      <c r="I18203" t="s">
        <v>156</v>
      </c>
      <c r="J18203" t="s">
        <v>22</v>
      </c>
      <c r="K18203" t="s">
        <v>24</v>
      </c>
      <c r="L18203" t="s">
        <v>25</v>
      </c>
      <c r="M18203" t="s">
        <v>26</v>
      </c>
    </row>
    <row r="18204" spans="1:13" x14ac:dyDescent="0.3">
      <c r="A18204" t="s">
        <v>9393</v>
      </c>
      <c r="C18204" t="s">
        <v>11779</v>
      </c>
      <c r="D18204">
        <v>1</v>
      </c>
      <c r="E18204" s="1">
        <v>10000</v>
      </c>
      <c r="G18204" t="s">
        <v>21</v>
      </c>
      <c r="H18204" t="s">
        <v>970</v>
      </c>
      <c r="I18204" t="s">
        <v>156</v>
      </c>
      <c r="J18204" t="s">
        <v>22</v>
      </c>
      <c r="K18204" t="s">
        <v>24</v>
      </c>
      <c r="L18204" t="s">
        <v>25</v>
      </c>
      <c r="M18204" t="s">
        <v>26</v>
      </c>
    </row>
    <row r="18205" spans="1:13" x14ac:dyDescent="0.3">
      <c r="A18205" t="s">
        <v>9393</v>
      </c>
      <c r="C18205" t="s">
        <v>11197</v>
      </c>
      <c r="D18205">
        <v>1</v>
      </c>
      <c r="E18205" s="1">
        <v>10000</v>
      </c>
      <c r="G18205" t="s">
        <v>21</v>
      </c>
      <c r="H18205" t="s">
        <v>970</v>
      </c>
      <c r="I18205" t="s">
        <v>156</v>
      </c>
      <c r="J18205" t="s">
        <v>22</v>
      </c>
      <c r="K18205" t="s">
        <v>24</v>
      </c>
      <c r="L18205" t="s">
        <v>17</v>
      </c>
      <c r="M18205" t="s">
        <v>26</v>
      </c>
    </row>
    <row r="18206" spans="1:13" x14ac:dyDescent="0.3">
      <c r="A18206" t="s">
        <v>9393</v>
      </c>
      <c r="C18206" t="s">
        <v>9306</v>
      </c>
      <c r="D18206">
        <v>2</v>
      </c>
      <c r="E18206" s="1">
        <v>10000</v>
      </c>
      <c r="G18206" t="s">
        <v>21</v>
      </c>
      <c r="H18206" t="s">
        <v>970</v>
      </c>
      <c r="I18206" t="s">
        <v>156</v>
      </c>
      <c r="J18206" t="s">
        <v>22</v>
      </c>
      <c r="K18206" t="s">
        <v>24</v>
      </c>
      <c r="L18206" t="s">
        <v>25</v>
      </c>
      <c r="M18206" t="s">
        <v>26</v>
      </c>
    </row>
    <row r="18207" spans="1:13" x14ac:dyDescent="0.3">
      <c r="A18207" t="s">
        <v>23329</v>
      </c>
      <c r="C18207" t="s">
        <v>23213</v>
      </c>
      <c r="D18207">
        <v>1</v>
      </c>
      <c r="E18207" s="1">
        <v>40000</v>
      </c>
      <c r="G18207" t="s">
        <v>21</v>
      </c>
      <c r="H18207" t="s">
        <v>68</v>
      </c>
      <c r="I18207" t="s">
        <v>188</v>
      </c>
      <c r="K18207" t="s">
        <v>189</v>
      </c>
      <c r="L18207" t="s">
        <v>248</v>
      </c>
      <c r="M18207" t="s">
        <v>26</v>
      </c>
    </row>
    <row r="18208" spans="1:13" x14ac:dyDescent="0.3">
      <c r="A18208" t="s">
        <v>18151</v>
      </c>
      <c r="C18208" t="s">
        <v>38015</v>
      </c>
      <c r="D18208">
        <v>12</v>
      </c>
      <c r="E18208" s="1">
        <v>5000</v>
      </c>
      <c r="G18208" t="s">
        <v>21</v>
      </c>
      <c r="H18208" t="s">
        <v>970</v>
      </c>
      <c r="I18208" t="s">
        <v>22</v>
      </c>
      <c r="J18208" t="s">
        <v>23</v>
      </c>
      <c r="K18208" t="s">
        <v>24</v>
      </c>
      <c r="L18208" t="s">
        <v>25</v>
      </c>
      <c r="M18208" t="s">
        <v>26</v>
      </c>
    </row>
    <row r="18209" spans="1:13" x14ac:dyDescent="0.3">
      <c r="A18209" t="s">
        <v>18151</v>
      </c>
      <c r="C18209" t="s">
        <v>18118</v>
      </c>
      <c r="D18209">
        <v>24</v>
      </c>
      <c r="E18209" s="1">
        <v>104300</v>
      </c>
      <c r="G18209" t="s">
        <v>111</v>
      </c>
      <c r="H18209" t="s">
        <v>18148</v>
      </c>
      <c r="I18209" t="s">
        <v>22</v>
      </c>
      <c r="J18209" t="s">
        <v>23</v>
      </c>
      <c r="K18209" t="s">
        <v>24</v>
      </c>
      <c r="L18209" t="s">
        <v>25</v>
      </c>
      <c r="M18209" t="s">
        <v>6109</v>
      </c>
    </row>
    <row r="18210" spans="1:13" x14ac:dyDescent="0.3">
      <c r="A18210" t="s">
        <v>18151</v>
      </c>
      <c r="C18210" t="s">
        <v>24725</v>
      </c>
      <c r="D18210">
        <v>24</v>
      </c>
      <c r="E18210" s="1">
        <v>86975</v>
      </c>
      <c r="G18210" t="s">
        <v>111</v>
      </c>
      <c r="H18210" t="s">
        <v>24756</v>
      </c>
      <c r="I18210" t="s">
        <v>22</v>
      </c>
      <c r="J18210" t="s">
        <v>23</v>
      </c>
      <c r="K18210" t="s">
        <v>24</v>
      </c>
      <c r="L18210" t="s">
        <v>25</v>
      </c>
      <c r="M18210" t="s">
        <v>6109</v>
      </c>
    </row>
    <row r="18211" spans="1:13" x14ac:dyDescent="0.3">
      <c r="A18211" t="s">
        <v>927</v>
      </c>
      <c r="C18211" t="s">
        <v>2269</v>
      </c>
      <c r="D18211">
        <v>4</v>
      </c>
      <c r="E18211" s="1">
        <v>200000</v>
      </c>
      <c r="G18211" t="s">
        <v>111</v>
      </c>
      <c r="H18211" t="s">
        <v>2893</v>
      </c>
      <c r="I18211" t="s">
        <v>104</v>
      </c>
      <c r="J18211" t="s">
        <v>86</v>
      </c>
      <c r="K18211" t="s">
        <v>24</v>
      </c>
      <c r="L18211" t="s">
        <v>25</v>
      </c>
      <c r="M18211" t="s">
        <v>112</v>
      </c>
    </row>
    <row r="18212" spans="1:13" x14ac:dyDescent="0.3">
      <c r="A18212" t="s">
        <v>927</v>
      </c>
      <c r="C18212" t="s">
        <v>783</v>
      </c>
      <c r="D18212">
        <v>11</v>
      </c>
      <c r="E18212" s="1">
        <v>200000</v>
      </c>
      <c r="G18212" t="s">
        <v>111</v>
      </c>
      <c r="H18212" t="s">
        <v>928</v>
      </c>
      <c r="I18212" t="s">
        <v>104</v>
      </c>
      <c r="J18212" t="s">
        <v>86</v>
      </c>
      <c r="K18212" t="s">
        <v>24</v>
      </c>
      <c r="L18212" t="s">
        <v>25</v>
      </c>
      <c r="M18212" t="s">
        <v>112</v>
      </c>
    </row>
    <row r="18213" spans="1:13" x14ac:dyDescent="0.3">
      <c r="A18213" t="s">
        <v>4964</v>
      </c>
      <c r="C18213" t="s">
        <v>4928</v>
      </c>
      <c r="D18213">
        <v>13</v>
      </c>
      <c r="E18213" s="1">
        <v>150360</v>
      </c>
      <c r="G18213" t="s">
        <v>48</v>
      </c>
      <c r="H18213" t="s">
        <v>4965</v>
      </c>
      <c r="I18213" t="s">
        <v>4966</v>
      </c>
      <c r="J18213" t="s">
        <v>2420</v>
      </c>
      <c r="K18213" t="s">
        <v>512</v>
      </c>
      <c r="L18213" t="s">
        <v>17</v>
      </c>
      <c r="M18213" t="s">
        <v>190</v>
      </c>
    </row>
    <row r="18214" spans="1:13" x14ac:dyDescent="0.3">
      <c r="A18214" t="s">
        <v>33482</v>
      </c>
      <c r="C18214" t="s">
        <v>33438</v>
      </c>
      <c r="D18214">
        <v>20</v>
      </c>
      <c r="E18214" s="1">
        <v>400000</v>
      </c>
      <c r="G18214" t="s">
        <v>21</v>
      </c>
      <c r="H18214" t="s">
        <v>33483</v>
      </c>
      <c r="I18214" t="s">
        <v>156</v>
      </c>
      <c r="J18214" t="s">
        <v>22</v>
      </c>
      <c r="K18214" t="s">
        <v>24</v>
      </c>
      <c r="L18214" t="s">
        <v>25</v>
      </c>
      <c r="M18214" t="s">
        <v>26</v>
      </c>
    </row>
    <row r="18215" spans="1:13" x14ac:dyDescent="0.3">
      <c r="A18215" t="s">
        <v>583</v>
      </c>
      <c r="C18215" t="s">
        <v>341</v>
      </c>
      <c r="D18215">
        <v>7</v>
      </c>
      <c r="E18215" s="1">
        <v>50000</v>
      </c>
      <c r="G18215" t="s">
        <v>69</v>
      </c>
      <c r="H18215" t="s">
        <v>584</v>
      </c>
      <c r="I18215" t="s">
        <v>458</v>
      </c>
      <c r="J18215" t="s">
        <v>236</v>
      </c>
      <c r="K18215" t="s">
        <v>24</v>
      </c>
      <c r="L18215" t="s">
        <v>17</v>
      </c>
      <c r="M18215" t="s">
        <v>39</v>
      </c>
    </row>
    <row r="18216" spans="1:13" x14ac:dyDescent="0.3">
      <c r="A18216" t="s">
        <v>583</v>
      </c>
      <c r="C18216" t="s">
        <v>29114</v>
      </c>
      <c r="D18216">
        <v>4</v>
      </c>
      <c r="E18216" s="1">
        <v>75000</v>
      </c>
      <c r="G18216" t="s">
        <v>69</v>
      </c>
      <c r="H18216" t="s">
        <v>77</v>
      </c>
      <c r="I18216" t="s">
        <v>458</v>
      </c>
      <c r="J18216" t="s">
        <v>236</v>
      </c>
      <c r="K18216" t="s">
        <v>24</v>
      </c>
      <c r="L18216" t="s">
        <v>17</v>
      </c>
      <c r="M18216" t="s">
        <v>39</v>
      </c>
    </row>
    <row r="18217" spans="1:13" x14ac:dyDescent="0.3">
      <c r="A18217" t="s">
        <v>1476</v>
      </c>
      <c r="C18217" t="s">
        <v>1275</v>
      </c>
      <c r="D18217">
        <v>24</v>
      </c>
      <c r="E18217" s="1">
        <v>400000</v>
      </c>
      <c r="G18217" t="s">
        <v>111</v>
      </c>
      <c r="H18217" t="s">
        <v>68</v>
      </c>
      <c r="I18217" t="s">
        <v>156</v>
      </c>
      <c r="J18217" t="s">
        <v>22</v>
      </c>
      <c r="K18217" t="s">
        <v>24</v>
      </c>
      <c r="L18217" t="s">
        <v>25</v>
      </c>
      <c r="M18217" t="s">
        <v>141</v>
      </c>
    </row>
    <row r="18218" spans="1:13" x14ac:dyDescent="0.3">
      <c r="A18218" t="s">
        <v>1476</v>
      </c>
      <c r="C18218" t="s">
        <v>30364</v>
      </c>
      <c r="D18218">
        <v>24</v>
      </c>
      <c r="E18218" s="1">
        <v>400000</v>
      </c>
      <c r="G18218" t="s">
        <v>111</v>
      </c>
      <c r="H18218" t="s">
        <v>68</v>
      </c>
      <c r="I18218" t="s">
        <v>156</v>
      </c>
      <c r="J18218" t="s">
        <v>22</v>
      </c>
      <c r="K18218" t="s">
        <v>24</v>
      </c>
      <c r="L18218" t="s">
        <v>25</v>
      </c>
      <c r="M18218" t="s">
        <v>141</v>
      </c>
    </row>
    <row r="18219" spans="1:13" x14ac:dyDescent="0.3">
      <c r="A18219" t="s">
        <v>1476</v>
      </c>
      <c r="C18219" t="s">
        <v>31136</v>
      </c>
      <c r="D18219">
        <v>35</v>
      </c>
      <c r="E18219" s="1">
        <v>300000</v>
      </c>
      <c r="G18219" t="s">
        <v>111</v>
      </c>
      <c r="H18219" t="s">
        <v>31140</v>
      </c>
      <c r="I18219" t="s">
        <v>156</v>
      </c>
      <c r="J18219" t="s">
        <v>22</v>
      </c>
      <c r="K18219" t="s">
        <v>24</v>
      </c>
      <c r="L18219" t="s">
        <v>25</v>
      </c>
      <c r="M18219" t="s">
        <v>141</v>
      </c>
    </row>
    <row r="18220" spans="1:13" x14ac:dyDescent="0.3">
      <c r="A18220" t="s">
        <v>1476</v>
      </c>
      <c r="C18220" t="s">
        <v>5881</v>
      </c>
      <c r="D18220">
        <v>5</v>
      </c>
      <c r="E18220" s="1">
        <v>40000</v>
      </c>
      <c r="G18220" t="s">
        <v>21</v>
      </c>
      <c r="H18220" t="s">
        <v>6040</v>
      </c>
      <c r="I18220" t="s">
        <v>156</v>
      </c>
      <c r="J18220" t="s">
        <v>22</v>
      </c>
      <c r="K18220" t="s">
        <v>24</v>
      </c>
      <c r="L18220" t="s">
        <v>25</v>
      </c>
      <c r="M18220" t="s">
        <v>26</v>
      </c>
    </row>
    <row r="18221" spans="1:13" x14ac:dyDescent="0.3">
      <c r="A18221" t="s">
        <v>1476</v>
      </c>
      <c r="C18221" t="s">
        <v>23564</v>
      </c>
      <c r="D18221">
        <v>43</v>
      </c>
      <c r="E18221" s="1">
        <v>1052685</v>
      </c>
      <c r="G18221" t="s">
        <v>111</v>
      </c>
      <c r="H18221" t="s">
        <v>23591</v>
      </c>
      <c r="I18221" t="s">
        <v>156</v>
      </c>
      <c r="J18221" t="s">
        <v>22</v>
      </c>
      <c r="K18221" t="s">
        <v>24</v>
      </c>
      <c r="L18221" t="s">
        <v>25</v>
      </c>
      <c r="M18221" t="s">
        <v>141</v>
      </c>
    </row>
    <row r="18222" spans="1:13" x14ac:dyDescent="0.3">
      <c r="A18222" t="s">
        <v>1476</v>
      </c>
      <c r="C18222" t="s">
        <v>22801</v>
      </c>
      <c r="D18222">
        <v>1</v>
      </c>
      <c r="E18222" s="1">
        <v>2500</v>
      </c>
      <c r="G18222" t="s">
        <v>21</v>
      </c>
      <c r="H18222" t="s">
        <v>68</v>
      </c>
      <c r="I18222" t="s">
        <v>156</v>
      </c>
      <c r="J18222" t="s">
        <v>22</v>
      </c>
      <c r="K18222" t="s">
        <v>24</v>
      </c>
      <c r="L18222" t="s">
        <v>25</v>
      </c>
      <c r="M18222" t="s">
        <v>26</v>
      </c>
    </row>
    <row r="18223" spans="1:13" x14ac:dyDescent="0.3">
      <c r="A18223" t="s">
        <v>1476</v>
      </c>
      <c r="C18223" t="s">
        <v>22765</v>
      </c>
      <c r="D18223">
        <v>27</v>
      </c>
      <c r="E18223" s="1">
        <v>250000</v>
      </c>
      <c r="G18223" t="s">
        <v>111</v>
      </c>
      <c r="H18223" t="s">
        <v>22786</v>
      </c>
      <c r="I18223" t="s">
        <v>156</v>
      </c>
      <c r="J18223" t="s">
        <v>22</v>
      </c>
      <c r="K18223" t="s">
        <v>24</v>
      </c>
      <c r="L18223" t="s">
        <v>25</v>
      </c>
      <c r="M18223" t="s">
        <v>141</v>
      </c>
    </row>
    <row r="18224" spans="1:13" x14ac:dyDescent="0.3">
      <c r="A18224" t="s">
        <v>1476</v>
      </c>
      <c r="C18224" t="s">
        <v>22131</v>
      </c>
      <c r="D18224">
        <v>1</v>
      </c>
      <c r="E18224" s="1">
        <v>2500</v>
      </c>
      <c r="G18224" t="s">
        <v>21</v>
      </c>
      <c r="H18224" t="s">
        <v>68</v>
      </c>
      <c r="I18224" t="s">
        <v>156</v>
      </c>
      <c r="J18224" t="s">
        <v>22</v>
      </c>
      <c r="K18224" t="s">
        <v>24</v>
      </c>
      <c r="L18224" t="s">
        <v>25</v>
      </c>
      <c r="M18224" t="s">
        <v>26</v>
      </c>
    </row>
    <row r="18225" spans="1:13" x14ac:dyDescent="0.3">
      <c r="A18225" t="s">
        <v>1476</v>
      </c>
      <c r="C18225" t="s">
        <v>16755</v>
      </c>
      <c r="D18225">
        <v>18</v>
      </c>
      <c r="E18225" s="1">
        <v>200000</v>
      </c>
      <c r="G18225" t="s">
        <v>111</v>
      </c>
      <c r="H18225" t="s">
        <v>17071</v>
      </c>
      <c r="I18225" t="s">
        <v>156</v>
      </c>
      <c r="J18225" t="s">
        <v>22</v>
      </c>
      <c r="K18225" t="s">
        <v>24</v>
      </c>
      <c r="L18225" t="s">
        <v>25</v>
      </c>
      <c r="M18225" t="s">
        <v>6109</v>
      </c>
    </row>
    <row r="18226" spans="1:13" x14ac:dyDescent="0.3">
      <c r="A18226" t="s">
        <v>1476</v>
      </c>
      <c r="C18226" t="s">
        <v>16408</v>
      </c>
      <c r="D18226">
        <v>2</v>
      </c>
      <c r="E18226" s="1">
        <v>2500</v>
      </c>
      <c r="G18226" t="s">
        <v>21</v>
      </c>
      <c r="H18226" t="s">
        <v>68</v>
      </c>
      <c r="I18226" t="s">
        <v>156</v>
      </c>
      <c r="J18226" t="s">
        <v>22</v>
      </c>
      <c r="K18226" t="s">
        <v>24</v>
      </c>
      <c r="L18226" t="s">
        <v>25</v>
      </c>
      <c r="M18226" t="s">
        <v>26</v>
      </c>
    </row>
    <row r="18227" spans="1:13" x14ac:dyDescent="0.3">
      <c r="A18227" t="s">
        <v>1476</v>
      </c>
      <c r="C18227" t="s">
        <v>12934</v>
      </c>
      <c r="D18227">
        <v>25</v>
      </c>
      <c r="E18227" s="1">
        <v>200000</v>
      </c>
      <c r="G18227" t="s">
        <v>111</v>
      </c>
      <c r="H18227" t="s">
        <v>12964</v>
      </c>
      <c r="I18227" t="s">
        <v>156</v>
      </c>
      <c r="J18227" t="s">
        <v>22</v>
      </c>
      <c r="K18227" t="s">
        <v>24</v>
      </c>
      <c r="L18227" t="s">
        <v>25</v>
      </c>
      <c r="M18227" t="s">
        <v>6109</v>
      </c>
    </row>
    <row r="18228" spans="1:13" x14ac:dyDescent="0.3">
      <c r="A18228" t="s">
        <v>1476</v>
      </c>
      <c r="C18228" t="s">
        <v>11813</v>
      </c>
      <c r="D18228">
        <v>30</v>
      </c>
      <c r="E18228" s="1">
        <v>2700653</v>
      </c>
      <c r="G18228" t="s">
        <v>111</v>
      </c>
      <c r="H18228" t="s">
        <v>11965</v>
      </c>
      <c r="I18228" t="s">
        <v>156</v>
      </c>
      <c r="J18228" t="s">
        <v>22</v>
      </c>
      <c r="K18228" t="s">
        <v>24</v>
      </c>
      <c r="L18228" t="s">
        <v>25</v>
      </c>
      <c r="M18228" t="s">
        <v>87</v>
      </c>
    </row>
    <row r="18229" spans="1:13" x14ac:dyDescent="0.3">
      <c r="A18229" t="s">
        <v>1476</v>
      </c>
      <c r="C18229" t="s">
        <v>11420</v>
      </c>
      <c r="D18229">
        <v>1</v>
      </c>
      <c r="E18229" s="1">
        <v>1500</v>
      </c>
      <c r="G18229" t="s">
        <v>21</v>
      </c>
      <c r="H18229" t="s">
        <v>970</v>
      </c>
      <c r="I18229" t="s">
        <v>156</v>
      </c>
      <c r="J18229" t="s">
        <v>22</v>
      </c>
      <c r="K18229" t="s">
        <v>24</v>
      </c>
      <c r="L18229" t="s">
        <v>25</v>
      </c>
      <c r="M18229" t="s">
        <v>26</v>
      </c>
    </row>
    <row r="18230" spans="1:13" x14ac:dyDescent="0.3">
      <c r="A18230" t="s">
        <v>1476</v>
      </c>
      <c r="C18230" t="s">
        <v>8962</v>
      </c>
      <c r="D18230">
        <v>1</v>
      </c>
      <c r="E18230" s="1">
        <v>5000</v>
      </c>
      <c r="G18230" t="s">
        <v>21</v>
      </c>
      <c r="H18230" t="s">
        <v>970</v>
      </c>
      <c r="I18230" t="s">
        <v>156</v>
      </c>
      <c r="J18230" t="s">
        <v>22</v>
      </c>
      <c r="K18230" t="s">
        <v>24</v>
      </c>
      <c r="L18230" t="s">
        <v>25</v>
      </c>
      <c r="M18230" t="s">
        <v>26</v>
      </c>
    </row>
    <row r="18231" spans="1:13" x14ac:dyDescent="0.3">
      <c r="A18231" t="s">
        <v>1476</v>
      </c>
      <c r="C18231" t="s">
        <v>8771</v>
      </c>
      <c r="D18231">
        <v>9</v>
      </c>
      <c r="E18231" s="1">
        <v>50000</v>
      </c>
      <c r="G18231" t="s">
        <v>111</v>
      </c>
      <c r="H18231" t="s">
        <v>8931</v>
      </c>
      <c r="I18231" t="s">
        <v>156</v>
      </c>
      <c r="J18231" t="s">
        <v>22</v>
      </c>
      <c r="K18231" t="s">
        <v>24</v>
      </c>
      <c r="L18231" t="s">
        <v>25</v>
      </c>
      <c r="M18231" t="s">
        <v>6109</v>
      </c>
    </row>
    <row r="18232" spans="1:13" x14ac:dyDescent="0.3">
      <c r="A18232" t="s">
        <v>1476</v>
      </c>
      <c r="C18232" t="s">
        <v>34263</v>
      </c>
      <c r="D18232">
        <v>1</v>
      </c>
      <c r="E18232" s="1">
        <v>2500</v>
      </c>
      <c r="G18232" t="s">
        <v>21</v>
      </c>
      <c r="H18232" t="s">
        <v>970</v>
      </c>
      <c r="I18232" t="s">
        <v>156</v>
      </c>
      <c r="J18232" t="s">
        <v>22</v>
      </c>
      <c r="K18232" t="s">
        <v>24</v>
      </c>
      <c r="L18232" t="s">
        <v>25</v>
      </c>
      <c r="M18232" t="s">
        <v>26</v>
      </c>
    </row>
    <row r="18233" spans="1:13" x14ac:dyDescent="0.3">
      <c r="A18233" t="s">
        <v>1476</v>
      </c>
      <c r="C18233" t="s">
        <v>34470</v>
      </c>
      <c r="D18233">
        <v>9</v>
      </c>
      <c r="E18233" s="1">
        <v>100000</v>
      </c>
      <c r="G18233" t="s">
        <v>111</v>
      </c>
      <c r="H18233" t="s">
        <v>220</v>
      </c>
      <c r="I18233" t="s">
        <v>156</v>
      </c>
      <c r="J18233" t="s">
        <v>22</v>
      </c>
      <c r="K18233" t="s">
        <v>24</v>
      </c>
      <c r="L18233" t="s">
        <v>25</v>
      </c>
      <c r="M18233" t="s">
        <v>87</v>
      </c>
    </row>
    <row r="18234" spans="1:13" x14ac:dyDescent="0.3">
      <c r="A18234" t="s">
        <v>1476</v>
      </c>
      <c r="C18234" t="s">
        <v>33603</v>
      </c>
      <c r="D18234">
        <v>27</v>
      </c>
      <c r="E18234" s="1">
        <v>725332</v>
      </c>
      <c r="G18234" t="s">
        <v>111</v>
      </c>
      <c r="H18234" t="s">
        <v>33752</v>
      </c>
      <c r="I18234" t="s">
        <v>156</v>
      </c>
      <c r="J18234" t="s">
        <v>22</v>
      </c>
      <c r="K18234" t="s">
        <v>24</v>
      </c>
      <c r="L18234" t="s">
        <v>25</v>
      </c>
      <c r="M18234" t="s">
        <v>87</v>
      </c>
    </row>
    <row r="18235" spans="1:13" x14ac:dyDescent="0.3">
      <c r="A18235" t="s">
        <v>1476</v>
      </c>
      <c r="C18235" t="s">
        <v>33438</v>
      </c>
      <c r="D18235">
        <v>2</v>
      </c>
      <c r="E18235" s="1">
        <v>2500</v>
      </c>
      <c r="G18235" t="s">
        <v>21</v>
      </c>
      <c r="H18235" t="s">
        <v>970</v>
      </c>
      <c r="I18235" t="s">
        <v>156</v>
      </c>
      <c r="J18235" t="s">
        <v>22</v>
      </c>
      <c r="K18235" t="s">
        <v>24</v>
      </c>
      <c r="L18235" t="s">
        <v>25</v>
      </c>
      <c r="M18235" t="s">
        <v>26</v>
      </c>
    </row>
    <row r="18236" spans="1:13" x14ac:dyDescent="0.3">
      <c r="A18236" t="s">
        <v>1476</v>
      </c>
      <c r="C18236" t="s">
        <v>36676</v>
      </c>
      <c r="D18236">
        <v>1</v>
      </c>
      <c r="E18236" s="1">
        <v>1800</v>
      </c>
      <c r="G18236" t="s">
        <v>21</v>
      </c>
      <c r="H18236" t="s">
        <v>970</v>
      </c>
      <c r="I18236" t="s">
        <v>156</v>
      </c>
      <c r="J18236" t="s">
        <v>22</v>
      </c>
      <c r="K18236" t="s">
        <v>24</v>
      </c>
      <c r="L18236" t="s">
        <v>25</v>
      </c>
      <c r="M18236" t="s">
        <v>26</v>
      </c>
    </row>
    <row r="18237" spans="1:13" x14ac:dyDescent="0.3">
      <c r="A18237" t="s">
        <v>1476</v>
      </c>
      <c r="C18237" t="s">
        <v>35508</v>
      </c>
      <c r="D18237">
        <v>24</v>
      </c>
      <c r="E18237" s="1">
        <v>400000</v>
      </c>
      <c r="G18237" t="s">
        <v>111</v>
      </c>
      <c r="H18237" t="s">
        <v>35511</v>
      </c>
      <c r="I18237" t="s">
        <v>156</v>
      </c>
      <c r="J18237" t="s">
        <v>22</v>
      </c>
      <c r="K18237" t="s">
        <v>24</v>
      </c>
      <c r="L18237" t="s">
        <v>25</v>
      </c>
      <c r="M18237" t="s">
        <v>6109</v>
      </c>
    </row>
    <row r="18238" spans="1:13" x14ac:dyDescent="0.3">
      <c r="A18238" t="s">
        <v>1476</v>
      </c>
      <c r="C18238" t="s">
        <v>35508</v>
      </c>
      <c r="D18238">
        <v>12</v>
      </c>
      <c r="E18238" s="1">
        <v>2190</v>
      </c>
      <c r="G18238" t="s">
        <v>21</v>
      </c>
      <c r="H18238" t="s">
        <v>970</v>
      </c>
      <c r="I18238" t="s">
        <v>156</v>
      </c>
      <c r="J18238" t="s">
        <v>22</v>
      </c>
      <c r="K18238" t="s">
        <v>24</v>
      </c>
      <c r="L18238" t="s">
        <v>25</v>
      </c>
      <c r="M18238" t="s">
        <v>26</v>
      </c>
    </row>
    <row r="18239" spans="1:13" x14ac:dyDescent="0.3">
      <c r="A18239" t="s">
        <v>1476</v>
      </c>
      <c r="C18239" t="s">
        <v>18238</v>
      </c>
      <c r="D18239">
        <v>12</v>
      </c>
      <c r="E18239" s="1">
        <v>950</v>
      </c>
      <c r="G18239" t="s">
        <v>21</v>
      </c>
      <c r="H18239" t="s">
        <v>970</v>
      </c>
      <c r="I18239" t="s">
        <v>156</v>
      </c>
      <c r="J18239" t="s">
        <v>22</v>
      </c>
      <c r="K18239" t="s">
        <v>24</v>
      </c>
      <c r="L18239" t="s">
        <v>25</v>
      </c>
      <c r="M18239" t="s">
        <v>26</v>
      </c>
    </row>
    <row r="18240" spans="1:13" x14ac:dyDescent="0.3">
      <c r="A18240" t="s">
        <v>1476</v>
      </c>
      <c r="C18240" t="s">
        <v>24677</v>
      </c>
      <c r="D18240">
        <v>27</v>
      </c>
      <c r="E18240" s="1">
        <v>65000</v>
      </c>
      <c r="G18240" t="s">
        <v>111</v>
      </c>
      <c r="H18240" t="s">
        <v>24720</v>
      </c>
      <c r="I18240" t="s">
        <v>156</v>
      </c>
      <c r="J18240" t="s">
        <v>22</v>
      </c>
      <c r="K18240" t="s">
        <v>24</v>
      </c>
      <c r="L18240" t="s">
        <v>25</v>
      </c>
      <c r="M18240" t="s">
        <v>6109</v>
      </c>
    </row>
    <row r="18241" spans="1:13" x14ac:dyDescent="0.3">
      <c r="A18241" t="s">
        <v>29555</v>
      </c>
      <c r="C18241" t="s">
        <v>29553</v>
      </c>
      <c r="D18241">
        <v>35</v>
      </c>
      <c r="E18241" s="1">
        <v>4500000</v>
      </c>
      <c r="G18241" t="s">
        <v>111</v>
      </c>
      <c r="H18241" t="s">
        <v>29556</v>
      </c>
      <c r="I18241" t="s">
        <v>867</v>
      </c>
      <c r="J18241" t="s">
        <v>280</v>
      </c>
      <c r="K18241" t="s">
        <v>24</v>
      </c>
      <c r="L18241" t="s">
        <v>25</v>
      </c>
      <c r="M18241" t="s">
        <v>232</v>
      </c>
    </row>
    <row r="18242" spans="1:13" x14ac:dyDescent="0.3">
      <c r="A18242" t="s">
        <v>26261</v>
      </c>
      <c r="C18242" t="s">
        <v>25932</v>
      </c>
      <c r="D18242">
        <v>2</v>
      </c>
      <c r="E18242" s="1">
        <v>25950</v>
      </c>
      <c r="G18242" t="s">
        <v>34</v>
      </c>
      <c r="H18242" t="s">
        <v>6143</v>
      </c>
      <c r="I18242" t="s">
        <v>14890</v>
      </c>
      <c r="J18242" t="s">
        <v>700</v>
      </c>
      <c r="K18242" t="s">
        <v>24</v>
      </c>
      <c r="L18242" t="s">
        <v>25</v>
      </c>
      <c r="M18242" t="s">
        <v>6146</v>
      </c>
    </row>
    <row r="18243" spans="1:13" x14ac:dyDescent="0.3">
      <c r="A18243" t="s">
        <v>13180</v>
      </c>
      <c r="C18243" t="s">
        <v>12994</v>
      </c>
      <c r="D18243">
        <v>4</v>
      </c>
      <c r="E18243" s="1">
        <v>8580</v>
      </c>
      <c r="G18243" t="s">
        <v>34</v>
      </c>
      <c r="H18243" t="s">
        <v>6143</v>
      </c>
      <c r="I18243" t="s">
        <v>13181</v>
      </c>
      <c r="J18243" t="s">
        <v>7536</v>
      </c>
      <c r="K18243" t="s">
        <v>24</v>
      </c>
      <c r="L18243" t="s">
        <v>25</v>
      </c>
      <c r="M18243" t="s">
        <v>6146</v>
      </c>
    </row>
    <row r="18244" spans="1:13" x14ac:dyDescent="0.3">
      <c r="A18244" t="s">
        <v>14889</v>
      </c>
      <c r="C18244" t="s">
        <v>32581</v>
      </c>
      <c r="D18244">
        <v>7</v>
      </c>
      <c r="E18244" s="1">
        <v>18608</v>
      </c>
      <c r="G18244" t="s">
        <v>34</v>
      </c>
      <c r="H18244" t="s">
        <v>6143</v>
      </c>
      <c r="I18244" t="s">
        <v>14890</v>
      </c>
      <c r="J18244" t="s">
        <v>70</v>
      </c>
      <c r="K18244" t="s">
        <v>24</v>
      </c>
      <c r="L18244" t="s">
        <v>25</v>
      </c>
      <c r="M18244" t="s">
        <v>6146</v>
      </c>
    </row>
    <row r="18245" spans="1:13" x14ac:dyDescent="0.3">
      <c r="A18245" t="s">
        <v>14889</v>
      </c>
      <c r="C18245" t="s">
        <v>14716</v>
      </c>
      <c r="D18245">
        <v>4</v>
      </c>
      <c r="E18245" s="1">
        <v>18170</v>
      </c>
      <c r="G18245" t="s">
        <v>34</v>
      </c>
      <c r="H18245" t="s">
        <v>6143</v>
      </c>
      <c r="I18245" t="s">
        <v>14890</v>
      </c>
      <c r="J18245" t="s">
        <v>300</v>
      </c>
      <c r="K18245" t="s">
        <v>24</v>
      </c>
      <c r="L18245" t="s">
        <v>25</v>
      </c>
      <c r="M18245" t="s">
        <v>6146</v>
      </c>
    </row>
    <row r="18246" spans="1:13" x14ac:dyDescent="0.3">
      <c r="A18246" t="s">
        <v>18824</v>
      </c>
      <c r="C18246" t="s">
        <v>18470</v>
      </c>
      <c r="D18246">
        <v>4</v>
      </c>
      <c r="E18246" s="1">
        <v>7590</v>
      </c>
      <c r="G18246" t="s">
        <v>34</v>
      </c>
      <c r="H18246" t="s">
        <v>6143</v>
      </c>
      <c r="I18246" t="s">
        <v>18825</v>
      </c>
      <c r="J18246" t="s">
        <v>3203</v>
      </c>
      <c r="K18246" t="s">
        <v>24</v>
      </c>
      <c r="L18246" t="s">
        <v>25</v>
      </c>
      <c r="M18246" t="s">
        <v>6146</v>
      </c>
    </row>
    <row r="18247" spans="1:13" x14ac:dyDescent="0.3">
      <c r="A18247" t="s">
        <v>30940</v>
      </c>
      <c r="C18247" t="s">
        <v>30851</v>
      </c>
      <c r="D18247">
        <v>24</v>
      </c>
      <c r="E18247" s="1">
        <v>100000</v>
      </c>
      <c r="G18247" t="s">
        <v>13</v>
      </c>
      <c r="H18247" t="s">
        <v>30941</v>
      </c>
      <c r="I18247" t="s">
        <v>49</v>
      </c>
      <c r="J18247" t="s">
        <v>50</v>
      </c>
      <c r="K18247" t="s">
        <v>51</v>
      </c>
      <c r="L18247" t="s">
        <v>17</v>
      </c>
      <c r="M18247" t="s">
        <v>450</v>
      </c>
    </row>
    <row r="18248" spans="1:13" x14ac:dyDescent="0.3">
      <c r="A18248" t="s">
        <v>2396</v>
      </c>
      <c r="C18248" t="s">
        <v>2269</v>
      </c>
      <c r="D18248">
        <v>26</v>
      </c>
      <c r="E18248" s="1">
        <v>399689</v>
      </c>
      <c r="G18248" t="s">
        <v>48</v>
      </c>
      <c r="H18248" t="s">
        <v>2397</v>
      </c>
      <c r="I18248" t="s">
        <v>2398</v>
      </c>
      <c r="K18248" t="s">
        <v>74</v>
      </c>
      <c r="L18248" t="s">
        <v>44</v>
      </c>
      <c r="M18248" t="s">
        <v>331</v>
      </c>
    </row>
    <row r="18249" spans="1:13" x14ac:dyDescent="0.3">
      <c r="A18249" t="s">
        <v>17474</v>
      </c>
      <c r="C18249" t="s">
        <v>17445</v>
      </c>
      <c r="D18249">
        <v>16</v>
      </c>
      <c r="E18249" s="1">
        <v>15740</v>
      </c>
      <c r="G18249" t="s">
        <v>34</v>
      </c>
      <c r="H18249" t="s">
        <v>6143</v>
      </c>
      <c r="I18249" t="s">
        <v>17475</v>
      </c>
      <c r="J18249" t="s">
        <v>662</v>
      </c>
      <c r="K18249" t="s">
        <v>24</v>
      </c>
      <c r="L18249" t="s">
        <v>25</v>
      </c>
      <c r="M18249" t="s">
        <v>6146</v>
      </c>
    </row>
    <row r="18250" spans="1:13" x14ac:dyDescent="0.3">
      <c r="A18250" t="s">
        <v>36782</v>
      </c>
      <c r="C18250" t="s">
        <v>36770</v>
      </c>
      <c r="D18250">
        <v>36</v>
      </c>
      <c r="E18250" s="1">
        <v>270000</v>
      </c>
      <c r="G18250" t="s">
        <v>21</v>
      </c>
      <c r="H18250" t="s">
        <v>36783</v>
      </c>
      <c r="I18250" t="s">
        <v>156</v>
      </c>
      <c r="J18250" t="s">
        <v>22</v>
      </c>
      <c r="K18250" t="s">
        <v>24</v>
      </c>
      <c r="L18250" t="s">
        <v>25</v>
      </c>
      <c r="M18250" t="s">
        <v>26</v>
      </c>
    </row>
    <row r="18251" spans="1:13" x14ac:dyDescent="0.3">
      <c r="A18251" t="s">
        <v>4201</v>
      </c>
      <c r="C18251" t="s">
        <v>30364</v>
      </c>
      <c r="D18251">
        <v>31</v>
      </c>
      <c r="E18251" s="1">
        <v>1221744</v>
      </c>
      <c r="G18251" t="s">
        <v>34</v>
      </c>
      <c r="H18251" t="s">
        <v>30439</v>
      </c>
      <c r="I18251" t="s">
        <v>2462</v>
      </c>
      <c r="K18251" t="s">
        <v>51</v>
      </c>
      <c r="L18251" t="s">
        <v>44</v>
      </c>
      <c r="M18251" t="s">
        <v>39</v>
      </c>
    </row>
    <row r="18252" spans="1:13" x14ac:dyDescent="0.3">
      <c r="A18252" t="s">
        <v>4201</v>
      </c>
      <c r="C18252" t="s">
        <v>3657</v>
      </c>
      <c r="D18252">
        <v>30</v>
      </c>
      <c r="E18252" s="1">
        <v>100000</v>
      </c>
      <c r="G18252" t="s">
        <v>34</v>
      </c>
      <c r="H18252" t="s">
        <v>4202</v>
      </c>
      <c r="I18252" t="s">
        <v>2462</v>
      </c>
      <c r="K18252" t="s">
        <v>51</v>
      </c>
      <c r="L18252" t="s">
        <v>17</v>
      </c>
      <c r="M18252" t="s">
        <v>217</v>
      </c>
    </row>
    <row r="18253" spans="1:13" x14ac:dyDescent="0.3">
      <c r="A18253" t="s">
        <v>9189</v>
      </c>
      <c r="C18253" t="s">
        <v>12673</v>
      </c>
      <c r="D18253">
        <v>13</v>
      </c>
      <c r="E18253" s="1">
        <v>266457</v>
      </c>
      <c r="G18253" t="s">
        <v>34</v>
      </c>
      <c r="H18253" t="s">
        <v>12722</v>
      </c>
      <c r="I18253" t="s">
        <v>3885</v>
      </c>
      <c r="J18253" t="s">
        <v>311</v>
      </c>
      <c r="K18253" t="s">
        <v>24</v>
      </c>
      <c r="L18253" t="s">
        <v>25</v>
      </c>
      <c r="M18253" t="s">
        <v>6146</v>
      </c>
    </row>
    <row r="18254" spans="1:13" x14ac:dyDescent="0.3">
      <c r="A18254" t="s">
        <v>9189</v>
      </c>
      <c r="C18254" t="s">
        <v>9183</v>
      </c>
      <c r="D18254">
        <v>36</v>
      </c>
      <c r="E18254" s="1">
        <v>4125000</v>
      </c>
      <c r="G18254" t="s">
        <v>34</v>
      </c>
      <c r="H18254" t="s">
        <v>4283</v>
      </c>
      <c r="I18254" t="s">
        <v>3885</v>
      </c>
      <c r="J18254" t="s">
        <v>311</v>
      </c>
      <c r="K18254" t="s">
        <v>24</v>
      </c>
      <c r="L18254" t="s">
        <v>25</v>
      </c>
      <c r="M18254" t="s">
        <v>6146</v>
      </c>
    </row>
    <row r="18255" spans="1:13" x14ac:dyDescent="0.3">
      <c r="A18255" t="s">
        <v>9189</v>
      </c>
      <c r="C18255" t="s">
        <v>34736</v>
      </c>
      <c r="D18255">
        <v>20</v>
      </c>
      <c r="E18255" s="1">
        <v>665551</v>
      </c>
      <c r="G18255" t="s">
        <v>34</v>
      </c>
      <c r="H18255" t="s">
        <v>34755</v>
      </c>
      <c r="I18255" t="s">
        <v>3885</v>
      </c>
      <c r="J18255" t="s">
        <v>311</v>
      </c>
      <c r="K18255" t="s">
        <v>24</v>
      </c>
      <c r="L18255" t="s">
        <v>25</v>
      </c>
      <c r="M18255" t="s">
        <v>6146</v>
      </c>
    </row>
    <row r="18256" spans="1:13" x14ac:dyDescent="0.3">
      <c r="A18256" t="s">
        <v>9189</v>
      </c>
      <c r="C18256" t="s">
        <v>35134</v>
      </c>
      <c r="D18256">
        <v>13</v>
      </c>
      <c r="E18256" s="1">
        <v>139955</v>
      </c>
      <c r="G18256" t="s">
        <v>34</v>
      </c>
      <c r="H18256" t="s">
        <v>35141</v>
      </c>
      <c r="I18256" t="s">
        <v>3885</v>
      </c>
      <c r="J18256" t="s">
        <v>311</v>
      </c>
      <c r="K18256" t="s">
        <v>24</v>
      </c>
      <c r="L18256" t="s">
        <v>25</v>
      </c>
      <c r="M18256" t="s">
        <v>6146</v>
      </c>
    </row>
    <row r="18257" spans="1:13" x14ac:dyDescent="0.3">
      <c r="A18257" t="s">
        <v>9189</v>
      </c>
      <c r="C18257" t="s">
        <v>36143</v>
      </c>
      <c r="D18257">
        <v>79</v>
      </c>
      <c r="E18257" s="1">
        <v>8036139</v>
      </c>
      <c r="G18257" t="s">
        <v>34</v>
      </c>
      <c r="H18257" t="s">
        <v>36180</v>
      </c>
      <c r="I18257" t="s">
        <v>3885</v>
      </c>
      <c r="J18257" t="s">
        <v>311</v>
      </c>
      <c r="K18257" t="s">
        <v>24</v>
      </c>
      <c r="L18257" t="s">
        <v>25</v>
      </c>
      <c r="M18257" t="s">
        <v>6146</v>
      </c>
    </row>
    <row r="18258" spans="1:13" x14ac:dyDescent="0.3">
      <c r="A18258" t="s">
        <v>9189</v>
      </c>
      <c r="C18258" t="s">
        <v>38057</v>
      </c>
      <c r="D18258">
        <v>62</v>
      </c>
      <c r="E18258" s="1">
        <v>12296086</v>
      </c>
      <c r="G18258" t="s">
        <v>34</v>
      </c>
      <c r="H18258" t="s">
        <v>38063</v>
      </c>
      <c r="I18258" t="s">
        <v>3885</v>
      </c>
      <c r="J18258" t="s">
        <v>311</v>
      </c>
      <c r="K18258" t="s">
        <v>24</v>
      </c>
      <c r="L18258" t="s">
        <v>25</v>
      </c>
      <c r="M18258" t="s">
        <v>6146</v>
      </c>
    </row>
    <row r="18259" spans="1:13" x14ac:dyDescent="0.3">
      <c r="A18259" t="s">
        <v>9189</v>
      </c>
      <c r="C18259" t="s">
        <v>18335</v>
      </c>
      <c r="D18259">
        <v>42</v>
      </c>
      <c r="E18259" s="1">
        <v>1932691</v>
      </c>
      <c r="G18259" t="s">
        <v>34</v>
      </c>
      <c r="H18259" t="s">
        <v>18345</v>
      </c>
      <c r="I18259" t="s">
        <v>3885</v>
      </c>
      <c r="J18259" t="s">
        <v>311</v>
      </c>
      <c r="K18259" t="s">
        <v>24</v>
      </c>
      <c r="L18259" t="s">
        <v>25</v>
      </c>
      <c r="M18259" t="s">
        <v>6146</v>
      </c>
    </row>
    <row r="18260" spans="1:13" x14ac:dyDescent="0.3">
      <c r="A18260" t="s">
        <v>9189</v>
      </c>
      <c r="C18260" t="s">
        <v>17710</v>
      </c>
      <c r="D18260">
        <v>12</v>
      </c>
      <c r="E18260" s="1">
        <v>2014479</v>
      </c>
      <c r="G18260" t="s">
        <v>34</v>
      </c>
      <c r="H18260" t="s">
        <v>17731</v>
      </c>
      <c r="I18260" t="s">
        <v>3885</v>
      </c>
      <c r="J18260" t="s">
        <v>311</v>
      </c>
      <c r="K18260" t="s">
        <v>24</v>
      </c>
      <c r="L18260" t="s">
        <v>25</v>
      </c>
      <c r="M18260" t="s">
        <v>6146</v>
      </c>
    </row>
    <row r="18261" spans="1:13" x14ac:dyDescent="0.3">
      <c r="A18261" t="s">
        <v>9189</v>
      </c>
      <c r="C18261" t="s">
        <v>17710</v>
      </c>
      <c r="D18261">
        <v>8</v>
      </c>
      <c r="E18261" s="1">
        <v>1268000</v>
      </c>
      <c r="G18261" t="s">
        <v>34</v>
      </c>
      <c r="H18261" t="s">
        <v>17796</v>
      </c>
      <c r="I18261" t="s">
        <v>3885</v>
      </c>
      <c r="J18261" t="s">
        <v>311</v>
      </c>
      <c r="K18261" t="s">
        <v>24</v>
      </c>
      <c r="L18261" t="s">
        <v>25</v>
      </c>
      <c r="M18261" t="s">
        <v>6146</v>
      </c>
    </row>
    <row r="18262" spans="1:13" x14ac:dyDescent="0.3">
      <c r="A18262" t="s">
        <v>9189</v>
      </c>
      <c r="C18262" t="s">
        <v>24785</v>
      </c>
      <c r="D18262">
        <v>39</v>
      </c>
      <c r="E18262" s="1">
        <v>2068908</v>
      </c>
      <c r="G18262" t="s">
        <v>34</v>
      </c>
      <c r="H18262" t="s">
        <v>24814</v>
      </c>
      <c r="I18262" t="s">
        <v>3885</v>
      </c>
      <c r="J18262" t="s">
        <v>311</v>
      </c>
      <c r="K18262" t="s">
        <v>24</v>
      </c>
      <c r="L18262" t="s">
        <v>25</v>
      </c>
      <c r="M18262" t="s">
        <v>6146</v>
      </c>
    </row>
    <row r="18263" spans="1:13" x14ac:dyDescent="0.3">
      <c r="A18263" t="s">
        <v>9189</v>
      </c>
      <c r="C18263" t="s">
        <v>24581</v>
      </c>
      <c r="D18263">
        <v>72</v>
      </c>
      <c r="E18263" s="1">
        <v>6849383</v>
      </c>
      <c r="G18263" t="s">
        <v>34</v>
      </c>
      <c r="H18263" t="s">
        <v>24600</v>
      </c>
      <c r="I18263" t="s">
        <v>3885</v>
      </c>
      <c r="J18263" t="s">
        <v>311</v>
      </c>
      <c r="K18263" t="s">
        <v>24</v>
      </c>
      <c r="L18263" t="s">
        <v>25</v>
      </c>
      <c r="M18263" t="s">
        <v>6146</v>
      </c>
    </row>
    <row r="18264" spans="1:13" x14ac:dyDescent="0.3">
      <c r="A18264" t="s">
        <v>9189</v>
      </c>
      <c r="C18264" t="s">
        <v>24581</v>
      </c>
      <c r="D18264">
        <v>36</v>
      </c>
      <c r="E18264" s="1">
        <v>1074307</v>
      </c>
      <c r="G18264" t="s">
        <v>34</v>
      </c>
      <c r="H18264" t="s">
        <v>24613</v>
      </c>
      <c r="I18264" t="s">
        <v>3885</v>
      </c>
      <c r="J18264" t="s">
        <v>311</v>
      </c>
      <c r="K18264" t="s">
        <v>24</v>
      </c>
      <c r="L18264" t="s">
        <v>25</v>
      </c>
      <c r="M18264" t="s">
        <v>6146</v>
      </c>
    </row>
    <row r="18265" spans="1:13" x14ac:dyDescent="0.3">
      <c r="A18265" t="s">
        <v>9189</v>
      </c>
      <c r="C18265" t="s">
        <v>25248</v>
      </c>
      <c r="D18265">
        <v>21</v>
      </c>
      <c r="E18265" s="1">
        <v>832926</v>
      </c>
      <c r="G18265" t="s">
        <v>34</v>
      </c>
      <c r="H18265" t="s">
        <v>25262</v>
      </c>
      <c r="I18265" t="s">
        <v>3885</v>
      </c>
      <c r="J18265" t="s">
        <v>311</v>
      </c>
      <c r="K18265" t="s">
        <v>24</v>
      </c>
      <c r="L18265" t="s">
        <v>25</v>
      </c>
      <c r="M18265" t="s">
        <v>6146</v>
      </c>
    </row>
    <row r="18266" spans="1:13" x14ac:dyDescent="0.3">
      <c r="A18266" t="s">
        <v>9189</v>
      </c>
      <c r="C18266" t="s">
        <v>25276</v>
      </c>
      <c r="D18266">
        <v>17</v>
      </c>
      <c r="E18266" s="1">
        <v>471900</v>
      </c>
      <c r="G18266" t="s">
        <v>34</v>
      </c>
      <c r="H18266" t="s">
        <v>25296</v>
      </c>
      <c r="I18266" t="s">
        <v>3885</v>
      </c>
      <c r="J18266" t="s">
        <v>311</v>
      </c>
      <c r="K18266" t="s">
        <v>24</v>
      </c>
      <c r="L18266" t="s">
        <v>25</v>
      </c>
      <c r="M18266" t="s">
        <v>6146</v>
      </c>
    </row>
    <row r="18267" spans="1:13" x14ac:dyDescent="0.3">
      <c r="A18267" t="s">
        <v>9189</v>
      </c>
      <c r="C18267" t="s">
        <v>19247</v>
      </c>
      <c r="D18267">
        <v>36</v>
      </c>
      <c r="E18267" s="1">
        <v>9204659</v>
      </c>
      <c r="G18267" t="s">
        <v>34</v>
      </c>
      <c r="H18267" t="s">
        <v>19259</v>
      </c>
      <c r="I18267" t="s">
        <v>3885</v>
      </c>
      <c r="J18267" t="s">
        <v>311</v>
      </c>
      <c r="K18267" t="s">
        <v>24</v>
      </c>
      <c r="L18267" t="s">
        <v>25</v>
      </c>
      <c r="M18267" t="s">
        <v>6146</v>
      </c>
    </row>
    <row r="18268" spans="1:13" x14ac:dyDescent="0.3">
      <c r="A18268" t="s">
        <v>16862</v>
      </c>
      <c r="C18268" t="s">
        <v>16755</v>
      </c>
      <c r="D18268">
        <v>39</v>
      </c>
      <c r="E18268" s="1">
        <v>2758059</v>
      </c>
      <c r="G18268" t="s">
        <v>111</v>
      </c>
      <c r="H18268" t="s">
        <v>16863</v>
      </c>
      <c r="I18268" t="s">
        <v>16414</v>
      </c>
      <c r="J18268" t="s">
        <v>86</v>
      </c>
      <c r="K18268" t="s">
        <v>24</v>
      </c>
      <c r="L18268" t="s">
        <v>25</v>
      </c>
      <c r="M18268" t="s">
        <v>232</v>
      </c>
    </row>
    <row r="18269" spans="1:13" x14ac:dyDescent="0.3">
      <c r="A18269" t="s">
        <v>15271</v>
      </c>
      <c r="C18269" t="s">
        <v>18238</v>
      </c>
      <c r="D18269">
        <v>9</v>
      </c>
      <c r="E18269" s="1">
        <v>81000</v>
      </c>
      <c r="G18269" t="s">
        <v>34</v>
      </c>
      <c r="H18269" t="s">
        <v>18250</v>
      </c>
      <c r="I18269" t="s">
        <v>15272</v>
      </c>
      <c r="J18269" t="s">
        <v>70</v>
      </c>
      <c r="K18269" t="s">
        <v>24</v>
      </c>
      <c r="L18269" t="s">
        <v>25</v>
      </c>
      <c r="M18269" t="s">
        <v>6146</v>
      </c>
    </row>
    <row r="18270" spans="1:13" x14ac:dyDescent="0.3">
      <c r="A18270" t="s">
        <v>15271</v>
      </c>
      <c r="C18270" t="s">
        <v>15182</v>
      </c>
      <c r="D18270">
        <v>5</v>
      </c>
      <c r="E18270" s="1">
        <v>143650</v>
      </c>
      <c r="G18270" t="s">
        <v>34</v>
      </c>
      <c r="H18270" t="s">
        <v>6143</v>
      </c>
      <c r="I18270" t="s">
        <v>15272</v>
      </c>
      <c r="J18270" t="s">
        <v>70</v>
      </c>
      <c r="K18270" t="s">
        <v>24</v>
      </c>
      <c r="L18270" t="s">
        <v>25</v>
      </c>
      <c r="M18270" t="s">
        <v>6146</v>
      </c>
    </row>
    <row r="18271" spans="1:13" x14ac:dyDescent="0.3">
      <c r="A18271" t="s">
        <v>33252</v>
      </c>
      <c r="C18271" t="s">
        <v>33173</v>
      </c>
      <c r="D18271">
        <v>6</v>
      </c>
      <c r="E18271" s="1">
        <v>66482</v>
      </c>
      <c r="G18271" t="s">
        <v>34</v>
      </c>
      <c r="H18271" t="s">
        <v>6143</v>
      </c>
      <c r="I18271" t="s">
        <v>7083</v>
      </c>
      <c r="J18271" t="s">
        <v>422</v>
      </c>
      <c r="K18271" t="s">
        <v>24</v>
      </c>
      <c r="L18271" t="s">
        <v>25</v>
      </c>
      <c r="M18271" t="s">
        <v>6146</v>
      </c>
    </row>
    <row r="18272" spans="1:13" x14ac:dyDescent="0.3">
      <c r="A18272" t="s">
        <v>15333</v>
      </c>
      <c r="C18272" t="s">
        <v>15182</v>
      </c>
      <c r="D18272">
        <v>5</v>
      </c>
      <c r="E18272" s="1">
        <v>20732</v>
      </c>
      <c r="G18272" t="s">
        <v>34</v>
      </c>
      <c r="H18272" t="s">
        <v>6143</v>
      </c>
      <c r="I18272" t="s">
        <v>608</v>
      </c>
      <c r="J18272" t="s">
        <v>119</v>
      </c>
      <c r="K18272" t="s">
        <v>24</v>
      </c>
      <c r="L18272" t="s">
        <v>25</v>
      </c>
      <c r="M18272" t="s">
        <v>6146</v>
      </c>
    </row>
    <row r="18273" spans="1:13" x14ac:dyDescent="0.3">
      <c r="A18273" t="s">
        <v>15333</v>
      </c>
      <c r="C18273" t="s">
        <v>15182</v>
      </c>
      <c r="D18273">
        <v>5</v>
      </c>
      <c r="E18273" s="1">
        <v>35253</v>
      </c>
      <c r="G18273" t="s">
        <v>34</v>
      </c>
      <c r="H18273" t="s">
        <v>6143</v>
      </c>
      <c r="I18273" t="s">
        <v>608</v>
      </c>
      <c r="J18273" t="s">
        <v>119</v>
      </c>
      <c r="K18273" t="s">
        <v>24</v>
      </c>
      <c r="L18273" t="s">
        <v>25</v>
      </c>
      <c r="M18273" t="s">
        <v>6146</v>
      </c>
    </row>
    <row r="18274" spans="1:13" x14ac:dyDescent="0.3">
      <c r="A18274" t="s">
        <v>7037</v>
      </c>
      <c r="C18274" t="s">
        <v>6985</v>
      </c>
      <c r="D18274">
        <v>12</v>
      </c>
      <c r="E18274" s="1">
        <v>5828553</v>
      </c>
      <c r="G18274" t="s">
        <v>34</v>
      </c>
      <c r="H18274" t="s">
        <v>7038</v>
      </c>
      <c r="I18274" t="s">
        <v>1961</v>
      </c>
      <c r="J18274" t="s">
        <v>608</v>
      </c>
      <c r="K18274" t="s">
        <v>609</v>
      </c>
      <c r="L18274" t="s">
        <v>25</v>
      </c>
      <c r="M18274" t="s">
        <v>6146</v>
      </c>
    </row>
    <row r="18275" spans="1:13" x14ac:dyDescent="0.3">
      <c r="A18275" t="s">
        <v>26262</v>
      </c>
      <c r="C18275" t="s">
        <v>25932</v>
      </c>
      <c r="D18275">
        <v>2</v>
      </c>
      <c r="E18275" s="1">
        <v>7590</v>
      </c>
      <c r="G18275" t="s">
        <v>34</v>
      </c>
      <c r="H18275" t="s">
        <v>6143</v>
      </c>
      <c r="I18275" t="s">
        <v>608</v>
      </c>
      <c r="J18275" t="s">
        <v>700</v>
      </c>
      <c r="K18275" t="s">
        <v>24</v>
      </c>
      <c r="L18275" t="s">
        <v>25</v>
      </c>
      <c r="M18275" t="s">
        <v>6146</v>
      </c>
    </row>
    <row r="18276" spans="1:13" x14ac:dyDescent="0.3">
      <c r="A18276" t="s">
        <v>4850</v>
      </c>
      <c r="C18276" t="s">
        <v>4681</v>
      </c>
      <c r="D18276">
        <v>26</v>
      </c>
      <c r="E18276" s="1">
        <v>90000</v>
      </c>
      <c r="G18276" t="s">
        <v>111</v>
      </c>
      <c r="H18276" t="s">
        <v>4846</v>
      </c>
      <c r="I18276" t="s">
        <v>608</v>
      </c>
      <c r="J18276" t="s">
        <v>119</v>
      </c>
      <c r="K18276" t="s">
        <v>24</v>
      </c>
      <c r="L18276" t="s">
        <v>25</v>
      </c>
      <c r="M18276" t="s">
        <v>232</v>
      </c>
    </row>
    <row r="18277" spans="1:13" x14ac:dyDescent="0.3">
      <c r="A18277" t="s">
        <v>5574</v>
      </c>
      <c r="C18277" t="s">
        <v>5155</v>
      </c>
      <c r="D18277">
        <v>19</v>
      </c>
      <c r="E18277" s="1">
        <v>2816063</v>
      </c>
      <c r="G18277" t="s">
        <v>13</v>
      </c>
      <c r="H18277" t="s">
        <v>5575</v>
      </c>
      <c r="I18277" t="s">
        <v>2834</v>
      </c>
      <c r="J18277" t="s">
        <v>119</v>
      </c>
      <c r="K18277" t="s">
        <v>24</v>
      </c>
      <c r="L18277" t="s">
        <v>17</v>
      </c>
      <c r="M18277" t="s">
        <v>442</v>
      </c>
    </row>
    <row r="18278" spans="1:13" x14ac:dyDescent="0.3">
      <c r="A18278" t="s">
        <v>5574</v>
      </c>
      <c r="C18278" t="s">
        <v>23213</v>
      </c>
      <c r="D18278">
        <v>2</v>
      </c>
      <c r="E18278" s="1">
        <v>50000</v>
      </c>
      <c r="G18278" t="s">
        <v>13</v>
      </c>
      <c r="H18278" t="s">
        <v>23342</v>
      </c>
      <c r="I18278" t="s">
        <v>2834</v>
      </c>
      <c r="J18278" t="s">
        <v>119</v>
      </c>
      <c r="K18278" t="s">
        <v>24</v>
      </c>
      <c r="L18278" t="s">
        <v>17</v>
      </c>
      <c r="M18278" t="s">
        <v>442</v>
      </c>
    </row>
    <row r="18279" spans="1:13" x14ac:dyDescent="0.3">
      <c r="A18279" t="s">
        <v>14545</v>
      </c>
      <c r="C18279" t="s">
        <v>14108</v>
      </c>
      <c r="D18279">
        <v>7</v>
      </c>
      <c r="E18279" s="1">
        <v>15312</v>
      </c>
      <c r="G18279" t="s">
        <v>34</v>
      </c>
      <c r="H18279" t="s">
        <v>6143</v>
      </c>
      <c r="I18279" t="s">
        <v>14546</v>
      </c>
      <c r="J18279" t="s">
        <v>433</v>
      </c>
      <c r="K18279" t="s">
        <v>24</v>
      </c>
      <c r="L18279" t="s">
        <v>25</v>
      </c>
      <c r="M18279" t="s">
        <v>6146</v>
      </c>
    </row>
    <row r="18280" spans="1:13" x14ac:dyDescent="0.3">
      <c r="A18280" t="s">
        <v>7127</v>
      </c>
      <c r="C18280" t="s">
        <v>6985</v>
      </c>
      <c r="D18280">
        <v>6</v>
      </c>
      <c r="E18280" s="1">
        <v>18100</v>
      </c>
      <c r="G18280" t="s">
        <v>34</v>
      </c>
      <c r="H18280" t="s">
        <v>6143</v>
      </c>
      <c r="I18280" t="s">
        <v>7128</v>
      </c>
      <c r="J18280" t="s">
        <v>307</v>
      </c>
      <c r="K18280" t="s">
        <v>24</v>
      </c>
      <c r="L18280" t="s">
        <v>25</v>
      </c>
      <c r="M18280" t="s">
        <v>6146</v>
      </c>
    </row>
    <row r="18281" spans="1:13" x14ac:dyDescent="0.3">
      <c r="A18281" t="s">
        <v>36552</v>
      </c>
      <c r="C18281" t="s">
        <v>36503</v>
      </c>
      <c r="D18281">
        <v>3</v>
      </c>
      <c r="E18281" s="1">
        <v>36104</v>
      </c>
      <c r="G18281" t="s">
        <v>34</v>
      </c>
      <c r="H18281" t="s">
        <v>6143</v>
      </c>
      <c r="I18281" t="s">
        <v>36553</v>
      </c>
      <c r="J18281" t="s">
        <v>124</v>
      </c>
      <c r="K18281" t="s">
        <v>24</v>
      </c>
      <c r="L18281" t="s">
        <v>25</v>
      </c>
      <c r="M18281" t="s">
        <v>6146</v>
      </c>
    </row>
    <row r="18282" spans="1:13" x14ac:dyDescent="0.3">
      <c r="A18282" t="s">
        <v>2764</v>
      </c>
      <c r="C18282" t="s">
        <v>2269</v>
      </c>
      <c r="D18282">
        <v>1</v>
      </c>
      <c r="E18282" s="1">
        <v>70000</v>
      </c>
      <c r="G18282" t="s">
        <v>21</v>
      </c>
      <c r="H18282" t="s">
        <v>77</v>
      </c>
      <c r="I18282" t="s">
        <v>156</v>
      </c>
      <c r="J18282" t="s">
        <v>22</v>
      </c>
      <c r="K18282" t="s">
        <v>24</v>
      </c>
      <c r="L18282" t="s">
        <v>25</v>
      </c>
      <c r="M18282" t="s">
        <v>26</v>
      </c>
    </row>
    <row r="18283" spans="1:13" x14ac:dyDescent="0.3">
      <c r="A18283" t="s">
        <v>2764</v>
      </c>
      <c r="C18283" t="s">
        <v>30756</v>
      </c>
      <c r="D18283">
        <v>1</v>
      </c>
      <c r="E18283" s="1">
        <v>15000</v>
      </c>
      <c r="G18283" t="s">
        <v>21</v>
      </c>
      <c r="H18283" t="s">
        <v>77</v>
      </c>
      <c r="I18283" t="s">
        <v>156</v>
      </c>
      <c r="J18283" t="s">
        <v>22</v>
      </c>
      <c r="K18283" t="s">
        <v>24</v>
      </c>
      <c r="L18283" t="s">
        <v>25</v>
      </c>
      <c r="M18283" t="s">
        <v>26</v>
      </c>
    </row>
    <row r="18284" spans="1:13" x14ac:dyDescent="0.3">
      <c r="A18284" t="s">
        <v>2764</v>
      </c>
      <c r="C18284" t="s">
        <v>23373</v>
      </c>
      <c r="D18284">
        <v>2</v>
      </c>
      <c r="E18284" s="1">
        <v>2500</v>
      </c>
      <c r="G18284" t="s">
        <v>21</v>
      </c>
      <c r="H18284" t="s">
        <v>68</v>
      </c>
      <c r="I18284" t="s">
        <v>156</v>
      </c>
      <c r="J18284" t="s">
        <v>22</v>
      </c>
      <c r="K18284" t="s">
        <v>24</v>
      </c>
      <c r="L18284" t="s">
        <v>25</v>
      </c>
      <c r="M18284" t="s">
        <v>26</v>
      </c>
    </row>
    <row r="18285" spans="1:13" x14ac:dyDescent="0.3">
      <c r="A18285" t="s">
        <v>2764</v>
      </c>
      <c r="C18285" t="s">
        <v>9114</v>
      </c>
      <c r="D18285">
        <v>2</v>
      </c>
      <c r="E18285" s="1">
        <v>5000</v>
      </c>
      <c r="G18285" t="s">
        <v>21</v>
      </c>
      <c r="H18285" t="s">
        <v>970</v>
      </c>
      <c r="I18285" t="s">
        <v>156</v>
      </c>
      <c r="J18285" t="s">
        <v>22</v>
      </c>
      <c r="K18285" t="s">
        <v>24</v>
      </c>
      <c r="L18285" t="s">
        <v>25</v>
      </c>
      <c r="M18285" t="s">
        <v>26</v>
      </c>
    </row>
    <row r="18286" spans="1:13" x14ac:dyDescent="0.3">
      <c r="A18286" t="s">
        <v>2764</v>
      </c>
      <c r="C18286" t="s">
        <v>37529</v>
      </c>
      <c r="D18286">
        <v>12</v>
      </c>
      <c r="E18286" s="1">
        <v>3500</v>
      </c>
      <c r="G18286" t="s">
        <v>21</v>
      </c>
      <c r="H18286" t="s">
        <v>970</v>
      </c>
      <c r="I18286" t="s">
        <v>156</v>
      </c>
      <c r="J18286" t="s">
        <v>22</v>
      </c>
      <c r="K18286" t="s">
        <v>24</v>
      </c>
      <c r="L18286" t="s">
        <v>25</v>
      </c>
      <c r="M18286" t="s">
        <v>26</v>
      </c>
    </row>
    <row r="18287" spans="1:13" x14ac:dyDescent="0.3">
      <c r="A18287" t="s">
        <v>28845</v>
      </c>
      <c r="C18287" t="s">
        <v>28715</v>
      </c>
      <c r="D18287">
        <v>24</v>
      </c>
      <c r="E18287" s="1">
        <v>1601452</v>
      </c>
      <c r="G18287" t="s">
        <v>69</v>
      </c>
      <c r="H18287" t="s">
        <v>28846</v>
      </c>
      <c r="I18287" t="s">
        <v>1700</v>
      </c>
      <c r="J18287" t="s">
        <v>1701</v>
      </c>
      <c r="K18287" t="s">
        <v>56</v>
      </c>
      <c r="L18287" t="s">
        <v>38</v>
      </c>
      <c r="M18287" t="s">
        <v>39</v>
      </c>
    </row>
    <row r="18288" spans="1:13" x14ac:dyDescent="0.3">
      <c r="A18288" t="s">
        <v>1133</v>
      </c>
      <c r="C18288" t="s">
        <v>979</v>
      </c>
      <c r="D18288">
        <v>17</v>
      </c>
      <c r="E18288" s="1">
        <v>100000</v>
      </c>
      <c r="G18288" t="s">
        <v>13</v>
      </c>
      <c r="H18288" t="s">
        <v>1134</v>
      </c>
      <c r="I18288" t="s">
        <v>22</v>
      </c>
      <c r="J18288" t="s">
        <v>23</v>
      </c>
      <c r="K18288" t="s">
        <v>24</v>
      </c>
      <c r="L18288" t="s">
        <v>17</v>
      </c>
      <c r="M18288" t="s">
        <v>450</v>
      </c>
    </row>
    <row r="18289" spans="1:13" x14ac:dyDescent="0.3">
      <c r="A18289" t="s">
        <v>1133</v>
      </c>
      <c r="C18289" t="s">
        <v>27408</v>
      </c>
      <c r="D18289">
        <v>24</v>
      </c>
      <c r="E18289" s="1">
        <v>200000</v>
      </c>
      <c r="G18289" t="s">
        <v>13</v>
      </c>
      <c r="H18289" t="s">
        <v>27527</v>
      </c>
      <c r="I18289" t="s">
        <v>22</v>
      </c>
      <c r="J18289" t="s">
        <v>23</v>
      </c>
      <c r="K18289" t="s">
        <v>24</v>
      </c>
      <c r="L18289" t="s">
        <v>17</v>
      </c>
      <c r="M18289" t="s">
        <v>450</v>
      </c>
    </row>
    <row r="18290" spans="1:13" x14ac:dyDescent="0.3">
      <c r="A18290" t="s">
        <v>1133</v>
      </c>
      <c r="C18290" t="s">
        <v>23564</v>
      </c>
      <c r="D18290">
        <v>30</v>
      </c>
      <c r="E18290" s="1">
        <v>2693655</v>
      </c>
      <c r="G18290" t="s">
        <v>34</v>
      </c>
      <c r="H18290" t="s">
        <v>23582</v>
      </c>
      <c r="I18290" t="s">
        <v>22</v>
      </c>
      <c r="J18290" t="s">
        <v>23</v>
      </c>
      <c r="K18290" t="s">
        <v>24</v>
      </c>
      <c r="L18290" t="s">
        <v>17</v>
      </c>
      <c r="M18290" t="s">
        <v>217</v>
      </c>
    </row>
    <row r="18291" spans="1:13" x14ac:dyDescent="0.3">
      <c r="A18291" t="s">
        <v>28017</v>
      </c>
      <c r="C18291" t="s">
        <v>27925</v>
      </c>
      <c r="D18291">
        <v>48</v>
      </c>
      <c r="E18291" s="1">
        <v>2498444</v>
      </c>
      <c r="G18291" t="s">
        <v>34</v>
      </c>
      <c r="H18291" t="s">
        <v>28018</v>
      </c>
      <c r="I18291" t="s">
        <v>428</v>
      </c>
      <c r="K18291" t="s">
        <v>429</v>
      </c>
      <c r="L18291" t="s">
        <v>38</v>
      </c>
      <c r="M18291" t="s">
        <v>39</v>
      </c>
    </row>
    <row r="18292" spans="1:13" x14ac:dyDescent="0.3">
      <c r="A18292" t="s">
        <v>4874</v>
      </c>
      <c r="C18292" t="s">
        <v>4855</v>
      </c>
      <c r="D18292">
        <v>8</v>
      </c>
      <c r="E18292" s="1">
        <v>667000</v>
      </c>
      <c r="G18292" t="s">
        <v>111</v>
      </c>
      <c r="H18292" t="s">
        <v>4875</v>
      </c>
      <c r="I18292" t="s">
        <v>2816</v>
      </c>
      <c r="J18292" t="s">
        <v>119</v>
      </c>
      <c r="K18292" t="s">
        <v>24</v>
      </c>
      <c r="L18292" t="s">
        <v>25</v>
      </c>
      <c r="M18292" t="s">
        <v>120</v>
      </c>
    </row>
    <row r="18293" spans="1:13" x14ac:dyDescent="0.3">
      <c r="A18293" t="s">
        <v>4874</v>
      </c>
      <c r="C18293" t="s">
        <v>22505</v>
      </c>
      <c r="D18293">
        <v>16</v>
      </c>
      <c r="E18293" s="1">
        <v>2500000</v>
      </c>
      <c r="G18293" t="s">
        <v>111</v>
      </c>
      <c r="H18293" t="s">
        <v>16019</v>
      </c>
      <c r="I18293" t="s">
        <v>2816</v>
      </c>
      <c r="J18293" t="s">
        <v>119</v>
      </c>
      <c r="K18293" t="s">
        <v>24</v>
      </c>
      <c r="L18293" t="s">
        <v>25</v>
      </c>
      <c r="M18293" t="s">
        <v>120</v>
      </c>
    </row>
    <row r="18294" spans="1:13" x14ac:dyDescent="0.3">
      <c r="A18294" t="s">
        <v>27517</v>
      </c>
      <c r="C18294" t="s">
        <v>27408</v>
      </c>
      <c r="D18294">
        <v>19</v>
      </c>
      <c r="E18294" s="1">
        <v>200000</v>
      </c>
      <c r="G18294" t="s">
        <v>13</v>
      </c>
      <c r="H18294" t="s">
        <v>27518</v>
      </c>
      <c r="I18294" t="s">
        <v>460</v>
      </c>
      <c r="J18294" t="s">
        <v>30</v>
      </c>
      <c r="K18294" t="s">
        <v>24</v>
      </c>
      <c r="L18294" t="s">
        <v>17</v>
      </c>
      <c r="M18294" t="s">
        <v>450</v>
      </c>
    </row>
    <row r="18295" spans="1:13" x14ac:dyDescent="0.3">
      <c r="A18295" t="s">
        <v>17415</v>
      </c>
      <c r="C18295" t="s">
        <v>17411</v>
      </c>
      <c r="D18295">
        <v>12</v>
      </c>
      <c r="E18295" s="1">
        <v>1000000</v>
      </c>
      <c r="G18295" t="s">
        <v>34</v>
      </c>
      <c r="H18295" t="s">
        <v>970</v>
      </c>
      <c r="I18295" t="s">
        <v>1057</v>
      </c>
      <c r="J18295" t="s">
        <v>165</v>
      </c>
      <c r="K18295" t="s">
        <v>24</v>
      </c>
      <c r="L18295" t="s">
        <v>17</v>
      </c>
      <c r="M18295" t="s">
        <v>87</v>
      </c>
    </row>
    <row r="18296" spans="1:13" x14ac:dyDescent="0.3">
      <c r="A18296" t="s">
        <v>27133</v>
      </c>
      <c r="C18296" t="s">
        <v>27131</v>
      </c>
      <c r="D18296">
        <v>24</v>
      </c>
      <c r="E18296" s="1">
        <v>150000</v>
      </c>
      <c r="G18296" t="s">
        <v>111</v>
      </c>
      <c r="H18296" t="s">
        <v>27134</v>
      </c>
      <c r="I18296" t="s">
        <v>156</v>
      </c>
      <c r="J18296" t="s">
        <v>22</v>
      </c>
      <c r="K18296" t="s">
        <v>24</v>
      </c>
      <c r="L18296" t="s">
        <v>25</v>
      </c>
      <c r="M18296" t="s">
        <v>6109</v>
      </c>
    </row>
    <row r="18297" spans="1:13" x14ac:dyDescent="0.3">
      <c r="A18297" t="s">
        <v>38166</v>
      </c>
      <c r="C18297" t="s">
        <v>38133</v>
      </c>
      <c r="D18297">
        <v>12</v>
      </c>
      <c r="E18297" s="1">
        <v>202467</v>
      </c>
      <c r="G18297" t="s">
        <v>21</v>
      </c>
      <c r="H18297" t="s">
        <v>38167</v>
      </c>
      <c r="I18297" t="s">
        <v>38168</v>
      </c>
      <c r="J18297" t="s">
        <v>9844</v>
      </c>
      <c r="K18297" t="s">
        <v>24</v>
      </c>
      <c r="L18297" t="s">
        <v>25</v>
      </c>
      <c r="M18297" t="s">
        <v>26</v>
      </c>
    </row>
    <row r="18298" spans="1:13" x14ac:dyDescent="0.3">
      <c r="A18298" t="s">
        <v>8207</v>
      </c>
      <c r="C18298" t="s">
        <v>8196</v>
      </c>
      <c r="D18298">
        <v>49</v>
      </c>
      <c r="E18298" s="1">
        <v>947300</v>
      </c>
      <c r="G18298" t="s">
        <v>13</v>
      </c>
      <c r="H18298" t="s">
        <v>8208</v>
      </c>
      <c r="I18298" t="s">
        <v>5624</v>
      </c>
      <c r="J18298" t="s">
        <v>307</v>
      </c>
      <c r="K18298" t="s">
        <v>24</v>
      </c>
      <c r="L18298" t="s">
        <v>17</v>
      </c>
      <c r="M18298" t="s">
        <v>450</v>
      </c>
    </row>
    <row r="18299" spans="1:13" x14ac:dyDescent="0.3">
      <c r="A18299" t="s">
        <v>17646</v>
      </c>
      <c r="C18299" t="s">
        <v>17445</v>
      </c>
      <c r="D18299">
        <v>16</v>
      </c>
      <c r="E18299" s="1">
        <v>6800</v>
      </c>
      <c r="G18299" t="s">
        <v>34</v>
      </c>
      <c r="H18299" t="s">
        <v>6143</v>
      </c>
      <c r="I18299" t="s">
        <v>17647</v>
      </c>
      <c r="J18299" t="s">
        <v>662</v>
      </c>
      <c r="K18299" t="s">
        <v>24</v>
      </c>
      <c r="L18299" t="s">
        <v>25</v>
      </c>
      <c r="M18299" t="s">
        <v>6146</v>
      </c>
    </row>
    <row r="18300" spans="1:13" x14ac:dyDescent="0.3">
      <c r="A18300" t="s">
        <v>109</v>
      </c>
      <c r="C18300" t="s">
        <v>1275</v>
      </c>
      <c r="D18300">
        <v>8</v>
      </c>
      <c r="E18300" s="1">
        <v>1250000</v>
      </c>
      <c r="G18300" t="s">
        <v>111</v>
      </c>
      <c r="H18300" t="s">
        <v>1302</v>
      </c>
      <c r="I18300" t="s">
        <v>22</v>
      </c>
      <c r="J18300" t="s">
        <v>23</v>
      </c>
      <c r="K18300" t="s">
        <v>24</v>
      </c>
      <c r="L18300" t="s">
        <v>25</v>
      </c>
      <c r="M18300" t="s">
        <v>112</v>
      </c>
    </row>
    <row r="18301" spans="1:13" x14ac:dyDescent="0.3">
      <c r="A18301" t="s">
        <v>109</v>
      </c>
      <c r="C18301" t="s">
        <v>14</v>
      </c>
      <c r="D18301">
        <v>6</v>
      </c>
      <c r="E18301" s="1">
        <v>500000</v>
      </c>
      <c r="G18301" t="s">
        <v>111</v>
      </c>
      <c r="H18301" t="s">
        <v>110</v>
      </c>
      <c r="I18301" t="s">
        <v>22</v>
      </c>
      <c r="J18301" t="s">
        <v>23</v>
      </c>
      <c r="K18301" t="s">
        <v>24</v>
      </c>
      <c r="L18301" t="s">
        <v>25</v>
      </c>
      <c r="M18301" t="s">
        <v>112</v>
      </c>
    </row>
    <row r="18302" spans="1:13" x14ac:dyDescent="0.3">
      <c r="A18302" t="s">
        <v>109</v>
      </c>
      <c r="C18302" t="s">
        <v>29922</v>
      </c>
      <c r="D18302">
        <v>13</v>
      </c>
      <c r="E18302" s="1">
        <v>500000</v>
      </c>
      <c r="G18302" t="s">
        <v>111</v>
      </c>
      <c r="H18302" t="s">
        <v>30160</v>
      </c>
      <c r="I18302" t="s">
        <v>22</v>
      </c>
      <c r="J18302" t="s">
        <v>23</v>
      </c>
      <c r="K18302" t="s">
        <v>24</v>
      </c>
      <c r="L18302" t="s">
        <v>25</v>
      </c>
      <c r="M18302" t="s">
        <v>112</v>
      </c>
    </row>
    <row r="18303" spans="1:13" x14ac:dyDescent="0.3">
      <c r="A18303" t="s">
        <v>1106</v>
      </c>
      <c r="C18303" t="s">
        <v>2957</v>
      </c>
      <c r="D18303">
        <v>24</v>
      </c>
      <c r="E18303" s="1">
        <v>500000</v>
      </c>
      <c r="G18303" t="s">
        <v>748</v>
      </c>
      <c r="H18303" t="s">
        <v>68</v>
      </c>
      <c r="I18303" t="s">
        <v>126</v>
      </c>
      <c r="J18303" t="s">
        <v>119</v>
      </c>
      <c r="K18303" t="s">
        <v>24</v>
      </c>
      <c r="L18303" t="s">
        <v>25</v>
      </c>
      <c r="M18303" t="s">
        <v>3510</v>
      </c>
    </row>
    <row r="18304" spans="1:13" x14ac:dyDescent="0.3">
      <c r="A18304" t="s">
        <v>1106</v>
      </c>
      <c r="C18304" t="s">
        <v>979</v>
      </c>
      <c r="D18304">
        <v>25</v>
      </c>
      <c r="E18304" s="1">
        <v>500000</v>
      </c>
      <c r="G18304" t="s">
        <v>69</v>
      </c>
      <c r="H18304" t="s">
        <v>77</v>
      </c>
      <c r="I18304" t="s">
        <v>126</v>
      </c>
      <c r="J18304" t="s">
        <v>119</v>
      </c>
      <c r="K18304" t="s">
        <v>24</v>
      </c>
      <c r="L18304" t="s">
        <v>25</v>
      </c>
      <c r="M18304" t="s">
        <v>221</v>
      </c>
    </row>
    <row r="18305" spans="1:13" x14ac:dyDescent="0.3">
      <c r="A18305" t="s">
        <v>1106</v>
      </c>
      <c r="C18305" t="s">
        <v>29922</v>
      </c>
      <c r="D18305">
        <v>23</v>
      </c>
      <c r="E18305" s="1">
        <v>500000</v>
      </c>
      <c r="G18305" t="s">
        <v>69</v>
      </c>
      <c r="H18305" t="s">
        <v>30042</v>
      </c>
      <c r="I18305" t="s">
        <v>126</v>
      </c>
      <c r="J18305" t="s">
        <v>119</v>
      </c>
      <c r="K18305" t="s">
        <v>24</v>
      </c>
      <c r="L18305" t="s">
        <v>25</v>
      </c>
      <c r="M18305" t="s">
        <v>221</v>
      </c>
    </row>
    <row r="18306" spans="1:13" x14ac:dyDescent="0.3">
      <c r="A18306" t="s">
        <v>1106</v>
      </c>
      <c r="C18306" t="s">
        <v>30851</v>
      </c>
      <c r="D18306">
        <v>23</v>
      </c>
      <c r="E18306" s="1">
        <v>500000</v>
      </c>
      <c r="G18306" t="s">
        <v>69</v>
      </c>
      <c r="H18306" t="s">
        <v>30878</v>
      </c>
      <c r="I18306" t="s">
        <v>126</v>
      </c>
      <c r="J18306" t="s">
        <v>119</v>
      </c>
      <c r="K18306" t="s">
        <v>24</v>
      </c>
      <c r="L18306" t="s">
        <v>25</v>
      </c>
      <c r="M18306" t="s">
        <v>221</v>
      </c>
    </row>
    <row r="18307" spans="1:13" x14ac:dyDescent="0.3">
      <c r="A18307" t="s">
        <v>1106</v>
      </c>
      <c r="C18307" t="s">
        <v>24055</v>
      </c>
      <c r="D18307">
        <v>3</v>
      </c>
      <c r="E18307" s="1">
        <v>100000</v>
      </c>
      <c r="G18307" t="s">
        <v>111</v>
      </c>
      <c r="H18307" t="s">
        <v>24357</v>
      </c>
      <c r="I18307" t="s">
        <v>126</v>
      </c>
      <c r="J18307" t="s">
        <v>119</v>
      </c>
      <c r="K18307" t="s">
        <v>24</v>
      </c>
      <c r="L18307" t="s">
        <v>25</v>
      </c>
      <c r="M18307" t="s">
        <v>87</v>
      </c>
    </row>
    <row r="18308" spans="1:13" x14ac:dyDescent="0.3">
      <c r="A18308" t="s">
        <v>1106</v>
      </c>
      <c r="C18308" t="s">
        <v>23373</v>
      </c>
      <c r="D18308">
        <v>24</v>
      </c>
      <c r="E18308" s="1">
        <v>500000</v>
      </c>
      <c r="G18308" t="s">
        <v>69</v>
      </c>
      <c r="H18308" t="s">
        <v>23399</v>
      </c>
      <c r="I18308" t="s">
        <v>126</v>
      </c>
      <c r="J18308" t="s">
        <v>119</v>
      </c>
      <c r="K18308" t="s">
        <v>24</v>
      </c>
      <c r="L18308" t="s">
        <v>25</v>
      </c>
      <c r="M18308" t="s">
        <v>221</v>
      </c>
    </row>
    <row r="18309" spans="1:13" x14ac:dyDescent="0.3">
      <c r="A18309" t="s">
        <v>1106</v>
      </c>
      <c r="C18309" t="s">
        <v>11813</v>
      </c>
      <c r="D18309">
        <v>22</v>
      </c>
      <c r="E18309" s="1">
        <v>800000</v>
      </c>
      <c r="G18309" t="s">
        <v>69</v>
      </c>
      <c r="H18309" t="s">
        <v>12192</v>
      </c>
      <c r="I18309" t="s">
        <v>126</v>
      </c>
      <c r="J18309" t="s">
        <v>119</v>
      </c>
      <c r="K18309" t="s">
        <v>24</v>
      </c>
      <c r="L18309" t="s">
        <v>25</v>
      </c>
      <c r="M18309" t="s">
        <v>221</v>
      </c>
    </row>
    <row r="18310" spans="1:13" x14ac:dyDescent="0.3">
      <c r="A18310" t="s">
        <v>17799</v>
      </c>
      <c r="C18310" t="s">
        <v>22505</v>
      </c>
      <c r="D18310">
        <v>31</v>
      </c>
      <c r="E18310" s="1">
        <v>904355</v>
      </c>
      <c r="G18310" t="s">
        <v>48</v>
      </c>
      <c r="H18310" t="s">
        <v>22557</v>
      </c>
      <c r="I18310" t="s">
        <v>867</v>
      </c>
      <c r="J18310" t="s">
        <v>280</v>
      </c>
      <c r="K18310" t="s">
        <v>24</v>
      </c>
      <c r="L18310" t="s">
        <v>38</v>
      </c>
      <c r="M18310" t="s">
        <v>331</v>
      </c>
    </row>
    <row r="18311" spans="1:13" x14ac:dyDescent="0.3">
      <c r="A18311" t="s">
        <v>17799</v>
      </c>
      <c r="C18311" t="s">
        <v>36770</v>
      </c>
      <c r="D18311">
        <v>48</v>
      </c>
      <c r="E18311" s="1">
        <v>8000000</v>
      </c>
      <c r="G18311" t="s">
        <v>48</v>
      </c>
      <c r="H18311" t="s">
        <v>36815</v>
      </c>
      <c r="I18311" t="s">
        <v>867</v>
      </c>
      <c r="J18311" t="s">
        <v>280</v>
      </c>
      <c r="K18311" t="s">
        <v>24</v>
      </c>
      <c r="L18311" t="s">
        <v>38</v>
      </c>
      <c r="M18311" t="s">
        <v>331</v>
      </c>
    </row>
    <row r="18312" spans="1:13" x14ac:dyDescent="0.3">
      <c r="A18312" t="s">
        <v>17799</v>
      </c>
      <c r="C18312" t="s">
        <v>17710</v>
      </c>
      <c r="D18312">
        <v>63</v>
      </c>
      <c r="E18312" s="1">
        <v>5447746</v>
      </c>
      <c r="G18312" t="s">
        <v>48</v>
      </c>
      <c r="H18312" t="s">
        <v>17800</v>
      </c>
      <c r="I18312" t="s">
        <v>867</v>
      </c>
      <c r="J18312" t="s">
        <v>280</v>
      </c>
      <c r="K18312" t="s">
        <v>24</v>
      </c>
      <c r="L18312" t="s">
        <v>38</v>
      </c>
      <c r="M18312" t="s">
        <v>331</v>
      </c>
    </row>
    <row r="18313" spans="1:13" x14ac:dyDescent="0.3">
      <c r="A18313" t="s">
        <v>17799</v>
      </c>
      <c r="C18313" t="s">
        <v>24725</v>
      </c>
      <c r="D18313">
        <v>36</v>
      </c>
      <c r="E18313" s="1">
        <v>2230642</v>
      </c>
      <c r="G18313" t="s">
        <v>48</v>
      </c>
      <c r="H18313" t="s">
        <v>24738</v>
      </c>
      <c r="I18313" t="s">
        <v>867</v>
      </c>
      <c r="J18313" t="s">
        <v>280</v>
      </c>
      <c r="K18313" t="s">
        <v>24</v>
      </c>
      <c r="L18313" t="s">
        <v>38</v>
      </c>
      <c r="M18313" t="s">
        <v>331</v>
      </c>
    </row>
    <row r="18314" spans="1:13" x14ac:dyDescent="0.3">
      <c r="A18314" t="s">
        <v>23254</v>
      </c>
      <c r="C18314" t="s">
        <v>31019</v>
      </c>
      <c r="D18314">
        <v>37</v>
      </c>
      <c r="E18314" s="1">
        <v>6000000</v>
      </c>
      <c r="G18314" t="s">
        <v>34</v>
      </c>
      <c r="H18314" t="s">
        <v>31070</v>
      </c>
      <c r="I18314" t="s">
        <v>359</v>
      </c>
      <c r="K18314" t="s">
        <v>189</v>
      </c>
      <c r="L18314" t="s">
        <v>38</v>
      </c>
      <c r="M18314" t="s">
        <v>2286</v>
      </c>
    </row>
    <row r="18315" spans="1:13" x14ac:dyDescent="0.3">
      <c r="A18315" t="s">
        <v>23254</v>
      </c>
      <c r="C18315" t="s">
        <v>23213</v>
      </c>
      <c r="D18315">
        <v>22</v>
      </c>
      <c r="E18315" s="1">
        <v>3621234</v>
      </c>
      <c r="G18315" t="s">
        <v>34</v>
      </c>
      <c r="H18315" t="s">
        <v>23255</v>
      </c>
      <c r="I18315" t="s">
        <v>359</v>
      </c>
      <c r="K18315" t="s">
        <v>189</v>
      </c>
      <c r="L18315" t="s">
        <v>38</v>
      </c>
      <c r="M18315" t="s">
        <v>1024</v>
      </c>
    </row>
    <row r="18316" spans="1:13" x14ac:dyDescent="0.3">
      <c r="A18316" t="s">
        <v>26474</v>
      </c>
      <c r="C18316" t="s">
        <v>26449</v>
      </c>
      <c r="D18316">
        <v>2</v>
      </c>
      <c r="E18316" s="1">
        <v>59100</v>
      </c>
      <c r="G18316" t="s">
        <v>111</v>
      </c>
      <c r="H18316" t="s">
        <v>26475</v>
      </c>
      <c r="I18316" t="s">
        <v>5383</v>
      </c>
      <c r="J18316" t="s">
        <v>1169</v>
      </c>
      <c r="K18316" t="s">
        <v>24</v>
      </c>
      <c r="L18316" t="s">
        <v>25</v>
      </c>
      <c r="M18316" t="s">
        <v>120</v>
      </c>
    </row>
    <row r="18317" spans="1:13" x14ac:dyDescent="0.3">
      <c r="A18317" t="s">
        <v>15106</v>
      </c>
      <c r="C18317" t="s">
        <v>15008</v>
      </c>
      <c r="D18317">
        <v>4</v>
      </c>
      <c r="E18317" s="1">
        <v>7754</v>
      </c>
      <c r="G18317" t="s">
        <v>34</v>
      </c>
      <c r="H18317" t="s">
        <v>6143</v>
      </c>
      <c r="I18317" t="s">
        <v>15107</v>
      </c>
      <c r="J18317" t="s">
        <v>761</v>
      </c>
      <c r="K18317" t="s">
        <v>24</v>
      </c>
      <c r="L18317" t="s">
        <v>25</v>
      </c>
      <c r="M18317" t="s">
        <v>6146</v>
      </c>
    </row>
    <row r="18318" spans="1:13" x14ac:dyDescent="0.3">
      <c r="A18318" t="s">
        <v>17668</v>
      </c>
      <c r="C18318" t="s">
        <v>17445</v>
      </c>
      <c r="D18318">
        <v>16</v>
      </c>
      <c r="E18318" s="1">
        <v>11115</v>
      </c>
      <c r="G18318" t="s">
        <v>34</v>
      </c>
      <c r="H18318" t="s">
        <v>6143</v>
      </c>
      <c r="I18318" t="s">
        <v>17669</v>
      </c>
      <c r="J18318" t="s">
        <v>662</v>
      </c>
      <c r="K18318" t="s">
        <v>24</v>
      </c>
      <c r="L18318" t="s">
        <v>25</v>
      </c>
      <c r="M18318" t="s">
        <v>6146</v>
      </c>
    </row>
    <row r="18319" spans="1:13" x14ac:dyDescent="0.3">
      <c r="A18319" t="s">
        <v>7119</v>
      </c>
      <c r="C18319" t="s">
        <v>24500</v>
      </c>
      <c r="D18319">
        <v>13</v>
      </c>
      <c r="E18319" s="1">
        <v>73500</v>
      </c>
      <c r="G18319" t="s">
        <v>34</v>
      </c>
      <c r="H18319" t="s">
        <v>18250</v>
      </c>
      <c r="I18319" t="s">
        <v>7120</v>
      </c>
      <c r="J18319" t="s">
        <v>307</v>
      </c>
      <c r="K18319" t="s">
        <v>24</v>
      </c>
      <c r="L18319" t="s">
        <v>25</v>
      </c>
      <c r="M18319" t="s">
        <v>6146</v>
      </c>
    </row>
    <row r="18320" spans="1:13" x14ac:dyDescent="0.3">
      <c r="A18320" t="s">
        <v>7119</v>
      </c>
      <c r="C18320" t="s">
        <v>6985</v>
      </c>
      <c r="D18320">
        <v>6</v>
      </c>
      <c r="E18320" s="1">
        <v>114941</v>
      </c>
      <c r="G18320" t="s">
        <v>34</v>
      </c>
      <c r="H18320" t="s">
        <v>6143</v>
      </c>
      <c r="I18320" t="s">
        <v>7120</v>
      </c>
      <c r="J18320" t="s">
        <v>307</v>
      </c>
      <c r="K18320" t="s">
        <v>24</v>
      </c>
      <c r="L18320" t="s">
        <v>25</v>
      </c>
      <c r="M18320" t="s">
        <v>6146</v>
      </c>
    </row>
    <row r="18321" spans="1:13" x14ac:dyDescent="0.3">
      <c r="A18321" t="s">
        <v>7119</v>
      </c>
      <c r="C18321" t="s">
        <v>6985</v>
      </c>
      <c r="D18321">
        <v>6</v>
      </c>
      <c r="E18321" s="1">
        <v>30331</v>
      </c>
      <c r="G18321" t="s">
        <v>34</v>
      </c>
      <c r="H18321" t="s">
        <v>6143</v>
      </c>
      <c r="I18321" t="s">
        <v>7120</v>
      </c>
      <c r="J18321" t="s">
        <v>307</v>
      </c>
      <c r="K18321" t="s">
        <v>24</v>
      </c>
      <c r="L18321" t="s">
        <v>25</v>
      </c>
      <c r="M18321" t="s">
        <v>6146</v>
      </c>
    </row>
    <row r="18322" spans="1:13" x14ac:dyDescent="0.3">
      <c r="A18322" t="s">
        <v>15218</v>
      </c>
      <c r="C18322" t="s">
        <v>18238</v>
      </c>
      <c r="D18322">
        <v>9</v>
      </c>
      <c r="E18322" s="1">
        <v>33000</v>
      </c>
      <c r="G18322" t="s">
        <v>34</v>
      </c>
      <c r="H18322" t="s">
        <v>18250</v>
      </c>
      <c r="I18322" t="s">
        <v>15217</v>
      </c>
      <c r="J18322" t="s">
        <v>119</v>
      </c>
      <c r="K18322" t="s">
        <v>24</v>
      </c>
      <c r="L18322" t="s">
        <v>25</v>
      </c>
      <c r="M18322" t="s">
        <v>6146</v>
      </c>
    </row>
    <row r="18323" spans="1:13" x14ac:dyDescent="0.3">
      <c r="A18323" t="s">
        <v>15218</v>
      </c>
      <c r="C18323" t="s">
        <v>31728</v>
      </c>
      <c r="D18323">
        <v>6</v>
      </c>
      <c r="E18323" s="1">
        <v>22179</v>
      </c>
      <c r="G18323" t="s">
        <v>34</v>
      </c>
      <c r="H18323" t="s">
        <v>6143</v>
      </c>
      <c r="I18323" t="s">
        <v>1456</v>
      </c>
      <c r="J18323" t="s">
        <v>165</v>
      </c>
      <c r="K18323" t="s">
        <v>24</v>
      </c>
      <c r="L18323" t="s">
        <v>25</v>
      </c>
      <c r="M18323" t="s">
        <v>6146</v>
      </c>
    </row>
    <row r="18324" spans="1:13" x14ac:dyDescent="0.3">
      <c r="A18324" t="s">
        <v>15218</v>
      </c>
      <c r="C18324" t="s">
        <v>15182</v>
      </c>
      <c r="D18324">
        <v>5</v>
      </c>
      <c r="E18324" s="1">
        <v>56000</v>
      </c>
      <c r="G18324" t="s">
        <v>34</v>
      </c>
      <c r="H18324" t="s">
        <v>6143</v>
      </c>
      <c r="I18324" t="s">
        <v>15217</v>
      </c>
      <c r="J18324" t="s">
        <v>119</v>
      </c>
      <c r="K18324" t="s">
        <v>24</v>
      </c>
      <c r="L18324" t="s">
        <v>25</v>
      </c>
      <c r="M18324" t="s">
        <v>6146</v>
      </c>
    </row>
    <row r="18325" spans="1:13" x14ac:dyDescent="0.3">
      <c r="A18325" t="s">
        <v>13789</v>
      </c>
      <c r="C18325" t="s">
        <v>18470</v>
      </c>
      <c r="D18325">
        <v>2</v>
      </c>
      <c r="E18325" s="1">
        <v>20705</v>
      </c>
      <c r="G18325" t="s">
        <v>34</v>
      </c>
      <c r="H18325" t="s">
        <v>6143</v>
      </c>
      <c r="I18325" t="s">
        <v>1456</v>
      </c>
      <c r="J18325" t="s">
        <v>372</v>
      </c>
      <c r="K18325" t="s">
        <v>24</v>
      </c>
      <c r="L18325" t="s">
        <v>25</v>
      </c>
      <c r="M18325" t="s">
        <v>6146</v>
      </c>
    </row>
    <row r="18326" spans="1:13" x14ac:dyDescent="0.3">
      <c r="A18326" t="s">
        <v>13789</v>
      </c>
      <c r="C18326" t="s">
        <v>13456</v>
      </c>
      <c r="D18326">
        <v>7</v>
      </c>
      <c r="E18326" s="1">
        <v>18772</v>
      </c>
      <c r="G18326" t="s">
        <v>34</v>
      </c>
      <c r="H18326" t="s">
        <v>6143</v>
      </c>
      <c r="I18326" t="s">
        <v>1456</v>
      </c>
      <c r="J18326" t="s">
        <v>30</v>
      </c>
      <c r="K18326" t="s">
        <v>24</v>
      </c>
      <c r="L18326" t="s">
        <v>25</v>
      </c>
      <c r="M18326" t="s">
        <v>6146</v>
      </c>
    </row>
    <row r="18327" spans="1:13" x14ac:dyDescent="0.3">
      <c r="A18327" t="s">
        <v>6154</v>
      </c>
      <c r="C18327" t="s">
        <v>6098</v>
      </c>
      <c r="D18327">
        <v>3</v>
      </c>
      <c r="E18327" s="1">
        <v>50385</v>
      </c>
      <c r="G18327" t="s">
        <v>34</v>
      </c>
      <c r="H18327" t="s">
        <v>6143</v>
      </c>
      <c r="I18327" t="s">
        <v>6155</v>
      </c>
      <c r="J18327" t="s">
        <v>6145</v>
      </c>
      <c r="K18327" t="s">
        <v>24</v>
      </c>
      <c r="L18327" t="s">
        <v>25</v>
      </c>
      <c r="M18327" t="s">
        <v>6146</v>
      </c>
    </row>
    <row r="18328" spans="1:13" x14ac:dyDescent="0.3">
      <c r="A18328" t="s">
        <v>36668</v>
      </c>
      <c r="C18328" t="s">
        <v>36666</v>
      </c>
      <c r="D18328">
        <v>36</v>
      </c>
      <c r="E18328" s="1">
        <v>400000</v>
      </c>
      <c r="G18328" t="s">
        <v>13</v>
      </c>
      <c r="H18328" t="s">
        <v>6121</v>
      </c>
      <c r="I18328" t="s">
        <v>70</v>
      </c>
      <c r="J18328" t="s">
        <v>70</v>
      </c>
      <c r="K18328" t="s">
        <v>24</v>
      </c>
      <c r="L18328" t="s">
        <v>17</v>
      </c>
      <c r="M18328" t="s">
        <v>87</v>
      </c>
    </row>
    <row r="18329" spans="1:13" x14ac:dyDescent="0.3">
      <c r="A18329" t="s">
        <v>37405</v>
      </c>
      <c r="C18329" t="s">
        <v>37363</v>
      </c>
      <c r="D18329">
        <v>12</v>
      </c>
      <c r="E18329" s="1">
        <v>30000</v>
      </c>
      <c r="G18329" t="s">
        <v>111</v>
      </c>
      <c r="H18329" t="s">
        <v>37397</v>
      </c>
      <c r="I18329" t="s">
        <v>37406</v>
      </c>
      <c r="J18329" t="s">
        <v>22</v>
      </c>
      <c r="K18329" t="s">
        <v>24</v>
      </c>
      <c r="L18329" t="s">
        <v>25</v>
      </c>
      <c r="M18329" t="s">
        <v>141</v>
      </c>
    </row>
    <row r="18330" spans="1:13" x14ac:dyDescent="0.3">
      <c r="A18330" t="s">
        <v>18828</v>
      </c>
      <c r="C18330" t="s">
        <v>18470</v>
      </c>
      <c r="D18330">
        <v>4</v>
      </c>
      <c r="E18330" s="1">
        <v>7215</v>
      </c>
      <c r="G18330" t="s">
        <v>34</v>
      </c>
      <c r="H18330" t="s">
        <v>6143</v>
      </c>
      <c r="I18330" t="s">
        <v>18829</v>
      </c>
      <c r="J18330" t="s">
        <v>3203</v>
      </c>
      <c r="K18330" t="s">
        <v>24</v>
      </c>
      <c r="L18330" t="s">
        <v>25</v>
      </c>
      <c r="M18330" t="s">
        <v>6146</v>
      </c>
    </row>
    <row r="18331" spans="1:13" x14ac:dyDescent="0.3">
      <c r="A18331" t="s">
        <v>18830</v>
      </c>
      <c r="C18331" t="s">
        <v>18470</v>
      </c>
      <c r="D18331">
        <v>4</v>
      </c>
      <c r="E18331" s="1">
        <v>11120</v>
      </c>
      <c r="G18331" t="s">
        <v>34</v>
      </c>
      <c r="H18331" t="s">
        <v>6143</v>
      </c>
      <c r="I18331" t="s">
        <v>18831</v>
      </c>
      <c r="J18331" t="s">
        <v>3203</v>
      </c>
      <c r="K18331" t="s">
        <v>24</v>
      </c>
      <c r="L18331" t="s">
        <v>25</v>
      </c>
      <c r="M18331" t="s">
        <v>6146</v>
      </c>
    </row>
    <row r="18332" spans="1:13" x14ac:dyDescent="0.3">
      <c r="A18332" t="s">
        <v>31975</v>
      </c>
      <c r="C18332" t="s">
        <v>31866</v>
      </c>
      <c r="D18332">
        <v>4</v>
      </c>
      <c r="E18332" s="1">
        <v>4905</v>
      </c>
      <c r="G18332" t="s">
        <v>34</v>
      </c>
      <c r="H18332" t="s">
        <v>6143</v>
      </c>
      <c r="I18332" t="s">
        <v>31976</v>
      </c>
      <c r="J18332" t="s">
        <v>732</v>
      </c>
      <c r="K18332" t="s">
        <v>24</v>
      </c>
      <c r="L18332" t="s">
        <v>25</v>
      </c>
      <c r="M18332" t="s">
        <v>6146</v>
      </c>
    </row>
    <row r="18333" spans="1:13" x14ac:dyDescent="0.3">
      <c r="A18333" t="s">
        <v>37922</v>
      </c>
      <c r="C18333" t="s">
        <v>37919</v>
      </c>
      <c r="D18333">
        <v>37</v>
      </c>
      <c r="E18333" s="1">
        <v>1710301</v>
      </c>
      <c r="G18333" t="s">
        <v>13</v>
      </c>
      <c r="H18333" t="s">
        <v>37923</v>
      </c>
      <c r="I18333" t="s">
        <v>1359</v>
      </c>
      <c r="J18333" t="s">
        <v>70</v>
      </c>
      <c r="K18333" t="s">
        <v>24</v>
      </c>
      <c r="L18333" t="s">
        <v>170</v>
      </c>
      <c r="M18333" t="s">
        <v>31</v>
      </c>
    </row>
    <row r="18334" spans="1:13" x14ac:dyDescent="0.3">
      <c r="A18334" t="s">
        <v>35060</v>
      </c>
      <c r="C18334" t="s">
        <v>34985</v>
      </c>
      <c r="D18334">
        <v>20</v>
      </c>
      <c r="E18334" s="1">
        <v>50000</v>
      </c>
      <c r="G18334" t="s">
        <v>111</v>
      </c>
      <c r="H18334" t="s">
        <v>35061</v>
      </c>
      <c r="I18334" t="s">
        <v>14503</v>
      </c>
      <c r="J18334" t="s">
        <v>288</v>
      </c>
      <c r="K18334" t="s">
        <v>24</v>
      </c>
      <c r="L18334" t="s">
        <v>25</v>
      </c>
      <c r="M18334" t="s">
        <v>6109</v>
      </c>
    </row>
    <row r="18335" spans="1:13" x14ac:dyDescent="0.3">
      <c r="A18335" t="s">
        <v>24739</v>
      </c>
      <c r="C18335" t="s">
        <v>24725</v>
      </c>
      <c r="D18335">
        <v>24</v>
      </c>
      <c r="E18335" s="1">
        <v>320000</v>
      </c>
      <c r="G18335" t="s">
        <v>111</v>
      </c>
      <c r="H18335" t="s">
        <v>24740</v>
      </c>
      <c r="I18335" t="s">
        <v>287</v>
      </c>
      <c r="J18335" t="s">
        <v>288</v>
      </c>
      <c r="K18335" t="s">
        <v>24</v>
      </c>
      <c r="L18335" t="s">
        <v>25</v>
      </c>
      <c r="M18335" t="s">
        <v>6109</v>
      </c>
    </row>
    <row r="18336" spans="1:13" x14ac:dyDescent="0.3">
      <c r="A18336" t="s">
        <v>20097</v>
      </c>
      <c r="C18336" t="s">
        <v>19936</v>
      </c>
      <c r="D18336">
        <v>5</v>
      </c>
      <c r="E18336" s="1">
        <v>26247</v>
      </c>
      <c r="G18336" t="s">
        <v>34</v>
      </c>
      <c r="H18336" t="s">
        <v>6143</v>
      </c>
      <c r="I18336" t="s">
        <v>19723</v>
      </c>
      <c r="J18336" t="s">
        <v>9844</v>
      </c>
      <c r="K18336" t="s">
        <v>24</v>
      </c>
      <c r="L18336" t="s">
        <v>25</v>
      </c>
      <c r="M18336" t="s">
        <v>6146</v>
      </c>
    </row>
    <row r="18337" spans="1:13" x14ac:dyDescent="0.3">
      <c r="A18337" t="s">
        <v>8287</v>
      </c>
      <c r="C18337" t="s">
        <v>28715</v>
      </c>
      <c r="D18337">
        <v>40</v>
      </c>
      <c r="E18337" s="1">
        <v>1270105</v>
      </c>
      <c r="G18337" t="s">
        <v>111</v>
      </c>
      <c r="H18337" t="s">
        <v>28777</v>
      </c>
      <c r="I18337" t="s">
        <v>2541</v>
      </c>
      <c r="J18337" t="s">
        <v>288</v>
      </c>
      <c r="K18337" t="s">
        <v>24</v>
      </c>
      <c r="L18337" t="s">
        <v>25</v>
      </c>
      <c r="M18337" t="s">
        <v>322</v>
      </c>
    </row>
    <row r="18338" spans="1:13" x14ac:dyDescent="0.3">
      <c r="A18338" t="s">
        <v>8287</v>
      </c>
      <c r="C18338" t="s">
        <v>8196</v>
      </c>
      <c r="D18338">
        <v>7</v>
      </c>
      <c r="E18338" s="1">
        <v>105193</v>
      </c>
      <c r="G18338" t="s">
        <v>111</v>
      </c>
      <c r="H18338" t="s">
        <v>8288</v>
      </c>
      <c r="I18338" t="s">
        <v>2541</v>
      </c>
      <c r="J18338" t="s">
        <v>288</v>
      </c>
      <c r="K18338" t="s">
        <v>24</v>
      </c>
      <c r="L18338" t="s">
        <v>25</v>
      </c>
      <c r="M18338" t="s">
        <v>120</v>
      </c>
    </row>
    <row r="18339" spans="1:13" x14ac:dyDescent="0.3">
      <c r="A18339" t="s">
        <v>8287</v>
      </c>
      <c r="C18339" t="s">
        <v>24450</v>
      </c>
      <c r="D18339">
        <v>20</v>
      </c>
      <c r="E18339" s="1">
        <v>1715073</v>
      </c>
      <c r="G18339" t="s">
        <v>111</v>
      </c>
      <c r="H18339" t="s">
        <v>24492</v>
      </c>
      <c r="I18339" t="s">
        <v>2541</v>
      </c>
      <c r="J18339" t="s">
        <v>288</v>
      </c>
      <c r="K18339" t="s">
        <v>24</v>
      </c>
      <c r="L18339" t="s">
        <v>25</v>
      </c>
      <c r="M18339" t="s">
        <v>120</v>
      </c>
    </row>
    <row r="18340" spans="1:13" x14ac:dyDescent="0.3">
      <c r="A18340" t="s">
        <v>36212</v>
      </c>
      <c r="C18340" t="s">
        <v>36143</v>
      </c>
      <c r="D18340">
        <v>24</v>
      </c>
      <c r="E18340" s="1">
        <v>200000</v>
      </c>
      <c r="G18340" t="s">
        <v>21</v>
      </c>
      <c r="H18340" t="s">
        <v>970</v>
      </c>
      <c r="I18340" t="s">
        <v>287</v>
      </c>
      <c r="J18340" t="s">
        <v>288</v>
      </c>
      <c r="K18340" t="s">
        <v>24</v>
      </c>
      <c r="L18340" t="s">
        <v>25</v>
      </c>
      <c r="M18340" t="s">
        <v>26</v>
      </c>
    </row>
    <row r="18341" spans="1:13" x14ac:dyDescent="0.3">
      <c r="A18341" t="s">
        <v>3565</v>
      </c>
      <c r="C18341" t="s">
        <v>2957</v>
      </c>
      <c r="D18341">
        <v>26</v>
      </c>
      <c r="E18341" s="1">
        <v>2683080</v>
      </c>
      <c r="G18341" t="s">
        <v>13</v>
      </c>
      <c r="H18341" t="s">
        <v>3566</v>
      </c>
      <c r="I18341" t="s">
        <v>287</v>
      </c>
      <c r="J18341" t="s">
        <v>288</v>
      </c>
      <c r="K18341" t="s">
        <v>24</v>
      </c>
      <c r="L18341" t="s">
        <v>25</v>
      </c>
      <c r="M18341" t="s">
        <v>345</v>
      </c>
    </row>
    <row r="18342" spans="1:13" x14ac:dyDescent="0.3">
      <c r="A18342" t="s">
        <v>3565</v>
      </c>
      <c r="C18342" t="s">
        <v>27925</v>
      </c>
      <c r="D18342">
        <v>36</v>
      </c>
      <c r="E18342" s="1">
        <v>4701722</v>
      </c>
      <c r="G18342" t="s">
        <v>13</v>
      </c>
      <c r="H18342" t="s">
        <v>27942</v>
      </c>
      <c r="I18342" t="s">
        <v>287</v>
      </c>
      <c r="J18342" t="s">
        <v>288</v>
      </c>
      <c r="K18342" t="s">
        <v>24</v>
      </c>
      <c r="L18342" t="s">
        <v>17</v>
      </c>
      <c r="M18342" t="s">
        <v>31</v>
      </c>
    </row>
    <row r="18343" spans="1:13" x14ac:dyDescent="0.3">
      <c r="A18343" t="s">
        <v>3565</v>
      </c>
      <c r="C18343" t="s">
        <v>27925</v>
      </c>
      <c r="D18343">
        <v>32</v>
      </c>
      <c r="E18343" s="1">
        <v>9546837</v>
      </c>
      <c r="G18343" t="s">
        <v>13</v>
      </c>
      <c r="H18343" t="s">
        <v>27943</v>
      </c>
      <c r="I18343" t="s">
        <v>287</v>
      </c>
      <c r="J18343" t="s">
        <v>288</v>
      </c>
      <c r="K18343" t="s">
        <v>24</v>
      </c>
      <c r="L18343" t="s">
        <v>25</v>
      </c>
      <c r="M18343" t="s">
        <v>345</v>
      </c>
    </row>
    <row r="18344" spans="1:13" x14ac:dyDescent="0.3">
      <c r="A18344" t="s">
        <v>3565</v>
      </c>
      <c r="C18344" t="s">
        <v>28282</v>
      </c>
      <c r="D18344">
        <v>24</v>
      </c>
      <c r="E18344" s="1">
        <v>413804</v>
      </c>
      <c r="G18344" t="s">
        <v>34</v>
      </c>
      <c r="H18344" t="s">
        <v>28632</v>
      </c>
      <c r="I18344" t="s">
        <v>287</v>
      </c>
      <c r="J18344" t="s">
        <v>288</v>
      </c>
      <c r="K18344" t="s">
        <v>24</v>
      </c>
      <c r="L18344" t="s">
        <v>17</v>
      </c>
      <c r="M18344" t="s">
        <v>202</v>
      </c>
    </row>
    <row r="18345" spans="1:13" x14ac:dyDescent="0.3">
      <c r="A18345" t="s">
        <v>3565</v>
      </c>
      <c r="C18345" t="s">
        <v>28282</v>
      </c>
      <c r="D18345">
        <v>24</v>
      </c>
      <c r="E18345" s="1">
        <v>485767</v>
      </c>
      <c r="G18345" t="s">
        <v>34</v>
      </c>
      <c r="H18345" t="s">
        <v>28672</v>
      </c>
      <c r="I18345" t="s">
        <v>287</v>
      </c>
      <c r="J18345" t="s">
        <v>288</v>
      </c>
      <c r="K18345" t="s">
        <v>24</v>
      </c>
      <c r="L18345" t="s">
        <v>17</v>
      </c>
      <c r="M18345" t="s">
        <v>202</v>
      </c>
    </row>
    <row r="18346" spans="1:13" x14ac:dyDescent="0.3">
      <c r="A18346" t="s">
        <v>3565</v>
      </c>
      <c r="C18346" t="s">
        <v>27194</v>
      </c>
      <c r="D18346">
        <v>21</v>
      </c>
      <c r="E18346" s="1">
        <v>1206756</v>
      </c>
      <c r="G18346" t="s">
        <v>13</v>
      </c>
      <c r="H18346" t="s">
        <v>27219</v>
      </c>
      <c r="I18346" t="s">
        <v>287</v>
      </c>
      <c r="J18346" t="s">
        <v>288</v>
      </c>
      <c r="K18346" t="s">
        <v>24</v>
      </c>
      <c r="L18346" t="s">
        <v>17</v>
      </c>
      <c r="M18346" t="s">
        <v>66</v>
      </c>
    </row>
    <row r="18347" spans="1:13" x14ac:dyDescent="0.3">
      <c r="A18347" t="s">
        <v>3565</v>
      </c>
      <c r="C18347" t="s">
        <v>29922</v>
      </c>
      <c r="D18347">
        <v>48</v>
      </c>
      <c r="E18347" s="1">
        <v>6800000</v>
      </c>
      <c r="G18347" t="s">
        <v>13</v>
      </c>
      <c r="H18347" t="s">
        <v>29640</v>
      </c>
      <c r="I18347" t="s">
        <v>287</v>
      </c>
      <c r="J18347" t="s">
        <v>288</v>
      </c>
      <c r="K18347" t="s">
        <v>24</v>
      </c>
      <c r="L18347" t="s">
        <v>17</v>
      </c>
      <c r="M18347" t="s">
        <v>442</v>
      </c>
    </row>
    <row r="18348" spans="1:13" x14ac:dyDescent="0.3">
      <c r="A18348" t="s">
        <v>3565</v>
      </c>
      <c r="C18348" t="s">
        <v>29553</v>
      </c>
      <c r="D18348">
        <v>36</v>
      </c>
      <c r="E18348" s="1">
        <v>636129</v>
      </c>
      <c r="G18348" t="s">
        <v>13</v>
      </c>
      <c r="H18348" t="s">
        <v>29616</v>
      </c>
      <c r="I18348" t="s">
        <v>287</v>
      </c>
      <c r="J18348" t="s">
        <v>288</v>
      </c>
      <c r="K18348" t="s">
        <v>24</v>
      </c>
      <c r="L18348" t="s">
        <v>170</v>
      </c>
      <c r="M18348" t="s">
        <v>31</v>
      </c>
    </row>
    <row r="18349" spans="1:13" x14ac:dyDescent="0.3">
      <c r="A18349" t="s">
        <v>3565</v>
      </c>
      <c r="C18349" t="s">
        <v>30595</v>
      </c>
      <c r="D18349">
        <v>36</v>
      </c>
      <c r="E18349" s="1">
        <v>903838</v>
      </c>
      <c r="G18349" t="s">
        <v>13</v>
      </c>
      <c r="H18349" t="s">
        <v>30725</v>
      </c>
      <c r="I18349" t="s">
        <v>287</v>
      </c>
      <c r="J18349" t="s">
        <v>288</v>
      </c>
      <c r="K18349" t="s">
        <v>24</v>
      </c>
      <c r="L18349" t="s">
        <v>17</v>
      </c>
      <c r="M18349" t="s">
        <v>82</v>
      </c>
    </row>
    <row r="18350" spans="1:13" x14ac:dyDescent="0.3">
      <c r="A18350" t="s">
        <v>3565</v>
      </c>
      <c r="C18350" t="s">
        <v>3657</v>
      </c>
      <c r="D18350">
        <v>14</v>
      </c>
      <c r="E18350" s="1">
        <v>100000</v>
      </c>
      <c r="G18350" t="s">
        <v>13</v>
      </c>
      <c r="H18350" t="s">
        <v>4302</v>
      </c>
      <c r="I18350" t="s">
        <v>287</v>
      </c>
      <c r="J18350" t="s">
        <v>288</v>
      </c>
      <c r="K18350" t="s">
        <v>24</v>
      </c>
      <c r="L18350" t="s">
        <v>17</v>
      </c>
      <c r="M18350" t="s">
        <v>45</v>
      </c>
    </row>
    <row r="18351" spans="1:13" x14ac:dyDescent="0.3">
      <c r="A18351" t="s">
        <v>3565</v>
      </c>
      <c r="C18351" t="s">
        <v>5155</v>
      </c>
      <c r="D18351">
        <v>41</v>
      </c>
      <c r="E18351" s="1">
        <v>8716563</v>
      </c>
      <c r="G18351" t="s">
        <v>34</v>
      </c>
      <c r="H18351" t="s">
        <v>5194</v>
      </c>
      <c r="I18351" t="s">
        <v>287</v>
      </c>
      <c r="J18351" t="s">
        <v>288</v>
      </c>
      <c r="K18351" t="s">
        <v>24</v>
      </c>
      <c r="L18351" t="s">
        <v>17</v>
      </c>
      <c r="M18351" t="s">
        <v>202</v>
      </c>
    </row>
    <row r="18352" spans="1:13" x14ac:dyDescent="0.3">
      <c r="A18352" t="s">
        <v>3565</v>
      </c>
      <c r="C18352" t="s">
        <v>4395</v>
      </c>
      <c r="D18352">
        <v>15</v>
      </c>
      <c r="E18352" s="1">
        <v>98764</v>
      </c>
      <c r="G18352" t="s">
        <v>13</v>
      </c>
      <c r="H18352" t="s">
        <v>4583</v>
      </c>
      <c r="I18352" t="s">
        <v>287</v>
      </c>
      <c r="J18352" t="s">
        <v>288</v>
      </c>
      <c r="K18352" t="s">
        <v>24</v>
      </c>
      <c r="L18352" t="s">
        <v>17</v>
      </c>
      <c r="M18352" t="s">
        <v>45</v>
      </c>
    </row>
    <row r="18353" spans="1:13" x14ac:dyDescent="0.3">
      <c r="A18353" t="s">
        <v>3565</v>
      </c>
      <c r="C18353" t="s">
        <v>5642</v>
      </c>
      <c r="D18353">
        <v>49</v>
      </c>
      <c r="E18353" s="1">
        <v>6857004</v>
      </c>
      <c r="G18353" t="s">
        <v>13</v>
      </c>
      <c r="H18353" t="s">
        <v>5645</v>
      </c>
      <c r="I18353" t="s">
        <v>287</v>
      </c>
      <c r="J18353" t="s">
        <v>288</v>
      </c>
      <c r="K18353" t="s">
        <v>24</v>
      </c>
      <c r="L18353" t="s">
        <v>17</v>
      </c>
      <c r="M18353" t="s">
        <v>31</v>
      </c>
    </row>
    <row r="18354" spans="1:13" x14ac:dyDescent="0.3">
      <c r="A18354" t="s">
        <v>3565</v>
      </c>
      <c r="C18354" t="s">
        <v>22837</v>
      </c>
      <c r="D18354">
        <v>37</v>
      </c>
      <c r="E18354" s="1">
        <v>416973</v>
      </c>
      <c r="G18354" t="s">
        <v>13</v>
      </c>
      <c r="H18354" t="s">
        <v>22998</v>
      </c>
      <c r="I18354" t="s">
        <v>287</v>
      </c>
      <c r="J18354" t="s">
        <v>288</v>
      </c>
      <c r="K18354" t="s">
        <v>24</v>
      </c>
      <c r="L18354" t="s">
        <v>17</v>
      </c>
      <c r="M18354" t="s">
        <v>450</v>
      </c>
    </row>
    <row r="18355" spans="1:13" x14ac:dyDescent="0.3">
      <c r="A18355" t="s">
        <v>3565</v>
      </c>
      <c r="C18355" t="s">
        <v>24055</v>
      </c>
      <c r="D18355">
        <v>32</v>
      </c>
      <c r="E18355" s="1">
        <v>609772</v>
      </c>
      <c r="G18355" t="s">
        <v>34</v>
      </c>
      <c r="H18355" t="s">
        <v>24143</v>
      </c>
      <c r="I18355" t="s">
        <v>287</v>
      </c>
      <c r="J18355" t="s">
        <v>288</v>
      </c>
      <c r="K18355" t="s">
        <v>24</v>
      </c>
      <c r="L18355" t="s">
        <v>17</v>
      </c>
      <c r="M18355" t="s">
        <v>202</v>
      </c>
    </row>
    <row r="18356" spans="1:13" x14ac:dyDescent="0.3">
      <c r="A18356" t="s">
        <v>3565</v>
      </c>
      <c r="C18356" t="s">
        <v>21173</v>
      </c>
      <c r="D18356">
        <v>46</v>
      </c>
      <c r="E18356" s="1">
        <v>2639366</v>
      </c>
      <c r="G18356" t="s">
        <v>13</v>
      </c>
      <c r="H18356" t="s">
        <v>21398</v>
      </c>
      <c r="I18356" t="s">
        <v>287</v>
      </c>
      <c r="J18356" t="s">
        <v>288</v>
      </c>
      <c r="K18356" t="s">
        <v>24</v>
      </c>
      <c r="L18356" t="s">
        <v>17</v>
      </c>
      <c r="M18356" t="s">
        <v>1885</v>
      </c>
    </row>
    <row r="18357" spans="1:13" x14ac:dyDescent="0.3">
      <c r="A18357" t="s">
        <v>3565</v>
      </c>
      <c r="C18357" t="s">
        <v>21907</v>
      </c>
      <c r="D18357">
        <v>73</v>
      </c>
      <c r="E18357" s="1">
        <v>1303692</v>
      </c>
      <c r="G18357" t="s">
        <v>13</v>
      </c>
      <c r="H18357" t="s">
        <v>21969</v>
      </c>
      <c r="I18357" t="s">
        <v>287</v>
      </c>
      <c r="J18357" t="s">
        <v>288</v>
      </c>
      <c r="K18357" t="s">
        <v>24</v>
      </c>
      <c r="L18357" t="s">
        <v>17</v>
      </c>
      <c r="M18357" t="s">
        <v>31</v>
      </c>
    </row>
    <row r="18358" spans="1:13" x14ac:dyDescent="0.3">
      <c r="A18358" t="s">
        <v>3565</v>
      </c>
      <c r="C18358" t="s">
        <v>22131</v>
      </c>
      <c r="D18358">
        <v>18</v>
      </c>
      <c r="E18358" s="1">
        <v>599999</v>
      </c>
      <c r="G18358" t="s">
        <v>13</v>
      </c>
      <c r="H18358" t="s">
        <v>22178</v>
      </c>
      <c r="I18358" t="s">
        <v>287</v>
      </c>
      <c r="J18358" t="s">
        <v>288</v>
      </c>
      <c r="K18358" t="s">
        <v>24</v>
      </c>
      <c r="L18358" t="s">
        <v>17</v>
      </c>
      <c r="M18358" t="s">
        <v>10078</v>
      </c>
    </row>
    <row r="18359" spans="1:13" x14ac:dyDescent="0.3">
      <c r="A18359" t="s">
        <v>3565</v>
      </c>
      <c r="C18359" t="s">
        <v>16755</v>
      </c>
      <c r="D18359">
        <v>43</v>
      </c>
      <c r="E18359" s="1">
        <v>3156182</v>
      </c>
      <c r="G18359" t="s">
        <v>13</v>
      </c>
      <c r="H18359" t="s">
        <v>16793</v>
      </c>
      <c r="I18359" t="s">
        <v>287</v>
      </c>
      <c r="J18359" t="s">
        <v>288</v>
      </c>
      <c r="K18359" t="s">
        <v>24</v>
      </c>
      <c r="L18359" t="s">
        <v>17</v>
      </c>
      <c r="M18359" t="s">
        <v>31</v>
      </c>
    </row>
    <row r="18360" spans="1:13" x14ac:dyDescent="0.3">
      <c r="A18360" t="s">
        <v>3565</v>
      </c>
      <c r="C18360" t="s">
        <v>12314</v>
      </c>
      <c r="D18360">
        <v>52</v>
      </c>
      <c r="E18360" s="1">
        <v>4999999</v>
      </c>
      <c r="G18360" t="s">
        <v>34</v>
      </c>
      <c r="H18360" t="s">
        <v>12551</v>
      </c>
      <c r="I18360" t="s">
        <v>287</v>
      </c>
      <c r="J18360" t="s">
        <v>288</v>
      </c>
      <c r="K18360" t="s">
        <v>24</v>
      </c>
      <c r="L18360" t="s">
        <v>17</v>
      </c>
      <c r="M18360" t="s">
        <v>202</v>
      </c>
    </row>
    <row r="18361" spans="1:13" x14ac:dyDescent="0.3">
      <c r="A18361" t="s">
        <v>3565</v>
      </c>
      <c r="C18361" t="s">
        <v>11813</v>
      </c>
      <c r="D18361">
        <v>19</v>
      </c>
      <c r="E18361" s="1">
        <v>100000</v>
      </c>
      <c r="G18361" t="s">
        <v>13</v>
      </c>
      <c r="H18361" t="s">
        <v>12144</v>
      </c>
      <c r="I18361" t="s">
        <v>287</v>
      </c>
      <c r="J18361" t="s">
        <v>288</v>
      </c>
      <c r="K18361" t="s">
        <v>24</v>
      </c>
      <c r="L18361" t="s">
        <v>17</v>
      </c>
      <c r="M18361" t="s">
        <v>450</v>
      </c>
    </row>
    <row r="18362" spans="1:13" x14ac:dyDescent="0.3">
      <c r="A18362" t="s">
        <v>3565</v>
      </c>
      <c r="C18362" t="s">
        <v>12673</v>
      </c>
      <c r="D18362">
        <v>95</v>
      </c>
      <c r="E18362" s="1">
        <v>9771298</v>
      </c>
      <c r="G18362" t="s">
        <v>13</v>
      </c>
      <c r="H18362" t="s">
        <v>12688</v>
      </c>
      <c r="I18362" t="s">
        <v>287</v>
      </c>
      <c r="J18362" t="s">
        <v>288</v>
      </c>
      <c r="K18362" t="s">
        <v>24</v>
      </c>
      <c r="L18362" t="s">
        <v>17</v>
      </c>
      <c r="M18362" t="s">
        <v>7993</v>
      </c>
    </row>
    <row r="18363" spans="1:13" x14ac:dyDescent="0.3">
      <c r="A18363" t="s">
        <v>3565</v>
      </c>
      <c r="C18363" t="s">
        <v>12673</v>
      </c>
      <c r="D18363">
        <v>45</v>
      </c>
      <c r="E18363" s="1">
        <v>2998782</v>
      </c>
      <c r="G18363" t="s">
        <v>13</v>
      </c>
      <c r="H18363" t="s">
        <v>12693</v>
      </c>
      <c r="I18363" t="s">
        <v>287</v>
      </c>
      <c r="J18363" t="s">
        <v>288</v>
      </c>
      <c r="K18363" t="s">
        <v>24</v>
      </c>
      <c r="L18363" t="s">
        <v>17</v>
      </c>
      <c r="M18363" t="s">
        <v>450</v>
      </c>
    </row>
    <row r="18364" spans="1:13" x14ac:dyDescent="0.3">
      <c r="A18364" t="s">
        <v>3565</v>
      </c>
      <c r="C18364" t="s">
        <v>12803</v>
      </c>
      <c r="D18364">
        <v>89</v>
      </c>
      <c r="E18364" s="1">
        <v>28967114</v>
      </c>
      <c r="G18364" t="s">
        <v>13</v>
      </c>
      <c r="H18364" t="s">
        <v>12818</v>
      </c>
      <c r="I18364" t="s">
        <v>287</v>
      </c>
      <c r="J18364" t="s">
        <v>288</v>
      </c>
      <c r="K18364" t="s">
        <v>24</v>
      </c>
      <c r="L18364" t="s">
        <v>17</v>
      </c>
      <c r="M18364" t="s">
        <v>345</v>
      </c>
    </row>
    <row r="18365" spans="1:13" x14ac:dyDescent="0.3">
      <c r="A18365" t="s">
        <v>3565</v>
      </c>
      <c r="C18365" t="s">
        <v>9547</v>
      </c>
      <c r="D18365">
        <v>31</v>
      </c>
      <c r="E18365" s="1">
        <v>2871805</v>
      </c>
      <c r="G18365" t="s">
        <v>13</v>
      </c>
      <c r="H18365" t="s">
        <v>9717</v>
      </c>
      <c r="I18365" t="s">
        <v>287</v>
      </c>
      <c r="J18365" t="s">
        <v>288</v>
      </c>
      <c r="K18365" t="s">
        <v>24</v>
      </c>
      <c r="L18365" t="s">
        <v>17</v>
      </c>
      <c r="M18365" t="s">
        <v>345</v>
      </c>
    </row>
    <row r="18366" spans="1:13" x14ac:dyDescent="0.3">
      <c r="A18366" t="s">
        <v>3565</v>
      </c>
      <c r="C18366" t="s">
        <v>10471</v>
      </c>
      <c r="D18366">
        <v>19</v>
      </c>
      <c r="E18366" s="1">
        <v>295046</v>
      </c>
      <c r="G18366" t="s">
        <v>34</v>
      </c>
      <c r="H18366" t="s">
        <v>10500</v>
      </c>
      <c r="I18366" t="s">
        <v>287</v>
      </c>
      <c r="J18366" t="s">
        <v>288</v>
      </c>
      <c r="K18366" t="s">
        <v>24</v>
      </c>
      <c r="L18366" t="s">
        <v>17</v>
      </c>
      <c r="M18366" t="s">
        <v>202</v>
      </c>
    </row>
    <row r="18367" spans="1:13" x14ac:dyDescent="0.3">
      <c r="A18367" t="s">
        <v>3565</v>
      </c>
      <c r="C18367" t="s">
        <v>8074</v>
      </c>
      <c r="D18367">
        <v>36</v>
      </c>
      <c r="E18367" s="1">
        <v>1000000</v>
      </c>
      <c r="G18367" t="s">
        <v>34</v>
      </c>
      <c r="H18367" t="s">
        <v>8115</v>
      </c>
      <c r="I18367" t="s">
        <v>287</v>
      </c>
      <c r="J18367" t="s">
        <v>288</v>
      </c>
      <c r="K18367" t="s">
        <v>24</v>
      </c>
      <c r="L18367" t="s">
        <v>17</v>
      </c>
      <c r="M18367" t="s">
        <v>202</v>
      </c>
    </row>
    <row r="18368" spans="1:13" x14ac:dyDescent="0.3">
      <c r="A18368" t="s">
        <v>3565</v>
      </c>
      <c r="C18368" t="s">
        <v>8771</v>
      </c>
      <c r="D18368">
        <v>48</v>
      </c>
      <c r="E18368" s="1">
        <v>999998</v>
      </c>
      <c r="G18368" t="s">
        <v>13</v>
      </c>
      <c r="H18368" t="s">
        <v>8778</v>
      </c>
      <c r="I18368" t="s">
        <v>287</v>
      </c>
      <c r="J18368" t="s">
        <v>288</v>
      </c>
      <c r="K18368" t="s">
        <v>24</v>
      </c>
      <c r="L18368" t="s">
        <v>17</v>
      </c>
      <c r="M18368" t="s">
        <v>345</v>
      </c>
    </row>
    <row r="18369" spans="1:13" x14ac:dyDescent="0.3">
      <c r="A18369" t="s">
        <v>3565</v>
      </c>
      <c r="C18369" t="s">
        <v>34627</v>
      </c>
      <c r="D18369">
        <v>46</v>
      </c>
      <c r="E18369" s="1">
        <v>7958944</v>
      </c>
      <c r="G18369" t="s">
        <v>13</v>
      </c>
      <c r="H18369" t="s">
        <v>34648</v>
      </c>
      <c r="I18369" t="s">
        <v>287</v>
      </c>
      <c r="J18369" t="s">
        <v>288</v>
      </c>
      <c r="K18369" t="s">
        <v>24</v>
      </c>
      <c r="L18369" t="s">
        <v>17</v>
      </c>
      <c r="M18369" t="s">
        <v>345</v>
      </c>
    </row>
    <row r="18370" spans="1:13" x14ac:dyDescent="0.3">
      <c r="A18370" t="s">
        <v>3565</v>
      </c>
      <c r="C18370" t="s">
        <v>33755</v>
      </c>
      <c r="D18370">
        <v>18</v>
      </c>
      <c r="E18370" s="1">
        <v>100000</v>
      </c>
      <c r="G18370" t="s">
        <v>13</v>
      </c>
      <c r="H18370" t="s">
        <v>33944</v>
      </c>
      <c r="I18370" t="s">
        <v>287</v>
      </c>
      <c r="J18370" t="s">
        <v>288</v>
      </c>
      <c r="K18370" t="s">
        <v>24</v>
      </c>
      <c r="L18370" t="s">
        <v>17</v>
      </c>
      <c r="M18370" t="s">
        <v>450</v>
      </c>
    </row>
    <row r="18371" spans="1:13" x14ac:dyDescent="0.3">
      <c r="A18371" t="s">
        <v>3565</v>
      </c>
      <c r="C18371" t="s">
        <v>37047</v>
      </c>
      <c r="D18371">
        <v>24</v>
      </c>
      <c r="E18371" s="1">
        <v>100000</v>
      </c>
      <c r="G18371" t="s">
        <v>13</v>
      </c>
      <c r="H18371" t="s">
        <v>37151</v>
      </c>
      <c r="I18371" t="s">
        <v>287</v>
      </c>
      <c r="J18371" t="s">
        <v>288</v>
      </c>
      <c r="K18371" t="s">
        <v>24</v>
      </c>
      <c r="L18371" t="s">
        <v>17</v>
      </c>
      <c r="M18371" t="s">
        <v>450</v>
      </c>
    </row>
    <row r="18372" spans="1:13" x14ac:dyDescent="0.3">
      <c r="A18372" t="s">
        <v>12816</v>
      </c>
      <c r="C18372" t="s">
        <v>12803</v>
      </c>
      <c r="D18372">
        <v>19</v>
      </c>
      <c r="E18372" s="1">
        <v>397219</v>
      </c>
      <c r="G18372" t="s">
        <v>34</v>
      </c>
      <c r="H18372" t="s">
        <v>12817</v>
      </c>
      <c r="I18372" t="s">
        <v>287</v>
      </c>
      <c r="J18372" t="s">
        <v>288</v>
      </c>
      <c r="K18372" t="s">
        <v>24</v>
      </c>
      <c r="L18372" t="s">
        <v>17</v>
      </c>
      <c r="M18372" t="s">
        <v>740</v>
      </c>
    </row>
    <row r="18373" spans="1:13" x14ac:dyDescent="0.3">
      <c r="A18373" t="s">
        <v>12816</v>
      </c>
      <c r="C18373" t="s">
        <v>34985</v>
      </c>
      <c r="D18373">
        <v>7</v>
      </c>
      <c r="E18373" s="1">
        <v>110000</v>
      </c>
      <c r="G18373" t="s">
        <v>34</v>
      </c>
      <c r="H18373" t="s">
        <v>5134</v>
      </c>
      <c r="I18373" t="s">
        <v>287</v>
      </c>
      <c r="J18373" t="s">
        <v>288</v>
      </c>
      <c r="K18373" t="s">
        <v>24</v>
      </c>
      <c r="L18373" t="s">
        <v>17</v>
      </c>
      <c r="M18373" t="s">
        <v>740</v>
      </c>
    </row>
    <row r="18374" spans="1:13" x14ac:dyDescent="0.3">
      <c r="A18374" t="s">
        <v>12816</v>
      </c>
      <c r="C18374" t="s">
        <v>35729</v>
      </c>
      <c r="D18374">
        <v>12</v>
      </c>
      <c r="E18374" s="1">
        <v>100000</v>
      </c>
      <c r="G18374" t="s">
        <v>13</v>
      </c>
      <c r="H18374" t="s">
        <v>35842</v>
      </c>
      <c r="I18374" t="s">
        <v>287</v>
      </c>
      <c r="J18374" t="s">
        <v>288</v>
      </c>
      <c r="K18374" t="s">
        <v>24</v>
      </c>
      <c r="L18374" t="s">
        <v>17</v>
      </c>
      <c r="M18374" t="s">
        <v>450</v>
      </c>
    </row>
    <row r="18375" spans="1:13" x14ac:dyDescent="0.3">
      <c r="A18375" t="s">
        <v>7055</v>
      </c>
      <c r="C18375" t="s">
        <v>6985</v>
      </c>
      <c r="D18375">
        <v>36</v>
      </c>
      <c r="E18375" s="1">
        <v>450000</v>
      </c>
      <c r="G18375" t="s">
        <v>111</v>
      </c>
      <c r="H18375" t="s">
        <v>6121</v>
      </c>
      <c r="I18375" t="s">
        <v>287</v>
      </c>
      <c r="J18375" t="s">
        <v>288</v>
      </c>
      <c r="K18375" t="s">
        <v>24</v>
      </c>
      <c r="L18375" t="s">
        <v>25</v>
      </c>
      <c r="M18375" t="s">
        <v>6109</v>
      </c>
    </row>
    <row r="18376" spans="1:13" x14ac:dyDescent="0.3">
      <c r="A18376" t="s">
        <v>36479</v>
      </c>
      <c r="C18376" t="s">
        <v>36463</v>
      </c>
      <c r="D18376">
        <v>24</v>
      </c>
      <c r="E18376" s="1">
        <v>1000000</v>
      </c>
      <c r="G18376" t="s">
        <v>111</v>
      </c>
      <c r="H18376" t="s">
        <v>36480</v>
      </c>
      <c r="I18376" t="s">
        <v>6777</v>
      </c>
      <c r="J18376" t="s">
        <v>288</v>
      </c>
      <c r="K18376" t="s">
        <v>24</v>
      </c>
      <c r="L18376" t="s">
        <v>25</v>
      </c>
      <c r="M18376" t="s">
        <v>6109</v>
      </c>
    </row>
    <row r="18377" spans="1:13" x14ac:dyDescent="0.3">
      <c r="A18377" t="s">
        <v>18043</v>
      </c>
      <c r="C18377" t="s">
        <v>18024</v>
      </c>
      <c r="D18377">
        <v>12</v>
      </c>
      <c r="E18377" s="1">
        <v>18082</v>
      </c>
      <c r="G18377" t="s">
        <v>34</v>
      </c>
      <c r="H18377" t="s">
        <v>17730</v>
      </c>
      <c r="I18377" t="s">
        <v>2541</v>
      </c>
      <c r="J18377" t="s">
        <v>288</v>
      </c>
      <c r="K18377" t="s">
        <v>24</v>
      </c>
      <c r="L18377" t="s">
        <v>25</v>
      </c>
      <c r="M18377" t="s">
        <v>6146</v>
      </c>
    </row>
    <row r="18378" spans="1:13" x14ac:dyDescent="0.3">
      <c r="A18378" t="s">
        <v>18043</v>
      </c>
      <c r="C18378" t="s">
        <v>25016</v>
      </c>
      <c r="D18378">
        <v>36</v>
      </c>
      <c r="E18378" s="1">
        <v>139304</v>
      </c>
      <c r="G18378" t="s">
        <v>34</v>
      </c>
      <c r="H18378" t="s">
        <v>18482</v>
      </c>
      <c r="I18378" t="s">
        <v>2541</v>
      </c>
      <c r="J18378" t="s">
        <v>288</v>
      </c>
      <c r="K18378" t="s">
        <v>24</v>
      </c>
      <c r="L18378" t="s">
        <v>25</v>
      </c>
      <c r="M18378" t="s">
        <v>6146</v>
      </c>
    </row>
    <row r="18379" spans="1:13" x14ac:dyDescent="0.3">
      <c r="A18379" t="s">
        <v>18043</v>
      </c>
      <c r="C18379" t="s">
        <v>20121</v>
      </c>
      <c r="D18379">
        <v>4</v>
      </c>
      <c r="E18379" s="1">
        <v>2380</v>
      </c>
      <c r="G18379" t="s">
        <v>34</v>
      </c>
      <c r="H18379" t="s">
        <v>6143</v>
      </c>
      <c r="I18379" t="s">
        <v>2541</v>
      </c>
      <c r="J18379" t="s">
        <v>288</v>
      </c>
      <c r="K18379" t="s">
        <v>24</v>
      </c>
      <c r="L18379" t="s">
        <v>25</v>
      </c>
      <c r="M18379" t="s">
        <v>6146</v>
      </c>
    </row>
    <row r="18380" spans="1:13" x14ac:dyDescent="0.3">
      <c r="A18380" t="s">
        <v>7808</v>
      </c>
      <c r="C18380" t="s">
        <v>24055</v>
      </c>
      <c r="D18380">
        <v>27</v>
      </c>
      <c r="E18380" s="1">
        <v>815354</v>
      </c>
      <c r="G18380" t="s">
        <v>13</v>
      </c>
      <c r="H18380" t="s">
        <v>24319</v>
      </c>
      <c r="I18380" t="s">
        <v>7810</v>
      </c>
      <c r="J18380" t="s">
        <v>288</v>
      </c>
      <c r="K18380" t="s">
        <v>24</v>
      </c>
      <c r="L18380" t="s">
        <v>17</v>
      </c>
      <c r="M18380" t="s">
        <v>442</v>
      </c>
    </row>
    <row r="18381" spans="1:13" x14ac:dyDescent="0.3">
      <c r="A18381" t="s">
        <v>7808</v>
      </c>
      <c r="C18381" t="s">
        <v>7634</v>
      </c>
      <c r="D18381">
        <v>25</v>
      </c>
      <c r="E18381" s="1">
        <v>100000</v>
      </c>
      <c r="G18381" t="s">
        <v>48</v>
      </c>
      <c r="H18381" t="s">
        <v>7809</v>
      </c>
      <c r="I18381" t="s">
        <v>7810</v>
      </c>
      <c r="J18381" t="s">
        <v>288</v>
      </c>
      <c r="K18381" t="s">
        <v>24</v>
      </c>
      <c r="L18381" t="s">
        <v>17</v>
      </c>
      <c r="M18381" t="s">
        <v>190</v>
      </c>
    </row>
    <row r="18382" spans="1:13" x14ac:dyDescent="0.3">
      <c r="A18382" t="s">
        <v>7808</v>
      </c>
      <c r="C18382" t="s">
        <v>36334</v>
      </c>
      <c r="D18382">
        <v>53</v>
      </c>
      <c r="E18382" s="1">
        <v>955119</v>
      </c>
      <c r="G18382" t="s">
        <v>13</v>
      </c>
      <c r="H18382" t="s">
        <v>36357</v>
      </c>
      <c r="I18382" t="s">
        <v>7810</v>
      </c>
      <c r="J18382" t="s">
        <v>288</v>
      </c>
      <c r="K18382" t="s">
        <v>24</v>
      </c>
      <c r="L18382" t="s">
        <v>17</v>
      </c>
      <c r="M18382" t="s">
        <v>31</v>
      </c>
    </row>
    <row r="18383" spans="1:13" x14ac:dyDescent="0.3">
      <c r="A18383" t="s">
        <v>7808</v>
      </c>
      <c r="C18383" t="s">
        <v>14552</v>
      </c>
      <c r="D18383">
        <v>12</v>
      </c>
      <c r="E18383" s="1">
        <v>12000</v>
      </c>
      <c r="G18383" t="s">
        <v>111</v>
      </c>
      <c r="H18383" t="s">
        <v>14606</v>
      </c>
      <c r="I18383" t="s">
        <v>7810</v>
      </c>
      <c r="J18383" t="s">
        <v>288</v>
      </c>
      <c r="K18383" t="s">
        <v>24</v>
      </c>
      <c r="L18383" t="s">
        <v>25</v>
      </c>
      <c r="M18383" t="s">
        <v>6109</v>
      </c>
    </row>
    <row r="18384" spans="1:13" x14ac:dyDescent="0.3">
      <c r="A18384" t="s">
        <v>20344</v>
      </c>
      <c r="C18384" t="s">
        <v>20121</v>
      </c>
      <c r="D18384">
        <v>4</v>
      </c>
      <c r="E18384" s="1">
        <v>18200</v>
      </c>
      <c r="G18384" t="s">
        <v>34</v>
      </c>
      <c r="H18384" t="s">
        <v>6143</v>
      </c>
      <c r="I18384" t="s">
        <v>20345</v>
      </c>
      <c r="J18384" t="s">
        <v>288</v>
      </c>
      <c r="K18384" t="s">
        <v>24</v>
      </c>
      <c r="L18384" t="s">
        <v>25</v>
      </c>
      <c r="M18384" t="s">
        <v>6146</v>
      </c>
    </row>
    <row r="18385" spans="1:13" x14ac:dyDescent="0.3">
      <c r="A18385" t="s">
        <v>14815</v>
      </c>
      <c r="C18385" t="s">
        <v>14716</v>
      </c>
      <c r="D18385">
        <v>4</v>
      </c>
      <c r="E18385" s="1">
        <v>18170</v>
      </c>
      <c r="G18385" t="s">
        <v>34</v>
      </c>
      <c r="H18385" t="s">
        <v>6143</v>
      </c>
      <c r="I18385" t="s">
        <v>14816</v>
      </c>
      <c r="J18385" t="s">
        <v>300</v>
      </c>
      <c r="K18385" t="s">
        <v>24</v>
      </c>
      <c r="L18385" t="s">
        <v>25</v>
      </c>
      <c r="M18385" t="s">
        <v>6146</v>
      </c>
    </row>
    <row r="18386" spans="1:13" x14ac:dyDescent="0.3">
      <c r="A18386" t="s">
        <v>3113</v>
      </c>
      <c r="C18386" t="s">
        <v>2957</v>
      </c>
      <c r="D18386">
        <v>25</v>
      </c>
      <c r="E18386" s="1">
        <v>1972750</v>
      </c>
      <c r="G18386" t="s">
        <v>168</v>
      </c>
      <c r="H18386" t="s">
        <v>3114</v>
      </c>
      <c r="I18386" t="s">
        <v>1036</v>
      </c>
      <c r="K18386" t="s">
        <v>953</v>
      </c>
      <c r="L18386" t="s">
        <v>17</v>
      </c>
      <c r="M18386" t="s">
        <v>171</v>
      </c>
    </row>
    <row r="18387" spans="1:13" x14ac:dyDescent="0.3">
      <c r="A18387" t="s">
        <v>3113</v>
      </c>
      <c r="C18387" t="s">
        <v>2957</v>
      </c>
      <c r="D18387">
        <v>36</v>
      </c>
      <c r="E18387" s="1">
        <v>1589265</v>
      </c>
      <c r="G18387" t="s">
        <v>34</v>
      </c>
      <c r="H18387" t="s">
        <v>3232</v>
      </c>
      <c r="I18387" t="s">
        <v>1036</v>
      </c>
      <c r="K18387" t="s">
        <v>953</v>
      </c>
      <c r="L18387" t="s">
        <v>17</v>
      </c>
      <c r="M18387" t="s">
        <v>740</v>
      </c>
    </row>
    <row r="18388" spans="1:13" x14ac:dyDescent="0.3">
      <c r="A18388" t="s">
        <v>3113</v>
      </c>
      <c r="C18388" t="s">
        <v>10589</v>
      </c>
      <c r="D18388">
        <v>50</v>
      </c>
      <c r="E18388" s="1">
        <v>2299938</v>
      </c>
      <c r="G18388" t="s">
        <v>364</v>
      </c>
      <c r="H18388" t="s">
        <v>10773</v>
      </c>
      <c r="I18388" t="s">
        <v>1036</v>
      </c>
      <c r="K18388" t="s">
        <v>953</v>
      </c>
      <c r="L18388" t="s">
        <v>17</v>
      </c>
      <c r="M18388" t="s">
        <v>632</v>
      </c>
    </row>
    <row r="18389" spans="1:13" x14ac:dyDescent="0.3">
      <c r="A18389" t="s">
        <v>3113</v>
      </c>
      <c r="C18389" t="s">
        <v>34542</v>
      </c>
      <c r="D18389">
        <v>10</v>
      </c>
      <c r="E18389" s="1">
        <v>180000</v>
      </c>
      <c r="G18389" t="s">
        <v>21</v>
      </c>
      <c r="H18389" t="s">
        <v>8156</v>
      </c>
      <c r="I18389" t="s">
        <v>1036</v>
      </c>
      <c r="K18389" t="s">
        <v>953</v>
      </c>
      <c r="L18389" t="s">
        <v>17</v>
      </c>
      <c r="M18389" t="s">
        <v>26</v>
      </c>
    </row>
    <row r="18390" spans="1:13" x14ac:dyDescent="0.3">
      <c r="A18390" t="s">
        <v>3113</v>
      </c>
      <c r="C18390" t="s">
        <v>36284</v>
      </c>
      <c r="D18390">
        <v>6</v>
      </c>
      <c r="E18390" s="1">
        <v>305268</v>
      </c>
      <c r="G18390" t="s">
        <v>48</v>
      </c>
      <c r="H18390" t="s">
        <v>36323</v>
      </c>
      <c r="I18390" t="s">
        <v>1036</v>
      </c>
      <c r="K18390" t="s">
        <v>953</v>
      </c>
      <c r="L18390" t="s">
        <v>38</v>
      </c>
      <c r="M18390" t="s">
        <v>190</v>
      </c>
    </row>
    <row r="18391" spans="1:13" x14ac:dyDescent="0.3">
      <c r="A18391" t="s">
        <v>20143</v>
      </c>
      <c r="C18391" t="s">
        <v>26408</v>
      </c>
      <c r="D18391">
        <v>12</v>
      </c>
      <c r="E18391" s="1">
        <v>20000</v>
      </c>
      <c r="G18391" t="s">
        <v>111</v>
      </c>
      <c r="H18391" t="s">
        <v>26428</v>
      </c>
      <c r="I18391" t="s">
        <v>20145</v>
      </c>
      <c r="J18391" t="s">
        <v>372</v>
      </c>
      <c r="K18391" t="s">
        <v>24</v>
      </c>
      <c r="L18391" t="s">
        <v>25</v>
      </c>
      <c r="M18391" t="s">
        <v>120</v>
      </c>
    </row>
    <row r="18392" spans="1:13" x14ac:dyDescent="0.3">
      <c r="A18392" t="s">
        <v>20143</v>
      </c>
      <c r="C18392" t="s">
        <v>20121</v>
      </c>
      <c r="D18392">
        <v>3</v>
      </c>
      <c r="E18392" s="1">
        <v>10000</v>
      </c>
      <c r="G18392" t="s">
        <v>111</v>
      </c>
      <c r="H18392" t="s">
        <v>20144</v>
      </c>
      <c r="I18392" t="s">
        <v>20145</v>
      </c>
      <c r="J18392" t="s">
        <v>372</v>
      </c>
      <c r="K18392" t="s">
        <v>24</v>
      </c>
      <c r="L18392" t="s">
        <v>25</v>
      </c>
      <c r="M18392" t="s">
        <v>120</v>
      </c>
    </row>
    <row r="18393" spans="1:13" x14ac:dyDescent="0.3">
      <c r="A18393" t="s">
        <v>31081</v>
      </c>
      <c r="C18393" t="s">
        <v>31019</v>
      </c>
      <c r="D18393">
        <v>29</v>
      </c>
      <c r="E18393" s="1">
        <v>130989</v>
      </c>
      <c r="G18393" t="s">
        <v>13</v>
      </c>
      <c r="H18393" t="s">
        <v>30482</v>
      </c>
      <c r="I18393" t="s">
        <v>2907</v>
      </c>
      <c r="K18393" t="s">
        <v>2591</v>
      </c>
      <c r="L18393" t="s">
        <v>38</v>
      </c>
      <c r="M18393" t="s">
        <v>66</v>
      </c>
    </row>
    <row r="18394" spans="1:13" x14ac:dyDescent="0.3">
      <c r="A18394" t="s">
        <v>25116</v>
      </c>
      <c r="C18394" t="s">
        <v>25112</v>
      </c>
      <c r="D18394">
        <v>48</v>
      </c>
      <c r="E18394" s="1">
        <v>750000</v>
      </c>
      <c r="G18394" t="s">
        <v>111</v>
      </c>
      <c r="H18394" t="s">
        <v>970</v>
      </c>
      <c r="I18394" t="s">
        <v>22</v>
      </c>
      <c r="J18394" t="s">
        <v>23</v>
      </c>
      <c r="K18394" t="s">
        <v>24</v>
      </c>
      <c r="L18394" t="s">
        <v>25</v>
      </c>
      <c r="M18394" t="s">
        <v>232</v>
      </c>
    </row>
    <row r="18395" spans="1:13" x14ac:dyDescent="0.3">
      <c r="A18395" t="s">
        <v>11627</v>
      </c>
      <c r="C18395" t="s">
        <v>11613</v>
      </c>
      <c r="D18395">
        <v>19</v>
      </c>
      <c r="E18395" s="1">
        <v>100000</v>
      </c>
      <c r="G18395" t="s">
        <v>13</v>
      </c>
      <c r="H18395" t="s">
        <v>11628</v>
      </c>
      <c r="I18395" t="s">
        <v>11629</v>
      </c>
      <c r="J18395" t="s">
        <v>119</v>
      </c>
      <c r="K18395" t="s">
        <v>24</v>
      </c>
      <c r="L18395" t="s">
        <v>17</v>
      </c>
      <c r="M18395" t="s">
        <v>450</v>
      </c>
    </row>
    <row r="18396" spans="1:13" x14ac:dyDescent="0.3">
      <c r="A18396" t="s">
        <v>15444</v>
      </c>
      <c r="C18396" t="s">
        <v>15182</v>
      </c>
      <c r="D18396">
        <v>5</v>
      </c>
      <c r="E18396" s="1">
        <v>16063</v>
      </c>
      <c r="G18396" t="s">
        <v>34</v>
      </c>
      <c r="H18396" t="s">
        <v>6143</v>
      </c>
      <c r="I18396" t="s">
        <v>15445</v>
      </c>
      <c r="J18396" t="s">
        <v>119</v>
      </c>
      <c r="K18396" t="s">
        <v>24</v>
      </c>
      <c r="L18396" t="s">
        <v>25</v>
      </c>
      <c r="M18396" t="s">
        <v>6146</v>
      </c>
    </row>
    <row r="18397" spans="1:13" x14ac:dyDescent="0.3">
      <c r="A18397" t="s">
        <v>31444</v>
      </c>
      <c r="C18397" t="s">
        <v>31300</v>
      </c>
      <c r="D18397">
        <v>5</v>
      </c>
      <c r="E18397" s="1">
        <v>18358</v>
      </c>
      <c r="G18397" t="s">
        <v>34</v>
      </c>
      <c r="H18397" t="s">
        <v>6143</v>
      </c>
      <c r="I18397" t="s">
        <v>18665</v>
      </c>
      <c r="J18397" t="s">
        <v>137</v>
      </c>
      <c r="K18397" t="s">
        <v>24</v>
      </c>
      <c r="L18397" t="s">
        <v>25</v>
      </c>
      <c r="M18397" t="s">
        <v>6146</v>
      </c>
    </row>
    <row r="18398" spans="1:13" x14ac:dyDescent="0.3">
      <c r="A18398" t="s">
        <v>32371</v>
      </c>
      <c r="C18398" t="s">
        <v>32274</v>
      </c>
      <c r="D18398">
        <v>2</v>
      </c>
      <c r="E18398" s="1">
        <v>17050</v>
      </c>
      <c r="G18398" t="s">
        <v>34</v>
      </c>
      <c r="H18398" t="s">
        <v>6143</v>
      </c>
      <c r="I18398" t="s">
        <v>32372</v>
      </c>
      <c r="J18398" t="s">
        <v>3026</v>
      </c>
      <c r="K18398" t="s">
        <v>24</v>
      </c>
      <c r="L18398" t="s">
        <v>25</v>
      </c>
      <c r="M18398" t="s">
        <v>6146</v>
      </c>
    </row>
    <row r="18399" spans="1:13" x14ac:dyDescent="0.3">
      <c r="A18399" t="s">
        <v>17735</v>
      </c>
      <c r="C18399" t="s">
        <v>17710</v>
      </c>
      <c r="D18399">
        <v>48</v>
      </c>
      <c r="E18399" s="1">
        <v>2124992</v>
      </c>
      <c r="G18399" t="s">
        <v>13</v>
      </c>
      <c r="H18399" t="s">
        <v>17736</v>
      </c>
      <c r="I18399" t="s">
        <v>17737</v>
      </c>
      <c r="J18399" t="s">
        <v>86</v>
      </c>
      <c r="K18399" t="s">
        <v>24</v>
      </c>
      <c r="L18399" t="s">
        <v>38</v>
      </c>
      <c r="M18399" t="s">
        <v>345</v>
      </c>
    </row>
    <row r="18400" spans="1:13" x14ac:dyDescent="0.3">
      <c r="A18400" t="s">
        <v>13062</v>
      </c>
      <c r="C18400" t="s">
        <v>12994</v>
      </c>
      <c r="D18400">
        <v>36</v>
      </c>
      <c r="E18400" s="1">
        <v>85000</v>
      </c>
      <c r="G18400" t="s">
        <v>111</v>
      </c>
      <c r="H18400" t="s">
        <v>13063</v>
      </c>
      <c r="I18400" t="s">
        <v>13064</v>
      </c>
      <c r="J18400" t="s">
        <v>22</v>
      </c>
      <c r="K18400" t="s">
        <v>24</v>
      </c>
      <c r="L18400" t="s">
        <v>25</v>
      </c>
      <c r="M18400" t="s">
        <v>120</v>
      </c>
    </row>
    <row r="18401" spans="1:13" x14ac:dyDescent="0.3">
      <c r="A18401" t="s">
        <v>35795</v>
      </c>
      <c r="C18401" t="s">
        <v>35729</v>
      </c>
      <c r="D18401">
        <v>24</v>
      </c>
      <c r="E18401" s="1">
        <v>100000</v>
      </c>
      <c r="G18401" t="s">
        <v>13</v>
      </c>
      <c r="H18401" t="s">
        <v>35796</v>
      </c>
      <c r="I18401" t="s">
        <v>35797</v>
      </c>
      <c r="K18401" t="s">
        <v>1464</v>
      </c>
      <c r="L18401" t="s">
        <v>17</v>
      </c>
      <c r="M18401" t="s">
        <v>450</v>
      </c>
    </row>
    <row r="18402" spans="1:13" x14ac:dyDescent="0.3">
      <c r="A18402" t="s">
        <v>33896</v>
      </c>
      <c r="C18402" t="s">
        <v>33755</v>
      </c>
      <c r="D18402">
        <v>18</v>
      </c>
      <c r="E18402" s="1">
        <v>100000</v>
      </c>
      <c r="G18402" t="s">
        <v>13</v>
      </c>
      <c r="H18402" t="s">
        <v>33897</v>
      </c>
      <c r="I18402" t="s">
        <v>33898</v>
      </c>
      <c r="K18402" t="s">
        <v>1464</v>
      </c>
      <c r="L18402" t="s">
        <v>17</v>
      </c>
      <c r="M18402" t="s">
        <v>450</v>
      </c>
    </row>
    <row r="18403" spans="1:13" x14ac:dyDescent="0.3">
      <c r="A18403" t="s">
        <v>20848</v>
      </c>
      <c r="C18403" t="s">
        <v>20542</v>
      </c>
      <c r="D18403">
        <v>3</v>
      </c>
      <c r="E18403" s="1">
        <v>11120</v>
      </c>
      <c r="G18403" t="s">
        <v>34</v>
      </c>
      <c r="H18403" t="s">
        <v>6143</v>
      </c>
      <c r="I18403" t="s">
        <v>20849</v>
      </c>
      <c r="J18403" t="s">
        <v>627</v>
      </c>
      <c r="K18403" t="s">
        <v>24</v>
      </c>
      <c r="L18403" t="s">
        <v>25</v>
      </c>
      <c r="M18403" t="s">
        <v>6146</v>
      </c>
    </row>
    <row r="18404" spans="1:13" x14ac:dyDescent="0.3">
      <c r="A18404" t="s">
        <v>13303</v>
      </c>
      <c r="C18404" t="s">
        <v>12994</v>
      </c>
      <c r="D18404">
        <v>4</v>
      </c>
      <c r="E18404" s="1">
        <v>7959</v>
      </c>
      <c r="G18404" t="s">
        <v>34</v>
      </c>
      <c r="H18404" t="s">
        <v>6143</v>
      </c>
      <c r="I18404" t="s">
        <v>13304</v>
      </c>
      <c r="J18404" t="s">
        <v>7536</v>
      </c>
      <c r="K18404" t="s">
        <v>24</v>
      </c>
      <c r="L18404" t="s">
        <v>25</v>
      </c>
      <c r="M18404" t="s">
        <v>6146</v>
      </c>
    </row>
    <row r="18405" spans="1:13" x14ac:dyDescent="0.3">
      <c r="A18405" t="s">
        <v>36501</v>
      </c>
      <c r="C18405" t="s">
        <v>36487</v>
      </c>
      <c r="D18405">
        <v>12</v>
      </c>
      <c r="E18405" s="1">
        <v>5000</v>
      </c>
      <c r="G18405" t="s">
        <v>111</v>
      </c>
      <c r="H18405" t="s">
        <v>36502</v>
      </c>
      <c r="I18405" t="s">
        <v>13304</v>
      </c>
      <c r="J18405" t="s">
        <v>7536</v>
      </c>
      <c r="K18405" t="s">
        <v>24</v>
      </c>
      <c r="L18405" t="s">
        <v>25</v>
      </c>
      <c r="M18405" t="s">
        <v>87</v>
      </c>
    </row>
    <row r="18406" spans="1:13" x14ac:dyDescent="0.3">
      <c r="A18406" t="s">
        <v>17674</v>
      </c>
      <c r="C18406" t="s">
        <v>17445</v>
      </c>
      <c r="D18406">
        <v>16</v>
      </c>
      <c r="E18406" s="1">
        <v>80</v>
      </c>
      <c r="G18406" t="s">
        <v>34</v>
      </c>
      <c r="H18406" t="s">
        <v>6143</v>
      </c>
      <c r="I18406" t="s">
        <v>17675</v>
      </c>
      <c r="J18406" t="s">
        <v>662</v>
      </c>
      <c r="K18406" t="s">
        <v>24</v>
      </c>
      <c r="L18406" t="s">
        <v>25</v>
      </c>
      <c r="M18406" t="s">
        <v>6146</v>
      </c>
    </row>
    <row r="18407" spans="1:13" x14ac:dyDescent="0.3">
      <c r="A18407" t="s">
        <v>7212</v>
      </c>
      <c r="C18407" t="s">
        <v>6985</v>
      </c>
      <c r="D18407">
        <v>6</v>
      </c>
      <c r="E18407" s="1">
        <v>44807</v>
      </c>
      <c r="G18407" t="s">
        <v>34</v>
      </c>
      <c r="H18407" t="s">
        <v>6143</v>
      </c>
      <c r="I18407" t="s">
        <v>7213</v>
      </c>
      <c r="J18407" t="s">
        <v>307</v>
      </c>
      <c r="K18407" t="s">
        <v>24</v>
      </c>
      <c r="L18407" t="s">
        <v>25</v>
      </c>
      <c r="M18407" t="s">
        <v>6146</v>
      </c>
    </row>
    <row r="18408" spans="1:13" x14ac:dyDescent="0.3">
      <c r="A18408" t="s">
        <v>7212</v>
      </c>
      <c r="C18408" t="s">
        <v>6985</v>
      </c>
      <c r="D18408">
        <v>6</v>
      </c>
      <c r="E18408" s="1">
        <v>30331</v>
      </c>
      <c r="G18408" t="s">
        <v>34</v>
      </c>
      <c r="H18408" t="s">
        <v>6143</v>
      </c>
      <c r="I18408" t="s">
        <v>7213</v>
      </c>
      <c r="J18408" t="s">
        <v>307</v>
      </c>
      <c r="K18408" t="s">
        <v>24</v>
      </c>
      <c r="L18408" t="s">
        <v>25</v>
      </c>
      <c r="M18408" t="s">
        <v>6146</v>
      </c>
    </row>
    <row r="18409" spans="1:13" x14ac:dyDescent="0.3">
      <c r="A18409" t="s">
        <v>18832</v>
      </c>
      <c r="C18409" t="s">
        <v>26519</v>
      </c>
      <c r="D18409">
        <v>5</v>
      </c>
      <c r="E18409" s="1">
        <v>7615</v>
      </c>
      <c r="G18409" t="s">
        <v>34</v>
      </c>
      <c r="H18409" t="s">
        <v>6143</v>
      </c>
      <c r="I18409" t="s">
        <v>18833</v>
      </c>
      <c r="J18409" t="s">
        <v>2347</v>
      </c>
      <c r="K18409" t="s">
        <v>24</v>
      </c>
      <c r="L18409" t="s">
        <v>25</v>
      </c>
      <c r="M18409" t="s">
        <v>6146</v>
      </c>
    </row>
    <row r="18410" spans="1:13" x14ac:dyDescent="0.3">
      <c r="A18410" t="s">
        <v>18832</v>
      </c>
      <c r="C18410" t="s">
        <v>18470</v>
      </c>
      <c r="D18410">
        <v>4</v>
      </c>
      <c r="E18410" s="1">
        <v>9235</v>
      </c>
      <c r="G18410" t="s">
        <v>34</v>
      </c>
      <c r="H18410" t="s">
        <v>6143</v>
      </c>
      <c r="I18410" t="s">
        <v>18833</v>
      </c>
      <c r="J18410" t="s">
        <v>3203</v>
      </c>
      <c r="K18410" t="s">
        <v>24</v>
      </c>
      <c r="L18410" t="s">
        <v>25</v>
      </c>
      <c r="M18410" t="s">
        <v>6146</v>
      </c>
    </row>
    <row r="18411" spans="1:13" x14ac:dyDescent="0.3">
      <c r="A18411" t="s">
        <v>14529</v>
      </c>
      <c r="C18411" t="s">
        <v>14108</v>
      </c>
      <c r="D18411">
        <v>7</v>
      </c>
      <c r="E18411" s="1">
        <v>12508</v>
      </c>
      <c r="G18411" t="s">
        <v>34</v>
      </c>
      <c r="H18411" t="s">
        <v>6143</v>
      </c>
      <c r="I18411" t="s">
        <v>14530</v>
      </c>
      <c r="J18411" t="s">
        <v>433</v>
      </c>
      <c r="K18411" t="s">
        <v>24</v>
      </c>
      <c r="L18411" t="s">
        <v>25</v>
      </c>
      <c r="M18411" t="s">
        <v>6146</v>
      </c>
    </row>
    <row r="18412" spans="1:13" x14ac:dyDescent="0.3">
      <c r="A18412" t="s">
        <v>14231</v>
      </c>
      <c r="C18412" t="s">
        <v>14108</v>
      </c>
      <c r="D18412">
        <v>7</v>
      </c>
      <c r="E18412" s="1">
        <v>7054</v>
      </c>
      <c r="G18412" t="s">
        <v>34</v>
      </c>
      <c r="H18412" t="s">
        <v>6143</v>
      </c>
      <c r="I18412" t="s">
        <v>14232</v>
      </c>
      <c r="J18412" t="s">
        <v>433</v>
      </c>
      <c r="K18412" t="s">
        <v>24</v>
      </c>
      <c r="L18412" t="s">
        <v>25</v>
      </c>
      <c r="M18412" t="s">
        <v>6146</v>
      </c>
    </row>
    <row r="18413" spans="1:13" x14ac:dyDescent="0.3">
      <c r="A18413" t="s">
        <v>35264</v>
      </c>
      <c r="C18413" t="s">
        <v>35205</v>
      </c>
      <c r="D18413">
        <v>80</v>
      </c>
      <c r="E18413" s="1">
        <v>969465</v>
      </c>
      <c r="G18413" t="s">
        <v>13</v>
      </c>
      <c r="H18413" t="s">
        <v>35265</v>
      </c>
      <c r="I18413" t="s">
        <v>7255</v>
      </c>
      <c r="J18413" t="s">
        <v>119</v>
      </c>
      <c r="K18413" t="s">
        <v>24</v>
      </c>
      <c r="L18413" t="s">
        <v>17</v>
      </c>
      <c r="M18413" t="s">
        <v>345</v>
      </c>
    </row>
    <row r="18414" spans="1:13" x14ac:dyDescent="0.3">
      <c r="A18414" t="s">
        <v>35264</v>
      </c>
      <c r="C18414" t="s">
        <v>36834</v>
      </c>
      <c r="D18414">
        <v>29</v>
      </c>
      <c r="E18414" s="1">
        <v>99909</v>
      </c>
      <c r="G18414" t="s">
        <v>13</v>
      </c>
      <c r="H18414" t="s">
        <v>36914</v>
      </c>
      <c r="I18414" t="s">
        <v>7255</v>
      </c>
      <c r="J18414" t="s">
        <v>119</v>
      </c>
      <c r="K18414" t="s">
        <v>24</v>
      </c>
      <c r="L18414" t="s">
        <v>17</v>
      </c>
      <c r="M18414" t="s">
        <v>450</v>
      </c>
    </row>
    <row r="18415" spans="1:13" x14ac:dyDescent="0.3">
      <c r="A18415" t="s">
        <v>31406</v>
      </c>
      <c r="C18415" t="s">
        <v>31300</v>
      </c>
      <c r="D18415">
        <v>5</v>
      </c>
      <c r="E18415" s="1">
        <v>8058</v>
      </c>
      <c r="G18415" t="s">
        <v>34</v>
      </c>
      <c r="H18415" t="s">
        <v>6143</v>
      </c>
      <c r="I18415" t="s">
        <v>31407</v>
      </c>
      <c r="J18415" t="s">
        <v>137</v>
      </c>
      <c r="K18415" t="s">
        <v>24</v>
      </c>
      <c r="L18415" t="s">
        <v>25</v>
      </c>
      <c r="M18415" t="s">
        <v>6146</v>
      </c>
    </row>
    <row r="18416" spans="1:13" x14ac:dyDescent="0.3">
      <c r="A18416" t="s">
        <v>18834</v>
      </c>
      <c r="C18416" t="s">
        <v>25932</v>
      </c>
      <c r="D18416">
        <v>2</v>
      </c>
      <c r="E18416" s="1">
        <v>16582</v>
      </c>
      <c r="G18416" t="s">
        <v>34</v>
      </c>
      <c r="H18416" t="s">
        <v>6143</v>
      </c>
      <c r="I18416" t="s">
        <v>18835</v>
      </c>
      <c r="J18416" t="s">
        <v>700</v>
      </c>
      <c r="K18416" t="s">
        <v>24</v>
      </c>
      <c r="L18416" t="s">
        <v>25</v>
      </c>
      <c r="M18416" t="s">
        <v>6146</v>
      </c>
    </row>
    <row r="18417" spans="1:13" x14ac:dyDescent="0.3">
      <c r="A18417" t="s">
        <v>18834</v>
      </c>
      <c r="C18417" t="s">
        <v>18470</v>
      </c>
      <c r="D18417">
        <v>4</v>
      </c>
      <c r="E18417" s="1">
        <v>4974</v>
      </c>
      <c r="G18417" t="s">
        <v>34</v>
      </c>
      <c r="H18417" t="s">
        <v>6143</v>
      </c>
      <c r="I18417" t="s">
        <v>18835</v>
      </c>
      <c r="J18417" t="s">
        <v>3203</v>
      </c>
      <c r="K18417" t="s">
        <v>24</v>
      </c>
      <c r="L18417" t="s">
        <v>25</v>
      </c>
      <c r="M18417" t="s">
        <v>6146</v>
      </c>
    </row>
    <row r="18418" spans="1:13" x14ac:dyDescent="0.3">
      <c r="A18418" t="s">
        <v>20850</v>
      </c>
      <c r="C18418" t="s">
        <v>26519</v>
      </c>
      <c r="D18418">
        <v>5</v>
      </c>
      <c r="E18418" s="1">
        <v>29385</v>
      </c>
      <c r="G18418" t="s">
        <v>34</v>
      </c>
      <c r="H18418" t="s">
        <v>6143</v>
      </c>
      <c r="I18418" t="s">
        <v>20851</v>
      </c>
      <c r="J18418" t="s">
        <v>2347</v>
      </c>
      <c r="K18418" t="s">
        <v>24</v>
      </c>
      <c r="L18418" t="s">
        <v>25</v>
      </c>
      <c r="M18418" t="s">
        <v>6146</v>
      </c>
    </row>
    <row r="18419" spans="1:13" x14ac:dyDescent="0.3">
      <c r="A18419" t="s">
        <v>20850</v>
      </c>
      <c r="C18419" t="s">
        <v>20542</v>
      </c>
      <c r="D18419">
        <v>3</v>
      </c>
      <c r="E18419" s="1">
        <v>11220</v>
      </c>
      <c r="G18419" t="s">
        <v>34</v>
      </c>
      <c r="H18419" t="s">
        <v>6143</v>
      </c>
      <c r="I18419" t="s">
        <v>20851</v>
      </c>
      <c r="J18419" t="s">
        <v>627</v>
      </c>
      <c r="K18419" t="s">
        <v>24</v>
      </c>
      <c r="L18419" t="s">
        <v>25</v>
      </c>
      <c r="M18419" t="s">
        <v>6146</v>
      </c>
    </row>
    <row r="18420" spans="1:13" x14ac:dyDescent="0.3">
      <c r="A18420" t="s">
        <v>18836</v>
      </c>
      <c r="C18420" t="s">
        <v>18470</v>
      </c>
      <c r="D18420">
        <v>4</v>
      </c>
      <c r="E18420" s="1">
        <v>7565</v>
      </c>
      <c r="G18420" t="s">
        <v>34</v>
      </c>
      <c r="H18420" t="s">
        <v>6143</v>
      </c>
      <c r="I18420" t="s">
        <v>18837</v>
      </c>
      <c r="J18420" t="s">
        <v>3203</v>
      </c>
      <c r="K18420" t="s">
        <v>24</v>
      </c>
      <c r="L18420" t="s">
        <v>25</v>
      </c>
      <c r="M18420" t="s">
        <v>6146</v>
      </c>
    </row>
    <row r="18421" spans="1:13" x14ac:dyDescent="0.3">
      <c r="A18421" t="s">
        <v>26929</v>
      </c>
      <c r="C18421" t="s">
        <v>26519</v>
      </c>
      <c r="D18421">
        <v>5</v>
      </c>
      <c r="E18421" s="1">
        <v>11620</v>
      </c>
      <c r="G18421" t="s">
        <v>34</v>
      </c>
      <c r="H18421" t="s">
        <v>6143</v>
      </c>
      <c r="I18421" t="s">
        <v>26930</v>
      </c>
      <c r="J18421" t="s">
        <v>2347</v>
      </c>
      <c r="K18421" t="s">
        <v>24</v>
      </c>
      <c r="L18421" t="s">
        <v>25</v>
      </c>
      <c r="M18421" t="s">
        <v>6146</v>
      </c>
    </row>
    <row r="18422" spans="1:13" x14ac:dyDescent="0.3">
      <c r="A18422" t="s">
        <v>25488</v>
      </c>
      <c r="C18422" t="s">
        <v>25397</v>
      </c>
      <c r="D18422">
        <v>2</v>
      </c>
      <c r="E18422" s="1">
        <v>11720</v>
      </c>
      <c r="G18422" t="s">
        <v>34</v>
      </c>
      <c r="H18422" t="s">
        <v>6143</v>
      </c>
      <c r="I18422" t="s">
        <v>25489</v>
      </c>
      <c r="J18422" t="s">
        <v>1021</v>
      </c>
      <c r="K18422" t="s">
        <v>24</v>
      </c>
      <c r="L18422" t="s">
        <v>25</v>
      </c>
      <c r="M18422" t="s">
        <v>6146</v>
      </c>
    </row>
    <row r="18423" spans="1:13" x14ac:dyDescent="0.3">
      <c r="A18423" t="s">
        <v>32809</v>
      </c>
      <c r="C18423" t="s">
        <v>32581</v>
      </c>
      <c r="D18423">
        <v>7</v>
      </c>
      <c r="E18423" s="1">
        <v>18358</v>
      </c>
      <c r="G18423" t="s">
        <v>34</v>
      </c>
      <c r="H18423" t="s">
        <v>6143</v>
      </c>
      <c r="I18423" t="s">
        <v>20853</v>
      </c>
      <c r="J18423" t="s">
        <v>70</v>
      </c>
      <c r="K18423" t="s">
        <v>24</v>
      </c>
      <c r="L18423" t="s">
        <v>25</v>
      </c>
      <c r="M18423" t="s">
        <v>6146</v>
      </c>
    </row>
    <row r="18424" spans="1:13" x14ac:dyDescent="0.3">
      <c r="A18424" t="s">
        <v>20852</v>
      </c>
      <c r="C18424" t="s">
        <v>20542</v>
      </c>
      <c r="D18424">
        <v>3</v>
      </c>
      <c r="E18424" s="1">
        <v>7760</v>
      </c>
      <c r="G18424" t="s">
        <v>34</v>
      </c>
      <c r="H18424" t="s">
        <v>6143</v>
      </c>
      <c r="I18424" t="s">
        <v>20853</v>
      </c>
      <c r="J18424" t="s">
        <v>627</v>
      </c>
      <c r="K18424" t="s">
        <v>24</v>
      </c>
      <c r="L18424" t="s">
        <v>25</v>
      </c>
      <c r="M18424" t="s">
        <v>6146</v>
      </c>
    </row>
    <row r="18425" spans="1:13" x14ac:dyDescent="0.3">
      <c r="A18425" t="s">
        <v>20854</v>
      </c>
      <c r="C18425" t="s">
        <v>20542</v>
      </c>
      <c r="D18425">
        <v>3</v>
      </c>
      <c r="E18425" s="1">
        <v>7760</v>
      </c>
      <c r="G18425" t="s">
        <v>34</v>
      </c>
      <c r="H18425" t="s">
        <v>6143</v>
      </c>
      <c r="I18425" t="s">
        <v>20855</v>
      </c>
      <c r="J18425" t="s">
        <v>627</v>
      </c>
      <c r="K18425" t="s">
        <v>24</v>
      </c>
      <c r="L18425" t="s">
        <v>25</v>
      </c>
      <c r="M18425" t="s">
        <v>6146</v>
      </c>
    </row>
    <row r="18426" spans="1:13" x14ac:dyDescent="0.3">
      <c r="A18426" t="s">
        <v>25894</v>
      </c>
      <c r="C18426" t="s">
        <v>25784</v>
      </c>
      <c r="D18426">
        <v>4</v>
      </c>
      <c r="E18426" s="1">
        <v>7979</v>
      </c>
      <c r="G18426" t="s">
        <v>34</v>
      </c>
      <c r="H18426" t="s">
        <v>6143</v>
      </c>
      <c r="I18426" t="s">
        <v>20855</v>
      </c>
      <c r="J18426" t="s">
        <v>86</v>
      </c>
      <c r="K18426" t="s">
        <v>24</v>
      </c>
      <c r="L18426" t="s">
        <v>25</v>
      </c>
      <c r="M18426" t="s">
        <v>6146</v>
      </c>
    </row>
    <row r="18427" spans="1:13" x14ac:dyDescent="0.3">
      <c r="A18427" t="s">
        <v>14474</v>
      </c>
      <c r="C18427" t="s">
        <v>14108</v>
      </c>
      <c r="D18427">
        <v>7</v>
      </c>
      <c r="E18427" s="1">
        <v>33948</v>
      </c>
      <c r="G18427" t="s">
        <v>34</v>
      </c>
      <c r="H18427" t="s">
        <v>6143</v>
      </c>
      <c r="I18427" t="s">
        <v>14475</v>
      </c>
      <c r="J18427" t="s">
        <v>433</v>
      </c>
      <c r="K18427" t="s">
        <v>24</v>
      </c>
      <c r="L18427" t="s">
        <v>25</v>
      </c>
      <c r="M18427" t="s">
        <v>6146</v>
      </c>
    </row>
    <row r="18428" spans="1:13" x14ac:dyDescent="0.3">
      <c r="A18428" t="s">
        <v>21072</v>
      </c>
      <c r="C18428" t="s">
        <v>21035</v>
      </c>
      <c r="D18428">
        <v>30</v>
      </c>
      <c r="E18428" s="1">
        <v>323030</v>
      </c>
      <c r="G18428" t="s">
        <v>13</v>
      </c>
      <c r="H18428" t="s">
        <v>21073</v>
      </c>
      <c r="I18428" t="s">
        <v>3034</v>
      </c>
      <c r="K18428" t="s">
        <v>1464</v>
      </c>
      <c r="L18428" t="s">
        <v>17</v>
      </c>
      <c r="M18428" t="s">
        <v>31</v>
      </c>
    </row>
    <row r="18429" spans="1:13" x14ac:dyDescent="0.3">
      <c r="A18429" t="s">
        <v>1130</v>
      </c>
      <c r="C18429" t="s">
        <v>979</v>
      </c>
      <c r="D18429">
        <v>43</v>
      </c>
      <c r="E18429" s="1">
        <v>17837980</v>
      </c>
      <c r="G18429" t="s">
        <v>13</v>
      </c>
      <c r="H18429" t="s">
        <v>1131</v>
      </c>
      <c r="I18429" t="s">
        <v>1132</v>
      </c>
      <c r="J18429" t="s">
        <v>372</v>
      </c>
      <c r="K18429" t="s">
        <v>24</v>
      </c>
      <c r="L18429" t="s">
        <v>17</v>
      </c>
      <c r="M18429" t="s">
        <v>31</v>
      </c>
    </row>
    <row r="18430" spans="1:13" x14ac:dyDescent="0.3">
      <c r="A18430" t="s">
        <v>1130</v>
      </c>
      <c r="C18430" t="s">
        <v>23671</v>
      </c>
      <c r="D18430">
        <v>54</v>
      </c>
      <c r="E18430" s="1">
        <v>10000000</v>
      </c>
      <c r="G18430" t="s">
        <v>13</v>
      </c>
      <c r="H18430" t="s">
        <v>23675</v>
      </c>
      <c r="I18430" t="s">
        <v>1132</v>
      </c>
      <c r="J18430" t="s">
        <v>372</v>
      </c>
      <c r="K18430" t="s">
        <v>24</v>
      </c>
      <c r="L18430" t="s">
        <v>17</v>
      </c>
      <c r="M18430" t="s">
        <v>31</v>
      </c>
    </row>
    <row r="18431" spans="1:13" x14ac:dyDescent="0.3">
      <c r="A18431" t="s">
        <v>12135</v>
      </c>
      <c r="C18431" t="s">
        <v>22837</v>
      </c>
      <c r="D18431">
        <v>43</v>
      </c>
      <c r="E18431" s="1">
        <v>1046226</v>
      </c>
      <c r="G18431" t="s">
        <v>13</v>
      </c>
      <c r="H18431" t="s">
        <v>23165</v>
      </c>
      <c r="I18431" t="s">
        <v>607</v>
      </c>
      <c r="J18431" t="s">
        <v>608</v>
      </c>
      <c r="K18431" t="s">
        <v>609</v>
      </c>
      <c r="L18431" t="s">
        <v>17</v>
      </c>
      <c r="M18431" t="s">
        <v>4960</v>
      </c>
    </row>
    <row r="18432" spans="1:13" x14ac:dyDescent="0.3">
      <c r="A18432" t="s">
        <v>12135</v>
      </c>
      <c r="C18432" t="s">
        <v>15737</v>
      </c>
      <c r="D18432">
        <v>38</v>
      </c>
      <c r="E18432" s="1">
        <v>1417613</v>
      </c>
      <c r="G18432" t="s">
        <v>571</v>
      </c>
      <c r="H18432" t="s">
        <v>16123</v>
      </c>
      <c r="I18432" t="s">
        <v>607</v>
      </c>
      <c r="J18432" t="s">
        <v>608</v>
      </c>
      <c r="K18432" t="s">
        <v>609</v>
      </c>
      <c r="L18432" t="s">
        <v>17</v>
      </c>
      <c r="M18432" t="s">
        <v>8563</v>
      </c>
    </row>
    <row r="18433" spans="1:13" x14ac:dyDescent="0.3">
      <c r="A18433" t="s">
        <v>12135</v>
      </c>
      <c r="C18433" t="s">
        <v>11813</v>
      </c>
      <c r="D18433">
        <v>19</v>
      </c>
      <c r="E18433" s="1">
        <v>100000</v>
      </c>
      <c r="G18433" t="s">
        <v>13</v>
      </c>
      <c r="H18433" t="s">
        <v>12136</v>
      </c>
      <c r="I18433" t="s">
        <v>607</v>
      </c>
      <c r="J18433" t="s">
        <v>608</v>
      </c>
      <c r="K18433" t="s">
        <v>609</v>
      </c>
      <c r="L18433" t="s">
        <v>17</v>
      </c>
      <c r="M18433" t="s">
        <v>450</v>
      </c>
    </row>
    <row r="18434" spans="1:13" x14ac:dyDescent="0.3">
      <c r="A18434" t="s">
        <v>12135</v>
      </c>
      <c r="C18434" t="s">
        <v>33755</v>
      </c>
      <c r="D18434">
        <v>24</v>
      </c>
      <c r="E18434" s="1">
        <v>100000</v>
      </c>
      <c r="G18434" t="s">
        <v>13</v>
      </c>
      <c r="H18434" t="s">
        <v>33894</v>
      </c>
      <c r="I18434" t="s">
        <v>607</v>
      </c>
      <c r="J18434" t="s">
        <v>608</v>
      </c>
      <c r="K18434" t="s">
        <v>609</v>
      </c>
      <c r="L18434" t="s">
        <v>17</v>
      </c>
      <c r="M18434" t="s">
        <v>450</v>
      </c>
    </row>
    <row r="18435" spans="1:13" x14ac:dyDescent="0.3">
      <c r="A18435" t="s">
        <v>20856</v>
      </c>
      <c r="C18435" t="s">
        <v>20542</v>
      </c>
      <c r="D18435">
        <v>3</v>
      </c>
      <c r="E18435" s="1">
        <v>16145</v>
      </c>
      <c r="G18435" t="s">
        <v>34</v>
      </c>
      <c r="H18435" t="s">
        <v>6143</v>
      </c>
      <c r="I18435" t="s">
        <v>607</v>
      </c>
      <c r="J18435" t="s">
        <v>627</v>
      </c>
      <c r="K18435" t="s">
        <v>24</v>
      </c>
      <c r="L18435" t="s">
        <v>25</v>
      </c>
      <c r="M18435" t="s">
        <v>6146</v>
      </c>
    </row>
    <row r="18436" spans="1:13" x14ac:dyDescent="0.3">
      <c r="A18436" t="s">
        <v>26931</v>
      </c>
      <c r="C18436" t="s">
        <v>26519</v>
      </c>
      <c r="D18436">
        <v>5</v>
      </c>
      <c r="E18436" s="1">
        <v>15530</v>
      </c>
      <c r="G18436" t="s">
        <v>34</v>
      </c>
      <c r="H18436" t="s">
        <v>6143</v>
      </c>
      <c r="I18436" t="s">
        <v>26932</v>
      </c>
      <c r="J18436" t="s">
        <v>2347</v>
      </c>
      <c r="K18436" t="s">
        <v>24</v>
      </c>
      <c r="L18436" t="s">
        <v>25</v>
      </c>
      <c r="M18436" t="s">
        <v>6146</v>
      </c>
    </row>
    <row r="18437" spans="1:13" x14ac:dyDescent="0.3">
      <c r="A18437" t="s">
        <v>36582</v>
      </c>
      <c r="C18437" t="s">
        <v>36503</v>
      </c>
      <c r="D18437">
        <v>3</v>
      </c>
      <c r="E18437" s="1">
        <v>109115</v>
      </c>
      <c r="G18437" t="s">
        <v>34</v>
      </c>
      <c r="H18437" t="s">
        <v>6143</v>
      </c>
      <c r="I18437" t="s">
        <v>13040</v>
      </c>
      <c r="J18437" t="s">
        <v>124</v>
      </c>
      <c r="K18437" t="s">
        <v>24</v>
      </c>
      <c r="L18437" t="s">
        <v>25</v>
      </c>
      <c r="M18437" t="s">
        <v>6146</v>
      </c>
    </row>
    <row r="18438" spans="1:13" x14ac:dyDescent="0.3">
      <c r="A18438" t="s">
        <v>21883</v>
      </c>
      <c r="C18438" t="s">
        <v>21714</v>
      </c>
      <c r="D18438">
        <v>2</v>
      </c>
      <c r="E18438" s="1">
        <v>100000</v>
      </c>
      <c r="G18438" t="s">
        <v>21</v>
      </c>
      <c r="H18438" t="s">
        <v>21884</v>
      </c>
      <c r="I18438" t="s">
        <v>156</v>
      </c>
      <c r="J18438" t="s">
        <v>22</v>
      </c>
      <c r="K18438" t="s">
        <v>24</v>
      </c>
      <c r="L18438" t="s">
        <v>25</v>
      </c>
      <c r="M18438" t="s">
        <v>26</v>
      </c>
    </row>
    <row r="18439" spans="1:13" x14ac:dyDescent="0.3">
      <c r="A18439" t="s">
        <v>31729</v>
      </c>
      <c r="C18439" t="s">
        <v>31728</v>
      </c>
      <c r="D18439">
        <v>12</v>
      </c>
      <c r="E18439" s="1">
        <v>225000</v>
      </c>
      <c r="G18439" t="s">
        <v>111</v>
      </c>
      <c r="H18439" t="s">
        <v>31730</v>
      </c>
      <c r="I18439" t="s">
        <v>1433</v>
      </c>
      <c r="J18439" t="s">
        <v>732</v>
      </c>
      <c r="K18439" t="s">
        <v>24</v>
      </c>
      <c r="L18439" t="s">
        <v>25</v>
      </c>
      <c r="M18439" t="s">
        <v>87</v>
      </c>
    </row>
    <row r="18440" spans="1:13" x14ac:dyDescent="0.3">
      <c r="A18440" t="s">
        <v>35984</v>
      </c>
      <c r="C18440" t="s">
        <v>35954</v>
      </c>
      <c r="D18440">
        <v>18</v>
      </c>
      <c r="E18440" s="1">
        <v>100000</v>
      </c>
      <c r="G18440" t="s">
        <v>111</v>
      </c>
      <c r="H18440" t="s">
        <v>35985</v>
      </c>
      <c r="I18440" t="s">
        <v>6517</v>
      </c>
      <c r="J18440" t="s">
        <v>22</v>
      </c>
      <c r="K18440" t="s">
        <v>24</v>
      </c>
      <c r="L18440" t="s">
        <v>25</v>
      </c>
      <c r="M18440" t="s">
        <v>6109</v>
      </c>
    </row>
    <row r="18441" spans="1:13" x14ac:dyDescent="0.3">
      <c r="A18441" t="s">
        <v>7628</v>
      </c>
      <c r="C18441" t="s">
        <v>7614</v>
      </c>
      <c r="D18441">
        <v>12</v>
      </c>
      <c r="E18441" s="1">
        <v>7500</v>
      </c>
      <c r="G18441" t="s">
        <v>34</v>
      </c>
      <c r="H18441" t="s">
        <v>7629</v>
      </c>
      <c r="I18441" t="s">
        <v>1008</v>
      </c>
      <c r="J18441" t="s">
        <v>119</v>
      </c>
      <c r="K18441" t="s">
        <v>24</v>
      </c>
      <c r="L18441" t="s">
        <v>25</v>
      </c>
      <c r="M18441" t="s">
        <v>87</v>
      </c>
    </row>
    <row r="18442" spans="1:13" x14ac:dyDescent="0.3">
      <c r="A18442" t="s">
        <v>35513</v>
      </c>
      <c r="C18442" t="s">
        <v>35508</v>
      </c>
      <c r="D18442">
        <v>24</v>
      </c>
      <c r="E18442" s="1">
        <v>40000</v>
      </c>
      <c r="G18442" t="s">
        <v>111</v>
      </c>
      <c r="H18442" t="s">
        <v>5210</v>
      </c>
      <c r="I18442" t="s">
        <v>319</v>
      </c>
      <c r="J18442" t="s">
        <v>22</v>
      </c>
      <c r="K18442" t="s">
        <v>24</v>
      </c>
      <c r="L18442" t="s">
        <v>25</v>
      </c>
      <c r="M18442" t="s">
        <v>6109</v>
      </c>
    </row>
    <row r="18443" spans="1:13" x14ac:dyDescent="0.3">
      <c r="A18443" t="s">
        <v>36174</v>
      </c>
      <c r="C18443" t="s">
        <v>36143</v>
      </c>
      <c r="D18443">
        <v>36</v>
      </c>
      <c r="E18443" s="1">
        <v>30000</v>
      </c>
      <c r="G18443" t="s">
        <v>111</v>
      </c>
      <c r="H18443" t="s">
        <v>36175</v>
      </c>
      <c r="I18443" t="s">
        <v>472</v>
      </c>
      <c r="J18443" t="s">
        <v>22</v>
      </c>
      <c r="K18443" t="s">
        <v>24</v>
      </c>
      <c r="L18443" t="s">
        <v>25</v>
      </c>
      <c r="M18443" t="s">
        <v>6109</v>
      </c>
    </row>
    <row r="18444" spans="1:13" x14ac:dyDescent="0.3">
      <c r="A18444" t="s">
        <v>25074</v>
      </c>
      <c r="C18444" t="s">
        <v>25056</v>
      </c>
      <c r="D18444">
        <v>36</v>
      </c>
      <c r="E18444" s="1">
        <v>45000</v>
      </c>
      <c r="G18444" t="s">
        <v>111</v>
      </c>
      <c r="H18444" t="s">
        <v>25075</v>
      </c>
      <c r="I18444" t="s">
        <v>472</v>
      </c>
      <c r="J18444" t="s">
        <v>22</v>
      </c>
      <c r="K18444" t="s">
        <v>24</v>
      </c>
      <c r="L18444" t="s">
        <v>25</v>
      </c>
      <c r="M18444" t="s">
        <v>6109</v>
      </c>
    </row>
    <row r="18445" spans="1:13" x14ac:dyDescent="0.3">
      <c r="A18445" t="s">
        <v>32016</v>
      </c>
      <c r="C18445" t="s">
        <v>31866</v>
      </c>
      <c r="D18445">
        <v>4</v>
      </c>
      <c r="E18445" s="1">
        <v>4905</v>
      </c>
      <c r="G18445" t="s">
        <v>34</v>
      </c>
      <c r="H18445" t="s">
        <v>6143</v>
      </c>
      <c r="I18445" t="s">
        <v>32017</v>
      </c>
      <c r="J18445" t="s">
        <v>732</v>
      </c>
      <c r="K18445" t="s">
        <v>24</v>
      </c>
      <c r="L18445" t="s">
        <v>25</v>
      </c>
      <c r="M18445" t="s">
        <v>6146</v>
      </c>
    </row>
    <row r="18446" spans="1:13" x14ac:dyDescent="0.3">
      <c r="A18446" t="s">
        <v>11765</v>
      </c>
      <c r="C18446" t="s">
        <v>11613</v>
      </c>
      <c r="D18446">
        <v>1</v>
      </c>
      <c r="E18446" s="1">
        <v>1000</v>
      </c>
      <c r="G18446" t="s">
        <v>21</v>
      </c>
      <c r="H18446" t="s">
        <v>970</v>
      </c>
      <c r="I18446" t="s">
        <v>397</v>
      </c>
      <c r="J18446" t="s">
        <v>119</v>
      </c>
      <c r="K18446" t="s">
        <v>24</v>
      </c>
      <c r="L18446" t="s">
        <v>25</v>
      </c>
      <c r="M18446" t="s">
        <v>26</v>
      </c>
    </row>
    <row r="18447" spans="1:13" x14ac:dyDescent="0.3">
      <c r="A18447" t="s">
        <v>26031</v>
      </c>
      <c r="C18447" t="s">
        <v>25932</v>
      </c>
      <c r="D18447">
        <v>3</v>
      </c>
      <c r="E18447" s="1">
        <v>2580</v>
      </c>
      <c r="G18447" t="s">
        <v>34</v>
      </c>
      <c r="H18447" t="s">
        <v>6143</v>
      </c>
      <c r="I18447" t="s">
        <v>26032</v>
      </c>
      <c r="J18447" t="s">
        <v>700</v>
      </c>
      <c r="K18447" t="s">
        <v>24</v>
      </c>
      <c r="L18447" t="s">
        <v>25</v>
      </c>
      <c r="M18447" t="s">
        <v>6146</v>
      </c>
    </row>
    <row r="18448" spans="1:13" x14ac:dyDescent="0.3">
      <c r="A18448" t="s">
        <v>26031</v>
      </c>
      <c r="C18448" t="s">
        <v>25932</v>
      </c>
      <c r="D18448">
        <v>12</v>
      </c>
      <c r="E18448" s="1">
        <v>44686</v>
      </c>
      <c r="G18448" t="s">
        <v>34</v>
      </c>
      <c r="H18448" t="s">
        <v>18926</v>
      </c>
      <c r="I18448" t="s">
        <v>26032</v>
      </c>
      <c r="J18448" t="s">
        <v>700</v>
      </c>
      <c r="K18448" t="s">
        <v>24</v>
      </c>
      <c r="L18448" t="s">
        <v>25</v>
      </c>
      <c r="M18448" t="s">
        <v>6146</v>
      </c>
    </row>
    <row r="18449" spans="1:13" x14ac:dyDescent="0.3">
      <c r="A18449" t="s">
        <v>7561</v>
      </c>
      <c r="C18449" t="s">
        <v>7515</v>
      </c>
      <c r="D18449">
        <v>12</v>
      </c>
      <c r="E18449" s="1">
        <v>1000000</v>
      </c>
      <c r="G18449" t="s">
        <v>111</v>
      </c>
      <c r="H18449" t="s">
        <v>7562</v>
      </c>
      <c r="I18449" t="s">
        <v>287</v>
      </c>
      <c r="J18449" t="s">
        <v>288</v>
      </c>
      <c r="K18449" t="s">
        <v>24</v>
      </c>
      <c r="L18449" t="s">
        <v>25</v>
      </c>
      <c r="M18449" t="s">
        <v>6109</v>
      </c>
    </row>
    <row r="18450" spans="1:13" x14ac:dyDescent="0.3">
      <c r="A18450" t="s">
        <v>7425</v>
      </c>
      <c r="C18450" t="s">
        <v>31834</v>
      </c>
      <c r="D18450">
        <v>36</v>
      </c>
      <c r="E18450" s="1">
        <v>168000</v>
      </c>
      <c r="G18450" t="s">
        <v>111</v>
      </c>
      <c r="H18450" t="s">
        <v>31838</v>
      </c>
      <c r="I18450" t="s">
        <v>7427</v>
      </c>
      <c r="J18450" t="s">
        <v>732</v>
      </c>
      <c r="K18450" t="s">
        <v>24</v>
      </c>
      <c r="L18450" t="s">
        <v>25</v>
      </c>
      <c r="M18450" t="s">
        <v>6109</v>
      </c>
    </row>
    <row r="18451" spans="1:13" x14ac:dyDescent="0.3">
      <c r="A18451" t="s">
        <v>7425</v>
      </c>
      <c r="C18451" t="s">
        <v>14108</v>
      </c>
      <c r="D18451">
        <v>12</v>
      </c>
      <c r="E18451" s="1">
        <v>55500</v>
      </c>
      <c r="G18451" t="s">
        <v>111</v>
      </c>
      <c r="H18451" t="s">
        <v>14116</v>
      </c>
      <c r="I18451" t="s">
        <v>7427</v>
      </c>
      <c r="J18451" t="s">
        <v>732</v>
      </c>
      <c r="K18451" t="s">
        <v>24</v>
      </c>
      <c r="L18451" t="s">
        <v>25</v>
      </c>
      <c r="M18451" t="s">
        <v>6109</v>
      </c>
    </row>
    <row r="18452" spans="1:13" x14ac:dyDescent="0.3">
      <c r="A18452" t="s">
        <v>7425</v>
      </c>
      <c r="C18452" t="s">
        <v>7614</v>
      </c>
      <c r="D18452">
        <v>12</v>
      </c>
      <c r="E18452" s="1">
        <v>545000</v>
      </c>
      <c r="G18452" t="s">
        <v>111</v>
      </c>
      <c r="H18452" t="s">
        <v>7620</v>
      </c>
      <c r="I18452" t="s">
        <v>7427</v>
      </c>
      <c r="J18452" t="s">
        <v>732</v>
      </c>
      <c r="K18452" t="s">
        <v>24</v>
      </c>
      <c r="L18452" t="s">
        <v>25</v>
      </c>
      <c r="M18452" t="s">
        <v>6109</v>
      </c>
    </row>
    <row r="18453" spans="1:13" x14ac:dyDescent="0.3">
      <c r="A18453" t="s">
        <v>7425</v>
      </c>
      <c r="C18453" t="s">
        <v>7424</v>
      </c>
      <c r="D18453">
        <v>12</v>
      </c>
      <c r="E18453" s="1">
        <v>50000</v>
      </c>
      <c r="G18453" t="s">
        <v>111</v>
      </c>
      <c r="H18453" t="s">
        <v>7426</v>
      </c>
      <c r="I18453" t="s">
        <v>7427</v>
      </c>
      <c r="J18453" t="s">
        <v>732</v>
      </c>
      <c r="K18453" t="s">
        <v>24</v>
      </c>
      <c r="L18453" t="s">
        <v>25</v>
      </c>
      <c r="M18453" t="s">
        <v>6109</v>
      </c>
    </row>
    <row r="18454" spans="1:13" x14ac:dyDescent="0.3">
      <c r="A18454" t="s">
        <v>26513</v>
      </c>
      <c r="C18454" t="s">
        <v>37919</v>
      </c>
      <c r="D18454">
        <v>80</v>
      </c>
      <c r="E18454" s="1">
        <v>8003846</v>
      </c>
      <c r="G18454" t="s">
        <v>111</v>
      </c>
      <c r="H18454" t="s">
        <v>37962</v>
      </c>
      <c r="I18454" t="s">
        <v>19001</v>
      </c>
      <c r="J18454" t="s">
        <v>70</v>
      </c>
      <c r="K18454" t="s">
        <v>24</v>
      </c>
      <c r="L18454" t="s">
        <v>25</v>
      </c>
      <c r="M18454" t="s">
        <v>120</v>
      </c>
    </row>
    <row r="18455" spans="1:13" x14ac:dyDescent="0.3">
      <c r="A18455" t="s">
        <v>26513</v>
      </c>
      <c r="C18455" t="s">
        <v>26485</v>
      </c>
      <c r="D18455">
        <v>94</v>
      </c>
      <c r="E18455" s="1">
        <v>12567173</v>
      </c>
      <c r="G18455" t="s">
        <v>111</v>
      </c>
      <c r="H18455" t="s">
        <v>26514</v>
      </c>
      <c r="I18455" t="s">
        <v>19001</v>
      </c>
      <c r="J18455" t="s">
        <v>70</v>
      </c>
      <c r="K18455" t="s">
        <v>24</v>
      </c>
      <c r="L18455" t="s">
        <v>25</v>
      </c>
      <c r="M18455" t="s">
        <v>120</v>
      </c>
    </row>
    <row r="18456" spans="1:13" x14ac:dyDescent="0.3">
      <c r="A18456" t="s">
        <v>25616</v>
      </c>
      <c r="C18456" t="s">
        <v>25397</v>
      </c>
      <c r="D18456">
        <v>4</v>
      </c>
      <c r="E18456" s="1">
        <v>4785</v>
      </c>
      <c r="G18456" t="s">
        <v>34</v>
      </c>
      <c r="H18456" t="s">
        <v>6143</v>
      </c>
      <c r="I18456" t="s">
        <v>25617</v>
      </c>
      <c r="J18456" t="s">
        <v>7616</v>
      </c>
      <c r="K18456" t="s">
        <v>24</v>
      </c>
      <c r="L18456" t="s">
        <v>25</v>
      </c>
      <c r="M18456" t="s">
        <v>6146</v>
      </c>
    </row>
    <row r="18457" spans="1:13" x14ac:dyDescent="0.3">
      <c r="A18457" t="s">
        <v>7521</v>
      </c>
      <c r="C18457" t="s">
        <v>36219</v>
      </c>
      <c r="D18457">
        <v>12</v>
      </c>
      <c r="E18457" s="1">
        <v>1000000</v>
      </c>
      <c r="G18457" t="s">
        <v>21</v>
      </c>
      <c r="H18457" t="s">
        <v>5210</v>
      </c>
      <c r="I18457" t="s">
        <v>1413</v>
      </c>
      <c r="J18457" t="s">
        <v>22</v>
      </c>
      <c r="K18457" t="s">
        <v>24</v>
      </c>
      <c r="L18457" t="s">
        <v>25</v>
      </c>
      <c r="M18457" t="s">
        <v>26</v>
      </c>
    </row>
    <row r="18458" spans="1:13" x14ac:dyDescent="0.3">
      <c r="A18458" t="s">
        <v>7521</v>
      </c>
      <c r="C18458" t="s">
        <v>26380</v>
      </c>
      <c r="D18458">
        <v>60</v>
      </c>
      <c r="E18458" s="1">
        <v>50000</v>
      </c>
      <c r="G18458" t="s">
        <v>111</v>
      </c>
      <c r="H18458" t="s">
        <v>970</v>
      </c>
      <c r="I18458" t="s">
        <v>1413</v>
      </c>
      <c r="J18458" t="s">
        <v>22</v>
      </c>
      <c r="K18458" t="s">
        <v>24</v>
      </c>
      <c r="L18458" t="s">
        <v>25</v>
      </c>
      <c r="M18458" t="s">
        <v>6109</v>
      </c>
    </row>
    <row r="18459" spans="1:13" x14ac:dyDescent="0.3">
      <c r="A18459" t="s">
        <v>7521</v>
      </c>
      <c r="C18459" t="s">
        <v>18377</v>
      </c>
      <c r="D18459">
        <v>12</v>
      </c>
      <c r="E18459" s="1">
        <v>5000</v>
      </c>
      <c r="G18459" t="s">
        <v>111</v>
      </c>
      <c r="H18459" t="s">
        <v>6121</v>
      </c>
      <c r="I18459" t="s">
        <v>1413</v>
      </c>
      <c r="J18459" t="s">
        <v>22</v>
      </c>
      <c r="K18459" t="s">
        <v>24</v>
      </c>
      <c r="L18459" t="s">
        <v>25</v>
      </c>
      <c r="M18459" t="s">
        <v>6109</v>
      </c>
    </row>
    <row r="18460" spans="1:13" x14ac:dyDescent="0.3">
      <c r="A18460" t="s">
        <v>7521</v>
      </c>
      <c r="C18460" t="s">
        <v>31866</v>
      </c>
      <c r="D18460">
        <v>12</v>
      </c>
      <c r="E18460" s="1">
        <v>5000</v>
      </c>
      <c r="G18460" t="s">
        <v>111</v>
      </c>
      <c r="H18460" t="s">
        <v>6121</v>
      </c>
      <c r="I18460" t="s">
        <v>1413</v>
      </c>
      <c r="J18460" t="s">
        <v>22</v>
      </c>
      <c r="K18460" t="s">
        <v>24</v>
      </c>
      <c r="L18460" t="s">
        <v>25</v>
      </c>
      <c r="M18460" t="s">
        <v>6109</v>
      </c>
    </row>
    <row r="18461" spans="1:13" x14ac:dyDescent="0.3">
      <c r="A18461" t="s">
        <v>7521</v>
      </c>
      <c r="C18461" t="s">
        <v>31728</v>
      </c>
      <c r="D18461">
        <v>12</v>
      </c>
      <c r="E18461" s="1">
        <v>2000000</v>
      </c>
      <c r="G18461" t="s">
        <v>111</v>
      </c>
      <c r="H18461" t="s">
        <v>31743</v>
      </c>
      <c r="I18461" t="s">
        <v>1413</v>
      </c>
      <c r="J18461" t="s">
        <v>22</v>
      </c>
      <c r="K18461" t="s">
        <v>24</v>
      </c>
      <c r="L18461" t="s">
        <v>25</v>
      </c>
      <c r="M18461" t="s">
        <v>87</v>
      </c>
    </row>
    <row r="18462" spans="1:13" x14ac:dyDescent="0.3">
      <c r="A18462" t="s">
        <v>7521</v>
      </c>
      <c r="C18462" t="s">
        <v>13456</v>
      </c>
      <c r="D18462">
        <v>12</v>
      </c>
      <c r="E18462" s="1">
        <v>5000</v>
      </c>
      <c r="G18462" t="s">
        <v>111</v>
      </c>
      <c r="H18462" t="s">
        <v>6121</v>
      </c>
      <c r="I18462" t="s">
        <v>1413</v>
      </c>
      <c r="J18462" t="s">
        <v>22</v>
      </c>
      <c r="K18462" t="s">
        <v>24</v>
      </c>
      <c r="L18462" t="s">
        <v>25</v>
      </c>
      <c r="M18462" t="s">
        <v>6109</v>
      </c>
    </row>
    <row r="18463" spans="1:13" x14ac:dyDescent="0.3">
      <c r="A18463" t="s">
        <v>7521</v>
      </c>
      <c r="C18463" t="s">
        <v>7515</v>
      </c>
      <c r="D18463">
        <v>12</v>
      </c>
      <c r="E18463" s="1">
        <v>5000</v>
      </c>
      <c r="G18463" t="s">
        <v>111</v>
      </c>
      <c r="H18463" t="s">
        <v>6121</v>
      </c>
      <c r="I18463" t="s">
        <v>1413</v>
      </c>
      <c r="J18463" t="s">
        <v>22</v>
      </c>
      <c r="K18463" t="s">
        <v>24</v>
      </c>
      <c r="L18463" t="s">
        <v>25</v>
      </c>
      <c r="M18463" t="s">
        <v>6109</v>
      </c>
    </row>
    <row r="18464" spans="1:13" x14ac:dyDescent="0.3">
      <c r="A18464" t="s">
        <v>7521</v>
      </c>
      <c r="C18464" t="s">
        <v>36487</v>
      </c>
      <c r="D18464">
        <v>12</v>
      </c>
      <c r="E18464" s="1">
        <v>5000</v>
      </c>
      <c r="G18464" t="s">
        <v>111</v>
      </c>
      <c r="H18464" t="s">
        <v>6121</v>
      </c>
      <c r="I18464" t="s">
        <v>1413</v>
      </c>
      <c r="J18464" t="s">
        <v>22</v>
      </c>
      <c r="K18464" t="s">
        <v>24</v>
      </c>
      <c r="L18464" t="s">
        <v>25</v>
      </c>
      <c r="M18464" t="s">
        <v>6109</v>
      </c>
    </row>
    <row r="18465" spans="1:13" x14ac:dyDescent="0.3">
      <c r="A18465" t="s">
        <v>7521</v>
      </c>
      <c r="C18465" t="s">
        <v>17435</v>
      </c>
      <c r="D18465">
        <v>12</v>
      </c>
      <c r="E18465" s="1">
        <v>5000</v>
      </c>
      <c r="G18465" t="s">
        <v>111</v>
      </c>
      <c r="H18465" t="s">
        <v>6121</v>
      </c>
      <c r="I18465" t="s">
        <v>1413</v>
      </c>
      <c r="J18465" t="s">
        <v>22</v>
      </c>
      <c r="K18465" t="s">
        <v>24</v>
      </c>
      <c r="L18465" t="s">
        <v>25</v>
      </c>
      <c r="M18465" t="s">
        <v>6109</v>
      </c>
    </row>
    <row r="18466" spans="1:13" x14ac:dyDescent="0.3">
      <c r="A18466" t="s">
        <v>7521</v>
      </c>
      <c r="C18466" t="s">
        <v>36429</v>
      </c>
      <c r="D18466">
        <v>12</v>
      </c>
      <c r="E18466" s="1">
        <v>5000</v>
      </c>
      <c r="G18466" t="s">
        <v>111</v>
      </c>
      <c r="H18466" t="s">
        <v>6121</v>
      </c>
      <c r="I18466" t="s">
        <v>1413</v>
      </c>
      <c r="J18466" t="s">
        <v>22</v>
      </c>
      <c r="K18466" t="s">
        <v>24</v>
      </c>
      <c r="L18466" t="s">
        <v>25</v>
      </c>
      <c r="M18466" t="s">
        <v>6109</v>
      </c>
    </row>
    <row r="18467" spans="1:13" x14ac:dyDescent="0.3">
      <c r="A18467" t="s">
        <v>7521</v>
      </c>
      <c r="C18467" t="s">
        <v>36394</v>
      </c>
      <c r="D18467">
        <v>12</v>
      </c>
      <c r="E18467" s="1">
        <v>5000</v>
      </c>
      <c r="G18467" t="s">
        <v>111</v>
      </c>
      <c r="H18467" t="s">
        <v>6121</v>
      </c>
      <c r="I18467" t="s">
        <v>1413</v>
      </c>
      <c r="J18467" t="s">
        <v>22</v>
      </c>
      <c r="K18467" t="s">
        <v>24</v>
      </c>
      <c r="L18467" t="s">
        <v>25</v>
      </c>
      <c r="M18467" t="s">
        <v>6109</v>
      </c>
    </row>
    <row r="18468" spans="1:13" x14ac:dyDescent="0.3">
      <c r="A18468" t="s">
        <v>34190</v>
      </c>
      <c r="C18468" t="s">
        <v>34100</v>
      </c>
      <c r="D18468">
        <v>2</v>
      </c>
      <c r="E18468" s="1">
        <v>10000</v>
      </c>
      <c r="G18468" t="s">
        <v>21</v>
      </c>
      <c r="H18468" t="s">
        <v>970</v>
      </c>
      <c r="I18468" t="s">
        <v>1413</v>
      </c>
      <c r="J18468" t="s">
        <v>22</v>
      </c>
      <c r="K18468" t="s">
        <v>24</v>
      </c>
      <c r="L18468" t="s">
        <v>25</v>
      </c>
      <c r="M18468" t="s">
        <v>26</v>
      </c>
    </row>
    <row r="18469" spans="1:13" x14ac:dyDescent="0.3">
      <c r="A18469" t="s">
        <v>11513</v>
      </c>
      <c r="C18469" t="s">
        <v>27925</v>
      </c>
      <c r="D18469">
        <v>25</v>
      </c>
      <c r="E18469" s="1">
        <v>1750000</v>
      </c>
      <c r="G18469" t="s">
        <v>69</v>
      </c>
      <c r="H18469" t="s">
        <v>28107</v>
      </c>
      <c r="I18469" t="s">
        <v>359</v>
      </c>
      <c r="K18469" t="s">
        <v>189</v>
      </c>
      <c r="L18469" t="s">
        <v>17</v>
      </c>
      <c r="M18469" t="s">
        <v>39</v>
      </c>
    </row>
    <row r="18470" spans="1:13" x14ac:dyDescent="0.3">
      <c r="A18470" t="s">
        <v>11513</v>
      </c>
      <c r="C18470" t="s">
        <v>27925</v>
      </c>
      <c r="D18470">
        <v>26</v>
      </c>
      <c r="E18470" s="1">
        <v>2000000</v>
      </c>
      <c r="G18470" t="s">
        <v>69</v>
      </c>
      <c r="H18470" t="s">
        <v>28109</v>
      </c>
      <c r="I18470" t="s">
        <v>359</v>
      </c>
      <c r="K18470" t="s">
        <v>189</v>
      </c>
      <c r="L18470" t="s">
        <v>38</v>
      </c>
      <c r="M18470" t="s">
        <v>39</v>
      </c>
    </row>
    <row r="18471" spans="1:13" x14ac:dyDescent="0.3">
      <c r="A18471" t="s">
        <v>11513</v>
      </c>
      <c r="C18471" t="s">
        <v>29114</v>
      </c>
      <c r="D18471">
        <v>13</v>
      </c>
      <c r="E18471" s="1">
        <v>499999</v>
      </c>
      <c r="G18471" t="s">
        <v>48</v>
      </c>
      <c r="H18471" t="s">
        <v>29224</v>
      </c>
      <c r="I18471" t="s">
        <v>359</v>
      </c>
      <c r="K18471" t="s">
        <v>189</v>
      </c>
      <c r="L18471" t="s">
        <v>17</v>
      </c>
      <c r="M18471" t="s">
        <v>52</v>
      </c>
    </row>
    <row r="18472" spans="1:13" x14ac:dyDescent="0.3">
      <c r="A18472" t="s">
        <v>11513</v>
      </c>
      <c r="C18472" t="s">
        <v>21173</v>
      </c>
      <c r="D18472">
        <v>52</v>
      </c>
      <c r="E18472" s="1">
        <v>7148207</v>
      </c>
      <c r="G18472" t="s">
        <v>69</v>
      </c>
      <c r="H18472" t="s">
        <v>21240</v>
      </c>
      <c r="I18472" t="s">
        <v>359</v>
      </c>
      <c r="K18472" t="s">
        <v>189</v>
      </c>
      <c r="L18472" t="s">
        <v>38</v>
      </c>
      <c r="M18472" t="s">
        <v>39</v>
      </c>
    </row>
    <row r="18473" spans="1:13" x14ac:dyDescent="0.3">
      <c r="A18473" t="s">
        <v>11513</v>
      </c>
      <c r="C18473" t="s">
        <v>21173</v>
      </c>
      <c r="D18473">
        <v>48</v>
      </c>
      <c r="E18473" s="1">
        <v>2300000</v>
      </c>
      <c r="G18473" t="s">
        <v>1039</v>
      </c>
      <c r="H18473" t="s">
        <v>21609</v>
      </c>
      <c r="I18473" t="s">
        <v>359</v>
      </c>
      <c r="K18473" t="s">
        <v>189</v>
      </c>
      <c r="L18473" t="s">
        <v>38</v>
      </c>
      <c r="M18473" t="s">
        <v>21610</v>
      </c>
    </row>
    <row r="18474" spans="1:13" x14ac:dyDescent="0.3">
      <c r="A18474" t="s">
        <v>11513</v>
      </c>
      <c r="C18474" t="s">
        <v>22248</v>
      </c>
      <c r="D18474">
        <v>18</v>
      </c>
      <c r="E18474" s="1">
        <v>96308</v>
      </c>
      <c r="G18474" t="s">
        <v>69</v>
      </c>
      <c r="H18474" t="s">
        <v>22256</v>
      </c>
      <c r="I18474" t="s">
        <v>359</v>
      </c>
      <c r="K18474" t="s">
        <v>189</v>
      </c>
      <c r="L18474" t="s">
        <v>248</v>
      </c>
      <c r="M18474" t="s">
        <v>39</v>
      </c>
    </row>
    <row r="18475" spans="1:13" x14ac:dyDescent="0.3">
      <c r="A18475" t="s">
        <v>11513</v>
      </c>
      <c r="C18475" t="s">
        <v>11813</v>
      </c>
      <c r="D18475">
        <v>98</v>
      </c>
      <c r="E18475" s="1">
        <v>1030678</v>
      </c>
      <c r="G18475" t="s">
        <v>48</v>
      </c>
      <c r="H18475" t="s">
        <v>11838</v>
      </c>
      <c r="I18475" t="s">
        <v>359</v>
      </c>
      <c r="K18475" t="s">
        <v>189</v>
      </c>
      <c r="L18475" t="s">
        <v>170</v>
      </c>
      <c r="M18475" t="s">
        <v>331</v>
      </c>
    </row>
    <row r="18476" spans="1:13" x14ac:dyDescent="0.3">
      <c r="A18476" t="s">
        <v>11513</v>
      </c>
      <c r="C18476" t="s">
        <v>11494</v>
      </c>
      <c r="D18476">
        <v>32</v>
      </c>
      <c r="E18476" s="1">
        <v>3451608</v>
      </c>
      <c r="G18476" t="s">
        <v>69</v>
      </c>
      <c r="H18476" t="s">
        <v>11514</v>
      </c>
      <c r="I18476" t="s">
        <v>359</v>
      </c>
      <c r="K18476" t="s">
        <v>189</v>
      </c>
      <c r="L18476" t="s">
        <v>17</v>
      </c>
      <c r="M18476" t="s">
        <v>39</v>
      </c>
    </row>
    <row r="18477" spans="1:13" x14ac:dyDescent="0.3">
      <c r="A18477" t="s">
        <v>11513</v>
      </c>
      <c r="C18477" t="s">
        <v>34985</v>
      </c>
      <c r="D18477">
        <v>68</v>
      </c>
      <c r="E18477" s="1">
        <v>10556145</v>
      </c>
      <c r="G18477" t="s">
        <v>69</v>
      </c>
      <c r="H18477" t="s">
        <v>35026</v>
      </c>
      <c r="I18477" t="s">
        <v>359</v>
      </c>
      <c r="K18477" t="s">
        <v>189</v>
      </c>
      <c r="L18477" t="s">
        <v>17</v>
      </c>
      <c r="M18477" t="s">
        <v>39</v>
      </c>
    </row>
    <row r="18478" spans="1:13" x14ac:dyDescent="0.3">
      <c r="A18478" t="s">
        <v>11513</v>
      </c>
      <c r="C18478" t="s">
        <v>37363</v>
      </c>
      <c r="D18478">
        <v>26</v>
      </c>
      <c r="E18478" s="1">
        <v>1459681</v>
      </c>
      <c r="G18478" t="s">
        <v>69</v>
      </c>
      <c r="H18478" t="s">
        <v>37487</v>
      </c>
      <c r="I18478" t="s">
        <v>359</v>
      </c>
      <c r="K18478" t="s">
        <v>189</v>
      </c>
      <c r="L18478" t="s">
        <v>17</v>
      </c>
      <c r="M18478" t="s">
        <v>39</v>
      </c>
    </row>
    <row r="18479" spans="1:13" x14ac:dyDescent="0.3">
      <c r="A18479" t="s">
        <v>14997</v>
      </c>
      <c r="C18479" t="s">
        <v>14716</v>
      </c>
      <c r="D18479">
        <v>4</v>
      </c>
      <c r="E18479" s="1">
        <v>17810</v>
      </c>
      <c r="G18479" t="s">
        <v>34</v>
      </c>
      <c r="H18479" t="s">
        <v>6143</v>
      </c>
      <c r="I18479" t="s">
        <v>13333</v>
      </c>
      <c r="J18479" t="s">
        <v>300</v>
      </c>
      <c r="K18479" t="s">
        <v>24</v>
      </c>
      <c r="L18479" t="s">
        <v>25</v>
      </c>
      <c r="M18479" t="s">
        <v>6146</v>
      </c>
    </row>
    <row r="18480" spans="1:13" x14ac:dyDescent="0.3">
      <c r="A18480" t="s">
        <v>32068</v>
      </c>
      <c r="C18480" t="s">
        <v>31866</v>
      </c>
      <c r="D18480">
        <v>6</v>
      </c>
      <c r="E18480" s="1">
        <v>7655</v>
      </c>
      <c r="G18480" t="s">
        <v>34</v>
      </c>
      <c r="H18480" t="s">
        <v>6143</v>
      </c>
      <c r="I18480" t="s">
        <v>32069</v>
      </c>
      <c r="J18480" t="s">
        <v>769</v>
      </c>
      <c r="K18480" t="s">
        <v>24</v>
      </c>
      <c r="L18480" t="s">
        <v>25</v>
      </c>
      <c r="M18480" t="s">
        <v>6146</v>
      </c>
    </row>
    <row r="18481" spans="1:13" x14ac:dyDescent="0.3">
      <c r="A18481" t="s">
        <v>6723</v>
      </c>
      <c r="C18481" t="s">
        <v>31300</v>
      </c>
      <c r="D18481">
        <v>5</v>
      </c>
      <c r="E18481" s="1">
        <v>8058</v>
      </c>
      <c r="G18481" t="s">
        <v>34</v>
      </c>
      <c r="H18481" t="s">
        <v>6143</v>
      </c>
      <c r="I18481" t="s">
        <v>6325</v>
      </c>
      <c r="J18481" t="s">
        <v>137</v>
      </c>
      <c r="K18481" t="s">
        <v>24</v>
      </c>
      <c r="L18481" t="s">
        <v>25</v>
      </c>
      <c r="M18481" t="s">
        <v>6146</v>
      </c>
    </row>
    <row r="18482" spans="1:13" x14ac:dyDescent="0.3">
      <c r="A18482" t="s">
        <v>6723</v>
      </c>
      <c r="C18482" t="s">
        <v>6671</v>
      </c>
      <c r="D18482">
        <v>3</v>
      </c>
      <c r="E18482" s="1">
        <v>5889</v>
      </c>
      <c r="G18482" t="s">
        <v>34</v>
      </c>
      <c r="H18482" t="s">
        <v>6143</v>
      </c>
      <c r="I18482" t="s">
        <v>6724</v>
      </c>
      <c r="J18482" t="s">
        <v>1250</v>
      </c>
      <c r="K18482" t="s">
        <v>24</v>
      </c>
      <c r="L18482" t="s">
        <v>25</v>
      </c>
      <c r="M18482" t="s">
        <v>6146</v>
      </c>
    </row>
    <row r="18483" spans="1:13" x14ac:dyDescent="0.3">
      <c r="A18483" t="s">
        <v>26263</v>
      </c>
      <c r="C18483" t="s">
        <v>25932</v>
      </c>
      <c r="D18483">
        <v>2</v>
      </c>
      <c r="E18483" s="1">
        <v>7590</v>
      </c>
      <c r="G18483" t="s">
        <v>34</v>
      </c>
      <c r="H18483" t="s">
        <v>6143</v>
      </c>
      <c r="I18483" t="s">
        <v>26264</v>
      </c>
      <c r="J18483" t="s">
        <v>700</v>
      </c>
      <c r="K18483" t="s">
        <v>24</v>
      </c>
      <c r="L18483" t="s">
        <v>25</v>
      </c>
      <c r="M18483" t="s">
        <v>6146</v>
      </c>
    </row>
    <row r="18484" spans="1:13" x14ac:dyDescent="0.3">
      <c r="A18484" t="s">
        <v>6793</v>
      </c>
      <c r="C18484" t="s">
        <v>6671</v>
      </c>
      <c r="D18484">
        <v>3</v>
      </c>
      <c r="E18484" s="1">
        <v>6764</v>
      </c>
      <c r="G18484" t="s">
        <v>34</v>
      </c>
      <c r="H18484" t="s">
        <v>6143</v>
      </c>
      <c r="I18484" t="s">
        <v>6794</v>
      </c>
      <c r="J18484" t="s">
        <v>1250</v>
      </c>
      <c r="K18484" t="s">
        <v>24</v>
      </c>
      <c r="L18484" t="s">
        <v>25</v>
      </c>
      <c r="M18484" t="s">
        <v>6146</v>
      </c>
    </row>
    <row r="18485" spans="1:13" x14ac:dyDescent="0.3">
      <c r="A18485" t="s">
        <v>27463</v>
      </c>
      <c r="C18485" t="s">
        <v>27408</v>
      </c>
      <c r="D18485">
        <v>23</v>
      </c>
      <c r="E18485" s="1">
        <v>500000</v>
      </c>
      <c r="G18485" t="s">
        <v>168</v>
      </c>
      <c r="H18485" t="s">
        <v>27464</v>
      </c>
      <c r="I18485" t="s">
        <v>607</v>
      </c>
      <c r="J18485" t="s">
        <v>608</v>
      </c>
      <c r="K18485" t="s">
        <v>609</v>
      </c>
      <c r="L18485" t="s">
        <v>17</v>
      </c>
      <c r="M18485" t="s">
        <v>171</v>
      </c>
    </row>
    <row r="18486" spans="1:13" x14ac:dyDescent="0.3">
      <c r="A18486" t="s">
        <v>34293</v>
      </c>
      <c r="C18486" t="s">
        <v>34263</v>
      </c>
      <c r="D18486">
        <v>48</v>
      </c>
      <c r="E18486" s="1">
        <v>1849739</v>
      </c>
      <c r="G18486" t="s">
        <v>69</v>
      </c>
      <c r="H18486" t="s">
        <v>34294</v>
      </c>
      <c r="I18486" t="s">
        <v>1036</v>
      </c>
      <c r="K18486" t="s">
        <v>953</v>
      </c>
      <c r="L18486" t="s">
        <v>17</v>
      </c>
      <c r="M18486" t="s">
        <v>39</v>
      </c>
    </row>
    <row r="18487" spans="1:13" x14ac:dyDescent="0.3">
      <c r="A18487" t="s">
        <v>34293</v>
      </c>
      <c r="C18487" t="s">
        <v>37363</v>
      </c>
      <c r="D18487">
        <v>14</v>
      </c>
      <c r="E18487" s="1">
        <v>537047</v>
      </c>
      <c r="G18487" t="s">
        <v>69</v>
      </c>
      <c r="H18487" t="s">
        <v>37466</v>
      </c>
      <c r="I18487" t="s">
        <v>1036</v>
      </c>
      <c r="K18487" t="s">
        <v>953</v>
      </c>
      <c r="L18487" t="s">
        <v>248</v>
      </c>
      <c r="M18487" t="s">
        <v>39</v>
      </c>
    </row>
    <row r="18488" spans="1:13" x14ac:dyDescent="0.3">
      <c r="A18488" t="s">
        <v>15476</v>
      </c>
      <c r="C18488" t="s">
        <v>31019</v>
      </c>
      <c r="D18488">
        <v>25</v>
      </c>
      <c r="E18488" s="1">
        <v>100000</v>
      </c>
      <c r="G18488" t="s">
        <v>13</v>
      </c>
      <c r="H18488" t="s">
        <v>31124</v>
      </c>
      <c r="I18488" t="s">
        <v>334</v>
      </c>
      <c r="K18488" t="s">
        <v>189</v>
      </c>
      <c r="L18488" t="s">
        <v>17</v>
      </c>
      <c r="M18488" t="s">
        <v>450</v>
      </c>
    </row>
    <row r="18489" spans="1:13" x14ac:dyDescent="0.3">
      <c r="A18489" t="s">
        <v>15476</v>
      </c>
      <c r="C18489" t="s">
        <v>37363</v>
      </c>
      <c r="D18489">
        <v>39</v>
      </c>
      <c r="E18489" s="1">
        <v>1325191</v>
      </c>
      <c r="G18489" t="s">
        <v>48</v>
      </c>
      <c r="H18489" t="s">
        <v>37479</v>
      </c>
      <c r="I18489" t="s">
        <v>334</v>
      </c>
      <c r="K18489" t="s">
        <v>189</v>
      </c>
      <c r="L18489" t="s">
        <v>38</v>
      </c>
      <c r="M18489" t="s">
        <v>190</v>
      </c>
    </row>
    <row r="18490" spans="1:13" x14ac:dyDescent="0.3">
      <c r="A18490" t="s">
        <v>15476</v>
      </c>
      <c r="C18490" t="s">
        <v>15468</v>
      </c>
      <c r="D18490">
        <v>6</v>
      </c>
      <c r="E18490" s="1">
        <v>350000</v>
      </c>
      <c r="G18490" t="s">
        <v>34</v>
      </c>
      <c r="H18490" t="s">
        <v>15477</v>
      </c>
      <c r="I18490" t="s">
        <v>334</v>
      </c>
      <c r="K18490" t="s">
        <v>189</v>
      </c>
      <c r="L18490" t="s">
        <v>38</v>
      </c>
      <c r="M18490" t="s">
        <v>504</v>
      </c>
    </row>
    <row r="18491" spans="1:13" x14ac:dyDescent="0.3">
      <c r="A18491" t="s">
        <v>4293</v>
      </c>
      <c r="C18491" t="s">
        <v>3657</v>
      </c>
      <c r="D18491">
        <v>49</v>
      </c>
      <c r="E18491" s="1">
        <v>750000</v>
      </c>
      <c r="G18491" t="s">
        <v>1039</v>
      </c>
      <c r="H18491" t="s">
        <v>4294</v>
      </c>
      <c r="I18491" t="s">
        <v>49</v>
      </c>
      <c r="J18491" t="s">
        <v>50</v>
      </c>
      <c r="K18491" t="s">
        <v>51</v>
      </c>
      <c r="L18491" t="s">
        <v>44</v>
      </c>
      <c r="M18491" t="s">
        <v>249</v>
      </c>
    </row>
    <row r="18492" spans="1:13" x14ac:dyDescent="0.3">
      <c r="A18492" t="s">
        <v>10176</v>
      </c>
      <c r="C18492" t="s">
        <v>10083</v>
      </c>
      <c r="D18492">
        <v>19</v>
      </c>
      <c r="E18492" s="1">
        <v>100000</v>
      </c>
      <c r="G18492" t="s">
        <v>48</v>
      </c>
      <c r="H18492" t="s">
        <v>10177</v>
      </c>
      <c r="I18492" t="s">
        <v>3129</v>
      </c>
      <c r="K18492" t="s">
        <v>2172</v>
      </c>
      <c r="L18492" t="s">
        <v>17</v>
      </c>
      <c r="M18492" t="s">
        <v>190</v>
      </c>
    </row>
    <row r="18493" spans="1:13" x14ac:dyDescent="0.3">
      <c r="A18493" t="s">
        <v>10174</v>
      </c>
      <c r="C18493" t="s">
        <v>10083</v>
      </c>
      <c r="D18493">
        <v>19</v>
      </c>
      <c r="E18493" s="1">
        <v>100000</v>
      </c>
      <c r="G18493" t="s">
        <v>48</v>
      </c>
      <c r="H18493" t="s">
        <v>10175</v>
      </c>
      <c r="I18493" t="s">
        <v>511</v>
      </c>
      <c r="K18493" t="s">
        <v>512</v>
      </c>
      <c r="L18493" t="s">
        <v>17</v>
      </c>
      <c r="M18493" t="s">
        <v>190</v>
      </c>
    </row>
    <row r="18494" spans="1:13" x14ac:dyDescent="0.3">
      <c r="A18494" t="s">
        <v>1307</v>
      </c>
      <c r="C18494" t="s">
        <v>3617</v>
      </c>
      <c r="D18494">
        <v>12</v>
      </c>
      <c r="E18494" s="1">
        <v>350000</v>
      </c>
      <c r="G18494" t="s">
        <v>34</v>
      </c>
      <c r="H18494" t="s">
        <v>3652</v>
      </c>
      <c r="I18494" t="s">
        <v>85</v>
      </c>
      <c r="J18494" t="s">
        <v>86</v>
      </c>
      <c r="K18494" t="s">
        <v>24</v>
      </c>
      <c r="L18494" t="s">
        <v>44</v>
      </c>
      <c r="M18494" t="s">
        <v>504</v>
      </c>
    </row>
    <row r="18495" spans="1:13" x14ac:dyDescent="0.3">
      <c r="A18495" t="s">
        <v>1307</v>
      </c>
      <c r="C18495" t="s">
        <v>1852</v>
      </c>
      <c r="D18495">
        <v>17</v>
      </c>
      <c r="E18495" s="1">
        <v>250000</v>
      </c>
      <c r="G18495" t="s">
        <v>34</v>
      </c>
      <c r="H18495" t="s">
        <v>2221</v>
      </c>
      <c r="I18495" t="s">
        <v>85</v>
      </c>
      <c r="J18495" t="s">
        <v>86</v>
      </c>
      <c r="K18495" t="s">
        <v>24</v>
      </c>
      <c r="L18495" t="s">
        <v>17</v>
      </c>
      <c r="M18495" t="s">
        <v>504</v>
      </c>
    </row>
    <row r="18496" spans="1:13" x14ac:dyDescent="0.3">
      <c r="A18496" t="s">
        <v>1307</v>
      </c>
      <c r="C18496" t="s">
        <v>1275</v>
      </c>
      <c r="D18496">
        <v>48</v>
      </c>
      <c r="E18496" s="1">
        <v>9390000</v>
      </c>
      <c r="G18496" t="s">
        <v>1309</v>
      </c>
      <c r="H18496" t="s">
        <v>1308</v>
      </c>
      <c r="I18496" t="s">
        <v>85</v>
      </c>
      <c r="J18496" t="s">
        <v>86</v>
      </c>
      <c r="K18496" t="s">
        <v>24</v>
      </c>
      <c r="L18496" t="s">
        <v>38</v>
      </c>
      <c r="M18496" t="s">
        <v>1310</v>
      </c>
    </row>
    <row r="18497" spans="1:13" x14ac:dyDescent="0.3">
      <c r="A18497" t="s">
        <v>1307</v>
      </c>
      <c r="C18497" t="s">
        <v>28715</v>
      </c>
      <c r="D18497">
        <v>12</v>
      </c>
      <c r="E18497" s="1">
        <v>300000</v>
      </c>
      <c r="G18497" t="s">
        <v>34</v>
      </c>
      <c r="H18497" t="s">
        <v>28928</v>
      </c>
      <c r="I18497" t="s">
        <v>85</v>
      </c>
      <c r="J18497" t="s">
        <v>86</v>
      </c>
      <c r="K18497" t="s">
        <v>24</v>
      </c>
      <c r="L18497" t="s">
        <v>38</v>
      </c>
      <c r="M18497" t="s">
        <v>504</v>
      </c>
    </row>
    <row r="18498" spans="1:13" x14ac:dyDescent="0.3">
      <c r="A18498" t="s">
        <v>1307</v>
      </c>
      <c r="C18498" t="s">
        <v>29114</v>
      </c>
      <c r="D18498">
        <v>15</v>
      </c>
      <c r="E18498" s="1">
        <v>300000</v>
      </c>
      <c r="G18498" t="s">
        <v>34</v>
      </c>
      <c r="H18498" t="s">
        <v>29272</v>
      </c>
      <c r="I18498" t="s">
        <v>85</v>
      </c>
      <c r="J18498" t="s">
        <v>86</v>
      </c>
      <c r="K18498" t="s">
        <v>24</v>
      </c>
      <c r="L18498" t="s">
        <v>38</v>
      </c>
      <c r="M18498" t="s">
        <v>504</v>
      </c>
    </row>
    <row r="18499" spans="1:13" x14ac:dyDescent="0.3">
      <c r="A18499" t="s">
        <v>1307</v>
      </c>
      <c r="C18499" t="s">
        <v>30536</v>
      </c>
      <c r="D18499">
        <v>12</v>
      </c>
      <c r="E18499" s="1">
        <v>300000</v>
      </c>
      <c r="G18499" t="s">
        <v>34</v>
      </c>
      <c r="H18499" t="s">
        <v>1843</v>
      </c>
      <c r="I18499" t="s">
        <v>85</v>
      </c>
      <c r="J18499" t="s">
        <v>86</v>
      </c>
      <c r="K18499" t="s">
        <v>24</v>
      </c>
      <c r="L18499" t="s">
        <v>38</v>
      </c>
      <c r="M18499" t="s">
        <v>504</v>
      </c>
    </row>
    <row r="18500" spans="1:13" x14ac:dyDescent="0.3">
      <c r="A18500" t="s">
        <v>1307</v>
      </c>
      <c r="C18500" t="s">
        <v>4328</v>
      </c>
      <c r="D18500">
        <v>16</v>
      </c>
      <c r="E18500" s="1">
        <v>500000</v>
      </c>
      <c r="G18500" t="s">
        <v>571</v>
      </c>
      <c r="H18500" t="s">
        <v>4388</v>
      </c>
      <c r="I18500" t="s">
        <v>85</v>
      </c>
      <c r="J18500" t="s">
        <v>86</v>
      </c>
      <c r="K18500" t="s">
        <v>24</v>
      </c>
      <c r="L18500" t="s">
        <v>44</v>
      </c>
      <c r="M18500" t="s">
        <v>4389</v>
      </c>
    </row>
    <row r="18501" spans="1:13" x14ac:dyDescent="0.3">
      <c r="A18501" t="s">
        <v>1307</v>
      </c>
      <c r="C18501" t="s">
        <v>5763</v>
      </c>
      <c r="D18501">
        <v>42</v>
      </c>
      <c r="E18501" s="1">
        <v>11380000</v>
      </c>
      <c r="G18501" t="s">
        <v>5795</v>
      </c>
      <c r="H18501" t="s">
        <v>5794</v>
      </c>
      <c r="I18501" t="s">
        <v>85</v>
      </c>
      <c r="J18501" t="s">
        <v>86</v>
      </c>
      <c r="K18501" t="s">
        <v>24</v>
      </c>
      <c r="L18501" t="s">
        <v>38</v>
      </c>
      <c r="M18501" t="s">
        <v>5796</v>
      </c>
    </row>
    <row r="18502" spans="1:13" x14ac:dyDescent="0.3">
      <c r="A18502" t="s">
        <v>1307</v>
      </c>
      <c r="C18502" t="s">
        <v>5763</v>
      </c>
      <c r="D18502">
        <v>13</v>
      </c>
      <c r="E18502" s="1">
        <v>350000</v>
      </c>
      <c r="G18502" t="s">
        <v>34</v>
      </c>
      <c r="H18502" t="s">
        <v>5875</v>
      </c>
      <c r="I18502" t="s">
        <v>85</v>
      </c>
      <c r="J18502" t="s">
        <v>86</v>
      </c>
      <c r="K18502" t="s">
        <v>24</v>
      </c>
      <c r="L18502" t="s">
        <v>25</v>
      </c>
      <c r="M18502" t="s">
        <v>504</v>
      </c>
    </row>
    <row r="18503" spans="1:13" x14ac:dyDescent="0.3">
      <c r="A18503" t="s">
        <v>1307</v>
      </c>
      <c r="C18503" t="s">
        <v>24055</v>
      </c>
      <c r="D18503">
        <v>13</v>
      </c>
      <c r="E18503" s="1">
        <v>300000</v>
      </c>
      <c r="G18503" t="s">
        <v>111</v>
      </c>
      <c r="H18503" t="s">
        <v>24346</v>
      </c>
      <c r="I18503" t="s">
        <v>85</v>
      </c>
      <c r="J18503" t="s">
        <v>86</v>
      </c>
      <c r="K18503" t="s">
        <v>24</v>
      </c>
      <c r="L18503" t="s">
        <v>25</v>
      </c>
      <c r="M18503" t="s">
        <v>87</v>
      </c>
    </row>
    <row r="18504" spans="1:13" x14ac:dyDescent="0.3">
      <c r="A18504" t="s">
        <v>1307</v>
      </c>
      <c r="C18504" t="s">
        <v>23966</v>
      </c>
      <c r="D18504">
        <v>13</v>
      </c>
      <c r="E18504" s="1">
        <v>500000</v>
      </c>
      <c r="G18504" t="s">
        <v>34</v>
      </c>
      <c r="H18504" t="s">
        <v>24048</v>
      </c>
      <c r="I18504" t="s">
        <v>85</v>
      </c>
      <c r="J18504" t="s">
        <v>86</v>
      </c>
      <c r="K18504" t="s">
        <v>24</v>
      </c>
      <c r="L18504" t="s">
        <v>44</v>
      </c>
      <c r="M18504" t="s">
        <v>504</v>
      </c>
    </row>
    <row r="18505" spans="1:13" x14ac:dyDescent="0.3">
      <c r="A18505" t="s">
        <v>1307</v>
      </c>
      <c r="C18505" t="s">
        <v>23856</v>
      </c>
      <c r="D18505">
        <v>15</v>
      </c>
      <c r="E18505" s="1">
        <v>500000</v>
      </c>
      <c r="G18505" t="s">
        <v>34</v>
      </c>
      <c r="H18505" t="s">
        <v>22108</v>
      </c>
      <c r="I18505" t="s">
        <v>85</v>
      </c>
      <c r="J18505" t="s">
        <v>86</v>
      </c>
      <c r="K18505" t="s">
        <v>24</v>
      </c>
      <c r="L18505" t="s">
        <v>44</v>
      </c>
      <c r="M18505" t="s">
        <v>504</v>
      </c>
    </row>
    <row r="18506" spans="1:13" x14ac:dyDescent="0.3">
      <c r="A18506" t="s">
        <v>1307</v>
      </c>
      <c r="C18506" t="s">
        <v>21173</v>
      </c>
      <c r="D18506">
        <v>68</v>
      </c>
      <c r="E18506" s="1">
        <v>458594</v>
      </c>
      <c r="G18506" t="s">
        <v>48</v>
      </c>
      <c r="H18506" t="s">
        <v>21372</v>
      </c>
      <c r="I18506" t="s">
        <v>85</v>
      </c>
      <c r="J18506" t="s">
        <v>86</v>
      </c>
      <c r="K18506" t="s">
        <v>24</v>
      </c>
      <c r="L18506" t="s">
        <v>257</v>
      </c>
      <c r="M18506" t="s">
        <v>354</v>
      </c>
    </row>
    <row r="18507" spans="1:13" x14ac:dyDescent="0.3">
      <c r="A18507" t="s">
        <v>1307</v>
      </c>
      <c r="C18507" t="s">
        <v>22248</v>
      </c>
      <c r="D18507">
        <v>46</v>
      </c>
      <c r="E18507" s="1">
        <v>1531603</v>
      </c>
      <c r="G18507" t="s">
        <v>34</v>
      </c>
      <c r="H18507" t="s">
        <v>22391</v>
      </c>
      <c r="I18507" t="s">
        <v>85</v>
      </c>
      <c r="J18507" t="s">
        <v>86</v>
      </c>
      <c r="K18507" t="s">
        <v>24</v>
      </c>
      <c r="L18507" t="s">
        <v>456</v>
      </c>
      <c r="M18507" t="s">
        <v>504</v>
      </c>
    </row>
    <row r="18508" spans="1:13" x14ac:dyDescent="0.3">
      <c r="A18508" t="s">
        <v>1307</v>
      </c>
      <c r="C18508" t="s">
        <v>22024</v>
      </c>
      <c r="D18508">
        <v>16</v>
      </c>
      <c r="E18508" s="1">
        <v>500000</v>
      </c>
      <c r="G18508" t="s">
        <v>34</v>
      </c>
      <c r="H18508" t="s">
        <v>22108</v>
      </c>
      <c r="I18508" t="s">
        <v>85</v>
      </c>
      <c r="J18508" t="s">
        <v>86</v>
      </c>
      <c r="K18508" t="s">
        <v>24</v>
      </c>
      <c r="L18508" t="s">
        <v>44</v>
      </c>
      <c r="M18508" t="s">
        <v>504</v>
      </c>
    </row>
    <row r="18509" spans="1:13" x14ac:dyDescent="0.3">
      <c r="A18509" t="s">
        <v>1307</v>
      </c>
      <c r="C18509" t="s">
        <v>22646</v>
      </c>
      <c r="D18509">
        <v>12</v>
      </c>
      <c r="E18509" s="1">
        <v>500000</v>
      </c>
      <c r="G18509" t="s">
        <v>34</v>
      </c>
      <c r="H18509" t="s">
        <v>22750</v>
      </c>
      <c r="I18509" t="s">
        <v>85</v>
      </c>
      <c r="J18509" t="s">
        <v>86</v>
      </c>
      <c r="K18509" t="s">
        <v>24</v>
      </c>
      <c r="L18509" t="s">
        <v>133</v>
      </c>
      <c r="M18509" t="s">
        <v>504</v>
      </c>
    </row>
    <row r="18510" spans="1:13" x14ac:dyDescent="0.3">
      <c r="A18510" t="s">
        <v>1307</v>
      </c>
      <c r="C18510" t="s">
        <v>16466</v>
      </c>
      <c r="D18510">
        <v>12</v>
      </c>
      <c r="E18510" s="1">
        <v>700000</v>
      </c>
      <c r="G18510" t="s">
        <v>34</v>
      </c>
      <c r="H18510" t="s">
        <v>16595</v>
      </c>
      <c r="I18510" t="s">
        <v>85</v>
      </c>
      <c r="J18510" t="s">
        <v>86</v>
      </c>
      <c r="K18510" t="s">
        <v>24</v>
      </c>
      <c r="L18510" t="s">
        <v>44</v>
      </c>
      <c r="M18510" t="s">
        <v>504</v>
      </c>
    </row>
    <row r="18511" spans="1:13" x14ac:dyDescent="0.3">
      <c r="A18511" t="s">
        <v>1307</v>
      </c>
      <c r="C18511" t="s">
        <v>16341</v>
      </c>
      <c r="D18511">
        <v>44</v>
      </c>
      <c r="E18511" s="1">
        <v>15840184</v>
      </c>
      <c r="G18511" t="s">
        <v>5795</v>
      </c>
      <c r="H18511" t="s">
        <v>16356</v>
      </c>
      <c r="I18511" t="s">
        <v>85</v>
      </c>
      <c r="J18511" t="s">
        <v>86</v>
      </c>
      <c r="K18511" t="s">
        <v>24</v>
      </c>
      <c r="L18511" t="s">
        <v>4349</v>
      </c>
      <c r="M18511" t="s">
        <v>16357</v>
      </c>
    </row>
    <row r="18512" spans="1:13" x14ac:dyDescent="0.3">
      <c r="A18512" t="s">
        <v>1307</v>
      </c>
      <c r="C18512" t="s">
        <v>12934</v>
      </c>
      <c r="D18512">
        <v>18</v>
      </c>
      <c r="E18512" s="1">
        <v>900741</v>
      </c>
      <c r="G18512" t="s">
        <v>34</v>
      </c>
      <c r="H18512" t="s">
        <v>12236</v>
      </c>
      <c r="I18512" t="s">
        <v>85</v>
      </c>
      <c r="J18512" t="s">
        <v>86</v>
      </c>
      <c r="K18512" t="s">
        <v>24</v>
      </c>
      <c r="L18512" t="s">
        <v>38</v>
      </c>
      <c r="M18512" t="s">
        <v>504</v>
      </c>
    </row>
    <row r="18513" spans="1:13" x14ac:dyDescent="0.3">
      <c r="A18513" t="s">
        <v>1307</v>
      </c>
      <c r="C18513" t="s">
        <v>12673</v>
      </c>
      <c r="D18513">
        <v>12</v>
      </c>
      <c r="E18513" s="1">
        <v>450000</v>
      </c>
      <c r="G18513" t="s">
        <v>34</v>
      </c>
      <c r="H18513" t="s">
        <v>12789</v>
      </c>
      <c r="I18513" t="s">
        <v>85</v>
      </c>
      <c r="J18513" t="s">
        <v>86</v>
      </c>
      <c r="K18513" t="s">
        <v>24</v>
      </c>
      <c r="L18513" t="s">
        <v>38</v>
      </c>
      <c r="M18513" t="s">
        <v>504</v>
      </c>
    </row>
    <row r="18514" spans="1:13" x14ac:dyDescent="0.3">
      <c r="A18514" t="s">
        <v>1307</v>
      </c>
      <c r="C18514" t="s">
        <v>11613</v>
      </c>
      <c r="D18514">
        <v>12</v>
      </c>
      <c r="E18514" s="1">
        <v>500000</v>
      </c>
      <c r="G18514" t="s">
        <v>34</v>
      </c>
      <c r="H18514" t="s">
        <v>11767</v>
      </c>
      <c r="I18514" t="s">
        <v>85</v>
      </c>
      <c r="J18514" t="s">
        <v>86</v>
      </c>
      <c r="K18514" t="s">
        <v>24</v>
      </c>
      <c r="L18514" t="s">
        <v>38</v>
      </c>
      <c r="M18514" t="s">
        <v>504</v>
      </c>
    </row>
    <row r="18515" spans="1:13" x14ac:dyDescent="0.3">
      <c r="A18515" t="s">
        <v>1307</v>
      </c>
      <c r="C18515" t="s">
        <v>11779</v>
      </c>
      <c r="D18515">
        <v>13</v>
      </c>
      <c r="E18515" s="1">
        <v>500000</v>
      </c>
      <c r="G18515" t="s">
        <v>34</v>
      </c>
      <c r="H18515" t="s">
        <v>11808</v>
      </c>
      <c r="I18515" t="s">
        <v>85</v>
      </c>
      <c r="J18515" t="s">
        <v>86</v>
      </c>
      <c r="K18515" t="s">
        <v>24</v>
      </c>
      <c r="L18515" t="s">
        <v>38</v>
      </c>
      <c r="M18515" t="s">
        <v>504</v>
      </c>
    </row>
    <row r="18516" spans="1:13" x14ac:dyDescent="0.3">
      <c r="A18516" t="s">
        <v>1307</v>
      </c>
      <c r="C18516" t="s">
        <v>9547</v>
      </c>
      <c r="D18516">
        <v>19</v>
      </c>
      <c r="E18516" s="1">
        <v>100000</v>
      </c>
      <c r="G18516" t="s">
        <v>48</v>
      </c>
      <c r="H18516" t="s">
        <v>9817</v>
      </c>
      <c r="I18516" t="s">
        <v>85</v>
      </c>
      <c r="J18516" t="s">
        <v>86</v>
      </c>
      <c r="K18516" t="s">
        <v>24</v>
      </c>
      <c r="L18516" t="s">
        <v>17</v>
      </c>
      <c r="M18516" t="s">
        <v>190</v>
      </c>
    </row>
    <row r="18517" spans="1:13" x14ac:dyDescent="0.3">
      <c r="A18517" t="s">
        <v>1307</v>
      </c>
      <c r="C18517" t="s">
        <v>9396</v>
      </c>
      <c r="D18517">
        <v>12</v>
      </c>
      <c r="E18517" s="1">
        <v>450000</v>
      </c>
      <c r="G18517" t="s">
        <v>34</v>
      </c>
      <c r="H18517" t="s">
        <v>9543</v>
      </c>
      <c r="I18517" t="s">
        <v>85</v>
      </c>
      <c r="J18517" t="s">
        <v>86</v>
      </c>
      <c r="K18517" t="s">
        <v>24</v>
      </c>
      <c r="L18517" t="s">
        <v>38</v>
      </c>
      <c r="M18517" t="s">
        <v>504</v>
      </c>
    </row>
    <row r="18518" spans="1:13" x14ac:dyDescent="0.3">
      <c r="A18518" t="s">
        <v>1307</v>
      </c>
      <c r="C18518" t="s">
        <v>11012</v>
      </c>
      <c r="D18518">
        <v>12</v>
      </c>
      <c r="E18518" s="1">
        <v>400000</v>
      </c>
      <c r="G18518" t="s">
        <v>34</v>
      </c>
      <c r="H18518" t="s">
        <v>11098</v>
      </c>
      <c r="I18518" t="s">
        <v>85</v>
      </c>
      <c r="J18518" t="s">
        <v>86</v>
      </c>
      <c r="K18518" t="s">
        <v>24</v>
      </c>
      <c r="L18518" t="s">
        <v>38</v>
      </c>
      <c r="M18518" t="s">
        <v>504</v>
      </c>
    </row>
    <row r="18519" spans="1:13" x14ac:dyDescent="0.3">
      <c r="A18519" t="s">
        <v>1307</v>
      </c>
      <c r="C18519" t="s">
        <v>10083</v>
      </c>
      <c r="D18519">
        <v>31</v>
      </c>
      <c r="E18519" s="1">
        <v>100000</v>
      </c>
      <c r="G18519" t="s">
        <v>48</v>
      </c>
      <c r="H18519" t="s">
        <v>10178</v>
      </c>
      <c r="I18519" t="s">
        <v>85</v>
      </c>
      <c r="J18519" t="s">
        <v>86</v>
      </c>
      <c r="K18519" t="s">
        <v>24</v>
      </c>
      <c r="L18519" t="s">
        <v>17</v>
      </c>
      <c r="M18519" t="s">
        <v>190</v>
      </c>
    </row>
    <row r="18520" spans="1:13" x14ac:dyDescent="0.3">
      <c r="A18520" t="s">
        <v>1307</v>
      </c>
      <c r="C18520" t="s">
        <v>11197</v>
      </c>
      <c r="D18520">
        <v>12</v>
      </c>
      <c r="E18520" s="1">
        <v>500000</v>
      </c>
      <c r="G18520" t="s">
        <v>34</v>
      </c>
      <c r="H18520" t="s">
        <v>11246</v>
      </c>
      <c r="I18520" t="s">
        <v>85</v>
      </c>
      <c r="J18520" t="s">
        <v>86</v>
      </c>
      <c r="K18520" t="s">
        <v>24</v>
      </c>
      <c r="L18520" t="s">
        <v>456</v>
      </c>
      <c r="M18520" t="s">
        <v>504</v>
      </c>
    </row>
    <row r="18521" spans="1:13" x14ac:dyDescent="0.3">
      <c r="A18521" t="s">
        <v>1307</v>
      </c>
      <c r="C18521" t="s">
        <v>8196</v>
      </c>
      <c r="D18521">
        <v>48</v>
      </c>
      <c r="E18521" s="1">
        <v>2499145</v>
      </c>
      <c r="G18521" t="s">
        <v>34</v>
      </c>
      <c r="H18521" t="s">
        <v>8232</v>
      </c>
      <c r="I18521" t="s">
        <v>85</v>
      </c>
      <c r="J18521" t="s">
        <v>86</v>
      </c>
      <c r="K18521" t="s">
        <v>24</v>
      </c>
      <c r="L18521" t="s">
        <v>38</v>
      </c>
      <c r="M18521" t="s">
        <v>504</v>
      </c>
    </row>
    <row r="18522" spans="1:13" x14ac:dyDescent="0.3">
      <c r="A18522" t="s">
        <v>1307</v>
      </c>
      <c r="C18522" t="s">
        <v>8196</v>
      </c>
      <c r="D18522">
        <v>12</v>
      </c>
      <c r="E18522" s="1">
        <v>500000</v>
      </c>
      <c r="G18522" t="s">
        <v>34</v>
      </c>
      <c r="H18522" t="s">
        <v>8549</v>
      </c>
      <c r="I18522" t="s">
        <v>85</v>
      </c>
      <c r="J18522" t="s">
        <v>86</v>
      </c>
      <c r="K18522" t="s">
        <v>24</v>
      </c>
      <c r="L18522" t="s">
        <v>25</v>
      </c>
      <c r="M18522" t="s">
        <v>504</v>
      </c>
    </row>
    <row r="18523" spans="1:13" x14ac:dyDescent="0.3">
      <c r="A18523" t="s">
        <v>1307</v>
      </c>
      <c r="C18523" t="s">
        <v>8560</v>
      </c>
      <c r="D18523">
        <v>12</v>
      </c>
      <c r="E18523" s="1">
        <v>500000</v>
      </c>
      <c r="G18523" t="s">
        <v>34</v>
      </c>
      <c r="H18523" t="s">
        <v>8658</v>
      </c>
      <c r="I18523" t="s">
        <v>85</v>
      </c>
      <c r="J18523" t="s">
        <v>86</v>
      </c>
      <c r="K18523" t="s">
        <v>24</v>
      </c>
      <c r="L18523" t="s">
        <v>38</v>
      </c>
      <c r="M18523" t="s">
        <v>504</v>
      </c>
    </row>
    <row r="18524" spans="1:13" x14ac:dyDescent="0.3">
      <c r="A18524" t="s">
        <v>1307</v>
      </c>
      <c r="C18524" t="s">
        <v>9306</v>
      </c>
      <c r="D18524">
        <v>40</v>
      </c>
      <c r="E18524" s="1">
        <v>401047</v>
      </c>
      <c r="G18524" t="s">
        <v>34</v>
      </c>
      <c r="H18524" t="s">
        <v>9357</v>
      </c>
      <c r="I18524" t="s">
        <v>85</v>
      </c>
      <c r="J18524" t="s">
        <v>86</v>
      </c>
      <c r="K18524" t="s">
        <v>24</v>
      </c>
      <c r="L18524" t="s">
        <v>25</v>
      </c>
      <c r="M18524" t="s">
        <v>504</v>
      </c>
    </row>
    <row r="18525" spans="1:13" x14ac:dyDescent="0.3">
      <c r="A18525" t="s">
        <v>1307</v>
      </c>
      <c r="C18525" t="s">
        <v>9147</v>
      </c>
      <c r="D18525">
        <v>15</v>
      </c>
      <c r="E18525" s="1">
        <v>500000</v>
      </c>
      <c r="G18525" t="s">
        <v>34</v>
      </c>
      <c r="H18525" t="s">
        <v>9179</v>
      </c>
      <c r="I18525" t="s">
        <v>85</v>
      </c>
      <c r="J18525" t="s">
        <v>86</v>
      </c>
      <c r="K18525" t="s">
        <v>24</v>
      </c>
      <c r="L18525" t="s">
        <v>38</v>
      </c>
      <c r="M18525" t="s">
        <v>504</v>
      </c>
    </row>
    <row r="18526" spans="1:13" x14ac:dyDescent="0.3">
      <c r="A18526" t="s">
        <v>1307</v>
      </c>
      <c r="C18526" t="s">
        <v>35205</v>
      </c>
      <c r="D18526">
        <v>13</v>
      </c>
      <c r="E18526" s="1">
        <v>1000000</v>
      </c>
      <c r="G18526" t="s">
        <v>34</v>
      </c>
      <c r="H18526" t="s">
        <v>35451</v>
      </c>
      <c r="I18526" t="s">
        <v>85</v>
      </c>
      <c r="J18526" t="s">
        <v>86</v>
      </c>
      <c r="K18526" t="s">
        <v>24</v>
      </c>
      <c r="L18526" t="s">
        <v>25</v>
      </c>
      <c r="M18526" t="s">
        <v>504</v>
      </c>
    </row>
    <row r="18527" spans="1:13" x14ac:dyDescent="0.3">
      <c r="A18527" t="s">
        <v>1307</v>
      </c>
      <c r="C18527" t="s">
        <v>35458</v>
      </c>
      <c r="D18527">
        <v>23</v>
      </c>
      <c r="E18527" s="1">
        <v>1390190</v>
      </c>
      <c r="G18527" t="s">
        <v>34</v>
      </c>
      <c r="H18527" t="s">
        <v>35497</v>
      </c>
      <c r="I18527" t="s">
        <v>85</v>
      </c>
      <c r="J18527" t="s">
        <v>86</v>
      </c>
      <c r="K18527" t="s">
        <v>24</v>
      </c>
      <c r="L18527" t="s">
        <v>38</v>
      </c>
      <c r="M18527" t="s">
        <v>504</v>
      </c>
    </row>
    <row r="18528" spans="1:13" x14ac:dyDescent="0.3">
      <c r="A18528" t="s">
        <v>1307</v>
      </c>
      <c r="C18528" t="s">
        <v>34396</v>
      </c>
      <c r="D18528">
        <v>68</v>
      </c>
      <c r="E18528" s="1">
        <v>17000079</v>
      </c>
      <c r="G18528" t="s">
        <v>1309</v>
      </c>
      <c r="H18528" t="s">
        <v>34463</v>
      </c>
      <c r="I18528" t="s">
        <v>85</v>
      </c>
      <c r="J18528" t="s">
        <v>86</v>
      </c>
      <c r="K18528" t="s">
        <v>24</v>
      </c>
      <c r="L18528" t="s">
        <v>8220</v>
      </c>
      <c r="M18528" t="s">
        <v>1310</v>
      </c>
    </row>
    <row r="18529" spans="1:13" x14ac:dyDescent="0.3">
      <c r="A18529" t="s">
        <v>1307</v>
      </c>
      <c r="C18529" t="s">
        <v>33755</v>
      </c>
      <c r="D18529">
        <v>31</v>
      </c>
      <c r="E18529" s="1">
        <v>467556</v>
      </c>
      <c r="G18529" t="s">
        <v>48</v>
      </c>
      <c r="H18529" t="s">
        <v>33826</v>
      </c>
      <c r="I18529" t="s">
        <v>85</v>
      </c>
      <c r="J18529" t="s">
        <v>86</v>
      </c>
      <c r="K18529" t="s">
        <v>24</v>
      </c>
      <c r="L18529" t="s">
        <v>38</v>
      </c>
      <c r="M18529" t="s">
        <v>190</v>
      </c>
    </row>
    <row r="18530" spans="1:13" x14ac:dyDescent="0.3">
      <c r="A18530" t="s">
        <v>1307</v>
      </c>
      <c r="C18530" t="s">
        <v>33603</v>
      </c>
      <c r="D18530">
        <v>15</v>
      </c>
      <c r="E18530" s="1">
        <v>500000</v>
      </c>
      <c r="G18530" t="s">
        <v>34</v>
      </c>
      <c r="H18530" t="s">
        <v>33744</v>
      </c>
      <c r="I18530" t="s">
        <v>85</v>
      </c>
      <c r="J18530" t="s">
        <v>86</v>
      </c>
      <c r="K18530" t="s">
        <v>24</v>
      </c>
      <c r="L18530" t="s">
        <v>38</v>
      </c>
      <c r="M18530" t="s">
        <v>504</v>
      </c>
    </row>
    <row r="18531" spans="1:13" x14ac:dyDescent="0.3">
      <c r="A18531" t="s">
        <v>1307</v>
      </c>
      <c r="C18531" t="s">
        <v>33531</v>
      </c>
      <c r="D18531">
        <v>61</v>
      </c>
      <c r="E18531" s="1">
        <v>5382083</v>
      </c>
      <c r="G18531" t="s">
        <v>48</v>
      </c>
      <c r="H18531" t="s">
        <v>33555</v>
      </c>
      <c r="I18531" t="s">
        <v>85</v>
      </c>
      <c r="J18531" t="s">
        <v>86</v>
      </c>
      <c r="K18531" t="s">
        <v>24</v>
      </c>
      <c r="L18531" t="s">
        <v>38</v>
      </c>
      <c r="M18531" t="s">
        <v>190</v>
      </c>
    </row>
    <row r="18532" spans="1:13" x14ac:dyDescent="0.3">
      <c r="A18532" t="s">
        <v>1307</v>
      </c>
      <c r="C18532" t="s">
        <v>33531</v>
      </c>
      <c r="D18532">
        <v>14</v>
      </c>
      <c r="E18532" s="1">
        <v>500000</v>
      </c>
      <c r="G18532" t="s">
        <v>34</v>
      </c>
      <c r="H18532" t="s">
        <v>33590</v>
      </c>
      <c r="I18532" t="s">
        <v>85</v>
      </c>
      <c r="J18532" t="s">
        <v>86</v>
      </c>
      <c r="K18532" t="s">
        <v>24</v>
      </c>
      <c r="L18532" t="s">
        <v>25</v>
      </c>
      <c r="M18532" t="s">
        <v>504</v>
      </c>
    </row>
    <row r="18533" spans="1:13" x14ac:dyDescent="0.3">
      <c r="A18533" t="s">
        <v>1307</v>
      </c>
      <c r="C18533" t="s">
        <v>37047</v>
      </c>
      <c r="D18533">
        <v>37</v>
      </c>
      <c r="E18533" s="1">
        <v>146369</v>
      </c>
      <c r="G18533" t="s">
        <v>48</v>
      </c>
      <c r="H18533" t="s">
        <v>37119</v>
      </c>
      <c r="I18533" t="s">
        <v>85</v>
      </c>
      <c r="J18533" t="s">
        <v>86</v>
      </c>
      <c r="K18533" t="s">
        <v>24</v>
      </c>
      <c r="L18533" t="s">
        <v>38</v>
      </c>
      <c r="M18533" t="s">
        <v>190</v>
      </c>
    </row>
    <row r="18534" spans="1:13" x14ac:dyDescent="0.3">
      <c r="A18534" t="s">
        <v>1307</v>
      </c>
      <c r="C18534" t="s">
        <v>37047</v>
      </c>
      <c r="D18534">
        <v>24</v>
      </c>
      <c r="E18534" s="1">
        <v>1303865</v>
      </c>
      <c r="G18534" t="s">
        <v>34</v>
      </c>
      <c r="H18534" t="s">
        <v>37202</v>
      </c>
      <c r="I18534" t="s">
        <v>85</v>
      </c>
      <c r="J18534" t="s">
        <v>86</v>
      </c>
      <c r="K18534" t="s">
        <v>24</v>
      </c>
      <c r="L18534" t="s">
        <v>38</v>
      </c>
      <c r="M18534" t="s">
        <v>504</v>
      </c>
    </row>
    <row r="18535" spans="1:13" x14ac:dyDescent="0.3">
      <c r="A18535" t="s">
        <v>1307</v>
      </c>
      <c r="C18535" t="s">
        <v>37047</v>
      </c>
      <c r="D18535">
        <v>13</v>
      </c>
      <c r="E18535" s="1">
        <v>300000</v>
      </c>
      <c r="G18535" t="s">
        <v>34</v>
      </c>
      <c r="H18535" t="s">
        <v>37280</v>
      </c>
      <c r="I18535" t="s">
        <v>85</v>
      </c>
      <c r="J18535" t="s">
        <v>86</v>
      </c>
      <c r="K18535" t="s">
        <v>24</v>
      </c>
      <c r="L18535" t="s">
        <v>25</v>
      </c>
      <c r="M18535" t="s">
        <v>504</v>
      </c>
    </row>
    <row r="18536" spans="1:13" x14ac:dyDescent="0.3">
      <c r="A18536" t="s">
        <v>1307</v>
      </c>
      <c r="C18536" t="s">
        <v>37363</v>
      </c>
      <c r="D18536">
        <v>19</v>
      </c>
      <c r="E18536" s="1">
        <v>750000</v>
      </c>
      <c r="G18536" t="s">
        <v>69</v>
      </c>
      <c r="H18536" t="s">
        <v>970</v>
      </c>
      <c r="I18536" t="s">
        <v>85</v>
      </c>
      <c r="J18536" t="s">
        <v>86</v>
      </c>
      <c r="K18536" t="s">
        <v>24</v>
      </c>
      <c r="L18536" t="s">
        <v>17</v>
      </c>
      <c r="M18536" t="s">
        <v>39</v>
      </c>
    </row>
    <row r="18537" spans="1:13" x14ac:dyDescent="0.3">
      <c r="A18537" t="s">
        <v>1307</v>
      </c>
      <c r="C18537" t="s">
        <v>36143</v>
      </c>
      <c r="D18537">
        <v>12</v>
      </c>
      <c r="E18537" s="1">
        <v>1000000</v>
      </c>
      <c r="G18537" t="s">
        <v>34</v>
      </c>
      <c r="H18537" t="s">
        <v>36213</v>
      </c>
      <c r="I18537" t="s">
        <v>85</v>
      </c>
      <c r="J18537" t="s">
        <v>86</v>
      </c>
      <c r="K18537" t="s">
        <v>24</v>
      </c>
      <c r="L18537" t="s">
        <v>38</v>
      </c>
      <c r="M18537" t="s">
        <v>504</v>
      </c>
    </row>
    <row r="18538" spans="1:13" x14ac:dyDescent="0.3">
      <c r="A18538" t="s">
        <v>1307</v>
      </c>
      <c r="C18538" t="s">
        <v>35954</v>
      </c>
      <c r="D18538">
        <v>38</v>
      </c>
      <c r="E18538" s="1">
        <v>999980</v>
      </c>
      <c r="G18538" t="s">
        <v>69</v>
      </c>
      <c r="H18538" t="s">
        <v>36066</v>
      </c>
      <c r="I18538" t="s">
        <v>85</v>
      </c>
      <c r="J18538" t="s">
        <v>86</v>
      </c>
      <c r="K18538" t="s">
        <v>24</v>
      </c>
      <c r="L18538" t="s">
        <v>17</v>
      </c>
      <c r="M18538" t="s">
        <v>39</v>
      </c>
    </row>
    <row r="18539" spans="1:13" x14ac:dyDescent="0.3">
      <c r="A18539" t="s">
        <v>1307</v>
      </c>
      <c r="C18539" t="s">
        <v>36101</v>
      </c>
      <c r="D18539">
        <v>33</v>
      </c>
      <c r="E18539" s="1">
        <v>1993971</v>
      </c>
      <c r="G18539" t="s">
        <v>34</v>
      </c>
      <c r="H18539" t="s">
        <v>36135</v>
      </c>
      <c r="I18539" t="s">
        <v>85</v>
      </c>
      <c r="J18539" t="s">
        <v>86</v>
      </c>
      <c r="K18539" t="s">
        <v>24</v>
      </c>
      <c r="L18539" t="s">
        <v>38</v>
      </c>
      <c r="M18539" t="s">
        <v>504</v>
      </c>
    </row>
    <row r="18540" spans="1:13" x14ac:dyDescent="0.3">
      <c r="A18540" t="s">
        <v>1307</v>
      </c>
      <c r="C18540" t="s">
        <v>35549</v>
      </c>
      <c r="D18540">
        <v>69</v>
      </c>
      <c r="E18540" s="1">
        <v>14755058</v>
      </c>
      <c r="G18540" t="s">
        <v>48</v>
      </c>
      <c r="H18540" t="s">
        <v>35563</v>
      </c>
      <c r="I18540" t="s">
        <v>85</v>
      </c>
      <c r="J18540" t="s">
        <v>86</v>
      </c>
      <c r="K18540" t="s">
        <v>24</v>
      </c>
      <c r="L18540" t="s">
        <v>170</v>
      </c>
      <c r="M18540" t="s">
        <v>331</v>
      </c>
    </row>
    <row r="18541" spans="1:13" x14ac:dyDescent="0.3">
      <c r="A18541" t="s">
        <v>1307</v>
      </c>
      <c r="C18541" t="s">
        <v>38057</v>
      </c>
      <c r="D18541">
        <v>38</v>
      </c>
      <c r="E18541" s="1">
        <v>7115226</v>
      </c>
      <c r="G18541" t="s">
        <v>111</v>
      </c>
      <c r="H18541" t="s">
        <v>38062</v>
      </c>
      <c r="I18541" t="s">
        <v>85</v>
      </c>
      <c r="J18541" t="s">
        <v>86</v>
      </c>
      <c r="K18541" t="s">
        <v>24</v>
      </c>
      <c r="L18541" t="s">
        <v>25</v>
      </c>
      <c r="M18541" t="s">
        <v>87</v>
      </c>
    </row>
    <row r="18542" spans="1:13" x14ac:dyDescent="0.3">
      <c r="A18542" t="s">
        <v>1307</v>
      </c>
      <c r="C18542" t="s">
        <v>7574</v>
      </c>
      <c r="D18542">
        <v>77</v>
      </c>
      <c r="E18542" s="1">
        <v>2969972</v>
      </c>
      <c r="G18542" t="s">
        <v>111</v>
      </c>
      <c r="H18542" t="s">
        <v>7575</v>
      </c>
      <c r="I18542" t="s">
        <v>85</v>
      </c>
      <c r="J18542" t="s">
        <v>86</v>
      </c>
      <c r="K18542" t="s">
        <v>24</v>
      </c>
      <c r="L18542" t="s">
        <v>25</v>
      </c>
      <c r="M18542" t="s">
        <v>87</v>
      </c>
    </row>
    <row r="18543" spans="1:13" x14ac:dyDescent="0.3">
      <c r="A18543" t="s">
        <v>18838</v>
      </c>
      <c r="C18543" t="s">
        <v>18470</v>
      </c>
      <c r="D18543">
        <v>4</v>
      </c>
      <c r="E18543" s="1">
        <v>7190</v>
      </c>
      <c r="G18543" t="s">
        <v>34</v>
      </c>
      <c r="H18543" t="s">
        <v>6143</v>
      </c>
      <c r="I18543" t="s">
        <v>334</v>
      </c>
      <c r="J18543" t="s">
        <v>3203</v>
      </c>
      <c r="K18543" t="s">
        <v>24</v>
      </c>
      <c r="L18543" t="s">
        <v>25</v>
      </c>
      <c r="M18543" t="s">
        <v>6146</v>
      </c>
    </row>
    <row r="18544" spans="1:13" x14ac:dyDescent="0.3">
      <c r="A18544" t="s">
        <v>17613</v>
      </c>
      <c r="C18544" t="s">
        <v>26519</v>
      </c>
      <c r="D18544">
        <v>5</v>
      </c>
      <c r="E18544" s="1">
        <v>13085</v>
      </c>
      <c r="G18544" t="s">
        <v>34</v>
      </c>
      <c r="H18544" t="s">
        <v>6143</v>
      </c>
      <c r="I18544" t="s">
        <v>334</v>
      </c>
      <c r="J18544" t="s">
        <v>2347</v>
      </c>
      <c r="K18544" t="s">
        <v>24</v>
      </c>
      <c r="L18544" t="s">
        <v>25</v>
      </c>
      <c r="M18544" t="s">
        <v>6146</v>
      </c>
    </row>
    <row r="18545" spans="1:13" x14ac:dyDescent="0.3">
      <c r="A18545" t="s">
        <v>17613</v>
      </c>
      <c r="C18545" t="s">
        <v>25932</v>
      </c>
      <c r="D18545">
        <v>2</v>
      </c>
      <c r="E18545" s="1">
        <v>7728</v>
      </c>
      <c r="G18545" t="s">
        <v>34</v>
      </c>
      <c r="H18545" t="s">
        <v>6143</v>
      </c>
      <c r="I18545" t="s">
        <v>334</v>
      </c>
      <c r="J18545" t="s">
        <v>700</v>
      </c>
      <c r="K18545" t="s">
        <v>24</v>
      </c>
      <c r="L18545" t="s">
        <v>25</v>
      </c>
      <c r="M18545" t="s">
        <v>6146</v>
      </c>
    </row>
    <row r="18546" spans="1:13" x14ac:dyDescent="0.3">
      <c r="A18546" t="s">
        <v>17613</v>
      </c>
      <c r="C18546" t="s">
        <v>17445</v>
      </c>
      <c r="D18546">
        <v>16</v>
      </c>
      <c r="E18546" s="1">
        <v>17840</v>
      </c>
      <c r="G18546" t="s">
        <v>34</v>
      </c>
      <c r="H18546" t="s">
        <v>6143</v>
      </c>
      <c r="I18546" t="s">
        <v>334</v>
      </c>
      <c r="J18546" t="s">
        <v>662</v>
      </c>
      <c r="K18546" t="s">
        <v>24</v>
      </c>
      <c r="L18546" t="s">
        <v>25</v>
      </c>
      <c r="M18546" t="s">
        <v>6146</v>
      </c>
    </row>
    <row r="18547" spans="1:13" x14ac:dyDescent="0.3">
      <c r="A18547" t="s">
        <v>332</v>
      </c>
      <c r="C18547" t="s">
        <v>227</v>
      </c>
      <c r="D18547">
        <v>12</v>
      </c>
      <c r="E18547" s="1">
        <v>52800</v>
      </c>
      <c r="G18547" t="s">
        <v>13</v>
      </c>
      <c r="H18547" t="s">
        <v>333</v>
      </c>
      <c r="I18547" t="s">
        <v>334</v>
      </c>
      <c r="K18547" t="s">
        <v>189</v>
      </c>
      <c r="L18547" t="s">
        <v>17</v>
      </c>
      <c r="M18547" t="s">
        <v>82</v>
      </c>
    </row>
    <row r="18548" spans="1:13" x14ac:dyDescent="0.3">
      <c r="A18548" t="s">
        <v>332</v>
      </c>
      <c r="C18548" t="s">
        <v>27925</v>
      </c>
      <c r="D18548">
        <v>2</v>
      </c>
      <c r="E18548" s="1">
        <v>11667</v>
      </c>
      <c r="G18548" t="s">
        <v>34</v>
      </c>
      <c r="H18548" t="s">
        <v>28259</v>
      </c>
      <c r="I18548" t="s">
        <v>334</v>
      </c>
      <c r="K18548" t="s">
        <v>189</v>
      </c>
      <c r="L18548" t="s">
        <v>17</v>
      </c>
      <c r="M18548" t="s">
        <v>202</v>
      </c>
    </row>
    <row r="18549" spans="1:13" x14ac:dyDescent="0.3">
      <c r="A18549" t="s">
        <v>332</v>
      </c>
      <c r="C18549" t="s">
        <v>29922</v>
      </c>
      <c r="D18549">
        <v>21</v>
      </c>
      <c r="E18549" s="1">
        <v>89830</v>
      </c>
      <c r="G18549" t="s">
        <v>34</v>
      </c>
      <c r="H18549" t="s">
        <v>30046</v>
      </c>
      <c r="I18549" t="s">
        <v>334</v>
      </c>
      <c r="K18549" t="s">
        <v>189</v>
      </c>
      <c r="L18549" t="s">
        <v>17</v>
      </c>
      <c r="M18549" t="s">
        <v>434</v>
      </c>
    </row>
    <row r="18550" spans="1:13" x14ac:dyDescent="0.3">
      <c r="A18550" t="s">
        <v>413</v>
      </c>
      <c r="C18550" t="s">
        <v>341</v>
      </c>
      <c r="D18550">
        <v>14</v>
      </c>
      <c r="E18550" s="1">
        <v>1283287</v>
      </c>
      <c r="G18550" t="s">
        <v>48</v>
      </c>
      <c r="H18550" t="s">
        <v>414</v>
      </c>
      <c r="I18550" t="s">
        <v>415</v>
      </c>
      <c r="J18550" t="s">
        <v>416</v>
      </c>
      <c r="K18550" t="s">
        <v>189</v>
      </c>
      <c r="L18550" t="s">
        <v>38</v>
      </c>
      <c r="M18550" t="s">
        <v>190</v>
      </c>
    </row>
    <row r="18551" spans="1:13" x14ac:dyDescent="0.3">
      <c r="A18551" t="s">
        <v>413</v>
      </c>
      <c r="C18551" t="s">
        <v>28715</v>
      </c>
      <c r="D18551">
        <v>17</v>
      </c>
      <c r="E18551" s="1">
        <v>1614272</v>
      </c>
      <c r="G18551" t="s">
        <v>13</v>
      </c>
      <c r="H18551" t="s">
        <v>28835</v>
      </c>
      <c r="I18551" t="s">
        <v>415</v>
      </c>
      <c r="J18551" t="s">
        <v>416</v>
      </c>
      <c r="K18551" t="s">
        <v>189</v>
      </c>
      <c r="L18551" t="s">
        <v>456</v>
      </c>
      <c r="M18551" t="s">
        <v>66</v>
      </c>
    </row>
    <row r="18552" spans="1:13" x14ac:dyDescent="0.3">
      <c r="A18552" t="s">
        <v>413</v>
      </c>
      <c r="C18552" t="s">
        <v>5763</v>
      </c>
      <c r="D18552">
        <v>43</v>
      </c>
      <c r="E18552" s="1">
        <v>5812666</v>
      </c>
      <c r="G18552" t="s">
        <v>13</v>
      </c>
      <c r="H18552" t="s">
        <v>5769</v>
      </c>
      <c r="I18552" t="s">
        <v>415</v>
      </c>
      <c r="J18552" t="s">
        <v>416</v>
      </c>
      <c r="K18552" t="s">
        <v>189</v>
      </c>
      <c r="L18552" t="s">
        <v>17</v>
      </c>
      <c r="M18552" t="s">
        <v>66</v>
      </c>
    </row>
    <row r="18553" spans="1:13" x14ac:dyDescent="0.3">
      <c r="A18553" t="s">
        <v>15375</v>
      </c>
      <c r="C18553" t="s">
        <v>15182</v>
      </c>
      <c r="D18553">
        <v>5</v>
      </c>
      <c r="E18553" s="1">
        <v>35253</v>
      </c>
      <c r="G18553" t="s">
        <v>34</v>
      </c>
      <c r="H18553" t="s">
        <v>6143</v>
      </c>
      <c r="I18553" t="s">
        <v>15376</v>
      </c>
      <c r="J18553" t="s">
        <v>119</v>
      </c>
      <c r="K18553" t="s">
        <v>24</v>
      </c>
      <c r="L18553" t="s">
        <v>25</v>
      </c>
      <c r="M18553" t="s">
        <v>6146</v>
      </c>
    </row>
    <row r="18554" spans="1:13" x14ac:dyDescent="0.3">
      <c r="A18554" t="s">
        <v>15375</v>
      </c>
      <c r="C18554" t="s">
        <v>15182</v>
      </c>
      <c r="D18554">
        <v>5</v>
      </c>
      <c r="E18554" s="1">
        <v>62127</v>
      </c>
      <c r="G18554" t="s">
        <v>34</v>
      </c>
      <c r="H18554" t="s">
        <v>6143</v>
      </c>
      <c r="I18554" t="s">
        <v>15376</v>
      </c>
      <c r="J18554" t="s">
        <v>119</v>
      </c>
      <c r="K18554" t="s">
        <v>24</v>
      </c>
      <c r="L18554" t="s">
        <v>25</v>
      </c>
      <c r="M18554" t="s">
        <v>6146</v>
      </c>
    </row>
    <row r="18555" spans="1:13" x14ac:dyDescent="0.3">
      <c r="A18555" t="s">
        <v>15375</v>
      </c>
      <c r="C18555" t="s">
        <v>15182</v>
      </c>
      <c r="D18555">
        <v>5</v>
      </c>
      <c r="E18555" s="1">
        <v>1900</v>
      </c>
      <c r="G18555" t="s">
        <v>34</v>
      </c>
      <c r="H18555" t="s">
        <v>6143</v>
      </c>
      <c r="I18555" t="s">
        <v>15376</v>
      </c>
      <c r="J18555" t="s">
        <v>119</v>
      </c>
      <c r="K18555" t="s">
        <v>24</v>
      </c>
      <c r="L18555" t="s">
        <v>25</v>
      </c>
      <c r="M18555" t="s">
        <v>6146</v>
      </c>
    </row>
    <row r="18556" spans="1:13" x14ac:dyDescent="0.3">
      <c r="A18556" t="s">
        <v>20004</v>
      </c>
      <c r="C18556" t="s">
        <v>19936</v>
      </c>
      <c r="D18556">
        <v>5</v>
      </c>
      <c r="E18556" s="1">
        <v>56235</v>
      </c>
      <c r="G18556" t="s">
        <v>34</v>
      </c>
      <c r="H18556" t="s">
        <v>6143</v>
      </c>
      <c r="I18556" t="s">
        <v>20005</v>
      </c>
      <c r="J18556" t="s">
        <v>9844</v>
      </c>
      <c r="K18556" t="s">
        <v>24</v>
      </c>
      <c r="L18556" t="s">
        <v>25</v>
      </c>
      <c r="M18556" t="s">
        <v>6146</v>
      </c>
    </row>
    <row r="18557" spans="1:13" x14ac:dyDescent="0.3">
      <c r="A18557" t="s">
        <v>17631</v>
      </c>
      <c r="C18557" t="s">
        <v>17445</v>
      </c>
      <c r="D18557">
        <v>16</v>
      </c>
      <c r="E18557" s="1">
        <v>17840</v>
      </c>
      <c r="G18557" t="s">
        <v>34</v>
      </c>
      <c r="H18557" t="s">
        <v>6143</v>
      </c>
      <c r="I18557" t="s">
        <v>17632</v>
      </c>
      <c r="J18557" t="s">
        <v>662</v>
      </c>
      <c r="K18557" t="s">
        <v>24</v>
      </c>
      <c r="L18557" t="s">
        <v>25</v>
      </c>
      <c r="M18557" t="s">
        <v>6146</v>
      </c>
    </row>
    <row r="18558" spans="1:13" x14ac:dyDescent="0.3">
      <c r="A18558" t="s">
        <v>37561</v>
      </c>
      <c r="C18558" t="s">
        <v>37529</v>
      </c>
      <c r="D18558">
        <v>5</v>
      </c>
      <c r="E18558" s="1">
        <v>50000</v>
      </c>
      <c r="G18558" t="s">
        <v>111</v>
      </c>
      <c r="H18558" t="s">
        <v>37562</v>
      </c>
      <c r="I18558" t="s">
        <v>310</v>
      </c>
      <c r="J18558" t="s">
        <v>311</v>
      </c>
      <c r="K18558" t="s">
        <v>24</v>
      </c>
      <c r="L18558" t="s">
        <v>25</v>
      </c>
      <c r="M18558" t="s">
        <v>120</v>
      </c>
    </row>
    <row r="18559" spans="1:13" x14ac:dyDescent="0.3">
      <c r="A18559" t="s">
        <v>28219</v>
      </c>
      <c r="C18559" t="s">
        <v>27925</v>
      </c>
      <c r="D18559">
        <v>12</v>
      </c>
      <c r="E18559" s="1">
        <v>65000</v>
      </c>
      <c r="G18559" t="s">
        <v>21</v>
      </c>
      <c r="H18559" t="s">
        <v>68</v>
      </c>
      <c r="I18559" t="s">
        <v>156</v>
      </c>
      <c r="J18559" t="s">
        <v>22</v>
      </c>
      <c r="K18559" t="s">
        <v>24</v>
      </c>
      <c r="L18559" t="s">
        <v>25</v>
      </c>
      <c r="M18559" t="s">
        <v>26</v>
      </c>
    </row>
    <row r="18560" spans="1:13" x14ac:dyDescent="0.3">
      <c r="A18560" t="s">
        <v>12050</v>
      </c>
      <c r="C18560" t="s">
        <v>23564</v>
      </c>
      <c r="D18560">
        <v>19</v>
      </c>
      <c r="E18560" s="1">
        <v>100000</v>
      </c>
      <c r="G18560" t="s">
        <v>13</v>
      </c>
      <c r="H18560" t="s">
        <v>23596</v>
      </c>
      <c r="I18560" t="s">
        <v>70</v>
      </c>
      <c r="J18560" t="s">
        <v>70</v>
      </c>
      <c r="K18560" t="s">
        <v>24</v>
      </c>
      <c r="L18560" t="s">
        <v>17</v>
      </c>
      <c r="M18560" t="s">
        <v>450</v>
      </c>
    </row>
    <row r="18561" spans="1:13" x14ac:dyDescent="0.3">
      <c r="A18561" t="s">
        <v>12050</v>
      </c>
      <c r="C18561" t="s">
        <v>11813</v>
      </c>
      <c r="D18561">
        <v>43</v>
      </c>
      <c r="E18561" s="1">
        <v>661262</v>
      </c>
      <c r="G18561" t="s">
        <v>13</v>
      </c>
      <c r="H18561" t="s">
        <v>12051</v>
      </c>
      <c r="I18561" t="s">
        <v>70</v>
      </c>
      <c r="J18561" t="s">
        <v>70</v>
      </c>
      <c r="K18561" t="s">
        <v>24</v>
      </c>
      <c r="L18561" t="s">
        <v>17</v>
      </c>
      <c r="M18561" t="s">
        <v>10078</v>
      </c>
    </row>
    <row r="18562" spans="1:13" x14ac:dyDescent="0.3">
      <c r="A18562" t="s">
        <v>10875</v>
      </c>
      <c r="C18562" t="s">
        <v>11613</v>
      </c>
      <c r="D18562">
        <v>45</v>
      </c>
      <c r="E18562" s="1">
        <v>3998633</v>
      </c>
      <c r="G18562" t="s">
        <v>111</v>
      </c>
      <c r="H18562" t="s">
        <v>11749</v>
      </c>
      <c r="I18562" t="s">
        <v>118</v>
      </c>
      <c r="J18562" t="s">
        <v>119</v>
      </c>
      <c r="K18562" t="s">
        <v>24</v>
      </c>
      <c r="L18562" t="s">
        <v>25</v>
      </c>
      <c r="M18562" t="s">
        <v>120</v>
      </c>
    </row>
    <row r="18563" spans="1:13" x14ac:dyDescent="0.3">
      <c r="A18563" t="s">
        <v>10875</v>
      </c>
      <c r="C18563" t="s">
        <v>10589</v>
      </c>
      <c r="D18563">
        <v>11</v>
      </c>
      <c r="E18563" s="1">
        <v>599382</v>
      </c>
      <c r="G18563" t="s">
        <v>111</v>
      </c>
      <c r="H18563" t="s">
        <v>10876</v>
      </c>
      <c r="I18563" t="s">
        <v>118</v>
      </c>
      <c r="J18563" t="s">
        <v>119</v>
      </c>
      <c r="K18563" t="s">
        <v>24</v>
      </c>
      <c r="L18563" t="s">
        <v>25</v>
      </c>
      <c r="M18563" t="s">
        <v>120</v>
      </c>
    </row>
    <row r="18564" spans="1:13" x14ac:dyDescent="0.3">
      <c r="A18564" t="s">
        <v>10875</v>
      </c>
      <c r="C18564" t="s">
        <v>24500</v>
      </c>
      <c r="D18564">
        <v>38</v>
      </c>
      <c r="E18564" s="1">
        <v>6900000</v>
      </c>
      <c r="G18564" t="s">
        <v>111</v>
      </c>
      <c r="H18564" t="s">
        <v>24502</v>
      </c>
      <c r="I18564" t="s">
        <v>118</v>
      </c>
      <c r="J18564" t="s">
        <v>119</v>
      </c>
      <c r="K18564" t="s">
        <v>24</v>
      </c>
      <c r="L18564" t="s">
        <v>25</v>
      </c>
      <c r="M18564" t="s">
        <v>120</v>
      </c>
    </row>
    <row r="18565" spans="1:13" x14ac:dyDescent="0.3">
      <c r="A18565" t="s">
        <v>26509</v>
      </c>
      <c r="C18565" t="s">
        <v>26485</v>
      </c>
      <c r="D18565">
        <v>12</v>
      </c>
      <c r="E18565" s="1">
        <v>5000</v>
      </c>
      <c r="G18565" t="s">
        <v>13</v>
      </c>
      <c r="H18565" t="s">
        <v>26510</v>
      </c>
      <c r="I18565" t="s">
        <v>118</v>
      </c>
      <c r="J18565" t="s">
        <v>119</v>
      </c>
      <c r="K18565" t="s">
        <v>24</v>
      </c>
      <c r="L18565" t="s">
        <v>17</v>
      </c>
      <c r="M18565" t="s">
        <v>345</v>
      </c>
    </row>
    <row r="18566" spans="1:13" x14ac:dyDescent="0.3">
      <c r="A18566" t="s">
        <v>35654</v>
      </c>
      <c r="C18566" t="s">
        <v>35627</v>
      </c>
      <c r="D18566">
        <v>24</v>
      </c>
      <c r="E18566" s="1">
        <v>1600000</v>
      </c>
      <c r="G18566" t="s">
        <v>111</v>
      </c>
      <c r="H18566" t="s">
        <v>35655</v>
      </c>
      <c r="I18566" t="s">
        <v>302</v>
      </c>
      <c r="J18566" t="s">
        <v>119</v>
      </c>
      <c r="K18566" t="s">
        <v>24</v>
      </c>
      <c r="L18566" t="s">
        <v>25</v>
      </c>
      <c r="M18566" t="s">
        <v>120</v>
      </c>
    </row>
    <row r="18567" spans="1:13" x14ac:dyDescent="0.3">
      <c r="A18567" t="s">
        <v>24432</v>
      </c>
      <c r="C18567" t="s">
        <v>24414</v>
      </c>
      <c r="D18567">
        <v>35</v>
      </c>
      <c r="E18567" s="1">
        <v>850000</v>
      </c>
      <c r="G18567" t="s">
        <v>111</v>
      </c>
      <c r="H18567" t="s">
        <v>24433</v>
      </c>
      <c r="I18567" t="s">
        <v>2117</v>
      </c>
      <c r="J18567" t="s">
        <v>119</v>
      </c>
      <c r="K18567" t="s">
        <v>24</v>
      </c>
      <c r="L18567" t="s">
        <v>25</v>
      </c>
      <c r="M18567" t="s">
        <v>120</v>
      </c>
    </row>
    <row r="18568" spans="1:13" x14ac:dyDescent="0.3">
      <c r="A18568" t="s">
        <v>6889</v>
      </c>
      <c r="C18568" t="s">
        <v>6887</v>
      </c>
      <c r="D18568">
        <v>36</v>
      </c>
      <c r="E18568" s="1">
        <v>1008000</v>
      </c>
      <c r="G18568" t="s">
        <v>34</v>
      </c>
      <c r="H18568" t="s">
        <v>6890</v>
      </c>
      <c r="I18568" t="s">
        <v>118</v>
      </c>
      <c r="J18568" t="s">
        <v>119</v>
      </c>
      <c r="K18568" t="s">
        <v>24</v>
      </c>
      <c r="L18568" t="s">
        <v>38</v>
      </c>
      <c r="M18568" t="s">
        <v>202</v>
      </c>
    </row>
    <row r="18569" spans="1:13" x14ac:dyDescent="0.3">
      <c r="A18569" t="s">
        <v>2763</v>
      </c>
      <c r="C18569" t="s">
        <v>2269</v>
      </c>
      <c r="D18569">
        <v>1</v>
      </c>
      <c r="E18569" s="1">
        <v>70000</v>
      </c>
      <c r="G18569" t="s">
        <v>21</v>
      </c>
      <c r="H18569" t="s">
        <v>77</v>
      </c>
      <c r="I18569" t="s">
        <v>140</v>
      </c>
      <c r="J18569" t="s">
        <v>22</v>
      </c>
      <c r="K18569" t="s">
        <v>24</v>
      </c>
      <c r="L18569" t="s">
        <v>25</v>
      </c>
      <c r="M18569" t="s">
        <v>26</v>
      </c>
    </row>
    <row r="18570" spans="1:13" x14ac:dyDescent="0.3">
      <c r="A18570" t="s">
        <v>36244</v>
      </c>
      <c r="C18570" t="s">
        <v>36241</v>
      </c>
      <c r="D18570">
        <v>70</v>
      </c>
      <c r="E18570" s="1">
        <v>1000000</v>
      </c>
      <c r="G18570" t="s">
        <v>21</v>
      </c>
      <c r="H18570" t="s">
        <v>5210</v>
      </c>
      <c r="I18570" t="s">
        <v>472</v>
      </c>
      <c r="J18570" t="s">
        <v>22</v>
      </c>
      <c r="K18570" t="s">
        <v>24</v>
      </c>
      <c r="L18570" t="s">
        <v>25</v>
      </c>
      <c r="M18570" t="s">
        <v>26</v>
      </c>
    </row>
    <row r="18571" spans="1:13" x14ac:dyDescent="0.3">
      <c r="A18571" t="s">
        <v>25361</v>
      </c>
      <c r="C18571" t="s">
        <v>25343</v>
      </c>
      <c r="D18571">
        <v>24</v>
      </c>
      <c r="E18571" s="1">
        <v>500000</v>
      </c>
      <c r="G18571" t="s">
        <v>111</v>
      </c>
      <c r="H18571" t="s">
        <v>5210</v>
      </c>
      <c r="I18571" t="s">
        <v>472</v>
      </c>
      <c r="J18571" t="s">
        <v>22</v>
      </c>
      <c r="K18571" t="s">
        <v>24</v>
      </c>
      <c r="L18571" t="s">
        <v>25</v>
      </c>
      <c r="M18571" t="s">
        <v>6109</v>
      </c>
    </row>
    <row r="18572" spans="1:13" x14ac:dyDescent="0.3">
      <c r="A18572" t="s">
        <v>10615</v>
      </c>
      <c r="C18572" t="s">
        <v>10589</v>
      </c>
      <c r="D18572">
        <v>12</v>
      </c>
      <c r="E18572" s="1">
        <v>225000</v>
      </c>
      <c r="G18572" t="s">
        <v>111</v>
      </c>
      <c r="H18572" t="s">
        <v>10616</v>
      </c>
      <c r="I18572" t="s">
        <v>397</v>
      </c>
      <c r="J18572" t="s">
        <v>119</v>
      </c>
      <c r="K18572" t="s">
        <v>24</v>
      </c>
      <c r="L18572" t="s">
        <v>25</v>
      </c>
      <c r="M18572" t="s">
        <v>87</v>
      </c>
    </row>
    <row r="18573" spans="1:13" x14ac:dyDescent="0.3">
      <c r="A18573" t="s">
        <v>16359</v>
      </c>
      <c r="C18573" t="s">
        <v>16341</v>
      </c>
      <c r="D18573">
        <v>34</v>
      </c>
      <c r="E18573" s="1">
        <v>719181</v>
      </c>
      <c r="G18573" t="s">
        <v>13</v>
      </c>
      <c r="H18573" t="s">
        <v>16360</v>
      </c>
      <c r="I18573" t="s">
        <v>156</v>
      </c>
      <c r="J18573" t="s">
        <v>22</v>
      </c>
      <c r="K18573" t="s">
        <v>24</v>
      </c>
      <c r="L18573" t="s">
        <v>17</v>
      </c>
      <c r="M18573" t="s">
        <v>105</v>
      </c>
    </row>
    <row r="18574" spans="1:13" x14ac:dyDescent="0.3">
      <c r="A18574" t="s">
        <v>15011</v>
      </c>
      <c r="C18574" t="s">
        <v>25932</v>
      </c>
      <c r="D18574">
        <v>12</v>
      </c>
      <c r="E18574" s="1">
        <v>2229</v>
      </c>
      <c r="G18574" t="s">
        <v>111</v>
      </c>
      <c r="H18574" t="s">
        <v>25968</v>
      </c>
      <c r="I18574" t="s">
        <v>15013</v>
      </c>
      <c r="J18574" t="s">
        <v>22</v>
      </c>
      <c r="K18574" t="s">
        <v>24</v>
      </c>
      <c r="L18574" t="s">
        <v>25</v>
      </c>
      <c r="M18574" t="s">
        <v>6109</v>
      </c>
    </row>
    <row r="18575" spans="1:13" x14ac:dyDescent="0.3">
      <c r="A18575" t="s">
        <v>15011</v>
      </c>
      <c r="C18575" t="s">
        <v>19247</v>
      </c>
      <c r="D18575">
        <v>12</v>
      </c>
      <c r="E18575" s="1">
        <v>75000</v>
      </c>
      <c r="G18575" t="s">
        <v>111</v>
      </c>
      <c r="H18575" t="s">
        <v>19252</v>
      </c>
      <c r="I18575" t="s">
        <v>15013</v>
      </c>
      <c r="J18575" t="s">
        <v>22</v>
      </c>
      <c r="K18575" t="s">
        <v>24</v>
      </c>
      <c r="L18575" t="s">
        <v>25</v>
      </c>
      <c r="M18575" t="s">
        <v>6109</v>
      </c>
    </row>
    <row r="18576" spans="1:13" x14ac:dyDescent="0.3">
      <c r="A18576" t="s">
        <v>15011</v>
      </c>
      <c r="C18576" t="s">
        <v>15008</v>
      </c>
      <c r="D18576">
        <v>12</v>
      </c>
      <c r="E18576" s="1">
        <v>72800</v>
      </c>
      <c r="G18576" t="s">
        <v>111</v>
      </c>
      <c r="H18576" t="s">
        <v>15012</v>
      </c>
      <c r="I18576" t="s">
        <v>15013</v>
      </c>
      <c r="J18576" t="s">
        <v>22</v>
      </c>
      <c r="K18576" t="s">
        <v>24</v>
      </c>
      <c r="L18576" t="s">
        <v>25</v>
      </c>
      <c r="M18576" t="s">
        <v>6109</v>
      </c>
    </row>
    <row r="18577" spans="1:13" x14ac:dyDescent="0.3">
      <c r="A18577" t="s">
        <v>4903</v>
      </c>
      <c r="C18577" t="s">
        <v>30851</v>
      </c>
      <c r="D18577">
        <v>1</v>
      </c>
      <c r="E18577" s="1">
        <v>1000</v>
      </c>
      <c r="G18577" t="s">
        <v>21</v>
      </c>
      <c r="H18577" t="s">
        <v>77</v>
      </c>
      <c r="I18577" t="s">
        <v>156</v>
      </c>
      <c r="J18577" t="s">
        <v>22</v>
      </c>
      <c r="K18577" t="s">
        <v>24</v>
      </c>
      <c r="L18577" t="s">
        <v>25</v>
      </c>
      <c r="M18577" t="s">
        <v>26</v>
      </c>
    </row>
    <row r="18578" spans="1:13" x14ac:dyDescent="0.3">
      <c r="A18578" t="s">
        <v>4903</v>
      </c>
      <c r="C18578" t="s">
        <v>4887</v>
      </c>
      <c r="D18578">
        <v>24</v>
      </c>
      <c r="E18578" s="1">
        <v>80000</v>
      </c>
      <c r="G18578" t="s">
        <v>13</v>
      </c>
      <c r="H18578" t="s">
        <v>4904</v>
      </c>
      <c r="I18578" t="s">
        <v>156</v>
      </c>
      <c r="J18578" t="s">
        <v>22</v>
      </c>
      <c r="K18578" t="s">
        <v>24</v>
      </c>
      <c r="L18578" t="s">
        <v>17</v>
      </c>
      <c r="M18578" t="s">
        <v>450</v>
      </c>
    </row>
    <row r="18579" spans="1:13" x14ac:dyDescent="0.3">
      <c r="A18579" t="s">
        <v>4903</v>
      </c>
      <c r="C18579" t="s">
        <v>23792</v>
      </c>
      <c r="D18579">
        <v>1</v>
      </c>
      <c r="E18579" s="1">
        <v>10000</v>
      </c>
      <c r="G18579" t="s">
        <v>21</v>
      </c>
      <c r="H18579" t="s">
        <v>68</v>
      </c>
      <c r="I18579" t="s">
        <v>156</v>
      </c>
      <c r="J18579" t="s">
        <v>22</v>
      </c>
      <c r="K18579" t="s">
        <v>24</v>
      </c>
      <c r="L18579" t="s">
        <v>25</v>
      </c>
      <c r="M18579" t="s">
        <v>26</v>
      </c>
    </row>
    <row r="18580" spans="1:13" x14ac:dyDescent="0.3">
      <c r="A18580" t="s">
        <v>4903</v>
      </c>
      <c r="C18580" t="s">
        <v>21907</v>
      </c>
      <c r="D18580">
        <v>1</v>
      </c>
      <c r="E18580" s="1">
        <v>5000</v>
      </c>
      <c r="G18580" t="s">
        <v>21</v>
      </c>
      <c r="H18580" t="s">
        <v>68</v>
      </c>
      <c r="I18580" t="s">
        <v>156</v>
      </c>
      <c r="J18580" t="s">
        <v>22</v>
      </c>
      <c r="K18580" t="s">
        <v>24</v>
      </c>
      <c r="L18580" t="s">
        <v>25</v>
      </c>
      <c r="M18580" t="s">
        <v>26</v>
      </c>
    </row>
    <row r="18581" spans="1:13" x14ac:dyDescent="0.3">
      <c r="A18581" t="s">
        <v>4903</v>
      </c>
      <c r="C18581" t="s">
        <v>22646</v>
      </c>
      <c r="D18581">
        <v>1</v>
      </c>
      <c r="E18581" s="1">
        <v>5000</v>
      </c>
      <c r="G18581" t="s">
        <v>21</v>
      </c>
      <c r="H18581" t="s">
        <v>68</v>
      </c>
      <c r="I18581" t="s">
        <v>156</v>
      </c>
      <c r="J18581" t="s">
        <v>22</v>
      </c>
      <c r="K18581" t="s">
        <v>24</v>
      </c>
      <c r="L18581" t="s">
        <v>25</v>
      </c>
      <c r="M18581" t="s">
        <v>26</v>
      </c>
    </row>
    <row r="18582" spans="1:13" x14ac:dyDescent="0.3">
      <c r="A18582" t="s">
        <v>4903</v>
      </c>
      <c r="C18582" t="s">
        <v>16599</v>
      </c>
      <c r="D18582">
        <v>13</v>
      </c>
      <c r="E18582" s="1">
        <v>100000</v>
      </c>
      <c r="G18582" t="s">
        <v>13</v>
      </c>
      <c r="H18582" t="s">
        <v>16673</v>
      </c>
      <c r="I18582" t="s">
        <v>156</v>
      </c>
      <c r="J18582" t="s">
        <v>22</v>
      </c>
      <c r="K18582" t="s">
        <v>24</v>
      </c>
      <c r="L18582" t="s">
        <v>17</v>
      </c>
      <c r="M18582" t="s">
        <v>450</v>
      </c>
    </row>
    <row r="18583" spans="1:13" x14ac:dyDescent="0.3">
      <c r="A18583" t="s">
        <v>4903</v>
      </c>
      <c r="C18583" t="s">
        <v>15490</v>
      </c>
      <c r="D18583">
        <v>1</v>
      </c>
      <c r="E18583" s="1">
        <v>5000</v>
      </c>
      <c r="G18583" t="s">
        <v>21</v>
      </c>
      <c r="H18583" t="s">
        <v>77</v>
      </c>
      <c r="I18583" t="s">
        <v>156</v>
      </c>
      <c r="J18583" t="s">
        <v>22</v>
      </c>
      <c r="K18583" t="s">
        <v>24</v>
      </c>
      <c r="L18583" t="s">
        <v>25</v>
      </c>
      <c r="M18583" t="s">
        <v>26</v>
      </c>
    </row>
    <row r="18584" spans="1:13" x14ac:dyDescent="0.3">
      <c r="A18584" t="s">
        <v>4903</v>
      </c>
      <c r="C18584" t="s">
        <v>17138</v>
      </c>
      <c r="D18584">
        <v>1</v>
      </c>
      <c r="E18584" s="1">
        <v>5000</v>
      </c>
      <c r="G18584" t="s">
        <v>21</v>
      </c>
      <c r="H18584" t="s">
        <v>68</v>
      </c>
      <c r="I18584" t="s">
        <v>156</v>
      </c>
      <c r="J18584" t="s">
        <v>22</v>
      </c>
      <c r="K18584" t="s">
        <v>24</v>
      </c>
      <c r="L18584" t="s">
        <v>25</v>
      </c>
      <c r="M18584" t="s">
        <v>26</v>
      </c>
    </row>
    <row r="18585" spans="1:13" x14ac:dyDescent="0.3">
      <c r="A18585" t="s">
        <v>4903</v>
      </c>
      <c r="C18585" t="s">
        <v>8771</v>
      </c>
      <c r="D18585">
        <v>5</v>
      </c>
      <c r="E18585" s="1">
        <v>88511</v>
      </c>
      <c r="G18585" t="s">
        <v>48</v>
      </c>
      <c r="H18585" t="s">
        <v>8803</v>
      </c>
      <c r="I18585" t="s">
        <v>156</v>
      </c>
      <c r="J18585" t="s">
        <v>22</v>
      </c>
      <c r="K18585" t="s">
        <v>24</v>
      </c>
      <c r="L18585" t="s">
        <v>17</v>
      </c>
      <c r="M18585" t="s">
        <v>354</v>
      </c>
    </row>
    <row r="18586" spans="1:13" x14ac:dyDescent="0.3">
      <c r="A18586" t="s">
        <v>4903</v>
      </c>
      <c r="C18586" t="s">
        <v>9306</v>
      </c>
      <c r="D18586">
        <v>1</v>
      </c>
      <c r="E18586" s="1">
        <v>2500</v>
      </c>
      <c r="G18586" t="s">
        <v>21</v>
      </c>
      <c r="H18586" t="s">
        <v>970</v>
      </c>
      <c r="I18586" t="s">
        <v>156</v>
      </c>
      <c r="J18586" t="s">
        <v>22</v>
      </c>
      <c r="K18586" t="s">
        <v>24</v>
      </c>
      <c r="L18586" t="s">
        <v>25</v>
      </c>
      <c r="M18586" t="s">
        <v>26</v>
      </c>
    </row>
    <row r="18587" spans="1:13" x14ac:dyDescent="0.3">
      <c r="A18587" t="s">
        <v>4903</v>
      </c>
      <c r="C18587" t="s">
        <v>34985</v>
      </c>
      <c r="D18587">
        <v>2</v>
      </c>
      <c r="E18587" s="1">
        <v>10000</v>
      </c>
      <c r="G18587" t="s">
        <v>21</v>
      </c>
      <c r="H18587" t="s">
        <v>970</v>
      </c>
      <c r="I18587" t="s">
        <v>156</v>
      </c>
      <c r="J18587" t="s">
        <v>22</v>
      </c>
      <c r="K18587" t="s">
        <v>24</v>
      </c>
      <c r="L18587" t="s">
        <v>25</v>
      </c>
      <c r="M18587" t="s">
        <v>26</v>
      </c>
    </row>
    <row r="18588" spans="1:13" x14ac:dyDescent="0.3">
      <c r="A18588" t="s">
        <v>4903</v>
      </c>
      <c r="C18588" t="s">
        <v>34035</v>
      </c>
      <c r="D18588">
        <v>25</v>
      </c>
      <c r="E18588" s="1">
        <v>1000000</v>
      </c>
      <c r="G18588" t="s">
        <v>21</v>
      </c>
      <c r="H18588" t="s">
        <v>34072</v>
      </c>
      <c r="I18588" t="s">
        <v>156</v>
      </c>
      <c r="J18588" t="s">
        <v>22</v>
      </c>
      <c r="K18588" t="s">
        <v>24</v>
      </c>
      <c r="L18588" t="s">
        <v>25</v>
      </c>
      <c r="M18588" t="s">
        <v>26</v>
      </c>
    </row>
    <row r="18589" spans="1:13" x14ac:dyDescent="0.3">
      <c r="A18589" t="s">
        <v>4903</v>
      </c>
      <c r="C18589" t="s">
        <v>33173</v>
      </c>
      <c r="D18589">
        <v>17</v>
      </c>
      <c r="E18589" s="1">
        <v>250000</v>
      </c>
      <c r="G18589" t="s">
        <v>111</v>
      </c>
      <c r="H18589" t="s">
        <v>33174</v>
      </c>
      <c r="I18589" t="s">
        <v>156</v>
      </c>
      <c r="J18589" t="s">
        <v>22</v>
      </c>
      <c r="K18589" t="s">
        <v>24</v>
      </c>
      <c r="L18589" t="s">
        <v>25</v>
      </c>
      <c r="M18589" t="s">
        <v>6109</v>
      </c>
    </row>
    <row r="18590" spans="1:13" x14ac:dyDescent="0.3">
      <c r="A18590" t="s">
        <v>4903</v>
      </c>
      <c r="C18590" t="s">
        <v>6476</v>
      </c>
      <c r="D18590">
        <v>12</v>
      </c>
      <c r="E18590" s="1">
        <v>551000</v>
      </c>
      <c r="G18590" t="s">
        <v>111</v>
      </c>
      <c r="H18590" t="s">
        <v>6494</v>
      </c>
      <c r="I18590" t="s">
        <v>156</v>
      </c>
      <c r="J18590" t="s">
        <v>22</v>
      </c>
      <c r="K18590" t="s">
        <v>24</v>
      </c>
      <c r="L18590" t="s">
        <v>25</v>
      </c>
      <c r="M18590" t="s">
        <v>6109</v>
      </c>
    </row>
    <row r="18591" spans="1:13" x14ac:dyDescent="0.3">
      <c r="A18591" t="s">
        <v>4903</v>
      </c>
      <c r="C18591" t="s">
        <v>17425</v>
      </c>
      <c r="D18591">
        <v>12</v>
      </c>
      <c r="E18591" s="1">
        <v>1000000</v>
      </c>
      <c r="G18591" t="s">
        <v>111</v>
      </c>
      <c r="H18591" t="s">
        <v>17427</v>
      </c>
      <c r="I18591" t="s">
        <v>156</v>
      </c>
      <c r="J18591" t="s">
        <v>22</v>
      </c>
      <c r="K18591" t="s">
        <v>24</v>
      </c>
      <c r="L18591" t="s">
        <v>25</v>
      </c>
      <c r="M18591" t="s">
        <v>6109</v>
      </c>
    </row>
    <row r="18592" spans="1:13" x14ac:dyDescent="0.3">
      <c r="A18592" t="s">
        <v>25405</v>
      </c>
      <c r="C18592" t="s">
        <v>25397</v>
      </c>
      <c r="D18592">
        <v>46</v>
      </c>
      <c r="E18592" s="1">
        <v>1000000</v>
      </c>
      <c r="G18592" t="s">
        <v>111</v>
      </c>
      <c r="H18592" t="s">
        <v>25406</v>
      </c>
      <c r="I18592" t="s">
        <v>11736</v>
      </c>
      <c r="J18592" t="s">
        <v>288</v>
      </c>
      <c r="K18592" t="s">
        <v>24</v>
      </c>
      <c r="L18592" t="s">
        <v>25</v>
      </c>
      <c r="M18592" t="s">
        <v>6109</v>
      </c>
    </row>
    <row r="18593" spans="1:13" x14ac:dyDescent="0.3">
      <c r="A18593" t="s">
        <v>26265</v>
      </c>
      <c r="C18593" t="s">
        <v>25932</v>
      </c>
      <c r="D18593">
        <v>2</v>
      </c>
      <c r="E18593" s="1">
        <v>7590</v>
      </c>
      <c r="G18593" t="s">
        <v>34</v>
      </c>
      <c r="H18593" t="s">
        <v>6143</v>
      </c>
      <c r="I18593" t="s">
        <v>26266</v>
      </c>
      <c r="J18593" t="s">
        <v>700</v>
      </c>
      <c r="K18593" t="s">
        <v>24</v>
      </c>
      <c r="L18593" t="s">
        <v>25</v>
      </c>
      <c r="M18593" t="s">
        <v>6146</v>
      </c>
    </row>
    <row r="18594" spans="1:13" x14ac:dyDescent="0.3">
      <c r="A18594" t="s">
        <v>8985</v>
      </c>
      <c r="C18594" t="s">
        <v>12314</v>
      </c>
      <c r="D18594">
        <v>65</v>
      </c>
      <c r="E18594" s="1">
        <v>16656002</v>
      </c>
      <c r="G18594" t="s">
        <v>34</v>
      </c>
      <c r="H18594" t="s">
        <v>12438</v>
      </c>
      <c r="I18594" t="s">
        <v>22</v>
      </c>
      <c r="J18594" t="s">
        <v>23</v>
      </c>
      <c r="K18594" t="s">
        <v>24</v>
      </c>
      <c r="L18594" t="s">
        <v>38</v>
      </c>
      <c r="M18594" t="s">
        <v>61</v>
      </c>
    </row>
    <row r="18595" spans="1:13" x14ac:dyDescent="0.3">
      <c r="A18595" t="s">
        <v>8985</v>
      </c>
      <c r="C18595" t="s">
        <v>10589</v>
      </c>
      <c r="D18595">
        <v>38</v>
      </c>
      <c r="E18595" s="1">
        <v>4419185</v>
      </c>
      <c r="G18595" t="s">
        <v>571</v>
      </c>
      <c r="H18595" t="s">
        <v>10644</v>
      </c>
      <c r="I18595" t="s">
        <v>22</v>
      </c>
      <c r="J18595" t="s">
        <v>23</v>
      </c>
      <c r="K18595" t="s">
        <v>24</v>
      </c>
      <c r="L18595" t="s">
        <v>38</v>
      </c>
      <c r="M18595" t="s">
        <v>3051</v>
      </c>
    </row>
    <row r="18596" spans="1:13" x14ac:dyDescent="0.3">
      <c r="A18596" t="s">
        <v>8985</v>
      </c>
      <c r="C18596" t="s">
        <v>10589</v>
      </c>
      <c r="D18596">
        <v>7</v>
      </c>
      <c r="E18596" s="1">
        <v>370000</v>
      </c>
      <c r="G18596" t="s">
        <v>34</v>
      </c>
      <c r="H18596" t="s">
        <v>10786</v>
      </c>
      <c r="I18596" t="s">
        <v>22</v>
      </c>
      <c r="J18596" t="s">
        <v>23</v>
      </c>
      <c r="K18596" t="s">
        <v>24</v>
      </c>
      <c r="L18596" t="s">
        <v>38</v>
      </c>
      <c r="M18596" t="s">
        <v>61</v>
      </c>
    </row>
    <row r="18597" spans="1:13" x14ac:dyDescent="0.3">
      <c r="A18597" t="s">
        <v>8985</v>
      </c>
      <c r="C18597" t="s">
        <v>8962</v>
      </c>
      <c r="D18597">
        <v>38</v>
      </c>
      <c r="E18597" s="1">
        <v>5167636</v>
      </c>
      <c r="G18597" t="s">
        <v>34</v>
      </c>
      <c r="H18597" t="s">
        <v>8986</v>
      </c>
      <c r="I18597" t="s">
        <v>22</v>
      </c>
      <c r="J18597" t="s">
        <v>23</v>
      </c>
      <c r="K18597" t="s">
        <v>24</v>
      </c>
      <c r="L18597" t="s">
        <v>38</v>
      </c>
      <c r="M18597" t="s">
        <v>61</v>
      </c>
    </row>
    <row r="18598" spans="1:13" x14ac:dyDescent="0.3">
      <c r="A18598" t="s">
        <v>6392</v>
      </c>
      <c r="C18598" t="s">
        <v>6249</v>
      </c>
      <c r="D18598">
        <v>4</v>
      </c>
      <c r="E18598" s="1">
        <v>15069</v>
      </c>
      <c r="G18598" t="s">
        <v>34</v>
      </c>
      <c r="H18598" t="s">
        <v>6143</v>
      </c>
      <c r="I18598" t="s">
        <v>6393</v>
      </c>
      <c r="J18598" t="s">
        <v>6297</v>
      </c>
      <c r="K18598" t="s">
        <v>24</v>
      </c>
      <c r="L18598" t="s">
        <v>25</v>
      </c>
      <c r="M18598" t="s">
        <v>6146</v>
      </c>
    </row>
    <row r="18599" spans="1:13" x14ac:dyDescent="0.3">
      <c r="A18599" t="s">
        <v>6811</v>
      </c>
      <c r="C18599" t="s">
        <v>6671</v>
      </c>
      <c r="D18599">
        <v>3</v>
      </c>
      <c r="E18599" s="1">
        <v>15069</v>
      </c>
      <c r="G18599" t="s">
        <v>34</v>
      </c>
      <c r="H18599" t="s">
        <v>6143</v>
      </c>
      <c r="I18599" t="s">
        <v>6812</v>
      </c>
      <c r="J18599" t="s">
        <v>1250</v>
      </c>
      <c r="K18599" t="s">
        <v>24</v>
      </c>
      <c r="L18599" t="s">
        <v>25</v>
      </c>
      <c r="M18599" t="s">
        <v>6146</v>
      </c>
    </row>
    <row r="18600" spans="1:13" x14ac:dyDescent="0.3">
      <c r="A18600" t="s">
        <v>5677</v>
      </c>
      <c r="C18600" t="s">
        <v>5642</v>
      </c>
      <c r="D18600">
        <v>18</v>
      </c>
      <c r="E18600" s="1">
        <v>100000</v>
      </c>
      <c r="G18600" t="s">
        <v>13</v>
      </c>
      <c r="H18600" t="s">
        <v>5678</v>
      </c>
      <c r="I18600" t="s">
        <v>517</v>
      </c>
      <c r="K18600" t="s">
        <v>56</v>
      </c>
      <c r="L18600" t="s">
        <v>17</v>
      </c>
      <c r="M18600" t="s">
        <v>450</v>
      </c>
    </row>
    <row r="18601" spans="1:13" x14ac:dyDescent="0.3">
      <c r="A18601" t="s">
        <v>6551</v>
      </c>
      <c r="C18601" t="s">
        <v>24855</v>
      </c>
      <c r="D18601">
        <v>36</v>
      </c>
      <c r="E18601" s="1">
        <v>120000</v>
      </c>
      <c r="G18601" t="s">
        <v>111</v>
      </c>
      <c r="H18601" t="s">
        <v>24863</v>
      </c>
      <c r="I18601" t="s">
        <v>156</v>
      </c>
      <c r="J18601" t="s">
        <v>22</v>
      </c>
      <c r="K18601" t="s">
        <v>24</v>
      </c>
      <c r="L18601" t="s">
        <v>25</v>
      </c>
      <c r="M18601" t="s">
        <v>6109</v>
      </c>
    </row>
    <row r="18602" spans="1:13" x14ac:dyDescent="0.3">
      <c r="A18602" t="s">
        <v>6551</v>
      </c>
      <c r="C18602" t="s">
        <v>32274</v>
      </c>
      <c r="D18602">
        <v>12</v>
      </c>
      <c r="E18602" s="1">
        <v>25000</v>
      </c>
      <c r="G18602" t="s">
        <v>111</v>
      </c>
      <c r="H18602" t="s">
        <v>6121</v>
      </c>
      <c r="I18602" t="s">
        <v>156</v>
      </c>
      <c r="J18602" t="s">
        <v>22</v>
      </c>
      <c r="K18602" t="s">
        <v>24</v>
      </c>
      <c r="L18602" t="s">
        <v>25</v>
      </c>
      <c r="M18602" t="s">
        <v>6109</v>
      </c>
    </row>
    <row r="18603" spans="1:13" x14ac:dyDescent="0.3">
      <c r="A18603" t="s">
        <v>6551</v>
      </c>
      <c r="C18603" t="s">
        <v>14108</v>
      </c>
      <c r="D18603">
        <v>12</v>
      </c>
      <c r="E18603" s="1">
        <v>25000</v>
      </c>
      <c r="G18603" t="s">
        <v>111</v>
      </c>
      <c r="H18603" t="s">
        <v>6121</v>
      </c>
      <c r="I18603" t="s">
        <v>156</v>
      </c>
      <c r="J18603" t="s">
        <v>22</v>
      </c>
      <c r="K18603" t="s">
        <v>24</v>
      </c>
      <c r="L18603" t="s">
        <v>25</v>
      </c>
      <c r="M18603" t="s">
        <v>6109</v>
      </c>
    </row>
    <row r="18604" spans="1:13" x14ac:dyDescent="0.3">
      <c r="A18604" t="s">
        <v>6551</v>
      </c>
      <c r="C18604" t="s">
        <v>6536</v>
      </c>
      <c r="D18604">
        <v>12</v>
      </c>
      <c r="E18604" s="1">
        <v>25000</v>
      </c>
      <c r="G18604" t="s">
        <v>111</v>
      </c>
      <c r="H18604" t="s">
        <v>6552</v>
      </c>
      <c r="I18604" t="s">
        <v>156</v>
      </c>
      <c r="J18604" t="s">
        <v>22</v>
      </c>
      <c r="K18604" t="s">
        <v>24</v>
      </c>
      <c r="L18604" t="s">
        <v>25</v>
      </c>
      <c r="M18604" t="s">
        <v>6109</v>
      </c>
    </row>
    <row r="18605" spans="1:13" x14ac:dyDescent="0.3">
      <c r="A18605" t="s">
        <v>34481</v>
      </c>
      <c r="C18605" t="s">
        <v>34470</v>
      </c>
      <c r="D18605">
        <v>14</v>
      </c>
      <c r="E18605" s="1">
        <v>9790</v>
      </c>
      <c r="G18605" t="s">
        <v>34</v>
      </c>
      <c r="H18605" t="s">
        <v>9117</v>
      </c>
      <c r="I18605" t="s">
        <v>34482</v>
      </c>
      <c r="J18605" t="s">
        <v>761</v>
      </c>
      <c r="K18605" t="s">
        <v>24</v>
      </c>
      <c r="L18605" t="s">
        <v>25</v>
      </c>
      <c r="M18605" t="s">
        <v>6146</v>
      </c>
    </row>
    <row r="18606" spans="1:13" x14ac:dyDescent="0.3">
      <c r="A18606" t="s">
        <v>34481</v>
      </c>
      <c r="C18606" t="s">
        <v>36619</v>
      </c>
      <c r="D18606">
        <v>4</v>
      </c>
      <c r="E18606" s="1">
        <v>19900</v>
      </c>
      <c r="G18606" t="s">
        <v>34</v>
      </c>
      <c r="H18606" t="s">
        <v>6143</v>
      </c>
      <c r="I18606" t="s">
        <v>34482</v>
      </c>
      <c r="J18606" t="s">
        <v>761</v>
      </c>
      <c r="K18606" t="s">
        <v>24</v>
      </c>
      <c r="L18606" t="s">
        <v>25</v>
      </c>
      <c r="M18606" t="s">
        <v>6146</v>
      </c>
    </row>
    <row r="18607" spans="1:13" x14ac:dyDescent="0.3">
      <c r="A18607" t="s">
        <v>7710</v>
      </c>
      <c r="C18607" t="s">
        <v>24055</v>
      </c>
      <c r="D18607">
        <v>47</v>
      </c>
      <c r="E18607" s="1">
        <v>2000000</v>
      </c>
      <c r="G18607" t="s">
        <v>111</v>
      </c>
      <c r="H18607" t="s">
        <v>24087</v>
      </c>
      <c r="I18607" t="s">
        <v>7712</v>
      </c>
      <c r="J18607" t="s">
        <v>119</v>
      </c>
      <c r="K18607" t="s">
        <v>24</v>
      </c>
      <c r="L18607" t="s">
        <v>25</v>
      </c>
      <c r="M18607" t="s">
        <v>120</v>
      </c>
    </row>
    <row r="18608" spans="1:13" x14ac:dyDescent="0.3">
      <c r="A18608" t="s">
        <v>7710</v>
      </c>
      <c r="C18608" t="s">
        <v>7634</v>
      </c>
      <c r="D18608">
        <v>48</v>
      </c>
      <c r="E18608" s="1">
        <v>1966408</v>
      </c>
      <c r="G18608" t="s">
        <v>111</v>
      </c>
      <c r="H18608" t="s">
        <v>7711</v>
      </c>
      <c r="I18608" t="s">
        <v>7712</v>
      </c>
      <c r="J18608" t="s">
        <v>119</v>
      </c>
      <c r="K18608" t="s">
        <v>24</v>
      </c>
      <c r="L18608" t="s">
        <v>25</v>
      </c>
      <c r="M18608" t="s">
        <v>87</v>
      </c>
    </row>
    <row r="18609" spans="1:13" x14ac:dyDescent="0.3">
      <c r="A18609" t="s">
        <v>20530</v>
      </c>
      <c r="C18609" t="s">
        <v>20401</v>
      </c>
      <c r="D18609">
        <v>3</v>
      </c>
      <c r="E18609" s="1">
        <v>7190</v>
      </c>
      <c r="G18609" t="s">
        <v>34</v>
      </c>
      <c r="H18609" t="s">
        <v>6143</v>
      </c>
      <c r="I18609" t="s">
        <v>20531</v>
      </c>
      <c r="J18609" t="s">
        <v>1603</v>
      </c>
      <c r="K18609" t="s">
        <v>24</v>
      </c>
      <c r="L18609" t="s">
        <v>25</v>
      </c>
      <c r="M18609" t="s">
        <v>6146</v>
      </c>
    </row>
    <row r="18610" spans="1:13" x14ac:dyDescent="0.3">
      <c r="A18610" t="s">
        <v>29185</v>
      </c>
      <c r="C18610" t="s">
        <v>29114</v>
      </c>
      <c r="D18610">
        <v>33</v>
      </c>
      <c r="E18610" s="1">
        <v>527620</v>
      </c>
      <c r="G18610" t="s">
        <v>13</v>
      </c>
      <c r="H18610" t="s">
        <v>29186</v>
      </c>
      <c r="I18610" t="s">
        <v>156</v>
      </c>
      <c r="J18610" t="s">
        <v>22</v>
      </c>
      <c r="K18610" t="s">
        <v>24</v>
      </c>
      <c r="L18610" t="s">
        <v>38</v>
      </c>
      <c r="M18610" t="s">
        <v>101</v>
      </c>
    </row>
    <row r="18611" spans="1:13" x14ac:dyDescent="0.3">
      <c r="A18611" t="s">
        <v>32783</v>
      </c>
      <c r="C18611" t="s">
        <v>32581</v>
      </c>
      <c r="D18611">
        <v>7</v>
      </c>
      <c r="E18611" s="1">
        <v>5215</v>
      </c>
      <c r="G18611" t="s">
        <v>34</v>
      </c>
      <c r="H18611" t="s">
        <v>6143</v>
      </c>
      <c r="I18611" t="s">
        <v>32784</v>
      </c>
      <c r="J18611" t="s">
        <v>70</v>
      </c>
      <c r="K18611" t="s">
        <v>24</v>
      </c>
      <c r="L18611" t="s">
        <v>25</v>
      </c>
      <c r="M18611" t="s">
        <v>6146</v>
      </c>
    </row>
    <row r="18612" spans="1:13" x14ac:dyDescent="0.3">
      <c r="A18612" t="s">
        <v>24561</v>
      </c>
      <c r="C18612" t="s">
        <v>24500</v>
      </c>
      <c r="D18612">
        <v>37</v>
      </c>
      <c r="E18612" s="1">
        <v>6000</v>
      </c>
      <c r="G18612" t="s">
        <v>34</v>
      </c>
      <c r="H18612" t="s">
        <v>18250</v>
      </c>
      <c r="I18612" t="s">
        <v>20443</v>
      </c>
      <c r="J18612" t="s">
        <v>1169</v>
      </c>
      <c r="K18612" t="s">
        <v>24</v>
      </c>
      <c r="L18612" t="s">
        <v>25</v>
      </c>
      <c r="M18612" t="s">
        <v>6146</v>
      </c>
    </row>
    <row r="18613" spans="1:13" x14ac:dyDescent="0.3">
      <c r="A18613" t="s">
        <v>20567</v>
      </c>
      <c r="C18613" t="s">
        <v>20542</v>
      </c>
      <c r="D18613">
        <v>12</v>
      </c>
      <c r="E18613" s="1">
        <v>3003</v>
      </c>
      <c r="G18613" t="s">
        <v>34</v>
      </c>
      <c r="H18613" t="s">
        <v>12998</v>
      </c>
      <c r="I18613" t="s">
        <v>20443</v>
      </c>
      <c r="J18613" t="s">
        <v>1169</v>
      </c>
      <c r="K18613" t="s">
        <v>24</v>
      </c>
      <c r="L18613" t="s">
        <v>25</v>
      </c>
      <c r="M18613" t="s">
        <v>6146</v>
      </c>
    </row>
    <row r="18614" spans="1:13" x14ac:dyDescent="0.3">
      <c r="A18614" t="s">
        <v>20567</v>
      </c>
      <c r="C18614" t="s">
        <v>31300</v>
      </c>
      <c r="D18614">
        <v>12</v>
      </c>
      <c r="E18614" s="1">
        <v>19288</v>
      </c>
      <c r="G18614" t="s">
        <v>34</v>
      </c>
      <c r="H18614" t="s">
        <v>12998</v>
      </c>
      <c r="I18614" t="s">
        <v>20443</v>
      </c>
      <c r="J18614" t="s">
        <v>1169</v>
      </c>
      <c r="K18614" t="s">
        <v>24</v>
      </c>
      <c r="L18614" t="s">
        <v>25</v>
      </c>
      <c r="M18614" t="s">
        <v>6146</v>
      </c>
    </row>
    <row r="18615" spans="1:13" x14ac:dyDescent="0.3">
      <c r="A18615" t="s">
        <v>426</v>
      </c>
      <c r="C18615" t="s">
        <v>341</v>
      </c>
      <c r="D18615">
        <v>30</v>
      </c>
      <c r="E18615" s="1">
        <v>450000</v>
      </c>
      <c r="G18615" t="s">
        <v>48</v>
      </c>
      <c r="H18615" t="s">
        <v>427</v>
      </c>
      <c r="I18615" t="s">
        <v>428</v>
      </c>
      <c r="K18615" t="s">
        <v>429</v>
      </c>
      <c r="L18615" t="s">
        <v>38</v>
      </c>
      <c r="M18615" t="s">
        <v>52</v>
      </c>
    </row>
    <row r="18616" spans="1:13" x14ac:dyDescent="0.3">
      <c r="A18616" t="s">
        <v>37152</v>
      </c>
      <c r="C18616" t="s">
        <v>37047</v>
      </c>
      <c r="D18616">
        <v>36</v>
      </c>
      <c r="E18616" s="1">
        <v>93078</v>
      </c>
      <c r="G18616" t="s">
        <v>13</v>
      </c>
      <c r="H18616" t="s">
        <v>37153</v>
      </c>
      <c r="I18616" t="s">
        <v>2239</v>
      </c>
      <c r="J18616" t="s">
        <v>2240</v>
      </c>
      <c r="K18616" t="s">
        <v>609</v>
      </c>
      <c r="L18616" t="s">
        <v>17</v>
      </c>
      <c r="M18616" t="s">
        <v>450</v>
      </c>
    </row>
    <row r="18617" spans="1:13" x14ac:dyDescent="0.3">
      <c r="A18617" t="s">
        <v>20857</v>
      </c>
      <c r="C18617" t="s">
        <v>20542</v>
      </c>
      <c r="D18617">
        <v>3</v>
      </c>
      <c r="E18617" s="1">
        <v>4974</v>
      </c>
      <c r="G18617" t="s">
        <v>34</v>
      </c>
      <c r="H18617" t="s">
        <v>6143</v>
      </c>
      <c r="I18617" t="s">
        <v>20858</v>
      </c>
      <c r="J18617" t="s">
        <v>627</v>
      </c>
      <c r="K18617" t="s">
        <v>24</v>
      </c>
      <c r="L18617" t="s">
        <v>25</v>
      </c>
      <c r="M18617" t="s">
        <v>6146</v>
      </c>
    </row>
    <row r="18618" spans="1:13" x14ac:dyDescent="0.3">
      <c r="A18618" t="s">
        <v>13627</v>
      </c>
      <c r="C18618" t="s">
        <v>13456</v>
      </c>
      <c r="D18618">
        <v>7</v>
      </c>
      <c r="E18618" s="1">
        <v>18358</v>
      </c>
      <c r="G18618" t="s">
        <v>34</v>
      </c>
      <c r="H18618" t="s">
        <v>6143</v>
      </c>
      <c r="I18618" t="s">
        <v>13628</v>
      </c>
      <c r="J18618" t="s">
        <v>30</v>
      </c>
      <c r="K18618" t="s">
        <v>24</v>
      </c>
      <c r="L18618" t="s">
        <v>25</v>
      </c>
      <c r="M18618" t="s">
        <v>6146</v>
      </c>
    </row>
    <row r="18619" spans="1:13" x14ac:dyDescent="0.3">
      <c r="A18619" t="s">
        <v>19815</v>
      </c>
      <c r="C18619" t="s">
        <v>19404</v>
      </c>
      <c r="D18619">
        <v>6</v>
      </c>
      <c r="E18619" s="1">
        <v>8060</v>
      </c>
      <c r="G18619" t="s">
        <v>34</v>
      </c>
      <c r="H18619" t="s">
        <v>6143</v>
      </c>
      <c r="I18619" t="s">
        <v>13628</v>
      </c>
      <c r="J18619" t="s">
        <v>280</v>
      </c>
      <c r="K18619" t="s">
        <v>24</v>
      </c>
      <c r="L18619" t="s">
        <v>25</v>
      </c>
      <c r="M18619" t="s">
        <v>6146</v>
      </c>
    </row>
    <row r="18620" spans="1:13" x14ac:dyDescent="0.3">
      <c r="A18620" t="s">
        <v>18839</v>
      </c>
      <c r="C18620" t="s">
        <v>18470</v>
      </c>
      <c r="D18620">
        <v>4</v>
      </c>
      <c r="E18620" s="1">
        <v>5155</v>
      </c>
      <c r="G18620" t="s">
        <v>34</v>
      </c>
      <c r="H18620" t="s">
        <v>6143</v>
      </c>
      <c r="I18620" t="s">
        <v>18840</v>
      </c>
      <c r="J18620" t="s">
        <v>3203</v>
      </c>
      <c r="K18620" t="s">
        <v>24</v>
      </c>
      <c r="L18620" t="s">
        <v>25</v>
      </c>
      <c r="M18620" t="s">
        <v>6146</v>
      </c>
    </row>
    <row r="18621" spans="1:13" x14ac:dyDescent="0.3">
      <c r="A18621" t="s">
        <v>23699</v>
      </c>
      <c r="C18621" t="s">
        <v>23671</v>
      </c>
      <c r="D18621">
        <v>5</v>
      </c>
      <c r="E18621" s="1">
        <v>349980</v>
      </c>
      <c r="G18621" t="s">
        <v>34</v>
      </c>
      <c r="H18621" t="s">
        <v>23700</v>
      </c>
      <c r="I18621" t="s">
        <v>22</v>
      </c>
      <c r="J18621" t="s">
        <v>23</v>
      </c>
      <c r="K18621" t="s">
        <v>24</v>
      </c>
      <c r="L18621" t="s">
        <v>38</v>
      </c>
      <c r="M18621" t="s">
        <v>202</v>
      </c>
    </row>
    <row r="18622" spans="1:13" x14ac:dyDescent="0.3">
      <c r="A18622" t="s">
        <v>7056</v>
      </c>
      <c r="C18622" t="s">
        <v>18238</v>
      </c>
      <c r="D18622">
        <v>33</v>
      </c>
      <c r="E18622" s="1">
        <v>45000</v>
      </c>
      <c r="G18622" t="s">
        <v>34</v>
      </c>
      <c r="H18622" t="s">
        <v>18250</v>
      </c>
      <c r="I18622" t="s">
        <v>7057</v>
      </c>
      <c r="J18622" t="s">
        <v>307</v>
      </c>
      <c r="L18622" t="s">
        <v>25</v>
      </c>
      <c r="M18622" t="s">
        <v>6146</v>
      </c>
    </row>
    <row r="18623" spans="1:13" x14ac:dyDescent="0.3">
      <c r="A18623" t="s">
        <v>7056</v>
      </c>
      <c r="C18623" t="s">
        <v>6985</v>
      </c>
      <c r="D18623">
        <v>6</v>
      </c>
      <c r="E18623" s="1">
        <v>30331</v>
      </c>
      <c r="G18623" t="s">
        <v>34</v>
      </c>
      <c r="H18623" t="s">
        <v>6143</v>
      </c>
      <c r="I18623" t="s">
        <v>7057</v>
      </c>
      <c r="J18623" t="s">
        <v>307</v>
      </c>
      <c r="L18623" t="s">
        <v>25</v>
      </c>
      <c r="M18623" t="s">
        <v>6146</v>
      </c>
    </row>
    <row r="18624" spans="1:13" x14ac:dyDescent="0.3">
      <c r="A18624" t="s">
        <v>7056</v>
      </c>
      <c r="C18624" t="s">
        <v>6985</v>
      </c>
      <c r="D18624">
        <v>6</v>
      </c>
      <c r="E18624" s="1">
        <v>47289</v>
      </c>
      <c r="G18624" t="s">
        <v>34</v>
      </c>
      <c r="H18624" t="s">
        <v>6143</v>
      </c>
      <c r="I18624" t="s">
        <v>7057</v>
      </c>
      <c r="J18624" t="s">
        <v>307</v>
      </c>
      <c r="L18624" t="s">
        <v>25</v>
      </c>
      <c r="M18624" t="s">
        <v>6146</v>
      </c>
    </row>
    <row r="18625" spans="1:13" x14ac:dyDescent="0.3">
      <c r="A18625" t="s">
        <v>7056</v>
      </c>
      <c r="C18625" t="s">
        <v>36619</v>
      </c>
      <c r="D18625">
        <v>4</v>
      </c>
      <c r="E18625" s="1">
        <v>19900</v>
      </c>
      <c r="G18625" t="s">
        <v>34</v>
      </c>
      <c r="H18625" t="s">
        <v>6143</v>
      </c>
      <c r="I18625" t="s">
        <v>7057</v>
      </c>
      <c r="J18625" t="s">
        <v>307</v>
      </c>
      <c r="L18625" t="s">
        <v>25</v>
      </c>
      <c r="M18625" t="s">
        <v>6146</v>
      </c>
    </row>
    <row r="18626" spans="1:13" x14ac:dyDescent="0.3">
      <c r="A18626" t="s">
        <v>15359</v>
      </c>
      <c r="C18626" t="s">
        <v>15182</v>
      </c>
      <c r="D18626">
        <v>5</v>
      </c>
      <c r="E18626" s="1">
        <v>15763</v>
      </c>
      <c r="G18626" t="s">
        <v>34</v>
      </c>
      <c r="H18626" t="s">
        <v>6143</v>
      </c>
      <c r="I18626" t="s">
        <v>15360</v>
      </c>
      <c r="J18626" t="s">
        <v>119</v>
      </c>
      <c r="K18626" t="s">
        <v>24</v>
      </c>
      <c r="L18626" t="s">
        <v>25</v>
      </c>
      <c r="M18626" t="s">
        <v>6146</v>
      </c>
    </row>
    <row r="18627" spans="1:13" x14ac:dyDescent="0.3">
      <c r="A18627" t="s">
        <v>14797</v>
      </c>
      <c r="C18627" t="s">
        <v>26519</v>
      </c>
      <c r="D18627">
        <v>5</v>
      </c>
      <c r="E18627" s="1">
        <v>4964</v>
      </c>
      <c r="G18627" t="s">
        <v>34</v>
      </c>
      <c r="H18627" t="s">
        <v>6143</v>
      </c>
      <c r="I18627" t="s">
        <v>14520</v>
      </c>
      <c r="J18627" t="s">
        <v>2347</v>
      </c>
      <c r="K18627" t="s">
        <v>24</v>
      </c>
      <c r="L18627" t="s">
        <v>25</v>
      </c>
      <c r="M18627" t="s">
        <v>6146</v>
      </c>
    </row>
    <row r="18628" spans="1:13" x14ac:dyDescent="0.3">
      <c r="A18628" t="s">
        <v>14797</v>
      </c>
      <c r="C18628" t="s">
        <v>25397</v>
      </c>
      <c r="D18628">
        <v>4</v>
      </c>
      <c r="E18628" s="1">
        <v>13247</v>
      </c>
      <c r="G18628" t="s">
        <v>34</v>
      </c>
      <c r="H18628" t="s">
        <v>6143</v>
      </c>
      <c r="I18628" t="s">
        <v>14520</v>
      </c>
      <c r="J18628" t="s">
        <v>7616</v>
      </c>
      <c r="K18628" t="s">
        <v>24</v>
      </c>
      <c r="L18628" t="s">
        <v>25</v>
      </c>
      <c r="M18628" t="s">
        <v>6146</v>
      </c>
    </row>
    <row r="18629" spans="1:13" x14ac:dyDescent="0.3">
      <c r="A18629" t="s">
        <v>14797</v>
      </c>
      <c r="C18629" t="s">
        <v>18470</v>
      </c>
      <c r="D18629">
        <v>4</v>
      </c>
      <c r="E18629" s="1">
        <v>2355</v>
      </c>
      <c r="G18629" t="s">
        <v>34</v>
      </c>
      <c r="H18629" t="s">
        <v>6143</v>
      </c>
      <c r="I18629" t="s">
        <v>14520</v>
      </c>
      <c r="J18629" t="s">
        <v>3203</v>
      </c>
      <c r="K18629" t="s">
        <v>24</v>
      </c>
      <c r="L18629" t="s">
        <v>25</v>
      </c>
      <c r="M18629" t="s">
        <v>6146</v>
      </c>
    </row>
    <row r="18630" spans="1:13" x14ac:dyDescent="0.3">
      <c r="A18630" t="s">
        <v>14797</v>
      </c>
      <c r="C18630" t="s">
        <v>14716</v>
      </c>
      <c r="D18630">
        <v>4</v>
      </c>
      <c r="E18630" s="1">
        <v>6908</v>
      </c>
      <c r="G18630" t="s">
        <v>34</v>
      </c>
      <c r="H18630" t="s">
        <v>6143</v>
      </c>
      <c r="I18630" t="s">
        <v>14520</v>
      </c>
      <c r="J18630" t="s">
        <v>300</v>
      </c>
      <c r="K18630" t="s">
        <v>24</v>
      </c>
      <c r="L18630" t="s">
        <v>25</v>
      </c>
      <c r="M18630" t="s">
        <v>6146</v>
      </c>
    </row>
    <row r="18631" spans="1:13" x14ac:dyDescent="0.3">
      <c r="A18631" t="s">
        <v>19989</v>
      </c>
      <c r="C18631" t="s">
        <v>19936</v>
      </c>
      <c r="D18631">
        <v>5</v>
      </c>
      <c r="E18631" s="1">
        <v>10410</v>
      </c>
      <c r="G18631" t="s">
        <v>34</v>
      </c>
      <c r="H18631" t="s">
        <v>6143</v>
      </c>
      <c r="I18631" t="s">
        <v>19990</v>
      </c>
      <c r="J18631" t="s">
        <v>9844</v>
      </c>
      <c r="K18631" t="s">
        <v>24</v>
      </c>
      <c r="L18631" t="s">
        <v>25</v>
      </c>
      <c r="M18631" t="s">
        <v>6146</v>
      </c>
    </row>
    <row r="18632" spans="1:13" x14ac:dyDescent="0.3">
      <c r="A18632" t="s">
        <v>34145</v>
      </c>
      <c r="C18632" t="s">
        <v>34100</v>
      </c>
      <c r="D18632">
        <v>18</v>
      </c>
      <c r="E18632" s="1">
        <v>100000</v>
      </c>
      <c r="G18632" t="s">
        <v>13</v>
      </c>
      <c r="H18632" t="s">
        <v>34146</v>
      </c>
      <c r="I18632" t="s">
        <v>896</v>
      </c>
      <c r="J18632" t="s">
        <v>119</v>
      </c>
      <c r="K18632" t="s">
        <v>24</v>
      </c>
      <c r="L18632" t="s">
        <v>17</v>
      </c>
      <c r="M18632" t="s">
        <v>450</v>
      </c>
    </row>
    <row r="18633" spans="1:13" x14ac:dyDescent="0.3">
      <c r="A18633" t="s">
        <v>15350</v>
      </c>
      <c r="C18633" t="s">
        <v>15182</v>
      </c>
      <c r="D18633">
        <v>5</v>
      </c>
      <c r="E18633" s="1">
        <v>18130</v>
      </c>
      <c r="G18633" t="s">
        <v>34</v>
      </c>
      <c r="H18633" t="s">
        <v>6143</v>
      </c>
      <c r="I18633" t="s">
        <v>15351</v>
      </c>
      <c r="J18633" t="s">
        <v>119</v>
      </c>
      <c r="K18633" t="s">
        <v>24</v>
      </c>
      <c r="L18633" t="s">
        <v>25</v>
      </c>
      <c r="M18633" t="s">
        <v>6146</v>
      </c>
    </row>
    <row r="18634" spans="1:13" x14ac:dyDescent="0.3">
      <c r="A18634" t="s">
        <v>27136</v>
      </c>
      <c r="C18634" t="s">
        <v>27131</v>
      </c>
      <c r="D18634">
        <v>12</v>
      </c>
      <c r="E18634" s="1">
        <v>50000</v>
      </c>
      <c r="G18634" t="s">
        <v>111</v>
      </c>
      <c r="H18634" t="s">
        <v>5210</v>
      </c>
      <c r="I18634" t="s">
        <v>7975</v>
      </c>
      <c r="J18634" t="s">
        <v>22</v>
      </c>
      <c r="K18634" t="s">
        <v>24</v>
      </c>
      <c r="L18634" t="s">
        <v>25</v>
      </c>
      <c r="M18634" t="s">
        <v>6109</v>
      </c>
    </row>
    <row r="18635" spans="1:13" x14ac:dyDescent="0.3">
      <c r="A18635" t="s">
        <v>3878</v>
      </c>
      <c r="C18635" t="s">
        <v>3657</v>
      </c>
      <c r="D18635">
        <v>35</v>
      </c>
      <c r="E18635" s="1">
        <v>11168611</v>
      </c>
      <c r="G18635" t="s">
        <v>34</v>
      </c>
      <c r="H18635" t="s">
        <v>3879</v>
      </c>
      <c r="I18635" t="s">
        <v>334</v>
      </c>
      <c r="J18635" t="s">
        <v>416</v>
      </c>
      <c r="K18635" t="s">
        <v>189</v>
      </c>
      <c r="L18635" t="s">
        <v>38</v>
      </c>
      <c r="M18635" t="s">
        <v>39</v>
      </c>
    </row>
    <row r="18636" spans="1:13" x14ac:dyDescent="0.3">
      <c r="A18636" t="s">
        <v>3878</v>
      </c>
      <c r="C18636" t="s">
        <v>5025</v>
      </c>
      <c r="D18636">
        <v>30</v>
      </c>
      <c r="E18636" s="1">
        <v>3462580</v>
      </c>
      <c r="G18636" t="s">
        <v>34</v>
      </c>
      <c r="H18636" t="s">
        <v>5024</v>
      </c>
      <c r="I18636" t="s">
        <v>334</v>
      </c>
      <c r="J18636" t="s">
        <v>416</v>
      </c>
      <c r="K18636" t="s">
        <v>189</v>
      </c>
      <c r="L18636" t="s">
        <v>38</v>
      </c>
      <c r="M18636" t="s">
        <v>632</v>
      </c>
    </row>
    <row r="18637" spans="1:13" x14ac:dyDescent="0.3">
      <c r="A18637" t="s">
        <v>31746</v>
      </c>
      <c r="C18637" t="s">
        <v>31728</v>
      </c>
      <c r="D18637">
        <v>6</v>
      </c>
      <c r="E18637" s="1">
        <v>59303</v>
      </c>
      <c r="G18637" t="s">
        <v>34</v>
      </c>
      <c r="H18637" t="s">
        <v>6143</v>
      </c>
      <c r="I18637" t="s">
        <v>19547</v>
      </c>
      <c r="J18637" t="s">
        <v>165</v>
      </c>
      <c r="K18637" t="s">
        <v>24</v>
      </c>
      <c r="L18637" t="s">
        <v>25</v>
      </c>
      <c r="M18637" t="s">
        <v>6146</v>
      </c>
    </row>
    <row r="18638" spans="1:13" x14ac:dyDescent="0.3">
      <c r="A18638" t="s">
        <v>7011</v>
      </c>
      <c r="C18638" t="s">
        <v>35954</v>
      </c>
      <c r="D18638">
        <v>73</v>
      </c>
      <c r="E18638" s="1">
        <v>5308464</v>
      </c>
      <c r="G18638" t="s">
        <v>34</v>
      </c>
      <c r="H18638" t="s">
        <v>35987</v>
      </c>
      <c r="I18638" t="s">
        <v>22</v>
      </c>
      <c r="J18638" t="s">
        <v>23</v>
      </c>
      <c r="K18638" t="s">
        <v>24</v>
      </c>
      <c r="L18638" t="s">
        <v>4934</v>
      </c>
      <c r="M18638" t="s">
        <v>217</v>
      </c>
    </row>
    <row r="18639" spans="1:13" x14ac:dyDescent="0.3">
      <c r="A18639" t="s">
        <v>7011</v>
      </c>
      <c r="C18639" t="s">
        <v>37919</v>
      </c>
      <c r="D18639">
        <v>12</v>
      </c>
      <c r="E18639" s="1">
        <v>395500</v>
      </c>
      <c r="G18639" t="s">
        <v>69</v>
      </c>
      <c r="H18639" t="s">
        <v>37961</v>
      </c>
      <c r="I18639" t="s">
        <v>22</v>
      </c>
      <c r="J18639" t="s">
        <v>23</v>
      </c>
      <c r="K18639" t="s">
        <v>24</v>
      </c>
      <c r="L18639" t="s">
        <v>4934</v>
      </c>
      <c r="M18639" t="s">
        <v>39</v>
      </c>
    </row>
    <row r="18640" spans="1:13" x14ac:dyDescent="0.3">
      <c r="A18640" t="s">
        <v>7011</v>
      </c>
      <c r="C18640" t="s">
        <v>17710</v>
      </c>
      <c r="D18640">
        <v>6</v>
      </c>
      <c r="E18640" s="1">
        <v>278874</v>
      </c>
      <c r="G18640" t="s">
        <v>13</v>
      </c>
      <c r="H18640" t="s">
        <v>17811</v>
      </c>
      <c r="I18640" t="s">
        <v>22</v>
      </c>
      <c r="J18640" t="s">
        <v>23</v>
      </c>
      <c r="K18640" t="s">
        <v>24</v>
      </c>
      <c r="L18640" t="s">
        <v>3538</v>
      </c>
      <c r="M18640" t="s">
        <v>87</v>
      </c>
    </row>
    <row r="18641" spans="1:13" x14ac:dyDescent="0.3">
      <c r="A18641" t="s">
        <v>7011</v>
      </c>
      <c r="C18641" t="s">
        <v>17948</v>
      </c>
      <c r="D18641">
        <v>6</v>
      </c>
      <c r="E18641" s="1">
        <v>306097</v>
      </c>
      <c r="G18641" t="s">
        <v>34</v>
      </c>
      <c r="H18641" t="s">
        <v>17975</v>
      </c>
      <c r="I18641" t="s">
        <v>22</v>
      </c>
      <c r="J18641" t="s">
        <v>23</v>
      </c>
      <c r="K18641" t="s">
        <v>24</v>
      </c>
      <c r="L18641" t="s">
        <v>25</v>
      </c>
      <c r="M18641" t="s">
        <v>217</v>
      </c>
    </row>
    <row r="18642" spans="1:13" x14ac:dyDescent="0.3">
      <c r="A18642" t="s">
        <v>7011</v>
      </c>
      <c r="C18642" t="s">
        <v>24500</v>
      </c>
      <c r="D18642">
        <v>18</v>
      </c>
      <c r="E18642" s="1">
        <v>166750</v>
      </c>
      <c r="G18642" t="s">
        <v>34</v>
      </c>
      <c r="H18642" t="s">
        <v>24512</v>
      </c>
      <c r="I18642" t="s">
        <v>22</v>
      </c>
      <c r="J18642" t="s">
        <v>23</v>
      </c>
      <c r="K18642" t="s">
        <v>24</v>
      </c>
      <c r="L18642" t="s">
        <v>133</v>
      </c>
      <c r="M18642" t="s">
        <v>504</v>
      </c>
    </row>
    <row r="18643" spans="1:13" x14ac:dyDescent="0.3">
      <c r="A18643" t="s">
        <v>7011</v>
      </c>
      <c r="C18643" t="s">
        <v>24373</v>
      </c>
      <c r="D18643">
        <v>49</v>
      </c>
      <c r="E18643" s="1">
        <v>1400568</v>
      </c>
      <c r="G18643" t="s">
        <v>34</v>
      </c>
      <c r="H18643" t="s">
        <v>24377</v>
      </c>
      <c r="I18643" t="s">
        <v>22</v>
      </c>
      <c r="J18643" t="s">
        <v>23</v>
      </c>
      <c r="K18643" t="s">
        <v>24</v>
      </c>
      <c r="L18643" t="s">
        <v>4934</v>
      </c>
      <c r="M18643" t="s">
        <v>217</v>
      </c>
    </row>
    <row r="18644" spans="1:13" x14ac:dyDescent="0.3">
      <c r="A18644" t="s">
        <v>7011</v>
      </c>
      <c r="C18644" t="s">
        <v>32450</v>
      </c>
      <c r="D18644">
        <v>36</v>
      </c>
      <c r="E18644" s="1">
        <v>5847468</v>
      </c>
      <c r="G18644" t="s">
        <v>34</v>
      </c>
      <c r="H18644" t="s">
        <v>24376</v>
      </c>
      <c r="I18644" t="s">
        <v>22</v>
      </c>
      <c r="J18644" t="s">
        <v>23</v>
      </c>
      <c r="K18644" t="s">
        <v>24</v>
      </c>
      <c r="L18644" t="s">
        <v>4934</v>
      </c>
      <c r="M18644" t="s">
        <v>217</v>
      </c>
    </row>
    <row r="18645" spans="1:13" x14ac:dyDescent="0.3">
      <c r="A18645" t="s">
        <v>7011</v>
      </c>
      <c r="C18645" t="s">
        <v>14674</v>
      </c>
      <c r="D18645">
        <v>44</v>
      </c>
      <c r="E18645" s="1">
        <v>4962100</v>
      </c>
      <c r="G18645" t="s">
        <v>13</v>
      </c>
      <c r="H18645" t="s">
        <v>14681</v>
      </c>
      <c r="I18645" t="s">
        <v>22</v>
      </c>
      <c r="J18645" t="s">
        <v>23</v>
      </c>
      <c r="K18645" t="s">
        <v>24</v>
      </c>
      <c r="L18645" t="s">
        <v>133</v>
      </c>
      <c r="M18645" t="s">
        <v>345</v>
      </c>
    </row>
    <row r="18646" spans="1:13" x14ac:dyDescent="0.3">
      <c r="A18646" t="s">
        <v>7011</v>
      </c>
      <c r="C18646" t="s">
        <v>6985</v>
      </c>
      <c r="D18646">
        <v>24</v>
      </c>
      <c r="E18646" s="1">
        <v>3291600</v>
      </c>
      <c r="G18646" t="s">
        <v>34</v>
      </c>
      <c r="H18646" t="s">
        <v>7010</v>
      </c>
      <c r="I18646" t="s">
        <v>22</v>
      </c>
      <c r="J18646" t="s">
        <v>23</v>
      </c>
      <c r="K18646" t="s">
        <v>24</v>
      </c>
      <c r="L18646" t="s">
        <v>4934</v>
      </c>
      <c r="M18646" t="s">
        <v>217</v>
      </c>
    </row>
    <row r="18647" spans="1:13" x14ac:dyDescent="0.3">
      <c r="A18647" t="s">
        <v>8449</v>
      </c>
      <c r="C18647" t="s">
        <v>30536</v>
      </c>
      <c r="D18647">
        <v>50</v>
      </c>
      <c r="E18647" s="1">
        <v>900000</v>
      </c>
      <c r="G18647" t="s">
        <v>13</v>
      </c>
      <c r="H18647" t="s">
        <v>30568</v>
      </c>
      <c r="I18647" t="s">
        <v>22</v>
      </c>
      <c r="J18647" t="s">
        <v>23</v>
      </c>
      <c r="K18647" t="s">
        <v>24</v>
      </c>
      <c r="L18647" t="s">
        <v>25</v>
      </c>
      <c r="M18647" t="s">
        <v>105</v>
      </c>
    </row>
    <row r="18648" spans="1:13" x14ac:dyDescent="0.3">
      <c r="A18648" t="s">
        <v>8449</v>
      </c>
      <c r="C18648" t="s">
        <v>29922</v>
      </c>
      <c r="D18648">
        <v>36</v>
      </c>
      <c r="E18648" s="1">
        <v>399688</v>
      </c>
      <c r="G18648" t="s">
        <v>13</v>
      </c>
      <c r="H18648" t="s">
        <v>30022</v>
      </c>
      <c r="I18648" t="s">
        <v>22</v>
      </c>
      <c r="J18648" t="s">
        <v>23</v>
      </c>
      <c r="K18648" t="s">
        <v>24</v>
      </c>
      <c r="L18648" t="s">
        <v>25</v>
      </c>
      <c r="M18648" t="s">
        <v>105</v>
      </c>
    </row>
    <row r="18649" spans="1:13" x14ac:dyDescent="0.3">
      <c r="A18649" t="s">
        <v>8449</v>
      </c>
      <c r="C18649" t="s">
        <v>29922</v>
      </c>
      <c r="D18649">
        <v>34</v>
      </c>
      <c r="E18649" s="1">
        <v>457594</v>
      </c>
      <c r="G18649" t="s">
        <v>13</v>
      </c>
      <c r="H18649" t="s">
        <v>30277</v>
      </c>
      <c r="I18649" t="s">
        <v>22</v>
      </c>
      <c r="J18649" t="s">
        <v>23</v>
      </c>
      <c r="K18649" t="s">
        <v>24</v>
      </c>
      <c r="L18649" t="s">
        <v>133</v>
      </c>
      <c r="M18649" t="s">
        <v>82</v>
      </c>
    </row>
    <row r="18650" spans="1:13" x14ac:dyDescent="0.3">
      <c r="A18650" t="s">
        <v>8449</v>
      </c>
      <c r="C18650" t="s">
        <v>21173</v>
      </c>
      <c r="D18650">
        <v>36</v>
      </c>
      <c r="E18650" s="1">
        <v>512611</v>
      </c>
      <c r="G18650" t="s">
        <v>13</v>
      </c>
      <c r="H18650" t="s">
        <v>21305</v>
      </c>
      <c r="I18650" t="s">
        <v>22</v>
      </c>
      <c r="J18650" t="s">
        <v>23</v>
      </c>
      <c r="K18650" t="s">
        <v>24</v>
      </c>
      <c r="L18650" t="s">
        <v>17</v>
      </c>
      <c r="M18650" t="s">
        <v>82</v>
      </c>
    </row>
    <row r="18651" spans="1:13" x14ac:dyDescent="0.3">
      <c r="A18651" t="s">
        <v>8449</v>
      </c>
      <c r="C18651" t="s">
        <v>21173</v>
      </c>
      <c r="D18651">
        <v>49</v>
      </c>
      <c r="E18651" s="1">
        <v>1499555</v>
      </c>
      <c r="G18651" t="s">
        <v>34</v>
      </c>
      <c r="H18651" t="s">
        <v>21384</v>
      </c>
      <c r="I18651" t="s">
        <v>22</v>
      </c>
      <c r="J18651" t="s">
        <v>23</v>
      </c>
      <c r="K18651" t="s">
        <v>24</v>
      </c>
      <c r="L18651" t="s">
        <v>25</v>
      </c>
      <c r="M18651" t="s">
        <v>217</v>
      </c>
    </row>
    <row r="18652" spans="1:13" x14ac:dyDescent="0.3">
      <c r="A18652" t="s">
        <v>8449</v>
      </c>
      <c r="C18652" t="s">
        <v>17183</v>
      </c>
      <c r="D18652">
        <v>64</v>
      </c>
      <c r="E18652" s="1">
        <v>1177184</v>
      </c>
      <c r="G18652" t="s">
        <v>13</v>
      </c>
      <c r="H18652" t="s">
        <v>17186</v>
      </c>
      <c r="I18652" t="s">
        <v>22</v>
      </c>
      <c r="J18652" t="s">
        <v>23</v>
      </c>
      <c r="K18652" t="s">
        <v>24</v>
      </c>
      <c r="L18652" t="s">
        <v>17</v>
      </c>
      <c r="M18652" t="s">
        <v>105</v>
      </c>
    </row>
    <row r="18653" spans="1:13" x14ac:dyDescent="0.3">
      <c r="A18653" t="s">
        <v>8449</v>
      </c>
      <c r="C18653" t="s">
        <v>11813</v>
      </c>
      <c r="D18653">
        <v>25</v>
      </c>
      <c r="E18653" s="1">
        <v>100000</v>
      </c>
      <c r="G18653" t="s">
        <v>13</v>
      </c>
      <c r="H18653" t="s">
        <v>12127</v>
      </c>
      <c r="I18653" t="s">
        <v>22</v>
      </c>
      <c r="J18653" t="s">
        <v>23</v>
      </c>
      <c r="K18653" t="s">
        <v>24</v>
      </c>
      <c r="L18653" t="s">
        <v>17</v>
      </c>
      <c r="M18653" t="s">
        <v>450</v>
      </c>
    </row>
    <row r="18654" spans="1:13" x14ac:dyDescent="0.3">
      <c r="A18654" t="s">
        <v>8449</v>
      </c>
      <c r="C18654" t="s">
        <v>10589</v>
      </c>
      <c r="D18654">
        <v>42</v>
      </c>
      <c r="E18654" s="1">
        <v>1101208</v>
      </c>
      <c r="G18654" t="s">
        <v>34</v>
      </c>
      <c r="H18654" t="s">
        <v>10663</v>
      </c>
      <c r="I18654" t="s">
        <v>22</v>
      </c>
      <c r="J18654" t="s">
        <v>23</v>
      </c>
      <c r="K18654" t="s">
        <v>24</v>
      </c>
      <c r="L18654" t="s">
        <v>133</v>
      </c>
      <c r="M18654" t="s">
        <v>217</v>
      </c>
    </row>
    <row r="18655" spans="1:13" x14ac:dyDescent="0.3">
      <c r="A18655" t="s">
        <v>8449</v>
      </c>
      <c r="C18655" t="s">
        <v>11012</v>
      </c>
      <c r="D18655">
        <v>15</v>
      </c>
      <c r="E18655" s="1">
        <v>177400</v>
      </c>
      <c r="G18655" t="s">
        <v>34</v>
      </c>
      <c r="H18655" t="s">
        <v>11058</v>
      </c>
      <c r="I18655" t="s">
        <v>22</v>
      </c>
      <c r="J18655" t="s">
        <v>23</v>
      </c>
      <c r="K18655" t="s">
        <v>24</v>
      </c>
      <c r="L18655" t="s">
        <v>17</v>
      </c>
      <c r="M18655" t="s">
        <v>217</v>
      </c>
    </row>
    <row r="18656" spans="1:13" x14ac:dyDescent="0.3">
      <c r="A18656" t="s">
        <v>8449</v>
      </c>
      <c r="C18656" t="s">
        <v>8196</v>
      </c>
      <c r="D18656">
        <v>11</v>
      </c>
      <c r="E18656" s="1">
        <v>83937</v>
      </c>
      <c r="G18656" t="s">
        <v>34</v>
      </c>
      <c r="H18656" t="s">
        <v>8450</v>
      </c>
      <c r="I18656" t="s">
        <v>22</v>
      </c>
      <c r="J18656" t="s">
        <v>23</v>
      </c>
      <c r="K18656" t="s">
        <v>24</v>
      </c>
      <c r="L18656" t="s">
        <v>133</v>
      </c>
      <c r="M18656" t="s">
        <v>217</v>
      </c>
    </row>
    <row r="18657" spans="1:13" x14ac:dyDescent="0.3">
      <c r="A18657" t="s">
        <v>8449</v>
      </c>
      <c r="C18657" t="s">
        <v>8196</v>
      </c>
      <c r="D18657">
        <v>30</v>
      </c>
      <c r="E18657" s="1">
        <v>392150</v>
      </c>
      <c r="G18657" t="s">
        <v>34</v>
      </c>
      <c r="H18657" t="s">
        <v>8491</v>
      </c>
      <c r="I18657" t="s">
        <v>22</v>
      </c>
      <c r="J18657" t="s">
        <v>23</v>
      </c>
      <c r="K18657" t="s">
        <v>24</v>
      </c>
      <c r="L18657" t="s">
        <v>4934</v>
      </c>
      <c r="M18657" t="s">
        <v>217</v>
      </c>
    </row>
    <row r="18658" spans="1:13" x14ac:dyDescent="0.3">
      <c r="A18658" t="s">
        <v>8449</v>
      </c>
      <c r="C18658" t="s">
        <v>34736</v>
      </c>
      <c r="D18658">
        <v>63</v>
      </c>
      <c r="E18658" s="1">
        <v>3411290</v>
      </c>
      <c r="G18658" t="s">
        <v>364</v>
      </c>
      <c r="H18658" t="s">
        <v>34785</v>
      </c>
      <c r="I18658" t="s">
        <v>22</v>
      </c>
      <c r="J18658" t="s">
        <v>23</v>
      </c>
      <c r="K18658" t="s">
        <v>24</v>
      </c>
      <c r="L18658" t="s">
        <v>17</v>
      </c>
      <c r="M18658" t="s">
        <v>632</v>
      </c>
    </row>
    <row r="18659" spans="1:13" x14ac:dyDescent="0.3">
      <c r="A18659" t="s">
        <v>2364</v>
      </c>
      <c r="C18659" t="s">
        <v>2957</v>
      </c>
      <c r="D18659">
        <v>35</v>
      </c>
      <c r="E18659" s="1">
        <v>1199118</v>
      </c>
      <c r="G18659" t="s">
        <v>13</v>
      </c>
      <c r="H18659" t="s">
        <v>3429</v>
      </c>
      <c r="I18659" t="s">
        <v>428</v>
      </c>
      <c r="K18659" t="s">
        <v>429</v>
      </c>
      <c r="L18659" t="s">
        <v>38</v>
      </c>
      <c r="M18659" t="s">
        <v>66</v>
      </c>
    </row>
    <row r="18660" spans="1:13" x14ac:dyDescent="0.3">
      <c r="A18660" t="s">
        <v>2364</v>
      </c>
      <c r="C18660" t="s">
        <v>2269</v>
      </c>
      <c r="D18660">
        <v>30</v>
      </c>
      <c r="E18660" s="1">
        <v>1199565</v>
      </c>
      <c r="G18660" t="s">
        <v>13</v>
      </c>
      <c r="H18660" t="s">
        <v>2365</v>
      </c>
      <c r="I18660" t="s">
        <v>428</v>
      </c>
      <c r="K18660" t="s">
        <v>429</v>
      </c>
      <c r="L18660" t="s">
        <v>38</v>
      </c>
      <c r="M18660" t="s">
        <v>66</v>
      </c>
    </row>
    <row r="18661" spans="1:13" x14ac:dyDescent="0.3">
      <c r="A18661" t="s">
        <v>2364</v>
      </c>
      <c r="C18661" t="s">
        <v>29553</v>
      </c>
      <c r="D18661">
        <v>58</v>
      </c>
      <c r="E18661" s="1">
        <v>6316258</v>
      </c>
      <c r="G18661" t="s">
        <v>13</v>
      </c>
      <c r="H18661" t="s">
        <v>29867</v>
      </c>
      <c r="I18661" t="s">
        <v>428</v>
      </c>
      <c r="K18661" t="s">
        <v>429</v>
      </c>
      <c r="L18661" t="s">
        <v>38</v>
      </c>
      <c r="M18661" t="s">
        <v>66</v>
      </c>
    </row>
    <row r="18662" spans="1:13" x14ac:dyDescent="0.3">
      <c r="A18662" t="s">
        <v>2364</v>
      </c>
      <c r="C18662" t="s">
        <v>30364</v>
      </c>
      <c r="D18662">
        <v>24</v>
      </c>
      <c r="E18662" s="1">
        <v>134345</v>
      </c>
      <c r="G18662" t="s">
        <v>13</v>
      </c>
      <c r="H18662" t="s">
        <v>30482</v>
      </c>
      <c r="I18662" t="s">
        <v>428</v>
      </c>
      <c r="K18662" t="s">
        <v>429</v>
      </c>
      <c r="L18662" t="s">
        <v>38</v>
      </c>
      <c r="M18662" t="s">
        <v>66</v>
      </c>
    </row>
    <row r="18663" spans="1:13" x14ac:dyDescent="0.3">
      <c r="A18663" t="s">
        <v>2364</v>
      </c>
      <c r="C18663" t="s">
        <v>31181</v>
      </c>
      <c r="D18663">
        <v>8</v>
      </c>
      <c r="E18663" s="1">
        <v>71616</v>
      </c>
      <c r="G18663" t="s">
        <v>13</v>
      </c>
      <c r="H18663" t="s">
        <v>31258</v>
      </c>
      <c r="I18663" t="s">
        <v>428</v>
      </c>
      <c r="K18663" t="s">
        <v>429</v>
      </c>
      <c r="L18663" t="s">
        <v>38</v>
      </c>
      <c r="M18663" t="s">
        <v>66</v>
      </c>
    </row>
    <row r="18664" spans="1:13" x14ac:dyDescent="0.3">
      <c r="A18664" t="s">
        <v>2364</v>
      </c>
      <c r="C18664" t="s">
        <v>5025</v>
      </c>
      <c r="D18664">
        <v>21</v>
      </c>
      <c r="E18664" s="1">
        <v>152380</v>
      </c>
      <c r="G18664" t="s">
        <v>13</v>
      </c>
      <c r="H18664" t="s">
        <v>5144</v>
      </c>
      <c r="I18664" t="s">
        <v>428</v>
      </c>
      <c r="K18664" t="s">
        <v>429</v>
      </c>
      <c r="L18664" t="s">
        <v>38</v>
      </c>
      <c r="M18664" t="s">
        <v>66</v>
      </c>
    </row>
    <row r="18665" spans="1:13" x14ac:dyDescent="0.3">
      <c r="A18665" t="s">
        <v>2364</v>
      </c>
      <c r="C18665" t="s">
        <v>21714</v>
      </c>
      <c r="D18665">
        <v>20</v>
      </c>
      <c r="E18665" s="1">
        <v>253575</v>
      </c>
      <c r="G18665" t="s">
        <v>13</v>
      </c>
      <c r="H18665" t="s">
        <v>21839</v>
      </c>
      <c r="I18665" t="s">
        <v>428</v>
      </c>
      <c r="K18665" t="s">
        <v>429</v>
      </c>
      <c r="L18665" t="s">
        <v>38</v>
      </c>
      <c r="M18665" t="s">
        <v>66</v>
      </c>
    </row>
    <row r="18666" spans="1:13" x14ac:dyDescent="0.3">
      <c r="A18666" t="s">
        <v>7161</v>
      </c>
      <c r="C18666" t="s">
        <v>6985</v>
      </c>
      <c r="D18666">
        <v>6</v>
      </c>
      <c r="E18666" s="1">
        <v>7652</v>
      </c>
      <c r="G18666" t="s">
        <v>34</v>
      </c>
      <c r="H18666" t="s">
        <v>6143</v>
      </c>
      <c r="I18666" t="s">
        <v>7162</v>
      </c>
      <c r="J18666" t="s">
        <v>307</v>
      </c>
      <c r="K18666" t="s">
        <v>24</v>
      </c>
      <c r="L18666" t="s">
        <v>25</v>
      </c>
      <c r="M18666" t="s">
        <v>6146</v>
      </c>
    </row>
    <row r="18667" spans="1:13" x14ac:dyDescent="0.3">
      <c r="A18667" t="s">
        <v>4175</v>
      </c>
      <c r="C18667" t="s">
        <v>29922</v>
      </c>
      <c r="D18667">
        <v>23</v>
      </c>
      <c r="E18667" s="1">
        <v>130718</v>
      </c>
      <c r="G18667" t="s">
        <v>34</v>
      </c>
      <c r="H18667" t="s">
        <v>30202</v>
      </c>
      <c r="I18667" t="s">
        <v>2352</v>
      </c>
      <c r="J18667" t="s">
        <v>2352</v>
      </c>
      <c r="K18667" t="s">
        <v>37</v>
      </c>
      <c r="L18667" t="s">
        <v>38</v>
      </c>
      <c r="M18667" t="s">
        <v>39</v>
      </c>
    </row>
    <row r="18668" spans="1:13" x14ac:dyDescent="0.3">
      <c r="A18668" t="s">
        <v>4175</v>
      </c>
      <c r="C18668" t="s">
        <v>30756</v>
      </c>
      <c r="D18668">
        <v>35</v>
      </c>
      <c r="E18668" s="1">
        <v>3861727</v>
      </c>
      <c r="G18668" t="s">
        <v>48</v>
      </c>
      <c r="H18668" t="s">
        <v>30820</v>
      </c>
      <c r="I18668" t="s">
        <v>2352</v>
      </c>
      <c r="J18668" t="s">
        <v>2352</v>
      </c>
      <c r="K18668" t="s">
        <v>37</v>
      </c>
      <c r="L18668" t="s">
        <v>38</v>
      </c>
      <c r="M18668" t="s">
        <v>331</v>
      </c>
    </row>
    <row r="18669" spans="1:13" x14ac:dyDescent="0.3">
      <c r="A18669" t="s">
        <v>4175</v>
      </c>
      <c r="C18669" t="s">
        <v>3657</v>
      </c>
      <c r="D18669">
        <v>13</v>
      </c>
      <c r="E18669" s="1">
        <v>404351</v>
      </c>
      <c r="G18669" t="s">
        <v>34</v>
      </c>
      <c r="H18669" t="s">
        <v>4176</v>
      </c>
      <c r="I18669" t="s">
        <v>2352</v>
      </c>
      <c r="J18669" t="s">
        <v>2352</v>
      </c>
      <c r="K18669" t="s">
        <v>37</v>
      </c>
      <c r="L18669" t="s">
        <v>38</v>
      </c>
      <c r="M18669" t="s">
        <v>217</v>
      </c>
    </row>
    <row r="18670" spans="1:13" x14ac:dyDescent="0.3">
      <c r="A18670" t="s">
        <v>4175</v>
      </c>
      <c r="C18670" t="s">
        <v>15737</v>
      </c>
      <c r="D18670">
        <v>40</v>
      </c>
      <c r="E18670" s="1">
        <v>2507854</v>
      </c>
      <c r="G18670" t="s">
        <v>48</v>
      </c>
      <c r="H18670" t="s">
        <v>15826</v>
      </c>
      <c r="I18670" t="s">
        <v>2352</v>
      </c>
      <c r="J18670" t="s">
        <v>2352</v>
      </c>
      <c r="K18670" t="s">
        <v>37</v>
      </c>
      <c r="L18670" t="s">
        <v>38</v>
      </c>
      <c r="M18670" t="s">
        <v>331</v>
      </c>
    </row>
    <row r="18671" spans="1:13" x14ac:dyDescent="0.3">
      <c r="A18671" t="s">
        <v>9620</v>
      </c>
      <c r="C18671" t="s">
        <v>21035</v>
      </c>
      <c r="D18671">
        <v>1</v>
      </c>
      <c r="E18671" s="1">
        <v>40000</v>
      </c>
      <c r="G18671" t="s">
        <v>13</v>
      </c>
      <c r="H18671" t="s">
        <v>21122</v>
      </c>
      <c r="I18671" t="s">
        <v>302</v>
      </c>
      <c r="J18671" t="s">
        <v>119</v>
      </c>
      <c r="K18671" t="s">
        <v>24</v>
      </c>
      <c r="L18671" t="s">
        <v>17</v>
      </c>
      <c r="M18671" t="s">
        <v>345</v>
      </c>
    </row>
    <row r="18672" spans="1:13" x14ac:dyDescent="0.3">
      <c r="A18672" t="s">
        <v>9620</v>
      </c>
      <c r="C18672" t="s">
        <v>9547</v>
      </c>
      <c r="D18672">
        <v>36</v>
      </c>
      <c r="E18672" s="1">
        <v>3239901</v>
      </c>
      <c r="G18672" t="s">
        <v>13</v>
      </c>
      <c r="H18672" t="s">
        <v>9621</v>
      </c>
      <c r="I18672" t="s">
        <v>302</v>
      </c>
      <c r="J18672" t="s">
        <v>119</v>
      </c>
      <c r="K18672" t="s">
        <v>24</v>
      </c>
      <c r="L18672" t="s">
        <v>38</v>
      </c>
      <c r="M18672" t="s">
        <v>345</v>
      </c>
    </row>
    <row r="18673" spans="1:13" x14ac:dyDescent="0.3">
      <c r="A18673" t="s">
        <v>9620</v>
      </c>
      <c r="C18673" t="s">
        <v>35458</v>
      </c>
      <c r="D18673">
        <v>38</v>
      </c>
      <c r="E18673" s="1">
        <v>4325254</v>
      </c>
      <c r="G18673" t="s">
        <v>13</v>
      </c>
      <c r="H18673" t="s">
        <v>35465</v>
      </c>
      <c r="I18673" t="s">
        <v>302</v>
      </c>
      <c r="J18673" t="s">
        <v>119</v>
      </c>
      <c r="K18673" t="s">
        <v>24</v>
      </c>
      <c r="L18673" t="s">
        <v>17</v>
      </c>
      <c r="M18673" t="s">
        <v>345</v>
      </c>
    </row>
    <row r="18674" spans="1:13" x14ac:dyDescent="0.3">
      <c r="A18674" t="s">
        <v>9620</v>
      </c>
      <c r="C18674" t="s">
        <v>34542</v>
      </c>
      <c r="D18674">
        <v>18</v>
      </c>
      <c r="E18674" s="1">
        <v>211105</v>
      </c>
      <c r="G18674" t="s">
        <v>13</v>
      </c>
      <c r="H18674" t="s">
        <v>34616</v>
      </c>
      <c r="I18674" t="s">
        <v>302</v>
      </c>
      <c r="J18674" t="s">
        <v>119</v>
      </c>
      <c r="K18674" t="s">
        <v>24</v>
      </c>
      <c r="L18674" t="s">
        <v>17</v>
      </c>
      <c r="M18674" t="s">
        <v>345</v>
      </c>
    </row>
    <row r="18675" spans="1:13" x14ac:dyDescent="0.3">
      <c r="A18675" t="s">
        <v>9620</v>
      </c>
      <c r="C18675" t="s">
        <v>37047</v>
      </c>
      <c r="D18675">
        <v>38</v>
      </c>
      <c r="E18675" s="1">
        <v>2424781</v>
      </c>
      <c r="G18675" t="s">
        <v>13</v>
      </c>
      <c r="H18675" t="s">
        <v>37307</v>
      </c>
      <c r="I18675" t="s">
        <v>302</v>
      </c>
      <c r="J18675" t="s">
        <v>119</v>
      </c>
      <c r="K18675" t="s">
        <v>24</v>
      </c>
      <c r="L18675" t="s">
        <v>44</v>
      </c>
      <c r="M18675" t="s">
        <v>345</v>
      </c>
    </row>
    <row r="18676" spans="1:13" x14ac:dyDescent="0.3">
      <c r="A18676" t="s">
        <v>18841</v>
      </c>
      <c r="C18676" t="s">
        <v>18470</v>
      </c>
      <c r="D18676">
        <v>4</v>
      </c>
      <c r="E18676" s="1">
        <v>2380</v>
      </c>
      <c r="G18676" t="s">
        <v>34</v>
      </c>
      <c r="H18676" t="s">
        <v>6143</v>
      </c>
      <c r="I18676" t="s">
        <v>18842</v>
      </c>
      <c r="J18676" t="s">
        <v>3203</v>
      </c>
      <c r="K18676" t="s">
        <v>24</v>
      </c>
      <c r="L18676" t="s">
        <v>25</v>
      </c>
      <c r="M18676" t="s">
        <v>6146</v>
      </c>
    </row>
    <row r="18677" spans="1:13" x14ac:dyDescent="0.3">
      <c r="A18677" t="s">
        <v>19588</v>
      </c>
      <c r="C18677" t="s">
        <v>19404</v>
      </c>
      <c r="D18677">
        <v>6</v>
      </c>
      <c r="E18677" s="1">
        <v>7986</v>
      </c>
      <c r="G18677" t="s">
        <v>34</v>
      </c>
      <c r="H18677" t="s">
        <v>6143</v>
      </c>
      <c r="I18677" t="s">
        <v>19589</v>
      </c>
      <c r="J18677" t="s">
        <v>280</v>
      </c>
      <c r="K18677" t="s">
        <v>24</v>
      </c>
      <c r="L18677" t="s">
        <v>25</v>
      </c>
      <c r="M18677" t="s">
        <v>6146</v>
      </c>
    </row>
    <row r="18678" spans="1:13" x14ac:dyDescent="0.3">
      <c r="A18678" t="s">
        <v>26933</v>
      </c>
      <c r="C18678" t="s">
        <v>26519</v>
      </c>
      <c r="D18678">
        <v>5</v>
      </c>
      <c r="E18678" s="1">
        <v>11510</v>
      </c>
      <c r="G18678" t="s">
        <v>34</v>
      </c>
      <c r="H18678" t="s">
        <v>6143</v>
      </c>
      <c r="I18678" t="s">
        <v>26934</v>
      </c>
      <c r="J18678" t="s">
        <v>2347</v>
      </c>
      <c r="K18678" t="s">
        <v>24</v>
      </c>
      <c r="L18678" t="s">
        <v>25</v>
      </c>
      <c r="M18678" t="s">
        <v>6146</v>
      </c>
    </row>
    <row r="18679" spans="1:13" x14ac:dyDescent="0.3">
      <c r="A18679" t="s">
        <v>666</v>
      </c>
      <c r="C18679" t="s">
        <v>2957</v>
      </c>
      <c r="D18679">
        <v>24</v>
      </c>
      <c r="E18679" s="1">
        <v>1498198</v>
      </c>
      <c r="G18679" t="s">
        <v>69</v>
      </c>
      <c r="H18679" t="s">
        <v>3296</v>
      </c>
      <c r="I18679" t="s">
        <v>156</v>
      </c>
      <c r="J18679" t="s">
        <v>22</v>
      </c>
      <c r="K18679" t="s">
        <v>24</v>
      </c>
      <c r="L18679" t="s">
        <v>3297</v>
      </c>
      <c r="M18679" t="s">
        <v>39</v>
      </c>
    </row>
    <row r="18680" spans="1:13" x14ac:dyDescent="0.3">
      <c r="A18680" t="s">
        <v>666</v>
      </c>
      <c r="C18680" t="s">
        <v>1558</v>
      </c>
      <c r="D18680">
        <v>6</v>
      </c>
      <c r="E18680" s="1">
        <v>150000</v>
      </c>
      <c r="G18680" t="s">
        <v>168</v>
      </c>
      <c r="H18680" t="s">
        <v>1783</v>
      </c>
      <c r="I18680" t="s">
        <v>156</v>
      </c>
      <c r="J18680" t="s">
        <v>22</v>
      </c>
      <c r="K18680" t="s">
        <v>24</v>
      </c>
      <c r="L18680" t="s">
        <v>17</v>
      </c>
      <c r="M18680" t="s">
        <v>171</v>
      </c>
    </row>
    <row r="18681" spans="1:13" x14ac:dyDescent="0.3">
      <c r="A18681" t="s">
        <v>666</v>
      </c>
      <c r="C18681" t="s">
        <v>597</v>
      </c>
      <c r="D18681">
        <v>12</v>
      </c>
      <c r="E18681" s="1">
        <v>800000</v>
      </c>
      <c r="G18681" t="s">
        <v>69</v>
      </c>
      <c r="H18681" t="s">
        <v>68</v>
      </c>
      <c r="I18681" t="s">
        <v>156</v>
      </c>
      <c r="J18681" t="s">
        <v>22</v>
      </c>
      <c r="K18681" t="s">
        <v>24</v>
      </c>
      <c r="L18681" t="s">
        <v>17</v>
      </c>
      <c r="M18681" t="s">
        <v>39</v>
      </c>
    </row>
    <row r="18682" spans="1:13" x14ac:dyDescent="0.3">
      <c r="A18682" t="s">
        <v>666</v>
      </c>
      <c r="C18682" t="s">
        <v>27748</v>
      </c>
      <c r="D18682">
        <v>36</v>
      </c>
      <c r="E18682" s="1">
        <v>1755667</v>
      </c>
      <c r="G18682" t="s">
        <v>13</v>
      </c>
      <c r="H18682" t="s">
        <v>27793</v>
      </c>
      <c r="I18682" t="s">
        <v>156</v>
      </c>
      <c r="J18682" t="s">
        <v>22</v>
      </c>
      <c r="K18682" t="s">
        <v>24</v>
      </c>
      <c r="L18682" t="s">
        <v>17</v>
      </c>
      <c r="M18682" t="s">
        <v>66</v>
      </c>
    </row>
    <row r="18683" spans="1:13" x14ac:dyDescent="0.3">
      <c r="A18683" t="s">
        <v>666</v>
      </c>
      <c r="C18683" t="s">
        <v>27748</v>
      </c>
      <c r="D18683">
        <v>23</v>
      </c>
      <c r="E18683" s="1">
        <v>2592268</v>
      </c>
      <c r="G18683" t="s">
        <v>34</v>
      </c>
      <c r="H18683" t="s">
        <v>27809</v>
      </c>
      <c r="I18683" t="s">
        <v>156</v>
      </c>
      <c r="J18683" t="s">
        <v>22</v>
      </c>
      <c r="K18683" t="s">
        <v>24</v>
      </c>
      <c r="L18683" t="s">
        <v>17</v>
      </c>
      <c r="M18683" t="s">
        <v>217</v>
      </c>
    </row>
    <row r="18684" spans="1:13" x14ac:dyDescent="0.3">
      <c r="A18684" t="s">
        <v>666</v>
      </c>
      <c r="C18684" t="s">
        <v>27408</v>
      </c>
      <c r="D18684">
        <v>13</v>
      </c>
      <c r="E18684" s="1">
        <v>1000000</v>
      </c>
      <c r="G18684" t="s">
        <v>13</v>
      </c>
      <c r="H18684" t="s">
        <v>68</v>
      </c>
      <c r="I18684" t="s">
        <v>156</v>
      </c>
      <c r="J18684" t="s">
        <v>22</v>
      </c>
      <c r="K18684" t="s">
        <v>24</v>
      </c>
      <c r="L18684" t="s">
        <v>17</v>
      </c>
      <c r="M18684" t="s">
        <v>345</v>
      </c>
    </row>
    <row r="18685" spans="1:13" x14ac:dyDescent="0.3">
      <c r="A18685" t="s">
        <v>666</v>
      </c>
      <c r="C18685" t="s">
        <v>29922</v>
      </c>
      <c r="D18685">
        <v>36</v>
      </c>
      <c r="E18685" s="1">
        <v>1500000</v>
      </c>
      <c r="G18685" t="s">
        <v>13</v>
      </c>
      <c r="H18685" t="s">
        <v>30213</v>
      </c>
      <c r="I18685" t="s">
        <v>156</v>
      </c>
      <c r="J18685" t="s">
        <v>22</v>
      </c>
      <c r="K18685" t="s">
        <v>24</v>
      </c>
      <c r="L18685" t="s">
        <v>17</v>
      </c>
      <c r="M18685" t="s">
        <v>87</v>
      </c>
    </row>
    <row r="18686" spans="1:13" x14ac:dyDescent="0.3">
      <c r="A18686" t="s">
        <v>666</v>
      </c>
      <c r="C18686" t="s">
        <v>29426</v>
      </c>
      <c r="D18686">
        <v>60</v>
      </c>
      <c r="E18686" s="1">
        <v>1250000</v>
      </c>
      <c r="G18686" t="s">
        <v>13</v>
      </c>
      <c r="H18686" t="s">
        <v>29476</v>
      </c>
      <c r="I18686" t="s">
        <v>156</v>
      </c>
      <c r="J18686" t="s">
        <v>22</v>
      </c>
      <c r="K18686" t="s">
        <v>24</v>
      </c>
      <c r="L18686" t="s">
        <v>17</v>
      </c>
      <c r="M18686" t="s">
        <v>31</v>
      </c>
    </row>
    <row r="18687" spans="1:13" x14ac:dyDescent="0.3">
      <c r="A18687" t="s">
        <v>666</v>
      </c>
      <c r="C18687" t="s">
        <v>30851</v>
      </c>
      <c r="D18687">
        <v>36</v>
      </c>
      <c r="E18687" s="1">
        <v>300000</v>
      </c>
      <c r="G18687" t="s">
        <v>13</v>
      </c>
      <c r="H18687" t="s">
        <v>30890</v>
      </c>
      <c r="I18687" t="s">
        <v>156</v>
      </c>
      <c r="J18687" t="s">
        <v>22</v>
      </c>
      <c r="K18687" t="s">
        <v>24</v>
      </c>
      <c r="L18687" t="s">
        <v>17</v>
      </c>
      <c r="M18687" t="s">
        <v>8579</v>
      </c>
    </row>
    <row r="18688" spans="1:13" x14ac:dyDescent="0.3">
      <c r="A18688" t="s">
        <v>666</v>
      </c>
      <c r="C18688" t="s">
        <v>5763</v>
      </c>
      <c r="D18688">
        <v>16</v>
      </c>
      <c r="E18688" s="1">
        <v>224986</v>
      </c>
      <c r="G18688" t="s">
        <v>34</v>
      </c>
      <c r="H18688" t="s">
        <v>5842</v>
      </c>
      <c r="I18688" t="s">
        <v>156</v>
      </c>
      <c r="J18688" t="s">
        <v>22</v>
      </c>
      <c r="K18688" t="s">
        <v>24</v>
      </c>
      <c r="L18688" t="s">
        <v>17</v>
      </c>
      <c r="M18688" t="s">
        <v>740</v>
      </c>
    </row>
    <row r="18689" spans="1:13" x14ac:dyDescent="0.3">
      <c r="A18689" t="s">
        <v>666</v>
      </c>
      <c r="C18689" t="s">
        <v>16755</v>
      </c>
      <c r="D18689">
        <v>50</v>
      </c>
      <c r="E18689" s="1">
        <v>825244</v>
      </c>
      <c r="G18689" t="s">
        <v>13</v>
      </c>
      <c r="H18689" t="s">
        <v>17133</v>
      </c>
      <c r="I18689" t="s">
        <v>156</v>
      </c>
      <c r="J18689" t="s">
        <v>22</v>
      </c>
      <c r="K18689" t="s">
        <v>24</v>
      </c>
      <c r="L18689" t="s">
        <v>17</v>
      </c>
      <c r="M18689" t="s">
        <v>450</v>
      </c>
    </row>
    <row r="18690" spans="1:13" x14ac:dyDescent="0.3">
      <c r="A18690" t="s">
        <v>34021</v>
      </c>
      <c r="C18690" t="s">
        <v>33755</v>
      </c>
      <c r="D18690">
        <v>62</v>
      </c>
      <c r="E18690" s="1">
        <v>1809850</v>
      </c>
      <c r="G18690" t="s">
        <v>69</v>
      </c>
      <c r="H18690" t="s">
        <v>34022</v>
      </c>
      <c r="I18690" t="s">
        <v>34023</v>
      </c>
      <c r="K18690" t="s">
        <v>2129</v>
      </c>
      <c r="L18690" t="s">
        <v>38</v>
      </c>
      <c r="M18690" t="s">
        <v>39</v>
      </c>
    </row>
    <row r="18691" spans="1:13" x14ac:dyDescent="0.3">
      <c r="A18691" t="s">
        <v>21729</v>
      </c>
      <c r="C18691" t="s">
        <v>21714</v>
      </c>
      <c r="D18691">
        <v>30</v>
      </c>
      <c r="E18691" s="1">
        <v>562518</v>
      </c>
      <c r="G18691" t="s">
        <v>168</v>
      </c>
      <c r="H18691" t="s">
        <v>21730</v>
      </c>
      <c r="I18691" t="s">
        <v>21731</v>
      </c>
      <c r="K18691" t="s">
        <v>1609</v>
      </c>
      <c r="L18691" t="s">
        <v>38</v>
      </c>
      <c r="M18691" t="s">
        <v>171</v>
      </c>
    </row>
    <row r="18692" spans="1:13" x14ac:dyDescent="0.3">
      <c r="A18692" t="s">
        <v>31445</v>
      </c>
      <c r="C18692" t="s">
        <v>31300</v>
      </c>
      <c r="D18692">
        <v>5</v>
      </c>
      <c r="E18692" s="1">
        <v>8265</v>
      </c>
      <c r="G18692" t="s">
        <v>34</v>
      </c>
      <c r="H18692" t="s">
        <v>6143</v>
      </c>
      <c r="I18692" t="s">
        <v>1216</v>
      </c>
      <c r="J18692" t="s">
        <v>137</v>
      </c>
      <c r="K18692" t="s">
        <v>24</v>
      </c>
      <c r="L18692" t="s">
        <v>25</v>
      </c>
      <c r="M18692" t="s">
        <v>6146</v>
      </c>
    </row>
    <row r="18693" spans="1:13" x14ac:dyDescent="0.3">
      <c r="A18693" t="s">
        <v>859</v>
      </c>
      <c r="C18693" t="s">
        <v>783</v>
      </c>
      <c r="D18693">
        <v>18</v>
      </c>
      <c r="E18693" s="1">
        <v>100000</v>
      </c>
      <c r="G18693" t="s">
        <v>13</v>
      </c>
      <c r="H18693" t="s">
        <v>860</v>
      </c>
      <c r="I18693" t="s">
        <v>861</v>
      </c>
      <c r="K18693" t="s">
        <v>862</v>
      </c>
      <c r="L18693" t="s">
        <v>17</v>
      </c>
      <c r="M18693" t="s">
        <v>66</v>
      </c>
    </row>
    <row r="18694" spans="1:13" x14ac:dyDescent="0.3">
      <c r="A18694" t="s">
        <v>859</v>
      </c>
      <c r="C18694" t="s">
        <v>24897</v>
      </c>
      <c r="D18694">
        <v>77</v>
      </c>
      <c r="E18694" s="1">
        <v>3430351</v>
      </c>
      <c r="G18694" t="s">
        <v>13</v>
      </c>
      <c r="H18694" t="s">
        <v>24898</v>
      </c>
      <c r="I18694" t="s">
        <v>861</v>
      </c>
      <c r="K18694" t="s">
        <v>862</v>
      </c>
      <c r="L18694" t="s">
        <v>704</v>
      </c>
      <c r="M18694" t="s">
        <v>66</v>
      </c>
    </row>
    <row r="18695" spans="1:13" x14ac:dyDescent="0.3">
      <c r="A18695" t="s">
        <v>4024</v>
      </c>
      <c r="C18695" t="s">
        <v>3657</v>
      </c>
      <c r="D18695">
        <v>18</v>
      </c>
      <c r="E18695" s="1">
        <v>100000</v>
      </c>
      <c r="G18695" t="s">
        <v>13</v>
      </c>
      <c r="H18695" t="s">
        <v>4025</v>
      </c>
      <c r="I18695" t="s">
        <v>2346</v>
      </c>
      <c r="J18695" t="s">
        <v>2347</v>
      </c>
      <c r="K18695" t="s">
        <v>24</v>
      </c>
      <c r="L18695" t="s">
        <v>17</v>
      </c>
      <c r="M18695" t="s">
        <v>450</v>
      </c>
    </row>
    <row r="18696" spans="1:13" x14ac:dyDescent="0.3">
      <c r="A18696" t="s">
        <v>23640</v>
      </c>
      <c r="C18696" t="s">
        <v>23564</v>
      </c>
      <c r="D18696">
        <v>3</v>
      </c>
      <c r="E18696" s="1">
        <v>50000</v>
      </c>
      <c r="G18696" t="s">
        <v>13</v>
      </c>
      <c r="H18696" t="s">
        <v>23639</v>
      </c>
      <c r="I18696" t="s">
        <v>1793</v>
      </c>
      <c r="J18696" t="s">
        <v>30</v>
      </c>
      <c r="K18696" t="s">
        <v>24</v>
      </c>
      <c r="L18696" t="s">
        <v>17</v>
      </c>
      <c r="M18696" t="s">
        <v>442</v>
      </c>
    </row>
    <row r="18697" spans="1:13" x14ac:dyDescent="0.3">
      <c r="A18697" t="s">
        <v>12583</v>
      </c>
      <c r="C18697" t="s">
        <v>12314</v>
      </c>
      <c r="D18697">
        <v>23</v>
      </c>
      <c r="E18697" s="1">
        <v>894836</v>
      </c>
      <c r="G18697" t="s">
        <v>111</v>
      </c>
      <c r="H18697" t="s">
        <v>12584</v>
      </c>
      <c r="I18697" t="s">
        <v>22</v>
      </c>
      <c r="J18697" t="s">
        <v>23</v>
      </c>
      <c r="K18697" t="s">
        <v>24</v>
      </c>
      <c r="L18697" t="s">
        <v>25</v>
      </c>
      <c r="M18697" t="s">
        <v>120</v>
      </c>
    </row>
    <row r="18698" spans="1:13" x14ac:dyDescent="0.3">
      <c r="A18698" t="s">
        <v>14297</v>
      </c>
      <c r="C18698" t="s">
        <v>14108</v>
      </c>
      <c r="D18698">
        <v>7</v>
      </c>
      <c r="E18698" s="1">
        <v>20718</v>
      </c>
      <c r="G18698" t="s">
        <v>34</v>
      </c>
      <c r="H18698" t="s">
        <v>6143</v>
      </c>
      <c r="I18698" t="s">
        <v>14298</v>
      </c>
      <c r="J18698" t="s">
        <v>433</v>
      </c>
      <c r="K18698" t="s">
        <v>24</v>
      </c>
      <c r="L18698" t="s">
        <v>25</v>
      </c>
      <c r="M18698" t="s">
        <v>6146</v>
      </c>
    </row>
    <row r="18699" spans="1:13" x14ac:dyDescent="0.3">
      <c r="A18699" t="s">
        <v>3503</v>
      </c>
      <c r="C18699" t="s">
        <v>2957</v>
      </c>
      <c r="D18699">
        <v>24</v>
      </c>
      <c r="E18699" s="1">
        <v>600000</v>
      </c>
      <c r="G18699" t="s">
        <v>111</v>
      </c>
      <c r="H18699" t="s">
        <v>77</v>
      </c>
      <c r="I18699" t="s">
        <v>3504</v>
      </c>
      <c r="J18699" t="s">
        <v>119</v>
      </c>
      <c r="K18699" t="s">
        <v>24</v>
      </c>
      <c r="L18699" t="s">
        <v>25</v>
      </c>
      <c r="M18699" t="s">
        <v>1262</v>
      </c>
    </row>
    <row r="18700" spans="1:13" x14ac:dyDescent="0.3">
      <c r="A18700" t="s">
        <v>3503</v>
      </c>
      <c r="C18700" t="s">
        <v>29922</v>
      </c>
      <c r="D18700">
        <v>24</v>
      </c>
      <c r="E18700" s="1">
        <v>500000</v>
      </c>
      <c r="G18700" t="s">
        <v>111</v>
      </c>
      <c r="H18700" t="s">
        <v>29988</v>
      </c>
      <c r="I18700" t="s">
        <v>3504</v>
      </c>
      <c r="J18700" t="s">
        <v>119</v>
      </c>
      <c r="K18700" t="s">
        <v>24</v>
      </c>
      <c r="L18700" t="s">
        <v>25</v>
      </c>
      <c r="M18700" t="s">
        <v>120</v>
      </c>
    </row>
    <row r="18701" spans="1:13" x14ac:dyDescent="0.3">
      <c r="A18701" t="s">
        <v>3503</v>
      </c>
      <c r="C18701" t="s">
        <v>16599</v>
      </c>
      <c r="D18701">
        <v>13</v>
      </c>
      <c r="E18701" s="1">
        <v>307048</v>
      </c>
      <c r="G18701" t="s">
        <v>111</v>
      </c>
      <c r="H18701" t="s">
        <v>16706</v>
      </c>
      <c r="I18701" t="s">
        <v>3504</v>
      </c>
      <c r="J18701" t="s">
        <v>119</v>
      </c>
      <c r="K18701" t="s">
        <v>24</v>
      </c>
      <c r="L18701" t="s">
        <v>25</v>
      </c>
      <c r="M18701" t="s">
        <v>120</v>
      </c>
    </row>
    <row r="18702" spans="1:13" x14ac:dyDescent="0.3">
      <c r="A18702" t="s">
        <v>9861</v>
      </c>
      <c r="C18702" t="s">
        <v>9547</v>
      </c>
      <c r="D18702">
        <v>1</v>
      </c>
      <c r="E18702" s="1">
        <v>50000</v>
      </c>
      <c r="G18702" t="s">
        <v>111</v>
      </c>
      <c r="H18702" t="s">
        <v>9862</v>
      </c>
      <c r="I18702" t="s">
        <v>156</v>
      </c>
      <c r="J18702" t="s">
        <v>22</v>
      </c>
      <c r="K18702" t="s">
        <v>24</v>
      </c>
      <c r="L18702" t="s">
        <v>25</v>
      </c>
      <c r="M18702" t="s">
        <v>6109</v>
      </c>
    </row>
    <row r="18703" spans="1:13" x14ac:dyDescent="0.3">
      <c r="A18703" t="s">
        <v>9861</v>
      </c>
      <c r="C18703" t="s">
        <v>25056</v>
      </c>
      <c r="D18703">
        <v>36</v>
      </c>
      <c r="E18703" s="1">
        <v>125000</v>
      </c>
      <c r="G18703" t="s">
        <v>111</v>
      </c>
      <c r="H18703" t="s">
        <v>25066</v>
      </c>
      <c r="I18703" t="s">
        <v>156</v>
      </c>
      <c r="J18703" t="s">
        <v>22</v>
      </c>
      <c r="K18703" t="s">
        <v>24</v>
      </c>
      <c r="L18703" t="s">
        <v>25</v>
      </c>
      <c r="M18703" t="s">
        <v>322</v>
      </c>
    </row>
    <row r="18704" spans="1:13" x14ac:dyDescent="0.3">
      <c r="A18704" t="s">
        <v>9861</v>
      </c>
      <c r="C18704" t="s">
        <v>14552</v>
      </c>
      <c r="D18704">
        <v>36</v>
      </c>
      <c r="E18704" s="1">
        <v>30000</v>
      </c>
      <c r="G18704" t="s">
        <v>111</v>
      </c>
      <c r="H18704" t="s">
        <v>14613</v>
      </c>
      <c r="I18704" t="s">
        <v>156</v>
      </c>
      <c r="J18704" t="s">
        <v>22</v>
      </c>
      <c r="K18704" t="s">
        <v>24</v>
      </c>
      <c r="L18704" t="s">
        <v>25</v>
      </c>
      <c r="M18704" t="s">
        <v>6109</v>
      </c>
    </row>
    <row r="18705" spans="1:13" x14ac:dyDescent="0.3">
      <c r="A18705" t="s">
        <v>11551</v>
      </c>
      <c r="C18705" t="s">
        <v>11494</v>
      </c>
      <c r="D18705">
        <v>1</v>
      </c>
      <c r="E18705" s="1">
        <v>49950</v>
      </c>
      <c r="G18705" t="s">
        <v>111</v>
      </c>
      <c r="H18705" t="s">
        <v>11547</v>
      </c>
      <c r="I18705" t="s">
        <v>6235</v>
      </c>
      <c r="J18705" t="s">
        <v>22</v>
      </c>
      <c r="K18705" t="s">
        <v>24</v>
      </c>
      <c r="L18705" t="s">
        <v>25</v>
      </c>
      <c r="M18705" t="s">
        <v>6109</v>
      </c>
    </row>
    <row r="18706" spans="1:13" x14ac:dyDescent="0.3">
      <c r="A18706" t="s">
        <v>25033</v>
      </c>
      <c r="C18706" t="s">
        <v>25016</v>
      </c>
      <c r="D18706">
        <v>34</v>
      </c>
      <c r="E18706" s="1">
        <v>250000</v>
      </c>
      <c r="G18706" t="s">
        <v>111</v>
      </c>
      <c r="H18706" t="s">
        <v>25034</v>
      </c>
      <c r="I18706" t="s">
        <v>20282</v>
      </c>
      <c r="J18706" t="s">
        <v>288</v>
      </c>
      <c r="K18706" t="s">
        <v>24</v>
      </c>
      <c r="L18706" t="s">
        <v>25</v>
      </c>
      <c r="M18706" t="s">
        <v>6109</v>
      </c>
    </row>
    <row r="18707" spans="1:13" x14ac:dyDescent="0.3">
      <c r="A18707" t="s">
        <v>11549</v>
      </c>
      <c r="C18707" t="s">
        <v>11494</v>
      </c>
      <c r="D18707">
        <v>1</v>
      </c>
      <c r="E18707" s="1">
        <v>50000</v>
      </c>
      <c r="G18707" t="s">
        <v>111</v>
      </c>
      <c r="H18707" t="s">
        <v>11547</v>
      </c>
      <c r="I18707" t="s">
        <v>156</v>
      </c>
      <c r="J18707" t="s">
        <v>22</v>
      </c>
      <c r="K18707" t="s">
        <v>24</v>
      </c>
      <c r="L18707" t="s">
        <v>25</v>
      </c>
      <c r="M18707" t="s">
        <v>6109</v>
      </c>
    </row>
    <row r="18708" spans="1:13" x14ac:dyDescent="0.3">
      <c r="A18708" t="s">
        <v>11549</v>
      </c>
      <c r="C18708" t="s">
        <v>37835</v>
      </c>
      <c r="D18708">
        <v>10</v>
      </c>
      <c r="E18708" s="1">
        <v>109440</v>
      </c>
      <c r="G18708" t="s">
        <v>111</v>
      </c>
      <c r="H18708" t="s">
        <v>37847</v>
      </c>
      <c r="I18708" t="s">
        <v>156</v>
      </c>
      <c r="J18708" t="s">
        <v>22</v>
      </c>
      <c r="K18708" t="s">
        <v>24</v>
      </c>
      <c r="L18708" t="s">
        <v>25</v>
      </c>
      <c r="M18708" t="s">
        <v>120</v>
      </c>
    </row>
    <row r="18709" spans="1:13" x14ac:dyDescent="0.3">
      <c r="A18709" t="s">
        <v>25237</v>
      </c>
      <c r="C18709" t="s">
        <v>25190</v>
      </c>
      <c r="D18709">
        <v>22</v>
      </c>
      <c r="E18709" s="1">
        <v>200000</v>
      </c>
      <c r="G18709" t="s">
        <v>111</v>
      </c>
      <c r="H18709" t="s">
        <v>25238</v>
      </c>
      <c r="I18709" t="s">
        <v>867</v>
      </c>
      <c r="J18709" t="s">
        <v>280</v>
      </c>
      <c r="K18709" t="s">
        <v>24</v>
      </c>
      <c r="L18709" t="s">
        <v>25</v>
      </c>
      <c r="M18709" t="s">
        <v>120</v>
      </c>
    </row>
    <row r="18710" spans="1:13" x14ac:dyDescent="0.3">
      <c r="A18710" t="s">
        <v>19717</v>
      </c>
      <c r="C18710" t="s">
        <v>19404</v>
      </c>
      <c r="D18710">
        <v>6</v>
      </c>
      <c r="E18710" s="1">
        <v>12430</v>
      </c>
      <c r="G18710" t="s">
        <v>34</v>
      </c>
      <c r="H18710" t="s">
        <v>6143</v>
      </c>
      <c r="I18710" t="s">
        <v>1036</v>
      </c>
      <c r="J18710" t="s">
        <v>280</v>
      </c>
      <c r="K18710" t="s">
        <v>24</v>
      </c>
      <c r="L18710" t="s">
        <v>25</v>
      </c>
      <c r="M18710" t="s">
        <v>6146</v>
      </c>
    </row>
    <row r="18711" spans="1:13" x14ac:dyDescent="0.3">
      <c r="A18711" t="s">
        <v>21185</v>
      </c>
      <c r="C18711" t="s">
        <v>21173</v>
      </c>
      <c r="D18711">
        <v>84</v>
      </c>
      <c r="E18711" s="1">
        <v>1999612</v>
      </c>
      <c r="G18711" t="s">
        <v>13</v>
      </c>
      <c r="H18711" t="s">
        <v>21186</v>
      </c>
      <c r="I18711" t="s">
        <v>1036</v>
      </c>
      <c r="K18711" t="s">
        <v>953</v>
      </c>
      <c r="L18711" t="s">
        <v>17</v>
      </c>
      <c r="M18711" t="s">
        <v>10078</v>
      </c>
    </row>
    <row r="18712" spans="1:13" x14ac:dyDescent="0.3">
      <c r="A18712" t="s">
        <v>3592</v>
      </c>
      <c r="C18712" t="s">
        <v>2957</v>
      </c>
      <c r="D18712">
        <v>14</v>
      </c>
      <c r="E18712" s="1">
        <v>500000</v>
      </c>
      <c r="G18712" t="s">
        <v>69</v>
      </c>
      <c r="H18712" t="s">
        <v>3593</v>
      </c>
      <c r="I18712" t="s">
        <v>1036</v>
      </c>
      <c r="K18712" t="s">
        <v>953</v>
      </c>
      <c r="L18712" t="s">
        <v>17</v>
      </c>
      <c r="M18712" t="s">
        <v>39</v>
      </c>
    </row>
    <row r="18713" spans="1:13" x14ac:dyDescent="0.3">
      <c r="A18713" t="s">
        <v>3592</v>
      </c>
      <c r="C18713" t="s">
        <v>28282</v>
      </c>
      <c r="D18713">
        <v>2</v>
      </c>
      <c r="E18713" s="1">
        <v>349451</v>
      </c>
      <c r="G18713" t="s">
        <v>69</v>
      </c>
      <c r="H18713" t="s">
        <v>28694</v>
      </c>
      <c r="I18713" t="s">
        <v>1036</v>
      </c>
      <c r="K18713" t="s">
        <v>953</v>
      </c>
      <c r="L18713" t="s">
        <v>17</v>
      </c>
      <c r="M18713" t="s">
        <v>39</v>
      </c>
    </row>
    <row r="18714" spans="1:13" x14ac:dyDescent="0.3">
      <c r="A18714" t="s">
        <v>13591</v>
      </c>
      <c r="C18714" t="s">
        <v>32274</v>
      </c>
      <c r="D18714">
        <v>2</v>
      </c>
      <c r="E18714" s="1">
        <v>17050</v>
      </c>
      <c r="G18714" t="s">
        <v>34</v>
      </c>
      <c r="H18714" t="s">
        <v>6143</v>
      </c>
      <c r="I18714" t="s">
        <v>32347</v>
      </c>
      <c r="J18714" t="s">
        <v>3026</v>
      </c>
      <c r="K18714" t="s">
        <v>24</v>
      </c>
      <c r="L18714" t="s">
        <v>25</v>
      </c>
      <c r="M18714" t="s">
        <v>6146</v>
      </c>
    </row>
    <row r="18715" spans="1:13" x14ac:dyDescent="0.3">
      <c r="A18715" t="s">
        <v>13591</v>
      </c>
      <c r="C18715" t="s">
        <v>13456</v>
      </c>
      <c r="D18715">
        <v>7</v>
      </c>
      <c r="E18715" s="1">
        <v>18358</v>
      </c>
      <c r="G18715" t="s">
        <v>34</v>
      </c>
      <c r="H18715" t="s">
        <v>6143</v>
      </c>
      <c r="I18715" t="s">
        <v>1036</v>
      </c>
      <c r="J18715" t="s">
        <v>30</v>
      </c>
      <c r="K18715" t="s">
        <v>24</v>
      </c>
      <c r="L18715" t="s">
        <v>25</v>
      </c>
      <c r="M18715" t="s">
        <v>6146</v>
      </c>
    </row>
    <row r="18716" spans="1:13" x14ac:dyDescent="0.3">
      <c r="A18716" t="s">
        <v>6727</v>
      </c>
      <c r="C18716" t="s">
        <v>6671</v>
      </c>
      <c r="D18716">
        <v>3</v>
      </c>
      <c r="E18716" s="1">
        <v>17063</v>
      </c>
      <c r="G18716" t="s">
        <v>34</v>
      </c>
      <c r="H18716" t="s">
        <v>6143</v>
      </c>
      <c r="I18716" t="s">
        <v>1036</v>
      </c>
      <c r="J18716" t="s">
        <v>1250</v>
      </c>
      <c r="K18716" t="s">
        <v>24</v>
      </c>
      <c r="L18716" t="s">
        <v>25</v>
      </c>
      <c r="M18716" t="s">
        <v>6146</v>
      </c>
    </row>
    <row r="18717" spans="1:13" x14ac:dyDescent="0.3">
      <c r="A18717" t="s">
        <v>21009</v>
      </c>
      <c r="C18717" t="s">
        <v>20950</v>
      </c>
      <c r="D18717">
        <v>2</v>
      </c>
      <c r="E18717" s="1">
        <v>26170</v>
      </c>
      <c r="G18717" t="s">
        <v>34</v>
      </c>
      <c r="H18717" t="s">
        <v>6143</v>
      </c>
      <c r="I18717" t="s">
        <v>21010</v>
      </c>
      <c r="J18717" t="s">
        <v>17995</v>
      </c>
      <c r="K18717" t="s">
        <v>24</v>
      </c>
      <c r="L18717" t="s">
        <v>25</v>
      </c>
      <c r="M18717" t="s">
        <v>6146</v>
      </c>
    </row>
    <row r="18718" spans="1:13" x14ac:dyDescent="0.3">
      <c r="A18718" t="s">
        <v>26267</v>
      </c>
      <c r="C18718" t="s">
        <v>25932</v>
      </c>
      <c r="D18718">
        <v>2</v>
      </c>
      <c r="E18718" s="1">
        <v>10194</v>
      </c>
      <c r="G18718" t="s">
        <v>34</v>
      </c>
      <c r="H18718" t="s">
        <v>6143</v>
      </c>
      <c r="I18718" t="s">
        <v>26268</v>
      </c>
      <c r="J18718" t="s">
        <v>700</v>
      </c>
      <c r="K18718" t="s">
        <v>24</v>
      </c>
      <c r="L18718" t="s">
        <v>25</v>
      </c>
      <c r="M18718" t="s">
        <v>6146</v>
      </c>
    </row>
    <row r="18719" spans="1:13" x14ac:dyDescent="0.3">
      <c r="A18719" t="s">
        <v>19999</v>
      </c>
      <c r="C18719" t="s">
        <v>19936</v>
      </c>
      <c r="D18719">
        <v>5</v>
      </c>
      <c r="E18719" s="1">
        <v>11444</v>
      </c>
      <c r="G18719" t="s">
        <v>34</v>
      </c>
      <c r="H18719" t="s">
        <v>6143</v>
      </c>
      <c r="I18719" t="s">
        <v>20000</v>
      </c>
      <c r="J18719" t="s">
        <v>9844</v>
      </c>
      <c r="K18719" t="s">
        <v>24</v>
      </c>
      <c r="L18719" t="s">
        <v>25</v>
      </c>
      <c r="M18719" t="s">
        <v>6146</v>
      </c>
    </row>
    <row r="18720" spans="1:13" x14ac:dyDescent="0.3">
      <c r="A18720" t="s">
        <v>15070</v>
      </c>
      <c r="C18720" t="s">
        <v>15008</v>
      </c>
      <c r="D18720">
        <v>4</v>
      </c>
      <c r="E18720" s="1">
        <v>16258</v>
      </c>
      <c r="G18720" t="s">
        <v>34</v>
      </c>
      <c r="H18720" t="s">
        <v>6143</v>
      </c>
      <c r="I18720" t="s">
        <v>15071</v>
      </c>
      <c r="J18720" t="s">
        <v>761</v>
      </c>
      <c r="K18720" t="s">
        <v>24</v>
      </c>
      <c r="L18720" t="s">
        <v>25</v>
      </c>
      <c r="M18720" t="s">
        <v>6146</v>
      </c>
    </row>
    <row r="18721" spans="1:13" x14ac:dyDescent="0.3">
      <c r="A18721" t="s">
        <v>6382</v>
      </c>
      <c r="C18721" t="s">
        <v>6249</v>
      </c>
      <c r="D18721">
        <v>4</v>
      </c>
      <c r="E18721" s="1">
        <v>25761</v>
      </c>
      <c r="G18721" t="s">
        <v>34</v>
      </c>
      <c r="H18721" t="s">
        <v>6143</v>
      </c>
      <c r="I18721" t="s">
        <v>6383</v>
      </c>
      <c r="J18721" t="s">
        <v>6297</v>
      </c>
      <c r="K18721" t="s">
        <v>24</v>
      </c>
      <c r="L18721" t="s">
        <v>25</v>
      </c>
      <c r="M18721" t="s">
        <v>6146</v>
      </c>
    </row>
    <row r="18722" spans="1:13" x14ac:dyDescent="0.3">
      <c r="A18722" t="s">
        <v>26433</v>
      </c>
      <c r="C18722" t="s">
        <v>26408</v>
      </c>
      <c r="D18722">
        <v>12</v>
      </c>
      <c r="E18722" s="1">
        <v>70000</v>
      </c>
      <c r="G18722" t="s">
        <v>111</v>
      </c>
      <c r="H18722" t="s">
        <v>26434</v>
      </c>
      <c r="I18722" t="s">
        <v>6261</v>
      </c>
      <c r="J18722" t="s">
        <v>288</v>
      </c>
      <c r="K18722" t="s">
        <v>24</v>
      </c>
      <c r="L18722" t="s">
        <v>25</v>
      </c>
      <c r="M18722" t="s">
        <v>6109</v>
      </c>
    </row>
    <row r="18723" spans="1:13" x14ac:dyDescent="0.3">
      <c r="A18723" t="s">
        <v>19322</v>
      </c>
      <c r="C18723" t="s">
        <v>19247</v>
      </c>
      <c r="D18723">
        <v>3</v>
      </c>
      <c r="E18723" s="1">
        <v>4705</v>
      </c>
      <c r="G18723" t="s">
        <v>34</v>
      </c>
      <c r="H18723" t="s">
        <v>6143</v>
      </c>
      <c r="I18723" t="s">
        <v>19323</v>
      </c>
      <c r="J18723" t="s">
        <v>10460</v>
      </c>
      <c r="K18723" t="s">
        <v>24</v>
      </c>
      <c r="L18723" t="s">
        <v>25</v>
      </c>
      <c r="M18723" t="s">
        <v>6146</v>
      </c>
    </row>
    <row r="18724" spans="1:13" x14ac:dyDescent="0.3">
      <c r="A18724" t="s">
        <v>25895</v>
      </c>
      <c r="C18724" t="s">
        <v>25784</v>
      </c>
      <c r="D18724">
        <v>4</v>
      </c>
      <c r="E18724" s="1">
        <v>36170</v>
      </c>
      <c r="G18724" t="s">
        <v>34</v>
      </c>
      <c r="H18724" t="s">
        <v>6143</v>
      </c>
      <c r="I18724" t="s">
        <v>153</v>
      </c>
      <c r="J18724" t="s">
        <v>86</v>
      </c>
      <c r="K18724" t="s">
        <v>24</v>
      </c>
      <c r="L18724" t="s">
        <v>25</v>
      </c>
      <c r="M18724" t="s">
        <v>6146</v>
      </c>
    </row>
    <row r="18725" spans="1:13" x14ac:dyDescent="0.3">
      <c r="A18725" t="s">
        <v>19662</v>
      </c>
      <c r="C18725" t="s">
        <v>19404</v>
      </c>
      <c r="D18725">
        <v>6</v>
      </c>
      <c r="E18725" s="1">
        <v>11375</v>
      </c>
      <c r="G18725" t="s">
        <v>34</v>
      </c>
      <c r="H18725" t="s">
        <v>6143</v>
      </c>
      <c r="I18725" t="s">
        <v>6933</v>
      </c>
      <c r="J18725" t="s">
        <v>280</v>
      </c>
      <c r="K18725" t="s">
        <v>24</v>
      </c>
      <c r="L18725" t="s">
        <v>25</v>
      </c>
      <c r="M18725" t="s">
        <v>6146</v>
      </c>
    </row>
    <row r="18726" spans="1:13" x14ac:dyDescent="0.3">
      <c r="A18726" t="s">
        <v>13340</v>
      </c>
      <c r="C18726" t="s">
        <v>12994</v>
      </c>
      <c r="D18726">
        <v>4</v>
      </c>
      <c r="E18726" s="1">
        <v>16263</v>
      </c>
      <c r="G18726" t="s">
        <v>34</v>
      </c>
      <c r="H18726" t="s">
        <v>6143</v>
      </c>
      <c r="I18726" t="s">
        <v>13341</v>
      </c>
      <c r="J18726" t="s">
        <v>9844</v>
      </c>
      <c r="K18726" t="s">
        <v>24</v>
      </c>
      <c r="L18726" t="s">
        <v>25</v>
      </c>
      <c r="M18726" t="s">
        <v>6146</v>
      </c>
    </row>
    <row r="18727" spans="1:13" x14ac:dyDescent="0.3">
      <c r="A18727" t="s">
        <v>17470</v>
      </c>
      <c r="C18727" t="s">
        <v>17445</v>
      </c>
      <c r="D18727">
        <v>16</v>
      </c>
      <c r="E18727" s="1">
        <v>6375</v>
      </c>
      <c r="G18727" t="s">
        <v>34</v>
      </c>
      <c r="H18727" t="s">
        <v>6143</v>
      </c>
      <c r="I18727" t="s">
        <v>17471</v>
      </c>
      <c r="J18727" t="s">
        <v>662</v>
      </c>
      <c r="K18727" t="s">
        <v>24</v>
      </c>
      <c r="L18727" t="s">
        <v>25</v>
      </c>
      <c r="M18727" t="s">
        <v>6146</v>
      </c>
    </row>
    <row r="18728" spans="1:13" x14ac:dyDescent="0.3">
      <c r="A18728" t="s">
        <v>20477</v>
      </c>
      <c r="C18728" t="s">
        <v>20401</v>
      </c>
      <c r="D18728">
        <v>3</v>
      </c>
      <c r="E18728" s="1">
        <v>7190</v>
      </c>
      <c r="G18728" t="s">
        <v>34</v>
      </c>
      <c r="H18728" t="s">
        <v>6143</v>
      </c>
      <c r="I18728" t="s">
        <v>20478</v>
      </c>
      <c r="J18728" t="s">
        <v>1169</v>
      </c>
      <c r="K18728" t="s">
        <v>24</v>
      </c>
      <c r="L18728" t="s">
        <v>25</v>
      </c>
      <c r="M18728" t="s">
        <v>6146</v>
      </c>
    </row>
    <row r="18729" spans="1:13" x14ac:dyDescent="0.3">
      <c r="A18729" t="s">
        <v>14891</v>
      </c>
      <c r="C18729" t="s">
        <v>14716</v>
      </c>
      <c r="D18729">
        <v>4</v>
      </c>
      <c r="E18729" s="1">
        <v>16673</v>
      </c>
      <c r="G18729" t="s">
        <v>34</v>
      </c>
      <c r="H18729" t="s">
        <v>6143</v>
      </c>
      <c r="I18729" t="s">
        <v>14892</v>
      </c>
      <c r="J18729" t="s">
        <v>300</v>
      </c>
      <c r="K18729" t="s">
        <v>24</v>
      </c>
      <c r="L18729" t="s">
        <v>25</v>
      </c>
      <c r="M18729" t="s">
        <v>6146</v>
      </c>
    </row>
    <row r="18730" spans="1:13" x14ac:dyDescent="0.3">
      <c r="A18730" t="s">
        <v>14905</v>
      </c>
      <c r="C18730" t="s">
        <v>14716</v>
      </c>
      <c r="D18730">
        <v>4</v>
      </c>
      <c r="E18730" s="1">
        <v>18170</v>
      </c>
      <c r="G18730" t="s">
        <v>34</v>
      </c>
      <c r="H18730" t="s">
        <v>6143</v>
      </c>
      <c r="I18730" t="s">
        <v>14906</v>
      </c>
      <c r="J18730" t="s">
        <v>300</v>
      </c>
      <c r="K18730" t="s">
        <v>24</v>
      </c>
      <c r="L18730" t="s">
        <v>25</v>
      </c>
      <c r="M18730" t="s">
        <v>6146</v>
      </c>
    </row>
    <row r="18731" spans="1:13" x14ac:dyDescent="0.3">
      <c r="A18731" t="s">
        <v>14975</v>
      </c>
      <c r="C18731" t="s">
        <v>20542</v>
      </c>
      <c r="D18731">
        <v>3</v>
      </c>
      <c r="E18731" s="1">
        <v>19136</v>
      </c>
      <c r="G18731" t="s">
        <v>34</v>
      </c>
      <c r="H18731" t="s">
        <v>6143</v>
      </c>
      <c r="I18731" t="s">
        <v>6415</v>
      </c>
      <c r="J18731" t="s">
        <v>627</v>
      </c>
      <c r="K18731" t="s">
        <v>24</v>
      </c>
      <c r="L18731" t="s">
        <v>25</v>
      </c>
      <c r="M18731" t="s">
        <v>6146</v>
      </c>
    </row>
    <row r="18732" spans="1:13" x14ac:dyDescent="0.3">
      <c r="A18732" t="s">
        <v>14975</v>
      </c>
      <c r="C18732" t="s">
        <v>14716</v>
      </c>
      <c r="D18732">
        <v>4</v>
      </c>
      <c r="E18732" s="1">
        <v>18170</v>
      </c>
      <c r="G18732" t="s">
        <v>34</v>
      </c>
      <c r="H18732" t="s">
        <v>6143</v>
      </c>
      <c r="I18732" t="s">
        <v>6415</v>
      </c>
      <c r="J18732" t="s">
        <v>300</v>
      </c>
      <c r="K18732" t="s">
        <v>24</v>
      </c>
      <c r="L18732" t="s">
        <v>25</v>
      </c>
      <c r="M18732" t="s">
        <v>6146</v>
      </c>
    </row>
    <row r="18733" spans="1:13" x14ac:dyDescent="0.3">
      <c r="A18733" t="s">
        <v>10810</v>
      </c>
      <c r="C18733" t="s">
        <v>10589</v>
      </c>
      <c r="D18733">
        <v>25</v>
      </c>
      <c r="E18733" s="1">
        <v>1916209</v>
      </c>
      <c r="G18733" t="s">
        <v>69</v>
      </c>
      <c r="H18733" t="s">
        <v>10811</v>
      </c>
      <c r="I18733" t="s">
        <v>7206</v>
      </c>
      <c r="J18733" t="s">
        <v>119</v>
      </c>
      <c r="K18733" t="s">
        <v>24</v>
      </c>
      <c r="L18733" t="s">
        <v>25</v>
      </c>
      <c r="M18733" t="s">
        <v>39</v>
      </c>
    </row>
    <row r="18734" spans="1:13" x14ac:dyDescent="0.3">
      <c r="A18734" t="s">
        <v>10810</v>
      </c>
      <c r="C18734" t="s">
        <v>33297</v>
      </c>
      <c r="D18734">
        <v>16</v>
      </c>
      <c r="E18734" s="1">
        <v>1997998</v>
      </c>
      <c r="G18734" t="s">
        <v>69</v>
      </c>
      <c r="H18734" t="s">
        <v>33337</v>
      </c>
      <c r="I18734" t="s">
        <v>7206</v>
      </c>
      <c r="J18734" t="s">
        <v>119</v>
      </c>
      <c r="K18734" t="s">
        <v>24</v>
      </c>
      <c r="L18734" t="s">
        <v>25</v>
      </c>
      <c r="M18734" t="s">
        <v>7715</v>
      </c>
    </row>
    <row r="18735" spans="1:13" x14ac:dyDescent="0.3">
      <c r="A18735" t="s">
        <v>27432</v>
      </c>
      <c r="C18735" t="s">
        <v>27408</v>
      </c>
      <c r="D18735">
        <v>68</v>
      </c>
      <c r="E18735" s="1">
        <v>447768</v>
      </c>
      <c r="G18735" t="s">
        <v>13</v>
      </c>
      <c r="H18735" t="s">
        <v>27433</v>
      </c>
      <c r="I18735" t="s">
        <v>25462</v>
      </c>
      <c r="J18735" t="s">
        <v>236</v>
      </c>
      <c r="K18735" t="s">
        <v>24</v>
      </c>
      <c r="L18735" t="s">
        <v>17</v>
      </c>
      <c r="M18735" t="s">
        <v>105</v>
      </c>
    </row>
    <row r="18736" spans="1:13" x14ac:dyDescent="0.3">
      <c r="A18736" t="s">
        <v>3344</v>
      </c>
      <c r="C18736" t="s">
        <v>2957</v>
      </c>
      <c r="D18736">
        <v>22</v>
      </c>
      <c r="E18736" s="1">
        <v>3600111</v>
      </c>
      <c r="G18736" t="s">
        <v>571</v>
      </c>
      <c r="H18736" t="s">
        <v>3345</v>
      </c>
      <c r="I18736" t="s">
        <v>3346</v>
      </c>
      <c r="J18736" t="s">
        <v>1021</v>
      </c>
      <c r="K18736" t="s">
        <v>24</v>
      </c>
      <c r="L18736" t="s">
        <v>17</v>
      </c>
      <c r="M18736" t="s">
        <v>3347</v>
      </c>
    </row>
    <row r="18737" spans="1:13" x14ac:dyDescent="0.3">
      <c r="A18737" t="s">
        <v>3344</v>
      </c>
      <c r="C18737" t="s">
        <v>28282</v>
      </c>
      <c r="D18737">
        <v>25</v>
      </c>
      <c r="E18737" s="1">
        <v>4997376</v>
      </c>
      <c r="G18737" t="s">
        <v>13</v>
      </c>
      <c r="H18737" t="s">
        <v>28313</v>
      </c>
      <c r="I18737" t="s">
        <v>3346</v>
      </c>
      <c r="J18737" t="s">
        <v>1021</v>
      </c>
      <c r="K18737" t="s">
        <v>24</v>
      </c>
      <c r="L18737" t="s">
        <v>17</v>
      </c>
      <c r="M18737" t="s">
        <v>207</v>
      </c>
    </row>
    <row r="18738" spans="1:13" x14ac:dyDescent="0.3">
      <c r="A18738" t="s">
        <v>3344</v>
      </c>
      <c r="C18738" t="s">
        <v>29114</v>
      </c>
      <c r="D18738">
        <v>21</v>
      </c>
      <c r="E18738" s="1">
        <v>3734408</v>
      </c>
      <c r="G18738" t="s">
        <v>571</v>
      </c>
      <c r="H18738" t="s">
        <v>29160</v>
      </c>
      <c r="I18738" t="s">
        <v>3346</v>
      </c>
      <c r="J18738" t="s">
        <v>1021</v>
      </c>
      <c r="K18738" t="s">
        <v>24</v>
      </c>
      <c r="L18738" t="s">
        <v>38</v>
      </c>
      <c r="M18738" t="s">
        <v>29161</v>
      </c>
    </row>
    <row r="18739" spans="1:13" x14ac:dyDescent="0.3">
      <c r="A18739" t="s">
        <v>3344</v>
      </c>
      <c r="C18739" t="s">
        <v>29553</v>
      </c>
      <c r="D18739">
        <v>13</v>
      </c>
      <c r="E18739" s="1">
        <v>1601741</v>
      </c>
      <c r="G18739" t="s">
        <v>34</v>
      </c>
      <c r="H18739" t="s">
        <v>29866</v>
      </c>
      <c r="I18739" t="s">
        <v>3346</v>
      </c>
      <c r="J18739" t="s">
        <v>1021</v>
      </c>
      <c r="K18739" t="s">
        <v>24</v>
      </c>
      <c r="L18739" t="s">
        <v>17</v>
      </c>
      <c r="M18739" t="s">
        <v>217</v>
      </c>
    </row>
    <row r="18740" spans="1:13" x14ac:dyDescent="0.3">
      <c r="A18740" t="s">
        <v>3344</v>
      </c>
      <c r="C18740" t="s">
        <v>4328</v>
      </c>
      <c r="D18740">
        <v>37</v>
      </c>
      <c r="E18740" s="1">
        <v>1564197</v>
      </c>
      <c r="G18740" t="s">
        <v>571</v>
      </c>
      <c r="H18740" t="s">
        <v>4375</v>
      </c>
      <c r="I18740" t="s">
        <v>3346</v>
      </c>
      <c r="J18740" t="s">
        <v>1021</v>
      </c>
      <c r="K18740" t="s">
        <v>24</v>
      </c>
      <c r="L18740" t="s">
        <v>17</v>
      </c>
      <c r="M18740" t="s">
        <v>3347</v>
      </c>
    </row>
    <row r="18741" spans="1:13" x14ac:dyDescent="0.3">
      <c r="A18741" t="s">
        <v>3344</v>
      </c>
      <c r="C18741" t="s">
        <v>5155</v>
      </c>
      <c r="D18741">
        <v>14</v>
      </c>
      <c r="E18741" s="1">
        <v>313245</v>
      </c>
      <c r="G18741" t="s">
        <v>13</v>
      </c>
      <c r="H18741" t="s">
        <v>5325</v>
      </c>
      <c r="I18741" t="s">
        <v>3346</v>
      </c>
      <c r="J18741" t="s">
        <v>1021</v>
      </c>
      <c r="K18741" t="s">
        <v>24</v>
      </c>
      <c r="L18741" t="s">
        <v>17</v>
      </c>
      <c r="M18741" t="s">
        <v>105</v>
      </c>
    </row>
    <row r="18742" spans="1:13" x14ac:dyDescent="0.3">
      <c r="A18742" t="s">
        <v>3344</v>
      </c>
      <c r="C18742" t="s">
        <v>4395</v>
      </c>
      <c r="D18742">
        <v>23</v>
      </c>
      <c r="E18742" s="1">
        <v>1981632</v>
      </c>
      <c r="G18742" t="s">
        <v>13</v>
      </c>
      <c r="H18742" t="s">
        <v>4501</v>
      </c>
      <c r="I18742" t="s">
        <v>3346</v>
      </c>
      <c r="J18742" t="s">
        <v>1021</v>
      </c>
      <c r="K18742" t="s">
        <v>24</v>
      </c>
      <c r="L18742" t="s">
        <v>17</v>
      </c>
      <c r="M18742" t="s">
        <v>105</v>
      </c>
    </row>
    <row r="18743" spans="1:13" x14ac:dyDescent="0.3">
      <c r="A18743" t="s">
        <v>21872</v>
      </c>
      <c r="C18743" t="s">
        <v>30595</v>
      </c>
      <c r="D18743">
        <v>49</v>
      </c>
      <c r="E18743" s="1">
        <v>3500013</v>
      </c>
      <c r="G18743" t="s">
        <v>30624</v>
      </c>
      <c r="H18743" t="s">
        <v>30623</v>
      </c>
      <c r="I18743" t="s">
        <v>156</v>
      </c>
      <c r="J18743" t="s">
        <v>22</v>
      </c>
      <c r="K18743" t="s">
        <v>24</v>
      </c>
      <c r="L18743" t="s">
        <v>44</v>
      </c>
      <c r="M18743" t="s">
        <v>30625</v>
      </c>
    </row>
    <row r="18744" spans="1:13" x14ac:dyDescent="0.3">
      <c r="A18744" t="s">
        <v>21872</v>
      </c>
      <c r="C18744" t="s">
        <v>21714</v>
      </c>
      <c r="D18744">
        <v>4</v>
      </c>
      <c r="E18744" s="1">
        <v>126613</v>
      </c>
      <c r="G18744" t="s">
        <v>48</v>
      </c>
      <c r="H18744" t="s">
        <v>21873</v>
      </c>
      <c r="I18744" t="s">
        <v>156</v>
      </c>
      <c r="J18744" t="s">
        <v>22</v>
      </c>
      <c r="K18744" t="s">
        <v>24</v>
      </c>
      <c r="L18744" t="s">
        <v>44</v>
      </c>
      <c r="M18744" t="s">
        <v>331</v>
      </c>
    </row>
    <row r="18745" spans="1:13" x14ac:dyDescent="0.3">
      <c r="A18745" t="s">
        <v>36342</v>
      </c>
      <c r="C18745" t="s">
        <v>36334</v>
      </c>
      <c r="D18745">
        <v>36</v>
      </c>
      <c r="E18745" s="1">
        <v>100000</v>
      </c>
      <c r="G18745" t="s">
        <v>111</v>
      </c>
      <c r="H18745" t="s">
        <v>36343</v>
      </c>
      <c r="I18745" t="s">
        <v>287</v>
      </c>
      <c r="J18745" t="s">
        <v>288</v>
      </c>
      <c r="K18745" t="s">
        <v>24</v>
      </c>
      <c r="L18745" t="s">
        <v>25</v>
      </c>
      <c r="M18745" t="s">
        <v>6109</v>
      </c>
    </row>
    <row r="18746" spans="1:13" x14ac:dyDescent="0.3">
      <c r="A18746" t="s">
        <v>33658</v>
      </c>
      <c r="C18746" t="s">
        <v>33603</v>
      </c>
      <c r="D18746">
        <v>27</v>
      </c>
      <c r="E18746" s="1">
        <v>2173253</v>
      </c>
      <c r="G18746" t="s">
        <v>111</v>
      </c>
      <c r="H18746" t="s">
        <v>33659</v>
      </c>
      <c r="I18746" t="s">
        <v>1368</v>
      </c>
      <c r="J18746" t="s">
        <v>732</v>
      </c>
      <c r="K18746" t="s">
        <v>24</v>
      </c>
      <c r="L18746" t="s">
        <v>25</v>
      </c>
      <c r="M18746" t="s">
        <v>120</v>
      </c>
    </row>
    <row r="18747" spans="1:13" x14ac:dyDescent="0.3">
      <c r="A18747" t="s">
        <v>2877</v>
      </c>
      <c r="C18747" t="s">
        <v>2269</v>
      </c>
      <c r="D18747">
        <v>25</v>
      </c>
      <c r="E18747" s="1">
        <v>1320067</v>
      </c>
      <c r="G18747" t="s">
        <v>13</v>
      </c>
      <c r="H18747" t="s">
        <v>2878</v>
      </c>
      <c r="K18747" t="s">
        <v>429</v>
      </c>
      <c r="L18747" t="s">
        <v>38</v>
      </c>
      <c r="M18747" t="s">
        <v>450</v>
      </c>
    </row>
    <row r="18748" spans="1:13" x14ac:dyDescent="0.3">
      <c r="A18748" t="s">
        <v>5138</v>
      </c>
      <c r="C18748" t="s">
        <v>5025</v>
      </c>
      <c r="D18748">
        <v>2</v>
      </c>
      <c r="E18748" s="1">
        <v>99500</v>
      </c>
      <c r="G18748" t="s">
        <v>34</v>
      </c>
      <c r="H18748" t="s">
        <v>5139</v>
      </c>
      <c r="I18748" t="s">
        <v>2270</v>
      </c>
      <c r="J18748" t="s">
        <v>119</v>
      </c>
      <c r="K18748" t="s">
        <v>24</v>
      </c>
      <c r="L18748" t="s">
        <v>38</v>
      </c>
      <c r="M18748" t="s">
        <v>202</v>
      </c>
    </row>
    <row r="18749" spans="1:13" x14ac:dyDescent="0.3">
      <c r="A18749" t="s">
        <v>5138</v>
      </c>
      <c r="C18749" t="s">
        <v>15737</v>
      </c>
      <c r="D18749">
        <v>74</v>
      </c>
      <c r="E18749" s="1">
        <v>3653069</v>
      </c>
      <c r="G18749" t="s">
        <v>34</v>
      </c>
      <c r="H18749" t="s">
        <v>15888</v>
      </c>
      <c r="I18749" t="s">
        <v>2270</v>
      </c>
      <c r="J18749" t="s">
        <v>119</v>
      </c>
      <c r="K18749" t="s">
        <v>24</v>
      </c>
      <c r="L18749" t="s">
        <v>170</v>
      </c>
      <c r="M18749" t="s">
        <v>202</v>
      </c>
    </row>
    <row r="18750" spans="1:13" x14ac:dyDescent="0.3">
      <c r="A18750" t="s">
        <v>5138</v>
      </c>
      <c r="C18750" t="s">
        <v>8666</v>
      </c>
      <c r="D18750">
        <v>49</v>
      </c>
      <c r="E18750" s="1">
        <v>2496653</v>
      </c>
      <c r="G18750" t="s">
        <v>34</v>
      </c>
      <c r="H18750" t="s">
        <v>8699</v>
      </c>
      <c r="I18750" t="s">
        <v>2270</v>
      </c>
      <c r="J18750" t="s">
        <v>119</v>
      </c>
      <c r="K18750" t="s">
        <v>24</v>
      </c>
      <c r="L18750" t="s">
        <v>170</v>
      </c>
      <c r="M18750" t="s">
        <v>1226</v>
      </c>
    </row>
    <row r="18751" spans="1:13" x14ac:dyDescent="0.3">
      <c r="A18751" t="s">
        <v>5706</v>
      </c>
      <c r="C18751" t="s">
        <v>31181</v>
      </c>
      <c r="D18751">
        <v>24</v>
      </c>
      <c r="E18751" s="1">
        <v>3549350</v>
      </c>
      <c r="G18751" t="s">
        <v>21</v>
      </c>
      <c r="H18751" t="s">
        <v>31256</v>
      </c>
      <c r="I18751" t="s">
        <v>85</v>
      </c>
      <c r="J18751" t="s">
        <v>86</v>
      </c>
      <c r="K18751" t="s">
        <v>24</v>
      </c>
      <c r="L18751" t="s">
        <v>38</v>
      </c>
      <c r="M18751" t="s">
        <v>26</v>
      </c>
    </row>
    <row r="18752" spans="1:13" x14ac:dyDescent="0.3">
      <c r="A18752" t="s">
        <v>5706</v>
      </c>
      <c r="C18752" t="s">
        <v>5642</v>
      </c>
      <c r="D18752">
        <v>17</v>
      </c>
      <c r="E18752" s="1">
        <v>400000</v>
      </c>
      <c r="G18752" t="s">
        <v>34</v>
      </c>
      <c r="H18752" t="s">
        <v>5707</v>
      </c>
      <c r="I18752" t="s">
        <v>85</v>
      </c>
      <c r="J18752" t="s">
        <v>86</v>
      </c>
      <c r="K18752" t="s">
        <v>24</v>
      </c>
      <c r="L18752" t="s">
        <v>210</v>
      </c>
      <c r="M18752" t="s">
        <v>61</v>
      </c>
    </row>
    <row r="18753" spans="1:13" x14ac:dyDescent="0.3">
      <c r="A18753" t="s">
        <v>5706</v>
      </c>
      <c r="C18753" t="s">
        <v>22248</v>
      </c>
      <c r="D18753">
        <v>18</v>
      </c>
      <c r="E18753" s="1">
        <v>489562</v>
      </c>
      <c r="G18753" t="s">
        <v>34</v>
      </c>
      <c r="H18753" t="s">
        <v>22435</v>
      </c>
      <c r="I18753" t="s">
        <v>85</v>
      </c>
      <c r="J18753" t="s">
        <v>86</v>
      </c>
      <c r="K18753" t="s">
        <v>24</v>
      </c>
      <c r="L18753" t="s">
        <v>25</v>
      </c>
      <c r="M18753" t="s">
        <v>504</v>
      </c>
    </row>
    <row r="18754" spans="1:13" x14ac:dyDescent="0.3">
      <c r="A18754" t="s">
        <v>5706</v>
      </c>
      <c r="C18754" t="s">
        <v>21907</v>
      </c>
      <c r="D18754">
        <v>55</v>
      </c>
      <c r="E18754" s="1">
        <v>250000</v>
      </c>
      <c r="G18754" t="s">
        <v>21</v>
      </c>
      <c r="H18754" t="s">
        <v>21911</v>
      </c>
      <c r="I18754" t="s">
        <v>85</v>
      </c>
      <c r="J18754" t="s">
        <v>86</v>
      </c>
      <c r="K18754" t="s">
        <v>24</v>
      </c>
      <c r="L18754" t="s">
        <v>17</v>
      </c>
      <c r="M18754" t="s">
        <v>26</v>
      </c>
    </row>
    <row r="18755" spans="1:13" x14ac:dyDescent="0.3">
      <c r="A18755" t="s">
        <v>5706</v>
      </c>
      <c r="C18755" t="s">
        <v>16466</v>
      </c>
      <c r="D18755">
        <v>51</v>
      </c>
      <c r="E18755" s="1">
        <v>14750000</v>
      </c>
      <c r="G18755" t="s">
        <v>21</v>
      </c>
      <c r="H18755" t="s">
        <v>16465</v>
      </c>
      <c r="I18755" t="s">
        <v>85</v>
      </c>
      <c r="J18755" t="s">
        <v>86</v>
      </c>
      <c r="K18755" t="s">
        <v>24</v>
      </c>
      <c r="L18755" t="s">
        <v>38</v>
      </c>
      <c r="M18755" t="s">
        <v>26</v>
      </c>
    </row>
    <row r="18756" spans="1:13" x14ac:dyDescent="0.3">
      <c r="A18756" t="s">
        <v>5706</v>
      </c>
      <c r="C18756" t="s">
        <v>11813</v>
      </c>
      <c r="D18756">
        <v>27</v>
      </c>
      <c r="E18756" s="1">
        <v>1000000</v>
      </c>
      <c r="G18756" t="s">
        <v>34</v>
      </c>
      <c r="H18756" t="s">
        <v>12208</v>
      </c>
      <c r="I18756" t="s">
        <v>85</v>
      </c>
      <c r="J18756" t="s">
        <v>86</v>
      </c>
      <c r="K18756" t="s">
        <v>24</v>
      </c>
      <c r="L18756" t="s">
        <v>25</v>
      </c>
      <c r="M18756" t="s">
        <v>217</v>
      </c>
    </row>
    <row r="18757" spans="1:13" x14ac:dyDescent="0.3">
      <c r="A18757" t="s">
        <v>5706</v>
      </c>
      <c r="C18757" t="s">
        <v>11254</v>
      </c>
      <c r="D18757">
        <v>8</v>
      </c>
      <c r="E18757" s="1">
        <v>250000</v>
      </c>
      <c r="G18757" t="s">
        <v>21</v>
      </c>
      <c r="H18757" t="s">
        <v>11277</v>
      </c>
      <c r="I18757" t="s">
        <v>85</v>
      </c>
      <c r="J18757" t="s">
        <v>86</v>
      </c>
      <c r="K18757" t="s">
        <v>24</v>
      </c>
      <c r="L18757" t="s">
        <v>38</v>
      </c>
      <c r="M18757" t="s">
        <v>26</v>
      </c>
    </row>
    <row r="18758" spans="1:13" x14ac:dyDescent="0.3">
      <c r="A18758" t="s">
        <v>5706</v>
      </c>
      <c r="C18758" t="s">
        <v>34224</v>
      </c>
      <c r="D18758">
        <v>13</v>
      </c>
      <c r="E18758" s="1">
        <v>500000</v>
      </c>
      <c r="G18758" t="s">
        <v>34</v>
      </c>
      <c r="H18758" t="s">
        <v>34240</v>
      </c>
      <c r="I18758" t="s">
        <v>85</v>
      </c>
      <c r="J18758" t="s">
        <v>86</v>
      </c>
      <c r="K18758" t="s">
        <v>24</v>
      </c>
      <c r="L18758" t="s">
        <v>25</v>
      </c>
      <c r="M18758" t="s">
        <v>504</v>
      </c>
    </row>
    <row r="18759" spans="1:13" x14ac:dyDescent="0.3">
      <c r="A18759" t="s">
        <v>5706</v>
      </c>
      <c r="C18759" t="s">
        <v>18305</v>
      </c>
      <c r="D18759">
        <v>36</v>
      </c>
      <c r="E18759" s="1">
        <v>2063016</v>
      </c>
      <c r="G18759" t="s">
        <v>13</v>
      </c>
      <c r="H18759" t="s">
        <v>18327</v>
      </c>
      <c r="I18759" t="s">
        <v>85</v>
      </c>
      <c r="J18759" t="s">
        <v>86</v>
      </c>
      <c r="K18759" t="s">
        <v>24</v>
      </c>
      <c r="L18759" t="s">
        <v>38</v>
      </c>
      <c r="M18759" t="s">
        <v>87</v>
      </c>
    </row>
    <row r="18760" spans="1:13" x14ac:dyDescent="0.3">
      <c r="A18760" t="s">
        <v>14663</v>
      </c>
      <c r="C18760" t="s">
        <v>14619</v>
      </c>
      <c r="D18760">
        <v>36</v>
      </c>
      <c r="E18760" s="1">
        <v>3000000</v>
      </c>
      <c r="G18760" t="s">
        <v>34</v>
      </c>
      <c r="H18760" t="s">
        <v>14664</v>
      </c>
      <c r="I18760" t="s">
        <v>42</v>
      </c>
      <c r="K18760" t="s">
        <v>43</v>
      </c>
      <c r="L18760" t="s">
        <v>115</v>
      </c>
      <c r="M18760" t="s">
        <v>202</v>
      </c>
    </row>
    <row r="18761" spans="1:13" x14ac:dyDescent="0.3">
      <c r="A18761" t="s">
        <v>4803</v>
      </c>
      <c r="C18761" t="s">
        <v>29553</v>
      </c>
      <c r="D18761">
        <v>62</v>
      </c>
      <c r="E18761" s="1">
        <v>13660851</v>
      </c>
      <c r="G18761" t="s">
        <v>111</v>
      </c>
      <c r="H18761" t="s">
        <v>29756</v>
      </c>
      <c r="I18761" t="s">
        <v>397</v>
      </c>
      <c r="J18761" t="s">
        <v>119</v>
      </c>
      <c r="K18761" t="s">
        <v>24</v>
      </c>
      <c r="L18761" t="s">
        <v>25</v>
      </c>
      <c r="M18761" t="s">
        <v>120</v>
      </c>
    </row>
    <row r="18762" spans="1:13" x14ac:dyDescent="0.3">
      <c r="A18762" t="s">
        <v>4803</v>
      </c>
      <c r="C18762" t="s">
        <v>4681</v>
      </c>
      <c r="D18762">
        <v>27</v>
      </c>
      <c r="E18762" s="1">
        <v>910448</v>
      </c>
      <c r="G18762" t="s">
        <v>111</v>
      </c>
      <c r="H18762" t="s">
        <v>4804</v>
      </c>
      <c r="I18762" t="s">
        <v>397</v>
      </c>
      <c r="J18762" t="s">
        <v>119</v>
      </c>
      <c r="K18762" t="s">
        <v>24</v>
      </c>
      <c r="L18762" t="s">
        <v>25</v>
      </c>
      <c r="M18762" t="s">
        <v>120</v>
      </c>
    </row>
    <row r="18763" spans="1:13" x14ac:dyDescent="0.3">
      <c r="A18763" t="s">
        <v>34229</v>
      </c>
      <c r="C18763" t="s">
        <v>34224</v>
      </c>
      <c r="D18763">
        <v>6</v>
      </c>
      <c r="E18763" s="1">
        <v>102500</v>
      </c>
      <c r="G18763" t="s">
        <v>111</v>
      </c>
      <c r="H18763" t="s">
        <v>34230</v>
      </c>
      <c r="I18763" t="s">
        <v>319</v>
      </c>
      <c r="J18763" t="s">
        <v>22</v>
      </c>
      <c r="K18763" t="s">
        <v>24</v>
      </c>
      <c r="L18763" t="s">
        <v>25</v>
      </c>
      <c r="M18763" t="s">
        <v>6109</v>
      </c>
    </row>
    <row r="18764" spans="1:13" x14ac:dyDescent="0.3">
      <c r="A18764" t="s">
        <v>18225</v>
      </c>
      <c r="C18764" t="s">
        <v>18211</v>
      </c>
      <c r="D18764">
        <v>53</v>
      </c>
      <c r="E18764" s="1">
        <v>2103409</v>
      </c>
      <c r="G18764" t="s">
        <v>34</v>
      </c>
      <c r="H18764" t="s">
        <v>18226</v>
      </c>
      <c r="I18764" t="s">
        <v>85</v>
      </c>
      <c r="J18764" t="s">
        <v>86</v>
      </c>
      <c r="K18764" t="s">
        <v>24</v>
      </c>
      <c r="L18764" t="s">
        <v>210</v>
      </c>
      <c r="M18764" t="s">
        <v>61</v>
      </c>
    </row>
    <row r="18765" spans="1:13" x14ac:dyDescent="0.3">
      <c r="A18765" t="s">
        <v>5950</v>
      </c>
      <c r="C18765" t="s">
        <v>27408</v>
      </c>
      <c r="D18765">
        <v>15</v>
      </c>
      <c r="E18765" s="1">
        <v>500000</v>
      </c>
      <c r="G18765" t="s">
        <v>69</v>
      </c>
      <c r="H18765" t="s">
        <v>27549</v>
      </c>
      <c r="I18765" t="s">
        <v>867</v>
      </c>
      <c r="J18765" t="s">
        <v>280</v>
      </c>
      <c r="K18765" t="s">
        <v>24</v>
      </c>
      <c r="L18765" t="s">
        <v>25</v>
      </c>
      <c r="M18765" t="s">
        <v>221</v>
      </c>
    </row>
    <row r="18766" spans="1:13" x14ac:dyDescent="0.3">
      <c r="A18766" t="s">
        <v>5950</v>
      </c>
      <c r="C18766" t="s">
        <v>5881</v>
      </c>
      <c r="D18766">
        <v>24</v>
      </c>
      <c r="E18766" s="1">
        <v>597379</v>
      </c>
      <c r="G18766" t="s">
        <v>111</v>
      </c>
      <c r="H18766" t="s">
        <v>5951</v>
      </c>
      <c r="I18766" t="s">
        <v>867</v>
      </c>
      <c r="J18766" t="s">
        <v>280</v>
      </c>
      <c r="K18766" t="s">
        <v>24</v>
      </c>
      <c r="L18766" t="s">
        <v>25</v>
      </c>
      <c r="M18766" t="s">
        <v>232</v>
      </c>
    </row>
    <row r="18767" spans="1:13" x14ac:dyDescent="0.3">
      <c r="A18767" t="s">
        <v>1364</v>
      </c>
      <c r="C18767" t="s">
        <v>1275</v>
      </c>
      <c r="D18767">
        <v>11</v>
      </c>
      <c r="E18767" s="1">
        <v>225000</v>
      </c>
      <c r="G18767" t="s">
        <v>111</v>
      </c>
      <c r="H18767" t="s">
        <v>1365</v>
      </c>
      <c r="I18767" t="s">
        <v>156</v>
      </c>
      <c r="J18767" t="s">
        <v>22</v>
      </c>
      <c r="K18767" t="s">
        <v>24</v>
      </c>
      <c r="L18767" t="s">
        <v>25</v>
      </c>
      <c r="M18767" t="s">
        <v>141</v>
      </c>
    </row>
    <row r="18768" spans="1:13" x14ac:dyDescent="0.3">
      <c r="A18768" t="s">
        <v>1364</v>
      </c>
      <c r="C18768" t="s">
        <v>27925</v>
      </c>
      <c r="D18768">
        <v>24</v>
      </c>
      <c r="E18768" s="1">
        <v>1300000</v>
      </c>
      <c r="G18768" t="s">
        <v>111</v>
      </c>
      <c r="H18768" t="s">
        <v>28063</v>
      </c>
      <c r="I18768" t="s">
        <v>156</v>
      </c>
      <c r="J18768" t="s">
        <v>22</v>
      </c>
      <c r="K18768" t="s">
        <v>24</v>
      </c>
      <c r="L18768" t="s">
        <v>25</v>
      </c>
      <c r="M18768" t="s">
        <v>232</v>
      </c>
    </row>
    <row r="18769" spans="1:13" x14ac:dyDescent="0.3">
      <c r="A18769" t="s">
        <v>1364</v>
      </c>
      <c r="C18769" t="s">
        <v>27925</v>
      </c>
      <c r="D18769">
        <v>6</v>
      </c>
      <c r="E18769" s="1">
        <v>200000</v>
      </c>
      <c r="G18769" t="s">
        <v>111</v>
      </c>
      <c r="H18769" t="s">
        <v>68</v>
      </c>
      <c r="I18769" t="s">
        <v>156</v>
      </c>
      <c r="J18769" t="s">
        <v>22</v>
      </c>
      <c r="K18769" t="s">
        <v>24</v>
      </c>
      <c r="L18769" t="s">
        <v>25</v>
      </c>
      <c r="M18769" t="s">
        <v>141</v>
      </c>
    </row>
    <row r="18770" spans="1:13" x14ac:dyDescent="0.3">
      <c r="A18770" t="s">
        <v>1364</v>
      </c>
      <c r="C18770" t="s">
        <v>28282</v>
      </c>
      <c r="D18770">
        <v>23</v>
      </c>
      <c r="E18770" s="1">
        <v>1100000</v>
      </c>
      <c r="G18770" t="s">
        <v>111</v>
      </c>
      <c r="H18770" t="s">
        <v>68</v>
      </c>
      <c r="I18770" t="s">
        <v>156</v>
      </c>
      <c r="J18770" t="s">
        <v>22</v>
      </c>
      <c r="K18770" t="s">
        <v>24</v>
      </c>
      <c r="L18770" t="s">
        <v>25</v>
      </c>
      <c r="M18770" t="s">
        <v>1188</v>
      </c>
    </row>
    <row r="18771" spans="1:13" x14ac:dyDescent="0.3">
      <c r="A18771" t="s">
        <v>1364</v>
      </c>
      <c r="C18771" t="s">
        <v>3657</v>
      </c>
      <c r="D18771">
        <v>24</v>
      </c>
      <c r="E18771" s="1">
        <v>1266499</v>
      </c>
      <c r="G18771" t="s">
        <v>111</v>
      </c>
      <c r="H18771" t="s">
        <v>4041</v>
      </c>
      <c r="I18771" t="s">
        <v>156</v>
      </c>
      <c r="J18771" t="s">
        <v>22</v>
      </c>
      <c r="K18771" t="s">
        <v>24</v>
      </c>
      <c r="L18771" t="s">
        <v>25</v>
      </c>
      <c r="M18771" t="s">
        <v>141</v>
      </c>
    </row>
    <row r="18772" spans="1:13" x14ac:dyDescent="0.3">
      <c r="A18772" t="s">
        <v>1364</v>
      </c>
      <c r="C18772" t="s">
        <v>4681</v>
      </c>
      <c r="D18772">
        <v>24</v>
      </c>
      <c r="E18772" s="1">
        <v>1084000</v>
      </c>
      <c r="G18772" t="s">
        <v>111</v>
      </c>
      <c r="H18772" t="s">
        <v>3865</v>
      </c>
      <c r="I18772" t="s">
        <v>156</v>
      </c>
      <c r="J18772" t="s">
        <v>22</v>
      </c>
      <c r="K18772" t="s">
        <v>24</v>
      </c>
      <c r="L18772" t="s">
        <v>25</v>
      </c>
      <c r="M18772" t="s">
        <v>141</v>
      </c>
    </row>
    <row r="18773" spans="1:13" x14ac:dyDescent="0.3">
      <c r="A18773" t="s">
        <v>1364</v>
      </c>
      <c r="C18773" t="s">
        <v>23213</v>
      </c>
      <c r="D18773">
        <v>9</v>
      </c>
      <c r="E18773" s="1">
        <v>100000</v>
      </c>
      <c r="G18773" t="s">
        <v>111</v>
      </c>
      <c r="H18773" t="s">
        <v>23301</v>
      </c>
      <c r="I18773" t="s">
        <v>156</v>
      </c>
      <c r="J18773" t="s">
        <v>22</v>
      </c>
      <c r="K18773" t="s">
        <v>24</v>
      </c>
      <c r="L18773" t="s">
        <v>25</v>
      </c>
      <c r="M18773" t="s">
        <v>232</v>
      </c>
    </row>
    <row r="18774" spans="1:13" x14ac:dyDescent="0.3">
      <c r="A18774" t="s">
        <v>1364</v>
      </c>
      <c r="C18774" t="s">
        <v>22505</v>
      </c>
      <c r="D18774">
        <v>32</v>
      </c>
      <c r="E18774" s="1">
        <v>500020</v>
      </c>
      <c r="G18774" t="s">
        <v>111</v>
      </c>
      <c r="H18774" t="s">
        <v>22629</v>
      </c>
      <c r="I18774" t="s">
        <v>156</v>
      </c>
      <c r="J18774" t="s">
        <v>22</v>
      </c>
      <c r="K18774" t="s">
        <v>24</v>
      </c>
      <c r="L18774" t="s">
        <v>25</v>
      </c>
      <c r="M18774" t="s">
        <v>141</v>
      </c>
    </row>
    <row r="18775" spans="1:13" x14ac:dyDescent="0.3">
      <c r="A18775" t="s">
        <v>1364</v>
      </c>
      <c r="C18775" t="s">
        <v>12250</v>
      </c>
      <c r="D18775">
        <v>31</v>
      </c>
      <c r="E18775" s="1">
        <v>749492</v>
      </c>
      <c r="G18775" t="s">
        <v>111</v>
      </c>
      <c r="H18775" t="s">
        <v>12276</v>
      </c>
      <c r="I18775" t="s">
        <v>156</v>
      </c>
      <c r="J18775" t="s">
        <v>22</v>
      </c>
      <c r="K18775" t="s">
        <v>24</v>
      </c>
      <c r="L18775" t="s">
        <v>25</v>
      </c>
      <c r="M18775" t="s">
        <v>6109</v>
      </c>
    </row>
    <row r="18776" spans="1:13" x14ac:dyDescent="0.3">
      <c r="A18776" t="s">
        <v>1364</v>
      </c>
      <c r="C18776" t="s">
        <v>37047</v>
      </c>
      <c r="D18776">
        <v>44</v>
      </c>
      <c r="E18776" s="1">
        <v>1493522</v>
      </c>
      <c r="G18776" t="s">
        <v>111</v>
      </c>
      <c r="H18776" t="s">
        <v>37051</v>
      </c>
      <c r="I18776" t="s">
        <v>156</v>
      </c>
      <c r="J18776" t="s">
        <v>22</v>
      </c>
      <c r="K18776" t="s">
        <v>24</v>
      </c>
      <c r="L18776" t="s">
        <v>25</v>
      </c>
      <c r="M18776" t="s">
        <v>6109</v>
      </c>
    </row>
    <row r="18777" spans="1:13" x14ac:dyDescent="0.3">
      <c r="A18777" t="s">
        <v>1364</v>
      </c>
      <c r="C18777" t="s">
        <v>37529</v>
      </c>
      <c r="D18777">
        <v>24</v>
      </c>
      <c r="E18777" s="1">
        <v>643881</v>
      </c>
      <c r="G18777" t="s">
        <v>111</v>
      </c>
      <c r="H18777" t="s">
        <v>37565</v>
      </c>
      <c r="I18777" t="s">
        <v>156</v>
      </c>
      <c r="J18777" t="s">
        <v>22</v>
      </c>
      <c r="K18777" t="s">
        <v>24</v>
      </c>
      <c r="L18777" t="s">
        <v>25</v>
      </c>
      <c r="M18777" t="s">
        <v>120</v>
      </c>
    </row>
    <row r="18778" spans="1:13" x14ac:dyDescent="0.3">
      <c r="A18778" t="s">
        <v>1364</v>
      </c>
      <c r="C18778" t="s">
        <v>24785</v>
      </c>
      <c r="D18778">
        <v>40</v>
      </c>
      <c r="E18778" s="1">
        <v>1288000</v>
      </c>
      <c r="G18778" t="s">
        <v>111</v>
      </c>
      <c r="H18778" t="s">
        <v>970</v>
      </c>
      <c r="I18778" t="s">
        <v>156</v>
      </c>
      <c r="J18778" t="s">
        <v>22</v>
      </c>
      <c r="K18778" t="s">
        <v>24</v>
      </c>
      <c r="L18778" t="s">
        <v>25</v>
      </c>
      <c r="M18778" t="s">
        <v>120</v>
      </c>
    </row>
    <row r="18779" spans="1:13" x14ac:dyDescent="0.3">
      <c r="A18779" t="s">
        <v>1364</v>
      </c>
      <c r="C18779" t="s">
        <v>25248</v>
      </c>
      <c r="D18779">
        <v>8</v>
      </c>
      <c r="E18779" s="1">
        <v>50000</v>
      </c>
      <c r="G18779" t="s">
        <v>111</v>
      </c>
      <c r="H18779" t="s">
        <v>25268</v>
      </c>
      <c r="I18779" t="s">
        <v>156</v>
      </c>
      <c r="J18779" t="s">
        <v>22</v>
      </c>
      <c r="K18779" t="s">
        <v>24</v>
      </c>
      <c r="L18779" t="s">
        <v>25</v>
      </c>
      <c r="M18779" t="s">
        <v>120</v>
      </c>
    </row>
    <row r="18780" spans="1:13" x14ac:dyDescent="0.3">
      <c r="A18780" t="s">
        <v>1364</v>
      </c>
      <c r="C18780" t="s">
        <v>25127</v>
      </c>
      <c r="D18780">
        <v>12</v>
      </c>
      <c r="E18780" s="1">
        <v>75000</v>
      </c>
      <c r="G18780" t="s">
        <v>111</v>
      </c>
      <c r="H18780" t="s">
        <v>18365</v>
      </c>
      <c r="I18780" t="s">
        <v>156</v>
      </c>
      <c r="J18780" t="s">
        <v>22</v>
      </c>
      <c r="K18780" t="s">
        <v>24</v>
      </c>
      <c r="L18780" t="s">
        <v>25</v>
      </c>
      <c r="M18780" t="s">
        <v>120</v>
      </c>
    </row>
    <row r="18781" spans="1:13" x14ac:dyDescent="0.3">
      <c r="A18781" t="s">
        <v>1364</v>
      </c>
      <c r="C18781" t="s">
        <v>25374</v>
      </c>
      <c r="D18781">
        <v>12</v>
      </c>
      <c r="E18781" s="1">
        <v>285000</v>
      </c>
      <c r="G18781" t="s">
        <v>111</v>
      </c>
      <c r="H18781" t="s">
        <v>25392</v>
      </c>
      <c r="I18781" t="s">
        <v>156</v>
      </c>
      <c r="J18781" t="s">
        <v>22</v>
      </c>
      <c r="K18781" t="s">
        <v>24</v>
      </c>
      <c r="L18781" t="s">
        <v>25</v>
      </c>
      <c r="M18781" t="s">
        <v>120</v>
      </c>
    </row>
    <row r="18782" spans="1:13" x14ac:dyDescent="0.3">
      <c r="A18782" t="s">
        <v>1364</v>
      </c>
      <c r="C18782" t="s">
        <v>25932</v>
      </c>
      <c r="D18782">
        <v>12</v>
      </c>
      <c r="E18782" s="1">
        <v>150000</v>
      </c>
      <c r="G18782" t="s">
        <v>111</v>
      </c>
      <c r="H18782" t="s">
        <v>25953</v>
      </c>
      <c r="I18782" t="s">
        <v>156</v>
      </c>
      <c r="J18782" t="s">
        <v>22</v>
      </c>
      <c r="K18782" t="s">
        <v>24</v>
      </c>
      <c r="L18782" t="s">
        <v>25</v>
      </c>
      <c r="M18782" t="s">
        <v>120</v>
      </c>
    </row>
    <row r="18783" spans="1:13" x14ac:dyDescent="0.3">
      <c r="A18783" t="s">
        <v>1364</v>
      </c>
      <c r="C18783" t="s">
        <v>25932</v>
      </c>
      <c r="D18783">
        <v>12</v>
      </c>
      <c r="E18783" s="1">
        <v>150000</v>
      </c>
      <c r="G18783" t="s">
        <v>111</v>
      </c>
      <c r="H18783" t="s">
        <v>77</v>
      </c>
      <c r="I18783" t="s">
        <v>156</v>
      </c>
      <c r="J18783" t="s">
        <v>22</v>
      </c>
      <c r="K18783" t="s">
        <v>24</v>
      </c>
      <c r="L18783" t="s">
        <v>25</v>
      </c>
      <c r="M18783" t="s">
        <v>120</v>
      </c>
    </row>
    <row r="18784" spans="1:13" x14ac:dyDescent="0.3">
      <c r="A18784" t="s">
        <v>1364</v>
      </c>
      <c r="C18784" t="s">
        <v>19936</v>
      </c>
      <c r="D18784">
        <v>12</v>
      </c>
      <c r="E18784" s="1">
        <v>150000</v>
      </c>
      <c r="G18784" t="s">
        <v>111</v>
      </c>
      <c r="H18784" t="s">
        <v>7551</v>
      </c>
      <c r="I18784" t="s">
        <v>156</v>
      </c>
      <c r="J18784" t="s">
        <v>22</v>
      </c>
      <c r="K18784" t="s">
        <v>24</v>
      </c>
      <c r="L18784" t="s">
        <v>25</v>
      </c>
      <c r="M18784" t="s">
        <v>120</v>
      </c>
    </row>
    <row r="18785" spans="1:13" x14ac:dyDescent="0.3">
      <c r="A18785" t="s">
        <v>1364</v>
      </c>
      <c r="C18785" t="s">
        <v>15468</v>
      </c>
      <c r="D18785">
        <v>12</v>
      </c>
      <c r="E18785" s="1">
        <v>150000</v>
      </c>
      <c r="G18785" t="s">
        <v>111</v>
      </c>
      <c r="H18785" t="s">
        <v>7551</v>
      </c>
      <c r="I18785" t="s">
        <v>156</v>
      </c>
      <c r="J18785" t="s">
        <v>22</v>
      </c>
      <c r="K18785" t="s">
        <v>24</v>
      </c>
      <c r="L18785" t="s">
        <v>25</v>
      </c>
      <c r="M18785" t="s">
        <v>120</v>
      </c>
    </row>
    <row r="18786" spans="1:13" x14ac:dyDescent="0.3">
      <c r="A18786" t="s">
        <v>1364</v>
      </c>
      <c r="C18786" t="s">
        <v>14030</v>
      </c>
      <c r="D18786">
        <v>12</v>
      </c>
      <c r="E18786" s="1">
        <v>200000</v>
      </c>
      <c r="G18786" t="s">
        <v>111</v>
      </c>
      <c r="H18786" t="s">
        <v>14070</v>
      </c>
      <c r="I18786" t="s">
        <v>156</v>
      </c>
      <c r="J18786" t="s">
        <v>22</v>
      </c>
      <c r="K18786" t="s">
        <v>24</v>
      </c>
      <c r="L18786" t="s">
        <v>25</v>
      </c>
      <c r="M18786" t="s">
        <v>120</v>
      </c>
    </row>
    <row r="18787" spans="1:13" x14ac:dyDescent="0.3">
      <c r="A18787" t="s">
        <v>1364</v>
      </c>
      <c r="C18787" t="s">
        <v>7515</v>
      </c>
      <c r="D18787">
        <v>12</v>
      </c>
      <c r="E18787" s="1">
        <v>100000</v>
      </c>
      <c r="G18787" t="s">
        <v>111</v>
      </c>
      <c r="H18787" t="s">
        <v>7551</v>
      </c>
      <c r="I18787" t="s">
        <v>156</v>
      </c>
      <c r="J18787" t="s">
        <v>22</v>
      </c>
      <c r="K18787" t="s">
        <v>24</v>
      </c>
      <c r="L18787" t="s">
        <v>25</v>
      </c>
      <c r="M18787" t="s">
        <v>120</v>
      </c>
    </row>
    <row r="18788" spans="1:13" x14ac:dyDescent="0.3">
      <c r="A18788" t="s">
        <v>116</v>
      </c>
      <c r="C18788" t="s">
        <v>2269</v>
      </c>
      <c r="D18788">
        <v>35</v>
      </c>
      <c r="E18788" s="1">
        <v>9412003</v>
      </c>
      <c r="G18788" t="s">
        <v>111</v>
      </c>
      <c r="H18788" t="s">
        <v>1360</v>
      </c>
      <c r="I18788" t="s">
        <v>118</v>
      </c>
      <c r="J18788" t="s">
        <v>119</v>
      </c>
      <c r="K18788" t="s">
        <v>24</v>
      </c>
      <c r="L18788" t="s">
        <v>25</v>
      </c>
      <c r="M18788" t="s">
        <v>120</v>
      </c>
    </row>
    <row r="18789" spans="1:13" x14ac:dyDescent="0.3">
      <c r="A18789" t="s">
        <v>116</v>
      </c>
      <c r="C18789" t="s">
        <v>14</v>
      </c>
      <c r="D18789">
        <v>11</v>
      </c>
      <c r="E18789" s="1">
        <v>558561</v>
      </c>
      <c r="G18789" t="s">
        <v>111</v>
      </c>
      <c r="H18789" t="s">
        <v>117</v>
      </c>
      <c r="I18789" t="s">
        <v>118</v>
      </c>
      <c r="J18789" t="s">
        <v>119</v>
      </c>
      <c r="K18789" t="s">
        <v>24</v>
      </c>
      <c r="L18789" t="s">
        <v>25</v>
      </c>
      <c r="M18789" t="s">
        <v>120</v>
      </c>
    </row>
    <row r="18790" spans="1:13" x14ac:dyDescent="0.3">
      <c r="A18790" t="s">
        <v>116</v>
      </c>
      <c r="C18790" t="s">
        <v>14</v>
      </c>
      <c r="D18790">
        <v>4</v>
      </c>
      <c r="E18790" s="1">
        <v>100000</v>
      </c>
      <c r="G18790" t="s">
        <v>111</v>
      </c>
      <c r="H18790" t="s">
        <v>158</v>
      </c>
      <c r="I18790" t="s">
        <v>118</v>
      </c>
      <c r="J18790" t="s">
        <v>119</v>
      </c>
      <c r="K18790" t="s">
        <v>24</v>
      </c>
      <c r="L18790" t="s">
        <v>25</v>
      </c>
      <c r="M18790" t="s">
        <v>120</v>
      </c>
    </row>
    <row r="18791" spans="1:13" x14ac:dyDescent="0.3">
      <c r="A18791" t="s">
        <v>116</v>
      </c>
      <c r="C18791" t="s">
        <v>28282</v>
      </c>
      <c r="D18791">
        <v>12</v>
      </c>
      <c r="E18791" s="1">
        <v>150000</v>
      </c>
      <c r="G18791" t="s">
        <v>111</v>
      </c>
      <c r="H18791" t="s">
        <v>28351</v>
      </c>
      <c r="I18791" t="s">
        <v>118</v>
      </c>
      <c r="J18791" t="s">
        <v>119</v>
      </c>
      <c r="K18791" t="s">
        <v>24</v>
      </c>
      <c r="L18791" t="s">
        <v>25</v>
      </c>
      <c r="M18791" t="s">
        <v>120</v>
      </c>
    </row>
    <row r="18792" spans="1:13" x14ac:dyDescent="0.3">
      <c r="A18792" t="s">
        <v>116</v>
      </c>
      <c r="C18792" t="s">
        <v>28282</v>
      </c>
      <c r="D18792">
        <v>20</v>
      </c>
      <c r="E18792" s="1">
        <v>201999</v>
      </c>
      <c r="G18792" t="s">
        <v>111</v>
      </c>
      <c r="H18792" t="s">
        <v>27342</v>
      </c>
      <c r="I18792" t="s">
        <v>118</v>
      </c>
      <c r="J18792" t="s">
        <v>119</v>
      </c>
      <c r="K18792" t="s">
        <v>24</v>
      </c>
      <c r="L18792" t="s">
        <v>25</v>
      </c>
      <c r="M18792" t="s">
        <v>120</v>
      </c>
    </row>
    <row r="18793" spans="1:13" x14ac:dyDescent="0.3">
      <c r="A18793" t="s">
        <v>116</v>
      </c>
      <c r="C18793" t="s">
        <v>29426</v>
      </c>
      <c r="D18793">
        <v>30</v>
      </c>
      <c r="E18793" s="1">
        <v>1000015</v>
      </c>
      <c r="G18793" t="s">
        <v>111</v>
      </c>
      <c r="H18793" t="s">
        <v>28631</v>
      </c>
      <c r="I18793" t="s">
        <v>118</v>
      </c>
      <c r="J18793" t="s">
        <v>119</v>
      </c>
      <c r="K18793" t="s">
        <v>24</v>
      </c>
      <c r="L18793" t="s">
        <v>25</v>
      </c>
      <c r="M18793" t="s">
        <v>120</v>
      </c>
    </row>
    <row r="18794" spans="1:13" x14ac:dyDescent="0.3">
      <c r="A18794" t="s">
        <v>116</v>
      </c>
      <c r="C18794" t="s">
        <v>5881</v>
      </c>
      <c r="D18794">
        <v>26</v>
      </c>
      <c r="E18794" s="1">
        <v>90000</v>
      </c>
      <c r="G18794" t="s">
        <v>111</v>
      </c>
      <c r="H18794" t="s">
        <v>4846</v>
      </c>
      <c r="I18794" t="s">
        <v>118</v>
      </c>
      <c r="J18794" t="s">
        <v>119</v>
      </c>
      <c r="K18794" t="s">
        <v>24</v>
      </c>
      <c r="L18794" t="s">
        <v>25</v>
      </c>
      <c r="M18794" t="s">
        <v>232</v>
      </c>
    </row>
    <row r="18795" spans="1:13" x14ac:dyDescent="0.3">
      <c r="A18795" t="s">
        <v>116</v>
      </c>
      <c r="C18795" t="s">
        <v>11317</v>
      </c>
      <c r="D18795">
        <v>19</v>
      </c>
      <c r="E18795" s="1">
        <v>100000</v>
      </c>
      <c r="G18795" t="s">
        <v>111</v>
      </c>
      <c r="H18795" t="s">
        <v>11410</v>
      </c>
      <c r="I18795" t="s">
        <v>118</v>
      </c>
      <c r="J18795" t="s">
        <v>119</v>
      </c>
      <c r="K18795" t="s">
        <v>24</v>
      </c>
      <c r="L18795" t="s">
        <v>25</v>
      </c>
      <c r="M18795" t="s">
        <v>120</v>
      </c>
    </row>
    <row r="18796" spans="1:13" x14ac:dyDescent="0.3">
      <c r="A18796" t="s">
        <v>116</v>
      </c>
      <c r="C18796" t="s">
        <v>35729</v>
      </c>
      <c r="D18796">
        <v>12</v>
      </c>
      <c r="E18796" s="1">
        <v>1200000</v>
      </c>
      <c r="G18796" t="s">
        <v>111</v>
      </c>
      <c r="H18796" t="s">
        <v>35776</v>
      </c>
      <c r="I18796" t="s">
        <v>118</v>
      </c>
      <c r="J18796" t="s">
        <v>119</v>
      </c>
      <c r="K18796" t="s">
        <v>24</v>
      </c>
      <c r="L18796" t="s">
        <v>25</v>
      </c>
      <c r="M18796" t="s">
        <v>120</v>
      </c>
    </row>
    <row r="18797" spans="1:13" x14ac:dyDescent="0.3">
      <c r="A18797" t="s">
        <v>9456</v>
      </c>
      <c r="C18797" t="s">
        <v>27614</v>
      </c>
      <c r="D18797">
        <v>22</v>
      </c>
      <c r="E18797" s="1">
        <v>596828</v>
      </c>
      <c r="G18797" t="s">
        <v>69</v>
      </c>
      <c r="H18797" t="s">
        <v>27629</v>
      </c>
      <c r="I18797" t="s">
        <v>22</v>
      </c>
      <c r="J18797" t="s">
        <v>23</v>
      </c>
      <c r="K18797" t="s">
        <v>24</v>
      </c>
      <c r="L18797" t="s">
        <v>17</v>
      </c>
      <c r="M18797" t="s">
        <v>221</v>
      </c>
    </row>
    <row r="18798" spans="1:13" x14ac:dyDescent="0.3">
      <c r="A18798" t="s">
        <v>9456</v>
      </c>
      <c r="C18798" t="s">
        <v>21714</v>
      </c>
      <c r="D18798">
        <v>20</v>
      </c>
      <c r="E18798" s="1">
        <v>400000</v>
      </c>
      <c r="G18798" t="s">
        <v>111</v>
      </c>
      <c r="H18798" t="s">
        <v>21848</v>
      </c>
      <c r="I18798" t="s">
        <v>22</v>
      </c>
      <c r="J18798" t="s">
        <v>23</v>
      </c>
      <c r="K18798" t="s">
        <v>24</v>
      </c>
      <c r="L18798" t="s">
        <v>25</v>
      </c>
      <c r="M18798" t="s">
        <v>87</v>
      </c>
    </row>
    <row r="18799" spans="1:13" x14ac:dyDescent="0.3">
      <c r="A18799" t="s">
        <v>9456</v>
      </c>
      <c r="C18799" t="s">
        <v>9396</v>
      </c>
      <c r="D18799">
        <v>37</v>
      </c>
      <c r="E18799" s="1">
        <v>1371407</v>
      </c>
      <c r="G18799" t="s">
        <v>748</v>
      </c>
      <c r="H18799" t="s">
        <v>9457</v>
      </c>
      <c r="I18799" t="s">
        <v>22</v>
      </c>
      <c r="J18799" t="s">
        <v>23</v>
      </c>
      <c r="K18799" t="s">
        <v>24</v>
      </c>
      <c r="L18799" t="s">
        <v>25</v>
      </c>
      <c r="M18799" t="s">
        <v>8844</v>
      </c>
    </row>
    <row r="18800" spans="1:13" x14ac:dyDescent="0.3">
      <c r="A18800" t="s">
        <v>9456</v>
      </c>
      <c r="C18800" t="s">
        <v>33438</v>
      </c>
      <c r="D18800">
        <v>41</v>
      </c>
      <c r="E18800" s="1">
        <v>2284771</v>
      </c>
      <c r="G18800" t="s">
        <v>111</v>
      </c>
      <c r="H18800" t="s">
        <v>33445</v>
      </c>
      <c r="I18800" t="s">
        <v>22</v>
      </c>
      <c r="J18800" t="s">
        <v>23</v>
      </c>
      <c r="K18800" t="s">
        <v>24</v>
      </c>
      <c r="L18800" t="s">
        <v>25</v>
      </c>
      <c r="M18800" t="s">
        <v>87</v>
      </c>
    </row>
    <row r="18801" spans="1:13" x14ac:dyDescent="0.3">
      <c r="A18801" t="s">
        <v>30785</v>
      </c>
      <c r="C18801" t="s">
        <v>30756</v>
      </c>
      <c r="D18801">
        <v>2</v>
      </c>
      <c r="E18801" s="1">
        <v>20000</v>
      </c>
      <c r="G18801" t="s">
        <v>111</v>
      </c>
      <c r="H18801" t="s">
        <v>30786</v>
      </c>
      <c r="I18801" t="s">
        <v>80</v>
      </c>
      <c r="J18801" t="s">
        <v>81</v>
      </c>
      <c r="K18801" t="s">
        <v>24</v>
      </c>
      <c r="L18801" t="s">
        <v>25</v>
      </c>
      <c r="M18801" t="s">
        <v>232</v>
      </c>
    </row>
    <row r="18802" spans="1:13" x14ac:dyDescent="0.3">
      <c r="A18802" t="s">
        <v>4253</v>
      </c>
      <c r="C18802" t="s">
        <v>29922</v>
      </c>
      <c r="D18802">
        <v>35</v>
      </c>
      <c r="E18802" s="1">
        <v>1067759</v>
      </c>
      <c r="G18802" t="s">
        <v>34</v>
      </c>
      <c r="H18802" t="s">
        <v>30231</v>
      </c>
      <c r="I18802" t="s">
        <v>164</v>
      </c>
      <c r="J18802" t="s">
        <v>165</v>
      </c>
      <c r="K18802" t="s">
        <v>24</v>
      </c>
      <c r="L18802" t="s">
        <v>38</v>
      </c>
      <c r="M18802" t="s">
        <v>217</v>
      </c>
    </row>
    <row r="18803" spans="1:13" x14ac:dyDescent="0.3">
      <c r="A18803" t="s">
        <v>4253</v>
      </c>
      <c r="C18803" t="s">
        <v>3657</v>
      </c>
      <c r="D18803">
        <v>15</v>
      </c>
      <c r="E18803" s="1">
        <v>1239798</v>
      </c>
      <c r="G18803" t="s">
        <v>34</v>
      </c>
      <c r="H18803" t="s">
        <v>4254</v>
      </c>
      <c r="I18803" t="s">
        <v>164</v>
      </c>
      <c r="J18803" t="s">
        <v>165</v>
      </c>
      <c r="K18803" t="s">
        <v>24</v>
      </c>
      <c r="L18803" t="s">
        <v>38</v>
      </c>
      <c r="M18803" t="s">
        <v>217</v>
      </c>
    </row>
    <row r="18804" spans="1:13" x14ac:dyDescent="0.3">
      <c r="A18804" t="s">
        <v>9092</v>
      </c>
      <c r="C18804" t="s">
        <v>16755</v>
      </c>
      <c r="D18804">
        <v>10</v>
      </c>
      <c r="E18804" s="1">
        <v>50000</v>
      </c>
      <c r="G18804" t="s">
        <v>111</v>
      </c>
      <c r="H18804" t="s">
        <v>16163</v>
      </c>
      <c r="I18804" t="s">
        <v>7727</v>
      </c>
      <c r="J18804" t="s">
        <v>119</v>
      </c>
      <c r="K18804" t="s">
        <v>24</v>
      </c>
      <c r="L18804" t="s">
        <v>25</v>
      </c>
      <c r="M18804" t="s">
        <v>120</v>
      </c>
    </row>
    <row r="18805" spans="1:13" x14ac:dyDescent="0.3">
      <c r="A18805" t="s">
        <v>9092</v>
      </c>
      <c r="C18805" t="s">
        <v>10589</v>
      </c>
      <c r="D18805">
        <v>7</v>
      </c>
      <c r="E18805" s="1">
        <v>80426</v>
      </c>
      <c r="G18805" t="s">
        <v>111</v>
      </c>
      <c r="H18805" t="s">
        <v>10854</v>
      </c>
      <c r="I18805" t="s">
        <v>7727</v>
      </c>
      <c r="J18805" t="s">
        <v>119</v>
      </c>
      <c r="K18805" t="s">
        <v>24</v>
      </c>
      <c r="L18805" t="s">
        <v>25</v>
      </c>
      <c r="M18805" t="s">
        <v>120</v>
      </c>
    </row>
    <row r="18806" spans="1:13" x14ac:dyDescent="0.3">
      <c r="A18806" t="s">
        <v>9092</v>
      </c>
      <c r="C18806" t="s">
        <v>10083</v>
      </c>
      <c r="D18806">
        <v>1</v>
      </c>
      <c r="E18806" s="1">
        <v>1860</v>
      </c>
      <c r="G18806" t="s">
        <v>111</v>
      </c>
      <c r="H18806" t="s">
        <v>10254</v>
      </c>
      <c r="I18806" t="s">
        <v>7727</v>
      </c>
      <c r="J18806" t="s">
        <v>119</v>
      </c>
      <c r="K18806" t="s">
        <v>24</v>
      </c>
      <c r="L18806" t="s">
        <v>25</v>
      </c>
      <c r="M18806" t="s">
        <v>120</v>
      </c>
    </row>
    <row r="18807" spans="1:13" x14ac:dyDescent="0.3">
      <c r="A18807" t="s">
        <v>9092</v>
      </c>
      <c r="C18807" t="s">
        <v>8962</v>
      </c>
      <c r="D18807">
        <v>1</v>
      </c>
      <c r="E18807" s="1">
        <v>2884</v>
      </c>
      <c r="G18807" t="s">
        <v>111</v>
      </c>
      <c r="H18807" t="s">
        <v>9085</v>
      </c>
      <c r="I18807" t="s">
        <v>7727</v>
      </c>
      <c r="J18807" t="s">
        <v>119</v>
      </c>
      <c r="K18807" t="s">
        <v>24</v>
      </c>
      <c r="L18807" t="s">
        <v>25</v>
      </c>
      <c r="M18807" t="s">
        <v>120</v>
      </c>
    </row>
    <row r="18808" spans="1:13" x14ac:dyDescent="0.3">
      <c r="A18808" t="s">
        <v>9092</v>
      </c>
      <c r="C18808" t="s">
        <v>34627</v>
      </c>
      <c r="D18808">
        <v>58</v>
      </c>
      <c r="E18808" s="1">
        <v>3772190</v>
      </c>
      <c r="G18808" t="s">
        <v>111</v>
      </c>
      <c r="H18808" t="s">
        <v>34666</v>
      </c>
      <c r="I18808" t="s">
        <v>7727</v>
      </c>
      <c r="J18808" t="s">
        <v>119</v>
      </c>
      <c r="K18808" t="s">
        <v>24</v>
      </c>
      <c r="L18808" t="s">
        <v>25</v>
      </c>
      <c r="M18808" t="s">
        <v>120</v>
      </c>
    </row>
    <row r="18809" spans="1:13" x14ac:dyDescent="0.3">
      <c r="A18809" t="s">
        <v>16816</v>
      </c>
      <c r="C18809" t="s">
        <v>16755</v>
      </c>
      <c r="D18809">
        <v>36</v>
      </c>
      <c r="E18809" s="1">
        <v>398771</v>
      </c>
      <c r="G18809" t="s">
        <v>69</v>
      </c>
      <c r="H18809" t="s">
        <v>16817</v>
      </c>
      <c r="I18809" t="s">
        <v>506</v>
      </c>
      <c r="K18809" t="s">
        <v>96</v>
      </c>
      <c r="L18809" t="s">
        <v>248</v>
      </c>
      <c r="M18809" t="s">
        <v>39</v>
      </c>
    </row>
    <row r="18810" spans="1:13" x14ac:dyDescent="0.3">
      <c r="A18810" t="s">
        <v>20859</v>
      </c>
      <c r="C18810" t="s">
        <v>20542</v>
      </c>
      <c r="D18810">
        <v>3</v>
      </c>
      <c r="E18810" s="1">
        <v>12440</v>
      </c>
      <c r="G18810" t="s">
        <v>34</v>
      </c>
      <c r="H18810" t="s">
        <v>6143</v>
      </c>
      <c r="I18810" t="s">
        <v>20860</v>
      </c>
      <c r="J18810" t="s">
        <v>627</v>
      </c>
      <c r="K18810" t="s">
        <v>24</v>
      </c>
      <c r="L18810" t="s">
        <v>25</v>
      </c>
      <c r="M18810" t="s">
        <v>6146</v>
      </c>
    </row>
    <row r="18811" spans="1:13" x14ac:dyDescent="0.3">
      <c r="A18811" t="s">
        <v>15325</v>
      </c>
      <c r="C18811" t="s">
        <v>15182</v>
      </c>
      <c r="D18811">
        <v>5</v>
      </c>
      <c r="E18811" s="1">
        <v>35253</v>
      </c>
      <c r="G18811" t="s">
        <v>34</v>
      </c>
      <c r="H18811" t="s">
        <v>6143</v>
      </c>
      <c r="I18811" t="s">
        <v>658</v>
      </c>
      <c r="J18811" t="s">
        <v>119</v>
      </c>
      <c r="K18811" t="s">
        <v>24</v>
      </c>
      <c r="L18811" t="s">
        <v>25</v>
      </c>
      <c r="M18811" t="s">
        <v>6146</v>
      </c>
    </row>
    <row r="18812" spans="1:13" x14ac:dyDescent="0.3">
      <c r="A18812" t="s">
        <v>15325</v>
      </c>
      <c r="C18812" t="s">
        <v>15182</v>
      </c>
      <c r="D18812">
        <v>5</v>
      </c>
      <c r="E18812" s="1">
        <v>94515</v>
      </c>
      <c r="G18812" t="s">
        <v>34</v>
      </c>
      <c r="H18812" t="s">
        <v>6143</v>
      </c>
      <c r="I18812" t="s">
        <v>658</v>
      </c>
      <c r="J18812" t="s">
        <v>119</v>
      </c>
      <c r="K18812" t="s">
        <v>24</v>
      </c>
      <c r="L18812" t="s">
        <v>25</v>
      </c>
      <c r="M18812" t="s">
        <v>6146</v>
      </c>
    </row>
    <row r="18813" spans="1:13" x14ac:dyDescent="0.3">
      <c r="A18813" t="s">
        <v>15325</v>
      </c>
      <c r="C18813" t="s">
        <v>15182</v>
      </c>
      <c r="D18813">
        <v>5</v>
      </c>
      <c r="E18813" s="1">
        <v>1900</v>
      </c>
      <c r="G18813" t="s">
        <v>34</v>
      </c>
      <c r="H18813" t="s">
        <v>6143</v>
      </c>
      <c r="I18813" t="s">
        <v>658</v>
      </c>
      <c r="J18813" t="s">
        <v>119</v>
      </c>
      <c r="K18813" t="s">
        <v>24</v>
      </c>
      <c r="L18813" t="s">
        <v>25</v>
      </c>
      <c r="M18813" t="s">
        <v>6146</v>
      </c>
    </row>
    <row r="18814" spans="1:13" x14ac:dyDescent="0.3">
      <c r="A18814" t="s">
        <v>9538</v>
      </c>
      <c r="C18814" t="s">
        <v>9396</v>
      </c>
      <c r="D18814">
        <v>16</v>
      </c>
      <c r="E18814" s="1">
        <v>200000</v>
      </c>
      <c r="G18814" t="s">
        <v>111</v>
      </c>
      <c r="H18814" t="s">
        <v>9533</v>
      </c>
      <c r="I18814" t="s">
        <v>658</v>
      </c>
      <c r="J18814" t="s">
        <v>30</v>
      </c>
      <c r="K18814" t="s">
        <v>24</v>
      </c>
      <c r="L18814" t="s">
        <v>25</v>
      </c>
      <c r="M18814" t="s">
        <v>120</v>
      </c>
    </row>
    <row r="18815" spans="1:13" x14ac:dyDescent="0.3">
      <c r="A18815" t="s">
        <v>13767</v>
      </c>
      <c r="C18815" t="s">
        <v>13456</v>
      </c>
      <c r="D18815">
        <v>7</v>
      </c>
      <c r="E18815" s="1">
        <v>61615</v>
      </c>
      <c r="G18815" t="s">
        <v>34</v>
      </c>
      <c r="H18815" t="s">
        <v>6143</v>
      </c>
      <c r="I18815" t="s">
        <v>658</v>
      </c>
      <c r="J18815" t="s">
        <v>30</v>
      </c>
      <c r="K18815" t="s">
        <v>24</v>
      </c>
      <c r="L18815" t="s">
        <v>25</v>
      </c>
      <c r="M18815" t="s">
        <v>6146</v>
      </c>
    </row>
    <row r="18816" spans="1:13" x14ac:dyDescent="0.3">
      <c r="A18816" t="s">
        <v>19433</v>
      </c>
      <c r="C18816" t="s">
        <v>19404</v>
      </c>
      <c r="D18816">
        <v>12</v>
      </c>
      <c r="E18816" s="1">
        <v>11924</v>
      </c>
      <c r="G18816" t="s">
        <v>34</v>
      </c>
      <c r="H18816" t="s">
        <v>12998</v>
      </c>
      <c r="I18816" t="s">
        <v>4307</v>
      </c>
      <c r="J18816" t="s">
        <v>761</v>
      </c>
      <c r="K18816" t="s">
        <v>24</v>
      </c>
      <c r="L18816" t="s">
        <v>25</v>
      </c>
      <c r="M18816" t="s">
        <v>6146</v>
      </c>
    </row>
    <row r="18817" spans="1:13" x14ac:dyDescent="0.3">
      <c r="A18817" t="s">
        <v>19433</v>
      </c>
      <c r="C18817" t="s">
        <v>31300</v>
      </c>
      <c r="D18817">
        <v>12</v>
      </c>
      <c r="E18817" s="1">
        <v>14720</v>
      </c>
      <c r="G18817" t="s">
        <v>34</v>
      </c>
      <c r="H18817" t="s">
        <v>12998</v>
      </c>
      <c r="I18817" t="s">
        <v>4307</v>
      </c>
      <c r="J18817" t="s">
        <v>761</v>
      </c>
      <c r="K18817" t="s">
        <v>24</v>
      </c>
      <c r="L18817" t="s">
        <v>25</v>
      </c>
      <c r="M18817" t="s">
        <v>6146</v>
      </c>
    </row>
    <row r="18818" spans="1:13" x14ac:dyDescent="0.3">
      <c r="A18818" t="s">
        <v>20141</v>
      </c>
      <c r="C18818" t="s">
        <v>20121</v>
      </c>
      <c r="D18818">
        <v>12</v>
      </c>
      <c r="E18818" s="1">
        <v>50000</v>
      </c>
      <c r="G18818" t="s">
        <v>34</v>
      </c>
      <c r="H18818" t="s">
        <v>20142</v>
      </c>
      <c r="I18818" t="s">
        <v>4307</v>
      </c>
      <c r="J18818" t="s">
        <v>761</v>
      </c>
      <c r="K18818" t="s">
        <v>24</v>
      </c>
      <c r="L18818" t="s">
        <v>25</v>
      </c>
      <c r="M18818" t="s">
        <v>6146</v>
      </c>
    </row>
    <row r="18819" spans="1:13" x14ac:dyDescent="0.3">
      <c r="A18819" t="s">
        <v>19434</v>
      </c>
      <c r="C18819" t="s">
        <v>19404</v>
      </c>
      <c r="D18819">
        <v>12</v>
      </c>
      <c r="E18819" s="1">
        <v>9295</v>
      </c>
      <c r="G18819" t="s">
        <v>34</v>
      </c>
      <c r="H18819" t="s">
        <v>12998</v>
      </c>
      <c r="I18819" t="s">
        <v>19435</v>
      </c>
      <c r="J18819" t="s">
        <v>761</v>
      </c>
      <c r="K18819" t="s">
        <v>24</v>
      </c>
      <c r="L18819" t="s">
        <v>25</v>
      </c>
      <c r="M18819" t="s">
        <v>6146</v>
      </c>
    </row>
    <row r="18820" spans="1:13" x14ac:dyDescent="0.3">
      <c r="A18820" t="s">
        <v>19434</v>
      </c>
      <c r="C18820" t="s">
        <v>31300</v>
      </c>
      <c r="D18820">
        <v>12</v>
      </c>
      <c r="E18820" s="1">
        <v>17993</v>
      </c>
      <c r="G18820" t="s">
        <v>34</v>
      </c>
      <c r="H18820" t="s">
        <v>12998</v>
      </c>
      <c r="I18820" t="s">
        <v>19435</v>
      </c>
      <c r="J18820" t="s">
        <v>761</v>
      </c>
      <c r="K18820" t="s">
        <v>24</v>
      </c>
      <c r="L18820" t="s">
        <v>25</v>
      </c>
      <c r="M18820" t="s">
        <v>6146</v>
      </c>
    </row>
    <row r="18821" spans="1:13" x14ac:dyDescent="0.3">
      <c r="A18821" t="s">
        <v>15394</v>
      </c>
      <c r="C18821" t="s">
        <v>15182</v>
      </c>
      <c r="D18821">
        <v>5</v>
      </c>
      <c r="E18821" s="1">
        <v>16003</v>
      </c>
      <c r="G18821" t="s">
        <v>34</v>
      </c>
      <c r="H18821" t="s">
        <v>6143</v>
      </c>
      <c r="I18821" t="s">
        <v>15395</v>
      </c>
      <c r="J18821" t="s">
        <v>119</v>
      </c>
      <c r="K18821" t="s">
        <v>24</v>
      </c>
      <c r="L18821" t="s">
        <v>25</v>
      </c>
      <c r="M18821" t="s">
        <v>6146</v>
      </c>
    </row>
    <row r="18822" spans="1:13" x14ac:dyDescent="0.3">
      <c r="A18822" t="s">
        <v>5488</v>
      </c>
      <c r="C18822" t="s">
        <v>5155</v>
      </c>
      <c r="D18822">
        <v>2</v>
      </c>
      <c r="E18822" s="1">
        <v>20000</v>
      </c>
      <c r="G18822" t="s">
        <v>21</v>
      </c>
      <c r="H18822" t="s">
        <v>77</v>
      </c>
      <c r="I18822" t="s">
        <v>359</v>
      </c>
      <c r="K18822" t="s">
        <v>189</v>
      </c>
      <c r="L18822" t="s">
        <v>248</v>
      </c>
      <c r="M18822" t="s">
        <v>26</v>
      </c>
    </row>
    <row r="18823" spans="1:13" x14ac:dyDescent="0.3">
      <c r="A18823" t="s">
        <v>5488</v>
      </c>
      <c r="C18823" t="s">
        <v>21035</v>
      </c>
      <c r="D18823">
        <v>1</v>
      </c>
      <c r="E18823" s="1">
        <v>15000</v>
      </c>
      <c r="G18823" t="s">
        <v>21</v>
      </c>
      <c r="H18823" t="s">
        <v>68</v>
      </c>
      <c r="I18823" t="s">
        <v>359</v>
      </c>
      <c r="K18823" t="s">
        <v>189</v>
      </c>
      <c r="L18823" t="s">
        <v>248</v>
      </c>
      <c r="M18823" t="s">
        <v>26</v>
      </c>
    </row>
    <row r="18824" spans="1:13" x14ac:dyDescent="0.3">
      <c r="A18824" t="s">
        <v>20556</v>
      </c>
      <c r="C18824" t="s">
        <v>20542</v>
      </c>
      <c r="D18824">
        <v>48</v>
      </c>
      <c r="E18824" s="1">
        <v>75000</v>
      </c>
      <c r="G18824" t="s">
        <v>111</v>
      </c>
      <c r="H18824" t="s">
        <v>20557</v>
      </c>
      <c r="I18824" t="s">
        <v>156</v>
      </c>
      <c r="J18824" t="s">
        <v>22</v>
      </c>
      <c r="K18824" t="s">
        <v>24</v>
      </c>
      <c r="L18824" t="s">
        <v>25</v>
      </c>
      <c r="M18824" t="s">
        <v>6109</v>
      </c>
    </row>
    <row r="18825" spans="1:13" x14ac:dyDescent="0.3">
      <c r="A18825" t="s">
        <v>18573</v>
      </c>
      <c r="C18825" t="s">
        <v>18470</v>
      </c>
      <c r="D18825">
        <v>2</v>
      </c>
      <c r="E18825" s="1">
        <v>34270</v>
      </c>
      <c r="G18825" t="s">
        <v>34</v>
      </c>
      <c r="H18825" t="s">
        <v>6143</v>
      </c>
      <c r="I18825" t="s">
        <v>18574</v>
      </c>
      <c r="J18825" t="s">
        <v>372</v>
      </c>
      <c r="K18825" t="s">
        <v>24</v>
      </c>
      <c r="L18825" t="s">
        <v>25</v>
      </c>
      <c r="M18825" t="s">
        <v>6146</v>
      </c>
    </row>
    <row r="18826" spans="1:13" x14ac:dyDescent="0.3">
      <c r="A18826" t="s">
        <v>35546</v>
      </c>
      <c r="C18826" t="s">
        <v>35508</v>
      </c>
      <c r="D18826">
        <v>12</v>
      </c>
      <c r="E18826" s="1">
        <v>10000</v>
      </c>
      <c r="G18826" t="s">
        <v>21</v>
      </c>
      <c r="H18826" t="s">
        <v>970</v>
      </c>
      <c r="I18826" t="s">
        <v>70</v>
      </c>
      <c r="J18826" t="s">
        <v>70</v>
      </c>
      <c r="K18826" t="s">
        <v>24</v>
      </c>
      <c r="L18826" t="s">
        <v>25</v>
      </c>
      <c r="M18826" t="s">
        <v>26</v>
      </c>
    </row>
    <row r="18827" spans="1:13" x14ac:dyDescent="0.3">
      <c r="A18827" t="s">
        <v>1034</v>
      </c>
      <c r="C18827" t="s">
        <v>979</v>
      </c>
      <c r="D18827">
        <v>11</v>
      </c>
      <c r="E18827" s="1">
        <v>172500</v>
      </c>
      <c r="G18827" t="s">
        <v>13</v>
      </c>
      <c r="H18827" t="s">
        <v>1035</v>
      </c>
      <c r="I18827" t="s">
        <v>1036</v>
      </c>
      <c r="K18827" t="s">
        <v>953</v>
      </c>
      <c r="L18827" t="s">
        <v>248</v>
      </c>
      <c r="M18827" t="s">
        <v>105</v>
      </c>
    </row>
    <row r="18828" spans="1:13" x14ac:dyDescent="0.3">
      <c r="A18828" t="s">
        <v>1034</v>
      </c>
      <c r="C18828" t="s">
        <v>29553</v>
      </c>
      <c r="D18828">
        <v>21</v>
      </c>
      <c r="E18828" s="1">
        <v>181125</v>
      </c>
      <c r="G18828" t="s">
        <v>13</v>
      </c>
      <c r="H18828" t="s">
        <v>29755</v>
      </c>
      <c r="I18828" t="s">
        <v>1036</v>
      </c>
      <c r="K18828" t="s">
        <v>953</v>
      </c>
      <c r="L18828" t="s">
        <v>17</v>
      </c>
      <c r="M18828" t="s">
        <v>18</v>
      </c>
    </row>
    <row r="18829" spans="1:13" x14ac:dyDescent="0.3">
      <c r="A18829" t="s">
        <v>1034</v>
      </c>
      <c r="C18829" t="s">
        <v>31181</v>
      </c>
      <c r="D18829">
        <v>51</v>
      </c>
      <c r="E18829" s="1">
        <v>1028262</v>
      </c>
      <c r="G18829" t="s">
        <v>13</v>
      </c>
      <c r="H18829" t="s">
        <v>31198</v>
      </c>
      <c r="I18829" t="s">
        <v>1036</v>
      </c>
      <c r="K18829" t="s">
        <v>953</v>
      </c>
      <c r="L18829" t="s">
        <v>17</v>
      </c>
      <c r="M18829" t="s">
        <v>18</v>
      </c>
    </row>
    <row r="18830" spans="1:13" x14ac:dyDescent="0.3">
      <c r="A18830" t="s">
        <v>1034</v>
      </c>
      <c r="C18830" t="s">
        <v>3657</v>
      </c>
      <c r="D18830">
        <v>13</v>
      </c>
      <c r="E18830" s="1">
        <v>196650</v>
      </c>
      <c r="G18830" t="s">
        <v>13</v>
      </c>
      <c r="H18830" t="s">
        <v>3841</v>
      </c>
      <c r="I18830" t="s">
        <v>1036</v>
      </c>
      <c r="K18830" t="s">
        <v>953</v>
      </c>
      <c r="L18830" t="s">
        <v>17</v>
      </c>
      <c r="M18830" t="s">
        <v>66</v>
      </c>
    </row>
    <row r="18831" spans="1:13" x14ac:dyDescent="0.3">
      <c r="A18831" t="s">
        <v>1034</v>
      </c>
      <c r="C18831" t="s">
        <v>3657</v>
      </c>
      <c r="D18831">
        <v>59</v>
      </c>
      <c r="E18831" s="1">
        <v>3730429</v>
      </c>
      <c r="G18831" t="s">
        <v>13</v>
      </c>
      <c r="H18831" t="s">
        <v>4077</v>
      </c>
      <c r="I18831" t="s">
        <v>1036</v>
      </c>
      <c r="K18831" t="s">
        <v>953</v>
      </c>
      <c r="L18831" t="s">
        <v>17</v>
      </c>
      <c r="M18831" t="s">
        <v>18</v>
      </c>
    </row>
    <row r="18832" spans="1:13" x14ac:dyDescent="0.3">
      <c r="A18832" t="s">
        <v>1034</v>
      </c>
      <c r="C18832" t="s">
        <v>3657</v>
      </c>
      <c r="D18832">
        <v>38</v>
      </c>
      <c r="E18832" s="1">
        <v>624623</v>
      </c>
      <c r="G18832" t="s">
        <v>13</v>
      </c>
      <c r="H18832" t="s">
        <v>4248</v>
      </c>
      <c r="I18832" t="s">
        <v>1036</v>
      </c>
      <c r="K18832" t="s">
        <v>953</v>
      </c>
      <c r="L18832" t="s">
        <v>17</v>
      </c>
      <c r="M18832" t="s">
        <v>450</v>
      </c>
    </row>
    <row r="18833" spans="1:13" x14ac:dyDescent="0.3">
      <c r="A18833" t="s">
        <v>1034</v>
      </c>
      <c r="C18833" t="s">
        <v>3657</v>
      </c>
      <c r="D18833">
        <v>21</v>
      </c>
      <c r="E18833" s="1">
        <v>285453</v>
      </c>
      <c r="G18833" t="s">
        <v>13</v>
      </c>
      <c r="H18833" t="s">
        <v>4252</v>
      </c>
      <c r="I18833" t="s">
        <v>1036</v>
      </c>
      <c r="K18833" t="s">
        <v>953</v>
      </c>
      <c r="L18833" t="s">
        <v>17</v>
      </c>
      <c r="M18833" t="s">
        <v>45</v>
      </c>
    </row>
    <row r="18834" spans="1:13" x14ac:dyDescent="0.3">
      <c r="A18834" t="s">
        <v>1034</v>
      </c>
      <c r="C18834" t="s">
        <v>3657</v>
      </c>
      <c r="D18834">
        <v>8</v>
      </c>
      <c r="E18834" s="1">
        <v>25000</v>
      </c>
      <c r="G18834" t="s">
        <v>13</v>
      </c>
      <c r="H18834" t="s">
        <v>4292</v>
      </c>
      <c r="I18834" t="s">
        <v>1036</v>
      </c>
      <c r="K18834" t="s">
        <v>953</v>
      </c>
      <c r="L18834" t="s">
        <v>17</v>
      </c>
      <c r="M18834" t="s">
        <v>18</v>
      </c>
    </row>
    <row r="18835" spans="1:13" x14ac:dyDescent="0.3">
      <c r="A18835" t="s">
        <v>1034</v>
      </c>
      <c r="C18835" t="s">
        <v>5642</v>
      </c>
      <c r="D18835">
        <v>35</v>
      </c>
      <c r="E18835" s="1">
        <v>593706</v>
      </c>
      <c r="G18835" t="s">
        <v>13</v>
      </c>
      <c r="H18835" t="s">
        <v>5697</v>
      </c>
      <c r="I18835" t="s">
        <v>1036</v>
      </c>
      <c r="K18835" t="s">
        <v>953</v>
      </c>
      <c r="L18835" t="s">
        <v>17</v>
      </c>
      <c r="M18835" t="s">
        <v>18</v>
      </c>
    </row>
    <row r="18836" spans="1:13" x14ac:dyDescent="0.3">
      <c r="A18836" t="s">
        <v>1034</v>
      </c>
      <c r="C18836" t="s">
        <v>23564</v>
      </c>
      <c r="D18836">
        <v>8</v>
      </c>
      <c r="E18836" s="1">
        <v>191565</v>
      </c>
      <c r="G18836" t="s">
        <v>13</v>
      </c>
      <c r="H18836" t="s">
        <v>23611</v>
      </c>
      <c r="I18836" t="s">
        <v>1036</v>
      </c>
      <c r="K18836" t="s">
        <v>953</v>
      </c>
      <c r="L18836" t="s">
        <v>17</v>
      </c>
      <c r="M18836" t="s">
        <v>66</v>
      </c>
    </row>
    <row r="18837" spans="1:13" x14ac:dyDescent="0.3">
      <c r="A18837" t="s">
        <v>1034</v>
      </c>
      <c r="C18837" t="s">
        <v>22248</v>
      </c>
      <c r="D18837">
        <v>3</v>
      </c>
      <c r="E18837" s="1">
        <v>100000</v>
      </c>
      <c r="G18837" t="s">
        <v>13</v>
      </c>
      <c r="H18837" t="s">
        <v>22273</v>
      </c>
      <c r="I18837" t="s">
        <v>1036</v>
      </c>
      <c r="K18837" t="s">
        <v>953</v>
      </c>
      <c r="L18837" t="s">
        <v>17</v>
      </c>
      <c r="M18837" t="s">
        <v>87</v>
      </c>
    </row>
    <row r="18838" spans="1:13" x14ac:dyDescent="0.3">
      <c r="A18838" t="s">
        <v>1034</v>
      </c>
      <c r="C18838" t="s">
        <v>12314</v>
      </c>
      <c r="D18838">
        <v>36</v>
      </c>
      <c r="E18838" s="1">
        <v>1071780</v>
      </c>
      <c r="G18838" t="s">
        <v>13</v>
      </c>
      <c r="H18838" t="s">
        <v>12431</v>
      </c>
      <c r="I18838" t="s">
        <v>1036</v>
      </c>
      <c r="K18838" t="s">
        <v>953</v>
      </c>
      <c r="L18838" t="s">
        <v>17</v>
      </c>
      <c r="M18838" t="s">
        <v>450</v>
      </c>
    </row>
    <row r="18839" spans="1:13" x14ac:dyDescent="0.3">
      <c r="A18839" t="s">
        <v>1034</v>
      </c>
      <c r="C18839" t="s">
        <v>35205</v>
      </c>
      <c r="D18839">
        <v>31</v>
      </c>
      <c r="E18839" s="1">
        <v>100000</v>
      </c>
      <c r="G18839" t="s">
        <v>13</v>
      </c>
      <c r="H18839" t="s">
        <v>35397</v>
      </c>
      <c r="I18839" t="s">
        <v>1036</v>
      </c>
      <c r="K18839" t="s">
        <v>953</v>
      </c>
      <c r="L18839" t="s">
        <v>17</v>
      </c>
      <c r="M18839" t="s">
        <v>450</v>
      </c>
    </row>
    <row r="18840" spans="1:13" x14ac:dyDescent="0.3">
      <c r="A18840" t="s">
        <v>1034</v>
      </c>
      <c r="C18840" t="s">
        <v>36834</v>
      </c>
      <c r="D18840">
        <v>18</v>
      </c>
      <c r="E18840" s="1">
        <v>100000</v>
      </c>
      <c r="G18840" t="s">
        <v>13</v>
      </c>
      <c r="H18840" t="s">
        <v>36901</v>
      </c>
      <c r="I18840" t="s">
        <v>1036</v>
      </c>
      <c r="K18840" t="s">
        <v>953</v>
      </c>
      <c r="L18840" t="s">
        <v>17</v>
      </c>
      <c r="M18840" t="s">
        <v>450</v>
      </c>
    </row>
    <row r="18841" spans="1:13" x14ac:dyDescent="0.3">
      <c r="A18841" t="s">
        <v>37664</v>
      </c>
      <c r="C18841" t="s">
        <v>37650</v>
      </c>
      <c r="D18841">
        <v>36</v>
      </c>
      <c r="E18841" s="1">
        <v>90000</v>
      </c>
      <c r="G18841" t="s">
        <v>111</v>
      </c>
      <c r="H18841" t="s">
        <v>37665</v>
      </c>
      <c r="I18841" t="s">
        <v>156</v>
      </c>
      <c r="J18841" t="s">
        <v>22</v>
      </c>
      <c r="K18841" t="s">
        <v>24</v>
      </c>
      <c r="L18841" t="s">
        <v>25</v>
      </c>
      <c r="M18841" t="s">
        <v>6109</v>
      </c>
    </row>
    <row r="18842" spans="1:13" x14ac:dyDescent="0.3">
      <c r="A18842" t="s">
        <v>15108</v>
      </c>
      <c r="C18842" t="s">
        <v>15008</v>
      </c>
      <c r="D18842">
        <v>4</v>
      </c>
      <c r="E18842" s="1">
        <v>7754</v>
      </c>
      <c r="G18842" t="s">
        <v>34</v>
      </c>
      <c r="H18842" t="s">
        <v>6143</v>
      </c>
      <c r="I18842" t="s">
        <v>15109</v>
      </c>
      <c r="J18842" t="s">
        <v>761</v>
      </c>
      <c r="K18842" t="s">
        <v>24</v>
      </c>
      <c r="L18842" t="s">
        <v>25</v>
      </c>
      <c r="M18842" t="s">
        <v>6146</v>
      </c>
    </row>
    <row r="18843" spans="1:13" x14ac:dyDescent="0.3">
      <c r="A18843" t="s">
        <v>18575</v>
      </c>
      <c r="C18843" t="s">
        <v>18470</v>
      </c>
      <c r="D18843">
        <v>2</v>
      </c>
      <c r="E18843" s="1">
        <v>71360</v>
      </c>
      <c r="G18843" t="s">
        <v>34</v>
      </c>
      <c r="H18843" t="s">
        <v>6143</v>
      </c>
      <c r="I18843" t="s">
        <v>18576</v>
      </c>
      <c r="J18843" t="s">
        <v>372</v>
      </c>
      <c r="K18843" t="s">
        <v>24</v>
      </c>
      <c r="L18843" t="s">
        <v>25</v>
      </c>
      <c r="M18843" t="s">
        <v>6146</v>
      </c>
    </row>
    <row r="18844" spans="1:13" x14ac:dyDescent="0.3">
      <c r="A18844" t="s">
        <v>18575</v>
      </c>
      <c r="C18844" t="s">
        <v>18470</v>
      </c>
      <c r="D18844">
        <v>2</v>
      </c>
      <c r="E18844" s="1">
        <v>33034</v>
      </c>
      <c r="G18844" t="s">
        <v>34</v>
      </c>
      <c r="H18844" t="s">
        <v>6143</v>
      </c>
      <c r="I18844" t="s">
        <v>18576</v>
      </c>
      <c r="J18844" t="s">
        <v>372</v>
      </c>
      <c r="K18844" t="s">
        <v>24</v>
      </c>
      <c r="L18844" t="s">
        <v>25</v>
      </c>
      <c r="M18844" t="s">
        <v>6146</v>
      </c>
    </row>
    <row r="18845" spans="1:13" x14ac:dyDescent="0.3">
      <c r="A18845" t="s">
        <v>215</v>
      </c>
      <c r="C18845" t="s">
        <v>2957</v>
      </c>
      <c r="D18845">
        <v>50</v>
      </c>
      <c r="E18845" s="1">
        <v>10969991</v>
      </c>
      <c r="G18845" t="s">
        <v>571</v>
      </c>
      <c r="H18845" t="s">
        <v>3139</v>
      </c>
      <c r="I18845" t="s">
        <v>156</v>
      </c>
      <c r="J18845" t="s">
        <v>22</v>
      </c>
      <c r="K18845" t="s">
        <v>24</v>
      </c>
      <c r="L18845" t="s">
        <v>17</v>
      </c>
      <c r="M18845" t="s">
        <v>3140</v>
      </c>
    </row>
    <row r="18846" spans="1:13" x14ac:dyDescent="0.3">
      <c r="A18846" t="s">
        <v>215</v>
      </c>
      <c r="C18846" t="s">
        <v>2957</v>
      </c>
      <c r="D18846">
        <v>13</v>
      </c>
      <c r="E18846" s="1">
        <v>749996</v>
      </c>
      <c r="G18846" t="s">
        <v>34</v>
      </c>
      <c r="H18846" t="s">
        <v>3379</v>
      </c>
      <c r="I18846" t="s">
        <v>156</v>
      </c>
      <c r="J18846" t="s">
        <v>22</v>
      </c>
      <c r="K18846" t="s">
        <v>24</v>
      </c>
      <c r="L18846" t="s">
        <v>44</v>
      </c>
      <c r="M18846" t="s">
        <v>87</v>
      </c>
    </row>
    <row r="18847" spans="1:13" x14ac:dyDescent="0.3">
      <c r="A18847" t="s">
        <v>215</v>
      </c>
      <c r="C18847" t="s">
        <v>2957</v>
      </c>
      <c r="D18847">
        <v>24</v>
      </c>
      <c r="E18847" s="1">
        <v>1069010</v>
      </c>
      <c r="G18847" t="s">
        <v>34</v>
      </c>
      <c r="H18847" t="s">
        <v>3539</v>
      </c>
      <c r="I18847" t="s">
        <v>156</v>
      </c>
      <c r="J18847" t="s">
        <v>22</v>
      </c>
      <c r="K18847" t="s">
        <v>24</v>
      </c>
      <c r="L18847" t="s">
        <v>17</v>
      </c>
      <c r="M18847" t="s">
        <v>202</v>
      </c>
    </row>
    <row r="18848" spans="1:13" x14ac:dyDescent="0.3">
      <c r="A18848" t="s">
        <v>215</v>
      </c>
      <c r="C18848" t="s">
        <v>2957</v>
      </c>
      <c r="D18848">
        <v>26</v>
      </c>
      <c r="E18848" s="1">
        <v>1425185</v>
      </c>
      <c r="G18848" t="s">
        <v>13</v>
      </c>
      <c r="H18848" t="s">
        <v>3580</v>
      </c>
      <c r="I18848" t="s">
        <v>156</v>
      </c>
      <c r="J18848" t="s">
        <v>22</v>
      </c>
      <c r="K18848" t="s">
        <v>24</v>
      </c>
      <c r="L18848" t="s">
        <v>170</v>
      </c>
      <c r="M18848" t="s">
        <v>82</v>
      </c>
    </row>
    <row r="18849" spans="1:13" x14ac:dyDescent="0.3">
      <c r="A18849" t="s">
        <v>215</v>
      </c>
      <c r="C18849" t="s">
        <v>2957</v>
      </c>
      <c r="D18849">
        <v>5</v>
      </c>
      <c r="E18849" s="1">
        <v>98800</v>
      </c>
      <c r="G18849" t="s">
        <v>34</v>
      </c>
      <c r="H18849" t="s">
        <v>3606</v>
      </c>
      <c r="I18849" t="s">
        <v>156</v>
      </c>
      <c r="J18849" t="s">
        <v>22</v>
      </c>
      <c r="K18849" t="s">
        <v>24</v>
      </c>
      <c r="L18849" t="s">
        <v>17</v>
      </c>
      <c r="M18849" t="s">
        <v>217</v>
      </c>
    </row>
    <row r="18850" spans="1:13" x14ac:dyDescent="0.3">
      <c r="A18850" t="s">
        <v>215</v>
      </c>
      <c r="C18850" t="s">
        <v>2269</v>
      </c>
      <c r="D18850">
        <v>24</v>
      </c>
      <c r="E18850" s="1">
        <v>3410941</v>
      </c>
      <c r="G18850" t="s">
        <v>13</v>
      </c>
      <c r="H18850" t="s">
        <v>2574</v>
      </c>
      <c r="I18850" t="s">
        <v>156</v>
      </c>
      <c r="J18850" t="s">
        <v>22</v>
      </c>
      <c r="K18850" t="s">
        <v>24</v>
      </c>
      <c r="L18850" t="s">
        <v>38</v>
      </c>
      <c r="M18850" t="s">
        <v>66</v>
      </c>
    </row>
    <row r="18851" spans="1:13" x14ac:dyDescent="0.3">
      <c r="A18851" t="s">
        <v>215</v>
      </c>
      <c r="C18851" t="s">
        <v>2269</v>
      </c>
      <c r="D18851">
        <v>36</v>
      </c>
      <c r="E18851" s="1">
        <v>4856166</v>
      </c>
      <c r="G18851" t="s">
        <v>34</v>
      </c>
      <c r="H18851" t="s">
        <v>2581</v>
      </c>
      <c r="I18851" t="s">
        <v>156</v>
      </c>
      <c r="J18851" t="s">
        <v>22</v>
      </c>
      <c r="K18851" t="s">
        <v>24</v>
      </c>
      <c r="L18851" t="s">
        <v>44</v>
      </c>
      <c r="M18851" t="s">
        <v>740</v>
      </c>
    </row>
    <row r="18852" spans="1:13" x14ac:dyDescent="0.3">
      <c r="A18852" t="s">
        <v>215</v>
      </c>
      <c r="C18852" t="s">
        <v>2269</v>
      </c>
      <c r="D18852">
        <v>24</v>
      </c>
      <c r="E18852" s="1">
        <v>96641</v>
      </c>
      <c r="G18852" t="s">
        <v>13</v>
      </c>
      <c r="H18852" t="s">
        <v>2688</v>
      </c>
      <c r="I18852" t="s">
        <v>156</v>
      </c>
      <c r="J18852" t="s">
        <v>22</v>
      </c>
      <c r="K18852" t="s">
        <v>24</v>
      </c>
      <c r="L18852" t="s">
        <v>17</v>
      </c>
      <c r="M18852" t="s">
        <v>82</v>
      </c>
    </row>
    <row r="18853" spans="1:13" x14ac:dyDescent="0.3">
      <c r="A18853" t="s">
        <v>215</v>
      </c>
      <c r="C18853" t="s">
        <v>2269</v>
      </c>
      <c r="D18853">
        <v>9</v>
      </c>
      <c r="E18853" s="1">
        <v>1208329</v>
      </c>
      <c r="G18853" t="s">
        <v>13</v>
      </c>
      <c r="H18853" t="s">
        <v>2848</v>
      </c>
      <c r="I18853" t="s">
        <v>156</v>
      </c>
      <c r="J18853" t="s">
        <v>22</v>
      </c>
      <c r="K18853" t="s">
        <v>24</v>
      </c>
      <c r="L18853" t="s">
        <v>17</v>
      </c>
      <c r="M18853" t="s">
        <v>207</v>
      </c>
    </row>
    <row r="18854" spans="1:13" x14ac:dyDescent="0.3">
      <c r="A18854" t="s">
        <v>215</v>
      </c>
      <c r="C18854" t="s">
        <v>1852</v>
      </c>
      <c r="D18854">
        <v>24</v>
      </c>
      <c r="E18854" s="1">
        <v>1088952</v>
      </c>
      <c r="G18854" t="s">
        <v>13</v>
      </c>
      <c r="H18854" t="s">
        <v>1967</v>
      </c>
      <c r="I18854" t="s">
        <v>156</v>
      </c>
      <c r="J18854" t="s">
        <v>22</v>
      </c>
      <c r="K18854" t="s">
        <v>24</v>
      </c>
      <c r="L18854" t="s">
        <v>44</v>
      </c>
      <c r="M18854" t="s">
        <v>66</v>
      </c>
    </row>
    <row r="18855" spans="1:13" x14ac:dyDescent="0.3">
      <c r="A18855" t="s">
        <v>215</v>
      </c>
      <c r="C18855" t="s">
        <v>1852</v>
      </c>
      <c r="D18855">
        <v>36</v>
      </c>
      <c r="E18855" s="1">
        <v>8500000</v>
      </c>
      <c r="G18855" t="s">
        <v>34</v>
      </c>
      <c r="H18855" t="s">
        <v>2208</v>
      </c>
      <c r="I18855" t="s">
        <v>156</v>
      </c>
      <c r="J18855" t="s">
        <v>22</v>
      </c>
      <c r="K18855" t="s">
        <v>24</v>
      </c>
      <c r="L18855" t="s">
        <v>17</v>
      </c>
      <c r="M18855" t="s">
        <v>217</v>
      </c>
    </row>
    <row r="18856" spans="1:13" x14ac:dyDescent="0.3">
      <c r="A18856" t="s">
        <v>215</v>
      </c>
      <c r="C18856" t="s">
        <v>1852</v>
      </c>
      <c r="D18856">
        <v>18</v>
      </c>
      <c r="E18856" s="1">
        <v>523611</v>
      </c>
      <c r="G18856" t="s">
        <v>34</v>
      </c>
      <c r="H18856" t="s">
        <v>2216</v>
      </c>
      <c r="I18856" t="s">
        <v>156</v>
      </c>
      <c r="J18856" t="s">
        <v>22</v>
      </c>
      <c r="K18856" t="s">
        <v>24</v>
      </c>
      <c r="L18856" t="s">
        <v>17</v>
      </c>
      <c r="M18856" t="s">
        <v>202</v>
      </c>
    </row>
    <row r="18857" spans="1:13" x14ac:dyDescent="0.3">
      <c r="A18857" t="s">
        <v>215</v>
      </c>
      <c r="C18857" t="s">
        <v>1275</v>
      </c>
      <c r="D18857">
        <v>12</v>
      </c>
      <c r="E18857" s="1">
        <v>15000</v>
      </c>
      <c r="G18857" t="s">
        <v>13</v>
      </c>
      <c r="H18857" t="s">
        <v>1398</v>
      </c>
      <c r="I18857" t="s">
        <v>156</v>
      </c>
      <c r="J18857" t="s">
        <v>22</v>
      </c>
      <c r="K18857" t="s">
        <v>24</v>
      </c>
      <c r="L18857" t="s">
        <v>17</v>
      </c>
      <c r="M18857" t="s">
        <v>87</v>
      </c>
    </row>
    <row r="18858" spans="1:13" x14ac:dyDescent="0.3">
      <c r="A18858" t="s">
        <v>215</v>
      </c>
      <c r="C18858" t="s">
        <v>979</v>
      </c>
      <c r="D18858">
        <v>19</v>
      </c>
      <c r="E18858" s="1">
        <v>2100000</v>
      </c>
      <c r="G18858" t="s">
        <v>34</v>
      </c>
      <c r="H18858" t="s">
        <v>1222</v>
      </c>
      <c r="I18858" t="s">
        <v>156</v>
      </c>
      <c r="J18858" t="s">
        <v>22</v>
      </c>
      <c r="K18858" t="s">
        <v>24</v>
      </c>
      <c r="L18858" t="s">
        <v>17</v>
      </c>
      <c r="M18858" t="s">
        <v>87</v>
      </c>
    </row>
    <row r="18859" spans="1:13" x14ac:dyDescent="0.3">
      <c r="A18859" t="s">
        <v>215</v>
      </c>
      <c r="C18859" t="s">
        <v>979</v>
      </c>
      <c r="D18859">
        <v>8</v>
      </c>
      <c r="E18859" s="1">
        <v>94471</v>
      </c>
      <c r="G18859" t="s">
        <v>13</v>
      </c>
      <c r="H18859" t="s">
        <v>1265</v>
      </c>
      <c r="I18859" t="s">
        <v>156</v>
      </c>
      <c r="J18859" t="s">
        <v>22</v>
      </c>
      <c r="K18859" t="s">
        <v>24</v>
      </c>
      <c r="L18859" t="s">
        <v>38</v>
      </c>
      <c r="M18859" t="s">
        <v>207</v>
      </c>
    </row>
    <row r="18860" spans="1:13" x14ac:dyDescent="0.3">
      <c r="A18860" t="s">
        <v>215</v>
      </c>
      <c r="C18860" t="s">
        <v>783</v>
      </c>
      <c r="D18860">
        <v>12</v>
      </c>
      <c r="E18860" s="1">
        <v>2350000</v>
      </c>
      <c r="G18860" t="s">
        <v>34</v>
      </c>
      <c r="H18860" t="s">
        <v>794</v>
      </c>
      <c r="I18860" t="s">
        <v>156</v>
      </c>
      <c r="J18860" t="s">
        <v>22</v>
      </c>
      <c r="K18860" t="s">
        <v>24</v>
      </c>
      <c r="L18860" t="s">
        <v>44</v>
      </c>
      <c r="M18860" t="s">
        <v>795</v>
      </c>
    </row>
    <row r="18861" spans="1:13" x14ac:dyDescent="0.3">
      <c r="A18861" t="s">
        <v>215</v>
      </c>
      <c r="C18861" t="s">
        <v>783</v>
      </c>
      <c r="D18861">
        <v>44</v>
      </c>
      <c r="E18861" s="1">
        <v>28927388</v>
      </c>
      <c r="G18861" t="s">
        <v>13</v>
      </c>
      <c r="H18861" t="s">
        <v>803</v>
      </c>
      <c r="I18861" t="s">
        <v>156</v>
      </c>
      <c r="J18861" t="s">
        <v>22</v>
      </c>
      <c r="K18861" t="s">
        <v>24</v>
      </c>
      <c r="L18861" t="s">
        <v>17</v>
      </c>
      <c r="M18861" t="s">
        <v>207</v>
      </c>
    </row>
    <row r="18862" spans="1:13" x14ac:dyDescent="0.3">
      <c r="A18862" t="s">
        <v>215</v>
      </c>
      <c r="C18862" t="s">
        <v>597</v>
      </c>
      <c r="D18862">
        <v>12</v>
      </c>
      <c r="E18862" s="1">
        <v>2023495</v>
      </c>
      <c r="G18862" t="s">
        <v>34</v>
      </c>
      <c r="H18862" t="s">
        <v>610</v>
      </c>
      <c r="I18862" t="s">
        <v>156</v>
      </c>
      <c r="J18862" t="s">
        <v>22</v>
      </c>
      <c r="K18862" t="s">
        <v>24</v>
      </c>
      <c r="L18862" t="s">
        <v>17</v>
      </c>
      <c r="M18862" t="s">
        <v>217</v>
      </c>
    </row>
    <row r="18863" spans="1:13" x14ac:dyDescent="0.3">
      <c r="A18863" t="s">
        <v>215</v>
      </c>
      <c r="C18863" t="s">
        <v>341</v>
      </c>
      <c r="D18863">
        <v>49</v>
      </c>
      <c r="E18863" s="1">
        <v>10456421</v>
      </c>
      <c r="G18863" t="s">
        <v>34</v>
      </c>
      <c r="H18863" t="s">
        <v>386</v>
      </c>
      <c r="I18863" t="s">
        <v>156</v>
      </c>
      <c r="J18863" t="s">
        <v>22</v>
      </c>
      <c r="K18863" t="s">
        <v>24</v>
      </c>
      <c r="L18863" t="s">
        <v>17</v>
      </c>
      <c r="M18863" t="s">
        <v>202</v>
      </c>
    </row>
    <row r="18864" spans="1:13" x14ac:dyDescent="0.3">
      <c r="A18864" t="s">
        <v>215</v>
      </c>
      <c r="C18864" t="s">
        <v>341</v>
      </c>
      <c r="D18864">
        <v>12</v>
      </c>
      <c r="E18864" s="1">
        <v>1499643</v>
      </c>
      <c r="G18864" t="s">
        <v>13</v>
      </c>
      <c r="H18864" t="s">
        <v>455</v>
      </c>
      <c r="I18864" t="s">
        <v>156</v>
      </c>
      <c r="J18864" t="s">
        <v>22</v>
      </c>
      <c r="K18864" t="s">
        <v>24</v>
      </c>
      <c r="L18864" t="s">
        <v>456</v>
      </c>
      <c r="M18864" t="s">
        <v>345</v>
      </c>
    </row>
    <row r="18865" spans="1:13" x14ac:dyDescent="0.3">
      <c r="A18865" t="s">
        <v>215</v>
      </c>
      <c r="C18865" t="s">
        <v>341</v>
      </c>
      <c r="D18865">
        <v>12</v>
      </c>
      <c r="E18865" s="1">
        <v>347766</v>
      </c>
      <c r="G18865" t="s">
        <v>34</v>
      </c>
      <c r="H18865" t="s">
        <v>513</v>
      </c>
      <c r="I18865" t="s">
        <v>156</v>
      </c>
      <c r="J18865" t="s">
        <v>22</v>
      </c>
      <c r="K18865" t="s">
        <v>24</v>
      </c>
      <c r="L18865" t="s">
        <v>17</v>
      </c>
      <c r="M18865" t="s">
        <v>217</v>
      </c>
    </row>
    <row r="18866" spans="1:13" x14ac:dyDescent="0.3">
      <c r="A18866" t="s">
        <v>215</v>
      </c>
      <c r="C18866" t="s">
        <v>14</v>
      </c>
      <c r="D18866">
        <v>3</v>
      </c>
      <c r="E18866" s="1">
        <v>99796</v>
      </c>
      <c r="G18866" t="s">
        <v>34</v>
      </c>
      <c r="H18866" t="s">
        <v>216</v>
      </c>
      <c r="I18866" t="s">
        <v>156</v>
      </c>
      <c r="J18866" t="s">
        <v>22</v>
      </c>
      <c r="K18866" t="s">
        <v>24</v>
      </c>
      <c r="L18866" t="s">
        <v>17</v>
      </c>
      <c r="M18866" t="s">
        <v>217</v>
      </c>
    </row>
    <row r="18867" spans="1:13" x14ac:dyDescent="0.3">
      <c r="A18867" t="s">
        <v>215</v>
      </c>
      <c r="C18867" t="s">
        <v>29352</v>
      </c>
      <c r="D18867">
        <v>37</v>
      </c>
      <c r="E18867" s="1">
        <v>1810706</v>
      </c>
      <c r="G18867" t="s">
        <v>34</v>
      </c>
      <c r="H18867" t="s">
        <v>29416</v>
      </c>
      <c r="I18867" t="s">
        <v>156</v>
      </c>
      <c r="J18867" t="s">
        <v>22</v>
      </c>
      <c r="K18867" t="s">
        <v>24</v>
      </c>
      <c r="L18867" t="s">
        <v>38</v>
      </c>
      <c r="M18867" t="s">
        <v>632</v>
      </c>
    </row>
    <row r="18868" spans="1:13" x14ac:dyDescent="0.3">
      <c r="A18868" t="s">
        <v>215</v>
      </c>
      <c r="C18868" t="s">
        <v>27925</v>
      </c>
      <c r="D18868">
        <v>20</v>
      </c>
      <c r="E18868" s="1">
        <v>977500</v>
      </c>
      <c r="G18868" t="s">
        <v>13</v>
      </c>
      <c r="H18868" t="s">
        <v>27996</v>
      </c>
      <c r="I18868" t="s">
        <v>156</v>
      </c>
      <c r="J18868" t="s">
        <v>22</v>
      </c>
      <c r="K18868" t="s">
        <v>24</v>
      </c>
      <c r="L18868" t="s">
        <v>17</v>
      </c>
      <c r="M18868" t="s">
        <v>207</v>
      </c>
    </row>
    <row r="18869" spans="1:13" x14ac:dyDescent="0.3">
      <c r="A18869" t="s">
        <v>215</v>
      </c>
      <c r="C18869" t="s">
        <v>27925</v>
      </c>
      <c r="D18869">
        <v>23</v>
      </c>
      <c r="E18869" s="1">
        <v>1548829</v>
      </c>
      <c r="G18869" t="s">
        <v>13</v>
      </c>
      <c r="H18869" t="s">
        <v>28047</v>
      </c>
      <c r="I18869" t="s">
        <v>156</v>
      </c>
      <c r="J18869" t="s">
        <v>22</v>
      </c>
      <c r="K18869" t="s">
        <v>24</v>
      </c>
      <c r="L18869" t="s">
        <v>17</v>
      </c>
      <c r="M18869" t="s">
        <v>207</v>
      </c>
    </row>
    <row r="18870" spans="1:13" x14ac:dyDescent="0.3">
      <c r="A18870" t="s">
        <v>215</v>
      </c>
      <c r="C18870" t="s">
        <v>27925</v>
      </c>
      <c r="D18870">
        <v>48</v>
      </c>
      <c r="E18870" s="1">
        <v>4000000</v>
      </c>
      <c r="G18870" t="s">
        <v>571</v>
      </c>
      <c r="H18870" t="s">
        <v>28073</v>
      </c>
      <c r="I18870" t="s">
        <v>156</v>
      </c>
      <c r="J18870" t="s">
        <v>22</v>
      </c>
      <c r="K18870" t="s">
        <v>24</v>
      </c>
      <c r="L18870" t="s">
        <v>44</v>
      </c>
      <c r="M18870" t="s">
        <v>1003</v>
      </c>
    </row>
    <row r="18871" spans="1:13" x14ac:dyDescent="0.3">
      <c r="A18871" t="s">
        <v>215</v>
      </c>
      <c r="C18871" t="s">
        <v>27925</v>
      </c>
      <c r="D18871">
        <v>22</v>
      </c>
      <c r="E18871" s="1">
        <v>2500000</v>
      </c>
      <c r="G18871" t="s">
        <v>907</v>
      </c>
      <c r="H18871" t="s">
        <v>28177</v>
      </c>
      <c r="I18871" t="s">
        <v>156</v>
      </c>
      <c r="J18871" t="s">
        <v>22</v>
      </c>
      <c r="K18871" t="s">
        <v>24</v>
      </c>
      <c r="L18871" t="s">
        <v>17</v>
      </c>
      <c r="M18871" t="s">
        <v>615</v>
      </c>
    </row>
    <row r="18872" spans="1:13" x14ac:dyDescent="0.3">
      <c r="A18872" t="s">
        <v>215</v>
      </c>
      <c r="C18872" t="s">
        <v>27925</v>
      </c>
      <c r="D18872">
        <v>17</v>
      </c>
      <c r="E18872" s="1">
        <v>3648723</v>
      </c>
      <c r="G18872" t="s">
        <v>34</v>
      </c>
      <c r="H18872" t="s">
        <v>28212</v>
      </c>
      <c r="I18872" t="s">
        <v>156</v>
      </c>
      <c r="J18872" t="s">
        <v>22</v>
      </c>
      <c r="K18872" t="s">
        <v>24</v>
      </c>
      <c r="L18872" t="s">
        <v>17</v>
      </c>
      <c r="M18872" t="s">
        <v>217</v>
      </c>
    </row>
    <row r="18873" spans="1:13" x14ac:dyDescent="0.3">
      <c r="A18873" t="s">
        <v>215</v>
      </c>
      <c r="C18873" t="s">
        <v>27925</v>
      </c>
      <c r="D18873">
        <v>19</v>
      </c>
      <c r="E18873" s="1">
        <v>349474</v>
      </c>
      <c r="G18873" t="s">
        <v>34</v>
      </c>
      <c r="H18873" t="s">
        <v>28253</v>
      </c>
      <c r="I18873" t="s">
        <v>156</v>
      </c>
      <c r="J18873" t="s">
        <v>22</v>
      </c>
      <c r="K18873" t="s">
        <v>24</v>
      </c>
      <c r="L18873" t="s">
        <v>38</v>
      </c>
      <c r="M18873" t="s">
        <v>75</v>
      </c>
    </row>
    <row r="18874" spans="1:13" x14ac:dyDescent="0.3">
      <c r="A18874" t="s">
        <v>215</v>
      </c>
      <c r="C18874" t="s">
        <v>28282</v>
      </c>
      <c r="D18874">
        <v>18</v>
      </c>
      <c r="E18874" s="1">
        <v>2579261</v>
      </c>
      <c r="G18874" t="s">
        <v>2572</v>
      </c>
      <c r="H18874" t="s">
        <v>28506</v>
      </c>
      <c r="I18874" t="s">
        <v>156</v>
      </c>
      <c r="J18874" t="s">
        <v>22</v>
      </c>
      <c r="K18874" t="s">
        <v>24</v>
      </c>
      <c r="L18874" t="s">
        <v>170</v>
      </c>
      <c r="M18874" t="s">
        <v>2573</v>
      </c>
    </row>
    <row r="18875" spans="1:13" x14ac:dyDescent="0.3">
      <c r="A18875" t="s">
        <v>215</v>
      </c>
      <c r="C18875" t="s">
        <v>28715</v>
      </c>
      <c r="D18875">
        <v>47</v>
      </c>
      <c r="E18875" s="1">
        <v>36305538</v>
      </c>
      <c r="G18875" t="s">
        <v>13</v>
      </c>
      <c r="H18875" t="s">
        <v>28723</v>
      </c>
      <c r="I18875" t="s">
        <v>156</v>
      </c>
      <c r="J18875" t="s">
        <v>22</v>
      </c>
      <c r="K18875" t="s">
        <v>24</v>
      </c>
      <c r="L18875" t="s">
        <v>38</v>
      </c>
      <c r="M18875" t="s">
        <v>66</v>
      </c>
    </row>
    <row r="18876" spans="1:13" x14ac:dyDescent="0.3">
      <c r="A18876" t="s">
        <v>215</v>
      </c>
      <c r="C18876" t="s">
        <v>28715</v>
      </c>
      <c r="D18876">
        <v>6</v>
      </c>
      <c r="E18876" s="1">
        <v>99999</v>
      </c>
      <c r="G18876" t="s">
        <v>34</v>
      </c>
      <c r="H18876" t="s">
        <v>28924</v>
      </c>
      <c r="I18876" t="s">
        <v>156</v>
      </c>
      <c r="J18876" t="s">
        <v>22</v>
      </c>
      <c r="K18876" t="s">
        <v>24</v>
      </c>
      <c r="L18876" t="s">
        <v>17</v>
      </c>
      <c r="M18876" t="s">
        <v>217</v>
      </c>
    </row>
    <row r="18877" spans="1:13" x14ac:dyDescent="0.3">
      <c r="A18877" t="s">
        <v>215</v>
      </c>
      <c r="C18877" t="s">
        <v>28936</v>
      </c>
      <c r="D18877">
        <v>24</v>
      </c>
      <c r="E18877" s="1">
        <v>2305345</v>
      </c>
      <c r="G18877" t="s">
        <v>571</v>
      </c>
      <c r="H18877" t="s">
        <v>28941</v>
      </c>
      <c r="I18877" t="s">
        <v>156</v>
      </c>
      <c r="J18877" t="s">
        <v>22</v>
      </c>
      <c r="K18877" t="s">
        <v>24</v>
      </c>
      <c r="L18877" t="s">
        <v>17</v>
      </c>
      <c r="M18877" t="s">
        <v>8279</v>
      </c>
    </row>
    <row r="18878" spans="1:13" x14ac:dyDescent="0.3">
      <c r="A18878" t="s">
        <v>215</v>
      </c>
      <c r="C18878" t="s">
        <v>28936</v>
      </c>
      <c r="D18878">
        <v>46</v>
      </c>
      <c r="E18878" s="1">
        <v>4670681</v>
      </c>
      <c r="G18878" t="s">
        <v>13</v>
      </c>
      <c r="H18878" t="s">
        <v>28969</v>
      </c>
      <c r="I18878" t="s">
        <v>156</v>
      </c>
      <c r="J18878" t="s">
        <v>22</v>
      </c>
      <c r="K18878" t="s">
        <v>24</v>
      </c>
      <c r="L18878" t="s">
        <v>17</v>
      </c>
      <c r="M18878" t="s">
        <v>207</v>
      </c>
    </row>
    <row r="18879" spans="1:13" x14ac:dyDescent="0.3">
      <c r="A18879" t="s">
        <v>215</v>
      </c>
      <c r="C18879" t="s">
        <v>28936</v>
      </c>
      <c r="D18879">
        <v>17</v>
      </c>
      <c r="E18879" s="1">
        <v>948890</v>
      </c>
      <c r="G18879" t="s">
        <v>34</v>
      </c>
      <c r="H18879" t="s">
        <v>29038</v>
      </c>
      <c r="I18879" t="s">
        <v>156</v>
      </c>
      <c r="J18879" t="s">
        <v>22</v>
      </c>
      <c r="K18879" t="s">
        <v>24</v>
      </c>
      <c r="L18879" t="s">
        <v>38</v>
      </c>
      <c r="M18879" t="s">
        <v>217</v>
      </c>
    </row>
    <row r="18880" spans="1:13" x14ac:dyDescent="0.3">
      <c r="A18880" t="s">
        <v>215</v>
      </c>
      <c r="C18880" t="s">
        <v>28936</v>
      </c>
      <c r="D18880">
        <v>6</v>
      </c>
      <c r="E18880" s="1">
        <v>1500000</v>
      </c>
      <c r="G18880" t="s">
        <v>13</v>
      </c>
      <c r="H18880" t="s">
        <v>29077</v>
      </c>
      <c r="I18880" t="s">
        <v>156</v>
      </c>
      <c r="J18880" t="s">
        <v>22</v>
      </c>
      <c r="K18880" t="s">
        <v>24</v>
      </c>
      <c r="L18880" t="s">
        <v>115</v>
      </c>
      <c r="M18880" t="s">
        <v>922</v>
      </c>
    </row>
    <row r="18881" spans="1:13" x14ac:dyDescent="0.3">
      <c r="A18881" t="s">
        <v>215</v>
      </c>
      <c r="C18881" t="s">
        <v>27194</v>
      </c>
      <c r="D18881">
        <v>19</v>
      </c>
      <c r="E18881" s="1">
        <v>724584</v>
      </c>
      <c r="G18881" t="s">
        <v>34</v>
      </c>
      <c r="H18881" t="s">
        <v>27224</v>
      </c>
      <c r="I18881" t="s">
        <v>156</v>
      </c>
      <c r="J18881" t="s">
        <v>22</v>
      </c>
      <c r="K18881" t="s">
        <v>24</v>
      </c>
      <c r="L18881" t="s">
        <v>170</v>
      </c>
      <c r="M18881" t="s">
        <v>61</v>
      </c>
    </row>
    <row r="18882" spans="1:13" x14ac:dyDescent="0.3">
      <c r="A18882" t="s">
        <v>215</v>
      </c>
      <c r="C18882" t="s">
        <v>27194</v>
      </c>
      <c r="D18882">
        <v>31</v>
      </c>
      <c r="E18882" s="1">
        <v>1722046</v>
      </c>
      <c r="G18882" t="s">
        <v>13</v>
      </c>
      <c r="H18882" t="s">
        <v>27234</v>
      </c>
      <c r="I18882" t="s">
        <v>156</v>
      </c>
      <c r="J18882" t="s">
        <v>22</v>
      </c>
      <c r="K18882" t="s">
        <v>24</v>
      </c>
      <c r="L18882" t="s">
        <v>17</v>
      </c>
      <c r="M18882" t="s">
        <v>45</v>
      </c>
    </row>
    <row r="18883" spans="1:13" x14ac:dyDescent="0.3">
      <c r="A18883" t="s">
        <v>215</v>
      </c>
      <c r="C18883" t="s">
        <v>27748</v>
      </c>
      <c r="D18883">
        <v>31</v>
      </c>
      <c r="E18883" s="1">
        <v>1248223</v>
      </c>
      <c r="G18883" t="s">
        <v>34</v>
      </c>
      <c r="H18883" t="s">
        <v>27767</v>
      </c>
      <c r="I18883" t="s">
        <v>156</v>
      </c>
      <c r="J18883" t="s">
        <v>22</v>
      </c>
      <c r="K18883" t="s">
        <v>24</v>
      </c>
      <c r="L18883" t="s">
        <v>38</v>
      </c>
      <c r="M18883" t="s">
        <v>75</v>
      </c>
    </row>
    <row r="18884" spans="1:13" x14ac:dyDescent="0.3">
      <c r="A18884" t="s">
        <v>215</v>
      </c>
      <c r="C18884" t="s">
        <v>27748</v>
      </c>
      <c r="D18884">
        <v>16</v>
      </c>
      <c r="E18884" s="1">
        <v>245565</v>
      </c>
      <c r="G18884" t="s">
        <v>13</v>
      </c>
      <c r="H18884" t="s">
        <v>27890</v>
      </c>
      <c r="I18884" t="s">
        <v>156</v>
      </c>
      <c r="J18884" t="s">
        <v>22</v>
      </c>
      <c r="K18884" t="s">
        <v>24</v>
      </c>
      <c r="L18884" t="s">
        <v>17</v>
      </c>
      <c r="M18884" t="s">
        <v>18</v>
      </c>
    </row>
    <row r="18885" spans="1:13" x14ac:dyDescent="0.3">
      <c r="A18885" t="s">
        <v>215</v>
      </c>
      <c r="C18885" t="s">
        <v>27748</v>
      </c>
      <c r="D18885">
        <v>13</v>
      </c>
      <c r="E18885" s="1">
        <v>615250</v>
      </c>
      <c r="G18885" t="s">
        <v>13</v>
      </c>
      <c r="H18885" t="s">
        <v>27919</v>
      </c>
      <c r="I18885" t="s">
        <v>156</v>
      </c>
      <c r="J18885" t="s">
        <v>22</v>
      </c>
      <c r="K18885" t="s">
        <v>24</v>
      </c>
      <c r="L18885" t="s">
        <v>17</v>
      </c>
      <c r="M18885" t="s">
        <v>450</v>
      </c>
    </row>
    <row r="18886" spans="1:13" x14ac:dyDescent="0.3">
      <c r="A18886" t="s">
        <v>215</v>
      </c>
      <c r="C18886" t="s">
        <v>29114</v>
      </c>
      <c r="D18886">
        <v>28</v>
      </c>
      <c r="E18886" s="1">
        <v>789639</v>
      </c>
      <c r="G18886" t="s">
        <v>13</v>
      </c>
      <c r="H18886" t="s">
        <v>29125</v>
      </c>
      <c r="I18886" t="s">
        <v>156</v>
      </c>
      <c r="J18886" t="s">
        <v>22</v>
      </c>
      <c r="K18886" t="s">
        <v>24</v>
      </c>
      <c r="L18886" t="s">
        <v>38</v>
      </c>
      <c r="M18886" t="s">
        <v>66</v>
      </c>
    </row>
    <row r="18887" spans="1:13" x14ac:dyDescent="0.3">
      <c r="A18887" t="s">
        <v>215</v>
      </c>
      <c r="C18887" t="s">
        <v>29114</v>
      </c>
      <c r="D18887">
        <v>40</v>
      </c>
      <c r="E18887" s="1">
        <v>6465628</v>
      </c>
      <c r="G18887" t="s">
        <v>13</v>
      </c>
      <c r="H18887" t="s">
        <v>29140</v>
      </c>
      <c r="I18887" t="s">
        <v>156</v>
      </c>
      <c r="J18887" t="s">
        <v>22</v>
      </c>
      <c r="K18887" t="s">
        <v>24</v>
      </c>
      <c r="L18887" t="s">
        <v>115</v>
      </c>
      <c r="M18887" t="s">
        <v>82</v>
      </c>
    </row>
    <row r="18888" spans="1:13" x14ac:dyDescent="0.3">
      <c r="A18888" t="s">
        <v>215</v>
      </c>
      <c r="C18888" t="s">
        <v>29114</v>
      </c>
      <c r="D18888">
        <v>25</v>
      </c>
      <c r="E18888" s="1">
        <v>301372</v>
      </c>
      <c r="G18888" t="s">
        <v>13</v>
      </c>
      <c r="H18888" t="s">
        <v>29158</v>
      </c>
      <c r="I18888" t="s">
        <v>156</v>
      </c>
      <c r="J18888" t="s">
        <v>22</v>
      </c>
      <c r="K18888" t="s">
        <v>24</v>
      </c>
      <c r="L18888" t="s">
        <v>38</v>
      </c>
      <c r="M18888" t="s">
        <v>18</v>
      </c>
    </row>
    <row r="18889" spans="1:13" x14ac:dyDescent="0.3">
      <c r="A18889" t="s">
        <v>215</v>
      </c>
      <c r="C18889" t="s">
        <v>29114</v>
      </c>
      <c r="D18889">
        <v>14</v>
      </c>
      <c r="E18889" s="1">
        <v>807578</v>
      </c>
      <c r="G18889" t="s">
        <v>34</v>
      </c>
      <c r="H18889" t="s">
        <v>29165</v>
      </c>
      <c r="I18889" t="s">
        <v>156</v>
      </c>
      <c r="J18889" t="s">
        <v>22</v>
      </c>
      <c r="K18889" t="s">
        <v>24</v>
      </c>
      <c r="L18889" t="s">
        <v>17</v>
      </c>
      <c r="M18889" t="s">
        <v>202</v>
      </c>
    </row>
    <row r="18890" spans="1:13" x14ac:dyDescent="0.3">
      <c r="A18890" t="s">
        <v>215</v>
      </c>
      <c r="C18890" t="s">
        <v>29114</v>
      </c>
      <c r="D18890">
        <v>21</v>
      </c>
      <c r="E18890" s="1">
        <v>12500000</v>
      </c>
      <c r="G18890" t="s">
        <v>571</v>
      </c>
      <c r="H18890" t="s">
        <v>29219</v>
      </c>
      <c r="I18890" t="s">
        <v>156</v>
      </c>
      <c r="J18890" t="s">
        <v>22</v>
      </c>
      <c r="K18890" t="s">
        <v>24</v>
      </c>
      <c r="L18890" t="s">
        <v>17</v>
      </c>
      <c r="M18890" t="s">
        <v>27845</v>
      </c>
    </row>
    <row r="18891" spans="1:13" x14ac:dyDescent="0.3">
      <c r="A18891" t="s">
        <v>215</v>
      </c>
      <c r="C18891" t="s">
        <v>29114</v>
      </c>
      <c r="D18891">
        <v>19</v>
      </c>
      <c r="E18891" s="1">
        <v>649475</v>
      </c>
      <c r="G18891" t="s">
        <v>34</v>
      </c>
      <c r="H18891" t="s">
        <v>29263</v>
      </c>
      <c r="I18891" t="s">
        <v>156</v>
      </c>
      <c r="J18891" t="s">
        <v>22</v>
      </c>
      <c r="K18891" t="s">
        <v>24</v>
      </c>
      <c r="L18891" t="s">
        <v>17</v>
      </c>
      <c r="M18891" t="s">
        <v>217</v>
      </c>
    </row>
    <row r="18892" spans="1:13" x14ac:dyDescent="0.3">
      <c r="A18892" t="s">
        <v>215</v>
      </c>
      <c r="C18892" t="s">
        <v>29114</v>
      </c>
      <c r="D18892">
        <v>16</v>
      </c>
      <c r="E18892" s="1">
        <v>1871026</v>
      </c>
      <c r="G18892" t="s">
        <v>13</v>
      </c>
      <c r="H18892" t="s">
        <v>29264</v>
      </c>
      <c r="I18892" t="s">
        <v>156</v>
      </c>
      <c r="J18892" t="s">
        <v>22</v>
      </c>
      <c r="K18892" t="s">
        <v>24</v>
      </c>
      <c r="L18892" t="s">
        <v>38</v>
      </c>
      <c r="M18892" t="s">
        <v>66</v>
      </c>
    </row>
    <row r="18893" spans="1:13" x14ac:dyDescent="0.3">
      <c r="A18893" t="s">
        <v>215</v>
      </c>
      <c r="C18893" t="s">
        <v>27408</v>
      </c>
      <c r="D18893">
        <v>36</v>
      </c>
      <c r="E18893" s="1">
        <v>3315815</v>
      </c>
      <c r="G18893" t="s">
        <v>13</v>
      </c>
      <c r="H18893" t="s">
        <v>27416</v>
      </c>
      <c r="I18893" t="s">
        <v>156</v>
      </c>
      <c r="J18893" t="s">
        <v>22</v>
      </c>
      <c r="K18893" t="s">
        <v>24</v>
      </c>
      <c r="L18893" t="s">
        <v>456</v>
      </c>
      <c r="M18893" t="s">
        <v>66</v>
      </c>
    </row>
    <row r="18894" spans="1:13" x14ac:dyDescent="0.3">
      <c r="A18894" t="s">
        <v>215</v>
      </c>
      <c r="C18894" t="s">
        <v>27408</v>
      </c>
      <c r="D18894">
        <v>12</v>
      </c>
      <c r="E18894" s="1">
        <v>100000</v>
      </c>
      <c r="G18894" t="s">
        <v>21</v>
      </c>
      <c r="H18894" t="s">
        <v>68</v>
      </c>
      <c r="I18894" t="s">
        <v>156</v>
      </c>
      <c r="J18894" t="s">
        <v>22</v>
      </c>
      <c r="K18894" t="s">
        <v>24</v>
      </c>
      <c r="L18894" t="s">
        <v>17</v>
      </c>
      <c r="M18894" t="s">
        <v>26</v>
      </c>
    </row>
    <row r="18895" spans="1:13" x14ac:dyDescent="0.3">
      <c r="A18895" t="s">
        <v>215</v>
      </c>
      <c r="C18895" t="s">
        <v>27408</v>
      </c>
      <c r="D18895">
        <v>41</v>
      </c>
      <c r="E18895" s="1">
        <v>4271768</v>
      </c>
      <c r="G18895" t="s">
        <v>13</v>
      </c>
      <c r="H18895" t="s">
        <v>27560</v>
      </c>
      <c r="I18895" t="s">
        <v>156</v>
      </c>
      <c r="J18895" t="s">
        <v>22</v>
      </c>
      <c r="K18895" t="s">
        <v>24</v>
      </c>
      <c r="L18895" t="s">
        <v>17</v>
      </c>
      <c r="M18895" t="s">
        <v>442</v>
      </c>
    </row>
    <row r="18896" spans="1:13" x14ac:dyDescent="0.3">
      <c r="A18896" t="s">
        <v>215</v>
      </c>
      <c r="C18896" t="s">
        <v>27408</v>
      </c>
      <c r="D18896">
        <v>9</v>
      </c>
      <c r="E18896" s="1">
        <v>398668</v>
      </c>
      <c r="G18896" t="s">
        <v>21</v>
      </c>
      <c r="H18896" t="s">
        <v>27605</v>
      </c>
      <c r="I18896" t="s">
        <v>156</v>
      </c>
      <c r="J18896" t="s">
        <v>22</v>
      </c>
      <c r="K18896" t="s">
        <v>24</v>
      </c>
      <c r="L18896" t="s">
        <v>17</v>
      </c>
      <c r="M18896" t="s">
        <v>26</v>
      </c>
    </row>
    <row r="18897" spans="1:13" x14ac:dyDescent="0.3">
      <c r="A18897" t="s">
        <v>215</v>
      </c>
      <c r="C18897" t="s">
        <v>27614</v>
      </c>
      <c r="D18897">
        <v>22</v>
      </c>
      <c r="E18897" s="1">
        <v>1100345</v>
      </c>
      <c r="G18897" t="s">
        <v>34</v>
      </c>
      <c r="H18897" t="s">
        <v>27625</v>
      </c>
      <c r="I18897" t="s">
        <v>156</v>
      </c>
      <c r="J18897" t="s">
        <v>22</v>
      </c>
      <c r="K18897" t="s">
        <v>24</v>
      </c>
      <c r="L18897" t="s">
        <v>38</v>
      </c>
      <c r="M18897" t="s">
        <v>75</v>
      </c>
    </row>
    <row r="18898" spans="1:13" x14ac:dyDescent="0.3">
      <c r="A18898" t="s">
        <v>215</v>
      </c>
      <c r="C18898" t="s">
        <v>27614</v>
      </c>
      <c r="D18898">
        <v>37</v>
      </c>
      <c r="E18898" s="1">
        <v>1478343</v>
      </c>
      <c r="G18898" t="s">
        <v>34</v>
      </c>
      <c r="H18898" t="s">
        <v>27650</v>
      </c>
      <c r="I18898" t="s">
        <v>156</v>
      </c>
      <c r="J18898" t="s">
        <v>22</v>
      </c>
      <c r="K18898" t="s">
        <v>24</v>
      </c>
      <c r="L18898" t="s">
        <v>210</v>
      </c>
      <c r="M18898" t="s">
        <v>217</v>
      </c>
    </row>
    <row r="18899" spans="1:13" x14ac:dyDescent="0.3">
      <c r="A18899" t="s">
        <v>215</v>
      </c>
      <c r="C18899" t="s">
        <v>29302</v>
      </c>
      <c r="D18899">
        <v>11</v>
      </c>
      <c r="E18899" s="1">
        <v>1000000</v>
      </c>
      <c r="G18899" t="s">
        <v>21</v>
      </c>
      <c r="H18899" t="s">
        <v>29326</v>
      </c>
      <c r="I18899" t="s">
        <v>156</v>
      </c>
      <c r="J18899" t="s">
        <v>22</v>
      </c>
      <c r="K18899" t="s">
        <v>24</v>
      </c>
      <c r="L18899" t="s">
        <v>17</v>
      </c>
      <c r="M18899" t="s">
        <v>26</v>
      </c>
    </row>
    <row r="18900" spans="1:13" x14ac:dyDescent="0.3">
      <c r="A18900" t="s">
        <v>215</v>
      </c>
      <c r="C18900" t="s">
        <v>29302</v>
      </c>
      <c r="D18900">
        <v>14</v>
      </c>
      <c r="E18900" s="1">
        <v>5000</v>
      </c>
      <c r="G18900" t="s">
        <v>13</v>
      </c>
      <c r="H18900" t="s">
        <v>29335</v>
      </c>
      <c r="I18900" t="s">
        <v>156</v>
      </c>
      <c r="J18900" t="s">
        <v>22</v>
      </c>
      <c r="K18900" t="s">
        <v>24</v>
      </c>
      <c r="L18900" t="s">
        <v>17</v>
      </c>
      <c r="M18900" t="s">
        <v>87</v>
      </c>
    </row>
    <row r="18901" spans="1:13" x14ac:dyDescent="0.3">
      <c r="A18901" t="s">
        <v>215</v>
      </c>
      <c r="C18901" t="s">
        <v>27152</v>
      </c>
      <c r="D18901">
        <v>35</v>
      </c>
      <c r="E18901" s="1">
        <v>1099293</v>
      </c>
      <c r="G18901" t="s">
        <v>13</v>
      </c>
      <c r="H18901" t="s">
        <v>27161</v>
      </c>
      <c r="I18901" t="s">
        <v>156</v>
      </c>
      <c r="J18901" t="s">
        <v>22</v>
      </c>
      <c r="K18901" t="s">
        <v>24</v>
      </c>
      <c r="L18901" t="s">
        <v>38</v>
      </c>
      <c r="M18901" t="s">
        <v>66</v>
      </c>
    </row>
    <row r="18902" spans="1:13" x14ac:dyDescent="0.3">
      <c r="A18902" t="s">
        <v>215</v>
      </c>
      <c r="C18902" t="s">
        <v>30536</v>
      </c>
      <c r="D18902">
        <v>31</v>
      </c>
      <c r="E18902" s="1">
        <v>794197</v>
      </c>
      <c r="G18902" t="s">
        <v>13</v>
      </c>
      <c r="H18902" t="s">
        <v>30545</v>
      </c>
      <c r="I18902" t="s">
        <v>156</v>
      </c>
      <c r="J18902" t="s">
        <v>22</v>
      </c>
      <c r="K18902" t="s">
        <v>24</v>
      </c>
      <c r="L18902" t="s">
        <v>17</v>
      </c>
      <c r="M18902" t="s">
        <v>82</v>
      </c>
    </row>
    <row r="18903" spans="1:13" x14ac:dyDescent="0.3">
      <c r="A18903" t="s">
        <v>215</v>
      </c>
      <c r="C18903" t="s">
        <v>29922</v>
      </c>
      <c r="D18903">
        <v>12</v>
      </c>
      <c r="E18903" s="1">
        <v>750000</v>
      </c>
      <c r="G18903" t="s">
        <v>34</v>
      </c>
      <c r="H18903" t="s">
        <v>30241</v>
      </c>
      <c r="I18903" t="s">
        <v>156</v>
      </c>
      <c r="J18903" t="s">
        <v>22</v>
      </c>
      <c r="K18903" t="s">
        <v>24</v>
      </c>
      <c r="L18903" t="s">
        <v>38</v>
      </c>
      <c r="M18903" t="s">
        <v>217</v>
      </c>
    </row>
    <row r="18904" spans="1:13" x14ac:dyDescent="0.3">
      <c r="A18904" t="s">
        <v>215</v>
      </c>
      <c r="C18904" t="s">
        <v>29553</v>
      </c>
      <c r="D18904">
        <v>41</v>
      </c>
      <c r="E18904" s="1">
        <v>4942519</v>
      </c>
      <c r="G18904" t="s">
        <v>13</v>
      </c>
      <c r="H18904" t="s">
        <v>29554</v>
      </c>
      <c r="I18904" t="s">
        <v>156</v>
      </c>
      <c r="J18904" t="s">
        <v>22</v>
      </c>
      <c r="K18904" t="s">
        <v>24</v>
      </c>
      <c r="L18904" t="s">
        <v>17</v>
      </c>
      <c r="M18904" t="s">
        <v>18</v>
      </c>
    </row>
    <row r="18905" spans="1:13" x14ac:dyDescent="0.3">
      <c r="A18905" t="s">
        <v>215</v>
      </c>
      <c r="C18905" t="s">
        <v>29553</v>
      </c>
      <c r="D18905">
        <v>22</v>
      </c>
      <c r="E18905" s="1">
        <v>468946</v>
      </c>
      <c r="G18905" t="s">
        <v>34</v>
      </c>
      <c r="H18905" t="s">
        <v>29619</v>
      </c>
      <c r="I18905" t="s">
        <v>156</v>
      </c>
      <c r="J18905" t="s">
        <v>22</v>
      </c>
      <c r="K18905" t="s">
        <v>24</v>
      </c>
      <c r="L18905" t="s">
        <v>38</v>
      </c>
      <c r="M18905" t="s">
        <v>217</v>
      </c>
    </row>
    <row r="18906" spans="1:13" x14ac:dyDescent="0.3">
      <c r="A18906" t="s">
        <v>215</v>
      </c>
      <c r="C18906" t="s">
        <v>29553</v>
      </c>
      <c r="D18906">
        <v>29</v>
      </c>
      <c r="E18906" s="1">
        <v>643103</v>
      </c>
      <c r="G18906" t="s">
        <v>13</v>
      </c>
      <c r="H18906" t="s">
        <v>29634</v>
      </c>
      <c r="I18906" t="s">
        <v>156</v>
      </c>
      <c r="J18906" t="s">
        <v>22</v>
      </c>
      <c r="K18906" t="s">
        <v>24</v>
      </c>
      <c r="L18906" t="s">
        <v>17</v>
      </c>
      <c r="M18906" t="s">
        <v>18</v>
      </c>
    </row>
    <row r="18907" spans="1:13" x14ac:dyDescent="0.3">
      <c r="A18907" t="s">
        <v>215</v>
      </c>
      <c r="C18907" t="s">
        <v>29553</v>
      </c>
      <c r="D18907">
        <v>29</v>
      </c>
      <c r="E18907" s="1">
        <v>1104472</v>
      </c>
      <c r="G18907" t="s">
        <v>34</v>
      </c>
      <c r="H18907" t="s">
        <v>29742</v>
      </c>
      <c r="I18907" t="s">
        <v>156</v>
      </c>
      <c r="J18907" t="s">
        <v>22</v>
      </c>
      <c r="K18907" t="s">
        <v>24</v>
      </c>
      <c r="L18907" t="s">
        <v>44</v>
      </c>
      <c r="M18907" t="s">
        <v>39</v>
      </c>
    </row>
    <row r="18908" spans="1:13" x14ac:dyDescent="0.3">
      <c r="A18908" t="s">
        <v>215</v>
      </c>
      <c r="C18908" t="s">
        <v>29553</v>
      </c>
      <c r="D18908">
        <v>7</v>
      </c>
      <c r="E18908" s="1">
        <v>27724</v>
      </c>
      <c r="G18908" t="s">
        <v>13</v>
      </c>
      <c r="H18908" t="s">
        <v>29140</v>
      </c>
      <c r="I18908" t="s">
        <v>156</v>
      </c>
      <c r="J18908" t="s">
        <v>22</v>
      </c>
      <c r="K18908" t="s">
        <v>24</v>
      </c>
      <c r="L18908" t="s">
        <v>17</v>
      </c>
      <c r="M18908" t="s">
        <v>82</v>
      </c>
    </row>
    <row r="18909" spans="1:13" x14ac:dyDescent="0.3">
      <c r="A18909" t="s">
        <v>215</v>
      </c>
      <c r="C18909" t="s">
        <v>30364</v>
      </c>
      <c r="D18909">
        <v>30</v>
      </c>
      <c r="E18909" s="1">
        <v>3648495</v>
      </c>
      <c r="G18909" t="s">
        <v>34</v>
      </c>
      <c r="H18909" t="s">
        <v>30386</v>
      </c>
      <c r="I18909" t="s">
        <v>156</v>
      </c>
      <c r="J18909" t="s">
        <v>22</v>
      </c>
      <c r="K18909" t="s">
        <v>24</v>
      </c>
      <c r="L18909" t="s">
        <v>170</v>
      </c>
      <c r="M18909" t="s">
        <v>61</v>
      </c>
    </row>
    <row r="18910" spans="1:13" x14ac:dyDescent="0.3">
      <c r="A18910" t="s">
        <v>215</v>
      </c>
      <c r="C18910" t="s">
        <v>30364</v>
      </c>
      <c r="D18910">
        <v>7</v>
      </c>
      <c r="E18910" s="1">
        <v>99000</v>
      </c>
      <c r="G18910" t="s">
        <v>34</v>
      </c>
      <c r="H18910" t="s">
        <v>30480</v>
      </c>
      <c r="I18910" t="s">
        <v>156</v>
      </c>
      <c r="J18910" t="s">
        <v>22</v>
      </c>
      <c r="K18910" t="s">
        <v>24</v>
      </c>
      <c r="L18910" t="s">
        <v>17</v>
      </c>
      <c r="M18910" t="s">
        <v>740</v>
      </c>
    </row>
    <row r="18911" spans="1:13" x14ac:dyDescent="0.3">
      <c r="A18911" t="s">
        <v>215</v>
      </c>
      <c r="C18911" t="s">
        <v>29426</v>
      </c>
      <c r="D18911">
        <v>14</v>
      </c>
      <c r="E18911" s="1">
        <v>515000</v>
      </c>
      <c r="G18911" t="s">
        <v>34</v>
      </c>
      <c r="H18911" t="s">
        <v>29433</v>
      </c>
      <c r="I18911" t="s">
        <v>156</v>
      </c>
      <c r="J18911" t="s">
        <v>22</v>
      </c>
      <c r="K18911" t="s">
        <v>24</v>
      </c>
      <c r="L18911" t="s">
        <v>456</v>
      </c>
      <c r="M18911" t="s">
        <v>16626</v>
      </c>
    </row>
    <row r="18912" spans="1:13" x14ac:dyDescent="0.3">
      <c r="A18912" t="s">
        <v>215</v>
      </c>
      <c r="C18912" t="s">
        <v>29426</v>
      </c>
      <c r="D18912">
        <v>29</v>
      </c>
      <c r="E18912" s="1">
        <v>493177</v>
      </c>
      <c r="G18912" t="s">
        <v>13</v>
      </c>
      <c r="H18912" t="s">
        <v>29488</v>
      </c>
      <c r="I18912" t="s">
        <v>156</v>
      </c>
      <c r="J18912" t="s">
        <v>22</v>
      </c>
      <c r="K18912" t="s">
        <v>24</v>
      </c>
      <c r="L18912" t="s">
        <v>38</v>
      </c>
      <c r="M18912" t="s">
        <v>66</v>
      </c>
    </row>
    <row r="18913" spans="1:13" x14ac:dyDescent="0.3">
      <c r="A18913" t="s">
        <v>215</v>
      </c>
      <c r="C18913" t="s">
        <v>29426</v>
      </c>
      <c r="D18913">
        <v>36</v>
      </c>
      <c r="E18913" s="1">
        <v>168148</v>
      </c>
      <c r="G18913" t="s">
        <v>34</v>
      </c>
      <c r="H18913" t="s">
        <v>29517</v>
      </c>
      <c r="I18913" t="s">
        <v>156</v>
      </c>
      <c r="J18913" t="s">
        <v>22</v>
      </c>
      <c r="K18913" t="s">
        <v>24</v>
      </c>
      <c r="L18913" t="s">
        <v>38</v>
      </c>
      <c r="M18913" t="s">
        <v>202</v>
      </c>
    </row>
    <row r="18914" spans="1:13" x14ac:dyDescent="0.3">
      <c r="A18914" t="s">
        <v>215</v>
      </c>
      <c r="C18914" t="s">
        <v>30851</v>
      </c>
      <c r="D18914">
        <v>46</v>
      </c>
      <c r="E18914" s="1">
        <v>767361</v>
      </c>
      <c r="G18914" t="s">
        <v>13</v>
      </c>
      <c r="H18914" t="s">
        <v>30864</v>
      </c>
      <c r="I18914" t="s">
        <v>156</v>
      </c>
      <c r="J18914" t="s">
        <v>22</v>
      </c>
      <c r="K18914" t="s">
        <v>24</v>
      </c>
      <c r="L18914" t="s">
        <v>17</v>
      </c>
      <c r="M18914" t="s">
        <v>18</v>
      </c>
    </row>
    <row r="18915" spans="1:13" x14ac:dyDescent="0.3">
      <c r="A18915" t="s">
        <v>215</v>
      </c>
      <c r="C18915" t="s">
        <v>30851</v>
      </c>
      <c r="D18915">
        <v>14</v>
      </c>
      <c r="E18915" s="1">
        <v>554000</v>
      </c>
      <c r="G18915" t="s">
        <v>34</v>
      </c>
      <c r="H18915" t="s">
        <v>31004</v>
      </c>
      <c r="I18915" t="s">
        <v>156</v>
      </c>
      <c r="J18915" t="s">
        <v>22</v>
      </c>
      <c r="K18915" t="s">
        <v>24</v>
      </c>
      <c r="L18915" t="s">
        <v>17</v>
      </c>
      <c r="M18915" t="s">
        <v>75</v>
      </c>
    </row>
    <row r="18916" spans="1:13" x14ac:dyDescent="0.3">
      <c r="A18916" t="s">
        <v>215</v>
      </c>
      <c r="C18916" t="s">
        <v>31019</v>
      </c>
      <c r="D18916">
        <v>38</v>
      </c>
      <c r="E18916" s="1">
        <v>3999074</v>
      </c>
      <c r="G18916" t="s">
        <v>34</v>
      </c>
      <c r="H18916" t="s">
        <v>31055</v>
      </c>
      <c r="I18916" t="s">
        <v>156</v>
      </c>
      <c r="J18916" t="s">
        <v>22</v>
      </c>
      <c r="K18916" t="s">
        <v>24</v>
      </c>
      <c r="L18916" t="s">
        <v>38</v>
      </c>
      <c r="M18916" t="s">
        <v>217</v>
      </c>
    </row>
    <row r="18917" spans="1:13" x14ac:dyDescent="0.3">
      <c r="A18917" t="s">
        <v>215</v>
      </c>
      <c r="C18917" t="s">
        <v>31019</v>
      </c>
      <c r="D18917">
        <v>13</v>
      </c>
      <c r="E18917" s="1">
        <v>230225</v>
      </c>
      <c r="G18917" t="s">
        <v>571</v>
      </c>
      <c r="H18917" t="s">
        <v>31089</v>
      </c>
      <c r="I18917" t="s">
        <v>156</v>
      </c>
      <c r="J18917" t="s">
        <v>22</v>
      </c>
      <c r="K18917" t="s">
        <v>24</v>
      </c>
      <c r="L18917" t="s">
        <v>17</v>
      </c>
      <c r="M18917" t="s">
        <v>29848</v>
      </c>
    </row>
    <row r="18918" spans="1:13" x14ac:dyDescent="0.3">
      <c r="A18918" t="s">
        <v>215</v>
      </c>
      <c r="C18918" t="s">
        <v>31181</v>
      </c>
      <c r="D18918">
        <v>64</v>
      </c>
      <c r="E18918" s="1">
        <v>9269368</v>
      </c>
      <c r="G18918" t="s">
        <v>13</v>
      </c>
      <c r="H18918" t="s">
        <v>31183</v>
      </c>
      <c r="I18918" t="s">
        <v>156</v>
      </c>
      <c r="J18918" t="s">
        <v>22</v>
      </c>
      <c r="K18918" t="s">
        <v>24</v>
      </c>
      <c r="L18918" t="s">
        <v>44</v>
      </c>
      <c r="M18918" t="s">
        <v>18</v>
      </c>
    </row>
    <row r="18919" spans="1:13" x14ac:dyDescent="0.3">
      <c r="A18919" t="s">
        <v>215</v>
      </c>
      <c r="C18919" t="s">
        <v>31136</v>
      </c>
      <c r="D18919">
        <v>6</v>
      </c>
      <c r="E18919" s="1">
        <v>56000</v>
      </c>
      <c r="G18919" t="s">
        <v>34</v>
      </c>
      <c r="H18919" t="s">
        <v>31148</v>
      </c>
      <c r="I18919" t="s">
        <v>156</v>
      </c>
      <c r="J18919" t="s">
        <v>22</v>
      </c>
      <c r="K18919" t="s">
        <v>24</v>
      </c>
      <c r="L18919" t="s">
        <v>170</v>
      </c>
      <c r="M18919" t="s">
        <v>217</v>
      </c>
    </row>
    <row r="18920" spans="1:13" x14ac:dyDescent="0.3">
      <c r="A18920" t="s">
        <v>215</v>
      </c>
      <c r="C18920" t="s">
        <v>31136</v>
      </c>
      <c r="D18920">
        <v>41</v>
      </c>
      <c r="E18920" s="1">
        <v>68000</v>
      </c>
      <c r="G18920" t="s">
        <v>13</v>
      </c>
      <c r="H18920" t="s">
        <v>31149</v>
      </c>
      <c r="I18920" t="s">
        <v>156</v>
      </c>
      <c r="J18920" t="s">
        <v>22</v>
      </c>
      <c r="K18920" t="s">
        <v>24</v>
      </c>
      <c r="L18920" t="s">
        <v>17</v>
      </c>
      <c r="M18920" t="s">
        <v>18</v>
      </c>
    </row>
    <row r="18921" spans="1:13" x14ac:dyDescent="0.3">
      <c r="A18921" t="s">
        <v>215</v>
      </c>
      <c r="C18921" t="s">
        <v>31268</v>
      </c>
      <c r="D18921">
        <v>26</v>
      </c>
      <c r="E18921" s="1">
        <v>249591</v>
      </c>
      <c r="G18921" t="s">
        <v>13</v>
      </c>
      <c r="H18921" t="s">
        <v>31267</v>
      </c>
      <c r="I18921" t="s">
        <v>156</v>
      </c>
      <c r="J18921" t="s">
        <v>22</v>
      </c>
      <c r="K18921" t="s">
        <v>24</v>
      </c>
      <c r="L18921" t="s">
        <v>17</v>
      </c>
      <c r="M18921" t="s">
        <v>45</v>
      </c>
    </row>
    <row r="18922" spans="1:13" x14ac:dyDescent="0.3">
      <c r="A18922" t="s">
        <v>215</v>
      </c>
      <c r="C18922" t="s">
        <v>31268</v>
      </c>
      <c r="D18922">
        <v>65</v>
      </c>
      <c r="E18922" s="1">
        <v>30848536</v>
      </c>
      <c r="G18922" t="s">
        <v>13</v>
      </c>
      <c r="H18922" t="s">
        <v>31274</v>
      </c>
      <c r="I18922" t="s">
        <v>156</v>
      </c>
      <c r="J18922" t="s">
        <v>22</v>
      </c>
      <c r="K18922" t="s">
        <v>24</v>
      </c>
      <c r="L18922" t="s">
        <v>17</v>
      </c>
      <c r="M18922" t="s">
        <v>18</v>
      </c>
    </row>
    <row r="18923" spans="1:13" x14ac:dyDescent="0.3">
      <c r="A18923" t="s">
        <v>215</v>
      </c>
      <c r="C18923" t="s">
        <v>31268</v>
      </c>
      <c r="D18923">
        <v>47</v>
      </c>
      <c r="E18923" s="1">
        <v>2888369</v>
      </c>
      <c r="G18923" t="s">
        <v>13</v>
      </c>
      <c r="H18923" t="s">
        <v>31287</v>
      </c>
      <c r="I18923" t="s">
        <v>156</v>
      </c>
      <c r="J18923" t="s">
        <v>22</v>
      </c>
      <c r="K18923" t="s">
        <v>24</v>
      </c>
      <c r="L18923" t="s">
        <v>17</v>
      </c>
      <c r="M18923" t="s">
        <v>31</v>
      </c>
    </row>
    <row r="18924" spans="1:13" x14ac:dyDescent="0.3">
      <c r="A18924" t="s">
        <v>215</v>
      </c>
      <c r="C18924" t="s">
        <v>3657</v>
      </c>
      <c r="D18924">
        <v>26</v>
      </c>
      <c r="E18924" s="1">
        <v>1227949</v>
      </c>
      <c r="G18924" t="s">
        <v>13</v>
      </c>
      <c r="H18924" t="s">
        <v>3658</v>
      </c>
      <c r="I18924" t="s">
        <v>156</v>
      </c>
      <c r="J18924" t="s">
        <v>22</v>
      </c>
      <c r="K18924" t="s">
        <v>24</v>
      </c>
      <c r="L18924" t="s">
        <v>17</v>
      </c>
      <c r="M18924" t="s">
        <v>18</v>
      </c>
    </row>
    <row r="18925" spans="1:13" x14ac:dyDescent="0.3">
      <c r="A18925" t="s">
        <v>215</v>
      </c>
      <c r="C18925" t="s">
        <v>3657</v>
      </c>
      <c r="D18925">
        <v>2</v>
      </c>
      <c r="E18925" s="1">
        <v>500</v>
      </c>
      <c r="G18925" t="s">
        <v>21</v>
      </c>
      <c r="H18925" t="s">
        <v>77</v>
      </c>
      <c r="I18925" t="s">
        <v>156</v>
      </c>
      <c r="J18925" t="s">
        <v>22</v>
      </c>
      <c r="K18925" t="s">
        <v>24</v>
      </c>
      <c r="L18925" t="s">
        <v>25</v>
      </c>
      <c r="M18925" t="s">
        <v>26</v>
      </c>
    </row>
    <row r="18926" spans="1:13" x14ac:dyDescent="0.3">
      <c r="A18926" t="s">
        <v>215</v>
      </c>
      <c r="C18926" t="s">
        <v>3657</v>
      </c>
      <c r="D18926">
        <v>62</v>
      </c>
      <c r="E18926" s="1">
        <v>14999998</v>
      </c>
      <c r="G18926" t="s">
        <v>13</v>
      </c>
      <c r="H18926" t="s">
        <v>3739</v>
      </c>
      <c r="I18926" t="s">
        <v>156</v>
      </c>
      <c r="J18926" t="s">
        <v>22</v>
      </c>
      <c r="K18926" t="s">
        <v>24</v>
      </c>
      <c r="L18926" t="s">
        <v>210</v>
      </c>
      <c r="M18926" t="s">
        <v>66</v>
      </c>
    </row>
    <row r="18927" spans="1:13" x14ac:dyDescent="0.3">
      <c r="A18927" t="s">
        <v>215</v>
      </c>
      <c r="C18927" t="s">
        <v>3657</v>
      </c>
      <c r="D18927">
        <v>44</v>
      </c>
      <c r="E18927" s="1">
        <v>1498231</v>
      </c>
      <c r="G18927" t="s">
        <v>34</v>
      </c>
      <c r="H18927" t="s">
        <v>3903</v>
      </c>
      <c r="I18927" t="s">
        <v>156</v>
      </c>
      <c r="J18927" t="s">
        <v>22</v>
      </c>
      <c r="K18927" t="s">
        <v>24</v>
      </c>
      <c r="L18927" t="s">
        <v>44</v>
      </c>
      <c r="M18927" t="s">
        <v>217</v>
      </c>
    </row>
    <row r="18928" spans="1:13" x14ac:dyDescent="0.3">
      <c r="A18928" t="s">
        <v>215</v>
      </c>
      <c r="C18928" t="s">
        <v>3657</v>
      </c>
      <c r="D18928">
        <v>49</v>
      </c>
      <c r="E18928" s="1">
        <v>1767573</v>
      </c>
      <c r="G18928" t="s">
        <v>13</v>
      </c>
      <c r="H18928" t="s">
        <v>4004</v>
      </c>
      <c r="I18928" t="s">
        <v>156</v>
      </c>
      <c r="J18928" t="s">
        <v>22</v>
      </c>
      <c r="K18928" t="s">
        <v>24</v>
      </c>
      <c r="L18928" t="s">
        <v>17</v>
      </c>
      <c r="M18928" t="s">
        <v>82</v>
      </c>
    </row>
    <row r="18929" spans="1:13" x14ac:dyDescent="0.3">
      <c r="A18929" t="s">
        <v>215</v>
      </c>
      <c r="C18929" t="s">
        <v>3657</v>
      </c>
      <c r="D18929">
        <v>39</v>
      </c>
      <c r="E18929" s="1">
        <v>4091322</v>
      </c>
      <c r="G18929" t="s">
        <v>571</v>
      </c>
      <c r="H18929" t="s">
        <v>4163</v>
      </c>
      <c r="I18929" t="s">
        <v>156</v>
      </c>
      <c r="J18929" t="s">
        <v>22</v>
      </c>
      <c r="K18929" t="s">
        <v>24</v>
      </c>
      <c r="L18929" t="s">
        <v>17</v>
      </c>
      <c r="M18929" t="s">
        <v>4164</v>
      </c>
    </row>
    <row r="18930" spans="1:13" x14ac:dyDescent="0.3">
      <c r="A18930" t="s">
        <v>215</v>
      </c>
      <c r="C18930" t="s">
        <v>3657</v>
      </c>
      <c r="D18930">
        <v>16</v>
      </c>
      <c r="E18930" s="1">
        <v>100000</v>
      </c>
      <c r="G18930" t="s">
        <v>34</v>
      </c>
      <c r="H18930" t="s">
        <v>4288</v>
      </c>
      <c r="I18930" t="s">
        <v>156</v>
      </c>
      <c r="J18930" t="s">
        <v>22</v>
      </c>
      <c r="K18930" t="s">
        <v>24</v>
      </c>
      <c r="L18930" t="s">
        <v>17</v>
      </c>
      <c r="M18930" t="s">
        <v>61</v>
      </c>
    </row>
    <row r="18931" spans="1:13" x14ac:dyDescent="0.3">
      <c r="A18931" t="s">
        <v>215</v>
      </c>
      <c r="C18931" t="s">
        <v>5155</v>
      </c>
      <c r="D18931">
        <v>42</v>
      </c>
      <c r="E18931" s="1">
        <v>4200000</v>
      </c>
      <c r="G18931" t="s">
        <v>13</v>
      </c>
      <c r="H18931" t="s">
        <v>5181</v>
      </c>
      <c r="I18931" t="s">
        <v>156</v>
      </c>
      <c r="J18931" t="s">
        <v>22</v>
      </c>
      <c r="K18931" t="s">
        <v>24</v>
      </c>
      <c r="L18931" t="s">
        <v>44</v>
      </c>
      <c r="M18931" t="s">
        <v>31</v>
      </c>
    </row>
    <row r="18932" spans="1:13" x14ac:dyDescent="0.3">
      <c r="A18932" t="s">
        <v>215</v>
      </c>
      <c r="C18932" t="s">
        <v>5155</v>
      </c>
      <c r="D18932">
        <v>56</v>
      </c>
      <c r="E18932" s="1">
        <v>55272694</v>
      </c>
      <c r="G18932" t="s">
        <v>13</v>
      </c>
      <c r="H18932" t="s">
        <v>5193</v>
      </c>
      <c r="I18932" t="s">
        <v>156</v>
      </c>
      <c r="J18932" t="s">
        <v>22</v>
      </c>
      <c r="K18932" t="s">
        <v>24</v>
      </c>
      <c r="L18932" t="s">
        <v>17</v>
      </c>
      <c r="M18932" t="s">
        <v>66</v>
      </c>
    </row>
    <row r="18933" spans="1:13" x14ac:dyDescent="0.3">
      <c r="A18933" t="s">
        <v>215</v>
      </c>
      <c r="C18933" t="s">
        <v>5155</v>
      </c>
      <c r="D18933">
        <v>10</v>
      </c>
      <c r="E18933" s="1">
        <v>202238</v>
      </c>
      <c r="G18933" t="s">
        <v>34</v>
      </c>
      <c r="H18933" t="s">
        <v>5222</v>
      </c>
      <c r="I18933" t="s">
        <v>156</v>
      </c>
      <c r="J18933" t="s">
        <v>22</v>
      </c>
      <c r="K18933" t="s">
        <v>24</v>
      </c>
      <c r="L18933" t="s">
        <v>17</v>
      </c>
      <c r="M18933" t="s">
        <v>202</v>
      </c>
    </row>
    <row r="18934" spans="1:13" x14ac:dyDescent="0.3">
      <c r="A18934" t="s">
        <v>215</v>
      </c>
      <c r="C18934" t="s">
        <v>5155</v>
      </c>
      <c r="D18934">
        <v>38</v>
      </c>
      <c r="E18934" s="1">
        <v>3375625</v>
      </c>
      <c r="G18934" t="s">
        <v>34</v>
      </c>
      <c r="H18934" t="s">
        <v>5425</v>
      </c>
      <c r="I18934" t="s">
        <v>156</v>
      </c>
      <c r="J18934" t="s">
        <v>22</v>
      </c>
      <c r="K18934" t="s">
        <v>24</v>
      </c>
      <c r="L18934" t="s">
        <v>44</v>
      </c>
      <c r="M18934" t="s">
        <v>202</v>
      </c>
    </row>
    <row r="18935" spans="1:13" x14ac:dyDescent="0.3">
      <c r="A18935" t="s">
        <v>215</v>
      </c>
      <c r="C18935" t="s">
        <v>5155</v>
      </c>
      <c r="D18935">
        <v>41</v>
      </c>
      <c r="E18935" s="1">
        <v>2482686</v>
      </c>
      <c r="G18935" t="s">
        <v>34</v>
      </c>
      <c r="H18935" t="s">
        <v>5431</v>
      </c>
      <c r="I18935" t="s">
        <v>156</v>
      </c>
      <c r="J18935" t="s">
        <v>22</v>
      </c>
      <c r="K18935" t="s">
        <v>24</v>
      </c>
      <c r="L18935" t="s">
        <v>17</v>
      </c>
      <c r="M18935" t="s">
        <v>217</v>
      </c>
    </row>
    <row r="18936" spans="1:13" x14ac:dyDescent="0.3">
      <c r="A18936" t="s">
        <v>215</v>
      </c>
      <c r="C18936" t="s">
        <v>5155</v>
      </c>
      <c r="D18936">
        <v>39</v>
      </c>
      <c r="E18936" s="1">
        <v>644119</v>
      </c>
      <c r="G18936" t="s">
        <v>13</v>
      </c>
      <c r="H18936" t="s">
        <v>5564</v>
      </c>
      <c r="I18936" t="s">
        <v>156</v>
      </c>
      <c r="J18936" t="s">
        <v>22</v>
      </c>
      <c r="K18936" t="s">
        <v>24</v>
      </c>
      <c r="L18936" t="s">
        <v>17</v>
      </c>
      <c r="M18936" t="s">
        <v>18</v>
      </c>
    </row>
    <row r="18937" spans="1:13" x14ac:dyDescent="0.3">
      <c r="A18937" t="s">
        <v>215</v>
      </c>
      <c r="C18937" t="s">
        <v>4395</v>
      </c>
      <c r="D18937">
        <v>39</v>
      </c>
      <c r="E18937" s="1">
        <v>632184</v>
      </c>
      <c r="G18937" t="s">
        <v>13</v>
      </c>
      <c r="H18937" t="s">
        <v>4587</v>
      </c>
      <c r="I18937" t="s">
        <v>156</v>
      </c>
      <c r="J18937" t="s">
        <v>22</v>
      </c>
      <c r="K18937" t="s">
        <v>24</v>
      </c>
      <c r="L18937" t="s">
        <v>17</v>
      </c>
      <c r="M18937" t="s">
        <v>18</v>
      </c>
    </row>
    <row r="18938" spans="1:13" x14ac:dyDescent="0.3">
      <c r="A18938" t="s">
        <v>215</v>
      </c>
      <c r="C18938" t="s">
        <v>5881</v>
      </c>
      <c r="D18938">
        <v>36</v>
      </c>
      <c r="E18938" s="1">
        <v>487704</v>
      </c>
      <c r="G18938" t="s">
        <v>13</v>
      </c>
      <c r="H18938" t="s">
        <v>6077</v>
      </c>
      <c r="I18938" t="s">
        <v>156</v>
      </c>
      <c r="J18938" t="s">
        <v>22</v>
      </c>
      <c r="K18938" t="s">
        <v>24</v>
      </c>
      <c r="L18938" t="s">
        <v>17</v>
      </c>
      <c r="M18938" t="s">
        <v>18</v>
      </c>
    </row>
    <row r="18939" spans="1:13" x14ac:dyDescent="0.3">
      <c r="A18939" t="s">
        <v>215</v>
      </c>
      <c r="C18939" t="s">
        <v>4681</v>
      </c>
      <c r="D18939">
        <v>25</v>
      </c>
      <c r="E18939" s="1">
        <v>20000</v>
      </c>
      <c r="G18939" t="s">
        <v>13</v>
      </c>
      <c r="H18939" t="s">
        <v>4766</v>
      </c>
      <c r="I18939" t="s">
        <v>156</v>
      </c>
      <c r="J18939" t="s">
        <v>22</v>
      </c>
      <c r="K18939" t="s">
        <v>24</v>
      </c>
      <c r="L18939" t="s">
        <v>17</v>
      </c>
      <c r="M18939" t="s">
        <v>87</v>
      </c>
    </row>
    <row r="18940" spans="1:13" x14ac:dyDescent="0.3">
      <c r="A18940" t="s">
        <v>215</v>
      </c>
      <c r="C18940" t="s">
        <v>5763</v>
      </c>
      <c r="D18940">
        <v>6</v>
      </c>
      <c r="E18940" s="1">
        <v>50000</v>
      </c>
      <c r="G18940" t="s">
        <v>34</v>
      </c>
      <c r="H18940" t="s">
        <v>5833</v>
      </c>
      <c r="I18940" t="s">
        <v>156</v>
      </c>
      <c r="J18940" t="s">
        <v>22</v>
      </c>
      <c r="K18940" t="s">
        <v>24</v>
      </c>
      <c r="L18940" t="s">
        <v>38</v>
      </c>
      <c r="M18940" t="s">
        <v>217</v>
      </c>
    </row>
    <row r="18941" spans="1:13" x14ac:dyDescent="0.3">
      <c r="A18941" t="s">
        <v>215</v>
      </c>
      <c r="C18941" t="s">
        <v>5763</v>
      </c>
      <c r="D18941">
        <v>13</v>
      </c>
      <c r="E18941" s="1">
        <v>100000</v>
      </c>
      <c r="G18941" t="s">
        <v>571</v>
      </c>
      <c r="H18941" t="s">
        <v>5868</v>
      </c>
      <c r="I18941" t="s">
        <v>156</v>
      </c>
      <c r="J18941" t="s">
        <v>22</v>
      </c>
      <c r="K18941" t="s">
        <v>24</v>
      </c>
      <c r="L18941" t="s">
        <v>38</v>
      </c>
      <c r="M18941" t="s">
        <v>5869</v>
      </c>
    </row>
    <row r="18942" spans="1:13" x14ac:dyDescent="0.3">
      <c r="A18942" t="s">
        <v>215</v>
      </c>
      <c r="C18942" t="s">
        <v>5763</v>
      </c>
      <c r="D18942">
        <v>34</v>
      </c>
      <c r="E18942" s="1">
        <v>6945736</v>
      </c>
      <c r="G18942" t="s">
        <v>34</v>
      </c>
      <c r="H18942" t="s">
        <v>5872</v>
      </c>
      <c r="I18942" t="s">
        <v>156</v>
      </c>
      <c r="J18942" t="s">
        <v>22</v>
      </c>
      <c r="K18942" t="s">
        <v>24</v>
      </c>
      <c r="L18942" t="s">
        <v>38</v>
      </c>
      <c r="M18942" t="s">
        <v>5873</v>
      </c>
    </row>
    <row r="18943" spans="1:13" x14ac:dyDescent="0.3">
      <c r="A18943" t="s">
        <v>215</v>
      </c>
      <c r="C18943" t="s">
        <v>5642</v>
      </c>
      <c r="D18943">
        <v>16</v>
      </c>
      <c r="E18943" s="1">
        <v>340223</v>
      </c>
      <c r="G18943" t="s">
        <v>13</v>
      </c>
      <c r="H18943" t="s">
        <v>5717</v>
      </c>
      <c r="I18943" t="s">
        <v>156</v>
      </c>
      <c r="J18943" t="s">
        <v>22</v>
      </c>
      <c r="K18943" t="s">
        <v>24</v>
      </c>
      <c r="L18943" t="s">
        <v>17</v>
      </c>
      <c r="M18943" t="s">
        <v>31</v>
      </c>
    </row>
    <row r="18944" spans="1:13" x14ac:dyDescent="0.3">
      <c r="A18944" t="s">
        <v>215</v>
      </c>
      <c r="C18944" t="s">
        <v>5642</v>
      </c>
      <c r="D18944">
        <v>23</v>
      </c>
      <c r="E18944" s="1">
        <v>5000</v>
      </c>
      <c r="G18944" t="s">
        <v>13</v>
      </c>
      <c r="H18944" t="s">
        <v>4766</v>
      </c>
      <c r="I18944" t="s">
        <v>156</v>
      </c>
      <c r="J18944" t="s">
        <v>22</v>
      </c>
      <c r="K18944" t="s">
        <v>24</v>
      </c>
      <c r="L18944" t="s">
        <v>17</v>
      </c>
      <c r="M18944" t="s">
        <v>87</v>
      </c>
    </row>
    <row r="18945" spans="1:13" x14ac:dyDescent="0.3">
      <c r="A18945" t="s">
        <v>215</v>
      </c>
      <c r="C18945" t="s">
        <v>5025</v>
      </c>
      <c r="D18945">
        <v>45</v>
      </c>
      <c r="E18945" s="1">
        <v>3350747</v>
      </c>
      <c r="G18945" t="s">
        <v>34</v>
      </c>
      <c r="H18945" t="s">
        <v>5123</v>
      </c>
      <c r="I18945" t="s">
        <v>156</v>
      </c>
      <c r="J18945" t="s">
        <v>22</v>
      </c>
      <c r="K18945" t="s">
        <v>24</v>
      </c>
      <c r="L18945" t="s">
        <v>44</v>
      </c>
      <c r="M18945" t="s">
        <v>39</v>
      </c>
    </row>
    <row r="18946" spans="1:13" x14ac:dyDescent="0.3">
      <c r="A18946" t="s">
        <v>215</v>
      </c>
      <c r="C18946" t="s">
        <v>5025</v>
      </c>
      <c r="D18946">
        <v>4</v>
      </c>
      <c r="E18946" s="1">
        <v>272927</v>
      </c>
      <c r="G18946" t="s">
        <v>34</v>
      </c>
      <c r="H18946" t="s">
        <v>5149</v>
      </c>
      <c r="I18946" t="s">
        <v>156</v>
      </c>
      <c r="J18946" t="s">
        <v>22</v>
      </c>
      <c r="K18946" t="s">
        <v>24</v>
      </c>
      <c r="L18946" t="s">
        <v>17</v>
      </c>
      <c r="M18946" t="s">
        <v>61</v>
      </c>
    </row>
    <row r="18947" spans="1:13" x14ac:dyDescent="0.3">
      <c r="A18947" t="s">
        <v>215</v>
      </c>
      <c r="C18947" t="s">
        <v>4928</v>
      </c>
      <c r="D18947">
        <v>15</v>
      </c>
      <c r="E18947" s="1">
        <v>499976</v>
      </c>
      <c r="G18947" t="s">
        <v>34</v>
      </c>
      <c r="H18947" t="s">
        <v>4954</v>
      </c>
      <c r="I18947" t="s">
        <v>156</v>
      </c>
      <c r="J18947" t="s">
        <v>22</v>
      </c>
      <c r="K18947" t="s">
        <v>24</v>
      </c>
      <c r="L18947" t="s">
        <v>17</v>
      </c>
      <c r="M18947" t="s">
        <v>217</v>
      </c>
    </row>
    <row r="18948" spans="1:13" x14ac:dyDescent="0.3">
      <c r="A18948" t="s">
        <v>215</v>
      </c>
      <c r="C18948" t="s">
        <v>4928</v>
      </c>
      <c r="D18948">
        <v>26</v>
      </c>
      <c r="E18948" s="1">
        <v>1750000</v>
      </c>
      <c r="G18948" t="s">
        <v>34</v>
      </c>
      <c r="H18948" t="s">
        <v>4968</v>
      </c>
      <c r="I18948" t="s">
        <v>156</v>
      </c>
      <c r="J18948" t="s">
        <v>22</v>
      </c>
      <c r="K18948" t="s">
        <v>24</v>
      </c>
      <c r="L18948" t="s">
        <v>17</v>
      </c>
      <c r="M18948" t="s">
        <v>61</v>
      </c>
    </row>
    <row r="18949" spans="1:13" x14ac:dyDescent="0.3">
      <c r="A18949" t="s">
        <v>215</v>
      </c>
      <c r="C18949" t="s">
        <v>4928</v>
      </c>
      <c r="D18949">
        <v>60</v>
      </c>
      <c r="E18949" s="1">
        <v>3672332</v>
      </c>
      <c r="G18949" t="s">
        <v>34</v>
      </c>
      <c r="H18949" t="s">
        <v>4980</v>
      </c>
      <c r="I18949" t="s">
        <v>156</v>
      </c>
      <c r="J18949" t="s">
        <v>22</v>
      </c>
      <c r="K18949" t="s">
        <v>24</v>
      </c>
      <c r="L18949" t="s">
        <v>17</v>
      </c>
      <c r="M18949" t="s">
        <v>75</v>
      </c>
    </row>
    <row r="18950" spans="1:13" x14ac:dyDescent="0.3">
      <c r="A18950" t="s">
        <v>215</v>
      </c>
      <c r="C18950" t="s">
        <v>4928</v>
      </c>
      <c r="D18950">
        <v>52</v>
      </c>
      <c r="E18950" s="1">
        <v>4782751</v>
      </c>
      <c r="G18950" t="s">
        <v>907</v>
      </c>
      <c r="H18950" t="s">
        <v>4999</v>
      </c>
      <c r="I18950" t="s">
        <v>156</v>
      </c>
      <c r="J18950" t="s">
        <v>22</v>
      </c>
      <c r="K18950" t="s">
        <v>24</v>
      </c>
      <c r="L18950" t="s">
        <v>17</v>
      </c>
      <c r="M18950" t="s">
        <v>3833</v>
      </c>
    </row>
    <row r="18951" spans="1:13" x14ac:dyDescent="0.3">
      <c r="A18951" t="s">
        <v>215</v>
      </c>
      <c r="C18951" t="s">
        <v>23671</v>
      </c>
      <c r="D18951">
        <v>73</v>
      </c>
      <c r="E18951" s="1">
        <v>27122140</v>
      </c>
      <c r="G18951" t="s">
        <v>358</v>
      </c>
      <c r="H18951" t="s">
        <v>23676</v>
      </c>
      <c r="I18951" t="s">
        <v>156</v>
      </c>
      <c r="J18951" t="s">
        <v>22</v>
      </c>
      <c r="K18951" t="s">
        <v>24</v>
      </c>
      <c r="L18951" t="s">
        <v>115</v>
      </c>
      <c r="M18951" t="s">
        <v>23677</v>
      </c>
    </row>
    <row r="18952" spans="1:13" x14ac:dyDescent="0.3">
      <c r="A18952" t="s">
        <v>215</v>
      </c>
      <c r="C18952" t="s">
        <v>23671</v>
      </c>
      <c r="D18952">
        <v>7</v>
      </c>
      <c r="E18952" s="1">
        <v>259109</v>
      </c>
      <c r="G18952" t="s">
        <v>13</v>
      </c>
      <c r="H18952" t="s">
        <v>23692</v>
      </c>
      <c r="I18952" t="s">
        <v>156</v>
      </c>
      <c r="J18952" t="s">
        <v>22</v>
      </c>
      <c r="K18952" t="s">
        <v>24</v>
      </c>
      <c r="L18952" t="s">
        <v>17</v>
      </c>
      <c r="M18952" t="s">
        <v>18</v>
      </c>
    </row>
    <row r="18953" spans="1:13" x14ac:dyDescent="0.3">
      <c r="A18953" t="s">
        <v>215</v>
      </c>
      <c r="C18953" t="s">
        <v>23671</v>
      </c>
      <c r="D18953">
        <v>1</v>
      </c>
      <c r="E18953" s="1">
        <v>500</v>
      </c>
      <c r="G18953" t="s">
        <v>21</v>
      </c>
      <c r="H18953" t="s">
        <v>68</v>
      </c>
      <c r="I18953" t="s">
        <v>156</v>
      </c>
      <c r="J18953" t="s">
        <v>22</v>
      </c>
      <c r="K18953" t="s">
        <v>24</v>
      </c>
      <c r="L18953" t="s">
        <v>25</v>
      </c>
      <c r="M18953" t="s">
        <v>26</v>
      </c>
    </row>
    <row r="18954" spans="1:13" x14ac:dyDescent="0.3">
      <c r="A18954" t="s">
        <v>215</v>
      </c>
      <c r="C18954" t="s">
        <v>22837</v>
      </c>
      <c r="D18954">
        <v>34</v>
      </c>
      <c r="E18954" s="1">
        <v>2389059</v>
      </c>
      <c r="G18954" t="s">
        <v>13</v>
      </c>
      <c r="H18954" t="s">
        <v>22845</v>
      </c>
      <c r="I18954" t="s">
        <v>156</v>
      </c>
      <c r="J18954" t="s">
        <v>22</v>
      </c>
      <c r="K18954" t="s">
        <v>24</v>
      </c>
      <c r="L18954" t="s">
        <v>17</v>
      </c>
      <c r="M18954" t="s">
        <v>18</v>
      </c>
    </row>
    <row r="18955" spans="1:13" x14ac:dyDescent="0.3">
      <c r="A18955" t="s">
        <v>215</v>
      </c>
      <c r="C18955" t="s">
        <v>22837</v>
      </c>
      <c r="D18955">
        <v>85</v>
      </c>
      <c r="E18955" s="1">
        <v>80718450</v>
      </c>
      <c r="G18955" t="s">
        <v>34</v>
      </c>
      <c r="H18955" t="s">
        <v>21615</v>
      </c>
      <c r="I18955" t="s">
        <v>156</v>
      </c>
      <c r="J18955" t="s">
        <v>22</v>
      </c>
      <c r="K18955" t="s">
        <v>24</v>
      </c>
      <c r="L18955" t="s">
        <v>17</v>
      </c>
      <c r="M18955" t="s">
        <v>75</v>
      </c>
    </row>
    <row r="18956" spans="1:13" x14ac:dyDescent="0.3">
      <c r="A18956" t="s">
        <v>215</v>
      </c>
      <c r="C18956" t="s">
        <v>22837</v>
      </c>
      <c r="D18956">
        <v>19</v>
      </c>
      <c r="E18956" s="1">
        <v>325420</v>
      </c>
      <c r="G18956" t="s">
        <v>13</v>
      </c>
      <c r="H18956" t="s">
        <v>22949</v>
      </c>
      <c r="I18956" t="s">
        <v>156</v>
      </c>
      <c r="J18956" t="s">
        <v>22</v>
      </c>
      <c r="K18956" t="s">
        <v>24</v>
      </c>
      <c r="L18956" t="s">
        <v>115</v>
      </c>
      <c r="M18956" t="s">
        <v>18</v>
      </c>
    </row>
    <row r="18957" spans="1:13" x14ac:dyDescent="0.3">
      <c r="A18957" t="s">
        <v>215</v>
      </c>
      <c r="C18957" t="s">
        <v>24055</v>
      </c>
      <c r="D18957">
        <v>51</v>
      </c>
      <c r="E18957" s="1">
        <v>2698144</v>
      </c>
      <c r="G18957" t="s">
        <v>571</v>
      </c>
      <c r="H18957" t="s">
        <v>24063</v>
      </c>
      <c r="I18957" t="s">
        <v>156</v>
      </c>
      <c r="J18957" t="s">
        <v>22</v>
      </c>
      <c r="K18957" t="s">
        <v>24</v>
      </c>
      <c r="L18957" t="s">
        <v>17</v>
      </c>
      <c r="M18957" t="s">
        <v>7888</v>
      </c>
    </row>
    <row r="18958" spans="1:13" x14ac:dyDescent="0.3">
      <c r="A18958" t="s">
        <v>215</v>
      </c>
      <c r="C18958" t="s">
        <v>24055</v>
      </c>
      <c r="D18958">
        <v>60</v>
      </c>
      <c r="E18958" s="1">
        <v>3642333</v>
      </c>
      <c r="G18958" t="s">
        <v>13</v>
      </c>
      <c r="H18958" t="s">
        <v>24148</v>
      </c>
      <c r="I18958" t="s">
        <v>156</v>
      </c>
      <c r="J18958" t="s">
        <v>22</v>
      </c>
      <c r="K18958" t="s">
        <v>24</v>
      </c>
      <c r="L18958" t="s">
        <v>17</v>
      </c>
      <c r="M18958" t="s">
        <v>207</v>
      </c>
    </row>
    <row r="18959" spans="1:13" x14ac:dyDescent="0.3">
      <c r="A18959" t="s">
        <v>215</v>
      </c>
      <c r="C18959" t="s">
        <v>24055</v>
      </c>
      <c r="D18959">
        <v>27</v>
      </c>
      <c r="E18959" s="1">
        <v>1911253</v>
      </c>
      <c r="G18959" t="s">
        <v>34</v>
      </c>
      <c r="H18959" t="s">
        <v>24182</v>
      </c>
      <c r="I18959" t="s">
        <v>156</v>
      </c>
      <c r="J18959" t="s">
        <v>22</v>
      </c>
      <c r="K18959" t="s">
        <v>24</v>
      </c>
      <c r="L18959" t="s">
        <v>38</v>
      </c>
      <c r="M18959" t="s">
        <v>217</v>
      </c>
    </row>
    <row r="18960" spans="1:13" x14ac:dyDescent="0.3">
      <c r="A18960" t="s">
        <v>215</v>
      </c>
      <c r="C18960" t="s">
        <v>24055</v>
      </c>
      <c r="D18960">
        <v>8</v>
      </c>
      <c r="E18960" s="1">
        <v>86030</v>
      </c>
      <c r="G18960" t="s">
        <v>13</v>
      </c>
      <c r="H18960" t="s">
        <v>24216</v>
      </c>
      <c r="I18960" t="s">
        <v>156</v>
      </c>
      <c r="J18960" t="s">
        <v>22</v>
      </c>
      <c r="K18960" t="s">
        <v>24</v>
      </c>
      <c r="L18960" t="s">
        <v>17</v>
      </c>
      <c r="M18960" t="s">
        <v>442</v>
      </c>
    </row>
    <row r="18961" spans="1:13" x14ac:dyDescent="0.3">
      <c r="A18961" t="s">
        <v>215</v>
      </c>
      <c r="C18961" t="s">
        <v>24055</v>
      </c>
      <c r="D18961">
        <v>194</v>
      </c>
      <c r="E18961" s="1">
        <v>244628</v>
      </c>
      <c r="G18961" t="s">
        <v>13</v>
      </c>
      <c r="H18961" t="s">
        <v>24272</v>
      </c>
      <c r="I18961" t="s">
        <v>156</v>
      </c>
      <c r="J18961" t="s">
        <v>22</v>
      </c>
      <c r="K18961" t="s">
        <v>24</v>
      </c>
      <c r="L18961" t="s">
        <v>170</v>
      </c>
      <c r="M18961" t="s">
        <v>101</v>
      </c>
    </row>
    <row r="18962" spans="1:13" x14ac:dyDescent="0.3">
      <c r="A18962" t="s">
        <v>215</v>
      </c>
      <c r="C18962" t="s">
        <v>23213</v>
      </c>
      <c r="D18962">
        <v>60</v>
      </c>
      <c r="E18962" s="1">
        <v>11407562</v>
      </c>
      <c r="G18962" t="s">
        <v>571</v>
      </c>
      <c r="H18962" t="s">
        <v>23253</v>
      </c>
      <c r="I18962" t="s">
        <v>156</v>
      </c>
      <c r="J18962" t="s">
        <v>22</v>
      </c>
      <c r="K18962" t="s">
        <v>24</v>
      </c>
      <c r="L18962" t="s">
        <v>17</v>
      </c>
      <c r="M18962" t="s">
        <v>16835</v>
      </c>
    </row>
    <row r="18963" spans="1:13" x14ac:dyDescent="0.3">
      <c r="A18963" t="s">
        <v>215</v>
      </c>
      <c r="C18963" t="s">
        <v>23213</v>
      </c>
      <c r="D18963">
        <v>43</v>
      </c>
      <c r="E18963" s="1">
        <v>8437090</v>
      </c>
      <c r="G18963" t="s">
        <v>34</v>
      </c>
      <c r="H18963" t="s">
        <v>23280</v>
      </c>
      <c r="I18963" t="s">
        <v>156</v>
      </c>
      <c r="J18963" t="s">
        <v>22</v>
      </c>
      <c r="K18963" t="s">
        <v>24</v>
      </c>
      <c r="L18963" t="s">
        <v>17</v>
      </c>
      <c r="M18963" t="s">
        <v>217</v>
      </c>
    </row>
    <row r="18964" spans="1:13" x14ac:dyDescent="0.3">
      <c r="A18964" t="s">
        <v>215</v>
      </c>
      <c r="C18964" t="s">
        <v>23427</v>
      </c>
      <c r="D18964">
        <v>34</v>
      </c>
      <c r="E18964" s="1">
        <v>2809237</v>
      </c>
      <c r="G18964" t="s">
        <v>34</v>
      </c>
      <c r="H18964" t="s">
        <v>23451</v>
      </c>
      <c r="I18964" t="s">
        <v>156</v>
      </c>
      <c r="J18964" t="s">
        <v>22</v>
      </c>
      <c r="K18964" t="s">
        <v>24</v>
      </c>
      <c r="L18964" t="s">
        <v>17</v>
      </c>
      <c r="M18964" t="s">
        <v>3722</v>
      </c>
    </row>
    <row r="18965" spans="1:13" x14ac:dyDescent="0.3">
      <c r="A18965" t="s">
        <v>215</v>
      </c>
      <c r="C18965" t="s">
        <v>23427</v>
      </c>
      <c r="D18965">
        <v>13</v>
      </c>
      <c r="E18965" s="1">
        <v>448052</v>
      </c>
      <c r="G18965" t="s">
        <v>34</v>
      </c>
      <c r="H18965" t="s">
        <v>23458</v>
      </c>
      <c r="I18965" t="s">
        <v>156</v>
      </c>
      <c r="J18965" t="s">
        <v>22</v>
      </c>
      <c r="K18965" t="s">
        <v>24</v>
      </c>
      <c r="L18965" t="s">
        <v>17</v>
      </c>
      <c r="M18965" t="s">
        <v>217</v>
      </c>
    </row>
    <row r="18966" spans="1:13" x14ac:dyDescent="0.3">
      <c r="A18966" t="s">
        <v>215</v>
      </c>
      <c r="C18966" t="s">
        <v>23427</v>
      </c>
      <c r="D18966">
        <v>70</v>
      </c>
      <c r="E18966" s="1">
        <v>16985739</v>
      </c>
      <c r="G18966" t="s">
        <v>34</v>
      </c>
      <c r="H18966" t="s">
        <v>23479</v>
      </c>
      <c r="I18966" t="s">
        <v>156</v>
      </c>
      <c r="J18966" t="s">
        <v>22</v>
      </c>
      <c r="K18966" t="s">
        <v>24</v>
      </c>
      <c r="L18966" t="s">
        <v>38</v>
      </c>
      <c r="M18966" t="s">
        <v>202</v>
      </c>
    </row>
    <row r="18967" spans="1:13" x14ac:dyDescent="0.3">
      <c r="A18967" t="s">
        <v>215</v>
      </c>
      <c r="C18967" t="s">
        <v>23966</v>
      </c>
      <c r="D18967">
        <v>59</v>
      </c>
      <c r="E18967" s="1">
        <v>15000000</v>
      </c>
      <c r="G18967" t="s">
        <v>571</v>
      </c>
      <c r="H18967" t="s">
        <v>23988</v>
      </c>
      <c r="I18967" t="s">
        <v>156</v>
      </c>
      <c r="J18967" t="s">
        <v>22</v>
      </c>
      <c r="K18967" t="s">
        <v>24</v>
      </c>
      <c r="L18967" t="s">
        <v>38</v>
      </c>
      <c r="M18967" t="s">
        <v>8279</v>
      </c>
    </row>
    <row r="18968" spans="1:13" x14ac:dyDescent="0.3">
      <c r="A18968" t="s">
        <v>215</v>
      </c>
      <c r="C18968" t="s">
        <v>23966</v>
      </c>
      <c r="D18968">
        <v>59</v>
      </c>
      <c r="E18968" s="1">
        <v>120283674</v>
      </c>
      <c r="G18968" t="s">
        <v>571</v>
      </c>
      <c r="H18968" t="s">
        <v>24049</v>
      </c>
      <c r="I18968" t="s">
        <v>156</v>
      </c>
      <c r="J18968" t="s">
        <v>22</v>
      </c>
      <c r="K18968" t="s">
        <v>24</v>
      </c>
      <c r="L18968" t="s">
        <v>17</v>
      </c>
      <c r="M18968" t="s">
        <v>24050</v>
      </c>
    </row>
    <row r="18969" spans="1:13" x14ac:dyDescent="0.3">
      <c r="A18969" t="s">
        <v>215</v>
      </c>
      <c r="C18969" t="s">
        <v>23856</v>
      </c>
      <c r="D18969">
        <v>64</v>
      </c>
      <c r="E18969" s="1">
        <v>4407328</v>
      </c>
      <c r="G18969" t="s">
        <v>13</v>
      </c>
      <c r="H18969" t="s">
        <v>23872</v>
      </c>
      <c r="I18969" t="s">
        <v>156</v>
      </c>
      <c r="J18969" t="s">
        <v>22</v>
      </c>
      <c r="K18969" t="s">
        <v>24</v>
      </c>
      <c r="L18969" t="s">
        <v>115</v>
      </c>
      <c r="M18969" t="s">
        <v>82</v>
      </c>
    </row>
    <row r="18970" spans="1:13" x14ac:dyDescent="0.3">
      <c r="A18970" t="s">
        <v>215</v>
      </c>
      <c r="C18970" t="s">
        <v>23856</v>
      </c>
      <c r="D18970">
        <v>10</v>
      </c>
      <c r="E18970" s="1">
        <v>345000</v>
      </c>
      <c r="G18970" t="s">
        <v>12516</v>
      </c>
      <c r="H18970" t="s">
        <v>23944</v>
      </c>
      <c r="I18970" t="s">
        <v>156</v>
      </c>
      <c r="J18970" t="s">
        <v>22</v>
      </c>
      <c r="K18970" t="s">
        <v>24</v>
      </c>
      <c r="L18970" t="s">
        <v>17</v>
      </c>
      <c r="M18970" t="s">
        <v>23945</v>
      </c>
    </row>
    <row r="18971" spans="1:13" x14ac:dyDescent="0.3">
      <c r="A18971" t="s">
        <v>215</v>
      </c>
      <c r="C18971" t="s">
        <v>23704</v>
      </c>
      <c r="D18971">
        <v>36</v>
      </c>
      <c r="E18971" s="1">
        <v>581364</v>
      </c>
      <c r="G18971" t="s">
        <v>34</v>
      </c>
      <c r="H18971" t="s">
        <v>23775</v>
      </c>
      <c r="I18971" t="s">
        <v>156</v>
      </c>
      <c r="J18971" t="s">
        <v>22</v>
      </c>
      <c r="K18971" t="s">
        <v>24</v>
      </c>
      <c r="L18971" t="s">
        <v>44</v>
      </c>
      <c r="M18971" t="s">
        <v>39</v>
      </c>
    </row>
    <row r="18972" spans="1:13" x14ac:dyDescent="0.3">
      <c r="A18972" t="s">
        <v>215</v>
      </c>
      <c r="C18972" t="s">
        <v>23564</v>
      </c>
      <c r="D18972">
        <v>57</v>
      </c>
      <c r="E18972" s="1">
        <v>5620992</v>
      </c>
      <c r="G18972" t="s">
        <v>34</v>
      </c>
      <c r="H18972" t="s">
        <v>23589</v>
      </c>
      <c r="I18972" t="s">
        <v>156</v>
      </c>
      <c r="J18972" t="s">
        <v>22</v>
      </c>
      <c r="K18972" t="s">
        <v>24</v>
      </c>
      <c r="L18972" t="s">
        <v>17</v>
      </c>
      <c r="M18972" t="s">
        <v>202</v>
      </c>
    </row>
    <row r="18973" spans="1:13" x14ac:dyDescent="0.3">
      <c r="A18973" t="s">
        <v>215</v>
      </c>
      <c r="C18973" t="s">
        <v>23564</v>
      </c>
      <c r="D18973">
        <v>1</v>
      </c>
      <c r="E18973" s="1">
        <v>5000</v>
      </c>
      <c r="G18973" t="s">
        <v>21</v>
      </c>
      <c r="H18973" t="s">
        <v>68</v>
      </c>
      <c r="I18973" t="s">
        <v>156</v>
      </c>
      <c r="J18973" t="s">
        <v>22</v>
      </c>
      <c r="K18973" t="s">
        <v>24</v>
      </c>
      <c r="L18973" t="s">
        <v>25</v>
      </c>
      <c r="M18973" t="s">
        <v>26</v>
      </c>
    </row>
    <row r="18974" spans="1:13" x14ac:dyDescent="0.3">
      <c r="A18974" t="s">
        <v>215</v>
      </c>
      <c r="C18974" t="s">
        <v>23792</v>
      </c>
      <c r="D18974">
        <v>59</v>
      </c>
      <c r="E18974" s="1">
        <v>6450133</v>
      </c>
      <c r="G18974" t="s">
        <v>34</v>
      </c>
      <c r="H18974" t="s">
        <v>23827</v>
      </c>
      <c r="I18974" t="s">
        <v>156</v>
      </c>
      <c r="J18974" t="s">
        <v>22</v>
      </c>
      <c r="K18974" t="s">
        <v>24</v>
      </c>
      <c r="L18974" t="s">
        <v>17</v>
      </c>
      <c r="M18974" t="s">
        <v>75</v>
      </c>
    </row>
    <row r="18975" spans="1:13" x14ac:dyDescent="0.3">
      <c r="A18975" t="s">
        <v>215</v>
      </c>
      <c r="C18975" t="s">
        <v>23792</v>
      </c>
      <c r="D18975">
        <v>32</v>
      </c>
      <c r="E18975" s="1">
        <v>942923</v>
      </c>
      <c r="G18975" t="s">
        <v>34</v>
      </c>
      <c r="H18975" t="s">
        <v>23831</v>
      </c>
      <c r="I18975" t="s">
        <v>156</v>
      </c>
      <c r="J18975" t="s">
        <v>22</v>
      </c>
      <c r="K18975" t="s">
        <v>24</v>
      </c>
      <c r="L18975" t="s">
        <v>17</v>
      </c>
      <c r="M18975" t="s">
        <v>434</v>
      </c>
    </row>
    <row r="18976" spans="1:13" x14ac:dyDescent="0.3">
      <c r="A18976" t="s">
        <v>215</v>
      </c>
      <c r="C18976" t="s">
        <v>23792</v>
      </c>
      <c r="D18976">
        <v>10</v>
      </c>
      <c r="E18976" s="1">
        <v>153357</v>
      </c>
      <c r="G18976" t="s">
        <v>13</v>
      </c>
      <c r="H18976" t="s">
        <v>23835</v>
      </c>
      <c r="I18976" t="s">
        <v>156</v>
      </c>
      <c r="J18976" t="s">
        <v>22</v>
      </c>
      <c r="K18976" t="s">
        <v>24</v>
      </c>
      <c r="L18976" t="s">
        <v>17</v>
      </c>
      <c r="M18976" t="s">
        <v>442</v>
      </c>
    </row>
    <row r="18977" spans="1:13" x14ac:dyDescent="0.3">
      <c r="A18977" t="s">
        <v>215</v>
      </c>
      <c r="C18977" t="s">
        <v>22801</v>
      </c>
      <c r="D18977">
        <v>89</v>
      </c>
      <c r="E18977" s="1">
        <v>9496938</v>
      </c>
      <c r="G18977" t="s">
        <v>13</v>
      </c>
      <c r="H18977" t="s">
        <v>22810</v>
      </c>
      <c r="I18977" t="s">
        <v>156</v>
      </c>
      <c r="J18977" t="s">
        <v>22</v>
      </c>
      <c r="K18977" t="s">
        <v>24</v>
      </c>
      <c r="L18977" t="s">
        <v>17</v>
      </c>
      <c r="M18977" t="s">
        <v>18</v>
      </c>
    </row>
    <row r="18978" spans="1:13" x14ac:dyDescent="0.3">
      <c r="A18978" t="s">
        <v>215</v>
      </c>
      <c r="C18978" t="s">
        <v>21173</v>
      </c>
      <c r="D18978">
        <v>38</v>
      </c>
      <c r="E18978" s="1">
        <v>3775000</v>
      </c>
      <c r="G18978" t="s">
        <v>34</v>
      </c>
      <c r="H18978" t="s">
        <v>21259</v>
      </c>
      <c r="I18978" t="s">
        <v>156</v>
      </c>
      <c r="J18978" t="s">
        <v>22</v>
      </c>
      <c r="K18978" t="s">
        <v>24</v>
      </c>
      <c r="L18978" t="s">
        <v>38</v>
      </c>
      <c r="M18978" t="s">
        <v>202</v>
      </c>
    </row>
    <row r="18979" spans="1:13" x14ac:dyDescent="0.3">
      <c r="A18979" t="s">
        <v>215</v>
      </c>
      <c r="C18979" t="s">
        <v>21173</v>
      </c>
      <c r="D18979">
        <v>56</v>
      </c>
      <c r="E18979" s="1">
        <v>4522719</v>
      </c>
      <c r="G18979" t="s">
        <v>34</v>
      </c>
      <c r="H18979" t="s">
        <v>21310</v>
      </c>
      <c r="I18979" t="s">
        <v>156</v>
      </c>
      <c r="J18979" t="s">
        <v>22</v>
      </c>
      <c r="K18979" t="s">
        <v>24</v>
      </c>
      <c r="L18979" t="s">
        <v>17</v>
      </c>
      <c r="M18979" t="s">
        <v>217</v>
      </c>
    </row>
    <row r="18980" spans="1:13" x14ac:dyDescent="0.3">
      <c r="A18980" t="s">
        <v>215</v>
      </c>
      <c r="C18980" t="s">
        <v>21173</v>
      </c>
      <c r="D18980">
        <v>34</v>
      </c>
      <c r="E18980" s="1">
        <v>4105783</v>
      </c>
      <c r="G18980" t="s">
        <v>34</v>
      </c>
      <c r="H18980" t="s">
        <v>21447</v>
      </c>
      <c r="I18980" t="s">
        <v>156</v>
      </c>
      <c r="J18980" t="s">
        <v>22</v>
      </c>
      <c r="K18980" t="s">
        <v>24</v>
      </c>
      <c r="L18980" t="s">
        <v>17</v>
      </c>
      <c r="M18980" t="s">
        <v>3814</v>
      </c>
    </row>
    <row r="18981" spans="1:13" x14ac:dyDescent="0.3">
      <c r="A18981" t="s">
        <v>215</v>
      </c>
      <c r="C18981" t="s">
        <v>21173</v>
      </c>
      <c r="D18981">
        <v>12</v>
      </c>
      <c r="E18981" s="1">
        <v>135761</v>
      </c>
      <c r="G18981" t="s">
        <v>13</v>
      </c>
      <c r="H18981" t="s">
        <v>21558</v>
      </c>
      <c r="I18981" t="s">
        <v>156</v>
      </c>
      <c r="J18981" t="s">
        <v>22</v>
      </c>
      <c r="K18981" t="s">
        <v>24</v>
      </c>
      <c r="L18981" t="s">
        <v>17</v>
      </c>
      <c r="M18981" t="s">
        <v>450</v>
      </c>
    </row>
    <row r="18982" spans="1:13" x14ac:dyDescent="0.3">
      <c r="A18982" t="s">
        <v>215</v>
      </c>
      <c r="C18982" t="s">
        <v>21173</v>
      </c>
      <c r="D18982">
        <v>48</v>
      </c>
      <c r="E18982" s="1">
        <v>2638159</v>
      </c>
      <c r="G18982" t="s">
        <v>571</v>
      </c>
      <c r="H18982" t="s">
        <v>21615</v>
      </c>
      <c r="I18982" t="s">
        <v>156</v>
      </c>
      <c r="J18982" t="s">
        <v>22</v>
      </c>
      <c r="K18982" t="s">
        <v>24</v>
      </c>
      <c r="L18982" t="s">
        <v>17</v>
      </c>
      <c r="M18982" t="s">
        <v>4207</v>
      </c>
    </row>
    <row r="18983" spans="1:13" x14ac:dyDescent="0.3">
      <c r="A18983" t="s">
        <v>215</v>
      </c>
      <c r="C18983" t="s">
        <v>21173</v>
      </c>
      <c r="D18983">
        <v>29</v>
      </c>
      <c r="E18983" s="1">
        <v>521704</v>
      </c>
      <c r="G18983" t="s">
        <v>34</v>
      </c>
      <c r="H18983" t="s">
        <v>21623</v>
      </c>
      <c r="I18983" t="s">
        <v>156</v>
      </c>
      <c r="J18983" t="s">
        <v>22</v>
      </c>
      <c r="K18983" t="s">
        <v>24</v>
      </c>
      <c r="L18983" t="s">
        <v>44</v>
      </c>
      <c r="M18983" t="s">
        <v>39</v>
      </c>
    </row>
    <row r="18984" spans="1:13" x14ac:dyDescent="0.3">
      <c r="A18984" t="s">
        <v>215</v>
      </c>
      <c r="C18984" t="s">
        <v>21173</v>
      </c>
      <c r="D18984">
        <v>43</v>
      </c>
      <c r="E18984" s="1">
        <v>2877121</v>
      </c>
      <c r="G18984" t="s">
        <v>13</v>
      </c>
      <c r="H18984" t="s">
        <v>11305</v>
      </c>
      <c r="I18984" t="s">
        <v>156</v>
      </c>
      <c r="J18984" t="s">
        <v>22</v>
      </c>
      <c r="K18984" t="s">
        <v>24</v>
      </c>
      <c r="L18984" t="s">
        <v>17</v>
      </c>
      <c r="M18984" t="s">
        <v>87</v>
      </c>
    </row>
    <row r="18985" spans="1:13" x14ac:dyDescent="0.3">
      <c r="A18985" t="s">
        <v>215</v>
      </c>
      <c r="C18985" t="s">
        <v>22248</v>
      </c>
      <c r="D18985">
        <v>28</v>
      </c>
      <c r="E18985" s="1">
        <v>832305</v>
      </c>
      <c r="G18985" t="s">
        <v>34</v>
      </c>
      <c r="H18985" t="s">
        <v>22296</v>
      </c>
      <c r="I18985" t="s">
        <v>156</v>
      </c>
      <c r="J18985" t="s">
        <v>22</v>
      </c>
      <c r="K18985" t="s">
        <v>24</v>
      </c>
      <c r="L18985" t="s">
        <v>17</v>
      </c>
      <c r="M18985" t="s">
        <v>740</v>
      </c>
    </row>
    <row r="18986" spans="1:13" x14ac:dyDescent="0.3">
      <c r="A18986" t="s">
        <v>215</v>
      </c>
      <c r="C18986" t="s">
        <v>21714</v>
      </c>
      <c r="D18986">
        <v>96</v>
      </c>
      <c r="E18986" s="1">
        <v>31783408</v>
      </c>
      <c r="G18986" t="s">
        <v>13</v>
      </c>
      <c r="H18986" t="s">
        <v>21744</v>
      </c>
      <c r="I18986" t="s">
        <v>156</v>
      </c>
      <c r="J18986" t="s">
        <v>22</v>
      </c>
      <c r="K18986" t="s">
        <v>24</v>
      </c>
      <c r="L18986" t="s">
        <v>115</v>
      </c>
      <c r="M18986" t="s">
        <v>882</v>
      </c>
    </row>
    <row r="18987" spans="1:13" x14ac:dyDescent="0.3">
      <c r="A18987" t="s">
        <v>215</v>
      </c>
      <c r="C18987" t="s">
        <v>21714</v>
      </c>
      <c r="D18987">
        <v>27</v>
      </c>
      <c r="E18987" s="1">
        <v>4000000</v>
      </c>
      <c r="G18987" t="s">
        <v>13</v>
      </c>
      <c r="H18987" t="s">
        <v>21781</v>
      </c>
      <c r="I18987" t="s">
        <v>156</v>
      </c>
      <c r="J18987" t="s">
        <v>22</v>
      </c>
      <c r="K18987" t="s">
        <v>24</v>
      </c>
      <c r="L18987" t="s">
        <v>44</v>
      </c>
      <c r="M18987" t="s">
        <v>31</v>
      </c>
    </row>
    <row r="18988" spans="1:13" x14ac:dyDescent="0.3">
      <c r="A18988" t="s">
        <v>215</v>
      </c>
      <c r="C18988" t="s">
        <v>22505</v>
      </c>
      <c r="D18988">
        <v>47</v>
      </c>
      <c r="E18988" s="1">
        <v>6698772</v>
      </c>
      <c r="G18988" t="s">
        <v>13</v>
      </c>
      <c r="H18988" t="s">
        <v>22521</v>
      </c>
      <c r="I18988" t="s">
        <v>156</v>
      </c>
      <c r="J18988" t="s">
        <v>22</v>
      </c>
      <c r="K18988" t="s">
        <v>24</v>
      </c>
      <c r="L18988" t="s">
        <v>38</v>
      </c>
      <c r="M18988" t="s">
        <v>66</v>
      </c>
    </row>
    <row r="18989" spans="1:13" x14ac:dyDescent="0.3">
      <c r="A18989" t="s">
        <v>215</v>
      </c>
      <c r="C18989" t="s">
        <v>22505</v>
      </c>
      <c r="D18989">
        <v>75</v>
      </c>
      <c r="E18989" s="1">
        <v>2797189</v>
      </c>
      <c r="G18989" t="s">
        <v>34</v>
      </c>
      <c r="H18989" t="s">
        <v>22644</v>
      </c>
      <c r="I18989" t="s">
        <v>156</v>
      </c>
      <c r="J18989" t="s">
        <v>22</v>
      </c>
      <c r="K18989" t="s">
        <v>24</v>
      </c>
      <c r="L18989" t="s">
        <v>44</v>
      </c>
      <c r="M18989" t="s">
        <v>39</v>
      </c>
    </row>
    <row r="18990" spans="1:13" x14ac:dyDescent="0.3">
      <c r="A18990" t="s">
        <v>215</v>
      </c>
      <c r="C18990" t="s">
        <v>21035</v>
      </c>
      <c r="D18990">
        <v>54</v>
      </c>
      <c r="E18990" s="1">
        <v>35635749</v>
      </c>
      <c r="G18990" t="s">
        <v>13</v>
      </c>
      <c r="H18990" t="s">
        <v>21036</v>
      </c>
      <c r="I18990" t="s">
        <v>156</v>
      </c>
      <c r="J18990" t="s">
        <v>22</v>
      </c>
      <c r="K18990" t="s">
        <v>24</v>
      </c>
      <c r="L18990" t="s">
        <v>38</v>
      </c>
      <c r="M18990" t="s">
        <v>66</v>
      </c>
    </row>
    <row r="18991" spans="1:13" x14ac:dyDescent="0.3">
      <c r="A18991" t="s">
        <v>215</v>
      </c>
      <c r="C18991" t="s">
        <v>21035</v>
      </c>
      <c r="D18991">
        <v>77</v>
      </c>
      <c r="E18991" s="1">
        <v>56214338</v>
      </c>
      <c r="G18991" t="s">
        <v>34</v>
      </c>
      <c r="H18991" t="s">
        <v>21058</v>
      </c>
      <c r="I18991" t="s">
        <v>156</v>
      </c>
      <c r="J18991" t="s">
        <v>22</v>
      </c>
      <c r="K18991" t="s">
        <v>24</v>
      </c>
      <c r="L18991" t="s">
        <v>17</v>
      </c>
      <c r="M18991" t="s">
        <v>75</v>
      </c>
    </row>
    <row r="18992" spans="1:13" x14ac:dyDescent="0.3">
      <c r="A18992" t="s">
        <v>215</v>
      </c>
      <c r="C18992" t="s">
        <v>21907</v>
      </c>
      <c r="D18992">
        <v>21</v>
      </c>
      <c r="E18992" s="1">
        <v>254904</v>
      </c>
      <c r="G18992" t="s">
        <v>34</v>
      </c>
      <c r="H18992" t="s">
        <v>21983</v>
      </c>
      <c r="I18992" t="s">
        <v>156</v>
      </c>
      <c r="J18992" t="s">
        <v>22</v>
      </c>
      <c r="K18992" t="s">
        <v>24</v>
      </c>
      <c r="L18992" t="s">
        <v>44</v>
      </c>
      <c r="M18992" t="s">
        <v>217</v>
      </c>
    </row>
    <row r="18993" spans="1:13" x14ac:dyDescent="0.3">
      <c r="A18993" t="s">
        <v>215</v>
      </c>
      <c r="C18993" t="s">
        <v>22024</v>
      </c>
      <c r="D18993">
        <v>80</v>
      </c>
      <c r="E18993" s="1">
        <v>2595171</v>
      </c>
      <c r="G18993" t="s">
        <v>13</v>
      </c>
      <c r="H18993" t="s">
        <v>22038</v>
      </c>
      <c r="I18993" t="s">
        <v>156</v>
      </c>
      <c r="J18993" t="s">
        <v>22</v>
      </c>
      <c r="K18993" t="s">
        <v>24</v>
      </c>
      <c r="L18993" t="s">
        <v>1625</v>
      </c>
      <c r="M18993" t="s">
        <v>18</v>
      </c>
    </row>
    <row r="18994" spans="1:13" x14ac:dyDescent="0.3">
      <c r="A18994" t="s">
        <v>215</v>
      </c>
      <c r="C18994" t="s">
        <v>22646</v>
      </c>
      <c r="D18994">
        <v>3</v>
      </c>
      <c r="E18994" s="1">
        <v>79977</v>
      </c>
      <c r="G18994" t="s">
        <v>34</v>
      </c>
      <c r="H18994" t="s">
        <v>22744</v>
      </c>
      <c r="I18994" t="s">
        <v>156</v>
      </c>
      <c r="J18994" t="s">
        <v>22</v>
      </c>
      <c r="K18994" t="s">
        <v>24</v>
      </c>
      <c r="L18994" t="s">
        <v>17</v>
      </c>
      <c r="M18994" t="s">
        <v>217</v>
      </c>
    </row>
    <row r="18995" spans="1:13" x14ac:dyDescent="0.3">
      <c r="A18995" t="s">
        <v>215</v>
      </c>
      <c r="C18995" t="s">
        <v>22646</v>
      </c>
      <c r="D18995">
        <v>2</v>
      </c>
      <c r="E18995" s="1">
        <v>5000</v>
      </c>
      <c r="G18995" t="s">
        <v>21</v>
      </c>
      <c r="H18995" t="s">
        <v>68</v>
      </c>
      <c r="I18995" t="s">
        <v>156</v>
      </c>
      <c r="J18995" t="s">
        <v>22</v>
      </c>
      <c r="K18995" t="s">
        <v>24</v>
      </c>
      <c r="L18995" t="s">
        <v>25</v>
      </c>
      <c r="M18995" t="s">
        <v>26</v>
      </c>
    </row>
    <row r="18996" spans="1:13" x14ac:dyDescent="0.3">
      <c r="A18996" t="s">
        <v>215</v>
      </c>
      <c r="C18996" t="s">
        <v>22131</v>
      </c>
      <c r="D18996">
        <v>25</v>
      </c>
      <c r="E18996" s="1">
        <v>10000000</v>
      </c>
      <c r="G18996" t="s">
        <v>21</v>
      </c>
      <c r="H18996" t="s">
        <v>22195</v>
      </c>
      <c r="I18996" t="s">
        <v>156</v>
      </c>
      <c r="J18996" t="s">
        <v>22</v>
      </c>
      <c r="K18996" t="s">
        <v>24</v>
      </c>
      <c r="L18996" t="s">
        <v>17</v>
      </c>
      <c r="M18996" t="s">
        <v>26</v>
      </c>
    </row>
    <row r="18997" spans="1:13" x14ac:dyDescent="0.3">
      <c r="A18997" t="s">
        <v>215</v>
      </c>
      <c r="C18997" t="s">
        <v>22131</v>
      </c>
      <c r="D18997">
        <v>1</v>
      </c>
      <c r="E18997" s="1">
        <v>500</v>
      </c>
      <c r="G18997" t="s">
        <v>21</v>
      </c>
      <c r="H18997" t="s">
        <v>68</v>
      </c>
      <c r="I18997" t="s">
        <v>156</v>
      </c>
      <c r="J18997" t="s">
        <v>22</v>
      </c>
      <c r="K18997" t="s">
        <v>24</v>
      </c>
      <c r="L18997" t="s">
        <v>25</v>
      </c>
      <c r="M18997" t="s">
        <v>26</v>
      </c>
    </row>
    <row r="18998" spans="1:13" x14ac:dyDescent="0.3">
      <c r="A18998" t="s">
        <v>215</v>
      </c>
      <c r="C18998" t="s">
        <v>22115</v>
      </c>
      <c r="D18998">
        <v>1</v>
      </c>
      <c r="E18998" s="1">
        <v>500</v>
      </c>
      <c r="G18998" t="s">
        <v>21</v>
      </c>
      <c r="H18998" t="s">
        <v>68</v>
      </c>
      <c r="I18998" t="s">
        <v>156</v>
      </c>
      <c r="J18998" t="s">
        <v>22</v>
      </c>
      <c r="K18998" t="s">
        <v>24</v>
      </c>
      <c r="L18998" t="s">
        <v>25</v>
      </c>
      <c r="M18998" t="s">
        <v>26</v>
      </c>
    </row>
    <row r="18999" spans="1:13" x14ac:dyDescent="0.3">
      <c r="A18999" t="s">
        <v>215</v>
      </c>
      <c r="C18999" t="s">
        <v>17339</v>
      </c>
      <c r="D18999">
        <v>86</v>
      </c>
      <c r="E18999" s="1">
        <v>7985586</v>
      </c>
      <c r="G18999" t="s">
        <v>13</v>
      </c>
      <c r="H18999" t="s">
        <v>17362</v>
      </c>
      <c r="I18999" t="s">
        <v>156</v>
      </c>
      <c r="J18999" t="s">
        <v>22</v>
      </c>
      <c r="K18999" t="s">
        <v>24</v>
      </c>
      <c r="L18999" t="s">
        <v>17</v>
      </c>
      <c r="M18999" t="s">
        <v>4143</v>
      </c>
    </row>
    <row r="19000" spans="1:13" x14ac:dyDescent="0.3">
      <c r="A19000" t="s">
        <v>215</v>
      </c>
      <c r="C19000" t="s">
        <v>15737</v>
      </c>
      <c r="D19000">
        <v>86</v>
      </c>
      <c r="E19000" s="1">
        <v>4251726</v>
      </c>
      <c r="G19000" t="s">
        <v>571</v>
      </c>
      <c r="H19000" t="s">
        <v>15880</v>
      </c>
      <c r="I19000" t="s">
        <v>156</v>
      </c>
      <c r="J19000" t="s">
        <v>22</v>
      </c>
      <c r="K19000" t="s">
        <v>24</v>
      </c>
      <c r="L19000" t="s">
        <v>17</v>
      </c>
      <c r="M19000" t="s">
        <v>4207</v>
      </c>
    </row>
    <row r="19001" spans="1:13" x14ac:dyDescent="0.3">
      <c r="A19001" t="s">
        <v>215</v>
      </c>
      <c r="C19001" t="s">
        <v>15737</v>
      </c>
      <c r="D19001">
        <v>32</v>
      </c>
      <c r="E19001" s="1">
        <v>3000000</v>
      </c>
      <c r="G19001" t="s">
        <v>13</v>
      </c>
      <c r="H19001" t="s">
        <v>15882</v>
      </c>
      <c r="I19001" t="s">
        <v>156</v>
      </c>
      <c r="J19001" t="s">
        <v>22</v>
      </c>
      <c r="K19001" t="s">
        <v>24</v>
      </c>
      <c r="L19001" t="s">
        <v>17</v>
      </c>
      <c r="M19001" t="s">
        <v>66</v>
      </c>
    </row>
    <row r="19002" spans="1:13" x14ac:dyDescent="0.3">
      <c r="A19002" t="s">
        <v>215</v>
      </c>
      <c r="C19002" t="s">
        <v>15737</v>
      </c>
      <c r="D19002">
        <v>49</v>
      </c>
      <c r="E19002" s="1">
        <v>6405053</v>
      </c>
      <c r="G19002" t="s">
        <v>571</v>
      </c>
      <c r="H19002" t="s">
        <v>15927</v>
      </c>
      <c r="I19002" t="s">
        <v>156</v>
      </c>
      <c r="J19002" t="s">
        <v>22</v>
      </c>
      <c r="K19002" t="s">
        <v>24</v>
      </c>
      <c r="L19002" t="s">
        <v>3313</v>
      </c>
      <c r="M19002" t="s">
        <v>15928</v>
      </c>
    </row>
    <row r="19003" spans="1:13" x14ac:dyDescent="0.3">
      <c r="A19003" t="s">
        <v>215</v>
      </c>
      <c r="C19003" t="s">
        <v>15737</v>
      </c>
      <c r="D19003">
        <v>40</v>
      </c>
      <c r="E19003" s="1">
        <v>10928780</v>
      </c>
      <c r="G19003" t="s">
        <v>571</v>
      </c>
      <c r="H19003" t="s">
        <v>16037</v>
      </c>
      <c r="I19003" t="s">
        <v>156</v>
      </c>
      <c r="J19003" t="s">
        <v>22</v>
      </c>
      <c r="K19003" t="s">
        <v>24</v>
      </c>
      <c r="L19003" t="s">
        <v>17</v>
      </c>
      <c r="M19003" t="s">
        <v>16038</v>
      </c>
    </row>
    <row r="19004" spans="1:13" x14ac:dyDescent="0.3">
      <c r="A19004" t="s">
        <v>215</v>
      </c>
      <c r="C19004" t="s">
        <v>15737</v>
      </c>
      <c r="D19004">
        <v>21</v>
      </c>
      <c r="E19004" s="1">
        <v>2500000</v>
      </c>
      <c r="G19004" t="s">
        <v>571</v>
      </c>
      <c r="H19004" t="s">
        <v>16047</v>
      </c>
      <c r="I19004" t="s">
        <v>156</v>
      </c>
      <c r="J19004" t="s">
        <v>22</v>
      </c>
      <c r="K19004" t="s">
        <v>24</v>
      </c>
      <c r="L19004" t="s">
        <v>38</v>
      </c>
      <c r="M19004" t="s">
        <v>8279</v>
      </c>
    </row>
    <row r="19005" spans="1:13" x14ac:dyDescent="0.3">
      <c r="A19005" t="s">
        <v>215</v>
      </c>
      <c r="C19005" t="s">
        <v>16599</v>
      </c>
      <c r="D19005">
        <v>31</v>
      </c>
      <c r="E19005" s="1">
        <v>1598861</v>
      </c>
      <c r="G19005" t="s">
        <v>34</v>
      </c>
      <c r="H19005" t="s">
        <v>16715</v>
      </c>
      <c r="I19005" t="s">
        <v>156</v>
      </c>
      <c r="J19005" t="s">
        <v>22</v>
      </c>
      <c r="K19005" t="s">
        <v>24</v>
      </c>
      <c r="L19005" t="s">
        <v>44</v>
      </c>
      <c r="M19005" t="s">
        <v>39</v>
      </c>
    </row>
    <row r="19006" spans="1:13" x14ac:dyDescent="0.3">
      <c r="A19006" t="s">
        <v>215</v>
      </c>
      <c r="C19006" t="s">
        <v>15606</v>
      </c>
      <c r="D19006">
        <v>57</v>
      </c>
      <c r="E19006" s="1">
        <v>5314249</v>
      </c>
      <c r="G19006" t="s">
        <v>571</v>
      </c>
      <c r="H19006" t="s">
        <v>15614</v>
      </c>
      <c r="I19006" t="s">
        <v>156</v>
      </c>
      <c r="J19006" t="s">
        <v>22</v>
      </c>
      <c r="K19006" t="s">
        <v>24</v>
      </c>
      <c r="L19006" t="s">
        <v>38</v>
      </c>
      <c r="M19006" t="s">
        <v>8252</v>
      </c>
    </row>
    <row r="19007" spans="1:13" x14ac:dyDescent="0.3">
      <c r="A19007" t="s">
        <v>215</v>
      </c>
      <c r="C19007" t="s">
        <v>15606</v>
      </c>
      <c r="D19007">
        <v>24</v>
      </c>
      <c r="E19007" s="1">
        <v>405750</v>
      </c>
      <c r="G19007" t="s">
        <v>34</v>
      </c>
      <c r="H19007" t="s">
        <v>15684</v>
      </c>
      <c r="I19007" t="s">
        <v>156</v>
      </c>
      <c r="J19007" t="s">
        <v>22</v>
      </c>
      <c r="K19007" t="s">
        <v>24</v>
      </c>
      <c r="L19007" t="s">
        <v>17</v>
      </c>
      <c r="M19007" t="s">
        <v>217</v>
      </c>
    </row>
    <row r="19008" spans="1:13" x14ac:dyDescent="0.3">
      <c r="A19008" t="s">
        <v>215</v>
      </c>
      <c r="C19008" t="s">
        <v>15490</v>
      </c>
      <c r="D19008">
        <v>16</v>
      </c>
      <c r="E19008" s="1">
        <v>149568</v>
      </c>
      <c r="G19008" t="s">
        <v>34</v>
      </c>
      <c r="H19008" t="s">
        <v>15570</v>
      </c>
      <c r="I19008" t="s">
        <v>156</v>
      </c>
      <c r="J19008" t="s">
        <v>22</v>
      </c>
      <c r="K19008" t="s">
        <v>24</v>
      </c>
      <c r="L19008" t="s">
        <v>38</v>
      </c>
      <c r="M19008" t="s">
        <v>217</v>
      </c>
    </row>
    <row r="19009" spans="1:13" x14ac:dyDescent="0.3">
      <c r="A19009" t="s">
        <v>215</v>
      </c>
      <c r="C19009" t="s">
        <v>16466</v>
      </c>
      <c r="D19009">
        <v>48</v>
      </c>
      <c r="E19009" s="1">
        <v>600000</v>
      </c>
      <c r="G19009" t="s">
        <v>571</v>
      </c>
      <c r="H19009" t="s">
        <v>16479</v>
      </c>
      <c r="I19009" t="s">
        <v>156</v>
      </c>
      <c r="J19009" t="s">
        <v>22</v>
      </c>
      <c r="K19009" t="s">
        <v>24</v>
      </c>
      <c r="L19009" t="s">
        <v>17</v>
      </c>
      <c r="M19009" t="s">
        <v>16480</v>
      </c>
    </row>
    <row r="19010" spans="1:13" x14ac:dyDescent="0.3">
      <c r="A19010" t="s">
        <v>215</v>
      </c>
      <c r="C19010" t="s">
        <v>16341</v>
      </c>
      <c r="D19010">
        <v>1</v>
      </c>
      <c r="E19010" s="1">
        <v>5000</v>
      </c>
      <c r="G19010" t="s">
        <v>21</v>
      </c>
      <c r="H19010" t="s">
        <v>77</v>
      </c>
      <c r="I19010" t="s">
        <v>156</v>
      </c>
      <c r="J19010" t="s">
        <v>22</v>
      </c>
      <c r="K19010" t="s">
        <v>24</v>
      </c>
      <c r="L19010" t="s">
        <v>25</v>
      </c>
      <c r="M19010" t="s">
        <v>26</v>
      </c>
    </row>
    <row r="19011" spans="1:13" x14ac:dyDescent="0.3">
      <c r="A19011" t="s">
        <v>215</v>
      </c>
      <c r="C19011" t="s">
        <v>16408</v>
      </c>
      <c r="D19011">
        <v>1</v>
      </c>
      <c r="E19011" s="1">
        <v>500</v>
      </c>
      <c r="G19011" t="s">
        <v>21</v>
      </c>
      <c r="H19011" t="s">
        <v>16464</v>
      </c>
      <c r="I19011" t="s">
        <v>156</v>
      </c>
      <c r="J19011" t="s">
        <v>22</v>
      </c>
      <c r="K19011" t="s">
        <v>24</v>
      </c>
      <c r="L19011" t="s">
        <v>25</v>
      </c>
      <c r="M19011" t="s">
        <v>26</v>
      </c>
    </row>
    <row r="19012" spans="1:13" x14ac:dyDescent="0.3">
      <c r="A19012" t="s">
        <v>215</v>
      </c>
      <c r="C19012" t="s">
        <v>16408</v>
      </c>
      <c r="D19012">
        <v>31</v>
      </c>
      <c r="E19012" s="1">
        <v>8948</v>
      </c>
      <c r="G19012" t="s">
        <v>34</v>
      </c>
      <c r="H19012" t="s">
        <v>68</v>
      </c>
      <c r="I19012" t="s">
        <v>156</v>
      </c>
      <c r="J19012" t="s">
        <v>22</v>
      </c>
      <c r="K19012" t="s">
        <v>24</v>
      </c>
      <c r="L19012" t="s">
        <v>17</v>
      </c>
      <c r="M19012" t="s">
        <v>75</v>
      </c>
    </row>
    <row r="19013" spans="1:13" x14ac:dyDescent="0.3">
      <c r="A19013" t="s">
        <v>215</v>
      </c>
      <c r="C19013" t="s">
        <v>17138</v>
      </c>
      <c r="D19013">
        <v>90</v>
      </c>
      <c r="E19013" s="1">
        <v>15909064</v>
      </c>
      <c r="G19013" t="s">
        <v>34</v>
      </c>
      <c r="H19013" t="s">
        <v>17137</v>
      </c>
      <c r="I19013" t="s">
        <v>156</v>
      </c>
      <c r="J19013" t="s">
        <v>22</v>
      </c>
      <c r="K19013" t="s">
        <v>24</v>
      </c>
      <c r="L19013" t="s">
        <v>17</v>
      </c>
      <c r="M19013" t="s">
        <v>217</v>
      </c>
    </row>
    <row r="19014" spans="1:13" x14ac:dyDescent="0.3">
      <c r="A19014" t="s">
        <v>215</v>
      </c>
      <c r="C19014" t="s">
        <v>17138</v>
      </c>
      <c r="D19014">
        <v>1</v>
      </c>
      <c r="E19014" s="1">
        <v>500</v>
      </c>
      <c r="G19014" t="s">
        <v>21</v>
      </c>
      <c r="H19014" t="s">
        <v>12787</v>
      </c>
      <c r="I19014" t="s">
        <v>156</v>
      </c>
      <c r="J19014" t="s">
        <v>22</v>
      </c>
      <c r="K19014" t="s">
        <v>24</v>
      </c>
      <c r="L19014" t="s">
        <v>25</v>
      </c>
      <c r="M19014" t="s">
        <v>26</v>
      </c>
    </row>
    <row r="19015" spans="1:13" x14ac:dyDescent="0.3">
      <c r="A19015" t="s">
        <v>215</v>
      </c>
      <c r="C19015" t="s">
        <v>12314</v>
      </c>
      <c r="D19015">
        <v>38</v>
      </c>
      <c r="E19015" s="1">
        <v>7918054</v>
      </c>
      <c r="G19015" t="s">
        <v>34</v>
      </c>
      <c r="H19015" t="s">
        <v>12432</v>
      </c>
      <c r="I19015" t="s">
        <v>156</v>
      </c>
      <c r="J19015" t="s">
        <v>22</v>
      </c>
      <c r="K19015" t="s">
        <v>24</v>
      </c>
      <c r="L19015" t="s">
        <v>17</v>
      </c>
      <c r="M19015" t="s">
        <v>217</v>
      </c>
    </row>
    <row r="19016" spans="1:13" x14ac:dyDescent="0.3">
      <c r="A19016" t="s">
        <v>215</v>
      </c>
      <c r="C19016" t="s">
        <v>12314</v>
      </c>
      <c r="D19016">
        <v>130</v>
      </c>
      <c r="E19016" s="1">
        <v>3057630</v>
      </c>
      <c r="G19016" t="s">
        <v>13</v>
      </c>
      <c r="H19016" t="s">
        <v>12554</v>
      </c>
      <c r="I19016" t="s">
        <v>156</v>
      </c>
      <c r="J19016" t="s">
        <v>22</v>
      </c>
      <c r="K19016" t="s">
        <v>24</v>
      </c>
      <c r="L19016" t="s">
        <v>17</v>
      </c>
      <c r="M19016" t="s">
        <v>207</v>
      </c>
    </row>
    <row r="19017" spans="1:13" x14ac:dyDescent="0.3">
      <c r="A19017" t="s">
        <v>215</v>
      </c>
      <c r="C19017" t="s">
        <v>12314</v>
      </c>
      <c r="D19017">
        <v>21</v>
      </c>
      <c r="E19017" s="1">
        <v>300000</v>
      </c>
      <c r="G19017" t="s">
        <v>34</v>
      </c>
      <c r="H19017" t="s">
        <v>12651</v>
      </c>
      <c r="I19017" t="s">
        <v>156</v>
      </c>
      <c r="J19017" t="s">
        <v>22</v>
      </c>
      <c r="K19017" t="s">
        <v>24</v>
      </c>
      <c r="L19017" t="s">
        <v>44</v>
      </c>
      <c r="M19017" t="s">
        <v>61</v>
      </c>
    </row>
    <row r="19018" spans="1:13" x14ac:dyDescent="0.3">
      <c r="A19018" t="s">
        <v>215</v>
      </c>
      <c r="C19018" t="s">
        <v>11813</v>
      </c>
      <c r="D19018">
        <v>40</v>
      </c>
      <c r="E19018" s="1">
        <v>22010175</v>
      </c>
      <c r="G19018" t="s">
        <v>358</v>
      </c>
      <c r="H19018" t="s">
        <v>11826</v>
      </c>
      <c r="I19018" t="s">
        <v>156</v>
      </c>
      <c r="J19018" t="s">
        <v>22</v>
      </c>
      <c r="K19018" t="s">
        <v>24</v>
      </c>
      <c r="L19018" t="s">
        <v>170</v>
      </c>
      <c r="M19018" t="s">
        <v>11827</v>
      </c>
    </row>
    <row r="19019" spans="1:13" x14ac:dyDescent="0.3">
      <c r="A19019" t="s">
        <v>215</v>
      </c>
      <c r="C19019" t="s">
        <v>11813</v>
      </c>
      <c r="D19019">
        <v>99</v>
      </c>
      <c r="E19019" s="1">
        <v>14589547</v>
      </c>
      <c r="G19019" t="s">
        <v>13</v>
      </c>
      <c r="H19019" t="s">
        <v>11831</v>
      </c>
      <c r="I19019" t="s">
        <v>156</v>
      </c>
      <c r="J19019" t="s">
        <v>22</v>
      </c>
      <c r="K19019" t="s">
        <v>24</v>
      </c>
      <c r="L19019" t="s">
        <v>17</v>
      </c>
      <c r="M19019" t="s">
        <v>66</v>
      </c>
    </row>
    <row r="19020" spans="1:13" x14ac:dyDescent="0.3">
      <c r="A19020" t="s">
        <v>215</v>
      </c>
      <c r="C19020" t="s">
        <v>11813</v>
      </c>
      <c r="D19020">
        <v>18</v>
      </c>
      <c r="E19020" s="1">
        <v>271665</v>
      </c>
      <c r="G19020" t="s">
        <v>34</v>
      </c>
      <c r="H19020" t="s">
        <v>11902</v>
      </c>
      <c r="I19020" t="s">
        <v>156</v>
      </c>
      <c r="J19020" t="s">
        <v>22</v>
      </c>
      <c r="K19020" t="s">
        <v>24</v>
      </c>
      <c r="L19020" t="s">
        <v>17</v>
      </c>
      <c r="M19020" t="s">
        <v>202</v>
      </c>
    </row>
    <row r="19021" spans="1:13" x14ac:dyDescent="0.3">
      <c r="A19021" t="s">
        <v>215</v>
      </c>
      <c r="C19021" t="s">
        <v>11813</v>
      </c>
      <c r="D19021">
        <v>24</v>
      </c>
      <c r="E19021" s="1">
        <v>256509</v>
      </c>
      <c r="G19021" t="s">
        <v>34</v>
      </c>
      <c r="H19021" t="s">
        <v>11922</v>
      </c>
      <c r="I19021" t="s">
        <v>156</v>
      </c>
      <c r="J19021" t="s">
        <v>22</v>
      </c>
      <c r="K19021" t="s">
        <v>24</v>
      </c>
      <c r="L19021" t="s">
        <v>456</v>
      </c>
      <c r="M19021" t="s">
        <v>61</v>
      </c>
    </row>
    <row r="19022" spans="1:13" x14ac:dyDescent="0.3">
      <c r="A19022" t="s">
        <v>215</v>
      </c>
      <c r="C19022" t="s">
        <v>11813</v>
      </c>
      <c r="D19022">
        <v>83</v>
      </c>
      <c r="E19022" s="1">
        <v>5185221</v>
      </c>
      <c r="G19022" t="s">
        <v>13</v>
      </c>
      <c r="H19022" t="s">
        <v>11987</v>
      </c>
      <c r="I19022" t="s">
        <v>156</v>
      </c>
      <c r="J19022" t="s">
        <v>22</v>
      </c>
      <c r="K19022" t="s">
        <v>24</v>
      </c>
      <c r="L19022" t="s">
        <v>38</v>
      </c>
      <c r="M19022" t="s">
        <v>82</v>
      </c>
    </row>
    <row r="19023" spans="1:13" x14ac:dyDescent="0.3">
      <c r="A19023" t="s">
        <v>215</v>
      </c>
      <c r="C19023" t="s">
        <v>11813</v>
      </c>
      <c r="D19023">
        <v>89</v>
      </c>
      <c r="E19023" s="1">
        <v>15836106</v>
      </c>
      <c r="G19023" t="s">
        <v>13</v>
      </c>
      <c r="H19023" t="s">
        <v>12187</v>
      </c>
      <c r="I19023" t="s">
        <v>156</v>
      </c>
      <c r="J19023" t="s">
        <v>22</v>
      </c>
      <c r="K19023" t="s">
        <v>24</v>
      </c>
      <c r="L19023" t="s">
        <v>115</v>
      </c>
      <c r="M19023" t="s">
        <v>82</v>
      </c>
    </row>
    <row r="19024" spans="1:13" x14ac:dyDescent="0.3">
      <c r="A19024" t="s">
        <v>215</v>
      </c>
      <c r="C19024" t="s">
        <v>12673</v>
      </c>
      <c r="D19024">
        <v>69</v>
      </c>
      <c r="E19024" s="1">
        <v>82724341</v>
      </c>
      <c r="G19024" t="s">
        <v>13</v>
      </c>
      <c r="H19024" t="s">
        <v>12687</v>
      </c>
      <c r="I19024" t="s">
        <v>156</v>
      </c>
      <c r="J19024" t="s">
        <v>22</v>
      </c>
      <c r="K19024" t="s">
        <v>24</v>
      </c>
      <c r="L19024" t="s">
        <v>17</v>
      </c>
      <c r="M19024" t="s">
        <v>2459</v>
      </c>
    </row>
    <row r="19025" spans="1:13" x14ac:dyDescent="0.3">
      <c r="A19025" t="s">
        <v>215</v>
      </c>
      <c r="C19025" t="s">
        <v>12673</v>
      </c>
      <c r="D19025">
        <v>63</v>
      </c>
      <c r="E19025" s="1">
        <v>2175527</v>
      </c>
      <c r="G19025" t="s">
        <v>48</v>
      </c>
      <c r="H19025" t="s">
        <v>12689</v>
      </c>
      <c r="I19025" t="s">
        <v>156</v>
      </c>
      <c r="J19025" t="s">
        <v>22</v>
      </c>
      <c r="K19025" t="s">
        <v>24</v>
      </c>
      <c r="L19025" t="s">
        <v>38</v>
      </c>
      <c r="M19025" t="s">
        <v>190</v>
      </c>
    </row>
    <row r="19026" spans="1:13" x14ac:dyDescent="0.3">
      <c r="A19026" t="s">
        <v>215</v>
      </c>
      <c r="C19026" t="s">
        <v>12673</v>
      </c>
      <c r="D19026">
        <v>13</v>
      </c>
      <c r="E19026" s="1">
        <v>245319</v>
      </c>
      <c r="G19026" t="s">
        <v>34</v>
      </c>
      <c r="H19026" t="s">
        <v>12740</v>
      </c>
      <c r="I19026" t="s">
        <v>156</v>
      </c>
      <c r="J19026" t="s">
        <v>22</v>
      </c>
      <c r="K19026" t="s">
        <v>24</v>
      </c>
      <c r="L19026" t="s">
        <v>17</v>
      </c>
      <c r="M19026" t="s">
        <v>217</v>
      </c>
    </row>
    <row r="19027" spans="1:13" x14ac:dyDescent="0.3">
      <c r="A19027" t="s">
        <v>215</v>
      </c>
      <c r="C19027" t="s">
        <v>11494</v>
      </c>
      <c r="D19027">
        <v>25</v>
      </c>
      <c r="E19027" s="1">
        <v>129725</v>
      </c>
      <c r="G19027" t="s">
        <v>13</v>
      </c>
      <c r="H19027" t="s">
        <v>11533</v>
      </c>
      <c r="I19027" t="s">
        <v>156</v>
      </c>
      <c r="J19027" t="s">
        <v>22</v>
      </c>
      <c r="K19027" t="s">
        <v>24</v>
      </c>
      <c r="L19027" t="s">
        <v>25</v>
      </c>
      <c r="M19027" t="s">
        <v>66</v>
      </c>
    </row>
    <row r="19028" spans="1:13" x14ac:dyDescent="0.3">
      <c r="A19028" t="s">
        <v>215</v>
      </c>
      <c r="C19028" t="s">
        <v>11494</v>
      </c>
      <c r="D19028">
        <v>97</v>
      </c>
      <c r="E19028" s="1">
        <v>750000</v>
      </c>
      <c r="G19028" t="s">
        <v>13</v>
      </c>
      <c r="H19028" t="s">
        <v>11574</v>
      </c>
      <c r="I19028" t="s">
        <v>156</v>
      </c>
      <c r="J19028" t="s">
        <v>22</v>
      </c>
      <c r="K19028" t="s">
        <v>24</v>
      </c>
      <c r="L19028" t="s">
        <v>17</v>
      </c>
      <c r="M19028" t="s">
        <v>11575</v>
      </c>
    </row>
    <row r="19029" spans="1:13" x14ac:dyDescent="0.3">
      <c r="A19029" t="s">
        <v>215</v>
      </c>
      <c r="C19029" t="s">
        <v>11494</v>
      </c>
      <c r="D19029">
        <v>12</v>
      </c>
      <c r="E19029" s="1">
        <v>251149</v>
      </c>
      <c r="G19029" t="s">
        <v>13</v>
      </c>
      <c r="H19029" t="s">
        <v>11598</v>
      </c>
      <c r="I19029" t="s">
        <v>156</v>
      </c>
      <c r="J19029" t="s">
        <v>22</v>
      </c>
      <c r="K19029" t="s">
        <v>24</v>
      </c>
      <c r="L19029" t="s">
        <v>17</v>
      </c>
      <c r="M19029" t="s">
        <v>82</v>
      </c>
    </row>
    <row r="19030" spans="1:13" x14ac:dyDescent="0.3">
      <c r="A19030" t="s">
        <v>215</v>
      </c>
      <c r="C19030" t="s">
        <v>12803</v>
      </c>
      <c r="D19030">
        <v>36</v>
      </c>
      <c r="E19030" s="1">
        <v>1183063</v>
      </c>
      <c r="G19030" t="s">
        <v>13</v>
      </c>
      <c r="H19030" t="s">
        <v>12832</v>
      </c>
      <c r="I19030" t="s">
        <v>156</v>
      </c>
      <c r="J19030" t="s">
        <v>22</v>
      </c>
      <c r="K19030" t="s">
        <v>24</v>
      </c>
      <c r="L19030" t="s">
        <v>17</v>
      </c>
      <c r="M19030" t="s">
        <v>8579</v>
      </c>
    </row>
    <row r="19031" spans="1:13" x14ac:dyDescent="0.3">
      <c r="A19031" t="s">
        <v>215</v>
      </c>
      <c r="C19031" t="s">
        <v>11254</v>
      </c>
      <c r="D19031">
        <v>34</v>
      </c>
      <c r="E19031" s="1">
        <v>4482879</v>
      </c>
      <c r="G19031" t="s">
        <v>13</v>
      </c>
      <c r="H19031" t="s">
        <v>11305</v>
      </c>
      <c r="I19031" t="s">
        <v>156</v>
      </c>
      <c r="J19031" t="s">
        <v>22</v>
      </c>
      <c r="K19031" t="s">
        <v>24</v>
      </c>
      <c r="L19031" t="s">
        <v>17</v>
      </c>
      <c r="M19031" t="s">
        <v>87</v>
      </c>
    </row>
    <row r="19032" spans="1:13" x14ac:dyDescent="0.3">
      <c r="A19032" t="s">
        <v>215</v>
      </c>
      <c r="C19032" t="s">
        <v>11613</v>
      </c>
      <c r="D19032">
        <v>27</v>
      </c>
      <c r="E19032" s="1">
        <v>996595</v>
      </c>
      <c r="G19032" t="s">
        <v>13</v>
      </c>
      <c r="H19032" t="s">
        <v>11669</v>
      </c>
      <c r="I19032" t="s">
        <v>156</v>
      </c>
      <c r="J19032" t="s">
        <v>22</v>
      </c>
      <c r="K19032" t="s">
        <v>24</v>
      </c>
      <c r="L19032" t="s">
        <v>17</v>
      </c>
      <c r="M19032" t="s">
        <v>82</v>
      </c>
    </row>
    <row r="19033" spans="1:13" x14ac:dyDescent="0.3">
      <c r="A19033" t="s">
        <v>215</v>
      </c>
      <c r="C19033" t="s">
        <v>11613</v>
      </c>
      <c r="D19033">
        <v>49</v>
      </c>
      <c r="E19033" s="1">
        <v>15500000</v>
      </c>
      <c r="G19033" t="s">
        <v>358</v>
      </c>
      <c r="H19033" t="s">
        <v>11772</v>
      </c>
      <c r="I19033" t="s">
        <v>156</v>
      </c>
      <c r="J19033" t="s">
        <v>22</v>
      </c>
      <c r="K19033" t="s">
        <v>24</v>
      </c>
      <c r="L19033" t="s">
        <v>17</v>
      </c>
      <c r="M19033" t="s">
        <v>693</v>
      </c>
    </row>
    <row r="19034" spans="1:13" x14ac:dyDescent="0.3">
      <c r="A19034" t="s">
        <v>215</v>
      </c>
      <c r="C19034" t="s">
        <v>11613</v>
      </c>
      <c r="D19034">
        <v>1</v>
      </c>
      <c r="E19034" s="1">
        <v>10000</v>
      </c>
      <c r="G19034" t="s">
        <v>21</v>
      </c>
      <c r="H19034" t="s">
        <v>970</v>
      </c>
      <c r="I19034" t="s">
        <v>156</v>
      </c>
      <c r="J19034" t="s">
        <v>22</v>
      </c>
      <c r="K19034" t="s">
        <v>24</v>
      </c>
      <c r="L19034" t="s">
        <v>25</v>
      </c>
      <c r="M19034" t="s">
        <v>26</v>
      </c>
    </row>
    <row r="19035" spans="1:13" x14ac:dyDescent="0.3">
      <c r="A19035" t="s">
        <v>215</v>
      </c>
      <c r="C19035" t="s">
        <v>11420</v>
      </c>
      <c r="D19035">
        <v>1</v>
      </c>
      <c r="E19035" s="1">
        <v>500</v>
      </c>
      <c r="G19035" t="s">
        <v>21</v>
      </c>
      <c r="H19035" t="s">
        <v>970</v>
      </c>
      <c r="I19035" t="s">
        <v>156</v>
      </c>
      <c r="J19035" t="s">
        <v>22</v>
      </c>
      <c r="K19035" t="s">
        <v>24</v>
      </c>
      <c r="L19035" t="s">
        <v>25</v>
      </c>
      <c r="M19035" t="s">
        <v>26</v>
      </c>
    </row>
    <row r="19036" spans="1:13" x14ac:dyDescent="0.3">
      <c r="A19036" t="s">
        <v>215</v>
      </c>
      <c r="C19036" t="s">
        <v>10589</v>
      </c>
      <c r="D19036">
        <v>108</v>
      </c>
      <c r="E19036" s="1">
        <v>2600000</v>
      </c>
      <c r="G19036" t="s">
        <v>13</v>
      </c>
      <c r="H19036" t="s">
        <v>10642</v>
      </c>
      <c r="I19036" t="s">
        <v>156</v>
      </c>
      <c r="J19036" t="s">
        <v>22</v>
      </c>
      <c r="K19036" t="s">
        <v>24</v>
      </c>
      <c r="L19036" t="s">
        <v>17</v>
      </c>
      <c r="M19036" t="s">
        <v>82</v>
      </c>
    </row>
    <row r="19037" spans="1:13" x14ac:dyDescent="0.3">
      <c r="A19037" t="s">
        <v>215</v>
      </c>
      <c r="C19037" t="s">
        <v>10589</v>
      </c>
      <c r="D19037">
        <v>79</v>
      </c>
      <c r="E19037" s="1">
        <v>10000000</v>
      </c>
      <c r="G19037" t="s">
        <v>34</v>
      </c>
      <c r="H19037" t="s">
        <v>10676</v>
      </c>
      <c r="I19037" t="s">
        <v>156</v>
      </c>
      <c r="J19037" t="s">
        <v>22</v>
      </c>
      <c r="K19037" t="s">
        <v>24</v>
      </c>
      <c r="L19037" t="s">
        <v>456</v>
      </c>
      <c r="M19037" t="s">
        <v>217</v>
      </c>
    </row>
    <row r="19038" spans="1:13" x14ac:dyDescent="0.3">
      <c r="A19038" t="s">
        <v>215</v>
      </c>
      <c r="C19038" t="s">
        <v>10589</v>
      </c>
      <c r="D19038">
        <v>109</v>
      </c>
      <c r="E19038" s="1">
        <v>23758939</v>
      </c>
      <c r="G19038" t="s">
        <v>13</v>
      </c>
      <c r="H19038" t="s">
        <v>10694</v>
      </c>
      <c r="I19038" t="s">
        <v>156</v>
      </c>
      <c r="J19038" t="s">
        <v>22</v>
      </c>
      <c r="K19038" t="s">
        <v>24</v>
      </c>
      <c r="L19038" t="s">
        <v>17</v>
      </c>
      <c r="M19038" t="s">
        <v>82</v>
      </c>
    </row>
    <row r="19039" spans="1:13" x14ac:dyDescent="0.3">
      <c r="A19039" t="s">
        <v>215</v>
      </c>
      <c r="C19039" t="s">
        <v>10589</v>
      </c>
      <c r="D19039">
        <v>38</v>
      </c>
      <c r="E19039" s="1">
        <v>40237676</v>
      </c>
      <c r="G19039" t="s">
        <v>13</v>
      </c>
      <c r="H19039" t="s">
        <v>10715</v>
      </c>
      <c r="I19039" t="s">
        <v>156</v>
      </c>
      <c r="J19039" t="s">
        <v>22</v>
      </c>
      <c r="K19039" t="s">
        <v>24</v>
      </c>
      <c r="L19039" t="s">
        <v>38</v>
      </c>
      <c r="M19039" t="s">
        <v>66</v>
      </c>
    </row>
    <row r="19040" spans="1:13" x14ac:dyDescent="0.3">
      <c r="A19040" t="s">
        <v>215</v>
      </c>
      <c r="C19040" t="s">
        <v>10589</v>
      </c>
      <c r="D19040">
        <v>50</v>
      </c>
      <c r="E19040" s="1">
        <v>6288427</v>
      </c>
      <c r="G19040" t="s">
        <v>13</v>
      </c>
      <c r="H19040" t="s">
        <v>10751</v>
      </c>
      <c r="I19040" t="s">
        <v>156</v>
      </c>
      <c r="J19040" t="s">
        <v>22</v>
      </c>
      <c r="K19040" t="s">
        <v>24</v>
      </c>
      <c r="L19040" t="s">
        <v>44</v>
      </c>
      <c r="M19040" t="s">
        <v>31</v>
      </c>
    </row>
    <row r="19041" spans="1:13" x14ac:dyDescent="0.3">
      <c r="A19041" t="s">
        <v>215</v>
      </c>
      <c r="C19041" t="s">
        <v>10589</v>
      </c>
      <c r="D19041">
        <v>38</v>
      </c>
      <c r="E19041" s="1">
        <v>776948</v>
      </c>
      <c r="G19041" t="s">
        <v>13</v>
      </c>
      <c r="H19041" t="s">
        <v>10766</v>
      </c>
      <c r="I19041" t="s">
        <v>156</v>
      </c>
      <c r="J19041" t="s">
        <v>22</v>
      </c>
      <c r="K19041" t="s">
        <v>24</v>
      </c>
      <c r="L19041" t="s">
        <v>44</v>
      </c>
      <c r="M19041" t="s">
        <v>18</v>
      </c>
    </row>
    <row r="19042" spans="1:13" x14ac:dyDescent="0.3">
      <c r="A19042" t="s">
        <v>215</v>
      </c>
      <c r="C19042" t="s">
        <v>10589</v>
      </c>
      <c r="D19042">
        <v>33</v>
      </c>
      <c r="E19042" s="1">
        <v>998543</v>
      </c>
      <c r="G19042" t="s">
        <v>34</v>
      </c>
      <c r="H19042" t="s">
        <v>10793</v>
      </c>
      <c r="I19042" t="s">
        <v>156</v>
      </c>
      <c r="J19042" t="s">
        <v>22</v>
      </c>
      <c r="K19042" t="s">
        <v>24</v>
      </c>
      <c r="L19042" t="s">
        <v>17</v>
      </c>
      <c r="M19042" t="s">
        <v>740</v>
      </c>
    </row>
    <row r="19043" spans="1:13" x14ac:dyDescent="0.3">
      <c r="A19043" t="s">
        <v>215</v>
      </c>
      <c r="C19043" t="s">
        <v>9547</v>
      </c>
      <c r="D19043">
        <v>2</v>
      </c>
      <c r="E19043" s="1">
        <v>85470</v>
      </c>
      <c r="G19043" t="s">
        <v>13</v>
      </c>
      <c r="H19043" t="s">
        <v>9668</v>
      </c>
      <c r="I19043" t="s">
        <v>156</v>
      </c>
      <c r="J19043" t="s">
        <v>22</v>
      </c>
      <c r="K19043" t="s">
        <v>24</v>
      </c>
      <c r="L19043" t="s">
        <v>17</v>
      </c>
      <c r="M19043" t="s">
        <v>18</v>
      </c>
    </row>
    <row r="19044" spans="1:13" x14ac:dyDescent="0.3">
      <c r="A19044" t="s">
        <v>215</v>
      </c>
      <c r="C19044" t="s">
        <v>9547</v>
      </c>
      <c r="D19044">
        <v>51</v>
      </c>
      <c r="E19044" s="1">
        <v>998287</v>
      </c>
      <c r="G19044" t="s">
        <v>34</v>
      </c>
      <c r="H19044" t="s">
        <v>9705</v>
      </c>
      <c r="I19044" t="s">
        <v>156</v>
      </c>
      <c r="J19044" t="s">
        <v>22</v>
      </c>
      <c r="K19044" t="s">
        <v>24</v>
      </c>
      <c r="L19044" t="s">
        <v>115</v>
      </c>
      <c r="M19044" t="s">
        <v>217</v>
      </c>
    </row>
    <row r="19045" spans="1:13" x14ac:dyDescent="0.3">
      <c r="A19045" t="s">
        <v>215</v>
      </c>
      <c r="C19045" t="s">
        <v>9547</v>
      </c>
      <c r="D19045">
        <v>18</v>
      </c>
      <c r="E19045" s="1">
        <v>649968</v>
      </c>
      <c r="G19045" t="s">
        <v>34</v>
      </c>
      <c r="H19045" t="s">
        <v>9804</v>
      </c>
      <c r="I19045" t="s">
        <v>156</v>
      </c>
      <c r="J19045" t="s">
        <v>22</v>
      </c>
      <c r="K19045" t="s">
        <v>24</v>
      </c>
      <c r="L19045" t="s">
        <v>17</v>
      </c>
      <c r="M19045" t="s">
        <v>217</v>
      </c>
    </row>
    <row r="19046" spans="1:13" x14ac:dyDescent="0.3">
      <c r="A19046" t="s">
        <v>215</v>
      </c>
      <c r="C19046" t="s">
        <v>9547</v>
      </c>
      <c r="D19046">
        <v>78</v>
      </c>
      <c r="E19046" s="1">
        <v>2674874</v>
      </c>
      <c r="G19046" t="s">
        <v>13</v>
      </c>
      <c r="H19046" t="s">
        <v>9837</v>
      </c>
      <c r="I19046" t="s">
        <v>156</v>
      </c>
      <c r="J19046" t="s">
        <v>22</v>
      </c>
      <c r="K19046" t="s">
        <v>24</v>
      </c>
      <c r="L19046" t="s">
        <v>170</v>
      </c>
      <c r="M19046" t="s">
        <v>18</v>
      </c>
    </row>
    <row r="19047" spans="1:13" x14ac:dyDescent="0.3">
      <c r="A19047" t="s">
        <v>215</v>
      </c>
      <c r="C19047" t="s">
        <v>10471</v>
      </c>
      <c r="D19047">
        <v>43</v>
      </c>
      <c r="E19047" s="1">
        <v>1526656</v>
      </c>
      <c r="G19047" t="s">
        <v>34</v>
      </c>
      <c r="H19047" t="s">
        <v>10578</v>
      </c>
      <c r="I19047" t="s">
        <v>156</v>
      </c>
      <c r="J19047" t="s">
        <v>22</v>
      </c>
      <c r="K19047" t="s">
        <v>24</v>
      </c>
      <c r="L19047" t="s">
        <v>44</v>
      </c>
      <c r="M19047" t="s">
        <v>39</v>
      </c>
    </row>
    <row r="19048" spans="1:13" x14ac:dyDescent="0.3">
      <c r="A19048" t="s">
        <v>215</v>
      </c>
      <c r="C19048" t="s">
        <v>10901</v>
      </c>
      <c r="D19048">
        <v>70</v>
      </c>
      <c r="E19048" s="1">
        <v>19500000</v>
      </c>
      <c r="G19048" t="s">
        <v>571</v>
      </c>
      <c r="H19048" t="s">
        <v>10903</v>
      </c>
      <c r="I19048" t="s">
        <v>156</v>
      </c>
      <c r="J19048" t="s">
        <v>22</v>
      </c>
      <c r="K19048" t="s">
        <v>24</v>
      </c>
      <c r="L19048" t="s">
        <v>38</v>
      </c>
      <c r="M19048" t="s">
        <v>8511</v>
      </c>
    </row>
    <row r="19049" spans="1:13" x14ac:dyDescent="0.3">
      <c r="A19049" t="s">
        <v>215</v>
      </c>
      <c r="C19049" t="s">
        <v>10901</v>
      </c>
      <c r="D19049">
        <v>32</v>
      </c>
      <c r="E19049" s="1">
        <v>1797275</v>
      </c>
      <c r="G19049" t="s">
        <v>34</v>
      </c>
      <c r="H19049" t="s">
        <v>10944</v>
      </c>
      <c r="I19049" t="s">
        <v>156</v>
      </c>
      <c r="J19049" t="s">
        <v>22</v>
      </c>
      <c r="K19049" t="s">
        <v>24</v>
      </c>
      <c r="L19049" t="s">
        <v>170</v>
      </c>
      <c r="M19049" t="s">
        <v>217</v>
      </c>
    </row>
    <row r="19050" spans="1:13" x14ac:dyDescent="0.3">
      <c r="A19050" t="s">
        <v>215</v>
      </c>
      <c r="C19050" t="s">
        <v>10083</v>
      </c>
      <c r="D19050">
        <v>2</v>
      </c>
      <c r="E19050" s="1">
        <v>5000</v>
      </c>
      <c r="G19050" t="s">
        <v>21</v>
      </c>
      <c r="H19050" t="s">
        <v>970</v>
      </c>
      <c r="I19050" t="s">
        <v>156</v>
      </c>
      <c r="J19050" t="s">
        <v>22</v>
      </c>
      <c r="K19050" t="s">
        <v>24</v>
      </c>
      <c r="L19050" t="s">
        <v>17</v>
      </c>
      <c r="M19050" t="s">
        <v>26</v>
      </c>
    </row>
    <row r="19051" spans="1:13" x14ac:dyDescent="0.3">
      <c r="A19051" t="s">
        <v>215</v>
      </c>
      <c r="C19051" t="s">
        <v>11197</v>
      </c>
      <c r="D19051">
        <v>65</v>
      </c>
      <c r="E19051" s="1">
        <v>11426231</v>
      </c>
      <c r="G19051" t="s">
        <v>34</v>
      </c>
      <c r="H19051" t="s">
        <v>11200</v>
      </c>
      <c r="I19051" t="s">
        <v>156</v>
      </c>
      <c r="J19051" t="s">
        <v>22</v>
      </c>
      <c r="K19051" t="s">
        <v>24</v>
      </c>
      <c r="L19051" t="s">
        <v>17</v>
      </c>
      <c r="M19051" t="s">
        <v>202</v>
      </c>
    </row>
    <row r="19052" spans="1:13" x14ac:dyDescent="0.3">
      <c r="A19052" t="s">
        <v>215</v>
      </c>
      <c r="C19052" t="s">
        <v>11197</v>
      </c>
      <c r="D19052">
        <v>65</v>
      </c>
      <c r="E19052" s="1">
        <v>9629008</v>
      </c>
      <c r="G19052" t="s">
        <v>34</v>
      </c>
      <c r="H19052" t="s">
        <v>11202</v>
      </c>
      <c r="I19052" t="s">
        <v>156</v>
      </c>
      <c r="J19052" t="s">
        <v>22</v>
      </c>
      <c r="K19052" t="s">
        <v>24</v>
      </c>
      <c r="L19052" t="s">
        <v>17</v>
      </c>
      <c r="M19052" t="s">
        <v>202</v>
      </c>
    </row>
    <row r="19053" spans="1:13" x14ac:dyDescent="0.3">
      <c r="A19053" t="s">
        <v>215</v>
      </c>
      <c r="C19053" t="s">
        <v>11197</v>
      </c>
      <c r="D19053">
        <v>36</v>
      </c>
      <c r="E19053" s="1">
        <v>1250820</v>
      </c>
      <c r="G19053" t="s">
        <v>13</v>
      </c>
      <c r="H19053" t="s">
        <v>11240</v>
      </c>
      <c r="I19053" t="s">
        <v>156</v>
      </c>
      <c r="J19053" t="s">
        <v>22</v>
      </c>
      <c r="K19053" t="s">
        <v>24</v>
      </c>
      <c r="L19053" t="s">
        <v>38</v>
      </c>
      <c r="M19053" t="s">
        <v>18</v>
      </c>
    </row>
    <row r="19054" spans="1:13" x14ac:dyDescent="0.3">
      <c r="A19054" t="s">
        <v>215</v>
      </c>
      <c r="C19054" t="s">
        <v>8196</v>
      </c>
      <c r="D19054">
        <v>60</v>
      </c>
      <c r="E19054" s="1">
        <v>684283</v>
      </c>
      <c r="G19054" t="s">
        <v>34</v>
      </c>
      <c r="H19054" t="s">
        <v>8243</v>
      </c>
      <c r="I19054" t="s">
        <v>156</v>
      </c>
      <c r="J19054" t="s">
        <v>22</v>
      </c>
      <c r="K19054" t="s">
        <v>24</v>
      </c>
      <c r="L19054" t="s">
        <v>6012</v>
      </c>
      <c r="M19054" t="s">
        <v>217</v>
      </c>
    </row>
    <row r="19055" spans="1:13" x14ac:dyDescent="0.3">
      <c r="A19055" t="s">
        <v>215</v>
      </c>
      <c r="C19055" t="s">
        <v>8196</v>
      </c>
      <c r="D19055">
        <v>50</v>
      </c>
      <c r="E19055" s="1">
        <v>2325773</v>
      </c>
      <c r="G19055" t="s">
        <v>13</v>
      </c>
      <c r="H19055" t="s">
        <v>8257</v>
      </c>
      <c r="I19055" t="s">
        <v>156</v>
      </c>
      <c r="J19055" t="s">
        <v>22</v>
      </c>
      <c r="K19055" t="s">
        <v>24</v>
      </c>
      <c r="L19055" t="s">
        <v>17</v>
      </c>
      <c r="M19055" t="s">
        <v>18</v>
      </c>
    </row>
    <row r="19056" spans="1:13" x14ac:dyDescent="0.3">
      <c r="A19056" t="s">
        <v>215</v>
      </c>
      <c r="C19056" t="s">
        <v>8196</v>
      </c>
      <c r="D19056">
        <v>38</v>
      </c>
      <c r="E19056" s="1">
        <v>1088252</v>
      </c>
      <c r="G19056" t="s">
        <v>13</v>
      </c>
      <c r="H19056" t="s">
        <v>8419</v>
      </c>
      <c r="I19056" t="s">
        <v>156</v>
      </c>
      <c r="J19056" t="s">
        <v>22</v>
      </c>
      <c r="K19056" t="s">
        <v>24</v>
      </c>
      <c r="L19056" t="s">
        <v>44</v>
      </c>
      <c r="M19056" t="s">
        <v>18</v>
      </c>
    </row>
    <row r="19057" spans="1:13" x14ac:dyDescent="0.3">
      <c r="A19057" t="s">
        <v>215</v>
      </c>
      <c r="C19057" t="s">
        <v>8196</v>
      </c>
      <c r="D19057">
        <v>121</v>
      </c>
      <c r="E19057" s="1">
        <v>66620142</v>
      </c>
      <c r="G19057" t="s">
        <v>13</v>
      </c>
      <c r="H19057" t="s">
        <v>68</v>
      </c>
      <c r="I19057" t="s">
        <v>156</v>
      </c>
      <c r="J19057" t="s">
        <v>22</v>
      </c>
      <c r="K19057" t="s">
        <v>24</v>
      </c>
      <c r="L19057" t="s">
        <v>17</v>
      </c>
      <c r="M19057" t="s">
        <v>87</v>
      </c>
    </row>
    <row r="19058" spans="1:13" x14ac:dyDescent="0.3">
      <c r="A19058" t="s">
        <v>215</v>
      </c>
      <c r="C19058" t="s">
        <v>7634</v>
      </c>
      <c r="D19058">
        <v>33</v>
      </c>
      <c r="E19058" s="1">
        <v>1499500</v>
      </c>
      <c r="G19058" t="s">
        <v>34</v>
      </c>
      <c r="H19058" t="s">
        <v>7679</v>
      </c>
      <c r="I19058" t="s">
        <v>156</v>
      </c>
      <c r="J19058" t="s">
        <v>22</v>
      </c>
      <c r="K19058" t="s">
        <v>24</v>
      </c>
      <c r="L19058" t="s">
        <v>170</v>
      </c>
      <c r="M19058" t="s">
        <v>61</v>
      </c>
    </row>
    <row r="19059" spans="1:13" x14ac:dyDescent="0.3">
      <c r="A19059" t="s">
        <v>215</v>
      </c>
      <c r="C19059" t="s">
        <v>7634</v>
      </c>
      <c r="D19059">
        <v>42</v>
      </c>
      <c r="E19059" s="1">
        <v>1111031</v>
      </c>
      <c r="G19059" t="s">
        <v>13</v>
      </c>
      <c r="H19059" t="s">
        <v>7722</v>
      </c>
      <c r="I19059" t="s">
        <v>156</v>
      </c>
      <c r="J19059" t="s">
        <v>22</v>
      </c>
      <c r="K19059" t="s">
        <v>24</v>
      </c>
      <c r="L19059" t="s">
        <v>17</v>
      </c>
      <c r="M19059" t="s">
        <v>18</v>
      </c>
    </row>
    <row r="19060" spans="1:13" x14ac:dyDescent="0.3">
      <c r="A19060" t="s">
        <v>215</v>
      </c>
      <c r="C19060" t="s">
        <v>7634</v>
      </c>
      <c r="D19060">
        <v>25</v>
      </c>
      <c r="E19060" s="1">
        <v>646909</v>
      </c>
      <c r="G19060" t="s">
        <v>34</v>
      </c>
      <c r="H19060" t="s">
        <v>7936</v>
      </c>
      <c r="I19060" t="s">
        <v>156</v>
      </c>
      <c r="J19060" t="s">
        <v>22</v>
      </c>
      <c r="K19060" t="s">
        <v>24</v>
      </c>
      <c r="L19060" t="s">
        <v>1856</v>
      </c>
      <c r="M19060" t="s">
        <v>61</v>
      </c>
    </row>
    <row r="19061" spans="1:13" x14ac:dyDescent="0.3">
      <c r="A19061" t="s">
        <v>215</v>
      </c>
      <c r="C19061" t="s">
        <v>7634</v>
      </c>
      <c r="D19061">
        <v>1</v>
      </c>
      <c r="E19061" s="1">
        <v>500</v>
      </c>
      <c r="G19061" t="s">
        <v>21</v>
      </c>
      <c r="H19061" t="s">
        <v>970</v>
      </c>
      <c r="I19061" t="s">
        <v>156</v>
      </c>
      <c r="J19061" t="s">
        <v>22</v>
      </c>
      <c r="K19061" t="s">
        <v>24</v>
      </c>
      <c r="L19061" t="s">
        <v>17</v>
      </c>
      <c r="M19061" t="s">
        <v>26</v>
      </c>
    </row>
    <row r="19062" spans="1:13" x14ac:dyDescent="0.3">
      <c r="A19062" t="s">
        <v>215</v>
      </c>
      <c r="C19062" t="s">
        <v>8560</v>
      </c>
      <c r="D19062">
        <v>87</v>
      </c>
      <c r="E19062" s="1">
        <v>5081706</v>
      </c>
      <c r="G19062" t="s">
        <v>34</v>
      </c>
      <c r="H19062" t="s">
        <v>8573</v>
      </c>
      <c r="I19062" t="s">
        <v>156</v>
      </c>
      <c r="J19062" t="s">
        <v>22</v>
      </c>
      <c r="K19062" t="s">
        <v>24</v>
      </c>
      <c r="L19062" t="s">
        <v>38</v>
      </c>
      <c r="M19062" t="s">
        <v>217</v>
      </c>
    </row>
    <row r="19063" spans="1:13" x14ac:dyDescent="0.3">
      <c r="A19063" t="s">
        <v>215</v>
      </c>
      <c r="C19063" t="s">
        <v>8560</v>
      </c>
      <c r="D19063">
        <v>45</v>
      </c>
      <c r="E19063" s="1">
        <v>4727009</v>
      </c>
      <c r="G19063" t="s">
        <v>13</v>
      </c>
      <c r="H19063" t="s">
        <v>8574</v>
      </c>
      <c r="I19063" t="s">
        <v>156</v>
      </c>
      <c r="J19063" t="s">
        <v>22</v>
      </c>
      <c r="K19063" t="s">
        <v>24</v>
      </c>
      <c r="L19063" t="s">
        <v>17</v>
      </c>
      <c r="M19063" t="s">
        <v>66</v>
      </c>
    </row>
    <row r="19064" spans="1:13" x14ac:dyDescent="0.3">
      <c r="A19064" t="s">
        <v>215</v>
      </c>
      <c r="C19064" t="s">
        <v>8560</v>
      </c>
      <c r="D19064">
        <v>13</v>
      </c>
      <c r="E19064" s="1">
        <v>194996</v>
      </c>
      <c r="G19064" t="s">
        <v>34</v>
      </c>
      <c r="H19064" t="s">
        <v>8619</v>
      </c>
      <c r="I19064" t="s">
        <v>156</v>
      </c>
      <c r="J19064" t="s">
        <v>22</v>
      </c>
      <c r="K19064" t="s">
        <v>24</v>
      </c>
      <c r="L19064" t="s">
        <v>115</v>
      </c>
      <c r="M19064" t="s">
        <v>740</v>
      </c>
    </row>
    <row r="19065" spans="1:13" x14ac:dyDescent="0.3">
      <c r="A19065" t="s">
        <v>215</v>
      </c>
      <c r="C19065" t="s">
        <v>8074</v>
      </c>
      <c r="D19065">
        <v>1</v>
      </c>
      <c r="E19065" s="1">
        <v>500</v>
      </c>
      <c r="G19065" t="s">
        <v>21</v>
      </c>
      <c r="H19065" t="s">
        <v>970</v>
      </c>
      <c r="I19065" t="s">
        <v>156</v>
      </c>
      <c r="J19065" t="s">
        <v>22</v>
      </c>
      <c r="K19065" t="s">
        <v>24</v>
      </c>
      <c r="L19065" t="s">
        <v>25</v>
      </c>
      <c r="M19065" t="s">
        <v>26</v>
      </c>
    </row>
    <row r="19066" spans="1:13" x14ac:dyDescent="0.3">
      <c r="A19066" t="s">
        <v>215</v>
      </c>
      <c r="C19066" t="s">
        <v>9183</v>
      </c>
      <c r="D19066">
        <v>45</v>
      </c>
      <c r="E19066" s="1">
        <v>1614942</v>
      </c>
      <c r="G19066" t="s">
        <v>13</v>
      </c>
      <c r="H19066" t="s">
        <v>9185</v>
      </c>
      <c r="I19066" t="s">
        <v>156</v>
      </c>
      <c r="J19066" t="s">
        <v>22</v>
      </c>
      <c r="K19066" t="s">
        <v>24</v>
      </c>
      <c r="L19066" t="s">
        <v>44</v>
      </c>
      <c r="M19066" t="s">
        <v>31</v>
      </c>
    </row>
    <row r="19067" spans="1:13" x14ac:dyDescent="0.3">
      <c r="A19067" t="s">
        <v>215</v>
      </c>
      <c r="C19067" t="s">
        <v>8666</v>
      </c>
      <c r="D19067">
        <v>114</v>
      </c>
      <c r="E19067" s="1">
        <v>26666502</v>
      </c>
      <c r="G19067" t="s">
        <v>13</v>
      </c>
      <c r="H19067" t="s">
        <v>8674</v>
      </c>
      <c r="I19067" t="s">
        <v>156</v>
      </c>
      <c r="J19067" t="s">
        <v>22</v>
      </c>
      <c r="K19067" t="s">
        <v>24</v>
      </c>
      <c r="L19067" t="s">
        <v>115</v>
      </c>
      <c r="M19067" t="s">
        <v>82</v>
      </c>
    </row>
    <row r="19068" spans="1:13" x14ac:dyDescent="0.3">
      <c r="A19068" t="s">
        <v>215</v>
      </c>
      <c r="C19068" t="s">
        <v>8771</v>
      </c>
      <c r="D19068">
        <v>42</v>
      </c>
      <c r="E19068" s="1">
        <v>1413300</v>
      </c>
      <c r="G19068" t="s">
        <v>69</v>
      </c>
      <c r="H19068" t="s">
        <v>8787</v>
      </c>
      <c r="I19068" t="s">
        <v>156</v>
      </c>
      <c r="J19068" t="s">
        <v>22</v>
      </c>
      <c r="K19068" t="s">
        <v>24</v>
      </c>
      <c r="L19068" t="s">
        <v>17</v>
      </c>
      <c r="M19068" t="s">
        <v>39</v>
      </c>
    </row>
    <row r="19069" spans="1:13" x14ac:dyDescent="0.3">
      <c r="A19069" t="s">
        <v>215</v>
      </c>
      <c r="C19069" t="s">
        <v>8771</v>
      </c>
      <c r="D19069">
        <v>19</v>
      </c>
      <c r="E19069" s="1">
        <v>98231</v>
      </c>
      <c r="G19069" t="s">
        <v>13</v>
      </c>
      <c r="H19069" t="s">
        <v>8861</v>
      </c>
      <c r="I19069" t="s">
        <v>156</v>
      </c>
      <c r="J19069" t="s">
        <v>22</v>
      </c>
      <c r="K19069" t="s">
        <v>24</v>
      </c>
      <c r="L19069" t="s">
        <v>17</v>
      </c>
      <c r="M19069" t="s">
        <v>450</v>
      </c>
    </row>
    <row r="19070" spans="1:13" x14ac:dyDescent="0.3">
      <c r="A19070" t="s">
        <v>215</v>
      </c>
      <c r="C19070" t="s">
        <v>8771</v>
      </c>
      <c r="D19070">
        <v>19</v>
      </c>
      <c r="E19070" s="1">
        <v>95439</v>
      </c>
      <c r="G19070" t="s">
        <v>13</v>
      </c>
      <c r="H19070" t="s">
        <v>8915</v>
      </c>
      <c r="I19070" t="s">
        <v>156</v>
      </c>
      <c r="J19070" t="s">
        <v>22</v>
      </c>
      <c r="K19070" t="s">
        <v>24</v>
      </c>
      <c r="L19070" t="s">
        <v>17</v>
      </c>
      <c r="M19070" t="s">
        <v>450</v>
      </c>
    </row>
    <row r="19071" spans="1:13" x14ac:dyDescent="0.3">
      <c r="A19071" t="s">
        <v>215</v>
      </c>
      <c r="C19071" t="s">
        <v>9147</v>
      </c>
      <c r="D19071">
        <v>1</v>
      </c>
      <c r="E19071" s="1">
        <v>10000</v>
      </c>
      <c r="G19071" t="s">
        <v>21</v>
      </c>
      <c r="H19071" t="s">
        <v>970</v>
      </c>
      <c r="I19071" t="s">
        <v>156</v>
      </c>
      <c r="J19071" t="s">
        <v>22</v>
      </c>
      <c r="K19071" t="s">
        <v>24</v>
      </c>
      <c r="L19071" t="s">
        <v>25</v>
      </c>
      <c r="M19071" t="s">
        <v>26</v>
      </c>
    </row>
    <row r="19072" spans="1:13" x14ac:dyDescent="0.3">
      <c r="A19072" t="s">
        <v>215</v>
      </c>
      <c r="C19072" t="s">
        <v>35176</v>
      </c>
      <c r="D19072">
        <v>25</v>
      </c>
      <c r="E19072" s="1">
        <v>3365893</v>
      </c>
      <c r="G19072" t="s">
        <v>13</v>
      </c>
      <c r="H19072" t="s">
        <v>35199</v>
      </c>
      <c r="I19072" t="s">
        <v>156</v>
      </c>
      <c r="J19072" t="s">
        <v>22</v>
      </c>
      <c r="K19072" t="s">
        <v>24</v>
      </c>
      <c r="L19072" t="s">
        <v>17</v>
      </c>
      <c r="M19072" t="s">
        <v>18</v>
      </c>
    </row>
    <row r="19073" spans="1:13" x14ac:dyDescent="0.3">
      <c r="A19073" t="s">
        <v>215</v>
      </c>
      <c r="C19073" t="s">
        <v>34736</v>
      </c>
      <c r="D19073">
        <v>43</v>
      </c>
      <c r="E19073" s="1">
        <v>4399362</v>
      </c>
      <c r="G19073" t="s">
        <v>13</v>
      </c>
      <c r="H19073" t="s">
        <v>34773</v>
      </c>
      <c r="I19073" t="s">
        <v>156</v>
      </c>
      <c r="J19073" t="s">
        <v>22</v>
      </c>
      <c r="K19073" t="s">
        <v>24</v>
      </c>
      <c r="L19073" t="s">
        <v>17</v>
      </c>
      <c r="M19073" t="s">
        <v>18</v>
      </c>
    </row>
    <row r="19074" spans="1:13" x14ac:dyDescent="0.3">
      <c r="A19074" t="s">
        <v>215</v>
      </c>
      <c r="C19074" t="s">
        <v>34736</v>
      </c>
      <c r="D19074">
        <v>110</v>
      </c>
      <c r="E19074" s="1">
        <v>9838241</v>
      </c>
      <c r="G19074" t="s">
        <v>13</v>
      </c>
      <c r="H19074" t="s">
        <v>34836</v>
      </c>
      <c r="I19074" t="s">
        <v>156</v>
      </c>
      <c r="J19074" t="s">
        <v>22</v>
      </c>
      <c r="K19074" t="s">
        <v>24</v>
      </c>
      <c r="L19074" t="s">
        <v>17</v>
      </c>
      <c r="M19074" t="s">
        <v>10078</v>
      </c>
    </row>
    <row r="19075" spans="1:13" x14ac:dyDescent="0.3">
      <c r="A19075" t="s">
        <v>215</v>
      </c>
      <c r="C19075" t="s">
        <v>34736</v>
      </c>
      <c r="D19075">
        <v>33</v>
      </c>
      <c r="E19075" s="1">
        <v>1167517</v>
      </c>
      <c r="G19075" t="s">
        <v>13</v>
      </c>
      <c r="H19075" t="s">
        <v>34889</v>
      </c>
      <c r="I19075" t="s">
        <v>156</v>
      </c>
      <c r="J19075" t="s">
        <v>22</v>
      </c>
      <c r="K19075" t="s">
        <v>24</v>
      </c>
      <c r="L19075" t="s">
        <v>17</v>
      </c>
      <c r="M19075" t="s">
        <v>345</v>
      </c>
    </row>
    <row r="19076" spans="1:13" x14ac:dyDescent="0.3">
      <c r="A19076" t="s">
        <v>215</v>
      </c>
      <c r="C19076" t="s">
        <v>35205</v>
      </c>
      <c r="D19076">
        <v>122</v>
      </c>
      <c r="E19076" s="1">
        <v>6406911</v>
      </c>
      <c r="G19076" t="s">
        <v>34</v>
      </c>
      <c r="H19076" t="s">
        <v>35320</v>
      </c>
      <c r="I19076" t="s">
        <v>156</v>
      </c>
      <c r="J19076" t="s">
        <v>22</v>
      </c>
      <c r="K19076" t="s">
        <v>24</v>
      </c>
      <c r="L19076" t="s">
        <v>17</v>
      </c>
      <c r="M19076" t="s">
        <v>434</v>
      </c>
    </row>
    <row r="19077" spans="1:13" x14ac:dyDescent="0.3">
      <c r="A19077" t="s">
        <v>215</v>
      </c>
      <c r="C19077" t="s">
        <v>35205</v>
      </c>
      <c r="D19077">
        <v>32</v>
      </c>
      <c r="E19077" s="1">
        <v>1051453</v>
      </c>
      <c r="G19077" t="s">
        <v>34</v>
      </c>
      <c r="H19077" t="s">
        <v>35371</v>
      </c>
      <c r="I19077" t="s">
        <v>156</v>
      </c>
      <c r="J19077" t="s">
        <v>22</v>
      </c>
      <c r="K19077" t="s">
        <v>24</v>
      </c>
      <c r="L19077" t="s">
        <v>44</v>
      </c>
      <c r="M19077" t="s">
        <v>75</v>
      </c>
    </row>
    <row r="19078" spans="1:13" x14ac:dyDescent="0.3">
      <c r="A19078" t="s">
        <v>215</v>
      </c>
      <c r="C19078" t="s">
        <v>35205</v>
      </c>
      <c r="D19078">
        <v>18</v>
      </c>
      <c r="E19078" s="1">
        <v>99342</v>
      </c>
      <c r="G19078" t="s">
        <v>13</v>
      </c>
      <c r="H19078" t="s">
        <v>35425</v>
      </c>
      <c r="I19078" t="s">
        <v>156</v>
      </c>
      <c r="J19078" t="s">
        <v>22</v>
      </c>
      <c r="K19078" t="s">
        <v>24</v>
      </c>
      <c r="L19078" t="s">
        <v>17</v>
      </c>
      <c r="M19078" t="s">
        <v>450</v>
      </c>
    </row>
    <row r="19079" spans="1:13" x14ac:dyDescent="0.3">
      <c r="A19079" t="s">
        <v>215</v>
      </c>
      <c r="C19079" t="s">
        <v>34627</v>
      </c>
      <c r="D19079">
        <v>40</v>
      </c>
      <c r="E19079" s="1">
        <v>2149512</v>
      </c>
      <c r="G19079" t="s">
        <v>13</v>
      </c>
      <c r="H19079" t="s">
        <v>34652</v>
      </c>
      <c r="I19079" t="s">
        <v>156</v>
      </c>
      <c r="J19079" t="s">
        <v>22</v>
      </c>
      <c r="K19079" t="s">
        <v>24</v>
      </c>
      <c r="L19079" t="s">
        <v>210</v>
      </c>
      <c r="M19079" t="s">
        <v>66</v>
      </c>
    </row>
    <row r="19080" spans="1:13" x14ac:dyDescent="0.3">
      <c r="A19080" t="s">
        <v>215</v>
      </c>
      <c r="C19080" t="s">
        <v>35458</v>
      </c>
      <c r="D19080">
        <v>1</v>
      </c>
      <c r="E19080" s="1">
        <v>500</v>
      </c>
      <c r="G19080" t="s">
        <v>21</v>
      </c>
      <c r="H19080" t="s">
        <v>970</v>
      </c>
      <c r="I19080" t="s">
        <v>156</v>
      </c>
      <c r="J19080" t="s">
        <v>22</v>
      </c>
      <c r="K19080" t="s">
        <v>24</v>
      </c>
      <c r="L19080" t="s">
        <v>25</v>
      </c>
      <c r="M19080" t="s">
        <v>26</v>
      </c>
    </row>
    <row r="19081" spans="1:13" x14ac:dyDescent="0.3">
      <c r="A19081" t="s">
        <v>215</v>
      </c>
      <c r="C19081" t="s">
        <v>34542</v>
      </c>
      <c r="D19081">
        <v>42</v>
      </c>
      <c r="E19081" s="1">
        <v>14296045</v>
      </c>
      <c r="G19081" t="s">
        <v>358</v>
      </c>
      <c r="H19081" t="s">
        <v>34554</v>
      </c>
      <c r="I19081" t="s">
        <v>156</v>
      </c>
      <c r="J19081" t="s">
        <v>22</v>
      </c>
      <c r="K19081" t="s">
        <v>24</v>
      </c>
      <c r="L19081" t="s">
        <v>170</v>
      </c>
      <c r="M19081" t="s">
        <v>34555</v>
      </c>
    </row>
    <row r="19082" spans="1:13" x14ac:dyDescent="0.3">
      <c r="A19082" t="s">
        <v>215</v>
      </c>
      <c r="C19082" t="s">
        <v>34542</v>
      </c>
      <c r="D19082">
        <v>60</v>
      </c>
      <c r="E19082" s="1">
        <v>15000000</v>
      </c>
      <c r="G19082" t="s">
        <v>21</v>
      </c>
      <c r="H19082" t="s">
        <v>5210</v>
      </c>
      <c r="I19082" t="s">
        <v>156</v>
      </c>
      <c r="J19082" t="s">
        <v>22</v>
      </c>
      <c r="K19082" t="s">
        <v>24</v>
      </c>
      <c r="L19082" t="s">
        <v>115</v>
      </c>
      <c r="M19082" t="s">
        <v>26</v>
      </c>
    </row>
    <row r="19083" spans="1:13" x14ac:dyDescent="0.3">
      <c r="A19083" t="s">
        <v>215</v>
      </c>
      <c r="C19083" t="s">
        <v>34985</v>
      </c>
      <c r="D19083">
        <v>52</v>
      </c>
      <c r="E19083" s="1">
        <v>3854562</v>
      </c>
      <c r="G19083" t="s">
        <v>34</v>
      </c>
      <c r="H19083" t="s">
        <v>35067</v>
      </c>
      <c r="I19083" t="s">
        <v>156</v>
      </c>
      <c r="J19083" t="s">
        <v>22</v>
      </c>
      <c r="K19083" t="s">
        <v>24</v>
      </c>
      <c r="L19083" t="s">
        <v>133</v>
      </c>
      <c r="M19083" t="s">
        <v>740</v>
      </c>
    </row>
    <row r="19084" spans="1:13" x14ac:dyDescent="0.3">
      <c r="A19084" t="s">
        <v>215</v>
      </c>
      <c r="C19084" t="s">
        <v>34198</v>
      </c>
      <c r="D19084">
        <v>1</v>
      </c>
      <c r="E19084" s="1">
        <v>2500</v>
      </c>
      <c r="G19084" t="s">
        <v>21</v>
      </c>
      <c r="H19084" t="s">
        <v>970</v>
      </c>
      <c r="I19084" t="s">
        <v>156</v>
      </c>
      <c r="J19084" t="s">
        <v>22</v>
      </c>
      <c r="K19084" t="s">
        <v>24</v>
      </c>
      <c r="L19084" t="s">
        <v>25</v>
      </c>
      <c r="M19084" t="s">
        <v>26</v>
      </c>
    </row>
    <row r="19085" spans="1:13" x14ac:dyDescent="0.3">
      <c r="A19085" t="s">
        <v>215</v>
      </c>
      <c r="C19085" t="s">
        <v>33755</v>
      </c>
      <c r="D19085">
        <v>135</v>
      </c>
      <c r="E19085" s="1">
        <v>31692704</v>
      </c>
      <c r="G19085" t="s">
        <v>13</v>
      </c>
      <c r="H19085" t="s">
        <v>33796</v>
      </c>
      <c r="I19085" t="s">
        <v>156</v>
      </c>
      <c r="J19085" t="s">
        <v>22</v>
      </c>
      <c r="K19085" t="s">
        <v>24</v>
      </c>
      <c r="L19085" t="s">
        <v>1402</v>
      </c>
      <c r="M19085" t="s">
        <v>18</v>
      </c>
    </row>
    <row r="19086" spans="1:13" x14ac:dyDescent="0.3">
      <c r="A19086" t="s">
        <v>215</v>
      </c>
      <c r="C19086" t="s">
        <v>33755</v>
      </c>
      <c r="D19086">
        <v>26</v>
      </c>
      <c r="E19086" s="1">
        <v>1598808</v>
      </c>
      <c r="G19086" t="s">
        <v>13</v>
      </c>
      <c r="H19086" t="s">
        <v>33803</v>
      </c>
      <c r="I19086" t="s">
        <v>156</v>
      </c>
      <c r="J19086" t="s">
        <v>22</v>
      </c>
      <c r="K19086" t="s">
        <v>24</v>
      </c>
      <c r="L19086" t="s">
        <v>17</v>
      </c>
      <c r="M19086" t="s">
        <v>18</v>
      </c>
    </row>
    <row r="19087" spans="1:13" x14ac:dyDescent="0.3">
      <c r="A19087" t="s">
        <v>215</v>
      </c>
      <c r="C19087" t="s">
        <v>33755</v>
      </c>
      <c r="D19087">
        <v>67</v>
      </c>
      <c r="E19087" s="1">
        <v>1797908</v>
      </c>
      <c r="G19087" t="s">
        <v>571</v>
      </c>
      <c r="H19087" t="s">
        <v>33805</v>
      </c>
      <c r="I19087" t="s">
        <v>156</v>
      </c>
      <c r="J19087" t="s">
        <v>22</v>
      </c>
      <c r="K19087" t="s">
        <v>24</v>
      </c>
      <c r="L19087" t="s">
        <v>17</v>
      </c>
      <c r="M19087" t="s">
        <v>17320</v>
      </c>
    </row>
    <row r="19088" spans="1:13" x14ac:dyDescent="0.3">
      <c r="A19088" t="s">
        <v>215</v>
      </c>
      <c r="C19088" t="s">
        <v>33755</v>
      </c>
      <c r="D19088">
        <v>68</v>
      </c>
      <c r="E19088" s="1">
        <v>9588867</v>
      </c>
      <c r="G19088" t="s">
        <v>13</v>
      </c>
      <c r="H19088" t="s">
        <v>33807</v>
      </c>
      <c r="I19088" t="s">
        <v>156</v>
      </c>
      <c r="J19088" t="s">
        <v>22</v>
      </c>
      <c r="K19088" t="s">
        <v>24</v>
      </c>
      <c r="L19088" t="s">
        <v>2708</v>
      </c>
      <c r="M19088" t="s">
        <v>18</v>
      </c>
    </row>
    <row r="19089" spans="1:13" x14ac:dyDescent="0.3">
      <c r="A19089" t="s">
        <v>215</v>
      </c>
      <c r="C19089" t="s">
        <v>33755</v>
      </c>
      <c r="D19089">
        <v>92</v>
      </c>
      <c r="E19089" s="1">
        <v>7517087</v>
      </c>
      <c r="G19089" t="s">
        <v>13</v>
      </c>
      <c r="H19089" t="s">
        <v>33820</v>
      </c>
      <c r="I19089" t="s">
        <v>156</v>
      </c>
      <c r="J19089" t="s">
        <v>22</v>
      </c>
      <c r="K19089" t="s">
        <v>24</v>
      </c>
      <c r="L19089" t="s">
        <v>17</v>
      </c>
      <c r="M19089" t="s">
        <v>101</v>
      </c>
    </row>
    <row r="19090" spans="1:13" x14ac:dyDescent="0.3">
      <c r="A19090" t="s">
        <v>215</v>
      </c>
      <c r="C19090" t="s">
        <v>33755</v>
      </c>
      <c r="D19090">
        <v>2</v>
      </c>
      <c r="E19090" s="1">
        <v>5000</v>
      </c>
      <c r="G19090" t="s">
        <v>21</v>
      </c>
      <c r="H19090" t="s">
        <v>970</v>
      </c>
      <c r="I19090" t="s">
        <v>156</v>
      </c>
      <c r="J19090" t="s">
        <v>22</v>
      </c>
      <c r="K19090" t="s">
        <v>24</v>
      </c>
      <c r="L19090" t="s">
        <v>25</v>
      </c>
      <c r="M19090" t="s">
        <v>26</v>
      </c>
    </row>
    <row r="19091" spans="1:13" x14ac:dyDescent="0.3">
      <c r="A19091" t="s">
        <v>215</v>
      </c>
      <c r="C19091" t="s">
        <v>33755</v>
      </c>
      <c r="D19091">
        <v>13</v>
      </c>
      <c r="E19091" s="1">
        <v>50000</v>
      </c>
      <c r="G19091" t="s">
        <v>21</v>
      </c>
      <c r="H19091" t="s">
        <v>34011</v>
      </c>
      <c r="I19091" t="s">
        <v>156</v>
      </c>
      <c r="J19091" t="s">
        <v>22</v>
      </c>
      <c r="K19091" t="s">
        <v>24</v>
      </c>
      <c r="L19091" t="s">
        <v>25</v>
      </c>
      <c r="M19091" t="s">
        <v>26</v>
      </c>
    </row>
    <row r="19092" spans="1:13" x14ac:dyDescent="0.3">
      <c r="A19092" t="s">
        <v>215</v>
      </c>
      <c r="C19092" t="s">
        <v>33603</v>
      </c>
      <c r="D19092">
        <v>51</v>
      </c>
      <c r="E19092" s="1">
        <v>1198870</v>
      </c>
      <c r="G19092" t="s">
        <v>13</v>
      </c>
      <c r="H19092" t="s">
        <v>33652</v>
      </c>
      <c r="I19092" t="s">
        <v>156</v>
      </c>
      <c r="J19092" t="s">
        <v>22</v>
      </c>
      <c r="K19092" t="s">
        <v>24</v>
      </c>
      <c r="L19092" t="s">
        <v>17</v>
      </c>
      <c r="M19092" t="s">
        <v>66</v>
      </c>
    </row>
    <row r="19093" spans="1:13" x14ac:dyDescent="0.3">
      <c r="A19093" t="s">
        <v>215</v>
      </c>
      <c r="C19093" t="s">
        <v>33603</v>
      </c>
      <c r="D19093">
        <v>1</v>
      </c>
      <c r="E19093" s="1">
        <v>500</v>
      </c>
      <c r="G19093" t="s">
        <v>21</v>
      </c>
      <c r="H19093" t="s">
        <v>970</v>
      </c>
      <c r="I19093" t="s">
        <v>156</v>
      </c>
      <c r="J19093" t="s">
        <v>22</v>
      </c>
      <c r="K19093" t="s">
        <v>24</v>
      </c>
      <c r="L19093" t="s">
        <v>25</v>
      </c>
      <c r="M19093" t="s">
        <v>26</v>
      </c>
    </row>
    <row r="19094" spans="1:13" x14ac:dyDescent="0.3">
      <c r="A19094" t="s">
        <v>215</v>
      </c>
      <c r="C19094" t="s">
        <v>33531</v>
      </c>
      <c r="D19094">
        <v>1</v>
      </c>
      <c r="E19094" s="1">
        <v>500</v>
      </c>
      <c r="G19094" t="s">
        <v>21</v>
      </c>
      <c r="H19094" t="s">
        <v>970</v>
      </c>
      <c r="I19094" t="s">
        <v>156</v>
      </c>
      <c r="J19094" t="s">
        <v>22</v>
      </c>
      <c r="K19094" t="s">
        <v>24</v>
      </c>
      <c r="L19094" t="s">
        <v>25</v>
      </c>
      <c r="M19094" t="s">
        <v>26</v>
      </c>
    </row>
    <row r="19095" spans="1:13" x14ac:dyDescent="0.3">
      <c r="A19095" t="s">
        <v>215</v>
      </c>
      <c r="C19095" t="s">
        <v>33372</v>
      </c>
      <c r="D19095">
        <v>1</v>
      </c>
      <c r="E19095" s="1">
        <v>1000</v>
      </c>
      <c r="G19095" t="s">
        <v>21</v>
      </c>
      <c r="H19095" t="s">
        <v>970</v>
      </c>
      <c r="I19095" t="s">
        <v>156</v>
      </c>
      <c r="J19095" t="s">
        <v>22</v>
      </c>
      <c r="K19095" t="s">
        <v>24</v>
      </c>
      <c r="L19095" t="s">
        <v>25</v>
      </c>
      <c r="M19095" t="s">
        <v>26</v>
      </c>
    </row>
    <row r="19096" spans="1:13" x14ac:dyDescent="0.3">
      <c r="A19096" t="s">
        <v>215</v>
      </c>
      <c r="C19096" t="s">
        <v>33372</v>
      </c>
      <c r="D19096">
        <v>3</v>
      </c>
      <c r="E19096" s="1">
        <v>62194</v>
      </c>
      <c r="G19096" t="s">
        <v>13</v>
      </c>
      <c r="H19096" t="s">
        <v>33427</v>
      </c>
      <c r="I19096" t="s">
        <v>156</v>
      </c>
      <c r="J19096" t="s">
        <v>22</v>
      </c>
      <c r="K19096" t="s">
        <v>24</v>
      </c>
      <c r="L19096" t="s">
        <v>38</v>
      </c>
      <c r="M19096" t="s">
        <v>18</v>
      </c>
    </row>
    <row r="19097" spans="1:13" x14ac:dyDescent="0.3">
      <c r="A19097" t="s">
        <v>215</v>
      </c>
      <c r="C19097" t="s">
        <v>34035</v>
      </c>
      <c r="D19097">
        <v>46</v>
      </c>
      <c r="E19097" s="1">
        <v>49281039</v>
      </c>
      <c r="G19097" t="s">
        <v>13</v>
      </c>
      <c r="H19097" t="s">
        <v>34041</v>
      </c>
      <c r="I19097" t="s">
        <v>156</v>
      </c>
      <c r="J19097" t="s">
        <v>22</v>
      </c>
      <c r="K19097" t="s">
        <v>24</v>
      </c>
      <c r="L19097" t="s">
        <v>38</v>
      </c>
      <c r="M19097" t="s">
        <v>66</v>
      </c>
    </row>
    <row r="19098" spans="1:13" x14ac:dyDescent="0.3">
      <c r="A19098" t="s">
        <v>215</v>
      </c>
      <c r="C19098" t="s">
        <v>34035</v>
      </c>
      <c r="D19098">
        <v>13</v>
      </c>
      <c r="E19098" s="1">
        <v>1000000</v>
      </c>
      <c r="G19098" t="s">
        <v>69</v>
      </c>
      <c r="H19098" t="s">
        <v>970</v>
      </c>
      <c r="I19098" t="s">
        <v>156</v>
      </c>
      <c r="J19098" t="s">
        <v>22</v>
      </c>
      <c r="K19098" t="s">
        <v>24</v>
      </c>
      <c r="L19098" t="s">
        <v>17</v>
      </c>
      <c r="M19098" t="s">
        <v>39</v>
      </c>
    </row>
    <row r="19099" spans="1:13" x14ac:dyDescent="0.3">
      <c r="A19099" t="s">
        <v>215</v>
      </c>
      <c r="C19099" t="s">
        <v>34100</v>
      </c>
      <c r="D19099">
        <v>1</v>
      </c>
      <c r="E19099" s="1">
        <v>2500</v>
      </c>
      <c r="G19099" t="s">
        <v>21</v>
      </c>
      <c r="H19099" t="s">
        <v>970</v>
      </c>
      <c r="I19099" t="s">
        <v>156</v>
      </c>
      <c r="J19099" t="s">
        <v>22</v>
      </c>
      <c r="K19099" t="s">
        <v>24</v>
      </c>
      <c r="L19099" t="s">
        <v>25</v>
      </c>
      <c r="M19099" t="s">
        <v>26</v>
      </c>
    </row>
    <row r="19100" spans="1:13" x14ac:dyDescent="0.3">
      <c r="A19100" t="s">
        <v>215</v>
      </c>
      <c r="C19100" t="s">
        <v>37047</v>
      </c>
      <c r="D19100">
        <v>37</v>
      </c>
      <c r="E19100" s="1">
        <v>609084</v>
      </c>
      <c r="G19100" t="s">
        <v>34</v>
      </c>
      <c r="H19100" t="s">
        <v>37194</v>
      </c>
      <c r="I19100" t="s">
        <v>156</v>
      </c>
      <c r="J19100" t="s">
        <v>22</v>
      </c>
      <c r="K19100" t="s">
        <v>24</v>
      </c>
      <c r="L19100" t="s">
        <v>17</v>
      </c>
      <c r="M19100" t="s">
        <v>217</v>
      </c>
    </row>
    <row r="19101" spans="1:13" x14ac:dyDescent="0.3">
      <c r="A19101" t="s">
        <v>215</v>
      </c>
      <c r="C19101" t="s">
        <v>37047</v>
      </c>
      <c r="D19101">
        <v>1</v>
      </c>
      <c r="E19101" s="1">
        <v>950</v>
      </c>
      <c r="G19101" t="s">
        <v>21</v>
      </c>
      <c r="H19101" t="s">
        <v>970</v>
      </c>
      <c r="I19101" t="s">
        <v>156</v>
      </c>
      <c r="J19101" t="s">
        <v>22</v>
      </c>
      <c r="K19101" t="s">
        <v>24</v>
      </c>
      <c r="L19101" t="s">
        <v>25</v>
      </c>
      <c r="M19101" t="s">
        <v>26</v>
      </c>
    </row>
    <row r="19102" spans="1:13" x14ac:dyDescent="0.3">
      <c r="A19102" t="s">
        <v>215</v>
      </c>
      <c r="C19102" t="s">
        <v>37047</v>
      </c>
      <c r="D19102">
        <v>116</v>
      </c>
      <c r="E19102" s="1">
        <v>6545377</v>
      </c>
      <c r="G19102" t="s">
        <v>34</v>
      </c>
      <c r="H19102" t="s">
        <v>37263</v>
      </c>
      <c r="I19102" t="s">
        <v>156</v>
      </c>
      <c r="J19102" t="s">
        <v>22</v>
      </c>
      <c r="K19102" t="s">
        <v>24</v>
      </c>
      <c r="L19102" t="s">
        <v>44</v>
      </c>
      <c r="M19102" t="s">
        <v>39</v>
      </c>
    </row>
    <row r="19103" spans="1:13" x14ac:dyDescent="0.3">
      <c r="A19103" t="s">
        <v>215</v>
      </c>
      <c r="C19103" t="s">
        <v>37047</v>
      </c>
      <c r="D19103">
        <v>38</v>
      </c>
      <c r="E19103" s="1">
        <v>1999999</v>
      </c>
      <c r="G19103" t="s">
        <v>13</v>
      </c>
      <c r="H19103" t="s">
        <v>37299</v>
      </c>
      <c r="I19103" t="s">
        <v>156</v>
      </c>
      <c r="J19103" t="s">
        <v>22</v>
      </c>
      <c r="K19103" t="s">
        <v>24</v>
      </c>
      <c r="L19103" t="s">
        <v>17</v>
      </c>
      <c r="M19103" t="s">
        <v>66</v>
      </c>
    </row>
    <row r="19104" spans="1:13" x14ac:dyDescent="0.3">
      <c r="A19104" t="s">
        <v>215</v>
      </c>
      <c r="C19104" t="s">
        <v>37047</v>
      </c>
      <c r="D19104">
        <v>32</v>
      </c>
      <c r="E19104" s="1">
        <v>2060464</v>
      </c>
      <c r="G19104" t="s">
        <v>34</v>
      </c>
      <c r="H19104" t="s">
        <v>37327</v>
      </c>
      <c r="I19104" t="s">
        <v>156</v>
      </c>
      <c r="J19104" t="s">
        <v>22</v>
      </c>
      <c r="K19104" t="s">
        <v>24</v>
      </c>
      <c r="L19104" t="s">
        <v>170</v>
      </c>
      <c r="M19104" t="s">
        <v>61</v>
      </c>
    </row>
    <row r="19105" spans="1:13" x14ac:dyDescent="0.3">
      <c r="A19105" t="s">
        <v>215</v>
      </c>
      <c r="C19105" t="s">
        <v>37047</v>
      </c>
      <c r="D19105">
        <v>6</v>
      </c>
      <c r="E19105" s="1">
        <v>33998</v>
      </c>
      <c r="G19105" t="s">
        <v>34</v>
      </c>
      <c r="H19105" t="s">
        <v>37333</v>
      </c>
      <c r="I19105" t="s">
        <v>156</v>
      </c>
      <c r="J19105" t="s">
        <v>22</v>
      </c>
      <c r="K19105" t="s">
        <v>24</v>
      </c>
      <c r="L19105" t="s">
        <v>44</v>
      </c>
      <c r="M19105" t="s">
        <v>740</v>
      </c>
    </row>
    <row r="19106" spans="1:13" x14ac:dyDescent="0.3">
      <c r="A19106" t="s">
        <v>215</v>
      </c>
      <c r="C19106" t="s">
        <v>37363</v>
      </c>
      <c r="D19106">
        <v>131</v>
      </c>
      <c r="E19106" s="1">
        <v>4980764</v>
      </c>
      <c r="G19106" t="s">
        <v>13</v>
      </c>
      <c r="H19106" t="s">
        <v>37502</v>
      </c>
      <c r="I19106" t="s">
        <v>156</v>
      </c>
      <c r="J19106" t="s">
        <v>22</v>
      </c>
      <c r="K19106" t="s">
        <v>24</v>
      </c>
      <c r="L19106" t="s">
        <v>17</v>
      </c>
      <c r="M19106" t="s">
        <v>18</v>
      </c>
    </row>
    <row r="19107" spans="1:13" x14ac:dyDescent="0.3">
      <c r="A19107" t="s">
        <v>215</v>
      </c>
      <c r="C19107" t="s">
        <v>36965</v>
      </c>
      <c r="D19107">
        <v>31</v>
      </c>
      <c r="E19107" s="1">
        <v>1853866</v>
      </c>
      <c r="G19107" t="s">
        <v>13</v>
      </c>
      <c r="H19107" t="s">
        <v>36983</v>
      </c>
      <c r="I19107" t="s">
        <v>156</v>
      </c>
      <c r="J19107" t="s">
        <v>22</v>
      </c>
      <c r="K19107" t="s">
        <v>24</v>
      </c>
      <c r="L19107" t="s">
        <v>17</v>
      </c>
      <c r="M19107" t="s">
        <v>345</v>
      </c>
    </row>
    <row r="19108" spans="1:13" x14ac:dyDescent="0.3">
      <c r="A19108" t="s">
        <v>215</v>
      </c>
      <c r="C19108" t="s">
        <v>37019</v>
      </c>
      <c r="D19108">
        <v>139</v>
      </c>
      <c r="E19108" s="1">
        <v>184884051</v>
      </c>
      <c r="G19108" t="s">
        <v>571</v>
      </c>
      <c r="H19108" t="s">
        <v>37025</v>
      </c>
      <c r="I19108" t="s">
        <v>156</v>
      </c>
      <c r="J19108" t="s">
        <v>22</v>
      </c>
      <c r="K19108" t="s">
        <v>24</v>
      </c>
      <c r="L19108" t="s">
        <v>38</v>
      </c>
      <c r="M19108" t="s">
        <v>9693</v>
      </c>
    </row>
    <row r="19109" spans="1:13" x14ac:dyDescent="0.3">
      <c r="A19109" t="s">
        <v>215</v>
      </c>
      <c r="C19109" t="s">
        <v>36834</v>
      </c>
      <c r="D19109">
        <v>1</v>
      </c>
      <c r="E19109" s="1">
        <v>950</v>
      </c>
      <c r="G19109" t="s">
        <v>21</v>
      </c>
      <c r="H19109" t="s">
        <v>970</v>
      </c>
      <c r="I19109" t="s">
        <v>156</v>
      </c>
      <c r="J19109" t="s">
        <v>22</v>
      </c>
      <c r="K19109" t="s">
        <v>24</v>
      </c>
      <c r="L19109" t="s">
        <v>25</v>
      </c>
      <c r="M19109" t="s">
        <v>26</v>
      </c>
    </row>
    <row r="19110" spans="1:13" x14ac:dyDescent="0.3">
      <c r="A19110" t="s">
        <v>215</v>
      </c>
      <c r="C19110" t="s">
        <v>37529</v>
      </c>
      <c r="D19110">
        <v>36</v>
      </c>
      <c r="E19110" s="1">
        <v>2234147</v>
      </c>
      <c r="G19110" t="s">
        <v>69</v>
      </c>
      <c r="H19110" t="s">
        <v>8787</v>
      </c>
      <c r="I19110" t="s">
        <v>156</v>
      </c>
      <c r="J19110" t="s">
        <v>22</v>
      </c>
      <c r="K19110" t="s">
        <v>24</v>
      </c>
      <c r="L19110" t="s">
        <v>25</v>
      </c>
      <c r="M19110" t="s">
        <v>39</v>
      </c>
    </row>
    <row r="19111" spans="1:13" x14ac:dyDescent="0.3">
      <c r="A19111" t="s">
        <v>215</v>
      </c>
      <c r="C19111" t="s">
        <v>35954</v>
      </c>
      <c r="D19111">
        <v>56</v>
      </c>
      <c r="E19111" s="1">
        <v>4369713</v>
      </c>
      <c r="G19111" t="s">
        <v>34</v>
      </c>
      <c r="H19111" t="s">
        <v>36033</v>
      </c>
      <c r="I19111" t="s">
        <v>156</v>
      </c>
      <c r="J19111" t="s">
        <v>22</v>
      </c>
      <c r="K19111" t="s">
        <v>24</v>
      </c>
      <c r="L19111" t="s">
        <v>170</v>
      </c>
      <c r="M19111" t="s">
        <v>202</v>
      </c>
    </row>
    <row r="19112" spans="1:13" x14ac:dyDescent="0.3">
      <c r="A19112" t="s">
        <v>215</v>
      </c>
      <c r="C19112" t="s">
        <v>35954</v>
      </c>
      <c r="D19112">
        <v>81</v>
      </c>
      <c r="E19112" s="1">
        <v>10970461</v>
      </c>
      <c r="G19112" t="s">
        <v>34</v>
      </c>
      <c r="H19112" t="s">
        <v>36041</v>
      </c>
      <c r="I19112" t="s">
        <v>156</v>
      </c>
      <c r="J19112" t="s">
        <v>22</v>
      </c>
      <c r="K19112" t="s">
        <v>24</v>
      </c>
      <c r="L19112" t="s">
        <v>17</v>
      </c>
      <c r="M19112" t="s">
        <v>61</v>
      </c>
    </row>
    <row r="19113" spans="1:13" x14ac:dyDescent="0.3">
      <c r="A19113" t="s">
        <v>215</v>
      </c>
      <c r="C19113" t="s">
        <v>35729</v>
      </c>
      <c r="D19113">
        <v>123</v>
      </c>
      <c r="E19113" s="1">
        <v>169530239</v>
      </c>
      <c r="G19113" t="s">
        <v>13</v>
      </c>
      <c r="H19113" t="s">
        <v>35739</v>
      </c>
      <c r="I19113" t="s">
        <v>156</v>
      </c>
      <c r="J19113" t="s">
        <v>22</v>
      </c>
      <c r="K19113" t="s">
        <v>24</v>
      </c>
      <c r="L19113" t="s">
        <v>38</v>
      </c>
      <c r="M19113" t="s">
        <v>66</v>
      </c>
    </row>
    <row r="19114" spans="1:13" x14ac:dyDescent="0.3">
      <c r="A19114" t="s">
        <v>215</v>
      </c>
      <c r="C19114" t="s">
        <v>35729</v>
      </c>
      <c r="D19114">
        <v>27</v>
      </c>
      <c r="E19114" s="1">
        <v>999942</v>
      </c>
      <c r="G19114" t="s">
        <v>13</v>
      </c>
      <c r="H19114" t="s">
        <v>35833</v>
      </c>
      <c r="I19114" t="s">
        <v>156</v>
      </c>
      <c r="J19114" t="s">
        <v>22</v>
      </c>
      <c r="K19114" t="s">
        <v>24</v>
      </c>
      <c r="L19114" t="s">
        <v>17</v>
      </c>
      <c r="M19114" t="s">
        <v>345</v>
      </c>
    </row>
    <row r="19115" spans="1:13" x14ac:dyDescent="0.3">
      <c r="A19115" t="s">
        <v>215</v>
      </c>
      <c r="C19115" t="s">
        <v>35729</v>
      </c>
      <c r="D19115">
        <v>4</v>
      </c>
      <c r="E19115" s="1">
        <v>118526</v>
      </c>
      <c r="G19115" t="s">
        <v>13</v>
      </c>
      <c r="H19115" t="s">
        <v>35937</v>
      </c>
      <c r="I19115" t="s">
        <v>156</v>
      </c>
      <c r="J19115" t="s">
        <v>22</v>
      </c>
      <c r="K19115" t="s">
        <v>24</v>
      </c>
      <c r="L19115" t="s">
        <v>17</v>
      </c>
      <c r="M19115" t="s">
        <v>345</v>
      </c>
    </row>
    <row r="19116" spans="1:13" x14ac:dyDescent="0.3">
      <c r="A19116" t="s">
        <v>215</v>
      </c>
      <c r="C19116" t="s">
        <v>35627</v>
      </c>
      <c r="D19116">
        <v>12</v>
      </c>
      <c r="E19116" s="1">
        <v>4000</v>
      </c>
      <c r="G19116" t="s">
        <v>21</v>
      </c>
      <c r="H19116" t="s">
        <v>970</v>
      </c>
      <c r="I19116" t="s">
        <v>156</v>
      </c>
      <c r="J19116" t="s">
        <v>22</v>
      </c>
      <c r="K19116" t="s">
        <v>24</v>
      </c>
      <c r="L19116" t="s">
        <v>25</v>
      </c>
      <c r="M19116" t="s">
        <v>26</v>
      </c>
    </row>
    <row r="19117" spans="1:13" x14ac:dyDescent="0.3">
      <c r="A19117" t="s">
        <v>215</v>
      </c>
      <c r="C19117" t="s">
        <v>35549</v>
      </c>
      <c r="D19117">
        <v>45</v>
      </c>
      <c r="E19117" s="1">
        <v>1291384</v>
      </c>
      <c r="G19117" t="s">
        <v>69</v>
      </c>
      <c r="H19117" t="s">
        <v>35596</v>
      </c>
      <c r="I19117" t="s">
        <v>156</v>
      </c>
      <c r="J19117" t="s">
        <v>22</v>
      </c>
      <c r="K19117" t="s">
        <v>24</v>
      </c>
      <c r="L19117" t="s">
        <v>17</v>
      </c>
      <c r="M19117" t="s">
        <v>221</v>
      </c>
    </row>
    <row r="19118" spans="1:13" x14ac:dyDescent="0.3">
      <c r="A19118" t="s">
        <v>215</v>
      </c>
      <c r="C19118" t="s">
        <v>37919</v>
      </c>
      <c r="D19118">
        <v>68</v>
      </c>
      <c r="E19118" s="1">
        <v>9699776</v>
      </c>
      <c r="G19118" t="s">
        <v>34</v>
      </c>
      <c r="H19118" t="s">
        <v>37918</v>
      </c>
      <c r="I19118" t="s">
        <v>156</v>
      </c>
      <c r="J19118" t="s">
        <v>22</v>
      </c>
      <c r="K19118" t="s">
        <v>24</v>
      </c>
      <c r="L19118" t="s">
        <v>115</v>
      </c>
      <c r="M19118" t="s">
        <v>217</v>
      </c>
    </row>
    <row r="19119" spans="1:13" x14ac:dyDescent="0.3">
      <c r="A19119" t="s">
        <v>215</v>
      </c>
      <c r="C19119" t="s">
        <v>37919</v>
      </c>
      <c r="D19119">
        <v>114</v>
      </c>
      <c r="E19119" s="1">
        <v>9920943</v>
      </c>
      <c r="G19119" t="s">
        <v>34</v>
      </c>
      <c r="H19119" t="s">
        <v>26508</v>
      </c>
      <c r="I19119" t="s">
        <v>156</v>
      </c>
      <c r="J19119" t="s">
        <v>22</v>
      </c>
      <c r="K19119" t="s">
        <v>24</v>
      </c>
      <c r="L19119" t="s">
        <v>17</v>
      </c>
      <c r="M19119" t="s">
        <v>217</v>
      </c>
    </row>
    <row r="19120" spans="1:13" x14ac:dyDescent="0.3">
      <c r="A19120" t="s">
        <v>215</v>
      </c>
      <c r="C19120" t="s">
        <v>37919</v>
      </c>
      <c r="D19120">
        <v>122</v>
      </c>
      <c r="E19120" s="1">
        <v>25027211</v>
      </c>
      <c r="G19120" t="s">
        <v>13</v>
      </c>
      <c r="H19120" t="s">
        <v>37942</v>
      </c>
      <c r="I19120" t="s">
        <v>156</v>
      </c>
      <c r="J19120" t="s">
        <v>22</v>
      </c>
      <c r="K19120" t="s">
        <v>24</v>
      </c>
      <c r="L19120" t="s">
        <v>17</v>
      </c>
      <c r="M19120" t="s">
        <v>450</v>
      </c>
    </row>
    <row r="19121" spans="1:13" x14ac:dyDescent="0.3">
      <c r="A19121" t="s">
        <v>215</v>
      </c>
      <c r="C19121" t="s">
        <v>37919</v>
      </c>
      <c r="D19121">
        <v>73</v>
      </c>
      <c r="E19121" s="1">
        <v>35543078</v>
      </c>
      <c r="G19121" t="s">
        <v>34</v>
      </c>
      <c r="H19121" t="s">
        <v>37983</v>
      </c>
      <c r="I19121" t="s">
        <v>156</v>
      </c>
      <c r="J19121" t="s">
        <v>22</v>
      </c>
      <c r="K19121" t="s">
        <v>24</v>
      </c>
      <c r="L19121" t="s">
        <v>17</v>
      </c>
      <c r="M19121" t="s">
        <v>217</v>
      </c>
    </row>
    <row r="19122" spans="1:13" x14ac:dyDescent="0.3">
      <c r="A19122" t="s">
        <v>215</v>
      </c>
      <c r="C19122" t="s">
        <v>37685</v>
      </c>
      <c r="D19122">
        <v>18</v>
      </c>
      <c r="E19122" s="1">
        <v>2405733</v>
      </c>
      <c r="G19122" t="s">
        <v>13</v>
      </c>
      <c r="H19122" t="s">
        <v>24589</v>
      </c>
      <c r="I19122" t="s">
        <v>156</v>
      </c>
      <c r="J19122" t="s">
        <v>22</v>
      </c>
      <c r="K19122" t="s">
        <v>24</v>
      </c>
      <c r="L19122" t="s">
        <v>1625</v>
      </c>
      <c r="M19122" t="s">
        <v>345</v>
      </c>
    </row>
    <row r="19123" spans="1:13" x14ac:dyDescent="0.3">
      <c r="A19123" t="s">
        <v>215</v>
      </c>
      <c r="C19123" t="s">
        <v>37685</v>
      </c>
      <c r="D19123">
        <v>12</v>
      </c>
      <c r="E19123" s="1">
        <v>510937</v>
      </c>
      <c r="G19123" t="s">
        <v>13</v>
      </c>
      <c r="H19123" t="s">
        <v>24787</v>
      </c>
      <c r="I19123" t="s">
        <v>156</v>
      </c>
      <c r="J19123" t="s">
        <v>22</v>
      </c>
      <c r="K19123" t="s">
        <v>24</v>
      </c>
      <c r="L19123" t="s">
        <v>17</v>
      </c>
      <c r="M19123" t="s">
        <v>87</v>
      </c>
    </row>
    <row r="19124" spans="1:13" x14ac:dyDescent="0.3">
      <c r="A19124" t="s">
        <v>215</v>
      </c>
      <c r="C19124" t="s">
        <v>37782</v>
      </c>
      <c r="D19124">
        <v>38</v>
      </c>
      <c r="E19124" s="1">
        <v>4939569</v>
      </c>
      <c r="G19124" t="s">
        <v>13</v>
      </c>
      <c r="H19124" t="s">
        <v>25257</v>
      </c>
      <c r="I19124" t="s">
        <v>156</v>
      </c>
      <c r="J19124" t="s">
        <v>22</v>
      </c>
      <c r="K19124" t="s">
        <v>24</v>
      </c>
      <c r="L19124" t="s">
        <v>38</v>
      </c>
      <c r="M19124" t="s">
        <v>66</v>
      </c>
    </row>
    <row r="19125" spans="1:13" x14ac:dyDescent="0.3">
      <c r="A19125" t="s">
        <v>215</v>
      </c>
      <c r="C19125" t="s">
        <v>37782</v>
      </c>
      <c r="D19125">
        <v>38</v>
      </c>
      <c r="E19125" s="1">
        <v>2644438</v>
      </c>
      <c r="G19125" t="s">
        <v>13</v>
      </c>
      <c r="H19125" t="s">
        <v>25257</v>
      </c>
      <c r="I19125" t="s">
        <v>156</v>
      </c>
      <c r="J19125" t="s">
        <v>22</v>
      </c>
      <c r="K19125" t="s">
        <v>24</v>
      </c>
      <c r="L19125" t="s">
        <v>38</v>
      </c>
      <c r="M19125" t="s">
        <v>66</v>
      </c>
    </row>
    <row r="19126" spans="1:13" x14ac:dyDescent="0.3">
      <c r="A19126" t="s">
        <v>215</v>
      </c>
      <c r="C19126" t="s">
        <v>37782</v>
      </c>
      <c r="D19126">
        <v>2</v>
      </c>
      <c r="E19126" s="1">
        <v>16356</v>
      </c>
      <c r="G19126" t="s">
        <v>13</v>
      </c>
      <c r="H19126" t="s">
        <v>37832</v>
      </c>
      <c r="I19126" t="s">
        <v>156</v>
      </c>
      <c r="J19126" t="s">
        <v>22</v>
      </c>
      <c r="K19126" t="s">
        <v>24</v>
      </c>
      <c r="L19126" t="s">
        <v>17</v>
      </c>
      <c r="M19126" t="s">
        <v>18</v>
      </c>
    </row>
    <row r="19127" spans="1:13" x14ac:dyDescent="0.3">
      <c r="A19127" t="s">
        <v>215</v>
      </c>
      <c r="C19127" t="s">
        <v>18335</v>
      </c>
      <c r="D19127">
        <v>72</v>
      </c>
      <c r="E19127" s="1">
        <v>24602129</v>
      </c>
      <c r="G19127" t="s">
        <v>48</v>
      </c>
      <c r="H19127" t="s">
        <v>18356</v>
      </c>
      <c r="I19127" t="s">
        <v>156</v>
      </c>
      <c r="J19127" t="s">
        <v>22</v>
      </c>
      <c r="K19127" t="s">
        <v>24</v>
      </c>
      <c r="L19127" t="s">
        <v>170</v>
      </c>
      <c r="M19127" t="s">
        <v>354</v>
      </c>
    </row>
    <row r="19128" spans="1:13" x14ac:dyDescent="0.3">
      <c r="A19128" t="s">
        <v>215</v>
      </c>
      <c r="C19128" t="s">
        <v>17871</v>
      </c>
      <c r="D19128">
        <v>47</v>
      </c>
      <c r="E19128" s="1">
        <v>1535217</v>
      </c>
      <c r="G19128" t="s">
        <v>13</v>
      </c>
      <c r="H19128" t="s">
        <v>17908</v>
      </c>
      <c r="I19128" t="s">
        <v>156</v>
      </c>
      <c r="J19128" t="s">
        <v>22</v>
      </c>
      <c r="K19128" t="s">
        <v>24</v>
      </c>
      <c r="L19128" t="s">
        <v>38</v>
      </c>
      <c r="M19128" t="s">
        <v>66</v>
      </c>
    </row>
    <row r="19129" spans="1:13" x14ac:dyDescent="0.3">
      <c r="A19129" t="s">
        <v>215</v>
      </c>
      <c r="C19129" t="s">
        <v>17710</v>
      </c>
      <c r="D19129">
        <v>20</v>
      </c>
      <c r="E19129" s="1">
        <v>1562727</v>
      </c>
      <c r="G19129" t="s">
        <v>34</v>
      </c>
      <c r="H19129" t="s">
        <v>17713</v>
      </c>
      <c r="I19129" t="s">
        <v>156</v>
      </c>
      <c r="J19129" t="s">
        <v>22</v>
      </c>
      <c r="K19129" t="s">
        <v>24</v>
      </c>
      <c r="L19129" t="s">
        <v>17</v>
      </c>
      <c r="M19129" t="s">
        <v>202</v>
      </c>
    </row>
    <row r="19130" spans="1:13" x14ac:dyDescent="0.3">
      <c r="A19130" t="s">
        <v>215</v>
      </c>
      <c r="C19130" t="s">
        <v>17710</v>
      </c>
      <c r="D19130">
        <v>48</v>
      </c>
      <c r="E19130" s="1">
        <v>8339709</v>
      </c>
      <c r="G19130" t="s">
        <v>13</v>
      </c>
      <c r="H19130" t="s">
        <v>17709</v>
      </c>
      <c r="I19130" t="s">
        <v>156</v>
      </c>
      <c r="J19130" t="s">
        <v>22</v>
      </c>
      <c r="K19130" t="s">
        <v>24</v>
      </c>
      <c r="L19130" t="s">
        <v>17</v>
      </c>
      <c r="M19130" t="s">
        <v>66</v>
      </c>
    </row>
    <row r="19131" spans="1:13" x14ac:dyDescent="0.3">
      <c r="A19131" t="s">
        <v>215</v>
      </c>
      <c r="C19131" t="s">
        <v>17948</v>
      </c>
      <c r="D19131">
        <v>60</v>
      </c>
      <c r="E19131" s="1">
        <v>5999480</v>
      </c>
      <c r="G19131" t="s">
        <v>34</v>
      </c>
      <c r="H19131" t="s">
        <v>17947</v>
      </c>
      <c r="I19131" t="s">
        <v>156</v>
      </c>
      <c r="J19131" t="s">
        <v>22</v>
      </c>
      <c r="K19131" t="s">
        <v>24</v>
      </c>
      <c r="L19131" t="s">
        <v>3313</v>
      </c>
      <c r="M19131" t="s">
        <v>740</v>
      </c>
    </row>
    <row r="19132" spans="1:13" x14ac:dyDescent="0.3">
      <c r="A19132" t="s">
        <v>215</v>
      </c>
      <c r="C19132" t="s">
        <v>18118</v>
      </c>
      <c r="D19132">
        <v>79</v>
      </c>
      <c r="E19132" s="1">
        <v>27572508</v>
      </c>
      <c r="G19132" t="s">
        <v>34</v>
      </c>
      <c r="H19132" t="s">
        <v>18117</v>
      </c>
      <c r="I19132" t="s">
        <v>156</v>
      </c>
      <c r="J19132" t="s">
        <v>22</v>
      </c>
      <c r="K19132" t="s">
        <v>24</v>
      </c>
      <c r="L19132" t="s">
        <v>210</v>
      </c>
      <c r="M19132" t="s">
        <v>217</v>
      </c>
    </row>
    <row r="19133" spans="1:13" x14ac:dyDescent="0.3">
      <c r="A19133" t="s">
        <v>215</v>
      </c>
      <c r="C19133" t="s">
        <v>18238</v>
      </c>
      <c r="D19133">
        <v>105</v>
      </c>
      <c r="E19133" s="1">
        <v>11541131</v>
      </c>
      <c r="G19133" t="s">
        <v>34</v>
      </c>
      <c r="H19133" t="s">
        <v>18248</v>
      </c>
      <c r="I19133" t="s">
        <v>156</v>
      </c>
      <c r="J19133" t="s">
        <v>22</v>
      </c>
      <c r="K19133" t="s">
        <v>24</v>
      </c>
      <c r="L19133" t="s">
        <v>17</v>
      </c>
      <c r="M19133" t="s">
        <v>1226</v>
      </c>
    </row>
    <row r="19134" spans="1:13" x14ac:dyDescent="0.3">
      <c r="A19134" t="s">
        <v>215</v>
      </c>
      <c r="C19134" t="s">
        <v>24725</v>
      </c>
      <c r="D19134">
        <v>102</v>
      </c>
      <c r="E19134" s="1">
        <v>24988900</v>
      </c>
      <c r="G19134" t="s">
        <v>34</v>
      </c>
      <c r="H19134" t="s">
        <v>24729</v>
      </c>
      <c r="I19134" t="s">
        <v>156</v>
      </c>
      <c r="J19134" t="s">
        <v>22</v>
      </c>
      <c r="K19134" t="s">
        <v>24</v>
      </c>
      <c r="L19134" t="s">
        <v>44</v>
      </c>
      <c r="M19134" t="s">
        <v>61</v>
      </c>
    </row>
    <row r="19135" spans="1:13" x14ac:dyDescent="0.3">
      <c r="A19135" t="s">
        <v>215</v>
      </c>
      <c r="C19135" t="s">
        <v>24500</v>
      </c>
      <c r="D19135">
        <v>96</v>
      </c>
      <c r="E19135" s="1">
        <v>5000000</v>
      </c>
      <c r="G19135" t="s">
        <v>13</v>
      </c>
      <c r="H19135" t="s">
        <v>970</v>
      </c>
      <c r="I19135" t="s">
        <v>156</v>
      </c>
      <c r="J19135" t="s">
        <v>22</v>
      </c>
      <c r="K19135" t="s">
        <v>24</v>
      </c>
      <c r="L19135" t="s">
        <v>17</v>
      </c>
      <c r="M19135" t="s">
        <v>24524</v>
      </c>
    </row>
    <row r="19136" spans="1:13" x14ac:dyDescent="0.3">
      <c r="A19136" t="s">
        <v>215</v>
      </c>
      <c r="C19136" t="s">
        <v>24450</v>
      </c>
      <c r="D19136">
        <v>60</v>
      </c>
      <c r="E19136" s="1">
        <v>1000000</v>
      </c>
      <c r="G19136" t="s">
        <v>21</v>
      </c>
      <c r="H19136" t="s">
        <v>970</v>
      </c>
      <c r="I19136" t="s">
        <v>156</v>
      </c>
      <c r="J19136" t="s">
        <v>22</v>
      </c>
      <c r="K19136" t="s">
        <v>24</v>
      </c>
      <c r="L19136" t="s">
        <v>17</v>
      </c>
      <c r="M19136" t="s">
        <v>26</v>
      </c>
    </row>
    <row r="19137" spans="1:13" x14ac:dyDescent="0.3">
      <c r="A19137" t="s">
        <v>215</v>
      </c>
      <c r="C19137" t="s">
        <v>24785</v>
      </c>
      <c r="D19137">
        <v>23</v>
      </c>
      <c r="E19137" s="1">
        <v>656254</v>
      </c>
      <c r="G19137" t="s">
        <v>69</v>
      </c>
      <c r="H19137" t="s">
        <v>24787</v>
      </c>
      <c r="I19137" t="s">
        <v>156</v>
      </c>
      <c r="J19137" t="s">
        <v>22</v>
      </c>
      <c r="K19137" t="s">
        <v>24</v>
      </c>
      <c r="L19137" t="s">
        <v>17</v>
      </c>
      <c r="M19137" t="s">
        <v>39</v>
      </c>
    </row>
    <row r="19138" spans="1:13" x14ac:dyDescent="0.3">
      <c r="A19138" t="s">
        <v>215</v>
      </c>
      <c r="C19138" t="s">
        <v>24785</v>
      </c>
      <c r="D19138">
        <v>12</v>
      </c>
      <c r="E19138" s="1">
        <v>18000</v>
      </c>
      <c r="G19138" t="s">
        <v>13</v>
      </c>
      <c r="H19138" t="s">
        <v>24850</v>
      </c>
      <c r="I19138" t="s">
        <v>156</v>
      </c>
      <c r="J19138" t="s">
        <v>22</v>
      </c>
      <c r="K19138" t="s">
        <v>24</v>
      </c>
      <c r="L19138" t="s">
        <v>17</v>
      </c>
      <c r="M19138" t="s">
        <v>66</v>
      </c>
    </row>
    <row r="19139" spans="1:13" x14ac:dyDescent="0.3">
      <c r="A19139" t="s">
        <v>215</v>
      </c>
      <c r="C19139" t="s">
        <v>24656</v>
      </c>
      <c r="D19139">
        <v>50</v>
      </c>
      <c r="E19139" s="1">
        <v>3211791</v>
      </c>
      <c r="G19139" t="s">
        <v>13</v>
      </c>
      <c r="H19139" t="s">
        <v>24655</v>
      </c>
      <c r="I19139" t="s">
        <v>156</v>
      </c>
      <c r="J19139" t="s">
        <v>22</v>
      </c>
      <c r="K19139" t="s">
        <v>24</v>
      </c>
      <c r="L19139" t="s">
        <v>1625</v>
      </c>
      <c r="M19139" t="s">
        <v>82</v>
      </c>
    </row>
    <row r="19140" spans="1:13" x14ac:dyDescent="0.3">
      <c r="A19140" t="s">
        <v>215</v>
      </c>
      <c r="C19140" t="s">
        <v>24656</v>
      </c>
      <c r="D19140">
        <v>12</v>
      </c>
      <c r="E19140" s="1">
        <v>330851</v>
      </c>
      <c r="G19140" t="s">
        <v>34</v>
      </c>
      <c r="H19140" t="s">
        <v>24661</v>
      </c>
      <c r="I19140" t="s">
        <v>156</v>
      </c>
      <c r="J19140" t="s">
        <v>22</v>
      </c>
      <c r="K19140" t="s">
        <v>24</v>
      </c>
      <c r="L19140" t="s">
        <v>17</v>
      </c>
      <c r="M19140" t="s">
        <v>217</v>
      </c>
    </row>
    <row r="19141" spans="1:13" x14ac:dyDescent="0.3">
      <c r="A19141" t="s">
        <v>215</v>
      </c>
      <c r="C19141" t="s">
        <v>24656</v>
      </c>
      <c r="D19141">
        <v>35</v>
      </c>
      <c r="E19141" s="1">
        <v>1463718</v>
      </c>
      <c r="G19141" t="s">
        <v>13</v>
      </c>
      <c r="H19141" t="s">
        <v>24670</v>
      </c>
      <c r="I19141" t="s">
        <v>156</v>
      </c>
      <c r="J19141" t="s">
        <v>22</v>
      </c>
      <c r="K19141" t="s">
        <v>24</v>
      </c>
      <c r="L19141" t="s">
        <v>44</v>
      </c>
      <c r="M19141" t="s">
        <v>82</v>
      </c>
    </row>
    <row r="19142" spans="1:13" x14ac:dyDescent="0.3">
      <c r="A19142" t="s">
        <v>215</v>
      </c>
      <c r="C19142" t="s">
        <v>24619</v>
      </c>
      <c r="D19142">
        <v>6</v>
      </c>
      <c r="E19142" s="1">
        <v>535000</v>
      </c>
      <c r="G19142" t="s">
        <v>34</v>
      </c>
      <c r="H19142" t="s">
        <v>24620</v>
      </c>
      <c r="I19142" t="s">
        <v>156</v>
      </c>
      <c r="J19142" t="s">
        <v>22</v>
      </c>
      <c r="K19142" t="s">
        <v>24</v>
      </c>
      <c r="L19142" t="s">
        <v>3313</v>
      </c>
      <c r="M19142" t="s">
        <v>740</v>
      </c>
    </row>
    <row r="19143" spans="1:13" x14ac:dyDescent="0.3">
      <c r="A19143" t="s">
        <v>215</v>
      </c>
      <c r="C19143" t="s">
        <v>24373</v>
      </c>
      <c r="D19143">
        <v>36</v>
      </c>
      <c r="E19143" s="1">
        <v>402619</v>
      </c>
      <c r="G19143" t="s">
        <v>34</v>
      </c>
      <c r="H19143" t="s">
        <v>24374</v>
      </c>
      <c r="I19143" t="s">
        <v>156</v>
      </c>
      <c r="J19143" t="s">
        <v>22</v>
      </c>
      <c r="K19143" t="s">
        <v>24</v>
      </c>
      <c r="L19143" t="s">
        <v>3538</v>
      </c>
      <c r="M19143" t="s">
        <v>217</v>
      </c>
    </row>
    <row r="19144" spans="1:13" x14ac:dyDescent="0.3">
      <c r="A19144" t="s">
        <v>215</v>
      </c>
      <c r="C19144" t="s">
        <v>24373</v>
      </c>
      <c r="D19144">
        <v>12</v>
      </c>
      <c r="E19144" s="1">
        <v>997581</v>
      </c>
      <c r="G19144" t="s">
        <v>34</v>
      </c>
      <c r="H19144" t="s">
        <v>24378</v>
      </c>
      <c r="I19144" t="s">
        <v>156</v>
      </c>
      <c r="J19144" t="s">
        <v>22</v>
      </c>
      <c r="K19144" t="s">
        <v>24</v>
      </c>
      <c r="L19144" t="s">
        <v>210</v>
      </c>
      <c r="M19144" t="s">
        <v>217</v>
      </c>
    </row>
    <row r="19145" spans="1:13" x14ac:dyDescent="0.3">
      <c r="A19145" t="s">
        <v>215</v>
      </c>
      <c r="C19145" t="s">
        <v>24414</v>
      </c>
      <c r="D19145">
        <v>12</v>
      </c>
      <c r="E19145" s="1">
        <v>100000</v>
      </c>
      <c r="G19145" t="s">
        <v>34</v>
      </c>
      <c r="H19145" t="s">
        <v>24437</v>
      </c>
      <c r="I19145" t="s">
        <v>156</v>
      </c>
      <c r="J19145" t="s">
        <v>22</v>
      </c>
      <c r="K19145" t="s">
        <v>24</v>
      </c>
      <c r="L19145" t="s">
        <v>17</v>
      </c>
      <c r="M19145" t="s">
        <v>202</v>
      </c>
    </row>
    <row r="19146" spans="1:13" x14ac:dyDescent="0.3">
      <c r="A19146" t="s">
        <v>215</v>
      </c>
      <c r="C19146" t="s">
        <v>24581</v>
      </c>
      <c r="D19146">
        <v>36</v>
      </c>
      <c r="E19146" s="1">
        <v>2917213</v>
      </c>
      <c r="G19146" t="s">
        <v>13</v>
      </c>
      <c r="H19146" t="s">
        <v>24589</v>
      </c>
      <c r="I19146" t="s">
        <v>156</v>
      </c>
      <c r="J19146" t="s">
        <v>22</v>
      </c>
      <c r="K19146" t="s">
        <v>24</v>
      </c>
      <c r="L19146" t="s">
        <v>1625</v>
      </c>
      <c r="M19146" t="s">
        <v>345</v>
      </c>
    </row>
    <row r="19147" spans="1:13" x14ac:dyDescent="0.3">
      <c r="A19147" t="s">
        <v>215</v>
      </c>
      <c r="C19147" t="s">
        <v>24581</v>
      </c>
      <c r="D19147">
        <v>8</v>
      </c>
      <c r="E19147" s="1">
        <v>268272</v>
      </c>
      <c r="G19147" t="s">
        <v>34</v>
      </c>
      <c r="H19147" t="s">
        <v>24603</v>
      </c>
      <c r="I19147" t="s">
        <v>156</v>
      </c>
      <c r="J19147" t="s">
        <v>22</v>
      </c>
      <c r="K19147" t="s">
        <v>24</v>
      </c>
      <c r="L19147" t="s">
        <v>17</v>
      </c>
      <c r="M19147" t="s">
        <v>217</v>
      </c>
    </row>
    <row r="19148" spans="1:13" x14ac:dyDescent="0.3">
      <c r="A19148" t="s">
        <v>215</v>
      </c>
      <c r="C19148" t="s">
        <v>25248</v>
      </c>
      <c r="D19148">
        <v>72</v>
      </c>
      <c r="E19148" s="1">
        <v>23117420</v>
      </c>
      <c r="G19148" t="s">
        <v>13</v>
      </c>
      <c r="H19148" t="s">
        <v>25257</v>
      </c>
      <c r="I19148" t="s">
        <v>156</v>
      </c>
      <c r="J19148" t="s">
        <v>22</v>
      </c>
      <c r="K19148" t="s">
        <v>24</v>
      </c>
      <c r="L19148" t="s">
        <v>38</v>
      </c>
      <c r="M19148" t="s">
        <v>66</v>
      </c>
    </row>
    <row r="19149" spans="1:13" x14ac:dyDescent="0.3">
      <c r="A19149" t="s">
        <v>215</v>
      </c>
      <c r="C19149" t="s">
        <v>25301</v>
      </c>
      <c r="D19149">
        <v>48</v>
      </c>
      <c r="E19149" s="1">
        <v>5036672</v>
      </c>
      <c r="G19149" t="s">
        <v>13</v>
      </c>
      <c r="H19149" t="s">
        <v>25302</v>
      </c>
      <c r="I19149" t="s">
        <v>156</v>
      </c>
      <c r="J19149" t="s">
        <v>22</v>
      </c>
      <c r="K19149" t="s">
        <v>24</v>
      </c>
      <c r="L19149" t="s">
        <v>44</v>
      </c>
      <c r="M19149" t="s">
        <v>345</v>
      </c>
    </row>
    <row r="19150" spans="1:13" x14ac:dyDescent="0.3">
      <c r="A19150" t="s">
        <v>215</v>
      </c>
      <c r="C19150" t="s">
        <v>25056</v>
      </c>
      <c r="D19150">
        <v>36</v>
      </c>
      <c r="E19150" s="1">
        <v>8941012</v>
      </c>
      <c r="G19150" t="s">
        <v>13</v>
      </c>
      <c r="H19150" t="s">
        <v>25060</v>
      </c>
      <c r="I19150" t="s">
        <v>156</v>
      </c>
      <c r="J19150" t="s">
        <v>22</v>
      </c>
      <c r="K19150" t="s">
        <v>24</v>
      </c>
      <c r="L19150" t="s">
        <v>170</v>
      </c>
      <c r="M19150" t="s">
        <v>82</v>
      </c>
    </row>
    <row r="19151" spans="1:13" x14ac:dyDescent="0.3">
      <c r="A19151" t="s">
        <v>215</v>
      </c>
      <c r="C19151" t="s">
        <v>25159</v>
      </c>
      <c r="D19151">
        <v>117</v>
      </c>
      <c r="E19151" s="1">
        <v>99200907</v>
      </c>
      <c r="G19151" t="s">
        <v>13</v>
      </c>
      <c r="H19151" t="s">
        <v>25158</v>
      </c>
      <c r="I19151" t="s">
        <v>156</v>
      </c>
      <c r="J19151" t="s">
        <v>22</v>
      </c>
      <c r="K19151" t="s">
        <v>24</v>
      </c>
      <c r="L19151" t="s">
        <v>38</v>
      </c>
      <c r="M19151" t="s">
        <v>66</v>
      </c>
    </row>
    <row r="19152" spans="1:13" x14ac:dyDescent="0.3">
      <c r="A19152" t="s">
        <v>215</v>
      </c>
      <c r="C19152" t="s">
        <v>25654</v>
      </c>
      <c r="D19152">
        <v>135</v>
      </c>
      <c r="E19152" s="1">
        <v>38429791</v>
      </c>
      <c r="G19152" t="s">
        <v>34</v>
      </c>
      <c r="H19152" t="s">
        <v>25658</v>
      </c>
      <c r="I19152" t="s">
        <v>156</v>
      </c>
      <c r="J19152" t="s">
        <v>22</v>
      </c>
      <c r="K19152" t="s">
        <v>24</v>
      </c>
      <c r="L19152" t="s">
        <v>44</v>
      </c>
      <c r="M19152" t="s">
        <v>217</v>
      </c>
    </row>
    <row r="19153" spans="1:13" x14ac:dyDescent="0.3">
      <c r="A19153" t="s">
        <v>215</v>
      </c>
      <c r="C19153" t="s">
        <v>26485</v>
      </c>
      <c r="D19153">
        <v>130</v>
      </c>
      <c r="E19153" s="1">
        <v>13580287</v>
      </c>
      <c r="G19153" t="s">
        <v>34</v>
      </c>
      <c r="H19153" t="s">
        <v>26492</v>
      </c>
      <c r="I19153" t="s">
        <v>156</v>
      </c>
      <c r="J19153" t="s">
        <v>22</v>
      </c>
      <c r="K19153" t="s">
        <v>24</v>
      </c>
      <c r="L19153" t="s">
        <v>17</v>
      </c>
      <c r="M19153" t="s">
        <v>217</v>
      </c>
    </row>
    <row r="19154" spans="1:13" x14ac:dyDescent="0.3">
      <c r="A19154" t="s">
        <v>215</v>
      </c>
      <c r="C19154" t="s">
        <v>26485</v>
      </c>
      <c r="D19154">
        <v>36</v>
      </c>
      <c r="E19154" s="1">
        <v>4334565</v>
      </c>
      <c r="G19154" t="s">
        <v>34</v>
      </c>
      <c r="H19154" t="s">
        <v>26508</v>
      </c>
      <c r="I19154" t="s">
        <v>156</v>
      </c>
      <c r="J19154" t="s">
        <v>22</v>
      </c>
      <c r="K19154" t="s">
        <v>24</v>
      </c>
      <c r="L19154" t="s">
        <v>133</v>
      </c>
      <c r="M19154" t="s">
        <v>217</v>
      </c>
    </row>
    <row r="19155" spans="1:13" x14ac:dyDescent="0.3">
      <c r="A19155" t="s">
        <v>215</v>
      </c>
      <c r="C19155" t="s">
        <v>18470</v>
      </c>
      <c r="D19155">
        <v>73</v>
      </c>
      <c r="E19155" s="1">
        <v>12642848</v>
      </c>
      <c r="G19155" t="s">
        <v>34</v>
      </c>
      <c r="H19155" t="s">
        <v>18485</v>
      </c>
      <c r="I19155" t="s">
        <v>156</v>
      </c>
      <c r="J19155" t="s">
        <v>22</v>
      </c>
      <c r="K19155" t="s">
        <v>24</v>
      </c>
      <c r="L19155" t="s">
        <v>17</v>
      </c>
      <c r="M19155" t="s">
        <v>217</v>
      </c>
    </row>
    <row r="19156" spans="1:13" x14ac:dyDescent="0.3">
      <c r="A19156" t="s">
        <v>215</v>
      </c>
      <c r="C19156" t="s">
        <v>19936</v>
      </c>
      <c r="D19156">
        <v>60</v>
      </c>
      <c r="E19156" s="1">
        <v>5000000</v>
      </c>
      <c r="G19156" t="s">
        <v>13</v>
      </c>
      <c r="H19156" t="s">
        <v>19935</v>
      </c>
      <c r="I19156" t="s">
        <v>156</v>
      </c>
      <c r="J19156" t="s">
        <v>22</v>
      </c>
      <c r="K19156" t="s">
        <v>24</v>
      </c>
      <c r="L19156" t="s">
        <v>17</v>
      </c>
      <c r="M19156" t="s">
        <v>345</v>
      </c>
    </row>
    <row r="19157" spans="1:13" x14ac:dyDescent="0.3">
      <c r="A19157" t="s">
        <v>215</v>
      </c>
      <c r="C19157" t="s">
        <v>32450</v>
      </c>
      <c r="D19157">
        <v>36</v>
      </c>
      <c r="E19157" s="1">
        <v>7060309</v>
      </c>
      <c r="G19157" t="s">
        <v>34</v>
      </c>
      <c r="H19157" t="s">
        <v>24374</v>
      </c>
      <c r="I19157" t="s">
        <v>156</v>
      </c>
      <c r="J19157" t="s">
        <v>22</v>
      </c>
      <c r="K19157" t="s">
        <v>24</v>
      </c>
      <c r="L19157" t="s">
        <v>3538</v>
      </c>
      <c r="M19157" t="s">
        <v>217</v>
      </c>
    </row>
    <row r="19158" spans="1:13" x14ac:dyDescent="0.3">
      <c r="A19158" t="s">
        <v>215</v>
      </c>
      <c r="C19158" t="s">
        <v>32274</v>
      </c>
      <c r="D19158">
        <v>60</v>
      </c>
      <c r="E19158" s="1">
        <v>5000000</v>
      </c>
      <c r="G19158" t="s">
        <v>13</v>
      </c>
      <c r="H19158" t="s">
        <v>32306</v>
      </c>
      <c r="I19158" t="s">
        <v>156</v>
      </c>
      <c r="J19158" t="s">
        <v>22</v>
      </c>
      <c r="K19158" t="s">
        <v>24</v>
      </c>
      <c r="L19158" t="s">
        <v>17</v>
      </c>
      <c r="M19158" t="s">
        <v>450</v>
      </c>
    </row>
    <row r="19159" spans="1:13" x14ac:dyDescent="0.3">
      <c r="A19159" t="s">
        <v>215</v>
      </c>
      <c r="C19159" t="s">
        <v>32274</v>
      </c>
      <c r="D19159">
        <v>40</v>
      </c>
      <c r="E19159" s="1">
        <v>2100000</v>
      </c>
      <c r="G19159" t="s">
        <v>34</v>
      </c>
      <c r="H19159" t="s">
        <v>32307</v>
      </c>
      <c r="I19159" t="s">
        <v>156</v>
      </c>
      <c r="J19159" t="s">
        <v>22</v>
      </c>
      <c r="K19159" t="s">
        <v>24</v>
      </c>
      <c r="L19159" t="s">
        <v>25</v>
      </c>
      <c r="M19159" t="s">
        <v>202</v>
      </c>
    </row>
    <row r="19160" spans="1:13" x14ac:dyDescent="0.3">
      <c r="A19160" t="s">
        <v>215</v>
      </c>
      <c r="C19160" t="s">
        <v>31300</v>
      </c>
      <c r="D19160">
        <v>181</v>
      </c>
      <c r="E19160" s="1">
        <v>87520483</v>
      </c>
      <c r="G19160" t="s">
        <v>13</v>
      </c>
      <c r="H19160" t="s">
        <v>31330</v>
      </c>
      <c r="I19160" t="s">
        <v>156</v>
      </c>
      <c r="J19160" t="s">
        <v>22</v>
      </c>
      <c r="K19160" t="s">
        <v>24</v>
      </c>
      <c r="L19160" t="s">
        <v>38</v>
      </c>
      <c r="M19160" t="s">
        <v>82</v>
      </c>
    </row>
    <row r="19161" spans="1:13" x14ac:dyDescent="0.3">
      <c r="A19161" t="s">
        <v>215</v>
      </c>
      <c r="C19161" t="s">
        <v>14552</v>
      </c>
      <c r="D19161">
        <v>101</v>
      </c>
      <c r="E19161" s="1">
        <v>7321463</v>
      </c>
      <c r="G19161" t="s">
        <v>34</v>
      </c>
      <c r="H19161" t="s">
        <v>14597</v>
      </c>
      <c r="I19161" t="s">
        <v>156</v>
      </c>
      <c r="J19161" t="s">
        <v>22</v>
      </c>
      <c r="K19161" t="s">
        <v>24</v>
      </c>
      <c r="L19161" t="s">
        <v>44</v>
      </c>
      <c r="M19161" t="s">
        <v>202</v>
      </c>
    </row>
    <row r="19162" spans="1:13" x14ac:dyDescent="0.3">
      <c r="A19162" t="s">
        <v>215</v>
      </c>
      <c r="C19162" t="s">
        <v>6985</v>
      </c>
      <c r="D19162">
        <v>24</v>
      </c>
      <c r="E19162" s="1">
        <v>3345000</v>
      </c>
      <c r="G19162" t="s">
        <v>34</v>
      </c>
      <c r="H19162" t="s">
        <v>7010</v>
      </c>
      <c r="I19162" t="s">
        <v>156</v>
      </c>
      <c r="J19162" t="s">
        <v>22</v>
      </c>
      <c r="K19162" t="s">
        <v>24</v>
      </c>
      <c r="L19162" t="s">
        <v>3538</v>
      </c>
      <c r="M19162" t="s">
        <v>217</v>
      </c>
    </row>
    <row r="19163" spans="1:13" x14ac:dyDescent="0.3">
      <c r="A19163" t="s">
        <v>215</v>
      </c>
      <c r="C19163" t="s">
        <v>6476</v>
      </c>
      <c r="D19163">
        <v>24</v>
      </c>
      <c r="E19163" s="1">
        <v>2000000</v>
      </c>
      <c r="G19163" t="s">
        <v>34</v>
      </c>
      <c r="H19163" t="s">
        <v>6495</v>
      </c>
      <c r="I19163" t="s">
        <v>156</v>
      </c>
      <c r="J19163" t="s">
        <v>22</v>
      </c>
      <c r="K19163" t="s">
        <v>24</v>
      </c>
      <c r="L19163" t="s">
        <v>17</v>
      </c>
      <c r="M19163" t="s">
        <v>217</v>
      </c>
    </row>
    <row r="19164" spans="1:13" x14ac:dyDescent="0.3">
      <c r="A19164" t="s">
        <v>215</v>
      </c>
      <c r="C19164" t="s">
        <v>6249</v>
      </c>
      <c r="D19164">
        <v>48</v>
      </c>
      <c r="E19164" s="1">
        <v>50000000</v>
      </c>
      <c r="G19164" t="s">
        <v>13</v>
      </c>
      <c r="H19164" t="s">
        <v>6263</v>
      </c>
      <c r="I19164" t="s">
        <v>156</v>
      </c>
      <c r="J19164" t="s">
        <v>22</v>
      </c>
      <c r="K19164" t="s">
        <v>24</v>
      </c>
      <c r="L19164" t="s">
        <v>38</v>
      </c>
      <c r="M19164" t="s">
        <v>66</v>
      </c>
    </row>
    <row r="19165" spans="1:13" x14ac:dyDescent="0.3">
      <c r="A19165" t="s">
        <v>215</v>
      </c>
      <c r="C19165" t="s">
        <v>6249</v>
      </c>
      <c r="D19165">
        <v>71</v>
      </c>
      <c r="E19165" s="1">
        <v>5000000</v>
      </c>
      <c r="G19165" t="s">
        <v>34</v>
      </c>
      <c r="H19165" t="s">
        <v>6264</v>
      </c>
      <c r="I19165" t="s">
        <v>156</v>
      </c>
      <c r="J19165" t="s">
        <v>22</v>
      </c>
      <c r="K19165" t="s">
        <v>24</v>
      </c>
      <c r="L19165" t="s">
        <v>3313</v>
      </c>
      <c r="M19165" t="s">
        <v>740</v>
      </c>
    </row>
    <row r="19166" spans="1:13" x14ac:dyDescent="0.3">
      <c r="A19166" t="s">
        <v>215</v>
      </c>
      <c r="C19166" t="s">
        <v>36503</v>
      </c>
      <c r="D19166">
        <v>173</v>
      </c>
      <c r="E19166" s="1">
        <v>124864000</v>
      </c>
      <c r="G19166" t="s">
        <v>34</v>
      </c>
      <c r="H19166" t="s">
        <v>36511</v>
      </c>
      <c r="I19166" t="s">
        <v>156</v>
      </c>
      <c r="J19166" t="s">
        <v>22</v>
      </c>
      <c r="K19166" t="s">
        <v>24</v>
      </c>
      <c r="L19166" t="s">
        <v>17</v>
      </c>
      <c r="M19166" t="s">
        <v>217</v>
      </c>
    </row>
    <row r="19167" spans="1:13" x14ac:dyDescent="0.3">
      <c r="A19167" t="s">
        <v>215</v>
      </c>
      <c r="C19167" t="s">
        <v>36463</v>
      </c>
      <c r="D19167">
        <v>36</v>
      </c>
      <c r="E19167" s="1">
        <v>2100000</v>
      </c>
      <c r="G19167" t="s">
        <v>34</v>
      </c>
      <c r="H19167" t="s">
        <v>36477</v>
      </c>
      <c r="I19167" t="s">
        <v>156</v>
      </c>
      <c r="J19167" t="s">
        <v>22</v>
      </c>
      <c r="K19167" t="s">
        <v>24</v>
      </c>
      <c r="L19167" t="s">
        <v>170</v>
      </c>
      <c r="M19167" t="s">
        <v>202</v>
      </c>
    </row>
    <row r="19168" spans="1:13" x14ac:dyDescent="0.3">
      <c r="A19168" t="s">
        <v>215</v>
      </c>
      <c r="C19168" t="s">
        <v>36384</v>
      </c>
      <c r="D19168">
        <v>36</v>
      </c>
      <c r="E19168" s="1">
        <v>750000</v>
      </c>
      <c r="G19168" t="s">
        <v>34</v>
      </c>
      <c r="H19168" t="s">
        <v>36390</v>
      </c>
      <c r="I19168" t="s">
        <v>156</v>
      </c>
      <c r="J19168" t="s">
        <v>22</v>
      </c>
      <c r="K19168" t="s">
        <v>24</v>
      </c>
      <c r="L19168" t="s">
        <v>17</v>
      </c>
      <c r="M19168" t="s">
        <v>202</v>
      </c>
    </row>
    <row r="19169" spans="1:13" x14ac:dyDescent="0.3">
      <c r="A19169" t="s">
        <v>8552</v>
      </c>
      <c r="C19169" t="s">
        <v>15606</v>
      </c>
      <c r="D19169">
        <v>4</v>
      </c>
      <c r="E19169" s="1">
        <v>6043310</v>
      </c>
      <c r="G19169" t="s">
        <v>13</v>
      </c>
      <c r="H19169" t="s">
        <v>15727</v>
      </c>
      <c r="I19169" t="s">
        <v>397</v>
      </c>
      <c r="J19169" t="s">
        <v>119</v>
      </c>
      <c r="K19169" t="s">
        <v>24</v>
      </c>
      <c r="L19169" t="s">
        <v>17</v>
      </c>
      <c r="M19169" t="s">
        <v>18</v>
      </c>
    </row>
    <row r="19170" spans="1:13" x14ac:dyDescent="0.3">
      <c r="A19170" t="s">
        <v>8552</v>
      </c>
      <c r="C19170" t="s">
        <v>12314</v>
      </c>
      <c r="D19170">
        <v>49</v>
      </c>
      <c r="E19170" s="1">
        <v>1388808</v>
      </c>
      <c r="G19170" t="s">
        <v>13</v>
      </c>
      <c r="H19170" t="s">
        <v>12549</v>
      </c>
      <c r="I19170" t="s">
        <v>397</v>
      </c>
      <c r="J19170" t="s">
        <v>119</v>
      </c>
      <c r="K19170" t="s">
        <v>24</v>
      </c>
      <c r="L19170" t="s">
        <v>17</v>
      </c>
      <c r="M19170" t="s">
        <v>66</v>
      </c>
    </row>
    <row r="19171" spans="1:13" x14ac:dyDescent="0.3">
      <c r="A19171" t="s">
        <v>8552</v>
      </c>
      <c r="C19171" t="s">
        <v>9547</v>
      </c>
      <c r="D19171">
        <v>37</v>
      </c>
      <c r="E19171" s="1">
        <v>3000920</v>
      </c>
      <c r="G19171" t="s">
        <v>13</v>
      </c>
      <c r="H19171" t="s">
        <v>9559</v>
      </c>
      <c r="I19171" t="s">
        <v>397</v>
      </c>
      <c r="J19171" t="s">
        <v>119</v>
      </c>
      <c r="K19171" t="s">
        <v>24</v>
      </c>
      <c r="L19171" t="s">
        <v>17</v>
      </c>
      <c r="M19171" t="s">
        <v>18</v>
      </c>
    </row>
    <row r="19172" spans="1:13" x14ac:dyDescent="0.3">
      <c r="A19172" t="s">
        <v>8552</v>
      </c>
      <c r="C19172" t="s">
        <v>8196</v>
      </c>
      <c r="D19172">
        <v>62</v>
      </c>
      <c r="E19172" s="1">
        <v>6639958</v>
      </c>
      <c r="G19172" t="s">
        <v>13</v>
      </c>
      <c r="H19172" t="s">
        <v>8553</v>
      </c>
      <c r="I19172" t="s">
        <v>397</v>
      </c>
      <c r="J19172" t="s">
        <v>119</v>
      </c>
      <c r="K19172" t="s">
        <v>24</v>
      </c>
      <c r="L19172" t="s">
        <v>17</v>
      </c>
      <c r="M19172" t="s">
        <v>345</v>
      </c>
    </row>
    <row r="19173" spans="1:13" x14ac:dyDescent="0.3">
      <c r="A19173" t="s">
        <v>8552</v>
      </c>
      <c r="C19173" t="s">
        <v>33755</v>
      </c>
      <c r="D19173">
        <v>57</v>
      </c>
      <c r="E19173" s="1">
        <v>4244941</v>
      </c>
      <c r="G19173" t="s">
        <v>13</v>
      </c>
      <c r="H19173" t="s">
        <v>33812</v>
      </c>
      <c r="I19173" t="s">
        <v>397</v>
      </c>
      <c r="J19173" t="s">
        <v>119</v>
      </c>
      <c r="K19173" t="s">
        <v>24</v>
      </c>
      <c r="L19173" t="s">
        <v>17</v>
      </c>
      <c r="M19173" t="s">
        <v>18</v>
      </c>
    </row>
    <row r="19174" spans="1:13" x14ac:dyDescent="0.3">
      <c r="A19174" t="s">
        <v>8552</v>
      </c>
      <c r="C19174" t="s">
        <v>37047</v>
      </c>
      <c r="D19174">
        <v>68</v>
      </c>
      <c r="E19174" s="1">
        <v>10757888</v>
      </c>
      <c r="G19174" t="s">
        <v>13</v>
      </c>
      <c r="H19174" t="s">
        <v>37313</v>
      </c>
      <c r="I19174" t="s">
        <v>397</v>
      </c>
      <c r="J19174" t="s">
        <v>119</v>
      </c>
      <c r="K19174" t="s">
        <v>24</v>
      </c>
      <c r="L19174" t="s">
        <v>17</v>
      </c>
      <c r="M19174" t="s">
        <v>66</v>
      </c>
    </row>
    <row r="19175" spans="1:13" x14ac:dyDescent="0.3">
      <c r="A19175" t="s">
        <v>8552</v>
      </c>
      <c r="C19175" t="s">
        <v>36143</v>
      </c>
      <c r="D19175">
        <v>12</v>
      </c>
      <c r="E19175" s="1">
        <v>2496781</v>
      </c>
      <c r="G19175" t="s">
        <v>13</v>
      </c>
      <c r="H19175" t="s">
        <v>25324</v>
      </c>
      <c r="I19175" t="s">
        <v>397</v>
      </c>
      <c r="J19175" t="s">
        <v>119</v>
      </c>
      <c r="K19175" t="s">
        <v>24</v>
      </c>
      <c r="L19175" t="s">
        <v>17</v>
      </c>
      <c r="M19175" t="s">
        <v>18</v>
      </c>
    </row>
    <row r="19176" spans="1:13" x14ac:dyDescent="0.3">
      <c r="A19176" t="s">
        <v>8552</v>
      </c>
      <c r="C19176" t="s">
        <v>36241</v>
      </c>
      <c r="D19176">
        <v>53</v>
      </c>
      <c r="E19176" s="1">
        <v>748323</v>
      </c>
      <c r="G19176" t="s">
        <v>13</v>
      </c>
      <c r="H19176" t="s">
        <v>36245</v>
      </c>
      <c r="I19176" t="s">
        <v>397</v>
      </c>
      <c r="J19176" t="s">
        <v>119</v>
      </c>
      <c r="K19176" t="s">
        <v>24</v>
      </c>
      <c r="L19176" t="s">
        <v>210</v>
      </c>
      <c r="M19176" t="s">
        <v>18</v>
      </c>
    </row>
    <row r="19177" spans="1:13" x14ac:dyDescent="0.3">
      <c r="A19177" t="s">
        <v>8552</v>
      </c>
      <c r="C19177" t="s">
        <v>24450</v>
      </c>
      <c r="D19177">
        <v>64</v>
      </c>
      <c r="E19177" s="1">
        <v>29997271</v>
      </c>
      <c r="G19177" t="s">
        <v>34</v>
      </c>
      <c r="H19177" t="s">
        <v>24449</v>
      </c>
      <c r="I19177" t="s">
        <v>397</v>
      </c>
      <c r="J19177" t="s">
        <v>119</v>
      </c>
      <c r="K19177" t="s">
        <v>24</v>
      </c>
      <c r="L19177" t="s">
        <v>44</v>
      </c>
      <c r="M19177" t="s">
        <v>39</v>
      </c>
    </row>
    <row r="19178" spans="1:13" x14ac:dyDescent="0.3">
      <c r="A19178" t="s">
        <v>8552</v>
      </c>
      <c r="C19178" t="s">
        <v>24414</v>
      </c>
      <c r="D19178">
        <v>71</v>
      </c>
      <c r="E19178" s="1">
        <v>11686692</v>
      </c>
      <c r="G19178" t="s">
        <v>34</v>
      </c>
      <c r="H19178" t="s">
        <v>24413</v>
      </c>
      <c r="I19178" t="s">
        <v>397</v>
      </c>
      <c r="J19178" t="s">
        <v>119</v>
      </c>
      <c r="K19178" t="s">
        <v>24</v>
      </c>
      <c r="L19178" t="s">
        <v>44</v>
      </c>
      <c r="M19178" t="s">
        <v>39</v>
      </c>
    </row>
    <row r="19179" spans="1:13" x14ac:dyDescent="0.3">
      <c r="A19179" t="s">
        <v>8552</v>
      </c>
      <c r="C19179" t="s">
        <v>25016</v>
      </c>
      <c r="D19179">
        <v>140</v>
      </c>
      <c r="E19179" s="1">
        <v>40061555</v>
      </c>
      <c r="G19179" t="s">
        <v>13</v>
      </c>
      <c r="H19179" t="s">
        <v>25020</v>
      </c>
      <c r="I19179" t="s">
        <v>397</v>
      </c>
      <c r="J19179" t="s">
        <v>119</v>
      </c>
      <c r="K19179" t="s">
        <v>24</v>
      </c>
      <c r="L19179" t="s">
        <v>44</v>
      </c>
      <c r="M19179" t="s">
        <v>18</v>
      </c>
    </row>
    <row r="19180" spans="1:13" x14ac:dyDescent="0.3">
      <c r="A19180" t="s">
        <v>8552</v>
      </c>
      <c r="C19180" t="s">
        <v>25248</v>
      </c>
      <c r="D19180">
        <v>61</v>
      </c>
      <c r="E19180" s="1">
        <v>42558887</v>
      </c>
      <c r="G19180" t="s">
        <v>13</v>
      </c>
      <c r="H19180" t="s">
        <v>25250</v>
      </c>
      <c r="I19180" t="s">
        <v>397</v>
      </c>
      <c r="J19180" t="s">
        <v>119</v>
      </c>
      <c r="K19180" t="s">
        <v>24</v>
      </c>
      <c r="L19180" t="s">
        <v>170</v>
      </c>
      <c r="M19180" t="s">
        <v>66</v>
      </c>
    </row>
    <row r="19181" spans="1:13" x14ac:dyDescent="0.3">
      <c r="A19181" t="s">
        <v>8552</v>
      </c>
      <c r="C19181" t="s">
        <v>25301</v>
      </c>
      <c r="D19181">
        <v>60</v>
      </c>
      <c r="E19181" s="1">
        <v>5000000</v>
      </c>
      <c r="G19181" t="s">
        <v>13</v>
      </c>
      <c r="H19181" t="s">
        <v>25324</v>
      </c>
      <c r="I19181" t="s">
        <v>397</v>
      </c>
      <c r="J19181" t="s">
        <v>119</v>
      </c>
      <c r="K19181" t="s">
        <v>24</v>
      </c>
      <c r="L19181" t="s">
        <v>17</v>
      </c>
      <c r="M19181" t="s">
        <v>18</v>
      </c>
    </row>
    <row r="19182" spans="1:13" x14ac:dyDescent="0.3">
      <c r="A19182" t="s">
        <v>8552</v>
      </c>
      <c r="C19182" t="s">
        <v>25056</v>
      </c>
      <c r="D19182">
        <v>12</v>
      </c>
      <c r="E19182" s="1">
        <v>807080</v>
      </c>
      <c r="G19182" t="s">
        <v>13</v>
      </c>
      <c r="H19182" t="s">
        <v>25082</v>
      </c>
      <c r="I19182" t="s">
        <v>397</v>
      </c>
      <c r="J19182" t="s">
        <v>119</v>
      </c>
      <c r="K19182" t="s">
        <v>24</v>
      </c>
      <c r="L19182" t="s">
        <v>17</v>
      </c>
      <c r="M19182" t="s">
        <v>18</v>
      </c>
    </row>
    <row r="19183" spans="1:13" x14ac:dyDescent="0.3">
      <c r="A19183" t="s">
        <v>8552</v>
      </c>
      <c r="C19183" t="s">
        <v>24984</v>
      </c>
      <c r="D19183">
        <v>12</v>
      </c>
      <c r="E19183" s="1">
        <v>1429611</v>
      </c>
      <c r="G19183" t="s">
        <v>13</v>
      </c>
      <c r="H19183" t="s">
        <v>24995</v>
      </c>
      <c r="I19183" t="s">
        <v>397</v>
      </c>
      <c r="J19183" t="s">
        <v>119</v>
      </c>
      <c r="K19183" t="s">
        <v>24</v>
      </c>
      <c r="L19183" t="s">
        <v>17</v>
      </c>
      <c r="M19183" t="s">
        <v>66</v>
      </c>
    </row>
    <row r="19184" spans="1:13" x14ac:dyDescent="0.3">
      <c r="A19184" t="s">
        <v>8552</v>
      </c>
      <c r="C19184" t="s">
        <v>20950</v>
      </c>
      <c r="D19184">
        <v>48</v>
      </c>
      <c r="E19184" s="1">
        <v>7245200</v>
      </c>
      <c r="G19184" t="s">
        <v>34</v>
      </c>
      <c r="H19184" t="s">
        <v>20951</v>
      </c>
      <c r="I19184" t="s">
        <v>397</v>
      </c>
      <c r="J19184" t="s">
        <v>119</v>
      </c>
      <c r="K19184" t="s">
        <v>24</v>
      </c>
      <c r="L19184" t="s">
        <v>44</v>
      </c>
      <c r="M19184" t="s">
        <v>39</v>
      </c>
    </row>
    <row r="19185" spans="1:13" x14ac:dyDescent="0.3">
      <c r="A19185" t="s">
        <v>8552</v>
      </c>
      <c r="C19185" t="s">
        <v>20950</v>
      </c>
      <c r="D19185">
        <v>24</v>
      </c>
      <c r="E19185" s="1">
        <v>946907</v>
      </c>
      <c r="G19185" t="s">
        <v>13</v>
      </c>
      <c r="H19185" t="s">
        <v>20959</v>
      </c>
      <c r="I19185" t="s">
        <v>397</v>
      </c>
      <c r="J19185" t="s">
        <v>119</v>
      </c>
      <c r="K19185" t="s">
        <v>24</v>
      </c>
      <c r="L19185" t="s">
        <v>133</v>
      </c>
      <c r="M19185" t="s">
        <v>101</v>
      </c>
    </row>
    <row r="19186" spans="1:13" x14ac:dyDescent="0.3">
      <c r="A19186" t="s">
        <v>841</v>
      </c>
      <c r="C19186" t="s">
        <v>1558</v>
      </c>
      <c r="D19186">
        <v>37</v>
      </c>
      <c r="E19186" s="1">
        <v>600000</v>
      </c>
      <c r="G19186" t="s">
        <v>13</v>
      </c>
      <c r="H19186" t="s">
        <v>1557</v>
      </c>
      <c r="I19186" t="s">
        <v>297</v>
      </c>
      <c r="K19186" t="s">
        <v>273</v>
      </c>
      <c r="L19186" t="s">
        <v>44</v>
      </c>
      <c r="M19186" t="s">
        <v>31</v>
      </c>
    </row>
    <row r="19187" spans="1:13" x14ac:dyDescent="0.3">
      <c r="A19187" t="s">
        <v>841</v>
      </c>
      <c r="C19187" t="s">
        <v>783</v>
      </c>
      <c r="D19187">
        <v>36</v>
      </c>
      <c r="E19187" s="1">
        <v>640000</v>
      </c>
      <c r="G19187" t="s">
        <v>69</v>
      </c>
      <c r="H19187" t="s">
        <v>842</v>
      </c>
      <c r="I19187" t="s">
        <v>297</v>
      </c>
      <c r="K19187" t="s">
        <v>273</v>
      </c>
      <c r="L19187" t="s">
        <v>44</v>
      </c>
      <c r="M19187" t="s">
        <v>39</v>
      </c>
    </row>
    <row r="19188" spans="1:13" x14ac:dyDescent="0.3">
      <c r="A19188" t="s">
        <v>841</v>
      </c>
      <c r="C19188" t="s">
        <v>28715</v>
      </c>
      <c r="D19188">
        <v>48</v>
      </c>
      <c r="E19188" s="1">
        <v>2400000</v>
      </c>
      <c r="G19188" t="s">
        <v>69</v>
      </c>
      <c r="H19188" t="s">
        <v>28803</v>
      </c>
      <c r="I19188" t="s">
        <v>297</v>
      </c>
      <c r="K19188" t="s">
        <v>273</v>
      </c>
      <c r="L19188" t="s">
        <v>44</v>
      </c>
      <c r="M19188" t="s">
        <v>39</v>
      </c>
    </row>
    <row r="19189" spans="1:13" x14ac:dyDescent="0.3">
      <c r="A19189" t="s">
        <v>841</v>
      </c>
      <c r="C19189" t="s">
        <v>28715</v>
      </c>
      <c r="D19189">
        <v>22</v>
      </c>
      <c r="E19189" s="1">
        <v>150000</v>
      </c>
      <c r="G19189" t="s">
        <v>69</v>
      </c>
      <c r="H19189" t="s">
        <v>28881</v>
      </c>
      <c r="I19189" t="s">
        <v>297</v>
      </c>
      <c r="K19189" t="s">
        <v>273</v>
      </c>
      <c r="L19189" t="s">
        <v>44</v>
      </c>
      <c r="M19189" t="s">
        <v>39</v>
      </c>
    </row>
    <row r="19190" spans="1:13" x14ac:dyDescent="0.3">
      <c r="A19190" t="s">
        <v>841</v>
      </c>
      <c r="C19190" t="s">
        <v>28715</v>
      </c>
      <c r="D19190">
        <v>19</v>
      </c>
      <c r="E19190" s="1">
        <v>300000</v>
      </c>
      <c r="G19190" t="s">
        <v>69</v>
      </c>
      <c r="H19190" t="s">
        <v>28882</v>
      </c>
      <c r="I19190" t="s">
        <v>297</v>
      </c>
      <c r="K19190" t="s">
        <v>273</v>
      </c>
      <c r="L19190" t="s">
        <v>44</v>
      </c>
      <c r="M19190" t="s">
        <v>39</v>
      </c>
    </row>
    <row r="19191" spans="1:13" x14ac:dyDescent="0.3">
      <c r="A19191" t="s">
        <v>841</v>
      </c>
      <c r="C19191" t="s">
        <v>30851</v>
      </c>
      <c r="D19191">
        <v>48</v>
      </c>
      <c r="E19191" s="1">
        <v>1370000</v>
      </c>
      <c r="G19191" t="s">
        <v>13</v>
      </c>
      <c r="H19191" t="s">
        <v>31003</v>
      </c>
      <c r="I19191" t="s">
        <v>297</v>
      </c>
      <c r="K19191" t="s">
        <v>273</v>
      </c>
      <c r="L19191" t="s">
        <v>170</v>
      </c>
      <c r="M19191" t="s">
        <v>66</v>
      </c>
    </row>
    <row r="19192" spans="1:13" x14ac:dyDescent="0.3">
      <c r="A19192" t="s">
        <v>841</v>
      </c>
      <c r="C19192" t="s">
        <v>15737</v>
      </c>
      <c r="D19192">
        <v>71</v>
      </c>
      <c r="E19192" s="1">
        <v>2365090</v>
      </c>
      <c r="G19192" t="s">
        <v>13</v>
      </c>
      <c r="H19192" t="s">
        <v>15868</v>
      </c>
      <c r="I19192" t="s">
        <v>297</v>
      </c>
      <c r="K19192" t="s">
        <v>273</v>
      </c>
      <c r="L19192" t="s">
        <v>44</v>
      </c>
      <c r="M19192" t="s">
        <v>31</v>
      </c>
    </row>
    <row r="19193" spans="1:13" x14ac:dyDescent="0.3">
      <c r="A19193" t="s">
        <v>7664</v>
      </c>
      <c r="C19193" t="s">
        <v>17339</v>
      </c>
      <c r="D19193">
        <v>22</v>
      </c>
      <c r="E19193" s="1">
        <v>1103755</v>
      </c>
      <c r="G19193" t="s">
        <v>13</v>
      </c>
      <c r="H19193" t="s">
        <v>17388</v>
      </c>
      <c r="I19193" t="s">
        <v>156</v>
      </c>
      <c r="J19193" t="s">
        <v>22</v>
      </c>
      <c r="K19193" t="s">
        <v>24</v>
      </c>
      <c r="L19193" t="s">
        <v>17</v>
      </c>
      <c r="M19193" t="s">
        <v>10078</v>
      </c>
    </row>
    <row r="19194" spans="1:13" x14ac:dyDescent="0.3">
      <c r="A19194" t="s">
        <v>7664</v>
      </c>
      <c r="C19194" t="s">
        <v>16755</v>
      </c>
      <c r="D19194">
        <v>8</v>
      </c>
      <c r="E19194" s="1">
        <v>1262879</v>
      </c>
      <c r="G19194" t="s">
        <v>34</v>
      </c>
      <c r="H19194" t="s">
        <v>16962</v>
      </c>
      <c r="I19194" t="s">
        <v>156</v>
      </c>
      <c r="J19194" t="s">
        <v>22</v>
      </c>
      <c r="K19194" t="s">
        <v>24</v>
      </c>
      <c r="L19194" t="s">
        <v>17</v>
      </c>
      <c r="M19194" t="s">
        <v>75</v>
      </c>
    </row>
    <row r="19195" spans="1:13" x14ac:dyDescent="0.3">
      <c r="A19195" t="s">
        <v>7664</v>
      </c>
      <c r="C19195" t="s">
        <v>16755</v>
      </c>
      <c r="D19195">
        <v>50</v>
      </c>
      <c r="E19195" s="1">
        <v>951491</v>
      </c>
      <c r="G19195" t="s">
        <v>13</v>
      </c>
      <c r="H19195" t="s">
        <v>17074</v>
      </c>
      <c r="I19195" t="s">
        <v>156</v>
      </c>
      <c r="J19195" t="s">
        <v>22</v>
      </c>
      <c r="K19195" t="s">
        <v>24</v>
      </c>
      <c r="L19195" t="s">
        <v>17</v>
      </c>
      <c r="M19195" t="s">
        <v>18</v>
      </c>
    </row>
    <row r="19196" spans="1:13" x14ac:dyDescent="0.3">
      <c r="A19196" t="s">
        <v>7664</v>
      </c>
      <c r="C19196" t="s">
        <v>16236</v>
      </c>
      <c r="D19196">
        <v>5</v>
      </c>
      <c r="E19196" s="1">
        <v>85410</v>
      </c>
      <c r="G19196" t="s">
        <v>13</v>
      </c>
      <c r="H19196" t="s">
        <v>16259</v>
      </c>
      <c r="I19196" t="s">
        <v>156</v>
      </c>
      <c r="J19196" t="s">
        <v>22</v>
      </c>
      <c r="K19196" t="s">
        <v>24</v>
      </c>
      <c r="L19196" t="s">
        <v>17</v>
      </c>
      <c r="M19196" t="s">
        <v>18</v>
      </c>
    </row>
    <row r="19197" spans="1:13" x14ac:dyDescent="0.3">
      <c r="A19197" t="s">
        <v>7664</v>
      </c>
      <c r="C19197" t="s">
        <v>12314</v>
      </c>
      <c r="D19197">
        <v>25</v>
      </c>
      <c r="E19197" s="1">
        <v>257314</v>
      </c>
      <c r="G19197" t="s">
        <v>13</v>
      </c>
      <c r="H19197" t="s">
        <v>12540</v>
      </c>
      <c r="I19197" t="s">
        <v>156</v>
      </c>
      <c r="J19197" t="s">
        <v>22</v>
      </c>
      <c r="K19197" t="s">
        <v>24</v>
      </c>
      <c r="L19197" t="s">
        <v>17</v>
      </c>
      <c r="M19197" t="s">
        <v>450</v>
      </c>
    </row>
    <row r="19198" spans="1:13" x14ac:dyDescent="0.3">
      <c r="A19198" t="s">
        <v>7664</v>
      </c>
      <c r="C19198" t="s">
        <v>11813</v>
      </c>
      <c r="D19198">
        <v>62</v>
      </c>
      <c r="E19198" s="1">
        <v>2400538</v>
      </c>
      <c r="G19198" t="s">
        <v>13</v>
      </c>
      <c r="H19198" t="s">
        <v>11858</v>
      </c>
      <c r="I19198" t="s">
        <v>156</v>
      </c>
      <c r="J19198" t="s">
        <v>22</v>
      </c>
      <c r="K19198" t="s">
        <v>24</v>
      </c>
      <c r="L19198" t="s">
        <v>17</v>
      </c>
      <c r="M19198" t="s">
        <v>18</v>
      </c>
    </row>
    <row r="19199" spans="1:13" x14ac:dyDescent="0.3">
      <c r="A19199" t="s">
        <v>7664</v>
      </c>
      <c r="C19199" t="s">
        <v>12673</v>
      </c>
      <c r="D19199">
        <v>67</v>
      </c>
      <c r="E19199" s="1">
        <v>42975154</v>
      </c>
      <c r="G19199" t="s">
        <v>13</v>
      </c>
      <c r="H19199" t="s">
        <v>12704</v>
      </c>
      <c r="I19199" t="s">
        <v>156</v>
      </c>
      <c r="J19199" t="s">
        <v>22</v>
      </c>
      <c r="K19199" t="s">
        <v>24</v>
      </c>
      <c r="L19199" t="s">
        <v>17</v>
      </c>
      <c r="M19199" t="s">
        <v>18</v>
      </c>
    </row>
    <row r="19200" spans="1:13" x14ac:dyDescent="0.3">
      <c r="A19200" t="s">
        <v>7664</v>
      </c>
      <c r="C19200" t="s">
        <v>12673</v>
      </c>
      <c r="D19200">
        <v>41</v>
      </c>
      <c r="E19200" s="1">
        <v>3158814</v>
      </c>
      <c r="G19200" t="s">
        <v>13</v>
      </c>
      <c r="H19200" t="s">
        <v>12799</v>
      </c>
      <c r="I19200" t="s">
        <v>156</v>
      </c>
      <c r="J19200" t="s">
        <v>22</v>
      </c>
      <c r="K19200" t="s">
        <v>24</v>
      </c>
      <c r="L19200" t="s">
        <v>17</v>
      </c>
      <c r="M19200" t="s">
        <v>207</v>
      </c>
    </row>
    <row r="19201" spans="1:13" x14ac:dyDescent="0.3">
      <c r="A19201" t="s">
        <v>7664</v>
      </c>
      <c r="C19201" t="s">
        <v>11317</v>
      </c>
      <c r="D19201">
        <v>37</v>
      </c>
      <c r="E19201" s="1">
        <v>1836449</v>
      </c>
      <c r="G19201" t="s">
        <v>13</v>
      </c>
      <c r="H19201" t="s">
        <v>11416</v>
      </c>
      <c r="I19201" t="s">
        <v>156</v>
      </c>
      <c r="J19201" t="s">
        <v>22</v>
      </c>
      <c r="K19201" t="s">
        <v>24</v>
      </c>
      <c r="L19201" t="s">
        <v>17</v>
      </c>
      <c r="M19201" t="s">
        <v>82</v>
      </c>
    </row>
    <row r="19202" spans="1:13" x14ac:dyDescent="0.3">
      <c r="A19202" t="s">
        <v>7664</v>
      </c>
      <c r="C19202" t="s">
        <v>10589</v>
      </c>
      <c r="D19202">
        <v>8</v>
      </c>
      <c r="E19202" s="1">
        <v>77256</v>
      </c>
      <c r="G19202" t="s">
        <v>13</v>
      </c>
      <c r="H19202" t="s">
        <v>10770</v>
      </c>
      <c r="I19202" t="s">
        <v>156</v>
      </c>
      <c r="J19202" t="s">
        <v>22</v>
      </c>
      <c r="K19202" t="s">
        <v>24</v>
      </c>
      <c r="L19202" t="s">
        <v>17</v>
      </c>
      <c r="M19202" t="s">
        <v>18</v>
      </c>
    </row>
    <row r="19203" spans="1:13" x14ac:dyDescent="0.3">
      <c r="A19203" t="s">
        <v>7664</v>
      </c>
      <c r="C19203" t="s">
        <v>9547</v>
      </c>
      <c r="D19203">
        <v>51</v>
      </c>
      <c r="E19203" s="1">
        <v>1502565</v>
      </c>
      <c r="G19203" t="s">
        <v>13</v>
      </c>
      <c r="H19203" t="s">
        <v>9762</v>
      </c>
      <c r="I19203" t="s">
        <v>156</v>
      </c>
      <c r="J19203" t="s">
        <v>22</v>
      </c>
      <c r="K19203" t="s">
        <v>24</v>
      </c>
      <c r="L19203" t="s">
        <v>17</v>
      </c>
      <c r="M19203" t="s">
        <v>207</v>
      </c>
    </row>
    <row r="19204" spans="1:13" x14ac:dyDescent="0.3">
      <c r="A19204" t="s">
        <v>7664</v>
      </c>
      <c r="C19204" t="s">
        <v>9547</v>
      </c>
      <c r="D19204">
        <v>63</v>
      </c>
      <c r="E19204" s="1">
        <v>8000000</v>
      </c>
      <c r="G19204" t="s">
        <v>13</v>
      </c>
      <c r="H19204" t="s">
        <v>9989</v>
      </c>
      <c r="I19204" t="s">
        <v>156</v>
      </c>
      <c r="J19204" t="s">
        <v>22</v>
      </c>
      <c r="K19204" t="s">
        <v>24</v>
      </c>
      <c r="L19204" t="s">
        <v>17</v>
      </c>
      <c r="M19204" t="s">
        <v>4753</v>
      </c>
    </row>
    <row r="19205" spans="1:13" x14ac:dyDescent="0.3">
      <c r="A19205" t="s">
        <v>7664</v>
      </c>
      <c r="C19205" t="s">
        <v>9547</v>
      </c>
      <c r="D19205">
        <v>74</v>
      </c>
      <c r="E19205" s="1">
        <v>3792049</v>
      </c>
      <c r="G19205" t="s">
        <v>13</v>
      </c>
      <c r="H19205" t="s">
        <v>9991</v>
      </c>
      <c r="I19205" t="s">
        <v>156</v>
      </c>
      <c r="J19205" t="s">
        <v>22</v>
      </c>
      <c r="K19205" t="s">
        <v>24</v>
      </c>
      <c r="L19205" t="s">
        <v>17</v>
      </c>
      <c r="M19205" t="s">
        <v>207</v>
      </c>
    </row>
    <row r="19206" spans="1:13" x14ac:dyDescent="0.3">
      <c r="A19206" t="s">
        <v>7664</v>
      </c>
      <c r="C19206" t="s">
        <v>9396</v>
      </c>
      <c r="D19206">
        <v>25</v>
      </c>
      <c r="E19206" s="1">
        <v>198725</v>
      </c>
      <c r="G19206" t="s">
        <v>13</v>
      </c>
      <c r="H19206" t="s">
        <v>9424</v>
      </c>
      <c r="I19206" t="s">
        <v>156</v>
      </c>
      <c r="J19206" t="s">
        <v>22</v>
      </c>
      <c r="K19206" t="s">
        <v>24</v>
      </c>
      <c r="L19206" t="s">
        <v>17</v>
      </c>
      <c r="M19206" t="s">
        <v>105</v>
      </c>
    </row>
    <row r="19207" spans="1:13" x14ac:dyDescent="0.3">
      <c r="A19207" t="s">
        <v>7664</v>
      </c>
      <c r="C19207" t="s">
        <v>10471</v>
      </c>
      <c r="D19207">
        <v>4</v>
      </c>
      <c r="E19207" s="1">
        <v>155039</v>
      </c>
      <c r="G19207" t="s">
        <v>13</v>
      </c>
      <c r="H19207" t="s">
        <v>10568</v>
      </c>
      <c r="I19207" t="s">
        <v>156</v>
      </c>
      <c r="J19207" t="s">
        <v>22</v>
      </c>
      <c r="K19207" t="s">
        <v>24</v>
      </c>
      <c r="L19207" t="s">
        <v>17</v>
      </c>
      <c r="M19207" t="s">
        <v>82</v>
      </c>
    </row>
    <row r="19208" spans="1:13" x14ac:dyDescent="0.3">
      <c r="A19208" t="s">
        <v>7664</v>
      </c>
      <c r="C19208" t="s">
        <v>11197</v>
      </c>
      <c r="D19208">
        <v>62</v>
      </c>
      <c r="E19208" s="1">
        <v>14513318</v>
      </c>
      <c r="G19208" t="s">
        <v>13</v>
      </c>
      <c r="H19208" t="s">
        <v>11252</v>
      </c>
      <c r="I19208" t="s">
        <v>156</v>
      </c>
      <c r="J19208" t="s">
        <v>22</v>
      </c>
      <c r="K19208" t="s">
        <v>24</v>
      </c>
      <c r="L19208" t="s">
        <v>17</v>
      </c>
      <c r="M19208" t="s">
        <v>18</v>
      </c>
    </row>
    <row r="19209" spans="1:13" x14ac:dyDescent="0.3">
      <c r="A19209" t="s">
        <v>7664</v>
      </c>
      <c r="C19209" t="s">
        <v>8196</v>
      </c>
      <c r="D19209">
        <v>74</v>
      </c>
      <c r="E19209" s="1">
        <v>35094270</v>
      </c>
      <c r="G19209" t="s">
        <v>13</v>
      </c>
      <c r="H19209" t="s">
        <v>8259</v>
      </c>
      <c r="I19209" t="s">
        <v>156</v>
      </c>
      <c r="J19209" t="s">
        <v>22</v>
      </c>
      <c r="K19209" t="s">
        <v>24</v>
      </c>
      <c r="L19209" t="s">
        <v>17</v>
      </c>
      <c r="M19209" t="s">
        <v>82</v>
      </c>
    </row>
    <row r="19210" spans="1:13" x14ac:dyDescent="0.3">
      <c r="A19210" t="s">
        <v>7664</v>
      </c>
      <c r="C19210" t="s">
        <v>7634</v>
      </c>
      <c r="D19210">
        <v>50</v>
      </c>
      <c r="E19210" s="1">
        <v>983856</v>
      </c>
      <c r="G19210" t="s">
        <v>13</v>
      </c>
      <c r="H19210" t="s">
        <v>7665</v>
      </c>
      <c r="I19210" t="s">
        <v>156</v>
      </c>
      <c r="J19210" t="s">
        <v>22</v>
      </c>
      <c r="K19210" t="s">
        <v>24</v>
      </c>
      <c r="L19210" t="s">
        <v>170</v>
      </c>
      <c r="M19210" t="s">
        <v>18</v>
      </c>
    </row>
    <row r="19211" spans="1:13" x14ac:dyDescent="0.3">
      <c r="A19211" t="s">
        <v>7664</v>
      </c>
      <c r="C19211" t="s">
        <v>35176</v>
      </c>
      <c r="D19211">
        <v>37</v>
      </c>
      <c r="E19211" s="1">
        <v>1782978</v>
      </c>
      <c r="G19211" t="s">
        <v>13</v>
      </c>
      <c r="H19211" t="s">
        <v>35188</v>
      </c>
      <c r="I19211" t="s">
        <v>156</v>
      </c>
      <c r="J19211" t="s">
        <v>22</v>
      </c>
      <c r="K19211" t="s">
        <v>24</v>
      </c>
      <c r="L19211" t="s">
        <v>17</v>
      </c>
      <c r="M19211" t="s">
        <v>82</v>
      </c>
    </row>
    <row r="19212" spans="1:13" x14ac:dyDescent="0.3">
      <c r="A19212" t="s">
        <v>7664</v>
      </c>
      <c r="C19212" t="s">
        <v>34736</v>
      </c>
      <c r="D19212">
        <v>79</v>
      </c>
      <c r="E19212" s="1">
        <v>19168601</v>
      </c>
      <c r="G19212" t="s">
        <v>13</v>
      </c>
      <c r="H19212" t="s">
        <v>34981</v>
      </c>
      <c r="I19212" t="s">
        <v>156</v>
      </c>
      <c r="J19212" t="s">
        <v>22</v>
      </c>
      <c r="K19212" t="s">
        <v>24</v>
      </c>
      <c r="L19212" t="s">
        <v>17</v>
      </c>
      <c r="M19212" t="s">
        <v>18</v>
      </c>
    </row>
    <row r="19213" spans="1:13" x14ac:dyDescent="0.3">
      <c r="A19213" t="s">
        <v>7664</v>
      </c>
      <c r="C19213" t="s">
        <v>33755</v>
      </c>
      <c r="D19213">
        <v>15</v>
      </c>
      <c r="E19213" s="1">
        <v>989356</v>
      </c>
      <c r="G19213" t="s">
        <v>13</v>
      </c>
      <c r="H19213" t="s">
        <v>33810</v>
      </c>
      <c r="I19213" t="s">
        <v>156</v>
      </c>
      <c r="J19213" t="s">
        <v>22</v>
      </c>
      <c r="K19213" t="s">
        <v>24</v>
      </c>
      <c r="L19213" t="s">
        <v>17</v>
      </c>
      <c r="M19213" t="s">
        <v>18</v>
      </c>
    </row>
    <row r="19214" spans="1:13" x14ac:dyDescent="0.3">
      <c r="A19214" t="s">
        <v>7664</v>
      </c>
      <c r="C19214" t="s">
        <v>37047</v>
      </c>
      <c r="D19214">
        <v>84</v>
      </c>
      <c r="E19214" s="1">
        <v>18638055</v>
      </c>
      <c r="G19214" t="s">
        <v>13</v>
      </c>
      <c r="H19214" t="s">
        <v>37249</v>
      </c>
      <c r="I19214" t="s">
        <v>156</v>
      </c>
      <c r="J19214" t="s">
        <v>22</v>
      </c>
      <c r="K19214" t="s">
        <v>24</v>
      </c>
      <c r="L19214" t="s">
        <v>17</v>
      </c>
      <c r="M19214" t="s">
        <v>18</v>
      </c>
    </row>
    <row r="19215" spans="1:13" x14ac:dyDescent="0.3">
      <c r="A19215" t="s">
        <v>7664</v>
      </c>
      <c r="C19215" t="s">
        <v>38095</v>
      </c>
      <c r="D19215">
        <v>88</v>
      </c>
      <c r="E19215" s="1">
        <v>38750000</v>
      </c>
      <c r="G19215" t="s">
        <v>13</v>
      </c>
      <c r="H19215" t="s">
        <v>38105</v>
      </c>
      <c r="I19215" t="s">
        <v>156</v>
      </c>
      <c r="J19215" t="s">
        <v>22</v>
      </c>
      <c r="K19215" t="s">
        <v>24</v>
      </c>
      <c r="L19215" t="s">
        <v>17</v>
      </c>
      <c r="M19215" t="s">
        <v>82</v>
      </c>
    </row>
    <row r="19216" spans="1:13" x14ac:dyDescent="0.3">
      <c r="A19216" t="s">
        <v>7664</v>
      </c>
      <c r="C19216" t="s">
        <v>38015</v>
      </c>
      <c r="D19216">
        <v>101</v>
      </c>
      <c r="E19216" s="1">
        <v>50000000</v>
      </c>
      <c r="G19216" t="s">
        <v>13</v>
      </c>
      <c r="H19216" t="s">
        <v>38016</v>
      </c>
      <c r="I19216" t="s">
        <v>156</v>
      </c>
      <c r="J19216" t="s">
        <v>22</v>
      </c>
      <c r="K19216" t="s">
        <v>24</v>
      </c>
      <c r="L19216" t="s">
        <v>170</v>
      </c>
      <c r="M19216" t="s">
        <v>18</v>
      </c>
    </row>
    <row r="19217" spans="1:13" x14ac:dyDescent="0.3">
      <c r="A19217" t="s">
        <v>7664</v>
      </c>
      <c r="C19217" t="s">
        <v>17871</v>
      </c>
      <c r="D19217">
        <v>14</v>
      </c>
      <c r="E19217" s="1">
        <v>2182670</v>
      </c>
      <c r="G19217" t="s">
        <v>13</v>
      </c>
      <c r="H19217" t="s">
        <v>17876</v>
      </c>
      <c r="I19217" t="s">
        <v>156</v>
      </c>
      <c r="J19217" t="s">
        <v>22</v>
      </c>
      <c r="K19217" t="s">
        <v>24</v>
      </c>
      <c r="L19217" t="s">
        <v>44</v>
      </c>
      <c r="M19217" t="s">
        <v>82</v>
      </c>
    </row>
    <row r="19218" spans="1:13" x14ac:dyDescent="0.3">
      <c r="A19218" t="s">
        <v>7664</v>
      </c>
      <c r="C19218" t="s">
        <v>17710</v>
      </c>
      <c r="D19218">
        <v>109</v>
      </c>
      <c r="E19218" s="1">
        <v>18957824</v>
      </c>
      <c r="G19218" t="s">
        <v>13</v>
      </c>
      <c r="H19218" t="s">
        <v>17741</v>
      </c>
      <c r="I19218" t="s">
        <v>156</v>
      </c>
      <c r="J19218" t="s">
        <v>22</v>
      </c>
      <c r="K19218" t="s">
        <v>24</v>
      </c>
      <c r="L19218" t="s">
        <v>44</v>
      </c>
      <c r="M19218" t="s">
        <v>18</v>
      </c>
    </row>
    <row r="19219" spans="1:13" x14ac:dyDescent="0.3">
      <c r="A19219" t="s">
        <v>7664</v>
      </c>
      <c r="C19219" t="s">
        <v>18238</v>
      </c>
      <c r="D19219">
        <v>116</v>
      </c>
      <c r="E19219" s="1">
        <v>74977453</v>
      </c>
      <c r="G19219" t="s">
        <v>13</v>
      </c>
      <c r="H19219" t="s">
        <v>18243</v>
      </c>
      <c r="I19219" t="s">
        <v>156</v>
      </c>
      <c r="J19219" t="s">
        <v>22</v>
      </c>
      <c r="K19219" t="s">
        <v>24</v>
      </c>
      <c r="L19219" t="s">
        <v>17</v>
      </c>
      <c r="M19219" t="s">
        <v>82</v>
      </c>
    </row>
    <row r="19220" spans="1:13" x14ac:dyDescent="0.3">
      <c r="A19220" t="s">
        <v>21223</v>
      </c>
      <c r="C19220" t="s">
        <v>21173</v>
      </c>
      <c r="D19220">
        <v>36</v>
      </c>
      <c r="E19220" s="1">
        <v>2205421</v>
      </c>
      <c r="G19220" t="s">
        <v>13</v>
      </c>
      <c r="H19220" t="s">
        <v>21224</v>
      </c>
      <c r="I19220" t="s">
        <v>2901</v>
      </c>
      <c r="J19220" t="s">
        <v>86</v>
      </c>
      <c r="K19220" t="s">
        <v>24</v>
      </c>
      <c r="L19220" t="s">
        <v>17</v>
      </c>
      <c r="M19220" t="s">
        <v>207</v>
      </c>
    </row>
    <row r="19221" spans="1:13" x14ac:dyDescent="0.3">
      <c r="A19221" t="s">
        <v>88</v>
      </c>
      <c r="C19221" t="s">
        <v>2957</v>
      </c>
      <c r="D19221">
        <v>35</v>
      </c>
      <c r="E19221" s="1">
        <v>1804350</v>
      </c>
      <c r="G19221" t="s">
        <v>69</v>
      </c>
      <c r="H19221" t="s">
        <v>3426</v>
      </c>
      <c r="I19221" t="s">
        <v>90</v>
      </c>
      <c r="J19221" t="s">
        <v>86</v>
      </c>
      <c r="K19221" t="s">
        <v>24</v>
      </c>
      <c r="L19221" t="s">
        <v>38</v>
      </c>
      <c r="M19221" t="s">
        <v>39</v>
      </c>
    </row>
    <row r="19222" spans="1:13" x14ac:dyDescent="0.3">
      <c r="A19222" t="s">
        <v>88</v>
      </c>
      <c r="C19222" t="s">
        <v>1275</v>
      </c>
      <c r="D19222">
        <v>10</v>
      </c>
      <c r="E19222" s="1">
        <v>100000</v>
      </c>
      <c r="G19222" t="s">
        <v>34</v>
      </c>
      <c r="H19222" t="s">
        <v>1554</v>
      </c>
      <c r="I19222" t="s">
        <v>90</v>
      </c>
      <c r="J19222" t="s">
        <v>86</v>
      </c>
      <c r="K19222" t="s">
        <v>24</v>
      </c>
      <c r="L19222" t="s">
        <v>44</v>
      </c>
      <c r="M19222" t="s">
        <v>202</v>
      </c>
    </row>
    <row r="19223" spans="1:13" x14ac:dyDescent="0.3">
      <c r="A19223" t="s">
        <v>88</v>
      </c>
      <c r="C19223" t="s">
        <v>979</v>
      </c>
      <c r="D19223">
        <v>39</v>
      </c>
      <c r="E19223" s="1">
        <v>189900</v>
      </c>
      <c r="G19223" t="s">
        <v>34</v>
      </c>
      <c r="H19223" t="s">
        <v>1013</v>
      </c>
      <c r="I19223" t="s">
        <v>90</v>
      </c>
      <c r="J19223" t="s">
        <v>86</v>
      </c>
      <c r="K19223" t="s">
        <v>24</v>
      </c>
      <c r="L19223" t="s">
        <v>38</v>
      </c>
      <c r="M19223" t="s">
        <v>39</v>
      </c>
    </row>
    <row r="19224" spans="1:13" x14ac:dyDescent="0.3">
      <c r="A19224" t="s">
        <v>88</v>
      </c>
      <c r="C19224" t="s">
        <v>979</v>
      </c>
      <c r="D19224">
        <v>6</v>
      </c>
      <c r="E19224" s="1">
        <v>104252</v>
      </c>
      <c r="G19224" t="s">
        <v>34</v>
      </c>
      <c r="H19224" t="s">
        <v>1113</v>
      </c>
      <c r="I19224" t="s">
        <v>90</v>
      </c>
      <c r="J19224" t="s">
        <v>86</v>
      </c>
      <c r="K19224" t="s">
        <v>24</v>
      </c>
      <c r="L19224" t="s">
        <v>38</v>
      </c>
      <c r="M19224" t="s">
        <v>87</v>
      </c>
    </row>
    <row r="19225" spans="1:13" x14ac:dyDescent="0.3">
      <c r="A19225" t="s">
        <v>88</v>
      </c>
      <c r="C19225" t="s">
        <v>14</v>
      </c>
      <c r="D19225">
        <v>11</v>
      </c>
      <c r="E19225" s="1">
        <v>600000</v>
      </c>
      <c r="G19225" t="s">
        <v>34</v>
      </c>
      <c r="H19225" t="s">
        <v>89</v>
      </c>
      <c r="I19225" t="s">
        <v>90</v>
      </c>
      <c r="J19225" t="s">
        <v>86</v>
      </c>
      <c r="K19225" t="s">
        <v>24</v>
      </c>
      <c r="L19225" t="s">
        <v>38</v>
      </c>
      <c r="M19225" t="s">
        <v>39</v>
      </c>
    </row>
    <row r="19226" spans="1:13" x14ac:dyDescent="0.3">
      <c r="A19226" t="s">
        <v>88</v>
      </c>
      <c r="C19226" t="s">
        <v>4395</v>
      </c>
      <c r="D19226">
        <v>48</v>
      </c>
      <c r="E19226" s="1">
        <v>14946956</v>
      </c>
      <c r="G19226" t="s">
        <v>34</v>
      </c>
      <c r="H19226" t="s">
        <v>4457</v>
      </c>
      <c r="I19226" t="s">
        <v>90</v>
      </c>
      <c r="J19226" t="s">
        <v>86</v>
      </c>
      <c r="K19226" t="s">
        <v>24</v>
      </c>
      <c r="L19226" t="s">
        <v>38</v>
      </c>
      <c r="M19226" t="s">
        <v>202</v>
      </c>
    </row>
    <row r="19227" spans="1:13" x14ac:dyDescent="0.3">
      <c r="A19227" t="s">
        <v>88</v>
      </c>
      <c r="C19227" t="s">
        <v>4681</v>
      </c>
      <c r="D19227">
        <v>49</v>
      </c>
      <c r="E19227" s="1">
        <v>12000000</v>
      </c>
      <c r="G19227" t="s">
        <v>34</v>
      </c>
      <c r="H19227" t="s">
        <v>4683</v>
      </c>
      <c r="I19227" t="s">
        <v>90</v>
      </c>
      <c r="J19227" t="s">
        <v>86</v>
      </c>
      <c r="K19227" t="s">
        <v>24</v>
      </c>
      <c r="L19227" t="s">
        <v>44</v>
      </c>
      <c r="M19227" t="s">
        <v>202</v>
      </c>
    </row>
    <row r="19228" spans="1:13" x14ac:dyDescent="0.3">
      <c r="A19228" t="s">
        <v>88</v>
      </c>
      <c r="C19228" t="s">
        <v>22837</v>
      </c>
      <c r="D19228">
        <v>48</v>
      </c>
      <c r="E19228" s="1">
        <v>8500000</v>
      </c>
      <c r="G19228" t="s">
        <v>34</v>
      </c>
      <c r="H19228" t="s">
        <v>23049</v>
      </c>
      <c r="I19228" t="s">
        <v>90</v>
      </c>
      <c r="J19228" t="s">
        <v>86</v>
      </c>
      <c r="K19228" t="s">
        <v>24</v>
      </c>
      <c r="L19228" t="s">
        <v>44</v>
      </c>
      <c r="M19228" t="s">
        <v>202</v>
      </c>
    </row>
    <row r="19229" spans="1:13" x14ac:dyDescent="0.3">
      <c r="A19229" t="s">
        <v>88</v>
      </c>
      <c r="C19229" t="s">
        <v>22837</v>
      </c>
      <c r="D19229">
        <v>67</v>
      </c>
      <c r="E19229" s="1">
        <v>16700000</v>
      </c>
      <c r="G19229" t="s">
        <v>34</v>
      </c>
      <c r="H19229" t="s">
        <v>23052</v>
      </c>
      <c r="I19229" t="s">
        <v>90</v>
      </c>
      <c r="J19229" t="s">
        <v>86</v>
      </c>
      <c r="K19229" t="s">
        <v>24</v>
      </c>
      <c r="L19229" t="s">
        <v>170</v>
      </c>
      <c r="M19229" t="s">
        <v>16770</v>
      </c>
    </row>
    <row r="19230" spans="1:13" x14ac:dyDescent="0.3">
      <c r="A19230" t="s">
        <v>88</v>
      </c>
      <c r="C19230" t="s">
        <v>21173</v>
      </c>
      <c r="D19230">
        <v>65</v>
      </c>
      <c r="E19230" s="1">
        <v>7110000</v>
      </c>
      <c r="G19230" t="s">
        <v>34</v>
      </c>
      <c r="H19230" t="s">
        <v>21354</v>
      </c>
      <c r="I19230" t="s">
        <v>90</v>
      </c>
      <c r="J19230" t="s">
        <v>86</v>
      </c>
      <c r="K19230" t="s">
        <v>24</v>
      </c>
      <c r="L19230" t="s">
        <v>170</v>
      </c>
      <c r="M19230" t="s">
        <v>202</v>
      </c>
    </row>
    <row r="19231" spans="1:13" x14ac:dyDescent="0.3">
      <c r="A19231" t="s">
        <v>88</v>
      </c>
      <c r="C19231" t="s">
        <v>21173</v>
      </c>
      <c r="D19231">
        <v>65</v>
      </c>
      <c r="E19231" s="1">
        <v>6275962</v>
      </c>
      <c r="G19231" t="s">
        <v>34</v>
      </c>
      <c r="H19231" t="s">
        <v>21409</v>
      </c>
      <c r="I19231" t="s">
        <v>90</v>
      </c>
      <c r="J19231" t="s">
        <v>86</v>
      </c>
      <c r="K19231" t="s">
        <v>24</v>
      </c>
      <c r="L19231" t="s">
        <v>170</v>
      </c>
      <c r="M19231" t="s">
        <v>3722</v>
      </c>
    </row>
    <row r="19232" spans="1:13" x14ac:dyDescent="0.3">
      <c r="A19232" t="s">
        <v>88</v>
      </c>
      <c r="C19232" t="s">
        <v>21173</v>
      </c>
      <c r="D19232">
        <v>25</v>
      </c>
      <c r="E19232" s="1">
        <v>300000</v>
      </c>
      <c r="G19232" t="s">
        <v>34</v>
      </c>
      <c r="H19232" t="s">
        <v>21437</v>
      </c>
      <c r="I19232" t="s">
        <v>90</v>
      </c>
      <c r="J19232" t="s">
        <v>86</v>
      </c>
      <c r="K19232" t="s">
        <v>24</v>
      </c>
      <c r="L19232" t="s">
        <v>44</v>
      </c>
      <c r="M19232" t="s">
        <v>202</v>
      </c>
    </row>
    <row r="19233" spans="1:13" x14ac:dyDescent="0.3">
      <c r="A19233" t="s">
        <v>88</v>
      </c>
      <c r="C19233" t="s">
        <v>22209</v>
      </c>
      <c r="D19233">
        <v>2</v>
      </c>
      <c r="E19233" s="1">
        <v>53750</v>
      </c>
      <c r="G19233" t="s">
        <v>34</v>
      </c>
      <c r="H19233" t="s">
        <v>22238</v>
      </c>
      <c r="I19233" t="s">
        <v>90</v>
      </c>
      <c r="J19233" t="s">
        <v>86</v>
      </c>
      <c r="K19233" t="s">
        <v>24</v>
      </c>
      <c r="L19233" t="s">
        <v>1146</v>
      </c>
      <c r="M19233" t="s">
        <v>202</v>
      </c>
    </row>
    <row r="19234" spans="1:13" x14ac:dyDescent="0.3">
      <c r="A19234" t="s">
        <v>88</v>
      </c>
      <c r="C19234" t="s">
        <v>15606</v>
      </c>
      <c r="D19234">
        <v>58</v>
      </c>
      <c r="E19234" s="1">
        <v>1951686</v>
      </c>
      <c r="G19234" t="s">
        <v>34</v>
      </c>
      <c r="H19234" t="s">
        <v>15649</v>
      </c>
      <c r="I19234" t="s">
        <v>90</v>
      </c>
      <c r="J19234" t="s">
        <v>86</v>
      </c>
      <c r="K19234" t="s">
        <v>24</v>
      </c>
      <c r="L19234" t="s">
        <v>44</v>
      </c>
      <c r="M19234" t="s">
        <v>202</v>
      </c>
    </row>
    <row r="19235" spans="1:13" x14ac:dyDescent="0.3">
      <c r="A19235" t="s">
        <v>88</v>
      </c>
      <c r="C19235" t="s">
        <v>11613</v>
      </c>
      <c r="D19235">
        <v>57</v>
      </c>
      <c r="E19235" s="1">
        <v>11765248</v>
      </c>
      <c r="G19235" t="s">
        <v>34</v>
      </c>
      <c r="H19235" t="s">
        <v>11615</v>
      </c>
      <c r="I19235" t="s">
        <v>90</v>
      </c>
      <c r="J19235" t="s">
        <v>86</v>
      </c>
      <c r="K19235" t="s">
        <v>24</v>
      </c>
      <c r="L19235" t="s">
        <v>38</v>
      </c>
      <c r="M19235" t="s">
        <v>202</v>
      </c>
    </row>
    <row r="19236" spans="1:13" x14ac:dyDescent="0.3">
      <c r="A19236" t="s">
        <v>88</v>
      </c>
      <c r="C19236" t="s">
        <v>10589</v>
      </c>
      <c r="D19236">
        <v>32</v>
      </c>
      <c r="E19236" s="1">
        <v>1275918</v>
      </c>
      <c r="G19236" t="s">
        <v>34</v>
      </c>
      <c r="H19236" t="s">
        <v>10654</v>
      </c>
      <c r="I19236" t="s">
        <v>90</v>
      </c>
      <c r="J19236" t="s">
        <v>86</v>
      </c>
      <c r="K19236" t="s">
        <v>24</v>
      </c>
      <c r="L19236" t="s">
        <v>170</v>
      </c>
      <c r="M19236" t="s">
        <v>202</v>
      </c>
    </row>
    <row r="19237" spans="1:13" x14ac:dyDescent="0.3">
      <c r="A19237" t="s">
        <v>88</v>
      </c>
      <c r="C19237" t="s">
        <v>37047</v>
      </c>
      <c r="D19237">
        <v>40</v>
      </c>
      <c r="E19237" s="1">
        <v>1468165</v>
      </c>
      <c r="G19237" t="s">
        <v>34</v>
      </c>
      <c r="H19237" t="s">
        <v>37342</v>
      </c>
      <c r="I19237" t="s">
        <v>90</v>
      </c>
      <c r="J19237" t="s">
        <v>86</v>
      </c>
      <c r="K19237" t="s">
        <v>24</v>
      </c>
      <c r="L19237" t="s">
        <v>44</v>
      </c>
      <c r="M19237" t="s">
        <v>202</v>
      </c>
    </row>
    <row r="19238" spans="1:13" x14ac:dyDescent="0.3">
      <c r="A19238" t="s">
        <v>88</v>
      </c>
      <c r="C19238" t="s">
        <v>36676</v>
      </c>
      <c r="D19238">
        <v>9</v>
      </c>
      <c r="E19238" s="1">
        <v>125000</v>
      </c>
      <c r="G19238" t="s">
        <v>34</v>
      </c>
      <c r="H19238" t="s">
        <v>36702</v>
      </c>
      <c r="I19238" t="s">
        <v>90</v>
      </c>
      <c r="J19238" t="s">
        <v>86</v>
      </c>
      <c r="K19238" t="s">
        <v>24</v>
      </c>
      <c r="L19238" t="s">
        <v>210</v>
      </c>
      <c r="M19238" t="s">
        <v>202</v>
      </c>
    </row>
    <row r="19239" spans="1:13" x14ac:dyDescent="0.3">
      <c r="A19239" t="s">
        <v>88</v>
      </c>
      <c r="C19239" t="s">
        <v>36143</v>
      </c>
      <c r="D19239">
        <v>67</v>
      </c>
      <c r="E19239" s="1">
        <v>8085160</v>
      </c>
      <c r="G19239" t="s">
        <v>13</v>
      </c>
      <c r="H19239" t="s">
        <v>36181</v>
      </c>
      <c r="I19239" t="s">
        <v>90</v>
      </c>
      <c r="J19239" t="s">
        <v>86</v>
      </c>
      <c r="K19239" t="s">
        <v>24</v>
      </c>
      <c r="L19239" t="s">
        <v>44</v>
      </c>
      <c r="M19239" t="s">
        <v>345</v>
      </c>
    </row>
    <row r="19240" spans="1:13" x14ac:dyDescent="0.3">
      <c r="A19240" t="s">
        <v>88</v>
      </c>
      <c r="C19240" t="s">
        <v>25343</v>
      </c>
      <c r="D19240">
        <v>60</v>
      </c>
      <c r="E19240" s="1">
        <v>8640000</v>
      </c>
      <c r="G19240" t="s">
        <v>13</v>
      </c>
      <c r="H19240" t="s">
        <v>25351</v>
      </c>
      <c r="I19240" t="s">
        <v>90</v>
      </c>
      <c r="J19240" t="s">
        <v>86</v>
      </c>
      <c r="K19240" t="s">
        <v>24</v>
      </c>
      <c r="L19240" t="s">
        <v>44</v>
      </c>
      <c r="M19240" t="s">
        <v>345</v>
      </c>
    </row>
    <row r="19241" spans="1:13" x14ac:dyDescent="0.3">
      <c r="A19241" t="s">
        <v>88</v>
      </c>
      <c r="C19241" t="s">
        <v>6249</v>
      </c>
      <c r="D19241">
        <v>84</v>
      </c>
      <c r="E19241" s="1">
        <v>1460000</v>
      </c>
      <c r="G19241" t="s">
        <v>34</v>
      </c>
      <c r="H19241" t="s">
        <v>6265</v>
      </c>
      <c r="I19241" t="s">
        <v>90</v>
      </c>
      <c r="J19241" t="s">
        <v>86</v>
      </c>
      <c r="K19241" t="s">
        <v>24</v>
      </c>
      <c r="L19241" t="s">
        <v>44</v>
      </c>
      <c r="M19241" t="s">
        <v>202</v>
      </c>
    </row>
    <row r="19242" spans="1:13" x14ac:dyDescent="0.3">
      <c r="A19242" t="s">
        <v>31920</v>
      </c>
      <c r="C19242" t="s">
        <v>31866</v>
      </c>
      <c r="D19242">
        <v>4</v>
      </c>
      <c r="E19242" s="1">
        <v>2500</v>
      </c>
      <c r="G19242" t="s">
        <v>34</v>
      </c>
      <c r="H19242" t="s">
        <v>6143</v>
      </c>
      <c r="I19242" t="s">
        <v>14930</v>
      </c>
      <c r="J19242" t="s">
        <v>732</v>
      </c>
      <c r="K19242" t="s">
        <v>24</v>
      </c>
      <c r="L19242" t="s">
        <v>25</v>
      </c>
      <c r="M19242" t="s">
        <v>6146</v>
      </c>
    </row>
    <row r="19243" spans="1:13" x14ac:dyDescent="0.3">
      <c r="A19243" t="s">
        <v>9879</v>
      </c>
      <c r="C19243" t="s">
        <v>9547</v>
      </c>
      <c r="D19243">
        <v>1</v>
      </c>
      <c r="E19243" s="1">
        <v>50000</v>
      </c>
      <c r="G19243" t="s">
        <v>111</v>
      </c>
      <c r="H19243" t="s">
        <v>9880</v>
      </c>
      <c r="I19243" t="s">
        <v>287</v>
      </c>
      <c r="J19243" t="s">
        <v>288</v>
      </c>
      <c r="K19243" t="s">
        <v>24</v>
      </c>
      <c r="L19243" t="s">
        <v>25</v>
      </c>
      <c r="M19243" t="s">
        <v>6109</v>
      </c>
    </row>
    <row r="19244" spans="1:13" x14ac:dyDescent="0.3">
      <c r="A19244" t="s">
        <v>19874</v>
      </c>
      <c r="C19244" t="s">
        <v>19404</v>
      </c>
      <c r="D19244">
        <v>6</v>
      </c>
      <c r="E19244" s="1">
        <v>4705</v>
      </c>
      <c r="G19244" t="s">
        <v>34</v>
      </c>
      <c r="H19244" t="s">
        <v>6143</v>
      </c>
      <c r="I19244" t="s">
        <v>19875</v>
      </c>
      <c r="J19244" t="s">
        <v>280</v>
      </c>
      <c r="K19244" t="s">
        <v>24</v>
      </c>
      <c r="L19244" t="s">
        <v>25</v>
      </c>
      <c r="M19244" t="s">
        <v>6146</v>
      </c>
    </row>
    <row r="19245" spans="1:13" x14ac:dyDescent="0.3">
      <c r="A19245" t="s">
        <v>13275</v>
      </c>
      <c r="C19245" t="s">
        <v>12994</v>
      </c>
      <c r="D19245">
        <v>4</v>
      </c>
      <c r="E19245" s="1">
        <v>7959</v>
      </c>
      <c r="G19245" t="s">
        <v>34</v>
      </c>
      <c r="H19245" t="s">
        <v>6143</v>
      </c>
      <c r="I19245" t="s">
        <v>13276</v>
      </c>
      <c r="J19245" t="s">
        <v>7536</v>
      </c>
      <c r="K19245" t="s">
        <v>24</v>
      </c>
      <c r="L19245" t="s">
        <v>25</v>
      </c>
      <c r="M19245" t="s">
        <v>6146</v>
      </c>
    </row>
    <row r="19246" spans="1:13" x14ac:dyDescent="0.3">
      <c r="A19246" t="s">
        <v>32375</v>
      </c>
      <c r="C19246" t="s">
        <v>32274</v>
      </c>
      <c r="D19246">
        <v>2</v>
      </c>
      <c r="E19246" s="1">
        <v>17050</v>
      </c>
      <c r="G19246" t="s">
        <v>34</v>
      </c>
      <c r="H19246" t="s">
        <v>6143</v>
      </c>
      <c r="I19246" t="s">
        <v>32376</v>
      </c>
      <c r="J19246" t="s">
        <v>3026</v>
      </c>
      <c r="K19246" t="s">
        <v>24</v>
      </c>
      <c r="L19246" t="s">
        <v>25</v>
      </c>
      <c r="M19246" t="s">
        <v>6146</v>
      </c>
    </row>
    <row r="19247" spans="1:13" x14ac:dyDescent="0.3">
      <c r="A19247" t="s">
        <v>33081</v>
      </c>
      <c r="C19247" t="s">
        <v>32581</v>
      </c>
      <c r="D19247">
        <v>7</v>
      </c>
      <c r="E19247" s="1">
        <v>9058</v>
      </c>
      <c r="G19247" t="s">
        <v>34</v>
      </c>
      <c r="H19247" t="s">
        <v>6143</v>
      </c>
      <c r="I19247" t="s">
        <v>25927</v>
      </c>
      <c r="J19247" t="s">
        <v>70</v>
      </c>
      <c r="K19247" t="s">
        <v>24</v>
      </c>
      <c r="L19247" t="s">
        <v>25</v>
      </c>
      <c r="M19247" t="s">
        <v>6146</v>
      </c>
    </row>
    <row r="19248" spans="1:13" x14ac:dyDescent="0.3">
      <c r="A19248" t="s">
        <v>26269</v>
      </c>
      <c r="C19248" t="s">
        <v>25932</v>
      </c>
      <c r="D19248">
        <v>2</v>
      </c>
      <c r="E19248" s="1">
        <v>7728</v>
      </c>
      <c r="G19248" t="s">
        <v>34</v>
      </c>
      <c r="H19248" t="s">
        <v>6143</v>
      </c>
      <c r="I19248" t="s">
        <v>26270</v>
      </c>
      <c r="J19248" t="s">
        <v>700</v>
      </c>
      <c r="K19248" t="s">
        <v>24</v>
      </c>
      <c r="L19248" t="s">
        <v>25</v>
      </c>
      <c r="M19248" t="s">
        <v>6146</v>
      </c>
    </row>
    <row r="19249" spans="1:13" x14ac:dyDescent="0.3">
      <c r="A19249" t="s">
        <v>3234</v>
      </c>
      <c r="C19249" t="s">
        <v>2957</v>
      </c>
      <c r="D19249">
        <v>11</v>
      </c>
      <c r="E19249" s="1">
        <v>200000</v>
      </c>
      <c r="G19249" t="s">
        <v>111</v>
      </c>
      <c r="H19249" t="s">
        <v>3235</v>
      </c>
      <c r="I19249" t="s">
        <v>29</v>
      </c>
      <c r="J19249" t="s">
        <v>30</v>
      </c>
      <c r="K19249" t="s">
        <v>24</v>
      </c>
      <c r="L19249" t="s">
        <v>25</v>
      </c>
      <c r="M19249" t="s">
        <v>232</v>
      </c>
    </row>
    <row r="19250" spans="1:13" x14ac:dyDescent="0.3">
      <c r="A19250" t="s">
        <v>3234</v>
      </c>
      <c r="C19250" t="s">
        <v>5155</v>
      </c>
      <c r="D19250">
        <v>24</v>
      </c>
      <c r="E19250" s="1">
        <v>100000</v>
      </c>
      <c r="G19250" t="s">
        <v>111</v>
      </c>
      <c r="H19250" t="s">
        <v>4311</v>
      </c>
      <c r="I19250" t="s">
        <v>29</v>
      </c>
      <c r="J19250" t="s">
        <v>30</v>
      </c>
      <c r="K19250" t="s">
        <v>24</v>
      </c>
      <c r="L19250" t="s">
        <v>25</v>
      </c>
      <c r="M19250" t="s">
        <v>232</v>
      </c>
    </row>
    <row r="19251" spans="1:13" x14ac:dyDescent="0.3">
      <c r="A19251" t="s">
        <v>6742</v>
      </c>
      <c r="C19251" t="s">
        <v>6671</v>
      </c>
      <c r="D19251">
        <v>3</v>
      </c>
      <c r="E19251" s="1">
        <v>21713</v>
      </c>
      <c r="G19251" t="s">
        <v>34</v>
      </c>
      <c r="H19251" t="s">
        <v>6143</v>
      </c>
      <c r="I19251" t="s">
        <v>6743</v>
      </c>
      <c r="J19251" t="s">
        <v>1250</v>
      </c>
      <c r="K19251" t="s">
        <v>24</v>
      </c>
      <c r="L19251" t="s">
        <v>25</v>
      </c>
      <c r="M19251" t="s">
        <v>6146</v>
      </c>
    </row>
    <row r="19252" spans="1:13" x14ac:dyDescent="0.3">
      <c r="A19252" t="s">
        <v>31725</v>
      </c>
      <c r="C19252" t="s">
        <v>31493</v>
      </c>
      <c r="D19252">
        <v>5</v>
      </c>
      <c r="E19252" s="1">
        <v>72766</v>
      </c>
      <c r="G19252" t="s">
        <v>34</v>
      </c>
      <c r="H19252" t="s">
        <v>6143</v>
      </c>
      <c r="I19252" t="s">
        <v>31726</v>
      </c>
      <c r="J19252" t="s">
        <v>311</v>
      </c>
      <c r="K19252" t="s">
        <v>24</v>
      </c>
      <c r="L19252" t="s">
        <v>25</v>
      </c>
      <c r="M19252" t="s">
        <v>6146</v>
      </c>
    </row>
    <row r="19253" spans="1:13" x14ac:dyDescent="0.3">
      <c r="A19253" t="s">
        <v>8703</v>
      </c>
      <c r="C19253" t="s">
        <v>8666</v>
      </c>
      <c r="D19253">
        <v>12</v>
      </c>
      <c r="E19253" s="1">
        <v>110000</v>
      </c>
      <c r="G19253" t="s">
        <v>48</v>
      </c>
      <c r="H19253" t="s">
        <v>8704</v>
      </c>
      <c r="I19253" t="s">
        <v>8705</v>
      </c>
      <c r="K19253" t="s">
        <v>438</v>
      </c>
      <c r="L19253" t="s">
        <v>17</v>
      </c>
      <c r="M19253" t="s">
        <v>354</v>
      </c>
    </row>
    <row r="19254" spans="1:13" x14ac:dyDescent="0.3">
      <c r="A19254" t="s">
        <v>26935</v>
      </c>
      <c r="C19254" t="s">
        <v>26519</v>
      </c>
      <c r="D19254">
        <v>5</v>
      </c>
      <c r="E19254" s="1">
        <v>4895</v>
      </c>
      <c r="G19254" t="s">
        <v>34</v>
      </c>
      <c r="H19254" t="s">
        <v>6143</v>
      </c>
      <c r="I19254" t="s">
        <v>26936</v>
      </c>
      <c r="J19254" t="s">
        <v>2347</v>
      </c>
      <c r="K19254" t="s">
        <v>24</v>
      </c>
      <c r="L19254" t="s">
        <v>25</v>
      </c>
      <c r="M19254" t="s">
        <v>6146</v>
      </c>
    </row>
    <row r="19255" spans="1:13" x14ac:dyDescent="0.3">
      <c r="A19255" t="s">
        <v>6037</v>
      </c>
      <c r="C19255" t="s">
        <v>27408</v>
      </c>
      <c r="D19255">
        <v>15</v>
      </c>
      <c r="E19255" s="1">
        <v>187500</v>
      </c>
      <c r="G19255" t="s">
        <v>69</v>
      </c>
      <c r="H19255" t="s">
        <v>68</v>
      </c>
      <c r="I19255" t="s">
        <v>22</v>
      </c>
      <c r="J19255" t="s">
        <v>23</v>
      </c>
      <c r="K19255" t="s">
        <v>24</v>
      </c>
      <c r="L19255" t="s">
        <v>25</v>
      </c>
      <c r="M19255" t="s">
        <v>221</v>
      </c>
    </row>
    <row r="19256" spans="1:13" x14ac:dyDescent="0.3">
      <c r="A19256" t="s">
        <v>6037</v>
      </c>
      <c r="C19256" t="s">
        <v>5881</v>
      </c>
      <c r="D19256">
        <v>18</v>
      </c>
      <c r="E19256" s="1">
        <v>250000</v>
      </c>
      <c r="G19256" t="s">
        <v>111</v>
      </c>
      <c r="H19256" t="s">
        <v>6038</v>
      </c>
      <c r="I19256" t="s">
        <v>22</v>
      </c>
      <c r="J19256" t="s">
        <v>23</v>
      </c>
      <c r="K19256" t="s">
        <v>24</v>
      </c>
      <c r="L19256" t="s">
        <v>25</v>
      </c>
      <c r="M19256" t="s">
        <v>120</v>
      </c>
    </row>
    <row r="19257" spans="1:13" x14ac:dyDescent="0.3">
      <c r="A19257" t="s">
        <v>6335</v>
      </c>
      <c r="C19257" t="s">
        <v>6249</v>
      </c>
      <c r="D19257">
        <v>4</v>
      </c>
      <c r="E19257" s="1">
        <v>5889</v>
      </c>
      <c r="G19257" t="s">
        <v>34</v>
      </c>
      <c r="H19257" t="s">
        <v>6143</v>
      </c>
      <c r="I19257" t="s">
        <v>6336</v>
      </c>
      <c r="J19257" t="s">
        <v>6297</v>
      </c>
      <c r="K19257" t="s">
        <v>24</v>
      </c>
      <c r="L19257" t="s">
        <v>25</v>
      </c>
      <c r="M19257" t="s">
        <v>6146</v>
      </c>
    </row>
    <row r="19258" spans="1:13" x14ac:dyDescent="0.3">
      <c r="A19258" t="s">
        <v>7344</v>
      </c>
      <c r="C19258" t="s">
        <v>6985</v>
      </c>
      <c r="D19258">
        <v>4</v>
      </c>
      <c r="E19258" s="1">
        <v>5747</v>
      </c>
      <c r="G19258" t="s">
        <v>34</v>
      </c>
      <c r="H19258" t="s">
        <v>6143</v>
      </c>
      <c r="I19258" t="s">
        <v>7345</v>
      </c>
      <c r="J19258" t="s">
        <v>6105</v>
      </c>
      <c r="K19258" t="s">
        <v>24</v>
      </c>
      <c r="L19258" t="s">
        <v>25</v>
      </c>
      <c r="M19258" t="s">
        <v>6146</v>
      </c>
    </row>
    <row r="19259" spans="1:13" x14ac:dyDescent="0.3">
      <c r="A19259" t="s">
        <v>18843</v>
      </c>
      <c r="C19259" t="s">
        <v>18470</v>
      </c>
      <c r="D19259">
        <v>4</v>
      </c>
      <c r="E19259" s="1">
        <v>11079</v>
      </c>
      <c r="G19259" t="s">
        <v>34</v>
      </c>
      <c r="H19259" t="s">
        <v>6143</v>
      </c>
      <c r="I19259" t="s">
        <v>18844</v>
      </c>
      <c r="J19259" t="s">
        <v>3203</v>
      </c>
      <c r="K19259" t="s">
        <v>24</v>
      </c>
      <c r="L19259" t="s">
        <v>25</v>
      </c>
      <c r="M19259" t="s">
        <v>6146</v>
      </c>
    </row>
    <row r="19260" spans="1:13" x14ac:dyDescent="0.3">
      <c r="A19260" t="s">
        <v>7346</v>
      </c>
      <c r="C19260" t="s">
        <v>6985</v>
      </c>
      <c r="D19260">
        <v>4</v>
      </c>
      <c r="E19260" s="1">
        <v>6315</v>
      </c>
      <c r="G19260" t="s">
        <v>34</v>
      </c>
      <c r="H19260" t="s">
        <v>6143</v>
      </c>
      <c r="I19260" t="s">
        <v>7347</v>
      </c>
      <c r="J19260" t="s">
        <v>6105</v>
      </c>
      <c r="K19260" t="s">
        <v>24</v>
      </c>
      <c r="L19260" t="s">
        <v>25</v>
      </c>
      <c r="M19260" t="s">
        <v>6146</v>
      </c>
    </row>
    <row r="19261" spans="1:13" x14ac:dyDescent="0.3">
      <c r="A19261" t="s">
        <v>22107</v>
      </c>
      <c r="C19261" t="s">
        <v>22024</v>
      </c>
      <c r="D19261">
        <v>1</v>
      </c>
      <c r="E19261" s="1">
        <v>5000</v>
      </c>
      <c r="G19261" t="s">
        <v>21</v>
      </c>
      <c r="H19261" t="s">
        <v>68</v>
      </c>
      <c r="I19261" t="s">
        <v>150</v>
      </c>
      <c r="J19261" t="s">
        <v>22</v>
      </c>
      <c r="K19261" t="s">
        <v>24</v>
      </c>
      <c r="L19261" t="s">
        <v>25</v>
      </c>
      <c r="M19261" t="s">
        <v>26</v>
      </c>
    </row>
    <row r="19262" spans="1:13" x14ac:dyDescent="0.3">
      <c r="A19262" t="s">
        <v>27120</v>
      </c>
      <c r="C19262" t="s">
        <v>26519</v>
      </c>
      <c r="D19262">
        <v>4</v>
      </c>
      <c r="E19262" s="1">
        <v>22105</v>
      </c>
      <c r="G19262" t="s">
        <v>34</v>
      </c>
      <c r="H19262" t="s">
        <v>6143</v>
      </c>
      <c r="I19262" t="s">
        <v>27121</v>
      </c>
      <c r="J19262" t="s">
        <v>183</v>
      </c>
      <c r="K19262" t="s">
        <v>24</v>
      </c>
      <c r="L19262" t="s">
        <v>25</v>
      </c>
      <c r="M19262" t="s">
        <v>6146</v>
      </c>
    </row>
    <row r="19263" spans="1:13" x14ac:dyDescent="0.3">
      <c r="A19263" t="s">
        <v>19531</v>
      </c>
      <c r="C19263" t="s">
        <v>19404</v>
      </c>
      <c r="D19263">
        <v>6</v>
      </c>
      <c r="E19263" s="1">
        <v>6790</v>
      </c>
      <c r="G19263" t="s">
        <v>34</v>
      </c>
      <c r="H19263" t="s">
        <v>6143</v>
      </c>
      <c r="I19263" t="s">
        <v>18846</v>
      </c>
      <c r="J19263" t="s">
        <v>280</v>
      </c>
      <c r="K19263" t="s">
        <v>24</v>
      </c>
      <c r="L19263" t="s">
        <v>25</v>
      </c>
      <c r="M19263" t="s">
        <v>6146</v>
      </c>
    </row>
    <row r="19264" spans="1:13" x14ac:dyDescent="0.3">
      <c r="A19264" t="s">
        <v>18845</v>
      </c>
      <c r="C19264" t="s">
        <v>18470</v>
      </c>
      <c r="D19264">
        <v>4</v>
      </c>
      <c r="E19264" s="1">
        <v>5054</v>
      </c>
      <c r="G19264" t="s">
        <v>34</v>
      </c>
      <c r="H19264" t="s">
        <v>6143</v>
      </c>
      <c r="I19264" t="s">
        <v>18846</v>
      </c>
      <c r="J19264" t="s">
        <v>3203</v>
      </c>
      <c r="K19264" t="s">
        <v>24</v>
      </c>
      <c r="L19264" t="s">
        <v>25</v>
      </c>
      <c r="M19264" t="s">
        <v>6146</v>
      </c>
    </row>
    <row r="19265" spans="1:13" x14ac:dyDescent="0.3">
      <c r="A19265" t="s">
        <v>34452</v>
      </c>
      <c r="C19265" t="s">
        <v>34396</v>
      </c>
      <c r="D19265">
        <v>18</v>
      </c>
      <c r="E19265" s="1">
        <v>100000</v>
      </c>
      <c r="G19265" t="s">
        <v>13</v>
      </c>
      <c r="H19265" t="s">
        <v>34453</v>
      </c>
      <c r="I19265" t="s">
        <v>1008</v>
      </c>
      <c r="J19265" t="s">
        <v>119</v>
      </c>
      <c r="K19265" t="s">
        <v>24</v>
      </c>
      <c r="L19265" t="s">
        <v>17</v>
      </c>
      <c r="M19265" t="s">
        <v>450</v>
      </c>
    </row>
    <row r="19266" spans="1:13" x14ac:dyDescent="0.3">
      <c r="A19266" t="s">
        <v>13277</v>
      </c>
      <c r="C19266" t="s">
        <v>12994</v>
      </c>
      <c r="D19266">
        <v>4</v>
      </c>
      <c r="E19266" s="1">
        <v>18207</v>
      </c>
      <c r="G19266" t="s">
        <v>34</v>
      </c>
      <c r="H19266" t="s">
        <v>6143</v>
      </c>
      <c r="I19266" t="s">
        <v>13278</v>
      </c>
      <c r="J19266" t="s">
        <v>7536</v>
      </c>
      <c r="K19266" t="s">
        <v>24</v>
      </c>
      <c r="L19266" t="s">
        <v>25</v>
      </c>
      <c r="M19266" t="s">
        <v>6146</v>
      </c>
    </row>
    <row r="19267" spans="1:13" x14ac:dyDescent="0.3">
      <c r="A19267" t="s">
        <v>20479</v>
      </c>
      <c r="C19267" t="s">
        <v>20401</v>
      </c>
      <c r="D19267">
        <v>3</v>
      </c>
      <c r="E19267" s="1">
        <v>23289</v>
      </c>
      <c r="G19267" t="s">
        <v>34</v>
      </c>
      <c r="H19267" t="s">
        <v>6143</v>
      </c>
      <c r="I19267" t="s">
        <v>15090</v>
      </c>
      <c r="J19267" t="s">
        <v>1169</v>
      </c>
      <c r="K19267" t="s">
        <v>24</v>
      </c>
      <c r="L19267" t="s">
        <v>25</v>
      </c>
      <c r="M19267" t="s">
        <v>6146</v>
      </c>
    </row>
    <row r="19268" spans="1:13" x14ac:dyDescent="0.3">
      <c r="A19268" t="s">
        <v>15089</v>
      </c>
      <c r="C19268" t="s">
        <v>15008</v>
      </c>
      <c r="D19268">
        <v>4</v>
      </c>
      <c r="E19268" s="1">
        <v>18358</v>
      </c>
      <c r="G19268" t="s">
        <v>34</v>
      </c>
      <c r="H19268" t="s">
        <v>6143</v>
      </c>
      <c r="I19268" t="s">
        <v>15090</v>
      </c>
      <c r="J19268" t="s">
        <v>761</v>
      </c>
      <c r="K19268" t="s">
        <v>24</v>
      </c>
      <c r="L19268" t="s">
        <v>25</v>
      </c>
      <c r="M19268" t="s">
        <v>6146</v>
      </c>
    </row>
    <row r="19269" spans="1:13" x14ac:dyDescent="0.3">
      <c r="A19269" t="s">
        <v>2298</v>
      </c>
      <c r="C19269" t="s">
        <v>2269</v>
      </c>
      <c r="D19269">
        <v>36</v>
      </c>
      <c r="E19269" s="1">
        <v>1000000</v>
      </c>
      <c r="G19269" t="s">
        <v>13</v>
      </c>
      <c r="H19269" t="s">
        <v>2299</v>
      </c>
      <c r="I19269" t="s">
        <v>1408</v>
      </c>
      <c r="K19269" t="s">
        <v>1409</v>
      </c>
      <c r="L19269" t="s">
        <v>38</v>
      </c>
      <c r="M19269" t="s">
        <v>66</v>
      </c>
    </row>
    <row r="19270" spans="1:13" x14ac:dyDescent="0.3">
      <c r="A19270" t="s">
        <v>2298</v>
      </c>
      <c r="C19270" t="s">
        <v>2269</v>
      </c>
      <c r="D19270">
        <v>60</v>
      </c>
      <c r="E19270" s="1">
        <v>1000000</v>
      </c>
      <c r="G19270" t="s">
        <v>13</v>
      </c>
      <c r="H19270" t="s">
        <v>2558</v>
      </c>
      <c r="I19270" t="s">
        <v>1408</v>
      </c>
      <c r="K19270" t="s">
        <v>1409</v>
      </c>
      <c r="L19270" t="s">
        <v>38</v>
      </c>
      <c r="M19270" t="s">
        <v>2630</v>
      </c>
    </row>
    <row r="19271" spans="1:13" x14ac:dyDescent="0.3">
      <c r="A19271" t="s">
        <v>9874</v>
      </c>
      <c r="C19271" t="s">
        <v>9547</v>
      </c>
      <c r="D19271">
        <v>1</v>
      </c>
      <c r="E19271" s="1">
        <v>30000</v>
      </c>
      <c r="G19271" t="s">
        <v>111</v>
      </c>
      <c r="H19271" t="s">
        <v>9875</v>
      </c>
      <c r="I19271" t="s">
        <v>287</v>
      </c>
      <c r="J19271" t="s">
        <v>288</v>
      </c>
      <c r="K19271" t="s">
        <v>24</v>
      </c>
      <c r="L19271" t="s">
        <v>25</v>
      </c>
      <c r="M19271" t="s">
        <v>6109</v>
      </c>
    </row>
    <row r="19272" spans="1:13" x14ac:dyDescent="0.3">
      <c r="A19272" t="s">
        <v>20861</v>
      </c>
      <c r="C19272" t="s">
        <v>20542</v>
      </c>
      <c r="D19272">
        <v>3</v>
      </c>
      <c r="E19272" s="1">
        <v>5224</v>
      </c>
      <c r="G19272" t="s">
        <v>34</v>
      </c>
      <c r="H19272" t="s">
        <v>6143</v>
      </c>
      <c r="I19272" t="s">
        <v>20862</v>
      </c>
      <c r="J19272" t="s">
        <v>627</v>
      </c>
      <c r="K19272" t="s">
        <v>24</v>
      </c>
      <c r="L19272" t="s">
        <v>25</v>
      </c>
      <c r="M19272" t="s">
        <v>6146</v>
      </c>
    </row>
    <row r="19273" spans="1:13" x14ac:dyDescent="0.3">
      <c r="A19273" t="s">
        <v>19049</v>
      </c>
      <c r="C19273" t="s">
        <v>34263</v>
      </c>
      <c r="D19273">
        <v>36</v>
      </c>
      <c r="E19273" s="1">
        <v>150000</v>
      </c>
      <c r="G19273" t="s">
        <v>111</v>
      </c>
      <c r="H19273" t="s">
        <v>34383</v>
      </c>
      <c r="I19273" t="s">
        <v>472</v>
      </c>
      <c r="J19273" t="s">
        <v>22</v>
      </c>
      <c r="K19273" t="s">
        <v>24</v>
      </c>
      <c r="L19273" t="s">
        <v>25</v>
      </c>
      <c r="M19273" t="s">
        <v>6109</v>
      </c>
    </row>
    <row r="19274" spans="1:13" x14ac:dyDescent="0.3">
      <c r="A19274" t="s">
        <v>19049</v>
      </c>
      <c r="C19274" t="s">
        <v>33297</v>
      </c>
      <c r="D19274">
        <v>37</v>
      </c>
      <c r="E19274" s="1">
        <v>150000</v>
      </c>
      <c r="G19274" t="s">
        <v>111</v>
      </c>
      <c r="H19274" t="s">
        <v>33344</v>
      </c>
      <c r="I19274" t="s">
        <v>472</v>
      </c>
      <c r="J19274" t="s">
        <v>22</v>
      </c>
      <c r="K19274" t="s">
        <v>24</v>
      </c>
      <c r="L19274" t="s">
        <v>25</v>
      </c>
      <c r="M19274" t="s">
        <v>6109</v>
      </c>
    </row>
    <row r="19275" spans="1:13" x14ac:dyDescent="0.3">
      <c r="A19275" t="s">
        <v>19049</v>
      </c>
      <c r="C19275" t="s">
        <v>19032</v>
      </c>
      <c r="D19275">
        <v>46</v>
      </c>
      <c r="E19275" s="1">
        <v>125000</v>
      </c>
      <c r="G19275" t="s">
        <v>111</v>
      </c>
      <c r="H19275" t="s">
        <v>5210</v>
      </c>
      <c r="I19275" t="s">
        <v>472</v>
      </c>
      <c r="J19275" t="s">
        <v>22</v>
      </c>
      <c r="K19275" t="s">
        <v>24</v>
      </c>
      <c r="L19275" t="s">
        <v>25</v>
      </c>
      <c r="M19275" t="s">
        <v>6109</v>
      </c>
    </row>
    <row r="19276" spans="1:13" x14ac:dyDescent="0.3">
      <c r="A19276" t="s">
        <v>14135</v>
      </c>
      <c r="C19276" t="s">
        <v>14108</v>
      </c>
      <c r="D19276">
        <v>12</v>
      </c>
      <c r="E19276" s="1">
        <v>497290</v>
      </c>
      <c r="G19276" t="s">
        <v>13</v>
      </c>
      <c r="H19276" t="s">
        <v>14136</v>
      </c>
      <c r="I19276" t="s">
        <v>22</v>
      </c>
      <c r="J19276" t="s">
        <v>23</v>
      </c>
      <c r="K19276" t="s">
        <v>24</v>
      </c>
      <c r="L19276" t="s">
        <v>38</v>
      </c>
      <c r="M19276" t="s">
        <v>345</v>
      </c>
    </row>
    <row r="19277" spans="1:13" x14ac:dyDescent="0.3">
      <c r="A19277" t="s">
        <v>4562</v>
      </c>
      <c r="C19277" t="s">
        <v>4395</v>
      </c>
      <c r="D19277">
        <v>19</v>
      </c>
      <c r="E19277" s="1">
        <v>100000</v>
      </c>
      <c r="G19277" t="s">
        <v>13</v>
      </c>
      <c r="H19277" t="s">
        <v>4563</v>
      </c>
      <c r="I19277" t="s">
        <v>85</v>
      </c>
      <c r="J19277" t="s">
        <v>86</v>
      </c>
      <c r="K19277" t="s">
        <v>24</v>
      </c>
      <c r="L19277" t="s">
        <v>17</v>
      </c>
      <c r="M19277" t="s">
        <v>450</v>
      </c>
    </row>
    <row r="19278" spans="1:13" x14ac:dyDescent="0.3">
      <c r="A19278" t="s">
        <v>17756</v>
      </c>
      <c r="C19278" t="s">
        <v>17710</v>
      </c>
      <c r="D19278">
        <v>36</v>
      </c>
      <c r="E19278" s="1">
        <v>25000</v>
      </c>
      <c r="G19278" t="s">
        <v>111</v>
      </c>
      <c r="H19278" t="s">
        <v>17757</v>
      </c>
      <c r="I19278" t="s">
        <v>156</v>
      </c>
      <c r="J19278" t="s">
        <v>22</v>
      </c>
      <c r="K19278" t="s">
        <v>24</v>
      </c>
      <c r="L19278" t="s">
        <v>25</v>
      </c>
      <c r="M19278" t="s">
        <v>6109</v>
      </c>
    </row>
    <row r="19279" spans="1:13" x14ac:dyDescent="0.3">
      <c r="A19279" t="s">
        <v>17756</v>
      </c>
      <c r="C19279" t="s">
        <v>32274</v>
      </c>
      <c r="D19279">
        <v>36</v>
      </c>
      <c r="E19279" s="1">
        <v>45000</v>
      </c>
      <c r="G19279" t="s">
        <v>111</v>
      </c>
      <c r="H19279" t="s">
        <v>970</v>
      </c>
      <c r="I19279" t="s">
        <v>156</v>
      </c>
      <c r="J19279" t="s">
        <v>22</v>
      </c>
      <c r="K19279" t="s">
        <v>24</v>
      </c>
      <c r="L19279" t="s">
        <v>25</v>
      </c>
      <c r="M19279" t="s">
        <v>6109</v>
      </c>
    </row>
    <row r="19280" spans="1:13" x14ac:dyDescent="0.3">
      <c r="A19280" t="s">
        <v>15037</v>
      </c>
      <c r="C19280" t="s">
        <v>15008</v>
      </c>
      <c r="D19280">
        <v>12</v>
      </c>
      <c r="E19280" s="1">
        <v>100000</v>
      </c>
      <c r="G19280" t="s">
        <v>34</v>
      </c>
      <c r="H19280" t="s">
        <v>15038</v>
      </c>
      <c r="I19280" t="s">
        <v>22</v>
      </c>
      <c r="J19280" t="s">
        <v>23</v>
      </c>
      <c r="K19280" t="s">
        <v>24</v>
      </c>
      <c r="L19280" t="s">
        <v>17</v>
      </c>
      <c r="M19280" t="s">
        <v>87</v>
      </c>
    </row>
    <row r="19281" spans="1:13" x14ac:dyDescent="0.3">
      <c r="A19281" t="s">
        <v>4187</v>
      </c>
      <c r="C19281" t="s">
        <v>3657</v>
      </c>
      <c r="D19281">
        <v>12</v>
      </c>
      <c r="E19281" s="1">
        <v>149992</v>
      </c>
      <c r="G19281" t="s">
        <v>34</v>
      </c>
      <c r="H19281" t="s">
        <v>4188</v>
      </c>
      <c r="I19281" t="s">
        <v>4189</v>
      </c>
      <c r="K19281" t="s">
        <v>1464</v>
      </c>
      <c r="L19281" t="s">
        <v>44</v>
      </c>
      <c r="M19281" t="s">
        <v>434</v>
      </c>
    </row>
    <row r="19282" spans="1:13" x14ac:dyDescent="0.3">
      <c r="A19282" t="s">
        <v>1267</v>
      </c>
      <c r="C19282" t="s">
        <v>979</v>
      </c>
      <c r="D19282">
        <v>1</v>
      </c>
      <c r="E19282" s="1">
        <v>1500</v>
      </c>
      <c r="G19282" t="s">
        <v>69</v>
      </c>
      <c r="H19282" t="s">
        <v>1268</v>
      </c>
      <c r="I19282" t="s">
        <v>1269</v>
      </c>
      <c r="J19282" t="s">
        <v>22</v>
      </c>
      <c r="K19282" t="s">
        <v>24</v>
      </c>
      <c r="L19282" t="s">
        <v>25</v>
      </c>
      <c r="M19282" t="s">
        <v>221</v>
      </c>
    </row>
    <row r="19283" spans="1:13" x14ac:dyDescent="0.3">
      <c r="A19283" t="s">
        <v>13130</v>
      </c>
      <c r="C19283" t="s">
        <v>12994</v>
      </c>
      <c r="D19283">
        <v>7</v>
      </c>
      <c r="E19283" s="1">
        <v>32526</v>
      </c>
      <c r="G19283" t="s">
        <v>34</v>
      </c>
      <c r="H19283" t="s">
        <v>6143</v>
      </c>
      <c r="I19283" t="s">
        <v>13131</v>
      </c>
      <c r="J19283" t="s">
        <v>81</v>
      </c>
      <c r="K19283" t="s">
        <v>24</v>
      </c>
      <c r="L19283" t="s">
        <v>25</v>
      </c>
      <c r="M19283" t="s">
        <v>6146</v>
      </c>
    </row>
    <row r="19284" spans="1:13" x14ac:dyDescent="0.3">
      <c r="A19284" t="s">
        <v>219</v>
      </c>
      <c r="C19284" t="s">
        <v>14</v>
      </c>
      <c r="D19284">
        <v>1</v>
      </c>
      <c r="E19284" s="1">
        <v>1000</v>
      </c>
      <c r="G19284" t="s">
        <v>69</v>
      </c>
      <c r="H19284" t="s">
        <v>220</v>
      </c>
      <c r="I19284" t="s">
        <v>22</v>
      </c>
      <c r="J19284" t="s">
        <v>23</v>
      </c>
      <c r="K19284" t="s">
        <v>24</v>
      </c>
      <c r="L19284" t="s">
        <v>25</v>
      </c>
      <c r="M19284" t="s">
        <v>221</v>
      </c>
    </row>
    <row r="19285" spans="1:13" x14ac:dyDescent="0.3">
      <c r="A19285" t="s">
        <v>219</v>
      </c>
      <c r="C19285" t="s">
        <v>30536</v>
      </c>
      <c r="D19285">
        <v>6</v>
      </c>
      <c r="E19285" s="1">
        <v>25000</v>
      </c>
      <c r="G19285" t="s">
        <v>69</v>
      </c>
      <c r="H19285" t="s">
        <v>30576</v>
      </c>
      <c r="I19285" t="s">
        <v>22</v>
      </c>
      <c r="J19285" t="s">
        <v>23</v>
      </c>
      <c r="K19285" t="s">
        <v>24</v>
      </c>
      <c r="L19285" t="s">
        <v>25</v>
      </c>
      <c r="M19285" t="s">
        <v>221</v>
      </c>
    </row>
    <row r="19286" spans="1:13" x14ac:dyDescent="0.3">
      <c r="A19286" t="s">
        <v>219</v>
      </c>
      <c r="C19286" t="s">
        <v>22801</v>
      </c>
      <c r="D19286">
        <v>12</v>
      </c>
      <c r="E19286" s="1">
        <v>200000</v>
      </c>
      <c r="G19286" t="s">
        <v>69</v>
      </c>
      <c r="H19286" t="s">
        <v>22821</v>
      </c>
      <c r="I19286" t="s">
        <v>22</v>
      </c>
      <c r="J19286" t="s">
        <v>23</v>
      </c>
      <c r="K19286" t="s">
        <v>24</v>
      </c>
      <c r="L19286" t="s">
        <v>25</v>
      </c>
      <c r="M19286" t="s">
        <v>221</v>
      </c>
    </row>
    <row r="19287" spans="1:13" x14ac:dyDescent="0.3">
      <c r="A19287" t="s">
        <v>219</v>
      </c>
      <c r="C19287" t="s">
        <v>12250</v>
      </c>
      <c r="D19287">
        <v>11</v>
      </c>
      <c r="E19287" s="1">
        <v>10000</v>
      </c>
      <c r="G19287" t="s">
        <v>69</v>
      </c>
      <c r="H19287" t="s">
        <v>970</v>
      </c>
      <c r="I19287" t="s">
        <v>22</v>
      </c>
      <c r="J19287" t="s">
        <v>23</v>
      </c>
      <c r="K19287" t="s">
        <v>24</v>
      </c>
      <c r="L19287" t="s">
        <v>25</v>
      </c>
      <c r="M19287" t="s">
        <v>221</v>
      </c>
    </row>
    <row r="19288" spans="1:13" x14ac:dyDescent="0.3">
      <c r="A19288" t="s">
        <v>219</v>
      </c>
      <c r="C19288" t="s">
        <v>11197</v>
      </c>
      <c r="D19288">
        <v>11</v>
      </c>
      <c r="E19288" s="1">
        <v>10000</v>
      </c>
      <c r="G19288" t="s">
        <v>69</v>
      </c>
      <c r="H19288" t="s">
        <v>970</v>
      </c>
      <c r="I19288" t="s">
        <v>22</v>
      </c>
      <c r="J19288" t="s">
        <v>23</v>
      </c>
      <c r="K19288" t="s">
        <v>24</v>
      </c>
      <c r="L19288" t="s">
        <v>25</v>
      </c>
      <c r="M19288" t="s">
        <v>221</v>
      </c>
    </row>
    <row r="19289" spans="1:13" x14ac:dyDescent="0.3">
      <c r="A19289" t="s">
        <v>219</v>
      </c>
      <c r="C19289" t="s">
        <v>9306</v>
      </c>
      <c r="D19289">
        <v>11</v>
      </c>
      <c r="E19289" s="1">
        <v>10000</v>
      </c>
      <c r="G19289" t="s">
        <v>69</v>
      </c>
      <c r="H19289" t="s">
        <v>970</v>
      </c>
      <c r="I19289" t="s">
        <v>22</v>
      </c>
      <c r="J19289" t="s">
        <v>23</v>
      </c>
      <c r="K19289" t="s">
        <v>24</v>
      </c>
      <c r="L19289" t="s">
        <v>25</v>
      </c>
      <c r="M19289" t="s">
        <v>221</v>
      </c>
    </row>
    <row r="19290" spans="1:13" x14ac:dyDescent="0.3">
      <c r="A19290" t="s">
        <v>219</v>
      </c>
      <c r="C19290" t="s">
        <v>34542</v>
      </c>
      <c r="D19290">
        <v>1</v>
      </c>
      <c r="E19290" s="1">
        <v>10000</v>
      </c>
      <c r="G19290" t="s">
        <v>69</v>
      </c>
      <c r="H19290" t="s">
        <v>970</v>
      </c>
      <c r="I19290" t="s">
        <v>22</v>
      </c>
      <c r="J19290" t="s">
        <v>23</v>
      </c>
      <c r="K19290" t="s">
        <v>24</v>
      </c>
      <c r="L19290" t="s">
        <v>25</v>
      </c>
      <c r="M19290" t="s">
        <v>221</v>
      </c>
    </row>
    <row r="19291" spans="1:13" x14ac:dyDescent="0.3">
      <c r="A19291" t="s">
        <v>219</v>
      </c>
      <c r="C19291" t="s">
        <v>33755</v>
      </c>
      <c r="D19291">
        <v>14</v>
      </c>
      <c r="E19291" s="1">
        <v>20000</v>
      </c>
      <c r="G19291" t="s">
        <v>69</v>
      </c>
      <c r="H19291" t="s">
        <v>33847</v>
      </c>
      <c r="I19291" t="s">
        <v>22</v>
      </c>
      <c r="J19291" t="s">
        <v>23</v>
      </c>
      <c r="K19291" t="s">
        <v>24</v>
      </c>
      <c r="L19291" t="s">
        <v>25</v>
      </c>
      <c r="M19291" t="s">
        <v>221</v>
      </c>
    </row>
    <row r="19292" spans="1:13" x14ac:dyDescent="0.3">
      <c r="A19292" t="s">
        <v>219</v>
      </c>
      <c r="C19292" t="s">
        <v>37047</v>
      </c>
      <c r="D19292">
        <v>25</v>
      </c>
      <c r="E19292" s="1">
        <v>75000</v>
      </c>
      <c r="G19292" t="s">
        <v>69</v>
      </c>
      <c r="H19292" t="s">
        <v>37078</v>
      </c>
      <c r="I19292" t="s">
        <v>22</v>
      </c>
      <c r="J19292" t="s">
        <v>23</v>
      </c>
      <c r="K19292" t="s">
        <v>24</v>
      </c>
      <c r="L19292" t="s">
        <v>25</v>
      </c>
      <c r="M19292" t="s">
        <v>221</v>
      </c>
    </row>
    <row r="19293" spans="1:13" x14ac:dyDescent="0.3">
      <c r="A19293" t="s">
        <v>31803</v>
      </c>
      <c r="C19293" t="s">
        <v>31728</v>
      </c>
      <c r="D19293">
        <v>6</v>
      </c>
      <c r="E19293" s="1">
        <v>18358</v>
      </c>
      <c r="G19293" t="s">
        <v>34</v>
      </c>
      <c r="H19293" t="s">
        <v>6143</v>
      </c>
      <c r="I19293" t="s">
        <v>31804</v>
      </c>
      <c r="J19293" t="s">
        <v>165</v>
      </c>
      <c r="K19293" t="s">
        <v>24</v>
      </c>
      <c r="L19293" t="s">
        <v>25</v>
      </c>
      <c r="M19293" t="s">
        <v>6146</v>
      </c>
    </row>
    <row r="19294" spans="1:13" x14ac:dyDescent="0.3">
      <c r="A19294" t="s">
        <v>19550</v>
      </c>
      <c r="C19294" t="s">
        <v>19404</v>
      </c>
      <c r="D19294">
        <v>6</v>
      </c>
      <c r="E19294" s="1">
        <v>6790</v>
      </c>
      <c r="G19294" t="s">
        <v>34</v>
      </c>
      <c r="H19294" t="s">
        <v>6143</v>
      </c>
      <c r="I19294" t="s">
        <v>19551</v>
      </c>
      <c r="J19294" t="s">
        <v>280</v>
      </c>
      <c r="K19294" t="s">
        <v>24</v>
      </c>
      <c r="L19294" t="s">
        <v>25</v>
      </c>
      <c r="M19294" t="s">
        <v>6146</v>
      </c>
    </row>
    <row r="19295" spans="1:13" x14ac:dyDescent="0.3">
      <c r="A19295" t="s">
        <v>23425</v>
      </c>
      <c r="C19295" t="s">
        <v>23427</v>
      </c>
      <c r="D19295">
        <v>48</v>
      </c>
      <c r="E19295" s="1">
        <v>657758</v>
      </c>
      <c r="G19295" t="s">
        <v>69</v>
      </c>
      <c r="H19295" t="s">
        <v>23426</v>
      </c>
      <c r="I19295" t="s">
        <v>23428</v>
      </c>
      <c r="K19295" t="s">
        <v>1450</v>
      </c>
      <c r="L19295" t="s">
        <v>44</v>
      </c>
      <c r="M19295" t="s">
        <v>221</v>
      </c>
    </row>
    <row r="19296" spans="1:13" x14ac:dyDescent="0.3">
      <c r="A19296" t="s">
        <v>6961</v>
      </c>
      <c r="C19296" t="s">
        <v>6887</v>
      </c>
      <c r="D19296">
        <v>3</v>
      </c>
      <c r="E19296" s="1">
        <v>28614</v>
      </c>
      <c r="G19296" t="s">
        <v>34</v>
      </c>
      <c r="H19296" t="s">
        <v>6143</v>
      </c>
      <c r="I19296" t="s">
        <v>6962</v>
      </c>
      <c r="J19296" t="s">
        <v>5602</v>
      </c>
      <c r="K19296" t="s">
        <v>24</v>
      </c>
      <c r="L19296" t="s">
        <v>25</v>
      </c>
      <c r="M19296" t="s">
        <v>6146</v>
      </c>
    </row>
    <row r="19297" spans="1:13" x14ac:dyDescent="0.3">
      <c r="A19297" t="s">
        <v>25896</v>
      </c>
      <c r="C19297" t="s">
        <v>25784</v>
      </c>
      <c r="D19297">
        <v>4</v>
      </c>
      <c r="E19297" s="1">
        <v>12975</v>
      </c>
      <c r="G19297" t="s">
        <v>34</v>
      </c>
      <c r="H19297" t="s">
        <v>6143</v>
      </c>
      <c r="I19297" t="s">
        <v>25897</v>
      </c>
      <c r="J19297" t="s">
        <v>86</v>
      </c>
      <c r="K19297" t="s">
        <v>24</v>
      </c>
      <c r="L19297" t="s">
        <v>25</v>
      </c>
      <c r="M19297" t="s">
        <v>6146</v>
      </c>
    </row>
    <row r="19298" spans="1:13" x14ac:dyDescent="0.3">
      <c r="A19298" t="s">
        <v>13826</v>
      </c>
      <c r="C19298" t="s">
        <v>13456</v>
      </c>
      <c r="D19298">
        <v>7</v>
      </c>
      <c r="E19298" s="1">
        <v>7754</v>
      </c>
      <c r="G19298" t="s">
        <v>34</v>
      </c>
      <c r="H19298" t="s">
        <v>6143</v>
      </c>
      <c r="I19298" t="s">
        <v>13827</v>
      </c>
      <c r="J19298" t="s">
        <v>30</v>
      </c>
      <c r="K19298" t="s">
        <v>24</v>
      </c>
      <c r="L19298" t="s">
        <v>25</v>
      </c>
      <c r="M19298" t="s">
        <v>6146</v>
      </c>
    </row>
    <row r="19299" spans="1:13" x14ac:dyDescent="0.3">
      <c r="A19299" t="s">
        <v>35163</v>
      </c>
      <c r="C19299" t="s">
        <v>35134</v>
      </c>
      <c r="D19299">
        <v>35</v>
      </c>
      <c r="E19299" s="1">
        <v>2999047</v>
      </c>
      <c r="G19299" t="s">
        <v>111</v>
      </c>
      <c r="H19299" t="s">
        <v>35164</v>
      </c>
      <c r="I19299" t="s">
        <v>70</v>
      </c>
      <c r="J19299" t="s">
        <v>70</v>
      </c>
      <c r="K19299" t="s">
        <v>24</v>
      </c>
      <c r="L19299" t="s">
        <v>25</v>
      </c>
      <c r="M19299" t="s">
        <v>120</v>
      </c>
    </row>
    <row r="19300" spans="1:13" x14ac:dyDescent="0.3">
      <c r="A19300" t="s">
        <v>25490</v>
      </c>
      <c r="C19300" t="s">
        <v>25397</v>
      </c>
      <c r="D19300">
        <v>2</v>
      </c>
      <c r="E19300" s="1">
        <v>7700</v>
      </c>
      <c r="G19300" t="s">
        <v>34</v>
      </c>
      <c r="H19300" t="s">
        <v>6143</v>
      </c>
      <c r="I19300" t="s">
        <v>7854</v>
      </c>
      <c r="J19300" t="s">
        <v>1021</v>
      </c>
      <c r="K19300" t="s">
        <v>24</v>
      </c>
      <c r="L19300" t="s">
        <v>25</v>
      </c>
      <c r="M19300" t="s">
        <v>6146</v>
      </c>
    </row>
    <row r="19301" spans="1:13" x14ac:dyDescent="0.3">
      <c r="A19301" t="s">
        <v>32966</v>
      </c>
      <c r="C19301" t="s">
        <v>32581</v>
      </c>
      <c r="D19301">
        <v>7</v>
      </c>
      <c r="E19301" s="1">
        <v>18746</v>
      </c>
      <c r="G19301" t="s">
        <v>34</v>
      </c>
      <c r="H19301" t="s">
        <v>6143</v>
      </c>
      <c r="I19301" t="s">
        <v>26864</v>
      </c>
      <c r="J19301" t="s">
        <v>70</v>
      </c>
      <c r="K19301" t="s">
        <v>24</v>
      </c>
      <c r="L19301" t="s">
        <v>25</v>
      </c>
      <c r="M19301" t="s">
        <v>6146</v>
      </c>
    </row>
    <row r="19302" spans="1:13" x14ac:dyDescent="0.3">
      <c r="A19302" t="s">
        <v>25037</v>
      </c>
      <c r="C19302" t="s">
        <v>25016</v>
      </c>
      <c r="D19302">
        <v>24</v>
      </c>
      <c r="E19302" s="1">
        <v>500000</v>
      </c>
      <c r="G19302" t="s">
        <v>111</v>
      </c>
      <c r="H19302" t="s">
        <v>5210</v>
      </c>
      <c r="I19302" t="s">
        <v>475</v>
      </c>
      <c r="J19302" t="s">
        <v>22</v>
      </c>
      <c r="K19302" t="s">
        <v>24</v>
      </c>
      <c r="L19302" t="s">
        <v>25</v>
      </c>
      <c r="M19302" t="s">
        <v>6109</v>
      </c>
    </row>
    <row r="19303" spans="1:13" x14ac:dyDescent="0.3">
      <c r="A19303" t="s">
        <v>25037</v>
      </c>
      <c r="C19303" t="s">
        <v>25723</v>
      </c>
      <c r="D19303">
        <v>36</v>
      </c>
      <c r="E19303" s="1">
        <v>90000</v>
      </c>
      <c r="G19303" t="s">
        <v>111</v>
      </c>
      <c r="H19303" t="s">
        <v>25772</v>
      </c>
      <c r="I19303" t="s">
        <v>475</v>
      </c>
      <c r="J19303" t="s">
        <v>22</v>
      </c>
      <c r="K19303" t="s">
        <v>24</v>
      </c>
      <c r="L19303" t="s">
        <v>25</v>
      </c>
      <c r="M19303" t="s">
        <v>6109</v>
      </c>
    </row>
    <row r="19304" spans="1:13" x14ac:dyDescent="0.3">
      <c r="A19304" t="s">
        <v>25037</v>
      </c>
      <c r="C19304" t="s">
        <v>32274</v>
      </c>
      <c r="D19304">
        <v>12</v>
      </c>
      <c r="E19304" s="1">
        <v>25000</v>
      </c>
      <c r="G19304" t="s">
        <v>111</v>
      </c>
      <c r="H19304" t="s">
        <v>32285</v>
      </c>
      <c r="I19304" t="s">
        <v>475</v>
      </c>
      <c r="J19304" t="s">
        <v>22</v>
      </c>
      <c r="K19304" t="s">
        <v>24</v>
      </c>
      <c r="L19304" t="s">
        <v>25</v>
      </c>
      <c r="M19304" t="s">
        <v>6109</v>
      </c>
    </row>
    <row r="19305" spans="1:13" x14ac:dyDescent="0.3">
      <c r="A19305" t="s">
        <v>4082</v>
      </c>
      <c r="C19305" t="s">
        <v>3657</v>
      </c>
      <c r="D19305">
        <v>29</v>
      </c>
      <c r="E19305" s="1">
        <v>100100</v>
      </c>
      <c r="G19305" t="s">
        <v>111</v>
      </c>
      <c r="H19305" t="s">
        <v>4083</v>
      </c>
      <c r="I19305" t="s">
        <v>397</v>
      </c>
      <c r="J19305" t="s">
        <v>119</v>
      </c>
      <c r="K19305" t="s">
        <v>24</v>
      </c>
      <c r="L19305" t="s">
        <v>25</v>
      </c>
      <c r="M19305" t="s">
        <v>120</v>
      </c>
    </row>
    <row r="19306" spans="1:13" x14ac:dyDescent="0.3">
      <c r="A19306" t="s">
        <v>17910</v>
      </c>
      <c r="C19306" t="s">
        <v>31019</v>
      </c>
      <c r="D19306">
        <v>48</v>
      </c>
      <c r="E19306" s="1">
        <v>1756525</v>
      </c>
      <c r="G19306" t="s">
        <v>111</v>
      </c>
      <c r="H19306" t="s">
        <v>31023</v>
      </c>
      <c r="I19306" t="s">
        <v>22</v>
      </c>
      <c r="J19306" t="s">
        <v>23</v>
      </c>
      <c r="K19306" t="s">
        <v>24</v>
      </c>
      <c r="L19306" t="s">
        <v>25</v>
      </c>
      <c r="M19306" t="s">
        <v>232</v>
      </c>
    </row>
    <row r="19307" spans="1:13" x14ac:dyDescent="0.3">
      <c r="A19307" t="s">
        <v>17910</v>
      </c>
      <c r="C19307" t="s">
        <v>36834</v>
      </c>
      <c r="D19307">
        <v>32</v>
      </c>
      <c r="E19307" s="1">
        <v>1470457</v>
      </c>
      <c r="G19307" t="s">
        <v>111</v>
      </c>
      <c r="H19307" t="s">
        <v>36957</v>
      </c>
      <c r="I19307" t="s">
        <v>22</v>
      </c>
      <c r="J19307" t="s">
        <v>23</v>
      </c>
      <c r="K19307" t="s">
        <v>24</v>
      </c>
      <c r="L19307" t="s">
        <v>25</v>
      </c>
      <c r="M19307" t="s">
        <v>120</v>
      </c>
    </row>
    <row r="19308" spans="1:13" x14ac:dyDescent="0.3">
      <c r="A19308" t="s">
        <v>17910</v>
      </c>
      <c r="C19308" t="s">
        <v>36284</v>
      </c>
      <c r="D19308">
        <v>36</v>
      </c>
      <c r="E19308" s="1">
        <v>3500000</v>
      </c>
      <c r="G19308" t="s">
        <v>111</v>
      </c>
      <c r="H19308" t="s">
        <v>36308</v>
      </c>
      <c r="I19308" t="s">
        <v>22</v>
      </c>
      <c r="J19308" t="s">
        <v>23</v>
      </c>
      <c r="K19308" t="s">
        <v>24</v>
      </c>
      <c r="L19308" t="s">
        <v>25</v>
      </c>
      <c r="M19308" t="s">
        <v>120</v>
      </c>
    </row>
    <row r="19309" spans="1:13" x14ac:dyDescent="0.3">
      <c r="A19309" t="s">
        <v>17910</v>
      </c>
      <c r="C19309" t="s">
        <v>36284</v>
      </c>
      <c r="D19309">
        <v>36</v>
      </c>
      <c r="E19309" s="1">
        <v>1300000</v>
      </c>
      <c r="G19309" t="s">
        <v>111</v>
      </c>
      <c r="H19309" t="s">
        <v>36312</v>
      </c>
      <c r="I19309" t="s">
        <v>22</v>
      </c>
      <c r="J19309" t="s">
        <v>23</v>
      </c>
      <c r="K19309" t="s">
        <v>24</v>
      </c>
      <c r="L19309" t="s">
        <v>25</v>
      </c>
      <c r="M19309" t="s">
        <v>120</v>
      </c>
    </row>
    <row r="19310" spans="1:13" x14ac:dyDescent="0.3">
      <c r="A19310" t="s">
        <v>17910</v>
      </c>
      <c r="C19310" t="s">
        <v>17871</v>
      </c>
      <c r="D19310">
        <v>60</v>
      </c>
      <c r="E19310" s="1">
        <v>2000000</v>
      </c>
      <c r="G19310" t="s">
        <v>111</v>
      </c>
      <c r="H19310" t="s">
        <v>17911</v>
      </c>
      <c r="I19310" t="s">
        <v>22</v>
      </c>
      <c r="J19310" t="s">
        <v>23</v>
      </c>
      <c r="K19310" t="s">
        <v>24</v>
      </c>
      <c r="L19310" t="s">
        <v>25</v>
      </c>
      <c r="M19310" t="s">
        <v>120</v>
      </c>
    </row>
    <row r="19311" spans="1:13" x14ac:dyDescent="0.3">
      <c r="A19311" t="s">
        <v>17005</v>
      </c>
      <c r="C19311" t="s">
        <v>16755</v>
      </c>
      <c r="D19311">
        <v>19</v>
      </c>
      <c r="E19311" s="1">
        <v>100000</v>
      </c>
      <c r="G19311" t="s">
        <v>48</v>
      </c>
      <c r="H19311" t="s">
        <v>17006</v>
      </c>
      <c r="I19311" t="s">
        <v>99</v>
      </c>
      <c r="K19311" t="s">
        <v>100</v>
      </c>
      <c r="L19311" t="s">
        <v>17</v>
      </c>
      <c r="M19311" t="s">
        <v>331</v>
      </c>
    </row>
    <row r="19312" spans="1:13" x14ac:dyDescent="0.3">
      <c r="A19312" t="s">
        <v>19672</v>
      </c>
      <c r="C19312" t="s">
        <v>19404</v>
      </c>
      <c r="D19312">
        <v>6</v>
      </c>
      <c r="E19312" s="1">
        <v>17790</v>
      </c>
      <c r="G19312" t="s">
        <v>34</v>
      </c>
      <c r="H19312" t="s">
        <v>6143</v>
      </c>
      <c r="I19312" t="s">
        <v>19673</v>
      </c>
      <c r="J19312" t="s">
        <v>280</v>
      </c>
      <c r="K19312" t="s">
        <v>24</v>
      </c>
      <c r="L19312" t="s">
        <v>25</v>
      </c>
      <c r="M19312" t="s">
        <v>6146</v>
      </c>
    </row>
    <row r="19313" spans="1:13" x14ac:dyDescent="0.3">
      <c r="A19313" t="s">
        <v>28181</v>
      </c>
      <c r="C19313" t="s">
        <v>27925</v>
      </c>
      <c r="D19313">
        <v>37</v>
      </c>
      <c r="E19313" s="1">
        <v>594000</v>
      </c>
      <c r="G19313" t="s">
        <v>69</v>
      </c>
      <c r="H19313" t="s">
        <v>28182</v>
      </c>
      <c r="I19313" t="s">
        <v>578</v>
      </c>
      <c r="J19313" t="s">
        <v>578</v>
      </c>
      <c r="K19313" t="s">
        <v>273</v>
      </c>
      <c r="L19313" t="s">
        <v>44</v>
      </c>
      <c r="M19313" t="s">
        <v>39</v>
      </c>
    </row>
    <row r="19314" spans="1:13" x14ac:dyDescent="0.3">
      <c r="A19314" t="s">
        <v>28181</v>
      </c>
      <c r="C19314" t="s">
        <v>29922</v>
      </c>
      <c r="D19314">
        <v>37</v>
      </c>
      <c r="E19314" s="1">
        <v>548955</v>
      </c>
      <c r="G19314" t="s">
        <v>69</v>
      </c>
      <c r="H19314" t="s">
        <v>30328</v>
      </c>
      <c r="I19314" t="s">
        <v>578</v>
      </c>
      <c r="J19314" t="s">
        <v>578</v>
      </c>
      <c r="K19314" t="s">
        <v>273</v>
      </c>
      <c r="L19314" t="s">
        <v>44</v>
      </c>
      <c r="M19314" t="s">
        <v>39</v>
      </c>
    </row>
    <row r="19315" spans="1:13" x14ac:dyDescent="0.3">
      <c r="A19315" t="s">
        <v>1991</v>
      </c>
      <c r="C19315" t="s">
        <v>1852</v>
      </c>
      <c r="D19315">
        <v>47</v>
      </c>
      <c r="E19315" s="1">
        <v>800004</v>
      </c>
      <c r="G19315" t="s">
        <v>69</v>
      </c>
      <c r="H19315" t="s">
        <v>1992</v>
      </c>
      <c r="I19315" t="s">
        <v>578</v>
      </c>
      <c r="K19315" t="s">
        <v>273</v>
      </c>
      <c r="L19315" t="s">
        <v>44</v>
      </c>
      <c r="M19315" t="s">
        <v>39</v>
      </c>
    </row>
    <row r="19316" spans="1:13" x14ac:dyDescent="0.3">
      <c r="A19316" t="s">
        <v>1991</v>
      </c>
      <c r="C19316" t="s">
        <v>29352</v>
      </c>
      <c r="D19316">
        <v>37</v>
      </c>
      <c r="E19316" s="1">
        <v>300000</v>
      </c>
      <c r="G19316" t="s">
        <v>13</v>
      </c>
      <c r="H19316" t="s">
        <v>29378</v>
      </c>
      <c r="I19316" t="s">
        <v>578</v>
      </c>
      <c r="K19316" t="s">
        <v>273</v>
      </c>
      <c r="L19316" t="s">
        <v>38</v>
      </c>
      <c r="M19316" t="s">
        <v>66</v>
      </c>
    </row>
    <row r="19317" spans="1:13" x14ac:dyDescent="0.3">
      <c r="A19317" t="s">
        <v>1991</v>
      </c>
      <c r="C19317" t="s">
        <v>28936</v>
      </c>
      <c r="D19317">
        <v>37</v>
      </c>
      <c r="E19317" s="1">
        <v>197266</v>
      </c>
      <c r="G19317" t="s">
        <v>69</v>
      </c>
      <c r="H19317" t="s">
        <v>28944</v>
      </c>
      <c r="I19317" t="s">
        <v>578</v>
      </c>
      <c r="K19317" t="s">
        <v>273</v>
      </c>
      <c r="L19317" t="s">
        <v>44</v>
      </c>
      <c r="M19317" t="s">
        <v>221</v>
      </c>
    </row>
    <row r="19318" spans="1:13" x14ac:dyDescent="0.3">
      <c r="A19318" t="s">
        <v>1991</v>
      </c>
      <c r="C19318" t="s">
        <v>27748</v>
      </c>
      <c r="D19318">
        <v>4</v>
      </c>
      <c r="E19318" s="1">
        <v>200000</v>
      </c>
      <c r="G19318" t="s">
        <v>69</v>
      </c>
      <c r="H19318" t="s">
        <v>27818</v>
      </c>
      <c r="I19318" t="s">
        <v>578</v>
      </c>
      <c r="K19318" t="s">
        <v>273</v>
      </c>
      <c r="L19318" t="s">
        <v>44</v>
      </c>
      <c r="M19318" t="s">
        <v>39</v>
      </c>
    </row>
    <row r="19319" spans="1:13" x14ac:dyDescent="0.3">
      <c r="A19319" t="s">
        <v>1991</v>
      </c>
      <c r="C19319" t="s">
        <v>29922</v>
      </c>
      <c r="D19319">
        <v>37</v>
      </c>
      <c r="E19319" s="1">
        <v>1600000</v>
      </c>
      <c r="G19319" t="s">
        <v>907</v>
      </c>
      <c r="H19319" t="s">
        <v>30168</v>
      </c>
      <c r="I19319" t="s">
        <v>578</v>
      </c>
      <c r="K19319" t="s">
        <v>273</v>
      </c>
      <c r="L19319" t="s">
        <v>170</v>
      </c>
      <c r="M19319" t="s">
        <v>1623</v>
      </c>
    </row>
    <row r="19320" spans="1:13" x14ac:dyDescent="0.3">
      <c r="A19320" t="s">
        <v>1991</v>
      </c>
      <c r="C19320" t="s">
        <v>29553</v>
      </c>
      <c r="D19320">
        <v>12</v>
      </c>
      <c r="E19320" s="1">
        <v>100019</v>
      </c>
      <c r="G19320" t="s">
        <v>69</v>
      </c>
      <c r="H19320" t="s">
        <v>29692</v>
      </c>
      <c r="I19320" t="s">
        <v>578</v>
      </c>
      <c r="K19320" t="s">
        <v>273</v>
      </c>
      <c r="L19320" t="s">
        <v>17</v>
      </c>
      <c r="M19320" t="s">
        <v>39</v>
      </c>
    </row>
    <row r="19321" spans="1:13" x14ac:dyDescent="0.3">
      <c r="A19321" t="s">
        <v>1991</v>
      </c>
      <c r="C19321" t="s">
        <v>29553</v>
      </c>
      <c r="D19321">
        <v>12</v>
      </c>
      <c r="E19321" s="1">
        <v>15000</v>
      </c>
      <c r="G19321" t="s">
        <v>69</v>
      </c>
      <c r="H19321" t="s">
        <v>29714</v>
      </c>
      <c r="I19321" t="s">
        <v>578</v>
      </c>
      <c r="K19321" t="s">
        <v>273</v>
      </c>
      <c r="L19321" t="s">
        <v>17</v>
      </c>
      <c r="M19321" t="s">
        <v>39</v>
      </c>
    </row>
    <row r="19322" spans="1:13" x14ac:dyDescent="0.3">
      <c r="A19322" t="s">
        <v>1991</v>
      </c>
      <c r="C19322" t="s">
        <v>29553</v>
      </c>
      <c r="D19322">
        <v>11</v>
      </c>
      <c r="E19322" s="1">
        <v>189011</v>
      </c>
      <c r="G19322" t="s">
        <v>69</v>
      </c>
      <c r="H19322" t="s">
        <v>29880</v>
      </c>
      <c r="I19322" t="s">
        <v>578</v>
      </c>
      <c r="K19322" t="s">
        <v>273</v>
      </c>
      <c r="L19322" t="s">
        <v>44</v>
      </c>
      <c r="M19322" t="s">
        <v>39</v>
      </c>
    </row>
    <row r="19323" spans="1:13" x14ac:dyDescent="0.3">
      <c r="A19323" t="s">
        <v>1991</v>
      </c>
      <c r="C19323" t="s">
        <v>5155</v>
      </c>
      <c r="D19323">
        <v>20</v>
      </c>
      <c r="E19323" s="1">
        <v>350000</v>
      </c>
      <c r="G19323" t="s">
        <v>69</v>
      </c>
      <c r="H19323" t="s">
        <v>5378</v>
      </c>
      <c r="I19323" t="s">
        <v>578</v>
      </c>
      <c r="K19323" t="s">
        <v>273</v>
      </c>
      <c r="L19323" t="s">
        <v>38</v>
      </c>
      <c r="M19323" t="s">
        <v>39</v>
      </c>
    </row>
    <row r="19324" spans="1:13" x14ac:dyDescent="0.3">
      <c r="A19324" t="s">
        <v>1991</v>
      </c>
      <c r="C19324" t="s">
        <v>5881</v>
      </c>
      <c r="D19324">
        <v>38</v>
      </c>
      <c r="E19324" s="1">
        <v>956548</v>
      </c>
      <c r="G19324" t="s">
        <v>48</v>
      </c>
      <c r="H19324" t="s">
        <v>5934</v>
      </c>
      <c r="I19324" t="s">
        <v>578</v>
      </c>
      <c r="K19324" t="s">
        <v>273</v>
      </c>
      <c r="L19324" t="s">
        <v>170</v>
      </c>
      <c r="M19324" t="s">
        <v>190</v>
      </c>
    </row>
    <row r="19325" spans="1:13" x14ac:dyDescent="0.3">
      <c r="A19325" t="s">
        <v>1991</v>
      </c>
      <c r="C19325" t="s">
        <v>23671</v>
      </c>
      <c r="D19325">
        <v>45</v>
      </c>
      <c r="E19325" s="1">
        <v>116570</v>
      </c>
      <c r="G19325" t="s">
        <v>69</v>
      </c>
      <c r="H19325" t="s">
        <v>23680</v>
      </c>
      <c r="I19325" t="s">
        <v>578</v>
      </c>
      <c r="K19325" t="s">
        <v>273</v>
      </c>
      <c r="L19325" t="s">
        <v>170</v>
      </c>
      <c r="M19325" t="s">
        <v>39</v>
      </c>
    </row>
    <row r="19326" spans="1:13" x14ac:dyDescent="0.3">
      <c r="A19326" t="s">
        <v>1991</v>
      </c>
      <c r="C19326" t="s">
        <v>22837</v>
      </c>
      <c r="D19326">
        <v>48</v>
      </c>
      <c r="E19326" s="1">
        <v>1212919</v>
      </c>
      <c r="G19326" t="s">
        <v>69</v>
      </c>
      <c r="H19326" t="s">
        <v>22863</v>
      </c>
      <c r="I19326" t="s">
        <v>578</v>
      </c>
      <c r="K19326" t="s">
        <v>273</v>
      </c>
      <c r="L19326" t="s">
        <v>170</v>
      </c>
      <c r="M19326" t="s">
        <v>39</v>
      </c>
    </row>
    <row r="19327" spans="1:13" x14ac:dyDescent="0.3">
      <c r="A19327" t="s">
        <v>1991</v>
      </c>
      <c r="C19327" t="s">
        <v>22837</v>
      </c>
      <c r="D19327">
        <v>29</v>
      </c>
      <c r="E19327" s="1">
        <v>600000</v>
      </c>
      <c r="G19327" t="s">
        <v>69</v>
      </c>
      <c r="H19327" t="s">
        <v>22887</v>
      </c>
      <c r="I19327" t="s">
        <v>578</v>
      </c>
      <c r="K19327" t="s">
        <v>273</v>
      </c>
      <c r="L19327" t="s">
        <v>170</v>
      </c>
      <c r="M19327" t="s">
        <v>39</v>
      </c>
    </row>
    <row r="19328" spans="1:13" x14ac:dyDescent="0.3">
      <c r="A19328" t="s">
        <v>1991</v>
      </c>
      <c r="C19328" t="s">
        <v>22837</v>
      </c>
      <c r="D19328">
        <v>24</v>
      </c>
      <c r="E19328" s="1">
        <v>95647</v>
      </c>
      <c r="G19328" t="s">
        <v>69</v>
      </c>
      <c r="H19328" t="s">
        <v>23141</v>
      </c>
      <c r="I19328" t="s">
        <v>578</v>
      </c>
      <c r="K19328" t="s">
        <v>273</v>
      </c>
      <c r="L19328" t="s">
        <v>44</v>
      </c>
      <c r="M19328" t="s">
        <v>221</v>
      </c>
    </row>
    <row r="19329" spans="1:13" x14ac:dyDescent="0.3">
      <c r="A19329" t="s">
        <v>1991</v>
      </c>
      <c r="C19329" t="s">
        <v>24055</v>
      </c>
      <c r="D19329">
        <v>24</v>
      </c>
      <c r="E19329" s="1">
        <v>49969</v>
      </c>
      <c r="G19329" t="s">
        <v>69</v>
      </c>
      <c r="H19329" t="s">
        <v>24324</v>
      </c>
      <c r="I19329" t="s">
        <v>578</v>
      </c>
      <c r="K19329" t="s">
        <v>273</v>
      </c>
      <c r="L19329" t="s">
        <v>44</v>
      </c>
      <c r="M19329" t="s">
        <v>221</v>
      </c>
    </row>
    <row r="19330" spans="1:13" x14ac:dyDescent="0.3">
      <c r="A19330" t="s">
        <v>1991</v>
      </c>
      <c r="C19330" t="s">
        <v>21173</v>
      </c>
      <c r="D19330">
        <v>65</v>
      </c>
      <c r="E19330" s="1">
        <v>1400000</v>
      </c>
      <c r="G19330" t="s">
        <v>69</v>
      </c>
      <c r="H19330" t="s">
        <v>21415</v>
      </c>
      <c r="I19330" t="s">
        <v>578</v>
      </c>
      <c r="K19330" t="s">
        <v>273</v>
      </c>
      <c r="L19330" t="s">
        <v>38</v>
      </c>
      <c r="M19330" t="s">
        <v>39</v>
      </c>
    </row>
    <row r="19331" spans="1:13" x14ac:dyDescent="0.3">
      <c r="A19331" t="s">
        <v>1991</v>
      </c>
      <c r="C19331" t="s">
        <v>21714</v>
      </c>
      <c r="D19331">
        <v>47</v>
      </c>
      <c r="E19331" s="1">
        <v>600000</v>
      </c>
      <c r="G19331" t="s">
        <v>69</v>
      </c>
      <c r="H19331" t="s">
        <v>21736</v>
      </c>
      <c r="I19331" t="s">
        <v>578</v>
      </c>
      <c r="K19331" t="s">
        <v>273</v>
      </c>
      <c r="L19331" t="s">
        <v>44</v>
      </c>
      <c r="M19331" t="s">
        <v>39</v>
      </c>
    </row>
    <row r="19332" spans="1:13" x14ac:dyDescent="0.3">
      <c r="A19332" t="s">
        <v>1991</v>
      </c>
      <c r="C19332" t="s">
        <v>15737</v>
      </c>
      <c r="D19332">
        <v>59</v>
      </c>
      <c r="E19332" s="1">
        <v>1057724</v>
      </c>
      <c r="G19332" t="s">
        <v>13</v>
      </c>
      <c r="H19332" t="s">
        <v>15754</v>
      </c>
      <c r="I19332" t="s">
        <v>578</v>
      </c>
      <c r="K19332" t="s">
        <v>273</v>
      </c>
      <c r="L19332" t="s">
        <v>44</v>
      </c>
      <c r="M19332" t="s">
        <v>31</v>
      </c>
    </row>
    <row r="19333" spans="1:13" x14ac:dyDescent="0.3">
      <c r="A19333" t="s">
        <v>1991</v>
      </c>
      <c r="C19333" t="s">
        <v>12673</v>
      </c>
      <c r="D19333">
        <v>73</v>
      </c>
      <c r="E19333" s="1">
        <v>1755652</v>
      </c>
      <c r="G19333" t="s">
        <v>69</v>
      </c>
      <c r="H19333" t="s">
        <v>12692</v>
      </c>
      <c r="I19333" t="s">
        <v>578</v>
      </c>
      <c r="K19333" t="s">
        <v>273</v>
      </c>
      <c r="L19333" t="s">
        <v>44</v>
      </c>
      <c r="M19333" t="s">
        <v>39</v>
      </c>
    </row>
    <row r="19334" spans="1:13" x14ac:dyDescent="0.3">
      <c r="A19334" t="s">
        <v>1991</v>
      </c>
      <c r="C19334" t="s">
        <v>33755</v>
      </c>
      <c r="D19334">
        <v>36</v>
      </c>
      <c r="E19334" s="1">
        <v>1104400</v>
      </c>
      <c r="G19334" t="s">
        <v>13</v>
      </c>
      <c r="H19334" t="s">
        <v>33872</v>
      </c>
      <c r="I19334" t="s">
        <v>578</v>
      </c>
      <c r="K19334" t="s">
        <v>273</v>
      </c>
      <c r="L19334" t="s">
        <v>17</v>
      </c>
      <c r="M19334" t="s">
        <v>66</v>
      </c>
    </row>
    <row r="19335" spans="1:13" x14ac:dyDescent="0.3">
      <c r="A19335" t="s">
        <v>1991</v>
      </c>
      <c r="C19335" t="s">
        <v>36676</v>
      </c>
      <c r="D19335">
        <v>24</v>
      </c>
      <c r="E19335" s="1">
        <v>163417</v>
      </c>
      <c r="G19335" t="s">
        <v>13</v>
      </c>
      <c r="H19335" t="s">
        <v>36698</v>
      </c>
      <c r="I19335" t="s">
        <v>578</v>
      </c>
      <c r="K19335" t="s">
        <v>273</v>
      </c>
      <c r="L19335" t="s">
        <v>44</v>
      </c>
      <c r="M19335" t="s">
        <v>345</v>
      </c>
    </row>
    <row r="19336" spans="1:13" x14ac:dyDescent="0.3">
      <c r="A19336" t="s">
        <v>1991</v>
      </c>
      <c r="C19336" t="s">
        <v>24897</v>
      </c>
      <c r="D19336">
        <v>72</v>
      </c>
      <c r="E19336" s="1">
        <v>6885862</v>
      </c>
      <c r="G19336" t="s">
        <v>13</v>
      </c>
      <c r="H19336" t="s">
        <v>24919</v>
      </c>
      <c r="I19336" t="s">
        <v>578</v>
      </c>
      <c r="K19336" t="s">
        <v>273</v>
      </c>
      <c r="L19336" t="s">
        <v>17</v>
      </c>
      <c r="M19336" t="s">
        <v>450</v>
      </c>
    </row>
    <row r="19337" spans="1:13" x14ac:dyDescent="0.3">
      <c r="A19337" t="s">
        <v>25898</v>
      </c>
      <c r="C19337" t="s">
        <v>25784</v>
      </c>
      <c r="D19337">
        <v>4</v>
      </c>
      <c r="E19337" s="1">
        <v>14140</v>
      </c>
      <c r="G19337" t="s">
        <v>34</v>
      </c>
      <c r="H19337" t="s">
        <v>6143</v>
      </c>
      <c r="I19337" t="s">
        <v>10359</v>
      </c>
      <c r="J19337" t="s">
        <v>86</v>
      </c>
      <c r="K19337" t="s">
        <v>24</v>
      </c>
      <c r="L19337" t="s">
        <v>25</v>
      </c>
      <c r="M19337" t="s">
        <v>6146</v>
      </c>
    </row>
    <row r="19338" spans="1:13" x14ac:dyDescent="0.3">
      <c r="A19338" t="s">
        <v>25618</v>
      </c>
      <c r="C19338" t="s">
        <v>25397</v>
      </c>
      <c r="D19338">
        <v>4</v>
      </c>
      <c r="E19338" s="1">
        <v>8085</v>
      </c>
      <c r="G19338" t="s">
        <v>34</v>
      </c>
      <c r="H19338" t="s">
        <v>6143</v>
      </c>
      <c r="I19338" t="s">
        <v>25619</v>
      </c>
      <c r="J19338" t="s">
        <v>7616</v>
      </c>
      <c r="K19338" t="s">
        <v>24</v>
      </c>
      <c r="L19338" t="s">
        <v>25</v>
      </c>
      <c r="M19338" t="s">
        <v>6146</v>
      </c>
    </row>
    <row r="19339" spans="1:13" x14ac:dyDescent="0.3">
      <c r="A19339" t="s">
        <v>32190</v>
      </c>
      <c r="C19339" t="s">
        <v>31866</v>
      </c>
      <c r="D19339">
        <v>6</v>
      </c>
      <c r="E19339" s="1">
        <v>8000</v>
      </c>
      <c r="G19339" t="s">
        <v>34</v>
      </c>
      <c r="H19339" t="s">
        <v>6143</v>
      </c>
      <c r="I19339" t="s">
        <v>32191</v>
      </c>
      <c r="J19339" t="s">
        <v>769</v>
      </c>
      <c r="K19339" t="s">
        <v>24</v>
      </c>
      <c r="L19339" t="s">
        <v>25</v>
      </c>
      <c r="M19339" t="s">
        <v>6146</v>
      </c>
    </row>
    <row r="19340" spans="1:13" x14ac:dyDescent="0.3">
      <c r="A19340" t="s">
        <v>17478</v>
      </c>
      <c r="C19340" t="s">
        <v>17445</v>
      </c>
      <c r="D19340">
        <v>16</v>
      </c>
      <c r="E19340" s="1">
        <v>4000</v>
      </c>
      <c r="G19340" t="s">
        <v>34</v>
      </c>
      <c r="H19340" t="s">
        <v>6143</v>
      </c>
      <c r="I19340" t="s">
        <v>17479</v>
      </c>
      <c r="J19340" t="s">
        <v>662</v>
      </c>
      <c r="K19340" t="s">
        <v>24</v>
      </c>
      <c r="L19340" t="s">
        <v>25</v>
      </c>
      <c r="M19340" t="s">
        <v>6146</v>
      </c>
    </row>
    <row r="19341" spans="1:13" x14ac:dyDescent="0.3">
      <c r="A19341" t="s">
        <v>31828</v>
      </c>
      <c r="C19341" t="s">
        <v>31728</v>
      </c>
      <c r="D19341">
        <v>6</v>
      </c>
      <c r="E19341" s="1">
        <v>8308</v>
      </c>
      <c r="G19341" t="s">
        <v>34</v>
      </c>
      <c r="H19341" t="s">
        <v>6143</v>
      </c>
      <c r="I19341" t="s">
        <v>31829</v>
      </c>
      <c r="J19341" t="s">
        <v>165</v>
      </c>
      <c r="K19341" t="s">
        <v>24</v>
      </c>
      <c r="L19341" t="s">
        <v>25</v>
      </c>
      <c r="M19341" t="s">
        <v>6146</v>
      </c>
    </row>
    <row r="19342" spans="1:13" x14ac:dyDescent="0.3">
      <c r="A19342" t="s">
        <v>19926</v>
      </c>
      <c r="C19342" t="s">
        <v>19404</v>
      </c>
      <c r="D19342">
        <v>6</v>
      </c>
      <c r="E19342" s="1">
        <v>8709</v>
      </c>
      <c r="G19342" t="s">
        <v>34</v>
      </c>
      <c r="H19342" t="s">
        <v>6143</v>
      </c>
      <c r="I19342" t="s">
        <v>19927</v>
      </c>
      <c r="J19342" t="s">
        <v>280</v>
      </c>
      <c r="K19342" t="s">
        <v>24</v>
      </c>
      <c r="L19342" t="s">
        <v>25</v>
      </c>
      <c r="M19342" t="s">
        <v>6146</v>
      </c>
    </row>
    <row r="19343" spans="1:13" x14ac:dyDescent="0.3">
      <c r="A19343" t="s">
        <v>20199</v>
      </c>
      <c r="C19343" t="s">
        <v>20121</v>
      </c>
      <c r="D19343">
        <v>2</v>
      </c>
      <c r="E19343" s="1">
        <v>24765</v>
      </c>
      <c r="G19343" t="s">
        <v>34</v>
      </c>
      <c r="H19343" t="s">
        <v>6143</v>
      </c>
      <c r="I19343" t="s">
        <v>7458</v>
      </c>
      <c r="J19343" t="s">
        <v>22</v>
      </c>
      <c r="K19343" t="s">
        <v>24</v>
      </c>
      <c r="L19343" t="s">
        <v>25</v>
      </c>
      <c r="M19343" t="s">
        <v>6146</v>
      </c>
    </row>
    <row r="19344" spans="1:13" x14ac:dyDescent="0.3">
      <c r="A19344" t="s">
        <v>12097</v>
      </c>
      <c r="C19344" t="s">
        <v>11813</v>
      </c>
      <c r="D19344">
        <v>19</v>
      </c>
      <c r="E19344" s="1">
        <v>100000</v>
      </c>
      <c r="G19344" t="s">
        <v>13</v>
      </c>
      <c r="H19344" t="s">
        <v>12098</v>
      </c>
      <c r="I19344" t="s">
        <v>428</v>
      </c>
      <c r="K19344" t="s">
        <v>429</v>
      </c>
      <c r="L19344" t="s">
        <v>17</v>
      </c>
      <c r="M19344" t="s">
        <v>450</v>
      </c>
    </row>
    <row r="19345" spans="1:13" x14ac:dyDescent="0.3">
      <c r="A19345" t="s">
        <v>33245</v>
      </c>
      <c r="C19345" t="s">
        <v>33173</v>
      </c>
      <c r="D19345">
        <v>6</v>
      </c>
      <c r="E19345" s="1">
        <v>26416</v>
      </c>
      <c r="G19345" t="s">
        <v>34</v>
      </c>
      <c r="H19345" t="s">
        <v>6143</v>
      </c>
      <c r="I19345" t="s">
        <v>33246</v>
      </c>
      <c r="J19345" t="s">
        <v>422</v>
      </c>
      <c r="K19345" t="s">
        <v>24</v>
      </c>
      <c r="L19345" t="s">
        <v>25</v>
      </c>
      <c r="M19345" t="s">
        <v>6146</v>
      </c>
    </row>
    <row r="19346" spans="1:13" x14ac:dyDescent="0.3">
      <c r="A19346" t="s">
        <v>26531</v>
      </c>
      <c r="C19346" t="s">
        <v>26519</v>
      </c>
      <c r="D19346">
        <v>32</v>
      </c>
      <c r="E19346" s="1">
        <v>200000</v>
      </c>
      <c r="G19346" t="s">
        <v>111</v>
      </c>
      <c r="H19346" t="s">
        <v>26532</v>
      </c>
      <c r="I19346" t="s">
        <v>6991</v>
      </c>
      <c r="J19346" t="s">
        <v>288</v>
      </c>
      <c r="K19346" t="s">
        <v>24</v>
      </c>
      <c r="L19346" t="s">
        <v>25</v>
      </c>
      <c r="M19346" t="s">
        <v>6109</v>
      </c>
    </row>
    <row r="19347" spans="1:13" x14ac:dyDescent="0.3">
      <c r="A19347" t="s">
        <v>6762</v>
      </c>
      <c r="C19347" t="s">
        <v>6671</v>
      </c>
      <c r="D19347">
        <v>3</v>
      </c>
      <c r="E19347" s="1">
        <v>13087</v>
      </c>
      <c r="G19347" t="s">
        <v>34</v>
      </c>
      <c r="H19347" t="s">
        <v>6143</v>
      </c>
      <c r="I19347" t="s">
        <v>6763</v>
      </c>
      <c r="J19347" t="s">
        <v>1250</v>
      </c>
      <c r="K19347" t="s">
        <v>24</v>
      </c>
      <c r="L19347" t="s">
        <v>25</v>
      </c>
      <c r="M19347" t="s">
        <v>6146</v>
      </c>
    </row>
    <row r="19348" spans="1:13" x14ac:dyDescent="0.3">
      <c r="A19348" t="s">
        <v>20346</v>
      </c>
      <c r="C19348" t="s">
        <v>20121</v>
      </c>
      <c r="D19348">
        <v>4</v>
      </c>
      <c r="E19348" s="1">
        <v>15995</v>
      </c>
      <c r="G19348" t="s">
        <v>34</v>
      </c>
      <c r="H19348" t="s">
        <v>6143</v>
      </c>
      <c r="I19348" t="s">
        <v>6991</v>
      </c>
      <c r="J19348" t="s">
        <v>288</v>
      </c>
      <c r="K19348" t="s">
        <v>24</v>
      </c>
      <c r="L19348" t="s">
        <v>25</v>
      </c>
      <c r="M19348" t="s">
        <v>6146</v>
      </c>
    </row>
    <row r="19349" spans="1:13" x14ac:dyDescent="0.3">
      <c r="A19349" t="s">
        <v>14586</v>
      </c>
      <c r="C19349" t="s">
        <v>14552</v>
      </c>
      <c r="D19349">
        <v>24</v>
      </c>
      <c r="E19349" s="1">
        <v>250000</v>
      </c>
      <c r="G19349" t="s">
        <v>111</v>
      </c>
      <c r="H19349" t="s">
        <v>5210</v>
      </c>
      <c r="I19349" t="s">
        <v>287</v>
      </c>
      <c r="J19349" t="s">
        <v>288</v>
      </c>
      <c r="K19349" t="s">
        <v>24</v>
      </c>
      <c r="L19349" t="s">
        <v>25</v>
      </c>
      <c r="M19349" t="s">
        <v>6109</v>
      </c>
    </row>
    <row r="19350" spans="1:13" x14ac:dyDescent="0.3">
      <c r="A19350" t="s">
        <v>32628</v>
      </c>
      <c r="C19350" t="s">
        <v>32581</v>
      </c>
      <c r="D19350">
        <v>7</v>
      </c>
      <c r="E19350" s="1">
        <v>18358</v>
      </c>
      <c r="G19350" t="s">
        <v>34</v>
      </c>
      <c r="H19350" t="s">
        <v>6143</v>
      </c>
      <c r="I19350" t="s">
        <v>626</v>
      </c>
      <c r="J19350" t="s">
        <v>70</v>
      </c>
      <c r="K19350" t="s">
        <v>24</v>
      </c>
      <c r="L19350" t="s">
        <v>25</v>
      </c>
      <c r="M19350" t="s">
        <v>6146</v>
      </c>
    </row>
    <row r="19351" spans="1:13" x14ac:dyDescent="0.3">
      <c r="A19351" t="s">
        <v>31535</v>
      </c>
      <c r="C19351" t="s">
        <v>31493</v>
      </c>
      <c r="D19351">
        <v>36</v>
      </c>
      <c r="E19351" s="1">
        <v>208000</v>
      </c>
      <c r="G19351" t="s">
        <v>111</v>
      </c>
      <c r="H19351" t="s">
        <v>31536</v>
      </c>
      <c r="I19351" t="s">
        <v>8702</v>
      </c>
      <c r="J19351" t="s">
        <v>22</v>
      </c>
      <c r="K19351" t="s">
        <v>24</v>
      </c>
      <c r="L19351" t="s">
        <v>25</v>
      </c>
      <c r="M19351" t="s">
        <v>120</v>
      </c>
    </row>
    <row r="19352" spans="1:13" x14ac:dyDescent="0.3">
      <c r="A19352" t="s">
        <v>233</v>
      </c>
      <c r="C19352" t="s">
        <v>2957</v>
      </c>
      <c r="D19352">
        <v>19</v>
      </c>
      <c r="E19352" s="1">
        <v>290001</v>
      </c>
      <c r="G19352" t="s">
        <v>111</v>
      </c>
      <c r="H19352" t="s">
        <v>3334</v>
      </c>
      <c r="I19352" t="s">
        <v>235</v>
      </c>
      <c r="J19352" t="s">
        <v>236</v>
      </c>
      <c r="K19352" t="s">
        <v>24</v>
      </c>
      <c r="L19352" t="s">
        <v>25</v>
      </c>
      <c r="M19352" t="s">
        <v>322</v>
      </c>
    </row>
    <row r="19353" spans="1:13" x14ac:dyDescent="0.3">
      <c r="A19353" t="s">
        <v>233</v>
      </c>
      <c r="C19353" t="s">
        <v>227</v>
      </c>
      <c r="D19353">
        <v>23</v>
      </c>
      <c r="E19353" s="1">
        <v>671487</v>
      </c>
      <c r="G19353" t="s">
        <v>34</v>
      </c>
      <c r="H19353" t="s">
        <v>234</v>
      </c>
      <c r="I19353" t="s">
        <v>235</v>
      </c>
      <c r="J19353" t="s">
        <v>236</v>
      </c>
      <c r="K19353" t="s">
        <v>24</v>
      </c>
      <c r="L19353" t="s">
        <v>17</v>
      </c>
      <c r="M19353" t="s">
        <v>217</v>
      </c>
    </row>
    <row r="19354" spans="1:13" x14ac:dyDescent="0.3">
      <c r="A19354" t="s">
        <v>233</v>
      </c>
      <c r="C19354" t="s">
        <v>27925</v>
      </c>
      <c r="D19354">
        <v>24</v>
      </c>
      <c r="E19354" s="1">
        <v>1100000</v>
      </c>
      <c r="G19354" t="s">
        <v>48</v>
      </c>
      <c r="H19354" t="s">
        <v>28069</v>
      </c>
      <c r="I19354" t="s">
        <v>235</v>
      </c>
      <c r="J19354" t="s">
        <v>236</v>
      </c>
      <c r="K19354" t="s">
        <v>24</v>
      </c>
      <c r="L19354" t="s">
        <v>38</v>
      </c>
      <c r="M19354" t="s">
        <v>190</v>
      </c>
    </row>
    <row r="19355" spans="1:13" x14ac:dyDescent="0.3">
      <c r="A19355" t="s">
        <v>233</v>
      </c>
      <c r="C19355" t="s">
        <v>27925</v>
      </c>
      <c r="D19355">
        <v>29</v>
      </c>
      <c r="E19355" s="1">
        <v>339896</v>
      </c>
      <c r="G19355" t="s">
        <v>13</v>
      </c>
      <c r="H19355" t="s">
        <v>28140</v>
      </c>
      <c r="I19355" t="s">
        <v>235</v>
      </c>
      <c r="J19355" t="s">
        <v>236</v>
      </c>
      <c r="K19355" t="s">
        <v>24</v>
      </c>
      <c r="L19355" t="s">
        <v>17</v>
      </c>
      <c r="M19355" t="s">
        <v>45</v>
      </c>
    </row>
    <row r="19356" spans="1:13" x14ac:dyDescent="0.3">
      <c r="A19356" t="s">
        <v>233</v>
      </c>
      <c r="C19356" t="s">
        <v>27194</v>
      </c>
      <c r="D19356">
        <v>24</v>
      </c>
      <c r="E19356" s="1">
        <v>549947</v>
      </c>
      <c r="G19356" t="s">
        <v>111</v>
      </c>
      <c r="H19356" t="s">
        <v>27345</v>
      </c>
      <c r="I19356" t="s">
        <v>235</v>
      </c>
      <c r="J19356" t="s">
        <v>236</v>
      </c>
      <c r="K19356" t="s">
        <v>24</v>
      </c>
      <c r="L19356" t="s">
        <v>25</v>
      </c>
      <c r="M19356" t="s">
        <v>232</v>
      </c>
    </row>
    <row r="19357" spans="1:13" x14ac:dyDescent="0.3">
      <c r="A19357" t="s">
        <v>233</v>
      </c>
      <c r="C19357" t="s">
        <v>27748</v>
      </c>
      <c r="D19357">
        <v>12</v>
      </c>
      <c r="E19357" s="1">
        <v>83619</v>
      </c>
      <c r="G19357" t="s">
        <v>34</v>
      </c>
      <c r="H19357" t="s">
        <v>27874</v>
      </c>
      <c r="I19357" t="s">
        <v>235</v>
      </c>
      <c r="J19357" t="s">
        <v>236</v>
      </c>
      <c r="K19357" t="s">
        <v>24</v>
      </c>
      <c r="L19357" t="s">
        <v>170</v>
      </c>
      <c r="M19357" t="s">
        <v>217</v>
      </c>
    </row>
    <row r="19358" spans="1:13" x14ac:dyDescent="0.3">
      <c r="A19358" t="s">
        <v>233</v>
      </c>
      <c r="C19358" t="s">
        <v>27408</v>
      </c>
      <c r="D19358">
        <v>36</v>
      </c>
      <c r="E19358" s="1">
        <v>750000</v>
      </c>
      <c r="G19358" t="s">
        <v>13</v>
      </c>
      <c r="H19358" t="s">
        <v>27446</v>
      </c>
      <c r="I19358" t="s">
        <v>235</v>
      </c>
      <c r="J19358" t="s">
        <v>236</v>
      </c>
      <c r="K19358" t="s">
        <v>24</v>
      </c>
      <c r="L19358" t="s">
        <v>170</v>
      </c>
      <c r="M19358" t="s">
        <v>66</v>
      </c>
    </row>
    <row r="19359" spans="1:13" x14ac:dyDescent="0.3">
      <c r="A19359" t="s">
        <v>233</v>
      </c>
      <c r="C19359" t="s">
        <v>27152</v>
      </c>
      <c r="D19359">
        <v>12</v>
      </c>
      <c r="E19359" s="1">
        <v>88469</v>
      </c>
      <c r="G19359" t="s">
        <v>13</v>
      </c>
      <c r="H19359" t="s">
        <v>27178</v>
      </c>
      <c r="I19359" t="s">
        <v>235</v>
      </c>
      <c r="J19359" t="s">
        <v>236</v>
      </c>
      <c r="K19359" t="s">
        <v>24</v>
      </c>
      <c r="L19359" t="s">
        <v>17</v>
      </c>
      <c r="M19359" t="s">
        <v>45</v>
      </c>
    </row>
    <row r="19360" spans="1:13" x14ac:dyDescent="0.3">
      <c r="A19360" t="s">
        <v>233</v>
      </c>
      <c r="C19360" t="s">
        <v>29922</v>
      </c>
      <c r="D19360">
        <v>33</v>
      </c>
      <c r="E19360" s="1">
        <v>856855</v>
      </c>
      <c r="G19360" t="s">
        <v>34</v>
      </c>
      <c r="H19360" t="s">
        <v>30205</v>
      </c>
      <c r="I19360" t="s">
        <v>235</v>
      </c>
      <c r="J19360" t="s">
        <v>236</v>
      </c>
      <c r="K19360" t="s">
        <v>24</v>
      </c>
      <c r="L19360" t="s">
        <v>17</v>
      </c>
      <c r="M19360" t="s">
        <v>202</v>
      </c>
    </row>
    <row r="19361" spans="1:13" x14ac:dyDescent="0.3">
      <c r="A19361" t="s">
        <v>233</v>
      </c>
      <c r="C19361" t="s">
        <v>30851</v>
      </c>
      <c r="D19361">
        <v>21</v>
      </c>
      <c r="E19361" s="1">
        <v>200000</v>
      </c>
      <c r="G19361" t="s">
        <v>13</v>
      </c>
      <c r="H19361" t="s">
        <v>30928</v>
      </c>
      <c r="I19361" t="s">
        <v>235</v>
      </c>
      <c r="J19361" t="s">
        <v>236</v>
      </c>
      <c r="K19361" t="s">
        <v>24</v>
      </c>
      <c r="L19361" t="s">
        <v>17</v>
      </c>
      <c r="M19361" t="s">
        <v>450</v>
      </c>
    </row>
    <row r="19362" spans="1:13" x14ac:dyDescent="0.3">
      <c r="A19362" t="s">
        <v>233</v>
      </c>
      <c r="C19362" t="s">
        <v>3657</v>
      </c>
      <c r="D19362">
        <v>18</v>
      </c>
      <c r="E19362" s="1">
        <v>100000</v>
      </c>
      <c r="G19362" t="s">
        <v>13</v>
      </c>
      <c r="H19362" t="s">
        <v>3997</v>
      </c>
      <c r="I19362" t="s">
        <v>235</v>
      </c>
      <c r="J19362" t="s">
        <v>236</v>
      </c>
      <c r="K19362" t="s">
        <v>24</v>
      </c>
      <c r="L19362" t="s">
        <v>17</v>
      </c>
      <c r="M19362" t="s">
        <v>450</v>
      </c>
    </row>
    <row r="19363" spans="1:13" x14ac:dyDescent="0.3">
      <c r="A19363" t="s">
        <v>233</v>
      </c>
      <c r="C19363" t="s">
        <v>5155</v>
      </c>
      <c r="D19363">
        <v>14</v>
      </c>
      <c r="E19363" s="1">
        <v>100000</v>
      </c>
      <c r="G19363" t="s">
        <v>13</v>
      </c>
      <c r="H19363" t="s">
        <v>5522</v>
      </c>
      <c r="I19363" t="s">
        <v>235</v>
      </c>
      <c r="J19363" t="s">
        <v>236</v>
      </c>
      <c r="K19363" t="s">
        <v>24</v>
      </c>
      <c r="L19363" t="s">
        <v>17</v>
      </c>
      <c r="M19363" t="s">
        <v>442</v>
      </c>
    </row>
    <row r="19364" spans="1:13" x14ac:dyDescent="0.3">
      <c r="A19364" t="s">
        <v>233</v>
      </c>
      <c r="C19364" t="s">
        <v>5763</v>
      </c>
      <c r="D19364">
        <v>19</v>
      </c>
      <c r="E19364" s="1">
        <v>340967</v>
      </c>
      <c r="G19364" t="s">
        <v>13</v>
      </c>
      <c r="H19364" t="s">
        <v>5858</v>
      </c>
      <c r="I19364" t="s">
        <v>235</v>
      </c>
      <c r="J19364" t="s">
        <v>236</v>
      </c>
      <c r="K19364" t="s">
        <v>24</v>
      </c>
      <c r="L19364" t="s">
        <v>17</v>
      </c>
      <c r="M19364" t="s">
        <v>45</v>
      </c>
    </row>
    <row r="19365" spans="1:13" x14ac:dyDescent="0.3">
      <c r="A19365" t="s">
        <v>233</v>
      </c>
      <c r="C19365" t="s">
        <v>22837</v>
      </c>
      <c r="D19365">
        <v>58</v>
      </c>
      <c r="E19365" s="1">
        <v>6892554</v>
      </c>
      <c r="G19365" t="s">
        <v>48</v>
      </c>
      <c r="H19365" t="s">
        <v>22906</v>
      </c>
      <c r="I19365" t="s">
        <v>235</v>
      </c>
      <c r="J19365" t="s">
        <v>236</v>
      </c>
      <c r="K19365" t="s">
        <v>24</v>
      </c>
      <c r="L19365" t="s">
        <v>170</v>
      </c>
      <c r="M19365" t="s">
        <v>190</v>
      </c>
    </row>
    <row r="19366" spans="1:13" x14ac:dyDescent="0.3">
      <c r="A19366" t="s">
        <v>233</v>
      </c>
      <c r="C19366" t="s">
        <v>23564</v>
      </c>
      <c r="D19366">
        <v>30</v>
      </c>
      <c r="E19366" s="1">
        <v>100000</v>
      </c>
      <c r="G19366" t="s">
        <v>13</v>
      </c>
      <c r="H19366" t="s">
        <v>23622</v>
      </c>
      <c r="I19366" t="s">
        <v>235</v>
      </c>
      <c r="J19366" t="s">
        <v>236</v>
      </c>
      <c r="K19366" t="s">
        <v>24</v>
      </c>
      <c r="L19366" t="s">
        <v>17</v>
      </c>
      <c r="M19366" t="s">
        <v>450</v>
      </c>
    </row>
    <row r="19367" spans="1:13" x14ac:dyDescent="0.3">
      <c r="A19367" t="s">
        <v>233</v>
      </c>
      <c r="C19367" t="s">
        <v>22024</v>
      </c>
      <c r="D19367">
        <v>16</v>
      </c>
      <c r="E19367" s="1">
        <v>28931</v>
      </c>
      <c r="G19367" t="s">
        <v>48</v>
      </c>
      <c r="H19367" t="s">
        <v>22103</v>
      </c>
      <c r="I19367" t="s">
        <v>235</v>
      </c>
      <c r="J19367" t="s">
        <v>236</v>
      </c>
      <c r="K19367" t="s">
        <v>24</v>
      </c>
      <c r="L19367" t="s">
        <v>38</v>
      </c>
      <c r="M19367" t="s">
        <v>331</v>
      </c>
    </row>
    <row r="19368" spans="1:13" x14ac:dyDescent="0.3">
      <c r="A19368" t="s">
        <v>233</v>
      </c>
      <c r="C19368" t="s">
        <v>16755</v>
      </c>
      <c r="D19368">
        <v>24</v>
      </c>
      <c r="E19368" s="1">
        <v>99291</v>
      </c>
      <c r="G19368" t="s">
        <v>13</v>
      </c>
      <c r="H19368" t="s">
        <v>17016</v>
      </c>
      <c r="I19368" t="s">
        <v>235</v>
      </c>
      <c r="J19368" t="s">
        <v>236</v>
      </c>
      <c r="K19368" t="s">
        <v>24</v>
      </c>
      <c r="L19368" t="s">
        <v>17</v>
      </c>
      <c r="M19368" t="s">
        <v>450</v>
      </c>
    </row>
    <row r="19369" spans="1:13" x14ac:dyDescent="0.3">
      <c r="A19369" t="s">
        <v>233</v>
      </c>
      <c r="C19369" t="s">
        <v>11813</v>
      </c>
      <c r="D19369">
        <v>42</v>
      </c>
      <c r="E19369" s="1">
        <v>713754</v>
      </c>
      <c r="G19369" t="s">
        <v>13</v>
      </c>
      <c r="H19369" t="s">
        <v>12119</v>
      </c>
      <c r="I19369" t="s">
        <v>235</v>
      </c>
      <c r="J19369" t="s">
        <v>236</v>
      </c>
      <c r="K19369" t="s">
        <v>24</v>
      </c>
      <c r="L19369" t="s">
        <v>17</v>
      </c>
      <c r="M19369" t="s">
        <v>66</v>
      </c>
    </row>
    <row r="19370" spans="1:13" x14ac:dyDescent="0.3">
      <c r="A19370" t="s">
        <v>233</v>
      </c>
      <c r="C19370" t="s">
        <v>9547</v>
      </c>
      <c r="D19370">
        <v>80</v>
      </c>
      <c r="E19370" s="1">
        <v>2356253</v>
      </c>
      <c r="G19370" t="s">
        <v>34</v>
      </c>
      <c r="H19370" t="s">
        <v>9721</v>
      </c>
      <c r="I19370" t="s">
        <v>235</v>
      </c>
      <c r="J19370" t="s">
        <v>236</v>
      </c>
      <c r="K19370" t="s">
        <v>24</v>
      </c>
      <c r="L19370" t="s">
        <v>17</v>
      </c>
      <c r="M19370" t="s">
        <v>217</v>
      </c>
    </row>
    <row r="19371" spans="1:13" x14ac:dyDescent="0.3">
      <c r="A19371" t="s">
        <v>233</v>
      </c>
      <c r="C19371" t="s">
        <v>8962</v>
      </c>
      <c r="D19371">
        <v>24</v>
      </c>
      <c r="E19371" s="1">
        <v>100000</v>
      </c>
      <c r="G19371" t="s">
        <v>48</v>
      </c>
      <c r="H19371" t="s">
        <v>8994</v>
      </c>
      <c r="I19371" t="s">
        <v>235</v>
      </c>
      <c r="J19371" t="s">
        <v>236</v>
      </c>
      <c r="K19371" t="s">
        <v>24</v>
      </c>
      <c r="L19371" t="s">
        <v>17</v>
      </c>
      <c r="M19371" t="s">
        <v>190</v>
      </c>
    </row>
    <row r="19372" spans="1:13" x14ac:dyDescent="0.3">
      <c r="A19372" t="s">
        <v>233</v>
      </c>
      <c r="C19372" t="s">
        <v>8771</v>
      </c>
      <c r="D19372">
        <v>19</v>
      </c>
      <c r="E19372" s="1">
        <v>100000</v>
      </c>
      <c r="G19372" t="s">
        <v>13</v>
      </c>
      <c r="H19372" t="s">
        <v>8843</v>
      </c>
      <c r="I19372" t="s">
        <v>235</v>
      </c>
      <c r="J19372" t="s">
        <v>236</v>
      </c>
      <c r="K19372" t="s">
        <v>24</v>
      </c>
      <c r="L19372" t="s">
        <v>17</v>
      </c>
      <c r="M19372" t="s">
        <v>450</v>
      </c>
    </row>
    <row r="19373" spans="1:13" x14ac:dyDescent="0.3">
      <c r="A19373" t="s">
        <v>233</v>
      </c>
      <c r="C19373" t="s">
        <v>35113</v>
      </c>
      <c r="D19373">
        <v>54</v>
      </c>
      <c r="E19373" s="1">
        <v>998578</v>
      </c>
      <c r="G19373" t="s">
        <v>13</v>
      </c>
      <c r="H19373" t="s">
        <v>35115</v>
      </c>
      <c r="I19373" t="s">
        <v>235</v>
      </c>
      <c r="J19373" t="s">
        <v>236</v>
      </c>
      <c r="K19373" t="s">
        <v>24</v>
      </c>
      <c r="L19373" t="s">
        <v>17</v>
      </c>
      <c r="M19373" t="s">
        <v>66</v>
      </c>
    </row>
    <row r="19374" spans="1:13" x14ac:dyDescent="0.3">
      <c r="A19374" t="s">
        <v>233</v>
      </c>
      <c r="C19374" t="s">
        <v>34100</v>
      </c>
      <c r="D19374">
        <v>18</v>
      </c>
      <c r="E19374" s="1">
        <v>100000</v>
      </c>
      <c r="G19374" t="s">
        <v>13</v>
      </c>
      <c r="H19374" t="s">
        <v>34173</v>
      </c>
      <c r="I19374" t="s">
        <v>235</v>
      </c>
      <c r="J19374" t="s">
        <v>236</v>
      </c>
      <c r="K19374" t="s">
        <v>24</v>
      </c>
      <c r="L19374" t="s">
        <v>17</v>
      </c>
      <c r="M19374" t="s">
        <v>450</v>
      </c>
    </row>
    <row r="19375" spans="1:13" x14ac:dyDescent="0.3">
      <c r="A19375" t="s">
        <v>233</v>
      </c>
      <c r="C19375" t="s">
        <v>37047</v>
      </c>
      <c r="D19375">
        <v>18</v>
      </c>
      <c r="E19375" s="1">
        <v>100000</v>
      </c>
      <c r="G19375" t="s">
        <v>13</v>
      </c>
      <c r="H19375" t="s">
        <v>37147</v>
      </c>
      <c r="I19375" t="s">
        <v>235</v>
      </c>
      <c r="J19375" t="s">
        <v>236</v>
      </c>
      <c r="K19375" t="s">
        <v>24</v>
      </c>
      <c r="L19375" t="s">
        <v>17</v>
      </c>
      <c r="M19375" t="s">
        <v>450</v>
      </c>
    </row>
    <row r="19376" spans="1:13" x14ac:dyDescent="0.3">
      <c r="A19376" t="s">
        <v>233</v>
      </c>
      <c r="C19376" t="s">
        <v>36834</v>
      </c>
      <c r="D19376">
        <v>12</v>
      </c>
      <c r="E19376" s="1">
        <v>100000</v>
      </c>
      <c r="G19376" t="s">
        <v>13</v>
      </c>
      <c r="H19376" t="s">
        <v>36871</v>
      </c>
      <c r="I19376" t="s">
        <v>235</v>
      </c>
      <c r="J19376" t="s">
        <v>236</v>
      </c>
      <c r="K19376" t="s">
        <v>24</v>
      </c>
      <c r="L19376" t="s">
        <v>17</v>
      </c>
      <c r="M19376" t="s">
        <v>450</v>
      </c>
    </row>
    <row r="19377" spans="1:13" x14ac:dyDescent="0.3">
      <c r="A19377" t="s">
        <v>15785</v>
      </c>
      <c r="C19377" t="s">
        <v>15737</v>
      </c>
      <c r="D19377">
        <v>83</v>
      </c>
      <c r="E19377" s="1">
        <v>10374543</v>
      </c>
      <c r="G19377" t="s">
        <v>13</v>
      </c>
      <c r="H19377" t="s">
        <v>15786</v>
      </c>
      <c r="I19377" t="s">
        <v>235</v>
      </c>
      <c r="J19377" t="s">
        <v>236</v>
      </c>
      <c r="K19377" t="s">
        <v>24</v>
      </c>
      <c r="L19377" t="s">
        <v>38</v>
      </c>
      <c r="M19377" t="s">
        <v>66</v>
      </c>
    </row>
    <row r="19378" spans="1:13" x14ac:dyDescent="0.3">
      <c r="A19378" t="s">
        <v>33025</v>
      </c>
      <c r="C19378" t="s">
        <v>32581</v>
      </c>
      <c r="D19378">
        <v>7</v>
      </c>
      <c r="E19378" s="1">
        <v>22233</v>
      </c>
      <c r="G19378" t="s">
        <v>34</v>
      </c>
      <c r="H19378" t="s">
        <v>6143</v>
      </c>
      <c r="I19378" t="s">
        <v>33026</v>
      </c>
      <c r="J19378" t="s">
        <v>70</v>
      </c>
      <c r="K19378" t="s">
        <v>24</v>
      </c>
      <c r="L19378" t="s">
        <v>25</v>
      </c>
      <c r="M19378" t="s">
        <v>6146</v>
      </c>
    </row>
    <row r="19379" spans="1:13" x14ac:dyDescent="0.3">
      <c r="A19379" t="s">
        <v>18577</v>
      </c>
      <c r="C19379" t="s">
        <v>18470</v>
      </c>
      <c r="D19379">
        <v>2</v>
      </c>
      <c r="E19379" s="1">
        <v>16020</v>
      </c>
      <c r="G19379" t="s">
        <v>34</v>
      </c>
      <c r="H19379" t="s">
        <v>6143</v>
      </c>
      <c r="I19379" t="s">
        <v>18578</v>
      </c>
      <c r="J19379" t="s">
        <v>372</v>
      </c>
      <c r="K19379" t="s">
        <v>24</v>
      </c>
      <c r="L19379" t="s">
        <v>25</v>
      </c>
      <c r="M19379" t="s">
        <v>6146</v>
      </c>
    </row>
    <row r="19380" spans="1:13" x14ac:dyDescent="0.3">
      <c r="A19380" t="s">
        <v>8105</v>
      </c>
      <c r="C19380" t="s">
        <v>11813</v>
      </c>
      <c r="D19380">
        <v>21</v>
      </c>
      <c r="E19380" s="1">
        <v>149915</v>
      </c>
      <c r="G19380" t="s">
        <v>111</v>
      </c>
      <c r="H19380" t="s">
        <v>12193</v>
      </c>
      <c r="I19380" t="s">
        <v>8107</v>
      </c>
      <c r="J19380" t="s">
        <v>236</v>
      </c>
      <c r="K19380" t="s">
        <v>24</v>
      </c>
      <c r="L19380" t="s">
        <v>25</v>
      </c>
      <c r="M19380" t="s">
        <v>120</v>
      </c>
    </row>
    <row r="19381" spans="1:13" x14ac:dyDescent="0.3">
      <c r="A19381" t="s">
        <v>8105</v>
      </c>
      <c r="C19381" t="s">
        <v>9547</v>
      </c>
      <c r="D19381">
        <v>18</v>
      </c>
      <c r="E19381" s="1">
        <v>262003</v>
      </c>
      <c r="G19381" t="s">
        <v>111</v>
      </c>
      <c r="H19381" t="s">
        <v>9973</v>
      </c>
      <c r="I19381" t="s">
        <v>8107</v>
      </c>
      <c r="J19381" t="s">
        <v>236</v>
      </c>
      <c r="K19381" t="s">
        <v>24</v>
      </c>
      <c r="L19381" t="s">
        <v>25</v>
      </c>
      <c r="M19381" t="s">
        <v>120</v>
      </c>
    </row>
    <row r="19382" spans="1:13" x14ac:dyDescent="0.3">
      <c r="A19382" t="s">
        <v>8105</v>
      </c>
      <c r="C19382" t="s">
        <v>8074</v>
      </c>
      <c r="D19382">
        <v>16</v>
      </c>
      <c r="E19382" s="1">
        <v>257391</v>
      </c>
      <c r="G19382" t="s">
        <v>111</v>
      </c>
      <c r="H19382" t="s">
        <v>8106</v>
      </c>
      <c r="I19382" t="s">
        <v>8107</v>
      </c>
      <c r="J19382" t="s">
        <v>236</v>
      </c>
      <c r="K19382" t="s">
        <v>24</v>
      </c>
      <c r="L19382" t="s">
        <v>25</v>
      </c>
      <c r="M19382" t="s">
        <v>120</v>
      </c>
    </row>
    <row r="19383" spans="1:13" x14ac:dyDescent="0.3">
      <c r="A19383" t="s">
        <v>8105</v>
      </c>
      <c r="C19383" t="s">
        <v>34244</v>
      </c>
      <c r="D19383">
        <v>1</v>
      </c>
      <c r="E19383" s="1">
        <v>5000</v>
      </c>
      <c r="G19383" t="s">
        <v>111</v>
      </c>
      <c r="H19383" t="s">
        <v>34258</v>
      </c>
      <c r="I19383" t="s">
        <v>8107</v>
      </c>
      <c r="J19383" t="s">
        <v>236</v>
      </c>
      <c r="K19383" t="s">
        <v>24</v>
      </c>
      <c r="L19383" t="s">
        <v>25</v>
      </c>
      <c r="M19383" t="s">
        <v>120</v>
      </c>
    </row>
    <row r="19384" spans="1:13" x14ac:dyDescent="0.3">
      <c r="A19384" t="s">
        <v>32234</v>
      </c>
      <c r="C19384" t="s">
        <v>33755</v>
      </c>
      <c r="D19384">
        <v>12</v>
      </c>
      <c r="E19384" s="1">
        <v>526960</v>
      </c>
      <c r="G19384" t="s">
        <v>111</v>
      </c>
      <c r="H19384" t="s">
        <v>33844</v>
      </c>
      <c r="I19384" t="s">
        <v>8107</v>
      </c>
      <c r="J19384" t="s">
        <v>236</v>
      </c>
      <c r="K19384" t="s">
        <v>24</v>
      </c>
      <c r="L19384" t="s">
        <v>25</v>
      </c>
      <c r="M19384" t="s">
        <v>120</v>
      </c>
    </row>
    <row r="19385" spans="1:13" x14ac:dyDescent="0.3">
      <c r="A19385" t="s">
        <v>32234</v>
      </c>
      <c r="C19385" t="s">
        <v>34100</v>
      </c>
      <c r="D19385">
        <v>62</v>
      </c>
      <c r="E19385" s="1">
        <v>768794</v>
      </c>
      <c r="G19385" t="s">
        <v>111</v>
      </c>
      <c r="H19385" t="s">
        <v>34189</v>
      </c>
      <c r="I19385" t="s">
        <v>8107</v>
      </c>
      <c r="J19385" t="s">
        <v>236</v>
      </c>
      <c r="K19385" t="s">
        <v>24</v>
      </c>
      <c r="L19385" t="s">
        <v>25</v>
      </c>
      <c r="M19385" t="s">
        <v>120</v>
      </c>
    </row>
    <row r="19386" spans="1:13" x14ac:dyDescent="0.3">
      <c r="A19386" t="s">
        <v>32234</v>
      </c>
      <c r="C19386" t="s">
        <v>32202</v>
      </c>
      <c r="D19386">
        <v>36</v>
      </c>
      <c r="E19386" s="1">
        <v>4998000</v>
      </c>
      <c r="G19386" t="s">
        <v>111</v>
      </c>
      <c r="H19386" t="s">
        <v>13022</v>
      </c>
      <c r="I19386" t="s">
        <v>8107</v>
      </c>
      <c r="J19386" t="s">
        <v>236</v>
      </c>
      <c r="K19386" t="s">
        <v>24</v>
      </c>
      <c r="L19386" t="s">
        <v>25</v>
      </c>
      <c r="M19386" t="s">
        <v>120</v>
      </c>
    </row>
    <row r="19387" spans="1:13" x14ac:dyDescent="0.3">
      <c r="A19387" t="s">
        <v>10109</v>
      </c>
      <c r="C19387" t="s">
        <v>11317</v>
      </c>
      <c r="D19387">
        <v>12</v>
      </c>
      <c r="E19387" s="1">
        <v>240000</v>
      </c>
      <c r="G19387" t="s">
        <v>111</v>
      </c>
      <c r="H19387" t="s">
        <v>11371</v>
      </c>
      <c r="I19387" t="s">
        <v>8107</v>
      </c>
      <c r="J19387" t="s">
        <v>236</v>
      </c>
      <c r="K19387" t="s">
        <v>24</v>
      </c>
      <c r="L19387" t="s">
        <v>25</v>
      </c>
      <c r="M19387" t="s">
        <v>120</v>
      </c>
    </row>
    <row r="19388" spans="1:13" x14ac:dyDescent="0.3">
      <c r="A19388" t="s">
        <v>10109</v>
      </c>
      <c r="C19388" t="s">
        <v>10083</v>
      </c>
      <c r="D19388">
        <v>12</v>
      </c>
      <c r="E19388" s="1">
        <v>240000</v>
      </c>
      <c r="G19388" t="s">
        <v>69</v>
      </c>
      <c r="H19388" t="s">
        <v>10110</v>
      </c>
      <c r="I19388" t="s">
        <v>8107</v>
      </c>
      <c r="J19388" t="s">
        <v>236</v>
      </c>
      <c r="K19388" t="s">
        <v>24</v>
      </c>
      <c r="L19388" t="s">
        <v>25</v>
      </c>
      <c r="M19388" t="s">
        <v>221</v>
      </c>
    </row>
    <row r="19389" spans="1:13" x14ac:dyDescent="0.3">
      <c r="A19389" t="s">
        <v>10109</v>
      </c>
      <c r="C19389" t="s">
        <v>35134</v>
      </c>
      <c r="D19389">
        <v>25</v>
      </c>
      <c r="E19389" s="1">
        <v>595859</v>
      </c>
      <c r="G19389" t="s">
        <v>111</v>
      </c>
      <c r="H19389" t="s">
        <v>35168</v>
      </c>
      <c r="I19389" t="s">
        <v>8107</v>
      </c>
      <c r="J19389" t="s">
        <v>236</v>
      </c>
      <c r="K19389" t="s">
        <v>24</v>
      </c>
      <c r="L19389" t="s">
        <v>25</v>
      </c>
      <c r="M19389" t="s">
        <v>120</v>
      </c>
    </row>
    <row r="19390" spans="1:13" x14ac:dyDescent="0.3">
      <c r="A19390" t="s">
        <v>10109</v>
      </c>
      <c r="C19390" t="s">
        <v>33531</v>
      </c>
      <c r="D19390">
        <v>5</v>
      </c>
      <c r="E19390" s="1">
        <v>100000</v>
      </c>
      <c r="G19390" t="s">
        <v>111</v>
      </c>
      <c r="H19390" t="s">
        <v>33580</v>
      </c>
      <c r="I19390" t="s">
        <v>8107</v>
      </c>
      <c r="J19390" t="s">
        <v>236</v>
      </c>
      <c r="K19390" t="s">
        <v>24</v>
      </c>
      <c r="L19390" t="s">
        <v>25</v>
      </c>
      <c r="M19390" t="s">
        <v>120</v>
      </c>
    </row>
    <row r="19391" spans="1:13" x14ac:dyDescent="0.3">
      <c r="A19391" t="s">
        <v>32000</v>
      </c>
      <c r="C19391" t="s">
        <v>31866</v>
      </c>
      <c r="D19391">
        <v>4</v>
      </c>
      <c r="E19391" s="1">
        <v>7655</v>
      </c>
      <c r="G19391" t="s">
        <v>34</v>
      </c>
      <c r="H19391" t="s">
        <v>6143</v>
      </c>
      <c r="I19391" t="s">
        <v>32001</v>
      </c>
      <c r="J19391" t="s">
        <v>732</v>
      </c>
      <c r="K19391" t="s">
        <v>24</v>
      </c>
      <c r="L19391" t="s">
        <v>25</v>
      </c>
      <c r="M19391" t="s">
        <v>6146</v>
      </c>
    </row>
    <row r="19392" spans="1:13" x14ac:dyDescent="0.3">
      <c r="A19392" t="s">
        <v>14415</v>
      </c>
      <c r="C19392" t="s">
        <v>14108</v>
      </c>
      <c r="D19392">
        <v>7</v>
      </c>
      <c r="E19392" s="1">
        <v>7054</v>
      </c>
      <c r="G19392" t="s">
        <v>34</v>
      </c>
      <c r="H19392" t="s">
        <v>6143</v>
      </c>
      <c r="I19392" t="s">
        <v>14416</v>
      </c>
      <c r="J19392" t="s">
        <v>433</v>
      </c>
      <c r="K19392" t="s">
        <v>24</v>
      </c>
      <c r="L19392" t="s">
        <v>25</v>
      </c>
      <c r="M19392" t="s">
        <v>6146</v>
      </c>
    </row>
    <row r="19393" spans="1:13" x14ac:dyDescent="0.3">
      <c r="A19393" t="s">
        <v>5683</v>
      </c>
      <c r="C19393" t="s">
        <v>5642</v>
      </c>
      <c r="D19393">
        <v>18</v>
      </c>
      <c r="E19393" s="1">
        <v>100000</v>
      </c>
      <c r="G19393" t="s">
        <v>13</v>
      </c>
      <c r="H19393" t="s">
        <v>5684</v>
      </c>
      <c r="I19393" t="s">
        <v>5685</v>
      </c>
      <c r="J19393" t="s">
        <v>5686</v>
      </c>
      <c r="K19393" t="s">
        <v>5687</v>
      </c>
      <c r="L19393" t="s">
        <v>17</v>
      </c>
      <c r="M19393" t="s">
        <v>450</v>
      </c>
    </row>
    <row r="19394" spans="1:13" x14ac:dyDescent="0.3">
      <c r="A19394" t="s">
        <v>2616</v>
      </c>
      <c r="C19394" t="s">
        <v>2269</v>
      </c>
      <c r="D19394">
        <v>14</v>
      </c>
      <c r="E19394" s="1">
        <v>1040065</v>
      </c>
      <c r="G19394" t="s">
        <v>34</v>
      </c>
      <c r="H19394" t="s">
        <v>2617</v>
      </c>
      <c r="I19394" t="s">
        <v>2618</v>
      </c>
      <c r="K19394" t="s">
        <v>74</v>
      </c>
      <c r="L19394" t="s">
        <v>44</v>
      </c>
      <c r="M19394" t="s">
        <v>75</v>
      </c>
    </row>
    <row r="19395" spans="1:13" x14ac:dyDescent="0.3">
      <c r="A19395" t="s">
        <v>5990</v>
      </c>
      <c r="C19395" t="s">
        <v>5881</v>
      </c>
      <c r="D19395">
        <v>24</v>
      </c>
      <c r="E19395" s="1">
        <v>559061</v>
      </c>
      <c r="G19395" t="s">
        <v>111</v>
      </c>
      <c r="H19395" t="s">
        <v>5991</v>
      </c>
      <c r="I19395" t="s">
        <v>1264</v>
      </c>
      <c r="J19395" t="s">
        <v>300</v>
      </c>
      <c r="K19395" t="s">
        <v>24</v>
      </c>
      <c r="L19395" t="s">
        <v>25</v>
      </c>
      <c r="M19395" t="s">
        <v>120</v>
      </c>
    </row>
    <row r="19396" spans="1:13" x14ac:dyDescent="0.3">
      <c r="A19396" t="s">
        <v>5990</v>
      </c>
      <c r="C19396" t="s">
        <v>12250</v>
      </c>
      <c r="D19396">
        <v>21</v>
      </c>
      <c r="E19396" s="1">
        <v>342576</v>
      </c>
      <c r="G19396" t="s">
        <v>111</v>
      </c>
      <c r="H19396" t="s">
        <v>12293</v>
      </c>
      <c r="I19396" t="s">
        <v>1264</v>
      </c>
      <c r="J19396" t="s">
        <v>300</v>
      </c>
      <c r="K19396" t="s">
        <v>24</v>
      </c>
      <c r="L19396" t="s">
        <v>25</v>
      </c>
      <c r="M19396" t="s">
        <v>120</v>
      </c>
    </row>
    <row r="19397" spans="1:13" x14ac:dyDescent="0.3">
      <c r="A19397" t="s">
        <v>15072</v>
      </c>
      <c r="C19397" t="s">
        <v>18238</v>
      </c>
      <c r="D19397">
        <v>21</v>
      </c>
      <c r="E19397" s="1">
        <v>30000</v>
      </c>
      <c r="G19397" t="s">
        <v>34</v>
      </c>
      <c r="H19397" t="s">
        <v>18250</v>
      </c>
      <c r="I19397" t="s">
        <v>15073</v>
      </c>
      <c r="J19397" t="s">
        <v>280</v>
      </c>
      <c r="K19397" t="s">
        <v>24</v>
      </c>
      <c r="L19397" t="s">
        <v>25</v>
      </c>
      <c r="M19397" t="s">
        <v>6146</v>
      </c>
    </row>
    <row r="19398" spans="1:13" x14ac:dyDescent="0.3">
      <c r="A19398" t="s">
        <v>15072</v>
      </c>
      <c r="C19398" t="s">
        <v>19404</v>
      </c>
      <c r="D19398">
        <v>6</v>
      </c>
      <c r="E19398" s="1">
        <v>54240</v>
      </c>
      <c r="G19398" t="s">
        <v>34</v>
      </c>
      <c r="H19398" t="s">
        <v>6143</v>
      </c>
      <c r="I19398" t="s">
        <v>15073</v>
      </c>
      <c r="J19398" t="s">
        <v>280</v>
      </c>
      <c r="K19398" t="s">
        <v>24</v>
      </c>
      <c r="L19398" t="s">
        <v>25</v>
      </c>
      <c r="M19398" t="s">
        <v>6146</v>
      </c>
    </row>
    <row r="19399" spans="1:13" x14ac:dyDescent="0.3">
      <c r="A19399" t="s">
        <v>15072</v>
      </c>
      <c r="C19399" t="s">
        <v>15008</v>
      </c>
      <c r="D19399">
        <v>4</v>
      </c>
      <c r="E19399" s="1">
        <v>13908</v>
      </c>
      <c r="G19399" t="s">
        <v>34</v>
      </c>
      <c r="H19399" t="s">
        <v>6143</v>
      </c>
      <c r="I19399" t="s">
        <v>15073</v>
      </c>
      <c r="J19399" t="s">
        <v>761</v>
      </c>
      <c r="K19399" t="s">
        <v>24</v>
      </c>
      <c r="L19399" t="s">
        <v>25</v>
      </c>
      <c r="M19399" t="s">
        <v>6146</v>
      </c>
    </row>
    <row r="19400" spans="1:13" x14ac:dyDescent="0.3">
      <c r="A19400" t="s">
        <v>15072</v>
      </c>
      <c r="C19400" t="s">
        <v>36619</v>
      </c>
      <c r="D19400">
        <v>4</v>
      </c>
      <c r="E19400" s="1">
        <v>52100</v>
      </c>
      <c r="G19400" t="s">
        <v>34</v>
      </c>
      <c r="H19400" t="s">
        <v>6143</v>
      </c>
      <c r="I19400" t="s">
        <v>15073</v>
      </c>
      <c r="J19400" t="s">
        <v>280</v>
      </c>
      <c r="K19400" t="s">
        <v>24</v>
      </c>
      <c r="L19400" t="s">
        <v>25</v>
      </c>
      <c r="M19400" t="s">
        <v>6146</v>
      </c>
    </row>
    <row r="19401" spans="1:13" x14ac:dyDescent="0.3">
      <c r="A19401" t="s">
        <v>26271</v>
      </c>
      <c r="C19401" t="s">
        <v>25932</v>
      </c>
      <c r="D19401">
        <v>2</v>
      </c>
      <c r="E19401" s="1">
        <v>9441</v>
      </c>
      <c r="G19401" t="s">
        <v>34</v>
      </c>
      <c r="H19401" t="s">
        <v>6143</v>
      </c>
      <c r="I19401" t="s">
        <v>26272</v>
      </c>
      <c r="J19401" t="s">
        <v>700</v>
      </c>
      <c r="K19401" t="s">
        <v>24</v>
      </c>
      <c r="L19401" t="s">
        <v>25</v>
      </c>
      <c r="M19401" t="s">
        <v>6146</v>
      </c>
    </row>
    <row r="19402" spans="1:13" x14ac:dyDescent="0.3">
      <c r="A19402" t="s">
        <v>30548</v>
      </c>
      <c r="C19402" t="s">
        <v>30536</v>
      </c>
      <c r="D19402">
        <v>28</v>
      </c>
      <c r="E19402" s="1">
        <v>633681</v>
      </c>
      <c r="G19402" t="s">
        <v>34</v>
      </c>
      <c r="H19402" t="s">
        <v>30549</v>
      </c>
      <c r="I19402" t="s">
        <v>2352</v>
      </c>
      <c r="J19402" t="s">
        <v>2352</v>
      </c>
      <c r="K19402" t="s">
        <v>37</v>
      </c>
      <c r="L19402" t="s">
        <v>38</v>
      </c>
      <c r="M19402" t="s">
        <v>740</v>
      </c>
    </row>
    <row r="19403" spans="1:13" x14ac:dyDescent="0.3">
      <c r="A19403" t="s">
        <v>23149</v>
      </c>
      <c r="C19403" t="s">
        <v>29553</v>
      </c>
      <c r="D19403">
        <v>24</v>
      </c>
      <c r="E19403" s="1">
        <v>1397555</v>
      </c>
      <c r="G19403" t="s">
        <v>13</v>
      </c>
      <c r="H19403" t="s">
        <v>29695</v>
      </c>
      <c r="I19403" t="s">
        <v>23151</v>
      </c>
      <c r="K19403" t="s">
        <v>1464</v>
      </c>
      <c r="L19403" t="s">
        <v>17</v>
      </c>
      <c r="M19403" t="s">
        <v>450</v>
      </c>
    </row>
    <row r="19404" spans="1:13" x14ac:dyDescent="0.3">
      <c r="A19404" t="s">
        <v>23149</v>
      </c>
      <c r="C19404" t="s">
        <v>22837</v>
      </c>
      <c r="D19404">
        <v>18</v>
      </c>
      <c r="E19404" s="1">
        <v>1650000</v>
      </c>
      <c r="G19404" t="s">
        <v>13</v>
      </c>
      <c r="H19404" t="s">
        <v>23150</v>
      </c>
      <c r="I19404" t="s">
        <v>23151</v>
      </c>
      <c r="K19404" t="s">
        <v>1464</v>
      </c>
      <c r="L19404" t="s">
        <v>17</v>
      </c>
      <c r="M19404" t="s">
        <v>442</v>
      </c>
    </row>
    <row r="19405" spans="1:13" x14ac:dyDescent="0.3">
      <c r="A19405" t="s">
        <v>29728</v>
      </c>
      <c r="C19405" t="s">
        <v>29553</v>
      </c>
      <c r="D19405">
        <v>27</v>
      </c>
      <c r="E19405" s="1">
        <v>1000000</v>
      </c>
      <c r="G19405" t="s">
        <v>111</v>
      </c>
      <c r="H19405" t="s">
        <v>29729</v>
      </c>
      <c r="I19405" t="s">
        <v>2211</v>
      </c>
      <c r="J19405" t="s">
        <v>70</v>
      </c>
      <c r="K19405" t="s">
        <v>24</v>
      </c>
      <c r="L19405" t="s">
        <v>25</v>
      </c>
      <c r="M19405" t="s">
        <v>112</v>
      </c>
    </row>
    <row r="19406" spans="1:13" x14ac:dyDescent="0.3">
      <c r="A19406" t="s">
        <v>29728</v>
      </c>
      <c r="C19406" t="s">
        <v>30756</v>
      </c>
      <c r="D19406">
        <v>12</v>
      </c>
      <c r="E19406" s="1">
        <v>15000</v>
      </c>
      <c r="G19406" t="s">
        <v>111</v>
      </c>
      <c r="H19406" t="s">
        <v>77</v>
      </c>
      <c r="I19406" t="s">
        <v>2211</v>
      </c>
      <c r="J19406" t="s">
        <v>70</v>
      </c>
      <c r="K19406" t="s">
        <v>24</v>
      </c>
      <c r="L19406" t="s">
        <v>25</v>
      </c>
      <c r="M19406" t="s">
        <v>112</v>
      </c>
    </row>
    <row r="19407" spans="1:13" x14ac:dyDescent="0.3">
      <c r="A19407" t="s">
        <v>29255</v>
      </c>
      <c r="C19407" t="s">
        <v>29114</v>
      </c>
      <c r="D19407">
        <v>15</v>
      </c>
      <c r="E19407" s="1">
        <v>634296</v>
      </c>
      <c r="G19407" t="s">
        <v>34</v>
      </c>
      <c r="H19407" t="s">
        <v>29256</v>
      </c>
      <c r="I19407" t="s">
        <v>517</v>
      </c>
      <c r="J19407" t="s">
        <v>518</v>
      </c>
      <c r="K19407" t="s">
        <v>56</v>
      </c>
      <c r="L19407" t="s">
        <v>38</v>
      </c>
      <c r="M19407" t="s">
        <v>39</v>
      </c>
    </row>
    <row r="19408" spans="1:13" x14ac:dyDescent="0.3">
      <c r="A19408" t="s">
        <v>29255</v>
      </c>
      <c r="C19408" t="s">
        <v>29553</v>
      </c>
      <c r="D19408">
        <v>42</v>
      </c>
      <c r="E19408" s="1">
        <v>1296117</v>
      </c>
      <c r="G19408" t="s">
        <v>571</v>
      </c>
      <c r="H19408" t="s">
        <v>29654</v>
      </c>
      <c r="I19408" t="s">
        <v>517</v>
      </c>
      <c r="J19408" t="s">
        <v>518</v>
      </c>
      <c r="K19408" t="s">
        <v>56</v>
      </c>
      <c r="L19408" t="s">
        <v>38</v>
      </c>
      <c r="M19408" t="s">
        <v>29655</v>
      </c>
    </row>
    <row r="19409" spans="1:13" x14ac:dyDescent="0.3">
      <c r="A19409" t="s">
        <v>36353</v>
      </c>
      <c r="C19409" t="s">
        <v>36334</v>
      </c>
      <c r="D19409">
        <v>48</v>
      </c>
      <c r="E19409" s="1">
        <v>6000000</v>
      </c>
      <c r="G19409" t="s">
        <v>21</v>
      </c>
      <c r="H19409" t="s">
        <v>5210</v>
      </c>
      <c r="I19409" t="s">
        <v>1413</v>
      </c>
      <c r="J19409" t="s">
        <v>22</v>
      </c>
      <c r="K19409" t="s">
        <v>24</v>
      </c>
      <c r="L19409" t="s">
        <v>25</v>
      </c>
      <c r="M19409" t="s">
        <v>26</v>
      </c>
    </row>
    <row r="19410" spans="1:13" x14ac:dyDescent="0.3">
      <c r="A19410" t="s">
        <v>32192</v>
      </c>
      <c r="C19410" t="s">
        <v>31866</v>
      </c>
      <c r="D19410">
        <v>6</v>
      </c>
      <c r="E19410" s="1">
        <v>7655</v>
      </c>
      <c r="G19410" t="s">
        <v>34</v>
      </c>
      <c r="H19410" t="s">
        <v>6143</v>
      </c>
      <c r="I19410" t="s">
        <v>32193</v>
      </c>
      <c r="J19410" t="s">
        <v>769</v>
      </c>
      <c r="K19410" t="s">
        <v>24</v>
      </c>
      <c r="L19410" t="s">
        <v>25</v>
      </c>
      <c r="M19410" t="s">
        <v>6146</v>
      </c>
    </row>
    <row r="19411" spans="1:13" x14ac:dyDescent="0.3">
      <c r="A19411" t="s">
        <v>10440</v>
      </c>
      <c r="C19411" t="s">
        <v>10275</v>
      </c>
      <c r="D19411">
        <v>24</v>
      </c>
      <c r="E19411" s="1">
        <v>249113</v>
      </c>
      <c r="G19411" t="s">
        <v>111</v>
      </c>
      <c r="H19411" t="s">
        <v>10433</v>
      </c>
      <c r="I19411" t="s">
        <v>90</v>
      </c>
      <c r="J19411" t="s">
        <v>86</v>
      </c>
      <c r="K19411" t="s">
        <v>24</v>
      </c>
      <c r="L19411" t="s">
        <v>25</v>
      </c>
      <c r="M19411" t="s">
        <v>120</v>
      </c>
    </row>
    <row r="19412" spans="1:13" x14ac:dyDescent="0.3">
      <c r="A19412" t="s">
        <v>7257</v>
      </c>
      <c r="C19412" t="s">
        <v>6985</v>
      </c>
      <c r="D19412">
        <v>4</v>
      </c>
      <c r="E19412" s="1">
        <v>8364</v>
      </c>
      <c r="G19412" t="s">
        <v>34</v>
      </c>
      <c r="H19412" t="s">
        <v>6143</v>
      </c>
      <c r="I19412" t="s">
        <v>7090</v>
      </c>
      <c r="J19412" t="s">
        <v>6105</v>
      </c>
      <c r="K19412" t="s">
        <v>24</v>
      </c>
      <c r="L19412" t="s">
        <v>25</v>
      </c>
      <c r="M19412" t="s">
        <v>6146</v>
      </c>
    </row>
    <row r="19413" spans="1:13" x14ac:dyDescent="0.3">
      <c r="A19413" t="s">
        <v>31596</v>
      </c>
      <c r="C19413" t="s">
        <v>31493</v>
      </c>
      <c r="D19413">
        <v>5</v>
      </c>
      <c r="E19413" s="1">
        <v>113256</v>
      </c>
      <c r="G19413" t="s">
        <v>34</v>
      </c>
      <c r="H19413" t="s">
        <v>6143</v>
      </c>
      <c r="I19413" t="s">
        <v>31597</v>
      </c>
      <c r="J19413" t="s">
        <v>311</v>
      </c>
      <c r="K19413" t="s">
        <v>24</v>
      </c>
      <c r="L19413" t="s">
        <v>25</v>
      </c>
      <c r="M19413" t="s">
        <v>6146</v>
      </c>
    </row>
    <row r="19414" spans="1:13" x14ac:dyDescent="0.3">
      <c r="A19414" t="s">
        <v>6804</v>
      </c>
      <c r="C19414" t="s">
        <v>14716</v>
      </c>
      <c r="D19414">
        <v>4</v>
      </c>
      <c r="E19414" s="1">
        <v>15439</v>
      </c>
      <c r="G19414" t="s">
        <v>34</v>
      </c>
      <c r="H19414" t="s">
        <v>6143</v>
      </c>
      <c r="I19414" t="s">
        <v>14762</v>
      </c>
      <c r="J19414" t="s">
        <v>300</v>
      </c>
      <c r="K19414" t="s">
        <v>24</v>
      </c>
      <c r="L19414" t="s">
        <v>25</v>
      </c>
      <c r="M19414" t="s">
        <v>6146</v>
      </c>
    </row>
    <row r="19415" spans="1:13" x14ac:dyDescent="0.3">
      <c r="A19415" t="s">
        <v>6804</v>
      </c>
      <c r="C19415" t="s">
        <v>6671</v>
      </c>
      <c r="D19415">
        <v>3</v>
      </c>
      <c r="E19415" s="1">
        <v>17063</v>
      </c>
      <c r="G19415" t="s">
        <v>34</v>
      </c>
      <c r="H19415" t="s">
        <v>6143</v>
      </c>
      <c r="I19415" t="s">
        <v>6805</v>
      </c>
      <c r="J19415" t="s">
        <v>1250</v>
      </c>
      <c r="K19415" t="s">
        <v>24</v>
      </c>
      <c r="L19415" t="s">
        <v>25</v>
      </c>
      <c r="M19415" t="s">
        <v>6146</v>
      </c>
    </row>
    <row r="19416" spans="1:13" x14ac:dyDescent="0.3">
      <c r="A19416" t="s">
        <v>13931</v>
      </c>
      <c r="C19416" t="s">
        <v>13456</v>
      </c>
      <c r="D19416">
        <v>7</v>
      </c>
      <c r="E19416" s="1">
        <v>7754</v>
      </c>
      <c r="G19416" t="s">
        <v>34</v>
      </c>
      <c r="H19416" t="s">
        <v>6143</v>
      </c>
      <c r="I19416" t="s">
        <v>13932</v>
      </c>
      <c r="J19416" t="s">
        <v>30</v>
      </c>
      <c r="K19416" t="s">
        <v>24</v>
      </c>
      <c r="L19416" t="s">
        <v>25</v>
      </c>
      <c r="M19416" t="s">
        <v>6146</v>
      </c>
    </row>
    <row r="19417" spans="1:13" x14ac:dyDescent="0.3">
      <c r="A19417" t="s">
        <v>26937</v>
      </c>
      <c r="C19417" t="s">
        <v>26519</v>
      </c>
      <c r="D19417">
        <v>5</v>
      </c>
      <c r="E19417" s="1">
        <v>11510</v>
      </c>
      <c r="G19417" t="s">
        <v>34</v>
      </c>
      <c r="H19417" t="s">
        <v>6143</v>
      </c>
      <c r="I19417" t="s">
        <v>7090</v>
      </c>
      <c r="J19417" t="s">
        <v>2347</v>
      </c>
      <c r="K19417" t="s">
        <v>24</v>
      </c>
      <c r="L19417" t="s">
        <v>25</v>
      </c>
      <c r="M19417" t="s">
        <v>6146</v>
      </c>
    </row>
    <row r="19418" spans="1:13" x14ac:dyDescent="0.3">
      <c r="A19418" t="s">
        <v>26937</v>
      </c>
      <c r="C19418" t="s">
        <v>32581</v>
      </c>
      <c r="D19418">
        <v>7</v>
      </c>
      <c r="E19418" s="1">
        <v>8058</v>
      </c>
      <c r="G19418" t="s">
        <v>34</v>
      </c>
      <c r="H19418" t="s">
        <v>6143</v>
      </c>
      <c r="I19418" t="s">
        <v>7090</v>
      </c>
      <c r="J19418" t="s">
        <v>70</v>
      </c>
      <c r="K19418" t="s">
        <v>24</v>
      </c>
      <c r="L19418" t="s">
        <v>25</v>
      </c>
      <c r="M19418" t="s">
        <v>6146</v>
      </c>
    </row>
    <row r="19419" spans="1:13" x14ac:dyDescent="0.3">
      <c r="A19419" t="s">
        <v>11248</v>
      </c>
      <c r="C19419" t="s">
        <v>11197</v>
      </c>
      <c r="D19419">
        <v>1</v>
      </c>
      <c r="E19419" s="1">
        <v>8000</v>
      </c>
      <c r="G19419" t="s">
        <v>21</v>
      </c>
      <c r="H19419" t="s">
        <v>970</v>
      </c>
      <c r="I19419" t="s">
        <v>22</v>
      </c>
      <c r="J19419" t="s">
        <v>23</v>
      </c>
      <c r="K19419" t="s">
        <v>24</v>
      </c>
      <c r="L19419" t="s">
        <v>25</v>
      </c>
      <c r="M19419" t="s">
        <v>26</v>
      </c>
    </row>
    <row r="19420" spans="1:13" x14ac:dyDescent="0.3">
      <c r="A19420" t="s">
        <v>20532</v>
      </c>
      <c r="C19420" t="s">
        <v>20401</v>
      </c>
      <c r="D19420">
        <v>3</v>
      </c>
      <c r="E19420" s="1">
        <v>11010</v>
      </c>
      <c r="G19420" t="s">
        <v>34</v>
      </c>
      <c r="H19420" t="s">
        <v>6143</v>
      </c>
      <c r="I19420" t="s">
        <v>20533</v>
      </c>
      <c r="J19420" t="s">
        <v>1603</v>
      </c>
      <c r="K19420" t="s">
        <v>24</v>
      </c>
      <c r="L19420" t="s">
        <v>25</v>
      </c>
      <c r="M19420" t="s">
        <v>6146</v>
      </c>
    </row>
    <row r="19421" spans="1:13" x14ac:dyDescent="0.3">
      <c r="A19421" t="s">
        <v>9259</v>
      </c>
      <c r="C19421" t="s">
        <v>9396</v>
      </c>
      <c r="D19421">
        <v>12</v>
      </c>
      <c r="E19421" s="1">
        <v>150000</v>
      </c>
      <c r="G19421" t="s">
        <v>111</v>
      </c>
      <c r="H19421" t="s">
        <v>9504</v>
      </c>
      <c r="I19421" t="s">
        <v>867</v>
      </c>
      <c r="J19421" t="s">
        <v>280</v>
      </c>
      <c r="K19421" t="s">
        <v>24</v>
      </c>
      <c r="L19421" t="s">
        <v>25</v>
      </c>
      <c r="M19421" t="s">
        <v>120</v>
      </c>
    </row>
    <row r="19422" spans="1:13" x14ac:dyDescent="0.3">
      <c r="A19422" t="s">
        <v>9259</v>
      </c>
      <c r="C19422" t="s">
        <v>9183</v>
      </c>
      <c r="D19422">
        <v>12</v>
      </c>
      <c r="E19422" s="1">
        <v>100000</v>
      </c>
      <c r="G19422" t="s">
        <v>111</v>
      </c>
      <c r="H19422" t="s">
        <v>9260</v>
      </c>
      <c r="I19422" t="s">
        <v>867</v>
      </c>
      <c r="J19422" t="s">
        <v>280</v>
      </c>
      <c r="K19422" t="s">
        <v>24</v>
      </c>
      <c r="L19422" t="s">
        <v>25</v>
      </c>
      <c r="M19422" t="s">
        <v>120</v>
      </c>
    </row>
    <row r="19423" spans="1:13" x14ac:dyDescent="0.3">
      <c r="A19423" t="s">
        <v>9259</v>
      </c>
      <c r="C19423" t="s">
        <v>34736</v>
      </c>
      <c r="D19423">
        <v>7</v>
      </c>
      <c r="E19423" s="1">
        <v>50000</v>
      </c>
      <c r="G19423" t="s">
        <v>111</v>
      </c>
      <c r="H19423" t="s">
        <v>34963</v>
      </c>
      <c r="I19423" t="s">
        <v>867</v>
      </c>
      <c r="J19423" t="s">
        <v>280</v>
      </c>
      <c r="K19423" t="s">
        <v>24</v>
      </c>
      <c r="L19423" t="s">
        <v>25</v>
      </c>
      <c r="M19423" t="s">
        <v>120</v>
      </c>
    </row>
    <row r="19424" spans="1:13" x14ac:dyDescent="0.3">
      <c r="A19424" t="s">
        <v>9259</v>
      </c>
      <c r="C19424" t="s">
        <v>38133</v>
      </c>
      <c r="D19424">
        <v>24</v>
      </c>
      <c r="E19424" s="1">
        <v>1189756</v>
      </c>
      <c r="G19424" t="s">
        <v>111</v>
      </c>
      <c r="H19424" t="s">
        <v>38176</v>
      </c>
      <c r="I19424" t="s">
        <v>867</v>
      </c>
      <c r="J19424" t="s">
        <v>280</v>
      </c>
      <c r="K19424" t="s">
        <v>24</v>
      </c>
      <c r="L19424" t="s">
        <v>25</v>
      </c>
      <c r="M19424" t="s">
        <v>120</v>
      </c>
    </row>
    <row r="19425" spans="1:13" x14ac:dyDescent="0.3">
      <c r="A19425" t="s">
        <v>9259</v>
      </c>
      <c r="C19425" t="s">
        <v>25190</v>
      </c>
      <c r="D19425">
        <v>35</v>
      </c>
      <c r="E19425" s="1">
        <v>553493</v>
      </c>
      <c r="G19425" t="s">
        <v>111</v>
      </c>
      <c r="H19425" t="s">
        <v>25234</v>
      </c>
      <c r="I19425" t="s">
        <v>867</v>
      </c>
      <c r="J19425" t="s">
        <v>280</v>
      </c>
      <c r="K19425" t="s">
        <v>24</v>
      </c>
      <c r="L19425" t="s">
        <v>25</v>
      </c>
      <c r="M19425" t="s">
        <v>120</v>
      </c>
    </row>
    <row r="19426" spans="1:13" x14ac:dyDescent="0.3">
      <c r="A19426" t="s">
        <v>37303</v>
      </c>
      <c r="C19426" t="s">
        <v>37047</v>
      </c>
      <c r="D19426">
        <v>24</v>
      </c>
      <c r="E19426" s="1">
        <v>2097001</v>
      </c>
      <c r="G19426" t="s">
        <v>69</v>
      </c>
      <c r="H19426" t="s">
        <v>37304</v>
      </c>
      <c r="I19426" t="s">
        <v>70</v>
      </c>
      <c r="J19426" t="s">
        <v>70</v>
      </c>
      <c r="K19426" t="s">
        <v>24</v>
      </c>
      <c r="L19426" t="s">
        <v>17</v>
      </c>
      <c r="M19426" t="s">
        <v>39</v>
      </c>
    </row>
    <row r="19427" spans="1:13" x14ac:dyDescent="0.3">
      <c r="A19427" t="s">
        <v>18579</v>
      </c>
      <c r="C19427" t="s">
        <v>18470</v>
      </c>
      <c r="D19427">
        <v>2</v>
      </c>
      <c r="E19427" s="1">
        <v>16935</v>
      </c>
      <c r="G19427" t="s">
        <v>34</v>
      </c>
      <c r="H19427" t="s">
        <v>6143</v>
      </c>
      <c r="I19427" t="s">
        <v>18580</v>
      </c>
      <c r="J19427" t="s">
        <v>372</v>
      </c>
      <c r="K19427" t="s">
        <v>24</v>
      </c>
      <c r="L19427" t="s">
        <v>25</v>
      </c>
      <c r="M19427" t="s">
        <v>6146</v>
      </c>
    </row>
    <row r="19428" spans="1:13" x14ac:dyDescent="0.3">
      <c r="A19428" t="s">
        <v>32769</v>
      </c>
      <c r="C19428" t="s">
        <v>32581</v>
      </c>
      <c r="D19428">
        <v>7</v>
      </c>
      <c r="E19428" s="1">
        <v>18677</v>
      </c>
      <c r="G19428" t="s">
        <v>34</v>
      </c>
      <c r="H19428" t="s">
        <v>6143</v>
      </c>
      <c r="I19428" t="s">
        <v>3995</v>
      </c>
      <c r="J19428" t="s">
        <v>70</v>
      </c>
      <c r="K19428" t="s">
        <v>24</v>
      </c>
      <c r="L19428" t="s">
        <v>25</v>
      </c>
      <c r="M19428" t="s">
        <v>6146</v>
      </c>
    </row>
    <row r="19429" spans="1:13" x14ac:dyDescent="0.3">
      <c r="A19429" t="s">
        <v>19614</v>
      </c>
      <c r="C19429" t="s">
        <v>19404</v>
      </c>
      <c r="D19429">
        <v>6</v>
      </c>
      <c r="E19429" s="1">
        <v>14995</v>
      </c>
      <c r="G19429" t="s">
        <v>34</v>
      </c>
      <c r="H19429" t="s">
        <v>6143</v>
      </c>
      <c r="I19429" t="s">
        <v>3995</v>
      </c>
      <c r="J19429" t="s">
        <v>280</v>
      </c>
      <c r="K19429" t="s">
        <v>24</v>
      </c>
      <c r="L19429" t="s">
        <v>25</v>
      </c>
      <c r="M19429" t="s">
        <v>6146</v>
      </c>
    </row>
    <row r="19430" spans="1:13" x14ac:dyDescent="0.3">
      <c r="A19430" t="s">
        <v>19614</v>
      </c>
      <c r="C19430" t="s">
        <v>31300</v>
      </c>
      <c r="D19430">
        <v>5</v>
      </c>
      <c r="E19430" s="1">
        <v>16846</v>
      </c>
      <c r="G19430" t="s">
        <v>34</v>
      </c>
      <c r="H19430" t="s">
        <v>6143</v>
      </c>
      <c r="I19430" t="s">
        <v>3995</v>
      </c>
      <c r="J19430" t="s">
        <v>137</v>
      </c>
      <c r="K19430" t="s">
        <v>24</v>
      </c>
      <c r="L19430" t="s">
        <v>25</v>
      </c>
      <c r="M19430" t="s">
        <v>6146</v>
      </c>
    </row>
    <row r="19431" spans="1:13" x14ac:dyDescent="0.3">
      <c r="A19431" t="s">
        <v>14510</v>
      </c>
      <c r="C19431" t="s">
        <v>14108</v>
      </c>
      <c r="D19431">
        <v>7</v>
      </c>
      <c r="E19431" s="1">
        <v>16108</v>
      </c>
      <c r="G19431" t="s">
        <v>34</v>
      </c>
      <c r="H19431" t="s">
        <v>6143</v>
      </c>
      <c r="I19431" t="s">
        <v>14511</v>
      </c>
      <c r="J19431" t="s">
        <v>433</v>
      </c>
      <c r="K19431" t="s">
        <v>24</v>
      </c>
      <c r="L19431" t="s">
        <v>25</v>
      </c>
      <c r="M19431" t="s">
        <v>6146</v>
      </c>
    </row>
    <row r="19432" spans="1:13" x14ac:dyDescent="0.3">
      <c r="A19432" t="s">
        <v>32651</v>
      </c>
      <c r="C19432" t="s">
        <v>32581</v>
      </c>
      <c r="D19432">
        <v>7</v>
      </c>
      <c r="E19432" s="1">
        <v>8058</v>
      </c>
      <c r="G19432" t="s">
        <v>34</v>
      </c>
      <c r="H19432" t="s">
        <v>6143</v>
      </c>
      <c r="I19432" t="s">
        <v>32652</v>
      </c>
      <c r="J19432" t="s">
        <v>70</v>
      </c>
      <c r="K19432" t="s">
        <v>24</v>
      </c>
      <c r="L19432" t="s">
        <v>25</v>
      </c>
      <c r="M19432" t="s">
        <v>6146</v>
      </c>
    </row>
    <row r="19433" spans="1:13" x14ac:dyDescent="0.3">
      <c r="A19433" t="s">
        <v>31784</v>
      </c>
      <c r="C19433" t="s">
        <v>31728</v>
      </c>
      <c r="D19433">
        <v>6</v>
      </c>
      <c r="E19433" s="1">
        <v>55074</v>
      </c>
      <c r="G19433" t="s">
        <v>34</v>
      </c>
      <c r="H19433" t="s">
        <v>6143</v>
      </c>
      <c r="I19433" t="s">
        <v>6473</v>
      </c>
      <c r="J19433" t="s">
        <v>165</v>
      </c>
      <c r="K19433" t="s">
        <v>24</v>
      </c>
      <c r="L19433" t="s">
        <v>25</v>
      </c>
      <c r="M19433" t="s">
        <v>6146</v>
      </c>
    </row>
    <row r="19434" spans="1:13" x14ac:dyDescent="0.3">
      <c r="A19434" t="s">
        <v>6310</v>
      </c>
      <c r="C19434" t="s">
        <v>6249</v>
      </c>
      <c r="D19434">
        <v>4</v>
      </c>
      <c r="E19434" s="1">
        <v>15069</v>
      </c>
      <c r="G19434" t="s">
        <v>34</v>
      </c>
      <c r="H19434" t="s">
        <v>6143</v>
      </c>
      <c r="I19434" t="s">
        <v>6311</v>
      </c>
      <c r="J19434" t="s">
        <v>6297</v>
      </c>
      <c r="K19434" t="s">
        <v>24</v>
      </c>
      <c r="L19434" t="s">
        <v>25</v>
      </c>
      <c r="M19434" t="s">
        <v>6146</v>
      </c>
    </row>
    <row r="19435" spans="1:13" x14ac:dyDescent="0.3">
      <c r="A19435" t="s">
        <v>13338</v>
      </c>
      <c r="C19435" t="s">
        <v>12994</v>
      </c>
      <c r="D19435">
        <v>4</v>
      </c>
      <c r="E19435" s="1">
        <v>4509</v>
      </c>
      <c r="G19435" t="s">
        <v>34</v>
      </c>
      <c r="H19435" t="s">
        <v>6143</v>
      </c>
      <c r="I19435" t="s">
        <v>13339</v>
      </c>
      <c r="J19435" t="s">
        <v>9844</v>
      </c>
      <c r="K19435" t="s">
        <v>24</v>
      </c>
      <c r="L19435" t="s">
        <v>25</v>
      </c>
      <c r="M19435" t="s">
        <v>6146</v>
      </c>
    </row>
    <row r="19436" spans="1:13" x14ac:dyDescent="0.3">
      <c r="A19436" t="s">
        <v>14893</v>
      </c>
      <c r="C19436" t="s">
        <v>14716</v>
      </c>
      <c r="D19436">
        <v>4</v>
      </c>
      <c r="E19436" s="1">
        <v>18239</v>
      </c>
      <c r="G19436" t="s">
        <v>34</v>
      </c>
      <c r="H19436" t="s">
        <v>6143</v>
      </c>
      <c r="I19436" t="s">
        <v>14894</v>
      </c>
      <c r="J19436" t="s">
        <v>300</v>
      </c>
      <c r="K19436" t="s">
        <v>24</v>
      </c>
      <c r="L19436" t="s">
        <v>25</v>
      </c>
      <c r="M19436" t="s">
        <v>6146</v>
      </c>
    </row>
    <row r="19437" spans="1:13" x14ac:dyDescent="0.3">
      <c r="A19437" t="s">
        <v>33220</v>
      </c>
      <c r="C19437" t="s">
        <v>33173</v>
      </c>
      <c r="D19437">
        <v>6</v>
      </c>
      <c r="E19437" s="1">
        <v>32232</v>
      </c>
      <c r="G19437" t="s">
        <v>34</v>
      </c>
      <c r="H19437" t="s">
        <v>6143</v>
      </c>
      <c r="I19437" t="s">
        <v>7854</v>
      </c>
      <c r="J19437" t="s">
        <v>422</v>
      </c>
      <c r="K19437" t="s">
        <v>24</v>
      </c>
      <c r="L19437" t="s">
        <v>25</v>
      </c>
      <c r="M19437" t="s">
        <v>6146</v>
      </c>
    </row>
    <row r="19438" spans="1:13" x14ac:dyDescent="0.3">
      <c r="A19438" t="s">
        <v>12357</v>
      </c>
      <c r="C19438" t="s">
        <v>27194</v>
      </c>
      <c r="D19438">
        <v>5</v>
      </c>
      <c r="E19438" s="1">
        <v>100000</v>
      </c>
      <c r="G19438" t="s">
        <v>111</v>
      </c>
      <c r="H19438" t="s">
        <v>27368</v>
      </c>
      <c r="I19438" t="s">
        <v>321</v>
      </c>
      <c r="J19438" t="s">
        <v>236</v>
      </c>
      <c r="K19438" t="s">
        <v>24</v>
      </c>
      <c r="L19438" t="s">
        <v>25</v>
      </c>
      <c r="M19438" t="s">
        <v>1094</v>
      </c>
    </row>
    <row r="19439" spans="1:13" x14ac:dyDescent="0.3">
      <c r="A19439" t="s">
        <v>12357</v>
      </c>
      <c r="C19439" t="s">
        <v>23966</v>
      </c>
      <c r="D19439">
        <v>18</v>
      </c>
      <c r="E19439" s="1">
        <v>200000</v>
      </c>
      <c r="G19439" t="s">
        <v>69</v>
      </c>
      <c r="H19439" t="s">
        <v>24014</v>
      </c>
      <c r="I19439" t="s">
        <v>321</v>
      </c>
      <c r="J19439" t="s">
        <v>236</v>
      </c>
      <c r="K19439" t="s">
        <v>24</v>
      </c>
      <c r="L19439" t="s">
        <v>25</v>
      </c>
      <c r="M19439" t="s">
        <v>39</v>
      </c>
    </row>
    <row r="19440" spans="1:13" x14ac:dyDescent="0.3">
      <c r="A19440" t="s">
        <v>12357</v>
      </c>
      <c r="C19440" t="s">
        <v>12314</v>
      </c>
      <c r="D19440">
        <v>21</v>
      </c>
      <c r="E19440" s="1">
        <v>1395750</v>
      </c>
      <c r="G19440" t="s">
        <v>34</v>
      </c>
      <c r="H19440" t="s">
        <v>12358</v>
      </c>
      <c r="I19440" t="s">
        <v>321</v>
      </c>
      <c r="J19440" t="s">
        <v>236</v>
      </c>
      <c r="K19440" t="s">
        <v>24</v>
      </c>
      <c r="L19440" t="s">
        <v>25</v>
      </c>
      <c r="M19440" t="s">
        <v>6146</v>
      </c>
    </row>
    <row r="19441" spans="1:13" x14ac:dyDescent="0.3">
      <c r="A19441" t="s">
        <v>12357</v>
      </c>
      <c r="C19441" t="s">
        <v>12314</v>
      </c>
      <c r="D19441">
        <v>38</v>
      </c>
      <c r="E19441" s="1">
        <v>875000</v>
      </c>
      <c r="G19441" t="s">
        <v>69</v>
      </c>
      <c r="H19441" t="s">
        <v>12490</v>
      </c>
      <c r="I19441" t="s">
        <v>321</v>
      </c>
      <c r="J19441" t="s">
        <v>236</v>
      </c>
      <c r="K19441" t="s">
        <v>24</v>
      </c>
      <c r="L19441" t="s">
        <v>456</v>
      </c>
      <c r="M19441" t="s">
        <v>39</v>
      </c>
    </row>
    <row r="19442" spans="1:13" x14ac:dyDescent="0.3">
      <c r="A19442" t="s">
        <v>35461</v>
      </c>
      <c r="C19442" t="s">
        <v>35458</v>
      </c>
      <c r="D19442">
        <v>37</v>
      </c>
      <c r="E19442" s="1">
        <v>1400092</v>
      </c>
      <c r="G19442" t="s">
        <v>34</v>
      </c>
      <c r="H19442" t="s">
        <v>35462</v>
      </c>
      <c r="I19442" t="s">
        <v>22</v>
      </c>
      <c r="J19442" t="s">
        <v>23</v>
      </c>
      <c r="K19442" t="s">
        <v>24</v>
      </c>
      <c r="L19442" t="s">
        <v>25</v>
      </c>
      <c r="M19442" t="s">
        <v>6146</v>
      </c>
    </row>
    <row r="19443" spans="1:13" x14ac:dyDescent="0.3">
      <c r="A19443" t="s">
        <v>21722</v>
      </c>
      <c r="C19443" t="s">
        <v>21714</v>
      </c>
      <c r="D19443">
        <v>68</v>
      </c>
      <c r="E19443" s="1">
        <v>17252854</v>
      </c>
      <c r="G19443" t="s">
        <v>13</v>
      </c>
      <c r="H19443" t="s">
        <v>21723</v>
      </c>
      <c r="I19443" t="s">
        <v>70</v>
      </c>
      <c r="J19443" t="s">
        <v>70</v>
      </c>
      <c r="K19443" t="s">
        <v>24</v>
      </c>
      <c r="L19443" t="s">
        <v>115</v>
      </c>
      <c r="M19443" t="s">
        <v>882</v>
      </c>
    </row>
    <row r="19444" spans="1:13" x14ac:dyDescent="0.3">
      <c r="A19444" t="s">
        <v>1644</v>
      </c>
      <c r="C19444" t="s">
        <v>1558</v>
      </c>
      <c r="D19444">
        <v>35</v>
      </c>
      <c r="E19444" s="1">
        <v>1797094</v>
      </c>
      <c r="G19444" t="s">
        <v>13</v>
      </c>
      <c r="H19444" t="s">
        <v>1645</v>
      </c>
      <c r="I19444" t="s">
        <v>150</v>
      </c>
      <c r="J19444" t="s">
        <v>22</v>
      </c>
      <c r="K19444" t="s">
        <v>24</v>
      </c>
      <c r="L19444" t="s">
        <v>17</v>
      </c>
      <c r="M19444" t="s">
        <v>345</v>
      </c>
    </row>
    <row r="19445" spans="1:13" x14ac:dyDescent="0.3">
      <c r="A19445" t="s">
        <v>22781</v>
      </c>
      <c r="C19445" t="s">
        <v>22765</v>
      </c>
      <c r="D19445">
        <v>9</v>
      </c>
      <c r="E19445" s="1">
        <v>30000</v>
      </c>
      <c r="G19445" t="s">
        <v>13</v>
      </c>
      <c r="H19445" t="s">
        <v>22782</v>
      </c>
      <c r="I19445" t="s">
        <v>3770</v>
      </c>
      <c r="J19445" t="s">
        <v>22</v>
      </c>
      <c r="K19445" t="s">
        <v>24</v>
      </c>
      <c r="L19445" t="s">
        <v>17</v>
      </c>
      <c r="M19445" t="s">
        <v>450</v>
      </c>
    </row>
    <row r="19446" spans="1:13" x14ac:dyDescent="0.3">
      <c r="A19446" t="s">
        <v>23456</v>
      </c>
      <c r="C19446" t="s">
        <v>23427</v>
      </c>
      <c r="D19446">
        <v>4</v>
      </c>
      <c r="E19446" s="1">
        <v>40000</v>
      </c>
      <c r="G19446" t="s">
        <v>13</v>
      </c>
      <c r="H19446" t="s">
        <v>23457</v>
      </c>
      <c r="I19446" t="s">
        <v>302</v>
      </c>
      <c r="J19446" t="s">
        <v>119</v>
      </c>
      <c r="K19446" t="s">
        <v>24</v>
      </c>
      <c r="L19446" t="s">
        <v>17</v>
      </c>
      <c r="M19446" t="s">
        <v>450</v>
      </c>
    </row>
    <row r="19447" spans="1:13" x14ac:dyDescent="0.3">
      <c r="A19447" t="s">
        <v>29009</v>
      </c>
      <c r="C19447" t="s">
        <v>28936</v>
      </c>
      <c r="D19447">
        <v>5</v>
      </c>
      <c r="E19447" s="1">
        <v>542321</v>
      </c>
      <c r="G19447" t="s">
        <v>13</v>
      </c>
      <c r="H19447" t="s">
        <v>29010</v>
      </c>
      <c r="I19447" t="s">
        <v>2629</v>
      </c>
      <c r="J19447" t="s">
        <v>422</v>
      </c>
      <c r="K19447" t="s">
        <v>24</v>
      </c>
      <c r="L19447" t="s">
        <v>17</v>
      </c>
      <c r="M19447" t="s">
        <v>87</v>
      </c>
    </row>
    <row r="19448" spans="1:13" x14ac:dyDescent="0.3">
      <c r="A19448" t="s">
        <v>5809</v>
      </c>
      <c r="C19448" t="s">
        <v>5763</v>
      </c>
      <c r="D19448">
        <v>55</v>
      </c>
      <c r="E19448" s="1">
        <v>1035925</v>
      </c>
      <c r="G19448" t="s">
        <v>13</v>
      </c>
      <c r="H19448" t="s">
        <v>5810</v>
      </c>
      <c r="I19448" t="s">
        <v>517</v>
      </c>
      <c r="J19448" t="s">
        <v>518</v>
      </c>
      <c r="K19448" t="s">
        <v>56</v>
      </c>
      <c r="L19448" t="s">
        <v>38</v>
      </c>
      <c r="M19448" t="s">
        <v>105</v>
      </c>
    </row>
    <row r="19449" spans="1:13" x14ac:dyDescent="0.3">
      <c r="A19449" t="s">
        <v>12852</v>
      </c>
      <c r="C19449" t="s">
        <v>12803</v>
      </c>
      <c r="D19449">
        <v>2</v>
      </c>
      <c r="E19449" s="1">
        <v>10000</v>
      </c>
      <c r="G19449" t="s">
        <v>13</v>
      </c>
      <c r="H19449" t="s">
        <v>12853</v>
      </c>
      <c r="I19449" t="s">
        <v>564</v>
      </c>
      <c r="J19449" t="s">
        <v>12854</v>
      </c>
      <c r="K19449" t="s">
        <v>16</v>
      </c>
      <c r="L19449" t="s">
        <v>17</v>
      </c>
      <c r="M19449" t="s">
        <v>105</v>
      </c>
    </row>
    <row r="19450" spans="1:13" x14ac:dyDescent="0.3">
      <c r="A19450" t="s">
        <v>13869</v>
      </c>
      <c r="C19450" t="s">
        <v>13456</v>
      </c>
      <c r="D19450">
        <v>7</v>
      </c>
      <c r="E19450" s="1">
        <v>18358</v>
      </c>
      <c r="G19450" t="s">
        <v>34</v>
      </c>
      <c r="H19450" t="s">
        <v>6143</v>
      </c>
      <c r="I19450" t="s">
        <v>13870</v>
      </c>
      <c r="J19450" t="s">
        <v>30</v>
      </c>
      <c r="K19450" t="s">
        <v>24</v>
      </c>
      <c r="L19450" t="s">
        <v>25</v>
      </c>
      <c r="M19450" t="s">
        <v>6146</v>
      </c>
    </row>
    <row r="19451" spans="1:13" x14ac:dyDescent="0.3">
      <c r="A19451" t="s">
        <v>21507</v>
      </c>
      <c r="C19451" t="s">
        <v>21173</v>
      </c>
      <c r="D19451">
        <v>24</v>
      </c>
      <c r="E19451" s="1">
        <v>100000</v>
      </c>
      <c r="G19451" t="s">
        <v>13</v>
      </c>
      <c r="H19451" t="s">
        <v>21508</v>
      </c>
      <c r="I19451" t="s">
        <v>21509</v>
      </c>
      <c r="J19451" t="s">
        <v>119</v>
      </c>
      <c r="K19451" t="s">
        <v>24</v>
      </c>
      <c r="L19451" t="s">
        <v>17</v>
      </c>
      <c r="M19451" t="s">
        <v>450</v>
      </c>
    </row>
    <row r="19452" spans="1:13" x14ac:dyDescent="0.3">
      <c r="A19452" t="s">
        <v>5241</v>
      </c>
      <c r="C19452" t="s">
        <v>5155</v>
      </c>
      <c r="D19452">
        <v>13</v>
      </c>
      <c r="E19452" s="1">
        <v>198200</v>
      </c>
      <c r="G19452" t="s">
        <v>13</v>
      </c>
      <c r="H19452" t="s">
        <v>5242</v>
      </c>
      <c r="I19452" t="s">
        <v>156</v>
      </c>
      <c r="J19452" t="s">
        <v>22</v>
      </c>
      <c r="K19452" t="s">
        <v>24</v>
      </c>
      <c r="L19452" t="s">
        <v>17</v>
      </c>
      <c r="M19452" t="s">
        <v>442</v>
      </c>
    </row>
    <row r="19453" spans="1:13" x14ac:dyDescent="0.3">
      <c r="A19453" t="s">
        <v>17701</v>
      </c>
      <c r="C19453" t="s">
        <v>17445</v>
      </c>
      <c r="D19453">
        <v>16</v>
      </c>
      <c r="E19453" s="1">
        <v>18960</v>
      </c>
      <c r="G19453" t="s">
        <v>34</v>
      </c>
      <c r="H19453" t="s">
        <v>6143</v>
      </c>
      <c r="I19453" t="s">
        <v>17702</v>
      </c>
      <c r="J19453" t="s">
        <v>662</v>
      </c>
      <c r="K19453" t="s">
        <v>24</v>
      </c>
      <c r="L19453" t="s">
        <v>25</v>
      </c>
      <c r="M19453" t="s">
        <v>6146</v>
      </c>
    </row>
    <row r="19454" spans="1:13" x14ac:dyDescent="0.3">
      <c r="A19454" t="s">
        <v>2845</v>
      </c>
      <c r="C19454" t="s">
        <v>2269</v>
      </c>
      <c r="D19454">
        <v>20</v>
      </c>
      <c r="E19454" s="1">
        <v>1414596</v>
      </c>
      <c r="G19454" t="s">
        <v>13</v>
      </c>
      <c r="H19454" t="s">
        <v>596</v>
      </c>
      <c r="I19454" t="s">
        <v>2846</v>
      </c>
      <c r="J19454" t="s">
        <v>2847</v>
      </c>
      <c r="K19454" t="s">
        <v>189</v>
      </c>
      <c r="L19454" t="s">
        <v>17</v>
      </c>
      <c r="M19454" t="s">
        <v>207</v>
      </c>
    </row>
    <row r="19455" spans="1:13" x14ac:dyDescent="0.3">
      <c r="A19455" t="s">
        <v>21661</v>
      </c>
      <c r="C19455" t="s">
        <v>29426</v>
      </c>
      <c r="D19455">
        <v>24</v>
      </c>
      <c r="E19455" s="1">
        <v>246000</v>
      </c>
      <c r="G19455" t="s">
        <v>748</v>
      </c>
      <c r="H19455" t="s">
        <v>29446</v>
      </c>
      <c r="I19455" t="s">
        <v>164</v>
      </c>
      <c r="J19455" t="s">
        <v>165</v>
      </c>
      <c r="K19455" t="s">
        <v>24</v>
      </c>
      <c r="L19455" t="s">
        <v>25</v>
      </c>
      <c r="M19455" t="s">
        <v>1397</v>
      </c>
    </row>
    <row r="19456" spans="1:13" x14ac:dyDescent="0.3">
      <c r="A19456" t="s">
        <v>21661</v>
      </c>
      <c r="C19456" t="s">
        <v>21173</v>
      </c>
      <c r="D19456">
        <v>24</v>
      </c>
      <c r="E19456" s="1">
        <v>200000</v>
      </c>
      <c r="G19456" t="s">
        <v>69</v>
      </c>
      <c r="H19456" t="s">
        <v>21662</v>
      </c>
      <c r="I19456" t="s">
        <v>164</v>
      </c>
      <c r="J19456" t="s">
        <v>165</v>
      </c>
      <c r="K19456" t="s">
        <v>24</v>
      </c>
      <c r="L19456" t="s">
        <v>25</v>
      </c>
      <c r="M19456" t="s">
        <v>221</v>
      </c>
    </row>
    <row r="19457" spans="1:13" x14ac:dyDescent="0.3">
      <c r="A19457" t="s">
        <v>34623</v>
      </c>
      <c r="C19457" t="s">
        <v>34542</v>
      </c>
      <c r="D19457">
        <v>36</v>
      </c>
      <c r="E19457" s="1">
        <v>2998612</v>
      </c>
      <c r="G19457" t="s">
        <v>111</v>
      </c>
      <c r="H19457" t="s">
        <v>34624</v>
      </c>
      <c r="I19457" t="s">
        <v>5601</v>
      </c>
      <c r="J19457" t="s">
        <v>5602</v>
      </c>
      <c r="K19457" t="s">
        <v>24</v>
      </c>
      <c r="L19457" t="s">
        <v>25</v>
      </c>
      <c r="M19457" t="s">
        <v>232</v>
      </c>
    </row>
    <row r="19458" spans="1:13" x14ac:dyDescent="0.3">
      <c r="A19458" t="s">
        <v>14895</v>
      </c>
      <c r="C19458" t="s">
        <v>14716</v>
      </c>
      <c r="D19458">
        <v>4</v>
      </c>
      <c r="E19458" s="1">
        <v>18170</v>
      </c>
      <c r="G19458" t="s">
        <v>34</v>
      </c>
      <c r="H19458" t="s">
        <v>6143</v>
      </c>
      <c r="I19458" t="s">
        <v>321</v>
      </c>
      <c r="J19458" t="s">
        <v>300</v>
      </c>
      <c r="K19458" t="s">
        <v>24</v>
      </c>
      <c r="L19458" t="s">
        <v>25</v>
      </c>
      <c r="M19458" t="s">
        <v>6146</v>
      </c>
    </row>
    <row r="19459" spans="1:13" x14ac:dyDescent="0.3">
      <c r="A19459" t="s">
        <v>8389</v>
      </c>
      <c r="C19459" t="s">
        <v>8196</v>
      </c>
      <c r="D19459">
        <v>35</v>
      </c>
      <c r="E19459" s="1">
        <v>2499210</v>
      </c>
      <c r="G19459" t="s">
        <v>111</v>
      </c>
      <c r="H19459" t="s">
        <v>8385</v>
      </c>
      <c r="I19459" t="s">
        <v>321</v>
      </c>
      <c r="J19459" t="s">
        <v>236</v>
      </c>
      <c r="K19459" t="s">
        <v>24</v>
      </c>
      <c r="L19459" t="s">
        <v>25</v>
      </c>
      <c r="M19459" t="s">
        <v>120</v>
      </c>
    </row>
    <row r="19460" spans="1:13" x14ac:dyDescent="0.3">
      <c r="A19460" t="s">
        <v>2481</v>
      </c>
      <c r="C19460" t="s">
        <v>2269</v>
      </c>
      <c r="D19460">
        <v>14</v>
      </c>
      <c r="E19460" s="1">
        <v>253560</v>
      </c>
      <c r="G19460" t="s">
        <v>69</v>
      </c>
      <c r="H19460" t="s">
        <v>2482</v>
      </c>
      <c r="I19460" t="s">
        <v>302</v>
      </c>
      <c r="J19460" t="s">
        <v>119</v>
      </c>
      <c r="K19460" t="s">
        <v>24</v>
      </c>
      <c r="L19460" t="s">
        <v>25</v>
      </c>
      <c r="M19460" t="s">
        <v>221</v>
      </c>
    </row>
    <row r="19461" spans="1:13" x14ac:dyDescent="0.3">
      <c r="A19461" t="s">
        <v>21139</v>
      </c>
      <c r="C19461" t="s">
        <v>21035</v>
      </c>
      <c r="D19461">
        <v>12</v>
      </c>
      <c r="E19461" s="1">
        <v>150000</v>
      </c>
      <c r="G19461" t="s">
        <v>111</v>
      </c>
      <c r="H19461" t="s">
        <v>21140</v>
      </c>
      <c r="I19461" t="s">
        <v>1433</v>
      </c>
      <c r="J19461" t="s">
        <v>732</v>
      </c>
      <c r="K19461" t="s">
        <v>24</v>
      </c>
      <c r="L19461" t="s">
        <v>25</v>
      </c>
      <c r="M19461" t="s">
        <v>6109</v>
      </c>
    </row>
    <row r="19462" spans="1:13" x14ac:dyDescent="0.3">
      <c r="A19462" t="s">
        <v>21139</v>
      </c>
      <c r="C19462" t="s">
        <v>37582</v>
      </c>
      <c r="D19462">
        <v>12</v>
      </c>
      <c r="E19462" s="1">
        <v>46000</v>
      </c>
      <c r="G19462" t="s">
        <v>111</v>
      </c>
      <c r="H19462" t="s">
        <v>37622</v>
      </c>
      <c r="I19462" t="s">
        <v>1433</v>
      </c>
      <c r="J19462" t="s">
        <v>732</v>
      </c>
      <c r="K19462" t="s">
        <v>24</v>
      </c>
      <c r="L19462" t="s">
        <v>25</v>
      </c>
      <c r="M19462" t="s">
        <v>232</v>
      </c>
    </row>
    <row r="19463" spans="1:13" x14ac:dyDescent="0.3">
      <c r="A19463" t="s">
        <v>2163</v>
      </c>
      <c r="C19463" t="s">
        <v>1852</v>
      </c>
      <c r="D19463">
        <v>25</v>
      </c>
      <c r="E19463" s="1">
        <v>406653</v>
      </c>
      <c r="G19463" t="s">
        <v>69</v>
      </c>
      <c r="H19463" t="s">
        <v>2160</v>
      </c>
      <c r="I19463" t="s">
        <v>321</v>
      </c>
      <c r="J19463" t="s">
        <v>236</v>
      </c>
      <c r="K19463" t="s">
        <v>24</v>
      </c>
      <c r="L19463" t="s">
        <v>25</v>
      </c>
      <c r="M19463" t="s">
        <v>221</v>
      </c>
    </row>
    <row r="19464" spans="1:13" x14ac:dyDescent="0.3">
      <c r="A19464" t="s">
        <v>1713</v>
      </c>
      <c r="C19464" t="s">
        <v>1558</v>
      </c>
      <c r="D19464">
        <v>12</v>
      </c>
      <c r="E19464" s="1">
        <v>100000</v>
      </c>
      <c r="G19464" t="s">
        <v>21</v>
      </c>
      <c r="H19464" t="s">
        <v>1714</v>
      </c>
      <c r="I19464" t="s">
        <v>156</v>
      </c>
      <c r="J19464" t="s">
        <v>22</v>
      </c>
      <c r="K19464" t="s">
        <v>24</v>
      </c>
      <c r="L19464" t="s">
        <v>25</v>
      </c>
      <c r="M19464" t="s">
        <v>26</v>
      </c>
    </row>
    <row r="19465" spans="1:13" x14ac:dyDescent="0.3">
      <c r="A19465" t="s">
        <v>1713</v>
      </c>
      <c r="C19465" t="s">
        <v>28282</v>
      </c>
      <c r="D19465">
        <v>51</v>
      </c>
      <c r="E19465" s="1">
        <v>3999687</v>
      </c>
      <c r="G19465" t="s">
        <v>111</v>
      </c>
      <c r="H19465" t="s">
        <v>28359</v>
      </c>
      <c r="I19465" t="s">
        <v>156</v>
      </c>
      <c r="J19465" t="s">
        <v>22</v>
      </c>
      <c r="K19465" t="s">
        <v>24</v>
      </c>
      <c r="L19465" t="s">
        <v>25</v>
      </c>
      <c r="M19465" t="s">
        <v>141</v>
      </c>
    </row>
    <row r="19466" spans="1:13" x14ac:dyDescent="0.3">
      <c r="A19466" t="s">
        <v>1713</v>
      </c>
      <c r="C19466" t="s">
        <v>28936</v>
      </c>
      <c r="D19466">
        <v>12</v>
      </c>
      <c r="E19466" s="1">
        <v>100000</v>
      </c>
      <c r="G19466" t="s">
        <v>21</v>
      </c>
      <c r="H19466" t="s">
        <v>28978</v>
      </c>
      <c r="I19466" t="s">
        <v>156</v>
      </c>
      <c r="J19466" t="s">
        <v>22</v>
      </c>
      <c r="K19466" t="s">
        <v>24</v>
      </c>
      <c r="L19466" t="s">
        <v>25</v>
      </c>
      <c r="M19466" t="s">
        <v>26</v>
      </c>
    </row>
    <row r="19467" spans="1:13" x14ac:dyDescent="0.3">
      <c r="A19467" t="s">
        <v>1713</v>
      </c>
      <c r="C19467" t="s">
        <v>27408</v>
      </c>
      <c r="D19467">
        <v>8</v>
      </c>
      <c r="E19467" s="1">
        <v>20000</v>
      </c>
      <c r="G19467" t="s">
        <v>21</v>
      </c>
      <c r="H19467" t="s">
        <v>77</v>
      </c>
      <c r="I19467" t="s">
        <v>156</v>
      </c>
      <c r="J19467" t="s">
        <v>22</v>
      </c>
      <c r="K19467" t="s">
        <v>24</v>
      </c>
      <c r="L19467" t="s">
        <v>25</v>
      </c>
      <c r="M19467" t="s">
        <v>26</v>
      </c>
    </row>
    <row r="19468" spans="1:13" x14ac:dyDescent="0.3">
      <c r="A19468" t="s">
        <v>1713</v>
      </c>
      <c r="C19468" t="s">
        <v>27614</v>
      </c>
      <c r="D19468">
        <v>9</v>
      </c>
      <c r="E19468" s="1">
        <v>250000</v>
      </c>
      <c r="G19468" t="s">
        <v>21</v>
      </c>
      <c r="H19468" t="s">
        <v>27737</v>
      </c>
      <c r="I19468" t="s">
        <v>156</v>
      </c>
      <c r="J19468" t="s">
        <v>22</v>
      </c>
      <c r="K19468" t="s">
        <v>24</v>
      </c>
      <c r="L19468" t="s">
        <v>25</v>
      </c>
      <c r="M19468" t="s">
        <v>26</v>
      </c>
    </row>
    <row r="19469" spans="1:13" x14ac:dyDescent="0.3">
      <c r="A19469" t="s">
        <v>1713</v>
      </c>
      <c r="C19469" t="s">
        <v>30595</v>
      </c>
      <c r="D19469">
        <v>16</v>
      </c>
      <c r="E19469" s="1">
        <v>1000972</v>
      </c>
      <c r="G19469" t="s">
        <v>111</v>
      </c>
      <c r="H19469" t="s">
        <v>30600</v>
      </c>
      <c r="I19469" t="s">
        <v>156</v>
      </c>
      <c r="J19469" t="s">
        <v>22</v>
      </c>
      <c r="K19469" t="s">
        <v>24</v>
      </c>
      <c r="L19469" t="s">
        <v>25</v>
      </c>
      <c r="M19469" t="s">
        <v>141</v>
      </c>
    </row>
    <row r="19470" spans="1:13" x14ac:dyDescent="0.3">
      <c r="A19470" t="s">
        <v>1713</v>
      </c>
      <c r="C19470" t="s">
        <v>30595</v>
      </c>
      <c r="D19470">
        <v>4</v>
      </c>
      <c r="E19470" s="1">
        <v>20000</v>
      </c>
      <c r="G19470" t="s">
        <v>111</v>
      </c>
      <c r="H19470" t="s">
        <v>30696</v>
      </c>
      <c r="I19470" t="s">
        <v>156</v>
      </c>
      <c r="J19470" t="s">
        <v>22</v>
      </c>
      <c r="K19470" t="s">
        <v>24</v>
      </c>
      <c r="L19470" t="s">
        <v>25</v>
      </c>
      <c r="M19470" t="s">
        <v>141</v>
      </c>
    </row>
    <row r="19471" spans="1:13" x14ac:dyDescent="0.3">
      <c r="A19471" t="s">
        <v>1713</v>
      </c>
      <c r="C19471" t="s">
        <v>5155</v>
      </c>
      <c r="D19471">
        <v>24</v>
      </c>
      <c r="E19471" s="1">
        <v>650000</v>
      </c>
      <c r="G19471" t="s">
        <v>21</v>
      </c>
      <c r="H19471" t="s">
        <v>5452</v>
      </c>
      <c r="I19471" t="s">
        <v>156</v>
      </c>
      <c r="J19471" t="s">
        <v>22</v>
      </c>
      <c r="K19471" t="s">
        <v>24</v>
      </c>
      <c r="L19471" t="s">
        <v>25</v>
      </c>
      <c r="M19471" t="s">
        <v>26</v>
      </c>
    </row>
    <row r="19472" spans="1:13" x14ac:dyDescent="0.3">
      <c r="A19472" t="s">
        <v>1713</v>
      </c>
      <c r="C19472" t="s">
        <v>21714</v>
      </c>
      <c r="D19472">
        <v>36</v>
      </c>
      <c r="E19472" s="1">
        <v>2999947</v>
      </c>
      <c r="G19472" t="s">
        <v>21</v>
      </c>
      <c r="H19472" t="s">
        <v>21857</v>
      </c>
      <c r="I19472" t="s">
        <v>156</v>
      </c>
      <c r="J19472" t="s">
        <v>22</v>
      </c>
      <c r="K19472" t="s">
        <v>24</v>
      </c>
      <c r="L19472" t="s">
        <v>25</v>
      </c>
      <c r="M19472" t="s">
        <v>26</v>
      </c>
    </row>
    <row r="19473" spans="1:13" x14ac:dyDescent="0.3">
      <c r="A19473" t="s">
        <v>1713</v>
      </c>
      <c r="C19473" t="s">
        <v>22505</v>
      </c>
      <c r="D19473">
        <v>49</v>
      </c>
      <c r="E19473" s="1">
        <v>6523515</v>
      </c>
      <c r="G19473" t="s">
        <v>111</v>
      </c>
      <c r="H19473" t="s">
        <v>22583</v>
      </c>
      <c r="I19473" t="s">
        <v>156</v>
      </c>
      <c r="J19473" t="s">
        <v>22</v>
      </c>
      <c r="K19473" t="s">
        <v>24</v>
      </c>
      <c r="L19473" t="s">
        <v>25</v>
      </c>
      <c r="M19473" t="s">
        <v>141</v>
      </c>
    </row>
    <row r="19474" spans="1:13" x14ac:dyDescent="0.3">
      <c r="A19474" t="s">
        <v>1713</v>
      </c>
      <c r="C19474" t="s">
        <v>16341</v>
      </c>
      <c r="D19474">
        <v>24</v>
      </c>
      <c r="E19474" s="1">
        <v>797882</v>
      </c>
      <c r="G19474" t="s">
        <v>111</v>
      </c>
      <c r="H19474" t="s">
        <v>16367</v>
      </c>
      <c r="I19474" t="s">
        <v>156</v>
      </c>
      <c r="J19474" t="s">
        <v>22</v>
      </c>
      <c r="K19474" t="s">
        <v>24</v>
      </c>
      <c r="L19474" t="s">
        <v>25</v>
      </c>
      <c r="M19474" t="s">
        <v>6109</v>
      </c>
    </row>
    <row r="19475" spans="1:13" x14ac:dyDescent="0.3">
      <c r="A19475" t="s">
        <v>1713</v>
      </c>
      <c r="C19475" t="s">
        <v>12803</v>
      </c>
      <c r="D19475">
        <v>13</v>
      </c>
      <c r="E19475" s="1">
        <v>100000</v>
      </c>
      <c r="G19475" t="s">
        <v>111</v>
      </c>
      <c r="H19475" t="s">
        <v>12909</v>
      </c>
      <c r="I19475" t="s">
        <v>156</v>
      </c>
      <c r="J19475" t="s">
        <v>22</v>
      </c>
      <c r="K19475" t="s">
        <v>24</v>
      </c>
      <c r="L19475" t="s">
        <v>25</v>
      </c>
      <c r="M19475" t="s">
        <v>6109</v>
      </c>
    </row>
    <row r="19476" spans="1:13" x14ac:dyDescent="0.3">
      <c r="A19476" t="s">
        <v>1713</v>
      </c>
      <c r="C19476" t="s">
        <v>12250</v>
      </c>
      <c r="D19476">
        <v>11</v>
      </c>
      <c r="E19476" s="1">
        <v>89945</v>
      </c>
      <c r="G19476" t="s">
        <v>69</v>
      </c>
      <c r="H19476" t="s">
        <v>970</v>
      </c>
      <c r="I19476" t="s">
        <v>156</v>
      </c>
      <c r="J19476" t="s">
        <v>22</v>
      </c>
      <c r="K19476" t="s">
        <v>24</v>
      </c>
      <c r="L19476" t="s">
        <v>25</v>
      </c>
      <c r="M19476" t="s">
        <v>221</v>
      </c>
    </row>
    <row r="19477" spans="1:13" x14ac:dyDescent="0.3">
      <c r="A19477" t="s">
        <v>1713</v>
      </c>
      <c r="C19477" t="s">
        <v>11779</v>
      </c>
      <c r="D19477">
        <v>12</v>
      </c>
      <c r="E19477" s="1">
        <v>5000</v>
      </c>
      <c r="G19477" t="s">
        <v>69</v>
      </c>
      <c r="H19477" t="s">
        <v>970</v>
      </c>
      <c r="I19477" t="s">
        <v>156</v>
      </c>
      <c r="J19477" t="s">
        <v>22</v>
      </c>
      <c r="K19477" t="s">
        <v>24</v>
      </c>
      <c r="L19477" t="s">
        <v>25</v>
      </c>
      <c r="M19477" t="s">
        <v>221</v>
      </c>
    </row>
    <row r="19478" spans="1:13" x14ac:dyDescent="0.3">
      <c r="A19478" t="s">
        <v>1713</v>
      </c>
      <c r="C19478" t="s">
        <v>10471</v>
      </c>
      <c r="D19478">
        <v>1</v>
      </c>
      <c r="E19478" s="1">
        <v>50000</v>
      </c>
      <c r="G19478" t="s">
        <v>111</v>
      </c>
      <c r="H19478" t="s">
        <v>10587</v>
      </c>
      <c r="I19478" t="s">
        <v>156</v>
      </c>
      <c r="J19478" t="s">
        <v>22</v>
      </c>
      <c r="K19478" t="s">
        <v>24</v>
      </c>
      <c r="L19478" t="s">
        <v>25</v>
      </c>
      <c r="M19478" t="s">
        <v>6109</v>
      </c>
    </row>
    <row r="19479" spans="1:13" x14ac:dyDescent="0.3">
      <c r="A19479" t="s">
        <v>1713</v>
      </c>
      <c r="C19479" t="s">
        <v>11197</v>
      </c>
      <c r="D19479">
        <v>11</v>
      </c>
      <c r="E19479" s="1">
        <v>5000</v>
      </c>
      <c r="G19479" t="s">
        <v>69</v>
      </c>
      <c r="H19479" t="s">
        <v>970</v>
      </c>
      <c r="I19479" t="s">
        <v>156</v>
      </c>
      <c r="J19479" t="s">
        <v>22</v>
      </c>
      <c r="K19479" t="s">
        <v>24</v>
      </c>
      <c r="L19479" t="s">
        <v>25</v>
      </c>
      <c r="M19479" t="s">
        <v>221</v>
      </c>
    </row>
    <row r="19480" spans="1:13" x14ac:dyDescent="0.3">
      <c r="A19480" t="s">
        <v>1713</v>
      </c>
      <c r="C19480" t="s">
        <v>11197</v>
      </c>
      <c r="D19480">
        <v>11</v>
      </c>
      <c r="E19480" s="1">
        <v>88670</v>
      </c>
      <c r="G19480" t="s">
        <v>69</v>
      </c>
      <c r="H19480" t="s">
        <v>970</v>
      </c>
      <c r="I19480" t="s">
        <v>156</v>
      </c>
      <c r="J19480" t="s">
        <v>22</v>
      </c>
      <c r="K19480" t="s">
        <v>24</v>
      </c>
      <c r="L19480" t="s">
        <v>25</v>
      </c>
      <c r="M19480" t="s">
        <v>221</v>
      </c>
    </row>
    <row r="19481" spans="1:13" x14ac:dyDescent="0.3">
      <c r="A19481" t="s">
        <v>1713</v>
      </c>
      <c r="C19481" t="s">
        <v>7634</v>
      </c>
      <c r="D19481">
        <v>1</v>
      </c>
      <c r="E19481" s="1">
        <v>4000</v>
      </c>
      <c r="G19481" t="s">
        <v>111</v>
      </c>
      <c r="H19481" t="s">
        <v>7934</v>
      </c>
      <c r="I19481" t="s">
        <v>156</v>
      </c>
      <c r="J19481" t="s">
        <v>22</v>
      </c>
      <c r="K19481" t="s">
        <v>24</v>
      </c>
      <c r="L19481" t="s">
        <v>25</v>
      </c>
      <c r="M19481" t="s">
        <v>3790</v>
      </c>
    </row>
    <row r="19482" spans="1:13" x14ac:dyDescent="0.3">
      <c r="A19482" t="s">
        <v>1713</v>
      </c>
      <c r="C19482" t="s">
        <v>9183</v>
      </c>
      <c r="D19482">
        <v>51</v>
      </c>
      <c r="E19482" s="1">
        <v>100000</v>
      </c>
      <c r="G19482" t="s">
        <v>748</v>
      </c>
      <c r="H19482" t="s">
        <v>8305</v>
      </c>
      <c r="I19482" t="s">
        <v>156</v>
      </c>
      <c r="J19482" t="s">
        <v>22</v>
      </c>
      <c r="K19482" t="s">
        <v>24</v>
      </c>
      <c r="L19482" t="s">
        <v>25</v>
      </c>
      <c r="M19482" t="s">
        <v>9232</v>
      </c>
    </row>
    <row r="19483" spans="1:13" x14ac:dyDescent="0.3">
      <c r="A19483" t="s">
        <v>1713</v>
      </c>
      <c r="C19483" t="s">
        <v>9306</v>
      </c>
      <c r="D19483">
        <v>11</v>
      </c>
      <c r="E19483" s="1">
        <v>5000</v>
      </c>
      <c r="G19483" t="s">
        <v>69</v>
      </c>
      <c r="H19483" t="s">
        <v>970</v>
      </c>
      <c r="I19483" t="s">
        <v>156</v>
      </c>
      <c r="J19483" t="s">
        <v>22</v>
      </c>
      <c r="K19483" t="s">
        <v>24</v>
      </c>
      <c r="L19483" t="s">
        <v>25</v>
      </c>
      <c r="M19483" t="s">
        <v>221</v>
      </c>
    </row>
    <row r="19484" spans="1:13" x14ac:dyDescent="0.3">
      <c r="A19484" t="s">
        <v>1713</v>
      </c>
      <c r="C19484" t="s">
        <v>9306</v>
      </c>
      <c r="D19484">
        <v>10</v>
      </c>
      <c r="E19484" s="1">
        <v>87420</v>
      </c>
      <c r="G19484" t="s">
        <v>69</v>
      </c>
      <c r="H19484" t="s">
        <v>970</v>
      </c>
      <c r="I19484" t="s">
        <v>156</v>
      </c>
      <c r="J19484" t="s">
        <v>22</v>
      </c>
      <c r="K19484" t="s">
        <v>24</v>
      </c>
      <c r="L19484" t="s">
        <v>25</v>
      </c>
      <c r="M19484" t="s">
        <v>221</v>
      </c>
    </row>
    <row r="19485" spans="1:13" x14ac:dyDescent="0.3">
      <c r="A19485" t="s">
        <v>1713</v>
      </c>
      <c r="C19485" t="s">
        <v>9306</v>
      </c>
      <c r="D19485">
        <v>1</v>
      </c>
      <c r="E19485" s="1">
        <v>5000</v>
      </c>
      <c r="G19485" t="s">
        <v>111</v>
      </c>
      <c r="H19485" t="s">
        <v>9372</v>
      </c>
      <c r="I19485" t="s">
        <v>156</v>
      </c>
      <c r="J19485" t="s">
        <v>22</v>
      </c>
      <c r="K19485" t="s">
        <v>24</v>
      </c>
      <c r="L19485" t="s">
        <v>25</v>
      </c>
      <c r="M19485" t="s">
        <v>6109</v>
      </c>
    </row>
    <row r="19486" spans="1:13" x14ac:dyDescent="0.3">
      <c r="A19486" t="s">
        <v>1713</v>
      </c>
      <c r="C19486" t="s">
        <v>34736</v>
      </c>
      <c r="D19486">
        <v>38</v>
      </c>
      <c r="E19486" s="1">
        <v>552425</v>
      </c>
      <c r="G19486" t="s">
        <v>111</v>
      </c>
      <c r="H19486" t="s">
        <v>34865</v>
      </c>
      <c r="I19486" t="s">
        <v>156</v>
      </c>
      <c r="J19486" t="s">
        <v>22</v>
      </c>
      <c r="K19486" t="s">
        <v>24</v>
      </c>
      <c r="L19486" t="s">
        <v>25</v>
      </c>
      <c r="M19486" t="s">
        <v>6109</v>
      </c>
    </row>
    <row r="19487" spans="1:13" x14ac:dyDescent="0.3">
      <c r="A19487" t="s">
        <v>1713</v>
      </c>
      <c r="C19487" t="s">
        <v>34542</v>
      </c>
      <c r="D19487">
        <v>1</v>
      </c>
      <c r="E19487" s="1">
        <v>5000</v>
      </c>
      <c r="G19487" t="s">
        <v>69</v>
      </c>
      <c r="H19487" t="s">
        <v>34552</v>
      </c>
      <c r="I19487" t="s">
        <v>156</v>
      </c>
      <c r="J19487" t="s">
        <v>22</v>
      </c>
      <c r="K19487" t="s">
        <v>24</v>
      </c>
      <c r="L19487" t="s">
        <v>25</v>
      </c>
      <c r="M19487" t="s">
        <v>221</v>
      </c>
    </row>
    <row r="19488" spans="1:13" x14ac:dyDescent="0.3">
      <c r="A19488" t="s">
        <v>1713</v>
      </c>
      <c r="C19488" t="s">
        <v>34470</v>
      </c>
      <c r="D19488">
        <v>10</v>
      </c>
      <c r="E19488" s="1">
        <v>85000</v>
      </c>
      <c r="G19488" t="s">
        <v>69</v>
      </c>
      <c r="H19488" t="s">
        <v>970</v>
      </c>
      <c r="I19488" t="s">
        <v>156</v>
      </c>
      <c r="J19488" t="s">
        <v>22</v>
      </c>
      <c r="K19488" t="s">
        <v>24</v>
      </c>
      <c r="L19488" t="s">
        <v>25</v>
      </c>
      <c r="M19488" t="s">
        <v>221</v>
      </c>
    </row>
    <row r="19489" spans="1:13" x14ac:dyDescent="0.3">
      <c r="A19489" t="s">
        <v>1713</v>
      </c>
      <c r="C19489" t="s">
        <v>35134</v>
      </c>
      <c r="D19489">
        <v>4</v>
      </c>
      <c r="E19489" s="1">
        <v>3550</v>
      </c>
      <c r="G19489" t="s">
        <v>111</v>
      </c>
      <c r="H19489" t="s">
        <v>9372</v>
      </c>
      <c r="I19489" t="s">
        <v>156</v>
      </c>
      <c r="J19489" t="s">
        <v>22</v>
      </c>
      <c r="K19489" t="s">
        <v>24</v>
      </c>
      <c r="L19489" t="s">
        <v>25</v>
      </c>
      <c r="M19489" t="s">
        <v>6109</v>
      </c>
    </row>
    <row r="19490" spans="1:13" x14ac:dyDescent="0.3">
      <c r="A19490" t="s">
        <v>1713</v>
      </c>
      <c r="C19490" t="s">
        <v>33755</v>
      </c>
      <c r="D19490">
        <v>1</v>
      </c>
      <c r="E19490" s="1">
        <v>5000</v>
      </c>
      <c r="G19490" t="s">
        <v>69</v>
      </c>
      <c r="H19490" t="s">
        <v>34015</v>
      </c>
      <c r="I19490" t="s">
        <v>156</v>
      </c>
      <c r="J19490" t="s">
        <v>22</v>
      </c>
      <c r="K19490" t="s">
        <v>24</v>
      </c>
      <c r="L19490" t="s">
        <v>25</v>
      </c>
      <c r="M19490" t="s">
        <v>221</v>
      </c>
    </row>
    <row r="19491" spans="1:13" x14ac:dyDescent="0.3">
      <c r="A19491" t="s">
        <v>1713</v>
      </c>
      <c r="C19491" t="s">
        <v>33372</v>
      </c>
      <c r="D19491">
        <v>37</v>
      </c>
      <c r="E19491" s="1">
        <v>249913</v>
      </c>
      <c r="G19491" t="s">
        <v>111</v>
      </c>
      <c r="H19491" t="s">
        <v>33398</v>
      </c>
      <c r="I19491" t="s">
        <v>156</v>
      </c>
      <c r="J19491" t="s">
        <v>22</v>
      </c>
      <c r="K19491" t="s">
        <v>24</v>
      </c>
      <c r="L19491" t="s">
        <v>25</v>
      </c>
      <c r="M19491" t="s">
        <v>141</v>
      </c>
    </row>
    <row r="19492" spans="1:13" x14ac:dyDescent="0.3">
      <c r="A19492" t="s">
        <v>1713</v>
      </c>
      <c r="C19492" t="s">
        <v>34224</v>
      </c>
      <c r="D19492">
        <v>12</v>
      </c>
      <c r="E19492" s="1">
        <v>85000</v>
      </c>
      <c r="G19492" t="s">
        <v>69</v>
      </c>
      <c r="H19492" t="s">
        <v>970</v>
      </c>
      <c r="I19492" t="s">
        <v>156</v>
      </c>
      <c r="J19492" t="s">
        <v>22</v>
      </c>
      <c r="K19492" t="s">
        <v>24</v>
      </c>
      <c r="L19492" t="s">
        <v>25</v>
      </c>
      <c r="M19492" t="s">
        <v>221</v>
      </c>
    </row>
    <row r="19493" spans="1:13" x14ac:dyDescent="0.3">
      <c r="A19493" t="s">
        <v>1713</v>
      </c>
      <c r="C19493" t="s">
        <v>37363</v>
      </c>
      <c r="D19493">
        <v>12</v>
      </c>
      <c r="E19493" s="1">
        <v>43000</v>
      </c>
      <c r="G19493" t="s">
        <v>111</v>
      </c>
      <c r="H19493" t="s">
        <v>37519</v>
      </c>
      <c r="I19493" t="s">
        <v>156</v>
      </c>
      <c r="J19493" t="s">
        <v>22</v>
      </c>
      <c r="K19493" t="s">
        <v>24</v>
      </c>
      <c r="L19493" t="s">
        <v>25</v>
      </c>
      <c r="M19493" t="s">
        <v>141</v>
      </c>
    </row>
    <row r="19494" spans="1:13" x14ac:dyDescent="0.3">
      <c r="A19494" t="s">
        <v>1713</v>
      </c>
      <c r="C19494" t="s">
        <v>37019</v>
      </c>
      <c r="D19494">
        <v>12</v>
      </c>
      <c r="E19494" s="1">
        <v>85000</v>
      </c>
      <c r="G19494" t="s">
        <v>69</v>
      </c>
      <c r="H19494" t="s">
        <v>970</v>
      </c>
      <c r="I19494" t="s">
        <v>156</v>
      </c>
      <c r="J19494" t="s">
        <v>22</v>
      </c>
      <c r="K19494" t="s">
        <v>24</v>
      </c>
      <c r="L19494" t="s">
        <v>25</v>
      </c>
      <c r="M19494" t="s">
        <v>221</v>
      </c>
    </row>
    <row r="19495" spans="1:13" x14ac:dyDescent="0.3">
      <c r="A19495" t="s">
        <v>1713</v>
      </c>
      <c r="C19495" t="s">
        <v>35954</v>
      </c>
      <c r="D19495">
        <v>3</v>
      </c>
      <c r="E19495" s="1">
        <v>20000</v>
      </c>
      <c r="G19495" t="s">
        <v>21</v>
      </c>
      <c r="H19495" t="s">
        <v>5210</v>
      </c>
      <c r="I19495" t="s">
        <v>156</v>
      </c>
      <c r="J19495" t="s">
        <v>22</v>
      </c>
      <c r="K19495" t="s">
        <v>24</v>
      </c>
      <c r="L19495" t="s">
        <v>25</v>
      </c>
      <c r="M19495" t="s">
        <v>26</v>
      </c>
    </row>
    <row r="19496" spans="1:13" x14ac:dyDescent="0.3">
      <c r="A19496" t="s">
        <v>1713</v>
      </c>
      <c r="C19496" t="s">
        <v>35691</v>
      </c>
      <c r="D19496">
        <v>12</v>
      </c>
      <c r="E19496" s="1">
        <v>74750</v>
      </c>
      <c r="G19496" t="s">
        <v>69</v>
      </c>
      <c r="H19496" t="s">
        <v>33847</v>
      </c>
      <c r="I19496" t="s">
        <v>156</v>
      </c>
      <c r="J19496" t="s">
        <v>22</v>
      </c>
      <c r="K19496" t="s">
        <v>24</v>
      </c>
      <c r="L19496" t="s">
        <v>25</v>
      </c>
      <c r="M19496" t="s">
        <v>221</v>
      </c>
    </row>
    <row r="19497" spans="1:13" x14ac:dyDescent="0.3">
      <c r="A19497" t="s">
        <v>1713</v>
      </c>
      <c r="C19497" t="s">
        <v>38133</v>
      </c>
      <c r="D19497">
        <v>12</v>
      </c>
      <c r="E19497" s="1">
        <v>20000</v>
      </c>
      <c r="G19497" t="s">
        <v>69</v>
      </c>
      <c r="H19497" t="s">
        <v>38152</v>
      </c>
      <c r="I19497" t="s">
        <v>156</v>
      </c>
      <c r="J19497" t="s">
        <v>22</v>
      </c>
      <c r="K19497" t="s">
        <v>24</v>
      </c>
      <c r="L19497" t="s">
        <v>25</v>
      </c>
      <c r="M19497" t="s">
        <v>221</v>
      </c>
    </row>
    <row r="19498" spans="1:13" x14ac:dyDescent="0.3">
      <c r="A19498" t="s">
        <v>1713</v>
      </c>
      <c r="C19498" t="s">
        <v>17828</v>
      </c>
      <c r="D19498">
        <v>24</v>
      </c>
      <c r="E19498" s="1">
        <v>150000</v>
      </c>
      <c r="G19498" t="s">
        <v>69</v>
      </c>
      <c r="H19498" t="s">
        <v>17855</v>
      </c>
      <c r="I19498" t="s">
        <v>156</v>
      </c>
      <c r="J19498" t="s">
        <v>22</v>
      </c>
      <c r="K19498" t="s">
        <v>24</v>
      </c>
      <c r="L19498" t="s">
        <v>25</v>
      </c>
      <c r="M19498" t="s">
        <v>221</v>
      </c>
    </row>
    <row r="19499" spans="1:13" x14ac:dyDescent="0.3">
      <c r="A19499" t="s">
        <v>1713</v>
      </c>
      <c r="C19499" t="s">
        <v>18080</v>
      </c>
      <c r="D19499">
        <v>60</v>
      </c>
      <c r="E19499" s="1">
        <v>50065</v>
      </c>
      <c r="G19499" t="s">
        <v>111</v>
      </c>
      <c r="H19499" t="s">
        <v>970</v>
      </c>
      <c r="I19499" t="s">
        <v>156</v>
      </c>
      <c r="J19499" t="s">
        <v>22</v>
      </c>
      <c r="K19499" t="s">
        <v>24</v>
      </c>
      <c r="L19499" t="s">
        <v>25</v>
      </c>
      <c r="M19499" t="s">
        <v>6109</v>
      </c>
    </row>
    <row r="19500" spans="1:13" x14ac:dyDescent="0.3">
      <c r="A19500" t="s">
        <v>1713</v>
      </c>
      <c r="C19500" t="s">
        <v>24500</v>
      </c>
      <c r="D19500">
        <v>12</v>
      </c>
      <c r="E19500" s="1">
        <v>20000</v>
      </c>
      <c r="G19500" t="s">
        <v>111</v>
      </c>
      <c r="H19500" t="s">
        <v>24574</v>
      </c>
      <c r="I19500" t="s">
        <v>156</v>
      </c>
      <c r="J19500" t="s">
        <v>22</v>
      </c>
      <c r="K19500" t="s">
        <v>24</v>
      </c>
      <c r="L19500" t="s">
        <v>25</v>
      </c>
      <c r="M19500" t="s">
        <v>6109</v>
      </c>
    </row>
    <row r="19501" spans="1:13" x14ac:dyDescent="0.3">
      <c r="A19501" t="s">
        <v>1713</v>
      </c>
      <c r="C19501" t="s">
        <v>24897</v>
      </c>
      <c r="D19501">
        <v>12</v>
      </c>
      <c r="E19501" s="1">
        <v>9100</v>
      </c>
      <c r="G19501" t="s">
        <v>21</v>
      </c>
      <c r="H19501" t="s">
        <v>77</v>
      </c>
      <c r="I19501" t="s">
        <v>156</v>
      </c>
      <c r="J19501" t="s">
        <v>22</v>
      </c>
      <c r="K19501" t="s">
        <v>24</v>
      </c>
      <c r="L19501" t="s">
        <v>25</v>
      </c>
      <c r="M19501" t="s">
        <v>26</v>
      </c>
    </row>
    <row r="19502" spans="1:13" x14ac:dyDescent="0.3">
      <c r="A19502" t="s">
        <v>1713</v>
      </c>
      <c r="C19502" t="s">
        <v>24581</v>
      </c>
      <c r="D19502">
        <v>12</v>
      </c>
      <c r="E19502" s="1">
        <v>15895</v>
      </c>
      <c r="G19502" t="s">
        <v>111</v>
      </c>
      <c r="H19502" t="s">
        <v>970</v>
      </c>
      <c r="I19502" t="s">
        <v>156</v>
      </c>
      <c r="J19502" t="s">
        <v>22</v>
      </c>
      <c r="K19502" t="s">
        <v>24</v>
      </c>
      <c r="L19502" t="s">
        <v>25</v>
      </c>
      <c r="M19502" t="s">
        <v>6109</v>
      </c>
    </row>
    <row r="19503" spans="1:13" x14ac:dyDescent="0.3">
      <c r="A19503" t="s">
        <v>1713</v>
      </c>
      <c r="C19503" t="s">
        <v>25374</v>
      </c>
      <c r="D19503">
        <v>12</v>
      </c>
      <c r="E19503" s="1">
        <v>10000</v>
      </c>
      <c r="G19503" t="s">
        <v>111</v>
      </c>
      <c r="H19503" t="s">
        <v>25389</v>
      </c>
      <c r="I19503" t="s">
        <v>156</v>
      </c>
      <c r="J19503" t="s">
        <v>22</v>
      </c>
      <c r="K19503" t="s">
        <v>24</v>
      </c>
      <c r="L19503" t="s">
        <v>25</v>
      </c>
      <c r="M19503" t="s">
        <v>6109</v>
      </c>
    </row>
    <row r="19504" spans="1:13" x14ac:dyDescent="0.3">
      <c r="A19504" t="s">
        <v>1713</v>
      </c>
      <c r="C19504" t="s">
        <v>25159</v>
      </c>
      <c r="D19504">
        <v>12</v>
      </c>
      <c r="E19504" s="1">
        <v>15735</v>
      </c>
      <c r="G19504" t="s">
        <v>111</v>
      </c>
      <c r="H19504" t="s">
        <v>970</v>
      </c>
      <c r="I19504" t="s">
        <v>156</v>
      </c>
      <c r="J19504" t="s">
        <v>22</v>
      </c>
      <c r="K19504" t="s">
        <v>24</v>
      </c>
      <c r="L19504" t="s">
        <v>25</v>
      </c>
      <c r="M19504" t="s">
        <v>6109</v>
      </c>
    </row>
    <row r="19505" spans="1:13" x14ac:dyDescent="0.3">
      <c r="A19505" t="s">
        <v>1713</v>
      </c>
      <c r="C19505" t="s">
        <v>18377</v>
      </c>
      <c r="D19505">
        <v>36</v>
      </c>
      <c r="E19505" s="1">
        <v>45000</v>
      </c>
      <c r="G19505" t="s">
        <v>111</v>
      </c>
      <c r="H19505" t="s">
        <v>18383</v>
      </c>
      <c r="I19505" t="s">
        <v>156</v>
      </c>
      <c r="J19505" t="s">
        <v>22</v>
      </c>
      <c r="K19505" t="s">
        <v>24</v>
      </c>
      <c r="L19505" t="s">
        <v>25</v>
      </c>
      <c r="M19505" t="s">
        <v>6109</v>
      </c>
    </row>
    <row r="19506" spans="1:13" x14ac:dyDescent="0.3">
      <c r="A19506" t="s">
        <v>1713</v>
      </c>
      <c r="C19506" t="s">
        <v>18377</v>
      </c>
      <c r="D19506">
        <v>15</v>
      </c>
      <c r="E19506" s="1">
        <v>19650</v>
      </c>
      <c r="G19506" t="s">
        <v>111</v>
      </c>
      <c r="H19506" t="s">
        <v>970</v>
      </c>
      <c r="I19506" t="s">
        <v>156</v>
      </c>
      <c r="J19506" t="s">
        <v>22</v>
      </c>
      <c r="K19506" t="s">
        <v>24</v>
      </c>
      <c r="L19506" t="s">
        <v>25</v>
      </c>
      <c r="M19506" t="s">
        <v>6109</v>
      </c>
    </row>
    <row r="19507" spans="1:13" x14ac:dyDescent="0.3">
      <c r="A19507" t="s">
        <v>1713</v>
      </c>
      <c r="C19507" t="s">
        <v>19247</v>
      </c>
      <c r="D19507">
        <v>12</v>
      </c>
      <c r="E19507" s="1">
        <v>15650</v>
      </c>
      <c r="G19507" t="s">
        <v>111</v>
      </c>
      <c r="H19507" t="s">
        <v>970</v>
      </c>
      <c r="I19507" t="s">
        <v>156</v>
      </c>
      <c r="J19507" t="s">
        <v>22</v>
      </c>
      <c r="K19507" t="s">
        <v>24</v>
      </c>
      <c r="L19507" t="s">
        <v>25</v>
      </c>
      <c r="M19507" t="s">
        <v>6109</v>
      </c>
    </row>
    <row r="19508" spans="1:13" x14ac:dyDescent="0.3">
      <c r="A19508" t="s">
        <v>1713</v>
      </c>
      <c r="C19508" t="s">
        <v>32274</v>
      </c>
      <c r="D19508">
        <v>12</v>
      </c>
      <c r="E19508" s="1">
        <v>25000</v>
      </c>
      <c r="G19508" t="s">
        <v>111</v>
      </c>
      <c r="H19508" t="s">
        <v>970</v>
      </c>
      <c r="I19508" t="s">
        <v>156</v>
      </c>
      <c r="J19508" t="s">
        <v>22</v>
      </c>
      <c r="K19508" t="s">
        <v>24</v>
      </c>
      <c r="L19508" t="s">
        <v>25</v>
      </c>
      <c r="M19508" t="s">
        <v>6109</v>
      </c>
    </row>
    <row r="19509" spans="1:13" x14ac:dyDescent="0.3">
      <c r="A19509" t="s">
        <v>1713</v>
      </c>
      <c r="C19509" t="s">
        <v>7614</v>
      </c>
      <c r="D19509">
        <v>12</v>
      </c>
      <c r="E19509" s="1">
        <v>500000</v>
      </c>
      <c r="G19509" t="s">
        <v>111</v>
      </c>
      <c r="H19509" t="s">
        <v>7631</v>
      </c>
      <c r="I19509" t="s">
        <v>156</v>
      </c>
      <c r="J19509" t="s">
        <v>22</v>
      </c>
      <c r="K19509" t="s">
        <v>24</v>
      </c>
      <c r="L19509" t="s">
        <v>25</v>
      </c>
      <c r="M19509" t="s">
        <v>6109</v>
      </c>
    </row>
    <row r="19510" spans="1:13" x14ac:dyDescent="0.3">
      <c r="A19510" t="s">
        <v>1713</v>
      </c>
      <c r="C19510" t="s">
        <v>6225</v>
      </c>
      <c r="D19510">
        <v>12</v>
      </c>
      <c r="E19510" s="1">
        <v>100000</v>
      </c>
      <c r="G19510" t="s">
        <v>111</v>
      </c>
      <c r="H19510" t="s">
        <v>6236</v>
      </c>
      <c r="I19510" t="s">
        <v>156</v>
      </c>
      <c r="J19510" t="s">
        <v>22</v>
      </c>
      <c r="K19510" t="s">
        <v>24</v>
      </c>
      <c r="L19510" t="s">
        <v>25</v>
      </c>
      <c r="M19510" t="s">
        <v>6109</v>
      </c>
    </row>
    <row r="19511" spans="1:13" x14ac:dyDescent="0.3">
      <c r="A19511" t="s">
        <v>4790</v>
      </c>
      <c r="C19511" t="s">
        <v>27194</v>
      </c>
      <c r="D19511">
        <v>18</v>
      </c>
      <c r="E19511" s="1">
        <v>250000</v>
      </c>
      <c r="G19511" t="s">
        <v>111</v>
      </c>
      <c r="H19511" t="s">
        <v>77</v>
      </c>
      <c r="I19511" t="s">
        <v>310</v>
      </c>
      <c r="J19511" t="s">
        <v>311</v>
      </c>
      <c r="K19511" t="s">
        <v>24</v>
      </c>
      <c r="L19511" t="s">
        <v>25</v>
      </c>
      <c r="M19511" t="s">
        <v>1094</v>
      </c>
    </row>
    <row r="19512" spans="1:13" x14ac:dyDescent="0.3">
      <c r="A19512" t="s">
        <v>4790</v>
      </c>
      <c r="C19512" t="s">
        <v>4681</v>
      </c>
      <c r="D19512">
        <v>24</v>
      </c>
      <c r="E19512" s="1">
        <v>400002</v>
      </c>
      <c r="G19512" t="s">
        <v>111</v>
      </c>
      <c r="H19512" t="s">
        <v>4791</v>
      </c>
      <c r="I19512" t="s">
        <v>310</v>
      </c>
      <c r="J19512" t="s">
        <v>311</v>
      </c>
      <c r="K19512" t="s">
        <v>24</v>
      </c>
      <c r="L19512" t="s">
        <v>25</v>
      </c>
      <c r="M19512" t="s">
        <v>1094</v>
      </c>
    </row>
    <row r="19513" spans="1:13" x14ac:dyDescent="0.3">
      <c r="A19513" t="s">
        <v>4790</v>
      </c>
      <c r="C19513" t="s">
        <v>4681</v>
      </c>
      <c r="D19513">
        <v>24</v>
      </c>
      <c r="E19513" s="1">
        <v>173650</v>
      </c>
      <c r="G19513" t="s">
        <v>69</v>
      </c>
      <c r="H19513" t="s">
        <v>4810</v>
      </c>
      <c r="I19513" t="s">
        <v>310</v>
      </c>
      <c r="J19513" t="s">
        <v>311</v>
      </c>
      <c r="K19513" t="s">
        <v>24</v>
      </c>
      <c r="L19513" t="s">
        <v>25</v>
      </c>
      <c r="M19513" t="s">
        <v>221</v>
      </c>
    </row>
    <row r="19514" spans="1:13" x14ac:dyDescent="0.3">
      <c r="A19514" t="s">
        <v>4790</v>
      </c>
      <c r="C19514" t="s">
        <v>24055</v>
      </c>
      <c r="D19514">
        <v>20</v>
      </c>
      <c r="E19514" s="1">
        <v>200000</v>
      </c>
      <c r="G19514" t="s">
        <v>111</v>
      </c>
      <c r="H19514" t="s">
        <v>24246</v>
      </c>
      <c r="I19514" t="s">
        <v>310</v>
      </c>
      <c r="J19514" t="s">
        <v>311</v>
      </c>
      <c r="K19514" t="s">
        <v>24</v>
      </c>
      <c r="L19514" t="s">
        <v>25</v>
      </c>
      <c r="M19514" t="s">
        <v>232</v>
      </c>
    </row>
    <row r="19515" spans="1:13" x14ac:dyDescent="0.3">
      <c r="A19515" t="s">
        <v>4790</v>
      </c>
      <c r="C19515" t="s">
        <v>22505</v>
      </c>
      <c r="D19515">
        <v>2</v>
      </c>
      <c r="E19515" s="1">
        <v>10000</v>
      </c>
      <c r="G19515" t="s">
        <v>111</v>
      </c>
      <c r="H19515" t="s">
        <v>22641</v>
      </c>
      <c r="I19515" t="s">
        <v>310</v>
      </c>
      <c r="J19515" t="s">
        <v>311</v>
      </c>
      <c r="K19515" t="s">
        <v>24</v>
      </c>
      <c r="L19515" t="s">
        <v>25</v>
      </c>
      <c r="M19515" t="s">
        <v>232</v>
      </c>
    </row>
    <row r="19516" spans="1:13" x14ac:dyDescent="0.3">
      <c r="A19516" t="s">
        <v>4790</v>
      </c>
      <c r="C19516" t="s">
        <v>15606</v>
      </c>
      <c r="D19516">
        <v>40</v>
      </c>
      <c r="E19516" s="1">
        <v>599100</v>
      </c>
      <c r="G19516" t="s">
        <v>111</v>
      </c>
      <c r="H19516" t="s">
        <v>15716</v>
      </c>
      <c r="I19516" t="s">
        <v>310</v>
      </c>
      <c r="J19516" t="s">
        <v>311</v>
      </c>
      <c r="K19516" t="s">
        <v>24</v>
      </c>
      <c r="L19516" t="s">
        <v>25</v>
      </c>
      <c r="M19516" t="s">
        <v>232</v>
      </c>
    </row>
    <row r="19517" spans="1:13" x14ac:dyDescent="0.3">
      <c r="A19517" t="s">
        <v>4790</v>
      </c>
      <c r="C19517" t="s">
        <v>8196</v>
      </c>
      <c r="D19517">
        <v>19</v>
      </c>
      <c r="E19517" s="1">
        <v>130000</v>
      </c>
      <c r="G19517" t="s">
        <v>69</v>
      </c>
      <c r="H19517" t="s">
        <v>8281</v>
      </c>
      <c r="I19517" t="s">
        <v>310</v>
      </c>
      <c r="J19517" t="s">
        <v>311</v>
      </c>
      <c r="K19517" t="s">
        <v>24</v>
      </c>
      <c r="L19517" t="s">
        <v>25</v>
      </c>
      <c r="M19517" t="s">
        <v>221</v>
      </c>
    </row>
    <row r="19518" spans="1:13" x14ac:dyDescent="0.3">
      <c r="A19518" t="s">
        <v>4790</v>
      </c>
      <c r="C19518" t="s">
        <v>8196</v>
      </c>
      <c r="D19518">
        <v>14</v>
      </c>
      <c r="E19518" s="1">
        <v>199488</v>
      </c>
      <c r="G19518" t="s">
        <v>111</v>
      </c>
      <c r="H19518" t="s">
        <v>8312</v>
      </c>
      <c r="I19518" t="s">
        <v>310</v>
      </c>
      <c r="J19518" t="s">
        <v>311</v>
      </c>
      <c r="K19518" t="s">
        <v>24</v>
      </c>
      <c r="L19518" t="s">
        <v>25</v>
      </c>
      <c r="M19518" t="s">
        <v>232</v>
      </c>
    </row>
    <row r="19519" spans="1:13" x14ac:dyDescent="0.3">
      <c r="A19519" t="s">
        <v>4790</v>
      </c>
      <c r="C19519" t="s">
        <v>34263</v>
      </c>
      <c r="D19519">
        <v>21</v>
      </c>
      <c r="E19519" s="1">
        <v>749420</v>
      </c>
      <c r="G19519" t="s">
        <v>69</v>
      </c>
      <c r="H19519" t="s">
        <v>34292</v>
      </c>
      <c r="I19519" t="s">
        <v>310</v>
      </c>
      <c r="J19519" t="s">
        <v>311</v>
      </c>
      <c r="K19519" t="s">
        <v>24</v>
      </c>
      <c r="L19519" t="s">
        <v>25</v>
      </c>
      <c r="M19519" t="s">
        <v>221</v>
      </c>
    </row>
    <row r="19520" spans="1:13" x14ac:dyDescent="0.3">
      <c r="A19520" t="s">
        <v>4790</v>
      </c>
      <c r="C19520" t="s">
        <v>36965</v>
      </c>
      <c r="D19520">
        <v>12</v>
      </c>
      <c r="E19520" s="1">
        <v>1000000</v>
      </c>
      <c r="G19520" t="s">
        <v>111</v>
      </c>
      <c r="H19520" t="s">
        <v>37005</v>
      </c>
      <c r="I19520" t="s">
        <v>310</v>
      </c>
      <c r="J19520" t="s">
        <v>311</v>
      </c>
      <c r="K19520" t="s">
        <v>24</v>
      </c>
      <c r="L19520" t="s">
        <v>25</v>
      </c>
      <c r="M19520" t="s">
        <v>120</v>
      </c>
    </row>
    <row r="19521" spans="1:13" x14ac:dyDescent="0.3">
      <c r="A19521" t="s">
        <v>4790</v>
      </c>
      <c r="C19521" t="s">
        <v>35549</v>
      </c>
      <c r="D19521">
        <v>6</v>
      </c>
      <c r="E19521" s="1">
        <v>105000</v>
      </c>
      <c r="G19521" t="s">
        <v>111</v>
      </c>
      <c r="H19521" t="s">
        <v>35612</v>
      </c>
      <c r="I19521" t="s">
        <v>310</v>
      </c>
      <c r="J19521" t="s">
        <v>311</v>
      </c>
      <c r="K19521" t="s">
        <v>24</v>
      </c>
      <c r="L19521" t="s">
        <v>25</v>
      </c>
      <c r="M19521" t="s">
        <v>120</v>
      </c>
    </row>
    <row r="19522" spans="1:13" x14ac:dyDescent="0.3">
      <c r="A19522" t="s">
        <v>4790</v>
      </c>
      <c r="C19522" t="s">
        <v>37835</v>
      </c>
      <c r="D19522">
        <v>12</v>
      </c>
      <c r="E19522" s="1">
        <v>85000</v>
      </c>
      <c r="G19522" t="s">
        <v>111</v>
      </c>
      <c r="H19522" t="s">
        <v>37837</v>
      </c>
      <c r="I19522" t="s">
        <v>310</v>
      </c>
      <c r="J19522" t="s">
        <v>311</v>
      </c>
      <c r="K19522" t="s">
        <v>24</v>
      </c>
      <c r="L19522" t="s">
        <v>25</v>
      </c>
      <c r="M19522" t="s">
        <v>120</v>
      </c>
    </row>
    <row r="19523" spans="1:13" x14ac:dyDescent="0.3">
      <c r="A19523" t="s">
        <v>4790</v>
      </c>
      <c r="C19523" t="s">
        <v>17828</v>
      </c>
      <c r="D19523">
        <v>6</v>
      </c>
      <c r="E19523" s="1">
        <v>50000</v>
      </c>
      <c r="G19523" t="s">
        <v>111</v>
      </c>
      <c r="H19523" t="s">
        <v>17842</v>
      </c>
      <c r="I19523" t="s">
        <v>310</v>
      </c>
      <c r="J19523" t="s">
        <v>311</v>
      </c>
      <c r="K19523" t="s">
        <v>24</v>
      </c>
      <c r="L19523" t="s">
        <v>25</v>
      </c>
      <c r="M19523" t="s">
        <v>120</v>
      </c>
    </row>
    <row r="19524" spans="1:13" x14ac:dyDescent="0.3">
      <c r="A19524" t="s">
        <v>8583</v>
      </c>
      <c r="C19524" t="s">
        <v>27614</v>
      </c>
      <c r="D19524">
        <v>36</v>
      </c>
      <c r="E19524" s="1">
        <v>525000</v>
      </c>
      <c r="G19524" t="s">
        <v>69</v>
      </c>
      <c r="H19524" t="s">
        <v>77</v>
      </c>
      <c r="I19524" t="s">
        <v>22</v>
      </c>
      <c r="J19524" t="s">
        <v>23</v>
      </c>
      <c r="K19524" t="s">
        <v>24</v>
      </c>
      <c r="L19524" t="s">
        <v>25</v>
      </c>
      <c r="M19524" t="s">
        <v>221</v>
      </c>
    </row>
    <row r="19525" spans="1:13" x14ac:dyDescent="0.3">
      <c r="A19525" t="s">
        <v>8583</v>
      </c>
      <c r="C19525" t="s">
        <v>23856</v>
      </c>
      <c r="D19525">
        <v>31</v>
      </c>
      <c r="E19525" s="1">
        <v>350000</v>
      </c>
      <c r="G19525" t="s">
        <v>69</v>
      </c>
      <c r="H19525" t="s">
        <v>77</v>
      </c>
      <c r="I19525" t="s">
        <v>22</v>
      </c>
      <c r="J19525" t="s">
        <v>23</v>
      </c>
      <c r="K19525" t="s">
        <v>24</v>
      </c>
      <c r="L19525" t="s">
        <v>25</v>
      </c>
      <c r="M19525" t="s">
        <v>221</v>
      </c>
    </row>
    <row r="19526" spans="1:13" x14ac:dyDescent="0.3">
      <c r="A19526" t="s">
        <v>8583</v>
      </c>
      <c r="C19526" t="s">
        <v>11254</v>
      </c>
      <c r="D19526">
        <v>24</v>
      </c>
      <c r="E19526" s="1">
        <v>250000</v>
      </c>
      <c r="G19526" t="s">
        <v>69</v>
      </c>
      <c r="H19526" t="s">
        <v>970</v>
      </c>
      <c r="I19526" t="s">
        <v>22</v>
      </c>
      <c r="J19526" t="s">
        <v>23</v>
      </c>
      <c r="K19526" t="s">
        <v>24</v>
      </c>
      <c r="L19526" t="s">
        <v>25</v>
      </c>
      <c r="M19526" t="s">
        <v>221</v>
      </c>
    </row>
    <row r="19527" spans="1:13" x14ac:dyDescent="0.3">
      <c r="A19527" t="s">
        <v>8583</v>
      </c>
      <c r="C19527" t="s">
        <v>8560</v>
      </c>
      <c r="D19527">
        <v>60</v>
      </c>
      <c r="E19527" s="1">
        <v>750000</v>
      </c>
      <c r="G19527" t="s">
        <v>69</v>
      </c>
      <c r="H19527" t="s">
        <v>3688</v>
      </c>
      <c r="I19527" t="s">
        <v>22</v>
      </c>
      <c r="J19527" t="s">
        <v>23</v>
      </c>
      <c r="K19527" t="s">
        <v>24</v>
      </c>
      <c r="L19527" t="s">
        <v>25</v>
      </c>
      <c r="M19527" t="s">
        <v>221</v>
      </c>
    </row>
    <row r="19528" spans="1:13" x14ac:dyDescent="0.3">
      <c r="A19528" t="s">
        <v>8583</v>
      </c>
      <c r="C19528" t="s">
        <v>35205</v>
      </c>
      <c r="D19528">
        <v>24</v>
      </c>
      <c r="E19528" s="1">
        <v>250000</v>
      </c>
      <c r="G19528" t="s">
        <v>69</v>
      </c>
      <c r="H19528" t="s">
        <v>970</v>
      </c>
      <c r="I19528" t="s">
        <v>22</v>
      </c>
      <c r="J19528" t="s">
        <v>23</v>
      </c>
      <c r="K19528" t="s">
        <v>24</v>
      </c>
      <c r="L19528" t="s">
        <v>25</v>
      </c>
      <c r="M19528" t="s">
        <v>221</v>
      </c>
    </row>
    <row r="19529" spans="1:13" x14ac:dyDescent="0.3">
      <c r="A19529" t="s">
        <v>8583</v>
      </c>
      <c r="C19529" t="s">
        <v>37047</v>
      </c>
      <c r="D19529">
        <v>24</v>
      </c>
      <c r="E19529" s="1">
        <v>200000</v>
      </c>
      <c r="G19529" t="s">
        <v>69</v>
      </c>
      <c r="H19529" t="s">
        <v>970</v>
      </c>
      <c r="I19529" t="s">
        <v>22</v>
      </c>
      <c r="J19529" t="s">
        <v>23</v>
      </c>
      <c r="K19529" t="s">
        <v>24</v>
      </c>
      <c r="L19529" t="s">
        <v>25</v>
      </c>
      <c r="M19529" t="s">
        <v>7715</v>
      </c>
    </row>
    <row r="19530" spans="1:13" x14ac:dyDescent="0.3">
      <c r="A19530" t="s">
        <v>8583</v>
      </c>
      <c r="C19530" t="s">
        <v>37047</v>
      </c>
      <c r="D19530">
        <v>38</v>
      </c>
      <c r="E19530" s="1">
        <v>450000</v>
      </c>
      <c r="G19530" t="s">
        <v>69</v>
      </c>
      <c r="H19530" t="s">
        <v>970</v>
      </c>
      <c r="I19530" t="s">
        <v>22</v>
      </c>
      <c r="J19530" t="s">
        <v>23</v>
      </c>
      <c r="K19530" t="s">
        <v>24</v>
      </c>
      <c r="L19530" t="s">
        <v>25</v>
      </c>
      <c r="M19530" t="s">
        <v>221</v>
      </c>
    </row>
    <row r="19531" spans="1:13" x14ac:dyDescent="0.3">
      <c r="A19531" t="s">
        <v>8583</v>
      </c>
      <c r="C19531" t="s">
        <v>36284</v>
      </c>
      <c r="D19531">
        <v>12</v>
      </c>
      <c r="E19531" s="1">
        <v>75000</v>
      </c>
      <c r="G19531" t="s">
        <v>111</v>
      </c>
      <c r="H19531" t="s">
        <v>970</v>
      </c>
      <c r="I19531" t="s">
        <v>22</v>
      </c>
      <c r="J19531" t="s">
        <v>23</v>
      </c>
      <c r="K19531" t="s">
        <v>24</v>
      </c>
      <c r="L19531" t="s">
        <v>25</v>
      </c>
      <c r="M19531" t="s">
        <v>120</v>
      </c>
    </row>
    <row r="19532" spans="1:13" x14ac:dyDescent="0.3">
      <c r="A19532" t="s">
        <v>8583</v>
      </c>
      <c r="C19532" t="s">
        <v>17828</v>
      </c>
      <c r="D19532">
        <v>22</v>
      </c>
      <c r="E19532" s="1">
        <v>90000</v>
      </c>
      <c r="G19532" t="s">
        <v>111</v>
      </c>
      <c r="H19532" t="s">
        <v>17865</v>
      </c>
      <c r="I19532" t="s">
        <v>22</v>
      </c>
      <c r="J19532" t="s">
        <v>23</v>
      </c>
      <c r="K19532" t="s">
        <v>24</v>
      </c>
      <c r="L19532" t="s">
        <v>25</v>
      </c>
      <c r="M19532" t="s">
        <v>120</v>
      </c>
    </row>
    <row r="19533" spans="1:13" x14ac:dyDescent="0.3">
      <c r="A19533" t="s">
        <v>8583</v>
      </c>
      <c r="C19533" t="s">
        <v>24414</v>
      </c>
      <c r="D19533">
        <v>6</v>
      </c>
      <c r="E19533" s="1">
        <v>42749</v>
      </c>
      <c r="G19533" t="s">
        <v>111</v>
      </c>
      <c r="H19533" t="s">
        <v>24440</v>
      </c>
      <c r="I19533" t="s">
        <v>22</v>
      </c>
      <c r="J19533" t="s">
        <v>23</v>
      </c>
      <c r="K19533" t="s">
        <v>24</v>
      </c>
      <c r="L19533" t="s">
        <v>25</v>
      </c>
      <c r="M19533" t="s">
        <v>120</v>
      </c>
    </row>
    <row r="19534" spans="1:13" x14ac:dyDescent="0.3">
      <c r="A19534" t="s">
        <v>12030</v>
      </c>
      <c r="C19534" t="s">
        <v>11813</v>
      </c>
      <c r="D19534">
        <v>3</v>
      </c>
      <c r="E19534" s="1">
        <v>10000</v>
      </c>
      <c r="G19534" t="s">
        <v>34</v>
      </c>
      <c r="H19534" t="s">
        <v>12022</v>
      </c>
      <c r="K19534" t="s">
        <v>953</v>
      </c>
      <c r="L19534" t="s">
        <v>248</v>
      </c>
      <c r="M19534" t="s">
        <v>217</v>
      </c>
    </row>
    <row r="19535" spans="1:13" x14ac:dyDescent="0.3">
      <c r="A19535" t="s">
        <v>6438</v>
      </c>
      <c r="C19535" t="s">
        <v>6249</v>
      </c>
      <c r="D19535">
        <v>4</v>
      </c>
      <c r="E19535" s="1">
        <v>15069</v>
      </c>
      <c r="G19535" t="s">
        <v>34</v>
      </c>
      <c r="H19535" t="s">
        <v>6143</v>
      </c>
      <c r="I19535" t="s">
        <v>6439</v>
      </c>
      <c r="J19535" t="s">
        <v>6297</v>
      </c>
      <c r="K19535" t="s">
        <v>24</v>
      </c>
      <c r="L19535" t="s">
        <v>25</v>
      </c>
      <c r="M19535" t="s">
        <v>6146</v>
      </c>
    </row>
    <row r="19536" spans="1:13" x14ac:dyDescent="0.3">
      <c r="A19536" t="s">
        <v>11911</v>
      </c>
      <c r="C19536" t="s">
        <v>16755</v>
      </c>
      <c r="D19536">
        <v>24</v>
      </c>
      <c r="E19536" s="1">
        <v>100000</v>
      </c>
      <c r="G19536" t="s">
        <v>13</v>
      </c>
      <c r="H19536" t="s">
        <v>17059</v>
      </c>
      <c r="I19536" t="s">
        <v>11913</v>
      </c>
      <c r="K19536" t="s">
        <v>96</v>
      </c>
      <c r="L19536" t="s">
        <v>17</v>
      </c>
      <c r="M19536" t="s">
        <v>450</v>
      </c>
    </row>
    <row r="19537" spans="1:13" x14ac:dyDescent="0.3">
      <c r="A19537" t="s">
        <v>11911</v>
      </c>
      <c r="C19537" t="s">
        <v>16236</v>
      </c>
      <c r="D19537">
        <v>24</v>
      </c>
      <c r="E19537" s="1">
        <v>100000</v>
      </c>
      <c r="G19537" t="s">
        <v>13</v>
      </c>
      <c r="H19537" t="s">
        <v>16285</v>
      </c>
      <c r="I19537" t="s">
        <v>11913</v>
      </c>
      <c r="K19537" t="s">
        <v>96</v>
      </c>
      <c r="L19537" t="s">
        <v>17</v>
      </c>
      <c r="M19537" t="s">
        <v>450</v>
      </c>
    </row>
    <row r="19538" spans="1:13" x14ac:dyDescent="0.3">
      <c r="A19538" t="s">
        <v>11911</v>
      </c>
      <c r="C19538" t="s">
        <v>11813</v>
      </c>
      <c r="D19538">
        <v>14</v>
      </c>
      <c r="E19538" s="1">
        <v>1567674</v>
      </c>
      <c r="G19538" t="s">
        <v>13</v>
      </c>
      <c r="H19538" t="s">
        <v>11912</v>
      </c>
      <c r="I19538" t="s">
        <v>11913</v>
      </c>
      <c r="K19538" t="s">
        <v>96</v>
      </c>
      <c r="L19538" t="s">
        <v>17</v>
      </c>
      <c r="M19538" t="s">
        <v>105</v>
      </c>
    </row>
    <row r="19539" spans="1:13" x14ac:dyDescent="0.3">
      <c r="A19539" t="s">
        <v>2342</v>
      </c>
      <c r="C19539" t="s">
        <v>2269</v>
      </c>
      <c r="D19539">
        <v>26</v>
      </c>
      <c r="E19539" s="1">
        <v>15399770</v>
      </c>
      <c r="G19539" t="s">
        <v>13</v>
      </c>
      <c r="H19539" t="s">
        <v>2343</v>
      </c>
      <c r="I19539" t="s">
        <v>104</v>
      </c>
      <c r="J19539" t="s">
        <v>86</v>
      </c>
      <c r="K19539" t="s">
        <v>24</v>
      </c>
      <c r="L19539" t="s">
        <v>17</v>
      </c>
      <c r="M19539" t="s">
        <v>45</v>
      </c>
    </row>
    <row r="19540" spans="1:13" x14ac:dyDescent="0.3">
      <c r="A19540" t="s">
        <v>13436</v>
      </c>
      <c r="C19540" t="s">
        <v>12994</v>
      </c>
      <c r="D19540">
        <v>4</v>
      </c>
      <c r="E19540" s="1">
        <v>5330</v>
      </c>
      <c r="G19540" t="s">
        <v>34</v>
      </c>
      <c r="H19540" t="s">
        <v>6143</v>
      </c>
      <c r="I19540" t="s">
        <v>13437</v>
      </c>
      <c r="J19540" t="s">
        <v>9844</v>
      </c>
      <c r="K19540" t="s">
        <v>24</v>
      </c>
      <c r="L19540" t="s">
        <v>25</v>
      </c>
      <c r="M19540" t="s">
        <v>6146</v>
      </c>
    </row>
    <row r="19541" spans="1:13" x14ac:dyDescent="0.3">
      <c r="A19541" t="s">
        <v>15635</v>
      </c>
      <c r="C19541" t="s">
        <v>15606</v>
      </c>
      <c r="D19541">
        <v>5</v>
      </c>
      <c r="E19541" s="1">
        <v>723878</v>
      </c>
      <c r="G19541" t="s">
        <v>48</v>
      </c>
      <c r="H19541" t="s">
        <v>15636</v>
      </c>
      <c r="I19541" t="s">
        <v>2352</v>
      </c>
      <c r="J19541" t="s">
        <v>2352</v>
      </c>
      <c r="K19541" t="s">
        <v>37</v>
      </c>
      <c r="L19541" t="s">
        <v>38</v>
      </c>
      <c r="M19541" t="s">
        <v>190</v>
      </c>
    </row>
    <row r="19542" spans="1:13" x14ac:dyDescent="0.3">
      <c r="A19542" t="s">
        <v>13401</v>
      </c>
      <c r="C19542" t="s">
        <v>12994</v>
      </c>
      <c r="D19542">
        <v>4</v>
      </c>
      <c r="E19542" s="1">
        <v>5468</v>
      </c>
      <c r="G19542" t="s">
        <v>34</v>
      </c>
      <c r="H19542" t="s">
        <v>6143</v>
      </c>
      <c r="I19542" t="s">
        <v>13402</v>
      </c>
      <c r="J19542" t="s">
        <v>9844</v>
      </c>
      <c r="K19542" t="s">
        <v>24</v>
      </c>
      <c r="L19542" t="s">
        <v>25</v>
      </c>
      <c r="M19542" t="s">
        <v>6146</v>
      </c>
    </row>
    <row r="19543" spans="1:13" x14ac:dyDescent="0.3">
      <c r="A19543" t="s">
        <v>32802</v>
      </c>
      <c r="C19543" t="s">
        <v>32581</v>
      </c>
      <c r="D19543">
        <v>7</v>
      </c>
      <c r="E19543" s="1">
        <v>18608</v>
      </c>
      <c r="G19543" t="s">
        <v>34</v>
      </c>
      <c r="H19543" t="s">
        <v>6143</v>
      </c>
      <c r="I19543" t="s">
        <v>14370</v>
      </c>
      <c r="J19543" t="s">
        <v>70</v>
      </c>
      <c r="K19543" t="s">
        <v>24</v>
      </c>
      <c r="L19543" t="s">
        <v>25</v>
      </c>
      <c r="M19543" t="s">
        <v>6146</v>
      </c>
    </row>
    <row r="19544" spans="1:13" x14ac:dyDescent="0.3">
      <c r="A19544" t="s">
        <v>26273</v>
      </c>
      <c r="C19544" t="s">
        <v>25932</v>
      </c>
      <c r="D19544">
        <v>2</v>
      </c>
      <c r="E19544" s="1">
        <v>14364</v>
      </c>
      <c r="G19544" t="s">
        <v>34</v>
      </c>
      <c r="H19544" t="s">
        <v>6143</v>
      </c>
      <c r="I19544" t="s">
        <v>26274</v>
      </c>
      <c r="J19544" t="s">
        <v>700</v>
      </c>
      <c r="K19544" t="s">
        <v>24</v>
      </c>
      <c r="L19544" t="s">
        <v>25</v>
      </c>
      <c r="M19544" t="s">
        <v>6146</v>
      </c>
    </row>
    <row r="19545" spans="1:13" x14ac:dyDescent="0.3">
      <c r="A19545" t="s">
        <v>20863</v>
      </c>
      <c r="C19545" t="s">
        <v>20542</v>
      </c>
      <c r="D19545">
        <v>3</v>
      </c>
      <c r="E19545" s="1">
        <v>11010</v>
      </c>
      <c r="G19545" t="s">
        <v>34</v>
      </c>
      <c r="H19545" t="s">
        <v>6143</v>
      </c>
      <c r="I19545" t="s">
        <v>18582</v>
      </c>
      <c r="J19545" t="s">
        <v>627</v>
      </c>
      <c r="K19545" t="s">
        <v>24</v>
      </c>
      <c r="L19545" t="s">
        <v>25</v>
      </c>
      <c r="M19545" t="s">
        <v>6146</v>
      </c>
    </row>
    <row r="19546" spans="1:13" x14ac:dyDescent="0.3">
      <c r="A19546" t="s">
        <v>18581</v>
      </c>
      <c r="C19546" t="s">
        <v>18470</v>
      </c>
      <c r="D19546">
        <v>2</v>
      </c>
      <c r="E19546" s="1">
        <v>12175</v>
      </c>
      <c r="G19546" t="s">
        <v>34</v>
      </c>
      <c r="H19546" t="s">
        <v>6143</v>
      </c>
      <c r="I19546" t="s">
        <v>18582</v>
      </c>
      <c r="J19546" t="s">
        <v>372</v>
      </c>
      <c r="K19546" t="s">
        <v>24</v>
      </c>
      <c r="L19546" t="s">
        <v>25</v>
      </c>
      <c r="M19546" t="s">
        <v>6146</v>
      </c>
    </row>
    <row r="19547" spans="1:13" x14ac:dyDescent="0.3">
      <c r="A19547" t="s">
        <v>7473</v>
      </c>
      <c r="C19547" t="s">
        <v>7424</v>
      </c>
      <c r="D19547">
        <v>4</v>
      </c>
      <c r="E19547" s="1">
        <v>21808</v>
      </c>
      <c r="G19547" t="s">
        <v>34</v>
      </c>
      <c r="H19547" t="s">
        <v>6143</v>
      </c>
      <c r="I19547" t="s">
        <v>7474</v>
      </c>
      <c r="J19547" t="s">
        <v>7438</v>
      </c>
      <c r="K19547" t="s">
        <v>24</v>
      </c>
      <c r="L19547" t="s">
        <v>25</v>
      </c>
      <c r="M19547" t="s">
        <v>6146</v>
      </c>
    </row>
    <row r="19548" spans="1:13" x14ac:dyDescent="0.3">
      <c r="A19548" t="s">
        <v>32899</v>
      </c>
      <c r="C19548" t="s">
        <v>32581</v>
      </c>
      <c r="D19548">
        <v>7</v>
      </c>
      <c r="E19548" s="1">
        <v>8846</v>
      </c>
      <c r="G19548" t="s">
        <v>34</v>
      </c>
      <c r="H19548" t="s">
        <v>6143</v>
      </c>
      <c r="I19548" t="s">
        <v>18529</v>
      </c>
      <c r="J19548" t="s">
        <v>70</v>
      </c>
      <c r="K19548" t="s">
        <v>24</v>
      </c>
      <c r="L19548" t="s">
        <v>25</v>
      </c>
      <c r="M19548" t="s">
        <v>6146</v>
      </c>
    </row>
    <row r="19549" spans="1:13" x14ac:dyDescent="0.3">
      <c r="A19549" t="s">
        <v>27322</v>
      </c>
      <c r="C19549" t="s">
        <v>28282</v>
      </c>
      <c r="D19549">
        <v>3</v>
      </c>
      <c r="E19549" s="1">
        <v>30000</v>
      </c>
      <c r="G19549" t="s">
        <v>69</v>
      </c>
      <c r="H19549" t="s">
        <v>68</v>
      </c>
      <c r="I19549" t="s">
        <v>246</v>
      </c>
      <c r="J19549" t="s">
        <v>246</v>
      </c>
      <c r="K19549" t="s">
        <v>247</v>
      </c>
      <c r="L19549" t="s">
        <v>248</v>
      </c>
      <c r="M19549" t="s">
        <v>39</v>
      </c>
    </row>
    <row r="19550" spans="1:13" x14ac:dyDescent="0.3">
      <c r="A19550" t="s">
        <v>27322</v>
      </c>
      <c r="C19550" t="s">
        <v>27194</v>
      </c>
      <c r="D19550">
        <v>17</v>
      </c>
      <c r="E19550" s="1">
        <v>44960</v>
      </c>
      <c r="G19550" t="s">
        <v>69</v>
      </c>
      <c r="H19550" t="s">
        <v>27323</v>
      </c>
      <c r="I19550" t="s">
        <v>246</v>
      </c>
      <c r="J19550" t="s">
        <v>246</v>
      </c>
      <c r="K19550" t="s">
        <v>247</v>
      </c>
      <c r="L19550" t="s">
        <v>248</v>
      </c>
      <c r="M19550" t="s">
        <v>39</v>
      </c>
    </row>
    <row r="19551" spans="1:13" x14ac:dyDescent="0.3">
      <c r="A19551" t="s">
        <v>33278</v>
      </c>
      <c r="C19551" t="s">
        <v>33280</v>
      </c>
      <c r="D19551">
        <v>12</v>
      </c>
      <c r="E19551" s="1">
        <v>42000</v>
      </c>
      <c r="G19551" t="s">
        <v>111</v>
      </c>
      <c r="H19551" t="s">
        <v>33279</v>
      </c>
      <c r="I19551" t="s">
        <v>156</v>
      </c>
      <c r="J19551" t="s">
        <v>22</v>
      </c>
      <c r="K19551" t="s">
        <v>24</v>
      </c>
      <c r="L19551" t="s">
        <v>25</v>
      </c>
      <c r="M19551" t="s">
        <v>6109</v>
      </c>
    </row>
    <row r="19552" spans="1:13" x14ac:dyDescent="0.3">
      <c r="A19552" t="s">
        <v>19386</v>
      </c>
      <c r="C19552" t="s">
        <v>19247</v>
      </c>
      <c r="D19552">
        <v>3</v>
      </c>
      <c r="E19552" s="1">
        <v>6790</v>
      </c>
      <c r="G19552" t="s">
        <v>34</v>
      </c>
      <c r="H19552" t="s">
        <v>6143</v>
      </c>
      <c r="I19552" t="s">
        <v>19387</v>
      </c>
      <c r="J19552" t="s">
        <v>10460</v>
      </c>
      <c r="K19552" t="s">
        <v>24</v>
      </c>
      <c r="L19552" t="s">
        <v>25</v>
      </c>
      <c r="M19552" t="s">
        <v>6146</v>
      </c>
    </row>
    <row r="19553" spans="1:13" x14ac:dyDescent="0.3">
      <c r="A19553" t="s">
        <v>32674</v>
      </c>
      <c r="C19553" t="s">
        <v>32581</v>
      </c>
      <c r="D19553">
        <v>7</v>
      </c>
      <c r="E19553" s="1">
        <v>8058</v>
      </c>
      <c r="G19553" t="s">
        <v>34</v>
      </c>
      <c r="H19553" t="s">
        <v>6143</v>
      </c>
      <c r="I19553" t="s">
        <v>32675</v>
      </c>
      <c r="J19553" t="s">
        <v>70</v>
      </c>
      <c r="K19553" t="s">
        <v>24</v>
      </c>
      <c r="L19553" t="s">
        <v>25</v>
      </c>
      <c r="M19553" t="s">
        <v>6146</v>
      </c>
    </row>
    <row r="19554" spans="1:13" x14ac:dyDescent="0.3">
      <c r="A19554" t="s">
        <v>15205</v>
      </c>
      <c r="C19554" t="s">
        <v>24500</v>
      </c>
      <c r="D19554">
        <v>13</v>
      </c>
      <c r="E19554" s="1">
        <v>55500</v>
      </c>
      <c r="G19554" t="s">
        <v>34</v>
      </c>
      <c r="H19554" t="s">
        <v>18250</v>
      </c>
      <c r="I19554" t="s">
        <v>1129</v>
      </c>
      <c r="J19554" t="s">
        <v>761</v>
      </c>
      <c r="K19554" t="s">
        <v>24</v>
      </c>
      <c r="L19554" t="s">
        <v>25</v>
      </c>
      <c r="M19554" t="s">
        <v>6146</v>
      </c>
    </row>
    <row r="19555" spans="1:13" x14ac:dyDescent="0.3">
      <c r="A19555" t="s">
        <v>15205</v>
      </c>
      <c r="C19555" t="s">
        <v>15182</v>
      </c>
      <c r="D19555">
        <v>5</v>
      </c>
      <c r="E19555" s="1">
        <v>78200</v>
      </c>
      <c r="G19555" t="s">
        <v>34</v>
      </c>
      <c r="H19555" t="s">
        <v>6143</v>
      </c>
      <c r="I19555" t="s">
        <v>1129</v>
      </c>
      <c r="J19555" t="s">
        <v>761</v>
      </c>
      <c r="K19555" t="s">
        <v>24</v>
      </c>
      <c r="L19555" t="s">
        <v>25</v>
      </c>
      <c r="M19555" t="s">
        <v>6146</v>
      </c>
    </row>
    <row r="19556" spans="1:13" x14ac:dyDescent="0.3">
      <c r="A19556" t="s">
        <v>15205</v>
      </c>
      <c r="C19556" t="s">
        <v>36619</v>
      </c>
      <c r="D19556">
        <v>4</v>
      </c>
      <c r="E19556" s="1">
        <v>28000</v>
      </c>
      <c r="G19556" t="s">
        <v>34</v>
      </c>
      <c r="H19556" t="s">
        <v>6143</v>
      </c>
      <c r="I19556" t="s">
        <v>1129</v>
      </c>
      <c r="J19556" t="s">
        <v>761</v>
      </c>
      <c r="K19556" t="s">
        <v>24</v>
      </c>
      <c r="L19556" t="s">
        <v>25</v>
      </c>
      <c r="M19556" t="s">
        <v>6146</v>
      </c>
    </row>
    <row r="19557" spans="1:13" x14ac:dyDescent="0.3">
      <c r="A19557" t="s">
        <v>18030</v>
      </c>
      <c r="C19557" t="s">
        <v>37685</v>
      </c>
      <c r="D19557">
        <v>12</v>
      </c>
      <c r="E19557" s="1">
        <v>353150</v>
      </c>
      <c r="G19557" t="s">
        <v>34</v>
      </c>
      <c r="H19557" t="s">
        <v>37723</v>
      </c>
      <c r="I19557" t="s">
        <v>22</v>
      </c>
      <c r="J19557" t="s">
        <v>23</v>
      </c>
      <c r="K19557" t="s">
        <v>24</v>
      </c>
      <c r="L19557" t="s">
        <v>38</v>
      </c>
      <c r="M19557" t="s">
        <v>39</v>
      </c>
    </row>
    <row r="19558" spans="1:13" x14ac:dyDescent="0.3">
      <c r="A19558" t="s">
        <v>18030</v>
      </c>
      <c r="C19558" t="s">
        <v>18024</v>
      </c>
      <c r="D19558">
        <v>40</v>
      </c>
      <c r="E19558" s="1">
        <v>3090000</v>
      </c>
      <c r="G19558" t="s">
        <v>13</v>
      </c>
      <c r="H19558" t="s">
        <v>18031</v>
      </c>
      <c r="I19558" t="s">
        <v>22</v>
      </c>
      <c r="J19558" t="s">
        <v>23</v>
      </c>
      <c r="K19558" t="s">
        <v>24</v>
      </c>
      <c r="L19558" t="s">
        <v>456</v>
      </c>
      <c r="M19558" t="s">
        <v>345</v>
      </c>
    </row>
    <row r="19559" spans="1:13" x14ac:dyDescent="0.3">
      <c r="A19559" t="s">
        <v>18030</v>
      </c>
      <c r="C19559" t="s">
        <v>26485</v>
      </c>
      <c r="D19559">
        <v>36</v>
      </c>
      <c r="E19559" s="1">
        <v>2432000</v>
      </c>
      <c r="G19559" t="s">
        <v>13</v>
      </c>
      <c r="H19559" t="s">
        <v>26487</v>
      </c>
      <c r="I19559" t="s">
        <v>22</v>
      </c>
      <c r="J19559" t="s">
        <v>23</v>
      </c>
      <c r="K19559" t="s">
        <v>24</v>
      </c>
      <c r="L19559" t="s">
        <v>17</v>
      </c>
      <c r="M19559" t="s">
        <v>345</v>
      </c>
    </row>
    <row r="19560" spans="1:13" x14ac:dyDescent="0.3">
      <c r="A19560" t="s">
        <v>24369</v>
      </c>
      <c r="C19560" t="s">
        <v>24055</v>
      </c>
      <c r="D19560">
        <v>17</v>
      </c>
      <c r="E19560" s="1">
        <v>375199</v>
      </c>
      <c r="G19560" t="s">
        <v>13</v>
      </c>
      <c r="H19560" t="s">
        <v>24370</v>
      </c>
      <c r="I19560" t="s">
        <v>24371</v>
      </c>
      <c r="K19560" t="s">
        <v>247</v>
      </c>
      <c r="L19560" t="s">
        <v>17</v>
      </c>
      <c r="M19560" t="s">
        <v>87</v>
      </c>
    </row>
    <row r="19561" spans="1:13" x14ac:dyDescent="0.3">
      <c r="A19561" t="s">
        <v>31568</v>
      </c>
      <c r="C19561" t="s">
        <v>31493</v>
      </c>
      <c r="D19561">
        <v>5</v>
      </c>
      <c r="E19561" s="1">
        <v>36785</v>
      </c>
      <c r="G19561" t="s">
        <v>34</v>
      </c>
      <c r="H19561" t="s">
        <v>6143</v>
      </c>
      <c r="I19561" t="s">
        <v>31569</v>
      </c>
      <c r="J19561" t="s">
        <v>311</v>
      </c>
      <c r="K19561" t="s">
        <v>24</v>
      </c>
      <c r="L19561" t="s">
        <v>25</v>
      </c>
      <c r="M19561" t="s">
        <v>6146</v>
      </c>
    </row>
    <row r="19562" spans="1:13" x14ac:dyDescent="0.3">
      <c r="A19562" t="s">
        <v>6202</v>
      </c>
      <c r="C19562" t="s">
        <v>6098</v>
      </c>
      <c r="D19562">
        <v>3</v>
      </c>
      <c r="E19562" s="1">
        <v>58092</v>
      </c>
      <c r="G19562" t="s">
        <v>34</v>
      </c>
      <c r="H19562" t="s">
        <v>6143</v>
      </c>
      <c r="I19562" t="s">
        <v>6203</v>
      </c>
      <c r="J19562" t="s">
        <v>6145</v>
      </c>
      <c r="K19562" t="s">
        <v>24</v>
      </c>
      <c r="L19562" t="s">
        <v>25</v>
      </c>
      <c r="M19562" t="s">
        <v>6146</v>
      </c>
    </row>
    <row r="19563" spans="1:13" x14ac:dyDescent="0.3">
      <c r="A19563" t="s">
        <v>6202</v>
      </c>
      <c r="C19563" t="s">
        <v>6098</v>
      </c>
      <c r="D19563">
        <v>3</v>
      </c>
      <c r="E19563" s="1">
        <v>28684</v>
      </c>
      <c r="G19563" t="s">
        <v>34</v>
      </c>
      <c r="H19563" t="s">
        <v>6143</v>
      </c>
      <c r="I19563" t="s">
        <v>6203</v>
      </c>
      <c r="J19563" t="s">
        <v>6145</v>
      </c>
      <c r="K19563" t="s">
        <v>24</v>
      </c>
      <c r="L19563" t="s">
        <v>25</v>
      </c>
      <c r="M19563" t="s">
        <v>6146</v>
      </c>
    </row>
    <row r="19564" spans="1:13" x14ac:dyDescent="0.3">
      <c r="A19564" t="s">
        <v>14990</v>
      </c>
      <c r="C19564" t="s">
        <v>14716</v>
      </c>
      <c r="D19564">
        <v>4</v>
      </c>
      <c r="E19564" s="1">
        <v>8256</v>
      </c>
      <c r="G19564" t="s">
        <v>34</v>
      </c>
      <c r="H19564" t="s">
        <v>6143</v>
      </c>
      <c r="I19564" t="s">
        <v>14991</v>
      </c>
      <c r="J19564" t="s">
        <v>300</v>
      </c>
      <c r="K19564" t="s">
        <v>24</v>
      </c>
      <c r="L19564" t="s">
        <v>25</v>
      </c>
      <c r="M19564" t="s">
        <v>6146</v>
      </c>
    </row>
    <row r="19565" spans="1:13" x14ac:dyDescent="0.3">
      <c r="A19565" t="s">
        <v>6466</v>
      </c>
      <c r="C19565" t="s">
        <v>19936</v>
      </c>
      <c r="D19565">
        <v>5</v>
      </c>
      <c r="E19565" s="1">
        <v>10410</v>
      </c>
      <c r="G19565" t="s">
        <v>34</v>
      </c>
      <c r="H19565" t="s">
        <v>6143</v>
      </c>
      <c r="I19565" t="s">
        <v>6467</v>
      </c>
      <c r="J19565" t="s">
        <v>9844</v>
      </c>
      <c r="K19565" t="s">
        <v>24</v>
      </c>
      <c r="L19565" t="s">
        <v>25</v>
      </c>
      <c r="M19565" t="s">
        <v>6146</v>
      </c>
    </row>
    <row r="19566" spans="1:13" x14ac:dyDescent="0.3">
      <c r="A19566" t="s">
        <v>6466</v>
      </c>
      <c r="C19566" t="s">
        <v>6249</v>
      </c>
      <c r="D19566">
        <v>4</v>
      </c>
      <c r="E19566" s="1">
        <v>5889</v>
      </c>
      <c r="G19566" t="s">
        <v>34</v>
      </c>
      <c r="H19566" t="s">
        <v>6143</v>
      </c>
      <c r="I19566" t="s">
        <v>6467</v>
      </c>
      <c r="J19566" t="s">
        <v>6297</v>
      </c>
      <c r="K19566" t="s">
        <v>24</v>
      </c>
      <c r="L19566" t="s">
        <v>25</v>
      </c>
      <c r="M19566" t="s">
        <v>6146</v>
      </c>
    </row>
    <row r="19567" spans="1:13" x14ac:dyDescent="0.3">
      <c r="A19567" t="s">
        <v>6466</v>
      </c>
      <c r="C19567" t="s">
        <v>17445</v>
      </c>
      <c r="D19567">
        <v>16</v>
      </c>
      <c r="E19567" s="1">
        <v>6800</v>
      </c>
      <c r="G19567" t="s">
        <v>34</v>
      </c>
      <c r="H19567" t="s">
        <v>6143</v>
      </c>
      <c r="I19567" t="s">
        <v>6467</v>
      </c>
      <c r="J19567" t="s">
        <v>662</v>
      </c>
      <c r="K19567" t="s">
        <v>24</v>
      </c>
      <c r="L19567" t="s">
        <v>25</v>
      </c>
      <c r="M19567" t="s">
        <v>6146</v>
      </c>
    </row>
    <row r="19568" spans="1:13" x14ac:dyDescent="0.3">
      <c r="A19568" t="s">
        <v>13118</v>
      </c>
      <c r="C19568" t="s">
        <v>12994</v>
      </c>
      <c r="D19568">
        <v>7</v>
      </c>
      <c r="E19568" s="1">
        <v>113841</v>
      </c>
      <c r="G19568" t="s">
        <v>34</v>
      </c>
      <c r="H19568" t="s">
        <v>6143</v>
      </c>
      <c r="I19568" t="s">
        <v>13119</v>
      </c>
      <c r="J19568" t="s">
        <v>81</v>
      </c>
      <c r="K19568" t="s">
        <v>24</v>
      </c>
      <c r="L19568" t="s">
        <v>25</v>
      </c>
      <c r="M19568" t="s">
        <v>6146</v>
      </c>
    </row>
    <row r="19569" spans="1:13" x14ac:dyDescent="0.3">
      <c r="A19569" t="s">
        <v>25064</v>
      </c>
      <c r="C19569" t="s">
        <v>25056</v>
      </c>
      <c r="D19569">
        <v>24</v>
      </c>
      <c r="E19569" s="1">
        <v>200000</v>
      </c>
      <c r="G19569" t="s">
        <v>111</v>
      </c>
      <c r="H19569" t="s">
        <v>25065</v>
      </c>
      <c r="I19569" t="s">
        <v>17868</v>
      </c>
      <c r="J19569" t="s">
        <v>22</v>
      </c>
      <c r="K19569" t="s">
        <v>24</v>
      </c>
      <c r="L19569" t="s">
        <v>25</v>
      </c>
      <c r="M19569" t="s">
        <v>6109</v>
      </c>
    </row>
    <row r="19570" spans="1:13" x14ac:dyDescent="0.3">
      <c r="A19570" t="s">
        <v>10064</v>
      </c>
      <c r="C19570" t="s">
        <v>22837</v>
      </c>
      <c r="D19570">
        <v>37</v>
      </c>
      <c r="E19570" s="1">
        <v>562000</v>
      </c>
      <c r="G19570" t="s">
        <v>111</v>
      </c>
      <c r="H19570" t="s">
        <v>22982</v>
      </c>
      <c r="I19570" t="s">
        <v>472</v>
      </c>
      <c r="J19570" t="s">
        <v>22</v>
      </c>
      <c r="K19570" t="s">
        <v>24</v>
      </c>
      <c r="L19570" t="s">
        <v>25</v>
      </c>
      <c r="M19570" t="s">
        <v>3790</v>
      </c>
    </row>
    <row r="19571" spans="1:13" x14ac:dyDescent="0.3">
      <c r="A19571" t="s">
        <v>10064</v>
      </c>
      <c r="C19571" t="s">
        <v>21714</v>
      </c>
      <c r="D19571">
        <v>12</v>
      </c>
      <c r="E19571" s="1">
        <v>30000</v>
      </c>
      <c r="G19571" t="s">
        <v>111</v>
      </c>
      <c r="H19571" t="s">
        <v>21882</v>
      </c>
      <c r="I19571" t="s">
        <v>472</v>
      </c>
      <c r="J19571" t="s">
        <v>22</v>
      </c>
      <c r="K19571" t="s">
        <v>24</v>
      </c>
      <c r="L19571" t="s">
        <v>25</v>
      </c>
      <c r="M19571" t="s">
        <v>3790</v>
      </c>
    </row>
    <row r="19572" spans="1:13" x14ac:dyDescent="0.3">
      <c r="A19572" t="s">
        <v>10064</v>
      </c>
      <c r="C19572" t="s">
        <v>16755</v>
      </c>
      <c r="D19572">
        <v>25</v>
      </c>
      <c r="E19572" s="1">
        <v>702500</v>
      </c>
      <c r="G19572" t="s">
        <v>111</v>
      </c>
      <c r="H19572" t="s">
        <v>12536</v>
      </c>
      <c r="I19572" t="s">
        <v>472</v>
      </c>
      <c r="J19572" t="s">
        <v>22</v>
      </c>
      <c r="K19572" t="s">
        <v>24</v>
      </c>
      <c r="L19572" t="s">
        <v>25</v>
      </c>
      <c r="M19572" t="s">
        <v>3790</v>
      </c>
    </row>
    <row r="19573" spans="1:13" x14ac:dyDescent="0.3">
      <c r="A19573" t="s">
        <v>10064</v>
      </c>
      <c r="C19573" t="s">
        <v>12314</v>
      </c>
      <c r="D19573">
        <v>12</v>
      </c>
      <c r="E19573" s="1">
        <v>402500</v>
      </c>
      <c r="G19573" t="s">
        <v>111</v>
      </c>
      <c r="H19573" t="s">
        <v>12536</v>
      </c>
      <c r="I19573" t="s">
        <v>472</v>
      </c>
      <c r="J19573" t="s">
        <v>22</v>
      </c>
      <c r="K19573" t="s">
        <v>24</v>
      </c>
      <c r="L19573" t="s">
        <v>25</v>
      </c>
      <c r="M19573" t="s">
        <v>3790</v>
      </c>
    </row>
    <row r="19574" spans="1:13" x14ac:dyDescent="0.3">
      <c r="A19574" t="s">
        <v>10064</v>
      </c>
      <c r="C19574" t="s">
        <v>10589</v>
      </c>
      <c r="D19574">
        <v>12</v>
      </c>
      <c r="E19574" s="1">
        <v>288469</v>
      </c>
      <c r="G19574" t="s">
        <v>111</v>
      </c>
      <c r="H19574" t="s">
        <v>10588</v>
      </c>
      <c r="I19574" t="s">
        <v>472</v>
      </c>
      <c r="J19574" t="s">
        <v>22</v>
      </c>
      <c r="K19574" t="s">
        <v>24</v>
      </c>
      <c r="L19574" t="s">
        <v>25</v>
      </c>
      <c r="M19574" t="s">
        <v>3790</v>
      </c>
    </row>
    <row r="19575" spans="1:13" x14ac:dyDescent="0.3">
      <c r="A19575" t="s">
        <v>10064</v>
      </c>
      <c r="C19575" t="s">
        <v>9547</v>
      </c>
      <c r="D19575">
        <v>2</v>
      </c>
      <c r="E19575" s="1">
        <v>2200</v>
      </c>
      <c r="G19575" t="s">
        <v>111</v>
      </c>
      <c r="H19575" t="s">
        <v>10063</v>
      </c>
      <c r="I19575" t="s">
        <v>472</v>
      </c>
      <c r="J19575" t="s">
        <v>22</v>
      </c>
      <c r="K19575" t="s">
        <v>24</v>
      </c>
      <c r="L19575" t="s">
        <v>25</v>
      </c>
      <c r="M19575" t="s">
        <v>3790</v>
      </c>
    </row>
    <row r="19576" spans="1:13" x14ac:dyDescent="0.3">
      <c r="A19576" t="s">
        <v>10064</v>
      </c>
      <c r="C19576" t="s">
        <v>34736</v>
      </c>
      <c r="D19576">
        <v>23</v>
      </c>
      <c r="E19576" s="1">
        <v>587975</v>
      </c>
      <c r="G19576" t="s">
        <v>111</v>
      </c>
      <c r="H19576" t="s">
        <v>34742</v>
      </c>
      <c r="I19576" t="s">
        <v>472</v>
      </c>
      <c r="J19576" t="s">
        <v>22</v>
      </c>
      <c r="K19576" t="s">
        <v>24</v>
      </c>
      <c r="L19576" t="s">
        <v>25</v>
      </c>
      <c r="M19576" t="s">
        <v>3790</v>
      </c>
    </row>
    <row r="19577" spans="1:13" x14ac:dyDescent="0.3">
      <c r="A19577" t="s">
        <v>10064</v>
      </c>
      <c r="C19577" t="s">
        <v>33372</v>
      </c>
      <c r="D19577">
        <v>54</v>
      </c>
      <c r="E19577" s="1">
        <v>750000</v>
      </c>
      <c r="G19577" t="s">
        <v>111</v>
      </c>
      <c r="H19577" t="s">
        <v>33383</v>
      </c>
      <c r="I19577" t="s">
        <v>472</v>
      </c>
      <c r="J19577" t="s">
        <v>22</v>
      </c>
      <c r="K19577" t="s">
        <v>24</v>
      </c>
      <c r="L19577" t="s">
        <v>25</v>
      </c>
      <c r="M19577" t="s">
        <v>3790</v>
      </c>
    </row>
    <row r="19578" spans="1:13" x14ac:dyDescent="0.3">
      <c r="A19578" t="s">
        <v>10064</v>
      </c>
      <c r="C19578" t="s">
        <v>37529</v>
      </c>
      <c r="D19578">
        <v>20</v>
      </c>
      <c r="E19578" s="1">
        <v>200000</v>
      </c>
      <c r="G19578" t="s">
        <v>111</v>
      </c>
      <c r="H19578" t="s">
        <v>37575</v>
      </c>
      <c r="I19578" t="s">
        <v>472</v>
      </c>
      <c r="J19578" t="s">
        <v>22</v>
      </c>
      <c r="K19578" t="s">
        <v>24</v>
      </c>
      <c r="L19578" t="s">
        <v>25</v>
      </c>
      <c r="M19578" t="s">
        <v>3790</v>
      </c>
    </row>
    <row r="19579" spans="1:13" x14ac:dyDescent="0.3">
      <c r="A19579" t="s">
        <v>10064</v>
      </c>
      <c r="C19579" t="s">
        <v>15182</v>
      </c>
      <c r="D19579">
        <v>5</v>
      </c>
      <c r="E19579" s="1">
        <v>37000</v>
      </c>
      <c r="G19579" t="s">
        <v>34</v>
      </c>
      <c r="H19579" t="s">
        <v>6143</v>
      </c>
      <c r="I19579" t="s">
        <v>472</v>
      </c>
      <c r="J19579" t="s">
        <v>22</v>
      </c>
      <c r="K19579" t="s">
        <v>24</v>
      </c>
      <c r="L19579" t="s">
        <v>25</v>
      </c>
      <c r="M19579" t="s">
        <v>6146</v>
      </c>
    </row>
    <row r="19580" spans="1:13" x14ac:dyDescent="0.3">
      <c r="A19580" t="s">
        <v>25659</v>
      </c>
      <c r="C19580" t="s">
        <v>25654</v>
      </c>
      <c r="D19580">
        <v>124</v>
      </c>
      <c r="E19580" s="1">
        <v>1425000</v>
      </c>
      <c r="G19580" t="s">
        <v>111</v>
      </c>
      <c r="H19580" t="s">
        <v>25660</v>
      </c>
      <c r="I19580" t="s">
        <v>472</v>
      </c>
      <c r="J19580" t="s">
        <v>22</v>
      </c>
      <c r="K19580" t="s">
        <v>24</v>
      </c>
      <c r="L19580" t="s">
        <v>25</v>
      </c>
      <c r="M19580" t="s">
        <v>3790</v>
      </c>
    </row>
    <row r="19581" spans="1:13" x14ac:dyDescent="0.3">
      <c r="A19581" t="s">
        <v>18258</v>
      </c>
      <c r="C19581" t="s">
        <v>18238</v>
      </c>
      <c r="D19581">
        <v>21</v>
      </c>
      <c r="E19581" s="1">
        <v>21000</v>
      </c>
      <c r="G19581" t="s">
        <v>34</v>
      </c>
      <c r="H19581" t="s">
        <v>18250</v>
      </c>
      <c r="I19581" t="s">
        <v>472</v>
      </c>
      <c r="J19581" t="s">
        <v>22</v>
      </c>
      <c r="K19581" t="s">
        <v>24</v>
      </c>
      <c r="L19581" t="s">
        <v>25</v>
      </c>
      <c r="M19581" t="s">
        <v>6146</v>
      </c>
    </row>
    <row r="19582" spans="1:13" x14ac:dyDescent="0.3">
      <c r="A19582" t="s">
        <v>13232</v>
      </c>
      <c r="C19582" t="s">
        <v>12994</v>
      </c>
      <c r="D19582">
        <v>4</v>
      </c>
      <c r="E19582" s="1">
        <v>5009</v>
      </c>
      <c r="G19582" t="s">
        <v>34</v>
      </c>
      <c r="H19582" t="s">
        <v>6143</v>
      </c>
      <c r="I19582" t="s">
        <v>13233</v>
      </c>
      <c r="J19582" t="s">
        <v>7536</v>
      </c>
      <c r="K19582" t="s">
        <v>24</v>
      </c>
      <c r="L19582" t="s">
        <v>25</v>
      </c>
      <c r="M19582" t="s">
        <v>6146</v>
      </c>
    </row>
    <row r="19583" spans="1:13" x14ac:dyDescent="0.3">
      <c r="A19583" t="s">
        <v>18847</v>
      </c>
      <c r="C19583" t="s">
        <v>18470</v>
      </c>
      <c r="D19583">
        <v>4</v>
      </c>
      <c r="E19583" s="1">
        <v>18854</v>
      </c>
      <c r="G19583" t="s">
        <v>34</v>
      </c>
      <c r="H19583" t="s">
        <v>6143</v>
      </c>
      <c r="I19583" t="s">
        <v>13233</v>
      </c>
      <c r="J19583" t="s">
        <v>3203</v>
      </c>
      <c r="K19583" t="s">
        <v>24</v>
      </c>
      <c r="L19583" t="s">
        <v>25</v>
      </c>
      <c r="M19583" t="s">
        <v>6146</v>
      </c>
    </row>
    <row r="19584" spans="1:13" x14ac:dyDescent="0.3">
      <c r="A19584" t="s">
        <v>34869</v>
      </c>
      <c r="C19584" t="s">
        <v>34736</v>
      </c>
      <c r="D19584">
        <v>43</v>
      </c>
      <c r="E19584" s="1">
        <v>1359054</v>
      </c>
      <c r="G19584" t="s">
        <v>13</v>
      </c>
      <c r="H19584" t="s">
        <v>34870</v>
      </c>
      <c r="I19584" t="s">
        <v>1036</v>
      </c>
      <c r="K19584" t="s">
        <v>953</v>
      </c>
      <c r="L19584" t="s">
        <v>17</v>
      </c>
      <c r="M19584" t="s">
        <v>66</v>
      </c>
    </row>
    <row r="19585" spans="1:13" x14ac:dyDescent="0.3">
      <c r="A19585" t="s">
        <v>32443</v>
      </c>
      <c r="C19585" t="s">
        <v>32274</v>
      </c>
      <c r="D19585">
        <v>6</v>
      </c>
      <c r="E19585" s="1">
        <v>16426</v>
      </c>
      <c r="G19585" t="s">
        <v>34</v>
      </c>
      <c r="H19585" t="s">
        <v>6143</v>
      </c>
      <c r="I19585" t="s">
        <v>6473</v>
      </c>
      <c r="J19585" t="s">
        <v>137</v>
      </c>
      <c r="K19585" t="s">
        <v>24</v>
      </c>
      <c r="L19585" t="s">
        <v>25</v>
      </c>
      <c r="M19585" t="s">
        <v>6146</v>
      </c>
    </row>
    <row r="19586" spans="1:13" x14ac:dyDescent="0.3">
      <c r="A19586" t="s">
        <v>6800</v>
      </c>
      <c r="C19586" t="s">
        <v>6671</v>
      </c>
      <c r="D19586">
        <v>3</v>
      </c>
      <c r="E19586" s="1">
        <v>67905</v>
      </c>
      <c r="G19586" t="s">
        <v>34</v>
      </c>
      <c r="H19586" t="s">
        <v>6143</v>
      </c>
      <c r="I19586" t="s">
        <v>6801</v>
      </c>
      <c r="J19586" t="s">
        <v>1250</v>
      </c>
      <c r="K19586" t="s">
        <v>24</v>
      </c>
      <c r="L19586" t="s">
        <v>25</v>
      </c>
      <c r="M19586" t="s">
        <v>6146</v>
      </c>
    </row>
    <row r="19587" spans="1:13" x14ac:dyDescent="0.3">
      <c r="A19587" t="s">
        <v>32995</v>
      </c>
      <c r="C19587" t="s">
        <v>32581</v>
      </c>
      <c r="D19587">
        <v>7</v>
      </c>
      <c r="E19587" s="1">
        <v>8708</v>
      </c>
      <c r="G19587" t="s">
        <v>34</v>
      </c>
      <c r="H19587" t="s">
        <v>6143</v>
      </c>
      <c r="I19587" t="s">
        <v>32996</v>
      </c>
      <c r="J19587" t="s">
        <v>70</v>
      </c>
      <c r="K19587" t="s">
        <v>24</v>
      </c>
      <c r="L19587" t="s">
        <v>25</v>
      </c>
      <c r="M19587" t="s">
        <v>6146</v>
      </c>
    </row>
    <row r="19588" spans="1:13" x14ac:dyDescent="0.3">
      <c r="A19588" t="s">
        <v>15239</v>
      </c>
      <c r="C19588" t="s">
        <v>18238</v>
      </c>
      <c r="D19588">
        <v>33</v>
      </c>
      <c r="E19588" s="1">
        <v>51000</v>
      </c>
      <c r="G19588" t="s">
        <v>34</v>
      </c>
      <c r="H19588" t="s">
        <v>18250</v>
      </c>
      <c r="I19588" t="s">
        <v>15240</v>
      </c>
      <c r="J19588" t="s">
        <v>732</v>
      </c>
      <c r="K19588" t="s">
        <v>24</v>
      </c>
      <c r="L19588" t="s">
        <v>25</v>
      </c>
      <c r="M19588" t="s">
        <v>6146</v>
      </c>
    </row>
    <row r="19589" spans="1:13" x14ac:dyDescent="0.3">
      <c r="A19589" t="s">
        <v>15239</v>
      </c>
      <c r="C19589" t="s">
        <v>15182</v>
      </c>
      <c r="D19589">
        <v>5</v>
      </c>
      <c r="E19589" s="1">
        <v>94350</v>
      </c>
      <c r="G19589" t="s">
        <v>34</v>
      </c>
      <c r="H19589" t="s">
        <v>6143</v>
      </c>
      <c r="I19589" t="s">
        <v>15240</v>
      </c>
      <c r="J19589" t="s">
        <v>732</v>
      </c>
      <c r="K19589" t="s">
        <v>24</v>
      </c>
      <c r="L19589" t="s">
        <v>25</v>
      </c>
      <c r="M19589" t="s">
        <v>6146</v>
      </c>
    </row>
    <row r="19590" spans="1:13" x14ac:dyDescent="0.3">
      <c r="A19590" t="s">
        <v>36403</v>
      </c>
      <c r="C19590" t="s">
        <v>36400</v>
      </c>
      <c r="D19590">
        <v>12</v>
      </c>
      <c r="E19590" s="1">
        <v>25000</v>
      </c>
      <c r="G19590" t="s">
        <v>111</v>
      </c>
      <c r="H19590" t="s">
        <v>77</v>
      </c>
      <c r="I19590" t="s">
        <v>156</v>
      </c>
      <c r="J19590" t="s">
        <v>22</v>
      </c>
      <c r="K19590" t="s">
        <v>24</v>
      </c>
      <c r="L19590" t="s">
        <v>25</v>
      </c>
      <c r="M19590" t="s">
        <v>6109</v>
      </c>
    </row>
    <row r="19591" spans="1:13" x14ac:dyDescent="0.3">
      <c r="A19591" t="s">
        <v>18848</v>
      </c>
      <c r="C19591" t="s">
        <v>18470</v>
      </c>
      <c r="D19591">
        <v>4</v>
      </c>
      <c r="E19591" s="1">
        <v>8355</v>
      </c>
      <c r="G19591" t="s">
        <v>34</v>
      </c>
      <c r="H19591" t="s">
        <v>6143</v>
      </c>
      <c r="I19591" t="s">
        <v>18849</v>
      </c>
      <c r="J19591" t="s">
        <v>3203</v>
      </c>
      <c r="K19591" t="s">
        <v>24</v>
      </c>
      <c r="L19591" t="s">
        <v>25</v>
      </c>
      <c r="M19591" t="s">
        <v>6146</v>
      </c>
    </row>
    <row r="19592" spans="1:13" x14ac:dyDescent="0.3">
      <c r="A19592" t="s">
        <v>22660</v>
      </c>
      <c r="C19592" t="s">
        <v>23704</v>
      </c>
      <c r="D19592">
        <v>1</v>
      </c>
      <c r="E19592" s="1">
        <v>2500</v>
      </c>
      <c r="G19592" t="s">
        <v>21</v>
      </c>
      <c r="H19592" t="s">
        <v>68</v>
      </c>
      <c r="I19592" t="s">
        <v>156</v>
      </c>
      <c r="J19592" t="s">
        <v>22</v>
      </c>
      <c r="K19592" t="s">
        <v>24</v>
      </c>
      <c r="L19592" t="s">
        <v>25</v>
      </c>
      <c r="M19592" t="s">
        <v>26</v>
      </c>
    </row>
    <row r="19593" spans="1:13" x14ac:dyDescent="0.3">
      <c r="A19593" t="s">
        <v>22660</v>
      </c>
      <c r="C19593" t="s">
        <v>22646</v>
      </c>
      <c r="D19593">
        <v>71</v>
      </c>
      <c r="E19593" s="1">
        <v>3832004</v>
      </c>
      <c r="G19593" t="s">
        <v>13</v>
      </c>
      <c r="H19593" t="s">
        <v>22661</v>
      </c>
      <c r="I19593" t="s">
        <v>156</v>
      </c>
      <c r="J19593" t="s">
        <v>22</v>
      </c>
      <c r="K19593" t="s">
        <v>24</v>
      </c>
      <c r="L19593" t="s">
        <v>38</v>
      </c>
      <c r="M19593" t="s">
        <v>66</v>
      </c>
    </row>
    <row r="19594" spans="1:13" x14ac:dyDescent="0.3">
      <c r="A19594" t="s">
        <v>25491</v>
      </c>
      <c r="C19594" t="s">
        <v>25397</v>
      </c>
      <c r="D19594">
        <v>2</v>
      </c>
      <c r="E19594" s="1">
        <v>11510</v>
      </c>
      <c r="G19594" t="s">
        <v>34</v>
      </c>
      <c r="H19594" t="s">
        <v>6143</v>
      </c>
      <c r="I19594" t="s">
        <v>25492</v>
      </c>
      <c r="J19594" t="s">
        <v>1021</v>
      </c>
      <c r="K19594" t="s">
        <v>24</v>
      </c>
      <c r="L19594" t="s">
        <v>25</v>
      </c>
      <c r="M19594" t="s">
        <v>6146</v>
      </c>
    </row>
    <row r="19595" spans="1:13" x14ac:dyDescent="0.3">
      <c r="A19595" t="s">
        <v>20347</v>
      </c>
      <c r="C19595" t="s">
        <v>20121</v>
      </c>
      <c r="D19595">
        <v>4</v>
      </c>
      <c r="E19595" s="1">
        <v>7190</v>
      </c>
      <c r="G19595" t="s">
        <v>34</v>
      </c>
      <c r="H19595" t="s">
        <v>6143</v>
      </c>
      <c r="I19595" t="s">
        <v>20348</v>
      </c>
      <c r="J19595" t="s">
        <v>288</v>
      </c>
      <c r="K19595" t="s">
        <v>24</v>
      </c>
      <c r="L19595" t="s">
        <v>25</v>
      </c>
      <c r="M19595" t="s">
        <v>6146</v>
      </c>
    </row>
    <row r="19596" spans="1:13" x14ac:dyDescent="0.3">
      <c r="A19596" t="s">
        <v>15051</v>
      </c>
      <c r="C19596" t="s">
        <v>15008</v>
      </c>
      <c r="D19596">
        <v>4</v>
      </c>
      <c r="E19596" s="1">
        <v>7754</v>
      </c>
      <c r="G19596" t="s">
        <v>34</v>
      </c>
      <c r="H19596" t="s">
        <v>6143</v>
      </c>
      <c r="I19596" t="s">
        <v>6183</v>
      </c>
      <c r="J19596" t="s">
        <v>761</v>
      </c>
      <c r="K19596" t="s">
        <v>24</v>
      </c>
      <c r="L19596" t="s">
        <v>25</v>
      </c>
      <c r="M19596" t="s">
        <v>6146</v>
      </c>
    </row>
    <row r="19597" spans="1:13" x14ac:dyDescent="0.3">
      <c r="A19597" t="s">
        <v>19781</v>
      </c>
      <c r="C19597" t="s">
        <v>19404</v>
      </c>
      <c r="D19597">
        <v>6</v>
      </c>
      <c r="E19597" s="1">
        <v>8540</v>
      </c>
      <c r="G19597" t="s">
        <v>34</v>
      </c>
      <c r="H19597" t="s">
        <v>6143</v>
      </c>
      <c r="I19597" t="s">
        <v>19782</v>
      </c>
      <c r="J19597" t="s">
        <v>280</v>
      </c>
      <c r="K19597" t="s">
        <v>24</v>
      </c>
      <c r="L19597" t="s">
        <v>25</v>
      </c>
      <c r="M19597" t="s">
        <v>6146</v>
      </c>
    </row>
    <row r="19598" spans="1:13" x14ac:dyDescent="0.3">
      <c r="A19598" t="s">
        <v>7436</v>
      </c>
      <c r="C19598" t="s">
        <v>7424</v>
      </c>
      <c r="D19598">
        <v>4</v>
      </c>
      <c r="E19598" s="1">
        <v>42921</v>
      </c>
      <c r="G19598" t="s">
        <v>34</v>
      </c>
      <c r="H19598" t="s">
        <v>6143</v>
      </c>
      <c r="I19598" t="s">
        <v>7437</v>
      </c>
      <c r="J19598" t="s">
        <v>7438</v>
      </c>
      <c r="K19598" t="s">
        <v>24</v>
      </c>
      <c r="L19598" t="s">
        <v>25</v>
      </c>
      <c r="M19598" t="s">
        <v>6146</v>
      </c>
    </row>
    <row r="19599" spans="1:13" x14ac:dyDescent="0.3">
      <c r="A19599" t="s">
        <v>6440</v>
      </c>
      <c r="C19599" t="s">
        <v>6249</v>
      </c>
      <c r="D19599">
        <v>4</v>
      </c>
      <c r="E19599" s="1">
        <v>5889</v>
      </c>
      <c r="G19599" t="s">
        <v>34</v>
      </c>
      <c r="H19599" t="s">
        <v>6143</v>
      </c>
      <c r="I19599" t="s">
        <v>6441</v>
      </c>
      <c r="J19599" t="s">
        <v>6297</v>
      </c>
      <c r="K19599" t="s">
        <v>24</v>
      </c>
      <c r="L19599" t="s">
        <v>25</v>
      </c>
      <c r="M19599" t="s">
        <v>6146</v>
      </c>
    </row>
    <row r="19600" spans="1:13" x14ac:dyDescent="0.3">
      <c r="A19600" t="s">
        <v>13158</v>
      </c>
      <c r="C19600" t="s">
        <v>12994</v>
      </c>
      <c r="D19600">
        <v>7</v>
      </c>
      <c r="E19600" s="1">
        <v>70416</v>
      </c>
      <c r="G19600" t="s">
        <v>34</v>
      </c>
      <c r="H19600" t="s">
        <v>6143</v>
      </c>
      <c r="I19600" t="s">
        <v>1020</v>
      </c>
      <c r="J19600" t="s">
        <v>81</v>
      </c>
      <c r="K19600" t="s">
        <v>24</v>
      </c>
      <c r="L19600" t="s">
        <v>25</v>
      </c>
      <c r="M19600" t="s">
        <v>6146</v>
      </c>
    </row>
    <row r="19601" spans="1:13" x14ac:dyDescent="0.3">
      <c r="A19601" t="s">
        <v>10993</v>
      </c>
      <c r="C19601" t="s">
        <v>10992</v>
      </c>
      <c r="D19601">
        <v>16</v>
      </c>
      <c r="E19601" s="1">
        <v>24880</v>
      </c>
      <c r="G19601" t="s">
        <v>34</v>
      </c>
      <c r="H19601" t="s">
        <v>9117</v>
      </c>
      <c r="I19601" t="s">
        <v>10994</v>
      </c>
      <c r="J19601" t="s">
        <v>732</v>
      </c>
      <c r="K19601" t="s">
        <v>24</v>
      </c>
      <c r="L19601" t="s">
        <v>25</v>
      </c>
      <c r="M19601" t="s">
        <v>6146</v>
      </c>
    </row>
    <row r="19602" spans="1:13" x14ac:dyDescent="0.3">
      <c r="A19602" t="s">
        <v>10993</v>
      </c>
      <c r="C19602" t="s">
        <v>31866</v>
      </c>
      <c r="D19602">
        <v>4</v>
      </c>
      <c r="E19602" s="1">
        <v>14035</v>
      </c>
      <c r="G19602" t="s">
        <v>34</v>
      </c>
      <c r="H19602" t="s">
        <v>6143</v>
      </c>
      <c r="I19602" t="s">
        <v>10994</v>
      </c>
      <c r="J19602" t="s">
        <v>732</v>
      </c>
      <c r="K19602" t="s">
        <v>24</v>
      </c>
      <c r="L19602" t="s">
        <v>25</v>
      </c>
      <c r="M19602" t="s">
        <v>6146</v>
      </c>
    </row>
    <row r="19603" spans="1:13" x14ac:dyDescent="0.3">
      <c r="A19603" t="s">
        <v>28541</v>
      </c>
      <c r="C19603" t="s">
        <v>28282</v>
      </c>
      <c r="D19603">
        <v>5</v>
      </c>
      <c r="E19603" s="1">
        <v>499968</v>
      </c>
      <c r="G19603" t="s">
        <v>13</v>
      </c>
      <c r="H19603" t="s">
        <v>27331</v>
      </c>
      <c r="I19603" t="s">
        <v>104</v>
      </c>
      <c r="J19603" t="s">
        <v>86</v>
      </c>
      <c r="K19603" t="s">
        <v>24</v>
      </c>
      <c r="L19603" t="s">
        <v>17</v>
      </c>
      <c r="M19603" t="s">
        <v>442</v>
      </c>
    </row>
    <row r="19604" spans="1:13" x14ac:dyDescent="0.3">
      <c r="A19604" t="s">
        <v>18269</v>
      </c>
      <c r="C19604" t="s">
        <v>18238</v>
      </c>
      <c r="D19604">
        <v>21</v>
      </c>
      <c r="E19604" s="1">
        <v>33000</v>
      </c>
      <c r="G19604" t="s">
        <v>34</v>
      </c>
      <c r="H19604" t="s">
        <v>18250</v>
      </c>
      <c r="I19604" t="s">
        <v>18270</v>
      </c>
      <c r="J19604" t="s">
        <v>307</v>
      </c>
      <c r="K19604" t="s">
        <v>24</v>
      </c>
      <c r="L19604" t="s">
        <v>25</v>
      </c>
      <c r="M19604" t="s">
        <v>6146</v>
      </c>
    </row>
    <row r="19605" spans="1:13" x14ac:dyDescent="0.3">
      <c r="A19605" t="s">
        <v>28667</v>
      </c>
      <c r="C19605" t="s">
        <v>28282</v>
      </c>
      <c r="D19605">
        <v>17</v>
      </c>
      <c r="E19605" s="1">
        <v>12355112</v>
      </c>
      <c r="G19605" t="s">
        <v>13</v>
      </c>
      <c r="H19605" t="s">
        <v>28668</v>
      </c>
      <c r="I19605" t="s">
        <v>28669</v>
      </c>
      <c r="J19605" t="s">
        <v>2347</v>
      </c>
      <c r="K19605" t="s">
        <v>24</v>
      </c>
      <c r="L19605" t="s">
        <v>25</v>
      </c>
      <c r="M19605" t="s">
        <v>442</v>
      </c>
    </row>
    <row r="19606" spans="1:13" x14ac:dyDescent="0.3">
      <c r="A19606" t="s">
        <v>7256</v>
      </c>
      <c r="C19606" t="s">
        <v>24500</v>
      </c>
      <c r="D19606">
        <v>13</v>
      </c>
      <c r="E19606" s="1">
        <v>79500</v>
      </c>
      <c r="G19606" t="s">
        <v>34</v>
      </c>
      <c r="H19606" t="s">
        <v>18250</v>
      </c>
      <c r="I19606" t="s">
        <v>6541</v>
      </c>
      <c r="J19606" t="s">
        <v>6105</v>
      </c>
      <c r="K19606" t="s">
        <v>24</v>
      </c>
      <c r="L19606" t="s">
        <v>25</v>
      </c>
      <c r="M19606" t="s">
        <v>6146</v>
      </c>
    </row>
    <row r="19607" spans="1:13" x14ac:dyDescent="0.3">
      <c r="A19607" t="s">
        <v>7256</v>
      </c>
      <c r="C19607" t="s">
        <v>6985</v>
      </c>
      <c r="D19607">
        <v>4</v>
      </c>
      <c r="E19607" s="1">
        <v>117147</v>
      </c>
      <c r="G19607" t="s">
        <v>34</v>
      </c>
      <c r="H19607" t="s">
        <v>6143</v>
      </c>
      <c r="I19607" t="s">
        <v>6541</v>
      </c>
      <c r="J19607" t="s">
        <v>6105</v>
      </c>
      <c r="K19607" t="s">
        <v>24</v>
      </c>
      <c r="L19607" t="s">
        <v>25</v>
      </c>
      <c r="M19607" t="s">
        <v>6146</v>
      </c>
    </row>
    <row r="19608" spans="1:13" x14ac:dyDescent="0.3">
      <c r="A19608" t="s">
        <v>7256</v>
      </c>
      <c r="C19608" t="s">
        <v>6985</v>
      </c>
      <c r="D19608">
        <v>4</v>
      </c>
      <c r="E19608" s="1">
        <v>29659</v>
      </c>
      <c r="G19608" t="s">
        <v>34</v>
      </c>
      <c r="H19608" t="s">
        <v>6143</v>
      </c>
      <c r="I19608" t="s">
        <v>6541</v>
      </c>
      <c r="J19608" t="s">
        <v>6105</v>
      </c>
      <c r="K19608" t="s">
        <v>24</v>
      </c>
      <c r="L19608" t="s">
        <v>25</v>
      </c>
      <c r="M19608" t="s">
        <v>6146</v>
      </c>
    </row>
    <row r="19609" spans="1:13" x14ac:dyDescent="0.3">
      <c r="A19609" t="s">
        <v>20864</v>
      </c>
      <c r="C19609" t="s">
        <v>20542</v>
      </c>
      <c r="D19609">
        <v>3</v>
      </c>
      <c r="E19609" s="1">
        <v>7190</v>
      </c>
      <c r="G19609" t="s">
        <v>34</v>
      </c>
      <c r="H19609" t="s">
        <v>6143</v>
      </c>
      <c r="I19609" t="s">
        <v>20865</v>
      </c>
      <c r="J19609" t="s">
        <v>627</v>
      </c>
      <c r="K19609" t="s">
        <v>24</v>
      </c>
      <c r="L19609" t="s">
        <v>25</v>
      </c>
      <c r="M19609" t="s">
        <v>6146</v>
      </c>
    </row>
    <row r="19610" spans="1:13" x14ac:dyDescent="0.3">
      <c r="A19610" t="s">
        <v>6410</v>
      </c>
      <c r="C19610" t="s">
        <v>6249</v>
      </c>
      <c r="D19610">
        <v>4</v>
      </c>
      <c r="E19610" s="1">
        <v>3564</v>
      </c>
      <c r="G19610" t="s">
        <v>34</v>
      </c>
      <c r="H19610" t="s">
        <v>6143</v>
      </c>
      <c r="I19610" t="s">
        <v>6411</v>
      </c>
      <c r="J19610" t="s">
        <v>6297</v>
      </c>
      <c r="K19610" t="s">
        <v>24</v>
      </c>
      <c r="L19610" t="s">
        <v>25</v>
      </c>
      <c r="M19610" t="s">
        <v>6146</v>
      </c>
    </row>
    <row r="19611" spans="1:13" x14ac:dyDescent="0.3">
      <c r="A19611" t="s">
        <v>32055</v>
      </c>
      <c r="C19611" t="s">
        <v>31866</v>
      </c>
      <c r="D19611">
        <v>6</v>
      </c>
      <c r="E19611" s="1">
        <v>2500</v>
      </c>
      <c r="G19611" t="s">
        <v>34</v>
      </c>
      <c r="H19611" t="s">
        <v>6143</v>
      </c>
      <c r="I19611" t="s">
        <v>32056</v>
      </c>
      <c r="J19611" t="s">
        <v>769</v>
      </c>
      <c r="K19611" t="s">
        <v>24</v>
      </c>
      <c r="L19611" t="s">
        <v>25</v>
      </c>
      <c r="M19611" t="s">
        <v>6146</v>
      </c>
    </row>
    <row r="19612" spans="1:13" x14ac:dyDescent="0.3">
      <c r="A19612" t="s">
        <v>32055</v>
      </c>
      <c r="C19612" t="s">
        <v>31866</v>
      </c>
      <c r="D19612">
        <v>6</v>
      </c>
      <c r="E19612" s="1">
        <v>257211</v>
      </c>
      <c r="G19612" t="s">
        <v>34</v>
      </c>
      <c r="H19612" t="s">
        <v>6143</v>
      </c>
      <c r="I19612" t="s">
        <v>32056</v>
      </c>
      <c r="J19612" t="s">
        <v>769</v>
      </c>
      <c r="K19612" t="s">
        <v>24</v>
      </c>
      <c r="L19612" t="s">
        <v>25</v>
      </c>
      <c r="M19612" t="s">
        <v>6146</v>
      </c>
    </row>
    <row r="19613" spans="1:13" x14ac:dyDescent="0.3">
      <c r="A19613" t="s">
        <v>19532</v>
      </c>
      <c r="C19613" t="s">
        <v>19404</v>
      </c>
      <c r="D19613">
        <v>6</v>
      </c>
      <c r="E19613" s="1">
        <v>8005</v>
      </c>
      <c r="G19613" t="s">
        <v>34</v>
      </c>
      <c r="H19613" t="s">
        <v>6143</v>
      </c>
      <c r="I19613" t="s">
        <v>19533</v>
      </c>
      <c r="J19613" t="s">
        <v>280</v>
      </c>
      <c r="K19613" t="s">
        <v>24</v>
      </c>
      <c r="L19613" t="s">
        <v>25</v>
      </c>
      <c r="M19613" t="s">
        <v>6146</v>
      </c>
    </row>
    <row r="19614" spans="1:13" x14ac:dyDescent="0.3">
      <c r="A19614" t="s">
        <v>32156</v>
      </c>
      <c r="C19614" t="s">
        <v>31866</v>
      </c>
      <c r="D19614">
        <v>6</v>
      </c>
      <c r="E19614" s="1">
        <v>7655</v>
      </c>
      <c r="G19614" t="s">
        <v>34</v>
      </c>
      <c r="H19614" t="s">
        <v>6143</v>
      </c>
      <c r="I19614" t="s">
        <v>32157</v>
      </c>
      <c r="J19614" t="s">
        <v>769</v>
      </c>
      <c r="K19614" t="s">
        <v>24</v>
      </c>
      <c r="L19614" t="s">
        <v>25</v>
      </c>
      <c r="M19614" t="s">
        <v>6146</v>
      </c>
    </row>
    <row r="19615" spans="1:13" x14ac:dyDescent="0.3">
      <c r="A19615" t="s">
        <v>2652</v>
      </c>
      <c r="C19615" t="s">
        <v>2269</v>
      </c>
      <c r="D19615">
        <v>24</v>
      </c>
      <c r="E19615" s="1">
        <v>245000</v>
      </c>
      <c r="G19615" t="s">
        <v>48</v>
      </c>
      <c r="H19615" t="s">
        <v>2653</v>
      </c>
      <c r="I19615" t="s">
        <v>496</v>
      </c>
      <c r="K19615" t="s">
        <v>497</v>
      </c>
      <c r="L19615" t="s">
        <v>44</v>
      </c>
      <c r="M19615" t="s">
        <v>354</v>
      </c>
    </row>
    <row r="19616" spans="1:13" x14ac:dyDescent="0.3">
      <c r="A19616" t="s">
        <v>2652</v>
      </c>
      <c r="C19616" t="s">
        <v>30851</v>
      </c>
      <c r="D19616">
        <v>18</v>
      </c>
      <c r="E19616" s="1">
        <v>100000</v>
      </c>
      <c r="G19616" t="s">
        <v>13</v>
      </c>
      <c r="H19616" t="s">
        <v>30987</v>
      </c>
      <c r="I19616" t="s">
        <v>496</v>
      </c>
      <c r="K19616" t="s">
        <v>497</v>
      </c>
      <c r="L19616" t="s">
        <v>17</v>
      </c>
      <c r="M19616" t="s">
        <v>450</v>
      </c>
    </row>
    <row r="19617" spans="1:13" x14ac:dyDescent="0.3">
      <c r="A19617" t="s">
        <v>2242</v>
      </c>
      <c r="C19617" t="s">
        <v>2957</v>
      </c>
      <c r="D19617">
        <v>48</v>
      </c>
      <c r="E19617" s="1">
        <v>8000000</v>
      </c>
      <c r="G19617" t="s">
        <v>364</v>
      </c>
      <c r="H19617" t="s">
        <v>3063</v>
      </c>
      <c r="I19617" t="s">
        <v>793</v>
      </c>
      <c r="J19617" t="s">
        <v>718</v>
      </c>
      <c r="K19617" t="s">
        <v>51</v>
      </c>
      <c r="L19617" t="s">
        <v>44</v>
      </c>
      <c r="M19617" t="s">
        <v>3064</v>
      </c>
    </row>
    <row r="19618" spans="1:13" x14ac:dyDescent="0.3">
      <c r="A19618" t="s">
        <v>2242</v>
      </c>
      <c r="C19618" t="s">
        <v>1852</v>
      </c>
      <c r="D19618">
        <v>5</v>
      </c>
      <c r="E19618" s="1">
        <v>700000</v>
      </c>
      <c r="G19618" t="s">
        <v>34</v>
      </c>
      <c r="H19618" t="s">
        <v>2243</v>
      </c>
      <c r="I19618" t="s">
        <v>793</v>
      </c>
      <c r="J19618" t="s">
        <v>718</v>
      </c>
      <c r="K19618" t="s">
        <v>51</v>
      </c>
      <c r="L19618" t="s">
        <v>44</v>
      </c>
      <c r="M19618" t="s">
        <v>39</v>
      </c>
    </row>
    <row r="19619" spans="1:13" x14ac:dyDescent="0.3">
      <c r="A19619" t="s">
        <v>2242</v>
      </c>
      <c r="C19619" t="s">
        <v>1852</v>
      </c>
      <c r="D19619">
        <v>5</v>
      </c>
      <c r="E19619" s="1">
        <v>1486558</v>
      </c>
      <c r="G19619" t="s">
        <v>34</v>
      </c>
      <c r="H19619" t="s">
        <v>2256</v>
      </c>
      <c r="I19619" t="s">
        <v>793</v>
      </c>
      <c r="J19619" t="s">
        <v>718</v>
      </c>
      <c r="K19619" t="s">
        <v>51</v>
      </c>
      <c r="L19619" t="s">
        <v>44</v>
      </c>
      <c r="M19619" t="s">
        <v>39</v>
      </c>
    </row>
    <row r="19620" spans="1:13" x14ac:dyDescent="0.3">
      <c r="A19620" t="s">
        <v>2242</v>
      </c>
      <c r="C19620" t="s">
        <v>28715</v>
      </c>
      <c r="D19620">
        <v>6</v>
      </c>
      <c r="E19620" s="1">
        <v>2000000</v>
      </c>
      <c r="G19620" t="s">
        <v>34</v>
      </c>
      <c r="H19620" t="s">
        <v>28756</v>
      </c>
      <c r="I19620" t="s">
        <v>793</v>
      </c>
      <c r="J19620" t="s">
        <v>718</v>
      </c>
      <c r="K19620" t="s">
        <v>51</v>
      </c>
      <c r="L19620" t="s">
        <v>44</v>
      </c>
      <c r="M19620" t="s">
        <v>39</v>
      </c>
    </row>
    <row r="19621" spans="1:13" x14ac:dyDescent="0.3">
      <c r="A19621" t="s">
        <v>30983</v>
      </c>
      <c r="C19621" t="s">
        <v>30851</v>
      </c>
      <c r="D19621">
        <v>24</v>
      </c>
      <c r="E19621" s="1">
        <v>100000</v>
      </c>
      <c r="G19621" t="s">
        <v>13</v>
      </c>
      <c r="H19621" t="s">
        <v>30984</v>
      </c>
      <c r="I19621" t="s">
        <v>3797</v>
      </c>
      <c r="K19621" t="s">
        <v>3799</v>
      </c>
      <c r="L19621" t="s">
        <v>17</v>
      </c>
      <c r="M19621" t="s">
        <v>450</v>
      </c>
    </row>
    <row r="19622" spans="1:13" x14ac:dyDescent="0.3">
      <c r="A19622" t="s">
        <v>20866</v>
      </c>
      <c r="C19622" t="s">
        <v>20542</v>
      </c>
      <c r="D19622">
        <v>3</v>
      </c>
      <c r="E19622" s="1">
        <v>33240</v>
      </c>
      <c r="G19622" t="s">
        <v>34</v>
      </c>
      <c r="H19622" t="s">
        <v>6143</v>
      </c>
      <c r="I19622" t="s">
        <v>13614</v>
      </c>
      <c r="J19622" t="s">
        <v>627</v>
      </c>
      <c r="K19622" t="s">
        <v>24</v>
      </c>
      <c r="L19622" t="s">
        <v>25</v>
      </c>
      <c r="M19622" t="s">
        <v>6146</v>
      </c>
    </row>
    <row r="19623" spans="1:13" x14ac:dyDescent="0.3">
      <c r="A19623" t="s">
        <v>20866</v>
      </c>
      <c r="C19623" t="s">
        <v>20542</v>
      </c>
      <c r="D19623">
        <v>3</v>
      </c>
      <c r="E19623" s="1">
        <v>16495</v>
      </c>
      <c r="G19623" t="s">
        <v>34</v>
      </c>
      <c r="H19623" t="s">
        <v>6143</v>
      </c>
      <c r="I19623" t="s">
        <v>13614</v>
      </c>
      <c r="J19623" t="s">
        <v>627</v>
      </c>
      <c r="K19623" t="s">
        <v>24</v>
      </c>
      <c r="L19623" t="s">
        <v>25</v>
      </c>
      <c r="M19623" t="s">
        <v>6146</v>
      </c>
    </row>
    <row r="19624" spans="1:13" x14ac:dyDescent="0.3">
      <c r="A19624" t="s">
        <v>13613</v>
      </c>
      <c r="C19624" t="s">
        <v>13456</v>
      </c>
      <c r="D19624">
        <v>7</v>
      </c>
      <c r="E19624" s="1">
        <v>21458</v>
      </c>
      <c r="G19624" t="s">
        <v>34</v>
      </c>
      <c r="H19624" t="s">
        <v>6143</v>
      </c>
      <c r="I19624" t="s">
        <v>13614</v>
      </c>
      <c r="J19624" t="s">
        <v>30</v>
      </c>
      <c r="K19624" t="s">
        <v>24</v>
      </c>
      <c r="L19624" t="s">
        <v>25</v>
      </c>
      <c r="M19624" t="s">
        <v>6146</v>
      </c>
    </row>
    <row r="19625" spans="1:13" x14ac:dyDescent="0.3">
      <c r="A19625" t="s">
        <v>8292</v>
      </c>
      <c r="C19625" t="s">
        <v>8196</v>
      </c>
      <c r="D19625">
        <v>7</v>
      </c>
      <c r="E19625" s="1">
        <v>75000</v>
      </c>
      <c r="G19625" t="s">
        <v>111</v>
      </c>
      <c r="H19625" t="s">
        <v>8293</v>
      </c>
      <c r="I19625" t="s">
        <v>458</v>
      </c>
      <c r="J19625" t="s">
        <v>236</v>
      </c>
      <c r="K19625" t="s">
        <v>24</v>
      </c>
      <c r="L19625" t="s">
        <v>25</v>
      </c>
      <c r="M19625" t="s">
        <v>120</v>
      </c>
    </row>
    <row r="19626" spans="1:13" x14ac:dyDescent="0.3">
      <c r="A19626" t="s">
        <v>8292</v>
      </c>
      <c r="C19626" t="s">
        <v>8962</v>
      </c>
      <c r="D19626">
        <v>1</v>
      </c>
      <c r="E19626" s="1">
        <v>2348</v>
      </c>
      <c r="G19626" t="s">
        <v>111</v>
      </c>
      <c r="H19626" t="s">
        <v>9085</v>
      </c>
      <c r="I19626" t="s">
        <v>458</v>
      </c>
      <c r="J19626" t="s">
        <v>236</v>
      </c>
      <c r="K19626" t="s">
        <v>24</v>
      </c>
      <c r="L19626" t="s">
        <v>25</v>
      </c>
      <c r="M19626" t="s">
        <v>120</v>
      </c>
    </row>
    <row r="19627" spans="1:13" x14ac:dyDescent="0.3">
      <c r="A19627" t="s">
        <v>8292</v>
      </c>
      <c r="C19627" t="s">
        <v>34542</v>
      </c>
      <c r="D19627">
        <v>3</v>
      </c>
      <c r="E19627" s="1">
        <v>60000</v>
      </c>
      <c r="G19627" t="s">
        <v>111</v>
      </c>
      <c r="H19627" t="s">
        <v>34606</v>
      </c>
      <c r="I19627" t="s">
        <v>458</v>
      </c>
      <c r="J19627" t="s">
        <v>236</v>
      </c>
      <c r="K19627" t="s">
        <v>24</v>
      </c>
      <c r="L19627" t="s">
        <v>25</v>
      </c>
      <c r="M19627" t="s">
        <v>120</v>
      </c>
    </row>
    <row r="19628" spans="1:13" x14ac:dyDescent="0.3">
      <c r="A19628" t="s">
        <v>8292</v>
      </c>
      <c r="C19628" t="s">
        <v>37047</v>
      </c>
      <c r="D19628">
        <v>92</v>
      </c>
      <c r="E19628" s="1">
        <v>32975000</v>
      </c>
      <c r="G19628" t="s">
        <v>111</v>
      </c>
      <c r="H19628" t="s">
        <v>37080</v>
      </c>
      <c r="I19628" t="s">
        <v>458</v>
      </c>
      <c r="J19628" t="s">
        <v>236</v>
      </c>
      <c r="K19628" t="s">
        <v>24</v>
      </c>
      <c r="L19628" t="s">
        <v>25</v>
      </c>
      <c r="M19628" t="s">
        <v>120</v>
      </c>
    </row>
    <row r="19629" spans="1:13" x14ac:dyDescent="0.3">
      <c r="A19629" t="s">
        <v>8292</v>
      </c>
      <c r="C19629" t="s">
        <v>37047</v>
      </c>
      <c r="D19629">
        <v>26</v>
      </c>
      <c r="E19629" s="1">
        <v>353977</v>
      </c>
      <c r="G19629" t="s">
        <v>111</v>
      </c>
      <c r="H19629" t="s">
        <v>34237</v>
      </c>
      <c r="I19629" t="s">
        <v>458</v>
      </c>
      <c r="J19629" t="s">
        <v>236</v>
      </c>
      <c r="K19629" t="s">
        <v>24</v>
      </c>
      <c r="L19629" t="s">
        <v>25</v>
      </c>
      <c r="M19629" t="s">
        <v>120</v>
      </c>
    </row>
    <row r="19630" spans="1:13" x14ac:dyDescent="0.3">
      <c r="A19630" t="s">
        <v>8292</v>
      </c>
      <c r="C19630" t="s">
        <v>37047</v>
      </c>
      <c r="D19630">
        <v>2</v>
      </c>
      <c r="E19630" s="1">
        <v>60000</v>
      </c>
      <c r="G19630" t="s">
        <v>111</v>
      </c>
      <c r="H19630" t="s">
        <v>37222</v>
      </c>
      <c r="I19630" t="s">
        <v>458</v>
      </c>
      <c r="J19630" t="s">
        <v>236</v>
      </c>
      <c r="K19630" t="s">
        <v>24</v>
      </c>
      <c r="L19630" t="s">
        <v>25</v>
      </c>
      <c r="M19630" t="s">
        <v>120</v>
      </c>
    </row>
    <row r="19631" spans="1:13" x14ac:dyDescent="0.3">
      <c r="A19631" t="s">
        <v>19800</v>
      </c>
      <c r="C19631" t="s">
        <v>19404</v>
      </c>
      <c r="D19631">
        <v>6</v>
      </c>
      <c r="E19631" s="1">
        <v>7928</v>
      </c>
      <c r="G19631" t="s">
        <v>34</v>
      </c>
      <c r="H19631" t="s">
        <v>6143</v>
      </c>
      <c r="I19631" t="s">
        <v>19801</v>
      </c>
      <c r="J19631" t="s">
        <v>280</v>
      </c>
      <c r="K19631" t="s">
        <v>24</v>
      </c>
      <c r="L19631" t="s">
        <v>25</v>
      </c>
      <c r="M19631" t="s">
        <v>6146</v>
      </c>
    </row>
    <row r="19632" spans="1:13" x14ac:dyDescent="0.3">
      <c r="A19632" t="s">
        <v>19800</v>
      </c>
      <c r="C19632" t="s">
        <v>32274</v>
      </c>
      <c r="D19632">
        <v>2</v>
      </c>
      <c r="E19632" s="1">
        <v>7900</v>
      </c>
      <c r="G19632" t="s">
        <v>34</v>
      </c>
      <c r="H19632" t="s">
        <v>6143</v>
      </c>
      <c r="I19632" t="s">
        <v>19801</v>
      </c>
      <c r="J19632" t="s">
        <v>3026</v>
      </c>
      <c r="K19632" t="s">
        <v>24</v>
      </c>
      <c r="L19632" t="s">
        <v>25</v>
      </c>
      <c r="M19632" t="s">
        <v>6146</v>
      </c>
    </row>
    <row r="19633" spans="1:13" x14ac:dyDescent="0.3">
      <c r="A19633" t="s">
        <v>14378</v>
      </c>
      <c r="C19633" t="s">
        <v>14108</v>
      </c>
      <c r="D19633">
        <v>7</v>
      </c>
      <c r="E19633" s="1">
        <v>16858</v>
      </c>
      <c r="G19633" t="s">
        <v>34</v>
      </c>
      <c r="H19633" t="s">
        <v>6143</v>
      </c>
      <c r="I19633" t="s">
        <v>14379</v>
      </c>
      <c r="J19633" t="s">
        <v>433</v>
      </c>
      <c r="K19633" t="s">
        <v>24</v>
      </c>
      <c r="L19633" t="s">
        <v>25</v>
      </c>
      <c r="M19633" t="s">
        <v>6146</v>
      </c>
    </row>
    <row r="19634" spans="1:13" x14ac:dyDescent="0.3">
      <c r="A19634" t="s">
        <v>26275</v>
      </c>
      <c r="C19634" t="s">
        <v>25932</v>
      </c>
      <c r="D19634">
        <v>2</v>
      </c>
      <c r="E19634" s="1">
        <v>11000</v>
      </c>
      <c r="G19634" t="s">
        <v>34</v>
      </c>
      <c r="H19634" t="s">
        <v>6143</v>
      </c>
      <c r="I19634" t="s">
        <v>26276</v>
      </c>
      <c r="J19634" t="s">
        <v>700</v>
      </c>
      <c r="K19634" t="s">
        <v>24</v>
      </c>
      <c r="L19634" t="s">
        <v>25</v>
      </c>
      <c r="M19634" t="s">
        <v>6146</v>
      </c>
    </row>
    <row r="19635" spans="1:13" x14ac:dyDescent="0.3">
      <c r="A19635" t="s">
        <v>31821</v>
      </c>
      <c r="C19635" t="s">
        <v>31728</v>
      </c>
      <c r="D19635">
        <v>6</v>
      </c>
      <c r="E19635" s="1">
        <v>87961</v>
      </c>
      <c r="G19635" t="s">
        <v>34</v>
      </c>
      <c r="H19635" t="s">
        <v>6143</v>
      </c>
      <c r="I19635" t="s">
        <v>3316</v>
      </c>
      <c r="J19635" t="s">
        <v>165</v>
      </c>
      <c r="K19635" t="s">
        <v>24</v>
      </c>
      <c r="L19635" t="s">
        <v>25</v>
      </c>
      <c r="M19635" t="s">
        <v>6146</v>
      </c>
    </row>
    <row r="19636" spans="1:13" x14ac:dyDescent="0.3">
      <c r="A19636" t="s">
        <v>22697</v>
      </c>
      <c r="C19636" t="s">
        <v>22646</v>
      </c>
      <c r="D19636">
        <v>25</v>
      </c>
      <c r="E19636" s="1">
        <v>100000</v>
      </c>
      <c r="G19636" t="s">
        <v>48</v>
      </c>
      <c r="H19636" t="s">
        <v>22698</v>
      </c>
      <c r="I19636" t="s">
        <v>3797</v>
      </c>
      <c r="K19636" t="s">
        <v>3799</v>
      </c>
      <c r="L19636" t="s">
        <v>17</v>
      </c>
      <c r="M19636" t="s">
        <v>331</v>
      </c>
    </row>
    <row r="19637" spans="1:13" x14ac:dyDescent="0.3">
      <c r="A19637" t="s">
        <v>35386</v>
      </c>
      <c r="C19637" t="s">
        <v>35205</v>
      </c>
      <c r="D19637">
        <v>25</v>
      </c>
      <c r="E19637" s="1">
        <v>100000</v>
      </c>
      <c r="G19637" t="s">
        <v>13</v>
      </c>
      <c r="H19637" t="s">
        <v>35387</v>
      </c>
      <c r="I19637" t="s">
        <v>397</v>
      </c>
      <c r="J19637" t="s">
        <v>119</v>
      </c>
      <c r="K19637" t="s">
        <v>24</v>
      </c>
      <c r="L19637" t="s">
        <v>17</v>
      </c>
      <c r="M19637" t="s">
        <v>450</v>
      </c>
    </row>
    <row r="19638" spans="1:13" x14ac:dyDescent="0.3">
      <c r="A19638" t="s">
        <v>301</v>
      </c>
      <c r="C19638" t="s">
        <v>2269</v>
      </c>
      <c r="D19638">
        <v>35</v>
      </c>
      <c r="E19638" s="1">
        <v>5132000</v>
      </c>
      <c r="G19638" t="s">
        <v>111</v>
      </c>
      <c r="H19638" t="s">
        <v>1360</v>
      </c>
      <c r="I19638" t="s">
        <v>302</v>
      </c>
      <c r="J19638" t="s">
        <v>119</v>
      </c>
      <c r="K19638" t="s">
        <v>24</v>
      </c>
      <c r="L19638" t="s">
        <v>25</v>
      </c>
      <c r="M19638" t="s">
        <v>120</v>
      </c>
    </row>
    <row r="19639" spans="1:13" x14ac:dyDescent="0.3">
      <c r="A19639" t="s">
        <v>301</v>
      </c>
      <c r="C19639" t="s">
        <v>2269</v>
      </c>
      <c r="D19639">
        <v>17</v>
      </c>
      <c r="E19639" s="1">
        <v>926545</v>
      </c>
      <c r="G19639" t="s">
        <v>111</v>
      </c>
      <c r="H19639" t="s">
        <v>2822</v>
      </c>
      <c r="I19639" t="s">
        <v>302</v>
      </c>
      <c r="J19639" t="s">
        <v>119</v>
      </c>
      <c r="K19639" t="s">
        <v>24</v>
      </c>
      <c r="L19639" t="s">
        <v>25</v>
      </c>
      <c r="M19639" t="s">
        <v>120</v>
      </c>
    </row>
    <row r="19640" spans="1:13" x14ac:dyDescent="0.3">
      <c r="A19640" t="s">
        <v>301</v>
      </c>
      <c r="C19640" t="s">
        <v>979</v>
      </c>
      <c r="D19640">
        <v>29</v>
      </c>
      <c r="E19640" s="1">
        <v>2700000</v>
      </c>
      <c r="G19640" t="s">
        <v>111</v>
      </c>
      <c r="H19640" t="s">
        <v>1223</v>
      </c>
      <c r="I19640" t="s">
        <v>302</v>
      </c>
      <c r="J19640" t="s">
        <v>119</v>
      </c>
      <c r="K19640" t="s">
        <v>24</v>
      </c>
      <c r="L19640" t="s">
        <v>25</v>
      </c>
      <c r="M19640" t="s">
        <v>120</v>
      </c>
    </row>
    <row r="19641" spans="1:13" x14ac:dyDescent="0.3">
      <c r="A19641" t="s">
        <v>301</v>
      </c>
      <c r="C19641" t="s">
        <v>227</v>
      </c>
      <c r="D19641">
        <v>6</v>
      </c>
      <c r="E19641" s="1">
        <v>250462</v>
      </c>
      <c r="G19641" t="s">
        <v>111</v>
      </c>
      <c r="H19641" t="s">
        <v>117</v>
      </c>
      <c r="I19641" t="s">
        <v>302</v>
      </c>
      <c r="J19641" t="s">
        <v>119</v>
      </c>
      <c r="K19641" t="s">
        <v>24</v>
      </c>
      <c r="L19641" t="s">
        <v>25</v>
      </c>
      <c r="M19641" t="s">
        <v>120</v>
      </c>
    </row>
    <row r="19642" spans="1:13" x14ac:dyDescent="0.3">
      <c r="A19642" t="s">
        <v>301</v>
      </c>
      <c r="C19642" t="s">
        <v>28282</v>
      </c>
      <c r="D19642">
        <v>23</v>
      </c>
      <c r="E19642" s="1">
        <v>500470</v>
      </c>
      <c r="G19642" t="s">
        <v>111</v>
      </c>
      <c r="H19642" t="s">
        <v>28126</v>
      </c>
      <c r="I19642" t="s">
        <v>302</v>
      </c>
      <c r="J19642" t="s">
        <v>119</v>
      </c>
      <c r="K19642" t="s">
        <v>24</v>
      </c>
      <c r="L19642" t="s">
        <v>25</v>
      </c>
      <c r="M19642" t="s">
        <v>120</v>
      </c>
    </row>
    <row r="19643" spans="1:13" x14ac:dyDescent="0.3">
      <c r="A19643" t="s">
        <v>301</v>
      </c>
      <c r="C19643" t="s">
        <v>28715</v>
      </c>
      <c r="D19643">
        <v>16</v>
      </c>
      <c r="E19643" s="1">
        <v>10000</v>
      </c>
      <c r="G19643" t="s">
        <v>111</v>
      </c>
      <c r="H19643" t="s">
        <v>28631</v>
      </c>
      <c r="I19643" t="s">
        <v>302</v>
      </c>
      <c r="J19643" t="s">
        <v>119</v>
      </c>
      <c r="K19643" t="s">
        <v>24</v>
      </c>
      <c r="L19643" t="s">
        <v>25</v>
      </c>
      <c r="M19643" t="s">
        <v>120</v>
      </c>
    </row>
    <row r="19644" spans="1:13" x14ac:dyDescent="0.3">
      <c r="A19644" t="s">
        <v>301</v>
      </c>
      <c r="C19644" t="s">
        <v>27194</v>
      </c>
      <c r="D19644">
        <v>17</v>
      </c>
      <c r="E19644" s="1">
        <v>98750</v>
      </c>
      <c r="G19644" t="s">
        <v>111</v>
      </c>
      <c r="H19644" t="s">
        <v>27342</v>
      </c>
      <c r="I19644" t="s">
        <v>302</v>
      </c>
      <c r="J19644" t="s">
        <v>119</v>
      </c>
      <c r="K19644" t="s">
        <v>24</v>
      </c>
      <c r="L19644" t="s">
        <v>25</v>
      </c>
      <c r="M19644" t="s">
        <v>120</v>
      </c>
    </row>
    <row r="19645" spans="1:13" x14ac:dyDescent="0.3">
      <c r="A19645" t="s">
        <v>301</v>
      </c>
      <c r="C19645" t="s">
        <v>27194</v>
      </c>
      <c r="D19645">
        <v>14</v>
      </c>
      <c r="E19645" s="1">
        <v>125000</v>
      </c>
      <c r="G19645" t="s">
        <v>111</v>
      </c>
      <c r="H19645" t="s">
        <v>27402</v>
      </c>
      <c r="I19645" t="s">
        <v>302</v>
      </c>
      <c r="J19645" t="s">
        <v>119</v>
      </c>
      <c r="K19645" t="s">
        <v>24</v>
      </c>
      <c r="L19645" t="s">
        <v>25</v>
      </c>
      <c r="M19645" t="s">
        <v>120</v>
      </c>
    </row>
    <row r="19646" spans="1:13" x14ac:dyDescent="0.3">
      <c r="A19646" t="s">
        <v>301</v>
      </c>
      <c r="C19646" t="s">
        <v>29553</v>
      </c>
      <c r="D19646">
        <v>39</v>
      </c>
      <c r="E19646" s="1">
        <v>1968500</v>
      </c>
      <c r="G19646" t="s">
        <v>111</v>
      </c>
      <c r="H19646" t="s">
        <v>29653</v>
      </c>
      <c r="I19646" t="s">
        <v>302</v>
      </c>
      <c r="J19646" t="s">
        <v>119</v>
      </c>
      <c r="K19646" t="s">
        <v>24</v>
      </c>
      <c r="L19646" t="s">
        <v>25</v>
      </c>
      <c r="M19646" t="s">
        <v>120</v>
      </c>
    </row>
    <row r="19647" spans="1:13" x14ac:dyDescent="0.3">
      <c r="A19647" t="s">
        <v>301</v>
      </c>
      <c r="C19647" t="s">
        <v>30756</v>
      </c>
      <c r="D19647">
        <v>30</v>
      </c>
      <c r="E19647" s="1">
        <v>1000165</v>
      </c>
      <c r="G19647" t="s">
        <v>111</v>
      </c>
      <c r="H19647" t="s">
        <v>28631</v>
      </c>
      <c r="I19647" t="s">
        <v>302</v>
      </c>
      <c r="J19647" t="s">
        <v>119</v>
      </c>
      <c r="K19647" t="s">
        <v>24</v>
      </c>
      <c r="L19647" t="s">
        <v>25</v>
      </c>
      <c r="M19647" t="s">
        <v>120</v>
      </c>
    </row>
    <row r="19648" spans="1:13" x14ac:dyDescent="0.3">
      <c r="A19648" t="s">
        <v>301</v>
      </c>
      <c r="C19648" t="s">
        <v>4928</v>
      </c>
      <c r="D19648">
        <v>18</v>
      </c>
      <c r="E19648" s="1">
        <v>1225008</v>
      </c>
      <c r="G19648" t="s">
        <v>111</v>
      </c>
      <c r="H19648" t="s">
        <v>4972</v>
      </c>
      <c r="I19648" t="s">
        <v>302</v>
      </c>
      <c r="J19648" t="s">
        <v>119</v>
      </c>
      <c r="K19648" t="s">
        <v>24</v>
      </c>
      <c r="L19648" t="s">
        <v>25</v>
      </c>
      <c r="M19648" t="s">
        <v>120</v>
      </c>
    </row>
    <row r="19649" spans="1:13" x14ac:dyDescent="0.3">
      <c r="A19649" t="s">
        <v>301</v>
      </c>
      <c r="C19649" t="s">
        <v>23966</v>
      </c>
      <c r="D19649">
        <v>12</v>
      </c>
      <c r="E19649" s="1">
        <v>350000</v>
      </c>
      <c r="G19649" t="s">
        <v>111</v>
      </c>
      <c r="H19649" t="s">
        <v>24031</v>
      </c>
      <c r="I19649" t="s">
        <v>302</v>
      </c>
      <c r="J19649" t="s">
        <v>119</v>
      </c>
      <c r="K19649" t="s">
        <v>24</v>
      </c>
      <c r="L19649" t="s">
        <v>25</v>
      </c>
      <c r="M19649" t="s">
        <v>120</v>
      </c>
    </row>
    <row r="19650" spans="1:13" x14ac:dyDescent="0.3">
      <c r="A19650" t="s">
        <v>301</v>
      </c>
      <c r="C19650" t="s">
        <v>15737</v>
      </c>
      <c r="D19650">
        <v>12</v>
      </c>
      <c r="E19650" s="1">
        <v>600000</v>
      </c>
      <c r="G19650" t="s">
        <v>111</v>
      </c>
      <c r="H19650" t="s">
        <v>16210</v>
      </c>
      <c r="I19650" t="s">
        <v>302</v>
      </c>
      <c r="J19650" t="s">
        <v>119</v>
      </c>
      <c r="K19650" t="s">
        <v>24</v>
      </c>
      <c r="L19650" t="s">
        <v>25</v>
      </c>
      <c r="M19650" t="s">
        <v>120</v>
      </c>
    </row>
    <row r="19651" spans="1:13" x14ac:dyDescent="0.3">
      <c r="A19651" t="s">
        <v>301</v>
      </c>
      <c r="C19651" t="s">
        <v>16466</v>
      </c>
      <c r="D19651">
        <v>22</v>
      </c>
      <c r="E19651" s="1">
        <v>1342000</v>
      </c>
      <c r="G19651" t="s">
        <v>111</v>
      </c>
      <c r="H19651" t="s">
        <v>16583</v>
      </c>
      <c r="I19651" t="s">
        <v>302</v>
      </c>
      <c r="J19651" t="s">
        <v>119</v>
      </c>
      <c r="K19651" t="s">
        <v>24</v>
      </c>
      <c r="L19651" t="s">
        <v>25</v>
      </c>
      <c r="M19651" t="s">
        <v>120</v>
      </c>
    </row>
    <row r="19652" spans="1:13" x14ac:dyDescent="0.3">
      <c r="A19652" t="s">
        <v>301</v>
      </c>
      <c r="C19652" t="s">
        <v>12803</v>
      </c>
      <c r="D19652">
        <v>17</v>
      </c>
      <c r="E19652" s="1">
        <v>400011</v>
      </c>
      <c r="G19652" t="s">
        <v>111</v>
      </c>
      <c r="H19652" t="s">
        <v>11570</v>
      </c>
      <c r="I19652" t="s">
        <v>302</v>
      </c>
      <c r="J19652" t="s">
        <v>119</v>
      </c>
      <c r="K19652" t="s">
        <v>24</v>
      </c>
      <c r="L19652" t="s">
        <v>25</v>
      </c>
      <c r="M19652" t="s">
        <v>120</v>
      </c>
    </row>
    <row r="19653" spans="1:13" x14ac:dyDescent="0.3">
      <c r="A19653" t="s">
        <v>12833</v>
      </c>
      <c r="C19653" t="s">
        <v>12803</v>
      </c>
      <c r="D19653">
        <v>32</v>
      </c>
      <c r="E19653" s="1">
        <v>251600</v>
      </c>
      <c r="G19653" t="s">
        <v>48</v>
      </c>
      <c r="H19653" t="s">
        <v>12834</v>
      </c>
      <c r="I19653" t="s">
        <v>2580</v>
      </c>
      <c r="K19653" t="s">
        <v>429</v>
      </c>
      <c r="L19653" t="s">
        <v>38</v>
      </c>
      <c r="M19653" t="s">
        <v>354</v>
      </c>
    </row>
    <row r="19654" spans="1:13" x14ac:dyDescent="0.3">
      <c r="A19654" t="s">
        <v>15373</v>
      </c>
      <c r="C19654" t="s">
        <v>15182</v>
      </c>
      <c r="D19654">
        <v>5</v>
      </c>
      <c r="E19654" s="1">
        <v>15763</v>
      </c>
      <c r="G19654" t="s">
        <v>34</v>
      </c>
      <c r="H19654" t="s">
        <v>6143</v>
      </c>
      <c r="I19654" t="s">
        <v>15374</v>
      </c>
      <c r="J19654" t="s">
        <v>119</v>
      </c>
      <c r="K19654" t="s">
        <v>24</v>
      </c>
      <c r="L19654" t="s">
        <v>25</v>
      </c>
      <c r="M19654" t="s">
        <v>6146</v>
      </c>
    </row>
    <row r="19655" spans="1:13" x14ac:dyDescent="0.3">
      <c r="A19655" t="s">
        <v>18583</v>
      </c>
      <c r="C19655" t="s">
        <v>18470</v>
      </c>
      <c r="D19655">
        <v>2</v>
      </c>
      <c r="E19655" s="1">
        <v>16885</v>
      </c>
      <c r="G19655" t="s">
        <v>34</v>
      </c>
      <c r="H19655" t="s">
        <v>6143</v>
      </c>
      <c r="I19655" t="s">
        <v>18584</v>
      </c>
      <c r="J19655" t="s">
        <v>372</v>
      </c>
      <c r="K19655" t="s">
        <v>24</v>
      </c>
      <c r="L19655" t="s">
        <v>25</v>
      </c>
      <c r="M19655" t="s">
        <v>6146</v>
      </c>
    </row>
    <row r="19656" spans="1:13" x14ac:dyDescent="0.3">
      <c r="A19656" t="s">
        <v>26277</v>
      </c>
      <c r="C19656" t="s">
        <v>26519</v>
      </c>
      <c r="D19656">
        <v>5</v>
      </c>
      <c r="E19656" s="1">
        <v>7590</v>
      </c>
      <c r="G19656" t="s">
        <v>34</v>
      </c>
      <c r="H19656" t="s">
        <v>6143</v>
      </c>
      <c r="I19656" t="s">
        <v>18584</v>
      </c>
      <c r="J19656" t="s">
        <v>2347</v>
      </c>
      <c r="K19656" t="s">
        <v>24</v>
      </c>
      <c r="L19656" t="s">
        <v>25</v>
      </c>
      <c r="M19656" t="s">
        <v>6146</v>
      </c>
    </row>
    <row r="19657" spans="1:13" x14ac:dyDescent="0.3">
      <c r="A19657" t="s">
        <v>26277</v>
      </c>
      <c r="C19657" t="s">
        <v>25932</v>
      </c>
      <c r="D19657">
        <v>2</v>
      </c>
      <c r="E19657" s="1">
        <v>7728</v>
      </c>
      <c r="G19657" t="s">
        <v>34</v>
      </c>
      <c r="H19657" t="s">
        <v>6143</v>
      </c>
      <c r="I19657" t="s">
        <v>18584</v>
      </c>
      <c r="J19657" t="s">
        <v>700</v>
      </c>
      <c r="K19657" t="s">
        <v>24</v>
      </c>
      <c r="L19657" t="s">
        <v>25</v>
      </c>
      <c r="M19657" t="s">
        <v>6146</v>
      </c>
    </row>
    <row r="19658" spans="1:13" x14ac:dyDescent="0.3">
      <c r="A19658" t="s">
        <v>31912</v>
      </c>
      <c r="C19658" t="s">
        <v>31866</v>
      </c>
      <c r="D19658">
        <v>4</v>
      </c>
      <c r="E19658" s="1">
        <v>2500</v>
      </c>
      <c r="G19658" t="s">
        <v>34</v>
      </c>
      <c r="H19658" t="s">
        <v>6143</v>
      </c>
      <c r="I19658" t="s">
        <v>15240</v>
      </c>
      <c r="J19658" t="s">
        <v>732</v>
      </c>
      <c r="K19658" t="s">
        <v>24</v>
      </c>
      <c r="L19658" t="s">
        <v>25</v>
      </c>
      <c r="M19658" t="s">
        <v>6146</v>
      </c>
    </row>
    <row r="19659" spans="1:13" x14ac:dyDescent="0.3">
      <c r="A19659" t="s">
        <v>13438</v>
      </c>
      <c r="C19659" t="s">
        <v>12994</v>
      </c>
      <c r="D19659">
        <v>4</v>
      </c>
      <c r="E19659" s="1">
        <v>4509</v>
      </c>
      <c r="G19659" t="s">
        <v>34</v>
      </c>
      <c r="H19659" t="s">
        <v>6143</v>
      </c>
      <c r="I19659" t="s">
        <v>13439</v>
      </c>
      <c r="J19659" t="s">
        <v>9844</v>
      </c>
      <c r="K19659" t="s">
        <v>24</v>
      </c>
      <c r="L19659" t="s">
        <v>25</v>
      </c>
      <c r="M19659" t="s">
        <v>6146</v>
      </c>
    </row>
    <row r="19660" spans="1:13" x14ac:dyDescent="0.3">
      <c r="A19660" t="s">
        <v>18850</v>
      </c>
      <c r="C19660" t="s">
        <v>18470</v>
      </c>
      <c r="D19660">
        <v>4</v>
      </c>
      <c r="E19660" s="1">
        <v>9652</v>
      </c>
      <c r="G19660" t="s">
        <v>34</v>
      </c>
      <c r="H19660" t="s">
        <v>6143</v>
      </c>
      <c r="I19660" t="s">
        <v>13934</v>
      </c>
      <c r="J19660" t="s">
        <v>3203</v>
      </c>
      <c r="K19660" t="s">
        <v>24</v>
      </c>
      <c r="L19660" t="s">
        <v>25</v>
      </c>
      <c r="M19660" t="s">
        <v>6146</v>
      </c>
    </row>
    <row r="19661" spans="1:13" x14ac:dyDescent="0.3">
      <c r="A19661" t="s">
        <v>20867</v>
      </c>
      <c r="C19661" t="s">
        <v>20542</v>
      </c>
      <c r="D19661">
        <v>3</v>
      </c>
      <c r="E19661" s="1">
        <v>5064</v>
      </c>
      <c r="G19661" t="s">
        <v>34</v>
      </c>
      <c r="H19661" t="s">
        <v>6143</v>
      </c>
      <c r="I19661" t="s">
        <v>20868</v>
      </c>
      <c r="J19661" t="s">
        <v>627</v>
      </c>
      <c r="K19661" t="s">
        <v>24</v>
      </c>
      <c r="L19661" t="s">
        <v>25</v>
      </c>
      <c r="M19661" t="s">
        <v>6146</v>
      </c>
    </row>
    <row r="19662" spans="1:13" x14ac:dyDescent="0.3">
      <c r="A19662" t="s">
        <v>29672</v>
      </c>
      <c r="C19662" t="s">
        <v>29553</v>
      </c>
      <c r="D19662">
        <v>15</v>
      </c>
      <c r="E19662" s="1">
        <v>257237</v>
      </c>
      <c r="G19662" t="s">
        <v>34</v>
      </c>
      <c r="H19662" t="s">
        <v>29673</v>
      </c>
      <c r="I19662" t="s">
        <v>49</v>
      </c>
      <c r="J19662" t="s">
        <v>50</v>
      </c>
      <c r="K19662" t="s">
        <v>51</v>
      </c>
      <c r="L19662" t="s">
        <v>44</v>
      </c>
      <c r="M19662" t="s">
        <v>39</v>
      </c>
    </row>
    <row r="19663" spans="1:13" x14ac:dyDescent="0.3">
      <c r="A19663" t="s">
        <v>34823</v>
      </c>
      <c r="C19663" t="s">
        <v>34736</v>
      </c>
      <c r="D19663">
        <v>44</v>
      </c>
      <c r="E19663" s="1">
        <v>4399707</v>
      </c>
      <c r="G19663" t="s">
        <v>69</v>
      </c>
      <c r="H19663" t="s">
        <v>34824</v>
      </c>
      <c r="I19663" t="s">
        <v>359</v>
      </c>
      <c r="K19663" t="s">
        <v>189</v>
      </c>
      <c r="L19663" t="s">
        <v>17</v>
      </c>
      <c r="M19663" t="s">
        <v>39</v>
      </c>
    </row>
    <row r="19664" spans="1:13" x14ac:dyDescent="0.3">
      <c r="A19664" t="s">
        <v>324</v>
      </c>
      <c r="C19664" t="s">
        <v>227</v>
      </c>
      <c r="D19664">
        <v>4</v>
      </c>
      <c r="E19664" s="1">
        <v>100000</v>
      </c>
      <c r="G19664" t="s">
        <v>111</v>
      </c>
      <c r="H19664" t="s">
        <v>158</v>
      </c>
      <c r="I19664" t="s">
        <v>325</v>
      </c>
      <c r="J19664" t="s">
        <v>119</v>
      </c>
      <c r="K19664" t="s">
        <v>24</v>
      </c>
      <c r="L19664" t="s">
        <v>25</v>
      </c>
      <c r="M19664" t="s">
        <v>120</v>
      </c>
    </row>
    <row r="19665" spans="1:13" x14ac:dyDescent="0.3">
      <c r="A19665" t="s">
        <v>4356</v>
      </c>
      <c r="C19665" t="s">
        <v>27152</v>
      </c>
      <c r="D19665">
        <v>18</v>
      </c>
      <c r="E19665" s="1">
        <v>586543</v>
      </c>
      <c r="G19665" t="s">
        <v>69</v>
      </c>
      <c r="H19665" t="s">
        <v>27151</v>
      </c>
      <c r="I19665" t="s">
        <v>22</v>
      </c>
      <c r="J19665" t="s">
        <v>23</v>
      </c>
      <c r="K19665" t="s">
        <v>24</v>
      </c>
      <c r="L19665" t="s">
        <v>17</v>
      </c>
      <c r="M19665" t="s">
        <v>221</v>
      </c>
    </row>
    <row r="19666" spans="1:13" x14ac:dyDescent="0.3">
      <c r="A19666" t="s">
        <v>4356</v>
      </c>
      <c r="C19666" t="s">
        <v>4328</v>
      </c>
      <c r="D19666">
        <v>41</v>
      </c>
      <c r="E19666" s="1">
        <v>4999792</v>
      </c>
      <c r="G19666" t="s">
        <v>168</v>
      </c>
      <c r="H19666" t="s">
        <v>4357</v>
      </c>
      <c r="I19666" t="s">
        <v>22</v>
      </c>
      <c r="J19666" t="s">
        <v>23</v>
      </c>
      <c r="K19666" t="s">
        <v>24</v>
      </c>
      <c r="L19666" t="s">
        <v>2708</v>
      </c>
      <c r="M19666" t="s">
        <v>171</v>
      </c>
    </row>
    <row r="19667" spans="1:13" x14ac:dyDescent="0.3">
      <c r="A19667" t="s">
        <v>4356</v>
      </c>
      <c r="C19667" t="s">
        <v>21714</v>
      </c>
      <c r="D19667">
        <v>39</v>
      </c>
      <c r="E19667" s="1">
        <v>2773608</v>
      </c>
      <c r="G19667" t="s">
        <v>168</v>
      </c>
      <c r="H19667" t="s">
        <v>21772</v>
      </c>
      <c r="I19667" t="s">
        <v>22</v>
      </c>
      <c r="J19667" t="s">
        <v>23</v>
      </c>
      <c r="K19667" t="s">
        <v>24</v>
      </c>
      <c r="L19667" t="s">
        <v>38</v>
      </c>
      <c r="M19667" t="s">
        <v>171</v>
      </c>
    </row>
    <row r="19668" spans="1:13" x14ac:dyDescent="0.3">
      <c r="A19668" t="s">
        <v>4356</v>
      </c>
      <c r="C19668" t="s">
        <v>10083</v>
      </c>
      <c r="D19668">
        <v>25</v>
      </c>
      <c r="E19668" s="1">
        <v>100000</v>
      </c>
      <c r="G19668" t="s">
        <v>69</v>
      </c>
      <c r="H19668" t="s">
        <v>10115</v>
      </c>
      <c r="I19668" t="s">
        <v>22</v>
      </c>
      <c r="J19668" t="s">
        <v>23</v>
      </c>
      <c r="K19668" t="s">
        <v>24</v>
      </c>
      <c r="L19668" t="s">
        <v>17</v>
      </c>
      <c r="M19668" t="s">
        <v>39</v>
      </c>
    </row>
    <row r="19669" spans="1:13" x14ac:dyDescent="0.3">
      <c r="A19669" t="s">
        <v>4356</v>
      </c>
      <c r="C19669" t="s">
        <v>34627</v>
      </c>
      <c r="D19669">
        <v>75</v>
      </c>
      <c r="E19669" s="1">
        <v>7380753</v>
      </c>
      <c r="G19669" t="s">
        <v>48</v>
      </c>
      <c r="H19669" t="s">
        <v>34637</v>
      </c>
      <c r="I19669" t="s">
        <v>22</v>
      </c>
      <c r="J19669" t="s">
        <v>23</v>
      </c>
      <c r="K19669" t="s">
        <v>24</v>
      </c>
      <c r="L19669" t="s">
        <v>38</v>
      </c>
      <c r="M19669" t="s">
        <v>354</v>
      </c>
    </row>
    <row r="19670" spans="1:13" x14ac:dyDescent="0.3">
      <c r="A19670" t="s">
        <v>4356</v>
      </c>
      <c r="C19670" t="s">
        <v>31493</v>
      </c>
      <c r="D19670">
        <v>47</v>
      </c>
      <c r="E19670" s="1">
        <v>10000000</v>
      </c>
      <c r="G19670" t="s">
        <v>13</v>
      </c>
      <c r="H19670" t="s">
        <v>31558</v>
      </c>
      <c r="I19670" t="s">
        <v>22</v>
      </c>
      <c r="J19670" t="s">
        <v>23</v>
      </c>
      <c r="K19670" t="s">
        <v>24</v>
      </c>
      <c r="L19670" t="s">
        <v>38</v>
      </c>
      <c r="M19670" t="s">
        <v>345</v>
      </c>
    </row>
    <row r="19671" spans="1:13" x14ac:dyDescent="0.3">
      <c r="A19671" t="s">
        <v>4356</v>
      </c>
      <c r="C19671" t="s">
        <v>12994</v>
      </c>
      <c r="D19671">
        <v>12</v>
      </c>
      <c r="E19671" s="1">
        <v>1000000</v>
      </c>
      <c r="G19671" t="s">
        <v>13</v>
      </c>
      <c r="H19671" t="s">
        <v>13028</v>
      </c>
      <c r="I19671" t="s">
        <v>22</v>
      </c>
      <c r="J19671" t="s">
        <v>23</v>
      </c>
      <c r="K19671" t="s">
        <v>24</v>
      </c>
      <c r="L19671" t="s">
        <v>38</v>
      </c>
      <c r="M19671" t="s">
        <v>345</v>
      </c>
    </row>
    <row r="19672" spans="1:13" x14ac:dyDescent="0.3">
      <c r="A19672" t="s">
        <v>21268</v>
      </c>
      <c r="C19672" t="s">
        <v>21173</v>
      </c>
      <c r="D19672">
        <v>10</v>
      </c>
      <c r="E19672" s="1">
        <v>150000</v>
      </c>
      <c r="G19672" t="s">
        <v>34</v>
      </c>
      <c r="H19672" t="s">
        <v>21269</v>
      </c>
      <c r="I19672" t="s">
        <v>2467</v>
      </c>
      <c r="J19672" t="s">
        <v>21270</v>
      </c>
      <c r="K19672" t="s">
        <v>2468</v>
      </c>
      <c r="L19672" t="s">
        <v>17</v>
      </c>
      <c r="M19672" t="s">
        <v>39</v>
      </c>
    </row>
    <row r="19673" spans="1:13" x14ac:dyDescent="0.3">
      <c r="A19673" t="s">
        <v>36017</v>
      </c>
      <c r="C19673" t="s">
        <v>35954</v>
      </c>
      <c r="D19673">
        <v>47</v>
      </c>
      <c r="E19673" s="1">
        <v>1757001</v>
      </c>
      <c r="G19673" t="s">
        <v>48</v>
      </c>
      <c r="H19673" t="s">
        <v>36018</v>
      </c>
      <c r="I19673" t="s">
        <v>36019</v>
      </c>
      <c r="K19673" t="s">
        <v>953</v>
      </c>
      <c r="L19673" t="s">
        <v>170</v>
      </c>
      <c r="M19673" t="s">
        <v>331</v>
      </c>
    </row>
    <row r="19674" spans="1:13" x14ac:dyDescent="0.3">
      <c r="A19674" t="s">
        <v>19399</v>
      </c>
      <c r="C19674" t="s">
        <v>19247</v>
      </c>
      <c r="D19674">
        <v>4</v>
      </c>
      <c r="E19674" s="1">
        <v>4454</v>
      </c>
      <c r="G19674" t="s">
        <v>34</v>
      </c>
      <c r="H19674" t="s">
        <v>6143</v>
      </c>
      <c r="I19674" t="s">
        <v>19400</v>
      </c>
      <c r="J19674" t="s">
        <v>10460</v>
      </c>
      <c r="K19674" t="s">
        <v>24</v>
      </c>
      <c r="L19674" t="s">
        <v>25</v>
      </c>
      <c r="M19674" t="s">
        <v>6146</v>
      </c>
    </row>
    <row r="19675" spans="1:13" x14ac:dyDescent="0.3">
      <c r="A19675" t="s">
        <v>6266</v>
      </c>
      <c r="C19675" t="s">
        <v>25932</v>
      </c>
      <c r="D19675">
        <v>24</v>
      </c>
      <c r="E19675" s="1">
        <v>1700000</v>
      </c>
      <c r="G19675" t="s">
        <v>34</v>
      </c>
      <c r="H19675" t="s">
        <v>6267</v>
      </c>
      <c r="I19675" t="s">
        <v>70</v>
      </c>
      <c r="J19675" t="s">
        <v>70</v>
      </c>
      <c r="K19675" t="s">
        <v>24</v>
      </c>
      <c r="L19675" t="s">
        <v>17</v>
      </c>
      <c r="M19675" t="s">
        <v>202</v>
      </c>
    </row>
    <row r="19676" spans="1:13" x14ac:dyDescent="0.3">
      <c r="A19676" t="s">
        <v>6266</v>
      </c>
      <c r="C19676" t="s">
        <v>13456</v>
      </c>
      <c r="D19676">
        <v>41</v>
      </c>
      <c r="E19676" s="1">
        <v>3000000</v>
      </c>
      <c r="G19676" t="s">
        <v>21</v>
      </c>
      <c r="H19676" t="s">
        <v>13476</v>
      </c>
      <c r="I19676" t="s">
        <v>70</v>
      </c>
      <c r="J19676" t="s">
        <v>70</v>
      </c>
      <c r="K19676" t="s">
        <v>24</v>
      </c>
      <c r="L19676" t="s">
        <v>17</v>
      </c>
      <c r="M19676" t="s">
        <v>26</v>
      </c>
    </row>
    <row r="19677" spans="1:13" x14ac:dyDescent="0.3">
      <c r="A19677" t="s">
        <v>6266</v>
      </c>
      <c r="C19677" t="s">
        <v>6249</v>
      </c>
      <c r="D19677">
        <v>36</v>
      </c>
      <c r="E19677" s="1">
        <v>5000000</v>
      </c>
      <c r="G19677" t="s">
        <v>34</v>
      </c>
      <c r="H19677" t="s">
        <v>6267</v>
      </c>
      <c r="I19677" t="s">
        <v>70</v>
      </c>
      <c r="J19677" t="s">
        <v>70</v>
      </c>
      <c r="K19677" t="s">
        <v>24</v>
      </c>
      <c r="L19677" t="s">
        <v>17</v>
      </c>
      <c r="M19677" t="s">
        <v>202</v>
      </c>
    </row>
    <row r="19678" spans="1:13" x14ac:dyDescent="0.3">
      <c r="A19678" t="s">
        <v>6266</v>
      </c>
      <c r="C19678" t="s">
        <v>36619</v>
      </c>
      <c r="D19678">
        <v>36</v>
      </c>
      <c r="E19678" s="1">
        <v>2600000</v>
      </c>
      <c r="G19678" t="s">
        <v>34</v>
      </c>
      <c r="H19678" t="s">
        <v>36647</v>
      </c>
      <c r="I19678" t="s">
        <v>70</v>
      </c>
      <c r="J19678" t="s">
        <v>70</v>
      </c>
      <c r="K19678" t="s">
        <v>24</v>
      </c>
      <c r="L19678" t="s">
        <v>25</v>
      </c>
      <c r="M19678" t="s">
        <v>202</v>
      </c>
    </row>
    <row r="19679" spans="1:13" x14ac:dyDescent="0.3">
      <c r="A19679" t="s">
        <v>6266</v>
      </c>
      <c r="C19679" t="s">
        <v>36463</v>
      </c>
      <c r="D19679">
        <v>12</v>
      </c>
      <c r="E19679" s="1">
        <v>115000</v>
      </c>
      <c r="G19679" t="s">
        <v>34</v>
      </c>
      <c r="H19679" t="s">
        <v>36464</v>
      </c>
      <c r="I19679" t="s">
        <v>70</v>
      </c>
      <c r="J19679" t="s">
        <v>70</v>
      </c>
      <c r="K19679" t="s">
        <v>24</v>
      </c>
      <c r="L19679" t="s">
        <v>25</v>
      </c>
      <c r="M19679" t="s">
        <v>202</v>
      </c>
    </row>
    <row r="19680" spans="1:13" x14ac:dyDescent="0.3">
      <c r="A19680" t="s">
        <v>6112</v>
      </c>
      <c r="C19680" t="s">
        <v>6098</v>
      </c>
      <c r="D19680">
        <v>36</v>
      </c>
      <c r="E19680" s="1">
        <v>569000</v>
      </c>
      <c r="G19680" t="s">
        <v>34</v>
      </c>
      <c r="H19680" t="s">
        <v>6113</v>
      </c>
      <c r="I19680" t="s">
        <v>607</v>
      </c>
      <c r="J19680" t="s">
        <v>608</v>
      </c>
      <c r="K19680" t="s">
        <v>609</v>
      </c>
      <c r="L19680" t="s">
        <v>6114</v>
      </c>
      <c r="M19680" t="s">
        <v>202</v>
      </c>
    </row>
    <row r="19681" spans="1:13" x14ac:dyDescent="0.3">
      <c r="A19681" t="s">
        <v>13026</v>
      </c>
      <c r="C19681" t="s">
        <v>12994</v>
      </c>
      <c r="D19681">
        <v>12</v>
      </c>
      <c r="E19681" s="1">
        <v>75000</v>
      </c>
      <c r="G19681" t="s">
        <v>111</v>
      </c>
      <c r="H19681" t="s">
        <v>13027</v>
      </c>
      <c r="I19681" t="s">
        <v>144</v>
      </c>
      <c r="J19681" t="s">
        <v>22</v>
      </c>
      <c r="K19681" t="s">
        <v>24</v>
      </c>
      <c r="L19681" t="s">
        <v>25</v>
      </c>
      <c r="M19681" t="s">
        <v>6109</v>
      </c>
    </row>
    <row r="19682" spans="1:13" x14ac:dyDescent="0.3">
      <c r="A19682" t="s">
        <v>24847</v>
      </c>
      <c r="C19682" t="s">
        <v>37835</v>
      </c>
      <c r="D19682">
        <v>36</v>
      </c>
      <c r="E19682" s="1">
        <v>200000</v>
      </c>
      <c r="G19682" t="s">
        <v>111</v>
      </c>
      <c r="H19682" t="s">
        <v>37838</v>
      </c>
      <c r="I19682" t="s">
        <v>156</v>
      </c>
      <c r="J19682" t="s">
        <v>22</v>
      </c>
      <c r="K19682" t="s">
        <v>24</v>
      </c>
      <c r="L19682" t="s">
        <v>25</v>
      </c>
      <c r="M19682" t="s">
        <v>6109</v>
      </c>
    </row>
    <row r="19683" spans="1:13" x14ac:dyDescent="0.3">
      <c r="A19683" t="s">
        <v>24847</v>
      </c>
      <c r="C19683" t="s">
        <v>24785</v>
      </c>
      <c r="D19683">
        <v>61</v>
      </c>
      <c r="E19683" s="1">
        <v>1000000</v>
      </c>
      <c r="G19683" t="s">
        <v>21</v>
      </c>
      <c r="H19683" t="s">
        <v>24848</v>
      </c>
      <c r="I19683" t="s">
        <v>156</v>
      </c>
      <c r="J19683" t="s">
        <v>22</v>
      </c>
      <c r="K19683" t="s">
        <v>24</v>
      </c>
      <c r="L19683" t="s">
        <v>17</v>
      </c>
      <c r="M19683" t="s">
        <v>26</v>
      </c>
    </row>
    <row r="19684" spans="1:13" x14ac:dyDescent="0.3">
      <c r="A19684" t="s">
        <v>24847</v>
      </c>
      <c r="C19684" t="s">
        <v>36463</v>
      </c>
      <c r="D19684">
        <v>12</v>
      </c>
      <c r="E19684" s="1">
        <v>500000</v>
      </c>
      <c r="G19684" t="s">
        <v>111</v>
      </c>
      <c r="H19684" t="s">
        <v>5210</v>
      </c>
      <c r="I19684" t="s">
        <v>156</v>
      </c>
      <c r="J19684" t="s">
        <v>22</v>
      </c>
      <c r="K19684" t="s">
        <v>24</v>
      </c>
      <c r="L19684" t="s">
        <v>25</v>
      </c>
      <c r="M19684" t="s">
        <v>6109</v>
      </c>
    </row>
    <row r="19685" spans="1:13" x14ac:dyDescent="0.3">
      <c r="A19685" t="s">
        <v>13538</v>
      </c>
      <c r="C19685" t="s">
        <v>13456</v>
      </c>
      <c r="D19685">
        <v>7</v>
      </c>
      <c r="E19685" s="1">
        <v>53645</v>
      </c>
      <c r="G19685" t="s">
        <v>34</v>
      </c>
      <c r="H19685" t="s">
        <v>6143</v>
      </c>
      <c r="I19685" t="s">
        <v>13539</v>
      </c>
      <c r="J19685" t="s">
        <v>30</v>
      </c>
      <c r="K19685" t="s">
        <v>24</v>
      </c>
      <c r="L19685" t="s">
        <v>25</v>
      </c>
      <c r="M19685" t="s">
        <v>6146</v>
      </c>
    </row>
    <row r="19686" spans="1:13" x14ac:dyDescent="0.3">
      <c r="A19686" t="s">
        <v>37628</v>
      </c>
      <c r="C19686" t="s">
        <v>37626</v>
      </c>
      <c r="D19686">
        <v>23</v>
      </c>
      <c r="E19686" s="1">
        <v>2923773</v>
      </c>
      <c r="G19686" t="s">
        <v>48</v>
      </c>
      <c r="H19686" t="s">
        <v>37629</v>
      </c>
      <c r="I19686" t="s">
        <v>4464</v>
      </c>
      <c r="K19686" t="s">
        <v>96</v>
      </c>
      <c r="L19686" t="s">
        <v>38</v>
      </c>
      <c r="M19686" t="s">
        <v>190</v>
      </c>
    </row>
    <row r="19687" spans="1:13" x14ac:dyDescent="0.3">
      <c r="A19687" t="s">
        <v>36518</v>
      </c>
      <c r="C19687" t="s">
        <v>36503</v>
      </c>
      <c r="D19687">
        <v>3</v>
      </c>
      <c r="E19687" s="1">
        <v>43764</v>
      </c>
      <c r="G19687" t="s">
        <v>34</v>
      </c>
      <c r="H19687" t="s">
        <v>6143</v>
      </c>
      <c r="I19687" t="s">
        <v>36519</v>
      </c>
      <c r="J19687" t="s">
        <v>124</v>
      </c>
      <c r="K19687" t="s">
        <v>24</v>
      </c>
      <c r="L19687" t="s">
        <v>25</v>
      </c>
      <c r="M19687" t="s">
        <v>6146</v>
      </c>
    </row>
    <row r="19688" spans="1:13" x14ac:dyDescent="0.3">
      <c r="A19688" t="s">
        <v>20999</v>
      </c>
      <c r="C19688" t="s">
        <v>20950</v>
      </c>
      <c r="D19688">
        <v>2</v>
      </c>
      <c r="E19688" s="1">
        <v>21085</v>
      </c>
      <c r="G19688" t="s">
        <v>34</v>
      </c>
      <c r="H19688" t="s">
        <v>6143</v>
      </c>
      <c r="I19688" t="s">
        <v>21000</v>
      </c>
      <c r="J19688" t="s">
        <v>17995</v>
      </c>
      <c r="K19688" t="s">
        <v>24</v>
      </c>
      <c r="L19688" t="s">
        <v>25</v>
      </c>
      <c r="M19688" t="s">
        <v>6146</v>
      </c>
    </row>
    <row r="19689" spans="1:13" x14ac:dyDescent="0.3">
      <c r="A19689" t="s">
        <v>19324</v>
      </c>
      <c r="C19689" t="s">
        <v>19247</v>
      </c>
      <c r="D19689">
        <v>3</v>
      </c>
      <c r="E19689" s="1">
        <v>4955</v>
      </c>
      <c r="G19689" t="s">
        <v>34</v>
      </c>
      <c r="H19689" t="s">
        <v>6143</v>
      </c>
      <c r="I19689" t="s">
        <v>19325</v>
      </c>
      <c r="J19689" t="s">
        <v>10460</v>
      </c>
      <c r="K19689" t="s">
        <v>24</v>
      </c>
      <c r="L19689" t="s">
        <v>25</v>
      </c>
      <c r="M19689" t="s">
        <v>6146</v>
      </c>
    </row>
    <row r="19690" spans="1:13" x14ac:dyDescent="0.3">
      <c r="A19690" t="s">
        <v>32698</v>
      </c>
      <c r="C19690" t="s">
        <v>32581</v>
      </c>
      <c r="D19690">
        <v>7</v>
      </c>
      <c r="E19690" s="1">
        <v>19208</v>
      </c>
      <c r="G19690" t="s">
        <v>34</v>
      </c>
      <c r="H19690" t="s">
        <v>6143</v>
      </c>
      <c r="I19690" t="s">
        <v>32699</v>
      </c>
      <c r="J19690" t="s">
        <v>70</v>
      </c>
      <c r="K19690" t="s">
        <v>24</v>
      </c>
      <c r="L19690" t="s">
        <v>25</v>
      </c>
      <c r="M19690" t="s">
        <v>6146</v>
      </c>
    </row>
    <row r="19691" spans="1:13" x14ac:dyDescent="0.3">
      <c r="A19691" t="s">
        <v>26278</v>
      </c>
      <c r="C19691" t="s">
        <v>25932</v>
      </c>
      <c r="D19691">
        <v>2</v>
      </c>
      <c r="E19691" s="1">
        <v>12975</v>
      </c>
      <c r="G19691" t="s">
        <v>34</v>
      </c>
      <c r="H19691" t="s">
        <v>6143</v>
      </c>
      <c r="I19691" t="s">
        <v>26279</v>
      </c>
      <c r="J19691" t="s">
        <v>700</v>
      </c>
      <c r="K19691" t="s">
        <v>24</v>
      </c>
      <c r="L19691" t="s">
        <v>25</v>
      </c>
      <c r="M19691" t="s">
        <v>6146</v>
      </c>
    </row>
    <row r="19692" spans="1:13" x14ac:dyDescent="0.3">
      <c r="A19692" t="s">
        <v>32742</v>
      </c>
      <c r="C19692" t="s">
        <v>32581</v>
      </c>
      <c r="D19692">
        <v>7</v>
      </c>
      <c r="E19692" s="1">
        <v>19298</v>
      </c>
      <c r="G19692" t="s">
        <v>34</v>
      </c>
      <c r="H19692" t="s">
        <v>6143</v>
      </c>
      <c r="I19692" t="s">
        <v>32743</v>
      </c>
      <c r="J19692" t="s">
        <v>70</v>
      </c>
      <c r="K19692" t="s">
        <v>24</v>
      </c>
      <c r="L19692" t="s">
        <v>25</v>
      </c>
      <c r="M19692" t="s">
        <v>6146</v>
      </c>
    </row>
    <row r="19693" spans="1:13" x14ac:dyDescent="0.3">
      <c r="A19693" t="s">
        <v>2080</v>
      </c>
      <c r="C19693" t="s">
        <v>1852</v>
      </c>
      <c r="D19693">
        <v>2</v>
      </c>
      <c r="E19693" s="1">
        <v>900000</v>
      </c>
      <c r="G19693" t="s">
        <v>69</v>
      </c>
      <c r="H19693" t="s">
        <v>68</v>
      </c>
      <c r="I19693" t="s">
        <v>889</v>
      </c>
      <c r="J19693" t="s">
        <v>119</v>
      </c>
      <c r="K19693" t="s">
        <v>24</v>
      </c>
      <c r="L19693" t="s">
        <v>38</v>
      </c>
      <c r="M19693" t="s">
        <v>221</v>
      </c>
    </row>
    <row r="19694" spans="1:13" x14ac:dyDescent="0.3">
      <c r="A19694" t="s">
        <v>2080</v>
      </c>
      <c r="C19694" t="s">
        <v>28282</v>
      </c>
      <c r="D19694">
        <v>6</v>
      </c>
      <c r="E19694" s="1">
        <v>1000000</v>
      </c>
      <c r="G19694" t="s">
        <v>69</v>
      </c>
      <c r="H19694" t="s">
        <v>68</v>
      </c>
      <c r="I19694" t="s">
        <v>889</v>
      </c>
      <c r="J19694" t="s">
        <v>119</v>
      </c>
      <c r="K19694" t="s">
        <v>24</v>
      </c>
      <c r="L19694" t="s">
        <v>17</v>
      </c>
      <c r="M19694" t="s">
        <v>221</v>
      </c>
    </row>
    <row r="19695" spans="1:13" x14ac:dyDescent="0.3">
      <c r="A19695" t="s">
        <v>20480</v>
      </c>
      <c r="C19695" t="s">
        <v>20401</v>
      </c>
      <c r="D19695">
        <v>3</v>
      </c>
      <c r="E19695" s="1">
        <v>12175</v>
      </c>
      <c r="G19695" t="s">
        <v>34</v>
      </c>
      <c r="H19695" t="s">
        <v>6143</v>
      </c>
      <c r="I19695" t="s">
        <v>20481</v>
      </c>
      <c r="J19695" t="s">
        <v>1169</v>
      </c>
      <c r="K19695" t="s">
        <v>24</v>
      </c>
      <c r="L19695" t="s">
        <v>25</v>
      </c>
      <c r="M19695" t="s">
        <v>6146</v>
      </c>
    </row>
    <row r="19696" spans="1:13" x14ac:dyDescent="0.3">
      <c r="A19696" t="s">
        <v>20869</v>
      </c>
      <c r="C19696" t="s">
        <v>20542</v>
      </c>
      <c r="D19696">
        <v>3</v>
      </c>
      <c r="E19696" s="1">
        <v>8975</v>
      </c>
      <c r="G19696" t="s">
        <v>34</v>
      </c>
      <c r="H19696" t="s">
        <v>6143</v>
      </c>
      <c r="I19696" t="s">
        <v>13829</v>
      </c>
      <c r="J19696" t="s">
        <v>627</v>
      </c>
      <c r="K19696" t="s">
        <v>24</v>
      </c>
      <c r="L19696" t="s">
        <v>25</v>
      </c>
      <c r="M19696" t="s">
        <v>6146</v>
      </c>
    </row>
    <row r="19697" spans="1:13" x14ac:dyDescent="0.3">
      <c r="A19697" t="s">
        <v>13828</v>
      </c>
      <c r="C19697" t="s">
        <v>13456</v>
      </c>
      <c r="D19697">
        <v>7</v>
      </c>
      <c r="E19697" s="1">
        <v>18108</v>
      </c>
      <c r="G19697" t="s">
        <v>34</v>
      </c>
      <c r="H19697" t="s">
        <v>6143</v>
      </c>
      <c r="I19697" t="s">
        <v>13829</v>
      </c>
      <c r="J19697" t="s">
        <v>30</v>
      </c>
      <c r="K19697" t="s">
        <v>24</v>
      </c>
      <c r="L19697" t="s">
        <v>25</v>
      </c>
      <c r="M19697" t="s">
        <v>6146</v>
      </c>
    </row>
    <row r="19698" spans="1:13" x14ac:dyDescent="0.3">
      <c r="A19698" t="s">
        <v>6394</v>
      </c>
      <c r="C19698" t="s">
        <v>6249</v>
      </c>
      <c r="D19698">
        <v>4</v>
      </c>
      <c r="E19698" s="1">
        <v>15069</v>
      </c>
      <c r="G19698" t="s">
        <v>34</v>
      </c>
      <c r="H19698" t="s">
        <v>6143</v>
      </c>
      <c r="I19698" t="s">
        <v>6395</v>
      </c>
      <c r="J19698" t="s">
        <v>6297</v>
      </c>
      <c r="K19698" t="s">
        <v>24</v>
      </c>
      <c r="L19698" t="s">
        <v>25</v>
      </c>
      <c r="M19698" t="s">
        <v>6146</v>
      </c>
    </row>
    <row r="19699" spans="1:13" x14ac:dyDescent="0.3">
      <c r="A19699" t="s">
        <v>10762</v>
      </c>
      <c r="C19699" t="s">
        <v>10589</v>
      </c>
      <c r="D19699">
        <v>49</v>
      </c>
      <c r="E19699" s="1">
        <v>1420345</v>
      </c>
      <c r="G19699" t="s">
        <v>111</v>
      </c>
      <c r="H19699" t="s">
        <v>10009</v>
      </c>
      <c r="I19699" t="s">
        <v>22</v>
      </c>
      <c r="J19699" t="s">
        <v>23</v>
      </c>
      <c r="K19699" t="s">
        <v>24</v>
      </c>
      <c r="L19699" t="s">
        <v>25</v>
      </c>
      <c r="M19699" t="s">
        <v>120</v>
      </c>
    </row>
    <row r="19700" spans="1:13" x14ac:dyDescent="0.3">
      <c r="A19700" t="s">
        <v>26938</v>
      </c>
      <c r="C19700" t="s">
        <v>26519</v>
      </c>
      <c r="D19700">
        <v>5</v>
      </c>
      <c r="E19700" s="1">
        <v>5424</v>
      </c>
      <c r="G19700" t="s">
        <v>34</v>
      </c>
      <c r="H19700" t="s">
        <v>6143</v>
      </c>
      <c r="I19700" t="s">
        <v>26939</v>
      </c>
      <c r="J19700" t="s">
        <v>2347</v>
      </c>
      <c r="K19700" t="s">
        <v>24</v>
      </c>
      <c r="L19700" t="s">
        <v>25</v>
      </c>
      <c r="M19700" t="s">
        <v>6146</v>
      </c>
    </row>
    <row r="19701" spans="1:13" x14ac:dyDescent="0.3">
      <c r="A19701" t="s">
        <v>26280</v>
      </c>
      <c r="C19701" t="s">
        <v>25932</v>
      </c>
      <c r="D19701">
        <v>2</v>
      </c>
      <c r="E19701" s="1">
        <v>9441</v>
      </c>
      <c r="G19701" t="s">
        <v>34</v>
      </c>
      <c r="H19701" t="s">
        <v>6143</v>
      </c>
      <c r="I19701" t="s">
        <v>26281</v>
      </c>
      <c r="J19701" t="s">
        <v>700</v>
      </c>
      <c r="K19701" t="s">
        <v>24</v>
      </c>
      <c r="L19701" t="s">
        <v>25</v>
      </c>
      <c r="M19701" t="s">
        <v>6146</v>
      </c>
    </row>
    <row r="19702" spans="1:13" x14ac:dyDescent="0.3">
      <c r="A19702" t="s">
        <v>32054</v>
      </c>
      <c r="C19702" t="s">
        <v>31866</v>
      </c>
      <c r="D19702">
        <v>6</v>
      </c>
      <c r="E19702" s="1">
        <v>2500</v>
      </c>
      <c r="G19702" t="s">
        <v>34</v>
      </c>
      <c r="H19702" t="s">
        <v>6143</v>
      </c>
      <c r="I19702" t="s">
        <v>31447</v>
      </c>
      <c r="J19702" t="s">
        <v>769</v>
      </c>
      <c r="K19702" t="s">
        <v>24</v>
      </c>
      <c r="L19702" t="s">
        <v>25</v>
      </c>
      <c r="M19702" t="s">
        <v>6146</v>
      </c>
    </row>
    <row r="19703" spans="1:13" x14ac:dyDescent="0.3">
      <c r="A19703" t="s">
        <v>26282</v>
      </c>
      <c r="C19703" t="s">
        <v>25932</v>
      </c>
      <c r="D19703">
        <v>2</v>
      </c>
      <c r="E19703" s="1">
        <v>4785</v>
      </c>
      <c r="G19703" t="s">
        <v>34</v>
      </c>
      <c r="H19703" t="s">
        <v>6143</v>
      </c>
      <c r="I19703" t="s">
        <v>26283</v>
      </c>
      <c r="J19703" t="s">
        <v>700</v>
      </c>
      <c r="K19703" t="s">
        <v>24</v>
      </c>
      <c r="L19703" t="s">
        <v>25</v>
      </c>
      <c r="M19703" t="s">
        <v>6146</v>
      </c>
    </row>
    <row r="19704" spans="1:13" x14ac:dyDescent="0.3">
      <c r="A19704" t="s">
        <v>15448</v>
      </c>
      <c r="C19704" t="s">
        <v>15182</v>
      </c>
      <c r="D19704">
        <v>5</v>
      </c>
      <c r="E19704" s="1">
        <v>27094</v>
      </c>
      <c r="G19704" t="s">
        <v>34</v>
      </c>
      <c r="H19704" t="s">
        <v>6143</v>
      </c>
      <c r="I19704" t="s">
        <v>1206</v>
      </c>
      <c r="J19704" t="s">
        <v>119</v>
      </c>
      <c r="K19704" t="s">
        <v>24</v>
      </c>
      <c r="L19704" t="s">
        <v>25</v>
      </c>
      <c r="M19704" t="s">
        <v>6146</v>
      </c>
    </row>
    <row r="19705" spans="1:13" x14ac:dyDescent="0.3">
      <c r="A19705" t="s">
        <v>15448</v>
      </c>
      <c r="C19705" t="s">
        <v>15182</v>
      </c>
      <c r="D19705">
        <v>5</v>
      </c>
      <c r="E19705" s="1">
        <v>3590</v>
      </c>
      <c r="G19705" t="s">
        <v>34</v>
      </c>
      <c r="H19705" t="s">
        <v>6143</v>
      </c>
      <c r="I19705" t="s">
        <v>1206</v>
      </c>
      <c r="J19705" t="s">
        <v>119</v>
      </c>
      <c r="K19705" t="s">
        <v>24</v>
      </c>
      <c r="L19705" t="s">
        <v>25</v>
      </c>
      <c r="M19705" t="s">
        <v>6146</v>
      </c>
    </row>
    <row r="19706" spans="1:13" x14ac:dyDescent="0.3">
      <c r="A19706" t="s">
        <v>13305</v>
      </c>
      <c r="C19706" t="s">
        <v>12994</v>
      </c>
      <c r="D19706">
        <v>4</v>
      </c>
      <c r="E19706" s="1">
        <v>5330</v>
      </c>
      <c r="G19706" t="s">
        <v>34</v>
      </c>
      <c r="H19706" t="s">
        <v>6143</v>
      </c>
      <c r="I19706" t="s">
        <v>13306</v>
      </c>
      <c r="J19706" t="s">
        <v>7536</v>
      </c>
      <c r="K19706" t="s">
        <v>24</v>
      </c>
      <c r="L19706" t="s">
        <v>25</v>
      </c>
      <c r="M19706" t="s">
        <v>6146</v>
      </c>
    </row>
    <row r="19707" spans="1:13" x14ac:dyDescent="0.3">
      <c r="A19707" t="s">
        <v>31501</v>
      </c>
      <c r="C19707" t="s">
        <v>31493</v>
      </c>
      <c r="D19707">
        <v>12</v>
      </c>
      <c r="E19707" s="1">
        <v>50000</v>
      </c>
      <c r="G19707" t="s">
        <v>111</v>
      </c>
      <c r="H19707" t="s">
        <v>31502</v>
      </c>
      <c r="I19707" t="s">
        <v>156</v>
      </c>
      <c r="J19707" t="s">
        <v>22</v>
      </c>
      <c r="K19707" t="s">
        <v>24</v>
      </c>
      <c r="L19707" t="s">
        <v>25</v>
      </c>
      <c r="M19707" t="s">
        <v>6109</v>
      </c>
    </row>
    <row r="19708" spans="1:13" x14ac:dyDescent="0.3">
      <c r="A19708" t="s">
        <v>8895</v>
      </c>
      <c r="C19708" t="s">
        <v>27614</v>
      </c>
      <c r="D19708">
        <v>12</v>
      </c>
      <c r="E19708" s="1">
        <v>2000000</v>
      </c>
      <c r="G19708" t="s">
        <v>21</v>
      </c>
      <c r="H19708" t="s">
        <v>27716</v>
      </c>
      <c r="I19708" t="s">
        <v>156</v>
      </c>
      <c r="J19708" t="s">
        <v>22</v>
      </c>
      <c r="K19708" t="s">
        <v>24</v>
      </c>
      <c r="L19708" t="s">
        <v>25</v>
      </c>
      <c r="M19708" t="s">
        <v>26</v>
      </c>
    </row>
    <row r="19709" spans="1:13" x14ac:dyDescent="0.3">
      <c r="A19709" t="s">
        <v>8895</v>
      </c>
      <c r="C19709" t="s">
        <v>27614</v>
      </c>
      <c r="D19709">
        <v>9</v>
      </c>
      <c r="E19709" s="1">
        <v>160000</v>
      </c>
      <c r="G19709" t="s">
        <v>21</v>
      </c>
      <c r="H19709" t="s">
        <v>3176</v>
      </c>
      <c r="I19709" t="s">
        <v>156</v>
      </c>
      <c r="J19709" t="s">
        <v>22</v>
      </c>
      <c r="K19709" t="s">
        <v>24</v>
      </c>
      <c r="L19709" t="s">
        <v>25</v>
      </c>
      <c r="M19709" t="s">
        <v>26</v>
      </c>
    </row>
    <row r="19710" spans="1:13" x14ac:dyDescent="0.3">
      <c r="A19710" t="s">
        <v>8895</v>
      </c>
      <c r="C19710" t="s">
        <v>29426</v>
      </c>
      <c r="D19710">
        <v>1</v>
      </c>
      <c r="E19710" s="1">
        <v>1000</v>
      </c>
      <c r="G19710" t="s">
        <v>21</v>
      </c>
      <c r="H19710" t="s">
        <v>77</v>
      </c>
      <c r="I19710" t="s">
        <v>156</v>
      </c>
      <c r="J19710" t="s">
        <v>22</v>
      </c>
      <c r="K19710" t="s">
        <v>24</v>
      </c>
      <c r="L19710" t="s">
        <v>25</v>
      </c>
      <c r="M19710" t="s">
        <v>26</v>
      </c>
    </row>
    <row r="19711" spans="1:13" x14ac:dyDescent="0.3">
      <c r="A19711" t="s">
        <v>8895</v>
      </c>
      <c r="C19711" t="s">
        <v>15606</v>
      </c>
      <c r="D19711">
        <v>1</v>
      </c>
      <c r="E19711" s="1">
        <v>10000</v>
      </c>
      <c r="G19711" t="s">
        <v>21</v>
      </c>
      <c r="H19711" t="s">
        <v>77</v>
      </c>
      <c r="I19711" t="s">
        <v>156</v>
      </c>
      <c r="J19711" t="s">
        <v>22</v>
      </c>
      <c r="K19711" t="s">
        <v>24</v>
      </c>
      <c r="L19711" t="s">
        <v>25</v>
      </c>
      <c r="M19711" t="s">
        <v>26</v>
      </c>
    </row>
    <row r="19712" spans="1:13" x14ac:dyDescent="0.3">
      <c r="A19712" t="s">
        <v>8895</v>
      </c>
      <c r="C19712" t="s">
        <v>8771</v>
      </c>
      <c r="D19712">
        <v>45</v>
      </c>
      <c r="E19712" s="1">
        <v>400000</v>
      </c>
      <c r="G19712" t="s">
        <v>21</v>
      </c>
      <c r="H19712" t="s">
        <v>5210</v>
      </c>
      <c r="I19712" t="s">
        <v>156</v>
      </c>
      <c r="J19712" t="s">
        <v>22</v>
      </c>
      <c r="K19712" t="s">
        <v>24</v>
      </c>
      <c r="L19712" t="s">
        <v>25</v>
      </c>
      <c r="M19712" t="s">
        <v>26</v>
      </c>
    </row>
    <row r="19713" spans="1:13" x14ac:dyDescent="0.3">
      <c r="A19713" t="s">
        <v>8895</v>
      </c>
      <c r="C19713" t="s">
        <v>36284</v>
      </c>
      <c r="D19713">
        <v>12</v>
      </c>
      <c r="E19713" s="1">
        <v>4720</v>
      </c>
      <c r="G19713" t="s">
        <v>21</v>
      </c>
      <c r="H19713" t="s">
        <v>970</v>
      </c>
      <c r="I19713" t="s">
        <v>156</v>
      </c>
      <c r="J19713" t="s">
        <v>22</v>
      </c>
      <c r="K19713" t="s">
        <v>24</v>
      </c>
      <c r="L19713" t="s">
        <v>25</v>
      </c>
      <c r="M19713" t="s">
        <v>26</v>
      </c>
    </row>
    <row r="19714" spans="1:13" x14ac:dyDescent="0.3">
      <c r="A19714" t="s">
        <v>8895</v>
      </c>
      <c r="C19714" t="s">
        <v>24500</v>
      </c>
      <c r="D19714">
        <v>24</v>
      </c>
      <c r="E19714" s="1">
        <v>800000</v>
      </c>
      <c r="G19714" t="s">
        <v>111</v>
      </c>
      <c r="H19714" t="s">
        <v>24536</v>
      </c>
      <c r="I19714" t="s">
        <v>156</v>
      </c>
      <c r="J19714" t="s">
        <v>22</v>
      </c>
      <c r="K19714" t="s">
        <v>24</v>
      </c>
      <c r="L19714" t="s">
        <v>25</v>
      </c>
      <c r="M19714" t="s">
        <v>6109</v>
      </c>
    </row>
    <row r="19715" spans="1:13" x14ac:dyDescent="0.3">
      <c r="A19715" t="s">
        <v>8895</v>
      </c>
      <c r="C19715" t="s">
        <v>25276</v>
      </c>
      <c r="D19715">
        <v>24</v>
      </c>
      <c r="E19715" s="1">
        <v>1200000</v>
      </c>
      <c r="G19715" t="s">
        <v>111</v>
      </c>
      <c r="H19715" t="s">
        <v>25288</v>
      </c>
      <c r="I19715" t="s">
        <v>156</v>
      </c>
      <c r="J19715" t="s">
        <v>22</v>
      </c>
      <c r="K19715" t="s">
        <v>24</v>
      </c>
      <c r="L19715" t="s">
        <v>25</v>
      </c>
      <c r="M19715" t="s">
        <v>6109</v>
      </c>
    </row>
    <row r="19716" spans="1:13" x14ac:dyDescent="0.3">
      <c r="A19716" t="s">
        <v>8895</v>
      </c>
      <c r="C19716" t="s">
        <v>25127</v>
      </c>
      <c r="D19716">
        <v>12</v>
      </c>
      <c r="E19716" s="1">
        <v>500</v>
      </c>
      <c r="G19716" t="s">
        <v>111</v>
      </c>
      <c r="H19716" t="s">
        <v>25140</v>
      </c>
      <c r="I19716" t="s">
        <v>156</v>
      </c>
      <c r="J19716" t="s">
        <v>22</v>
      </c>
      <c r="K19716" t="s">
        <v>24</v>
      </c>
      <c r="L19716" t="s">
        <v>25</v>
      </c>
      <c r="M19716" t="s">
        <v>6109</v>
      </c>
    </row>
    <row r="19717" spans="1:13" x14ac:dyDescent="0.3">
      <c r="A19717" t="s">
        <v>8895</v>
      </c>
      <c r="C19717" t="s">
        <v>20542</v>
      </c>
      <c r="D19717">
        <v>36</v>
      </c>
      <c r="E19717" s="1">
        <v>140194</v>
      </c>
      <c r="G19717" t="s">
        <v>111</v>
      </c>
      <c r="H19717" t="s">
        <v>20589</v>
      </c>
      <c r="I19717" t="s">
        <v>156</v>
      </c>
      <c r="J19717" t="s">
        <v>22</v>
      </c>
      <c r="K19717" t="s">
        <v>24</v>
      </c>
      <c r="L19717" t="s">
        <v>25</v>
      </c>
      <c r="M19717" t="s">
        <v>6109</v>
      </c>
    </row>
    <row r="19718" spans="1:13" x14ac:dyDescent="0.3">
      <c r="A19718" t="s">
        <v>7852</v>
      </c>
      <c r="C19718" t="s">
        <v>9547</v>
      </c>
      <c r="D19718">
        <v>13</v>
      </c>
      <c r="E19718" s="1">
        <v>276204</v>
      </c>
      <c r="G19718" t="s">
        <v>48</v>
      </c>
      <c r="H19718" t="s">
        <v>9739</v>
      </c>
      <c r="I19718" t="s">
        <v>7854</v>
      </c>
      <c r="K19718" t="s">
        <v>189</v>
      </c>
      <c r="L19718" t="s">
        <v>170</v>
      </c>
      <c r="M19718" t="s">
        <v>354</v>
      </c>
    </row>
    <row r="19719" spans="1:13" x14ac:dyDescent="0.3">
      <c r="A19719" t="s">
        <v>7852</v>
      </c>
      <c r="C19719" t="s">
        <v>7634</v>
      </c>
      <c r="D19719">
        <v>19</v>
      </c>
      <c r="E19719" s="1">
        <v>100000</v>
      </c>
      <c r="G19719" t="s">
        <v>48</v>
      </c>
      <c r="H19719" t="s">
        <v>7853</v>
      </c>
      <c r="I19719" t="s">
        <v>7854</v>
      </c>
      <c r="K19719" t="s">
        <v>189</v>
      </c>
      <c r="L19719" t="s">
        <v>170</v>
      </c>
      <c r="M19719" t="s">
        <v>354</v>
      </c>
    </row>
    <row r="19720" spans="1:13" x14ac:dyDescent="0.3">
      <c r="A19720" t="s">
        <v>7852</v>
      </c>
      <c r="C19720" t="s">
        <v>34627</v>
      </c>
      <c r="D19720">
        <v>20</v>
      </c>
      <c r="E19720" s="1">
        <v>123123</v>
      </c>
      <c r="G19720" t="s">
        <v>48</v>
      </c>
      <c r="H19720" t="s">
        <v>34699</v>
      </c>
      <c r="I19720" t="s">
        <v>7854</v>
      </c>
      <c r="K19720" t="s">
        <v>189</v>
      </c>
      <c r="L19720" t="s">
        <v>17</v>
      </c>
      <c r="M19720" t="s">
        <v>354</v>
      </c>
    </row>
    <row r="19721" spans="1:13" x14ac:dyDescent="0.3">
      <c r="A19721" t="s">
        <v>18851</v>
      </c>
      <c r="C19721" t="s">
        <v>18470</v>
      </c>
      <c r="D19721">
        <v>4</v>
      </c>
      <c r="E19721" s="1">
        <v>7190</v>
      </c>
      <c r="G19721" t="s">
        <v>34</v>
      </c>
      <c r="H19721" t="s">
        <v>6143</v>
      </c>
      <c r="I19721" t="s">
        <v>7854</v>
      </c>
      <c r="J19721" t="s">
        <v>3203</v>
      </c>
      <c r="K19721" t="s">
        <v>24</v>
      </c>
      <c r="L19721" t="s">
        <v>25</v>
      </c>
      <c r="M19721" t="s">
        <v>6146</v>
      </c>
    </row>
    <row r="19722" spans="1:13" x14ac:dyDescent="0.3">
      <c r="A19722" t="s">
        <v>18851</v>
      </c>
      <c r="C19722" t="s">
        <v>31300</v>
      </c>
      <c r="D19722">
        <v>5</v>
      </c>
      <c r="E19722" s="1">
        <v>61476</v>
      </c>
      <c r="G19722" t="s">
        <v>34</v>
      </c>
      <c r="H19722" t="s">
        <v>6143</v>
      </c>
      <c r="I19722" t="s">
        <v>7854</v>
      </c>
      <c r="J19722" t="s">
        <v>137</v>
      </c>
      <c r="K19722" t="s">
        <v>24</v>
      </c>
      <c r="L19722" t="s">
        <v>25</v>
      </c>
      <c r="M19722" t="s">
        <v>6146</v>
      </c>
    </row>
    <row r="19723" spans="1:13" x14ac:dyDescent="0.3">
      <c r="A19723" t="s">
        <v>12272</v>
      </c>
      <c r="C19723" t="s">
        <v>23427</v>
      </c>
      <c r="D19723">
        <v>24</v>
      </c>
      <c r="E19723" s="1">
        <v>3000000</v>
      </c>
      <c r="G19723" t="s">
        <v>13</v>
      </c>
      <c r="H19723" t="s">
        <v>23445</v>
      </c>
      <c r="I19723" t="s">
        <v>12274</v>
      </c>
      <c r="J19723" t="s">
        <v>608</v>
      </c>
      <c r="K19723" t="s">
        <v>609</v>
      </c>
      <c r="L19723" t="s">
        <v>17</v>
      </c>
      <c r="M19723" t="s">
        <v>82</v>
      </c>
    </row>
    <row r="19724" spans="1:13" x14ac:dyDescent="0.3">
      <c r="A19724" t="s">
        <v>12272</v>
      </c>
      <c r="C19724" t="s">
        <v>17183</v>
      </c>
      <c r="D19724">
        <v>15</v>
      </c>
      <c r="E19724" s="1">
        <v>3298464</v>
      </c>
      <c r="G19724" t="s">
        <v>13</v>
      </c>
      <c r="H19724" t="s">
        <v>17258</v>
      </c>
      <c r="I19724" t="s">
        <v>12274</v>
      </c>
      <c r="J19724" t="s">
        <v>608</v>
      </c>
      <c r="K19724" t="s">
        <v>609</v>
      </c>
      <c r="L19724" t="s">
        <v>17</v>
      </c>
      <c r="M19724" t="s">
        <v>82</v>
      </c>
    </row>
    <row r="19725" spans="1:13" x14ac:dyDescent="0.3">
      <c r="A19725" t="s">
        <v>12272</v>
      </c>
      <c r="C19725" t="s">
        <v>12250</v>
      </c>
      <c r="D19725">
        <v>16</v>
      </c>
      <c r="E19725" s="1">
        <v>5999614</v>
      </c>
      <c r="G19725" t="s">
        <v>13</v>
      </c>
      <c r="H19725" t="s">
        <v>12273</v>
      </c>
      <c r="I19725" t="s">
        <v>12274</v>
      </c>
      <c r="J19725" t="s">
        <v>608</v>
      </c>
      <c r="K19725" t="s">
        <v>609</v>
      </c>
      <c r="L19725" t="s">
        <v>17</v>
      </c>
      <c r="M19725" t="s">
        <v>82</v>
      </c>
    </row>
    <row r="19726" spans="1:13" x14ac:dyDescent="0.3">
      <c r="A19726" t="s">
        <v>6309</v>
      </c>
      <c r="C19726" t="s">
        <v>6249</v>
      </c>
      <c r="D19726">
        <v>4</v>
      </c>
      <c r="E19726" s="1">
        <v>25761</v>
      </c>
      <c r="G19726" t="s">
        <v>34</v>
      </c>
      <c r="H19726" t="s">
        <v>6143</v>
      </c>
      <c r="I19726" t="s">
        <v>5983</v>
      </c>
      <c r="J19726" t="s">
        <v>6297</v>
      </c>
      <c r="K19726" t="s">
        <v>24</v>
      </c>
      <c r="L19726" t="s">
        <v>25</v>
      </c>
      <c r="M19726" t="s">
        <v>6146</v>
      </c>
    </row>
    <row r="19727" spans="1:13" x14ac:dyDescent="0.3">
      <c r="A19727" t="s">
        <v>26940</v>
      </c>
      <c r="C19727" t="s">
        <v>26519</v>
      </c>
      <c r="D19727">
        <v>5</v>
      </c>
      <c r="E19727" s="1">
        <v>7590</v>
      </c>
      <c r="G19727" t="s">
        <v>34</v>
      </c>
      <c r="H19727" t="s">
        <v>6143</v>
      </c>
      <c r="I19727" t="s">
        <v>26941</v>
      </c>
      <c r="J19727" t="s">
        <v>2347</v>
      </c>
      <c r="K19727" t="s">
        <v>24</v>
      </c>
      <c r="L19727" t="s">
        <v>25</v>
      </c>
      <c r="M19727" t="s">
        <v>6146</v>
      </c>
    </row>
    <row r="19728" spans="1:13" x14ac:dyDescent="0.3">
      <c r="A19728" t="s">
        <v>36567</v>
      </c>
      <c r="C19728" t="s">
        <v>36503</v>
      </c>
      <c r="D19728">
        <v>3</v>
      </c>
      <c r="E19728" s="1">
        <v>68675</v>
      </c>
      <c r="G19728" t="s">
        <v>34</v>
      </c>
      <c r="H19728" t="s">
        <v>6143</v>
      </c>
      <c r="I19728" t="s">
        <v>36568</v>
      </c>
      <c r="J19728" t="s">
        <v>124</v>
      </c>
      <c r="K19728" t="s">
        <v>24</v>
      </c>
      <c r="L19728" t="s">
        <v>25</v>
      </c>
      <c r="M19728" t="s">
        <v>6146</v>
      </c>
    </row>
    <row r="19729" spans="1:13" x14ac:dyDescent="0.3">
      <c r="A19729" t="s">
        <v>14646</v>
      </c>
      <c r="C19729" t="s">
        <v>23856</v>
      </c>
      <c r="D19729">
        <v>1</v>
      </c>
      <c r="E19729" s="1">
        <v>10000</v>
      </c>
      <c r="G19729" t="s">
        <v>21</v>
      </c>
      <c r="H19729" t="s">
        <v>23952</v>
      </c>
      <c r="I19729" t="s">
        <v>80</v>
      </c>
      <c r="J19729" t="s">
        <v>81</v>
      </c>
      <c r="K19729" t="s">
        <v>24</v>
      </c>
      <c r="L19729" t="s">
        <v>25</v>
      </c>
      <c r="M19729" t="s">
        <v>26</v>
      </c>
    </row>
    <row r="19730" spans="1:13" x14ac:dyDescent="0.3">
      <c r="A19730" t="s">
        <v>14646</v>
      </c>
      <c r="C19730" t="s">
        <v>14619</v>
      </c>
      <c r="D19730">
        <v>12</v>
      </c>
      <c r="E19730" s="1">
        <v>100000</v>
      </c>
      <c r="G19730" t="s">
        <v>111</v>
      </c>
      <c r="H19730" t="s">
        <v>14647</v>
      </c>
      <c r="I19730" t="s">
        <v>80</v>
      </c>
      <c r="J19730" t="s">
        <v>81</v>
      </c>
      <c r="K19730" t="s">
        <v>24</v>
      </c>
      <c r="L19730" t="s">
        <v>25</v>
      </c>
      <c r="M19730" t="s">
        <v>87</v>
      </c>
    </row>
    <row r="19731" spans="1:13" x14ac:dyDescent="0.3">
      <c r="A19731" t="s">
        <v>35952</v>
      </c>
      <c r="C19731" t="s">
        <v>35729</v>
      </c>
      <c r="D19731">
        <v>12</v>
      </c>
      <c r="E19731" s="1">
        <v>3750</v>
      </c>
      <c r="G19731" t="s">
        <v>21</v>
      </c>
      <c r="H19731" t="s">
        <v>970</v>
      </c>
      <c r="I19731" t="s">
        <v>22</v>
      </c>
      <c r="J19731" t="s">
        <v>23</v>
      </c>
      <c r="K19731" t="s">
        <v>24</v>
      </c>
      <c r="L19731" t="s">
        <v>25</v>
      </c>
      <c r="M19731" t="s">
        <v>26</v>
      </c>
    </row>
    <row r="19732" spans="1:13" x14ac:dyDescent="0.3">
      <c r="A19732" t="s">
        <v>33957</v>
      </c>
      <c r="C19732" t="s">
        <v>33755</v>
      </c>
      <c r="D19732">
        <v>24</v>
      </c>
      <c r="E19732" s="1">
        <v>100000</v>
      </c>
      <c r="G19732" t="s">
        <v>13</v>
      </c>
      <c r="H19732" t="s">
        <v>33958</v>
      </c>
      <c r="I19732" t="s">
        <v>33959</v>
      </c>
      <c r="K19732" t="s">
        <v>481</v>
      </c>
      <c r="L19732" t="s">
        <v>17</v>
      </c>
      <c r="M19732" t="s">
        <v>450</v>
      </c>
    </row>
    <row r="19733" spans="1:13" x14ac:dyDescent="0.3">
      <c r="A19733" t="s">
        <v>11141</v>
      </c>
      <c r="C19733" t="s">
        <v>31181</v>
      </c>
      <c r="D19733">
        <v>12</v>
      </c>
      <c r="E19733" s="1">
        <v>566000</v>
      </c>
      <c r="G19733" t="s">
        <v>69</v>
      </c>
      <c r="H19733" t="s">
        <v>31253</v>
      </c>
      <c r="I19733" t="s">
        <v>11143</v>
      </c>
      <c r="J19733" t="s">
        <v>2749</v>
      </c>
      <c r="K19733" t="s">
        <v>645</v>
      </c>
      <c r="L19733" t="s">
        <v>17</v>
      </c>
      <c r="M19733" t="s">
        <v>39</v>
      </c>
    </row>
    <row r="19734" spans="1:13" x14ac:dyDescent="0.3">
      <c r="A19734" t="s">
        <v>11141</v>
      </c>
      <c r="C19734" t="s">
        <v>21714</v>
      </c>
      <c r="D19734">
        <v>30</v>
      </c>
      <c r="E19734" s="1">
        <v>1078335</v>
      </c>
      <c r="G19734" t="s">
        <v>69</v>
      </c>
      <c r="H19734" t="s">
        <v>21739</v>
      </c>
      <c r="I19734" t="s">
        <v>11143</v>
      </c>
      <c r="J19734" t="s">
        <v>2749</v>
      </c>
      <c r="K19734" t="s">
        <v>645</v>
      </c>
      <c r="L19734" t="s">
        <v>17</v>
      </c>
      <c r="M19734" t="s">
        <v>39</v>
      </c>
    </row>
    <row r="19735" spans="1:13" x14ac:dyDescent="0.3">
      <c r="A19735" t="s">
        <v>11141</v>
      </c>
      <c r="C19735" t="s">
        <v>11140</v>
      </c>
      <c r="D19735">
        <v>42</v>
      </c>
      <c r="E19735" s="1">
        <v>5478005</v>
      </c>
      <c r="G19735" t="s">
        <v>69</v>
      </c>
      <c r="H19735" t="s">
        <v>11142</v>
      </c>
      <c r="I19735" t="s">
        <v>11143</v>
      </c>
      <c r="J19735" t="s">
        <v>2749</v>
      </c>
      <c r="K19735" t="s">
        <v>645</v>
      </c>
      <c r="L19735" t="s">
        <v>17</v>
      </c>
      <c r="M19735" t="s">
        <v>39</v>
      </c>
    </row>
    <row r="19736" spans="1:13" x14ac:dyDescent="0.3">
      <c r="A19736" t="s">
        <v>21866</v>
      </c>
      <c r="C19736" t="s">
        <v>30851</v>
      </c>
      <c r="D19736">
        <v>36</v>
      </c>
      <c r="E19736" s="1">
        <v>4994544</v>
      </c>
      <c r="G19736" t="s">
        <v>364</v>
      </c>
      <c r="H19736" t="s">
        <v>21867</v>
      </c>
      <c r="I19736" t="s">
        <v>11143</v>
      </c>
      <c r="J19736" t="s">
        <v>2749</v>
      </c>
      <c r="K19736" t="s">
        <v>645</v>
      </c>
      <c r="L19736" t="s">
        <v>17</v>
      </c>
      <c r="M19736" t="s">
        <v>4097</v>
      </c>
    </row>
    <row r="19737" spans="1:13" x14ac:dyDescent="0.3">
      <c r="A19737" t="s">
        <v>21866</v>
      </c>
      <c r="C19737" t="s">
        <v>21714</v>
      </c>
      <c r="D19737">
        <v>30</v>
      </c>
      <c r="E19737" s="1">
        <v>2583013</v>
      </c>
      <c r="G19737" t="s">
        <v>364</v>
      </c>
      <c r="H19737" t="s">
        <v>21867</v>
      </c>
      <c r="I19737" t="s">
        <v>11143</v>
      </c>
      <c r="J19737" t="s">
        <v>2749</v>
      </c>
      <c r="K19737" t="s">
        <v>645</v>
      </c>
      <c r="L19737" t="s">
        <v>17</v>
      </c>
      <c r="M19737" t="s">
        <v>4097</v>
      </c>
    </row>
    <row r="19738" spans="1:13" x14ac:dyDescent="0.3">
      <c r="A19738" t="s">
        <v>22424</v>
      </c>
      <c r="C19738" t="s">
        <v>22248</v>
      </c>
      <c r="D19738">
        <v>18</v>
      </c>
      <c r="E19738" s="1">
        <v>215000</v>
      </c>
      <c r="G19738" t="s">
        <v>69</v>
      </c>
      <c r="H19738" t="s">
        <v>22425</v>
      </c>
      <c r="I19738" t="s">
        <v>359</v>
      </c>
      <c r="K19738" t="s">
        <v>189</v>
      </c>
      <c r="L19738" t="s">
        <v>17</v>
      </c>
      <c r="M19738" t="s">
        <v>39</v>
      </c>
    </row>
    <row r="19739" spans="1:13" x14ac:dyDescent="0.3">
      <c r="A19739" t="s">
        <v>4831</v>
      </c>
      <c r="C19739" t="s">
        <v>4681</v>
      </c>
      <c r="D19739">
        <v>6</v>
      </c>
      <c r="E19739" s="1">
        <v>17620</v>
      </c>
      <c r="G19739" t="s">
        <v>69</v>
      </c>
      <c r="H19739" t="s">
        <v>4832</v>
      </c>
      <c r="I19739" t="s">
        <v>2117</v>
      </c>
      <c r="J19739" t="s">
        <v>119</v>
      </c>
      <c r="K19739" t="s">
        <v>24</v>
      </c>
      <c r="L19739" t="s">
        <v>25</v>
      </c>
      <c r="M19739" t="s">
        <v>221</v>
      </c>
    </row>
    <row r="19740" spans="1:13" x14ac:dyDescent="0.3">
      <c r="A19740" t="s">
        <v>4831</v>
      </c>
      <c r="C19740" t="s">
        <v>17183</v>
      </c>
      <c r="D19740">
        <v>40</v>
      </c>
      <c r="E19740" s="1">
        <v>288111</v>
      </c>
      <c r="G19740" t="s">
        <v>111</v>
      </c>
      <c r="H19740" t="s">
        <v>17336</v>
      </c>
      <c r="I19740" t="s">
        <v>2117</v>
      </c>
      <c r="J19740" t="s">
        <v>119</v>
      </c>
      <c r="K19740" t="s">
        <v>24</v>
      </c>
      <c r="L19740" t="s">
        <v>25</v>
      </c>
      <c r="M19740" t="s">
        <v>232</v>
      </c>
    </row>
    <row r="19741" spans="1:13" x14ac:dyDescent="0.3">
      <c r="A19741" t="s">
        <v>8841</v>
      </c>
      <c r="C19741" t="s">
        <v>27194</v>
      </c>
      <c r="D19741">
        <v>24</v>
      </c>
      <c r="E19741" s="1">
        <v>1000000</v>
      </c>
      <c r="G19741" t="s">
        <v>69</v>
      </c>
      <c r="H19741" t="s">
        <v>77</v>
      </c>
      <c r="I19741" t="s">
        <v>912</v>
      </c>
      <c r="J19741" t="s">
        <v>769</v>
      </c>
      <c r="K19741" t="s">
        <v>24</v>
      </c>
      <c r="L19741" t="s">
        <v>25</v>
      </c>
      <c r="M19741" t="s">
        <v>221</v>
      </c>
    </row>
    <row r="19742" spans="1:13" x14ac:dyDescent="0.3">
      <c r="A19742" t="s">
        <v>8841</v>
      </c>
      <c r="C19742" t="s">
        <v>23704</v>
      </c>
      <c r="D19742">
        <v>37</v>
      </c>
      <c r="E19742" s="1">
        <v>1500000</v>
      </c>
      <c r="G19742" t="s">
        <v>748</v>
      </c>
      <c r="H19742" t="s">
        <v>23769</v>
      </c>
      <c r="I19742" t="s">
        <v>912</v>
      </c>
      <c r="J19742" t="s">
        <v>769</v>
      </c>
      <c r="K19742" t="s">
        <v>24</v>
      </c>
      <c r="L19742" t="s">
        <v>25</v>
      </c>
      <c r="M19742" t="s">
        <v>1397</v>
      </c>
    </row>
    <row r="19743" spans="1:13" x14ac:dyDescent="0.3">
      <c r="A19743" t="s">
        <v>8841</v>
      </c>
      <c r="C19743" t="s">
        <v>12803</v>
      </c>
      <c r="D19743">
        <v>36</v>
      </c>
      <c r="E19743" s="1">
        <v>1500000</v>
      </c>
      <c r="G19743" t="s">
        <v>748</v>
      </c>
      <c r="H19743" t="s">
        <v>970</v>
      </c>
      <c r="I19743" t="s">
        <v>912</v>
      </c>
      <c r="J19743" t="s">
        <v>769</v>
      </c>
      <c r="K19743" t="s">
        <v>24</v>
      </c>
      <c r="L19743" t="s">
        <v>25</v>
      </c>
      <c r="M19743" t="s">
        <v>1397</v>
      </c>
    </row>
    <row r="19744" spans="1:13" x14ac:dyDescent="0.3">
      <c r="A19744" t="s">
        <v>8841</v>
      </c>
      <c r="C19744" t="s">
        <v>9547</v>
      </c>
      <c r="D19744">
        <v>13</v>
      </c>
      <c r="E19744" s="1">
        <v>499951</v>
      </c>
      <c r="G19744" t="s">
        <v>111</v>
      </c>
      <c r="H19744" t="s">
        <v>9831</v>
      </c>
      <c r="I19744" t="s">
        <v>912</v>
      </c>
      <c r="J19744" t="s">
        <v>769</v>
      </c>
      <c r="K19744" t="s">
        <v>24</v>
      </c>
      <c r="L19744" t="s">
        <v>25</v>
      </c>
      <c r="M19744" t="s">
        <v>120</v>
      </c>
    </row>
    <row r="19745" spans="1:13" x14ac:dyDescent="0.3">
      <c r="A19745" t="s">
        <v>8841</v>
      </c>
      <c r="C19745" t="s">
        <v>8771</v>
      </c>
      <c r="D19745">
        <v>24</v>
      </c>
      <c r="E19745" s="1">
        <v>500000</v>
      </c>
      <c r="G19745" t="s">
        <v>111</v>
      </c>
      <c r="H19745" t="s">
        <v>970</v>
      </c>
      <c r="I19745" t="s">
        <v>912</v>
      </c>
      <c r="J19745" t="s">
        <v>769</v>
      </c>
      <c r="K19745" t="s">
        <v>24</v>
      </c>
      <c r="L19745" t="s">
        <v>25</v>
      </c>
      <c r="M19745" t="s">
        <v>120</v>
      </c>
    </row>
    <row r="19746" spans="1:13" x14ac:dyDescent="0.3">
      <c r="A19746" t="s">
        <v>3476</v>
      </c>
      <c r="C19746" t="s">
        <v>2957</v>
      </c>
      <c r="D19746">
        <v>24</v>
      </c>
      <c r="E19746" s="1">
        <v>569249</v>
      </c>
      <c r="G19746" t="s">
        <v>48</v>
      </c>
      <c r="H19746" t="s">
        <v>3477</v>
      </c>
      <c r="I19746" t="s">
        <v>3478</v>
      </c>
      <c r="K19746" t="s">
        <v>43</v>
      </c>
      <c r="L19746" t="s">
        <v>44</v>
      </c>
      <c r="M19746" t="s">
        <v>331</v>
      </c>
    </row>
    <row r="19747" spans="1:13" x14ac:dyDescent="0.3">
      <c r="A19747" t="s">
        <v>3476</v>
      </c>
      <c r="C19747" t="s">
        <v>30364</v>
      </c>
      <c r="D19747">
        <v>23</v>
      </c>
      <c r="E19747" s="1">
        <v>375598</v>
      </c>
      <c r="G19747" t="s">
        <v>48</v>
      </c>
      <c r="H19747" t="s">
        <v>30383</v>
      </c>
      <c r="I19747" t="s">
        <v>3478</v>
      </c>
      <c r="K19747" t="s">
        <v>43</v>
      </c>
      <c r="L19747" t="s">
        <v>44</v>
      </c>
      <c r="M19747" t="s">
        <v>331</v>
      </c>
    </row>
    <row r="19748" spans="1:13" x14ac:dyDescent="0.3">
      <c r="A19748" t="s">
        <v>1689</v>
      </c>
      <c r="C19748" t="s">
        <v>1558</v>
      </c>
      <c r="D19748">
        <v>36</v>
      </c>
      <c r="E19748" s="1">
        <v>4999641</v>
      </c>
      <c r="G19748" t="s">
        <v>111</v>
      </c>
      <c r="H19748" t="s">
        <v>1690</v>
      </c>
      <c r="I19748" t="s">
        <v>302</v>
      </c>
      <c r="J19748" t="s">
        <v>119</v>
      </c>
      <c r="K19748" t="s">
        <v>24</v>
      </c>
      <c r="L19748" t="s">
        <v>25</v>
      </c>
      <c r="M19748" t="s">
        <v>112</v>
      </c>
    </row>
    <row r="19749" spans="1:13" x14ac:dyDescent="0.3">
      <c r="A19749" t="s">
        <v>1689</v>
      </c>
      <c r="C19749" t="s">
        <v>27925</v>
      </c>
      <c r="D19749">
        <v>17</v>
      </c>
      <c r="E19749" s="1">
        <v>737500</v>
      </c>
      <c r="G19749" t="s">
        <v>111</v>
      </c>
      <c r="H19749" t="s">
        <v>28186</v>
      </c>
      <c r="I19749" t="s">
        <v>302</v>
      </c>
      <c r="J19749" t="s">
        <v>119</v>
      </c>
      <c r="K19749" t="s">
        <v>24</v>
      </c>
      <c r="L19749" t="s">
        <v>25</v>
      </c>
      <c r="M19749" t="s">
        <v>112</v>
      </c>
    </row>
    <row r="19750" spans="1:13" x14ac:dyDescent="0.3">
      <c r="A19750" t="s">
        <v>1689</v>
      </c>
      <c r="C19750" t="s">
        <v>30851</v>
      </c>
      <c r="D19750">
        <v>12</v>
      </c>
      <c r="E19750" s="1">
        <v>17500</v>
      </c>
      <c r="G19750" t="s">
        <v>111</v>
      </c>
      <c r="H19750" t="s">
        <v>68</v>
      </c>
      <c r="I19750" t="s">
        <v>302</v>
      </c>
      <c r="J19750" t="s">
        <v>119</v>
      </c>
      <c r="K19750" t="s">
        <v>24</v>
      </c>
      <c r="L19750" t="s">
        <v>25</v>
      </c>
      <c r="M19750" t="s">
        <v>87</v>
      </c>
    </row>
    <row r="19751" spans="1:13" x14ac:dyDescent="0.3">
      <c r="A19751" t="s">
        <v>1689</v>
      </c>
      <c r="C19751" t="s">
        <v>21035</v>
      </c>
      <c r="D19751">
        <v>6</v>
      </c>
      <c r="E19751" s="1">
        <v>750000</v>
      </c>
      <c r="G19751" t="s">
        <v>111</v>
      </c>
      <c r="H19751" t="s">
        <v>970</v>
      </c>
      <c r="I19751" t="s">
        <v>302</v>
      </c>
      <c r="J19751" t="s">
        <v>119</v>
      </c>
      <c r="K19751" t="s">
        <v>24</v>
      </c>
      <c r="L19751" t="s">
        <v>25</v>
      </c>
      <c r="M19751" t="s">
        <v>87</v>
      </c>
    </row>
    <row r="19752" spans="1:13" x14ac:dyDescent="0.3">
      <c r="A19752" t="s">
        <v>1689</v>
      </c>
      <c r="C19752" t="s">
        <v>10083</v>
      </c>
      <c r="D19752">
        <v>26</v>
      </c>
      <c r="E19752" s="1">
        <v>1000000</v>
      </c>
      <c r="G19752" t="s">
        <v>111</v>
      </c>
      <c r="H19752" t="s">
        <v>10260</v>
      </c>
      <c r="I19752" t="s">
        <v>302</v>
      </c>
      <c r="J19752" t="s">
        <v>119</v>
      </c>
      <c r="K19752" t="s">
        <v>24</v>
      </c>
      <c r="L19752" t="s">
        <v>25</v>
      </c>
      <c r="M19752" t="s">
        <v>87</v>
      </c>
    </row>
    <row r="19753" spans="1:13" x14ac:dyDescent="0.3">
      <c r="A19753" t="s">
        <v>1689</v>
      </c>
      <c r="C19753" t="s">
        <v>35205</v>
      </c>
      <c r="D19753">
        <v>2</v>
      </c>
      <c r="E19753" s="1">
        <v>50000</v>
      </c>
      <c r="G19753" t="s">
        <v>111</v>
      </c>
      <c r="H19753" t="s">
        <v>220</v>
      </c>
      <c r="I19753" t="s">
        <v>302</v>
      </c>
      <c r="J19753" t="s">
        <v>119</v>
      </c>
      <c r="K19753" t="s">
        <v>24</v>
      </c>
      <c r="L19753" t="s">
        <v>25</v>
      </c>
      <c r="M19753" t="s">
        <v>87</v>
      </c>
    </row>
    <row r="19754" spans="1:13" x14ac:dyDescent="0.3">
      <c r="A19754" t="s">
        <v>1689</v>
      </c>
      <c r="C19754" t="s">
        <v>38095</v>
      </c>
      <c r="D19754">
        <v>6</v>
      </c>
      <c r="E19754" s="1">
        <v>516796</v>
      </c>
      <c r="G19754" t="s">
        <v>111</v>
      </c>
      <c r="H19754" t="s">
        <v>38124</v>
      </c>
      <c r="I19754" t="s">
        <v>302</v>
      </c>
      <c r="J19754" t="s">
        <v>119</v>
      </c>
      <c r="K19754" t="s">
        <v>24</v>
      </c>
      <c r="L19754" t="s">
        <v>25</v>
      </c>
      <c r="M19754" t="s">
        <v>87</v>
      </c>
    </row>
    <row r="19755" spans="1:13" x14ac:dyDescent="0.3">
      <c r="A19755" t="s">
        <v>1689</v>
      </c>
      <c r="C19755" t="s">
        <v>37782</v>
      </c>
      <c r="D19755">
        <v>2</v>
      </c>
      <c r="E19755" s="1">
        <v>316032</v>
      </c>
      <c r="G19755" t="s">
        <v>111</v>
      </c>
      <c r="H19755" t="s">
        <v>37831</v>
      </c>
      <c r="I19755" t="s">
        <v>302</v>
      </c>
      <c r="J19755" t="s">
        <v>119</v>
      </c>
      <c r="K19755" t="s">
        <v>24</v>
      </c>
      <c r="L19755" t="s">
        <v>25</v>
      </c>
      <c r="M19755" t="s">
        <v>87</v>
      </c>
    </row>
    <row r="19756" spans="1:13" x14ac:dyDescent="0.3">
      <c r="A19756" t="s">
        <v>36239</v>
      </c>
      <c r="C19756" t="s">
        <v>36676</v>
      </c>
      <c r="D19756">
        <v>72</v>
      </c>
      <c r="E19756" s="1">
        <v>28000000</v>
      </c>
      <c r="G19756" t="s">
        <v>34</v>
      </c>
      <c r="H19756" t="s">
        <v>36680</v>
      </c>
      <c r="I19756" t="s">
        <v>36242</v>
      </c>
      <c r="K19756" t="s">
        <v>36243</v>
      </c>
      <c r="L19756" t="s">
        <v>248</v>
      </c>
      <c r="M19756" t="s">
        <v>6146</v>
      </c>
    </row>
    <row r="19757" spans="1:13" x14ac:dyDescent="0.3">
      <c r="A19757" t="s">
        <v>36239</v>
      </c>
      <c r="C19757" t="s">
        <v>36241</v>
      </c>
      <c r="D19757">
        <v>10</v>
      </c>
      <c r="E19757" s="1">
        <v>2000094</v>
      </c>
      <c r="G19757" t="s">
        <v>34</v>
      </c>
      <c r="H19757" t="s">
        <v>36240</v>
      </c>
      <c r="I19757" t="s">
        <v>36242</v>
      </c>
      <c r="K19757" t="s">
        <v>36243</v>
      </c>
      <c r="L19757" t="s">
        <v>248</v>
      </c>
      <c r="M19757" t="s">
        <v>6146</v>
      </c>
    </row>
    <row r="19758" spans="1:13" x14ac:dyDescent="0.3">
      <c r="A19758" t="s">
        <v>18264</v>
      </c>
      <c r="C19758" t="s">
        <v>18238</v>
      </c>
      <c r="D19758">
        <v>33</v>
      </c>
      <c r="E19758" s="1">
        <v>79500</v>
      </c>
      <c r="G19758" t="s">
        <v>34</v>
      </c>
      <c r="H19758" t="s">
        <v>18250</v>
      </c>
      <c r="I19758" t="s">
        <v>7176</v>
      </c>
      <c r="J19758" t="s">
        <v>307</v>
      </c>
      <c r="K19758" t="s">
        <v>24</v>
      </c>
      <c r="L19758" t="s">
        <v>25</v>
      </c>
      <c r="M19758" t="s">
        <v>6146</v>
      </c>
    </row>
    <row r="19759" spans="1:13" x14ac:dyDescent="0.3">
      <c r="A19759" t="s">
        <v>20098</v>
      </c>
      <c r="C19759" t="s">
        <v>19936</v>
      </c>
      <c r="D19759">
        <v>5</v>
      </c>
      <c r="E19759" s="1">
        <v>21785</v>
      </c>
      <c r="G19759" t="s">
        <v>34</v>
      </c>
      <c r="H19759" t="s">
        <v>6143</v>
      </c>
      <c r="I19759" t="s">
        <v>14924</v>
      </c>
      <c r="J19759" t="s">
        <v>9844</v>
      </c>
      <c r="K19759" t="s">
        <v>24</v>
      </c>
      <c r="L19759" t="s">
        <v>25</v>
      </c>
      <c r="M19759" t="s">
        <v>6146</v>
      </c>
    </row>
    <row r="19760" spans="1:13" x14ac:dyDescent="0.3">
      <c r="A19760" t="s">
        <v>20098</v>
      </c>
      <c r="C19760" t="s">
        <v>33173</v>
      </c>
      <c r="D19760">
        <v>6</v>
      </c>
      <c r="E19760" s="1">
        <v>84417</v>
      </c>
      <c r="G19760" t="s">
        <v>34</v>
      </c>
      <c r="H19760" t="s">
        <v>6143</v>
      </c>
      <c r="I19760" t="s">
        <v>310</v>
      </c>
      <c r="J19760" t="s">
        <v>422</v>
      </c>
      <c r="K19760" t="s">
        <v>24</v>
      </c>
      <c r="L19760" t="s">
        <v>25</v>
      </c>
      <c r="M19760" t="s">
        <v>6146</v>
      </c>
    </row>
    <row r="19761" spans="1:13" x14ac:dyDescent="0.3">
      <c r="A19761" t="s">
        <v>18852</v>
      </c>
      <c r="C19761" t="s">
        <v>18470</v>
      </c>
      <c r="D19761">
        <v>4</v>
      </c>
      <c r="E19761" s="1">
        <v>7760</v>
      </c>
      <c r="G19761" t="s">
        <v>34</v>
      </c>
      <c r="H19761" t="s">
        <v>6143</v>
      </c>
      <c r="I19761" t="s">
        <v>18853</v>
      </c>
      <c r="J19761" t="s">
        <v>3203</v>
      </c>
      <c r="K19761" t="s">
        <v>24</v>
      </c>
      <c r="L19761" t="s">
        <v>25</v>
      </c>
      <c r="M19761" t="s">
        <v>6146</v>
      </c>
    </row>
    <row r="19762" spans="1:13" x14ac:dyDescent="0.3">
      <c r="A19762" t="s">
        <v>33830</v>
      </c>
      <c r="C19762" t="s">
        <v>33755</v>
      </c>
      <c r="D19762">
        <v>11</v>
      </c>
      <c r="E19762" s="1">
        <v>19490</v>
      </c>
      <c r="G19762" t="s">
        <v>111</v>
      </c>
      <c r="H19762" t="s">
        <v>33831</v>
      </c>
      <c r="I19762" t="s">
        <v>29</v>
      </c>
      <c r="J19762" t="s">
        <v>30</v>
      </c>
      <c r="K19762" t="s">
        <v>24</v>
      </c>
      <c r="L19762" t="s">
        <v>25</v>
      </c>
      <c r="M19762" t="s">
        <v>120</v>
      </c>
    </row>
    <row r="19763" spans="1:13" x14ac:dyDescent="0.3">
      <c r="A19763" t="s">
        <v>33830</v>
      </c>
      <c r="C19763" t="s">
        <v>37047</v>
      </c>
      <c r="D19763">
        <v>8</v>
      </c>
      <c r="E19763" s="1">
        <v>345294</v>
      </c>
      <c r="G19763" t="s">
        <v>111</v>
      </c>
      <c r="H19763" t="s">
        <v>37211</v>
      </c>
      <c r="I19763" t="s">
        <v>29</v>
      </c>
      <c r="J19763" t="s">
        <v>30</v>
      </c>
      <c r="K19763" t="s">
        <v>24</v>
      </c>
      <c r="L19763" t="s">
        <v>25</v>
      </c>
      <c r="M19763" t="s">
        <v>120</v>
      </c>
    </row>
    <row r="19764" spans="1:13" x14ac:dyDescent="0.3">
      <c r="A19764" t="s">
        <v>30029</v>
      </c>
      <c r="C19764" t="s">
        <v>29922</v>
      </c>
      <c r="D19764">
        <v>36</v>
      </c>
      <c r="E19764" s="1">
        <v>1590427</v>
      </c>
      <c r="G19764" t="s">
        <v>13</v>
      </c>
      <c r="H19764" t="s">
        <v>30030</v>
      </c>
      <c r="I19764" t="s">
        <v>30031</v>
      </c>
      <c r="K19764" t="s">
        <v>481</v>
      </c>
      <c r="L19764" t="s">
        <v>38</v>
      </c>
      <c r="M19764" t="s">
        <v>66</v>
      </c>
    </row>
    <row r="19765" spans="1:13" x14ac:dyDescent="0.3">
      <c r="A19765" t="s">
        <v>19552</v>
      </c>
      <c r="C19765" t="s">
        <v>19404</v>
      </c>
      <c r="D19765">
        <v>6</v>
      </c>
      <c r="E19765" s="1">
        <v>6790</v>
      </c>
      <c r="G19765" t="s">
        <v>34</v>
      </c>
      <c r="H19765" t="s">
        <v>6143</v>
      </c>
      <c r="I19765" t="s">
        <v>19553</v>
      </c>
      <c r="J19765" t="s">
        <v>280</v>
      </c>
      <c r="K19765" t="s">
        <v>24</v>
      </c>
      <c r="L19765" t="s">
        <v>25</v>
      </c>
      <c r="M19765" t="s">
        <v>6146</v>
      </c>
    </row>
    <row r="19766" spans="1:13" x14ac:dyDescent="0.3">
      <c r="A19766" t="s">
        <v>13440</v>
      </c>
      <c r="C19766" t="s">
        <v>12994</v>
      </c>
      <c r="D19766">
        <v>4</v>
      </c>
      <c r="E19766" s="1">
        <v>7209</v>
      </c>
      <c r="G19766" t="s">
        <v>34</v>
      </c>
      <c r="H19766" t="s">
        <v>6143</v>
      </c>
      <c r="I19766" t="s">
        <v>13441</v>
      </c>
      <c r="J19766" t="s">
        <v>9844</v>
      </c>
      <c r="K19766" t="s">
        <v>24</v>
      </c>
      <c r="L19766" t="s">
        <v>25</v>
      </c>
      <c r="M19766" t="s">
        <v>6146</v>
      </c>
    </row>
    <row r="19767" spans="1:13" x14ac:dyDescent="0.3">
      <c r="A19767" t="s">
        <v>35365</v>
      </c>
      <c r="C19767" t="s">
        <v>35205</v>
      </c>
      <c r="D19767">
        <v>31</v>
      </c>
      <c r="E19767" s="1">
        <v>100000</v>
      </c>
      <c r="G19767" t="s">
        <v>48</v>
      </c>
      <c r="H19767" t="s">
        <v>35366</v>
      </c>
      <c r="I19767" t="s">
        <v>483</v>
      </c>
      <c r="J19767" t="s">
        <v>70</v>
      </c>
      <c r="K19767" t="s">
        <v>24</v>
      </c>
      <c r="L19767" t="s">
        <v>170</v>
      </c>
      <c r="M19767" t="s">
        <v>354</v>
      </c>
    </row>
    <row r="19768" spans="1:13" x14ac:dyDescent="0.3">
      <c r="A19768" t="s">
        <v>26942</v>
      </c>
      <c r="C19768" t="s">
        <v>26519</v>
      </c>
      <c r="D19768">
        <v>5</v>
      </c>
      <c r="E19768" s="1">
        <v>8788</v>
      </c>
      <c r="G19768" t="s">
        <v>34</v>
      </c>
      <c r="H19768" t="s">
        <v>6143</v>
      </c>
      <c r="I19768" t="s">
        <v>20176</v>
      </c>
      <c r="J19768" t="s">
        <v>2347</v>
      </c>
      <c r="K19768" t="s">
        <v>24</v>
      </c>
      <c r="L19768" t="s">
        <v>25</v>
      </c>
      <c r="M19768" t="s">
        <v>6146</v>
      </c>
    </row>
    <row r="19769" spans="1:13" x14ac:dyDescent="0.3">
      <c r="A19769" t="s">
        <v>10087</v>
      </c>
      <c r="C19769" t="s">
        <v>29426</v>
      </c>
      <c r="D19769">
        <v>29</v>
      </c>
      <c r="E19769" s="1">
        <v>10400000</v>
      </c>
      <c r="G19769" t="s">
        <v>21</v>
      </c>
      <c r="H19769" t="s">
        <v>29501</v>
      </c>
      <c r="I19769" t="s">
        <v>1050</v>
      </c>
      <c r="J19769" t="s">
        <v>119</v>
      </c>
      <c r="K19769" t="s">
        <v>24</v>
      </c>
      <c r="L19769" t="s">
        <v>25</v>
      </c>
      <c r="M19769" t="s">
        <v>26</v>
      </c>
    </row>
    <row r="19770" spans="1:13" x14ac:dyDescent="0.3">
      <c r="A19770" t="s">
        <v>10087</v>
      </c>
      <c r="C19770" t="s">
        <v>22131</v>
      </c>
      <c r="D19770">
        <v>39</v>
      </c>
      <c r="E19770" s="1">
        <v>1600000</v>
      </c>
      <c r="G19770" t="s">
        <v>21</v>
      </c>
      <c r="H19770" t="s">
        <v>22200</v>
      </c>
      <c r="I19770" t="s">
        <v>1050</v>
      </c>
      <c r="J19770" t="s">
        <v>119</v>
      </c>
      <c r="K19770" t="s">
        <v>24</v>
      </c>
      <c r="L19770" t="s">
        <v>25</v>
      </c>
      <c r="M19770" t="s">
        <v>26</v>
      </c>
    </row>
    <row r="19771" spans="1:13" x14ac:dyDescent="0.3">
      <c r="A19771" t="s">
        <v>10087</v>
      </c>
      <c r="C19771" t="s">
        <v>22115</v>
      </c>
      <c r="D19771">
        <v>6</v>
      </c>
      <c r="E19771" s="1">
        <v>1000000</v>
      </c>
      <c r="G19771" t="s">
        <v>21</v>
      </c>
      <c r="H19771" t="s">
        <v>11326</v>
      </c>
      <c r="I19771" t="s">
        <v>1050</v>
      </c>
      <c r="J19771" t="s">
        <v>119</v>
      </c>
      <c r="K19771" t="s">
        <v>24</v>
      </c>
      <c r="L19771" t="s">
        <v>25</v>
      </c>
      <c r="M19771" t="s">
        <v>26</v>
      </c>
    </row>
    <row r="19772" spans="1:13" x14ac:dyDescent="0.3">
      <c r="A19772" t="s">
        <v>10087</v>
      </c>
      <c r="C19772" t="s">
        <v>11317</v>
      </c>
      <c r="D19772">
        <v>67</v>
      </c>
      <c r="E19772" s="1">
        <v>6700000</v>
      </c>
      <c r="G19772" t="s">
        <v>21</v>
      </c>
      <c r="H19772" t="s">
        <v>11326</v>
      </c>
      <c r="I19772" t="s">
        <v>1050</v>
      </c>
      <c r="J19772" t="s">
        <v>119</v>
      </c>
      <c r="K19772" t="s">
        <v>24</v>
      </c>
      <c r="L19772" t="s">
        <v>25</v>
      </c>
      <c r="M19772" t="s">
        <v>26</v>
      </c>
    </row>
    <row r="19773" spans="1:13" x14ac:dyDescent="0.3">
      <c r="A19773" t="s">
        <v>10087</v>
      </c>
      <c r="C19773" t="s">
        <v>10083</v>
      </c>
      <c r="D19773">
        <v>10</v>
      </c>
      <c r="E19773" s="1">
        <v>300000</v>
      </c>
      <c r="G19773" t="s">
        <v>21</v>
      </c>
      <c r="H19773" t="s">
        <v>10088</v>
      </c>
      <c r="I19773" t="s">
        <v>1050</v>
      </c>
      <c r="J19773" t="s">
        <v>119</v>
      </c>
      <c r="K19773" t="s">
        <v>24</v>
      </c>
      <c r="L19773" t="s">
        <v>25</v>
      </c>
      <c r="M19773" t="s">
        <v>26</v>
      </c>
    </row>
    <row r="19774" spans="1:13" x14ac:dyDescent="0.3">
      <c r="A19774" t="s">
        <v>15334</v>
      </c>
      <c r="C19774" t="s">
        <v>15182</v>
      </c>
      <c r="D19774">
        <v>5</v>
      </c>
      <c r="E19774" s="1">
        <v>20663</v>
      </c>
      <c r="G19774" t="s">
        <v>34</v>
      </c>
      <c r="H19774" t="s">
        <v>6143</v>
      </c>
      <c r="I19774" t="s">
        <v>15335</v>
      </c>
      <c r="J19774" t="s">
        <v>119</v>
      </c>
      <c r="K19774" t="s">
        <v>24</v>
      </c>
      <c r="L19774" t="s">
        <v>25</v>
      </c>
      <c r="M19774" t="s">
        <v>6146</v>
      </c>
    </row>
    <row r="19775" spans="1:13" x14ac:dyDescent="0.3">
      <c r="A19775" t="s">
        <v>15334</v>
      </c>
      <c r="C19775" t="s">
        <v>15182</v>
      </c>
      <c r="D19775">
        <v>5</v>
      </c>
      <c r="E19775" s="1">
        <v>35253</v>
      </c>
      <c r="G19775" t="s">
        <v>34</v>
      </c>
      <c r="H19775" t="s">
        <v>6143</v>
      </c>
      <c r="I19775" t="s">
        <v>15335</v>
      </c>
      <c r="J19775" t="s">
        <v>119</v>
      </c>
      <c r="K19775" t="s">
        <v>24</v>
      </c>
      <c r="L19775" t="s">
        <v>25</v>
      </c>
      <c r="M19775" t="s">
        <v>6146</v>
      </c>
    </row>
    <row r="19776" spans="1:13" x14ac:dyDescent="0.3">
      <c r="A19776" t="s">
        <v>15334</v>
      </c>
      <c r="C19776" t="s">
        <v>15182</v>
      </c>
      <c r="D19776">
        <v>5</v>
      </c>
      <c r="E19776" s="1">
        <v>1900</v>
      </c>
      <c r="G19776" t="s">
        <v>34</v>
      </c>
      <c r="H19776" t="s">
        <v>6143</v>
      </c>
      <c r="I19776" t="s">
        <v>15335</v>
      </c>
      <c r="J19776" t="s">
        <v>119</v>
      </c>
      <c r="K19776" t="s">
        <v>24</v>
      </c>
      <c r="L19776" t="s">
        <v>25</v>
      </c>
      <c r="M19776" t="s">
        <v>6146</v>
      </c>
    </row>
    <row r="19777" spans="1:13" x14ac:dyDescent="0.3">
      <c r="A19777" t="s">
        <v>7385</v>
      </c>
      <c r="C19777" t="s">
        <v>6985</v>
      </c>
      <c r="D19777">
        <v>4</v>
      </c>
      <c r="E19777" s="1">
        <v>14498</v>
      </c>
      <c r="G19777" t="s">
        <v>34</v>
      </c>
      <c r="H19777" t="s">
        <v>6143</v>
      </c>
      <c r="I19777" t="s">
        <v>7386</v>
      </c>
      <c r="J19777" t="s">
        <v>6105</v>
      </c>
      <c r="K19777" t="s">
        <v>24</v>
      </c>
      <c r="L19777" t="s">
        <v>25</v>
      </c>
      <c r="M19777" t="s">
        <v>6146</v>
      </c>
    </row>
    <row r="19778" spans="1:13" x14ac:dyDescent="0.3">
      <c r="A19778" t="s">
        <v>18854</v>
      </c>
      <c r="C19778" t="s">
        <v>18470</v>
      </c>
      <c r="D19778">
        <v>4</v>
      </c>
      <c r="E19778" s="1">
        <v>11010</v>
      </c>
      <c r="G19778" t="s">
        <v>34</v>
      </c>
      <c r="H19778" t="s">
        <v>6143</v>
      </c>
      <c r="I19778" t="s">
        <v>18855</v>
      </c>
      <c r="J19778" t="s">
        <v>3203</v>
      </c>
      <c r="K19778" t="s">
        <v>24</v>
      </c>
      <c r="L19778" t="s">
        <v>25</v>
      </c>
      <c r="M19778" t="s">
        <v>6146</v>
      </c>
    </row>
    <row r="19779" spans="1:13" x14ac:dyDescent="0.3">
      <c r="A19779" t="s">
        <v>35898</v>
      </c>
      <c r="C19779" t="s">
        <v>35729</v>
      </c>
      <c r="D19779">
        <v>19</v>
      </c>
      <c r="E19779" s="1">
        <v>100000</v>
      </c>
      <c r="G19779" t="s">
        <v>13</v>
      </c>
      <c r="H19779" t="s">
        <v>35899</v>
      </c>
      <c r="I19779" t="s">
        <v>35900</v>
      </c>
      <c r="J19779" t="s">
        <v>35900</v>
      </c>
      <c r="K19779" t="s">
        <v>51</v>
      </c>
      <c r="L19779" t="s">
        <v>17</v>
      </c>
      <c r="M19779" t="s">
        <v>450</v>
      </c>
    </row>
    <row r="19780" spans="1:13" x14ac:dyDescent="0.3">
      <c r="A19780" t="s">
        <v>23786</v>
      </c>
      <c r="C19780" t="s">
        <v>23704</v>
      </c>
      <c r="D19780">
        <v>2</v>
      </c>
      <c r="E19780" s="1">
        <v>50000</v>
      </c>
      <c r="G19780" t="s">
        <v>111</v>
      </c>
      <c r="H19780" t="s">
        <v>23787</v>
      </c>
      <c r="I19780" t="s">
        <v>156</v>
      </c>
      <c r="J19780" t="s">
        <v>22</v>
      </c>
      <c r="K19780" t="s">
        <v>24</v>
      </c>
      <c r="L19780" t="s">
        <v>25</v>
      </c>
      <c r="M19780" t="s">
        <v>3790</v>
      </c>
    </row>
    <row r="19781" spans="1:13" x14ac:dyDescent="0.3">
      <c r="A19781" t="s">
        <v>14176</v>
      </c>
      <c r="C19781" t="s">
        <v>19404</v>
      </c>
      <c r="D19781">
        <v>6</v>
      </c>
      <c r="E19781" s="1">
        <v>14995</v>
      </c>
      <c r="G19781" t="s">
        <v>34</v>
      </c>
      <c r="H19781" t="s">
        <v>6143</v>
      </c>
      <c r="I19781" t="s">
        <v>14177</v>
      </c>
      <c r="J19781" t="s">
        <v>280</v>
      </c>
      <c r="K19781" t="s">
        <v>24</v>
      </c>
      <c r="L19781" t="s">
        <v>25</v>
      </c>
      <c r="M19781" t="s">
        <v>6146</v>
      </c>
    </row>
    <row r="19782" spans="1:13" x14ac:dyDescent="0.3">
      <c r="A19782" t="s">
        <v>14176</v>
      </c>
      <c r="C19782" t="s">
        <v>14108</v>
      </c>
      <c r="D19782">
        <v>7</v>
      </c>
      <c r="E19782" s="1">
        <v>21008</v>
      </c>
      <c r="G19782" t="s">
        <v>34</v>
      </c>
      <c r="H19782" t="s">
        <v>6143</v>
      </c>
      <c r="I19782" t="s">
        <v>14177</v>
      </c>
      <c r="J19782" t="s">
        <v>433</v>
      </c>
      <c r="K19782" t="s">
        <v>24</v>
      </c>
      <c r="L19782" t="s">
        <v>25</v>
      </c>
      <c r="M19782" t="s">
        <v>6146</v>
      </c>
    </row>
    <row r="19783" spans="1:13" x14ac:dyDescent="0.3">
      <c r="A19783" t="s">
        <v>6926</v>
      </c>
      <c r="C19783" t="s">
        <v>6887</v>
      </c>
      <c r="D19783">
        <v>3</v>
      </c>
      <c r="E19783" s="1">
        <v>80833</v>
      </c>
      <c r="G19783" t="s">
        <v>34</v>
      </c>
      <c r="H19783" t="s">
        <v>6143</v>
      </c>
      <c r="I19783" t="s">
        <v>6927</v>
      </c>
      <c r="J19783" t="s">
        <v>5602</v>
      </c>
      <c r="K19783" t="s">
        <v>24</v>
      </c>
      <c r="L19783" t="s">
        <v>25</v>
      </c>
      <c r="M19783" t="s">
        <v>6146</v>
      </c>
    </row>
    <row r="19784" spans="1:13" x14ac:dyDescent="0.3">
      <c r="A19784" t="s">
        <v>7503</v>
      </c>
      <c r="C19784" t="s">
        <v>7424</v>
      </c>
      <c r="D19784">
        <v>4</v>
      </c>
      <c r="E19784" s="1">
        <v>45101</v>
      </c>
      <c r="G19784" t="s">
        <v>34</v>
      </c>
      <c r="H19784" t="s">
        <v>6143</v>
      </c>
      <c r="I19784" t="s">
        <v>6847</v>
      </c>
      <c r="J19784" t="s">
        <v>7438</v>
      </c>
      <c r="K19784" t="s">
        <v>24</v>
      </c>
      <c r="L19784" t="s">
        <v>25</v>
      </c>
      <c r="M19784" t="s">
        <v>6146</v>
      </c>
    </row>
    <row r="19785" spans="1:13" x14ac:dyDescent="0.3">
      <c r="A19785" t="s">
        <v>20020</v>
      </c>
      <c r="C19785" t="s">
        <v>19936</v>
      </c>
      <c r="D19785">
        <v>5</v>
      </c>
      <c r="E19785" s="1">
        <v>14995</v>
      </c>
      <c r="G19785" t="s">
        <v>34</v>
      </c>
      <c r="H19785" t="s">
        <v>6143</v>
      </c>
      <c r="I19785" t="s">
        <v>20021</v>
      </c>
      <c r="J19785" t="s">
        <v>9844</v>
      </c>
      <c r="K19785" t="s">
        <v>24</v>
      </c>
      <c r="L19785" t="s">
        <v>25</v>
      </c>
      <c r="M19785" t="s">
        <v>6146</v>
      </c>
    </row>
    <row r="19786" spans="1:13" x14ac:dyDescent="0.3">
      <c r="A19786" t="s">
        <v>1022</v>
      </c>
      <c r="C19786" t="s">
        <v>979</v>
      </c>
      <c r="D19786">
        <v>18</v>
      </c>
      <c r="E19786" s="1">
        <v>3450000</v>
      </c>
      <c r="G19786" t="s">
        <v>34</v>
      </c>
      <c r="H19786" t="s">
        <v>1023</v>
      </c>
      <c r="I19786" t="s">
        <v>22</v>
      </c>
      <c r="J19786" t="s">
        <v>23</v>
      </c>
      <c r="K19786" t="s">
        <v>24</v>
      </c>
      <c r="L19786" t="s">
        <v>170</v>
      </c>
      <c r="M19786" t="s">
        <v>1024</v>
      </c>
    </row>
    <row r="19787" spans="1:13" x14ac:dyDescent="0.3">
      <c r="A19787" t="s">
        <v>1022</v>
      </c>
      <c r="C19787" t="s">
        <v>28715</v>
      </c>
      <c r="D19787">
        <v>15</v>
      </c>
      <c r="E19787" s="1">
        <v>2000482</v>
      </c>
      <c r="G19787" t="s">
        <v>34</v>
      </c>
      <c r="H19787" t="s">
        <v>28837</v>
      </c>
      <c r="I19787" t="s">
        <v>22</v>
      </c>
      <c r="J19787" t="s">
        <v>23</v>
      </c>
      <c r="K19787" t="s">
        <v>24</v>
      </c>
      <c r="L19787" t="s">
        <v>38</v>
      </c>
      <c r="M19787" t="s">
        <v>202</v>
      </c>
    </row>
    <row r="19788" spans="1:13" x14ac:dyDescent="0.3">
      <c r="A19788" t="s">
        <v>1022</v>
      </c>
      <c r="C19788" t="s">
        <v>29553</v>
      </c>
      <c r="D19788">
        <v>38</v>
      </c>
      <c r="E19788" s="1">
        <v>12883446</v>
      </c>
      <c r="G19788" t="s">
        <v>34</v>
      </c>
      <c r="H19788" t="s">
        <v>27783</v>
      </c>
      <c r="I19788" t="s">
        <v>22</v>
      </c>
      <c r="J19788" t="s">
        <v>23</v>
      </c>
      <c r="K19788" t="s">
        <v>24</v>
      </c>
      <c r="L19788" t="s">
        <v>17</v>
      </c>
      <c r="M19788" t="s">
        <v>217</v>
      </c>
    </row>
    <row r="19789" spans="1:13" x14ac:dyDescent="0.3">
      <c r="A19789" t="s">
        <v>1022</v>
      </c>
      <c r="C19789" t="s">
        <v>5155</v>
      </c>
      <c r="D19789">
        <v>38</v>
      </c>
      <c r="E19789" s="1">
        <v>2500000</v>
      </c>
      <c r="G19789" t="s">
        <v>34</v>
      </c>
      <c r="H19789" t="s">
        <v>5177</v>
      </c>
      <c r="I19789" t="s">
        <v>22</v>
      </c>
      <c r="J19789" t="s">
        <v>23</v>
      </c>
      <c r="K19789" t="s">
        <v>24</v>
      </c>
      <c r="L19789" t="s">
        <v>170</v>
      </c>
      <c r="M19789" t="s">
        <v>202</v>
      </c>
    </row>
    <row r="19790" spans="1:13" x14ac:dyDescent="0.3">
      <c r="A19790" t="s">
        <v>1022</v>
      </c>
      <c r="C19790" t="s">
        <v>5155</v>
      </c>
      <c r="D19790">
        <v>24</v>
      </c>
      <c r="E19790" s="1">
        <v>1650000</v>
      </c>
      <c r="G19790" t="s">
        <v>34</v>
      </c>
      <c r="H19790" t="s">
        <v>5228</v>
      </c>
      <c r="I19790" t="s">
        <v>22</v>
      </c>
      <c r="J19790" t="s">
        <v>23</v>
      </c>
      <c r="K19790" t="s">
        <v>24</v>
      </c>
      <c r="L19790" t="s">
        <v>170</v>
      </c>
      <c r="M19790" t="s">
        <v>202</v>
      </c>
    </row>
    <row r="19791" spans="1:13" x14ac:dyDescent="0.3">
      <c r="A19791" t="s">
        <v>1022</v>
      </c>
      <c r="C19791" t="s">
        <v>5155</v>
      </c>
      <c r="D19791">
        <v>35</v>
      </c>
      <c r="E19791" s="1">
        <v>3300000</v>
      </c>
      <c r="G19791" t="s">
        <v>34</v>
      </c>
      <c r="H19791" t="s">
        <v>5285</v>
      </c>
      <c r="I19791" t="s">
        <v>22</v>
      </c>
      <c r="J19791" t="s">
        <v>23</v>
      </c>
      <c r="K19791" t="s">
        <v>24</v>
      </c>
      <c r="L19791" t="s">
        <v>17</v>
      </c>
      <c r="M19791" t="s">
        <v>3814</v>
      </c>
    </row>
    <row r="19792" spans="1:13" x14ac:dyDescent="0.3">
      <c r="A19792" t="s">
        <v>1022</v>
      </c>
      <c r="C19792" t="s">
        <v>24055</v>
      </c>
      <c r="D19792">
        <v>44</v>
      </c>
      <c r="E19792" s="1">
        <v>4662585</v>
      </c>
      <c r="G19792" t="s">
        <v>34</v>
      </c>
      <c r="H19792" t="s">
        <v>24089</v>
      </c>
      <c r="I19792" t="s">
        <v>22</v>
      </c>
      <c r="J19792" t="s">
        <v>23</v>
      </c>
      <c r="K19792" t="s">
        <v>24</v>
      </c>
      <c r="L19792" t="s">
        <v>170</v>
      </c>
      <c r="M19792" t="s">
        <v>3722</v>
      </c>
    </row>
    <row r="19793" spans="1:13" x14ac:dyDescent="0.3">
      <c r="A19793" t="s">
        <v>1022</v>
      </c>
      <c r="C19793" t="s">
        <v>23966</v>
      </c>
      <c r="D19793">
        <v>39</v>
      </c>
      <c r="E19793" s="1">
        <v>3084921</v>
      </c>
      <c r="G19793" t="s">
        <v>34</v>
      </c>
      <c r="H19793" t="s">
        <v>24008</v>
      </c>
      <c r="I19793" t="s">
        <v>22</v>
      </c>
      <c r="J19793" t="s">
        <v>23</v>
      </c>
      <c r="K19793" t="s">
        <v>24</v>
      </c>
      <c r="L19793" t="s">
        <v>170</v>
      </c>
      <c r="M19793" t="s">
        <v>202</v>
      </c>
    </row>
    <row r="19794" spans="1:13" x14ac:dyDescent="0.3">
      <c r="A19794" t="s">
        <v>1022</v>
      </c>
      <c r="C19794" t="s">
        <v>22248</v>
      </c>
      <c r="D19794">
        <v>42</v>
      </c>
      <c r="E19794" s="1">
        <v>5050076</v>
      </c>
      <c r="G19794" t="s">
        <v>34</v>
      </c>
      <c r="H19794" t="s">
        <v>22448</v>
      </c>
      <c r="I19794" t="s">
        <v>22</v>
      </c>
      <c r="J19794" t="s">
        <v>23</v>
      </c>
      <c r="K19794" t="s">
        <v>24</v>
      </c>
      <c r="L19794" t="s">
        <v>17</v>
      </c>
      <c r="M19794" t="s">
        <v>217</v>
      </c>
    </row>
    <row r="19795" spans="1:13" x14ac:dyDescent="0.3">
      <c r="A19795" t="s">
        <v>1022</v>
      </c>
      <c r="C19795" t="s">
        <v>16599</v>
      </c>
      <c r="D19795">
        <v>24</v>
      </c>
      <c r="E19795" s="1">
        <v>1466952</v>
      </c>
      <c r="G19795" t="s">
        <v>34</v>
      </c>
      <c r="H19795" t="s">
        <v>16669</v>
      </c>
      <c r="I19795" t="s">
        <v>22</v>
      </c>
      <c r="J19795" t="s">
        <v>23</v>
      </c>
      <c r="K19795" t="s">
        <v>24</v>
      </c>
      <c r="L19795" t="s">
        <v>38</v>
      </c>
      <c r="M19795" t="s">
        <v>217</v>
      </c>
    </row>
    <row r="19796" spans="1:13" x14ac:dyDescent="0.3">
      <c r="A19796" t="s">
        <v>1022</v>
      </c>
      <c r="C19796" t="s">
        <v>12314</v>
      </c>
      <c r="D19796">
        <v>36</v>
      </c>
      <c r="E19796" s="1">
        <v>1499986</v>
      </c>
      <c r="G19796" t="s">
        <v>34</v>
      </c>
      <c r="H19796" t="s">
        <v>12488</v>
      </c>
      <c r="I19796" t="s">
        <v>22</v>
      </c>
      <c r="J19796" t="s">
        <v>23</v>
      </c>
      <c r="K19796" t="s">
        <v>24</v>
      </c>
      <c r="L19796" t="s">
        <v>38</v>
      </c>
      <c r="M19796" t="s">
        <v>202</v>
      </c>
    </row>
    <row r="19797" spans="1:13" x14ac:dyDescent="0.3">
      <c r="A19797" t="s">
        <v>1022</v>
      </c>
      <c r="C19797" t="s">
        <v>33603</v>
      </c>
      <c r="D19797">
        <v>27</v>
      </c>
      <c r="E19797" s="1">
        <v>4194459</v>
      </c>
      <c r="G19797" t="s">
        <v>34</v>
      </c>
      <c r="H19797" t="s">
        <v>33653</v>
      </c>
      <c r="I19797" t="s">
        <v>22</v>
      </c>
      <c r="J19797" t="s">
        <v>23</v>
      </c>
      <c r="K19797" t="s">
        <v>24</v>
      </c>
      <c r="L19797" t="s">
        <v>38</v>
      </c>
      <c r="M19797" t="s">
        <v>202</v>
      </c>
    </row>
    <row r="19798" spans="1:13" x14ac:dyDescent="0.3">
      <c r="A19798" t="s">
        <v>1022</v>
      </c>
      <c r="C19798" t="s">
        <v>37685</v>
      </c>
      <c r="D19798">
        <v>12</v>
      </c>
      <c r="E19798" s="1">
        <v>4124761</v>
      </c>
      <c r="G19798" t="s">
        <v>34</v>
      </c>
      <c r="H19798" t="s">
        <v>37734</v>
      </c>
      <c r="I19798" t="s">
        <v>22</v>
      </c>
      <c r="J19798" t="s">
        <v>23</v>
      </c>
      <c r="K19798" t="s">
        <v>24</v>
      </c>
      <c r="L19798" t="s">
        <v>17</v>
      </c>
      <c r="M19798" t="s">
        <v>202</v>
      </c>
    </row>
    <row r="19799" spans="1:13" x14ac:dyDescent="0.3">
      <c r="A19799" t="s">
        <v>1022</v>
      </c>
      <c r="C19799" t="s">
        <v>17710</v>
      </c>
      <c r="D19799">
        <v>57</v>
      </c>
      <c r="E19799" s="1">
        <v>6673806</v>
      </c>
      <c r="G19799" t="s">
        <v>34</v>
      </c>
      <c r="H19799" t="s">
        <v>17744</v>
      </c>
      <c r="I19799" t="s">
        <v>22</v>
      </c>
      <c r="J19799" t="s">
        <v>23</v>
      </c>
      <c r="K19799" t="s">
        <v>24</v>
      </c>
      <c r="L19799" t="s">
        <v>115</v>
      </c>
      <c r="M19799" t="s">
        <v>202</v>
      </c>
    </row>
    <row r="19800" spans="1:13" x14ac:dyDescent="0.3">
      <c r="A19800" t="s">
        <v>1022</v>
      </c>
      <c r="C19800" t="s">
        <v>25127</v>
      </c>
      <c r="D19800">
        <v>12</v>
      </c>
      <c r="E19800" s="1">
        <v>1000000</v>
      </c>
      <c r="G19800" t="s">
        <v>34</v>
      </c>
      <c r="H19800" t="s">
        <v>25148</v>
      </c>
      <c r="I19800" t="s">
        <v>22</v>
      </c>
      <c r="J19800" t="s">
        <v>23</v>
      </c>
      <c r="K19800" t="s">
        <v>24</v>
      </c>
      <c r="L19800" t="s">
        <v>17</v>
      </c>
      <c r="M19800" t="s">
        <v>202</v>
      </c>
    </row>
    <row r="19801" spans="1:13" x14ac:dyDescent="0.3">
      <c r="A19801" t="s">
        <v>1022</v>
      </c>
      <c r="C19801" t="s">
        <v>26449</v>
      </c>
      <c r="D19801">
        <v>22</v>
      </c>
      <c r="E19801" s="1">
        <v>975200</v>
      </c>
      <c r="G19801" t="s">
        <v>34</v>
      </c>
      <c r="H19801" t="s">
        <v>26462</v>
      </c>
      <c r="I19801" t="s">
        <v>22</v>
      </c>
      <c r="J19801" t="s">
        <v>23</v>
      </c>
      <c r="K19801" t="s">
        <v>24</v>
      </c>
      <c r="L19801" t="s">
        <v>17</v>
      </c>
      <c r="M19801" t="s">
        <v>202</v>
      </c>
    </row>
    <row r="19802" spans="1:13" x14ac:dyDescent="0.3">
      <c r="A19802" t="s">
        <v>1022</v>
      </c>
      <c r="C19802" t="s">
        <v>13456</v>
      </c>
      <c r="D19802">
        <v>12</v>
      </c>
      <c r="E19802" s="1">
        <v>1000000</v>
      </c>
      <c r="G19802" t="s">
        <v>34</v>
      </c>
      <c r="H19802" t="s">
        <v>13473</v>
      </c>
      <c r="I19802" t="s">
        <v>22</v>
      </c>
      <c r="J19802" t="s">
        <v>23</v>
      </c>
      <c r="K19802" t="s">
        <v>24</v>
      </c>
      <c r="L19802" t="s">
        <v>17</v>
      </c>
      <c r="M19802" t="s">
        <v>202</v>
      </c>
    </row>
    <row r="19803" spans="1:13" x14ac:dyDescent="0.3">
      <c r="A19803" t="s">
        <v>36003</v>
      </c>
      <c r="C19803" t="s">
        <v>35954</v>
      </c>
      <c r="D19803">
        <v>74</v>
      </c>
      <c r="E19803" s="1">
        <v>7394364</v>
      </c>
      <c r="G19803" t="s">
        <v>34</v>
      </c>
      <c r="H19803" t="s">
        <v>36004</v>
      </c>
      <c r="I19803" t="s">
        <v>85</v>
      </c>
      <c r="J19803" t="s">
        <v>86</v>
      </c>
      <c r="K19803" t="s">
        <v>24</v>
      </c>
      <c r="L19803" t="s">
        <v>44</v>
      </c>
      <c r="M19803" t="s">
        <v>11377</v>
      </c>
    </row>
    <row r="19804" spans="1:13" x14ac:dyDescent="0.3">
      <c r="A19804" t="s">
        <v>35570</v>
      </c>
      <c r="C19804" t="s">
        <v>35549</v>
      </c>
      <c r="D19804">
        <v>60</v>
      </c>
      <c r="E19804" s="1">
        <v>500000</v>
      </c>
      <c r="G19804" t="s">
        <v>34</v>
      </c>
      <c r="H19804" t="s">
        <v>970</v>
      </c>
      <c r="I19804" t="s">
        <v>193</v>
      </c>
      <c r="J19804" t="s">
        <v>175</v>
      </c>
      <c r="K19804" t="s">
        <v>24</v>
      </c>
      <c r="L19804" t="s">
        <v>17</v>
      </c>
      <c r="M19804" t="s">
        <v>202</v>
      </c>
    </row>
    <row r="19805" spans="1:13" x14ac:dyDescent="0.3">
      <c r="A19805" t="s">
        <v>6496</v>
      </c>
      <c r="C19805" t="s">
        <v>25654</v>
      </c>
      <c r="D19805">
        <v>12</v>
      </c>
      <c r="E19805" s="1">
        <v>275000</v>
      </c>
      <c r="G19805" t="s">
        <v>13</v>
      </c>
      <c r="H19805" t="s">
        <v>25661</v>
      </c>
      <c r="I19805" t="s">
        <v>70</v>
      </c>
      <c r="J19805" t="s">
        <v>70</v>
      </c>
      <c r="K19805" t="s">
        <v>24</v>
      </c>
      <c r="L19805" t="s">
        <v>17</v>
      </c>
      <c r="M19805" t="s">
        <v>345</v>
      </c>
    </row>
    <row r="19806" spans="1:13" x14ac:dyDescent="0.3">
      <c r="A19806" t="s">
        <v>6496</v>
      </c>
      <c r="C19806" t="s">
        <v>32450</v>
      </c>
      <c r="D19806">
        <v>26</v>
      </c>
      <c r="E19806" s="1">
        <v>1000000</v>
      </c>
      <c r="G19806" t="s">
        <v>34</v>
      </c>
      <c r="H19806" t="s">
        <v>32479</v>
      </c>
      <c r="I19806" t="s">
        <v>70</v>
      </c>
      <c r="J19806" t="s">
        <v>70</v>
      </c>
      <c r="K19806" t="s">
        <v>24</v>
      </c>
      <c r="L19806" t="s">
        <v>115</v>
      </c>
      <c r="M19806" t="s">
        <v>202</v>
      </c>
    </row>
    <row r="19807" spans="1:13" x14ac:dyDescent="0.3">
      <c r="A19807" t="s">
        <v>6496</v>
      </c>
      <c r="C19807" t="s">
        <v>6476</v>
      </c>
      <c r="D19807">
        <v>24</v>
      </c>
      <c r="E19807" s="1">
        <v>1800000</v>
      </c>
      <c r="G19807" t="s">
        <v>34</v>
      </c>
      <c r="H19807" t="s">
        <v>6497</v>
      </c>
      <c r="I19807" t="s">
        <v>70</v>
      </c>
      <c r="J19807" t="s">
        <v>70</v>
      </c>
      <c r="K19807" t="s">
        <v>24</v>
      </c>
      <c r="L19807" t="s">
        <v>2708</v>
      </c>
      <c r="M19807" t="s">
        <v>202</v>
      </c>
    </row>
    <row r="19808" spans="1:13" x14ac:dyDescent="0.3">
      <c r="A19808" t="s">
        <v>6496</v>
      </c>
      <c r="C19808" t="s">
        <v>7424</v>
      </c>
      <c r="D19808">
        <v>12</v>
      </c>
      <c r="E19808" s="1">
        <v>100000</v>
      </c>
      <c r="G19808" t="s">
        <v>34</v>
      </c>
      <c r="H19808" t="s">
        <v>7428</v>
      </c>
      <c r="I19808" t="s">
        <v>70</v>
      </c>
      <c r="J19808" t="s">
        <v>70</v>
      </c>
      <c r="K19808" t="s">
        <v>24</v>
      </c>
      <c r="L19808" t="s">
        <v>25</v>
      </c>
      <c r="M19808" t="s">
        <v>202</v>
      </c>
    </row>
    <row r="19809" spans="1:13" x14ac:dyDescent="0.3">
      <c r="A19809" t="s">
        <v>6496</v>
      </c>
      <c r="C19809" t="s">
        <v>17411</v>
      </c>
      <c r="D19809">
        <v>24</v>
      </c>
      <c r="E19809" s="1">
        <v>600000</v>
      </c>
      <c r="G19809" t="s">
        <v>34</v>
      </c>
      <c r="H19809" t="s">
        <v>17416</v>
      </c>
      <c r="I19809" t="s">
        <v>70</v>
      </c>
      <c r="J19809" t="s">
        <v>70</v>
      </c>
      <c r="K19809" t="s">
        <v>24</v>
      </c>
      <c r="L19809" t="s">
        <v>2708</v>
      </c>
      <c r="M19809" t="s">
        <v>202</v>
      </c>
    </row>
    <row r="19810" spans="1:13" x14ac:dyDescent="0.3">
      <c r="A19810" t="s">
        <v>6891</v>
      </c>
      <c r="C19810" t="s">
        <v>15008</v>
      </c>
      <c r="D19810">
        <v>36</v>
      </c>
      <c r="E19810" s="1">
        <v>450000</v>
      </c>
      <c r="G19810" t="s">
        <v>34</v>
      </c>
      <c r="H19810" t="s">
        <v>15021</v>
      </c>
      <c r="I19810" t="s">
        <v>359</v>
      </c>
      <c r="K19810" t="s">
        <v>189</v>
      </c>
      <c r="L19810" t="s">
        <v>133</v>
      </c>
      <c r="M19810" t="s">
        <v>202</v>
      </c>
    </row>
    <row r="19811" spans="1:13" x14ac:dyDescent="0.3">
      <c r="A19811" t="s">
        <v>6891</v>
      </c>
      <c r="C19811" t="s">
        <v>6887</v>
      </c>
      <c r="D19811">
        <v>36</v>
      </c>
      <c r="E19811" s="1">
        <v>462000</v>
      </c>
      <c r="G19811" t="s">
        <v>34</v>
      </c>
      <c r="H19811" t="s">
        <v>6892</v>
      </c>
      <c r="I19811" t="s">
        <v>359</v>
      </c>
      <c r="K19811" t="s">
        <v>189</v>
      </c>
      <c r="L19811" t="s">
        <v>133</v>
      </c>
      <c r="M19811" t="s">
        <v>202</v>
      </c>
    </row>
    <row r="19812" spans="1:13" x14ac:dyDescent="0.3">
      <c r="A19812" t="s">
        <v>1217</v>
      </c>
      <c r="C19812" t="s">
        <v>979</v>
      </c>
      <c r="D19812">
        <v>24</v>
      </c>
      <c r="E19812" s="1">
        <v>1872080</v>
      </c>
      <c r="G19812" t="s">
        <v>34</v>
      </c>
      <c r="H19812" t="s">
        <v>1218</v>
      </c>
      <c r="I19812" t="s">
        <v>70</v>
      </c>
      <c r="J19812" t="s">
        <v>70</v>
      </c>
      <c r="K19812" t="s">
        <v>24</v>
      </c>
      <c r="L19812" t="s">
        <v>44</v>
      </c>
      <c r="M19812" t="s">
        <v>202</v>
      </c>
    </row>
    <row r="19813" spans="1:13" x14ac:dyDescent="0.3">
      <c r="A19813" t="s">
        <v>1217</v>
      </c>
      <c r="C19813" t="s">
        <v>28282</v>
      </c>
      <c r="D19813">
        <v>33</v>
      </c>
      <c r="E19813" s="1">
        <v>1000000</v>
      </c>
      <c r="G19813" t="s">
        <v>48</v>
      </c>
      <c r="H19813" t="s">
        <v>28490</v>
      </c>
      <c r="I19813" t="s">
        <v>70</v>
      </c>
      <c r="J19813" t="s">
        <v>70</v>
      </c>
      <c r="K19813" t="s">
        <v>24</v>
      </c>
      <c r="L19813" t="s">
        <v>115</v>
      </c>
      <c r="M19813" t="s">
        <v>52</v>
      </c>
    </row>
    <row r="19814" spans="1:13" x14ac:dyDescent="0.3">
      <c r="A19814" t="s">
        <v>1217</v>
      </c>
      <c r="C19814" t="s">
        <v>27194</v>
      </c>
      <c r="D19814">
        <v>3</v>
      </c>
      <c r="E19814" s="1">
        <v>220000</v>
      </c>
      <c r="G19814" t="s">
        <v>13</v>
      </c>
      <c r="H19814" t="s">
        <v>27399</v>
      </c>
      <c r="I19814" t="s">
        <v>70</v>
      </c>
      <c r="J19814" t="s">
        <v>70</v>
      </c>
      <c r="K19814" t="s">
        <v>24</v>
      </c>
      <c r="L19814" t="s">
        <v>44</v>
      </c>
      <c r="M19814" t="s">
        <v>31</v>
      </c>
    </row>
    <row r="19815" spans="1:13" x14ac:dyDescent="0.3">
      <c r="A19815" t="s">
        <v>1217</v>
      </c>
      <c r="C19815" t="s">
        <v>27614</v>
      </c>
      <c r="D19815">
        <v>21</v>
      </c>
      <c r="E19815" s="1">
        <v>920000</v>
      </c>
      <c r="G19815" t="s">
        <v>21</v>
      </c>
      <c r="H19815" t="s">
        <v>27656</v>
      </c>
      <c r="I19815" t="s">
        <v>70</v>
      </c>
      <c r="J19815" t="s">
        <v>70</v>
      </c>
      <c r="K19815" t="s">
        <v>24</v>
      </c>
      <c r="L19815" t="s">
        <v>17</v>
      </c>
      <c r="M19815" t="s">
        <v>26</v>
      </c>
    </row>
    <row r="19816" spans="1:13" x14ac:dyDescent="0.3">
      <c r="A19816" t="s">
        <v>1217</v>
      </c>
      <c r="C19816" t="s">
        <v>29302</v>
      </c>
      <c r="D19816">
        <v>43</v>
      </c>
      <c r="E19816" s="1">
        <v>783070</v>
      </c>
      <c r="G19816" t="s">
        <v>48</v>
      </c>
      <c r="H19816" t="s">
        <v>29330</v>
      </c>
      <c r="I19816" t="s">
        <v>70</v>
      </c>
      <c r="J19816" t="s">
        <v>70</v>
      </c>
      <c r="K19816" t="s">
        <v>24</v>
      </c>
      <c r="L19816" t="s">
        <v>38</v>
      </c>
      <c r="M19816" t="s">
        <v>52</v>
      </c>
    </row>
    <row r="19817" spans="1:13" x14ac:dyDescent="0.3">
      <c r="A19817" t="s">
        <v>1217</v>
      </c>
      <c r="C19817" t="s">
        <v>29922</v>
      </c>
      <c r="D19817">
        <v>36</v>
      </c>
      <c r="E19817" s="1">
        <v>1650000</v>
      </c>
      <c r="G19817" t="s">
        <v>34</v>
      </c>
      <c r="H19817" t="s">
        <v>30264</v>
      </c>
      <c r="I19817" t="s">
        <v>70</v>
      </c>
      <c r="J19817" t="s">
        <v>70</v>
      </c>
      <c r="K19817" t="s">
        <v>24</v>
      </c>
      <c r="L19817" t="s">
        <v>44</v>
      </c>
      <c r="M19817" t="s">
        <v>202</v>
      </c>
    </row>
    <row r="19818" spans="1:13" x14ac:dyDescent="0.3">
      <c r="A19818" t="s">
        <v>1217</v>
      </c>
      <c r="C19818" t="s">
        <v>29553</v>
      </c>
      <c r="D19818">
        <v>5</v>
      </c>
      <c r="E19818" s="1">
        <v>99000</v>
      </c>
      <c r="G19818" t="s">
        <v>34</v>
      </c>
      <c r="H19818" t="s">
        <v>29917</v>
      </c>
      <c r="I19818" t="s">
        <v>70</v>
      </c>
      <c r="J19818" t="s">
        <v>70</v>
      </c>
      <c r="K19818" t="s">
        <v>24</v>
      </c>
      <c r="L19818" t="s">
        <v>17</v>
      </c>
      <c r="M19818" t="s">
        <v>202</v>
      </c>
    </row>
    <row r="19819" spans="1:13" x14ac:dyDescent="0.3">
      <c r="A19819" t="s">
        <v>1217</v>
      </c>
      <c r="C19819" t="s">
        <v>29426</v>
      </c>
      <c r="D19819">
        <v>25</v>
      </c>
      <c r="E19819" s="1">
        <v>500000</v>
      </c>
      <c r="G19819" t="s">
        <v>34</v>
      </c>
      <c r="H19819" t="s">
        <v>29534</v>
      </c>
      <c r="I19819" t="s">
        <v>70</v>
      </c>
      <c r="J19819" t="s">
        <v>70</v>
      </c>
      <c r="K19819" t="s">
        <v>24</v>
      </c>
      <c r="L19819" t="s">
        <v>17</v>
      </c>
      <c r="M19819" t="s">
        <v>202</v>
      </c>
    </row>
    <row r="19820" spans="1:13" x14ac:dyDescent="0.3">
      <c r="A19820" t="s">
        <v>1217</v>
      </c>
      <c r="C19820" t="s">
        <v>30756</v>
      </c>
      <c r="D19820">
        <v>24</v>
      </c>
      <c r="E19820" s="1">
        <v>400000</v>
      </c>
      <c r="G19820" t="s">
        <v>34</v>
      </c>
      <c r="H19820" t="s">
        <v>30762</v>
      </c>
      <c r="I19820" t="s">
        <v>70</v>
      </c>
      <c r="J19820" t="s">
        <v>70</v>
      </c>
      <c r="K19820" t="s">
        <v>24</v>
      </c>
      <c r="L19820" t="s">
        <v>38</v>
      </c>
      <c r="M19820" t="s">
        <v>3722</v>
      </c>
    </row>
    <row r="19821" spans="1:13" x14ac:dyDescent="0.3">
      <c r="A19821" t="s">
        <v>1217</v>
      </c>
      <c r="C19821" t="s">
        <v>30756</v>
      </c>
      <c r="D19821">
        <v>25</v>
      </c>
      <c r="E19821" s="1">
        <v>770000</v>
      </c>
      <c r="G19821" t="s">
        <v>34</v>
      </c>
      <c r="H19821" t="s">
        <v>30814</v>
      </c>
      <c r="I19821" t="s">
        <v>70</v>
      </c>
      <c r="J19821" t="s">
        <v>70</v>
      </c>
      <c r="K19821" t="s">
        <v>24</v>
      </c>
      <c r="L19821" t="s">
        <v>44</v>
      </c>
      <c r="M19821" t="s">
        <v>202</v>
      </c>
    </row>
    <row r="19822" spans="1:13" x14ac:dyDescent="0.3">
      <c r="A19822" t="s">
        <v>1217</v>
      </c>
      <c r="C19822" t="s">
        <v>31181</v>
      </c>
      <c r="D19822">
        <v>6</v>
      </c>
      <c r="E19822" s="1">
        <v>82266</v>
      </c>
      <c r="G19822" t="s">
        <v>34</v>
      </c>
      <c r="H19822" t="s">
        <v>31209</v>
      </c>
      <c r="I19822" t="s">
        <v>70</v>
      </c>
      <c r="J19822" t="s">
        <v>70</v>
      </c>
      <c r="K19822" t="s">
        <v>24</v>
      </c>
      <c r="L19822" t="s">
        <v>25</v>
      </c>
      <c r="M19822" t="s">
        <v>202</v>
      </c>
    </row>
    <row r="19823" spans="1:13" x14ac:dyDescent="0.3">
      <c r="A19823" t="s">
        <v>1217</v>
      </c>
      <c r="C19823" t="s">
        <v>31268</v>
      </c>
      <c r="D19823">
        <v>4</v>
      </c>
      <c r="E19823" s="1">
        <v>100000</v>
      </c>
      <c r="G19823" t="s">
        <v>34</v>
      </c>
      <c r="H19823" t="s">
        <v>31294</v>
      </c>
      <c r="I19823" t="s">
        <v>70</v>
      </c>
      <c r="J19823" t="s">
        <v>70</v>
      </c>
      <c r="K19823" t="s">
        <v>24</v>
      </c>
      <c r="L19823" t="s">
        <v>44</v>
      </c>
      <c r="M19823" t="s">
        <v>202</v>
      </c>
    </row>
    <row r="19824" spans="1:13" x14ac:dyDescent="0.3">
      <c r="A19824" t="s">
        <v>1217</v>
      </c>
      <c r="C19824" t="s">
        <v>3657</v>
      </c>
      <c r="D19824">
        <v>48</v>
      </c>
      <c r="E19824" s="1">
        <v>3602135</v>
      </c>
      <c r="G19824" t="s">
        <v>34</v>
      </c>
      <c r="H19824" t="s">
        <v>3734</v>
      </c>
      <c r="I19824" t="s">
        <v>70</v>
      </c>
      <c r="J19824" t="s">
        <v>70</v>
      </c>
      <c r="K19824" t="s">
        <v>24</v>
      </c>
      <c r="L19824" t="s">
        <v>44</v>
      </c>
      <c r="M19824" t="s">
        <v>39</v>
      </c>
    </row>
    <row r="19825" spans="1:13" x14ac:dyDescent="0.3">
      <c r="A19825" t="s">
        <v>1217</v>
      </c>
      <c r="C19825" t="s">
        <v>3657</v>
      </c>
      <c r="D19825">
        <v>14</v>
      </c>
      <c r="E19825" s="1">
        <v>250000</v>
      </c>
      <c r="G19825" t="s">
        <v>34</v>
      </c>
      <c r="H19825" t="s">
        <v>4215</v>
      </c>
      <c r="I19825" t="s">
        <v>70</v>
      </c>
      <c r="J19825" t="s">
        <v>70</v>
      </c>
      <c r="K19825" t="s">
        <v>24</v>
      </c>
      <c r="L19825" t="s">
        <v>44</v>
      </c>
      <c r="M19825" t="s">
        <v>39</v>
      </c>
    </row>
    <row r="19826" spans="1:13" x14ac:dyDescent="0.3">
      <c r="A19826" t="s">
        <v>1217</v>
      </c>
      <c r="C19826" t="s">
        <v>3657</v>
      </c>
      <c r="D19826">
        <v>43</v>
      </c>
      <c r="E19826" s="1">
        <v>1494700</v>
      </c>
      <c r="G19826" t="s">
        <v>34</v>
      </c>
      <c r="H19826" t="s">
        <v>4289</v>
      </c>
      <c r="I19826" t="s">
        <v>70</v>
      </c>
      <c r="J19826" t="s">
        <v>70</v>
      </c>
      <c r="K19826" t="s">
        <v>24</v>
      </c>
      <c r="L19826" t="s">
        <v>44</v>
      </c>
      <c r="M19826" t="s">
        <v>39</v>
      </c>
    </row>
    <row r="19827" spans="1:13" x14ac:dyDescent="0.3">
      <c r="A19827" t="s">
        <v>1217</v>
      </c>
      <c r="C19827" t="s">
        <v>22837</v>
      </c>
      <c r="D19827">
        <v>48</v>
      </c>
      <c r="E19827" s="1">
        <v>4246000</v>
      </c>
      <c r="G19827" t="s">
        <v>34</v>
      </c>
      <c r="H19827" t="s">
        <v>22871</v>
      </c>
      <c r="I19827" t="s">
        <v>70</v>
      </c>
      <c r="J19827" t="s">
        <v>70</v>
      </c>
      <c r="K19827" t="s">
        <v>24</v>
      </c>
      <c r="L19827" t="s">
        <v>115</v>
      </c>
      <c r="M19827" t="s">
        <v>3814</v>
      </c>
    </row>
    <row r="19828" spans="1:13" x14ac:dyDescent="0.3">
      <c r="A19828" t="s">
        <v>1217</v>
      </c>
      <c r="C19828" t="s">
        <v>23213</v>
      </c>
      <c r="D19828">
        <v>24</v>
      </c>
      <c r="E19828" s="1">
        <v>523152</v>
      </c>
      <c r="G19828" t="s">
        <v>34</v>
      </c>
      <c r="H19828" t="s">
        <v>23284</v>
      </c>
      <c r="I19828" t="s">
        <v>70</v>
      </c>
      <c r="J19828" t="s">
        <v>70</v>
      </c>
      <c r="K19828" t="s">
        <v>24</v>
      </c>
      <c r="L19828" t="s">
        <v>44</v>
      </c>
      <c r="M19828" t="s">
        <v>39</v>
      </c>
    </row>
    <row r="19829" spans="1:13" x14ac:dyDescent="0.3">
      <c r="A19829" t="s">
        <v>1217</v>
      </c>
      <c r="C19829" t="s">
        <v>22646</v>
      </c>
      <c r="D19829">
        <v>33</v>
      </c>
      <c r="E19829" s="1">
        <v>644704</v>
      </c>
      <c r="G19829" t="s">
        <v>13</v>
      </c>
      <c r="H19829" t="s">
        <v>77</v>
      </c>
      <c r="I19829" t="s">
        <v>70</v>
      </c>
      <c r="J19829" t="s">
        <v>70</v>
      </c>
      <c r="K19829" t="s">
        <v>24</v>
      </c>
      <c r="L19829" t="s">
        <v>17</v>
      </c>
      <c r="M19829" t="s">
        <v>345</v>
      </c>
    </row>
    <row r="19830" spans="1:13" x14ac:dyDescent="0.3">
      <c r="A19830" t="s">
        <v>1217</v>
      </c>
      <c r="C19830" t="s">
        <v>17339</v>
      </c>
      <c r="D19830">
        <v>68</v>
      </c>
      <c r="E19830" s="1">
        <v>4735323</v>
      </c>
      <c r="G19830" t="s">
        <v>571</v>
      </c>
      <c r="H19830" t="s">
        <v>17348</v>
      </c>
      <c r="I19830" t="s">
        <v>70</v>
      </c>
      <c r="J19830" t="s">
        <v>70</v>
      </c>
      <c r="K19830" t="s">
        <v>24</v>
      </c>
      <c r="L19830" t="s">
        <v>38</v>
      </c>
      <c r="M19830" t="s">
        <v>8279</v>
      </c>
    </row>
    <row r="19831" spans="1:13" x14ac:dyDescent="0.3">
      <c r="A19831" t="s">
        <v>1217</v>
      </c>
      <c r="C19831" t="s">
        <v>17339</v>
      </c>
      <c r="D19831">
        <v>81</v>
      </c>
      <c r="E19831" s="1">
        <v>5309787</v>
      </c>
      <c r="G19831" t="s">
        <v>12516</v>
      </c>
      <c r="H19831" t="s">
        <v>17371</v>
      </c>
      <c r="I19831" t="s">
        <v>70</v>
      </c>
      <c r="J19831" t="s">
        <v>70</v>
      </c>
      <c r="K19831" t="s">
        <v>24</v>
      </c>
      <c r="L19831" t="s">
        <v>44</v>
      </c>
      <c r="M19831" t="s">
        <v>17372</v>
      </c>
    </row>
    <row r="19832" spans="1:13" x14ac:dyDescent="0.3">
      <c r="A19832" t="s">
        <v>1217</v>
      </c>
      <c r="C19832" t="s">
        <v>15737</v>
      </c>
      <c r="D19832">
        <v>48</v>
      </c>
      <c r="E19832" s="1">
        <v>967029</v>
      </c>
      <c r="G19832" t="s">
        <v>34</v>
      </c>
      <c r="H19832" t="s">
        <v>16165</v>
      </c>
      <c r="I19832" t="s">
        <v>70</v>
      </c>
      <c r="J19832" t="s">
        <v>70</v>
      </c>
      <c r="K19832" t="s">
        <v>24</v>
      </c>
      <c r="L19832" t="s">
        <v>44</v>
      </c>
      <c r="M19832" t="s">
        <v>202</v>
      </c>
    </row>
    <row r="19833" spans="1:13" x14ac:dyDescent="0.3">
      <c r="A19833" t="s">
        <v>1217</v>
      </c>
      <c r="C19833" t="s">
        <v>15737</v>
      </c>
      <c r="D19833">
        <v>61</v>
      </c>
      <c r="E19833" s="1">
        <v>1785544</v>
      </c>
      <c r="G19833" t="s">
        <v>34</v>
      </c>
      <c r="H19833" t="s">
        <v>16206</v>
      </c>
      <c r="I19833" t="s">
        <v>70</v>
      </c>
      <c r="J19833" t="s">
        <v>70</v>
      </c>
      <c r="K19833" t="s">
        <v>24</v>
      </c>
      <c r="L19833" t="s">
        <v>44</v>
      </c>
      <c r="M19833" t="s">
        <v>39</v>
      </c>
    </row>
    <row r="19834" spans="1:13" x14ac:dyDescent="0.3">
      <c r="A19834" t="s">
        <v>1217</v>
      </c>
      <c r="C19834" t="s">
        <v>17138</v>
      </c>
      <c r="D19834">
        <v>12</v>
      </c>
      <c r="E19834" s="1">
        <v>170744</v>
      </c>
      <c r="G19834" t="s">
        <v>13</v>
      </c>
      <c r="H19834" t="s">
        <v>17179</v>
      </c>
      <c r="I19834" t="s">
        <v>70</v>
      </c>
      <c r="J19834" t="s">
        <v>70</v>
      </c>
      <c r="K19834" t="s">
        <v>24</v>
      </c>
      <c r="L19834" t="s">
        <v>38</v>
      </c>
      <c r="M19834" t="s">
        <v>345</v>
      </c>
    </row>
    <row r="19835" spans="1:13" x14ac:dyDescent="0.3">
      <c r="A19835" t="s">
        <v>1217</v>
      </c>
      <c r="C19835" t="s">
        <v>12934</v>
      </c>
      <c r="D19835">
        <v>2</v>
      </c>
      <c r="E19835" s="1">
        <v>25000</v>
      </c>
      <c r="G19835" t="s">
        <v>34</v>
      </c>
      <c r="H19835" t="s">
        <v>12967</v>
      </c>
      <c r="I19835" t="s">
        <v>70</v>
      </c>
      <c r="J19835" t="s">
        <v>70</v>
      </c>
      <c r="K19835" t="s">
        <v>24</v>
      </c>
      <c r="L19835" t="s">
        <v>17</v>
      </c>
      <c r="M19835" t="s">
        <v>87</v>
      </c>
    </row>
    <row r="19836" spans="1:13" x14ac:dyDescent="0.3">
      <c r="A19836" t="s">
        <v>1217</v>
      </c>
      <c r="C19836" t="s">
        <v>12314</v>
      </c>
      <c r="D19836">
        <v>88</v>
      </c>
      <c r="E19836" s="1">
        <v>3302763</v>
      </c>
      <c r="G19836" t="s">
        <v>34</v>
      </c>
      <c r="H19836" t="s">
        <v>12368</v>
      </c>
      <c r="I19836" t="s">
        <v>70</v>
      </c>
      <c r="J19836" t="s">
        <v>70</v>
      </c>
      <c r="K19836" t="s">
        <v>24</v>
      </c>
      <c r="L19836" t="s">
        <v>44</v>
      </c>
      <c r="M19836" t="s">
        <v>2286</v>
      </c>
    </row>
    <row r="19837" spans="1:13" x14ac:dyDescent="0.3">
      <c r="A19837" t="s">
        <v>1217</v>
      </c>
      <c r="C19837" t="s">
        <v>11494</v>
      </c>
      <c r="D19837">
        <v>69</v>
      </c>
      <c r="E19837" s="1">
        <v>1449991</v>
      </c>
      <c r="G19837" t="s">
        <v>13</v>
      </c>
      <c r="H19837" t="s">
        <v>11512</v>
      </c>
      <c r="I19837" t="s">
        <v>70</v>
      </c>
      <c r="J19837" t="s">
        <v>70</v>
      </c>
      <c r="K19837" t="s">
        <v>24</v>
      </c>
      <c r="L19837" t="s">
        <v>44</v>
      </c>
      <c r="M19837" t="s">
        <v>345</v>
      </c>
    </row>
    <row r="19838" spans="1:13" x14ac:dyDescent="0.3">
      <c r="A19838" t="s">
        <v>1217</v>
      </c>
      <c r="C19838" t="s">
        <v>9547</v>
      </c>
      <c r="D19838">
        <v>35</v>
      </c>
      <c r="E19838" s="1">
        <v>1500000</v>
      </c>
      <c r="G19838" t="s">
        <v>34</v>
      </c>
      <c r="H19838" t="s">
        <v>9622</v>
      </c>
      <c r="I19838" t="s">
        <v>70</v>
      </c>
      <c r="J19838" t="s">
        <v>70</v>
      </c>
      <c r="K19838" t="s">
        <v>24</v>
      </c>
      <c r="L19838" t="s">
        <v>38</v>
      </c>
      <c r="M19838" t="s">
        <v>202</v>
      </c>
    </row>
    <row r="19839" spans="1:13" x14ac:dyDescent="0.3">
      <c r="A19839" t="s">
        <v>1217</v>
      </c>
      <c r="C19839" t="s">
        <v>35205</v>
      </c>
      <c r="D19839">
        <v>84</v>
      </c>
      <c r="E19839" s="1">
        <v>14101920</v>
      </c>
      <c r="G19839" t="s">
        <v>34</v>
      </c>
      <c r="H19839" t="s">
        <v>35226</v>
      </c>
      <c r="I19839" t="s">
        <v>70</v>
      </c>
      <c r="J19839" t="s">
        <v>70</v>
      </c>
      <c r="K19839" t="s">
        <v>24</v>
      </c>
      <c r="L19839" t="s">
        <v>38</v>
      </c>
      <c r="M19839" t="s">
        <v>3722</v>
      </c>
    </row>
    <row r="19840" spans="1:13" x14ac:dyDescent="0.3">
      <c r="A19840" t="s">
        <v>1217</v>
      </c>
      <c r="C19840" t="s">
        <v>37047</v>
      </c>
      <c r="D19840">
        <v>89</v>
      </c>
      <c r="E19840" s="1">
        <v>4600000</v>
      </c>
      <c r="G19840" t="s">
        <v>13</v>
      </c>
      <c r="H19840" t="s">
        <v>37306</v>
      </c>
      <c r="I19840" t="s">
        <v>70</v>
      </c>
      <c r="J19840" t="s">
        <v>70</v>
      </c>
      <c r="K19840" t="s">
        <v>24</v>
      </c>
      <c r="L19840" t="s">
        <v>44</v>
      </c>
      <c r="M19840" t="s">
        <v>345</v>
      </c>
    </row>
    <row r="19841" spans="1:13" x14ac:dyDescent="0.3">
      <c r="A19841" t="s">
        <v>1217</v>
      </c>
      <c r="C19841" t="s">
        <v>35954</v>
      </c>
      <c r="D19841">
        <v>77</v>
      </c>
      <c r="E19841" s="1">
        <v>8319918</v>
      </c>
      <c r="G19841" t="s">
        <v>571</v>
      </c>
      <c r="H19841" t="s">
        <v>36048</v>
      </c>
      <c r="I19841" t="s">
        <v>70</v>
      </c>
      <c r="J19841" t="s">
        <v>70</v>
      </c>
      <c r="K19841" t="s">
        <v>24</v>
      </c>
      <c r="L19841" t="s">
        <v>115</v>
      </c>
      <c r="M19841" t="s">
        <v>36049</v>
      </c>
    </row>
    <row r="19842" spans="1:13" x14ac:dyDescent="0.3">
      <c r="A19842" t="s">
        <v>1217</v>
      </c>
      <c r="C19842" t="s">
        <v>35954</v>
      </c>
      <c r="D19842">
        <v>26</v>
      </c>
      <c r="E19842" s="1">
        <v>2150788</v>
      </c>
      <c r="G19842" t="s">
        <v>34</v>
      </c>
      <c r="H19842" t="s">
        <v>36053</v>
      </c>
      <c r="I19842" t="s">
        <v>70</v>
      </c>
      <c r="J19842" t="s">
        <v>70</v>
      </c>
      <c r="K19842" t="s">
        <v>24</v>
      </c>
      <c r="L19842" t="s">
        <v>44</v>
      </c>
      <c r="M19842" t="s">
        <v>61</v>
      </c>
    </row>
    <row r="19843" spans="1:13" x14ac:dyDescent="0.3">
      <c r="A19843" t="s">
        <v>1217</v>
      </c>
      <c r="C19843" t="s">
        <v>24725</v>
      </c>
      <c r="D19843">
        <v>60</v>
      </c>
      <c r="E19843" s="1">
        <v>2116268</v>
      </c>
      <c r="G19843" t="s">
        <v>13</v>
      </c>
      <c r="H19843" t="s">
        <v>24724</v>
      </c>
      <c r="I19843" t="s">
        <v>70</v>
      </c>
      <c r="J19843" t="s">
        <v>70</v>
      </c>
      <c r="K19843" t="s">
        <v>24</v>
      </c>
      <c r="L19843" t="s">
        <v>44</v>
      </c>
      <c r="M19843" t="s">
        <v>345</v>
      </c>
    </row>
    <row r="19844" spans="1:13" x14ac:dyDescent="0.3">
      <c r="A19844" t="s">
        <v>1217</v>
      </c>
      <c r="C19844" t="s">
        <v>20121</v>
      </c>
      <c r="D19844">
        <v>36</v>
      </c>
      <c r="E19844" s="1">
        <v>3800000</v>
      </c>
      <c r="G19844" t="s">
        <v>34</v>
      </c>
      <c r="H19844" t="s">
        <v>20128</v>
      </c>
      <c r="I19844" t="s">
        <v>70</v>
      </c>
      <c r="J19844" t="s">
        <v>70</v>
      </c>
      <c r="K19844" t="s">
        <v>24</v>
      </c>
      <c r="L19844" t="s">
        <v>4934</v>
      </c>
      <c r="M19844" t="s">
        <v>202</v>
      </c>
    </row>
    <row r="19845" spans="1:13" x14ac:dyDescent="0.3">
      <c r="A19845" t="s">
        <v>1217</v>
      </c>
      <c r="C19845" t="s">
        <v>18415</v>
      </c>
      <c r="D19845">
        <v>60</v>
      </c>
      <c r="E19845" s="1">
        <v>20000000</v>
      </c>
      <c r="G19845" t="s">
        <v>13</v>
      </c>
      <c r="H19845" t="s">
        <v>18427</v>
      </c>
      <c r="I19845" t="s">
        <v>70</v>
      </c>
      <c r="J19845" t="s">
        <v>70</v>
      </c>
      <c r="K19845" t="s">
        <v>24</v>
      </c>
      <c r="L19845" t="s">
        <v>17</v>
      </c>
      <c r="M19845" t="s">
        <v>345</v>
      </c>
    </row>
    <row r="19846" spans="1:13" x14ac:dyDescent="0.3">
      <c r="A19846" t="s">
        <v>1217</v>
      </c>
      <c r="C19846" t="s">
        <v>32202</v>
      </c>
      <c r="D19846">
        <v>38</v>
      </c>
      <c r="E19846" s="1">
        <v>1000000</v>
      </c>
      <c r="G19846" t="s">
        <v>34</v>
      </c>
      <c r="H19846" t="s">
        <v>32203</v>
      </c>
      <c r="I19846" t="s">
        <v>70</v>
      </c>
      <c r="J19846" t="s">
        <v>70</v>
      </c>
      <c r="K19846" t="s">
        <v>24</v>
      </c>
      <c r="L19846" t="s">
        <v>8220</v>
      </c>
      <c r="M19846" t="s">
        <v>202</v>
      </c>
    </row>
    <row r="19847" spans="1:13" x14ac:dyDescent="0.3">
      <c r="A19847" t="s">
        <v>1217</v>
      </c>
      <c r="C19847" t="s">
        <v>6098</v>
      </c>
      <c r="D19847">
        <v>24</v>
      </c>
      <c r="E19847" s="1">
        <v>4000000</v>
      </c>
      <c r="G19847" t="s">
        <v>13</v>
      </c>
      <c r="H19847" t="s">
        <v>6118</v>
      </c>
      <c r="I19847" t="s">
        <v>70</v>
      </c>
      <c r="J19847" t="s">
        <v>70</v>
      </c>
      <c r="K19847" t="s">
        <v>24</v>
      </c>
      <c r="L19847" t="s">
        <v>170</v>
      </c>
      <c r="M19847" t="s">
        <v>345</v>
      </c>
    </row>
    <row r="19848" spans="1:13" x14ac:dyDescent="0.3">
      <c r="A19848" t="s">
        <v>1217</v>
      </c>
      <c r="C19848" t="s">
        <v>36619</v>
      </c>
      <c r="D19848">
        <v>36</v>
      </c>
      <c r="E19848" s="1">
        <v>450000</v>
      </c>
      <c r="G19848" t="s">
        <v>13</v>
      </c>
      <c r="H19848" t="s">
        <v>36640</v>
      </c>
      <c r="I19848" t="s">
        <v>70</v>
      </c>
      <c r="J19848" t="s">
        <v>70</v>
      </c>
      <c r="K19848" t="s">
        <v>24</v>
      </c>
      <c r="L19848" t="s">
        <v>170</v>
      </c>
      <c r="M19848" t="s">
        <v>345</v>
      </c>
    </row>
    <row r="19849" spans="1:13" x14ac:dyDescent="0.3">
      <c r="A19849" t="s">
        <v>1217</v>
      </c>
      <c r="C19849" t="s">
        <v>36619</v>
      </c>
      <c r="D19849">
        <v>36</v>
      </c>
      <c r="E19849" s="1">
        <v>450000</v>
      </c>
      <c r="G19849" t="s">
        <v>34</v>
      </c>
      <c r="H19849" t="s">
        <v>36641</v>
      </c>
      <c r="I19849" t="s">
        <v>70</v>
      </c>
      <c r="J19849" t="s">
        <v>70</v>
      </c>
      <c r="K19849" t="s">
        <v>24</v>
      </c>
      <c r="L19849" t="s">
        <v>170</v>
      </c>
      <c r="M19849" t="s">
        <v>202</v>
      </c>
    </row>
    <row r="19850" spans="1:13" x14ac:dyDescent="0.3">
      <c r="A19850" t="s">
        <v>1217</v>
      </c>
      <c r="C19850" t="s">
        <v>36463</v>
      </c>
      <c r="D19850">
        <v>36</v>
      </c>
      <c r="E19850" s="1">
        <v>600000</v>
      </c>
      <c r="G19850" t="s">
        <v>34</v>
      </c>
      <c r="H19850" t="s">
        <v>36473</v>
      </c>
      <c r="I19850" t="s">
        <v>70</v>
      </c>
      <c r="J19850" t="s">
        <v>70</v>
      </c>
      <c r="K19850" t="s">
        <v>24</v>
      </c>
      <c r="L19850" t="s">
        <v>38</v>
      </c>
      <c r="M19850" t="s">
        <v>202</v>
      </c>
    </row>
    <row r="19851" spans="1:13" x14ac:dyDescent="0.3">
      <c r="A19851" t="s">
        <v>4473</v>
      </c>
      <c r="C19851" t="s">
        <v>29922</v>
      </c>
      <c r="D19851">
        <v>41</v>
      </c>
      <c r="E19851" s="1">
        <v>2113165</v>
      </c>
      <c r="G19851" t="s">
        <v>34</v>
      </c>
      <c r="H19851" t="s">
        <v>30305</v>
      </c>
      <c r="I19851" t="s">
        <v>49</v>
      </c>
      <c r="J19851" t="s">
        <v>50</v>
      </c>
      <c r="K19851" t="s">
        <v>51</v>
      </c>
      <c r="L19851" t="s">
        <v>44</v>
      </c>
      <c r="M19851" t="s">
        <v>202</v>
      </c>
    </row>
    <row r="19852" spans="1:13" x14ac:dyDescent="0.3">
      <c r="A19852" t="s">
        <v>4473</v>
      </c>
      <c r="C19852" t="s">
        <v>30595</v>
      </c>
      <c r="D19852">
        <v>23</v>
      </c>
      <c r="E19852" s="1">
        <v>170427</v>
      </c>
      <c r="G19852" t="s">
        <v>34</v>
      </c>
      <c r="H19852" t="s">
        <v>30679</v>
      </c>
      <c r="I19852" t="s">
        <v>49</v>
      </c>
      <c r="J19852" t="s">
        <v>50</v>
      </c>
      <c r="K19852" t="s">
        <v>51</v>
      </c>
      <c r="L19852" t="s">
        <v>44</v>
      </c>
      <c r="M19852" t="s">
        <v>39</v>
      </c>
    </row>
    <row r="19853" spans="1:13" x14ac:dyDescent="0.3">
      <c r="A19853" t="s">
        <v>4473</v>
      </c>
      <c r="C19853" t="s">
        <v>4395</v>
      </c>
      <c r="D19853">
        <v>28</v>
      </c>
      <c r="E19853" s="1">
        <v>2250000</v>
      </c>
      <c r="G19853" t="s">
        <v>34</v>
      </c>
      <c r="H19853" t="s">
        <v>4474</v>
      </c>
      <c r="I19853" t="s">
        <v>49</v>
      </c>
      <c r="J19853" t="s">
        <v>50</v>
      </c>
      <c r="K19853" t="s">
        <v>51</v>
      </c>
      <c r="L19853" t="s">
        <v>44</v>
      </c>
      <c r="M19853" t="s">
        <v>202</v>
      </c>
    </row>
    <row r="19854" spans="1:13" x14ac:dyDescent="0.3">
      <c r="A19854" t="s">
        <v>4473</v>
      </c>
      <c r="C19854" t="s">
        <v>21714</v>
      </c>
      <c r="D19854">
        <v>26</v>
      </c>
      <c r="E19854" s="1">
        <v>1240540</v>
      </c>
      <c r="G19854" t="s">
        <v>1039</v>
      </c>
      <c r="H19854" t="s">
        <v>21735</v>
      </c>
      <c r="I19854" t="s">
        <v>49</v>
      </c>
      <c r="J19854" t="s">
        <v>50</v>
      </c>
      <c r="K19854" t="s">
        <v>51</v>
      </c>
      <c r="L19854" t="s">
        <v>44</v>
      </c>
      <c r="M19854" t="s">
        <v>249</v>
      </c>
    </row>
    <row r="19855" spans="1:13" x14ac:dyDescent="0.3">
      <c r="A19855" t="s">
        <v>4473</v>
      </c>
      <c r="C19855" t="s">
        <v>16341</v>
      </c>
      <c r="D19855">
        <v>25</v>
      </c>
      <c r="E19855" s="1">
        <v>1499995</v>
      </c>
      <c r="G19855" t="s">
        <v>34</v>
      </c>
      <c r="H19855" t="s">
        <v>16351</v>
      </c>
      <c r="I19855" t="s">
        <v>49</v>
      </c>
      <c r="J19855" t="s">
        <v>50</v>
      </c>
      <c r="K19855" t="s">
        <v>51</v>
      </c>
      <c r="L19855" t="s">
        <v>44</v>
      </c>
      <c r="M19855" t="s">
        <v>202</v>
      </c>
    </row>
    <row r="19856" spans="1:13" x14ac:dyDescent="0.3">
      <c r="A19856" t="s">
        <v>4473</v>
      </c>
      <c r="C19856" t="s">
        <v>11317</v>
      </c>
      <c r="D19856">
        <v>61</v>
      </c>
      <c r="E19856" s="1">
        <v>3868887</v>
      </c>
      <c r="G19856" t="s">
        <v>34</v>
      </c>
      <c r="H19856" t="s">
        <v>11327</v>
      </c>
      <c r="I19856" t="s">
        <v>49</v>
      </c>
      <c r="J19856" t="s">
        <v>50</v>
      </c>
      <c r="K19856" t="s">
        <v>51</v>
      </c>
      <c r="L19856" t="s">
        <v>44</v>
      </c>
      <c r="M19856" t="s">
        <v>202</v>
      </c>
    </row>
    <row r="19857" spans="1:13" x14ac:dyDescent="0.3">
      <c r="A19857" t="s">
        <v>4298</v>
      </c>
      <c r="C19857" t="s">
        <v>3657</v>
      </c>
      <c r="D19857">
        <v>17</v>
      </c>
      <c r="E19857" s="1">
        <v>100000</v>
      </c>
      <c r="G19857" t="s">
        <v>69</v>
      </c>
      <c r="H19857" t="s">
        <v>4299</v>
      </c>
      <c r="I19857" t="s">
        <v>22</v>
      </c>
      <c r="J19857" t="s">
        <v>23</v>
      </c>
      <c r="K19857" t="s">
        <v>24</v>
      </c>
      <c r="L19857" t="s">
        <v>25</v>
      </c>
      <c r="M19857" t="s">
        <v>221</v>
      </c>
    </row>
    <row r="19858" spans="1:13" x14ac:dyDescent="0.3">
      <c r="A19858" t="s">
        <v>4298</v>
      </c>
      <c r="C19858" t="s">
        <v>23856</v>
      </c>
      <c r="D19858">
        <v>57</v>
      </c>
      <c r="E19858" s="1">
        <v>4500000</v>
      </c>
      <c r="G19858" t="s">
        <v>34</v>
      </c>
      <c r="H19858" t="s">
        <v>23931</v>
      </c>
      <c r="I19858" t="s">
        <v>22</v>
      </c>
      <c r="J19858" t="s">
        <v>23</v>
      </c>
      <c r="K19858" t="s">
        <v>24</v>
      </c>
      <c r="L19858" t="s">
        <v>115</v>
      </c>
      <c r="M19858" t="s">
        <v>202</v>
      </c>
    </row>
    <row r="19859" spans="1:13" x14ac:dyDescent="0.3">
      <c r="A19859" t="s">
        <v>4298</v>
      </c>
      <c r="C19859" t="s">
        <v>33755</v>
      </c>
      <c r="D19859">
        <v>58</v>
      </c>
      <c r="E19859" s="1">
        <v>2559500</v>
      </c>
      <c r="G19859" t="s">
        <v>34</v>
      </c>
      <c r="H19859" t="s">
        <v>33850</v>
      </c>
      <c r="I19859" t="s">
        <v>22</v>
      </c>
      <c r="J19859" t="s">
        <v>23</v>
      </c>
      <c r="K19859" t="s">
        <v>24</v>
      </c>
      <c r="L19859" t="s">
        <v>17</v>
      </c>
      <c r="M19859" t="s">
        <v>740</v>
      </c>
    </row>
    <row r="19860" spans="1:13" x14ac:dyDescent="0.3">
      <c r="A19860" t="s">
        <v>4298</v>
      </c>
      <c r="C19860" t="s">
        <v>24677</v>
      </c>
      <c r="D19860">
        <v>48</v>
      </c>
      <c r="E19860" s="1">
        <v>4408933</v>
      </c>
      <c r="G19860" t="s">
        <v>13</v>
      </c>
      <c r="H19860" t="s">
        <v>24679</v>
      </c>
      <c r="I19860" t="s">
        <v>22</v>
      </c>
      <c r="J19860" t="s">
        <v>23</v>
      </c>
      <c r="K19860" t="s">
        <v>24</v>
      </c>
      <c r="L19860" t="s">
        <v>17</v>
      </c>
      <c r="M19860" t="s">
        <v>87</v>
      </c>
    </row>
    <row r="19861" spans="1:13" x14ac:dyDescent="0.3">
      <c r="A19861" t="s">
        <v>4298</v>
      </c>
      <c r="C19861" t="s">
        <v>20950</v>
      </c>
      <c r="D19861">
        <v>48</v>
      </c>
      <c r="E19861" s="1">
        <v>5000000</v>
      </c>
      <c r="G19861" t="s">
        <v>34</v>
      </c>
      <c r="H19861" t="s">
        <v>20958</v>
      </c>
      <c r="I19861" t="s">
        <v>22</v>
      </c>
      <c r="J19861" t="s">
        <v>23</v>
      </c>
      <c r="K19861" t="s">
        <v>24</v>
      </c>
      <c r="L19861" t="s">
        <v>17</v>
      </c>
      <c r="M19861" t="s">
        <v>202</v>
      </c>
    </row>
    <row r="19862" spans="1:13" x14ac:dyDescent="0.3">
      <c r="A19862" t="s">
        <v>4298</v>
      </c>
      <c r="C19862" t="s">
        <v>6985</v>
      </c>
      <c r="D19862">
        <v>24</v>
      </c>
      <c r="E19862" s="1">
        <v>2635000</v>
      </c>
      <c r="G19862" t="s">
        <v>111</v>
      </c>
      <c r="H19862" t="s">
        <v>7004</v>
      </c>
      <c r="I19862" t="s">
        <v>22</v>
      </c>
      <c r="J19862" t="s">
        <v>23</v>
      </c>
      <c r="K19862" t="s">
        <v>24</v>
      </c>
      <c r="L19862" t="s">
        <v>25</v>
      </c>
      <c r="M19862" t="s">
        <v>87</v>
      </c>
    </row>
    <row r="19863" spans="1:13" x14ac:dyDescent="0.3">
      <c r="A19863" t="s">
        <v>6498</v>
      </c>
      <c r="C19863" t="s">
        <v>36241</v>
      </c>
      <c r="D19863">
        <v>12</v>
      </c>
      <c r="E19863" s="1">
        <v>250000</v>
      </c>
      <c r="G19863" t="s">
        <v>111</v>
      </c>
      <c r="H19863" t="s">
        <v>36278</v>
      </c>
      <c r="I19863" t="s">
        <v>22</v>
      </c>
      <c r="J19863" t="s">
        <v>23</v>
      </c>
      <c r="K19863" t="s">
        <v>24</v>
      </c>
      <c r="L19863" t="s">
        <v>25</v>
      </c>
      <c r="M19863" t="s">
        <v>87</v>
      </c>
    </row>
    <row r="19864" spans="1:13" x14ac:dyDescent="0.3">
      <c r="A19864" t="s">
        <v>6498</v>
      </c>
      <c r="C19864" t="s">
        <v>25665</v>
      </c>
      <c r="D19864">
        <v>12</v>
      </c>
      <c r="E19864" s="1">
        <v>95634</v>
      </c>
      <c r="G19864" t="s">
        <v>34</v>
      </c>
      <c r="H19864" t="s">
        <v>25702</v>
      </c>
      <c r="I19864" t="s">
        <v>22</v>
      </c>
      <c r="J19864" t="s">
        <v>23</v>
      </c>
      <c r="K19864" t="s">
        <v>24</v>
      </c>
      <c r="L19864" t="s">
        <v>17</v>
      </c>
      <c r="M19864" t="s">
        <v>202</v>
      </c>
    </row>
    <row r="19865" spans="1:13" x14ac:dyDescent="0.3">
      <c r="A19865" t="s">
        <v>6498</v>
      </c>
      <c r="C19865" t="s">
        <v>26449</v>
      </c>
      <c r="D19865">
        <v>12</v>
      </c>
      <c r="E19865" s="1">
        <v>80800</v>
      </c>
      <c r="G19865" t="s">
        <v>34</v>
      </c>
      <c r="H19865" t="s">
        <v>26456</v>
      </c>
      <c r="I19865" t="s">
        <v>22</v>
      </c>
      <c r="J19865" t="s">
        <v>23</v>
      </c>
      <c r="K19865" t="s">
        <v>24</v>
      </c>
      <c r="L19865" t="s">
        <v>17</v>
      </c>
      <c r="M19865" t="s">
        <v>202</v>
      </c>
    </row>
    <row r="19866" spans="1:13" x14ac:dyDescent="0.3">
      <c r="A19866" t="s">
        <v>6498</v>
      </c>
      <c r="C19866" t="s">
        <v>6476</v>
      </c>
      <c r="D19866">
        <v>48</v>
      </c>
      <c r="E19866" s="1">
        <v>1000000</v>
      </c>
      <c r="G19866" t="s">
        <v>111</v>
      </c>
      <c r="H19866" t="s">
        <v>6499</v>
      </c>
      <c r="I19866" t="s">
        <v>22</v>
      </c>
      <c r="J19866" t="s">
        <v>23</v>
      </c>
      <c r="K19866" t="s">
        <v>24</v>
      </c>
      <c r="L19866" t="s">
        <v>25</v>
      </c>
      <c r="M19866" t="s">
        <v>87</v>
      </c>
    </row>
    <row r="19867" spans="1:13" x14ac:dyDescent="0.3">
      <c r="A19867" t="s">
        <v>6498</v>
      </c>
      <c r="C19867" t="s">
        <v>36463</v>
      </c>
      <c r="D19867">
        <v>24</v>
      </c>
      <c r="E19867" s="1">
        <v>285300</v>
      </c>
      <c r="G19867" t="s">
        <v>34</v>
      </c>
      <c r="H19867" t="s">
        <v>36471</v>
      </c>
      <c r="I19867" t="s">
        <v>22</v>
      </c>
      <c r="J19867" t="s">
        <v>23</v>
      </c>
      <c r="K19867" t="s">
        <v>24</v>
      </c>
      <c r="L19867" t="s">
        <v>17</v>
      </c>
      <c r="M19867" t="s">
        <v>202</v>
      </c>
    </row>
    <row r="19868" spans="1:13" x14ac:dyDescent="0.3">
      <c r="A19868" t="s">
        <v>6498</v>
      </c>
      <c r="C19868" t="s">
        <v>17440</v>
      </c>
      <c r="D19868">
        <v>12</v>
      </c>
      <c r="E19868" s="1">
        <v>191268</v>
      </c>
      <c r="G19868" t="s">
        <v>111</v>
      </c>
      <c r="H19868" t="s">
        <v>970</v>
      </c>
      <c r="I19868" t="s">
        <v>22</v>
      </c>
      <c r="J19868" t="s">
        <v>23</v>
      </c>
      <c r="K19868" t="s">
        <v>24</v>
      </c>
      <c r="L19868" t="s">
        <v>25</v>
      </c>
      <c r="M19868" t="s">
        <v>87</v>
      </c>
    </row>
    <row r="19869" spans="1:13" x14ac:dyDescent="0.3">
      <c r="A19869" t="s">
        <v>2103</v>
      </c>
      <c r="C19869" t="s">
        <v>1852</v>
      </c>
      <c r="D19869">
        <v>36</v>
      </c>
      <c r="E19869" s="1">
        <v>4189687</v>
      </c>
      <c r="G19869" t="s">
        <v>13</v>
      </c>
      <c r="H19869" t="s">
        <v>2104</v>
      </c>
      <c r="I19869" t="s">
        <v>22</v>
      </c>
      <c r="J19869" t="s">
        <v>23</v>
      </c>
      <c r="K19869" t="s">
        <v>24</v>
      </c>
      <c r="L19869" t="s">
        <v>38</v>
      </c>
      <c r="M19869" t="s">
        <v>345</v>
      </c>
    </row>
    <row r="19870" spans="1:13" x14ac:dyDescent="0.3">
      <c r="A19870" t="s">
        <v>2103</v>
      </c>
      <c r="C19870" t="s">
        <v>28282</v>
      </c>
      <c r="D19870">
        <v>44</v>
      </c>
      <c r="E19870" s="1">
        <v>19793544</v>
      </c>
      <c r="G19870" t="s">
        <v>13</v>
      </c>
      <c r="H19870" t="s">
        <v>28713</v>
      </c>
      <c r="I19870" t="s">
        <v>22</v>
      </c>
      <c r="J19870" t="s">
        <v>23</v>
      </c>
      <c r="K19870" t="s">
        <v>24</v>
      </c>
      <c r="L19870" t="s">
        <v>38</v>
      </c>
      <c r="M19870" t="s">
        <v>345</v>
      </c>
    </row>
    <row r="19871" spans="1:13" x14ac:dyDescent="0.3">
      <c r="A19871" t="s">
        <v>2103</v>
      </c>
      <c r="C19871" t="s">
        <v>28715</v>
      </c>
      <c r="D19871">
        <v>41</v>
      </c>
      <c r="E19871" s="1">
        <v>4772257</v>
      </c>
      <c r="G19871" t="s">
        <v>34</v>
      </c>
      <c r="H19871" t="s">
        <v>28722</v>
      </c>
      <c r="I19871" t="s">
        <v>22</v>
      </c>
      <c r="J19871" t="s">
        <v>23</v>
      </c>
      <c r="K19871" t="s">
        <v>24</v>
      </c>
      <c r="L19871" t="s">
        <v>44</v>
      </c>
      <c r="M19871" t="s">
        <v>202</v>
      </c>
    </row>
    <row r="19872" spans="1:13" x14ac:dyDescent="0.3">
      <c r="A19872" t="s">
        <v>2103</v>
      </c>
      <c r="C19872" t="s">
        <v>28715</v>
      </c>
      <c r="D19872">
        <v>64</v>
      </c>
      <c r="E19872" s="1">
        <v>23199999</v>
      </c>
      <c r="G19872" t="s">
        <v>1039</v>
      </c>
      <c r="H19872" t="s">
        <v>28727</v>
      </c>
      <c r="I19872" t="s">
        <v>22</v>
      </c>
      <c r="J19872" t="s">
        <v>23</v>
      </c>
      <c r="K19872" t="s">
        <v>24</v>
      </c>
      <c r="L19872" t="s">
        <v>456</v>
      </c>
      <c r="M19872" t="s">
        <v>5956</v>
      </c>
    </row>
    <row r="19873" spans="1:13" x14ac:dyDescent="0.3">
      <c r="A19873" t="s">
        <v>2103</v>
      </c>
      <c r="C19873" t="s">
        <v>28715</v>
      </c>
      <c r="D19873">
        <v>24</v>
      </c>
      <c r="E19873" s="1">
        <v>4919378</v>
      </c>
      <c r="G19873" t="s">
        <v>13</v>
      </c>
      <c r="H19873" t="s">
        <v>28844</v>
      </c>
      <c r="I19873" t="s">
        <v>22</v>
      </c>
      <c r="J19873" t="s">
        <v>23</v>
      </c>
      <c r="K19873" t="s">
        <v>24</v>
      </c>
      <c r="L19873" t="s">
        <v>38</v>
      </c>
      <c r="M19873" t="s">
        <v>345</v>
      </c>
    </row>
    <row r="19874" spans="1:13" x14ac:dyDescent="0.3">
      <c r="A19874" t="s">
        <v>2103</v>
      </c>
      <c r="C19874" t="s">
        <v>28715</v>
      </c>
      <c r="D19874">
        <v>19</v>
      </c>
      <c r="E19874" s="1">
        <v>100000</v>
      </c>
      <c r="G19874" t="s">
        <v>34</v>
      </c>
      <c r="H19874" t="s">
        <v>28909</v>
      </c>
      <c r="I19874" t="s">
        <v>22</v>
      </c>
      <c r="J19874" t="s">
        <v>23</v>
      </c>
      <c r="K19874" t="s">
        <v>24</v>
      </c>
      <c r="L19874" t="s">
        <v>17</v>
      </c>
      <c r="M19874" t="s">
        <v>217</v>
      </c>
    </row>
    <row r="19875" spans="1:13" x14ac:dyDescent="0.3">
      <c r="A19875" t="s">
        <v>2103</v>
      </c>
      <c r="C19875" t="s">
        <v>27614</v>
      </c>
      <c r="D19875">
        <v>36</v>
      </c>
      <c r="E19875" s="1">
        <v>9239272</v>
      </c>
      <c r="G19875" t="s">
        <v>13</v>
      </c>
      <c r="H19875" t="s">
        <v>27618</v>
      </c>
      <c r="I19875" t="s">
        <v>22</v>
      </c>
      <c r="J19875" t="s">
        <v>23</v>
      </c>
      <c r="K19875" t="s">
        <v>24</v>
      </c>
      <c r="L19875" t="s">
        <v>44</v>
      </c>
      <c r="M19875" t="s">
        <v>66</v>
      </c>
    </row>
    <row r="19876" spans="1:13" x14ac:dyDescent="0.3">
      <c r="A19876" t="s">
        <v>2103</v>
      </c>
      <c r="C19876" t="s">
        <v>29302</v>
      </c>
      <c r="D19876">
        <v>27</v>
      </c>
      <c r="E19876" s="1">
        <v>525000</v>
      </c>
      <c r="G19876" t="s">
        <v>69</v>
      </c>
      <c r="H19876" t="s">
        <v>29309</v>
      </c>
      <c r="I19876" t="s">
        <v>22</v>
      </c>
      <c r="J19876" t="s">
        <v>23</v>
      </c>
      <c r="K19876" t="s">
        <v>24</v>
      </c>
      <c r="L19876" t="s">
        <v>17</v>
      </c>
      <c r="M19876" t="s">
        <v>221</v>
      </c>
    </row>
    <row r="19877" spans="1:13" x14ac:dyDescent="0.3">
      <c r="A19877" t="s">
        <v>2103</v>
      </c>
      <c r="C19877" t="s">
        <v>3657</v>
      </c>
      <c r="D19877">
        <v>48</v>
      </c>
      <c r="E19877" s="1">
        <v>4999533</v>
      </c>
      <c r="G19877" t="s">
        <v>13</v>
      </c>
      <c r="H19877" t="s">
        <v>4224</v>
      </c>
      <c r="I19877" t="s">
        <v>22</v>
      </c>
      <c r="J19877" t="s">
        <v>23</v>
      </c>
      <c r="K19877" t="s">
        <v>24</v>
      </c>
      <c r="L19877" t="s">
        <v>44</v>
      </c>
      <c r="M19877" t="s">
        <v>66</v>
      </c>
    </row>
    <row r="19878" spans="1:13" x14ac:dyDescent="0.3">
      <c r="A19878" t="s">
        <v>2103</v>
      </c>
      <c r="C19878" t="s">
        <v>4681</v>
      </c>
      <c r="D19878">
        <v>45</v>
      </c>
      <c r="E19878" s="1">
        <v>5574889</v>
      </c>
      <c r="G19878" t="s">
        <v>34</v>
      </c>
      <c r="H19878" t="s">
        <v>4704</v>
      </c>
      <c r="I19878" t="s">
        <v>22</v>
      </c>
      <c r="J19878" t="s">
        <v>23</v>
      </c>
      <c r="K19878" t="s">
        <v>24</v>
      </c>
      <c r="L19878" t="s">
        <v>456</v>
      </c>
      <c r="M19878" t="s">
        <v>202</v>
      </c>
    </row>
    <row r="19879" spans="1:13" x14ac:dyDescent="0.3">
      <c r="A19879" t="s">
        <v>2103</v>
      </c>
      <c r="C19879" t="s">
        <v>24055</v>
      </c>
      <c r="D19879">
        <v>41</v>
      </c>
      <c r="E19879" s="1">
        <v>750005</v>
      </c>
      <c r="G19879" t="s">
        <v>48</v>
      </c>
      <c r="H19879" t="s">
        <v>24067</v>
      </c>
      <c r="I19879" t="s">
        <v>22</v>
      </c>
      <c r="J19879" t="s">
        <v>23</v>
      </c>
      <c r="K19879" t="s">
        <v>24</v>
      </c>
      <c r="L19879" t="s">
        <v>44</v>
      </c>
      <c r="M19879" t="s">
        <v>354</v>
      </c>
    </row>
    <row r="19880" spans="1:13" x14ac:dyDescent="0.3">
      <c r="A19880" t="s">
        <v>2103</v>
      </c>
      <c r="C19880" t="s">
        <v>23966</v>
      </c>
      <c r="D19880">
        <v>50</v>
      </c>
      <c r="E19880" s="1">
        <v>4999972</v>
      </c>
      <c r="G19880" t="s">
        <v>13</v>
      </c>
      <c r="H19880" t="s">
        <v>23968</v>
      </c>
      <c r="I19880" t="s">
        <v>22</v>
      </c>
      <c r="J19880" t="s">
        <v>23</v>
      </c>
      <c r="K19880" t="s">
        <v>24</v>
      </c>
      <c r="L19880" t="s">
        <v>38</v>
      </c>
      <c r="M19880" t="s">
        <v>345</v>
      </c>
    </row>
    <row r="19881" spans="1:13" x14ac:dyDescent="0.3">
      <c r="A19881" t="s">
        <v>2103</v>
      </c>
      <c r="C19881" t="s">
        <v>23966</v>
      </c>
      <c r="D19881">
        <v>30</v>
      </c>
      <c r="E19881" s="1">
        <v>525000</v>
      </c>
      <c r="G19881" t="s">
        <v>364</v>
      </c>
      <c r="H19881" t="s">
        <v>23982</v>
      </c>
      <c r="I19881" t="s">
        <v>22</v>
      </c>
      <c r="J19881" t="s">
        <v>23</v>
      </c>
      <c r="K19881" t="s">
        <v>24</v>
      </c>
      <c r="L19881" t="s">
        <v>170</v>
      </c>
      <c r="M19881" t="s">
        <v>10277</v>
      </c>
    </row>
    <row r="19882" spans="1:13" x14ac:dyDescent="0.3">
      <c r="A19882" t="s">
        <v>2103</v>
      </c>
      <c r="C19882" t="s">
        <v>21173</v>
      </c>
      <c r="D19882">
        <v>15</v>
      </c>
      <c r="E19882" s="1">
        <v>300000</v>
      </c>
      <c r="G19882" t="s">
        <v>34</v>
      </c>
      <c r="H19882" t="s">
        <v>21346</v>
      </c>
      <c r="I19882" t="s">
        <v>22</v>
      </c>
      <c r="J19882" t="s">
        <v>23</v>
      </c>
      <c r="K19882" t="s">
        <v>24</v>
      </c>
      <c r="L19882" t="s">
        <v>38</v>
      </c>
      <c r="M19882" t="s">
        <v>39</v>
      </c>
    </row>
    <row r="19883" spans="1:13" x14ac:dyDescent="0.3">
      <c r="A19883" t="s">
        <v>2103</v>
      </c>
      <c r="C19883" t="s">
        <v>21173</v>
      </c>
      <c r="D19883">
        <v>61</v>
      </c>
      <c r="E19883" s="1">
        <v>15971222</v>
      </c>
      <c r="G19883" t="s">
        <v>34</v>
      </c>
      <c r="H19883" t="s">
        <v>21360</v>
      </c>
      <c r="I19883" t="s">
        <v>22</v>
      </c>
      <c r="J19883" t="s">
        <v>23</v>
      </c>
      <c r="K19883" t="s">
        <v>24</v>
      </c>
      <c r="L19883" t="s">
        <v>44</v>
      </c>
      <c r="M19883" t="s">
        <v>202</v>
      </c>
    </row>
    <row r="19884" spans="1:13" x14ac:dyDescent="0.3">
      <c r="A19884" t="s">
        <v>2103</v>
      </c>
      <c r="C19884" t="s">
        <v>22248</v>
      </c>
      <c r="D19884">
        <v>30</v>
      </c>
      <c r="E19884" s="1">
        <v>550000</v>
      </c>
      <c r="G19884" t="s">
        <v>34</v>
      </c>
      <c r="H19884" t="s">
        <v>22283</v>
      </c>
      <c r="I19884" t="s">
        <v>22</v>
      </c>
      <c r="J19884" t="s">
        <v>23</v>
      </c>
      <c r="K19884" t="s">
        <v>24</v>
      </c>
      <c r="L19884" t="s">
        <v>38</v>
      </c>
      <c r="M19884" t="s">
        <v>22284</v>
      </c>
    </row>
    <row r="19885" spans="1:13" x14ac:dyDescent="0.3">
      <c r="A19885" t="s">
        <v>2103</v>
      </c>
      <c r="C19885" t="s">
        <v>22248</v>
      </c>
      <c r="D19885">
        <v>33</v>
      </c>
      <c r="E19885" s="1">
        <v>1759292</v>
      </c>
      <c r="G19885" t="s">
        <v>13</v>
      </c>
      <c r="H19885" t="s">
        <v>22314</v>
      </c>
      <c r="I19885" t="s">
        <v>22</v>
      </c>
      <c r="J19885" t="s">
        <v>23</v>
      </c>
      <c r="K19885" t="s">
        <v>24</v>
      </c>
      <c r="L19885" t="s">
        <v>456</v>
      </c>
      <c r="M19885" t="s">
        <v>345</v>
      </c>
    </row>
    <row r="19886" spans="1:13" x14ac:dyDescent="0.3">
      <c r="A19886" t="s">
        <v>2103</v>
      </c>
      <c r="C19886" t="s">
        <v>22131</v>
      </c>
      <c r="D19886">
        <v>56</v>
      </c>
      <c r="E19886" s="1">
        <v>22083148</v>
      </c>
      <c r="G19886" t="s">
        <v>13</v>
      </c>
      <c r="H19886" t="s">
        <v>22133</v>
      </c>
      <c r="I19886" t="s">
        <v>22</v>
      </c>
      <c r="J19886" t="s">
        <v>23</v>
      </c>
      <c r="K19886" t="s">
        <v>24</v>
      </c>
      <c r="L19886" t="s">
        <v>38</v>
      </c>
      <c r="M19886" t="s">
        <v>345</v>
      </c>
    </row>
    <row r="19887" spans="1:13" x14ac:dyDescent="0.3">
      <c r="A19887" t="s">
        <v>2103</v>
      </c>
      <c r="C19887" t="s">
        <v>15737</v>
      </c>
      <c r="D19887">
        <v>55</v>
      </c>
      <c r="E19887" s="1">
        <v>21631902</v>
      </c>
      <c r="G19887" t="s">
        <v>13</v>
      </c>
      <c r="H19887" t="s">
        <v>15802</v>
      </c>
      <c r="I19887" t="s">
        <v>22</v>
      </c>
      <c r="J19887" t="s">
        <v>23</v>
      </c>
      <c r="K19887" t="s">
        <v>24</v>
      </c>
      <c r="L19887" t="s">
        <v>1146</v>
      </c>
      <c r="M19887" t="s">
        <v>66</v>
      </c>
    </row>
    <row r="19888" spans="1:13" x14ac:dyDescent="0.3">
      <c r="A19888" t="s">
        <v>2103</v>
      </c>
      <c r="C19888" t="s">
        <v>15737</v>
      </c>
      <c r="D19888">
        <v>58</v>
      </c>
      <c r="E19888" s="1">
        <v>15000000</v>
      </c>
      <c r="G19888" t="s">
        <v>34</v>
      </c>
      <c r="H19888" t="s">
        <v>15846</v>
      </c>
      <c r="I19888" t="s">
        <v>22</v>
      </c>
      <c r="J19888" t="s">
        <v>23</v>
      </c>
      <c r="K19888" t="s">
        <v>24</v>
      </c>
      <c r="L19888" t="s">
        <v>38</v>
      </c>
      <c r="M19888" t="s">
        <v>3722</v>
      </c>
    </row>
    <row r="19889" spans="1:13" x14ac:dyDescent="0.3">
      <c r="A19889" t="s">
        <v>2103</v>
      </c>
      <c r="C19889" t="s">
        <v>15737</v>
      </c>
      <c r="D19889">
        <v>60</v>
      </c>
      <c r="E19889" s="1">
        <v>2006672</v>
      </c>
      <c r="G19889" t="s">
        <v>69</v>
      </c>
      <c r="H19889" t="s">
        <v>15920</v>
      </c>
      <c r="I19889" t="s">
        <v>22</v>
      </c>
      <c r="J19889" t="s">
        <v>23</v>
      </c>
      <c r="K19889" t="s">
        <v>24</v>
      </c>
      <c r="L19889" t="s">
        <v>25</v>
      </c>
      <c r="M19889" t="s">
        <v>221</v>
      </c>
    </row>
    <row r="19890" spans="1:13" x14ac:dyDescent="0.3">
      <c r="A19890" t="s">
        <v>2103</v>
      </c>
      <c r="C19890" t="s">
        <v>16755</v>
      </c>
      <c r="D19890">
        <v>33</v>
      </c>
      <c r="E19890" s="1">
        <v>1740815</v>
      </c>
      <c r="G19890" t="s">
        <v>571</v>
      </c>
      <c r="H19890" t="s">
        <v>16781</v>
      </c>
      <c r="I19890" t="s">
        <v>22</v>
      </c>
      <c r="J19890" t="s">
        <v>23</v>
      </c>
      <c r="K19890" t="s">
        <v>24</v>
      </c>
      <c r="L19890" t="s">
        <v>17</v>
      </c>
      <c r="M19890" t="s">
        <v>8279</v>
      </c>
    </row>
    <row r="19891" spans="1:13" x14ac:dyDescent="0.3">
      <c r="A19891" t="s">
        <v>2103</v>
      </c>
      <c r="C19891" t="s">
        <v>12314</v>
      </c>
      <c r="D19891">
        <v>39</v>
      </c>
      <c r="E19891" s="1">
        <v>13000000</v>
      </c>
      <c r="G19891" t="s">
        <v>13</v>
      </c>
      <c r="H19891" t="s">
        <v>12453</v>
      </c>
      <c r="I19891" t="s">
        <v>22</v>
      </c>
      <c r="J19891" t="s">
        <v>23</v>
      </c>
      <c r="K19891" t="s">
        <v>24</v>
      </c>
      <c r="L19891" t="s">
        <v>17</v>
      </c>
      <c r="M19891" t="s">
        <v>345</v>
      </c>
    </row>
    <row r="19892" spans="1:13" x14ac:dyDescent="0.3">
      <c r="A19892" t="s">
        <v>2103</v>
      </c>
      <c r="C19892" t="s">
        <v>12314</v>
      </c>
      <c r="D19892">
        <v>57</v>
      </c>
      <c r="E19892" s="1">
        <v>8405351</v>
      </c>
      <c r="G19892" t="s">
        <v>34</v>
      </c>
      <c r="H19892" t="s">
        <v>12481</v>
      </c>
      <c r="I19892" t="s">
        <v>22</v>
      </c>
      <c r="J19892" t="s">
        <v>23</v>
      </c>
      <c r="K19892" t="s">
        <v>24</v>
      </c>
      <c r="L19892" t="s">
        <v>44</v>
      </c>
      <c r="M19892" t="s">
        <v>202</v>
      </c>
    </row>
    <row r="19893" spans="1:13" x14ac:dyDescent="0.3">
      <c r="A19893" t="s">
        <v>2103</v>
      </c>
      <c r="C19893" t="s">
        <v>11813</v>
      </c>
      <c r="D19893">
        <v>35</v>
      </c>
      <c r="E19893" s="1">
        <v>3750000</v>
      </c>
      <c r="G19893" t="s">
        <v>34</v>
      </c>
      <c r="H19893" t="s">
        <v>11898</v>
      </c>
      <c r="I19893" t="s">
        <v>22</v>
      </c>
      <c r="J19893" t="s">
        <v>23</v>
      </c>
      <c r="K19893" t="s">
        <v>24</v>
      </c>
      <c r="L19893" t="s">
        <v>170</v>
      </c>
      <c r="M19893" t="s">
        <v>3722</v>
      </c>
    </row>
    <row r="19894" spans="1:13" x14ac:dyDescent="0.3">
      <c r="A19894" t="s">
        <v>2103</v>
      </c>
      <c r="C19894" t="s">
        <v>11779</v>
      </c>
      <c r="D19894">
        <v>8</v>
      </c>
      <c r="E19894" s="1">
        <v>27643</v>
      </c>
      <c r="G19894" t="s">
        <v>48</v>
      </c>
      <c r="H19894" t="s">
        <v>11797</v>
      </c>
      <c r="I19894" t="s">
        <v>22</v>
      </c>
      <c r="J19894" t="s">
        <v>23</v>
      </c>
      <c r="K19894" t="s">
        <v>24</v>
      </c>
      <c r="L19894" t="s">
        <v>38</v>
      </c>
      <c r="M19894" t="s">
        <v>354</v>
      </c>
    </row>
    <row r="19895" spans="1:13" x14ac:dyDescent="0.3">
      <c r="A19895" t="s">
        <v>2103</v>
      </c>
      <c r="C19895" t="s">
        <v>10589</v>
      </c>
      <c r="D19895">
        <v>67</v>
      </c>
      <c r="E19895" s="1">
        <v>1499883</v>
      </c>
      <c r="G19895" t="s">
        <v>48</v>
      </c>
      <c r="H19895" t="s">
        <v>10634</v>
      </c>
      <c r="I19895" t="s">
        <v>22</v>
      </c>
      <c r="J19895" t="s">
        <v>23</v>
      </c>
      <c r="K19895" t="s">
        <v>24</v>
      </c>
      <c r="L19895" t="s">
        <v>44</v>
      </c>
      <c r="M19895" t="s">
        <v>354</v>
      </c>
    </row>
    <row r="19896" spans="1:13" x14ac:dyDescent="0.3">
      <c r="A19896" t="s">
        <v>2103</v>
      </c>
      <c r="C19896" t="s">
        <v>9547</v>
      </c>
      <c r="D19896">
        <v>46</v>
      </c>
      <c r="E19896" s="1">
        <v>2549202</v>
      </c>
      <c r="G19896" t="s">
        <v>571</v>
      </c>
      <c r="H19896" t="s">
        <v>9692</v>
      </c>
      <c r="I19896" t="s">
        <v>22</v>
      </c>
      <c r="J19896" t="s">
        <v>23</v>
      </c>
      <c r="K19896" t="s">
        <v>24</v>
      </c>
      <c r="L19896" t="s">
        <v>44</v>
      </c>
      <c r="M19896" t="s">
        <v>9693</v>
      </c>
    </row>
    <row r="19897" spans="1:13" x14ac:dyDescent="0.3">
      <c r="A19897" t="s">
        <v>2103</v>
      </c>
      <c r="C19897" t="s">
        <v>7634</v>
      </c>
      <c r="D19897">
        <v>42</v>
      </c>
      <c r="E19897" s="1">
        <v>2996923</v>
      </c>
      <c r="G19897" t="s">
        <v>69</v>
      </c>
      <c r="H19897" t="s">
        <v>7761</v>
      </c>
      <c r="I19897" t="s">
        <v>22</v>
      </c>
      <c r="J19897" t="s">
        <v>23</v>
      </c>
      <c r="K19897" t="s">
        <v>24</v>
      </c>
      <c r="L19897" t="s">
        <v>25</v>
      </c>
      <c r="M19897" t="s">
        <v>221</v>
      </c>
    </row>
    <row r="19898" spans="1:13" x14ac:dyDescent="0.3">
      <c r="A19898" t="s">
        <v>2103</v>
      </c>
      <c r="C19898" t="s">
        <v>9183</v>
      </c>
      <c r="D19898">
        <v>5</v>
      </c>
      <c r="E19898" s="1">
        <v>143473</v>
      </c>
      <c r="G19898" t="s">
        <v>34</v>
      </c>
      <c r="H19898" t="s">
        <v>9184</v>
      </c>
      <c r="I19898" t="s">
        <v>22</v>
      </c>
      <c r="J19898" t="s">
        <v>23</v>
      </c>
      <c r="K19898" t="s">
        <v>24</v>
      </c>
      <c r="L19898" t="s">
        <v>44</v>
      </c>
      <c r="M19898" t="s">
        <v>61</v>
      </c>
    </row>
    <row r="19899" spans="1:13" x14ac:dyDescent="0.3">
      <c r="A19899" t="s">
        <v>2103</v>
      </c>
      <c r="C19899" t="s">
        <v>9183</v>
      </c>
      <c r="D19899">
        <v>60</v>
      </c>
      <c r="E19899" s="1">
        <v>8522912</v>
      </c>
      <c r="G19899" t="s">
        <v>48</v>
      </c>
      <c r="H19899" t="s">
        <v>9187</v>
      </c>
      <c r="I19899" t="s">
        <v>22</v>
      </c>
      <c r="J19899" t="s">
        <v>23</v>
      </c>
      <c r="K19899" t="s">
        <v>24</v>
      </c>
      <c r="L19899" t="s">
        <v>44</v>
      </c>
      <c r="M19899" t="s">
        <v>354</v>
      </c>
    </row>
    <row r="19900" spans="1:13" x14ac:dyDescent="0.3">
      <c r="A19900" t="s">
        <v>2103</v>
      </c>
      <c r="C19900" t="s">
        <v>34736</v>
      </c>
      <c r="D19900">
        <v>65</v>
      </c>
      <c r="E19900" s="1">
        <v>7500000</v>
      </c>
      <c r="G19900" t="s">
        <v>13</v>
      </c>
      <c r="H19900" t="s">
        <v>34751</v>
      </c>
      <c r="I19900" t="s">
        <v>22</v>
      </c>
      <c r="J19900" t="s">
        <v>23</v>
      </c>
      <c r="K19900" t="s">
        <v>24</v>
      </c>
      <c r="L19900" t="s">
        <v>44</v>
      </c>
      <c r="M19900" t="s">
        <v>66</v>
      </c>
    </row>
    <row r="19901" spans="1:13" x14ac:dyDescent="0.3">
      <c r="A19901" t="s">
        <v>2103</v>
      </c>
      <c r="C19901" t="s">
        <v>37047</v>
      </c>
      <c r="D19901">
        <v>29</v>
      </c>
      <c r="E19901" s="1">
        <v>6157534</v>
      </c>
      <c r="G19901" t="s">
        <v>34</v>
      </c>
      <c r="H19901" t="s">
        <v>37328</v>
      </c>
      <c r="I19901" t="s">
        <v>22</v>
      </c>
      <c r="J19901" t="s">
        <v>23</v>
      </c>
      <c r="K19901" t="s">
        <v>24</v>
      </c>
      <c r="L19901" t="s">
        <v>38</v>
      </c>
      <c r="M19901" t="s">
        <v>61</v>
      </c>
    </row>
    <row r="19902" spans="1:13" x14ac:dyDescent="0.3">
      <c r="A19902" t="s">
        <v>2103</v>
      </c>
      <c r="C19902" t="s">
        <v>36676</v>
      </c>
      <c r="D19902">
        <v>40</v>
      </c>
      <c r="E19902" s="1">
        <v>5310954</v>
      </c>
      <c r="G19902" t="s">
        <v>13</v>
      </c>
      <c r="H19902" t="s">
        <v>36696</v>
      </c>
      <c r="I19902" t="s">
        <v>22</v>
      </c>
      <c r="J19902" t="s">
        <v>23</v>
      </c>
      <c r="K19902" t="s">
        <v>24</v>
      </c>
      <c r="L19902" t="s">
        <v>44</v>
      </c>
      <c r="M19902" t="s">
        <v>345</v>
      </c>
    </row>
    <row r="19903" spans="1:13" x14ac:dyDescent="0.3">
      <c r="A19903" t="s">
        <v>2103</v>
      </c>
      <c r="C19903" t="s">
        <v>36143</v>
      </c>
      <c r="D19903">
        <v>83</v>
      </c>
      <c r="E19903" s="1">
        <v>61224417</v>
      </c>
      <c r="G19903" t="s">
        <v>13</v>
      </c>
      <c r="H19903" t="s">
        <v>36153</v>
      </c>
      <c r="I19903" t="s">
        <v>22</v>
      </c>
      <c r="J19903" t="s">
        <v>23</v>
      </c>
      <c r="K19903" t="s">
        <v>24</v>
      </c>
      <c r="L19903" t="s">
        <v>38</v>
      </c>
      <c r="M19903" t="s">
        <v>345</v>
      </c>
    </row>
    <row r="19904" spans="1:13" x14ac:dyDescent="0.3">
      <c r="A19904" t="s">
        <v>2103</v>
      </c>
      <c r="C19904" t="s">
        <v>35627</v>
      </c>
      <c r="D19904">
        <v>12</v>
      </c>
      <c r="E19904" s="1">
        <v>23200</v>
      </c>
      <c r="G19904" t="s">
        <v>21</v>
      </c>
      <c r="H19904" t="s">
        <v>970</v>
      </c>
      <c r="I19904" t="s">
        <v>22</v>
      </c>
      <c r="J19904" t="s">
        <v>23</v>
      </c>
      <c r="K19904" t="s">
        <v>24</v>
      </c>
      <c r="L19904" t="s">
        <v>25</v>
      </c>
      <c r="M19904" t="s">
        <v>26</v>
      </c>
    </row>
    <row r="19905" spans="1:13" x14ac:dyDescent="0.3">
      <c r="A19905" t="s">
        <v>2103</v>
      </c>
      <c r="C19905" t="s">
        <v>36334</v>
      </c>
      <c r="D19905">
        <v>21</v>
      </c>
      <c r="E19905" s="1">
        <v>118105</v>
      </c>
      <c r="G19905" t="s">
        <v>13</v>
      </c>
      <c r="H19905" t="s">
        <v>5134</v>
      </c>
      <c r="I19905" t="s">
        <v>22</v>
      </c>
      <c r="J19905" t="s">
        <v>23</v>
      </c>
      <c r="K19905" t="s">
        <v>24</v>
      </c>
      <c r="L19905" t="s">
        <v>38</v>
      </c>
      <c r="M19905" t="s">
        <v>66</v>
      </c>
    </row>
    <row r="19906" spans="1:13" x14ac:dyDescent="0.3">
      <c r="A19906" t="s">
        <v>2103</v>
      </c>
      <c r="C19906" t="s">
        <v>36284</v>
      </c>
      <c r="D19906">
        <v>68</v>
      </c>
      <c r="E19906" s="1">
        <v>24998389</v>
      </c>
      <c r="G19906" t="s">
        <v>13</v>
      </c>
      <c r="H19906" t="s">
        <v>36290</v>
      </c>
      <c r="I19906" t="s">
        <v>22</v>
      </c>
      <c r="J19906" t="s">
        <v>23</v>
      </c>
      <c r="K19906" t="s">
        <v>24</v>
      </c>
      <c r="L19906" t="s">
        <v>44</v>
      </c>
      <c r="M19906" t="s">
        <v>345</v>
      </c>
    </row>
    <row r="19907" spans="1:13" x14ac:dyDescent="0.3">
      <c r="A19907" t="s">
        <v>2103</v>
      </c>
      <c r="C19907" t="s">
        <v>37685</v>
      </c>
      <c r="D19907">
        <v>115</v>
      </c>
      <c r="E19907" s="1">
        <v>21281400</v>
      </c>
      <c r="G19907" t="s">
        <v>13</v>
      </c>
      <c r="H19907" t="s">
        <v>37713</v>
      </c>
      <c r="I19907" t="s">
        <v>22</v>
      </c>
      <c r="J19907" t="s">
        <v>23</v>
      </c>
      <c r="K19907" t="s">
        <v>24</v>
      </c>
      <c r="L19907" t="s">
        <v>38</v>
      </c>
      <c r="M19907" t="s">
        <v>66</v>
      </c>
    </row>
    <row r="19908" spans="1:13" x14ac:dyDescent="0.3">
      <c r="A19908" t="s">
        <v>2103</v>
      </c>
      <c r="C19908" t="s">
        <v>37782</v>
      </c>
      <c r="D19908">
        <v>12</v>
      </c>
      <c r="E19908" s="1">
        <v>49400</v>
      </c>
      <c r="G19908" t="s">
        <v>21</v>
      </c>
      <c r="H19908" t="s">
        <v>970</v>
      </c>
      <c r="I19908" t="s">
        <v>22</v>
      </c>
      <c r="J19908" t="s">
        <v>23</v>
      </c>
      <c r="K19908" t="s">
        <v>24</v>
      </c>
      <c r="L19908" t="s">
        <v>25</v>
      </c>
      <c r="M19908" t="s">
        <v>26</v>
      </c>
    </row>
    <row r="19909" spans="1:13" x14ac:dyDescent="0.3">
      <c r="A19909" t="s">
        <v>2103</v>
      </c>
      <c r="C19909" t="s">
        <v>17710</v>
      </c>
      <c r="D19909">
        <v>12</v>
      </c>
      <c r="E19909" s="1">
        <v>9400</v>
      </c>
      <c r="G19909" t="s">
        <v>21</v>
      </c>
      <c r="H19909" t="s">
        <v>970</v>
      </c>
      <c r="I19909" t="s">
        <v>22</v>
      </c>
      <c r="J19909" t="s">
        <v>23</v>
      </c>
      <c r="K19909" t="s">
        <v>24</v>
      </c>
      <c r="L19909" t="s">
        <v>133</v>
      </c>
      <c r="M19909" t="s">
        <v>26</v>
      </c>
    </row>
    <row r="19910" spans="1:13" x14ac:dyDescent="0.3">
      <c r="A19910" t="s">
        <v>2103</v>
      </c>
      <c r="C19910" t="s">
        <v>25343</v>
      </c>
      <c r="D19910">
        <v>68</v>
      </c>
      <c r="E19910" s="1">
        <v>11382000</v>
      </c>
      <c r="G19910" t="s">
        <v>13</v>
      </c>
      <c r="H19910" t="s">
        <v>25350</v>
      </c>
      <c r="I19910" t="s">
        <v>22</v>
      </c>
      <c r="J19910" t="s">
        <v>23</v>
      </c>
      <c r="K19910" t="s">
        <v>24</v>
      </c>
      <c r="L19910" t="s">
        <v>44</v>
      </c>
      <c r="M19910" t="s">
        <v>345</v>
      </c>
    </row>
    <row r="19911" spans="1:13" x14ac:dyDescent="0.3">
      <c r="A19911" t="s">
        <v>2103</v>
      </c>
      <c r="C19911" t="s">
        <v>25665</v>
      </c>
      <c r="D19911">
        <v>68</v>
      </c>
      <c r="E19911" s="1">
        <v>25000000</v>
      </c>
      <c r="G19911" t="s">
        <v>13</v>
      </c>
      <c r="H19911" t="s">
        <v>25673</v>
      </c>
      <c r="I19911" t="s">
        <v>22</v>
      </c>
      <c r="J19911" t="s">
        <v>23</v>
      </c>
      <c r="K19911" t="s">
        <v>24</v>
      </c>
      <c r="L19911" t="s">
        <v>44</v>
      </c>
      <c r="M19911" t="s">
        <v>345</v>
      </c>
    </row>
    <row r="19912" spans="1:13" x14ac:dyDescent="0.3">
      <c r="A19912" t="s">
        <v>2103</v>
      </c>
      <c r="C19912" t="s">
        <v>20401</v>
      </c>
      <c r="D19912">
        <v>24</v>
      </c>
      <c r="E19912" s="1">
        <v>1000000</v>
      </c>
      <c r="G19912" t="s">
        <v>34</v>
      </c>
      <c r="H19912" t="s">
        <v>20406</v>
      </c>
      <c r="I19912" t="s">
        <v>22</v>
      </c>
      <c r="J19912" t="s">
        <v>23</v>
      </c>
      <c r="K19912" t="s">
        <v>24</v>
      </c>
      <c r="L19912" t="s">
        <v>44</v>
      </c>
      <c r="M19912" t="s">
        <v>202</v>
      </c>
    </row>
    <row r="19913" spans="1:13" x14ac:dyDescent="0.3">
      <c r="A19913" t="s">
        <v>2103</v>
      </c>
      <c r="C19913" t="s">
        <v>20121</v>
      </c>
      <c r="D19913">
        <v>12</v>
      </c>
      <c r="E19913" s="1">
        <v>1000000</v>
      </c>
      <c r="G19913" t="s">
        <v>13</v>
      </c>
      <c r="H19913" t="s">
        <v>20122</v>
      </c>
      <c r="I19913" t="s">
        <v>22</v>
      </c>
      <c r="J19913" t="s">
        <v>23</v>
      </c>
      <c r="K19913" t="s">
        <v>24</v>
      </c>
      <c r="L19913" t="s">
        <v>17</v>
      </c>
      <c r="M19913" t="s">
        <v>345</v>
      </c>
    </row>
    <row r="19914" spans="1:13" x14ac:dyDescent="0.3">
      <c r="A19914" t="s">
        <v>2103</v>
      </c>
      <c r="C19914" t="s">
        <v>20121</v>
      </c>
      <c r="D19914">
        <v>12</v>
      </c>
      <c r="E19914" s="1">
        <v>49000</v>
      </c>
      <c r="G19914" t="s">
        <v>21</v>
      </c>
      <c r="H19914" t="s">
        <v>970</v>
      </c>
      <c r="I19914" t="s">
        <v>22</v>
      </c>
      <c r="J19914" t="s">
        <v>23</v>
      </c>
      <c r="K19914" t="s">
        <v>24</v>
      </c>
      <c r="L19914" t="s">
        <v>25</v>
      </c>
      <c r="M19914" t="s">
        <v>26</v>
      </c>
    </row>
    <row r="19915" spans="1:13" x14ac:dyDescent="0.3">
      <c r="A19915" t="s">
        <v>2103</v>
      </c>
      <c r="C19915" t="s">
        <v>6985</v>
      </c>
      <c r="D19915">
        <v>48</v>
      </c>
      <c r="E19915" s="1">
        <v>5000000</v>
      </c>
      <c r="G19915" t="s">
        <v>34</v>
      </c>
      <c r="H19915" t="s">
        <v>6998</v>
      </c>
      <c r="I19915" t="s">
        <v>22</v>
      </c>
      <c r="J19915" t="s">
        <v>23</v>
      </c>
      <c r="K19915" t="s">
        <v>24</v>
      </c>
      <c r="L19915" t="s">
        <v>38</v>
      </c>
      <c r="M19915" t="s">
        <v>202</v>
      </c>
    </row>
    <row r="19916" spans="1:13" x14ac:dyDescent="0.3">
      <c r="A19916" t="s">
        <v>2683</v>
      </c>
      <c r="C19916" t="s">
        <v>2269</v>
      </c>
      <c r="D19916">
        <v>5</v>
      </c>
      <c r="E19916" s="1">
        <v>100000</v>
      </c>
      <c r="G19916" t="s">
        <v>34</v>
      </c>
      <c r="H19916" t="s">
        <v>2684</v>
      </c>
      <c r="I19916" t="s">
        <v>2091</v>
      </c>
      <c r="J19916" t="s">
        <v>1333</v>
      </c>
      <c r="K19916" t="s">
        <v>51</v>
      </c>
      <c r="L19916" t="s">
        <v>44</v>
      </c>
      <c r="M19916" t="s">
        <v>39</v>
      </c>
    </row>
    <row r="19917" spans="1:13" x14ac:dyDescent="0.3">
      <c r="A19917" t="s">
        <v>14074</v>
      </c>
      <c r="C19917" t="s">
        <v>31866</v>
      </c>
      <c r="D19917">
        <v>34</v>
      </c>
      <c r="E19917" s="1">
        <v>125000</v>
      </c>
      <c r="G19917" t="s">
        <v>111</v>
      </c>
      <c r="H19917" t="s">
        <v>31869</v>
      </c>
      <c r="I19917" t="s">
        <v>6686</v>
      </c>
      <c r="J19917" t="s">
        <v>22</v>
      </c>
      <c r="K19917" t="s">
        <v>24</v>
      </c>
      <c r="L19917" t="s">
        <v>25</v>
      </c>
      <c r="M19917" t="s">
        <v>120</v>
      </c>
    </row>
    <row r="19918" spans="1:13" x14ac:dyDescent="0.3">
      <c r="A19918" t="s">
        <v>14074</v>
      </c>
      <c r="C19918" t="s">
        <v>14030</v>
      </c>
      <c r="D19918">
        <v>83</v>
      </c>
      <c r="E19918" s="1">
        <v>2600000</v>
      </c>
      <c r="G19918" t="s">
        <v>111</v>
      </c>
      <c r="H19918" t="s">
        <v>14075</v>
      </c>
      <c r="I19918" t="s">
        <v>6686</v>
      </c>
      <c r="J19918" t="s">
        <v>22</v>
      </c>
      <c r="K19918" t="s">
        <v>24</v>
      </c>
      <c r="L19918" t="s">
        <v>25</v>
      </c>
      <c r="M19918" t="s">
        <v>120</v>
      </c>
    </row>
    <row r="19919" spans="1:13" x14ac:dyDescent="0.3">
      <c r="A19919" t="s">
        <v>33125</v>
      </c>
      <c r="C19919" t="s">
        <v>32581</v>
      </c>
      <c r="D19919">
        <v>7</v>
      </c>
      <c r="E19919" s="1">
        <v>18608</v>
      </c>
      <c r="G19919" t="s">
        <v>34</v>
      </c>
      <c r="H19919" t="s">
        <v>6143</v>
      </c>
      <c r="I19919" t="s">
        <v>33126</v>
      </c>
      <c r="J19919" t="s">
        <v>70</v>
      </c>
      <c r="K19919" t="s">
        <v>24</v>
      </c>
      <c r="L19919" t="s">
        <v>25</v>
      </c>
      <c r="M19919" t="s">
        <v>6146</v>
      </c>
    </row>
    <row r="19920" spans="1:13" x14ac:dyDescent="0.3">
      <c r="A19920" t="s">
        <v>18425</v>
      </c>
      <c r="C19920" t="s">
        <v>36334</v>
      </c>
      <c r="D19920">
        <v>34</v>
      </c>
      <c r="E19920" s="1">
        <v>175000</v>
      </c>
      <c r="G19920" t="s">
        <v>111</v>
      </c>
      <c r="H19920" t="s">
        <v>36348</v>
      </c>
      <c r="I19920" t="s">
        <v>12274</v>
      </c>
      <c r="J19920" t="s">
        <v>22</v>
      </c>
      <c r="K19920" t="s">
        <v>24</v>
      </c>
      <c r="L19920" t="s">
        <v>25</v>
      </c>
      <c r="M19920" t="s">
        <v>6109</v>
      </c>
    </row>
    <row r="19921" spans="1:13" x14ac:dyDescent="0.3">
      <c r="A19921" t="s">
        <v>18425</v>
      </c>
      <c r="C19921" t="s">
        <v>18415</v>
      </c>
      <c r="D19921">
        <v>67</v>
      </c>
      <c r="E19921" s="1">
        <v>250000</v>
      </c>
      <c r="G19921" t="s">
        <v>111</v>
      </c>
      <c r="H19921" t="s">
        <v>18426</v>
      </c>
      <c r="I19921" t="s">
        <v>12274</v>
      </c>
      <c r="J19921" t="s">
        <v>22</v>
      </c>
      <c r="K19921" t="s">
        <v>24</v>
      </c>
      <c r="L19921" t="s">
        <v>25</v>
      </c>
      <c r="M19921" t="s">
        <v>6109</v>
      </c>
    </row>
    <row r="19922" spans="1:13" x14ac:dyDescent="0.3">
      <c r="A19922" t="s">
        <v>32713</v>
      </c>
      <c r="C19922" t="s">
        <v>32581</v>
      </c>
      <c r="D19922">
        <v>7</v>
      </c>
      <c r="E19922" s="1">
        <v>18358</v>
      </c>
      <c r="G19922" t="s">
        <v>34</v>
      </c>
      <c r="H19922" t="s">
        <v>6143</v>
      </c>
      <c r="I19922" t="s">
        <v>32714</v>
      </c>
      <c r="J19922" t="s">
        <v>70</v>
      </c>
      <c r="K19922" t="s">
        <v>24</v>
      </c>
      <c r="L19922" t="s">
        <v>25</v>
      </c>
      <c r="M19922" t="s">
        <v>6146</v>
      </c>
    </row>
    <row r="19923" spans="1:13" x14ac:dyDescent="0.3">
      <c r="A19923" t="s">
        <v>32869</v>
      </c>
      <c r="C19923" t="s">
        <v>32581</v>
      </c>
      <c r="D19923">
        <v>7</v>
      </c>
      <c r="E19923" s="1">
        <v>19215</v>
      </c>
      <c r="G19923" t="s">
        <v>34</v>
      </c>
      <c r="H19923" t="s">
        <v>6143</v>
      </c>
      <c r="I19923" t="s">
        <v>32870</v>
      </c>
      <c r="J19923" t="s">
        <v>70</v>
      </c>
      <c r="K19923" t="s">
        <v>24</v>
      </c>
      <c r="L19923" t="s">
        <v>25</v>
      </c>
      <c r="M19923" t="s">
        <v>6146</v>
      </c>
    </row>
    <row r="19924" spans="1:13" x14ac:dyDescent="0.3">
      <c r="A19924" t="s">
        <v>20349</v>
      </c>
      <c r="C19924" t="s">
        <v>20121</v>
      </c>
      <c r="D19924">
        <v>4</v>
      </c>
      <c r="E19924" s="1">
        <v>7648</v>
      </c>
      <c r="G19924" t="s">
        <v>34</v>
      </c>
      <c r="H19924" t="s">
        <v>6143</v>
      </c>
      <c r="I19924" t="s">
        <v>20350</v>
      </c>
      <c r="J19924" t="s">
        <v>288</v>
      </c>
      <c r="K19924" t="s">
        <v>24</v>
      </c>
      <c r="L19924" t="s">
        <v>25</v>
      </c>
      <c r="M19924" t="s">
        <v>6146</v>
      </c>
    </row>
    <row r="19925" spans="1:13" x14ac:dyDescent="0.3">
      <c r="A19925" t="s">
        <v>20200</v>
      </c>
      <c r="C19925" t="s">
        <v>20121</v>
      </c>
      <c r="D19925">
        <v>2</v>
      </c>
      <c r="E19925" s="1">
        <v>19995</v>
      </c>
      <c r="G19925" t="s">
        <v>34</v>
      </c>
      <c r="H19925" t="s">
        <v>6143</v>
      </c>
      <c r="I19925" t="s">
        <v>20201</v>
      </c>
      <c r="J19925" t="s">
        <v>22</v>
      </c>
      <c r="K19925" t="s">
        <v>24</v>
      </c>
      <c r="L19925" t="s">
        <v>25</v>
      </c>
      <c r="M19925" t="s">
        <v>6146</v>
      </c>
    </row>
    <row r="19926" spans="1:13" x14ac:dyDescent="0.3">
      <c r="A19926" t="s">
        <v>20200</v>
      </c>
      <c r="C19926" t="s">
        <v>20121</v>
      </c>
      <c r="D19926">
        <v>2</v>
      </c>
      <c r="E19926" s="1">
        <v>7300</v>
      </c>
      <c r="G19926" t="s">
        <v>34</v>
      </c>
      <c r="H19926" t="s">
        <v>18926</v>
      </c>
      <c r="I19926" t="s">
        <v>20201</v>
      </c>
      <c r="J19926" t="s">
        <v>22</v>
      </c>
      <c r="K19926" t="s">
        <v>24</v>
      </c>
      <c r="L19926" t="s">
        <v>25</v>
      </c>
      <c r="M19926" t="s">
        <v>6146</v>
      </c>
    </row>
    <row r="19927" spans="1:13" x14ac:dyDescent="0.3">
      <c r="A19927" t="s">
        <v>31562</v>
      </c>
      <c r="C19927" t="s">
        <v>31493</v>
      </c>
      <c r="D19927">
        <v>5</v>
      </c>
      <c r="E19927" s="1">
        <v>98192</v>
      </c>
      <c r="G19927" t="s">
        <v>34</v>
      </c>
      <c r="H19927" t="s">
        <v>6143</v>
      </c>
      <c r="I19927" t="s">
        <v>31563</v>
      </c>
      <c r="J19927" t="s">
        <v>311</v>
      </c>
      <c r="K19927" t="s">
        <v>24</v>
      </c>
      <c r="L19927" t="s">
        <v>25</v>
      </c>
      <c r="M19927" t="s">
        <v>6146</v>
      </c>
    </row>
    <row r="19928" spans="1:13" x14ac:dyDescent="0.3">
      <c r="A19928" t="s">
        <v>26284</v>
      </c>
      <c r="C19928" t="s">
        <v>25932</v>
      </c>
      <c r="D19928">
        <v>2</v>
      </c>
      <c r="E19928" s="1">
        <v>37495</v>
      </c>
      <c r="G19928" t="s">
        <v>34</v>
      </c>
      <c r="H19928" t="s">
        <v>6143</v>
      </c>
      <c r="I19928" t="s">
        <v>26285</v>
      </c>
      <c r="J19928" t="s">
        <v>700</v>
      </c>
      <c r="K19928" t="s">
        <v>24</v>
      </c>
      <c r="L19928" t="s">
        <v>25</v>
      </c>
      <c r="M19928" t="s">
        <v>6146</v>
      </c>
    </row>
    <row r="19929" spans="1:13" x14ac:dyDescent="0.3">
      <c r="A19929" t="s">
        <v>14535</v>
      </c>
      <c r="C19929" t="s">
        <v>14108</v>
      </c>
      <c r="D19929">
        <v>7</v>
      </c>
      <c r="E19929" s="1">
        <v>16108</v>
      </c>
      <c r="G19929" t="s">
        <v>34</v>
      </c>
      <c r="H19929" t="s">
        <v>6143</v>
      </c>
      <c r="I19929" t="s">
        <v>14536</v>
      </c>
      <c r="J19929" t="s">
        <v>433</v>
      </c>
      <c r="K19929" t="s">
        <v>24</v>
      </c>
      <c r="L19929" t="s">
        <v>25</v>
      </c>
      <c r="M19929" t="s">
        <v>6146</v>
      </c>
    </row>
    <row r="19930" spans="1:13" x14ac:dyDescent="0.3">
      <c r="A19930" t="s">
        <v>6639</v>
      </c>
      <c r="C19930" t="s">
        <v>6536</v>
      </c>
      <c r="D19930">
        <v>3</v>
      </c>
      <c r="E19930" s="1">
        <v>17823</v>
      </c>
      <c r="G19930" t="s">
        <v>34</v>
      </c>
      <c r="H19930" t="s">
        <v>6143</v>
      </c>
      <c r="I19930" t="s">
        <v>6640</v>
      </c>
      <c r="J19930" t="s">
        <v>3285</v>
      </c>
      <c r="K19930" t="s">
        <v>24</v>
      </c>
      <c r="L19930" t="s">
        <v>25</v>
      </c>
      <c r="M19930" t="s">
        <v>6146</v>
      </c>
    </row>
    <row r="19931" spans="1:13" x14ac:dyDescent="0.3">
      <c r="A19931" t="s">
        <v>31366</v>
      </c>
      <c r="C19931" t="s">
        <v>31300</v>
      </c>
      <c r="D19931">
        <v>5</v>
      </c>
      <c r="E19931" s="1">
        <v>61476</v>
      </c>
      <c r="G19931" t="s">
        <v>34</v>
      </c>
      <c r="H19931" t="s">
        <v>6143</v>
      </c>
      <c r="I19931" t="s">
        <v>31367</v>
      </c>
      <c r="J19931" t="s">
        <v>137</v>
      </c>
      <c r="K19931" t="s">
        <v>24</v>
      </c>
      <c r="L19931" t="s">
        <v>25</v>
      </c>
      <c r="M19931" t="s">
        <v>6146</v>
      </c>
    </row>
    <row r="19932" spans="1:13" x14ac:dyDescent="0.3">
      <c r="A19932" t="s">
        <v>32393</v>
      </c>
      <c r="C19932" t="s">
        <v>32274</v>
      </c>
      <c r="D19932">
        <v>2</v>
      </c>
      <c r="E19932" s="1">
        <v>7900</v>
      </c>
      <c r="G19932" t="s">
        <v>34</v>
      </c>
      <c r="H19932" t="s">
        <v>6143</v>
      </c>
      <c r="I19932" t="s">
        <v>32394</v>
      </c>
      <c r="J19932" t="s">
        <v>3026</v>
      </c>
      <c r="K19932" t="s">
        <v>24</v>
      </c>
      <c r="L19932" t="s">
        <v>25</v>
      </c>
      <c r="M19932" t="s">
        <v>6146</v>
      </c>
    </row>
    <row r="19933" spans="1:13" x14ac:dyDescent="0.3">
      <c r="A19933" t="s">
        <v>15384</v>
      </c>
      <c r="C19933" t="s">
        <v>15182</v>
      </c>
      <c r="D19933">
        <v>5</v>
      </c>
      <c r="E19933" s="1">
        <v>15763</v>
      </c>
      <c r="G19933" t="s">
        <v>34</v>
      </c>
      <c r="H19933" t="s">
        <v>6143</v>
      </c>
      <c r="I19933" t="s">
        <v>15385</v>
      </c>
      <c r="J19933" t="s">
        <v>119</v>
      </c>
      <c r="K19933" t="s">
        <v>24</v>
      </c>
      <c r="L19933" t="s">
        <v>25</v>
      </c>
      <c r="M19933" t="s">
        <v>6146</v>
      </c>
    </row>
    <row r="19934" spans="1:13" x14ac:dyDescent="0.3">
      <c r="A19934" t="s">
        <v>14573</v>
      </c>
      <c r="C19934" t="s">
        <v>14552</v>
      </c>
      <c r="D19934">
        <v>12</v>
      </c>
      <c r="E19934" s="1">
        <v>1000000</v>
      </c>
      <c r="G19934" t="s">
        <v>111</v>
      </c>
      <c r="H19934" t="s">
        <v>14574</v>
      </c>
      <c r="I19934" t="s">
        <v>287</v>
      </c>
      <c r="J19934" t="s">
        <v>288</v>
      </c>
      <c r="K19934" t="s">
        <v>24</v>
      </c>
      <c r="L19934" t="s">
        <v>25</v>
      </c>
      <c r="M19934" t="s">
        <v>6109</v>
      </c>
    </row>
    <row r="19935" spans="1:13" x14ac:dyDescent="0.3">
      <c r="A19935" t="s">
        <v>6500</v>
      </c>
      <c r="C19935" t="s">
        <v>6476</v>
      </c>
      <c r="D19935">
        <v>36</v>
      </c>
      <c r="E19935" s="1">
        <v>600000</v>
      </c>
      <c r="G19935" t="s">
        <v>111</v>
      </c>
      <c r="H19935" t="s">
        <v>6501</v>
      </c>
      <c r="I19935" t="s">
        <v>287</v>
      </c>
      <c r="J19935" t="s">
        <v>288</v>
      </c>
      <c r="K19935" t="s">
        <v>24</v>
      </c>
      <c r="L19935" t="s">
        <v>25</v>
      </c>
      <c r="M19935" t="s">
        <v>6109</v>
      </c>
    </row>
    <row r="19936" spans="1:13" x14ac:dyDescent="0.3">
      <c r="A19936" t="s">
        <v>25805</v>
      </c>
      <c r="C19936" t="s">
        <v>25784</v>
      </c>
      <c r="D19936">
        <v>60</v>
      </c>
      <c r="E19936" s="1">
        <v>3265453</v>
      </c>
      <c r="G19936" t="s">
        <v>111</v>
      </c>
      <c r="H19936" t="s">
        <v>25806</v>
      </c>
      <c r="I19936" t="s">
        <v>287</v>
      </c>
      <c r="J19936" t="s">
        <v>288</v>
      </c>
      <c r="K19936" t="s">
        <v>24</v>
      </c>
      <c r="L19936" t="s">
        <v>25</v>
      </c>
      <c r="M19936" t="s">
        <v>120</v>
      </c>
    </row>
    <row r="19937" spans="1:13" x14ac:dyDescent="0.3">
      <c r="A19937" t="s">
        <v>8767</v>
      </c>
      <c r="C19937" t="s">
        <v>8666</v>
      </c>
      <c r="D19937">
        <v>1</v>
      </c>
      <c r="E19937" s="1">
        <v>50000</v>
      </c>
      <c r="G19937" t="s">
        <v>111</v>
      </c>
      <c r="H19937" t="s">
        <v>8768</v>
      </c>
      <c r="I19937" t="s">
        <v>287</v>
      </c>
      <c r="J19937" t="s">
        <v>288</v>
      </c>
      <c r="K19937" t="s">
        <v>24</v>
      </c>
      <c r="L19937" t="s">
        <v>25</v>
      </c>
      <c r="M19937" t="s">
        <v>6109</v>
      </c>
    </row>
    <row r="19938" spans="1:13" x14ac:dyDescent="0.3">
      <c r="A19938" t="s">
        <v>31893</v>
      </c>
      <c r="C19938" t="s">
        <v>31866</v>
      </c>
      <c r="D19938">
        <v>36</v>
      </c>
      <c r="E19938" s="1">
        <v>105000</v>
      </c>
      <c r="G19938" t="s">
        <v>111</v>
      </c>
      <c r="H19938" t="s">
        <v>31894</v>
      </c>
      <c r="I19938" t="s">
        <v>287</v>
      </c>
      <c r="J19938" t="s">
        <v>288</v>
      </c>
      <c r="K19938" t="s">
        <v>24</v>
      </c>
      <c r="L19938" t="s">
        <v>25</v>
      </c>
      <c r="M19938" t="s">
        <v>6109</v>
      </c>
    </row>
    <row r="19939" spans="1:13" x14ac:dyDescent="0.3">
      <c r="A19939" t="s">
        <v>11733</v>
      </c>
      <c r="C19939" t="s">
        <v>11613</v>
      </c>
      <c r="D19939">
        <v>1</v>
      </c>
      <c r="E19939" s="1">
        <v>40000</v>
      </c>
      <c r="G19939" t="s">
        <v>111</v>
      </c>
      <c r="H19939" t="s">
        <v>11547</v>
      </c>
      <c r="I19939" t="s">
        <v>287</v>
      </c>
      <c r="J19939" t="s">
        <v>288</v>
      </c>
      <c r="K19939" t="s">
        <v>24</v>
      </c>
      <c r="L19939" t="s">
        <v>25</v>
      </c>
      <c r="M19939" t="s">
        <v>6109</v>
      </c>
    </row>
    <row r="19940" spans="1:13" x14ac:dyDescent="0.3">
      <c r="A19940" t="s">
        <v>32336</v>
      </c>
      <c r="C19940" t="s">
        <v>32274</v>
      </c>
      <c r="D19940">
        <v>2</v>
      </c>
      <c r="E19940" s="1">
        <v>56100</v>
      </c>
      <c r="G19940" t="s">
        <v>34</v>
      </c>
      <c r="H19940" t="s">
        <v>6143</v>
      </c>
      <c r="I19940" t="s">
        <v>287</v>
      </c>
      <c r="J19940" t="s">
        <v>3026</v>
      </c>
      <c r="K19940" t="s">
        <v>24</v>
      </c>
      <c r="L19940" t="s">
        <v>25</v>
      </c>
      <c r="M19940" t="s">
        <v>6146</v>
      </c>
    </row>
    <row r="19941" spans="1:13" x14ac:dyDescent="0.3">
      <c r="A19941" t="s">
        <v>10029</v>
      </c>
      <c r="C19941" t="s">
        <v>12934</v>
      </c>
      <c r="D19941">
        <v>13</v>
      </c>
      <c r="E19941" s="1">
        <v>9000</v>
      </c>
      <c r="G19941" t="s">
        <v>111</v>
      </c>
      <c r="H19941" t="s">
        <v>12580</v>
      </c>
      <c r="I19941" t="s">
        <v>287</v>
      </c>
      <c r="J19941" t="s">
        <v>288</v>
      </c>
      <c r="K19941" t="s">
        <v>24</v>
      </c>
      <c r="L19941" t="s">
        <v>25</v>
      </c>
      <c r="M19941" t="s">
        <v>120</v>
      </c>
    </row>
    <row r="19942" spans="1:13" x14ac:dyDescent="0.3">
      <c r="A19942" t="s">
        <v>10029</v>
      </c>
      <c r="C19942" t="s">
        <v>9547</v>
      </c>
      <c r="D19942">
        <v>15</v>
      </c>
      <c r="E19942" s="1">
        <v>200000</v>
      </c>
      <c r="G19942" t="s">
        <v>111</v>
      </c>
      <c r="H19942" t="s">
        <v>9533</v>
      </c>
      <c r="I19942" t="s">
        <v>287</v>
      </c>
      <c r="J19942" t="s">
        <v>288</v>
      </c>
      <c r="K19942" t="s">
        <v>24</v>
      </c>
      <c r="L19942" t="s">
        <v>25</v>
      </c>
      <c r="M19942" t="s">
        <v>120</v>
      </c>
    </row>
    <row r="19943" spans="1:13" x14ac:dyDescent="0.3">
      <c r="A19943" t="s">
        <v>10029</v>
      </c>
      <c r="C19943" t="s">
        <v>36965</v>
      </c>
      <c r="D19943">
        <v>6</v>
      </c>
      <c r="E19943" s="1">
        <v>10000</v>
      </c>
      <c r="G19943" t="s">
        <v>111</v>
      </c>
      <c r="H19943" t="s">
        <v>5134</v>
      </c>
      <c r="I19943" t="s">
        <v>287</v>
      </c>
      <c r="J19943" t="s">
        <v>288</v>
      </c>
      <c r="K19943" t="s">
        <v>24</v>
      </c>
      <c r="L19943" t="s">
        <v>25</v>
      </c>
      <c r="M19943" t="s">
        <v>120</v>
      </c>
    </row>
    <row r="19944" spans="1:13" x14ac:dyDescent="0.3">
      <c r="A19944" t="s">
        <v>10029</v>
      </c>
      <c r="C19944" t="s">
        <v>17871</v>
      </c>
      <c r="D19944">
        <v>39</v>
      </c>
      <c r="E19944" s="1">
        <v>2415760</v>
      </c>
      <c r="G19944" t="s">
        <v>111</v>
      </c>
      <c r="H19944" t="s">
        <v>17935</v>
      </c>
      <c r="I19944" t="s">
        <v>287</v>
      </c>
      <c r="J19944" t="s">
        <v>288</v>
      </c>
      <c r="K19944" t="s">
        <v>24</v>
      </c>
      <c r="L19944" t="s">
        <v>25</v>
      </c>
      <c r="M19944" t="s">
        <v>120</v>
      </c>
    </row>
    <row r="19945" spans="1:13" x14ac:dyDescent="0.3">
      <c r="A19945" t="s">
        <v>14587</v>
      </c>
      <c r="C19945" t="s">
        <v>14552</v>
      </c>
      <c r="D19945">
        <v>12</v>
      </c>
      <c r="E19945" s="1">
        <v>500000</v>
      </c>
      <c r="G19945" t="s">
        <v>111</v>
      </c>
      <c r="H19945" t="s">
        <v>14588</v>
      </c>
      <c r="I19945" t="s">
        <v>287</v>
      </c>
      <c r="J19945" t="s">
        <v>288</v>
      </c>
      <c r="K19945" t="s">
        <v>24</v>
      </c>
      <c r="L19945" t="s">
        <v>25</v>
      </c>
      <c r="M19945" t="s">
        <v>6109</v>
      </c>
    </row>
    <row r="19946" spans="1:13" x14ac:dyDescent="0.3">
      <c r="A19946" t="s">
        <v>21145</v>
      </c>
      <c r="C19946" t="s">
        <v>21173</v>
      </c>
      <c r="D19946">
        <v>30</v>
      </c>
      <c r="E19946" s="1">
        <v>100000</v>
      </c>
      <c r="G19946" t="s">
        <v>13</v>
      </c>
      <c r="H19946" t="s">
        <v>21536</v>
      </c>
      <c r="I19946" t="s">
        <v>287</v>
      </c>
      <c r="J19946" t="s">
        <v>288</v>
      </c>
      <c r="K19946" t="s">
        <v>24</v>
      </c>
      <c r="L19946" t="s">
        <v>17</v>
      </c>
      <c r="M19946" t="s">
        <v>450</v>
      </c>
    </row>
    <row r="19947" spans="1:13" x14ac:dyDescent="0.3">
      <c r="A19947" t="s">
        <v>21145</v>
      </c>
      <c r="C19947" t="s">
        <v>21035</v>
      </c>
      <c r="D19947">
        <v>12</v>
      </c>
      <c r="E19947" s="1">
        <v>100000</v>
      </c>
      <c r="G19947" t="s">
        <v>111</v>
      </c>
      <c r="H19947" t="s">
        <v>21146</v>
      </c>
      <c r="I19947" t="s">
        <v>287</v>
      </c>
      <c r="J19947" t="s">
        <v>288</v>
      </c>
      <c r="K19947" t="s">
        <v>24</v>
      </c>
      <c r="L19947" t="s">
        <v>25</v>
      </c>
      <c r="M19947" t="s">
        <v>232</v>
      </c>
    </row>
    <row r="19948" spans="1:13" x14ac:dyDescent="0.3">
      <c r="A19948" t="s">
        <v>21145</v>
      </c>
      <c r="C19948" t="s">
        <v>35205</v>
      </c>
      <c r="D19948">
        <v>12</v>
      </c>
      <c r="E19948" s="1">
        <v>50000</v>
      </c>
      <c r="G19948" t="s">
        <v>111</v>
      </c>
      <c r="H19948" t="s">
        <v>35435</v>
      </c>
      <c r="I19948" t="s">
        <v>287</v>
      </c>
      <c r="J19948" t="s">
        <v>288</v>
      </c>
      <c r="K19948" t="s">
        <v>24</v>
      </c>
      <c r="L19948" t="s">
        <v>25</v>
      </c>
      <c r="M19948" t="s">
        <v>6109</v>
      </c>
    </row>
    <row r="19949" spans="1:13" x14ac:dyDescent="0.3">
      <c r="A19949" t="s">
        <v>21145</v>
      </c>
      <c r="C19949" t="s">
        <v>33297</v>
      </c>
      <c r="D19949">
        <v>36</v>
      </c>
      <c r="E19949" s="1">
        <v>225000</v>
      </c>
      <c r="G19949" t="s">
        <v>111</v>
      </c>
      <c r="H19949" t="s">
        <v>33343</v>
      </c>
      <c r="I19949" t="s">
        <v>287</v>
      </c>
      <c r="J19949" t="s">
        <v>288</v>
      </c>
      <c r="K19949" t="s">
        <v>24</v>
      </c>
      <c r="L19949" t="s">
        <v>25</v>
      </c>
      <c r="M19949" t="s">
        <v>141</v>
      </c>
    </row>
    <row r="19950" spans="1:13" x14ac:dyDescent="0.3">
      <c r="A19950" t="s">
        <v>26438</v>
      </c>
      <c r="C19950" t="s">
        <v>26408</v>
      </c>
      <c r="D19950">
        <v>12</v>
      </c>
      <c r="E19950" s="1">
        <v>500000</v>
      </c>
      <c r="G19950" t="s">
        <v>111</v>
      </c>
      <c r="H19950" t="s">
        <v>5210</v>
      </c>
      <c r="I19950" t="s">
        <v>287</v>
      </c>
      <c r="J19950" t="s">
        <v>288</v>
      </c>
      <c r="K19950" t="s">
        <v>24</v>
      </c>
      <c r="L19950" t="s">
        <v>25</v>
      </c>
      <c r="M19950" t="s">
        <v>6109</v>
      </c>
    </row>
    <row r="19951" spans="1:13" x14ac:dyDescent="0.3">
      <c r="A19951" t="s">
        <v>26438</v>
      </c>
      <c r="C19951" t="s">
        <v>31834</v>
      </c>
      <c r="D19951">
        <v>30</v>
      </c>
      <c r="E19951" s="1">
        <v>50000</v>
      </c>
      <c r="G19951" t="s">
        <v>111</v>
      </c>
      <c r="H19951" t="s">
        <v>31860</v>
      </c>
      <c r="I19951" t="s">
        <v>287</v>
      </c>
      <c r="J19951" t="s">
        <v>288</v>
      </c>
      <c r="K19951" t="s">
        <v>24</v>
      </c>
      <c r="L19951" t="s">
        <v>25</v>
      </c>
      <c r="M19951" t="s">
        <v>6109</v>
      </c>
    </row>
    <row r="19952" spans="1:13" x14ac:dyDescent="0.3">
      <c r="A19952" t="s">
        <v>18443</v>
      </c>
      <c r="C19952" t="s">
        <v>34736</v>
      </c>
      <c r="D19952">
        <v>24</v>
      </c>
      <c r="E19952" s="1">
        <v>250000</v>
      </c>
      <c r="G19952" t="s">
        <v>111</v>
      </c>
      <c r="H19952" t="s">
        <v>34882</v>
      </c>
      <c r="I19952" t="s">
        <v>287</v>
      </c>
      <c r="J19952" t="s">
        <v>288</v>
      </c>
      <c r="K19952" t="s">
        <v>24</v>
      </c>
      <c r="L19952" t="s">
        <v>25</v>
      </c>
      <c r="M19952" t="s">
        <v>6109</v>
      </c>
    </row>
    <row r="19953" spans="1:13" x14ac:dyDescent="0.3">
      <c r="A19953" t="s">
        <v>18443</v>
      </c>
      <c r="C19953" t="s">
        <v>25056</v>
      </c>
      <c r="D19953">
        <v>36</v>
      </c>
      <c r="E19953" s="1">
        <v>200000</v>
      </c>
      <c r="G19953" t="s">
        <v>111</v>
      </c>
      <c r="H19953" t="s">
        <v>25083</v>
      </c>
      <c r="I19953" t="s">
        <v>287</v>
      </c>
      <c r="J19953" t="s">
        <v>288</v>
      </c>
      <c r="K19953" t="s">
        <v>24</v>
      </c>
      <c r="L19953" t="s">
        <v>25</v>
      </c>
      <c r="M19953" t="s">
        <v>6109</v>
      </c>
    </row>
    <row r="19954" spans="1:13" x14ac:dyDescent="0.3">
      <c r="A19954" t="s">
        <v>18443</v>
      </c>
      <c r="C19954" t="s">
        <v>18415</v>
      </c>
      <c r="D19954">
        <v>12</v>
      </c>
      <c r="E19954" s="1">
        <v>40000</v>
      </c>
      <c r="G19954" t="s">
        <v>111</v>
      </c>
      <c r="H19954" t="s">
        <v>18444</v>
      </c>
      <c r="I19954" t="s">
        <v>287</v>
      </c>
      <c r="J19954" t="s">
        <v>288</v>
      </c>
      <c r="K19954" t="s">
        <v>24</v>
      </c>
      <c r="L19954" t="s">
        <v>25</v>
      </c>
      <c r="M19954" t="s">
        <v>6109</v>
      </c>
    </row>
    <row r="19955" spans="1:13" x14ac:dyDescent="0.3">
      <c r="A19955" t="s">
        <v>31710</v>
      </c>
      <c r="C19955" t="s">
        <v>31493</v>
      </c>
      <c r="D19955">
        <v>6</v>
      </c>
      <c r="E19955" s="1">
        <v>113169</v>
      </c>
      <c r="G19955" t="s">
        <v>34</v>
      </c>
      <c r="H19955" t="s">
        <v>6143</v>
      </c>
      <c r="I19955" t="s">
        <v>31711</v>
      </c>
      <c r="J19955" t="s">
        <v>311</v>
      </c>
      <c r="K19955" t="s">
        <v>24</v>
      </c>
      <c r="L19955" t="s">
        <v>25</v>
      </c>
      <c r="M19955" t="s">
        <v>6146</v>
      </c>
    </row>
    <row r="19956" spans="1:13" x14ac:dyDescent="0.3">
      <c r="A19956" t="s">
        <v>31710</v>
      </c>
      <c r="C19956" t="s">
        <v>31728</v>
      </c>
      <c r="D19956">
        <v>6</v>
      </c>
      <c r="E19956" s="1">
        <v>55764</v>
      </c>
      <c r="G19956" t="s">
        <v>34</v>
      </c>
      <c r="H19956" t="s">
        <v>6143</v>
      </c>
      <c r="I19956" t="s">
        <v>31711</v>
      </c>
      <c r="J19956" t="s">
        <v>165</v>
      </c>
      <c r="K19956" t="s">
        <v>24</v>
      </c>
      <c r="L19956" t="s">
        <v>25</v>
      </c>
      <c r="M19956" t="s">
        <v>6146</v>
      </c>
    </row>
    <row r="19957" spans="1:13" x14ac:dyDescent="0.3">
      <c r="A19957" t="s">
        <v>33067</v>
      </c>
      <c r="C19957" t="s">
        <v>32581</v>
      </c>
      <c r="D19957">
        <v>7</v>
      </c>
      <c r="E19957" s="1">
        <v>18608</v>
      </c>
      <c r="G19957" t="s">
        <v>34</v>
      </c>
      <c r="H19957" t="s">
        <v>6143</v>
      </c>
      <c r="I19957" t="s">
        <v>33068</v>
      </c>
      <c r="J19957" t="s">
        <v>70</v>
      </c>
      <c r="K19957" t="s">
        <v>24</v>
      </c>
      <c r="L19957" t="s">
        <v>25</v>
      </c>
      <c r="M19957" t="s">
        <v>6146</v>
      </c>
    </row>
    <row r="19958" spans="1:13" x14ac:dyDescent="0.3">
      <c r="A19958" t="s">
        <v>30887</v>
      </c>
      <c r="C19958" t="s">
        <v>30851</v>
      </c>
      <c r="D19958">
        <v>8</v>
      </c>
      <c r="E19958" s="1">
        <v>50000</v>
      </c>
      <c r="G19958" t="s">
        <v>111</v>
      </c>
      <c r="H19958" t="s">
        <v>30888</v>
      </c>
      <c r="I19958" t="s">
        <v>70</v>
      </c>
      <c r="J19958" t="s">
        <v>70</v>
      </c>
      <c r="K19958" t="s">
        <v>24</v>
      </c>
      <c r="L19958" t="s">
        <v>25</v>
      </c>
      <c r="M19958" t="s">
        <v>120</v>
      </c>
    </row>
    <row r="19959" spans="1:13" x14ac:dyDescent="0.3">
      <c r="A19959" t="s">
        <v>13307</v>
      </c>
      <c r="C19959" t="s">
        <v>12994</v>
      </c>
      <c r="D19959">
        <v>4</v>
      </c>
      <c r="E19959" s="1">
        <v>16263</v>
      </c>
      <c r="G19959" t="s">
        <v>34</v>
      </c>
      <c r="H19959" t="s">
        <v>6143</v>
      </c>
      <c r="I19959" t="s">
        <v>13308</v>
      </c>
      <c r="J19959" t="s">
        <v>7536</v>
      </c>
      <c r="K19959" t="s">
        <v>24</v>
      </c>
      <c r="L19959" t="s">
        <v>25</v>
      </c>
      <c r="M19959" t="s">
        <v>6146</v>
      </c>
    </row>
    <row r="19960" spans="1:13" x14ac:dyDescent="0.3">
      <c r="A19960" t="s">
        <v>13978</v>
      </c>
      <c r="C19960" t="s">
        <v>13456</v>
      </c>
      <c r="D19960">
        <v>7</v>
      </c>
      <c r="E19960" s="1">
        <v>7754</v>
      </c>
      <c r="G19960" t="s">
        <v>34</v>
      </c>
      <c r="H19960" t="s">
        <v>6143</v>
      </c>
      <c r="I19960" t="s">
        <v>13979</v>
      </c>
      <c r="J19960" t="s">
        <v>30</v>
      </c>
      <c r="K19960" t="s">
        <v>24</v>
      </c>
      <c r="L19960" t="s">
        <v>25</v>
      </c>
      <c r="M19960" t="s">
        <v>6146</v>
      </c>
    </row>
    <row r="19961" spans="1:13" x14ac:dyDescent="0.3">
      <c r="A19961" t="s">
        <v>23950</v>
      </c>
      <c r="C19961" t="s">
        <v>23856</v>
      </c>
      <c r="D19961">
        <v>1</v>
      </c>
      <c r="E19961" s="1">
        <v>15000</v>
      </c>
      <c r="G19961" t="s">
        <v>21</v>
      </c>
      <c r="H19961" t="s">
        <v>68</v>
      </c>
      <c r="I19961" t="s">
        <v>156</v>
      </c>
      <c r="J19961" t="s">
        <v>22</v>
      </c>
      <c r="K19961" t="s">
        <v>24</v>
      </c>
      <c r="L19961" t="s">
        <v>25</v>
      </c>
      <c r="M19961" t="s">
        <v>26</v>
      </c>
    </row>
    <row r="19962" spans="1:13" x14ac:dyDescent="0.3">
      <c r="A19962" t="s">
        <v>1329</v>
      </c>
      <c r="C19962" t="s">
        <v>1275</v>
      </c>
      <c r="D19962">
        <v>25</v>
      </c>
      <c r="E19962" s="1">
        <v>1200000</v>
      </c>
      <c r="G19962" t="s">
        <v>748</v>
      </c>
      <c r="H19962" t="s">
        <v>68</v>
      </c>
      <c r="I19962" t="s">
        <v>22</v>
      </c>
      <c r="J19962" t="s">
        <v>23</v>
      </c>
      <c r="K19962" t="s">
        <v>24</v>
      </c>
      <c r="L19962" t="s">
        <v>25</v>
      </c>
      <c r="M19962" t="s">
        <v>766</v>
      </c>
    </row>
    <row r="19963" spans="1:13" x14ac:dyDescent="0.3">
      <c r="A19963" t="s">
        <v>1329</v>
      </c>
      <c r="C19963" t="s">
        <v>30595</v>
      </c>
      <c r="D19963">
        <v>24</v>
      </c>
      <c r="E19963" s="1">
        <v>1200000</v>
      </c>
      <c r="G19963" t="s">
        <v>111</v>
      </c>
      <c r="H19963" t="s">
        <v>68</v>
      </c>
      <c r="I19963" t="s">
        <v>22</v>
      </c>
      <c r="J19963" t="s">
        <v>23</v>
      </c>
      <c r="K19963" t="s">
        <v>24</v>
      </c>
      <c r="L19963" t="s">
        <v>25</v>
      </c>
      <c r="M19963" t="s">
        <v>232</v>
      </c>
    </row>
    <row r="19964" spans="1:13" x14ac:dyDescent="0.3">
      <c r="A19964" t="s">
        <v>1329</v>
      </c>
      <c r="C19964" t="s">
        <v>23966</v>
      </c>
      <c r="D19964">
        <v>25</v>
      </c>
      <c r="E19964" s="1">
        <v>1300150</v>
      </c>
      <c r="G19964" t="s">
        <v>111</v>
      </c>
      <c r="H19964" t="s">
        <v>24017</v>
      </c>
      <c r="I19964" t="s">
        <v>22</v>
      </c>
      <c r="J19964" t="s">
        <v>23</v>
      </c>
      <c r="K19964" t="s">
        <v>24</v>
      </c>
      <c r="L19964" t="s">
        <v>25</v>
      </c>
      <c r="M19964" t="s">
        <v>232</v>
      </c>
    </row>
    <row r="19965" spans="1:13" x14ac:dyDescent="0.3">
      <c r="A19965" t="s">
        <v>1329</v>
      </c>
      <c r="C19965" t="s">
        <v>16599</v>
      </c>
      <c r="D19965">
        <v>24</v>
      </c>
      <c r="E19965" s="1">
        <v>900737</v>
      </c>
      <c r="G19965" t="s">
        <v>748</v>
      </c>
      <c r="H19965" t="s">
        <v>16714</v>
      </c>
      <c r="I19965" t="s">
        <v>22</v>
      </c>
      <c r="J19965" t="s">
        <v>23</v>
      </c>
      <c r="K19965" t="s">
        <v>24</v>
      </c>
      <c r="L19965" t="s">
        <v>25</v>
      </c>
      <c r="M19965" t="s">
        <v>749</v>
      </c>
    </row>
    <row r="19966" spans="1:13" x14ac:dyDescent="0.3">
      <c r="A19966" t="s">
        <v>26943</v>
      </c>
      <c r="C19966" t="s">
        <v>26519</v>
      </c>
      <c r="D19966">
        <v>5</v>
      </c>
      <c r="E19966" s="1">
        <v>12770</v>
      </c>
      <c r="G19966" t="s">
        <v>34</v>
      </c>
      <c r="H19966" t="s">
        <v>6143</v>
      </c>
      <c r="I19966" t="s">
        <v>26944</v>
      </c>
      <c r="J19966" t="s">
        <v>2347</v>
      </c>
      <c r="K19966" t="s">
        <v>24</v>
      </c>
      <c r="L19966" t="s">
        <v>25</v>
      </c>
      <c r="M19966" t="s">
        <v>6146</v>
      </c>
    </row>
    <row r="19967" spans="1:13" x14ac:dyDescent="0.3">
      <c r="A19967" t="s">
        <v>13830</v>
      </c>
      <c r="C19967" t="s">
        <v>13456</v>
      </c>
      <c r="D19967">
        <v>7</v>
      </c>
      <c r="E19967" s="1">
        <v>18358</v>
      </c>
      <c r="G19967" t="s">
        <v>34</v>
      </c>
      <c r="H19967" t="s">
        <v>6143</v>
      </c>
      <c r="I19967" t="s">
        <v>13831</v>
      </c>
      <c r="J19967" t="s">
        <v>30</v>
      </c>
      <c r="K19967" t="s">
        <v>24</v>
      </c>
      <c r="L19967" t="s">
        <v>25</v>
      </c>
      <c r="M19967" t="s">
        <v>6146</v>
      </c>
    </row>
    <row r="19968" spans="1:13" x14ac:dyDescent="0.3">
      <c r="A19968" t="s">
        <v>2532</v>
      </c>
      <c r="C19968" t="s">
        <v>2269</v>
      </c>
      <c r="D19968">
        <v>24</v>
      </c>
      <c r="E19968" s="1">
        <v>500000</v>
      </c>
      <c r="G19968" t="s">
        <v>111</v>
      </c>
      <c r="H19968" t="s">
        <v>68</v>
      </c>
      <c r="I19968" t="s">
        <v>156</v>
      </c>
      <c r="J19968" t="s">
        <v>22</v>
      </c>
      <c r="K19968" t="s">
        <v>24</v>
      </c>
      <c r="L19968" t="s">
        <v>25</v>
      </c>
      <c r="M19968" t="s">
        <v>141</v>
      </c>
    </row>
    <row r="19969" spans="1:13" x14ac:dyDescent="0.3">
      <c r="A19969" t="s">
        <v>2532</v>
      </c>
      <c r="C19969" t="s">
        <v>23564</v>
      </c>
      <c r="D19969">
        <v>47</v>
      </c>
      <c r="E19969" s="1">
        <v>2000000</v>
      </c>
      <c r="G19969" t="s">
        <v>111</v>
      </c>
      <c r="H19969" t="s">
        <v>23605</v>
      </c>
      <c r="I19969" t="s">
        <v>156</v>
      </c>
      <c r="J19969" t="s">
        <v>22</v>
      </c>
      <c r="K19969" t="s">
        <v>24</v>
      </c>
      <c r="L19969" t="s">
        <v>25</v>
      </c>
      <c r="M19969" t="s">
        <v>141</v>
      </c>
    </row>
    <row r="19970" spans="1:13" x14ac:dyDescent="0.3">
      <c r="A19970" t="s">
        <v>2532</v>
      </c>
      <c r="C19970" t="s">
        <v>23373</v>
      </c>
      <c r="D19970">
        <v>1</v>
      </c>
      <c r="E19970" s="1">
        <v>5000</v>
      </c>
      <c r="G19970" t="s">
        <v>21</v>
      </c>
      <c r="H19970" t="s">
        <v>68</v>
      </c>
      <c r="I19970" t="s">
        <v>156</v>
      </c>
      <c r="J19970" t="s">
        <v>22</v>
      </c>
      <c r="K19970" t="s">
        <v>24</v>
      </c>
      <c r="L19970" t="s">
        <v>25</v>
      </c>
      <c r="M19970" t="s">
        <v>26</v>
      </c>
    </row>
    <row r="19971" spans="1:13" x14ac:dyDescent="0.3">
      <c r="A19971" t="s">
        <v>2532</v>
      </c>
      <c r="C19971" t="s">
        <v>22131</v>
      </c>
      <c r="D19971">
        <v>16</v>
      </c>
      <c r="E19971" s="1">
        <v>750000</v>
      </c>
      <c r="G19971" t="s">
        <v>111</v>
      </c>
      <c r="H19971" t="s">
        <v>22186</v>
      </c>
      <c r="I19971" t="s">
        <v>156</v>
      </c>
      <c r="J19971" t="s">
        <v>22</v>
      </c>
      <c r="K19971" t="s">
        <v>24</v>
      </c>
      <c r="L19971" t="s">
        <v>25</v>
      </c>
      <c r="M19971" t="s">
        <v>6109</v>
      </c>
    </row>
    <row r="19972" spans="1:13" x14ac:dyDescent="0.3">
      <c r="A19972" t="s">
        <v>2532</v>
      </c>
      <c r="C19972" t="s">
        <v>16755</v>
      </c>
      <c r="D19972">
        <v>1</v>
      </c>
      <c r="E19972" s="1">
        <v>5000</v>
      </c>
      <c r="G19972" t="s">
        <v>21</v>
      </c>
      <c r="H19972" t="s">
        <v>68</v>
      </c>
      <c r="I19972" t="s">
        <v>156</v>
      </c>
      <c r="J19972" t="s">
        <v>22</v>
      </c>
      <c r="K19972" t="s">
        <v>24</v>
      </c>
      <c r="L19972" t="s">
        <v>25</v>
      </c>
      <c r="M19972" t="s">
        <v>26</v>
      </c>
    </row>
    <row r="19973" spans="1:13" x14ac:dyDescent="0.3">
      <c r="A19973" t="s">
        <v>2532</v>
      </c>
      <c r="C19973" t="s">
        <v>16341</v>
      </c>
      <c r="D19973">
        <v>16</v>
      </c>
      <c r="E19973" s="1">
        <v>715000</v>
      </c>
      <c r="G19973" t="s">
        <v>111</v>
      </c>
      <c r="H19973" t="s">
        <v>16370</v>
      </c>
      <c r="I19973" t="s">
        <v>156</v>
      </c>
      <c r="J19973" t="s">
        <v>22</v>
      </c>
      <c r="K19973" t="s">
        <v>24</v>
      </c>
      <c r="L19973" t="s">
        <v>25</v>
      </c>
      <c r="M19973" t="s">
        <v>6109</v>
      </c>
    </row>
    <row r="19974" spans="1:13" x14ac:dyDescent="0.3">
      <c r="A19974" t="s">
        <v>2532</v>
      </c>
      <c r="C19974" t="s">
        <v>8560</v>
      </c>
      <c r="D19974">
        <v>1</v>
      </c>
      <c r="E19974" s="1">
        <v>10000</v>
      </c>
      <c r="G19974" t="s">
        <v>21</v>
      </c>
      <c r="H19974" t="s">
        <v>970</v>
      </c>
      <c r="I19974" t="s">
        <v>156</v>
      </c>
      <c r="J19974" t="s">
        <v>22</v>
      </c>
      <c r="K19974" t="s">
        <v>24</v>
      </c>
      <c r="L19974" t="s">
        <v>25</v>
      </c>
      <c r="M19974" t="s">
        <v>26</v>
      </c>
    </row>
    <row r="19975" spans="1:13" x14ac:dyDescent="0.3">
      <c r="A19975" t="s">
        <v>2532</v>
      </c>
      <c r="C19975" t="s">
        <v>8771</v>
      </c>
      <c r="D19975">
        <v>45</v>
      </c>
      <c r="E19975" s="1">
        <v>400000</v>
      </c>
      <c r="G19975" t="s">
        <v>111</v>
      </c>
      <c r="H19975" t="s">
        <v>8927</v>
      </c>
      <c r="I19975" t="s">
        <v>156</v>
      </c>
      <c r="J19975" t="s">
        <v>22</v>
      </c>
      <c r="K19975" t="s">
        <v>24</v>
      </c>
      <c r="L19975" t="s">
        <v>25</v>
      </c>
      <c r="M19975" t="s">
        <v>6109</v>
      </c>
    </row>
    <row r="19976" spans="1:13" x14ac:dyDescent="0.3">
      <c r="A19976" t="s">
        <v>2532</v>
      </c>
      <c r="C19976" t="s">
        <v>34627</v>
      </c>
      <c r="D19976">
        <v>4</v>
      </c>
      <c r="E19976" s="1">
        <v>7500</v>
      </c>
      <c r="G19976" t="s">
        <v>21</v>
      </c>
      <c r="H19976" t="s">
        <v>970</v>
      </c>
      <c r="I19976" t="s">
        <v>156</v>
      </c>
      <c r="J19976" t="s">
        <v>22</v>
      </c>
      <c r="K19976" t="s">
        <v>24</v>
      </c>
      <c r="L19976" t="s">
        <v>25</v>
      </c>
      <c r="M19976" t="s">
        <v>26</v>
      </c>
    </row>
    <row r="19977" spans="1:13" x14ac:dyDescent="0.3">
      <c r="A19977" t="s">
        <v>2532</v>
      </c>
      <c r="C19977" t="s">
        <v>33603</v>
      </c>
      <c r="D19977">
        <v>40</v>
      </c>
      <c r="E19977" s="1">
        <v>403800</v>
      </c>
      <c r="G19977" t="s">
        <v>111</v>
      </c>
      <c r="H19977" t="s">
        <v>33703</v>
      </c>
      <c r="I19977" t="s">
        <v>156</v>
      </c>
      <c r="J19977" t="s">
        <v>22</v>
      </c>
      <c r="K19977" t="s">
        <v>24</v>
      </c>
      <c r="L19977" t="s">
        <v>25</v>
      </c>
      <c r="M19977" t="s">
        <v>6109</v>
      </c>
    </row>
    <row r="19978" spans="1:13" x14ac:dyDescent="0.3">
      <c r="A19978" t="s">
        <v>2532</v>
      </c>
      <c r="C19978" t="s">
        <v>37047</v>
      </c>
      <c r="D19978">
        <v>1</v>
      </c>
      <c r="E19978" s="1">
        <v>7500</v>
      </c>
      <c r="G19978" t="s">
        <v>21</v>
      </c>
      <c r="H19978" t="s">
        <v>970</v>
      </c>
      <c r="I19978" t="s">
        <v>156</v>
      </c>
      <c r="J19978" t="s">
        <v>22</v>
      </c>
      <c r="K19978" t="s">
        <v>24</v>
      </c>
      <c r="L19978" t="s">
        <v>25</v>
      </c>
      <c r="M19978" t="s">
        <v>26</v>
      </c>
    </row>
    <row r="19979" spans="1:13" x14ac:dyDescent="0.3">
      <c r="A19979" t="s">
        <v>2532</v>
      </c>
      <c r="C19979" t="s">
        <v>36143</v>
      </c>
      <c r="D19979">
        <v>36</v>
      </c>
      <c r="E19979" s="1">
        <v>300000</v>
      </c>
      <c r="G19979" t="s">
        <v>111</v>
      </c>
      <c r="H19979" t="s">
        <v>36167</v>
      </c>
      <c r="I19979" t="s">
        <v>156</v>
      </c>
      <c r="J19979" t="s">
        <v>22</v>
      </c>
      <c r="K19979" t="s">
        <v>24</v>
      </c>
      <c r="L19979" t="s">
        <v>25</v>
      </c>
      <c r="M19979" t="s">
        <v>6109</v>
      </c>
    </row>
    <row r="19980" spans="1:13" x14ac:dyDescent="0.3">
      <c r="A19980" t="s">
        <v>2532</v>
      </c>
      <c r="C19980" t="s">
        <v>35508</v>
      </c>
      <c r="D19980">
        <v>36</v>
      </c>
      <c r="E19980" s="1">
        <v>240000</v>
      </c>
      <c r="G19980" t="s">
        <v>111</v>
      </c>
      <c r="H19980" t="s">
        <v>20565</v>
      </c>
      <c r="I19980" t="s">
        <v>156</v>
      </c>
      <c r="J19980" t="s">
        <v>22</v>
      </c>
      <c r="K19980" t="s">
        <v>24</v>
      </c>
      <c r="L19980" t="s">
        <v>25</v>
      </c>
      <c r="M19980" t="s">
        <v>6109</v>
      </c>
    </row>
    <row r="19981" spans="1:13" x14ac:dyDescent="0.3">
      <c r="A19981" t="s">
        <v>2532</v>
      </c>
      <c r="C19981" t="s">
        <v>38015</v>
      </c>
      <c r="D19981">
        <v>12</v>
      </c>
      <c r="E19981" s="1">
        <v>3100</v>
      </c>
      <c r="G19981" t="s">
        <v>21</v>
      </c>
      <c r="H19981" t="s">
        <v>970</v>
      </c>
      <c r="I19981" t="s">
        <v>156</v>
      </c>
      <c r="J19981" t="s">
        <v>22</v>
      </c>
      <c r="K19981" t="s">
        <v>24</v>
      </c>
      <c r="L19981" t="s">
        <v>25</v>
      </c>
      <c r="M19981" t="s">
        <v>26</v>
      </c>
    </row>
    <row r="19982" spans="1:13" x14ac:dyDescent="0.3">
      <c r="A19982" t="s">
        <v>2532</v>
      </c>
      <c r="C19982" t="s">
        <v>18118</v>
      </c>
      <c r="D19982">
        <v>24</v>
      </c>
      <c r="E19982" s="1">
        <v>53250</v>
      </c>
      <c r="G19982" t="s">
        <v>111</v>
      </c>
      <c r="H19982" t="s">
        <v>18147</v>
      </c>
      <c r="I19982" t="s">
        <v>156</v>
      </c>
      <c r="J19982" t="s">
        <v>22</v>
      </c>
      <c r="K19982" t="s">
        <v>24</v>
      </c>
      <c r="L19982" t="s">
        <v>25</v>
      </c>
      <c r="M19982" t="s">
        <v>6109</v>
      </c>
    </row>
    <row r="19983" spans="1:13" x14ac:dyDescent="0.3">
      <c r="A19983" t="s">
        <v>2532</v>
      </c>
      <c r="C19983" t="s">
        <v>25016</v>
      </c>
      <c r="D19983">
        <v>36</v>
      </c>
      <c r="E19983" s="1">
        <v>300000</v>
      </c>
      <c r="G19983" t="s">
        <v>111</v>
      </c>
      <c r="H19983" t="s">
        <v>25044</v>
      </c>
      <c r="I19983" t="s">
        <v>156</v>
      </c>
      <c r="J19983" t="s">
        <v>22</v>
      </c>
      <c r="K19983" t="s">
        <v>24</v>
      </c>
      <c r="L19983" t="s">
        <v>25</v>
      </c>
      <c r="M19983" t="s">
        <v>6109</v>
      </c>
    </row>
    <row r="19984" spans="1:13" x14ac:dyDescent="0.3">
      <c r="A19984" t="s">
        <v>2532</v>
      </c>
      <c r="C19984" t="s">
        <v>25016</v>
      </c>
      <c r="D19984">
        <v>12</v>
      </c>
      <c r="E19984" s="1">
        <v>800</v>
      </c>
      <c r="G19984" t="s">
        <v>21</v>
      </c>
      <c r="H19984" t="s">
        <v>970</v>
      </c>
      <c r="I19984" t="s">
        <v>156</v>
      </c>
      <c r="J19984" t="s">
        <v>22</v>
      </c>
      <c r="K19984" t="s">
        <v>24</v>
      </c>
      <c r="L19984" t="s">
        <v>25</v>
      </c>
      <c r="M19984" t="s">
        <v>26</v>
      </c>
    </row>
    <row r="19985" spans="1:13" x14ac:dyDescent="0.3">
      <c r="A19985" t="s">
        <v>19693</v>
      </c>
      <c r="C19985" t="s">
        <v>19404</v>
      </c>
      <c r="D19985">
        <v>6</v>
      </c>
      <c r="E19985" s="1">
        <v>5024</v>
      </c>
      <c r="G19985" t="s">
        <v>34</v>
      </c>
      <c r="H19985" t="s">
        <v>6143</v>
      </c>
      <c r="I19985" t="s">
        <v>19694</v>
      </c>
      <c r="J19985" t="s">
        <v>280</v>
      </c>
      <c r="K19985" t="s">
        <v>24</v>
      </c>
      <c r="L19985" t="s">
        <v>25</v>
      </c>
      <c r="M19985" t="s">
        <v>6146</v>
      </c>
    </row>
    <row r="19986" spans="1:13" x14ac:dyDescent="0.3">
      <c r="A19986" t="s">
        <v>32936</v>
      </c>
      <c r="C19986" t="s">
        <v>32581</v>
      </c>
      <c r="D19986">
        <v>7</v>
      </c>
      <c r="E19986" s="1">
        <v>18358</v>
      </c>
      <c r="G19986" t="s">
        <v>34</v>
      </c>
      <c r="H19986" t="s">
        <v>6143</v>
      </c>
      <c r="I19986" t="s">
        <v>32937</v>
      </c>
      <c r="J19986" t="s">
        <v>70</v>
      </c>
      <c r="K19986" t="s">
        <v>24</v>
      </c>
      <c r="L19986" t="s">
        <v>25</v>
      </c>
      <c r="M19986" t="s">
        <v>6146</v>
      </c>
    </row>
    <row r="19987" spans="1:13" x14ac:dyDescent="0.3">
      <c r="A19987" t="s">
        <v>19341</v>
      </c>
      <c r="C19987" t="s">
        <v>19247</v>
      </c>
      <c r="D19987">
        <v>3</v>
      </c>
      <c r="E19987" s="1">
        <v>8005</v>
      </c>
      <c r="G19987" t="s">
        <v>34</v>
      </c>
      <c r="H19987" t="s">
        <v>6143</v>
      </c>
      <c r="I19987" t="s">
        <v>19190</v>
      </c>
      <c r="J19987" t="s">
        <v>10460</v>
      </c>
      <c r="K19987" t="s">
        <v>24</v>
      </c>
      <c r="L19987" t="s">
        <v>25</v>
      </c>
      <c r="M19987" t="s">
        <v>6146</v>
      </c>
    </row>
    <row r="19988" spans="1:13" x14ac:dyDescent="0.3">
      <c r="A19988" t="s">
        <v>19171</v>
      </c>
      <c r="C19988" t="s">
        <v>19032</v>
      </c>
      <c r="D19988">
        <v>4</v>
      </c>
      <c r="E19988" s="1">
        <v>33819</v>
      </c>
      <c r="G19988" t="s">
        <v>34</v>
      </c>
      <c r="H19988" t="s">
        <v>6143</v>
      </c>
      <c r="I19988" t="s">
        <v>19172</v>
      </c>
      <c r="J19988" t="s">
        <v>236</v>
      </c>
      <c r="K19988" t="s">
        <v>24</v>
      </c>
      <c r="L19988" t="s">
        <v>25</v>
      </c>
      <c r="M19988" t="s">
        <v>6146</v>
      </c>
    </row>
    <row r="19989" spans="1:13" x14ac:dyDescent="0.3">
      <c r="A19989" t="s">
        <v>19093</v>
      </c>
      <c r="C19989" t="s">
        <v>19032</v>
      </c>
      <c r="D19989">
        <v>4</v>
      </c>
      <c r="E19989" s="1">
        <v>2180</v>
      </c>
      <c r="G19989" t="s">
        <v>34</v>
      </c>
      <c r="H19989" t="s">
        <v>6143</v>
      </c>
      <c r="I19989" t="s">
        <v>19094</v>
      </c>
      <c r="J19989" t="s">
        <v>236</v>
      </c>
      <c r="K19989" t="s">
        <v>24</v>
      </c>
      <c r="L19989" t="s">
        <v>25</v>
      </c>
      <c r="M19989" t="s">
        <v>6146</v>
      </c>
    </row>
    <row r="19990" spans="1:13" x14ac:dyDescent="0.3">
      <c r="A19990" t="s">
        <v>32701</v>
      </c>
      <c r="C19990" t="s">
        <v>32581</v>
      </c>
      <c r="D19990">
        <v>7</v>
      </c>
      <c r="E19990" s="1">
        <v>55074</v>
      </c>
      <c r="G19990" t="s">
        <v>34</v>
      </c>
      <c r="H19990" t="s">
        <v>6143</v>
      </c>
      <c r="I19990" t="s">
        <v>32702</v>
      </c>
      <c r="J19990" t="s">
        <v>70</v>
      </c>
      <c r="K19990" t="s">
        <v>24</v>
      </c>
      <c r="L19990" t="s">
        <v>25</v>
      </c>
      <c r="M19990" t="s">
        <v>6146</v>
      </c>
    </row>
    <row r="19991" spans="1:13" x14ac:dyDescent="0.3">
      <c r="A19991" t="s">
        <v>6728</v>
      </c>
      <c r="C19991" t="s">
        <v>6671</v>
      </c>
      <c r="D19991">
        <v>3</v>
      </c>
      <c r="E19991" s="1">
        <v>17063</v>
      </c>
      <c r="G19991" t="s">
        <v>34</v>
      </c>
      <c r="H19991" t="s">
        <v>6143</v>
      </c>
      <c r="I19991" t="s">
        <v>6729</v>
      </c>
      <c r="J19991" t="s">
        <v>1250</v>
      </c>
      <c r="K19991" t="s">
        <v>24</v>
      </c>
      <c r="L19991" t="s">
        <v>25</v>
      </c>
      <c r="M19991" t="s">
        <v>6146</v>
      </c>
    </row>
    <row r="19992" spans="1:13" x14ac:dyDescent="0.3">
      <c r="A19992" t="s">
        <v>34445</v>
      </c>
      <c r="C19992" t="s">
        <v>34396</v>
      </c>
      <c r="D19992">
        <v>36</v>
      </c>
      <c r="E19992" s="1">
        <v>100000</v>
      </c>
      <c r="G19992" t="s">
        <v>13</v>
      </c>
      <c r="H19992" t="s">
        <v>34446</v>
      </c>
      <c r="I19992" t="s">
        <v>517</v>
      </c>
      <c r="K19992" t="s">
        <v>56</v>
      </c>
      <c r="L19992" t="s">
        <v>17</v>
      </c>
      <c r="M19992" t="s">
        <v>450</v>
      </c>
    </row>
    <row r="19993" spans="1:13" x14ac:dyDescent="0.3">
      <c r="A19993" t="s">
        <v>24766</v>
      </c>
      <c r="C19993" t="s">
        <v>35134</v>
      </c>
      <c r="D19993">
        <v>3</v>
      </c>
      <c r="E19993" s="1">
        <v>7500</v>
      </c>
      <c r="G19993" t="s">
        <v>21</v>
      </c>
      <c r="H19993" t="s">
        <v>970</v>
      </c>
      <c r="I19993" t="s">
        <v>156</v>
      </c>
      <c r="J19993" t="s">
        <v>22</v>
      </c>
      <c r="K19993" t="s">
        <v>24</v>
      </c>
      <c r="L19993" t="s">
        <v>25</v>
      </c>
      <c r="M19993" t="s">
        <v>26</v>
      </c>
    </row>
    <row r="19994" spans="1:13" x14ac:dyDescent="0.3">
      <c r="A19994" t="s">
        <v>24766</v>
      </c>
      <c r="C19994" t="s">
        <v>37582</v>
      </c>
      <c r="D19994">
        <v>12</v>
      </c>
      <c r="E19994" s="1">
        <v>4650</v>
      </c>
      <c r="G19994" t="s">
        <v>21</v>
      </c>
      <c r="H19994" t="s">
        <v>970</v>
      </c>
      <c r="I19994" t="s">
        <v>156</v>
      </c>
      <c r="J19994" t="s">
        <v>22</v>
      </c>
      <c r="K19994" t="s">
        <v>24</v>
      </c>
      <c r="L19994" t="s">
        <v>25</v>
      </c>
      <c r="M19994" t="s">
        <v>26</v>
      </c>
    </row>
    <row r="19995" spans="1:13" x14ac:dyDescent="0.3">
      <c r="A19995" t="s">
        <v>24766</v>
      </c>
      <c r="C19995" t="s">
        <v>37835</v>
      </c>
      <c r="D19995">
        <v>12</v>
      </c>
      <c r="E19995" s="1">
        <v>1200</v>
      </c>
      <c r="G19995" t="s">
        <v>21</v>
      </c>
      <c r="H19995" t="s">
        <v>970</v>
      </c>
      <c r="I19995" t="s">
        <v>156</v>
      </c>
      <c r="J19995" t="s">
        <v>22</v>
      </c>
      <c r="K19995" t="s">
        <v>24</v>
      </c>
      <c r="L19995" t="s">
        <v>25</v>
      </c>
      <c r="M19995" t="s">
        <v>26</v>
      </c>
    </row>
    <row r="19996" spans="1:13" x14ac:dyDescent="0.3">
      <c r="A19996" t="s">
        <v>24766</v>
      </c>
      <c r="C19996" t="s">
        <v>24725</v>
      </c>
      <c r="D19996">
        <v>13</v>
      </c>
      <c r="E19996" s="1">
        <v>56500</v>
      </c>
      <c r="G19996" t="s">
        <v>111</v>
      </c>
      <c r="H19996" t="s">
        <v>24767</v>
      </c>
      <c r="I19996" t="s">
        <v>156</v>
      </c>
      <c r="J19996" t="s">
        <v>22</v>
      </c>
      <c r="K19996" t="s">
        <v>24</v>
      </c>
      <c r="L19996" t="s">
        <v>25</v>
      </c>
      <c r="M19996" t="s">
        <v>6109</v>
      </c>
    </row>
    <row r="19997" spans="1:13" x14ac:dyDescent="0.3">
      <c r="A19997" t="s">
        <v>24766</v>
      </c>
      <c r="C19997" t="s">
        <v>24785</v>
      </c>
      <c r="D19997">
        <v>12</v>
      </c>
      <c r="E19997" s="1">
        <v>1465</v>
      </c>
      <c r="G19997" t="s">
        <v>21</v>
      </c>
      <c r="H19997" t="s">
        <v>970</v>
      </c>
      <c r="I19997" t="s">
        <v>156</v>
      </c>
      <c r="J19997" t="s">
        <v>22</v>
      </c>
      <c r="K19997" t="s">
        <v>24</v>
      </c>
      <c r="L19997" t="s">
        <v>25</v>
      </c>
      <c r="M19997" t="s">
        <v>26</v>
      </c>
    </row>
    <row r="19998" spans="1:13" x14ac:dyDescent="0.3">
      <c r="A19998" t="s">
        <v>24766</v>
      </c>
      <c r="C19998" t="s">
        <v>24984</v>
      </c>
      <c r="D19998">
        <v>36</v>
      </c>
      <c r="E19998" s="1">
        <v>240000</v>
      </c>
      <c r="G19998" t="s">
        <v>111</v>
      </c>
      <c r="H19998" t="s">
        <v>7575</v>
      </c>
      <c r="I19998" t="s">
        <v>156</v>
      </c>
      <c r="J19998" t="s">
        <v>22</v>
      </c>
      <c r="K19998" t="s">
        <v>24</v>
      </c>
      <c r="L19998" t="s">
        <v>25</v>
      </c>
      <c r="M19998" t="s">
        <v>6109</v>
      </c>
    </row>
    <row r="19999" spans="1:13" x14ac:dyDescent="0.3">
      <c r="A19999" t="s">
        <v>804</v>
      </c>
      <c r="C19999" t="s">
        <v>783</v>
      </c>
      <c r="D19999">
        <v>12</v>
      </c>
      <c r="E19999" s="1">
        <v>5000</v>
      </c>
      <c r="G19999" t="s">
        <v>400</v>
      </c>
      <c r="H19999" t="s">
        <v>77</v>
      </c>
      <c r="I19999" t="s">
        <v>156</v>
      </c>
      <c r="J19999" t="s">
        <v>22</v>
      </c>
      <c r="K19999" t="s">
        <v>24</v>
      </c>
      <c r="L19999" t="s">
        <v>25</v>
      </c>
      <c r="M19999" t="s">
        <v>401</v>
      </c>
    </row>
    <row r="20000" spans="1:13" x14ac:dyDescent="0.3">
      <c r="A20000" t="s">
        <v>804</v>
      </c>
      <c r="C20000" t="s">
        <v>27925</v>
      </c>
      <c r="D20000">
        <v>1</v>
      </c>
      <c r="E20000" s="1">
        <v>25000</v>
      </c>
      <c r="G20000" t="s">
        <v>400</v>
      </c>
      <c r="H20000" t="s">
        <v>77</v>
      </c>
      <c r="I20000" t="s">
        <v>156</v>
      </c>
      <c r="J20000" t="s">
        <v>22</v>
      </c>
      <c r="K20000" t="s">
        <v>24</v>
      </c>
      <c r="L20000" t="s">
        <v>25</v>
      </c>
      <c r="M20000" t="s">
        <v>26</v>
      </c>
    </row>
    <row r="20001" spans="1:13" x14ac:dyDescent="0.3">
      <c r="A20001" t="s">
        <v>804</v>
      </c>
      <c r="C20001" t="s">
        <v>29922</v>
      </c>
      <c r="D20001">
        <v>2</v>
      </c>
      <c r="E20001" s="1">
        <v>500</v>
      </c>
      <c r="G20001" t="s">
        <v>400</v>
      </c>
      <c r="H20001" t="s">
        <v>68</v>
      </c>
      <c r="I20001" t="s">
        <v>156</v>
      </c>
      <c r="J20001" t="s">
        <v>22</v>
      </c>
      <c r="K20001" t="s">
        <v>24</v>
      </c>
      <c r="L20001" t="s">
        <v>25</v>
      </c>
      <c r="M20001" t="s">
        <v>26</v>
      </c>
    </row>
    <row r="20002" spans="1:13" x14ac:dyDescent="0.3">
      <c r="A20002" t="s">
        <v>804</v>
      </c>
      <c r="C20002" t="s">
        <v>4395</v>
      </c>
      <c r="D20002">
        <v>2</v>
      </c>
      <c r="E20002" s="1">
        <v>25000</v>
      </c>
      <c r="G20002" t="s">
        <v>21</v>
      </c>
      <c r="H20002" t="s">
        <v>68</v>
      </c>
      <c r="I20002" t="s">
        <v>156</v>
      </c>
      <c r="J20002" t="s">
        <v>22</v>
      </c>
      <c r="K20002" t="s">
        <v>24</v>
      </c>
      <c r="L20002" t="s">
        <v>25</v>
      </c>
      <c r="M20002" t="s">
        <v>26</v>
      </c>
    </row>
    <row r="20003" spans="1:13" x14ac:dyDescent="0.3">
      <c r="A20003" t="s">
        <v>804</v>
      </c>
      <c r="C20003" t="s">
        <v>5881</v>
      </c>
      <c r="D20003">
        <v>2</v>
      </c>
      <c r="E20003" s="1">
        <v>10000</v>
      </c>
      <c r="G20003" t="s">
        <v>21</v>
      </c>
      <c r="H20003" t="s">
        <v>4283</v>
      </c>
      <c r="I20003" t="s">
        <v>156</v>
      </c>
      <c r="J20003" t="s">
        <v>22</v>
      </c>
      <c r="K20003" t="s">
        <v>24</v>
      </c>
      <c r="L20003" t="s">
        <v>25</v>
      </c>
      <c r="M20003" t="s">
        <v>26</v>
      </c>
    </row>
    <row r="20004" spans="1:13" x14ac:dyDescent="0.3">
      <c r="A20004" t="s">
        <v>804</v>
      </c>
      <c r="C20004" t="s">
        <v>23427</v>
      </c>
      <c r="D20004">
        <v>1</v>
      </c>
      <c r="E20004" s="1">
        <v>13333</v>
      </c>
      <c r="G20004" t="s">
        <v>21</v>
      </c>
      <c r="H20004" t="s">
        <v>68</v>
      </c>
      <c r="I20004" t="s">
        <v>156</v>
      </c>
      <c r="J20004" t="s">
        <v>22</v>
      </c>
      <c r="K20004" t="s">
        <v>24</v>
      </c>
      <c r="L20004" t="s">
        <v>25</v>
      </c>
      <c r="M20004" t="s">
        <v>26</v>
      </c>
    </row>
    <row r="20005" spans="1:13" x14ac:dyDescent="0.3">
      <c r="A20005" t="s">
        <v>804</v>
      </c>
      <c r="C20005" t="s">
        <v>21714</v>
      </c>
      <c r="D20005">
        <v>1</v>
      </c>
      <c r="E20005" s="1">
        <v>5000</v>
      </c>
      <c r="G20005" t="s">
        <v>21</v>
      </c>
      <c r="H20005" t="s">
        <v>68</v>
      </c>
      <c r="I20005" t="s">
        <v>156</v>
      </c>
      <c r="J20005" t="s">
        <v>22</v>
      </c>
      <c r="K20005" t="s">
        <v>24</v>
      </c>
      <c r="L20005" t="s">
        <v>25</v>
      </c>
      <c r="M20005" t="s">
        <v>26</v>
      </c>
    </row>
    <row r="20006" spans="1:13" x14ac:dyDescent="0.3">
      <c r="A20006" t="s">
        <v>804</v>
      </c>
      <c r="C20006" t="s">
        <v>16599</v>
      </c>
      <c r="D20006">
        <v>1</v>
      </c>
      <c r="E20006" s="1">
        <v>5000</v>
      </c>
      <c r="G20006" t="s">
        <v>21</v>
      </c>
      <c r="H20006" t="s">
        <v>68</v>
      </c>
      <c r="I20006" t="s">
        <v>156</v>
      </c>
      <c r="J20006" t="s">
        <v>22</v>
      </c>
      <c r="K20006" t="s">
        <v>24</v>
      </c>
      <c r="L20006" t="s">
        <v>25</v>
      </c>
      <c r="M20006" t="s">
        <v>26</v>
      </c>
    </row>
    <row r="20007" spans="1:13" x14ac:dyDescent="0.3">
      <c r="A20007" t="s">
        <v>804</v>
      </c>
      <c r="C20007" t="s">
        <v>17183</v>
      </c>
      <c r="D20007">
        <v>1</v>
      </c>
      <c r="E20007" s="1">
        <v>5000</v>
      </c>
      <c r="G20007" t="s">
        <v>21</v>
      </c>
      <c r="H20007" t="s">
        <v>77</v>
      </c>
      <c r="I20007" t="s">
        <v>156</v>
      </c>
      <c r="J20007" t="s">
        <v>22</v>
      </c>
      <c r="K20007" t="s">
        <v>24</v>
      </c>
      <c r="L20007" t="s">
        <v>25</v>
      </c>
      <c r="M20007" t="s">
        <v>26</v>
      </c>
    </row>
    <row r="20008" spans="1:13" x14ac:dyDescent="0.3">
      <c r="A20008" t="s">
        <v>804</v>
      </c>
      <c r="C20008" t="s">
        <v>35691</v>
      </c>
      <c r="D20008">
        <v>36</v>
      </c>
      <c r="E20008" s="1">
        <v>150000</v>
      </c>
      <c r="G20008" t="s">
        <v>111</v>
      </c>
      <c r="H20008" t="s">
        <v>35719</v>
      </c>
      <c r="I20008" t="s">
        <v>156</v>
      </c>
      <c r="J20008" t="s">
        <v>22</v>
      </c>
      <c r="K20008" t="s">
        <v>24</v>
      </c>
      <c r="L20008" t="s">
        <v>25</v>
      </c>
      <c r="M20008" t="s">
        <v>6109</v>
      </c>
    </row>
    <row r="20009" spans="1:13" x14ac:dyDescent="0.3">
      <c r="A20009" t="s">
        <v>804</v>
      </c>
      <c r="C20009" t="s">
        <v>27131</v>
      </c>
      <c r="D20009">
        <v>12</v>
      </c>
      <c r="E20009" s="1">
        <v>1354</v>
      </c>
      <c r="G20009" t="s">
        <v>21</v>
      </c>
      <c r="H20009" t="s">
        <v>970</v>
      </c>
      <c r="I20009" t="s">
        <v>156</v>
      </c>
      <c r="J20009" t="s">
        <v>22</v>
      </c>
      <c r="K20009" t="s">
        <v>24</v>
      </c>
      <c r="L20009" t="s">
        <v>25</v>
      </c>
      <c r="M20009" t="s">
        <v>26</v>
      </c>
    </row>
    <row r="20010" spans="1:13" x14ac:dyDescent="0.3">
      <c r="A20010" t="s">
        <v>804</v>
      </c>
      <c r="C20010" t="s">
        <v>18470</v>
      </c>
      <c r="D20010">
        <v>48</v>
      </c>
      <c r="E20010" s="1">
        <v>145000</v>
      </c>
      <c r="G20010" t="s">
        <v>111</v>
      </c>
      <c r="H20010" t="s">
        <v>970</v>
      </c>
      <c r="I20010" t="s">
        <v>156</v>
      </c>
      <c r="J20010" t="s">
        <v>22</v>
      </c>
      <c r="K20010" t="s">
        <v>24</v>
      </c>
      <c r="L20010" t="s">
        <v>25</v>
      </c>
      <c r="M20010" t="s">
        <v>6109</v>
      </c>
    </row>
    <row r="20011" spans="1:13" x14ac:dyDescent="0.3">
      <c r="A20011" t="s">
        <v>804</v>
      </c>
      <c r="C20011" t="s">
        <v>20121</v>
      </c>
      <c r="D20011">
        <v>12</v>
      </c>
      <c r="E20011" s="1">
        <v>225</v>
      </c>
      <c r="G20011" t="s">
        <v>21</v>
      </c>
      <c r="H20011" t="s">
        <v>970</v>
      </c>
      <c r="I20011" t="s">
        <v>156</v>
      </c>
      <c r="J20011" t="s">
        <v>22</v>
      </c>
      <c r="K20011" t="s">
        <v>24</v>
      </c>
      <c r="L20011" t="s">
        <v>25</v>
      </c>
      <c r="M20011" t="s">
        <v>26</v>
      </c>
    </row>
    <row r="20012" spans="1:13" x14ac:dyDescent="0.3">
      <c r="A20012" t="s">
        <v>6085</v>
      </c>
      <c r="C20012" t="s">
        <v>5881</v>
      </c>
      <c r="D20012">
        <v>8</v>
      </c>
      <c r="E20012" s="1">
        <v>500000</v>
      </c>
      <c r="G20012" t="s">
        <v>111</v>
      </c>
      <c r="H20012" t="s">
        <v>6086</v>
      </c>
      <c r="I20012" t="s">
        <v>70</v>
      </c>
      <c r="J20012" t="s">
        <v>70</v>
      </c>
      <c r="K20012" t="s">
        <v>24</v>
      </c>
      <c r="L20012" t="s">
        <v>25</v>
      </c>
      <c r="M20012" t="s">
        <v>120</v>
      </c>
    </row>
    <row r="20013" spans="1:13" x14ac:dyDescent="0.3">
      <c r="A20013" t="s">
        <v>6085</v>
      </c>
      <c r="C20013" t="s">
        <v>21714</v>
      </c>
      <c r="D20013">
        <v>25</v>
      </c>
      <c r="E20013" s="1">
        <v>4500000</v>
      </c>
      <c r="G20013" t="s">
        <v>111</v>
      </c>
      <c r="H20013" t="s">
        <v>21796</v>
      </c>
      <c r="I20013" t="s">
        <v>70</v>
      </c>
      <c r="J20013" t="s">
        <v>70</v>
      </c>
      <c r="K20013" t="s">
        <v>24</v>
      </c>
      <c r="L20013" t="s">
        <v>25</v>
      </c>
      <c r="M20013" t="s">
        <v>120</v>
      </c>
    </row>
    <row r="20014" spans="1:13" x14ac:dyDescent="0.3">
      <c r="A20014" t="s">
        <v>6085</v>
      </c>
      <c r="C20014" t="s">
        <v>16466</v>
      </c>
      <c r="D20014">
        <v>24</v>
      </c>
      <c r="E20014" s="1">
        <v>1000000</v>
      </c>
      <c r="G20014" t="s">
        <v>111</v>
      </c>
      <c r="H20014" t="s">
        <v>15522</v>
      </c>
      <c r="I20014" t="s">
        <v>70</v>
      </c>
      <c r="J20014" t="s">
        <v>70</v>
      </c>
      <c r="K20014" t="s">
        <v>24</v>
      </c>
      <c r="L20014" t="s">
        <v>25</v>
      </c>
      <c r="M20014" t="s">
        <v>120</v>
      </c>
    </row>
    <row r="20015" spans="1:13" x14ac:dyDescent="0.3">
      <c r="A20015" t="s">
        <v>6085</v>
      </c>
      <c r="C20015" t="s">
        <v>9547</v>
      </c>
      <c r="D20015">
        <v>13</v>
      </c>
      <c r="E20015" s="1">
        <v>348288</v>
      </c>
      <c r="G20015" t="s">
        <v>111</v>
      </c>
      <c r="H20015" t="s">
        <v>10054</v>
      </c>
      <c r="I20015" t="s">
        <v>70</v>
      </c>
      <c r="J20015" t="s">
        <v>70</v>
      </c>
      <c r="K20015" t="s">
        <v>24</v>
      </c>
      <c r="L20015" t="s">
        <v>25</v>
      </c>
      <c r="M20015" t="s">
        <v>120</v>
      </c>
    </row>
    <row r="20016" spans="1:13" x14ac:dyDescent="0.3">
      <c r="A20016" t="s">
        <v>6085</v>
      </c>
      <c r="C20016" t="s">
        <v>34985</v>
      </c>
      <c r="D20016">
        <v>29</v>
      </c>
      <c r="E20016" s="1">
        <v>4999767</v>
      </c>
      <c r="G20016" t="s">
        <v>111</v>
      </c>
      <c r="H20016" t="s">
        <v>35059</v>
      </c>
      <c r="I20016" t="s">
        <v>70</v>
      </c>
      <c r="J20016" t="s">
        <v>70</v>
      </c>
      <c r="K20016" t="s">
        <v>24</v>
      </c>
      <c r="L20016" t="s">
        <v>25</v>
      </c>
      <c r="M20016" t="s">
        <v>120</v>
      </c>
    </row>
    <row r="20017" spans="1:13" x14ac:dyDescent="0.3">
      <c r="A20017" t="s">
        <v>2559</v>
      </c>
      <c r="C20017" t="s">
        <v>2269</v>
      </c>
      <c r="D20017">
        <v>10</v>
      </c>
      <c r="E20017" s="1">
        <v>150000</v>
      </c>
      <c r="G20017" t="s">
        <v>69</v>
      </c>
      <c r="H20017" t="s">
        <v>2560</v>
      </c>
      <c r="I20017" t="s">
        <v>397</v>
      </c>
      <c r="J20017" t="s">
        <v>119</v>
      </c>
      <c r="K20017" t="s">
        <v>24</v>
      </c>
      <c r="L20017" t="s">
        <v>25</v>
      </c>
      <c r="M20017" t="s">
        <v>221</v>
      </c>
    </row>
    <row r="20018" spans="1:13" x14ac:dyDescent="0.3">
      <c r="A20018" t="s">
        <v>2559</v>
      </c>
      <c r="C20018" t="s">
        <v>28715</v>
      </c>
      <c r="D20018">
        <v>12</v>
      </c>
      <c r="E20018" s="1">
        <v>199990</v>
      </c>
      <c r="G20018" t="s">
        <v>69</v>
      </c>
      <c r="H20018" t="s">
        <v>28806</v>
      </c>
      <c r="I20018" t="s">
        <v>397</v>
      </c>
      <c r="J20018" t="s">
        <v>119</v>
      </c>
      <c r="K20018" t="s">
        <v>24</v>
      </c>
      <c r="L20018" t="s">
        <v>25</v>
      </c>
      <c r="M20018" t="s">
        <v>221</v>
      </c>
    </row>
    <row r="20019" spans="1:13" x14ac:dyDescent="0.3">
      <c r="A20019" t="s">
        <v>32806</v>
      </c>
      <c r="C20019" t="s">
        <v>32581</v>
      </c>
      <c r="D20019">
        <v>7</v>
      </c>
      <c r="E20019" s="1">
        <v>19358</v>
      </c>
      <c r="G20019" t="s">
        <v>34</v>
      </c>
      <c r="H20019" t="s">
        <v>6143</v>
      </c>
      <c r="I20019" t="s">
        <v>26896</v>
      </c>
      <c r="J20019" t="s">
        <v>70</v>
      </c>
      <c r="K20019" t="s">
        <v>24</v>
      </c>
      <c r="L20019" t="s">
        <v>25</v>
      </c>
      <c r="M20019" t="s">
        <v>6146</v>
      </c>
    </row>
    <row r="20020" spans="1:13" x14ac:dyDescent="0.3">
      <c r="A20020" t="s">
        <v>30852</v>
      </c>
      <c r="C20020" t="s">
        <v>30851</v>
      </c>
      <c r="D20020">
        <v>11</v>
      </c>
      <c r="E20020" s="1">
        <v>185953</v>
      </c>
      <c r="G20020" t="s">
        <v>69</v>
      </c>
      <c r="H20020" t="s">
        <v>30853</v>
      </c>
      <c r="I20020" t="s">
        <v>70</v>
      </c>
      <c r="J20020" t="s">
        <v>70</v>
      </c>
      <c r="K20020" t="s">
        <v>24</v>
      </c>
      <c r="L20020" t="s">
        <v>25</v>
      </c>
      <c r="M20020" t="s">
        <v>221</v>
      </c>
    </row>
    <row r="20021" spans="1:13" x14ac:dyDescent="0.3">
      <c r="A20021" t="s">
        <v>26286</v>
      </c>
      <c r="C20021" t="s">
        <v>25932</v>
      </c>
      <c r="D20021">
        <v>2</v>
      </c>
      <c r="E20021" s="1">
        <v>7590</v>
      </c>
      <c r="G20021" t="s">
        <v>34</v>
      </c>
      <c r="H20021" t="s">
        <v>6143</v>
      </c>
      <c r="I20021" t="s">
        <v>26287</v>
      </c>
      <c r="J20021" t="s">
        <v>700</v>
      </c>
      <c r="K20021" t="s">
        <v>24</v>
      </c>
      <c r="L20021" t="s">
        <v>25</v>
      </c>
      <c r="M20021" t="s">
        <v>6146</v>
      </c>
    </row>
    <row r="20022" spans="1:13" x14ac:dyDescent="0.3">
      <c r="A20022" t="s">
        <v>3835</v>
      </c>
      <c r="C20022" t="s">
        <v>3657</v>
      </c>
      <c r="D20022">
        <v>19</v>
      </c>
      <c r="E20022" s="1">
        <v>345000</v>
      </c>
      <c r="G20022" t="s">
        <v>111</v>
      </c>
      <c r="H20022" t="s">
        <v>3836</v>
      </c>
      <c r="I20022" t="s">
        <v>3837</v>
      </c>
      <c r="K20022" t="s">
        <v>24</v>
      </c>
      <c r="L20022" t="s">
        <v>25</v>
      </c>
      <c r="M20022" t="s">
        <v>87</v>
      </c>
    </row>
    <row r="20023" spans="1:13" x14ac:dyDescent="0.3">
      <c r="A20023" t="s">
        <v>12262</v>
      </c>
      <c r="C20023" t="s">
        <v>24055</v>
      </c>
      <c r="D20023">
        <v>54</v>
      </c>
      <c r="E20023" s="1">
        <v>2221474</v>
      </c>
      <c r="G20023" t="s">
        <v>48</v>
      </c>
      <c r="H20023" t="s">
        <v>24092</v>
      </c>
      <c r="I20023" t="s">
        <v>12264</v>
      </c>
      <c r="K20023" t="s">
        <v>189</v>
      </c>
      <c r="L20023" t="s">
        <v>44</v>
      </c>
      <c r="M20023" t="s">
        <v>354</v>
      </c>
    </row>
    <row r="20024" spans="1:13" x14ac:dyDescent="0.3">
      <c r="A20024" t="s">
        <v>12262</v>
      </c>
      <c r="C20024" t="s">
        <v>12314</v>
      </c>
      <c r="D20024">
        <v>64</v>
      </c>
      <c r="E20024" s="1">
        <v>2076542</v>
      </c>
      <c r="G20024" t="s">
        <v>48</v>
      </c>
      <c r="H20024" t="s">
        <v>12531</v>
      </c>
      <c r="I20024" t="s">
        <v>12264</v>
      </c>
      <c r="K20024" t="s">
        <v>189</v>
      </c>
      <c r="L20024" t="s">
        <v>44</v>
      </c>
      <c r="M20024" t="s">
        <v>354</v>
      </c>
    </row>
    <row r="20025" spans="1:13" x14ac:dyDescent="0.3">
      <c r="A20025" t="s">
        <v>12262</v>
      </c>
      <c r="C20025" t="s">
        <v>12314</v>
      </c>
      <c r="D20025">
        <v>39</v>
      </c>
      <c r="E20025" s="1">
        <v>1188470</v>
      </c>
      <c r="G20025" t="s">
        <v>48</v>
      </c>
      <c r="H20025" t="s">
        <v>12624</v>
      </c>
      <c r="I20025" t="s">
        <v>12264</v>
      </c>
      <c r="K20025" t="s">
        <v>189</v>
      </c>
      <c r="L20025" t="s">
        <v>44</v>
      </c>
      <c r="M20025" t="s">
        <v>354</v>
      </c>
    </row>
    <row r="20026" spans="1:13" x14ac:dyDescent="0.3">
      <c r="A20026" t="s">
        <v>12262</v>
      </c>
      <c r="C20026" t="s">
        <v>12250</v>
      </c>
      <c r="D20026">
        <v>11</v>
      </c>
      <c r="E20026" s="1">
        <v>25999</v>
      </c>
      <c r="G20026" t="s">
        <v>48</v>
      </c>
      <c r="H20026" t="s">
        <v>12263</v>
      </c>
      <c r="I20026" t="s">
        <v>12264</v>
      </c>
      <c r="K20026" t="s">
        <v>189</v>
      </c>
      <c r="L20026" t="s">
        <v>44</v>
      </c>
      <c r="M20026" t="s">
        <v>354</v>
      </c>
    </row>
    <row r="20027" spans="1:13" x14ac:dyDescent="0.3">
      <c r="A20027" t="s">
        <v>27</v>
      </c>
      <c r="C20027" t="s">
        <v>14</v>
      </c>
      <c r="D20027">
        <v>24</v>
      </c>
      <c r="E20027" s="1">
        <v>2818073</v>
      </c>
      <c r="G20027" t="s">
        <v>13</v>
      </c>
      <c r="H20027" t="s">
        <v>28</v>
      </c>
      <c r="I20027" t="s">
        <v>29</v>
      </c>
      <c r="J20027" t="s">
        <v>30</v>
      </c>
      <c r="K20027" t="s">
        <v>24</v>
      </c>
      <c r="L20027" t="s">
        <v>25</v>
      </c>
      <c r="M20027" t="s">
        <v>31</v>
      </c>
    </row>
    <row r="20028" spans="1:13" x14ac:dyDescent="0.3">
      <c r="A20028" t="s">
        <v>22433</v>
      </c>
      <c r="C20028" t="s">
        <v>27614</v>
      </c>
      <c r="D20028">
        <v>15</v>
      </c>
      <c r="E20028" s="1">
        <v>344226</v>
      </c>
      <c r="G20028" t="s">
        <v>13</v>
      </c>
      <c r="H20028" t="s">
        <v>27729</v>
      </c>
      <c r="I20028" t="s">
        <v>205</v>
      </c>
      <c r="K20028" t="s">
        <v>56</v>
      </c>
      <c r="L20028" t="s">
        <v>170</v>
      </c>
      <c r="M20028" t="s">
        <v>9148</v>
      </c>
    </row>
    <row r="20029" spans="1:13" x14ac:dyDescent="0.3">
      <c r="A20029" t="s">
        <v>22433</v>
      </c>
      <c r="C20029" t="s">
        <v>22248</v>
      </c>
      <c r="D20029">
        <v>38</v>
      </c>
      <c r="E20029" s="1">
        <v>2499861</v>
      </c>
      <c r="G20029" t="s">
        <v>34</v>
      </c>
      <c r="H20029" t="s">
        <v>22434</v>
      </c>
      <c r="I20029" t="s">
        <v>205</v>
      </c>
      <c r="K20029" t="s">
        <v>56</v>
      </c>
      <c r="L20029" t="s">
        <v>38</v>
      </c>
      <c r="M20029" t="s">
        <v>217</v>
      </c>
    </row>
    <row r="20030" spans="1:13" x14ac:dyDescent="0.3">
      <c r="A20030" t="s">
        <v>7404</v>
      </c>
      <c r="C20030" t="s">
        <v>6985</v>
      </c>
      <c r="D20030">
        <v>4</v>
      </c>
      <c r="E20030" s="1">
        <v>5747</v>
      </c>
      <c r="G20030" t="s">
        <v>34</v>
      </c>
      <c r="H20030" t="s">
        <v>6143</v>
      </c>
      <c r="I20030" t="s">
        <v>5685</v>
      </c>
      <c r="J20030" t="s">
        <v>6105</v>
      </c>
      <c r="K20030" t="s">
        <v>24</v>
      </c>
      <c r="L20030" t="s">
        <v>25</v>
      </c>
      <c r="M20030" t="s">
        <v>6146</v>
      </c>
    </row>
    <row r="20031" spans="1:13" x14ac:dyDescent="0.3">
      <c r="A20031" t="s">
        <v>13367</v>
      </c>
      <c r="C20031" t="s">
        <v>12994</v>
      </c>
      <c r="D20031">
        <v>4</v>
      </c>
      <c r="E20031" s="1">
        <v>5330</v>
      </c>
      <c r="G20031" t="s">
        <v>34</v>
      </c>
      <c r="H20031" t="s">
        <v>6143</v>
      </c>
      <c r="I20031" t="s">
        <v>13368</v>
      </c>
      <c r="J20031" t="s">
        <v>9844</v>
      </c>
      <c r="K20031" t="s">
        <v>24</v>
      </c>
      <c r="L20031" t="s">
        <v>25</v>
      </c>
      <c r="M20031" t="s">
        <v>6146</v>
      </c>
    </row>
    <row r="20032" spans="1:13" x14ac:dyDescent="0.3">
      <c r="A20032" t="s">
        <v>13228</v>
      </c>
      <c r="C20032" t="s">
        <v>12994</v>
      </c>
      <c r="D20032">
        <v>4</v>
      </c>
      <c r="E20032" s="1">
        <v>44927</v>
      </c>
      <c r="G20032" t="s">
        <v>34</v>
      </c>
      <c r="H20032" t="s">
        <v>6143</v>
      </c>
      <c r="I20032" t="s">
        <v>13229</v>
      </c>
      <c r="J20032" t="s">
        <v>7536</v>
      </c>
      <c r="K20032" t="s">
        <v>24</v>
      </c>
      <c r="L20032" t="s">
        <v>25</v>
      </c>
      <c r="M20032" t="s">
        <v>6146</v>
      </c>
    </row>
    <row r="20033" spans="1:13" x14ac:dyDescent="0.3">
      <c r="A20033" t="s">
        <v>10273</v>
      </c>
      <c r="C20033" t="s">
        <v>27408</v>
      </c>
      <c r="D20033">
        <v>36</v>
      </c>
      <c r="E20033" s="1">
        <v>507645</v>
      </c>
      <c r="G20033" t="s">
        <v>48</v>
      </c>
      <c r="H20033" t="s">
        <v>27407</v>
      </c>
      <c r="I20033" t="s">
        <v>49</v>
      </c>
      <c r="J20033" t="s">
        <v>50</v>
      </c>
      <c r="K20033" t="s">
        <v>51</v>
      </c>
      <c r="L20033" t="s">
        <v>44</v>
      </c>
      <c r="M20033" t="s">
        <v>52</v>
      </c>
    </row>
    <row r="20034" spans="1:13" x14ac:dyDescent="0.3">
      <c r="A20034" t="s">
        <v>10273</v>
      </c>
      <c r="C20034" t="s">
        <v>21173</v>
      </c>
      <c r="D20034">
        <v>39</v>
      </c>
      <c r="E20034" s="1">
        <v>311308</v>
      </c>
      <c r="G20034" t="s">
        <v>364</v>
      </c>
      <c r="H20034" t="s">
        <v>21350</v>
      </c>
      <c r="I20034" t="s">
        <v>49</v>
      </c>
      <c r="J20034" t="s">
        <v>50</v>
      </c>
      <c r="K20034" t="s">
        <v>51</v>
      </c>
      <c r="L20034" t="s">
        <v>44</v>
      </c>
      <c r="M20034" t="s">
        <v>39</v>
      </c>
    </row>
    <row r="20035" spans="1:13" x14ac:dyDescent="0.3">
      <c r="A20035" t="s">
        <v>10273</v>
      </c>
      <c r="C20035" t="s">
        <v>16408</v>
      </c>
      <c r="D20035">
        <v>22</v>
      </c>
      <c r="E20035" s="1">
        <v>32814</v>
      </c>
      <c r="G20035" t="s">
        <v>69</v>
      </c>
      <c r="H20035" t="s">
        <v>16431</v>
      </c>
      <c r="I20035" t="s">
        <v>49</v>
      </c>
      <c r="J20035" t="s">
        <v>50</v>
      </c>
      <c r="K20035" t="s">
        <v>51</v>
      </c>
      <c r="L20035" t="s">
        <v>44</v>
      </c>
      <c r="M20035" t="s">
        <v>39</v>
      </c>
    </row>
    <row r="20036" spans="1:13" x14ac:dyDescent="0.3">
      <c r="A20036" t="s">
        <v>10273</v>
      </c>
      <c r="C20036" t="s">
        <v>10275</v>
      </c>
      <c r="D20036">
        <v>23</v>
      </c>
      <c r="E20036" s="1">
        <v>100000</v>
      </c>
      <c r="G20036" t="s">
        <v>34</v>
      </c>
      <c r="H20036" t="s">
        <v>10274</v>
      </c>
      <c r="I20036" t="s">
        <v>49</v>
      </c>
      <c r="J20036" t="s">
        <v>50</v>
      </c>
      <c r="K20036" t="s">
        <v>51</v>
      </c>
      <c r="L20036" t="s">
        <v>44</v>
      </c>
      <c r="M20036" t="s">
        <v>6146</v>
      </c>
    </row>
    <row r="20037" spans="1:13" x14ac:dyDescent="0.3">
      <c r="A20037" t="s">
        <v>1725</v>
      </c>
      <c r="C20037" t="s">
        <v>1558</v>
      </c>
      <c r="D20037">
        <v>4</v>
      </c>
      <c r="E20037" s="1">
        <v>100000</v>
      </c>
      <c r="G20037" t="s">
        <v>69</v>
      </c>
      <c r="H20037" t="s">
        <v>68</v>
      </c>
      <c r="I20037" t="s">
        <v>342</v>
      </c>
      <c r="J20037" t="s">
        <v>30</v>
      </c>
      <c r="K20037" t="s">
        <v>24</v>
      </c>
      <c r="L20037" t="s">
        <v>25</v>
      </c>
      <c r="M20037" t="s">
        <v>221</v>
      </c>
    </row>
    <row r="20038" spans="1:13" x14ac:dyDescent="0.3">
      <c r="A20038" t="s">
        <v>1725</v>
      </c>
      <c r="C20038" t="s">
        <v>23856</v>
      </c>
      <c r="D20038">
        <v>1</v>
      </c>
      <c r="E20038" s="1">
        <v>10000</v>
      </c>
      <c r="G20038" t="s">
        <v>21</v>
      </c>
      <c r="H20038" t="s">
        <v>68</v>
      </c>
      <c r="I20038" t="s">
        <v>342</v>
      </c>
      <c r="J20038" t="s">
        <v>30</v>
      </c>
      <c r="K20038" t="s">
        <v>24</v>
      </c>
      <c r="L20038" t="s">
        <v>25</v>
      </c>
      <c r="M20038" t="s">
        <v>26</v>
      </c>
    </row>
    <row r="20039" spans="1:13" x14ac:dyDescent="0.3">
      <c r="A20039" t="s">
        <v>1725</v>
      </c>
      <c r="C20039" t="s">
        <v>22505</v>
      </c>
      <c r="D20039">
        <v>1</v>
      </c>
      <c r="E20039" s="1">
        <v>5000</v>
      </c>
      <c r="G20039" t="s">
        <v>21</v>
      </c>
      <c r="H20039" t="s">
        <v>68</v>
      </c>
      <c r="I20039" t="s">
        <v>342</v>
      </c>
      <c r="J20039" t="s">
        <v>30</v>
      </c>
      <c r="K20039" t="s">
        <v>24</v>
      </c>
      <c r="L20039" t="s">
        <v>25</v>
      </c>
      <c r="M20039" t="s">
        <v>26</v>
      </c>
    </row>
    <row r="20040" spans="1:13" x14ac:dyDescent="0.3">
      <c r="A20040" t="s">
        <v>1725</v>
      </c>
      <c r="C20040" t="s">
        <v>22505</v>
      </c>
      <c r="D20040">
        <v>1</v>
      </c>
      <c r="E20040" s="1">
        <v>5000</v>
      </c>
      <c r="G20040" t="s">
        <v>21</v>
      </c>
      <c r="H20040" t="s">
        <v>68</v>
      </c>
      <c r="I20040" t="s">
        <v>342</v>
      </c>
      <c r="J20040" t="s">
        <v>30</v>
      </c>
      <c r="K20040" t="s">
        <v>24</v>
      </c>
      <c r="L20040" t="s">
        <v>25</v>
      </c>
      <c r="M20040" t="s">
        <v>26</v>
      </c>
    </row>
    <row r="20041" spans="1:13" x14ac:dyDescent="0.3">
      <c r="A20041" t="s">
        <v>1725</v>
      </c>
      <c r="C20041" t="s">
        <v>17183</v>
      </c>
      <c r="D20041">
        <v>1</v>
      </c>
      <c r="E20041" s="1">
        <v>5000</v>
      </c>
      <c r="G20041" t="s">
        <v>21</v>
      </c>
      <c r="H20041" t="s">
        <v>77</v>
      </c>
      <c r="I20041" t="s">
        <v>342</v>
      </c>
      <c r="J20041" t="s">
        <v>30</v>
      </c>
      <c r="K20041" t="s">
        <v>24</v>
      </c>
      <c r="L20041" t="s">
        <v>25</v>
      </c>
      <c r="M20041" t="s">
        <v>26</v>
      </c>
    </row>
    <row r="20042" spans="1:13" x14ac:dyDescent="0.3">
      <c r="A20042" t="s">
        <v>1725</v>
      </c>
      <c r="C20042" t="s">
        <v>11494</v>
      </c>
      <c r="D20042">
        <v>1</v>
      </c>
      <c r="E20042" s="1">
        <v>10000</v>
      </c>
      <c r="G20042" t="s">
        <v>21</v>
      </c>
      <c r="H20042" t="s">
        <v>970</v>
      </c>
      <c r="I20042" t="s">
        <v>342</v>
      </c>
      <c r="J20042" t="s">
        <v>30</v>
      </c>
      <c r="K20042" t="s">
        <v>24</v>
      </c>
      <c r="L20042" t="s">
        <v>25</v>
      </c>
      <c r="M20042" t="s">
        <v>26</v>
      </c>
    </row>
    <row r="20043" spans="1:13" x14ac:dyDescent="0.3">
      <c r="A20043" t="s">
        <v>1725</v>
      </c>
      <c r="C20043" t="s">
        <v>9396</v>
      </c>
      <c r="D20043">
        <v>1</v>
      </c>
      <c r="E20043" s="1">
        <v>10000</v>
      </c>
      <c r="G20043" t="s">
        <v>21</v>
      </c>
      <c r="H20043" t="s">
        <v>970</v>
      </c>
      <c r="I20043" t="s">
        <v>342</v>
      </c>
      <c r="J20043" t="s">
        <v>30</v>
      </c>
      <c r="K20043" t="s">
        <v>24</v>
      </c>
      <c r="L20043" t="s">
        <v>44</v>
      </c>
      <c r="M20043" t="s">
        <v>26</v>
      </c>
    </row>
    <row r="20044" spans="1:13" x14ac:dyDescent="0.3">
      <c r="A20044" t="s">
        <v>1725</v>
      </c>
      <c r="C20044" t="s">
        <v>8560</v>
      </c>
      <c r="D20044">
        <v>1</v>
      </c>
      <c r="E20044" s="1">
        <v>10000</v>
      </c>
      <c r="G20044" t="s">
        <v>21</v>
      </c>
      <c r="H20044" t="s">
        <v>970</v>
      </c>
      <c r="I20044" t="s">
        <v>342</v>
      </c>
      <c r="J20044" t="s">
        <v>30</v>
      </c>
      <c r="K20044" t="s">
        <v>24</v>
      </c>
      <c r="L20044" t="s">
        <v>44</v>
      </c>
      <c r="M20044" t="s">
        <v>26</v>
      </c>
    </row>
    <row r="20045" spans="1:13" x14ac:dyDescent="0.3">
      <c r="A20045" t="s">
        <v>1725</v>
      </c>
      <c r="C20045" t="s">
        <v>34627</v>
      </c>
      <c r="D20045">
        <v>2</v>
      </c>
      <c r="E20045" s="1">
        <v>5000</v>
      </c>
      <c r="G20045" t="s">
        <v>21</v>
      </c>
      <c r="H20045" t="s">
        <v>970</v>
      </c>
      <c r="I20045" t="s">
        <v>342</v>
      </c>
      <c r="J20045" t="s">
        <v>30</v>
      </c>
      <c r="K20045" t="s">
        <v>24</v>
      </c>
      <c r="L20045" t="s">
        <v>44</v>
      </c>
      <c r="M20045" t="s">
        <v>26</v>
      </c>
    </row>
    <row r="20046" spans="1:13" x14ac:dyDescent="0.3">
      <c r="A20046" t="s">
        <v>18333</v>
      </c>
      <c r="C20046" t="s">
        <v>18335</v>
      </c>
      <c r="D20046">
        <v>36</v>
      </c>
      <c r="E20046" s="1">
        <v>53000</v>
      </c>
      <c r="G20046" t="s">
        <v>111</v>
      </c>
      <c r="H20046" t="s">
        <v>18334</v>
      </c>
      <c r="I20046" t="s">
        <v>156</v>
      </c>
      <c r="J20046" t="s">
        <v>22</v>
      </c>
      <c r="K20046" t="s">
        <v>24</v>
      </c>
      <c r="L20046" t="s">
        <v>25</v>
      </c>
      <c r="M20046" t="s">
        <v>6109</v>
      </c>
    </row>
    <row r="20047" spans="1:13" x14ac:dyDescent="0.3">
      <c r="A20047" t="s">
        <v>33105</v>
      </c>
      <c r="C20047" t="s">
        <v>32581</v>
      </c>
      <c r="D20047">
        <v>7</v>
      </c>
      <c r="E20047" s="1">
        <v>12002</v>
      </c>
      <c r="G20047" t="s">
        <v>34</v>
      </c>
      <c r="H20047" t="s">
        <v>6143</v>
      </c>
      <c r="I20047" t="s">
        <v>33106</v>
      </c>
      <c r="J20047" t="s">
        <v>70</v>
      </c>
      <c r="K20047" t="s">
        <v>24</v>
      </c>
      <c r="L20047" t="s">
        <v>25</v>
      </c>
      <c r="M20047" t="s">
        <v>6146</v>
      </c>
    </row>
    <row r="20048" spans="1:13" x14ac:dyDescent="0.3">
      <c r="A20048" t="s">
        <v>37309</v>
      </c>
      <c r="C20048" t="s">
        <v>37047</v>
      </c>
      <c r="D20048">
        <v>89</v>
      </c>
      <c r="E20048" s="1">
        <v>2505182</v>
      </c>
      <c r="G20048" t="s">
        <v>13</v>
      </c>
      <c r="H20048" t="s">
        <v>37310</v>
      </c>
      <c r="I20048" t="s">
        <v>49</v>
      </c>
      <c r="K20048" t="s">
        <v>51</v>
      </c>
      <c r="L20048" t="s">
        <v>44</v>
      </c>
      <c r="M20048" t="s">
        <v>345</v>
      </c>
    </row>
    <row r="20049" spans="1:13" x14ac:dyDescent="0.3">
      <c r="A20049" t="s">
        <v>37309</v>
      </c>
      <c r="C20049" t="s">
        <v>37047</v>
      </c>
      <c r="D20049">
        <v>41</v>
      </c>
      <c r="E20049" s="1">
        <v>1766699</v>
      </c>
      <c r="G20049" t="s">
        <v>13</v>
      </c>
      <c r="H20049" t="s">
        <v>37312</v>
      </c>
      <c r="I20049" t="s">
        <v>49</v>
      </c>
      <c r="K20049" t="s">
        <v>51</v>
      </c>
      <c r="L20049" t="s">
        <v>44</v>
      </c>
      <c r="M20049" t="s">
        <v>345</v>
      </c>
    </row>
    <row r="20050" spans="1:13" x14ac:dyDescent="0.3">
      <c r="A20050" t="s">
        <v>31696</v>
      </c>
      <c r="C20050" t="s">
        <v>31493</v>
      </c>
      <c r="D20050">
        <v>5</v>
      </c>
      <c r="E20050" s="1">
        <v>61482</v>
      </c>
      <c r="G20050" t="s">
        <v>34</v>
      </c>
      <c r="H20050" t="s">
        <v>6143</v>
      </c>
      <c r="I20050" t="s">
        <v>31697</v>
      </c>
      <c r="J20050" t="s">
        <v>311</v>
      </c>
      <c r="K20050" t="s">
        <v>24</v>
      </c>
      <c r="L20050" t="s">
        <v>25</v>
      </c>
      <c r="M20050" t="s">
        <v>6146</v>
      </c>
    </row>
    <row r="20051" spans="1:13" x14ac:dyDescent="0.3">
      <c r="A20051" t="s">
        <v>1500</v>
      </c>
      <c r="C20051" t="s">
        <v>1275</v>
      </c>
      <c r="D20051">
        <v>13</v>
      </c>
      <c r="E20051" s="1">
        <v>400000</v>
      </c>
      <c r="G20051" t="s">
        <v>34</v>
      </c>
      <c r="H20051" t="s">
        <v>1501</v>
      </c>
      <c r="I20051" t="s">
        <v>64</v>
      </c>
      <c r="K20051" t="s">
        <v>65</v>
      </c>
      <c r="L20051" t="s">
        <v>38</v>
      </c>
      <c r="M20051" t="s">
        <v>39</v>
      </c>
    </row>
    <row r="20052" spans="1:13" x14ac:dyDescent="0.3">
      <c r="A20052" t="s">
        <v>1500</v>
      </c>
      <c r="C20052" t="s">
        <v>28282</v>
      </c>
      <c r="D20052">
        <v>12</v>
      </c>
      <c r="E20052" s="1">
        <v>600337</v>
      </c>
      <c r="G20052" t="s">
        <v>34</v>
      </c>
      <c r="H20052" t="s">
        <v>28573</v>
      </c>
      <c r="I20052" t="s">
        <v>64</v>
      </c>
      <c r="K20052" t="s">
        <v>65</v>
      </c>
      <c r="L20052" t="s">
        <v>38</v>
      </c>
      <c r="M20052" t="s">
        <v>39</v>
      </c>
    </row>
    <row r="20053" spans="1:13" x14ac:dyDescent="0.3">
      <c r="A20053" t="s">
        <v>1500</v>
      </c>
      <c r="C20053" t="s">
        <v>29922</v>
      </c>
      <c r="D20053">
        <v>17</v>
      </c>
      <c r="E20053" s="1">
        <v>491313</v>
      </c>
      <c r="G20053" t="s">
        <v>34</v>
      </c>
      <c r="H20053" t="s">
        <v>30067</v>
      </c>
      <c r="I20053" t="s">
        <v>64</v>
      </c>
      <c r="K20053" t="s">
        <v>65</v>
      </c>
      <c r="L20053" t="s">
        <v>38</v>
      </c>
      <c r="M20053" t="s">
        <v>39</v>
      </c>
    </row>
    <row r="20054" spans="1:13" x14ac:dyDescent="0.3">
      <c r="A20054" t="s">
        <v>1500</v>
      </c>
      <c r="C20054" t="s">
        <v>16755</v>
      </c>
      <c r="D20054">
        <v>44</v>
      </c>
      <c r="E20054" s="1">
        <v>900000</v>
      </c>
      <c r="G20054" t="s">
        <v>516</v>
      </c>
      <c r="H20054" t="s">
        <v>16807</v>
      </c>
      <c r="I20054" t="s">
        <v>64</v>
      </c>
      <c r="K20054" t="s">
        <v>65</v>
      </c>
      <c r="L20054" t="s">
        <v>38</v>
      </c>
      <c r="M20054" t="s">
        <v>1310</v>
      </c>
    </row>
    <row r="20055" spans="1:13" x14ac:dyDescent="0.3">
      <c r="A20055" t="s">
        <v>22935</v>
      </c>
      <c r="C20055" t="s">
        <v>27925</v>
      </c>
      <c r="D20055">
        <v>30</v>
      </c>
      <c r="E20055" s="1">
        <v>904932</v>
      </c>
      <c r="G20055" t="s">
        <v>48</v>
      </c>
      <c r="H20055" t="s">
        <v>28013</v>
      </c>
      <c r="I20055" t="s">
        <v>85</v>
      </c>
      <c r="J20055" t="s">
        <v>86</v>
      </c>
      <c r="K20055" t="s">
        <v>24</v>
      </c>
      <c r="L20055" t="s">
        <v>44</v>
      </c>
      <c r="M20055" t="s">
        <v>190</v>
      </c>
    </row>
    <row r="20056" spans="1:13" x14ac:dyDescent="0.3">
      <c r="A20056" t="s">
        <v>22935</v>
      </c>
      <c r="C20056" t="s">
        <v>22837</v>
      </c>
      <c r="D20056">
        <v>61</v>
      </c>
      <c r="E20056" s="1">
        <v>1972820</v>
      </c>
      <c r="G20056" t="s">
        <v>48</v>
      </c>
      <c r="H20056" t="s">
        <v>22936</v>
      </c>
      <c r="I20056" t="s">
        <v>85</v>
      </c>
      <c r="J20056" t="s">
        <v>86</v>
      </c>
      <c r="K20056" t="s">
        <v>24</v>
      </c>
      <c r="L20056" t="s">
        <v>44</v>
      </c>
      <c r="M20056" t="s">
        <v>190</v>
      </c>
    </row>
    <row r="20057" spans="1:13" x14ac:dyDescent="0.3">
      <c r="A20057" t="s">
        <v>30942</v>
      </c>
      <c r="C20057" t="s">
        <v>30851</v>
      </c>
      <c r="D20057">
        <v>18</v>
      </c>
      <c r="E20057" s="1">
        <v>100000</v>
      </c>
      <c r="G20057" t="s">
        <v>13</v>
      </c>
      <c r="H20057" t="s">
        <v>30943</v>
      </c>
      <c r="I20057" t="s">
        <v>1000</v>
      </c>
      <c r="K20057" t="s">
        <v>74</v>
      </c>
      <c r="L20057" t="s">
        <v>17</v>
      </c>
      <c r="M20057" t="s">
        <v>450</v>
      </c>
    </row>
    <row r="20058" spans="1:13" x14ac:dyDescent="0.3">
      <c r="A20058" t="s">
        <v>28174</v>
      </c>
      <c r="C20058" t="s">
        <v>27925</v>
      </c>
      <c r="D20058">
        <v>19</v>
      </c>
      <c r="E20058" s="1">
        <v>288556</v>
      </c>
      <c r="G20058" t="s">
        <v>13</v>
      </c>
      <c r="H20058" t="s">
        <v>276</v>
      </c>
      <c r="I20058" t="s">
        <v>147</v>
      </c>
      <c r="J20058" t="s">
        <v>1293</v>
      </c>
      <c r="K20058" t="s">
        <v>609</v>
      </c>
      <c r="L20058" t="s">
        <v>17</v>
      </c>
      <c r="M20058" t="s">
        <v>207</v>
      </c>
    </row>
    <row r="20059" spans="1:13" x14ac:dyDescent="0.3">
      <c r="A20059" t="s">
        <v>26470</v>
      </c>
      <c r="C20059" t="s">
        <v>33438</v>
      </c>
      <c r="D20059">
        <v>8</v>
      </c>
      <c r="E20059" s="1">
        <v>35000</v>
      </c>
      <c r="G20059" t="s">
        <v>24180</v>
      </c>
      <c r="H20059" t="s">
        <v>970</v>
      </c>
      <c r="I20059" t="s">
        <v>912</v>
      </c>
      <c r="J20059" t="s">
        <v>769</v>
      </c>
      <c r="K20059" t="s">
        <v>24</v>
      </c>
      <c r="L20059" t="s">
        <v>17</v>
      </c>
      <c r="M20059" t="s">
        <v>33489</v>
      </c>
    </row>
    <row r="20060" spans="1:13" x14ac:dyDescent="0.3">
      <c r="A20060" t="s">
        <v>26470</v>
      </c>
      <c r="C20060" t="s">
        <v>37363</v>
      </c>
      <c r="D20060">
        <v>1</v>
      </c>
      <c r="E20060" s="1">
        <v>10000</v>
      </c>
      <c r="G20060" t="s">
        <v>34</v>
      </c>
      <c r="H20060" t="s">
        <v>970</v>
      </c>
      <c r="I20060" t="s">
        <v>912</v>
      </c>
      <c r="J20060" t="s">
        <v>769</v>
      </c>
      <c r="K20060" t="s">
        <v>24</v>
      </c>
      <c r="L20060" t="s">
        <v>25</v>
      </c>
      <c r="M20060" t="s">
        <v>61</v>
      </c>
    </row>
    <row r="20061" spans="1:13" x14ac:dyDescent="0.3">
      <c r="A20061" t="s">
        <v>26470</v>
      </c>
      <c r="C20061" t="s">
        <v>26449</v>
      </c>
      <c r="D20061">
        <v>6</v>
      </c>
      <c r="E20061" s="1">
        <v>106800</v>
      </c>
      <c r="G20061" t="s">
        <v>34</v>
      </c>
      <c r="H20061" t="s">
        <v>26471</v>
      </c>
      <c r="I20061" t="s">
        <v>912</v>
      </c>
      <c r="J20061" t="s">
        <v>769</v>
      </c>
      <c r="K20061" t="s">
        <v>24</v>
      </c>
      <c r="L20061" t="s">
        <v>210</v>
      </c>
      <c r="M20061" t="s">
        <v>61</v>
      </c>
    </row>
    <row r="20062" spans="1:13" x14ac:dyDescent="0.3">
      <c r="A20062" t="s">
        <v>15595</v>
      </c>
      <c r="C20062" t="s">
        <v>21907</v>
      </c>
      <c r="D20062">
        <v>1</v>
      </c>
      <c r="E20062" s="1">
        <v>50000</v>
      </c>
      <c r="G20062" t="s">
        <v>111</v>
      </c>
      <c r="H20062" t="s">
        <v>21984</v>
      </c>
      <c r="I20062" t="s">
        <v>15597</v>
      </c>
      <c r="J20062" t="s">
        <v>372</v>
      </c>
      <c r="K20062" t="s">
        <v>24</v>
      </c>
      <c r="L20062" t="s">
        <v>25</v>
      </c>
      <c r="M20062" t="s">
        <v>322</v>
      </c>
    </row>
    <row r="20063" spans="1:13" x14ac:dyDescent="0.3">
      <c r="A20063" t="s">
        <v>15595</v>
      </c>
      <c r="C20063" t="s">
        <v>15490</v>
      </c>
      <c r="D20063">
        <v>12</v>
      </c>
      <c r="E20063" s="1">
        <v>50000</v>
      </c>
      <c r="G20063" t="s">
        <v>111</v>
      </c>
      <c r="H20063" t="s">
        <v>15596</v>
      </c>
      <c r="I20063" t="s">
        <v>15597</v>
      </c>
      <c r="J20063" t="s">
        <v>372</v>
      </c>
      <c r="K20063" t="s">
        <v>24</v>
      </c>
      <c r="L20063" t="s">
        <v>25</v>
      </c>
      <c r="M20063" t="s">
        <v>322</v>
      </c>
    </row>
    <row r="20064" spans="1:13" x14ac:dyDescent="0.3">
      <c r="A20064" t="s">
        <v>9210</v>
      </c>
      <c r="C20064" t="s">
        <v>9183</v>
      </c>
      <c r="D20064">
        <v>48</v>
      </c>
      <c r="E20064" s="1">
        <v>908423</v>
      </c>
      <c r="G20064" t="s">
        <v>13</v>
      </c>
      <c r="H20064" t="s">
        <v>9211</v>
      </c>
      <c r="I20064" t="s">
        <v>1036</v>
      </c>
      <c r="K20064" t="s">
        <v>953</v>
      </c>
      <c r="L20064" t="s">
        <v>44</v>
      </c>
      <c r="M20064" t="s">
        <v>18</v>
      </c>
    </row>
    <row r="20065" spans="1:13" x14ac:dyDescent="0.3">
      <c r="A20065" t="s">
        <v>15539</v>
      </c>
      <c r="C20065" t="s">
        <v>15490</v>
      </c>
      <c r="D20065">
        <v>4</v>
      </c>
      <c r="E20065" s="1">
        <v>100000</v>
      </c>
      <c r="G20065" t="s">
        <v>48</v>
      </c>
      <c r="H20065" t="s">
        <v>15540</v>
      </c>
      <c r="I20065" t="s">
        <v>397</v>
      </c>
      <c r="J20065" t="s">
        <v>119</v>
      </c>
      <c r="K20065" t="s">
        <v>24</v>
      </c>
      <c r="L20065" t="s">
        <v>38</v>
      </c>
      <c r="M20065" t="s">
        <v>331</v>
      </c>
    </row>
    <row r="20066" spans="1:13" x14ac:dyDescent="0.3">
      <c r="A20066" t="s">
        <v>2727</v>
      </c>
      <c r="C20066" t="s">
        <v>2269</v>
      </c>
      <c r="D20066">
        <v>49</v>
      </c>
      <c r="E20066" s="1">
        <v>1800360</v>
      </c>
      <c r="G20066" t="s">
        <v>69</v>
      </c>
      <c r="H20066" t="s">
        <v>2728</v>
      </c>
      <c r="I20066" t="s">
        <v>35</v>
      </c>
      <c r="J20066" t="s">
        <v>36</v>
      </c>
      <c r="K20066" t="s">
        <v>37</v>
      </c>
      <c r="L20066" t="s">
        <v>38</v>
      </c>
      <c r="M20066" t="s">
        <v>39</v>
      </c>
    </row>
    <row r="20067" spans="1:13" x14ac:dyDescent="0.3">
      <c r="A20067" t="s">
        <v>2727</v>
      </c>
      <c r="C20067" t="s">
        <v>3657</v>
      </c>
      <c r="D20067">
        <v>36</v>
      </c>
      <c r="E20067" s="1">
        <v>1500000</v>
      </c>
      <c r="G20067" t="s">
        <v>1309</v>
      </c>
      <c r="H20067" t="s">
        <v>4062</v>
      </c>
      <c r="I20067" t="s">
        <v>35</v>
      </c>
      <c r="J20067" t="s">
        <v>36</v>
      </c>
      <c r="K20067" t="s">
        <v>37</v>
      </c>
      <c r="L20067" t="s">
        <v>38</v>
      </c>
      <c r="M20067" t="s">
        <v>3083</v>
      </c>
    </row>
    <row r="20068" spans="1:13" x14ac:dyDescent="0.3">
      <c r="A20068" t="s">
        <v>2727</v>
      </c>
      <c r="C20068" t="s">
        <v>21714</v>
      </c>
      <c r="D20068">
        <v>24</v>
      </c>
      <c r="E20068" s="1">
        <v>499997</v>
      </c>
      <c r="G20068" t="s">
        <v>69</v>
      </c>
      <c r="H20068" t="s">
        <v>21851</v>
      </c>
      <c r="I20068" t="s">
        <v>35</v>
      </c>
      <c r="J20068" t="s">
        <v>36</v>
      </c>
      <c r="K20068" t="s">
        <v>37</v>
      </c>
      <c r="L20068" t="s">
        <v>38</v>
      </c>
      <c r="M20068" t="s">
        <v>39</v>
      </c>
    </row>
    <row r="20069" spans="1:13" x14ac:dyDescent="0.3">
      <c r="A20069" t="s">
        <v>20870</v>
      </c>
      <c r="C20069" t="s">
        <v>20542</v>
      </c>
      <c r="D20069">
        <v>3</v>
      </c>
      <c r="E20069" s="1">
        <v>11540</v>
      </c>
      <c r="G20069" t="s">
        <v>34</v>
      </c>
      <c r="H20069" t="s">
        <v>6143</v>
      </c>
      <c r="I20069" t="s">
        <v>15141</v>
      </c>
      <c r="J20069" t="s">
        <v>627</v>
      </c>
      <c r="K20069" t="s">
        <v>24</v>
      </c>
      <c r="L20069" t="s">
        <v>25</v>
      </c>
      <c r="M20069" t="s">
        <v>6146</v>
      </c>
    </row>
    <row r="20070" spans="1:13" x14ac:dyDescent="0.3">
      <c r="A20070" t="s">
        <v>15140</v>
      </c>
      <c r="C20070" t="s">
        <v>15008</v>
      </c>
      <c r="D20070">
        <v>4</v>
      </c>
      <c r="E20070" s="1">
        <v>18358</v>
      </c>
      <c r="G20070" t="s">
        <v>34</v>
      </c>
      <c r="H20070" t="s">
        <v>6143</v>
      </c>
      <c r="I20070" t="s">
        <v>15141</v>
      </c>
      <c r="J20070" t="s">
        <v>761</v>
      </c>
      <c r="K20070" t="s">
        <v>24</v>
      </c>
      <c r="L20070" t="s">
        <v>25</v>
      </c>
      <c r="M20070" t="s">
        <v>6146</v>
      </c>
    </row>
    <row r="20071" spans="1:13" x14ac:dyDescent="0.3">
      <c r="A20071" t="s">
        <v>15142</v>
      </c>
      <c r="C20071" t="s">
        <v>15008</v>
      </c>
      <c r="D20071">
        <v>4</v>
      </c>
      <c r="E20071" s="1">
        <v>18358</v>
      </c>
      <c r="G20071" t="s">
        <v>34</v>
      </c>
      <c r="H20071" t="s">
        <v>6143</v>
      </c>
      <c r="I20071" t="s">
        <v>15143</v>
      </c>
      <c r="J20071" t="s">
        <v>761</v>
      </c>
      <c r="K20071" t="s">
        <v>24</v>
      </c>
      <c r="L20071" t="s">
        <v>25</v>
      </c>
      <c r="M20071" t="s">
        <v>6146</v>
      </c>
    </row>
    <row r="20072" spans="1:13" x14ac:dyDescent="0.3">
      <c r="A20072" t="s">
        <v>19362</v>
      </c>
      <c r="C20072" t="s">
        <v>19247</v>
      </c>
      <c r="D20072">
        <v>3</v>
      </c>
      <c r="E20072" s="1">
        <v>4635</v>
      </c>
      <c r="G20072" t="s">
        <v>34</v>
      </c>
      <c r="H20072" t="s">
        <v>6143</v>
      </c>
      <c r="I20072" t="s">
        <v>19363</v>
      </c>
      <c r="J20072" t="s">
        <v>10460</v>
      </c>
      <c r="K20072" t="s">
        <v>24</v>
      </c>
      <c r="L20072" t="s">
        <v>25</v>
      </c>
      <c r="M20072" t="s">
        <v>6146</v>
      </c>
    </row>
    <row r="20073" spans="1:13" x14ac:dyDescent="0.3">
      <c r="A20073" t="s">
        <v>20482</v>
      </c>
      <c r="C20073" t="s">
        <v>20401</v>
      </c>
      <c r="D20073">
        <v>3</v>
      </c>
      <c r="E20073" s="1">
        <v>7673</v>
      </c>
      <c r="G20073" t="s">
        <v>34</v>
      </c>
      <c r="H20073" t="s">
        <v>6143</v>
      </c>
      <c r="I20073" t="s">
        <v>8866</v>
      </c>
      <c r="J20073" t="s">
        <v>1169</v>
      </c>
      <c r="K20073" t="s">
        <v>24</v>
      </c>
      <c r="L20073" t="s">
        <v>25</v>
      </c>
      <c r="M20073" t="s">
        <v>6146</v>
      </c>
    </row>
    <row r="20074" spans="1:13" x14ac:dyDescent="0.3">
      <c r="A20074" t="s">
        <v>4666</v>
      </c>
      <c r="C20074" t="s">
        <v>4395</v>
      </c>
      <c r="D20074">
        <v>2</v>
      </c>
      <c r="E20074" s="1">
        <v>13218</v>
      </c>
      <c r="G20074" t="s">
        <v>34</v>
      </c>
      <c r="H20074" t="s">
        <v>4667</v>
      </c>
      <c r="I20074" t="s">
        <v>2122</v>
      </c>
      <c r="J20074" t="s">
        <v>119</v>
      </c>
      <c r="K20074" t="s">
        <v>24</v>
      </c>
      <c r="L20074" t="s">
        <v>17</v>
      </c>
      <c r="M20074" t="s">
        <v>217</v>
      </c>
    </row>
    <row r="20075" spans="1:13" x14ac:dyDescent="0.3">
      <c r="A20075" t="s">
        <v>14482</v>
      </c>
      <c r="C20075" t="s">
        <v>14108</v>
      </c>
      <c r="D20075">
        <v>7</v>
      </c>
      <c r="E20075" s="1">
        <v>25204</v>
      </c>
      <c r="G20075" t="s">
        <v>34</v>
      </c>
      <c r="H20075" t="s">
        <v>6143</v>
      </c>
      <c r="I20075" t="s">
        <v>14483</v>
      </c>
      <c r="J20075" t="s">
        <v>433</v>
      </c>
      <c r="K20075" t="s">
        <v>24</v>
      </c>
      <c r="L20075" t="s">
        <v>25</v>
      </c>
      <c r="M20075" t="s">
        <v>6146</v>
      </c>
    </row>
    <row r="20076" spans="1:13" x14ac:dyDescent="0.3">
      <c r="A20076" t="s">
        <v>13184</v>
      </c>
      <c r="C20076" t="s">
        <v>12994</v>
      </c>
      <c r="D20076">
        <v>4</v>
      </c>
      <c r="E20076" s="1">
        <v>17913</v>
      </c>
      <c r="G20076" t="s">
        <v>34</v>
      </c>
      <c r="H20076" t="s">
        <v>6143</v>
      </c>
      <c r="I20076" t="s">
        <v>13185</v>
      </c>
      <c r="J20076" t="s">
        <v>7536</v>
      </c>
      <c r="K20076" t="s">
        <v>24</v>
      </c>
      <c r="L20076" t="s">
        <v>25</v>
      </c>
      <c r="M20076" t="s">
        <v>6146</v>
      </c>
    </row>
    <row r="20077" spans="1:13" x14ac:dyDescent="0.3">
      <c r="A20077" t="s">
        <v>16865</v>
      </c>
      <c r="C20077" t="s">
        <v>16755</v>
      </c>
      <c r="D20077">
        <v>21</v>
      </c>
      <c r="E20077" s="1">
        <v>1160311</v>
      </c>
      <c r="G20077" t="s">
        <v>34</v>
      </c>
      <c r="H20077" t="s">
        <v>16866</v>
      </c>
      <c r="I20077" t="s">
        <v>16867</v>
      </c>
      <c r="J20077" t="s">
        <v>36</v>
      </c>
      <c r="K20077" t="s">
        <v>37</v>
      </c>
      <c r="L20077" t="s">
        <v>38</v>
      </c>
      <c r="M20077" t="s">
        <v>217</v>
      </c>
    </row>
    <row r="20078" spans="1:13" x14ac:dyDescent="0.3">
      <c r="A20078" t="s">
        <v>13435</v>
      </c>
      <c r="C20078" t="s">
        <v>12994</v>
      </c>
      <c r="D20078">
        <v>4</v>
      </c>
      <c r="E20078" s="1">
        <v>4651</v>
      </c>
      <c r="G20078" t="s">
        <v>34</v>
      </c>
      <c r="H20078" t="s">
        <v>6143</v>
      </c>
      <c r="I20078" t="s">
        <v>7448</v>
      </c>
      <c r="J20078" t="s">
        <v>9844</v>
      </c>
      <c r="K20078" t="s">
        <v>24</v>
      </c>
      <c r="L20078" t="s">
        <v>25</v>
      </c>
      <c r="M20078" t="s">
        <v>6146</v>
      </c>
    </row>
    <row r="20079" spans="1:13" x14ac:dyDescent="0.3">
      <c r="A20079" t="s">
        <v>26945</v>
      </c>
      <c r="C20079" t="s">
        <v>26519</v>
      </c>
      <c r="D20079">
        <v>5</v>
      </c>
      <c r="E20079" s="1">
        <v>11510</v>
      </c>
      <c r="G20079" t="s">
        <v>34</v>
      </c>
      <c r="H20079" t="s">
        <v>6143</v>
      </c>
      <c r="I20079" t="s">
        <v>13185</v>
      </c>
      <c r="J20079" t="s">
        <v>2347</v>
      </c>
      <c r="K20079" t="s">
        <v>24</v>
      </c>
      <c r="L20079" t="s">
        <v>25</v>
      </c>
      <c r="M20079" t="s">
        <v>6146</v>
      </c>
    </row>
    <row r="20080" spans="1:13" x14ac:dyDescent="0.3">
      <c r="A20080" t="s">
        <v>26945</v>
      </c>
      <c r="C20080" t="s">
        <v>31866</v>
      </c>
      <c r="D20080">
        <v>6</v>
      </c>
      <c r="E20080" s="1">
        <v>7655</v>
      </c>
      <c r="G20080" t="s">
        <v>34</v>
      </c>
      <c r="H20080" t="s">
        <v>6143</v>
      </c>
      <c r="I20080" t="s">
        <v>13185</v>
      </c>
      <c r="J20080" t="s">
        <v>769</v>
      </c>
      <c r="K20080" t="s">
        <v>24</v>
      </c>
      <c r="L20080" t="s">
        <v>25</v>
      </c>
      <c r="M20080" t="s">
        <v>6146</v>
      </c>
    </row>
    <row r="20081" spans="1:13" x14ac:dyDescent="0.3">
      <c r="A20081" t="s">
        <v>16179</v>
      </c>
      <c r="C20081" t="s">
        <v>15737</v>
      </c>
      <c r="D20081">
        <v>12</v>
      </c>
      <c r="E20081" s="1">
        <v>715415</v>
      </c>
      <c r="G20081" t="s">
        <v>111</v>
      </c>
      <c r="H20081" t="s">
        <v>16180</v>
      </c>
      <c r="I20081" t="s">
        <v>14570</v>
      </c>
      <c r="J20081" t="s">
        <v>22</v>
      </c>
      <c r="K20081" t="s">
        <v>24</v>
      </c>
      <c r="L20081" t="s">
        <v>25</v>
      </c>
      <c r="M20081" t="s">
        <v>120</v>
      </c>
    </row>
    <row r="20082" spans="1:13" x14ac:dyDescent="0.3">
      <c r="A20082" t="s">
        <v>20483</v>
      </c>
      <c r="C20082" t="s">
        <v>20401</v>
      </c>
      <c r="D20082">
        <v>3</v>
      </c>
      <c r="E20082" s="1">
        <v>15995</v>
      </c>
      <c r="G20082" t="s">
        <v>34</v>
      </c>
      <c r="H20082" t="s">
        <v>6143</v>
      </c>
      <c r="I20082" t="s">
        <v>20484</v>
      </c>
      <c r="J20082" t="s">
        <v>1169</v>
      </c>
      <c r="K20082" t="s">
        <v>24</v>
      </c>
      <c r="L20082" t="s">
        <v>25</v>
      </c>
      <c r="M20082" t="s">
        <v>6146</v>
      </c>
    </row>
    <row r="20083" spans="1:13" x14ac:dyDescent="0.3">
      <c r="A20083" t="s">
        <v>20068</v>
      </c>
      <c r="C20083" t="s">
        <v>19936</v>
      </c>
      <c r="D20083">
        <v>5</v>
      </c>
      <c r="E20083" s="1">
        <v>7360</v>
      </c>
      <c r="G20083" t="s">
        <v>34</v>
      </c>
      <c r="H20083" t="s">
        <v>6143</v>
      </c>
      <c r="I20083" t="s">
        <v>20069</v>
      </c>
      <c r="J20083" t="s">
        <v>9844</v>
      </c>
      <c r="K20083" t="s">
        <v>24</v>
      </c>
      <c r="L20083" t="s">
        <v>25</v>
      </c>
      <c r="M20083" t="s">
        <v>6146</v>
      </c>
    </row>
    <row r="20084" spans="1:13" x14ac:dyDescent="0.3">
      <c r="A20084" t="s">
        <v>8038</v>
      </c>
      <c r="C20084" t="s">
        <v>21035</v>
      </c>
      <c r="D20084">
        <v>41</v>
      </c>
      <c r="E20084" s="1">
        <v>786593</v>
      </c>
      <c r="G20084" t="s">
        <v>111</v>
      </c>
      <c r="H20084" t="s">
        <v>21062</v>
      </c>
      <c r="I20084" t="s">
        <v>4153</v>
      </c>
      <c r="J20084" t="s">
        <v>1250</v>
      </c>
      <c r="K20084" t="s">
        <v>24</v>
      </c>
      <c r="L20084" t="s">
        <v>25</v>
      </c>
      <c r="M20084" t="s">
        <v>120</v>
      </c>
    </row>
    <row r="20085" spans="1:13" x14ac:dyDescent="0.3">
      <c r="A20085" t="s">
        <v>8038</v>
      </c>
      <c r="C20085" t="s">
        <v>21035</v>
      </c>
      <c r="D20085">
        <v>18</v>
      </c>
      <c r="E20085" s="1">
        <v>149965</v>
      </c>
      <c r="G20085" t="s">
        <v>111</v>
      </c>
      <c r="H20085" t="s">
        <v>21084</v>
      </c>
      <c r="I20085" t="s">
        <v>4153</v>
      </c>
      <c r="J20085" t="s">
        <v>1250</v>
      </c>
      <c r="K20085" t="s">
        <v>24</v>
      </c>
      <c r="L20085" t="s">
        <v>25</v>
      </c>
      <c r="M20085" t="s">
        <v>120</v>
      </c>
    </row>
    <row r="20086" spans="1:13" x14ac:dyDescent="0.3">
      <c r="A20086" t="s">
        <v>8038</v>
      </c>
      <c r="C20086" t="s">
        <v>22131</v>
      </c>
      <c r="D20086">
        <v>35</v>
      </c>
      <c r="E20086" s="1">
        <v>550000</v>
      </c>
      <c r="G20086" t="s">
        <v>111</v>
      </c>
      <c r="H20086" t="s">
        <v>22188</v>
      </c>
      <c r="I20086" t="s">
        <v>4153</v>
      </c>
      <c r="J20086" t="s">
        <v>1250</v>
      </c>
      <c r="K20086" t="s">
        <v>24</v>
      </c>
      <c r="L20086" t="s">
        <v>25</v>
      </c>
      <c r="M20086" t="s">
        <v>120</v>
      </c>
    </row>
    <row r="20087" spans="1:13" x14ac:dyDescent="0.3">
      <c r="A20087" t="s">
        <v>8038</v>
      </c>
      <c r="C20087" t="s">
        <v>15490</v>
      </c>
      <c r="D20087">
        <v>37</v>
      </c>
      <c r="E20087" s="1">
        <v>499050</v>
      </c>
      <c r="G20087" t="s">
        <v>111</v>
      </c>
      <c r="H20087" t="s">
        <v>15594</v>
      </c>
      <c r="I20087" t="s">
        <v>4153</v>
      </c>
      <c r="J20087" t="s">
        <v>1250</v>
      </c>
      <c r="K20087" t="s">
        <v>24</v>
      </c>
      <c r="L20087" t="s">
        <v>25</v>
      </c>
      <c r="M20087" t="s">
        <v>232</v>
      </c>
    </row>
    <row r="20088" spans="1:13" x14ac:dyDescent="0.3">
      <c r="A20088" t="s">
        <v>8038</v>
      </c>
      <c r="C20088" t="s">
        <v>11813</v>
      </c>
      <c r="D20088">
        <v>36</v>
      </c>
      <c r="E20088" s="1">
        <v>899980</v>
      </c>
      <c r="G20088" t="s">
        <v>111</v>
      </c>
      <c r="H20088" t="s">
        <v>12013</v>
      </c>
      <c r="I20088" t="s">
        <v>4153</v>
      </c>
      <c r="J20088" t="s">
        <v>1250</v>
      </c>
      <c r="K20088" t="s">
        <v>24</v>
      </c>
      <c r="L20088" t="s">
        <v>25</v>
      </c>
      <c r="M20088" t="s">
        <v>120</v>
      </c>
    </row>
    <row r="20089" spans="1:13" x14ac:dyDescent="0.3">
      <c r="A20089" t="s">
        <v>8038</v>
      </c>
      <c r="C20089" t="s">
        <v>11012</v>
      </c>
      <c r="D20089">
        <v>12</v>
      </c>
      <c r="E20089" s="1">
        <v>152513</v>
      </c>
      <c r="G20089" t="s">
        <v>111</v>
      </c>
      <c r="H20089" t="s">
        <v>11067</v>
      </c>
      <c r="I20089" t="s">
        <v>4153</v>
      </c>
      <c r="J20089" t="s">
        <v>1250</v>
      </c>
      <c r="K20089" t="s">
        <v>24</v>
      </c>
      <c r="L20089" t="s">
        <v>25</v>
      </c>
      <c r="M20089" t="s">
        <v>120</v>
      </c>
    </row>
    <row r="20090" spans="1:13" x14ac:dyDescent="0.3">
      <c r="A20090" t="s">
        <v>8038</v>
      </c>
      <c r="C20090" t="s">
        <v>10275</v>
      </c>
      <c r="D20090">
        <v>19</v>
      </c>
      <c r="E20090" s="1">
        <v>50527</v>
      </c>
      <c r="G20090" t="s">
        <v>111</v>
      </c>
      <c r="H20090" t="s">
        <v>10351</v>
      </c>
      <c r="I20090" t="s">
        <v>4153</v>
      </c>
      <c r="J20090" t="s">
        <v>1250</v>
      </c>
      <c r="K20090" t="s">
        <v>24</v>
      </c>
      <c r="L20090" t="s">
        <v>25</v>
      </c>
      <c r="M20090" t="s">
        <v>120</v>
      </c>
    </row>
    <row r="20091" spans="1:13" x14ac:dyDescent="0.3">
      <c r="A20091" t="s">
        <v>8038</v>
      </c>
      <c r="C20091" t="s">
        <v>7634</v>
      </c>
      <c r="D20091">
        <v>38</v>
      </c>
      <c r="E20091" s="1">
        <v>900000</v>
      </c>
      <c r="G20091" t="s">
        <v>69</v>
      </c>
      <c r="H20091" t="s">
        <v>970</v>
      </c>
      <c r="I20091" t="s">
        <v>4153</v>
      </c>
      <c r="J20091" t="s">
        <v>1250</v>
      </c>
      <c r="K20091" t="s">
        <v>24</v>
      </c>
      <c r="L20091" t="s">
        <v>25</v>
      </c>
      <c r="M20091" t="s">
        <v>221</v>
      </c>
    </row>
    <row r="20092" spans="1:13" x14ac:dyDescent="0.3">
      <c r="A20092" t="s">
        <v>8038</v>
      </c>
      <c r="C20092" t="s">
        <v>35205</v>
      </c>
      <c r="D20092">
        <v>22</v>
      </c>
      <c r="E20092" s="1">
        <v>242580</v>
      </c>
      <c r="G20092" t="s">
        <v>111</v>
      </c>
      <c r="H20092" t="s">
        <v>35281</v>
      </c>
      <c r="I20092" t="s">
        <v>4153</v>
      </c>
      <c r="J20092" t="s">
        <v>1250</v>
      </c>
      <c r="K20092" t="s">
        <v>24</v>
      </c>
      <c r="L20092" t="s">
        <v>25</v>
      </c>
      <c r="M20092" t="s">
        <v>120</v>
      </c>
    </row>
    <row r="20093" spans="1:13" x14ac:dyDescent="0.3">
      <c r="A20093" t="s">
        <v>8038</v>
      </c>
      <c r="C20093" t="s">
        <v>34985</v>
      </c>
      <c r="D20093">
        <v>7</v>
      </c>
      <c r="E20093" s="1">
        <v>198206</v>
      </c>
      <c r="G20093" t="s">
        <v>748</v>
      </c>
      <c r="H20093" t="s">
        <v>35058</v>
      </c>
      <c r="I20093" t="s">
        <v>4153</v>
      </c>
      <c r="J20093" t="s">
        <v>1250</v>
      </c>
      <c r="K20093" t="s">
        <v>24</v>
      </c>
      <c r="L20093" t="s">
        <v>25</v>
      </c>
      <c r="M20093" t="s">
        <v>7669</v>
      </c>
    </row>
    <row r="20094" spans="1:13" x14ac:dyDescent="0.3">
      <c r="A20094" t="s">
        <v>8038</v>
      </c>
      <c r="C20094" t="s">
        <v>33603</v>
      </c>
      <c r="D20094">
        <v>21</v>
      </c>
      <c r="E20094" s="1">
        <v>125962</v>
      </c>
      <c r="G20094" t="s">
        <v>111</v>
      </c>
      <c r="H20094" t="s">
        <v>33698</v>
      </c>
      <c r="I20094" t="s">
        <v>4153</v>
      </c>
      <c r="J20094" t="s">
        <v>1250</v>
      </c>
      <c r="K20094" t="s">
        <v>24</v>
      </c>
      <c r="L20094" t="s">
        <v>25</v>
      </c>
      <c r="M20094" t="s">
        <v>120</v>
      </c>
    </row>
    <row r="20095" spans="1:13" x14ac:dyDescent="0.3">
      <c r="A20095" t="s">
        <v>8038</v>
      </c>
      <c r="C20095" t="s">
        <v>33603</v>
      </c>
      <c r="D20095">
        <v>12</v>
      </c>
      <c r="E20095" s="1">
        <v>47902</v>
      </c>
      <c r="G20095" t="s">
        <v>111</v>
      </c>
      <c r="H20095" t="s">
        <v>33737</v>
      </c>
      <c r="I20095" t="s">
        <v>4153</v>
      </c>
      <c r="J20095" t="s">
        <v>1250</v>
      </c>
      <c r="K20095" t="s">
        <v>24</v>
      </c>
      <c r="L20095" t="s">
        <v>25</v>
      </c>
      <c r="M20095" t="s">
        <v>120</v>
      </c>
    </row>
    <row r="20096" spans="1:13" x14ac:dyDescent="0.3">
      <c r="A20096" t="s">
        <v>8038</v>
      </c>
      <c r="C20096" t="s">
        <v>34035</v>
      </c>
      <c r="D20096">
        <v>18</v>
      </c>
      <c r="E20096" s="1">
        <v>291070</v>
      </c>
      <c r="G20096" t="s">
        <v>111</v>
      </c>
      <c r="H20096" t="s">
        <v>34067</v>
      </c>
      <c r="I20096" t="s">
        <v>4153</v>
      </c>
      <c r="J20096" t="s">
        <v>1250</v>
      </c>
      <c r="K20096" t="s">
        <v>24</v>
      </c>
      <c r="L20096" t="s">
        <v>25</v>
      </c>
      <c r="M20096" t="s">
        <v>120</v>
      </c>
    </row>
    <row r="20097" spans="1:13" x14ac:dyDescent="0.3">
      <c r="A20097" t="s">
        <v>8038</v>
      </c>
      <c r="C20097" t="s">
        <v>33438</v>
      </c>
      <c r="D20097">
        <v>10</v>
      </c>
      <c r="E20097" s="1">
        <v>100000</v>
      </c>
      <c r="G20097" t="s">
        <v>111</v>
      </c>
      <c r="H20097" t="s">
        <v>25774</v>
      </c>
      <c r="I20097" t="s">
        <v>4153</v>
      </c>
      <c r="J20097" t="s">
        <v>1250</v>
      </c>
      <c r="K20097" t="s">
        <v>24</v>
      </c>
      <c r="L20097" t="s">
        <v>25</v>
      </c>
      <c r="M20097" t="s">
        <v>120</v>
      </c>
    </row>
    <row r="20098" spans="1:13" x14ac:dyDescent="0.3">
      <c r="A20098" t="s">
        <v>8038</v>
      </c>
      <c r="C20098" t="s">
        <v>37047</v>
      </c>
      <c r="D20098">
        <v>32</v>
      </c>
      <c r="E20098" s="1">
        <v>599016</v>
      </c>
      <c r="G20098" t="s">
        <v>111</v>
      </c>
      <c r="H20098" t="s">
        <v>37195</v>
      </c>
      <c r="I20098" t="s">
        <v>4153</v>
      </c>
      <c r="J20098" t="s">
        <v>1250</v>
      </c>
      <c r="K20098" t="s">
        <v>24</v>
      </c>
      <c r="L20098" t="s">
        <v>25</v>
      </c>
      <c r="M20098" t="s">
        <v>120</v>
      </c>
    </row>
    <row r="20099" spans="1:13" x14ac:dyDescent="0.3">
      <c r="A20099" t="s">
        <v>17678</v>
      </c>
      <c r="C20099" t="s">
        <v>17445</v>
      </c>
      <c r="D20099">
        <v>16</v>
      </c>
      <c r="E20099" s="1">
        <v>24860</v>
      </c>
      <c r="G20099" t="s">
        <v>34</v>
      </c>
      <c r="H20099" t="s">
        <v>6143</v>
      </c>
      <c r="I20099" t="s">
        <v>17679</v>
      </c>
      <c r="J20099" t="s">
        <v>662</v>
      </c>
      <c r="K20099" t="s">
        <v>24</v>
      </c>
      <c r="L20099" t="s">
        <v>25</v>
      </c>
      <c r="M20099" t="s">
        <v>6146</v>
      </c>
    </row>
    <row r="20100" spans="1:13" x14ac:dyDescent="0.3">
      <c r="A20100" t="s">
        <v>38019</v>
      </c>
      <c r="C20100" t="s">
        <v>38015</v>
      </c>
      <c r="D20100">
        <v>36</v>
      </c>
      <c r="E20100" s="1">
        <v>748463</v>
      </c>
      <c r="G20100" t="s">
        <v>48</v>
      </c>
      <c r="H20100" t="s">
        <v>38020</v>
      </c>
      <c r="I20100" t="s">
        <v>428</v>
      </c>
      <c r="K20100" t="s">
        <v>429</v>
      </c>
      <c r="L20100" t="s">
        <v>38</v>
      </c>
      <c r="M20100" t="s">
        <v>190</v>
      </c>
    </row>
    <row r="20101" spans="1:13" x14ac:dyDescent="0.3">
      <c r="A20101" t="s">
        <v>8514</v>
      </c>
      <c r="C20101" t="s">
        <v>8196</v>
      </c>
      <c r="D20101">
        <v>50</v>
      </c>
      <c r="E20101" s="1">
        <v>400000</v>
      </c>
      <c r="G20101" t="s">
        <v>111</v>
      </c>
      <c r="H20101" t="s">
        <v>8515</v>
      </c>
      <c r="I20101" t="s">
        <v>156</v>
      </c>
      <c r="J20101" t="s">
        <v>22</v>
      </c>
      <c r="K20101" t="s">
        <v>24</v>
      </c>
      <c r="L20101" t="s">
        <v>25</v>
      </c>
      <c r="M20101" t="s">
        <v>141</v>
      </c>
    </row>
    <row r="20102" spans="1:13" x14ac:dyDescent="0.3">
      <c r="A20102" t="s">
        <v>8514</v>
      </c>
      <c r="C20102" t="s">
        <v>36101</v>
      </c>
      <c r="D20102">
        <v>36</v>
      </c>
      <c r="E20102" s="1">
        <v>370000</v>
      </c>
      <c r="G20102" t="s">
        <v>111</v>
      </c>
      <c r="H20102" t="s">
        <v>36110</v>
      </c>
      <c r="I20102" t="s">
        <v>156</v>
      </c>
      <c r="J20102" t="s">
        <v>22</v>
      </c>
      <c r="K20102" t="s">
        <v>24</v>
      </c>
      <c r="L20102" t="s">
        <v>25</v>
      </c>
      <c r="M20102" t="s">
        <v>6109</v>
      </c>
    </row>
    <row r="20103" spans="1:13" x14ac:dyDescent="0.3">
      <c r="A20103" t="s">
        <v>8514</v>
      </c>
      <c r="C20103" t="s">
        <v>18377</v>
      </c>
      <c r="D20103">
        <v>36</v>
      </c>
      <c r="E20103" s="1">
        <v>230000</v>
      </c>
      <c r="G20103" t="s">
        <v>111</v>
      </c>
      <c r="H20103" t="s">
        <v>11206</v>
      </c>
      <c r="I20103" t="s">
        <v>156</v>
      </c>
      <c r="J20103" t="s">
        <v>22</v>
      </c>
      <c r="K20103" t="s">
        <v>24</v>
      </c>
      <c r="L20103" t="s">
        <v>25</v>
      </c>
      <c r="M20103" t="s">
        <v>6109</v>
      </c>
    </row>
    <row r="20104" spans="1:13" x14ac:dyDescent="0.3">
      <c r="A20104" t="s">
        <v>13319</v>
      </c>
      <c r="C20104" t="s">
        <v>12994</v>
      </c>
      <c r="D20104">
        <v>4</v>
      </c>
      <c r="E20104" s="1">
        <v>5259</v>
      </c>
      <c r="G20104" t="s">
        <v>34</v>
      </c>
      <c r="H20104" t="s">
        <v>6143</v>
      </c>
      <c r="I20104" t="s">
        <v>13320</v>
      </c>
      <c r="J20104" t="s">
        <v>7536</v>
      </c>
      <c r="K20104" t="s">
        <v>24</v>
      </c>
      <c r="L20104" t="s">
        <v>25</v>
      </c>
      <c r="M20104" t="s">
        <v>6146</v>
      </c>
    </row>
    <row r="20105" spans="1:13" x14ac:dyDescent="0.3">
      <c r="A20105" t="s">
        <v>13309</v>
      </c>
      <c r="C20105" t="s">
        <v>12994</v>
      </c>
      <c r="D20105">
        <v>4</v>
      </c>
      <c r="E20105" s="1">
        <v>7209</v>
      </c>
      <c r="G20105" t="s">
        <v>34</v>
      </c>
      <c r="H20105" t="s">
        <v>6143</v>
      </c>
      <c r="I20105" t="s">
        <v>13310</v>
      </c>
      <c r="J20105" t="s">
        <v>7536</v>
      </c>
      <c r="K20105" t="s">
        <v>24</v>
      </c>
      <c r="L20105" t="s">
        <v>25</v>
      </c>
      <c r="M20105" t="s">
        <v>6146</v>
      </c>
    </row>
    <row r="20106" spans="1:13" x14ac:dyDescent="0.3">
      <c r="A20106" t="s">
        <v>25245</v>
      </c>
      <c r="C20106" t="s">
        <v>25190</v>
      </c>
      <c r="D20106">
        <v>12</v>
      </c>
      <c r="E20106" s="1">
        <v>500000</v>
      </c>
      <c r="G20106" t="s">
        <v>34</v>
      </c>
      <c r="H20106" t="s">
        <v>25246</v>
      </c>
      <c r="I20106" t="s">
        <v>25247</v>
      </c>
      <c r="K20106" t="s">
        <v>51</v>
      </c>
      <c r="L20106" t="s">
        <v>44</v>
      </c>
      <c r="M20106" t="s">
        <v>504</v>
      </c>
    </row>
    <row r="20107" spans="1:13" x14ac:dyDescent="0.3">
      <c r="A20107" t="s">
        <v>26946</v>
      </c>
      <c r="C20107" t="s">
        <v>26519</v>
      </c>
      <c r="D20107">
        <v>5</v>
      </c>
      <c r="E20107" s="1">
        <v>4854</v>
      </c>
      <c r="G20107" t="s">
        <v>34</v>
      </c>
      <c r="H20107" t="s">
        <v>6143</v>
      </c>
      <c r="I20107" t="s">
        <v>26947</v>
      </c>
      <c r="J20107" t="s">
        <v>2347</v>
      </c>
      <c r="K20107" t="s">
        <v>24</v>
      </c>
      <c r="L20107" t="s">
        <v>25</v>
      </c>
      <c r="M20107" t="s">
        <v>6146</v>
      </c>
    </row>
    <row r="20108" spans="1:13" x14ac:dyDescent="0.3">
      <c r="A20108" t="s">
        <v>7051</v>
      </c>
      <c r="C20108" t="s">
        <v>6985</v>
      </c>
      <c r="D20108">
        <v>12</v>
      </c>
      <c r="E20108" s="1">
        <v>176366</v>
      </c>
      <c r="G20108" t="s">
        <v>34</v>
      </c>
      <c r="H20108" t="s">
        <v>7052</v>
      </c>
      <c r="I20108" t="s">
        <v>7053</v>
      </c>
      <c r="J20108" t="s">
        <v>7054</v>
      </c>
      <c r="K20108" t="s">
        <v>609</v>
      </c>
      <c r="L20108" t="s">
        <v>25</v>
      </c>
      <c r="M20108" t="s">
        <v>6146</v>
      </c>
    </row>
    <row r="20109" spans="1:13" x14ac:dyDescent="0.3">
      <c r="A20109" t="s">
        <v>10342</v>
      </c>
      <c r="C20109" t="s">
        <v>10275</v>
      </c>
      <c r="D20109">
        <v>18</v>
      </c>
      <c r="E20109" s="1">
        <v>100000</v>
      </c>
      <c r="G20109" t="s">
        <v>111</v>
      </c>
      <c r="H20109" t="s">
        <v>10343</v>
      </c>
      <c r="I20109" t="s">
        <v>9540</v>
      </c>
      <c r="J20109" t="s">
        <v>175</v>
      </c>
      <c r="K20109" t="s">
        <v>24</v>
      </c>
      <c r="L20109" t="s">
        <v>25</v>
      </c>
      <c r="M20109" t="s">
        <v>232</v>
      </c>
    </row>
    <row r="20110" spans="1:13" x14ac:dyDescent="0.3">
      <c r="A20110" t="s">
        <v>15251</v>
      </c>
      <c r="C20110" t="s">
        <v>18238</v>
      </c>
      <c r="D20110">
        <v>21</v>
      </c>
      <c r="E20110" s="1">
        <v>33000</v>
      </c>
      <c r="G20110" t="s">
        <v>34</v>
      </c>
      <c r="H20110" t="s">
        <v>18250</v>
      </c>
      <c r="I20110" t="s">
        <v>15252</v>
      </c>
      <c r="J20110" t="s">
        <v>175</v>
      </c>
      <c r="K20110" t="s">
        <v>24</v>
      </c>
      <c r="L20110" t="s">
        <v>25</v>
      </c>
      <c r="M20110" t="s">
        <v>6146</v>
      </c>
    </row>
    <row r="20111" spans="1:13" x14ac:dyDescent="0.3">
      <c r="A20111" t="s">
        <v>15251</v>
      </c>
      <c r="C20111" t="s">
        <v>15182</v>
      </c>
      <c r="D20111">
        <v>5</v>
      </c>
      <c r="E20111" s="1">
        <v>61950</v>
      </c>
      <c r="G20111" t="s">
        <v>34</v>
      </c>
      <c r="H20111" t="s">
        <v>6143</v>
      </c>
      <c r="I20111" t="s">
        <v>15252</v>
      </c>
      <c r="J20111" t="s">
        <v>175</v>
      </c>
      <c r="K20111" t="s">
        <v>24</v>
      </c>
      <c r="L20111" t="s">
        <v>25</v>
      </c>
      <c r="M20111" t="s">
        <v>6146</v>
      </c>
    </row>
    <row r="20112" spans="1:13" x14ac:dyDescent="0.3">
      <c r="A20112" t="s">
        <v>9088</v>
      </c>
      <c r="C20112" t="s">
        <v>8962</v>
      </c>
      <c r="D20112">
        <v>1</v>
      </c>
      <c r="E20112" s="1">
        <v>3147</v>
      </c>
      <c r="G20112" t="s">
        <v>111</v>
      </c>
      <c r="H20112" t="s">
        <v>9085</v>
      </c>
      <c r="I20112" t="s">
        <v>9089</v>
      </c>
      <c r="J20112" t="s">
        <v>175</v>
      </c>
      <c r="K20112" t="s">
        <v>24</v>
      </c>
      <c r="L20112" t="s">
        <v>25</v>
      </c>
      <c r="M20112" t="s">
        <v>120</v>
      </c>
    </row>
    <row r="20113" spans="1:13" x14ac:dyDescent="0.3">
      <c r="A20113" t="s">
        <v>9088</v>
      </c>
      <c r="C20113" t="s">
        <v>34224</v>
      </c>
      <c r="D20113">
        <v>40</v>
      </c>
      <c r="E20113" s="1">
        <v>2204629</v>
      </c>
      <c r="G20113" t="s">
        <v>111</v>
      </c>
      <c r="H20113" t="s">
        <v>34226</v>
      </c>
      <c r="I20113" t="s">
        <v>9089</v>
      </c>
      <c r="J20113" t="s">
        <v>175</v>
      </c>
      <c r="K20113" t="s">
        <v>24</v>
      </c>
      <c r="L20113" t="s">
        <v>25</v>
      </c>
      <c r="M20113" t="s">
        <v>120</v>
      </c>
    </row>
    <row r="20114" spans="1:13" x14ac:dyDescent="0.3">
      <c r="A20114" t="s">
        <v>10947</v>
      </c>
      <c r="C20114" t="s">
        <v>12314</v>
      </c>
      <c r="D20114">
        <v>23</v>
      </c>
      <c r="E20114" s="1">
        <v>1026220</v>
      </c>
      <c r="G20114" t="s">
        <v>13</v>
      </c>
      <c r="H20114" t="s">
        <v>12336</v>
      </c>
      <c r="I20114" t="s">
        <v>3312</v>
      </c>
      <c r="J20114" t="s">
        <v>703</v>
      </c>
      <c r="K20114" t="s">
        <v>645</v>
      </c>
      <c r="L20114" t="s">
        <v>17</v>
      </c>
      <c r="M20114" t="s">
        <v>345</v>
      </c>
    </row>
    <row r="20115" spans="1:13" x14ac:dyDescent="0.3">
      <c r="A20115" t="s">
        <v>10947</v>
      </c>
      <c r="C20115" t="s">
        <v>10901</v>
      </c>
      <c r="D20115">
        <v>31</v>
      </c>
      <c r="E20115" s="1">
        <v>996264</v>
      </c>
      <c r="G20115" t="s">
        <v>34</v>
      </c>
      <c r="H20115" t="s">
        <v>10948</v>
      </c>
      <c r="I20115" t="s">
        <v>3312</v>
      </c>
      <c r="J20115" t="s">
        <v>703</v>
      </c>
      <c r="K20115" t="s">
        <v>645</v>
      </c>
      <c r="L20115" t="s">
        <v>17</v>
      </c>
      <c r="M20115" t="s">
        <v>61</v>
      </c>
    </row>
    <row r="20116" spans="1:13" x14ac:dyDescent="0.3">
      <c r="A20116" t="s">
        <v>10947</v>
      </c>
      <c r="C20116" t="s">
        <v>33755</v>
      </c>
      <c r="D20116">
        <v>24</v>
      </c>
      <c r="E20116" s="1">
        <v>100000</v>
      </c>
      <c r="G20116" t="s">
        <v>13</v>
      </c>
      <c r="H20116" t="s">
        <v>33935</v>
      </c>
      <c r="I20116" t="s">
        <v>3312</v>
      </c>
      <c r="J20116" t="s">
        <v>703</v>
      </c>
      <c r="K20116" t="s">
        <v>645</v>
      </c>
      <c r="L20116" t="s">
        <v>17</v>
      </c>
      <c r="M20116" t="s">
        <v>450</v>
      </c>
    </row>
    <row r="20117" spans="1:13" x14ac:dyDescent="0.3">
      <c r="A20117" t="s">
        <v>10947</v>
      </c>
      <c r="C20117" t="s">
        <v>34100</v>
      </c>
      <c r="D20117">
        <v>24</v>
      </c>
      <c r="E20117" s="1">
        <v>100000</v>
      </c>
      <c r="G20117" t="s">
        <v>13</v>
      </c>
      <c r="H20117" t="s">
        <v>34171</v>
      </c>
      <c r="I20117" t="s">
        <v>3312</v>
      </c>
      <c r="J20117" t="s">
        <v>703</v>
      </c>
      <c r="K20117" t="s">
        <v>645</v>
      </c>
      <c r="L20117" t="s">
        <v>17</v>
      </c>
      <c r="M20117" t="s">
        <v>450</v>
      </c>
    </row>
    <row r="20118" spans="1:13" x14ac:dyDescent="0.3">
      <c r="A20118" t="s">
        <v>15185</v>
      </c>
      <c r="C20118" t="s">
        <v>15182</v>
      </c>
      <c r="D20118">
        <v>12</v>
      </c>
      <c r="E20118" s="1">
        <v>154000</v>
      </c>
      <c r="G20118" t="s">
        <v>111</v>
      </c>
      <c r="H20118" t="s">
        <v>15186</v>
      </c>
      <c r="I20118" t="s">
        <v>13539</v>
      </c>
      <c r="J20118" t="s">
        <v>30</v>
      </c>
      <c r="K20118" t="s">
        <v>24</v>
      </c>
      <c r="L20118" t="s">
        <v>25</v>
      </c>
      <c r="M20118" t="s">
        <v>87</v>
      </c>
    </row>
    <row r="20119" spans="1:13" x14ac:dyDescent="0.3">
      <c r="A20119" t="s">
        <v>31744</v>
      </c>
      <c r="C20119" t="s">
        <v>31728</v>
      </c>
      <c r="D20119">
        <v>6</v>
      </c>
      <c r="E20119" s="1">
        <v>51426</v>
      </c>
      <c r="G20119" t="s">
        <v>34</v>
      </c>
      <c r="H20119" t="s">
        <v>6143</v>
      </c>
      <c r="I20119" t="s">
        <v>31745</v>
      </c>
      <c r="J20119" t="s">
        <v>165</v>
      </c>
      <c r="K20119" t="s">
        <v>24</v>
      </c>
      <c r="L20119" t="s">
        <v>25</v>
      </c>
      <c r="M20119" t="s">
        <v>6146</v>
      </c>
    </row>
    <row r="20120" spans="1:13" x14ac:dyDescent="0.3">
      <c r="A20120" t="s">
        <v>10243</v>
      </c>
      <c r="C20120" t="s">
        <v>10083</v>
      </c>
      <c r="D20120">
        <v>16</v>
      </c>
      <c r="E20120" s="1">
        <v>150000</v>
      </c>
      <c r="G20120" t="s">
        <v>34</v>
      </c>
      <c r="H20120" t="s">
        <v>10244</v>
      </c>
      <c r="I20120" t="s">
        <v>35</v>
      </c>
      <c r="K20120" t="s">
        <v>37</v>
      </c>
      <c r="L20120" t="s">
        <v>38</v>
      </c>
      <c r="M20120" t="s">
        <v>217</v>
      </c>
    </row>
    <row r="20121" spans="1:13" x14ac:dyDescent="0.3">
      <c r="A20121" t="s">
        <v>10243</v>
      </c>
      <c r="C20121" t="s">
        <v>36676</v>
      </c>
      <c r="D20121">
        <v>8</v>
      </c>
      <c r="E20121" s="1">
        <v>100000</v>
      </c>
      <c r="G20121" t="s">
        <v>34</v>
      </c>
      <c r="H20121" t="s">
        <v>5134</v>
      </c>
      <c r="I20121" t="s">
        <v>35</v>
      </c>
      <c r="K20121" t="s">
        <v>37</v>
      </c>
      <c r="L20121" t="s">
        <v>38</v>
      </c>
      <c r="M20121" t="s">
        <v>217</v>
      </c>
    </row>
    <row r="20122" spans="1:13" x14ac:dyDescent="0.3">
      <c r="A20122" t="s">
        <v>10243</v>
      </c>
      <c r="C20122" t="s">
        <v>36284</v>
      </c>
      <c r="D20122">
        <v>12</v>
      </c>
      <c r="E20122" s="1">
        <v>100000</v>
      </c>
      <c r="G20122" t="s">
        <v>34</v>
      </c>
      <c r="H20122" t="s">
        <v>36300</v>
      </c>
      <c r="I20122" t="s">
        <v>35</v>
      </c>
      <c r="K20122" t="s">
        <v>37</v>
      </c>
      <c r="L20122" t="s">
        <v>38</v>
      </c>
      <c r="M20122" t="s">
        <v>217</v>
      </c>
    </row>
    <row r="20123" spans="1:13" x14ac:dyDescent="0.3">
      <c r="A20123" t="s">
        <v>10243</v>
      </c>
      <c r="C20123" t="s">
        <v>37650</v>
      </c>
      <c r="D20123">
        <v>6</v>
      </c>
      <c r="E20123" s="1">
        <v>50000</v>
      </c>
      <c r="G20123" t="s">
        <v>34</v>
      </c>
      <c r="H20123" t="s">
        <v>37667</v>
      </c>
      <c r="I20123" t="s">
        <v>35</v>
      </c>
      <c r="K20123" t="s">
        <v>37</v>
      </c>
      <c r="L20123" t="s">
        <v>38</v>
      </c>
      <c r="M20123" t="s">
        <v>217</v>
      </c>
    </row>
    <row r="20124" spans="1:13" x14ac:dyDescent="0.3">
      <c r="A20124" t="s">
        <v>6298</v>
      </c>
      <c r="C20124" t="s">
        <v>25932</v>
      </c>
      <c r="D20124">
        <v>2</v>
      </c>
      <c r="E20124" s="1">
        <v>7590</v>
      </c>
      <c r="G20124" t="s">
        <v>34</v>
      </c>
      <c r="H20124" t="s">
        <v>6143</v>
      </c>
      <c r="I20124" t="s">
        <v>1132</v>
      </c>
      <c r="J20124" t="s">
        <v>700</v>
      </c>
      <c r="K20124" t="s">
        <v>24</v>
      </c>
      <c r="L20124" t="s">
        <v>25</v>
      </c>
      <c r="M20124" t="s">
        <v>6146</v>
      </c>
    </row>
    <row r="20125" spans="1:13" x14ac:dyDescent="0.3">
      <c r="A20125" t="s">
        <v>6298</v>
      </c>
      <c r="C20125" t="s">
        <v>31300</v>
      </c>
      <c r="D20125">
        <v>5</v>
      </c>
      <c r="E20125" s="1">
        <v>18358</v>
      </c>
      <c r="G20125" t="s">
        <v>34</v>
      </c>
      <c r="H20125" t="s">
        <v>6143</v>
      </c>
      <c r="I20125" t="s">
        <v>1132</v>
      </c>
      <c r="J20125" t="s">
        <v>137</v>
      </c>
      <c r="K20125" t="s">
        <v>24</v>
      </c>
      <c r="L20125" t="s">
        <v>25</v>
      </c>
      <c r="M20125" t="s">
        <v>6146</v>
      </c>
    </row>
    <row r="20126" spans="1:13" x14ac:dyDescent="0.3">
      <c r="A20126" t="s">
        <v>6298</v>
      </c>
      <c r="C20126" t="s">
        <v>6249</v>
      </c>
      <c r="D20126">
        <v>4</v>
      </c>
      <c r="E20126" s="1">
        <v>15069</v>
      </c>
      <c r="G20126" t="s">
        <v>34</v>
      </c>
      <c r="H20126" t="s">
        <v>6143</v>
      </c>
      <c r="I20126" t="s">
        <v>1132</v>
      </c>
      <c r="J20126" t="s">
        <v>6297</v>
      </c>
      <c r="K20126" t="s">
        <v>24</v>
      </c>
      <c r="L20126" t="s">
        <v>25</v>
      </c>
      <c r="M20126" t="s">
        <v>6146</v>
      </c>
    </row>
    <row r="20127" spans="1:13" x14ac:dyDescent="0.3">
      <c r="A20127" t="s">
        <v>3181</v>
      </c>
      <c r="C20127" t="s">
        <v>2957</v>
      </c>
      <c r="D20127">
        <v>11</v>
      </c>
      <c r="E20127" s="1">
        <v>100000</v>
      </c>
      <c r="G20127" t="s">
        <v>13</v>
      </c>
      <c r="H20127" t="s">
        <v>3182</v>
      </c>
      <c r="I20127" t="s">
        <v>1132</v>
      </c>
      <c r="J20127" t="s">
        <v>372</v>
      </c>
      <c r="K20127" t="s">
        <v>24</v>
      </c>
      <c r="L20127" t="s">
        <v>17</v>
      </c>
      <c r="M20127" t="s">
        <v>450</v>
      </c>
    </row>
    <row r="20128" spans="1:13" x14ac:dyDescent="0.3">
      <c r="A20128" t="s">
        <v>3181</v>
      </c>
      <c r="C20128" t="s">
        <v>29922</v>
      </c>
      <c r="D20128">
        <v>38</v>
      </c>
      <c r="E20128" s="1">
        <v>825000</v>
      </c>
      <c r="G20128" t="s">
        <v>111</v>
      </c>
      <c r="H20128" t="s">
        <v>30059</v>
      </c>
      <c r="I20128" t="s">
        <v>1132</v>
      </c>
      <c r="J20128" t="s">
        <v>372</v>
      </c>
      <c r="K20128" t="s">
        <v>24</v>
      </c>
      <c r="L20128" t="s">
        <v>25</v>
      </c>
      <c r="M20128" t="s">
        <v>17113</v>
      </c>
    </row>
    <row r="20129" spans="1:13" x14ac:dyDescent="0.3">
      <c r="A20129" t="s">
        <v>3181</v>
      </c>
      <c r="C20129" t="s">
        <v>29922</v>
      </c>
      <c r="D20129">
        <v>35</v>
      </c>
      <c r="E20129" s="1">
        <v>2864543</v>
      </c>
      <c r="G20129" t="s">
        <v>111</v>
      </c>
      <c r="H20129" t="s">
        <v>30356</v>
      </c>
      <c r="I20129" t="s">
        <v>1132</v>
      </c>
      <c r="J20129" t="s">
        <v>372</v>
      </c>
      <c r="K20129" t="s">
        <v>24</v>
      </c>
      <c r="L20129" t="s">
        <v>25</v>
      </c>
      <c r="M20129" t="s">
        <v>112</v>
      </c>
    </row>
    <row r="20130" spans="1:13" x14ac:dyDescent="0.3">
      <c r="A20130" t="s">
        <v>3181</v>
      </c>
      <c r="C20130" t="s">
        <v>31136</v>
      </c>
      <c r="D20130">
        <v>14</v>
      </c>
      <c r="E20130" s="1">
        <v>80000</v>
      </c>
      <c r="G20130" t="s">
        <v>13</v>
      </c>
      <c r="H20130" t="s">
        <v>4304</v>
      </c>
      <c r="I20130" t="s">
        <v>1132</v>
      </c>
      <c r="J20130" t="s">
        <v>372</v>
      </c>
      <c r="K20130" t="s">
        <v>24</v>
      </c>
      <c r="L20130" t="s">
        <v>17</v>
      </c>
      <c r="M20130" t="s">
        <v>45</v>
      </c>
    </row>
    <row r="20131" spans="1:13" x14ac:dyDescent="0.3">
      <c r="A20131" t="s">
        <v>3181</v>
      </c>
      <c r="C20131" t="s">
        <v>3657</v>
      </c>
      <c r="D20131">
        <v>19</v>
      </c>
      <c r="E20131" s="1">
        <v>91845</v>
      </c>
      <c r="G20131" t="s">
        <v>111</v>
      </c>
      <c r="H20131" t="s">
        <v>4221</v>
      </c>
      <c r="I20131" t="s">
        <v>1132</v>
      </c>
      <c r="J20131" t="s">
        <v>372</v>
      </c>
      <c r="K20131" t="s">
        <v>24</v>
      </c>
      <c r="L20131" t="s">
        <v>25</v>
      </c>
      <c r="M20131" t="s">
        <v>112</v>
      </c>
    </row>
    <row r="20132" spans="1:13" x14ac:dyDescent="0.3">
      <c r="A20132" t="s">
        <v>3181</v>
      </c>
      <c r="C20132" t="s">
        <v>24055</v>
      </c>
      <c r="D20132">
        <v>47</v>
      </c>
      <c r="E20132" s="1">
        <v>517180</v>
      </c>
      <c r="G20132" t="s">
        <v>69</v>
      </c>
      <c r="H20132" t="s">
        <v>24115</v>
      </c>
      <c r="I20132" t="s">
        <v>1132</v>
      </c>
      <c r="J20132" t="s">
        <v>372</v>
      </c>
      <c r="K20132" t="s">
        <v>24</v>
      </c>
      <c r="L20132" t="s">
        <v>17</v>
      </c>
      <c r="M20132" t="s">
        <v>39</v>
      </c>
    </row>
    <row r="20133" spans="1:13" x14ac:dyDescent="0.3">
      <c r="A20133" t="s">
        <v>3181</v>
      </c>
      <c r="C20133" t="s">
        <v>21173</v>
      </c>
      <c r="D20133">
        <v>58</v>
      </c>
      <c r="E20133" s="1">
        <v>527094</v>
      </c>
      <c r="G20133" t="s">
        <v>111</v>
      </c>
      <c r="H20133" t="s">
        <v>21625</v>
      </c>
      <c r="I20133" t="s">
        <v>1132</v>
      </c>
      <c r="J20133" t="s">
        <v>372</v>
      </c>
      <c r="K20133" t="s">
        <v>24</v>
      </c>
      <c r="L20133" t="s">
        <v>25</v>
      </c>
      <c r="M20133" t="s">
        <v>112</v>
      </c>
    </row>
    <row r="20134" spans="1:13" x14ac:dyDescent="0.3">
      <c r="A20134" t="s">
        <v>3181</v>
      </c>
      <c r="C20134" t="s">
        <v>22505</v>
      </c>
      <c r="D20134">
        <v>36</v>
      </c>
      <c r="E20134" s="1">
        <v>941146</v>
      </c>
      <c r="G20134" t="s">
        <v>111</v>
      </c>
      <c r="H20134" t="s">
        <v>22597</v>
      </c>
      <c r="I20134" t="s">
        <v>1132</v>
      </c>
      <c r="J20134" t="s">
        <v>372</v>
      </c>
      <c r="K20134" t="s">
        <v>24</v>
      </c>
      <c r="L20134" t="s">
        <v>25</v>
      </c>
      <c r="M20134" t="s">
        <v>112</v>
      </c>
    </row>
    <row r="20135" spans="1:13" x14ac:dyDescent="0.3">
      <c r="A20135" t="s">
        <v>3181</v>
      </c>
      <c r="C20135" t="s">
        <v>22024</v>
      </c>
      <c r="D20135">
        <v>79</v>
      </c>
      <c r="E20135" s="1">
        <v>2202072</v>
      </c>
      <c r="G20135" t="s">
        <v>13</v>
      </c>
      <c r="H20135" t="s">
        <v>22065</v>
      </c>
      <c r="I20135" t="s">
        <v>1132</v>
      </c>
      <c r="J20135" t="s">
        <v>372</v>
      </c>
      <c r="K20135" t="s">
        <v>24</v>
      </c>
      <c r="L20135" t="s">
        <v>17</v>
      </c>
      <c r="M20135" t="s">
        <v>105</v>
      </c>
    </row>
    <row r="20136" spans="1:13" x14ac:dyDescent="0.3">
      <c r="A20136" t="s">
        <v>3181</v>
      </c>
      <c r="C20136" t="s">
        <v>15490</v>
      </c>
      <c r="D20136">
        <v>14</v>
      </c>
      <c r="E20136" s="1">
        <v>230000</v>
      </c>
      <c r="G20136" t="s">
        <v>13</v>
      </c>
      <c r="H20136" t="s">
        <v>15524</v>
      </c>
      <c r="I20136" t="s">
        <v>1132</v>
      </c>
      <c r="J20136" t="s">
        <v>372</v>
      </c>
      <c r="K20136" t="s">
        <v>24</v>
      </c>
      <c r="L20136" t="s">
        <v>17</v>
      </c>
      <c r="M20136" t="s">
        <v>87</v>
      </c>
    </row>
    <row r="20137" spans="1:13" x14ac:dyDescent="0.3">
      <c r="A20137" t="s">
        <v>3181</v>
      </c>
      <c r="C20137" t="s">
        <v>11813</v>
      </c>
      <c r="D20137">
        <v>18</v>
      </c>
      <c r="E20137" s="1">
        <v>90616</v>
      </c>
      <c r="G20137" t="s">
        <v>13</v>
      </c>
      <c r="H20137" t="s">
        <v>12045</v>
      </c>
      <c r="I20137" t="s">
        <v>1132</v>
      </c>
      <c r="J20137" t="s">
        <v>372</v>
      </c>
      <c r="K20137" t="s">
        <v>24</v>
      </c>
      <c r="L20137" t="s">
        <v>17</v>
      </c>
      <c r="M20137" t="s">
        <v>450</v>
      </c>
    </row>
    <row r="20138" spans="1:13" x14ac:dyDescent="0.3">
      <c r="A20138" t="s">
        <v>3181</v>
      </c>
      <c r="C20138" t="s">
        <v>10275</v>
      </c>
      <c r="D20138">
        <v>66</v>
      </c>
      <c r="E20138" s="1">
        <v>1300000</v>
      </c>
      <c r="G20138" t="s">
        <v>13</v>
      </c>
      <c r="H20138" t="s">
        <v>10353</v>
      </c>
      <c r="I20138" t="s">
        <v>1132</v>
      </c>
      <c r="J20138" t="s">
        <v>372</v>
      </c>
      <c r="K20138" t="s">
        <v>24</v>
      </c>
      <c r="L20138" t="s">
        <v>17</v>
      </c>
      <c r="M20138" t="s">
        <v>450</v>
      </c>
    </row>
    <row r="20139" spans="1:13" x14ac:dyDescent="0.3">
      <c r="A20139" t="s">
        <v>3181</v>
      </c>
      <c r="C20139" t="s">
        <v>7634</v>
      </c>
      <c r="D20139">
        <v>18</v>
      </c>
      <c r="E20139" s="1">
        <v>100000</v>
      </c>
      <c r="G20139" t="s">
        <v>13</v>
      </c>
      <c r="H20139" t="s">
        <v>7917</v>
      </c>
      <c r="I20139" t="s">
        <v>1132</v>
      </c>
      <c r="J20139" t="s">
        <v>372</v>
      </c>
      <c r="K20139" t="s">
        <v>24</v>
      </c>
      <c r="L20139" t="s">
        <v>17</v>
      </c>
      <c r="M20139" t="s">
        <v>450</v>
      </c>
    </row>
    <row r="20140" spans="1:13" x14ac:dyDescent="0.3">
      <c r="A20140" t="s">
        <v>3181</v>
      </c>
      <c r="C20140" t="s">
        <v>35954</v>
      </c>
      <c r="D20140">
        <v>63</v>
      </c>
      <c r="E20140" s="1">
        <v>1099487</v>
      </c>
      <c r="G20140" t="s">
        <v>111</v>
      </c>
      <c r="H20140" t="s">
        <v>36091</v>
      </c>
      <c r="I20140" t="s">
        <v>1132</v>
      </c>
      <c r="J20140" t="s">
        <v>372</v>
      </c>
      <c r="K20140" t="s">
        <v>24</v>
      </c>
      <c r="L20140" t="s">
        <v>25</v>
      </c>
      <c r="M20140" t="s">
        <v>232</v>
      </c>
    </row>
    <row r="20141" spans="1:13" x14ac:dyDescent="0.3">
      <c r="A20141" t="s">
        <v>3181</v>
      </c>
      <c r="C20141" t="s">
        <v>35729</v>
      </c>
      <c r="D20141">
        <v>12</v>
      </c>
      <c r="E20141" s="1">
        <v>100000</v>
      </c>
      <c r="G20141" t="s">
        <v>13</v>
      </c>
      <c r="H20141" t="s">
        <v>35870</v>
      </c>
      <c r="I20141" t="s">
        <v>1132</v>
      </c>
      <c r="J20141" t="s">
        <v>372</v>
      </c>
      <c r="K20141" t="s">
        <v>24</v>
      </c>
      <c r="L20141" t="s">
        <v>17</v>
      </c>
      <c r="M20141" t="s">
        <v>450</v>
      </c>
    </row>
    <row r="20142" spans="1:13" x14ac:dyDescent="0.3">
      <c r="A20142" t="s">
        <v>3181</v>
      </c>
      <c r="C20142" t="s">
        <v>35549</v>
      </c>
      <c r="D20142">
        <v>59</v>
      </c>
      <c r="E20142" s="1">
        <v>892121</v>
      </c>
      <c r="G20142" t="s">
        <v>111</v>
      </c>
      <c r="H20142" t="s">
        <v>35584</v>
      </c>
      <c r="I20142" t="s">
        <v>1132</v>
      </c>
      <c r="J20142" t="s">
        <v>372</v>
      </c>
      <c r="K20142" t="s">
        <v>24</v>
      </c>
      <c r="L20142" t="s">
        <v>25</v>
      </c>
      <c r="M20142" t="s">
        <v>232</v>
      </c>
    </row>
    <row r="20143" spans="1:13" x14ac:dyDescent="0.3">
      <c r="A20143" t="s">
        <v>3181</v>
      </c>
      <c r="C20143" t="s">
        <v>37650</v>
      </c>
      <c r="D20143">
        <v>38</v>
      </c>
      <c r="E20143" s="1">
        <v>182600</v>
      </c>
      <c r="G20143" t="s">
        <v>111</v>
      </c>
      <c r="H20143" t="s">
        <v>37680</v>
      </c>
      <c r="I20143" t="s">
        <v>1132</v>
      </c>
      <c r="J20143" t="s">
        <v>372</v>
      </c>
      <c r="K20143" t="s">
        <v>24</v>
      </c>
      <c r="L20143" t="s">
        <v>25</v>
      </c>
      <c r="M20143" t="s">
        <v>120</v>
      </c>
    </row>
    <row r="20144" spans="1:13" x14ac:dyDescent="0.3">
      <c r="A20144" t="s">
        <v>19312</v>
      </c>
      <c r="C20144" t="s">
        <v>19247</v>
      </c>
      <c r="D20144">
        <v>3</v>
      </c>
      <c r="E20144" s="1">
        <v>4955</v>
      </c>
      <c r="G20144" t="s">
        <v>34</v>
      </c>
      <c r="H20144" t="s">
        <v>6143</v>
      </c>
      <c r="I20144" t="s">
        <v>19313</v>
      </c>
      <c r="J20144" t="s">
        <v>10460</v>
      </c>
      <c r="K20144" t="s">
        <v>24</v>
      </c>
      <c r="L20144" t="s">
        <v>25</v>
      </c>
      <c r="M20144" t="s">
        <v>6146</v>
      </c>
    </row>
    <row r="20145" spans="1:13" x14ac:dyDescent="0.3">
      <c r="A20145" t="s">
        <v>3080</v>
      </c>
      <c r="C20145" t="s">
        <v>2957</v>
      </c>
      <c r="D20145">
        <v>11</v>
      </c>
      <c r="E20145" s="1">
        <v>600000</v>
      </c>
      <c r="G20145" t="s">
        <v>168</v>
      </c>
      <c r="H20145" t="s">
        <v>3081</v>
      </c>
      <c r="I20145" t="s">
        <v>359</v>
      </c>
      <c r="K20145" t="s">
        <v>189</v>
      </c>
      <c r="L20145" t="s">
        <v>170</v>
      </c>
      <c r="M20145" t="s">
        <v>171</v>
      </c>
    </row>
    <row r="20146" spans="1:13" x14ac:dyDescent="0.3">
      <c r="A20146" t="s">
        <v>30243</v>
      </c>
      <c r="C20146" t="s">
        <v>29922</v>
      </c>
      <c r="D20146">
        <v>2</v>
      </c>
      <c r="E20146" s="1">
        <v>500</v>
      </c>
      <c r="G20146" t="s">
        <v>400</v>
      </c>
      <c r="H20146" t="s">
        <v>68</v>
      </c>
      <c r="I20146" t="s">
        <v>8702</v>
      </c>
      <c r="J20146" t="s">
        <v>22</v>
      </c>
      <c r="K20146" t="s">
        <v>24</v>
      </c>
      <c r="L20146" t="s">
        <v>25</v>
      </c>
      <c r="M20146" t="s">
        <v>26</v>
      </c>
    </row>
    <row r="20147" spans="1:13" x14ac:dyDescent="0.3">
      <c r="A20147" t="s">
        <v>12485</v>
      </c>
      <c r="C20147" t="s">
        <v>24055</v>
      </c>
      <c r="D20147">
        <v>36</v>
      </c>
      <c r="E20147" s="1">
        <v>4001342</v>
      </c>
      <c r="G20147" t="s">
        <v>34</v>
      </c>
      <c r="H20147" t="s">
        <v>24133</v>
      </c>
      <c r="I20147" t="s">
        <v>12487</v>
      </c>
      <c r="J20147" t="s">
        <v>2352</v>
      </c>
      <c r="K20147" t="s">
        <v>37</v>
      </c>
      <c r="L20147" t="s">
        <v>38</v>
      </c>
      <c r="M20147" t="s">
        <v>61</v>
      </c>
    </row>
    <row r="20148" spans="1:13" x14ac:dyDescent="0.3">
      <c r="A20148" t="s">
        <v>12485</v>
      </c>
      <c r="C20148" t="s">
        <v>21714</v>
      </c>
      <c r="D20148">
        <v>55</v>
      </c>
      <c r="E20148" s="1">
        <v>3862548</v>
      </c>
      <c r="G20148" t="s">
        <v>34</v>
      </c>
      <c r="H20148" t="s">
        <v>21745</v>
      </c>
      <c r="I20148" t="s">
        <v>12487</v>
      </c>
      <c r="J20148" t="s">
        <v>2352</v>
      </c>
      <c r="K20148" t="s">
        <v>37</v>
      </c>
      <c r="L20148" t="s">
        <v>38</v>
      </c>
      <c r="M20148" t="s">
        <v>2976</v>
      </c>
    </row>
    <row r="20149" spans="1:13" x14ac:dyDescent="0.3">
      <c r="A20149" t="s">
        <v>12485</v>
      </c>
      <c r="C20149" t="s">
        <v>12314</v>
      </c>
      <c r="D20149">
        <v>36</v>
      </c>
      <c r="E20149" s="1">
        <v>4999496</v>
      </c>
      <c r="G20149" t="s">
        <v>34</v>
      </c>
      <c r="H20149" t="s">
        <v>12486</v>
      </c>
      <c r="I20149" t="s">
        <v>12487</v>
      </c>
      <c r="J20149" t="s">
        <v>2352</v>
      </c>
      <c r="K20149" t="s">
        <v>37</v>
      </c>
      <c r="L20149" t="s">
        <v>38</v>
      </c>
      <c r="M20149" t="s">
        <v>61</v>
      </c>
    </row>
    <row r="20150" spans="1:13" x14ac:dyDescent="0.3">
      <c r="A20150" t="s">
        <v>11555</v>
      </c>
      <c r="C20150" t="s">
        <v>11494</v>
      </c>
      <c r="D20150">
        <v>28</v>
      </c>
      <c r="E20150" s="1">
        <v>300000</v>
      </c>
      <c r="G20150" t="s">
        <v>111</v>
      </c>
      <c r="H20150" t="s">
        <v>11556</v>
      </c>
      <c r="I20150" t="s">
        <v>70</v>
      </c>
      <c r="J20150" t="s">
        <v>70</v>
      </c>
      <c r="K20150" t="s">
        <v>24</v>
      </c>
      <c r="L20150" t="s">
        <v>25</v>
      </c>
      <c r="M20150" t="s">
        <v>87</v>
      </c>
    </row>
    <row r="20151" spans="1:13" x14ac:dyDescent="0.3">
      <c r="A20151" t="s">
        <v>11555</v>
      </c>
      <c r="C20151" t="s">
        <v>24677</v>
      </c>
      <c r="D20151">
        <v>36</v>
      </c>
      <c r="E20151" s="1">
        <v>1000000</v>
      </c>
      <c r="G20151" t="s">
        <v>21</v>
      </c>
      <c r="H20151" t="s">
        <v>24695</v>
      </c>
      <c r="I20151" t="s">
        <v>70</v>
      </c>
      <c r="J20151" t="s">
        <v>70</v>
      </c>
      <c r="K20151" t="s">
        <v>24</v>
      </c>
      <c r="L20151" t="s">
        <v>25</v>
      </c>
      <c r="M20151" t="s">
        <v>26</v>
      </c>
    </row>
    <row r="20152" spans="1:13" x14ac:dyDescent="0.3">
      <c r="A20152" t="s">
        <v>18246</v>
      </c>
      <c r="C20152" t="s">
        <v>18238</v>
      </c>
      <c r="D20152">
        <v>58</v>
      </c>
      <c r="E20152" s="1">
        <v>3148766</v>
      </c>
      <c r="G20152" t="s">
        <v>48</v>
      </c>
      <c r="H20152" t="s">
        <v>18247</v>
      </c>
      <c r="I20152" t="s">
        <v>70</v>
      </c>
      <c r="J20152" t="s">
        <v>70</v>
      </c>
      <c r="K20152" t="s">
        <v>24</v>
      </c>
      <c r="L20152" t="s">
        <v>4934</v>
      </c>
      <c r="M20152" t="s">
        <v>331</v>
      </c>
    </row>
    <row r="20153" spans="1:13" x14ac:dyDescent="0.3">
      <c r="A20153" t="s">
        <v>33357</v>
      </c>
      <c r="C20153" t="s">
        <v>33297</v>
      </c>
      <c r="D20153">
        <v>12</v>
      </c>
      <c r="E20153" s="1">
        <v>1000000</v>
      </c>
      <c r="G20153" t="s">
        <v>21</v>
      </c>
      <c r="H20153" t="s">
        <v>970</v>
      </c>
      <c r="I20153" t="s">
        <v>70</v>
      </c>
      <c r="J20153" t="s">
        <v>70</v>
      </c>
      <c r="K20153" t="s">
        <v>24</v>
      </c>
      <c r="L20153" t="s">
        <v>25</v>
      </c>
      <c r="M20153" t="s">
        <v>26</v>
      </c>
    </row>
    <row r="20154" spans="1:13" x14ac:dyDescent="0.3">
      <c r="A20154" t="s">
        <v>17899</v>
      </c>
      <c r="C20154" t="s">
        <v>17871</v>
      </c>
      <c r="D20154">
        <v>74</v>
      </c>
      <c r="E20154" s="1">
        <v>11582000</v>
      </c>
      <c r="G20154" t="s">
        <v>48</v>
      </c>
      <c r="H20154" t="s">
        <v>17900</v>
      </c>
      <c r="I20154" t="s">
        <v>17901</v>
      </c>
      <c r="K20154" t="s">
        <v>247</v>
      </c>
      <c r="L20154" t="s">
        <v>38</v>
      </c>
      <c r="M20154" t="s">
        <v>331</v>
      </c>
    </row>
    <row r="20155" spans="1:13" x14ac:dyDescent="0.3">
      <c r="A20155" t="s">
        <v>32484</v>
      </c>
      <c r="C20155" t="s">
        <v>32450</v>
      </c>
      <c r="D20155">
        <v>1</v>
      </c>
      <c r="E20155" s="1">
        <v>17300</v>
      </c>
      <c r="G20155" t="s">
        <v>34</v>
      </c>
      <c r="H20155" t="s">
        <v>6143</v>
      </c>
      <c r="I20155" t="s">
        <v>32485</v>
      </c>
      <c r="J20155" t="s">
        <v>813</v>
      </c>
      <c r="K20155" t="s">
        <v>24</v>
      </c>
      <c r="L20155" t="s">
        <v>25</v>
      </c>
      <c r="M20155" t="s">
        <v>6146</v>
      </c>
    </row>
    <row r="20156" spans="1:13" x14ac:dyDescent="0.3">
      <c r="A20156" t="s">
        <v>9569</v>
      </c>
      <c r="C20156" t="s">
        <v>28715</v>
      </c>
      <c r="D20156">
        <v>44</v>
      </c>
      <c r="E20156" s="1">
        <v>3000000</v>
      </c>
      <c r="G20156" t="s">
        <v>48</v>
      </c>
      <c r="H20156" t="s">
        <v>28744</v>
      </c>
      <c r="I20156" t="s">
        <v>49</v>
      </c>
      <c r="J20156" t="s">
        <v>50</v>
      </c>
      <c r="K20156" t="s">
        <v>51</v>
      </c>
      <c r="L20156" t="s">
        <v>44</v>
      </c>
      <c r="M20156" t="s">
        <v>190</v>
      </c>
    </row>
    <row r="20157" spans="1:13" x14ac:dyDescent="0.3">
      <c r="A20157" t="s">
        <v>9569</v>
      </c>
      <c r="C20157" t="s">
        <v>27748</v>
      </c>
      <c r="D20157">
        <v>13</v>
      </c>
      <c r="E20157" s="1">
        <v>300000</v>
      </c>
      <c r="G20157" t="s">
        <v>34</v>
      </c>
      <c r="H20157" t="s">
        <v>27843</v>
      </c>
      <c r="I20157" t="s">
        <v>49</v>
      </c>
      <c r="J20157" t="s">
        <v>50</v>
      </c>
      <c r="K20157" t="s">
        <v>51</v>
      </c>
      <c r="L20157" t="s">
        <v>44</v>
      </c>
      <c r="M20157" t="s">
        <v>39</v>
      </c>
    </row>
    <row r="20158" spans="1:13" x14ac:dyDescent="0.3">
      <c r="A20158" t="s">
        <v>9569</v>
      </c>
      <c r="C20158" t="s">
        <v>29553</v>
      </c>
      <c r="D20158">
        <v>36</v>
      </c>
      <c r="E20158" s="1">
        <v>1832393</v>
      </c>
      <c r="G20158" t="s">
        <v>34</v>
      </c>
      <c r="H20158" t="s">
        <v>29680</v>
      </c>
      <c r="I20158" t="s">
        <v>49</v>
      </c>
      <c r="J20158" t="s">
        <v>50</v>
      </c>
      <c r="K20158" t="s">
        <v>51</v>
      </c>
      <c r="L20158" t="s">
        <v>44</v>
      </c>
      <c r="M20158" t="s">
        <v>39</v>
      </c>
    </row>
    <row r="20159" spans="1:13" x14ac:dyDescent="0.3">
      <c r="A20159" t="s">
        <v>9569</v>
      </c>
      <c r="C20159" t="s">
        <v>9547</v>
      </c>
      <c r="D20159">
        <v>78</v>
      </c>
      <c r="E20159" s="1">
        <v>20626866</v>
      </c>
      <c r="G20159" t="s">
        <v>48</v>
      </c>
      <c r="H20159" t="s">
        <v>9570</v>
      </c>
      <c r="I20159" t="s">
        <v>49</v>
      </c>
      <c r="J20159" t="s">
        <v>50</v>
      </c>
      <c r="K20159" t="s">
        <v>51</v>
      </c>
      <c r="L20159" t="s">
        <v>44</v>
      </c>
      <c r="M20159" t="s">
        <v>190</v>
      </c>
    </row>
    <row r="20160" spans="1:13" x14ac:dyDescent="0.3">
      <c r="A20160" t="s">
        <v>9569</v>
      </c>
      <c r="C20160" t="s">
        <v>36676</v>
      </c>
      <c r="D20160">
        <v>51</v>
      </c>
      <c r="E20160" s="1">
        <v>10243389</v>
      </c>
      <c r="G20160" t="s">
        <v>48</v>
      </c>
      <c r="H20160" t="s">
        <v>36682</v>
      </c>
      <c r="I20160" t="s">
        <v>49</v>
      </c>
      <c r="J20160" t="s">
        <v>50</v>
      </c>
      <c r="K20160" t="s">
        <v>51</v>
      </c>
      <c r="L20160" t="s">
        <v>44</v>
      </c>
      <c r="M20160" t="s">
        <v>190</v>
      </c>
    </row>
    <row r="20161" spans="1:13" x14ac:dyDescent="0.3">
      <c r="A20161" t="s">
        <v>35945</v>
      </c>
      <c r="C20161" t="s">
        <v>35729</v>
      </c>
      <c r="D20161">
        <v>1</v>
      </c>
      <c r="E20161" s="1">
        <v>30000</v>
      </c>
      <c r="G20161" t="s">
        <v>111</v>
      </c>
      <c r="H20161" t="s">
        <v>35946</v>
      </c>
      <c r="I20161" t="s">
        <v>156</v>
      </c>
      <c r="J20161" t="s">
        <v>22</v>
      </c>
      <c r="K20161" t="s">
        <v>24</v>
      </c>
      <c r="L20161" t="s">
        <v>25</v>
      </c>
      <c r="M20161" t="s">
        <v>120</v>
      </c>
    </row>
    <row r="20162" spans="1:13" x14ac:dyDescent="0.3">
      <c r="A20162" t="s">
        <v>1565</v>
      </c>
      <c r="C20162" t="s">
        <v>1558</v>
      </c>
      <c r="D20162">
        <v>27</v>
      </c>
      <c r="E20162" s="1">
        <v>780659</v>
      </c>
      <c r="G20162" t="s">
        <v>111</v>
      </c>
      <c r="H20162" t="s">
        <v>1566</v>
      </c>
      <c r="I20162" t="s">
        <v>1567</v>
      </c>
      <c r="J20162" t="s">
        <v>422</v>
      </c>
      <c r="K20162" t="s">
        <v>24</v>
      </c>
      <c r="L20162" t="s">
        <v>25</v>
      </c>
      <c r="M20162" t="s">
        <v>120</v>
      </c>
    </row>
    <row r="20163" spans="1:13" x14ac:dyDescent="0.3">
      <c r="A20163" t="s">
        <v>1565</v>
      </c>
      <c r="C20163" t="s">
        <v>29426</v>
      </c>
      <c r="D20163">
        <v>25</v>
      </c>
      <c r="E20163" s="1">
        <v>430065</v>
      </c>
      <c r="G20163" t="s">
        <v>111</v>
      </c>
      <c r="H20163" t="s">
        <v>29479</v>
      </c>
      <c r="I20163" t="s">
        <v>1567</v>
      </c>
      <c r="J20163" t="s">
        <v>422</v>
      </c>
      <c r="K20163" t="s">
        <v>24</v>
      </c>
      <c r="L20163" t="s">
        <v>25</v>
      </c>
      <c r="M20163" t="s">
        <v>120</v>
      </c>
    </row>
    <row r="20164" spans="1:13" x14ac:dyDescent="0.3">
      <c r="A20164" t="s">
        <v>1565</v>
      </c>
      <c r="C20164" t="s">
        <v>5155</v>
      </c>
      <c r="D20164">
        <v>11</v>
      </c>
      <c r="E20164" s="1">
        <v>106745</v>
      </c>
      <c r="G20164" t="s">
        <v>111</v>
      </c>
      <c r="H20164" t="s">
        <v>5446</v>
      </c>
      <c r="I20164" t="s">
        <v>1567</v>
      </c>
      <c r="J20164" t="s">
        <v>422</v>
      </c>
      <c r="K20164" t="s">
        <v>24</v>
      </c>
      <c r="L20164" t="s">
        <v>25</v>
      </c>
      <c r="M20164" t="s">
        <v>120</v>
      </c>
    </row>
    <row r="20165" spans="1:13" x14ac:dyDescent="0.3">
      <c r="A20165" t="s">
        <v>18184</v>
      </c>
      <c r="C20165" t="s">
        <v>18172</v>
      </c>
      <c r="D20165">
        <v>12</v>
      </c>
      <c r="E20165" s="1">
        <v>175000</v>
      </c>
      <c r="G20165" t="s">
        <v>111</v>
      </c>
      <c r="H20165" t="s">
        <v>11206</v>
      </c>
      <c r="I20165" t="s">
        <v>156</v>
      </c>
      <c r="J20165" t="s">
        <v>22</v>
      </c>
      <c r="K20165" t="s">
        <v>24</v>
      </c>
      <c r="L20165" t="s">
        <v>25</v>
      </c>
      <c r="M20165" t="s">
        <v>322</v>
      </c>
    </row>
    <row r="20166" spans="1:13" x14ac:dyDescent="0.3">
      <c r="A20166" t="s">
        <v>18184</v>
      </c>
      <c r="C20166" t="s">
        <v>25016</v>
      </c>
      <c r="D20166">
        <v>12</v>
      </c>
      <c r="E20166" s="1">
        <v>30000</v>
      </c>
      <c r="G20166" t="s">
        <v>111</v>
      </c>
      <c r="H20166" t="s">
        <v>25036</v>
      </c>
      <c r="I20166" t="s">
        <v>156</v>
      </c>
      <c r="J20166" t="s">
        <v>22</v>
      </c>
      <c r="K20166" t="s">
        <v>24</v>
      </c>
      <c r="L20166" t="s">
        <v>25</v>
      </c>
      <c r="M20166" t="s">
        <v>6109</v>
      </c>
    </row>
    <row r="20167" spans="1:13" x14ac:dyDescent="0.3">
      <c r="A20167" t="s">
        <v>18184</v>
      </c>
      <c r="C20167" t="s">
        <v>25397</v>
      </c>
      <c r="D20167">
        <v>12</v>
      </c>
      <c r="E20167" s="1">
        <v>30000</v>
      </c>
      <c r="G20167" t="s">
        <v>111</v>
      </c>
      <c r="H20167" t="s">
        <v>25411</v>
      </c>
      <c r="I20167" t="s">
        <v>156</v>
      </c>
      <c r="J20167" t="s">
        <v>22</v>
      </c>
      <c r="K20167" t="s">
        <v>24</v>
      </c>
      <c r="L20167" t="s">
        <v>25</v>
      </c>
      <c r="M20167" t="s">
        <v>6109</v>
      </c>
    </row>
    <row r="20168" spans="1:13" x14ac:dyDescent="0.3">
      <c r="A20168" t="s">
        <v>24631</v>
      </c>
      <c r="C20168" t="s">
        <v>24619</v>
      </c>
      <c r="D20168">
        <v>11</v>
      </c>
      <c r="E20168" s="1">
        <v>158400</v>
      </c>
      <c r="G20168" t="s">
        <v>111</v>
      </c>
      <c r="H20168" t="s">
        <v>24632</v>
      </c>
      <c r="I20168" t="s">
        <v>14175</v>
      </c>
      <c r="J20168" t="s">
        <v>280</v>
      </c>
      <c r="K20168" t="s">
        <v>24</v>
      </c>
      <c r="L20168" t="s">
        <v>25</v>
      </c>
      <c r="M20168" t="s">
        <v>120</v>
      </c>
    </row>
    <row r="20169" spans="1:13" x14ac:dyDescent="0.3">
      <c r="A20169" t="s">
        <v>24439</v>
      </c>
      <c r="C20169" t="s">
        <v>24414</v>
      </c>
      <c r="D20169">
        <v>10</v>
      </c>
      <c r="E20169" s="1">
        <v>210000</v>
      </c>
      <c r="G20169" t="s">
        <v>111</v>
      </c>
      <c r="H20169" t="s">
        <v>970</v>
      </c>
      <c r="I20169" t="s">
        <v>22</v>
      </c>
      <c r="J20169" t="s">
        <v>23</v>
      </c>
      <c r="K20169" t="s">
        <v>24</v>
      </c>
      <c r="L20169" t="s">
        <v>25</v>
      </c>
      <c r="M20169" t="s">
        <v>120</v>
      </c>
    </row>
    <row r="20170" spans="1:13" x14ac:dyDescent="0.3">
      <c r="A20170" t="s">
        <v>24439</v>
      </c>
      <c r="C20170" t="s">
        <v>25159</v>
      </c>
      <c r="D20170">
        <v>12</v>
      </c>
      <c r="E20170" s="1">
        <v>300000</v>
      </c>
      <c r="G20170" t="s">
        <v>111</v>
      </c>
      <c r="H20170" t="s">
        <v>25169</v>
      </c>
      <c r="I20170" t="s">
        <v>22</v>
      </c>
      <c r="J20170" t="s">
        <v>23</v>
      </c>
      <c r="K20170" t="s">
        <v>24</v>
      </c>
      <c r="L20170" t="s">
        <v>25</v>
      </c>
      <c r="M20170" t="s">
        <v>120</v>
      </c>
    </row>
    <row r="20171" spans="1:13" x14ac:dyDescent="0.3">
      <c r="A20171" t="s">
        <v>21417</v>
      </c>
      <c r="C20171" t="s">
        <v>21173</v>
      </c>
      <c r="D20171">
        <v>49</v>
      </c>
      <c r="E20171" s="1">
        <v>2099997</v>
      </c>
      <c r="G20171" t="s">
        <v>48</v>
      </c>
      <c r="H20171" t="s">
        <v>21418</v>
      </c>
      <c r="I20171" t="s">
        <v>164</v>
      </c>
      <c r="J20171" t="s">
        <v>165</v>
      </c>
      <c r="K20171" t="s">
        <v>24</v>
      </c>
      <c r="L20171" t="s">
        <v>17</v>
      </c>
      <c r="M20171" t="s">
        <v>331</v>
      </c>
    </row>
    <row r="20172" spans="1:13" x14ac:dyDescent="0.3">
      <c r="A20172" t="s">
        <v>27738</v>
      </c>
      <c r="C20172" t="s">
        <v>27614</v>
      </c>
      <c r="D20172">
        <v>10</v>
      </c>
      <c r="E20172" s="1">
        <v>160000</v>
      </c>
      <c r="G20172" t="s">
        <v>21</v>
      </c>
      <c r="H20172" t="s">
        <v>27739</v>
      </c>
      <c r="I20172" t="s">
        <v>156</v>
      </c>
      <c r="J20172" t="s">
        <v>22</v>
      </c>
      <c r="K20172" t="s">
        <v>24</v>
      </c>
      <c r="L20172" t="s">
        <v>25</v>
      </c>
      <c r="M20172" t="s">
        <v>26</v>
      </c>
    </row>
    <row r="20173" spans="1:13" x14ac:dyDescent="0.3">
      <c r="A20173" t="s">
        <v>35446</v>
      </c>
      <c r="C20173" t="s">
        <v>35205</v>
      </c>
      <c r="D20173">
        <v>35</v>
      </c>
      <c r="E20173" s="1">
        <v>30000</v>
      </c>
      <c r="G20173" t="s">
        <v>21</v>
      </c>
      <c r="H20173" t="s">
        <v>970</v>
      </c>
      <c r="I20173" t="s">
        <v>1082</v>
      </c>
      <c r="J20173" t="s">
        <v>307</v>
      </c>
      <c r="K20173" t="s">
        <v>24</v>
      </c>
      <c r="L20173" t="s">
        <v>38</v>
      </c>
      <c r="M20173" t="s">
        <v>26</v>
      </c>
    </row>
    <row r="20174" spans="1:13" x14ac:dyDescent="0.3">
      <c r="A20174" t="s">
        <v>1037</v>
      </c>
      <c r="C20174" t="s">
        <v>2957</v>
      </c>
      <c r="D20174">
        <v>6</v>
      </c>
      <c r="E20174" s="1">
        <v>850000</v>
      </c>
      <c r="G20174" t="s">
        <v>34</v>
      </c>
      <c r="H20174" t="s">
        <v>3180</v>
      </c>
      <c r="I20174" t="s">
        <v>1008</v>
      </c>
      <c r="J20174" t="s">
        <v>119</v>
      </c>
      <c r="K20174" t="s">
        <v>24</v>
      </c>
      <c r="L20174" t="s">
        <v>44</v>
      </c>
      <c r="M20174" t="s">
        <v>87</v>
      </c>
    </row>
    <row r="20175" spans="1:13" x14ac:dyDescent="0.3">
      <c r="A20175" t="s">
        <v>1037</v>
      </c>
      <c r="C20175" t="s">
        <v>2269</v>
      </c>
      <c r="D20175">
        <v>35</v>
      </c>
      <c r="E20175" s="1">
        <v>7000002</v>
      </c>
      <c r="G20175" t="s">
        <v>34</v>
      </c>
      <c r="H20175" t="s">
        <v>2285</v>
      </c>
      <c r="I20175" t="s">
        <v>1008</v>
      </c>
      <c r="J20175" t="s">
        <v>119</v>
      </c>
      <c r="K20175" t="s">
        <v>24</v>
      </c>
      <c r="L20175" t="s">
        <v>44</v>
      </c>
      <c r="M20175" t="s">
        <v>2286</v>
      </c>
    </row>
    <row r="20176" spans="1:13" x14ac:dyDescent="0.3">
      <c r="A20176" t="s">
        <v>1037</v>
      </c>
      <c r="C20176" t="s">
        <v>1852</v>
      </c>
      <c r="D20176">
        <v>33</v>
      </c>
      <c r="E20176" s="1">
        <v>1130761</v>
      </c>
      <c r="G20176" t="s">
        <v>168</v>
      </c>
      <c r="H20176" t="s">
        <v>2223</v>
      </c>
      <c r="I20176" t="s">
        <v>1008</v>
      </c>
      <c r="J20176" t="s">
        <v>119</v>
      </c>
      <c r="K20176" t="s">
        <v>24</v>
      </c>
      <c r="L20176" t="s">
        <v>44</v>
      </c>
      <c r="M20176" t="s">
        <v>171</v>
      </c>
    </row>
    <row r="20177" spans="1:13" x14ac:dyDescent="0.3">
      <c r="A20177" t="s">
        <v>1037</v>
      </c>
      <c r="C20177" t="s">
        <v>979</v>
      </c>
      <c r="D20177">
        <v>18</v>
      </c>
      <c r="E20177" s="1">
        <v>1393935</v>
      </c>
      <c r="G20177" t="s">
        <v>1039</v>
      </c>
      <c r="H20177" t="s">
        <v>1038</v>
      </c>
      <c r="I20177" t="s">
        <v>1008</v>
      </c>
      <c r="J20177" t="s">
        <v>119</v>
      </c>
      <c r="K20177" t="s">
        <v>24</v>
      </c>
      <c r="L20177" t="s">
        <v>44</v>
      </c>
      <c r="M20177" t="s">
        <v>249</v>
      </c>
    </row>
    <row r="20178" spans="1:13" x14ac:dyDescent="0.3">
      <c r="A20178" t="s">
        <v>1037</v>
      </c>
      <c r="C20178" t="s">
        <v>28715</v>
      </c>
      <c r="D20178">
        <v>15</v>
      </c>
      <c r="E20178" s="1">
        <v>599959</v>
      </c>
      <c r="G20178" t="s">
        <v>34</v>
      </c>
      <c r="H20178" t="s">
        <v>28903</v>
      </c>
      <c r="I20178" t="s">
        <v>1008</v>
      </c>
      <c r="J20178" t="s">
        <v>119</v>
      </c>
      <c r="K20178" t="s">
        <v>24</v>
      </c>
      <c r="L20178" t="s">
        <v>44</v>
      </c>
      <c r="M20178" t="s">
        <v>39</v>
      </c>
    </row>
    <row r="20179" spans="1:13" x14ac:dyDescent="0.3">
      <c r="A20179" t="s">
        <v>1037</v>
      </c>
      <c r="C20179" t="s">
        <v>27194</v>
      </c>
      <c r="D20179">
        <v>17</v>
      </c>
      <c r="E20179" s="1">
        <v>249873</v>
      </c>
      <c r="G20179" t="s">
        <v>34</v>
      </c>
      <c r="H20179" t="s">
        <v>27363</v>
      </c>
      <c r="I20179" t="s">
        <v>1008</v>
      </c>
      <c r="J20179" t="s">
        <v>119</v>
      </c>
      <c r="K20179" t="s">
        <v>24</v>
      </c>
      <c r="L20179" t="s">
        <v>44</v>
      </c>
      <c r="M20179" t="s">
        <v>39</v>
      </c>
    </row>
    <row r="20180" spans="1:13" x14ac:dyDescent="0.3">
      <c r="A20180" t="s">
        <v>1037</v>
      </c>
      <c r="C20180" t="s">
        <v>29922</v>
      </c>
      <c r="D20180">
        <v>35</v>
      </c>
      <c r="E20180" s="1">
        <v>4118532</v>
      </c>
      <c r="G20180" t="s">
        <v>34</v>
      </c>
      <c r="H20180" t="s">
        <v>30088</v>
      </c>
      <c r="I20180" t="s">
        <v>1008</v>
      </c>
      <c r="J20180" t="s">
        <v>119</v>
      </c>
      <c r="K20180" t="s">
        <v>24</v>
      </c>
      <c r="L20180" t="s">
        <v>44</v>
      </c>
      <c r="M20180" t="s">
        <v>39</v>
      </c>
    </row>
    <row r="20181" spans="1:13" x14ac:dyDescent="0.3">
      <c r="A20181" t="s">
        <v>1037</v>
      </c>
      <c r="C20181" t="s">
        <v>29922</v>
      </c>
      <c r="D20181">
        <v>36</v>
      </c>
      <c r="E20181" s="1">
        <v>4759234</v>
      </c>
      <c r="G20181" t="s">
        <v>571</v>
      </c>
      <c r="H20181" t="s">
        <v>30222</v>
      </c>
      <c r="I20181" t="s">
        <v>1008</v>
      </c>
      <c r="J20181" t="s">
        <v>119</v>
      </c>
      <c r="K20181" t="s">
        <v>24</v>
      </c>
      <c r="L20181" t="s">
        <v>44</v>
      </c>
      <c r="M20181" t="s">
        <v>1003</v>
      </c>
    </row>
    <row r="20182" spans="1:13" x14ac:dyDescent="0.3">
      <c r="A20182" t="s">
        <v>1037</v>
      </c>
      <c r="C20182" t="s">
        <v>29553</v>
      </c>
      <c r="D20182">
        <v>28</v>
      </c>
      <c r="E20182" s="1">
        <v>1071000</v>
      </c>
      <c r="G20182" t="s">
        <v>34</v>
      </c>
      <c r="H20182" t="s">
        <v>29674</v>
      </c>
      <c r="I20182" t="s">
        <v>1008</v>
      </c>
      <c r="J20182" t="s">
        <v>119</v>
      </c>
      <c r="K20182" t="s">
        <v>24</v>
      </c>
      <c r="L20182" t="s">
        <v>44</v>
      </c>
      <c r="M20182" t="s">
        <v>39</v>
      </c>
    </row>
    <row r="20183" spans="1:13" x14ac:dyDescent="0.3">
      <c r="A20183" t="s">
        <v>1037</v>
      </c>
      <c r="C20183" t="s">
        <v>29553</v>
      </c>
      <c r="D20183">
        <v>2</v>
      </c>
      <c r="E20183" s="1">
        <v>100006</v>
      </c>
      <c r="G20183" t="s">
        <v>34</v>
      </c>
      <c r="H20183" t="s">
        <v>29817</v>
      </c>
      <c r="I20183" t="s">
        <v>1008</v>
      </c>
      <c r="J20183" t="s">
        <v>119</v>
      </c>
      <c r="K20183" t="s">
        <v>24</v>
      </c>
      <c r="L20183" t="s">
        <v>44</v>
      </c>
      <c r="M20183" t="s">
        <v>39</v>
      </c>
    </row>
    <row r="20184" spans="1:13" x14ac:dyDescent="0.3">
      <c r="A20184" t="s">
        <v>1037</v>
      </c>
      <c r="C20184" t="s">
        <v>3657</v>
      </c>
      <c r="D20184">
        <v>38</v>
      </c>
      <c r="E20184" s="1">
        <v>4741385</v>
      </c>
      <c r="G20184" t="s">
        <v>34</v>
      </c>
      <c r="H20184" t="s">
        <v>3759</v>
      </c>
      <c r="I20184" t="s">
        <v>1008</v>
      </c>
      <c r="J20184" t="s">
        <v>119</v>
      </c>
      <c r="K20184" t="s">
        <v>24</v>
      </c>
      <c r="L20184" t="s">
        <v>44</v>
      </c>
      <c r="M20184" t="s">
        <v>1498</v>
      </c>
    </row>
    <row r="20185" spans="1:13" x14ac:dyDescent="0.3">
      <c r="A20185" t="s">
        <v>1037</v>
      </c>
      <c r="C20185" t="s">
        <v>22837</v>
      </c>
      <c r="D20185">
        <v>24</v>
      </c>
      <c r="E20185" s="1">
        <v>1290423</v>
      </c>
      <c r="G20185" t="s">
        <v>13</v>
      </c>
      <c r="H20185" t="s">
        <v>23169</v>
      </c>
      <c r="I20185" t="s">
        <v>1008</v>
      </c>
      <c r="J20185" t="s">
        <v>119</v>
      </c>
      <c r="K20185" t="s">
        <v>24</v>
      </c>
      <c r="L20185" t="s">
        <v>44</v>
      </c>
      <c r="M20185" t="s">
        <v>101</v>
      </c>
    </row>
    <row r="20186" spans="1:13" x14ac:dyDescent="0.3">
      <c r="A20186" t="s">
        <v>1037</v>
      </c>
      <c r="C20186" t="s">
        <v>22248</v>
      </c>
      <c r="D20186">
        <v>34</v>
      </c>
      <c r="E20186" s="1">
        <v>800000</v>
      </c>
      <c r="G20186" t="s">
        <v>34</v>
      </c>
      <c r="H20186" t="s">
        <v>22459</v>
      </c>
      <c r="I20186" t="s">
        <v>1008</v>
      </c>
      <c r="J20186" t="s">
        <v>119</v>
      </c>
      <c r="K20186" t="s">
        <v>24</v>
      </c>
      <c r="L20186" t="s">
        <v>44</v>
      </c>
      <c r="M20186" t="s">
        <v>39</v>
      </c>
    </row>
    <row r="20187" spans="1:13" x14ac:dyDescent="0.3">
      <c r="A20187" t="s">
        <v>1037</v>
      </c>
      <c r="C20187" t="s">
        <v>34736</v>
      </c>
      <c r="D20187">
        <v>108</v>
      </c>
      <c r="E20187" s="1">
        <v>27787192</v>
      </c>
      <c r="G20187" t="s">
        <v>12516</v>
      </c>
      <c r="H20187" t="s">
        <v>34801</v>
      </c>
      <c r="I20187" t="s">
        <v>1008</v>
      </c>
      <c r="J20187" t="s">
        <v>119</v>
      </c>
      <c r="K20187" t="s">
        <v>24</v>
      </c>
      <c r="L20187" t="s">
        <v>44</v>
      </c>
      <c r="M20187" t="s">
        <v>34802</v>
      </c>
    </row>
    <row r="20188" spans="1:13" x14ac:dyDescent="0.3">
      <c r="A20188" t="s">
        <v>1037</v>
      </c>
      <c r="C20188" t="s">
        <v>18211</v>
      </c>
      <c r="D20188">
        <v>12</v>
      </c>
      <c r="E20188" s="1">
        <v>10000</v>
      </c>
      <c r="G20188" t="s">
        <v>21</v>
      </c>
      <c r="H20188" t="s">
        <v>970</v>
      </c>
      <c r="I20188" t="s">
        <v>1008</v>
      </c>
      <c r="J20188" t="s">
        <v>119</v>
      </c>
      <c r="K20188" t="s">
        <v>24</v>
      </c>
      <c r="L20188" t="s">
        <v>44</v>
      </c>
      <c r="M20188" t="s">
        <v>26</v>
      </c>
    </row>
    <row r="20189" spans="1:13" x14ac:dyDescent="0.3">
      <c r="A20189" t="s">
        <v>1037</v>
      </c>
      <c r="C20189" t="s">
        <v>25190</v>
      </c>
      <c r="D20189">
        <v>12</v>
      </c>
      <c r="E20189" s="1">
        <v>50000</v>
      </c>
      <c r="G20189" t="s">
        <v>21</v>
      </c>
      <c r="H20189" t="s">
        <v>970</v>
      </c>
      <c r="I20189" t="s">
        <v>1008</v>
      </c>
      <c r="J20189" t="s">
        <v>119</v>
      </c>
      <c r="K20189" t="s">
        <v>24</v>
      </c>
      <c r="L20189" t="s">
        <v>44</v>
      </c>
      <c r="M20189" t="s">
        <v>26</v>
      </c>
    </row>
    <row r="20190" spans="1:13" x14ac:dyDescent="0.3">
      <c r="A20190" t="s">
        <v>21070</v>
      </c>
      <c r="C20190" t="s">
        <v>30364</v>
      </c>
      <c r="D20190">
        <v>16</v>
      </c>
      <c r="E20190" s="1">
        <v>644000</v>
      </c>
      <c r="G20190" t="s">
        <v>69</v>
      </c>
      <c r="H20190" t="s">
        <v>30505</v>
      </c>
      <c r="I20190" t="s">
        <v>359</v>
      </c>
      <c r="K20190" t="s">
        <v>189</v>
      </c>
      <c r="L20190" t="s">
        <v>17</v>
      </c>
      <c r="M20190" t="s">
        <v>268</v>
      </c>
    </row>
    <row r="20191" spans="1:13" x14ac:dyDescent="0.3">
      <c r="A20191" t="s">
        <v>21070</v>
      </c>
      <c r="C20191" t="s">
        <v>21035</v>
      </c>
      <c r="D20191">
        <v>5</v>
      </c>
      <c r="E20191" s="1">
        <v>799835</v>
      </c>
      <c r="G20191" t="s">
        <v>1237</v>
      </c>
      <c r="H20191" t="s">
        <v>21071</v>
      </c>
      <c r="I20191" t="s">
        <v>359</v>
      </c>
      <c r="K20191" t="s">
        <v>189</v>
      </c>
      <c r="L20191" t="s">
        <v>3297</v>
      </c>
      <c r="M20191" t="s">
        <v>1238</v>
      </c>
    </row>
    <row r="20192" spans="1:13" x14ac:dyDescent="0.3">
      <c r="A20192" t="s">
        <v>4849</v>
      </c>
      <c r="C20192" t="s">
        <v>4681</v>
      </c>
      <c r="D20192">
        <v>2</v>
      </c>
      <c r="E20192" s="1">
        <v>5000</v>
      </c>
      <c r="G20192" t="s">
        <v>21</v>
      </c>
      <c r="H20192" t="s">
        <v>3176</v>
      </c>
      <c r="I20192" t="s">
        <v>475</v>
      </c>
      <c r="J20192" t="s">
        <v>22</v>
      </c>
      <c r="K20192" t="s">
        <v>24</v>
      </c>
      <c r="L20192" t="s">
        <v>25</v>
      </c>
      <c r="M20192" t="s">
        <v>26</v>
      </c>
    </row>
    <row r="20193" spans="1:13" x14ac:dyDescent="0.3">
      <c r="A20193" t="s">
        <v>4849</v>
      </c>
      <c r="C20193" t="s">
        <v>23856</v>
      </c>
      <c r="D20193">
        <v>1</v>
      </c>
      <c r="E20193" s="1">
        <v>15000</v>
      </c>
      <c r="G20193" t="s">
        <v>21</v>
      </c>
      <c r="H20193" t="s">
        <v>68</v>
      </c>
      <c r="I20193" t="s">
        <v>475</v>
      </c>
      <c r="J20193" t="s">
        <v>22</v>
      </c>
      <c r="K20193" t="s">
        <v>24</v>
      </c>
      <c r="L20193" t="s">
        <v>25</v>
      </c>
      <c r="M20193" t="s">
        <v>26</v>
      </c>
    </row>
    <row r="20194" spans="1:13" x14ac:dyDescent="0.3">
      <c r="A20194" t="s">
        <v>35663</v>
      </c>
      <c r="C20194" t="s">
        <v>35627</v>
      </c>
      <c r="D20194">
        <v>18</v>
      </c>
      <c r="E20194" s="1">
        <v>2025892</v>
      </c>
      <c r="G20194" t="s">
        <v>111</v>
      </c>
      <c r="H20194" t="s">
        <v>35664</v>
      </c>
      <c r="I20194" t="s">
        <v>342</v>
      </c>
      <c r="J20194" t="s">
        <v>30</v>
      </c>
      <c r="K20194" t="s">
        <v>24</v>
      </c>
      <c r="L20194" t="s">
        <v>25</v>
      </c>
      <c r="M20194" t="s">
        <v>120</v>
      </c>
    </row>
    <row r="20195" spans="1:13" x14ac:dyDescent="0.3">
      <c r="A20195" t="s">
        <v>32304</v>
      </c>
      <c r="C20195" t="s">
        <v>32274</v>
      </c>
      <c r="D20195">
        <v>12</v>
      </c>
      <c r="E20195" s="1">
        <v>10000</v>
      </c>
      <c r="G20195" t="s">
        <v>111</v>
      </c>
      <c r="H20195" t="s">
        <v>32305</v>
      </c>
      <c r="I20195" t="s">
        <v>321</v>
      </c>
      <c r="J20195" t="s">
        <v>236</v>
      </c>
      <c r="K20195" t="s">
        <v>24</v>
      </c>
      <c r="L20195" t="s">
        <v>25</v>
      </c>
      <c r="M20195" t="s">
        <v>87</v>
      </c>
    </row>
    <row r="20196" spans="1:13" x14ac:dyDescent="0.3">
      <c r="A20196" t="s">
        <v>3423</v>
      </c>
      <c r="C20196" t="s">
        <v>2957</v>
      </c>
      <c r="D20196">
        <v>6</v>
      </c>
      <c r="E20196" s="1">
        <v>999999</v>
      </c>
      <c r="G20196" t="s">
        <v>34</v>
      </c>
      <c r="H20196" t="s">
        <v>3424</v>
      </c>
      <c r="I20196" t="s">
        <v>22</v>
      </c>
      <c r="J20196" t="s">
        <v>23</v>
      </c>
      <c r="K20196" t="s">
        <v>24</v>
      </c>
      <c r="L20196" t="s">
        <v>38</v>
      </c>
      <c r="M20196" t="s">
        <v>632</v>
      </c>
    </row>
    <row r="20197" spans="1:13" x14ac:dyDescent="0.3">
      <c r="A20197" t="s">
        <v>25193</v>
      </c>
      <c r="C20197" t="s">
        <v>25190</v>
      </c>
      <c r="D20197">
        <v>79</v>
      </c>
      <c r="E20197" s="1">
        <v>4361815</v>
      </c>
      <c r="G20197" t="s">
        <v>69</v>
      </c>
      <c r="H20197" t="s">
        <v>25194</v>
      </c>
      <c r="I20197" t="s">
        <v>1053</v>
      </c>
      <c r="J20197" t="s">
        <v>175</v>
      </c>
      <c r="K20197" t="s">
        <v>24</v>
      </c>
      <c r="L20197" t="s">
        <v>25</v>
      </c>
      <c r="M20197" t="s">
        <v>39</v>
      </c>
    </row>
    <row r="20198" spans="1:13" x14ac:dyDescent="0.3">
      <c r="A20198" t="s">
        <v>28651</v>
      </c>
      <c r="C20198" t="s">
        <v>28282</v>
      </c>
      <c r="D20198">
        <v>12</v>
      </c>
      <c r="E20198" s="1">
        <v>50011</v>
      </c>
      <c r="G20198" t="s">
        <v>69</v>
      </c>
      <c r="H20198" t="s">
        <v>28652</v>
      </c>
      <c r="I20198" t="s">
        <v>1433</v>
      </c>
      <c r="J20198" t="s">
        <v>732</v>
      </c>
      <c r="K20198" t="s">
        <v>24</v>
      </c>
      <c r="L20198" t="s">
        <v>25</v>
      </c>
      <c r="M20198" t="s">
        <v>221</v>
      </c>
    </row>
    <row r="20199" spans="1:13" x14ac:dyDescent="0.3">
      <c r="A20199" t="s">
        <v>29020</v>
      </c>
      <c r="C20199" t="s">
        <v>28936</v>
      </c>
      <c r="D20199">
        <v>17</v>
      </c>
      <c r="E20199" s="1">
        <v>942193</v>
      </c>
      <c r="G20199" t="s">
        <v>34</v>
      </c>
      <c r="H20199" t="s">
        <v>27790</v>
      </c>
      <c r="I20199" t="s">
        <v>7854</v>
      </c>
      <c r="J20199" t="s">
        <v>769</v>
      </c>
      <c r="K20199" t="s">
        <v>24</v>
      </c>
      <c r="L20199" t="s">
        <v>17</v>
      </c>
      <c r="M20199" t="s">
        <v>202</v>
      </c>
    </row>
    <row r="20200" spans="1:13" x14ac:dyDescent="0.3">
      <c r="A20200" t="s">
        <v>37238</v>
      </c>
      <c r="C20200" t="s">
        <v>37047</v>
      </c>
      <c r="D20200">
        <v>36</v>
      </c>
      <c r="E20200" s="1">
        <v>1558535</v>
      </c>
      <c r="G20200" t="s">
        <v>69</v>
      </c>
      <c r="H20200" t="s">
        <v>37239</v>
      </c>
      <c r="I20200" t="s">
        <v>2128</v>
      </c>
      <c r="K20200" t="s">
        <v>2129</v>
      </c>
      <c r="L20200" t="s">
        <v>38</v>
      </c>
      <c r="M20200" t="s">
        <v>39</v>
      </c>
    </row>
    <row r="20201" spans="1:13" x14ac:dyDescent="0.3">
      <c r="A20201" t="s">
        <v>1763</v>
      </c>
      <c r="C20201" t="s">
        <v>1558</v>
      </c>
      <c r="D20201">
        <v>13</v>
      </c>
      <c r="E20201" s="1">
        <v>289934</v>
      </c>
      <c r="G20201" t="s">
        <v>111</v>
      </c>
      <c r="H20201" t="s">
        <v>1764</v>
      </c>
      <c r="I20201" t="s">
        <v>80</v>
      </c>
      <c r="J20201" t="s">
        <v>81</v>
      </c>
      <c r="K20201" t="s">
        <v>24</v>
      </c>
      <c r="L20201" t="s">
        <v>25</v>
      </c>
      <c r="M20201" t="s">
        <v>120</v>
      </c>
    </row>
    <row r="20202" spans="1:13" x14ac:dyDescent="0.3">
      <c r="A20202" t="s">
        <v>1763</v>
      </c>
      <c r="C20202" t="s">
        <v>29922</v>
      </c>
      <c r="D20202">
        <v>24</v>
      </c>
      <c r="E20202" s="1">
        <v>300000</v>
      </c>
      <c r="G20202" t="s">
        <v>111</v>
      </c>
      <c r="H20202" t="s">
        <v>30234</v>
      </c>
      <c r="I20202" t="s">
        <v>80</v>
      </c>
      <c r="J20202" t="s">
        <v>81</v>
      </c>
      <c r="K20202" t="s">
        <v>24</v>
      </c>
      <c r="L20202" t="s">
        <v>25</v>
      </c>
      <c r="M20202" t="s">
        <v>87</v>
      </c>
    </row>
    <row r="20203" spans="1:13" x14ac:dyDescent="0.3">
      <c r="A20203" t="s">
        <v>1763</v>
      </c>
      <c r="C20203" t="s">
        <v>29553</v>
      </c>
      <c r="D20203">
        <v>11</v>
      </c>
      <c r="E20203" s="1">
        <v>250000</v>
      </c>
      <c r="G20203" t="s">
        <v>111</v>
      </c>
      <c r="H20203" t="s">
        <v>77</v>
      </c>
      <c r="I20203" t="s">
        <v>80</v>
      </c>
      <c r="J20203" t="s">
        <v>81</v>
      </c>
      <c r="K20203" t="s">
        <v>24</v>
      </c>
      <c r="L20203" t="s">
        <v>25</v>
      </c>
      <c r="M20203" t="s">
        <v>87</v>
      </c>
    </row>
    <row r="20204" spans="1:13" x14ac:dyDescent="0.3">
      <c r="A20204" t="s">
        <v>1763</v>
      </c>
      <c r="C20204" t="s">
        <v>3657</v>
      </c>
      <c r="D20204">
        <v>37</v>
      </c>
      <c r="E20204" s="1">
        <v>1879194</v>
      </c>
      <c r="G20204" t="s">
        <v>111</v>
      </c>
      <c r="H20204" t="s">
        <v>4241</v>
      </c>
      <c r="I20204" t="s">
        <v>80</v>
      </c>
      <c r="J20204" t="s">
        <v>81</v>
      </c>
      <c r="K20204" t="s">
        <v>24</v>
      </c>
      <c r="L20204" t="s">
        <v>25</v>
      </c>
      <c r="M20204" t="s">
        <v>87</v>
      </c>
    </row>
    <row r="20205" spans="1:13" x14ac:dyDescent="0.3">
      <c r="A20205" t="s">
        <v>34867</v>
      </c>
      <c r="C20205" t="s">
        <v>34736</v>
      </c>
      <c r="D20205">
        <v>24</v>
      </c>
      <c r="E20205" s="1">
        <v>100000</v>
      </c>
      <c r="G20205" t="s">
        <v>13</v>
      </c>
      <c r="H20205" t="s">
        <v>34868</v>
      </c>
      <c r="I20205" t="s">
        <v>104</v>
      </c>
      <c r="J20205" t="s">
        <v>86</v>
      </c>
      <c r="K20205" t="s">
        <v>24</v>
      </c>
      <c r="L20205" t="s">
        <v>17</v>
      </c>
      <c r="M20205" t="s">
        <v>450</v>
      </c>
    </row>
    <row r="20206" spans="1:13" x14ac:dyDescent="0.3">
      <c r="A20206" t="s">
        <v>7842</v>
      </c>
      <c r="C20206" t="s">
        <v>7634</v>
      </c>
      <c r="D20206">
        <v>19</v>
      </c>
      <c r="E20206" s="1">
        <v>100000</v>
      </c>
      <c r="G20206" t="s">
        <v>69</v>
      </c>
      <c r="H20206" t="s">
        <v>7843</v>
      </c>
      <c r="I20206" t="s">
        <v>118</v>
      </c>
      <c r="J20206" t="s">
        <v>119</v>
      </c>
      <c r="K20206" t="s">
        <v>24</v>
      </c>
      <c r="L20206" t="s">
        <v>17</v>
      </c>
      <c r="M20206" t="s">
        <v>39</v>
      </c>
    </row>
    <row r="20207" spans="1:13" x14ac:dyDescent="0.3">
      <c r="A20207" t="s">
        <v>23443</v>
      </c>
      <c r="C20207" t="s">
        <v>23427</v>
      </c>
      <c r="D20207">
        <v>51</v>
      </c>
      <c r="E20207" s="1">
        <v>2670000</v>
      </c>
      <c r="G20207" t="s">
        <v>168</v>
      </c>
      <c r="H20207" t="s">
        <v>23444</v>
      </c>
      <c r="I20207" t="s">
        <v>607</v>
      </c>
      <c r="J20207" t="s">
        <v>608</v>
      </c>
      <c r="K20207" t="s">
        <v>609</v>
      </c>
      <c r="L20207" t="s">
        <v>1083</v>
      </c>
      <c r="M20207" t="s">
        <v>171</v>
      </c>
    </row>
    <row r="20208" spans="1:13" x14ac:dyDescent="0.3">
      <c r="A20208" t="s">
        <v>28504</v>
      </c>
      <c r="C20208" t="s">
        <v>28282</v>
      </c>
      <c r="D20208">
        <v>21</v>
      </c>
      <c r="E20208" s="1">
        <v>2000000</v>
      </c>
      <c r="G20208" t="s">
        <v>111</v>
      </c>
      <c r="H20208" t="s">
        <v>28505</v>
      </c>
      <c r="I20208" t="s">
        <v>22</v>
      </c>
      <c r="J20208" t="s">
        <v>23</v>
      </c>
      <c r="K20208" t="s">
        <v>24</v>
      </c>
      <c r="L20208" t="s">
        <v>25</v>
      </c>
      <c r="M20208" t="s">
        <v>112</v>
      </c>
    </row>
    <row r="20209" spans="1:13" x14ac:dyDescent="0.3">
      <c r="A20209" t="s">
        <v>13056</v>
      </c>
      <c r="C20209" t="s">
        <v>31493</v>
      </c>
      <c r="D20209">
        <v>36</v>
      </c>
      <c r="E20209" s="1">
        <v>110700</v>
      </c>
      <c r="G20209" t="s">
        <v>111</v>
      </c>
      <c r="H20209" t="s">
        <v>31538</v>
      </c>
      <c r="I20209" t="s">
        <v>13058</v>
      </c>
      <c r="J20209" t="s">
        <v>22</v>
      </c>
      <c r="K20209" t="s">
        <v>24</v>
      </c>
      <c r="L20209" t="s">
        <v>25</v>
      </c>
      <c r="M20209" t="s">
        <v>120</v>
      </c>
    </row>
    <row r="20210" spans="1:13" x14ac:dyDescent="0.3">
      <c r="A20210" t="s">
        <v>13056</v>
      </c>
      <c r="C20210" t="s">
        <v>12994</v>
      </c>
      <c r="D20210">
        <v>36</v>
      </c>
      <c r="E20210" s="1">
        <v>213750</v>
      </c>
      <c r="G20210" t="s">
        <v>111</v>
      </c>
      <c r="H20210" t="s">
        <v>13057</v>
      </c>
      <c r="I20210" t="s">
        <v>13058</v>
      </c>
      <c r="J20210" t="s">
        <v>22</v>
      </c>
      <c r="K20210" t="s">
        <v>24</v>
      </c>
      <c r="L20210" t="s">
        <v>25</v>
      </c>
      <c r="M20210" t="s">
        <v>120</v>
      </c>
    </row>
    <row r="20211" spans="1:13" x14ac:dyDescent="0.3">
      <c r="A20211" t="s">
        <v>36439</v>
      </c>
      <c r="C20211" t="s">
        <v>36438</v>
      </c>
      <c r="D20211">
        <v>36</v>
      </c>
      <c r="E20211" s="1">
        <v>500000</v>
      </c>
      <c r="G20211" t="s">
        <v>111</v>
      </c>
      <c r="H20211" t="s">
        <v>970</v>
      </c>
      <c r="I20211" t="s">
        <v>889</v>
      </c>
      <c r="J20211" t="s">
        <v>119</v>
      </c>
      <c r="K20211" t="s">
        <v>24</v>
      </c>
      <c r="L20211" t="s">
        <v>25</v>
      </c>
      <c r="M20211" t="s">
        <v>87</v>
      </c>
    </row>
    <row r="20212" spans="1:13" x14ac:dyDescent="0.3">
      <c r="A20212" t="s">
        <v>34535</v>
      </c>
      <c r="C20212" t="s">
        <v>34470</v>
      </c>
      <c r="D20212">
        <v>2</v>
      </c>
      <c r="E20212" s="1">
        <v>1200</v>
      </c>
      <c r="G20212" t="s">
        <v>21</v>
      </c>
      <c r="H20212" t="s">
        <v>970</v>
      </c>
      <c r="I20212" t="s">
        <v>156</v>
      </c>
      <c r="J20212" t="s">
        <v>22</v>
      </c>
      <c r="K20212" t="s">
        <v>24</v>
      </c>
      <c r="L20212" t="s">
        <v>25</v>
      </c>
      <c r="M20212" t="s">
        <v>26</v>
      </c>
    </row>
    <row r="20213" spans="1:13" x14ac:dyDescent="0.3">
      <c r="A20213" t="s">
        <v>20871</v>
      </c>
      <c r="C20213" t="s">
        <v>20542</v>
      </c>
      <c r="D20213">
        <v>3</v>
      </c>
      <c r="E20213" s="1">
        <v>14174</v>
      </c>
      <c r="G20213" t="s">
        <v>34</v>
      </c>
      <c r="H20213" t="s">
        <v>6143</v>
      </c>
      <c r="I20213" t="s">
        <v>20872</v>
      </c>
      <c r="J20213" t="s">
        <v>627</v>
      </c>
      <c r="K20213" t="s">
        <v>24</v>
      </c>
      <c r="L20213" t="s">
        <v>25</v>
      </c>
      <c r="M20213" t="s">
        <v>6146</v>
      </c>
    </row>
    <row r="20214" spans="1:13" x14ac:dyDescent="0.3">
      <c r="A20214" t="s">
        <v>8792</v>
      </c>
      <c r="C20214" t="s">
        <v>8771</v>
      </c>
      <c r="D20214">
        <v>28</v>
      </c>
      <c r="E20214" s="1">
        <v>94912</v>
      </c>
      <c r="G20214" t="s">
        <v>13</v>
      </c>
      <c r="H20214" t="s">
        <v>8793</v>
      </c>
      <c r="I20214" t="s">
        <v>463</v>
      </c>
      <c r="J20214" t="s">
        <v>119</v>
      </c>
      <c r="K20214" t="s">
        <v>24</v>
      </c>
      <c r="L20214" t="s">
        <v>44</v>
      </c>
      <c r="M20214" t="s">
        <v>31</v>
      </c>
    </row>
    <row r="20215" spans="1:13" x14ac:dyDescent="0.3">
      <c r="A20215" t="s">
        <v>25145</v>
      </c>
      <c r="C20215" t="s">
        <v>25127</v>
      </c>
      <c r="D20215">
        <v>12</v>
      </c>
      <c r="E20215" s="1">
        <v>500</v>
      </c>
      <c r="G20215" t="s">
        <v>111</v>
      </c>
      <c r="H20215" t="s">
        <v>25140</v>
      </c>
      <c r="I20215" t="s">
        <v>156</v>
      </c>
      <c r="J20215" t="s">
        <v>22</v>
      </c>
      <c r="K20215" t="s">
        <v>24</v>
      </c>
      <c r="L20215" t="s">
        <v>25</v>
      </c>
      <c r="M20215" t="s">
        <v>6109</v>
      </c>
    </row>
    <row r="20216" spans="1:13" x14ac:dyDescent="0.3">
      <c r="A20216" t="s">
        <v>25145</v>
      </c>
      <c r="C20216" t="s">
        <v>25784</v>
      </c>
      <c r="D20216">
        <v>24</v>
      </c>
      <c r="E20216" s="1">
        <v>107804</v>
      </c>
      <c r="G20216" t="s">
        <v>111</v>
      </c>
      <c r="H20216" t="s">
        <v>25785</v>
      </c>
      <c r="I20216" t="s">
        <v>156</v>
      </c>
      <c r="J20216" t="s">
        <v>22</v>
      </c>
      <c r="K20216" t="s">
        <v>24</v>
      </c>
      <c r="L20216" t="s">
        <v>25</v>
      </c>
      <c r="M20216" t="s">
        <v>6109</v>
      </c>
    </row>
    <row r="20217" spans="1:13" x14ac:dyDescent="0.3">
      <c r="A20217" t="s">
        <v>4502</v>
      </c>
      <c r="C20217" t="s">
        <v>27925</v>
      </c>
      <c r="D20217">
        <v>12</v>
      </c>
      <c r="E20217" s="1">
        <v>300000</v>
      </c>
      <c r="G20217" t="s">
        <v>34</v>
      </c>
      <c r="H20217" t="s">
        <v>28275</v>
      </c>
      <c r="I20217" t="s">
        <v>4504</v>
      </c>
      <c r="K20217" t="s">
        <v>4505</v>
      </c>
      <c r="L20217" t="s">
        <v>25</v>
      </c>
      <c r="M20217" t="s">
        <v>504</v>
      </c>
    </row>
    <row r="20218" spans="1:13" x14ac:dyDescent="0.3">
      <c r="A20218" t="s">
        <v>4502</v>
      </c>
      <c r="C20218" t="s">
        <v>28936</v>
      </c>
      <c r="D20218">
        <v>13</v>
      </c>
      <c r="E20218" s="1">
        <v>300000</v>
      </c>
      <c r="G20218" t="s">
        <v>34</v>
      </c>
      <c r="H20218" t="s">
        <v>29043</v>
      </c>
      <c r="I20218" t="s">
        <v>4504</v>
      </c>
      <c r="K20218" t="s">
        <v>4505</v>
      </c>
      <c r="L20218" t="s">
        <v>25</v>
      </c>
      <c r="M20218" t="s">
        <v>504</v>
      </c>
    </row>
    <row r="20219" spans="1:13" x14ac:dyDescent="0.3">
      <c r="A20219" t="s">
        <v>4502</v>
      </c>
      <c r="C20219" t="s">
        <v>29922</v>
      </c>
      <c r="D20219">
        <v>18</v>
      </c>
      <c r="E20219" s="1">
        <v>819365</v>
      </c>
      <c r="G20219" t="s">
        <v>34</v>
      </c>
      <c r="H20219" t="s">
        <v>30211</v>
      </c>
      <c r="I20219" t="s">
        <v>4504</v>
      </c>
      <c r="K20219" t="s">
        <v>4505</v>
      </c>
      <c r="L20219" t="s">
        <v>25</v>
      </c>
      <c r="M20219" t="s">
        <v>504</v>
      </c>
    </row>
    <row r="20220" spans="1:13" x14ac:dyDescent="0.3">
      <c r="A20220" t="s">
        <v>4502</v>
      </c>
      <c r="C20220" t="s">
        <v>5155</v>
      </c>
      <c r="D20220">
        <v>40</v>
      </c>
      <c r="E20220" s="1">
        <v>2300000</v>
      </c>
      <c r="G20220" t="s">
        <v>34</v>
      </c>
      <c r="H20220" t="s">
        <v>5202</v>
      </c>
      <c r="I20220" t="s">
        <v>4504</v>
      </c>
      <c r="K20220" t="s">
        <v>4505</v>
      </c>
      <c r="L20220" t="s">
        <v>25</v>
      </c>
      <c r="M20220" t="s">
        <v>504</v>
      </c>
    </row>
    <row r="20221" spans="1:13" x14ac:dyDescent="0.3">
      <c r="A20221" t="s">
        <v>4502</v>
      </c>
      <c r="C20221" t="s">
        <v>5155</v>
      </c>
      <c r="D20221">
        <v>3</v>
      </c>
      <c r="E20221" s="1">
        <v>13000</v>
      </c>
      <c r="G20221" t="s">
        <v>34</v>
      </c>
      <c r="H20221" t="s">
        <v>5603</v>
      </c>
      <c r="I20221" t="s">
        <v>4504</v>
      </c>
      <c r="K20221" t="s">
        <v>4505</v>
      </c>
      <c r="L20221" t="s">
        <v>25</v>
      </c>
      <c r="M20221" t="s">
        <v>504</v>
      </c>
    </row>
    <row r="20222" spans="1:13" x14ac:dyDescent="0.3">
      <c r="A20222" t="s">
        <v>4502</v>
      </c>
      <c r="C20222" t="s">
        <v>4395</v>
      </c>
      <c r="D20222">
        <v>12</v>
      </c>
      <c r="E20222" s="1">
        <v>349999</v>
      </c>
      <c r="G20222" t="s">
        <v>34</v>
      </c>
      <c r="H20222" t="s">
        <v>4503</v>
      </c>
      <c r="I20222" t="s">
        <v>4504</v>
      </c>
      <c r="K20222" t="s">
        <v>4505</v>
      </c>
      <c r="L20222" t="s">
        <v>25</v>
      </c>
      <c r="M20222" t="s">
        <v>504</v>
      </c>
    </row>
    <row r="20223" spans="1:13" x14ac:dyDescent="0.3">
      <c r="A20223" t="s">
        <v>4502</v>
      </c>
      <c r="C20223" t="s">
        <v>15606</v>
      </c>
      <c r="D20223">
        <v>38</v>
      </c>
      <c r="E20223" s="1">
        <v>2499999</v>
      </c>
      <c r="G20223" t="s">
        <v>34</v>
      </c>
      <c r="H20223" t="s">
        <v>15627</v>
      </c>
      <c r="I20223" t="s">
        <v>4504</v>
      </c>
      <c r="K20223" t="s">
        <v>4505</v>
      </c>
      <c r="L20223" t="s">
        <v>25</v>
      </c>
      <c r="M20223" t="s">
        <v>504</v>
      </c>
    </row>
    <row r="20224" spans="1:13" x14ac:dyDescent="0.3">
      <c r="A20224" t="s">
        <v>4502</v>
      </c>
      <c r="C20224" t="s">
        <v>16466</v>
      </c>
      <c r="D20224">
        <v>23</v>
      </c>
      <c r="E20224" s="1">
        <v>1524951</v>
      </c>
      <c r="G20224" t="s">
        <v>34</v>
      </c>
      <c r="H20224" t="s">
        <v>16512</v>
      </c>
      <c r="I20224" t="s">
        <v>4504</v>
      </c>
      <c r="K20224" t="s">
        <v>4505</v>
      </c>
      <c r="L20224" t="s">
        <v>25</v>
      </c>
      <c r="M20224" t="s">
        <v>504</v>
      </c>
    </row>
    <row r="20225" spans="1:13" x14ac:dyDescent="0.3">
      <c r="A20225" t="s">
        <v>4502</v>
      </c>
      <c r="C20225" t="s">
        <v>12673</v>
      </c>
      <c r="D20225">
        <v>6</v>
      </c>
      <c r="E20225" s="1">
        <v>350000</v>
      </c>
      <c r="G20225" t="s">
        <v>34</v>
      </c>
      <c r="H20225" t="s">
        <v>12775</v>
      </c>
      <c r="I20225" t="s">
        <v>4504</v>
      </c>
      <c r="K20225" t="s">
        <v>4505</v>
      </c>
      <c r="L20225" t="s">
        <v>25</v>
      </c>
      <c r="M20225" t="s">
        <v>504</v>
      </c>
    </row>
    <row r="20226" spans="1:13" x14ac:dyDescent="0.3">
      <c r="A20226" t="s">
        <v>4502</v>
      </c>
      <c r="C20226" t="s">
        <v>9306</v>
      </c>
      <c r="D20226">
        <v>38</v>
      </c>
      <c r="E20226" s="1">
        <v>2014526</v>
      </c>
      <c r="G20226" t="s">
        <v>34</v>
      </c>
      <c r="H20226" t="s">
        <v>9310</v>
      </c>
      <c r="I20226" t="s">
        <v>4504</v>
      </c>
      <c r="K20226" t="s">
        <v>4505</v>
      </c>
      <c r="L20226" t="s">
        <v>25</v>
      </c>
      <c r="M20226" t="s">
        <v>504</v>
      </c>
    </row>
    <row r="20227" spans="1:13" x14ac:dyDescent="0.3">
      <c r="A20227" t="s">
        <v>32225</v>
      </c>
      <c r="C20227" t="s">
        <v>32202</v>
      </c>
      <c r="D20227">
        <v>24</v>
      </c>
      <c r="E20227" s="1">
        <v>350000</v>
      </c>
      <c r="G20227" t="s">
        <v>111</v>
      </c>
      <c r="H20227" t="s">
        <v>32226</v>
      </c>
      <c r="I20227" t="s">
        <v>156</v>
      </c>
      <c r="J20227" t="s">
        <v>22</v>
      </c>
      <c r="K20227" t="s">
        <v>24</v>
      </c>
      <c r="L20227" t="s">
        <v>25</v>
      </c>
      <c r="M20227" t="s">
        <v>6109</v>
      </c>
    </row>
    <row r="20228" spans="1:13" x14ac:dyDescent="0.3">
      <c r="A20228" t="s">
        <v>27122</v>
      </c>
      <c r="C20228" t="s">
        <v>26519</v>
      </c>
      <c r="D20228">
        <v>4</v>
      </c>
      <c r="E20228" s="1">
        <v>35070</v>
      </c>
      <c r="G20228" t="s">
        <v>34</v>
      </c>
      <c r="H20228" t="s">
        <v>6143</v>
      </c>
      <c r="I20228" t="s">
        <v>182</v>
      </c>
      <c r="J20228" t="s">
        <v>183</v>
      </c>
      <c r="K20228" t="s">
        <v>24</v>
      </c>
      <c r="L20228" t="s">
        <v>25</v>
      </c>
      <c r="M20228" t="s">
        <v>6146</v>
      </c>
    </row>
    <row r="20229" spans="1:13" x14ac:dyDescent="0.3">
      <c r="A20229" t="s">
        <v>27122</v>
      </c>
      <c r="C20229" t="s">
        <v>26519</v>
      </c>
      <c r="D20229">
        <v>4</v>
      </c>
      <c r="E20229" s="1">
        <v>147000</v>
      </c>
      <c r="G20229" t="s">
        <v>34</v>
      </c>
      <c r="H20229" t="s">
        <v>6143</v>
      </c>
      <c r="I20229" t="s">
        <v>182</v>
      </c>
      <c r="J20229" t="s">
        <v>183</v>
      </c>
      <c r="K20229" t="s">
        <v>24</v>
      </c>
      <c r="L20229" t="s">
        <v>25</v>
      </c>
      <c r="M20229" t="s">
        <v>6146</v>
      </c>
    </row>
    <row r="20230" spans="1:13" x14ac:dyDescent="0.3">
      <c r="A20230" t="s">
        <v>6068</v>
      </c>
      <c r="C20230" t="s">
        <v>28282</v>
      </c>
      <c r="D20230">
        <v>24</v>
      </c>
      <c r="E20230" s="1">
        <v>459950</v>
      </c>
      <c r="G20230" t="s">
        <v>111</v>
      </c>
      <c r="H20230" t="s">
        <v>28126</v>
      </c>
      <c r="I20230" t="s">
        <v>182</v>
      </c>
      <c r="J20230" t="s">
        <v>183</v>
      </c>
      <c r="K20230" t="s">
        <v>24</v>
      </c>
      <c r="L20230" t="s">
        <v>25</v>
      </c>
      <c r="M20230" t="s">
        <v>120</v>
      </c>
    </row>
    <row r="20231" spans="1:13" x14ac:dyDescent="0.3">
      <c r="A20231" t="s">
        <v>6068</v>
      </c>
      <c r="C20231" t="s">
        <v>5881</v>
      </c>
      <c r="D20231">
        <v>26</v>
      </c>
      <c r="E20231" s="1">
        <v>90000</v>
      </c>
      <c r="G20231" t="s">
        <v>111</v>
      </c>
      <c r="H20231" t="s">
        <v>4846</v>
      </c>
      <c r="I20231" t="s">
        <v>182</v>
      </c>
      <c r="J20231" t="s">
        <v>183</v>
      </c>
      <c r="K20231" t="s">
        <v>24</v>
      </c>
      <c r="L20231" t="s">
        <v>25</v>
      </c>
      <c r="M20231" t="s">
        <v>232</v>
      </c>
    </row>
    <row r="20232" spans="1:13" x14ac:dyDescent="0.3">
      <c r="A20232" t="s">
        <v>25062</v>
      </c>
      <c r="C20232" t="s">
        <v>25056</v>
      </c>
      <c r="D20232">
        <v>36</v>
      </c>
      <c r="E20232" s="1">
        <v>135000</v>
      </c>
      <c r="G20232" t="s">
        <v>111</v>
      </c>
      <c r="H20232" t="s">
        <v>25063</v>
      </c>
      <c r="I20232" t="s">
        <v>3770</v>
      </c>
      <c r="J20232" t="s">
        <v>22</v>
      </c>
      <c r="K20232" t="s">
        <v>24</v>
      </c>
      <c r="L20232" t="s">
        <v>25</v>
      </c>
      <c r="M20232" t="s">
        <v>322</v>
      </c>
    </row>
    <row r="20233" spans="1:13" x14ac:dyDescent="0.3">
      <c r="A20233" t="s">
        <v>3548</v>
      </c>
      <c r="C20233" t="s">
        <v>2957</v>
      </c>
      <c r="D20233">
        <v>11</v>
      </c>
      <c r="E20233" s="1">
        <v>2118334</v>
      </c>
      <c r="G20233" t="s">
        <v>13</v>
      </c>
      <c r="H20233" t="s">
        <v>3549</v>
      </c>
      <c r="I20233" t="s">
        <v>3451</v>
      </c>
      <c r="J20233" t="s">
        <v>2240</v>
      </c>
      <c r="K20233" t="s">
        <v>609</v>
      </c>
      <c r="L20233" t="s">
        <v>17</v>
      </c>
      <c r="M20233" t="s">
        <v>207</v>
      </c>
    </row>
    <row r="20234" spans="1:13" x14ac:dyDescent="0.3">
      <c r="A20234" t="s">
        <v>25899</v>
      </c>
      <c r="C20234" t="s">
        <v>25784</v>
      </c>
      <c r="D20234">
        <v>4</v>
      </c>
      <c r="E20234" s="1">
        <v>19603</v>
      </c>
      <c r="G20234" t="s">
        <v>34</v>
      </c>
      <c r="H20234" t="s">
        <v>6143</v>
      </c>
      <c r="I20234" t="s">
        <v>25900</v>
      </c>
      <c r="J20234" t="s">
        <v>86</v>
      </c>
      <c r="K20234" t="s">
        <v>24</v>
      </c>
      <c r="L20234" t="s">
        <v>25</v>
      </c>
      <c r="M20234" t="s">
        <v>6146</v>
      </c>
    </row>
    <row r="20235" spans="1:13" x14ac:dyDescent="0.3">
      <c r="A20235" t="s">
        <v>4264</v>
      </c>
      <c r="C20235" t="s">
        <v>3657</v>
      </c>
      <c r="D20235">
        <v>60</v>
      </c>
      <c r="E20235" s="1">
        <v>2767093</v>
      </c>
      <c r="G20235" t="s">
        <v>34</v>
      </c>
      <c r="H20235" t="s">
        <v>4265</v>
      </c>
      <c r="I20235" t="s">
        <v>4266</v>
      </c>
      <c r="K20235" t="s">
        <v>1609</v>
      </c>
      <c r="L20235" t="s">
        <v>38</v>
      </c>
      <c r="M20235" t="s">
        <v>434</v>
      </c>
    </row>
    <row r="20236" spans="1:13" x14ac:dyDescent="0.3">
      <c r="A20236" t="s">
        <v>4267</v>
      </c>
      <c r="C20236" t="s">
        <v>3657</v>
      </c>
      <c r="D20236">
        <v>60</v>
      </c>
      <c r="E20236" s="1">
        <v>2691432</v>
      </c>
      <c r="G20236" t="s">
        <v>34</v>
      </c>
      <c r="H20236" t="s">
        <v>4268</v>
      </c>
      <c r="I20236" t="s">
        <v>4269</v>
      </c>
      <c r="K20236" t="s">
        <v>1609</v>
      </c>
      <c r="L20236" t="s">
        <v>38</v>
      </c>
      <c r="M20236" t="s">
        <v>434</v>
      </c>
    </row>
    <row r="20237" spans="1:13" x14ac:dyDescent="0.3">
      <c r="A20237" t="s">
        <v>21876</v>
      </c>
      <c r="C20237" t="s">
        <v>21714</v>
      </c>
      <c r="D20237">
        <v>2</v>
      </c>
      <c r="E20237" s="1">
        <v>19838</v>
      </c>
      <c r="G20237" t="s">
        <v>13</v>
      </c>
      <c r="H20237" t="s">
        <v>21877</v>
      </c>
      <c r="I20237" t="s">
        <v>147</v>
      </c>
      <c r="J20237" t="s">
        <v>1293</v>
      </c>
      <c r="K20237" t="s">
        <v>609</v>
      </c>
      <c r="L20237" t="s">
        <v>1856</v>
      </c>
      <c r="M20237" t="s">
        <v>82</v>
      </c>
    </row>
    <row r="20238" spans="1:13" x14ac:dyDescent="0.3">
      <c r="A20238" t="s">
        <v>20485</v>
      </c>
      <c r="C20238" t="s">
        <v>20401</v>
      </c>
      <c r="D20238">
        <v>3</v>
      </c>
      <c r="E20238" s="1">
        <v>33240</v>
      </c>
      <c r="G20238" t="s">
        <v>34</v>
      </c>
      <c r="H20238" t="s">
        <v>6143</v>
      </c>
      <c r="I20238" t="s">
        <v>4107</v>
      </c>
      <c r="J20238" t="s">
        <v>1169</v>
      </c>
      <c r="K20238" t="s">
        <v>24</v>
      </c>
      <c r="L20238" t="s">
        <v>25</v>
      </c>
      <c r="M20238" t="s">
        <v>6146</v>
      </c>
    </row>
    <row r="20239" spans="1:13" x14ac:dyDescent="0.3">
      <c r="A20239" t="s">
        <v>20485</v>
      </c>
      <c r="C20239" t="s">
        <v>20401</v>
      </c>
      <c r="D20239">
        <v>3</v>
      </c>
      <c r="E20239" s="1">
        <v>20805</v>
      </c>
      <c r="G20239" t="s">
        <v>34</v>
      </c>
      <c r="H20239" t="s">
        <v>6143</v>
      </c>
      <c r="I20239" t="s">
        <v>4107</v>
      </c>
      <c r="J20239" t="s">
        <v>1169</v>
      </c>
      <c r="K20239" t="s">
        <v>24</v>
      </c>
      <c r="L20239" t="s">
        <v>25</v>
      </c>
      <c r="M20239" t="s">
        <v>6146</v>
      </c>
    </row>
    <row r="20240" spans="1:13" x14ac:dyDescent="0.3">
      <c r="A20240" t="s">
        <v>32292</v>
      </c>
      <c r="C20240" t="s">
        <v>32274</v>
      </c>
      <c r="D20240">
        <v>36</v>
      </c>
      <c r="E20240" s="1">
        <v>250000</v>
      </c>
      <c r="G20240" t="s">
        <v>34</v>
      </c>
      <c r="H20240" t="s">
        <v>32293</v>
      </c>
      <c r="I20240" t="s">
        <v>32294</v>
      </c>
      <c r="K20240" t="s">
        <v>32295</v>
      </c>
      <c r="L20240" t="s">
        <v>25</v>
      </c>
      <c r="M20240" t="s">
        <v>6146</v>
      </c>
    </row>
    <row r="20241" spans="1:13" x14ac:dyDescent="0.3">
      <c r="A20241" t="s">
        <v>7369</v>
      </c>
      <c r="C20241" t="s">
        <v>6985</v>
      </c>
      <c r="D20241">
        <v>4</v>
      </c>
      <c r="E20241" s="1">
        <v>14498</v>
      </c>
      <c r="G20241" t="s">
        <v>34</v>
      </c>
      <c r="H20241" t="s">
        <v>6143</v>
      </c>
      <c r="I20241" t="s">
        <v>7370</v>
      </c>
      <c r="J20241" t="s">
        <v>6105</v>
      </c>
      <c r="K20241" t="s">
        <v>24</v>
      </c>
      <c r="L20241" t="s">
        <v>25</v>
      </c>
      <c r="M20241" t="s">
        <v>6146</v>
      </c>
    </row>
    <row r="20242" spans="1:13" x14ac:dyDescent="0.3">
      <c r="A20242" t="s">
        <v>23200</v>
      </c>
      <c r="C20242" t="s">
        <v>22837</v>
      </c>
      <c r="D20242">
        <v>59</v>
      </c>
      <c r="E20242" s="1">
        <v>800000</v>
      </c>
      <c r="G20242" t="s">
        <v>111</v>
      </c>
      <c r="H20242" t="s">
        <v>23201</v>
      </c>
      <c r="I20242" t="s">
        <v>1684</v>
      </c>
      <c r="J20242" t="s">
        <v>22</v>
      </c>
      <c r="K20242" t="s">
        <v>24</v>
      </c>
      <c r="L20242" t="s">
        <v>25</v>
      </c>
      <c r="M20242" t="s">
        <v>322</v>
      </c>
    </row>
    <row r="20243" spans="1:13" x14ac:dyDescent="0.3">
      <c r="A20243" t="s">
        <v>27803</v>
      </c>
      <c r="C20243" t="s">
        <v>27748</v>
      </c>
      <c r="D20243">
        <v>20</v>
      </c>
      <c r="E20243" s="1">
        <v>1534547</v>
      </c>
      <c r="G20243" t="s">
        <v>13</v>
      </c>
      <c r="H20243" t="s">
        <v>27804</v>
      </c>
      <c r="I20243" t="s">
        <v>9203</v>
      </c>
      <c r="K20243" t="s">
        <v>1306</v>
      </c>
      <c r="L20243" t="s">
        <v>44</v>
      </c>
      <c r="M20243" t="s">
        <v>442</v>
      </c>
    </row>
    <row r="20244" spans="1:13" x14ac:dyDescent="0.3">
      <c r="A20244" t="s">
        <v>2711</v>
      </c>
      <c r="C20244" t="s">
        <v>2269</v>
      </c>
      <c r="D20244">
        <v>12</v>
      </c>
      <c r="E20244" s="1">
        <v>212826</v>
      </c>
      <c r="G20244" t="s">
        <v>34</v>
      </c>
      <c r="H20244" t="s">
        <v>2712</v>
      </c>
      <c r="I20244" t="s">
        <v>2713</v>
      </c>
      <c r="K20244" t="s">
        <v>1306</v>
      </c>
      <c r="L20244" t="s">
        <v>44</v>
      </c>
      <c r="M20244" t="s">
        <v>202</v>
      </c>
    </row>
    <row r="20245" spans="1:13" x14ac:dyDescent="0.3">
      <c r="A20245" t="s">
        <v>1303</v>
      </c>
      <c r="C20245" t="s">
        <v>2957</v>
      </c>
      <c r="D20245">
        <v>10</v>
      </c>
      <c r="E20245" s="1">
        <v>2865310</v>
      </c>
      <c r="G20245" t="s">
        <v>13</v>
      </c>
      <c r="H20245" t="s">
        <v>3362</v>
      </c>
      <c r="I20245" t="s">
        <v>1305</v>
      </c>
      <c r="K20245" t="s">
        <v>1306</v>
      </c>
      <c r="L20245" t="s">
        <v>17</v>
      </c>
      <c r="M20245" t="s">
        <v>207</v>
      </c>
    </row>
    <row r="20246" spans="1:13" x14ac:dyDescent="0.3">
      <c r="A20246" t="s">
        <v>1303</v>
      </c>
      <c r="C20246" t="s">
        <v>1275</v>
      </c>
      <c r="D20246">
        <v>22</v>
      </c>
      <c r="E20246" s="1">
        <v>29549882</v>
      </c>
      <c r="G20246" t="s">
        <v>13</v>
      </c>
      <c r="H20246" t="s">
        <v>1304</v>
      </c>
      <c r="I20246" t="s">
        <v>1305</v>
      </c>
      <c r="K20246" t="s">
        <v>1306</v>
      </c>
      <c r="L20246" t="s">
        <v>17</v>
      </c>
      <c r="M20246" t="s">
        <v>207</v>
      </c>
    </row>
    <row r="20247" spans="1:13" x14ac:dyDescent="0.3">
      <c r="A20247" t="s">
        <v>1303</v>
      </c>
      <c r="C20247" t="s">
        <v>29302</v>
      </c>
      <c r="D20247">
        <v>35</v>
      </c>
      <c r="E20247" s="1">
        <v>45758365</v>
      </c>
      <c r="G20247" t="s">
        <v>571</v>
      </c>
      <c r="H20247" t="s">
        <v>29305</v>
      </c>
      <c r="I20247" t="s">
        <v>1305</v>
      </c>
      <c r="K20247" t="s">
        <v>1306</v>
      </c>
      <c r="L20247" t="s">
        <v>17</v>
      </c>
      <c r="M20247" t="s">
        <v>4207</v>
      </c>
    </row>
    <row r="20248" spans="1:13" x14ac:dyDescent="0.3">
      <c r="A20248" t="s">
        <v>1303</v>
      </c>
      <c r="C20248" t="s">
        <v>30364</v>
      </c>
      <c r="D20248">
        <v>10</v>
      </c>
      <c r="E20248" s="1">
        <v>10159525</v>
      </c>
      <c r="G20248" t="s">
        <v>34</v>
      </c>
      <c r="H20248" t="s">
        <v>30477</v>
      </c>
      <c r="I20248" t="s">
        <v>1305</v>
      </c>
      <c r="K20248" t="s">
        <v>1306</v>
      </c>
      <c r="L20248" t="s">
        <v>17</v>
      </c>
      <c r="M20248" t="s">
        <v>75</v>
      </c>
    </row>
    <row r="20249" spans="1:13" x14ac:dyDescent="0.3">
      <c r="A20249" t="s">
        <v>1303</v>
      </c>
      <c r="C20249" t="s">
        <v>5763</v>
      </c>
      <c r="D20249">
        <v>21</v>
      </c>
      <c r="E20249" s="1">
        <v>300000</v>
      </c>
      <c r="G20249" t="s">
        <v>13</v>
      </c>
      <c r="H20249" t="s">
        <v>5775</v>
      </c>
      <c r="I20249" t="s">
        <v>1305</v>
      </c>
      <c r="K20249" t="s">
        <v>1306</v>
      </c>
      <c r="L20249" t="s">
        <v>44</v>
      </c>
      <c r="M20249" t="s">
        <v>207</v>
      </c>
    </row>
    <row r="20250" spans="1:13" x14ac:dyDescent="0.3">
      <c r="A20250" t="s">
        <v>1303</v>
      </c>
      <c r="C20250" t="s">
        <v>12314</v>
      </c>
      <c r="D20250">
        <v>47</v>
      </c>
      <c r="E20250" s="1">
        <v>3081165</v>
      </c>
      <c r="G20250" t="s">
        <v>571</v>
      </c>
      <c r="H20250" t="s">
        <v>12509</v>
      </c>
      <c r="I20250" t="s">
        <v>1305</v>
      </c>
      <c r="K20250" t="s">
        <v>1306</v>
      </c>
      <c r="L20250" t="s">
        <v>17</v>
      </c>
      <c r="M20250" t="s">
        <v>7888</v>
      </c>
    </row>
    <row r="20251" spans="1:13" x14ac:dyDescent="0.3">
      <c r="A20251" t="s">
        <v>1522</v>
      </c>
      <c r="C20251" t="s">
        <v>1275</v>
      </c>
      <c r="D20251">
        <v>7</v>
      </c>
      <c r="E20251" s="1">
        <v>250000</v>
      </c>
      <c r="G20251" t="s">
        <v>13</v>
      </c>
      <c r="H20251" t="s">
        <v>1523</v>
      </c>
      <c r="I20251" t="s">
        <v>1524</v>
      </c>
      <c r="K20251" t="s">
        <v>1306</v>
      </c>
      <c r="L20251" t="s">
        <v>44</v>
      </c>
      <c r="M20251" t="s">
        <v>207</v>
      </c>
    </row>
    <row r="20252" spans="1:13" x14ac:dyDescent="0.3">
      <c r="A20252" t="s">
        <v>21868</v>
      </c>
      <c r="C20252" t="s">
        <v>21714</v>
      </c>
      <c r="D20252">
        <v>7</v>
      </c>
      <c r="E20252" s="1">
        <v>150000</v>
      </c>
      <c r="G20252" t="s">
        <v>111</v>
      </c>
      <c r="H20252" t="s">
        <v>21869</v>
      </c>
      <c r="I20252" t="s">
        <v>7120</v>
      </c>
      <c r="J20252" t="s">
        <v>307</v>
      </c>
      <c r="K20252" t="s">
        <v>24</v>
      </c>
      <c r="L20252" t="s">
        <v>25</v>
      </c>
      <c r="M20252" t="s">
        <v>120</v>
      </c>
    </row>
    <row r="20253" spans="1:13" x14ac:dyDescent="0.3">
      <c r="A20253" t="s">
        <v>35381</v>
      </c>
      <c r="C20253" t="s">
        <v>35205</v>
      </c>
      <c r="D20253">
        <v>19</v>
      </c>
      <c r="E20253" s="1">
        <v>100000</v>
      </c>
      <c r="G20253" t="s">
        <v>13</v>
      </c>
      <c r="H20253" t="s">
        <v>35382</v>
      </c>
      <c r="I20253" t="s">
        <v>35383</v>
      </c>
      <c r="J20253" t="s">
        <v>372</v>
      </c>
      <c r="K20253" t="s">
        <v>24</v>
      </c>
      <c r="L20253" t="s">
        <v>17</v>
      </c>
      <c r="M20253" t="s">
        <v>450</v>
      </c>
    </row>
    <row r="20254" spans="1:13" x14ac:dyDescent="0.3">
      <c r="A20254" t="s">
        <v>23075</v>
      </c>
      <c r="C20254" t="s">
        <v>28282</v>
      </c>
      <c r="D20254">
        <v>24</v>
      </c>
      <c r="E20254" s="1">
        <v>750000</v>
      </c>
      <c r="G20254" t="s">
        <v>111</v>
      </c>
      <c r="H20254" t="s">
        <v>68</v>
      </c>
      <c r="I20254" t="s">
        <v>397</v>
      </c>
      <c r="J20254" t="s">
        <v>119</v>
      </c>
      <c r="K20254" t="s">
        <v>24</v>
      </c>
      <c r="L20254" t="s">
        <v>25</v>
      </c>
      <c r="M20254" t="s">
        <v>1094</v>
      </c>
    </row>
    <row r="20255" spans="1:13" x14ac:dyDescent="0.3">
      <c r="A20255" t="s">
        <v>23075</v>
      </c>
      <c r="C20255" t="s">
        <v>22837</v>
      </c>
      <c r="D20255">
        <v>38</v>
      </c>
      <c r="E20255" s="1">
        <v>1032927</v>
      </c>
      <c r="G20255" t="s">
        <v>111</v>
      </c>
      <c r="H20255" t="s">
        <v>23076</v>
      </c>
      <c r="I20255" t="s">
        <v>397</v>
      </c>
      <c r="J20255" t="s">
        <v>119</v>
      </c>
      <c r="K20255" t="s">
        <v>24</v>
      </c>
      <c r="L20255" t="s">
        <v>25</v>
      </c>
      <c r="M20255" t="s">
        <v>232</v>
      </c>
    </row>
    <row r="20256" spans="1:13" x14ac:dyDescent="0.3">
      <c r="A20256" t="s">
        <v>11010</v>
      </c>
      <c r="C20256" t="s">
        <v>11012</v>
      </c>
      <c r="D20256">
        <v>52</v>
      </c>
      <c r="E20256" s="1">
        <v>1466226</v>
      </c>
      <c r="G20256" t="s">
        <v>48</v>
      </c>
      <c r="H20256" t="s">
        <v>11011</v>
      </c>
      <c r="I20256" t="s">
        <v>252</v>
      </c>
      <c r="J20256" t="s">
        <v>253</v>
      </c>
      <c r="K20256" t="s">
        <v>51</v>
      </c>
      <c r="L20256" t="s">
        <v>44</v>
      </c>
      <c r="M20256" t="s">
        <v>354</v>
      </c>
    </row>
    <row r="20257" spans="1:13" x14ac:dyDescent="0.3">
      <c r="A20257" t="s">
        <v>7556</v>
      </c>
      <c r="C20257" t="s">
        <v>23966</v>
      </c>
      <c r="D20257">
        <v>13</v>
      </c>
      <c r="E20257" s="1">
        <v>175000</v>
      </c>
      <c r="G20257" t="s">
        <v>111</v>
      </c>
      <c r="H20257" t="s">
        <v>24046</v>
      </c>
      <c r="I20257" t="s">
        <v>483</v>
      </c>
      <c r="J20257" t="s">
        <v>70</v>
      </c>
      <c r="K20257" t="s">
        <v>24</v>
      </c>
      <c r="L20257" t="s">
        <v>25</v>
      </c>
      <c r="M20257" t="s">
        <v>232</v>
      </c>
    </row>
    <row r="20258" spans="1:13" x14ac:dyDescent="0.3">
      <c r="A20258" t="s">
        <v>7556</v>
      </c>
      <c r="C20258" t="s">
        <v>22248</v>
      </c>
      <c r="D20258">
        <v>21</v>
      </c>
      <c r="E20258" s="1">
        <v>1259840</v>
      </c>
      <c r="G20258" t="s">
        <v>111</v>
      </c>
      <c r="H20258" t="s">
        <v>22260</v>
      </c>
      <c r="I20258" t="s">
        <v>483</v>
      </c>
      <c r="J20258" t="s">
        <v>70</v>
      </c>
      <c r="K20258" t="s">
        <v>24</v>
      </c>
      <c r="L20258" t="s">
        <v>25</v>
      </c>
      <c r="M20258" t="s">
        <v>232</v>
      </c>
    </row>
    <row r="20259" spans="1:13" x14ac:dyDescent="0.3">
      <c r="A20259" t="s">
        <v>7556</v>
      </c>
      <c r="C20259" t="s">
        <v>22505</v>
      </c>
      <c r="D20259">
        <v>41</v>
      </c>
      <c r="E20259" s="1">
        <v>899000</v>
      </c>
      <c r="G20259" t="s">
        <v>748</v>
      </c>
      <c r="H20259" t="s">
        <v>22604</v>
      </c>
      <c r="I20259" t="s">
        <v>483</v>
      </c>
      <c r="J20259" t="s">
        <v>70</v>
      </c>
      <c r="K20259" t="s">
        <v>24</v>
      </c>
      <c r="L20259" t="s">
        <v>25</v>
      </c>
      <c r="M20259" t="s">
        <v>749</v>
      </c>
    </row>
    <row r="20260" spans="1:13" x14ac:dyDescent="0.3">
      <c r="A20260" t="s">
        <v>7556</v>
      </c>
      <c r="C20260" t="s">
        <v>16599</v>
      </c>
      <c r="D20260">
        <v>35</v>
      </c>
      <c r="E20260" s="1">
        <v>500000</v>
      </c>
      <c r="G20260" t="s">
        <v>111</v>
      </c>
      <c r="H20260" t="s">
        <v>16716</v>
      </c>
      <c r="I20260" t="s">
        <v>483</v>
      </c>
      <c r="J20260" t="s">
        <v>70</v>
      </c>
      <c r="K20260" t="s">
        <v>24</v>
      </c>
      <c r="L20260" t="s">
        <v>25</v>
      </c>
      <c r="M20260" t="s">
        <v>232</v>
      </c>
    </row>
    <row r="20261" spans="1:13" x14ac:dyDescent="0.3">
      <c r="A20261" t="s">
        <v>7556</v>
      </c>
      <c r="C20261" t="s">
        <v>17183</v>
      </c>
      <c r="D20261">
        <v>17</v>
      </c>
      <c r="E20261" s="1">
        <v>947735</v>
      </c>
      <c r="G20261" t="s">
        <v>111</v>
      </c>
      <c r="H20261" t="s">
        <v>17273</v>
      </c>
      <c r="I20261" t="s">
        <v>483</v>
      </c>
      <c r="J20261" t="s">
        <v>70</v>
      </c>
      <c r="K20261" t="s">
        <v>24</v>
      </c>
      <c r="L20261" t="s">
        <v>25</v>
      </c>
      <c r="M20261" t="s">
        <v>232</v>
      </c>
    </row>
    <row r="20262" spans="1:13" x14ac:dyDescent="0.3">
      <c r="A20262" t="s">
        <v>7556</v>
      </c>
      <c r="C20262" t="s">
        <v>12314</v>
      </c>
      <c r="D20262">
        <v>17</v>
      </c>
      <c r="E20262" s="1">
        <v>800000</v>
      </c>
      <c r="G20262" t="s">
        <v>111</v>
      </c>
      <c r="H20262" t="s">
        <v>12578</v>
      </c>
      <c r="I20262" t="s">
        <v>483</v>
      </c>
      <c r="J20262" t="s">
        <v>70</v>
      </c>
      <c r="K20262" t="s">
        <v>24</v>
      </c>
      <c r="L20262" t="s">
        <v>25</v>
      </c>
      <c r="M20262" t="s">
        <v>232</v>
      </c>
    </row>
    <row r="20263" spans="1:13" x14ac:dyDescent="0.3">
      <c r="A20263" t="s">
        <v>7556</v>
      </c>
      <c r="C20263" t="s">
        <v>9547</v>
      </c>
      <c r="D20263">
        <v>15</v>
      </c>
      <c r="E20263" s="1">
        <v>250000</v>
      </c>
      <c r="G20263" t="s">
        <v>111</v>
      </c>
      <c r="H20263" t="s">
        <v>10010</v>
      </c>
      <c r="I20263" t="s">
        <v>483</v>
      </c>
      <c r="J20263" t="s">
        <v>70</v>
      </c>
      <c r="K20263" t="s">
        <v>24</v>
      </c>
      <c r="L20263" t="s">
        <v>25</v>
      </c>
      <c r="M20263" t="s">
        <v>120</v>
      </c>
    </row>
    <row r="20264" spans="1:13" x14ac:dyDescent="0.3">
      <c r="A20264" t="s">
        <v>7556</v>
      </c>
      <c r="C20264" t="s">
        <v>34985</v>
      </c>
      <c r="D20264">
        <v>17</v>
      </c>
      <c r="E20264" s="1">
        <v>520460</v>
      </c>
      <c r="G20264" t="s">
        <v>111</v>
      </c>
      <c r="H20264" t="s">
        <v>35083</v>
      </c>
      <c r="I20264" t="s">
        <v>483</v>
      </c>
      <c r="J20264" t="s">
        <v>70</v>
      </c>
      <c r="K20264" t="s">
        <v>24</v>
      </c>
      <c r="L20264" t="s">
        <v>25</v>
      </c>
      <c r="M20264" t="s">
        <v>232</v>
      </c>
    </row>
    <row r="20265" spans="1:13" x14ac:dyDescent="0.3">
      <c r="A20265" t="s">
        <v>7556</v>
      </c>
      <c r="C20265" t="s">
        <v>33531</v>
      </c>
      <c r="D20265">
        <v>20</v>
      </c>
      <c r="E20265" s="1">
        <v>491310</v>
      </c>
      <c r="G20265" t="s">
        <v>111</v>
      </c>
      <c r="H20265" t="s">
        <v>33566</v>
      </c>
      <c r="I20265" t="s">
        <v>483</v>
      </c>
      <c r="J20265" t="s">
        <v>70</v>
      </c>
      <c r="K20265" t="s">
        <v>24</v>
      </c>
      <c r="L20265" t="s">
        <v>25</v>
      </c>
      <c r="M20265" t="s">
        <v>120</v>
      </c>
    </row>
    <row r="20266" spans="1:13" x14ac:dyDescent="0.3">
      <c r="A20266" t="s">
        <v>7556</v>
      </c>
      <c r="C20266" t="s">
        <v>37529</v>
      </c>
      <c r="D20266">
        <v>12</v>
      </c>
      <c r="E20266" s="1">
        <v>215000</v>
      </c>
      <c r="G20266" t="s">
        <v>111</v>
      </c>
      <c r="H20266" t="s">
        <v>37564</v>
      </c>
      <c r="I20266" t="s">
        <v>483</v>
      </c>
      <c r="J20266" t="s">
        <v>70</v>
      </c>
      <c r="K20266" t="s">
        <v>24</v>
      </c>
      <c r="L20266" t="s">
        <v>25</v>
      </c>
      <c r="M20266" t="s">
        <v>120</v>
      </c>
    </row>
    <row r="20267" spans="1:13" x14ac:dyDescent="0.3">
      <c r="A20267" t="s">
        <v>7556</v>
      </c>
      <c r="C20267" t="s">
        <v>35729</v>
      </c>
      <c r="D20267">
        <v>29</v>
      </c>
      <c r="E20267" s="1">
        <v>584954</v>
      </c>
      <c r="G20267" t="s">
        <v>111</v>
      </c>
      <c r="H20267" t="s">
        <v>35781</v>
      </c>
      <c r="I20267" t="s">
        <v>483</v>
      </c>
      <c r="J20267" t="s">
        <v>70</v>
      </c>
      <c r="K20267" t="s">
        <v>24</v>
      </c>
      <c r="L20267" t="s">
        <v>25</v>
      </c>
      <c r="M20267" t="s">
        <v>232</v>
      </c>
    </row>
    <row r="20268" spans="1:13" x14ac:dyDescent="0.3">
      <c r="A20268" t="s">
        <v>7556</v>
      </c>
      <c r="C20268" t="s">
        <v>32581</v>
      </c>
      <c r="D20268">
        <v>12</v>
      </c>
      <c r="E20268" s="1">
        <v>498000</v>
      </c>
      <c r="G20268" t="s">
        <v>111</v>
      </c>
      <c r="H20268" t="s">
        <v>32601</v>
      </c>
      <c r="I20268" t="s">
        <v>483</v>
      </c>
      <c r="J20268" t="s">
        <v>70</v>
      </c>
      <c r="K20268" t="s">
        <v>24</v>
      </c>
      <c r="L20268" t="s">
        <v>25</v>
      </c>
      <c r="M20268" t="s">
        <v>120</v>
      </c>
    </row>
    <row r="20269" spans="1:13" x14ac:dyDescent="0.3">
      <c r="A20269" t="s">
        <v>7556</v>
      </c>
      <c r="C20269" t="s">
        <v>7515</v>
      </c>
      <c r="D20269">
        <v>12</v>
      </c>
      <c r="E20269" s="1">
        <v>100000</v>
      </c>
      <c r="G20269" t="s">
        <v>111</v>
      </c>
      <c r="H20269" t="s">
        <v>7557</v>
      </c>
      <c r="I20269" t="s">
        <v>483</v>
      </c>
      <c r="J20269" t="s">
        <v>70</v>
      </c>
      <c r="K20269" t="s">
        <v>24</v>
      </c>
      <c r="L20269" t="s">
        <v>25</v>
      </c>
      <c r="M20269" t="s">
        <v>120</v>
      </c>
    </row>
    <row r="20270" spans="1:13" x14ac:dyDescent="0.3">
      <c r="A20270" t="s">
        <v>9052</v>
      </c>
      <c r="C20270" t="s">
        <v>8962</v>
      </c>
      <c r="D20270">
        <v>20</v>
      </c>
      <c r="E20270" s="1">
        <v>250000</v>
      </c>
      <c r="G20270" t="s">
        <v>21</v>
      </c>
      <c r="H20270" t="s">
        <v>8939</v>
      </c>
      <c r="I20270" t="s">
        <v>2135</v>
      </c>
      <c r="J20270" t="s">
        <v>700</v>
      </c>
      <c r="K20270" t="s">
        <v>24</v>
      </c>
      <c r="L20270" t="s">
        <v>25</v>
      </c>
      <c r="M20270" t="s">
        <v>26</v>
      </c>
    </row>
    <row r="20271" spans="1:13" x14ac:dyDescent="0.3">
      <c r="A20271" t="s">
        <v>33720</v>
      </c>
      <c r="C20271" t="s">
        <v>33603</v>
      </c>
      <c r="D20271">
        <v>30</v>
      </c>
      <c r="E20271" s="1">
        <v>499997</v>
      </c>
      <c r="G20271" t="s">
        <v>111</v>
      </c>
      <c r="H20271" t="s">
        <v>33721</v>
      </c>
      <c r="I20271" t="s">
        <v>164</v>
      </c>
      <c r="J20271" t="s">
        <v>165</v>
      </c>
      <c r="K20271" t="s">
        <v>24</v>
      </c>
      <c r="L20271" t="s">
        <v>25</v>
      </c>
      <c r="M20271" t="s">
        <v>120</v>
      </c>
    </row>
    <row r="20272" spans="1:13" x14ac:dyDescent="0.3">
      <c r="A20272" t="s">
        <v>33768</v>
      </c>
      <c r="C20272" t="s">
        <v>33755</v>
      </c>
      <c r="D20272">
        <v>36</v>
      </c>
      <c r="E20272" s="1">
        <v>3000000</v>
      </c>
      <c r="G20272" t="s">
        <v>111</v>
      </c>
      <c r="H20272" t="s">
        <v>33769</v>
      </c>
      <c r="I20272" t="s">
        <v>22</v>
      </c>
      <c r="J20272" t="s">
        <v>23</v>
      </c>
      <c r="K20272" t="s">
        <v>24</v>
      </c>
      <c r="L20272" t="s">
        <v>25</v>
      </c>
      <c r="M20272" t="s">
        <v>120</v>
      </c>
    </row>
    <row r="20273" spans="1:13" x14ac:dyDescent="0.3">
      <c r="A20273" t="s">
        <v>33768</v>
      </c>
      <c r="C20273" t="s">
        <v>36965</v>
      </c>
      <c r="D20273">
        <v>12</v>
      </c>
      <c r="E20273" s="1">
        <v>1001363</v>
      </c>
      <c r="G20273" t="s">
        <v>111</v>
      </c>
      <c r="H20273" t="s">
        <v>37004</v>
      </c>
      <c r="I20273" t="s">
        <v>22</v>
      </c>
      <c r="J20273" t="s">
        <v>23</v>
      </c>
      <c r="K20273" t="s">
        <v>24</v>
      </c>
      <c r="L20273" t="s">
        <v>25</v>
      </c>
      <c r="M20273" t="s">
        <v>120</v>
      </c>
    </row>
    <row r="20274" spans="1:13" x14ac:dyDescent="0.3">
      <c r="A20274" t="s">
        <v>8357</v>
      </c>
      <c r="C20274" t="s">
        <v>15737</v>
      </c>
      <c r="D20274">
        <v>20</v>
      </c>
      <c r="E20274" s="1">
        <v>500076</v>
      </c>
      <c r="G20274" t="s">
        <v>13</v>
      </c>
      <c r="H20274" t="s">
        <v>16032</v>
      </c>
      <c r="I20274" t="s">
        <v>359</v>
      </c>
      <c r="K20274" t="s">
        <v>189</v>
      </c>
      <c r="L20274" t="s">
        <v>17</v>
      </c>
      <c r="M20274" t="s">
        <v>31</v>
      </c>
    </row>
    <row r="20275" spans="1:13" x14ac:dyDescent="0.3">
      <c r="A20275" t="s">
        <v>8357</v>
      </c>
      <c r="C20275" t="s">
        <v>16755</v>
      </c>
      <c r="D20275">
        <v>46</v>
      </c>
      <c r="E20275" s="1">
        <v>156691</v>
      </c>
      <c r="G20275" t="s">
        <v>13</v>
      </c>
      <c r="H20275" t="s">
        <v>17127</v>
      </c>
      <c r="I20275" t="s">
        <v>359</v>
      </c>
      <c r="K20275" t="s">
        <v>189</v>
      </c>
      <c r="L20275" t="s">
        <v>17</v>
      </c>
      <c r="M20275" t="s">
        <v>31</v>
      </c>
    </row>
    <row r="20276" spans="1:13" x14ac:dyDescent="0.3">
      <c r="A20276" t="s">
        <v>8357</v>
      </c>
      <c r="C20276" t="s">
        <v>12314</v>
      </c>
      <c r="D20276">
        <v>29</v>
      </c>
      <c r="E20276" s="1">
        <v>155779</v>
      </c>
      <c r="G20276" t="s">
        <v>13</v>
      </c>
      <c r="H20276" t="s">
        <v>12555</v>
      </c>
      <c r="I20276" t="s">
        <v>359</v>
      </c>
      <c r="K20276" t="s">
        <v>189</v>
      </c>
      <c r="L20276" t="s">
        <v>17</v>
      </c>
      <c r="M20276" t="s">
        <v>450</v>
      </c>
    </row>
    <row r="20277" spans="1:13" x14ac:dyDescent="0.3">
      <c r="A20277" t="s">
        <v>8357</v>
      </c>
      <c r="C20277" t="s">
        <v>9547</v>
      </c>
      <c r="D20277">
        <v>45</v>
      </c>
      <c r="E20277" s="1">
        <v>1080788</v>
      </c>
      <c r="G20277" t="s">
        <v>13</v>
      </c>
      <c r="H20277" t="s">
        <v>9644</v>
      </c>
      <c r="I20277" t="s">
        <v>359</v>
      </c>
      <c r="K20277" t="s">
        <v>189</v>
      </c>
      <c r="L20277" t="s">
        <v>17</v>
      </c>
      <c r="M20277" t="s">
        <v>31</v>
      </c>
    </row>
    <row r="20278" spans="1:13" x14ac:dyDescent="0.3">
      <c r="A20278" t="s">
        <v>8357</v>
      </c>
      <c r="C20278" t="s">
        <v>8196</v>
      </c>
      <c r="D20278">
        <v>72</v>
      </c>
      <c r="E20278" s="1">
        <v>2375547</v>
      </c>
      <c r="G20278" t="s">
        <v>34</v>
      </c>
      <c r="H20278" t="s">
        <v>8358</v>
      </c>
      <c r="I20278" t="s">
        <v>359</v>
      </c>
      <c r="K20278" t="s">
        <v>189</v>
      </c>
      <c r="L20278" t="s">
        <v>17</v>
      </c>
      <c r="M20278" t="s">
        <v>217</v>
      </c>
    </row>
    <row r="20279" spans="1:13" x14ac:dyDescent="0.3">
      <c r="A20279" t="s">
        <v>8357</v>
      </c>
      <c r="C20279" t="s">
        <v>33755</v>
      </c>
      <c r="D20279">
        <v>53</v>
      </c>
      <c r="E20279" s="1">
        <v>3182414</v>
      </c>
      <c r="G20279" t="s">
        <v>13</v>
      </c>
      <c r="H20279" t="s">
        <v>33814</v>
      </c>
      <c r="I20279" t="s">
        <v>359</v>
      </c>
      <c r="K20279" t="s">
        <v>189</v>
      </c>
      <c r="L20279" t="s">
        <v>17</v>
      </c>
      <c r="M20279" t="s">
        <v>345</v>
      </c>
    </row>
    <row r="20280" spans="1:13" x14ac:dyDescent="0.3">
      <c r="A20280" t="s">
        <v>9947</v>
      </c>
      <c r="C20280" t="s">
        <v>23792</v>
      </c>
      <c r="D20280">
        <v>22</v>
      </c>
      <c r="E20280" s="1">
        <v>50370</v>
      </c>
      <c r="G20280" t="s">
        <v>13</v>
      </c>
      <c r="H20280" t="s">
        <v>23834</v>
      </c>
      <c r="I20280" t="s">
        <v>2462</v>
      </c>
      <c r="J20280" t="s">
        <v>1854</v>
      </c>
      <c r="K20280" t="s">
        <v>51</v>
      </c>
      <c r="L20280" t="s">
        <v>44</v>
      </c>
      <c r="M20280" t="s">
        <v>101</v>
      </c>
    </row>
    <row r="20281" spans="1:13" x14ac:dyDescent="0.3">
      <c r="A20281" t="s">
        <v>9947</v>
      </c>
      <c r="C20281" t="s">
        <v>22248</v>
      </c>
      <c r="D20281">
        <v>66</v>
      </c>
      <c r="E20281" s="1">
        <v>3445552</v>
      </c>
      <c r="G20281" t="s">
        <v>34</v>
      </c>
      <c r="H20281" t="s">
        <v>22482</v>
      </c>
      <c r="I20281" t="s">
        <v>2462</v>
      </c>
      <c r="J20281" t="s">
        <v>1854</v>
      </c>
      <c r="K20281" t="s">
        <v>51</v>
      </c>
      <c r="L20281" t="s">
        <v>44</v>
      </c>
      <c r="M20281" t="s">
        <v>39</v>
      </c>
    </row>
    <row r="20282" spans="1:13" x14ac:dyDescent="0.3">
      <c r="A20282" t="s">
        <v>9947</v>
      </c>
      <c r="C20282" t="s">
        <v>21714</v>
      </c>
      <c r="D20282">
        <v>43</v>
      </c>
      <c r="E20282" s="1">
        <v>747613</v>
      </c>
      <c r="G20282" t="s">
        <v>34</v>
      </c>
      <c r="H20282" t="s">
        <v>21784</v>
      </c>
      <c r="I20282" t="s">
        <v>2462</v>
      </c>
      <c r="J20282" t="s">
        <v>1854</v>
      </c>
      <c r="K20282" t="s">
        <v>51</v>
      </c>
      <c r="L20282" t="s">
        <v>44</v>
      </c>
      <c r="M20282" t="s">
        <v>39</v>
      </c>
    </row>
    <row r="20283" spans="1:13" x14ac:dyDescent="0.3">
      <c r="A20283" t="s">
        <v>9947</v>
      </c>
      <c r="C20283" t="s">
        <v>22505</v>
      </c>
      <c r="D20283">
        <v>29</v>
      </c>
      <c r="E20283" s="1">
        <v>93783</v>
      </c>
      <c r="G20283" t="s">
        <v>13</v>
      </c>
      <c r="H20283" t="s">
        <v>22620</v>
      </c>
      <c r="I20283" t="s">
        <v>2462</v>
      </c>
      <c r="J20283" t="s">
        <v>1854</v>
      </c>
      <c r="K20283" t="s">
        <v>51</v>
      </c>
      <c r="L20283" t="s">
        <v>44</v>
      </c>
      <c r="M20283" t="s">
        <v>101</v>
      </c>
    </row>
    <row r="20284" spans="1:13" x14ac:dyDescent="0.3">
      <c r="A20284" t="s">
        <v>9947</v>
      </c>
      <c r="C20284" t="s">
        <v>15737</v>
      </c>
      <c r="D20284">
        <v>14</v>
      </c>
      <c r="E20284" s="1">
        <v>512499</v>
      </c>
      <c r="G20284" t="s">
        <v>34</v>
      </c>
      <c r="H20284" t="s">
        <v>16035</v>
      </c>
      <c r="I20284" t="s">
        <v>2462</v>
      </c>
      <c r="J20284" t="s">
        <v>1854</v>
      </c>
      <c r="K20284" t="s">
        <v>51</v>
      </c>
      <c r="L20284" t="s">
        <v>44</v>
      </c>
      <c r="M20284" t="s">
        <v>39</v>
      </c>
    </row>
    <row r="20285" spans="1:13" x14ac:dyDescent="0.3">
      <c r="A20285" t="s">
        <v>9947</v>
      </c>
      <c r="C20285" t="s">
        <v>15737</v>
      </c>
      <c r="D20285">
        <v>4</v>
      </c>
      <c r="E20285" s="1">
        <v>30000</v>
      </c>
      <c r="G20285" t="s">
        <v>34</v>
      </c>
      <c r="H20285" t="s">
        <v>16208</v>
      </c>
      <c r="I20285" t="s">
        <v>2462</v>
      </c>
      <c r="J20285" t="s">
        <v>1854</v>
      </c>
      <c r="K20285" t="s">
        <v>51</v>
      </c>
      <c r="L20285" t="s">
        <v>44</v>
      </c>
      <c r="M20285" t="s">
        <v>39</v>
      </c>
    </row>
    <row r="20286" spans="1:13" x14ac:dyDescent="0.3">
      <c r="A20286" t="s">
        <v>9947</v>
      </c>
      <c r="C20286" t="s">
        <v>16755</v>
      </c>
      <c r="D20286">
        <v>98</v>
      </c>
      <c r="E20286" s="1">
        <v>1496648</v>
      </c>
      <c r="G20286" t="s">
        <v>34</v>
      </c>
      <c r="H20286" t="s">
        <v>16895</v>
      </c>
      <c r="I20286" t="s">
        <v>2462</v>
      </c>
      <c r="J20286" t="s">
        <v>1854</v>
      </c>
      <c r="K20286" t="s">
        <v>51</v>
      </c>
      <c r="L20286" t="s">
        <v>44</v>
      </c>
      <c r="M20286" t="s">
        <v>39</v>
      </c>
    </row>
    <row r="20287" spans="1:13" x14ac:dyDescent="0.3">
      <c r="A20287" t="s">
        <v>9947</v>
      </c>
      <c r="C20287" t="s">
        <v>16599</v>
      </c>
      <c r="D20287">
        <v>42</v>
      </c>
      <c r="E20287" s="1">
        <v>52941</v>
      </c>
      <c r="G20287" t="s">
        <v>34</v>
      </c>
      <c r="H20287" t="s">
        <v>16703</v>
      </c>
      <c r="I20287" t="s">
        <v>2462</v>
      </c>
      <c r="J20287" t="s">
        <v>1854</v>
      </c>
      <c r="K20287" t="s">
        <v>51</v>
      </c>
      <c r="L20287" t="s">
        <v>44</v>
      </c>
      <c r="M20287" t="s">
        <v>39</v>
      </c>
    </row>
    <row r="20288" spans="1:13" x14ac:dyDescent="0.3">
      <c r="A20288" t="s">
        <v>9947</v>
      </c>
      <c r="C20288" t="s">
        <v>17183</v>
      </c>
      <c r="D20288">
        <v>68</v>
      </c>
      <c r="E20288" s="1">
        <v>2322930</v>
      </c>
      <c r="G20288" t="s">
        <v>13</v>
      </c>
      <c r="H20288" t="s">
        <v>17236</v>
      </c>
      <c r="I20288" t="s">
        <v>2462</v>
      </c>
      <c r="J20288" t="s">
        <v>1854</v>
      </c>
      <c r="K20288" t="s">
        <v>51</v>
      </c>
      <c r="L20288" t="s">
        <v>44</v>
      </c>
      <c r="M20288" t="s">
        <v>345</v>
      </c>
    </row>
    <row r="20289" spans="1:13" x14ac:dyDescent="0.3">
      <c r="A20289" t="s">
        <v>9947</v>
      </c>
      <c r="C20289" t="s">
        <v>12314</v>
      </c>
      <c r="D20289">
        <v>6</v>
      </c>
      <c r="E20289" s="1">
        <v>65000</v>
      </c>
      <c r="G20289" t="s">
        <v>13</v>
      </c>
      <c r="H20289" t="s">
        <v>12631</v>
      </c>
      <c r="I20289" t="s">
        <v>2462</v>
      </c>
      <c r="J20289" t="s">
        <v>1854</v>
      </c>
      <c r="K20289" t="s">
        <v>51</v>
      </c>
      <c r="L20289" t="s">
        <v>44</v>
      </c>
      <c r="M20289" t="s">
        <v>345</v>
      </c>
    </row>
    <row r="20290" spans="1:13" x14ac:dyDescent="0.3">
      <c r="A20290" t="s">
        <v>9947</v>
      </c>
      <c r="C20290" t="s">
        <v>9547</v>
      </c>
      <c r="D20290">
        <v>31</v>
      </c>
      <c r="E20290" s="1">
        <v>100000</v>
      </c>
      <c r="G20290" t="s">
        <v>13</v>
      </c>
      <c r="H20290" t="s">
        <v>9948</v>
      </c>
      <c r="I20290" t="s">
        <v>2462</v>
      </c>
      <c r="J20290" t="s">
        <v>1854</v>
      </c>
      <c r="K20290" t="s">
        <v>51</v>
      </c>
      <c r="L20290" t="s">
        <v>17</v>
      </c>
      <c r="M20290" t="s">
        <v>450</v>
      </c>
    </row>
    <row r="20291" spans="1:13" x14ac:dyDescent="0.3">
      <c r="A20291" t="s">
        <v>9947</v>
      </c>
      <c r="C20291" t="s">
        <v>11012</v>
      </c>
      <c r="D20291">
        <v>45</v>
      </c>
      <c r="E20291" s="1">
        <v>7284518</v>
      </c>
      <c r="G20291" t="s">
        <v>571</v>
      </c>
      <c r="H20291" t="s">
        <v>11018</v>
      </c>
      <c r="I20291" t="s">
        <v>2462</v>
      </c>
      <c r="J20291" t="s">
        <v>1854</v>
      </c>
      <c r="K20291" t="s">
        <v>51</v>
      </c>
      <c r="L20291" t="s">
        <v>44</v>
      </c>
      <c r="M20291" t="s">
        <v>11019</v>
      </c>
    </row>
    <row r="20292" spans="1:13" x14ac:dyDescent="0.3">
      <c r="A20292" t="s">
        <v>9947</v>
      </c>
      <c r="C20292" t="s">
        <v>10901</v>
      </c>
      <c r="D20292">
        <v>8</v>
      </c>
      <c r="E20292" s="1">
        <v>200000</v>
      </c>
      <c r="G20292" t="s">
        <v>69</v>
      </c>
      <c r="H20292" t="s">
        <v>5134</v>
      </c>
      <c r="I20292" t="s">
        <v>2462</v>
      </c>
      <c r="J20292" t="s">
        <v>1854</v>
      </c>
      <c r="K20292" t="s">
        <v>51</v>
      </c>
      <c r="L20292" t="s">
        <v>17</v>
      </c>
      <c r="M20292" t="s">
        <v>3775</v>
      </c>
    </row>
    <row r="20293" spans="1:13" x14ac:dyDescent="0.3">
      <c r="A20293" t="s">
        <v>9947</v>
      </c>
      <c r="C20293" t="s">
        <v>34736</v>
      </c>
      <c r="D20293">
        <v>119</v>
      </c>
      <c r="E20293" s="1">
        <v>19991915</v>
      </c>
      <c r="G20293" t="s">
        <v>34</v>
      </c>
      <c r="H20293" t="s">
        <v>34803</v>
      </c>
      <c r="I20293" t="s">
        <v>2462</v>
      </c>
      <c r="J20293" t="s">
        <v>1854</v>
      </c>
      <c r="K20293" t="s">
        <v>51</v>
      </c>
      <c r="L20293" t="s">
        <v>44</v>
      </c>
      <c r="M20293" t="s">
        <v>16770</v>
      </c>
    </row>
    <row r="20294" spans="1:13" x14ac:dyDescent="0.3">
      <c r="A20294" t="s">
        <v>9947</v>
      </c>
      <c r="C20294" t="s">
        <v>37363</v>
      </c>
      <c r="D20294">
        <v>49</v>
      </c>
      <c r="E20294" s="1">
        <v>5282851</v>
      </c>
      <c r="G20294" t="s">
        <v>69</v>
      </c>
      <c r="H20294" t="s">
        <v>37457</v>
      </c>
      <c r="I20294" t="s">
        <v>2462</v>
      </c>
      <c r="J20294" t="s">
        <v>1854</v>
      </c>
      <c r="K20294" t="s">
        <v>51</v>
      </c>
      <c r="L20294" t="s">
        <v>44</v>
      </c>
      <c r="M20294" t="s">
        <v>3775</v>
      </c>
    </row>
    <row r="20295" spans="1:13" x14ac:dyDescent="0.3">
      <c r="A20295" t="s">
        <v>9947</v>
      </c>
      <c r="C20295" t="s">
        <v>35627</v>
      </c>
      <c r="D20295">
        <v>36</v>
      </c>
      <c r="E20295" s="1">
        <v>202357</v>
      </c>
      <c r="G20295" t="s">
        <v>34</v>
      </c>
      <c r="H20295" t="s">
        <v>35645</v>
      </c>
      <c r="I20295" t="s">
        <v>2462</v>
      </c>
      <c r="J20295" t="s">
        <v>1854</v>
      </c>
      <c r="K20295" t="s">
        <v>51</v>
      </c>
      <c r="L20295" t="s">
        <v>44</v>
      </c>
      <c r="M20295" t="s">
        <v>39</v>
      </c>
    </row>
    <row r="20296" spans="1:13" x14ac:dyDescent="0.3">
      <c r="A20296" t="s">
        <v>9947</v>
      </c>
      <c r="C20296" t="s">
        <v>36284</v>
      </c>
      <c r="D20296">
        <v>96</v>
      </c>
      <c r="E20296" s="1">
        <v>25649420</v>
      </c>
      <c r="G20296" t="s">
        <v>13</v>
      </c>
      <c r="H20296" t="s">
        <v>36296</v>
      </c>
      <c r="I20296" t="s">
        <v>2462</v>
      </c>
      <c r="J20296" t="s">
        <v>1854</v>
      </c>
      <c r="K20296" t="s">
        <v>51</v>
      </c>
      <c r="L20296" t="s">
        <v>44</v>
      </c>
      <c r="M20296" t="s">
        <v>345</v>
      </c>
    </row>
    <row r="20297" spans="1:13" x14ac:dyDescent="0.3">
      <c r="A20297" t="s">
        <v>9947</v>
      </c>
      <c r="C20297" t="s">
        <v>18238</v>
      </c>
      <c r="D20297">
        <v>109</v>
      </c>
      <c r="E20297" s="1">
        <v>15000000</v>
      </c>
      <c r="G20297" t="s">
        <v>13</v>
      </c>
      <c r="H20297" t="s">
        <v>18260</v>
      </c>
      <c r="I20297" t="s">
        <v>2462</v>
      </c>
      <c r="J20297" t="s">
        <v>1854</v>
      </c>
      <c r="K20297" t="s">
        <v>51</v>
      </c>
      <c r="L20297" t="s">
        <v>44</v>
      </c>
      <c r="M20297" t="s">
        <v>87</v>
      </c>
    </row>
    <row r="20298" spans="1:13" x14ac:dyDescent="0.3">
      <c r="A20298" t="s">
        <v>4460</v>
      </c>
      <c r="C20298" t="s">
        <v>4395</v>
      </c>
      <c r="D20298">
        <v>14</v>
      </c>
      <c r="E20298" s="1">
        <v>209440</v>
      </c>
      <c r="G20298" t="s">
        <v>34</v>
      </c>
      <c r="H20298" t="s">
        <v>4461</v>
      </c>
      <c r="I20298" t="s">
        <v>302</v>
      </c>
      <c r="J20298" t="s">
        <v>119</v>
      </c>
      <c r="K20298" t="s">
        <v>24</v>
      </c>
      <c r="L20298" t="s">
        <v>456</v>
      </c>
      <c r="M20298" t="s">
        <v>202</v>
      </c>
    </row>
    <row r="20299" spans="1:13" x14ac:dyDescent="0.3">
      <c r="A20299" t="s">
        <v>4460</v>
      </c>
      <c r="C20299" t="s">
        <v>22837</v>
      </c>
      <c r="D20299">
        <v>40</v>
      </c>
      <c r="E20299" s="1">
        <v>2267683</v>
      </c>
      <c r="G20299" t="s">
        <v>168</v>
      </c>
      <c r="H20299" t="s">
        <v>23017</v>
      </c>
      <c r="I20299" t="s">
        <v>302</v>
      </c>
      <c r="J20299" t="s">
        <v>119</v>
      </c>
      <c r="K20299" t="s">
        <v>24</v>
      </c>
      <c r="L20299" t="s">
        <v>44</v>
      </c>
      <c r="M20299" t="s">
        <v>171</v>
      </c>
    </row>
    <row r="20300" spans="1:13" x14ac:dyDescent="0.3">
      <c r="A20300" t="s">
        <v>4460</v>
      </c>
      <c r="C20300" t="s">
        <v>22248</v>
      </c>
      <c r="D20300">
        <v>70</v>
      </c>
      <c r="E20300" s="1">
        <v>2718291</v>
      </c>
      <c r="G20300" t="s">
        <v>1039</v>
      </c>
      <c r="H20300" t="s">
        <v>22253</v>
      </c>
      <c r="I20300" t="s">
        <v>302</v>
      </c>
      <c r="J20300" t="s">
        <v>119</v>
      </c>
      <c r="K20300" t="s">
        <v>24</v>
      </c>
      <c r="L20300" t="s">
        <v>38</v>
      </c>
      <c r="M20300" t="s">
        <v>3111</v>
      </c>
    </row>
    <row r="20301" spans="1:13" x14ac:dyDescent="0.3">
      <c r="A20301" t="s">
        <v>4460</v>
      </c>
      <c r="C20301" t="s">
        <v>16236</v>
      </c>
      <c r="D20301">
        <v>16</v>
      </c>
      <c r="E20301" s="1">
        <v>300000</v>
      </c>
      <c r="G20301" t="s">
        <v>21</v>
      </c>
      <c r="H20301" t="s">
        <v>16307</v>
      </c>
      <c r="I20301" t="s">
        <v>302</v>
      </c>
      <c r="J20301" t="s">
        <v>119</v>
      </c>
      <c r="K20301" t="s">
        <v>24</v>
      </c>
      <c r="L20301" t="s">
        <v>17</v>
      </c>
      <c r="M20301" t="s">
        <v>26</v>
      </c>
    </row>
    <row r="20302" spans="1:13" x14ac:dyDescent="0.3">
      <c r="A20302" t="s">
        <v>4460</v>
      </c>
      <c r="C20302" t="s">
        <v>9547</v>
      </c>
      <c r="D20302">
        <v>54</v>
      </c>
      <c r="E20302" s="1">
        <v>4335058</v>
      </c>
      <c r="G20302" t="s">
        <v>34</v>
      </c>
      <c r="H20302" t="s">
        <v>9630</v>
      </c>
      <c r="I20302" t="s">
        <v>302</v>
      </c>
      <c r="J20302" t="s">
        <v>119</v>
      </c>
      <c r="K20302" t="s">
        <v>24</v>
      </c>
      <c r="L20302" t="s">
        <v>38</v>
      </c>
      <c r="M20302" t="s">
        <v>61</v>
      </c>
    </row>
    <row r="20303" spans="1:13" x14ac:dyDescent="0.3">
      <c r="A20303" t="s">
        <v>4460</v>
      </c>
      <c r="C20303" t="s">
        <v>11012</v>
      </c>
      <c r="D20303">
        <v>41</v>
      </c>
      <c r="E20303" s="1">
        <v>1000000</v>
      </c>
      <c r="G20303" t="s">
        <v>571</v>
      </c>
      <c r="H20303" t="s">
        <v>11046</v>
      </c>
      <c r="I20303" t="s">
        <v>302</v>
      </c>
      <c r="J20303" t="s">
        <v>119</v>
      </c>
      <c r="K20303" t="s">
        <v>24</v>
      </c>
      <c r="L20303" t="s">
        <v>17</v>
      </c>
      <c r="M20303" t="s">
        <v>10848</v>
      </c>
    </row>
    <row r="20304" spans="1:13" x14ac:dyDescent="0.3">
      <c r="A20304" t="s">
        <v>4460</v>
      </c>
      <c r="C20304" t="s">
        <v>33372</v>
      </c>
      <c r="D20304">
        <v>10</v>
      </c>
      <c r="E20304" s="1">
        <v>197617</v>
      </c>
      <c r="G20304" t="s">
        <v>69</v>
      </c>
      <c r="H20304" t="s">
        <v>33371</v>
      </c>
      <c r="I20304" t="s">
        <v>302</v>
      </c>
      <c r="J20304" t="s">
        <v>119</v>
      </c>
      <c r="K20304" t="s">
        <v>24</v>
      </c>
      <c r="L20304" t="s">
        <v>44</v>
      </c>
      <c r="M20304" t="s">
        <v>3775</v>
      </c>
    </row>
    <row r="20305" spans="1:13" x14ac:dyDescent="0.3">
      <c r="A20305" t="s">
        <v>4460</v>
      </c>
      <c r="C20305" t="s">
        <v>35729</v>
      </c>
      <c r="D20305">
        <v>12</v>
      </c>
      <c r="E20305" s="1">
        <v>3941561</v>
      </c>
      <c r="G20305" t="s">
        <v>34</v>
      </c>
      <c r="H20305" t="s">
        <v>35928</v>
      </c>
      <c r="I20305" t="s">
        <v>302</v>
      </c>
      <c r="J20305" t="s">
        <v>119</v>
      </c>
      <c r="K20305" t="s">
        <v>24</v>
      </c>
      <c r="L20305" t="s">
        <v>25</v>
      </c>
      <c r="M20305" t="s">
        <v>61</v>
      </c>
    </row>
    <row r="20306" spans="1:13" x14ac:dyDescent="0.3">
      <c r="A20306" t="s">
        <v>4460</v>
      </c>
      <c r="C20306" t="s">
        <v>20401</v>
      </c>
      <c r="D20306">
        <v>36</v>
      </c>
      <c r="E20306" s="1">
        <v>4000000</v>
      </c>
      <c r="G20306" t="s">
        <v>34</v>
      </c>
      <c r="H20306" t="s">
        <v>20437</v>
      </c>
      <c r="I20306" t="s">
        <v>302</v>
      </c>
      <c r="J20306" t="s">
        <v>119</v>
      </c>
      <c r="K20306" t="s">
        <v>24</v>
      </c>
      <c r="L20306" t="s">
        <v>115</v>
      </c>
      <c r="M20306" t="s">
        <v>202</v>
      </c>
    </row>
    <row r="20307" spans="1:13" x14ac:dyDescent="0.3">
      <c r="A20307" t="s">
        <v>4460</v>
      </c>
      <c r="C20307" t="s">
        <v>14674</v>
      </c>
      <c r="D20307">
        <v>12</v>
      </c>
      <c r="E20307" s="1">
        <v>200000</v>
      </c>
      <c r="G20307" t="s">
        <v>34</v>
      </c>
      <c r="H20307" t="s">
        <v>14705</v>
      </c>
      <c r="I20307" t="s">
        <v>302</v>
      </c>
      <c r="J20307" t="s">
        <v>119</v>
      </c>
      <c r="K20307" t="s">
        <v>24</v>
      </c>
      <c r="L20307" t="s">
        <v>17</v>
      </c>
      <c r="M20307" t="s">
        <v>202</v>
      </c>
    </row>
    <row r="20308" spans="1:13" x14ac:dyDescent="0.3">
      <c r="A20308" t="s">
        <v>4460</v>
      </c>
      <c r="C20308" t="s">
        <v>7574</v>
      </c>
      <c r="D20308">
        <v>36</v>
      </c>
      <c r="E20308" s="1">
        <v>2998669</v>
      </c>
      <c r="G20308" t="s">
        <v>34</v>
      </c>
      <c r="H20308" t="s">
        <v>7585</v>
      </c>
      <c r="I20308" t="s">
        <v>302</v>
      </c>
      <c r="J20308" t="s">
        <v>119</v>
      </c>
      <c r="K20308" t="s">
        <v>24</v>
      </c>
      <c r="L20308" t="s">
        <v>17</v>
      </c>
      <c r="M20308" t="s">
        <v>202</v>
      </c>
    </row>
    <row r="20309" spans="1:13" x14ac:dyDescent="0.3">
      <c r="A20309" t="s">
        <v>27355</v>
      </c>
      <c r="C20309" t="s">
        <v>28282</v>
      </c>
      <c r="D20309">
        <v>33</v>
      </c>
      <c r="E20309" s="1">
        <v>1569650</v>
      </c>
      <c r="G20309" t="s">
        <v>111</v>
      </c>
      <c r="H20309" t="s">
        <v>28643</v>
      </c>
      <c r="I20309" t="s">
        <v>8121</v>
      </c>
      <c r="J20309" t="s">
        <v>422</v>
      </c>
      <c r="K20309" t="s">
        <v>24</v>
      </c>
      <c r="L20309" t="s">
        <v>25</v>
      </c>
      <c r="M20309" t="s">
        <v>120</v>
      </c>
    </row>
    <row r="20310" spans="1:13" x14ac:dyDescent="0.3">
      <c r="A20310" t="s">
        <v>27355</v>
      </c>
      <c r="C20310" t="s">
        <v>27194</v>
      </c>
      <c r="D20310">
        <v>24</v>
      </c>
      <c r="E20310" s="1">
        <v>852446</v>
      </c>
      <c r="G20310" t="s">
        <v>111</v>
      </c>
      <c r="H20310" t="s">
        <v>27356</v>
      </c>
      <c r="I20310" t="s">
        <v>8121</v>
      </c>
      <c r="J20310" t="s">
        <v>422</v>
      </c>
      <c r="K20310" t="s">
        <v>24</v>
      </c>
      <c r="L20310" t="s">
        <v>25</v>
      </c>
      <c r="M20310" t="s">
        <v>120</v>
      </c>
    </row>
    <row r="20311" spans="1:13" x14ac:dyDescent="0.3">
      <c r="A20311" t="s">
        <v>27355</v>
      </c>
      <c r="C20311" t="s">
        <v>29553</v>
      </c>
      <c r="D20311">
        <v>28</v>
      </c>
      <c r="E20311" s="1">
        <v>735770</v>
      </c>
      <c r="G20311" t="s">
        <v>111</v>
      </c>
      <c r="H20311" t="s">
        <v>29665</v>
      </c>
      <c r="I20311" t="s">
        <v>8121</v>
      </c>
      <c r="J20311" t="s">
        <v>422</v>
      </c>
      <c r="K20311" t="s">
        <v>24</v>
      </c>
      <c r="L20311" t="s">
        <v>25</v>
      </c>
      <c r="M20311" t="s">
        <v>120</v>
      </c>
    </row>
    <row r="20312" spans="1:13" x14ac:dyDescent="0.3">
      <c r="A20312" t="s">
        <v>18167</v>
      </c>
      <c r="C20312" t="s">
        <v>18118</v>
      </c>
      <c r="D20312">
        <v>3</v>
      </c>
      <c r="E20312" s="1">
        <v>1535900</v>
      </c>
      <c r="G20312" t="s">
        <v>111</v>
      </c>
      <c r="H20312" t="s">
        <v>18168</v>
      </c>
      <c r="I20312" t="s">
        <v>889</v>
      </c>
      <c r="J20312" t="s">
        <v>119</v>
      </c>
      <c r="K20312" t="s">
        <v>24</v>
      </c>
      <c r="L20312" t="s">
        <v>25</v>
      </c>
      <c r="M20312" t="s">
        <v>120</v>
      </c>
    </row>
    <row r="20313" spans="1:13" x14ac:dyDescent="0.3">
      <c r="A20313" t="s">
        <v>18167</v>
      </c>
      <c r="C20313" t="s">
        <v>18305</v>
      </c>
      <c r="D20313">
        <v>4</v>
      </c>
      <c r="E20313" s="1">
        <v>850000</v>
      </c>
      <c r="G20313" t="s">
        <v>111</v>
      </c>
      <c r="H20313" t="s">
        <v>18326</v>
      </c>
      <c r="I20313" t="s">
        <v>889</v>
      </c>
      <c r="J20313" t="s">
        <v>119</v>
      </c>
      <c r="K20313" t="s">
        <v>24</v>
      </c>
      <c r="L20313" t="s">
        <v>25</v>
      </c>
      <c r="M20313" t="s">
        <v>120</v>
      </c>
    </row>
    <row r="20314" spans="1:13" x14ac:dyDescent="0.3">
      <c r="A20314" t="s">
        <v>14214</v>
      </c>
      <c r="C20314" t="s">
        <v>14108</v>
      </c>
      <c r="D20314">
        <v>7</v>
      </c>
      <c r="E20314" s="1">
        <v>64432</v>
      </c>
      <c r="G20314" t="s">
        <v>34</v>
      </c>
      <c r="H20314" t="s">
        <v>6143</v>
      </c>
      <c r="I20314" t="s">
        <v>14215</v>
      </c>
      <c r="J20314" t="s">
        <v>433</v>
      </c>
      <c r="K20314" t="s">
        <v>24</v>
      </c>
      <c r="L20314" t="s">
        <v>25</v>
      </c>
      <c r="M20314" t="s">
        <v>6146</v>
      </c>
    </row>
    <row r="20315" spans="1:13" x14ac:dyDescent="0.3">
      <c r="A20315" t="s">
        <v>15264</v>
      </c>
      <c r="C20315" t="s">
        <v>18238</v>
      </c>
      <c r="D20315">
        <v>39</v>
      </c>
      <c r="E20315" s="1">
        <v>75000</v>
      </c>
      <c r="G20315" t="s">
        <v>34</v>
      </c>
      <c r="H20315" t="s">
        <v>18250</v>
      </c>
      <c r="I20315" t="s">
        <v>1567</v>
      </c>
      <c r="J20315" t="s">
        <v>422</v>
      </c>
      <c r="K20315" t="s">
        <v>24</v>
      </c>
      <c r="L20315" t="s">
        <v>25</v>
      </c>
      <c r="M20315" t="s">
        <v>6146</v>
      </c>
    </row>
    <row r="20316" spans="1:13" x14ac:dyDescent="0.3">
      <c r="A20316" t="s">
        <v>15264</v>
      </c>
      <c r="C20316" t="s">
        <v>15182</v>
      </c>
      <c r="D20316">
        <v>5</v>
      </c>
      <c r="E20316" s="1">
        <v>135950</v>
      </c>
      <c r="G20316" t="s">
        <v>34</v>
      </c>
      <c r="H20316" t="s">
        <v>6143</v>
      </c>
      <c r="I20316" t="s">
        <v>1567</v>
      </c>
      <c r="J20316" t="s">
        <v>422</v>
      </c>
      <c r="K20316" t="s">
        <v>24</v>
      </c>
      <c r="L20316" t="s">
        <v>25</v>
      </c>
      <c r="M20316" t="s">
        <v>6146</v>
      </c>
    </row>
    <row r="20317" spans="1:13" x14ac:dyDescent="0.3">
      <c r="A20317" t="s">
        <v>26948</v>
      </c>
      <c r="C20317" t="s">
        <v>26519</v>
      </c>
      <c r="D20317">
        <v>5</v>
      </c>
      <c r="E20317" s="1">
        <v>44800</v>
      </c>
      <c r="G20317" t="s">
        <v>34</v>
      </c>
      <c r="H20317" t="s">
        <v>6143</v>
      </c>
      <c r="I20317" t="s">
        <v>9866</v>
      </c>
      <c r="J20317" t="s">
        <v>2347</v>
      </c>
      <c r="K20317" t="s">
        <v>24</v>
      </c>
      <c r="L20317" t="s">
        <v>25</v>
      </c>
      <c r="M20317" t="s">
        <v>6146</v>
      </c>
    </row>
    <row r="20318" spans="1:13" x14ac:dyDescent="0.3">
      <c r="A20318" t="s">
        <v>7290</v>
      </c>
      <c r="C20318" t="s">
        <v>6985</v>
      </c>
      <c r="D20318">
        <v>4</v>
      </c>
      <c r="E20318" s="1">
        <v>14567</v>
      </c>
      <c r="G20318" t="s">
        <v>34</v>
      </c>
      <c r="H20318" t="s">
        <v>6143</v>
      </c>
      <c r="I20318" t="s">
        <v>7291</v>
      </c>
      <c r="J20318" t="s">
        <v>6105</v>
      </c>
      <c r="K20318" t="s">
        <v>24</v>
      </c>
      <c r="L20318" t="s">
        <v>25</v>
      </c>
      <c r="M20318" t="s">
        <v>6146</v>
      </c>
    </row>
    <row r="20319" spans="1:13" x14ac:dyDescent="0.3">
      <c r="A20319" t="s">
        <v>33205</v>
      </c>
      <c r="C20319" t="s">
        <v>33173</v>
      </c>
      <c r="D20319">
        <v>6</v>
      </c>
      <c r="E20319" s="1">
        <v>128506</v>
      </c>
      <c r="G20319" t="s">
        <v>34</v>
      </c>
      <c r="H20319" t="s">
        <v>6143</v>
      </c>
      <c r="I20319" t="s">
        <v>33206</v>
      </c>
      <c r="J20319" t="s">
        <v>422</v>
      </c>
      <c r="K20319" t="s">
        <v>24</v>
      </c>
      <c r="L20319" t="s">
        <v>25</v>
      </c>
      <c r="M20319" t="s">
        <v>6146</v>
      </c>
    </row>
    <row r="20320" spans="1:13" x14ac:dyDescent="0.3">
      <c r="A20320" t="s">
        <v>25519</v>
      </c>
      <c r="C20320" t="s">
        <v>25397</v>
      </c>
      <c r="D20320">
        <v>1</v>
      </c>
      <c r="E20320" s="1">
        <v>12975</v>
      </c>
      <c r="G20320" t="s">
        <v>34</v>
      </c>
      <c r="H20320" t="s">
        <v>6143</v>
      </c>
      <c r="I20320" t="s">
        <v>25520</v>
      </c>
      <c r="J20320" t="s">
        <v>1145</v>
      </c>
      <c r="K20320" t="s">
        <v>24</v>
      </c>
      <c r="L20320" t="s">
        <v>25</v>
      </c>
      <c r="M20320" t="s">
        <v>6146</v>
      </c>
    </row>
    <row r="20321" spans="1:13" x14ac:dyDescent="0.3">
      <c r="A20321" t="s">
        <v>11040</v>
      </c>
      <c r="C20321" t="s">
        <v>11012</v>
      </c>
      <c r="D20321">
        <v>13</v>
      </c>
      <c r="E20321" s="1">
        <v>100000</v>
      </c>
      <c r="G20321" t="s">
        <v>48</v>
      </c>
      <c r="H20321" t="s">
        <v>77</v>
      </c>
      <c r="I20321" t="s">
        <v>397</v>
      </c>
      <c r="J20321" t="s">
        <v>119</v>
      </c>
      <c r="K20321" t="s">
        <v>24</v>
      </c>
      <c r="L20321" t="s">
        <v>17</v>
      </c>
      <c r="M20321" t="s">
        <v>190</v>
      </c>
    </row>
    <row r="20322" spans="1:13" x14ac:dyDescent="0.3">
      <c r="A20322" t="s">
        <v>11040</v>
      </c>
      <c r="C20322" t="s">
        <v>18238</v>
      </c>
      <c r="D20322">
        <v>58</v>
      </c>
      <c r="E20322" s="1">
        <v>1092194</v>
      </c>
      <c r="G20322" t="s">
        <v>13</v>
      </c>
      <c r="H20322" t="s">
        <v>18239</v>
      </c>
      <c r="I20322" t="s">
        <v>397</v>
      </c>
      <c r="J20322" t="s">
        <v>119</v>
      </c>
      <c r="K20322" t="s">
        <v>24</v>
      </c>
      <c r="L20322" t="s">
        <v>17</v>
      </c>
      <c r="M20322" t="s">
        <v>101</v>
      </c>
    </row>
    <row r="20323" spans="1:13" x14ac:dyDescent="0.3">
      <c r="A20323" t="s">
        <v>6268</v>
      </c>
      <c r="C20323" t="s">
        <v>6249</v>
      </c>
      <c r="D20323">
        <v>12</v>
      </c>
      <c r="E20323" s="1">
        <v>500000</v>
      </c>
      <c r="G20323" t="s">
        <v>34</v>
      </c>
      <c r="H20323" t="s">
        <v>6269</v>
      </c>
      <c r="I20323" t="s">
        <v>397</v>
      </c>
      <c r="J20323" t="s">
        <v>119</v>
      </c>
      <c r="K20323" t="s">
        <v>24</v>
      </c>
      <c r="L20323" t="s">
        <v>44</v>
      </c>
      <c r="M20323" t="s">
        <v>202</v>
      </c>
    </row>
    <row r="20324" spans="1:13" x14ac:dyDescent="0.3">
      <c r="A20324" t="s">
        <v>3172</v>
      </c>
      <c r="C20324" t="s">
        <v>2957</v>
      </c>
      <c r="D20324">
        <v>23</v>
      </c>
      <c r="E20324" s="1">
        <v>1000000</v>
      </c>
      <c r="G20324" t="s">
        <v>748</v>
      </c>
      <c r="H20324" t="s">
        <v>3173</v>
      </c>
      <c r="I20324" t="s">
        <v>397</v>
      </c>
      <c r="J20324" t="s">
        <v>119</v>
      </c>
      <c r="K20324" t="s">
        <v>24</v>
      </c>
      <c r="L20324" t="s">
        <v>25</v>
      </c>
      <c r="M20324" t="s">
        <v>766</v>
      </c>
    </row>
    <row r="20325" spans="1:13" x14ac:dyDescent="0.3">
      <c r="A20325" t="s">
        <v>3172</v>
      </c>
      <c r="C20325" t="s">
        <v>3657</v>
      </c>
      <c r="D20325">
        <v>36</v>
      </c>
      <c r="E20325" s="1">
        <v>1000000</v>
      </c>
      <c r="G20325" t="s">
        <v>111</v>
      </c>
      <c r="H20325" t="s">
        <v>4078</v>
      </c>
      <c r="I20325" t="s">
        <v>397</v>
      </c>
      <c r="J20325" t="s">
        <v>119</v>
      </c>
      <c r="K20325" t="s">
        <v>24</v>
      </c>
      <c r="L20325" t="s">
        <v>25</v>
      </c>
      <c r="M20325" t="s">
        <v>232</v>
      </c>
    </row>
    <row r="20326" spans="1:13" x14ac:dyDescent="0.3">
      <c r="A20326" t="s">
        <v>3172</v>
      </c>
      <c r="C20326" t="s">
        <v>21173</v>
      </c>
      <c r="D20326">
        <v>32</v>
      </c>
      <c r="E20326" s="1">
        <v>500000</v>
      </c>
      <c r="G20326" t="s">
        <v>111</v>
      </c>
      <c r="H20326" t="s">
        <v>21343</v>
      </c>
      <c r="I20326" t="s">
        <v>397</v>
      </c>
      <c r="J20326" t="s">
        <v>119</v>
      </c>
      <c r="K20326" t="s">
        <v>24</v>
      </c>
      <c r="L20326" t="s">
        <v>25</v>
      </c>
      <c r="M20326" t="s">
        <v>232</v>
      </c>
    </row>
    <row r="20327" spans="1:13" x14ac:dyDescent="0.3">
      <c r="A20327" t="s">
        <v>8974</v>
      </c>
      <c r="C20327" t="s">
        <v>21907</v>
      </c>
      <c r="D20327">
        <v>27</v>
      </c>
      <c r="E20327" s="1">
        <v>1484552</v>
      </c>
      <c r="G20327" t="s">
        <v>69</v>
      </c>
      <c r="H20327" t="s">
        <v>21994</v>
      </c>
      <c r="I20327" t="s">
        <v>912</v>
      </c>
      <c r="J20327" t="s">
        <v>769</v>
      </c>
      <c r="K20327" t="s">
        <v>24</v>
      </c>
      <c r="L20327" t="s">
        <v>17</v>
      </c>
      <c r="M20327" t="s">
        <v>39</v>
      </c>
    </row>
    <row r="20328" spans="1:13" x14ac:dyDescent="0.3">
      <c r="A20328" t="s">
        <v>8974</v>
      </c>
      <c r="C20328" t="s">
        <v>11494</v>
      </c>
      <c r="D20328">
        <v>19</v>
      </c>
      <c r="E20328" s="1">
        <v>1280000</v>
      </c>
      <c r="G20328" t="s">
        <v>69</v>
      </c>
      <c r="H20328" t="s">
        <v>11537</v>
      </c>
      <c r="I20328" t="s">
        <v>912</v>
      </c>
      <c r="J20328" t="s">
        <v>769</v>
      </c>
      <c r="K20328" t="s">
        <v>24</v>
      </c>
      <c r="L20328" t="s">
        <v>25</v>
      </c>
      <c r="M20328" t="s">
        <v>39</v>
      </c>
    </row>
    <row r="20329" spans="1:13" x14ac:dyDescent="0.3">
      <c r="A20329" t="s">
        <v>8974</v>
      </c>
      <c r="C20329" t="s">
        <v>8962</v>
      </c>
      <c r="D20329">
        <v>24</v>
      </c>
      <c r="E20329" s="1">
        <v>1615000</v>
      </c>
      <c r="G20329" t="s">
        <v>69</v>
      </c>
      <c r="H20329" t="s">
        <v>8975</v>
      </c>
      <c r="I20329" t="s">
        <v>912</v>
      </c>
      <c r="J20329" t="s">
        <v>769</v>
      </c>
      <c r="K20329" t="s">
        <v>24</v>
      </c>
      <c r="L20329" t="s">
        <v>17</v>
      </c>
      <c r="M20329" t="s">
        <v>39</v>
      </c>
    </row>
    <row r="20330" spans="1:13" x14ac:dyDescent="0.3">
      <c r="A20330" t="s">
        <v>8974</v>
      </c>
      <c r="C20330" t="s">
        <v>37685</v>
      </c>
      <c r="D20330">
        <v>39</v>
      </c>
      <c r="E20330" s="1">
        <v>2497561</v>
      </c>
      <c r="G20330" t="s">
        <v>69</v>
      </c>
      <c r="H20330" t="s">
        <v>37715</v>
      </c>
      <c r="I20330" t="s">
        <v>912</v>
      </c>
      <c r="J20330" t="s">
        <v>769</v>
      </c>
      <c r="K20330" t="s">
        <v>24</v>
      </c>
      <c r="L20330" t="s">
        <v>25</v>
      </c>
      <c r="M20330" t="s">
        <v>39</v>
      </c>
    </row>
    <row r="20331" spans="1:13" x14ac:dyDescent="0.3">
      <c r="A20331" t="s">
        <v>8974</v>
      </c>
      <c r="C20331" t="s">
        <v>37685</v>
      </c>
      <c r="D20331">
        <v>39</v>
      </c>
      <c r="E20331" s="1">
        <v>2497561</v>
      </c>
      <c r="G20331" t="s">
        <v>69</v>
      </c>
      <c r="H20331" t="s">
        <v>37715</v>
      </c>
      <c r="I20331" t="s">
        <v>912</v>
      </c>
      <c r="J20331" t="s">
        <v>769</v>
      </c>
      <c r="K20331" t="s">
        <v>24</v>
      </c>
      <c r="L20331" t="s">
        <v>25</v>
      </c>
      <c r="M20331" t="s">
        <v>39</v>
      </c>
    </row>
    <row r="20332" spans="1:13" x14ac:dyDescent="0.3">
      <c r="A20332" t="s">
        <v>8974</v>
      </c>
      <c r="C20332" t="s">
        <v>25056</v>
      </c>
      <c r="D20332">
        <v>36</v>
      </c>
      <c r="E20332" s="1">
        <v>842000</v>
      </c>
      <c r="G20332" t="s">
        <v>69</v>
      </c>
      <c r="H20332" t="s">
        <v>25059</v>
      </c>
      <c r="I20332" t="s">
        <v>912</v>
      </c>
      <c r="J20332" t="s">
        <v>769</v>
      </c>
      <c r="K20332" t="s">
        <v>24</v>
      </c>
      <c r="L20332" t="s">
        <v>17</v>
      </c>
      <c r="M20332" t="s">
        <v>39</v>
      </c>
    </row>
    <row r="20333" spans="1:13" x14ac:dyDescent="0.3">
      <c r="A20333" t="s">
        <v>26949</v>
      </c>
      <c r="C20333" t="s">
        <v>26519</v>
      </c>
      <c r="D20333">
        <v>5</v>
      </c>
      <c r="E20333" s="1">
        <v>7590</v>
      </c>
      <c r="G20333" t="s">
        <v>34</v>
      </c>
      <c r="H20333" t="s">
        <v>6143</v>
      </c>
      <c r="I20333" t="s">
        <v>26950</v>
      </c>
      <c r="J20333" t="s">
        <v>2347</v>
      </c>
      <c r="K20333" t="s">
        <v>24</v>
      </c>
      <c r="L20333" t="s">
        <v>25</v>
      </c>
      <c r="M20333" t="s">
        <v>6146</v>
      </c>
    </row>
    <row r="20334" spans="1:13" x14ac:dyDescent="0.3">
      <c r="A20334" t="s">
        <v>5353</v>
      </c>
      <c r="C20334" t="s">
        <v>30595</v>
      </c>
      <c r="D20334">
        <v>5</v>
      </c>
      <c r="E20334" s="1">
        <v>10000</v>
      </c>
      <c r="G20334" t="s">
        <v>69</v>
      </c>
      <c r="H20334" t="s">
        <v>30670</v>
      </c>
      <c r="I20334" t="s">
        <v>2629</v>
      </c>
      <c r="J20334" t="s">
        <v>422</v>
      </c>
      <c r="K20334" t="s">
        <v>24</v>
      </c>
      <c r="L20334" t="s">
        <v>25</v>
      </c>
      <c r="M20334" t="s">
        <v>221</v>
      </c>
    </row>
    <row r="20335" spans="1:13" x14ac:dyDescent="0.3">
      <c r="A20335" t="s">
        <v>5353</v>
      </c>
      <c r="C20335" t="s">
        <v>5155</v>
      </c>
      <c r="D20335">
        <v>22</v>
      </c>
      <c r="E20335" s="1">
        <v>225000</v>
      </c>
      <c r="G20335" t="s">
        <v>111</v>
      </c>
      <c r="H20335" t="s">
        <v>5354</v>
      </c>
      <c r="I20335" t="s">
        <v>2629</v>
      </c>
      <c r="J20335" t="s">
        <v>422</v>
      </c>
      <c r="K20335" t="s">
        <v>24</v>
      </c>
      <c r="L20335" t="s">
        <v>25</v>
      </c>
      <c r="M20335" t="s">
        <v>1094</v>
      </c>
    </row>
    <row r="20336" spans="1:13" x14ac:dyDescent="0.3">
      <c r="A20336" t="s">
        <v>5353</v>
      </c>
      <c r="C20336" t="s">
        <v>24785</v>
      </c>
      <c r="D20336">
        <v>7</v>
      </c>
      <c r="E20336" s="1">
        <v>59018</v>
      </c>
      <c r="G20336" t="s">
        <v>111</v>
      </c>
      <c r="H20336" t="s">
        <v>24795</v>
      </c>
      <c r="I20336" t="s">
        <v>2629</v>
      </c>
      <c r="J20336" t="s">
        <v>422</v>
      </c>
      <c r="K20336" t="s">
        <v>24</v>
      </c>
      <c r="L20336" t="s">
        <v>25</v>
      </c>
      <c r="M20336" t="s">
        <v>120</v>
      </c>
    </row>
    <row r="20337" spans="1:13" x14ac:dyDescent="0.3">
      <c r="A20337" t="s">
        <v>5353</v>
      </c>
      <c r="C20337" t="s">
        <v>26408</v>
      </c>
      <c r="D20337">
        <v>32</v>
      </c>
      <c r="E20337" s="1">
        <v>5483812</v>
      </c>
      <c r="G20337" t="s">
        <v>111</v>
      </c>
      <c r="H20337" t="s">
        <v>26437</v>
      </c>
      <c r="I20337" t="s">
        <v>2629</v>
      </c>
      <c r="J20337" t="s">
        <v>422</v>
      </c>
      <c r="K20337" t="s">
        <v>24</v>
      </c>
      <c r="L20337" t="s">
        <v>25</v>
      </c>
      <c r="M20337" t="s">
        <v>120</v>
      </c>
    </row>
    <row r="20338" spans="1:13" x14ac:dyDescent="0.3">
      <c r="A20338" t="s">
        <v>28530</v>
      </c>
      <c r="C20338" t="s">
        <v>28282</v>
      </c>
      <c r="D20338">
        <v>24</v>
      </c>
      <c r="E20338" s="1">
        <v>1248238</v>
      </c>
      <c r="G20338" t="s">
        <v>2755</v>
      </c>
      <c r="H20338" t="s">
        <v>28531</v>
      </c>
      <c r="I20338" t="s">
        <v>359</v>
      </c>
      <c r="K20338" t="s">
        <v>189</v>
      </c>
      <c r="L20338" t="s">
        <v>170</v>
      </c>
      <c r="M20338" t="s">
        <v>2756</v>
      </c>
    </row>
    <row r="20339" spans="1:13" x14ac:dyDescent="0.3">
      <c r="A20339" t="s">
        <v>28530</v>
      </c>
      <c r="C20339" t="s">
        <v>29922</v>
      </c>
      <c r="D20339">
        <v>39</v>
      </c>
      <c r="E20339" s="1">
        <v>1497805</v>
      </c>
      <c r="G20339" t="s">
        <v>69</v>
      </c>
      <c r="H20339" t="s">
        <v>30102</v>
      </c>
      <c r="I20339" t="s">
        <v>359</v>
      </c>
      <c r="K20339" t="s">
        <v>189</v>
      </c>
      <c r="L20339" t="s">
        <v>17</v>
      </c>
      <c r="M20339" t="s">
        <v>39</v>
      </c>
    </row>
    <row r="20340" spans="1:13" x14ac:dyDescent="0.3">
      <c r="A20340" t="s">
        <v>31960</v>
      </c>
      <c r="C20340" t="s">
        <v>31866</v>
      </c>
      <c r="D20340">
        <v>4</v>
      </c>
      <c r="E20340" s="1">
        <v>149455</v>
      </c>
      <c r="G20340" t="s">
        <v>34</v>
      </c>
      <c r="H20340" t="s">
        <v>6143</v>
      </c>
      <c r="I20340" t="s">
        <v>31914</v>
      </c>
      <c r="J20340" t="s">
        <v>732</v>
      </c>
      <c r="K20340" t="s">
        <v>24</v>
      </c>
      <c r="L20340" t="s">
        <v>25</v>
      </c>
      <c r="M20340" t="s">
        <v>6146</v>
      </c>
    </row>
    <row r="20341" spans="1:13" x14ac:dyDescent="0.3">
      <c r="A20341" t="s">
        <v>13001</v>
      </c>
      <c r="C20341" t="s">
        <v>19404</v>
      </c>
      <c r="D20341">
        <v>12</v>
      </c>
      <c r="E20341" s="1">
        <v>49503</v>
      </c>
      <c r="G20341" t="s">
        <v>34</v>
      </c>
      <c r="H20341" t="s">
        <v>19409</v>
      </c>
      <c r="I20341" t="s">
        <v>13001</v>
      </c>
      <c r="J20341" t="s">
        <v>3285</v>
      </c>
      <c r="K20341" t="s">
        <v>24</v>
      </c>
      <c r="L20341" t="s">
        <v>25</v>
      </c>
      <c r="M20341" t="s">
        <v>6146</v>
      </c>
    </row>
    <row r="20342" spans="1:13" x14ac:dyDescent="0.3">
      <c r="A20342" t="s">
        <v>13001</v>
      </c>
      <c r="C20342" t="s">
        <v>12994</v>
      </c>
      <c r="D20342">
        <v>12</v>
      </c>
      <c r="E20342" s="1">
        <v>31796</v>
      </c>
      <c r="G20342" t="s">
        <v>34</v>
      </c>
      <c r="H20342" t="s">
        <v>12998</v>
      </c>
      <c r="I20342" t="s">
        <v>13001</v>
      </c>
      <c r="J20342" t="s">
        <v>3285</v>
      </c>
      <c r="K20342" t="s">
        <v>24</v>
      </c>
      <c r="L20342" t="s">
        <v>25</v>
      </c>
      <c r="M20342" t="s">
        <v>6146</v>
      </c>
    </row>
    <row r="20343" spans="1:13" x14ac:dyDescent="0.3">
      <c r="A20343" t="s">
        <v>13004</v>
      </c>
      <c r="C20343" t="s">
        <v>20121</v>
      </c>
      <c r="D20343">
        <v>12</v>
      </c>
      <c r="E20343" s="1">
        <v>3879</v>
      </c>
      <c r="G20343" t="s">
        <v>34</v>
      </c>
      <c r="H20343" t="s">
        <v>12998</v>
      </c>
      <c r="I20343" t="s">
        <v>13005</v>
      </c>
      <c r="J20343" t="s">
        <v>3285</v>
      </c>
      <c r="K20343" t="s">
        <v>24</v>
      </c>
      <c r="L20343" t="s">
        <v>25</v>
      </c>
      <c r="M20343" t="s">
        <v>6146</v>
      </c>
    </row>
    <row r="20344" spans="1:13" x14ac:dyDescent="0.3">
      <c r="A20344" t="s">
        <v>13004</v>
      </c>
      <c r="C20344" t="s">
        <v>20542</v>
      </c>
      <c r="D20344">
        <v>12</v>
      </c>
      <c r="E20344" s="1">
        <v>7880</v>
      </c>
      <c r="G20344" t="s">
        <v>34</v>
      </c>
      <c r="H20344" t="s">
        <v>12998</v>
      </c>
      <c r="I20344" t="s">
        <v>13005</v>
      </c>
      <c r="J20344" t="s">
        <v>3285</v>
      </c>
      <c r="K20344" t="s">
        <v>24</v>
      </c>
      <c r="L20344" t="s">
        <v>25</v>
      </c>
      <c r="M20344" t="s">
        <v>6146</v>
      </c>
    </row>
    <row r="20345" spans="1:13" x14ac:dyDescent="0.3">
      <c r="A20345" t="s">
        <v>13004</v>
      </c>
      <c r="C20345" t="s">
        <v>19404</v>
      </c>
      <c r="D20345">
        <v>12</v>
      </c>
      <c r="E20345" s="1">
        <v>47011</v>
      </c>
      <c r="G20345" t="s">
        <v>34</v>
      </c>
      <c r="H20345" t="s">
        <v>19409</v>
      </c>
      <c r="I20345" t="s">
        <v>13005</v>
      </c>
      <c r="J20345" t="s">
        <v>3285</v>
      </c>
      <c r="K20345" t="s">
        <v>24</v>
      </c>
      <c r="L20345" t="s">
        <v>25</v>
      </c>
      <c r="M20345" t="s">
        <v>6146</v>
      </c>
    </row>
    <row r="20346" spans="1:13" x14ac:dyDescent="0.3">
      <c r="A20346" t="s">
        <v>13004</v>
      </c>
      <c r="C20346" t="s">
        <v>12994</v>
      </c>
      <c r="D20346">
        <v>12</v>
      </c>
      <c r="E20346" s="1">
        <v>24288</v>
      </c>
      <c r="G20346" t="s">
        <v>34</v>
      </c>
      <c r="H20346" t="s">
        <v>12998</v>
      </c>
      <c r="I20346" t="s">
        <v>13005</v>
      </c>
      <c r="J20346" t="s">
        <v>3285</v>
      </c>
      <c r="K20346" t="s">
        <v>24</v>
      </c>
      <c r="L20346" t="s">
        <v>25</v>
      </c>
      <c r="M20346" t="s">
        <v>6146</v>
      </c>
    </row>
    <row r="20347" spans="1:13" x14ac:dyDescent="0.3">
      <c r="A20347" t="s">
        <v>14553</v>
      </c>
      <c r="C20347" t="s">
        <v>14552</v>
      </c>
      <c r="D20347">
        <v>12</v>
      </c>
      <c r="E20347" s="1">
        <v>27235</v>
      </c>
      <c r="G20347" t="s">
        <v>34</v>
      </c>
      <c r="H20347" t="s">
        <v>12998</v>
      </c>
      <c r="I20347" t="s">
        <v>14554</v>
      </c>
      <c r="J20347" t="s">
        <v>3285</v>
      </c>
      <c r="K20347" t="s">
        <v>24</v>
      </c>
      <c r="L20347" t="s">
        <v>25</v>
      </c>
      <c r="M20347" t="s">
        <v>6146</v>
      </c>
    </row>
    <row r="20348" spans="1:13" x14ac:dyDescent="0.3">
      <c r="A20348" t="s">
        <v>6553</v>
      </c>
      <c r="C20348" t="s">
        <v>19404</v>
      </c>
      <c r="D20348">
        <v>12</v>
      </c>
      <c r="E20348" s="1">
        <v>28823</v>
      </c>
      <c r="G20348" t="s">
        <v>34</v>
      </c>
      <c r="H20348" t="s">
        <v>19409</v>
      </c>
      <c r="I20348" t="s">
        <v>6554</v>
      </c>
      <c r="J20348" t="s">
        <v>3285</v>
      </c>
      <c r="K20348" t="s">
        <v>24</v>
      </c>
      <c r="L20348" t="s">
        <v>25</v>
      </c>
      <c r="M20348" t="s">
        <v>6146</v>
      </c>
    </row>
    <row r="20349" spans="1:13" x14ac:dyDescent="0.3">
      <c r="A20349" t="s">
        <v>6553</v>
      </c>
      <c r="C20349" t="s">
        <v>14552</v>
      </c>
      <c r="D20349">
        <v>12</v>
      </c>
      <c r="E20349" s="1">
        <v>26376</v>
      </c>
      <c r="G20349" t="s">
        <v>34</v>
      </c>
      <c r="H20349" t="s">
        <v>12998</v>
      </c>
      <c r="I20349" t="s">
        <v>6554</v>
      </c>
      <c r="J20349" t="s">
        <v>3285</v>
      </c>
      <c r="K20349" t="s">
        <v>24</v>
      </c>
      <c r="L20349" t="s">
        <v>25</v>
      </c>
      <c r="M20349" t="s">
        <v>6146</v>
      </c>
    </row>
    <row r="20350" spans="1:13" x14ac:dyDescent="0.3">
      <c r="A20350" t="s">
        <v>6553</v>
      </c>
      <c r="C20350" t="s">
        <v>6536</v>
      </c>
      <c r="D20350">
        <v>3</v>
      </c>
      <c r="E20350" s="1">
        <v>41926</v>
      </c>
      <c r="G20350" t="s">
        <v>34</v>
      </c>
      <c r="H20350" t="s">
        <v>6143</v>
      </c>
      <c r="I20350" t="s">
        <v>6554</v>
      </c>
      <c r="J20350" t="s">
        <v>3285</v>
      </c>
      <c r="K20350" t="s">
        <v>24</v>
      </c>
      <c r="L20350" t="s">
        <v>25</v>
      </c>
      <c r="M20350" t="s">
        <v>6146</v>
      </c>
    </row>
    <row r="20351" spans="1:13" x14ac:dyDescent="0.3">
      <c r="A20351" t="s">
        <v>14555</v>
      </c>
      <c r="C20351" t="s">
        <v>14552</v>
      </c>
      <c r="D20351">
        <v>12</v>
      </c>
      <c r="E20351" s="1">
        <v>32488</v>
      </c>
      <c r="G20351" t="s">
        <v>34</v>
      </c>
      <c r="H20351" t="s">
        <v>12998</v>
      </c>
      <c r="I20351" t="s">
        <v>14556</v>
      </c>
      <c r="J20351" t="s">
        <v>3285</v>
      </c>
      <c r="K20351" t="s">
        <v>24</v>
      </c>
      <c r="L20351" t="s">
        <v>25</v>
      </c>
      <c r="M20351" t="s">
        <v>6146</v>
      </c>
    </row>
    <row r="20352" spans="1:13" x14ac:dyDescent="0.3">
      <c r="A20352" t="s">
        <v>13006</v>
      </c>
      <c r="C20352" t="s">
        <v>18377</v>
      </c>
      <c r="D20352">
        <v>12</v>
      </c>
      <c r="E20352" s="1">
        <v>19840</v>
      </c>
      <c r="G20352" t="s">
        <v>34</v>
      </c>
      <c r="H20352" t="s">
        <v>12998</v>
      </c>
      <c r="I20352" t="s">
        <v>6588</v>
      </c>
      <c r="J20352" t="s">
        <v>3285</v>
      </c>
      <c r="K20352" t="s">
        <v>24</v>
      </c>
      <c r="L20352" t="s">
        <v>25</v>
      </c>
      <c r="M20352" t="s">
        <v>6146</v>
      </c>
    </row>
    <row r="20353" spans="1:13" x14ac:dyDescent="0.3">
      <c r="A20353" t="s">
        <v>13006</v>
      </c>
      <c r="C20353" t="s">
        <v>12994</v>
      </c>
      <c r="D20353">
        <v>12</v>
      </c>
      <c r="E20353" s="1">
        <v>18406</v>
      </c>
      <c r="G20353" t="s">
        <v>34</v>
      </c>
      <c r="H20353" t="s">
        <v>12998</v>
      </c>
      <c r="I20353" t="s">
        <v>6588</v>
      </c>
      <c r="J20353" t="s">
        <v>3285</v>
      </c>
      <c r="K20353" t="s">
        <v>24</v>
      </c>
      <c r="L20353" t="s">
        <v>25</v>
      </c>
      <c r="M20353" t="s">
        <v>6146</v>
      </c>
    </row>
    <row r="20354" spans="1:13" x14ac:dyDescent="0.3">
      <c r="A20354" t="s">
        <v>13012</v>
      </c>
      <c r="C20354" t="s">
        <v>12994</v>
      </c>
      <c r="D20354">
        <v>12</v>
      </c>
      <c r="E20354" s="1">
        <v>18406</v>
      </c>
      <c r="G20354" t="s">
        <v>34</v>
      </c>
      <c r="H20354" t="s">
        <v>12998</v>
      </c>
      <c r="I20354" t="s">
        <v>13013</v>
      </c>
      <c r="J20354" t="s">
        <v>3285</v>
      </c>
      <c r="K20354" t="s">
        <v>24</v>
      </c>
      <c r="L20354" t="s">
        <v>25</v>
      </c>
      <c r="M20354" t="s">
        <v>6146</v>
      </c>
    </row>
    <row r="20355" spans="1:13" x14ac:dyDescent="0.3">
      <c r="A20355" t="s">
        <v>13007</v>
      </c>
      <c r="C20355" t="s">
        <v>19404</v>
      </c>
      <c r="D20355">
        <v>12</v>
      </c>
      <c r="E20355" s="1">
        <v>50142</v>
      </c>
      <c r="G20355" t="s">
        <v>34</v>
      </c>
      <c r="H20355" t="s">
        <v>19409</v>
      </c>
      <c r="I20355" t="s">
        <v>6588</v>
      </c>
      <c r="J20355" t="s">
        <v>3285</v>
      </c>
      <c r="K20355" t="s">
        <v>24</v>
      </c>
      <c r="L20355" t="s">
        <v>25</v>
      </c>
      <c r="M20355" t="s">
        <v>6146</v>
      </c>
    </row>
    <row r="20356" spans="1:13" x14ac:dyDescent="0.3">
      <c r="A20356" t="s">
        <v>13007</v>
      </c>
      <c r="C20356" t="s">
        <v>12994</v>
      </c>
      <c r="D20356">
        <v>12</v>
      </c>
      <c r="E20356" s="1">
        <v>30666</v>
      </c>
      <c r="G20356" t="s">
        <v>34</v>
      </c>
      <c r="H20356" t="s">
        <v>12998</v>
      </c>
      <c r="I20356" t="s">
        <v>6588</v>
      </c>
      <c r="J20356" t="s">
        <v>3285</v>
      </c>
      <c r="K20356" t="s">
        <v>24</v>
      </c>
      <c r="L20356" t="s">
        <v>25</v>
      </c>
      <c r="M20356" t="s">
        <v>6146</v>
      </c>
    </row>
    <row r="20357" spans="1:13" x14ac:dyDescent="0.3">
      <c r="A20357" t="s">
        <v>12997</v>
      </c>
      <c r="C20357" t="s">
        <v>20121</v>
      </c>
      <c r="D20357">
        <v>12</v>
      </c>
      <c r="E20357" s="1">
        <v>7100</v>
      </c>
      <c r="G20357" t="s">
        <v>34</v>
      </c>
      <c r="H20357" t="s">
        <v>12998</v>
      </c>
      <c r="I20357" t="s">
        <v>12999</v>
      </c>
      <c r="J20357" t="s">
        <v>3285</v>
      </c>
      <c r="K20357" t="s">
        <v>24</v>
      </c>
      <c r="L20357" t="s">
        <v>25</v>
      </c>
      <c r="M20357" t="s">
        <v>6146</v>
      </c>
    </row>
    <row r="20358" spans="1:13" x14ac:dyDescent="0.3">
      <c r="A20358" t="s">
        <v>12997</v>
      </c>
      <c r="C20358" t="s">
        <v>12994</v>
      </c>
      <c r="D20358">
        <v>12</v>
      </c>
      <c r="E20358" s="1">
        <v>18406</v>
      </c>
      <c r="G20358" t="s">
        <v>34</v>
      </c>
      <c r="H20358" t="s">
        <v>12998</v>
      </c>
      <c r="I20358" t="s">
        <v>12999</v>
      </c>
      <c r="J20358" t="s">
        <v>3285</v>
      </c>
      <c r="K20358" t="s">
        <v>24</v>
      </c>
      <c r="L20358" t="s">
        <v>25</v>
      </c>
      <c r="M20358" t="s">
        <v>6146</v>
      </c>
    </row>
    <row r="20359" spans="1:13" x14ac:dyDescent="0.3">
      <c r="A20359" t="s">
        <v>13008</v>
      </c>
      <c r="C20359" t="s">
        <v>19032</v>
      </c>
      <c r="D20359">
        <v>12</v>
      </c>
      <c r="E20359" s="1">
        <v>16573</v>
      </c>
      <c r="G20359" t="s">
        <v>34</v>
      </c>
      <c r="H20359" t="s">
        <v>12998</v>
      </c>
      <c r="I20359" t="s">
        <v>13009</v>
      </c>
      <c r="J20359" t="s">
        <v>3285</v>
      </c>
      <c r="K20359" t="s">
        <v>24</v>
      </c>
      <c r="L20359" t="s">
        <v>25</v>
      </c>
      <c r="M20359" t="s">
        <v>6146</v>
      </c>
    </row>
    <row r="20360" spans="1:13" x14ac:dyDescent="0.3">
      <c r="A20360" t="s">
        <v>13008</v>
      </c>
      <c r="C20360" t="s">
        <v>12994</v>
      </c>
      <c r="D20360">
        <v>12</v>
      </c>
      <c r="E20360" s="1">
        <v>18496</v>
      </c>
      <c r="G20360" t="s">
        <v>34</v>
      </c>
      <c r="H20360" t="s">
        <v>12998</v>
      </c>
      <c r="I20360" t="s">
        <v>13009</v>
      </c>
      <c r="J20360" t="s">
        <v>3285</v>
      </c>
      <c r="K20360" t="s">
        <v>24</v>
      </c>
      <c r="L20360" t="s">
        <v>25</v>
      </c>
      <c r="M20360" t="s">
        <v>6146</v>
      </c>
    </row>
    <row r="20361" spans="1:13" x14ac:dyDescent="0.3">
      <c r="A20361" t="s">
        <v>13014</v>
      </c>
      <c r="C20361" t="s">
        <v>12994</v>
      </c>
      <c r="D20361">
        <v>12</v>
      </c>
      <c r="E20361" s="1">
        <v>25381</v>
      </c>
      <c r="G20361" t="s">
        <v>34</v>
      </c>
      <c r="H20361" t="s">
        <v>12998</v>
      </c>
      <c r="I20361" t="s">
        <v>13015</v>
      </c>
      <c r="J20361" t="s">
        <v>3285</v>
      </c>
      <c r="K20361" t="s">
        <v>24</v>
      </c>
      <c r="L20361" t="s">
        <v>25</v>
      </c>
      <c r="M20361" t="s">
        <v>6146</v>
      </c>
    </row>
    <row r="20362" spans="1:13" x14ac:dyDescent="0.3">
      <c r="A20362" t="s">
        <v>13000</v>
      </c>
      <c r="C20362" t="s">
        <v>12994</v>
      </c>
      <c r="D20362">
        <v>12</v>
      </c>
      <c r="E20362" s="1">
        <v>19589</v>
      </c>
      <c r="G20362" t="s">
        <v>34</v>
      </c>
      <c r="H20362" t="s">
        <v>12998</v>
      </c>
      <c r="I20362" t="s">
        <v>6558</v>
      </c>
      <c r="J20362" t="s">
        <v>3285</v>
      </c>
      <c r="K20362" t="s">
        <v>24</v>
      </c>
      <c r="L20362" t="s">
        <v>25</v>
      </c>
      <c r="M20362" t="s">
        <v>6146</v>
      </c>
    </row>
    <row r="20363" spans="1:13" x14ac:dyDescent="0.3">
      <c r="A20363" t="s">
        <v>14551</v>
      </c>
      <c r="C20363" t="s">
        <v>14552</v>
      </c>
      <c r="D20363">
        <v>12</v>
      </c>
      <c r="E20363" s="1">
        <v>26726</v>
      </c>
      <c r="G20363" t="s">
        <v>34</v>
      </c>
      <c r="H20363" t="s">
        <v>12998</v>
      </c>
      <c r="I20363" t="s">
        <v>6558</v>
      </c>
      <c r="J20363" t="s">
        <v>3285</v>
      </c>
      <c r="K20363" t="s">
        <v>24</v>
      </c>
      <c r="L20363" t="s">
        <v>25</v>
      </c>
      <c r="M20363" t="s">
        <v>6146</v>
      </c>
    </row>
    <row r="20364" spans="1:13" x14ac:dyDescent="0.3">
      <c r="A20364" t="s">
        <v>14561</v>
      </c>
      <c r="C20364" t="s">
        <v>31834</v>
      </c>
      <c r="D20364">
        <v>12</v>
      </c>
      <c r="E20364" s="1">
        <v>3400</v>
      </c>
      <c r="G20364" t="s">
        <v>34</v>
      </c>
      <c r="H20364" t="s">
        <v>12998</v>
      </c>
      <c r="I20364" t="s">
        <v>6596</v>
      </c>
      <c r="J20364" t="s">
        <v>3285</v>
      </c>
      <c r="K20364" t="s">
        <v>24</v>
      </c>
      <c r="L20364" t="s">
        <v>25</v>
      </c>
      <c r="M20364" t="s">
        <v>6146</v>
      </c>
    </row>
    <row r="20365" spans="1:13" x14ac:dyDescent="0.3">
      <c r="A20365" t="s">
        <v>14561</v>
      </c>
      <c r="C20365" t="s">
        <v>14552</v>
      </c>
      <c r="D20365">
        <v>12</v>
      </c>
      <c r="E20365" s="1">
        <v>24555</v>
      </c>
      <c r="G20365" t="s">
        <v>34</v>
      </c>
      <c r="H20365" t="s">
        <v>12998</v>
      </c>
      <c r="I20365" t="s">
        <v>6596</v>
      </c>
      <c r="J20365" t="s">
        <v>3285</v>
      </c>
      <c r="K20365" t="s">
        <v>24</v>
      </c>
      <c r="L20365" t="s">
        <v>25</v>
      </c>
      <c r="M20365" t="s">
        <v>6146</v>
      </c>
    </row>
    <row r="20366" spans="1:13" x14ac:dyDescent="0.3">
      <c r="A20366" t="s">
        <v>13002</v>
      </c>
      <c r="C20366" t="s">
        <v>20542</v>
      </c>
      <c r="D20366">
        <v>12</v>
      </c>
      <c r="E20366" s="1">
        <v>7220</v>
      </c>
      <c r="G20366" t="s">
        <v>34</v>
      </c>
      <c r="H20366" t="s">
        <v>12998</v>
      </c>
      <c r="I20366" t="s">
        <v>13003</v>
      </c>
      <c r="J20366" t="s">
        <v>3285</v>
      </c>
      <c r="K20366" t="s">
        <v>24</v>
      </c>
      <c r="L20366" t="s">
        <v>25</v>
      </c>
      <c r="M20366" t="s">
        <v>6146</v>
      </c>
    </row>
    <row r="20367" spans="1:13" x14ac:dyDescent="0.3">
      <c r="A20367" t="s">
        <v>13002</v>
      </c>
      <c r="C20367" t="s">
        <v>19404</v>
      </c>
      <c r="D20367">
        <v>12</v>
      </c>
      <c r="E20367" s="1">
        <v>11641</v>
      </c>
      <c r="G20367" t="s">
        <v>34</v>
      </c>
      <c r="H20367" t="s">
        <v>19409</v>
      </c>
      <c r="I20367" t="s">
        <v>13003</v>
      </c>
      <c r="J20367" t="s">
        <v>3285</v>
      </c>
      <c r="K20367" t="s">
        <v>24</v>
      </c>
      <c r="L20367" t="s">
        <v>25</v>
      </c>
      <c r="M20367" t="s">
        <v>6146</v>
      </c>
    </row>
    <row r="20368" spans="1:13" x14ac:dyDescent="0.3">
      <c r="A20368" t="s">
        <v>13002</v>
      </c>
      <c r="C20368" t="s">
        <v>12994</v>
      </c>
      <c r="D20368">
        <v>12</v>
      </c>
      <c r="E20368" s="1">
        <v>18406</v>
      </c>
      <c r="G20368" t="s">
        <v>34</v>
      </c>
      <c r="H20368" t="s">
        <v>12998</v>
      </c>
      <c r="I20368" t="s">
        <v>13003</v>
      </c>
      <c r="J20368" t="s">
        <v>3285</v>
      </c>
      <c r="K20368" t="s">
        <v>24</v>
      </c>
      <c r="L20368" t="s">
        <v>25</v>
      </c>
      <c r="M20368" t="s">
        <v>6146</v>
      </c>
    </row>
    <row r="20369" spans="1:13" x14ac:dyDescent="0.3">
      <c r="A20369" t="s">
        <v>18410</v>
      </c>
      <c r="C20369" t="s">
        <v>18377</v>
      </c>
      <c r="D20369">
        <v>12</v>
      </c>
      <c r="E20369" s="1">
        <v>15200</v>
      </c>
      <c r="G20369" t="s">
        <v>34</v>
      </c>
      <c r="H20369" t="s">
        <v>12998</v>
      </c>
      <c r="I20369" t="s">
        <v>6588</v>
      </c>
      <c r="J20369" t="s">
        <v>3285</v>
      </c>
      <c r="K20369" t="s">
        <v>24</v>
      </c>
      <c r="L20369" t="s">
        <v>25</v>
      </c>
      <c r="M20369" t="s">
        <v>6146</v>
      </c>
    </row>
    <row r="20370" spans="1:13" x14ac:dyDescent="0.3">
      <c r="A20370" t="s">
        <v>18410</v>
      </c>
      <c r="C20370" t="s">
        <v>20542</v>
      </c>
      <c r="D20370">
        <v>12</v>
      </c>
      <c r="E20370" s="1">
        <v>50142</v>
      </c>
      <c r="G20370" t="s">
        <v>34</v>
      </c>
      <c r="H20370" t="s">
        <v>19409</v>
      </c>
      <c r="I20370" t="s">
        <v>6588</v>
      </c>
      <c r="J20370" t="s">
        <v>3285</v>
      </c>
      <c r="K20370" t="s">
        <v>24</v>
      </c>
      <c r="L20370" t="s">
        <v>25</v>
      </c>
      <c r="M20370" t="s">
        <v>6146</v>
      </c>
    </row>
    <row r="20371" spans="1:13" x14ac:dyDescent="0.3">
      <c r="A20371" t="s">
        <v>18410</v>
      </c>
      <c r="C20371" t="s">
        <v>19404</v>
      </c>
      <c r="D20371">
        <v>12</v>
      </c>
      <c r="E20371" s="1">
        <v>15942</v>
      </c>
      <c r="G20371" t="s">
        <v>34</v>
      </c>
      <c r="H20371" t="s">
        <v>12998</v>
      </c>
      <c r="I20371" t="s">
        <v>6588</v>
      </c>
      <c r="J20371" t="s">
        <v>3285</v>
      </c>
      <c r="K20371" t="s">
        <v>24</v>
      </c>
      <c r="L20371" t="s">
        <v>25</v>
      </c>
      <c r="M20371" t="s">
        <v>6146</v>
      </c>
    </row>
    <row r="20372" spans="1:13" x14ac:dyDescent="0.3">
      <c r="A20372" t="s">
        <v>14557</v>
      </c>
      <c r="C20372" t="s">
        <v>20542</v>
      </c>
      <c r="D20372">
        <v>12</v>
      </c>
      <c r="E20372" s="1">
        <v>5769</v>
      </c>
      <c r="G20372" t="s">
        <v>34</v>
      </c>
      <c r="H20372" t="s">
        <v>12998</v>
      </c>
      <c r="I20372" t="s">
        <v>14558</v>
      </c>
      <c r="J20372" t="s">
        <v>3285</v>
      </c>
      <c r="K20372" t="s">
        <v>24</v>
      </c>
      <c r="L20372" t="s">
        <v>25</v>
      </c>
      <c r="M20372" t="s">
        <v>6146</v>
      </c>
    </row>
    <row r="20373" spans="1:13" x14ac:dyDescent="0.3">
      <c r="A20373" t="s">
        <v>14557</v>
      </c>
      <c r="C20373" t="s">
        <v>14552</v>
      </c>
      <c r="D20373">
        <v>12</v>
      </c>
      <c r="E20373" s="1">
        <v>24555</v>
      </c>
      <c r="G20373" t="s">
        <v>34</v>
      </c>
      <c r="H20373" t="s">
        <v>12998</v>
      </c>
      <c r="I20373" t="s">
        <v>14558</v>
      </c>
      <c r="J20373" t="s">
        <v>3285</v>
      </c>
      <c r="K20373" t="s">
        <v>24</v>
      </c>
      <c r="L20373" t="s">
        <v>25</v>
      </c>
      <c r="M20373" t="s">
        <v>6146</v>
      </c>
    </row>
    <row r="20374" spans="1:13" x14ac:dyDescent="0.3">
      <c r="A20374" t="s">
        <v>14559</v>
      </c>
      <c r="C20374" t="s">
        <v>14552</v>
      </c>
      <c r="D20374">
        <v>12</v>
      </c>
      <c r="E20374" s="1">
        <v>31533</v>
      </c>
      <c r="G20374" t="s">
        <v>34</v>
      </c>
      <c r="H20374" t="s">
        <v>12998</v>
      </c>
      <c r="I20374" t="s">
        <v>14560</v>
      </c>
      <c r="J20374" t="s">
        <v>3285</v>
      </c>
      <c r="K20374" t="s">
        <v>24</v>
      </c>
      <c r="L20374" t="s">
        <v>25</v>
      </c>
      <c r="M20374" t="s">
        <v>6146</v>
      </c>
    </row>
    <row r="20375" spans="1:13" x14ac:dyDescent="0.3">
      <c r="A20375" t="s">
        <v>12977</v>
      </c>
      <c r="C20375" t="s">
        <v>12976</v>
      </c>
      <c r="D20375">
        <v>36</v>
      </c>
      <c r="E20375" s="1">
        <v>1000000</v>
      </c>
      <c r="G20375" t="s">
        <v>111</v>
      </c>
      <c r="H20375" t="s">
        <v>12978</v>
      </c>
      <c r="I20375" t="s">
        <v>156</v>
      </c>
      <c r="J20375" t="s">
        <v>22</v>
      </c>
      <c r="K20375" t="s">
        <v>24</v>
      </c>
      <c r="L20375" t="s">
        <v>25</v>
      </c>
      <c r="M20375" t="s">
        <v>87</v>
      </c>
    </row>
    <row r="20376" spans="1:13" x14ac:dyDescent="0.3">
      <c r="A20376" t="s">
        <v>1682</v>
      </c>
      <c r="C20376" t="s">
        <v>1558</v>
      </c>
      <c r="D20376">
        <v>23</v>
      </c>
      <c r="E20376" s="1">
        <v>500000</v>
      </c>
      <c r="G20376" t="s">
        <v>111</v>
      </c>
      <c r="H20376" t="s">
        <v>1683</v>
      </c>
      <c r="I20376" t="s">
        <v>1684</v>
      </c>
      <c r="J20376" t="s">
        <v>22</v>
      </c>
      <c r="K20376" t="s">
        <v>24</v>
      </c>
      <c r="L20376" t="s">
        <v>25</v>
      </c>
      <c r="M20376" t="s">
        <v>120</v>
      </c>
    </row>
    <row r="20377" spans="1:13" x14ac:dyDescent="0.3">
      <c r="A20377" t="s">
        <v>1682</v>
      </c>
      <c r="C20377" t="s">
        <v>27925</v>
      </c>
      <c r="D20377">
        <v>24</v>
      </c>
      <c r="E20377" s="1">
        <v>499990</v>
      </c>
      <c r="G20377" t="s">
        <v>111</v>
      </c>
      <c r="H20377" t="s">
        <v>28126</v>
      </c>
      <c r="I20377" t="s">
        <v>1684</v>
      </c>
      <c r="J20377" t="s">
        <v>22</v>
      </c>
      <c r="K20377" t="s">
        <v>24</v>
      </c>
      <c r="L20377" t="s">
        <v>25</v>
      </c>
      <c r="M20377" t="s">
        <v>120</v>
      </c>
    </row>
    <row r="20378" spans="1:13" x14ac:dyDescent="0.3">
      <c r="A20378" t="s">
        <v>1682</v>
      </c>
      <c r="C20378" t="s">
        <v>28282</v>
      </c>
      <c r="D20378">
        <v>12</v>
      </c>
      <c r="E20378" s="1">
        <v>85000</v>
      </c>
      <c r="G20378" t="s">
        <v>111</v>
      </c>
      <c r="H20378" t="s">
        <v>28532</v>
      </c>
      <c r="I20378" t="s">
        <v>1684</v>
      </c>
      <c r="J20378" t="s">
        <v>22</v>
      </c>
      <c r="K20378" t="s">
        <v>24</v>
      </c>
      <c r="L20378" t="s">
        <v>25</v>
      </c>
      <c r="M20378" t="s">
        <v>141</v>
      </c>
    </row>
    <row r="20379" spans="1:13" x14ac:dyDescent="0.3">
      <c r="A20379" t="s">
        <v>1682</v>
      </c>
      <c r="C20379" t="s">
        <v>27614</v>
      </c>
      <c r="D20379">
        <v>40</v>
      </c>
      <c r="E20379" s="1">
        <v>1499425</v>
      </c>
      <c r="G20379" t="s">
        <v>111</v>
      </c>
      <c r="H20379" t="s">
        <v>27613</v>
      </c>
      <c r="I20379" t="s">
        <v>1684</v>
      </c>
      <c r="J20379" t="s">
        <v>22</v>
      </c>
      <c r="K20379" t="s">
        <v>24</v>
      </c>
      <c r="L20379" t="s">
        <v>25</v>
      </c>
      <c r="M20379" t="s">
        <v>141</v>
      </c>
    </row>
    <row r="20380" spans="1:13" x14ac:dyDescent="0.3">
      <c r="A20380" t="s">
        <v>1682</v>
      </c>
      <c r="C20380" t="s">
        <v>3657</v>
      </c>
      <c r="D20380">
        <v>37</v>
      </c>
      <c r="E20380" s="1">
        <v>419999</v>
      </c>
      <c r="G20380" t="s">
        <v>111</v>
      </c>
      <c r="H20380" t="s">
        <v>3771</v>
      </c>
      <c r="I20380" t="s">
        <v>1684</v>
      </c>
      <c r="J20380" t="s">
        <v>22</v>
      </c>
      <c r="K20380" t="s">
        <v>24</v>
      </c>
      <c r="L20380" t="s">
        <v>25</v>
      </c>
      <c r="M20380" t="s">
        <v>141</v>
      </c>
    </row>
    <row r="20381" spans="1:13" x14ac:dyDescent="0.3">
      <c r="A20381" t="s">
        <v>1682</v>
      </c>
      <c r="C20381" t="s">
        <v>3657</v>
      </c>
      <c r="D20381">
        <v>34</v>
      </c>
      <c r="E20381" s="1">
        <v>499031</v>
      </c>
      <c r="G20381" t="s">
        <v>111</v>
      </c>
      <c r="H20381" t="s">
        <v>3805</v>
      </c>
      <c r="I20381" t="s">
        <v>1684</v>
      </c>
      <c r="J20381" t="s">
        <v>22</v>
      </c>
      <c r="K20381" t="s">
        <v>24</v>
      </c>
      <c r="L20381" t="s">
        <v>25</v>
      </c>
      <c r="M20381" t="s">
        <v>120</v>
      </c>
    </row>
    <row r="20382" spans="1:13" x14ac:dyDescent="0.3">
      <c r="A20382" t="s">
        <v>1682</v>
      </c>
      <c r="C20382" t="s">
        <v>5155</v>
      </c>
      <c r="D20382">
        <v>44</v>
      </c>
      <c r="E20382" s="1">
        <v>1050000</v>
      </c>
      <c r="G20382" t="s">
        <v>111</v>
      </c>
      <c r="H20382" t="s">
        <v>5265</v>
      </c>
      <c r="I20382" t="s">
        <v>1684</v>
      </c>
      <c r="J20382" t="s">
        <v>22</v>
      </c>
      <c r="K20382" t="s">
        <v>24</v>
      </c>
      <c r="L20382" t="s">
        <v>25</v>
      </c>
      <c r="M20382" t="s">
        <v>5266</v>
      </c>
    </row>
    <row r="20383" spans="1:13" x14ac:dyDescent="0.3">
      <c r="A20383" t="s">
        <v>1682</v>
      </c>
      <c r="C20383" t="s">
        <v>5881</v>
      </c>
      <c r="D20383">
        <v>26</v>
      </c>
      <c r="E20383" s="1">
        <v>90000</v>
      </c>
      <c r="G20383" t="s">
        <v>111</v>
      </c>
      <c r="H20383" t="s">
        <v>4846</v>
      </c>
      <c r="I20383" t="s">
        <v>1684</v>
      </c>
      <c r="J20383" t="s">
        <v>22</v>
      </c>
      <c r="K20383" t="s">
        <v>24</v>
      </c>
      <c r="L20383" t="s">
        <v>25</v>
      </c>
      <c r="M20383" t="s">
        <v>232</v>
      </c>
    </row>
    <row r="20384" spans="1:13" x14ac:dyDescent="0.3">
      <c r="A20384" t="s">
        <v>1682</v>
      </c>
      <c r="C20384" t="s">
        <v>5642</v>
      </c>
      <c r="D20384">
        <v>28</v>
      </c>
      <c r="E20384" s="1">
        <v>100000</v>
      </c>
      <c r="G20384" t="s">
        <v>111</v>
      </c>
      <c r="H20384" t="s">
        <v>5705</v>
      </c>
      <c r="I20384" t="s">
        <v>1684</v>
      </c>
      <c r="J20384" t="s">
        <v>22</v>
      </c>
      <c r="K20384" t="s">
        <v>24</v>
      </c>
      <c r="L20384" t="s">
        <v>25</v>
      </c>
      <c r="M20384" t="s">
        <v>141</v>
      </c>
    </row>
    <row r="20385" spans="1:13" x14ac:dyDescent="0.3">
      <c r="A20385" t="s">
        <v>1682</v>
      </c>
      <c r="C20385" t="s">
        <v>22837</v>
      </c>
      <c r="D20385">
        <v>58</v>
      </c>
      <c r="E20385" s="1">
        <v>1650000</v>
      </c>
      <c r="G20385" t="s">
        <v>111</v>
      </c>
      <c r="H20385" t="s">
        <v>22996</v>
      </c>
      <c r="I20385" t="s">
        <v>1684</v>
      </c>
      <c r="J20385" t="s">
        <v>22</v>
      </c>
      <c r="K20385" t="s">
        <v>24</v>
      </c>
      <c r="L20385" t="s">
        <v>25</v>
      </c>
      <c r="M20385" t="s">
        <v>322</v>
      </c>
    </row>
    <row r="20386" spans="1:13" x14ac:dyDescent="0.3">
      <c r="A20386" t="s">
        <v>1682</v>
      </c>
      <c r="C20386" t="s">
        <v>24055</v>
      </c>
      <c r="D20386">
        <v>14</v>
      </c>
      <c r="E20386" s="1">
        <v>104768</v>
      </c>
      <c r="G20386" t="s">
        <v>111</v>
      </c>
      <c r="H20386" t="s">
        <v>24187</v>
      </c>
      <c r="I20386" t="s">
        <v>1684</v>
      </c>
      <c r="J20386" t="s">
        <v>22</v>
      </c>
      <c r="K20386" t="s">
        <v>24</v>
      </c>
      <c r="L20386" t="s">
        <v>25</v>
      </c>
      <c r="M20386" t="s">
        <v>141</v>
      </c>
    </row>
    <row r="20387" spans="1:13" x14ac:dyDescent="0.3">
      <c r="A20387" t="s">
        <v>1682</v>
      </c>
      <c r="C20387" t="s">
        <v>23966</v>
      </c>
      <c r="D20387">
        <v>60</v>
      </c>
      <c r="E20387" s="1">
        <v>3750000</v>
      </c>
      <c r="G20387" t="s">
        <v>111</v>
      </c>
      <c r="H20387" t="s">
        <v>24022</v>
      </c>
      <c r="I20387" t="s">
        <v>1684</v>
      </c>
      <c r="J20387" t="s">
        <v>22</v>
      </c>
      <c r="K20387" t="s">
        <v>24</v>
      </c>
      <c r="L20387" t="s">
        <v>25</v>
      </c>
      <c r="M20387" t="s">
        <v>141</v>
      </c>
    </row>
    <row r="20388" spans="1:13" x14ac:dyDescent="0.3">
      <c r="A20388" t="s">
        <v>1682</v>
      </c>
      <c r="C20388" t="s">
        <v>23792</v>
      </c>
      <c r="D20388">
        <v>16</v>
      </c>
      <c r="E20388" s="1">
        <v>160000</v>
      </c>
      <c r="G20388" t="s">
        <v>111</v>
      </c>
      <c r="H20388" t="s">
        <v>23811</v>
      </c>
      <c r="I20388" t="s">
        <v>1684</v>
      </c>
      <c r="J20388" t="s">
        <v>22</v>
      </c>
      <c r="K20388" t="s">
        <v>24</v>
      </c>
      <c r="L20388" t="s">
        <v>25</v>
      </c>
      <c r="M20388" t="s">
        <v>120</v>
      </c>
    </row>
    <row r="20389" spans="1:13" x14ac:dyDescent="0.3">
      <c r="A20389" t="s">
        <v>1682</v>
      </c>
      <c r="C20389" t="s">
        <v>22505</v>
      </c>
      <c r="D20389">
        <v>27</v>
      </c>
      <c r="E20389" s="1">
        <v>499334</v>
      </c>
      <c r="G20389" t="s">
        <v>111</v>
      </c>
      <c r="H20389" t="s">
        <v>22513</v>
      </c>
      <c r="I20389" t="s">
        <v>1684</v>
      </c>
      <c r="J20389" t="s">
        <v>22</v>
      </c>
      <c r="K20389" t="s">
        <v>24</v>
      </c>
      <c r="L20389" t="s">
        <v>25</v>
      </c>
      <c r="M20389" t="s">
        <v>141</v>
      </c>
    </row>
    <row r="20390" spans="1:13" x14ac:dyDescent="0.3">
      <c r="A20390" t="s">
        <v>1682</v>
      </c>
      <c r="C20390" t="s">
        <v>21035</v>
      </c>
      <c r="D20390">
        <v>26</v>
      </c>
      <c r="E20390" s="1">
        <v>250000</v>
      </c>
      <c r="G20390" t="s">
        <v>111</v>
      </c>
      <c r="H20390" t="s">
        <v>21128</v>
      </c>
      <c r="I20390" t="s">
        <v>1684</v>
      </c>
      <c r="J20390" t="s">
        <v>22</v>
      </c>
      <c r="K20390" t="s">
        <v>24</v>
      </c>
      <c r="L20390" t="s">
        <v>25</v>
      </c>
      <c r="M20390" t="s">
        <v>141</v>
      </c>
    </row>
    <row r="20391" spans="1:13" x14ac:dyDescent="0.3">
      <c r="A20391" t="s">
        <v>1682</v>
      </c>
      <c r="C20391" t="s">
        <v>21907</v>
      </c>
      <c r="D20391">
        <v>13</v>
      </c>
      <c r="E20391" s="1">
        <v>800000</v>
      </c>
      <c r="G20391" t="s">
        <v>111</v>
      </c>
      <c r="H20391" t="s">
        <v>21971</v>
      </c>
      <c r="I20391" t="s">
        <v>1684</v>
      </c>
      <c r="J20391" t="s">
        <v>22</v>
      </c>
      <c r="K20391" t="s">
        <v>24</v>
      </c>
      <c r="L20391" t="s">
        <v>25</v>
      </c>
      <c r="M20391" t="s">
        <v>322</v>
      </c>
    </row>
    <row r="20392" spans="1:13" x14ac:dyDescent="0.3">
      <c r="A20392" t="s">
        <v>1682</v>
      </c>
      <c r="C20392" t="s">
        <v>15737</v>
      </c>
      <c r="D20392">
        <v>57</v>
      </c>
      <c r="E20392" s="1">
        <v>4342598</v>
      </c>
      <c r="G20392" t="s">
        <v>111</v>
      </c>
      <c r="H20392" t="s">
        <v>15970</v>
      </c>
      <c r="I20392" t="s">
        <v>1684</v>
      </c>
      <c r="J20392" t="s">
        <v>22</v>
      </c>
      <c r="K20392" t="s">
        <v>24</v>
      </c>
      <c r="L20392" t="s">
        <v>25</v>
      </c>
      <c r="M20392" t="s">
        <v>141</v>
      </c>
    </row>
    <row r="20393" spans="1:13" x14ac:dyDescent="0.3">
      <c r="A20393" t="s">
        <v>1682</v>
      </c>
      <c r="C20393" t="s">
        <v>15737</v>
      </c>
      <c r="D20393">
        <v>46</v>
      </c>
      <c r="E20393" s="1">
        <v>300000</v>
      </c>
      <c r="G20393" t="s">
        <v>111</v>
      </c>
      <c r="H20393" t="s">
        <v>16029</v>
      </c>
      <c r="I20393" t="s">
        <v>1684</v>
      </c>
      <c r="J20393" t="s">
        <v>22</v>
      </c>
      <c r="K20393" t="s">
        <v>24</v>
      </c>
      <c r="L20393" t="s">
        <v>25</v>
      </c>
      <c r="M20393" t="s">
        <v>141</v>
      </c>
    </row>
    <row r="20394" spans="1:13" x14ac:dyDescent="0.3">
      <c r="A20394" t="s">
        <v>1682</v>
      </c>
      <c r="C20394" t="s">
        <v>15737</v>
      </c>
      <c r="D20394">
        <v>49</v>
      </c>
      <c r="E20394" s="1">
        <v>700000</v>
      </c>
      <c r="G20394" t="s">
        <v>111</v>
      </c>
      <c r="H20394" t="s">
        <v>16058</v>
      </c>
      <c r="I20394" t="s">
        <v>1684</v>
      </c>
      <c r="J20394" t="s">
        <v>22</v>
      </c>
      <c r="K20394" t="s">
        <v>24</v>
      </c>
      <c r="L20394" t="s">
        <v>25</v>
      </c>
      <c r="M20394" t="s">
        <v>322</v>
      </c>
    </row>
    <row r="20395" spans="1:13" x14ac:dyDescent="0.3">
      <c r="A20395" t="s">
        <v>1682</v>
      </c>
      <c r="C20395" t="s">
        <v>17183</v>
      </c>
      <c r="D20395">
        <v>7</v>
      </c>
      <c r="E20395" s="1">
        <v>194152</v>
      </c>
      <c r="G20395" t="s">
        <v>111</v>
      </c>
      <c r="H20395" t="s">
        <v>17235</v>
      </c>
      <c r="I20395" t="s">
        <v>1684</v>
      </c>
      <c r="J20395" t="s">
        <v>22</v>
      </c>
      <c r="K20395" t="s">
        <v>24</v>
      </c>
      <c r="L20395" t="s">
        <v>25</v>
      </c>
      <c r="M20395" t="s">
        <v>6109</v>
      </c>
    </row>
    <row r="20396" spans="1:13" x14ac:dyDescent="0.3">
      <c r="A20396" t="s">
        <v>1682</v>
      </c>
      <c r="C20396" t="s">
        <v>15490</v>
      </c>
      <c r="D20396">
        <v>27</v>
      </c>
      <c r="E20396" s="1">
        <v>248997</v>
      </c>
      <c r="G20396" t="s">
        <v>111</v>
      </c>
      <c r="H20396" t="s">
        <v>15499</v>
      </c>
      <c r="I20396" t="s">
        <v>1684</v>
      </c>
      <c r="J20396" t="s">
        <v>22</v>
      </c>
      <c r="K20396" t="s">
        <v>24</v>
      </c>
      <c r="L20396" t="s">
        <v>25</v>
      </c>
      <c r="M20396" t="s">
        <v>120</v>
      </c>
    </row>
    <row r="20397" spans="1:13" x14ac:dyDescent="0.3">
      <c r="A20397" t="s">
        <v>1682</v>
      </c>
      <c r="C20397" t="s">
        <v>12314</v>
      </c>
      <c r="D20397">
        <v>44</v>
      </c>
      <c r="E20397" s="1">
        <v>199767</v>
      </c>
      <c r="G20397" t="s">
        <v>111</v>
      </c>
      <c r="H20397" t="s">
        <v>12462</v>
      </c>
      <c r="I20397" t="s">
        <v>1684</v>
      </c>
      <c r="J20397" t="s">
        <v>22</v>
      </c>
      <c r="K20397" t="s">
        <v>24</v>
      </c>
      <c r="L20397" t="s">
        <v>25</v>
      </c>
      <c r="M20397" t="s">
        <v>120</v>
      </c>
    </row>
    <row r="20398" spans="1:13" x14ac:dyDescent="0.3">
      <c r="A20398" t="s">
        <v>1682</v>
      </c>
      <c r="C20398" t="s">
        <v>12314</v>
      </c>
      <c r="D20398">
        <v>16</v>
      </c>
      <c r="E20398" s="1">
        <v>604825</v>
      </c>
      <c r="G20398" t="s">
        <v>111</v>
      </c>
      <c r="H20398" t="s">
        <v>12557</v>
      </c>
      <c r="I20398" t="s">
        <v>1684</v>
      </c>
      <c r="J20398" t="s">
        <v>22</v>
      </c>
      <c r="K20398" t="s">
        <v>24</v>
      </c>
      <c r="L20398" t="s">
        <v>25</v>
      </c>
      <c r="M20398" t="s">
        <v>6109</v>
      </c>
    </row>
    <row r="20399" spans="1:13" x14ac:dyDescent="0.3">
      <c r="A20399" t="s">
        <v>1682</v>
      </c>
      <c r="C20399" t="s">
        <v>12314</v>
      </c>
      <c r="D20399">
        <v>16</v>
      </c>
      <c r="E20399" s="1">
        <v>204091</v>
      </c>
      <c r="G20399" t="s">
        <v>111</v>
      </c>
      <c r="H20399" t="s">
        <v>12576</v>
      </c>
      <c r="I20399" t="s">
        <v>1684</v>
      </c>
      <c r="J20399" t="s">
        <v>22</v>
      </c>
      <c r="K20399" t="s">
        <v>24</v>
      </c>
      <c r="L20399" t="s">
        <v>25</v>
      </c>
      <c r="M20399" t="s">
        <v>6109</v>
      </c>
    </row>
    <row r="20400" spans="1:13" x14ac:dyDescent="0.3">
      <c r="A20400" t="s">
        <v>1682</v>
      </c>
      <c r="C20400" t="s">
        <v>11813</v>
      </c>
      <c r="D20400">
        <v>17</v>
      </c>
      <c r="E20400" s="1">
        <v>218308</v>
      </c>
      <c r="G20400" t="s">
        <v>111</v>
      </c>
      <c r="H20400" t="s">
        <v>12069</v>
      </c>
      <c r="I20400" t="s">
        <v>1684</v>
      </c>
      <c r="J20400" t="s">
        <v>22</v>
      </c>
      <c r="K20400" t="s">
        <v>24</v>
      </c>
      <c r="L20400" t="s">
        <v>25</v>
      </c>
      <c r="M20400" t="s">
        <v>6109</v>
      </c>
    </row>
    <row r="20401" spans="1:13" x14ac:dyDescent="0.3">
      <c r="A20401" t="s">
        <v>1682</v>
      </c>
      <c r="C20401" t="s">
        <v>10589</v>
      </c>
      <c r="D20401">
        <v>34</v>
      </c>
      <c r="E20401" s="1">
        <v>1180071</v>
      </c>
      <c r="G20401" t="s">
        <v>111</v>
      </c>
      <c r="H20401" t="s">
        <v>10717</v>
      </c>
      <c r="I20401" t="s">
        <v>1684</v>
      </c>
      <c r="J20401" t="s">
        <v>22</v>
      </c>
      <c r="K20401" t="s">
        <v>24</v>
      </c>
      <c r="L20401" t="s">
        <v>25</v>
      </c>
      <c r="M20401" t="s">
        <v>6109</v>
      </c>
    </row>
    <row r="20402" spans="1:13" x14ac:dyDescent="0.3">
      <c r="A20402" t="s">
        <v>1682</v>
      </c>
      <c r="C20402" t="s">
        <v>10589</v>
      </c>
      <c r="D20402">
        <v>36</v>
      </c>
      <c r="E20402" s="1">
        <v>176151</v>
      </c>
      <c r="G20402" t="s">
        <v>111</v>
      </c>
      <c r="H20402" t="s">
        <v>10719</v>
      </c>
      <c r="I20402" t="s">
        <v>1684</v>
      </c>
      <c r="J20402" t="s">
        <v>22</v>
      </c>
      <c r="K20402" t="s">
        <v>24</v>
      </c>
      <c r="L20402" t="s">
        <v>25</v>
      </c>
      <c r="M20402" t="s">
        <v>6109</v>
      </c>
    </row>
    <row r="20403" spans="1:13" x14ac:dyDescent="0.3">
      <c r="A20403" t="s">
        <v>1682</v>
      </c>
      <c r="C20403" t="s">
        <v>9547</v>
      </c>
      <c r="D20403">
        <v>33</v>
      </c>
      <c r="E20403" s="1">
        <v>184862</v>
      </c>
      <c r="G20403" t="s">
        <v>111</v>
      </c>
      <c r="H20403" t="s">
        <v>9654</v>
      </c>
      <c r="I20403" t="s">
        <v>1684</v>
      </c>
      <c r="J20403" t="s">
        <v>22</v>
      </c>
      <c r="K20403" t="s">
        <v>24</v>
      </c>
      <c r="L20403" t="s">
        <v>25</v>
      </c>
      <c r="M20403" t="s">
        <v>6109</v>
      </c>
    </row>
    <row r="20404" spans="1:13" x14ac:dyDescent="0.3">
      <c r="A20404" t="s">
        <v>1682</v>
      </c>
      <c r="C20404" t="s">
        <v>9547</v>
      </c>
      <c r="D20404">
        <v>29</v>
      </c>
      <c r="E20404" s="1">
        <v>500000</v>
      </c>
      <c r="G20404" t="s">
        <v>111</v>
      </c>
      <c r="H20404" t="s">
        <v>9657</v>
      </c>
      <c r="I20404" t="s">
        <v>1684</v>
      </c>
      <c r="J20404" t="s">
        <v>22</v>
      </c>
      <c r="K20404" t="s">
        <v>24</v>
      </c>
      <c r="L20404" t="s">
        <v>25</v>
      </c>
      <c r="M20404" t="s">
        <v>6109</v>
      </c>
    </row>
    <row r="20405" spans="1:13" x14ac:dyDescent="0.3">
      <c r="A20405" t="s">
        <v>1682</v>
      </c>
      <c r="C20405" t="s">
        <v>9547</v>
      </c>
      <c r="D20405">
        <v>33</v>
      </c>
      <c r="E20405" s="1">
        <v>72475</v>
      </c>
      <c r="G20405" t="s">
        <v>111</v>
      </c>
      <c r="H20405" t="s">
        <v>9752</v>
      </c>
      <c r="I20405" t="s">
        <v>1684</v>
      </c>
      <c r="J20405" t="s">
        <v>22</v>
      </c>
      <c r="K20405" t="s">
        <v>24</v>
      </c>
      <c r="L20405" t="s">
        <v>25</v>
      </c>
      <c r="M20405" t="s">
        <v>322</v>
      </c>
    </row>
    <row r="20406" spans="1:13" x14ac:dyDescent="0.3">
      <c r="A20406" t="s">
        <v>1682</v>
      </c>
      <c r="C20406" t="s">
        <v>9396</v>
      </c>
      <c r="D20406">
        <v>19</v>
      </c>
      <c r="E20406" s="1">
        <v>211000</v>
      </c>
      <c r="G20406" t="s">
        <v>111</v>
      </c>
      <c r="H20406" t="s">
        <v>9496</v>
      </c>
      <c r="I20406" t="s">
        <v>1684</v>
      </c>
      <c r="J20406" t="s">
        <v>22</v>
      </c>
      <c r="K20406" t="s">
        <v>24</v>
      </c>
      <c r="L20406" t="s">
        <v>25</v>
      </c>
      <c r="M20406" t="s">
        <v>6109</v>
      </c>
    </row>
    <row r="20407" spans="1:13" x14ac:dyDescent="0.3">
      <c r="A20407" t="s">
        <v>1682</v>
      </c>
      <c r="C20407" t="s">
        <v>11012</v>
      </c>
      <c r="D20407">
        <v>18</v>
      </c>
      <c r="E20407" s="1">
        <v>352179</v>
      </c>
      <c r="G20407" t="s">
        <v>111</v>
      </c>
      <c r="H20407" t="s">
        <v>11062</v>
      </c>
      <c r="I20407" t="s">
        <v>1684</v>
      </c>
      <c r="J20407" t="s">
        <v>22</v>
      </c>
      <c r="K20407" t="s">
        <v>24</v>
      </c>
      <c r="L20407" t="s">
        <v>25</v>
      </c>
      <c r="M20407" t="s">
        <v>6109</v>
      </c>
    </row>
    <row r="20408" spans="1:13" x14ac:dyDescent="0.3">
      <c r="A20408" t="s">
        <v>1682</v>
      </c>
      <c r="C20408" t="s">
        <v>10275</v>
      </c>
      <c r="D20408">
        <v>24</v>
      </c>
      <c r="E20408" s="1">
        <v>247465</v>
      </c>
      <c r="G20408" t="s">
        <v>111</v>
      </c>
      <c r="H20408" t="s">
        <v>10433</v>
      </c>
      <c r="I20408" t="s">
        <v>1684</v>
      </c>
      <c r="J20408" t="s">
        <v>22</v>
      </c>
      <c r="K20408" t="s">
        <v>24</v>
      </c>
      <c r="L20408" t="s">
        <v>25</v>
      </c>
      <c r="M20408" t="s">
        <v>120</v>
      </c>
    </row>
    <row r="20409" spans="1:13" x14ac:dyDescent="0.3">
      <c r="A20409" t="s">
        <v>1682</v>
      </c>
      <c r="C20409" t="s">
        <v>10275</v>
      </c>
      <c r="D20409">
        <v>1</v>
      </c>
      <c r="E20409" s="1">
        <v>10000</v>
      </c>
      <c r="G20409" t="s">
        <v>111</v>
      </c>
      <c r="H20409" t="s">
        <v>10464</v>
      </c>
      <c r="I20409" t="s">
        <v>1684</v>
      </c>
      <c r="J20409" t="s">
        <v>22</v>
      </c>
      <c r="K20409" t="s">
        <v>24</v>
      </c>
      <c r="L20409" t="s">
        <v>25</v>
      </c>
      <c r="M20409" t="s">
        <v>6109</v>
      </c>
    </row>
    <row r="20410" spans="1:13" x14ac:dyDescent="0.3">
      <c r="A20410" t="s">
        <v>1682</v>
      </c>
      <c r="C20410" t="s">
        <v>8196</v>
      </c>
      <c r="D20410">
        <v>12</v>
      </c>
      <c r="E20410" s="1">
        <v>127116</v>
      </c>
      <c r="G20410" t="s">
        <v>111</v>
      </c>
      <c r="H20410" t="s">
        <v>8396</v>
      </c>
      <c r="I20410" t="s">
        <v>1684</v>
      </c>
      <c r="J20410" t="s">
        <v>22</v>
      </c>
      <c r="K20410" t="s">
        <v>24</v>
      </c>
      <c r="L20410" t="s">
        <v>25</v>
      </c>
      <c r="M20410" t="s">
        <v>6109</v>
      </c>
    </row>
    <row r="20411" spans="1:13" x14ac:dyDescent="0.3">
      <c r="A20411" t="s">
        <v>1682</v>
      </c>
      <c r="C20411" t="s">
        <v>7634</v>
      </c>
      <c r="D20411">
        <v>1</v>
      </c>
      <c r="E20411" s="1">
        <v>10000</v>
      </c>
      <c r="G20411" t="s">
        <v>111</v>
      </c>
      <c r="H20411" t="s">
        <v>8025</v>
      </c>
      <c r="I20411" t="s">
        <v>1684</v>
      </c>
      <c r="J20411" t="s">
        <v>22</v>
      </c>
      <c r="K20411" t="s">
        <v>24</v>
      </c>
      <c r="L20411" t="s">
        <v>25</v>
      </c>
      <c r="M20411" t="s">
        <v>6109</v>
      </c>
    </row>
    <row r="20412" spans="1:13" x14ac:dyDescent="0.3">
      <c r="A20412" t="s">
        <v>1682</v>
      </c>
      <c r="C20412" t="s">
        <v>8560</v>
      </c>
      <c r="D20412">
        <v>7</v>
      </c>
      <c r="E20412" s="1">
        <v>77156</v>
      </c>
      <c r="G20412" t="s">
        <v>111</v>
      </c>
      <c r="H20412" t="s">
        <v>8593</v>
      </c>
      <c r="I20412" t="s">
        <v>1684</v>
      </c>
      <c r="J20412" t="s">
        <v>22</v>
      </c>
      <c r="K20412" t="s">
        <v>24</v>
      </c>
      <c r="L20412" t="s">
        <v>25</v>
      </c>
      <c r="M20412" t="s">
        <v>6109</v>
      </c>
    </row>
    <row r="20413" spans="1:13" x14ac:dyDescent="0.3">
      <c r="A20413" t="s">
        <v>1682</v>
      </c>
      <c r="C20413" t="s">
        <v>8074</v>
      </c>
      <c r="D20413">
        <v>1</v>
      </c>
      <c r="E20413" s="1">
        <v>500</v>
      </c>
      <c r="G20413" t="s">
        <v>21</v>
      </c>
      <c r="H20413" t="s">
        <v>970</v>
      </c>
      <c r="I20413" t="s">
        <v>1684</v>
      </c>
      <c r="J20413" t="s">
        <v>22</v>
      </c>
      <c r="K20413" t="s">
        <v>24</v>
      </c>
      <c r="L20413" t="s">
        <v>25</v>
      </c>
      <c r="M20413" t="s">
        <v>26</v>
      </c>
    </row>
    <row r="20414" spans="1:13" x14ac:dyDescent="0.3">
      <c r="A20414" t="s">
        <v>1682</v>
      </c>
      <c r="C20414" t="s">
        <v>34542</v>
      </c>
      <c r="D20414">
        <v>60</v>
      </c>
      <c r="E20414" s="1">
        <v>3587271</v>
      </c>
      <c r="G20414" t="s">
        <v>111</v>
      </c>
      <c r="H20414" t="s">
        <v>34577</v>
      </c>
      <c r="I20414" t="s">
        <v>1684</v>
      </c>
      <c r="J20414" t="s">
        <v>22</v>
      </c>
      <c r="K20414" t="s">
        <v>24</v>
      </c>
      <c r="L20414" t="s">
        <v>25</v>
      </c>
      <c r="M20414" t="s">
        <v>8790</v>
      </c>
    </row>
    <row r="20415" spans="1:13" x14ac:dyDescent="0.3">
      <c r="A20415" t="s">
        <v>1682</v>
      </c>
      <c r="C20415" t="s">
        <v>34985</v>
      </c>
      <c r="D20415">
        <v>28</v>
      </c>
      <c r="E20415" s="1">
        <v>253442</v>
      </c>
      <c r="G20415" t="s">
        <v>111</v>
      </c>
      <c r="H20415" t="s">
        <v>35024</v>
      </c>
      <c r="I20415" t="s">
        <v>1684</v>
      </c>
      <c r="J20415" t="s">
        <v>22</v>
      </c>
      <c r="K20415" t="s">
        <v>24</v>
      </c>
      <c r="L20415" t="s">
        <v>25</v>
      </c>
      <c r="M20415" t="s">
        <v>3790</v>
      </c>
    </row>
    <row r="20416" spans="1:13" x14ac:dyDescent="0.3">
      <c r="A20416" t="s">
        <v>1682</v>
      </c>
      <c r="C20416" t="s">
        <v>34263</v>
      </c>
      <c r="D20416">
        <v>1</v>
      </c>
      <c r="E20416" s="1">
        <v>25000</v>
      </c>
      <c r="G20416" t="s">
        <v>21</v>
      </c>
      <c r="H20416" t="s">
        <v>6229</v>
      </c>
      <c r="I20416" t="s">
        <v>1684</v>
      </c>
      <c r="J20416" t="s">
        <v>22</v>
      </c>
      <c r="K20416" t="s">
        <v>24</v>
      </c>
      <c r="L20416" t="s">
        <v>25</v>
      </c>
      <c r="M20416" t="s">
        <v>26</v>
      </c>
    </row>
    <row r="20417" spans="1:13" x14ac:dyDescent="0.3">
      <c r="A20417" t="s">
        <v>1682</v>
      </c>
      <c r="C20417" t="s">
        <v>33531</v>
      </c>
      <c r="D20417">
        <v>40</v>
      </c>
      <c r="E20417" s="1">
        <v>399526</v>
      </c>
      <c r="G20417" t="s">
        <v>111</v>
      </c>
      <c r="H20417" t="s">
        <v>33576</v>
      </c>
      <c r="I20417" t="s">
        <v>1684</v>
      </c>
      <c r="J20417" t="s">
        <v>22</v>
      </c>
      <c r="K20417" t="s">
        <v>24</v>
      </c>
      <c r="L20417" t="s">
        <v>25</v>
      </c>
      <c r="M20417" t="s">
        <v>322</v>
      </c>
    </row>
    <row r="20418" spans="1:13" x14ac:dyDescent="0.3">
      <c r="A20418" t="s">
        <v>1682</v>
      </c>
      <c r="C20418" t="s">
        <v>36965</v>
      </c>
      <c r="D20418">
        <v>23</v>
      </c>
      <c r="E20418" s="1">
        <v>1666287</v>
      </c>
      <c r="G20418" t="s">
        <v>111</v>
      </c>
      <c r="H20418" t="s">
        <v>36999</v>
      </c>
      <c r="I20418" t="s">
        <v>1684</v>
      </c>
      <c r="J20418" t="s">
        <v>22</v>
      </c>
      <c r="K20418" t="s">
        <v>24</v>
      </c>
      <c r="L20418" t="s">
        <v>25</v>
      </c>
      <c r="M20418" t="s">
        <v>322</v>
      </c>
    </row>
    <row r="20419" spans="1:13" x14ac:dyDescent="0.3">
      <c r="A20419" t="s">
        <v>1682</v>
      </c>
      <c r="C20419" t="s">
        <v>36219</v>
      </c>
      <c r="D20419">
        <v>12</v>
      </c>
      <c r="E20419" s="1">
        <v>755967</v>
      </c>
      <c r="G20419" t="s">
        <v>111</v>
      </c>
      <c r="H20419" t="s">
        <v>36232</v>
      </c>
      <c r="I20419" t="s">
        <v>1684</v>
      </c>
      <c r="J20419" t="s">
        <v>22</v>
      </c>
      <c r="K20419" t="s">
        <v>24</v>
      </c>
      <c r="L20419" t="s">
        <v>25</v>
      </c>
      <c r="M20419" t="s">
        <v>322</v>
      </c>
    </row>
    <row r="20420" spans="1:13" x14ac:dyDescent="0.3">
      <c r="A20420" t="s">
        <v>1682</v>
      </c>
      <c r="C20420" t="s">
        <v>37919</v>
      </c>
      <c r="D20420">
        <v>24</v>
      </c>
      <c r="E20420" s="1">
        <v>7000000</v>
      </c>
      <c r="G20420" t="s">
        <v>111</v>
      </c>
      <c r="H20420" t="s">
        <v>38002</v>
      </c>
      <c r="I20420" t="s">
        <v>1684</v>
      </c>
      <c r="J20420" t="s">
        <v>22</v>
      </c>
      <c r="K20420" t="s">
        <v>24</v>
      </c>
      <c r="L20420" t="s">
        <v>25</v>
      </c>
      <c r="M20420" t="s">
        <v>322</v>
      </c>
    </row>
    <row r="20421" spans="1:13" x14ac:dyDescent="0.3">
      <c r="A20421" t="s">
        <v>1682</v>
      </c>
      <c r="C20421" t="s">
        <v>37685</v>
      </c>
      <c r="D20421">
        <v>12</v>
      </c>
      <c r="E20421" s="1">
        <v>37000</v>
      </c>
      <c r="G20421" t="s">
        <v>111</v>
      </c>
      <c r="H20421" t="s">
        <v>37744</v>
      </c>
      <c r="I20421" t="s">
        <v>1684</v>
      </c>
      <c r="J20421" t="s">
        <v>22</v>
      </c>
      <c r="K20421" t="s">
        <v>24</v>
      </c>
      <c r="L20421" t="s">
        <v>25</v>
      </c>
      <c r="M20421" t="s">
        <v>6109</v>
      </c>
    </row>
    <row r="20422" spans="1:13" x14ac:dyDescent="0.3">
      <c r="A20422" t="s">
        <v>1682</v>
      </c>
      <c r="C20422" t="s">
        <v>37650</v>
      </c>
      <c r="D20422">
        <v>6</v>
      </c>
      <c r="E20422" s="1">
        <v>357253</v>
      </c>
      <c r="G20422" t="s">
        <v>111</v>
      </c>
      <c r="H20422" t="s">
        <v>37684</v>
      </c>
      <c r="I20422" t="s">
        <v>1684</v>
      </c>
      <c r="J20422" t="s">
        <v>22</v>
      </c>
      <c r="K20422" t="s">
        <v>24</v>
      </c>
      <c r="L20422" t="s">
        <v>25</v>
      </c>
      <c r="M20422" t="s">
        <v>322</v>
      </c>
    </row>
    <row r="20423" spans="1:13" x14ac:dyDescent="0.3">
      <c r="A20423" t="s">
        <v>1682</v>
      </c>
      <c r="C20423" t="s">
        <v>17871</v>
      </c>
      <c r="D20423">
        <v>12</v>
      </c>
      <c r="E20423" s="1">
        <v>990050</v>
      </c>
      <c r="G20423" t="s">
        <v>111</v>
      </c>
      <c r="H20423" t="s">
        <v>17929</v>
      </c>
      <c r="I20423" t="s">
        <v>1684</v>
      </c>
      <c r="J20423" t="s">
        <v>22</v>
      </c>
      <c r="K20423" t="s">
        <v>24</v>
      </c>
      <c r="L20423" t="s">
        <v>25</v>
      </c>
      <c r="M20423" t="s">
        <v>322</v>
      </c>
    </row>
    <row r="20424" spans="1:13" x14ac:dyDescent="0.3">
      <c r="A20424" t="s">
        <v>1682</v>
      </c>
      <c r="C20424" t="s">
        <v>17828</v>
      </c>
      <c r="D20424">
        <v>8</v>
      </c>
      <c r="E20424" s="1">
        <v>730549</v>
      </c>
      <c r="G20424" t="s">
        <v>111</v>
      </c>
      <c r="H20424" t="s">
        <v>17858</v>
      </c>
      <c r="I20424" t="s">
        <v>1684</v>
      </c>
      <c r="J20424" t="s">
        <v>22</v>
      </c>
      <c r="K20424" t="s">
        <v>24</v>
      </c>
      <c r="L20424" t="s">
        <v>25</v>
      </c>
      <c r="M20424" t="s">
        <v>322</v>
      </c>
    </row>
    <row r="20425" spans="1:13" x14ac:dyDescent="0.3">
      <c r="A20425" t="s">
        <v>6093</v>
      </c>
      <c r="C20425" t="s">
        <v>29553</v>
      </c>
      <c r="D20425">
        <v>27</v>
      </c>
      <c r="E20425" s="1">
        <v>410000</v>
      </c>
      <c r="G20425" t="s">
        <v>21</v>
      </c>
      <c r="H20425" t="s">
        <v>29717</v>
      </c>
      <c r="I20425" t="s">
        <v>156</v>
      </c>
      <c r="J20425" t="s">
        <v>22</v>
      </c>
      <c r="K20425" t="s">
        <v>24</v>
      </c>
      <c r="L20425" t="s">
        <v>25</v>
      </c>
      <c r="M20425" t="s">
        <v>26</v>
      </c>
    </row>
    <row r="20426" spans="1:13" x14ac:dyDescent="0.3">
      <c r="A20426" t="s">
        <v>6093</v>
      </c>
      <c r="C20426" t="s">
        <v>5881</v>
      </c>
      <c r="D20426">
        <v>2</v>
      </c>
      <c r="E20426" s="1">
        <v>10000</v>
      </c>
      <c r="G20426" t="s">
        <v>21</v>
      </c>
      <c r="H20426" t="s">
        <v>77</v>
      </c>
      <c r="I20426" t="s">
        <v>156</v>
      </c>
      <c r="J20426" t="s">
        <v>22</v>
      </c>
      <c r="K20426" t="s">
        <v>24</v>
      </c>
      <c r="L20426" t="s">
        <v>25</v>
      </c>
      <c r="M20426" t="s">
        <v>26</v>
      </c>
    </row>
    <row r="20427" spans="1:13" x14ac:dyDescent="0.3">
      <c r="A20427" t="s">
        <v>30298</v>
      </c>
      <c r="C20427" t="s">
        <v>29922</v>
      </c>
      <c r="D20427">
        <v>36</v>
      </c>
      <c r="E20427" s="1">
        <v>2914964</v>
      </c>
      <c r="G20427" t="s">
        <v>48</v>
      </c>
      <c r="H20427" t="s">
        <v>30299</v>
      </c>
      <c r="I20427" t="s">
        <v>30300</v>
      </c>
      <c r="K20427" t="s">
        <v>16</v>
      </c>
      <c r="L20427" t="s">
        <v>38</v>
      </c>
      <c r="M20427" t="s">
        <v>190</v>
      </c>
    </row>
    <row r="20428" spans="1:13" x14ac:dyDescent="0.3">
      <c r="A20428" t="s">
        <v>19961</v>
      </c>
      <c r="C20428" t="s">
        <v>19936</v>
      </c>
      <c r="D20428">
        <v>5</v>
      </c>
      <c r="E20428" s="1">
        <v>24955</v>
      </c>
      <c r="G20428" t="s">
        <v>34</v>
      </c>
      <c r="H20428" t="s">
        <v>6143</v>
      </c>
      <c r="I20428" t="s">
        <v>11216</v>
      </c>
      <c r="J20428" t="s">
        <v>9844</v>
      </c>
      <c r="K20428" t="s">
        <v>24</v>
      </c>
      <c r="L20428" t="s">
        <v>25</v>
      </c>
      <c r="M20428" t="s">
        <v>6146</v>
      </c>
    </row>
    <row r="20429" spans="1:13" x14ac:dyDescent="0.3">
      <c r="A20429" t="s">
        <v>31810</v>
      </c>
      <c r="C20429" t="s">
        <v>31728</v>
      </c>
      <c r="D20429">
        <v>6</v>
      </c>
      <c r="E20429" s="1">
        <v>36716</v>
      </c>
      <c r="G20429" t="s">
        <v>34</v>
      </c>
      <c r="H20429" t="s">
        <v>6143</v>
      </c>
      <c r="I20429" t="s">
        <v>14989</v>
      </c>
      <c r="J20429" t="s">
        <v>165</v>
      </c>
      <c r="K20429" t="s">
        <v>24</v>
      </c>
      <c r="L20429" t="s">
        <v>25</v>
      </c>
      <c r="M20429" t="s">
        <v>6146</v>
      </c>
    </row>
    <row r="20430" spans="1:13" x14ac:dyDescent="0.3">
      <c r="A20430" t="s">
        <v>6862</v>
      </c>
      <c r="C20430" t="s">
        <v>31300</v>
      </c>
      <c r="D20430">
        <v>5</v>
      </c>
      <c r="E20430" s="1">
        <v>16116</v>
      </c>
      <c r="G20430" t="s">
        <v>34</v>
      </c>
      <c r="H20430" t="s">
        <v>6143</v>
      </c>
      <c r="I20430" t="s">
        <v>31490</v>
      </c>
      <c r="J20430" t="s">
        <v>137</v>
      </c>
      <c r="K20430" t="s">
        <v>24</v>
      </c>
      <c r="L20430" t="s">
        <v>25</v>
      </c>
      <c r="M20430" t="s">
        <v>6146</v>
      </c>
    </row>
    <row r="20431" spans="1:13" x14ac:dyDescent="0.3">
      <c r="A20431" t="s">
        <v>6862</v>
      </c>
      <c r="C20431" t="s">
        <v>6671</v>
      </c>
      <c r="D20431">
        <v>3</v>
      </c>
      <c r="E20431" s="1">
        <v>47055</v>
      </c>
      <c r="G20431" t="s">
        <v>34</v>
      </c>
      <c r="H20431" t="s">
        <v>6143</v>
      </c>
      <c r="I20431" t="s">
        <v>6863</v>
      </c>
      <c r="J20431" t="s">
        <v>1250</v>
      </c>
      <c r="K20431" t="s">
        <v>24</v>
      </c>
      <c r="L20431" t="s">
        <v>25</v>
      </c>
      <c r="M20431" t="s">
        <v>6146</v>
      </c>
    </row>
    <row r="20432" spans="1:13" x14ac:dyDescent="0.3">
      <c r="A20432" t="s">
        <v>32812</v>
      </c>
      <c r="C20432" t="s">
        <v>32581</v>
      </c>
      <c r="D20432">
        <v>7</v>
      </c>
      <c r="E20432" s="1">
        <v>8708</v>
      </c>
      <c r="G20432" t="s">
        <v>34</v>
      </c>
      <c r="H20432" t="s">
        <v>6143</v>
      </c>
      <c r="I20432" t="s">
        <v>14989</v>
      </c>
      <c r="J20432" t="s">
        <v>70</v>
      </c>
      <c r="K20432" t="s">
        <v>24</v>
      </c>
      <c r="L20432" t="s">
        <v>25</v>
      </c>
      <c r="M20432" t="s">
        <v>6146</v>
      </c>
    </row>
    <row r="20433" spans="1:13" x14ac:dyDescent="0.3">
      <c r="A20433" t="s">
        <v>10960</v>
      </c>
      <c r="C20433" t="s">
        <v>10901</v>
      </c>
      <c r="D20433">
        <v>32</v>
      </c>
      <c r="E20433" s="1">
        <v>1932443</v>
      </c>
      <c r="G20433" t="s">
        <v>69</v>
      </c>
      <c r="H20433" t="s">
        <v>10961</v>
      </c>
      <c r="I20433" t="s">
        <v>22</v>
      </c>
      <c r="J20433" t="s">
        <v>23</v>
      </c>
      <c r="K20433" t="s">
        <v>24</v>
      </c>
      <c r="L20433" t="s">
        <v>3297</v>
      </c>
      <c r="M20433" t="s">
        <v>39</v>
      </c>
    </row>
    <row r="20434" spans="1:13" x14ac:dyDescent="0.3">
      <c r="A20434" t="s">
        <v>10960</v>
      </c>
      <c r="C20434" t="s">
        <v>35205</v>
      </c>
      <c r="D20434">
        <v>20</v>
      </c>
      <c r="E20434" s="1">
        <v>500109</v>
      </c>
      <c r="G20434" t="s">
        <v>69</v>
      </c>
      <c r="H20434" t="s">
        <v>35372</v>
      </c>
      <c r="I20434" t="s">
        <v>22</v>
      </c>
      <c r="J20434" t="s">
        <v>23</v>
      </c>
      <c r="K20434" t="s">
        <v>24</v>
      </c>
      <c r="L20434" t="s">
        <v>17</v>
      </c>
      <c r="M20434" t="s">
        <v>39</v>
      </c>
    </row>
    <row r="20435" spans="1:13" x14ac:dyDescent="0.3">
      <c r="A20435" t="s">
        <v>33107</v>
      </c>
      <c r="C20435" t="s">
        <v>32581</v>
      </c>
      <c r="D20435">
        <v>7</v>
      </c>
      <c r="E20435" s="1">
        <v>8446</v>
      </c>
      <c r="G20435" t="s">
        <v>34</v>
      </c>
      <c r="H20435" t="s">
        <v>6143</v>
      </c>
      <c r="I20435" t="s">
        <v>33108</v>
      </c>
      <c r="J20435" t="s">
        <v>70</v>
      </c>
      <c r="K20435" t="s">
        <v>24</v>
      </c>
      <c r="L20435" t="s">
        <v>25</v>
      </c>
      <c r="M20435" t="s">
        <v>6146</v>
      </c>
    </row>
    <row r="20436" spans="1:13" x14ac:dyDescent="0.3">
      <c r="A20436" t="s">
        <v>30301</v>
      </c>
      <c r="C20436" t="s">
        <v>29922</v>
      </c>
      <c r="D20436">
        <v>36</v>
      </c>
      <c r="E20436" s="1">
        <v>2175675</v>
      </c>
      <c r="G20436" t="s">
        <v>69</v>
      </c>
      <c r="H20436" t="s">
        <v>30302</v>
      </c>
      <c r="I20436" t="s">
        <v>30303</v>
      </c>
      <c r="J20436" t="s">
        <v>11897</v>
      </c>
      <c r="K20436" t="s">
        <v>37</v>
      </c>
      <c r="L20436" t="s">
        <v>38</v>
      </c>
      <c r="M20436" t="s">
        <v>39</v>
      </c>
    </row>
    <row r="20437" spans="1:13" x14ac:dyDescent="0.3">
      <c r="A20437" t="s">
        <v>5843</v>
      </c>
      <c r="C20437" t="s">
        <v>27748</v>
      </c>
      <c r="D20437">
        <v>13</v>
      </c>
      <c r="E20437" s="1">
        <v>210037</v>
      </c>
      <c r="G20437" t="s">
        <v>13</v>
      </c>
      <c r="H20437" t="s">
        <v>27865</v>
      </c>
      <c r="I20437" t="s">
        <v>5845</v>
      </c>
      <c r="J20437" t="s">
        <v>137</v>
      </c>
      <c r="K20437" t="s">
        <v>24</v>
      </c>
      <c r="L20437" t="s">
        <v>17</v>
      </c>
      <c r="M20437" t="s">
        <v>105</v>
      </c>
    </row>
    <row r="20438" spans="1:13" x14ac:dyDescent="0.3">
      <c r="A20438" t="s">
        <v>5843</v>
      </c>
      <c r="C20438" t="s">
        <v>5763</v>
      </c>
      <c r="D20438">
        <v>75</v>
      </c>
      <c r="E20438" s="1">
        <v>1751605</v>
      </c>
      <c r="G20438" t="s">
        <v>13</v>
      </c>
      <c r="H20438" t="s">
        <v>5844</v>
      </c>
      <c r="I20438" t="s">
        <v>5845</v>
      </c>
      <c r="J20438" t="s">
        <v>137</v>
      </c>
      <c r="K20438" t="s">
        <v>24</v>
      </c>
      <c r="L20438" t="s">
        <v>17</v>
      </c>
      <c r="M20438" t="s">
        <v>105</v>
      </c>
    </row>
    <row r="20439" spans="1:13" x14ac:dyDescent="0.3">
      <c r="A20439" t="s">
        <v>5843</v>
      </c>
      <c r="C20439" t="s">
        <v>24055</v>
      </c>
      <c r="D20439">
        <v>71</v>
      </c>
      <c r="E20439" s="1">
        <v>4984153</v>
      </c>
      <c r="G20439" t="s">
        <v>48</v>
      </c>
      <c r="H20439" t="s">
        <v>24091</v>
      </c>
      <c r="I20439" t="s">
        <v>5845</v>
      </c>
      <c r="J20439" t="s">
        <v>137</v>
      </c>
      <c r="K20439" t="s">
        <v>24</v>
      </c>
      <c r="L20439" t="s">
        <v>38</v>
      </c>
      <c r="M20439" t="s">
        <v>190</v>
      </c>
    </row>
    <row r="20440" spans="1:13" x14ac:dyDescent="0.3">
      <c r="A20440" t="s">
        <v>5843</v>
      </c>
      <c r="C20440" t="s">
        <v>24055</v>
      </c>
      <c r="D20440">
        <v>24</v>
      </c>
      <c r="E20440" s="1">
        <v>100000</v>
      </c>
      <c r="G20440" t="s">
        <v>13</v>
      </c>
      <c r="H20440" t="s">
        <v>24233</v>
      </c>
      <c r="I20440" t="s">
        <v>5845</v>
      </c>
      <c r="J20440" t="s">
        <v>137</v>
      </c>
      <c r="K20440" t="s">
        <v>24</v>
      </c>
      <c r="L20440" t="s">
        <v>17</v>
      </c>
      <c r="M20440" t="s">
        <v>450</v>
      </c>
    </row>
    <row r="20441" spans="1:13" x14ac:dyDescent="0.3">
      <c r="A20441" t="s">
        <v>5843</v>
      </c>
      <c r="C20441" t="s">
        <v>24055</v>
      </c>
      <c r="D20441">
        <v>30</v>
      </c>
      <c r="E20441" s="1">
        <v>100000</v>
      </c>
      <c r="G20441" t="s">
        <v>13</v>
      </c>
      <c r="H20441" t="s">
        <v>24287</v>
      </c>
      <c r="I20441" t="s">
        <v>5845</v>
      </c>
      <c r="J20441" t="s">
        <v>137</v>
      </c>
      <c r="K20441" t="s">
        <v>24</v>
      </c>
      <c r="L20441" t="s">
        <v>17</v>
      </c>
      <c r="M20441" t="s">
        <v>450</v>
      </c>
    </row>
    <row r="20442" spans="1:13" x14ac:dyDescent="0.3">
      <c r="A20442" t="s">
        <v>5843</v>
      </c>
      <c r="C20442" t="s">
        <v>23213</v>
      </c>
      <c r="D20442">
        <v>36</v>
      </c>
      <c r="E20442" s="1">
        <v>449005</v>
      </c>
      <c r="G20442" t="s">
        <v>168</v>
      </c>
      <c r="H20442" t="s">
        <v>23298</v>
      </c>
      <c r="I20442" t="s">
        <v>5845</v>
      </c>
      <c r="J20442" t="s">
        <v>137</v>
      </c>
      <c r="K20442" t="s">
        <v>24</v>
      </c>
      <c r="L20442" t="s">
        <v>38</v>
      </c>
      <c r="M20442" t="s">
        <v>171</v>
      </c>
    </row>
    <row r="20443" spans="1:13" x14ac:dyDescent="0.3">
      <c r="A20443" t="s">
        <v>5843</v>
      </c>
      <c r="C20443" t="s">
        <v>21714</v>
      </c>
      <c r="D20443">
        <v>75</v>
      </c>
      <c r="E20443" s="1">
        <v>1639495</v>
      </c>
      <c r="G20443" t="s">
        <v>13</v>
      </c>
      <c r="H20443" t="s">
        <v>21856</v>
      </c>
      <c r="I20443" t="s">
        <v>5845</v>
      </c>
      <c r="J20443" t="s">
        <v>137</v>
      </c>
      <c r="K20443" t="s">
        <v>24</v>
      </c>
      <c r="L20443" t="s">
        <v>17</v>
      </c>
      <c r="M20443" t="s">
        <v>105</v>
      </c>
    </row>
    <row r="20444" spans="1:13" x14ac:dyDescent="0.3">
      <c r="A20444" t="s">
        <v>5843</v>
      </c>
      <c r="C20444" t="s">
        <v>22646</v>
      </c>
      <c r="D20444">
        <v>25</v>
      </c>
      <c r="E20444" s="1">
        <v>100000</v>
      </c>
      <c r="G20444" t="s">
        <v>13</v>
      </c>
      <c r="H20444" t="s">
        <v>22723</v>
      </c>
      <c r="I20444" t="s">
        <v>5845</v>
      </c>
      <c r="J20444" t="s">
        <v>137</v>
      </c>
      <c r="K20444" t="s">
        <v>24</v>
      </c>
      <c r="L20444" t="s">
        <v>17</v>
      </c>
      <c r="M20444" t="s">
        <v>450</v>
      </c>
    </row>
    <row r="20445" spans="1:13" x14ac:dyDescent="0.3">
      <c r="A20445" t="s">
        <v>5843</v>
      </c>
      <c r="C20445" t="s">
        <v>12314</v>
      </c>
      <c r="D20445">
        <v>37</v>
      </c>
      <c r="E20445" s="1">
        <v>297730</v>
      </c>
      <c r="G20445" t="s">
        <v>48</v>
      </c>
      <c r="H20445" t="s">
        <v>12442</v>
      </c>
      <c r="I20445" t="s">
        <v>5845</v>
      </c>
      <c r="J20445" t="s">
        <v>137</v>
      </c>
      <c r="K20445" t="s">
        <v>24</v>
      </c>
      <c r="L20445" t="s">
        <v>38</v>
      </c>
      <c r="M20445" t="s">
        <v>190</v>
      </c>
    </row>
    <row r="20446" spans="1:13" x14ac:dyDescent="0.3">
      <c r="A20446" t="s">
        <v>5843</v>
      </c>
      <c r="C20446" t="s">
        <v>11494</v>
      </c>
      <c r="D20446">
        <v>19</v>
      </c>
      <c r="E20446" s="1">
        <v>443847</v>
      </c>
      <c r="G20446" t="s">
        <v>48</v>
      </c>
      <c r="H20446" t="s">
        <v>11517</v>
      </c>
      <c r="I20446" t="s">
        <v>5845</v>
      </c>
      <c r="J20446" t="s">
        <v>137</v>
      </c>
      <c r="K20446" t="s">
        <v>24</v>
      </c>
      <c r="L20446" t="s">
        <v>38</v>
      </c>
      <c r="M20446" t="s">
        <v>190</v>
      </c>
    </row>
    <row r="20447" spans="1:13" x14ac:dyDescent="0.3">
      <c r="A20447" t="s">
        <v>5843</v>
      </c>
      <c r="C20447" t="s">
        <v>11613</v>
      </c>
      <c r="D20447">
        <v>78</v>
      </c>
      <c r="E20447" s="1">
        <v>10072080</v>
      </c>
      <c r="G20447" t="s">
        <v>48</v>
      </c>
      <c r="H20447" t="s">
        <v>11612</v>
      </c>
      <c r="I20447" t="s">
        <v>5845</v>
      </c>
      <c r="J20447" t="s">
        <v>137</v>
      </c>
      <c r="K20447" t="s">
        <v>24</v>
      </c>
      <c r="L20447" t="s">
        <v>38</v>
      </c>
      <c r="M20447" t="s">
        <v>190</v>
      </c>
    </row>
    <row r="20448" spans="1:13" x14ac:dyDescent="0.3">
      <c r="A20448" t="s">
        <v>5843</v>
      </c>
      <c r="C20448" t="s">
        <v>7634</v>
      </c>
      <c r="D20448">
        <v>49</v>
      </c>
      <c r="E20448" s="1">
        <v>1000000</v>
      </c>
      <c r="G20448" t="s">
        <v>48</v>
      </c>
      <c r="H20448" t="s">
        <v>7662</v>
      </c>
      <c r="I20448" t="s">
        <v>5845</v>
      </c>
      <c r="J20448" t="s">
        <v>137</v>
      </c>
      <c r="K20448" t="s">
        <v>24</v>
      </c>
      <c r="L20448" t="s">
        <v>38</v>
      </c>
      <c r="M20448" t="s">
        <v>190</v>
      </c>
    </row>
    <row r="20449" spans="1:13" x14ac:dyDescent="0.3">
      <c r="A20449" t="s">
        <v>5843</v>
      </c>
      <c r="C20449" t="s">
        <v>34736</v>
      </c>
      <c r="D20449">
        <v>74</v>
      </c>
      <c r="E20449" s="1">
        <v>4992837</v>
      </c>
      <c r="G20449" t="s">
        <v>48</v>
      </c>
      <c r="H20449" t="s">
        <v>34737</v>
      </c>
      <c r="I20449" t="s">
        <v>5845</v>
      </c>
      <c r="J20449" t="s">
        <v>137</v>
      </c>
      <c r="K20449" t="s">
        <v>24</v>
      </c>
      <c r="L20449" t="s">
        <v>38</v>
      </c>
      <c r="M20449" t="s">
        <v>190</v>
      </c>
    </row>
    <row r="20450" spans="1:13" x14ac:dyDescent="0.3">
      <c r="A20450" t="s">
        <v>5843</v>
      </c>
      <c r="C20450" t="s">
        <v>35205</v>
      </c>
      <c r="D20450">
        <v>25</v>
      </c>
      <c r="E20450" s="1">
        <v>100000</v>
      </c>
      <c r="G20450" t="s">
        <v>13</v>
      </c>
      <c r="H20450" t="s">
        <v>35337</v>
      </c>
      <c r="I20450" t="s">
        <v>5845</v>
      </c>
      <c r="J20450" t="s">
        <v>137</v>
      </c>
      <c r="K20450" t="s">
        <v>24</v>
      </c>
      <c r="L20450" t="s">
        <v>17</v>
      </c>
      <c r="M20450" t="s">
        <v>450</v>
      </c>
    </row>
    <row r="20451" spans="1:13" x14ac:dyDescent="0.3">
      <c r="A20451" t="s">
        <v>5843</v>
      </c>
      <c r="C20451" t="s">
        <v>34263</v>
      </c>
      <c r="D20451">
        <v>39</v>
      </c>
      <c r="E20451" s="1">
        <v>1391163</v>
      </c>
      <c r="G20451" t="s">
        <v>48</v>
      </c>
      <c r="H20451" t="s">
        <v>34264</v>
      </c>
      <c r="I20451" t="s">
        <v>5845</v>
      </c>
      <c r="J20451" t="s">
        <v>137</v>
      </c>
      <c r="K20451" t="s">
        <v>24</v>
      </c>
      <c r="L20451" t="s">
        <v>38</v>
      </c>
      <c r="M20451" t="s">
        <v>190</v>
      </c>
    </row>
    <row r="20452" spans="1:13" x14ac:dyDescent="0.3">
      <c r="A20452" t="s">
        <v>5843</v>
      </c>
      <c r="C20452" t="s">
        <v>33372</v>
      </c>
      <c r="D20452">
        <v>41</v>
      </c>
      <c r="E20452" s="1">
        <v>1432263</v>
      </c>
      <c r="G20452" t="s">
        <v>111</v>
      </c>
      <c r="H20452" t="s">
        <v>33395</v>
      </c>
      <c r="I20452" t="s">
        <v>5845</v>
      </c>
      <c r="J20452" t="s">
        <v>137</v>
      </c>
      <c r="K20452" t="s">
        <v>24</v>
      </c>
      <c r="L20452" t="s">
        <v>25</v>
      </c>
      <c r="M20452" t="s">
        <v>120</v>
      </c>
    </row>
    <row r="20453" spans="1:13" x14ac:dyDescent="0.3">
      <c r="A20453" t="s">
        <v>5843</v>
      </c>
      <c r="C20453" t="s">
        <v>34100</v>
      </c>
      <c r="D20453">
        <v>17</v>
      </c>
      <c r="E20453" s="1">
        <v>99963</v>
      </c>
      <c r="G20453" t="s">
        <v>13</v>
      </c>
      <c r="H20453" t="s">
        <v>34138</v>
      </c>
      <c r="I20453" t="s">
        <v>5845</v>
      </c>
      <c r="J20453" t="s">
        <v>137</v>
      </c>
      <c r="K20453" t="s">
        <v>24</v>
      </c>
      <c r="L20453" t="s">
        <v>17</v>
      </c>
      <c r="M20453" t="s">
        <v>450</v>
      </c>
    </row>
    <row r="20454" spans="1:13" x14ac:dyDescent="0.3">
      <c r="A20454" t="s">
        <v>5843</v>
      </c>
      <c r="C20454" t="s">
        <v>37650</v>
      </c>
      <c r="D20454">
        <v>91</v>
      </c>
      <c r="E20454" s="1">
        <v>12019165</v>
      </c>
      <c r="G20454" t="s">
        <v>48</v>
      </c>
      <c r="H20454" t="s">
        <v>37656</v>
      </c>
      <c r="I20454" t="s">
        <v>5845</v>
      </c>
      <c r="J20454" t="s">
        <v>137</v>
      </c>
      <c r="K20454" t="s">
        <v>24</v>
      </c>
      <c r="L20454" t="s">
        <v>38</v>
      </c>
      <c r="M20454" t="s">
        <v>190</v>
      </c>
    </row>
    <row r="20455" spans="1:13" x14ac:dyDescent="0.3">
      <c r="A20455" t="s">
        <v>5721</v>
      </c>
      <c r="C20455" t="s">
        <v>5642</v>
      </c>
      <c r="D20455">
        <v>9</v>
      </c>
      <c r="E20455" s="1">
        <v>750000</v>
      </c>
      <c r="G20455" t="s">
        <v>69</v>
      </c>
      <c r="H20455" t="s">
        <v>5722</v>
      </c>
      <c r="I20455" t="s">
        <v>70</v>
      </c>
      <c r="J20455" t="s">
        <v>70</v>
      </c>
      <c r="K20455" t="s">
        <v>24</v>
      </c>
      <c r="L20455" t="s">
        <v>248</v>
      </c>
      <c r="M20455" t="s">
        <v>39</v>
      </c>
    </row>
    <row r="20456" spans="1:13" x14ac:dyDescent="0.3">
      <c r="A20456" t="s">
        <v>31604</v>
      </c>
      <c r="C20456" t="s">
        <v>31493</v>
      </c>
      <c r="D20456">
        <v>5</v>
      </c>
      <c r="E20456" s="1">
        <v>69049</v>
      </c>
      <c r="G20456" t="s">
        <v>34</v>
      </c>
      <c r="H20456" t="s">
        <v>6143</v>
      </c>
      <c r="I20456" t="s">
        <v>6840</v>
      </c>
      <c r="J20456" t="s">
        <v>311</v>
      </c>
      <c r="K20456" t="s">
        <v>24</v>
      </c>
      <c r="L20456" t="s">
        <v>25</v>
      </c>
      <c r="M20456" t="s">
        <v>6146</v>
      </c>
    </row>
    <row r="20457" spans="1:13" x14ac:dyDescent="0.3">
      <c r="A20457" t="s">
        <v>15000</v>
      </c>
      <c r="C20457" t="s">
        <v>14716</v>
      </c>
      <c r="D20457">
        <v>4</v>
      </c>
      <c r="E20457" s="1">
        <v>36130</v>
      </c>
      <c r="G20457" t="s">
        <v>34</v>
      </c>
      <c r="H20457" t="s">
        <v>6143</v>
      </c>
      <c r="I20457" t="s">
        <v>15001</v>
      </c>
      <c r="J20457" t="s">
        <v>300</v>
      </c>
      <c r="K20457" t="s">
        <v>24</v>
      </c>
      <c r="L20457" t="s">
        <v>25</v>
      </c>
      <c r="M20457" t="s">
        <v>6146</v>
      </c>
    </row>
    <row r="20458" spans="1:13" x14ac:dyDescent="0.3">
      <c r="A20458" t="s">
        <v>7080</v>
      </c>
      <c r="C20458" t="s">
        <v>6985</v>
      </c>
      <c r="D20458">
        <v>6</v>
      </c>
      <c r="E20458" s="1">
        <v>37286</v>
      </c>
      <c r="G20458" t="s">
        <v>34</v>
      </c>
      <c r="H20458" t="s">
        <v>6143</v>
      </c>
      <c r="I20458" t="s">
        <v>7081</v>
      </c>
      <c r="J20458" t="s">
        <v>307</v>
      </c>
      <c r="K20458" t="s">
        <v>24</v>
      </c>
      <c r="L20458" t="s">
        <v>25</v>
      </c>
      <c r="M20458" t="s">
        <v>6146</v>
      </c>
    </row>
    <row r="20459" spans="1:13" x14ac:dyDescent="0.3">
      <c r="A20459" t="s">
        <v>6345</v>
      </c>
      <c r="C20459" t="s">
        <v>19936</v>
      </c>
      <c r="D20459">
        <v>5</v>
      </c>
      <c r="E20459" s="1">
        <v>8005</v>
      </c>
      <c r="G20459" t="s">
        <v>34</v>
      </c>
      <c r="H20459" t="s">
        <v>6143</v>
      </c>
      <c r="I20459" t="s">
        <v>19998</v>
      </c>
      <c r="J20459" t="s">
        <v>9844</v>
      </c>
      <c r="K20459" t="s">
        <v>24</v>
      </c>
      <c r="L20459" t="s">
        <v>25</v>
      </c>
      <c r="M20459" t="s">
        <v>6146</v>
      </c>
    </row>
    <row r="20460" spans="1:13" x14ac:dyDescent="0.3">
      <c r="A20460" t="s">
        <v>6345</v>
      </c>
      <c r="C20460" t="s">
        <v>31300</v>
      </c>
      <c r="D20460">
        <v>5</v>
      </c>
      <c r="E20460" s="1">
        <v>18358</v>
      </c>
      <c r="G20460" t="s">
        <v>34</v>
      </c>
      <c r="H20460" t="s">
        <v>6143</v>
      </c>
      <c r="I20460" t="s">
        <v>31491</v>
      </c>
      <c r="J20460" t="s">
        <v>137</v>
      </c>
      <c r="K20460" t="s">
        <v>24</v>
      </c>
      <c r="L20460" t="s">
        <v>25</v>
      </c>
      <c r="M20460" t="s">
        <v>6146</v>
      </c>
    </row>
    <row r="20461" spans="1:13" x14ac:dyDescent="0.3">
      <c r="A20461" t="s">
        <v>6345</v>
      </c>
      <c r="C20461" t="s">
        <v>6249</v>
      </c>
      <c r="D20461">
        <v>4</v>
      </c>
      <c r="E20461" s="1">
        <v>56985</v>
      </c>
      <c r="G20461" t="s">
        <v>34</v>
      </c>
      <c r="H20461" t="s">
        <v>6143</v>
      </c>
      <c r="I20461" t="s">
        <v>6346</v>
      </c>
      <c r="J20461" t="s">
        <v>6297</v>
      </c>
      <c r="K20461" t="s">
        <v>24</v>
      </c>
      <c r="L20461" t="s">
        <v>25</v>
      </c>
      <c r="M20461" t="s">
        <v>6146</v>
      </c>
    </row>
    <row r="20462" spans="1:13" x14ac:dyDescent="0.3">
      <c r="A20462" t="s">
        <v>19598</v>
      </c>
      <c r="C20462" t="s">
        <v>19404</v>
      </c>
      <c r="D20462">
        <v>6</v>
      </c>
      <c r="E20462" s="1">
        <v>28575</v>
      </c>
      <c r="G20462" t="s">
        <v>34</v>
      </c>
      <c r="H20462" t="s">
        <v>6143</v>
      </c>
      <c r="I20462" t="s">
        <v>19599</v>
      </c>
      <c r="J20462" t="s">
        <v>280</v>
      </c>
      <c r="K20462" t="s">
        <v>24</v>
      </c>
      <c r="L20462" t="s">
        <v>25</v>
      </c>
      <c r="M20462" t="s">
        <v>6146</v>
      </c>
    </row>
    <row r="20463" spans="1:13" x14ac:dyDescent="0.3">
      <c r="A20463" t="s">
        <v>14333</v>
      </c>
      <c r="C20463" t="s">
        <v>14108</v>
      </c>
      <c r="D20463">
        <v>7</v>
      </c>
      <c r="E20463" s="1">
        <v>16927</v>
      </c>
      <c r="G20463" t="s">
        <v>34</v>
      </c>
      <c r="H20463" t="s">
        <v>6143</v>
      </c>
      <c r="I20463" t="s">
        <v>299</v>
      </c>
      <c r="J20463" t="s">
        <v>433</v>
      </c>
      <c r="K20463" t="s">
        <v>24</v>
      </c>
      <c r="L20463" t="s">
        <v>25</v>
      </c>
      <c r="M20463" t="s">
        <v>6146</v>
      </c>
    </row>
    <row r="20464" spans="1:13" x14ac:dyDescent="0.3">
      <c r="A20464" t="s">
        <v>25521</v>
      </c>
      <c r="C20464" t="s">
        <v>25397</v>
      </c>
      <c r="D20464">
        <v>1</v>
      </c>
      <c r="E20464" s="1">
        <v>13175</v>
      </c>
      <c r="G20464" t="s">
        <v>34</v>
      </c>
      <c r="H20464" t="s">
        <v>6143</v>
      </c>
      <c r="I20464" t="s">
        <v>16041</v>
      </c>
      <c r="J20464" t="s">
        <v>1145</v>
      </c>
      <c r="K20464" t="s">
        <v>24</v>
      </c>
      <c r="L20464" t="s">
        <v>25</v>
      </c>
      <c r="M20464" t="s">
        <v>6146</v>
      </c>
    </row>
    <row r="20465" spans="1:13" x14ac:dyDescent="0.3">
      <c r="A20465" t="s">
        <v>20024</v>
      </c>
      <c r="C20465" t="s">
        <v>19936</v>
      </c>
      <c r="D20465">
        <v>5</v>
      </c>
      <c r="E20465" s="1">
        <v>6790</v>
      </c>
      <c r="G20465" t="s">
        <v>34</v>
      </c>
      <c r="H20465" t="s">
        <v>6143</v>
      </c>
      <c r="I20465" t="s">
        <v>20025</v>
      </c>
      <c r="J20465" t="s">
        <v>9844</v>
      </c>
      <c r="K20465" t="s">
        <v>24</v>
      </c>
      <c r="L20465" t="s">
        <v>25</v>
      </c>
      <c r="M20465" t="s">
        <v>6146</v>
      </c>
    </row>
    <row r="20466" spans="1:13" x14ac:dyDescent="0.3">
      <c r="A20466" t="s">
        <v>17251</v>
      </c>
      <c r="C20466" t="s">
        <v>17183</v>
      </c>
      <c r="D20466">
        <v>74</v>
      </c>
      <c r="E20466" s="1">
        <v>499928</v>
      </c>
      <c r="G20466" t="s">
        <v>48</v>
      </c>
      <c r="H20466" t="s">
        <v>17252</v>
      </c>
      <c r="I20466" t="s">
        <v>17253</v>
      </c>
      <c r="K20466" t="s">
        <v>429</v>
      </c>
      <c r="L20466" t="s">
        <v>38</v>
      </c>
      <c r="M20466" t="s">
        <v>190</v>
      </c>
    </row>
    <row r="20467" spans="1:13" x14ac:dyDescent="0.3">
      <c r="A20467" t="s">
        <v>11314</v>
      </c>
      <c r="C20467" t="s">
        <v>11254</v>
      </c>
      <c r="D20467">
        <v>37</v>
      </c>
      <c r="E20467" s="1">
        <v>1595684</v>
      </c>
      <c r="G20467" t="s">
        <v>34</v>
      </c>
      <c r="H20467" t="s">
        <v>11315</v>
      </c>
      <c r="I20467" t="s">
        <v>8327</v>
      </c>
      <c r="K20467" t="s">
        <v>8328</v>
      </c>
      <c r="L20467" t="s">
        <v>44</v>
      </c>
      <c r="M20467" t="s">
        <v>75</v>
      </c>
    </row>
    <row r="20468" spans="1:13" x14ac:dyDescent="0.3">
      <c r="A20468" t="s">
        <v>34761</v>
      </c>
      <c r="C20468" t="s">
        <v>34736</v>
      </c>
      <c r="D20468">
        <v>38</v>
      </c>
      <c r="E20468" s="1">
        <v>3026975</v>
      </c>
      <c r="G20468" t="s">
        <v>13</v>
      </c>
      <c r="H20468" t="s">
        <v>34762</v>
      </c>
      <c r="I20468" t="s">
        <v>34763</v>
      </c>
      <c r="J20468" t="s">
        <v>175</v>
      </c>
      <c r="K20468" t="s">
        <v>24</v>
      </c>
      <c r="L20468" t="s">
        <v>17</v>
      </c>
      <c r="M20468" t="s">
        <v>5006</v>
      </c>
    </row>
    <row r="20469" spans="1:13" x14ac:dyDescent="0.3">
      <c r="A20469" t="s">
        <v>11373</v>
      </c>
      <c r="C20469" t="s">
        <v>29922</v>
      </c>
      <c r="D20469">
        <v>24</v>
      </c>
      <c r="E20469" s="1">
        <v>2111600</v>
      </c>
      <c r="G20469" t="s">
        <v>13</v>
      </c>
      <c r="H20469" t="s">
        <v>30002</v>
      </c>
      <c r="I20469" t="s">
        <v>11375</v>
      </c>
      <c r="K20469" t="s">
        <v>645</v>
      </c>
      <c r="L20469" t="s">
        <v>17</v>
      </c>
      <c r="M20469" t="s">
        <v>66</v>
      </c>
    </row>
    <row r="20470" spans="1:13" x14ac:dyDescent="0.3">
      <c r="A20470" t="s">
        <v>11373</v>
      </c>
      <c r="C20470" t="s">
        <v>11317</v>
      </c>
      <c r="D20470">
        <v>45</v>
      </c>
      <c r="E20470" s="1">
        <v>124850</v>
      </c>
      <c r="G20470" t="s">
        <v>13</v>
      </c>
      <c r="H20470" t="s">
        <v>11374</v>
      </c>
      <c r="I20470" t="s">
        <v>11375</v>
      </c>
      <c r="K20470" t="s">
        <v>645</v>
      </c>
      <c r="L20470" t="s">
        <v>17</v>
      </c>
      <c r="M20470" t="s">
        <v>66</v>
      </c>
    </row>
    <row r="20471" spans="1:13" x14ac:dyDescent="0.3">
      <c r="A20471" t="s">
        <v>16998</v>
      </c>
      <c r="C20471" t="s">
        <v>16755</v>
      </c>
      <c r="D20471">
        <v>18</v>
      </c>
      <c r="E20471" s="1">
        <v>100000</v>
      </c>
      <c r="G20471" t="s">
        <v>48</v>
      </c>
      <c r="H20471" t="s">
        <v>16999</v>
      </c>
      <c r="I20471" t="s">
        <v>2352</v>
      </c>
      <c r="K20471" t="s">
        <v>37</v>
      </c>
      <c r="L20471" t="s">
        <v>17</v>
      </c>
      <c r="M20471" t="s">
        <v>331</v>
      </c>
    </row>
    <row r="20472" spans="1:13" x14ac:dyDescent="0.3">
      <c r="A20472" t="s">
        <v>10413</v>
      </c>
      <c r="C20472" t="s">
        <v>10275</v>
      </c>
      <c r="D20472">
        <v>6</v>
      </c>
      <c r="E20472" s="1">
        <v>25000</v>
      </c>
      <c r="G20472" t="s">
        <v>111</v>
      </c>
      <c r="H20472" t="s">
        <v>10414</v>
      </c>
      <c r="I20472" t="s">
        <v>10415</v>
      </c>
      <c r="J20472" t="s">
        <v>119</v>
      </c>
      <c r="K20472" t="s">
        <v>24</v>
      </c>
      <c r="L20472" t="s">
        <v>25</v>
      </c>
      <c r="M20472" t="s">
        <v>120</v>
      </c>
    </row>
    <row r="20473" spans="1:13" x14ac:dyDescent="0.3">
      <c r="A20473" t="s">
        <v>29896</v>
      </c>
      <c r="C20473" t="s">
        <v>29553</v>
      </c>
      <c r="D20473">
        <v>30</v>
      </c>
      <c r="E20473" s="1">
        <v>100000</v>
      </c>
      <c r="G20473" t="s">
        <v>13</v>
      </c>
      <c r="H20473" t="s">
        <v>29897</v>
      </c>
      <c r="I20473" t="s">
        <v>7821</v>
      </c>
      <c r="J20473" t="s">
        <v>1057</v>
      </c>
      <c r="K20473" t="s">
        <v>189</v>
      </c>
      <c r="L20473" t="s">
        <v>17</v>
      </c>
      <c r="M20473" t="s">
        <v>450</v>
      </c>
    </row>
    <row r="20474" spans="1:13" x14ac:dyDescent="0.3">
      <c r="A20474" t="s">
        <v>29896</v>
      </c>
      <c r="C20474" t="s">
        <v>29553</v>
      </c>
      <c r="D20474">
        <v>30</v>
      </c>
      <c r="E20474" s="1">
        <v>100000</v>
      </c>
      <c r="G20474" t="s">
        <v>13</v>
      </c>
      <c r="H20474" t="s">
        <v>29898</v>
      </c>
      <c r="I20474" t="s">
        <v>7821</v>
      </c>
      <c r="J20474" t="s">
        <v>1057</v>
      </c>
      <c r="K20474" t="s">
        <v>189</v>
      </c>
      <c r="L20474" t="s">
        <v>17</v>
      </c>
      <c r="M20474" t="s">
        <v>450</v>
      </c>
    </row>
    <row r="20475" spans="1:13" x14ac:dyDescent="0.3">
      <c r="A20475" t="s">
        <v>16926</v>
      </c>
      <c r="C20475" t="s">
        <v>16755</v>
      </c>
      <c r="D20475">
        <v>19</v>
      </c>
      <c r="E20475" s="1">
        <v>218036</v>
      </c>
      <c r="G20475" t="s">
        <v>34</v>
      </c>
      <c r="H20475" t="s">
        <v>16927</v>
      </c>
      <c r="I20475" t="s">
        <v>156</v>
      </c>
      <c r="J20475" t="s">
        <v>22</v>
      </c>
      <c r="K20475" t="s">
        <v>24</v>
      </c>
      <c r="L20475" t="s">
        <v>17</v>
      </c>
      <c r="M20475" t="s">
        <v>217</v>
      </c>
    </row>
    <row r="20476" spans="1:13" x14ac:dyDescent="0.3">
      <c r="A20476" t="s">
        <v>2943</v>
      </c>
      <c r="C20476" t="s">
        <v>2269</v>
      </c>
      <c r="D20476">
        <v>13</v>
      </c>
      <c r="E20476" s="1">
        <v>200000</v>
      </c>
      <c r="G20476" t="s">
        <v>111</v>
      </c>
      <c r="H20476" t="s">
        <v>77</v>
      </c>
      <c r="I20476" t="s">
        <v>22</v>
      </c>
      <c r="J20476" t="s">
        <v>23</v>
      </c>
      <c r="K20476" t="s">
        <v>24</v>
      </c>
      <c r="L20476" t="s">
        <v>25</v>
      </c>
      <c r="M20476" t="s">
        <v>232</v>
      </c>
    </row>
    <row r="20477" spans="1:13" x14ac:dyDescent="0.3">
      <c r="A20477" t="s">
        <v>34440</v>
      </c>
      <c r="C20477" t="s">
        <v>34396</v>
      </c>
      <c r="D20477">
        <v>18</v>
      </c>
      <c r="E20477" s="1">
        <v>100000</v>
      </c>
      <c r="G20477" t="s">
        <v>13</v>
      </c>
      <c r="H20477" t="s">
        <v>34441</v>
      </c>
      <c r="I20477" t="s">
        <v>812</v>
      </c>
      <c r="J20477" t="s">
        <v>813</v>
      </c>
      <c r="K20477" t="s">
        <v>24</v>
      </c>
      <c r="L20477" t="s">
        <v>17</v>
      </c>
      <c r="M20477" t="s">
        <v>450</v>
      </c>
    </row>
    <row r="20478" spans="1:13" x14ac:dyDescent="0.3">
      <c r="A20478" t="s">
        <v>134</v>
      </c>
      <c r="C20478" t="s">
        <v>14</v>
      </c>
      <c r="D20478">
        <v>40</v>
      </c>
      <c r="E20478" s="1">
        <v>6787388</v>
      </c>
      <c r="G20478" t="s">
        <v>13</v>
      </c>
      <c r="H20478" t="s">
        <v>135</v>
      </c>
      <c r="I20478" t="s">
        <v>136</v>
      </c>
      <c r="J20478" t="s">
        <v>137</v>
      </c>
      <c r="K20478" t="s">
        <v>24</v>
      </c>
      <c r="L20478" t="s">
        <v>17</v>
      </c>
      <c r="M20478" t="s">
        <v>31</v>
      </c>
    </row>
    <row r="20479" spans="1:13" x14ac:dyDescent="0.3">
      <c r="A20479" t="s">
        <v>134</v>
      </c>
      <c r="C20479" t="s">
        <v>29114</v>
      </c>
      <c r="D20479">
        <v>38</v>
      </c>
      <c r="E20479" s="1">
        <v>8443915</v>
      </c>
      <c r="G20479" t="s">
        <v>13</v>
      </c>
      <c r="H20479" t="s">
        <v>29222</v>
      </c>
      <c r="I20479" t="s">
        <v>136</v>
      </c>
      <c r="J20479" t="s">
        <v>137</v>
      </c>
      <c r="K20479" t="s">
        <v>24</v>
      </c>
      <c r="L20479" t="s">
        <v>25</v>
      </c>
      <c r="M20479" t="s">
        <v>442</v>
      </c>
    </row>
    <row r="20480" spans="1:13" x14ac:dyDescent="0.3">
      <c r="A20480" t="s">
        <v>34429</v>
      </c>
      <c r="C20480" t="s">
        <v>34396</v>
      </c>
      <c r="D20480">
        <v>24</v>
      </c>
      <c r="E20480" s="1">
        <v>100000</v>
      </c>
      <c r="G20480" t="s">
        <v>48</v>
      </c>
      <c r="H20480" t="s">
        <v>34430</v>
      </c>
      <c r="I20480" t="s">
        <v>34431</v>
      </c>
      <c r="J20480" t="s">
        <v>119</v>
      </c>
      <c r="K20480" t="s">
        <v>24</v>
      </c>
      <c r="L20480" t="s">
        <v>17</v>
      </c>
      <c r="M20480" t="s">
        <v>354</v>
      </c>
    </row>
    <row r="20481" spans="1:13" x14ac:dyDescent="0.3">
      <c r="A20481" t="s">
        <v>2634</v>
      </c>
      <c r="C20481" t="s">
        <v>2269</v>
      </c>
      <c r="D20481">
        <v>6</v>
      </c>
      <c r="E20481" s="1">
        <v>399479</v>
      </c>
      <c r="G20481" t="s">
        <v>34</v>
      </c>
      <c r="H20481" t="s">
        <v>2635</v>
      </c>
      <c r="I20481" t="s">
        <v>2636</v>
      </c>
      <c r="K20481" t="s">
        <v>645</v>
      </c>
      <c r="L20481" t="s">
        <v>38</v>
      </c>
      <c r="M20481" t="s">
        <v>87</v>
      </c>
    </row>
    <row r="20482" spans="1:13" x14ac:dyDescent="0.3">
      <c r="A20482" t="s">
        <v>3545</v>
      </c>
      <c r="C20482" t="s">
        <v>2957</v>
      </c>
      <c r="D20482">
        <v>17</v>
      </c>
      <c r="E20482" s="1">
        <v>7503340</v>
      </c>
      <c r="G20482" t="s">
        <v>13</v>
      </c>
      <c r="H20482" t="s">
        <v>3546</v>
      </c>
      <c r="I20482" t="s">
        <v>3547</v>
      </c>
      <c r="K20482" t="s">
        <v>512</v>
      </c>
      <c r="L20482" t="s">
        <v>17</v>
      </c>
      <c r="M20482" t="s">
        <v>207</v>
      </c>
    </row>
    <row r="20483" spans="1:13" x14ac:dyDescent="0.3">
      <c r="A20483" t="s">
        <v>5315</v>
      </c>
      <c r="C20483" t="s">
        <v>5155</v>
      </c>
      <c r="D20483">
        <v>21</v>
      </c>
      <c r="E20483" s="1">
        <v>160756</v>
      </c>
      <c r="G20483" t="s">
        <v>13</v>
      </c>
      <c r="H20483" t="s">
        <v>5316</v>
      </c>
      <c r="I20483" t="s">
        <v>5317</v>
      </c>
      <c r="J20483" t="s">
        <v>86</v>
      </c>
      <c r="K20483" t="s">
        <v>24</v>
      </c>
      <c r="L20483" t="s">
        <v>17</v>
      </c>
      <c r="M20483" t="s">
        <v>442</v>
      </c>
    </row>
    <row r="20484" spans="1:13" x14ac:dyDescent="0.3">
      <c r="A20484" t="s">
        <v>21682</v>
      </c>
      <c r="C20484" t="s">
        <v>21173</v>
      </c>
      <c r="D20484">
        <v>11</v>
      </c>
      <c r="E20484" s="1">
        <v>499405</v>
      </c>
      <c r="G20484" t="s">
        <v>13</v>
      </c>
      <c r="H20484" t="s">
        <v>21683</v>
      </c>
      <c r="I20484" t="s">
        <v>21019</v>
      </c>
      <c r="K20484" t="s">
        <v>189</v>
      </c>
      <c r="L20484" t="s">
        <v>17</v>
      </c>
      <c r="M20484" t="s">
        <v>31</v>
      </c>
    </row>
    <row r="20485" spans="1:13" x14ac:dyDescent="0.3">
      <c r="A20485" t="s">
        <v>14578</v>
      </c>
      <c r="C20485" t="s">
        <v>14552</v>
      </c>
      <c r="D20485">
        <v>12</v>
      </c>
      <c r="E20485" s="1">
        <v>5063796</v>
      </c>
      <c r="G20485" t="s">
        <v>34</v>
      </c>
      <c r="H20485" t="s">
        <v>14579</v>
      </c>
      <c r="I20485" t="s">
        <v>14580</v>
      </c>
      <c r="J20485" t="s">
        <v>817</v>
      </c>
      <c r="K20485" t="s">
        <v>609</v>
      </c>
      <c r="L20485" t="s">
        <v>25</v>
      </c>
      <c r="M20485" t="s">
        <v>6146</v>
      </c>
    </row>
    <row r="20486" spans="1:13" x14ac:dyDescent="0.3">
      <c r="A20486" t="s">
        <v>19436</v>
      </c>
      <c r="C20486" t="s">
        <v>19404</v>
      </c>
      <c r="D20486">
        <v>12</v>
      </c>
      <c r="E20486" s="1">
        <v>13289</v>
      </c>
      <c r="G20486" t="s">
        <v>34</v>
      </c>
      <c r="H20486" t="s">
        <v>12998</v>
      </c>
      <c r="I20486" t="s">
        <v>15079</v>
      </c>
      <c r="J20486" t="s">
        <v>761</v>
      </c>
      <c r="K20486" t="s">
        <v>24</v>
      </c>
      <c r="L20486" t="s">
        <v>25</v>
      </c>
      <c r="M20486" t="s">
        <v>6146</v>
      </c>
    </row>
    <row r="20487" spans="1:13" x14ac:dyDescent="0.3">
      <c r="A20487" t="s">
        <v>19436</v>
      </c>
      <c r="C20487" t="s">
        <v>31300</v>
      </c>
      <c r="D20487">
        <v>12</v>
      </c>
      <c r="E20487" s="1">
        <v>17768</v>
      </c>
      <c r="G20487" t="s">
        <v>34</v>
      </c>
      <c r="H20487" t="s">
        <v>12998</v>
      </c>
      <c r="I20487" t="s">
        <v>15079</v>
      </c>
      <c r="J20487" t="s">
        <v>761</v>
      </c>
      <c r="K20487" t="s">
        <v>24</v>
      </c>
      <c r="L20487" t="s">
        <v>25</v>
      </c>
      <c r="M20487" t="s">
        <v>6146</v>
      </c>
    </row>
    <row r="20488" spans="1:13" x14ac:dyDescent="0.3">
      <c r="A20488" t="s">
        <v>32489</v>
      </c>
      <c r="C20488" t="s">
        <v>32450</v>
      </c>
      <c r="D20488">
        <v>1</v>
      </c>
      <c r="E20488" s="1">
        <v>8619</v>
      </c>
      <c r="G20488" t="s">
        <v>34</v>
      </c>
      <c r="H20488" t="s">
        <v>6143</v>
      </c>
      <c r="I20488" t="s">
        <v>32490</v>
      </c>
      <c r="J20488" t="s">
        <v>813</v>
      </c>
      <c r="K20488" t="s">
        <v>24</v>
      </c>
      <c r="L20488" t="s">
        <v>25</v>
      </c>
      <c r="M20488" t="s">
        <v>6146</v>
      </c>
    </row>
    <row r="20489" spans="1:13" x14ac:dyDescent="0.3">
      <c r="A20489" t="s">
        <v>8660</v>
      </c>
      <c r="C20489" t="s">
        <v>27925</v>
      </c>
      <c r="D20489">
        <v>1</v>
      </c>
      <c r="E20489" s="1">
        <v>25000</v>
      </c>
      <c r="G20489" t="s">
        <v>400</v>
      </c>
      <c r="H20489" t="s">
        <v>77</v>
      </c>
      <c r="I20489" t="s">
        <v>156</v>
      </c>
      <c r="J20489" t="s">
        <v>22</v>
      </c>
      <c r="K20489" t="s">
        <v>24</v>
      </c>
      <c r="L20489" t="s">
        <v>25</v>
      </c>
      <c r="M20489" t="s">
        <v>26</v>
      </c>
    </row>
    <row r="20490" spans="1:13" x14ac:dyDescent="0.3">
      <c r="A20490" t="s">
        <v>8660</v>
      </c>
      <c r="C20490" t="s">
        <v>23427</v>
      </c>
      <c r="D20490">
        <v>2</v>
      </c>
      <c r="E20490" s="1">
        <v>5000</v>
      </c>
      <c r="G20490" t="s">
        <v>21</v>
      </c>
      <c r="H20490" t="s">
        <v>77</v>
      </c>
      <c r="I20490" t="s">
        <v>156</v>
      </c>
      <c r="J20490" t="s">
        <v>22</v>
      </c>
      <c r="K20490" t="s">
        <v>24</v>
      </c>
      <c r="L20490" t="s">
        <v>25</v>
      </c>
      <c r="M20490" t="s">
        <v>26</v>
      </c>
    </row>
    <row r="20491" spans="1:13" x14ac:dyDescent="0.3">
      <c r="A20491" t="s">
        <v>8660</v>
      </c>
      <c r="C20491" t="s">
        <v>23564</v>
      </c>
      <c r="D20491">
        <v>1</v>
      </c>
      <c r="E20491" s="1">
        <v>500</v>
      </c>
      <c r="G20491" t="s">
        <v>21</v>
      </c>
      <c r="H20491" t="s">
        <v>68</v>
      </c>
      <c r="I20491" t="s">
        <v>156</v>
      </c>
      <c r="J20491" t="s">
        <v>22</v>
      </c>
      <c r="K20491" t="s">
        <v>24</v>
      </c>
      <c r="L20491" t="s">
        <v>25</v>
      </c>
      <c r="M20491" t="s">
        <v>26</v>
      </c>
    </row>
    <row r="20492" spans="1:13" x14ac:dyDescent="0.3">
      <c r="A20492" t="s">
        <v>8660</v>
      </c>
      <c r="C20492" t="s">
        <v>21714</v>
      </c>
      <c r="D20492">
        <v>1</v>
      </c>
      <c r="E20492" s="1">
        <v>1000</v>
      </c>
      <c r="G20492" t="s">
        <v>21</v>
      </c>
      <c r="H20492" t="s">
        <v>68</v>
      </c>
      <c r="I20492" t="s">
        <v>156</v>
      </c>
      <c r="J20492" t="s">
        <v>22</v>
      </c>
      <c r="K20492" t="s">
        <v>24</v>
      </c>
      <c r="L20492" t="s">
        <v>25</v>
      </c>
      <c r="M20492" t="s">
        <v>26</v>
      </c>
    </row>
    <row r="20493" spans="1:13" x14ac:dyDescent="0.3">
      <c r="A20493" t="s">
        <v>8660</v>
      </c>
      <c r="C20493" t="s">
        <v>12803</v>
      </c>
      <c r="D20493">
        <v>1</v>
      </c>
      <c r="E20493" s="1">
        <v>750</v>
      </c>
      <c r="G20493" t="s">
        <v>21</v>
      </c>
      <c r="H20493" t="s">
        <v>970</v>
      </c>
      <c r="I20493" t="s">
        <v>156</v>
      </c>
      <c r="J20493" t="s">
        <v>22</v>
      </c>
      <c r="K20493" t="s">
        <v>24</v>
      </c>
      <c r="L20493" t="s">
        <v>25</v>
      </c>
      <c r="M20493" t="s">
        <v>26</v>
      </c>
    </row>
    <row r="20494" spans="1:13" x14ac:dyDescent="0.3">
      <c r="A20494" t="s">
        <v>8660</v>
      </c>
      <c r="C20494" t="s">
        <v>11012</v>
      </c>
      <c r="D20494">
        <v>1</v>
      </c>
      <c r="E20494" s="1">
        <v>875</v>
      </c>
      <c r="G20494" t="s">
        <v>21</v>
      </c>
      <c r="H20494" t="s">
        <v>970</v>
      </c>
      <c r="I20494" t="s">
        <v>156</v>
      </c>
      <c r="J20494" t="s">
        <v>22</v>
      </c>
      <c r="K20494" t="s">
        <v>24</v>
      </c>
      <c r="L20494" t="s">
        <v>25</v>
      </c>
      <c r="M20494" t="s">
        <v>26</v>
      </c>
    </row>
    <row r="20495" spans="1:13" x14ac:dyDescent="0.3">
      <c r="A20495" t="s">
        <v>8660</v>
      </c>
      <c r="C20495" t="s">
        <v>8560</v>
      </c>
      <c r="D20495">
        <v>1</v>
      </c>
      <c r="E20495" s="1">
        <v>1500</v>
      </c>
      <c r="G20495" t="s">
        <v>21</v>
      </c>
      <c r="H20495" t="s">
        <v>970</v>
      </c>
      <c r="I20495" t="s">
        <v>156</v>
      </c>
      <c r="J20495" t="s">
        <v>22</v>
      </c>
      <c r="K20495" t="s">
        <v>24</v>
      </c>
      <c r="L20495" t="s">
        <v>25</v>
      </c>
      <c r="M20495" t="s">
        <v>26</v>
      </c>
    </row>
    <row r="20496" spans="1:13" x14ac:dyDescent="0.3">
      <c r="A20496" t="s">
        <v>8660</v>
      </c>
      <c r="C20496" t="s">
        <v>35458</v>
      </c>
      <c r="D20496">
        <v>1</v>
      </c>
      <c r="E20496" s="1">
        <v>2500</v>
      </c>
      <c r="G20496" t="s">
        <v>21</v>
      </c>
      <c r="H20496" t="s">
        <v>970</v>
      </c>
      <c r="I20496" t="s">
        <v>156</v>
      </c>
      <c r="J20496" t="s">
        <v>22</v>
      </c>
      <c r="K20496" t="s">
        <v>24</v>
      </c>
      <c r="L20496" t="s">
        <v>25</v>
      </c>
      <c r="M20496" t="s">
        <v>26</v>
      </c>
    </row>
    <row r="20497" spans="1:13" x14ac:dyDescent="0.3">
      <c r="A20497" t="s">
        <v>8660</v>
      </c>
      <c r="C20497" t="s">
        <v>33297</v>
      </c>
      <c r="D20497">
        <v>2</v>
      </c>
      <c r="E20497" s="1">
        <v>540</v>
      </c>
      <c r="G20497" t="s">
        <v>21</v>
      </c>
      <c r="H20497" t="s">
        <v>970</v>
      </c>
      <c r="I20497" t="s">
        <v>156</v>
      </c>
      <c r="J20497" t="s">
        <v>22</v>
      </c>
      <c r="K20497" t="s">
        <v>24</v>
      </c>
      <c r="L20497" t="s">
        <v>25</v>
      </c>
      <c r="M20497" t="s">
        <v>26</v>
      </c>
    </row>
    <row r="20498" spans="1:13" x14ac:dyDescent="0.3">
      <c r="A20498" t="s">
        <v>8660</v>
      </c>
      <c r="C20498" t="s">
        <v>37363</v>
      </c>
      <c r="D20498">
        <v>1</v>
      </c>
      <c r="E20498" s="1">
        <v>1000</v>
      </c>
      <c r="G20498" t="s">
        <v>21</v>
      </c>
      <c r="H20498" t="s">
        <v>970</v>
      </c>
      <c r="I20498" t="s">
        <v>156</v>
      </c>
      <c r="J20498" t="s">
        <v>22</v>
      </c>
      <c r="K20498" t="s">
        <v>24</v>
      </c>
      <c r="L20498" t="s">
        <v>25</v>
      </c>
      <c r="M20498" t="s">
        <v>26</v>
      </c>
    </row>
    <row r="20499" spans="1:13" x14ac:dyDescent="0.3">
      <c r="A20499" t="s">
        <v>8660</v>
      </c>
      <c r="C20499" t="s">
        <v>36727</v>
      </c>
      <c r="D20499">
        <v>1</v>
      </c>
      <c r="E20499" s="1">
        <v>2300</v>
      </c>
      <c r="G20499" t="s">
        <v>21</v>
      </c>
      <c r="H20499" t="s">
        <v>970</v>
      </c>
      <c r="I20499" t="s">
        <v>156</v>
      </c>
      <c r="J20499" t="s">
        <v>22</v>
      </c>
      <c r="K20499" t="s">
        <v>24</v>
      </c>
      <c r="L20499" t="s">
        <v>25</v>
      </c>
      <c r="M20499" t="s">
        <v>26</v>
      </c>
    </row>
    <row r="20500" spans="1:13" x14ac:dyDescent="0.3">
      <c r="A20500" t="s">
        <v>8660</v>
      </c>
      <c r="C20500" t="s">
        <v>35729</v>
      </c>
      <c r="D20500">
        <v>12</v>
      </c>
      <c r="E20500" s="1">
        <v>650</v>
      </c>
      <c r="G20500" t="s">
        <v>21</v>
      </c>
      <c r="H20500" t="s">
        <v>970</v>
      </c>
      <c r="I20500" t="s">
        <v>156</v>
      </c>
      <c r="J20500" t="s">
        <v>22</v>
      </c>
      <c r="K20500" t="s">
        <v>24</v>
      </c>
      <c r="L20500" t="s">
        <v>25</v>
      </c>
      <c r="M20500" t="s">
        <v>26</v>
      </c>
    </row>
    <row r="20501" spans="1:13" x14ac:dyDescent="0.3">
      <c r="A20501" t="s">
        <v>8660</v>
      </c>
      <c r="C20501" t="s">
        <v>36101</v>
      </c>
      <c r="D20501">
        <v>12</v>
      </c>
      <c r="E20501" s="1">
        <v>2800</v>
      </c>
      <c r="G20501" t="s">
        <v>21</v>
      </c>
      <c r="H20501" t="s">
        <v>970</v>
      </c>
      <c r="I20501" t="s">
        <v>156</v>
      </c>
      <c r="J20501" t="s">
        <v>22</v>
      </c>
      <c r="K20501" t="s">
        <v>24</v>
      </c>
      <c r="L20501" t="s">
        <v>25</v>
      </c>
      <c r="M20501" t="s">
        <v>26</v>
      </c>
    </row>
    <row r="20502" spans="1:13" x14ac:dyDescent="0.3">
      <c r="A20502" t="s">
        <v>8660</v>
      </c>
      <c r="C20502" t="s">
        <v>38133</v>
      </c>
      <c r="D20502">
        <v>12</v>
      </c>
      <c r="E20502" s="1">
        <v>500</v>
      </c>
      <c r="G20502" t="s">
        <v>21</v>
      </c>
      <c r="H20502" t="s">
        <v>970</v>
      </c>
      <c r="I20502" t="s">
        <v>156</v>
      </c>
      <c r="J20502" t="s">
        <v>22</v>
      </c>
      <c r="K20502" t="s">
        <v>24</v>
      </c>
      <c r="L20502" t="s">
        <v>25</v>
      </c>
      <c r="M20502" t="s">
        <v>26</v>
      </c>
    </row>
    <row r="20503" spans="1:13" x14ac:dyDescent="0.3">
      <c r="A20503" t="s">
        <v>7739</v>
      </c>
      <c r="C20503" t="s">
        <v>7634</v>
      </c>
      <c r="D20503">
        <v>81</v>
      </c>
      <c r="E20503" s="1">
        <v>3921621</v>
      </c>
      <c r="G20503" t="s">
        <v>13</v>
      </c>
      <c r="H20503" t="s">
        <v>7740</v>
      </c>
      <c r="I20503" t="s">
        <v>359</v>
      </c>
      <c r="K20503" t="s">
        <v>189</v>
      </c>
      <c r="L20503" t="s">
        <v>17</v>
      </c>
      <c r="M20503" t="s">
        <v>45</v>
      </c>
    </row>
    <row r="20504" spans="1:13" x14ac:dyDescent="0.3">
      <c r="A20504" t="s">
        <v>7739</v>
      </c>
      <c r="C20504" t="s">
        <v>8074</v>
      </c>
      <c r="D20504">
        <v>49</v>
      </c>
      <c r="E20504" s="1">
        <v>990225</v>
      </c>
      <c r="G20504" t="s">
        <v>13</v>
      </c>
      <c r="H20504" t="s">
        <v>8093</v>
      </c>
      <c r="I20504" t="s">
        <v>359</v>
      </c>
      <c r="K20504" t="s">
        <v>189</v>
      </c>
      <c r="L20504" t="s">
        <v>17</v>
      </c>
      <c r="M20504" t="s">
        <v>450</v>
      </c>
    </row>
    <row r="20505" spans="1:13" x14ac:dyDescent="0.3">
      <c r="A20505" t="s">
        <v>7739</v>
      </c>
      <c r="C20505" t="s">
        <v>8962</v>
      </c>
      <c r="D20505">
        <v>29</v>
      </c>
      <c r="E20505" s="1">
        <v>988742</v>
      </c>
      <c r="G20505" t="s">
        <v>13</v>
      </c>
      <c r="H20505" t="s">
        <v>8973</v>
      </c>
      <c r="I20505" t="s">
        <v>359</v>
      </c>
      <c r="K20505" t="s">
        <v>189</v>
      </c>
      <c r="L20505" t="s">
        <v>17</v>
      </c>
      <c r="M20505" t="s">
        <v>450</v>
      </c>
    </row>
    <row r="20506" spans="1:13" x14ac:dyDescent="0.3">
      <c r="A20506" t="s">
        <v>7739</v>
      </c>
      <c r="C20506" t="s">
        <v>33438</v>
      </c>
      <c r="D20506">
        <v>12</v>
      </c>
      <c r="E20506" s="1">
        <v>100000</v>
      </c>
      <c r="G20506" t="s">
        <v>13</v>
      </c>
      <c r="H20506" t="s">
        <v>33480</v>
      </c>
      <c r="I20506" t="s">
        <v>359</v>
      </c>
      <c r="K20506" t="s">
        <v>189</v>
      </c>
      <c r="L20506" t="s">
        <v>17</v>
      </c>
      <c r="M20506" t="s">
        <v>450</v>
      </c>
    </row>
    <row r="20507" spans="1:13" x14ac:dyDescent="0.3">
      <c r="A20507" t="s">
        <v>18458</v>
      </c>
      <c r="C20507" t="s">
        <v>18415</v>
      </c>
      <c r="D20507">
        <v>12</v>
      </c>
      <c r="E20507" s="1">
        <v>30000</v>
      </c>
      <c r="G20507" t="s">
        <v>111</v>
      </c>
      <c r="H20507" t="s">
        <v>18459</v>
      </c>
      <c r="I20507" t="s">
        <v>6686</v>
      </c>
      <c r="J20507" t="s">
        <v>22</v>
      </c>
      <c r="K20507" t="s">
        <v>24</v>
      </c>
      <c r="L20507" t="s">
        <v>25</v>
      </c>
      <c r="M20507" t="s">
        <v>87</v>
      </c>
    </row>
    <row r="20508" spans="1:13" x14ac:dyDescent="0.3">
      <c r="A20508" t="s">
        <v>15270</v>
      </c>
      <c r="C20508" t="s">
        <v>34263</v>
      </c>
      <c r="D20508">
        <v>1</v>
      </c>
      <c r="E20508" s="1">
        <v>2500</v>
      </c>
      <c r="G20508" t="s">
        <v>34</v>
      </c>
      <c r="H20508" t="s">
        <v>34390</v>
      </c>
      <c r="I20508" t="s">
        <v>10599</v>
      </c>
      <c r="J20508" t="s">
        <v>70</v>
      </c>
      <c r="K20508" t="s">
        <v>24</v>
      </c>
      <c r="L20508" t="s">
        <v>17</v>
      </c>
      <c r="M20508" t="s">
        <v>6146</v>
      </c>
    </row>
    <row r="20509" spans="1:13" x14ac:dyDescent="0.3">
      <c r="A20509" t="s">
        <v>15270</v>
      </c>
      <c r="C20509" t="s">
        <v>18238</v>
      </c>
      <c r="D20509">
        <v>39</v>
      </c>
      <c r="E20509" s="1">
        <v>270000</v>
      </c>
      <c r="G20509" t="s">
        <v>34</v>
      </c>
      <c r="H20509" t="s">
        <v>18250</v>
      </c>
      <c r="I20509" t="s">
        <v>10599</v>
      </c>
      <c r="J20509" t="s">
        <v>70</v>
      </c>
      <c r="K20509" t="s">
        <v>24</v>
      </c>
      <c r="L20509" t="s">
        <v>25</v>
      </c>
      <c r="M20509" t="s">
        <v>6146</v>
      </c>
    </row>
    <row r="20510" spans="1:13" x14ac:dyDescent="0.3">
      <c r="A20510" t="s">
        <v>15270</v>
      </c>
      <c r="C20510" t="s">
        <v>15182</v>
      </c>
      <c r="D20510">
        <v>5</v>
      </c>
      <c r="E20510" s="1">
        <v>463450</v>
      </c>
      <c r="G20510" t="s">
        <v>34</v>
      </c>
      <c r="H20510" t="s">
        <v>6143</v>
      </c>
      <c r="I20510" t="s">
        <v>10599</v>
      </c>
      <c r="J20510" t="s">
        <v>70</v>
      </c>
      <c r="K20510" t="s">
        <v>24</v>
      </c>
      <c r="L20510" t="s">
        <v>25</v>
      </c>
      <c r="M20510" t="s">
        <v>6146</v>
      </c>
    </row>
    <row r="20511" spans="1:13" x14ac:dyDescent="0.3">
      <c r="A20511" t="s">
        <v>14594</v>
      </c>
      <c r="C20511" t="s">
        <v>23213</v>
      </c>
      <c r="D20511">
        <v>25</v>
      </c>
      <c r="E20511" s="1">
        <v>209913</v>
      </c>
      <c r="G20511" t="s">
        <v>13</v>
      </c>
      <c r="H20511" t="s">
        <v>23224</v>
      </c>
      <c r="I20511" t="s">
        <v>12274</v>
      </c>
      <c r="J20511" t="s">
        <v>608</v>
      </c>
      <c r="K20511" t="s">
        <v>609</v>
      </c>
      <c r="L20511" t="s">
        <v>17</v>
      </c>
      <c r="M20511" t="s">
        <v>18</v>
      </c>
    </row>
    <row r="20512" spans="1:13" x14ac:dyDescent="0.3">
      <c r="A20512" t="s">
        <v>14594</v>
      </c>
      <c r="C20512" t="s">
        <v>14552</v>
      </c>
      <c r="D20512">
        <v>57</v>
      </c>
      <c r="E20512" s="1">
        <v>765000</v>
      </c>
      <c r="G20512" t="s">
        <v>13</v>
      </c>
      <c r="H20512" t="s">
        <v>14595</v>
      </c>
      <c r="I20512" t="s">
        <v>12274</v>
      </c>
      <c r="J20512" t="s">
        <v>608</v>
      </c>
      <c r="K20512" t="s">
        <v>609</v>
      </c>
      <c r="L20512" t="s">
        <v>17</v>
      </c>
      <c r="M20512" t="s">
        <v>66</v>
      </c>
    </row>
    <row r="20513" spans="1:13" x14ac:dyDescent="0.3">
      <c r="A20513" t="s">
        <v>7859</v>
      </c>
      <c r="C20513" t="s">
        <v>17183</v>
      </c>
      <c r="D20513">
        <v>44</v>
      </c>
      <c r="E20513" s="1">
        <v>1013720</v>
      </c>
      <c r="G20513" t="s">
        <v>48</v>
      </c>
      <c r="H20513" t="s">
        <v>17334</v>
      </c>
      <c r="I20513" t="s">
        <v>7861</v>
      </c>
      <c r="K20513" t="s">
        <v>189</v>
      </c>
      <c r="L20513" t="s">
        <v>38</v>
      </c>
      <c r="M20513" t="s">
        <v>190</v>
      </c>
    </row>
    <row r="20514" spans="1:13" x14ac:dyDescent="0.3">
      <c r="A20514" t="s">
        <v>7859</v>
      </c>
      <c r="C20514" t="s">
        <v>9547</v>
      </c>
      <c r="D20514">
        <v>25</v>
      </c>
      <c r="E20514" s="1">
        <v>100000</v>
      </c>
      <c r="G20514" t="s">
        <v>13</v>
      </c>
      <c r="H20514" t="s">
        <v>9938</v>
      </c>
      <c r="I20514" t="s">
        <v>7861</v>
      </c>
      <c r="K20514" t="s">
        <v>189</v>
      </c>
      <c r="L20514" t="s">
        <v>17</v>
      </c>
      <c r="M20514" t="s">
        <v>450</v>
      </c>
    </row>
    <row r="20515" spans="1:13" x14ac:dyDescent="0.3">
      <c r="A20515" t="s">
        <v>7859</v>
      </c>
      <c r="C20515" t="s">
        <v>10083</v>
      </c>
      <c r="D20515">
        <v>25</v>
      </c>
      <c r="E20515" s="1">
        <v>100000</v>
      </c>
      <c r="G20515" t="s">
        <v>13</v>
      </c>
      <c r="H20515" t="s">
        <v>10117</v>
      </c>
      <c r="I20515" t="s">
        <v>7861</v>
      </c>
      <c r="K20515" t="s">
        <v>189</v>
      </c>
      <c r="L20515" t="s">
        <v>17</v>
      </c>
      <c r="M20515" t="s">
        <v>450</v>
      </c>
    </row>
    <row r="20516" spans="1:13" x14ac:dyDescent="0.3">
      <c r="A20516" t="s">
        <v>7859</v>
      </c>
      <c r="C20516" t="s">
        <v>10083</v>
      </c>
      <c r="D20516">
        <v>19</v>
      </c>
      <c r="E20516" s="1">
        <v>100000</v>
      </c>
      <c r="G20516" t="s">
        <v>13</v>
      </c>
      <c r="H20516" t="s">
        <v>10118</v>
      </c>
      <c r="I20516" t="s">
        <v>7861</v>
      </c>
      <c r="K20516" t="s">
        <v>189</v>
      </c>
      <c r="L20516" t="s">
        <v>17</v>
      </c>
      <c r="M20516" t="s">
        <v>450</v>
      </c>
    </row>
    <row r="20517" spans="1:13" x14ac:dyDescent="0.3">
      <c r="A20517" t="s">
        <v>7859</v>
      </c>
      <c r="C20517" t="s">
        <v>7634</v>
      </c>
      <c r="D20517">
        <v>25</v>
      </c>
      <c r="E20517" s="1">
        <v>100000</v>
      </c>
      <c r="G20517" t="s">
        <v>48</v>
      </c>
      <c r="H20517" t="s">
        <v>7860</v>
      </c>
      <c r="I20517" t="s">
        <v>7861</v>
      </c>
      <c r="K20517" t="s">
        <v>189</v>
      </c>
      <c r="L20517" t="s">
        <v>17</v>
      </c>
      <c r="M20517" t="s">
        <v>190</v>
      </c>
    </row>
    <row r="20518" spans="1:13" x14ac:dyDescent="0.3">
      <c r="A20518" t="s">
        <v>8064</v>
      </c>
      <c r="C20518" t="s">
        <v>24055</v>
      </c>
      <c r="D20518">
        <v>53</v>
      </c>
      <c r="E20518" s="1">
        <v>3340515</v>
      </c>
      <c r="G20518" t="s">
        <v>516</v>
      </c>
      <c r="H20518" t="s">
        <v>24152</v>
      </c>
      <c r="I20518" t="s">
        <v>3185</v>
      </c>
      <c r="J20518" t="s">
        <v>644</v>
      </c>
      <c r="K20518" t="s">
        <v>645</v>
      </c>
      <c r="L20518" t="s">
        <v>38</v>
      </c>
      <c r="M20518" t="s">
        <v>3728</v>
      </c>
    </row>
    <row r="20519" spans="1:13" x14ac:dyDescent="0.3">
      <c r="A20519" t="s">
        <v>8064</v>
      </c>
      <c r="C20519" t="s">
        <v>11813</v>
      </c>
      <c r="D20519">
        <v>54</v>
      </c>
      <c r="E20519" s="1">
        <v>3967750</v>
      </c>
      <c r="G20519" t="s">
        <v>48</v>
      </c>
      <c r="H20519" t="s">
        <v>11817</v>
      </c>
      <c r="I20519" t="s">
        <v>3185</v>
      </c>
      <c r="J20519" t="s">
        <v>644</v>
      </c>
      <c r="K20519" t="s">
        <v>645</v>
      </c>
      <c r="L20519" t="s">
        <v>38</v>
      </c>
      <c r="M20519" t="s">
        <v>190</v>
      </c>
    </row>
    <row r="20520" spans="1:13" x14ac:dyDescent="0.3">
      <c r="A20520" t="s">
        <v>8064</v>
      </c>
      <c r="C20520" t="s">
        <v>10589</v>
      </c>
      <c r="D20520">
        <v>14</v>
      </c>
      <c r="E20520" s="1">
        <v>1627719</v>
      </c>
      <c r="G20520" t="s">
        <v>2572</v>
      </c>
      <c r="H20520" t="s">
        <v>10888</v>
      </c>
      <c r="I20520" t="s">
        <v>3185</v>
      </c>
      <c r="J20520" t="s">
        <v>644</v>
      </c>
      <c r="K20520" t="s">
        <v>645</v>
      </c>
      <c r="L20520" t="s">
        <v>17</v>
      </c>
      <c r="M20520" t="s">
        <v>2770</v>
      </c>
    </row>
    <row r="20521" spans="1:13" x14ac:dyDescent="0.3">
      <c r="A20521" t="s">
        <v>8064</v>
      </c>
      <c r="C20521" t="s">
        <v>7634</v>
      </c>
      <c r="D20521">
        <v>63</v>
      </c>
      <c r="E20521" s="1">
        <v>3894691</v>
      </c>
      <c r="G20521" t="s">
        <v>48</v>
      </c>
      <c r="H20521" t="s">
        <v>8065</v>
      </c>
      <c r="I20521" t="s">
        <v>3185</v>
      </c>
      <c r="J20521" t="s">
        <v>644</v>
      </c>
      <c r="K20521" t="s">
        <v>645</v>
      </c>
      <c r="L20521" t="s">
        <v>38</v>
      </c>
      <c r="M20521" t="s">
        <v>190</v>
      </c>
    </row>
    <row r="20522" spans="1:13" x14ac:dyDescent="0.3">
      <c r="A20522" t="s">
        <v>8064</v>
      </c>
      <c r="C20522" t="s">
        <v>34985</v>
      </c>
      <c r="D20522">
        <v>13</v>
      </c>
      <c r="E20522" s="1">
        <v>499000</v>
      </c>
      <c r="G20522" t="s">
        <v>48</v>
      </c>
      <c r="H20522" t="s">
        <v>35027</v>
      </c>
      <c r="I20522" t="s">
        <v>3185</v>
      </c>
      <c r="J20522" t="s">
        <v>644</v>
      </c>
      <c r="K20522" t="s">
        <v>645</v>
      </c>
      <c r="L20522" t="s">
        <v>17</v>
      </c>
      <c r="M20522" t="s">
        <v>190</v>
      </c>
    </row>
    <row r="20523" spans="1:13" x14ac:dyDescent="0.3">
      <c r="A20523" t="s">
        <v>8064</v>
      </c>
      <c r="C20523" t="s">
        <v>36727</v>
      </c>
      <c r="D20523">
        <v>43</v>
      </c>
      <c r="E20523" s="1">
        <v>4489552</v>
      </c>
      <c r="G20523" t="s">
        <v>13</v>
      </c>
      <c r="H20523" t="s">
        <v>36737</v>
      </c>
      <c r="I20523" t="s">
        <v>3185</v>
      </c>
      <c r="J20523" t="s">
        <v>644</v>
      </c>
      <c r="K20523" t="s">
        <v>645</v>
      </c>
      <c r="L20523" t="s">
        <v>38</v>
      </c>
      <c r="M20523" t="s">
        <v>450</v>
      </c>
    </row>
    <row r="20524" spans="1:13" x14ac:dyDescent="0.3">
      <c r="A20524" t="s">
        <v>8064</v>
      </c>
      <c r="C20524" t="s">
        <v>36143</v>
      </c>
      <c r="D20524">
        <v>25</v>
      </c>
      <c r="E20524" s="1">
        <v>2998892</v>
      </c>
      <c r="G20524" t="s">
        <v>13</v>
      </c>
      <c r="H20524" t="s">
        <v>36192</v>
      </c>
      <c r="I20524" t="s">
        <v>3185</v>
      </c>
      <c r="J20524" t="s">
        <v>644</v>
      </c>
      <c r="K20524" t="s">
        <v>645</v>
      </c>
      <c r="L20524" t="s">
        <v>17</v>
      </c>
      <c r="M20524" t="s">
        <v>66</v>
      </c>
    </row>
    <row r="20525" spans="1:13" x14ac:dyDescent="0.3">
      <c r="A20525" t="s">
        <v>8064</v>
      </c>
      <c r="C20525" t="s">
        <v>37861</v>
      </c>
      <c r="D20525">
        <v>12</v>
      </c>
      <c r="E20525" s="1">
        <v>129088</v>
      </c>
      <c r="G20525" t="s">
        <v>13</v>
      </c>
      <c r="H20525" t="s">
        <v>37872</v>
      </c>
      <c r="I20525" t="s">
        <v>3185</v>
      </c>
      <c r="J20525" t="s">
        <v>644</v>
      </c>
      <c r="K20525" t="s">
        <v>645</v>
      </c>
      <c r="L20525" t="s">
        <v>38</v>
      </c>
      <c r="M20525" t="s">
        <v>450</v>
      </c>
    </row>
    <row r="20526" spans="1:13" x14ac:dyDescent="0.3">
      <c r="A20526" t="s">
        <v>8064</v>
      </c>
      <c r="C20526" t="s">
        <v>24897</v>
      </c>
      <c r="D20526">
        <v>54</v>
      </c>
      <c r="E20526" s="1">
        <v>3946708</v>
      </c>
      <c r="G20526" t="s">
        <v>13</v>
      </c>
      <c r="H20526" t="s">
        <v>24925</v>
      </c>
      <c r="I20526" t="s">
        <v>3185</v>
      </c>
      <c r="J20526" t="s">
        <v>644</v>
      </c>
      <c r="K20526" t="s">
        <v>645</v>
      </c>
      <c r="L20526" t="s">
        <v>17</v>
      </c>
      <c r="M20526" t="s">
        <v>450</v>
      </c>
    </row>
    <row r="20527" spans="1:13" x14ac:dyDescent="0.3">
      <c r="A20527" t="s">
        <v>13901</v>
      </c>
      <c r="C20527" t="s">
        <v>13456</v>
      </c>
      <c r="D20527">
        <v>7</v>
      </c>
      <c r="E20527" s="1">
        <v>7754</v>
      </c>
      <c r="G20527" t="s">
        <v>34</v>
      </c>
      <c r="H20527" t="s">
        <v>6143</v>
      </c>
      <c r="I20527" t="s">
        <v>13902</v>
      </c>
      <c r="J20527" t="s">
        <v>30</v>
      </c>
      <c r="K20527" t="s">
        <v>24</v>
      </c>
      <c r="L20527" t="s">
        <v>25</v>
      </c>
      <c r="M20527" t="s">
        <v>6146</v>
      </c>
    </row>
    <row r="20528" spans="1:13" x14ac:dyDescent="0.3">
      <c r="A20528" t="s">
        <v>30232</v>
      </c>
      <c r="C20528" t="s">
        <v>29922</v>
      </c>
      <c r="D20528">
        <v>3</v>
      </c>
      <c r="E20528" s="1">
        <v>25000</v>
      </c>
      <c r="G20528" t="s">
        <v>400</v>
      </c>
      <c r="H20528" t="s">
        <v>77</v>
      </c>
      <c r="I20528" t="s">
        <v>246</v>
      </c>
      <c r="K20528" t="s">
        <v>247</v>
      </c>
      <c r="L20528" t="s">
        <v>248</v>
      </c>
      <c r="M20528" t="s">
        <v>26</v>
      </c>
    </row>
    <row r="20529" spans="1:13" x14ac:dyDescent="0.3">
      <c r="A20529" t="s">
        <v>8421</v>
      </c>
      <c r="C20529" t="s">
        <v>8196</v>
      </c>
      <c r="D20529">
        <v>62</v>
      </c>
      <c r="E20529" s="1">
        <v>20912487</v>
      </c>
      <c r="G20529" t="s">
        <v>13</v>
      </c>
      <c r="H20529" t="s">
        <v>8422</v>
      </c>
      <c r="I20529" t="s">
        <v>1008</v>
      </c>
      <c r="J20529" t="s">
        <v>119</v>
      </c>
      <c r="K20529" t="s">
        <v>24</v>
      </c>
      <c r="L20529" t="s">
        <v>17</v>
      </c>
      <c r="M20529" t="s">
        <v>345</v>
      </c>
    </row>
    <row r="20530" spans="1:13" x14ac:dyDescent="0.3">
      <c r="A20530" t="s">
        <v>25942</v>
      </c>
      <c r="C20530" t="s">
        <v>25932</v>
      </c>
      <c r="D20530">
        <v>36</v>
      </c>
      <c r="E20530" s="1">
        <v>75000</v>
      </c>
      <c r="G20530" t="s">
        <v>111</v>
      </c>
      <c r="H20530" t="s">
        <v>25937</v>
      </c>
      <c r="I20530" t="s">
        <v>25943</v>
      </c>
      <c r="J20530" t="s">
        <v>22</v>
      </c>
      <c r="K20530" t="s">
        <v>24</v>
      </c>
      <c r="L20530" t="s">
        <v>25</v>
      </c>
      <c r="M20530" t="s">
        <v>120</v>
      </c>
    </row>
    <row r="20531" spans="1:13" x14ac:dyDescent="0.3">
      <c r="A20531" t="s">
        <v>20202</v>
      </c>
      <c r="C20531" t="s">
        <v>24897</v>
      </c>
      <c r="D20531">
        <v>12</v>
      </c>
      <c r="E20531" s="1">
        <v>240000</v>
      </c>
      <c r="G20531" t="s">
        <v>111</v>
      </c>
      <c r="H20531" t="s">
        <v>7531</v>
      </c>
      <c r="I20531" t="s">
        <v>20203</v>
      </c>
      <c r="J20531" t="s">
        <v>22</v>
      </c>
      <c r="K20531" t="s">
        <v>24</v>
      </c>
      <c r="L20531" t="s">
        <v>25</v>
      </c>
      <c r="M20531" t="s">
        <v>6109</v>
      </c>
    </row>
    <row r="20532" spans="1:13" x14ac:dyDescent="0.3">
      <c r="A20532" t="s">
        <v>20202</v>
      </c>
      <c r="C20532" t="s">
        <v>20121</v>
      </c>
      <c r="D20532">
        <v>2</v>
      </c>
      <c r="E20532" s="1">
        <v>16547</v>
      </c>
      <c r="G20532" t="s">
        <v>34</v>
      </c>
      <c r="H20532" t="s">
        <v>6143</v>
      </c>
      <c r="I20532" t="s">
        <v>20203</v>
      </c>
      <c r="J20532" t="s">
        <v>22</v>
      </c>
      <c r="K20532" t="s">
        <v>24</v>
      </c>
      <c r="L20532" t="s">
        <v>25</v>
      </c>
      <c r="M20532" t="s">
        <v>6146</v>
      </c>
    </row>
    <row r="20533" spans="1:13" x14ac:dyDescent="0.3">
      <c r="A20533" t="s">
        <v>10363</v>
      </c>
      <c r="C20533" t="s">
        <v>27925</v>
      </c>
      <c r="D20533">
        <v>26</v>
      </c>
      <c r="E20533" s="1">
        <v>750000</v>
      </c>
      <c r="G20533" t="s">
        <v>111</v>
      </c>
      <c r="H20533" t="s">
        <v>27988</v>
      </c>
      <c r="I20533" t="s">
        <v>70</v>
      </c>
      <c r="J20533" t="s">
        <v>70</v>
      </c>
      <c r="K20533" t="s">
        <v>24</v>
      </c>
      <c r="L20533" t="s">
        <v>25</v>
      </c>
      <c r="M20533" t="s">
        <v>120</v>
      </c>
    </row>
    <row r="20534" spans="1:13" x14ac:dyDescent="0.3">
      <c r="A20534" t="s">
        <v>10363</v>
      </c>
      <c r="C20534" t="s">
        <v>29553</v>
      </c>
      <c r="D20534">
        <v>32</v>
      </c>
      <c r="E20534" s="1">
        <v>1000466</v>
      </c>
      <c r="G20534" t="s">
        <v>111</v>
      </c>
      <c r="H20534" t="s">
        <v>29743</v>
      </c>
      <c r="I20534" t="s">
        <v>70</v>
      </c>
      <c r="J20534" t="s">
        <v>70</v>
      </c>
      <c r="K20534" t="s">
        <v>24</v>
      </c>
      <c r="L20534" t="s">
        <v>25</v>
      </c>
      <c r="M20534" t="s">
        <v>120</v>
      </c>
    </row>
    <row r="20535" spans="1:13" x14ac:dyDescent="0.3">
      <c r="A20535" t="s">
        <v>10363</v>
      </c>
      <c r="C20535" t="s">
        <v>11613</v>
      </c>
      <c r="D20535">
        <v>13</v>
      </c>
      <c r="E20535" s="1">
        <v>200000</v>
      </c>
      <c r="G20535" t="s">
        <v>111</v>
      </c>
      <c r="H20535" t="s">
        <v>11740</v>
      </c>
      <c r="I20535" t="s">
        <v>70</v>
      </c>
      <c r="J20535" t="s">
        <v>70</v>
      </c>
      <c r="K20535" t="s">
        <v>24</v>
      </c>
      <c r="L20535" t="s">
        <v>25</v>
      </c>
      <c r="M20535" t="s">
        <v>120</v>
      </c>
    </row>
    <row r="20536" spans="1:13" x14ac:dyDescent="0.3">
      <c r="A20536" t="s">
        <v>10363</v>
      </c>
      <c r="C20536" t="s">
        <v>10275</v>
      </c>
      <c r="D20536">
        <v>6</v>
      </c>
      <c r="E20536" s="1">
        <v>25000</v>
      </c>
      <c r="G20536" t="s">
        <v>111</v>
      </c>
      <c r="H20536" t="s">
        <v>10364</v>
      </c>
      <c r="I20536" t="s">
        <v>70</v>
      </c>
      <c r="J20536" t="s">
        <v>70</v>
      </c>
      <c r="K20536" t="s">
        <v>24</v>
      </c>
      <c r="L20536" t="s">
        <v>25</v>
      </c>
      <c r="M20536" t="s">
        <v>120</v>
      </c>
    </row>
    <row r="20537" spans="1:13" x14ac:dyDescent="0.3">
      <c r="A20537" t="s">
        <v>19426</v>
      </c>
      <c r="C20537" t="s">
        <v>19404</v>
      </c>
      <c r="D20537">
        <v>36</v>
      </c>
      <c r="E20537" s="1">
        <v>310500</v>
      </c>
      <c r="G20537" t="s">
        <v>111</v>
      </c>
      <c r="H20537" t="s">
        <v>19427</v>
      </c>
      <c r="I20537" t="s">
        <v>19428</v>
      </c>
      <c r="J20537" t="s">
        <v>22</v>
      </c>
      <c r="K20537" t="s">
        <v>24</v>
      </c>
      <c r="L20537" t="s">
        <v>25</v>
      </c>
      <c r="M20537" t="s">
        <v>120</v>
      </c>
    </row>
    <row r="20538" spans="1:13" x14ac:dyDescent="0.3">
      <c r="A20538" t="s">
        <v>26951</v>
      </c>
      <c r="C20538" t="s">
        <v>26519</v>
      </c>
      <c r="D20538">
        <v>5</v>
      </c>
      <c r="E20538" s="1">
        <v>8160</v>
      </c>
      <c r="G20538" t="s">
        <v>34</v>
      </c>
      <c r="H20538" t="s">
        <v>6143</v>
      </c>
      <c r="I20538" t="s">
        <v>26952</v>
      </c>
      <c r="J20538" t="s">
        <v>2347</v>
      </c>
      <c r="K20538" t="s">
        <v>24</v>
      </c>
      <c r="L20538" t="s">
        <v>25</v>
      </c>
      <c r="M20538" t="s">
        <v>6146</v>
      </c>
    </row>
    <row r="20539" spans="1:13" x14ac:dyDescent="0.3">
      <c r="A20539" t="s">
        <v>11565</v>
      </c>
      <c r="C20539" t="s">
        <v>11494</v>
      </c>
      <c r="D20539">
        <v>1</v>
      </c>
      <c r="E20539" s="1">
        <v>45257</v>
      </c>
      <c r="G20539" t="s">
        <v>111</v>
      </c>
      <c r="H20539" t="s">
        <v>11562</v>
      </c>
      <c r="I20539" t="s">
        <v>11566</v>
      </c>
      <c r="J20539" t="s">
        <v>22</v>
      </c>
      <c r="K20539" t="s">
        <v>24</v>
      </c>
      <c r="L20539" t="s">
        <v>25</v>
      </c>
      <c r="M20539" t="s">
        <v>6109</v>
      </c>
    </row>
    <row r="20540" spans="1:13" x14ac:dyDescent="0.3">
      <c r="A20540" t="s">
        <v>11565</v>
      </c>
      <c r="C20540" t="s">
        <v>20121</v>
      </c>
      <c r="D20540">
        <v>2</v>
      </c>
      <c r="E20540" s="1">
        <v>16020</v>
      </c>
      <c r="G20540" t="s">
        <v>34</v>
      </c>
      <c r="H20540" t="s">
        <v>18926</v>
      </c>
      <c r="I20540" t="s">
        <v>11566</v>
      </c>
      <c r="J20540" t="s">
        <v>22</v>
      </c>
      <c r="K20540" t="s">
        <v>24</v>
      </c>
      <c r="L20540" t="s">
        <v>25</v>
      </c>
      <c r="M20540" t="s">
        <v>6146</v>
      </c>
    </row>
    <row r="20541" spans="1:13" x14ac:dyDescent="0.3">
      <c r="A20541" t="s">
        <v>19787</v>
      </c>
      <c r="C20541" t="s">
        <v>19404</v>
      </c>
      <c r="D20541">
        <v>6</v>
      </c>
      <c r="E20541" s="1">
        <v>19305</v>
      </c>
      <c r="G20541" t="s">
        <v>34</v>
      </c>
      <c r="H20541" t="s">
        <v>6143</v>
      </c>
      <c r="I20541" t="s">
        <v>1206</v>
      </c>
      <c r="J20541" t="s">
        <v>280</v>
      </c>
      <c r="K20541" t="s">
        <v>24</v>
      </c>
      <c r="L20541" t="s">
        <v>25</v>
      </c>
      <c r="M20541" t="s">
        <v>6146</v>
      </c>
    </row>
    <row r="20542" spans="1:13" x14ac:dyDescent="0.3">
      <c r="A20542" t="s">
        <v>25944</v>
      </c>
      <c r="C20542" t="s">
        <v>25932</v>
      </c>
      <c r="D20542">
        <v>36</v>
      </c>
      <c r="E20542" s="1">
        <v>600000</v>
      </c>
      <c r="G20542" t="s">
        <v>111</v>
      </c>
      <c r="H20542" t="s">
        <v>25937</v>
      </c>
      <c r="I20542" t="s">
        <v>1206</v>
      </c>
      <c r="J20542" t="s">
        <v>22</v>
      </c>
      <c r="K20542" t="s">
        <v>24</v>
      </c>
      <c r="L20542" t="s">
        <v>25</v>
      </c>
      <c r="M20542" t="s">
        <v>120</v>
      </c>
    </row>
    <row r="20543" spans="1:13" x14ac:dyDescent="0.3">
      <c r="A20543" t="s">
        <v>25944</v>
      </c>
      <c r="C20543" t="s">
        <v>31493</v>
      </c>
      <c r="D20543">
        <v>36</v>
      </c>
      <c r="E20543" s="1">
        <v>171000</v>
      </c>
      <c r="G20543" t="s">
        <v>111</v>
      </c>
      <c r="H20543" t="s">
        <v>31532</v>
      </c>
      <c r="I20543" t="s">
        <v>1206</v>
      </c>
      <c r="J20543" t="s">
        <v>22</v>
      </c>
      <c r="K20543" t="s">
        <v>24</v>
      </c>
      <c r="L20543" t="s">
        <v>25</v>
      </c>
      <c r="M20543" t="s">
        <v>120</v>
      </c>
    </row>
    <row r="20544" spans="1:13" x14ac:dyDescent="0.3">
      <c r="A20544" t="s">
        <v>21537</v>
      </c>
      <c r="C20544" t="s">
        <v>21173</v>
      </c>
      <c r="D20544">
        <v>24</v>
      </c>
      <c r="E20544" s="1">
        <v>100000</v>
      </c>
      <c r="G20544" t="s">
        <v>13</v>
      </c>
      <c r="H20544" t="s">
        <v>21538</v>
      </c>
      <c r="I20544" t="s">
        <v>21539</v>
      </c>
      <c r="J20544" t="s">
        <v>1145</v>
      </c>
      <c r="K20544" t="s">
        <v>24</v>
      </c>
      <c r="L20544" t="s">
        <v>17</v>
      </c>
      <c r="M20544" t="s">
        <v>450</v>
      </c>
    </row>
    <row r="20545" spans="1:13" x14ac:dyDescent="0.3">
      <c r="A20545" t="s">
        <v>6952</v>
      </c>
      <c r="C20545" t="s">
        <v>13456</v>
      </c>
      <c r="D20545">
        <v>7</v>
      </c>
      <c r="E20545" s="1">
        <v>18358</v>
      </c>
      <c r="G20545" t="s">
        <v>34</v>
      </c>
      <c r="H20545" t="s">
        <v>6143</v>
      </c>
      <c r="I20545" t="s">
        <v>6953</v>
      </c>
      <c r="J20545" t="s">
        <v>30</v>
      </c>
      <c r="K20545" t="s">
        <v>24</v>
      </c>
      <c r="L20545" t="s">
        <v>25</v>
      </c>
      <c r="M20545" t="s">
        <v>6146</v>
      </c>
    </row>
    <row r="20546" spans="1:13" x14ac:dyDescent="0.3">
      <c r="A20546" t="s">
        <v>6952</v>
      </c>
      <c r="C20546" t="s">
        <v>6887</v>
      </c>
      <c r="D20546">
        <v>3</v>
      </c>
      <c r="E20546" s="1">
        <v>50511</v>
      </c>
      <c r="G20546" t="s">
        <v>34</v>
      </c>
      <c r="H20546" t="s">
        <v>6143</v>
      </c>
      <c r="I20546" t="s">
        <v>6953</v>
      </c>
      <c r="J20546" t="s">
        <v>5602</v>
      </c>
      <c r="K20546" t="s">
        <v>24</v>
      </c>
      <c r="L20546" t="s">
        <v>25</v>
      </c>
      <c r="M20546" t="s">
        <v>6146</v>
      </c>
    </row>
    <row r="20547" spans="1:13" x14ac:dyDescent="0.3">
      <c r="A20547" t="s">
        <v>11703</v>
      </c>
      <c r="C20547" t="s">
        <v>11613</v>
      </c>
      <c r="D20547">
        <v>19</v>
      </c>
      <c r="E20547" s="1">
        <v>100000</v>
      </c>
      <c r="G20547" t="s">
        <v>13</v>
      </c>
      <c r="H20547" t="s">
        <v>11704</v>
      </c>
      <c r="I20547" t="s">
        <v>11705</v>
      </c>
      <c r="J20547" t="s">
        <v>119</v>
      </c>
      <c r="K20547" t="s">
        <v>24</v>
      </c>
      <c r="L20547" t="s">
        <v>17</v>
      </c>
      <c r="M20547" t="s">
        <v>450</v>
      </c>
    </row>
    <row r="20548" spans="1:13" x14ac:dyDescent="0.3">
      <c r="A20548" t="s">
        <v>19352</v>
      </c>
      <c r="C20548" t="s">
        <v>19247</v>
      </c>
      <c r="D20548">
        <v>3</v>
      </c>
      <c r="E20548" s="1">
        <v>15245</v>
      </c>
      <c r="G20548" t="s">
        <v>34</v>
      </c>
      <c r="H20548" t="s">
        <v>6143</v>
      </c>
      <c r="I20548" t="s">
        <v>17992</v>
      </c>
      <c r="J20548" t="s">
        <v>10460</v>
      </c>
      <c r="K20548" t="s">
        <v>24</v>
      </c>
      <c r="L20548" t="s">
        <v>25</v>
      </c>
      <c r="M20548" t="s">
        <v>6146</v>
      </c>
    </row>
    <row r="20549" spans="1:13" x14ac:dyDescent="0.3">
      <c r="A20549" t="s">
        <v>916</v>
      </c>
      <c r="C20549" t="s">
        <v>2269</v>
      </c>
      <c r="D20549">
        <v>12</v>
      </c>
      <c r="E20549" s="1">
        <v>375008</v>
      </c>
      <c r="G20549" t="s">
        <v>111</v>
      </c>
      <c r="H20549" t="s">
        <v>2785</v>
      </c>
      <c r="I20549" t="s">
        <v>70</v>
      </c>
      <c r="J20549" t="s">
        <v>70</v>
      </c>
      <c r="K20549" t="s">
        <v>24</v>
      </c>
      <c r="L20549" t="s">
        <v>25</v>
      </c>
      <c r="M20549" t="s">
        <v>112</v>
      </c>
    </row>
    <row r="20550" spans="1:13" x14ac:dyDescent="0.3">
      <c r="A20550" t="s">
        <v>916</v>
      </c>
      <c r="C20550" t="s">
        <v>783</v>
      </c>
      <c r="D20550">
        <v>10</v>
      </c>
      <c r="E20550" s="1">
        <v>584526</v>
      </c>
      <c r="G20550" t="s">
        <v>111</v>
      </c>
      <c r="H20550" t="s">
        <v>917</v>
      </c>
      <c r="I20550" t="s">
        <v>70</v>
      </c>
      <c r="J20550" t="s">
        <v>70</v>
      </c>
      <c r="K20550" t="s">
        <v>24</v>
      </c>
      <c r="L20550" t="s">
        <v>25</v>
      </c>
      <c r="M20550" t="s">
        <v>112</v>
      </c>
    </row>
    <row r="20551" spans="1:13" x14ac:dyDescent="0.3">
      <c r="A20551" t="s">
        <v>916</v>
      </c>
      <c r="C20551" t="s">
        <v>27925</v>
      </c>
      <c r="D20551">
        <v>4</v>
      </c>
      <c r="E20551" s="1">
        <v>125000</v>
      </c>
      <c r="G20551" t="s">
        <v>748</v>
      </c>
      <c r="H20551" t="s">
        <v>77</v>
      </c>
      <c r="I20551" t="s">
        <v>70</v>
      </c>
      <c r="J20551" t="s">
        <v>70</v>
      </c>
      <c r="K20551" t="s">
        <v>24</v>
      </c>
      <c r="L20551" t="s">
        <v>25</v>
      </c>
      <c r="M20551" t="s">
        <v>28238</v>
      </c>
    </row>
    <row r="20552" spans="1:13" x14ac:dyDescent="0.3">
      <c r="A20552" t="s">
        <v>916</v>
      </c>
      <c r="C20552" t="s">
        <v>22505</v>
      </c>
      <c r="D20552">
        <v>4</v>
      </c>
      <c r="E20552" s="1">
        <v>25000</v>
      </c>
      <c r="G20552" t="s">
        <v>111</v>
      </c>
      <c r="H20552" t="s">
        <v>22642</v>
      </c>
      <c r="I20552" t="s">
        <v>70</v>
      </c>
      <c r="J20552" t="s">
        <v>70</v>
      </c>
      <c r="K20552" t="s">
        <v>24</v>
      </c>
      <c r="L20552" t="s">
        <v>25</v>
      </c>
      <c r="M20552" t="s">
        <v>87</v>
      </c>
    </row>
    <row r="20553" spans="1:13" x14ac:dyDescent="0.3">
      <c r="A20553" t="s">
        <v>26288</v>
      </c>
      <c r="C20553" t="s">
        <v>25932</v>
      </c>
      <c r="D20553">
        <v>2</v>
      </c>
      <c r="E20553" s="1">
        <v>35070</v>
      </c>
      <c r="G20553" t="s">
        <v>34</v>
      </c>
      <c r="H20553" t="s">
        <v>6143</v>
      </c>
      <c r="I20553" t="s">
        <v>26289</v>
      </c>
      <c r="J20553" t="s">
        <v>700</v>
      </c>
      <c r="K20553" t="s">
        <v>24</v>
      </c>
      <c r="L20553" t="s">
        <v>25</v>
      </c>
      <c r="M20553" t="s">
        <v>6146</v>
      </c>
    </row>
    <row r="20554" spans="1:13" x14ac:dyDescent="0.3">
      <c r="A20554" t="s">
        <v>26288</v>
      </c>
      <c r="C20554" t="s">
        <v>25932</v>
      </c>
      <c r="D20554">
        <v>2</v>
      </c>
      <c r="E20554" s="1">
        <v>16945</v>
      </c>
      <c r="G20554" t="s">
        <v>34</v>
      </c>
      <c r="H20554" t="s">
        <v>6143</v>
      </c>
      <c r="I20554" t="s">
        <v>26289</v>
      </c>
      <c r="J20554" t="s">
        <v>700</v>
      </c>
      <c r="K20554" t="s">
        <v>24</v>
      </c>
      <c r="L20554" t="s">
        <v>25</v>
      </c>
      <c r="M20554" t="s">
        <v>6146</v>
      </c>
    </row>
    <row r="20555" spans="1:13" x14ac:dyDescent="0.3">
      <c r="A20555" t="s">
        <v>10074</v>
      </c>
      <c r="C20555" t="s">
        <v>28715</v>
      </c>
      <c r="D20555">
        <v>21</v>
      </c>
      <c r="E20555" s="1">
        <v>681507</v>
      </c>
      <c r="G20555" t="s">
        <v>13</v>
      </c>
      <c r="H20555" t="s">
        <v>28743</v>
      </c>
      <c r="I20555" t="s">
        <v>996</v>
      </c>
      <c r="K20555" t="s">
        <v>96</v>
      </c>
      <c r="L20555" t="s">
        <v>17</v>
      </c>
      <c r="M20555" t="s">
        <v>450</v>
      </c>
    </row>
    <row r="20556" spans="1:13" x14ac:dyDescent="0.3">
      <c r="A20556" t="s">
        <v>10074</v>
      </c>
      <c r="C20556" t="s">
        <v>30756</v>
      </c>
      <c r="D20556">
        <v>30</v>
      </c>
      <c r="E20556" s="1">
        <v>274960</v>
      </c>
      <c r="G20556" t="s">
        <v>13</v>
      </c>
      <c r="H20556" t="s">
        <v>30808</v>
      </c>
      <c r="I20556" t="s">
        <v>996</v>
      </c>
      <c r="K20556" t="s">
        <v>96</v>
      </c>
      <c r="L20556" t="s">
        <v>17</v>
      </c>
      <c r="M20556" t="s">
        <v>450</v>
      </c>
    </row>
    <row r="20557" spans="1:13" x14ac:dyDescent="0.3">
      <c r="A20557" t="s">
        <v>10074</v>
      </c>
      <c r="C20557" t="s">
        <v>9547</v>
      </c>
      <c r="D20557">
        <v>62</v>
      </c>
      <c r="E20557" s="1">
        <v>1472552</v>
      </c>
      <c r="G20557" t="s">
        <v>13</v>
      </c>
      <c r="H20557" t="s">
        <v>10075</v>
      </c>
      <c r="I20557" t="s">
        <v>996</v>
      </c>
      <c r="K20557" t="s">
        <v>96</v>
      </c>
      <c r="L20557" t="s">
        <v>17</v>
      </c>
      <c r="M20557" t="s">
        <v>66</v>
      </c>
    </row>
    <row r="20558" spans="1:13" x14ac:dyDescent="0.3">
      <c r="A20558" t="s">
        <v>10074</v>
      </c>
      <c r="C20558" t="s">
        <v>9547</v>
      </c>
      <c r="D20558">
        <v>62</v>
      </c>
      <c r="E20558" s="1">
        <v>1989960</v>
      </c>
      <c r="G20558" t="s">
        <v>13</v>
      </c>
      <c r="H20558" t="s">
        <v>10076</v>
      </c>
      <c r="I20558" t="s">
        <v>996</v>
      </c>
      <c r="K20558" t="s">
        <v>96</v>
      </c>
      <c r="L20558" t="s">
        <v>17</v>
      </c>
      <c r="M20558" t="s">
        <v>66</v>
      </c>
    </row>
    <row r="20559" spans="1:13" x14ac:dyDescent="0.3">
      <c r="A20559" t="s">
        <v>10074</v>
      </c>
      <c r="C20559" t="s">
        <v>34470</v>
      </c>
      <c r="D20559">
        <v>37</v>
      </c>
      <c r="E20559" s="1">
        <v>999997</v>
      </c>
      <c r="G20559" t="s">
        <v>13</v>
      </c>
      <c r="H20559" t="s">
        <v>34486</v>
      </c>
      <c r="I20559" t="s">
        <v>996</v>
      </c>
      <c r="K20559" t="s">
        <v>96</v>
      </c>
      <c r="L20559" t="s">
        <v>17</v>
      </c>
      <c r="M20559" t="s">
        <v>66</v>
      </c>
    </row>
    <row r="20560" spans="1:13" x14ac:dyDescent="0.3">
      <c r="A20560" t="s">
        <v>10074</v>
      </c>
      <c r="C20560" t="s">
        <v>35729</v>
      </c>
      <c r="D20560">
        <v>18</v>
      </c>
      <c r="E20560" s="1">
        <v>100000</v>
      </c>
      <c r="G20560" t="s">
        <v>13</v>
      </c>
      <c r="H20560" t="s">
        <v>35875</v>
      </c>
      <c r="I20560" t="s">
        <v>996</v>
      </c>
      <c r="K20560" t="s">
        <v>96</v>
      </c>
      <c r="L20560" t="s">
        <v>17</v>
      </c>
      <c r="M20560" t="s">
        <v>450</v>
      </c>
    </row>
    <row r="20561" spans="1:13" x14ac:dyDescent="0.3">
      <c r="A20561" t="s">
        <v>994</v>
      </c>
      <c r="C20561" t="s">
        <v>979</v>
      </c>
      <c r="D20561">
        <v>23</v>
      </c>
      <c r="E20561" s="1">
        <v>750187</v>
      </c>
      <c r="G20561" t="s">
        <v>13</v>
      </c>
      <c r="H20561" t="s">
        <v>995</v>
      </c>
      <c r="I20561" t="s">
        <v>996</v>
      </c>
      <c r="J20561" t="s">
        <v>997</v>
      </c>
      <c r="K20561" t="s">
        <v>96</v>
      </c>
      <c r="L20561" t="s">
        <v>17</v>
      </c>
      <c r="M20561" t="s">
        <v>105</v>
      </c>
    </row>
    <row r="20562" spans="1:13" x14ac:dyDescent="0.3">
      <c r="A20562" t="s">
        <v>994</v>
      </c>
      <c r="C20562" t="s">
        <v>27614</v>
      </c>
      <c r="D20562">
        <v>28</v>
      </c>
      <c r="E20562" s="1">
        <v>683026</v>
      </c>
      <c r="G20562" t="s">
        <v>13</v>
      </c>
      <c r="H20562" t="s">
        <v>27616</v>
      </c>
      <c r="I20562" t="s">
        <v>996</v>
      </c>
      <c r="J20562" t="s">
        <v>997</v>
      </c>
      <c r="K20562" t="s">
        <v>96</v>
      </c>
      <c r="L20562" t="s">
        <v>248</v>
      </c>
      <c r="M20562" t="s">
        <v>105</v>
      </c>
    </row>
    <row r="20563" spans="1:13" x14ac:dyDescent="0.3">
      <c r="A20563" t="s">
        <v>26953</v>
      </c>
      <c r="C20563" t="s">
        <v>26519</v>
      </c>
      <c r="D20563">
        <v>5</v>
      </c>
      <c r="E20563" s="1">
        <v>7590</v>
      </c>
      <c r="G20563" t="s">
        <v>34</v>
      </c>
      <c r="H20563" t="s">
        <v>6143</v>
      </c>
      <c r="I20563" t="s">
        <v>26954</v>
      </c>
      <c r="J20563" t="s">
        <v>2347</v>
      </c>
      <c r="K20563" t="s">
        <v>24</v>
      </c>
      <c r="L20563" t="s">
        <v>25</v>
      </c>
      <c r="M20563" t="s">
        <v>6146</v>
      </c>
    </row>
    <row r="20564" spans="1:13" x14ac:dyDescent="0.3">
      <c r="A20564" t="s">
        <v>31805</v>
      </c>
      <c r="C20564" t="s">
        <v>31728</v>
      </c>
      <c r="D20564">
        <v>6</v>
      </c>
      <c r="E20564" s="1">
        <v>18358</v>
      </c>
      <c r="G20564" t="s">
        <v>34</v>
      </c>
      <c r="H20564" t="s">
        <v>6143</v>
      </c>
      <c r="I20564" t="s">
        <v>31806</v>
      </c>
      <c r="J20564" t="s">
        <v>165</v>
      </c>
      <c r="K20564" t="s">
        <v>24</v>
      </c>
      <c r="L20564" t="s">
        <v>25</v>
      </c>
      <c r="M20564" t="s">
        <v>6146</v>
      </c>
    </row>
    <row r="20565" spans="1:13" x14ac:dyDescent="0.3">
      <c r="A20565" t="s">
        <v>20873</v>
      </c>
      <c r="C20565" t="s">
        <v>20542</v>
      </c>
      <c r="D20565">
        <v>3</v>
      </c>
      <c r="E20565" s="1">
        <v>4654</v>
      </c>
      <c r="G20565" t="s">
        <v>34</v>
      </c>
      <c r="H20565" t="s">
        <v>6143</v>
      </c>
      <c r="I20565" t="s">
        <v>14522</v>
      </c>
      <c r="J20565" t="s">
        <v>627</v>
      </c>
      <c r="K20565" t="s">
        <v>24</v>
      </c>
      <c r="L20565" t="s">
        <v>25</v>
      </c>
      <c r="M20565" t="s">
        <v>6146</v>
      </c>
    </row>
    <row r="20566" spans="1:13" x14ac:dyDescent="0.3">
      <c r="A20566" t="s">
        <v>17480</v>
      </c>
      <c r="C20566" t="s">
        <v>17445</v>
      </c>
      <c r="D20566">
        <v>16</v>
      </c>
      <c r="E20566" s="1">
        <v>4000</v>
      </c>
      <c r="G20566" t="s">
        <v>34</v>
      </c>
      <c r="H20566" t="s">
        <v>6143</v>
      </c>
      <c r="I20566" t="s">
        <v>17481</v>
      </c>
      <c r="J20566" t="s">
        <v>662</v>
      </c>
      <c r="K20566" t="s">
        <v>24</v>
      </c>
      <c r="L20566" t="s">
        <v>25</v>
      </c>
      <c r="M20566" t="s">
        <v>6146</v>
      </c>
    </row>
    <row r="20567" spans="1:13" x14ac:dyDescent="0.3">
      <c r="A20567" t="s">
        <v>25781</v>
      </c>
      <c r="C20567" t="s">
        <v>25723</v>
      </c>
      <c r="D20567">
        <v>4</v>
      </c>
      <c r="E20567" s="1">
        <v>12175</v>
      </c>
      <c r="G20567" t="s">
        <v>34</v>
      </c>
      <c r="H20567" t="s">
        <v>6143</v>
      </c>
      <c r="I20567" t="s">
        <v>25782</v>
      </c>
      <c r="J20567" t="s">
        <v>372</v>
      </c>
      <c r="K20567" t="s">
        <v>24</v>
      </c>
      <c r="L20567" t="s">
        <v>25</v>
      </c>
      <c r="M20567" t="s">
        <v>6146</v>
      </c>
    </row>
    <row r="20568" spans="1:13" x14ac:dyDescent="0.3">
      <c r="A20568" t="s">
        <v>5734</v>
      </c>
      <c r="C20568" t="s">
        <v>29922</v>
      </c>
      <c r="D20568">
        <v>13</v>
      </c>
      <c r="E20568" s="1">
        <v>50000</v>
      </c>
      <c r="G20568" t="s">
        <v>69</v>
      </c>
      <c r="H20568" t="s">
        <v>30361</v>
      </c>
      <c r="I20568" t="s">
        <v>156</v>
      </c>
      <c r="J20568" t="s">
        <v>22</v>
      </c>
      <c r="K20568" t="s">
        <v>24</v>
      </c>
      <c r="L20568" t="s">
        <v>25</v>
      </c>
      <c r="M20568" t="s">
        <v>221</v>
      </c>
    </row>
    <row r="20569" spans="1:13" x14ac:dyDescent="0.3">
      <c r="A20569" t="s">
        <v>5734</v>
      </c>
      <c r="C20569" t="s">
        <v>5642</v>
      </c>
      <c r="D20569">
        <v>5</v>
      </c>
      <c r="E20569" s="1">
        <v>200000</v>
      </c>
      <c r="G20569" t="s">
        <v>69</v>
      </c>
      <c r="H20569" t="s">
        <v>220</v>
      </c>
      <c r="I20569" t="s">
        <v>156</v>
      </c>
      <c r="J20569" t="s">
        <v>22</v>
      </c>
      <c r="K20569" t="s">
        <v>24</v>
      </c>
      <c r="L20569" t="s">
        <v>17</v>
      </c>
      <c r="M20569" t="s">
        <v>221</v>
      </c>
    </row>
    <row r="20570" spans="1:13" x14ac:dyDescent="0.3">
      <c r="A20570" t="s">
        <v>17557</v>
      </c>
      <c r="C20570" t="s">
        <v>17445</v>
      </c>
      <c r="D20570">
        <v>16</v>
      </c>
      <c r="E20570" s="1">
        <v>1800</v>
      </c>
      <c r="G20570" t="s">
        <v>34</v>
      </c>
      <c r="H20570" t="s">
        <v>6143</v>
      </c>
      <c r="I20570" t="s">
        <v>17558</v>
      </c>
      <c r="J20570" t="s">
        <v>662</v>
      </c>
      <c r="K20570" t="s">
        <v>24</v>
      </c>
      <c r="L20570" t="s">
        <v>25</v>
      </c>
      <c r="M20570" t="s">
        <v>6146</v>
      </c>
    </row>
    <row r="20571" spans="1:13" x14ac:dyDescent="0.3">
      <c r="A20571" t="s">
        <v>6367</v>
      </c>
      <c r="C20571" t="s">
        <v>6249</v>
      </c>
      <c r="D20571">
        <v>4</v>
      </c>
      <c r="E20571" s="1">
        <v>11778</v>
      </c>
      <c r="G20571" t="s">
        <v>34</v>
      </c>
      <c r="H20571" t="s">
        <v>6143</v>
      </c>
      <c r="I20571" t="s">
        <v>6368</v>
      </c>
      <c r="J20571" t="s">
        <v>6297</v>
      </c>
      <c r="K20571" t="s">
        <v>24</v>
      </c>
      <c r="L20571" t="s">
        <v>25</v>
      </c>
      <c r="M20571" t="s">
        <v>6146</v>
      </c>
    </row>
    <row r="20572" spans="1:13" x14ac:dyDescent="0.3">
      <c r="A20572" t="s">
        <v>37928</v>
      </c>
      <c r="C20572" t="s">
        <v>37919</v>
      </c>
      <c r="D20572">
        <v>53</v>
      </c>
      <c r="E20572" s="1">
        <v>5343026</v>
      </c>
      <c r="G20572" t="s">
        <v>48</v>
      </c>
      <c r="H20572" t="s">
        <v>37929</v>
      </c>
      <c r="I20572" t="s">
        <v>70</v>
      </c>
      <c r="J20572" t="s">
        <v>70</v>
      </c>
      <c r="K20572" t="s">
        <v>24</v>
      </c>
      <c r="L20572" t="s">
        <v>38</v>
      </c>
      <c r="M20572" t="s">
        <v>190</v>
      </c>
    </row>
    <row r="20573" spans="1:13" x14ac:dyDescent="0.3">
      <c r="A20573" t="s">
        <v>20351</v>
      </c>
      <c r="C20573" t="s">
        <v>20121</v>
      </c>
      <c r="D20573">
        <v>4</v>
      </c>
      <c r="E20573" s="1">
        <v>16183</v>
      </c>
      <c r="G20573" t="s">
        <v>34</v>
      </c>
      <c r="H20573" t="s">
        <v>6143</v>
      </c>
      <c r="I20573" t="s">
        <v>20352</v>
      </c>
      <c r="J20573" t="s">
        <v>288</v>
      </c>
      <c r="K20573" t="s">
        <v>24</v>
      </c>
      <c r="L20573" t="s">
        <v>25</v>
      </c>
      <c r="M20573" t="s">
        <v>6146</v>
      </c>
    </row>
    <row r="20574" spans="1:13" x14ac:dyDescent="0.3">
      <c r="A20574" t="s">
        <v>4710</v>
      </c>
      <c r="C20574" t="s">
        <v>4681</v>
      </c>
      <c r="D20574">
        <v>1</v>
      </c>
      <c r="E20574" s="1">
        <v>500</v>
      </c>
      <c r="G20574" t="s">
        <v>21</v>
      </c>
      <c r="H20574" t="s">
        <v>68</v>
      </c>
      <c r="I20574" t="s">
        <v>156</v>
      </c>
      <c r="J20574" t="s">
        <v>22</v>
      </c>
      <c r="K20574" t="s">
        <v>24</v>
      </c>
      <c r="L20574" t="s">
        <v>25</v>
      </c>
      <c r="M20574" t="s">
        <v>26</v>
      </c>
    </row>
    <row r="20575" spans="1:13" x14ac:dyDescent="0.3">
      <c r="A20575" t="s">
        <v>4710</v>
      </c>
      <c r="C20575" t="s">
        <v>23427</v>
      </c>
      <c r="D20575">
        <v>2</v>
      </c>
      <c r="E20575" s="1">
        <v>500</v>
      </c>
      <c r="G20575" t="s">
        <v>21</v>
      </c>
      <c r="H20575" t="s">
        <v>77</v>
      </c>
      <c r="I20575" t="s">
        <v>156</v>
      </c>
      <c r="J20575" t="s">
        <v>22</v>
      </c>
      <c r="K20575" t="s">
        <v>24</v>
      </c>
      <c r="L20575" t="s">
        <v>25</v>
      </c>
      <c r="M20575" t="s">
        <v>26</v>
      </c>
    </row>
    <row r="20576" spans="1:13" x14ac:dyDescent="0.3">
      <c r="A20576" t="s">
        <v>4710</v>
      </c>
      <c r="C20576" t="s">
        <v>23564</v>
      </c>
      <c r="D20576">
        <v>1</v>
      </c>
      <c r="E20576" s="1">
        <v>5000</v>
      </c>
      <c r="G20576" t="s">
        <v>21</v>
      </c>
      <c r="H20576" t="s">
        <v>3589</v>
      </c>
      <c r="I20576" t="s">
        <v>156</v>
      </c>
      <c r="J20576" t="s">
        <v>22</v>
      </c>
      <c r="K20576" t="s">
        <v>24</v>
      </c>
      <c r="L20576" t="s">
        <v>25</v>
      </c>
      <c r="M20576" t="s">
        <v>26</v>
      </c>
    </row>
    <row r="20577" spans="1:13" x14ac:dyDescent="0.3">
      <c r="A20577" t="s">
        <v>4710</v>
      </c>
      <c r="C20577" t="s">
        <v>21035</v>
      </c>
      <c r="D20577">
        <v>2</v>
      </c>
      <c r="E20577" s="1">
        <v>5000</v>
      </c>
      <c r="G20577" t="s">
        <v>21</v>
      </c>
      <c r="H20577" t="s">
        <v>68</v>
      </c>
      <c r="I20577" t="s">
        <v>156</v>
      </c>
      <c r="J20577" t="s">
        <v>22</v>
      </c>
      <c r="K20577" t="s">
        <v>24</v>
      </c>
      <c r="L20577" t="s">
        <v>25</v>
      </c>
      <c r="M20577" t="s">
        <v>26</v>
      </c>
    </row>
    <row r="20578" spans="1:13" x14ac:dyDescent="0.3">
      <c r="A20578" t="s">
        <v>4710</v>
      </c>
      <c r="C20578" t="s">
        <v>16599</v>
      </c>
      <c r="D20578">
        <v>1</v>
      </c>
      <c r="E20578" s="1">
        <v>500</v>
      </c>
      <c r="G20578" t="s">
        <v>21</v>
      </c>
      <c r="H20578" t="s">
        <v>16746</v>
      </c>
      <c r="I20578" t="s">
        <v>156</v>
      </c>
      <c r="J20578" t="s">
        <v>22</v>
      </c>
      <c r="K20578" t="s">
        <v>24</v>
      </c>
      <c r="L20578" t="s">
        <v>25</v>
      </c>
      <c r="M20578" t="s">
        <v>26</v>
      </c>
    </row>
    <row r="20579" spans="1:13" x14ac:dyDescent="0.3">
      <c r="A20579" t="s">
        <v>4710</v>
      </c>
      <c r="C20579" t="s">
        <v>16466</v>
      </c>
      <c r="D20579">
        <v>1</v>
      </c>
      <c r="E20579" s="1">
        <v>5000</v>
      </c>
      <c r="G20579" t="s">
        <v>21</v>
      </c>
      <c r="H20579" t="s">
        <v>77</v>
      </c>
      <c r="I20579" t="s">
        <v>156</v>
      </c>
      <c r="J20579" t="s">
        <v>22</v>
      </c>
      <c r="K20579" t="s">
        <v>24</v>
      </c>
      <c r="L20579" t="s">
        <v>25</v>
      </c>
      <c r="M20579" t="s">
        <v>26</v>
      </c>
    </row>
    <row r="20580" spans="1:13" x14ac:dyDescent="0.3">
      <c r="A20580" t="s">
        <v>4710</v>
      </c>
      <c r="C20580" t="s">
        <v>11317</v>
      </c>
      <c r="D20580">
        <v>1</v>
      </c>
      <c r="E20580" s="1">
        <v>5000</v>
      </c>
      <c r="G20580" t="s">
        <v>21</v>
      </c>
      <c r="H20580" t="s">
        <v>970</v>
      </c>
      <c r="I20580" t="s">
        <v>156</v>
      </c>
      <c r="J20580" t="s">
        <v>22</v>
      </c>
      <c r="K20580" t="s">
        <v>24</v>
      </c>
      <c r="L20580" t="s">
        <v>25</v>
      </c>
      <c r="M20580" t="s">
        <v>26</v>
      </c>
    </row>
    <row r="20581" spans="1:13" x14ac:dyDescent="0.3">
      <c r="A20581" t="s">
        <v>4710</v>
      </c>
      <c r="C20581" t="s">
        <v>11012</v>
      </c>
      <c r="D20581">
        <v>1</v>
      </c>
      <c r="E20581" s="1">
        <v>500</v>
      </c>
      <c r="G20581" t="s">
        <v>21</v>
      </c>
      <c r="H20581" t="s">
        <v>970</v>
      </c>
      <c r="I20581" t="s">
        <v>156</v>
      </c>
      <c r="J20581" t="s">
        <v>22</v>
      </c>
      <c r="K20581" t="s">
        <v>24</v>
      </c>
      <c r="L20581" t="s">
        <v>25</v>
      </c>
      <c r="M20581" t="s">
        <v>26</v>
      </c>
    </row>
    <row r="20582" spans="1:13" x14ac:dyDescent="0.3">
      <c r="A20582" t="s">
        <v>4710</v>
      </c>
      <c r="C20582" t="s">
        <v>10083</v>
      </c>
      <c r="D20582">
        <v>1</v>
      </c>
      <c r="E20582" s="1">
        <v>5000</v>
      </c>
      <c r="G20582" t="s">
        <v>21</v>
      </c>
      <c r="H20582" t="s">
        <v>970</v>
      </c>
      <c r="I20582" t="s">
        <v>156</v>
      </c>
      <c r="J20582" t="s">
        <v>22</v>
      </c>
      <c r="K20582" t="s">
        <v>24</v>
      </c>
      <c r="L20582" t="s">
        <v>25</v>
      </c>
      <c r="M20582" t="s">
        <v>26</v>
      </c>
    </row>
    <row r="20583" spans="1:13" x14ac:dyDescent="0.3">
      <c r="A20583" t="s">
        <v>4710</v>
      </c>
      <c r="C20583" t="s">
        <v>8196</v>
      </c>
      <c r="D20583">
        <v>1</v>
      </c>
      <c r="E20583" s="1">
        <v>500</v>
      </c>
      <c r="G20583" t="s">
        <v>21</v>
      </c>
      <c r="H20583" t="s">
        <v>970</v>
      </c>
      <c r="I20583" t="s">
        <v>156</v>
      </c>
      <c r="J20583" t="s">
        <v>22</v>
      </c>
      <c r="K20583" t="s">
        <v>24</v>
      </c>
      <c r="L20583" t="s">
        <v>25</v>
      </c>
      <c r="M20583" t="s">
        <v>26</v>
      </c>
    </row>
    <row r="20584" spans="1:13" x14ac:dyDescent="0.3">
      <c r="A20584" t="s">
        <v>4710</v>
      </c>
      <c r="C20584" t="s">
        <v>35205</v>
      </c>
      <c r="D20584">
        <v>12</v>
      </c>
      <c r="E20584" s="1">
        <v>250000</v>
      </c>
      <c r="G20584" t="s">
        <v>111</v>
      </c>
      <c r="H20584" t="s">
        <v>35369</v>
      </c>
      <c r="I20584" t="s">
        <v>156</v>
      </c>
      <c r="J20584" t="s">
        <v>22</v>
      </c>
      <c r="K20584" t="s">
        <v>24</v>
      </c>
      <c r="L20584" t="s">
        <v>25</v>
      </c>
      <c r="M20584" t="s">
        <v>6109</v>
      </c>
    </row>
    <row r="20585" spans="1:13" x14ac:dyDescent="0.3">
      <c r="A20585" t="s">
        <v>4710</v>
      </c>
      <c r="C20585" t="s">
        <v>35458</v>
      </c>
      <c r="D20585">
        <v>1</v>
      </c>
      <c r="E20585" s="1">
        <v>500</v>
      </c>
      <c r="G20585" t="s">
        <v>21</v>
      </c>
      <c r="H20585" t="s">
        <v>970</v>
      </c>
      <c r="I20585" t="s">
        <v>156</v>
      </c>
      <c r="J20585" t="s">
        <v>22</v>
      </c>
      <c r="K20585" t="s">
        <v>24</v>
      </c>
      <c r="L20585" t="s">
        <v>25</v>
      </c>
      <c r="M20585" t="s">
        <v>26</v>
      </c>
    </row>
    <row r="20586" spans="1:13" x14ac:dyDescent="0.3">
      <c r="A20586" t="s">
        <v>4710</v>
      </c>
      <c r="C20586" t="s">
        <v>34244</v>
      </c>
      <c r="D20586">
        <v>4</v>
      </c>
      <c r="E20586" s="1">
        <v>5000</v>
      </c>
      <c r="G20586" t="s">
        <v>21</v>
      </c>
      <c r="H20586" t="s">
        <v>970</v>
      </c>
      <c r="I20586" t="s">
        <v>156</v>
      </c>
      <c r="J20586" t="s">
        <v>22</v>
      </c>
      <c r="K20586" t="s">
        <v>24</v>
      </c>
      <c r="L20586" t="s">
        <v>25</v>
      </c>
      <c r="M20586" t="s">
        <v>26</v>
      </c>
    </row>
    <row r="20587" spans="1:13" x14ac:dyDescent="0.3">
      <c r="A20587" t="s">
        <v>4710</v>
      </c>
      <c r="C20587" t="s">
        <v>27131</v>
      </c>
      <c r="D20587">
        <v>60</v>
      </c>
      <c r="E20587" s="1">
        <v>575000</v>
      </c>
      <c r="G20587" t="s">
        <v>111</v>
      </c>
      <c r="H20587" t="s">
        <v>970</v>
      </c>
      <c r="I20587" t="s">
        <v>156</v>
      </c>
      <c r="J20587" t="s">
        <v>22</v>
      </c>
      <c r="K20587" t="s">
        <v>24</v>
      </c>
      <c r="L20587" t="s">
        <v>25</v>
      </c>
      <c r="M20587" t="s">
        <v>6109</v>
      </c>
    </row>
    <row r="20588" spans="1:13" x14ac:dyDescent="0.3">
      <c r="A20588" t="s">
        <v>4710</v>
      </c>
      <c r="C20588" t="s">
        <v>31300</v>
      </c>
      <c r="D20588">
        <v>24</v>
      </c>
      <c r="E20588" s="1">
        <v>50000</v>
      </c>
      <c r="G20588" t="s">
        <v>111</v>
      </c>
      <c r="H20588" t="s">
        <v>31326</v>
      </c>
      <c r="I20588" t="s">
        <v>156</v>
      </c>
      <c r="J20588" t="s">
        <v>22</v>
      </c>
      <c r="K20588" t="s">
        <v>24</v>
      </c>
      <c r="L20588" t="s">
        <v>25</v>
      </c>
      <c r="M20588" t="s">
        <v>6109</v>
      </c>
    </row>
    <row r="20589" spans="1:13" x14ac:dyDescent="0.3">
      <c r="A20589" t="s">
        <v>2005</v>
      </c>
      <c r="C20589" t="s">
        <v>1852</v>
      </c>
      <c r="D20589">
        <v>2</v>
      </c>
      <c r="E20589" s="1">
        <v>25000</v>
      </c>
      <c r="G20589" t="s">
        <v>21</v>
      </c>
      <c r="H20589" t="s">
        <v>1485</v>
      </c>
      <c r="I20589" t="s">
        <v>156</v>
      </c>
      <c r="J20589" t="s">
        <v>22</v>
      </c>
      <c r="K20589" t="s">
        <v>24</v>
      </c>
      <c r="L20589" t="s">
        <v>25</v>
      </c>
      <c r="M20589" t="s">
        <v>26</v>
      </c>
    </row>
    <row r="20590" spans="1:13" x14ac:dyDescent="0.3">
      <c r="A20590" t="s">
        <v>2005</v>
      </c>
      <c r="C20590" t="s">
        <v>27408</v>
      </c>
      <c r="D20590">
        <v>13</v>
      </c>
      <c r="E20590" s="1">
        <v>1000000</v>
      </c>
      <c r="G20590" t="s">
        <v>21</v>
      </c>
      <c r="H20590" t="s">
        <v>68</v>
      </c>
      <c r="I20590" t="s">
        <v>156</v>
      </c>
      <c r="J20590" t="s">
        <v>22</v>
      </c>
      <c r="K20590" t="s">
        <v>24</v>
      </c>
      <c r="L20590" t="s">
        <v>25</v>
      </c>
      <c r="M20590" t="s">
        <v>26</v>
      </c>
    </row>
    <row r="20591" spans="1:13" x14ac:dyDescent="0.3">
      <c r="A20591" t="s">
        <v>2005</v>
      </c>
      <c r="C20591" t="s">
        <v>30851</v>
      </c>
      <c r="D20591">
        <v>1</v>
      </c>
      <c r="E20591" s="1">
        <v>1000</v>
      </c>
      <c r="G20591" t="s">
        <v>21</v>
      </c>
      <c r="H20591" t="s">
        <v>77</v>
      </c>
      <c r="I20591" t="s">
        <v>156</v>
      </c>
      <c r="J20591" t="s">
        <v>22</v>
      </c>
      <c r="K20591" t="s">
        <v>24</v>
      </c>
      <c r="L20591" t="s">
        <v>25</v>
      </c>
      <c r="M20591" t="s">
        <v>26</v>
      </c>
    </row>
    <row r="20592" spans="1:13" x14ac:dyDescent="0.3">
      <c r="A20592" t="s">
        <v>2005</v>
      </c>
      <c r="C20592" t="s">
        <v>24055</v>
      </c>
      <c r="D20592">
        <v>2</v>
      </c>
      <c r="E20592" s="1">
        <v>40000</v>
      </c>
      <c r="G20592" t="s">
        <v>21</v>
      </c>
      <c r="H20592" t="s">
        <v>77</v>
      </c>
      <c r="I20592" t="s">
        <v>156</v>
      </c>
      <c r="J20592" t="s">
        <v>22</v>
      </c>
      <c r="K20592" t="s">
        <v>24</v>
      </c>
      <c r="L20592" t="s">
        <v>25</v>
      </c>
      <c r="M20592" t="s">
        <v>26</v>
      </c>
    </row>
    <row r="20593" spans="1:13" x14ac:dyDescent="0.3">
      <c r="A20593" t="s">
        <v>10779</v>
      </c>
      <c r="C20593" t="s">
        <v>27152</v>
      </c>
      <c r="D20593">
        <v>19</v>
      </c>
      <c r="E20593" s="1">
        <v>1329000</v>
      </c>
      <c r="G20593" t="s">
        <v>111</v>
      </c>
      <c r="H20593" t="s">
        <v>27179</v>
      </c>
      <c r="I20593" t="s">
        <v>156</v>
      </c>
      <c r="J20593" t="s">
        <v>22</v>
      </c>
      <c r="K20593" t="s">
        <v>24</v>
      </c>
      <c r="L20593" t="s">
        <v>25</v>
      </c>
      <c r="M20593" t="s">
        <v>120</v>
      </c>
    </row>
    <row r="20594" spans="1:13" x14ac:dyDescent="0.3">
      <c r="A20594" t="s">
        <v>10779</v>
      </c>
      <c r="C20594" t="s">
        <v>10589</v>
      </c>
      <c r="D20594">
        <v>92</v>
      </c>
      <c r="E20594" s="1">
        <v>23815675</v>
      </c>
      <c r="G20594" t="s">
        <v>111</v>
      </c>
      <c r="H20594" t="s">
        <v>10780</v>
      </c>
      <c r="I20594" t="s">
        <v>156</v>
      </c>
      <c r="J20594" t="s">
        <v>22</v>
      </c>
      <c r="K20594" t="s">
        <v>24</v>
      </c>
      <c r="L20594" t="s">
        <v>25</v>
      </c>
      <c r="M20594" t="s">
        <v>120</v>
      </c>
    </row>
    <row r="20595" spans="1:13" x14ac:dyDescent="0.3">
      <c r="A20595" t="s">
        <v>13580</v>
      </c>
      <c r="C20595" t="s">
        <v>13456</v>
      </c>
      <c r="D20595">
        <v>7</v>
      </c>
      <c r="E20595" s="1">
        <v>5523</v>
      </c>
      <c r="G20595" t="s">
        <v>34</v>
      </c>
      <c r="H20595" t="s">
        <v>6143</v>
      </c>
      <c r="I20595" t="s">
        <v>13581</v>
      </c>
      <c r="J20595" t="s">
        <v>30</v>
      </c>
      <c r="K20595" t="s">
        <v>24</v>
      </c>
      <c r="L20595" t="s">
        <v>25</v>
      </c>
      <c r="M20595" t="s">
        <v>6146</v>
      </c>
    </row>
    <row r="20596" spans="1:13" x14ac:dyDescent="0.3">
      <c r="A20596" t="s">
        <v>17577</v>
      </c>
      <c r="C20596" t="s">
        <v>17445</v>
      </c>
      <c r="D20596">
        <v>16</v>
      </c>
      <c r="E20596" s="1">
        <v>4000</v>
      </c>
      <c r="G20596" t="s">
        <v>34</v>
      </c>
      <c r="H20596" t="s">
        <v>6143</v>
      </c>
      <c r="I20596" t="s">
        <v>17578</v>
      </c>
      <c r="J20596" t="s">
        <v>662</v>
      </c>
      <c r="K20596" t="s">
        <v>24</v>
      </c>
      <c r="L20596" t="s">
        <v>25</v>
      </c>
      <c r="M20596" t="s">
        <v>6146</v>
      </c>
    </row>
    <row r="20597" spans="1:13" x14ac:dyDescent="0.3">
      <c r="A20597" t="s">
        <v>28910</v>
      </c>
      <c r="C20597" t="s">
        <v>28715</v>
      </c>
      <c r="D20597">
        <v>40</v>
      </c>
      <c r="E20597" s="1">
        <v>1000000</v>
      </c>
      <c r="G20597" t="s">
        <v>111</v>
      </c>
      <c r="H20597" t="s">
        <v>28911</v>
      </c>
      <c r="I20597" t="s">
        <v>460</v>
      </c>
      <c r="J20597" t="s">
        <v>30</v>
      </c>
      <c r="K20597" t="s">
        <v>24</v>
      </c>
      <c r="L20597" t="s">
        <v>25</v>
      </c>
      <c r="M20597" t="s">
        <v>120</v>
      </c>
    </row>
    <row r="20598" spans="1:13" x14ac:dyDescent="0.3">
      <c r="A20598" t="s">
        <v>2252</v>
      </c>
      <c r="C20598" t="s">
        <v>1852</v>
      </c>
      <c r="D20598">
        <v>12</v>
      </c>
      <c r="E20598" s="1">
        <v>99840</v>
      </c>
      <c r="G20598" t="s">
        <v>69</v>
      </c>
      <c r="H20598" t="s">
        <v>2253</v>
      </c>
      <c r="I20598" t="s">
        <v>70</v>
      </c>
      <c r="J20598" t="s">
        <v>70</v>
      </c>
      <c r="K20598" t="s">
        <v>24</v>
      </c>
      <c r="L20598" t="s">
        <v>17</v>
      </c>
      <c r="M20598" t="s">
        <v>221</v>
      </c>
    </row>
    <row r="20599" spans="1:13" x14ac:dyDescent="0.3">
      <c r="A20599" t="s">
        <v>23318</v>
      </c>
      <c r="C20599" t="s">
        <v>23213</v>
      </c>
      <c r="D20599">
        <v>7</v>
      </c>
      <c r="E20599" s="1">
        <v>33087</v>
      </c>
      <c r="G20599" t="s">
        <v>13</v>
      </c>
      <c r="H20599" t="s">
        <v>23319</v>
      </c>
      <c r="I20599" t="s">
        <v>4655</v>
      </c>
      <c r="J20599" t="s">
        <v>4656</v>
      </c>
      <c r="K20599" t="s">
        <v>51</v>
      </c>
      <c r="L20599" t="s">
        <v>17</v>
      </c>
      <c r="M20599" t="s">
        <v>18</v>
      </c>
    </row>
    <row r="20600" spans="1:13" x14ac:dyDescent="0.3">
      <c r="A20600" t="s">
        <v>8565</v>
      </c>
      <c r="C20600" t="s">
        <v>22837</v>
      </c>
      <c r="D20600">
        <v>29</v>
      </c>
      <c r="E20600" s="1">
        <v>4287102</v>
      </c>
      <c r="G20600" t="s">
        <v>34</v>
      </c>
      <c r="H20600" t="s">
        <v>22836</v>
      </c>
      <c r="I20600" t="s">
        <v>8567</v>
      </c>
      <c r="J20600" t="s">
        <v>501</v>
      </c>
      <c r="K20600" t="s">
        <v>51</v>
      </c>
      <c r="L20600" t="s">
        <v>44</v>
      </c>
      <c r="M20600" t="s">
        <v>22838</v>
      </c>
    </row>
    <row r="20601" spans="1:13" x14ac:dyDescent="0.3">
      <c r="A20601" t="s">
        <v>8565</v>
      </c>
      <c r="C20601" t="s">
        <v>15737</v>
      </c>
      <c r="D20601">
        <v>56</v>
      </c>
      <c r="E20601" s="1">
        <v>1320129</v>
      </c>
      <c r="G20601" t="s">
        <v>516</v>
      </c>
      <c r="H20601" t="s">
        <v>15743</v>
      </c>
      <c r="I20601" t="s">
        <v>8567</v>
      </c>
      <c r="J20601" t="s">
        <v>501</v>
      </c>
      <c r="K20601" t="s">
        <v>51</v>
      </c>
      <c r="L20601" t="s">
        <v>44</v>
      </c>
      <c r="M20601" t="s">
        <v>3728</v>
      </c>
    </row>
    <row r="20602" spans="1:13" x14ac:dyDescent="0.3">
      <c r="A20602" t="s">
        <v>8565</v>
      </c>
      <c r="C20602" t="s">
        <v>15737</v>
      </c>
      <c r="D20602">
        <v>52</v>
      </c>
      <c r="E20602" s="1">
        <v>3910529</v>
      </c>
      <c r="G20602" t="s">
        <v>34</v>
      </c>
      <c r="H20602" t="s">
        <v>16199</v>
      </c>
      <c r="I20602" t="s">
        <v>8567</v>
      </c>
      <c r="J20602" t="s">
        <v>501</v>
      </c>
      <c r="K20602" t="s">
        <v>51</v>
      </c>
      <c r="L20602" t="s">
        <v>44</v>
      </c>
      <c r="M20602" t="s">
        <v>39</v>
      </c>
    </row>
    <row r="20603" spans="1:13" x14ac:dyDescent="0.3">
      <c r="A20603" t="s">
        <v>8565</v>
      </c>
      <c r="C20603" t="s">
        <v>8560</v>
      </c>
      <c r="D20603">
        <v>70</v>
      </c>
      <c r="E20603" s="1">
        <v>930125</v>
      </c>
      <c r="G20603" t="s">
        <v>48</v>
      </c>
      <c r="H20603" t="s">
        <v>8566</v>
      </c>
      <c r="I20603" t="s">
        <v>8567</v>
      </c>
      <c r="J20603" t="s">
        <v>501</v>
      </c>
      <c r="K20603" t="s">
        <v>51</v>
      </c>
      <c r="L20603" t="s">
        <v>44</v>
      </c>
      <c r="M20603" t="s">
        <v>354</v>
      </c>
    </row>
    <row r="20604" spans="1:13" x14ac:dyDescent="0.3">
      <c r="A20604" t="s">
        <v>9416</v>
      </c>
      <c r="C20604" t="s">
        <v>9396</v>
      </c>
      <c r="D20604">
        <v>31</v>
      </c>
      <c r="E20604" s="1">
        <v>99972</v>
      </c>
      <c r="G20604" t="s">
        <v>34</v>
      </c>
      <c r="H20604" t="s">
        <v>9417</v>
      </c>
      <c r="I20604" t="s">
        <v>49</v>
      </c>
      <c r="J20604" t="s">
        <v>50</v>
      </c>
      <c r="K20604" t="s">
        <v>51</v>
      </c>
      <c r="L20604" t="s">
        <v>44</v>
      </c>
      <c r="M20604" t="s">
        <v>6146</v>
      </c>
    </row>
    <row r="20605" spans="1:13" x14ac:dyDescent="0.3">
      <c r="A20605" t="s">
        <v>12101</v>
      </c>
      <c r="C20605" t="s">
        <v>11813</v>
      </c>
      <c r="D20605">
        <v>19</v>
      </c>
      <c r="E20605" s="1">
        <v>100000</v>
      </c>
      <c r="G20605" t="s">
        <v>13</v>
      </c>
      <c r="H20605" t="s">
        <v>12102</v>
      </c>
      <c r="I20605" t="s">
        <v>676</v>
      </c>
      <c r="K20605" t="s">
        <v>100</v>
      </c>
      <c r="L20605" t="s">
        <v>17</v>
      </c>
      <c r="M20605" t="s">
        <v>450</v>
      </c>
    </row>
    <row r="20606" spans="1:13" x14ac:dyDescent="0.3">
      <c r="A20606" t="s">
        <v>26955</v>
      </c>
      <c r="C20606" t="s">
        <v>26519</v>
      </c>
      <c r="D20606">
        <v>5</v>
      </c>
      <c r="E20606" s="1">
        <v>7800</v>
      </c>
      <c r="G20606" t="s">
        <v>34</v>
      </c>
      <c r="H20606" t="s">
        <v>6143</v>
      </c>
      <c r="I20606" t="s">
        <v>26956</v>
      </c>
      <c r="J20606" t="s">
        <v>2347</v>
      </c>
      <c r="K20606" t="s">
        <v>24</v>
      </c>
      <c r="L20606" t="s">
        <v>25</v>
      </c>
      <c r="M20606" t="s">
        <v>6146</v>
      </c>
    </row>
    <row r="20607" spans="1:13" x14ac:dyDescent="0.3">
      <c r="A20607" t="s">
        <v>6361</v>
      </c>
      <c r="C20607" t="s">
        <v>6249</v>
      </c>
      <c r="D20607">
        <v>4</v>
      </c>
      <c r="E20607" s="1">
        <v>64926</v>
      </c>
      <c r="G20607" t="s">
        <v>34</v>
      </c>
      <c r="H20607" t="s">
        <v>6143</v>
      </c>
      <c r="I20607" t="s">
        <v>6362</v>
      </c>
      <c r="J20607" t="s">
        <v>6297</v>
      </c>
      <c r="K20607" t="s">
        <v>24</v>
      </c>
      <c r="L20607" t="s">
        <v>25</v>
      </c>
      <c r="M20607" t="s">
        <v>6146</v>
      </c>
    </row>
    <row r="20608" spans="1:13" x14ac:dyDescent="0.3">
      <c r="A20608" t="s">
        <v>31958</v>
      </c>
      <c r="C20608" t="s">
        <v>31866</v>
      </c>
      <c r="D20608">
        <v>4</v>
      </c>
      <c r="E20608" s="1">
        <v>5624</v>
      </c>
      <c r="G20608" t="s">
        <v>34</v>
      </c>
      <c r="H20608" t="s">
        <v>6143</v>
      </c>
      <c r="I20608" t="s">
        <v>31959</v>
      </c>
      <c r="J20608" t="s">
        <v>732</v>
      </c>
      <c r="K20608" t="s">
        <v>24</v>
      </c>
      <c r="L20608" t="s">
        <v>25</v>
      </c>
      <c r="M20608" t="s">
        <v>6146</v>
      </c>
    </row>
    <row r="20609" spans="1:13" x14ac:dyDescent="0.3">
      <c r="A20609" t="s">
        <v>19744</v>
      </c>
      <c r="C20609" t="s">
        <v>19404</v>
      </c>
      <c r="D20609">
        <v>6</v>
      </c>
      <c r="E20609" s="1">
        <v>7360</v>
      </c>
      <c r="G20609" t="s">
        <v>34</v>
      </c>
      <c r="H20609" t="s">
        <v>6143</v>
      </c>
      <c r="I20609" t="s">
        <v>19745</v>
      </c>
      <c r="J20609" t="s">
        <v>280</v>
      </c>
      <c r="K20609" t="s">
        <v>24</v>
      </c>
      <c r="L20609" t="s">
        <v>25</v>
      </c>
      <c r="M20609" t="s">
        <v>6146</v>
      </c>
    </row>
    <row r="20610" spans="1:13" x14ac:dyDescent="0.3">
      <c r="A20610" t="s">
        <v>2125</v>
      </c>
      <c r="C20610" t="s">
        <v>1852</v>
      </c>
      <c r="D20610">
        <v>49</v>
      </c>
      <c r="E20610" s="1">
        <v>3000000</v>
      </c>
      <c r="G20610" t="s">
        <v>111</v>
      </c>
      <c r="H20610" t="s">
        <v>2126</v>
      </c>
      <c r="I20610" t="s">
        <v>889</v>
      </c>
      <c r="J20610" t="s">
        <v>119</v>
      </c>
      <c r="K20610" t="s">
        <v>24</v>
      </c>
      <c r="L20610" t="s">
        <v>25</v>
      </c>
      <c r="M20610" t="s">
        <v>120</v>
      </c>
    </row>
    <row r="20611" spans="1:13" x14ac:dyDescent="0.3">
      <c r="A20611" t="s">
        <v>2125</v>
      </c>
      <c r="C20611" t="s">
        <v>27408</v>
      </c>
      <c r="D20611">
        <v>21</v>
      </c>
      <c r="E20611" s="1">
        <v>275000</v>
      </c>
      <c r="G20611" t="s">
        <v>111</v>
      </c>
      <c r="H20611" t="s">
        <v>27528</v>
      </c>
      <c r="I20611" t="s">
        <v>889</v>
      </c>
      <c r="J20611" t="s">
        <v>119</v>
      </c>
      <c r="K20611" t="s">
        <v>24</v>
      </c>
      <c r="L20611" t="s">
        <v>25</v>
      </c>
      <c r="M20611" t="s">
        <v>120</v>
      </c>
    </row>
    <row r="20612" spans="1:13" x14ac:dyDescent="0.3">
      <c r="A20612" t="s">
        <v>2125</v>
      </c>
      <c r="C20612" t="s">
        <v>27614</v>
      </c>
      <c r="D20612">
        <v>17</v>
      </c>
      <c r="E20612" s="1">
        <v>208264</v>
      </c>
      <c r="G20612" t="s">
        <v>111</v>
      </c>
      <c r="H20612" t="s">
        <v>27623</v>
      </c>
      <c r="I20612" t="s">
        <v>889</v>
      </c>
      <c r="J20612" t="s">
        <v>119</v>
      </c>
      <c r="K20612" t="s">
        <v>24</v>
      </c>
      <c r="L20612" t="s">
        <v>25</v>
      </c>
      <c r="M20612" t="s">
        <v>120</v>
      </c>
    </row>
    <row r="20613" spans="1:13" x14ac:dyDescent="0.3">
      <c r="A20613" t="s">
        <v>2125</v>
      </c>
      <c r="C20613" t="s">
        <v>27614</v>
      </c>
      <c r="D20613">
        <v>17</v>
      </c>
      <c r="E20613" s="1">
        <v>354251</v>
      </c>
      <c r="G20613" t="s">
        <v>111</v>
      </c>
      <c r="H20613" t="s">
        <v>27653</v>
      </c>
      <c r="I20613" t="s">
        <v>889</v>
      </c>
      <c r="J20613" t="s">
        <v>119</v>
      </c>
      <c r="K20613" t="s">
        <v>24</v>
      </c>
      <c r="L20613" t="s">
        <v>25</v>
      </c>
      <c r="M20613" t="s">
        <v>120</v>
      </c>
    </row>
    <row r="20614" spans="1:13" x14ac:dyDescent="0.3">
      <c r="A20614" t="s">
        <v>2125</v>
      </c>
      <c r="C20614" t="s">
        <v>29922</v>
      </c>
      <c r="D20614">
        <v>48</v>
      </c>
      <c r="E20614" s="1">
        <v>4799781</v>
      </c>
      <c r="G20614" t="s">
        <v>111</v>
      </c>
      <c r="H20614" t="s">
        <v>29926</v>
      </c>
      <c r="I20614" t="s">
        <v>889</v>
      </c>
      <c r="J20614" t="s">
        <v>119</v>
      </c>
      <c r="K20614" t="s">
        <v>24</v>
      </c>
      <c r="L20614" t="s">
        <v>25</v>
      </c>
      <c r="M20614" t="s">
        <v>120</v>
      </c>
    </row>
    <row r="20615" spans="1:13" x14ac:dyDescent="0.3">
      <c r="A20615" t="s">
        <v>2125</v>
      </c>
      <c r="C20615" t="s">
        <v>3657</v>
      </c>
      <c r="D20615">
        <v>54</v>
      </c>
      <c r="E20615" s="1">
        <v>4512706</v>
      </c>
      <c r="G20615" t="s">
        <v>111</v>
      </c>
      <c r="H20615" t="s">
        <v>4104</v>
      </c>
      <c r="I20615" t="s">
        <v>889</v>
      </c>
      <c r="J20615" t="s">
        <v>119</v>
      </c>
      <c r="K20615" t="s">
        <v>24</v>
      </c>
      <c r="L20615" t="s">
        <v>25</v>
      </c>
      <c r="M20615" t="s">
        <v>120</v>
      </c>
    </row>
    <row r="20616" spans="1:13" x14ac:dyDescent="0.3">
      <c r="A20616" t="s">
        <v>2125</v>
      </c>
      <c r="C20616" t="s">
        <v>3657</v>
      </c>
      <c r="D20616">
        <v>42</v>
      </c>
      <c r="E20616" s="1">
        <v>1865114</v>
      </c>
      <c r="G20616" t="s">
        <v>111</v>
      </c>
      <c r="H20616" t="s">
        <v>4159</v>
      </c>
      <c r="I20616" t="s">
        <v>889</v>
      </c>
      <c r="J20616" t="s">
        <v>119</v>
      </c>
      <c r="K20616" t="s">
        <v>24</v>
      </c>
      <c r="L20616" t="s">
        <v>25</v>
      </c>
      <c r="M20616" t="s">
        <v>120</v>
      </c>
    </row>
    <row r="20617" spans="1:13" x14ac:dyDescent="0.3">
      <c r="A20617" t="s">
        <v>2125</v>
      </c>
      <c r="C20617" t="s">
        <v>5155</v>
      </c>
      <c r="D20617">
        <v>41</v>
      </c>
      <c r="E20617" s="1">
        <v>2295607</v>
      </c>
      <c r="G20617" t="s">
        <v>111</v>
      </c>
      <c r="H20617" t="s">
        <v>5289</v>
      </c>
      <c r="I20617" t="s">
        <v>889</v>
      </c>
      <c r="J20617" t="s">
        <v>119</v>
      </c>
      <c r="K20617" t="s">
        <v>24</v>
      </c>
      <c r="L20617" t="s">
        <v>25</v>
      </c>
      <c r="M20617" t="s">
        <v>120</v>
      </c>
    </row>
    <row r="20618" spans="1:13" x14ac:dyDescent="0.3">
      <c r="A20618" t="s">
        <v>2125</v>
      </c>
      <c r="C20618" t="s">
        <v>4887</v>
      </c>
      <c r="D20618">
        <v>35</v>
      </c>
      <c r="E20618" s="1">
        <v>349000</v>
      </c>
      <c r="G20618" t="s">
        <v>111</v>
      </c>
      <c r="H20618" t="s">
        <v>4909</v>
      </c>
      <c r="I20618" t="s">
        <v>889</v>
      </c>
      <c r="J20618" t="s">
        <v>119</v>
      </c>
      <c r="K20618" t="s">
        <v>24</v>
      </c>
      <c r="L20618" t="s">
        <v>25</v>
      </c>
      <c r="M20618" t="s">
        <v>120</v>
      </c>
    </row>
    <row r="20619" spans="1:13" x14ac:dyDescent="0.3">
      <c r="A20619" t="s">
        <v>2125</v>
      </c>
      <c r="C20619" t="s">
        <v>23704</v>
      </c>
      <c r="D20619">
        <v>44</v>
      </c>
      <c r="E20619" s="1">
        <v>1156670</v>
      </c>
      <c r="G20619" t="s">
        <v>111</v>
      </c>
      <c r="H20619" t="s">
        <v>23712</v>
      </c>
      <c r="I20619" t="s">
        <v>889</v>
      </c>
      <c r="J20619" t="s">
        <v>119</v>
      </c>
      <c r="K20619" t="s">
        <v>24</v>
      </c>
      <c r="L20619" t="s">
        <v>25</v>
      </c>
      <c r="M20619" t="s">
        <v>120</v>
      </c>
    </row>
    <row r="20620" spans="1:13" x14ac:dyDescent="0.3">
      <c r="A20620" t="s">
        <v>2125</v>
      </c>
      <c r="C20620" t="s">
        <v>22505</v>
      </c>
      <c r="D20620">
        <v>34</v>
      </c>
      <c r="E20620" s="1">
        <v>6275462</v>
      </c>
      <c r="G20620" t="s">
        <v>111</v>
      </c>
      <c r="H20620" t="s">
        <v>22564</v>
      </c>
      <c r="I20620" t="s">
        <v>889</v>
      </c>
      <c r="J20620" t="s">
        <v>119</v>
      </c>
      <c r="K20620" t="s">
        <v>24</v>
      </c>
      <c r="L20620" t="s">
        <v>25</v>
      </c>
      <c r="M20620" t="s">
        <v>120</v>
      </c>
    </row>
    <row r="20621" spans="1:13" x14ac:dyDescent="0.3">
      <c r="A20621" t="s">
        <v>2125</v>
      </c>
      <c r="C20621" t="s">
        <v>21907</v>
      </c>
      <c r="D20621">
        <v>36</v>
      </c>
      <c r="E20621" s="1">
        <v>1953936</v>
      </c>
      <c r="G20621" t="s">
        <v>111</v>
      </c>
      <c r="H20621" t="s">
        <v>21973</v>
      </c>
      <c r="I20621" t="s">
        <v>889</v>
      </c>
      <c r="J20621" t="s">
        <v>119</v>
      </c>
      <c r="K20621" t="s">
        <v>24</v>
      </c>
      <c r="L20621" t="s">
        <v>25</v>
      </c>
      <c r="M20621" t="s">
        <v>120</v>
      </c>
    </row>
    <row r="20622" spans="1:13" x14ac:dyDescent="0.3">
      <c r="A20622" t="s">
        <v>2125</v>
      </c>
      <c r="C20622" t="s">
        <v>16755</v>
      </c>
      <c r="D20622">
        <v>52</v>
      </c>
      <c r="E20622" s="1">
        <v>2036319</v>
      </c>
      <c r="G20622" t="s">
        <v>111</v>
      </c>
      <c r="H20622" t="s">
        <v>16901</v>
      </c>
      <c r="I20622" t="s">
        <v>889</v>
      </c>
      <c r="J20622" t="s">
        <v>119</v>
      </c>
      <c r="K20622" t="s">
        <v>24</v>
      </c>
      <c r="L20622" t="s">
        <v>25</v>
      </c>
      <c r="M20622" t="s">
        <v>120</v>
      </c>
    </row>
    <row r="20623" spans="1:13" x14ac:dyDescent="0.3">
      <c r="A20623" t="s">
        <v>2125</v>
      </c>
      <c r="C20623" t="s">
        <v>16755</v>
      </c>
      <c r="D20623">
        <v>18</v>
      </c>
      <c r="E20623" s="1">
        <v>162634</v>
      </c>
      <c r="G20623" t="s">
        <v>111</v>
      </c>
      <c r="H20623" t="s">
        <v>17043</v>
      </c>
      <c r="I20623" t="s">
        <v>889</v>
      </c>
      <c r="J20623" t="s">
        <v>119</v>
      </c>
      <c r="K20623" t="s">
        <v>24</v>
      </c>
      <c r="L20623" t="s">
        <v>25</v>
      </c>
      <c r="M20623" t="s">
        <v>120</v>
      </c>
    </row>
    <row r="20624" spans="1:13" x14ac:dyDescent="0.3">
      <c r="A20624" t="s">
        <v>2125</v>
      </c>
      <c r="C20624" t="s">
        <v>16341</v>
      </c>
      <c r="D20624">
        <v>34</v>
      </c>
      <c r="E20624" s="1">
        <v>1350000</v>
      </c>
      <c r="G20624" t="s">
        <v>111</v>
      </c>
      <c r="H20624" t="s">
        <v>16395</v>
      </c>
      <c r="I20624" t="s">
        <v>889</v>
      </c>
      <c r="J20624" t="s">
        <v>119</v>
      </c>
      <c r="K20624" t="s">
        <v>24</v>
      </c>
      <c r="L20624" t="s">
        <v>25</v>
      </c>
      <c r="M20624" t="s">
        <v>120</v>
      </c>
    </row>
    <row r="20625" spans="1:13" x14ac:dyDescent="0.3">
      <c r="A20625" t="s">
        <v>2125</v>
      </c>
      <c r="C20625" t="s">
        <v>8196</v>
      </c>
      <c r="D20625">
        <v>26</v>
      </c>
      <c r="E20625" s="1">
        <v>421752</v>
      </c>
      <c r="G20625" t="s">
        <v>111</v>
      </c>
      <c r="H20625" t="s">
        <v>8478</v>
      </c>
      <c r="I20625" t="s">
        <v>889</v>
      </c>
      <c r="J20625" t="s">
        <v>119</v>
      </c>
      <c r="K20625" t="s">
        <v>24</v>
      </c>
      <c r="L20625" t="s">
        <v>25</v>
      </c>
      <c r="M20625" t="s">
        <v>120</v>
      </c>
    </row>
    <row r="20626" spans="1:13" x14ac:dyDescent="0.3">
      <c r="A20626" t="s">
        <v>2125</v>
      </c>
      <c r="C20626" t="s">
        <v>8196</v>
      </c>
      <c r="D20626">
        <v>31</v>
      </c>
      <c r="E20626" s="1">
        <v>999406</v>
      </c>
      <c r="G20626" t="s">
        <v>111</v>
      </c>
      <c r="H20626" t="s">
        <v>8526</v>
      </c>
      <c r="I20626" t="s">
        <v>889</v>
      </c>
      <c r="J20626" t="s">
        <v>119</v>
      </c>
      <c r="K20626" t="s">
        <v>24</v>
      </c>
      <c r="L20626" t="s">
        <v>25</v>
      </c>
      <c r="M20626" t="s">
        <v>120</v>
      </c>
    </row>
    <row r="20627" spans="1:13" x14ac:dyDescent="0.3">
      <c r="A20627" t="s">
        <v>2125</v>
      </c>
      <c r="C20627" t="s">
        <v>8074</v>
      </c>
      <c r="D20627">
        <v>20</v>
      </c>
      <c r="E20627" s="1">
        <v>972362</v>
      </c>
      <c r="G20627" t="s">
        <v>21</v>
      </c>
      <c r="H20627" t="s">
        <v>8156</v>
      </c>
      <c r="I20627" t="s">
        <v>889</v>
      </c>
      <c r="J20627" t="s">
        <v>119</v>
      </c>
      <c r="K20627" t="s">
        <v>24</v>
      </c>
      <c r="L20627" t="s">
        <v>25</v>
      </c>
      <c r="M20627" t="s">
        <v>26</v>
      </c>
    </row>
    <row r="20628" spans="1:13" x14ac:dyDescent="0.3">
      <c r="A20628" t="s">
        <v>2125</v>
      </c>
      <c r="C20628" t="s">
        <v>8666</v>
      </c>
      <c r="D20628">
        <v>2</v>
      </c>
      <c r="E20628" s="1">
        <v>30000</v>
      </c>
      <c r="G20628" t="s">
        <v>111</v>
      </c>
      <c r="H20628" t="s">
        <v>8760</v>
      </c>
      <c r="I20628" t="s">
        <v>889</v>
      </c>
      <c r="J20628" t="s">
        <v>119</v>
      </c>
      <c r="K20628" t="s">
        <v>24</v>
      </c>
      <c r="L20628" t="s">
        <v>25</v>
      </c>
      <c r="M20628" t="s">
        <v>120</v>
      </c>
    </row>
    <row r="20629" spans="1:13" x14ac:dyDescent="0.3">
      <c r="A20629" t="s">
        <v>2125</v>
      </c>
      <c r="C20629" t="s">
        <v>18118</v>
      </c>
      <c r="D20629">
        <v>45</v>
      </c>
      <c r="E20629" s="1">
        <v>300000</v>
      </c>
      <c r="G20629" t="s">
        <v>111</v>
      </c>
      <c r="H20629" t="s">
        <v>18169</v>
      </c>
      <c r="I20629" t="s">
        <v>889</v>
      </c>
      <c r="J20629" t="s">
        <v>119</v>
      </c>
      <c r="K20629" t="s">
        <v>24</v>
      </c>
      <c r="L20629" t="s">
        <v>25</v>
      </c>
      <c r="M20629" t="s">
        <v>120</v>
      </c>
    </row>
    <row r="20630" spans="1:13" x14ac:dyDescent="0.3">
      <c r="A20630" t="s">
        <v>2125</v>
      </c>
      <c r="C20630" t="s">
        <v>24581</v>
      </c>
      <c r="D20630">
        <v>5</v>
      </c>
      <c r="E20630" s="1">
        <v>100000</v>
      </c>
      <c r="G20630" t="s">
        <v>111</v>
      </c>
      <c r="H20630" t="s">
        <v>24585</v>
      </c>
      <c r="I20630" t="s">
        <v>889</v>
      </c>
      <c r="J20630" t="s">
        <v>119</v>
      </c>
      <c r="K20630" t="s">
        <v>24</v>
      </c>
      <c r="L20630" t="s">
        <v>25</v>
      </c>
      <c r="M20630" t="s">
        <v>120</v>
      </c>
    </row>
    <row r="20631" spans="1:13" x14ac:dyDescent="0.3">
      <c r="A20631" t="s">
        <v>2125</v>
      </c>
      <c r="C20631" t="s">
        <v>24984</v>
      </c>
      <c r="D20631">
        <v>6</v>
      </c>
      <c r="E20631" s="1">
        <v>39900</v>
      </c>
      <c r="G20631" t="s">
        <v>111</v>
      </c>
      <c r="H20631" t="s">
        <v>25006</v>
      </c>
      <c r="I20631" t="s">
        <v>889</v>
      </c>
      <c r="J20631" t="s">
        <v>119</v>
      </c>
      <c r="K20631" t="s">
        <v>24</v>
      </c>
      <c r="L20631" t="s">
        <v>25</v>
      </c>
      <c r="M20631" t="s">
        <v>120</v>
      </c>
    </row>
    <row r="20632" spans="1:13" x14ac:dyDescent="0.3">
      <c r="A20632" t="s">
        <v>20874</v>
      </c>
      <c r="C20632" t="s">
        <v>20542</v>
      </c>
      <c r="D20632">
        <v>3</v>
      </c>
      <c r="E20632" s="1">
        <v>5224</v>
      </c>
      <c r="G20632" t="s">
        <v>34</v>
      </c>
      <c r="H20632" t="s">
        <v>6143</v>
      </c>
      <c r="I20632" t="s">
        <v>20875</v>
      </c>
      <c r="J20632" t="s">
        <v>627</v>
      </c>
      <c r="K20632" t="s">
        <v>24</v>
      </c>
      <c r="L20632" t="s">
        <v>25</v>
      </c>
      <c r="M20632" t="s">
        <v>6146</v>
      </c>
    </row>
    <row r="20633" spans="1:13" x14ac:dyDescent="0.3">
      <c r="A20633" t="s">
        <v>33187</v>
      </c>
      <c r="C20633" t="s">
        <v>33173</v>
      </c>
      <c r="D20633">
        <v>6</v>
      </c>
      <c r="E20633" s="1">
        <v>44774</v>
      </c>
      <c r="G20633" t="s">
        <v>34</v>
      </c>
      <c r="H20633" t="s">
        <v>6143</v>
      </c>
      <c r="I20633" t="s">
        <v>33188</v>
      </c>
      <c r="J20633" t="s">
        <v>422</v>
      </c>
      <c r="K20633" t="s">
        <v>24</v>
      </c>
      <c r="L20633" t="s">
        <v>25</v>
      </c>
      <c r="M20633" t="s">
        <v>6146</v>
      </c>
    </row>
    <row r="20634" spans="1:13" x14ac:dyDescent="0.3">
      <c r="A20634" t="s">
        <v>33069</v>
      </c>
      <c r="C20634" t="s">
        <v>32581</v>
      </c>
      <c r="D20634">
        <v>7</v>
      </c>
      <c r="E20634" s="1">
        <v>18608</v>
      </c>
      <c r="G20634" t="s">
        <v>34</v>
      </c>
      <c r="H20634" t="s">
        <v>6143</v>
      </c>
      <c r="I20634" t="s">
        <v>2047</v>
      </c>
      <c r="J20634" t="s">
        <v>70</v>
      </c>
      <c r="K20634" t="s">
        <v>24</v>
      </c>
      <c r="L20634" t="s">
        <v>25</v>
      </c>
      <c r="M20634" t="s">
        <v>6146</v>
      </c>
    </row>
    <row r="20635" spans="1:13" x14ac:dyDescent="0.3">
      <c r="A20635" t="s">
        <v>18856</v>
      </c>
      <c r="C20635" t="s">
        <v>26519</v>
      </c>
      <c r="D20635">
        <v>5</v>
      </c>
      <c r="E20635" s="1">
        <v>5355</v>
      </c>
      <c r="G20635" t="s">
        <v>34</v>
      </c>
      <c r="H20635" t="s">
        <v>6143</v>
      </c>
      <c r="I20635" t="s">
        <v>2047</v>
      </c>
      <c r="J20635" t="s">
        <v>2347</v>
      </c>
      <c r="K20635" t="s">
        <v>24</v>
      </c>
      <c r="L20635" t="s">
        <v>25</v>
      </c>
      <c r="M20635" t="s">
        <v>6146</v>
      </c>
    </row>
    <row r="20636" spans="1:13" x14ac:dyDescent="0.3">
      <c r="A20636" t="s">
        <v>18856</v>
      </c>
      <c r="C20636" t="s">
        <v>18470</v>
      </c>
      <c r="D20636">
        <v>4</v>
      </c>
      <c r="E20636" s="1">
        <v>11079</v>
      </c>
      <c r="G20636" t="s">
        <v>34</v>
      </c>
      <c r="H20636" t="s">
        <v>6143</v>
      </c>
      <c r="I20636" t="s">
        <v>2047</v>
      </c>
      <c r="J20636" t="s">
        <v>3203</v>
      </c>
      <c r="K20636" t="s">
        <v>24</v>
      </c>
      <c r="L20636" t="s">
        <v>25</v>
      </c>
      <c r="M20636" t="s">
        <v>6146</v>
      </c>
    </row>
    <row r="20637" spans="1:13" x14ac:dyDescent="0.3">
      <c r="A20637" t="s">
        <v>20876</v>
      </c>
      <c r="C20637" t="s">
        <v>20542</v>
      </c>
      <c r="D20637">
        <v>3</v>
      </c>
      <c r="E20637" s="1">
        <v>7648</v>
      </c>
      <c r="G20637" t="s">
        <v>34</v>
      </c>
      <c r="H20637" t="s">
        <v>6143</v>
      </c>
      <c r="I20637" t="s">
        <v>20877</v>
      </c>
      <c r="J20637" t="s">
        <v>627</v>
      </c>
      <c r="K20637" t="s">
        <v>24</v>
      </c>
      <c r="L20637" t="s">
        <v>25</v>
      </c>
      <c r="M20637" t="s">
        <v>6146</v>
      </c>
    </row>
    <row r="20638" spans="1:13" x14ac:dyDescent="0.3">
      <c r="A20638" t="s">
        <v>32435</v>
      </c>
      <c r="C20638" t="s">
        <v>32274</v>
      </c>
      <c r="D20638">
        <v>2</v>
      </c>
      <c r="E20638" s="1">
        <v>4950</v>
      </c>
      <c r="G20638" t="s">
        <v>34</v>
      </c>
      <c r="H20638" t="s">
        <v>6143</v>
      </c>
      <c r="I20638" t="s">
        <v>32436</v>
      </c>
      <c r="J20638" t="s">
        <v>3026</v>
      </c>
      <c r="K20638" t="s">
        <v>24</v>
      </c>
      <c r="L20638" t="s">
        <v>25</v>
      </c>
      <c r="M20638" t="s">
        <v>6146</v>
      </c>
    </row>
    <row r="20639" spans="1:13" x14ac:dyDescent="0.3">
      <c r="A20639" t="s">
        <v>32024</v>
      </c>
      <c r="C20639" t="s">
        <v>31866</v>
      </c>
      <c r="D20639">
        <v>4</v>
      </c>
      <c r="E20639" s="1">
        <v>4905</v>
      </c>
      <c r="G20639" t="s">
        <v>34</v>
      </c>
      <c r="H20639" t="s">
        <v>6143</v>
      </c>
      <c r="I20639" t="s">
        <v>32025</v>
      </c>
      <c r="J20639" t="s">
        <v>732</v>
      </c>
      <c r="K20639" t="s">
        <v>24</v>
      </c>
      <c r="L20639" t="s">
        <v>25</v>
      </c>
      <c r="M20639" t="s">
        <v>6146</v>
      </c>
    </row>
    <row r="20640" spans="1:13" x14ac:dyDescent="0.3">
      <c r="A20640" t="s">
        <v>14019</v>
      </c>
      <c r="C20640" t="s">
        <v>13456</v>
      </c>
      <c r="D20640">
        <v>7</v>
      </c>
      <c r="E20640" s="1">
        <v>15508</v>
      </c>
      <c r="G20640" t="s">
        <v>34</v>
      </c>
      <c r="H20640" t="s">
        <v>6143</v>
      </c>
      <c r="I20640" t="s">
        <v>14020</v>
      </c>
      <c r="J20640" t="s">
        <v>30</v>
      </c>
      <c r="K20640" t="s">
        <v>24</v>
      </c>
      <c r="L20640" t="s">
        <v>25</v>
      </c>
      <c r="M20640" t="s">
        <v>6146</v>
      </c>
    </row>
    <row r="20641" spans="1:13" x14ac:dyDescent="0.3">
      <c r="A20641" t="s">
        <v>19628</v>
      </c>
      <c r="C20641" t="s">
        <v>19404</v>
      </c>
      <c r="D20641">
        <v>6</v>
      </c>
      <c r="E20641" s="1">
        <v>4774</v>
      </c>
      <c r="G20641" t="s">
        <v>34</v>
      </c>
      <c r="H20641" t="s">
        <v>6143</v>
      </c>
      <c r="I20641" t="s">
        <v>19629</v>
      </c>
      <c r="J20641" t="s">
        <v>280</v>
      </c>
      <c r="K20641" t="s">
        <v>24</v>
      </c>
      <c r="L20641" t="s">
        <v>25</v>
      </c>
      <c r="M20641" t="s">
        <v>6146</v>
      </c>
    </row>
    <row r="20642" spans="1:13" x14ac:dyDescent="0.3">
      <c r="A20642" t="s">
        <v>20878</v>
      </c>
      <c r="C20642" t="s">
        <v>20542</v>
      </c>
      <c r="D20642">
        <v>3</v>
      </c>
      <c r="E20642" s="1">
        <v>7565</v>
      </c>
      <c r="G20642" t="s">
        <v>34</v>
      </c>
      <c r="H20642" t="s">
        <v>6143</v>
      </c>
      <c r="I20642" t="s">
        <v>20879</v>
      </c>
      <c r="J20642" t="s">
        <v>627</v>
      </c>
      <c r="K20642" t="s">
        <v>24</v>
      </c>
      <c r="L20642" t="s">
        <v>25</v>
      </c>
      <c r="M20642" t="s">
        <v>6146</v>
      </c>
    </row>
    <row r="20643" spans="1:13" x14ac:dyDescent="0.3">
      <c r="A20643" t="s">
        <v>19695</v>
      </c>
      <c r="C20643" t="s">
        <v>19404</v>
      </c>
      <c r="D20643">
        <v>6</v>
      </c>
      <c r="E20643" s="1">
        <v>14995</v>
      </c>
      <c r="G20643" t="s">
        <v>34</v>
      </c>
      <c r="H20643" t="s">
        <v>6143</v>
      </c>
      <c r="I20643" t="s">
        <v>19696</v>
      </c>
      <c r="J20643" t="s">
        <v>280</v>
      </c>
      <c r="K20643" t="s">
        <v>24</v>
      </c>
      <c r="L20643" t="s">
        <v>25</v>
      </c>
      <c r="M20643" t="s">
        <v>6146</v>
      </c>
    </row>
    <row r="20644" spans="1:13" x14ac:dyDescent="0.3">
      <c r="A20644" t="s">
        <v>14614</v>
      </c>
      <c r="C20644" t="s">
        <v>14552</v>
      </c>
      <c r="D20644">
        <v>12</v>
      </c>
      <c r="E20644" s="1">
        <v>300000</v>
      </c>
      <c r="G20644" t="s">
        <v>111</v>
      </c>
      <c r="H20644" t="s">
        <v>14615</v>
      </c>
      <c r="I20644" t="s">
        <v>287</v>
      </c>
      <c r="J20644" t="s">
        <v>288</v>
      </c>
      <c r="K20644" t="s">
        <v>24</v>
      </c>
      <c r="L20644" t="s">
        <v>25</v>
      </c>
      <c r="M20644" t="s">
        <v>6109</v>
      </c>
    </row>
    <row r="20645" spans="1:13" x14ac:dyDescent="0.3">
      <c r="A20645" t="s">
        <v>19372</v>
      </c>
      <c r="C20645" t="s">
        <v>19247</v>
      </c>
      <c r="D20645">
        <v>3</v>
      </c>
      <c r="E20645" s="1">
        <v>14995</v>
      </c>
      <c r="G20645" t="s">
        <v>34</v>
      </c>
      <c r="H20645" t="s">
        <v>6143</v>
      </c>
      <c r="I20645" t="s">
        <v>19373</v>
      </c>
      <c r="J20645" t="s">
        <v>10460</v>
      </c>
      <c r="K20645" t="s">
        <v>24</v>
      </c>
      <c r="L20645" t="s">
        <v>25</v>
      </c>
      <c r="M20645" t="s">
        <v>6146</v>
      </c>
    </row>
    <row r="20646" spans="1:13" x14ac:dyDescent="0.3">
      <c r="A20646" t="s">
        <v>36599</v>
      </c>
      <c r="C20646" t="s">
        <v>36503</v>
      </c>
      <c r="D20646">
        <v>3</v>
      </c>
      <c r="E20646" s="1">
        <v>149432</v>
      </c>
      <c r="G20646" t="s">
        <v>34</v>
      </c>
      <c r="H20646" t="s">
        <v>6143</v>
      </c>
      <c r="I20646" t="s">
        <v>556</v>
      </c>
      <c r="J20646" t="s">
        <v>124</v>
      </c>
      <c r="K20646" t="s">
        <v>24</v>
      </c>
      <c r="L20646" t="s">
        <v>25</v>
      </c>
      <c r="M20646" t="s">
        <v>6146</v>
      </c>
    </row>
    <row r="20647" spans="1:13" x14ac:dyDescent="0.3">
      <c r="A20647" t="s">
        <v>37061</v>
      </c>
      <c r="C20647" t="s">
        <v>37047</v>
      </c>
      <c r="D20647">
        <v>50</v>
      </c>
      <c r="E20647" s="1">
        <v>900000</v>
      </c>
      <c r="G20647" t="s">
        <v>111</v>
      </c>
      <c r="H20647" t="s">
        <v>37062</v>
      </c>
      <c r="I20647" t="s">
        <v>11341</v>
      </c>
      <c r="J20647" t="s">
        <v>7616</v>
      </c>
      <c r="K20647" t="s">
        <v>24</v>
      </c>
      <c r="L20647" t="s">
        <v>25</v>
      </c>
      <c r="M20647" t="s">
        <v>87</v>
      </c>
    </row>
    <row r="20648" spans="1:13" x14ac:dyDescent="0.3">
      <c r="A20648" t="s">
        <v>18857</v>
      </c>
      <c r="C20648" t="s">
        <v>18470</v>
      </c>
      <c r="D20648">
        <v>4</v>
      </c>
      <c r="E20648" s="1">
        <v>11410</v>
      </c>
      <c r="G20648" t="s">
        <v>34</v>
      </c>
      <c r="H20648" t="s">
        <v>6143</v>
      </c>
      <c r="I20648" t="s">
        <v>18858</v>
      </c>
      <c r="J20648" t="s">
        <v>3203</v>
      </c>
      <c r="K20648" t="s">
        <v>24</v>
      </c>
      <c r="L20648" t="s">
        <v>25</v>
      </c>
      <c r="M20648" t="s">
        <v>6146</v>
      </c>
    </row>
    <row r="20649" spans="1:13" x14ac:dyDescent="0.3">
      <c r="A20649" t="s">
        <v>14242</v>
      </c>
      <c r="C20649" t="s">
        <v>14108</v>
      </c>
      <c r="D20649">
        <v>7</v>
      </c>
      <c r="E20649" s="1">
        <v>7054</v>
      </c>
      <c r="G20649" t="s">
        <v>34</v>
      </c>
      <c r="H20649" t="s">
        <v>6143</v>
      </c>
      <c r="I20649" t="s">
        <v>14243</v>
      </c>
      <c r="J20649" t="s">
        <v>433</v>
      </c>
      <c r="K20649" t="s">
        <v>24</v>
      </c>
      <c r="L20649" t="s">
        <v>25</v>
      </c>
      <c r="M20649" t="s">
        <v>6146</v>
      </c>
    </row>
    <row r="20650" spans="1:13" x14ac:dyDescent="0.3">
      <c r="A20650" t="s">
        <v>20028</v>
      </c>
      <c r="C20650" t="s">
        <v>19936</v>
      </c>
      <c r="D20650">
        <v>5</v>
      </c>
      <c r="E20650" s="1">
        <v>6790</v>
      </c>
      <c r="G20650" t="s">
        <v>34</v>
      </c>
      <c r="H20650" t="s">
        <v>6143</v>
      </c>
      <c r="I20650" t="s">
        <v>412</v>
      </c>
      <c r="J20650" t="s">
        <v>9844</v>
      </c>
      <c r="K20650" t="s">
        <v>24</v>
      </c>
      <c r="L20650" t="s">
        <v>25</v>
      </c>
      <c r="M20650" t="s">
        <v>6146</v>
      </c>
    </row>
    <row r="20651" spans="1:13" x14ac:dyDescent="0.3">
      <c r="A20651" t="s">
        <v>19623</v>
      </c>
      <c r="C20651" t="s">
        <v>19404</v>
      </c>
      <c r="D20651">
        <v>6</v>
      </c>
      <c r="E20651" s="1">
        <v>8940</v>
      </c>
      <c r="G20651" t="s">
        <v>34</v>
      </c>
      <c r="H20651" t="s">
        <v>6143</v>
      </c>
      <c r="I20651" t="s">
        <v>19624</v>
      </c>
      <c r="J20651" t="s">
        <v>280</v>
      </c>
      <c r="K20651" t="s">
        <v>24</v>
      </c>
      <c r="L20651" t="s">
        <v>25</v>
      </c>
      <c r="M20651" t="s">
        <v>6146</v>
      </c>
    </row>
    <row r="20652" spans="1:13" x14ac:dyDescent="0.3">
      <c r="A20652" t="s">
        <v>3817</v>
      </c>
      <c r="C20652" t="s">
        <v>3657</v>
      </c>
      <c r="D20652">
        <v>23</v>
      </c>
      <c r="E20652" s="1">
        <v>1050000</v>
      </c>
      <c r="G20652" t="s">
        <v>111</v>
      </c>
      <c r="H20652" t="s">
        <v>3818</v>
      </c>
      <c r="I20652" t="s">
        <v>1129</v>
      </c>
      <c r="J20652" t="s">
        <v>761</v>
      </c>
      <c r="K20652" t="s">
        <v>24</v>
      </c>
      <c r="L20652" t="s">
        <v>25</v>
      </c>
      <c r="M20652" t="s">
        <v>120</v>
      </c>
    </row>
    <row r="20653" spans="1:13" x14ac:dyDescent="0.3">
      <c r="A20653" t="s">
        <v>3817</v>
      </c>
      <c r="C20653" t="s">
        <v>23704</v>
      </c>
      <c r="D20653">
        <v>59</v>
      </c>
      <c r="E20653" s="1">
        <v>6000000</v>
      </c>
      <c r="G20653" t="s">
        <v>111</v>
      </c>
      <c r="H20653" t="s">
        <v>23748</v>
      </c>
      <c r="I20653" t="s">
        <v>1129</v>
      </c>
      <c r="J20653" t="s">
        <v>761</v>
      </c>
      <c r="K20653" t="s">
        <v>24</v>
      </c>
      <c r="L20653" t="s">
        <v>25</v>
      </c>
      <c r="M20653" t="s">
        <v>120</v>
      </c>
    </row>
    <row r="20654" spans="1:13" x14ac:dyDescent="0.3">
      <c r="A20654" t="s">
        <v>15720</v>
      </c>
      <c r="C20654" t="s">
        <v>15606</v>
      </c>
      <c r="D20654">
        <v>2</v>
      </c>
      <c r="E20654" s="1">
        <v>2500</v>
      </c>
      <c r="G20654" t="s">
        <v>21</v>
      </c>
      <c r="H20654" t="s">
        <v>77</v>
      </c>
      <c r="I20654" t="s">
        <v>70</v>
      </c>
      <c r="J20654" t="s">
        <v>70</v>
      </c>
      <c r="K20654" t="s">
        <v>24</v>
      </c>
      <c r="L20654" t="s">
        <v>25</v>
      </c>
      <c r="M20654" t="s">
        <v>26</v>
      </c>
    </row>
    <row r="20655" spans="1:13" x14ac:dyDescent="0.3">
      <c r="A20655" t="s">
        <v>34688</v>
      </c>
      <c r="C20655" t="s">
        <v>34627</v>
      </c>
      <c r="D20655">
        <v>20</v>
      </c>
      <c r="E20655" s="1">
        <v>130000</v>
      </c>
      <c r="G20655" t="s">
        <v>48</v>
      </c>
      <c r="H20655" t="s">
        <v>34689</v>
      </c>
      <c r="I20655" t="s">
        <v>302</v>
      </c>
      <c r="J20655" t="s">
        <v>119</v>
      </c>
      <c r="K20655" t="s">
        <v>24</v>
      </c>
      <c r="L20655" t="s">
        <v>38</v>
      </c>
      <c r="M20655" t="s">
        <v>354</v>
      </c>
    </row>
    <row r="20656" spans="1:13" x14ac:dyDescent="0.3">
      <c r="A20656" t="s">
        <v>16921</v>
      </c>
      <c r="C20656" t="s">
        <v>16755</v>
      </c>
      <c r="D20656">
        <v>48</v>
      </c>
      <c r="E20656" s="1">
        <v>2000872</v>
      </c>
      <c r="G20656" t="s">
        <v>111</v>
      </c>
      <c r="H20656" t="s">
        <v>16922</v>
      </c>
      <c r="I20656" t="s">
        <v>896</v>
      </c>
      <c r="J20656" t="s">
        <v>119</v>
      </c>
      <c r="K20656" t="s">
        <v>24</v>
      </c>
      <c r="L20656" t="s">
        <v>25</v>
      </c>
      <c r="M20656" t="s">
        <v>120</v>
      </c>
    </row>
    <row r="20657" spans="1:13" x14ac:dyDescent="0.3">
      <c r="A20657" t="s">
        <v>12205</v>
      </c>
      <c r="C20657" t="s">
        <v>21714</v>
      </c>
      <c r="D20657">
        <v>22</v>
      </c>
      <c r="E20657" s="1">
        <v>200000</v>
      </c>
      <c r="G20657" t="s">
        <v>111</v>
      </c>
      <c r="H20657" t="s">
        <v>21878</v>
      </c>
      <c r="I20657" t="s">
        <v>85</v>
      </c>
      <c r="J20657" t="s">
        <v>86</v>
      </c>
      <c r="K20657" t="s">
        <v>24</v>
      </c>
      <c r="L20657" t="s">
        <v>25</v>
      </c>
      <c r="M20657" t="s">
        <v>141</v>
      </c>
    </row>
    <row r="20658" spans="1:13" x14ac:dyDescent="0.3">
      <c r="A20658" t="s">
        <v>12205</v>
      </c>
      <c r="C20658" t="s">
        <v>11813</v>
      </c>
      <c r="D20658">
        <v>25</v>
      </c>
      <c r="E20658" s="1">
        <v>600000</v>
      </c>
      <c r="G20658" t="s">
        <v>111</v>
      </c>
      <c r="H20658" t="s">
        <v>12206</v>
      </c>
      <c r="I20658" t="s">
        <v>85</v>
      </c>
      <c r="J20658" t="s">
        <v>86</v>
      </c>
      <c r="K20658" t="s">
        <v>24</v>
      </c>
      <c r="L20658" t="s">
        <v>25</v>
      </c>
      <c r="M20658" t="s">
        <v>6109</v>
      </c>
    </row>
    <row r="20659" spans="1:13" x14ac:dyDescent="0.3">
      <c r="A20659" t="s">
        <v>12205</v>
      </c>
      <c r="C20659" t="s">
        <v>37582</v>
      </c>
      <c r="D20659">
        <v>76</v>
      </c>
      <c r="E20659" s="1">
        <v>1325000</v>
      </c>
      <c r="G20659" t="s">
        <v>111</v>
      </c>
      <c r="H20659" t="s">
        <v>37615</v>
      </c>
      <c r="I20659" t="s">
        <v>85</v>
      </c>
      <c r="J20659" t="s">
        <v>86</v>
      </c>
      <c r="K20659" t="s">
        <v>24</v>
      </c>
      <c r="L20659" t="s">
        <v>25</v>
      </c>
      <c r="M20659" t="s">
        <v>8790</v>
      </c>
    </row>
    <row r="20660" spans="1:13" x14ac:dyDescent="0.3">
      <c r="A20660" t="s">
        <v>21274</v>
      </c>
      <c r="C20660" t="s">
        <v>21173</v>
      </c>
      <c r="D20660">
        <v>32</v>
      </c>
      <c r="E20660" s="1">
        <v>2543487</v>
      </c>
      <c r="G20660" t="s">
        <v>13</v>
      </c>
      <c r="H20660" t="s">
        <v>21275</v>
      </c>
      <c r="I20660" t="s">
        <v>6708</v>
      </c>
      <c r="J20660" t="s">
        <v>86</v>
      </c>
      <c r="K20660" t="s">
        <v>24</v>
      </c>
      <c r="L20660" t="s">
        <v>17</v>
      </c>
      <c r="M20660" t="s">
        <v>21276</v>
      </c>
    </row>
    <row r="20661" spans="1:13" x14ac:dyDescent="0.3">
      <c r="A20661" t="s">
        <v>9567</v>
      </c>
      <c r="C20661" t="s">
        <v>9547</v>
      </c>
      <c r="D20661">
        <v>42</v>
      </c>
      <c r="E20661" s="1">
        <v>3513711</v>
      </c>
      <c r="G20661" t="s">
        <v>34</v>
      </c>
      <c r="H20661" t="s">
        <v>9568</v>
      </c>
      <c r="I20661" t="s">
        <v>3373</v>
      </c>
      <c r="K20661" t="s">
        <v>96</v>
      </c>
      <c r="L20661" t="s">
        <v>248</v>
      </c>
      <c r="M20661" t="s">
        <v>6146</v>
      </c>
    </row>
    <row r="20662" spans="1:13" x14ac:dyDescent="0.3">
      <c r="A20662" t="s">
        <v>14380</v>
      </c>
      <c r="C20662" t="s">
        <v>14108</v>
      </c>
      <c r="D20662">
        <v>7</v>
      </c>
      <c r="E20662" s="1">
        <v>16246</v>
      </c>
      <c r="G20662" t="s">
        <v>34</v>
      </c>
      <c r="H20662" t="s">
        <v>6143</v>
      </c>
      <c r="I20662" t="s">
        <v>568</v>
      </c>
      <c r="J20662" t="s">
        <v>433</v>
      </c>
      <c r="K20662" t="s">
        <v>24</v>
      </c>
      <c r="L20662" t="s">
        <v>25</v>
      </c>
      <c r="M20662" t="s">
        <v>6146</v>
      </c>
    </row>
    <row r="20663" spans="1:13" x14ac:dyDescent="0.3">
      <c r="A20663" t="s">
        <v>32916</v>
      </c>
      <c r="C20663" t="s">
        <v>32581</v>
      </c>
      <c r="D20663">
        <v>7</v>
      </c>
      <c r="E20663" s="1">
        <v>18358</v>
      </c>
      <c r="G20663" t="s">
        <v>34</v>
      </c>
      <c r="H20663" t="s">
        <v>6143</v>
      </c>
      <c r="I20663" t="s">
        <v>32917</v>
      </c>
      <c r="J20663" t="s">
        <v>70</v>
      </c>
      <c r="K20663" t="s">
        <v>24</v>
      </c>
      <c r="L20663" t="s">
        <v>25</v>
      </c>
      <c r="M20663" t="s">
        <v>6146</v>
      </c>
    </row>
    <row r="20664" spans="1:13" x14ac:dyDescent="0.3">
      <c r="A20664" t="s">
        <v>26290</v>
      </c>
      <c r="C20664" t="s">
        <v>25932</v>
      </c>
      <c r="D20664">
        <v>2</v>
      </c>
      <c r="E20664" s="1">
        <v>7940</v>
      </c>
      <c r="G20664" t="s">
        <v>34</v>
      </c>
      <c r="H20664" t="s">
        <v>6143</v>
      </c>
      <c r="I20664" t="s">
        <v>26291</v>
      </c>
      <c r="J20664" t="s">
        <v>700</v>
      </c>
      <c r="K20664" t="s">
        <v>24</v>
      </c>
      <c r="L20664" t="s">
        <v>25</v>
      </c>
      <c r="M20664" t="s">
        <v>6146</v>
      </c>
    </row>
    <row r="20665" spans="1:13" x14ac:dyDescent="0.3">
      <c r="A20665" t="s">
        <v>12901</v>
      </c>
      <c r="C20665" t="s">
        <v>12803</v>
      </c>
      <c r="D20665">
        <v>18</v>
      </c>
      <c r="E20665" s="1">
        <v>295989</v>
      </c>
      <c r="G20665" t="s">
        <v>111</v>
      </c>
      <c r="H20665" t="s">
        <v>12902</v>
      </c>
      <c r="I20665" t="s">
        <v>70</v>
      </c>
      <c r="J20665" t="s">
        <v>70</v>
      </c>
      <c r="K20665" t="s">
        <v>24</v>
      </c>
      <c r="L20665" t="s">
        <v>25</v>
      </c>
      <c r="M20665" t="s">
        <v>120</v>
      </c>
    </row>
    <row r="20666" spans="1:13" x14ac:dyDescent="0.3">
      <c r="A20666" t="s">
        <v>12901</v>
      </c>
      <c r="C20666" t="s">
        <v>33136</v>
      </c>
      <c r="D20666">
        <v>12</v>
      </c>
      <c r="E20666" s="1">
        <v>250000</v>
      </c>
      <c r="G20666" t="s">
        <v>111</v>
      </c>
      <c r="H20666" t="s">
        <v>6121</v>
      </c>
      <c r="I20666" t="s">
        <v>70</v>
      </c>
      <c r="J20666" t="s">
        <v>70</v>
      </c>
      <c r="K20666" t="s">
        <v>24</v>
      </c>
      <c r="L20666" t="s">
        <v>25</v>
      </c>
      <c r="M20666" t="s">
        <v>87</v>
      </c>
    </row>
    <row r="20667" spans="1:13" x14ac:dyDescent="0.3">
      <c r="A20667" t="s">
        <v>13736</v>
      </c>
      <c r="C20667" t="s">
        <v>13456</v>
      </c>
      <c r="D20667">
        <v>7</v>
      </c>
      <c r="E20667" s="1">
        <v>4704</v>
      </c>
      <c r="G20667" t="s">
        <v>34</v>
      </c>
      <c r="H20667" t="s">
        <v>6143</v>
      </c>
      <c r="I20667" t="s">
        <v>13737</v>
      </c>
      <c r="J20667" t="s">
        <v>30</v>
      </c>
      <c r="K20667" t="s">
        <v>24</v>
      </c>
      <c r="L20667" t="s">
        <v>25</v>
      </c>
      <c r="M20667" t="s">
        <v>6146</v>
      </c>
    </row>
    <row r="20668" spans="1:13" x14ac:dyDescent="0.3">
      <c r="A20668" t="s">
        <v>12075</v>
      </c>
      <c r="C20668" t="s">
        <v>11813</v>
      </c>
      <c r="D20668">
        <v>28</v>
      </c>
      <c r="E20668" s="1">
        <v>315866</v>
      </c>
      <c r="G20668" t="s">
        <v>13</v>
      </c>
      <c r="H20668" t="s">
        <v>12076</v>
      </c>
      <c r="I20668" t="s">
        <v>22</v>
      </c>
      <c r="J20668" t="s">
        <v>23</v>
      </c>
      <c r="K20668" t="s">
        <v>24</v>
      </c>
      <c r="L20668" t="s">
        <v>17</v>
      </c>
      <c r="M20668" t="s">
        <v>31</v>
      </c>
    </row>
    <row r="20669" spans="1:13" x14ac:dyDescent="0.3">
      <c r="A20669" t="s">
        <v>12075</v>
      </c>
      <c r="C20669" t="s">
        <v>34470</v>
      </c>
      <c r="D20669">
        <v>37</v>
      </c>
      <c r="E20669" s="1">
        <v>722104</v>
      </c>
      <c r="G20669" t="s">
        <v>13</v>
      </c>
      <c r="H20669" t="s">
        <v>34490</v>
      </c>
      <c r="I20669" t="s">
        <v>22</v>
      </c>
      <c r="J20669" t="s">
        <v>23</v>
      </c>
      <c r="K20669" t="s">
        <v>24</v>
      </c>
      <c r="L20669" t="s">
        <v>17</v>
      </c>
      <c r="M20669" t="s">
        <v>31</v>
      </c>
    </row>
    <row r="20670" spans="1:13" x14ac:dyDescent="0.3">
      <c r="A20670" t="s">
        <v>15601</v>
      </c>
      <c r="C20670" t="s">
        <v>30364</v>
      </c>
      <c r="D20670">
        <v>26</v>
      </c>
      <c r="E20670" s="1">
        <v>50000</v>
      </c>
      <c r="G20670" t="s">
        <v>21</v>
      </c>
      <c r="H20670" t="s">
        <v>30461</v>
      </c>
      <c r="I20670" t="s">
        <v>156</v>
      </c>
      <c r="J20670" t="s">
        <v>22</v>
      </c>
      <c r="K20670" t="s">
        <v>24</v>
      </c>
      <c r="L20670" t="s">
        <v>25</v>
      </c>
      <c r="M20670" t="s">
        <v>26</v>
      </c>
    </row>
    <row r="20671" spans="1:13" x14ac:dyDescent="0.3">
      <c r="A20671" t="s">
        <v>15601</v>
      </c>
      <c r="C20671" t="s">
        <v>15490</v>
      </c>
      <c r="D20671">
        <v>1</v>
      </c>
      <c r="E20671" s="1">
        <v>5000</v>
      </c>
      <c r="G20671" t="s">
        <v>21</v>
      </c>
      <c r="H20671" t="s">
        <v>77</v>
      </c>
      <c r="I20671" t="s">
        <v>156</v>
      </c>
      <c r="J20671" t="s">
        <v>22</v>
      </c>
      <c r="K20671" t="s">
        <v>24</v>
      </c>
      <c r="L20671" t="s">
        <v>25</v>
      </c>
      <c r="M20671" t="s">
        <v>26</v>
      </c>
    </row>
    <row r="20672" spans="1:13" x14ac:dyDescent="0.3">
      <c r="A20672" t="s">
        <v>15601</v>
      </c>
      <c r="C20672" t="s">
        <v>33136</v>
      </c>
      <c r="D20672">
        <v>12</v>
      </c>
      <c r="E20672" s="1">
        <v>45420</v>
      </c>
      <c r="G20672" t="s">
        <v>111</v>
      </c>
      <c r="H20672" t="s">
        <v>33139</v>
      </c>
      <c r="I20672" t="s">
        <v>156</v>
      </c>
      <c r="J20672" t="s">
        <v>22</v>
      </c>
      <c r="K20672" t="s">
        <v>24</v>
      </c>
      <c r="L20672" t="s">
        <v>25</v>
      </c>
      <c r="M20672" t="s">
        <v>6109</v>
      </c>
    </row>
    <row r="20673" spans="1:13" x14ac:dyDescent="0.3">
      <c r="A20673" t="s">
        <v>13899</v>
      </c>
      <c r="C20673" t="s">
        <v>13456</v>
      </c>
      <c r="D20673">
        <v>7</v>
      </c>
      <c r="E20673" s="1">
        <v>8504</v>
      </c>
      <c r="G20673" t="s">
        <v>34</v>
      </c>
      <c r="H20673" t="s">
        <v>6143</v>
      </c>
      <c r="I20673" t="s">
        <v>13900</v>
      </c>
      <c r="J20673" t="s">
        <v>30</v>
      </c>
      <c r="K20673" t="s">
        <v>24</v>
      </c>
      <c r="L20673" t="s">
        <v>25</v>
      </c>
      <c r="M20673" t="s">
        <v>6146</v>
      </c>
    </row>
    <row r="20674" spans="1:13" x14ac:dyDescent="0.3">
      <c r="A20674" t="s">
        <v>23546</v>
      </c>
      <c r="C20674" t="s">
        <v>23427</v>
      </c>
      <c r="D20674">
        <v>1</v>
      </c>
      <c r="E20674" s="1">
        <v>13333</v>
      </c>
      <c r="G20674" t="s">
        <v>21</v>
      </c>
      <c r="H20674" t="s">
        <v>68</v>
      </c>
      <c r="I20674" t="s">
        <v>156</v>
      </c>
      <c r="J20674" t="s">
        <v>22</v>
      </c>
      <c r="K20674" t="s">
        <v>24</v>
      </c>
      <c r="L20674" t="s">
        <v>25</v>
      </c>
      <c r="M20674" t="s">
        <v>26</v>
      </c>
    </row>
    <row r="20675" spans="1:13" x14ac:dyDescent="0.3">
      <c r="A20675" t="s">
        <v>17047</v>
      </c>
      <c r="C20675" t="s">
        <v>16755</v>
      </c>
      <c r="D20675">
        <v>19</v>
      </c>
      <c r="E20675" s="1">
        <v>100000</v>
      </c>
      <c r="G20675" t="s">
        <v>48</v>
      </c>
      <c r="H20675" t="s">
        <v>17048</v>
      </c>
      <c r="I20675" t="s">
        <v>17049</v>
      </c>
      <c r="K20675" t="s">
        <v>17049</v>
      </c>
      <c r="L20675" t="s">
        <v>17</v>
      </c>
      <c r="M20675" t="s">
        <v>331</v>
      </c>
    </row>
    <row r="20676" spans="1:13" x14ac:dyDescent="0.3">
      <c r="A20676" t="s">
        <v>17089</v>
      </c>
      <c r="C20676" t="s">
        <v>16755</v>
      </c>
      <c r="D20676">
        <v>27</v>
      </c>
      <c r="E20676" s="1">
        <v>49236</v>
      </c>
      <c r="G20676" t="s">
        <v>69</v>
      </c>
      <c r="H20676" t="s">
        <v>12634</v>
      </c>
      <c r="I20676" t="s">
        <v>2171</v>
      </c>
      <c r="K20676" t="s">
        <v>2172</v>
      </c>
      <c r="L20676" t="s">
        <v>248</v>
      </c>
      <c r="M20676" t="s">
        <v>39</v>
      </c>
    </row>
    <row r="20677" spans="1:13" x14ac:dyDescent="0.3">
      <c r="A20677" t="s">
        <v>20204</v>
      </c>
      <c r="C20677" t="s">
        <v>20121</v>
      </c>
      <c r="D20677">
        <v>2</v>
      </c>
      <c r="E20677" s="1">
        <v>2355</v>
      </c>
      <c r="G20677" t="s">
        <v>34</v>
      </c>
      <c r="H20677" t="s">
        <v>6143</v>
      </c>
      <c r="I20677" t="s">
        <v>20205</v>
      </c>
      <c r="J20677" t="s">
        <v>22</v>
      </c>
      <c r="K20677" t="s">
        <v>24</v>
      </c>
      <c r="L20677" t="s">
        <v>25</v>
      </c>
      <c r="M20677" t="s">
        <v>6146</v>
      </c>
    </row>
    <row r="20678" spans="1:13" x14ac:dyDescent="0.3">
      <c r="A20678" t="s">
        <v>35116</v>
      </c>
      <c r="C20678" t="s">
        <v>35113</v>
      </c>
      <c r="D20678">
        <v>30</v>
      </c>
      <c r="E20678" s="1">
        <v>742996</v>
      </c>
      <c r="G20678" t="s">
        <v>111</v>
      </c>
      <c r="H20678" t="s">
        <v>35117</v>
      </c>
      <c r="I20678" t="s">
        <v>342</v>
      </c>
      <c r="J20678" t="s">
        <v>30</v>
      </c>
      <c r="K20678" t="s">
        <v>24</v>
      </c>
      <c r="L20678" t="s">
        <v>25</v>
      </c>
      <c r="M20678" t="s">
        <v>120</v>
      </c>
    </row>
    <row r="20679" spans="1:13" x14ac:dyDescent="0.3">
      <c r="A20679" t="s">
        <v>13873</v>
      </c>
      <c r="C20679" t="s">
        <v>13456</v>
      </c>
      <c r="D20679">
        <v>7</v>
      </c>
      <c r="E20679" s="1">
        <v>22330</v>
      </c>
      <c r="G20679" t="s">
        <v>34</v>
      </c>
      <c r="H20679" t="s">
        <v>6143</v>
      </c>
      <c r="I20679" t="s">
        <v>13874</v>
      </c>
      <c r="J20679" t="s">
        <v>30</v>
      </c>
      <c r="K20679" t="s">
        <v>24</v>
      </c>
      <c r="L20679" t="s">
        <v>25</v>
      </c>
      <c r="M20679" t="s">
        <v>6146</v>
      </c>
    </row>
    <row r="20680" spans="1:13" x14ac:dyDescent="0.3">
      <c r="A20680" t="s">
        <v>22199</v>
      </c>
      <c r="C20680" t="s">
        <v>30851</v>
      </c>
      <c r="D20680">
        <v>1</v>
      </c>
      <c r="E20680" s="1">
        <v>1000</v>
      </c>
      <c r="G20680" t="s">
        <v>400</v>
      </c>
      <c r="H20680" t="s">
        <v>77</v>
      </c>
      <c r="I20680" t="s">
        <v>156</v>
      </c>
      <c r="J20680" t="s">
        <v>22</v>
      </c>
      <c r="K20680" t="s">
        <v>24</v>
      </c>
      <c r="L20680" t="s">
        <v>25</v>
      </c>
      <c r="M20680" t="s">
        <v>26</v>
      </c>
    </row>
    <row r="20681" spans="1:13" x14ac:dyDescent="0.3">
      <c r="A20681" t="s">
        <v>22199</v>
      </c>
      <c r="C20681" t="s">
        <v>23792</v>
      </c>
      <c r="D20681">
        <v>1</v>
      </c>
      <c r="E20681" s="1">
        <v>2000</v>
      </c>
      <c r="G20681" t="s">
        <v>21</v>
      </c>
      <c r="H20681" t="s">
        <v>68</v>
      </c>
      <c r="I20681" t="s">
        <v>156</v>
      </c>
      <c r="J20681" t="s">
        <v>22</v>
      </c>
      <c r="K20681" t="s">
        <v>24</v>
      </c>
      <c r="L20681" t="s">
        <v>25</v>
      </c>
      <c r="M20681" t="s">
        <v>26</v>
      </c>
    </row>
    <row r="20682" spans="1:13" x14ac:dyDescent="0.3">
      <c r="A20682" t="s">
        <v>22199</v>
      </c>
      <c r="C20682" t="s">
        <v>22131</v>
      </c>
      <c r="D20682">
        <v>1</v>
      </c>
      <c r="E20682" s="1">
        <v>1500</v>
      </c>
      <c r="G20682" t="s">
        <v>21</v>
      </c>
      <c r="H20682" t="s">
        <v>68</v>
      </c>
      <c r="I20682" t="s">
        <v>156</v>
      </c>
      <c r="J20682" t="s">
        <v>22</v>
      </c>
      <c r="K20682" t="s">
        <v>24</v>
      </c>
      <c r="L20682" t="s">
        <v>25</v>
      </c>
      <c r="M20682" t="s">
        <v>26</v>
      </c>
    </row>
    <row r="20683" spans="1:13" x14ac:dyDescent="0.3">
      <c r="A20683" t="s">
        <v>34597</v>
      </c>
      <c r="C20683" t="s">
        <v>34542</v>
      </c>
      <c r="D20683">
        <v>12</v>
      </c>
      <c r="E20683" s="1">
        <v>997500</v>
      </c>
      <c r="G20683" t="s">
        <v>111</v>
      </c>
      <c r="H20683" t="s">
        <v>34598</v>
      </c>
      <c r="I20683" t="s">
        <v>123</v>
      </c>
      <c r="J20683" t="s">
        <v>124</v>
      </c>
      <c r="K20683" t="s">
        <v>24</v>
      </c>
      <c r="L20683" t="s">
        <v>25</v>
      </c>
      <c r="M20683" t="s">
        <v>120</v>
      </c>
    </row>
    <row r="20684" spans="1:13" x14ac:dyDescent="0.3">
      <c r="A20684" t="s">
        <v>34597</v>
      </c>
      <c r="C20684" t="s">
        <v>37363</v>
      </c>
      <c r="D20684">
        <v>24</v>
      </c>
      <c r="E20684" s="1">
        <v>1004719</v>
      </c>
      <c r="G20684" t="s">
        <v>111</v>
      </c>
      <c r="H20684" t="s">
        <v>37370</v>
      </c>
      <c r="I20684" t="s">
        <v>123</v>
      </c>
      <c r="J20684" t="s">
        <v>124</v>
      </c>
      <c r="K20684" t="s">
        <v>24</v>
      </c>
      <c r="L20684" t="s">
        <v>25</v>
      </c>
      <c r="M20684" t="s">
        <v>120</v>
      </c>
    </row>
    <row r="20685" spans="1:13" x14ac:dyDescent="0.3">
      <c r="A20685" t="s">
        <v>23038</v>
      </c>
      <c r="C20685" t="s">
        <v>22837</v>
      </c>
      <c r="D20685">
        <v>23</v>
      </c>
      <c r="E20685" s="1">
        <v>546106</v>
      </c>
      <c r="G20685" t="s">
        <v>13</v>
      </c>
      <c r="H20685" t="s">
        <v>23039</v>
      </c>
      <c r="I20685" t="s">
        <v>5383</v>
      </c>
      <c r="J20685" t="s">
        <v>1169</v>
      </c>
      <c r="K20685" t="s">
        <v>24</v>
      </c>
      <c r="L20685" t="s">
        <v>17</v>
      </c>
      <c r="M20685" t="s">
        <v>442</v>
      </c>
    </row>
    <row r="20686" spans="1:13" x14ac:dyDescent="0.3">
      <c r="A20686" t="s">
        <v>1178</v>
      </c>
      <c r="C20686" t="s">
        <v>979</v>
      </c>
      <c r="D20686">
        <v>6</v>
      </c>
      <c r="E20686" s="1">
        <v>1494000</v>
      </c>
      <c r="G20686" t="s">
        <v>34</v>
      </c>
      <c r="H20686" t="s">
        <v>1179</v>
      </c>
      <c r="I20686" t="s">
        <v>1180</v>
      </c>
      <c r="K20686" t="s">
        <v>1181</v>
      </c>
      <c r="L20686" t="s">
        <v>170</v>
      </c>
      <c r="M20686" t="s">
        <v>217</v>
      </c>
    </row>
    <row r="20687" spans="1:13" x14ac:dyDescent="0.3">
      <c r="A20687" t="s">
        <v>18585</v>
      </c>
      <c r="C20687" t="s">
        <v>18470</v>
      </c>
      <c r="D20687">
        <v>2</v>
      </c>
      <c r="E20687" s="1">
        <v>12175</v>
      </c>
      <c r="G20687" t="s">
        <v>34</v>
      </c>
      <c r="H20687" t="s">
        <v>6143</v>
      </c>
      <c r="I20687" t="s">
        <v>18586</v>
      </c>
      <c r="J20687" t="s">
        <v>372</v>
      </c>
      <c r="K20687" t="s">
        <v>24</v>
      </c>
      <c r="L20687" t="s">
        <v>25</v>
      </c>
      <c r="M20687" t="s">
        <v>6146</v>
      </c>
    </row>
    <row r="20688" spans="1:13" x14ac:dyDescent="0.3">
      <c r="A20688" t="s">
        <v>26292</v>
      </c>
      <c r="C20688" t="s">
        <v>25932</v>
      </c>
      <c r="D20688">
        <v>2</v>
      </c>
      <c r="E20688" s="1">
        <v>7290</v>
      </c>
      <c r="G20688" t="s">
        <v>34</v>
      </c>
      <c r="H20688" t="s">
        <v>6143</v>
      </c>
      <c r="I20688" t="s">
        <v>10994</v>
      </c>
      <c r="J20688" t="s">
        <v>700</v>
      </c>
      <c r="K20688" t="s">
        <v>24</v>
      </c>
      <c r="L20688" t="s">
        <v>25</v>
      </c>
      <c r="M20688" t="s">
        <v>6146</v>
      </c>
    </row>
    <row r="20689" spans="1:13" x14ac:dyDescent="0.3">
      <c r="A20689" t="s">
        <v>32813</v>
      </c>
      <c r="C20689" t="s">
        <v>32581</v>
      </c>
      <c r="D20689">
        <v>7</v>
      </c>
      <c r="E20689" s="1">
        <v>23458</v>
      </c>
      <c r="G20689" t="s">
        <v>34</v>
      </c>
      <c r="H20689" t="s">
        <v>6143</v>
      </c>
      <c r="I20689" t="s">
        <v>32814</v>
      </c>
      <c r="J20689" t="s">
        <v>70</v>
      </c>
      <c r="K20689" t="s">
        <v>24</v>
      </c>
      <c r="L20689" t="s">
        <v>25</v>
      </c>
      <c r="M20689" t="s">
        <v>6146</v>
      </c>
    </row>
    <row r="20690" spans="1:13" x14ac:dyDescent="0.3">
      <c r="A20690" t="s">
        <v>38149</v>
      </c>
      <c r="C20690" t="s">
        <v>38133</v>
      </c>
      <c r="D20690">
        <v>12</v>
      </c>
      <c r="E20690" s="1">
        <v>50000</v>
      </c>
      <c r="G20690" t="s">
        <v>13</v>
      </c>
      <c r="H20690" t="s">
        <v>38150</v>
      </c>
      <c r="I20690" t="s">
        <v>578</v>
      </c>
      <c r="J20690" t="s">
        <v>578</v>
      </c>
      <c r="K20690" t="s">
        <v>273</v>
      </c>
      <c r="L20690" t="s">
        <v>44</v>
      </c>
      <c r="M20690" t="s">
        <v>345</v>
      </c>
    </row>
    <row r="20691" spans="1:13" x14ac:dyDescent="0.3">
      <c r="A20691" t="s">
        <v>10404</v>
      </c>
      <c r="C20691" t="s">
        <v>10275</v>
      </c>
      <c r="D20691">
        <v>12</v>
      </c>
      <c r="E20691" s="1">
        <v>50000</v>
      </c>
      <c r="G20691" t="s">
        <v>111</v>
      </c>
      <c r="H20691" t="s">
        <v>10405</v>
      </c>
      <c r="I20691" t="s">
        <v>156</v>
      </c>
      <c r="J20691" t="s">
        <v>22</v>
      </c>
      <c r="K20691" t="s">
        <v>24</v>
      </c>
      <c r="L20691" t="s">
        <v>25</v>
      </c>
      <c r="M20691" t="s">
        <v>6109</v>
      </c>
    </row>
    <row r="20692" spans="1:13" x14ac:dyDescent="0.3">
      <c r="A20692" t="s">
        <v>32026</v>
      </c>
      <c r="C20692" t="s">
        <v>31866</v>
      </c>
      <c r="D20692">
        <v>4</v>
      </c>
      <c r="E20692" s="1">
        <v>5693</v>
      </c>
      <c r="G20692" t="s">
        <v>34</v>
      </c>
      <c r="H20692" t="s">
        <v>6143</v>
      </c>
      <c r="I20692" t="s">
        <v>32027</v>
      </c>
      <c r="J20692" t="s">
        <v>732</v>
      </c>
      <c r="K20692" t="s">
        <v>24</v>
      </c>
      <c r="L20692" t="s">
        <v>25</v>
      </c>
      <c r="M20692" t="s">
        <v>6146</v>
      </c>
    </row>
    <row r="20693" spans="1:13" x14ac:dyDescent="0.3">
      <c r="A20693" t="s">
        <v>12361</v>
      </c>
      <c r="C20693" t="s">
        <v>12314</v>
      </c>
      <c r="D20693">
        <v>18</v>
      </c>
      <c r="E20693" s="1">
        <v>14880</v>
      </c>
      <c r="G20693" t="s">
        <v>34</v>
      </c>
      <c r="H20693" t="s">
        <v>9117</v>
      </c>
      <c r="I20693" t="s">
        <v>12362</v>
      </c>
      <c r="J20693" t="s">
        <v>70</v>
      </c>
      <c r="K20693" t="s">
        <v>24</v>
      </c>
      <c r="L20693" t="s">
        <v>25</v>
      </c>
      <c r="M20693" t="s">
        <v>6146</v>
      </c>
    </row>
    <row r="20694" spans="1:13" x14ac:dyDescent="0.3">
      <c r="A20694" t="s">
        <v>13334</v>
      </c>
      <c r="C20694" t="s">
        <v>12994</v>
      </c>
      <c r="D20694">
        <v>4</v>
      </c>
      <c r="E20694" s="1">
        <v>5259</v>
      </c>
      <c r="G20694" t="s">
        <v>34</v>
      </c>
      <c r="H20694" t="s">
        <v>6143</v>
      </c>
      <c r="I20694" t="s">
        <v>13335</v>
      </c>
      <c r="J20694" t="s">
        <v>9844</v>
      </c>
      <c r="K20694" t="s">
        <v>24</v>
      </c>
      <c r="L20694" t="s">
        <v>25</v>
      </c>
      <c r="M20694" t="s">
        <v>6146</v>
      </c>
    </row>
    <row r="20695" spans="1:13" x14ac:dyDescent="0.3">
      <c r="A20695" t="s">
        <v>26957</v>
      </c>
      <c r="C20695" t="s">
        <v>26519</v>
      </c>
      <c r="D20695">
        <v>5</v>
      </c>
      <c r="E20695" s="1">
        <v>11510</v>
      </c>
      <c r="G20695" t="s">
        <v>34</v>
      </c>
      <c r="H20695" t="s">
        <v>6143</v>
      </c>
      <c r="I20695" t="s">
        <v>26958</v>
      </c>
      <c r="J20695" t="s">
        <v>2347</v>
      </c>
      <c r="K20695" t="s">
        <v>24</v>
      </c>
      <c r="L20695" t="s">
        <v>25</v>
      </c>
      <c r="M20695" t="s">
        <v>6146</v>
      </c>
    </row>
    <row r="20696" spans="1:13" x14ac:dyDescent="0.3">
      <c r="A20696" t="s">
        <v>16917</v>
      </c>
      <c r="C20696" t="s">
        <v>21714</v>
      </c>
      <c r="D20696">
        <v>2</v>
      </c>
      <c r="E20696" s="1">
        <v>49995</v>
      </c>
      <c r="G20696" t="s">
        <v>69</v>
      </c>
      <c r="H20696" t="s">
        <v>21828</v>
      </c>
      <c r="I20696" t="s">
        <v>246</v>
      </c>
      <c r="J20696" t="s">
        <v>246</v>
      </c>
      <c r="K20696" t="s">
        <v>247</v>
      </c>
      <c r="L20696" t="s">
        <v>248</v>
      </c>
      <c r="M20696" t="s">
        <v>39</v>
      </c>
    </row>
    <row r="20697" spans="1:13" x14ac:dyDescent="0.3">
      <c r="A20697" t="s">
        <v>16917</v>
      </c>
      <c r="C20697" t="s">
        <v>16755</v>
      </c>
      <c r="D20697">
        <v>7</v>
      </c>
      <c r="E20697" s="1">
        <v>120000</v>
      </c>
      <c r="G20697" t="s">
        <v>69</v>
      </c>
      <c r="H20697" t="s">
        <v>16918</v>
      </c>
      <c r="I20697" t="s">
        <v>246</v>
      </c>
      <c r="J20697" t="s">
        <v>246</v>
      </c>
      <c r="K20697" t="s">
        <v>247</v>
      </c>
      <c r="L20697" t="s">
        <v>248</v>
      </c>
      <c r="M20697" t="s">
        <v>39</v>
      </c>
    </row>
    <row r="20698" spans="1:13" x14ac:dyDescent="0.3">
      <c r="A20698" t="s">
        <v>13575</v>
      </c>
      <c r="C20698" t="s">
        <v>13456</v>
      </c>
      <c r="D20698">
        <v>7</v>
      </c>
      <c r="E20698" s="1">
        <v>10923</v>
      </c>
      <c r="G20698" t="s">
        <v>34</v>
      </c>
      <c r="H20698" t="s">
        <v>6143</v>
      </c>
      <c r="I20698" t="s">
        <v>10527</v>
      </c>
      <c r="J20698" t="s">
        <v>30</v>
      </c>
      <c r="K20698" t="s">
        <v>24</v>
      </c>
      <c r="L20698" t="s">
        <v>25</v>
      </c>
      <c r="M20698" t="s">
        <v>6146</v>
      </c>
    </row>
    <row r="20699" spans="1:13" x14ac:dyDescent="0.3">
      <c r="A20699" t="s">
        <v>36574</v>
      </c>
      <c r="C20699" t="s">
        <v>36503</v>
      </c>
      <c r="D20699">
        <v>3</v>
      </c>
      <c r="E20699" s="1">
        <v>8030</v>
      </c>
      <c r="G20699" t="s">
        <v>34</v>
      </c>
      <c r="H20699" t="s">
        <v>6143</v>
      </c>
      <c r="I20699" t="s">
        <v>36575</v>
      </c>
      <c r="J20699" t="s">
        <v>124</v>
      </c>
      <c r="K20699" t="s">
        <v>24</v>
      </c>
      <c r="L20699" t="s">
        <v>25</v>
      </c>
      <c r="M20699" t="s">
        <v>6146</v>
      </c>
    </row>
    <row r="20700" spans="1:13" x14ac:dyDescent="0.3">
      <c r="A20700" t="s">
        <v>6599</v>
      </c>
      <c r="C20700" t="s">
        <v>6536</v>
      </c>
      <c r="D20700">
        <v>3</v>
      </c>
      <c r="E20700" s="1">
        <v>4475</v>
      </c>
      <c r="G20700" t="s">
        <v>34</v>
      </c>
      <c r="H20700" t="s">
        <v>6143</v>
      </c>
      <c r="I20700" t="s">
        <v>6600</v>
      </c>
      <c r="J20700" t="s">
        <v>3285</v>
      </c>
      <c r="K20700" t="s">
        <v>24</v>
      </c>
      <c r="L20700" t="s">
        <v>25</v>
      </c>
      <c r="M20700" t="s">
        <v>6146</v>
      </c>
    </row>
    <row r="20701" spans="1:13" x14ac:dyDescent="0.3">
      <c r="A20701" t="s">
        <v>13558</v>
      </c>
      <c r="C20701" t="s">
        <v>13456</v>
      </c>
      <c r="D20701">
        <v>7</v>
      </c>
      <c r="E20701" s="1">
        <v>18358</v>
      </c>
      <c r="G20701" t="s">
        <v>34</v>
      </c>
      <c r="H20701" t="s">
        <v>6143</v>
      </c>
      <c r="I20701" t="s">
        <v>13559</v>
      </c>
      <c r="J20701" t="s">
        <v>30</v>
      </c>
      <c r="K20701" t="s">
        <v>24</v>
      </c>
      <c r="L20701" t="s">
        <v>25</v>
      </c>
      <c r="M20701" t="s">
        <v>6146</v>
      </c>
    </row>
    <row r="20702" spans="1:13" x14ac:dyDescent="0.3">
      <c r="A20702" t="s">
        <v>19613</v>
      </c>
      <c r="C20702" t="s">
        <v>19404</v>
      </c>
      <c r="D20702">
        <v>6</v>
      </c>
      <c r="E20702" s="1">
        <v>14995</v>
      </c>
      <c r="G20702" t="s">
        <v>34</v>
      </c>
      <c r="H20702" t="s">
        <v>6143</v>
      </c>
      <c r="I20702" t="s">
        <v>607</v>
      </c>
      <c r="J20702" t="s">
        <v>280</v>
      </c>
      <c r="K20702" t="s">
        <v>24</v>
      </c>
      <c r="L20702" t="s">
        <v>25</v>
      </c>
      <c r="M20702" t="s">
        <v>6146</v>
      </c>
    </row>
    <row r="20703" spans="1:13" x14ac:dyDescent="0.3">
      <c r="A20703" t="s">
        <v>2027</v>
      </c>
      <c r="C20703" t="s">
        <v>1852</v>
      </c>
      <c r="D20703">
        <v>23</v>
      </c>
      <c r="E20703" s="1">
        <v>303527</v>
      </c>
      <c r="G20703" t="s">
        <v>13</v>
      </c>
      <c r="H20703" t="s">
        <v>1626</v>
      </c>
      <c r="I20703" t="s">
        <v>2028</v>
      </c>
      <c r="K20703" t="s">
        <v>37</v>
      </c>
      <c r="L20703" t="s">
        <v>17</v>
      </c>
      <c r="M20703" t="s">
        <v>450</v>
      </c>
    </row>
    <row r="20704" spans="1:13" x14ac:dyDescent="0.3">
      <c r="A20704" t="s">
        <v>19348</v>
      </c>
      <c r="C20704" t="s">
        <v>19247</v>
      </c>
      <c r="D20704">
        <v>3</v>
      </c>
      <c r="E20704" s="1">
        <v>4954</v>
      </c>
      <c r="G20704" t="s">
        <v>34</v>
      </c>
      <c r="H20704" t="s">
        <v>6143</v>
      </c>
      <c r="I20704" t="s">
        <v>19349</v>
      </c>
      <c r="J20704" t="s">
        <v>10460</v>
      </c>
      <c r="K20704" t="s">
        <v>24</v>
      </c>
      <c r="L20704" t="s">
        <v>25</v>
      </c>
      <c r="M20704" t="s">
        <v>6146</v>
      </c>
    </row>
    <row r="20705" spans="1:13" x14ac:dyDescent="0.3">
      <c r="A20705" t="s">
        <v>26293</v>
      </c>
      <c r="C20705" t="s">
        <v>25932</v>
      </c>
      <c r="D20705">
        <v>2</v>
      </c>
      <c r="E20705" s="1">
        <v>7590</v>
      </c>
      <c r="G20705" t="s">
        <v>34</v>
      </c>
      <c r="H20705" t="s">
        <v>6143</v>
      </c>
      <c r="I20705" t="s">
        <v>26294</v>
      </c>
      <c r="J20705" t="s">
        <v>700</v>
      </c>
      <c r="K20705" t="s">
        <v>24</v>
      </c>
      <c r="L20705" t="s">
        <v>25</v>
      </c>
      <c r="M20705" t="s">
        <v>6146</v>
      </c>
    </row>
    <row r="20706" spans="1:13" x14ac:dyDescent="0.3">
      <c r="A20706" t="s">
        <v>32175</v>
      </c>
      <c r="C20706" t="s">
        <v>31866</v>
      </c>
      <c r="D20706">
        <v>6</v>
      </c>
      <c r="E20706" s="1">
        <v>16155</v>
      </c>
      <c r="G20706" t="s">
        <v>34</v>
      </c>
      <c r="H20706" t="s">
        <v>6143</v>
      </c>
      <c r="I20706" t="s">
        <v>32176</v>
      </c>
      <c r="J20706" t="s">
        <v>769</v>
      </c>
      <c r="K20706" t="s">
        <v>24</v>
      </c>
      <c r="L20706" t="s">
        <v>25</v>
      </c>
      <c r="M20706" t="s">
        <v>6146</v>
      </c>
    </row>
    <row r="20707" spans="1:13" x14ac:dyDescent="0.3">
      <c r="A20707" t="s">
        <v>31310</v>
      </c>
      <c r="C20707" t="s">
        <v>31300</v>
      </c>
      <c r="D20707">
        <v>12</v>
      </c>
      <c r="E20707" s="1">
        <v>1000000</v>
      </c>
      <c r="G20707" t="s">
        <v>111</v>
      </c>
      <c r="H20707" t="s">
        <v>31311</v>
      </c>
      <c r="I20707" t="s">
        <v>287</v>
      </c>
      <c r="J20707" t="s">
        <v>288</v>
      </c>
      <c r="K20707" t="s">
        <v>24</v>
      </c>
      <c r="L20707" t="s">
        <v>25</v>
      </c>
      <c r="M20707" t="s">
        <v>6109</v>
      </c>
    </row>
    <row r="20708" spans="1:13" x14ac:dyDescent="0.3">
      <c r="A20708" t="s">
        <v>31650</v>
      </c>
      <c r="C20708" t="s">
        <v>31493</v>
      </c>
      <c r="D20708">
        <v>5</v>
      </c>
      <c r="E20708" s="1">
        <v>18358</v>
      </c>
      <c r="G20708" t="s">
        <v>34</v>
      </c>
      <c r="H20708" t="s">
        <v>6143</v>
      </c>
      <c r="I20708" t="s">
        <v>18858</v>
      </c>
      <c r="J20708" t="s">
        <v>311</v>
      </c>
      <c r="K20708" t="s">
        <v>24</v>
      </c>
      <c r="L20708" t="s">
        <v>25</v>
      </c>
      <c r="M20708" t="s">
        <v>6146</v>
      </c>
    </row>
    <row r="20709" spans="1:13" x14ac:dyDescent="0.3">
      <c r="A20709" t="s">
        <v>8056</v>
      </c>
      <c r="C20709" t="s">
        <v>9547</v>
      </c>
      <c r="D20709">
        <v>1</v>
      </c>
      <c r="E20709" s="1">
        <v>10000</v>
      </c>
      <c r="G20709" t="s">
        <v>21</v>
      </c>
      <c r="H20709" t="s">
        <v>970</v>
      </c>
      <c r="I20709" t="s">
        <v>156</v>
      </c>
      <c r="J20709" t="s">
        <v>22</v>
      </c>
      <c r="K20709" t="s">
        <v>24</v>
      </c>
      <c r="L20709" t="s">
        <v>25</v>
      </c>
      <c r="M20709" t="s">
        <v>26</v>
      </c>
    </row>
    <row r="20710" spans="1:13" x14ac:dyDescent="0.3">
      <c r="A20710" t="s">
        <v>8056</v>
      </c>
      <c r="C20710" t="s">
        <v>7634</v>
      </c>
      <c r="D20710">
        <v>1</v>
      </c>
      <c r="E20710" s="1">
        <v>10000</v>
      </c>
      <c r="G20710" t="s">
        <v>21</v>
      </c>
      <c r="H20710" t="s">
        <v>970</v>
      </c>
      <c r="I20710" t="s">
        <v>156</v>
      </c>
      <c r="J20710" t="s">
        <v>22</v>
      </c>
      <c r="K20710" t="s">
        <v>24</v>
      </c>
      <c r="L20710" t="s">
        <v>25</v>
      </c>
      <c r="M20710" t="s">
        <v>26</v>
      </c>
    </row>
    <row r="20711" spans="1:13" x14ac:dyDescent="0.3">
      <c r="A20711" t="s">
        <v>8056</v>
      </c>
      <c r="C20711" t="s">
        <v>24725</v>
      </c>
      <c r="D20711">
        <v>29</v>
      </c>
      <c r="E20711" s="1">
        <v>75000</v>
      </c>
      <c r="G20711" t="s">
        <v>111</v>
      </c>
      <c r="H20711" t="s">
        <v>24746</v>
      </c>
      <c r="I20711" t="s">
        <v>156</v>
      </c>
      <c r="J20711" t="s">
        <v>22</v>
      </c>
      <c r="K20711" t="s">
        <v>24</v>
      </c>
      <c r="L20711" t="s">
        <v>25</v>
      </c>
      <c r="M20711" t="s">
        <v>6109</v>
      </c>
    </row>
    <row r="20712" spans="1:13" x14ac:dyDescent="0.3">
      <c r="A20712" t="s">
        <v>13525</v>
      </c>
      <c r="C20712" t="s">
        <v>13456</v>
      </c>
      <c r="D20712">
        <v>7</v>
      </c>
      <c r="E20712" s="1">
        <v>19246</v>
      </c>
      <c r="G20712" t="s">
        <v>34</v>
      </c>
      <c r="H20712" t="s">
        <v>6143</v>
      </c>
      <c r="I20712" t="s">
        <v>13526</v>
      </c>
      <c r="J20712" t="s">
        <v>30</v>
      </c>
      <c r="K20712" t="s">
        <v>24</v>
      </c>
      <c r="L20712" t="s">
        <v>25</v>
      </c>
      <c r="M20712" t="s">
        <v>6146</v>
      </c>
    </row>
    <row r="20713" spans="1:13" x14ac:dyDescent="0.3">
      <c r="A20713" t="s">
        <v>17514</v>
      </c>
      <c r="C20713" t="s">
        <v>17445</v>
      </c>
      <c r="D20713">
        <v>16</v>
      </c>
      <c r="E20713" s="1">
        <v>3875</v>
      </c>
      <c r="G20713" t="s">
        <v>34</v>
      </c>
      <c r="H20713" t="s">
        <v>6143</v>
      </c>
      <c r="I20713" t="s">
        <v>17515</v>
      </c>
      <c r="J20713" t="s">
        <v>662</v>
      </c>
      <c r="K20713" t="s">
        <v>24</v>
      </c>
      <c r="L20713" t="s">
        <v>25</v>
      </c>
      <c r="M20713" t="s">
        <v>6146</v>
      </c>
    </row>
    <row r="20714" spans="1:13" x14ac:dyDescent="0.3">
      <c r="A20714" t="s">
        <v>2871</v>
      </c>
      <c r="C20714" t="s">
        <v>3617</v>
      </c>
      <c r="D20714">
        <v>2</v>
      </c>
      <c r="E20714" s="1">
        <v>100000</v>
      </c>
      <c r="G20714" t="s">
        <v>21</v>
      </c>
      <c r="H20714" t="s">
        <v>3648</v>
      </c>
      <c r="I20714" t="s">
        <v>156</v>
      </c>
      <c r="J20714" t="s">
        <v>22</v>
      </c>
      <c r="K20714" t="s">
        <v>24</v>
      </c>
      <c r="L20714" t="s">
        <v>25</v>
      </c>
      <c r="M20714" t="s">
        <v>26</v>
      </c>
    </row>
    <row r="20715" spans="1:13" x14ac:dyDescent="0.3">
      <c r="A20715" t="s">
        <v>2871</v>
      </c>
      <c r="C20715" t="s">
        <v>2269</v>
      </c>
      <c r="D20715">
        <v>1</v>
      </c>
      <c r="E20715" s="1">
        <v>16250</v>
      </c>
      <c r="G20715" t="s">
        <v>21</v>
      </c>
      <c r="H20715" t="s">
        <v>77</v>
      </c>
      <c r="I20715" t="s">
        <v>156</v>
      </c>
      <c r="J20715" t="s">
        <v>22</v>
      </c>
      <c r="K20715" t="s">
        <v>24</v>
      </c>
      <c r="L20715" t="s">
        <v>25</v>
      </c>
      <c r="M20715" t="s">
        <v>26</v>
      </c>
    </row>
    <row r="20716" spans="1:13" x14ac:dyDescent="0.3">
      <c r="A20716" t="s">
        <v>2871</v>
      </c>
      <c r="C20716" t="s">
        <v>29426</v>
      </c>
      <c r="D20716">
        <v>1</v>
      </c>
      <c r="E20716" s="1">
        <v>1000</v>
      </c>
      <c r="G20716" t="s">
        <v>21</v>
      </c>
      <c r="H20716" t="s">
        <v>77</v>
      </c>
      <c r="I20716" t="s">
        <v>156</v>
      </c>
      <c r="J20716" t="s">
        <v>22</v>
      </c>
      <c r="K20716" t="s">
        <v>24</v>
      </c>
      <c r="L20716" t="s">
        <v>25</v>
      </c>
      <c r="M20716" t="s">
        <v>26</v>
      </c>
    </row>
    <row r="20717" spans="1:13" x14ac:dyDescent="0.3">
      <c r="A20717" t="s">
        <v>2871</v>
      </c>
      <c r="C20717" t="s">
        <v>3657</v>
      </c>
      <c r="D20717">
        <v>11</v>
      </c>
      <c r="E20717" s="1">
        <v>500000</v>
      </c>
      <c r="G20717" t="s">
        <v>21</v>
      </c>
      <c r="H20717" t="s">
        <v>4194</v>
      </c>
      <c r="I20717" t="s">
        <v>156</v>
      </c>
      <c r="J20717" t="s">
        <v>22</v>
      </c>
      <c r="K20717" t="s">
        <v>24</v>
      </c>
      <c r="L20717" t="s">
        <v>25</v>
      </c>
      <c r="M20717" t="s">
        <v>26</v>
      </c>
    </row>
    <row r="20718" spans="1:13" x14ac:dyDescent="0.3">
      <c r="A20718" t="s">
        <v>2871</v>
      </c>
      <c r="C20718" t="s">
        <v>23966</v>
      </c>
      <c r="D20718">
        <v>1</v>
      </c>
      <c r="E20718" s="1">
        <v>5000</v>
      </c>
      <c r="G20718" t="s">
        <v>21</v>
      </c>
      <c r="H20718" t="s">
        <v>68</v>
      </c>
      <c r="I20718" t="s">
        <v>156</v>
      </c>
      <c r="J20718" t="s">
        <v>22</v>
      </c>
      <c r="K20718" t="s">
        <v>24</v>
      </c>
      <c r="L20718" t="s">
        <v>25</v>
      </c>
      <c r="M20718" t="s">
        <v>26</v>
      </c>
    </row>
    <row r="20719" spans="1:13" x14ac:dyDescent="0.3">
      <c r="A20719" t="s">
        <v>2871</v>
      </c>
      <c r="C20719" t="s">
        <v>22248</v>
      </c>
      <c r="D20719">
        <v>2</v>
      </c>
      <c r="E20719" s="1">
        <v>25000</v>
      </c>
      <c r="G20719" t="s">
        <v>21</v>
      </c>
      <c r="H20719" t="s">
        <v>68</v>
      </c>
      <c r="I20719" t="s">
        <v>156</v>
      </c>
      <c r="J20719" t="s">
        <v>22</v>
      </c>
      <c r="K20719" t="s">
        <v>24</v>
      </c>
      <c r="L20719" t="s">
        <v>25</v>
      </c>
      <c r="M20719" t="s">
        <v>26</v>
      </c>
    </row>
    <row r="20720" spans="1:13" x14ac:dyDescent="0.3">
      <c r="A20720" t="s">
        <v>2871</v>
      </c>
      <c r="C20720" t="s">
        <v>15182</v>
      </c>
      <c r="D20720">
        <v>12</v>
      </c>
      <c r="E20720" s="1">
        <v>250000</v>
      </c>
      <c r="G20720" t="s">
        <v>111</v>
      </c>
      <c r="H20720" t="s">
        <v>15198</v>
      </c>
      <c r="I20720" t="s">
        <v>156</v>
      </c>
      <c r="J20720" t="s">
        <v>22</v>
      </c>
      <c r="K20720" t="s">
        <v>24</v>
      </c>
      <c r="L20720" t="s">
        <v>25</v>
      </c>
      <c r="M20720" t="s">
        <v>6109</v>
      </c>
    </row>
    <row r="20721" spans="1:13" x14ac:dyDescent="0.3">
      <c r="A20721" t="s">
        <v>11706</v>
      </c>
      <c r="C20721" t="s">
        <v>11613</v>
      </c>
      <c r="D20721">
        <v>21</v>
      </c>
      <c r="E20721" s="1">
        <v>99998</v>
      </c>
      <c r="G20721" t="s">
        <v>13</v>
      </c>
      <c r="H20721" t="s">
        <v>11707</v>
      </c>
      <c r="I20721" t="s">
        <v>5313</v>
      </c>
      <c r="K20721" t="s">
        <v>273</v>
      </c>
      <c r="L20721" t="s">
        <v>17</v>
      </c>
      <c r="M20721" t="s">
        <v>450</v>
      </c>
    </row>
    <row r="20722" spans="1:13" x14ac:dyDescent="0.3">
      <c r="A20722" t="s">
        <v>9440</v>
      </c>
      <c r="C20722" t="s">
        <v>9396</v>
      </c>
      <c r="D20722">
        <v>26</v>
      </c>
      <c r="E20722" s="1">
        <v>1171230</v>
      </c>
      <c r="G20722" t="s">
        <v>111</v>
      </c>
      <c r="H20722" t="s">
        <v>9441</v>
      </c>
      <c r="I20722" t="s">
        <v>118</v>
      </c>
      <c r="J20722" t="s">
        <v>119</v>
      </c>
      <c r="K20722" t="s">
        <v>24</v>
      </c>
      <c r="L20722" t="s">
        <v>25</v>
      </c>
      <c r="M20722" t="s">
        <v>120</v>
      </c>
    </row>
    <row r="20723" spans="1:13" x14ac:dyDescent="0.3">
      <c r="A20723" t="s">
        <v>9440</v>
      </c>
      <c r="C20723" t="s">
        <v>37047</v>
      </c>
      <c r="D20723">
        <v>41</v>
      </c>
      <c r="E20723" s="1">
        <v>4342988</v>
      </c>
      <c r="G20723" t="s">
        <v>111</v>
      </c>
      <c r="H20723" t="s">
        <v>37058</v>
      </c>
      <c r="I20723" t="s">
        <v>118</v>
      </c>
      <c r="J20723" t="s">
        <v>119</v>
      </c>
      <c r="K20723" t="s">
        <v>24</v>
      </c>
      <c r="L20723" t="s">
        <v>25</v>
      </c>
      <c r="M20723" t="s">
        <v>120</v>
      </c>
    </row>
    <row r="20724" spans="1:13" x14ac:dyDescent="0.3">
      <c r="A20724" t="s">
        <v>9440</v>
      </c>
      <c r="C20724" t="s">
        <v>36834</v>
      </c>
      <c r="D20724">
        <v>17</v>
      </c>
      <c r="E20724" s="1">
        <v>576191</v>
      </c>
      <c r="G20724" t="s">
        <v>111</v>
      </c>
      <c r="H20724" t="s">
        <v>36954</v>
      </c>
      <c r="I20724" t="s">
        <v>118</v>
      </c>
      <c r="J20724" t="s">
        <v>119</v>
      </c>
      <c r="K20724" t="s">
        <v>24</v>
      </c>
      <c r="L20724" t="s">
        <v>25</v>
      </c>
      <c r="M20724" t="s">
        <v>120</v>
      </c>
    </row>
    <row r="20725" spans="1:13" x14ac:dyDescent="0.3">
      <c r="A20725" t="s">
        <v>10442</v>
      </c>
      <c r="C20725" t="s">
        <v>10275</v>
      </c>
      <c r="D20725">
        <v>26</v>
      </c>
      <c r="E20725" s="1">
        <v>249505</v>
      </c>
      <c r="G20725" t="s">
        <v>111</v>
      </c>
      <c r="H20725" t="s">
        <v>10433</v>
      </c>
      <c r="I20725" t="s">
        <v>1805</v>
      </c>
      <c r="J20725" t="s">
        <v>137</v>
      </c>
      <c r="K20725" t="s">
        <v>24</v>
      </c>
      <c r="L20725" t="s">
        <v>25</v>
      </c>
      <c r="M20725" t="s">
        <v>120</v>
      </c>
    </row>
    <row r="20726" spans="1:13" x14ac:dyDescent="0.3">
      <c r="A20726" t="s">
        <v>16343</v>
      </c>
      <c r="C20726" t="s">
        <v>16341</v>
      </c>
      <c r="D20726">
        <v>32</v>
      </c>
      <c r="E20726" s="1">
        <v>688659</v>
      </c>
      <c r="G20726" t="s">
        <v>34</v>
      </c>
      <c r="H20726" t="s">
        <v>16344</v>
      </c>
      <c r="I20726" t="s">
        <v>16345</v>
      </c>
      <c r="K20726" t="s">
        <v>529</v>
      </c>
      <c r="L20726" t="s">
        <v>4934</v>
      </c>
      <c r="M20726" t="s">
        <v>6146</v>
      </c>
    </row>
    <row r="20727" spans="1:13" x14ac:dyDescent="0.3">
      <c r="A20727" t="s">
        <v>10736</v>
      </c>
      <c r="C20727" t="s">
        <v>10589</v>
      </c>
      <c r="D20727">
        <v>91</v>
      </c>
      <c r="E20727" s="1">
        <v>18732347</v>
      </c>
      <c r="G20727" t="s">
        <v>48</v>
      </c>
      <c r="H20727" t="s">
        <v>10737</v>
      </c>
      <c r="I20727" t="s">
        <v>99</v>
      </c>
      <c r="K20727" t="s">
        <v>100</v>
      </c>
      <c r="L20727" t="s">
        <v>1083</v>
      </c>
      <c r="M20727" t="s">
        <v>190</v>
      </c>
    </row>
    <row r="20728" spans="1:13" x14ac:dyDescent="0.3">
      <c r="A20728" t="s">
        <v>10736</v>
      </c>
      <c r="C20728" t="s">
        <v>36676</v>
      </c>
      <c r="D20728">
        <v>60</v>
      </c>
      <c r="E20728" s="1">
        <v>14195431</v>
      </c>
      <c r="G20728" t="s">
        <v>48</v>
      </c>
      <c r="H20728" t="s">
        <v>36683</v>
      </c>
      <c r="I20728" t="s">
        <v>99</v>
      </c>
      <c r="K20728" t="s">
        <v>100</v>
      </c>
      <c r="L20728" t="s">
        <v>38</v>
      </c>
      <c r="M20728" t="s">
        <v>190</v>
      </c>
    </row>
    <row r="20729" spans="1:13" x14ac:dyDescent="0.3">
      <c r="A20729" t="s">
        <v>2332</v>
      </c>
      <c r="C20729" t="s">
        <v>2269</v>
      </c>
      <c r="D20729">
        <v>48</v>
      </c>
      <c r="E20729" s="1">
        <v>4964206</v>
      </c>
      <c r="G20729" t="s">
        <v>48</v>
      </c>
      <c r="H20729" t="s">
        <v>2333</v>
      </c>
      <c r="I20729" t="s">
        <v>920</v>
      </c>
      <c r="J20729" t="s">
        <v>1021</v>
      </c>
      <c r="K20729" t="s">
        <v>24</v>
      </c>
      <c r="L20729" t="s">
        <v>38</v>
      </c>
      <c r="M20729" t="s">
        <v>190</v>
      </c>
    </row>
    <row r="20730" spans="1:13" x14ac:dyDescent="0.3">
      <c r="A20730" t="s">
        <v>27254</v>
      </c>
      <c r="C20730" t="s">
        <v>27194</v>
      </c>
      <c r="D20730">
        <v>23</v>
      </c>
      <c r="E20730" s="1">
        <v>1487120</v>
      </c>
      <c r="G20730" t="s">
        <v>48</v>
      </c>
      <c r="H20730" t="s">
        <v>27255</v>
      </c>
      <c r="I20730" t="s">
        <v>511</v>
      </c>
      <c r="K20730" t="s">
        <v>512</v>
      </c>
      <c r="L20730" t="s">
        <v>248</v>
      </c>
      <c r="M20730" t="s">
        <v>190</v>
      </c>
    </row>
    <row r="20731" spans="1:13" x14ac:dyDescent="0.3">
      <c r="A20731" t="s">
        <v>26520</v>
      </c>
      <c r="C20731" t="s">
        <v>26519</v>
      </c>
      <c r="D20731">
        <v>62</v>
      </c>
      <c r="E20731" s="1">
        <v>5799040</v>
      </c>
      <c r="G20731" t="s">
        <v>111</v>
      </c>
      <c r="H20731" t="s">
        <v>26521</v>
      </c>
      <c r="I20731" t="s">
        <v>11341</v>
      </c>
      <c r="J20731" t="s">
        <v>7616</v>
      </c>
      <c r="K20731" t="s">
        <v>24</v>
      </c>
      <c r="L20731" t="s">
        <v>25</v>
      </c>
      <c r="M20731" t="s">
        <v>120</v>
      </c>
    </row>
    <row r="20732" spans="1:13" x14ac:dyDescent="0.3">
      <c r="A20732" t="s">
        <v>1641</v>
      </c>
      <c r="C20732" t="s">
        <v>1558</v>
      </c>
      <c r="D20732">
        <v>13</v>
      </c>
      <c r="E20732" s="1">
        <v>4517386</v>
      </c>
      <c r="G20732" t="s">
        <v>13</v>
      </c>
      <c r="H20732" t="s">
        <v>1642</v>
      </c>
      <c r="I20732" t="s">
        <v>480</v>
      </c>
      <c r="K20732" t="s">
        <v>481</v>
      </c>
      <c r="L20732" t="s">
        <v>17</v>
      </c>
      <c r="M20732" t="s">
        <v>1643</v>
      </c>
    </row>
    <row r="20733" spans="1:13" x14ac:dyDescent="0.3">
      <c r="A20733" t="s">
        <v>27381</v>
      </c>
      <c r="C20733" t="s">
        <v>27194</v>
      </c>
      <c r="D20733">
        <v>17</v>
      </c>
      <c r="E20733" s="1">
        <v>1333586</v>
      </c>
      <c r="G20733" t="s">
        <v>13</v>
      </c>
      <c r="H20733" t="s">
        <v>27382</v>
      </c>
      <c r="I20733" t="s">
        <v>359</v>
      </c>
      <c r="K20733" t="s">
        <v>189</v>
      </c>
      <c r="L20733" t="s">
        <v>17</v>
      </c>
      <c r="M20733" t="s">
        <v>442</v>
      </c>
    </row>
    <row r="20734" spans="1:13" x14ac:dyDescent="0.3">
      <c r="A20734" t="s">
        <v>8507</v>
      </c>
      <c r="C20734" t="s">
        <v>29553</v>
      </c>
      <c r="D20734">
        <v>26</v>
      </c>
      <c r="E20734" s="1">
        <v>350500</v>
      </c>
      <c r="G20734" t="s">
        <v>111</v>
      </c>
      <c r="H20734" t="s">
        <v>29777</v>
      </c>
      <c r="I20734" t="s">
        <v>70</v>
      </c>
      <c r="J20734" t="s">
        <v>70</v>
      </c>
      <c r="K20734" t="s">
        <v>24</v>
      </c>
      <c r="L20734" t="s">
        <v>25</v>
      </c>
      <c r="M20734" t="s">
        <v>120</v>
      </c>
    </row>
    <row r="20735" spans="1:13" x14ac:dyDescent="0.3">
      <c r="A20735" t="s">
        <v>8507</v>
      </c>
      <c r="C20735" t="s">
        <v>23213</v>
      </c>
      <c r="D20735">
        <v>46</v>
      </c>
      <c r="E20735" s="1">
        <v>1470167</v>
      </c>
      <c r="G20735" t="s">
        <v>111</v>
      </c>
      <c r="H20735" t="s">
        <v>23221</v>
      </c>
      <c r="I20735" t="s">
        <v>70</v>
      </c>
      <c r="J20735" t="s">
        <v>70</v>
      </c>
      <c r="K20735" t="s">
        <v>24</v>
      </c>
      <c r="L20735" t="s">
        <v>25</v>
      </c>
      <c r="M20735" t="s">
        <v>120</v>
      </c>
    </row>
    <row r="20736" spans="1:13" x14ac:dyDescent="0.3">
      <c r="A20736" t="s">
        <v>8507</v>
      </c>
      <c r="C20736" t="s">
        <v>21907</v>
      </c>
      <c r="D20736">
        <v>2</v>
      </c>
      <c r="E20736" s="1">
        <v>12000</v>
      </c>
      <c r="G20736" t="s">
        <v>111</v>
      </c>
      <c r="H20736" t="s">
        <v>21999</v>
      </c>
      <c r="I20736" t="s">
        <v>70</v>
      </c>
      <c r="J20736" t="s">
        <v>70</v>
      </c>
      <c r="K20736" t="s">
        <v>24</v>
      </c>
      <c r="L20736" t="s">
        <v>25</v>
      </c>
      <c r="M20736" t="s">
        <v>120</v>
      </c>
    </row>
    <row r="20737" spans="1:13" x14ac:dyDescent="0.3">
      <c r="A20737" t="s">
        <v>8507</v>
      </c>
      <c r="C20737" t="s">
        <v>15737</v>
      </c>
      <c r="D20737">
        <v>32</v>
      </c>
      <c r="E20737" s="1">
        <v>6872650</v>
      </c>
      <c r="G20737" t="s">
        <v>111</v>
      </c>
      <c r="H20737" t="s">
        <v>16147</v>
      </c>
      <c r="I20737" t="s">
        <v>70</v>
      </c>
      <c r="J20737" t="s">
        <v>70</v>
      </c>
      <c r="K20737" t="s">
        <v>24</v>
      </c>
      <c r="L20737" t="s">
        <v>25</v>
      </c>
      <c r="M20737" t="s">
        <v>120</v>
      </c>
    </row>
    <row r="20738" spans="1:13" x14ac:dyDescent="0.3">
      <c r="A20738" t="s">
        <v>8507</v>
      </c>
      <c r="C20738" t="s">
        <v>10992</v>
      </c>
      <c r="D20738">
        <v>16</v>
      </c>
      <c r="E20738" s="1">
        <v>399827</v>
      </c>
      <c r="G20738" t="s">
        <v>111</v>
      </c>
      <c r="H20738" t="s">
        <v>11001</v>
      </c>
      <c r="I20738" t="s">
        <v>70</v>
      </c>
      <c r="J20738" t="s">
        <v>70</v>
      </c>
      <c r="K20738" t="s">
        <v>24</v>
      </c>
      <c r="L20738" t="s">
        <v>25</v>
      </c>
      <c r="M20738" t="s">
        <v>120</v>
      </c>
    </row>
    <row r="20739" spans="1:13" x14ac:dyDescent="0.3">
      <c r="A20739" t="s">
        <v>8507</v>
      </c>
      <c r="C20739" t="s">
        <v>8196</v>
      </c>
      <c r="D20739">
        <v>5</v>
      </c>
      <c r="E20739" s="1">
        <v>200000</v>
      </c>
      <c r="G20739" t="s">
        <v>111</v>
      </c>
      <c r="H20739" t="s">
        <v>8508</v>
      </c>
      <c r="I20739" t="s">
        <v>70</v>
      </c>
      <c r="J20739" t="s">
        <v>70</v>
      </c>
      <c r="K20739" t="s">
        <v>24</v>
      </c>
      <c r="L20739" t="s">
        <v>25</v>
      </c>
      <c r="M20739" t="s">
        <v>120</v>
      </c>
    </row>
    <row r="20740" spans="1:13" x14ac:dyDescent="0.3">
      <c r="A20740" t="s">
        <v>36335</v>
      </c>
      <c r="C20740" t="s">
        <v>36334</v>
      </c>
      <c r="D20740">
        <v>68</v>
      </c>
      <c r="E20740" s="1">
        <v>4183733</v>
      </c>
      <c r="G20740" t="s">
        <v>48</v>
      </c>
      <c r="H20740" t="s">
        <v>36336</v>
      </c>
      <c r="I20740" t="s">
        <v>22</v>
      </c>
      <c r="J20740" t="s">
        <v>23</v>
      </c>
      <c r="K20740" t="s">
        <v>24</v>
      </c>
      <c r="L20740" t="s">
        <v>38</v>
      </c>
      <c r="M20740" t="s">
        <v>354</v>
      </c>
    </row>
    <row r="20741" spans="1:13" x14ac:dyDescent="0.3">
      <c r="A20741" t="s">
        <v>26959</v>
      </c>
      <c r="C20741" t="s">
        <v>26519</v>
      </c>
      <c r="D20741">
        <v>5</v>
      </c>
      <c r="E20741" s="1">
        <v>8229</v>
      </c>
      <c r="G20741" t="s">
        <v>34</v>
      </c>
      <c r="H20741" t="s">
        <v>6143</v>
      </c>
      <c r="I20741" t="s">
        <v>26960</v>
      </c>
      <c r="J20741" t="s">
        <v>2347</v>
      </c>
      <c r="K20741" t="s">
        <v>24</v>
      </c>
      <c r="L20741" t="s">
        <v>25</v>
      </c>
      <c r="M20741" t="s">
        <v>6146</v>
      </c>
    </row>
    <row r="20742" spans="1:13" x14ac:dyDescent="0.3">
      <c r="A20742" t="s">
        <v>10680</v>
      </c>
      <c r="C20742" t="s">
        <v>10589</v>
      </c>
      <c r="D20742">
        <v>91</v>
      </c>
      <c r="E20742" s="1">
        <v>1439664</v>
      </c>
      <c r="G20742" t="s">
        <v>34</v>
      </c>
      <c r="H20742" t="s">
        <v>10681</v>
      </c>
      <c r="I20742" t="s">
        <v>1583</v>
      </c>
      <c r="K20742" t="s">
        <v>1584</v>
      </c>
      <c r="L20742" t="s">
        <v>257</v>
      </c>
      <c r="M20742" t="s">
        <v>202</v>
      </c>
    </row>
    <row r="20743" spans="1:13" x14ac:dyDescent="0.3">
      <c r="A20743" t="s">
        <v>26961</v>
      </c>
      <c r="C20743" t="s">
        <v>26519</v>
      </c>
      <c r="D20743">
        <v>5</v>
      </c>
      <c r="E20743" s="1">
        <v>4785</v>
      </c>
      <c r="G20743" t="s">
        <v>34</v>
      </c>
      <c r="H20743" t="s">
        <v>6143</v>
      </c>
      <c r="I20743" t="s">
        <v>26962</v>
      </c>
      <c r="J20743" t="s">
        <v>2347</v>
      </c>
      <c r="K20743" t="s">
        <v>24</v>
      </c>
      <c r="L20743" t="s">
        <v>25</v>
      </c>
      <c r="M20743" t="s">
        <v>6146</v>
      </c>
    </row>
    <row r="20744" spans="1:13" x14ac:dyDescent="0.3">
      <c r="A20744" t="s">
        <v>5002</v>
      </c>
      <c r="C20744" t="s">
        <v>30595</v>
      </c>
      <c r="D20744">
        <v>17</v>
      </c>
      <c r="E20744" s="1">
        <v>958907</v>
      </c>
      <c r="G20744" t="s">
        <v>13</v>
      </c>
      <c r="H20744" t="s">
        <v>30651</v>
      </c>
      <c r="I20744" t="s">
        <v>70</v>
      </c>
      <c r="J20744" t="s">
        <v>70</v>
      </c>
      <c r="K20744" t="s">
        <v>24</v>
      </c>
      <c r="L20744" t="s">
        <v>17</v>
      </c>
      <c r="M20744" t="s">
        <v>442</v>
      </c>
    </row>
    <row r="20745" spans="1:13" x14ac:dyDescent="0.3">
      <c r="A20745" t="s">
        <v>5002</v>
      </c>
      <c r="C20745" t="s">
        <v>4928</v>
      </c>
      <c r="D20745">
        <v>19</v>
      </c>
      <c r="E20745" s="1">
        <v>751751</v>
      </c>
      <c r="G20745" t="s">
        <v>13</v>
      </c>
      <c r="H20745" t="s">
        <v>5003</v>
      </c>
      <c r="I20745" t="s">
        <v>70</v>
      </c>
      <c r="J20745" t="s">
        <v>70</v>
      </c>
      <c r="K20745" t="s">
        <v>24</v>
      </c>
      <c r="L20745" t="s">
        <v>17</v>
      </c>
      <c r="M20745" t="s">
        <v>442</v>
      </c>
    </row>
    <row r="20746" spans="1:13" x14ac:dyDescent="0.3">
      <c r="A20746" t="s">
        <v>3856</v>
      </c>
      <c r="C20746" t="s">
        <v>29553</v>
      </c>
      <c r="D20746">
        <v>19</v>
      </c>
      <c r="E20746" s="1">
        <v>200000</v>
      </c>
      <c r="G20746" t="s">
        <v>69</v>
      </c>
      <c r="H20746" t="s">
        <v>29913</v>
      </c>
      <c r="I20746" t="s">
        <v>578</v>
      </c>
      <c r="J20746" t="s">
        <v>578</v>
      </c>
      <c r="K20746" t="s">
        <v>273</v>
      </c>
      <c r="L20746" t="s">
        <v>44</v>
      </c>
      <c r="M20746" t="s">
        <v>39</v>
      </c>
    </row>
    <row r="20747" spans="1:13" x14ac:dyDescent="0.3">
      <c r="A20747" t="s">
        <v>3856</v>
      </c>
      <c r="C20747" t="s">
        <v>3657</v>
      </c>
      <c r="D20747">
        <v>12</v>
      </c>
      <c r="E20747" s="1">
        <v>150000</v>
      </c>
      <c r="G20747" t="s">
        <v>69</v>
      </c>
      <c r="H20747" t="s">
        <v>3857</v>
      </c>
      <c r="I20747" t="s">
        <v>578</v>
      </c>
      <c r="J20747" t="s">
        <v>578</v>
      </c>
      <c r="K20747" t="s">
        <v>273</v>
      </c>
      <c r="L20747" t="s">
        <v>38</v>
      </c>
      <c r="M20747" t="s">
        <v>39</v>
      </c>
    </row>
    <row r="20748" spans="1:13" x14ac:dyDescent="0.3">
      <c r="A20748" t="s">
        <v>3856</v>
      </c>
      <c r="C20748" t="s">
        <v>23213</v>
      </c>
      <c r="D20748">
        <v>16</v>
      </c>
      <c r="E20748" s="1">
        <v>300000</v>
      </c>
      <c r="G20748" t="s">
        <v>1309</v>
      </c>
      <c r="H20748" t="s">
        <v>16723</v>
      </c>
      <c r="I20748" t="s">
        <v>578</v>
      </c>
      <c r="J20748" t="s">
        <v>578</v>
      </c>
      <c r="K20748" t="s">
        <v>273</v>
      </c>
      <c r="L20748" t="s">
        <v>170</v>
      </c>
      <c r="M20748" t="s">
        <v>3083</v>
      </c>
    </row>
    <row r="20749" spans="1:13" x14ac:dyDescent="0.3">
      <c r="A20749" t="s">
        <v>3856</v>
      </c>
      <c r="C20749" t="s">
        <v>21035</v>
      </c>
      <c r="D20749">
        <v>5</v>
      </c>
      <c r="E20749" s="1">
        <v>100000</v>
      </c>
      <c r="G20749" t="s">
        <v>48</v>
      </c>
      <c r="H20749" t="s">
        <v>21119</v>
      </c>
      <c r="I20749" t="s">
        <v>578</v>
      </c>
      <c r="J20749" t="s">
        <v>578</v>
      </c>
      <c r="K20749" t="s">
        <v>273</v>
      </c>
      <c r="L20749" t="s">
        <v>44</v>
      </c>
      <c r="M20749" t="s">
        <v>331</v>
      </c>
    </row>
    <row r="20750" spans="1:13" x14ac:dyDescent="0.3">
      <c r="A20750" t="s">
        <v>3856</v>
      </c>
      <c r="C20750" t="s">
        <v>16599</v>
      </c>
      <c r="D20750">
        <v>4</v>
      </c>
      <c r="E20750" s="1">
        <v>100000</v>
      </c>
      <c r="G20750" t="s">
        <v>1309</v>
      </c>
      <c r="H20750" t="s">
        <v>16723</v>
      </c>
      <c r="I20750" t="s">
        <v>578</v>
      </c>
      <c r="J20750" t="s">
        <v>578</v>
      </c>
      <c r="K20750" t="s">
        <v>273</v>
      </c>
      <c r="L20750" t="s">
        <v>44</v>
      </c>
      <c r="M20750" t="s">
        <v>3083</v>
      </c>
    </row>
    <row r="20751" spans="1:13" x14ac:dyDescent="0.3">
      <c r="A20751" t="s">
        <v>12501</v>
      </c>
      <c r="C20751" t="s">
        <v>21173</v>
      </c>
      <c r="D20751">
        <v>26</v>
      </c>
      <c r="E20751" s="1">
        <v>1299457</v>
      </c>
      <c r="G20751" t="s">
        <v>111</v>
      </c>
      <c r="H20751" t="s">
        <v>21551</v>
      </c>
      <c r="I20751" t="s">
        <v>85</v>
      </c>
      <c r="J20751" t="s">
        <v>86</v>
      </c>
      <c r="K20751" t="s">
        <v>24</v>
      </c>
      <c r="L20751" t="s">
        <v>25</v>
      </c>
      <c r="M20751" t="s">
        <v>120</v>
      </c>
    </row>
    <row r="20752" spans="1:13" x14ac:dyDescent="0.3">
      <c r="A20752" t="s">
        <v>12501</v>
      </c>
      <c r="C20752" t="s">
        <v>16755</v>
      </c>
      <c r="D20752">
        <v>8</v>
      </c>
      <c r="E20752" s="1">
        <v>224914</v>
      </c>
      <c r="G20752" t="s">
        <v>111</v>
      </c>
      <c r="H20752" t="s">
        <v>16842</v>
      </c>
      <c r="I20752" t="s">
        <v>85</v>
      </c>
      <c r="J20752" t="s">
        <v>86</v>
      </c>
      <c r="K20752" t="s">
        <v>24</v>
      </c>
      <c r="L20752" t="s">
        <v>25</v>
      </c>
      <c r="M20752" t="s">
        <v>120</v>
      </c>
    </row>
    <row r="20753" spans="1:13" x14ac:dyDescent="0.3">
      <c r="A20753" t="s">
        <v>12501</v>
      </c>
      <c r="C20753" t="s">
        <v>12314</v>
      </c>
      <c r="D20753">
        <v>26</v>
      </c>
      <c r="E20753" s="1">
        <v>499999</v>
      </c>
      <c r="G20753" t="s">
        <v>111</v>
      </c>
      <c r="H20753" t="s">
        <v>12502</v>
      </c>
      <c r="I20753" t="s">
        <v>85</v>
      </c>
      <c r="J20753" t="s">
        <v>86</v>
      </c>
      <c r="K20753" t="s">
        <v>24</v>
      </c>
      <c r="L20753" t="s">
        <v>25</v>
      </c>
      <c r="M20753" t="s">
        <v>120</v>
      </c>
    </row>
    <row r="20754" spans="1:13" x14ac:dyDescent="0.3">
      <c r="A20754" t="s">
        <v>12501</v>
      </c>
      <c r="C20754" t="s">
        <v>18305</v>
      </c>
      <c r="D20754">
        <v>8</v>
      </c>
      <c r="E20754" s="1">
        <v>400000</v>
      </c>
      <c r="G20754" t="s">
        <v>111</v>
      </c>
      <c r="H20754" t="s">
        <v>18325</v>
      </c>
      <c r="I20754" t="s">
        <v>85</v>
      </c>
      <c r="J20754" t="s">
        <v>86</v>
      </c>
      <c r="K20754" t="s">
        <v>24</v>
      </c>
      <c r="L20754" t="s">
        <v>25</v>
      </c>
      <c r="M20754" t="s">
        <v>120</v>
      </c>
    </row>
    <row r="20755" spans="1:13" x14ac:dyDescent="0.3">
      <c r="A20755" t="s">
        <v>32653</v>
      </c>
      <c r="C20755" t="s">
        <v>32581</v>
      </c>
      <c r="D20755">
        <v>7</v>
      </c>
      <c r="E20755" s="1">
        <v>18358</v>
      </c>
      <c r="G20755" t="s">
        <v>34</v>
      </c>
      <c r="H20755" t="s">
        <v>6143</v>
      </c>
      <c r="I20755" t="s">
        <v>23963</v>
      </c>
      <c r="J20755" t="s">
        <v>70</v>
      </c>
      <c r="K20755" t="s">
        <v>24</v>
      </c>
      <c r="L20755" t="s">
        <v>25</v>
      </c>
      <c r="M20755" t="s">
        <v>6146</v>
      </c>
    </row>
    <row r="20756" spans="1:13" x14ac:dyDescent="0.3">
      <c r="A20756" t="s">
        <v>16321</v>
      </c>
      <c r="C20756" t="s">
        <v>16236</v>
      </c>
      <c r="D20756">
        <v>35</v>
      </c>
      <c r="E20756" s="1">
        <v>1357301</v>
      </c>
      <c r="G20756" t="s">
        <v>571</v>
      </c>
      <c r="H20756" t="s">
        <v>16322</v>
      </c>
      <c r="I20756" t="s">
        <v>16323</v>
      </c>
      <c r="J20756" t="s">
        <v>70</v>
      </c>
      <c r="K20756" t="s">
        <v>24</v>
      </c>
      <c r="L20756" t="s">
        <v>17</v>
      </c>
      <c r="M20756" t="s">
        <v>11052</v>
      </c>
    </row>
    <row r="20757" spans="1:13" x14ac:dyDescent="0.3">
      <c r="A20757" t="s">
        <v>16321</v>
      </c>
      <c r="C20757" t="s">
        <v>36770</v>
      </c>
      <c r="D20757">
        <v>15</v>
      </c>
      <c r="E20757" s="1">
        <v>205777</v>
      </c>
      <c r="G20757" t="s">
        <v>111</v>
      </c>
      <c r="H20757" t="s">
        <v>36792</v>
      </c>
      <c r="I20757" t="s">
        <v>16323</v>
      </c>
      <c r="J20757" t="s">
        <v>70</v>
      </c>
      <c r="K20757" t="s">
        <v>24</v>
      </c>
      <c r="L20757" t="s">
        <v>25</v>
      </c>
      <c r="M20757" t="s">
        <v>120</v>
      </c>
    </row>
    <row r="20758" spans="1:13" x14ac:dyDescent="0.3">
      <c r="A20758" t="s">
        <v>16321</v>
      </c>
      <c r="C20758" t="s">
        <v>36143</v>
      </c>
      <c r="D20758">
        <v>31</v>
      </c>
      <c r="E20758" s="1">
        <v>231382</v>
      </c>
      <c r="G20758" t="s">
        <v>111</v>
      </c>
      <c r="H20758" t="s">
        <v>36193</v>
      </c>
      <c r="I20758" t="s">
        <v>16323</v>
      </c>
      <c r="J20758" t="s">
        <v>70</v>
      </c>
      <c r="K20758" t="s">
        <v>24</v>
      </c>
      <c r="L20758" t="s">
        <v>25</v>
      </c>
      <c r="M20758" t="s">
        <v>120</v>
      </c>
    </row>
    <row r="20759" spans="1:13" x14ac:dyDescent="0.3">
      <c r="A20759" t="s">
        <v>5617</v>
      </c>
      <c r="C20759" t="s">
        <v>5155</v>
      </c>
      <c r="D20759">
        <v>2</v>
      </c>
      <c r="E20759" s="1">
        <v>40000</v>
      </c>
      <c r="G20759" t="s">
        <v>111</v>
      </c>
      <c r="H20759" t="s">
        <v>4276</v>
      </c>
      <c r="I20759" t="s">
        <v>1684</v>
      </c>
      <c r="J20759" t="s">
        <v>22</v>
      </c>
      <c r="K20759" t="s">
        <v>24</v>
      </c>
      <c r="L20759" t="s">
        <v>25</v>
      </c>
      <c r="M20759" t="s">
        <v>141</v>
      </c>
    </row>
    <row r="20760" spans="1:13" x14ac:dyDescent="0.3">
      <c r="A20760" t="s">
        <v>5617</v>
      </c>
      <c r="C20760" t="s">
        <v>33297</v>
      </c>
      <c r="D20760">
        <v>36</v>
      </c>
      <c r="E20760" s="1">
        <v>150000</v>
      </c>
      <c r="G20760" t="s">
        <v>111</v>
      </c>
      <c r="H20760" t="s">
        <v>33366</v>
      </c>
      <c r="I20760" t="s">
        <v>1684</v>
      </c>
      <c r="J20760" t="s">
        <v>22</v>
      </c>
      <c r="K20760" t="s">
        <v>24</v>
      </c>
      <c r="L20760" t="s">
        <v>25</v>
      </c>
      <c r="M20760" t="s">
        <v>6109</v>
      </c>
    </row>
    <row r="20761" spans="1:13" x14ac:dyDescent="0.3">
      <c r="A20761" t="s">
        <v>33523</v>
      </c>
      <c r="C20761" t="s">
        <v>33500</v>
      </c>
      <c r="D20761">
        <v>3</v>
      </c>
      <c r="E20761" s="1">
        <v>3000</v>
      </c>
      <c r="G20761" t="s">
        <v>21</v>
      </c>
      <c r="H20761" t="s">
        <v>970</v>
      </c>
      <c r="I20761" t="s">
        <v>1684</v>
      </c>
      <c r="J20761" t="s">
        <v>22</v>
      </c>
      <c r="K20761" t="s">
        <v>24</v>
      </c>
      <c r="L20761" t="s">
        <v>25</v>
      </c>
      <c r="M20761" t="s">
        <v>26</v>
      </c>
    </row>
    <row r="20762" spans="1:13" x14ac:dyDescent="0.3">
      <c r="A20762" t="s">
        <v>2150</v>
      </c>
      <c r="C20762" t="s">
        <v>1852</v>
      </c>
      <c r="D20762">
        <v>16</v>
      </c>
      <c r="E20762" s="1">
        <v>250000</v>
      </c>
      <c r="G20762" t="s">
        <v>21</v>
      </c>
      <c r="H20762" t="s">
        <v>2151</v>
      </c>
      <c r="I20762" t="s">
        <v>1684</v>
      </c>
      <c r="J20762" t="s">
        <v>22</v>
      </c>
      <c r="K20762" t="s">
        <v>24</v>
      </c>
      <c r="L20762" t="s">
        <v>25</v>
      </c>
      <c r="M20762" t="s">
        <v>26</v>
      </c>
    </row>
    <row r="20763" spans="1:13" x14ac:dyDescent="0.3">
      <c r="A20763" t="s">
        <v>5814</v>
      </c>
      <c r="C20763" t="s">
        <v>5763</v>
      </c>
      <c r="D20763">
        <v>24</v>
      </c>
      <c r="E20763" s="1">
        <v>600000</v>
      </c>
      <c r="G20763" t="s">
        <v>21</v>
      </c>
      <c r="H20763" t="s">
        <v>5815</v>
      </c>
      <c r="I20763" t="s">
        <v>1684</v>
      </c>
      <c r="J20763" t="s">
        <v>22</v>
      </c>
      <c r="K20763" t="s">
        <v>24</v>
      </c>
      <c r="L20763" t="s">
        <v>25</v>
      </c>
      <c r="M20763" t="s">
        <v>26</v>
      </c>
    </row>
    <row r="20764" spans="1:13" x14ac:dyDescent="0.3">
      <c r="A20764" t="s">
        <v>4764</v>
      </c>
      <c r="C20764" t="s">
        <v>30364</v>
      </c>
      <c r="D20764">
        <v>25</v>
      </c>
      <c r="E20764" s="1">
        <v>166666</v>
      </c>
      <c r="G20764" t="s">
        <v>111</v>
      </c>
      <c r="H20764" t="s">
        <v>30416</v>
      </c>
      <c r="I20764" t="s">
        <v>1684</v>
      </c>
      <c r="J20764" t="s">
        <v>22</v>
      </c>
      <c r="K20764" t="s">
        <v>24</v>
      </c>
      <c r="L20764" t="s">
        <v>25</v>
      </c>
      <c r="M20764" t="s">
        <v>141</v>
      </c>
    </row>
    <row r="20765" spans="1:13" x14ac:dyDescent="0.3">
      <c r="A20765" t="s">
        <v>4764</v>
      </c>
      <c r="C20765" t="s">
        <v>4681</v>
      </c>
      <c r="D20765">
        <v>27</v>
      </c>
      <c r="E20765" s="1">
        <v>762496</v>
      </c>
      <c r="G20765" t="s">
        <v>111</v>
      </c>
      <c r="H20765" t="s">
        <v>4765</v>
      </c>
      <c r="I20765" t="s">
        <v>1684</v>
      </c>
      <c r="J20765" t="s">
        <v>22</v>
      </c>
      <c r="K20765" t="s">
        <v>24</v>
      </c>
      <c r="L20765" t="s">
        <v>25</v>
      </c>
      <c r="M20765" t="s">
        <v>141</v>
      </c>
    </row>
    <row r="20766" spans="1:13" x14ac:dyDescent="0.3">
      <c r="A20766" t="s">
        <v>4764</v>
      </c>
      <c r="C20766" t="s">
        <v>5642</v>
      </c>
      <c r="D20766">
        <v>39</v>
      </c>
      <c r="E20766" s="1">
        <v>109499</v>
      </c>
      <c r="G20766" t="s">
        <v>111</v>
      </c>
      <c r="H20766" t="s">
        <v>5719</v>
      </c>
      <c r="I20766" t="s">
        <v>1684</v>
      </c>
      <c r="J20766" t="s">
        <v>22</v>
      </c>
      <c r="K20766" t="s">
        <v>24</v>
      </c>
      <c r="L20766" t="s">
        <v>25</v>
      </c>
      <c r="M20766" t="s">
        <v>141</v>
      </c>
    </row>
    <row r="20767" spans="1:13" x14ac:dyDescent="0.3">
      <c r="A20767" t="s">
        <v>4764</v>
      </c>
      <c r="C20767" t="s">
        <v>8962</v>
      </c>
      <c r="D20767">
        <v>3</v>
      </c>
      <c r="E20767" s="1">
        <v>5040</v>
      </c>
      <c r="G20767" t="s">
        <v>111</v>
      </c>
      <c r="H20767" t="s">
        <v>9095</v>
      </c>
      <c r="I20767" t="s">
        <v>1684</v>
      </c>
      <c r="J20767" t="s">
        <v>22</v>
      </c>
      <c r="K20767" t="s">
        <v>24</v>
      </c>
      <c r="L20767" t="s">
        <v>25</v>
      </c>
      <c r="M20767" t="s">
        <v>6109</v>
      </c>
    </row>
    <row r="20768" spans="1:13" x14ac:dyDescent="0.3">
      <c r="A20768" t="s">
        <v>4764</v>
      </c>
      <c r="C20768" t="s">
        <v>32274</v>
      </c>
      <c r="D20768">
        <v>36</v>
      </c>
      <c r="E20768" s="1">
        <v>199665</v>
      </c>
      <c r="G20768" t="s">
        <v>111</v>
      </c>
      <c r="H20768" t="s">
        <v>32311</v>
      </c>
      <c r="I20768" t="s">
        <v>1684</v>
      </c>
      <c r="J20768" t="s">
        <v>22</v>
      </c>
      <c r="K20768" t="s">
        <v>24</v>
      </c>
      <c r="L20768" t="s">
        <v>25</v>
      </c>
      <c r="M20768" t="s">
        <v>120</v>
      </c>
    </row>
    <row r="20769" spans="1:13" x14ac:dyDescent="0.3">
      <c r="A20769" t="s">
        <v>26963</v>
      </c>
      <c r="C20769" t="s">
        <v>26519</v>
      </c>
      <c r="D20769">
        <v>5</v>
      </c>
      <c r="E20769" s="1">
        <v>7790</v>
      </c>
      <c r="G20769" t="s">
        <v>34</v>
      </c>
      <c r="H20769" t="s">
        <v>6143</v>
      </c>
      <c r="I20769" t="s">
        <v>26964</v>
      </c>
      <c r="J20769" t="s">
        <v>2347</v>
      </c>
      <c r="K20769" t="s">
        <v>24</v>
      </c>
      <c r="L20769" t="s">
        <v>25</v>
      </c>
      <c r="M20769" t="s">
        <v>6146</v>
      </c>
    </row>
    <row r="20770" spans="1:13" x14ac:dyDescent="0.3">
      <c r="A20770" t="s">
        <v>21754</v>
      </c>
      <c r="C20770" t="s">
        <v>21714</v>
      </c>
      <c r="D20770">
        <v>40</v>
      </c>
      <c r="E20770" s="1">
        <v>3636289</v>
      </c>
      <c r="G20770" t="s">
        <v>111</v>
      </c>
      <c r="H20770" t="s">
        <v>21755</v>
      </c>
      <c r="I20770" t="s">
        <v>104</v>
      </c>
      <c r="J20770" t="s">
        <v>86</v>
      </c>
      <c r="K20770" t="s">
        <v>24</v>
      </c>
      <c r="L20770" t="s">
        <v>25</v>
      </c>
      <c r="M20770" t="s">
        <v>232</v>
      </c>
    </row>
    <row r="20771" spans="1:13" x14ac:dyDescent="0.3">
      <c r="A20771" t="s">
        <v>1195</v>
      </c>
      <c r="C20771" t="s">
        <v>979</v>
      </c>
      <c r="D20771">
        <v>24</v>
      </c>
      <c r="E20771" s="1">
        <v>1562000</v>
      </c>
      <c r="G20771" t="s">
        <v>13</v>
      </c>
      <c r="H20771" t="s">
        <v>1196</v>
      </c>
      <c r="I20771" t="s">
        <v>1008</v>
      </c>
      <c r="J20771" t="s">
        <v>119</v>
      </c>
      <c r="K20771" t="s">
        <v>24</v>
      </c>
      <c r="L20771" t="s">
        <v>17</v>
      </c>
      <c r="M20771" t="s">
        <v>442</v>
      </c>
    </row>
    <row r="20772" spans="1:13" x14ac:dyDescent="0.3">
      <c r="A20772" t="s">
        <v>26506</v>
      </c>
      <c r="C20772" t="s">
        <v>26485</v>
      </c>
      <c r="D20772">
        <v>60</v>
      </c>
      <c r="E20772" s="1">
        <v>4800000</v>
      </c>
      <c r="G20772" t="s">
        <v>111</v>
      </c>
      <c r="H20772" t="s">
        <v>26507</v>
      </c>
      <c r="I20772" t="s">
        <v>70</v>
      </c>
      <c r="J20772" t="s">
        <v>70</v>
      </c>
      <c r="K20772" t="s">
        <v>24</v>
      </c>
      <c r="L20772" t="s">
        <v>25</v>
      </c>
      <c r="M20772" t="s">
        <v>120</v>
      </c>
    </row>
    <row r="20773" spans="1:13" x14ac:dyDescent="0.3">
      <c r="A20773" t="s">
        <v>16849</v>
      </c>
      <c r="C20773" t="s">
        <v>21173</v>
      </c>
      <c r="D20773">
        <v>14</v>
      </c>
      <c r="E20773" s="1">
        <v>196852</v>
      </c>
      <c r="G20773" t="s">
        <v>34</v>
      </c>
      <c r="H20773" t="s">
        <v>21420</v>
      </c>
      <c r="I20773" t="s">
        <v>330</v>
      </c>
      <c r="K20773" t="s">
        <v>214</v>
      </c>
      <c r="L20773" t="s">
        <v>38</v>
      </c>
      <c r="M20773" t="s">
        <v>39</v>
      </c>
    </row>
    <row r="20774" spans="1:13" x14ac:dyDescent="0.3">
      <c r="A20774" t="s">
        <v>16849</v>
      </c>
      <c r="C20774" t="s">
        <v>16755</v>
      </c>
      <c r="D20774">
        <v>28</v>
      </c>
      <c r="E20774" s="1">
        <v>785252</v>
      </c>
      <c r="G20774" t="s">
        <v>48</v>
      </c>
      <c r="H20774" t="s">
        <v>16850</v>
      </c>
      <c r="I20774" t="s">
        <v>330</v>
      </c>
      <c r="K20774" t="s">
        <v>214</v>
      </c>
      <c r="L20774" t="s">
        <v>38</v>
      </c>
      <c r="M20774" t="s">
        <v>2315</v>
      </c>
    </row>
    <row r="20775" spans="1:13" x14ac:dyDescent="0.3">
      <c r="A20775" t="s">
        <v>31854</v>
      </c>
      <c r="C20775" t="s">
        <v>31834</v>
      </c>
      <c r="D20775">
        <v>12</v>
      </c>
      <c r="E20775" s="1">
        <v>25000</v>
      </c>
      <c r="G20775" t="s">
        <v>34</v>
      </c>
      <c r="H20775" t="s">
        <v>970</v>
      </c>
      <c r="I20775" t="s">
        <v>164</v>
      </c>
      <c r="J20775" t="s">
        <v>165</v>
      </c>
      <c r="K20775" t="s">
        <v>24</v>
      </c>
      <c r="L20775" t="s">
        <v>25</v>
      </c>
      <c r="M20775" t="s">
        <v>87</v>
      </c>
    </row>
    <row r="20776" spans="1:13" x14ac:dyDescent="0.3">
      <c r="A20776" t="s">
        <v>29701</v>
      </c>
      <c r="C20776" t="s">
        <v>29553</v>
      </c>
      <c r="D20776">
        <v>25</v>
      </c>
      <c r="E20776" s="1">
        <v>510000</v>
      </c>
      <c r="G20776" t="s">
        <v>34</v>
      </c>
      <c r="H20776" t="s">
        <v>29702</v>
      </c>
      <c r="I20776" t="s">
        <v>359</v>
      </c>
      <c r="K20776" t="s">
        <v>189</v>
      </c>
      <c r="L20776" t="s">
        <v>44</v>
      </c>
      <c r="M20776" t="s">
        <v>39</v>
      </c>
    </row>
    <row r="20777" spans="1:13" x14ac:dyDescent="0.3">
      <c r="A20777" t="s">
        <v>32268</v>
      </c>
      <c r="C20777" t="s">
        <v>32202</v>
      </c>
      <c r="D20777">
        <v>7</v>
      </c>
      <c r="E20777" s="1">
        <v>39630</v>
      </c>
      <c r="G20777" t="s">
        <v>34</v>
      </c>
      <c r="H20777" t="s">
        <v>32262</v>
      </c>
      <c r="I20777" t="s">
        <v>32269</v>
      </c>
      <c r="L20777" t="s">
        <v>704</v>
      </c>
      <c r="M20777" t="s">
        <v>6146</v>
      </c>
    </row>
    <row r="20778" spans="1:13" x14ac:dyDescent="0.3">
      <c r="A20778" t="s">
        <v>18859</v>
      </c>
      <c r="C20778" t="s">
        <v>18470</v>
      </c>
      <c r="D20778">
        <v>4</v>
      </c>
      <c r="E20778" s="1">
        <v>2380</v>
      </c>
      <c r="G20778" t="s">
        <v>34</v>
      </c>
      <c r="H20778" t="s">
        <v>6143</v>
      </c>
      <c r="I20778" t="s">
        <v>14328</v>
      </c>
      <c r="J20778" t="s">
        <v>3203</v>
      </c>
      <c r="K20778" t="s">
        <v>24</v>
      </c>
      <c r="L20778" t="s">
        <v>25</v>
      </c>
      <c r="M20778" t="s">
        <v>6146</v>
      </c>
    </row>
    <row r="20779" spans="1:13" x14ac:dyDescent="0.3">
      <c r="A20779" t="s">
        <v>14521</v>
      </c>
      <c r="C20779" t="s">
        <v>14108</v>
      </c>
      <c r="D20779">
        <v>7</v>
      </c>
      <c r="E20779" s="1">
        <v>5104</v>
      </c>
      <c r="G20779" t="s">
        <v>34</v>
      </c>
      <c r="H20779" t="s">
        <v>6143</v>
      </c>
      <c r="I20779" t="s">
        <v>14522</v>
      </c>
      <c r="J20779" t="s">
        <v>433</v>
      </c>
      <c r="K20779" t="s">
        <v>24</v>
      </c>
      <c r="L20779" t="s">
        <v>25</v>
      </c>
      <c r="M20779" t="s">
        <v>6146</v>
      </c>
    </row>
    <row r="20780" spans="1:13" x14ac:dyDescent="0.3">
      <c r="A20780" t="s">
        <v>18176</v>
      </c>
      <c r="C20780" t="s">
        <v>34100</v>
      </c>
      <c r="D20780">
        <v>39</v>
      </c>
      <c r="E20780" s="1">
        <v>2199792</v>
      </c>
      <c r="G20780" t="s">
        <v>69</v>
      </c>
      <c r="H20780" t="s">
        <v>34196</v>
      </c>
      <c r="I20780" t="s">
        <v>556</v>
      </c>
      <c r="J20780" t="s">
        <v>165</v>
      </c>
      <c r="K20780" t="s">
        <v>24</v>
      </c>
      <c r="L20780" t="s">
        <v>17</v>
      </c>
      <c r="M20780" t="s">
        <v>221</v>
      </c>
    </row>
    <row r="20781" spans="1:13" x14ac:dyDescent="0.3">
      <c r="A20781" t="s">
        <v>18176</v>
      </c>
      <c r="C20781" t="s">
        <v>33500</v>
      </c>
      <c r="D20781">
        <v>2</v>
      </c>
      <c r="E20781" s="1">
        <v>7500</v>
      </c>
      <c r="G20781" t="s">
        <v>69</v>
      </c>
      <c r="H20781" t="s">
        <v>970</v>
      </c>
      <c r="I20781" t="s">
        <v>556</v>
      </c>
      <c r="J20781" t="s">
        <v>165</v>
      </c>
      <c r="K20781" t="s">
        <v>24</v>
      </c>
      <c r="L20781" t="s">
        <v>25</v>
      </c>
      <c r="M20781" t="s">
        <v>39</v>
      </c>
    </row>
    <row r="20782" spans="1:13" x14ac:dyDescent="0.3">
      <c r="A20782" t="s">
        <v>18176</v>
      </c>
      <c r="C20782" t="s">
        <v>37529</v>
      </c>
      <c r="D20782">
        <v>12</v>
      </c>
      <c r="E20782" s="1">
        <v>8500</v>
      </c>
      <c r="G20782" t="s">
        <v>13</v>
      </c>
      <c r="H20782" t="s">
        <v>970</v>
      </c>
      <c r="I20782" t="s">
        <v>556</v>
      </c>
      <c r="J20782" t="s">
        <v>165</v>
      </c>
      <c r="K20782" t="s">
        <v>24</v>
      </c>
      <c r="L20782" t="s">
        <v>25</v>
      </c>
      <c r="M20782" t="s">
        <v>39</v>
      </c>
    </row>
    <row r="20783" spans="1:13" x14ac:dyDescent="0.3">
      <c r="A20783" t="s">
        <v>18176</v>
      </c>
      <c r="C20783" t="s">
        <v>36219</v>
      </c>
      <c r="D20783">
        <v>12</v>
      </c>
      <c r="E20783" s="1">
        <v>23600</v>
      </c>
      <c r="G20783" t="s">
        <v>21</v>
      </c>
      <c r="H20783" t="s">
        <v>970</v>
      </c>
      <c r="I20783" t="s">
        <v>556</v>
      </c>
      <c r="J20783" t="s">
        <v>165</v>
      </c>
      <c r="K20783" t="s">
        <v>24</v>
      </c>
      <c r="L20783" t="s">
        <v>25</v>
      </c>
      <c r="M20783" t="s">
        <v>26</v>
      </c>
    </row>
    <row r="20784" spans="1:13" x14ac:dyDescent="0.3">
      <c r="A20784" t="s">
        <v>18176</v>
      </c>
      <c r="C20784" t="s">
        <v>18172</v>
      </c>
      <c r="D20784">
        <v>49</v>
      </c>
      <c r="E20784" s="1">
        <v>2656068</v>
      </c>
      <c r="G20784" t="s">
        <v>69</v>
      </c>
      <c r="H20784" t="s">
        <v>18177</v>
      </c>
      <c r="I20784" t="s">
        <v>556</v>
      </c>
      <c r="J20784" t="s">
        <v>165</v>
      </c>
      <c r="K20784" t="s">
        <v>24</v>
      </c>
      <c r="L20784" t="s">
        <v>25</v>
      </c>
      <c r="M20784" t="s">
        <v>39</v>
      </c>
    </row>
    <row r="20785" spans="1:13" x14ac:dyDescent="0.3">
      <c r="A20785" t="s">
        <v>265</v>
      </c>
      <c r="C20785" t="s">
        <v>2269</v>
      </c>
      <c r="D20785">
        <v>12</v>
      </c>
      <c r="E20785" s="1">
        <v>306643</v>
      </c>
      <c r="G20785" t="s">
        <v>13</v>
      </c>
      <c r="H20785" t="s">
        <v>2798</v>
      </c>
      <c r="I20785" t="s">
        <v>73</v>
      </c>
      <c r="K20785" t="s">
        <v>74</v>
      </c>
      <c r="L20785" t="s">
        <v>44</v>
      </c>
      <c r="M20785" t="s">
        <v>207</v>
      </c>
    </row>
    <row r="20786" spans="1:13" x14ac:dyDescent="0.3">
      <c r="A20786" t="s">
        <v>265</v>
      </c>
      <c r="C20786" t="s">
        <v>227</v>
      </c>
      <c r="D20786">
        <v>14</v>
      </c>
      <c r="E20786" s="1">
        <v>199764</v>
      </c>
      <c r="G20786" t="s">
        <v>34</v>
      </c>
      <c r="H20786" t="s">
        <v>72</v>
      </c>
      <c r="I20786" t="s">
        <v>73</v>
      </c>
      <c r="K20786" t="s">
        <v>74</v>
      </c>
      <c r="L20786" t="s">
        <v>44</v>
      </c>
      <c r="M20786" t="s">
        <v>75</v>
      </c>
    </row>
    <row r="20787" spans="1:13" x14ac:dyDescent="0.3">
      <c r="A20787" t="s">
        <v>3453</v>
      </c>
      <c r="C20787" t="s">
        <v>2957</v>
      </c>
      <c r="D20787">
        <v>36</v>
      </c>
      <c r="E20787" s="1">
        <v>2997141</v>
      </c>
      <c r="G20787" t="s">
        <v>34</v>
      </c>
      <c r="H20787" t="s">
        <v>3454</v>
      </c>
      <c r="I20787" t="s">
        <v>49</v>
      </c>
      <c r="J20787" t="s">
        <v>50</v>
      </c>
      <c r="K20787" t="s">
        <v>51</v>
      </c>
      <c r="L20787" t="s">
        <v>170</v>
      </c>
      <c r="M20787" t="s">
        <v>39</v>
      </c>
    </row>
    <row r="20788" spans="1:13" x14ac:dyDescent="0.3">
      <c r="A20788" t="s">
        <v>34525</v>
      </c>
      <c r="C20788" t="s">
        <v>34470</v>
      </c>
      <c r="D20788">
        <v>19</v>
      </c>
      <c r="E20788" s="1">
        <v>100000</v>
      </c>
      <c r="G20788" t="s">
        <v>48</v>
      </c>
      <c r="H20788" t="s">
        <v>34526</v>
      </c>
      <c r="I20788" t="s">
        <v>578</v>
      </c>
      <c r="K20788" t="s">
        <v>273</v>
      </c>
      <c r="L20788" t="s">
        <v>17</v>
      </c>
      <c r="M20788" t="s">
        <v>354</v>
      </c>
    </row>
    <row r="20789" spans="1:13" x14ac:dyDescent="0.3">
      <c r="A20789" t="s">
        <v>9707</v>
      </c>
      <c r="C20789" t="s">
        <v>28936</v>
      </c>
      <c r="D20789">
        <v>18</v>
      </c>
      <c r="E20789" s="1">
        <v>250000</v>
      </c>
      <c r="G20789" t="s">
        <v>111</v>
      </c>
      <c r="H20789" t="s">
        <v>29048</v>
      </c>
      <c r="I20789" t="s">
        <v>321</v>
      </c>
      <c r="J20789" t="s">
        <v>236</v>
      </c>
      <c r="K20789" t="s">
        <v>24</v>
      </c>
      <c r="L20789" t="s">
        <v>25</v>
      </c>
      <c r="M20789" t="s">
        <v>232</v>
      </c>
    </row>
    <row r="20790" spans="1:13" x14ac:dyDescent="0.3">
      <c r="A20790" t="s">
        <v>9707</v>
      </c>
      <c r="C20790" t="s">
        <v>30595</v>
      </c>
      <c r="D20790">
        <v>23</v>
      </c>
      <c r="E20790" s="1">
        <v>125000</v>
      </c>
      <c r="G20790" t="s">
        <v>111</v>
      </c>
      <c r="H20790" t="s">
        <v>30640</v>
      </c>
      <c r="I20790" t="s">
        <v>321</v>
      </c>
      <c r="J20790" t="s">
        <v>236</v>
      </c>
      <c r="K20790" t="s">
        <v>24</v>
      </c>
      <c r="L20790" t="s">
        <v>25</v>
      </c>
      <c r="M20790" t="s">
        <v>232</v>
      </c>
    </row>
    <row r="20791" spans="1:13" x14ac:dyDescent="0.3">
      <c r="A20791" t="s">
        <v>9707</v>
      </c>
      <c r="C20791" t="s">
        <v>24055</v>
      </c>
      <c r="D20791">
        <v>26</v>
      </c>
      <c r="E20791" s="1">
        <v>1050000</v>
      </c>
      <c r="G20791" t="s">
        <v>111</v>
      </c>
      <c r="H20791" t="s">
        <v>24250</v>
      </c>
      <c r="I20791" t="s">
        <v>321</v>
      </c>
      <c r="J20791" t="s">
        <v>236</v>
      </c>
      <c r="K20791" t="s">
        <v>24</v>
      </c>
      <c r="L20791" t="s">
        <v>25</v>
      </c>
      <c r="M20791" t="s">
        <v>232</v>
      </c>
    </row>
    <row r="20792" spans="1:13" x14ac:dyDescent="0.3">
      <c r="A20792" t="s">
        <v>9707</v>
      </c>
      <c r="C20792" t="s">
        <v>23427</v>
      </c>
      <c r="D20792">
        <v>24</v>
      </c>
      <c r="E20792" s="1">
        <v>700000</v>
      </c>
      <c r="G20792" t="s">
        <v>111</v>
      </c>
      <c r="H20792" t="s">
        <v>23488</v>
      </c>
      <c r="I20792" t="s">
        <v>321</v>
      </c>
      <c r="J20792" t="s">
        <v>236</v>
      </c>
      <c r="K20792" t="s">
        <v>24</v>
      </c>
      <c r="L20792" t="s">
        <v>25</v>
      </c>
      <c r="M20792" t="s">
        <v>232</v>
      </c>
    </row>
    <row r="20793" spans="1:13" x14ac:dyDescent="0.3">
      <c r="A20793" t="s">
        <v>9707</v>
      </c>
      <c r="C20793" t="s">
        <v>16755</v>
      </c>
      <c r="D20793">
        <v>28</v>
      </c>
      <c r="E20793" s="1">
        <v>272000</v>
      </c>
      <c r="G20793" t="s">
        <v>111</v>
      </c>
      <c r="H20793" t="s">
        <v>17065</v>
      </c>
      <c r="I20793" t="s">
        <v>321</v>
      </c>
      <c r="J20793" t="s">
        <v>236</v>
      </c>
      <c r="K20793" t="s">
        <v>24</v>
      </c>
      <c r="L20793" t="s">
        <v>25</v>
      </c>
      <c r="M20793" t="s">
        <v>232</v>
      </c>
    </row>
    <row r="20794" spans="1:13" x14ac:dyDescent="0.3">
      <c r="A20794" t="s">
        <v>9707</v>
      </c>
      <c r="C20794" t="s">
        <v>16408</v>
      </c>
      <c r="D20794">
        <v>35</v>
      </c>
      <c r="E20794" s="1">
        <v>585000</v>
      </c>
      <c r="G20794" t="s">
        <v>111</v>
      </c>
      <c r="H20794" t="s">
        <v>16444</v>
      </c>
      <c r="I20794" t="s">
        <v>321</v>
      </c>
      <c r="J20794" t="s">
        <v>236</v>
      </c>
      <c r="K20794" t="s">
        <v>24</v>
      </c>
      <c r="L20794" t="s">
        <v>25</v>
      </c>
      <c r="M20794" t="s">
        <v>232</v>
      </c>
    </row>
    <row r="20795" spans="1:13" x14ac:dyDescent="0.3">
      <c r="A20795" t="s">
        <v>9707</v>
      </c>
      <c r="C20795" t="s">
        <v>11813</v>
      </c>
      <c r="D20795">
        <v>27</v>
      </c>
      <c r="E20795" s="1">
        <v>800000</v>
      </c>
      <c r="G20795" t="s">
        <v>111</v>
      </c>
      <c r="H20795" t="s">
        <v>12224</v>
      </c>
      <c r="I20795" t="s">
        <v>321</v>
      </c>
      <c r="J20795" t="s">
        <v>236</v>
      </c>
      <c r="K20795" t="s">
        <v>24</v>
      </c>
      <c r="L20795" t="s">
        <v>25</v>
      </c>
      <c r="M20795" t="s">
        <v>232</v>
      </c>
    </row>
    <row r="20796" spans="1:13" x14ac:dyDescent="0.3">
      <c r="A20796" t="s">
        <v>9707</v>
      </c>
      <c r="C20796" t="s">
        <v>12673</v>
      </c>
      <c r="D20796">
        <v>19</v>
      </c>
      <c r="E20796" s="1">
        <v>190000</v>
      </c>
      <c r="G20796" t="s">
        <v>111</v>
      </c>
      <c r="H20796" t="s">
        <v>12754</v>
      </c>
      <c r="I20796" t="s">
        <v>321</v>
      </c>
      <c r="J20796" t="s">
        <v>236</v>
      </c>
      <c r="K20796" t="s">
        <v>24</v>
      </c>
      <c r="L20796" t="s">
        <v>25</v>
      </c>
      <c r="M20796" t="s">
        <v>120</v>
      </c>
    </row>
    <row r="20797" spans="1:13" x14ac:dyDescent="0.3">
      <c r="A20797" t="s">
        <v>9707</v>
      </c>
      <c r="C20797" t="s">
        <v>9547</v>
      </c>
      <c r="D20797">
        <v>23</v>
      </c>
      <c r="E20797" s="1">
        <v>650000</v>
      </c>
      <c r="G20797" t="s">
        <v>111</v>
      </c>
      <c r="H20797" t="s">
        <v>9708</v>
      </c>
      <c r="I20797" t="s">
        <v>321</v>
      </c>
      <c r="J20797" t="s">
        <v>236</v>
      </c>
      <c r="K20797" t="s">
        <v>24</v>
      </c>
      <c r="L20797" t="s">
        <v>25</v>
      </c>
      <c r="M20797" t="s">
        <v>120</v>
      </c>
    </row>
    <row r="20798" spans="1:13" x14ac:dyDescent="0.3">
      <c r="A20798" t="s">
        <v>9707</v>
      </c>
      <c r="C20798" t="s">
        <v>34985</v>
      </c>
      <c r="D20798">
        <v>43</v>
      </c>
      <c r="E20798" s="1">
        <v>3714566</v>
      </c>
      <c r="G20798" t="s">
        <v>111</v>
      </c>
      <c r="H20798" t="s">
        <v>35077</v>
      </c>
      <c r="I20798" t="s">
        <v>321</v>
      </c>
      <c r="J20798" t="s">
        <v>236</v>
      </c>
      <c r="K20798" t="s">
        <v>24</v>
      </c>
      <c r="L20798" t="s">
        <v>25</v>
      </c>
      <c r="M20798" t="s">
        <v>120</v>
      </c>
    </row>
    <row r="20799" spans="1:13" x14ac:dyDescent="0.3">
      <c r="A20799" t="s">
        <v>9707</v>
      </c>
      <c r="C20799" t="s">
        <v>33372</v>
      </c>
      <c r="D20799">
        <v>24</v>
      </c>
      <c r="E20799" s="1">
        <v>1309409</v>
      </c>
      <c r="G20799" t="s">
        <v>111</v>
      </c>
      <c r="H20799" t="s">
        <v>33402</v>
      </c>
      <c r="I20799" t="s">
        <v>321</v>
      </c>
      <c r="J20799" t="s">
        <v>236</v>
      </c>
      <c r="K20799" t="s">
        <v>24</v>
      </c>
      <c r="L20799" t="s">
        <v>25</v>
      </c>
      <c r="M20799" t="s">
        <v>120</v>
      </c>
    </row>
    <row r="20800" spans="1:13" x14ac:dyDescent="0.3">
      <c r="A20800" t="s">
        <v>1357</v>
      </c>
      <c r="C20800" t="s">
        <v>2269</v>
      </c>
      <c r="D20800">
        <v>24</v>
      </c>
      <c r="E20800" s="1">
        <v>350000</v>
      </c>
      <c r="G20800" t="s">
        <v>748</v>
      </c>
      <c r="H20800" t="s">
        <v>2496</v>
      </c>
      <c r="I20800" t="s">
        <v>1359</v>
      </c>
      <c r="J20800" t="s">
        <v>70</v>
      </c>
      <c r="K20800" t="s">
        <v>24</v>
      </c>
      <c r="L20800" t="s">
        <v>25</v>
      </c>
      <c r="M20800" t="s">
        <v>1397</v>
      </c>
    </row>
    <row r="20801" spans="1:13" x14ac:dyDescent="0.3">
      <c r="A20801" t="s">
        <v>1357</v>
      </c>
      <c r="C20801" t="s">
        <v>1558</v>
      </c>
      <c r="D20801">
        <v>6</v>
      </c>
      <c r="E20801" s="1">
        <v>385999</v>
      </c>
      <c r="G20801" t="s">
        <v>111</v>
      </c>
      <c r="H20801" t="s">
        <v>1751</v>
      </c>
      <c r="I20801" t="s">
        <v>1359</v>
      </c>
      <c r="J20801" t="s">
        <v>70</v>
      </c>
      <c r="K20801" t="s">
        <v>24</v>
      </c>
      <c r="L20801" t="s">
        <v>25</v>
      </c>
      <c r="M20801" t="s">
        <v>322</v>
      </c>
    </row>
    <row r="20802" spans="1:13" x14ac:dyDescent="0.3">
      <c r="A20802" t="s">
        <v>1357</v>
      </c>
      <c r="C20802" t="s">
        <v>1275</v>
      </c>
      <c r="D20802">
        <v>17</v>
      </c>
      <c r="E20802" s="1">
        <v>250000</v>
      </c>
      <c r="G20802" t="s">
        <v>111</v>
      </c>
      <c r="H20802" t="s">
        <v>1358</v>
      </c>
      <c r="I20802" t="s">
        <v>1359</v>
      </c>
      <c r="J20802" t="s">
        <v>70</v>
      </c>
      <c r="K20802" t="s">
        <v>24</v>
      </c>
      <c r="L20802" t="s">
        <v>25</v>
      </c>
      <c r="M20802" t="s">
        <v>232</v>
      </c>
    </row>
    <row r="20803" spans="1:13" x14ac:dyDescent="0.3">
      <c r="A20803" t="s">
        <v>1357</v>
      </c>
      <c r="C20803" t="s">
        <v>28282</v>
      </c>
      <c r="D20803">
        <v>21</v>
      </c>
      <c r="E20803" s="1">
        <v>150000</v>
      </c>
      <c r="G20803" t="s">
        <v>111</v>
      </c>
      <c r="H20803" t="s">
        <v>28454</v>
      </c>
      <c r="I20803" t="s">
        <v>1359</v>
      </c>
      <c r="J20803" t="s">
        <v>70</v>
      </c>
      <c r="K20803" t="s">
        <v>24</v>
      </c>
      <c r="L20803" t="s">
        <v>25</v>
      </c>
      <c r="M20803" t="s">
        <v>1094</v>
      </c>
    </row>
    <row r="20804" spans="1:13" x14ac:dyDescent="0.3">
      <c r="A20804" t="s">
        <v>1357</v>
      </c>
      <c r="C20804" t="s">
        <v>29114</v>
      </c>
      <c r="D20804">
        <v>18</v>
      </c>
      <c r="E20804" s="1">
        <v>100000</v>
      </c>
      <c r="G20804" t="s">
        <v>34</v>
      </c>
      <c r="H20804" t="s">
        <v>29197</v>
      </c>
      <c r="I20804" t="s">
        <v>1359</v>
      </c>
      <c r="J20804" t="s">
        <v>70</v>
      </c>
      <c r="K20804" t="s">
        <v>24</v>
      </c>
      <c r="L20804" t="s">
        <v>17</v>
      </c>
      <c r="M20804" t="s">
        <v>217</v>
      </c>
    </row>
    <row r="20805" spans="1:13" x14ac:dyDescent="0.3">
      <c r="A20805" t="s">
        <v>1357</v>
      </c>
      <c r="C20805" t="s">
        <v>30364</v>
      </c>
      <c r="D20805">
        <v>29</v>
      </c>
      <c r="E20805" s="1">
        <v>400000</v>
      </c>
      <c r="G20805" t="s">
        <v>111</v>
      </c>
      <c r="H20805" t="s">
        <v>30366</v>
      </c>
      <c r="I20805" t="s">
        <v>1359</v>
      </c>
      <c r="J20805" t="s">
        <v>70</v>
      </c>
      <c r="K20805" t="s">
        <v>24</v>
      </c>
      <c r="L20805" t="s">
        <v>25</v>
      </c>
      <c r="M20805" t="s">
        <v>232</v>
      </c>
    </row>
    <row r="20806" spans="1:13" x14ac:dyDescent="0.3">
      <c r="A20806" t="s">
        <v>1357</v>
      </c>
      <c r="C20806" t="s">
        <v>30364</v>
      </c>
      <c r="D20806">
        <v>35</v>
      </c>
      <c r="E20806" s="1">
        <v>1200000</v>
      </c>
      <c r="G20806" t="s">
        <v>111</v>
      </c>
      <c r="H20806" t="s">
        <v>30378</v>
      </c>
      <c r="I20806" t="s">
        <v>1359</v>
      </c>
      <c r="J20806" t="s">
        <v>70</v>
      </c>
      <c r="K20806" t="s">
        <v>24</v>
      </c>
      <c r="L20806" t="s">
        <v>25</v>
      </c>
      <c r="M20806" t="s">
        <v>232</v>
      </c>
    </row>
    <row r="20807" spans="1:13" x14ac:dyDescent="0.3">
      <c r="A20807" t="s">
        <v>1357</v>
      </c>
      <c r="C20807" t="s">
        <v>3657</v>
      </c>
      <c r="D20807">
        <v>15</v>
      </c>
      <c r="E20807" s="1">
        <v>124960</v>
      </c>
      <c r="G20807" t="s">
        <v>111</v>
      </c>
      <c r="H20807" t="s">
        <v>4192</v>
      </c>
      <c r="I20807" t="s">
        <v>1359</v>
      </c>
      <c r="J20807" t="s">
        <v>70</v>
      </c>
      <c r="K20807" t="s">
        <v>24</v>
      </c>
      <c r="L20807" t="s">
        <v>25</v>
      </c>
      <c r="M20807" t="s">
        <v>120</v>
      </c>
    </row>
    <row r="20808" spans="1:13" x14ac:dyDescent="0.3">
      <c r="A20808" t="s">
        <v>1357</v>
      </c>
      <c r="C20808" t="s">
        <v>21173</v>
      </c>
      <c r="D20808">
        <v>19</v>
      </c>
      <c r="E20808" s="1">
        <v>399242</v>
      </c>
      <c r="G20808" t="s">
        <v>111</v>
      </c>
      <c r="H20808" t="s">
        <v>21687</v>
      </c>
      <c r="I20808" t="s">
        <v>1359</v>
      </c>
      <c r="J20808" t="s">
        <v>70</v>
      </c>
      <c r="K20808" t="s">
        <v>24</v>
      </c>
      <c r="L20808" t="s">
        <v>25</v>
      </c>
      <c r="M20808" t="s">
        <v>120</v>
      </c>
    </row>
    <row r="20809" spans="1:13" x14ac:dyDescent="0.3">
      <c r="A20809" t="s">
        <v>1357</v>
      </c>
      <c r="C20809" t="s">
        <v>21035</v>
      </c>
      <c r="D20809">
        <v>12</v>
      </c>
      <c r="E20809" s="1">
        <v>100000</v>
      </c>
      <c r="G20809" t="s">
        <v>111</v>
      </c>
      <c r="H20809" t="s">
        <v>21147</v>
      </c>
      <c r="I20809" t="s">
        <v>1359</v>
      </c>
      <c r="J20809" t="s">
        <v>70</v>
      </c>
      <c r="K20809" t="s">
        <v>24</v>
      </c>
      <c r="L20809" t="s">
        <v>25</v>
      </c>
      <c r="M20809" t="s">
        <v>232</v>
      </c>
    </row>
    <row r="20810" spans="1:13" x14ac:dyDescent="0.3">
      <c r="A20810" t="s">
        <v>1357</v>
      </c>
      <c r="C20810" t="s">
        <v>15606</v>
      </c>
      <c r="D20810">
        <v>54</v>
      </c>
      <c r="E20810" s="1">
        <v>1800000</v>
      </c>
      <c r="G20810" t="s">
        <v>111</v>
      </c>
      <c r="H20810" t="s">
        <v>15698</v>
      </c>
      <c r="I20810" t="s">
        <v>1359</v>
      </c>
      <c r="J20810" t="s">
        <v>70</v>
      </c>
      <c r="K20810" t="s">
        <v>24</v>
      </c>
      <c r="L20810" t="s">
        <v>25</v>
      </c>
      <c r="M20810" t="s">
        <v>232</v>
      </c>
    </row>
    <row r="20811" spans="1:13" x14ac:dyDescent="0.3">
      <c r="A20811" t="s">
        <v>1357</v>
      </c>
      <c r="C20811" t="s">
        <v>10275</v>
      </c>
      <c r="D20811">
        <v>24</v>
      </c>
      <c r="E20811" s="1">
        <v>99970</v>
      </c>
      <c r="G20811" t="s">
        <v>111</v>
      </c>
      <c r="H20811" t="s">
        <v>10439</v>
      </c>
      <c r="I20811" t="s">
        <v>1359</v>
      </c>
      <c r="J20811" t="s">
        <v>70</v>
      </c>
      <c r="K20811" t="s">
        <v>24</v>
      </c>
      <c r="L20811" t="s">
        <v>25</v>
      </c>
      <c r="M20811" t="s">
        <v>232</v>
      </c>
    </row>
    <row r="20812" spans="1:13" x14ac:dyDescent="0.3">
      <c r="A20812" t="s">
        <v>1357</v>
      </c>
      <c r="C20812" t="s">
        <v>10471</v>
      </c>
      <c r="D20812">
        <v>4</v>
      </c>
      <c r="E20812" s="1">
        <v>330000</v>
      </c>
      <c r="G20812" t="s">
        <v>111</v>
      </c>
      <c r="H20812" t="s">
        <v>10524</v>
      </c>
      <c r="I20812" t="s">
        <v>1359</v>
      </c>
      <c r="J20812" t="s">
        <v>70</v>
      </c>
      <c r="K20812" t="s">
        <v>24</v>
      </c>
      <c r="L20812" t="s">
        <v>25</v>
      </c>
      <c r="M20812" t="s">
        <v>232</v>
      </c>
    </row>
    <row r="20813" spans="1:13" x14ac:dyDescent="0.3">
      <c r="A20813" t="s">
        <v>1357</v>
      </c>
      <c r="C20813" t="s">
        <v>35205</v>
      </c>
      <c r="D20813">
        <v>59</v>
      </c>
      <c r="E20813" s="1">
        <v>1325223</v>
      </c>
      <c r="G20813" t="s">
        <v>571</v>
      </c>
      <c r="H20813" t="s">
        <v>35344</v>
      </c>
      <c r="I20813" t="s">
        <v>1359</v>
      </c>
      <c r="J20813" t="s">
        <v>70</v>
      </c>
      <c r="K20813" t="s">
        <v>24</v>
      </c>
      <c r="L20813" t="s">
        <v>17</v>
      </c>
      <c r="M20813" t="s">
        <v>7888</v>
      </c>
    </row>
    <row r="20814" spans="1:13" x14ac:dyDescent="0.3">
      <c r="A20814" t="s">
        <v>1357</v>
      </c>
      <c r="C20814" t="s">
        <v>33603</v>
      </c>
      <c r="D20814">
        <v>3</v>
      </c>
      <c r="E20814" s="1">
        <v>19000</v>
      </c>
      <c r="G20814" t="s">
        <v>111</v>
      </c>
      <c r="H20814" t="s">
        <v>33743</v>
      </c>
      <c r="I20814" t="s">
        <v>1359</v>
      </c>
      <c r="J20814" t="s">
        <v>70</v>
      </c>
      <c r="K20814" t="s">
        <v>24</v>
      </c>
      <c r="L20814" t="s">
        <v>25</v>
      </c>
      <c r="M20814" t="s">
        <v>120</v>
      </c>
    </row>
    <row r="20815" spans="1:13" x14ac:dyDescent="0.3">
      <c r="A20815" t="s">
        <v>1357</v>
      </c>
      <c r="C20815" t="s">
        <v>36834</v>
      </c>
      <c r="D20815">
        <v>18</v>
      </c>
      <c r="E20815" s="1">
        <v>100000</v>
      </c>
      <c r="G20815" t="s">
        <v>13</v>
      </c>
      <c r="H20815" t="s">
        <v>36881</v>
      </c>
      <c r="I20815" t="s">
        <v>1359</v>
      </c>
      <c r="J20815" t="s">
        <v>70</v>
      </c>
      <c r="K20815" t="s">
        <v>24</v>
      </c>
      <c r="L20815" t="s">
        <v>17</v>
      </c>
      <c r="M20815" t="s">
        <v>450</v>
      </c>
    </row>
    <row r="20816" spans="1:13" x14ac:dyDescent="0.3">
      <c r="A20816" t="s">
        <v>1357</v>
      </c>
      <c r="C20816" t="s">
        <v>18377</v>
      </c>
      <c r="D20816">
        <v>12</v>
      </c>
      <c r="E20816" s="1">
        <v>10200</v>
      </c>
      <c r="G20816" t="s">
        <v>34</v>
      </c>
      <c r="H20816" t="s">
        <v>7013</v>
      </c>
      <c r="I20816" t="s">
        <v>1359</v>
      </c>
      <c r="J20816" t="s">
        <v>70</v>
      </c>
      <c r="K20816" t="s">
        <v>24</v>
      </c>
      <c r="L20816" t="s">
        <v>25</v>
      </c>
      <c r="M20816" t="s">
        <v>6146</v>
      </c>
    </row>
    <row r="20817" spans="1:13" x14ac:dyDescent="0.3">
      <c r="A20817" t="s">
        <v>1357</v>
      </c>
      <c r="C20817" t="s">
        <v>32581</v>
      </c>
      <c r="D20817">
        <v>7</v>
      </c>
      <c r="E20817" s="1">
        <v>64495</v>
      </c>
      <c r="G20817" t="s">
        <v>34</v>
      </c>
      <c r="H20817" t="s">
        <v>6493</v>
      </c>
      <c r="I20817" t="s">
        <v>1359</v>
      </c>
      <c r="J20817" t="s">
        <v>70</v>
      </c>
      <c r="K20817" t="s">
        <v>24</v>
      </c>
      <c r="L20817" t="s">
        <v>25</v>
      </c>
      <c r="M20817" t="s">
        <v>6146</v>
      </c>
    </row>
    <row r="20818" spans="1:13" x14ac:dyDescent="0.3">
      <c r="A20818" t="s">
        <v>1509</v>
      </c>
      <c r="C20818" t="s">
        <v>1275</v>
      </c>
      <c r="D20818">
        <v>23</v>
      </c>
      <c r="E20818" s="1">
        <v>1199440</v>
      </c>
      <c r="G20818" t="s">
        <v>111</v>
      </c>
      <c r="H20818" t="s">
        <v>1510</v>
      </c>
      <c r="I20818" t="s">
        <v>70</v>
      </c>
      <c r="J20818" t="s">
        <v>70</v>
      </c>
      <c r="K20818" t="s">
        <v>24</v>
      </c>
      <c r="L20818" t="s">
        <v>25</v>
      </c>
      <c r="M20818" t="s">
        <v>232</v>
      </c>
    </row>
    <row r="20819" spans="1:13" x14ac:dyDescent="0.3">
      <c r="A20819" t="s">
        <v>1509</v>
      </c>
      <c r="C20819" t="s">
        <v>28282</v>
      </c>
      <c r="D20819">
        <v>17</v>
      </c>
      <c r="E20819" s="1">
        <v>99353</v>
      </c>
      <c r="G20819" t="s">
        <v>111</v>
      </c>
      <c r="H20819" t="s">
        <v>28450</v>
      </c>
      <c r="I20819" t="s">
        <v>70</v>
      </c>
      <c r="J20819" t="s">
        <v>70</v>
      </c>
      <c r="K20819" t="s">
        <v>24</v>
      </c>
      <c r="L20819" t="s">
        <v>25</v>
      </c>
      <c r="M20819" t="s">
        <v>232</v>
      </c>
    </row>
    <row r="20820" spans="1:13" x14ac:dyDescent="0.3">
      <c r="A20820" t="s">
        <v>1509</v>
      </c>
      <c r="C20820" t="s">
        <v>28936</v>
      </c>
      <c r="D20820">
        <v>10</v>
      </c>
      <c r="E20820" s="1">
        <v>175000</v>
      </c>
      <c r="G20820" t="s">
        <v>111</v>
      </c>
      <c r="H20820" t="s">
        <v>29066</v>
      </c>
      <c r="I20820" t="s">
        <v>70</v>
      </c>
      <c r="J20820" t="s">
        <v>70</v>
      </c>
      <c r="K20820" t="s">
        <v>24</v>
      </c>
      <c r="L20820" t="s">
        <v>25</v>
      </c>
      <c r="M20820" t="s">
        <v>232</v>
      </c>
    </row>
    <row r="20821" spans="1:13" x14ac:dyDescent="0.3">
      <c r="A20821" t="s">
        <v>1509</v>
      </c>
      <c r="C20821" t="s">
        <v>22801</v>
      </c>
      <c r="D20821">
        <v>64</v>
      </c>
      <c r="E20821" s="1">
        <v>677694</v>
      </c>
      <c r="G20821" t="s">
        <v>111</v>
      </c>
      <c r="H20821" t="s">
        <v>22807</v>
      </c>
      <c r="I20821" t="s">
        <v>70</v>
      </c>
      <c r="J20821" t="s">
        <v>70</v>
      </c>
      <c r="K20821" t="s">
        <v>24</v>
      </c>
      <c r="L20821" t="s">
        <v>25</v>
      </c>
      <c r="M20821" t="s">
        <v>232</v>
      </c>
    </row>
    <row r="20822" spans="1:13" x14ac:dyDescent="0.3">
      <c r="A20822" t="s">
        <v>1509</v>
      </c>
      <c r="C20822" t="s">
        <v>10471</v>
      </c>
      <c r="D20822">
        <v>19</v>
      </c>
      <c r="E20822" s="1">
        <v>99992</v>
      </c>
      <c r="G20822" t="s">
        <v>111</v>
      </c>
      <c r="H20822" t="s">
        <v>10343</v>
      </c>
      <c r="I20822" t="s">
        <v>70</v>
      </c>
      <c r="J20822" t="s">
        <v>70</v>
      </c>
      <c r="K20822" t="s">
        <v>24</v>
      </c>
      <c r="L20822" t="s">
        <v>25</v>
      </c>
      <c r="M20822" t="s">
        <v>232</v>
      </c>
    </row>
    <row r="20823" spans="1:13" x14ac:dyDescent="0.3">
      <c r="A20823" t="s">
        <v>1509</v>
      </c>
      <c r="C20823" t="s">
        <v>8666</v>
      </c>
      <c r="D20823">
        <v>39</v>
      </c>
      <c r="E20823" s="1">
        <v>997199</v>
      </c>
      <c r="G20823" t="s">
        <v>111</v>
      </c>
      <c r="H20823" t="s">
        <v>8665</v>
      </c>
      <c r="I20823" t="s">
        <v>70</v>
      </c>
      <c r="J20823" t="s">
        <v>70</v>
      </c>
      <c r="K20823" t="s">
        <v>24</v>
      </c>
      <c r="L20823" t="s">
        <v>25</v>
      </c>
      <c r="M20823" t="s">
        <v>232</v>
      </c>
    </row>
    <row r="20824" spans="1:13" x14ac:dyDescent="0.3">
      <c r="A20824" t="s">
        <v>1509</v>
      </c>
      <c r="C20824" t="s">
        <v>33297</v>
      </c>
      <c r="D20824">
        <v>53</v>
      </c>
      <c r="E20824" s="1">
        <v>3016874</v>
      </c>
      <c r="G20824" t="s">
        <v>111</v>
      </c>
      <c r="H20824" t="s">
        <v>33296</v>
      </c>
      <c r="I20824" t="s">
        <v>70</v>
      </c>
      <c r="J20824" t="s">
        <v>70</v>
      </c>
      <c r="K20824" t="s">
        <v>24</v>
      </c>
      <c r="L20824" t="s">
        <v>25</v>
      </c>
      <c r="M20824" t="s">
        <v>232</v>
      </c>
    </row>
    <row r="20825" spans="1:13" x14ac:dyDescent="0.3">
      <c r="A20825" t="s">
        <v>1509</v>
      </c>
      <c r="C20825" t="s">
        <v>34100</v>
      </c>
      <c r="D20825">
        <v>73</v>
      </c>
      <c r="E20825" s="1">
        <v>2099642</v>
      </c>
      <c r="G20825" t="s">
        <v>111</v>
      </c>
      <c r="H20825" t="s">
        <v>34102</v>
      </c>
      <c r="I20825" t="s">
        <v>70</v>
      </c>
      <c r="J20825" t="s">
        <v>70</v>
      </c>
      <c r="K20825" t="s">
        <v>24</v>
      </c>
      <c r="L20825" t="s">
        <v>25</v>
      </c>
      <c r="M20825" t="s">
        <v>232</v>
      </c>
    </row>
    <row r="20826" spans="1:13" x14ac:dyDescent="0.3">
      <c r="A20826" t="s">
        <v>1509</v>
      </c>
      <c r="C20826" t="s">
        <v>37047</v>
      </c>
      <c r="D20826">
        <v>18</v>
      </c>
      <c r="E20826" s="1">
        <v>233126</v>
      </c>
      <c r="G20826" t="s">
        <v>111</v>
      </c>
      <c r="H20826" t="s">
        <v>37192</v>
      </c>
      <c r="I20826" t="s">
        <v>70</v>
      </c>
      <c r="J20826" t="s">
        <v>70</v>
      </c>
      <c r="K20826" t="s">
        <v>24</v>
      </c>
      <c r="L20826" t="s">
        <v>25</v>
      </c>
      <c r="M20826" t="s">
        <v>232</v>
      </c>
    </row>
    <row r="20827" spans="1:13" x14ac:dyDescent="0.3">
      <c r="A20827" t="s">
        <v>1509</v>
      </c>
      <c r="C20827" t="s">
        <v>37529</v>
      </c>
      <c r="D20827">
        <v>37</v>
      </c>
      <c r="E20827" s="1">
        <v>1120515</v>
      </c>
      <c r="G20827" t="s">
        <v>111</v>
      </c>
      <c r="H20827" t="s">
        <v>37556</v>
      </c>
      <c r="I20827" t="s">
        <v>70</v>
      </c>
      <c r="J20827" t="s">
        <v>70</v>
      </c>
      <c r="K20827" t="s">
        <v>24</v>
      </c>
      <c r="L20827" t="s">
        <v>25</v>
      </c>
      <c r="M20827" t="s">
        <v>232</v>
      </c>
    </row>
    <row r="20828" spans="1:13" x14ac:dyDescent="0.3">
      <c r="A20828" t="s">
        <v>1509</v>
      </c>
      <c r="C20828" t="s">
        <v>26485</v>
      </c>
      <c r="D20828">
        <v>96</v>
      </c>
      <c r="E20828" s="1">
        <v>6750000</v>
      </c>
      <c r="G20828" t="s">
        <v>111</v>
      </c>
      <c r="H20828" t="s">
        <v>26515</v>
      </c>
      <c r="I20828" t="s">
        <v>70</v>
      </c>
      <c r="J20828" t="s">
        <v>70</v>
      </c>
      <c r="K20828" t="s">
        <v>24</v>
      </c>
      <c r="L20828" t="s">
        <v>25</v>
      </c>
      <c r="M20828" t="s">
        <v>120</v>
      </c>
    </row>
    <row r="20829" spans="1:13" x14ac:dyDescent="0.3">
      <c r="A20829" t="s">
        <v>2382</v>
      </c>
      <c r="C20829" t="s">
        <v>2269</v>
      </c>
      <c r="D20829">
        <v>37</v>
      </c>
      <c r="E20829" s="1">
        <v>2999490</v>
      </c>
      <c r="G20829" t="s">
        <v>2384</v>
      </c>
      <c r="H20829" t="s">
        <v>2383</v>
      </c>
      <c r="I20829" t="s">
        <v>517</v>
      </c>
      <c r="J20829" t="s">
        <v>518</v>
      </c>
      <c r="K20829" t="s">
        <v>56</v>
      </c>
      <c r="L20829" t="s">
        <v>38</v>
      </c>
      <c r="M20829" t="s">
        <v>2385</v>
      </c>
    </row>
    <row r="20830" spans="1:13" x14ac:dyDescent="0.3">
      <c r="A20830" t="s">
        <v>37365</v>
      </c>
      <c r="C20830" t="s">
        <v>37363</v>
      </c>
      <c r="D20830">
        <v>24</v>
      </c>
      <c r="E20830" s="1">
        <v>302783</v>
      </c>
      <c r="G20830" t="s">
        <v>48</v>
      </c>
      <c r="H20830" t="s">
        <v>37366</v>
      </c>
      <c r="I20830" t="s">
        <v>37367</v>
      </c>
      <c r="K20830" t="s">
        <v>16</v>
      </c>
      <c r="L20830" t="s">
        <v>38</v>
      </c>
      <c r="M20830" t="s">
        <v>190</v>
      </c>
    </row>
    <row r="20831" spans="1:13" x14ac:dyDescent="0.3">
      <c r="A20831" t="s">
        <v>8370</v>
      </c>
      <c r="C20831" t="s">
        <v>28715</v>
      </c>
      <c r="D20831">
        <v>18</v>
      </c>
      <c r="E20831" s="1">
        <v>1227508</v>
      </c>
      <c r="G20831" t="s">
        <v>571</v>
      </c>
      <c r="H20831" t="s">
        <v>28883</v>
      </c>
      <c r="I20831" t="s">
        <v>816</v>
      </c>
      <c r="J20831" t="s">
        <v>817</v>
      </c>
      <c r="K20831" t="s">
        <v>609</v>
      </c>
      <c r="L20831" t="s">
        <v>170</v>
      </c>
      <c r="M20831" t="s">
        <v>1623</v>
      </c>
    </row>
    <row r="20832" spans="1:13" x14ac:dyDescent="0.3">
      <c r="A20832" t="s">
        <v>8370</v>
      </c>
      <c r="C20832" t="s">
        <v>29553</v>
      </c>
      <c r="D20832">
        <v>30</v>
      </c>
      <c r="E20832" s="1">
        <v>524285</v>
      </c>
      <c r="G20832" t="s">
        <v>13</v>
      </c>
      <c r="H20832" t="s">
        <v>29715</v>
      </c>
      <c r="I20832" t="s">
        <v>816</v>
      </c>
      <c r="J20832" t="s">
        <v>817</v>
      </c>
      <c r="K20832" t="s">
        <v>609</v>
      </c>
      <c r="L20832" t="s">
        <v>17</v>
      </c>
      <c r="M20832" t="s">
        <v>450</v>
      </c>
    </row>
    <row r="20833" spans="1:13" x14ac:dyDescent="0.3">
      <c r="A20833" t="s">
        <v>8370</v>
      </c>
      <c r="C20833" t="s">
        <v>29426</v>
      </c>
      <c r="D20833">
        <v>36</v>
      </c>
      <c r="E20833" s="1">
        <v>629970</v>
      </c>
      <c r="G20833" t="s">
        <v>13</v>
      </c>
      <c r="H20833" t="s">
        <v>29525</v>
      </c>
      <c r="I20833" t="s">
        <v>816</v>
      </c>
      <c r="J20833" t="s">
        <v>817</v>
      </c>
      <c r="K20833" t="s">
        <v>609</v>
      </c>
      <c r="L20833" t="s">
        <v>17</v>
      </c>
      <c r="M20833" t="s">
        <v>31</v>
      </c>
    </row>
    <row r="20834" spans="1:13" x14ac:dyDescent="0.3">
      <c r="A20834" t="s">
        <v>8370</v>
      </c>
      <c r="C20834" t="s">
        <v>31181</v>
      </c>
      <c r="D20834">
        <v>42</v>
      </c>
      <c r="E20834" s="1">
        <v>200000</v>
      </c>
      <c r="G20834" t="s">
        <v>13</v>
      </c>
      <c r="H20834" t="s">
        <v>31243</v>
      </c>
      <c r="I20834" t="s">
        <v>816</v>
      </c>
      <c r="J20834" t="s">
        <v>817</v>
      </c>
      <c r="K20834" t="s">
        <v>609</v>
      </c>
      <c r="L20834" t="s">
        <v>17</v>
      </c>
      <c r="M20834" t="s">
        <v>450</v>
      </c>
    </row>
    <row r="20835" spans="1:13" x14ac:dyDescent="0.3">
      <c r="A20835" t="s">
        <v>8370</v>
      </c>
      <c r="C20835" t="s">
        <v>23427</v>
      </c>
      <c r="D20835">
        <v>44</v>
      </c>
      <c r="E20835" s="1">
        <v>652488</v>
      </c>
      <c r="G20835" t="s">
        <v>13</v>
      </c>
      <c r="H20835" t="s">
        <v>23446</v>
      </c>
      <c r="I20835" t="s">
        <v>816</v>
      </c>
      <c r="J20835" t="s">
        <v>817</v>
      </c>
      <c r="K20835" t="s">
        <v>609</v>
      </c>
      <c r="L20835" t="s">
        <v>38</v>
      </c>
      <c r="M20835" t="s">
        <v>31</v>
      </c>
    </row>
    <row r="20836" spans="1:13" x14ac:dyDescent="0.3">
      <c r="A20836" t="s">
        <v>8370</v>
      </c>
      <c r="C20836" t="s">
        <v>10589</v>
      </c>
      <c r="D20836">
        <v>104</v>
      </c>
      <c r="E20836" s="1">
        <v>2351021</v>
      </c>
      <c r="G20836" t="s">
        <v>13</v>
      </c>
      <c r="H20836" t="s">
        <v>10730</v>
      </c>
      <c r="I20836" t="s">
        <v>816</v>
      </c>
      <c r="J20836" t="s">
        <v>817</v>
      </c>
      <c r="K20836" t="s">
        <v>609</v>
      </c>
      <c r="L20836" t="s">
        <v>44</v>
      </c>
      <c r="M20836" t="s">
        <v>31</v>
      </c>
    </row>
    <row r="20837" spans="1:13" x14ac:dyDescent="0.3">
      <c r="A20837" t="s">
        <v>8370</v>
      </c>
      <c r="C20837" t="s">
        <v>8196</v>
      </c>
      <c r="D20837">
        <v>60</v>
      </c>
      <c r="E20837" s="1">
        <v>1488773</v>
      </c>
      <c r="G20837" t="s">
        <v>571</v>
      </c>
      <c r="H20837" t="s">
        <v>8371</v>
      </c>
      <c r="I20837" t="s">
        <v>816</v>
      </c>
      <c r="J20837" t="s">
        <v>817</v>
      </c>
      <c r="K20837" t="s">
        <v>609</v>
      </c>
      <c r="L20837" t="s">
        <v>133</v>
      </c>
      <c r="M20837" t="s">
        <v>7758</v>
      </c>
    </row>
    <row r="20838" spans="1:13" x14ac:dyDescent="0.3">
      <c r="A20838" t="s">
        <v>8370</v>
      </c>
      <c r="C20838" t="s">
        <v>8666</v>
      </c>
      <c r="D20838">
        <v>38</v>
      </c>
      <c r="E20838" s="1">
        <v>1190749</v>
      </c>
      <c r="G20838" t="s">
        <v>13</v>
      </c>
      <c r="H20838" t="s">
        <v>8717</v>
      </c>
      <c r="I20838" t="s">
        <v>816</v>
      </c>
      <c r="J20838" t="s">
        <v>817</v>
      </c>
      <c r="K20838" t="s">
        <v>609</v>
      </c>
      <c r="L20838" t="s">
        <v>17</v>
      </c>
      <c r="M20838" t="s">
        <v>31</v>
      </c>
    </row>
    <row r="20839" spans="1:13" x14ac:dyDescent="0.3">
      <c r="A20839" t="s">
        <v>873</v>
      </c>
      <c r="C20839" t="s">
        <v>783</v>
      </c>
      <c r="D20839">
        <v>12</v>
      </c>
      <c r="E20839" s="1">
        <v>60000</v>
      </c>
      <c r="G20839" t="s">
        <v>13</v>
      </c>
      <c r="H20839" t="s">
        <v>874</v>
      </c>
      <c r="I20839" t="s">
        <v>496</v>
      </c>
      <c r="K20839" t="s">
        <v>497</v>
      </c>
      <c r="L20839" t="s">
        <v>44</v>
      </c>
      <c r="M20839" t="s">
        <v>87</v>
      </c>
    </row>
    <row r="20840" spans="1:13" x14ac:dyDescent="0.3">
      <c r="A20840" t="s">
        <v>873</v>
      </c>
      <c r="C20840" t="s">
        <v>4395</v>
      </c>
      <c r="D20840">
        <v>60</v>
      </c>
      <c r="E20840" s="1">
        <v>11076959</v>
      </c>
      <c r="G20840" t="s">
        <v>13</v>
      </c>
      <c r="H20840" t="s">
        <v>4476</v>
      </c>
      <c r="I20840" t="s">
        <v>496</v>
      </c>
      <c r="K20840" t="s">
        <v>497</v>
      </c>
      <c r="L20840" t="s">
        <v>17</v>
      </c>
      <c r="M20840" t="s">
        <v>87</v>
      </c>
    </row>
    <row r="20841" spans="1:13" x14ac:dyDescent="0.3">
      <c r="A20841" t="s">
        <v>1634</v>
      </c>
      <c r="C20841" t="s">
        <v>2269</v>
      </c>
      <c r="D20841">
        <v>12</v>
      </c>
      <c r="E20841" s="1">
        <v>125034</v>
      </c>
      <c r="G20841" t="s">
        <v>111</v>
      </c>
      <c r="H20841" t="s">
        <v>2412</v>
      </c>
      <c r="I20841" t="s">
        <v>1636</v>
      </c>
      <c r="J20841" t="s">
        <v>422</v>
      </c>
      <c r="K20841" t="s">
        <v>24</v>
      </c>
      <c r="L20841" t="s">
        <v>25</v>
      </c>
      <c r="M20841" t="s">
        <v>232</v>
      </c>
    </row>
    <row r="20842" spans="1:13" x14ac:dyDescent="0.3">
      <c r="A20842" t="s">
        <v>1634</v>
      </c>
      <c r="C20842" t="s">
        <v>1558</v>
      </c>
      <c r="D20842">
        <v>35</v>
      </c>
      <c r="E20842" s="1">
        <v>1412289</v>
      </c>
      <c r="G20842" t="s">
        <v>13</v>
      </c>
      <c r="H20842" t="s">
        <v>1635</v>
      </c>
      <c r="I20842" t="s">
        <v>1636</v>
      </c>
      <c r="J20842" t="s">
        <v>422</v>
      </c>
      <c r="K20842" t="s">
        <v>24</v>
      </c>
      <c r="L20842" t="s">
        <v>17</v>
      </c>
      <c r="M20842" t="s">
        <v>345</v>
      </c>
    </row>
    <row r="20843" spans="1:13" x14ac:dyDescent="0.3">
      <c r="A20843" t="s">
        <v>1634</v>
      </c>
      <c r="C20843" t="s">
        <v>28282</v>
      </c>
      <c r="D20843">
        <v>3</v>
      </c>
      <c r="E20843" s="1">
        <v>14955</v>
      </c>
      <c r="G20843" t="s">
        <v>13</v>
      </c>
      <c r="H20843" t="s">
        <v>28680</v>
      </c>
      <c r="I20843" t="s">
        <v>1636</v>
      </c>
      <c r="J20843" t="s">
        <v>422</v>
      </c>
      <c r="K20843" t="s">
        <v>24</v>
      </c>
      <c r="L20843" t="s">
        <v>17</v>
      </c>
      <c r="M20843" t="s">
        <v>345</v>
      </c>
    </row>
    <row r="20844" spans="1:13" x14ac:dyDescent="0.3">
      <c r="A20844" t="s">
        <v>1634</v>
      </c>
      <c r="C20844" t="s">
        <v>27194</v>
      </c>
      <c r="D20844">
        <v>36</v>
      </c>
      <c r="E20844" s="1">
        <v>2551514</v>
      </c>
      <c r="G20844" t="s">
        <v>48</v>
      </c>
      <c r="H20844" t="s">
        <v>27299</v>
      </c>
      <c r="I20844" t="s">
        <v>1636</v>
      </c>
      <c r="J20844" t="s">
        <v>422</v>
      </c>
      <c r="K20844" t="s">
        <v>24</v>
      </c>
      <c r="L20844" t="s">
        <v>170</v>
      </c>
      <c r="M20844" t="s">
        <v>52</v>
      </c>
    </row>
    <row r="20845" spans="1:13" x14ac:dyDescent="0.3">
      <c r="A20845" t="s">
        <v>1634</v>
      </c>
      <c r="C20845" t="s">
        <v>29922</v>
      </c>
      <c r="D20845">
        <v>48</v>
      </c>
      <c r="E20845" s="1">
        <v>4978693</v>
      </c>
      <c r="G20845" t="s">
        <v>571</v>
      </c>
      <c r="H20845" t="s">
        <v>30196</v>
      </c>
      <c r="I20845" t="s">
        <v>1636</v>
      </c>
      <c r="J20845" t="s">
        <v>422</v>
      </c>
      <c r="K20845" t="s">
        <v>24</v>
      </c>
      <c r="L20845" t="s">
        <v>170</v>
      </c>
      <c r="M20845" t="s">
        <v>617</v>
      </c>
    </row>
    <row r="20846" spans="1:13" x14ac:dyDescent="0.3">
      <c r="A20846" t="s">
        <v>1634</v>
      </c>
      <c r="C20846" t="s">
        <v>29922</v>
      </c>
      <c r="D20846">
        <v>13</v>
      </c>
      <c r="E20846" s="1">
        <v>199616</v>
      </c>
      <c r="G20846" t="s">
        <v>13</v>
      </c>
      <c r="H20846" t="s">
        <v>30219</v>
      </c>
      <c r="I20846" t="s">
        <v>1636</v>
      </c>
      <c r="J20846" t="s">
        <v>422</v>
      </c>
      <c r="K20846" t="s">
        <v>24</v>
      </c>
      <c r="L20846" t="s">
        <v>38</v>
      </c>
      <c r="M20846" t="s">
        <v>101</v>
      </c>
    </row>
    <row r="20847" spans="1:13" x14ac:dyDescent="0.3">
      <c r="A20847" t="s">
        <v>1634</v>
      </c>
      <c r="C20847" t="s">
        <v>31268</v>
      </c>
      <c r="D20847">
        <v>15</v>
      </c>
      <c r="E20847" s="1">
        <v>72046</v>
      </c>
      <c r="G20847" t="s">
        <v>13</v>
      </c>
      <c r="H20847" t="s">
        <v>31289</v>
      </c>
      <c r="I20847" t="s">
        <v>1636</v>
      </c>
      <c r="J20847" t="s">
        <v>422</v>
      </c>
      <c r="K20847" t="s">
        <v>24</v>
      </c>
      <c r="L20847" t="s">
        <v>17</v>
      </c>
      <c r="M20847" t="s">
        <v>345</v>
      </c>
    </row>
    <row r="20848" spans="1:13" x14ac:dyDescent="0.3">
      <c r="A20848" t="s">
        <v>1634</v>
      </c>
      <c r="C20848" t="s">
        <v>5155</v>
      </c>
      <c r="D20848">
        <v>47</v>
      </c>
      <c r="E20848" s="1">
        <v>1093524</v>
      </c>
      <c r="G20848" t="s">
        <v>13</v>
      </c>
      <c r="H20848" t="s">
        <v>5292</v>
      </c>
      <c r="I20848" t="s">
        <v>1636</v>
      </c>
      <c r="J20848" t="s">
        <v>422</v>
      </c>
      <c r="K20848" t="s">
        <v>24</v>
      </c>
      <c r="L20848" t="s">
        <v>44</v>
      </c>
      <c r="M20848" t="s">
        <v>45</v>
      </c>
    </row>
    <row r="20849" spans="1:13" x14ac:dyDescent="0.3">
      <c r="A20849" t="s">
        <v>1634</v>
      </c>
      <c r="C20849" t="s">
        <v>4928</v>
      </c>
      <c r="D20849">
        <v>25</v>
      </c>
      <c r="E20849" s="1">
        <v>289919</v>
      </c>
      <c r="G20849" t="s">
        <v>34</v>
      </c>
      <c r="H20849" t="s">
        <v>4989</v>
      </c>
      <c r="I20849" t="s">
        <v>1636</v>
      </c>
      <c r="J20849" t="s">
        <v>422</v>
      </c>
      <c r="K20849" t="s">
        <v>24</v>
      </c>
      <c r="L20849" t="s">
        <v>44</v>
      </c>
      <c r="M20849" t="s">
        <v>39</v>
      </c>
    </row>
    <row r="20850" spans="1:13" x14ac:dyDescent="0.3">
      <c r="A20850" t="s">
        <v>1634</v>
      </c>
      <c r="C20850" t="s">
        <v>22837</v>
      </c>
      <c r="D20850">
        <v>43</v>
      </c>
      <c r="E20850" s="1">
        <v>6745385</v>
      </c>
      <c r="G20850" t="s">
        <v>571</v>
      </c>
      <c r="H20850" t="s">
        <v>22846</v>
      </c>
      <c r="I20850" t="s">
        <v>1636</v>
      </c>
      <c r="J20850" t="s">
        <v>422</v>
      </c>
      <c r="K20850" t="s">
        <v>24</v>
      </c>
      <c r="L20850" t="s">
        <v>17</v>
      </c>
      <c r="M20850" t="s">
        <v>22847</v>
      </c>
    </row>
    <row r="20851" spans="1:13" x14ac:dyDescent="0.3">
      <c r="A20851" t="s">
        <v>1634</v>
      </c>
      <c r="C20851" t="s">
        <v>24055</v>
      </c>
      <c r="D20851">
        <v>56</v>
      </c>
      <c r="E20851" s="1">
        <v>6508715</v>
      </c>
      <c r="G20851" t="s">
        <v>13</v>
      </c>
      <c r="H20851" t="s">
        <v>2681</v>
      </c>
      <c r="I20851" t="s">
        <v>1636</v>
      </c>
      <c r="J20851" t="s">
        <v>422</v>
      </c>
      <c r="K20851" t="s">
        <v>24</v>
      </c>
      <c r="L20851" t="s">
        <v>3297</v>
      </c>
      <c r="M20851" t="s">
        <v>207</v>
      </c>
    </row>
    <row r="20852" spans="1:13" x14ac:dyDescent="0.3">
      <c r="A20852" t="s">
        <v>1634</v>
      </c>
      <c r="C20852" t="s">
        <v>21173</v>
      </c>
      <c r="D20852">
        <v>18</v>
      </c>
      <c r="E20852" s="1">
        <v>869577</v>
      </c>
      <c r="G20852" t="s">
        <v>48</v>
      </c>
      <c r="H20852" t="s">
        <v>21711</v>
      </c>
      <c r="I20852" t="s">
        <v>1636</v>
      </c>
      <c r="J20852" t="s">
        <v>422</v>
      </c>
      <c r="K20852" t="s">
        <v>24</v>
      </c>
      <c r="L20852" t="s">
        <v>170</v>
      </c>
      <c r="M20852" t="s">
        <v>354</v>
      </c>
    </row>
    <row r="20853" spans="1:13" x14ac:dyDescent="0.3">
      <c r="A20853" t="s">
        <v>1634</v>
      </c>
      <c r="C20853" t="s">
        <v>21173</v>
      </c>
      <c r="D20853">
        <v>16</v>
      </c>
      <c r="E20853" s="1">
        <v>487945</v>
      </c>
      <c r="G20853" t="s">
        <v>48</v>
      </c>
      <c r="H20853" t="s">
        <v>21712</v>
      </c>
      <c r="I20853" t="s">
        <v>1636</v>
      </c>
      <c r="J20853" t="s">
        <v>422</v>
      </c>
      <c r="K20853" t="s">
        <v>24</v>
      </c>
      <c r="L20853" t="s">
        <v>170</v>
      </c>
      <c r="M20853" t="s">
        <v>354</v>
      </c>
    </row>
    <row r="20854" spans="1:13" x14ac:dyDescent="0.3">
      <c r="A20854" t="s">
        <v>1634</v>
      </c>
      <c r="C20854" t="s">
        <v>21714</v>
      </c>
      <c r="D20854">
        <v>51</v>
      </c>
      <c r="E20854" s="1">
        <v>2352590</v>
      </c>
      <c r="G20854" t="s">
        <v>13</v>
      </c>
      <c r="H20854" t="s">
        <v>21737</v>
      </c>
      <c r="I20854" t="s">
        <v>1636</v>
      </c>
      <c r="J20854" t="s">
        <v>422</v>
      </c>
      <c r="K20854" t="s">
        <v>24</v>
      </c>
      <c r="L20854" t="s">
        <v>17</v>
      </c>
      <c r="M20854" t="s">
        <v>345</v>
      </c>
    </row>
    <row r="20855" spans="1:13" x14ac:dyDescent="0.3">
      <c r="A20855" t="s">
        <v>1634</v>
      </c>
      <c r="C20855" t="s">
        <v>21907</v>
      </c>
      <c r="D20855">
        <v>72</v>
      </c>
      <c r="E20855" s="1">
        <v>2931307</v>
      </c>
      <c r="G20855" t="s">
        <v>13</v>
      </c>
      <c r="H20855" t="s">
        <v>21941</v>
      </c>
      <c r="I20855" t="s">
        <v>1636</v>
      </c>
      <c r="J20855" t="s">
        <v>422</v>
      </c>
      <c r="K20855" t="s">
        <v>24</v>
      </c>
      <c r="L20855" t="s">
        <v>17</v>
      </c>
      <c r="M20855" t="s">
        <v>1885</v>
      </c>
    </row>
    <row r="20856" spans="1:13" x14ac:dyDescent="0.3">
      <c r="A20856" t="s">
        <v>1634</v>
      </c>
      <c r="C20856" t="s">
        <v>15737</v>
      </c>
      <c r="D20856">
        <v>38</v>
      </c>
      <c r="E20856" s="1">
        <v>287033</v>
      </c>
      <c r="G20856" t="s">
        <v>13</v>
      </c>
      <c r="H20856" t="s">
        <v>16102</v>
      </c>
      <c r="I20856" t="s">
        <v>1636</v>
      </c>
      <c r="J20856" t="s">
        <v>422</v>
      </c>
      <c r="K20856" t="s">
        <v>24</v>
      </c>
      <c r="L20856" t="s">
        <v>17</v>
      </c>
      <c r="M20856" t="s">
        <v>82</v>
      </c>
    </row>
    <row r="20857" spans="1:13" x14ac:dyDescent="0.3">
      <c r="A20857" t="s">
        <v>1634</v>
      </c>
      <c r="C20857" t="s">
        <v>15737</v>
      </c>
      <c r="D20857">
        <v>31</v>
      </c>
      <c r="E20857" s="1">
        <v>257895</v>
      </c>
      <c r="G20857" t="s">
        <v>48</v>
      </c>
      <c r="H20857" t="s">
        <v>16175</v>
      </c>
      <c r="I20857" t="s">
        <v>1636</v>
      </c>
      <c r="J20857" t="s">
        <v>422</v>
      </c>
      <c r="K20857" t="s">
        <v>24</v>
      </c>
      <c r="L20857" t="s">
        <v>17</v>
      </c>
      <c r="M20857" t="s">
        <v>354</v>
      </c>
    </row>
    <row r="20858" spans="1:13" x14ac:dyDescent="0.3">
      <c r="A20858" t="s">
        <v>1634</v>
      </c>
      <c r="C20858" t="s">
        <v>15737</v>
      </c>
      <c r="D20858">
        <v>37</v>
      </c>
      <c r="E20858" s="1">
        <v>1232866</v>
      </c>
      <c r="G20858" t="s">
        <v>13</v>
      </c>
      <c r="H20858" t="s">
        <v>16220</v>
      </c>
      <c r="I20858" t="s">
        <v>1636</v>
      </c>
      <c r="J20858" t="s">
        <v>422</v>
      </c>
      <c r="K20858" t="s">
        <v>24</v>
      </c>
      <c r="L20858" t="s">
        <v>17</v>
      </c>
      <c r="M20858" t="s">
        <v>82</v>
      </c>
    </row>
    <row r="20859" spans="1:13" x14ac:dyDescent="0.3">
      <c r="A20859" t="s">
        <v>1634</v>
      </c>
      <c r="C20859" t="s">
        <v>15737</v>
      </c>
      <c r="D20859">
        <v>15</v>
      </c>
      <c r="E20859" s="1">
        <v>74967</v>
      </c>
      <c r="G20859" t="s">
        <v>48</v>
      </c>
      <c r="H20859" t="s">
        <v>68</v>
      </c>
      <c r="I20859" t="s">
        <v>1636</v>
      </c>
      <c r="J20859" t="s">
        <v>422</v>
      </c>
      <c r="K20859" t="s">
        <v>24</v>
      </c>
      <c r="L20859" t="s">
        <v>17</v>
      </c>
      <c r="M20859" t="s">
        <v>354</v>
      </c>
    </row>
    <row r="20860" spans="1:13" x14ac:dyDescent="0.3">
      <c r="A20860" t="s">
        <v>1634</v>
      </c>
      <c r="C20860" t="s">
        <v>16599</v>
      </c>
      <c r="D20860">
        <v>5</v>
      </c>
      <c r="E20860" s="1">
        <v>29242</v>
      </c>
      <c r="G20860" t="s">
        <v>13</v>
      </c>
      <c r="H20860" t="s">
        <v>16720</v>
      </c>
      <c r="I20860" t="s">
        <v>1636</v>
      </c>
      <c r="J20860" t="s">
        <v>422</v>
      </c>
      <c r="K20860" t="s">
        <v>24</v>
      </c>
      <c r="L20860" t="s">
        <v>17</v>
      </c>
      <c r="M20860" t="s">
        <v>82</v>
      </c>
    </row>
    <row r="20861" spans="1:13" x14ac:dyDescent="0.3">
      <c r="A20861" t="s">
        <v>1634</v>
      </c>
      <c r="C20861" t="s">
        <v>15606</v>
      </c>
      <c r="D20861">
        <v>28</v>
      </c>
      <c r="E20861" s="1">
        <v>605579</v>
      </c>
      <c r="G20861" t="s">
        <v>34</v>
      </c>
      <c r="H20861" t="s">
        <v>15630</v>
      </c>
      <c r="I20861" t="s">
        <v>1636</v>
      </c>
      <c r="J20861" t="s">
        <v>422</v>
      </c>
      <c r="K20861" t="s">
        <v>24</v>
      </c>
      <c r="L20861" t="s">
        <v>17</v>
      </c>
      <c r="M20861" t="s">
        <v>61</v>
      </c>
    </row>
    <row r="20862" spans="1:13" x14ac:dyDescent="0.3">
      <c r="A20862" t="s">
        <v>1634</v>
      </c>
      <c r="C20862" t="s">
        <v>12314</v>
      </c>
      <c r="D20862">
        <v>34</v>
      </c>
      <c r="E20862" s="1">
        <v>1772739</v>
      </c>
      <c r="G20862" t="s">
        <v>571</v>
      </c>
      <c r="H20862" t="s">
        <v>12449</v>
      </c>
      <c r="I20862" t="s">
        <v>1636</v>
      </c>
      <c r="J20862" t="s">
        <v>422</v>
      </c>
      <c r="K20862" t="s">
        <v>24</v>
      </c>
      <c r="L20862" t="s">
        <v>38</v>
      </c>
      <c r="M20862" t="s">
        <v>10848</v>
      </c>
    </row>
    <row r="20863" spans="1:13" x14ac:dyDescent="0.3">
      <c r="A20863" t="s">
        <v>1634</v>
      </c>
      <c r="C20863" t="s">
        <v>11813</v>
      </c>
      <c r="D20863">
        <v>27</v>
      </c>
      <c r="E20863" s="1">
        <v>154358</v>
      </c>
      <c r="G20863" t="s">
        <v>48</v>
      </c>
      <c r="H20863" t="s">
        <v>11948</v>
      </c>
      <c r="I20863" t="s">
        <v>1636</v>
      </c>
      <c r="J20863" t="s">
        <v>422</v>
      </c>
      <c r="K20863" t="s">
        <v>24</v>
      </c>
      <c r="L20863" t="s">
        <v>170</v>
      </c>
      <c r="M20863" t="s">
        <v>354</v>
      </c>
    </row>
    <row r="20864" spans="1:13" x14ac:dyDescent="0.3">
      <c r="A20864" t="s">
        <v>1634</v>
      </c>
      <c r="C20864" t="s">
        <v>11813</v>
      </c>
      <c r="D20864">
        <v>23</v>
      </c>
      <c r="E20864" s="1">
        <v>100000</v>
      </c>
      <c r="G20864" t="s">
        <v>13</v>
      </c>
      <c r="H20864" t="s">
        <v>12147</v>
      </c>
      <c r="I20864" t="s">
        <v>1636</v>
      </c>
      <c r="J20864" t="s">
        <v>422</v>
      </c>
      <c r="K20864" t="s">
        <v>24</v>
      </c>
      <c r="L20864" t="s">
        <v>17</v>
      </c>
      <c r="M20864" t="s">
        <v>450</v>
      </c>
    </row>
    <row r="20865" spans="1:13" x14ac:dyDescent="0.3">
      <c r="A20865" t="s">
        <v>1634</v>
      </c>
      <c r="C20865" t="s">
        <v>11420</v>
      </c>
      <c r="D20865">
        <v>37</v>
      </c>
      <c r="E20865" s="1">
        <v>5842619</v>
      </c>
      <c r="G20865" t="s">
        <v>48</v>
      </c>
      <c r="H20865" t="s">
        <v>11451</v>
      </c>
      <c r="I20865" t="s">
        <v>1636</v>
      </c>
      <c r="J20865" t="s">
        <v>422</v>
      </c>
      <c r="K20865" t="s">
        <v>24</v>
      </c>
      <c r="L20865" t="s">
        <v>44</v>
      </c>
      <c r="M20865" t="s">
        <v>354</v>
      </c>
    </row>
    <row r="20866" spans="1:13" x14ac:dyDescent="0.3">
      <c r="A20866" t="s">
        <v>1634</v>
      </c>
      <c r="C20866" t="s">
        <v>9547</v>
      </c>
      <c r="D20866">
        <v>9</v>
      </c>
      <c r="E20866" s="1">
        <v>543692</v>
      </c>
      <c r="G20866" t="s">
        <v>48</v>
      </c>
      <c r="H20866" t="s">
        <v>9792</v>
      </c>
      <c r="I20866" t="s">
        <v>1636</v>
      </c>
      <c r="J20866" t="s">
        <v>422</v>
      </c>
      <c r="K20866" t="s">
        <v>24</v>
      </c>
      <c r="L20866" t="s">
        <v>170</v>
      </c>
      <c r="M20866" t="s">
        <v>354</v>
      </c>
    </row>
    <row r="20867" spans="1:13" x14ac:dyDescent="0.3">
      <c r="A20867" t="s">
        <v>1634</v>
      </c>
      <c r="C20867" t="s">
        <v>7634</v>
      </c>
      <c r="D20867">
        <v>51</v>
      </c>
      <c r="E20867" s="1">
        <v>3811653</v>
      </c>
      <c r="G20867" t="s">
        <v>34</v>
      </c>
      <c r="H20867" t="s">
        <v>7684</v>
      </c>
      <c r="I20867" t="s">
        <v>1636</v>
      </c>
      <c r="J20867" t="s">
        <v>422</v>
      </c>
      <c r="K20867" t="s">
        <v>24</v>
      </c>
      <c r="L20867" t="s">
        <v>115</v>
      </c>
      <c r="M20867" t="s">
        <v>61</v>
      </c>
    </row>
    <row r="20868" spans="1:13" x14ac:dyDescent="0.3">
      <c r="A20868" t="s">
        <v>1634</v>
      </c>
      <c r="C20868" t="s">
        <v>7634</v>
      </c>
      <c r="D20868">
        <v>37</v>
      </c>
      <c r="E20868" s="1">
        <v>1494160</v>
      </c>
      <c r="G20868" t="s">
        <v>13</v>
      </c>
      <c r="H20868" t="s">
        <v>7999</v>
      </c>
      <c r="I20868" t="s">
        <v>1636</v>
      </c>
      <c r="J20868" t="s">
        <v>422</v>
      </c>
      <c r="K20868" t="s">
        <v>24</v>
      </c>
      <c r="L20868" t="s">
        <v>115</v>
      </c>
      <c r="M20868" t="s">
        <v>82</v>
      </c>
    </row>
    <row r="20869" spans="1:13" x14ac:dyDescent="0.3">
      <c r="A20869" t="s">
        <v>1634</v>
      </c>
      <c r="C20869" t="s">
        <v>7634</v>
      </c>
      <c r="D20869">
        <v>25</v>
      </c>
      <c r="E20869" s="1">
        <v>489725</v>
      </c>
      <c r="G20869" t="s">
        <v>13</v>
      </c>
      <c r="H20869" t="s">
        <v>8020</v>
      </c>
      <c r="I20869" t="s">
        <v>1636</v>
      </c>
      <c r="J20869" t="s">
        <v>422</v>
      </c>
      <c r="K20869" t="s">
        <v>24</v>
      </c>
      <c r="L20869" t="s">
        <v>17</v>
      </c>
      <c r="M20869" t="s">
        <v>82</v>
      </c>
    </row>
    <row r="20870" spans="1:13" x14ac:dyDescent="0.3">
      <c r="A20870" t="s">
        <v>1634</v>
      </c>
      <c r="C20870" t="s">
        <v>8074</v>
      </c>
      <c r="D20870">
        <v>18</v>
      </c>
      <c r="E20870" s="1">
        <v>1700252</v>
      </c>
      <c r="G20870" t="s">
        <v>48</v>
      </c>
      <c r="H20870" t="s">
        <v>8157</v>
      </c>
      <c r="I20870" t="s">
        <v>1636</v>
      </c>
      <c r="J20870" t="s">
        <v>422</v>
      </c>
      <c r="K20870" t="s">
        <v>24</v>
      </c>
      <c r="L20870" t="s">
        <v>17</v>
      </c>
      <c r="M20870" t="s">
        <v>354</v>
      </c>
    </row>
    <row r="20871" spans="1:13" x14ac:dyDescent="0.3">
      <c r="A20871" t="s">
        <v>1634</v>
      </c>
      <c r="C20871" t="s">
        <v>8074</v>
      </c>
      <c r="D20871">
        <v>56</v>
      </c>
      <c r="E20871" s="1">
        <v>2484949</v>
      </c>
      <c r="G20871" t="s">
        <v>48</v>
      </c>
      <c r="H20871" t="s">
        <v>68</v>
      </c>
      <c r="I20871" t="s">
        <v>1636</v>
      </c>
      <c r="J20871" t="s">
        <v>422</v>
      </c>
      <c r="K20871" t="s">
        <v>24</v>
      </c>
      <c r="L20871" t="s">
        <v>170</v>
      </c>
      <c r="M20871" t="s">
        <v>354</v>
      </c>
    </row>
    <row r="20872" spans="1:13" x14ac:dyDescent="0.3">
      <c r="A20872" t="s">
        <v>1634</v>
      </c>
      <c r="C20872" t="s">
        <v>34470</v>
      </c>
      <c r="D20872">
        <v>20</v>
      </c>
      <c r="E20872" s="1">
        <v>100000</v>
      </c>
      <c r="G20872" t="s">
        <v>48</v>
      </c>
      <c r="H20872" t="s">
        <v>34522</v>
      </c>
      <c r="I20872" t="s">
        <v>1636</v>
      </c>
      <c r="J20872" t="s">
        <v>422</v>
      </c>
      <c r="K20872" t="s">
        <v>24</v>
      </c>
      <c r="L20872" t="s">
        <v>17</v>
      </c>
      <c r="M20872" t="s">
        <v>354</v>
      </c>
    </row>
    <row r="20873" spans="1:13" x14ac:dyDescent="0.3">
      <c r="A20873" t="s">
        <v>1634</v>
      </c>
      <c r="C20873" t="s">
        <v>37047</v>
      </c>
      <c r="D20873">
        <v>55</v>
      </c>
      <c r="E20873" s="1">
        <v>5287811</v>
      </c>
      <c r="G20873" t="s">
        <v>34</v>
      </c>
      <c r="H20873" t="s">
        <v>37070</v>
      </c>
      <c r="I20873" t="s">
        <v>1636</v>
      </c>
      <c r="J20873" t="s">
        <v>422</v>
      </c>
      <c r="K20873" t="s">
        <v>24</v>
      </c>
      <c r="L20873" t="s">
        <v>17</v>
      </c>
      <c r="M20873" t="s">
        <v>61</v>
      </c>
    </row>
    <row r="20874" spans="1:13" x14ac:dyDescent="0.3">
      <c r="A20874" t="s">
        <v>1634</v>
      </c>
      <c r="C20874" t="s">
        <v>36219</v>
      </c>
      <c r="D20874">
        <v>12</v>
      </c>
      <c r="E20874" s="1">
        <v>621000</v>
      </c>
      <c r="G20874" t="s">
        <v>13</v>
      </c>
      <c r="H20874" t="s">
        <v>36218</v>
      </c>
      <c r="I20874" t="s">
        <v>1636</v>
      </c>
      <c r="J20874" t="s">
        <v>422</v>
      </c>
      <c r="K20874" t="s">
        <v>24</v>
      </c>
      <c r="L20874" t="s">
        <v>38</v>
      </c>
      <c r="M20874" t="s">
        <v>345</v>
      </c>
    </row>
    <row r="20875" spans="1:13" x14ac:dyDescent="0.3">
      <c r="A20875" t="s">
        <v>1634</v>
      </c>
      <c r="C20875" t="s">
        <v>37919</v>
      </c>
      <c r="D20875">
        <v>44</v>
      </c>
      <c r="E20875" s="1">
        <v>2989799</v>
      </c>
      <c r="G20875" t="s">
        <v>69</v>
      </c>
      <c r="H20875" t="s">
        <v>37934</v>
      </c>
      <c r="I20875" t="s">
        <v>1636</v>
      </c>
      <c r="J20875" t="s">
        <v>422</v>
      </c>
      <c r="K20875" t="s">
        <v>24</v>
      </c>
      <c r="L20875" t="s">
        <v>170</v>
      </c>
      <c r="M20875" t="s">
        <v>39</v>
      </c>
    </row>
    <row r="20876" spans="1:13" x14ac:dyDescent="0.3">
      <c r="A20876" t="s">
        <v>3299</v>
      </c>
      <c r="C20876" t="s">
        <v>2957</v>
      </c>
      <c r="D20876">
        <v>36</v>
      </c>
      <c r="E20876" s="1">
        <v>2500251</v>
      </c>
      <c r="G20876" t="s">
        <v>69</v>
      </c>
      <c r="H20876" t="s">
        <v>3300</v>
      </c>
      <c r="I20876" t="s">
        <v>164</v>
      </c>
      <c r="J20876" t="s">
        <v>165</v>
      </c>
      <c r="K20876" t="s">
        <v>24</v>
      </c>
      <c r="L20876" t="s">
        <v>17</v>
      </c>
      <c r="M20876" t="s">
        <v>39</v>
      </c>
    </row>
    <row r="20877" spans="1:13" x14ac:dyDescent="0.3">
      <c r="A20877" t="s">
        <v>23031</v>
      </c>
      <c r="C20877" t="s">
        <v>22837</v>
      </c>
      <c r="D20877">
        <v>49</v>
      </c>
      <c r="E20877" s="1">
        <v>3561683</v>
      </c>
      <c r="G20877" t="s">
        <v>69</v>
      </c>
      <c r="H20877" t="s">
        <v>23032</v>
      </c>
      <c r="I20877" t="s">
        <v>2128</v>
      </c>
      <c r="K20877" t="s">
        <v>2129</v>
      </c>
      <c r="L20877" t="s">
        <v>38</v>
      </c>
      <c r="M20877" t="s">
        <v>39</v>
      </c>
    </row>
    <row r="20878" spans="1:13" x14ac:dyDescent="0.3">
      <c r="A20878" t="s">
        <v>7559</v>
      </c>
      <c r="C20878" t="s">
        <v>7515</v>
      </c>
      <c r="D20878">
        <v>12</v>
      </c>
      <c r="E20878" s="1">
        <v>30000</v>
      </c>
      <c r="G20878" t="s">
        <v>111</v>
      </c>
      <c r="H20878" t="s">
        <v>5210</v>
      </c>
      <c r="I20878" t="s">
        <v>7560</v>
      </c>
      <c r="J20878" t="s">
        <v>22</v>
      </c>
      <c r="K20878" t="s">
        <v>24</v>
      </c>
      <c r="L20878" t="s">
        <v>25</v>
      </c>
      <c r="M20878" t="s">
        <v>6109</v>
      </c>
    </row>
    <row r="20879" spans="1:13" x14ac:dyDescent="0.3">
      <c r="A20879" t="s">
        <v>12988</v>
      </c>
      <c r="C20879" t="s">
        <v>12976</v>
      </c>
      <c r="D20879">
        <v>12</v>
      </c>
      <c r="E20879" s="1">
        <v>4228577</v>
      </c>
      <c r="G20879" t="s">
        <v>34</v>
      </c>
      <c r="H20879" t="s">
        <v>12989</v>
      </c>
      <c r="I20879" t="s">
        <v>359</v>
      </c>
      <c r="K20879" t="s">
        <v>189</v>
      </c>
      <c r="L20879" t="s">
        <v>248</v>
      </c>
      <c r="M20879" t="s">
        <v>6146</v>
      </c>
    </row>
    <row r="20880" spans="1:13" x14ac:dyDescent="0.3">
      <c r="A20880" t="s">
        <v>10881</v>
      </c>
      <c r="C20880" t="s">
        <v>10589</v>
      </c>
      <c r="D20880">
        <v>7</v>
      </c>
      <c r="E20880" s="1">
        <v>56887</v>
      </c>
      <c r="G20880" t="s">
        <v>48</v>
      </c>
      <c r="H20880" t="s">
        <v>10882</v>
      </c>
      <c r="I20880" t="s">
        <v>22</v>
      </c>
      <c r="J20880" t="s">
        <v>23</v>
      </c>
      <c r="K20880" t="s">
        <v>24</v>
      </c>
      <c r="L20880" t="s">
        <v>17</v>
      </c>
      <c r="M20880" t="s">
        <v>354</v>
      </c>
    </row>
    <row r="20881" spans="1:13" x14ac:dyDescent="0.3">
      <c r="A20881" t="s">
        <v>10881</v>
      </c>
      <c r="C20881" t="s">
        <v>35549</v>
      </c>
      <c r="D20881">
        <v>6</v>
      </c>
      <c r="E20881" s="1">
        <v>493671</v>
      </c>
      <c r="G20881" t="s">
        <v>13</v>
      </c>
      <c r="H20881" t="s">
        <v>35610</v>
      </c>
      <c r="I20881" t="s">
        <v>22</v>
      </c>
      <c r="J20881" t="s">
        <v>23</v>
      </c>
      <c r="K20881" t="s">
        <v>24</v>
      </c>
      <c r="L20881" t="s">
        <v>17</v>
      </c>
      <c r="M20881" t="s">
        <v>66</v>
      </c>
    </row>
    <row r="20882" spans="1:13" x14ac:dyDescent="0.3">
      <c r="A20882" t="s">
        <v>10881</v>
      </c>
      <c r="C20882" t="s">
        <v>37887</v>
      </c>
      <c r="D20882">
        <v>16</v>
      </c>
      <c r="E20882" s="1">
        <v>676571</v>
      </c>
      <c r="G20882" t="s">
        <v>13</v>
      </c>
      <c r="H20882" t="s">
        <v>37888</v>
      </c>
      <c r="I20882" t="s">
        <v>22</v>
      </c>
      <c r="J20882" t="s">
        <v>23</v>
      </c>
      <c r="K20882" t="s">
        <v>24</v>
      </c>
      <c r="L20882" t="s">
        <v>17</v>
      </c>
      <c r="M20882" t="s">
        <v>66</v>
      </c>
    </row>
    <row r="20883" spans="1:13" x14ac:dyDescent="0.3">
      <c r="A20883" t="s">
        <v>8227</v>
      </c>
      <c r="C20883" t="s">
        <v>22837</v>
      </c>
      <c r="D20883">
        <v>39</v>
      </c>
      <c r="E20883" s="1">
        <v>2099070</v>
      </c>
      <c r="G20883" t="s">
        <v>1039</v>
      </c>
      <c r="H20883" t="s">
        <v>22955</v>
      </c>
      <c r="I20883" t="s">
        <v>8229</v>
      </c>
      <c r="K20883" t="s">
        <v>214</v>
      </c>
      <c r="L20883" t="s">
        <v>170</v>
      </c>
      <c r="M20883" t="s">
        <v>17367</v>
      </c>
    </row>
    <row r="20884" spans="1:13" x14ac:dyDescent="0.3">
      <c r="A20884" t="s">
        <v>8227</v>
      </c>
      <c r="C20884" t="s">
        <v>8196</v>
      </c>
      <c r="D20884">
        <v>29</v>
      </c>
      <c r="E20884" s="1">
        <v>1424241</v>
      </c>
      <c r="G20884" t="s">
        <v>69</v>
      </c>
      <c r="H20884" t="s">
        <v>8228</v>
      </c>
      <c r="I20884" t="s">
        <v>8229</v>
      </c>
      <c r="K20884" t="s">
        <v>214</v>
      </c>
      <c r="L20884" t="s">
        <v>248</v>
      </c>
      <c r="M20884" t="s">
        <v>39</v>
      </c>
    </row>
    <row r="20885" spans="1:13" x14ac:dyDescent="0.3">
      <c r="A20885" t="s">
        <v>1548</v>
      </c>
      <c r="C20885" t="s">
        <v>1275</v>
      </c>
      <c r="D20885">
        <v>1</v>
      </c>
      <c r="E20885" s="1">
        <v>65000</v>
      </c>
      <c r="G20885" t="s">
        <v>168</v>
      </c>
      <c r="H20885" t="s">
        <v>1549</v>
      </c>
      <c r="I20885" t="s">
        <v>70</v>
      </c>
      <c r="J20885" t="s">
        <v>70</v>
      </c>
      <c r="K20885" t="s">
        <v>24</v>
      </c>
      <c r="L20885" t="s">
        <v>17</v>
      </c>
      <c r="M20885" t="s">
        <v>171</v>
      </c>
    </row>
    <row r="20886" spans="1:13" x14ac:dyDescent="0.3">
      <c r="A20886" t="s">
        <v>2637</v>
      </c>
      <c r="C20886" t="s">
        <v>2269</v>
      </c>
      <c r="D20886">
        <v>37</v>
      </c>
      <c r="E20886" s="1">
        <v>850551</v>
      </c>
      <c r="G20886" t="s">
        <v>13</v>
      </c>
      <c r="H20886" t="s">
        <v>2638</v>
      </c>
      <c r="I20886" t="s">
        <v>359</v>
      </c>
      <c r="K20886" t="s">
        <v>189</v>
      </c>
      <c r="L20886" t="s">
        <v>1083</v>
      </c>
      <c r="M20886" t="s">
        <v>31</v>
      </c>
    </row>
    <row r="20887" spans="1:13" x14ac:dyDescent="0.3">
      <c r="A20887" t="s">
        <v>2637</v>
      </c>
      <c r="C20887" t="s">
        <v>5155</v>
      </c>
      <c r="D20887">
        <v>38</v>
      </c>
      <c r="E20887" s="1">
        <v>1397187</v>
      </c>
      <c r="G20887" t="s">
        <v>13</v>
      </c>
      <c r="H20887" t="s">
        <v>5348</v>
      </c>
      <c r="I20887" t="s">
        <v>359</v>
      </c>
      <c r="K20887" t="s">
        <v>189</v>
      </c>
      <c r="L20887" t="s">
        <v>1083</v>
      </c>
      <c r="M20887" t="s">
        <v>31</v>
      </c>
    </row>
    <row r="20888" spans="1:13" x14ac:dyDescent="0.3">
      <c r="A20888" t="s">
        <v>1278</v>
      </c>
      <c r="C20888" t="s">
        <v>1275</v>
      </c>
      <c r="D20888">
        <v>24</v>
      </c>
      <c r="E20888" s="1">
        <v>1400000</v>
      </c>
      <c r="G20888" t="s">
        <v>48</v>
      </c>
      <c r="H20888" t="s">
        <v>1279</v>
      </c>
      <c r="I20888" t="s">
        <v>22</v>
      </c>
      <c r="J20888" t="s">
        <v>23</v>
      </c>
      <c r="K20888" t="s">
        <v>24</v>
      </c>
      <c r="L20888" t="s">
        <v>17</v>
      </c>
      <c r="M20888" t="s">
        <v>52</v>
      </c>
    </row>
    <row r="20889" spans="1:13" x14ac:dyDescent="0.3">
      <c r="A20889" t="s">
        <v>1278</v>
      </c>
      <c r="C20889" t="s">
        <v>27194</v>
      </c>
      <c r="D20889">
        <v>48</v>
      </c>
      <c r="E20889" s="1">
        <v>29873333</v>
      </c>
      <c r="G20889" t="s">
        <v>358</v>
      </c>
      <c r="H20889" t="s">
        <v>27239</v>
      </c>
      <c r="I20889" t="s">
        <v>22</v>
      </c>
      <c r="J20889" t="s">
        <v>23</v>
      </c>
      <c r="K20889" t="s">
        <v>24</v>
      </c>
      <c r="L20889" t="s">
        <v>17</v>
      </c>
      <c r="M20889" t="s">
        <v>23932</v>
      </c>
    </row>
    <row r="20890" spans="1:13" x14ac:dyDescent="0.3">
      <c r="A20890" t="s">
        <v>1278</v>
      </c>
      <c r="C20890" t="s">
        <v>23856</v>
      </c>
      <c r="D20890">
        <v>39</v>
      </c>
      <c r="E20890" s="1">
        <v>23875545</v>
      </c>
      <c r="G20890" t="s">
        <v>358</v>
      </c>
      <c r="H20890" t="s">
        <v>11782</v>
      </c>
      <c r="I20890" t="s">
        <v>22</v>
      </c>
      <c r="J20890" t="s">
        <v>23</v>
      </c>
      <c r="K20890" t="s">
        <v>24</v>
      </c>
      <c r="L20890" t="s">
        <v>170</v>
      </c>
      <c r="M20890" t="s">
        <v>23932</v>
      </c>
    </row>
    <row r="20891" spans="1:13" x14ac:dyDescent="0.3">
      <c r="A20891" t="s">
        <v>1278</v>
      </c>
      <c r="C20891" t="s">
        <v>16755</v>
      </c>
      <c r="D20891">
        <v>6</v>
      </c>
      <c r="E20891" s="1">
        <v>300610</v>
      </c>
      <c r="G20891" t="s">
        <v>48</v>
      </c>
      <c r="H20891" t="s">
        <v>17111</v>
      </c>
      <c r="I20891" t="s">
        <v>22</v>
      </c>
      <c r="J20891" t="s">
        <v>23</v>
      </c>
      <c r="K20891" t="s">
        <v>24</v>
      </c>
      <c r="L20891" t="s">
        <v>115</v>
      </c>
      <c r="M20891" t="s">
        <v>331</v>
      </c>
    </row>
    <row r="20892" spans="1:13" x14ac:dyDescent="0.3">
      <c r="A20892" t="s">
        <v>1278</v>
      </c>
      <c r="C20892" t="s">
        <v>12314</v>
      </c>
      <c r="D20892">
        <v>1</v>
      </c>
      <c r="E20892" s="1">
        <v>5000</v>
      </c>
      <c r="G20892" t="s">
        <v>21</v>
      </c>
      <c r="H20892" t="s">
        <v>68</v>
      </c>
      <c r="I20892" t="s">
        <v>22</v>
      </c>
      <c r="J20892" t="s">
        <v>23</v>
      </c>
      <c r="K20892" t="s">
        <v>24</v>
      </c>
      <c r="L20892" t="s">
        <v>25</v>
      </c>
      <c r="M20892" t="s">
        <v>26</v>
      </c>
    </row>
    <row r="20893" spans="1:13" x14ac:dyDescent="0.3">
      <c r="A20893" t="s">
        <v>1278</v>
      </c>
      <c r="C20893" t="s">
        <v>11779</v>
      </c>
      <c r="D20893">
        <v>42</v>
      </c>
      <c r="E20893" s="1">
        <v>24566382</v>
      </c>
      <c r="G20893" t="s">
        <v>358</v>
      </c>
      <c r="H20893" t="s">
        <v>11782</v>
      </c>
      <c r="I20893" t="s">
        <v>22</v>
      </c>
      <c r="J20893" t="s">
        <v>23</v>
      </c>
      <c r="K20893" t="s">
        <v>24</v>
      </c>
      <c r="L20893" t="s">
        <v>170</v>
      </c>
      <c r="M20893" t="s">
        <v>11783</v>
      </c>
    </row>
    <row r="20894" spans="1:13" x14ac:dyDescent="0.3">
      <c r="A20894" t="s">
        <v>1278</v>
      </c>
      <c r="C20894" t="s">
        <v>9396</v>
      </c>
      <c r="D20894">
        <v>3</v>
      </c>
      <c r="E20894" s="1">
        <v>100000</v>
      </c>
      <c r="G20894" t="s">
        <v>48</v>
      </c>
      <c r="H20894" t="s">
        <v>9484</v>
      </c>
      <c r="I20894" t="s">
        <v>22</v>
      </c>
      <c r="J20894" t="s">
        <v>23</v>
      </c>
      <c r="K20894" t="s">
        <v>24</v>
      </c>
      <c r="L20894" t="s">
        <v>17</v>
      </c>
      <c r="M20894" t="s">
        <v>331</v>
      </c>
    </row>
    <row r="20895" spans="1:13" x14ac:dyDescent="0.3">
      <c r="A20895" t="s">
        <v>1278</v>
      </c>
      <c r="C20895" t="s">
        <v>34627</v>
      </c>
      <c r="D20895">
        <v>1</v>
      </c>
      <c r="E20895" s="1">
        <v>10000</v>
      </c>
      <c r="G20895" t="s">
        <v>21</v>
      </c>
      <c r="H20895" t="s">
        <v>970</v>
      </c>
      <c r="I20895" t="s">
        <v>22</v>
      </c>
      <c r="J20895" t="s">
        <v>23</v>
      </c>
      <c r="K20895" t="s">
        <v>24</v>
      </c>
      <c r="L20895" t="s">
        <v>25</v>
      </c>
      <c r="M20895" t="s">
        <v>26</v>
      </c>
    </row>
    <row r="20896" spans="1:13" x14ac:dyDescent="0.3">
      <c r="A20896" t="s">
        <v>1278</v>
      </c>
      <c r="C20896" t="s">
        <v>35549</v>
      </c>
      <c r="D20896">
        <v>30</v>
      </c>
      <c r="E20896" s="1">
        <v>700434</v>
      </c>
      <c r="G20896" t="s">
        <v>48</v>
      </c>
      <c r="H20896" t="s">
        <v>35588</v>
      </c>
      <c r="I20896" t="s">
        <v>22</v>
      </c>
      <c r="J20896" t="s">
        <v>23</v>
      </c>
      <c r="K20896" t="s">
        <v>24</v>
      </c>
      <c r="L20896" t="s">
        <v>170</v>
      </c>
      <c r="M20896" t="s">
        <v>331</v>
      </c>
    </row>
    <row r="20897" spans="1:13" x14ac:dyDescent="0.3">
      <c r="A20897" t="s">
        <v>1278</v>
      </c>
      <c r="C20897" t="s">
        <v>35549</v>
      </c>
      <c r="D20897">
        <v>1</v>
      </c>
      <c r="E20897" s="1">
        <v>58286</v>
      </c>
      <c r="G20897" t="s">
        <v>48</v>
      </c>
      <c r="H20897" t="s">
        <v>35623</v>
      </c>
      <c r="I20897" t="s">
        <v>22</v>
      </c>
      <c r="J20897" t="s">
        <v>23</v>
      </c>
      <c r="K20897" t="s">
        <v>24</v>
      </c>
      <c r="L20897" t="s">
        <v>44</v>
      </c>
      <c r="M20897" t="s">
        <v>331</v>
      </c>
    </row>
    <row r="20898" spans="1:13" x14ac:dyDescent="0.3">
      <c r="A20898" t="s">
        <v>1278</v>
      </c>
      <c r="C20898" t="s">
        <v>36334</v>
      </c>
      <c r="D20898">
        <v>12</v>
      </c>
      <c r="E20898" s="1">
        <v>1000</v>
      </c>
      <c r="G20898" t="s">
        <v>21</v>
      </c>
      <c r="H20898" t="s">
        <v>970</v>
      </c>
      <c r="I20898" t="s">
        <v>22</v>
      </c>
      <c r="J20898" t="s">
        <v>23</v>
      </c>
      <c r="K20898" t="s">
        <v>24</v>
      </c>
      <c r="L20898" t="s">
        <v>25</v>
      </c>
      <c r="M20898" t="s">
        <v>26</v>
      </c>
    </row>
    <row r="20899" spans="1:13" x14ac:dyDescent="0.3">
      <c r="A20899" t="s">
        <v>1278</v>
      </c>
      <c r="C20899" t="s">
        <v>37685</v>
      </c>
      <c r="D20899">
        <v>79</v>
      </c>
      <c r="E20899" s="1">
        <v>29501512</v>
      </c>
      <c r="G20899" t="s">
        <v>907</v>
      </c>
      <c r="H20899" t="s">
        <v>25201</v>
      </c>
      <c r="I20899" t="s">
        <v>22</v>
      </c>
      <c r="J20899" t="s">
        <v>23</v>
      </c>
      <c r="K20899" t="s">
        <v>24</v>
      </c>
      <c r="L20899" t="s">
        <v>17</v>
      </c>
      <c r="M20899" t="s">
        <v>37686</v>
      </c>
    </row>
    <row r="20900" spans="1:13" x14ac:dyDescent="0.3">
      <c r="A20900" t="s">
        <v>1278</v>
      </c>
      <c r="C20900" t="s">
        <v>25190</v>
      </c>
      <c r="D20900">
        <v>36</v>
      </c>
      <c r="E20900" s="1">
        <v>6696846</v>
      </c>
      <c r="G20900" t="s">
        <v>13</v>
      </c>
      <c r="H20900" t="s">
        <v>25201</v>
      </c>
      <c r="I20900" t="s">
        <v>22</v>
      </c>
      <c r="J20900" t="s">
        <v>23</v>
      </c>
      <c r="K20900" t="s">
        <v>24</v>
      </c>
      <c r="L20900" t="s">
        <v>17</v>
      </c>
      <c r="M20900" t="s">
        <v>31</v>
      </c>
    </row>
    <row r="20901" spans="1:13" x14ac:dyDescent="0.3">
      <c r="A20901" t="s">
        <v>1278</v>
      </c>
      <c r="C20901" t="s">
        <v>33280</v>
      </c>
      <c r="D20901">
        <v>12</v>
      </c>
      <c r="E20901" s="1">
        <v>10000</v>
      </c>
      <c r="G20901" t="s">
        <v>111</v>
      </c>
      <c r="H20901" t="s">
        <v>6121</v>
      </c>
      <c r="I20901" t="s">
        <v>22</v>
      </c>
      <c r="J20901" t="s">
        <v>23</v>
      </c>
      <c r="K20901" t="s">
        <v>24</v>
      </c>
      <c r="L20901" t="s">
        <v>25</v>
      </c>
      <c r="M20901" t="s">
        <v>6109</v>
      </c>
    </row>
    <row r="20902" spans="1:13" x14ac:dyDescent="0.3">
      <c r="A20902" t="s">
        <v>1278</v>
      </c>
      <c r="C20902" t="s">
        <v>7515</v>
      </c>
      <c r="D20902">
        <v>12</v>
      </c>
      <c r="E20902" s="1">
        <v>10000</v>
      </c>
      <c r="G20902" t="s">
        <v>111</v>
      </c>
      <c r="H20902" t="s">
        <v>6121</v>
      </c>
      <c r="I20902" t="s">
        <v>22</v>
      </c>
      <c r="J20902" t="s">
        <v>23</v>
      </c>
      <c r="K20902" t="s">
        <v>24</v>
      </c>
      <c r="L20902" t="s">
        <v>25</v>
      </c>
      <c r="M20902" t="s">
        <v>6109</v>
      </c>
    </row>
    <row r="20903" spans="1:13" x14ac:dyDescent="0.3">
      <c r="A20903" t="s">
        <v>1294</v>
      </c>
      <c r="C20903" t="s">
        <v>2269</v>
      </c>
      <c r="D20903">
        <v>18</v>
      </c>
      <c r="E20903" s="1">
        <v>4054139</v>
      </c>
      <c r="G20903" t="s">
        <v>111</v>
      </c>
      <c r="H20903" t="s">
        <v>2537</v>
      </c>
      <c r="I20903" t="s">
        <v>22</v>
      </c>
      <c r="J20903" t="s">
        <v>23</v>
      </c>
      <c r="K20903" t="s">
        <v>24</v>
      </c>
      <c r="L20903" t="s">
        <v>25</v>
      </c>
      <c r="M20903" t="s">
        <v>112</v>
      </c>
    </row>
    <row r="20904" spans="1:13" x14ac:dyDescent="0.3">
      <c r="A20904" t="s">
        <v>1294</v>
      </c>
      <c r="C20904" t="s">
        <v>1275</v>
      </c>
      <c r="D20904">
        <v>17</v>
      </c>
      <c r="E20904" s="1">
        <v>1590114</v>
      </c>
      <c r="G20904" t="s">
        <v>111</v>
      </c>
      <c r="H20904" t="s">
        <v>1295</v>
      </c>
      <c r="I20904" t="s">
        <v>22</v>
      </c>
      <c r="J20904" t="s">
        <v>23</v>
      </c>
      <c r="K20904" t="s">
        <v>24</v>
      </c>
      <c r="L20904" t="s">
        <v>25</v>
      </c>
      <c r="M20904" t="s">
        <v>120</v>
      </c>
    </row>
    <row r="20905" spans="1:13" x14ac:dyDescent="0.3">
      <c r="A20905" t="s">
        <v>1294</v>
      </c>
      <c r="C20905" t="s">
        <v>27748</v>
      </c>
      <c r="D20905">
        <v>24</v>
      </c>
      <c r="E20905" s="1">
        <v>530852</v>
      </c>
      <c r="G20905" t="s">
        <v>111</v>
      </c>
      <c r="H20905" t="s">
        <v>27821</v>
      </c>
      <c r="I20905" t="s">
        <v>22</v>
      </c>
      <c r="J20905" t="s">
        <v>23</v>
      </c>
      <c r="K20905" t="s">
        <v>24</v>
      </c>
      <c r="L20905" t="s">
        <v>25</v>
      </c>
      <c r="M20905" t="s">
        <v>120</v>
      </c>
    </row>
    <row r="20906" spans="1:13" x14ac:dyDescent="0.3">
      <c r="A20906" t="s">
        <v>1294</v>
      </c>
      <c r="C20906" t="s">
        <v>5155</v>
      </c>
      <c r="D20906">
        <v>38</v>
      </c>
      <c r="E20906" s="1">
        <v>5843635</v>
      </c>
      <c r="G20906" t="s">
        <v>111</v>
      </c>
      <c r="H20906" t="s">
        <v>5592</v>
      </c>
      <c r="I20906" t="s">
        <v>22</v>
      </c>
      <c r="J20906" t="s">
        <v>23</v>
      </c>
      <c r="K20906" t="s">
        <v>24</v>
      </c>
      <c r="L20906" t="s">
        <v>25</v>
      </c>
      <c r="M20906" t="s">
        <v>112</v>
      </c>
    </row>
    <row r="20907" spans="1:13" x14ac:dyDescent="0.3">
      <c r="A20907" t="s">
        <v>713</v>
      </c>
      <c r="C20907" t="s">
        <v>2957</v>
      </c>
      <c r="D20907">
        <v>35</v>
      </c>
      <c r="E20907" s="1">
        <v>1954935</v>
      </c>
      <c r="G20907" t="s">
        <v>516</v>
      </c>
      <c r="H20907" t="s">
        <v>3151</v>
      </c>
      <c r="I20907" t="s">
        <v>22</v>
      </c>
      <c r="J20907" t="s">
        <v>23</v>
      </c>
      <c r="K20907" t="s">
        <v>24</v>
      </c>
      <c r="L20907" t="s">
        <v>38</v>
      </c>
      <c r="M20907" t="s">
        <v>3152</v>
      </c>
    </row>
    <row r="20908" spans="1:13" x14ac:dyDescent="0.3">
      <c r="A20908" t="s">
        <v>713</v>
      </c>
      <c r="C20908" t="s">
        <v>1852</v>
      </c>
      <c r="D20908">
        <v>29</v>
      </c>
      <c r="E20908" s="1">
        <v>994419</v>
      </c>
      <c r="G20908" t="s">
        <v>48</v>
      </c>
      <c r="H20908" t="s">
        <v>2001</v>
      </c>
      <c r="I20908" t="s">
        <v>22</v>
      </c>
      <c r="J20908" t="s">
        <v>23</v>
      </c>
      <c r="K20908" t="s">
        <v>24</v>
      </c>
      <c r="L20908" t="s">
        <v>17</v>
      </c>
      <c r="M20908" t="s">
        <v>52</v>
      </c>
    </row>
    <row r="20909" spans="1:13" x14ac:dyDescent="0.3">
      <c r="A20909" t="s">
        <v>713</v>
      </c>
      <c r="C20909" t="s">
        <v>597</v>
      </c>
      <c r="D20909">
        <v>10</v>
      </c>
      <c r="E20909" s="1">
        <v>594312</v>
      </c>
      <c r="G20909" t="s">
        <v>571</v>
      </c>
      <c r="H20909" t="s">
        <v>714</v>
      </c>
      <c r="I20909" t="s">
        <v>22</v>
      </c>
      <c r="J20909" t="s">
        <v>23</v>
      </c>
      <c r="K20909" t="s">
        <v>24</v>
      </c>
      <c r="L20909" t="s">
        <v>170</v>
      </c>
      <c r="M20909" t="s">
        <v>715</v>
      </c>
    </row>
    <row r="20910" spans="1:13" x14ac:dyDescent="0.3">
      <c r="A20910" t="s">
        <v>713</v>
      </c>
      <c r="C20910" t="s">
        <v>27925</v>
      </c>
      <c r="D20910">
        <v>21</v>
      </c>
      <c r="E20910" s="1">
        <v>1385311</v>
      </c>
      <c r="G20910" t="s">
        <v>34</v>
      </c>
      <c r="H20910" t="s">
        <v>27965</v>
      </c>
      <c r="I20910" t="s">
        <v>22</v>
      </c>
      <c r="J20910" t="s">
        <v>23</v>
      </c>
      <c r="K20910" t="s">
        <v>24</v>
      </c>
      <c r="L20910" t="s">
        <v>38</v>
      </c>
      <c r="M20910" t="s">
        <v>217</v>
      </c>
    </row>
    <row r="20911" spans="1:13" x14ac:dyDescent="0.3">
      <c r="A20911" t="s">
        <v>713</v>
      </c>
      <c r="C20911" t="s">
        <v>28282</v>
      </c>
      <c r="D20911">
        <v>16</v>
      </c>
      <c r="E20911" s="1">
        <v>397757</v>
      </c>
      <c r="G20911" t="s">
        <v>48</v>
      </c>
      <c r="H20911" t="s">
        <v>28389</v>
      </c>
      <c r="I20911" t="s">
        <v>22</v>
      </c>
      <c r="J20911" t="s">
        <v>23</v>
      </c>
      <c r="K20911" t="s">
        <v>24</v>
      </c>
      <c r="L20911" t="s">
        <v>17</v>
      </c>
      <c r="M20911" t="s">
        <v>190</v>
      </c>
    </row>
    <row r="20912" spans="1:13" x14ac:dyDescent="0.3">
      <c r="A20912" t="s">
        <v>713</v>
      </c>
      <c r="C20912" t="s">
        <v>27748</v>
      </c>
      <c r="D20912">
        <v>23</v>
      </c>
      <c r="E20912" s="1">
        <v>683049</v>
      </c>
      <c r="G20912" t="s">
        <v>34</v>
      </c>
      <c r="H20912" t="s">
        <v>27780</v>
      </c>
      <c r="I20912" t="s">
        <v>22</v>
      </c>
      <c r="J20912" t="s">
        <v>23</v>
      </c>
      <c r="K20912" t="s">
        <v>24</v>
      </c>
      <c r="L20912" t="s">
        <v>44</v>
      </c>
      <c r="M20912" t="s">
        <v>39</v>
      </c>
    </row>
    <row r="20913" spans="1:13" x14ac:dyDescent="0.3">
      <c r="A20913" t="s">
        <v>713</v>
      </c>
      <c r="C20913" t="s">
        <v>29922</v>
      </c>
      <c r="D20913">
        <v>37</v>
      </c>
      <c r="E20913" s="1">
        <v>2991487</v>
      </c>
      <c r="G20913" t="s">
        <v>48</v>
      </c>
      <c r="H20913" t="s">
        <v>29966</v>
      </c>
      <c r="I20913" t="s">
        <v>22</v>
      </c>
      <c r="J20913" t="s">
        <v>23</v>
      </c>
      <c r="K20913" t="s">
        <v>24</v>
      </c>
      <c r="L20913" t="s">
        <v>170</v>
      </c>
      <c r="M20913" t="s">
        <v>52</v>
      </c>
    </row>
    <row r="20914" spans="1:13" x14ac:dyDescent="0.3">
      <c r="A20914" t="s">
        <v>713</v>
      </c>
      <c r="C20914" t="s">
        <v>29553</v>
      </c>
      <c r="D20914">
        <v>20</v>
      </c>
      <c r="E20914" s="1">
        <v>99000</v>
      </c>
      <c r="G20914" t="s">
        <v>34</v>
      </c>
      <c r="H20914" t="s">
        <v>23588</v>
      </c>
      <c r="I20914" t="s">
        <v>22</v>
      </c>
      <c r="J20914" t="s">
        <v>23</v>
      </c>
      <c r="K20914" t="s">
        <v>24</v>
      </c>
      <c r="L20914" t="s">
        <v>17</v>
      </c>
      <c r="M20914" t="s">
        <v>740</v>
      </c>
    </row>
    <row r="20915" spans="1:13" x14ac:dyDescent="0.3">
      <c r="A20915" t="s">
        <v>713</v>
      </c>
      <c r="C20915" t="s">
        <v>30364</v>
      </c>
      <c r="D20915">
        <v>52</v>
      </c>
      <c r="E20915" s="1">
        <v>2678335</v>
      </c>
      <c r="G20915" t="s">
        <v>34</v>
      </c>
      <c r="H20915" t="s">
        <v>30425</v>
      </c>
      <c r="I20915" t="s">
        <v>22</v>
      </c>
      <c r="J20915" t="s">
        <v>23</v>
      </c>
      <c r="K20915" t="s">
        <v>24</v>
      </c>
      <c r="L20915" t="s">
        <v>38</v>
      </c>
      <c r="M20915" t="s">
        <v>39</v>
      </c>
    </row>
    <row r="20916" spans="1:13" x14ac:dyDescent="0.3">
      <c r="A20916" t="s">
        <v>713</v>
      </c>
      <c r="C20916" t="s">
        <v>31268</v>
      </c>
      <c r="D20916">
        <v>30</v>
      </c>
      <c r="E20916" s="1">
        <v>1149951</v>
      </c>
      <c r="G20916" t="s">
        <v>34</v>
      </c>
      <c r="H20916" t="s">
        <v>31282</v>
      </c>
      <c r="I20916" t="s">
        <v>22</v>
      </c>
      <c r="J20916" t="s">
        <v>23</v>
      </c>
      <c r="K20916" t="s">
        <v>24</v>
      </c>
      <c r="L20916" t="s">
        <v>17</v>
      </c>
      <c r="M20916" t="s">
        <v>217</v>
      </c>
    </row>
    <row r="20917" spans="1:13" x14ac:dyDescent="0.3">
      <c r="A20917" t="s">
        <v>713</v>
      </c>
      <c r="C20917" t="s">
        <v>3657</v>
      </c>
      <c r="D20917">
        <v>25</v>
      </c>
      <c r="E20917" s="1">
        <v>1488951</v>
      </c>
      <c r="G20917" t="s">
        <v>34</v>
      </c>
      <c r="H20917" t="s">
        <v>4277</v>
      </c>
      <c r="I20917" t="s">
        <v>22</v>
      </c>
      <c r="J20917" t="s">
        <v>23</v>
      </c>
      <c r="K20917" t="s">
        <v>24</v>
      </c>
      <c r="L20917" t="s">
        <v>38</v>
      </c>
      <c r="M20917" t="s">
        <v>3814</v>
      </c>
    </row>
    <row r="20918" spans="1:13" x14ac:dyDescent="0.3">
      <c r="A20918" t="s">
        <v>713</v>
      </c>
      <c r="C20918" t="s">
        <v>4928</v>
      </c>
      <c r="D20918">
        <v>58</v>
      </c>
      <c r="E20918" s="1">
        <v>843923</v>
      </c>
      <c r="G20918" t="s">
        <v>571</v>
      </c>
      <c r="H20918" t="s">
        <v>4993</v>
      </c>
      <c r="I20918" t="s">
        <v>22</v>
      </c>
      <c r="J20918" t="s">
        <v>23</v>
      </c>
      <c r="K20918" t="s">
        <v>24</v>
      </c>
      <c r="L20918" t="s">
        <v>17</v>
      </c>
      <c r="M20918" t="s">
        <v>4994</v>
      </c>
    </row>
    <row r="20919" spans="1:13" x14ac:dyDescent="0.3">
      <c r="A20919" t="s">
        <v>713</v>
      </c>
      <c r="C20919" t="s">
        <v>22837</v>
      </c>
      <c r="D20919">
        <v>54</v>
      </c>
      <c r="E20919" s="1">
        <v>7995681</v>
      </c>
      <c r="G20919" t="s">
        <v>34</v>
      </c>
      <c r="H20919" t="s">
        <v>22984</v>
      </c>
      <c r="I20919" t="s">
        <v>22</v>
      </c>
      <c r="J20919" t="s">
        <v>23</v>
      </c>
      <c r="K20919" t="s">
        <v>24</v>
      </c>
      <c r="L20919" t="s">
        <v>38</v>
      </c>
      <c r="M20919" t="s">
        <v>3722</v>
      </c>
    </row>
    <row r="20920" spans="1:13" x14ac:dyDescent="0.3">
      <c r="A20920" t="s">
        <v>713</v>
      </c>
      <c r="C20920" t="s">
        <v>22837</v>
      </c>
      <c r="D20920">
        <v>14</v>
      </c>
      <c r="E20920" s="1">
        <v>750000</v>
      </c>
      <c r="G20920" t="s">
        <v>34</v>
      </c>
      <c r="H20920" t="s">
        <v>22994</v>
      </c>
      <c r="I20920" t="s">
        <v>22</v>
      </c>
      <c r="J20920" t="s">
        <v>23</v>
      </c>
      <c r="K20920" t="s">
        <v>24</v>
      </c>
      <c r="L20920" t="s">
        <v>17</v>
      </c>
      <c r="M20920" t="s">
        <v>217</v>
      </c>
    </row>
    <row r="20921" spans="1:13" x14ac:dyDescent="0.3">
      <c r="A20921" t="s">
        <v>713</v>
      </c>
      <c r="C20921" t="s">
        <v>24055</v>
      </c>
      <c r="D20921">
        <v>40</v>
      </c>
      <c r="E20921" s="1">
        <v>3499550</v>
      </c>
      <c r="G20921" t="s">
        <v>34</v>
      </c>
      <c r="H20921" t="s">
        <v>24079</v>
      </c>
      <c r="I20921" t="s">
        <v>22</v>
      </c>
      <c r="J20921" t="s">
        <v>23</v>
      </c>
      <c r="K20921" t="s">
        <v>24</v>
      </c>
      <c r="L20921" t="s">
        <v>38</v>
      </c>
      <c r="M20921" t="s">
        <v>217</v>
      </c>
    </row>
    <row r="20922" spans="1:13" x14ac:dyDescent="0.3">
      <c r="A20922" t="s">
        <v>713</v>
      </c>
      <c r="C20922" t="s">
        <v>24055</v>
      </c>
      <c r="D20922">
        <v>18</v>
      </c>
      <c r="E20922" s="1">
        <v>362534</v>
      </c>
      <c r="G20922" t="s">
        <v>34</v>
      </c>
      <c r="H20922" t="s">
        <v>24146</v>
      </c>
      <c r="I20922" t="s">
        <v>22</v>
      </c>
      <c r="J20922" t="s">
        <v>23</v>
      </c>
      <c r="K20922" t="s">
        <v>24</v>
      </c>
      <c r="L20922" t="s">
        <v>17</v>
      </c>
      <c r="M20922" t="s">
        <v>217</v>
      </c>
    </row>
    <row r="20923" spans="1:13" x14ac:dyDescent="0.3">
      <c r="A20923" t="s">
        <v>713</v>
      </c>
      <c r="C20923" t="s">
        <v>23564</v>
      </c>
      <c r="D20923">
        <v>50</v>
      </c>
      <c r="E20923" s="1">
        <v>1924429</v>
      </c>
      <c r="G20923" t="s">
        <v>34</v>
      </c>
      <c r="H20923" t="s">
        <v>23588</v>
      </c>
      <c r="I20923" t="s">
        <v>22</v>
      </c>
      <c r="J20923" t="s">
        <v>23</v>
      </c>
      <c r="K20923" t="s">
        <v>24</v>
      </c>
      <c r="L20923" t="s">
        <v>38</v>
      </c>
      <c r="M20923" t="s">
        <v>740</v>
      </c>
    </row>
    <row r="20924" spans="1:13" x14ac:dyDescent="0.3">
      <c r="A20924" t="s">
        <v>713</v>
      </c>
      <c r="C20924" t="s">
        <v>21173</v>
      </c>
      <c r="D20924">
        <v>60</v>
      </c>
      <c r="E20924" s="1">
        <v>4228073</v>
      </c>
      <c r="G20924" t="s">
        <v>34</v>
      </c>
      <c r="H20924" t="s">
        <v>21368</v>
      </c>
      <c r="I20924" t="s">
        <v>22</v>
      </c>
      <c r="J20924" t="s">
        <v>23</v>
      </c>
      <c r="K20924" t="s">
        <v>24</v>
      </c>
      <c r="L20924" t="s">
        <v>21369</v>
      </c>
      <c r="M20924" t="s">
        <v>217</v>
      </c>
    </row>
    <row r="20925" spans="1:13" x14ac:dyDescent="0.3">
      <c r="A20925" t="s">
        <v>713</v>
      </c>
      <c r="C20925" t="s">
        <v>22248</v>
      </c>
      <c r="D20925">
        <v>39</v>
      </c>
      <c r="E20925" s="1">
        <v>3309011</v>
      </c>
      <c r="G20925" t="s">
        <v>34</v>
      </c>
      <c r="H20925" t="s">
        <v>22268</v>
      </c>
      <c r="I20925" t="s">
        <v>22</v>
      </c>
      <c r="J20925" t="s">
        <v>23</v>
      </c>
      <c r="K20925" t="s">
        <v>24</v>
      </c>
      <c r="L20925" t="s">
        <v>17</v>
      </c>
      <c r="M20925" t="s">
        <v>217</v>
      </c>
    </row>
    <row r="20926" spans="1:13" x14ac:dyDescent="0.3">
      <c r="A20926" t="s">
        <v>713</v>
      </c>
      <c r="C20926" t="s">
        <v>22248</v>
      </c>
      <c r="D20926">
        <v>13</v>
      </c>
      <c r="E20926" s="1">
        <v>303717</v>
      </c>
      <c r="G20926" t="s">
        <v>34</v>
      </c>
      <c r="H20926" t="s">
        <v>22350</v>
      </c>
      <c r="I20926" t="s">
        <v>22</v>
      </c>
      <c r="J20926" t="s">
        <v>23</v>
      </c>
      <c r="K20926" t="s">
        <v>24</v>
      </c>
      <c r="L20926" t="s">
        <v>170</v>
      </c>
      <c r="M20926" t="s">
        <v>217</v>
      </c>
    </row>
    <row r="20927" spans="1:13" x14ac:dyDescent="0.3">
      <c r="A20927" t="s">
        <v>713</v>
      </c>
      <c r="C20927" t="s">
        <v>21714</v>
      </c>
      <c r="D20927">
        <v>72</v>
      </c>
      <c r="E20927" s="1">
        <v>8295835</v>
      </c>
      <c r="G20927" t="s">
        <v>34</v>
      </c>
      <c r="H20927" t="s">
        <v>21746</v>
      </c>
      <c r="I20927" t="s">
        <v>22</v>
      </c>
      <c r="J20927" t="s">
        <v>23</v>
      </c>
      <c r="K20927" t="s">
        <v>24</v>
      </c>
      <c r="L20927" t="s">
        <v>38</v>
      </c>
      <c r="M20927" t="s">
        <v>632</v>
      </c>
    </row>
    <row r="20928" spans="1:13" x14ac:dyDescent="0.3">
      <c r="A20928" t="s">
        <v>713</v>
      </c>
      <c r="C20928" t="s">
        <v>22024</v>
      </c>
      <c r="D20928">
        <v>12</v>
      </c>
      <c r="E20928" s="1">
        <v>177196</v>
      </c>
      <c r="G20928" t="s">
        <v>13</v>
      </c>
      <c r="H20928" t="s">
        <v>22056</v>
      </c>
      <c r="I20928" t="s">
        <v>22</v>
      </c>
      <c r="J20928" t="s">
        <v>23</v>
      </c>
      <c r="K20928" t="s">
        <v>24</v>
      </c>
      <c r="L20928" t="s">
        <v>17</v>
      </c>
      <c r="M20928" t="s">
        <v>345</v>
      </c>
    </row>
    <row r="20929" spans="1:13" x14ac:dyDescent="0.3">
      <c r="A20929" t="s">
        <v>713</v>
      </c>
      <c r="C20929" t="s">
        <v>15737</v>
      </c>
      <c r="D20929">
        <v>36</v>
      </c>
      <c r="E20929" s="1">
        <v>2649756</v>
      </c>
      <c r="G20929" t="s">
        <v>34</v>
      </c>
      <c r="H20929" t="s">
        <v>16006</v>
      </c>
      <c r="I20929" t="s">
        <v>22</v>
      </c>
      <c r="J20929" t="s">
        <v>23</v>
      </c>
      <c r="K20929" t="s">
        <v>24</v>
      </c>
      <c r="L20929" t="s">
        <v>17</v>
      </c>
      <c r="M20929" t="s">
        <v>217</v>
      </c>
    </row>
    <row r="20930" spans="1:13" x14ac:dyDescent="0.3">
      <c r="A20930" t="s">
        <v>713</v>
      </c>
      <c r="C20930" t="s">
        <v>15737</v>
      </c>
      <c r="D20930">
        <v>16</v>
      </c>
      <c r="E20930" s="1">
        <v>340140</v>
      </c>
      <c r="G20930" t="s">
        <v>34</v>
      </c>
      <c r="H20930" t="s">
        <v>16141</v>
      </c>
      <c r="I20930" t="s">
        <v>22</v>
      </c>
      <c r="J20930" t="s">
        <v>23</v>
      </c>
      <c r="K20930" t="s">
        <v>24</v>
      </c>
      <c r="L20930" t="s">
        <v>17</v>
      </c>
      <c r="M20930" t="s">
        <v>217</v>
      </c>
    </row>
    <row r="20931" spans="1:13" x14ac:dyDescent="0.3">
      <c r="A20931" t="s">
        <v>713</v>
      </c>
      <c r="C20931" t="s">
        <v>16599</v>
      </c>
      <c r="D20931">
        <v>28</v>
      </c>
      <c r="E20931" s="1">
        <v>788072</v>
      </c>
      <c r="G20931" t="s">
        <v>34</v>
      </c>
      <c r="H20931" t="s">
        <v>16753</v>
      </c>
      <c r="I20931" t="s">
        <v>22</v>
      </c>
      <c r="J20931" t="s">
        <v>23</v>
      </c>
      <c r="K20931" t="s">
        <v>24</v>
      </c>
      <c r="L20931" t="s">
        <v>17</v>
      </c>
      <c r="M20931" t="s">
        <v>217</v>
      </c>
    </row>
    <row r="20932" spans="1:13" x14ac:dyDescent="0.3">
      <c r="A20932" t="s">
        <v>713</v>
      </c>
      <c r="C20932" t="s">
        <v>15490</v>
      </c>
      <c r="D20932">
        <v>21</v>
      </c>
      <c r="E20932" s="1">
        <v>4096993</v>
      </c>
      <c r="G20932" t="s">
        <v>34</v>
      </c>
      <c r="H20932" t="s">
        <v>15553</v>
      </c>
      <c r="I20932" t="s">
        <v>22</v>
      </c>
      <c r="J20932" t="s">
        <v>23</v>
      </c>
      <c r="K20932" t="s">
        <v>24</v>
      </c>
      <c r="L20932" t="s">
        <v>17</v>
      </c>
      <c r="M20932" t="s">
        <v>217</v>
      </c>
    </row>
    <row r="20933" spans="1:13" x14ac:dyDescent="0.3">
      <c r="A20933" t="s">
        <v>713</v>
      </c>
      <c r="C20933" t="s">
        <v>16236</v>
      </c>
      <c r="D20933">
        <v>26</v>
      </c>
      <c r="E20933" s="1">
        <v>174371</v>
      </c>
      <c r="G20933" t="s">
        <v>13</v>
      </c>
      <c r="H20933" t="s">
        <v>16306</v>
      </c>
      <c r="I20933" t="s">
        <v>22</v>
      </c>
      <c r="J20933" t="s">
        <v>23</v>
      </c>
      <c r="K20933" t="s">
        <v>24</v>
      </c>
      <c r="L20933" t="s">
        <v>17</v>
      </c>
      <c r="M20933" t="s">
        <v>345</v>
      </c>
    </row>
    <row r="20934" spans="1:13" x14ac:dyDescent="0.3">
      <c r="A20934" t="s">
        <v>713</v>
      </c>
      <c r="C20934" t="s">
        <v>16466</v>
      </c>
      <c r="D20934">
        <v>22</v>
      </c>
      <c r="E20934" s="1">
        <v>854933</v>
      </c>
      <c r="G20934" t="s">
        <v>34</v>
      </c>
      <c r="H20934" t="s">
        <v>16498</v>
      </c>
      <c r="I20934" t="s">
        <v>22</v>
      </c>
      <c r="J20934" t="s">
        <v>23</v>
      </c>
      <c r="K20934" t="s">
        <v>24</v>
      </c>
      <c r="L20934" t="s">
        <v>17</v>
      </c>
      <c r="M20934" t="s">
        <v>740</v>
      </c>
    </row>
    <row r="20935" spans="1:13" x14ac:dyDescent="0.3">
      <c r="A20935" t="s">
        <v>713</v>
      </c>
      <c r="C20935" t="s">
        <v>11494</v>
      </c>
      <c r="D20935">
        <v>101</v>
      </c>
      <c r="E20935" s="1">
        <v>6764295</v>
      </c>
      <c r="G20935" t="s">
        <v>571</v>
      </c>
      <c r="H20935" t="s">
        <v>11525</v>
      </c>
      <c r="I20935" t="s">
        <v>22</v>
      </c>
      <c r="J20935" t="s">
        <v>23</v>
      </c>
      <c r="K20935" t="s">
        <v>24</v>
      </c>
      <c r="L20935" t="s">
        <v>38</v>
      </c>
      <c r="M20935" t="s">
        <v>11526</v>
      </c>
    </row>
    <row r="20936" spans="1:13" x14ac:dyDescent="0.3">
      <c r="A20936" t="s">
        <v>713</v>
      </c>
      <c r="C20936" t="s">
        <v>11197</v>
      </c>
      <c r="D20936">
        <v>18</v>
      </c>
      <c r="E20936" s="1">
        <v>75578</v>
      </c>
      <c r="G20936" t="s">
        <v>69</v>
      </c>
      <c r="H20936" t="s">
        <v>11242</v>
      </c>
      <c r="I20936" t="s">
        <v>22</v>
      </c>
      <c r="J20936" t="s">
        <v>23</v>
      </c>
      <c r="K20936" t="s">
        <v>24</v>
      </c>
      <c r="L20936" t="s">
        <v>11243</v>
      </c>
      <c r="M20936" t="s">
        <v>39</v>
      </c>
    </row>
    <row r="20937" spans="1:13" x14ac:dyDescent="0.3">
      <c r="A20937" t="s">
        <v>713</v>
      </c>
      <c r="C20937" t="s">
        <v>7634</v>
      </c>
      <c r="D20937">
        <v>27</v>
      </c>
      <c r="E20937" s="1">
        <v>1155076</v>
      </c>
      <c r="G20937" t="s">
        <v>13</v>
      </c>
      <c r="H20937" t="s">
        <v>7773</v>
      </c>
      <c r="I20937" t="s">
        <v>22</v>
      </c>
      <c r="J20937" t="s">
        <v>23</v>
      </c>
      <c r="K20937" t="s">
        <v>24</v>
      </c>
      <c r="L20937" t="s">
        <v>17</v>
      </c>
      <c r="M20937" t="s">
        <v>66</v>
      </c>
    </row>
    <row r="20938" spans="1:13" x14ac:dyDescent="0.3">
      <c r="A20938" t="s">
        <v>713</v>
      </c>
      <c r="C20938" t="s">
        <v>34736</v>
      </c>
      <c r="D20938">
        <v>14</v>
      </c>
      <c r="E20938" s="1">
        <v>300000</v>
      </c>
      <c r="G20938" t="s">
        <v>69</v>
      </c>
      <c r="H20938" t="s">
        <v>34754</v>
      </c>
      <c r="I20938" t="s">
        <v>22</v>
      </c>
      <c r="J20938" t="s">
        <v>23</v>
      </c>
      <c r="K20938" t="s">
        <v>24</v>
      </c>
      <c r="L20938" t="s">
        <v>17</v>
      </c>
      <c r="M20938" t="s">
        <v>221</v>
      </c>
    </row>
    <row r="20939" spans="1:13" x14ac:dyDescent="0.3">
      <c r="A20939" t="s">
        <v>713</v>
      </c>
      <c r="C20939" t="s">
        <v>35205</v>
      </c>
      <c r="D20939">
        <v>54</v>
      </c>
      <c r="E20939" s="1">
        <v>6684768</v>
      </c>
      <c r="G20939" t="s">
        <v>364</v>
      </c>
      <c r="H20939" t="s">
        <v>35270</v>
      </c>
      <c r="I20939" t="s">
        <v>22</v>
      </c>
      <c r="J20939" t="s">
        <v>23</v>
      </c>
      <c r="K20939" t="s">
        <v>24</v>
      </c>
      <c r="L20939" t="s">
        <v>44</v>
      </c>
      <c r="M20939" t="s">
        <v>632</v>
      </c>
    </row>
    <row r="20940" spans="1:13" x14ac:dyDescent="0.3">
      <c r="A20940" t="s">
        <v>713</v>
      </c>
      <c r="C20940" t="s">
        <v>34985</v>
      </c>
      <c r="D20940">
        <v>19</v>
      </c>
      <c r="E20940" s="1">
        <v>855629</v>
      </c>
      <c r="G20940" t="s">
        <v>69</v>
      </c>
      <c r="H20940" t="s">
        <v>35047</v>
      </c>
      <c r="I20940" t="s">
        <v>22</v>
      </c>
      <c r="J20940" t="s">
        <v>23</v>
      </c>
      <c r="K20940" t="s">
        <v>24</v>
      </c>
      <c r="L20940" t="s">
        <v>38</v>
      </c>
      <c r="M20940" t="s">
        <v>39</v>
      </c>
    </row>
    <row r="20941" spans="1:13" x14ac:dyDescent="0.3">
      <c r="A20941" t="s">
        <v>713</v>
      </c>
      <c r="C20941" t="s">
        <v>33438</v>
      </c>
      <c r="D20941">
        <v>18</v>
      </c>
      <c r="E20941" s="1">
        <v>196089</v>
      </c>
      <c r="G20941" t="s">
        <v>13</v>
      </c>
      <c r="H20941" t="s">
        <v>33470</v>
      </c>
      <c r="I20941" t="s">
        <v>22</v>
      </c>
      <c r="J20941" t="s">
        <v>23</v>
      </c>
      <c r="K20941" t="s">
        <v>24</v>
      </c>
      <c r="L20941" t="s">
        <v>17</v>
      </c>
      <c r="M20941" t="s">
        <v>345</v>
      </c>
    </row>
    <row r="20942" spans="1:13" x14ac:dyDescent="0.3">
      <c r="A20942" t="s">
        <v>713</v>
      </c>
      <c r="C20942" t="s">
        <v>37363</v>
      </c>
      <c r="D20942">
        <v>12</v>
      </c>
      <c r="E20942" s="1">
        <v>721209</v>
      </c>
      <c r="G20942" t="s">
        <v>34</v>
      </c>
      <c r="H20942" t="s">
        <v>37509</v>
      </c>
      <c r="I20942" t="s">
        <v>22</v>
      </c>
      <c r="J20942" t="s">
        <v>23</v>
      </c>
      <c r="K20942" t="s">
        <v>24</v>
      </c>
      <c r="L20942" t="s">
        <v>17</v>
      </c>
      <c r="M20942" t="s">
        <v>217</v>
      </c>
    </row>
    <row r="20943" spans="1:13" x14ac:dyDescent="0.3">
      <c r="A20943" t="s">
        <v>713</v>
      </c>
      <c r="C20943" t="s">
        <v>36770</v>
      </c>
      <c r="D20943">
        <v>41</v>
      </c>
      <c r="E20943" s="1">
        <v>2315846</v>
      </c>
      <c r="G20943" t="s">
        <v>69</v>
      </c>
      <c r="H20943" t="s">
        <v>36796</v>
      </c>
      <c r="I20943" t="s">
        <v>22</v>
      </c>
      <c r="J20943" t="s">
        <v>23</v>
      </c>
      <c r="K20943" t="s">
        <v>24</v>
      </c>
      <c r="L20943" t="s">
        <v>17</v>
      </c>
      <c r="M20943" t="s">
        <v>39</v>
      </c>
    </row>
    <row r="20944" spans="1:13" x14ac:dyDescent="0.3">
      <c r="A20944" t="s">
        <v>713</v>
      </c>
      <c r="C20944" t="s">
        <v>36965</v>
      </c>
      <c r="D20944">
        <v>60</v>
      </c>
      <c r="E20944" s="1">
        <v>4000890</v>
      </c>
      <c r="G20944" t="s">
        <v>571</v>
      </c>
      <c r="H20944" t="s">
        <v>36976</v>
      </c>
      <c r="I20944" t="s">
        <v>22</v>
      </c>
      <c r="J20944" t="s">
        <v>23</v>
      </c>
      <c r="K20944" t="s">
        <v>24</v>
      </c>
      <c r="L20944" t="s">
        <v>38</v>
      </c>
      <c r="M20944" t="s">
        <v>693</v>
      </c>
    </row>
    <row r="20945" spans="1:13" x14ac:dyDescent="0.3">
      <c r="A20945" t="s">
        <v>1203</v>
      </c>
      <c r="C20945" t="s">
        <v>979</v>
      </c>
      <c r="D20945">
        <v>5</v>
      </c>
      <c r="E20945" s="1">
        <v>161988</v>
      </c>
      <c r="G20945" t="s">
        <v>111</v>
      </c>
      <c r="H20945" t="s">
        <v>1204</v>
      </c>
      <c r="I20945" t="s">
        <v>867</v>
      </c>
      <c r="J20945" t="s">
        <v>280</v>
      </c>
      <c r="K20945" t="s">
        <v>24</v>
      </c>
      <c r="L20945" t="s">
        <v>25</v>
      </c>
      <c r="M20945" t="s">
        <v>120</v>
      </c>
    </row>
    <row r="20946" spans="1:13" x14ac:dyDescent="0.3">
      <c r="A20946" t="s">
        <v>1203</v>
      </c>
      <c r="C20946" t="s">
        <v>28282</v>
      </c>
      <c r="D20946">
        <v>23</v>
      </c>
      <c r="E20946" s="1">
        <v>150887</v>
      </c>
      <c r="G20946" t="s">
        <v>111</v>
      </c>
      <c r="H20946" t="s">
        <v>28547</v>
      </c>
      <c r="I20946" t="s">
        <v>867</v>
      </c>
      <c r="J20946" t="s">
        <v>280</v>
      </c>
      <c r="K20946" t="s">
        <v>24</v>
      </c>
      <c r="L20946" t="s">
        <v>25</v>
      </c>
      <c r="M20946" t="s">
        <v>141</v>
      </c>
    </row>
    <row r="20947" spans="1:13" x14ac:dyDescent="0.3">
      <c r="A20947" t="s">
        <v>1203</v>
      </c>
      <c r="C20947" t="s">
        <v>27194</v>
      </c>
      <c r="D20947">
        <v>18</v>
      </c>
      <c r="E20947" s="1">
        <v>675118</v>
      </c>
      <c r="G20947" t="s">
        <v>111</v>
      </c>
      <c r="H20947" t="s">
        <v>27248</v>
      </c>
      <c r="I20947" t="s">
        <v>867</v>
      </c>
      <c r="J20947" t="s">
        <v>280</v>
      </c>
      <c r="K20947" t="s">
        <v>24</v>
      </c>
      <c r="L20947" t="s">
        <v>25</v>
      </c>
      <c r="M20947" t="s">
        <v>120</v>
      </c>
    </row>
    <row r="20948" spans="1:13" x14ac:dyDescent="0.3">
      <c r="A20948" t="s">
        <v>1203</v>
      </c>
      <c r="C20948" t="s">
        <v>5155</v>
      </c>
      <c r="D20948">
        <v>24</v>
      </c>
      <c r="E20948" s="1">
        <v>151200</v>
      </c>
      <c r="G20948" t="s">
        <v>111</v>
      </c>
      <c r="H20948" t="s">
        <v>5250</v>
      </c>
      <c r="I20948" t="s">
        <v>867</v>
      </c>
      <c r="J20948" t="s">
        <v>280</v>
      </c>
      <c r="K20948" t="s">
        <v>24</v>
      </c>
      <c r="L20948" t="s">
        <v>25</v>
      </c>
      <c r="M20948" t="s">
        <v>120</v>
      </c>
    </row>
    <row r="20949" spans="1:13" x14ac:dyDescent="0.3">
      <c r="A20949" t="s">
        <v>1203</v>
      </c>
      <c r="C20949" t="s">
        <v>21173</v>
      </c>
      <c r="D20949">
        <v>38</v>
      </c>
      <c r="E20949" s="1">
        <v>1500000</v>
      </c>
      <c r="G20949" t="s">
        <v>69</v>
      </c>
      <c r="H20949" t="s">
        <v>21652</v>
      </c>
      <c r="I20949" t="s">
        <v>867</v>
      </c>
      <c r="J20949" t="s">
        <v>280</v>
      </c>
      <c r="K20949" t="s">
        <v>24</v>
      </c>
      <c r="L20949" t="s">
        <v>25</v>
      </c>
      <c r="M20949" t="s">
        <v>221</v>
      </c>
    </row>
    <row r="20950" spans="1:13" x14ac:dyDescent="0.3">
      <c r="A20950" t="s">
        <v>34325</v>
      </c>
      <c r="C20950" t="s">
        <v>34263</v>
      </c>
      <c r="D20950">
        <v>19</v>
      </c>
      <c r="E20950" s="1">
        <v>100000</v>
      </c>
      <c r="G20950" t="s">
        <v>48</v>
      </c>
      <c r="H20950" t="s">
        <v>34326</v>
      </c>
      <c r="I20950" t="s">
        <v>169</v>
      </c>
      <c r="J20950" t="s">
        <v>119</v>
      </c>
      <c r="K20950" t="s">
        <v>24</v>
      </c>
      <c r="L20950" t="s">
        <v>17</v>
      </c>
      <c r="M20950" t="s">
        <v>354</v>
      </c>
    </row>
    <row r="20951" spans="1:13" x14ac:dyDescent="0.3">
      <c r="A20951" t="s">
        <v>23047</v>
      </c>
      <c r="C20951" t="s">
        <v>22837</v>
      </c>
      <c r="D20951">
        <v>33</v>
      </c>
      <c r="E20951" s="1">
        <v>738243</v>
      </c>
      <c r="G20951" t="s">
        <v>111</v>
      </c>
      <c r="H20951" t="s">
        <v>23048</v>
      </c>
      <c r="I20951" t="s">
        <v>397</v>
      </c>
      <c r="J20951" t="s">
        <v>119</v>
      </c>
      <c r="K20951" t="s">
        <v>24</v>
      </c>
      <c r="L20951" t="s">
        <v>25</v>
      </c>
      <c r="M20951" t="s">
        <v>232</v>
      </c>
    </row>
    <row r="20952" spans="1:13" x14ac:dyDescent="0.3">
      <c r="A20952" t="s">
        <v>25901</v>
      </c>
      <c r="C20952" t="s">
        <v>25784</v>
      </c>
      <c r="D20952">
        <v>4</v>
      </c>
      <c r="E20952" s="1">
        <v>18185</v>
      </c>
      <c r="G20952" t="s">
        <v>34</v>
      </c>
      <c r="H20952" t="s">
        <v>6143</v>
      </c>
      <c r="I20952" t="s">
        <v>25902</v>
      </c>
      <c r="J20952" t="s">
        <v>86</v>
      </c>
      <c r="K20952" t="s">
        <v>24</v>
      </c>
      <c r="L20952" t="s">
        <v>25</v>
      </c>
      <c r="M20952" t="s">
        <v>6146</v>
      </c>
    </row>
    <row r="20953" spans="1:13" x14ac:dyDescent="0.3">
      <c r="A20953" t="s">
        <v>19333</v>
      </c>
      <c r="C20953" t="s">
        <v>19247</v>
      </c>
      <c r="D20953">
        <v>3</v>
      </c>
      <c r="E20953" s="1">
        <v>4955</v>
      </c>
      <c r="G20953" t="s">
        <v>34</v>
      </c>
      <c r="H20953" t="s">
        <v>6143</v>
      </c>
      <c r="I20953" t="s">
        <v>19334</v>
      </c>
      <c r="J20953" t="s">
        <v>10460</v>
      </c>
      <c r="K20953" t="s">
        <v>24</v>
      </c>
      <c r="L20953" t="s">
        <v>25</v>
      </c>
      <c r="M20953" t="s">
        <v>6146</v>
      </c>
    </row>
    <row r="20954" spans="1:13" x14ac:dyDescent="0.3">
      <c r="A20954" t="s">
        <v>2578</v>
      </c>
      <c r="C20954" t="s">
        <v>2269</v>
      </c>
      <c r="D20954">
        <v>46</v>
      </c>
      <c r="E20954" s="1">
        <v>3916512</v>
      </c>
      <c r="G20954" t="s">
        <v>34</v>
      </c>
      <c r="H20954" t="s">
        <v>2579</v>
      </c>
      <c r="I20954" t="s">
        <v>2580</v>
      </c>
      <c r="J20954" t="s">
        <v>2580</v>
      </c>
      <c r="K20954" t="s">
        <v>429</v>
      </c>
      <c r="L20954" t="s">
        <v>38</v>
      </c>
      <c r="M20954" t="s">
        <v>693</v>
      </c>
    </row>
    <row r="20955" spans="1:13" x14ac:dyDescent="0.3">
      <c r="A20955" t="s">
        <v>20003</v>
      </c>
      <c r="C20955" t="s">
        <v>19936</v>
      </c>
      <c r="D20955">
        <v>5</v>
      </c>
      <c r="E20955" s="1">
        <v>20290</v>
      </c>
      <c r="G20955" t="s">
        <v>34</v>
      </c>
      <c r="H20955" t="s">
        <v>6143</v>
      </c>
      <c r="I20955" t="s">
        <v>14744</v>
      </c>
      <c r="J20955" t="s">
        <v>9844</v>
      </c>
      <c r="K20955" t="s">
        <v>24</v>
      </c>
      <c r="L20955" t="s">
        <v>25</v>
      </c>
      <c r="M20955" t="s">
        <v>6146</v>
      </c>
    </row>
    <row r="20956" spans="1:13" x14ac:dyDescent="0.3">
      <c r="A20956" t="s">
        <v>14389</v>
      </c>
      <c r="C20956" t="s">
        <v>14108</v>
      </c>
      <c r="D20956">
        <v>7</v>
      </c>
      <c r="E20956" s="1">
        <v>16108</v>
      </c>
      <c r="G20956" t="s">
        <v>34</v>
      </c>
      <c r="H20956" t="s">
        <v>6143</v>
      </c>
      <c r="I20956" t="s">
        <v>14390</v>
      </c>
      <c r="J20956" t="s">
        <v>433</v>
      </c>
      <c r="K20956" t="s">
        <v>24</v>
      </c>
      <c r="L20956" t="s">
        <v>25</v>
      </c>
      <c r="M20956" t="s">
        <v>6146</v>
      </c>
    </row>
    <row r="20957" spans="1:13" x14ac:dyDescent="0.3">
      <c r="A20957" t="s">
        <v>6100</v>
      </c>
      <c r="C20957" t="s">
        <v>6098</v>
      </c>
      <c r="D20957">
        <v>36</v>
      </c>
      <c r="E20957" s="1">
        <v>1292000</v>
      </c>
      <c r="G20957" t="s">
        <v>34</v>
      </c>
      <c r="H20957" t="s">
        <v>6101</v>
      </c>
      <c r="I20957" t="s">
        <v>1573</v>
      </c>
      <c r="K20957" t="s">
        <v>1574</v>
      </c>
      <c r="L20957" t="s">
        <v>38</v>
      </c>
      <c r="M20957" t="s">
        <v>202</v>
      </c>
    </row>
    <row r="20958" spans="1:13" x14ac:dyDescent="0.3">
      <c r="A20958" t="s">
        <v>6780</v>
      </c>
      <c r="C20958" t="s">
        <v>6671</v>
      </c>
      <c r="D20958">
        <v>3</v>
      </c>
      <c r="E20958" s="1">
        <v>6764</v>
      </c>
      <c r="G20958" t="s">
        <v>34</v>
      </c>
      <c r="H20958" t="s">
        <v>6143</v>
      </c>
      <c r="I20958" t="s">
        <v>6781</v>
      </c>
      <c r="J20958" t="s">
        <v>1250</v>
      </c>
      <c r="K20958" t="s">
        <v>24</v>
      </c>
      <c r="L20958" t="s">
        <v>25</v>
      </c>
      <c r="M20958" t="s">
        <v>6146</v>
      </c>
    </row>
    <row r="20959" spans="1:13" x14ac:dyDescent="0.3">
      <c r="A20959" t="s">
        <v>30323</v>
      </c>
      <c r="C20959" t="s">
        <v>29922</v>
      </c>
      <c r="D20959">
        <v>37</v>
      </c>
      <c r="E20959" s="1">
        <v>1497376</v>
      </c>
      <c r="G20959" t="s">
        <v>34</v>
      </c>
      <c r="H20959" t="s">
        <v>30324</v>
      </c>
      <c r="I20959" t="s">
        <v>397</v>
      </c>
      <c r="J20959" t="s">
        <v>119</v>
      </c>
      <c r="K20959" t="s">
        <v>24</v>
      </c>
      <c r="L20959" t="s">
        <v>17</v>
      </c>
      <c r="M20959" t="s">
        <v>202</v>
      </c>
    </row>
    <row r="20960" spans="1:13" x14ac:dyDescent="0.3">
      <c r="A20960" t="s">
        <v>26295</v>
      </c>
      <c r="C20960" t="s">
        <v>25932</v>
      </c>
      <c r="D20960">
        <v>2</v>
      </c>
      <c r="E20960" s="1">
        <v>16895</v>
      </c>
      <c r="G20960" t="s">
        <v>34</v>
      </c>
      <c r="H20960" t="s">
        <v>6143</v>
      </c>
      <c r="I20960" t="s">
        <v>26296</v>
      </c>
      <c r="J20960" t="s">
        <v>700</v>
      </c>
      <c r="K20960" t="s">
        <v>24</v>
      </c>
      <c r="L20960" t="s">
        <v>25</v>
      </c>
      <c r="M20960" t="s">
        <v>6146</v>
      </c>
    </row>
    <row r="20961" spans="1:13" x14ac:dyDescent="0.3">
      <c r="A20961" t="s">
        <v>15979</v>
      </c>
      <c r="C20961" t="s">
        <v>15737</v>
      </c>
      <c r="D20961">
        <v>12</v>
      </c>
      <c r="E20961" s="1">
        <v>201670</v>
      </c>
      <c r="G20961" t="s">
        <v>69</v>
      </c>
      <c r="H20961" t="s">
        <v>15980</v>
      </c>
      <c r="I20961" t="s">
        <v>483</v>
      </c>
      <c r="J20961" t="s">
        <v>70</v>
      </c>
      <c r="K20961" t="s">
        <v>24</v>
      </c>
      <c r="L20961" t="s">
        <v>15981</v>
      </c>
      <c r="M20961" t="s">
        <v>39</v>
      </c>
    </row>
    <row r="20962" spans="1:13" x14ac:dyDescent="0.3">
      <c r="A20962" t="s">
        <v>13916</v>
      </c>
      <c r="C20962" t="s">
        <v>13456</v>
      </c>
      <c r="D20962">
        <v>7</v>
      </c>
      <c r="E20962" s="1">
        <v>7504</v>
      </c>
      <c r="G20962" t="s">
        <v>34</v>
      </c>
      <c r="H20962" t="s">
        <v>6143</v>
      </c>
      <c r="I20962" t="s">
        <v>13917</v>
      </c>
      <c r="J20962" t="s">
        <v>30</v>
      </c>
      <c r="K20962" t="s">
        <v>24</v>
      </c>
      <c r="L20962" t="s">
        <v>25</v>
      </c>
      <c r="M20962" t="s">
        <v>6146</v>
      </c>
    </row>
    <row r="20963" spans="1:13" x14ac:dyDescent="0.3">
      <c r="A20963" t="s">
        <v>25982</v>
      </c>
      <c r="C20963" t="s">
        <v>25932</v>
      </c>
      <c r="D20963">
        <v>36</v>
      </c>
      <c r="E20963" s="1">
        <v>1596000</v>
      </c>
      <c r="G20963" t="s">
        <v>111</v>
      </c>
      <c r="H20963" t="s">
        <v>25983</v>
      </c>
      <c r="I20963" t="s">
        <v>182</v>
      </c>
      <c r="J20963" t="s">
        <v>183</v>
      </c>
      <c r="K20963" t="s">
        <v>24</v>
      </c>
      <c r="L20963" t="s">
        <v>25</v>
      </c>
      <c r="M20963" t="s">
        <v>120</v>
      </c>
    </row>
    <row r="20964" spans="1:13" x14ac:dyDescent="0.3">
      <c r="A20964" t="s">
        <v>13025</v>
      </c>
      <c r="C20964" t="s">
        <v>14030</v>
      </c>
      <c r="D20964">
        <v>60</v>
      </c>
      <c r="E20964" s="1">
        <v>13568880</v>
      </c>
      <c r="G20964" t="s">
        <v>111</v>
      </c>
      <c r="H20964" t="s">
        <v>14071</v>
      </c>
      <c r="I20964" t="s">
        <v>182</v>
      </c>
      <c r="J20964" t="s">
        <v>183</v>
      </c>
      <c r="K20964" t="s">
        <v>24</v>
      </c>
      <c r="L20964" t="s">
        <v>25</v>
      </c>
      <c r="M20964" t="s">
        <v>120</v>
      </c>
    </row>
    <row r="20965" spans="1:13" x14ac:dyDescent="0.3">
      <c r="A20965" t="s">
        <v>13025</v>
      </c>
      <c r="C20965" t="s">
        <v>14030</v>
      </c>
      <c r="D20965">
        <v>60</v>
      </c>
      <c r="E20965" s="1">
        <v>3086347</v>
      </c>
      <c r="G20965" t="s">
        <v>111</v>
      </c>
      <c r="H20965" t="s">
        <v>14094</v>
      </c>
      <c r="I20965" t="s">
        <v>182</v>
      </c>
      <c r="J20965" t="s">
        <v>183</v>
      </c>
      <c r="K20965" t="s">
        <v>24</v>
      </c>
      <c r="L20965" t="s">
        <v>25</v>
      </c>
      <c r="M20965" t="s">
        <v>120</v>
      </c>
    </row>
    <row r="20966" spans="1:13" x14ac:dyDescent="0.3">
      <c r="A20966" t="s">
        <v>13025</v>
      </c>
      <c r="C20966" t="s">
        <v>12994</v>
      </c>
      <c r="D20966">
        <v>36</v>
      </c>
      <c r="E20966" s="1">
        <v>635003</v>
      </c>
      <c r="G20966" t="s">
        <v>111</v>
      </c>
      <c r="H20966" t="s">
        <v>13022</v>
      </c>
      <c r="I20966" t="s">
        <v>182</v>
      </c>
      <c r="J20966" t="s">
        <v>183</v>
      </c>
      <c r="K20966" t="s">
        <v>24</v>
      </c>
      <c r="L20966" t="s">
        <v>25</v>
      </c>
      <c r="M20966" t="s">
        <v>120</v>
      </c>
    </row>
    <row r="20967" spans="1:13" x14ac:dyDescent="0.3">
      <c r="A20967" t="s">
        <v>13025</v>
      </c>
      <c r="C20967" t="s">
        <v>14619</v>
      </c>
      <c r="D20967">
        <v>12</v>
      </c>
      <c r="E20967" s="1">
        <v>500000</v>
      </c>
      <c r="G20967" t="s">
        <v>111</v>
      </c>
      <c r="H20967" t="s">
        <v>14620</v>
      </c>
      <c r="I20967" t="s">
        <v>182</v>
      </c>
      <c r="J20967" t="s">
        <v>183</v>
      </c>
      <c r="K20967" t="s">
        <v>24</v>
      </c>
      <c r="L20967" t="s">
        <v>25</v>
      </c>
      <c r="M20967" t="s">
        <v>120</v>
      </c>
    </row>
    <row r="20968" spans="1:13" x14ac:dyDescent="0.3">
      <c r="A20968" t="s">
        <v>3678</v>
      </c>
      <c r="C20968" t="s">
        <v>27194</v>
      </c>
      <c r="D20968">
        <v>23</v>
      </c>
      <c r="E20968" s="1">
        <v>1228683</v>
      </c>
      <c r="G20968" t="s">
        <v>13</v>
      </c>
      <c r="H20968" t="s">
        <v>27236</v>
      </c>
      <c r="I20968" t="s">
        <v>182</v>
      </c>
      <c r="J20968" t="s">
        <v>183</v>
      </c>
      <c r="K20968" t="s">
        <v>24</v>
      </c>
      <c r="L20968" t="s">
        <v>25</v>
      </c>
      <c r="M20968" t="s">
        <v>45</v>
      </c>
    </row>
    <row r="20969" spans="1:13" x14ac:dyDescent="0.3">
      <c r="A20969" t="s">
        <v>3678</v>
      </c>
      <c r="C20969" t="s">
        <v>3657</v>
      </c>
      <c r="D20969">
        <v>30</v>
      </c>
      <c r="E20969" s="1">
        <v>447614</v>
      </c>
      <c r="G20969" t="s">
        <v>13</v>
      </c>
      <c r="H20969" t="s">
        <v>3679</v>
      </c>
      <c r="I20969" t="s">
        <v>182</v>
      </c>
      <c r="J20969" t="s">
        <v>183</v>
      </c>
      <c r="K20969" t="s">
        <v>24</v>
      </c>
      <c r="L20969" t="s">
        <v>17</v>
      </c>
      <c r="M20969" t="s">
        <v>45</v>
      </c>
    </row>
    <row r="20970" spans="1:13" x14ac:dyDescent="0.3">
      <c r="A20970" t="s">
        <v>3678</v>
      </c>
      <c r="C20970" t="s">
        <v>7634</v>
      </c>
      <c r="D20970">
        <v>19</v>
      </c>
      <c r="E20970" s="1">
        <v>100000</v>
      </c>
      <c r="G20970" t="s">
        <v>48</v>
      </c>
      <c r="H20970" t="s">
        <v>7793</v>
      </c>
      <c r="I20970" t="s">
        <v>182</v>
      </c>
      <c r="J20970" t="s">
        <v>183</v>
      </c>
      <c r="K20970" t="s">
        <v>24</v>
      </c>
      <c r="L20970" t="s">
        <v>17</v>
      </c>
      <c r="M20970" t="s">
        <v>190</v>
      </c>
    </row>
    <row r="20971" spans="1:13" x14ac:dyDescent="0.3">
      <c r="A20971" t="s">
        <v>3678</v>
      </c>
      <c r="C20971" t="s">
        <v>8771</v>
      </c>
      <c r="D20971">
        <v>19</v>
      </c>
      <c r="E20971" s="1">
        <v>100000</v>
      </c>
      <c r="G20971" t="s">
        <v>13</v>
      </c>
      <c r="H20971" t="s">
        <v>8880</v>
      </c>
      <c r="I20971" t="s">
        <v>182</v>
      </c>
      <c r="J20971" t="s">
        <v>183</v>
      </c>
      <c r="K20971" t="s">
        <v>24</v>
      </c>
      <c r="L20971" t="s">
        <v>17</v>
      </c>
      <c r="M20971" t="s">
        <v>450</v>
      </c>
    </row>
    <row r="20972" spans="1:13" x14ac:dyDescent="0.3">
      <c r="A20972" t="s">
        <v>11390</v>
      </c>
      <c r="C20972" t="s">
        <v>11813</v>
      </c>
      <c r="D20972">
        <v>23</v>
      </c>
      <c r="E20972" s="1">
        <v>263000</v>
      </c>
      <c r="G20972" t="s">
        <v>111</v>
      </c>
      <c r="H20972" t="s">
        <v>11966</v>
      </c>
      <c r="I20972" t="s">
        <v>182</v>
      </c>
      <c r="J20972" t="s">
        <v>183</v>
      </c>
      <c r="K20972" t="s">
        <v>24</v>
      </c>
      <c r="L20972" t="s">
        <v>25</v>
      </c>
      <c r="M20972" t="s">
        <v>120</v>
      </c>
    </row>
    <row r="20973" spans="1:13" x14ac:dyDescent="0.3">
      <c r="A20973" t="s">
        <v>11390</v>
      </c>
      <c r="C20973" t="s">
        <v>11317</v>
      </c>
      <c r="D20973">
        <v>12</v>
      </c>
      <c r="E20973" s="1">
        <v>200114</v>
      </c>
      <c r="G20973" t="s">
        <v>111</v>
      </c>
      <c r="H20973" t="s">
        <v>11391</v>
      </c>
      <c r="I20973" t="s">
        <v>182</v>
      </c>
      <c r="J20973" t="s">
        <v>183</v>
      </c>
      <c r="K20973" t="s">
        <v>24</v>
      </c>
      <c r="L20973" t="s">
        <v>25</v>
      </c>
      <c r="M20973" t="s">
        <v>120</v>
      </c>
    </row>
    <row r="20974" spans="1:13" x14ac:dyDescent="0.3">
      <c r="A20974" t="s">
        <v>5270</v>
      </c>
      <c r="C20974" t="s">
        <v>5155</v>
      </c>
      <c r="D20974">
        <v>14</v>
      </c>
      <c r="E20974" s="1">
        <v>70000</v>
      </c>
      <c r="G20974" t="s">
        <v>34</v>
      </c>
      <c r="H20974" t="s">
        <v>5271</v>
      </c>
      <c r="I20974" t="s">
        <v>5272</v>
      </c>
      <c r="J20974" t="s">
        <v>5273</v>
      </c>
      <c r="K20974" t="s">
        <v>56</v>
      </c>
      <c r="L20974" t="s">
        <v>38</v>
      </c>
      <c r="M20974" t="s">
        <v>39</v>
      </c>
    </row>
    <row r="20975" spans="1:13" x14ac:dyDescent="0.3">
      <c r="A20975" t="s">
        <v>5270</v>
      </c>
      <c r="C20975" t="s">
        <v>23427</v>
      </c>
      <c r="D20975">
        <v>4</v>
      </c>
      <c r="E20975" s="1">
        <v>59980</v>
      </c>
      <c r="G20975" t="s">
        <v>34</v>
      </c>
      <c r="H20975" t="s">
        <v>5271</v>
      </c>
      <c r="I20975" t="s">
        <v>5272</v>
      </c>
      <c r="J20975" t="s">
        <v>5273</v>
      </c>
      <c r="K20975" t="s">
        <v>56</v>
      </c>
      <c r="L20975" t="s">
        <v>38</v>
      </c>
      <c r="M20975" t="s">
        <v>39</v>
      </c>
    </row>
    <row r="20976" spans="1:13" x14ac:dyDescent="0.3">
      <c r="A20976" t="s">
        <v>5270</v>
      </c>
      <c r="C20976" t="s">
        <v>21035</v>
      </c>
      <c r="D20976">
        <v>3</v>
      </c>
      <c r="E20976" s="1">
        <v>59020</v>
      </c>
      <c r="G20976" t="s">
        <v>34</v>
      </c>
      <c r="H20976" t="s">
        <v>5271</v>
      </c>
      <c r="I20976" t="s">
        <v>5272</v>
      </c>
      <c r="J20976" t="s">
        <v>5273</v>
      </c>
      <c r="K20976" t="s">
        <v>56</v>
      </c>
      <c r="L20976" t="s">
        <v>38</v>
      </c>
      <c r="M20976" t="s">
        <v>39</v>
      </c>
    </row>
    <row r="20977" spans="1:13" x14ac:dyDescent="0.3">
      <c r="A20977" t="s">
        <v>5270</v>
      </c>
      <c r="C20977" t="s">
        <v>36770</v>
      </c>
      <c r="D20977">
        <v>48</v>
      </c>
      <c r="E20977" s="1">
        <v>860497</v>
      </c>
      <c r="G20977" t="s">
        <v>69</v>
      </c>
      <c r="H20977" t="s">
        <v>36813</v>
      </c>
      <c r="I20977" t="s">
        <v>5272</v>
      </c>
      <c r="J20977" t="s">
        <v>5273</v>
      </c>
      <c r="K20977" t="s">
        <v>56</v>
      </c>
      <c r="L20977" t="s">
        <v>38</v>
      </c>
      <c r="M20977" t="s">
        <v>39</v>
      </c>
    </row>
    <row r="20978" spans="1:13" x14ac:dyDescent="0.3">
      <c r="A20978" t="s">
        <v>26297</v>
      </c>
      <c r="C20978" t="s">
        <v>25932</v>
      </c>
      <c r="D20978">
        <v>2</v>
      </c>
      <c r="E20978" s="1">
        <v>7590</v>
      </c>
      <c r="G20978" t="s">
        <v>34</v>
      </c>
      <c r="H20978" t="s">
        <v>6143</v>
      </c>
      <c r="I20978" t="s">
        <v>26298</v>
      </c>
      <c r="J20978" t="s">
        <v>700</v>
      </c>
      <c r="K20978" t="s">
        <v>24</v>
      </c>
      <c r="L20978" t="s">
        <v>25</v>
      </c>
      <c r="M20978" t="s">
        <v>6146</v>
      </c>
    </row>
    <row r="20979" spans="1:13" x14ac:dyDescent="0.3">
      <c r="A20979" t="s">
        <v>11209</v>
      </c>
      <c r="C20979" t="s">
        <v>17183</v>
      </c>
      <c r="D20979">
        <v>97</v>
      </c>
      <c r="E20979" s="1">
        <v>1679813</v>
      </c>
      <c r="G20979" t="s">
        <v>48</v>
      </c>
      <c r="H20979" t="s">
        <v>17187</v>
      </c>
      <c r="I20979" t="s">
        <v>11211</v>
      </c>
      <c r="J20979" t="s">
        <v>1145</v>
      </c>
      <c r="K20979" t="s">
        <v>24</v>
      </c>
      <c r="L20979" t="s">
        <v>44</v>
      </c>
      <c r="M20979" t="s">
        <v>354</v>
      </c>
    </row>
    <row r="20980" spans="1:13" x14ac:dyDescent="0.3">
      <c r="A20980" t="s">
        <v>11209</v>
      </c>
      <c r="C20980" t="s">
        <v>11197</v>
      </c>
      <c r="D20980">
        <v>31</v>
      </c>
      <c r="E20980" s="1">
        <v>262340</v>
      </c>
      <c r="G20980" t="s">
        <v>48</v>
      </c>
      <c r="H20980" t="s">
        <v>11210</v>
      </c>
      <c r="I20980" t="s">
        <v>11211</v>
      </c>
      <c r="J20980" t="s">
        <v>1145</v>
      </c>
      <c r="K20980" t="s">
        <v>24</v>
      </c>
      <c r="L20980" t="s">
        <v>44</v>
      </c>
      <c r="M20980" t="s">
        <v>354</v>
      </c>
    </row>
    <row r="20981" spans="1:13" x14ac:dyDescent="0.3">
      <c r="A20981" t="s">
        <v>26299</v>
      </c>
      <c r="C20981" t="s">
        <v>25932</v>
      </c>
      <c r="D20981">
        <v>2</v>
      </c>
      <c r="E20981" s="1">
        <v>17084</v>
      </c>
      <c r="G20981" t="s">
        <v>34</v>
      </c>
      <c r="H20981" t="s">
        <v>6143</v>
      </c>
      <c r="I20981" t="s">
        <v>26300</v>
      </c>
      <c r="J20981" t="s">
        <v>700</v>
      </c>
      <c r="K20981" t="s">
        <v>24</v>
      </c>
      <c r="L20981" t="s">
        <v>25</v>
      </c>
      <c r="M20981" t="s">
        <v>6146</v>
      </c>
    </row>
    <row r="20982" spans="1:13" x14ac:dyDescent="0.3">
      <c r="A20982" t="s">
        <v>1663</v>
      </c>
      <c r="C20982" t="s">
        <v>2957</v>
      </c>
      <c r="D20982">
        <v>26</v>
      </c>
      <c r="E20982" s="1">
        <v>1000000</v>
      </c>
      <c r="G20982" t="s">
        <v>111</v>
      </c>
      <c r="H20982" t="s">
        <v>3161</v>
      </c>
      <c r="I20982" t="s">
        <v>342</v>
      </c>
      <c r="J20982" t="s">
        <v>30</v>
      </c>
      <c r="K20982" t="s">
        <v>24</v>
      </c>
      <c r="L20982" t="s">
        <v>25</v>
      </c>
      <c r="M20982" t="s">
        <v>120</v>
      </c>
    </row>
    <row r="20983" spans="1:13" x14ac:dyDescent="0.3">
      <c r="A20983" t="s">
        <v>1663</v>
      </c>
      <c r="C20983" t="s">
        <v>2957</v>
      </c>
      <c r="D20983">
        <v>12</v>
      </c>
      <c r="E20983" s="1">
        <v>555383</v>
      </c>
      <c r="G20983" t="s">
        <v>48</v>
      </c>
      <c r="H20983" t="s">
        <v>3534</v>
      </c>
      <c r="I20983" t="s">
        <v>342</v>
      </c>
      <c r="J20983" t="s">
        <v>30</v>
      </c>
      <c r="K20983" t="s">
        <v>24</v>
      </c>
      <c r="L20983" t="s">
        <v>17</v>
      </c>
      <c r="M20983" t="s">
        <v>354</v>
      </c>
    </row>
    <row r="20984" spans="1:13" x14ac:dyDescent="0.3">
      <c r="A20984" t="s">
        <v>1663</v>
      </c>
      <c r="C20984" t="s">
        <v>1852</v>
      </c>
      <c r="D20984">
        <v>9</v>
      </c>
      <c r="E20984" s="1">
        <v>96971</v>
      </c>
      <c r="G20984" t="s">
        <v>111</v>
      </c>
      <c r="H20984" t="s">
        <v>1871</v>
      </c>
      <c r="I20984" t="s">
        <v>342</v>
      </c>
      <c r="J20984" t="s">
        <v>30</v>
      </c>
      <c r="K20984" t="s">
        <v>24</v>
      </c>
      <c r="L20984" t="s">
        <v>25</v>
      </c>
      <c r="M20984" t="s">
        <v>120</v>
      </c>
    </row>
    <row r="20985" spans="1:13" x14ac:dyDescent="0.3">
      <c r="A20985" t="s">
        <v>1663</v>
      </c>
      <c r="C20985" t="s">
        <v>1558</v>
      </c>
      <c r="D20985">
        <v>36</v>
      </c>
      <c r="E20985" s="1">
        <v>5000000</v>
      </c>
      <c r="G20985" t="s">
        <v>111</v>
      </c>
      <c r="H20985" t="s">
        <v>1664</v>
      </c>
      <c r="I20985" t="s">
        <v>342</v>
      </c>
      <c r="J20985" t="s">
        <v>30</v>
      </c>
      <c r="K20985" t="s">
        <v>24</v>
      </c>
      <c r="L20985" t="s">
        <v>25</v>
      </c>
      <c r="M20985" t="s">
        <v>120</v>
      </c>
    </row>
    <row r="20986" spans="1:13" x14ac:dyDescent="0.3">
      <c r="A20986" t="s">
        <v>1663</v>
      </c>
      <c r="C20986" t="s">
        <v>27925</v>
      </c>
      <c r="D20986">
        <v>11</v>
      </c>
      <c r="E20986" s="1">
        <v>120000</v>
      </c>
      <c r="G20986" t="s">
        <v>111</v>
      </c>
      <c r="H20986" t="s">
        <v>28189</v>
      </c>
      <c r="I20986" t="s">
        <v>342</v>
      </c>
      <c r="J20986" t="s">
        <v>30</v>
      </c>
      <c r="K20986" t="s">
        <v>24</v>
      </c>
      <c r="L20986" t="s">
        <v>25</v>
      </c>
      <c r="M20986" t="s">
        <v>120</v>
      </c>
    </row>
    <row r="20987" spans="1:13" x14ac:dyDescent="0.3">
      <c r="A20987" t="s">
        <v>1663</v>
      </c>
      <c r="C20987" t="s">
        <v>28936</v>
      </c>
      <c r="D20987">
        <v>49</v>
      </c>
      <c r="E20987" s="1">
        <v>4500000</v>
      </c>
      <c r="G20987" t="s">
        <v>111</v>
      </c>
      <c r="H20987" t="s">
        <v>28970</v>
      </c>
      <c r="I20987" t="s">
        <v>342</v>
      </c>
      <c r="J20987" t="s">
        <v>30</v>
      </c>
      <c r="K20987" t="s">
        <v>24</v>
      </c>
      <c r="L20987" t="s">
        <v>25</v>
      </c>
      <c r="M20987" t="s">
        <v>232</v>
      </c>
    </row>
    <row r="20988" spans="1:13" x14ac:dyDescent="0.3">
      <c r="A20988" t="s">
        <v>1663</v>
      </c>
      <c r="C20988" t="s">
        <v>29922</v>
      </c>
      <c r="D20988">
        <v>26</v>
      </c>
      <c r="E20988" s="1">
        <v>300000</v>
      </c>
      <c r="G20988" t="s">
        <v>111</v>
      </c>
      <c r="H20988" t="s">
        <v>29937</v>
      </c>
      <c r="I20988" t="s">
        <v>342</v>
      </c>
      <c r="J20988" t="s">
        <v>30</v>
      </c>
      <c r="K20988" t="s">
        <v>24</v>
      </c>
      <c r="L20988" t="s">
        <v>25</v>
      </c>
      <c r="M20988" t="s">
        <v>120</v>
      </c>
    </row>
    <row r="20989" spans="1:13" x14ac:dyDescent="0.3">
      <c r="A20989" t="s">
        <v>1663</v>
      </c>
      <c r="C20989" t="s">
        <v>5155</v>
      </c>
      <c r="D20989">
        <v>50</v>
      </c>
      <c r="E20989" s="1">
        <v>16250000</v>
      </c>
      <c r="G20989" t="s">
        <v>571</v>
      </c>
      <c r="H20989" t="s">
        <v>5217</v>
      </c>
      <c r="I20989" t="s">
        <v>342</v>
      </c>
      <c r="J20989" t="s">
        <v>30</v>
      </c>
      <c r="K20989" t="s">
        <v>24</v>
      </c>
      <c r="L20989" t="s">
        <v>38</v>
      </c>
      <c r="M20989" t="s">
        <v>617</v>
      </c>
    </row>
    <row r="20990" spans="1:13" x14ac:dyDescent="0.3">
      <c r="A20990" t="s">
        <v>1663</v>
      </c>
      <c r="C20990" t="s">
        <v>5155</v>
      </c>
      <c r="D20990">
        <v>35</v>
      </c>
      <c r="E20990" s="1">
        <v>650000</v>
      </c>
      <c r="G20990" t="s">
        <v>111</v>
      </c>
      <c r="H20990" t="s">
        <v>5384</v>
      </c>
      <c r="I20990" t="s">
        <v>342</v>
      </c>
      <c r="J20990" t="s">
        <v>30</v>
      </c>
      <c r="K20990" t="s">
        <v>24</v>
      </c>
      <c r="L20990" t="s">
        <v>25</v>
      </c>
      <c r="M20990" t="s">
        <v>120</v>
      </c>
    </row>
    <row r="20991" spans="1:13" x14ac:dyDescent="0.3">
      <c r="A20991" t="s">
        <v>1663</v>
      </c>
      <c r="C20991" t="s">
        <v>5155</v>
      </c>
      <c r="D20991">
        <v>38</v>
      </c>
      <c r="E20991" s="1">
        <v>500000</v>
      </c>
      <c r="G20991" t="s">
        <v>111</v>
      </c>
      <c r="H20991" t="s">
        <v>5514</v>
      </c>
      <c r="I20991" t="s">
        <v>342</v>
      </c>
      <c r="J20991" t="s">
        <v>30</v>
      </c>
      <c r="K20991" t="s">
        <v>24</v>
      </c>
      <c r="L20991" t="s">
        <v>25</v>
      </c>
      <c r="M20991" t="s">
        <v>120</v>
      </c>
    </row>
    <row r="20992" spans="1:13" x14ac:dyDescent="0.3">
      <c r="A20992" t="s">
        <v>1663</v>
      </c>
      <c r="C20992" t="s">
        <v>24055</v>
      </c>
      <c r="D20992">
        <v>15</v>
      </c>
      <c r="E20992" s="1">
        <v>600000</v>
      </c>
      <c r="G20992" t="s">
        <v>111</v>
      </c>
      <c r="H20992" t="s">
        <v>24184</v>
      </c>
      <c r="I20992" t="s">
        <v>342</v>
      </c>
      <c r="J20992" t="s">
        <v>30</v>
      </c>
      <c r="K20992" t="s">
        <v>24</v>
      </c>
      <c r="L20992" t="s">
        <v>25</v>
      </c>
      <c r="M20992" t="s">
        <v>232</v>
      </c>
    </row>
    <row r="20993" spans="1:13" x14ac:dyDescent="0.3">
      <c r="A20993" t="s">
        <v>1663</v>
      </c>
      <c r="C20993" t="s">
        <v>12934</v>
      </c>
      <c r="D20993">
        <v>37</v>
      </c>
      <c r="E20993" s="1">
        <v>3500000</v>
      </c>
      <c r="G20993" t="s">
        <v>111</v>
      </c>
      <c r="H20993" t="s">
        <v>12587</v>
      </c>
      <c r="I20993" t="s">
        <v>342</v>
      </c>
      <c r="J20993" t="s">
        <v>30</v>
      </c>
      <c r="K20993" t="s">
        <v>24</v>
      </c>
      <c r="L20993" t="s">
        <v>25</v>
      </c>
      <c r="M20993" t="s">
        <v>232</v>
      </c>
    </row>
    <row r="20994" spans="1:13" x14ac:dyDescent="0.3">
      <c r="A20994" t="s">
        <v>1663</v>
      </c>
      <c r="C20994" t="s">
        <v>9547</v>
      </c>
      <c r="D20994">
        <v>25</v>
      </c>
      <c r="E20994" s="1">
        <v>233450</v>
      </c>
      <c r="G20994" t="s">
        <v>48</v>
      </c>
      <c r="H20994" t="s">
        <v>9740</v>
      </c>
      <c r="I20994" t="s">
        <v>342</v>
      </c>
      <c r="J20994" t="s">
        <v>30</v>
      </c>
      <c r="K20994" t="s">
        <v>24</v>
      </c>
      <c r="L20994" t="s">
        <v>170</v>
      </c>
      <c r="M20994" t="s">
        <v>354</v>
      </c>
    </row>
    <row r="20995" spans="1:13" x14ac:dyDescent="0.3">
      <c r="A20995" t="s">
        <v>1663</v>
      </c>
      <c r="C20995" t="s">
        <v>8560</v>
      </c>
      <c r="D20995">
        <v>43</v>
      </c>
      <c r="E20995" s="1">
        <v>496580</v>
      </c>
      <c r="G20995" t="s">
        <v>13</v>
      </c>
      <c r="H20995" t="s">
        <v>8628</v>
      </c>
      <c r="I20995" t="s">
        <v>342</v>
      </c>
      <c r="J20995" t="s">
        <v>30</v>
      </c>
      <c r="K20995" t="s">
        <v>24</v>
      </c>
      <c r="L20995" t="s">
        <v>17</v>
      </c>
      <c r="M20995" t="s">
        <v>66</v>
      </c>
    </row>
    <row r="20996" spans="1:13" x14ac:dyDescent="0.3">
      <c r="A20996" t="s">
        <v>1663</v>
      </c>
      <c r="C20996" t="s">
        <v>8771</v>
      </c>
      <c r="D20996">
        <v>25</v>
      </c>
      <c r="E20996" s="1">
        <v>100000</v>
      </c>
      <c r="G20996" t="s">
        <v>48</v>
      </c>
      <c r="H20996" t="s">
        <v>8839</v>
      </c>
      <c r="I20996" t="s">
        <v>342</v>
      </c>
      <c r="J20996" t="s">
        <v>30</v>
      </c>
      <c r="K20996" t="s">
        <v>24</v>
      </c>
      <c r="L20996" t="s">
        <v>17</v>
      </c>
      <c r="M20996" t="s">
        <v>190</v>
      </c>
    </row>
    <row r="20997" spans="1:13" x14ac:dyDescent="0.3">
      <c r="A20997" t="s">
        <v>1663</v>
      </c>
      <c r="C20997" t="s">
        <v>34627</v>
      </c>
      <c r="D20997">
        <v>26</v>
      </c>
      <c r="E20997" s="1">
        <v>100000</v>
      </c>
      <c r="G20997" t="s">
        <v>48</v>
      </c>
      <c r="H20997" t="s">
        <v>34700</v>
      </c>
      <c r="I20997" t="s">
        <v>342</v>
      </c>
      <c r="J20997" t="s">
        <v>30</v>
      </c>
      <c r="K20997" t="s">
        <v>24</v>
      </c>
      <c r="L20997" t="s">
        <v>17</v>
      </c>
      <c r="M20997" t="s">
        <v>354</v>
      </c>
    </row>
    <row r="20998" spans="1:13" x14ac:dyDescent="0.3">
      <c r="A20998" t="s">
        <v>1663</v>
      </c>
      <c r="C20998" t="s">
        <v>34985</v>
      </c>
      <c r="D20998">
        <v>25</v>
      </c>
      <c r="E20998" s="1">
        <v>830327</v>
      </c>
      <c r="G20998" t="s">
        <v>111</v>
      </c>
      <c r="H20998" t="s">
        <v>34997</v>
      </c>
      <c r="I20998" t="s">
        <v>342</v>
      </c>
      <c r="J20998" t="s">
        <v>30</v>
      </c>
      <c r="K20998" t="s">
        <v>24</v>
      </c>
      <c r="L20998" t="s">
        <v>25</v>
      </c>
      <c r="M20998" t="s">
        <v>232</v>
      </c>
    </row>
    <row r="20999" spans="1:13" x14ac:dyDescent="0.3">
      <c r="A20999" t="s">
        <v>1663</v>
      </c>
      <c r="C20999" t="s">
        <v>34985</v>
      </c>
      <c r="D20999">
        <v>50</v>
      </c>
      <c r="E20999" s="1">
        <v>2197321</v>
      </c>
      <c r="G20999" t="s">
        <v>13</v>
      </c>
      <c r="H20999" t="s">
        <v>35020</v>
      </c>
      <c r="I20999" t="s">
        <v>342</v>
      </c>
      <c r="J20999" t="s">
        <v>30</v>
      </c>
      <c r="K20999" t="s">
        <v>24</v>
      </c>
      <c r="L20999" t="s">
        <v>17</v>
      </c>
      <c r="M20999" t="s">
        <v>5006</v>
      </c>
    </row>
    <row r="21000" spans="1:13" x14ac:dyDescent="0.3">
      <c r="A21000" t="s">
        <v>1663</v>
      </c>
      <c r="C21000" t="s">
        <v>37047</v>
      </c>
      <c r="D21000">
        <v>17</v>
      </c>
      <c r="E21000" s="1">
        <v>91498</v>
      </c>
      <c r="G21000" t="s">
        <v>13</v>
      </c>
      <c r="H21000" t="s">
        <v>37175</v>
      </c>
      <c r="I21000" t="s">
        <v>342</v>
      </c>
      <c r="J21000" t="s">
        <v>30</v>
      </c>
      <c r="K21000" t="s">
        <v>24</v>
      </c>
      <c r="L21000" t="s">
        <v>17</v>
      </c>
      <c r="M21000" t="s">
        <v>450</v>
      </c>
    </row>
    <row r="21001" spans="1:13" x14ac:dyDescent="0.3">
      <c r="A21001" t="s">
        <v>26965</v>
      </c>
      <c r="C21001" t="s">
        <v>26519</v>
      </c>
      <c r="D21001">
        <v>5</v>
      </c>
      <c r="E21001" s="1">
        <v>11510</v>
      </c>
      <c r="G21001" t="s">
        <v>34</v>
      </c>
      <c r="H21001" t="s">
        <v>6143</v>
      </c>
      <c r="I21001" t="s">
        <v>26966</v>
      </c>
      <c r="J21001" t="s">
        <v>2347</v>
      </c>
      <c r="K21001" t="s">
        <v>24</v>
      </c>
      <c r="L21001" t="s">
        <v>25</v>
      </c>
      <c r="M21001" t="s">
        <v>6146</v>
      </c>
    </row>
    <row r="21002" spans="1:13" x14ac:dyDescent="0.3">
      <c r="A21002" t="s">
        <v>37687</v>
      </c>
      <c r="C21002" t="s">
        <v>37685</v>
      </c>
      <c r="D21002">
        <v>24</v>
      </c>
      <c r="E21002" s="1">
        <v>180000</v>
      </c>
      <c r="G21002" t="s">
        <v>111</v>
      </c>
      <c r="H21002" t="s">
        <v>25226</v>
      </c>
      <c r="I21002" t="s">
        <v>319</v>
      </c>
      <c r="J21002" t="s">
        <v>22</v>
      </c>
      <c r="K21002" t="s">
        <v>24</v>
      </c>
      <c r="L21002" t="s">
        <v>25</v>
      </c>
      <c r="M21002" t="s">
        <v>6109</v>
      </c>
    </row>
    <row r="21003" spans="1:13" x14ac:dyDescent="0.3">
      <c r="A21003" t="s">
        <v>14670</v>
      </c>
      <c r="C21003" t="s">
        <v>21173</v>
      </c>
      <c r="D21003">
        <v>1</v>
      </c>
      <c r="E21003" s="1">
        <v>10000</v>
      </c>
      <c r="G21003" t="s">
        <v>21</v>
      </c>
      <c r="H21003" t="s">
        <v>68</v>
      </c>
      <c r="I21003" t="s">
        <v>156</v>
      </c>
      <c r="J21003" t="s">
        <v>22</v>
      </c>
      <c r="K21003" t="s">
        <v>24</v>
      </c>
      <c r="L21003" t="s">
        <v>25</v>
      </c>
      <c r="M21003" t="s">
        <v>26</v>
      </c>
    </row>
    <row r="21004" spans="1:13" x14ac:dyDescent="0.3">
      <c r="A21004" t="s">
        <v>14670</v>
      </c>
      <c r="C21004" t="s">
        <v>24500</v>
      </c>
      <c r="D21004">
        <v>36</v>
      </c>
      <c r="E21004" s="1">
        <v>60000</v>
      </c>
      <c r="G21004" t="s">
        <v>111</v>
      </c>
      <c r="H21004" t="s">
        <v>24515</v>
      </c>
      <c r="I21004" t="s">
        <v>156</v>
      </c>
      <c r="J21004" t="s">
        <v>22</v>
      </c>
      <c r="K21004" t="s">
        <v>24</v>
      </c>
      <c r="L21004" t="s">
        <v>25</v>
      </c>
      <c r="M21004" t="s">
        <v>6109</v>
      </c>
    </row>
    <row r="21005" spans="1:13" x14ac:dyDescent="0.3">
      <c r="A21005" t="s">
        <v>14670</v>
      </c>
      <c r="C21005" t="s">
        <v>14619</v>
      </c>
      <c r="D21005">
        <v>36</v>
      </c>
      <c r="E21005" s="1">
        <v>180000</v>
      </c>
      <c r="G21005" t="s">
        <v>111</v>
      </c>
      <c r="H21005" t="s">
        <v>6121</v>
      </c>
      <c r="I21005" t="s">
        <v>156</v>
      </c>
      <c r="J21005" t="s">
        <v>22</v>
      </c>
      <c r="K21005" t="s">
        <v>24</v>
      </c>
      <c r="L21005" t="s">
        <v>25</v>
      </c>
      <c r="M21005" t="s">
        <v>6109</v>
      </c>
    </row>
    <row r="21006" spans="1:13" x14ac:dyDescent="0.3">
      <c r="A21006" t="s">
        <v>25493</v>
      </c>
      <c r="C21006" t="s">
        <v>25397</v>
      </c>
      <c r="D21006">
        <v>2</v>
      </c>
      <c r="E21006" s="1">
        <v>16895</v>
      </c>
      <c r="G21006" t="s">
        <v>34</v>
      </c>
      <c r="H21006" t="s">
        <v>6143</v>
      </c>
      <c r="I21006" t="s">
        <v>7458</v>
      </c>
      <c r="J21006" t="s">
        <v>1021</v>
      </c>
      <c r="K21006" t="s">
        <v>24</v>
      </c>
      <c r="L21006" t="s">
        <v>25</v>
      </c>
      <c r="M21006" t="s">
        <v>6146</v>
      </c>
    </row>
    <row r="21007" spans="1:13" x14ac:dyDescent="0.3">
      <c r="A21007" t="s">
        <v>32740</v>
      </c>
      <c r="C21007" t="s">
        <v>32581</v>
      </c>
      <c r="D21007">
        <v>7</v>
      </c>
      <c r="E21007" s="1">
        <v>8058</v>
      </c>
      <c r="G21007" t="s">
        <v>34</v>
      </c>
      <c r="H21007" t="s">
        <v>6143</v>
      </c>
      <c r="I21007" t="s">
        <v>20030</v>
      </c>
      <c r="J21007" t="s">
        <v>70</v>
      </c>
      <c r="K21007" t="s">
        <v>24</v>
      </c>
      <c r="L21007" t="s">
        <v>25</v>
      </c>
      <c r="M21007" t="s">
        <v>6146</v>
      </c>
    </row>
    <row r="21008" spans="1:13" x14ac:dyDescent="0.3">
      <c r="A21008" t="s">
        <v>34215</v>
      </c>
      <c r="C21008" t="s">
        <v>34198</v>
      </c>
      <c r="D21008">
        <v>1</v>
      </c>
      <c r="E21008" s="1">
        <v>10000</v>
      </c>
      <c r="G21008" t="s">
        <v>21</v>
      </c>
      <c r="H21008" t="s">
        <v>970</v>
      </c>
      <c r="I21008" t="s">
        <v>156</v>
      </c>
      <c r="J21008" t="s">
        <v>22</v>
      </c>
      <c r="K21008" t="s">
        <v>24</v>
      </c>
      <c r="L21008" t="s">
        <v>38</v>
      </c>
      <c r="M21008" t="s">
        <v>26</v>
      </c>
    </row>
    <row r="21009" spans="1:13" x14ac:dyDescent="0.3">
      <c r="A21009" t="s">
        <v>20486</v>
      </c>
      <c r="C21009" t="s">
        <v>20401</v>
      </c>
      <c r="D21009">
        <v>3</v>
      </c>
      <c r="E21009" s="1">
        <v>11520</v>
      </c>
      <c r="G21009" t="s">
        <v>34</v>
      </c>
      <c r="H21009" t="s">
        <v>6143</v>
      </c>
      <c r="I21009" t="s">
        <v>20487</v>
      </c>
      <c r="J21009" t="s">
        <v>1169</v>
      </c>
      <c r="K21009" t="s">
        <v>24</v>
      </c>
      <c r="L21009" t="s">
        <v>25</v>
      </c>
      <c r="M21009" t="s">
        <v>6146</v>
      </c>
    </row>
    <row r="21010" spans="1:13" x14ac:dyDescent="0.3">
      <c r="A21010" t="s">
        <v>32872</v>
      </c>
      <c r="C21010" t="s">
        <v>32581</v>
      </c>
      <c r="D21010">
        <v>7</v>
      </c>
      <c r="E21010" s="1">
        <v>8058</v>
      </c>
      <c r="G21010" t="s">
        <v>34</v>
      </c>
      <c r="H21010" t="s">
        <v>6143</v>
      </c>
      <c r="I21010" t="s">
        <v>32873</v>
      </c>
      <c r="J21010" t="s">
        <v>70</v>
      </c>
      <c r="K21010" t="s">
        <v>24</v>
      </c>
      <c r="L21010" t="s">
        <v>25</v>
      </c>
      <c r="M21010" t="s">
        <v>6146</v>
      </c>
    </row>
    <row r="21011" spans="1:13" x14ac:dyDescent="0.3">
      <c r="A21011" t="s">
        <v>6164</v>
      </c>
      <c r="C21011" t="s">
        <v>18238</v>
      </c>
      <c r="D21011">
        <v>9</v>
      </c>
      <c r="E21011" s="1">
        <v>54000</v>
      </c>
      <c r="G21011" t="s">
        <v>34</v>
      </c>
      <c r="H21011" t="s">
        <v>18250</v>
      </c>
      <c r="I21011" t="s">
        <v>6165</v>
      </c>
      <c r="J21011" t="s">
        <v>6145</v>
      </c>
      <c r="L21011" t="s">
        <v>25</v>
      </c>
      <c r="M21011" t="s">
        <v>6146</v>
      </c>
    </row>
    <row r="21012" spans="1:13" x14ac:dyDescent="0.3">
      <c r="A21012" t="s">
        <v>6164</v>
      </c>
      <c r="C21012" t="s">
        <v>6098</v>
      </c>
      <c r="D21012">
        <v>3</v>
      </c>
      <c r="E21012" s="1">
        <v>101081</v>
      </c>
      <c r="G21012" t="s">
        <v>34</v>
      </c>
      <c r="H21012" t="s">
        <v>6143</v>
      </c>
      <c r="I21012" t="s">
        <v>6165</v>
      </c>
      <c r="J21012" t="s">
        <v>6145</v>
      </c>
      <c r="L21012" t="s">
        <v>25</v>
      </c>
      <c r="M21012" t="s">
        <v>6146</v>
      </c>
    </row>
    <row r="21013" spans="1:13" x14ac:dyDescent="0.3">
      <c r="A21013" t="s">
        <v>36592</v>
      </c>
      <c r="C21013" t="s">
        <v>36503</v>
      </c>
      <c r="D21013">
        <v>3</v>
      </c>
      <c r="E21013" s="1">
        <v>24459</v>
      </c>
      <c r="G21013" t="s">
        <v>34</v>
      </c>
      <c r="H21013" t="s">
        <v>6143</v>
      </c>
      <c r="I21013" t="s">
        <v>36593</v>
      </c>
      <c r="J21013" t="s">
        <v>124</v>
      </c>
      <c r="K21013" t="s">
        <v>24</v>
      </c>
      <c r="L21013" t="s">
        <v>25</v>
      </c>
      <c r="M21013" t="s">
        <v>6146</v>
      </c>
    </row>
    <row r="21014" spans="1:13" x14ac:dyDescent="0.3">
      <c r="A21014" t="s">
        <v>20206</v>
      </c>
      <c r="C21014" t="s">
        <v>26519</v>
      </c>
      <c r="D21014">
        <v>5</v>
      </c>
      <c r="E21014" s="1">
        <v>12080</v>
      </c>
      <c r="G21014" t="s">
        <v>34</v>
      </c>
      <c r="H21014" t="s">
        <v>6143</v>
      </c>
      <c r="I21014" t="s">
        <v>11216</v>
      </c>
      <c r="J21014" t="s">
        <v>2347</v>
      </c>
      <c r="K21014" t="s">
        <v>24</v>
      </c>
      <c r="L21014" t="s">
        <v>25</v>
      </c>
      <c r="M21014" t="s">
        <v>6146</v>
      </c>
    </row>
    <row r="21015" spans="1:13" x14ac:dyDescent="0.3">
      <c r="A21015" t="s">
        <v>20206</v>
      </c>
      <c r="C21015" t="s">
        <v>20121</v>
      </c>
      <c r="D21015">
        <v>2</v>
      </c>
      <c r="E21015" s="1">
        <v>19995</v>
      </c>
      <c r="G21015" t="s">
        <v>34</v>
      </c>
      <c r="H21015" t="s">
        <v>6143</v>
      </c>
      <c r="I21015" t="s">
        <v>11216</v>
      </c>
      <c r="J21015" t="s">
        <v>22</v>
      </c>
      <c r="K21015" t="s">
        <v>24</v>
      </c>
      <c r="L21015" t="s">
        <v>25</v>
      </c>
      <c r="M21015" t="s">
        <v>6146</v>
      </c>
    </row>
    <row r="21016" spans="1:13" x14ac:dyDescent="0.3">
      <c r="A21016" t="s">
        <v>20206</v>
      </c>
      <c r="C21016" t="s">
        <v>20121</v>
      </c>
      <c r="D21016">
        <v>2</v>
      </c>
      <c r="E21016" s="1">
        <v>7900</v>
      </c>
      <c r="G21016" t="s">
        <v>34</v>
      </c>
      <c r="H21016" t="s">
        <v>18926</v>
      </c>
      <c r="I21016" t="s">
        <v>11216</v>
      </c>
      <c r="J21016" t="s">
        <v>22</v>
      </c>
      <c r="K21016" t="s">
        <v>24</v>
      </c>
      <c r="L21016" t="s">
        <v>25</v>
      </c>
      <c r="M21016" t="s">
        <v>6146</v>
      </c>
    </row>
    <row r="21017" spans="1:13" x14ac:dyDescent="0.3">
      <c r="A21017" t="s">
        <v>14294</v>
      </c>
      <c r="C21017" t="s">
        <v>14108</v>
      </c>
      <c r="D21017">
        <v>7</v>
      </c>
      <c r="E21017" s="1">
        <v>17358</v>
      </c>
      <c r="G21017" t="s">
        <v>34</v>
      </c>
      <c r="H21017" t="s">
        <v>6143</v>
      </c>
      <c r="I21017" t="s">
        <v>14295</v>
      </c>
      <c r="J21017" t="s">
        <v>433</v>
      </c>
      <c r="K21017" t="s">
        <v>24</v>
      </c>
      <c r="L21017" t="s">
        <v>25</v>
      </c>
      <c r="M21017" t="s">
        <v>6146</v>
      </c>
    </row>
    <row r="21018" spans="1:13" x14ac:dyDescent="0.3">
      <c r="A21018" t="s">
        <v>31758</v>
      </c>
      <c r="C21018" t="s">
        <v>31728</v>
      </c>
      <c r="D21018">
        <v>6</v>
      </c>
      <c r="E21018" s="1">
        <v>8196</v>
      </c>
      <c r="G21018" t="s">
        <v>34</v>
      </c>
      <c r="H21018" t="s">
        <v>6143</v>
      </c>
      <c r="I21018" t="s">
        <v>6773</v>
      </c>
      <c r="J21018" t="s">
        <v>165</v>
      </c>
      <c r="K21018" t="s">
        <v>24</v>
      </c>
      <c r="L21018" t="s">
        <v>25</v>
      </c>
      <c r="M21018" t="s">
        <v>6146</v>
      </c>
    </row>
    <row r="21019" spans="1:13" x14ac:dyDescent="0.3">
      <c r="A21019" t="s">
        <v>15412</v>
      </c>
      <c r="C21019" t="s">
        <v>20401</v>
      </c>
      <c r="D21019">
        <v>3</v>
      </c>
      <c r="E21019" s="1">
        <v>7190</v>
      </c>
      <c r="G21019" t="s">
        <v>34</v>
      </c>
      <c r="H21019" t="s">
        <v>6143</v>
      </c>
      <c r="I21019" t="s">
        <v>412</v>
      </c>
      <c r="J21019" t="s">
        <v>1169</v>
      </c>
      <c r="K21019" t="s">
        <v>24</v>
      </c>
      <c r="L21019" t="s">
        <v>25</v>
      </c>
      <c r="M21019" t="s">
        <v>6146</v>
      </c>
    </row>
    <row r="21020" spans="1:13" x14ac:dyDescent="0.3">
      <c r="A21020" t="s">
        <v>15412</v>
      </c>
      <c r="C21020" t="s">
        <v>20542</v>
      </c>
      <c r="D21020">
        <v>3</v>
      </c>
      <c r="E21020" s="1">
        <v>9374</v>
      </c>
      <c r="G21020" t="s">
        <v>34</v>
      </c>
      <c r="H21020" t="s">
        <v>6143</v>
      </c>
      <c r="I21020" t="s">
        <v>412</v>
      </c>
      <c r="J21020" t="s">
        <v>627</v>
      </c>
      <c r="K21020" t="s">
        <v>24</v>
      </c>
      <c r="L21020" t="s">
        <v>25</v>
      </c>
      <c r="M21020" t="s">
        <v>6146</v>
      </c>
    </row>
    <row r="21021" spans="1:13" x14ac:dyDescent="0.3">
      <c r="A21021" t="s">
        <v>15412</v>
      </c>
      <c r="C21021" t="s">
        <v>31728</v>
      </c>
      <c r="D21021">
        <v>6</v>
      </c>
      <c r="E21021" s="1">
        <v>189982</v>
      </c>
      <c r="G21021" t="s">
        <v>34</v>
      </c>
      <c r="H21021" t="s">
        <v>6143</v>
      </c>
      <c r="I21021" t="s">
        <v>412</v>
      </c>
      <c r="J21021" t="s">
        <v>165</v>
      </c>
      <c r="K21021" t="s">
        <v>24</v>
      </c>
      <c r="L21021" t="s">
        <v>25</v>
      </c>
      <c r="M21021" t="s">
        <v>6146</v>
      </c>
    </row>
    <row r="21022" spans="1:13" x14ac:dyDescent="0.3">
      <c r="A21022" t="s">
        <v>15412</v>
      </c>
      <c r="C21022" t="s">
        <v>15182</v>
      </c>
      <c r="D21022">
        <v>5</v>
      </c>
      <c r="E21022" s="1">
        <v>43235</v>
      </c>
      <c r="G21022" t="s">
        <v>34</v>
      </c>
      <c r="H21022" t="s">
        <v>6143</v>
      </c>
      <c r="I21022" t="s">
        <v>412</v>
      </c>
      <c r="J21022" t="s">
        <v>119</v>
      </c>
      <c r="K21022" t="s">
        <v>24</v>
      </c>
      <c r="L21022" t="s">
        <v>25</v>
      </c>
      <c r="M21022" t="s">
        <v>6146</v>
      </c>
    </row>
    <row r="21023" spans="1:13" x14ac:dyDescent="0.3">
      <c r="A21023" t="s">
        <v>14519</v>
      </c>
      <c r="C21023" t="s">
        <v>14108</v>
      </c>
      <c r="D21023">
        <v>7</v>
      </c>
      <c r="E21023" s="1">
        <v>16108</v>
      </c>
      <c r="G21023" t="s">
        <v>34</v>
      </c>
      <c r="H21023" t="s">
        <v>6143</v>
      </c>
      <c r="I21023" t="s">
        <v>14520</v>
      </c>
      <c r="J21023" t="s">
        <v>433</v>
      </c>
      <c r="K21023" t="s">
        <v>24</v>
      </c>
      <c r="L21023" t="s">
        <v>25</v>
      </c>
      <c r="M21023" t="s">
        <v>6146</v>
      </c>
    </row>
    <row r="21024" spans="1:13" x14ac:dyDescent="0.3">
      <c r="A21024" t="s">
        <v>6965</v>
      </c>
      <c r="C21024" t="s">
        <v>6887</v>
      </c>
      <c r="D21024">
        <v>3</v>
      </c>
      <c r="E21024" s="1">
        <v>65830</v>
      </c>
      <c r="G21024" t="s">
        <v>34</v>
      </c>
      <c r="H21024" t="s">
        <v>6143</v>
      </c>
      <c r="I21024" t="s">
        <v>6966</v>
      </c>
      <c r="J21024" t="s">
        <v>5602</v>
      </c>
      <c r="K21024" t="s">
        <v>24</v>
      </c>
      <c r="L21024" t="s">
        <v>25</v>
      </c>
      <c r="M21024" t="s">
        <v>6146</v>
      </c>
    </row>
    <row r="21025" spans="1:13" x14ac:dyDescent="0.3">
      <c r="A21025" t="s">
        <v>32938</v>
      </c>
      <c r="C21025" t="s">
        <v>32581</v>
      </c>
      <c r="D21025">
        <v>7</v>
      </c>
      <c r="E21025" s="1">
        <v>8915</v>
      </c>
      <c r="G21025" t="s">
        <v>34</v>
      </c>
      <c r="H21025" t="s">
        <v>6143</v>
      </c>
      <c r="I21025" t="s">
        <v>32939</v>
      </c>
      <c r="J21025" t="s">
        <v>70</v>
      </c>
      <c r="K21025" t="s">
        <v>24</v>
      </c>
      <c r="L21025" t="s">
        <v>25</v>
      </c>
      <c r="M21025" t="s">
        <v>6146</v>
      </c>
    </row>
    <row r="21026" spans="1:13" x14ac:dyDescent="0.3">
      <c r="A21026" t="s">
        <v>6408</v>
      </c>
      <c r="C21026" t="s">
        <v>6249</v>
      </c>
      <c r="D21026">
        <v>4</v>
      </c>
      <c r="E21026" s="1">
        <v>15069</v>
      </c>
      <c r="G21026" t="s">
        <v>34</v>
      </c>
      <c r="H21026" t="s">
        <v>6143</v>
      </c>
      <c r="I21026" t="s">
        <v>6409</v>
      </c>
      <c r="J21026" t="s">
        <v>6297</v>
      </c>
      <c r="K21026" t="s">
        <v>24</v>
      </c>
      <c r="L21026" t="s">
        <v>25</v>
      </c>
      <c r="M21026" t="s">
        <v>6146</v>
      </c>
    </row>
    <row r="21027" spans="1:13" x14ac:dyDescent="0.3">
      <c r="A21027" t="s">
        <v>19892</v>
      </c>
      <c r="C21027" t="s">
        <v>19404</v>
      </c>
      <c r="D21027">
        <v>6</v>
      </c>
      <c r="E21027" s="1">
        <v>11375</v>
      </c>
      <c r="G21027" t="s">
        <v>34</v>
      </c>
      <c r="H21027" t="s">
        <v>6143</v>
      </c>
      <c r="I21027" t="s">
        <v>19893</v>
      </c>
      <c r="J21027" t="s">
        <v>280</v>
      </c>
      <c r="K21027" t="s">
        <v>24</v>
      </c>
      <c r="L21027" t="s">
        <v>25</v>
      </c>
      <c r="M21027" t="s">
        <v>6146</v>
      </c>
    </row>
    <row r="21028" spans="1:13" x14ac:dyDescent="0.3">
      <c r="A21028" t="s">
        <v>36010</v>
      </c>
      <c r="C21028" t="s">
        <v>35954</v>
      </c>
      <c r="D21028">
        <v>82</v>
      </c>
      <c r="E21028" s="1">
        <v>12884506</v>
      </c>
      <c r="G21028" t="s">
        <v>571</v>
      </c>
      <c r="H21028" t="s">
        <v>36011</v>
      </c>
      <c r="I21028" t="s">
        <v>36012</v>
      </c>
      <c r="K21028" t="s">
        <v>189</v>
      </c>
      <c r="L21028" t="s">
        <v>38</v>
      </c>
      <c r="M21028" t="s">
        <v>693</v>
      </c>
    </row>
    <row r="21029" spans="1:13" x14ac:dyDescent="0.3">
      <c r="A21029" t="s">
        <v>14944</v>
      </c>
      <c r="C21029" t="s">
        <v>14716</v>
      </c>
      <c r="D21029">
        <v>4</v>
      </c>
      <c r="E21029" s="1">
        <v>6839</v>
      </c>
      <c r="G21029" t="s">
        <v>34</v>
      </c>
      <c r="H21029" t="s">
        <v>6143</v>
      </c>
      <c r="I21029" t="s">
        <v>14945</v>
      </c>
      <c r="J21029" t="s">
        <v>300</v>
      </c>
      <c r="K21029" t="s">
        <v>24</v>
      </c>
      <c r="L21029" t="s">
        <v>25</v>
      </c>
      <c r="M21029" t="s">
        <v>6146</v>
      </c>
    </row>
    <row r="21030" spans="1:13" x14ac:dyDescent="0.3">
      <c r="A21030" t="s">
        <v>31581</v>
      </c>
      <c r="C21030" t="s">
        <v>31493</v>
      </c>
      <c r="D21030">
        <v>5</v>
      </c>
      <c r="E21030" s="1">
        <v>16116</v>
      </c>
      <c r="G21030" t="s">
        <v>34</v>
      </c>
      <c r="H21030" t="s">
        <v>6143</v>
      </c>
      <c r="I21030" t="s">
        <v>31582</v>
      </c>
      <c r="J21030" t="s">
        <v>311</v>
      </c>
      <c r="K21030" t="s">
        <v>24</v>
      </c>
      <c r="L21030" t="s">
        <v>25</v>
      </c>
      <c r="M21030" t="s">
        <v>6146</v>
      </c>
    </row>
    <row r="21031" spans="1:13" x14ac:dyDescent="0.3">
      <c r="A21031" t="s">
        <v>32610</v>
      </c>
      <c r="C21031" t="s">
        <v>32581</v>
      </c>
      <c r="D21031">
        <v>6</v>
      </c>
      <c r="E21031" s="1">
        <v>8013</v>
      </c>
      <c r="G21031" t="s">
        <v>34</v>
      </c>
      <c r="H21031" t="s">
        <v>31863</v>
      </c>
      <c r="I21031" t="s">
        <v>32611</v>
      </c>
      <c r="J21031" t="s">
        <v>137</v>
      </c>
      <c r="K21031" t="s">
        <v>24</v>
      </c>
      <c r="L21031" t="s">
        <v>25</v>
      </c>
      <c r="M21031" t="s">
        <v>6146</v>
      </c>
    </row>
    <row r="21032" spans="1:13" x14ac:dyDescent="0.3">
      <c r="A21032" t="s">
        <v>9326</v>
      </c>
      <c r="C21032" t="s">
        <v>9306</v>
      </c>
      <c r="D21032">
        <v>39</v>
      </c>
      <c r="E21032" s="1">
        <v>1000000</v>
      </c>
      <c r="G21032" t="s">
        <v>34</v>
      </c>
      <c r="H21032" t="s">
        <v>970</v>
      </c>
      <c r="I21032" t="s">
        <v>9327</v>
      </c>
      <c r="J21032" t="s">
        <v>119</v>
      </c>
      <c r="K21032" t="s">
        <v>24</v>
      </c>
      <c r="L21032" t="s">
        <v>25</v>
      </c>
      <c r="M21032" t="s">
        <v>6146</v>
      </c>
    </row>
    <row r="21033" spans="1:13" x14ac:dyDescent="0.3">
      <c r="A21033" t="s">
        <v>13218</v>
      </c>
      <c r="C21033" t="s">
        <v>12994</v>
      </c>
      <c r="D21033">
        <v>4</v>
      </c>
      <c r="E21033" s="1">
        <v>7209</v>
      </c>
      <c r="G21033" t="s">
        <v>34</v>
      </c>
      <c r="H21033" t="s">
        <v>6143</v>
      </c>
      <c r="I21033" t="s">
        <v>13219</v>
      </c>
      <c r="J21033" t="s">
        <v>7536</v>
      </c>
      <c r="K21033" t="s">
        <v>24</v>
      </c>
      <c r="L21033" t="s">
        <v>25</v>
      </c>
      <c r="M21033" t="s">
        <v>6146</v>
      </c>
    </row>
    <row r="21034" spans="1:13" x14ac:dyDescent="0.3">
      <c r="A21034" t="s">
        <v>2406</v>
      </c>
      <c r="C21034" t="s">
        <v>2269</v>
      </c>
      <c r="D21034">
        <v>26</v>
      </c>
      <c r="E21034" s="1">
        <v>1995015</v>
      </c>
      <c r="G21034" t="s">
        <v>13</v>
      </c>
      <c r="H21034" t="s">
        <v>2407</v>
      </c>
      <c r="I21034" t="s">
        <v>2408</v>
      </c>
      <c r="J21034" t="s">
        <v>1145</v>
      </c>
      <c r="K21034" t="s">
        <v>24</v>
      </c>
      <c r="L21034" t="s">
        <v>17</v>
      </c>
      <c r="M21034" t="s">
        <v>442</v>
      </c>
    </row>
    <row r="21035" spans="1:13" x14ac:dyDescent="0.3">
      <c r="A21035" t="s">
        <v>18515</v>
      </c>
      <c r="C21035" t="s">
        <v>18470</v>
      </c>
      <c r="D21035">
        <v>24</v>
      </c>
      <c r="E21035" s="1">
        <v>66000</v>
      </c>
      <c r="G21035" t="s">
        <v>34</v>
      </c>
      <c r="H21035" t="s">
        <v>18516</v>
      </c>
      <c r="I21035" t="s">
        <v>118</v>
      </c>
      <c r="J21035" t="s">
        <v>119</v>
      </c>
      <c r="K21035" t="s">
        <v>24</v>
      </c>
      <c r="L21035" t="s">
        <v>25</v>
      </c>
      <c r="M21035" t="s">
        <v>87</v>
      </c>
    </row>
    <row r="21036" spans="1:13" x14ac:dyDescent="0.3">
      <c r="A21036" t="s">
        <v>15176</v>
      </c>
      <c r="C21036" t="s">
        <v>15008</v>
      </c>
      <c r="D21036">
        <v>4</v>
      </c>
      <c r="E21036" s="1">
        <v>7754</v>
      </c>
      <c r="G21036" t="s">
        <v>34</v>
      </c>
      <c r="H21036" t="s">
        <v>6143</v>
      </c>
      <c r="I21036" t="s">
        <v>15177</v>
      </c>
      <c r="J21036" t="s">
        <v>761</v>
      </c>
      <c r="K21036" t="s">
        <v>24</v>
      </c>
      <c r="L21036" t="s">
        <v>25</v>
      </c>
      <c r="M21036" t="s">
        <v>6146</v>
      </c>
    </row>
    <row r="21037" spans="1:13" x14ac:dyDescent="0.3">
      <c r="A21037" t="s">
        <v>26967</v>
      </c>
      <c r="C21037" t="s">
        <v>26519</v>
      </c>
      <c r="D21037">
        <v>5</v>
      </c>
      <c r="E21037" s="1">
        <v>7869</v>
      </c>
      <c r="G21037" t="s">
        <v>34</v>
      </c>
      <c r="H21037" t="s">
        <v>6143</v>
      </c>
      <c r="I21037" t="s">
        <v>26968</v>
      </c>
      <c r="J21037" t="s">
        <v>2347</v>
      </c>
      <c r="K21037" t="s">
        <v>24</v>
      </c>
      <c r="L21037" t="s">
        <v>25</v>
      </c>
      <c r="M21037" t="s">
        <v>6146</v>
      </c>
    </row>
    <row r="21038" spans="1:13" x14ac:dyDescent="0.3">
      <c r="A21038" t="s">
        <v>24299</v>
      </c>
      <c r="C21038" t="s">
        <v>24055</v>
      </c>
      <c r="D21038">
        <v>18</v>
      </c>
      <c r="E21038" s="1">
        <v>100000</v>
      </c>
      <c r="G21038" t="s">
        <v>13</v>
      </c>
      <c r="H21038" t="s">
        <v>24300</v>
      </c>
      <c r="I21038" t="s">
        <v>24301</v>
      </c>
      <c r="J21038" t="s">
        <v>30</v>
      </c>
      <c r="K21038" t="s">
        <v>24</v>
      </c>
      <c r="L21038" t="s">
        <v>17</v>
      </c>
      <c r="M21038" t="s">
        <v>450</v>
      </c>
    </row>
    <row r="21039" spans="1:13" x14ac:dyDescent="0.3">
      <c r="A21039" t="s">
        <v>31989</v>
      </c>
      <c r="C21039" t="s">
        <v>31866</v>
      </c>
      <c r="D21039">
        <v>4</v>
      </c>
      <c r="E21039" s="1">
        <v>58067</v>
      </c>
      <c r="G21039" t="s">
        <v>34</v>
      </c>
      <c r="H21039" t="s">
        <v>6143</v>
      </c>
      <c r="I21039" t="s">
        <v>31990</v>
      </c>
      <c r="J21039" t="s">
        <v>732</v>
      </c>
      <c r="K21039" t="s">
        <v>24</v>
      </c>
      <c r="L21039" t="s">
        <v>25</v>
      </c>
      <c r="M21039" t="s">
        <v>6146</v>
      </c>
    </row>
    <row r="21040" spans="1:13" x14ac:dyDescent="0.3">
      <c r="A21040" t="s">
        <v>13875</v>
      </c>
      <c r="C21040" t="s">
        <v>31866</v>
      </c>
      <c r="D21040">
        <v>6</v>
      </c>
      <c r="E21040" s="1">
        <v>17238</v>
      </c>
      <c r="G21040" t="s">
        <v>34</v>
      </c>
      <c r="H21040" t="s">
        <v>6143</v>
      </c>
      <c r="I21040" t="s">
        <v>13876</v>
      </c>
      <c r="J21040" t="s">
        <v>30</v>
      </c>
      <c r="K21040" t="s">
        <v>24</v>
      </c>
      <c r="L21040" t="s">
        <v>25</v>
      </c>
      <c r="M21040" t="s">
        <v>6146</v>
      </c>
    </row>
    <row r="21041" spans="1:13" x14ac:dyDescent="0.3">
      <c r="A21041" t="s">
        <v>13875</v>
      </c>
      <c r="C21041" t="s">
        <v>13456</v>
      </c>
      <c r="D21041">
        <v>7</v>
      </c>
      <c r="E21041" s="1">
        <v>18238</v>
      </c>
      <c r="G21041" t="s">
        <v>34</v>
      </c>
      <c r="H21041" t="s">
        <v>6143</v>
      </c>
      <c r="I21041" t="s">
        <v>13876</v>
      </c>
      <c r="J21041" t="s">
        <v>30</v>
      </c>
      <c r="K21041" t="s">
        <v>24</v>
      </c>
      <c r="L21041" t="s">
        <v>25</v>
      </c>
      <c r="M21041" t="s">
        <v>6146</v>
      </c>
    </row>
    <row r="21042" spans="1:13" x14ac:dyDescent="0.3">
      <c r="A21042" t="s">
        <v>6578</v>
      </c>
      <c r="C21042" t="s">
        <v>6536</v>
      </c>
      <c r="D21042">
        <v>3</v>
      </c>
      <c r="E21042" s="1">
        <v>20103</v>
      </c>
      <c r="G21042" t="s">
        <v>34</v>
      </c>
      <c r="H21042" t="s">
        <v>6143</v>
      </c>
      <c r="I21042" t="s">
        <v>3284</v>
      </c>
      <c r="J21042" t="s">
        <v>3285</v>
      </c>
      <c r="K21042" t="s">
        <v>24</v>
      </c>
      <c r="L21042" t="s">
        <v>25</v>
      </c>
      <c r="M21042" t="s">
        <v>6146</v>
      </c>
    </row>
    <row r="21043" spans="1:13" x14ac:dyDescent="0.3">
      <c r="A21043" t="s">
        <v>16683</v>
      </c>
      <c r="C21043" t="s">
        <v>16599</v>
      </c>
      <c r="D21043">
        <v>9</v>
      </c>
      <c r="E21043" s="1">
        <v>575000</v>
      </c>
      <c r="G21043" t="s">
        <v>111</v>
      </c>
      <c r="H21043" t="s">
        <v>16684</v>
      </c>
      <c r="I21043" t="s">
        <v>760</v>
      </c>
      <c r="J21043" t="s">
        <v>761</v>
      </c>
      <c r="K21043" t="s">
        <v>24</v>
      </c>
      <c r="L21043" t="s">
        <v>25</v>
      </c>
      <c r="M21043" t="s">
        <v>232</v>
      </c>
    </row>
    <row r="21044" spans="1:13" x14ac:dyDescent="0.3">
      <c r="A21044" t="s">
        <v>33072</v>
      </c>
      <c r="C21044" t="s">
        <v>32581</v>
      </c>
      <c r="D21044">
        <v>7</v>
      </c>
      <c r="E21044" s="1">
        <v>9058</v>
      </c>
      <c r="G21044" t="s">
        <v>34</v>
      </c>
      <c r="H21044" t="s">
        <v>6143</v>
      </c>
      <c r="I21044" t="s">
        <v>6323</v>
      </c>
      <c r="J21044" t="s">
        <v>70</v>
      </c>
      <c r="K21044" t="s">
        <v>24</v>
      </c>
      <c r="L21044" t="s">
        <v>25</v>
      </c>
      <c r="M21044" t="s">
        <v>6146</v>
      </c>
    </row>
    <row r="21045" spans="1:13" x14ac:dyDescent="0.3">
      <c r="A21045" t="s">
        <v>26969</v>
      </c>
      <c r="C21045" t="s">
        <v>26519</v>
      </c>
      <c r="D21045">
        <v>5</v>
      </c>
      <c r="E21045" s="1">
        <v>12452</v>
      </c>
      <c r="G21045" t="s">
        <v>34</v>
      </c>
      <c r="H21045" t="s">
        <v>6143</v>
      </c>
      <c r="I21045" t="s">
        <v>26970</v>
      </c>
      <c r="J21045" t="s">
        <v>2347</v>
      </c>
      <c r="K21045" t="s">
        <v>24</v>
      </c>
      <c r="L21045" t="s">
        <v>25</v>
      </c>
      <c r="M21045" t="s">
        <v>6146</v>
      </c>
    </row>
    <row r="21046" spans="1:13" x14ac:dyDescent="0.3">
      <c r="A21046" t="s">
        <v>3957</v>
      </c>
      <c r="C21046" t="s">
        <v>3657</v>
      </c>
      <c r="D21046">
        <v>24</v>
      </c>
      <c r="E21046" s="1">
        <v>100000</v>
      </c>
      <c r="G21046" t="s">
        <v>13</v>
      </c>
      <c r="H21046" t="s">
        <v>3958</v>
      </c>
      <c r="I21046" t="s">
        <v>126</v>
      </c>
      <c r="J21046" t="s">
        <v>119</v>
      </c>
      <c r="K21046" t="s">
        <v>24</v>
      </c>
      <c r="L21046" t="s">
        <v>17</v>
      </c>
      <c r="M21046" t="s">
        <v>450</v>
      </c>
    </row>
    <row r="21047" spans="1:13" x14ac:dyDescent="0.3">
      <c r="A21047" t="s">
        <v>1724</v>
      </c>
      <c r="C21047" t="s">
        <v>1558</v>
      </c>
      <c r="D21047">
        <v>12</v>
      </c>
      <c r="E21047" s="1">
        <v>150000</v>
      </c>
      <c r="G21047" t="s">
        <v>69</v>
      </c>
      <c r="H21047" t="s">
        <v>77</v>
      </c>
      <c r="I21047" t="s">
        <v>22</v>
      </c>
      <c r="J21047" t="s">
        <v>23</v>
      </c>
      <c r="K21047" t="s">
        <v>24</v>
      </c>
      <c r="L21047" t="s">
        <v>25</v>
      </c>
      <c r="M21047" t="s">
        <v>221</v>
      </c>
    </row>
    <row r="21048" spans="1:13" x14ac:dyDescent="0.3">
      <c r="A21048" t="s">
        <v>1724</v>
      </c>
      <c r="C21048" t="s">
        <v>4395</v>
      </c>
      <c r="D21048">
        <v>19</v>
      </c>
      <c r="E21048" s="1">
        <v>100000</v>
      </c>
      <c r="G21048" t="s">
        <v>13</v>
      </c>
      <c r="H21048" t="s">
        <v>4627</v>
      </c>
      <c r="I21048" t="s">
        <v>22</v>
      </c>
      <c r="J21048" t="s">
        <v>23</v>
      </c>
      <c r="K21048" t="s">
        <v>24</v>
      </c>
      <c r="L21048" t="s">
        <v>17</v>
      </c>
      <c r="M21048" t="s">
        <v>450</v>
      </c>
    </row>
    <row r="21049" spans="1:13" x14ac:dyDescent="0.3">
      <c r="A21049" t="s">
        <v>5959</v>
      </c>
      <c r="C21049" t="s">
        <v>5881</v>
      </c>
      <c r="D21049">
        <v>47</v>
      </c>
      <c r="E21049" s="1">
        <v>1497609</v>
      </c>
      <c r="G21049" t="s">
        <v>34</v>
      </c>
      <c r="H21049" t="s">
        <v>5960</v>
      </c>
      <c r="I21049" t="s">
        <v>5961</v>
      </c>
      <c r="K21049" t="s">
        <v>1574</v>
      </c>
      <c r="L21049" t="s">
        <v>17</v>
      </c>
      <c r="M21049" t="s">
        <v>740</v>
      </c>
    </row>
    <row r="21050" spans="1:13" x14ac:dyDescent="0.3">
      <c r="A21050" t="s">
        <v>5587</v>
      </c>
      <c r="C21050" t="s">
        <v>29922</v>
      </c>
      <c r="D21050">
        <v>1</v>
      </c>
      <c r="E21050" s="1">
        <v>500</v>
      </c>
      <c r="G21050" t="s">
        <v>21</v>
      </c>
      <c r="H21050" t="s">
        <v>77</v>
      </c>
      <c r="I21050" t="s">
        <v>70</v>
      </c>
      <c r="J21050" t="s">
        <v>70</v>
      </c>
      <c r="K21050" t="s">
        <v>24</v>
      </c>
      <c r="L21050" t="s">
        <v>25</v>
      </c>
      <c r="M21050" t="s">
        <v>26</v>
      </c>
    </row>
    <row r="21051" spans="1:13" x14ac:dyDescent="0.3">
      <c r="A21051" t="s">
        <v>5587</v>
      </c>
      <c r="C21051" t="s">
        <v>30595</v>
      </c>
      <c r="D21051">
        <v>1</v>
      </c>
      <c r="E21051" s="1">
        <v>10000</v>
      </c>
      <c r="G21051" t="s">
        <v>21</v>
      </c>
      <c r="H21051" t="s">
        <v>77</v>
      </c>
      <c r="I21051" t="s">
        <v>70</v>
      </c>
      <c r="J21051" t="s">
        <v>70</v>
      </c>
      <c r="K21051" t="s">
        <v>24</v>
      </c>
      <c r="L21051" t="s">
        <v>25</v>
      </c>
      <c r="M21051" t="s">
        <v>26</v>
      </c>
    </row>
    <row r="21052" spans="1:13" x14ac:dyDescent="0.3">
      <c r="A21052" t="s">
        <v>5587</v>
      </c>
      <c r="C21052" t="s">
        <v>5155</v>
      </c>
      <c r="D21052">
        <v>1</v>
      </c>
      <c r="E21052" s="1">
        <v>45000</v>
      </c>
      <c r="G21052" t="s">
        <v>21</v>
      </c>
      <c r="H21052" t="s">
        <v>77</v>
      </c>
      <c r="I21052" t="s">
        <v>70</v>
      </c>
      <c r="J21052" t="s">
        <v>70</v>
      </c>
      <c r="K21052" t="s">
        <v>24</v>
      </c>
      <c r="L21052" t="s">
        <v>25</v>
      </c>
      <c r="M21052" t="s">
        <v>26</v>
      </c>
    </row>
    <row r="21053" spans="1:13" x14ac:dyDescent="0.3">
      <c r="A21053" t="s">
        <v>6434</v>
      </c>
      <c r="C21053" t="s">
        <v>6249</v>
      </c>
      <c r="D21053">
        <v>4</v>
      </c>
      <c r="E21053" s="1">
        <v>9453</v>
      </c>
      <c r="G21053" t="s">
        <v>34</v>
      </c>
      <c r="H21053" t="s">
        <v>6143</v>
      </c>
      <c r="I21053" t="s">
        <v>6435</v>
      </c>
      <c r="J21053" t="s">
        <v>6297</v>
      </c>
      <c r="K21053" t="s">
        <v>24</v>
      </c>
      <c r="L21053" t="s">
        <v>25</v>
      </c>
      <c r="M21053" t="s">
        <v>6146</v>
      </c>
    </row>
    <row r="21054" spans="1:13" x14ac:dyDescent="0.3">
      <c r="A21054" t="s">
        <v>20207</v>
      </c>
      <c r="C21054" t="s">
        <v>20121</v>
      </c>
      <c r="D21054">
        <v>2</v>
      </c>
      <c r="E21054" s="1">
        <v>11259</v>
      </c>
      <c r="G21054" t="s">
        <v>34</v>
      </c>
      <c r="H21054" t="s">
        <v>6143</v>
      </c>
      <c r="I21054" t="s">
        <v>20208</v>
      </c>
      <c r="J21054" t="s">
        <v>22</v>
      </c>
      <c r="K21054" t="s">
        <v>24</v>
      </c>
      <c r="L21054" t="s">
        <v>25</v>
      </c>
      <c r="M21054" t="s">
        <v>6146</v>
      </c>
    </row>
    <row r="21055" spans="1:13" x14ac:dyDescent="0.3">
      <c r="A21055" t="s">
        <v>20207</v>
      </c>
      <c r="C21055" t="s">
        <v>20121</v>
      </c>
      <c r="D21055">
        <v>2</v>
      </c>
      <c r="E21055" s="1">
        <v>7800</v>
      </c>
      <c r="G21055" t="s">
        <v>34</v>
      </c>
      <c r="H21055" t="s">
        <v>18926</v>
      </c>
      <c r="I21055" t="s">
        <v>20208</v>
      </c>
      <c r="J21055" t="s">
        <v>22</v>
      </c>
      <c r="K21055" t="s">
        <v>24</v>
      </c>
      <c r="L21055" t="s">
        <v>25</v>
      </c>
      <c r="M21055" t="s">
        <v>6146</v>
      </c>
    </row>
    <row r="21056" spans="1:13" x14ac:dyDescent="0.3">
      <c r="A21056" t="s">
        <v>19447</v>
      </c>
      <c r="C21056" t="s">
        <v>19404</v>
      </c>
      <c r="D21056">
        <v>6</v>
      </c>
      <c r="E21056" s="1">
        <v>2180</v>
      </c>
      <c r="G21056" t="s">
        <v>34</v>
      </c>
      <c r="H21056" t="s">
        <v>6143</v>
      </c>
      <c r="I21056" t="s">
        <v>19448</v>
      </c>
      <c r="J21056" t="s">
        <v>280</v>
      </c>
      <c r="K21056" t="s">
        <v>24</v>
      </c>
      <c r="L21056" t="s">
        <v>25</v>
      </c>
      <c r="M21056" t="s">
        <v>6146</v>
      </c>
    </row>
    <row r="21057" spans="1:13" x14ac:dyDescent="0.3">
      <c r="A21057" t="s">
        <v>20042</v>
      </c>
      <c r="C21057" t="s">
        <v>19936</v>
      </c>
      <c r="D21057">
        <v>5</v>
      </c>
      <c r="E21057" s="1">
        <v>52290</v>
      </c>
      <c r="G21057" t="s">
        <v>34</v>
      </c>
      <c r="H21057" t="s">
        <v>6143</v>
      </c>
      <c r="I21057" t="s">
        <v>14335</v>
      </c>
      <c r="J21057" t="s">
        <v>9844</v>
      </c>
      <c r="K21057" t="s">
        <v>24</v>
      </c>
      <c r="L21057" t="s">
        <v>25</v>
      </c>
      <c r="M21057" t="s">
        <v>6146</v>
      </c>
    </row>
    <row r="21058" spans="1:13" x14ac:dyDescent="0.3">
      <c r="A21058" t="s">
        <v>8441</v>
      </c>
      <c r="C21058" t="s">
        <v>8196</v>
      </c>
      <c r="D21058">
        <v>36</v>
      </c>
      <c r="E21058" s="1">
        <v>100000</v>
      </c>
      <c r="G21058" t="s">
        <v>13</v>
      </c>
      <c r="H21058" t="s">
        <v>8442</v>
      </c>
      <c r="I21058" t="s">
        <v>8443</v>
      </c>
      <c r="K21058" t="s">
        <v>189</v>
      </c>
      <c r="L21058" t="s">
        <v>17</v>
      </c>
      <c r="M21058" t="s">
        <v>450</v>
      </c>
    </row>
    <row r="21059" spans="1:13" x14ac:dyDescent="0.3">
      <c r="A21059" t="s">
        <v>26301</v>
      </c>
      <c r="C21059" t="s">
        <v>25932</v>
      </c>
      <c r="D21059">
        <v>2</v>
      </c>
      <c r="E21059" s="1">
        <v>21004</v>
      </c>
      <c r="G21059" t="s">
        <v>34</v>
      </c>
      <c r="H21059" t="s">
        <v>6143</v>
      </c>
      <c r="I21059" t="s">
        <v>26302</v>
      </c>
      <c r="J21059" t="s">
        <v>700</v>
      </c>
      <c r="K21059" t="s">
        <v>24</v>
      </c>
      <c r="L21059" t="s">
        <v>25</v>
      </c>
      <c r="M21059" t="s">
        <v>6146</v>
      </c>
    </row>
    <row r="21060" spans="1:13" x14ac:dyDescent="0.3">
      <c r="A21060" t="s">
        <v>19509</v>
      </c>
      <c r="C21060" t="s">
        <v>19404</v>
      </c>
      <c r="D21060">
        <v>6</v>
      </c>
      <c r="E21060" s="1">
        <v>16983</v>
      </c>
      <c r="G21060" t="s">
        <v>34</v>
      </c>
      <c r="H21060" t="s">
        <v>6143</v>
      </c>
      <c r="I21060" t="s">
        <v>14289</v>
      </c>
      <c r="J21060" t="s">
        <v>280</v>
      </c>
      <c r="K21060" t="s">
        <v>24</v>
      </c>
      <c r="L21060" t="s">
        <v>25</v>
      </c>
      <c r="M21060" t="s">
        <v>6146</v>
      </c>
    </row>
    <row r="21061" spans="1:13" x14ac:dyDescent="0.3">
      <c r="A21061" t="s">
        <v>32633</v>
      </c>
      <c r="C21061" t="s">
        <v>32581</v>
      </c>
      <c r="D21061">
        <v>7</v>
      </c>
      <c r="E21061" s="1">
        <v>18358</v>
      </c>
      <c r="G21061" t="s">
        <v>34</v>
      </c>
      <c r="H21061" t="s">
        <v>6143</v>
      </c>
      <c r="I21061" t="s">
        <v>32634</v>
      </c>
      <c r="J21061" t="s">
        <v>70</v>
      </c>
      <c r="K21061" t="s">
        <v>24</v>
      </c>
      <c r="L21061" t="s">
        <v>25</v>
      </c>
      <c r="M21061" t="s">
        <v>6146</v>
      </c>
    </row>
    <row r="21062" spans="1:13" x14ac:dyDescent="0.3">
      <c r="A21062" t="s">
        <v>33354</v>
      </c>
      <c r="C21062" t="s">
        <v>33297</v>
      </c>
      <c r="D21062">
        <v>41</v>
      </c>
      <c r="E21062" s="1">
        <v>3029582</v>
      </c>
      <c r="G21062" t="s">
        <v>111</v>
      </c>
      <c r="H21062" t="s">
        <v>33296</v>
      </c>
      <c r="I21062" t="s">
        <v>3509</v>
      </c>
      <c r="J21062" t="s">
        <v>119</v>
      </c>
      <c r="K21062" t="s">
        <v>24</v>
      </c>
      <c r="L21062" t="s">
        <v>25</v>
      </c>
      <c r="M21062" t="s">
        <v>232</v>
      </c>
    </row>
    <row r="21063" spans="1:13" x14ac:dyDescent="0.3">
      <c r="A21063" t="s">
        <v>33354</v>
      </c>
      <c r="C21063" t="s">
        <v>37363</v>
      </c>
      <c r="D21063">
        <v>17</v>
      </c>
      <c r="E21063" s="1">
        <v>153496</v>
      </c>
      <c r="G21063" t="s">
        <v>111</v>
      </c>
      <c r="H21063" t="s">
        <v>37192</v>
      </c>
      <c r="I21063" t="s">
        <v>3509</v>
      </c>
      <c r="J21063" t="s">
        <v>119</v>
      </c>
      <c r="K21063" t="s">
        <v>24</v>
      </c>
      <c r="L21063" t="s">
        <v>25</v>
      </c>
      <c r="M21063" t="s">
        <v>232</v>
      </c>
    </row>
    <row r="21064" spans="1:13" x14ac:dyDescent="0.3">
      <c r="A21064" t="s">
        <v>15237</v>
      </c>
      <c r="C21064" t="s">
        <v>24500</v>
      </c>
      <c r="D21064">
        <v>13</v>
      </c>
      <c r="E21064" s="1">
        <v>90000</v>
      </c>
      <c r="G21064" t="s">
        <v>34</v>
      </c>
      <c r="H21064" t="s">
        <v>18250</v>
      </c>
      <c r="I21064" t="s">
        <v>3509</v>
      </c>
      <c r="J21064" t="s">
        <v>119</v>
      </c>
      <c r="K21064" t="s">
        <v>24</v>
      </c>
      <c r="L21064" t="s">
        <v>25</v>
      </c>
      <c r="M21064" t="s">
        <v>6146</v>
      </c>
    </row>
    <row r="21065" spans="1:13" x14ac:dyDescent="0.3">
      <c r="A21065" t="s">
        <v>15237</v>
      </c>
      <c r="C21065" t="s">
        <v>15182</v>
      </c>
      <c r="D21065">
        <v>5</v>
      </c>
      <c r="E21065" s="1">
        <v>163150</v>
      </c>
      <c r="G21065" t="s">
        <v>34</v>
      </c>
      <c r="H21065" t="s">
        <v>6143</v>
      </c>
      <c r="I21065" t="s">
        <v>3509</v>
      </c>
      <c r="J21065" t="s">
        <v>119</v>
      </c>
      <c r="K21065" t="s">
        <v>24</v>
      </c>
      <c r="L21065" t="s">
        <v>25</v>
      </c>
      <c r="M21065" t="s">
        <v>6146</v>
      </c>
    </row>
    <row r="21066" spans="1:13" x14ac:dyDescent="0.3">
      <c r="A21066" t="s">
        <v>16697</v>
      </c>
      <c r="C21066" t="s">
        <v>23373</v>
      </c>
      <c r="D21066">
        <v>13</v>
      </c>
      <c r="E21066" s="1">
        <v>75000</v>
      </c>
      <c r="G21066" t="s">
        <v>111</v>
      </c>
      <c r="H21066" t="s">
        <v>23416</v>
      </c>
      <c r="I21066" t="s">
        <v>3509</v>
      </c>
      <c r="J21066" t="s">
        <v>119</v>
      </c>
      <c r="K21066" t="s">
        <v>24</v>
      </c>
      <c r="L21066" t="s">
        <v>25</v>
      </c>
      <c r="M21066" t="s">
        <v>120</v>
      </c>
    </row>
    <row r="21067" spans="1:13" x14ac:dyDescent="0.3">
      <c r="A21067" t="s">
        <v>16697</v>
      </c>
      <c r="C21067" t="s">
        <v>16599</v>
      </c>
      <c r="D21067">
        <v>36</v>
      </c>
      <c r="E21067" s="1">
        <v>1751047</v>
      </c>
      <c r="G21067" t="s">
        <v>111</v>
      </c>
      <c r="H21067" t="s">
        <v>16698</v>
      </c>
      <c r="I21067" t="s">
        <v>3509</v>
      </c>
      <c r="J21067" t="s">
        <v>119</v>
      </c>
      <c r="K21067" t="s">
        <v>24</v>
      </c>
      <c r="L21067" t="s">
        <v>25</v>
      </c>
      <c r="M21067" t="s">
        <v>120</v>
      </c>
    </row>
    <row r="21068" spans="1:13" x14ac:dyDescent="0.3">
      <c r="A21068" t="s">
        <v>15366</v>
      </c>
      <c r="C21068" t="s">
        <v>15182</v>
      </c>
      <c r="D21068">
        <v>5</v>
      </c>
      <c r="E21068" s="1">
        <v>16063</v>
      </c>
      <c r="G21068" t="s">
        <v>34</v>
      </c>
      <c r="H21068" t="s">
        <v>6143</v>
      </c>
      <c r="I21068" t="s">
        <v>3509</v>
      </c>
      <c r="J21068" t="s">
        <v>119</v>
      </c>
      <c r="K21068" t="s">
        <v>24</v>
      </c>
      <c r="L21068" t="s">
        <v>25</v>
      </c>
      <c r="M21068" t="s">
        <v>6146</v>
      </c>
    </row>
    <row r="21069" spans="1:13" x14ac:dyDescent="0.3">
      <c r="A21069" t="s">
        <v>15366</v>
      </c>
      <c r="C21069" t="s">
        <v>15182</v>
      </c>
      <c r="D21069">
        <v>5</v>
      </c>
      <c r="E21069" s="1">
        <v>35253</v>
      </c>
      <c r="G21069" t="s">
        <v>34</v>
      </c>
      <c r="H21069" t="s">
        <v>6143</v>
      </c>
      <c r="I21069" t="s">
        <v>3509</v>
      </c>
      <c r="J21069" t="s">
        <v>119</v>
      </c>
      <c r="K21069" t="s">
        <v>24</v>
      </c>
      <c r="L21069" t="s">
        <v>25</v>
      </c>
      <c r="M21069" t="s">
        <v>6146</v>
      </c>
    </row>
    <row r="21070" spans="1:13" x14ac:dyDescent="0.3">
      <c r="A21070" t="s">
        <v>15366</v>
      </c>
      <c r="C21070" t="s">
        <v>15182</v>
      </c>
      <c r="D21070">
        <v>5</v>
      </c>
      <c r="E21070" s="1">
        <v>1900</v>
      </c>
      <c r="G21070" t="s">
        <v>34</v>
      </c>
      <c r="H21070" t="s">
        <v>6143</v>
      </c>
      <c r="I21070" t="s">
        <v>3509</v>
      </c>
      <c r="J21070" t="s">
        <v>119</v>
      </c>
      <c r="K21070" t="s">
        <v>24</v>
      </c>
      <c r="L21070" t="s">
        <v>25</v>
      </c>
      <c r="M21070" t="s">
        <v>6146</v>
      </c>
    </row>
    <row r="21071" spans="1:13" x14ac:dyDescent="0.3">
      <c r="A21071" t="s">
        <v>20008</v>
      </c>
      <c r="C21071" t="s">
        <v>19936</v>
      </c>
      <c r="D21071">
        <v>5</v>
      </c>
      <c r="E21071" s="1">
        <v>35365</v>
      </c>
      <c r="G21071" t="s">
        <v>34</v>
      </c>
      <c r="H21071" t="s">
        <v>6143</v>
      </c>
      <c r="I21071" t="s">
        <v>5601</v>
      </c>
      <c r="J21071" t="s">
        <v>9844</v>
      </c>
      <c r="K21071" t="s">
        <v>24</v>
      </c>
      <c r="L21071" t="s">
        <v>25</v>
      </c>
      <c r="M21071" t="s">
        <v>6146</v>
      </c>
    </row>
    <row r="21072" spans="1:13" x14ac:dyDescent="0.3">
      <c r="A21072" t="s">
        <v>9541</v>
      </c>
      <c r="C21072" t="s">
        <v>15490</v>
      </c>
      <c r="D21072">
        <v>31</v>
      </c>
      <c r="E21072" s="1">
        <v>2909196</v>
      </c>
      <c r="G21072" t="s">
        <v>111</v>
      </c>
      <c r="H21072" t="s">
        <v>15538</v>
      </c>
      <c r="I21072" t="s">
        <v>3509</v>
      </c>
      <c r="J21072" t="s">
        <v>119</v>
      </c>
      <c r="K21072" t="s">
        <v>24</v>
      </c>
      <c r="L21072" t="s">
        <v>25</v>
      </c>
      <c r="M21072" t="s">
        <v>120</v>
      </c>
    </row>
    <row r="21073" spans="1:13" x14ac:dyDescent="0.3">
      <c r="A21073" t="s">
        <v>9541</v>
      </c>
      <c r="C21073" t="s">
        <v>11613</v>
      </c>
      <c r="D21073">
        <v>12</v>
      </c>
      <c r="E21073" s="1">
        <v>550000</v>
      </c>
      <c r="G21073" t="s">
        <v>111</v>
      </c>
      <c r="H21073" t="s">
        <v>11763</v>
      </c>
      <c r="I21073" t="s">
        <v>3509</v>
      </c>
      <c r="J21073" t="s">
        <v>119</v>
      </c>
      <c r="K21073" t="s">
        <v>24</v>
      </c>
      <c r="L21073" t="s">
        <v>25</v>
      </c>
      <c r="M21073" t="s">
        <v>120</v>
      </c>
    </row>
    <row r="21074" spans="1:13" x14ac:dyDescent="0.3">
      <c r="A21074" t="s">
        <v>9541</v>
      </c>
      <c r="C21074" t="s">
        <v>9396</v>
      </c>
      <c r="D21074">
        <v>5</v>
      </c>
      <c r="E21074" s="1">
        <v>100000</v>
      </c>
      <c r="G21074" t="s">
        <v>111</v>
      </c>
      <c r="H21074" t="s">
        <v>9533</v>
      </c>
      <c r="I21074" t="s">
        <v>3509</v>
      </c>
      <c r="J21074" t="s">
        <v>119</v>
      </c>
      <c r="K21074" t="s">
        <v>24</v>
      </c>
      <c r="L21074" t="s">
        <v>25</v>
      </c>
      <c r="M21074" t="s">
        <v>120</v>
      </c>
    </row>
    <row r="21075" spans="1:13" x14ac:dyDescent="0.3">
      <c r="A21075" t="s">
        <v>7149</v>
      </c>
      <c r="C21075" t="s">
        <v>6985</v>
      </c>
      <c r="D21075">
        <v>6</v>
      </c>
      <c r="E21075" s="1">
        <v>18556</v>
      </c>
      <c r="G21075" t="s">
        <v>34</v>
      </c>
      <c r="H21075" t="s">
        <v>6143</v>
      </c>
      <c r="I21075" t="s">
        <v>7150</v>
      </c>
      <c r="J21075" t="s">
        <v>307</v>
      </c>
      <c r="K21075" t="s">
        <v>24</v>
      </c>
      <c r="L21075" t="s">
        <v>25</v>
      </c>
      <c r="M21075" t="s">
        <v>6146</v>
      </c>
    </row>
    <row r="21076" spans="1:13" x14ac:dyDescent="0.3">
      <c r="A21076" t="s">
        <v>1973</v>
      </c>
      <c r="C21076" t="s">
        <v>2269</v>
      </c>
      <c r="D21076">
        <v>4</v>
      </c>
      <c r="E21076" s="1">
        <v>2798207</v>
      </c>
      <c r="G21076" t="s">
        <v>34</v>
      </c>
      <c r="H21076" t="s">
        <v>2952</v>
      </c>
      <c r="I21076" t="s">
        <v>73</v>
      </c>
      <c r="K21076" t="s">
        <v>74</v>
      </c>
      <c r="L21076" t="s">
        <v>44</v>
      </c>
      <c r="M21076" t="s">
        <v>75</v>
      </c>
    </row>
    <row r="21077" spans="1:13" x14ac:dyDescent="0.3">
      <c r="A21077" t="s">
        <v>1973</v>
      </c>
      <c r="C21077" t="s">
        <v>1852</v>
      </c>
      <c r="D21077">
        <v>15</v>
      </c>
      <c r="E21077" s="1">
        <v>3121564</v>
      </c>
      <c r="G21077" t="s">
        <v>34</v>
      </c>
      <c r="H21077" t="s">
        <v>1974</v>
      </c>
      <c r="I21077" t="s">
        <v>73</v>
      </c>
      <c r="K21077" t="s">
        <v>74</v>
      </c>
      <c r="L21077" t="s">
        <v>44</v>
      </c>
      <c r="M21077" t="s">
        <v>75</v>
      </c>
    </row>
    <row r="21078" spans="1:13" x14ac:dyDescent="0.3">
      <c r="A21078" t="s">
        <v>29910</v>
      </c>
      <c r="C21078" t="s">
        <v>29553</v>
      </c>
      <c r="D21078">
        <v>25</v>
      </c>
      <c r="E21078" s="1">
        <v>100000</v>
      </c>
      <c r="G21078" t="s">
        <v>13</v>
      </c>
      <c r="H21078" t="s">
        <v>29911</v>
      </c>
      <c r="I21078" t="s">
        <v>2239</v>
      </c>
      <c r="J21078" t="s">
        <v>2240</v>
      </c>
      <c r="K21078" t="s">
        <v>609</v>
      </c>
      <c r="L21078" t="s">
        <v>17</v>
      </c>
      <c r="M21078" t="s">
        <v>450</v>
      </c>
    </row>
    <row r="21079" spans="1:13" x14ac:dyDescent="0.3">
      <c r="A21079" t="s">
        <v>856</v>
      </c>
      <c r="C21079" t="s">
        <v>783</v>
      </c>
      <c r="D21079">
        <v>18</v>
      </c>
      <c r="E21079" s="1">
        <v>100000</v>
      </c>
      <c r="G21079" t="s">
        <v>13</v>
      </c>
      <c r="H21079" t="s">
        <v>857</v>
      </c>
      <c r="I21079" t="s">
        <v>858</v>
      </c>
      <c r="J21079" t="s">
        <v>703</v>
      </c>
      <c r="K21079" t="s">
        <v>645</v>
      </c>
      <c r="L21079" t="s">
        <v>17</v>
      </c>
      <c r="M21079" t="s">
        <v>450</v>
      </c>
    </row>
    <row r="21080" spans="1:13" x14ac:dyDescent="0.3">
      <c r="A21080" t="s">
        <v>856</v>
      </c>
      <c r="C21080" t="s">
        <v>35205</v>
      </c>
      <c r="D21080">
        <v>19</v>
      </c>
      <c r="E21080" s="1">
        <v>100000</v>
      </c>
      <c r="G21080" t="s">
        <v>13</v>
      </c>
      <c r="H21080" t="s">
        <v>35413</v>
      </c>
      <c r="I21080" t="s">
        <v>858</v>
      </c>
      <c r="K21080" t="s">
        <v>645</v>
      </c>
      <c r="L21080" t="s">
        <v>17</v>
      </c>
      <c r="M21080" t="s">
        <v>450</v>
      </c>
    </row>
    <row r="21081" spans="1:13" x14ac:dyDescent="0.3">
      <c r="A21081" t="s">
        <v>856</v>
      </c>
      <c r="C21081" t="s">
        <v>33755</v>
      </c>
      <c r="D21081">
        <v>24</v>
      </c>
      <c r="E21081" s="1">
        <v>100000</v>
      </c>
      <c r="G21081" t="s">
        <v>13</v>
      </c>
      <c r="H21081" t="s">
        <v>33973</v>
      </c>
      <c r="I21081" t="s">
        <v>858</v>
      </c>
      <c r="K21081" t="s">
        <v>645</v>
      </c>
      <c r="L21081" t="s">
        <v>17</v>
      </c>
      <c r="M21081" t="s">
        <v>450</v>
      </c>
    </row>
    <row r="21082" spans="1:13" x14ac:dyDescent="0.3">
      <c r="A21082" t="s">
        <v>31352</v>
      </c>
      <c r="C21082" t="s">
        <v>31300</v>
      </c>
      <c r="D21082">
        <v>5</v>
      </c>
      <c r="E21082" s="1">
        <v>8777</v>
      </c>
      <c r="G21082" t="s">
        <v>34</v>
      </c>
      <c r="H21082" t="s">
        <v>6143</v>
      </c>
      <c r="I21082" t="s">
        <v>31353</v>
      </c>
      <c r="J21082" t="s">
        <v>137</v>
      </c>
      <c r="K21082" t="s">
        <v>24</v>
      </c>
      <c r="L21082" t="s">
        <v>25</v>
      </c>
      <c r="M21082" t="s">
        <v>6146</v>
      </c>
    </row>
    <row r="21083" spans="1:13" x14ac:dyDescent="0.3">
      <c r="A21083" t="s">
        <v>37468</v>
      </c>
      <c r="C21083" t="s">
        <v>37363</v>
      </c>
      <c r="D21083">
        <v>21</v>
      </c>
      <c r="E21083" s="1">
        <v>430000</v>
      </c>
      <c r="G21083" t="s">
        <v>111</v>
      </c>
      <c r="H21083" t="s">
        <v>37469</v>
      </c>
      <c r="I21083" t="s">
        <v>483</v>
      </c>
      <c r="J21083" t="s">
        <v>70</v>
      </c>
      <c r="K21083" t="s">
        <v>24</v>
      </c>
      <c r="L21083" t="s">
        <v>25</v>
      </c>
      <c r="M21083" t="s">
        <v>120</v>
      </c>
    </row>
    <row r="21084" spans="1:13" x14ac:dyDescent="0.3">
      <c r="A21084" t="s">
        <v>3410</v>
      </c>
      <c r="C21084" t="s">
        <v>2957</v>
      </c>
      <c r="D21084">
        <v>11</v>
      </c>
      <c r="E21084" s="1">
        <v>745000</v>
      </c>
      <c r="G21084" t="s">
        <v>111</v>
      </c>
      <c r="H21084" t="s">
        <v>3411</v>
      </c>
      <c r="I21084" t="s">
        <v>548</v>
      </c>
      <c r="J21084" t="s">
        <v>137</v>
      </c>
      <c r="K21084" t="s">
        <v>24</v>
      </c>
      <c r="L21084" t="s">
        <v>25</v>
      </c>
      <c r="M21084" t="s">
        <v>232</v>
      </c>
    </row>
    <row r="21085" spans="1:13" x14ac:dyDescent="0.3">
      <c r="A21085" t="s">
        <v>3410</v>
      </c>
      <c r="C21085" t="s">
        <v>27925</v>
      </c>
      <c r="D21085">
        <v>9</v>
      </c>
      <c r="E21085" s="1">
        <v>500000</v>
      </c>
      <c r="G21085" t="s">
        <v>111</v>
      </c>
      <c r="H21085" t="s">
        <v>3411</v>
      </c>
      <c r="I21085" t="s">
        <v>28101</v>
      </c>
      <c r="J21085" t="s">
        <v>119</v>
      </c>
      <c r="K21085" t="s">
        <v>24</v>
      </c>
      <c r="L21085" t="s">
        <v>25</v>
      </c>
      <c r="M21085" t="s">
        <v>232</v>
      </c>
    </row>
    <row r="21086" spans="1:13" x14ac:dyDescent="0.3">
      <c r="A21086" t="s">
        <v>6324</v>
      </c>
      <c r="C21086" t="s">
        <v>6249</v>
      </c>
      <c r="D21086">
        <v>4</v>
      </c>
      <c r="E21086" s="1">
        <v>21729</v>
      </c>
      <c r="G21086" t="s">
        <v>34</v>
      </c>
      <c r="H21086" t="s">
        <v>6143</v>
      </c>
      <c r="I21086" t="s">
        <v>6325</v>
      </c>
      <c r="J21086" t="s">
        <v>6297</v>
      </c>
      <c r="K21086" t="s">
        <v>24</v>
      </c>
      <c r="L21086" t="s">
        <v>25</v>
      </c>
      <c r="M21086" t="s">
        <v>6146</v>
      </c>
    </row>
    <row r="21087" spans="1:13" x14ac:dyDescent="0.3">
      <c r="A21087" t="s">
        <v>31796</v>
      </c>
      <c r="C21087" t="s">
        <v>31728</v>
      </c>
      <c r="D21087">
        <v>6</v>
      </c>
      <c r="E21087" s="1">
        <v>137445</v>
      </c>
      <c r="G21087" t="s">
        <v>34</v>
      </c>
      <c r="H21087" t="s">
        <v>6143</v>
      </c>
      <c r="I21087" t="s">
        <v>17618</v>
      </c>
      <c r="J21087" t="s">
        <v>165</v>
      </c>
      <c r="K21087" t="s">
        <v>24</v>
      </c>
      <c r="L21087" t="s">
        <v>25</v>
      </c>
      <c r="M21087" t="s">
        <v>6146</v>
      </c>
    </row>
    <row r="21088" spans="1:13" x14ac:dyDescent="0.3">
      <c r="A21088" t="s">
        <v>31797</v>
      </c>
      <c r="C21088" t="s">
        <v>31728</v>
      </c>
      <c r="D21088">
        <v>6</v>
      </c>
      <c r="E21088" s="1">
        <v>51176</v>
      </c>
      <c r="G21088" t="s">
        <v>34</v>
      </c>
      <c r="H21088" t="s">
        <v>6143</v>
      </c>
      <c r="I21088" t="s">
        <v>17618</v>
      </c>
      <c r="J21088" t="s">
        <v>165</v>
      </c>
      <c r="K21088" t="s">
        <v>24</v>
      </c>
      <c r="L21088" t="s">
        <v>25</v>
      </c>
      <c r="M21088" t="s">
        <v>6146</v>
      </c>
    </row>
    <row r="21089" spans="1:13" x14ac:dyDescent="0.3">
      <c r="A21089" t="s">
        <v>14984</v>
      </c>
      <c r="C21089" t="s">
        <v>14716</v>
      </c>
      <c r="D21089">
        <v>4</v>
      </c>
      <c r="E21089" s="1">
        <v>18170</v>
      </c>
      <c r="G21089" t="s">
        <v>34</v>
      </c>
      <c r="H21089" t="s">
        <v>6143</v>
      </c>
      <c r="I21089" t="s">
        <v>14985</v>
      </c>
      <c r="J21089" t="s">
        <v>300</v>
      </c>
      <c r="K21089" t="s">
        <v>24</v>
      </c>
      <c r="L21089" t="s">
        <v>25</v>
      </c>
      <c r="M21089" t="s">
        <v>6146</v>
      </c>
    </row>
    <row r="21090" spans="1:13" x14ac:dyDescent="0.3">
      <c r="A21090" t="s">
        <v>13849</v>
      </c>
      <c r="C21090" t="s">
        <v>13456</v>
      </c>
      <c r="D21090">
        <v>7</v>
      </c>
      <c r="E21090" s="1">
        <v>21062</v>
      </c>
      <c r="G21090" t="s">
        <v>34</v>
      </c>
      <c r="H21090" t="s">
        <v>6143</v>
      </c>
      <c r="I21090" t="s">
        <v>13850</v>
      </c>
      <c r="J21090" t="s">
        <v>30</v>
      </c>
      <c r="K21090" t="s">
        <v>24</v>
      </c>
      <c r="L21090" t="s">
        <v>25</v>
      </c>
      <c r="M21090" t="s">
        <v>6146</v>
      </c>
    </row>
    <row r="21091" spans="1:13" x14ac:dyDescent="0.3">
      <c r="A21091" t="s">
        <v>3399</v>
      </c>
      <c r="C21091" t="s">
        <v>2957</v>
      </c>
      <c r="D21091">
        <v>12</v>
      </c>
      <c r="E21091" s="1">
        <v>499981</v>
      </c>
      <c r="G21091" t="s">
        <v>34</v>
      </c>
      <c r="H21091" t="s">
        <v>3400</v>
      </c>
      <c r="I21091" t="s">
        <v>246</v>
      </c>
      <c r="J21091" t="s">
        <v>246</v>
      </c>
      <c r="K21091" t="s">
        <v>247</v>
      </c>
      <c r="L21091" t="s">
        <v>17</v>
      </c>
      <c r="M21091" t="s">
        <v>87</v>
      </c>
    </row>
    <row r="21092" spans="1:13" x14ac:dyDescent="0.3">
      <c r="A21092" t="s">
        <v>3399</v>
      </c>
      <c r="C21092" t="s">
        <v>29922</v>
      </c>
      <c r="D21092">
        <v>59</v>
      </c>
      <c r="E21092" s="1">
        <v>253000</v>
      </c>
      <c r="G21092" t="s">
        <v>13</v>
      </c>
      <c r="H21092" t="s">
        <v>30320</v>
      </c>
      <c r="I21092" t="s">
        <v>246</v>
      </c>
      <c r="J21092" t="s">
        <v>246</v>
      </c>
      <c r="K21092" t="s">
        <v>247</v>
      </c>
      <c r="L21092" t="s">
        <v>17</v>
      </c>
      <c r="M21092" t="s">
        <v>207</v>
      </c>
    </row>
    <row r="21093" spans="1:13" x14ac:dyDescent="0.3">
      <c r="A21093" t="s">
        <v>7394</v>
      </c>
      <c r="C21093" t="s">
        <v>6985</v>
      </c>
      <c r="D21093">
        <v>4</v>
      </c>
      <c r="E21093" s="1">
        <v>14498</v>
      </c>
      <c r="G21093" t="s">
        <v>34</v>
      </c>
      <c r="H21093" t="s">
        <v>6143</v>
      </c>
      <c r="I21093" t="s">
        <v>7395</v>
      </c>
      <c r="J21093" t="s">
        <v>6105</v>
      </c>
      <c r="K21093" t="s">
        <v>24</v>
      </c>
      <c r="L21093" t="s">
        <v>25</v>
      </c>
      <c r="M21093" t="s">
        <v>6146</v>
      </c>
    </row>
    <row r="21094" spans="1:13" x14ac:dyDescent="0.3">
      <c r="A21094" t="s">
        <v>7103</v>
      </c>
      <c r="C21094" t="s">
        <v>6985</v>
      </c>
      <c r="D21094">
        <v>6</v>
      </c>
      <c r="E21094" s="1">
        <v>14458</v>
      </c>
      <c r="G21094" t="s">
        <v>34</v>
      </c>
      <c r="H21094" t="s">
        <v>6143</v>
      </c>
      <c r="I21094" t="s">
        <v>7104</v>
      </c>
      <c r="J21094" t="s">
        <v>307</v>
      </c>
      <c r="K21094" t="s">
        <v>24</v>
      </c>
      <c r="L21094" t="s">
        <v>25</v>
      </c>
      <c r="M21094" t="s">
        <v>6146</v>
      </c>
    </row>
    <row r="21095" spans="1:13" x14ac:dyDescent="0.3">
      <c r="A21095" t="s">
        <v>26971</v>
      </c>
      <c r="C21095" t="s">
        <v>26519</v>
      </c>
      <c r="D21095">
        <v>5</v>
      </c>
      <c r="E21095" s="1">
        <v>16945</v>
      </c>
      <c r="G21095" t="s">
        <v>34</v>
      </c>
      <c r="H21095" t="s">
        <v>6143</v>
      </c>
      <c r="I21095" t="s">
        <v>26972</v>
      </c>
      <c r="J21095" t="s">
        <v>2347</v>
      </c>
      <c r="K21095" t="s">
        <v>24</v>
      </c>
      <c r="L21095" t="s">
        <v>25</v>
      </c>
      <c r="M21095" t="s">
        <v>6146</v>
      </c>
    </row>
    <row r="21096" spans="1:13" x14ac:dyDescent="0.3">
      <c r="A21096" t="s">
        <v>37167</v>
      </c>
      <c r="C21096" t="s">
        <v>37047</v>
      </c>
      <c r="D21096">
        <v>18</v>
      </c>
      <c r="E21096" s="1">
        <v>100000</v>
      </c>
      <c r="G21096" t="s">
        <v>13</v>
      </c>
      <c r="H21096" t="s">
        <v>37168</v>
      </c>
      <c r="I21096" t="s">
        <v>8599</v>
      </c>
      <c r="J21096" t="s">
        <v>372</v>
      </c>
      <c r="K21096" t="s">
        <v>24</v>
      </c>
      <c r="L21096" t="s">
        <v>17</v>
      </c>
      <c r="M21096" t="s">
        <v>450</v>
      </c>
    </row>
    <row r="21097" spans="1:13" x14ac:dyDescent="0.3">
      <c r="A21097" t="s">
        <v>13220</v>
      </c>
      <c r="C21097" t="s">
        <v>12994</v>
      </c>
      <c r="D21097">
        <v>4</v>
      </c>
      <c r="E21097" s="1">
        <v>16263</v>
      </c>
      <c r="G21097" t="s">
        <v>34</v>
      </c>
      <c r="H21097" t="s">
        <v>6143</v>
      </c>
      <c r="I21097" t="s">
        <v>13221</v>
      </c>
      <c r="J21097" t="s">
        <v>7536</v>
      </c>
      <c r="K21097" t="s">
        <v>24</v>
      </c>
      <c r="L21097" t="s">
        <v>25</v>
      </c>
      <c r="M21097" t="s">
        <v>6146</v>
      </c>
    </row>
    <row r="21098" spans="1:13" x14ac:dyDescent="0.3">
      <c r="A21098" t="s">
        <v>6768</v>
      </c>
      <c r="C21098" t="s">
        <v>6671</v>
      </c>
      <c r="D21098">
        <v>3</v>
      </c>
      <c r="E21098" s="1">
        <v>6191</v>
      </c>
      <c r="G21098" t="s">
        <v>34</v>
      </c>
      <c r="H21098" t="s">
        <v>6143</v>
      </c>
      <c r="I21098" t="s">
        <v>6769</v>
      </c>
      <c r="J21098" t="s">
        <v>1250</v>
      </c>
      <c r="K21098" t="s">
        <v>24</v>
      </c>
      <c r="L21098" t="s">
        <v>25</v>
      </c>
      <c r="M21098" t="s">
        <v>6146</v>
      </c>
    </row>
    <row r="21099" spans="1:13" x14ac:dyDescent="0.3">
      <c r="A21099" t="s">
        <v>33238</v>
      </c>
      <c r="C21099" t="s">
        <v>33173</v>
      </c>
      <c r="D21099">
        <v>9</v>
      </c>
      <c r="E21099" s="1">
        <v>120992</v>
      </c>
      <c r="G21099" t="s">
        <v>34</v>
      </c>
      <c r="H21099" t="s">
        <v>6143</v>
      </c>
      <c r="I21099" t="s">
        <v>33239</v>
      </c>
      <c r="J21099" t="s">
        <v>422</v>
      </c>
      <c r="K21099" t="s">
        <v>24</v>
      </c>
      <c r="L21099" t="s">
        <v>25</v>
      </c>
      <c r="M21099" t="s">
        <v>6146</v>
      </c>
    </row>
    <row r="21100" spans="1:13" x14ac:dyDescent="0.3">
      <c r="A21100" t="s">
        <v>26973</v>
      </c>
      <c r="C21100" t="s">
        <v>26519</v>
      </c>
      <c r="D21100">
        <v>5</v>
      </c>
      <c r="E21100" s="1">
        <v>11535</v>
      </c>
      <c r="G21100" t="s">
        <v>34</v>
      </c>
      <c r="H21100" t="s">
        <v>6143</v>
      </c>
      <c r="I21100" t="s">
        <v>26974</v>
      </c>
      <c r="J21100" t="s">
        <v>2347</v>
      </c>
      <c r="K21100" t="s">
        <v>24</v>
      </c>
      <c r="L21100" t="s">
        <v>25</v>
      </c>
      <c r="M21100" t="s">
        <v>6146</v>
      </c>
    </row>
    <row r="21101" spans="1:13" x14ac:dyDescent="0.3">
      <c r="A21101" t="s">
        <v>5743</v>
      </c>
      <c r="C21101" t="s">
        <v>5642</v>
      </c>
      <c r="D21101">
        <v>56</v>
      </c>
      <c r="E21101" s="1">
        <v>5000000</v>
      </c>
      <c r="G21101" t="s">
        <v>111</v>
      </c>
      <c r="H21101" t="s">
        <v>5744</v>
      </c>
      <c r="I21101" t="s">
        <v>70</v>
      </c>
      <c r="J21101" t="s">
        <v>70</v>
      </c>
      <c r="K21101" t="s">
        <v>24</v>
      </c>
      <c r="L21101" t="s">
        <v>25</v>
      </c>
      <c r="M21101" t="s">
        <v>112</v>
      </c>
    </row>
    <row r="21102" spans="1:13" x14ac:dyDescent="0.3">
      <c r="A21102" t="s">
        <v>5743</v>
      </c>
      <c r="C21102" t="s">
        <v>34263</v>
      </c>
      <c r="D21102">
        <v>1</v>
      </c>
      <c r="E21102" s="1">
        <v>50000</v>
      </c>
      <c r="G21102" t="s">
        <v>21</v>
      </c>
      <c r="H21102" t="s">
        <v>9530</v>
      </c>
      <c r="I21102" t="s">
        <v>70</v>
      </c>
      <c r="J21102" t="s">
        <v>70</v>
      </c>
      <c r="K21102" t="s">
        <v>24</v>
      </c>
      <c r="L21102" t="s">
        <v>25</v>
      </c>
      <c r="M21102" t="s">
        <v>26</v>
      </c>
    </row>
    <row r="21103" spans="1:13" x14ac:dyDescent="0.3">
      <c r="A21103" t="s">
        <v>5743</v>
      </c>
      <c r="C21103" t="s">
        <v>34100</v>
      </c>
      <c r="D21103">
        <v>2</v>
      </c>
      <c r="E21103" s="1">
        <v>10000</v>
      </c>
      <c r="G21103" t="s">
        <v>21</v>
      </c>
      <c r="H21103" t="s">
        <v>970</v>
      </c>
      <c r="I21103" t="s">
        <v>70</v>
      </c>
      <c r="J21103" t="s">
        <v>70</v>
      </c>
      <c r="K21103" t="s">
        <v>24</v>
      </c>
      <c r="L21103" t="s">
        <v>25</v>
      </c>
      <c r="M21103" t="s">
        <v>26</v>
      </c>
    </row>
    <row r="21104" spans="1:13" x14ac:dyDescent="0.3">
      <c r="A21104" t="s">
        <v>19816</v>
      </c>
      <c r="C21104" t="s">
        <v>19404</v>
      </c>
      <c r="D21104">
        <v>6</v>
      </c>
      <c r="E21104" s="1">
        <v>33870</v>
      </c>
      <c r="G21104" t="s">
        <v>34</v>
      </c>
      <c r="H21104" t="s">
        <v>6143</v>
      </c>
      <c r="I21104" t="s">
        <v>19817</v>
      </c>
      <c r="J21104" t="s">
        <v>280</v>
      </c>
      <c r="K21104" t="s">
        <v>24</v>
      </c>
      <c r="L21104" t="s">
        <v>25</v>
      </c>
      <c r="M21104" t="s">
        <v>6146</v>
      </c>
    </row>
    <row r="21105" spans="1:13" x14ac:dyDescent="0.3">
      <c r="A21105" t="s">
        <v>24326</v>
      </c>
      <c r="C21105" t="s">
        <v>29553</v>
      </c>
      <c r="D21105">
        <v>34</v>
      </c>
      <c r="E21105" s="1">
        <v>1003823</v>
      </c>
      <c r="G21105" t="s">
        <v>111</v>
      </c>
      <c r="H21105" t="s">
        <v>29633</v>
      </c>
      <c r="I21105" t="s">
        <v>7328</v>
      </c>
      <c r="J21105" t="s">
        <v>86</v>
      </c>
      <c r="K21105" t="s">
        <v>24</v>
      </c>
      <c r="L21105" t="s">
        <v>25</v>
      </c>
      <c r="M21105" t="s">
        <v>112</v>
      </c>
    </row>
    <row r="21106" spans="1:13" x14ac:dyDescent="0.3">
      <c r="A21106" t="s">
        <v>24326</v>
      </c>
      <c r="C21106" t="s">
        <v>24055</v>
      </c>
      <c r="D21106">
        <v>16</v>
      </c>
      <c r="E21106" s="1">
        <v>230000</v>
      </c>
      <c r="G21106" t="s">
        <v>111</v>
      </c>
      <c r="H21106" t="s">
        <v>24327</v>
      </c>
      <c r="I21106" t="s">
        <v>7328</v>
      </c>
      <c r="J21106" t="s">
        <v>86</v>
      </c>
      <c r="K21106" t="s">
        <v>24</v>
      </c>
      <c r="L21106" t="s">
        <v>25</v>
      </c>
      <c r="M21106" t="s">
        <v>112</v>
      </c>
    </row>
    <row r="21107" spans="1:13" x14ac:dyDescent="0.3">
      <c r="A21107" t="s">
        <v>24601</v>
      </c>
      <c r="C21107" t="s">
        <v>34985</v>
      </c>
      <c r="D21107">
        <v>27</v>
      </c>
      <c r="E21107" s="1">
        <v>50807</v>
      </c>
      <c r="G21107" t="s">
        <v>111</v>
      </c>
      <c r="H21107" t="s">
        <v>35065</v>
      </c>
      <c r="I21107" t="s">
        <v>7851</v>
      </c>
      <c r="J21107" t="s">
        <v>70</v>
      </c>
      <c r="K21107" t="s">
        <v>24</v>
      </c>
      <c r="L21107" t="s">
        <v>25</v>
      </c>
      <c r="M21107" t="s">
        <v>120</v>
      </c>
    </row>
    <row r="21108" spans="1:13" x14ac:dyDescent="0.3">
      <c r="A21108" t="s">
        <v>24601</v>
      </c>
      <c r="C21108" t="s">
        <v>24581</v>
      </c>
      <c r="D21108">
        <v>132</v>
      </c>
      <c r="E21108" s="1">
        <v>5000000</v>
      </c>
      <c r="G21108" t="s">
        <v>111</v>
      </c>
      <c r="H21108" t="s">
        <v>24602</v>
      </c>
      <c r="I21108" t="s">
        <v>7851</v>
      </c>
      <c r="J21108" t="s">
        <v>70</v>
      </c>
      <c r="K21108" t="s">
        <v>24</v>
      </c>
      <c r="L21108" t="s">
        <v>25</v>
      </c>
      <c r="M21108" t="s">
        <v>120</v>
      </c>
    </row>
    <row r="21109" spans="1:13" x14ac:dyDescent="0.3">
      <c r="A21109" t="s">
        <v>21961</v>
      </c>
      <c r="C21109" t="s">
        <v>21907</v>
      </c>
      <c r="D21109">
        <v>51</v>
      </c>
      <c r="E21109" s="1">
        <v>374945</v>
      </c>
      <c r="G21109" t="s">
        <v>34</v>
      </c>
      <c r="H21109" t="s">
        <v>21962</v>
      </c>
      <c r="I21109" t="s">
        <v>7851</v>
      </c>
      <c r="J21109" t="s">
        <v>70</v>
      </c>
      <c r="K21109" t="s">
        <v>24</v>
      </c>
      <c r="L21109" t="s">
        <v>17</v>
      </c>
      <c r="M21109" t="s">
        <v>217</v>
      </c>
    </row>
    <row r="21110" spans="1:13" x14ac:dyDescent="0.3">
      <c r="A21110" t="s">
        <v>24868</v>
      </c>
      <c r="C21110" t="s">
        <v>24855</v>
      </c>
      <c r="D21110">
        <v>36</v>
      </c>
      <c r="E21110" s="1">
        <v>85000</v>
      </c>
      <c r="G21110" t="s">
        <v>111</v>
      </c>
      <c r="H21110" t="s">
        <v>24869</v>
      </c>
      <c r="I21110" t="s">
        <v>7851</v>
      </c>
      <c r="J21110" t="s">
        <v>22</v>
      </c>
      <c r="K21110" t="s">
        <v>24</v>
      </c>
      <c r="L21110" t="s">
        <v>25</v>
      </c>
      <c r="M21110" t="s">
        <v>6109</v>
      </c>
    </row>
    <row r="21111" spans="1:13" x14ac:dyDescent="0.3">
      <c r="A21111" t="s">
        <v>25494</v>
      </c>
      <c r="C21111" t="s">
        <v>25397</v>
      </c>
      <c r="D21111">
        <v>2</v>
      </c>
      <c r="E21111" s="1">
        <v>12975</v>
      </c>
      <c r="G21111" t="s">
        <v>34</v>
      </c>
      <c r="H21111" t="s">
        <v>6143</v>
      </c>
      <c r="I21111" t="s">
        <v>7851</v>
      </c>
      <c r="J21111" t="s">
        <v>1021</v>
      </c>
      <c r="K21111" t="s">
        <v>24</v>
      </c>
      <c r="L21111" t="s">
        <v>25</v>
      </c>
      <c r="M21111" t="s">
        <v>6146</v>
      </c>
    </row>
    <row r="21112" spans="1:13" x14ac:dyDescent="0.3">
      <c r="A21112" t="s">
        <v>25494</v>
      </c>
      <c r="C21112" t="s">
        <v>31866</v>
      </c>
      <c r="D21112">
        <v>6</v>
      </c>
      <c r="E21112" s="1">
        <v>16155</v>
      </c>
      <c r="G21112" t="s">
        <v>34</v>
      </c>
      <c r="H21112" t="s">
        <v>6143</v>
      </c>
      <c r="I21112" t="s">
        <v>7851</v>
      </c>
      <c r="J21112" t="s">
        <v>769</v>
      </c>
      <c r="K21112" t="s">
        <v>24</v>
      </c>
      <c r="L21112" t="s">
        <v>25</v>
      </c>
      <c r="M21112" t="s">
        <v>6146</v>
      </c>
    </row>
    <row r="21113" spans="1:13" x14ac:dyDescent="0.3">
      <c r="A21113" t="s">
        <v>25494</v>
      </c>
      <c r="C21113" t="s">
        <v>32450</v>
      </c>
      <c r="D21113">
        <v>1</v>
      </c>
      <c r="E21113" s="1">
        <v>8550</v>
      </c>
      <c r="G21113" t="s">
        <v>34</v>
      </c>
      <c r="H21113" t="s">
        <v>6143</v>
      </c>
      <c r="I21113" t="s">
        <v>7851</v>
      </c>
      <c r="J21113" t="s">
        <v>813</v>
      </c>
      <c r="K21113" t="s">
        <v>24</v>
      </c>
      <c r="L21113" t="s">
        <v>25</v>
      </c>
      <c r="M21113" t="s">
        <v>6146</v>
      </c>
    </row>
    <row r="21114" spans="1:13" x14ac:dyDescent="0.3">
      <c r="A21114" t="s">
        <v>25494</v>
      </c>
      <c r="C21114" t="s">
        <v>32581</v>
      </c>
      <c r="D21114">
        <v>7</v>
      </c>
      <c r="E21114" s="1">
        <v>289995</v>
      </c>
      <c r="G21114" t="s">
        <v>34</v>
      </c>
      <c r="H21114" t="s">
        <v>6143</v>
      </c>
      <c r="I21114" t="s">
        <v>7851</v>
      </c>
      <c r="J21114" t="s">
        <v>70</v>
      </c>
      <c r="K21114" t="s">
        <v>24</v>
      </c>
      <c r="L21114" t="s">
        <v>25</v>
      </c>
      <c r="M21114" t="s">
        <v>6146</v>
      </c>
    </row>
    <row r="21115" spans="1:13" x14ac:dyDescent="0.3">
      <c r="A21115" t="s">
        <v>31529</v>
      </c>
      <c r="C21115" t="s">
        <v>31493</v>
      </c>
      <c r="D21115">
        <v>36</v>
      </c>
      <c r="E21115" s="1">
        <v>209200</v>
      </c>
      <c r="G21115" t="s">
        <v>111</v>
      </c>
      <c r="H21115" t="s">
        <v>31530</v>
      </c>
      <c r="I21115" t="s">
        <v>7851</v>
      </c>
      <c r="J21115" t="s">
        <v>22</v>
      </c>
      <c r="K21115" t="s">
        <v>24</v>
      </c>
      <c r="L21115" t="s">
        <v>25</v>
      </c>
      <c r="M21115" t="s">
        <v>120</v>
      </c>
    </row>
    <row r="21116" spans="1:13" x14ac:dyDescent="0.3">
      <c r="A21116" t="s">
        <v>32153</v>
      </c>
      <c r="C21116" t="s">
        <v>31866</v>
      </c>
      <c r="D21116">
        <v>6</v>
      </c>
      <c r="E21116" s="1">
        <v>7655</v>
      </c>
      <c r="G21116" t="s">
        <v>34</v>
      </c>
      <c r="H21116" t="s">
        <v>6143</v>
      </c>
      <c r="I21116" t="s">
        <v>17601</v>
      </c>
      <c r="J21116" t="s">
        <v>769</v>
      </c>
      <c r="K21116" t="s">
        <v>24</v>
      </c>
      <c r="L21116" t="s">
        <v>25</v>
      </c>
      <c r="M21116" t="s">
        <v>6146</v>
      </c>
    </row>
    <row r="21117" spans="1:13" x14ac:dyDescent="0.3">
      <c r="A21117" t="s">
        <v>18860</v>
      </c>
      <c r="C21117" t="s">
        <v>18470</v>
      </c>
      <c r="D21117">
        <v>4</v>
      </c>
      <c r="E21117" s="1">
        <v>11010</v>
      </c>
      <c r="G21117" t="s">
        <v>34</v>
      </c>
      <c r="H21117" t="s">
        <v>6143</v>
      </c>
      <c r="I21117" t="s">
        <v>18861</v>
      </c>
      <c r="J21117" t="s">
        <v>3203</v>
      </c>
      <c r="K21117" t="s">
        <v>24</v>
      </c>
      <c r="L21117" t="s">
        <v>25</v>
      </c>
      <c r="M21117" t="s">
        <v>6146</v>
      </c>
    </row>
    <row r="21118" spans="1:13" x14ac:dyDescent="0.3">
      <c r="A21118" t="s">
        <v>31635</v>
      </c>
      <c r="C21118" t="s">
        <v>31493</v>
      </c>
      <c r="D21118">
        <v>5</v>
      </c>
      <c r="E21118" s="1">
        <v>18358</v>
      </c>
      <c r="G21118" t="s">
        <v>34</v>
      </c>
      <c r="H21118" t="s">
        <v>6143</v>
      </c>
      <c r="I21118" t="s">
        <v>31636</v>
      </c>
      <c r="J21118" t="s">
        <v>311</v>
      </c>
      <c r="K21118" t="s">
        <v>24</v>
      </c>
      <c r="L21118" t="s">
        <v>25</v>
      </c>
      <c r="M21118" t="s">
        <v>6146</v>
      </c>
    </row>
    <row r="21119" spans="1:13" x14ac:dyDescent="0.3">
      <c r="A21119" t="s">
        <v>19556</v>
      </c>
      <c r="C21119" t="s">
        <v>19404</v>
      </c>
      <c r="D21119">
        <v>6</v>
      </c>
      <c r="E21119" s="1">
        <v>14995</v>
      </c>
      <c r="G21119" t="s">
        <v>34</v>
      </c>
      <c r="H21119" t="s">
        <v>6143</v>
      </c>
      <c r="I21119" t="s">
        <v>19557</v>
      </c>
      <c r="J21119" t="s">
        <v>280</v>
      </c>
      <c r="K21119" t="s">
        <v>24</v>
      </c>
      <c r="L21119" t="s">
        <v>25</v>
      </c>
      <c r="M21119" t="s">
        <v>6146</v>
      </c>
    </row>
    <row r="21120" spans="1:13" x14ac:dyDescent="0.3">
      <c r="A21120" t="s">
        <v>19564</v>
      </c>
      <c r="C21120" t="s">
        <v>19404</v>
      </c>
      <c r="D21120">
        <v>6</v>
      </c>
      <c r="E21120" s="1">
        <v>14995</v>
      </c>
      <c r="G21120" t="s">
        <v>34</v>
      </c>
      <c r="H21120" t="s">
        <v>6143</v>
      </c>
      <c r="I21120" t="s">
        <v>19565</v>
      </c>
      <c r="J21120" t="s">
        <v>280</v>
      </c>
      <c r="K21120" t="s">
        <v>24</v>
      </c>
      <c r="L21120" t="s">
        <v>25</v>
      </c>
      <c r="M21120" t="s">
        <v>6146</v>
      </c>
    </row>
    <row r="21121" spans="1:13" x14ac:dyDescent="0.3">
      <c r="A21121" t="s">
        <v>26975</v>
      </c>
      <c r="C21121" t="s">
        <v>26519</v>
      </c>
      <c r="D21121">
        <v>5</v>
      </c>
      <c r="E21121" s="1">
        <v>11510</v>
      </c>
      <c r="G21121" t="s">
        <v>34</v>
      </c>
      <c r="H21121" t="s">
        <v>6143</v>
      </c>
      <c r="I21121" t="s">
        <v>26976</v>
      </c>
      <c r="J21121" t="s">
        <v>2347</v>
      </c>
      <c r="K21121" t="s">
        <v>24</v>
      </c>
      <c r="L21121" t="s">
        <v>25</v>
      </c>
      <c r="M21121" t="s">
        <v>6146</v>
      </c>
    </row>
    <row r="21122" spans="1:13" x14ac:dyDescent="0.3">
      <c r="A21122" t="s">
        <v>26303</v>
      </c>
      <c r="C21122" t="s">
        <v>25932</v>
      </c>
      <c r="D21122">
        <v>2</v>
      </c>
      <c r="E21122" s="1">
        <v>13044</v>
      </c>
      <c r="G21122" t="s">
        <v>34</v>
      </c>
      <c r="H21122" t="s">
        <v>6143</v>
      </c>
      <c r="I21122" t="s">
        <v>26304</v>
      </c>
      <c r="J21122" t="s">
        <v>700</v>
      </c>
      <c r="K21122" t="s">
        <v>24</v>
      </c>
      <c r="L21122" t="s">
        <v>25</v>
      </c>
      <c r="M21122" t="s">
        <v>6146</v>
      </c>
    </row>
    <row r="21123" spans="1:13" x14ac:dyDescent="0.3">
      <c r="A21123" t="s">
        <v>31815</v>
      </c>
      <c r="C21123" t="s">
        <v>31728</v>
      </c>
      <c r="D21123">
        <v>6</v>
      </c>
      <c r="E21123" s="1">
        <v>54790</v>
      </c>
      <c r="G21123" t="s">
        <v>34</v>
      </c>
      <c r="H21123" t="s">
        <v>6143</v>
      </c>
      <c r="I21123" t="s">
        <v>4153</v>
      </c>
      <c r="J21123" t="s">
        <v>165</v>
      </c>
      <c r="K21123" t="s">
        <v>24</v>
      </c>
      <c r="L21123" t="s">
        <v>25</v>
      </c>
      <c r="M21123" t="s">
        <v>6146</v>
      </c>
    </row>
    <row r="21124" spans="1:13" x14ac:dyDescent="0.3">
      <c r="A21124" t="s">
        <v>6737</v>
      </c>
      <c r="C21124" t="s">
        <v>6671</v>
      </c>
      <c r="D21124">
        <v>3</v>
      </c>
      <c r="E21124" s="1">
        <v>17063</v>
      </c>
      <c r="G21124" t="s">
        <v>34</v>
      </c>
      <c r="H21124" t="s">
        <v>6143</v>
      </c>
      <c r="I21124" t="s">
        <v>6738</v>
      </c>
      <c r="J21124" t="s">
        <v>1250</v>
      </c>
      <c r="K21124" t="s">
        <v>24</v>
      </c>
      <c r="L21124" t="s">
        <v>25</v>
      </c>
      <c r="M21124" t="s">
        <v>6146</v>
      </c>
    </row>
    <row r="21125" spans="1:13" x14ac:dyDescent="0.3">
      <c r="A21125" t="s">
        <v>34609</v>
      </c>
      <c r="C21125" t="s">
        <v>34542</v>
      </c>
      <c r="D21125">
        <v>36</v>
      </c>
      <c r="E21125" s="1">
        <v>134000</v>
      </c>
      <c r="G21125" t="s">
        <v>111</v>
      </c>
      <c r="H21125" t="s">
        <v>34607</v>
      </c>
      <c r="I21125" t="s">
        <v>9883</v>
      </c>
      <c r="J21125" t="s">
        <v>1250</v>
      </c>
      <c r="K21125" t="s">
        <v>24</v>
      </c>
      <c r="L21125" t="s">
        <v>25</v>
      </c>
      <c r="M21125" t="s">
        <v>120</v>
      </c>
    </row>
    <row r="21126" spans="1:13" x14ac:dyDescent="0.3">
      <c r="A21126" t="s">
        <v>3706</v>
      </c>
      <c r="C21126" t="s">
        <v>27925</v>
      </c>
      <c r="D21126">
        <v>35</v>
      </c>
      <c r="E21126" s="1">
        <v>1635118</v>
      </c>
      <c r="G21126" t="s">
        <v>48</v>
      </c>
      <c r="H21126" t="s">
        <v>28052</v>
      </c>
      <c r="I21126" t="s">
        <v>70</v>
      </c>
      <c r="J21126" t="s">
        <v>70</v>
      </c>
      <c r="K21126" t="s">
        <v>24</v>
      </c>
      <c r="L21126" t="s">
        <v>38</v>
      </c>
      <c r="M21126" t="s">
        <v>331</v>
      </c>
    </row>
    <row r="21127" spans="1:13" x14ac:dyDescent="0.3">
      <c r="A21127" t="s">
        <v>3706</v>
      </c>
      <c r="C21127" t="s">
        <v>27925</v>
      </c>
      <c r="D21127">
        <v>20</v>
      </c>
      <c r="E21127" s="1">
        <v>2500000</v>
      </c>
      <c r="G21127" t="s">
        <v>111</v>
      </c>
      <c r="H21127" t="s">
        <v>28077</v>
      </c>
      <c r="I21127" t="s">
        <v>70</v>
      </c>
      <c r="J21127" t="s">
        <v>70</v>
      </c>
      <c r="K21127" t="s">
        <v>24</v>
      </c>
      <c r="L21127" t="s">
        <v>25</v>
      </c>
      <c r="M21127" t="s">
        <v>120</v>
      </c>
    </row>
    <row r="21128" spans="1:13" x14ac:dyDescent="0.3">
      <c r="A21128" t="s">
        <v>3706</v>
      </c>
      <c r="C21128" t="s">
        <v>27194</v>
      </c>
      <c r="D21128">
        <v>47</v>
      </c>
      <c r="E21128" s="1">
        <v>24606207</v>
      </c>
      <c r="G21128" t="s">
        <v>48</v>
      </c>
      <c r="H21128" t="s">
        <v>27197</v>
      </c>
      <c r="I21128" t="s">
        <v>70</v>
      </c>
      <c r="J21128" t="s">
        <v>70</v>
      </c>
      <c r="K21128" t="s">
        <v>24</v>
      </c>
      <c r="L21128" t="s">
        <v>38</v>
      </c>
      <c r="M21128" t="s">
        <v>331</v>
      </c>
    </row>
    <row r="21129" spans="1:13" x14ac:dyDescent="0.3">
      <c r="A21129" t="s">
        <v>3706</v>
      </c>
      <c r="C21129" t="s">
        <v>29922</v>
      </c>
      <c r="D21129">
        <v>15</v>
      </c>
      <c r="E21129" s="1">
        <v>761400</v>
      </c>
      <c r="G21129" t="s">
        <v>48</v>
      </c>
      <c r="H21129" t="s">
        <v>29949</v>
      </c>
      <c r="I21129" t="s">
        <v>70</v>
      </c>
      <c r="J21129" t="s">
        <v>70</v>
      </c>
      <c r="K21129" t="s">
        <v>24</v>
      </c>
      <c r="L21129" t="s">
        <v>170</v>
      </c>
      <c r="M21129" t="s">
        <v>331</v>
      </c>
    </row>
    <row r="21130" spans="1:13" x14ac:dyDescent="0.3">
      <c r="A21130" t="s">
        <v>3706</v>
      </c>
      <c r="C21130" t="s">
        <v>29922</v>
      </c>
      <c r="D21130">
        <v>30</v>
      </c>
      <c r="E21130" s="1">
        <v>4378765</v>
      </c>
      <c r="G21130" t="s">
        <v>48</v>
      </c>
      <c r="H21130" t="s">
        <v>29961</v>
      </c>
      <c r="I21130" t="s">
        <v>70</v>
      </c>
      <c r="J21130" t="s">
        <v>70</v>
      </c>
      <c r="K21130" t="s">
        <v>24</v>
      </c>
      <c r="L21130" t="s">
        <v>38</v>
      </c>
      <c r="M21130" t="s">
        <v>331</v>
      </c>
    </row>
    <row r="21131" spans="1:13" x14ac:dyDescent="0.3">
      <c r="A21131" t="s">
        <v>3706</v>
      </c>
      <c r="C21131" t="s">
        <v>3657</v>
      </c>
      <c r="D21131">
        <v>39</v>
      </c>
      <c r="E21131" s="1">
        <v>10490915</v>
      </c>
      <c r="G21131" t="s">
        <v>48</v>
      </c>
      <c r="H21131" t="s">
        <v>3707</v>
      </c>
      <c r="I21131" t="s">
        <v>70</v>
      </c>
      <c r="J21131" t="s">
        <v>70</v>
      </c>
      <c r="K21131" t="s">
        <v>24</v>
      </c>
      <c r="L21131" t="s">
        <v>38</v>
      </c>
      <c r="M21131" t="s">
        <v>331</v>
      </c>
    </row>
    <row r="21132" spans="1:13" x14ac:dyDescent="0.3">
      <c r="A21132" t="s">
        <v>3706</v>
      </c>
      <c r="C21132" t="s">
        <v>3657</v>
      </c>
      <c r="D21132">
        <v>3</v>
      </c>
      <c r="E21132" s="1">
        <v>79695</v>
      </c>
      <c r="G21132" t="s">
        <v>111</v>
      </c>
      <c r="H21132" t="s">
        <v>4220</v>
      </c>
      <c r="I21132" t="s">
        <v>70</v>
      </c>
      <c r="J21132" t="s">
        <v>70</v>
      </c>
      <c r="K21132" t="s">
        <v>24</v>
      </c>
      <c r="L21132" t="s">
        <v>25</v>
      </c>
      <c r="M21132" t="s">
        <v>87</v>
      </c>
    </row>
    <row r="21133" spans="1:13" x14ac:dyDescent="0.3">
      <c r="A21133" t="s">
        <v>3706</v>
      </c>
      <c r="C21133" t="s">
        <v>5155</v>
      </c>
      <c r="D21133">
        <v>50</v>
      </c>
      <c r="E21133" s="1">
        <v>7457318</v>
      </c>
      <c r="G21133" t="s">
        <v>111</v>
      </c>
      <c r="H21133" t="s">
        <v>5412</v>
      </c>
      <c r="I21133" t="s">
        <v>70</v>
      </c>
      <c r="J21133" t="s">
        <v>70</v>
      </c>
      <c r="K21133" t="s">
        <v>24</v>
      </c>
      <c r="L21133" t="s">
        <v>25</v>
      </c>
      <c r="M21133" t="s">
        <v>232</v>
      </c>
    </row>
    <row r="21134" spans="1:13" x14ac:dyDescent="0.3">
      <c r="A21134" t="s">
        <v>3706</v>
      </c>
      <c r="C21134" t="s">
        <v>4681</v>
      </c>
      <c r="D21134">
        <v>12</v>
      </c>
      <c r="E21134" s="1">
        <v>50000</v>
      </c>
      <c r="G21134" t="s">
        <v>111</v>
      </c>
      <c r="H21134" t="s">
        <v>4822</v>
      </c>
      <c r="I21134" t="s">
        <v>70</v>
      </c>
      <c r="J21134" t="s">
        <v>70</v>
      </c>
      <c r="K21134" t="s">
        <v>24</v>
      </c>
      <c r="L21134" t="s">
        <v>25</v>
      </c>
      <c r="M21134" t="s">
        <v>120</v>
      </c>
    </row>
    <row r="21135" spans="1:13" x14ac:dyDescent="0.3">
      <c r="A21135" t="s">
        <v>3706</v>
      </c>
      <c r="C21135" t="s">
        <v>24055</v>
      </c>
      <c r="D21135">
        <v>9</v>
      </c>
      <c r="E21135" s="1">
        <v>100000</v>
      </c>
      <c r="G21135" t="s">
        <v>111</v>
      </c>
      <c r="H21135" t="s">
        <v>24212</v>
      </c>
      <c r="I21135" t="s">
        <v>70</v>
      </c>
      <c r="J21135" t="s">
        <v>70</v>
      </c>
      <c r="K21135" t="s">
        <v>24</v>
      </c>
      <c r="L21135" t="s">
        <v>25</v>
      </c>
      <c r="M21135" t="s">
        <v>120</v>
      </c>
    </row>
    <row r="21136" spans="1:13" x14ac:dyDescent="0.3">
      <c r="A21136" t="s">
        <v>3706</v>
      </c>
      <c r="C21136" t="s">
        <v>23427</v>
      </c>
      <c r="D21136">
        <v>8</v>
      </c>
      <c r="E21136" s="1">
        <v>103090</v>
      </c>
      <c r="G21136" t="s">
        <v>111</v>
      </c>
      <c r="H21136" t="s">
        <v>23504</v>
      </c>
      <c r="I21136" t="s">
        <v>70</v>
      </c>
      <c r="J21136" t="s">
        <v>70</v>
      </c>
      <c r="K21136" t="s">
        <v>24</v>
      </c>
      <c r="L21136" t="s">
        <v>25</v>
      </c>
      <c r="M21136" t="s">
        <v>141</v>
      </c>
    </row>
    <row r="21137" spans="1:13" x14ac:dyDescent="0.3">
      <c r="A21137" t="s">
        <v>3706</v>
      </c>
      <c r="C21137" t="s">
        <v>21173</v>
      </c>
      <c r="D21137">
        <v>44</v>
      </c>
      <c r="E21137" s="1">
        <v>8091354</v>
      </c>
      <c r="G21137" t="s">
        <v>111</v>
      </c>
      <c r="H21137" t="s">
        <v>21469</v>
      </c>
      <c r="I21137" t="s">
        <v>70</v>
      </c>
      <c r="J21137" t="s">
        <v>70</v>
      </c>
      <c r="K21137" t="s">
        <v>24</v>
      </c>
      <c r="L21137" t="s">
        <v>25</v>
      </c>
      <c r="M21137" t="s">
        <v>232</v>
      </c>
    </row>
    <row r="21138" spans="1:13" x14ac:dyDescent="0.3">
      <c r="A21138" t="s">
        <v>3706</v>
      </c>
      <c r="C21138" t="s">
        <v>21173</v>
      </c>
      <c r="D21138">
        <v>12</v>
      </c>
      <c r="E21138" s="1">
        <v>50000</v>
      </c>
      <c r="G21138" t="s">
        <v>111</v>
      </c>
      <c r="H21138" t="s">
        <v>21659</v>
      </c>
      <c r="I21138" t="s">
        <v>70</v>
      </c>
      <c r="J21138" t="s">
        <v>70</v>
      </c>
      <c r="K21138" t="s">
        <v>24</v>
      </c>
      <c r="L21138" t="s">
        <v>25</v>
      </c>
      <c r="M21138" t="s">
        <v>120</v>
      </c>
    </row>
    <row r="21139" spans="1:13" x14ac:dyDescent="0.3">
      <c r="A21139" t="s">
        <v>3706</v>
      </c>
      <c r="C21139" t="s">
        <v>22248</v>
      </c>
      <c r="D21139">
        <v>24</v>
      </c>
      <c r="E21139" s="1">
        <v>1100000</v>
      </c>
      <c r="G21139" t="s">
        <v>48</v>
      </c>
      <c r="H21139" t="s">
        <v>22282</v>
      </c>
      <c r="I21139" t="s">
        <v>70</v>
      </c>
      <c r="J21139" t="s">
        <v>70</v>
      </c>
      <c r="K21139" t="s">
        <v>24</v>
      </c>
      <c r="L21139" t="s">
        <v>170</v>
      </c>
      <c r="M21139" t="s">
        <v>331</v>
      </c>
    </row>
    <row r="21140" spans="1:13" x14ac:dyDescent="0.3">
      <c r="A21140" t="s">
        <v>3706</v>
      </c>
      <c r="C21140" t="s">
        <v>22248</v>
      </c>
      <c r="D21140">
        <v>50</v>
      </c>
      <c r="E21140" s="1">
        <v>12656173</v>
      </c>
      <c r="G21140" t="s">
        <v>48</v>
      </c>
      <c r="H21140" t="s">
        <v>22290</v>
      </c>
      <c r="I21140" t="s">
        <v>70</v>
      </c>
      <c r="J21140" t="s">
        <v>70</v>
      </c>
      <c r="K21140" t="s">
        <v>24</v>
      </c>
      <c r="L21140" t="s">
        <v>38</v>
      </c>
      <c r="M21140" t="s">
        <v>331</v>
      </c>
    </row>
    <row r="21141" spans="1:13" x14ac:dyDescent="0.3">
      <c r="A21141" t="s">
        <v>3706</v>
      </c>
      <c r="C21141" t="s">
        <v>22248</v>
      </c>
      <c r="D21141">
        <v>81</v>
      </c>
      <c r="E21141" s="1">
        <v>1500000</v>
      </c>
      <c r="G21141" t="s">
        <v>69</v>
      </c>
      <c r="H21141" t="s">
        <v>22460</v>
      </c>
      <c r="I21141" t="s">
        <v>70</v>
      </c>
      <c r="J21141" t="s">
        <v>70</v>
      </c>
      <c r="K21141" t="s">
        <v>24</v>
      </c>
      <c r="L21141" t="s">
        <v>25</v>
      </c>
      <c r="M21141" t="s">
        <v>221</v>
      </c>
    </row>
    <row r="21142" spans="1:13" x14ac:dyDescent="0.3">
      <c r="A21142" t="s">
        <v>3706</v>
      </c>
      <c r="C21142" t="s">
        <v>22248</v>
      </c>
      <c r="D21142">
        <v>15</v>
      </c>
      <c r="E21142" s="1">
        <v>199985</v>
      </c>
      <c r="G21142" t="s">
        <v>69</v>
      </c>
      <c r="H21142" t="s">
        <v>22489</v>
      </c>
      <c r="I21142" t="s">
        <v>70</v>
      </c>
      <c r="J21142" t="s">
        <v>70</v>
      </c>
      <c r="K21142" t="s">
        <v>24</v>
      </c>
      <c r="L21142" t="s">
        <v>17</v>
      </c>
      <c r="M21142" t="s">
        <v>221</v>
      </c>
    </row>
    <row r="21143" spans="1:13" x14ac:dyDescent="0.3">
      <c r="A21143" t="s">
        <v>3706</v>
      </c>
      <c r="C21143" t="s">
        <v>21714</v>
      </c>
      <c r="D21143">
        <v>25</v>
      </c>
      <c r="E21143" s="1">
        <v>1265494</v>
      </c>
      <c r="G21143" t="s">
        <v>48</v>
      </c>
      <c r="H21143" t="s">
        <v>21757</v>
      </c>
      <c r="I21143" t="s">
        <v>70</v>
      </c>
      <c r="J21143" t="s">
        <v>70</v>
      </c>
      <c r="K21143" t="s">
        <v>24</v>
      </c>
      <c r="L21143" t="s">
        <v>17</v>
      </c>
      <c r="M21143" t="s">
        <v>331</v>
      </c>
    </row>
    <row r="21144" spans="1:13" x14ac:dyDescent="0.3">
      <c r="A21144" t="s">
        <v>3706</v>
      </c>
      <c r="C21144" t="s">
        <v>22505</v>
      </c>
      <c r="D21144">
        <v>7</v>
      </c>
      <c r="E21144" s="1">
        <v>250000</v>
      </c>
      <c r="G21144" t="s">
        <v>69</v>
      </c>
      <c r="H21144" t="s">
        <v>22571</v>
      </c>
      <c r="I21144" t="s">
        <v>70</v>
      </c>
      <c r="J21144" t="s">
        <v>70</v>
      </c>
      <c r="K21144" t="s">
        <v>24</v>
      </c>
      <c r="L21144" t="s">
        <v>25</v>
      </c>
      <c r="M21144" t="s">
        <v>221</v>
      </c>
    </row>
    <row r="21145" spans="1:13" x14ac:dyDescent="0.3">
      <c r="A21145" t="s">
        <v>3706</v>
      </c>
      <c r="C21145" t="s">
        <v>22024</v>
      </c>
      <c r="D21145">
        <v>8</v>
      </c>
      <c r="E21145" s="1">
        <v>60000</v>
      </c>
      <c r="G21145" t="s">
        <v>111</v>
      </c>
      <c r="H21145" t="s">
        <v>22078</v>
      </c>
      <c r="I21145" t="s">
        <v>70</v>
      </c>
      <c r="J21145" t="s">
        <v>70</v>
      </c>
      <c r="K21145" t="s">
        <v>24</v>
      </c>
      <c r="L21145" t="s">
        <v>25</v>
      </c>
      <c r="M21145" t="s">
        <v>6109</v>
      </c>
    </row>
    <row r="21146" spans="1:13" x14ac:dyDescent="0.3">
      <c r="A21146" t="s">
        <v>3706</v>
      </c>
      <c r="C21146" t="s">
        <v>15737</v>
      </c>
      <c r="D21146">
        <v>69</v>
      </c>
      <c r="E21146" s="1">
        <v>1543248</v>
      </c>
      <c r="G21146" t="s">
        <v>48</v>
      </c>
      <c r="H21146" t="s">
        <v>15805</v>
      </c>
      <c r="I21146" t="s">
        <v>70</v>
      </c>
      <c r="J21146" t="s">
        <v>70</v>
      </c>
      <c r="K21146" t="s">
        <v>24</v>
      </c>
      <c r="L21146" t="s">
        <v>38</v>
      </c>
      <c r="M21146" t="s">
        <v>331</v>
      </c>
    </row>
    <row r="21147" spans="1:13" x14ac:dyDescent="0.3">
      <c r="A21147" t="s">
        <v>3706</v>
      </c>
      <c r="C21147" t="s">
        <v>15737</v>
      </c>
      <c r="D21147">
        <v>38</v>
      </c>
      <c r="E21147" s="1">
        <v>2815883</v>
      </c>
      <c r="G21147" t="s">
        <v>48</v>
      </c>
      <c r="H21147" t="s">
        <v>16034</v>
      </c>
      <c r="I21147" t="s">
        <v>70</v>
      </c>
      <c r="J21147" t="s">
        <v>70</v>
      </c>
      <c r="K21147" t="s">
        <v>24</v>
      </c>
      <c r="L21147" t="s">
        <v>115</v>
      </c>
      <c r="M21147" t="s">
        <v>331</v>
      </c>
    </row>
    <row r="21148" spans="1:13" x14ac:dyDescent="0.3">
      <c r="A21148" t="s">
        <v>3706</v>
      </c>
      <c r="C21148" t="s">
        <v>15737</v>
      </c>
      <c r="D21148">
        <v>37</v>
      </c>
      <c r="E21148" s="1">
        <v>1200000</v>
      </c>
      <c r="G21148" t="s">
        <v>48</v>
      </c>
      <c r="H21148" t="s">
        <v>16159</v>
      </c>
      <c r="I21148" t="s">
        <v>70</v>
      </c>
      <c r="J21148" t="s">
        <v>70</v>
      </c>
      <c r="K21148" t="s">
        <v>24</v>
      </c>
      <c r="L21148" t="s">
        <v>17</v>
      </c>
      <c r="M21148" t="s">
        <v>331</v>
      </c>
    </row>
    <row r="21149" spans="1:13" x14ac:dyDescent="0.3">
      <c r="A21149" t="s">
        <v>3706</v>
      </c>
      <c r="C21149" t="s">
        <v>16755</v>
      </c>
      <c r="D21149">
        <v>58</v>
      </c>
      <c r="E21149" s="1">
        <v>18000000</v>
      </c>
      <c r="G21149" t="s">
        <v>21</v>
      </c>
      <c r="H21149" t="s">
        <v>16759</v>
      </c>
      <c r="I21149" t="s">
        <v>70</v>
      </c>
      <c r="J21149" t="s">
        <v>70</v>
      </c>
      <c r="K21149" t="s">
        <v>24</v>
      </c>
      <c r="L21149" t="s">
        <v>17</v>
      </c>
      <c r="M21149" t="s">
        <v>26</v>
      </c>
    </row>
    <row r="21150" spans="1:13" x14ac:dyDescent="0.3">
      <c r="A21150" t="s">
        <v>3706</v>
      </c>
      <c r="C21150" t="s">
        <v>16755</v>
      </c>
      <c r="D21150">
        <v>27</v>
      </c>
      <c r="E21150" s="1">
        <v>800000</v>
      </c>
      <c r="G21150" t="s">
        <v>111</v>
      </c>
      <c r="H21150" t="s">
        <v>17103</v>
      </c>
      <c r="I21150" t="s">
        <v>70</v>
      </c>
      <c r="J21150" t="s">
        <v>70</v>
      </c>
      <c r="K21150" t="s">
        <v>24</v>
      </c>
      <c r="L21150" t="s">
        <v>25</v>
      </c>
      <c r="M21150" t="s">
        <v>120</v>
      </c>
    </row>
    <row r="21151" spans="1:13" x14ac:dyDescent="0.3">
      <c r="A21151" t="s">
        <v>3706</v>
      </c>
      <c r="C21151" t="s">
        <v>16599</v>
      </c>
      <c r="D21151">
        <v>12</v>
      </c>
      <c r="E21151" s="1">
        <v>1250000</v>
      </c>
      <c r="G21151" t="s">
        <v>111</v>
      </c>
      <c r="H21151" t="s">
        <v>16707</v>
      </c>
      <c r="I21151" t="s">
        <v>70</v>
      </c>
      <c r="J21151" t="s">
        <v>70</v>
      </c>
      <c r="K21151" t="s">
        <v>24</v>
      </c>
      <c r="L21151" t="s">
        <v>25</v>
      </c>
      <c r="M21151" t="s">
        <v>120</v>
      </c>
    </row>
    <row r="21152" spans="1:13" x14ac:dyDescent="0.3">
      <c r="A21152" t="s">
        <v>3706</v>
      </c>
      <c r="C21152" t="s">
        <v>17183</v>
      </c>
      <c r="D21152">
        <v>19</v>
      </c>
      <c r="E21152" s="1">
        <v>1499988</v>
      </c>
      <c r="G21152" t="s">
        <v>111</v>
      </c>
      <c r="H21152" t="s">
        <v>17295</v>
      </c>
      <c r="I21152" t="s">
        <v>70</v>
      </c>
      <c r="J21152" t="s">
        <v>70</v>
      </c>
      <c r="K21152" t="s">
        <v>24</v>
      </c>
      <c r="L21152" t="s">
        <v>25</v>
      </c>
      <c r="M21152" t="s">
        <v>120</v>
      </c>
    </row>
    <row r="21153" spans="1:13" x14ac:dyDescent="0.3">
      <c r="A21153" t="s">
        <v>3706</v>
      </c>
      <c r="C21153" t="s">
        <v>12314</v>
      </c>
      <c r="D21153">
        <v>12</v>
      </c>
      <c r="E21153" s="1">
        <v>640000</v>
      </c>
      <c r="G21153" t="s">
        <v>111</v>
      </c>
      <c r="H21153" t="s">
        <v>12335</v>
      </c>
      <c r="I21153" t="s">
        <v>70</v>
      </c>
      <c r="J21153" t="s">
        <v>70</v>
      </c>
      <c r="K21153" t="s">
        <v>24</v>
      </c>
      <c r="L21153" t="s">
        <v>25</v>
      </c>
      <c r="M21153" t="s">
        <v>120</v>
      </c>
    </row>
    <row r="21154" spans="1:13" x14ac:dyDescent="0.3">
      <c r="A21154" t="s">
        <v>3706</v>
      </c>
      <c r="C21154" t="s">
        <v>12803</v>
      </c>
      <c r="D21154">
        <v>12</v>
      </c>
      <c r="E21154" s="1">
        <v>1000000</v>
      </c>
      <c r="G21154" t="s">
        <v>111</v>
      </c>
      <c r="H21154" t="s">
        <v>12850</v>
      </c>
      <c r="I21154" t="s">
        <v>70</v>
      </c>
      <c r="J21154" t="s">
        <v>70</v>
      </c>
      <c r="K21154" t="s">
        <v>24</v>
      </c>
      <c r="L21154" t="s">
        <v>25</v>
      </c>
      <c r="M21154" t="s">
        <v>120</v>
      </c>
    </row>
    <row r="21155" spans="1:13" x14ac:dyDescent="0.3">
      <c r="A21155" t="s">
        <v>3706</v>
      </c>
      <c r="C21155" t="s">
        <v>12803</v>
      </c>
      <c r="D21155">
        <v>11</v>
      </c>
      <c r="E21155" s="1">
        <v>1000000</v>
      </c>
      <c r="G21155" t="s">
        <v>111</v>
      </c>
      <c r="H21155" t="s">
        <v>6516</v>
      </c>
      <c r="I21155" t="s">
        <v>70</v>
      </c>
      <c r="J21155" t="s">
        <v>70</v>
      </c>
      <c r="K21155" t="s">
        <v>24</v>
      </c>
      <c r="L21155" t="s">
        <v>25</v>
      </c>
      <c r="M21155" t="s">
        <v>120</v>
      </c>
    </row>
    <row r="21156" spans="1:13" x14ac:dyDescent="0.3">
      <c r="A21156" t="s">
        <v>3706</v>
      </c>
      <c r="C21156" t="s">
        <v>11613</v>
      </c>
      <c r="D21156">
        <v>13</v>
      </c>
      <c r="E21156" s="1">
        <v>935748</v>
      </c>
      <c r="G21156" t="s">
        <v>69</v>
      </c>
      <c r="H21156" t="s">
        <v>11670</v>
      </c>
      <c r="I21156" t="s">
        <v>70</v>
      </c>
      <c r="J21156" t="s">
        <v>70</v>
      </c>
      <c r="K21156" t="s">
        <v>24</v>
      </c>
      <c r="L21156" t="s">
        <v>25</v>
      </c>
      <c r="M21156" t="s">
        <v>221</v>
      </c>
    </row>
    <row r="21157" spans="1:13" x14ac:dyDescent="0.3">
      <c r="A21157" t="s">
        <v>3706</v>
      </c>
      <c r="C21157" t="s">
        <v>12250</v>
      </c>
      <c r="D21157">
        <v>11</v>
      </c>
      <c r="E21157" s="1">
        <v>35000</v>
      </c>
      <c r="G21157" t="s">
        <v>69</v>
      </c>
      <c r="H21157" t="s">
        <v>12305</v>
      </c>
      <c r="I21157" t="s">
        <v>70</v>
      </c>
      <c r="J21157" t="s">
        <v>70</v>
      </c>
      <c r="K21157" t="s">
        <v>24</v>
      </c>
      <c r="L21157" t="s">
        <v>25</v>
      </c>
      <c r="M21157" t="s">
        <v>221</v>
      </c>
    </row>
    <row r="21158" spans="1:13" x14ac:dyDescent="0.3">
      <c r="A21158" t="s">
        <v>3706</v>
      </c>
      <c r="C21158" t="s">
        <v>9547</v>
      </c>
      <c r="D21158">
        <v>15</v>
      </c>
      <c r="E21158" s="1">
        <v>1211344</v>
      </c>
      <c r="G21158" t="s">
        <v>48</v>
      </c>
      <c r="H21158" t="s">
        <v>9560</v>
      </c>
      <c r="I21158" t="s">
        <v>70</v>
      </c>
      <c r="J21158" t="s">
        <v>70</v>
      </c>
      <c r="K21158" t="s">
        <v>24</v>
      </c>
      <c r="L21158" t="s">
        <v>38</v>
      </c>
      <c r="M21158" t="s">
        <v>331</v>
      </c>
    </row>
    <row r="21159" spans="1:13" x14ac:dyDescent="0.3">
      <c r="A21159" t="s">
        <v>3706</v>
      </c>
      <c r="C21159" t="s">
        <v>9547</v>
      </c>
      <c r="D21159">
        <v>12</v>
      </c>
      <c r="E21159" s="1">
        <v>2500000</v>
      </c>
      <c r="G21159" t="s">
        <v>111</v>
      </c>
      <c r="H21159" t="s">
        <v>9712</v>
      </c>
      <c r="I21159" t="s">
        <v>70</v>
      </c>
      <c r="J21159" t="s">
        <v>70</v>
      </c>
      <c r="K21159" t="s">
        <v>24</v>
      </c>
      <c r="L21159" t="s">
        <v>25</v>
      </c>
      <c r="M21159" t="s">
        <v>120</v>
      </c>
    </row>
    <row r="21160" spans="1:13" x14ac:dyDescent="0.3">
      <c r="A21160" t="s">
        <v>3706</v>
      </c>
      <c r="C21160" t="s">
        <v>9306</v>
      </c>
      <c r="D21160">
        <v>25</v>
      </c>
      <c r="E21160" s="1">
        <v>984559</v>
      </c>
      <c r="G21160" t="s">
        <v>111</v>
      </c>
      <c r="H21160" t="s">
        <v>9341</v>
      </c>
      <c r="I21160" t="s">
        <v>70</v>
      </c>
      <c r="J21160" t="s">
        <v>70</v>
      </c>
      <c r="K21160" t="s">
        <v>24</v>
      </c>
      <c r="L21160" t="s">
        <v>25</v>
      </c>
      <c r="M21160" t="s">
        <v>120</v>
      </c>
    </row>
    <row r="21161" spans="1:13" x14ac:dyDescent="0.3">
      <c r="A21161" t="s">
        <v>3706</v>
      </c>
      <c r="C21161" t="s">
        <v>35176</v>
      </c>
      <c r="D21161">
        <v>12</v>
      </c>
      <c r="E21161" s="1">
        <v>500000</v>
      </c>
      <c r="G21161" t="s">
        <v>111</v>
      </c>
      <c r="H21161" t="s">
        <v>35187</v>
      </c>
      <c r="I21161" t="s">
        <v>70</v>
      </c>
      <c r="J21161" t="s">
        <v>70</v>
      </c>
      <c r="K21161" t="s">
        <v>24</v>
      </c>
      <c r="L21161" t="s">
        <v>25</v>
      </c>
      <c r="M21161" t="s">
        <v>232</v>
      </c>
    </row>
    <row r="21162" spans="1:13" x14ac:dyDescent="0.3">
      <c r="A21162" t="s">
        <v>3706</v>
      </c>
      <c r="C21162" t="s">
        <v>35205</v>
      </c>
      <c r="D21162">
        <v>50</v>
      </c>
      <c r="E21162" s="1">
        <v>4666420</v>
      </c>
      <c r="G21162" t="s">
        <v>111</v>
      </c>
      <c r="H21162" t="s">
        <v>35218</v>
      </c>
      <c r="I21162" t="s">
        <v>70</v>
      </c>
      <c r="J21162" t="s">
        <v>70</v>
      </c>
      <c r="K21162" t="s">
        <v>24</v>
      </c>
      <c r="L21162" t="s">
        <v>25</v>
      </c>
      <c r="M21162" t="s">
        <v>232</v>
      </c>
    </row>
    <row r="21163" spans="1:13" x14ac:dyDescent="0.3">
      <c r="A21163" t="s">
        <v>3706</v>
      </c>
      <c r="C21163" t="s">
        <v>34542</v>
      </c>
      <c r="D21163">
        <v>35</v>
      </c>
      <c r="E21163" s="1">
        <v>2575745</v>
      </c>
      <c r="G21163" t="s">
        <v>69</v>
      </c>
      <c r="H21163" t="s">
        <v>34556</v>
      </c>
      <c r="I21163" t="s">
        <v>70</v>
      </c>
      <c r="J21163" t="s">
        <v>70</v>
      </c>
      <c r="K21163" t="s">
        <v>24</v>
      </c>
      <c r="L21163" t="s">
        <v>25</v>
      </c>
      <c r="M21163" t="s">
        <v>221</v>
      </c>
    </row>
    <row r="21164" spans="1:13" x14ac:dyDescent="0.3">
      <c r="A21164" t="s">
        <v>3706</v>
      </c>
      <c r="C21164" t="s">
        <v>33755</v>
      </c>
      <c r="D21164">
        <v>12</v>
      </c>
      <c r="E21164" s="1">
        <v>497550</v>
      </c>
      <c r="G21164" t="s">
        <v>69</v>
      </c>
      <c r="H21164" t="s">
        <v>33786</v>
      </c>
      <c r="I21164" t="s">
        <v>70</v>
      </c>
      <c r="J21164" t="s">
        <v>70</v>
      </c>
      <c r="K21164" t="s">
        <v>24</v>
      </c>
      <c r="L21164" t="s">
        <v>25</v>
      </c>
      <c r="M21164" t="s">
        <v>7715</v>
      </c>
    </row>
    <row r="21165" spans="1:13" x14ac:dyDescent="0.3">
      <c r="A21165" t="s">
        <v>3706</v>
      </c>
      <c r="C21165" t="s">
        <v>33603</v>
      </c>
      <c r="D21165">
        <v>26</v>
      </c>
      <c r="E21165" s="1">
        <v>255150</v>
      </c>
      <c r="G21165" t="s">
        <v>111</v>
      </c>
      <c r="H21165" t="s">
        <v>33676</v>
      </c>
      <c r="I21165" t="s">
        <v>70</v>
      </c>
      <c r="J21165" t="s">
        <v>70</v>
      </c>
      <c r="K21165" t="s">
        <v>24</v>
      </c>
      <c r="L21165" t="s">
        <v>25</v>
      </c>
      <c r="M21165" t="s">
        <v>232</v>
      </c>
    </row>
    <row r="21166" spans="1:13" x14ac:dyDescent="0.3">
      <c r="A21166" t="s">
        <v>3706</v>
      </c>
      <c r="C21166" t="s">
        <v>34035</v>
      </c>
      <c r="D21166">
        <v>43</v>
      </c>
      <c r="E21166" s="1">
        <v>3730000</v>
      </c>
      <c r="G21166" t="s">
        <v>69</v>
      </c>
      <c r="H21166" t="s">
        <v>34079</v>
      </c>
      <c r="I21166" t="s">
        <v>70</v>
      </c>
      <c r="J21166" t="s">
        <v>70</v>
      </c>
      <c r="K21166" t="s">
        <v>24</v>
      </c>
      <c r="L21166" t="s">
        <v>25</v>
      </c>
      <c r="M21166" t="s">
        <v>221</v>
      </c>
    </row>
    <row r="21167" spans="1:13" x14ac:dyDescent="0.3">
      <c r="A21167" t="s">
        <v>3706</v>
      </c>
      <c r="C21167" t="s">
        <v>37363</v>
      </c>
      <c r="D21167">
        <v>24</v>
      </c>
      <c r="E21167" s="1">
        <v>2119298</v>
      </c>
      <c r="G21167" t="s">
        <v>111</v>
      </c>
      <c r="H21167" t="s">
        <v>37475</v>
      </c>
      <c r="I21167" t="s">
        <v>70</v>
      </c>
      <c r="J21167" t="s">
        <v>70</v>
      </c>
      <c r="K21167" t="s">
        <v>24</v>
      </c>
      <c r="L21167" t="s">
        <v>25</v>
      </c>
      <c r="M21167" t="s">
        <v>120</v>
      </c>
    </row>
    <row r="21168" spans="1:13" x14ac:dyDescent="0.3">
      <c r="A21168" t="s">
        <v>3706</v>
      </c>
      <c r="C21168" t="s">
        <v>37363</v>
      </c>
      <c r="D21168">
        <v>53</v>
      </c>
      <c r="E21168" s="1">
        <v>9952856</v>
      </c>
      <c r="G21168" t="s">
        <v>48</v>
      </c>
      <c r="H21168" t="s">
        <v>37488</v>
      </c>
      <c r="I21168" t="s">
        <v>70</v>
      </c>
      <c r="J21168" t="s">
        <v>70</v>
      </c>
      <c r="K21168" t="s">
        <v>24</v>
      </c>
      <c r="L21168" t="s">
        <v>2708</v>
      </c>
      <c r="M21168" t="s">
        <v>331</v>
      </c>
    </row>
    <row r="21169" spans="1:13" x14ac:dyDescent="0.3">
      <c r="A21169" t="s">
        <v>3706</v>
      </c>
      <c r="C21169" t="s">
        <v>37363</v>
      </c>
      <c r="D21169">
        <v>27</v>
      </c>
      <c r="E21169" s="1">
        <v>450000</v>
      </c>
      <c r="G21169" t="s">
        <v>69</v>
      </c>
      <c r="H21169" t="s">
        <v>37491</v>
      </c>
      <c r="I21169" t="s">
        <v>70</v>
      </c>
      <c r="J21169" t="s">
        <v>70</v>
      </c>
      <c r="K21169" t="s">
        <v>24</v>
      </c>
      <c r="L21169" t="s">
        <v>38</v>
      </c>
      <c r="M21169" t="s">
        <v>39</v>
      </c>
    </row>
    <row r="21170" spans="1:13" x14ac:dyDescent="0.3">
      <c r="A21170" t="s">
        <v>3706</v>
      </c>
      <c r="C21170" t="s">
        <v>36770</v>
      </c>
      <c r="D21170">
        <v>28</v>
      </c>
      <c r="E21170" s="1">
        <v>3487270</v>
      </c>
      <c r="G21170" t="s">
        <v>111</v>
      </c>
      <c r="H21170" t="s">
        <v>36809</v>
      </c>
      <c r="I21170" t="s">
        <v>70</v>
      </c>
      <c r="J21170" t="s">
        <v>70</v>
      </c>
      <c r="K21170" t="s">
        <v>24</v>
      </c>
      <c r="L21170" t="s">
        <v>25</v>
      </c>
      <c r="M21170" t="s">
        <v>120</v>
      </c>
    </row>
    <row r="21171" spans="1:13" x14ac:dyDescent="0.3">
      <c r="A21171" t="s">
        <v>3706</v>
      </c>
      <c r="C21171" t="s">
        <v>35627</v>
      </c>
      <c r="D21171">
        <v>12</v>
      </c>
      <c r="E21171" s="1">
        <v>1075229</v>
      </c>
      <c r="G21171" t="s">
        <v>111</v>
      </c>
      <c r="H21171" t="s">
        <v>35674</v>
      </c>
      <c r="I21171" t="s">
        <v>70</v>
      </c>
      <c r="J21171" t="s">
        <v>70</v>
      </c>
      <c r="K21171" t="s">
        <v>24</v>
      </c>
      <c r="L21171" t="s">
        <v>25</v>
      </c>
      <c r="M21171" t="s">
        <v>120</v>
      </c>
    </row>
    <row r="21172" spans="1:13" x14ac:dyDescent="0.3">
      <c r="A21172" t="s">
        <v>3706</v>
      </c>
      <c r="C21172" t="s">
        <v>36241</v>
      </c>
      <c r="D21172">
        <v>10</v>
      </c>
      <c r="E21172" s="1">
        <v>9958245</v>
      </c>
      <c r="G21172" t="s">
        <v>111</v>
      </c>
      <c r="H21172" t="s">
        <v>36258</v>
      </c>
      <c r="I21172" t="s">
        <v>70</v>
      </c>
      <c r="J21172" t="s">
        <v>70</v>
      </c>
      <c r="K21172" t="s">
        <v>24</v>
      </c>
      <c r="L21172" t="s">
        <v>25</v>
      </c>
      <c r="M21172" t="s">
        <v>120</v>
      </c>
    </row>
    <row r="21173" spans="1:13" x14ac:dyDescent="0.3">
      <c r="A21173" t="s">
        <v>3706</v>
      </c>
      <c r="C21173" t="s">
        <v>35691</v>
      </c>
      <c r="D21173">
        <v>12</v>
      </c>
      <c r="E21173" s="1">
        <v>100000</v>
      </c>
      <c r="G21173" t="s">
        <v>69</v>
      </c>
      <c r="H21173" t="s">
        <v>970</v>
      </c>
      <c r="I21173" t="s">
        <v>70</v>
      </c>
      <c r="J21173" t="s">
        <v>70</v>
      </c>
      <c r="K21173" t="s">
        <v>24</v>
      </c>
      <c r="L21173" t="s">
        <v>25</v>
      </c>
      <c r="M21173" t="s">
        <v>7715</v>
      </c>
    </row>
    <row r="21174" spans="1:13" x14ac:dyDescent="0.3">
      <c r="A21174" t="s">
        <v>3706</v>
      </c>
      <c r="C21174" t="s">
        <v>37782</v>
      </c>
      <c r="D21174">
        <v>3</v>
      </c>
      <c r="E21174" s="1">
        <v>5283589</v>
      </c>
      <c r="G21174" t="s">
        <v>111</v>
      </c>
      <c r="H21174" t="s">
        <v>37798</v>
      </c>
      <c r="I21174" t="s">
        <v>70</v>
      </c>
      <c r="J21174" t="s">
        <v>70</v>
      </c>
      <c r="K21174" t="s">
        <v>24</v>
      </c>
      <c r="L21174" t="s">
        <v>25</v>
      </c>
      <c r="M21174" t="s">
        <v>120</v>
      </c>
    </row>
    <row r="21175" spans="1:13" x14ac:dyDescent="0.3">
      <c r="A21175" t="s">
        <v>3706</v>
      </c>
      <c r="C21175" t="s">
        <v>37861</v>
      </c>
      <c r="D21175">
        <v>4</v>
      </c>
      <c r="E21175" s="1">
        <v>1058313</v>
      </c>
      <c r="G21175" t="s">
        <v>111</v>
      </c>
      <c r="H21175" t="s">
        <v>37883</v>
      </c>
      <c r="I21175" t="s">
        <v>70</v>
      </c>
      <c r="J21175" t="s">
        <v>70</v>
      </c>
      <c r="K21175" t="s">
        <v>24</v>
      </c>
      <c r="L21175" t="s">
        <v>25</v>
      </c>
      <c r="M21175" t="s">
        <v>120</v>
      </c>
    </row>
    <row r="21176" spans="1:13" x14ac:dyDescent="0.3">
      <c r="A21176" t="s">
        <v>1414</v>
      </c>
      <c r="C21176" t="s">
        <v>2269</v>
      </c>
      <c r="D21176">
        <v>24</v>
      </c>
      <c r="E21176" s="1">
        <v>1520429</v>
      </c>
      <c r="G21176" t="s">
        <v>13</v>
      </c>
      <c r="H21176" t="s">
        <v>2682</v>
      </c>
      <c r="I21176" t="s">
        <v>70</v>
      </c>
      <c r="J21176" t="s">
        <v>70</v>
      </c>
      <c r="K21176" t="s">
        <v>24</v>
      </c>
      <c r="L21176" t="s">
        <v>17</v>
      </c>
      <c r="M21176" t="s">
        <v>442</v>
      </c>
    </row>
    <row r="21177" spans="1:13" x14ac:dyDescent="0.3">
      <c r="A21177" t="s">
        <v>1414</v>
      </c>
      <c r="C21177" t="s">
        <v>1852</v>
      </c>
      <c r="D21177">
        <v>35</v>
      </c>
      <c r="E21177" s="1">
        <v>1593320</v>
      </c>
      <c r="G21177" t="s">
        <v>13</v>
      </c>
      <c r="H21177" t="s">
        <v>1875</v>
      </c>
      <c r="I21177" t="s">
        <v>70</v>
      </c>
      <c r="J21177" t="s">
        <v>70</v>
      </c>
      <c r="K21177" t="s">
        <v>24</v>
      </c>
      <c r="L21177" t="s">
        <v>17</v>
      </c>
      <c r="M21177" t="s">
        <v>450</v>
      </c>
    </row>
    <row r="21178" spans="1:13" x14ac:dyDescent="0.3">
      <c r="A21178" t="s">
        <v>1414</v>
      </c>
      <c r="C21178" t="s">
        <v>1275</v>
      </c>
      <c r="D21178">
        <v>36</v>
      </c>
      <c r="E21178" s="1">
        <v>1993941</v>
      </c>
      <c r="G21178" t="s">
        <v>13</v>
      </c>
      <c r="H21178" t="s">
        <v>1415</v>
      </c>
      <c r="I21178" t="s">
        <v>70</v>
      </c>
      <c r="J21178" t="s">
        <v>70</v>
      </c>
      <c r="K21178" t="s">
        <v>24</v>
      </c>
      <c r="L21178" t="s">
        <v>17</v>
      </c>
      <c r="M21178" t="s">
        <v>442</v>
      </c>
    </row>
    <row r="21179" spans="1:13" x14ac:dyDescent="0.3">
      <c r="A21179" t="s">
        <v>1414</v>
      </c>
      <c r="C21179" t="s">
        <v>1275</v>
      </c>
      <c r="D21179">
        <v>10</v>
      </c>
      <c r="E21179" s="1">
        <v>99000</v>
      </c>
      <c r="G21179" t="s">
        <v>13</v>
      </c>
      <c r="H21179" t="s">
        <v>1529</v>
      </c>
      <c r="I21179" t="s">
        <v>70</v>
      </c>
      <c r="J21179" t="s">
        <v>70</v>
      </c>
      <c r="K21179" t="s">
        <v>24</v>
      </c>
      <c r="L21179" t="s">
        <v>17</v>
      </c>
      <c r="M21179" t="s">
        <v>442</v>
      </c>
    </row>
    <row r="21180" spans="1:13" x14ac:dyDescent="0.3">
      <c r="A21180" t="s">
        <v>1414</v>
      </c>
      <c r="C21180" t="s">
        <v>28936</v>
      </c>
      <c r="D21180">
        <v>7</v>
      </c>
      <c r="E21180" s="1">
        <v>165872</v>
      </c>
      <c r="G21180" t="s">
        <v>13</v>
      </c>
      <c r="H21180" t="s">
        <v>29107</v>
      </c>
      <c r="I21180" t="s">
        <v>70</v>
      </c>
      <c r="J21180" t="s">
        <v>70</v>
      </c>
      <c r="K21180" t="s">
        <v>24</v>
      </c>
      <c r="L21180" t="s">
        <v>17</v>
      </c>
      <c r="M21180" t="s">
        <v>450</v>
      </c>
    </row>
    <row r="21181" spans="1:13" x14ac:dyDescent="0.3">
      <c r="A21181" t="s">
        <v>1414</v>
      </c>
      <c r="C21181" t="s">
        <v>27614</v>
      </c>
      <c r="D21181">
        <v>24</v>
      </c>
      <c r="E21181" s="1">
        <v>605380</v>
      </c>
      <c r="G21181" t="s">
        <v>13</v>
      </c>
      <c r="H21181" t="s">
        <v>27685</v>
      </c>
      <c r="I21181" t="s">
        <v>70</v>
      </c>
      <c r="J21181" t="s">
        <v>70</v>
      </c>
      <c r="K21181" t="s">
        <v>24</v>
      </c>
      <c r="L21181" t="s">
        <v>17</v>
      </c>
      <c r="M21181" t="s">
        <v>442</v>
      </c>
    </row>
    <row r="21182" spans="1:13" x14ac:dyDescent="0.3">
      <c r="A21182" t="s">
        <v>1414</v>
      </c>
      <c r="C21182" t="s">
        <v>29922</v>
      </c>
      <c r="D21182">
        <v>48</v>
      </c>
      <c r="E21182" s="1">
        <v>3025897</v>
      </c>
      <c r="G21182" t="s">
        <v>13</v>
      </c>
      <c r="H21182" t="s">
        <v>29640</v>
      </c>
      <c r="I21182" t="s">
        <v>70</v>
      </c>
      <c r="J21182" t="s">
        <v>70</v>
      </c>
      <c r="K21182" t="s">
        <v>24</v>
      </c>
      <c r="L21182" t="s">
        <v>17</v>
      </c>
      <c r="M21182" t="s">
        <v>442</v>
      </c>
    </row>
    <row r="21183" spans="1:13" x14ac:dyDescent="0.3">
      <c r="A21183" t="s">
        <v>1414</v>
      </c>
      <c r="C21183" t="s">
        <v>29922</v>
      </c>
      <c r="D21183">
        <v>49</v>
      </c>
      <c r="E21183" s="1">
        <v>4814190</v>
      </c>
      <c r="G21183" t="s">
        <v>13</v>
      </c>
      <c r="H21183" t="s">
        <v>30265</v>
      </c>
      <c r="I21183" t="s">
        <v>70</v>
      </c>
      <c r="J21183" t="s">
        <v>70</v>
      </c>
      <c r="K21183" t="s">
        <v>24</v>
      </c>
      <c r="L21183" t="s">
        <v>17</v>
      </c>
      <c r="M21183" t="s">
        <v>345</v>
      </c>
    </row>
    <row r="21184" spans="1:13" x14ac:dyDescent="0.3">
      <c r="A21184" t="s">
        <v>1414</v>
      </c>
      <c r="C21184" t="s">
        <v>30595</v>
      </c>
      <c r="D21184">
        <v>36</v>
      </c>
      <c r="E21184" s="1">
        <v>2838049</v>
      </c>
      <c r="G21184" t="s">
        <v>13</v>
      </c>
      <c r="H21184" t="s">
        <v>30677</v>
      </c>
      <c r="I21184" t="s">
        <v>70</v>
      </c>
      <c r="J21184" t="s">
        <v>70</v>
      </c>
      <c r="K21184" t="s">
        <v>24</v>
      </c>
      <c r="L21184" t="s">
        <v>17</v>
      </c>
      <c r="M21184" t="s">
        <v>442</v>
      </c>
    </row>
    <row r="21185" spans="1:13" x14ac:dyDescent="0.3">
      <c r="A21185" t="s">
        <v>1414</v>
      </c>
      <c r="C21185" t="s">
        <v>31019</v>
      </c>
      <c r="D21185">
        <v>63</v>
      </c>
      <c r="E21185" s="1">
        <v>7877938</v>
      </c>
      <c r="G21185" t="s">
        <v>13</v>
      </c>
      <c r="H21185" t="s">
        <v>31087</v>
      </c>
      <c r="I21185" t="s">
        <v>70</v>
      </c>
      <c r="J21185" t="s">
        <v>70</v>
      </c>
      <c r="K21185" t="s">
        <v>24</v>
      </c>
      <c r="L21185" t="s">
        <v>17</v>
      </c>
      <c r="M21185" t="s">
        <v>5343</v>
      </c>
    </row>
    <row r="21186" spans="1:13" x14ac:dyDescent="0.3">
      <c r="A21186" t="s">
        <v>1414</v>
      </c>
      <c r="C21186" t="s">
        <v>5155</v>
      </c>
      <c r="D21186">
        <v>10</v>
      </c>
      <c r="E21186" s="1">
        <v>741621</v>
      </c>
      <c r="G21186" t="s">
        <v>13</v>
      </c>
      <c r="H21186" t="s">
        <v>5639</v>
      </c>
      <c r="I21186" t="s">
        <v>70</v>
      </c>
      <c r="J21186" t="s">
        <v>70</v>
      </c>
      <c r="K21186" t="s">
        <v>24</v>
      </c>
      <c r="L21186" t="s">
        <v>17</v>
      </c>
      <c r="M21186" t="s">
        <v>5343</v>
      </c>
    </row>
    <row r="21187" spans="1:13" x14ac:dyDescent="0.3">
      <c r="A21187" t="s">
        <v>1414</v>
      </c>
      <c r="C21187" t="s">
        <v>4681</v>
      </c>
      <c r="D21187">
        <v>9</v>
      </c>
      <c r="E21187" s="1">
        <v>357500</v>
      </c>
      <c r="G21187" t="s">
        <v>13</v>
      </c>
      <c r="H21187" t="s">
        <v>4767</v>
      </c>
      <c r="I21187" t="s">
        <v>70</v>
      </c>
      <c r="J21187" t="s">
        <v>70</v>
      </c>
      <c r="K21187" t="s">
        <v>24</v>
      </c>
      <c r="L21187" t="s">
        <v>17</v>
      </c>
      <c r="M21187" t="s">
        <v>87</v>
      </c>
    </row>
    <row r="21188" spans="1:13" x14ac:dyDescent="0.3">
      <c r="A21188" t="s">
        <v>1414</v>
      </c>
      <c r="C21188" t="s">
        <v>22837</v>
      </c>
      <c r="D21188">
        <v>36</v>
      </c>
      <c r="E21188" s="1">
        <v>2612565</v>
      </c>
      <c r="G21188" t="s">
        <v>13</v>
      </c>
      <c r="H21188" t="s">
        <v>23204</v>
      </c>
      <c r="I21188" t="s">
        <v>70</v>
      </c>
      <c r="J21188" t="s">
        <v>70</v>
      </c>
      <c r="K21188" t="s">
        <v>24</v>
      </c>
      <c r="L21188" t="s">
        <v>17</v>
      </c>
      <c r="M21188" t="s">
        <v>442</v>
      </c>
    </row>
    <row r="21189" spans="1:13" x14ac:dyDescent="0.3">
      <c r="A21189" t="s">
        <v>1414</v>
      </c>
      <c r="C21189" t="s">
        <v>24055</v>
      </c>
      <c r="D21189">
        <v>66</v>
      </c>
      <c r="E21189" s="1">
        <v>21929168</v>
      </c>
      <c r="G21189" t="s">
        <v>13</v>
      </c>
      <c r="H21189" t="s">
        <v>24058</v>
      </c>
      <c r="I21189" t="s">
        <v>70</v>
      </c>
      <c r="J21189" t="s">
        <v>70</v>
      </c>
      <c r="K21189" t="s">
        <v>24</v>
      </c>
      <c r="L21189" t="s">
        <v>17</v>
      </c>
      <c r="M21189" t="s">
        <v>345</v>
      </c>
    </row>
    <row r="21190" spans="1:13" x14ac:dyDescent="0.3">
      <c r="A21190" t="s">
        <v>1414</v>
      </c>
      <c r="C21190" t="s">
        <v>23966</v>
      </c>
      <c r="D21190">
        <v>36</v>
      </c>
      <c r="E21190" s="1">
        <v>1697278</v>
      </c>
      <c r="G21190" t="s">
        <v>13</v>
      </c>
      <c r="H21190" t="s">
        <v>23973</v>
      </c>
      <c r="I21190" t="s">
        <v>70</v>
      </c>
      <c r="J21190" t="s">
        <v>70</v>
      </c>
      <c r="K21190" t="s">
        <v>24</v>
      </c>
      <c r="L21190" t="s">
        <v>17</v>
      </c>
      <c r="M21190" t="s">
        <v>442</v>
      </c>
    </row>
    <row r="21191" spans="1:13" x14ac:dyDescent="0.3">
      <c r="A21191" t="s">
        <v>1414</v>
      </c>
      <c r="C21191" t="s">
        <v>22248</v>
      </c>
      <c r="D21191">
        <v>44</v>
      </c>
      <c r="E21191" s="1">
        <v>314114</v>
      </c>
      <c r="G21191" t="s">
        <v>13</v>
      </c>
      <c r="H21191" t="s">
        <v>22315</v>
      </c>
      <c r="I21191" t="s">
        <v>70</v>
      </c>
      <c r="J21191" t="s">
        <v>70</v>
      </c>
      <c r="K21191" t="s">
        <v>24</v>
      </c>
      <c r="L21191" t="s">
        <v>17</v>
      </c>
      <c r="M21191" t="s">
        <v>450</v>
      </c>
    </row>
    <row r="21192" spans="1:13" x14ac:dyDescent="0.3">
      <c r="A21192" t="s">
        <v>1414</v>
      </c>
      <c r="C21192" t="s">
        <v>15490</v>
      </c>
      <c r="D21192">
        <v>88</v>
      </c>
      <c r="E21192" s="1">
        <v>12433823</v>
      </c>
      <c r="G21192" t="s">
        <v>13</v>
      </c>
      <c r="H21192" t="s">
        <v>15500</v>
      </c>
      <c r="I21192" t="s">
        <v>70</v>
      </c>
      <c r="J21192" t="s">
        <v>70</v>
      </c>
      <c r="K21192" t="s">
        <v>24</v>
      </c>
      <c r="L21192" t="s">
        <v>17</v>
      </c>
      <c r="M21192" t="s">
        <v>345</v>
      </c>
    </row>
    <row r="21193" spans="1:13" x14ac:dyDescent="0.3">
      <c r="A21193" t="s">
        <v>1414</v>
      </c>
      <c r="C21193" t="s">
        <v>12314</v>
      </c>
      <c r="D21193">
        <v>81</v>
      </c>
      <c r="E21193" s="1">
        <v>3468751</v>
      </c>
      <c r="G21193" t="s">
        <v>13</v>
      </c>
      <c r="H21193" t="s">
        <v>12530</v>
      </c>
      <c r="I21193" t="s">
        <v>70</v>
      </c>
      <c r="J21193" t="s">
        <v>70</v>
      </c>
      <c r="K21193" t="s">
        <v>24</v>
      </c>
      <c r="L21193" t="s">
        <v>17</v>
      </c>
      <c r="M21193" t="s">
        <v>450</v>
      </c>
    </row>
    <row r="21194" spans="1:13" x14ac:dyDescent="0.3">
      <c r="A21194" t="s">
        <v>1414</v>
      </c>
      <c r="C21194" t="s">
        <v>11813</v>
      </c>
      <c r="D21194">
        <v>4</v>
      </c>
      <c r="E21194" s="1">
        <v>89768</v>
      </c>
      <c r="G21194" t="s">
        <v>34</v>
      </c>
      <c r="H21194" t="s">
        <v>12242</v>
      </c>
      <c r="I21194" t="s">
        <v>70</v>
      </c>
      <c r="J21194" t="s">
        <v>70</v>
      </c>
      <c r="K21194" t="s">
        <v>24</v>
      </c>
      <c r="L21194" t="s">
        <v>17</v>
      </c>
      <c r="M21194" t="s">
        <v>504</v>
      </c>
    </row>
    <row r="21195" spans="1:13" x14ac:dyDescent="0.3">
      <c r="A21195" t="s">
        <v>1414</v>
      </c>
      <c r="C21195" t="s">
        <v>11613</v>
      </c>
      <c r="D21195">
        <v>19</v>
      </c>
      <c r="E21195" s="1">
        <v>100000</v>
      </c>
      <c r="G21195" t="s">
        <v>48</v>
      </c>
      <c r="H21195" t="s">
        <v>11698</v>
      </c>
      <c r="I21195" t="s">
        <v>70</v>
      </c>
      <c r="J21195" t="s">
        <v>70</v>
      </c>
      <c r="K21195" t="s">
        <v>24</v>
      </c>
      <c r="L21195" t="s">
        <v>17</v>
      </c>
      <c r="M21195" t="s">
        <v>190</v>
      </c>
    </row>
    <row r="21196" spans="1:13" x14ac:dyDescent="0.3">
      <c r="A21196" t="s">
        <v>1414</v>
      </c>
      <c r="C21196" t="s">
        <v>9547</v>
      </c>
      <c r="D21196">
        <v>102</v>
      </c>
      <c r="E21196" s="1">
        <v>19141112</v>
      </c>
      <c r="G21196" t="s">
        <v>13</v>
      </c>
      <c r="H21196" t="s">
        <v>9691</v>
      </c>
      <c r="I21196" t="s">
        <v>70</v>
      </c>
      <c r="J21196" t="s">
        <v>70</v>
      </c>
      <c r="K21196" t="s">
        <v>24</v>
      </c>
      <c r="L21196" t="s">
        <v>17</v>
      </c>
      <c r="M21196" t="s">
        <v>345</v>
      </c>
    </row>
    <row r="21197" spans="1:13" x14ac:dyDescent="0.3">
      <c r="A21197" t="s">
        <v>1414</v>
      </c>
      <c r="C21197" t="s">
        <v>35205</v>
      </c>
      <c r="D21197">
        <v>25</v>
      </c>
      <c r="E21197" s="1">
        <v>100000</v>
      </c>
      <c r="G21197" t="s">
        <v>13</v>
      </c>
      <c r="H21197" t="s">
        <v>35433</v>
      </c>
      <c r="I21197" t="s">
        <v>70</v>
      </c>
      <c r="J21197" t="s">
        <v>70</v>
      </c>
      <c r="K21197" t="s">
        <v>24</v>
      </c>
      <c r="L21197" t="s">
        <v>17</v>
      </c>
      <c r="M21197" t="s">
        <v>450</v>
      </c>
    </row>
    <row r="21198" spans="1:13" x14ac:dyDescent="0.3">
      <c r="A21198" t="s">
        <v>1414</v>
      </c>
      <c r="C21198" t="s">
        <v>34627</v>
      </c>
      <c r="D21198">
        <v>68</v>
      </c>
      <c r="E21198" s="1">
        <v>10002011</v>
      </c>
      <c r="G21198" t="s">
        <v>13</v>
      </c>
      <c r="H21198" t="s">
        <v>34732</v>
      </c>
      <c r="I21198" t="s">
        <v>70</v>
      </c>
      <c r="J21198" t="s">
        <v>70</v>
      </c>
      <c r="K21198" t="s">
        <v>24</v>
      </c>
      <c r="L21198" t="s">
        <v>17</v>
      </c>
      <c r="M21198" t="s">
        <v>345</v>
      </c>
    </row>
    <row r="21199" spans="1:13" x14ac:dyDescent="0.3">
      <c r="A21199" t="s">
        <v>1414</v>
      </c>
      <c r="C21199" t="s">
        <v>33438</v>
      </c>
      <c r="D21199">
        <v>12</v>
      </c>
      <c r="E21199" s="1">
        <v>100000</v>
      </c>
      <c r="G21199" t="s">
        <v>13</v>
      </c>
      <c r="H21199" t="s">
        <v>33462</v>
      </c>
      <c r="I21199" t="s">
        <v>70</v>
      </c>
      <c r="J21199" t="s">
        <v>70</v>
      </c>
      <c r="K21199" t="s">
        <v>24</v>
      </c>
      <c r="L21199" t="s">
        <v>17</v>
      </c>
      <c r="M21199" t="s">
        <v>450</v>
      </c>
    </row>
    <row r="21200" spans="1:13" x14ac:dyDescent="0.3">
      <c r="A21200" t="s">
        <v>1414</v>
      </c>
      <c r="C21200" t="s">
        <v>18118</v>
      </c>
      <c r="D21200">
        <v>12</v>
      </c>
      <c r="E21200" s="1">
        <v>410602</v>
      </c>
      <c r="G21200" t="s">
        <v>13</v>
      </c>
      <c r="H21200" t="s">
        <v>18125</v>
      </c>
      <c r="I21200" t="s">
        <v>70</v>
      </c>
      <c r="J21200" t="s">
        <v>70</v>
      </c>
      <c r="K21200" t="s">
        <v>24</v>
      </c>
      <c r="L21200" t="s">
        <v>210</v>
      </c>
      <c r="M21200" t="s">
        <v>31</v>
      </c>
    </row>
    <row r="21201" spans="1:13" x14ac:dyDescent="0.3">
      <c r="A21201" t="s">
        <v>8123</v>
      </c>
      <c r="C21201" t="s">
        <v>9396</v>
      </c>
      <c r="D21201">
        <v>12</v>
      </c>
      <c r="E21201" s="1">
        <v>150000</v>
      </c>
      <c r="G21201" t="s">
        <v>111</v>
      </c>
      <c r="H21201" t="s">
        <v>9504</v>
      </c>
      <c r="I21201" t="s">
        <v>463</v>
      </c>
      <c r="J21201" t="s">
        <v>119</v>
      </c>
      <c r="K21201" t="s">
        <v>24</v>
      </c>
      <c r="L21201" t="s">
        <v>25</v>
      </c>
      <c r="M21201" t="s">
        <v>120</v>
      </c>
    </row>
    <row r="21202" spans="1:13" x14ac:dyDescent="0.3">
      <c r="A21202" t="s">
        <v>8123</v>
      </c>
      <c r="C21202" t="s">
        <v>8560</v>
      </c>
      <c r="D21202">
        <v>29</v>
      </c>
      <c r="E21202" s="1">
        <v>200000</v>
      </c>
      <c r="G21202" t="s">
        <v>111</v>
      </c>
      <c r="H21202" t="s">
        <v>8594</v>
      </c>
      <c r="I21202" t="s">
        <v>463</v>
      </c>
      <c r="J21202" t="s">
        <v>119</v>
      </c>
      <c r="K21202" t="s">
        <v>24</v>
      </c>
      <c r="L21202" t="s">
        <v>25</v>
      </c>
      <c r="M21202" t="s">
        <v>120</v>
      </c>
    </row>
    <row r="21203" spans="1:13" x14ac:dyDescent="0.3">
      <c r="A21203" t="s">
        <v>8123</v>
      </c>
      <c r="C21203" t="s">
        <v>8074</v>
      </c>
      <c r="D21203">
        <v>12</v>
      </c>
      <c r="E21203" s="1">
        <v>326000</v>
      </c>
      <c r="G21203" t="s">
        <v>111</v>
      </c>
      <c r="H21203" t="s">
        <v>8124</v>
      </c>
      <c r="I21203" t="s">
        <v>463</v>
      </c>
      <c r="J21203" t="s">
        <v>119</v>
      </c>
      <c r="K21203" t="s">
        <v>24</v>
      </c>
      <c r="L21203" t="s">
        <v>25</v>
      </c>
      <c r="M21203" t="s">
        <v>120</v>
      </c>
    </row>
    <row r="21204" spans="1:13" x14ac:dyDescent="0.3">
      <c r="A21204" t="s">
        <v>8123</v>
      </c>
      <c r="C21204" t="s">
        <v>34542</v>
      </c>
      <c r="D21204">
        <v>12</v>
      </c>
      <c r="E21204" s="1">
        <v>500000</v>
      </c>
      <c r="G21204" t="s">
        <v>111</v>
      </c>
      <c r="H21204" t="s">
        <v>34586</v>
      </c>
      <c r="I21204" t="s">
        <v>463</v>
      </c>
      <c r="J21204" t="s">
        <v>119</v>
      </c>
      <c r="K21204" t="s">
        <v>24</v>
      </c>
      <c r="L21204" t="s">
        <v>25</v>
      </c>
      <c r="M21204" t="s">
        <v>120</v>
      </c>
    </row>
    <row r="21205" spans="1:13" x14ac:dyDescent="0.3">
      <c r="A21205" t="s">
        <v>17482</v>
      </c>
      <c r="C21205" t="s">
        <v>19404</v>
      </c>
      <c r="D21205">
        <v>6</v>
      </c>
      <c r="E21205" s="1">
        <v>61535</v>
      </c>
      <c r="G21205" t="s">
        <v>34</v>
      </c>
      <c r="H21205" t="s">
        <v>6143</v>
      </c>
      <c r="I21205" t="s">
        <v>17483</v>
      </c>
      <c r="J21205" t="s">
        <v>280</v>
      </c>
      <c r="K21205" t="s">
        <v>24</v>
      </c>
      <c r="L21205" t="s">
        <v>25</v>
      </c>
      <c r="M21205" t="s">
        <v>6146</v>
      </c>
    </row>
    <row r="21206" spans="1:13" x14ac:dyDescent="0.3">
      <c r="A21206" t="s">
        <v>17482</v>
      </c>
      <c r="C21206" t="s">
        <v>17445</v>
      </c>
      <c r="D21206">
        <v>16</v>
      </c>
      <c r="E21206" s="1">
        <v>3890</v>
      </c>
      <c r="G21206" t="s">
        <v>34</v>
      </c>
      <c r="H21206" t="s">
        <v>6143</v>
      </c>
      <c r="I21206" t="s">
        <v>17483</v>
      </c>
      <c r="J21206" t="s">
        <v>662</v>
      </c>
      <c r="K21206" t="s">
        <v>24</v>
      </c>
      <c r="L21206" t="s">
        <v>25</v>
      </c>
      <c r="M21206" t="s">
        <v>6146</v>
      </c>
    </row>
    <row r="21207" spans="1:13" x14ac:dyDescent="0.3">
      <c r="A21207" t="s">
        <v>34286</v>
      </c>
      <c r="C21207" t="s">
        <v>34263</v>
      </c>
      <c r="D21207">
        <v>17</v>
      </c>
      <c r="E21207" s="1">
        <v>2480392</v>
      </c>
      <c r="G21207" t="s">
        <v>69</v>
      </c>
      <c r="H21207" t="s">
        <v>34287</v>
      </c>
      <c r="I21207" t="s">
        <v>34288</v>
      </c>
      <c r="K21207" t="s">
        <v>189</v>
      </c>
      <c r="L21207" t="s">
        <v>17</v>
      </c>
      <c r="M21207" t="s">
        <v>39</v>
      </c>
    </row>
    <row r="21208" spans="1:13" x14ac:dyDescent="0.3">
      <c r="A21208" t="s">
        <v>33194</v>
      </c>
      <c r="C21208" t="s">
        <v>33173</v>
      </c>
      <c r="D21208">
        <v>6</v>
      </c>
      <c r="E21208" s="1">
        <v>143174</v>
      </c>
      <c r="G21208" t="s">
        <v>34</v>
      </c>
      <c r="H21208" t="s">
        <v>6143</v>
      </c>
      <c r="I21208" t="s">
        <v>21894</v>
      </c>
      <c r="J21208" t="s">
        <v>422</v>
      </c>
      <c r="K21208" t="s">
        <v>24</v>
      </c>
      <c r="L21208" t="s">
        <v>25</v>
      </c>
      <c r="M21208" t="s">
        <v>6146</v>
      </c>
    </row>
    <row r="21209" spans="1:13" x14ac:dyDescent="0.3">
      <c r="A21209" t="s">
        <v>32500</v>
      </c>
      <c r="C21209" t="s">
        <v>32450</v>
      </c>
      <c r="D21209">
        <v>1</v>
      </c>
      <c r="E21209" s="1">
        <v>17763</v>
      </c>
      <c r="G21209" t="s">
        <v>34</v>
      </c>
      <c r="H21209" t="s">
        <v>6143</v>
      </c>
      <c r="I21209" t="s">
        <v>32501</v>
      </c>
      <c r="J21209" t="s">
        <v>813</v>
      </c>
      <c r="K21209" t="s">
        <v>24</v>
      </c>
      <c r="L21209" t="s">
        <v>25</v>
      </c>
      <c r="M21209" t="s">
        <v>6146</v>
      </c>
    </row>
    <row r="21210" spans="1:13" x14ac:dyDescent="0.3">
      <c r="A21210" t="s">
        <v>13186</v>
      </c>
      <c r="C21210" t="s">
        <v>12994</v>
      </c>
      <c r="D21210">
        <v>4</v>
      </c>
      <c r="E21210" s="1">
        <v>4509</v>
      </c>
      <c r="G21210" t="s">
        <v>34</v>
      </c>
      <c r="H21210" t="s">
        <v>6143</v>
      </c>
      <c r="I21210" t="s">
        <v>13187</v>
      </c>
      <c r="J21210" t="s">
        <v>7536</v>
      </c>
      <c r="K21210" t="s">
        <v>24</v>
      </c>
      <c r="L21210" t="s">
        <v>25</v>
      </c>
      <c r="M21210" t="s">
        <v>6146</v>
      </c>
    </row>
    <row r="21211" spans="1:13" x14ac:dyDescent="0.3">
      <c r="A21211" t="s">
        <v>26977</v>
      </c>
      <c r="C21211" t="s">
        <v>26519</v>
      </c>
      <c r="D21211">
        <v>5</v>
      </c>
      <c r="E21211" s="1">
        <v>7590</v>
      </c>
      <c r="G21211" t="s">
        <v>34</v>
      </c>
      <c r="H21211" t="s">
        <v>6143</v>
      </c>
      <c r="I21211" t="s">
        <v>26978</v>
      </c>
      <c r="J21211" t="s">
        <v>2347</v>
      </c>
      <c r="K21211" t="s">
        <v>24</v>
      </c>
      <c r="L21211" t="s">
        <v>25</v>
      </c>
      <c r="M21211" t="s">
        <v>6146</v>
      </c>
    </row>
    <row r="21212" spans="1:13" x14ac:dyDescent="0.3">
      <c r="A21212" t="s">
        <v>14896</v>
      </c>
      <c r="C21212" t="s">
        <v>14716</v>
      </c>
      <c r="D21212">
        <v>4</v>
      </c>
      <c r="E21212" s="1">
        <v>18170</v>
      </c>
      <c r="G21212" t="s">
        <v>34</v>
      </c>
      <c r="H21212" t="s">
        <v>6143</v>
      </c>
      <c r="I21212" t="s">
        <v>14897</v>
      </c>
      <c r="J21212" t="s">
        <v>300</v>
      </c>
      <c r="K21212" t="s">
        <v>24</v>
      </c>
      <c r="L21212" t="s">
        <v>25</v>
      </c>
      <c r="M21212" t="s">
        <v>6146</v>
      </c>
    </row>
    <row r="21213" spans="1:13" x14ac:dyDescent="0.3">
      <c r="A21213" t="s">
        <v>31977</v>
      </c>
      <c r="C21213" t="s">
        <v>31866</v>
      </c>
      <c r="D21213">
        <v>4</v>
      </c>
      <c r="E21213" s="1">
        <v>16155</v>
      </c>
      <c r="G21213" t="s">
        <v>34</v>
      </c>
      <c r="H21213" t="s">
        <v>6143</v>
      </c>
      <c r="I21213" t="s">
        <v>31978</v>
      </c>
      <c r="J21213" t="s">
        <v>732</v>
      </c>
      <c r="K21213" t="s">
        <v>24</v>
      </c>
      <c r="L21213" t="s">
        <v>25</v>
      </c>
      <c r="M21213" t="s">
        <v>6146</v>
      </c>
    </row>
    <row r="21214" spans="1:13" x14ac:dyDescent="0.3">
      <c r="A21214" t="s">
        <v>10977</v>
      </c>
      <c r="C21214" t="s">
        <v>10901</v>
      </c>
      <c r="D21214">
        <v>3</v>
      </c>
      <c r="E21214" s="1">
        <v>50000</v>
      </c>
      <c r="G21214" t="s">
        <v>111</v>
      </c>
      <c r="H21214" t="s">
        <v>10978</v>
      </c>
      <c r="I21214" t="s">
        <v>1433</v>
      </c>
      <c r="J21214" t="s">
        <v>732</v>
      </c>
      <c r="K21214" t="s">
        <v>24</v>
      </c>
      <c r="L21214" t="s">
        <v>25</v>
      </c>
      <c r="M21214" t="s">
        <v>120</v>
      </c>
    </row>
    <row r="21215" spans="1:13" x14ac:dyDescent="0.3">
      <c r="A21215" t="s">
        <v>13147</v>
      </c>
      <c r="C21215" t="s">
        <v>12994</v>
      </c>
      <c r="D21215">
        <v>7</v>
      </c>
      <c r="E21215" s="1">
        <v>16263</v>
      </c>
      <c r="G21215" t="s">
        <v>34</v>
      </c>
      <c r="H21215" t="s">
        <v>6143</v>
      </c>
      <c r="I21215" t="s">
        <v>5730</v>
      </c>
      <c r="J21215" t="s">
        <v>81</v>
      </c>
      <c r="K21215" t="s">
        <v>24</v>
      </c>
      <c r="L21215" t="s">
        <v>25</v>
      </c>
      <c r="M21215" t="s">
        <v>6146</v>
      </c>
    </row>
    <row r="21216" spans="1:13" x14ac:dyDescent="0.3">
      <c r="A21216" t="s">
        <v>12911</v>
      </c>
      <c r="C21216" t="s">
        <v>22505</v>
      </c>
      <c r="D21216">
        <v>4</v>
      </c>
      <c r="E21216" s="1">
        <v>75000</v>
      </c>
      <c r="G21216" t="s">
        <v>111</v>
      </c>
      <c r="H21216" t="s">
        <v>22612</v>
      </c>
      <c r="I21216" t="s">
        <v>198</v>
      </c>
      <c r="J21216" t="s">
        <v>199</v>
      </c>
      <c r="K21216" t="s">
        <v>24</v>
      </c>
      <c r="L21216" t="s">
        <v>25</v>
      </c>
      <c r="M21216" t="s">
        <v>120</v>
      </c>
    </row>
    <row r="21217" spans="1:13" x14ac:dyDescent="0.3">
      <c r="A21217" t="s">
        <v>12911</v>
      </c>
      <c r="C21217" t="s">
        <v>12803</v>
      </c>
      <c r="D21217">
        <v>4</v>
      </c>
      <c r="E21217" s="1">
        <v>13000</v>
      </c>
      <c r="G21217" t="s">
        <v>111</v>
      </c>
      <c r="H21217" t="s">
        <v>12912</v>
      </c>
      <c r="I21217" t="s">
        <v>198</v>
      </c>
      <c r="J21217" t="s">
        <v>199</v>
      </c>
      <c r="K21217" t="s">
        <v>24</v>
      </c>
      <c r="L21217" t="s">
        <v>25</v>
      </c>
      <c r="M21217" t="s">
        <v>120</v>
      </c>
    </row>
    <row r="21218" spans="1:13" x14ac:dyDescent="0.3">
      <c r="A21218" t="s">
        <v>12911</v>
      </c>
      <c r="C21218" t="s">
        <v>33531</v>
      </c>
      <c r="D21218">
        <v>1</v>
      </c>
      <c r="E21218" s="1">
        <v>27945</v>
      </c>
      <c r="G21218" t="s">
        <v>111</v>
      </c>
      <c r="H21218" t="s">
        <v>33586</v>
      </c>
      <c r="I21218" t="s">
        <v>198</v>
      </c>
      <c r="J21218" t="s">
        <v>199</v>
      </c>
      <c r="K21218" t="s">
        <v>24</v>
      </c>
      <c r="L21218" t="s">
        <v>25</v>
      </c>
      <c r="M21218" t="s">
        <v>120</v>
      </c>
    </row>
    <row r="21219" spans="1:13" x14ac:dyDescent="0.3">
      <c r="A21219" t="s">
        <v>31662</v>
      </c>
      <c r="C21219" t="s">
        <v>31493</v>
      </c>
      <c r="D21219">
        <v>5</v>
      </c>
      <c r="E21219" s="1">
        <v>18358</v>
      </c>
      <c r="G21219" t="s">
        <v>34</v>
      </c>
      <c r="H21219" t="s">
        <v>6143</v>
      </c>
      <c r="I21219" t="s">
        <v>18604</v>
      </c>
      <c r="J21219" t="s">
        <v>311</v>
      </c>
      <c r="K21219" t="s">
        <v>24</v>
      </c>
      <c r="L21219" t="s">
        <v>25</v>
      </c>
      <c r="M21219" t="s">
        <v>6146</v>
      </c>
    </row>
    <row r="21220" spans="1:13" x14ac:dyDescent="0.3">
      <c r="A21220" t="s">
        <v>28685</v>
      </c>
      <c r="C21220" t="s">
        <v>28282</v>
      </c>
      <c r="D21220">
        <v>14</v>
      </c>
      <c r="E21220" s="1">
        <v>281701</v>
      </c>
      <c r="G21220" t="s">
        <v>111</v>
      </c>
      <c r="H21220" t="s">
        <v>28686</v>
      </c>
      <c r="I21220" t="s">
        <v>831</v>
      </c>
      <c r="J21220" t="s">
        <v>183</v>
      </c>
      <c r="K21220" t="s">
        <v>24</v>
      </c>
      <c r="L21220" t="s">
        <v>25</v>
      </c>
      <c r="M21220" t="s">
        <v>120</v>
      </c>
    </row>
    <row r="21221" spans="1:13" x14ac:dyDescent="0.3">
      <c r="A21221" t="s">
        <v>7497</v>
      </c>
      <c r="C21221" t="s">
        <v>7424</v>
      </c>
      <c r="D21221">
        <v>4</v>
      </c>
      <c r="E21221" s="1">
        <v>13383</v>
      </c>
      <c r="G21221" t="s">
        <v>34</v>
      </c>
      <c r="H21221" t="s">
        <v>6143</v>
      </c>
      <c r="I21221" t="s">
        <v>7498</v>
      </c>
      <c r="J21221" t="s">
        <v>7438</v>
      </c>
      <c r="K21221" t="s">
        <v>24</v>
      </c>
      <c r="L21221" t="s">
        <v>25</v>
      </c>
      <c r="M21221" t="s">
        <v>6146</v>
      </c>
    </row>
    <row r="21222" spans="1:13" x14ac:dyDescent="0.3">
      <c r="A21222" t="s">
        <v>17543</v>
      </c>
      <c r="C21222" t="s">
        <v>17445</v>
      </c>
      <c r="D21222">
        <v>16</v>
      </c>
      <c r="E21222" s="1">
        <v>6800</v>
      </c>
      <c r="G21222" t="s">
        <v>34</v>
      </c>
      <c r="H21222" t="s">
        <v>6143</v>
      </c>
      <c r="I21222" t="s">
        <v>14899</v>
      </c>
      <c r="J21222" t="s">
        <v>662</v>
      </c>
      <c r="K21222" t="s">
        <v>24</v>
      </c>
      <c r="L21222" t="s">
        <v>25</v>
      </c>
      <c r="M21222" t="s">
        <v>6146</v>
      </c>
    </row>
    <row r="21223" spans="1:13" x14ac:dyDescent="0.3">
      <c r="A21223" t="s">
        <v>24940</v>
      </c>
      <c r="C21223" t="s">
        <v>24897</v>
      </c>
      <c r="D21223">
        <v>12</v>
      </c>
      <c r="E21223" s="1">
        <v>250000</v>
      </c>
      <c r="G21223" t="s">
        <v>111</v>
      </c>
      <c r="H21223" t="s">
        <v>24941</v>
      </c>
      <c r="I21223" t="s">
        <v>20316</v>
      </c>
      <c r="J21223" t="s">
        <v>288</v>
      </c>
      <c r="K21223" t="s">
        <v>24</v>
      </c>
      <c r="L21223" t="s">
        <v>25</v>
      </c>
      <c r="M21223" t="s">
        <v>6109</v>
      </c>
    </row>
    <row r="21224" spans="1:13" x14ac:dyDescent="0.3">
      <c r="A21224" t="s">
        <v>31092</v>
      </c>
      <c r="C21224" t="s">
        <v>31019</v>
      </c>
      <c r="D21224">
        <v>8</v>
      </c>
      <c r="E21224" s="1">
        <v>403526</v>
      </c>
      <c r="G21224" t="s">
        <v>571</v>
      </c>
      <c r="H21224" t="s">
        <v>31093</v>
      </c>
      <c r="I21224" t="s">
        <v>31094</v>
      </c>
      <c r="K21224" t="s">
        <v>16</v>
      </c>
      <c r="L21224" t="s">
        <v>17</v>
      </c>
      <c r="M21224" t="s">
        <v>29848</v>
      </c>
    </row>
    <row r="21225" spans="1:13" x14ac:dyDescent="0.3">
      <c r="A21225" t="s">
        <v>26979</v>
      </c>
      <c r="C21225" t="s">
        <v>26519</v>
      </c>
      <c r="D21225">
        <v>5</v>
      </c>
      <c r="E21225" s="1">
        <v>12967</v>
      </c>
      <c r="G21225" t="s">
        <v>34</v>
      </c>
      <c r="H21225" t="s">
        <v>6143</v>
      </c>
      <c r="I21225" t="s">
        <v>26980</v>
      </c>
      <c r="J21225" t="s">
        <v>2347</v>
      </c>
      <c r="K21225" t="s">
        <v>24</v>
      </c>
      <c r="L21225" t="s">
        <v>25</v>
      </c>
      <c r="M21225" t="s">
        <v>6146</v>
      </c>
    </row>
    <row r="21226" spans="1:13" x14ac:dyDescent="0.3">
      <c r="A21226" t="s">
        <v>18989</v>
      </c>
      <c r="C21226" t="s">
        <v>18937</v>
      </c>
      <c r="D21226">
        <v>4</v>
      </c>
      <c r="E21226" s="1">
        <v>8455</v>
      </c>
      <c r="G21226" t="s">
        <v>34</v>
      </c>
      <c r="H21226" t="s">
        <v>6143</v>
      </c>
      <c r="I21226" t="s">
        <v>18990</v>
      </c>
      <c r="J21226" t="s">
        <v>17989</v>
      </c>
      <c r="K21226" t="s">
        <v>24</v>
      </c>
      <c r="L21226" t="s">
        <v>25</v>
      </c>
      <c r="M21226" t="s">
        <v>6146</v>
      </c>
    </row>
    <row r="21227" spans="1:13" x14ac:dyDescent="0.3">
      <c r="A21227" t="s">
        <v>18989</v>
      </c>
      <c r="C21227" t="s">
        <v>19936</v>
      </c>
      <c r="D21227">
        <v>5</v>
      </c>
      <c r="E21227" s="1">
        <v>11170</v>
      </c>
      <c r="G21227" t="s">
        <v>34</v>
      </c>
      <c r="H21227" t="s">
        <v>6143</v>
      </c>
      <c r="I21227" t="s">
        <v>18990</v>
      </c>
      <c r="J21227" t="s">
        <v>9844</v>
      </c>
      <c r="K21227" t="s">
        <v>24</v>
      </c>
      <c r="L21227" t="s">
        <v>25</v>
      </c>
      <c r="M21227" t="s">
        <v>6146</v>
      </c>
    </row>
    <row r="21228" spans="1:13" x14ac:dyDescent="0.3">
      <c r="A21228" t="s">
        <v>19454</v>
      </c>
      <c r="C21228" t="s">
        <v>19404</v>
      </c>
      <c r="D21228">
        <v>6</v>
      </c>
      <c r="E21228" s="1">
        <v>2180</v>
      </c>
      <c r="G21228" t="s">
        <v>34</v>
      </c>
      <c r="H21228" t="s">
        <v>6143</v>
      </c>
      <c r="I21228" t="s">
        <v>1805</v>
      </c>
      <c r="J21228" t="s">
        <v>280</v>
      </c>
      <c r="K21228" t="s">
        <v>24</v>
      </c>
      <c r="L21228" t="s">
        <v>25</v>
      </c>
      <c r="M21228" t="s">
        <v>6146</v>
      </c>
    </row>
    <row r="21229" spans="1:13" x14ac:dyDescent="0.3">
      <c r="A21229" t="s">
        <v>17349</v>
      </c>
      <c r="C21229" t="s">
        <v>28282</v>
      </c>
      <c r="D21229">
        <v>14</v>
      </c>
      <c r="E21229" s="1">
        <v>3383156</v>
      </c>
      <c r="G21229" t="s">
        <v>13</v>
      </c>
      <c r="H21229" t="s">
        <v>28291</v>
      </c>
      <c r="I21229" t="s">
        <v>17351</v>
      </c>
      <c r="K21229" t="s">
        <v>247</v>
      </c>
      <c r="L21229" t="s">
        <v>17</v>
      </c>
      <c r="M21229" t="s">
        <v>207</v>
      </c>
    </row>
    <row r="21230" spans="1:13" x14ac:dyDescent="0.3">
      <c r="A21230" t="s">
        <v>17349</v>
      </c>
      <c r="C21230" t="s">
        <v>17339</v>
      </c>
      <c r="D21230">
        <v>36</v>
      </c>
      <c r="E21230" s="1">
        <v>852883</v>
      </c>
      <c r="G21230" t="s">
        <v>13</v>
      </c>
      <c r="H21230" t="s">
        <v>17350</v>
      </c>
      <c r="I21230" t="s">
        <v>17351</v>
      </c>
      <c r="K21230" t="s">
        <v>247</v>
      </c>
      <c r="L21230" t="s">
        <v>17</v>
      </c>
      <c r="M21230" t="s">
        <v>207</v>
      </c>
    </row>
    <row r="21231" spans="1:13" x14ac:dyDescent="0.3">
      <c r="A21231" t="s">
        <v>14661</v>
      </c>
      <c r="C21231" t="s">
        <v>30851</v>
      </c>
      <c r="D21231">
        <v>1</v>
      </c>
      <c r="E21231" s="1">
        <v>1000</v>
      </c>
      <c r="G21231" t="s">
        <v>21</v>
      </c>
      <c r="H21231" t="s">
        <v>77</v>
      </c>
      <c r="I21231" t="s">
        <v>156</v>
      </c>
      <c r="J21231" t="s">
        <v>22</v>
      </c>
      <c r="K21231" t="s">
        <v>24</v>
      </c>
      <c r="L21231" t="s">
        <v>25</v>
      </c>
      <c r="M21231" t="s">
        <v>26</v>
      </c>
    </row>
    <row r="21232" spans="1:13" x14ac:dyDescent="0.3">
      <c r="A21232" t="s">
        <v>14661</v>
      </c>
      <c r="C21232" t="s">
        <v>32274</v>
      </c>
      <c r="D21232">
        <v>12</v>
      </c>
      <c r="E21232" s="1">
        <v>625000</v>
      </c>
      <c r="G21232" t="s">
        <v>111</v>
      </c>
      <c r="H21232" t="s">
        <v>32290</v>
      </c>
      <c r="I21232" t="s">
        <v>156</v>
      </c>
      <c r="J21232" t="s">
        <v>22</v>
      </c>
      <c r="K21232" t="s">
        <v>24</v>
      </c>
      <c r="L21232" t="s">
        <v>25</v>
      </c>
      <c r="M21232" t="s">
        <v>6109</v>
      </c>
    </row>
    <row r="21233" spans="1:13" x14ac:dyDescent="0.3">
      <c r="A21233" t="s">
        <v>14661</v>
      </c>
      <c r="C21233" t="s">
        <v>31493</v>
      </c>
      <c r="D21233">
        <v>12</v>
      </c>
      <c r="E21233" s="1">
        <v>125000</v>
      </c>
      <c r="G21233" t="s">
        <v>111</v>
      </c>
      <c r="H21233" t="s">
        <v>31523</v>
      </c>
      <c r="I21233" t="s">
        <v>156</v>
      </c>
      <c r="J21233" t="s">
        <v>22</v>
      </c>
      <c r="K21233" t="s">
        <v>24</v>
      </c>
      <c r="L21233" t="s">
        <v>25</v>
      </c>
      <c r="M21233" t="s">
        <v>6109</v>
      </c>
    </row>
    <row r="21234" spans="1:13" x14ac:dyDescent="0.3">
      <c r="A21234" t="s">
        <v>14661</v>
      </c>
      <c r="C21234" t="s">
        <v>14619</v>
      </c>
      <c r="D21234">
        <v>12</v>
      </c>
      <c r="E21234" s="1">
        <v>250000</v>
      </c>
      <c r="G21234" t="s">
        <v>111</v>
      </c>
      <c r="H21234" t="s">
        <v>14662</v>
      </c>
      <c r="I21234" t="s">
        <v>156</v>
      </c>
      <c r="J21234" t="s">
        <v>22</v>
      </c>
      <c r="K21234" t="s">
        <v>24</v>
      </c>
      <c r="L21234" t="s">
        <v>25</v>
      </c>
      <c r="M21234" t="s">
        <v>6109</v>
      </c>
    </row>
    <row r="21235" spans="1:13" x14ac:dyDescent="0.3">
      <c r="A21235" t="s">
        <v>14661</v>
      </c>
      <c r="C21235" t="s">
        <v>17411</v>
      </c>
      <c r="D21235">
        <v>12</v>
      </c>
      <c r="E21235" s="1">
        <v>30000</v>
      </c>
      <c r="G21235" t="s">
        <v>111</v>
      </c>
      <c r="H21235" t="s">
        <v>17412</v>
      </c>
      <c r="I21235" t="s">
        <v>156</v>
      </c>
      <c r="J21235" t="s">
        <v>22</v>
      </c>
      <c r="K21235" t="s">
        <v>24</v>
      </c>
      <c r="L21235" t="s">
        <v>25</v>
      </c>
      <c r="M21235" t="s">
        <v>6109</v>
      </c>
    </row>
    <row r="21236" spans="1:13" x14ac:dyDescent="0.3">
      <c r="A21236" t="s">
        <v>26533</v>
      </c>
      <c r="C21236" t="s">
        <v>26519</v>
      </c>
      <c r="D21236">
        <v>12</v>
      </c>
      <c r="E21236" s="1">
        <v>100000</v>
      </c>
      <c r="G21236" t="s">
        <v>111</v>
      </c>
      <c r="H21236" t="s">
        <v>970</v>
      </c>
      <c r="I21236" t="s">
        <v>70</v>
      </c>
      <c r="J21236" t="s">
        <v>70</v>
      </c>
      <c r="K21236" t="s">
        <v>24</v>
      </c>
      <c r="L21236" t="s">
        <v>25</v>
      </c>
      <c r="M21236" t="s">
        <v>87</v>
      </c>
    </row>
    <row r="21237" spans="1:13" x14ac:dyDescent="0.3">
      <c r="A21237" t="s">
        <v>13442</v>
      </c>
      <c r="C21237" t="s">
        <v>12994</v>
      </c>
      <c r="D21237">
        <v>4</v>
      </c>
      <c r="E21237" s="1">
        <v>7209</v>
      </c>
      <c r="G21237" t="s">
        <v>34</v>
      </c>
      <c r="H21237" t="s">
        <v>6143</v>
      </c>
      <c r="I21237" t="s">
        <v>13443</v>
      </c>
      <c r="J21237" t="s">
        <v>9844</v>
      </c>
      <c r="K21237" t="s">
        <v>24</v>
      </c>
      <c r="L21237" t="s">
        <v>25</v>
      </c>
      <c r="M21237" t="s">
        <v>6146</v>
      </c>
    </row>
    <row r="21238" spans="1:13" x14ac:dyDescent="0.3">
      <c r="A21238" t="s">
        <v>6312</v>
      </c>
      <c r="C21238" t="s">
        <v>6249</v>
      </c>
      <c r="D21238">
        <v>4</v>
      </c>
      <c r="E21238" s="1">
        <v>15069</v>
      </c>
      <c r="G21238" t="s">
        <v>34</v>
      </c>
      <c r="H21238" t="s">
        <v>6143</v>
      </c>
      <c r="I21238" t="s">
        <v>6313</v>
      </c>
      <c r="J21238" t="s">
        <v>6297</v>
      </c>
      <c r="K21238" t="s">
        <v>24</v>
      </c>
      <c r="L21238" t="s">
        <v>25</v>
      </c>
      <c r="M21238" t="s">
        <v>6146</v>
      </c>
    </row>
    <row r="21239" spans="1:13" x14ac:dyDescent="0.3">
      <c r="A21239" t="s">
        <v>19746</v>
      </c>
      <c r="C21239" t="s">
        <v>19404</v>
      </c>
      <c r="D21239">
        <v>6</v>
      </c>
      <c r="E21239" s="1">
        <v>7360</v>
      </c>
      <c r="G21239" t="s">
        <v>34</v>
      </c>
      <c r="H21239" t="s">
        <v>6143</v>
      </c>
      <c r="I21239" t="s">
        <v>19747</v>
      </c>
      <c r="J21239" t="s">
        <v>280</v>
      </c>
      <c r="K21239" t="s">
        <v>24</v>
      </c>
      <c r="L21239" t="s">
        <v>25</v>
      </c>
      <c r="M21239" t="s">
        <v>6146</v>
      </c>
    </row>
    <row r="21240" spans="1:13" x14ac:dyDescent="0.3">
      <c r="A21240" t="s">
        <v>21921</v>
      </c>
      <c r="C21240" t="s">
        <v>21907</v>
      </c>
      <c r="D21240">
        <v>30</v>
      </c>
      <c r="E21240" s="1">
        <v>560490</v>
      </c>
      <c r="G21240" t="s">
        <v>168</v>
      </c>
      <c r="H21240" t="s">
        <v>21922</v>
      </c>
      <c r="I21240" t="s">
        <v>397</v>
      </c>
      <c r="J21240" t="s">
        <v>119</v>
      </c>
      <c r="K21240" t="s">
        <v>24</v>
      </c>
      <c r="L21240" t="s">
        <v>44</v>
      </c>
      <c r="M21240" t="s">
        <v>171</v>
      </c>
    </row>
    <row r="21241" spans="1:13" x14ac:dyDescent="0.3">
      <c r="A21241" t="s">
        <v>21921</v>
      </c>
      <c r="C21241" t="s">
        <v>36676</v>
      </c>
      <c r="D21241">
        <v>72</v>
      </c>
      <c r="E21241" s="1">
        <v>3426643</v>
      </c>
      <c r="G21241" t="s">
        <v>21</v>
      </c>
      <c r="H21241" t="s">
        <v>36714</v>
      </c>
      <c r="I21241" t="s">
        <v>397</v>
      </c>
      <c r="J21241" t="s">
        <v>119</v>
      </c>
      <c r="K21241" t="s">
        <v>24</v>
      </c>
      <c r="L21241" t="s">
        <v>17</v>
      </c>
      <c r="M21241" t="s">
        <v>26</v>
      </c>
    </row>
    <row r="21242" spans="1:13" x14ac:dyDescent="0.3">
      <c r="A21242" t="s">
        <v>21921</v>
      </c>
      <c r="C21242" t="s">
        <v>24656</v>
      </c>
      <c r="D21242">
        <v>12</v>
      </c>
      <c r="E21242" s="1">
        <v>20000</v>
      </c>
      <c r="G21242" t="s">
        <v>34</v>
      </c>
      <c r="H21242" t="s">
        <v>24671</v>
      </c>
      <c r="I21242" t="s">
        <v>397</v>
      </c>
      <c r="J21242" t="s">
        <v>119</v>
      </c>
      <c r="K21242" t="s">
        <v>24</v>
      </c>
      <c r="L21242" t="s">
        <v>44</v>
      </c>
      <c r="M21242" t="s">
        <v>87</v>
      </c>
    </row>
    <row r="21243" spans="1:13" x14ac:dyDescent="0.3">
      <c r="A21243" t="s">
        <v>13342</v>
      </c>
      <c r="C21243" t="s">
        <v>12994</v>
      </c>
      <c r="D21243">
        <v>4</v>
      </c>
      <c r="E21243" s="1">
        <v>23486</v>
      </c>
      <c r="G21243" t="s">
        <v>34</v>
      </c>
      <c r="H21243" t="s">
        <v>6143</v>
      </c>
      <c r="I21243" t="s">
        <v>13343</v>
      </c>
      <c r="J21243" t="s">
        <v>9844</v>
      </c>
      <c r="K21243" t="s">
        <v>24</v>
      </c>
      <c r="L21243" t="s">
        <v>25</v>
      </c>
      <c r="M21243" t="s">
        <v>6146</v>
      </c>
    </row>
    <row r="21244" spans="1:13" x14ac:dyDescent="0.3">
      <c r="A21244" t="s">
        <v>35108</v>
      </c>
      <c r="C21244" t="s">
        <v>34985</v>
      </c>
      <c r="D21244">
        <v>1</v>
      </c>
      <c r="E21244" s="1">
        <v>1000</v>
      </c>
      <c r="G21244" t="s">
        <v>21</v>
      </c>
      <c r="H21244" t="s">
        <v>970</v>
      </c>
      <c r="I21244" t="s">
        <v>156</v>
      </c>
      <c r="J21244" t="s">
        <v>22</v>
      </c>
      <c r="K21244" t="s">
        <v>24</v>
      </c>
      <c r="L21244" t="s">
        <v>25</v>
      </c>
      <c r="M21244" t="s">
        <v>26</v>
      </c>
    </row>
    <row r="21245" spans="1:13" x14ac:dyDescent="0.3">
      <c r="A21245" t="s">
        <v>37289</v>
      </c>
      <c r="C21245" t="s">
        <v>37047</v>
      </c>
      <c r="D21245">
        <v>62</v>
      </c>
      <c r="E21245" s="1">
        <v>7500000</v>
      </c>
      <c r="G21245" t="s">
        <v>48</v>
      </c>
      <c r="H21245" t="s">
        <v>37290</v>
      </c>
      <c r="I21245" t="s">
        <v>104</v>
      </c>
      <c r="J21245" t="s">
        <v>86</v>
      </c>
      <c r="K21245" t="s">
        <v>24</v>
      </c>
      <c r="L21245" t="s">
        <v>38</v>
      </c>
      <c r="M21245" t="s">
        <v>190</v>
      </c>
    </row>
    <row r="21246" spans="1:13" x14ac:dyDescent="0.3">
      <c r="A21246" t="s">
        <v>3687</v>
      </c>
      <c r="C21246" t="s">
        <v>30756</v>
      </c>
      <c r="D21246">
        <v>1</v>
      </c>
      <c r="E21246" s="1">
        <v>1000</v>
      </c>
      <c r="G21246" t="s">
        <v>21</v>
      </c>
      <c r="H21246" t="s">
        <v>77</v>
      </c>
      <c r="I21246" t="s">
        <v>156</v>
      </c>
      <c r="J21246" t="s">
        <v>22</v>
      </c>
      <c r="K21246" t="s">
        <v>24</v>
      </c>
      <c r="L21246" t="s">
        <v>25</v>
      </c>
      <c r="M21246" t="s">
        <v>26</v>
      </c>
    </row>
    <row r="21247" spans="1:13" x14ac:dyDescent="0.3">
      <c r="A21247" t="s">
        <v>3687</v>
      </c>
      <c r="C21247" t="s">
        <v>3657</v>
      </c>
      <c r="D21247">
        <v>1</v>
      </c>
      <c r="E21247" s="1">
        <v>500</v>
      </c>
      <c r="G21247" t="s">
        <v>21</v>
      </c>
      <c r="H21247" t="s">
        <v>3688</v>
      </c>
      <c r="I21247" t="s">
        <v>156</v>
      </c>
      <c r="J21247" t="s">
        <v>22</v>
      </c>
      <c r="K21247" t="s">
        <v>24</v>
      </c>
      <c r="L21247" t="s">
        <v>25</v>
      </c>
      <c r="M21247" t="s">
        <v>26</v>
      </c>
    </row>
    <row r="21248" spans="1:13" x14ac:dyDescent="0.3">
      <c r="A21248" t="s">
        <v>3687</v>
      </c>
      <c r="C21248" t="s">
        <v>3657</v>
      </c>
      <c r="D21248">
        <v>2</v>
      </c>
      <c r="E21248" s="1">
        <v>40000</v>
      </c>
      <c r="G21248" t="s">
        <v>21</v>
      </c>
      <c r="H21248" t="s">
        <v>4283</v>
      </c>
      <c r="I21248" t="s">
        <v>156</v>
      </c>
      <c r="J21248" t="s">
        <v>22</v>
      </c>
      <c r="K21248" t="s">
        <v>24</v>
      </c>
      <c r="L21248" t="s">
        <v>25</v>
      </c>
      <c r="M21248" t="s">
        <v>26</v>
      </c>
    </row>
    <row r="21249" spans="1:13" x14ac:dyDescent="0.3">
      <c r="A21249" t="s">
        <v>3687</v>
      </c>
      <c r="C21249" t="s">
        <v>22837</v>
      </c>
      <c r="D21249">
        <v>25</v>
      </c>
      <c r="E21249" s="1">
        <v>150000</v>
      </c>
      <c r="G21249" t="s">
        <v>21</v>
      </c>
      <c r="H21249" t="s">
        <v>68</v>
      </c>
      <c r="I21249" t="s">
        <v>156</v>
      </c>
      <c r="J21249" t="s">
        <v>22</v>
      </c>
      <c r="K21249" t="s">
        <v>24</v>
      </c>
      <c r="L21249" t="s">
        <v>25</v>
      </c>
      <c r="M21249" t="s">
        <v>26</v>
      </c>
    </row>
    <row r="21250" spans="1:13" x14ac:dyDescent="0.3">
      <c r="A21250" t="s">
        <v>3687</v>
      </c>
      <c r="C21250" t="s">
        <v>23966</v>
      </c>
      <c r="D21250">
        <v>1</v>
      </c>
      <c r="E21250" s="1">
        <v>5000</v>
      </c>
      <c r="G21250" t="s">
        <v>21</v>
      </c>
      <c r="H21250" t="s">
        <v>68</v>
      </c>
      <c r="I21250" t="s">
        <v>156</v>
      </c>
      <c r="J21250" t="s">
        <v>22</v>
      </c>
      <c r="K21250" t="s">
        <v>24</v>
      </c>
      <c r="L21250" t="s">
        <v>25</v>
      </c>
      <c r="M21250" t="s">
        <v>26</v>
      </c>
    </row>
    <row r="21251" spans="1:13" x14ac:dyDescent="0.3">
      <c r="A21251" t="s">
        <v>3687</v>
      </c>
      <c r="C21251" t="s">
        <v>23792</v>
      </c>
      <c r="D21251">
        <v>1</v>
      </c>
      <c r="E21251" s="1">
        <v>500</v>
      </c>
      <c r="G21251" t="s">
        <v>21</v>
      </c>
      <c r="H21251" t="s">
        <v>68</v>
      </c>
      <c r="I21251" t="s">
        <v>156</v>
      </c>
      <c r="J21251" t="s">
        <v>22</v>
      </c>
      <c r="K21251" t="s">
        <v>24</v>
      </c>
      <c r="L21251" t="s">
        <v>25</v>
      </c>
      <c r="M21251" t="s">
        <v>26</v>
      </c>
    </row>
    <row r="21252" spans="1:13" x14ac:dyDescent="0.3">
      <c r="A21252" t="s">
        <v>3687</v>
      </c>
      <c r="C21252" t="s">
        <v>22248</v>
      </c>
      <c r="D21252">
        <v>1</v>
      </c>
      <c r="E21252" s="1">
        <v>25000</v>
      </c>
      <c r="G21252" t="s">
        <v>21</v>
      </c>
      <c r="H21252" t="s">
        <v>68</v>
      </c>
      <c r="I21252" t="s">
        <v>156</v>
      </c>
      <c r="J21252" t="s">
        <v>22</v>
      </c>
      <c r="K21252" t="s">
        <v>24</v>
      </c>
      <c r="L21252" t="s">
        <v>25</v>
      </c>
      <c r="M21252" t="s">
        <v>26</v>
      </c>
    </row>
    <row r="21253" spans="1:13" x14ac:dyDescent="0.3">
      <c r="A21253" t="s">
        <v>3687</v>
      </c>
      <c r="C21253" t="s">
        <v>9396</v>
      </c>
      <c r="D21253">
        <v>2</v>
      </c>
      <c r="E21253" s="1">
        <v>10000</v>
      </c>
      <c r="G21253" t="s">
        <v>21</v>
      </c>
      <c r="H21253" t="s">
        <v>970</v>
      </c>
      <c r="I21253" t="s">
        <v>156</v>
      </c>
      <c r="J21253" t="s">
        <v>22</v>
      </c>
      <c r="K21253" t="s">
        <v>24</v>
      </c>
      <c r="L21253" t="s">
        <v>25</v>
      </c>
      <c r="M21253" t="s">
        <v>26</v>
      </c>
    </row>
    <row r="21254" spans="1:13" x14ac:dyDescent="0.3">
      <c r="A21254" t="s">
        <v>32715</v>
      </c>
      <c r="C21254" t="s">
        <v>32581</v>
      </c>
      <c r="D21254">
        <v>7</v>
      </c>
      <c r="E21254" s="1">
        <v>8058</v>
      </c>
      <c r="G21254" t="s">
        <v>34</v>
      </c>
      <c r="H21254" t="s">
        <v>6143</v>
      </c>
      <c r="I21254" t="s">
        <v>32716</v>
      </c>
      <c r="J21254" t="s">
        <v>70</v>
      </c>
      <c r="K21254" t="s">
        <v>24</v>
      </c>
      <c r="L21254" t="s">
        <v>25</v>
      </c>
      <c r="M21254" t="s">
        <v>6146</v>
      </c>
    </row>
    <row r="21255" spans="1:13" x14ac:dyDescent="0.3">
      <c r="A21255" t="s">
        <v>13466</v>
      </c>
      <c r="C21255" t="s">
        <v>13456</v>
      </c>
      <c r="D21255">
        <v>12</v>
      </c>
      <c r="E21255" s="1">
        <v>14470</v>
      </c>
      <c r="G21255" t="s">
        <v>111</v>
      </c>
      <c r="H21255" t="s">
        <v>13467</v>
      </c>
      <c r="I21255" t="s">
        <v>287</v>
      </c>
      <c r="J21255" t="s">
        <v>288</v>
      </c>
      <c r="K21255" t="s">
        <v>24</v>
      </c>
      <c r="L21255" t="s">
        <v>25</v>
      </c>
      <c r="M21255" t="s">
        <v>6109</v>
      </c>
    </row>
    <row r="21256" spans="1:13" x14ac:dyDescent="0.3">
      <c r="A21256" t="s">
        <v>7713</v>
      </c>
      <c r="C21256" t="s">
        <v>21173</v>
      </c>
      <c r="D21256">
        <v>17</v>
      </c>
      <c r="E21256" s="1">
        <v>50000</v>
      </c>
      <c r="G21256" t="s">
        <v>111</v>
      </c>
      <c r="H21256" t="s">
        <v>21659</v>
      </c>
      <c r="I21256" t="s">
        <v>1433</v>
      </c>
      <c r="J21256" t="s">
        <v>732</v>
      </c>
      <c r="K21256" t="s">
        <v>24</v>
      </c>
      <c r="L21256" t="s">
        <v>25</v>
      </c>
      <c r="M21256" t="s">
        <v>120</v>
      </c>
    </row>
    <row r="21257" spans="1:13" x14ac:dyDescent="0.3">
      <c r="A21257" t="s">
        <v>7713</v>
      </c>
      <c r="C21257" t="s">
        <v>21907</v>
      </c>
      <c r="D21257">
        <v>31</v>
      </c>
      <c r="E21257" s="1">
        <v>750000</v>
      </c>
      <c r="G21257" t="s">
        <v>111</v>
      </c>
      <c r="H21257" t="s">
        <v>21986</v>
      </c>
      <c r="I21257" t="s">
        <v>1433</v>
      </c>
      <c r="J21257" t="s">
        <v>732</v>
      </c>
      <c r="K21257" t="s">
        <v>24</v>
      </c>
      <c r="L21257" t="s">
        <v>25</v>
      </c>
      <c r="M21257" t="s">
        <v>120</v>
      </c>
    </row>
    <row r="21258" spans="1:13" x14ac:dyDescent="0.3">
      <c r="A21258" t="s">
        <v>7713</v>
      </c>
      <c r="C21258" t="s">
        <v>16755</v>
      </c>
      <c r="D21258">
        <v>8</v>
      </c>
      <c r="E21258" s="1">
        <v>296699</v>
      </c>
      <c r="G21258" t="s">
        <v>748</v>
      </c>
      <c r="H21258" t="s">
        <v>17080</v>
      </c>
      <c r="I21258" t="s">
        <v>1433</v>
      </c>
      <c r="J21258" t="s">
        <v>732</v>
      </c>
      <c r="K21258" t="s">
        <v>24</v>
      </c>
      <c r="L21258" t="s">
        <v>25</v>
      </c>
      <c r="M21258" t="s">
        <v>1397</v>
      </c>
    </row>
    <row r="21259" spans="1:13" x14ac:dyDescent="0.3">
      <c r="A21259" t="s">
        <v>7713</v>
      </c>
      <c r="C21259" t="s">
        <v>11813</v>
      </c>
      <c r="D21259">
        <v>14</v>
      </c>
      <c r="E21259" s="1">
        <v>708789</v>
      </c>
      <c r="G21259" t="s">
        <v>111</v>
      </c>
      <c r="H21259" t="s">
        <v>12054</v>
      </c>
      <c r="I21259" t="s">
        <v>1433</v>
      </c>
      <c r="J21259" t="s">
        <v>732</v>
      </c>
      <c r="K21259" t="s">
        <v>24</v>
      </c>
      <c r="L21259" t="s">
        <v>25</v>
      </c>
      <c r="M21259" t="s">
        <v>120</v>
      </c>
    </row>
    <row r="21260" spans="1:13" x14ac:dyDescent="0.3">
      <c r="A21260" t="s">
        <v>7713</v>
      </c>
      <c r="C21260" t="s">
        <v>11254</v>
      </c>
      <c r="D21260">
        <v>19</v>
      </c>
      <c r="E21260" s="1">
        <v>398066</v>
      </c>
      <c r="G21260" t="s">
        <v>69</v>
      </c>
      <c r="H21260" t="s">
        <v>11296</v>
      </c>
      <c r="I21260" t="s">
        <v>1433</v>
      </c>
      <c r="J21260" t="s">
        <v>732</v>
      </c>
      <c r="K21260" t="s">
        <v>24</v>
      </c>
      <c r="L21260" t="s">
        <v>25</v>
      </c>
      <c r="M21260" t="s">
        <v>221</v>
      </c>
    </row>
    <row r="21261" spans="1:13" x14ac:dyDescent="0.3">
      <c r="A21261" t="s">
        <v>7713</v>
      </c>
      <c r="C21261" t="s">
        <v>9547</v>
      </c>
      <c r="D21261">
        <v>13</v>
      </c>
      <c r="E21261" s="1">
        <v>121256</v>
      </c>
      <c r="G21261" t="s">
        <v>111</v>
      </c>
      <c r="H21261" t="s">
        <v>9732</v>
      </c>
      <c r="I21261" t="s">
        <v>1433</v>
      </c>
      <c r="J21261" t="s">
        <v>732</v>
      </c>
      <c r="K21261" t="s">
        <v>24</v>
      </c>
      <c r="L21261" t="s">
        <v>25</v>
      </c>
      <c r="M21261" t="s">
        <v>120</v>
      </c>
    </row>
    <row r="21262" spans="1:13" x14ac:dyDescent="0.3">
      <c r="A21262" t="s">
        <v>7713</v>
      </c>
      <c r="C21262" t="s">
        <v>7634</v>
      </c>
      <c r="D21262">
        <v>18</v>
      </c>
      <c r="E21262" s="1">
        <v>350000</v>
      </c>
      <c r="G21262" t="s">
        <v>69</v>
      </c>
      <c r="H21262" t="s">
        <v>7714</v>
      </c>
      <c r="I21262" t="s">
        <v>1433</v>
      </c>
      <c r="J21262" t="s">
        <v>732</v>
      </c>
      <c r="K21262" t="s">
        <v>24</v>
      </c>
      <c r="L21262" t="s">
        <v>25</v>
      </c>
      <c r="M21262" t="s">
        <v>7715</v>
      </c>
    </row>
    <row r="21263" spans="1:13" x14ac:dyDescent="0.3">
      <c r="A21263" t="s">
        <v>33027</v>
      </c>
      <c r="C21263" t="s">
        <v>32581</v>
      </c>
      <c r="D21263">
        <v>7</v>
      </c>
      <c r="E21263" s="1">
        <v>16708</v>
      </c>
      <c r="G21263" t="s">
        <v>34</v>
      </c>
      <c r="H21263" t="s">
        <v>6143</v>
      </c>
      <c r="I21263" t="s">
        <v>33028</v>
      </c>
      <c r="J21263" t="s">
        <v>70</v>
      </c>
      <c r="K21263" t="s">
        <v>24</v>
      </c>
      <c r="L21263" t="s">
        <v>25</v>
      </c>
      <c r="M21263" t="s">
        <v>6146</v>
      </c>
    </row>
    <row r="21264" spans="1:13" x14ac:dyDescent="0.3">
      <c r="A21264" t="s">
        <v>13361</v>
      </c>
      <c r="C21264" t="s">
        <v>12994</v>
      </c>
      <c r="D21264">
        <v>4</v>
      </c>
      <c r="E21264" s="1">
        <v>9768</v>
      </c>
      <c r="G21264" t="s">
        <v>34</v>
      </c>
      <c r="H21264" t="s">
        <v>6143</v>
      </c>
      <c r="I21264" t="s">
        <v>13362</v>
      </c>
      <c r="J21264" t="s">
        <v>9844</v>
      </c>
      <c r="K21264" t="s">
        <v>24</v>
      </c>
      <c r="L21264" t="s">
        <v>25</v>
      </c>
      <c r="M21264" t="s">
        <v>6146</v>
      </c>
    </row>
    <row r="21265" spans="1:13" x14ac:dyDescent="0.3">
      <c r="A21265" t="s">
        <v>8058</v>
      </c>
      <c r="C21265" t="s">
        <v>7634</v>
      </c>
      <c r="D21265">
        <v>1</v>
      </c>
      <c r="E21265" s="1">
        <v>1000</v>
      </c>
      <c r="G21265" t="s">
        <v>21</v>
      </c>
      <c r="H21265" t="s">
        <v>970</v>
      </c>
      <c r="I21265" t="s">
        <v>156</v>
      </c>
      <c r="J21265" t="s">
        <v>22</v>
      </c>
      <c r="K21265" t="s">
        <v>24</v>
      </c>
      <c r="L21265" t="s">
        <v>25</v>
      </c>
      <c r="M21265" t="s">
        <v>26</v>
      </c>
    </row>
    <row r="21266" spans="1:13" x14ac:dyDescent="0.3">
      <c r="A21266" t="s">
        <v>13776</v>
      </c>
      <c r="C21266" t="s">
        <v>13456</v>
      </c>
      <c r="D21266">
        <v>7</v>
      </c>
      <c r="E21266" s="1">
        <v>18358</v>
      </c>
      <c r="G21266" t="s">
        <v>34</v>
      </c>
      <c r="H21266" t="s">
        <v>6143</v>
      </c>
      <c r="I21266" t="s">
        <v>13777</v>
      </c>
      <c r="J21266" t="s">
        <v>30</v>
      </c>
      <c r="K21266" t="s">
        <v>24</v>
      </c>
      <c r="L21266" t="s">
        <v>25</v>
      </c>
      <c r="M21266" t="s">
        <v>6146</v>
      </c>
    </row>
    <row r="21267" spans="1:13" x14ac:dyDescent="0.3">
      <c r="A21267" t="s">
        <v>32680</v>
      </c>
      <c r="C21267" t="s">
        <v>32581</v>
      </c>
      <c r="D21267">
        <v>7</v>
      </c>
      <c r="E21267" s="1">
        <v>21983</v>
      </c>
      <c r="G21267" t="s">
        <v>34</v>
      </c>
      <c r="H21267" t="s">
        <v>6143</v>
      </c>
      <c r="I21267" t="s">
        <v>32681</v>
      </c>
      <c r="J21267" t="s">
        <v>70</v>
      </c>
      <c r="K21267" t="s">
        <v>24</v>
      </c>
      <c r="L21267" t="s">
        <v>25</v>
      </c>
      <c r="M21267" t="s">
        <v>6146</v>
      </c>
    </row>
    <row r="21268" spans="1:13" x14ac:dyDescent="0.3">
      <c r="A21268" t="s">
        <v>23788</v>
      </c>
      <c r="C21268" t="s">
        <v>23704</v>
      </c>
      <c r="D21268">
        <v>1</v>
      </c>
      <c r="E21268" s="1">
        <v>1450</v>
      </c>
      <c r="G21268" t="s">
        <v>21</v>
      </c>
      <c r="H21268" t="s">
        <v>68</v>
      </c>
      <c r="I21268" t="s">
        <v>156</v>
      </c>
      <c r="J21268" t="s">
        <v>22</v>
      </c>
      <c r="K21268" t="s">
        <v>24</v>
      </c>
      <c r="L21268" t="s">
        <v>38</v>
      </c>
      <c r="M21268" t="s">
        <v>26</v>
      </c>
    </row>
    <row r="21269" spans="1:13" x14ac:dyDescent="0.3">
      <c r="A21269" t="s">
        <v>19915</v>
      </c>
      <c r="C21269" t="s">
        <v>19404</v>
      </c>
      <c r="D21269">
        <v>6</v>
      </c>
      <c r="E21269" s="1">
        <v>7110</v>
      </c>
      <c r="G21269" t="s">
        <v>34</v>
      </c>
      <c r="H21269" t="s">
        <v>6143</v>
      </c>
      <c r="I21269" t="s">
        <v>19916</v>
      </c>
      <c r="J21269" t="s">
        <v>280</v>
      </c>
      <c r="K21269" t="s">
        <v>24</v>
      </c>
      <c r="L21269" t="s">
        <v>25</v>
      </c>
      <c r="M21269" t="s">
        <v>6146</v>
      </c>
    </row>
    <row r="21270" spans="1:13" x14ac:dyDescent="0.3">
      <c r="A21270" t="s">
        <v>20209</v>
      </c>
      <c r="C21270" t="s">
        <v>20121</v>
      </c>
      <c r="D21270">
        <v>2</v>
      </c>
      <c r="E21270" s="1">
        <v>11010</v>
      </c>
      <c r="G21270" t="s">
        <v>34</v>
      </c>
      <c r="H21270" t="s">
        <v>6143</v>
      </c>
      <c r="I21270" t="s">
        <v>20210</v>
      </c>
      <c r="J21270" t="s">
        <v>22</v>
      </c>
      <c r="K21270" t="s">
        <v>24</v>
      </c>
      <c r="L21270" t="s">
        <v>25</v>
      </c>
      <c r="M21270" t="s">
        <v>6146</v>
      </c>
    </row>
    <row r="21271" spans="1:13" x14ac:dyDescent="0.3">
      <c r="A21271" t="s">
        <v>32891</v>
      </c>
      <c r="C21271" t="s">
        <v>32581</v>
      </c>
      <c r="D21271">
        <v>7</v>
      </c>
      <c r="E21271" s="1">
        <v>18358</v>
      </c>
      <c r="G21271" t="s">
        <v>34</v>
      </c>
      <c r="H21271" t="s">
        <v>6143</v>
      </c>
      <c r="I21271" t="s">
        <v>90</v>
      </c>
      <c r="J21271" t="s">
        <v>70</v>
      </c>
      <c r="K21271" t="s">
        <v>24</v>
      </c>
      <c r="L21271" t="s">
        <v>25</v>
      </c>
      <c r="M21271" t="s">
        <v>6146</v>
      </c>
    </row>
    <row r="21272" spans="1:13" x14ac:dyDescent="0.3">
      <c r="A21272" t="s">
        <v>35857</v>
      </c>
      <c r="C21272" t="s">
        <v>35729</v>
      </c>
      <c r="D21272">
        <v>36</v>
      </c>
      <c r="E21272" s="1">
        <v>100000</v>
      </c>
      <c r="G21272" t="s">
        <v>13</v>
      </c>
      <c r="H21272" t="s">
        <v>35858</v>
      </c>
      <c r="I21272" t="s">
        <v>9200</v>
      </c>
      <c r="J21272" t="s">
        <v>70</v>
      </c>
      <c r="K21272" t="s">
        <v>24</v>
      </c>
      <c r="L21272" t="s">
        <v>17</v>
      </c>
      <c r="M21272" t="s">
        <v>450</v>
      </c>
    </row>
    <row r="21273" spans="1:13" x14ac:dyDescent="0.3">
      <c r="A21273" t="s">
        <v>6641</v>
      </c>
      <c r="C21273" t="s">
        <v>6536</v>
      </c>
      <c r="D21273">
        <v>3</v>
      </c>
      <c r="E21273" s="1">
        <v>20103</v>
      </c>
      <c r="G21273" t="s">
        <v>34</v>
      </c>
      <c r="H21273" t="s">
        <v>6143</v>
      </c>
      <c r="I21273" t="s">
        <v>6642</v>
      </c>
      <c r="J21273" t="s">
        <v>3285</v>
      </c>
      <c r="K21273" t="s">
        <v>24</v>
      </c>
      <c r="L21273" t="s">
        <v>25</v>
      </c>
      <c r="M21273" t="s">
        <v>6146</v>
      </c>
    </row>
    <row r="21274" spans="1:13" x14ac:dyDescent="0.3">
      <c r="A21274" t="s">
        <v>8700</v>
      </c>
      <c r="C21274" t="s">
        <v>8666</v>
      </c>
      <c r="D21274">
        <v>13</v>
      </c>
      <c r="E21274" s="1">
        <v>103000</v>
      </c>
      <c r="G21274" t="s">
        <v>111</v>
      </c>
      <c r="H21274" t="s">
        <v>8701</v>
      </c>
      <c r="I21274" t="s">
        <v>8702</v>
      </c>
      <c r="J21274" t="s">
        <v>22</v>
      </c>
      <c r="K21274" t="s">
        <v>24</v>
      </c>
      <c r="L21274" t="s">
        <v>25</v>
      </c>
      <c r="M21274" t="s">
        <v>3790</v>
      </c>
    </row>
    <row r="21275" spans="1:13" x14ac:dyDescent="0.3">
      <c r="A21275" t="s">
        <v>8700</v>
      </c>
      <c r="C21275" t="s">
        <v>33603</v>
      </c>
      <c r="D21275">
        <v>20</v>
      </c>
      <c r="E21275" s="1">
        <v>110000</v>
      </c>
      <c r="G21275" t="s">
        <v>111</v>
      </c>
      <c r="H21275" t="s">
        <v>8701</v>
      </c>
      <c r="I21275" t="s">
        <v>8702</v>
      </c>
      <c r="J21275" t="s">
        <v>22</v>
      </c>
      <c r="K21275" t="s">
        <v>24</v>
      </c>
      <c r="L21275" t="s">
        <v>25</v>
      </c>
      <c r="M21275" t="s">
        <v>3790</v>
      </c>
    </row>
    <row r="21276" spans="1:13" x14ac:dyDescent="0.3">
      <c r="A21276" t="s">
        <v>33611</v>
      </c>
      <c r="C21276" t="s">
        <v>33603</v>
      </c>
      <c r="D21276">
        <v>18</v>
      </c>
      <c r="E21276" s="1">
        <v>105000</v>
      </c>
      <c r="G21276" t="s">
        <v>111</v>
      </c>
      <c r="H21276" t="s">
        <v>33612</v>
      </c>
      <c r="I21276" t="s">
        <v>156</v>
      </c>
      <c r="J21276" t="s">
        <v>22</v>
      </c>
      <c r="K21276" t="s">
        <v>24</v>
      </c>
      <c r="L21276" t="s">
        <v>25</v>
      </c>
      <c r="M21276" t="s">
        <v>3790</v>
      </c>
    </row>
    <row r="21277" spans="1:13" x14ac:dyDescent="0.3">
      <c r="A21277" t="s">
        <v>33631</v>
      </c>
      <c r="C21277" t="s">
        <v>33603</v>
      </c>
      <c r="D21277">
        <v>27</v>
      </c>
      <c r="E21277" s="1">
        <v>105000</v>
      </c>
      <c r="G21277" t="s">
        <v>111</v>
      </c>
      <c r="H21277" t="s">
        <v>33632</v>
      </c>
      <c r="I21277" t="s">
        <v>153</v>
      </c>
      <c r="J21277" t="s">
        <v>22</v>
      </c>
      <c r="K21277" t="s">
        <v>24</v>
      </c>
      <c r="L21277" t="s">
        <v>25</v>
      </c>
      <c r="M21277" t="s">
        <v>3790</v>
      </c>
    </row>
    <row r="21278" spans="1:13" x14ac:dyDescent="0.3">
      <c r="A21278" t="s">
        <v>18380</v>
      </c>
      <c r="C21278" t="s">
        <v>18377</v>
      </c>
      <c r="D21278">
        <v>36</v>
      </c>
      <c r="E21278" s="1">
        <v>200000</v>
      </c>
      <c r="G21278" t="s">
        <v>13</v>
      </c>
      <c r="H21278" t="s">
        <v>18381</v>
      </c>
      <c r="I21278" t="s">
        <v>18382</v>
      </c>
      <c r="K21278" t="s">
        <v>2506</v>
      </c>
      <c r="L21278" t="s">
        <v>704</v>
      </c>
      <c r="M21278" t="s">
        <v>66</v>
      </c>
    </row>
    <row r="21279" spans="1:13" x14ac:dyDescent="0.3">
      <c r="A21279" t="s">
        <v>3985</v>
      </c>
      <c r="C21279" t="s">
        <v>3657</v>
      </c>
      <c r="D21279">
        <v>18</v>
      </c>
      <c r="E21279" s="1">
        <v>100000</v>
      </c>
      <c r="G21279" t="s">
        <v>13</v>
      </c>
      <c r="H21279" t="s">
        <v>3986</v>
      </c>
      <c r="I21279" t="s">
        <v>3987</v>
      </c>
      <c r="J21279" t="s">
        <v>3987</v>
      </c>
      <c r="K21279" t="s">
        <v>189</v>
      </c>
      <c r="L21279" t="s">
        <v>17</v>
      </c>
      <c r="M21279" t="s">
        <v>450</v>
      </c>
    </row>
    <row r="21280" spans="1:13" x14ac:dyDescent="0.3">
      <c r="A21280" t="s">
        <v>3985</v>
      </c>
      <c r="C21280" t="s">
        <v>3657</v>
      </c>
      <c r="D21280">
        <v>9</v>
      </c>
      <c r="E21280" s="1">
        <v>548125</v>
      </c>
      <c r="G21280" t="s">
        <v>48</v>
      </c>
      <c r="H21280" t="s">
        <v>4017</v>
      </c>
      <c r="I21280" t="s">
        <v>3987</v>
      </c>
      <c r="J21280" t="s">
        <v>3987</v>
      </c>
      <c r="K21280" t="s">
        <v>189</v>
      </c>
      <c r="L21280" t="s">
        <v>38</v>
      </c>
      <c r="M21280" t="s">
        <v>190</v>
      </c>
    </row>
    <row r="21281" spans="1:13" x14ac:dyDescent="0.3">
      <c r="A21281" t="s">
        <v>3985</v>
      </c>
      <c r="C21281" t="s">
        <v>12314</v>
      </c>
      <c r="D21281">
        <v>48</v>
      </c>
      <c r="E21281" s="1">
        <v>14481915</v>
      </c>
      <c r="G21281" t="s">
        <v>48</v>
      </c>
      <c r="H21281" t="s">
        <v>12384</v>
      </c>
      <c r="I21281" t="s">
        <v>3987</v>
      </c>
      <c r="J21281" t="s">
        <v>3987</v>
      </c>
      <c r="K21281" t="s">
        <v>189</v>
      </c>
      <c r="L21281" t="s">
        <v>38</v>
      </c>
      <c r="M21281" t="s">
        <v>190</v>
      </c>
    </row>
    <row r="21282" spans="1:13" x14ac:dyDescent="0.3">
      <c r="A21282" t="s">
        <v>13336</v>
      </c>
      <c r="C21282" t="s">
        <v>12994</v>
      </c>
      <c r="D21282">
        <v>4</v>
      </c>
      <c r="E21282" s="1">
        <v>4509</v>
      </c>
      <c r="G21282" t="s">
        <v>34</v>
      </c>
      <c r="H21282" t="s">
        <v>6143</v>
      </c>
      <c r="I21282" t="s">
        <v>13337</v>
      </c>
      <c r="J21282" t="s">
        <v>9844</v>
      </c>
      <c r="K21282" t="s">
        <v>24</v>
      </c>
      <c r="L21282" t="s">
        <v>25</v>
      </c>
      <c r="M21282" t="s">
        <v>6146</v>
      </c>
    </row>
    <row r="21283" spans="1:13" x14ac:dyDescent="0.3">
      <c r="A21283" t="s">
        <v>6717</v>
      </c>
      <c r="C21283" t="s">
        <v>6671</v>
      </c>
      <c r="D21283">
        <v>3</v>
      </c>
      <c r="E21283" s="1">
        <v>17063</v>
      </c>
      <c r="G21283" t="s">
        <v>34</v>
      </c>
      <c r="H21283" t="s">
        <v>6143</v>
      </c>
      <c r="I21283" t="s">
        <v>6718</v>
      </c>
      <c r="J21283" t="s">
        <v>1250</v>
      </c>
      <c r="K21283" t="s">
        <v>24</v>
      </c>
      <c r="L21283" t="s">
        <v>25</v>
      </c>
      <c r="M21283" t="s">
        <v>6146</v>
      </c>
    </row>
    <row r="21284" spans="1:13" x14ac:dyDescent="0.3">
      <c r="A21284" t="s">
        <v>33229</v>
      </c>
      <c r="C21284" t="s">
        <v>33173</v>
      </c>
      <c r="D21284">
        <v>6</v>
      </c>
      <c r="E21284" s="1">
        <v>61615</v>
      </c>
      <c r="G21284" t="s">
        <v>34</v>
      </c>
      <c r="H21284" t="s">
        <v>6143</v>
      </c>
      <c r="I21284" t="s">
        <v>20082</v>
      </c>
      <c r="J21284" t="s">
        <v>422</v>
      </c>
      <c r="K21284" t="s">
        <v>24</v>
      </c>
      <c r="L21284" t="s">
        <v>25</v>
      </c>
      <c r="M21284" t="s">
        <v>6146</v>
      </c>
    </row>
    <row r="21285" spans="1:13" x14ac:dyDescent="0.3">
      <c r="A21285" t="s">
        <v>19748</v>
      </c>
      <c r="C21285" t="s">
        <v>19404</v>
      </c>
      <c r="D21285">
        <v>6</v>
      </c>
      <c r="E21285" s="1">
        <v>10410</v>
      </c>
      <c r="G21285" t="s">
        <v>34</v>
      </c>
      <c r="H21285" t="s">
        <v>6143</v>
      </c>
      <c r="I21285" t="s">
        <v>19749</v>
      </c>
      <c r="J21285" t="s">
        <v>280</v>
      </c>
      <c r="K21285" t="s">
        <v>24</v>
      </c>
      <c r="L21285" t="s">
        <v>25</v>
      </c>
      <c r="M21285" t="s">
        <v>6146</v>
      </c>
    </row>
    <row r="21286" spans="1:13" x14ac:dyDescent="0.3">
      <c r="A21286" t="s">
        <v>15138</v>
      </c>
      <c r="C21286" t="s">
        <v>15008</v>
      </c>
      <c r="D21286">
        <v>4</v>
      </c>
      <c r="E21286" s="1">
        <v>19108</v>
      </c>
      <c r="G21286" t="s">
        <v>34</v>
      </c>
      <c r="H21286" t="s">
        <v>6143</v>
      </c>
      <c r="I21286" t="s">
        <v>15139</v>
      </c>
      <c r="J21286" t="s">
        <v>761</v>
      </c>
      <c r="K21286" t="s">
        <v>24</v>
      </c>
      <c r="L21286" t="s">
        <v>25</v>
      </c>
      <c r="M21286" t="s">
        <v>6146</v>
      </c>
    </row>
    <row r="21287" spans="1:13" x14ac:dyDescent="0.3">
      <c r="A21287" t="s">
        <v>32682</v>
      </c>
      <c r="C21287" t="s">
        <v>32581</v>
      </c>
      <c r="D21287">
        <v>7</v>
      </c>
      <c r="E21287" s="1">
        <v>8777</v>
      </c>
      <c r="G21287" t="s">
        <v>34</v>
      </c>
      <c r="H21287" t="s">
        <v>6143</v>
      </c>
      <c r="I21287" t="s">
        <v>13485</v>
      </c>
      <c r="J21287" t="s">
        <v>70</v>
      </c>
      <c r="K21287" t="s">
        <v>24</v>
      </c>
      <c r="L21287" t="s">
        <v>25</v>
      </c>
      <c r="M21287" t="s">
        <v>6146</v>
      </c>
    </row>
    <row r="21288" spans="1:13" x14ac:dyDescent="0.3">
      <c r="A21288" t="s">
        <v>29775</v>
      </c>
      <c r="C21288" t="s">
        <v>29553</v>
      </c>
      <c r="D21288">
        <v>4</v>
      </c>
      <c r="E21288" s="1">
        <v>49612</v>
      </c>
      <c r="G21288" t="s">
        <v>69</v>
      </c>
      <c r="H21288" t="s">
        <v>29776</v>
      </c>
      <c r="I21288" t="s">
        <v>359</v>
      </c>
      <c r="K21288" t="s">
        <v>189</v>
      </c>
      <c r="L21288" t="s">
        <v>248</v>
      </c>
      <c r="M21288" t="s">
        <v>39</v>
      </c>
    </row>
    <row r="21289" spans="1:13" x14ac:dyDescent="0.3">
      <c r="A21289" t="s">
        <v>12992</v>
      </c>
      <c r="C21289" t="s">
        <v>12994</v>
      </c>
      <c r="D21289">
        <v>60</v>
      </c>
      <c r="E21289" s="1">
        <v>1000000</v>
      </c>
      <c r="G21289" t="s">
        <v>69</v>
      </c>
      <c r="H21289" t="s">
        <v>12993</v>
      </c>
      <c r="I21289" t="s">
        <v>12995</v>
      </c>
      <c r="K21289" t="s">
        <v>12996</v>
      </c>
      <c r="L21289" t="s">
        <v>44</v>
      </c>
      <c r="M21289" t="s">
        <v>39</v>
      </c>
    </row>
    <row r="21290" spans="1:13" x14ac:dyDescent="0.3">
      <c r="A21290" t="s">
        <v>35923</v>
      </c>
      <c r="C21290" t="s">
        <v>35729</v>
      </c>
      <c r="D21290">
        <v>18</v>
      </c>
      <c r="E21290" s="1">
        <v>100000</v>
      </c>
      <c r="G21290" t="s">
        <v>13</v>
      </c>
      <c r="H21290" t="s">
        <v>35924</v>
      </c>
      <c r="I21290" t="s">
        <v>35925</v>
      </c>
      <c r="K21290" t="s">
        <v>189</v>
      </c>
      <c r="L21290" t="s">
        <v>17</v>
      </c>
      <c r="M21290" t="s">
        <v>450</v>
      </c>
    </row>
    <row r="21291" spans="1:13" x14ac:dyDescent="0.3">
      <c r="A21291" t="s">
        <v>36863</v>
      </c>
      <c r="C21291" t="s">
        <v>36834</v>
      </c>
      <c r="D21291">
        <v>18</v>
      </c>
      <c r="E21291" s="1">
        <v>100000</v>
      </c>
      <c r="G21291" t="s">
        <v>13</v>
      </c>
      <c r="H21291" t="s">
        <v>36864</v>
      </c>
      <c r="I21291" t="s">
        <v>188</v>
      </c>
      <c r="K21291" t="s">
        <v>189</v>
      </c>
      <c r="L21291" t="s">
        <v>17</v>
      </c>
      <c r="M21291" t="s">
        <v>450</v>
      </c>
    </row>
    <row r="21292" spans="1:13" x14ac:dyDescent="0.3">
      <c r="A21292" t="s">
        <v>3571</v>
      </c>
      <c r="C21292" t="s">
        <v>2957</v>
      </c>
      <c r="D21292">
        <v>8</v>
      </c>
      <c r="E21292" s="1">
        <v>100000</v>
      </c>
      <c r="G21292" t="s">
        <v>34</v>
      </c>
      <c r="H21292" t="s">
        <v>3572</v>
      </c>
      <c r="I21292" t="s">
        <v>816</v>
      </c>
      <c r="J21292" t="s">
        <v>817</v>
      </c>
      <c r="K21292" t="s">
        <v>609</v>
      </c>
      <c r="L21292" t="s">
        <v>17</v>
      </c>
      <c r="M21292" t="s">
        <v>39</v>
      </c>
    </row>
    <row r="21293" spans="1:13" x14ac:dyDescent="0.3">
      <c r="A21293" t="s">
        <v>3571</v>
      </c>
      <c r="C21293" t="s">
        <v>27408</v>
      </c>
      <c r="D21293">
        <v>26</v>
      </c>
      <c r="E21293" s="1">
        <v>839644</v>
      </c>
      <c r="G21293" t="s">
        <v>13</v>
      </c>
      <c r="H21293" t="s">
        <v>27524</v>
      </c>
      <c r="I21293" t="s">
        <v>816</v>
      </c>
      <c r="J21293" t="s">
        <v>817</v>
      </c>
      <c r="K21293" t="s">
        <v>609</v>
      </c>
      <c r="L21293" t="s">
        <v>17</v>
      </c>
      <c r="M21293" t="s">
        <v>45</v>
      </c>
    </row>
    <row r="21294" spans="1:13" x14ac:dyDescent="0.3">
      <c r="A21294" t="s">
        <v>3571</v>
      </c>
      <c r="C21294" t="s">
        <v>23213</v>
      </c>
      <c r="D21294">
        <v>17</v>
      </c>
      <c r="E21294" s="1">
        <v>50000</v>
      </c>
      <c r="G21294" t="s">
        <v>13</v>
      </c>
      <c r="H21294" t="s">
        <v>23362</v>
      </c>
      <c r="I21294" t="s">
        <v>816</v>
      </c>
      <c r="J21294" t="s">
        <v>817</v>
      </c>
      <c r="K21294" t="s">
        <v>609</v>
      </c>
      <c r="L21294" t="s">
        <v>17</v>
      </c>
      <c r="M21294" t="s">
        <v>87</v>
      </c>
    </row>
    <row r="21295" spans="1:13" x14ac:dyDescent="0.3">
      <c r="A21295" t="s">
        <v>3571</v>
      </c>
      <c r="C21295" t="s">
        <v>16755</v>
      </c>
      <c r="D21295">
        <v>25</v>
      </c>
      <c r="E21295" s="1">
        <v>100000</v>
      </c>
      <c r="G21295" t="s">
        <v>13</v>
      </c>
      <c r="H21295" t="s">
        <v>16984</v>
      </c>
      <c r="I21295" t="s">
        <v>816</v>
      </c>
      <c r="J21295" t="s">
        <v>817</v>
      </c>
      <c r="K21295" t="s">
        <v>609</v>
      </c>
      <c r="L21295" t="s">
        <v>17</v>
      </c>
      <c r="M21295" t="s">
        <v>450</v>
      </c>
    </row>
    <row r="21296" spans="1:13" x14ac:dyDescent="0.3">
      <c r="A21296" t="s">
        <v>3571</v>
      </c>
      <c r="C21296" t="s">
        <v>11813</v>
      </c>
      <c r="D21296">
        <v>31</v>
      </c>
      <c r="E21296" s="1">
        <v>196305</v>
      </c>
      <c r="G21296" t="s">
        <v>13</v>
      </c>
      <c r="H21296" t="s">
        <v>12181</v>
      </c>
      <c r="I21296" t="s">
        <v>816</v>
      </c>
      <c r="J21296" t="s">
        <v>817</v>
      </c>
      <c r="K21296" t="s">
        <v>609</v>
      </c>
      <c r="L21296" t="s">
        <v>17</v>
      </c>
      <c r="M21296" t="s">
        <v>105</v>
      </c>
    </row>
    <row r="21297" spans="1:13" x14ac:dyDescent="0.3">
      <c r="A21297" t="s">
        <v>3571</v>
      </c>
      <c r="C21297" t="s">
        <v>11613</v>
      </c>
      <c r="D21297">
        <v>19</v>
      </c>
      <c r="E21297" s="1">
        <v>100000</v>
      </c>
      <c r="G21297" t="s">
        <v>48</v>
      </c>
      <c r="H21297" t="s">
        <v>11671</v>
      </c>
      <c r="I21297" t="s">
        <v>816</v>
      </c>
      <c r="J21297" t="s">
        <v>817</v>
      </c>
      <c r="K21297" t="s">
        <v>609</v>
      </c>
      <c r="L21297" t="s">
        <v>17</v>
      </c>
      <c r="M21297" t="s">
        <v>190</v>
      </c>
    </row>
    <row r="21298" spans="1:13" x14ac:dyDescent="0.3">
      <c r="A21298" t="s">
        <v>3571</v>
      </c>
      <c r="C21298" t="s">
        <v>9547</v>
      </c>
      <c r="D21298">
        <v>48</v>
      </c>
      <c r="E21298" s="1">
        <v>2910578</v>
      </c>
      <c r="G21298" t="s">
        <v>13</v>
      </c>
      <c r="H21298" t="s">
        <v>9703</v>
      </c>
      <c r="I21298" t="s">
        <v>816</v>
      </c>
      <c r="J21298" t="s">
        <v>817</v>
      </c>
      <c r="K21298" t="s">
        <v>609</v>
      </c>
      <c r="L21298" t="s">
        <v>17</v>
      </c>
      <c r="M21298" t="s">
        <v>207</v>
      </c>
    </row>
    <row r="21299" spans="1:13" x14ac:dyDescent="0.3">
      <c r="A21299" t="s">
        <v>3571</v>
      </c>
      <c r="C21299" t="s">
        <v>9547</v>
      </c>
      <c r="D21299">
        <v>19</v>
      </c>
      <c r="E21299" s="1">
        <v>100000</v>
      </c>
      <c r="G21299" t="s">
        <v>13</v>
      </c>
      <c r="H21299" t="s">
        <v>9772</v>
      </c>
      <c r="I21299" t="s">
        <v>816</v>
      </c>
      <c r="J21299" t="s">
        <v>817</v>
      </c>
      <c r="K21299" t="s">
        <v>609</v>
      </c>
      <c r="L21299" t="s">
        <v>17</v>
      </c>
      <c r="M21299" t="s">
        <v>450</v>
      </c>
    </row>
    <row r="21300" spans="1:13" x14ac:dyDescent="0.3">
      <c r="A21300" t="s">
        <v>3571</v>
      </c>
      <c r="C21300" t="s">
        <v>9114</v>
      </c>
      <c r="D21300">
        <v>9</v>
      </c>
      <c r="E21300" s="1">
        <v>100000</v>
      </c>
      <c r="G21300" t="s">
        <v>48</v>
      </c>
      <c r="H21300" t="s">
        <v>9128</v>
      </c>
      <c r="I21300" t="s">
        <v>816</v>
      </c>
      <c r="J21300" t="s">
        <v>817</v>
      </c>
      <c r="K21300" t="s">
        <v>609</v>
      </c>
      <c r="L21300" t="s">
        <v>1146</v>
      </c>
      <c r="M21300" t="s">
        <v>190</v>
      </c>
    </row>
    <row r="21301" spans="1:13" x14ac:dyDescent="0.3">
      <c r="A21301" t="s">
        <v>3571</v>
      </c>
      <c r="C21301" t="s">
        <v>35113</v>
      </c>
      <c r="D21301">
        <v>43</v>
      </c>
      <c r="E21301" s="1">
        <v>776797</v>
      </c>
      <c r="G21301" t="s">
        <v>13</v>
      </c>
      <c r="H21301" t="s">
        <v>35121</v>
      </c>
      <c r="I21301" t="s">
        <v>816</v>
      </c>
      <c r="J21301" t="s">
        <v>817</v>
      </c>
      <c r="K21301" t="s">
        <v>609</v>
      </c>
      <c r="L21301" t="s">
        <v>17</v>
      </c>
      <c r="M21301" t="s">
        <v>450</v>
      </c>
    </row>
    <row r="21302" spans="1:13" x14ac:dyDescent="0.3">
      <c r="A21302" t="s">
        <v>3571</v>
      </c>
      <c r="C21302" t="s">
        <v>35729</v>
      </c>
      <c r="D21302">
        <v>18</v>
      </c>
      <c r="E21302" s="1">
        <v>100000</v>
      </c>
      <c r="G21302" t="s">
        <v>13</v>
      </c>
      <c r="H21302" t="s">
        <v>35908</v>
      </c>
      <c r="I21302" t="s">
        <v>816</v>
      </c>
      <c r="J21302" t="s">
        <v>817</v>
      </c>
      <c r="K21302" t="s">
        <v>609</v>
      </c>
      <c r="L21302" t="s">
        <v>17</v>
      </c>
      <c r="M21302" t="s">
        <v>450</v>
      </c>
    </row>
    <row r="21303" spans="1:13" x14ac:dyDescent="0.3">
      <c r="A21303" t="s">
        <v>3571</v>
      </c>
      <c r="C21303" t="s">
        <v>36101</v>
      </c>
      <c r="D21303">
        <v>12</v>
      </c>
      <c r="E21303" s="1">
        <v>99350</v>
      </c>
      <c r="G21303" t="s">
        <v>48</v>
      </c>
      <c r="H21303" t="s">
        <v>36111</v>
      </c>
      <c r="I21303" t="s">
        <v>816</v>
      </c>
      <c r="J21303" t="s">
        <v>817</v>
      </c>
      <c r="K21303" t="s">
        <v>609</v>
      </c>
      <c r="L21303" t="s">
        <v>17</v>
      </c>
      <c r="M21303" t="s">
        <v>190</v>
      </c>
    </row>
    <row r="21304" spans="1:13" x14ac:dyDescent="0.3">
      <c r="A21304" t="s">
        <v>25418</v>
      </c>
      <c r="C21304" t="s">
        <v>25397</v>
      </c>
      <c r="D21304">
        <v>12</v>
      </c>
      <c r="E21304" s="1">
        <v>500000</v>
      </c>
      <c r="G21304" t="s">
        <v>34</v>
      </c>
      <c r="H21304" t="s">
        <v>25419</v>
      </c>
      <c r="I21304" t="s">
        <v>506</v>
      </c>
      <c r="K21304" t="s">
        <v>96</v>
      </c>
      <c r="L21304" t="s">
        <v>38</v>
      </c>
      <c r="M21304" t="s">
        <v>740</v>
      </c>
    </row>
    <row r="21305" spans="1:13" x14ac:dyDescent="0.3">
      <c r="A21305" t="s">
        <v>13059</v>
      </c>
      <c r="C21305" t="s">
        <v>12994</v>
      </c>
      <c r="D21305">
        <v>36</v>
      </c>
      <c r="E21305" s="1">
        <v>129150</v>
      </c>
      <c r="G21305" t="s">
        <v>111</v>
      </c>
      <c r="H21305" t="s">
        <v>13060</v>
      </c>
      <c r="I21305" t="s">
        <v>13061</v>
      </c>
      <c r="J21305" t="s">
        <v>22</v>
      </c>
      <c r="K21305" t="s">
        <v>24</v>
      </c>
      <c r="L21305" t="s">
        <v>25</v>
      </c>
      <c r="M21305" t="s">
        <v>120</v>
      </c>
    </row>
    <row r="21306" spans="1:13" x14ac:dyDescent="0.3">
      <c r="A21306" t="s">
        <v>12755</v>
      </c>
      <c r="C21306" t="s">
        <v>12673</v>
      </c>
      <c r="D21306">
        <v>4</v>
      </c>
      <c r="E21306" s="1">
        <v>40250</v>
      </c>
      <c r="G21306" t="s">
        <v>13</v>
      </c>
      <c r="H21306" t="s">
        <v>12756</v>
      </c>
      <c r="I21306" t="s">
        <v>359</v>
      </c>
      <c r="K21306" t="s">
        <v>189</v>
      </c>
      <c r="L21306" t="s">
        <v>17</v>
      </c>
      <c r="M21306" t="s">
        <v>66</v>
      </c>
    </row>
    <row r="21307" spans="1:13" x14ac:dyDescent="0.3">
      <c r="A21307" t="s">
        <v>12755</v>
      </c>
      <c r="C21307" t="s">
        <v>34035</v>
      </c>
      <c r="D21307">
        <v>7</v>
      </c>
      <c r="E21307" s="1">
        <v>45457</v>
      </c>
      <c r="G21307" t="s">
        <v>13</v>
      </c>
      <c r="H21307" t="s">
        <v>34089</v>
      </c>
      <c r="I21307" t="s">
        <v>359</v>
      </c>
      <c r="K21307" t="s">
        <v>189</v>
      </c>
      <c r="L21307" t="s">
        <v>17</v>
      </c>
      <c r="M21307" t="s">
        <v>66</v>
      </c>
    </row>
    <row r="21308" spans="1:13" x14ac:dyDescent="0.3">
      <c r="A21308" t="s">
        <v>12755</v>
      </c>
      <c r="C21308" t="s">
        <v>37650</v>
      </c>
      <c r="D21308">
        <v>67</v>
      </c>
      <c r="E21308" s="1">
        <v>138000</v>
      </c>
      <c r="G21308" t="s">
        <v>13</v>
      </c>
      <c r="H21308" t="s">
        <v>37661</v>
      </c>
      <c r="I21308" t="s">
        <v>359</v>
      </c>
      <c r="K21308" t="s">
        <v>189</v>
      </c>
      <c r="L21308" t="s">
        <v>17</v>
      </c>
      <c r="M21308" t="s">
        <v>66</v>
      </c>
    </row>
    <row r="21309" spans="1:13" x14ac:dyDescent="0.3">
      <c r="A21309" t="s">
        <v>4841</v>
      </c>
      <c r="C21309" t="s">
        <v>4681</v>
      </c>
      <c r="D21309">
        <v>26</v>
      </c>
      <c r="E21309" s="1">
        <v>200000</v>
      </c>
      <c r="G21309" t="s">
        <v>168</v>
      </c>
      <c r="H21309" t="s">
        <v>4842</v>
      </c>
      <c r="I21309" t="s">
        <v>506</v>
      </c>
      <c r="K21309" t="s">
        <v>96</v>
      </c>
      <c r="L21309" t="s">
        <v>17</v>
      </c>
      <c r="M21309" t="s">
        <v>171</v>
      </c>
    </row>
    <row r="21310" spans="1:13" x14ac:dyDescent="0.3">
      <c r="A21310" t="s">
        <v>4841</v>
      </c>
      <c r="C21310" t="s">
        <v>17183</v>
      </c>
      <c r="D21310">
        <v>7</v>
      </c>
      <c r="E21310" s="1">
        <v>349787</v>
      </c>
      <c r="G21310" t="s">
        <v>48</v>
      </c>
      <c r="H21310" t="s">
        <v>17318</v>
      </c>
      <c r="I21310" t="s">
        <v>506</v>
      </c>
      <c r="K21310" t="s">
        <v>96</v>
      </c>
      <c r="L21310" t="s">
        <v>170</v>
      </c>
      <c r="M21310" t="s">
        <v>190</v>
      </c>
    </row>
    <row r="21311" spans="1:13" x14ac:dyDescent="0.3">
      <c r="A21311" t="s">
        <v>3766</v>
      </c>
      <c r="C21311" t="s">
        <v>3657</v>
      </c>
      <c r="D21311">
        <v>48</v>
      </c>
      <c r="E21311" s="1">
        <v>750000</v>
      </c>
      <c r="G21311" t="s">
        <v>48</v>
      </c>
      <c r="H21311" t="s">
        <v>3767</v>
      </c>
      <c r="I21311" t="s">
        <v>359</v>
      </c>
      <c r="K21311" t="s">
        <v>189</v>
      </c>
      <c r="L21311" t="s">
        <v>44</v>
      </c>
      <c r="M21311" t="s">
        <v>190</v>
      </c>
    </row>
    <row r="21312" spans="1:13" x14ac:dyDescent="0.3">
      <c r="A21312" t="s">
        <v>32492</v>
      </c>
      <c r="C21312" t="s">
        <v>32450</v>
      </c>
      <c r="D21312">
        <v>1</v>
      </c>
      <c r="E21312" s="1">
        <v>8300</v>
      </c>
      <c r="G21312" t="s">
        <v>34</v>
      </c>
      <c r="H21312" t="s">
        <v>6143</v>
      </c>
      <c r="I21312" t="s">
        <v>32493</v>
      </c>
      <c r="J21312" t="s">
        <v>813</v>
      </c>
      <c r="K21312" t="s">
        <v>24</v>
      </c>
      <c r="L21312" t="s">
        <v>25</v>
      </c>
      <c r="M21312" t="s">
        <v>6146</v>
      </c>
    </row>
    <row r="21313" spans="1:13" x14ac:dyDescent="0.3">
      <c r="A21313" t="s">
        <v>19917</v>
      </c>
      <c r="C21313" t="s">
        <v>19404</v>
      </c>
      <c r="D21313">
        <v>6</v>
      </c>
      <c r="E21313" s="1">
        <v>7360</v>
      </c>
      <c r="G21313" t="s">
        <v>34</v>
      </c>
      <c r="H21313" t="s">
        <v>6143</v>
      </c>
      <c r="I21313" t="s">
        <v>19918</v>
      </c>
      <c r="J21313" t="s">
        <v>280</v>
      </c>
      <c r="K21313" t="s">
        <v>24</v>
      </c>
      <c r="L21313" t="s">
        <v>25</v>
      </c>
      <c r="M21313" t="s">
        <v>6146</v>
      </c>
    </row>
    <row r="21314" spans="1:13" x14ac:dyDescent="0.3">
      <c r="A21314" t="s">
        <v>18933</v>
      </c>
      <c r="C21314" t="s">
        <v>18470</v>
      </c>
      <c r="D21314">
        <v>7</v>
      </c>
      <c r="E21314" s="1">
        <v>5035</v>
      </c>
      <c r="G21314" t="s">
        <v>34</v>
      </c>
      <c r="H21314" t="s">
        <v>6143</v>
      </c>
      <c r="I21314" t="s">
        <v>18934</v>
      </c>
      <c r="J21314" t="s">
        <v>7616</v>
      </c>
      <c r="K21314" t="s">
        <v>24</v>
      </c>
      <c r="L21314" t="s">
        <v>25</v>
      </c>
      <c r="M21314" t="s">
        <v>6146</v>
      </c>
    </row>
    <row r="21315" spans="1:13" x14ac:dyDescent="0.3">
      <c r="A21315" t="s">
        <v>26981</v>
      </c>
      <c r="C21315" t="s">
        <v>26519</v>
      </c>
      <c r="D21315">
        <v>5</v>
      </c>
      <c r="E21315" s="1">
        <v>7590</v>
      </c>
      <c r="G21315" t="s">
        <v>34</v>
      </c>
      <c r="H21315" t="s">
        <v>6143</v>
      </c>
      <c r="I21315" t="s">
        <v>26982</v>
      </c>
      <c r="J21315" t="s">
        <v>2347</v>
      </c>
      <c r="K21315" t="s">
        <v>24</v>
      </c>
      <c r="L21315" t="s">
        <v>25</v>
      </c>
      <c r="M21315" t="s">
        <v>6146</v>
      </c>
    </row>
    <row r="21316" spans="1:13" x14ac:dyDescent="0.3">
      <c r="A21316" t="s">
        <v>14484</v>
      </c>
      <c r="C21316" t="s">
        <v>14108</v>
      </c>
      <c r="D21316">
        <v>7</v>
      </c>
      <c r="E21316" s="1">
        <v>7054</v>
      </c>
      <c r="G21316" t="s">
        <v>34</v>
      </c>
      <c r="H21316" t="s">
        <v>6143</v>
      </c>
      <c r="I21316" t="s">
        <v>14485</v>
      </c>
      <c r="J21316" t="s">
        <v>433</v>
      </c>
      <c r="K21316" t="s">
        <v>24</v>
      </c>
      <c r="L21316" t="s">
        <v>25</v>
      </c>
      <c r="M21316" t="s">
        <v>6146</v>
      </c>
    </row>
    <row r="21317" spans="1:13" x14ac:dyDescent="0.3">
      <c r="A21317" t="s">
        <v>6655</v>
      </c>
      <c r="C21317" t="s">
        <v>6536</v>
      </c>
      <c r="D21317">
        <v>3</v>
      </c>
      <c r="E21317" s="1">
        <v>7005</v>
      </c>
      <c r="G21317" t="s">
        <v>34</v>
      </c>
      <c r="H21317" t="s">
        <v>6143</v>
      </c>
      <c r="I21317" t="s">
        <v>6656</v>
      </c>
      <c r="J21317" t="s">
        <v>3285</v>
      </c>
      <c r="K21317" t="s">
        <v>24</v>
      </c>
      <c r="L21317" t="s">
        <v>25</v>
      </c>
      <c r="M21317" t="s">
        <v>6146</v>
      </c>
    </row>
    <row r="21318" spans="1:13" x14ac:dyDescent="0.3">
      <c r="A21318" t="s">
        <v>32345</v>
      </c>
      <c r="C21318" t="s">
        <v>32274</v>
      </c>
      <c r="D21318">
        <v>2</v>
      </c>
      <c r="E21318" s="1">
        <v>17050</v>
      </c>
      <c r="G21318" t="s">
        <v>34</v>
      </c>
      <c r="H21318" t="s">
        <v>6143</v>
      </c>
      <c r="I21318" t="s">
        <v>32346</v>
      </c>
      <c r="J21318" t="s">
        <v>3026</v>
      </c>
      <c r="K21318" t="s">
        <v>24</v>
      </c>
      <c r="L21318" t="s">
        <v>25</v>
      </c>
      <c r="M21318" t="s">
        <v>6146</v>
      </c>
    </row>
    <row r="21319" spans="1:13" x14ac:dyDescent="0.3">
      <c r="A21319" t="s">
        <v>32141</v>
      </c>
      <c r="C21319" t="s">
        <v>31866</v>
      </c>
      <c r="D21319">
        <v>6</v>
      </c>
      <c r="E21319" s="1">
        <v>7655</v>
      </c>
      <c r="G21319" t="s">
        <v>34</v>
      </c>
      <c r="H21319" t="s">
        <v>6143</v>
      </c>
      <c r="I21319" t="s">
        <v>32142</v>
      </c>
      <c r="J21319" t="s">
        <v>769</v>
      </c>
      <c r="K21319" t="s">
        <v>24</v>
      </c>
      <c r="L21319" t="s">
        <v>25</v>
      </c>
      <c r="M21319" t="s">
        <v>6146</v>
      </c>
    </row>
    <row r="21320" spans="1:13" x14ac:dyDescent="0.3">
      <c r="A21320" t="s">
        <v>6369</v>
      </c>
      <c r="C21320" t="s">
        <v>6249</v>
      </c>
      <c r="D21320">
        <v>4</v>
      </c>
      <c r="E21320" s="1">
        <v>15069</v>
      </c>
      <c r="G21320" t="s">
        <v>34</v>
      </c>
      <c r="H21320" t="s">
        <v>6143</v>
      </c>
      <c r="I21320" t="s">
        <v>6370</v>
      </c>
      <c r="J21320" t="s">
        <v>6297</v>
      </c>
      <c r="K21320" t="s">
        <v>24</v>
      </c>
      <c r="L21320" t="s">
        <v>25</v>
      </c>
      <c r="M21320" t="s">
        <v>6146</v>
      </c>
    </row>
    <row r="21321" spans="1:13" x14ac:dyDescent="0.3">
      <c r="A21321" t="s">
        <v>24038</v>
      </c>
      <c r="C21321" t="s">
        <v>29553</v>
      </c>
      <c r="D21321">
        <v>34</v>
      </c>
      <c r="E21321" s="1">
        <v>1599545</v>
      </c>
      <c r="G21321" t="s">
        <v>111</v>
      </c>
      <c r="H21321" t="s">
        <v>29586</v>
      </c>
      <c r="I21321" t="s">
        <v>24040</v>
      </c>
      <c r="J21321" t="s">
        <v>22</v>
      </c>
      <c r="K21321" t="s">
        <v>24</v>
      </c>
      <c r="L21321" t="s">
        <v>25</v>
      </c>
      <c r="M21321" t="s">
        <v>141</v>
      </c>
    </row>
    <row r="21322" spans="1:13" x14ac:dyDescent="0.3">
      <c r="A21322" t="s">
        <v>24038</v>
      </c>
      <c r="C21322" t="s">
        <v>23966</v>
      </c>
      <c r="D21322">
        <v>36</v>
      </c>
      <c r="E21322" s="1">
        <v>1040610</v>
      </c>
      <c r="G21322" t="s">
        <v>111</v>
      </c>
      <c r="H21322" t="s">
        <v>24039</v>
      </c>
      <c r="I21322" t="s">
        <v>24040</v>
      </c>
      <c r="J21322" t="s">
        <v>22</v>
      </c>
      <c r="K21322" t="s">
        <v>24</v>
      </c>
      <c r="L21322" t="s">
        <v>25</v>
      </c>
      <c r="M21322" t="s">
        <v>141</v>
      </c>
    </row>
    <row r="21323" spans="1:13" x14ac:dyDescent="0.3">
      <c r="A21323" t="s">
        <v>10678</v>
      </c>
      <c r="C21323" t="s">
        <v>10589</v>
      </c>
      <c r="D21323">
        <v>50</v>
      </c>
      <c r="E21323" s="1">
        <v>250000</v>
      </c>
      <c r="G21323" t="s">
        <v>34</v>
      </c>
      <c r="H21323" t="s">
        <v>10679</v>
      </c>
      <c r="I21323" t="s">
        <v>397</v>
      </c>
      <c r="J21323" t="s">
        <v>119</v>
      </c>
      <c r="K21323" t="s">
        <v>24</v>
      </c>
      <c r="L21323" t="s">
        <v>44</v>
      </c>
      <c r="M21323" t="s">
        <v>6146</v>
      </c>
    </row>
    <row r="21324" spans="1:13" x14ac:dyDescent="0.3">
      <c r="A21324" t="s">
        <v>10678</v>
      </c>
      <c r="C21324" t="s">
        <v>35205</v>
      </c>
      <c r="D21324">
        <v>58</v>
      </c>
      <c r="E21324" s="1">
        <v>5661116</v>
      </c>
      <c r="G21324" t="s">
        <v>34</v>
      </c>
      <c r="H21324" t="s">
        <v>35276</v>
      </c>
      <c r="I21324" t="s">
        <v>397</v>
      </c>
      <c r="J21324" t="s">
        <v>119</v>
      </c>
      <c r="K21324" t="s">
        <v>24</v>
      </c>
      <c r="L21324" t="s">
        <v>44</v>
      </c>
      <c r="M21324" t="s">
        <v>6146</v>
      </c>
    </row>
    <row r="21325" spans="1:13" x14ac:dyDescent="0.3">
      <c r="A21325" t="s">
        <v>10678</v>
      </c>
      <c r="C21325" t="s">
        <v>38095</v>
      </c>
      <c r="D21325">
        <v>49</v>
      </c>
      <c r="E21325" s="1">
        <v>3000000</v>
      </c>
      <c r="G21325" t="s">
        <v>34</v>
      </c>
      <c r="H21325" t="s">
        <v>38106</v>
      </c>
      <c r="I21325" t="s">
        <v>397</v>
      </c>
      <c r="J21325" t="s">
        <v>119</v>
      </c>
      <c r="K21325" t="s">
        <v>24</v>
      </c>
      <c r="L21325" t="s">
        <v>44</v>
      </c>
      <c r="M21325" t="s">
        <v>6146</v>
      </c>
    </row>
    <row r="21326" spans="1:13" x14ac:dyDescent="0.3">
      <c r="A21326" t="s">
        <v>10678</v>
      </c>
      <c r="C21326" t="s">
        <v>17948</v>
      </c>
      <c r="D21326">
        <v>12</v>
      </c>
      <c r="E21326" s="1">
        <v>1000000</v>
      </c>
      <c r="G21326" t="s">
        <v>34</v>
      </c>
      <c r="H21326" t="s">
        <v>970</v>
      </c>
      <c r="I21326" t="s">
        <v>397</v>
      </c>
      <c r="J21326" t="s">
        <v>119</v>
      </c>
      <c r="K21326" t="s">
        <v>24</v>
      </c>
      <c r="L21326" t="s">
        <v>44</v>
      </c>
      <c r="M21326" t="s">
        <v>6146</v>
      </c>
    </row>
    <row r="21327" spans="1:13" x14ac:dyDescent="0.3">
      <c r="A21327" t="s">
        <v>33338</v>
      </c>
      <c r="C21327" t="s">
        <v>33297</v>
      </c>
      <c r="D21327">
        <v>13</v>
      </c>
      <c r="E21327" s="1">
        <v>2500000</v>
      </c>
      <c r="G21327" t="s">
        <v>111</v>
      </c>
      <c r="H21327" t="s">
        <v>33339</v>
      </c>
      <c r="I21327" t="s">
        <v>22</v>
      </c>
      <c r="J21327" t="s">
        <v>23</v>
      </c>
      <c r="K21327" t="s">
        <v>24</v>
      </c>
      <c r="L21327" t="s">
        <v>25</v>
      </c>
      <c r="M21327" t="s">
        <v>87</v>
      </c>
    </row>
    <row r="21328" spans="1:13" x14ac:dyDescent="0.3">
      <c r="A21328" t="s">
        <v>699</v>
      </c>
      <c r="C21328" t="s">
        <v>597</v>
      </c>
      <c r="D21328">
        <v>8</v>
      </c>
      <c r="E21328" s="1">
        <v>100000</v>
      </c>
      <c r="G21328" t="s">
        <v>111</v>
      </c>
      <c r="H21328" t="s">
        <v>77</v>
      </c>
      <c r="I21328" t="s">
        <v>104</v>
      </c>
      <c r="J21328" t="s">
        <v>700</v>
      </c>
      <c r="K21328" t="s">
        <v>24</v>
      </c>
      <c r="L21328" t="s">
        <v>25</v>
      </c>
      <c r="M21328" t="s">
        <v>120</v>
      </c>
    </row>
    <row r="21329" spans="1:13" x14ac:dyDescent="0.3">
      <c r="A21329" t="s">
        <v>4048</v>
      </c>
      <c r="C21329" t="s">
        <v>27925</v>
      </c>
      <c r="D21329">
        <v>24</v>
      </c>
      <c r="E21329" s="1">
        <v>1200000</v>
      </c>
      <c r="G21329" t="s">
        <v>111</v>
      </c>
      <c r="H21329" t="s">
        <v>28023</v>
      </c>
      <c r="I21329" t="s">
        <v>867</v>
      </c>
      <c r="J21329" t="s">
        <v>280</v>
      </c>
      <c r="K21329" t="s">
        <v>24</v>
      </c>
      <c r="L21329" t="s">
        <v>25</v>
      </c>
      <c r="M21329" t="s">
        <v>232</v>
      </c>
    </row>
    <row r="21330" spans="1:13" x14ac:dyDescent="0.3">
      <c r="A21330" t="s">
        <v>4048</v>
      </c>
      <c r="C21330" t="s">
        <v>3657</v>
      </c>
      <c r="D21330">
        <v>25</v>
      </c>
      <c r="E21330" s="1">
        <v>793697</v>
      </c>
      <c r="G21330" t="s">
        <v>111</v>
      </c>
      <c r="H21330" t="s">
        <v>4049</v>
      </c>
      <c r="I21330" t="s">
        <v>867</v>
      </c>
      <c r="J21330" t="s">
        <v>280</v>
      </c>
      <c r="K21330" t="s">
        <v>24</v>
      </c>
      <c r="L21330" t="s">
        <v>25</v>
      </c>
      <c r="M21330" t="s">
        <v>232</v>
      </c>
    </row>
    <row r="21331" spans="1:13" x14ac:dyDescent="0.3">
      <c r="A21331" t="s">
        <v>4048</v>
      </c>
      <c r="C21331" t="s">
        <v>33438</v>
      </c>
      <c r="D21331">
        <v>21</v>
      </c>
      <c r="E21331" s="1">
        <v>100000</v>
      </c>
      <c r="G21331" t="s">
        <v>13</v>
      </c>
      <c r="H21331" t="s">
        <v>33478</v>
      </c>
      <c r="I21331" t="s">
        <v>867</v>
      </c>
      <c r="J21331" t="s">
        <v>280</v>
      </c>
      <c r="K21331" t="s">
        <v>24</v>
      </c>
      <c r="L21331" t="s">
        <v>17</v>
      </c>
      <c r="M21331" t="s">
        <v>450</v>
      </c>
    </row>
    <row r="21332" spans="1:13" x14ac:dyDescent="0.3">
      <c r="A21332" t="s">
        <v>33073</v>
      </c>
      <c r="C21332" t="s">
        <v>32581</v>
      </c>
      <c r="D21332">
        <v>7</v>
      </c>
      <c r="E21332" s="1">
        <v>8058</v>
      </c>
      <c r="G21332" t="s">
        <v>34</v>
      </c>
      <c r="H21332" t="s">
        <v>6143</v>
      </c>
      <c r="I21332" t="s">
        <v>32122</v>
      </c>
      <c r="J21332" t="s">
        <v>70</v>
      </c>
      <c r="K21332" t="s">
        <v>24</v>
      </c>
      <c r="L21332" t="s">
        <v>25</v>
      </c>
      <c r="M21332" t="s">
        <v>6146</v>
      </c>
    </row>
    <row r="21333" spans="1:13" x14ac:dyDescent="0.3">
      <c r="A21333" t="s">
        <v>32121</v>
      </c>
      <c r="C21333" t="s">
        <v>31866</v>
      </c>
      <c r="D21333">
        <v>6</v>
      </c>
      <c r="E21333" s="1">
        <v>7655</v>
      </c>
      <c r="G21333" t="s">
        <v>34</v>
      </c>
      <c r="H21333" t="s">
        <v>6143</v>
      </c>
      <c r="I21333" t="s">
        <v>32122</v>
      </c>
      <c r="J21333" t="s">
        <v>769</v>
      </c>
      <c r="K21333" t="s">
        <v>24</v>
      </c>
      <c r="L21333" t="s">
        <v>25</v>
      </c>
      <c r="M21333" t="s">
        <v>6146</v>
      </c>
    </row>
    <row r="21334" spans="1:13" x14ac:dyDescent="0.3">
      <c r="A21334" t="s">
        <v>18862</v>
      </c>
      <c r="C21334" t="s">
        <v>18470</v>
      </c>
      <c r="D21334">
        <v>4</v>
      </c>
      <c r="E21334" s="1">
        <v>11010</v>
      </c>
      <c r="G21334" t="s">
        <v>34</v>
      </c>
      <c r="H21334" t="s">
        <v>6143</v>
      </c>
      <c r="I21334" t="s">
        <v>18863</v>
      </c>
      <c r="J21334" t="s">
        <v>3203</v>
      </c>
      <c r="K21334" t="s">
        <v>24</v>
      </c>
      <c r="L21334" t="s">
        <v>25</v>
      </c>
      <c r="M21334" t="s">
        <v>6146</v>
      </c>
    </row>
    <row r="21335" spans="1:13" x14ac:dyDescent="0.3">
      <c r="A21335" t="s">
        <v>18862</v>
      </c>
      <c r="C21335" t="s">
        <v>19404</v>
      </c>
      <c r="D21335">
        <v>6</v>
      </c>
      <c r="E21335" s="1">
        <v>11118</v>
      </c>
      <c r="G21335" t="s">
        <v>34</v>
      </c>
      <c r="H21335" t="s">
        <v>6143</v>
      </c>
      <c r="I21335" t="s">
        <v>18863</v>
      </c>
      <c r="J21335" t="s">
        <v>280</v>
      </c>
      <c r="K21335" t="s">
        <v>24</v>
      </c>
      <c r="L21335" t="s">
        <v>25</v>
      </c>
      <c r="M21335" t="s">
        <v>6146</v>
      </c>
    </row>
    <row r="21336" spans="1:13" x14ac:dyDescent="0.3">
      <c r="A21336" t="s">
        <v>18862</v>
      </c>
      <c r="C21336" t="s">
        <v>31300</v>
      </c>
      <c r="D21336">
        <v>5</v>
      </c>
      <c r="E21336" s="1">
        <v>13908</v>
      </c>
      <c r="G21336" t="s">
        <v>34</v>
      </c>
      <c r="H21336" t="s">
        <v>6143</v>
      </c>
      <c r="I21336" t="s">
        <v>18863</v>
      </c>
      <c r="J21336" t="s">
        <v>137</v>
      </c>
      <c r="K21336" t="s">
        <v>24</v>
      </c>
      <c r="L21336" t="s">
        <v>25</v>
      </c>
      <c r="M21336" t="s">
        <v>6146</v>
      </c>
    </row>
    <row r="21337" spans="1:13" x14ac:dyDescent="0.3">
      <c r="A21337" t="s">
        <v>26305</v>
      </c>
      <c r="C21337" t="s">
        <v>25932</v>
      </c>
      <c r="D21337">
        <v>2</v>
      </c>
      <c r="E21337" s="1">
        <v>7590</v>
      </c>
      <c r="G21337" t="s">
        <v>34</v>
      </c>
      <c r="H21337" t="s">
        <v>6143</v>
      </c>
      <c r="I21337" t="s">
        <v>26306</v>
      </c>
      <c r="J21337" t="s">
        <v>700</v>
      </c>
      <c r="K21337" t="s">
        <v>24</v>
      </c>
      <c r="L21337" t="s">
        <v>25</v>
      </c>
      <c r="M21337" t="s">
        <v>6146</v>
      </c>
    </row>
    <row r="21338" spans="1:13" x14ac:dyDescent="0.3">
      <c r="A21338" t="s">
        <v>13609</v>
      </c>
      <c r="C21338" t="s">
        <v>13456</v>
      </c>
      <c r="D21338">
        <v>7</v>
      </c>
      <c r="E21338" s="1">
        <v>42370</v>
      </c>
      <c r="G21338" t="s">
        <v>34</v>
      </c>
      <c r="H21338" t="s">
        <v>6143</v>
      </c>
      <c r="I21338" t="s">
        <v>6856</v>
      </c>
      <c r="J21338" t="s">
        <v>30</v>
      </c>
      <c r="K21338" t="s">
        <v>24</v>
      </c>
      <c r="L21338" t="s">
        <v>25</v>
      </c>
      <c r="M21338" t="s">
        <v>6146</v>
      </c>
    </row>
    <row r="21339" spans="1:13" x14ac:dyDescent="0.3">
      <c r="A21339" t="s">
        <v>6867</v>
      </c>
      <c r="C21339" t="s">
        <v>32274</v>
      </c>
      <c r="D21339">
        <v>6</v>
      </c>
      <c r="E21339" s="1">
        <v>39160</v>
      </c>
      <c r="G21339" t="s">
        <v>34</v>
      </c>
      <c r="H21339" t="s">
        <v>6143</v>
      </c>
      <c r="I21339" t="s">
        <v>6694</v>
      </c>
      <c r="J21339" t="s">
        <v>165</v>
      </c>
      <c r="K21339" t="s">
        <v>24</v>
      </c>
      <c r="L21339" t="s">
        <v>25</v>
      </c>
      <c r="M21339" t="s">
        <v>6146</v>
      </c>
    </row>
    <row r="21340" spans="1:13" x14ac:dyDescent="0.3">
      <c r="A21340" t="s">
        <v>6867</v>
      </c>
      <c r="C21340" t="s">
        <v>6671</v>
      </c>
      <c r="D21340">
        <v>3</v>
      </c>
      <c r="E21340" s="1">
        <v>24506</v>
      </c>
      <c r="G21340" t="s">
        <v>34</v>
      </c>
      <c r="H21340" t="s">
        <v>6143</v>
      </c>
      <c r="I21340" t="s">
        <v>6868</v>
      </c>
      <c r="J21340" t="s">
        <v>1250</v>
      </c>
      <c r="K21340" t="s">
        <v>24</v>
      </c>
      <c r="L21340" t="s">
        <v>25</v>
      </c>
      <c r="M21340" t="s">
        <v>6146</v>
      </c>
    </row>
    <row r="21341" spans="1:13" x14ac:dyDescent="0.3">
      <c r="A21341" t="s">
        <v>25522</v>
      </c>
      <c r="C21341" t="s">
        <v>25397</v>
      </c>
      <c r="D21341">
        <v>1</v>
      </c>
      <c r="E21341" s="1">
        <v>13025</v>
      </c>
      <c r="G21341" t="s">
        <v>34</v>
      </c>
      <c r="H21341" t="s">
        <v>6143</v>
      </c>
      <c r="I21341" t="s">
        <v>19183</v>
      </c>
      <c r="J21341" t="s">
        <v>1145</v>
      </c>
      <c r="K21341" t="s">
        <v>24</v>
      </c>
      <c r="L21341" t="s">
        <v>25</v>
      </c>
      <c r="M21341" t="s">
        <v>6146</v>
      </c>
    </row>
    <row r="21342" spans="1:13" x14ac:dyDescent="0.3">
      <c r="A21342" t="s">
        <v>20880</v>
      </c>
      <c r="C21342" t="s">
        <v>20542</v>
      </c>
      <c r="D21342">
        <v>3</v>
      </c>
      <c r="E21342" s="1">
        <v>11010</v>
      </c>
      <c r="G21342" t="s">
        <v>34</v>
      </c>
      <c r="H21342" t="s">
        <v>6143</v>
      </c>
      <c r="I21342" t="s">
        <v>20881</v>
      </c>
      <c r="J21342" t="s">
        <v>627</v>
      </c>
      <c r="K21342" t="s">
        <v>24</v>
      </c>
      <c r="L21342" t="s">
        <v>25</v>
      </c>
      <c r="M21342" t="s">
        <v>6146</v>
      </c>
    </row>
    <row r="21343" spans="1:13" x14ac:dyDescent="0.3">
      <c r="A21343" t="s">
        <v>20880</v>
      </c>
      <c r="C21343" t="s">
        <v>32581</v>
      </c>
      <c r="D21343">
        <v>7</v>
      </c>
      <c r="E21343" s="1">
        <v>8777</v>
      </c>
      <c r="G21343" t="s">
        <v>34</v>
      </c>
      <c r="H21343" t="s">
        <v>6143</v>
      </c>
      <c r="I21343" t="s">
        <v>20881</v>
      </c>
      <c r="J21343" t="s">
        <v>70</v>
      </c>
      <c r="K21343" t="s">
        <v>24</v>
      </c>
      <c r="L21343" t="s">
        <v>25</v>
      </c>
      <c r="M21343" t="s">
        <v>6146</v>
      </c>
    </row>
    <row r="21344" spans="1:13" x14ac:dyDescent="0.3">
      <c r="A21344" t="s">
        <v>24329</v>
      </c>
      <c r="C21344" t="s">
        <v>29426</v>
      </c>
      <c r="D21344">
        <v>53</v>
      </c>
      <c r="E21344" s="1">
        <v>2777826</v>
      </c>
      <c r="G21344" t="s">
        <v>111</v>
      </c>
      <c r="H21344" t="s">
        <v>29478</v>
      </c>
      <c r="I21344" t="s">
        <v>70</v>
      </c>
      <c r="K21344" t="s">
        <v>24</v>
      </c>
      <c r="L21344" t="s">
        <v>25</v>
      </c>
      <c r="M21344" t="s">
        <v>112</v>
      </c>
    </row>
    <row r="21345" spans="1:13" x14ac:dyDescent="0.3">
      <c r="A21345" t="s">
        <v>24329</v>
      </c>
      <c r="C21345" t="s">
        <v>24055</v>
      </c>
      <c r="D21345">
        <v>36</v>
      </c>
      <c r="E21345" s="1">
        <v>72800</v>
      </c>
      <c r="G21345" t="s">
        <v>111</v>
      </c>
      <c r="H21345" t="s">
        <v>24330</v>
      </c>
      <c r="I21345" t="s">
        <v>70</v>
      </c>
      <c r="K21345" t="s">
        <v>24</v>
      </c>
      <c r="L21345" t="s">
        <v>17</v>
      </c>
      <c r="M21345" t="s">
        <v>112</v>
      </c>
    </row>
    <row r="21346" spans="1:13" x14ac:dyDescent="0.3">
      <c r="A21346" t="s">
        <v>17544</v>
      </c>
      <c r="C21346" t="s">
        <v>17445</v>
      </c>
      <c r="D21346">
        <v>16</v>
      </c>
      <c r="E21346" s="1">
        <v>6800</v>
      </c>
      <c r="G21346" t="s">
        <v>34</v>
      </c>
      <c r="H21346" t="s">
        <v>6143</v>
      </c>
      <c r="I21346" t="s">
        <v>6847</v>
      </c>
      <c r="J21346" t="s">
        <v>662</v>
      </c>
      <c r="K21346" t="s">
        <v>24</v>
      </c>
      <c r="L21346" t="s">
        <v>25</v>
      </c>
      <c r="M21346" t="s">
        <v>6146</v>
      </c>
    </row>
    <row r="21347" spans="1:13" x14ac:dyDescent="0.3">
      <c r="A21347" t="s">
        <v>25620</v>
      </c>
      <c r="C21347" t="s">
        <v>25397</v>
      </c>
      <c r="D21347">
        <v>4</v>
      </c>
      <c r="E21347" s="1">
        <v>4785</v>
      </c>
      <c r="G21347" t="s">
        <v>34</v>
      </c>
      <c r="H21347" t="s">
        <v>6143</v>
      </c>
      <c r="I21347" t="s">
        <v>25621</v>
      </c>
      <c r="J21347" t="s">
        <v>7616</v>
      </c>
      <c r="K21347" t="s">
        <v>24</v>
      </c>
      <c r="L21347" t="s">
        <v>25</v>
      </c>
      <c r="M21347" t="s">
        <v>6146</v>
      </c>
    </row>
    <row r="21348" spans="1:13" x14ac:dyDescent="0.3">
      <c r="A21348" t="s">
        <v>22939</v>
      </c>
      <c r="C21348" t="s">
        <v>22837</v>
      </c>
      <c r="D21348">
        <v>61</v>
      </c>
      <c r="E21348" s="1">
        <v>3381284</v>
      </c>
      <c r="G21348" t="s">
        <v>34</v>
      </c>
      <c r="H21348" t="s">
        <v>22940</v>
      </c>
      <c r="I21348" t="s">
        <v>988</v>
      </c>
      <c r="K21348" t="s">
        <v>96</v>
      </c>
      <c r="L21348" t="s">
        <v>44</v>
      </c>
      <c r="M21348" t="s">
        <v>202</v>
      </c>
    </row>
    <row r="21349" spans="1:13" x14ac:dyDescent="0.3">
      <c r="A21349" t="s">
        <v>12286</v>
      </c>
      <c r="C21349" t="s">
        <v>16408</v>
      </c>
      <c r="D21349">
        <v>46</v>
      </c>
      <c r="E21349" s="1">
        <v>750000</v>
      </c>
      <c r="G21349" t="s">
        <v>13</v>
      </c>
      <c r="H21349" t="s">
        <v>16429</v>
      </c>
      <c r="I21349" t="s">
        <v>7042</v>
      </c>
      <c r="J21349" t="s">
        <v>372</v>
      </c>
      <c r="K21349" t="s">
        <v>24</v>
      </c>
      <c r="L21349" t="s">
        <v>133</v>
      </c>
      <c r="M21349" t="s">
        <v>82</v>
      </c>
    </row>
    <row r="21350" spans="1:13" x14ac:dyDescent="0.3">
      <c r="A21350" t="s">
        <v>12286</v>
      </c>
      <c r="C21350" t="s">
        <v>12250</v>
      </c>
      <c r="D21350">
        <v>29</v>
      </c>
      <c r="E21350" s="1">
        <v>267896</v>
      </c>
      <c r="G21350" t="s">
        <v>13</v>
      </c>
      <c r="H21350" t="s">
        <v>12287</v>
      </c>
      <c r="I21350" t="s">
        <v>7042</v>
      </c>
      <c r="J21350" t="s">
        <v>372</v>
      </c>
      <c r="K21350" t="s">
        <v>24</v>
      </c>
      <c r="L21350" t="s">
        <v>38</v>
      </c>
      <c r="M21350" t="s">
        <v>82</v>
      </c>
    </row>
    <row r="21351" spans="1:13" x14ac:dyDescent="0.3">
      <c r="A21351" t="s">
        <v>12286</v>
      </c>
      <c r="C21351" t="s">
        <v>37626</v>
      </c>
      <c r="D21351">
        <v>34</v>
      </c>
      <c r="E21351" s="1">
        <v>498762</v>
      </c>
      <c r="G21351" t="s">
        <v>48</v>
      </c>
      <c r="H21351" t="s">
        <v>37635</v>
      </c>
      <c r="I21351" t="s">
        <v>7042</v>
      </c>
      <c r="J21351" t="s">
        <v>372</v>
      </c>
      <c r="K21351" t="s">
        <v>24</v>
      </c>
      <c r="L21351" t="s">
        <v>170</v>
      </c>
      <c r="M21351" t="s">
        <v>190</v>
      </c>
    </row>
    <row r="21352" spans="1:13" x14ac:dyDescent="0.3">
      <c r="A21352" t="s">
        <v>12286</v>
      </c>
      <c r="C21352" t="s">
        <v>25397</v>
      </c>
      <c r="D21352">
        <v>12</v>
      </c>
      <c r="E21352" s="1">
        <v>32848</v>
      </c>
      <c r="G21352" t="s">
        <v>34</v>
      </c>
      <c r="H21352" t="s">
        <v>7013</v>
      </c>
      <c r="I21352" t="s">
        <v>7042</v>
      </c>
      <c r="J21352" t="s">
        <v>372</v>
      </c>
      <c r="K21352" t="s">
        <v>24</v>
      </c>
      <c r="L21352" t="s">
        <v>25</v>
      </c>
      <c r="M21352" t="s">
        <v>6146</v>
      </c>
    </row>
    <row r="21353" spans="1:13" x14ac:dyDescent="0.3">
      <c r="A21353" t="s">
        <v>7749</v>
      </c>
      <c r="C21353" t="s">
        <v>27925</v>
      </c>
      <c r="D21353">
        <v>3</v>
      </c>
      <c r="E21353" s="1">
        <v>48517</v>
      </c>
      <c r="G21353" t="s">
        <v>111</v>
      </c>
      <c r="H21353" t="s">
        <v>28213</v>
      </c>
      <c r="I21353" t="s">
        <v>2306</v>
      </c>
      <c r="J21353" t="s">
        <v>372</v>
      </c>
      <c r="K21353" t="s">
        <v>24</v>
      </c>
      <c r="L21353" t="s">
        <v>25</v>
      </c>
      <c r="M21353" t="s">
        <v>322</v>
      </c>
    </row>
    <row r="21354" spans="1:13" x14ac:dyDescent="0.3">
      <c r="A21354" t="s">
        <v>7749</v>
      </c>
      <c r="C21354" t="s">
        <v>27614</v>
      </c>
      <c r="D21354">
        <v>27</v>
      </c>
      <c r="E21354" s="1">
        <v>265001</v>
      </c>
      <c r="G21354" t="s">
        <v>111</v>
      </c>
      <c r="H21354" t="s">
        <v>27661</v>
      </c>
      <c r="I21354" t="s">
        <v>2306</v>
      </c>
      <c r="J21354" t="s">
        <v>372</v>
      </c>
      <c r="K21354" t="s">
        <v>24</v>
      </c>
      <c r="L21354" t="s">
        <v>25</v>
      </c>
      <c r="M21354" t="s">
        <v>322</v>
      </c>
    </row>
    <row r="21355" spans="1:13" x14ac:dyDescent="0.3">
      <c r="A21355" t="s">
        <v>7749</v>
      </c>
      <c r="C21355" t="s">
        <v>27152</v>
      </c>
      <c r="D21355">
        <v>35</v>
      </c>
      <c r="E21355" s="1">
        <v>1324244</v>
      </c>
      <c r="G21355" t="s">
        <v>13</v>
      </c>
      <c r="H21355" t="s">
        <v>27164</v>
      </c>
      <c r="I21355" t="s">
        <v>2306</v>
      </c>
      <c r="J21355" t="s">
        <v>372</v>
      </c>
      <c r="K21355" t="s">
        <v>24</v>
      </c>
      <c r="L21355" t="s">
        <v>17</v>
      </c>
      <c r="M21355" t="s">
        <v>31</v>
      </c>
    </row>
    <row r="21356" spans="1:13" x14ac:dyDescent="0.3">
      <c r="A21356" t="s">
        <v>7749</v>
      </c>
      <c r="C21356" t="s">
        <v>30851</v>
      </c>
      <c r="D21356">
        <v>29</v>
      </c>
      <c r="E21356" s="1">
        <v>200000</v>
      </c>
      <c r="G21356" t="s">
        <v>13</v>
      </c>
      <c r="H21356" t="s">
        <v>30929</v>
      </c>
      <c r="I21356" t="s">
        <v>2306</v>
      </c>
      <c r="J21356" t="s">
        <v>372</v>
      </c>
      <c r="K21356" t="s">
        <v>24</v>
      </c>
      <c r="L21356" t="s">
        <v>17</v>
      </c>
      <c r="M21356" t="s">
        <v>450</v>
      </c>
    </row>
    <row r="21357" spans="1:13" x14ac:dyDescent="0.3">
      <c r="A21357" t="s">
        <v>7749</v>
      </c>
      <c r="C21357" t="s">
        <v>23427</v>
      </c>
      <c r="D21357">
        <v>12</v>
      </c>
      <c r="E21357" s="1">
        <v>249556</v>
      </c>
      <c r="G21357" t="s">
        <v>111</v>
      </c>
      <c r="H21357" t="s">
        <v>23485</v>
      </c>
      <c r="I21357" t="s">
        <v>2306</v>
      </c>
      <c r="J21357" t="s">
        <v>372</v>
      </c>
      <c r="K21357" t="s">
        <v>24</v>
      </c>
      <c r="L21357" t="s">
        <v>25</v>
      </c>
      <c r="M21357" t="s">
        <v>322</v>
      </c>
    </row>
    <row r="21358" spans="1:13" x14ac:dyDescent="0.3">
      <c r="A21358" t="s">
        <v>7749</v>
      </c>
      <c r="C21358" t="s">
        <v>21714</v>
      </c>
      <c r="D21358">
        <v>79</v>
      </c>
      <c r="E21358" s="1">
        <v>2132238</v>
      </c>
      <c r="G21358" t="s">
        <v>13</v>
      </c>
      <c r="H21358" t="s">
        <v>21804</v>
      </c>
      <c r="I21358" t="s">
        <v>2306</v>
      </c>
      <c r="J21358" t="s">
        <v>372</v>
      </c>
      <c r="K21358" t="s">
        <v>24</v>
      </c>
      <c r="L21358" t="s">
        <v>17</v>
      </c>
      <c r="M21358" t="s">
        <v>31</v>
      </c>
    </row>
    <row r="21359" spans="1:13" x14ac:dyDescent="0.3">
      <c r="A21359" t="s">
        <v>7749</v>
      </c>
      <c r="C21359" t="s">
        <v>21907</v>
      </c>
      <c r="D21359">
        <v>31</v>
      </c>
      <c r="E21359" s="1">
        <v>1499689</v>
      </c>
      <c r="G21359" t="s">
        <v>13</v>
      </c>
      <c r="H21359" t="s">
        <v>21952</v>
      </c>
      <c r="I21359" t="s">
        <v>2306</v>
      </c>
      <c r="J21359" t="s">
        <v>372</v>
      </c>
      <c r="K21359" t="s">
        <v>24</v>
      </c>
      <c r="L21359" t="s">
        <v>17</v>
      </c>
      <c r="M21359" t="s">
        <v>31</v>
      </c>
    </row>
    <row r="21360" spans="1:13" x14ac:dyDescent="0.3">
      <c r="A21360" t="s">
        <v>7749</v>
      </c>
      <c r="C21360" t="s">
        <v>15606</v>
      </c>
      <c r="D21360">
        <v>47</v>
      </c>
      <c r="E21360" s="1">
        <v>398876</v>
      </c>
      <c r="G21360" t="s">
        <v>111</v>
      </c>
      <c r="H21360" t="s">
        <v>15663</v>
      </c>
      <c r="I21360" t="s">
        <v>2306</v>
      </c>
      <c r="J21360" t="s">
        <v>372</v>
      </c>
      <c r="K21360" t="s">
        <v>24</v>
      </c>
      <c r="L21360" t="s">
        <v>25</v>
      </c>
      <c r="M21360" t="s">
        <v>322</v>
      </c>
    </row>
    <row r="21361" spans="1:13" x14ac:dyDescent="0.3">
      <c r="A21361" t="s">
        <v>7749</v>
      </c>
      <c r="C21361" t="s">
        <v>10589</v>
      </c>
      <c r="D21361">
        <v>32</v>
      </c>
      <c r="E21361" s="1">
        <v>623035</v>
      </c>
      <c r="G21361" t="s">
        <v>111</v>
      </c>
      <c r="H21361" t="s">
        <v>10819</v>
      </c>
      <c r="I21361" t="s">
        <v>2306</v>
      </c>
      <c r="J21361" t="s">
        <v>372</v>
      </c>
      <c r="K21361" t="s">
        <v>24</v>
      </c>
      <c r="L21361" t="s">
        <v>25</v>
      </c>
      <c r="M21361" t="s">
        <v>120</v>
      </c>
    </row>
    <row r="21362" spans="1:13" x14ac:dyDescent="0.3">
      <c r="A21362" t="s">
        <v>7749</v>
      </c>
      <c r="C21362" t="s">
        <v>10275</v>
      </c>
      <c r="D21362">
        <v>37</v>
      </c>
      <c r="E21362" s="1">
        <v>757376</v>
      </c>
      <c r="G21362" t="s">
        <v>13</v>
      </c>
      <c r="H21362" t="s">
        <v>10318</v>
      </c>
      <c r="I21362" t="s">
        <v>2306</v>
      </c>
      <c r="J21362" t="s">
        <v>372</v>
      </c>
      <c r="K21362" t="s">
        <v>24</v>
      </c>
      <c r="L21362" t="s">
        <v>17</v>
      </c>
      <c r="M21362" t="s">
        <v>31</v>
      </c>
    </row>
    <row r="21363" spans="1:13" x14ac:dyDescent="0.3">
      <c r="A21363" t="s">
        <v>7749</v>
      </c>
      <c r="C21363" t="s">
        <v>7634</v>
      </c>
      <c r="D21363">
        <v>48</v>
      </c>
      <c r="E21363" s="1">
        <v>2518838</v>
      </c>
      <c r="G21363" t="s">
        <v>13</v>
      </c>
      <c r="H21363" t="s">
        <v>7750</v>
      </c>
      <c r="I21363" t="s">
        <v>2306</v>
      </c>
      <c r="J21363" t="s">
        <v>372</v>
      </c>
      <c r="K21363" t="s">
        <v>24</v>
      </c>
      <c r="L21363" t="s">
        <v>17</v>
      </c>
      <c r="M21363" t="s">
        <v>31</v>
      </c>
    </row>
    <row r="21364" spans="1:13" x14ac:dyDescent="0.3">
      <c r="A21364" t="s">
        <v>7749</v>
      </c>
      <c r="C21364" t="s">
        <v>35205</v>
      </c>
      <c r="D21364">
        <v>39</v>
      </c>
      <c r="E21364" s="1">
        <v>845257</v>
      </c>
      <c r="G21364" t="s">
        <v>13</v>
      </c>
      <c r="H21364" t="s">
        <v>35298</v>
      </c>
      <c r="I21364" t="s">
        <v>2306</v>
      </c>
      <c r="J21364" t="s">
        <v>372</v>
      </c>
      <c r="K21364" t="s">
        <v>24</v>
      </c>
      <c r="L21364" t="s">
        <v>17</v>
      </c>
      <c r="M21364" t="s">
        <v>31</v>
      </c>
    </row>
    <row r="21365" spans="1:13" x14ac:dyDescent="0.3">
      <c r="A21365" t="s">
        <v>7749</v>
      </c>
      <c r="C21365" t="s">
        <v>35205</v>
      </c>
      <c r="D21365">
        <v>19</v>
      </c>
      <c r="E21365" s="1">
        <v>100000</v>
      </c>
      <c r="G21365" t="s">
        <v>13</v>
      </c>
      <c r="H21365" t="s">
        <v>35428</v>
      </c>
      <c r="I21365" t="s">
        <v>2306</v>
      </c>
      <c r="J21365" t="s">
        <v>372</v>
      </c>
      <c r="K21365" t="s">
        <v>24</v>
      </c>
      <c r="L21365" t="s">
        <v>17</v>
      </c>
      <c r="M21365" t="s">
        <v>450</v>
      </c>
    </row>
    <row r="21366" spans="1:13" x14ac:dyDescent="0.3">
      <c r="A21366" t="s">
        <v>7749</v>
      </c>
      <c r="C21366" t="s">
        <v>33755</v>
      </c>
      <c r="D21366">
        <v>18</v>
      </c>
      <c r="E21366" s="1">
        <v>100000</v>
      </c>
      <c r="G21366" t="s">
        <v>13</v>
      </c>
      <c r="H21366" t="s">
        <v>33938</v>
      </c>
      <c r="I21366" t="s">
        <v>2306</v>
      </c>
      <c r="J21366" t="s">
        <v>372</v>
      </c>
      <c r="K21366" t="s">
        <v>24</v>
      </c>
      <c r="L21366" t="s">
        <v>17</v>
      </c>
      <c r="M21366" t="s">
        <v>450</v>
      </c>
    </row>
    <row r="21367" spans="1:13" x14ac:dyDescent="0.3">
      <c r="A21367" t="s">
        <v>7749</v>
      </c>
      <c r="C21367" t="s">
        <v>36834</v>
      </c>
      <c r="D21367">
        <v>18</v>
      </c>
      <c r="E21367" s="1">
        <v>100000</v>
      </c>
      <c r="G21367" t="s">
        <v>13</v>
      </c>
      <c r="H21367" t="s">
        <v>36878</v>
      </c>
      <c r="I21367" t="s">
        <v>2306</v>
      </c>
      <c r="J21367" t="s">
        <v>372</v>
      </c>
      <c r="K21367" t="s">
        <v>24</v>
      </c>
      <c r="L21367" t="s">
        <v>17</v>
      </c>
      <c r="M21367" t="s">
        <v>450</v>
      </c>
    </row>
    <row r="21368" spans="1:13" x14ac:dyDescent="0.3">
      <c r="A21368" t="s">
        <v>20882</v>
      </c>
      <c r="C21368" t="s">
        <v>20542</v>
      </c>
      <c r="D21368">
        <v>3</v>
      </c>
      <c r="E21368" s="1">
        <v>4654</v>
      </c>
      <c r="G21368" t="s">
        <v>34</v>
      </c>
      <c r="H21368" t="s">
        <v>6143</v>
      </c>
      <c r="I21368" t="s">
        <v>20883</v>
      </c>
      <c r="J21368" t="s">
        <v>627</v>
      </c>
      <c r="K21368" t="s">
        <v>24</v>
      </c>
      <c r="L21368" t="s">
        <v>25</v>
      </c>
      <c r="M21368" t="s">
        <v>6146</v>
      </c>
    </row>
    <row r="21369" spans="1:13" x14ac:dyDescent="0.3">
      <c r="A21369" t="s">
        <v>7532</v>
      </c>
      <c r="C21369" t="s">
        <v>7515</v>
      </c>
      <c r="D21369">
        <v>12</v>
      </c>
      <c r="E21369" s="1">
        <v>125000</v>
      </c>
      <c r="G21369" t="s">
        <v>111</v>
      </c>
      <c r="H21369" t="s">
        <v>7533</v>
      </c>
      <c r="I21369" t="s">
        <v>156</v>
      </c>
      <c r="J21369" t="s">
        <v>22</v>
      </c>
      <c r="K21369" t="s">
        <v>24</v>
      </c>
      <c r="L21369" t="s">
        <v>25</v>
      </c>
      <c r="M21369" t="s">
        <v>6109</v>
      </c>
    </row>
    <row r="21370" spans="1:13" x14ac:dyDescent="0.3">
      <c r="A21370" t="s">
        <v>26016</v>
      </c>
      <c r="C21370" t="s">
        <v>25932</v>
      </c>
      <c r="D21370">
        <v>3</v>
      </c>
      <c r="E21370" s="1">
        <v>47255</v>
      </c>
      <c r="G21370" t="s">
        <v>34</v>
      </c>
      <c r="H21370" t="s">
        <v>6143</v>
      </c>
      <c r="I21370" t="s">
        <v>302</v>
      </c>
      <c r="J21370" t="s">
        <v>175</v>
      </c>
      <c r="K21370" t="s">
        <v>24</v>
      </c>
      <c r="L21370" t="s">
        <v>25</v>
      </c>
      <c r="M21370" t="s">
        <v>6146</v>
      </c>
    </row>
    <row r="21371" spans="1:13" x14ac:dyDescent="0.3">
      <c r="A21371" t="s">
        <v>14194</v>
      </c>
      <c r="C21371" t="s">
        <v>14108</v>
      </c>
      <c r="D21371">
        <v>7</v>
      </c>
      <c r="E21371" s="1">
        <v>20856</v>
      </c>
      <c r="G21371" t="s">
        <v>34</v>
      </c>
      <c r="H21371" t="s">
        <v>6143</v>
      </c>
      <c r="I21371" t="s">
        <v>14195</v>
      </c>
      <c r="J21371" t="s">
        <v>433</v>
      </c>
      <c r="K21371" t="s">
        <v>24</v>
      </c>
      <c r="L21371" t="s">
        <v>25</v>
      </c>
      <c r="M21371" t="s">
        <v>6146</v>
      </c>
    </row>
    <row r="21372" spans="1:13" x14ac:dyDescent="0.3">
      <c r="A21372" t="s">
        <v>26983</v>
      </c>
      <c r="C21372" t="s">
        <v>26519</v>
      </c>
      <c r="D21372">
        <v>5</v>
      </c>
      <c r="E21372" s="1">
        <v>8229</v>
      </c>
      <c r="G21372" t="s">
        <v>34</v>
      </c>
      <c r="H21372" t="s">
        <v>6143</v>
      </c>
      <c r="I21372" t="s">
        <v>19506</v>
      </c>
      <c r="J21372" t="s">
        <v>2347</v>
      </c>
      <c r="K21372" t="s">
        <v>24</v>
      </c>
      <c r="L21372" t="s">
        <v>25</v>
      </c>
      <c r="M21372" t="s">
        <v>6146</v>
      </c>
    </row>
    <row r="21373" spans="1:13" x14ac:dyDescent="0.3">
      <c r="A21373" t="s">
        <v>33231</v>
      </c>
      <c r="C21373" t="s">
        <v>33173</v>
      </c>
      <c r="D21373">
        <v>6</v>
      </c>
      <c r="E21373" s="1">
        <v>25766</v>
      </c>
      <c r="G21373" t="s">
        <v>34</v>
      </c>
      <c r="H21373" t="s">
        <v>6143</v>
      </c>
      <c r="I21373" t="s">
        <v>33232</v>
      </c>
      <c r="J21373" t="s">
        <v>422</v>
      </c>
      <c r="K21373" t="s">
        <v>24</v>
      </c>
      <c r="L21373" t="s">
        <v>25</v>
      </c>
      <c r="M21373" t="s">
        <v>6146</v>
      </c>
    </row>
    <row r="21374" spans="1:13" x14ac:dyDescent="0.3">
      <c r="A21374" t="s">
        <v>26984</v>
      </c>
      <c r="C21374" t="s">
        <v>26519</v>
      </c>
      <c r="D21374">
        <v>5</v>
      </c>
      <c r="E21374" s="1">
        <v>8705</v>
      </c>
      <c r="G21374" t="s">
        <v>34</v>
      </c>
      <c r="H21374" t="s">
        <v>6143</v>
      </c>
      <c r="I21374" t="s">
        <v>26985</v>
      </c>
      <c r="J21374" t="s">
        <v>2347</v>
      </c>
      <c r="K21374" t="s">
        <v>24</v>
      </c>
      <c r="L21374" t="s">
        <v>25</v>
      </c>
      <c r="M21374" t="s">
        <v>6146</v>
      </c>
    </row>
    <row r="21375" spans="1:13" x14ac:dyDescent="0.3">
      <c r="A21375" t="s">
        <v>32547</v>
      </c>
      <c r="C21375" t="s">
        <v>32450</v>
      </c>
      <c r="D21375">
        <v>1</v>
      </c>
      <c r="E21375" s="1">
        <v>17050</v>
      </c>
      <c r="G21375" t="s">
        <v>34</v>
      </c>
      <c r="H21375" t="s">
        <v>6143</v>
      </c>
      <c r="I21375" t="s">
        <v>32548</v>
      </c>
      <c r="J21375" t="s">
        <v>813</v>
      </c>
      <c r="K21375" t="s">
        <v>24</v>
      </c>
      <c r="L21375" t="s">
        <v>25</v>
      </c>
      <c r="M21375" t="s">
        <v>6146</v>
      </c>
    </row>
    <row r="21376" spans="1:13" x14ac:dyDescent="0.3">
      <c r="A21376" t="s">
        <v>398</v>
      </c>
      <c r="C21376" t="s">
        <v>2269</v>
      </c>
      <c r="D21376">
        <v>1</v>
      </c>
      <c r="E21376" s="1">
        <v>16250</v>
      </c>
      <c r="G21376" t="s">
        <v>21</v>
      </c>
      <c r="H21376" t="s">
        <v>2761</v>
      </c>
      <c r="I21376" t="s">
        <v>156</v>
      </c>
      <c r="J21376" t="s">
        <v>22</v>
      </c>
      <c r="K21376" t="s">
        <v>24</v>
      </c>
      <c r="L21376" t="s">
        <v>25</v>
      </c>
      <c r="M21376" t="s">
        <v>26</v>
      </c>
    </row>
    <row r="21377" spans="1:13" x14ac:dyDescent="0.3">
      <c r="A21377" t="s">
        <v>398</v>
      </c>
      <c r="C21377" t="s">
        <v>1558</v>
      </c>
      <c r="D21377">
        <v>36</v>
      </c>
      <c r="E21377" s="1">
        <v>1500000</v>
      </c>
      <c r="G21377" t="s">
        <v>21</v>
      </c>
      <c r="H21377" t="s">
        <v>1659</v>
      </c>
      <c r="I21377" t="s">
        <v>156</v>
      </c>
      <c r="J21377" t="s">
        <v>22</v>
      </c>
      <c r="K21377" t="s">
        <v>24</v>
      </c>
      <c r="L21377" t="s">
        <v>25</v>
      </c>
      <c r="M21377" t="s">
        <v>26</v>
      </c>
    </row>
    <row r="21378" spans="1:13" x14ac:dyDescent="0.3">
      <c r="A21378" t="s">
        <v>398</v>
      </c>
      <c r="C21378" t="s">
        <v>341</v>
      </c>
      <c r="D21378">
        <v>1</v>
      </c>
      <c r="E21378" s="1">
        <v>5000</v>
      </c>
      <c r="G21378" t="s">
        <v>400</v>
      </c>
      <c r="H21378" t="s">
        <v>399</v>
      </c>
      <c r="I21378" t="s">
        <v>156</v>
      </c>
      <c r="J21378" t="s">
        <v>22</v>
      </c>
      <c r="K21378" t="s">
        <v>24</v>
      </c>
      <c r="L21378" t="s">
        <v>25</v>
      </c>
      <c r="M21378" t="s">
        <v>401</v>
      </c>
    </row>
    <row r="21379" spans="1:13" x14ac:dyDescent="0.3">
      <c r="A21379" t="s">
        <v>398</v>
      </c>
      <c r="C21379" t="s">
        <v>28282</v>
      </c>
      <c r="D21379">
        <v>24</v>
      </c>
      <c r="E21379" s="1">
        <v>250208</v>
      </c>
      <c r="G21379" t="s">
        <v>111</v>
      </c>
      <c r="H21379" t="s">
        <v>28341</v>
      </c>
      <c r="I21379" t="s">
        <v>156</v>
      </c>
      <c r="J21379" t="s">
        <v>22</v>
      </c>
      <c r="K21379" t="s">
        <v>24</v>
      </c>
      <c r="L21379" t="s">
        <v>25</v>
      </c>
      <c r="M21379" t="s">
        <v>141</v>
      </c>
    </row>
    <row r="21380" spans="1:13" x14ac:dyDescent="0.3">
      <c r="A21380" t="s">
        <v>398</v>
      </c>
      <c r="C21380" t="s">
        <v>28282</v>
      </c>
      <c r="D21380">
        <v>17</v>
      </c>
      <c r="E21380" s="1">
        <v>200000</v>
      </c>
      <c r="G21380" t="s">
        <v>21</v>
      </c>
      <c r="H21380" t="s">
        <v>28655</v>
      </c>
      <c r="I21380" t="s">
        <v>156</v>
      </c>
      <c r="J21380" t="s">
        <v>22</v>
      </c>
      <c r="K21380" t="s">
        <v>24</v>
      </c>
      <c r="L21380" t="s">
        <v>25</v>
      </c>
      <c r="M21380" t="s">
        <v>26</v>
      </c>
    </row>
    <row r="21381" spans="1:13" x14ac:dyDescent="0.3">
      <c r="A21381" t="s">
        <v>398</v>
      </c>
      <c r="C21381" t="s">
        <v>27194</v>
      </c>
      <c r="D21381">
        <v>37</v>
      </c>
      <c r="E21381" s="1">
        <v>550000</v>
      </c>
      <c r="G21381" t="s">
        <v>111</v>
      </c>
      <c r="H21381" t="s">
        <v>68</v>
      </c>
      <c r="I21381" t="s">
        <v>156</v>
      </c>
      <c r="J21381" t="s">
        <v>22</v>
      </c>
      <c r="K21381" t="s">
        <v>24</v>
      </c>
      <c r="L21381" t="s">
        <v>25</v>
      </c>
      <c r="M21381" t="s">
        <v>141</v>
      </c>
    </row>
    <row r="21382" spans="1:13" x14ac:dyDescent="0.3">
      <c r="A21382" t="s">
        <v>398</v>
      </c>
      <c r="C21382" t="s">
        <v>29922</v>
      </c>
      <c r="D21382">
        <v>1</v>
      </c>
      <c r="E21382" s="1">
        <v>10000</v>
      </c>
      <c r="G21382" t="s">
        <v>21</v>
      </c>
      <c r="H21382" t="s">
        <v>30128</v>
      </c>
      <c r="I21382" t="s">
        <v>156</v>
      </c>
      <c r="J21382" t="s">
        <v>22</v>
      </c>
      <c r="K21382" t="s">
        <v>24</v>
      </c>
      <c r="L21382" t="s">
        <v>25</v>
      </c>
      <c r="M21382" t="s">
        <v>26</v>
      </c>
    </row>
    <row r="21383" spans="1:13" x14ac:dyDescent="0.3">
      <c r="A21383" t="s">
        <v>398</v>
      </c>
      <c r="C21383" t="s">
        <v>29922</v>
      </c>
      <c r="D21383">
        <v>1</v>
      </c>
      <c r="E21383" s="1">
        <v>75000</v>
      </c>
      <c r="G21383" t="s">
        <v>21</v>
      </c>
      <c r="H21383" t="s">
        <v>77</v>
      </c>
      <c r="I21383" t="s">
        <v>156</v>
      </c>
      <c r="J21383" t="s">
        <v>22</v>
      </c>
      <c r="K21383" t="s">
        <v>24</v>
      </c>
      <c r="L21383" t="s">
        <v>25</v>
      </c>
      <c r="M21383" t="s">
        <v>26</v>
      </c>
    </row>
    <row r="21384" spans="1:13" x14ac:dyDescent="0.3">
      <c r="A21384" t="s">
        <v>398</v>
      </c>
      <c r="C21384" t="s">
        <v>5155</v>
      </c>
      <c r="D21384">
        <v>1</v>
      </c>
      <c r="E21384" s="1">
        <v>40000</v>
      </c>
      <c r="G21384" t="s">
        <v>21</v>
      </c>
      <c r="H21384" t="s">
        <v>5585</v>
      </c>
      <c r="I21384" t="s">
        <v>156</v>
      </c>
      <c r="J21384" t="s">
        <v>22</v>
      </c>
      <c r="K21384" t="s">
        <v>24</v>
      </c>
      <c r="L21384" t="s">
        <v>25</v>
      </c>
      <c r="M21384" t="s">
        <v>26</v>
      </c>
    </row>
    <row r="21385" spans="1:13" x14ac:dyDescent="0.3">
      <c r="A21385" t="s">
        <v>398</v>
      </c>
      <c r="C21385" t="s">
        <v>4395</v>
      </c>
      <c r="D21385">
        <v>1</v>
      </c>
      <c r="E21385" s="1">
        <v>10000</v>
      </c>
      <c r="G21385" t="s">
        <v>21</v>
      </c>
      <c r="H21385" t="s">
        <v>4638</v>
      </c>
      <c r="I21385" t="s">
        <v>156</v>
      </c>
      <c r="J21385" t="s">
        <v>22</v>
      </c>
      <c r="K21385" t="s">
        <v>24</v>
      </c>
      <c r="L21385" t="s">
        <v>25</v>
      </c>
      <c r="M21385" t="s">
        <v>26</v>
      </c>
    </row>
    <row r="21386" spans="1:13" x14ac:dyDescent="0.3">
      <c r="A21386" t="s">
        <v>398</v>
      </c>
      <c r="C21386" t="s">
        <v>5881</v>
      </c>
      <c r="D21386">
        <v>2</v>
      </c>
      <c r="E21386" s="1">
        <v>10000</v>
      </c>
      <c r="G21386" t="s">
        <v>21</v>
      </c>
      <c r="H21386" t="s">
        <v>4283</v>
      </c>
      <c r="I21386" t="s">
        <v>156</v>
      </c>
      <c r="J21386" t="s">
        <v>22</v>
      </c>
      <c r="K21386" t="s">
        <v>24</v>
      </c>
      <c r="L21386" t="s">
        <v>25</v>
      </c>
      <c r="M21386" t="s">
        <v>26</v>
      </c>
    </row>
    <row r="21387" spans="1:13" x14ac:dyDescent="0.3">
      <c r="A21387" t="s">
        <v>398</v>
      </c>
      <c r="C21387" t="s">
        <v>22837</v>
      </c>
      <c r="D21387">
        <v>36</v>
      </c>
      <c r="E21387" s="1">
        <v>1500000</v>
      </c>
      <c r="G21387" t="s">
        <v>21</v>
      </c>
      <c r="H21387" t="s">
        <v>68</v>
      </c>
      <c r="I21387" t="s">
        <v>156</v>
      </c>
      <c r="J21387" t="s">
        <v>22</v>
      </c>
      <c r="K21387" t="s">
        <v>24</v>
      </c>
      <c r="L21387" t="s">
        <v>25</v>
      </c>
      <c r="M21387" t="s">
        <v>26</v>
      </c>
    </row>
    <row r="21388" spans="1:13" x14ac:dyDescent="0.3">
      <c r="A21388" t="s">
        <v>398</v>
      </c>
      <c r="C21388" t="s">
        <v>22248</v>
      </c>
      <c r="D21388">
        <v>1</v>
      </c>
      <c r="E21388" s="1">
        <v>25000</v>
      </c>
      <c r="G21388" t="s">
        <v>21</v>
      </c>
      <c r="H21388" t="s">
        <v>68</v>
      </c>
      <c r="I21388" t="s">
        <v>156</v>
      </c>
      <c r="J21388" t="s">
        <v>22</v>
      </c>
      <c r="K21388" t="s">
        <v>24</v>
      </c>
      <c r="L21388" t="s">
        <v>25</v>
      </c>
      <c r="M21388" t="s">
        <v>26</v>
      </c>
    </row>
    <row r="21389" spans="1:13" x14ac:dyDescent="0.3">
      <c r="A21389" t="s">
        <v>398</v>
      </c>
      <c r="C21389" t="s">
        <v>12934</v>
      </c>
      <c r="D21389">
        <v>57</v>
      </c>
      <c r="E21389" s="1">
        <v>1092501</v>
      </c>
      <c r="G21389" t="s">
        <v>111</v>
      </c>
      <c r="H21389" t="s">
        <v>12952</v>
      </c>
      <c r="I21389" t="s">
        <v>156</v>
      </c>
      <c r="J21389" t="s">
        <v>22</v>
      </c>
      <c r="K21389" t="s">
        <v>24</v>
      </c>
      <c r="L21389" t="s">
        <v>25</v>
      </c>
      <c r="M21389" t="s">
        <v>141</v>
      </c>
    </row>
    <row r="21390" spans="1:13" x14ac:dyDescent="0.3">
      <c r="A21390" t="s">
        <v>11892</v>
      </c>
      <c r="C21390" t="s">
        <v>29922</v>
      </c>
      <c r="D21390">
        <v>42</v>
      </c>
      <c r="E21390" s="1">
        <v>1975776</v>
      </c>
      <c r="G21390" t="s">
        <v>48</v>
      </c>
      <c r="H21390" t="s">
        <v>30289</v>
      </c>
      <c r="I21390" t="s">
        <v>3797</v>
      </c>
      <c r="K21390" t="s">
        <v>3799</v>
      </c>
      <c r="L21390" t="s">
        <v>38</v>
      </c>
      <c r="M21390" t="s">
        <v>190</v>
      </c>
    </row>
    <row r="21391" spans="1:13" x14ac:dyDescent="0.3">
      <c r="A21391" t="s">
        <v>11892</v>
      </c>
      <c r="C21391" t="s">
        <v>11813</v>
      </c>
      <c r="D21391">
        <v>48</v>
      </c>
      <c r="E21391" s="1">
        <v>499853</v>
      </c>
      <c r="G21391" t="s">
        <v>48</v>
      </c>
      <c r="H21391" t="s">
        <v>11893</v>
      </c>
      <c r="I21391" t="s">
        <v>3797</v>
      </c>
      <c r="K21391" t="s">
        <v>3799</v>
      </c>
      <c r="L21391" t="s">
        <v>38</v>
      </c>
      <c r="M21391" t="s">
        <v>190</v>
      </c>
    </row>
    <row r="21392" spans="1:13" x14ac:dyDescent="0.3">
      <c r="A21392" t="s">
        <v>3795</v>
      </c>
      <c r="C21392" t="s">
        <v>27194</v>
      </c>
      <c r="D21392">
        <v>24</v>
      </c>
      <c r="E21392" s="1">
        <v>500000</v>
      </c>
      <c r="G21392" t="s">
        <v>34</v>
      </c>
      <c r="H21392" t="s">
        <v>27312</v>
      </c>
      <c r="I21392" t="s">
        <v>3797</v>
      </c>
      <c r="J21392" t="s">
        <v>3798</v>
      </c>
      <c r="K21392" t="s">
        <v>3799</v>
      </c>
      <c r="L21392" t="s">
        <v>38</v>
      </c>
      <c r="M21392" t="s">
        <v>39</v>
      </c>
    </row>
    <row r="21393" spans="1:13" x14ac:dyDescent="0.3">
      <c r="A21393" t="s">
        <v>3795</v>
      </c>
      <c r="C21393" t="s">
        <v>3657</v>
      </c>
      <c r="D21393">
        <v>29</v>
      </c>
      <c r="E21393" s="1">
        <v>1350022</v>
      </c>
      <c r="G21393" t="s">
        <v>34</v>
      </c>
      <c r="H21393" t="s">
        <v>3796</v>
      </c>
      <c r="I21393" t="s">
        <v>3797</v>
      </c>
      <c r="J21393" t="s">
        <v>3798</v>
      </c>
      <c r="K21393" t="s">
        <v>3799</v>
      </c>
      <c r="L21393" t="s">
        <v>38</v>
      </c>
      <c r="M21393" t="s">
        <v>202</v>
      </c>
    </row>
    <row r="21394" spans="1:13" x14ac:dyDescent="0.3">
      <c r="A21394" t="s">
        <v>3795</v>
      </c>
      <c r="C21394" t="s">
        <v>8196</v>
      </c>
      <c r="D21394">
        <v>20</v>
      </c>
      <c r="E21394" s="1">
        <v>776277</v>
      </c>
      <c r="G21394" t="s">
        <v>13</v>
      </c>
      <c r="H21394" t="s">
        <v>8276</v>
      </c>
      <c r="I21394" t="s">
        <v>3797</v>
      </c>
      <c r="J21394" t="s">
        <v>3798</v>
      </c>
      <c r="K21394" t="s">
        <v>3799</v>
      </c>
      <c r="L21394" t="s">
        <v>38</v>
      </c>
      <c r="M21394" t="s">
        <v>345</v>
      </c>
    </row>
    <row r="21395" spans="1:13" x14ac:dyDescent="0.3">
      <c r="A21395" t="s">
        <v>9191</v>
      </c>
      <c r="C21395" t="s">
        <v>9183</v>
      </c>
      <c r="D21395">
        <v>66</v>
      </c>
      <c r="E21395" s="1">
        <v>1142667</v>
      </c>
      <c r="G21395" t="s">
        <v>48</v>
      </c>
      <c r="H21395" t="s">
        <v>9192</v>
      </c>
      <c r="I21395" t="s">
        <v>3797</v>
      </c>
      <c r="K21395" t="s">
        <v>3799</v>
      </c>
      <c r="L21395" t="s">
        <v>38</v>
      </c>
      <c r="M21395" t="s">
        <v>354</v>
      </c>
    </row>
    <row r="21396" spans="1:13" x14ac:dyDescent="0.3">
      <c r="A21396" t="s">
        <v>22825</v>
      </c>
      <c r="C21396" t="s">
        <v>22801</v>
      </c>
      <c r="D21396">
        <v>43</v>
      </c>
      <c r="E21396" s="1">
        <v>100000</v>
      </c>
      <c r="G21396" t="s">
        <v>13</v>
      </c>
      <c r="H21396" t="s">
        <v>22826</v>
      </c>
      <c r="I21396" t="s">
        <v>22827</v>
      </c>
      <c r="J21396" t="s">
        <v>175</v>
      </c>
      <c r="K21396" t="s">
        <v>24</v>
      </c>
      <c r="L21396" t="s">
        <v>17</v>
      </c>
      <c r="M21396" t="s">
        <v>105</v>
      </c>
    </row>
    <row r="21397" spans="1:13" x14ac:dyDescent="0.3">
      <c r="A21397" t="s">
        <v>6270</v>
      </c>
      <c r="C21397" t="s">
        <v>6249</v>
      </c>
      <c r="D21397">
        <v>12</v>
      </c>
      <c r="E21397" s="1">
        <v>271500</v>
      </c>
      <c r="G21397" t="s">
        <v>111</v>
      </c>
      <c r="H21397" t="s">
        <v>6271</v>
      </c>
      <c r="I21397" t="s">
        <v>6272</v>
      </c>
      <c r="J21397" t="s">
        <v>22</v>
      </c>
      <c r="K21397" t="s">
        <v>24</v>
      </c>
      <c r="L21397" t="s">
        <v>25</v>
      </c>
      <c r="M21397" t="s">
        <v>6109</v>
      </c>
    </row>
    <row r="21398" spans="1:13" x14ac:dyDescent="0.3">
      <c r="A21398" t="s">
        <v>9392</v>
      </c>
      <c r="C21398" t="s">
        <v>23564</v>
      </c>
      <c r="D21398">
        <v>60</v>
      </c>
      <c r="E21398" s="1">
        <v>200000</v>
      </c>
      <c r="G21398" t="s">
        <v>21</v>
      </c>
      <c r="H21398" t="s">
        <v>68</v>
      </c>
      <c r="I21398" t="s">
        <v>156</v>
      </c>
      <c r="J21398" t="s">
        <v>22</v>
      </c>
      <c r="K21398" t="s">
        <v>24</v>
      </c>
      <c r="L21398" t="s">
        <v>25</v>
      </c>
      <c r="M21398" t="s">
        <v>26</v>
      </c>
    </row>
    <row r="21399" spans="1:13" x14ac:dyDescent="0.3">
      <c r="A21399" t="s">
        <v>9392</v>
      </c>
      <c r="C21399" t="s">
        <v>12250</v>
      </c>
      <c r="D21399">
        <v>35</v>
      </c>
      <c r="E21399" s="1">
        <v>1000000</v>
      </c>
      <c r="G21399" t="s">
        <v>21</v>
      </c>
      <c r="H21399" t="s">
        <v>5210</v>
      </c>
      <c r="I21399" t="s">
        <v>156</v>
      </c>
      <c r="J21399" t="s">
        <v>22</v>
      </c>
      <c r="K21399" t="s">
        <v>24</v>
      </c>
      <c r="L21399" t="s">
        <v>25</v>
      </c>
      <c r="M21399" t="s">
        <v>26</v>
      </c>
    </row>
    <row r="21400" spans="1:13" x14ac:dyDescent="0.3">
      <c r="A21400" t="s">
        <v>9392</v>
      </c>
      <c r="C21400" t="s">
        <v>9306</v>
      </c>
      <c r="D21400">
        <v>1</v>
      </c>
      <c r="E21400" s="1">
        <v>1000</v>
      </c>
      <c r="G21400" t="s">
        <v>21</v>
      </c>
      <c r="H21400" t="s">
        <v>970</v>
      </c>
      <c r="I21400" t="s">
        <v>156</v>
      </c>
      <c r="J21400" t="s">
        <v>22</v>
      </c>
      <c r="K21400" t="s">
        <v>24</v>
      </c>
      <c r="L21400" t="s">
        <v>25</v>
      </c>
      <c r="M21400" t="s">
        <v>26</v>
      </c>
    </row>
    <row r="21401" spans="1:13" x14ac:dyDescent="0.3">
      <c r="A21401" t="s">
        <v>9392</v>
      </c>
      <c r="C21401" t="s">
        <v>34396</v>
      </c>
      <c r="D21401">
        <v>1</v>
      </c>
      <c r="E21401" s="1">
        <v>750</v>
      </c>
      <c r="G21401" t="s">
        <v>21</v>
      </c>
      <c r="H21401" t="s">
        <v>970</v>
      </c>
      <c r="I21401" t="s">
        <v>156</v>
      </c>
      <c r="J21401" t="s">
        <v>22</v>
      </c>
      <c r="K21401" t="s">
        <v>24</v>
      </c>
      <c r="L21401" t="s">
        <v>25</v>
      </c>
      <c r="M21401" t="s">
        <v>26</v>
      </c>
    </row>
    <row r="21402" spans="1:13" x14ac:dyDescent="0.3">
      <c r="A21402" t="s">
        <v>9392</v>
      </c>
      <c r="C21402" t="s">
        <v>37047</v>
      </c>
      <c r="D21402">
        <v>1</v>
      </c>
      <c r="E21402" s="1">
        <v>10000</v>
      </c>
      <c r="G21402" t="s">
        <v>21</v>
      </c>
      <c r="H21402" t="s">
        <v>970</v>
      </c>
      <c r="I21402" t="s">
        <v>156</v>
      </c>
      <c r="J21402" t="s">
        <v>22</v>
      </c>
      <c r="K21402" t="s">
        <v>24</v>
      </c>
      <c r="L21402" t="s">
        <v>25</v>
      </c>
      <c r="M21402" t="s">
        <v>26</v>
      </c>
    </row>
    <row r="21403" spans="1:13" x14ac:dyDescent="0.3">
      <c r="A21403" t="s">
        <v>9392</v>
      </c>
      <c r="C21403" t="s">
        <v>37363</v>
      </c>
      <c r="D21403">
        <v>3</v>
      </c>
      <c r="E21403" s="1">
        <v>1500</v>
      </c>
      <c r="G21403" t="s">
        <v>21</v>
      </c>
      <c r="H21403" t="s">
        <v>970</v>
      </c>
      <c r="I21403" t="s">
        <v>156</v>
      </c>
      <c r="J21403" t="s">
        <v>22</v>
      </c>
      <c r="K21403" t="s">
        <v>24</v>
      </c>
      <c r="L21403" t="s">
        <v>25</v>
      </c>
      <c r="M21403" t="s">
        <v>26</v>
      </c>
    </row>
    <row r="21404" spans="1:13" x14ac:dyDescent="0.3">
      <c r="A21404" t="s">
        <v>9392</v>
      </c>
      <c r="C21404" t="s">
        <v>36143</v>
      </c>
      <c r="D21404">
        <v>12</v>
      </c>
      <c r="E21404" s="1">
        <v>50000</v>
      </c>
      <c r="G21404" t="s">
        <v>111</v>
      </c>
      <c r="H21404" t="s">
        <v>36160</v>
      </c>
      <c r="I21404" t="s">
        <v>156</v>
      </c>
      <c r="J21404" t="s">
        <v>22</v>
      </c>
      <c r="K21404" t="s">
        <v>24</v>
      </c>
      <c r="L21404" t="s">
        <v>25</v>
      </c>
      <c r="M21404" t="s">
        <v>6109</v>
      </c>
    </row>
    <row r="21405" spans="1:13" x14ac:dyDescent="0.3">
      <c r="A21405" t="s">
        <v>9392</v>
      </c>
      <c r="C21405" t="s">
        <v>24855</v>
      </c>
      <c r="D21405">
        <v>24</v>
      </c>
      <c r="E21405" s="1">
        <v>50000</v>
      </c>
      <c r="G21405" t="s">
        <v>111</v>
      </c>
      <c r="H21405" t="s">
        <v>24870</v>
      </c>
      <c r="I21405" t="s">
        <v>156</v>
      </c>
      <c r="J21405" t="s">
        <v>22</v>
      </c>
      <c r="K21405" t="s">
        <v>24</v>
      </c>
      <c r="L21405" t="s">
        <v>25</v>
      </c>
      <c r="M21405" t="s">
        <v>6109</v>
      </c>
    </row>
    <row r="21406" spans="1:13" x14ac:dyDescent="0.3">
      <c r="A21406" t="s">
        <v>9392</v>
      </c>
      <c r="C21406" t="s">
        <v>36503</v>
      </c>
      <c r="D21406">
        <v>12</v>
      </c>
      <c r="E21406" s="1">
        <v>250000</v>
      </c>
      <c r="G21406" t="s">
        <v>111</v>
      </c>
      <c r="H21406" t="s">
        <v>5210</v>
      </c>
      <c r="I21406" t="s">
        <v>156</v>
      </c>
      <c r="J21406" t="s">
        <v>22</v>
      </c>
      <c r="K21406" t="s">
        <v>24</v>
      </c>
      <c r="L21406" t="s">
        <v>25</v>
      </c>
      <c r="M21406" t="s">
        <v>6109</v>
      </c>
    </row>
    <row r="21407" spans="1:13" x14ac:dyDescent="0.3">
      <c r="A21407" t="s">
        <v>558</v>
      </c>
      <c r="C21407" t="s">
        <v>2957</v>
      </c>
      <c r="D21407">
        <v>6</v>
      </c>
      <c r="E21407" s="1">
        <v>300000</v>
      </c>
      <c r="G21407" t="s">
        <v>34</v>
      </c>
      <c r="H21407" t="s">
        <v>3393</v>
      </c>
      <c r="I21407" t="s">
        <v>22</v>
      </c>
      <c r="J21407" t="s">
        <v>23</v>
      </c>
      <c r="K21407" t="s">
        <v>24</v>
      </c>
      <c r="L21407" t="s">
        <v>17</v>
      </c>
      <c r="M21407" t="s">
        <v>217</v>
      </c>
    </row>
    <row r="21408" spans="1:13" x14ac:dyDescent="0.3">
      <c r="A21408" t="s">
        <v>558</v>
      </c>
      <c r="C21408" t="s">
        <v>597</v>
      </c>
      <c r="D21408">
        <v>4</v>
      </c>
      <c r="E21408" s="1">
        <v>40000</v>
      </c>
      <c r="G21408" t="s">
        <v>13</v>
      </c>
      <c r="H21408" t="s">
        <v>706</v>
      </c>
      <c r="I21408" t="s">
        <v>22</v>
      </c>
      <c r="J21408" t="s">
        <v>23</v>
      </c>
      <c r="K21408" t="s">
        <v>24</v>
      </c>
      <c r="L21408" t="s">
        <v>17</v>
      </c>
      <c r="M21408" t="s">
        <v>207</v>
      </c>
    </row>
    <row r="21409" spans="1:13" x14ac:dyDescent="0.3">
      <c r="A21409" t="s">
        <v>558</v>
      </c>
      <c r="C21409" t="s">
        <v>341</v>
      </c>
      <c r="D21409">
        <v>13</v>
      </c>
      <c r="E21409" s="1">
        <v>350000</v>
      </c>
      <c r="G21409" t="s">
        <v>34</v>
      </c>
      <c r="H21409" t="s">
        <v>559</v>
      </c>
      <c r="I21409" t="s">
        <v>22</v>
      </c>
      <c r="J21409" t="s">
        <v>23</v>
      </c>
      <c r="K21409" t="s">
        <v>24</v>
      </c>
      <c r="L21409" t="s">
        <v>17</v>
      </c>
      <c r="M21409" t="s">
        <v>87</v>
      </c>
    </row>
    <row r="21410" spans="1:13" x14ac:dyDescent="0.3">
      <c r="A21410" t="s">
        <v>558</v>
      </c>
      <c r="C21410" t="s">
        <v>28936</v>
      </c>
      <c r="D21410">
        <v>9</v>
      </c>
      <c r="E21410" s="1">
        <v>177589</v>
      </c>
      <c r="G21410" t="s">
        <v>34</v>
      </c>
      <c r="H21410" t="s">
        <v>29085</v>
      </c>
      <c r="I21410" t="s">
        <v>22</v>
      </c>
      <c r="J21410" t="s">
        <v>23</v>
      </c>
      <c r="K21410" t="s">
        <v>24</v>
      </c>
      <c r="L21410" t="s">
        <v>17</v>
      </c>
      <c r="M21410" t="s">
        <v>217</v>
      </c>
    </row>
    <row r="21411" spans="1:13" x14ac:dyDescent="0.3">
      <c r="A21411" t="s">
        <v>558</v>
      </c>
      <c r="C21411" t="s">
        <v>27748</v>
      </c>
      <c r="D21411">
        <v>29</v>
      </c>
      <c r="E21411" s="1">
        <v>455988</v>
      </c>
      <c r="G21411" t="s">
        <v>13</v>
      </c>
      <c r="H21411" t="s">
        <v>27771</v>
      </c>
      <c r="I21411" t="s">
        <v>22</v>
      </c>
      <c r="J21411" t="s">
        <v>23</v>
      </c>
      <c r="K21411" t="s">
        <v>24</v>
      </c>
      <c r="L21411" t="s">
        <v>170</v>
      </c>
      <c r="M21411" t="s">
        <v>18</v>
      </c>
    </row>
    <row r="21412" spans="1:13" x14ac:dyDescent="0.3">
      <c r="A21412" t="s">
        <v>558</v>
      </c>
      <c r="C21412" t="s">
        <v>29302</v>
      </c>
      <c r="D21412">
        <v>1</v>
      </c>
      <c r="E21412" s="1">
        <v>40000</v>
      </c>
      <c r="G21412" t="s">
        <v>34</v>
      </c>
      <c r="H21412" t="s">
        <v>29339</v>
      </c>
      <c r="I21412" t="s">
        <v>22</v>
      </c>
      <c r="J21412" t="s">
        <v>23</v>
      </c>
      <c r="K21412" t="s">
        <v>24</v>
      </c>
      <c r="L21412" t="s">
        <v>17</v>
      </c>
      <c r="M21412" t="s">
        <v>217</v>
      </c>
    </row>
    <row r="21413" spans="1:13" x14ac:dyDescent="0.3">
      <c r="A21413" t="s">
        <v>558</v>
      </c>
      <c r="C21413" t="s">
        <v>30595</v>
      </c>
      <c r="D21413">
        <v>12</v>
      </c>
      <c r="E21413" s="1">
        <v>641879</v>
      </c>
      <c r="G21413" t="s">
        <v>34</v>
      </c>
      <c r="H21413" t="s">
        <v>30673</v>
      </c>
      <c r="I21413" t="s">
        <v>22</v>
      </c>
      <c r="J21413" t="s">
        <v>23</v>
      </c>
      <c r="K21413" t="s">
        <v>24</v>
      </c>
      <c r="L21413" t="s">
        <v>17</v>
      </c>
      <c r="M21413" t="s">
        <v>217</v>
      </c>
    </row>
    <row r="21414" spans="1:13" x14ac:dyDescent="0.3">
      <c r="A21414" t="s">
        <v>558</v>
      </c>
      <c r="C21414" t="s">
        <v>4328</v>
      </c>
      <c r="D21414">
        <v>2</v>
      </c>
      <c r="E21414" s="1">
        <v>40000</v>
      </c>
      <c r="G21414" t="s">
        <v>34</v>
      </c>
      <c r="H21414" t="s">
        <v>4385</v>
      </c>
      <c r="I21414" t="s">
        <v>22</v>
      </c>
      <c r="J21414" t="s">
        <v>23</v>
      </c>
      <c r="K21414" t="s">
        <v>24</v>
      </c>
      <c r="L21414" t="s">
        <v>17</v>
      </c>
      <c r="M21414" t="s">
        <v>217</v>
      </c>
    </row>
    <row r="21415" spans="1:13" x14ac:dyDescent="0.3">
      <c r="A21415" t="s">
        <v>558</v>
      </c>
      <c r="C21415" t="s">
        <v>3657</v>
      </c>
      <c r="D21415">
        <v>35</v>
      </c>
      <c r="E21415" s="1">
        <v>1881692</v>
      </c>
      <c r="G21415" t="s">
        <v>13</v>
      </c>
      <c r="H21415" t="s">
        <v>3659</v>
      </c>
      <c r="I21415" t="s">
        <v>22</v>
      </c>
      <c r="J21415" t="s">
        <v>23</v>
      </c>
      <c r="K21415" t="s">
        <v>24</v>
      </c>
      <c r="L21415" t="s">
        <v>44</v>
      </c>
      <c r="M21415" t="s">
        <v>18</v>
      </c>
    </row>
    <row r="21416" spans="1:13" x14ac:dyDescent="0.3">
      <c r="A21416" t="s">
        <v>558</v>
      </c>
      <c r="C21416" t="s">
        <v>3657</v>
      </c>
      <c r="D21416">
        <v>37</v>
      </c>
      <c r="E21416" s="1">
        <v>1091977</v>
      </c>
      <c r="G21416" t="s">
        <v>13</v>
      </c>
      <c r="H21416" t="s">
        <v>3661</v>
      </c>
      <c r="I21416" t="s">
        <v>22</v>
      </c>
      <c r="J21416" t="s">
        <v>23</v>
      </c>
      <c r="K21416" t="s">
        <v>24</v>
      </c>
      <c r="L21416" t="s">
        <v>17</v>
      </c>
      <c r="M21416" t="s">
        <v>18</v>
      </c>
    </row>
    <row r="21417" spans="1:13" x14ac:dyDescent="0.3">
      <c r="A21417" t="s">
        <v>558</v>
      </c>
      <c r="C21417" t="s">
        <v>3657</v>
      </c>
      <c r="D21417">
        <v>38</v>
      </c>
      <c r="E21417" s="1">
        <v>4421873</v>
      </c>
      <c r="G21417" t="s">
        <v>34</v>
      </c>
      <c r="H21417" t="s">
        <v>4216</v>
      </c>
      <c r="I21417" t="s">
        <v>22</v>
      </c>
      <c r="J21417" t="s">
        <v>23</v>
      </c>
      <c r="K21417" t="s">
        <v>24</v>
      </c>
      <c r="L21417" t="s">
        <v>17</v>
      </c>
      <c r="M21417" t="s">
        <v>217</v>
      </c>
    </row>
    <row r="21418" spans="1:13" x14ac:dyDescent="0.3">
      <c r="A21418" t="s">
        <v>558</v>
      </c>
      <c r="C21418" t="s">
        <v>22837</v>
      </c>
      <c r="D21418">
        <v>12</v>
      </c>
      <c r="E21418" s="1">
        <v>550000</v>
      </c>
      <c r="G21418" t="s">
        <v>34</v>
      </c>
      <c r="H21418" t="s">
        <v>23124</v>
      </c>
      <c r="I21418" t="s">
        <v>22</v>
      </c>
      <c r="J21418" t="s">
        <v>23</v>
      </c>
      <c r="K21418" t="s">
        <v>24</v>
      </c>
      <c r="L21418" t="s">
        <v>17</v>
      </c>
      <c r="M21418" t="s">
        <v>217</v>
      </c>
    </row>
    <row r="21419" spans="1:13" x14ac:dyDescent="0.3">
      <c r="A21419" t="s">
        <v>558</v>
      </c>
      <c r="C21419" t="s">
        <v>22837</v>
      </c>
      <c r="D21419">
        <v>7</v>
      </c>
      <c r="E21419" s="1">
        <v>40000</v>
      </c>
      <c r="G21419" t="s">
        <v>571</v>
      </c>
      <c r="H21419" t="s">
        <v>23202</v>
      </c>
      <c r="I21419" t="s">
        <v>22</v>
      </c>
      <c r="J21419" t="s">
        <v>23</v>
      </c>
      <c r="K21419" t="s">
        <v>24</v>
      </c>
      <c r="L21419" t="s">
        <v>17</v>
      </c>
      <c r="M21419" t="s">
        <v>16401</v>
      </c>
    </row>
    <row r="21420" spans="1:13" x14ac:dyDescent="0.3">
      <c r="A21420" t="s">
        <v>558</v>
      </c>
      <c r="C21420" t="s">
        <v>24055</v>
      </c>
      <c r="D21420">
        <v>57</v>
      </c>
      <c r="E21420" s="1">
        <v>1823372</v>
      </c>
      <c r="G21420" t="s">
        <v>13</v>
      </c>
      <c r="H21420" t="s">
        <v>24239</v>
      </c>
      <c r="I21420" t="s">
        <v>22</v>
      </c>
      <c r="J21420" t="s">
        <v>23</v>
      </c>
      <c r="K21420" t="s">
        <v>24</v>
      </c>
      <c r="L21420" t="s">
        <v>17</v>
      </c>
      <c r="M21420" t="s">
        <v>18</v>
      </c>
    </row>
    <row r="21421" spans="1:13" x14ac:dyDescent="0.3">
      <c r="A21421" t="s">
        <v>558</v>
      </c>
      <c r="C21421" t="s">
        <v>23856</v>
      </c>
      <c r="D21421">
        <v>70</v>
      </c>
      <c r="E21421" s="1">
        <v>750001</v>
      </c>
      <c r="G21421" t="s">
        <v>13</v>
      </c>
      <c r="H21421" t="s">
        <v>23918</v>
      </c>
      <c r="I21421" t="s">
        <v>22</v>
      </c>
      <c r="J21421" t="s">
        <v>23</v>
      </c>
      <c r="K21421" t="s">
        <v>24</v>
      </c>
      <c r="L21421" t="s">
        <v>17</v>
      </c>
      <c r="M21421" t="s">
        <v>18</v>
      </c>
    </row>
    <row r="21422" spans="1:13" x14ac:dyDescent="0.3">
      <c r="A21422" t="s">
        <v>558</v>
      </c>
      <c r="C21422" t="s">
        <v>22131</v>
      </c>
      <c r="D21422">
        <v>3</v>
      </c>
      <c r="E21422" s="1">
        <v>20000</v>
      </c>
      <c r="G21422" t="s">
        <v>34</v>
      </c>
      <c r="H21422" t="s">
        <v>22197</v>
      </c>
      <c r="I21422" t="s">
        <v>22</v>
      </c>
      <c r="J21422" t="s">
        <v>23</v>
      </c>
      <c r="K21422" t="s">
        <v>24</v>
      </c>
      <c r="L21422" t="s">
        <v>17</v>
      </c>
      <c r="M21422" t="s">
        <v>217</v>
      </c>
    </row>
    <row r="21423" spans="1:13" x14ac:dyDescent="0.3">
      <c r="A21423" t="s">
        <v>558</v>
      </c>
      <c r="C21423" t="s">
        <v>16341</v>
      </c>
      <c r="D21423">
        <v>2</v>
      </c>
      <c r="E21423" s="1">
        <v>20000</v>
      </c>
      <c r="G21423" t="s">
        <v>571</v>
      </c>
      <c r="H21423" t="s">
        <v>16400</v>
      </c>
      <c r="I21423" t="s">
        <v>22</v>
      </c>
      <c r="J21423" t="s">
        <v>23</v>
      </c>
      <c r="K21423" t="s">
        <v>24</v>
      </c>
      <c r="L21423" t="s">
        <v>17</v>
      </c>
      <c r="M21423" t="s">
        <v>16401</v>
      </c>
    </row>
    <row r="21424" spans="1:13" x14ac:dyDescent="0.3">
      <c r="A21424" t="s">
        <v>558</v>
      </c>
      <c r="C21424" t="s">
        <v>12314</v>
      </c>
      <c r="D21424">
        <v>92</v>
      </c>
      <c r="E21424" s="1">
        <v>13145791</v>
      </c>
      <c r="G21424" t="s">
        <v>13</v>
      </c>
      <c r="H21424" t="s">
        <v>12402</v>
      </c>
      <c r="I21424" t="s">
        <v>22</v>
      </c>
      <c r="J21424" t="s">
        <v>23</v>
      </c>
      <c r="K21424" t="s">
        <v>24</v>
      </c>
      <c r="L21424" t="s">
        <v>17</v>
      </c>
      <c r="M21424" t="s">
        <v>18</v>
      </c>
    </row>
    <row r="21425" spans="1:13" x14ac:dyDescent="0.3">
      <c r="A21425" t="s">
        <v>558</v>
      </c>
      <c r="C21425" t="s">
        <v>12314</v>
      </c>
      <c r="D21425">
        <v>20</v>
      </c>
      <c r="E21425" s="1">
        <v>33461</v>
      </c>
      <c r="G21425" t="s">
        <v>13</v>
      </c>
      <c r="H21425" t="s">
        <v>12544</v>
      </c>
      <c r="I21425" t="s">
        <v>22</v>
      </c>
      <c r="J21425" t="s">
        <v>23</v>
      </c>
      <c r="K21425" t="s">
        <v>24</v>
      </c>
      <c r="L21425" t="s">
        <v>17</v>
      </c>
      <c r="M21425" t="s">
        <v>18</v>
      </c>
    </row>
    <row r="21426" spans="1:13" x14ac:dyDescent="0.3">
      <c r="A21426" t="s">
        <v>558</v>
      </c>
      <c r="C21426" t="s">
        <v>12673</v>
      </c>
      <c r="D21426">
        <v>17</v>
      </c>
      <c r="E21426" s="1">
        <v>5407000</v>
      </c>
      <c r="G21426" t="s">
        <v>13</v>
      </c>
      <c r="H21426" t="s">
        <v>12676</v>
      </c>
      <c r="I21426" t="s">
        <v>22</v>
      </c>
      <c r="J21426" t="s">
        <v>23</v>
      </c>
      <c r="K21426" t="s">
        <v>24</v>
      </c>
      <c r="L21426" t="s">
        <v>170</v>
      </c>
      <c r="M21426" t="s">
        <v>101</v>
      </c>
    </row>
    <row r="21427" spans="1:13" x14ac:dyDescent="0.3">
      <c r="A21427" t="s">
        <v>558</v>
      </c>
      <c r="C21427" t="s">
        <v>11613</v>
      </c>
      <c r="D21427">
        <v>1</v>
      </c>
      <c r="E21427" s="1">
        <v>50000</v>
      </c>
      <c r="G21427" t="s">
        <v>13</v>
      </c>
      <c r="H21427" t="s">
        <v>11755</v>
      </c>
      <c r="I21427" t="s">
        <v>22</v>
      </c>
      <c r="J21427" t="s">
        <v>23</v>
      </c>
      <c r="K21427" t="s">
        <v>24</v>
      </c>
      <c r="L21427" t="s">
        <v>17</v>
      </c>
      <c r="M21427" t="s">
        <v>11756</v>
      </c>
    </row>
    <row r="21428" spans="1:13" x14ac:dyDescent="0.3">
      <c r="A21428" t="s">
        <v>558</v>
      </c>
      <c r="C21428" t="s">
        <v>8560</v>
      </c>
      <c r="D21428">
        <v>52</v>
      </c>
      <c r="E21428" s="1">
        <v>317400</v>
      </c>
      <c r="G21428" t="s">
        <v>13</v>
      </c>
      <c r="H21428" t="s">
        <v>8612</v>
      </c>
      <c r="I21428" t="s">
        <v>22</v>
      </c>
      <c r="J21428" t="s">
        <v>23</v>
      </c>
      <c r="K21428" t="s">
        <v>24</v>
      </c>
      <c r="L21428" t="s">
        <v>17</v>
      </c>
      <c r="M21428" t="s">
        <v>18</v>
      </c>
    </row>
    <row r="21429" spans="1:13" x14ac:dyDescent="0.3">
      <c r="A21429" t="s">
        <v>558</v>
      </c>
      <c r="C21429" t="s">
        <v>9183</v>
      </c>
      <c r="D21429">
        <v>54</v>
      </c>
      <c r="E21429" s="1">
        <v>439599</v>
      </c>
      <c r="G21429" t="s">
        <v>13</v>
      </c>
      <c r="H21429" t="s">
        <v>9228</v>
      </c>
      <c r="I21429" t="s">
        <v>22</v>
      </c>
      <c r="J21429" t="s">
        <v>23</v>
      </c>
      <c r="K21429" t="s">
        <v>24</v>
      </c>
      <c r="L21429" t="s">
        <v>17</v>
      </c>
      <c r="M21429" t="s">
        <v>18</v>
      </c>
    </row>
    <row r="21430" spans="1:13" x14ac:dyDescent="0.3">
      <c r="A21430" t="s">
        <v>558</v>
      </c>
      <c r="C21430" t="s">
        <v>8666</v>
      </c>
      <c r="D21430">
        <v>39</v>
      </c>
      <c r="E21430" s="1">
        <v>4945688</v>
      </c>
      <c r="G21430" t="s">
        <v>34</v>
      </c>
      <c r="H21430" t="s">
        <v>8673</v>
      </c>
      <c r="I21430" t="s">
        <v>22</v>
      </c>
      <c r="J21430" t="s">
        <v>23</v>
      </c>
      <c r="K21430" t="s">
        <v>24</v>
      </c>
      <c r="L21430" t="s">
        <v>17</v>
      </c>
      <c r="M21430" t="s">
        <v>217</v>
      </c>
    </row>
    <row r="21431" spans="1:13" x14ac:dyDescent="0.3">
      <c r="A21431" t="s">
        <v>558</v>
      </c>
      <c r="C21431" t="s">
        <v>8962</v>
      </c>
      <c r="D21431">
        <v>35</v>
      </c>
      <c r="E21431" s="1">
        <v>343791</v>
      </c>
      <c r="G21431" t="s">
        <v>13</v>
      </c>
      <c r="H21431" t="s">
        <v>8989</v>
      </c>
      <c r="I21431" t="s">
        <v>22</v>
      </c>
      <c r="J21431" t="s">
        <v>23</v>
      </c>
      <c r="K21431" t="s">
        <v>24</v>
      </c>
      <c r="L21431" t="s">
        <v>17</v>
      </c>
      <c r="M21431" t="s">
        <v>18</v>
      </c>
    </row>
    <row r="21432" spans="1:13" x14ac:dyDescent="0.3">
      <c r="A21432" t="s">
        <v>558</v>
      </c>
      <c r="C21432" t="s">
        <v>9306</v>
      </c>
      <c r="D21432">
        <v>2</v>
      </c>
      <c r="E21432" s="1">
        <v>25000</v>
      </c>
      <c r="G21432" t="s">
        <v>9389</v>
      </c>
      <c r="H21432" t="s">
        <v>970</v>
      </c>
      <c r="I21432" t="s">
        <v>22</v>
      </c>
      <c r="J21432" t="s">
        <v>23</v>
      </c>
      <c r="K21432" t="s">
        <v>24</v>
      </c>
      <c r="L21432" t="s">
        <v>25</v>
      </c>
      <c r="M21432" t="s">
        <v>9390</v>
      </c>
    </row>
    <row r="21433" spans="1:13" x14ac:dyDescent="0.3">
      <c r="A21433" t="s">
        <v>558</v>
      </c>
      <c r="C21433" t="s">
        <v>34263</v>
      </c>
      <c r="D21433">
        <v>49</v>
      </c>
      <c r="E21433" s="1">
        <v>12085497</v>
      </c>
      <c r="G21433" t="s">
        <v>13</v>
      </c>
      <c r="H21433" t="s">
        <v>34267</v>
      </c>
      <c r="I21433" t="s">
        <v>22</v>
      </c>
      <c r="J21433" t="s">
        <v>23</v>
      </c>
      <c r="K21433" t="s">
        <v>24</v>
      </c>
      <c r="L21433" t="s">
        <v>17</v>
      </c>
      <c r="M21433" t="s">
        <v>101</v>
      </c>
    </row>
    <row r="21434" spans="1:13" x14ac:dyDescent="0.3">
      <c r="A21434" t="s">
        <v>558</v>
      </c>
      <c r="C21434" t="s">
        <v>33531</v>
      </c>
      <c r="D21434">
        <v>100</v>
      </c>
      <c r="E21434" s="1">
        <v>7698087</v>
      </c>
      <c r="G21434" t="s">
        <v>13</v>
      </c>
      <c r="H21434" t="s">
        <v>33547</v>
      </c>
      <c r="I21434" t="s">
        <v>22</v>
      </c>
      <c r="J21434" t="s">
        <v>23</v>
      </c>
      <c r="K21434" t="s">
        <v>24</v>
      </c>
      <c r="L21434" t="s">
        <v>17</v>
      </c>
      <c r="M21434" t="s">
        <v>18</v>
      </c>
    </row>
    <row r="21435" spans="1:13" x14ac:dyDescent="0.3">
      <c r="A21435" t="s">
        <v>558</v>
      </c>
      <c r="C21435" t="s">
        <v>33500</v>
      </c>
      <c r="D21435">
        <v>20</v>
      </c>
      <c r="E21435" s="1">
        <v>199898</v>
      </c>
      <c r="G21435" t="s">
        <v>34</v>
      </c>
      <c r="H21435" t="s">
        <v>33509</v>
      </c>
      <c r="I21435" t="s">
        <v>22</v>
      </c>
      <c r="J21435" t="s">
        <v>23</v>
      </c>
      <c r="K21435" t="s">
        <v>24</v>
      </c>
      <c r="L21435" t="s">
        <v>17</v>
      </c>
      <c r="M21435" t="s">
        <v>217</v>
      </c>
    </row>
    <row r="21436" spans="1:13" x14ac:dyDescent="0.3">
      <c r="A21436" t="s">
        <v>558</v>
      </c>
      <c r="C21436" t="s">
        <v>36727</v>
      </c>
      <c r="D21436">
        <v>24</v>
      </c>
      <c r="E21436" s="1">
        <v>50000</v>
      </c>
      <c r="G21436" t="s">
        <v>571</v>
      </c>
      <c r="H21436" t="s">
        <v>36745</v>
      </c>
      <c r="I21436" t="s">
        <v>22</v>
      </c>
      <c r="J21436" t="s">
        <v>23</v>
      </c>
      <c r="K21436" t="s">
        <v>24</v>
      </c>
      <c r="L21436" t="s">
        <v>17</v>
      </c>
      <c r="M21436" t="s">
        <v>1003</v>
      </c>
    </row>
    <row r="21437" spans="1:13" x14ac:dyDescent="0.3">
      <c r="A21437" t="s">
        <v>558</v>
      </c>
      <c r="C21437" t="s">
        <v>36143</v>
      </c>
      <c r="D21437">
        <v>82</v>
      </c>
      <c r="E21437" s="1">
        <v>34000000</v>
      </c>
      <c r="G21437" t="s">
        <v>13</v>
      </c>
      <c r="H21437" t="s">
        <v>36168</v>
      </c>
      <c r="I21437" t="s">
        <v>22</v>
      </c>
      <c r="J21437" t="s">
        <v>23</v>
      </c>
      <c r="K21437" t="s">
        <v>24</v>
      </c>
      <c r="L21437" t="s">
        <v>210</v>
      </c>
      <c r="M21437" t="s">
        <v>101</v>
      </c>
    </row>
    <row r="21438" spans="1:13" x14ac:dyDescent="0.3">
      <c r="A21438" t="s">
        <v>558</v>
      </c>
      <c r="C21438" t="s">
        <v>36219</v>
      </c>
      <c r="D21438">
        <v>36</v>
      </c>
      <c r="E21438" s="1">
        <v>3643207</v>
      </c>
      <c r="G21438" t="s">
        <v>13</v>
      </c>
      <c r="H21438" t="s">
        <v>36221</v>
      </c>
      <c r="I21438" t="s">
        <v>22</v>
      </c>
      <c r="J21438" t="s">
        <v>23</v>
      </c>
      <c r="K21438" t="s">
        <v>24</v>
      </c>
      <c r="L21438" t="s">
        <v>210</v>
      </c>
      <c r="M21438" t="s">
        <v>101</v>
      </c>
    </row>
    <row r="21439" spans="1:13" x14ac:dyDescent="0.3">
      <c r="A21439" t="s">
        <v>558</v>
      </c>
      <c r="C21439" t="s">
        <v>37685</v>
      </c>
      <c r="D21439">
        <v>108</v>
      </c>
      <c r="E21439" s="1">
        <v>14052070</v>
      </c>
      <c r="G21439" t="s">
        <v>34</v>
      </c>
      <c r="H21439" t="s">
        <v>37746</v>
      </c>
      <c r="I21439" t="s">
        <v>22</v>
      </c>
      <c r="J21439" t="s">
        <v>23</v>
      </c>
      <c r="K21439" t="s">
        <v>24</v>
      </c>
      <c r="L21439" t="s">
        <v>17</v>
      </c>
      <c r="M21439" t="s">
        <v>217</v>
      </c>
    </row>
    <row r="21440" spans="1:13" x14ac:dyDescent="0.3">
      <c r="A21440" t="s">
        <v>558</v>
      </c>
      <c r="C21440" t="s">
        <v>17948</v>
      </c>
      <c r="D21440">
        <v>60</v>
      </c>
      <c r="E21440" s="1">
        <v>13791587</v>
      </c>
      <c r="G21440" t="s">
        <v>13</v>
      </c>
      <c r="H21440" t="s">
        <v>17959</v>
      </c>
      <c r="I21440" t="s">
        <v>22</v>
      </c>
      <c r="J21440" t="s">
        <v>23</v>
      </c>
      <c r="K21440" t="s">
        <v>24</v>
      </c>
      <c r="L21440" t="s">
        <v>133</v>
      </c>
      <c r="M21440" t="s">
        <v>101</v>
      </c>
    </row>
    <row r="21441" spans="1:13" x14ac:dyDescent="0.3">
      <c r="A21441" t="s">
        <v>558</v>
      </c>
      <c r="C21441" t="s">
        <v>24677</v>
      </c>
      <c r="D21441">
        <v>12</v>
      </c>
      <c r="E21441" s="1">
        <v>150075</v>
      </c>
      <c r="G21441" t="s">
        <v>34</v>
      </c>
      <c r="H21441" t="s">
        <v>14589</v>
      </c>
      <c r="I21441" t="s">
        <v>22</v>
      </c>
      <c r="J21441" t="s">
        <v>23</v>
      </c>
      <c r="K21441" t="s">
        <v>24</v>
      </c>
      <c r="L21441" t="s">
        <v>17</v>
      </c>
      <c r="M21441" t="s">
        <v>217</v>
      </c>
    </row>
    <row r="21442" spans="1:13" x14ac:dyDescent="0.3">
      <c r="A21442" t="s">
        <v>558</v>
      </c>
      <c r="C21442" t="s">
        <v>24619</v>
      </c>
      <c r="D21442">
        <v>96</v>
      </c>
      <c r="E21442" s="1">
        <v>21871322</v>
      </c>
      <c r="G21442" t="s">
        <v>13</v>
      </c>
      <c r="H21442" t="s">
        <v>24621</v>
      </c>
      <c r="I21442" t="s">
        <v>22</v>
      </c>
      <c r="J21442" t="s">
        <v>23</v>
      </c>
      <c r="K21442" t="s">
        <v>24</v>
      </c>
      <c r="L21442" t="s">
        <v>210</v>
      </c>
      <c r="M21442" t="s">
        <v>101</v>
      </c>
    </row>
    <row r="21443" spans="1:13" x14ac:dyDescent="0.3">
      <c r="A21443" t="s">
        <v>558</v>
      </c>
      <c r="C21443" t="s">
        <v>25397</v>
      </c>
      <c r="D21443">
        <v>12</v>
      </c>
      <c r="E21443" s="1">
        <v>77870</v>
      </c>
      <c r="G21443" t="s">
        <v>13</v>
      </c>
      <c r="H21443" t="s">
        <v>25438</v>
      </c>
      <c r="I21443" t="s">
        <v>22</v>
      </c>
      <c r="J21443" t="s">
        <v>23</v>
      </c>
      <c r="K21443" t="s">
        <v>24</v>
      </c>
      <c r="L21443" t="s">
        <v>17</v>
      </c>
      <c r="M21443" t="s">
        <v>101</v>
      </c>
    </row>
    <row r="21444" spans="1:13" x14ac:dyDescent="0.3">
      <c r="A21444" t="s">
        <v>558</v>
      </c>
      <c r="C21444" t="s">
        <v>14552</v>
      </c>
      <c r="D21444">
        <v>60</v>
      </c>
      <c r="E21444" s="1">
        <v>500000</v>
      </c>
      <c r="G21444" t="s">
        <v>34</v>
      </c>
      <c r="H21444" t="s">
        <v>14589</v>
      </c>
      <c r="I21444" t="s">
        <v>22</v>
      </c>
      <c r="J21444" t="s">
        <v>23</v>
      </c>
      <c r="K21444" t="s">
        <v>24</v>
      </c>
      <c r="L21444" t="s">
        <v>17</v>
      </c>
      <c r="M21444" t="s">
        <v>217</v>
      </c>
    </row>
    <row r="21445" spans="1:13" x14ac:dyDescent="0.3">
      <c r="A21445" t="s">
        <v>558</v>
      </c>
      <c r="C21445" t="s">
        <v>14552</v>
      </c>
      <c r="D21445">
        <v>72</v>
      </c>
      <c r="E21445" s="1">
        <v>18000000</v>
      </c>
      <c r="G21445" t="s">
        <v>13</v>
      </c>
      <c r="H21445" t="s">
        <v>14592</v>
      </c>
      <c r="I21445" t="s">
        <v>22</v>
      </c>
      <c r="J21445" t="s">
        <v>23</v>
      </c>
      <c r="K21445" t="s">
        <v>24</v>
      </c>
      <c r="L21445" t="s">
        <v>3313</v>
      </c>
      <c r="M21445" t="s">
        <v>101</v>
      </c>
    </row>
    <row r="21446" spans="1:13" x14ac:dyDescent="0.3">
      <c r="A21446" t="s">
        <v>31692</v>
      </c>
      <c r="C21446" t="s">
        <v>31493</v>
      </c>
      <c r="D21446">
        <v>5</v>
      </c>
      <c r="E21446" s="1">
        <v>8058</v>
      </c>
      <c r="G21446" t="s">
        <v>34</v>
      </c>
      <c r="H21446" t="s">
        <v>6143</v>
      </c>
      <c r="I21446" t="s">
        <v>31693</v>
      </c>
      <c r="J21446" t="s">
        <v>311</v>
      </c>
      <c r="K21446" t="s">
        <v>24</v>
      </c>
      <c r="L21446" t="s">
        <v>25</v>
      </c>
      <c r="M21446" t="s">
        <v>6146</v>
      </c>
    </row>
    <row r="21447" spans="1:13" x14ac:dyDescent="0.3">
      <c r="A21447" t="s">
        <v>36612</v>
      </c>
      <c r="C21447" t="s">
        <v>36503</v>
      </c>
      <c r="D21447">
        <v>3</v>
      </c>
      <c r="E21447" s="1">
        <v>72011</v>
      </c>
      <c r="G21447" t="s">
        <v>34</v>
      </c>
      <c r="H21447" t="s">
        <v>6143</v>
      </c>
      <c r="I21447" t="s">
        <v>36613</v>
      </c>
      <c r="J21447" t="s">
        <v>124</v>
      </c>
      <c r="K21447" t="s">
        <v>24</v>
      </c>
      <c r="L21447" t="s">
        <v>25</v>
      </c>
      <c r="M21447" t="s">
        <v>6146</v>
      </c>
    </row>
    <row r="21448" spans="1:13" x14ac:dyDescent="0.3">
      <c r="A21448" t="s">
        <v>26986</v>
      </c>
      <c r="C21448" t="s">
        <v>26519</v>
      </c>
      <c r="D21448">
        <v>5</v>
      </c>
      <c r="E21448" s="1">
        <v>11510</v>
      </c>
      <c r="G21448" t="s">
        <v>34</v>
      </c>
      <c r="H21448" t="s">
        <v>6143</v>
      </c>
      <c r="I21448" t="s">
        <v>26987</v>
      </c>
      <c r="J21448" t="s">
        <v>2347</v>
      </c>
      <c r="K21448" t="s">
        <v>24</v>
      </c>
      <c r="L21448" t="s">
        <v>25</v>
      </c>
      <c r="M21448" t="s">
        <v>6146</v>
      </c>
    </row>
    <row r="21449" spans="1:13" x14ac:dyDescent="0.3">
      <c r="A21449" t="s">
        <v>24715</v>
      </c>
      <c r="C21449" t="s">
        <v>24677</v>
      </c>
      <c r="D21449">
        <v>23</v>
      </c>
      <c r="E21449" s="1">
        <v>296000</v>
      </c>
      <c r="G21449" t="s">
        <v>111</v>
      </c>
      <c r="H21449" t="s">
        <v>24716</v>
      </c>
      <c r="I21449" t="s">
        <v>2117</v>
      </c>
      <c r="J21449" t="s">
        <v>119</v>
      </c>
      <c r="K21449" t="s">
        <v>24</v>
      </c>
      <c r="L21449" t="s">
        <v>25</v>
      </c>
      <c r="M21449" t="s">
        <v>120</v>
      </c>
    </row>
    <row r="21450" spans="1:13" x14ac:dyDescent="0.3">
      <c r="A21450" t="s">
        <v>6072</v>
      </c>
      <c r="C21450" t="s">
        <v>5881</v>
      </c>
      <c r="D21450">
        <v>26</v>
      </c>
      <c r="E21450" s="1">
        <v>90000</v>
      </c>
      <c r="G21450" t="s">
        <v>111</v>
      </c>
      <c r="H21450" t="s">
        <v>4846</v>
      </c>
      <c r="I21450" t="s">
        <v>2117</v>
      </c>
      <c r="J21450" t="s">
        <v>119</v>
      </c>
      <c r="K21450" t="s">
        <v>24</v>
      </c>
      <c r="L21450" t="s">
        <v>25</v>
      </c>
      <c r="M21450" t="s">
        <v>232</v>
      </c>
    </row>
    <row r="21451" spans="1:13" x14ac:dyDescent="0.3">
      <c r="A21451" t="s">
        <v>12007</v>
      </c>
      <c r="C21451" t="s">
        <v>11813</v>
      </c>
      <c r="D21451">
        <v>28</v>
      </c>
      <c r="E21451" s="1">
        <v>100000</v>
      </c>
      <c r="G21451" t="s">
        <v>111</v>
      </c>
      <c r="H21451" t="s">
        <v>10431</v>
      </c>
      <c r="I21451" t="s">
        <v>2117</v>
      </c>
      <c r="J21451" t="s">
        <v>22</v>
      </c>
      <c r="K21451" t="s">
        <v>24</v>
      </c>
      <c r="L21451" t="s">
        <v>25</v>
      </c>
      <c r="M21451" t="s">
        <v>120</v>
      </c>
    </row>
    <row r="21452" spans="1:13" x14ac:dyDescent="0.3">
      <c r="A21452" t="s">
        <v>15236</v>
      </c>
      <c r="C21452" t="s">
        <v>24500</v>
      </c>
      <c r="D21452">
        <v>37</v>
      </c>
      <c r="E21452" s="1">
        <v>96000</v>
      </c>
      <c r="G21452" t="s">
        <v>34</v>
      </c>
      <c r="H21452" t="s">
        <v>18250</v>
      </c>
      <c r="I21452" t="s">
        <v>2117</v>
      </c>
      <c r="J21452" t="s">
        <v>119</v>
      </c>
      <c r="K21452" t="s">
        <v>24</v>
      </c>
      <c r="L21452" t="s">
        <v>25</v>
      </c>
      <c r="M21452" t="s">
        <v>6146</v>
      </c>
    </row>
    <row r="21453" spans="1:13" x14ac:dyDescent="0.3">
      <c r="A21453" t="s">
        <v>15236</v>
      </c>
      <c r="C21453" t="s">
        <v>15182</v>
      </c>
      <c r="D21453">
        <v>5</v>
      </c>
      <c r="E21453" s="1">
        <v>171000</v>
      </c>
      <c r="G21453" t="s">
        <v>34</v>
      </c>
      <c r="H21453" t="s">
        <v>6143</v>
      </c>
      <c r="I21453" t="s">
        <v>2117</v>
      </c>
      <c r="J21453" t="s">
        <v>119</v>
      </c>
      <c r="K21453" t="s">
        <v>24</v>
      </c>
      <c r="L21453" t="s">
        <v>25</v>
      </c>
      <c r="M21453" t="s">
        <v>6146</v>
      </c>
    </row>
    <row r="21454" spans="1:13" x14ac:dyDescent="0.3">
      <c r="A21454" t="s">
        <v>22833</v>
      </c>
      <c r="C21454" t="s">
        <v>22801</v>
      </c>
      <c r="D21454">
        <v>1</v>
      </c>
      <c r="E21454" s="1">
        <v>5000</v>
      </c>
      <c r="G21454" t="s">
        <v>21</v>
      </c>
      <c r="H21454" t="s">
        <v>68</v>
      </c>
      <c r="I21454" t="s">
        <v>156</v>
      </c>
      <c r="J21454" t="s">
        <v>22</v>
      </c>
      <c r="K21454" t="s">
        <v>24</v>
      </c>
      <c r="L21454" t="s">
        <v>25</v>
      </c>
      <c r="M21454" t="s">
        <v>26</v>
      </c>
    </row>
    <row r="21455" spans="1:13" x14ac:dyDescent="0.3">
      <c r="A21455" t="s">
        <v>17399</v>
      </c>
      <c r="C21455" t="s">
        <v>28936</v>
      </c>
      <c r="D21455">
        <v>4</v>
      </c>
      <c r="E21455" s="1">
        <v>15000</v>
      </c>
      <c r="G21455" t="s">
        <v>21</v>
      </c>
      <c r="H21455" t="s">
        <v>68</v>
      </c>
      <c r="I21455" t="s">
        <v>4510</v>
      </c>
      <c r="J21455" t="s">
        <v>22</v>
      </c>
      <c r="K21455" t="s">
        <v>24</v>
      </c>
      <c r="L21455" t="s">
        <v>25</v>
      </c>
      <c r="M21455" t="s">
        <v>26</v>
      </c>
    </row>
    <row r="21456" spans="1:13" x14ac:dyDescent="0.3">
      <c r="A21456" t="s">
        <v>17399</v>
      </c>
      <c r="C21456" t="s">
        <v>34224</v>
      </c>
      <c r="D21456">
        <v>120</v>
      </c>
      <c r="E21456" s="1">
        <v>165000</v>
      </c>
      <c r="G21456" t="s">
        <v>21</v>
      </c>
      <c r="H21456" t="s">
        <v>68</v>
      </c>
      <c r="I21456" t="s">
        <v>1413</v>
      </c>
      <c r="J21456" t="s">
        <v>22</v>
      </c>
      <c r="K21456" t="s">
        <v>24</v>
      </c>
      <c r="L21456" t="s">
        <v>25</v>
      </c>
      <c r="M21456" t="s">
        <v>26</v>
      </c>
    </row>
    <row r="21457" spans="1:13" x14ac:dyDescent="0.3">
      <c r="A21457" t="s">
        <v>17399</v>
      </c>
      <c r="C21457" t="s">
        <v>35729</v>
      </c>
      <c r="D21457">
        <v>36</v>
      </c>
      <c r="E21457" s="1">
        <v>4000000</v>
      </c>
      <c r="G21457" t="s">
        <v>21</v>
      </c>
      <c r="H21457" t="s">
        <v>5210</v>
      </c>
      <c r="I21457" t="s">
        <v>1413</v>
      </c>
      <c r="J21457" t="s">
        <v>22</v>
      </c>
      <c r="K21457" t="s">
        <v>24</v>
      </c>
      <c r="L21457" t="s">
        <v>25</v>
      </c>
      <c r="M21457" t="s">
        <v>26</v>
      </c>
    </row>
    <row r="21458" spans="1:13" x14ac:dyDescent="0.3">
      <c r="A21458" t="s">
        <v>17399</v>
      </c>
      <c r="C21458" t="s">
        <v>25374</v>
      </c>
      <c r="D21458">
        <v>60</v>
      </c>
      <c r="E21458" s="1">
        <v>97500</v>
      </c>
      <c r="G21458" t="s">
        <v>21</v>
      </c>
      <c r="H21458" t="s">
        <v>970</v>
      </c>
      <c r="I21458" t="s">
        <v>1413</v>
      </c>
      <c r="J21458" t="s">
        <v>22</v>
      </c>
      <c r="K21458" t="s">
        <v>24</v>
      </c>
      <c r="L21458" t="s">
        <v>25</v>
      </c>
      <c r="M21458" t="s">
        <v>26</v>
      </c>
    </row>
    <row r="21459" spans="1:13" x14ac:dyDescent="0.3">
      <c r="A21459" t="s">
        <v>17399</v>
      </c>
      <c r="C21459" t="s">
        <v>26519</v>
      </c>
      <c r="D21459">
        <v>12</v>
      </c>
      <c r="E21459" s="1">
        <v>25000</v>
      </c>
      <c r="G21459" t="s">
        <v>111</v>
      </c>
      <c r="H21459" t="s">
        <v>26539</v>
      </c>
      <c r="I21459" t="s">
        <v>1413</v>
      </c>
      <c r="J21459" t="s">
        <v>22</v>
      </c>
      <c r="K21459" t="s">
        <v>24</v>
      </c>
      <c r="L21459" t="s">
        <v>25</v>
      </c>
      <c r="M21459" t="s">
        <v>6109</v>
      </c>
    </row>
    <row r="21460" spans="1:13" x14ac:dyDescent="0.3">
      <c r="A21460" t="s">
        <v>17399</v>
      </c>
      <c r="C21460" t="s">
        <v>25397</v>
      </c>
      <c r="D21460">
        <v>12</v>
      </c>
      <c r="E21460" s="1">
        <v>50000</v>
      </c>
      <c r="G21460" t="s">
        <v>111</v>
      </c>
      <c r="H21460" t="s">
        <v>970</v>
      </c>
      <c r="I21460" t="s">
        <v>1413</v>
      </c>
      <c r="J21460" t="s">
        <v>22</v>
      </c>
      <c r="K21460" t="s">
        <v>24</v>
      </c>
      <c r="L21460" t="s">
        <v>25</v>
      </c>
      <c r="M21460" t="s">
        <v>6109</v>
      </c>
    </row>
    <row r="21461" spans="1:13" x14ac:dyDescent="0.3">
      <c r="A21461" t="s">
        <v>17399</v>
      </c>
      <c r="C21461" t="s">
        <v>36666</v>
      </c>
      <c r="D21461">
        <v>12</v>
      </c>
      <c r="E21461" s="1">
        <v>150000</v>
      </c>
      <c r="G21461" t="s">
        <v>111</v>
      </c>
      <c r="H21461" t="s">
        <v>36669</v>
      </c>
      <c r="I21461" t="s">
        <v>1413</v>
      </c>
      <c r="J21461" t="s">
        <v>22</v>
      </c>
      <c r="K21461" t="s">
        <v>24</v>
      </c>
      <c r="L21461" t="s">
        <v>25</v>
      </c>
      <c r="M21461" t="s">
        <v>6109</v>
      </c>
    </row>
    <row r="21462" spans="1:13" x14ac:dyDescent="0.3">
      <c r="A21462" t="s">
        <v>17399</v>
      </c>
      <c r="C21462" t="s">
        <v>17398</v>
      </c>
      <c r="D21462">
        <v>12</v>
      </c>
      <c r="E21462" s="1">
        <v>400000</v>
      </c>
      <c r="G21462" t="s">
        <v>111</v>
      </c>
      <c r="H21462" t="s">
        <v>17400</v>
      </c>
      <c r="I21462" t="s">
        <v>1413</v>
      </c>
      <c r="J21462" t="s">
        <v>22</v>
      </c>
      <c r="K21462" t="s">
        <v>24</v>
      </c>
      <c r="L21462" t="s">
        <v>25</v>
      </c>
      <c r="M21462" t="s">
        <v>6109</v>
      </c>
    </row>
    <row r="21463" spans="1:13" x14ac:dyDescent="0.3">
      <c r="A21463" t="s">
        <v>38183</v>
      </c>
      <c r="C21463" t="s">
        <v>38133</v>
      </c>
      <c r="D21463">
        <v>12</v>
      </c>
      <c r="E21463" s="1">
        <v>500</v>
      </c>
      <c r="G21463" t="s">
        <v>21</v>
      </c>
      <c r="H21463" t="s">
        <v>970</v>
      </c>
      <c r="I21463" t="s">
        <v>156</v>
      </c>
      <c r="J21463" t="s">
        <v>22</v>
      </c>
      <c r="K21463" t="s">
        <v>24</v>
      </c>
      <c r="L21463" t="s">
        <v>25</v>
      </c>
      <c r="M21463" t="s">
        <v>26</v>
      </c>
    </row>
    <row r="21464" spans="1:13" x14ac:dyDescent="0.3">
      <c r="A21464" t="s">
        <v>22161</v>
      </c>
      <c r="C21464" t="s">
        <v>22131</v>
      </c>
      <c r="D21464">
        <v>94</v>
      </c>
      <c r="E21464" s="1">
        <v>4509799</v>
      </c>
      <c r="G21464" t="s">
        <v>48</v>
      </c>
      <c r="H21464" t="s">
        <v>22162</v>
      </c>
      <c r="I21464" t="s">
        <v>205</v>
      </c>
      <c r="K21464" t="s">
        <v>56</v>
      </c>
      <c r="L21464" t="s">
        <v>38</v>
      </c>
      <c r="M21464" t="s">
        <v>331</v>
      </c>
    </row>
    <row r="21465" spans="1:13" x14ac:dyDescent="0.3">
      <c r="A21465" t="s">
        <v>24710</v>
      </c>
      <c r="C21465" t="s">
        <v>24677</v>
      </c>
      <c r="D21465">
        <v>12</v>
      </c>
      <c r="E21465" s="1">
        <v>30000</v>
      </c>
      <c r="G21465" t="s">
        <v>111</v>
      </c>
      <c r="H21465" t="s">
        <v>970</v>
      </c>
      <c r="I21465" t="s">
        <v>156</v>
      </c>
      <c r="J21465" t="s">
        <v>22</v>
      </c>
      <c r="K21465" t="s">
        <v>24</v>
      </c>
      <c r="L21465" t="s">
        <v>25</v>
      </c>
      <c r="M21465" t="s">
        <v>6109</v>
      </c>
    </row>
    <row r="21466" spans="1:13" x14ac:dyDescent="0.3">
      <c r="A21466" t="s">
        <v>24398</v>
      </c>
      <c r="C21466" t="s">
        <v>24373</v>
      </c>
      <c r="D21466">
        <v>12</v>
      </c>
      <c r="E21466" s="1">
        <v>250417</v>
      </c>
      <c r="G21466" t="s">
        <v>111</v>
      </c>
      <c r="H21466" t="s">
        <v>24399</v>
      </c>
      <c r="I21466" t="s">
        <v>8529</v>
      </c>
      <c r="J21466" t="s">
        <v>22</v>
      </c>
      <c r="K21466" t="s">
        <v>24</v>
      </c>
      <c r="L21466" t="s">
        <v>25</v>
      </c>
      <c r="M21466" t="s">
        <v>6109</v>
      </c>
    </row>
    <row r="21467" spans="1:13" x14ac:dyDescent="0.3">
      <c r="A21467" t="s">
        <v>9867</v>
      </c>
      <c r="C21467" t="s">
        <v>9547</v>
      </c>
      <c r="D21467">
        <v>1</v>
      </c>
      <c r="E21467" s="1">
        <v>50000</v>
      </c>
      <c r="G21467" t="s">
        <v>111</v>
      </c>
      <c r="H21467" t="s">
        <v>9868</v>
      </c>
      <c r="I21467" t="s">
        <v>472</v>
      </c>
      <c r="J21467" t="s">
        <v>22</v>
      </c>
      <c r="K21467" t="s">
        <v>24</v>
      </c>
      <c r="L21467" t="s">
        <v>25</v>
      </c>
      <c r="M21467" t="s">
        <v>6109</v>
      </c>
    </row>
    <row r="21468" spans="1:13" x14ac:dyDescent="0.3">
      <c r="A21468" t="s">
        <v>29063</v>
      </c>
      <c r="C21468" t="s">
        <v>28936</v>
      </c>
      <c r="D21468">
        <v>21</v>
      </c>
      <c r="E21468" s="1">
        <v>754308</v>
      </c>
      <c r="G21468" t="s">
        <v>13</v>
      </c>
      <c r="H21468" t="s">
        <v>29064</v>
      </c>
      <c r="I21468" t="s">
        <v>17025</v>
      </c>
      <c r="K21468" t="s">
        <v>429</v>
      </c>
      <c r="L21468" t="s">
        <v>38</v>
      </c>
      <c r="M21468" t="s">
        <v>45</v>
      </c>
    </row>
    <row r="21469" spans="1:13" x14ac:dyDescent="0.3">
      <c r="A21469" t="s">
        <v>24519</v>
      </c>
      <c r="C21469" t="s">
        <v>24500</v>
      </c>
      <c r="D21469">
        <v>48</v>
      </c>
      <c r="E21469" s="1">
        <v>300000</v>
      </c>
      <c r="G21469" t="s">
        <v>111</v>
      </c>
      <c r="H21469" t="s">
        <v>24520</v>
      </c>
      <c r="I21469" t="s">
        <v>156</v>
      </c>
      <c r="J21469" t="s">
        <v>22</v>
      </c>
      <c r="K21469" t="s">
        <v>24</v>
      </c>
      <c r="L21469" t="s">
        <v>25</v>
      </c>
      <c r="M21469" t="s">
        <v>6109</v>
      </c>
    </row>
    <row r="21470" spans="1:13" x14ac:dyDescent="0.3">
      <c r="A21470" t="s">
        <v>24948</v>
      </c>
      <c r="C21470" t="s">
        <v>24897</v>
      </c>
      <c r="D21470">
        <v>24</v>
      </c>
      <c r="E21470" s="1">
        <v>200000</v>
      </c>
      <c r="G21470" t="s">
        <v>111</v>
      </c>
      <c r="H21470" t="s">
        <v>18349</v>
      </c>
      <c r="I21470" t="s">
        <v>3770</v>
      </c>
      <c r="J21470" t="s">
        <v>22</v>
      </c>
      <c r="K21470" t="s">
        <v>24</v>
      </c>
      <c r="L21470" t="s">
        <v>25</v>
      </c>
      <c r="M21470" t="s">
        <v>6109</v>
      </c>
    </row>
    <row r="21471" spans="1:13" x14ac:dyDescent="0.3">
      <c r="A21471" t="s">
        <v>15087</v>
      </c>
      <c r="C21471" t="s">
        <v>15008</v>
      </c>
      <c r="D21471">
        <v>4</v>
      </c>
      <c r="E21471" s="1">
        <v>18358</v>
      </c>
      <c r="G21471" t="s">
        <v>34</v>
      </c>
      <c r="H21471" t="s">
        <v>6143</v>
      </c>
      <c r="I21471" t="s">
        <v>15088</v>
      </c>
      <c r="J21471" t="s">
        <v>761</v>
      </c>
      <c r="K21471" t="s">
        <v>24</v>
      </c>
      <c r="L21471" t="s">
        <v>25</v>
      </c>
      <c r="M21471" t="s">
        <v>6146</v>
      </c>
    </row>
    <row r="21472" spans="1:13" x14ac:dyDescent="0.3">
      <c r="A21472" t="s">
        <v>30988</v>
      </c>
      <c r="C21472" t="s">
        <v>30851</v>
      </c>
      <c r="D21472">
        <v>24</v>
      </c>
      <c r="E21472" s="1">
        <v>100000</v>
      </c>
      <c r="G21472" t="s">
        <v>13</v>
      </c>
      <c r="H21472" t="s">
        <v>30989</v>
      </c>
      <c r="I21472" t="s">
        <v>30990</v>
      </c>
      <c r="K21472" t="s">
        <v>96</v>
      </c>
      <c r="L21472" t="s">
        <v>17</v>
      </c>
      <c r="M21472" t="s">
        <v>450</v>
      </c>
    </row>
    <row r="21473" spans="1:13" x14ac:dyDescent="0.3">
      <c r="A21473" t="s">
        <v>4115</v>
      </c>
      <c r="C21473" t="s">
        <v>28282</v>
      </c>
      <c r="D21473">
        <v>27</v>
      </c>
      <c r="E21473" s="1">
        <v>1202772</v>
      </c>
      <c r="G21473" t="s">
        <v>111</v>
      </c>
      <c r="H21473" t="s">
        <v>28493</v>
      </c>
      <c r="I21473" t="s">
        <v>1327</v>
      </c>
      <c r="J21473" t="s">
        <v>86</v>
      </c>
      <c r="K21473" t="s">
        <v>24</v>
      </c>
      <c r="L21473" t="s">
        <v>25</v>
      </c>
      <c r="M21473" t="s">
        <v>120</v>
      </c>
    </row>
    <row r="21474" spans="1:13" x14ac:dyDescent="0.3">
      <c r="A21474" t="s">
        <v>4115</v>
      </c>
      <c r="C21474" t="s">
        <v>27194</v>
      </c>
      <c r="D21474">
        <v>26</v>
      </c>
      <c r="E21474" s="1">
        <v>4870000</v>
      </c>
      <c r="G21474" t="s">
        <v>111</v>
      </c>
      <c r="H21474" t="s">
        <v>27367</v>
      </c>
      <c r="I21474" t="s">
        <v>1327</v>
      </c>
      <c r="J21474" t="s">
        <v>86</v>
      </c>
      <c r="K21474" t="s">
        <v>24</v>
      </c>
      <c r="L21474" t="s">
        <v>25</v>
      </c>
      <c r="M21474" t="s">
        <v>120</v>
      </c>
    </row>
    <row r="21475" spans="1:13" x14ac:dyDescent="0.3">
      <c r="A21475" t="s">
        <v>4115</v>
      </c>
      <c r="C21475" t="s">
        <v>27748</v>
      </c>
      <c r="D21475">
        <v>3</v>
      </c>
      <c r="E21475" s="1">
        <v>312926</v>
      </c>
      <c r="G21475" t="s">
        <v>111</v>
      </c>
      <c r="H21475" t="s">
        <v>27860</v>
      </c>
      <c r="I21475" t="s">
        <v>1327</v>
      </c>
      <c r="J21475" t="s">
        <v>86</v>
      </c>
      <c r="K21475" t="s">
        <v>24</v>
      </c>
      <c r="L21475" t="s">
        <v>25</v>
      </c>
      <c r="M21475" t="s">
        <v>120</v>
      </c>
    </row>
    <row r="21476" spans="1:13" x14ac:dyDescent="0.3">
      <c r="A21476" t="s">
        <v>4115</v>
      </c>
      <c r="C21476" t="s">
        <v>29114</v>
      </c>
      <c r="D21476">
        <v>6</v>
      </c>
      <c r="E21476" s="1">
        <v>100000</v>
      </c>
      <c r="G21476" t="s">
        <v>111</v>
      </c>
      <c r="H21476" t="s">
        <v>77</v>
      </c>
      <c r="I21476" t="s">
        <v>1327</v>
      </c>
      <c r="J21476" t="s">
        <v>86</v>
      </c>
      <c r="K21476" t="s">
        <v>24</v>
      </c>
      <c r="L21476" t="s">
        <v>25</v>
      </c>
      <c r="M21476" t="s">
        <v>120</v>
      </c>
    </row>
    <row r="21477" spans="1:13" x14ac:dyDescent="0.3">
      <c r="A21477" t="s">
        <v>4115</v>
      </c>
      <c r="C21477" t="s">
        <v>3657</v>
      </c>
      <c r="D21477">
        <v>34</v>
      </c>
      <c r="E21477" s="1">
        <v>1820782</v>
      </c>
      <c r="G21477" t="s">
        <v>111</v>
      </c>
      <c r="H21477" t="s">
        <v>4116</v>
      </c>
      <c r="I21477" t="s">
        <v>1327</v>
      </c>
      <c r="J21477" t="s">
        <v>86</v>
      </c>
      <c r="K21477" t="s">
        <v>24</v>
      </c>
      <c r="L21477" t="s">
        <v>25</v>
      </c>
      <c r="M21477" t="s">
        <v>120</v>
      </c>
    </row>
    <row r="21478" spans="1:13" x14ac:dyDescent="0.3">
      <c r="A21478" t="s">
        <v>24356</v>
      </c>
      <c r="C21478" t="s">
        <v>27194</v>
      </c>
      <c r="D21478">
        <v>25</v>
      </c>
      <c r="E21478" s="1">
        <v>1902558</v>
      </c>
      <c r="G21478" t="s">
        <v>13</v>
      </c>
      <c r="H21478" t="s">
        <v>27350</v>
      </c>
      <c r="I21478" t="s">
        <v>156</v>
      </c>
      <c r="J21478" t="s">
        <v>22</v>
      </c>
      <c r="K21478" t="s">
        <v>24</v>
      </c>
      <c r="L21478" t="s">
        <v>17</v>
      </c>
      <c r="M21478" t="s">
        <v>442</v>
      </c>
    </row>
    <row r="21479" spans="1:13" x14ac:dyDescent="0.3">
      <c r="A21479" t="s">
        <v>24356</v>
      </c>
      <c r="C21479" t="s">
        <v>24055</v>
      </c>
      <c r="D21479">
        <v>28</v>
      </c>
      <c r="E21479" s="1">
        <v>534092</v>
      </c>
      <c r="G21479" t="s">
        <v>13</v>
      </c>
      <c r="H21479" t="s">
        <v>24354</v>
      </c>
      <c r="I21479" t="s">
        <v>156</v>
      </c>
      <c r="J21479" t="s">
        <v>22</v>
      </c>
      <c r="K21479" t="s">
        <v>24</v>
      </c>
      <c r="L21479" t="s">
        <v>17</v>
      </c>
      <c r="M21479" t="s">
        <v>105</v>
      </c>
    </row>
    <row r="21480" spans="1:13" x14ac:dyDescent="0.3">
      <c r="A21480" t="s">
        <v>31993</v>
      </c>
      <c r="C21480" t="s">
        <v>31866</v>
      </c>
      <c r="D21480">
        <v>4</v>
      </c>
      <c r="E21480" s="1">
        <v>12698</v>
      </c>
      <c r="G21480" t="s">
        <v>34</v>
      </c>
      <c r="H21480" t="s">
        <v>6143</v>
      </c>
      <c r="I21480" t="s">
        <v>31994</v>
      </c>
      <c r="J21480" t="s">
        <v>732</v>
      </c>
      <c r="K21480" t="s">
        <v>24</v>
      </c>
      <c r="L21480" t="s">
        <v>25</v>
      </c>
      <c r="M21480" t="s">
        <v>6146</v>
      </c>
    </row>
    <row r="21481" spans="1:13" x14ac:dyDescent="0.3">
      <c r="A21481" t="s">
        <v>21685</v>
      </c>
      <c r="C21481" t="s">
        <v>28282</v>
      </c>
      <c r="D21481">
        <v>35</v>
      </c>
      <c r="E21481" s="1">
        <v>1496066</v>
      </c>
      <c r="G21481" t="s">
        <v>48</v>
      </c>
      <c r="H21481" t="s">
        <v>28315</v>
      </c>
      <c r="I21481" t="s">
        <v>2352</v>
      </c>
      <c r="J21481" t="s">
        <v>2352</v>
      </c>
      <c r="K21481" t="s">
        <v>37</v>
      </c>
      <c r="L21481" t="s">
        <v>38</v>
      </c>
      <c r="M21481" t="s">
        <v>190</v>
      </c>
    </row>
    <row r="21482" spans="1:13" x14ac:dyDescent="0.3">
      <c r="A21482" t="s">
        <v>21685</v>
      </c>
      <c r="C21482" t="s">
        <v>29922</v>
      </c>
      <c r="D21482">
        <v>60</v>
      </c>
      <c r="E21482" s="1">
        <v>14999972</v>
      </c>
      <c r="G21482" t="s">
        <v>516</v>
      </c>
      <c r="H21482" t="s">
        <v>30306</v>
      </c>
      <c r="I21482" t="s">
        <v>2352</v>
      </c>
      <c r="J21482" t="s">
        <v>2352</v>
      </c>
      <c r="K21482" t="s">
        <v>37</v>
      </c>
      <c r="L21482" t="s">
        <v>38</v>
      </c>
      <c r="M21482" t="s">
        <v>3728</v>
      </c>
    </row>
    <row r="21483" spans="1:13" x14ac:dyDescent="0.3">
      <c r="A21483" t="s">
        <v>21685</v>
      </c>
      <c r="C21483" t="s">
        <v>21173</v>
      </c>
      <c r="D21483">
        <v>33</v>
      </c>
      <c r="E21483" s="1">
        <v>3689534</v>
      </c>
      <c r="G21483" t="s">
        <v>516</v>
      </c>
      <c r="H21483" t="s">
        <v>21686</v>
      </c>
      <c r="I21483" t="s">
        <v>2352</v>
      </c>
      <c r="J21483" t="s">
        <v>2352</v>
      </c>
      <c r="K21483" t="s">
        <v>37</v>
      </c>
      <c r="L21483" t="s">
        <v>38</v>
      </c>
      <c r="M21483" t="s">
        <v>3728</v>
      </c>
    </row>
    <row r="21484" spans="1:13" x14ac:dyDescent="0.3">
      <c r="A21484" t="s">
        <v>7635</v>
      </c>
      <c r="C21484" t="s">
        <v>7634</v>
      </c>
      <c r="D21484">
        <v>41</v>
      </c>
      <c r="E21484" s="1">
        <v>1174956</v>
      </c>
      <c r="G21484" t="s">
        <v>48</v>
      </c>
      <c r="H21484" t="s">
        <v>7636</v>
      </c>
      <c r="I21484" t="s">
        <v>205</v>
      </c>
      <c r="J21484" t="s">
        <v>206</v>
      </c>
      <c r="K21484" t="s">
        <v>56</v>
      </c>
      <c r="L21484" t="s">
        <v>38</v>
      </c>
      <c r="M21484" t="s">
        <v>190</v>
      </c>
    </row>
    <row r="21485" spans="1:13" x14ac:dyDescent="0.3">
      <c r="A21485" t="s">
        <v>15187</v>
      </c>
      <c r="C21485" t="s">
        <v>15182</v>
      </c>
      <c r="D21485">
        <v>12</v>
      </c>
      <c r="E21485" s="1">
        <v>228359</v>
      </c>
      <c r="G21485" t="s">
        <v>111</v>
      </c>
      <c r="H21485" t="s">
        <v>15188</v>
      </c>
      <c r="I21485" t="s">
        <v>123</v>
      </c>
      <c r="J21485" t="s">
        <v>124</v>
      </c>
      <c r="K21485" t="s">
        <v>24</v>
      </c>
      <c r="L21485" t="s">
        <v>25</v>
      </c>
      <c r="M21485" t="s">
        <v>87</v>
      </c>
    </row>
    <row r="21486" spans="1:13" x14ac:dyDescent="0.3">
      <c r="A21486" t="s">
        <v>18864</v>
      </c>
      <c r="C21486" t="s">
        <v>18470</v>
      </c>
      <c r="D21486">
        <v>4</v>
      </c>
      <c r="E21486" s="1">
        <v>7428</v>
      </c>
      <c r="G21486" t="s">
        <v>34</v>
      </c>
      <c r="H21486" t="s">
        <v>6143</v>
      </c>
      <c r="I21486" t="s">
        <v>18865</v>
      </c>
      <c r="J21486" t="s">
        <v>3203</v>
      </c>
      <c r="K21486" t="s">
        <v>24</v>
      </c>
      <c r="L21486" t="s">
        <v>25</v>
      </c>
      <c r="M21486" t="s">
        <v>6146</v>
      </c>
    </row>
    <row r="21487" spans="1:13" x14ac:dyDescent="0.3">
      <c r="A21487" t="s">
        <v>25445</v>
      </c>
      <c r="C21487" t="s">
        <v>25397</v>
      </c>
      <c r="D21487">
        <v>12</v>
      </c>
      <c r="E21487" s="1">
        <v>10000</v>
      </c>
      <c r="G21487" t="s">
        <v>111</v>
      </c>
      <c r="H21487" t="s">
        <v>25446</v>
      </c>
      <c r="I21487" t="s">
        <v>25447</v>
      </c>
      <c r="J21487" t="s">
        <v>22</v>
      </c>
      <c r="K21487" t="s">
        <v>24</v>
      </c>
      <c r="L21487" t="s">
        <v>25</v>
      </c>
      <c r="M21487" t="s">
        <v>6109</v>
      </c>
    </row>
    <row r="21488" spans="1:13" x14ac:dyDescent="0.3">
      <c r="A21488" t="s">
        <v>26517</v>
      </c>
      <c r="C21488" t="s">
        <v>26485</v>
      </c>
      <c r="D21488">
        <v>24</v>
      </c>
      <c r="E21488" s="1">
        <v>3500000</v>
      </c>
      <c r="G21488" t="s">
        <v>21</v>
      </c>
      <c r="H21488" t="s">
        <v>5210</v>
      </c>
      <c r="I21488" t="s">
        <v>319</v>
      </c>
      <c r="J21488" t="s">
        <v>22</v>
      </c>
      <c r="K21488" t="s">
        <v>24</v>
      </c>
      <c r="L21488" t="s">
        <v>25</v>
      </c>
      <c r="M21488" t="s">
        <v>26</v>
      </c>
    </row>
    <row r="21489" spans="1:13" x14ac:dyDescent="0.3">
      <c r="A21489" t="s">
        <v>26517</v>
      </c>
      <c r="C21489" t="s">
        <v>36463</v>
      </c>
      <c r="D21489">
        <v>24</v>
      </c>
      <c r="E21489" s="1">
        <v>4500000</v>
      </c>
      <c r="G21489" t="s">
        <v>111</v>
      </c>
      <c r="H21489" t="s">
        <v>5210</v>
      </c>
      <c r="I21489" t="s">
        <v>319</v>
      </c>
      <c r="J21489" t="s">
        <v>22</v>
      </c>
      <c r="K21489" t="s">
        <v>24</v>
      </c>
      <c r="L21489" t="s">
        <v>25</v>
      </c>
      <c r="M21489" t="s">
        <v>6109</v>
      </c>
    </row>
    <row r="21490" spans="1:13" x14ac:dyDescent="0.3">
      <c r="A21490" t="s">
        <v>13444</v>
      </c>
      <c r="C21490" t="s">
        <v>12994</v>
      </c>
      <c r="D21490">
        <v>4</v>
      </c>
      <c r="E21490" s="1">
        <v>4509</v>
      </c>
      <c r="G21490" t="s">
        <v>34</v>
      </c>
      <c r="H21490" t="s">
        <v>6143</v>
      </c>
      <c r="I21490" t="s">
        <v>13445</v>
      </c>
      <c r="J21490" t="s">
        <v>9844</v>
      </c>
      <c r="K21490" t="s">
        <v>24</v>
      </c>
      <c r="L21490" t="s">
        <v>25</v>
      </c>
      <c r="M21490" t="s">
        <v>6146</v>
      </c>
    </row>
    <row r="21491" spans="1:13" x14ac:dyDescent="0.3">
      <c r="A21491" t="s">
        <v>10451</v>
      </c>
      <c r="C21491" t="s">
        <v>10275</v>
      </c>
      <c r="D21491">
        <v>24</v>
      </c>
      <c r="E21491" s="1">
        <v>100000</v>
      </c>
      <c r="G21491" t="s">
        <v>111</v>
      </c>
      <c r="H21491" t="s">
        <v>10439</v>
      </c>
      <c r="I21491" t="s">
        <v>10452</v>
      </c>
      <c r="J21491" t="s">
        <v>307</v>
      </c>
      <c r="K21491" t="s">
        <v>24</v>
      </c>
      <c r="L21491" t="s">
        <v>25</v>
      </c>
      <c r="M21491" t="s">
        <v>232</v>
      </c>
    </row>
    <row r="21492" spans="1:13" x14ac:dyDescent="0.3">
      <c r="A21492" t="s">
        <v>15262</v>
      </c>
      <c r="C21492" t="s">
        <v>18238</v>
      </c>
      <c r="D21492">
        <v>33</v>
      </c>
      <c r="E21492" s="1">
        <v>30000</v>
      </c>
      <c r="G21492" t="s">
        <v>34</v>
      </c>
      <c r="H21492" t="s">
        <v>18250</v>
      </c>
      <c r="I21492" t="s">
        <v>15261</v>
      </c>
      <c r="J21492" t="s">
        <v>640</v>
      </c>
      <c r="K21492" t="s">
        <v>24</v>
      </c>
      <c r="L21492" t="s">
        <v>25</v>
      </c>
      <c r="M21492" t="s">
        <v>6146</v>
      </c>
    </row>
    <row r="21493" spans="1:13" x14ac:dyDescent="0.3">
      <c r="A21493" t="s">
        <v>15262</v>
      </c>
      <c r="C21493" t="s">
        <v>15182</v>
      </c>
      <c r="D21493">
        <v>5</v>
      </c>
      <c r="E21493" s="1">
        <v>57350</v>
      </c>
      <c r="G21493" t="s">
        <v>34</v>
      </c>
      <c r="H21493" t="s">
        <v>6143</v>
      </c>
      <c r="I21493" t="s">
        <v>15261</v>
      </c>
      <c r="J21493" t="s">
        <v>640</v>
      </c>
      <c r="K21493" t="s">
        <v>24</v>
      </c>
      <c r="L21493" t="s">
        <v>25</v>
      </c>
      <c r="M21493" t="s">
        <v>6146</v>
      </c>
    </row>
    <row r="21494" spans="1:13" x14ac:dyDescent="0.3">
      <c r="A21494" t="s">
        <v>15260</v>
      </c>
      <c r="C21494" t="s">
        <v>18238</v>
      </c>
      <c r="D21494">
        <v>21</v>
      </c>
      <c r="E21494" s="1">
        <v>150000</v>
      </c>
      <c r="G21494" t="s">
        <v>34</v>
      </c>
      <c r="H21494" t="s">
        <v>18250</v>
      </c>
      <c r="I21494" t="s">
        <v>15261</v>
      </c>
      <c r="J21494" t="s">
        <v>640</v>
      </c>
      <c r="K21494" t="s">
        <v>24</v>
      </c>
      <c r="L21494" t="s">
        <v>25</v>
      </c>
      <c r="M21494" t="s">
        <v>6146</v>
      </c>
    </row>
    <row r="21495" spans="1:13" x14ac:dyDescent="0.3">
      <c r="A21495" t="s">
        <v>15260</v>
      </c>
      <c r="C21495" t="s">
        <v>15182</v>
      </c>
      <c r="D21495">
        <v>5</v>
      </c>
      <c r="E21495" s="1">
        <v>129850</v>
      </c>
      <c r="G21495" t="s">
        <v>34</v>
      </c>
      <c r="H21495" t="s">
        <v>6143</v>
      </c>
      <c r="I21495" t="s">
        <v>15261</v>
      </c>
      <c r="J21495" t="s">
        <v>640</v>
      </c>
      <c r="K21495" t="s">
        <v>24</v>
      </c>
      <c r="L21495" t="s">
        <v>25</v>
      </c>
      <c r="M21495" t="s">
        <v>6146</v>
      </c>
    </row>
    <row r="21496" spans="1:13" x14ac:dyDescent="0.3">
      <c r="A21496" t="s">
        <v>15260</v>
      </c>
      <c r="C21496" t="s">
        <v>36666</v>
      </c>
      <c r="D21496">
        <v>5</v>
      </c>
      <c r="E21496" s="1">
        <v>175000</v>
      </c>
      <c r="G21496" t="s">
        <v>34</v>
      </c>
      <c r="H21496" t="s">
        <v>6143</v>
      </c>
      <c r="I21496" t="s">
        <v>15261</v>
      </c>
      <c r="J21496" t="s">
        <v>640</v>
      </c>
      <c r="K21496" t="s">
        <v>24</v>
      </c>
      <c r="L21496" t="s">
        <v>25</v>
      </c>
      <c r="M21496" t="s">
        <v>6146</v>
      </c>
    </row>
    <row r="21497" spans="1:13" x14ac:dyDescent="0.3">
      <c r="A21497" t="s">
        <v>16473</v>
      </c>
      <c r="C21497" t="s">
        <v>23966</v>
      </c>
      <c r="D21497">
        <v>30</v>
      </c>
      <c r="E21497" s="1">
        <v>895942</v>
      </c>
      <c r="G21497" t="s">
        <v>13</v>
      </c>
      <c r="H21497" t="s">
        <v>23969</v>
      </c>
      <c r="I21497" t="s">
        <v>984</v>
      </c>
      <c r="J21497" t="s">
        <v>640</v>
      </c>
      <c r="K21497" t="s">
        <v>24</v>
      </c>
      <c r="L21497" t="s">
        <v>17</v>
      </c>
      <c r="M21497" t="s">
        <v>18</v>
      </c>
    </row>
    <row r="21498" spans="1:13" x14ac:dyDescent="0.3">
      <c r="A21498" t="s">
        <v>16473</v>
      </c>
      <c r="C21498" t="s">
        <v>16466</v>
      </c>
      <c r="D21498">
        <v>54</v>
      </c>
      <c r="E21498" s="1">
        <v>1934848</v>
      </c>
      <c r="G21498" t="s">
        <v>13</v>
      </c>
      <c r="H21498" t="s">
        <v>16474</v>
      </c>
      <c r="I21498" t="s">
        <v>984</v>
      </c>
      <c r="J21498" t="s">
        <v>640</v>
      </c>
      <c r="K21498" t="s">
        <v>24</v>
      </c>
      <c r="L21498" t="s">
        <v>17</v>
      </c>
      <c r="M21498" t="s">
        <v>450</v>
      </c>
    </row>
    <row r="21499" spans="1:13" x14ac:dyDescent="0.3">
      <c r="A21499" t="s">
        <v>16473</v>
      </c>
      <c r="C21499" t="s">
        <v>36834</v>
      </c>
      <c r="D21499">
        <v>12</v>
      </c>
      <c r="E21499" s="1">
        <v>100000</v>
      </c>
      <c r="G21499" t="s">
        <v>13</v>
      </c>
      <c r="H21499" t="s">
        <v>36886</v>
      </c>
      <c r="I21499" t="s">
        <v>984</v>
      </c>
      <c r="J21499" t="s">
        <v>640</v>
      </c>
      <c r="K21499" t="s">
        <v>24</v>
      </c>
      <c r="L21499" t="s">
        <v>17</v>
      </c>
      <c r="M21499" t="s">
        <v>450</v>
      </c>
    </row>
    <row r="21500" spans="1:13" x14ac:dyDescent="0.3">
      <c r="A21500" t="s">
        <v>6122</v>
      </c>
      <c r="C21500" t="s">
        <v>6098</v>
      </c>
      <c r="D21500">
        <v>12</v>
      </c>
      <c r="E21500" s="1">
        <v>200000</v>
      </c>
      <c r="G21500" t="s">
        <v>111</v>
      </c>
      <c r="H21500" t="s">
        <v>6123</v>
      </c>
      <c r="I21500" t="s">
        <v>6124</v>
      </c>
      <c r="J21500" t="s">
        <v>22</v>
      </c>
      <c r="K21500" t="s">
        <v>24</v>
      </c>
      <c r="L21500" t="s">
        <v>25</v>
      </c>
      <c r="M21500" t="s">
        <v>6109</v>
      </c>
    </row>
    <row r="21501" spans="1:13" x14ac:dyDescent="0.3">
      <c r="A21501" t="s">
        <v>31878</v>
      </c>
      <c r="C21501" t="s">
        <v>31866</v>
      </c>
      <c r="D21501">
        <v>48</v>
      </c>
      <c r="E21501" s="1">
        <v>500000</v>
      </c>
      <c r="G21501" t="s">
        <v>111</v>
      </c>
      <c r="H21501" t="s">
        <v>31879</v>
      </c>
      <c r="I21501" t="s">
        <v>287</v>
      </c>
      <c r="J21501" t="s">
        <v>288</v>
      </c>
      <c r="K21501" t="s">
        <v>24</v>
      </c>
      <c r="L21501" t="s">
        <v>25</v>
      </c>
      <c r="M21501" t="s">
        <v>6109</v>
      </c>
    </row>
    <row r="21502" spans="1:13" x14ac:dyDescent="0.3">
      <c r="A21502" t="s">
        <v>32072</v>
      </c>
      <c r="C21502" t="s">
        <v>31866</v>
      </c>
      <c r="D21502">
        <v>6</v>
      </c>
      <c r="E21502" s="1">
        <v>213231</v>
      </c>
      <c r="G21502" t="s">
        <v>34</v>
      </c>
      <c r="H21502" t="s">
        <v>6143</v>
      </c>
      <c r="I21502" t="s">
        <v>32039</v>
      </c>
      <c r="J21502" t="s">
        <v>769</v>
      </c>
      <c r="K21502" t="s">
        <v>24</v>
      </c>
      <c r="L21502" t="s">
        <v>25</v>
      </c>
      <c r="M21502" t="s">
        <v>6146</v>
      </c>
    </row>
    <row r="21503" spans="1:13" x14ac:dyDescent="0.3">
      <c r="A21503" t="s">
        <v>33734</v>
      </c>
      <c r="C21503" t="s">
        <v>33603</v>
      </c>
      <c r="D21503">
        <v>20</v>
      </c>
      <c r="E21503" s="1">
        <v>487777</v>
      </c>
      <c r="G21503" t="s">
        <v>111</v>
      </c>
      <c r="H21503" t="s">
        <v>33735</v>
      </c>
      <c r="I21503" t="s">
        <v>32039</v>
      </c>
      <c r="J21503" t="s">
        <v>769</v>
      </c>
      <c r="K21503" t="s">
        <v>24</v>
      </c>
      <c r="L21503" t="s">
        <v>25</v>
      </c>
      <c r="M21503" t="s">
        <v>120</v>
      </c>
    </row>
    <row r="21504" spans="1:13" x14ac:dyDescent="0.3">
      <c r="A21504" t="s">
        <v>31340</v>
      </c>
      <c r="C21504" t="s">
        <v>31300</v>
      </c>
      <c r="D21504">
        <v>12</v>
      </c>
      <c r="E21504" s="1">
        <v>16155</v>
      </c>
      <c r="G21504" t="s">
        <v>34</v>
      </c>
      <c r="H21504" t="s">
        <v>6143</v>
      </c>
      <c r="I21504" t="s">
        <v>31341</v>
      </c>
      <c r="J21504" t="s">
        <v>769</v>
      </c>
      <c r="K21504" t="s">
        <v>24</v>
      </c>
      <c r="L21504" t="s">
        <v>25</v>
      </c>
      <c r="M21504" t="s">
        <v>6146</v>
      </c>
    </row>
    <row r="21505" spans="1:13" x14ac:dyDescent="0.3">
      <c r="A21505" t="s">
        <v>2613</v>
      </c>
      <c r="C21505" t="s">
        <v>2269</v>
      </c>
      <c r="D21505">
        <v>10</v>
      </c>
      <c r="E21505" s="1">
        <v>413359</v>
      </c>
      <c r="G21505" t="s">
        <v>34</v>
      </c>
      <c r="H21505" t="s">
        <v>2614</v>
      </c>
      <c r="I21505" t="s">
        <v>42</v>
      </c>
      <c r="K21505" t="s">
        <v>43</v>
      </c>
      <c r="L21505" t="s">
        <v>44</v>
      </c>
      <c r="M21505" t="s">
        <v>87</v>
      </c>
    </row>
    <row r="21506" spans="1:13" x14ac:dyDescent="0.3">
      <c r="A21506" t="s">
        <v>2613</v>
      </c>
      <c r="C21506" t="s">
        <v>28715</v>
      </c>
      <c r="D21506">
        <v>5</v>
      </c>
      <c r="E21506" s="1">
        <v>321051</v>
      </c>
      <c r="G21506" t="s">
        <v>69</v>
      </c>
      <c r="H21506" t="s">
        <v>28824</v>
      </c>
      <c r="I21506" t="s">
        <v>42</v>
      </c>
      <c r="K21506" t="s">
        <v>43</v>
      </c>
      <c r="L21506" t="s">
        <v>44</v>
      </c>
      <c r="M21506" t="s">
        <v>8844</v>
      </c>
    </row>
    <row r="21507" spans="1:13" x14ac:dyDescent="0.3">
      <c r="A21507" t="s">
        <v>4653</v>
      </c>
      <c r="C21507" t="s">
        <v>4395</v>
      </c>
      <c r="D21507">
        <v>18</v>
      </c>
      <c r="E21507" s="1">
        <v>500000</v>
      </c>
      <c r="G21507" t="s">
        <v>34</v>
      </c>
      <c r="H21507" t="s">
        <v>4654</v>
      </c>
      <c r="I21507" t="s">
        <v>4655</v>
      </c>
      <c r="J21507" t="s">
        <v>4656</v>
      </c>
      <c r="K21507" t="s">
        <v>51</v>
      </c>
      <c r="L21507" t="s">
        <v>44</v>
      </c>
      <c r="M21507" t="s">
        <v>39</v>
      </c>
    </row>
    <row r="21508" spans="1:13" x14ac:dyDescent="0.3">
      <c r="A21508" t="s">
        <v>33076</v>
      </c>
      <c r="C21508" t="s">
        <v>32581</v>
      </c>
      <c r="D21508">
        <v>7</v>
      </c>
      <c r="E21508" s="1">
        <v>18358</v>
      </c>
      <c r="G21508" t="s">
        <v>34</v>
      </c>
      <c r="H21508" t="s">
        <v>6143</v>
      </c>
      <c r="I21508" t="s">
        <v>33075</v>
      </c>
      <c r="J21508" t="s">
        <v>70</v>
      </c>
      <c r="K21508" t="s">
        <v>24</v>
      </c>
      <c r="L21508" t="s">
        <v>25</v>
      </c>
      <c r="M21508" t="s">
        <v>6146</v>
      </c>
    </row>
    <row r="21509" spans="1:13" x14ac:dyDescent="0.3">
      <c r="A21509" t="s">
        <v>18587</v>
      </c>
      <c r="C21509" t="s">
        <v>18470</v>
      </c>
      <c r="D21509">
        <v>2</v>
      </c>
      <c r="E21509" s="1">
        <v>12175</v>
      </c>
      <c r="G21509" t="s">
        <v>34</v>
      </c>
      <c r="H21509" t="s">
        <v>6143</v>
      </c>
      <c r="I21509" t="s">
        <v>2541</v>
      </c>
      <c r="J21509" t="s">
        <v>372</v>
      </c>
      <c r="K21509" t="s">
        <v>24</v>
      </c>
      <c r="L21509" t="s">
        <v>25</v>
      </c>
      <c r="M21509" t="s">
        <v>6146</v>
      </c>
    </row>
    <row r="21510" spans="1:13" x14ac:dyDescent="0.3">
      <c r="A21510" t="s">
        <v>20095</v>
      </c>
      <c r="C21510" t="s">
        <v>25784</v>
      </c>
      <c r="D21510">
        <v>4</v>
      </c>
      <c r="E21510" s="1">
        <v>22005</v>
      </c>
      <c r="G21510" t="s">
        <v>34</v>
      </c>
      <c r="H21510" t="s">
        <v>6143</v>
      </c>
      <c r="I21510" t="s">
        <v>2541</v>
      </c>
      <c r="J21510" t="s">
        <v>86</v>
      </c>
      <c r="K21510" t="s">
        <v>24</v>
      </c>
      <c r="L21510" t="s">
        <v>25</v>
      </c>
      <c r="M21510" t="s">
        <v>6146</v>
      </c>
    </row>
    <row r="21511" spans="1:13" x14ac:dyDescent="0.3">
      <c r="A21511" t="s">
        <v>20095</v>
      </c>
      <c r="C21511" t="s">
        <v>20121</v>
      </c>
      <c r="D21511">
        <v>4</v>
      </c>
      <c r="E21511" s="1">
        <v>33240</v>
      </c>
      <c r="G21511" t="s">
        <v>34</v>
      </c>
      <c r="H21511" t="s">
        <v>6143</v>
      </c>
      <c r="I21511" t="s">
        <v>2541</v>
      </c>
      <c r="J21511" t="s">
        <v>288</v>
      </c>
      <c r="K21511" t="s">
        <v>24</v>
      </c>
      <c r="L21511" t="s">
        <v>25</v>
      </c>
      <c r="M21511" t="s">
        <v>6146</v>
      </c>
    </row>
    <row r="21512" spans="1:13" x14ac:dyDescent="0.3">
      <c r="A21512" t="s">
        <v>20095</v>
      </c>
      <c r="C21512" t="s">
        <v>20121</v>
      </c>
      <c r="D21512">
        <v>4</v>
      </c>
      <c r="E21512" s="1">
        <v>28270</v>
      </c>
      <c r="G21512" t="s">
        <v>34</v>
      </c>
      <c r="H21512" t="s">
        <v>6143</v>
      </c>
      <c r="I21512" t="s">
        <v>2541</v>
      </c>
      <c r="J21512" t="s">
        <v>288</v>
      </c>
      <c r="K21512" t="s">
        <v>24</v>
      </c>
      <c r="L21512" t="s">
        <v>25</v>
      </c>
      <c r="M21512" t="s">
        <v>6146</v>
      </c>
    </row>
    <row r="21513" spans="1:13" x14ac:dyDescent="0.3">
      <c r="A21513" t="s">
        <v>20095</v>
      </c>
      <c r="C21513" t="s">
        <v>19936</v>
      </c>
      <c r="D21513">
        <v>5</v>
      </c>
      <c r="E21513" s="1">
        <v>6790</v>
      </c>
      <c r="G21513" t="s">
        <v>34</v>
      </c>
      <c r="H21513" t="s">
        <v>6143</v>
      </c>
      <c r="I21513" t="s">
        <v>2541</v>
      </c>
      <c r="J21513" t="s">
        <v>9844</v>
      </c>
      <c r="K21513" t="s">
        <v>24</v>
      </c>
      <c r="L21513" t="s">
        <v>25</v>
      </c>
      <c r="M21513" t="s">
        <v>6146</v>
      </c>
    </row>
    <row r="21514" spans="1:13" x14ac:dyDescent="0.3">
      <c r="A21514" t="s">
        <v>20095</v>
      </c>
      <c r="C21514" t="s">
        <v>31300</v>
      </c>
      <c r="D21514">
        <v>5</v>
      </c>
      <c r="E21514" s="1">
        <v>18427</v>
      </c>
      <c r="G21514" t="s">
        <v>34</v>
      </c>
      <c r="H21514" t="s">
        <v>6143</v>
      </c>
      <c r="I21514" t="s">
        <v>2541</v>
      </c>
      <c r="J21514" t="s">
        <v>137</v>
      </c>
      <c r="K21514" t="s">
        <v>24</v>
      </c>
      <c r="L21514" t="s">
        <v>25</v>
      </c>
      <c r="M21514" t="s">
        <v>6146</v>
      </c>
    </row>
    <row r="21515" spans="1:13" x14ac:dyDescent="0.3">
      <c r="A21515" t="s">
        <v>19677</v>
      </c>
      <c r="C21515" t="s">
        <v>19404</v>
      </c>
      <c r="D21515">
        <v>6</v>
      </c>
      <c r="E21515" s="1">
        <v>7110</v>
      </c>
      <c r="G21515" t="s">
        <v>34</v>
      </c>
      <c r="H21515" t="s">
        <v>6143</v>
      </c>
      <c r="I21515" t="s">
        <v>19678</v>
      </c>
      <c r="J21515" t="s">
        <v>280</v>
      </c>
      <c r="K21515" t="s">
        <v>24</v>
      </c>
      <c r="L21515" t="s">
        <v>25</v>
      </c>
      <c r="M21515" t="s">
        <v>6146</v>
      </c>
    </row>
    <row r="21516" spans="1:13" x14ac:dyDescent="0.3">
      <c r="A21516" t="s">
        <v>20488</v>
      </c>
      <c r="C21516" t="s">
        <v>20401</v>
      </c>
      <c r="D21516">
        <v>3</v>
      </c>
      <c r="E21516" s="1">
        <v>4835</v>
      </c>
      <c r="G21516" t="s">
        <v>34</v>
      </c>
      <c r="H21516" t="s">
        <v>6143</v>
      </c>
      <c r="I21516" t="s">
        <v>20489</v>
      </c>
      <c r="J21516" t="s">
        <v>1169</v>
      </c>
      <c r="K21516" t="s">
        <v>24</v>
      </c>
      <c r="L21516" t="s">
        <v>25</v>
      </c>
      <c r="M21516" t="s">
        <v>6146</v>
      </c>
    </row>
    <row r="21517" spans="1:13" x14ac:dyDescent="0.3">
      <c r="A21517" t="s">
        <v>20488</v>
      </c>
      <c r="C21517" t="s">
        <v>20542</v>
      </c>
      <c r="D21517">
        <v>3</v>
      </c>
      <c r="E21517" s="1">
        <v>16910</v>
      </c>
      <c r="G21517" t="s">
        <v>34</v>
      </c>
      <c r="H21517" t="s">
        <v>6143</v>
      </c>
      <c r="I21517" t="s">
        <v>20489</v>
      </c>
      <c r="J21517" t="s">
        <v>627</v>
      </c>
      <c r="K21517" t="s">
        <v>24</v>
      </c>
      <c r="L21517" t="s">
        <v>25</v>
      </c>
      <c r="M21517" t="s">
        <v>6146</v>
      </c>
    </row>
    <row r="21518" spans="1:13" x14ac:dyDescent="0.3">
      <c r="A21518" t="s">
        <v>15403</v>
      </c>
      <c r="C21518" t="s">
        <v>15182</v>
      </c>
      <c r="D21518">
        <v>5</v>
      </c>
      <c r="E21518" s="1">
        <v>41326</v>
      </c>
      <c r="G21518" t="s">
        <v>34</v>
      </c>
      <c r="H21518" t="s">
        <v>6143</v>
      </c>
      <c r="I21518" t="s">
        <v>15404</v>
      </c>
      <c r="J21518" t="s">
        <v>119</v>
      </c>
      <c r="K21518" t="s">
        <v>24</v>
      </c>
      <c r="L21518" t="s">
        <v>25</v>
      </c>
      <c r="M21518" t="s">
        <v>6146</v>
      </c>
    </row>
    <row r="21519" spans="1:13" x14ac:dyDescent="0.3">
      <c r="A21519" t="s">
        <v>15403</v>
      </c>
      <c r="C21519" t="s">
        <v>15182</v>
      </c>
      <c r="D21519">
        <v>5</v>
      </c>
      <c r="E21519" s="1">
        <v>35253</v>
      </c>
      <c r="G21519" t="s">
        <v>34</v>
      </c>
      <c r="H21519" t="s">
        <v>6143</v>
      </c>
      <c r="I21519" t="s">
        <v>15404</v>
      </c>
      <c r="J21519" t="s">
        <v>119</v>
      </c>
      <c r="K21519" t="s">
        <v>24</v>
      </c>
      <c r="L21519" t="s">
        <v>25</v>
      </c>
      <c r="M21519" t="s">
        <v>6146</v>
      </c>
    </row>
    <row r="21520" spans="1:13" x14ac:dyDescent="0.3">
      <c r="A21520" t="s">
        <v>7449</v>
      </c>
      <c r="C21520" t="s">
        <v>7424</v>
      </c>
      <c r="D21520">
        <v>4</v>
      </c>
      <c r="E21520" s="1">
        <v>32558</v>
      </c>
      <c r="G21520" t="s">
        <v>34</v>
      </c>
      <c r="H21520" t="s">
        <v>6143</v>
      </c>
      <c r="I21520" t="s">
        <v>6816</v>
      </c>
      <c r="J21520" t="s">
        <v>7438</v>
      </c>
      <c r="K21520" t="s">
        <v>24</v>
      </c>
      <c r="L21520" t="s">
        <v>25</v>
      </c>
      <c r="M21520" t="s">
        <v>6146</v>
      </c>
    </row>
    <row r="21521" spans="1:13" x14ac:dyDescent="0.3">
      <c r="A21521" t="s">
        <v>25070</v>
      </c>
      <c r="C21521" t="s">
        <v>25056</v>
      </c>
      <c r="D21521">
        <v>36</v>
      </c>
      <c r="E21521" s="1">
        <v>60000</v>
      </c>
      <c r="G21521" t="s">
        <v>111</v>
      </c>
      <c r="H21521" t="s">
        <v>25071</v>
      </c>
      <c r="I21521" t="s">
        <v>14570</v>
      </c>
      <c r="J21521" t="s">
        <v>22</v>
      </c>
      <c r="K21521" t="s">
        <v>24</v>
      </c>
      <c r="L21521" t="s">
        <v>25</v>
      </c>
      <c r="M21521" t="s">
        <v>6109</v>
      </c>
    </row>
    <row r="21522" spans="1:13" x14ac:dyDescent="0.3">
      <c r="A21522" t="s">
        <v>19910</v>
      </c>
      <c r="C21522" t="s">
        <v>19404</v>
      </c>
      <c r="D21522">
        <v>6</v>
      </c>
      <c r="E21522" s="1">
        <v>14995</v>
      </c>
      <c r="G21522" t="s">
        <v>34</v>
      </c>
      <c r="H21522" t="s">
        <v>6143</v>
      </c>
      <c r="I21522" t="s">
        <v>16139</v>
      </c>
      <c r="J21522" t="s">
        <v>280</v>
      </c>
      <c r="K21522" t="s">
        <v>24</v>
      </c>
      <c r="L21522" t="s">
        <v>25</v>
      </c>
      <c r="M21522" t="s">
        <v>6146</v>
      </c>
    </row>
    <row r="21523" spans="1:13" x14ac:dyDescent="0.3">
      <c r="A21523" t="s">
        <v>13234</v>
      </c>
      <c r="C21523" t="s">
        <v>12994</v>
      </c>
      <c r="D21523">
        <v>4</v>
      </c>
      <c r="E21523" s="1">
        <v>5330</v>
      </c>
      <c r="G21523" t="s">
        <v>34</v>
      </c>
      <c r="H21523" t="s">
        <v>6143</v>
      </c>
      <c r="I21523" t="s">
        <v>13235</v>
      </c>
      <c r="J21523" t="s">
        <v>7536</v>
      </c>
      <c r="K21523" t="s">
        <v>24</v>
      </c>
      <c r="L21523" t="s">
        <v>25</v>
      </c>
      <c r="M21523" t="s">
        <v>6146</v>
      </c>
    </row>
    <row r="21524" spans="1:13" x14ac:dyDescent="0.3">
      <c r="A21524" t="s">
        <v>20490</v>
      </c>
      <c r="C21524" t="s">
        <v>20401</v>
      </c>
      <c r="D21524">
        <v>3</v>
      </c>
      <c r="E21524" s="1">
        <v>32965</v>
      </c>
      <c r="G21524" t="s">
        <v>34</v>
      </c>
      <c r="H21524" t="s">
        <v>6143</v>
      </c>
      <c r="I21524" t="s">
        <v>5383</v>
      </c>
      <c r="J21524" t="s">
        <v>1169</v>
      </c>
      <c r="K21524" t="s">
        <v>24</v>
      </c>
      <c r="L21524" t="s">
        <v>25</v>
      </c>
      <c r="M21524" t="s">
        <v>6146</v>
      </c>
    </row>
    <row r="21525" spans="1:13" x14ac:dyDescent="0.3">
      <c r="A21525" t="s">
        <v>20490</v>
      </c>
      <c r="C21525" t="s">
        <v>20401</v>
      </c>
      <c r="D21525">
        <v>3</v>
      </c>
      <c r="E21525" s="1">
        <v>72434</v>
      </c>
      <c r="G21525" t="s">
        <v>34</v>
      </c>
      <c r="H21525" t="s">
        <v>6143</v>
      </c>
      <c r="I21525" t="s">
        <v>5383</v>
      </c>
      <c r="J21525" t="s">
        <v>1169</v>
      </c>
      <c r="K21525" t="s">
        <v>24</v>
      </c>
      <c r="L21525" t="s">
        <v>25</v>
      </c>
      <c r="M21525" t="s">
        <v>6146</v>
      </c>
    </row>
    <row r="21526" spans="1:13" x14ac:dyDescent="0.3">
      <c r="A21526" t="s">
        <v>15302</v>
      </c>
      <c r="C21526" t="s">
        <v>18238</v>
      </c>
      <c r="D21526">
        <v>9</v>
      </c>
      <c r="E21526" s="1">
        <v>39000</v>
      </c>
      <c r="G21526" t="s">
        <v>34</v>
      </c>
      <c r="H21526" t="s">
        <v>18250</v>
      </c>
      <c r="I21526" t="s">
        <v>5383</v>
      </c>
      <c r="J21526" t="s">
        <v>1169</v>
      </c>
      <c r="K21526" t="s">
        <v>24</v>
      </c>
      <c r="L21526" t="s">
        <v>25</v>
      </c>
      <c r="M21526" t="s">
        <v>6146</v>
      </c>
    </row>
    <row r="21527" spans="1:13" x14ac:dyDescent="0.3">
      <c r="A21527" t="s">
        <v>15302</v>
      </c>
      <c r="C21527" t="s">
        <v>15182</v>
      </c>
      <c r="D21527">
        <v>5</v>
      </c>
      <c r="E21527" s="1">
        <v>67900</v>
      </c>
      <c r="G21527" t="s">
        <v>34</v>
      </c>
      <c r="H21527" t="s">
        <v>6143</v>
      </c>
      <c r="I21527" t="s">
        <v>5383</v>
      </c>
      <c r="J21527" t="s">
        <v>1169</v>
      </c>
      <c r="K21527" t="s">
        <v>24</v>
      </c>
      <c r="L21527" t="s">
        <v>25</v>
      </c>
      <c r="M21527" t="s">
        <v>6146</v>
      </c>
    </row>
    <row r="21528" spans="1:13" x14ac:dyDescent="0.3">
      <c r="A21528" t="s">
        <v>31316</v>
      </c>
      <c r="C21528" t="s">
        <v>31300</v>
      </c>
      <c r="D21528">
        <v>12</v>
      </c>
      <c r="E21528" s="1">
        <v>19805</v>
      </c>
      <c r="G21528" t="s">
        <v>34</v>
      </c>
      <c r="H21528" t="s">
        <v>12998</v>
      </c>
      <c r="I21528" t="s">
        <v>31317</v>
      </c>
      <c r="J21528" t="s">
        <v>761</v>
      </c>
      <c r="K21528" t="s">
        <v>24</v>
      </c>
      <c r="L21528" t="s">
        <v>25</v>
      </c>
      <c r="M21528" t="s">
        <v>6146</v>
      </c>
    </row>
    <row r="21529" spans="1:13" x14ac:dyDescent="0.3">
      <c r="A21529" t="s">
        <v>19116</v>
      </c>
      <c r="C21529" t="s">
        <v>19032</v>
      </c>
      <c r="D21529">
        <v>4</v>
      </c>
      <c r="E21529" s="1">
        <v>6790</v>
      </c>
      <c r="G21529" t="s">
        <v>34</v>
      </c>
      <c r="H21529" t="s">
        <v>6143</v>
      </c>
      <c r="I21529" t="s">
        <v>19117</v>
      </c>
      <c r="J21529" t="s">
        <v>236</v>
      </c>
      <c r="K21529" t="s">
        <v>24</v>
      </c>
      <c r="L21529" t="s">
        <v>25</v>
      </c>
      <c r="M21529" t="s">
        <v>6146</v>
      </c>
    </row>
    <row r="21530" spans="1:13" x14ac:dyDescent="0.3">
      <c r="A21530" t="s">
        <v>6158</v>
      </c>
      <c r="C21530" t="s">
        <v>6098</v>
      </c>
      <c r="D21530">
        <v>3</v>
      </c>
      <c r="E21530" s="1">
        <v>14523</v>
      </c>
      <c r="G21530" t="s">
        <v>34</v>
      </c>
      <c r="H21530" t="s">
        <v>6143</v>
      </c>
      <c r="I21530" t="s">
        <v>6159</v>
      </c>
      <c r="J21530" t="s">
        <v>6145</v>
      </c>
      <c r="K21530" t="s">
        <v>24</v>
      </c>
      <c r="L21530" t="s">
        <v>25</v>
      </c>
      <c r="M21530" t="s">
        <v>6146</v>
      </c>
    </row>
    <row r="21531" spans="1:13" x14ac:dyDescent="0.3">
      <c r="A21531" t="s">
        <v>23793</v>
      </c>
      <c r="C21531" t="s">
        <v>23792</v>
      </c>
      <c r="D21531">
        <v>78</v>
      </c>
      <c r="E21531" s="1">
        <v>8489530</v>
      </c>
      <c r="G21531" t="s">
        <v>13</v>
      </c>
      <c r="H21531" t="s">
        <v>23794</v>
      </c>
      <c r="I21531" t="s">
        <v>942</v>
      </c>
      <c r="J21531" t="s">
        <v>700</v>
      </c>
      <c r="K21531" t="s">
        <v>24</v>
      </c>
      <c r="L21531" t="s">
        <v>17</v>
      </c>
      <c r="M21531" t="s">
        <v>31</v>
      </c>
    </row>
    <row r="21532" spans="1:13" x14ac:dyDescent="0.3">
      <c r="A21532" t="s">
        <v>25175</v>
      </c>
      <c r="C21532" t="s">
        <v>35458</v>
      </c>
      <c r="D21532">
        <v>43</v>
      </c>
      <c r="E21532" s="1">
        <v>250000</v>
      </c>
      <c r="G21532" t="s">
        <v>111</v>
      </c>
      <c r="H21532" t="s">
        <v>35496</v>
      </c>
      <c r="I21532" t="s">
        <v>156</v>
      </c>
      <c r="J21532" t="s">
        <v>22</v>
      </c>
      <c r="K21532" t="s">
        <v>24</v>
      </c>
      <c r="L21532" t="s">
        <v>25</v>
      </c>
      <c r="M21532" t="s">
        <v>6109</v>
      </c>
    </row>
    <row r="21533" spans="1:13" x14ac:dyDescent="0.3">
      <c r="A21533" t="s">
        <v>25175</v>
      </c>
      <c r="C21533" t="s">
        <v>34224</v>
      </c>
      <c r="D21533">
        <v>12</v>
      </c>
      <c r="E21533" s="1">
        <v>75000</v>
      </c>
      <c r="G21533" t="s">
        <v>21</v>
      </c>
      <c r="H21533" t="s">
        <v>5210</v>
      </c>
      <c r="I21533" t="s">
        <v>156</v>
      </c>
      <c r="J21533" t="s">
        <v>22</v>
      </c>
      <c r="K21533" t="s">
        <v>24</v>
      </c>
      <c r="L21533" t="s">
        <v>25</v>
      </c>
      <c r="M21533" t="s">
        <v>26</v>
      </c>
    </row>
    <row r="21534" spans="1:13" x14ac:dyDescent="0.3">
      <c r="A21534" t="s">
        <v>25175</v>
      </c>
      <c r="C21534" t="s">
        <v>25159</v>
      </c>
      <c r="D21534">
        <v>121</v>
      </c>
      <c r="E21534" s="1">
        <v>500000</v>
      </c>
      <c r="G21534" t="s">
        <v>111</v>
      </c>
      <c r="H21534" t="s">
        <v>25176</v>
      </c>
      <c r="I21534" t="s">
        <v>156</v>
      </c>
      <c r="J21534" t="s">
        <v>22</v>
      </c>
      <c r="K21534" t="s">
        <v>24</v>
      </c>
      <c r="L21534" t="s">
        <v>25</v>
      </c>
      <c r="M21534" t="s">
        <v>3790</v>
      </c>
    </row>
    <row r="21535" spans="1:13" x14ac:dyDescent="0.3">
      <c r="A21535" t="s">
        <v>15650</v>
      </c>
      <c r="C21535" t="s">
        <v>15606</v>
      </c>
      <c r="D21535">
        <v>16</v>
      </c>
      <c r="E21535" s="1">
        <v>150000</v>
      </c>
      <c r="G21535" t="s">
        <v>34</v>
      </c>
      <c r="H21535" t="s">
        <v>15651</v>
      </c>
      <c r="I21535" t="s">
        <v>556</v>
      </c>
      <c r="J21535" t="s">
        <v>165</v>
      </c>
      <c r="K21535" t="s">
        <v>24</v>
      </c>
      <c r="L21535" t="s">
        <v>38</v>
      </c>
      <c r="M21535" t="s">
        <v>75</v>
      </c>
    </row>
    <row r="21536" spans="1:13" x14ac:dyDescent="0.3">
      <c r="A21536" t="s">
        <v>8820</v>
      </c>
      <c r="C21536" t="s">
        <v>8771</v>
      </c>
      <c r="D21536">
        <v>3</v>
      </c>
      <c r="E21536" s="1">
        <v>100004</v>
      </c>
      <c r="G21536" t="s">
        <v>34</v>
      </c>
      <c r="H21536" t="s">
        <v>8821</v>
      </c>
      <c r="I21536" t="s">
        <v>7772</v>
      </c>
      <c r="J21536" t="s">
        <v>23</v>
      </c>
      <c r="K21536" t="s">
        <v>24</v>
      </c>
      <c r="L21536" t="s">
        <v>17</v>
      </c>
      <c r="M21536" t="s">
        <v>61</v>
      </c>
    </row>
    <row r="21537" spans="1:13" x14ac:dyDescent="0.3">
      <c r="A21537" t="s">
        <v>38116</v>
      </c>
      <c r="C21537" t="s">
        <v>38095</v>
      </c>
      <c r="D21537">
        <v>8</v>
      </c>
      <c r="E21537" s="1">
        <v>200280</v>
      </c>
      <c r="G21537" t="s">
        <v>48</v>
      </c>
      <c r="H21537" t="s">
        <v>38117</v>
      </c>
      <c r="I21537" t="s">
        <v>31378</v>
      </c>
      <c r="J21537" t="s">
        <v>813</v>
      </c>
      <c r="K21537" t="s">
        <v>24</v>
      </c>
      <c r="L21537" t="s">
        <v>38</v>
      </c>
      <c r="M21537" t="s">
        <v>190</v>
      </c>
    </row>
    <row r="21538" spans="1:13" x14ac:dyDescent="0.3">
      <c r="A21538" t="s">
        <v>13836</v>
      </c>
      <c r="C21538" t="s">
        <v>13456</v>
      </c>
      <c r="D21538">
        <v>7</v>
      </c>
      <c r="E21538" s="1">
        <v>18358</v>
      </c>
      <c r="G21538" t="s">
        <v>34</v>
      </c>
      <c r="H21538" t="s">
        <v>6143</v>
      </c>
      <c r="I21538" t="s">
        <v>13837</v>
      </c>
      <c r="J21538" t="s">
        <v>30</v>
      </c>
      <c r="K21538" t="s">
        <v>24</v>
      </c>
      <c r="L21538" t="s">
        <v>25</v>
      </c>
      <c r="M21538" t="s">
        <v>6146</v>
      </c>
    </row>
    <row r="21539" spans="1:13" x14ac:dyDescent="0.3">
      <c r="A21539" t="s">
        <v>24097</v>
      </c>
      <c r="C21539" t="s">
        <v>24055</v>
      </c>
      <c r="D21539">
        <v>54</v>
      </c>
      <c r="E21539" s="1">
        <v>5465890</v>
      </c>
      <c r="G21539" t="s">
        <v>48</v>
      </c>
      <c r="H21539" t="s">
        <v>24098</v>
      </c>
      <c r="I21539" t="s">
        <v>50</v>
      </c>
      <c r="J21539" t="s">
        <v>50</v>
      </c>
      <c r="K21539" t="s">
        <v>51</v>
      </c>
      <c r="L21539" t="s">
        <v>44</v>
      </c>
      <c r="M21539" t="s">
        <v>190</v>
      </c>
    </row>
    <row r="21540" spans="1:13" x14ac:dyDescent="0.3">
      <c r="A21540" t="s">
        <v>35359</v>
      </c>
      <c r="C21540" t="s">
        <v>35205</v>
      </c>
      <c r="D21540">
        <v>25</v>
      </c>
      <c r="E21540" s="1">
        <v>100000</v>
      </c>
      <c r="G21540" t="s">
        <v>48</v>
      </c>
      <c r="H21540" t="s">
        <v>35360</v>
      </c>
      <c r="I21540" t="s">
        <v>11193</v>
      </c>
      <c r="J21540" t="s">
        <v>199</v>
      </c>
      <c r="K21540" t="s">
        <v>24</v>
      </c>
      <c r="L21540" t="s">
        <v>17</v>
      </c>
      <c r="M21540" t="s">
        <v>354</v>
      </c>
    </row>
    <row r="21541" spans="1:13" x14ac:dyDescent="0.3">
      <c r="A21541" t="s">
        <v>11504</v>
      </c>
      <c r="C21541" t="s">
        <v>22837</v>
      </c>
      <c r="D21541">
        <v>15</v>
      </c>
      <c r="E21541" s="1">
        <v>226452</v>
      </c>
      <c r="G21541" t="s">
        <v>48</v>
      </c>
      <c r="H21541" t="s">
        <v>22932</v>
      </c>
      <c r="I21541" t="s">
        <v>49</v>
      </c>
      <c r="J21541" t="s">
        <v>50</v>
      </c>
      <c r="K21541" t="s">
        <v>51</v>
      </c>
      <c r="L21541" t="s">
        <v>44</v>
      </c>
      <c r="M21541" t="s">
        <v>354</v>
      </c>
    </row>
    <row r="21542" spans="1:13" x14ac:dyDescent="0.3">
      <c r="A21542" t="s">
        <v>11504</v>
      </c>
      <c r="C21542" t="s">
        <v>11494</v>
      </c>
      <c r="D21542">
        <v>33</v>
      </c>
      <c r="E21542" s="1">
        <v>377644</v>
      </c>
      <c r="G21542" t="s">
        <v>48</v>
      </c>
      <c r="H21542" t="s">
        <v>11505</v>
      </c>
      <c r="I21542" t="s">
        <v>49</v>
      </c>
      <c r="J21542" t="s">
        <v>50</v>
      </c>
      <c r="K21542" t="s">
        <v>51</v>
      </c>
      <c r="L21542" t="s">
        <v>44</v>
      </c>
      <c r="M21542" t="s">
        <v>354</v>
      </c>
    </row>
    <row r="21543" spans="1:13" x14ac:dyDescent="0.3">
      <c r="A21543" t="s">
        <v>37042</v>
      </c>
      <c r="C21543" t="s">
        <v>37019</v>
      </c>
      <c r="D21543">
        <v>18</v>
      </c>
      <c r="E21543" s="1">
        <v>150000</v>
      </c>
      <c r="G21543" t="s">
        <v>48</v>
      </c>
      <c r="H21543" t="s">
        <v>37043</v>
      </c>
      <c r="I21543" t="s">
        <v>37044</v>
      </c>
      <c r="J21543" t="s">
        <v>1322</v>
      </c>
      <c r="K21543" t="s">
        <v>51</v>
      </c>
      <c r="L21543" t="s">
        <v>44</v>
      </c>
      <c r="M21543" t="s">
        <v>190</v>
      </c>
    </row>
    <row r="21544" spans="1:13" x14ac:dyDescent="0.3">
      <c r="A21544" t="s">
        <v>18418</v>
      </c>
      <c r="C21544" t="s">
        <v>18415</v>
      </c>
      <c r="D21544">
        <v>12</v>
      </c>
      <c r="E21544" s="1">
        <v>23400</v>
      </c>
      <c r="G21544" t="s">
        <v>111</v>
      </c>
      <c r="H21544" t="s">
        <v>18419</v>
      </c>
      <c r="I21544" t="s">
        <v>18420</v>
      </c>
      <c r="J21544" t="s">
        <v>22</v>
      </c>
      <c r="K21544" t="s">
        <v>24</v>
      </c>
      <c r="L21544" t="s">
        <v>25</v>
      </c>
      <c r="M21544" t="s">
        <v>6109</v>
      </c>
    </row>
    <row r="21545" spans="1:13" x14ac:dyDescent="0.3">
      <c r="A21545" t="s">
        <v>498</v>
      </c>
      <c r="C21545" t="s">
        <v>341</v>
      </c>
      <c r="D21545">
        <v>10</v>
      </c>
      <c r="E21545" s="1">
        <v>254747</v>
      </c>
      <c r="G21545" t="s">
        <v>34</v>
      </c>
      <c r="H21545" t="s">
        <v>499</v>
      </c>
      <c r="I21545" t="s">
        <v>500</v>
      </c>
      <c r="J21545" t="s">
        <v>501</v>
      </c>
      <c r="K21545" t="s">
        <v>51</v>
      </c>
      <c r="L21545" t="s">
        <v>44</v>
      </c>
      <c r="M21545" t="s">
        <v>39</v>
      </c>
    </row>
    <row r="21546" spans="1:13" x14ac:dyDescent="0.3">
      <c r="A21546" t="s">
        <v>498</v>
      </c>
      <c r="C21546" t="s">
        <v>27925</v>
      </c>
      <c r="D21546">
        <v>28</v>
      </c>
      <c r="E21546" s="1">
        <v>1794854</v>
      </c>
      <c r="G21546" t="s">
        <v>34</v>
      </c>
      <c r="H21546" t="s">
        <v>27983</v>
      </c>
      <c r="I21546" t="s">
        <v>500</v>
      </c>
      <c r="J21546" t="s">
        <v>501</v>
      </c>
      <c r="K21546" t="s">
        <v>51</v>
      </c>
      <c r="L21546" t="s">
        <v>44</v>
      </c>
      <c r="M21546" t="s">
        <v>39</v>
      </c>
    </row>
    <row r="21547" spans="1:13" x14ac:dyDescent="0.3">
      <c r="A21547" t="s">
        <v>498</v>
      </c>
      <c r="C21547" t="s">
        <v>27194</v>
      </c>
      <c r="D21547">
        <v>33</v>
      </c>
      <c r="E21547" s="1">
        <v>680652</v>
      </c>
      <c r="G21547" t="s">
        <v>34</v>
      </c>
      <c r="H21547" t="s">
        <v>27222</v>
      </c>
      <c r="I21547" t="s">
        <v>500</v>
      </c>
      <c r="J21547" t="s">
        <v>501</v>
      </c>
      <c r="K21547" t="s">
        <v>51</v>
      </c>
      <c r="L21547" t="s">
        <v>44</v>
      </c>
      <c r="M21547" t="s">
        <v>39</v>
      </c>
    </row>
    <row r="21548" spans="1:13" x14ac:dyDescent="0.3">
      <c r="A21548" t="s">
        <v>498</v>
      </c>
      <c r="C21548" t="s">
        <v>29553</v>
      </c>
      <c r="D21548">
        <v>23</v>
      </c>
      <c r="E21548" s="1">
        <v>446210</v>
      </c>
      <c r="G21548" t="s">
        <v>34</v>
      </c>
      <c r="H21548" t="s">
        <v>29679</v>
      </c>
      <c r="I21548" t="s">
        <v>500</v>
      </c>
      <c r="J21548" t="s">
        <v>501</v>
      </c>
      <c r="K21548" t="s">
        <v>51</v>
      </c>
      <c r="L21548" t="s">
        <v>44</v>
      </c>
      <c r="M21548" t="s">
        <v>39</v>
      </c>
    </row>
    <row r="21549" spans="1:13" x14ac:dyDescent="0.3">
      <c r="A21549" t="s">
        <v>498</v>
      </c>
      <c r="C21549" t="s">
        <v>29553</v>
      </c>
      <c r="D21549">
        <v>20</v>
      </c>
      <c r="E21549" s="1">
        <v>180507</v>
      </c>
      <c r="G21549" t="s">
        <v>34</v>
      </c>
      <c r="H21549" t="s">
        <v>29785</v>
      </c>
      <c r="I21549" t="s">
        <v>500</v>
      </c>
      <c r="J21549" t="s">
        <v>501</v>
      </c>
      <c r="K21549" t="s">
        <v>51</v>
      </c>
      <c r="L21549" t="s">
        <v>44</v>
      </c>
      <c r="M21549" t="s">
        <v>39</v>
      </c>
    </row>
    <row r="21550" spans="1:13" x14ac:dyDescent="0.3">
      <c r="A21550" t="s">
        <v>498</v>
      </c>
      <c r="C21550" t="s">
        <v>29553</v>
      </c>
      <c r="D21550">
        <v>30</v>
      </c>
      <c r="E21550" s="1">
        <v>529730</v>
      </c>
      <c r="G21550" t="s">
        <v>34</v>
      </c>
      <c r="H21550" t="s">
        <v>29883</v>
      </c>
      <c r="I21550" t="s">
        <v>500</v>
      </c>
      <c r="J21550" t="s">
        <v>501</v>
      </c>
      <c r="K21550" t="s">
        <v>51</v>
      </c>
      <c r="L21550" t="s">
        <v>44</v>
      </c>
      <c r="M21550" t="s">
        <v>39</v>
      </c>
    </row>
    <row r="21551" spans="1:13" x14ac:dyDescent="0.3">
      <c r="A21551" t="s">
        <v>498</v>
      </c>
      <c r="C21551" t="s">
        <v>3657</v>
      </c>
      <c r="D21551">
        <v>38</v>
      </c>
      <c r="E21551" s="1">
        <v>3882521</v>
      </c>
      <c r="G21551" t="s">
        <v>34</v>
      </c>
      <c r="H21551" t="s">
        <v>3757</v>
      </c>
      <c r="I21551" t="s">
        <v>500</v>
      </c>
      <c r="J21551" t="s">
        <v>501</v>
      </c>
      <c r="K21551" t="s">
        <v>51</v>
      </c>
      <c r="L21551" t="s">
        <v>44</v>
      </c>
      <c r="M21551" t="s">
        <v>39</v>
      </c>
    </row>
    <row r="21552" spans="1:13" x14ac:dyDescent="0.3">
      <c r="A21552" t="s">
        <v>498</v>
      </c>
      <c r="C21552" t="s">
        <v>21173</v>
      </c>
      <c r="D21552">
        <v>38</v>
      </c>
      <c r="E21552" s="1">
        <v>975539</v>
      </c>
      <c r="G21552" t="s">
        <v>34</v>
      </c>
      <c r="H21552" t="s">
        <v>21631</v>
      </c>
      <c r="I21552" t="s">
        <v>500</v>
      </c>
      <c r="J21552" t="s">
        <v>501</v>
      </c>
      <c r="K21552" t="s">
        <v>51</v>
      </c>
      <c r="L21552" t="s">
        <v>44</v>
      </c>
      <c r="M21552" t="s">
        <v>39</v>
      </c>
    </row>
    <row r="21553" spans="1:13" x14ac:dyDescent="0.3">
      <c r="A21553" t="s">
        <v>498</v>
      </c>
      <c r="C21553" t="s">
        <v>10589</v>
      </c>
      <c r="D21553">
        <v>89</v>
      </c>
      <c r="E21553" s="1">
        <v>7867150</v>
      </c>
      <c r="G21553" t="s">
        <v>34</v>
      </c>
      <c r="H21553" t="s">
        <v>10637</v>
      </c>
      <c r="I21553" t="s">
        <v>500</v>
      </c>
      <c r="J21553" t="s">
        <v>501</v>
      </c>
      <c r="K21553" t="s">
        <v>51</v>
      </c>
      <c r="L21553" t="s">
        <v>44</v>
      </c>
      <c r="M21553" t="s">
        <v>10638</v>
      </c>
    </row>
    <row r="21554" spans="1:13" x14ac:dyDescent="0.3">
      <c r="A21554" t="s">
        <v>498</v>
      </c>
      <c r="C21554" t="s">
        <v>10589</v>
      </c>
      <c r="D21554">
        <v>44</v>
      </c>
      <c r="E21554" s="1">
        <v>1001421</v>
      </c>
      <c r="G21554" t="s">
        <v>13</v>
      </c>
      <c r="H21554" t="s">
        <v>10733</v>
      </c>
      <c r="I21554" t="s">
        <v>500</v>
      </c>
      <c r="J21554" t="s">
        <v>501</v>
      </c>
      <c r="K21554" t="s">
        <v>51</v>
      </c>
      <c r="L21554" t="s">
        <v>44</v>
      </c>
      <c r="M21554" t="s">
        <v>31</v>
      </c>
    </row>
    <row r="21555" spans="1:13" x14ac:dyDescent="0.3">
      <c r="A21555" t="s">
        <v>20211</v>
      </c>
      <c r="C21555" t="s">
        <v>20121</v>
      </c>
      <c r="D21555">
        <v>2</v>
      </c>
      <c r="E21555" s="1">
        <v>23166</v>
      </c>
      <c r="G21555" t="s">
        <v>34</v>
      </c>
      <c r="H21555" t="s">
        <v>6143</v>
      </c>
      <c r="I21555" t="s">
        <v>8034</v>
      </c>
      <c r="J21555" t="s">
        <v>22</v>
      </c>
      <c r="K21555" t="s">
        <v>24</v>
      </c>
      <c r="L21555" t="s">
        <v>25</v>
      </c>
      <c r="M21555" t="s">
        <v>6146</v>
      </c>
    </row>
    <row r="21556" spans="1:13" x14ac:dyDescent="0.3">
      <c r="A21556" t="s">
        <v>13601</v>
      </c>
      <c r="C21556" t="s">
        <v>13456</v>
      </c>
      <c r="D21556">
        <v>7</v>
      </c>
      <c r="E21556" s="1">
        <v>21777</v>
      </c>
      <c r="G21556" t="s">
        <v>34</v>
      </c>
      <c r="H21556" t="s">
        <v>6143</v>
      </c>
      <c r="I21556" t="s">
        <v>13602</v>
      </c>
      <c r="J21556" t="s">
        <v>30</v>
      </c>
      <c r="K21556" t="s">
        <v>24</v>
      </c>
      <c r="L21556" t="s">
        <v>25</v>
      </c>
      <c r="M21556" t="s">
        <v>6146</v>
      </c>
    </row>
    <row r="21557" spans="1:13" x14ac:dyDescent="0.3">
      <c r="A21557" t="s">
        <v>33233</v>
      </c>
      <c r="C21557" t="s">
        <v>33173</v>
      </c>
      <c r="D21557">
        <v>6</v>
      </c>
      <c r="E21557" s="1">
        <v>66114</v>
      </c>
      <c r="G21557" t="s">
        <v>34</v>
      </c>
      <c r="H21557" t="s">
        <v>6143</v>
      </c>
      <c r="I21557" t="s">
        <v>6818</v>
      </c>
      <c r="J21557" t="s">
        <v>422</v>
      </c>
      <c r="K21557" t="s">
        <v>24</v>
      </c>
      <c r="L21557" t="s">
        <v>25</v>
      </c>
      <c r="M21557" t="s">
        <v>6146</v>
      </c>
    </row>
    <row r="21558" spans="1:13" x14ac:dyDescent="0.3">
      <c r="A21558" t="s">
        <v>26307</v>
      </c>
      <c r="C21558" t="s">
        <v>25932</v>
      </c>
      <c r="D21558">
        <v>2</v>
      </c>
      <c r="E21558" s="1">
        <v>7590</v>
      </c>
      <c r="G21558" t="s">
        <v>34</v>
      </c>
      <c r="H21558" t="s">
        <v>6143</v>
      </c>
      <c r="I21558" t="s">
        <v>26308</v>
      </c>
      <c r="J21558" t="s">
        <v>700</v>
      </c>
      <c r="K21558" t="s">
        <v>24</v>
      </c>
      <c r="L21558" t="s">
        <v>25</v>
      </c>
      <c r="M21558" t="s">
        <v>6146</v>
      </c>
    </row>
    <row r="21559" spans="1:13" x14ac:dyDescent="0.3">
      <c r="A21559" t="s">
        <v>25903</v>
      </c>
      <c r="C21559" t="s">
        <v>25784</v>
      </c>
      <c r="D21559">
        <v>4</v>
      </c>
      <c r="E21559" s="1">
        <v>36270</v>
      </c>
      <c r="G21559" t="s">
        <v>34</v>
      </c>
      <c r="H21559" t="s">
        <v>6143</v>
      </c>
      <c r="I21559" t="s">
        <v>25904</v>
      </c>
      <c r="J21559" t="s">
        <v>86</v>
      </c>
      <c r="K21559" t="s">
        <v>24</v>
      </c>
      <c r="L21559" t="s">
        <v>25</v>
      </c>
      <c r="M21559" t="s">
        <v>6146</v>
      </c>
    </row>
    <row r="21560" spans="1:13" x14ac:dyDescent="0.3">
      <c r="A21560" t="s">
        <v>25903</v>
      </c>
      <c r="C21560" t="s">
        <v>25784</v>
      </c>
      <c r="D21560">
        <v>4</v>
      </c>
      <c r="E21560" s="1">
        <v>35070</v>
      </c>
      <c r="G21560" t="s">
        <v>34</v>
      </c>
      <c r="H21560" t="s">
        <v>6143</v>
      </c>
      <c r="I21560" t="s">
        <v>25904</v>
      </c>
      <c r="J21560" t="s">
        <v>86</v>
      </c>
      <c r="K21560" t="s">
        <v>24</v>
      </c>
      <c r="L21560" t="s">
        <v>25</v>
      </c>
      <c r="M21560" t="s">
        <v>6146</v>
      </c>
    </row>
    <row r="21561" spans="1:13" x14ac:dyDescent="0.3">
      <c r="A21561" t="s">
        <v>19164</v>
      </c>
      <c r="C21561" t="s">
        <v>19032</v>
      </c>
      <c r="D21561">
        <v>4</v>
      </c>
      <c r="E21561" s="1">
        <v>10410</v>
      </c>
      <c r="G21561" t="s">
        <v>34</v>
      </c>
      <c r="H21561" t="s">
        <v>6143</v>
      </c>
      <c r="I21561" t="s">
        <v>19165</v>
      </c>
      <c r="J21561" t="s">
        <v>236</v>
      </c>
      <c r="K21561" t="s">
        <v>24</v>
      </c>
      <c r="L21561" t="s">
        <v>25</v>
      </c>
      <c r="M21561" t="s">
        <v>6146</v>
      </c>
    </row>
    <row r="21562" spans="1:13" x14ac:dyDescent="0.3">
      <c r="A21562" t="s">
        <v>31760</v>
      </c>
      <c r="C21562" t="s">
        <v>31728</v>
      </c>
      <c r="D21562">
        <v>6</v>
      </c>
      <c r="E21562" s="1">
        <v>21065</v>
      </c>
      <c r="G21562" t="s">
        <v>34</v>
      </c>
      <c r="H21562" t="s">
        <v>6143</v>
      </c>
      <c r="I21562" t="s">
        <v>31761</v>
      </c>
      <c r="J21562" t="s">
        <v>165</v>
      </c>
      <c r="K21562" t="s">
        <v>24</v>
      </c>
      <c r="L21562" t="s">
        <v>25</v>
      </c>
      <c r="M21562" t="s">
        <v>6146</v>
      </c>
    </row>
    <row r="21563" spans="1:13" x14ac:dyDescent="0.3">
      <c r="A21563" t="s">
        <v>3898</v>
      </c>
      <c r="C21563" t="s">
        <v>3657</v>
      </c>
      <c r="D21563">
        <v>46</v>
      </c>
      <c r="E21563" s="1">
        <v>4996733</v>
      </c>
      <c r="G21563" t="s">
        <v>48</v>
      </c>
      <c r="H21563" t="s">
        <v>3899</v>
      </c>
      <c r="I21563" t="s">
        <v>2633</v>
      </c>
      <c r="J21563" t="s">
        <v>614</v>
      </c>
      <c r="K21563" t="s">
        <v>51</v>
      </c>
      <c r="L21563" t="s">
        <v>44</v>
      </c>
      <c r="M21563" t="s">
        <v>190</v>
      </c>
    </row>
    <row r="21564" spans="1:13" x14ac:dyDescent="0.3">
      <c r="A21564" t="s">
        <v>15297</v>
      </c>
      <c r="C21564" t="s">
        <v>24500</v>
      </c>
      <c r="D21564">
        <v>37</v>
      </c>
      <c r="E21564" s="1">
        <v>151500</v>
      </c>
      <c r="G21564" t="s">
        <v>34</v>
      </c>
      <c r="H21564" t="s">
        <v>18250</v>
      </c>
      <c r="I21564" t="s">
        <v>575</v>
      </c>
      <c r="J21564" t="s">
        <v>30</v>
      </c>
      <c r="K21564" t="s">
        <v>24</v>
      </c>
      <c r="L21564" t="s">
        <v>25</v>
      </c>
      <c r="M21564" t="s">
        <v>6146</v>
      </c>
    </row>
    <row r="21565" spans="1:13" x14ac:dyDescent="0.3">
      <c r="A21565" t="s">
        <v>15297</v>
      </c>
      <c r="C21565" t="s">
        <v>15182</v>
      </c>
      <c r="D21565">
        <v>5</v>
      </c>
      <c r="E21565" s="1">
        <v>105500</v>
      </c>
      <c r="G21565" t="s">
        <v>34</v>
      </c>
      <c r="H21565" t="s">
        <v>6143</v>
      </c>
      <c r="I21565" t="s">
        <v>575</v>
      </c>
      <c r="J21565" t="s">
        <v>30</v>
      </c>
      <c r="K21565" t="s">
        <v>24</v>
      </c>
      <c r="L21565" t="s">
        <v>25</v>
      </c>
      <c r="M21565" t="s">
        <v>6146</v>
      </c>
    </row>
    <row r="21566" spans="1:13" x14ac:dyDescent="0.3">
      <c r="A21566" t="s">
        <v>15297</v>
      </c>
      <c r="C21566" t="s">
        <v>36666</v>
      </c>
      <c r="D21566">
        <v>5</v>
      </c>
      <c r="E21566" s="1">
        <v>165250</v>
      </c>
      <c r="G21566" t="s">
        <v>34</v>
      </c>
      <c r="H21566" t="s">
        <v>6143</v>
      </c>
      <c r="I21566" t="s">
        <v>575</v>
      </c>
      <c r="J21566" t="s">
        <v>30</v>
      </c>
      <c r="K21566" t="s">
        <v>24</v>
      </c>
      <c r="L21566" t="s">
        <v>25</v>
      </c>
      <c r="M21566" t="s">
        <v>6146</v>
      </c>
    </row>
    <row r="21567" spans="1:13" x14ac:dyDescent="0.3">
      <c r="A21567" t="s">
        <v>13652</v>
      </c>
      <c r="C21567" t="s">
        <v>13456</v>
      </c>
      <c r="D21567">
        <v>7</v>
      </c>
      <c r="E21567" s="1">
        <v>8504</v>
      </c>
      <c r="G21567" t="s">
        <v>34</v>
      </c>
      <c r="H21567" t="s">
        <v>6143</v>
      </c>
      <c r="I21567" t="s">
        <v>13653</v>
      </c>
      <c r="J21567" t="s">
        <v>30</v>
      </c>
      <c r="K21567" t="s">
        <v>24</v>
      </c>
      <c r="L21567" t="s">
        <v>25</v>
      </c>
      <c r="M21567" t="s">
        <v>6146</v>
      </c>
    </row>
    <row r="21568" spans="1:13" x14ac:dyDescent="0.3">
      <c r="A21568" t="s">
        <v>15414</v>
      </c>
      <c r="C21568" t="s">
        <v>15182</v>
      </c>
      <c r="D21568">
        <v>5</v>
      </c>
      <c r="E21568" s="1">
        <v>18216</v>
      </c>
      <c r="G21568" t="s">
        <v>34</v>
      </c>
      <c r="H21568" t="s">
        <v>6143</v>
      </c>
      <c r="I21568" t="s">
        <v>15415</v>
      </c>
      <c r="J21568" t="s">
        <v>119</v>
      </c>
      <c r="K21568" t="s">
        <v>24</v>
      </c>
      <c r="L21568" t="s">
        <v>25</v>
      </c>
      <c r="M21568" t="s">
        <v>6146</v>
      </c>
    </row>
    <row r="21569" spans="1:13" x14ac:dyDescent="0.3">
      <c r="A21569" t="s">
        <v>15215</v>
      </c>
      <c r="C21569" t="s">
        <v>24500</v>
      </c>
      <c r="D21569">
        <v>13</v>
      </c>
      <c r="E21569" s="1">
        <v>117000</v>
      </c>
      <c r="G21569" t="s">
        <v>34</v>
      </c>
      <c r="H21569" t="s">
        <v>18250</v>
      </c>
      <c r="I21569" t="s">
        <v>3506</v>
      </c>
      <c r="J21569" t="s">
        <v>119</v>
      </c>
      <c r="K21569" t="s">
        <v>24</v>
      </c>
      <c r="L21569" t="s">
        <v>25</v>
      </c>
      <c r="M21569" t="s">
        <v>6146</v>
      </c>
    </row>
    <row r="21570" spans="1:13" x14ac:dyDescent="0.3">
      <c r="A21570" t="s">
        <v>15215</v>
      </c>
      <c r="C21570" t="s">
        <v>15182</v>
      </c>
      <c r="D21570">
        <v>5</v>
      </c>
      <c r="E21570" s="1">
        <v>208000</v>
      </c>
      <c r="G21570" t="s">
        <v>34</v>
      </c>
      <c r="H21570" t="s">
        <v>6143</v>
      </c>
      <c r="I21570" t="s">
        <v>3506</v>
      </c>
      <c r="J21570" t="s">
        <v>119</v>
      </c>
      <c r="K21570" t="s">
        <v>24</v>
      </c>
      <c r="L21570" t="s">
        <v>25</v>
      </c>
      <c r="M21570" t="s">
        <v>6146</v>
      </c>
    </row>
    <row r="21571" spans="1:13" x14ac:dyDescent="0.3">
      <c r="A21571" t="s">
        <v>16699</v>
      </c>
      <c r="C21571" t="s">
        <v>16599</v>
      </c>
      <c r="D21571">
        <v>60</v>
      </c>
      <c r="E21571" s="1">
        <v>1181900</v>
      </c>
      <c r="G21571" t="s">
        <v>111</v>
      </c>
      <c r="H21571" t="s">
        <v>16698</v>
      </c>
      <c r="I21571" t="s">
        <v>3506</v>
      </c>
      <c r="J21571" t="s">
        <v>119</v>
      </c>
      <c r="K21571" t="s">
        <v>24</v>
      </c>
      <c r="L21571" t="s">
        <v>25</v>
      </c>
      <c r="M21571" t="s">
        <v>120</v>
      </c>
    </row>
    <row r="21572" spans="1:13" x14ac:dyDescent="0.3">
      <c r="A21572" t="s">
        <v>15365</v>
      </c>
      <c r="C21572" t="s">
        <v>15182</v>
      </c>
      <c r="D21572">
        <v>5</v>
      </c>
      <c r="E21572" s="1">
        <v>98846</v>
      </c>
      <c r="G21572" t="s">
        <v>34</v>
      </c>
      <c r="H21572" t="s">
        <v>6143</v>
      </c>
      <c r="I21572" t="s">
        <v>3506</v>
      </c>
      <c r="J21572" t="s">
        <v>119</v>
      </c>
      <c r="K21572" t="s">
        <v>24</v>
      </c>
      <c r="L21572" t="s">
        <v>25</v>
      </c>
      <c r="M21572" t="s">
        <v>6146</v>
      </c>
    </row>
    <row r="21573" spans="1:13" x14ac:dyDescent="0.3">
      <c r="A21573" t="s">
        <v>15365</v>
      </c>
      <c r="C21573" t="s">
        <v>15182</v>
      </c>
      <c r="D21573">
        <v>5</v>
      </c>
      <c r="E21573" s="1">
        <v>3000</v>
      </c>
      <c r="G21573" t="s">
        <v>34</v>
      </c>
      <c r="H21573" t="s">
        <v>6143</v>
      </c>
      <c r="I21573" t="s">
        <v>3506</v>
      </c>
      <c r="J21573" t="s">
        <v>119</v>
      </c>
      <c r="K21573" t="s">
        <v>24</v>
      </c>
      <c r="L21573" t="s">
        <v>25</v>
      </c>
      <c r="M21573" t="s">
        <v>6146</v>
      </c>
    </row>
    <row r="21574" spans="1:13" x14ac:dyDescent="0.3">
      <c r="A21574" t="s">
        <v>31335</v>
      </c>
      <c r="C21574" t="s">
        <v>31300</v>
      </c>
      <c r="D21574">
        <v>12</v>
      </c>
      <c r="E21574" s="1">
        <v>19592</v>
      </c>
      <c r="G21574" t="s">
        <v>34</v>
      </c>
      <c r="H21574" t="s">
        <v>12998</v>
      </c>
      <c r="I21574" t="s">
        <v>2964</v>
      </c>
      <c r="J21574" t="s">
        <v>761</v>
      </c>
      <c r="K21574" t="s">
        <v>24</v>
      </c>
      <c r="L21574" t="s">
        <v>25</v>
      </c>
      <c r="M21574" t="s">
        <v>6146</v>
      </c>
    </row>
    <row r="21575" spans="1:13" x14ac:dyDescent="0.3">
      <c r="A21575" t="s">
        <v>15214</v>
      </c>
      <c r="C21575" t="s">
        <v>18238</v>
      </c>
      <c r="D21575">
        <v>21</v>
      </c>
      <c r="E21575" s="1">
        <v>81000</v>
      </c>
      <c r="G21575" t="s">
        <v>34</v>
      </c>
      <c r="H21575" t="s">
        <v>18250</v>
      </c>
      <c r="I21575" t="s">
        <v>1008</v>
      </c>
      <c r="J21575" t="s">
        <v>119</v>
      </c>
      <c r="K21575" t="s">
        <v>24</v>
      </c>
      <c r="L21575" t="s">
        <v>25</v>
      </c>
      <c r="M21575" t="s">
        <v>6146</v>
      </c>
    </row>
    <row r="21576" spans="1:13" x14ac:dyDescent="0.3">
      <c r="A21576" t="s">
        <v>15214</v>
      </c>
      <c r="C21576" t="s">
        <v>15182</v>
      </c>
      <c r="D21576">
        <v>5</v>
      </c>
      <c r="E21576" s="1">
        <v>142200</v>
      </c>
      <c r="G21576" t="s">
        <v>34</v>
      </c>
      <c r="H21576" t="s">
        <v>6143</v>
      </c>
      <c r="I21576" t="s">
        <v>1008</v>
      </c>
      <c r="J21576" t="s">
        <v>119</v>
      </c>
      <c r="K21576" t="s">
        <v>24</v>
      </c>
      <c r="L21576" t="s">
        <v>25</v>
      </c>
      <c r="M21576" t="s">
        <v>6146</v>
      </c>
    </row>
    <row r="21577" spans="1:13" x14ac:dyDescent="0.3">
      <c r="A21577" t="s">
        <v>15213</v>
      </c>
      <c r="C21577" t="s">
        <v>24500</v>
      </c>
      <c r="D21577">
        <v>13</v>
      </c>
      <c r="E21577" s="1">
        <v>144000</v>
      </c>
      <c r="G21577" t="s">
        <v>34</v>
      </c>
      <c r="H21577" t="s">
        <v>18250</v>
      </c>
      <c r="I21577" t="s">
        <v>1008</v>
      </c>
      <c r="J21577" t="s">
        <v>119</v>
      </c>
      <c r="K21577" t="s">
        <v>24</v>
      </c>
      <c r="L21577" t="s">
        <v>25</v>
      </c>
      <c r="M21577" t="s">
        <v>6146</v>
      </c>
    </row>
    <row r="21578" spans="1:13" x14ac:dyDescent="0.3">
      <c r="A21578" t="s">
        <v>15213</v>
      </c>
      <c r="C21578" t="s">
        <v>15182</v>
      </c>
      <c r="D21578">
        <v>5</v>
      </c>
      <c r="E21578" s="1">
        <v>249700</v>
      </c>
      <c r="G21578" t="s">
        <v>34</v>
      </c>
      <c r="H21578" t="s">
        <v>6143</v>
      </c>
      <c r="I21578" t="s">
        <v>1008</v>
      </c>
      <c r="J21578" t="s">
        <v>119</v>
      </c>
      <c r="K21578" t="s">
        <v>24</v>
      </c>
      <c r="L21578" t="s">
        <v>25</v>
      </c>
      <c r="M21578" t="s">
        <v>6146</v>
      </c>
    </row>
    <row r="21579" spans="1:13" x14ac:dyDescent="0.3">
      <c r="A21579" t="s">
        <v>33164</v>
      </c>
      <c r="C21579" t="s">
        <v>34627</v>
      </c>
      <c r="D21579">
        <v>32</v>
      </c>
      <c r="E21579" s="1">
        <v>100000</v>
      </c>
      <c r="G21579" t="s">
        <v>48</v>
      </c>
      <c r="H21579" t="s">
        <v>34681</v>
      </c>
      <c r="I21579" t="s">
        <v>1008</v>
      </c>
      <c r="J21579" t="s">
        <v>119</v>
      </c>
      <c r="K21579" t="s">
        <v>24</v>
      </c>
      <c r="L21579" t="s">
        <v>17</v>
      </c>
      <c r="M21579" t="s">
        <v>354</v>
      </c>
    </row>
    <row r="21580" spans="1:13" x14ac:dyDescent="0.3">
      <c r="A21580" t="s">
        <v>33164</v>
      </c>
      <c r="C21580" t="s">
        <v>33136</v>
      </c>
      <c r="D21580">
        <v>60</v>
      </c>
      <c r="E21580" s="1">
        <v>14000000</v>
      </c>
      <c r="G21580" t="s">
        <v>111</v>
      </c>
      <c r="H21580" t="s">
        <v>33165</v>
      </c>
      <c r="I21580" t="s">
        <v>1008</v>
      </c>
      <c r="J21580" t="s">
        <v>119</v>
      </c>
      <c r="K21580" t="s">
        <v>24</v>
      </c>
      <c r="L21580" t="s">
        <v>25</v>
      </c>
      <c r="M21580" t="s">
        <v>120</v>
      </c>
    </row>
    <row r="21581" spans="1:13" x14ac:dyDescent="0.3">
      <c r="A21581" t="s">
        <v>2026</v>
      </c>
      <c r="C21581" t="s">
        <v>1852</v>
      </c>
      <c r="D21581">
        <v>13</v>
      </c>
      <c r="E21581" s="1">
        <v>149998</v>
      </c>
      <c r="G21581" t="s">
        <v>111</v>
      </c>
      <c r="H21581" t="s">
        <v>68</v>
      </c>
      <c r="I21581" t="s">
        <v>1008</v>
      </c>
      <c r="J21581" t="s">
        <v>119</v>
      </c>
      <c r="K21581" t="s">
        <v>24</v>
      </c>
      <c r="L21581" t="s">
        <v>25</v>
      </c>
      <c r="M21581" t="s">
        <v>232</v>
      </c>
    </row>
    <row r="21582" spans="1:13" x14ac:dyDescent="0.3">
      <c r="A21582" t="s">
        <v>30643</v>
      </c>
      <c r="C21582" t="s">
        <v>30595</v>
      </c>
      <c r="D21582">
        <v>17</v>
      </c>
      <c r="E21582" s="1">
        <v>251916</v>
      </c>
      <c r="G21582" t="s">
        <v>111</v>
      </c>
      <c r="H21582" t="s">
        <v>30644</v>
      </c>
      <c r="I21582" t="s">
        <v>397</v>
      </c>
      <c r="J21582" t="s">
        <v>119</v>
      </c>
      <c r="K21582" t="s">
        <v>24</v>
      </c>
      <c r="L21582" t="s">
        <v>25</v>
      </c>
      <c r="M21582" t="s">
        <v>120</v>
      </c>
    </row>
    <row r="21583" spans="1:13" x14ac:dyDescent="0.3">
      <c r="A21583" t="s">
        <v>24822</v>
      </c>
      <c r="C21583" t="s">
        <v>24785</v>
      </c>
      <c r="D21583">
        <v>24</v>
      </c>
      <c r="E21583" s="1">
        <v>200360</v>
      </c>
      <c r="G21583" t="s">
        <v>111</v>
      </c>
      <c r="H21583" t="s">
        <v>24823</v>
      </c>
      <c r="I21583" t="s">
        <v>397</v>
      </c>
      <c r="J21583" t="s">
        <v>119</v>
      </c>
      <c r="K21583" t="s">
        <v>24</v>
      </c>
      <c r="L21583" t="s">
        <v>25</v>
      </c>
      <c r="M21583" t="s">
        <v>120</v>
      </c>
    </row>
    <row r="21584" spans="1:13" x14ac:dyDescent="0.3">
      <c r="A21584" t="s">
        <v>15225</v>
      </c>
      <c r="C21584" t="s">
        <v>24500</v>
      </c>
      <c r="D21584">
        <v>13</v>
      </c>
      <c r="E21584" s="1">
        <v>153000</v>
      </c>
      <c r="G21584" t="s">
        <v>34</v>
      </c>
      <c r="H21584" t="s">
        <v>18250</v>
      </c>
      <c r="I21584" t="s">
        <v>397</v>
      </c>
      <c r="J21584" t="s">
        <v>119</v>
      </c>
      <c r="K21584" t="s">
        <v>24</v>
      </c>
      <c r="L21584" t="s">
        <v>25</v>
      </c>
      <c r="M21584" t="s">
        <v>6146</v>
      </c>
    </row>
    <row r="21585" spans="1:13" x14ac:dyDescent="0.3">
      <c r="A21585" t="s">
        <v>15225</v>
      </c>
      <c r="C21585" t="s">
        <v>15182</v>
      </c>
      <c r="D21585">
        <v>5</v>
      </c>
      <c r="E21585" s="1">
        <v>262900</v>
      </c>
      <c r="G21585" t="s">
        <v>34</v>
      </c>
      <c r="H21585" t="s">
        <v>6143</v>
      </c>
      <c r="I21585" t="s">
        <v>397</v>
      </c>
      <c r="J21585" t="s">
        <v>119</v>
      </c>
      <c r="K21585" t="s">
        <v>24</v>
      </c>
      <c r="L21585" t="s">
        <v>25</v>
      </c>
      <c r="M21585" t="s">
        <v>6146</v>
      </c>
    </row>
    <row r="21586" spans="1:13" x14ac:dyDescent="0.3">
      <c r="A21586" t="s">
        <v>15230</v>
      </c>
      <c r="C21586" t="s">
        <v>24500</v>
      </c>
      <c r="D21586">
        <v>25</v>
      </c>
      <c r="E21586" s="1">
        <v>78000</v>
      </c>
      <c r="G21586" t="s">
        <v>34</v>
      </c>
      <c r="H21586" t="s">
        <v>18250</v>
      </c>
      <c r="I21586" t="s">
        <v>3177</v>
      </c>
      <c r="J21586" t="s">
        <v>119</v>
      </c>
      <c r="K21586" t="s">
        <v>24</v>
      </c>
      <c r="L21586" t="s">
        <v>25</v>
      </c>
      <c r="M21586" t="s">
        <v>6146</v>
      </c>
    </row>
    <row r="21587" spans="1:13" x14ac:dyDescent="0.3">
      <c r="A21587" t="s">
        <v>15230</v>
      </c>
      <c r="C21587" t="s">
        <v>15182</v>
      </c>
      <c r="D21587">
        <v>5</v>
      </c>
      <c r="E21587" s="1">
        <v>137100</v>
      </c>
      <c r="G21587" t="s">
        <v>34</v>
      </c>
      <c r="H21587" t="s">
        <v>6143</v>
      </c>
      <c r="I21587" t="s">
        <v>3177</v>
      </c>
      <c r="J21587" t="s">
        <v>119</v>
      </c>
      <c r="K21587" t="s">
        <v>24</v>
      </c>
      <c r="L21587" t="s">
        <v>25</v>
      </c>
      <c r="M21587" t="s">
        <v>6146</v>
      </c>
    </row>
    <row r="21588" spans="1:13" x14ac:dyDescent="0.3">
      <c r="A21588" t="s">
        <v>12979</v>
      </c>
      <c r="C21588" t="s">
        <v>20121</v>
      </c>
      <c r="D21588">
        <v>33</v>
      </c>
      <c r="E21588" s="1">
        <v>6558</v>
      </c>
      <c r="G21588" t="s">
        <v>34</v>
      </c>
      <c r="H21588" t="s">
        <v>7013</v>
      </c>
      <c r="I21588" t="s">
        <v>3177</v>
      </c>
      <c r="J21588" t="s">
        <v>119</v>
      </c>
      <c r="K21588" t="s">
        <v>24</v>
      </c>
      <c r="L21588" t="s">
        <v>25</v>
      </c>
      <c r="M21588" t="s">
        <v>6146</v>
      </c>
    </row>
    <row r="21589" spans="1:13" x14ac:dyDescent="0.3">
      <c r="A21589" t="s">
        <v>12979</v>
      </c>
      <c r="C21589" t="s">
        <v>12976</v>
      </c>
      <c r="D21589">
        <v>5</v>
      </c>
      <c r="E21589" s="1">
        <v>39384</v>
      </c>
      <c r="G21589" t="s">
        <v>34</v>
      </c>
      <c r="H21589" t="s">
        <v>6493</v>
      </c>
      <c r="I21589" t="s">
        <v>3177</v>
      </c>
      <c r="J21589" t="s">
        <v>119</v>
      </c>
      <c r="K21589" t="s">
        <v>24</v>
      </c>
      <c r="L21589" t="s">
        <v>25</v>
      </c>
      <c r="M21589" t="s">
        <v>6146</v>
      </c>
    </row>
    <row r="21590" spans="1:13" x14ac:dyDescent="0.3">
      <c r="A21590" t="s">
        <v>10805</v>
      </c>
      <c r="C21590" t="s">
        <v>10589</v>
      </c>
      <c r="D21590">
        <v>46</v>
      </c>
      <c r="E21590" s="1">
        <v>201600</v>
      </c>
      <c r="G21590" t="s">
        <v>111</v>
      </c>
      <c r="H21590" t="s">
        <v>10806</v>
      </c>
      <c r="I21590" t="s">
        <v>3177</v>
      </c>
      <c r="J21590" t="s">
        <v>119</v>
      </c>
      <c r="K21590" t="s">
        <v>24</v>
      </c>
      <c r="L21590" t="s">
        <v>25</v>
      </c>
      <c r="M21590" t="s">
        <v>120</v>
      </c>
    </row>
    <row r="21591" spans="1:13" x14ac:dyDescent="0.3">
      <c r="A21591" t="s">
        <v>15416</v>
      </c>
      <c r="C21591" t="s">
        <v>15182</v>
      </c>
      <c r="D21591">
        <v>5</v>
      </c>
      <c r="E21591" s="1">
        <v>18285</v>
      </c>
      <c r="G21591" t="s">
        <v>34</v>
      </c>
      <c r="H21591" t="s">
        <v>6143</v>
      </c>
      <c r="I21591" t="s">
        <v>15417</v>
      </c>
      <c r="J21591" t="s">
        <v>119</v>
      </c>
      <c r="K21591" t="s">
        <v>24</v>
      </c>
      <c r="L21591" t="s">
        <v>25</v>
      </c>
      <c r="M21591" t="s">
        <v>6146</v>
      </c>
    </row>
    <row r="21592" spans="1:13" x14ac:dyDescent="0.3">
      <c r="A21592" t="s">
        <v>20491</v>
      </c>
      <c r="C21592" t="s">
        <v>20401</v>
      </c>
      <c r="D21592">
        <v>3</v>
      </c>
      <c r="E21592" s="1">
        <v>11775</v>
      </c>
      <c r="G21592" t="s">
        <v>34</v>
      </c>
      <c r="H21592" t="s">
        <v>6143</v>
      </c>
      <c r="I21592" t="s">
        <v>20492</v>
      </c>
      <c r="J21592" t="s">
        <v>1169</v>
      </c>
      <c r="K21592" t="s">
        <v>24</v>
      </c>
      <c r="L21592" t="s">
        <v>25</v>
      </c>
      <c r="M21592" t="s">
        <v>6146</v>
      </c>
    </row>
    <row r="21593" spans="1:13" x14ac:dyDescent="0.3">
      <c r="A21593" t="s">
        <v>25940</v>
      </c>
      <c r="C21593" t="s">
        <v>25932</v>
      </c>
      <c r="D21593">
        <v>36</v>
      </c>
      <c r="E21593" s="1">
        <v>248250</v>
      </c>
      <c r="G21593" t="s">
        <v>111</v>
      </c>
      <c r="H21593" t="s">
        <v>25937</v>
      </c>
      <c r="I21593" t="s">
        <v>25941</v>
      </c>
      <c r="J21593" t="s">
        <v>22</v>
      </c>
      <c r="K21593" t="s">
        <v>24</v>
      </c>
      <c r="L21593" t="s">
        <v>25</v>
      </c>
      <c r="M21593" t="s">
        <v>120</v>
      </c>
    </row>
    <row r="21594" spans="1:13" x14ac:dyDescent="0.3">
      <c r="A21594" t="s">
        <v>13524</v>
      </c>
      <c r="C21594" t="s">
        <v>13456</v>
      </c>
      <c r="D21594">
        <v>7</v>
      </c>
      <c r="E21594" s="1">
        <v>18358</v>
      </c>
      <c r="G21594" t="s">
        <v>34</v>
      </c>
      <c r="H21594" t="s">
        <v>6143</v>
      </c>
      <c r="I21594" t="s">
        <v>3837</v>
      </c>
      <c r="J21594" t="s">
        <v>30</v>
      </c>
      <c r="K21594" t="s">
        <v>24</v>
      </c>
      <c r="L21594" t="s">
        <v>25</v>
      </c>
      <c r="M21594" t="s">
        <v>6146</v>
      </c>
    </row>
    <row r="21595" spans="1:13" x14ac:dyDescent="0.3">
      <c r="A21595" t="s">
        <v>18508</v>
      </c>
      <c r="C21595" t="s">
        <v>18470</v>
      </c>
      <c r="D21595">
        <v>12</v>
      </c>
      <c r="E21595" s="1">
        <v>3650</v>
      </c>
      <c r="G21595" t="s">
        <v>34</v>
      </c>
      <c r="H21595" t="s">
        <v>12998</v>
      </c>
      <c r="I21595" t="s">
        <v>18509</v>
      </c>
      <c r="J21595" t="s">
        <v>761</v>
      </c>
      <c r="K21595" t="s">
        <v>24</v>
      </c>
      <c r="L21595" t="s">
        <v>25</v>
      </c>
      <c r="M21595" t="s">
        <v>6146</v>
      </c>
    </row>
    <row r="21596" spans="1:13" x14ac:dyDescent="0.3">
      <c r="A21596" t="s">
        <v>18508</v>
      </c>
      <c r="C21596" t="s">
        <v>31493</v>
      </c>
      <c r="D21596">
        <v>12</v>
      </c>
      <c r="E21596" s="1">
        <v>16319</v>
      </c>
      <c r="G21596" t="s">
        <v>34</v>
      </c>
      <c r="H21596" t="s">
        <v>12998</v>
      </c>
      <c r="I21596" t="s">
        <v>18509</v>
      </c>
      <c r="J21596" t="s">
        <v>761</v>
      </c>
      <c r="K21596" t="s">
        <v>24</v>
      </c>
      <c r="L21596" t="s">
        <v>25</v>
      </c>
      <c r="M21596" t="s">
        <v>6146</v>
      </c>
    </row>
    <row r="21597" spans="1:13" x14ac:dyDescent="0.3">
      <c r="A21597" t="s">
        <v>15390</v>
      </c>
      <c r="C21597" t="s">
        <v>15182</v>
      </c>
      <c r="D21597">
        <v>5</v>
      </c>
      <c r="E21597" s="1">
        <v>60792</v>
      </c>
      <c r="G21597" t="s">
        <v>34</v>
      </c>
      <c r="H21597" t="s">
        <v>6143</v>
      </c>
      <c r="I21597" t="s">
        <v>15391</v>
      </c>
      <c r="J21597" t="s">
        <v>119</v>
      </c>
      <c r="K21597" t="s">
        <v>24</v>
      </c>
      <c r="L21597" t="s">
        <v>25</v>
      </c>
      <c r="M21597" t="s">
        <v>6146</v>
      </c>
    </row>
    <row r="21598" spans="1:13" x14ac:dyDescent="0.3">
      <c r="A21598" t="s">
        <v>15390</v>
      </c>
      <c r="C21598" t="s">
        <v>15182</v>
      </c>
      <c r="D21598">
        <v>5</v>
      </c>
      <c r="E21598" s="1">
        <v>35253</v>
      </c>
      <c r="G21598" t="s">
        <v>34</v>
      </c>
      <c r="H21598" t="s">
        <v>6143</v>
      </c>
      <c r="I21598" t="s">
        <v>15391</v>
      </c>
      <c r="J21598" t="s">
        <v>119</v>
      </c>
      <c r="K21598" t="s">
        <v>24</v>
      </c>
      <c r="L21598" t="s">
        <v>25</v>
      </c>
      <c r="M21598" t="s">
        <v>6146</v>
      </c>
    </row>
    <row r="21599" spans="1:13" x14ac:dyDescent="0.3">
      <c r="A21599" t="s">
        <v>15390</v>
      </c>
      <c r="C21599" t="s">
        <v>15182</v>
      </c>
      <c r="D21599">
        <v>5</v>
      </c>
      <c r="E21599" s="1">
        <v>1900</v>
      </c>
      <c r="G21599" t="s">
        <v>34</v>
      </c>
      <c r="H21599" t="s">
        <v>6143</v>
      </c>
      <c r="I21599" t="s">
        <v>15391</v>
      </c>
      <c r="J21599" t="s">
        <v>119</v>
      </c>
      <c r="K21599" t="s">
        <v>24</v>
      </c>
      <c r="L21599" t="s">
        <v>25</v>
      </c>
      <c r="M21599" t="s">
        <v>6146</v>
      </c>
    </row>
    <row r="21600" spans="1:13" x14ac:dyDescent="0.3">
      <c r="A21600" t="s">
        <v>15110</v>
      </c>
      <c r="C21600" t="s">
        <v>15008</v>
      </c>
      <c r="D21600">
        <v>4</v>
      </c>
      <c r="E21600" s="1">
        <v>7754</v>
      </c>
      <c r="G21600" t="s">
        <v>34</v>
      </c>
      <c r="H21600" t="s">
        <v>6143</v>
      </c>
      <c r="I21600" t="s">
        <v>15111</v>
      </c>
      <c r="J21600" t="s">
        <v>761</v>
      </c>
      <c r="K21600" t="s">
        <v>24</v>
      </c>
      <c r="L21600" t="s">
        <v>25</v>
      </c>
      <c r="M21600" t="s">
        <v>6146</v>
      </c>
    </row>
    <row r="21601" spans="1:13" x14ac:dyDescent="0.3">
      <c r="A21601" t="s">
        <v>32018</v>
      </c>
      <c r="C21601" t="s">
        <v>31866</v>
      </c>
      <c r="D21601">
        <v>4</v>
      </c>
      <c r="E21601" s="1">
        <v>4905</v>
      </c>
      <c r="G21601" t="s">
        <v>34</v>
      </c>
      <c r="H21601" t="s">
        <v>6143</v>
      </c>
      <c r="I21601" t="s">
        <v>32019</v>
      </c>
      <c r="J21601" t="s">
        <v>732</v>
      </c>
      <c r="K21601" t="s">
        <v>24</v>
      </c>
      <c r="L21601" t="s">
        <v>25</v>
      </c>
      <c r="M21601" t="s">
        <v>6146</v>
      </c>
    </row>
    <row r="21602" spans="1:13" x14ac:dyDescent="0.3">
      <c r="A21602" t="s">
        <v>36860</v>
      </c>
      <c r="C21602" t="s">
        <v>36834</v>
      </c>
      <c r="D21602">
        <v>12</v>
      </c>
      <c r="E21602" s="1">
        <v>100000</v>
      </c>
      <c r="G21602" t="s">
        <v>13</v>
      </c>
      <c r="H21602" t="s">
        <v>36861</v>
      </c>
      <c r="I21602" t="s">
        <v>12635</v>
      </c>
      <c r="K21602" t="s">
        <v>481</v>
      </c>
      <c r="L21602" t="s">
        <v>17</v>
      </c>
      <c r="M21602" t="s">
        <v>450</v>
      </c>
    </row>
    <row r="21603" spans="1:13" x14ac:dyDescent="0.3">
      <c r="A21603" t="s">
        <v>31333</v>
      </c>
      <c r="C21603" t="s">
        <v>31300</v>
      </c>
      <c r="D21603">
        <v>12</v>
      </c>
      <c r="E21603" s="1">
        <v>19292</v>
      </c>
      <c r="G21603" t="s">
        <v>34</v>
      </c>
      <c r="H21603" t="s">
        <v>12998</v>
      </c>
      <c r="I21603" t="s">
        <v>4307</v>
      </c>
      <c r="J21603" t="s">
        <v>761</v>
      </c>
      <c r="K21603" t="s">
        <v>24</v>
      </c>
      <c r="L21603" t="s">
        <v>25</v>
      </c>
      <c r="M21603" t="s">
        <v>6146</v>
      </c>
    </row>
    <row r="21604" spans="1:13" x14ac:dyDescent="0.3">
      <c r="A21604" t="s">
        <v>17708</v>
      </c>
      <c r="C21604" t="s">
        <v>17710</v>
      </c>
      <c r="D21604">
        <v>48</v>
      </c>
      <c r="E21604" s="1">
        <v>20949155</v>
      </c>
      <c r="G21604" t="s">
        <v>13</v>
      </c>
      <c r="H21604" t="s">
        <v>17709</v>
      </c>
      <c r="I21604" t="s">
        <v>425</v>
      </c>
      <c r="J21604" t="s">
        <v>175</v>
      </c>
      <c r="K21604" t="s">
        <v>24</v>
      </c>
      <c r="L21604" t="s">
        <v>17</v>
      </c>
      <c r="M21604" t="s">
        <v>66</v>
      </c>
    </row>
    <row r="21605" spans="1:13" x14ac:dyDescent="0.3">
      <c r="A21605" t="s">
        <v>25622</v>
      </c>
      <c r="C21605" t="s">
        <v>25397</v>
      </c>
      <c r="D21605">
        <v>4</v>
      </c>
      <c r="E21605" s="1">
        <v>4785</v>
      </c>
      <c r="G21605" t="s">
        <v>34</v>
      </c>
      <c r="H21605" t="s">
        <v>6143</v>
      </c>
      <c r="I21605" t="s">
        <v>25623</v>
      </c>
      <c r="J21605" t="s">
        <v>7616</v>
      </c>
      <c r="K21605" t="s">
        <v>24</v>
      </c>
      <c r="L21605" t="s">
        <v>25</v>
      </c>
      <c r="M21605" t="s">
        <v>6146</v>
      </c>
    </row>
    <row r="21606" spans="1:13" x14ac:dyDescent="0.3">
      <c r="A21606" t="s">
        <v>33240</v>
      </c>
      <c r="C21606" t="s">
        <v>33173</v>
      </c>
      <c r="D21606">
        <v>6</v>
      </c>
      <c r="E21606" s="1">
        <v>315320</v>
      </c>
      <c r="G21606" t="s">
        <v>34</v>
      </c>
      <c r="H21606" t="s">
        <v>6143</v>
      </c>
      <c r="I21606" t="s">
        <v>33241</v>
      </c>
      <c r="J21606" t="s">
        <v>422</v>
      </c>
      <c r="K21606" t="s">
        <v>24</v>
      </c>
      <c r="L21606" t="s">
        <v>25</v>
      </c>
      <c r="M21606" t="s">
        <v>6146</v>
      </c>
    </row>
    <row r="21607" spans="1:13" x14ac:dyDescent="0.3">
      <c r="A21607" t="s">
        <v>29624</v>
      </c>
      <c r="C21607" t="s">
        <v>29553</v>
      </c>
      <c r="D21607">
        <v>44</v>
      </c>
      <c r="E21607" s="1">
        <v>1329000</v>
      </c>
      <c r="G21607" t="s">
        <v>34</v>
      </c>
      <c r="H21607" t="s">
        <v>29625</v>
      </c>
      <c r="I21607" t="s">
        <v>6252</v>
      </c>
      <c r="J21607" t="s">
        <v>3285</v>
      </c>
      <c r="K21607" t="s">
        <v>24</v>
      </c>
      <c r="L21607" t="s">
        <v>17</v>
      </c>
      <c r="M21607" t="s">
        <v>75</v>
      </c>
    </row>
    <row r="21608" spans="1:13" x14ac:dyDescent="0.3">
      <c r="A21608" t="s">
        <v>14205</v>
      </c>
      <c r="C21608" t="s">
        <v>14108</v>
      </c>
      <c r="D21608">
        <v>7</v>
      </c>
      <c r="E21608" s="1">
        <v>7054</v>
      </c>
      <c r="G21608" t="s">
        <v>34</v>
      </c>
      <c r="H21608" t="s">
        <v>6143</v>
      </c>
      <c r="I21608" t="s">
        <v>14206</v>
      </c>
      <c r="J21608" t="s">
        <v>433</v>
      </c>
      <c r="K21608" t="s">
        <v>24</v>
      </c>
      <c r="L21608" t="s">
        <v>25</v>
      </c>
      <c r="M21608" t="s">
        <v>6146</v>
      </c>
    </row>
    <row r="21609" spans="1:13" x14ac:dyDescent="0.3">
      <c r="A21609" t="s">
        <v>31682</v>
      </c>
      <c r="C21609" t="s">
        <v>31493</v>
      </c>
      <c r="D21609">
        <v>5</v>
      </c>
      <c r="E21609" s="1">
        <v>61476</v>
      </c>
      <c r="G21609" t="s">
        <v>34</v>
      </c>
      <c r="H21609" t="s">
        <v>6143</v>
      </c>
      <c r="I21609" t="s">
        <v>14206</v>
      </c>
      <c r="J21609" t="s">
        <v>311</v>
      </c>
      <c r="K21609" t="s">
        <v>24</v>
      </c>
      <c r="L21609" t="s">
        <v>25</v>
      </c>
      <c r="M21609" t="s">
        <v>6146</v>
      </c>
    </row>
    <row r="21610" spans="1:13" x14ac:dyDescent="0.3">
      <c r="A21610" t="s">
        <v>12546</v>
      </c>
      <c r="C21610" t="s">
        <v>23856</v>
      </c>
      <c r="D21610">
        <v>25</v>
      </c>
      <c r="E21610" s="1">
        <v>2400001</v>
      </c>
      <c r="G21610" t="s">
        <v>48</v>
      </c>
      <c r="H21610" t="s">
        <v>23881</v>
      </c>
      <c r="I21610" t="s">
        <v>80</v>
      </c>
      <c r="J21610" t="s">
        <v>81</v>
      </c>
      <c r="K21610" t="s">
        <v>24</v>
      </c>
      <c r="L21610" t="s">
        <v>38</v>
      </c>
      <c r="M21610" t="s">
        <v>354</v>
      </c>
    </row>
    <row r="21611" spans="1:13" x14ac:dyDescent="0.3">
      <c r="A21611" t="s">
        <v>12546</v>
      </c>
      <c r="C21611" t="s">
        <v>12314</v>
      </c>
      <c r="D21611">
        <v>38</v>
      </c>
      <c r="E21611" s="1">
        <v>2347479</v>
      </c>
      <c r="G21611" t="s">
        <v>48</v>
      </c>
      <c r="H21611" t="s">
        <v>12547</v>
      </c>
      <c r="I21611" t="s">
        <v>80</v>
      </c>
      <c r="J21611" t="s">
        <v>81</v>
      </c>
      <c r="K21611" t="s">
        <v>24</v>
      </c>
      <c r="L21611" t="s">
        <v>38</v>
      </c>
      <c r="M21611" t="s">
        <v>354</v>
      </c>
    </row>
    <row r="21612" spans="1:13" x14ac:dyDescent="0.3">
      <c r="A21612" t="s">
        <v>36949</v>
      </c>
      <c r="C21612" t="s">
        <v>36834</v>
      </c>
      <c r="D21612">
        <v>12</v>
      </c>
      <c r="E21612" s="1">
        <v>100000</v>
      </c>
      <c r="G21612" t="s">
        <v>13</v>
      </c>
      <c r="H21612" t="s">
        <v>36950</v>
      </c>
      <c r="I21612" t="s">
        <v>412</v>
      </c>
      <c r="J21612" t="s">
        <v>119</v>
      </c>
      <c r="K21612" t="s">
        <v>24</v>
      </c>
      <c r="L21612" t="s">
        <v>17</v>
      </c>
      <c r="M21612" t="s">
        <v>450</v>
      </c>
    </row>
    <row r="21613" spans="1:13" x14ac:dyDescent="0.3">
      <c r="A21613" t="s">
        <v>32373</v>
      </c>
      <c r="C21613" t="s">
        <v>32274</v>
      </c>
      <c r="D21613">
        <v>2</v>
      </c>
      <c r="E21613" s="1">
        <v>7900</v>
      </c>
      <c r="G21613" t="s">
        <v>34</v>
      </c>
      <c r="H21613" t="s">
        <v>6143</v>
      </c>
      <c r="I21613" t="s">
        <v>32374</v>
      </c>
      <c r="J21613" t="s">
        <v>3026</v>
      </c>
      <c r="K21613" t="s">
        <v>24</v>
      </c>
      <c r="L21613" t="s">
        <v>25</v>
      </c>
      <c r="M21613" t="s">
        <v>6146</v>
      </c>
    </row>
    <row r="21614" spans="1:13" x14ac:dyDescent="0.3">
      <c r="A21614" t="s">
        <v>14203</v>
      </c>
      <c r="C21614" t="s">
        <v>14108</v>
      </c>
      <c r="D21614">
        <v>7</v>
      </c>
      <c r="E21614" s="1">
        <v>7804</v>
      </c>
      <c r="G21614" t="s">
        <v>34</v>
      </c>
      <c r="H21614" t="s">
        <v>6143</v>
      </c>
      <c r="I21614" t="s">
        <v>14204</v>
      </c>
      <c r="J21614" t="s">
        <v>433</v>
      </c>
      <c r="K21614" t="s">
        <v>24</v>
      </c>
      <c r="L21614" t="s">
        <v>25</v>
      </c>
      <c r="M21614" t="s">
        <v>6146</v>
      </c>
    </row>
    <row r="21615" spans="1:13" x14ac:dyDescent="0.3">
      <c r="A21615" t="s">
        <v>7718</v>
      </c>
      <c r="C21615" t="s">
        <v>7634</v>
      </c>
      <c r="D21615">
        <v>24</v>
      </c>
      <c r="E21615" s="1">
        <v>1772827</v>
      </c>
      <c r="G21615" t="s">
        <v>13</v>
      </c>
      <c r="H21615" t="s">
        <v>7719</v>
      </c>
      <c r="I21615" t="s">
        <v>7720</v>
      </c>
      <c r="K21615" t="s">
        <v>953</v>
      </c>
      <c r="L21615" t="s">
        <v>170</v>
      </c>
      <c r="M21615" t="s">
        <v>101</v>
      </c>
    </row>
    <row r="21616" spans="1:13" x14ac:dyDescent="0.3">
      <c r="A21616" t="s">
        <v>16767</v>
      </c>
      <c r="C21616" t="s">
        <v>16755</v>
      </c>
      <c r="D21616">
        <v>35</v>
      </c>
      <c r="E21616" s="1">
        <v>1795242</v>
      </c>
      <c r="G21616" t="s">
        <v>13</v>
      </c>
      <c r="H21616" t="s">
        <v>16768</v>
      </c>
      <c r="I21616" t="s">
        <v>952</v>
      </c>
      <c r="K21616" t="s">
        <v>953</v>
      </c>
      <c r="L21616" t="s">
        <v>17</v>
      </c>
      <c r="M21616" t="s">
        <v>207</v>
      </c>
    </row>
    <row r="21617" spans="1:13" x14ac:dyDescent="0.3">
      <c r="A21617" t="s">
        <v>20493</v>
      </c>
      <c r="C21617" t="s">
        <v>20401</v>
      </c>
      <c r="D21617">
        <v>3</v>
      </c>
      <c r="E21617" s="1">
        <v>7190</v>
      </c>
      <c r="G21617" t="s">
        <v>34</v>
      </c>
      <c r="H21617" t="s">
        <v>6143</v>
      </c>
      <c r="I21617" t="s">
        <v>7299</v>
      </c>
      <c r="J21617" t="s">
        <v>1169</v>
      </c>
      <c r="K21617" t="s">
        <v>24</v>
      </c>
      <c r="L21617" t="s">
        <v>25</v>
      </c>
      <c r="M21617" t="s">
        <v>6146</v>
      </c>
    </row>
    <row r="21618" spans="1:13" x14ac:dyDescent="0.3">
      <c r="A21618" t="s">
        <v>15656</v>
      </c>
      <c r="C21618" t="s">
        <v>15606</v>
      </c>
      <c r="D21618">
        <v>60</v>
      </c>
      <c r="E21618" s="1">
        <v>2062740</v>
      </c>
      <c r="G21618" t="s">
        <v>34</v>
      </c>
      <c r="H21618" t="s">
        <v>15657</v>
      </c>
      <c r="I21618" t="s">
        <v>1608</v>
      </c>
      <c r="J21618" t="s">
        <v>1608</v>
      </c>
      <c r="K21618" t="s">
        <v>1609</v>
      </c>
      <c r="L21618" t="s">
        <v>38</v>
      </c>
      <c r="M21618" t="s">
        <v>75</v>
      </c>
    </row>
    <row r="21619" spans="1:13" x14ac:dyDescent="0.3">
      <c r="A21619" t="s">
        <v>15216</v>
      </c>
      <c r="C21619" t="s">
        <v>18238</v>
      </c>
      <c r="D21619">
        <v>9</v>
      </c>
      <c r="E21619" s="1">
        <v>45000</v>
      </c>
      <c r="G21619" t="s">
        <v>34</v>
      </c>
      <c r="H21619" t="s">
        <v>18250</v>
      </c>
      <c r="I21619" t="s">
        <v>15217</v>
      </c>
      <c r="J21619" t="s">
        <v>119</v>
      </c>
      <c r="K21619" t="s">
        <v>24</v>
      </c>
      <c r="L21619" t="s">
        <v>25</v>
      </c>
      <c r="M21619" t="s">
        <v>6146</v>
      </c>
    </row>
    <row r="21620" spans="1:13" x14ac:dyDescent="0.3">
      <c r="A21620" t="s">
        <v>15216</v>
      </c>
      <c r="C21620" t="s">
        <v>15182</v>
      </c>
      <c r="D21620">
        <v>5</v>
      </c>
      <c r="E21620" s="1">
        <v>83000</v>
      </c>
      <c r="G21620" t="s">
        <v>34</v>
      </c>
      <c r="H21620" t="s">
        <v>6143</v>
      </c>
      <c r="I21620" t="s">
        <v>15217</v>
      </c>
      <c r="J21620" t="s">
        <v>119</v>
      </c>
      <c r="K21620" t="s">
        <v>24</v>
      </c>
      <c r="L21620" t="s">
        <v>25</v>
      </c>
      <c r="M21620" t="s">
        <v>6146</v>
      </c>
    </row>
    <row r="21621" spans="1:13" x14ac:dyDescent="0.3">
      <c r="A21621" t="s">
        <v>15379</v>
      </c>
      <c r="C21621" t="s">
        <v>15182</v>
      </c>
      <c r="D21621">
        <v>5</v>
      </c>
      <c r="E21621" s="1">
        <v>36726</v>
      </c>
      <c r="G21621" t="s">
        <v>34</v>
      </c>
      <c r="H21621" t="s">
        <v>6143</v>
      </c>
      <c r="I21621" t="s">
        <v>1209</v>
      </c>
      <c r="J21621" t="s">
        <v>119</v>
      </c>
      <c r="K21621" t="s">
        <v>24</v>
      </c>
      <c r="L21621" t="s">
        <v>25</v>
      </c>
      <c r="M21621" t="s">
        <v>6146</v>
      </c>
    </row>
    <row r="21622" spans="1:13" x14ac:dyDescent="0.3">
      <c r="A21622" t="s">
        <v>17308</v>
      </c>
      <c r="C21622" t="s">
        <v>21907</v>
      </c>
      <c r="D21622">
        <v>25</v>
      </c>
      <c r="E21622" s="1">
        <v>805608</v>
      </c>
      <c r="G21622" t="s">
        <v>111</v>
      </c>
      <c r="H21622" t="s">
        <v>22001</v>
      </c>
      <c r="I21622" t="s">
        <v>2834</v>
      </c>
      <c r="J21622" t="s">
        <v>119</v>
      </c>
      <c r="K21622" t="s">
        <v>24</v>
      </c>
      <c r="L21622" t="s">
        <v>25</v>
      </c>
      <c r="M21622" t="s">
        <v>120</v>
      </c>
    </row>
    <row r="21623" spans="1:13" x14ac:dyDescent="0.3">
      <c r="A21623" t="s">
        <v>17308</v>
      </c>
      <c r="C21623" t="s">
        <v>17183</v>
      </c>
      <c r="D21623">
        <v>8</v>
      </c>
      <c r="E21623" s="1">
        <v>150000</v>
      </c>
      <c r="G21623" t="s">
        <v>111</v>
      </c>
      <c r="H21623" t="s">
        <v>17309</v>
      </c>
      <c r="I21623" t="s">
        <v>2834</v>
      </c>
      <c r="J21623" t="s">
        <v>119</v>
      </c>
      <c r="K21623" t="s">
        <v>24</v>
      </c>
      <c r="L21623" t="s">
        <v>25</v>
      </c>
      <c r="M21623" t="s">
        <v>120</v>
      </c>
    </row>
    <row r="21624" spans="1:13" x14ac:dyDescent="0.3">
      <c r="A21624" t="s">
        <v>14110</v>
      </c>
      <c r="C21624" t="s">
        <v>14108</v>
      </c>
      <c r="D21624">
        <v>12</v>
      </c>
      <c r="E21624" s="1">
        <v>4896</v>
      </c>
      <c r="G21624" t="s">
        <v>34</v>
      </c>
      <c r="H21624" t="s">
        <v>14029</v>
      </c>
      <c r="I21624" t="s">
        <v>6588</v>
      </c>
      <c r="J21624" t="s">
        <v>3285</v>
      </c>
      <c r="K21624" t="s">
        <v>24</v>
      </c>
      <c r="L21624" t="s">
        <v>25</v>
      </c>
      <c r="M21624" t="s">
        <v>6146</v>
      </c>
    </row>
    <row r="21625" spans="1:13" x14ac:dyDescent="0.3">
      <c r="A21625" t="s">
        <v>14110</v>
      </c>
      <c r="C21625" t="s">
        <v>14552</v>
      </c>
      <c r="D21625">
        <v>12</v>
      </c>
      <c r="E21625" s="1">
        <v>19613</v>
      </c>
      <c r="G21625" t="s">
        <v>34</v>
      </c>
      <c r="H21625" t="s">
        <v>13081</v>
      </c>
      <c r="I21625" t="s">
        <v>6588</v>
      </c>
      <c r="J21625" t="s">
        <v>3285</v>
      </c>
      <c r="K21625" t="s">
        <v>24</v>
      </c>
      <c r="L21625" t="s">
        <v>25</v>
      </c>
      <c r="M21625" t="s">
        <v>6146</v>
      </c>
    </row>
    <row r="21626" spans="1:13" x14ac:dyDescent="0.3">
      <c r="A21626" t="s">
        <v>8043</v>
      </c>
      <c r="C21626" t="s">
        <v>7634</v>
      </c>
      <c r="D21626">
        <v>33</v>
      </c>
      <c r="E21626" s="1">
        <v>1025572</v>
      </c>
      <c r="G21626" t="s">
        <v>34</v>
      </c>
      <c r="H21626" t="s">
        <v>8044</v>
      </c>
      <c r="I21626" t="s">
        <v>8045</v>
      </c>
      <c r="J21626" t="s">
        <v>3285</v>
      </c>
      <c r="K21626" t="s">
        <v>24</v>
      </c>
      <c r="L21626" t="s">
        <v>17</v>
      </c>
      <c r="M21626" t="s">
        <v>87</v>
      </c>
    </row>
    <row r="21627" spans="1:13" x14ac:dyDescent="0.3">
      <c r="A21627" t="s">
        <v>6587</v>
      </c>
      <c r="C21627" t="s">
        <v>6536</v>
      </c>
      <c r="D21627">
        <v>3</v>
      </c>
      <c r="E21627" s="1">
        <v>39651</v>
      </c>
      <c r="G21627" t="s">
        <v>34</v>
      </c>
      <c r="H21627" t="s">
        <v>6143</v>
      </c>
      <c r="I21627" t="s">
        <v>6588</v>
      </c>
      <c r="J21627" t="s">
        <v>3285</v>
      </c>
      <c r="K21627" t="s">
        <v>24</v>
      </c>
      <c r="L21627" t="s">
        <v>25</v>
      </c>
      <c r="M21627" t="s">
        <v>6146</v>
      </c>
    </row>
    <row r="21628" spans="1:13" x14ac:dyDescent="0.3">
      <c r="A21628" t="s">
        <v>15317</v>
      </c>
      <c r="C21628" t="s">
        <v>15182</v>
      </c>
      <c r="D21628">
        <v>5</v>
      </c>
      <c r="E21628" s="1">
        <v>23480</v>
      </c>
      <c r="G21628" t="s">
        <v>34</v>
      </c>
      <c r="H21628" t="s">
        <v>6143</v>
      </c>
      <c r="I21628" t="s">
        <v>15318</v>
      </c>
      <c r="J21628" t="s">
        <v>119</v>
      </c>
      <c r="K21628" t="s">
        <v>24</v>
      </c>
      <c r="L21628" t="s">
        <v>25</v>
      </c>
      <c r="M21628" t="s">
        <v>6146</v>
      </c>
    </row>
    <row r="21629" spans="1:13" x14ac:dyDescent="0.3">
      <c r="A21629" t="s">
        <v>15396</v>
      </c>
      <c r="C21629" t="s">
        <v>15182</v>
      </c>
      <c r="D21629">
        <v>5</v>
      </c>
      <c r="E21629" s="1">
        <v>36186</v>
      </c>
      <c r="G21629" t="s">
        <v>34</v>
      </c>
      <c r="H21629" t="s">
        <v>6143</v>
      </c>
      <c r="I21629" t="s">
        <v>15397</v>
      </c>
      <c r="J21629" t="s">
        <v>119</v>
      </c>
      <c r="K21629" t="s">
        <v>24</v>
      </c>
      <c r="L21629" t="s">
        <v>25</v>
      </c>
      <c r="M21629" t="s">
        <v>6146</v>
      </c>
    </row>
    <row r="21630" spans="1:13" x14ac:dyDescent="0.3">
      <c r="A21630" t="s">
        <v>15314</v>
      </c>
      <c r="C21630" t="s">
        <v>15182</v>
      </c>
      <c r="D21630">
        <v>5</v>
      </c>
      <c r="E21630" s="1">
        <v>56429</v>
      </c>
      <c r="G21630" t="s">
        <v>34</v>
      </c>
      <c r="H21630" t="s">
        <v>6143</v>
      </c>
      <c r="I21630" t="s">
        <v>889</v>
      </c>
      <c r="J21630" t="s">
        <v>119</v>
      </c>
      <c r="K21630" t="s">
        <v>24</v>
      </c>
      <c r="L21630" t="s">
        <v>25</v>
      </c>
      <c r="M21630" t="s">
        <v>6146</v>
      </c>
    </row>
    <row r="21631" spans="1:13" x14ac:dyDescent="0.3">
      <c r="A21631" t="s">
        <v>18302</v>
      </c>
      <c r="C21631" t="s">
        <v>18238</v>
      </c>
      <c r="D21631">
        <v>9</v>
      </c>
      <c r="E21631" s="1">
        <v>18000</v>
      </c>
      <c r="G21631" t="s">
        <v>34</v>
      </c>
      <c r="H21631" t="s">
        <v>18250</v>
      </c>
      <c r="I21631" t="s">
        <v>18303</v>
      </c>
      <c r="J21631" t="s">
        <v>307</v>
      </c>
      <c r="K21631" t="s">
        <v>24</v>
      </c>
      <c r="L21631" t="s">
        <v>25</v>
      </c>
      <c r="M21631" t="s">
        <v>6146</v>
      </c>
    </row>
    <row r="21632" spans="1:13" x14ac:dyDescent="0.3">
      <c r="A21632" t="s">
        <v>20494</v>
      </c>
      <c r="C21632" t="s">
        <v>20401</v>
      </c>
      <c r="D21632">
        <v>3</v>
      </c>
      <c r="E21632" s="1">
        <v>16495</v>
      </c>
      <c r="G21632" t="s">
        <v>34</v>
      </c>
      <c r="H21632" t="s">
        <v>6143</v>
      </c>
      <c r="I21632" t="s">
        <v>20495</v>
      </c>
      <c r="J21632" t="s">
        <v>1169</v>
      </c>
      <c r="K21632" t="s">
        <v>24</v>
      </c>
      <c r="L21632" t="s">
        <v>25</v>
      </c>
      <c r="M21632" t="s">
        <v>6146</v>
      </c>
    </row>
    <row r="21633" spans="1:13" x14ac:dyDescent="0.3">
      <c r="A21633" t="s">
        <v>11162</v>
      </c>
      <c r="C21633" t="s">
        <v>11140</v>
      </c>
      <c r="D21633">
        <v>13</v>
      </c>
      <c r="E21633" s="1">
        <v>687519</v>
      </c>
      <c r="G21633" t="s">
        <v>48</v>
      </c>
      <c r="H21633" t="s">
        <v>11163</v>
      </c>
      <c r="I21633" t="s">
        <v>5886</v>
      </c>
      <c r="J21633" t="s">
        <v>137</v>
      </c>
      <c r="K21633" t="s">
        <v>24</v>
      </c>
      <c r="L21633" t="s">
        <v>170</v>
      </c>
      <c r="M21633" t="s">
        <v>354</v>
      </c>
    </row>
    <row r="21634" spans="1:13" x14ac:dyDescent="0.3">
      <c r="A21634" t="s">
        <v>28737</v>
      </c>
      <c r="C21634" t="s">
        <v>28715</v>
      </c>
      <c r="D21634">
        <v>25</v>
      </c>
      <c r="E21634" s="1">
        <v>4603306</v>
      </c>
      <c r="G21634" t="s">
        <v>13</v>
      </c>
      <c r="H21634" t="s">
        <v>28738</v>
      </c>
      <c r="I21634" t="s">
        <v>178</v>
      </c>
      <c r="J21634" t="s">
        <v>119</v>
      </c>
      <c r="K21634" t="s">
        <v>24</v>
      </c>
      <c r="L21634" t="s">
        <v>17</v>
      </c>
      <c r="M21634" t="s">
        <v>4960</v>
      </c>
    </row>
    <row r="21635" spans="1:13" x14ac:dyDescent="0.3">
      <c r="A21635" t="s">
        <v>10760</v>
      </c>
      <c r="C21635" t="s">
        <v>10589</v>
      </c>
      <c r="D21635">
        <v>47</v>
      </c>
      <c r="E21635" s="1">
        <v>2208040</v>
      </c>
      <c r="G21635" t="s">
        <v>69</v>
      </c>
      <c r="H21635" t="s">
        <v>10761</v>
      </c>
      <c r="I21635" t="s">
        <v>70</v>
      </c>
      <c r="J21635" t="s">
        <v>70</v>
      </c>
      <c r="K21635" t="s">
        <v>24</v>
      </c>
      <c r="L21635" t="s">
        <v>17</v>
      </c>
      <c r="M21635" t="s">
        <v>39</v>
      </c>
    </row>
    <row r="21636" spans="1:13" x14ac:dyDescent="0.3">
      <c r="A21636" t="s">
        <v>10760</v>
      </c>
      <c r="C21636" t="s">
        <v>34396</v>
      </c>
      <c r="D21636">
        <v>32</v>
      </c>
      <c r="E21636" s="1">
        <v>1947372</v>
      </c>
      <c r="G21636" t="s">
        <v>69</v>
      </c>
      <c r="H21636" t="s">
        <v>34409</v>
      </c>
      <c r="I21636" t="s">
        <v>70</v>
      </c>
      <c r="J21636" t="s">
        <v>70</v>
      </c>
      <c r="K21636" t="s">
        <v>24</v>
      </c>
      <c r="L21636" t="s">
        <v>17</v>
      </c>
      <c r="M21636" t="s">
        <v>39</v>
      </c>
    </row>
    <row r="21637" spans="1:13" x14ac:dyDescent="0.3">
      <c r="A21637" t="s">
        <v>7350</v>
      </c>
      <c r="C21637" t="s">
        <v>6985</v>
      </c>
      <c r="D21637">
        <v>4</v>
      </c>
      <c r="E21637" s="1">
        <v>14567</v>
      </c>
      <c r="G21637" t="s">
        <v>34</v>
      </c>
      <c r="H21637" t="s">
        <v>6143</v>
      </c>
      <c r="I21637" t="s">
        <v>7351</v>
      </c>
      <c r="J21637" t="s">
        <v>6105</v>
      </c>
      <c r="K21637" t="s">
        <v>24</v>
      </c>
      <c r="L21637" t="s">
        <v>25</v>
      </c>
      <c r="M21637" t="s">
        <v>6146</v>
      </c>
    </row>
    <row r="21638" spans="1:13" x14ac:dyDescent="0.3">
      <c r="A21638" t="s">
        <v>13090</v>
      </c>
      <c r="C21638" t="s">
        <v>12994</v>
      </c>
      <c r="D21638">
        <v>7</v>
      </c>
      <c r="E21638" s="1">
        <v>94583</v>
      </c>
      <c r="G21638" t="s">
        <v>34</v>
      </c>
      <c r="H21638" t="s">
        <v>6143</v>
      </c>
      <c r="I21638" t="s">
        <v>480</v>
      </c>
      <c r="J21638" t="s">
        <v>81</v>
      </c>
      <c r="K21638" t="s">
        <v>24</v>
      </c>
      <c r="L21638" t="s">
        <v>25</v>
      </c>
      <c r="M21638" t="s">
        <v>6146</v>
      </c>
    </row>
    <row r="21639" spans="1:13" x14ac:dyDescent="0.3">
      <c r="A21639" t="s">
        <v>19147</v>
      </c>
      <c r="C21639" t="s">
        <v>19032</v>
      </c>
      <c r="D21639">
        <v>4</v>
      </c>
      <c r="E21639" s="1">
        <v>4955</v>
      </c>
      <c r="G21639" t="s">
        <v>34</v>
      </c>
      <c r="H21639" t="s">
        <v>6143</v>
      </c>
      <c r="I21639" t="s">
        <v>19148</v>
      </c>
      <c r="J21639" t="s">
        <v>236</v>
      </c>
      <c r="K21639" t="s">
        <v>24</v>
      </c>
      <c r="L21639" t="s">
        <v>25</v>
      </c>
      <c r="M21639" t="s">
        <v>6146</v>
      </c>
    </row>
    <row r="21640" spans="1:13" x14ac:dyDescent="0.3">
      <c r="A21640" t="s">
        <v>32774</v>
      </c>
      <c r="C21640" t="s">
        <v>32581</v>
      </c>
      <c r="D21640">
        <v>7</v>
      </c>
      <c r="E21640" s="1">
        <v>18358</v>
      </c>
      <c r="G21640" t="s">
        <v>34</v>
      </c>
      <c r="H21640" t="s">
        <v>6143</v>
      </c>
      <c r="I21640" t="s">
        <v>8187</v>
      </c>
      <c r="J21640" t="s">
        <v>70</v>
      </c>
      <c r="K21640" t="s">
        <v>24</v>
      </c>
      <c r="L21640" t="s">
        <v>25</v>
      </c>
      <c r="M21640" t="s">
        <v>6146</v>
      </c>
    </row>
    <row r="21641" spans="1:13" x14ac:dyDescent="0.3">
      <c r="A21641" t="s">
        <v>7203</v>
      </c>
      <c r="C21641" t="s">
        <v>18238</v>
      </c>
      <c r="D21641">
        <v>33</v>
      </c>
      <c r="E21641" s="1">
        <v>25500</v>
      </c>
      <c r="G21641" t="s">
        <v>34</v>
      </c>
      <c r="H21641" t="s">
        <v>18250</v>
      </c>
      <c r="I21641" t="s">
        <v>7204</v>
      </c>
      <c r="J21641" t="s">
        <v>307</v>
      </c>
      <c r="L21641" t="s">
        <v>25</v>
      </c>
      <c r="M21641" t="s">
        <v>6146</v>
      </c>
    </row>
    <row r="21642" spans="1:13" x14ac:dyDescent="0.3">
      <c r="A21642" t="s">
        <v>7203</v>
      </c>
      <c r="C21642" t="s">
        <v>6985</v>
      </c>
      <c r="D21642">
        <v>6</v>
      </c>
      <c r="E21642" s="1">
        <v>30331</v>
      </c>
      <c r="G21642" t="s">
        <v>34</v>
      </c>
      <c r="H21642" t="s">
        <v>6143</v>
      </c>
      <c r="I21642" t="s">
        <v>7204</v>
      </c>
      <c r="J21642" t="s">
        <v>307</v>
      </c>
      <c r="L21642" t="s">
        <v>25</v>
      </c>
      <c r="M21642" t="s">
        <v>6146</v>
      </c>
    </row>
    <row r="21643" spans="1:13" x14ac:dyDescent="0.3">
      <c r="A21643" t="s">
        <v>7203</v>
      </c>
      <c r="C21643" t="s">
        <v>6985</v>
      </c>
      <c r="D21643">
        <v>6</v>
      </c>
      <c r="E21643" s="1">
        <v>15763</v>
      </c>
      <c r="G21643" t="s">
        <v>34</v>
      </c>
      <c r="H21643" t="s">
        <v>6143</v>
      </c>
      <c r="I21643" t="s">
        <v>7204</v>
      </c>
      <c r="J21643" t="s">
        <v>307</v>
      </c>
      <c r="L21643" t="s">
        <v>25</v>
      </c>
      <c r="M21643" t="s">
        <v>6146</v>
      </c>
    </row>
    <row r="21644" spans="1:13" x14ac:dyDescent="0.3">
      <c r="A21644" t="s">
        <v>32730</v>
      </c>
      <c r="C21644" t="s">
        <v>32581</v>
      </c>
      <c r="D21644">
        <v>7</v>
      </c>
      <c r="E21644" s="1">
        <v>18608</v>
      </c>
      <c r="G21644" t="s">
        <v>34</v>
      </c>
      <c r="H21644" t="s">
        <v>6143</v>
      </c>
      <c r="I21644" t="s">
        <v>32731</v>
      </c>
      <c r="J21644" t="s">
        <v>70</v>
      </c>
      <c r="K21644" t="s">
        <v>24</v>
      </c>
      <c r="L21644" t="s">
        <v>25</v>
      </c>
      <c r="M21644" t="s">
        <v>6146</v>
      </c>
    </row>
    <row r="21645" spans="1:13" x14ac:dyDescent="0.3">
      <c r="A21645" t="s">
        <v>20062</v>
      </c>
      <c r="C21645" t="s">
        <v>19936</v>
      </c>
      <c r="D21645">
        <v>5</v>
      </c>
      <c r="E21645" s="1">
        <v>6790</v>
      </c>
      <c r="G21645" t="s">
        <v>34</v>
      </c>
      <c r="H21645" t="s">
        <v>6143</v>
      </c>
      <c r="I21645" t="s">
        <v>20063</v>
      </c>
      <c r="J21645" t="s">
        <v>9844</v>
      </c>
      <c r="K21645" t="s">
        <v>24</v>
      </c>
      <c r="L21645" t="s">
        <v>25</v>
      </c>
      <c r="M21645" t="s">
        <v>6146</v>
      </c>
    </row>
    <row r="21646" spans="1:13" x14ac:dyDescent="0.3">
      <c r="A21646" t="s">
        <v>25209</v>
      </c>
      <c r="C21646" t="s">
        <v>25190</v>
      </c>
      <c r="D21646">
        <v>37</v>
      </c>
      <c r="E21646" s="1">
        <v>109553</v>
      </c>
      <c r="G21646" t="s">
        <v>111</v>
      </c>
      <c r="H21646" t="s">
        <v>25210</v>
      </c>
      <c r="I21646" t="s">
        <v>867</v>
      </c>
      <c r="J21646" t="s">
        <v>280</v>
      </c>
      <c r="K21646" t="s">
        <v>24</v>
      </c>
      <c r="L21646" t="s">
        <v>25</v>
      </c>
      <c r="M21646" t="s">
        <v>87</v>
      </c>
    </row>
    <row r="21647" spans="1:13" x14ac:dyDescent="0.3">
      <c r="A21647" t="s">
        <v>18866</v>
      </c>
      <c r="C21647" t="s">
        <v>18470</v>
      </c>
      <c r="D21647">
        <v>4</v>
      </c>
      <c r="E21647" s="1">
        <v>11220</v>
      </c>
      <c r="G21647" t="s">
        <v>34</v>
      </c>
      <c r="H21647" t="s">
        <v>6143</v>
      </c>
      <c r="I21647" t="s">
        <v>18867</v>
      </c>
      <c r="J21647" t="s">
        <v>3203</v>
      </c>
      <c r="K21647" t="s">
        <v>24</v>
      </c>
      <c r="L21647" t="s">
        <v>25</v>
      </c>
      <c r="M21647" t="s">
        <v>6146</v>
      </c>
    </row>
    <row r="21648" spans="1:13" x14ac:dyDescent="0.3">
      <c r="A21648" t="s">
        <v>28635</v>
      </c>
      <c r="C21648" t="s">
        <v>28282</v>
      </c>
      <c r="D21648">
        <v>23</v>
      </c>
      <c r="E21648" s="1">
        <v>1246499</v>
      </c>
      <c r="G21648" t="s">
        <v>34</v>
      </c>
      <c r="H21648" t="s">
        <v>28636</v>
      </c>
      <c r="I21648" t="s">
        <v>28637</v>
      </c>
      <c r="K21648" t="s">
        <v>74</v>
      </c>
      <c r="L21648" t="s">
        <v>44</v>
      </c>
      <c r="M21648" t="s">
        <v>75</v>
      </c>
    </row>
    <row r="21649" spans="1:13" x14ac:dyDescent="0.3">
      <c r="A21649" t="s">
        <v>33595</v>
      </c>
      <c r="C21649" t="s">
        <v>33531</v>
      </c>
      <c r="D21649">
        <v>61</v>
      </c>
      <c r="E21649" s="1">
        <v>7145573</v>
      </c>
      <c r="G21649" t="s">
        <v>48</v>
      </c>
      <c r="H21649" t="s">
        <v>33596</v>
      </c>
      <c r="I21649" t="s">
        <v>12829</v>
      </c>
      <c r="J21649" t="s">
        <v>5495</v>
      </c>
      <c r="K21649" t="s">
        <v>1825</v>
      </c>
      <c r="L21649" t="s">
        <v>38</v>
      </c>
      <c r="M21649" t="s">
        <v>190</v>
      </c>
    </row>
    <row r="21650" spans="1:13" x14ac:dyDescent="0.3">
      <c r="A21650" t="s">
        <v>5750</v>
      </c>
      <c r="C21650" t="s">
        <v>28715</v>
      </c>
      <c r="D21650">
        <v>1</v>
      </c>
      <c r="E21650" s="1">
        <v>15000</v>
      </c>
      <c r="G21650" t="s">
        <v>400</v>
      </c>
      <c r="H21650" t="s">
        <v>77</v>
      </c>
      <c r="I21650" t="s">
        <v>22</v>
      </c>
      <c r="J21650" t="s">
        <v>23</v>
      </c>
      <c r="K21650" t="s">
        <v>24</v>
      </c>
      <c r="L21650" t="s">
        <v>25</v>
      </c>
      <c r="M21650" t="s">
        <v>26</v>
      </c>
    </row>
    <row r="21651" spans="1:13" x14ac:dyDescent="0.3">
      <c r="A21651" t="s">
        <v>5750</v>
      </c>
      <c r="C21651" t="s">
        <v>5642</v>
      </c>
      <c r="D21651">
        <v>1</v>
      </c>
      <c r="E21651" s="1">
        <v>25000</v>
      </c>
      <c r="G21651" t="s">
        <v>21</v>
      </c>
      <c r="H21651" t="s">
        <v>4844</v>
      </c>
      <c r="I21651" t="s">
        <v>22</v>
      </c>
      <c r="J21651" t="s">
        <v>23</v>
      </c>
      <c r="K21651" t="s">
        <v>24</v>
      </c>
      <c r="L21651" t="s">
        <v>25</v>
      </c>
      <c r="M21651" t="s">
        <v>26</v>
      </c>
    </row>
    <row r="21652" spans="1:13" x14ac:dyDescent="0.3">
      <c r="A21652" t="s">
        <v>14656</v>
      </c>
      <c r="C21652" t="s">
        <v>14619</v>
      </c>
      <c r="D21652">
        <v>12</v>
      </c>
      <c r="E21652" s="1">
        <v>636957</v>
      </c>
      <c r="G21652" t="s">
        <v>34</v>
      </c>
      <c r="H21652" t="s">
        <v>14657</v>
      </c>
      <c r="I21652" t="s">
        <v>14658</v>
      </c>
      <c r="J21652" t="s">
        <v>14659</v>
      </c>
      <c r="K21652" t="s">
        <v>609</v>
      </c>
      <c r="L21652" t="s">
        <v>25</v>
      </c>
      <c r="M21652" t="s">
        <v>6146</v>
      </c>
    </row>
    <row r="21653" spans="1:13" x14ac:dyDescent="0.3">
      <c r="A21653" t="s">
        <v>13138</v>
      </c>
      <c r="C21653" t="s">
        <v>12994</v>
      </c>
      <c r="D21653">
        <v>7</v>
      </c>
      <c r="E21653" s="1">
        <v>74925</v>
      </c>
      <c r="G21653" t="s">
        <v>34</v>
      </c>
      <c r="H21653" t="s">
        <v>6143</v>
      </c>
      <c r="I21653" t="s">
        <v>13139</v>
      </c>
      <c r="J21653" t="s">
        <v>81</v>
      </c>
      <c r="K21653" t="s">
        <v>24</v>
      </c>
      <c r="L21653" t="s">
        <v>25</v>
      </c>
      <c r="M21653" t="s">
        <v>6146</v>
      </c>
    </row>
    <row r="21654" spans="1:13" x14ac:dyDescent="0.3">
      <c r="A21654" t="s">
        <v>18971</v>
      </c>
      <c r="C21654" t="s">
        <v>18937</v>
      </c>
      <c r="D21654">
        <v>4</v>
      </c>
      <c r="E21654" s="1">
        <v>4955</v>
      </c>
      <c r="G21654" t="s">
        <v>34</v>
      </c>
      <c r="H21654" t="s">
        <v>6143</v>
      </c>
      <c r="I21654" t="s">
        <v>18972</v>
      </c>
      <c r="J21654" t="s">
        <v>17989</v>
      </c>
      <c r="K21654" t="s">
        <v>24</v>
      </c>
      <c r="L21654" t="s">
        <v>25</v>
      </c>
      <c r="M21654" t="s">
        <v>6146</v>
      </c>
    </row>
    <row r="21655" spans="1:13" x14ac:dyDescent="0.3">
      <c r="A21655" t="s">
        <v>17672</v>
      </c>
      <c r="C21655" t="s">
        <v>17445</v>
      </c>
      <c r="D21655">
        <v>16</v>
      </c>
      <c r="E21655" s="1">
        <v>7150</v>
      </c>
      <c r="G21655" t="s">
        <v>34</v>
      </c>
      <c r="H21655" t="s">
        <v>6143</v>
      </c>
      <c r="I21655" t="s">
        <v>17673</v>
      </c>
      <c r="J21655" t="s">
        <v>662</v>
      </c>
      <c r="K21655" t="s">
        <v>24</v>
      </c>
      <c r="L21655" t="s">
        <v>25</v>
      </c>
      <c r="M21655" t="s">
        <v>6146</v>
      </c>
    </row>
    <row r="21656" spans="1:13" x14ac:dyDescent="0.3">
      <c r="A21656" t="s">
        <v>32683</v>
      </c>
      <c r="C21656" t="s">
        <v>32581</v>
      </c>
      <c r="D21656">
        <v>7</v>
      </c>
      <c r="E21656" s="1">
        <v>18358</v>
      </c>
      <c r="G21656" t="s">
        <v>34</v>
      </c>
      <c r="H21656" t="s">
        <v>6143</v>
      </c>
      <c r="I21656" t="s">
        <v>32684</v>
      </c>
      <c r="J21656" t="s">
        <v>70</v>
      </c>
      <c r="K21656" t="s">
        <v>24</v>
      </c>
      <c r="L21656" t="s">
        <v>25</v>
      </c>
      <c r="M21656" t="s">
        <v>6146</v>
      </c>
    </row>
    <row r="21657" spans="1:13" x14ac:dyDescent="0.3">
      <c r="A21657" t="s">
        <v>20212</v>
      </c>
      <c r="C21657" t="s">
        <v>20121</v>
      </c>
      <c r="D21657">
        <v>2</v>
      </c>
      <c r="E21657" s="1">
        <v>20402</v>
      </c>
      <c r="G21657" t="s">
        <v>34</v>
      </c>
      <c r="H21657" t="s">
        <v>6143</v>
      </c>
      <c r="I21657" t="s">
        <v>20213</v>
      </c>
      <c r="J21657" t="s">
        <v>22</v>
      </c>
      <c r="K21657" t="s">
        <v>24</v>
      </c>
      <c r="L21657" t="s">
        <v>25</v>
      </c>
      <c r="M21657" t="s">
        <v>6146</v>
      </c>
    </row>
    <row r="21658" spans="1:13" x14ac:dyDescent="0.3">
      <c r="A21658" t="s">
        <v>19558</v>
      </c>
      <c r="C21658" t="s">
        <v>19404</v>
      </c>
      <c r="D21658">
        <v>6</v>
      </c>
      <c r="E21658" s="1">
        <v>10620</v>
      </c>
      <c r="G21658" t="s">
        <v>34</v>
      </c>
      <c r="H21658" t="s">
        <v>6143</v>
      </c>
      <c r="I21658" t="s">
        <v>19559</v>
      </c>
      <c r="J21658" t="s">
        <v>280</v>
      </c>
      <c r="K21658" t="s">
        <v>24</v>
      </c>
      <c r="L21658" t="s">
        <v>25</v>
      </c>
      <c r="M21658" t="s">
        <v>6146</v>
      </c>
    </row>
    <row r="21659" spans="1:13" x14ac:dyDescent="0.3">
      <c r="A21659" t="s">
        <v>27819</v>
      </c>
      <c r="C21659" t="s">
        <v>27748</v>
      </c>
      <c r="D21659">
        <v>18</v>
      </c>
      <c r="E21659" s="1">
        <v>100000</v>
      </c>
      <c r="G21659" t="s">
        <v>111</v>
      </c>
      <c r="H21659" t="s">
        <v>27820</v>
      </c>
      <c r="I21659" t="s">
        <v>17582</v>
      </c>
      <c r="J21659" t="s">
        <v>662</v>
      </c>
      <c r="K21659" t="s">
        <v>24</v>
      </c>
      <c r="L21659" t="s">
        <v>17</v>
      </c>
      <c r="M21659" t="s">
        <v>112</v>
      </c>
    </row>
    <row r="21660" spans="1:13" x14ac:dyDescent="0.3">
      <c r="A21660" t="s">
        <v>10453</v>
      </c>
      <c r="C21660" t="s">
        <v>10275</v>
      </c>
      <c r="D21660">
        <v>24</v>
      </c>
      <c r="E21660" s="1">
        <v>98908</v>
      </c>
      <c r="G21660" t="s">
        <v>111</v>
      </c>
      <c r="H21660" t="s">
        <v>10439</v>
      </c>
      <c r="I21660" t="s">
        <v>10454</v>
      </c>
      <c r="J21660" t="s">
        <v>81</v>
      </c>
      <c r="K21660" t="s">
        <v>24</v>
      </c>
      <c r="L21660" t="s">
        <v>25</v>
      </c>
      <c r="M21660" t="s">
        <v>232</v>
      </c>
    </row>
    <row r="21661" spans="1:13" x14ac:dyDescent="0.3">
      <c r="A21661" t="s">
        <v>18476</v>
      </c>
      <c r="C21661" t="s">
        <v>18470</v>
      </c>
      <c r="D21661">
        <v>12</v>
      </c>
      <c r="E21661" s="1">
        <v>54545</v>
      </c>
      <c r="G21661" t="s">
        <v>111</v>
      </c>
      <c r="H21661" t="s">
        <v>18477</v>
      </c>
      <c r="I21661" t="s">
        <v>7524</v>
      </c>
      <c r="J21661" t="s">
        <v>22</v>
      </c>
      <c r="K21661" t="s">
        <v>24</v>
      </c>
      <c r="L21661" t="s">
        <v>25</v>
      </c>
      <c r="M21661" t="s">
        <v>6109</v>
      </c>
    </row>
    <row r="21662" spans="1:13" x14ac:dyDescent="0.3">
      <c r="A21662" t="s">
        <v>701</v>
      </c>
      <c r="C21662" t="s">
        <v>597</v>
      </c>
      <c r="D21662">
        <v>6</v>
      </c>
      <c r="E21662" s="1">
        <v>50000</v>
      </c>
      <c r="G21662" t="s">
        <v>69</v>
      </c>
      <c r="H21662" t="s">
        <v>68</v>
      </c>
      <c r="I21662" t="s">
        <v>702</v>
      </c>
      <c r="J21662" t="s">
        <v>703</v>
      </c>
      <c r="K21662" t="s">
        <v>645</v>
      </c>
      <c r="L21662" t="s">
        <v>704</v>
      </c>
      <c r="M21662" t="s">
        <v>39</v>
      </c>
    </row>
    <row r="21663" spans="1:13" x14ac:dyDescent="0.3">
      <c r="A21663" t="s">
        <v>701</v>
      </c>
      <c r="C21663" t="s">
        <v>28282</v>
      </c>
      <c r="D21663">
        <v>13</v>
      </c>
      <c r="E21663" s="1">
        <v>50000</v>
      </c>
      <c r="G21663" t="s">
        <v>69</v>
      </c>
      <c r="H21663" t="s">
        <v>68</v>
      </c>
      <c r="I21663" t="s">
        <v>702</v>
      </c>
      <c r="J21663" t="s">
        <v>703</v>
      </c>
      <c r="K21663" t="s">
        <v>645</v>
      </c>
      <c r="L21663" t="s">
        <v>704</v>
      </c>
      <c r="M21663" t="s">
        <v>39</v>
      </c>
    </row>
    <row r="21664" spans="1:13" x14ac:dyDescent="0.3">
      <c r="A21664" t="s">
        <v>701</v>
      </c>
      <c r="C21664" t="s">
        <v>29553</v>
      </c>
      <c r="D21664">
        <v>25</v>
      </c>
      <c r="E21664" s="1">
        <v>200000</v>
      </c>
      <c r="G21664" t="s">
        <v>69</v>
      </c>
      <c r="H21664" t="s">
        <v>77</v>
      </c>
      <c r="I21664" t="s">
        <v>702</v>
      </c>
      <c r="J21664" t="s">
        <v>703</v>
      </c>
      <c r="K21664" t="s">
        <v>645</v>
      </c>
      <c r="L21664" t="s">
        <v>704</v>
      </c>
      <c r="M21664" t="s">
        <v>39</v>
      </c>
    </row>
    <row r="21665" spans="1:13" x14ac:dyDescent="0.3">
      <c r="A21665" t="s">
        <v>701</v>
      </c>
      <c r="C21665" t="s">
        <v>3657</v>
      </c>
      <c r="D21665">
        <v>12</v>
      </c>
      <c r="E21665" s="1">
        <v>50000</v>
      </c>
      <c r="G21665" t="s">
        <v>69</v>
      </c>
      <c r="H21665" t="s">
        <v>77</v>
      </c>
      <c r="I21665" t="s">
        <v>702</v>
      </c>
      <c r="J21665" t="s">
        <v>703</v>
      </c>
      <c r="K21665" t="s">
        <v>645</v>
      </c>
      <c r="L21665" t="s">
        <v>704</v>
      </c>
      <c r="M21665" t="s">
        <v>39</v>
      </c>
    </row>
    <row r="21666" spans="1:13" x14ac:dyDescent="0.3">
      <c r="A21666" t="s">
        <v>2550</v>
      </c>
      <c r="C21666" t="s">
        <v>2269</v>
      </c>
      <c r="D21666">
        <v>15</v>
      </c>
      <c r="E21666" s="1">
        <v>1555303</v>
      </c>
      <c r="G21666" t="s">
        <v>34</v>
      </c>
      <c r="H21666" t="s">
        <v>2551</v>
      </c>
      <c r="I21666" t="s">
        <v>2552</v>
      </c>
      <c r="J21666" t="s">
        <v>1145</v>
      </c>
      <c r="K21666" t="s">
        <v>24</v>
      </c>
      <c r="L21666" t="s">
        <v>44</v>
      </c>
      <c r="M21666" t="s">
        <v>75</v>
      </c>
    </row>
    <row r="21667" spans="1:13" x14ac:dyDescent="0.3">
      <c r="A21667" t="s">
        <v>2550</v>
      </c>
      <c r="C21667" t="s">
        <v>2269</v>
      </c>
      <c r="D21667">
        <v>12</v>
      </c>
      <c r="E21667" s="1">
        <v>300000</v>
      </c>
      <c r="G21667" t="s">
        <v>34</v>
      </c>
      <c r="H21667" t="s">
        <v>2954</v>
      </c>
      <c r="I21667" t="s">
        <v>2552</v>
      </c>
      <c r="J21667" t="s">
        <v>1145</v>
      </c>
      <c r="K21667" t="s">
        <v>24</v>
      </c>
      <c r="L21667" t="s">
        <v>38</v>
      </c>
      <c r="M21667" t="s">
        <v>504</v>
      </c>
    </row>
    <row r="21668" spans="1:13" x14ac:dyDescent="0.3">
      <c r="A21668" t="s">
        <v>2550</v>
      </c>
      <c r="C21668" t="s">
        <v>29352</v>
      </c>
      <c r="D21668">
        <v>12</v>
      </c>
      <c r="E21668" s="1">
        <v>250000</v>
      </c>
      <c r="G21668" t="s">
        <v>34</v>
      </c>
      <c r="H21668" t="s">
        <v>29421</v>
      </c>
      <c r="I21668" t="s">
        <v>2552</v>
      </c>
      <c r="J21668" t="s">
        <v>1145</v>
      </c>
      <c r="K21668" t="s">
        <v>24</v>
      </c>
      <c r="L21668" t="s">
        <v>44</v>
      </c>
      <c r="M21668" t="s">
        <v>504</v>
      </c>
    </row>
    <row r="21669" spans="1:13" x14ac:dyDescent="0.3">
      <c r="A21669" t="s">
        <v>2550</v>
      </c>
      <c r="C21669" t="s">
        <v>28715</v>
      </c>
      <c r="D21669">
        <v>8</v>
      </c>
      <c r="E21669" s="1">
        <v>99000</v>
      </c>
      <c r="G21669" t="s">
        <v>34</v>
      </c>
      <c r="H21669" t="s">
        <v>28810</v>
      </c>
      <c r="I21669" t="s">
        <v>2552</v>
      </c>
      <c r="J21669" t="s">
        <v>1145</v>
      </c>
      <c r="K21669" t="s">
        <v>24</v>
      </c>
      <c r="L21669" t="s">
        <v>17</v>
      </c>
      <c r="M21669" t="s">
        <v>202</v>
      </c>
    </row>
    <row r="21670" spans="1:13" x14ac:dyDescent="0.3">
      <c r="A21670" t="s">
        <v>2550</v>
      </c>
      <c r="C21670" t="s">
        <v>27614</v>
      </c>
      <c r="D21670">
        <v>8</v>
      </c>
      <c r="E21670" s="1">
        <v>52721</v>
      </c>
      <c r="G21670" t="s">
        <v>34</v>
      </c>
      <c r="H21670" t="s">
        <v>27659</v>
      </c>
      <c r="I21670" t="s">
        <v>2552</v>
      </c>
      <c r="J21670" t="s">
        <v>1145</v>
      </c>
      <c r="K21670" t="s">
        <v>24</v>
      </c>
      <c r="L21670" t="s">
        <v>25</v>
      </c>
      <c r="M21670" t="s">
        <v>202</v>
      </c>
    </row>
    <row r="21671" spans="1:13" x14ac:dyDescent="0.3">
      <c r="A21671" t="s">
        <v>2550</v>
      </c>
      <c r="C21671" t="s">
        <v>30536</v>
      </c>
      <c r="D21671">
        <v>30</v>
      </c>
      <c r="E21671" s="1">
        <v>2726666</v>
      </c>
      <c r="G21671" t="s">
        <v>34</v>
      </c>
      <c r="H21671" t="s">
        <v>30575</v>
      </c>
      <c r="I21671" t="s">
        <v>2552</v>
      </c>
      <c r="J21671" t="s">
        <v>1145</v>
      </c>
      <c r="K21671" t="s">
        <v>24</v>
      </c>
      <c r="L21671" t="s">
        <v>38</v>
      </c>
      <c r="M21671" t="s">
        <v>75</v>
      </c>
    </row>
    <row r="21672" spans="1:13" x14ac:dyDescent="0.3">
      <c r="A21672" t="s">
        <v>2550</v>
      </c>
      <c r="C21672" t="s">
        <v>29922</v>
      </c>
      <c r="D21672">
        <v>2</v>
      </c>
      <c r="E21672" s="1">
        <v>1300000</v>
      </c>
      <c r="G21672" t="s">
        <v>13</v>
      </c>
      <c r="H21672" t="s">
        <v>29934</v>
      </c>
      <c r="I21672" t="s">
        <v>2552</v>
      </c>
      <c r="J21672" t="s">
        <v>1145</v>
      </c>
      <c r="K21672" t="s">
        <v>24</v>
      </c>
      <c r="L21672" t="s">
        <v>17</v>
      </c>
      <c r="M21672" t="s">
        <v>45</v>
      </c>
    </row>
    <row r="21673" spans="1:13" x14ac:dyDescent="0.3">
      <c r="A21673" t="s">
        <v>2550</v>
      </c>
      <c r="C21673" t="s">
        <v>29922</v>
      </c>
      <c r="D21673">
        <v>2</v>
      </c>
      <c r="E21673" s="1">
        <v>248552</v>
      </c>
      <c r="G21673" t="s">
        <v>13</v>
      </c>
      <c r="H21673" t="s">
        <v>30247</v>
      </c>
      <c r="I21673" t="s">
        <v>2552</v>
      </c>
      <c r="J21673" t="s">
        <v>1145</v>
      </c>
      <c r="K21673" t="s">
        <v>24</v>
      </c>
      <c r="L21673" t="s">
        <v>25</v>
      </c>
      <c r="M21673" t="s">
        <v>82</v>
      </c>
    </row>
    <row r="21674" spans="1:13" x14ac:dyDescent="0.3">
      <c r="A21674" t="s">
        <v>2550</v>
      </c>
      <c r="C21674" t="s">
        <v>30364</v>
      </c>
      <c r="D21674">
        <v>54</v>
      </c>
      <c r="E21674" s="1">
        <v>7603310</v>
      </c>
      <c r="G21674" t="s">
        <v>34</v>
      </c>
      <c r="H21674" t="s">
        <v>30499</v>
      </c>
      <c r="I21674" t="s">
        <v>2552</v>
      </c>
      <c r="J21674" t="s">
        <v>1145</v>
      </c>
      <c r="K21674" t="s">
        <v>24</v>
      </c>
      <c r="L21674" t="s">
        <v>170</v>
      </c>
      <c r="M21674" t="s">
        <v>1226</v>
      </c>
    </row>
    <row r="21675" spans="1:13" x14ac:dyDescent="0.3">
      <c r="A21675" t="s">
        <v>2550</v>
      </c>
      <c r="C21675" t="s">
        <v>29426</v>
      </c>
      <c r="D21675">
        <v>59</v>
      </c>
      <c r="E21675" s="1">
        <v>6042902</v>
      </c>
      <c r="G21675" t="s">
        <v>516</v>
      </c>
      <c r="H21675" t="s">
        <v>29506</v>
      </c>
      <c r="I21675" t="s">
        <v>2552</v>
      </c>
      <c r="J21675" t="s">
        <v>1145</v>
      </c>
      <c r="K21675" t="s">
        <v>24</v>
      </c>
      <c r="L21675" t="s">
        <v>38</v>
      </c>
      <c r="M21675" t="s">
        <v>3728</v>
      </c>
    </row>
    <row r="21676" spans="1:13" x14ac:dyDescent="0.3">
      <c r="A21676" t="s">
        <v>2550</v>
      </c>
      <c r="C21676" t="s">
        <v>30851</v>
      </c>
      <c r="D21676">
        <v>12</v>
      </c>
      <c r="E21676" s="1">
        <v>16395</v>
      </c>
      <c r="G21676" t="s">
        <v>13</v>
      </c>
      <c r="H21676" t="s">
        <v>30883</v>
      </c>
      <c r="I21676" t="s">
        <v>2552</v>
      </c>
      <c r="J21676" t="s">
        <v>1145</v>
      </c>
      <c r="K21676" t="s">
        <v>24</v>
      </c>
      <c r="L21676" t="s">
        <v>17</v>
      </c>
      <c r="M21676" t="s">
        <v>45</v>
      </c>
    </row>
    <row r="21677" spans="1:13" x14ac:dyDescent="0.3">
      <c r="A21677" t="s">
        <v>2550</v>
      </c>
      <c r="C21677" t="s">
        <v>30851</v>
      </c>
      <c r="D21677">
        <v>13</v>
      </c>
      <c r="E21677" s="1">
        <v>300000</v>
      </c>
      <c r="G21677" t="s">
        <v>34</v>
      </c>
      <c r="H21677" t="s">
        <v>31013</v>
      </c>
      <c r="I21677" t="s">
        <v>2552</v>
      </c>
      <c r="J21677" t="s">
        <v>1145</v>
      </c>
      <c r="K21677" t="s">
        <v>24</v>
      </c>
      <c r="L21677" t="s">
        <v>38</v>
      </c>
      <c r="M21677" t="s">
        <v>504</v>
      </c>
    </row>
    <row r="21678" spans="1:13" x14ac:dyDescent="0.3">
      <c r="A21678" t="s">
        <v>2550</v>
      </c>
      <c r="C21678" t="s">
        <v>31019</v>
      </c>
      <c r="D21678">
        <v>12</v>
      </c>
      <c r="E21678" s="1">
        <v>100000</v>
      </c>
      <c r="G21678" t="s">
        <v>21</v>
      </c>
      <c r="H21678" t="s">
        <v>31069</v>
      </c>
      <c r="I21678" t="s">
        <v>2552</v>
      </c>
      <c r="J21678" t="s">
        <v>1145</v>
      </c>
      <c r="K21678" t="s">
        <v>24</v>
      </c>
      <c r="L21678" t="s">
        <v>25</v>
      </c>
      <c r="M21678" t="s">
        <v>26</v>
      </c>
    </row>
    <row r="21679" spans="1:13" x14ac:dyDescent="0.3">
      <c r="A21679" t="s">
        <v>2550</v>
      </c>
      <c r="C21679" t="s">
        <v>4395</v>
      </c>
      <c r="D21679">
        <v>32</v>
      </c>
      <c r="E21679" s="1">
        <v>1733948</v>
      </c>
      <c r="G21679" t="s">
        <v>13</v>
      </c>
      <c r="H21679" t="s">
        <v>4488</v>
      </c>
      <c r="I21679" t="s">
        <v>2552</v>
      </c>
      <c r="J21679" t="s">
        <v>1145</v>
      </c>
      <c r="K21679" t="s">
        <v>24</v>
      </c>
      <c r="L21679" t="s">
        <v>17</v>
      </c>
      <c r="M21679" t="s">
        <v>45</v>
      </c>
    </row>
    <row r="21680" spans="1:13" x14ac:dyDescent="0.3">
      <c r="A21680" t="s">
        <v>2550</v>
      </c>
      <c r="C21680" t="s">
        <v>4395</v>
      </c>
      <c r="D21680">
        <v>4</v>
      </c>
      <c r="E21680" s="1">
        <v>21373</v>
      </c>
      <c r="G21680" t="s">
        <v>13</v>
      </c>
      <c r="H21680" t="s">
        <v>4668</v>
      </c>
      <c r="I21680" t="s">
        <v>2552</v>
      </c>
      <c r="J21680" t="s">
        <v>1145</v>
      </c>
      <c r="K21680" t="s">
        <v>24</v>
      </c>
      <c r="L21680" t="s">
        <v>25</v>
      </c>
      <c r="M21680" t="s">
        <v>82</v>
      </c>
    </row>
    <row r="21681" spans="1:13" x14ac:dyDescent="0.3">
      <c r="A21681" t="s">
        <v>2550</v>
      </c>
      <c r="C21681" t="s">
        <v>4681</v>
      </c>
      <c r="D21681">
        <v>5</v>
      </c>
      <c r="E21681" s="1">
        <v>34521</v>
      </c>
      <c r="G21681" t="s">
        <v>34</v>
      </c>
      <c r="H21681" t="s">
        <v>4817</v>
      </c>
      <c r="I21681" t="s">
        <v>2552</v>
      </c>
      <c r="J21681" t="s">
        <v>1145</v>
      </c>
      <c r="K21681" t="s">
        <v>24</v>
      </c>
      <c r="L21681" t="s">
        <v>17</v>
      </c>
      <c r="M21681" t="s">
        <v>202</v>
      </c>
    </row>
    <row r="21682" spans="1:13" x14ac:dyDescent="0.3">
      <c r="A21682" t="s">
        <v>2550</v>
      </c>
      <c r="C21682" t="s">
        <v>4928</v>
      </c>
      <c r="D21682">
        <v>4</v>
      </c>
      <c r="E21682" s="1">
        <v>102516</v>
      </c>
      <c r="G21682" t="s">
        <v>13</v>
      </c>
      <c r="H21682" t="s">
        <v>5023</v>
      </c>
      <c r="I21682" t="s">
        <v>2552</v>
      </c>
      <c r="J21682" t="s">
        <v>1145</v>
      </c>
      <c r="K21682" t="s">
        <v>24</v>
      </c>
      <c r="L21682" t="s">
        <v>17</v>
      </c>
      <c r="M21682" t="s">
        <v>45</v>
      </c>
    </row>
    <row r="21683" spans="1:13" x14ac:dyDescent="0.3">
      <c r="A21683" t="s">
        <v>2550</v>
      </c>
      <c r="C21683" t="s">
        <v>22837</v>
      </c>
      <c r="D21683">
        <v>42</v>
      </c>
      <c r="E21683" s="1">
        <v>5419734</v>
      </c>
      <c r="G21683" t="s">
        <v>34</v>
      </c>
      <c r="H21683" t="s">
        <v>22886</v>
      </c>
      <c r="I21683" t="s">
        <v>2552</v>
      </c>
      <c r="J21683" t="s">
        <v>1145</v>
      </c>
      <c r="K21683" t="s">
        <v>24</v>
      </c>
      <c r="L21683" t="s">
        <v>170</v>
      </c>
      <c r="M21683" t="s">
        <v>3060</v>
      </c>
    </row>
    <row r="21684" spans="1:13" x14ac:dyDescent="0.3">
      <c r="A21684" t="s">
        <v>2550</v>
      </c>
      <c r="C21684" t="s">
        <v>22837</v>
      </c>
      <c r="D21684">
        <v>51</v>
      </c>
      <c r="E21684" s="1">
        <v>5150786</v>
      </c>
      <c r="G21684" t="s">
        <v>34</v>
      </c>
      <c r="H21684" t="s">
        <v>23028</v>
      </c>
      <c r="I21684" t="s">
        <v>2552</v>
      </c>
      <c r="J21684" t="s">
        <v>1145</v>
      </c>
      <c r="K21684" t="s">
        <v>24</v>
      </c>
      <c r="L21684" t="s">
        <v>38</v>
      </c>
      <c r="M21684" t="s">
        <v>202</v>
      </c>
    </row>
    <row r="21685" spans="1:13" x14ac:dyDescent="0.3">
      <c r="A21685" t="s">
        <v>2550</v>
      </c>
      <c r="C21685" t="s">
        <v>24055</v>
      </c>
      <c r="D21685">
        <v>13</v>
      </c>
      <c r="E21685" s="1">
        <v>700000</v>
      </c>
      <c r="G21685" t="s">
        <v>111</v>
      </c>
      <c r="H21685" t="s">
        <v>24346</v>
      </c>
      <c r="I21685" t="s">
        <v>2552</v>
      </c>
      <c r="J21685" t="s">
        <v>1145</v>
      </c>
      <c r="K21685" t="s">
        <v>24</v>
      </c>
      <c r="L21685" t="s">
        <v>25</v>
      </c>
      <c r="M21685" t="s">
        <v>87</v>
      </c>
    </row>
    <row r="21686" spans="1:13" x14ac:dyDescent="0.3">
      <c r="A21686" t="s">
        <v>2550</v>
      </c>
      <c r="C21686" t="s">
        <v>23427</v>
      </c>
      <c r="D21686">
        <v>12</v>
      </c>
      <c r="E21686" s="1">
        <v>750000</v>
      </c>
      <c r="G21686" t="s">
        <v>34</v>
      </c>
      <c r="H21686" t="s">
        <v>23553</v>
      </c>
      <c r="I21686" t="s">
        <v>2552</v>
      </c>
      <c r="J21686" t="s">
        <v>1145</v>
      </c>
      <c r="K21686" t="s">
        <v>24</v>
      </c>
      <c r="L21686" t="s">
        <v>38</v>
      </c>
      <c r="M21686" t="s">
        <v>504</v>
      </c>
    </row>
    <row r="21687" spans="1:13" x14ac:dyDescent="0.3">
      <c r="A21687" t="s">
        <v>2550</v>
      </c>
      <c r="C21687" t="s">
        <v>23704</v>
      </c>
      <c r="D21687">
        <v>8</v>
      </c>
      <c r="E21687" s="1">
        <v>500000</v>
      </c>
      <c r="G21687" t="s">
        <v>69</v>
      </c>
      <c r="H21687" t="s">
        <v>970</v>
      </c>
      <c r="I21687" t="s">
        <v>2552</v>
      </c>
      <c r="J21687" t="s">
        <v>1145</v>
      </c>
      <c r="K21687" t="s">
        <v>24</v>
      </c>
      <c r="L21687" t="s">
        <v>17</v>
      </c>
      <c r="M21687" t="s">
        <v>221</v>
      </c>
    </row>
    <row r="21688" spans="1:13" x14ac:dyDescent="0.3">
      <c r="A21688" t="s">
        <v>2550</v>
      </c>
      <c r="C21688" t="s">
        <v>22505</v>
      </c>
      <c r="D21688">
        <v>40</v>
      </c>
      <c r="E21688" s="1">
        <v>1000000</v>
      </c>
      <c r="G21688" t="s">
        <v>13</v>
      </c>
      <c r="H21688" t="s">
        <v>22609</v>
      </c>
      <c r="I21688" t="s">
        <v>2552</v>
      </c>
      <c r="J21688" t="s">
        <v>1145</v>
      </c>
      <c r="K21688" t="s">
        <v>24</v>
      </c>
      <c r="L21688" t="s">
        <v>17</v>
      </c>
      <c r="M21688" t="s">
        <v>82</v>
      </c>
    </row>
    <row r="21689" spans="1:13" x14ac:dyDescent="0.3">
      <c r="A21689" t="s">
        <v>2550</v>
      </c>
      <c r="C21689" t="s">
        <v>15737</v>
      </c>
      <c r="D21689">
        <v>10</v>
      </c>
      <c r="E21689" s="1">
        <v>750000</v>
      </c>
      <c r="G21689" t="s">
        <v>69</v>
      </c>
      <c r="H21689" t="s">
        <v>16026</v>
      </c>
      <c r="I21689" t="s">
        <v>2552</v>
      </c>
      <c r="J21689" t="s">
        <v>1145</v>
      </c>
      <c r="K21689" t="s">
        <v>24</v>
      </c>
      <c r="L21689" t="s">
        <v>248</v>
      </c>
      <c r="M21689" t="s">
        <v>39</v>
      </c>
    </row>
    <row r="21690" spans="1:13" x14ac:dyDescent="0.3">
      <c r="A21690" t="s">
        <v>2550</v>
      </c>
      <c r="C21690" t="s">
        <v>16755</v>
      </c>
      <c r="D21690">
        <v>36</v>
      </c>
      <c r="E21690" s="1">
        <v>800610</v>
      </c>
      <c r="G21690" t="s">
        <v>111</v>
      </c>
      <c r="H21690" t="s">
        <v>16929</v>
      </c>
      <c r="I21690" t="s">
        <v>2552</v>
      </c>
      <c r="J21690" t="s">
        <v>1145</v>
      </c>
      <c r="K21690" t="s">
        <v>24</v>
      </c>
      <c r="L21690" t="s">
        <v>25</v>
      </c>
      <c r="M21690" t="s">
        <v>322</v>
      </c>
    </row>
    <row r="21691" spans="1:13" x14ac:dyDescent="0.3">
      <c r="A21691" t="s">
        <v>2550</v>
      </c>
      <c r="C21691" t="s">
        <v>15606</v>
      </c>
      <c r="D21691">
        <v>12</v>
      </c>
      <c r="E21691" s="1">
        <v>700000</v>
      </c>
      <c r="G21691" t="s">
        <v>34</v>
      </c>
      <c r="H21691" t="s">
        <v>15735</v>
      </c>
      <c r="I21691" t="s">
        <v>2552</v>
      </c>
      <c r="J21691" t="s">
        <v>1145</v>
      </c>
      <c r="K21691" t="s">
        <v>24</v>
      </c>
      <c r="L21691" t="s">
        <v>38</v>
      </c>
      <c r="M21691" t="s">
        <v>504</v>
      </c>
    </row>
    <row r="21692" spans="1:13" x14ac:dyDescent="0.3">
      <c r="A21692" t="s">
        <v>2550</v>
      </c>
      <c r="C21692" t="s">
        <v>16466</v>
      </c>
      <c r="D21692">
        <v>15</v>
      </c>
      <c r="E21692" s="1">
        <v>163394</v>
      </c>
      <c r="G21692" t="s">
        <v>34</v>
      </c>
      <c r="H21692" t="s">
        <v>16575</v>
      </c>
      <c r="I21692" t="s">
        <v>2552</v>
      </c>
      <c r="J21692" t="s">
        <v>1145</v>
      </c>
      <c r="K21692" t="s">
        <v>24</v>
      </c>
      <c r="L21692" t="s">
        <v>38</v>
      </c>
      <c r="M21692" t="s">
        <v>75</v>
      </c>
    </row>
    <row r="21693" spans="1:13" x14ac:dyDescent="0.3">
      <c r="A21693" t="s">
        <v>2550</v>
      </c>
      <c r="C21693" t="s">
        <v>12673</v>
      </c>
      <c r="D21693">
        <v>14</v>
      </c>
      <c r="E21693" s="1">
        <v>700000</v>
      </c>
      <c r="G21693" t="s">
        <v>34</v>
      </c>
      <c r="H21693" t="s">
        <v>12793</v>
      </c>
      <c r="I21693" t="s">
        <v>2552</v>
      </c>
      <c r="J21693" t="s">
        <v>1145</v>
      </c>
      <c r="K21693" t="s">
        <v>24</v>
      </c>
      <c r="L21693" t="s">
        <v>44</v>
      </c>
      <c r="M21693" t="s">
        <v>504</v>
      </c>
    </row>
    <row r="21694" spans="1:13" x14ac:dyDescent="0.3">
      <c r="A21694" t="s">
        <v>2550</v>
      </c>
      <c r="C21694" t="s">
        <v>11613</v>
      </c>
      <c r="D21694">
        <v>86</v>
      </c>
      <c r="E21694" s="1">
        <v>6675342</v>
      </c>
      <c r="G21694" t="s">
        <v>13</v>
      </c>
      <c r="H21694" t="s">
        <v>11638</v>
      </c>
      <c r="I21694" t="s">
        <v>2552</v>
      </c>
      <c r="J21694" t="s">
        <v>1145</v>
      </c>
      <c r="K21694" t="s">
        <v>24</v>
      </c>
      <c r="L21694" t="s">
        <v>38</v>
      </c>
      <c r="M21694" t="s">
        <v>11363</v>
      </c>
    </row>
    <row r="21695" spans="1:13" x14ac:dyDescent="0.3">
      <c r="A21695" t="s">
        <v>2550</v>
      </c>
      <c r="C21695" t="s">
        <v>11420</v>
      </c>
      <c r="D21695">
        <v>90</v>
      </c>
      <c r="E21695" s="1">
        <v>8232901</v>
      </c>
      <c r="G21695" t="s">
        <v>34</v>
      </c>
      <c r="H21695" t="s">
        <v>11462</v>
      </c>
      <c r="I21695" t="s">
        <v>2552</v>
      </c>
      <c r="J21695" t="s">
        <v>1145</v>
      </c>
      <c r="K21695" t="s">
        <v>24</v>
      </c>
      <c r="L21695" t="s">
        <v>44</v>
      </c>
      <c r="M21695" t="s">
        <v>75</v>
      </c>
    </row>
    <row r="21696" spans="1:13" x14ac:dyDescent="0.3">
      <c r="A21696" t="s">
        <v>2550</v>
      </c>
      <c r="C21696" t="s">
        <v>10589</v>
      </c>
      <c r="D21696">
        <v>12</v>
      </c>
      <c r="E21696" s="1">
        <v>800000</v>
      </c>
      <c r="G21696" t="s">
        <v>34</v>
      </c>
      <c r="H21696" t="s">
        <v>10890</v>
      </c>
      <c r="I21696" t="s">
        <v>2552</v>
      </c>
      <c r="J21696" t="s">
        <v>1145</v>
      </c>
      <c r="K21696" t="s">
        <v>24</v>
      </c>
      <c r="L21696" t="s">
        <v>44</v>
      </c>
      <c r="M21696" t="s">
        <v>504</v>
      </c>
    </row>
    <row r="21697" spans="1:13" x14ac:dyDescent="0.3">
      <c r="A21697" t="s">
        <v>2550</v>
      </c>
      <c r="C21697" t="s">
        <v>9284</v>
      </c>
      <c r="D21697">
        <v>12</v>
      </c>
      <c r="E21697" s="1">
        <v>500000</v>
      </c>
      <c r="G21697" t="s">
        <v>34</v>
      </c>
      <c r="H21697" t="s">
        <v>9299</v>
      </c>
      <c r="I21697" t="s">
        <v>2552</v>
      </c>
      <c r="J21697" t="s">
        <v>1145</v>
      </c>
      <c r="K21697" t="s">
        <v>24</v>
      </c>
      <c r="L21697" t="s">
        <v>44</v>
      </c>
      <c r="M21697" t="s">
        <v>504</v>
      </c>
    </row>
    <row r="21698" spans="1:13" x14ac:dyDescent="0.3">
      <c r="A21698" t="s">
        <v>2550</v>
      </c>
      <c r="C21698" t="s">
        <v>8196</v>
      </c>
      <c r="D21698">
        <v>65</v>
      </c>
      <c r="E21698" s="1">
        <v>39265133</v>
      </c>
      <c r="G21698" t="s">
        <v>34</v>
      </c>
      <c r="H21698" t="s">
        <v>8211</v>
      </c>
      <c r="I21698" t="s">
        <v>2552</v>
      </c>
      <c r="J21698" t="s">
        <v>1145</v>
      </c>
      <c r="K21698" t="s">
        <v>24</v>
      </c>
      <c r="L21698" t="s">
        <v>170</v>
      </c>
      <c r="M21698" t="s">
        <v>61</v>
      </c>
    </row>
    <row r="21699" spans="1:13" x14ac:dyDescent="0.3">
      <c r="A21699" t="s">
        <v>2550</v>
      </c>
      <c r="C21699" t="s">
        <v>9114</v>
      </c>
      <c r="D21699">
        <v>12</v>
      </c>
      <c r="E21699" s="1">
        <v>300000</v>
      </c>
      <c r="G21699" t="s">
        <v>34</v>
      </c>
      <c r="H21699" t="s">
        <v>9141</v>
      </c>
      <c r="I21699" t="s">
        <v>2552</v>
      </c>
      <c r="J21699" t="s">
        <v>1145</v>
      </c>
      <c r="K21699" t="s">
        <v>24</v>
      </c>
      <c r="L21699" t="s">
        <v>38</v>
      </c>
      <c r="M21699" t="s">
        <v>504</v>
      </c>
    </row>
    <row r="21700" spans="1:13" x14ac:dyDescent="0.3">
      <c r="A21700" t="s">
        <v>2550</v>
      </c>
      <c r="C21700" t="s">
        <v>35205</v>
      </c>
      <c r="D21700">
        <v>12</v>
      </c>
      <c r="E21700" s="1">
        <v>300000</v>
      </c>
      <c r="G21700" t="s">
        <v>34</v>
      </c>
      <c r="H21700" t="s">
        <v>35452</v>
      </c>
      <c r="I21700" t="s">
        <v>2552</v>
      </c>
      <c r="J21700" t="s">
        <v>1145</v>
      </c>
      <c r="K21700" t="s">
        <v>24</v>
      </c>
      <c r="L21700" t="s">
        <v>44</v>
      </c>
      <c r="M21700" t="s">
        <v>504</v>
      </c>
    </row>
    <row r="21701" spans="1:13" x14ac:dyDescent="0.3">
      <c r="A21701" t="s">
        <v>2550</v>
      </c>
      <c r="C21701" t="s">
        <v>34627</v>
      </c>
      <c r="D21701">
        <v>13</v>
      </c>
      <c r="E21701" s="1">
        <v>1000000</v>
      </c>
      <c r="G21701" t="s">
        <v>34</v>
      </c>
      <c r="H21701" t="s">
        <v>34731</v>
      </c>
      <c r="I21701" t="s">
        <v>2552</v>
      </c>
      <c r="J21701" t="s">
        <v>1145</v>
      </c>
      <c r="K21701" t="s">
        <v>24</v>
      </c>
      <c r="L21701" t="s">
        <v>44</v>
      </c>
      <c r="M21701" t="s">
        <v>504</v>
      </c>
    </row>
    <row r="21702" spans="1:13" x14ac:dyDescent="0.3">
      <c r="A21702" t="s">
        <v>2550</v>
      </c>
      <c r="C21702" t="s">
        <v>34542</v>
      </c>
      <c r="D21702">
        <v>12</v>
      </c>
      <c r="E21702" s="1">
        <v>800000</v>
      </c>
      <c r="G21702" t="s">
        <v>34</v>
      </c>
      <c r="H21702" t="s">
        <v>34617</v>
      </c>
      <c r="I21702" t="s">
        <v>2552</v>
      </c>
      <c r="J21702" t="s">
        <v>1145</v>
      </c>
      <c r="K21702" t="s">
        <v>24</v>
      </c>
      <c r="L21702" t="s">
        <v>38</v>
      </c>
      <c r="M21702" t="s">
        <v>504</v>
      </c>
    </row>
    <row r="21703" spans="1:13" x14ac:dyDescent="0.3">
      <c r="A21703" t="s">
        <v>2550</v>
      </c>
      <c r="C21703" t="s">
        <v>34396</v>
      </c>
      <c r="D21703">
        <v>10</v>
      </c>
      <c r="E21703" s="1">
        <v>83217</v>
      </c>
      <c r="G21703" t="s">
        <v>34</v>
      </c>
      <c r="H21703" t="s">
        <v>5134</v>
      </c>
      <c r="I21703" t="s">
        <v>2552</v>
      </c>
      <c r="J21703" t="s">
        <v>1145</v>
      </c>
      <c r="K21703" t="s">
        <v>24</v>
      </c>
      <c r="L21703" t="s">
        <v>17</v>
      </c>
      <c r="M21703" t="s">
        <v>61</v>
      </c>
    </row>
    <row r="21704" spans="1:13" x14ac:dyDescent="0.3">
      <c r="A21704" t="s">
        <v>2550</v>
      </c>
      <c r="C21704" t="s">
        <v>33755</v>
      </c>
      <c r="D21704">
        <v>12</v>
      </c>
      <c r="E21704" s="1">
        <v>600000</v>
      </c>
      <c r="G21704" t="s">
        <v>34</v>
      </c>
      <c r="H21704" t="s">
        <v>34013</v>
      </c>
      <c r="I21704" t="s">
        <v>2552</v>
      </c>
      <c r="J21704" t="s">
        <v>1145</v>
      </c>
      <c r="K21704" t="s">
        <v>24</v>
      </c>
      <c r="L21704" t="s">
        <v>44</v>
      </c>
      <c r="M21704" t="s">
        <v>504</v>
      </c>
    </row>
    <row r="21705" spans="1:13" x14ac:dyDescent="0.3">
      <c r="A21705" t="s">
        <v>2550</v>
      </c>
      <c r="C21705" t="s">
        <v>34035</v>
      </c>
      <c r="D21705">
        <v>15</v>
      </c>
      <c r="E21705" s="1">
        <v>300000</v>
      </c>
      <c r="G21705" t="s">
        <v>34</v>
      </c>
      <c r="H21705" t="s">
        <v>34091</v>
      </c>
      <c r="I21705" t="s">
        <v>2552</v>
      </c>
      <c r="J21705" t="s">
        <v>1145</v>
      </c>
      <c r="K21705" t="s">
        <v>24</v>
      </c>
      <c r="L21705" t="s">
        <v>25</v>
      </c>
      <c r="M21705" t="s">
        <v>504</v>
      </c>
    </row>
    <row r="21706" spans="1:13" x14ac:dyDescent="0.3">
      <c r="A21706" t="s">
        <v>2550</v>
      </c>
      <c r="C21706" t="s">
        <v>37582</v>
      </c>
      <c r="D21706">
        <v>12</v>
      </c>
      <c r="E21706" s="1">
        <v>500000</v>
      </c>
      <c r="G21706" t="s">
        <v>34</v>
      </c>
      <c r="H21706" t="s">
        <v>37624</v>
      </c>
      <c r="I21706" t="s">
        <v>2552</v>
      </c>
      <c r="J21706" t="s">
        <v>1145</v>
      </c>
      <c r="K21706" t="s">
        <v>24</v>
      </c>
      <c r="L21706" t="s">
        <v>44</v>
      </c>
      <c r="M21706" t="s">
        <v>504</v>
      </c>
    </row>
    <row r="21707" spans="1:13" x14ac:dyDescent="0.3">
      <c r="A21707" t="s">
        <v>2550</v>
      </c>
      <c r="C21707" t="s">
        <v>35954</v>
      </c>
      <c r="D21707">
        <v>110</v>
      </c>
      <c r="E21707" s="1">
        <v>3342196</v>
      </c>
      <c r="G21707" t="s">
        <v>34</v>
      </c>
      <c r="H21707" t="s">
        <v>36046</v>
      </c>
      <c r="I21707" t="s">
        <v>2552</v>
      </c>
      <c r="J21707" t="s">
        <v>1145</v>
      </c>
      <c r="K21707" t="s">
        <v>24</v>
      </c>
      <c r="L21707" t="s">
        <v>44</v>
      </c>
      <c r="M21707" t="s">
        <v>61</v>
      </c>
    </row>
    <row r="21708" spans="1:13" x14ac:dyDescent="0.3">
      <c r="A21708" t="s">
        <v>2550</v>
      </c>
      <c r="C21708" t="s">
        <v>36284</v>
      </c>
      <c r="D21708">
        <v>12</v>
      </c>
      <c r="E21708" s="1">
        <v>1000000</v>
      </c>
      <c r="G21708" t="s">
        <v>34</v>
      </c>
      <c r="H21708" t="s">
        <v>36329</v>
      </c>
      <c r="I21708" t="s">
        <v>2552</v>
      </c>
      <c r="J21708" t="s">
        <v>1145</v>
      </c>
      <c r="K21708" t="s">
        <v>24</v>
      </c>
      <c r="L21708" t="s">
        <v>44</v>
      </c>
      <c r="M21708" t="s">
        <v>504</v>
      </c>
    </row>
    <row r="21709" spans="1:13" x14ac:dyDescent="0.3">
      <c r="A21709" t="s">
        <v>2550</v>
      </c>
      <c r="C21709" t="s">
        <v>37919</v>
      </c>
      <c r="D21709">
        <v>12</v>
      </c>
      <c r="E21709" s="1">
        <v>500000</v>
      </c>
      <c r="G21709" t="s">
        <v>34</v>
      </c>
      <c r="H21709" t="s">
        <v>38013</v>
      </c>
      <c r="I21709" t="s">
        <v>2552</v>
      </c>
      <c r="J21709" t="s">
        <v>1145</v>
      </c>
      <c r="K21709" t="s">
        <v>24</v>
      </c>
      <c r="L21709" t="s">
        <v>44</v>
      </c>
      <c r="M21709" t="s">
        <v>504</v>
      </c>
    </row>
    <row r="21710" spans="1:13" x14ac:dyDescent="0.3">
      <c r="A21710" t="s">
        <v>2550</v>
      </c>
      <c r="C21710" t="s">
        <v>38015</v>
      </c>
      <c r="D21710">
        <v>12</v>
      </c>
      <c r="E21710" s="1">
        <v>500000</v>
      </c>
      <c r="G21710" t="s">
        <v>34</v>
      </c>
      <c r="H21710" t="s">
        <v>38054</v>
      </c>
      <c r="I21710" t="s">
        <v>2552</v>
      </c>
      <c r="J21710" t="s">
        <v>1145</v>
      </c>
      <c r="K21710" t="s">
        <v>24</v>
      </c>
      <c r="L21710" t="s">
        <v>44</v>
      </c>
      <c r="M21710" t="s">
        <v>504</v>
      </c>
    </row>
    <row r="21711" spans="1:13" x14ac:dyDescent="0.3">
      <c r="A21711" t="s">
        <v>2550</v>
      </c>
      <c r="C21711" t="s">
        <v>37782</v>
      </c>
      <c r="D21711">
        <v>12</v>
      </c>
      <c r="E21711" s="1">
        <v>34000</v>
      </c>
      <c r="G21711" t="s">
        <v>21</v>
      </c>
      <c r="H21711" t="s">
        <v>970</v>
      </c>
      <c r="I21711" t="s">
        <v>2552</v>
      </c>
      <c r="J21711" t="s">
        <v>1145</v>
      </c>
      <c r="K21711" t="s">
        <v>24</v>
      </c>
      <c r="L21711" t="s">
        <v>25</v>
      </c>
      <c r="M21711" t="s">
        <v>26</v>
      </c>
    </row>
    <row r="21712" spans="1:13" x14ac:dyDescent="0.3">
      <c r="A21712" t="s">
        <v>2550</v>
      </c>
      <c r="C21712" t="s">
        <v>37887</v>
      </c>
      <c r="D21712">
        <v>4</v>
      </c>
      <c r="E21712" s="1">
        <v>500000</v>
      </c>
      <c r="G21712" t="s">
        <v>34</v>
      </c>
      <c r="H21712" t="s">
        <v>37913</v>
      </c>
      <c r="I21712" t="s">
        <v>2552</v>
      </c>
      <c r="J21712" t="s">
        <v>1145</v>
      </c>
      <c r="K21712" t="s">
        <v>24</v>
      </c>
      <c r="L21712" t="s">
        <v>38</v>
      </c>
      <c r="M21712" t="s">
        <v>504</v>
      </c>
    </row>
    <row r="21713" spans="1:13" x14ac:dyDescent="0.3">
      <c r="A21713" t="s">
        <v>2550</v>
      </c>
      <c r="C21713" t="s">
        <v>37861</v>
      </c>
      <c r="D21713">
        <v>6</v>
      </c>
      <c r="E21713" s="1">
        <v>500000</v>
      </c>
      <c r="G21713" t="s">
        <v>34</v>
      </c>
      <c r="H21713" t="s">
        <v>37884</v>
      </c>
      <c r="I21713" t="s">
        <v>2552</v>
      </c>
      <c r="J21713" t="s">
        <v>1145</v>
      </c>
      <c r="K21713" t="s">
        <v>24</v>
      </c>
      <c r="L21713" t="s">
        <v>44</v>
      </c>
      <c r="M21713" t="s">
        <v>504</v>
      </c>
    </row>
    <row r="21714" spans="1:13" x14ac:dyDescent="0.3">
      <c r="A21714" t="s">
        <v>2550</v>
      </c>
      <c r="C21714" t="s">
        <v>17871</v>
      </c>
      <c r="D21714">
        <v>12</v>
      </c>
      <c r="E21714" s="1">
        <v>1000000</v>
      </c>
      <c r="G21714" t="s">
        <v>34</v>
      </c>
      <c r="H21714" t="s">
        <v>17942</v>
      </c>
      <c r="I21714" t="s">
        <v>2552</v>
      </c>
      <c r="J21714" t="s">
        <v>1145</v>
      </c>
      <c r="K21714" t="s">
        <v>24</v>
      </c>
      <c r="L21714" t="s">
        <v>38</v>
      </c>
      <c r="M21714" t="s">
        <v>504</v>
      </c>
    </row>
    <row r="21715" spans="1:13" x14ac:dyDescent="0.3">
      <c r="A21715" t="s">
        <v>2550</v>
      </c>
      <c r="C21715" t="s">
        <v>18118</v>
      </c>
      <c r="D21715">
        <v>12</v>
      </c>
      <c r="E21715" s="1">
        <v>500000</v>
      </c>
      <c r="G21715" t="s">
        <v>34</v>
      </c>
      <c r="H21715" t="s">
        <v>18157</v>
      </c>
      <c r="I21715" t="s">
        <v>2552</v>
      </c>
      <c r="J21715" t="s">
        <v>1145</v>
      </c>
      <c r="K21715" t="s">
        <v>24</v>
      </c>
      <c r="L21715" t="s">
        <v>44</v>
      </c>
      <c r="M21715" t="s">
        <v>504</v>
      </c>
    </row>
    <row r="21716" spans="1:13" x14ac:dyDescent="0.3">
      <c r="A21716" t="s">
        <v>2550</v>
      </c>
      <c r="C21716" t="s">
        <v>24725</v>
      </c>
      <c r="D21716">
        <v>18</v>
      </c>
      <c r="E21716" s="1">
        <v>581035</v>
      </c>
      <c r="G21716" t="s">
        <v>34</v>
      </c>
      <c r="H21716" t="s">
        <v>24760</v>
      </c>
      <c r="I21716" t="s">
        <v>2552</v>
      </c>
      <c r="J21716" t="s">
        <v>1145</v>
      </c>
      <c r="K21716" t="s">
        <v>24</v>
      </c>
      <c r="L21716" t="s">
        <v>38</v>
      </c>
      <c r="M21716" t="s">
        <v>504</v>
      </c>
    </row>
    <row r="21717" spans="1:13" x14ac:dyDescent="0.3">
      <c r="A21717" t="s">
        <v>2550</v>
      </c>
      <c r="C21717" t="s">
        <v>24450</v>
      </c>
      <c r="D21717">
        <v>12</v>
      </c>
      <c r="E21717" s="1">
        <v>750000</v>
      </c>
      <c r="G21717" t="s">
        <v>34</v>
      </c>
      <c r="H21717" t="s">
        <v>24498</v>
      </c>
      <c r="I21717" t="s">
        <v>2552</v>
      </c>
      <c r="J21717" t="s">
        <v>1145</v>
      </c>
      <c r="K21717" t="s">
        <v>24</v>
      </c>
      <c r="L21717" t="s">
        <v>44</v>
      </c>
      <c r="M21717" t="s">
        <v>504</v>
      </c>
    </row>
    <row r="21718" spans="1:13" x14ac:dyDescent="0.3">
      <c r="A21718" t="s">
        <v>2550</v>
      </c>
      <c r="C21718" t="s">
        <v>24450</v>
      </c>
      <c r="D21718">
        <v>105</v>
      </c>
      <c r="E21718" s="1">
        <v>75832907</v>
      </c>
      <c r="G21718" t="s">
        <v>34</v>
      </c>
      <c r="H21718" t="s">
        <v>24499</v>
      </c>
      <c r="I21718" t="s">
        <v>2552</v>
      </c>
      <c r="J21718" t="s">
        <v>1145</v>
      </c>
      <c r="K21718" t="s">
        <v>24</v>
      </c>
      <c r="L21718" t="s">
        <v>170</v>
      </c>
      <c r="M21718" t="s">
        <v>61</v>
      </c>
    </row>
    <row r="21719" spans="1:13" x14ac:dyDescent="0.3">
      <c r="A21719" t="s">
        <v>2550</v>
      </c>
      <c r="C21719" t="s">
        <v>25190</v>
      </c>
      <c r="D21719">
        <v>0</v>
      </c>
      <c r="E21719" s="1">
        <v>750000</v>
      </c>
      <c r="G21719" t="s">
        <v>34</v>
      </c>
      <c r="H21719" t="s">
        <v>25244</v>
      </c>
      <c r="I21719" t="s">
        <v>2552</v>
      </c>
      <c r="J21719" t="s">
        <v>1145</v>
      </c>
      <c r="K21719" t="s">
        <v>24</v>
      </c>
      <c r="L21719" t="s">
        <v>44</v>
      </c>
      <c r="M21719" t="s">
        <v>504</v>
      </c>
    </row>
    <row r="21720" spans="1:13" x14ac:dyDescent="0.3">
      <c r="A21720" t="s">
        <v>2550</v>
      </c>
      <c r="C21720" t="s">
        <v>24984</v>
      </c>
      <c r="D21720">
        <v>12</v>
      </c>
      <c r="E21720" s="1">
        <v>500000</v>
      </c>
      <c r="G21720" t="s">
        <v>34</v>
      </c>
      <c r="H21720" t="s">
        <v>25010</v>
      </c>
      <c r="I21720" t="s">
        <v>2552</v>
      </c>
      <c r="J21720" t="s">
        <v>1145</v>
      </c>
      <c r="K21720" t="s">
        <v>24</v>
      </c>
      <c r="L21720" t="s">
        <v>38</v>
      </c>
      <c r="M21720" t="s">
        <v>504</v>
      </c>
    </row>
    <row r="21721" spans="1:13" x14ac:dyDescent="0.3">
      <c r="A21721" t="s">
        <v>2550</v>
      </c>
      <c r="C21721" t="s">
        <v>25343</v>
      </c>
      <c r="D21721">
        <v>3</v>
      </c>
      <c r="E21721" s="1">
        <v>50000</v>
      </c>
      <c r="G21721" t="s">
        <v>34</v>
      </c>
      <c r="H21721" t="s">
        <v>25369</v>
      </c>
      <c r="I21721" t="s">
        <v>2552</v>
      </c>
      <c r="J21721" t="s">
        <v>1145</v>
      </c>
      <c r="K21721" t="s">
        <v>24</v>
      </c>
      <c r="L21721" t="s">
        <v>38</v>
      </c>
      <c r="M21721" t="s">
        <v>504</v>
      </c>
    </row>
    <row r="21722" spans="1:13" x14ac:dyDescent="0.3">
      <c r="A21722" t="s">
        <v>2550</v>
      </c>
      <c r="C21722" t="s">
        <v>25159</v>
      </c>
      <c r="D21722">
        <v>5</v>
      </c>
      <c r="E21722" s="1">
        <v>250000</v>
      </c>
      <c r="G21722" t="s">
        <v>34</v>
      </c>
      <c r="H21722" t="s">
        <v>25182</v>
      </c>
      <c r="I21722" t="s">
        <v>2552</v>
      </c>
      <c r="J21722" t="s">
        <v>1145</v>
      </c>
      <c r="K21722" t="s">
        <v>24</v>
      </c>
      <c r="L21722" t="s">
        <v>44</v>
      </c>
      <c r="M21722" t="s">
        <v>504</v>
      </c>
    </row>
    <row r="21723" spans="1:13" x14ac:dyDescent="0.3">
      <c r="A21723" t="s">
        <v>2550</v>
      </c>
      <c r="C21723" t="s">
        <v>25665</v>
      </c>
      <c r="D21723">
        <v>12</v>
      </c>
      <c r="E21723" s="1">
        <v>500000</v>
      </c>
      <c r="G21723" t="s">
        <v>34</v>
      </c>
      <c r="H21723" t="s">
        <v>25720</v>
      </c>
      <c r="I21723" t="s">
        <v>2552</v>
      </c>
      <c r="J21723" t="s">
        <v>1145</v>
      </c>
      <c r="K21723" t="s">
        <v>24</v>
      </c>
      <c r="L21723" t="s">
        <v>38</v>
      </c>
      <c r="M21723" t="s">
        <v>504</v>
      </c>
    </row>
    <row r="21724" spans="1:13" x14ac:dyDescent="0.3">
      <c r="A21724" t="s">
        <v>2550</v>
      </c>
      <c r="C21724" t="s">
        <v>18470</v>
      </c>
      <c r="D21724">
        <v>24</v>
      </c>
      <c r="E21724" s="1">
        <v>947000</v>
      </c>
      <c r="G21724" t="s">
        <v>34</v>
      </c>
      <c r="H21724" t="s">
        <v>18486</v>
      </c>
      <c r="I21724" t="s">
        <v>2552</v>
      </c>
      <c r="J21724" t="s">
        <v>1145</v>
      </c>
      <c r="K21724" t="s">
        <v>24</v>
      </c>
      <c r="L21724" t="s">
        <v>44</v>
      </c>
      <c r="M21724" t="s">
        <v>61</v>
      </c>
    </row>
    <row r="21725" spans="1:13" x14ac:dyDescent="0.3">
      <c r="A21725" t="s">
        <v>2550</v>
      </c>
      <c r="C21725" t="s">
        <v>20401</v>
      </c>
      <c r="D21725">
        <v>12</v>
      </c>
      <c r="E21725" s="1">
        <v>500000</v>
      </c>
      <c r="G21725" t="s">
        <v>34</v>
      </c>
      <c r="H21725" t="s">
        <v>20413</v>
      </c>
      <c r="I21725" t="s">
        <v>2552</v>
      </c>
      <c r="J21725" t="s">
        <v>1145</v>
      </c>
      <c r="K21725" t="s">
        <v>24</v>
      </c>
      <c r="L21725" t="s">
        <v>38</v>
      </c>
      <c r="M21725" t="s">
        <v>504</v>
      </c>
    </row>
    <row r="21726" spans="1:13" x14ac:dyDescent="0.3">
      <c r="A21726" t="s">
        <v>2550</v>
      </c>
      <c r="C21726" t="s">
        <v>20401</v>
      </c>
      <c r="D21726">
        <v>12</v>
      </c>
      <c r="E21726" s="1">
        <v>1500000</v>
      </c>
      <c r="G21726" t="s">
        <v>34</v>
      </c>
      <c r="H21726" t="s">
        <v>20424</v>
      </c>
      <c r="I21726" t="s">
        <v>2552</v>
      </c>
      <c r="J21726" t="s">
        <v>1145</v>
      </c>
      <c r="K21726" t="s">
        <v>24</v>
      </c>
      <c r="L21726" t="s">
        <v>38</v>
      </c>
      <c r="M21726" t="s">
        <v>504</v>
      </c>
    </row>
    <row r="21727" spans="1:13" x14ac:dyDescent="0.3">
      <c r="A21727" t="s">
        <v>2550</v>
      </c>
      <c r="C21727" t="s">
        <v>20950</v>
      </c>
      <c r="D21727">
        <v>24</v>
      </c>
      <c r="E21727" s="1">
        <v>633460</v>
      </c>
      <c r="G21727" t="s">
        <v>34</v>
      </c>
      <c r="H21727" t="s">
        <v>20963</v>
      </c>
      <c r="I21727" t="s">
        <v>2552</v>
      </c>
      <c r="J21727" t="s">
        <v>1145</v>
      </c>
      <c r="K21727" t="s">
        <v>24</v>
      </c>
      <c r="L21727" t="s">
        <v>44</v>
      </c>
      <c r="M21727" t="s">
        <v>504</v>
      </c>
    </row>
    <row r="21728" spans="1:13" x14ac:dyDescent="0.3">
      <c r="A21728" t="s">
        <v>2550</v>
      </c>
      <c r="C21728" t="s">
        <v>18937</v>
      </c>
      <c r="D21728">
        <v>29</v>
      </c>
      <c r="E21728" s="1">
        <v>1200000</v>
      </c>
      <c r="G21728" t="s">
        <v>34</v>
      </c>
      <c r="H21728" t="s">
        <v>18955</v>
      </c>
      <c r="I21728" t="s">
        <v>2552</v>
      </c>
      <c r="J21728" t="s">
        <v>1145</v>
      </c>
      <c r="K21728" t="s">
        <v>24</v>
      </c>
      <c r="L21728" t="s">
        <v>170</v>
      </c>
      <c r="M21728" t="s">
        <v>202</v>
      </c>
    </row>
    <row r="21729" spans="1:13" x14ac:dyDescent="0.3">
      <c r="A21729" t="s">
        <v>2550</v>
      </c>
      <c r="C21729" t="s">
        <v>18415</v>
      </c>
      <c r="D21729">
        <v>12</v>
      </c>
      <c r="E21729" s="1">
        <v>500000</v>
      </c>
      <c r="G21729" t="s">
        <v>34</v>
      </c>
      <c r="H21729" t="s">
        <v>18455</v>
      </c>
      <c r="I21729" t="s">
        <v>2552</v>
      </c>
      <c r="J21729" t="s">
        <v>1145</v>
      </c>
      <c r="K21729" t="s">
        <v>24</v>
      </c>
      <c r="L21729" t="s">
        <v>38</v>
      </c>
      <c r="M21729" t="s">
        <v>504</v>
      </c>
    </row>
    <row r="21730" spans="1:13" x14ac:dyDescent="0.3">
      <c r="A21730" t="s">
        <v>2550</v>
      </c>
      <c r="C21730" t="s">
        <v>32202</v>
      </c>
      <c r="D21730">
        <v>13</v>
      </c>
      <c r="E21730" s="1">
        <v>500000</v>
      </c>
      <c r="G21730" t="s">
        <v>34</v>
      </c>
      <c r="H21730" t="s">
        <v>32201</v>
      </c>
      <c r="I21730" t="s">
        <v>2552</v>
      </c>
      <c r="J21730" t="s">
        <v>1145</v>
      </c>
      <c r="K21730" t="s">
        <v>24</v>
      </c>
      <c r="L21730" t="s">
        <v>44</v>
      </c>
      <c r="M21730" t="s">
        <v>504</v>
      </c>
    </row>
    <row r="21731" spans="1:13" x14ac:dyDescent="0.3">
      <c r="A21731" t="s">
        <v>2550</v>
      </c>
      <c r="C21731" t="s">
        <v>31834</v>
      </c>
      <c r="D21731">
        <v>12</v>
      </c>
      <c r="E21731" s="1">
        <v>500000</v>
      </c>
      <c r="G21731" t="s">
        <v>34</v>
      </c>
      <c r="H21731" t="s">
        <v>31853</v>
      </c>
      <c r="I21731" t="s">
        <v>2552</v>
      </c>
      <c r="J21731" t="s">
        <v>1145</v>
      </c>
      <c r="K21731" t="s">
        <v>24</v>
      </c>
      <c r="L21731" t="s">
        <v>38</v>
      </c>
      <c r="M21731" t="s">
        <v>504</v>
      </c>
    </row>
    <row r="21732" spans="1:13" x14ac:dyDescent="0.3">
      <c r="A21732" t="s">
        <v>2550</v>
      </c>
      <c r="C21732" t="s">
        <v>31728</v>
      </c>
      <c r="D21732">
        <v>12</v>
      </c>
      <c r="E21732" s="1">
        <v>400000</v>
      </c>
      <c r="G21732" t="s">
        <v>34</v>
      </c>
      <c r="H21732" t="s">
        <v>31731</v>
      </c>
      <c r="I21732" t="s">
        <v>2552</v>
      </c>
      <c r="J21732" t="s">
        <v>1145</v>
      </c>
      <c r="K21732" t="s">
        <v>24</v>
      </c>
      <c r="L21732" t="s">
        <v>44</v>
      </c>
      <c r="M21732" t="s">
        <v>504</v>
      </c>
    </row>
    <row r="21733" spans="1:13" x14ac:dyDescent="0.3">
      <c r="A21733" t="s">
        <v>2550</v>
      </c>
      <c r="C21733" t="s">
        <v>32581</v>
      </c>
      <c r="D21733">
        <v>24</v>
      </c>
      <c r="E21733" s="1">
        <v>1000000</v>
      </c>
      <c r="G21733" t="s">
        <v>34</v>
      </c>
      <c r="H21733" t="s">
        <v>32606</v>
      </c>
      <c r="I21733" t="s">
        <v>2552</v>
      </c>
      <c r="J21733" t="s">
        <v>1145</v>
      </c>
      <c r="K21733" t="s">
        <v>24</v>
      </c>
      <c r="L21733" t="s">
        <v>44</v>
      </c>
      <c r="M21733" t="s">
        <v>504</v>
      </c>
    </row>
    <row r="21734" spans="1:13" x14ac:dyDescent="0.3">
      <c r="A21734" t="s">
        <v>2550</v>
      </c>
      <c r="C21734" t="s">
        <v>32581</v>
      </c>
      <c r="D21734">
        <v>18</v>
      </c>
      <c r="E21734" s="1">
        <v>500000</v>
      </c>
      <c r="G21734" t="s">
        <v>34</v>
      </c>
      <c r="H21734" t="s">
        <v>32607</v>
      </c>
      <c r="I21734" t="s">
        <v>2552</v>
      </c>
      <c r="J21734" t="s">
        <v>1145</v>
      </c>
      <c r="K21734" t="s">
        <v>24</v>
      </c>
      <c r="L21734" t="s">
        <v>25</v>
      </c>
      <c r="M21734" t="s">
        <v>504</v>
      </c>
    </row>
    <row r="21735" spans="1:13" x14ac:dyDescent="0.3">
      <c r="A21735" t="s">
        <v>2550</v>
      </c>
      <c r="C21735" t="s">
        <v>15468</v>
      </c>
      <c r="D21735">
        <v>6</v>
      </c>
      <c r="E21735" s="1">
        <v>350000</v>
      </c>
      <c r="G21735" t="s">
        <v>34</v>
      </c>
      <c r="H21735" t="s">
        <v>15472</v>
      </c>
      <c r="I21735" t="s">
        <v>2552</v>
      </c>
      <c r="J21735" t="s">
        <v>1145</v>
      </c>
      <c r="K21735" t="s">
        <v>24</v>
      </c>
      <c r="L21735" t="s">
        <v>44</v>
      </c>
      <c r="M21735" t="s">
        <v>504</v>
      </c>
    </row>
    <row r="21736" spans="1:13" x14ac:dyDescent="0.3">
      <c r="A21736" t="s">
        <v>2550</v>
      </c>
      <c r="C21736" t="s">
        <v>14619</v>
      </c>
      <c r="D21736">
        <v>6</v>
      </c>
      <c r="E21736" s="1">
        <v>300000</v>
      </c>
      <c r="G21736" t="s">
        <v>34</v>
      </c>
      <c r="H21736" t="s">
        <v>14648</v>
      </c>
      <c r="I21736" t="s">
        <v>2552</v>
      </c>
      <c r="J21736" t="s">
        <v>1145</v>
      </c>
      <c r="K21736" t="s">
        <v>24</v>
      </c>
      <c r="L21736" t="s">
        <v>38</v>
      </c>
      <c r="M21736" t="s">
        <v>504</v>
      </c>
    </row>
    <row r="21737" spans="1:13" x14ac:dyDescent="0.3">
      <c r="A21737" t="s">
        <v>2550</v>
      </c>
      <c r="C21737" t="s">
        <v>14552</v>
      </c>
      <c r="D21737">
        <v>60</v>
      </c>
      <c r="E21737" s="1">
        <v>49573125</v>
      </c>
      <c r="G21737" t="s">
        <v>34</v>
      </c>
      <c r="H21737" t="s">
        <v>14596</v>
      </c>
      <c r="I21737" t="s">
        <v>2552</v>
      </c>
      <c r="J21737" t="s">
        <v>1145</v>
      </c>
      <c r="K21737" t="s">
        <v>24</v>
      </c>
      <c r="L21737" t="s">
        <v>210</v>
      </c>
      <c r="M21737" t="s">
        <v>61</v>
      </c>
    </row>
    <row r="21738" spans="1:13" x14ac:dyDescent="0.3">
      <c r="A21738" t="s">
        <v>2550</v>
      </c>
      <c r="C21738" t="s">
        <v>12976</v>
      </c>
      <c r="D21738">
        <v>6</v>
      </c>
      <c r="E21738" s="1">
        <v>350000</v>
      </c>
      <c r="G21738" t="s">
        <v>34</v>
      </c>
      <c r="H21738" t="s">
        <v>12981</v>
      </c>
      <c r="I21738" t="s">
        <v>2552</v>
      </c>
      <c r="J21738" t="s">
        <v>1145</v>
      </c>
      <c r="K21738" t="s">
        <v>24</v>
      </c>
      <c r="L21738" t="s">
        <v>38</v>
      </c>
      <c r="M21738" t="s">
        <v>504</v>
      </c>
    </row>
    <row r="21739" spans="1:13" x14ac:dyDescent="0.3">
      <c r="A21739" t="s">
        <v>2550</v>
      </c>
      <c r="C21739" t="s">
        <v>36487</v>
      </c>
      <c r="D21739">
        <v>36</v>
      </c>
      <c r="E21739" s="1">
        <v>1800000</v>
      </c>
      <c r="G21739" t="s">
        <v>34</v>
      </c>
      <c r="H21739" t="s">
        <v>36488</v>
      </c>
      <c r="I21739" t="s">
        <v>2552</v>
      </c>
      <c r="J21739" t="s">
        <v>1145</v>
      </c>
      <c r="K21739" t="s">
        <v>24</v>
      </c>
      <c r="L21739" t="s">
        <v>170</v>
      </c>
      <c r="M21739" t="s">
        <v>202</v>
      </c>
    </row>
    <row r="21740" spans="1:13" x14ac:dyDescent="0.3">
      <c r="A21740" t="s">
        <v>356</v>
      </c>
      <c r="C21740" t="s">
        <v>1558</v>
      </c>
      <c r="D21740">
        <v>5</v>
      </c>
      <c r="E21740" s="1">
        <v>561508</v>
      </c>
      <c r="G21740" t="s">
        <v>245</v>
      </c>
      <c r="H21740" t="s">
        <v>1726</v>
      </c>
      <c r="I21740" t="s">
        <v>359</v>
      </c>
      <c r="K21740" t="s">
        <v>189</v>
      </c>
      <c r="L21740" t="s">
        <v>248</v>
      </c>
      <c r="M21740" t="s">
        <v>249</v>
      </c>
    </row>
    <row r="21741" spans="1:13" x14ac:dyDescent="0.3">
      <c r="A21741" t="s">
        <v>356</v>
      </c>
      <c r="C21741" t="s">
        <v>341</v>
      </c>
      <c r="D21741">
        <v>49</v>
      </c>
      <c r="E21741" s="1">
        <v>12747250</v>
      </c>
      <c r="G21741" t="s">
        <v>358</v>
      </c>
      <c r="H21741" t="s">
        <v>357</v>
      </c>
      <c r="I21741" t="s">
        <v>359</v>
      </c>
      <c r="K21741" t="s">
        <v>189</v>
      </c>
      <c r="L21741" t="s">
        <v>360</v>
      </c>
      <c r="M21741" t="s">
        <v>361</v>
      </c>
    </row>
    <row r="21742" spans="1:13" x14ac:dyDescent="0.3">
      <c r="A21742" t="s">
        <v>356</v>
      </c>
      <c r="C21742" t="s">
        <v>22837</v>
      </c>
      <c r="D21742">
        <v>41</v>
      </c>
      <c r="E21742" s="1">
        <v>11007497</v>
      </c>
      <c r="G21742" t="s">
        <v>358</v>
      </c>
      <c r="H21742" t="s">
        <v>22959</v>
      </c>
      <c r="I21742" t="s">
        <v>359</v>
      </c>
      <c r="K21742" t="s">
        <v>189</v>
      </c>
      <c r="L21742" t="s">
        <v>360</v>
      </c>
      <c r="M21742" t="s">
        <v>361</v>
      </c>
    </row>
    <row r="21743" spans="1:13" x14ac:dyDescent="0.3">
      <c r="A21743" t="s">
        <v>356</v>
      </c>
      <c r="C21743" t="s">
        <v>12314</v>
      </c>
      <c r="D21743">
        <v>47</v>
      </c>
      <c r="E21743" s="1">
        <v>20146358</v>
      </c>
      <c r="G21743" t="s">
        <v>364</v>
      </c>
      <c r="H21743" t="s">
        <v>12497</v>
      </c>
      <c r="I21743" t="s">
        <v>359</v>
      </c>
      <c r="K21743" t="s">
        <v>189</v>
      </c>
      <c r="L21743" t="s">
        <v>2241</v>
      </c>
      <c r="M21743" t="s">
        <v>12498</v>
      </c>
    </row>
    <row r="21744" spans="1:13" x14ac:dyDescent="0.3">
      <c r="A21744" t="s">
        <v>356</v>
      </c>
      <c r="C21744" t="s">
        <v>34736</v>
      </c>
      <c r="D21744">
        <v>38</v>
      </c>
      <c r="E21744" s="1">
        <v>14359116</v>
      </c>
      <c r="G21744" t="s">
        <v>358</v>
      </c>
      <c r="H21744" t="s">
        <v>34780</v>
      </c>
      <c r="I21744" t="s">
        <v>359</v>
      </c>
      <c r="K21744" t="s">
        <v>189</v>
      </c>
      <c r="L21744" t="s">
        <v>1083</v>
      </c>
      <c r="M21744" t="s">
        <v>34781</v>
      </c>
    </row>
    <row r="21745" spans="1:13" x14ac:dyDescent="0.3">
      <c r="A21745" t="s">
        <v>33109</v>
      </c>
      <c r="C21745" t="s">
        <v>32581</v>
      </c>
      <c r="D21745">
        <v>7</v>
      </c>
      <c r="E21745" s="1">
        <v>22233</v>
      </c>
      <c r="G21745" t="s">
        <v>34</v>
      </c>
      <c r="H21745" t="s">
        <v>6143</v>
      </c>
      <c r="I21745" t="s">
        <v>33110</v>
      </c>
      <c r="J21745" t="s">
        <v>70</v>
      </c>
      <c r="K21745" t="s">
        <v>24</v>
      </c>
      <c r="L21745" t="s">
        <v>25</v>
      </c>
      <c r="M21745" t="s">
        <v>6146</v>
      </c>
    </row>
    <row r="21746" spans="1:13" x14ac:dyDescent="0.3">
      <c r="A21746" t="s">
        <v>20884</v>
      </c>
      <c r="C21746" t="s">
        <v>20542</v>
      </c>
      <c r="D21746">
        <v>3</v>
      </c>
      <c r="E21746" s="1">
        <v>5224</v>
      </c>
      <c r="G21746" t="s">
        <v>34</v>
      </c>
      <c r="H21746" t="s">
        <v>6143</v>
      </c>
      <c r="I21746" t="s">
        <v>20885</v>
      </c>
      <c r="J21746" t="s">
        <v>627</v>
      </c>
      <c r="K21746" t="s">
        <v>24</v>
      </c>
      <c r="L21746" t="s">
        <v>25</v>
      </c>
      <c r="M21746" t="s">
        <v>6146</v>
      </c>
    </row>
    <row r="21747" spans="1:13" x14ac:dyDescent="0.3">
      <c r="A21747" t="s">
        <v>30656</v>
      </c>
      <c r="C21747" t="s">
        <v>30595</v>
      </c>
      <c r="D21747">
        <v>29</v>
      </c>
      <c r="E21747" s="1">
        <v>692440</v>
      </c>
      <c r="G21747" t="s">
        <v>111</v>
      </c>
      <c r="H21747" t="s">
        <v>30657</v>
      </c>
      <c r="I21747" t="s">
        <v>9200</v>
      </c>
      <c r="J21747" t="s">
        <v>70</v>
      </c>
      <c r="K21747" t="s">
        <v>24</v>
      </c>
      <c r="L21747" t="s">
        <v>25</v>
      </c>
      <c r="M21747" t="s">
        <v>87</v>
      </c>
    </row>
    <row r="21748" spans="1:13" x14ac:dyDescent="0.3">
      <c r="A21748" t="s">
        <v>30656</v>
      </c>
      <c r="C21748" t="s">
        <v>30756</v>
      </c>
      <c r="D21748">
        <v>30</v>
      </c>
      <c r="E21748" s="1">
        <v>3055355</v>
      </c>
      <c r="G21748" t="s">
        <v>111</v>
      </c>
      <c r="H21748" t="s">
        <v>30765</v>
      </c>
      <c r="I21748" t="s">
        <v>9200</v>
      </c>
      <c r="J21748" t="s">
        <v>70</v>
      </c>
      <c r="K21748" t="s">
        <v>24</v>
      </c>
      <c r="L21748" t="s">
        <v>25</v>
      </c>
      <c r="M21748" t="s">
        <v>87</v>
      </c>
    </row>
    <row r="21749" spans="1:13" x14ac:dyDescent="0.3">
      <c r="A21749" t="s">
        <v>7288</v>
      </c>
      <c r="C21749" t="s">
        <v>6985</v>
      </c>
      <c r="D21749">
        <v>4</v>
      </c>
      <c r="E21749" s="1">
        <v>5747</v>
      </c>
      <c r="G21749" t="s">
        <v>34</v>
      </c>
      <c r="H21749" t="s">
        <v>6143</v>
      </c>
      <c r="I21749" t="s">
        <v>7289</v>
      </c>
      <c r="J21749" t="s">
        <v>6105</v>
      </c>
      <c r="K21749" t="s">
        <v>24</v>
      </c>
      <c r="L21749" t="s">
        <v>25</v>
      </c>
      <c r="M21749" t="s">
        <v>6146</v>
      </c>
    </row>
    <row r="21750" spans="1:13" x14ac:dyDescent="0.3">
      <c r="A21750" t="s">
        <v>4985</v>
      </c>
      <c r="C21750" t="s">
        <v>4928</v>
      </c>
      <c r="D21750">
        <v>7</v>
      </c>
      <c r="E21750" s="1">
        <v>250000</v>
      </c>
      <c r="G21750" t="s">
        <v>69</v>
      </c>
      <c r="H21750" t="s">
        <v>4986</v>
      </c>
      <c r="I21750" t="s">
        <v>70</v>
      </c>
      <c r="J21750" t="s">
        <v>70</v>
      </c>
      <c r="K21750" t="s">
        <v>24</v>
      </c>
      <c r="L21750" t="s">
        <v>38</v>
      </c>
      <c r="M21750" t="s">
        <v>39</v>
      </c>
    </row>
    <row r="21751" spans="1:13" x14ac:dyDescent="0.3">
      <c r="A21751" t="s">
        <v>4985</v>
      </c>
      <c r="C21751" t="s">
        <v>22024</v>
      </c>
      <c r="D21751">
        <v>25</v>
      </c>
      <c r="E21751" s="1">
        <v>750240</v>
      </c>
      <c r="G21751" t="s">
        <v>245</v>
      </c>
      <c r="H21751" t="s">
        <v>22030</v>
      </c>
      <c r="I21751" t="s">
        <v>70</v>
      </c>
      <c r="J21751" t="s">
        <v>70</v>
      </c>
      <c r="K21751" t="s">
        <v>24</v>
      </c>
      <c r="L21751" t="s">
        <v>17</v>
      </c>
      <c r="M21751" t="s">
        <v>249</v>
      </c>
    </row>
    <row r="21752" spans="1:13" x14ac:dyDescent="0.3">
      <c r="A21752" t="s">
        <v>4985</v>
      </c>
      <c r="C21752" t="s">
        <v>16755</v>
      </c>
      <c r="D21752">
        <v>4</v>
      </c>
      <c r="E21752" s="1">
        <v>150235</v>
      </c>
      <c r="G21752" t="s">
        <v>69</v>
      </c>
      <c r="H21752" t="s">
        <v>17052</v>
      </c>
      <c r="I21752" t="s">
        <v>70</v>
      </c>
      <c r="J21752" t="s">
        <v>70</v>
      </c>
      <c r="K21752" t="s">
        <v>24</v>
      </c>
      <c r="L21752" t="s">
        <v>17</v>
      </c>
      <c r="M21752" t="s">
        <v>39</v>
      </c>
    </row>
    <row r="21753" spans="1:13" x14ac:dyDescent="0.3">
      <c r="A21753" t="s">
        <v>20886</v>
      </c>
      <c r="C21753" t="s">
        <v>20542</v>
      </c>
      <c r="D21753">
        <v>3</v>
      </c>
      <c r="E21753" s="1">
        <v>11580</v>
      </c>
      <c r="G21753" t="s">
        <v>34</v>
      </c>
      <c r="H21753" t="s">
        <v>6143</v>
      </c>
      <c r="I21753" t="s">
        <v>20887</v>
      </c>
      <c r="J21753" t="s">
        <v>627</v>
      </c>
      <c r="K21753" t="s">
        <v>24</v>
      </c>
      <c r="L21753" t="s">
        <v>25</v>
      </c>
      <c r="M21753" t="s">
        <v>6146</v>
      </c>
    </row>
    <row r="21754" spans="1:13" x14ac:dyDescent="0.3">
      <c r="A21754" t="s">
        <v>20353</v>
      </c>
      <c r="C21754" t="s">
        <v>20121</v>
      </c>
      <c r="D21754">
        <v>4</v>
      </c>
      <c r="E21754" s="1">
        <v>12575</v>
      </c>
      <c r="G21754" t="s">
        <v>34</v>
      </c>
      <c r="H21754" t="s">
        <v>6143</v>
      </c>
      <c r="I21754" t="s">
        <v>20354</v>
      </c>
      <c r="J21754" t="s">
        <v>288</v>
      </c>
      <c r="K21754" t="s">
        <v>24</v>
      </c>
      <c r="L21754" t="s">
        <v>25</v>
      </c>
      <c r="M21754" t="s">
        <v>6146</v>
      </c>
    </row>
    <row r="21755" spans="1:13" x14ac:dyDescent="0.3">
      <c r="A21755" t="s">
        <v>19968</v>
      </c>
      <c r="C21755" t="s">
        <v>19936</v>
      </c>
      <c r="D21755">
        <v>5</v>
      </c>
      <c r="E21755" s="1">
        <v>29540</v>
      </c>
      <c r="G21755" t="s">
        <v>34</v>
      </c>
      <c r="H21755" t="s">
        <v>6143</v>
      </c>
      <c r="I21755" t="s">
        <v>6171</v>
      </c>
      <c r="J21755" t="s">
        <v>9844</v>
      </c>
      <c r="K21755" t="s">
        <v>24</v>
      </c>
      <c r="L21755" t="s">
        <v>25</v>
      </c>
      <c r="M21755" t="s">
        <v>6146</v>
      </c>
    </row>
    <row r="21756" spans="1:13" x14ac:dyDescent="0.3">
      <c r="A21756" t="s">
        <v>29568</v>
      </c>
      <c r="C21756" t="s">
        <v>29553</v>
      </c>
      <c r="D21756">
        <v>34</v>
      </c>
      <c r="E21756" s="1">
        <v>986634</v>
      </c>
      <c r="G21756" t="s">
        <v>48</v>
      </c>
      <c r="H21756" t="s">
        <v>29569</v>
      </c>
      <c r="I21756" t="s">
        <v>29570</v>
      </c>
      <c r="K21756" t="s">
        <v>1243</v>
      </c>
      <c r="L21756" t="s">
        <v>170</v>
      </c>
      <c r="M21756" t="s">
        <v>354</v>
      </c>
    </row>
    <row r="21757" spans="1:13" x14ac:dyDescent="0.3">
      <c r="A21757" t="s">
        <v>32659</v>
      </c>
      <c r="C21757" t="s">
        <v>32581</v>
      </c>
      <c r="D21757">
        <v>7</v>
      </c>
      <c r="E21757" s="1">
        <v>122289</v>
      </c>
      <c r="G21757" t="s">
        <v>34</v>
      </c>
      <c r="H21757" t="s">
        <v>6143</v>
      </c>
      <c r="I21757" t="s">
        <v>18104</v>
      </c>
      <c r="J21757" t="s">
        <v>70</v>
      </c>
      <c r="K21757" t="s">
        <v>24</v>
      </c>
      <c r="L21757" t="s">
        <v>25</v>
      </c>
      <c r="M21757" t="s">
        <v>6146</v>
      </c>
    </row>
    <row r="21758" spans="1:13" x14ac:dyDescent="0.3">
      <c r="A21758" t="s">
        <v>13841</v>
      </c>
      <c r="C21758" t="s">
        <v>13456</v>
      </c>
      <c r="D21758">
        <v>7</v>
      </c>
      <c r="E21758" s="1">
        <v>18358</v>
      </c>
      <c r="G21758" t="s">
        <v>34</v>
      </c>
      <c r="H21758" t="s">
        <v>6143</v>
      </c>
      <c r="I21758" t="s">
        <v>13842</v>
      </c>
      <c r="J21758" t="s">
        <v>30</v>
      </c>
      <c r="K21758" t="s">
        <v>24</v>
      </c>
      <c r="L21758" t="s">
        <v>25</v>
      </c>
      <c r="M21758" t="s">
        <v>6146</v>
      </c>
    </row>
    <row r="21759" spans="1:13" x14ac:dyDescent="0.3">
      <c r="A21759" t="s">
        <v>13738</v>
      </c>
      <c r="C21759" t="s">
        <v>13456</v>
      </c>
      <c r="D21759">
        <v>7</v>
      </c>
      <c r="E21759" s="1">
        <v>5523</v>
      </c>
      <c r="G21759" t="s">
        <v>34</v>
      </c>
      <c r="H21759" t="s">
        <v>6143</v>
      </c>
      <c r="I21759" t="s">
        <v>13739</v>
      </c>
      <c r="J21759" t="s">
        <v>30</v>
      </c>
      <c r="K21759" t="s">
        <v>24</v>
      </c>
      <c r="L21759" t="s">
        <v>25</v>
      </c>
      <c r="M21759" t="s">
        <v>6146</v>
      </c>
    </row>
    <row r="21760" spans="1:13" x14ac:dyDescent="0.3">
      <c r="A21760" t="s">
        <v>26988</v>
      </c>
      <c r="C21760" t="s">
        <v>26519</v>
      </c>
      <c r="D21760">
        <v>5</v>
      </c>
      <c r="E21760" s="1">
        <v>5105</v>
      </c>
      <c r="G21760" t="s">
        <v>34</v>
      </c>
      <c r="H21760" t="s">
        <v>6143</v>
      </c>
      <c r="I21760" t="s">
        <v>26989</v>
      </c>
      <c r="J21760" t="s">
        <v>2347</v>
      </c>
      <c r="K21760" t="s">
        <v>24</v>
      </c>
      <c r="L21760" t="s">
        <v>25</v>
      </c>
      <c r="M21760" t="s">
        <v>6146</v>
      </c>
    </row>
    <row r="21761" spans="1:13" x14ac:dyDescent="0.3">
      <c r="A21761" t="s">
        <v>6657</v>
      </c>
      <c r="C21761" t="s">
        <v>6536</v>
      </c>
      <c r="D21761">
        <v>3</v>
      </c>
      <c r="E21761" s="1">
        <v>8445</v>
      </c>
      <c r="G21761" t="s">
        <v>34</v>
      </c>
      <c r="H21761" t="s">
        <v>6143</v>
      </c>
      <c r="I21761" t="s">
        <v>6658</v>
      </c>
      <c r="J21761" t="s">
        <v>3285</v>
      </c>
      <c r="K21761" t="s">
        <v>24</v>
      </c>
      <c r="L21761" t="s">
        <v>25</v>
      </c>
      <c r="M21761" t="s">
        <v>6146</v>
      </c>
    </row>
    <row r="21762" spans="1:13" x14ac:dyDescent="0.3">
      <c r="A21762" t="s">
        <v>19574</v>
      </c>
      <c r="C21762" t="s">
        <v>19404</v>
      </c>
      <c r="D21762">
        <v>6</v>
      </c>
      <c r="E21762" s="1">
        <v>15174</v>
      </c>
      <c r="G21762" t="s">
        <v>34</v>
      </c>
      <c r="H21762" t="s">
        <v>6143</v>
      </c>
      <c r="I21762" t="s">
        <v>6822</v>
      </c>
      <c r="J21762" t="s">
        <v>280</v>
      </c>
      <c r="K21762" t="s">
        <v>24</v>
      </c>
      <c r="L21762" t="s">
        <v>25</v>
      </c>
      <c r="M21762" t="s">
        <v>6146</v>
      </c>
    </row>
    <row r="21763" spans="1:13" x14ac:dyDescent="0.3">
      <c r="A21763" t="s">
        <v>32654</v>
      </c>
      <c r="C21763" t="s">
        <v>32581</v>
      </c>
      <c r="D21763">
        <v>7</v>
      </c>
      <c r="E21763" s="1">
        <v>18358</v>
      </c>
      <c r="G21763" t="s">
        <v>34</v>
      </c>
      <c r="H21763" t="s">
        <v>6143</v>
      </c>
      <c r="I21763" t="s">
        <v>32655</v>
      </c>
      <c r="J21763" t="s">
        <v>70</v>
      </c>
      <c r="K21763" t="s">
        <v>24</v>
      </c>
      <c r="L21763" t="s">
        <v>25</v>
      </c>
      <c r="M21763" t="s">
        <v>6146</v>
      </c>
    </row>
    <row r="21764" spans="1:13" x14ac:dyDescent="0.3">
      <c r="A21764" t="s">
        <v>22102</v>
      </c>
      <c r="C21764" t="s">
        <v>23704</v>
      </c>
      <c r="D21764">
        <v>1</v>
      </c>
      <c r="E21764" s="1">
        <v>2500</v>
      </c>
      <c r="G21764" t="s">
        <v>21</v>
      </c>
      <c r="H21764" t="s">
        <v>68</v>
      </c>
      <c r="I21764" t="s">
        <v>912</v>
      </c>
      <c r="J21764" t="s">
        <v>769</v>
      </c>
      <c r="K21764" t="s">
        <v>24</v>
      </c>
      <c r="L21764" t="s">
        <v>25</v>
      </c>
      <c r="M21764" t="s">
        <v>26</v>
      </c>
    </row>
    <row r="21765" spans="1:13" x14ac:dyDescent="0.3">
      <c r="A21765" t="s">
        <v>22102</v>
      </c>
      <c r="C21765" t="s">
        <v>22024</v>
      </c>
      <c r="D21765">
        <v>1</v>
      </c>
      <c r="E21765" s="1">
        <v>2500</v>
      </c>
      <c r="G21765" t="s">
        <v>21</v>
      </c>
      <c r="H21765" t="s">
        <v>68</v>
      </c>
      <c r="I21765" t="s">
        <v>912</v>
      </c>
      <c r="J21765" t="s">
        <v>769</v>
      </c>
      <c r="K21765" t="s">
        <v>24</v>
      </c>
      <c r="L21765" t="s">
        <v>25</v>
      </c>
      <c r="M21765" t="s">
        <v>26</v>
      </c>
    </row>
    <row r="21766" spans="1:13" x14ac:dyDescent="0.3">
      <c r="A21766" t="s">
        <v>17156</v>
      </c>
      <c r="C21766" t="s">
        <v>17138</v>
      </c>
      <c r="D21766">
        <v>48</v>
      </c>
      <c r="E21766" s="1">
        <v>3000000</v>
      </c>
      <c r="G21766" t="s">
        <v>21</v>
      </c>
      <c r="H21766" t="s">
        <v>17157</v>
      </c>
      <c r="I21766" t="s">
        <v>156</v>
      </c>
      <c r="J21766" t="s">
        <v>22</v>
      </c>
      <c r="K21766" t="s">
        <v>24</v>
      </c>
      <c r="L21766" t="s">
        <v>25</v>
      </c>
      <c r="M21766" t="s">
        <v>26</v>
      </c>
    </row>
    <row r="21767" spans="1:13" x14ac:dyDescent="0.3">
      <c r="A21767" t="s">
        <v>28223</v>
      </c>
      <c r="C21767" t="s">
        <v>27925</v>
      </c>
      <c r="D21767">
        <v>12</v>
      </c>
      <c r="E21767" s="1">
        <v>200000</v>
      </c>
      <c r="G21767" t="s">
        <v>21</v>
      </c>
      <c r="H21767" t="s">
        <v>28224</v>
      </c>
      <c r="I21767" t="s">
        <v>156</v>
      </c>
      <c r="J21767" t="s">
        <v>22</v>
      </c>
      <c r="K21767" t="s">
        <v>24</v>
      </c>
      <c r="L21767" t="s">
        <v>25</v>
      </c>
      <c r="M21767" t="s">
        <v>26</v>
      </c>
    </row>
    <row r="21768" spans="1:13" x14ac:dyDescent="0.3">
      <c r="A21768" t="s">
        <v>34790</v>
      </c>
      <c r="C21768" t="s">
        <v>34736</v>
      </c>
      <c r="D21768">
        <v>37</v>
      </c>
      <c r="E21768" s="1">
        <v>4293211</v>
      </c>
      <c r="G21768" t="s">
        <v>111</v>
      </c>
      <c r="H21768" t="s">
        <v>34791</v>
      </c>
      <c r="I21768" t="s">
        <v>70</v>
      </c>
      <c r="J21768" t="s">
        <v>70</v>
      </c>
      <c r="K21768" t="s">
        <v>24</v>
      </c>
      <c r="L21768" t="s">
        <v>25</v>
      </c>
      <c r="M21768" t="s">
        <v>120</v>
      </c>
    </row>
    <row r="21769" spans="1:13" x14ac:dyDescent="0.3">
      <c r="A21769" t="s">
        <v>34790</v>
      </c>
      <c r="C21769" t="s">
        <v>37047</v>
      </c>
      <c r="D21769">
        <v>29</v>
      </c>
      <c r="E21769" s="1">
        <v>2228816</v>
      </c>
      <c r="G21769" t="s">
        <v>111</v>
      </c>
      <c r="H21769" t="s">
        <v>37087</v>
      </c>
      <c r="I21769" t="s">
        <v>70</v>
      </c>
      <c r="J21769" t="s">
        <v>70</v>
      </c>
      <c r="K21769" t="s">
        <v>24</v>
      </c>
      <c r="L21769" t="s">
        <v>25</v>
      </c>
      <c r="M21769" t="s">
        <v>120</v>
      </c>
    </row>
    <row r="21770" spans="1:13" x14ac:dyDescent="0.3">
      <c r="A21770" t="s">
        <v>12581</v>
      </c>
      <c r="C21770" t="s">
        <v>12314</v>
      </c>
      <c r="D21770">
        <v>8</v>
      </c>
      <c r="E21770" s="1">
        <v>200000</v>
      </c>
      <c r="G21770" t="s">
        <v>111</v>
      </c>
      <c r="H21770" t="s">
        <v>12580</v>
      </c>
      <c r="I21770" t="s">
        <v>7120</v>
      </c>
      <c r="J21770" t="s">
        <v>307</v>
      </c>
      <c r="K21770" t="s">
        <v>24</v>
      </c>
      <c r="L21770" t="s">
        <v>25</v>
      </c>
      <c r="M21770" t="s">
        <v>120</v>
      </c>
    </row>
    <row r="21771" spans="1:13" x14ac:dyDescent="0.3">
      <c r="A21771" t="s">
        <v>9539</v>
      </c>
      <c r="C21771" t="s">
        <v>15490</v>
      </c>
      <c r="D21771">
        <v>31</v>
      </c>
      <c r="E21771" s="1">
        <v>2770108</v>
      </c>
      <c r="G21771" t="s">
        <v>111</v>
      </c>
      <c r="H21771" t="s">
        <v>15538</v>
      </c>
      <c r="I21771" t="s">
        <v>9540</v>
      </c>
      <c r="J21771" t="s">
        <v>307</v>
      </c>
      <c r="K21771" t="s">
        <v>24</v>
      </c>
      <c r="L21771" t="s">
        <v>25</v>
      </c>
      <c r="M21771" t="s">
        <v>120</v>
      </c>
    </row>
    <row r="21772" spans="1:13" x14ac:dyDescent="0.3">
      <c r="A21772" t="s">
        <v>9539</v>
      </c>
      <c r="C21772" t="s">
        <v>11613</v>
      </c>
      <c r="D21772">
        <v>15</v>
      </c>
      <c r="E21772" s="1">
        <v>550000</v>
      </c>
      <c r="G21772" t="s">
        <v>111</v>
      </c>
      <c r="H21772" t="s">
        <v>11763</v>
      </c>
      <c r="I21772" t="s">
        <v>9540</v>
      </c>
      <c r="J21772" t="s">
        <v>307</v>
      </c>
      <c r="K21772" t="s">
        <v>24</v>
      </c>
      <c r="L21772" t="s">
        <v>25</v>
      </c>
      <c r="M21772" t="s">
        <v>120</v>
      </c>
    </row>
    <row r="21773" spans="1:13" x14ac:dyDescent="0.3">
      <c r="A21773" t="s">
        <v>9539</v>
      </c>
      <c r="C21773" t="s">
        <v>9396</v>
      </c>
      <c r="D21773">
        <v>5</v>
      </c>
      <c r="E21773" s="1">
        <v>64518</v>
      </c>
      <c r="G21773" t="s">
        <v>111</v>
      </c>
      <c r="H21773" t="s">
        <v>9533</v>
      </c>
      <c r="I21773" t="s">
        <v>9540</v>
      </c>
      <c r="J21773" t="s">
        <v>307</v>
      </c>
      <c r="K21773" t="s">
        <v>24</v>
      </c>
      <c r="L21773" t="s">
        <v>25</v>
      </c>
      <c r="M21773" t="s">
        <v>120</v>
      </c>
    </row>
    <row r="21774" spans="1:13" x14ac:dyDescent="0.3">
      <c r="A21774" t="s">
        <v>10858</v>
      </c>
      <c r="C21774" t="s">
        <v>11813</v>
      </c>
      <c r="D21774">
        <v>5</v>
      </c>
      <c r="E21774" s="1">
        <v>85000</v>
      </c>
      <c r="G21774" t="s">
        <v>111</v>
      </c>
      <c r="H21774" t="s">
        <v>12220</v>
      </c>
      <c r="I21774" t="s">
        <v>321</v>
      </c>
      <c r="J21774" t="s">
        <v>236</v>
      </c>
      <c r="K21774" t="s">
        <v>24</v>
      </c>
      <c r="L21774" t="s">
        <v>25</v>
      </c>
      <c r="M21774" t="s">
        <v>120</v>
      </c>
    </row>
    <row r="21775" spans="1:13" x14ac:dyDescent="0.3">
      <c r="A21775" t="s">
        <v>10858</v>
      </c>
      <c r="C21775" t="s">
        <v>10589</v>
      </c>
      <c r="D21775">
        <v>12</v>
      </c>
      <c r="E21775" s="1">
        <v>68612</v>
      </c>
      <c r="G21775" t="s">
        <v>111</v>
      </c>
      <c r="H21775" t="s">
        <v>10859</v>
      </c>
      <c r="I21775" t="s">
        <v>321</v>
      </c>
      <c r="J21775" t="s">
        <v>236</v>
      </c>
      <c r="K21775" t="s">
        <v>24</v>
      </c>
      <c r="L21775" t="s">
        <v>25</v>
      </c>
      <c r="M21775" t="s">
        <v>120</v>
      </c>
    </row>
    <row r="21776" spans="1:13" x14ac:dyDescent="0.3">
      <c r="A21776" t="s">
        <v>10858</v>
      </c>
      <c r="C21776" t="s">
        <v>10589</v>
      </c>
      <c r="D21776">
        <v>3</v>
      </c>
      <c r="E21776" s="1">
        <v>100000</v>
      </c>
      <c r="G21776" t="s">
        <v>111</v>
      </c>
      <c r="H21776" t="s">
        <v>9533</v>
      </c>
      <c r="I21776" t="s">
        <v>321</v>
      </c>
      <c r="J21776" t="s">
        <v>236</v>
      </c>
      <c r="K21776" t="s">
        <v>24</v>
      </c>
      <c r="L21776" t="s">
        <v>25</v>
      </c>
      <c r="M21776" t="s">
        <v>120</v>
      </c>
    </row>
    <row r="21777" spans="1:13" x14ac:dyDescent="0.3">
      <c r="A21777" t="s">
        <v>10858</v>
      </c>
      <c r="C21777" t="s">
        <v>35458</v>
      </c>
      <c r="D21777">
        <v>26</v>
      </c>
      <c r="E21777" s="1">
        <v>2923863</v>
      </c>
      <c r="G21777" t="s">
        <v>111</v>
      </c>
      <c r="H21777" t="s">
        <v>34506</v>
      </c>
      <c r="I21777" t="s">
        <v>321</v>
      </c>
      <c r="J21777" t="s">
        <v>236</v>
      </c>
      <c r="K21777" t="s">
        <v>24</v>
      </c>
      <c r="L21777" t="s">
        <v>25</v>
      </c>
      <c r="M21777" t="s">
        <v>120</v>
      </c>
    </row>
    <row r="21778" spans="1:13" x14ac:dyDescent="0.3">
      <c r="A21778" t="s">
        <v>10858</v>
      </c>
      <c r="C21778" t="s">
        <v>34470</v>
      </c>
      <c r="D21778">
        <v>6</v>
      </c>
      <c r="E21778" s="1">
        <v>100000</v>
      </c>
      <c r="G21778" t="s">
        <v>111</v>
      </c>
      <c r="H21778" t="s">
        <v>34506</v>
      </c>
      <c r="I21778" t="s">
        <v>321</v>
      </c>
      <c r="J21778" t="s">
        <v>236</v>
      </c>
      <c r="K21778" t="s">
        <v>24</v>
      </c>
      <c r="L21778" t="s">
        <v>25</v>
      </c>
      <c r="M21778" t="s">
        <v>120</v>
      </c>
    </row>
    <row r="21779" spans="1:13" x14ac:dyDescent="0.3">
      <c r="A21779" t="s">
        <v>10858</v>
      </c>
      <c r="C21779" t="s">
        <v>33603</v>
      </c>
      <c r="D21779">
        <v>12</v>
      </c>
      <c r="E21779" s="1">
        <v>500000</v>
      </c>
      <c r="G21779" t="s">
        <v>111</v>
      </c>
      <c r="H21779" t="s">
        <v>33730</v>
      </c>
      <c r="I21779" t="s">
        <v>321</v>
      </c>
      <c r="J21779" t="s">
        <v>236</v>
      </c>
      <c r="K21779" t="s">
        <v>24</v>
      </c>
      <c r="L21779" t="s">
        <v>25</v>
      </c>
      <c r="M21779" t="s">
        <v>120</v>
      </c>
    </row>
    <row r="21780" spans="1:13" x14ac:dyDescent="0.3">
      <c r="A21780" t="s">
        <v>10858</v>
      </c>
      <c r="C21780" t="s">
        <v>37047</v>
      </c>
      <c r="D21780">
        <v>91</v>
      </c>
      <c r="E21780" s="1">
        <v>37916</v>
      </c>
      <c r="G21780" t="s">
        <v>111</v>
      </c>
      <c r="H21780" t="s">
        <v>37191</v>
      </c>
      <c r="I21780" t="s">
        <v>321</v>
      </c>
      <c r="J21780" t="s">
        <v>236</v>
      </c>
      <c r="K21780" t="s">
        <v>24</v>
      </c>
      <c r="L21780" t="s">
        <v>25</v>
      </c>
      <c r="M21780" t="s">
        <v>120</v>
      </c>
    </row>
    <row r="21781" spans="1:13" x14ac:dyDescent="0.3">
      <c r="A21781" t="s">
        <v>76</v>
      </c>
      <c r="C21781" t="s">
        <v>14</v>
      </c>
      <c r="D21781">
        <v>58</v>
      </c>
      <c r="E21781" s="1">
        <v>125000</v>
      </c>
      <c r="G21781" t="s">
        <v>21</v>
      </c>
      <c r="H21781" t="s">
        <v>77</v>
      </c>
      <c r="I21781" t="s">
        <v>22</v>
      </c>
      <c r="J21781" t="s">
        <v>23</v>
      </c>
      <c r="K21781" t="s">
        <v>24</v>
      </c>
      <c r="L21781" t="s">
        <v>25</v>
      </c>
      <c r="M21781" t="s">
        <v>26</v>
      </c>
    </row>
    <row r="21782" spans="1:13" x14ac:dyDescent="0.3">
      <c r="A21782" t="s">
        <v>76</v>
      </c>
      <c r="C21782" t="s">
        <v>8962</v>
      </c>
      <c r="D21782">
        <v>37</v>
      </c>
      <c r="E21782" s="1">
        <v>650000</v>
      </c>
      <c r="G21782" t="s">
        <v>21</v>
      </c>
      <c r="H21782" t="s">
        <v>9044</v>
      </c>
      <c r="I21782" t="s">
        <v>22</v>
      </c>
      <c r="J21782" t="s">
        <v>23</v>
      </c>
      <c r="K21782" t="s">
        <v>24</v>
      </c>
      <c r="L21782" t="s">
        <v>25</v>
      </c>
      <c r="M21782" t="s">
        <v>26</v>
      </c>
    </row>
    <row r="21783" spans="1:13" x14ac:dyDescent="0.3">
      <c r="A21783" t="s">
        <v>34125</v>
      </c>
      <c r="C21783" t="s">
        <v>34100</v>
      </c>
      <c r="D21783">
        <v>18</v>
      </c>
      <c r="E21783" s="1">
        <v>100000</v>
      </c>
      <c r="G21783" t="s">
        <v>13</v>
      </c>
      <c r="H21783" t="s">
        <v>34126</v>
      </c>
      <c r="I21783" t="s">
        <v>949</v>
      </c>
      <c r="K21783" t="s">
        <v>273</v>
      </c>
      <c r="L21783" t="s">
        <v>17</v>
      </c>
      <c r="M21783" t="s">
        <v>450</v>
      </c>
    </row>
    <row r="21784" spans="1:13" x14ac:dyDescent="0.3">
      <c r="A21784" t="s">
        <v>5797</v>
      </c>
      <c r="C21784" t="s">
        <v>28936</v>
      </c>
      <c r="D21784">
        <v>35</v>
      </c>
      <c r="E21784" s="1">
        <v>850000</v>
      </c>
      <c r="G21784" t="s">
        <v>111</v>
      </c>
      <c r="H21784" t="s">
        <v>28951</v>
      </c>
      <c r="I21784" t="s">
        <v>156</v>
      </c>
      <c r="J21784" t="s">
        <v>22</v>
      </c>
      <c r="K21784" t="s">
        <v>24</v>
      </c>
      <c r="L21784" t="s">
        <v>25</v>
      </c>
      <c r="M21784" t="s">
        <v>141</v>
      </c>
    </row>
    <row r="21785" spans="1:13" x14ac:dyDescent="0.3">
      <c r="A21785" t="s">
        <v>5797</v>
      </c>
      <c r="C21785" t="s">
        <v>30595</v>
      </c>
      <c r="D21785">
        <v>36</v>
      </c>
      <c r="E21785" s="1">
        <v>1894796</v>
      </c>
      <c r="G21785" t="s">
        <v>111</v>
      </c>
      <c r="H21785" t="s">
        <v>30611</v>
      </c>
      <c r="I21785" t="s">
        <v>156</v>
      </c>
      <c r="J21785" t="s">
        <v>22</v>
      </c>
      <c r="K21785" t="s">
        <v>24</v>
      </c>
      <c r="L21785" t="s">
        <v>25</v>
      </c>
      <c r="M21785" t="s">
        <v>141</v>
      </c>
    </row>
    <row r="21786" spans="1:13" x14ac:dyDescent="0.3">
      <c r="A21786" t="s">
        <v>5797</v>
      </c>
      <c r="C21786" t="s">
        <v>5763</v>
      </c>
      <c r="D21786">
        <v>34</v>
      </c>
      <c r="E21786" s="1">
        <v>685000</v>
      </c>
      <c r="G21786" t="s">
        <v>111</v>
      </c>
      <c r="H21786" t="s">
        <v>5798</v>
      </c>
      <c r="I21786" t="s">
        <v>156</v>
      </c>
      <c r="J21786" t="s">
        <v>22</v>
      </c>
      <c r="K21786" t="s">
        <v>24</v>
      </c>
      <c r="L21786" t="s">
        <v>25</v>
      </c>
      <c r="M21786" t="s">
        <v>141</v>
      </c>
    </row>
    <row r="21787" spans="1:13" x14ac:dyDescent="0.3">
      <c r="A21787" t="s">
        <v>5797</v>
      </c>
      <c r="C21787" t="s">
        <v>23966</v>
      </c>
      <c r="D21787">
        <v>41</v>
      </c>
      <c r="E21787" s="1">
        <v>1861375</v>
      </c>
      <c r="G21787" t="s">
        <v>111</v>
      </c>
      <c r="H21787" t="s">
        <v>24023</v>
      </c>
      <c r="I21787" t="s">
        <v>156</v>
      </c>
      <c r="J21787" t="s">
        <v>22</v>
      </c>
      <c r="K21787" t="s">
        <v>24</v>
      </c>
      <c r="L21787" t="s">
        <v>25</v>
      </c>
      <c r="M21787" t="s">
        <v>141</v>
      </c>
    </row>
    <row r="21788" spans="1:13" x14ac:dyDescent="0.3">
      <c r="A21788" t="s">
        <v>5797</v>
      </c>
      <c r="C21788" t="s">
        <v>22505</v>
      </c>
      <c r="D21788">
        <v>26</v>
      </c>
      <c r="E21788" s="1">
        <v>600000</v>
      </c>
      <c r="G21788" t="s">
        <v>111</v>
      </c>
      <c r="H21788" t="s">
        <v>22624</v>
      </c>
      <c r="I21788" t="s">
        <v>156</v>
      </c>
      <c r="J21788" t="s">
        <v>22</v>
      </c>
      <c r="K21788" t="s">
        <v>24</v>
      </c>
      <c r="L21788" t="s">
        <v>25</v>
      </c>
      <c r="M21788" t="s">
        <v>141</v>
      </c>
    </row>
    <row r="21789" spans="1:13" x14ac:dyDescent="0.3">
      <c r="A21789" t="s">
        <v>5797</v>
      </c>
      <c r="C21789" t="s">
        <v>21907</v>
      </c>
      <c r="D21789">
        <v>20</v>
      </c>
      <c r="E21789" s="1">
        <v>164895</v>
      </c>
      <c r="G21789" t="s">
        <v>111</v>
      </c>
      <c r="H21789" t="s">
        <v>21990</v>
      </c>
      <c r="I21789" t="s">
        <v>156</v>
      </c>
      <c r="J21789" t="s">
        <v>22</v>
      </c>
      <c r="K21789" t="s">
        <v>24</v>
      </c>
      <c r="L21789" t="s">
        <v>25</v>
      </c>
      <c r="M21789" t="s">
        <v>141</v>
      </c>
    </row>
    <row r="21790" spans="1:13" x14ac:dyDescent="0.3">
      <c r="A21790" t="s">
        <v>5797</v>
      </c>
      <c r="C21790" t="s">
        <v>16599</v>
      </c>
      <c r="D21790">
        <v>1</v>
      </c>
      <c r="E21790" s="1">
        <v>2500</v>
      </c>
      <c r="G21790" t="s">
        <v>21</v>
      </c>
      <c r="H21790" t="s">
        <v>68</v>
      </c>
      <c r="I21790" t="s">
        <v>156</v>
      </c>
      <c r="J21790" t="s">
        <v>22</v>
      </c>
      <c r="K21790" t="s">
        <v>24</v>
      </c>
      <c r="L21790" t="s">
        <v>25</v>
      </c>
      <c r="M21790" t="s">
        <v>26</v>
      </c>
    </row>
    <row r="21791" spans="1:13" x14ac:dyDescent="0.3">
      <c r="A21791" t="s">
        <v>5797</v>
      </c>
      <c r="C21791" t="s">
        <v>11813</v>
      </c>
      <c r="D21791">
        <v>12</v>
      </c>
      <c r="E21791" s="1">
        <v>75900</v>
      </c>
      <c r="G21791" t="s">
        <v>111</v>
      </c>
      <c r="H21791" t="s">
        <v>12209</v>
      </c>
      <c r="I21791" t="s">
        <v>156</v>
      </c>
      <c r="J21791" t="s">
        <v>22</v>
      </c>
      <c r="K21791" t="s">
        <v>24</v>
      </c>
      <c r="L21791" t="s">
        <v>25</v>
      </c>
      <c r="M21791" t="s">
        <v>6109</v>
      </c>
    </row>
    <row r="21792" spans="1:13" x14ac:dyDescent="0.3">
      <c r="A21792" t="s">
        <v>5797</v>
      </c>
      <c r="C21792" t="s">
        <v>11317</v>
      </c>
      <c r="D21792">
        <v>27</v>
      </c>
      <c r="E21792" s="1">
        <v>654317</v>
      </c>
      <c r="G21792" t="s">
        <v>111</v>
      </c>
      <c r="H21792" t="s">
        <v>11357</v>
      </c>
      <c r="I21792" t="s">
        <v>156</v>
      </c>
      <c r="J21792" t="s">
        <v>22</v>
      </c>
      <c r="K21792" t="s">
        <v>24</v>
      </c>
      <c r="L21792" t="s">
        <v>25</v>
      </c>
      <c r="M21792" t="s">
        <v>6109</v>
      </c>
    </row>
    <row r="21793" spans="1:13" x14ac:dyDescent="0.3">
      <c r="A21793" t="s">
        <v>5797</v>
      </c>
      <c r="C21793" t="s">
        <v>9547</v>
      </c>
      <c r="D21793">
        <v>36</v>
      </c>
      <c r="E21793" s="1">
        <v>150000</v>
      </c>
      <c r="G21793" t="s">
        <v>111</v>
      </c>
      <c r="H21793" t="s">
        <v>9709</v>
      </c>
      <c r="I21793" t="s">
        <v>156</v>
      </c>
      <c r="J21793" t="s">
        <v>22</v>
      </c>
      <c r="K21793" t="s">
        <v>24</v>
      </c>
      <c r="L21793" t="s">
        <v>25</v>
      </c>
      <c r="M21793" t="s">
        <v>6109</v>
      </c>
    </row>
    <row r="21794" spans="1:13" x14ac:dyDescent="0.3">
      <c r="A21794" t="s">
        <v>5797</v>
      </c>
      <c r="C21794" t="s">
        <v>9547</v>
      </c>
      <c r="D21794">
        <v>25</v>
      </c>
      <c r="E21794" s="1">
        <v>100000</v>
      </c>
      <c r="G21794" t="s">
        <v>111</v>
      </c>
      <c r="H21794" t="s">
        <v>10018</v>
      </c>
      <c r="I21794" t="s">
        <v>156</v>
      </c>
      <c r="J21794" t="s">
        <v>22</v>
      </c>
      <c r="K21794" t="s">
        <v>24</v>
      </c>
      <c r="L21794" t="s">
        <v>25</v>
      </c>
      <c r="M21794" t="s">
        <v>6109</v>
      </c>
    </row>
    <row r="21795" spans="1:13" x14ac:dyDescent="0.3">
      <c r="A21795" t="s">
        <v>5797</v>
      </c>
      <c r="C21795" t="s">
        <v>10901</v>
      </c>
      <c r="D21795">
        <v>16</v>
      </c>
      <c r="E21795" s="1">
        <v>61315</v>
      </c>
      <c r="G21795" t="s">
        <v>111</v>
      </c>
      <c r="H21795" t="s">
        <v>10907</v>
      </c>
      <c r="I21795" t="s">
        <v>156</v>
      </c>
      <c r="J21795" t="s">
        <v>22</v>
      </c>
      <c r="K21795" t="s">
        <v>24</v>
      </c>
      <c r="L21795" t="s">
        <v>25</v>
      </c>
      <c r="M21795" t="s">
        <v>6109</v>
      </c>
    </row>
    <row r="21796" spans="1:13" x14ac:dyDescent="0.3">
      <c r="A21796" t="s">
        <v>9459</v>
      </c>
      <c r="C21796" t="s">
        <v>16755</v>
      </c>
      <c r="D21796">
        <v>13</v>
      </c>
      <c r="E21796" s="1">
        <v>600000</v>
      </c>
      <c r="G21796" t="s">
        <v>34</v>
      </c>
      <c r="H21796" t="s">
        <v>68</v>
      </c>
      <c r="I21796" t="s">
        <v>22</v>
      </c>
      <c r="J21796" t="s">
        <v>23</v>
      </c>
      <c r="K21796" t="s">
        <v>24</v>
      </c>
      <c r="L21796" t="s">
        <v>25</v>
      </c>
      <c r="M21796" t="s">
        <v>6146</v>
      </c>
    </row>
    <row r="21797" spans="1:13" x14ac:dyDescent="0.3">
      <c r="A21797" t="s">
        <v>9459</v>
      </c>
      <c r="C21797" t="s">
        <v>9396</v>
      </c>
      <c r="D21797">
        <v>28</v>
      </c>
      <c r="E21797" s="1">
        <v>481125</v>
      </c>
      <c r="G21797" t="s">
        <v>34</v>
      </c>
      <c r="H21797" t="s">
        <v>9460</v>
      </c>
      <c r="I21797" t="s">
        <v>22</v>
      </c>
      <c r="J21797" t="s">
        <v>23</v>
      </c>
      <c r="K21797" t="s">
        <v>24</v>
      </c>
      <c r="L21797" t="s">
        <v>25</v>
      </c>
      <c r="M21797" t="s">
        <v>6146</v>
      </c>
    </row>
    <row r="21798" spans="1:13" x14ac:dyDescent="0.3">
      <c r="A21798" t="s">
        <v>11063</v>
      </c>
      <c r="C21798" t="s">
        <v>11012</v>
      </c>
      <c r="D21798">
        <v>3</v>
      </c>
      <c r="E21798" s="1">
        <v>75000</v>
      </c>
      <c r="G21798" t="s">
        <v>111</v>
      </c>
      <c r="H21798" t="s">
        <v>11064</v>
      </c>
      <c r="I21798" t="s">
        <v>1264</v>
      </c>
      <c r="J21798" t="s">
        <v>300</v>
      </c>
      <c r="K21798" t="s">
        <v>24</v>
      </c>
      <c r="L21798" t="s">
        <v>25</v>
      </c>
      <c r="M21798" t="s">
        <v>120</v>
      </c>
    </row>
    <row r="21799" spans="1:13" x14ac:dyDescent="0.3">
      <c r="A21799" t="s">
        <v>11063</v>
      </c>
      <c r="C21799" t="s">
        <v>33372</v>
      </c>
      <c r="D21799">
        <v>5</v>
      </c>
      <c r="E21799" s="1">
        <v>150000</v>
      </c>
      <c r="G21799" t="s">
        <v>111</v>
      </c>
      <c r="H21799" t="s">
        <v>33415</v>
      </c>
      <c r="I21799" t="s">
        <v>1264</v>
      </c>
      <c r="J21799" t="s">
        <v>300</v>
      </c>
      <c r="K21799" t="s">
        <v>24</v>
      </c>
      <c r="L21799" t="s">
        <v>25</v>
      </c>
      <c r="M21799" t="s">
        <v>120</v>
      </c>
    </row>
    <row r="21800" spans="1:13" x14ac:dyDescent="0.3">
      <c r="A21800" t="s">
        <v>11063</v>
      </c>
      <c r="C21800" t="s">
        <v>37047</v>
      </c>
      <c r="D21800">
        <v>2</v>
      </c>
      <c r="E21800" s="1">
        <v>60000</v>
      </c>
      <c r="G21800" t="s">
        <v>111</v>
      </c>
      <c r="H21800" t="s">
        <v>37219</v>
      </c>
      <c r="I21800" t="s">
        <v>1264</v>
      </c>
      <c r="J21800" t="s">
        <v>300</v>
      </c>
      <c r="K21800" t="s">
        <v>24</v>
      </c>
      <c r="L21800" t="s">
        <v>25</v>
      </c>
      <c r="M21800" t="s">
        <v>120</v>
      </c>
    </row>
    <row r="21801" spans="1:13" x14ac:dyDescent="0.3">
      <c r="A21801" t="s">
        <v>12052</v>
      </c>
      <c r="C21801" t="s">
        <v>11813</v>
      </c>
      <c r="D21801">
        <v>30</v>
      </c>
      <c r="E21801" s="1">
        <v>399370</v>
      </c>
      <c r="G21801" t="s">
        <v>111</v>
      </c>
      <c r="H21801" t="s">
        <v>10059</v>
      </c>
      <c r="I21801" t="s">
        <v>3365</v>
      </c>
      <c r="J21801" t="s">
        <v>86</v>
      </c>
      <c r="K21801" t="s">
        <v>24</v>
      </c>
      <c r="L21801" t="s">
        <v>25</v>
      </c>
      <c r="M21801" t="s">
        <v>120</v>
      </c>
    </row>
    <row r="21802" spans="1:13" x14ac:dyDescent="0.3">
      <c r="A21802" t="s">
        <v>16074</v>
      </c>
      <c r="C21802" t="s">
        <v>23564</v>
      </c>
      <c r="D21802">
        <v>26</v>
      </c>
      <c r="E21802" s="1">
        <v>1999568</v>
      </c>
      <c r="G21802" t="s">
        <v>111</v>
      </c>
      <c r="H21802" t="s">
        <v>23642</v>
      </c>
      <c r="I21802" t="s">
        <v>302</v>
      </c>
      <c r="J21802" t="s">
        <v>119</v>
      </c>
      <c r="K21802" t="s">
        <v>24</v>
      </c>
      <c r="L21802" t="s">
        <v>25</v>
      </c>
      <c r="M21802" t="s">
        <v>120</v>
      </c>
    </row>
    <row r="21803" spans="1:13" x14ac:dyDescent="0.3">
      <c r="A21803" t="s">
        <v>16074</v>
      </c>
      <c r="C21803" t="s">
        <v>21714</v>
      </c>
      <c r="D21803">
        <v>12</v>
      </c>
      <c r="E21803" s="1">
        <v>985483</v>
      </c>
      <c r="G21803" t="s">
        <v>111</v>
      </c>
      <c r="H21803" t="s">
        <v>21836</v>
      </c>
      <c r="I21803" t="s">
        <v>302</v>
      </c>
      <c r="J21803" t="s">
        <v>119</v>
      </c>
      <c r="K21803" t="s">
        <v>24</v>
      </c>
      <c r="L21803" t="s">
        <v>25</v>
      </c>
      <c r="M21803" t="s">
        <v>120</v>
      </c>
    </row>
    <row r="21804" spans="1:13" x14ac:dyDescent="0.3">
      <c r="A21804" t="s">
        <v>16074</v>
      </c>
      <c r="C21804" t="s">
        <v>15737</v>
      </c>
      <c r="D21804">
        <v>8</v>
      </c>
      <c r="E21804" s="1">
        <v>45036</v>
      </c>
      <c r="G21804" t="s">
        <v>111</v>
      </c>
      <c r="H21804" t="s">
        <v>16075</v>
      </c>
      <c r="I21804" t="s">
        <v>302</v>
      </c>
      <c r="J21804" t="s">
        <v>119</v>
      </c>
      <c r="K21804" t="s">
        <v>24</v>
      </c>
      <c r="L21804" t="s">
        <v>25</v>
      </c>
      <c r="M21804" t="s">
        <v>120</v>
      </c>
    </row>
    <row r="21805" spans="1:13" x14ac:dyDescent="0.3">
      <c r="A21805" t="s">
        <v>26309</v>
      </c>
      <c r="C21805" t="s">
        <v>25932</v>
      </c>
      <c r="D21805">
        <v>2</v>
      </c>
      <c r="E21805" s="1">
        <v>7590</v>
      </c>
      <c r="G21805" t="s">
        <v>34</v>
      </c>
      <c r="H21805" t="s">
        <v>6143</v>
      </c>
      <c r="I21805" t="s">
        <v>6213</v>
      </c>
      <c r="J21805" t="s">
        <v>700</v>
      </c>
      <c r="K21805" t="s">
        <v>24</v>
      </c>
      <c r="L21805" t="s">
        <v>25</v>
      </c>
      <c r="M21805" t="s">
        <v>6146</v>
      </c>
    </row>
    <row r="21806" spans="1:13" x14ac:dyDescent="0.3">
      <c r="A21806" t="s">
        <v>2586</v>
      </c>
      <c r="C21806" t="s">
        <v>2269</v>
      </c>
      <c r="D21806">
        <v>23</v>
      </c>
      <c r="E21806" s="1">
        <v>4938764</v>
      </c>
      <c r="G21806" t="s">
        <v>34</v>
      </c>
      <c r="H21806" t="s">
        <v>2587</v>
      </c>
      <c r="I21806" t="s">
        <v>287</v>
      </c>
      <c r="J21806" t="s">
        <v>288</v>
      </c>
      <c r="K21806" t="s">
        <v>24</v>
      </c>
      <c r="L21806" t="s">
        <v>17</v>
      </c>
      <c r="M21806" t="s">
        <v>202</v>
      </c>
    </row>
    <row r="21807" spans="1:13" x14ac:dyDescent="0.3">
      <c r="A21807" t="s">
        <v>26990</v>
      </c>
      <c r="C21807" t="s">
        <v>26519</v>
      </c>
      <c r="D21807">
        <v>5</v>
      </c>
      <c r="E21807" s="1">
        <v>11510</v>
      </c>
      <c r="G21807" t="s">
        <v>34</v>
      </c>
      <c r="H21807" t="s">
        <v>6143</v>
      </c>
      <c r="I21807" t="s">
        <v>19385</v>
      </c>
      <c r="J21807" t="s">
        <v>2347</v>
      </c>
      <c r="K21807" t="s">
        <v>24</v>
      </c>
      <c r="L21807" t="s">
        <v>25</v>
      </c>
      <c r="M21807" t="s">
        <v>6146</v>
      </c>
    </row>
    <row r="21808" spans="1:13" x14ac:dyDescent="0.3">
      <c r="A21808" t="s">
        <v>32732</v>
      </c>
      <c r="C21808" t="s">
        <v>32581</v>
      </c>
      <c r="D21808">
        <v>7</v>
      </c>
      <c r="E21808" s="1">
        <v>5327</v>
      </c>
      <c r="G21808" t="s">
        <v>34</v>
      </c>
      <c r="H21808" t="s">
        <v>6143</v>
      </c>
      <c r="I21808" t="s">
        <v>32733</v>
      </c>
      <c r="J21808" t="s">
        <v>70</v>
      </c>
      <c r="K21808" t="s">
        <v>24</v>
      </c>
      <c r="L21808" t="s">
        <v>25</v>
      </c>
      <c r="M21808" t="s">
        <v>6146</v>
      </c>
    </row>
    <row r="21809" spans="1:13" x14ac:dyDescent="0.3">
      <c r="A21809" t="s">
        <v>13906</v>
      </c>
      <c r="C21809" t="s">
        <v>13456</v>
      </c>
      <c r="D21809">
        <v>7</v>
      </c>
      <c r="E21809" s="1">
        <v>7754</v>
      </c>
      <c r="G21809" t="s">
        <v>34</v>
      </c>
      <c r="H21809" t="s">
        <v>6143</v>
      </c>
      <c r="I21809" t="s">
        <v>13907</v>
      </c>
      <c r="J21809" t="s">
        <v>30</v>
      </c>
      <c r="K21809" t="s">
        <v>24</v>
      </c>
      <c r="L21809" t="s">
        <v>25</v>
      </c>
      <c r="M21809" t="s">
        <v>6146</v>
      </c>
    </row>
    <row r="21810" spans="1:13" x14ac:dyDescent="0.3">
      <c r="A21810" t="s">
        <v>10169</v>
      </c>
      <c r="C21810" t="s">
        <v>10083</v>
      </c>
      <c r="D21810">
        <v>19</v>
      </c>
      <c r="E21810" s="1">
        <v>100000</v>
      </c>
      <c r="G21810" t="s">
        <v>48</v>
      </c>
      <c r="H21810" t="s">
        <v>10170</v>
      </c>
      <c r="I21810" t="s">
        <v>428</v>
      </c>
      <c r="J21810" t="s">
        <v>428</v>
      </c>
      <c r="K21810" t="s">
        <v>429</v>
      </c>
      <c r="L21810" t="s">
        <v>17</v>
      </c>
      <c r="M21810" t="s">
        <v>190</v>
      </c>
    </row>
    <row r="21811" spans="1:13" x14ac:dyDescent="0.3">
      <c r="A21811" t="s">
        <v>18868</v>
      </c>
      <c r="C21811" t="s">
        <v>18470</v>
      </c>
      <c r="D21811">
        <v>4</v>
      </c>
      <c r="E21811" s="1">
        <v>11925</v>
      </c>
      <c r="G21811" t="s">
        <v>34</v>
      </c>
      <c r="H21811" t="s">
        <v>6143</v>
      </c>
      <c r="I21811" t="s">
        <v>18869</v>
      </c>
      <c r="J21811" t="s">
        <v>3203</v>
      </c>
      <c r="K21811" t="s">
        <v>24</v>
      </c>
      <c r="L21811" t="s">
        <v>25</v>
      </c>
      <c r="M21811" t="s">
        <v>6146</v>
      </c>
    </row>
    <row r="21812" spans="1:13" x14ac:dyDescent="0.3">
      <c r="A21812" t="s">
        <v>32734</v>
      </c>
      <c r="C21812" t="s">
        <v>32581</v>
      </c>
      <c r="D21812">
        <v>7</v>
      </c>
      <c r="E21812" s="1">
        <v>18608</v>
      </c>
      <c r="G21812" t="s">
        <v>34</v>
      </c>
      <c r="H21812" t="s">
        <v>6143</v>
      </c>
      <c r="I21812" t="s">
        <v>32735</v>
      </c>
      <c r="J21812" t="s">
        <v>70</v>
      </c>
      <c r="K21812" t="s">
        <v>24</v>
      </c>
      <c r="L21812" t="s">
        <v>25</v>
      </c>
      <c r="M21812" t="s">
        <v>6146</v>
      </c>
    </row>
    <row r="21813" spans="1:13" x14ac:dyDescent="0.3">
      <c r="A21813" t="s">
        <v>19206</v>
      </c>
      <c r="C21813" t="s">
        <v>19032</v>
      </c>
      <c r="D21813">
        <v>4</v>
      </c>
      <c r="E21813" s="1">
        <v>55829</v>
      </c>
      <c r="G21813" t="s">
        <v>34</v>
      </c>
      <c r="H21813" t="s">
        <v>6143</v>
      </c>
      <c r="I21813" t="s">
        <v>19094</v>
      </c>
      <c r="J21813" t="s">
        <v>236</v>
      </c>
      <c r="K21813" t="s">
        <v>24</v>
      </c>
      <c r="L21813" t="s">
        <v>25</v>
      </c>
      <c r="M21813" t="s">
        <v>6146</v>
      </c>
    </row>
    <row r="21814" spans="1:13" x14ac:dyDescent="0.3">
      <c r="A21814" t="s">
        <v>19206</v>
      </c>
      <c r="C21814" t="s">
        <v>19032</v>
      </c>
      <c r="D21814">
        <v>4</v>
      </c>
      <c r="E21814" s="1">
        <v>30765</v>
      </c>
      <c r="G21814" t="s">
        <v>34</v>
      </c>
      <c r="H21814" t="s">
        <v>6143</v>
      </c>
      <c r="I21814" t="s">
        <v>19094</v>
      </c>
      <c r="J21814" t="s">
        <v>236</v>
      </c>
      <c r="K21814" t="s">
        <v>24</v>
      </c>
      <c r="L21814" t="s">
        <v>25</v>
      </c>
      <c r="M21814" t="s">
        <v>6146</v>
      </c>
    </row>
    <row r="21815" spans="1:13" x14ac:dyDescent="0.3">
      <c r="A21815" t="s">
        <v>22591</v>
      </c>
      <c r="C21815" t="s">
        <v>22505</v>
      </c>
      <c r="D21815">
        <v>4</v>
      </c>
      <c r="E21815" s="1">
        <v>53215</v>
      </c>
      <c r="G21815" t="s">
        <v>69</v>
      </c>
      <c r="H21815" t="s">
        <v>22592</v>
      </c>
      <c r="I21815" t="s">
        <v>359</v>
      </c>
      <c r="K21815" t="s">
        <v>189</v>
      </c>
      <c r="L21815" t="s">
        <v>248</v>
      </c>
      <c r="M21815" t="s">
        <v>39</v>
      </c>
    </row>
    <row r="21816" spans="1:13" x14ac:dyDescent="0.3">
      <c r="A21816" t="s">
        <v>27271</v>
      </c>
      <c r="C21816" t="s">
        <v>27194</v>
      </c>
      <c r="D21816">
        <v>16</v>
      </c>
      <c r="E21816" s="1">
        <v>200000</v>
      </c>
      <c r="G21816" t="s">
        <v>13</v>
      </c>
      <c r="H21816" t="s">
        <v>27272</v>
      </c>
      <c r="I21816" t="s">
        <v>27273</v>
      </c>
      <c r="J21816" t="s">
        <v>119</v>
      </c>
      <c r="K21816" t="s">
        <v>24</v>
      </c>
      <c r="L21816" t="s">
        <v>17</v>
      </c>
      <c r="M21816" t="s">
        <v>450</v>
      </c>
    </row>
    <row r="21817" spans="1:13" x14ac:dyDescent="0.3">
      <c r="A21817" t="s">
        <v>29712</v>
      </c>
      <c r="C21817" t="s">
        <v>29553</v>
      </c>
      <c r="D21817">
        <v>19</v>
      </c>
      <c r="E21817" s="1">
        <v>399999</v>
      </c>
      <c r="G21817" t="s">
        <v>34</v>
      </c>
      <c r="H21817" t="s">
        <v>29710</v>
      </c>
      <c r="K21817" t="s">
        <v>29713</v>
      </c>
      <c r="L21817" t="s">
        <v>17</v>
      </c>
      <c r="M21817" t="s">
        <v>202</v>
      </c>
    </row>
    <row r="21818" spans="1:13" x14ac:dyDescent="0.3">
      <c r="A21818" t="s">
        <v>33111</v>
      </c>
      <c r="C21818" t="s">
        <v>32581</v>
      </c>
      <c r="D21818">
        <v>7</v>
      </c>
      <c r="E21818" s="1">
        <v>22302</v>
      </c>
      <c r="G21818" t="s">
        <v>34</v>
      </c>
      <c r="H21818" t="s">
        <v>6143</v>
      </c>
      <c r="I21818" t="s">
        <v>20356</v>
      </c>
      <c r="J21818" t="s">
        <v>70</v>
      </c>
      <c r="K21818" t="s">
        <v>24</v>
      </c>
      <c r="L21818" t="s">
        <v>25</v>
      </c>
      <c r="M21818" t="s">
        <v>6146</v>
      </c>
    </row>
    <row r="21819" spans="1:13" x14ac:dyDescent="0.3">
      <c r="A21819" t="s">
        <v>20355</v>
      </c>
      <c r="C21819" t="s">
        <v>20121</v>
      </c>
      <c r="D21819">
        <v>4</v>
      </c>
      <c r="E21819" s="1">
        <v>12745</v>
      </c>
      <c r="G21819" t="s">
        <v>34</v>
      </c>
      <c r="H21819" t="s">
        <v>6143</v>
      </c>
      <c r="I21819" t="s">
        <v>20356</v>
      </c>
      <c r="J21819" t="s">
        <v>288</v>
      </c>
      <c r="K21819" t="s">
        <v>24</v>
      </c>
      <c r="L21819" t="s">
        <v>25</v>
      </c>
      <c r="M21819" t="s">
        <v>6146</v>
      </c>
    </row>
    <row r="21820" spans="1:13" x14ac:dyDescent="0.3">
      <c r="A21820" t="s">
        <v>17255</v>
      </c>
      <c r="C21820" t="s">
        <v>21173</v>
      </c>
      <c r="D21820">
        <v>39</v>
      </c>
      <c r="E21820" s="1">
        <v>2102963</v>
      </c>
      <c r="G21820" t="s">
        <v>48</v>
      </c>
      <c r="H21820" t="s">
        <v>21281</v>
      </c>
      <c r="I21820" t="s">
        <v>17257</v>
      </c>
      <c r="K21820" t="s">
        <v>2506</v>
      </c>
      <c r="L21820" t="s">
        <v>17</v>
      </c>
      <c r="M21820" t="s">
        <v>354</v>
      </c>
    </row>
    <row r="21821" spans="1:13" x14ac:dyDescent="0.3">
      <c r="A21821" t="s">
        <v>17255</v>
      </c>
      <c r="C21821" t="s">
        <v>17183</v>
      </c>
      <c r="D21821">
        <v>29</v>
      </c>
      <c r="E21821" s="1">
        <v>333452</v>
      </c>
      <c r="G21821" t="s">
        <v>48</v>
      </c>
      <c r="H21821" t="s">
        <v>17256</v>
      </c>
      <c r="I21821" t="s">
        <v>17257</v>
      </c>
      <c r="K21821" t="s">
        <v>2506</v>
      </c>
      <c r="L21821" t="s">
        <v>17</v>
      </c>
      <c r="M21821" t="s">
        <v>354</v>
      </c>
    </row>
    <row r="21822" spans="1:13" x14ac:dyDescent="0.3">
      <c r="A21822" t="s">
        <v>3910</v>
      </c>
      <c r="C21822" t="s">
        <v>29922</v>
      </c>
      <c r="D21822">
        <v>19</v>
      </c>
      <c r="E21822" s="1">
        <v>1358731</v>
      </c>
      <c r="G21822" t="s">
        <v>34</v>
      </c>
      <c r="H21822" t="s">
        <v>29943</v>
      </c>
      <c r="I21822" t="s">
        <v>2011</v>
      </c>
      <c r="K21822" t="s">
        <v>2012</v>
      </c>
      <c r="L21822" t="s">
        <v>38</v>
      </c>
      <c r="M21822" t="s">
        <v>39</v>
      </c>
    </row>
    <row r="21823" spans="1:13" x14ac:dyDescent="0.3">
      <c r="A21823" t="s">
        <v>3910</v>
      </c>
      <c r="C21823" t="s">
        <v>3657</v>
      </c>
      <c r="D21823">
        <v>37</v>
      </c>
      <c r="E21823" s="1">
        <v>1441134</v>
      </c>
      <c r="G21823" t="s">
        <v>34</v>
      </c>
      <c r="H21823" t="s">
        <v>3911</v>
      </c>
      <c r="I21823" t="s">
        <v>2011</v>
      </c>
      <c r="K21823" t="s">
        <v>2012</v>
      </c>
      <c r="L21823" t="s">
        <v>38</v>
      </c>
      <c r="M21823" t="s">
        <v>202</v>
      </c>
    </row>
    <row r="21824" spans="1:13" x14ac:dyDescent="0.3">
      <c r="A21824" t="s">
        <v>3910</v>
      </c>
      <c r="C21824" t="s">
        <v>23213</v>
      </c>
      <c r="D21824">
        <v>33</v>
      </c>
      <c r="E21824" s="1">
        <v>1841723</v>
      </c>
      <c r="G21824" t="s">
        <v>571</v>
      </c>
      <c r="H21824" t="s">
        <v>23234</v>
      </c>
      <c r="I21824" t="s">
        <v>2011</v>
      </c>
      <c r="K21824" t="s">
        <v>2012</v>
      </c>
      <c r="L21824" t="s">
        <v>17</v>
      </c>
      <c r="M21824" t="s">
        <v>8279</v>
      </c>
    </row>
    <row r="21825" spans="1:13" x14ac:dyDescent="0.3">
      <c r="A21825" t="s">
        <v>3910</v>
      </c>
      <c r="C21825" t="s">
        <v>21173</v>
      </c>
      <c r="D21825">
        <v>23</v>
      </c>
      <c r="E21825" s="1">
        <v>1073634</v>
      </c>
      <c r="G21825" t="s">
        <v>34</v>
      </c>
      <c r="H21825" t="s">
        <v>21691</v>
      </c>
      <c r="I21825" t="s">
        <v>2011</v>
      </c>
      <c r="K21825" t="s">
        <v>2012</v>
      </c>
      <c r="L21825" t="s">
        <v>38</v>
      </c>
      <c r="M21825" t="s">
        <v>202</v>
      </c>
    </row>
    <row r="21826" spans="1:13" x14ac:dyDescent="0.3">
      <c r="A21826" t="s">
        <v>3910</v>
      </c>
      <c r="C21826" t="s">
        <v>22248</v>
      </c>
      <c r="D21826">
        <v>34</v>
      </c>
      <c r="E21826" s="1">
        <v>1464876</v>
      </c>
      <c r="G21826" t="s">
        <v>13</v>
      </c>
      <c r="H21826" t="s">
        <v>22263</v>
      </c>
      <c r="I21826" t="s">
        <v>2011</v>
      </c>
      <c r="K21826" t="s">
        <v>2012</v>
      </c>
      <c r="L21826" t="s">
        <v>38</v>
      </c>
      <c r="M21826" t="s">
        <v>345</v>
      </c>
    </row>
    <row r="21827" spans="1:13" x14ac:dyDescent="0.3">
      <c r="A21827" t="s">
        <v>3910</v>
      </c>
      <c r="C21827" t="s">
        <v>16755</v>
      </c>
      <c r="D21827">
        <v>40</v>
      </c>
      <c r="E21827" s="1">
        <v>2050795</v>
      </c>
      <c r="G21827" t="s">
        <v>34</v>
      </c>
      <c r="H21827" t="s">
        <v>16846</v>
      </c>
      <c r="I21827" t="s">
        <v>2011</v>
      </c>
      <c r="K21827" t="s">
        <v>2012</v>
      </c>
      <c r="L21827" t="s">
        <v>17</v>
      </c>
      <c r="M21827" t="s">
        <v>61</v>
      </c>
    </row>
    <row r="21828" spans="1:13" x14ac:dyDescent="0.3">
      <c r="A21828" t="s">
        <v>3910</v>
      </c>
      <c r="C21828" t="s">
        <v>11317</v>
      </c>
      <c r="D21828">
        <v>30</v>
      </c>
      <c r="E21828" s="1">
        <v>1088731</v>
      </c>
      <c r="G21828" t="s">
        <v>34</v>
      </c>
      <c r="H21828" t="s">
        <v>11348</v>
      </c>
      <c r="I21828" t="s">
        <v>2011</v>
      </c>
      <c r="K21828" t="s">
        <v>2012</v>
      </c>
      <c r="L21828" t="s">
        <v>17</v>
      </c>
      <c r="M21828" t="s">
        <v>61</v>
      </c>
    </row>
    <row r="21829" spans="1:13" x14ac:dyDescent="0.3">
      <c r="A21829" t="s">
        <v>19997</v>
      </c>
      <c r="C21829" t="s">
        <v>19936</v>
      </c>
      <c r="D21829">
        <v>5</v>
      </c>
      <c r="E21829" s="1">
        <v>4385</v>
      </c>
      <c r="G21829" t="s">
        <v>34</v>
      </c>
      <c r="H21829" t="s">
        <v>6143</v>
      </c>
      <c r="I21829" t="s">
        <v>1264</v>
      </c>
      <c r="J21829" t="s">
        <v>9844</v>
      </c>
      <c r="K21829" t="s">
        <v>24</v>
      </c>
      <c r="L21829" t="s">
        <v>25</v>
      </c>
      <c r="M21829" t="s">
        <v>6146</v>
      </c>
    </row>
    <row r="21830" spans="1:13" x14ac:dyDescent="0.3">
      <c r="A21830" t="s">
        <v>19997</v>
      </c>
      <c r="C21830" t="s">
        <v>33173</v>
      </c>
      <c r="D21830">
        <v>6</v>
      </c>
      <c r="E21830" s="1">
        <v>27066</v>
      </c>
      <c r="G21830" t="s">
        <v>34</v>
      </c>
      <c r="H21830" t="s">
        <v>6143</v>
      </c>
      <c r="I21830" t="s">
        <v>33237</v>
      </c>
      <c r="J21830" t="s">
        <v>422</v>
      </c>
      <c r="K21830" t="s">
        <v>24</v>
      </c>
      <c r="L21830" t="s">
        <v>25</v>
      </c>
      <c r="M21830" t="s">
        <v>6146</v>
      </c>
    </row>
    <row r="21831" spans="1:13" x14ac:dyDescent="0.3">
      <c r="A21831" t="s">
        <v>26991</v>
      </c>
      <c r="C21831" t="s">
        <v>26519</v>
      </c>
      <c r="D21831">
        <v>5</v>
      </c>
      <c r="E21831" s="1">
        <v>7590</v>
      </c>
      <c r="G21831" t="s">
        <v>34</v>
      </c>
      <c r="H21831" t="s">
        <v>6143</v>
      </c>
      <c r="I21831" t="s">
        <v>26992</v>
      </c>
      <c r="J21831" t="s">
        <v>2347</v>
      </c>
      <c r="K21831" t="s">
        <v>24</v>
      </c>
      <c r="L21831" t="s">
        <v>25</v>
      </c>
      <c r="M21831" t="s">
        <v>6146</v>
      </c>
    </row>
    <row r="21832" spans="1:13" x14ac:dyDescent="0.3">
      <c r="A21832" t="s">
        <v>6711</v>
      </c>
      <c r="C21832" t="s">
        <v>31300</v>
      </c>
      <c r="D21832">
        <v>5</v>
      </c>
      <c r="E21832" s="1">
        <v>42316</v>
      </c>
      <c r="G21832" t="s">
        <v>34</v>
      </c>
      <c r="H21832" t="s">
        <v>6143</v>
      </c>
      <c r="I21832" t="s">
        <v>31418</v>
      </c>
      <c r="J21832" t="s">
        <v>137</v>
      </c>
      <c r="K21832" t="s">
        <v>24</v>
      </c>
      <c r="L21832" t="s">
        <v>25</v>
      </c>
      <c r="M21832" t="s">
        <v>6146</v>
      </c>
    </row>
    <row r="21833" spans="1:13" x14ac:dyDescent="0.3">
      <c r="A21833" t="s">
        <v>6711</v>
      </c>
      <c r="C21833" t="s">
        <v>6671</v>
      </c>
      <c r="D21833">
        <v>3</v>
      </c>
      <c r="E21833" s="1">
        <v>17063</v>
      </c>
      <c r="G21833" t="s">
        <v>34</v>
      </c>
      <c r="H21833" t="s">
        <v>6143</v>
      </c>
      <c r="I21833" t="s">
        <v>6175</v>
      </c>
      <c r="J21833" t="s">
        <v>1250</v>
      </c>
      <c r="K21833" t="s">
        <v>24</v>
      </c>
      <c r="L21833" t="s">
        <v>25</v>
      </c>
      <c r="M21833" t="s">
        <v>6146</v>
      </c>
    </row>
    <row r="21834" spans="1:13" x14ac:dyDescent="0.3">
      <c r="A21834" t="s">
        <v>7508</v>
      </c>
      <c r="C21834" t="s">
        <v>7424</v>
      </c>
      <c r="D21834">
        <v>4</v>
      </c>
      <c r="E21834" s="1">
        <v>39819</v>
      </c>
      <c r="G21834" t="s">
        <v>34</v>
      </c>
      <c r="H21834" t="s">
        <v>6143</v>
      </c>
      <c r="I21834" t="s">
        <v>6205</v>
      </c>
      <c r="J21834" t="s">
        <v>7438</v>
      </c>
      <c r="K21834" t="s">
        <v>24</v>
      </c>
      <c r="L21834" t="s">
        <v>25</v>
      </c>
      <c r="M21834" t="s">
        <v>6146</v>
      </c>
    </row>
    <row r="21835" spans="1:13" x14ac:dyDescent="0.3">
      <c r="A21835" t="s">
        <v>18870</v>
      </c>
      <c r="C21835" t="s">
        <v>18470</v>
      </c>
      <c r="D21835">
        <v>4</v>
      </c>
      <c r="E21835" s="1">
        <v>15995</v>
      </c>
      <c r="G21835" t="s">
        <v>34</v>
      </c>
      <c r="H21835" t="s">
        <v>6143</v>
      </c>
      <c r="I21835" t="s">
        <v>18842</v>
      </c>
      <c r="J21835" t="s">
        <v>3203</v>
      </c>
      <c r="K21835" t="s">
        <v>24</v>
      </c>
      <c r="L21835" t="s">
        <v>25</v>
      </c>
      <c r="M21835" t="s">
        <v>6146</v>
      </c>
    </row>
    <row r="21836" spans="1:13" x14ac:dyDescent="0.3">
      <c r="A21836" t="s">
        <v>17551</v>
      </c>
      <c r="C21836" t="s">
        <v>17445</v>
      </c>
      <c r="D21836">
        <v>16</v>
      </c>
      <c r="E21836" s="1">
        <v>18120</v>
      </c>
      <c r="G21836" t="s">
        <v>34</v>
      </c>
      <c r="H21836" t="s">
        <v>6143</v>
      </c>
      <c r="I21836" t="s">
        <v>17552</v>
      </c>
      <c r="J21836" t="s">
        <v>662</v>
      </c>
      <c r="K21836" t="s">
        <v>24</v>
      </c>
      <c r="L21836" t="s">
        <v>25</v>
      </c>
      <c r="M21836" t="s">
        <v>6146</v>
      </c>
    </row>
    <row r="21837" spans="1:13" x14ac:dyDescent="0.3">
      <c r="A21837" t="s">
        <v>15058</v>
      </c>
      <c r="C21837" t="s">
        <v>15008</v>
      </c>
      <c r="D21837">
        <v>4</v>
      </c>
      <c r="E21837" s="1">
        <v>61415</v>
      </c>
      <c r="G21837" t="s">
        <v>34</v>
      </c>
      <c r="H21837" t="s">
        <v>6143</v>
      </c>
      <c r="I21837" t="s">
        <v>15059</v>
      </c>
      <c r="J21837" t="s">
        <v>761</v>
      </c>
      <c r="K21837" t="s">
        <v>24</v>
      </c>
      <c r="L21837" t="s">
        <v>25</v>
      </c>
      <c r="M21837" t="s">
        <v>6146</v>
      </c>
    </row>
    <row r="21838" spans="1:13" x14ac:dyDescent="0.3">
      <c r="A21838" t="s">
        <v>26993</v>
      </c>
      <c r="C21838" t="s">
        <v>26519</v>
      </c>
      <c r="D21838">
        <v>5</v>
      </c>
      <c r="E21838" s="1">
        <v>8200</v>
      </c>
      <c r="G21838" t="s">
        <v>34</v>
      </c>
      <c r="H21838" t="s">
        <v>6143</v>
      </c>
      <c r="I21838" t="s">
        <v>19100</v>
      </c>
      <c r="J21838" t="s">
        <v>2347</v>
      </c>
      <c r="K21838" t="s">
        <v>24</v>
      </c>
      <c r="L21838" t="s">
        <v>25</v>
      </c>
      <c r="M21838" t="s">
        <v>6146</v>
      </c>
    </row>
    <row r="21839" spans="1:13" x14ac:dyDescent="0.3">
      <c r="A21839" t="s">
        <v>13100</v>
      </c>
      <c r="C21839" t="s">
        <v>12994</v>
      </c>
      <c r="D21839">
        <v>7</v>
      </c>
      <c r="E21839" s="1">
        <v>23472</v>
      </c>
      <c r="G21839" t="s">
        <v>34</v>
      </c>
      <c r="H21839" t="s">
        <v>6143</v>
      </c>
      <c r="I21839" t="s">
        <v>13101</v>
      </c>
      <c r="J21839" t="s">
        <v>81</v>
      </c>
      <c r="K21839" t="s">
        <v>24</v>
      </c>
      <c r="L21839" t="s">
        <v>25</v>
      </c>
      <c r="M21839" t="s">
        <v>6146</v>
      </c>
    </row>
    <row r="21840" spans="1:13" x14ac:dyDescent="0.3">
      <c r="A21840" t="s">
        <v>17991</v>
      </c>
      <c r="C21840" t="s">
        <v>37019</v>
      </c>
      <c r="D21840">
        <v>50</v>
      </c>
      <c r="E21840" s="1">
        <v>154400</v>
      </c>
      <c r="G21840" t="s">
        <v>34</v>
      </c>
      <c r="H21840" t="s">
        <v>35586</v>
      </c>
      <c r="I21840" t="s">
        <v>17992</v>
      </c>
      <c r="J21840" t="s">
        <v>10460</v>
      </c>
      <c r="K21840" t="s">
        <v>24</v>
      </c>
      <c r="L21840" t="s">
        <v>25</v>
      </c>
      <c r="M21840" t="s">
        <v>6146</v>
      </c>
    </row>
    <row r="21841" spans="1:13" x14ac:dyDescent="0.3">
      <c r="A21841" t="s">
        <v>17991</v>
      </c>
      <c r="C21841" t="s">
        <v>17948</v>
      </c>
      <c r="D21841">
        <v>12</v>
      </c>
      <c r="E21841" s="1">
        <v>36750</v>
      </c>
      <c r="G21841" t="s">
        <v>34</v>
      </c>
      <c r="H21841" t="s">
        <v>17730</v>
      </c>
      <c r="I21841" t="s">
        <v>17992</v>
      </c>
      <c r="J21841" t="s">
        <v>10460</v>
      </c>
      <c r="K21841" t="s">
        <v>24</v>
      </c>
      <c r="L21841" t="s">
        <v>25</v>
      </c>
      <c r="M21841" t="s">
        <v>6146</v>
      </c>
    </row>
    <row r="21842" spans="1:13" x14ac:dyDescent="0.3">
      <c r="A21842" t="s">
        <v>17991</v>
      </c>
      <c r="C21842" t="s">
        <v>24414</v>
      </c>
      <c r="D21842">
        <v>36</v>
      </c>
      <c r="E21842" s="1">
        <v>186720</v>
      </c>
      <c r="G21842" t="s">
        <v>34</v>
      </c>
      <c r="H21842" t="s">
        <v>18482</v>
      </c>
      <c r="I21842" t="s">
        <v>17992</v>
      </c>
      <c r="J21842" t="s">
        <v>10460</v>
      </c>
      <c r="K21842" t="s">
        <v>24</v>
      </c>
      <c r="L21842" t="s">
        <v>25</v>
      </c>
      <c r="M21842" t="s">
        <v>6146</v>
      </c>
    </row>
    <row r="21843" spans="1:13" x14ac:dyDescent="0.3">
      <c r="A21843" t="s">
        <v>17991</v>
      </c>
      <c r="C21843" t="s">
        <v>25784</v>
      </c>
      <c r="D21843">
        <v>12</v>
      </c>
      <c r="E21843" s="1">
        <v>11036</v>
      </c>
      <c r="G21843" t="s">
        <v>34</v>
      </c>
      <c r="H21843" t="s">
        <v>18412</v>
      </c>
      <c r="I21843" t="s">
        <v>17992</v>
      </c>
      <c r="J21843" t="s">
        <v>10460</v>
      </c>
      <c r="K21843" t="s">
        <v>24</v>
      </c>
      <c r="L21843" t="s">
        <v>25</v>
      </c>
      <c r="M21843" t="s">
        <v>6146</v>
      </c>
    </row>
    <row r="21844" spans="1:13" x14ac:dyDescent="0.3">
      <c r="A21844" t="s">
        <v>17991</v>
      </c>
      <c r="C21844" t="s">
        <v>19247</v>
      </c>
      <c r="D21844">
        <v>3</v>
      </c>
      <c r="E21844" s="1">
        <v>2180</v>
      </c>
      <c r="G21844" t="s">
        <v>34</v>
      </c>
      <c r="H21844" t="s">
        <v>6143</v>
      </c>
      <c r="I21844" t="s">
        <v>17992</v>
      </c>
      <c r="J21844" t="s">
        <v>10460</v>
      </c>
      <c r="K21844" t="s">
        <v>24</v>
      </c>
      <c r="L21844" t="s">
        <v>25</v>
      </c>
      <c r="M21844" t="s">
        <v>6146</v>
      </c>
    </row>
    <row r="21845" spans="1:13" x14ac:dyDescent="0.3">
      <c r="A21845" t="s">
        <v>4145</v>
      </c>
      <c r="C21845" t="s">
        <v>3657</v>
      </c>
      <c r="D21845">
        <v>41</v>
      </c>
      <c r="E21845" s="1">
        <v>500000</v>
      </c>
      <c r="G21845" t="s">
        <v>13</v>
      </c>
      <c r="H21845" t="s">
        <v>4146</v>
      </c>
      <c r="I21845" t="s">
        <v>3034</v>
      </c>
      <c r="K21845" t="s">
        <v>1464</v>
      </c>
      <c r="L21845" t="s">
        <v>44</v>
      </c>
      <c r="M21845" t="s">
        <v>101</v>
      </c>
    </row>
    <row r="21846" spans="1:13" x14ac:dyDescent="0.3">
      <c r="A21846" t="s">
        <v>4882</v>
      </c>
      <c r="C21846" t="s">
        <v>27925</v>
      </c>
      <c r="D21846">
        <v>37</v>
      </c>
      <c r="E21846" s="1">
        <v>1500000</v>
      </c>
      <c r="G21846" t="s">
        <v>69</v>
      </c>
      <c r="H21846" t="s">
        <v>68</v>
      </c>
      <c r="I21846" t="s">
        <v>4883</v>
      </c>
      <c r="J21846" t="s">
        <v>70</v>
      </c>
      <c r="K21846" t="s">
        <v>24</v>
      </c>
      <c r="L21846" t="s">
        <v>17</v>
      </c>
      <c r="M21846" t="s">
        <v>39</v>
      </c>
    </row>
    <row r="21847" spans="1:13" x14ac:dyDescent="0.3">
      <c r="A21847" t="s">
        <v>4882</v>
      </c>
      <c r="C21847" t="s">
        <v>4855</v>
      </c>
      <c r="D21847">
        <v>36</v>
      </c>
      <c r="E21847" s="1">
        <v>1500000</v>
      </c>
      <c r="G21847" t="s">
        <v>69</v>
      </c>
      <c r="H21847" t="s">
        <v>970</v>
      </c>
      <c r="I21847" t="s">
        <v>4883</v>
      </c>
      <c r="J21847" t="s">
        <v>70</v>
      </c>
      <c r="K21847" t="s">
        <v>24</v>
      </c>
      <c r="L21847" t="s">
        <v>17</v>
      </c>
      <c r="M21847" t="s">
        <v>39</v>
      </c>
    </row>
    <row r="21848" spans="1:13" x14ac:dyDescent="0.3">
      <c r="A21848" t="s">
        <v>4882</v>
      </c>
      <c r="C21848" t="s">
        <v>21173</v>
      </c>
      <c r="D21848">
        <v>12</v>
      </c>
      <c r="E21848" s="1">
        <v>1000000</v>
      </c>
      <c r="G21848" t="s">
        <v>69</v>
      </c>
      <c r="H21848" t="s">
        <v>77</v>
      </c>
      <c r="I21848" t="s">
        <v>4883</v>
      </c>
      <c r="J21848" t="s">
        <v>70</v>
      </c>
      <c r="K21848" t="s">
        <v>24</v>
      </c>
      <c r="L21848" t="s">
        <v>17</v>
      </c>
      <c r="M21848" t="s">
        <v>39</v>
      </c>
    </row>
    <row r="21849" spans="1:13" x14ac:dyDescent="0.3">
      <c r="A21849" t="s">
        <v>18441</v>
      </c>
      <c r="C21849" t="s">
        <v>18415</v>
      </c>
      <c r="D21849">
        <v>12</v>
      </c>
      <c r="E21849" s="1">
        <v>15000</v>
      </c>
      <c r="G21849" t="s">
        <v>111</v>
      </c>
      <c r="H21849" t="s">
        <v>5210</v>
      </c>
      <c r="I21849" t="s">
        <v>287</v>
      </c>
      <c r="J21849" t="s">
        <v>288</v>
      </c>
      <c r="K21849" t="s">
        <v>24</v>
      </c>
      <c r="L21849" t="s">
        <v>25</v>
      </c>
      <c r="M21849" t="s">
        <v>6109</v>
      </c>
    </row>
    <row r="21850" spans="1:13" x14ac:dyDescent="0.3">
      <c r="A21850" t="s">
        <v>31886</v>
      </c>
      <c r="C21850" t="s">
        <v>34627</v>
      </c>
      <c r="D21850">
        <v>40</v>
      </c>
      <c r="E21850" s="1">
        <v>150000</v>
      </c>
      <c r="G21850" t="s">
        <v>21</v>
      </c>
      <c r="H21850" t="s">
        <v>5210</v>
      </c>
      <c r="I21850" t="s">
        <v>31888</v>
      </c>
      <c r="J21850" t="s">
        <v>22</v>
      </c>
      <c r="K21850" t="s">
        <v>24</v>
      </c>
      <c r="L21850" t="s">
        <v>25</v>
      </c>
      <c r="M21850" t="s">
        <v>26</v>
      </c>
    </row>
    <row r="21851" spans="1:13" x14ac:dyDescent="0.3">
      <c r="A21851" t="s">
        <v>31886</v>
      </c>
      <c r="C21851" t="s">
        <v>31866</v>
      </c>
      <c r="D21851">
        <v>19</v>
      </c>
      <c r="E21851" s="1">
        <v>100000</v>
      </c>
      <c r="G21851" t="s">
        <v>111</v>
      </c>
      <c r="H21851" t="s">
        <v>31887</v>
      </c>
      <c r="I21851" t="s">
        <v>31888</v>
      </c>
      <c r="J21851" t="s">
        <v>22</v>
      </c>
      <c r="K21851" t="s">
        <v>24</v>
      </c>
      <c r="L21851" t="s">
        <v>25</v>
      </c>
      <c r="M21851" t="s">
        <v>6109</v>
      </c>
    </row>
    <row r="21852" spans="1:13" x14ac:dyDescent="0.3">
      <c r="A21852" t="s">
        <v>36170</v>
      </c>
      <c r="C21852" t="s">
        <v>36143</v>
      </c>
      <c r="D21852">
        <v>36</v>
      </c>
      <c r="E21852" s="1">
        <v>4000000</v>
      </c>
      <c r="G21852" t="s">
        <v>111</v>
      </c>
      <c r="H21852" t="s">
        <v>36171</v>
      </c>
      <c r="I21852" t="s">
        <v>70</v>
      </c>
      <c r="J21852" t="s">
        <v>70</v>
      </c>
      <c r="K21852" t="s">
        <v>24</v>
      </c>
      <c r="L21852" t="s">
        <v>25</v>
      </c>
      <c r="M21852" t="s">
        <v>120</v>
      </c>
    </row>
    <row r="21853" spans="1:13" x14ac:dyDescent="0.3">
      <c r="A21853" t="s">
        <v>26000</v>
      </c>
      <c r="C21853" t="s">
        <v>25932</v>
      </c>
      <c r="D21853">
        <v>1</v>
      </c>
      <c r="E21853" s="1">
        <v>12975</v>
      </c>
      <c r="G21853" t="s">
        <v>34</v>
      </c>
      <c r="H21853" t="s">
        <v>6143</v>
      </c>
      <c r="I21853" t="s">
        <v>26001</v>
      </c>
      <c r="J21853" t="s">
        <v>199</v>
      </c>
      <c r="K21853" t="s">
        <v>24</v>
      </c>
      <c r="L21853" t="s">
        <v>25</v>
      </c>
      <c r="M21853" t="s">
        <v>6146</v>
      </c>
    </row>
    <row r="21854" spans="1:13" x14ac:dyDescent="0.3">
      <c r="A21854" t="s">
        <v>13562</v>
      </c>
      <c r="C21854" t="s">
        <v>13456</v>
      </c>
      <c r="D21854">
        <v>7</v>
      </c>
      <c r="E21854" s="1">
        <v>18358</v>
      </c>
      <c r="G21854" t="s">
        <v>34</v>
      </c>
      <c r="H21854" t="s">
        <v>6143</v>
      </c>
      <c r="I21854" t="s">
        <v>13563</v>
      </c>
      <c r="J21854" t="s">
        <v>30</v>
      </c>
      <c r="K21854" t="s">
        <v>24</v>
      </c>
      <c r="L21854" t="s">
        <v>25</v>
      </c>
      <c r="M21854" t="s">
        <v>6146</v>
      </c>
    </row>
    <row r="21855" spans="1:13" x14ac:dyDescent="0.3">
      <c r="A21855" t="s">
        <v>10223</v>
      </c>
      <c r="C21855" t="s">
        <v>10083</v>
      </c>
      <c r="D21855">
        <v>31</v>
      </c>
      <c r="E21855" s="1">
        <v>100000</v>
      </c>
      <c r="G21855" t="s">
        <v>13</v>
      </c>
      <c r="H21855" t="s">
        <v>10224</v>
      </c>
      <c r="I21855" t="s">
        <v>1332</v>
      </c>
      <c r="J21855" t="s">
        <v>1333</v>
      </c>
      <c r="K21855" t="s">
        <v>51</v>
      </c>
      <c r="L21855" t="s">
        <v>17</v>
      </c>
      <c r="M21855" t="s">
        <v>450</v>
      </c>
    </row>
    <row r="21856" spans="1:13" x14ac:dyDescent="0.3">
      <c r="A21856" t="s">
        <v>37869</v>
      </c>
      <c r="C21856" t="s">
        <v>37861</v>
      </c>
      <c r="D21856">
        <v>36</v>
      </c>
      <c r="E21856" s="1">
        <v>137500</v>
      </c>
      <c r="G21856" t="s">
        <v>111</v>
      </c>
      <c r="H21856" t="s">
        <v>37870</v>
      </c>
      <c r="I21856" t="s">
        <v>156</v>
      </c>
      <c r="J21856" t="s">
        <v>22</v>
      </c>
      <c r="K21856" t="s">
        <v>24</v>
      </c>
      <c r="L21856" t="s">
        <v>25</v>
      </c>
      <c r="M21856" t="s">
        <v>3790</v>
      </c>
    </row>
    <row r="21857" spans="1:13" x14ac:dyDescent="0.3">
      <c r="A21857" t="s">
        <v>28847</v>
      </c>
      <c r="C21857" t="s">
        <v>28715</v>
      </c>
      <c r="D21857">
        <v>19</v>
      </c>
      <c r="E21857" s="1">
        <v>985555</v>
      </c>
      <c r="G21857" t="s">
        <v>34</v>
      </c>
      <c r="H21857" t="s">
        <v>28848</v>
      </c>
      <c r="I21857" t="s">
        <v>22</v>
      </c>
      <c r="J21857" t="s">
        <v>23</v>
      </c>
      <c r="K21857" t="s">
        <v>24</v>
      </c>
      <c r="L21857" t="s">
        <v>38</v>
      </c>
      <c r="M21857" t="s">
        <v>39</v>
      </c>
    </row>
    <row r="21858" spans="1:13" x14ac:dyDescent="0.3">
      <c r="A21858" t="s">
        <v>910</v>
      </c>
      <c r="C21858" t="s">
        <v>2269</v>
      </c>
      <c r="D21858">
        <v>34</v>
      </c>
      <c r="E21858" s="1">
        <v>2398107</v>
      </c>
      <c r="G21858" t="s">
        <v>111</v>
      </c>
      <c r="H21858" t="s">
        <v>2436</v>
      </c>
      <c r="I21858" t="s">
        <v>912</v>
      </c>
      <c r="J21858" t="s">
        <v>769</v>
      </c>
      <c r="K21858" t="s">
        <v>24</v>
      </c>
      <c r="L21858" t="s">
        <v>25</v>
      </c>
      <c r="M21858" t="s">
        <v>232</v>
      </c>
    </row>
    <row r="21859" spans="1:13" x14ac:dyDescent="0.3">
      <c r="A21859" t="s">
        <v>910</v>
      </c>
      <c r="C21859" t="s">
        <v>1275</v>
      </c>
      <c r="D21859">
        <v>24</v>
      </c>
      <c r="E21859" s="1">
        <v>884077</v>
      </c>
      <c r="G21859" t="s">
        <v>111</v>
      </c>
      <c r="H21859" t="s">
        <v>1434</v>
      </c>
      <c r="I21859" t="s">
        <v>912</v>
      </c>
      <c r="J21859" t="s">
        <v>769</v>
      </c>
      <c r="K21859" t="s">
        <v>24</v>
      </c>
      <c r="L21859" t="s">
        <v>25</v>
      </c>
      <c r="M21859" t="s">
        <v>120</v>
      </c>
    </row>
    <row r="21860" spans="1:13" x14ac:dyDescent="0.3">
      <c r="A21860" t="s">
        <v>910</v>
      </c>
      <c r="C21860" t="s">
        <v>783</v>
      </c>
      <c r="D21860">
        <v>16</v>
      </c>
      <c r="E21860" s="1">
        <v>249762</v>
      </c>
      <c r="G21860" t="s">
        <v>111</v>
      </c>
      <c r="H21860" t="s">
        <v>911</v>
      </c>
      <c r="I21860" t="s">
        <v>912</v>
      </c>
      <c r="J21860" t="s">
        <v>769</v>
      </c>
      <c r="K21860" t="s">
        <v>24</v>
      </c>
      <c r="L21860" t="s">
        <v>25</v>
      </c>
      <c r="M21860" t="s">
        <v>120</v>
      </c>
    </row>
    <row r="21861" spans="1:13" x14ac:dyDescent="0.3">
      <c r="A21861" t="s">
        <v>910</v>
      </c>
      <c r="C21861" t="s">
        <v>28282</v>
      </c>
      <c r="D21861">
        <v>20</v>
      </c>
      <c r="E21861" s="1">
        <v>499956</v>
      </c>
      <c r="G21861" t="s">
        <v>111</v>
      </c>
      <c r="H21861" t="s">
        <v>28352</v>
      </c>
      <c r="I21861" t="s">
        <v>912</v>
      </c>
      <c r="J21861" t="s">
        <v>769</v>
      </c>
      <c r="K21861" t="s">
        <v>24</v>
      </c>
      <c r="L21861" t="s">
        <v>25</v>
      </c>
      <c r="M21861" t="s">
        <v>120</v>
      </c>
    </row>
    <row r="21862" spans="1:13" x14ac:dyDescent="0.3">
      <c r="A21862" t="s">
        <v>910</v>
      </c>
      <c r="C21862" t="s">
        <v>29553</v>
      </c>
      <c r="D21862">
        <v>38</v>
      </c>
      <c r="E21862" s="1">
        <v>713849</v>
      </c>
      <c r="G21862" t="s">
        <v>111</v>
      </c>
      <c r="H21862" t="s">
        <v>29815</v>
      </c>
      <c r="I21862" t="s">
        <v>912</v>
      </c>
      <c r="J21862" t="s">
        <v>769</v>
      </c>
      <c r="K21862" t="s">
        <v>24</v>
      </c>
      <c r="L21862" t="s">
        <v>25</v>
      </c>
      <c r="M21862" t="s">
        <v>232</v>
      </c>
    </row>
    <row r="21863" spans="1:13" x14ac:dyDescent="0.3">
      <c r="A21863" t="s">
        <v>32437</v>
      </c>
      <c r="C21863" t="s">
        <v>32274</v>
      </c>
      <c r="D21863">
        <v>2</v>
      </c>
      <c r="E21863" s="1">
        <v>7900</v>
      </c>
      <c r="G21863" t="s">
        <v>34</v>
      </c>
      <c r="H21863" t="s">
        <v>6143</v>
      </c>
      <c r="I21863" t="s">
        <v>32438</v>
      </c>
      <c r="J21863" t="s">
        <v>3026</v>
      </c>
      <c r="K21863" t="s">
        <v>24</v>
      </c>
      <c r="L21863" t="s">
        <v>25</v>
      </c>
      <c r="M21863" t="s">
        <v>6146</v>
      </c>
    </row>
    <row r="21864" spans="1:13" x14ac:dyDescent="0.3">
      <c r="A21864" t="s">
        <v>20357</v>
      </c>
      <c r="C21864" t="s">
        <v>20121</v>
      </c>
      <c r="D21864">
        <v>4</v>
      </c>
      <c r="E21864" s="1">
        <v>11548</v>
      </c>
      <c r="G21864" t="s">
        <v>34</v>
      </c>
      <c r="H21864" t="s">
        <v>6143</v>
      </c>
      <c r="I21864" t="s">
        <v>20358</v>
      </c>
      <c r="J21864" t="s">
        <v>288</v>
      </c>
      <c r="K21864" t="s">
        <v>24</v>
      </c>
      <c r="L21864" t="s">
        <v>25</v>
      </c>
      <c r="M21864" t="s">
        <v>6146</v>
      </c>
    </row>
    <row r="21865" spans="1:13" x14ac:dyDescent="0.3">
      <c r="A21865" t="s">
        <v>38027</v>
      </c>
      <c r="C21865" t="s">
        <v>38015</v>
      </c>
      <c r="D21865">
        <v>49</v>
      </c>
      <c r="E21865" s="1">
        <v>1000000</v>
      </c>
      <c r="G21865" t="s">
        <v>21</v>
      </c>
      <c r="H21865" t="s">
        <v>17997</v>
      </c>
      <c r="I21865" t="s">
        <v>156</v>
      </c>
      <c r="J21865" t="s">
        <v>22</v>
      </c>
      <c r="K21865" t="s">
        <v>24</v>
      </c>
      <c r="L21865" t="s">
        <v>25</v>
      </c>
      <c r="M21865" t="s">
        <v>26</v>
      </c>
    </row>
    <row r="21866" spans="1:13" x14ac:dyDescent="0.3">
      <c r="A21866" t="s">
        <v>30242</v>
      </c>
      <c r="C21866" t="s">
        <v>29922</v>
      </c>
      <c r="D21866">
        <v>1</v>
      </c>
      <c r="E21866" s="1">
        <v>15000</v>
      </c>
      <c r="G21866" t="s">
        <v>400</v>
      </c>
      <c r="H21866" t="s">
        <v>68</v>
      </c>
      <c r="I21866" t="s">
        <v>156</v>
      </c>
      <c r="J21866" t="s">
        <v>22</v>
      </c>
      <c r="K21866" t="s">
        <v>24</v>
      </c>
      <c r="L21866" t="s">
        <v>25</v>
      </c>
      <c r="M21866" t="s">
        <v>26</v>
      </c>
    </row>
    <row r="21867" spans="1:13" x14ac:dyDescent="0.3">
      <c r="A21867" t="s">
        <v>10877</v>
      </c>
      <c r="C21867" t="s">
        <v>10589</v>
      </c>
      <c r="D21867">
        <v>14</v>
      </c>
      <c r="E21867" s="1">
        <v>500000</v>
      </c>
      <c r="G21867" t="s">
        <v>21</v>
      </c>
      <c r="H21867" t="s">
        <v>10878</v>
      </c>
      <c r="I21867" t="s">
        <v>156</v>
      </c>
      <c r="J21867" t="s">
        <v>22</v>
      </c>
      <c r="K21867" t="s">
        <v>24</v>
      </c>
      <c r="L21867" t="s">
        <v>25</v>
      </c>
      <c r="M21867" t="s">
        <v>26</v>
      </c>
    </row>
    <row r="21868" spans="1:13" x14ac:dyDescent="0.3">
      <c r="A21868" t="s">
        <v>10877</v>
      </c>
      <c r="C21868" t="s">
        <v>34035</v>
      </c>
      <c r="D21868">
        <v>36</v>
      </c>
      <c r="E21868" s="1">
        <v>500000</v>
      </c>
      <c r="G21868" t="s">
        <v>21</v>
      </c>
      <c r="H21868" t="s">
        <v>34071</v>
      </c>
      <c r="I21868" t="s">
        <v>156</v>
      </c>
      <c r="J21868" t="s">
        <v>22</v>
      </c>
      <c r="K21868" t="s">
        <v>24</v>
      </c>
      <c r="L21868" t="s">
        <v>25</v>
      </c>
      <c r="M21868" t="s">
        <v>26</v>
      </c>
    </row>
    <row r="21869" spans="1:13" x14ac:dyDescent="0.3">
      <c r="A21869" t="s">
        <v>10877</v>
      </c>
      <c r="C21869" t="s">
        <v>18118</v>
      </c>
      <c r="D21869">
        <v>24</v>
      </c>
      <c r="E21869" s="1">
        <v>1500000</v>
      </c>
      <c r="G21869" t="s">
        <v>21</v>
      </c>
      <c r="H21869" t="s">
        <v>5210</v>
      </c>
      <c r="I21869" t="s">
        <v>156</v>
      </c>
      <c r="J21869" t="s">
        <v>22</v>
      </c>
      <c r="K21869" t="s">
        <v>24</v>
      </c>
      <c r="L21869" t="s">
        <v>25</v>
      </c>
      <c r="M21869" t="s">
        <v>26</v>
      </c>
    </row>
    <row r="21870" spans="1:13" x14ac:dyDescent="0.3">
      <c r="A21870" t="s">
        <v>10877</v>
      </c>
      <c r="C21870" t="s">
        <v>18470</v>
      </c>
      <c r="D21870">
        <v>36</v>
      </c>
      <c r="E21870" s="1">
        <v>450000</v>
      </c>
      <c r="G21870" t="s">
        <v>111</v>
      </c>
      <c r="H21870" t="s">
        <v>18499</v>
      </c>
      <c r="I21870" t="s">
        <v>156</v>
      </c>
      <c r="J21870" t="s">
        <v>22</v>
      </c>
      <c r="K21870" t="s">
        <v>24</v>
      </c>
      <c r="L21870" t="s">
        <v>25</v>
      </c>
      <c r="M21870" t="s">
        <v>6109</v>
      </c>
    </row>
    <row r="21871" spans="1:13" x14ac:dyDescent="0.3">
      <c r="A21871" t="s">
        <v>4991</v>
      </c>
      <c r="C21871" t="s">
        <v>30595</v>
      </c>
      <c r="D21871">
        <v>12</v>
      </c>
      <c r="E21871" s="1">
        <v>65000</v>
      </c>
      <c r="G21871" t="s">
        <v>21</v>
      </c>
      <c r="H21871" t="s">
        <v>30700</v>
      </c>
      <c r="I21871" t="s">
        <v>156</v>
      </c>
      <c r="J21871" t="s">
        <v>22</v>
      </c>
      <c r="K21871" t="s">
        <v>24</v>
      </c>
      <c r="L21871" t="s">
        <v>25</v>
      </c>
      <c r="M21871" t="s">
        <v>26</v>
      </c>
    </row>
    <row r="21872" spans="1:13" x14ac:dyDescent="0.3">
      <c r="A21872" t="s">
        <v>4991</v>
      </c>
      <c r="C21872" t="s">
        <v>4928</v>
      </c>
      <c r="D21872">
        <v>57</v>
      </c>
      <c r="E21872" s="1">
        <v>250000</v>
      </c>
      <c r="G21872" t="s">
        <v>21</v>
      </c>
      <c r="H21872" t="s">
        <v>3589</v>
      </c>
      <c r="I21872" t="s">
        <v>156</v>
      </c>
      <c r="J21872" t="s">
        <v>22</v>
      </c>
      <c r="K21872" t="s">
        <v>24</v>
      </c>
      <c r="L21872" t="s">
        <v>25</v>
      </c>
      <c r="M21872" t="s">
        <v>26</v>
      </c>
    </row>
    <row r="21873" spans="1:13" x14ac:dyDescent="0.3">
      <c r="A21873" t="s">
        <v>4991</v>
      </c>
      <c r="C21873" t="s">
        <v>16341</v>
      </c>
      <c r="D21873">
        <v>59</v>
      </c>
      <c r="E21873" s="1">
        <v>7500000</v>
      </c>
      <c r="G21873" t="s">
        <v>21</v>
      </c>
      <c r="H21873" t="s">
        <v>16342</v>
      </c>
      <c r="I21873" t="s">
        <v>156</v>
      </c>
      <c r="J21873" t="s">
        <v>22</v>
      </c>
      <c r="K21873" t="s">
        <v>24</v>
      </c>
      <c r="L21873" t="s">
        <v>25</v>
      </c>
      <c r="M21873" t="s">
        <v>26</v>
      </c>
    </row>
    <row r="21874" spans="1:13" x14ac:dyDescent="0.3">
      <c r="A21874" t="s">
        <v>4991</v>
      </c>
      <c r="C21874" t="s">
        <v>33755</v>
      </c>
      <c r="D21874">
        <v>31</v>
      </c>
      <c r="E21874" s="1">
        <v>5500000</v>
      </c>
      <c r="G21874" t="s">
        <v>21</v>
      </c>
      <c r="H21874" t="s">
        <v>970</v>
      </c>
      <c r="I21874" t="s">
        <v>156</v>
      </c>
      <c r="J21874" t="s">
        <v>22</v>
      </c>
      <c r="K21874" t="s">
        <v>24</v>
      </c>
      <c r="L21874" t="s">
        <v>25</v>
      </c>
      <c r="M21874" t="s">
        <v>26</v>
      </c>
    </row>
    <row r="21875" spans="1:13" x14ac:dyDescent="0.3">
      <c r="A21875" t="s">
        <v>4991</v>
      </c>
      <c r="C21875" t="s">
        <v>36143</v>
      </c>
      <c r="D21875">
        <v>92</v>
      </c>
      <c r="E21875" s="1">
        <v>10000000</v>
      </c>
      <c r="G21875" t="s">
        <v>21</v>
      </c>
      <c r="H21875" t="s">
        <v>17997</v>
      </c>
      <c r="I21875" t="s">
        <v>156</v>
      </c>
      <c r="J21875" t="s">
        <v>22</v>
      </c>
      <c r="K21875" t="s">
        <v>24</v>
      </c>
      <c r="L21875" t="s">
        <v>25</v>
      </c>
      <c r="M21875" t="s">
        <v>26</v>
      </c>
    </row>
    <row r="21876" spans="1:13" x14ac:dyDescent="0.3">
      <c r="A21876" t="s">
        <v>4991</v>
      </c>
      <c r="C21876" t="s">
        <v>18238</v>
      </c>
      <c r="D21876">
        <v>36</v>
      </c>
      <c r="E21876" s="1">
        <v>9000000</v>
      </c>
      <c r="G21876" t="s">
        <v>21</v>
      </c>
      <c r="H21876" t="s">
        <v>5210</v>
      </c>
      <c r="I21876" t="s">
        <v>156</v>
      </c>
      <c r="J21876" t="s">
        <v>22</v>
      </c>
      <c r="K21876" t="s">
        <v>24</v>
      </c>
      <c r="L21876" t="s">
        <v>25</v>
      </c>
      <c r="M21876" t="s">
        <v>26</v>
      </c>
    </row>
    <row r="21877" spans="1:13" x14ac:dyDescent="0.3">
      <c r="A21877" t="s">
        <v>4991</v>
      </c>
      <c r="C21877" t="s">
        <v>25127</v>
      </c>
      <c r="D21877">
        <v>163</v>
      </c>
      <c r="E21877" s="1">
        <v>700000</v>
      </c>
      <c r="G21877" t="s">
        <v>21</v>
      </c>
      <c r="H21877" t="s">
        <v>970</v>
      </c>
      <c r="I21877" t="s">
        <v>156</v>
      </c>
      <c r="J21877" t="s">
        <v>22</v>
      </c>
      <c r="K21877" t="s">
        <v>24</v>
      </c>
      <c r="L21877" t="s">
        <v>25</v>
      </c>
      <c r="M21877" t="s">
        <v>26</v>
      </c>
    </row>
    <row r="21878" spans="1:13" x14ac:dyDescent="0.3">
      <c r="A21878" t="s">
        <v>4991</v>
      </c>
      <c r="C21878" t="s">
        <v>26380</v>
      </c>
      <c r="D21878">
        <v>43</v>
      </c>
      <c r="E21878" s="1">
        <v>12000000</v>
      </c>
      <c r="G21878" t="s">
        <v>21</v>
      </c>
      <c r="H21878" t="s">
        <v>26383</v>
      </c>
      <c r="I21878" t="s">
        <v>156</v>
      </c>
      <c r="J21878" t="s">
        <v>22</v>
      </c>
      <c r="K21878" t="s">
        <v>24</v>
      </c>
      <c r="L21878" t="s">
        <v>25</v>
      </c>
      <c r="M21878" t="s">
        <v>26</v>
      </c>
    </row>
    <row r="21879" spans="1:13" x14ac:dyDescent="0.3">
      <c r="A21879" t="s">
        <v>4991</v>
      </c>
      <c r="C21879" t="s">
        <v>25397</v>
      </c>
      <c r="D21879">
        <v>12</v>
      </c>
      <c r="E21879" s="1">
        <v>50000</v>
      </c>
      <c r="G21879" t="s">
        <v>111</v>
      </c>
      <c r="H21879" t="s">
        <v>970</v>
      </c>
      <c r="I21879" t="s">
        <v>156</v>
      </c>
      <c r="J21879" t="s">
        <v>22</v>
      </c>
      <c r="K21879" t="s">
        <v>24</v>
      </c>
      <c r="L21879" t="s">
        <v>25</v>
      </c>
      <c r="M21879" t="s">
        <v>6109</v>
      </c>
    </row>
    <row r="21880" spans="1:13" x14ac:dyDescent="0.3">
      <c r="A21880" t="s">
        <v>4991</v>
      </c>
      <c r="C21880" t="s">
        <v>18377</v>
      </c>
      <c r="D21880">
        <v>12</v>
      </c>
      <c r="E21880" s="1">
        <v>50000</v>
      </c>
      <c r="G21880" t="s">
        <v>111</v>
      </c>
      <c r="H21880" t="s">
        <v>6121</v>
      </c>
      <c r="I21880" t="s">
        <v>156</v>
      </c>
      <c r="J21880" t="s">
        <v>22</v>
      </c>
      <c r="K21880" t="s">
        <v>24</v>
      </c>
      <c r="L21880" t="s">
        <v>25</v>
      </c>
      <c r="M21880" t="s">
        <v>6109</v>
      </c>
    </row>
    <row r="21881" spans="1:13" x14ac:dyDescent="0.3">
      <c r="A21881" t="s">
        <v>4991</v>
      </c>
      <c r="C21881" t="s">
        <v>31866</v>
      </c>
      <c r="D21881">
        <v>12</v>
      </c>
      <c r="E21881" s="1">
        <v>50000</v>
      </c>
      <c r="G21881" t="s">
        <v>111</v>
      </c>
      <c r="H21881" t="s">
        <v>6121</v>
      </c>
      <c r="I21881" t="s">
        <v>156</v>
      </c>
      <c r="J21881" t="s">
        <v>22</v>
      </c>
      <c r="K21881" t="s">
        <v>24</v>
      </c>
      <c r="L21881" t="s">
        <v>25</v>
      </c>
      <c r="M21881" t="s">
        <v>6109</v>
      </c>
    </row>
    <row r="21882" spans="1:13" x14ac:dyDescent="0.3">
      <c r="A21882" t="s">
        <v>4991</v>
      </c>
      <c r="C21882" t="s">
        <v>13456</v>
      </c>
      <c r="D21882">
        <v>12</v>
      </c>
      <c r="E21882" s="1">
        <v>10000</v>
      </c>
      <c r="G21882" t="s">
        <v>111</v>
      </c>
      <c r="H21882" t="s">
        <v>6121</v>
      </c>
      <c r="I21882" t="s">
        <v>156</v>
      </c>
      <c r="J21882" t="s">
        <v>22</v>
      </c>
      <c r="K21882" t="s">
        <v>24</v>
      </c>
      <c r="L21882" t="s">
        <v>25</v>
      </c>
      <c r="M21882" t="s">
        <v>6109</v>
      </c>
    </row>
    <row r="21883" spans="1:13" x14ac:dyDescent="0.3">
      <c r="A21883" t="s">
        <v>4991</v>
      </c>
      <c r="C21883" t="s">
        <v>7515</v>
      </c>
      <c r="D21883">
        <v>12</v>
      </c>
      <c r="E21883" s="1">
        <v>10000</v>
      </c>
      <c r="G21883" t="s">
        <v>111</v>
      </c>
      <c r="H21883" t="s">
        <v>6121</v>
      </c>
      <c r="I21883" t="s">
        <v>156</v>
      </c>
      <c r="J21883" t="s">
        <v>22</v>
      </c>
      <c r="K21883" t="s">
        <v>24</v>
      </c>
      <c r="L21883" t="s">
        <v>25</v>
      </c>
      <c r="M21883" t="s">
        <v>6109</v>
      </c>
    </row>
    <row r="21884" spans="1:13" x14ac:dyDescent="0.3">
      <c r="A21884" t="s">
        <v>4991</v>
      </c>
      <c r="C21884" t="s">
        <v>6985</v>
      </c>
      <c r="D21884">
        <v>12</v>
      </c>
      <c r="E21884" s="1">
        <v>10000000</v>
      </c>
      <c r="G21884" t="s">
        <v>111</v>
      </c>
      <c r="H21884" t="s">
        <v>7014</v>
      </c>
      <c r="I21884" t="s">
        <v>156</v>
      </c>
      <c r="J21884" t="s">
        <v>22</v>
      </c>
      <c r="K21884" t="s">
        <v>24</v>
      </c>
      <c r="L21884" t="s">
        <v>25</v>
      </c>
      <c r="M21884" t="s">
        <v>6109</v>
      </c>
    </row>
    <row r="21885" spans="1:13" x14ac:dyDescent="0.3">
      <c r="A21885" t="s">
        <v>4991</v>
      </c>
      <c r="C21885" t="s">
        <v>6887</v>
      </c>
      <c r="D21885">
        <v>12</v>
      </c>
      <c r="E21885" s="1">
        <v>4000000</v>
      </c>
      <c r="G21885" t="s">
        <v>111</v>
      </c>
      <c r="H21885" t="s">
        <v>6893</v>
      </c>
      <c r="I21885" t="s">
        <v>156</v>
      </c>
      <c r="J21885" t="s">
        <v>22</v>
      </c>
      <c r="K21885" t="s">
        <v>24</v>
      </c>
      <c r="L21885" t="s">
        <v>25</v>
      </c>
      <c r="M21885" t="s">
        <v>6109</v>
      </c>
    </row>
    <row r="21886" spans="1:13" x14ac:dyDescent="0.3">
      <c r="A21886" t="s">
        <v>4991</v>
      </c>
      <c r="C21886" t="s">
        <v>36487</v>
      </c>
      <c r="D21886">
        <v>12</v>
      </c>
      <c r="E21886" s="1">
        <v>10000</v>
      </c>
      <c r="G21886" t="s">
        <v>111</v>
      </c>
      <c r="H21886" t="s">
        <v>6121</v>
      </c>
      <c r="I21886" t="s">
        <v>156</v>
      </c>
      <c r="J21886" t="s">
        <v>22</v>
      </c>
      <c r="K21886" t="s">
        <v>24</v>
      </c>
      <c r="L21886" t="s">
        <v>25</v>
      </c>
      <c r="M21886" t="s">
        <v>6109</v>
      </c>
    </row>
    <row r="21887" spans="1:13" x14ac:dyDescent="0.3">
      <c r="A21887" t="s">
        <v>4991</v>
      </c>
      <c r="C21887" t="s">
        <v>17435</v>
      </c>
      <c r="D21887">
        <v>12</v>
      </c>
      <c r="E21887" s="1">
        <v>10000</v>
      </c>
      <c r="G21887" t="s">
        <v>111</v>
      </c>
      <c r="H21887" t="s">
        <v>6121</v>
      </c>
      <c r="I21887" t="s">
        <v>156</v>
      </c>
      <c r="J21887" t="s">
        <v>22</v>
      </c>
      <c r="K21887" t="s">
        <v>24</v>
      </c>
      <c r="L21887" t="s">
        <v>25</v>
      </c>
      <c r="M21887" t="s">
        <v>6109</v>
      </c>
    </row>
    <row r="21888" spans="1:13" x14ac:dyDescent="0.3">
      <c r="A21888" t="s">
        <v>4991</v>
      </c>
      <c r="C21888" t="s">
        <v>17440</v>
      </c>
      <c r="D21888">
        <v>12</v>
      </c>
      <c r="E21888" s="1">
        <v>100000</v>
      </c>
      <c r="G21888" t="s">
        <v>111</v>
      </c>
      <c r="H21888" t="s">
        <v>17441</v>
      </c>
      <c r="I21888" t="s">
        <v>156</v>
      </c>
      <c r="J21888" t="s">
        <v>22</v>
      </c>
      <c r="K21888" t="s">
        <v>24</v>
      </c>
      <c r="L21888" t="s">
        <v>25</v>
      </c>
      <c r="M21888" t="s">
        <v>6109</v>
      </c>
    </row>
    <row r="21889" spans="1:13" x14ac:dyDescent="0.3">
      <c r="A21889" t="s">
        <v>4991</v>
      </c>
      <c r="C21889" t="s">
        <v>27150</v>
      </c>
      <c r="D21889">
        <v>48</v>
      </c>
      <c r="E21889" s="1">
        <v>1000000</v>
      </c>
      <c r="G21889" t="s">
        <v>111</v>
      </c>
      <c r="H21889" t="s">
        <v>27149</v>
      </c>
      <c r="I21889" t="s">
        <v>156</v>
      </c>
      <c r="J21889" t="s">
        <v>22</v>
      </c>
      <c r="K21889" t="s">
        <v>24</v>
      </c>
      <c r="L21889" t="s">
        <v>25</v>
      </c>
      <c r="M21889" t="s">
        <v>6109</v>
      </c>
    </row>
    <row r="21890" spans="1:13" x14ac:dyDescent="0.3">
      <c r="A21890" t="s">
        <v>34461</v>
      </c>
      <c r="C21890" t="s">
        <v>34396</v>
      </c>
      <c r="D21890">
        <v>1</v>
      </c>
      <c r="E21890" s="1">
        <v>10000</v>
      </c>
      <c r="G21890" t="s">
        <v>21</v>
      </c>
      <c r="H21890" t="s">
        <v>970</v>
      </c>
      <c r="I21890" t="s">
        <v>156</v>
      </c>
      <c r="J21890" t="s">
        <v>22</v>
      </c>
      <c r="K21890" t="s">
        <v>24</v>
      </c>
      <c r="L21890" t="s">
        <v>25</v>
      </c>
      <c r="M21890" t="s">
        <v>26</v>
      </c>
    </row>
    <row r="21891" spans="1:13" x14ac:dyDescent="0.3">
      <c r="A21891" t="s">
        <v>387</v>
      </c>
      <c r="C21891" t="s">
        <v>341</v>
      </c>
      <c r="D21891">
        <v>33</v>
      </c>
      <c r="E21891" s="1">
        <v>30000</v>
      </c>
      <c r="G21891" t="s">
        <v>21</v>
      </c>
      <c r="H21891" t="s">
        <v>68</v>
      </c>
      <c r="I21891" t="s">
        <v>156</v>
      </c>
      <c r="J21891" t="s">
        <v>22</v>
      </c>
      <c r="K21891" t="s">
        <v>24</v>
      </c>
      <c r="L21891" t="s">
        <v>25</v>
      </c>
      <c r="M21891" t="s">
        <v>26</v>
      </c>
    </row>
    <row r="21892" spans="1:13" x14ac:dyDescent="0.3">
      <c r="A21892" t="s">
        <v>387</v>
      </c>
      <c r="C21892" t="s">
        <v>29302</v>
      </c>
      <c r="D21892">
        <v>10</v>
      </c>
      <c r="E21892" s="1">
        <v>10000</v>
      </c>
      <c r="G21892" t="s">
        <v>21</v>
      </c>
      <c r="H21892" t="s">
        <v>77</v>
      </c>
      <c r="I21892" t="s">
        <v>156</v>
      </c>
      <c r="J21892" t="s">
        <v>22</v>
      </c>
      <c r="K21892" t="s">
        <v>24</v>
      </c>
      <c r="L21892" t="s">
        <v>25</v>
      </c>
      <c r="M21892" t="s">
        <v>26</v>
      </c>
    </row>
    <row r="21893" spans="1:13" x14ac:dyDescent="0.3">
      <c r="A21893" t="s">
        <v>387</v>
      </c>
      <c r="C21893" t="s">
        <v>22801</v>
      </c>
      <c r="D21893">
        <v>2</v>
      </c>
      <c r="E21893" s="1">
        <v>5000</v>
      </c>
      <c r="G21893" t="s">
        <v>21</v>
      </c>
      <c r="H21893" t="s">
        <v>68</v>
      </c>
      <c r="I21893" t="s">
        <v>156</v>
      </c>
      <c r="J21893" t="s">
        <v>22</v>
      </c>
      <c r="K21893" t="s">
        <v>24</v>
      </c>
      <c r="L21893" t="s">
        <v>25</v>
      </c>
      <c r="M21893" t="s">
        <v>26</v>
      </c>
    </row>
    <row r="21894" spans="1:13" x14ac:dyDescent="0.3">
      <c r="A21894" t="s">
        <v>387</v>
      </c>
      <c r="C21894" t="s">
        <v>22209</v>
      </c>
      <c r="D21894">
        <v>1</v>
      </c>
      <c r="E21894" s="1">
        <v>3000</v>
      </c>
      <c r="G21894" t="s">
        <v>21</v>
      </c>
      <c r="H21894" t="s">
        <v>68</v>
      </c>
      <c r="I21894" t="s">
        <v>156</v>
      </c>
      <c r="J21894" t="s">
        <v>22</v>
      </c>
      <c r="K21894" t="s">
        <v>24</v>
      </c>
      <c r="L21894" t="s">
        <v>25</v>
      </c>
      <c r="M21894" t="s">
        <v>26</v>
      </c>
    </row>
    <row r="21895" spans="1:13" x14ac:dyDescent="0.3">
      <c r="A21895" t="s">
        <v>30896</v>
      </c>
      <c r="C21895" t="s">
        <v>30851</v>
      </c>
      <c r="D21895">
        <v>1</v>
      </c>
      <c r="E21895" s="1">
        <v>1000</v>
      </c>
      <c r="G21895" t="s">
        <v>400</v>
      </c>
      <c r="H21895" t="s">
        <v>77</v>
      </c>
      <c r="I21895" t="s">
        <v>156</v>
      </c>
      <c r="J21895" t="s">
        <v>22</v>
      </c>
      <c r="K21895" t="s">
        <v>24</v>
      </c>
      <c r="L21895" t="s">
        <v>25</v>
      </c>
      <c r="M21895" t="s">
        <v>26</v>
      </c>
    </row>
    <row r="21896" spans="1:13" x14ac:dyDescent="0.3">
      <c r="A21896" t="s">
        <v>7602</v>
      </c>
      <c r="C21896" t="s">
        <v>22209</v>
      </c>
      <c r="D21896">
        <v>2</v>
      </c>
      <c r="E21896" s="1">
        <v>5000</v>
      </c>
      <c r="G21896" t="s">
        <v>21</v>
      </c>
      <c r="H21896" t="s">
        <v>68</v>
      </c>
      <c r="I21896" t="s">
        <v>156</v>
      </c>
      <c r="J21896" t="s">
        <v>22</v>
      </c>
      <c r="K21896" t="s">
        <v>24</v>
      </c>
      <c r="L21896" t="s">
        <v>25</v>
      </c>
      <c r="M21896" t="s">
        <v>26</v>
      </c>
    </row>
    <row r="21897" spans="1:13" x14ac:dyDescent="0.3">
      <c r="A21897" t="s">
        <v>7602</v>
      </c>
      <c r="C21897" t="s">
        <v>22115</v>
      </c>
      <c r="D21897">
        <v>1</v>
      </c>
      <c r="E21897" s="1">
        <v>500</v>
      </c>
      <c r="G21897" t="s">
        <v>21</v>
      </c>
      <c r="H21897" t="s">
        <v>68</v>
      </c>
      <c r="I21897" t="s">
        <v>156</v>
      </c>
      <c r="J21897" t="s">
        <v>22</v>
      </c>
      <c r="K21897" t="s">
        <v>24</v>
      </c>
      <c r="L21897" t="s">
        <v>25</v>
      </c>
      <c r="M21897" t="s">
        <v>26</v>
      </c>
    </row>
    <row r="21898" spans="1:13" x14ac:dyDescent="0.3">
      <c r="A21898" t="s">
        <v>7602</v>
      </c>
      <c r="C21898" t="s">
        <v>16599</v>
      </c>
      <c r="D21898">
        <v>1</v>
      </c>
      <c r="E21898" s="1">
        <v>500</v>
      </c>
      <c r="G21898" t="s">
        <v>21</v>
      </c>
      <c r="H21898" t="s">
        <v>16746</v>
      </c>
      <c r="I21898" t="s">
        <v>156</v>
      </c>
      <c r="J21898" t="s">
        <v>22</v>
      </c>
      <c r="K21898" t="s">
        <v>24</v>
      </c>
      <c r="L21898" t="s">
        <v>25</v>
      </c>
      <c r="M21898" t="s">
        <v>26</v>
      </c>
    </row>
    <row r="21899" spans="1:13" x14ac:dyDescent="0.3">
      <c r="A21899" t="s">
        <v>7602</v>
      </c>
      <c r="C21899" t="s">
        <v>17183</v>
      </c>
      <c r="D21899">
        <v>1</v>
      </c>
      <c r="E21899" s="1">
        <v>7500</v>
      </c>
      <c r="G21899" t="s">
        <v>21</v>
      </c>
      <c r="H21899" t="s">
        <v>77</v>
      </c>
      <c r="I21899" t="s">
        <v>156</v>
      </c>
      <c r="J21899" t="s">
        <v>22</v>
      </c>
      <c r="K21899" t="s">
        <v>24</v>
      </c>
      <c r="L21899" t="s">
        <v>25</v>
      </c>
      <c r="M21899" t="s">
        <v>26</v>
      </c>
    </row>
    <row r="21900" spans="1:13" x14ac:dyDescent="0.3">
      <c r="A21900" t="s">
        <v>7602</v>
      </c>
      <c r="C21900" t="s">
        <v>17138</v>
      </c>
      <c r="D21900">
        <v>1</v>
      </c>
      <c r="E21900" s="1">
        <v>500</v>
      </c>
      <c r="G21900" t="s">
        <v>21</v>
      </c>
      <c r="H21900" t="s">
        <v>12787</v>
      </c>
      <c r="I21900" t="s">
        <v>156</v>
      </c>
      <c r="J21900" t="s">
        <v>22</v>
      </c>
      <c r="K21900" t="s">
        <v>24</v>
      </c>
      <c r="L21900" t="s">
        <v>25</v>
      </c>
      <c r="M21900" t="s">
        <v>26</v>
      </c>
    </row>
    <row r="21901" spans="1:13" x14ac:dyDescent="0.3">
      <c r="A21901" t="s">
        <v>7602</v>
      </c>
      <c r="C21901" t="s">
        <v>11254</v>
      </c>
      <c r="D21901">
        <v>32</v>
      </c>
      <c r="E21901" s="1">
        <v>1043390</v>
      </c>
      <c r="G21901" t="s">
        <v>13</v>
      </c>
      <c r="H21901" t="s">
        <v>11282</v>
      </c>
      <c r="I21901" t="s">
        <v>156</v>
      </c>
      <c r="J21901" t="s">
        <v>22</v>
      </c>
      <c r="K21901" t="s">
        <v>24</v>
      </c>
      <c r="L21901" t="s">
        <v>17</v>
      </c>
      <c r="M21901" t="s">
        <v>450</v>
      </c>
    </row>
    <row r="21902" spans="1:13" x14ac:dyDescent="0.3">
      <c r="A21902" t="s">
        <v>7602</v>
      </c>
      <c r="C21902" t="s">
        <v>12250</v>
      </c>
      <c r="D21902">
        <v>1</v>
      </c>
      <c r="E21902" s="1">
        <v>10000</v>
      </c>
      <c r="G21902" t="s">
        <v>21</v>
      </c>
      <c r="H21902" t="s">
        <v>970</v>
      </c>
      <c r="I21902" t="s">
        <v>156</v>
      </c>
      <c r="J21902" t="s">
        <v>22</v>
      </c>
      <c r="K21902" t="s">
        <v>24</v>
      </c>
      <c r="L21902" t="s">
        <v>25</v>
      </c>
      <c r="M21902" t="s">
        <v>26</v>
      </c>
    </row>
    <row r="21903" spans="1:13" x14ac:dyDescent="0.3">
      <c r="A21903" t="s">
        <v>7602</v>
      </c>
      <c r="C21903" t="s">
        <v>9547</v>
      </c>
      <c r="D21903">
        <v>48</v>
      </c>
      <c r="E21903" s="1">
        <v>4025322</v>
      </c>
      <c r="G21903" t="s">
        <v>13</v>
      </c>
      <c r="H21903" t="s">
        <v>9643</v>
      </c>
      <c r="I21903" t="s">
        <v>156</v>
      </c>
      <c r="J21903" t="s">
        <v>22</v>
      </c>
      <c r="K21903" t="s">
        <v>24</v>
      </c>
      <c r="L21903" t="s">
        <v>17</v>
      </c>
      <c r="M21903" t="s">
        <v>1592</v>
      </c>
    </row>
    <row r="21904" spans="1:13" x14ac:dyDescent="0.3">
      <c r="A21904" t="s">
        <v>7602</v>
      </c>
      <c r="C21904" t="s">
        <v>9396</v>
      </c>
      <c r="D21904">
        <v>1</v>
      </c>
      <c r="E21904" s="1">
        <v>500</v>
      </c>
      <c r="G21904" t="s">
        <v>21</v>
      </c>
      <c r="H21904" t="s">
        <v>970</v>
      </c>
      <c r="I21904" t="s">
        <v>156</v>
      </c>
      <c r="J21904" t="s">
        <v>22</v>
      </c>
      <c r="K21904" t="s">
        <v>24</v>
      </c>
      <c r="L21904" t="s">
        <v>25</v>
      </c>
      <c r="M21904" t="s">
        <v>26</v>
      </c>
    </row>
    <row r="21905" spans="1:13" x14ac:dyDescent="0.3">
      <c r="A21905" t="s">
        <v>7602</v>
      </c>
      <c r="C21905" t="s">
        <v>10901</v>
      </c>
      <c r="D21905">
        <v>44</v>
      </c>
      <c r="E21905" s="1">
        <v>757938</v>
      </c>
      <c r="G21905" t="s">
        <v>13</v>
      </c>
      <c r="H21905" t="s">
        <v>10963</v>
      </c>
      <c r="I21905" t="s">
        <v>156</v>
      </c>
      <c r="J21905" t="s">
        <v>22</v>
      </c>
      <c r="K21905" t="s">
        <v>24</v>
      </c>
      <c r="L21905" t="s">
        <v>17</v>
      </c>
      <c r="M21905" t="s">
        <v>450</v>
      </c>
    </row>
    <row r="21906" spans="1:13" x14ac:dyDescent="0.3">
      <c r="A21906" t="s">
        <v>7602</v>
      </c>
      <c r="C21906" t="s">
        <v>10083</v>
      </c>
      <c r="D21906">
        <v>1</v>
      </c>
      <c r="E21906" s="1">
        <v>10000</v>
      </c>
      <c r="G21906" t="s">
        <v>21</v>
      </c>
      <c r="H21906" t="s">
        <v>970</v>
      </c>
      <c r="I21906" t="s">
        <v>156</v>
      </c>
      <c r="J21906" t="s">
        <v>22</v>
      </c>
      <c r="K21906" t="s">
        <v>24</v>
      </c>
      <c r="L21906" t="s">
        <v>17</v>
      </c>
      <c r="M21906" t="s">
        <v>26</v>
      </c>
    </row>
    <row r="21907" spans="1:13" x14ac:dyDescent="0.3">
      <c r="A21907" t="s">
        <v>7602</v>
      </c>
      <c r="C21907" t="s">
        <v>7634</v>
      </c>
      <c r="D21907">
        <v>58</v>
      </c>
      <c r="E21907" s="1">
        <v>764952</v>
      </c>
      <c r="G21907" t="s">
        <v>13</v>
      </c>
      <c r="H21907" t="s">
        <v>7753</v>
      </c>
      <c r="I21907" t="s">
        <v>156</v>
      </c>
      <c r="J21907" t="s">
        <v>22</v>
      </c>
      <c r="K21907" t="s">
        <v>24</v>
      </c>
      <c r="L21907" t="s">
        <v>17</v>
      </c>
      <c r="M21907" t="s">
        <v>450</v>
      </c>
    </row>
    <row r="21908" spans="1:13" x14ac:dyDescent="0.3">
      <c r="A21908" t="s">
        <v>7602</v>
      </c>
      <c r="C21908" t="s">
        <v>8074</v>
      </c>
      <c r="D21908">
        <v>15</v>
      </c>
      <c r="E21908" s="1">
        <v>448403</v>
      </c>
      <c r="G21908" t="s">
        <v>13</v>
      </c>
      <c r="H21908" t="s">
        <v>8182</v>
      </c>
      <c r="I21908" t="s">
        <v>156</v>
      </c>
      <c r="J21908" t="s">
        <v>22</v>
      </c>
      <c r="K21908" t="s">
        <v>24</v>
      </c>
      <c r="L21908" t="s">
        <v>17</v>
      </c>
      <c r="M21908" t="s">
        <v>1587</v>
      </c>
    </row>
    <row r="21909" spans="1:13" x14ac:dyDescent="0.3">
      <c r="A21909" t="s">
        <v>7602</v>
      </c>
      <c r="C21909" t="s">
        <v>8962</v>
      </c>
      <c r="D21909">
        <v>15</v>
      </c>
      <c r="E21909" s="1">
        <v>556555</v>
      </c>
      <c r="G21909" t="s">
        <v>13</v>
      </c>
      <c r="H21909" t="s">
        <v>8992</v>
      </c>
      <c r="I21909" t="s">
        <v>156</v>
      </c>
      <c r="J21909" t="s">
        <v>22</v>
      </c>
      <c r="K21909" t="s">
        <v>24</v>
      </c>
      <c r="L21909" t="s">
        <v>17</v>
      </c>
      <c r="M21909" t="s">
        <v>450</v>
      </c>
    </row>
    <row r="21910" spans="1:13" x14ac:dyDescent="0.3">
      <c r="A21910" t="s">
        <v>7602</v>
      </c>
      <c r="C21910" t="s">
        <v>8771</v>
      </c>
      <c r="D21910">
        <v>1</v>
      </c>
      <c r="E21910" s="1">
        <v>500</v>
      </c>
      <c r="G21910" t="s">
        <v>21</v>
      </c>
      <c r="H21910" t="s">
        <v>970</v>
      </c>
      <c r="I21910" t="s">
        <v>156</v>
      </c>
      <c r="J21910" t="s">
        <v>22</v>
      </c>
      <c r="K21910" t="s">
        <v>24</v>
      </c>
      <c r="L21910" t="s">
        <v>25</v>
      </c>
      <c r="M21910" t="s">
        <v>26</v>
      </c>
    </row>
    <row r="21911" spans="1:13" x14ac:dyDescent="0.3">
      <c r="A21911" t="s">
        <v>7602</v>
      </c>
      <c r="C21911" t="s">
        <v>8771</v>
      </c>
      <c r="D21911">
        <v>1</v>
      </c>
      <c r="E21911" s="1">
        <v>10000</v>
      </c>
      <c r="G21911" t="s">
        <v>21</v>
      </c>
      <c r="H21911" t="s">
        <v>970</v>
      </c>
      <c r="I21911" t="s">
        <v>156</v>
      </c>
      <c r="J21911" t="s">
        <v>22</v>
      </c>
      <c r="K21911" t="s">
        <v>24</v>
      </c>
      <c r="L21911" t="s">
        <v>25</v>
      </c>
      <c r="M21911" t="s">
        <v>26</v>
      </c>
    </row>
    <row r="21912" spans="1:13" x14ac:dyDescent="0.3">
      <c r="A21912" t="s">
        <v>7602</v>
      </c>
      <c r="C21912" t="s">
        <v>35205</v>
      </c>
      <c r="D21912">
        <v>32</v>
      </c>
      <c r="E21912" s="1">
        <v>379820</v>
      </c>
      <c r="G21912" t="s">
        <v>13</v>
      </c>
      <c r="H21912" t="s">
        <v>35306</v>
      </c>
      <c r="I21912" t="s">
        <v>156</v>
      </c>
      <c r="J21912" t="s">
        <v>22</v>
      </c>
      <c r="K21912" t="s">
        <v>24</v>
      </c>
      <c r="L21912" t="s">
        <v>17</v>
      </c>
      <c r="M21912" t="s">
        <v>66</v>
      </c>
    </row>
    <row r="21913" spans="1:13" x14ac:dyDescent="0.3">
      <c r="A21913" t="s">
        <v>7602</v>
      </c>
      <c r="C21913" t="s">
        <v>34627</v>
      </c>
      <c r="D21913">
        <v>2</v>
      </c>
      <c r="E21913" s="1">
        <v>1500</v>
      </c>
      <c r="G21913" t="s">
        <v>21</v>
      </c>
      <c r="H21913" t="s">
        <v>970</v>
      </c>
      <c r="I21913" t="s">
        <v>156</v>
      </c>
      <c r="J21913" t="s">
        <v>22</v>
      </c>
      <c r="K21913" t="s">
        <v>24</v>
      </c>
      <c r="L21913" t="s">
        <v>25</v>
      </c>
      <c r="M21913" t="s">
        <v>26</v>
      </c>
    </row>
    <row r="21914" spans="1:13" x14ac:dyDescent="0.3">
      <c r="A21914" t="s">
        <v>7602</v>
      </c>
      <c r="C21914" t="s">
        <v>34396</v>
      </c>
      <c r="D21914">
        <v>3</v>
      </c>
      <c r="E21914" s="1">
        <v>10000</v>
      </c>
      <c r="G21914" t="s">
        <v>21</v>
      </c>
      <c r="H21914" t="s">
        <v>970</v>
      </c>
      <c r="I21914" t="s">
        <v>156</v>
      </c>
      <c r="J21914" t="s">
        <v>22</v>
      </c>
      <c r="K21914" t="s">
        <v>24</v>
      </c>
      <c r="L21914" t="s">
        <v>25</v>
      </c>
      <c r="M21914" t="s">
        <v>26</v>
      </c>
    </row>
    <row r="21915" spans="1:13" x14ac:dyDescent="0.3">
      <c r="A21915" t="s">
        <v>7602</v>
      </c>
      <c r="C21915" t="s">
        <v>34470</v>
      </c>
      <c r="D21915">
        <v>39</v>
      </c>
      <c r="E21915" s="1">
        <v>6671738</v>
      </c>
      <c r="G21915" t="s">
        <v>13</v>
      </c>
      <c r="H21915" t="s">
        <v>34474</v>
      </c>
      <c r="I21915" t="s">
        <v>156</v>
      </c>
      <c r="J21915" t="s">
        <v>22</v>
      </c>
      <c r="K21915" t="s">
        <v>24</v>
      </c>
      <c r="L21915" t="s">
        <v>17</v>
      </c>
      <c r="M21915" t="s">
        <v>450</v>
      </c>
    </row>
    <row r="21916" spans="1:13" x14ac:dyDescent="0.3">
      <c r="A21916" t="s">
        <v>7602</v>
      </c>
      <c r="C21916" t="s">
        <v>33755</v>
      </c>
      <c r="D21916">
        <v>50</v>
      </c>
      <c r="E21916" s="1">
        <v>2498187</v>
      </c>
      <c r="G21916" t="s">
        <v>21</v>
      </c>
      <c r="H21916" t="s">
        <v>33987</v>
      </c>
      <c r="I21916" t="s">
        <v>156</v>
      </c>
      <c r="J21916" t="s">
        <v>22</v>
      </c>
      <c r="K21916" t="s">
        <v>24</v>
      </c>
      <c r="L21916" t="s">
        <v>25</v>
      </c>
      <c r="M21916" t="s">
        <v>26</v>
      </c>
    </row>
    <row r="21917" spans="1:13" x14ac:dyDescent="0.3">
      <c r="A21917" t="s">
        <v>7602</v>
      </c>
      <c r="C21917" t="s">
        <v>33755</v>
      </c>
      <c r="D21917">
        <v>41</v>
      </c>
      <c r="E21917" s="1">
        <v>3559859</v>
      </c>
      <c r="G21917" t="s">
        <v>13</v>
      </c>
      <c r="H21917" t="s">
        <v>34016</v>
      </c>
      <c r="I21917" t="s">
        <v>156</v>
      </c>
      <c r="J21917" t="s">
        <v>22</v>
      </c>
      <c r="K21917" t="s">
        <v>24</v>
      </c>
      <c r="L21917" t="s">
        <v>17</v>
      </c>
      <c r="M21917" t="s">
        <v>450</v>
      </c>
    </row>
    <row r="21918" spans="1:13" x14ac:dyDescent="0.3">
      <c r="A21918" t="s">
        <v>7602</v>
      </c>
      <c r="C21918" t="s">
        <v>33500</v>
      </c>
      <c r="D21918">
        <v>2</v>
      </c>
      <c r="E21918" s="1">
        <v>10000</v>
      </c>
      <c r="G21918" t="s">
        <v>21</v>
      </c>
      <c r="H21918" t="s">
        <v>970</v>
      </c>
      <c r="I21918" t="s">
        <v>156</v>
      </c>
      <c r="J21918" t="s">
        <v>22</v>
      </c>
      <c r="K21918" t="s">
        <v>24</v>
      </c>
      <c r="L21918" t="s">
        <v>25</v>
      </c>
      <c r="M21918" t="s">
        <v>26</v>
      </c>
    </row>
    <row r="21919" spans="1:13" x14ac:dyDescent="0.3">
      <c r="A21919" t="s">
        <v>7602</v>
      </c>
      <c r="C21919" t="s">
        <v>37363</v>
      </c>
      <c r="D21919">
        <v>43</v>
      </c>
      <c r="E21919" s="1">
        <v>4208646</v>
      </c>
      <c r="G21919" t="s">
        <v>13</v>
      </c>
      <c r="H21919" t="s">
        <v>37501</v>
      </c>
      <c r="I21919" t="s">
        <v>156</v>
      </c>
      <c r="J21919" t="s">
        <v>22</v>
      </c>
      <c r="K21919" t="s">
        <v>24</v>
      </c>
      <c r="L21919" t="s">
        <v>17</v>
      </c>
      <c r="M21919" t="s">
        <v>66</v>
      </c>
    </row>
    <row r="21920" spans="1:13" x14ac:dyDescent="0.3">
      <c r="A21920" t="s">
        <v>7602</v>
      </c>
      <c r="C21920" t="s">
        <v>37363</v>
      </c>
      <c r="D21920">
        <v>55</v>
      </c>
      <c r="E21920" s="1">
        <v>108423</v>
      </c>
      <c r="G21920" t="s">
        <v>13</v>
      </c>
      <c r="H21920" t="s">
        <v>37512</v>
      </c>
      <c r="I21920" t="s">
        <v>156</v>
      </c>
      <c r="J21920" t="s">
        <v>22</v>
      </c>
      <c r="K21920" t="s">
        <v>24</v>
      </c>
      <c r="L21920" t="s">
        <v>17</v>
      </c>
      <c r="M21920" t="s">
        <v>450</v>
      </c>
    </row>
    <row r="21921" spans="1:13" x14ac:dyDescent="0.3">
      <c r="A21921" t="s">
        <v>7602</v>
      </c>
      <c r="C21921" t="s">
        <v>37529</v>
      </c>
      <c r="D21921">
        <v>12</v>
      </c>
      <c r="E21921" s="1">
        <v>9500</v>
      </c>
      <c r="G21921" t="s">
        <v>21</v>
      </c>
      <c r="H21921" t="s">
        <v>970</v>
      </c>
      <c r="I21921" t="s">
        <v>156</v>
      </c>
      <c r="J21921" t="s">
        <v>22</v>
      </c>
      <c r="K21921" t="s">
        <v>24</v>
      </c>
      <c r="L21921" t="s">
        <v>25</v>
      </c>
      <c r="M21921" t="s">
        <v>26</v>
      </c>
    </row>
    <row r="21922" spans="1:13" x14ac:dyDescent="0.3">
      <c r="A21922" t="s">
        <v>7602</v>
      </c>
      <c r="C21922" t="s">
        <v>35954</v>
      </c>
      <c r="D21922">
        <v>31</v>
      </c>
      <c r="E21922" s="1">
        <v>559712</v>
      </c>
      <c r="G21922" t="s">
        <v>69</v>
      </c>
      <c r="H21922" t="s">
        <v>35998</v>
      </c>
      <c r="I21922" t="s">
        <v>156</v>
      </c>
      <c r="J21922" t="s">
        <v>22</v>
      </c>
      <c r="K21922" t="s">
        <v>24</v>
      </c>
      <c r="L21922" t="s">
        <v>38</v>
      </c>
      <c r="M21922" t="s">
        <v>39</v>
      </c>
    </row>
    <row r="21923" spans="1:13" x14ac:dyDescent="0.3">
      <c r="A21923" t="s">
        <v>7602</v>
      </c>
      <c r="C21923" t="s">
        <v>35954</v>
      </c>
      <c r="D21923">
        <v>31</v>
      </c>
      <c r="E21923" s="1">
        <v>500000</v>
      </c>
      <c r="G21923" t="s">
        <v>21</v>
      </c>
      <c r="H21923" t="s">
        <v>35998</v>
      </c>
      <c r="I21923" t="s">
        <v>156</v>
      </c>
      <c r="J21923" t="s">
        <v>22</v>
      </c>
      <c r="K21923" t="s">
        <v>24</v>
      </c>
      <c r="L21923" t="s">
        <v>38</v>
      </c>
      <c r="M21923" t="s">
        <v>26</v>
      </c>
    </row>
    <row r="21924" spans="1:13" x14ac:dyDescent="0.3">
      <c r="A21924" t="s">
        <v>7602</v>
      </c>
      <c r="C21924" t="s">
        <v>35729</v>
      </c>
      <c r="D21924">
        <v>19</v>
      </c>
      <c r="E21924" s="1">
        <v>1024815</v>
      </c>
      <c r="G21924" t="s">
        <v>13</v>
      </c>
      <c r="H21924" t="s">
        <v>35749</v>
      </c>
      <c r="I21924" t="s">
        <v>156</v>
      </c>
      <c r="J21924" t="s">
        <v>22</v>
      </c>
      <c r="K21924" t="s">
        <v>24</v>
      </c>
      <c r="L21924" t="s">
        <v>210</v>
      </c>
      <c r="M21924" t="s">
        <v>66</v>
      </c>
    </row>
    <row r="21925" spans="1:13" x14ac:dyDescent="0.3">
      <c r="A21925" t="s">
        <v>7602</v>
      </c>
      <c r="C21925" t="s">
        <v>35627</v>
      </c>
      <c r="D21925">
        <v>48</v>
      </c>
      <c r="E21925" s="1">
        <v>500000</v>
      </c>
      <c r="G21925" t="s">
        <v>111</v>
      </c>
      <c r="H21925" t="s">
        <v>35669</v>
      </c>
      <c r="I21925" t="s">
        <v>156</v>
      </c>
      <c r="J21925" t="s">
        <v>22</v>
      </c>
      <c r="K21925" t="s">
        <v>24</v>
      </c>
      <c r="L21925" t="s">
        <v>25</v>
      </c>
      <c r="M21925" t="s">
        <v>120</v>
      </c>
    </row>
    <row r="21926" spans="1:13" x14ac:dyDescent="0.3">
      <c r="A21926" t="s">
        <v>7602</v>
      </c>
      <c r="C21926" t="s">
        <v>35627</v>
      </c>
      <c r="D21926">
        <v>12</v>
      </c>
      <c r="E21926" s="1">
        <v>500000</v>
      </c>
      <c r="G21926" t="s">
        <v>13</v>
      </c>
      <c r="H21926" t="s">
        <v>35669</v>
      </c>
      <c r="I21926" t="s">
        <v>156</v>
      </c>
      <c r="J21926" t="s">
        <v>22</v>
      </c>
      <c r="K21926" t="s">
        <v>24</v>
      </c>
      <c r="L21926" t="s">
        <v>25</v>
      </c>
      <c r="M21926" t="s">
        <v>450</v>
      </c>
    </row>
    <row r="21927" spans="1:13" x14ac:dyDescent="0.3">
      <c r="A21927" t="s">
        <v>7602</v>
      </c>
      <c r="C21927" t="s">
        <v>35627</v>
      </c>
      <c r="D21927">
        <v>6</v>
      </c>
      <c r="E21927" s="1">
        <v>54834</v>
      </c>
      <c r="G21927" t="s">
        <v>13</v>
      </c>
      <c r="H21927" t="s">
        <v>35677</v>
      </c>
      <c r="I21927" t="s">
        <v>156</v>
      </c>
      <c r="J21927" t="s">
        <v>22</v>
      </c>
      <c r="K21927" t="s">
        <v>24</v>
      </c>
      <c r="L21927" t="s">
        <v>17</v>
      </c>
      <c r="M21927" t="s">
        <v>66</v>
      </c>
    </row>
    <row r="21928" spans="1:13" x14ac:dyDescent="0.3">
      <c r="A21928" t="s">
        <v>7602</v>
      </c>
      <c r="C21928" t="s">
        <v>36241</v>
      </c>
      <c r="D21928">
        <v>17</v>
      </c>
      <c r="E21928" s="1">
        <v>120233</v>
      </c>
      <c r="G21928" t="s">
        <v>13</v>
      </c>
      <c r="H21928" t="s">
        <v>36279</v>
      </c>
      <c r="I21928" t="s">
        <v>156</v>
      </c>
      <c r="J21928" t="s">
        <v>22</v>
      </c>
      <c r="K21928" t="s">
        <v>24</v>
      </c>
      <c r="L21928" t="s">
        <v>17</v>
      </c>
      <c r="M21928" t="s">
        <v>450</v>
      </c>
    </row>
    <row r="21929" spans="1:13" x14ac:dyDescent="0.3">
      <c r="A21929" t="s">
        <v>7602</v>
      </c>
      <c r="C21929" t="s">
        <v>36219</v>
      </c>
      <c r="D21929">
        <v>12</v>
      </c>
      <c r="E21929" s="1">
        <v>9000</v>
      </c>
      <c r="G21929" t="s">
        <v>21</v>
      </c>
      <c r="H21929" t="s">
        <v>970</v>
      </c>
      <c r="I21929" t="s">
        <v>156</v>
      </c>
      <c r="J21929" t="s">
        <v>22</v>
      </c>
      <c r="K21929" t="s">
        <v>24</v>
      </c>
      <c r="L21929" t="s">
        <v>25</v>
      </c>
      <c r="M21929" t="s">
        <v>26</v>
      </c>
    </row>
    <row r="21930" spans="1:13" x14ac:dyDescent="0.3">
      <c r="A21930" t="s">
        <v>7602</v>
      </c>
      <c r="C21930" t="s">
        <v>37685</v>
      </c>
      <c r="D21930">
        <v>79</v>
      </c>
      <c r="E21930" s="1">
        <v>8998623</v>
      </c>
      <c r="G21930" t="s">
        <v>13</v>
      </c>
      <c r="H21930" t="s">
        <v>37707</v>
      </c>
      <c r="I21930" t="s">
        <v>156</v>
      </c>
      <c r="J21930" t="s">
        <v>22</v>
      </c>
      <c r="K21930" t="s">
        <v>24</v>
      </c>
      <c r="L21930" t="s">
        <v>17</v>
      </c>
      <c r="M21930" t="s">
        <v>66</v>
      </c>
    </row>
    <row r="21931" spans="1:13" x14ac:dyDescent="0.3">
      <c r="A21931" t="s">
        <v>7602</v>
      </c>
      <c r="C21931" t="s">
        <v>38133</v>
      </c>
      <c r="D21931">
        <v>42</v>
      </c>
      <c r="E21931" s="1">
        <v>10514769</v>
      </c>
      <c r="G21931" t="s">
        <v>13</v>
      </c>
      <c r="H21931" t="s">
        <v>38139</v>
      </c>
      <c r="I21931" t="s">
        <v>156</v>
      </c>
      <c r="J21931" t="s">
        <v>22</v>
      </c>
      <c r="K21931" t="s">
        <v>24</v>
      </c>
      <c r="L21931" t="s">
        <v>17</v>
      </c>
      <c r="M21931" t="s">
        <v>31</v>
      </c>
    </row>
    <row r="21932" spans="1:13" x14ac:dyDescent="0.3">
      <c r="A21932" t="s">
        <v>7602</v>
      </c>
      <c r="C21932" t="s">
        <v>38133</v>
      </c>
      <c r="D21932">
        <v>12</v>
      </c>
      <c r="E21932" s="1">
        <v>1021401</v>
      </c>
      <c r="G21932" t="s">
        <v>13</v>
      </c>
      <c r="H21932" t="s">
        <v>38163</v>
      </c>
      <c r="I21932" t="s">
        <v>156</v>
      </c>
      <c r="J21932" t="s">
        <v>22</v>
      </c>
      <c r="K21932" t="s">
        <v>24</v>
      </c>
      <c r="L21932" t="s">
        <v>210</v>
      </c>
      <c r="M21932" t="s">
        <v>66</v>
      </c>
    </row>
    <row r="21933" spans="1:13" x14ac:dyDescent="0.3">
      <c r="A21933" t="s">
        <v>7602</v>
      </c>
      <c r="C21933" t="s">
        <v>37835</v>
      </c>
      <c r="D21933">
        <v>12</v>
      </c>
      <c r="E21933" s="1">
        <v>4500</v>
      </c>
      <c r="G21933" t="s">
        <v>21</v>
      </c>
      <c r="H21933" t="s">
        <v>970</v>
      </c>
      <c r="I21933" t="s">
        <v>156</v>
      </c>
      <c r="J21933" t="s">
        <v>22</v>
      </c>
      <c r="K21933" t="s">
        <v>24</v>
      </c>
      <c r="L21933" t="s">
        <v>25</v>
      </c>
      <c r="M21933" t="s">
        <v>26</v>
      </c>
    </row>
    <row r="21934" spans="1:13" x14ac:dyDescent="0.3">
      <c r="A21934" t="s">
        <v>7602</v>
      </c>
      <c r="C21934" t="s">
        <v>18024</v>
      </c>
      <c r="D21934">
        <v>16</v>
      </c>
      <c r="E21934" s="1">
        <v>161812</v>
      </c>
      <c r="G21934" t="s">
        <v>13</v>
      </c>
      <c r="H21934" t="s">
        <v>18032</v>
      </c>
      <c r="I21934" t="s">
        <v>156</v>
      </c>
      <c r="J21934" t="s">
        <v>22</v>
      </c>
      <c r="K21934" t="s">
        <v>24</v>
      </c>
      <c r="L21934" t="s">
        <v>210</v>
      </c>
      <c r="M21934" t="s">
        <v>66</v>
      </c>
    </row>
    <row r="21935" spans="1:13" x14ac:dyDescent="0.3">
      <c r="A21935" t="s">
        <v>7602</v>
      </c>
      <c r="C21935" t="s">
        <v>17948</v>
      </c>
      <c r="D21935">
        <v>76</v>
      </c>
      <c r="E21935" s="1">
        <v>19366967</v>
      </c>
      <c r="G21935" t="s">
        <v>13</v>
      </c>
      <c r="H21935" t="s">
        <v>17957</v>
      </c>
      <c r="I21935" t="s">
        <v>156</v>
      </c>
      <c r="J21935" t="s">
        <v>22</v>
      </c>
      <c r="K21935" t="s">
        <v>24</v>
      </c>
      <c r="L21935" t="s">
        <v>17</v>
      </c>
      <c r="M21935" t="s">
        <v>345</v>
      </c>
    </row>
    <row r="21936" spans="1:13" x14ac:dyDescent="0.3">
      <c r="A21936" t="s">
        <v>7602</v>
      </c>
      <c r="C21936" t="s">
        <v>17828</v>
      </c>
      <c r="D21936">
        <v>73</v>
      </c>
      <c r="E21936" s="1">
        <v>9000000</v>
      </c>
      <c r="G21936" t="s">
        <v>13</v>
      </c>
      <c r="H21936" t="s">
        <v>970</v>
      </c>
      <c r="I21936" t="s">
        <v>156</v>
      </c>
      <c r="J21936" t="s">
        <v>22</v>
      </c>
      <c r="K21936" t="s">
        <v>24</v>
      </c>
      <c r="L21936" t="s">
        <v>25</v>
      </c>
      <c r="M21936" t="s">
        <v>66</v>
      </c>
    </row>
    <row r="21937" spans="1:13" x14ac:dyDescent="0.3">
      <c r="A21937" t="s">
        <v>7602</v>
      </c>
      <c r="C21937" t="s">
        <v>18172</v>
      </c>
      <c r="D21937">
        <v>12</v>
      </c>
      <c r="E21937" s="1">
        <v>2250</v>
      </c>
      <c r="G21937" t="s">
        <v>21</v>
      </c>
      <c r="H21937" t="s">
        <v>970</v>
      </c>
      <c r="I21937" t="s">
        <v>156</v>
      </c>
      <c r="J21937" t="s">
        <v>22</v>
      </c>
      <c r="K21937" t="s">
        <v>24</v>
      </c>
      <c r="L21937" t="s">
        <v>25</v>
      </c>
      <c r="M21937" t="s">
        <v>26</v>
      </c>
    </row>
    <row r="21938" spans="1:13" x14ac:dyDescent="0.3">
      <c r="A21938" t="s">
        <v>7602</v>
      </c>
      <c r="C21938" t="s">
        <v>24855</v>
      </c>
      <c r="D21938">
        <v>12</v>
      </c>
      <c r="E21938" s="1">
        <v>3200</v>
      </c>
      <c r="G21938" t="s">
        <v>21</v>
      </c>
      <c r="H21938" t="s">
        <v>970</v>
      </c>
      <c r="I21938" t="s">
        <v>156</v>
      </c>
      <c r="J21938" t="s">
        <v>22</v>
      </c>
      <c r="K21938" t="s">
        <v>24</v>
      </c>
      <c r="L21938" t="s">
        <v>25</v>
      </c>
      <c r="M21938" t="s">
        <v>26</v>
      </c>
    </row>
    <row r="21939" spans="1:13" x14ac:dyDescent="0.3">
      <c r="A21939" t="s">
        <v>7602</v>
      </c>
      <c r="C21939" t="s">
        <v>25276</v>
      </c>
      <c r="D21939">
        <v>12</v>
      </c>
      <c r="E21939" s="1">
        <v>75000</v>
      </c>
      <c r="G21939" t="s">
        <v>13</v>
      </c>
      <c r="H21939" t="s">
        <v>25290</v>
      </c>
      <c r="I21939" t="s">
        <v>156</v>
      </c>
      <c r="J21939" t="s">
        <v>22</v>
      </c>
      <c r="K21939" t="s">
        <v>24</v>
      </c>
      <c r="L21939" t="s">
        <v>210</v>
      </c>
      <c r="M21939" t="s">
        <v>101</v>
      </c>
    </row>
    <row r="21940" spans="1:13" x14ac:dyDescent="0.3">
      <c r="A21940" t="s">
        <v>7602</v>
      </c>
      <c r="C21940" t="s">
        <v>25665</v>
      </c>
      <c r="D21940">
        <v>36</v>
      </c>
      <c r="E21940" s="1">
        <v>10390332</v>
      </c>
      <c r="G21940" t="s">
        <v>13</v>
      </c>
      <c r="H21940" t="s">
        <v>25674</v>
      </c>
      <c r="I21940" t="s">
        <v>156</v>
      </c>
      <c r="J21940" t="s">
        <v>22</v>
      </c>
      <c r="K21940" t="s">
        <v>24</v>
      </c>
      <c r="L21940" t="s">
        <v>38</v>
      </c>
      <c r="M21940" t="s">
        <v>66</v>
      </c>
    </row>
    <row r="21941" spans="1:13" x14ac:dyDescent="0.3">
      <c r="A21941" t="s">
        <v>7602</v>
      </c>
      <c r="C21941" t="s">
        <v>33280</v>
      </c>
      <c r="D21941">
        <v>24</v>
      </c>
      <c r="E21941" s="1">
        <v>1000000</v>
      </c>
      <c r="G21941" t="s">
        <v>111</v>
      </c>
      <c r="H21941" t="s">
        <v>5210</v>
      </c>
      <c r="I21941" t="s">
        <v>156</v>
      </c>
      <c r="J21941" t="s">
        <v>22</v>
      </c>
      <c r="K21941" t="s">
        <v>24</v>
      </c>
      <c r="L21941" t="s">
        <v>25</v>
      </c>
      <c r="M21941" t="s">
        <v>6109</v>
      </c>
    </row>
    <row r="21942" spans="1:13" x14ac:dyDescent="0.3">
      <c r="A21942" t="s">
        <v>7602</v>
      </c>
      <c r="C21942" t="s">
        <v>7574</v>
      </c>
      <c r="D21942">
        <v>36</v>
      </c>
      <c r="E21942" s="1">
        <v>5000000</v>
      </c>
      <c r="G21942" t="s">
        <v>13</v>
      </c>
      <c r="H21942" t="s">
        <v>7603</v>
      </c>
      <c r="I21942" t="s">
        <v>156</v>
      </c>
      <c r="J21942" t="s">
        <v>22</v>
      </c>
      <c r="K21942" t="s">
        <v>24</v>
      </c>
      <c r="L21942" t="s">
        <v>25</v>
      </c>
      <c r="M21942" t="s">
        <v>66</v>
      </c>
    </row>
    <row r="21943" spans="1:13" x14ac:dyDescent="0.3">
      <c r="A21943" t="s">
        <v>33157</v>
      </c>
      <c r="C21943" t="s">
        <v>33136</v>
      </c>
      <c r="D21943">
        <v>12</v>
      </c>
      <c r="E21943" s="1">
        <v>21925</v>
      </c>
      <c r="G21943" t="s">
        <v>111</v>
      </c>
      <c r="H21943" t="s">
        <v>33158</v>
      </c>
      <c r="I21943" t="s">
        <v>156</v>
      </c>
      <c r="J21943" t="s">
        <v>22</v>
      </c>
      <c r="K21943" t="s">
        <v>24</v>
      </c>
      <c r="L21943" t="s">
        <v>25</v>
      </c>
      <c r="M21943" t="s">
        <v>6109</v>
      </c>
    </row>
    <row r="21944" spans="1:13" x14ac:dyDescent="0.3">
      <c r="A21944" t="s">
        <v>4915</v>
      </c>
      <c r="C21944" t="s">
        <v>27408</v>
      </c>
      <c r="D21944">
        <v>17</v>
      </c>
      <c r="E21944" s="1">
        <v>150000</v>
      </c>
      <c r="G21944" t="s">
        <v>21</v>
      </c>
      <c r="H21944" t="s">
        <v>23161</v>
      </c>
      <c r="I21944" t="s">
        <v>156</v>
      </c>
      <c r="J21944" t="s">
        <v>22</v>
      </c>
      <c r="K21944" t="s">
        <v>24</v>
      </c>
      <c r="L21944" t="s">
        <v>25</v>
      </c>
      <c r="M21944" t="s">
        <v>26</v>
      </c>
    </row>
    <row r="21945" spans="1:13" x14ac:dyDescent="0.3">
      <c r="A21945" t="s">
        <v>4915</v>
      </c>
      <c r="C21945" t="s">
        <v>30595</v>
      </c>
      <c r="D21945">
        <v>41</v>
      </c>
      <c r="E21945" s="1">
        <v>225000</v>
      </c>
      <c r="G21945" t="s">
        <v>21</v>
      </c>
      <c r="H21945" t="s">
        <v>30694</v>
      </c>
      <c r="I21945" t="s">
        <v>156</v>
      </c>
      <c r="J21945" t="s">
        <v>22</v>
      </c>
      <c r="K21945" t="s">
        <v>24</v>
      </c>
      <c r="L21945" t="s">
        <v>25</v>
      </c>
      <c r="M21945" t="s">
        <v>26</v>
      </c>
    </row>
    <row r="21946" spans="1:13" x14ac:dyDescent="0.3">
      <c r="A21946" t="s">
        <v>4915</v>
      </c>
      <c r="C21946" t="s">
        <v>5025</v>
      </c>
      <c r="D21946">
        <v>1</v>
      </c>
      <c r="E21946" s="1">
        <v>10000</v>
      </c>
      <c r="G21946" t="s">
        <v>21</v>
      </c>
      <c r="H21946" t="s">
        <v>5133</v>
      </c>
      <c r="I21946" t="s">
        <v>156</v>
      </c>
      <c r="J21946" t="s">
        <v>22</v>
      </c>
      <c r="K21946" t="s">
        <v>24</v>
      </c>
      <c r="L21946" t="s">
        <v>25</v>
      </c>
      <c r="M21946" t="s">
        <v>26</v>
      </c>
    </row>
    <row r="21947" spans="1:13" x14ac:dyDescent="0.3">
      <c r="A21947" t="s">
        <v>4915</v>
      </c>
      <c r="C21947" t="s">
        <v>4928</v>
      </c>
      <c r="D21947">
        <v>6</v>
      </c>
      <c r="E21947" s="1">
        <v>12250</v>
      </c>
      <c r="G21947" t="s">
        <v>21</v>
      </c>
      <c r="H21947" t="s">
        <v>5010</v>
      </c>
      <c r="I21947" t="s">
        <v>156</v>
      </c>
      <c r="J21947" t="s">
        <v>22</v>
      </c>
      <c r="K21947" t="s">
        <v>24</v>
      </c>
      <c r="L21947" t="s">
        <v>25</v>
      </c>
      <c r="M21947" t="s">
        <v>26</v>
      </c>
    </row>
    <row r="21948" spans="1:13" x14ac:dyDescent="0.3">
      <c r="A21948" t="s">
        <v>4915</v>
      </c>
      <c r="C21948" t="s">
        <v>4887</v>
      </c>
      <c r="D21948">
        <v>2</v>
      </c>
      <c r="E21948" s="1">
        <v>500</v>
      </c>
      <c r="G21948" t="s">
        <v>21</v>
      </c>
      <c r="H21948" t="s">
        <v>3176</v>
      </c>
      <c r="I21948" t="s">
        <v>156</v>
      </c>
      <c r="J21948" t="s">
        <v>22</v>
      </c>
      <c r="K21948" t="s">
        <v>24</v>
      </c>
      <c r="L21948" t="s">
        <v>25</v>
      </c>
      <c r="M21948" t="s">
        <v>26</v>
      </c>
    </row>
    <row r="21949" spans="1:13" x14ac:dyDescent="0.3">
      <c r="A21949" t="s">
        <v>4915</v>
      </c>
      <c r="C21949" t="s">
        <v>22837</v>
      </c>
      <c r="D21949">
        <v>25</v>
      </c>
      <c r="E21949" s="1">
        <v>179400</v>
      </c>
      <c r="G21949" t="s">
        <v>21</v>
      </c>
      <c r="H21949" t="s">
        <v>23161</v>
      </c>
      <c r="I21949" t="s">
        <v>156</v>
      </c>
      <c r="J21949" t="s">
        <v>22</v>
      </c>
      <c r="K21949" t="s">
        <v>24</v>
      </c>
      <c r="L21949" t="s">
        <v>25</v>
      </c>
      <c r="M21949" t="s">
        <v>26</v>
      </c>
    </row>
    <row r="21950" spans="1:13" x14ac:dyDescent="0.3">
      <c r="A21950" t="s">
        <v>4915</v>
      </c>
      <c r="C21950" t="s">
        <v>23564</v>
      </c>
      <c r="D21950">
        <v>1</v>
      </c>
      <c r="E21950" s="1">
        <v>10000</v>
      </c>
      <c r="G21950" t="s">
        <v>21</v>
      </c>
      <c r="H21950" t="s">
        <v>23652</v>
      </c>
      <c r="I21950" t="s">
        <v>156</v>
      </c>
      <c r="J21950" t="s">
        <v>22</v>
      </c>
      <c r="K21950" t="s">
        <v>24</v>
      </c>
      <c r="L21950" t="s">
        <v>25</v>
      </c>
      <c r="M21950" t="s">
        <v>26</v>
      </c>
    </row>
    <row r="21951" spans="1:13" x14ac:dyDescent="0.3">
      <c r="A21951" t="s">
        <v>4915</v>
      </c>
      <c r="C21951" t="s">
        <v>23792</v>
      </c>
      <c r="D21951">
        <v>6</v>
      </c>
      <c r="E21951" s="1">
        <v>15000</v>
      </c>
      <c r="G21951" t="s">
        <v>21</v>
      </c>
      <c r="H21951" t="s">
        <v>23852</v>
      </c>
      <c r="I21951" t="s">
        <v>156</v>
      </c>
      <c r="J21951" t="s">
        <v>22</v>
      </c>
      <c r="K21951" t="s">
        <v>24</v>
      </c>
      <c r="L21951" t="s">
        <v>25</v>
      </c>
      <c r="M21951" t="s">
        <v>26</v>
      </c>
    </row>
    <row r="21952" spans="1:13" x14ac:dyDescent="0.3">
      <c r="A21952" t="s">
        <v>4915</v>
      </c>
      <c r="C21952" t="s">
        <v>21907</v>
      </c>
      <c r="D21952">
        <v>1</v>
      </c>
      <c r="E21952" s="1">
        <v>10000</v>
      </c>
      <c r="G21952" t="s">
        <v>21</v>
      </c>
      <c r="H21952" t="s">
        <v>68</v>
      </c>
      <c r="I21952" t="s">
        <v>156</v>
      </c>
      <c r="J21952" t="s">
        <v>22</v>
      </c>
      <c r="K21952" t="s">
        <v>24</v>
      </c>
      <c r="L21952" t="s">
        <v>25</v>
      </c>
      <c r="M21952" t="s">
        <v>26</v>
      </c>
    </row>
    <row r="21953" spans="1:13" x14ac:dyDescent="0.3">
      <c r="A21953" t="s">
        <v>4915</v>
      </c>
      <c r="C21953" t="s">
        <v>22115</v>
      </c>
      <c r="D21953">
        <v>6</v>
      </c>
      <c r="E21953" s="1">
        <v>125000</v>
      </c>
      <c r="G21953" t="s">
        <v>21</v>
      </c>
      <c r="H21953" t="s">
        <v>8305</v>
      </c>
      <c r="I21953" t="s">
        <v>156</v>
      </c>
      <c r="J21953" t="s">
        <v>22</v>
      </c>
      <c r="K21953" t="s">
        <v>24</v>
      </c>
      <c r="L21953" t="s">
        <v>25</v>
      </c>
      <c r="M21953" t="s">
        <v>26</v>
      </c>
    </row>
    <row r="21954" spans="1:13" x14ac:dyDescent="0.3">
      <c r="A21954" t="s">
        <v>4915</v>
      </c>
      <c r="C21954" t="s">
        <v>16755</v>
      </c>
      <c r="D21954">
        <v>1</v>
      </c>
      <c r="E21954" s="1">
        <v>15000</v>
      </c>
      <c r="G21954" t="s">
        <v>21</v>
      </c>
      <c r="H21954" t="s">
        <v>68</v>
      </c>
      <c r="I21954" t="s">
        <v>156</v>
      </c>
      <c r="J21954" t="s">
        <v>22</v>
      </c>
      <c r="K21954" t="s">
        <v>24</v>
      </c>
      <c r="L21954" t="s">
        <v>25</v>
      </c>
      <c r="M21954" t="s">
        <v>26</v>
      </c>
    </row>
    <row r="21955" spans="1:13" x14ac:dyDescent="0.3">
      <c r="A21955" t="s">
        <v>4915</v>
      </c>
      <c r="C21955" t="s">
        <v>16466</v>
      </c>
      <c r="D21955">
        <v>1</v>
      </c>
      <c r="E21955" s="1">
        <v>10000</v>
      </c>
      <c r="G21955" t="s">
        <v>21</v>
      </c>
      <c r="H21955" t="s">
        <v>16594</v>
      </c>
      <c r="I21955" t="s">
        <v>156</v>
      </c>
      <c r="J21955" t="s">
        <v>22</v>
      </c>
      <c r="K21955" t="s">
        <v>24</v>
      </c>
      <c r="L21955" t="s">
        <v>25</v>
      </c>
      <c r="M21955" t="s">
        <v>26</v>
      </c>
    </row>
    <row r="21956" spans="1:13" x14ac:dyDescent="0.3">
      <c r="A21956" t="s">
        <v>4915</v>
      </c>
      <c r="C21956" t="s">
        <v>11613</v>
      </c>
      <c r="D21956">
        <v>1</v>
      </c>
      <c r="E21956" s="1">
        <v>10000</v>
      </c>
      <c r="G21956" t="s">
        <v>21</v>
      </c>
      <c r="H21956" t="s">
        <v>11748</v>
      </c>
      <c r="I21956" t="s">
        <v>156</v>
      </c>
      <c r="J21956" t="s">
        <v>22</v>
      </c>
      <c r="K21956" t="s">
        <v>24</v>
      </c>
      <c r="L21956" t="s">
        <v>25</v>
      </c>
      <c r="M21956" t="s">
        <v>26</v>
      </c>
    </row>
    <row r="21957" spans="1:13" x14ac:dyDescent="0.3">
      <c r="A21957" t="s">
        <v>4915</v>
      </c>
      <c r="C21957" t="s">
        <v>10083</v>
      </c>
      <c r="D21957">
        <v>7</v>
      </c>
      <c r="E21957" s="1">
        <v>10000</v>
      </c>
      <c r="G21957" t="s">
        <v>111</v>
      </c>
      <c r="H21957" t="s">
        <v>10160</v>
      </c>
      <c r="I21957" t="s">
        <v>156</v>
      </c>
      <c r="J21957" t="s">
        <v>22</v>
      </c>
      <c r="K21957" t="s">
        <v>24</v>
      </c>
      <c r="L21957" t="s">
        <v>25</v>
      </c>
      <c r="M21957" t="s">
        <v>6109</v>
      </c>
    </row>
    <row r="21958" spans="1:13" x14ac:dyDescent="0.3">
      <c r="A21958" t="s">
        <v>4915</v>
      </c>
      <c r="C21958" t="s">
        <v>9306</v>
      </c>
      <c r="D21958">
        <v>12</v>
      </c>
      <c r="E21958" s="1">
        <v>15000</v>
      </c>
      <c r="G21958" t="s">
        <v>111</v>
      </c>
      <c r="H21958" t="s">
        <v>9355</v>
      </c>
      <c r="I21958" t="s">
        <v>156</v>
      </c>
      <c r="J21958" t="s">
        <v>22</v>
      </c>
      <c r="K21958" t="s">
        <v>24</v>
      </c>
      <c r="L21958" t="s">
        <v>25</v>
      </c>
      <c r="M21958" t="s">
        <v>6109</v>
      </c>
    </row>
    <row r="21959" spans="1:13" x14ac:dyDescent="0.3">
      <c r="A21959" t="s">
        <v>4915</v>
      </c>
      <c r="C21959" t="s">
        <v>9306</v>
      </c>
      <c r="D21959">
        <v>1</v>
      </c>
      <c r="E21959" s="1">
        <v>6000</v>
      </c>
      <c r="G21959" t="s">
        <v>21</v>
      </c>
      <c r="H21959" t="s">
        <v>970</v>
      </c>
      <c r="I21959" t="s">
        <v>156</v>
      </c>
      <c r="J21959" t="s">
        <v>22</v>
      </c>
      <c r="K21959" t="s">
        <v>24</v>
      </c>
      <c r="L21959" t="s">
        <v>25</v>
      </c>
      <c r="M21959" t="s">
        <v>26</v>
      </c>
    </row>
    <row r="21960" spans="1:13" x14ac:dyDescent="0.3">
      <c r="A21960" t="s">
        <v>4915</v>
      </c>
      <c r="C21960" t="s">
        <v>35205</v>
      </c>
      <c r="D21960">
        <v>19</v>
      </c>
      <c r="E21960" s="1">
        <v>500000</v>
      </c>
      <c r="G21960" t="s">
        <v>21</v>
      </c>
      <c r="H21960" t="s">
        <v>35282</v>
      </c>
      <c r="I21960" t="s">
        <v>156</v>
      </c>
      <c r="J21960" t="s">
        <v>22</v>
      </c>
      <c r="K21960" t="s">
        <v>24</v>
      </c>
      <c r="L21960" t="s">
        <v>25</v>
      </c>
      <c r="M21960" t="s">
        <v>26</v>
      </c>
    </row>
    <row r="21961" spans="1:13" x14ac:dyDescent="0.3">
      <c r="A21961" t="s">
        <v>4915</v>
      </c>
      <c r="C21961" t="s">
        <v>35134</v>
      </c>
      <c r="D21961">
        <v>11</v>
      </c>
      <c r="E21961" s="1">
        <v>50000</v>
      </c>
      <c r="G21961" t="s">
        <v>21</v>
      </c>
      <c r="H21961" t="s">
        <v>9355</v>
      </c>
      <c r="I21961" t="s">
        <v>156</v>
      </c>
      <c r="J21961" t="s">
        <v>22</v>
      </c>
      <c r="K21961" t="s">
        <v>24</v>
      </c>
      <c r="L21961" t="s">
        <v>25</v>
      </c>
      <c r="M21961" t="s">
        <v>26</v>
      </c>
    </row>
    <row r="21962" spans="1:13" x14ac:dyDescent="0.3">
      <c r="A21962" t="s">
        <v>4915</v>
      </c>
      <c r="C21962" t="s">
        <v>33531</v>
      </c>
      <c r="D21962">
        <v>1</v>
      </c>
      <c r="E21962" s="1">
        <v>30000</v>
      </c>
      <c r="G21962" t="s">
        <v>21</v>
      </c>
      <c r="H21962" t="s">
        <v>970</v>
      </c>
      <c r="I21962" t="s">
        <v>156</v>
      </c>
      <c r="J21962" t="s">
        <v>22</v>
      </c>
      <c r="K21962" t="s">
        <v>24</v>
      </c>
      <c r="L21962" t="s">
        <v>25</v>
      </c>
      <c r="M21962" t="s">
        <v>26</v>
      </c>
    </row>
    <row r="21963" spans="1:13" x14ac:dyDescent="0.3">
      <c r="A21963" t="s">
        <v>4915</v>
      </c>
      <c r="C21963" t="s">
        <v>37577</v>
      </c>
      <c r="D21963">
        <v>2</v>
      </c>
      <c r="E21963" s="1">
        <v>10000</v>
      </c>
      <c r="G21963" t="s">
        <v>6128</v>
      </c>
      <c r="H21963" t="s">
        <v>970</v>
      </c>
      <c r="I21963" t="s">
        <v>156</v>
      </c>
      <c r="J21963" t="s">
        <v>22</v>
      </c>
      <c r="K21963" t="s">
        <v>24</v>
      </c>
      <c r="L21963" t="s">
        <v>25</v>
      </c>
      <c r="M21963" t="s">
        <v>34941</v>
      </c>
    </row>
    <row r="21964" spans="1:13" x14ac:dyDescent="0.3">
      <c r="A21964" t="s">
        <v>4915</v>
      </c>
      <c r="C21964" t="s">
        <v>37047</v>
      </c>
      <c r="D21964">
        <v>2</v>
      </c>
      <c r="E21964" s="1">
        <v>2500</v>
      </c>
      <c r="G21964" t="s">
        <v>21</v>
      </c>
      <c r="H21964" t="s">
        <v>970</v>
      </c>
      <c r="I21964" t="s">
        <v>156</v>
      </c>
      <c r="J21964" t="s">
        <v>22</v>
      </c>
      <c r="K21964" t="s">
        <v>24</v>
      </c>
      <c r="L21964" t="s">
        <v>25</v>
      </c>
      <c r="M21964" t="s">
        <v>26</v>
      </c>
    </row>
    <row r="21965" spans="1:13" x14ac:dyDescent="0.3">
      <c r="A21965" t="s">
        <v>4915</v>
      </c>
      <c r="C21965" t="s">
        <v>37047</v>
      </c>
      <c r="D21965">
        <v>2</v>
      </c>
      <c r="E21965" s="1">
        <v>20000</v>
      </c>
      <c r="G21965" t="s">
        <v>21</v>
      </c>
      <c r="H21965" t="s">
        <v>970</v>
      </c>
      <c r="I21965" t="s">
        <v>156</v>
      </c>
      <c r="J21965" t="s">
        <v>22</v>
      </c>
      <c r="K21965" t="s">
        <v>24</v>
      </c>
      <c r="L21965" t="s">
        <v>25</v>
      </c>
      <c r="M21965" t="s">
        <v>26</v>
      </c>
    </row>
    <row r="21966" spans="1:13" x14ac:dyDescent="0.3">
      <c r="A21966" t="s">
        <v>4915</v>
      </c>
      <c r="C21966" t="s">
        <v>36143</v>
      </c>
      <c r="D21966">
        <v>12</v>
      </c>
      <c r="E21966" s="1">
        <v>10000</v>
      </c>
      <c r="G21966" t="s">
        <v>21</v>
      </c>
      <c r="H21966" t="s">
        <v>970</v>
      </c>
      <c r="I21966" t="s">
        <v>156</v>
      </c>
      <c r="J21966" t="s">
        <v>22</v>
      </c>
      <c r="K21966" t="s">
        <v>24</v>
      </c>
      <c r="L21966" t="s">
        <v>25</v>
      </c>
      <c r="M21966" t="s">
        <v>26</v>
      </c>
    </row>
    <row r="21967" spans="1:13" x14ac:dyDescent="0.3">
      <c r="A21967" t="s">
        <v>4915</v>
      </c>
      <c r="C21967" t="s">
        <v>36143</v>
      </c>
      <c r="D21967">
        <v>12</v>
      </c>
      <c r="E21967" s="1">
        <v>1000</v>
      </c>
      <c r="G21967" t="s">
        <v>21</v>
      </c>
      <c r="H21967" t="s">
        <v>970</v>
      </c>
      <c r="I21967" t="s">
        <v>156</v>
      </c>
      <c r="J21967" t="s">
        <v>22</v>
      </c>
      <c r="K21967" t="s">
        <v>24</v>
      </c>
      <c r="L21967" t="s">
        <v>25</v>
      </c>
      <c r="M21967" t="s">
        <v>26</v>
      </c>
    </row>
    <row r="21968" spans="1:13" x14ac:dyDescent="0.3">
      <c r="A21968" t="s">
        <v>4915</v>
      </c>
      <c r="C21968" t="s">
        <v>35691</v>
      </c>
      <c r="D21968">
        <v>12</v>
      </c>
      <c r="E21968" s="1">
        <v>1750</v>
      </c>
      <c r="G21968" t="s">
        <v>21</v>
      </c>
      <c r="H21968" t="s">
        <v>970</v>
      </c>
      <c r="I21968" t="s">
        <v>156</v>
      </c>
      <c r="J21968" t="s">
        <v>22</v>
      </c>
      <c r="K21968" t="s">
        <v>24</v>
      </c>
      <c r="L21968" t="s">
        <v>25</v>
      </c>
      <c r="M21968" t="s">
        <v>26</v>
      </c>
    </row>
    <row r="21969" spans="1:13" x14ac:dyDescent="0.3">
      <c r="A21969" t="s">
        <v>4915</v>
      </c>
      <c r="C21969" t="s">
        <v>17871</v>
      </c>
      <c r="D21969">
        <v>12</v>
      </c>
      <c r="E21969" s="1">
        <v>5000</v>
      </c>
      <c r="G21969" t="s">
        <v>21</v>
      </c>
      <c r="H21969" t="s">
        <v>970</v>
      </c>
      <c r="I21969" t="s">
        <v>156</v>
      </c>
      <c r="J21969" t="s">
        <v>22</v>
      </c>
      <c r="K21969" t="s">
        <v>24</v>
      </c>
      <c r="L21969" t="s">
        <v>25</v>
      </c>
      <c r="M21969" t="s">
        <v>26</v>
      </c>
    </row>
    <row r="21970" spans="1:13" x14ac:dyDescent="0.3">
      <c r="A21970" t="s">
        <v>4915</v>
      </c>
      <c r="C21970" t="s">
        <v>18172</v>
      </c>
      <c r="D21970">
        <v>12</v>
      </c>
      <c r="E21970" s="1">
        <v>5000</v>
      </c>
      <c r="G21970" t="s">
        <v>21</v>
      </c>
      <c r="H21970" t="s">
        <v>970</v>
      </c>
      <c r="I21970" t="s">
        <v>156</v>
      </c>
      <c r="J21970" t="s">
        <v>22</v>
      </c>
      <c r="K21970" t="s">
        <v>24</v>
      </c>
      <c r="L21970" t="s">
        <v>25</v>
      </c>
      <c r="M21970" t="s">
        <v>26</v>
      </c>
    </row>
    <row r="21971" spans="1:13" x14ac:dyDescent="0.3">
      <c r="A21971" t="s">
        <v>4915</v>
      </c>
      <c r="C21971" t="s">
        <v>24725</v>
      </c>
      <c r="D21971">
        <v>12</v>
      </c>
      <c r="E21971" s="1">
        <v>5000</v>
      </c>
      <c r="G21971" t="s">
        <v>21</v>
      </c>
      <c r="H21971" t="s">
        <v>970</v>
      </c>
      <c r="I21971" t="s">
        <v>156</v>
      </c>
      <c r="J21971" t="s">
        <v>22</v>
      </c>
      <c r="K21971" t="s">
        <v>24</v>
      </c>
      <c r="L21971" t="s">
        <v>25</v>
      </c>
      <c r="M21971" t="s">
        <v>26</v>
      </c>
    </row>
    <row r="21972" spans="1:13" x14ac:dyDescent="0.3">
      <c r="A21972" t="s">
        <v>4915</v>
      </c>
      <c r="C21972" t="s">
        <v>26380</v>
      </c>
      <c r="D21972">
        <v>20</v>
      </c>
      <c r="E21972" s="1">
        <v>850388</v>
      </c>
      <c r="G21972" t="s">
        <v>111</v>
      </c>
      <c r="H21972" t="s">
        <v>26387</v>
      </c>
      <c r="I21972" t="s">
        <v>156</v>
      </c>
      <c r="J21972" t="s">
        <v>22</v>
      </c>
      <c r="K21972" t="s">
        <v>24</v>
      </c>
      <c r="L21972" t="s">
        <v>25</v>
      </c>
      <c r="M21972" t="s">
        <v>6109</v>
      </c>
    </row>
    <row r="21973" spans="1:13" x14ac:dyDescent="0.3">
      <c r="A21973" t="s">
        <v>4915</v>
      </c>
      <c r="C21973" t="s">
        <v>32274</v>
      </c>
      <c r="D21973">
        <v>12</v>
      </c>
      <c r="E21973" s="1">
        <v>2000000</v>
      </c>
      <c r="G21973" t="s">
        <v>111</v>
      </c>
      <c r="H21973" t="s">
        <v>32288</v>
      </c>
      <c r="I21973" t="s">
        <v>156</v>
      </c>
      <c r="J21973" t="s">
        <v>22</v>
      </c>
      <c r="K21973" t="s">
        <v>24</v>
      </c>
      <c r="L21973" t="s">
        <v>25</v>
      </c>
      <c r="M21973" t="s">
        <v>6109</v>
      </c>
    </row>
    <row r="21974" spans="1:13" x14ac:dyDescent="0.3">
      <c r="A21974" t="s">
        <v>10270</v>
      </c>
      <c r="C21974" t="s">
        <v>23564</v>
      </c>
      <c r="D21974">
        <v>1</v>
      </c>
      <c r="E21974" s="1">
        <v>10000</v>
      </c>
      <c r="G21974" t="s">
        <v>21</v>
      </c>
      <c r="H21974" t="s">
        <v>68</v>
      </c>
      <c r="I21974" t="s">
        <v>156</v>
      </c>
      <c r="J21974" t="s">
        <v>22</v>
      </c>
      <c r="K21974" t="s">
        <v>24</v>
      </c>
      <c r="L21974" t="s">
        <v>25</v>
      </c>
      <c r="M21974" t="s">
        <v>26</v>
      </c>
    </row>
    <row r="21975" spans="1:13" x14ac:dyDescent="0.3">
      <c r="A21975" t="s">
        <v>10270</v>
      </c>
      <c r="C21975" t="s">
        <v>22131</v>
      </c>
      <c r="D21975">
        <v>1</v>
      </c>
      <c r="E21975" s="1">
        <v>10000</v>
      </c>
      <c r="G21975" t="s">
        <v>21</v>
      </c>
      <c r="H21975" t="s">
        <v>68</v>
      </c>
      <c r="I21975" t="s">
        <v>156</v>
      </c>
      <c r="J21975" t="s">
        <v>22</v>
      </c>
      <c r="K21975" t="s">
        <v>24</v>
      </c>
      <c r="L21975" t="s">
        <v>25</v>
      </c>
      <c r="M21975" t="s">
        <v>26</v>
      </c>
    </row>
    <row r="21976" spans="1:13" x14ac:dyDescent="0.3">
      <c r="A21976" t="s">
        <v>10270</v>
      </c>
      <c r="C21976" t="s">
        <v>16341</v>
      </c>
      <c r="D21976">
        <v>1</v>
      </c>
      <c r="E21976" s="1">
        <v>7500</v>
      </c>
      <c r="G21976" t="s">
        <v>21</v>
      </c>
      <c r="H21976" t="s">
        <v>68</v>
      </c>
      <c r="I21976" t="s">
        <v>156</v>
      </c>
      <c r="J21976" t="s">
        <v>22</v>
      </c>
      <c r="K21976" t="s">
        <v>24</v>
      </c>
      <c r="L21976" t="s">
        <v>25</v>
      </c>
      <c r="M21976" t="s">
        <v>26</v>
      </c>
    </row>
    <row r="21977" spans="1:13" x14ac:dyDescent="0.3">
      <c r="A21977" t="s">
        <v>10270</v>
      </c>
      <c r="C21977" t="s">
        <v>11420</v>
      </c>
      <c r="D21977">
        <v>1</v>
      </c>
      <c r="E21977" s="1">
        <v>10000</v>
      </c>
      <c r="G21977" t="s">
        <v>21</v>
      </c>
      <c r="H21977" t="s">
        <v>970</v>
      </c>
      <c r="I21977" t="s">
        <v>156</v>
      </c>
      <c r="J21977" t="s">
        <v>22</v>
      </c>
      <c r="K21977" t="s">
        <v>24</v>
      </c>
      <c r="L21977" t="s">
        <v>25</v>
      </c>
      <c r="M21977" t="s">
        <v>26</v>
      </c>
    </row>
    <row r="21978" spans="1:13" x14ac:dyDescent="0.3">
      <c r="A21978" t="s">
        <v>10270</v>
      </c>
      <c r="C21978" t="s">
        <v>10083</v>
      </c>
      <c r="D21978">
        <v>1</v>
      </c>
      <c r="E21978" s="1">
        <v>5000</v>
      </c>
      <c r="G21978" t="s">
        <v>21</v>
      </c>
      <c r="H21978" t="s">
        <v>970</v>
      </c>
      <c r="I21978" t="s">
        <v>156</v>
      </c>
      <c r="J21978" t="s">
        <v>22</v>
      </c>
      <c r="K21978" t="s">
        <v>24</v>
      </c>
      <c r="L21978" t="s">
        <v>25</v>
      </c>
      <c r="M21978" t="s">
        <v>26</v>
      </c>
    </row>
    <row r="21979" spans="1:13" x14ac:dyDescent="0.3">
      <c r="A21979" t="s">
        <v>10270</v>
      </c>
      <c r="C21979" t="s">
        <v>18377</v>
      </c>
      <c r="D21979">
        <v>12</v>
      </c>
      <c r="E21979" s="1">
        <v>250000</v>
      </c>
      <c r="G21979" t="s">
        <v>111</v>
      </c>
      <c r="H21979" t="s">
        <v>18403</v>
      </c>
      <c r="I21979" t="s">
        <v>156</v>
      </c>
      <c r="J21979" t="s">
        <v>22</v>
      </c>
      <c r="K21979" t="s">
        <v>24</v>
      </c>
      <c r="L21979" t="s">
        <v>25</v>
      </c>
      <c r="M21979" t="s">
        <v>6109</v>
      </c>
    </row>
    <row r="21980" spans="1:13" x14ac:dyDescent="0.3">
      <c r="A21980" t="s">
        <v>18468</v>
      </c>
      <c r="C21980" t="s">
        <v>18470</v>
      </c>
      <c r="D21980">
        <v>12</v>
      </c>
      <c r="E21980" s="1">
        <v>150000</v>
      </c>
      <c r="G21980" t="s">
        <v>111</v>
      </c>
      <c r="H21980" t="s">
        <v>18469</v>
      </c>
      <c r="I21980" t="s">
        <v>156</v>
      </c>
      <c r="J21980" t="s">
        <v>22</v>
      </c>
      <c r="K21980" t="s">
        <v>24</v>
      </c>
      <c r="L21980" t="s">
        <v>25</v>
      </c>
      <c r="M21980" t="s">
        <v>6109</v>
      </c>
    </row>
    <row r="21981" spans="1:13" x14ac:dyDescent="0.3">
      <c r="A21981" t="s">
        <v>18468</v>
      </c>
      <c r="C21981" t="s">
        <v>31300</v>
      </c>
      <c r="D21981">
        <v>12</v>
      </c>
      <c r="E21981" s="1">
        <v>200000</v>
      </c>
      <c r="G21981" t="s">
        <v>111</v>
      </c>
      <c r="H21981" t="s">
        <v>31321</v>
      </c>
      <c r="I21981" t="s">
        <v>156</v>
      </c>
      <c r="J21981" t="s">
        <v>22</v>
      </c>
      <c r="K21981" t="s">
        <v>24</v>
      </c>
      <c r="L21981" t="s">
        <v>25</v>
      </c>
      <c r="M21981" t="s">
        <v>6109</v>
      </c>
    </row>
    <row r="21982" spans="1:13" x14ac:dyDescent="0.3">
      <c r="A21982" t="s">
        <v>618</v>
      </c>
      <c r="C21982" t="s">
        <v>597</v>
      </c>
      <c r="D21982">
        <v>35</v>
      </c>
      <c r="E21982" s="1">
        <v>1499287</v>
      </c>
      <c r="G21982" t="s">
        <v>13</v>
      </c>
      <c r="H21982" t="s">
        <v>619</v>
      </c>
      <c r="I21982" t="s">
        <v>156</v>
      </c>
      <c r="J21982" t="s">
        <v>22</v>
      </c>
      <c r="K21982" t="s">
        <v>24</v>
      </c>
      <c r="L21982" t="s">
        <v>17</v>
      </c>
      <c r="M21982" t="s">
        <v>31</v>
      </c>
    </row>
    <row r="21983" spans="1:13" x14ac:dyDescent="0.3">
      <c r="A21983" t="s">
        <v>618</v>
      </c>
      <c r="C21983" t="s">
        <v>27748</v>
      </c>
      <c r="D21983">
        <v>26</v>
      </c>
      <c r="E21983" s="1">
        <v>1661057</v>
      </c>
      <c r="G21983" t="s">
        <v>13</v>
      </c>
      <c r="H21983" t="s">
        <v>27850</v>
      </c>
      <c r="I21983" t="s">
        <v>156</v>
      </c>
      <c r="J21983" t="s">
        <v>22</v>
      </c>
      <c r="K21983" t="s">
        <v>24</v>
      </c>
      <c r="L21983" t="s">
        <v>17</v>
      </c>
      <c r="M21983" t="s">
        <v>442</v>
      </c>
    </row>
    <row r="21984" spans="1:13" x14ac:dyDescent="0.3">
      <c r="A21984" t="s">
        <v>618</v>
      </c>
      <c r="C21984" t="s">
        <v>27408</v>
      </c>
      <c r="D21984">
        <v>36</v>
      </c>
      <c r="E21984" s="1">
        <v>3997833</v>
      </c>
      <c r="G21984" t="s">
        <v>13</v>
      </c>
      <c r="H21984" t="s">
        <v>27452</v>
      </c>
      <c r="I21984" t="s">
        <v>156</v>
      </c>
      <c r="J21984" t="s">
        <v>22</v>
      </c>
      <c r="K21984" t="s">
        <v>24</v>
      </c>
      <c r="L21984" t="s">
        <v>17</v>
      </c>
      <c r="M21984" t="s">
        <v>31</v>
      </c>
    </row>
    <row r="21985" spans="1:13" x14ac:dyDescent="0.3">
      <c r="A21985" t="s">
        <v>618</v>
      </c>
      <c r="C21985" t="s">
        <v>30536</v>
      </c>
      <c r="D21985">
        <v>6</v>
      </c>
      <c r="E21985" s="1">
        <v>399042</v>
      </c>
      <c r="G21985" t="s">
        <v>13</v>
      </c>
      <c r="H21985" t="s">
        <v>30590</v>
      </c>
      <c r="I21985" t="s">
        <v>156</v>
      </c>
      <c r="J21985" t="s">
        <v>22</v>
      </c>
      <c r="K21985" t="s">
        <v>24</v>
      </c>
      <c r="L21985" t="s">
        <v>17</v>
      </c>
      <c r="M21985" t="s">
        <v>31</v>
      </c>
    </row>
    <row r="21986" spans="1:13" x14ac:dyDescent="0.3">
      <c r="A21986" t="s">
        <v>618</v>
      </c>
      <c r="C21986" t="s">
        <v>29922</v>
      </c>
      <c r="D21986">
        <v>37</v>
      </c>
      <c r="E21986" s="1">
        <v>879513</v>
      </c>
      <c r="G21986" t="s">
        <v>13</v>
      </c>
      <c r="H21986" t="s">
        <v>30143</v>
      </c>
      <c r="I21986" t="s">
        <v>156</v>
      </c>
      <c r="J21986" t="s">
        <v>22</v>
      </c>
      <c r="K21986" t="s">
        <v>24</v>
      </c>
      <c r="L21986" t="s">
        <v>17</v>
      </c>
      <c r="M21986" t="s">
        <v>45</v>
      </c>
    </row>
    <row r="21987" spans="1:13" x14ac:dyDescent="0.3">
      <c r="A21987" t="s">
        <v>618</v>
      </c>
      <c r="C21987" t="s">
        <v>30595</v>
      </c>
      <c r="D21987">
        <v>49</v>
      </c>
      <c r="E21987" s="1">
        <v>3436458</v>
      </c>
      <c r="G21987" t="s">
        <v>13</v>
      </c>
      <c r="H21987" t="s">
        <v>30661</v>
      </c>
      <c r="I21987" t="s">
        <v>156</v>
      </c>
      <c r="J21987" t="s">
        <v>22</v>
      </c>
      <c r="K21987" t="s">
        <v>24</v>
      </c>
      <c r="L21987" t="s">
        <v>17</v>
      </c>
      <c r="M21987" t="s">
        <v>442</v>
      </c>
    </row>
    <row r="21988" spans="1:13" x14ac:dyDescent="0.3">
      <c r="A21988" t="s">
        <v>618</v>
      </c>
      <c r="C21988" t="s">
        <v>9306</v>
      </c>
      <c r="D21988">
        <v>26</v>
      </c>
      <c r="E21988" s="1">
        <v>100000</v>
      </c>
      <c r="G21988" t="s">
        <v>13</v>
      </c>
      <c r="H21988" t="s">
        <v>9380</v>
      </c>
      <c r="I21988" t="s">
        <v>156</v>
      </c>
      <c r="J21988" t="s">
        <v>22</v>
      </c>
      <c r="K21988" t="s">
        <v>24</v>
      </c>
      <c r="L21988" t="s">
        <v>17</v>
      </c>
      <c r="M21988" t="s">
        <v>450</v>
      </c>
    </row>
    <row r="21989" spans="1:13" x14ac:dyDescent="0.3">
      <c r="A21989" t="s">
        <v>618</v>
      </c>
      <c r="C21989" t="s">
        <v>35205</v>
      </c>
      <c r="D21989">
        <v>19</v>
      </c>
      <c r="E21989" s="1">
        <v>100000</v>
      </c>
      <c r="G21989" t="s">
        <v>13</v>
      </c>
      <c r="H21989" t="s">
        <v>35341</v>
      </c>
      <c r="I21989" t="s">
        <v>156</v>
      </c>
      <c r="J21989" t="s">
        <v>22</v>
      </c>
      <c r="K21989" t="s">
        <v>24</v>
      </c>
      <c r="L21989" t="s">
        <v>17</v>
      </c>
      <c r="M21989" t="s">
        <v>450</v>
      </c>
    </row>
    <row r="21990" spans="1:13" x14ac:dyDescent="0.3">
      <c r="A21990" t="s">
        <v>6672</v>
      </c>
      <c r="C21990" t="s">
        <v>16755</v>
      </c>
      <c r="D21990">
        <v>23</v>
      </c>
      <c r="E21990" s="1">
        <v>597976</v>
      </c>
      <c r="G21990" t="s">
        <v>13</v>
      </c>
      <c r="H21990" t="s">
        <v>16878</v>
      </c>
      <c r="I21990" t="s">
        <v>156</v>
      </c>
      <c r="J21990" t="s">
        <v>22</v>
      </c>
      <c r="K21990" t="s">
        <v>24</v>
      </c>
      <c r="L21990" t="s">
        <v>17</v>
      </c>
      <c r="M21990" t="s">
        <v>82</v>
      </c>
    </row>
    <row r="21991" spans="1:13" x14ac:dyDescent="0.3">
      <c r="A21991" t="s">
        <v>6672</v>
      </c>
      <c r="C21991" t="s">
        <v>12250</v>
      </c>
      <c r="D21991">
        <v>58</v>
      </c>
      <c r="E21991" s="1">
        <v>3025611</v>
      </c>
      <c r="G21991" t="s">
        <v>34</v>
      </c>
      <c r="H21991" t="s">
        <v>12260</v>
      </c>
      <c r="I21991" t="s">
        <v>156</v>
      </c>
      <c r="J21991" t="s">
        <v>22</v>
      </c>
      <c r="K21991" t="s">
        <v>24</v>
      </c>
      <c r="L21991" t="s">
        <v>17</v>
      </c>
      <c r="M21991" t="s">
        <v>61</v>
      </c>
    </row>
    <row r="21992" spans="1:13" x14ac:dyDescent="0.3">
      <c r="A21992" t="s">
        <v>6672</v>
      </c>
      <c r="C21992" t="s">
        <v>10992</v>
      </c>
      <c r="D21992">
        <v>1</v>
      </c>
      <c r="E21992" s="1">
        <v>5000</v>
      </c>
      <c r="G21992" t="s">
        <v>21</v>
      </c>
      <c r="H21992" t="s">
        <v>11007</v>
      </c>
      <c r="I21992" t="s">
        <v>156</v>
      </c>
      <c r="J21992" t="s">
        <v>22</v>
      </c>
      <c r="K21992" t="s">
        <v>24</v>
      </c>
      <c r="L21992" t="s">
        <v>25</v>
      </c>
      <c r="M21992" t="s">
        <v>26</v>
      </c>
    </row>
    <row r="21993" spans="1:13" x14ac:dyDescent="0.3">
      <c r="A21993" t="s">
        <v>6672</v>
      </c>
      <c r="C21993" t="s">
        <v>34985</v>
      </c>
      <c r="D21993">
        <v>28</v>
      </c>
      <c r="E21993" s="1">
        <v>2350027</v>
      </c>
      <c r="G21993" t="s">
        <v>34</v>
      </c>
      <c r="H21993" t="s">
        <v>34994</v>
      </c>
      <c r="I21993" t="s">
        <v>156</v>
      </c>
      <c r="J21993" t="s">
        <v>22</v>
      </c>
      <c r="K21993" t="s">
        <v>24</v>
      </c>
      <c r="L21993" t="s">
        <v>44</v>
      </c>
      <c r="M21993" t="s">
        <v>61</v>
      </c>
    </row>
    <row r="21994" spans="1:13" x14ac:dyDescent="0.3">
      <c r="A21994" t="s">
        <v>6672</v>
      </c>
      <c r="C21994" t="s">
        <v>33755</v>
      </c>
      <c r="D21994">
        <v>18</v>
      </c>
      <c r="E21994" s="1">
        <v>100000</v>
      </c>
      <c r="G21994" t="s">
        <v>13</v>
      </c>
      <c r="H21994" t="s">
        <v>33930</v>
      </c>
      <c r="I21994" t="s">
        <v>156</v>
      </c>
      <c r="J21994" t="s">
        <v>22</v>
      </c>
      <c r="K21994" t="s">
        <v>24</v>
      </c>
      <c r="L21994" t="s">
        <v>17</v>
      </c>
      <c r="M21994" t="s">
        <v>450</v>
      </c>
    </row>
    <row r="21995" spans="1:13" x14ac:dyDescent="0.3">
      <c r="A21995" t="s">
        <v>6672</v>
      </c>
      <c r="C21995" t="s">
        <v>25127</v>
      </c>
      <c r="D21995">
        <v>60</v>
      </c>
      <c r="E21995" s="1">
        <v>60000</v>
      </c>
      <c r="G21995" t="s">
        <v>21</v>
      </c>
      <c r="H21995" t="s">
        <v>970</v>
      </c>
      <c r="I21995" t="s">
        <v>156</v>
      </c>
      <c r="J21995" t="s">
        <v>22</v>
      </c>
      <c r="K21995" t="s">
        <v>24</v>
      </c>
      <c r="L21995" t="s">
        <v>25</v>
      </c>
      <c r="M21995" t="s">
        <v>26</v>
      </c>
    </row>
    <row r="21996" spans="1:13" x14ac:dyDescent="0.3">
      <c r="A21996" t="s">
        <v>6672</v>
      </c>
      <c r="C21996" t="s">
        <v>25397</v>
      </c>
      <c r="D21996">
        <v>12</v>
      </c>
      <c r="E21996" s="1">
        <v>10000</v>
      </c>
      <c r="G21996" t="s">
        <v>111</v>
      </c>
      <c r="H21996" t="s">
        <v>25450</v>
      </c>
      <c r="I21996" t="s">
        <v>156</v>
      </c>
      <c r="J21996" t="s">
        <v>22</v>
      </c>
      <c r="K21996" t="s">
        <v>24</v>
      </c>
      <c r="L21996" t="s">
        <v>25</v>
      </c>
      <c r="M21996" t="s">
        <v>6109</v>
      </c>
    </row>
    <row r="21997" spans="1:13" x14ac:dyDescent="0.3">
      <c r="A21997" t="s">
        <v>6672</v>
      </c>
      <c r="C21997" t="s">
        <v>18377</v>
      </c>
      <c r="D21997">
        <v>12</v>
      </c>
      <c r="E21997" s="1">
        <v>10000</v>
      </c>
      <c r="G21997" t="s">
        <v>111</v>
      </c>
      <c r="H21997" t="s">
        <v>6121</v>
      </c>
      <c r="I21997" t="s">
        <v>156</v>
      </c>
      <c r="J21997" t="s">
        <v>22</v>
      </c>
      <c r="K21997" t="s">
        <v>24</v>
      </c>
      <c r="L21997" t="s">
        <v>25</v>
      </c>
      <c r="M21997" t="s">
        <v>6109</v>
      </c>
    </row>
    <row r="21998" spans="1:13" x14ac:dyDescent="0.3">
      <c r="A21998" t="s">
        <v>6672</v>
      </c>
      <c r="C21998" t="s">
        <v>20121</v>
      </c>
      <c r="D21998">
        <v>72</v>
      </c>
      <c r="E21998" s="1">
        <v>20000000</v>
      </c>
      <c r="G21998" t="s">
        <v>111</v>
      </c>
      <c r="H21998" t="s">
        <v>20133</v>
      </c>
      <c r="I21998" t="s">
        <v>156</v>
      </c>
      <c r="J21998" t="s">
        <v>22</v>
      </c>
      <c r="K21998" t="s">
        <v>24</v>
      </c>
      <c r="L21998" t="s">
        <v>25</v>
      </c>
      <c r="M21998" t="s">
        <v>6109</v>
      </c>
    </row>
    <row r="21999" spans="1:13" x14ac:dyDescent="0.3">
      <c r="A21999" t="s">
        <v>6672</v>
      </c>
      <c r="C21999" t="s">
        <v>31866</v>
      </c>
      <c r="D21999">
        <v>12</v>
      </c>
      <c r="E21999" s="1">
        <v>10000</v>
      </c>
      <c r="G21999" t="s">
        <v>111</v>
      </c>
      <c r="H21999" t="s">
        <v>6121</v>
      </c>
      <c r="I21999" t="s">
        <v>156</v>
      </c>
      <c r="J21999" t="s">
        <v>22</v>
      </c>
      <c r="K21999" t="s">
        <v>24</v>
      </c>
      <c r="L21999" t="s">
        <v>25</v>
      </c>
      <c r="M21999" t="s">
        <v>6109</v>
      </c>
    </row>
    <row r="22000" spans="1:13" x14ac:dyDescent="0.3">
      <c r="A22000" t="s">
        <v>6672</v>
      </c>
      <c r="C22000" t="s">
        <v>31834</v>
      </c>
      <c r="D22000">
        <v>12</v>
      </c>
      <c r="E22000" s="1">
        <v>500000</v>
      </c>
      <c r="G22000" t="s">
        <v>111</v>
      </c>
      <c r="H22000" t="s">
        <v>31841</v>
      </c>
      <c r="I22000" t="s">
        <v>156</v>
      </c>
      <c r="J22000" t="s">
        <v>22</v>
      </c>
      <c r="K22000" t="s">
        <v>24</v>
      </c>
      <c r="L22000" t="s">
        <v>25</v>
      </c>
      <c r="M22000" t="s">
        <v>6109</v>
      </c>
    </row>
    <row r="22001" spans="1:13" x14ac:dyDescent="0.3">
      <c r="A22001" t="s">
        <v>6672</v>
      </c>
      <c r="C22001" t="s">
        <v>14674</v>
      </c>
      <c r="D22001">
        <v>12</v>
      </c>
      <c r="E22001" s="1">
        <v>10000</v>
      </c>
      <c r="G22001" t="s">
        <v>111</v>
      </c>
      <c r="H22001" t="s">
        <v>6673</v>
      </c>
      <c r="I22001" t="s">
        <v>156</v>
      </c>
      <c r="J22001" t="s">
        <v>22</v>
      </c>
      <c r="K22001" t="s">
        <v>24</v>
      </c>
      <c r="L22001" t="s">
        <v>25</v>
      </c>
      <c r="M22001" t="s">
        <v>6109</v>
      </c>
    </row>
    <row r="22002" spans="1:13" x14ac:dyDescent="0.3">
      <c r="A22002" t="s">
        <v>6672</v>
      </c>
      <c r="C22002" t="s">
        <v>13456</v>
      </c>
      <c r="D22002">
        <v>12</v>
      </c>
      <c r="E22002" s="1">
        <v>10000</v>
      </c>
      <c r="G22002" t="s">
        <v>111</v>
      </c>
      <c r="H22002" t="s">
        <v>6121</v>
      </c>
      <c r="I22002" t="s">
        <v>156</v>
      </c>
      <c r="J22002" t="s">
        <v>22</v>
      </c>
      <c r="K22002" t="s">
        <v>24</v>
      </c>
      <c r="L22002" t="s">
        <v>25</v>
      </c>
      <c r="M22002" t="s">
        <v>6109</v>
      </c>
    </row>
    <row r="22003" spans="1:13" x14ac:dyDescent="0.3">
      <c r="A22003" t="s">
        <v>6672</v>
      </c>
      <c r="C22003" t="s">
        <v>7515</v>
      </c>
      <c r="D22003">
        <v>12</v>
      </c>
      <c r="E22003" s="1">
        <v>10000</v>
      </c>
      <c r="G22003" t="s">
        <v>111</v>
      </c>
      <c r="H22003" t="s">
        <v>6121</v>
      </c>
      <c r="I22003" t="s">
        <v>156</v>
      </c>
      <c r="J22003" t="s">
        <v>22</v>
      </c>
      <c r="K22003" t="s">
        <v>24</v>
      </c>
      <c r="L22003" t="s">
        <v>25</v>
      </c>
      <c r="M22003" t="s">
        <v>6109</v>
      </c>
    </row>
    <row r="22004" spans="1:13" x14ac:dyDescent="0.3">
      <c r="A22004" t="s">
        <v>6672</v>
      </c>
      <c r="C22004" t="s">
        <v>6671</v>
      </c>
      <c r="D22004">
        <v>12</v>
      </c>
      <c r="E22004" s="1">
        <v>10000</v>
      </c>
      <c r="G22004" t="s">
        <v>111</v>
      </c>
      <c r="H22004" t="s">
        <v>6673</v>
      </c>
      <c r="I22004" t="s">
        <v>156</v>
      </c>
      <c r="J22004" t="s">
        <v>22</v>
      </c>
      <c r="K22004" t="s">
        <v>24</v>
      </c>
      <c r="L22004" t="s">
        <v>25</v>
      </c>
      <c r="M22004" t="s">
        <v>6109</v>
      </c>
    </row>
    <row r="22005" spans="1:13" x14ac:dyDescent="0.3">
      <c r="A22005" t="s">
        <v>6672</v>
      </c>
      <c r="C22005" t="s">
        <v>36487</v>
      </c>
      <c r="D22005">
        <v>12</v>
      </c>
      <c r="E22005" s="1">
        <v>10000</v>
      </c>
      <c r="G22005" t="s">
        <v>111</v>
      </c>
      <c r="H22005" t="s">
        <v>6121</v>
      </c>
      <c r="I22005" t="s">
        <v>156</v>
      </c>
      <c r="J22005" t="s">
        <v>22</v>
      </c>
      <c r="K22005" t="s">
        <v>24</v>
      </c>
      <c r="L22005" t="s">
        <v>25</v>
      </c>
      <c r="M22005" t="s">
        <v>6109</v>
      </c>
    </row>
    <row r="22006" spans="1:13" x14ac:dyDescent="0.3">
      <c r="A22006" t="s">
        <v>6672</v>
      </c>
      <c r="C22006" t="s">
        <v>17435</v>
      </c>
      <c r="D22006">
        <v>12</v>
      </c>
      <c r="E22006" s="1">
        <v>10000</v>
      </c>
      <c r="G22006" t="s">
        <v>111</v>
      </c>
      <c r="H22006" t="s">
        <v>6121</v>
      </c>
      <c r="I22006" t="s">
        <v>156</v>
      </c>
      <c r="J22006" t="s">
        <v>22</v>
      </c>
      <c r="K22006" t="s">
        <v>24</v>
      </c>
      <c r="L22006" t="s">
        <v>25</v>
      </c>
      <c r="M22006" t="s">
        <v>6109</v>
      </c>
    </row>
    <row r="22007" spans="1:13" x14ac:dyDescent="0.3">
      <c r="A22007" t="s">
        <v>4992</v>
      </c>
      <c r="C22007" t="s">
        <v>4928</v>
      </c>
      <c r="D22007">
        <v>57</v>
      </c>
      <c r="E22007" s="1">
        <v>375000</v>
      </c>
      <c r="G22007" t="s">
        <v>21</v>
      </c>
      <c r="H22007" t="s">
        <v>3589</v>
      </c>
      <c r="I22007" t="s">
        <v>156</v>
      </c>
      <c r="J22007" t="s">
        <v>22</v>
      </c>
      <c r="K22007" t="s">
        <v>24</v>
      </c>
      <c r="L22007" t="s">
        <v>25</v>
      </c>
      <c r="M22007" t="s">
        <v>26</v>
      </c>
    </row>
    <row r="22008" spans="1:13" x14ac:dyDescent="0.3">
      <c r="A22008" t="s">
        <v>4992</v>
      </c>
      <c r="C22008" t="s">
        <v>22024</v>
      </c>
      <c r="D22008">
        <v>2</v>
      </c>
      <c r="E22008" s="1">
        <v>25000</v>
      </c>
      <c r="G22008" t="s">
        <v>21</v>
      </c>
      <c r="H22008" t="s">
        <v>17170</v>
      </c>
      <c r="I22008" t="s">
        <v>156</v>
      </c>
      <c r="J22008" t="s">
        <v>22</v>
      </c>
      <c r="K22008" t="s">
        <v>24</v>
      </c>
      <c r="L22008" t="s">
        <v>25</v>
      </c>
      <c r="M22008" t="s">
        <v>26</v>
      </c>
    </row>
    <row r="22009" spans="1:13" x14ac:dyDescent="0.3">
      <c r="A22009" t="s">
        <v>4992</v>
      </c>
      <c r="C22009" t="s">
        <v>17138</v>
      </c>
      <c r="D22009">
        <v>37</v>
      </c>
      <c r="E22009" s="1">
        <v>120000</v>
      </c>
      <c r="G22009" t="s">
        <v>21</v>
      </c>
      <c r="H22009" t="s">
        <v>17170</v>
      </c>
      <c r="I22009" t="s">
        <v>156</v>
      </c>
      <c r="J22009" t="s">
        <v>22</v>
      </c>
      <c r="K22009" t="s">
        <v>24</v>
      </c>
      <c r="L22009" t="s">
        <v>25</v>
      </c>
      <c r="M22009" t="s">
        <v>26</v>
      </c>
    </row>
    <row r="22010" spans="1:13" x14ac:dyDescent="0.3">
      <c r="A22010" t="s">
        <v>4992</v>
      </c>
      <c r="C22010" t="s">
        <v>9183</v>
      </c>
      <c r="D22010">
        <v>1</v>
      </c>
      <c r="E22010" s="1">
        <v>50000</v>
      </c>
      <c r="G22010" t="s">
        <v>111</v>
      </c>
      <c r="H22010" t="s">
        <v>9264</v>
      </c>
      <c r="I22010" t="s">
        <v>156</v>
      </c>
      <c r="J22010" t="s">
        <v>22</v>
      </c>
      <c r="K22010" t="s">
        <v>24</v>
      </c>
      <c r="L22010" t="s">
        <v>25</v>
      </c>
      <c r="M22010" t="s">
        <v>3790</v>
      </c>
    </row>
    <row r="22011" spans="1:13" x14ac:dyDescent="0.3">
      <c r="A22011" t="s">
        <v>4992</v>
      </c>
      <c r="C22011" t="s">
        <v>36676</v>
      </c>
      <c r="D22011">
        <v>58</v>
      </c>
      <c r="E22011" s="1">
        <v>200000</v>
      </c>
      <c r="G22011" t="s">
        <v>21</v>
      </c>
      <c r="H22011" t="s">
        <v>970</v>
      </c>
      <c r="I22011" t="s">
        <v>156</v>
      </c>
      <c r="J22011" t="s">
        <v>22</v>
      </c>
      <c r="K22011" t="s">
        <v>24</v>
      </c>
      <c r="L22011" t="s">
        <v>25</v>
      </c>
      <c r="M22011" t="s">
        <v>26</v>
      </c>
    </row>
    <row r="22012" spans="1:13" x14ac:dyDescent="0.3">
      <c r="A22012" t="s">
        <v>4992</v>
      </c>
      <c r="C22012" t="s">
        <v>26408</v>
      </c>
      <c r="D22012">
        <v>12</v>
      </c>
      <c r="E22012" s="1">
        <v>100000</v>
      </c>
      <c r="G22012" t="s">
        <v>111</v>
      </c>
      <c r="H22012" t="s">
        <v>26431</v>
      </c>
      <c r="I22012" t="s">
        <v>156</v>
      </c>
      <c r="J22012" t="s">
        <v>22</v>
      </c>
      <c r="K22012" t="s">
        <v>24</v>
      </c>
      <c r="L22012" t="s">
        <v>25</v>
      </c>
      <c r="M22012" t="s">
        <v>6109</v>
      </c>
    </row>
    <row r="22013" spans="1:13" x14ac:dyDescent="0.3">
      <c r="A22013" t="s">
        <v>4992</v>
      </c>
      <c r="C22013" t="s">
        <v>36619</v>
      </c>
      <c r="D22013">
        <v>12</v>
      </c>
      <c r="E22013" s="1">
        <v>500000</v>
      </c>
      <c r="G22013" t="s">
        <v>111</v>
      </c>
      <c r="H22013" t="s">
        <v>36638</v>
      </c>
      <c r="I22013" t="s">
        <v>156</v>
      </c>
      <c r="J22013" t="s">
        <v>22</v>
      </c>
      <c r="K22013" t="s">
        <v>24</v>
      </c>
      <c r="L22013" t="s">
        <v>25</v>
      </c>
      <c r="M22013" t="s">
        <v>6109</v>
      </c>
    </row>
    <row r="22014" spans="1:13" x14ac:dyDescent="0.3">
      <c r="A22014" t="s">
        <v>18395</v>
      </c>
      <c r="C22014" t="s">
        <v>36834</v>
      </c>
      <c r="D22014">
        <v>1</v>
      </c>
      <c r="E22014" s="1">
        <v>800</v>
      </c>
      <c r="G22014" t="s">
        <v>21</v>
      </c>
      <c r="H22014" t="s">
        <v>970</v>
      </c>
      <c r="I22014" t="s">
        <v>156</v>
      </c>
      <c r="J22014" t="s">
        <v>22</v>
      </c>
      <c r="K22014" t="s">
        <v>24</v>
      </c>
      <c r="L22014" t="s">
        <v>25</v>
      </c>
      <c r="M22014" t="s">
        <v>26</v>
      </c>
    </row>
    <row r="22015" spans="1:13" x14ac:dyDescent="0.3">
      <c r="A22015" t="s">
        <v>18395</v>
      </c>
      <c r="C22015" t="s">
        <v>18377</v>
      </c>
      <c r="D22015">
        <v>12</v>
      </c>
      <c r="E22015" s="1">
        <v>200000</v>
      </c>
      <c r="G22015" t="s">
        <v>111</v>
      </c>
      <c r="H22015" t="s">
        <v>18396</v>
      </c>
      <c r="I22015" t="s">
        <v>156</v>
      </c>
      <c r="J22015" t="s">
        <v>22</v>
      </c>
      <c r="K22015" t="s">
        <v>24</v>
      </c>
      <c r="L22015" t="s">
        <v>25</v>
      </c>
      <c r="M22015" t="s">
        <v>6109</v>
      </c>
    </row>
    <row r="22016" spans="1:13" x14ac:dyDescent="0.3">
      <c r="A22016" t="s">
        <v>18395</v>
      </c>
      <c r="C22016" t="s">
        <v>31300</v>
      </c>
      <c r="D22016">
        <v>12</v>
      </c>
      <c r="E22016" s="1">
        <v>250000</v>
      </c>
      <c r="G22016" t="s">
        <v>111</v>
      </c>
      <c r="H22016" t="s">
        <v>31320</v>
      </c>
      <c r="I22016" t="s">
        <v>156</v>
      </c>
      <c r="J22016" t="s">
        <v>22</v>
      </c>
      <c r="K22016" t="s">
        <v>24</v>
      </c>
      <c r="L22016" t="s">
        <v>25</v>
      </c>
      <c r="M22016" t="s">
        <v>6109</v>
      </c>
    </row>
    <row r="22017" spans="1:13" x14ac:dyDescent="0.3">
      <c r="A22017" t="s">
        <v>18395</v>
      </c>
      <c r="C22017" t="s">
        <v>36445</v>
      </c>
      <c r="D22017">
        <v>12</v>
      </c>
      <c r="E22017" s="1">
        <v>50000</v>
      </c>
      <c r="G22017" t="s">
        <v>111</v>
      </c>
      <c r="H22017" t="s">
        <v>36453</v>
      </c>
      <c r="I22017" t="s">
        <v>156</v>
      </c>
      <c r="J22017" t="s">
        <v>22</v>
      </c>
      <c r="K22017" t="s">
        <v>24</v>
      </c>
      <c r="L22017" t="s">
        <v>25</v>
      </c>
      <c r="M22017" t="s">
        <v>6109</v>
      </c>
    </row>
    <row r="22018" spans="1:13" x14ac:dyDescent="0.3">
      <c r="A22018" t="s">
        <v>31324</v>
      </c>
      <c r="C22018" t="s">
        <v>31300</v>
      </c>
      <c r="D22018">
        <v>60</v>
      </c>
      <c r="E22018" s="1">
        <v>500000</v>
      </c>
      <c r="G22018" t="s">
        <v>111</v>
      </c>
      <c r="H22018" t="s">
        <v>31325</v>
      </c>
      <c r="I22018" t="s">
        <v>156</v>
      </c>
      <c r="J22018" t="s">
        <v>22</v>
      </c>
      <c r="K22018" t="s">
        <v>24</v>
      </c>
      <c r="L22018" t="s">
        <v>25</v>
      </c>
      <c r="M22018" t="s">
        <v>6109</v>
      </c>
    </row>
    <row r="22019" spans="1:13" x14ac:dyDescent="0.3">
      <c r="A22019" t="s">
        <v>5573</v>
      </c>
      <c r="C22019" t="s">
        <v>27614</v>
      </c>
      <c r="D22019">
        <v>12</v>
      </c>
      <c r="E22019" s="1">
        <v>100000</v>
      </c>
      <c r="G22019" t="s">
        <v>21</v>
      </c>
      <c r="H22019" t="s">
        <v>68</v>
      </c>
      <c r="I22019" t="s">
        <v>156</v>
      </c>
      <c r="J22019" t="s">
        <v>22</v>
      </c>
      <c r="K22019" t="s">
        <v>24</v>
      </c>
      <c r="L22019" t="s">
        <v>25</v>
      </c>
      <c r="M22019" t="s">
        <v>26</v>
      </c>
    </row>
    <row r="22020" spans="1:13" x14ac:dyDescent="0.3">
      <c r="A22020" t="s">
        <v>5573</v>
      </c>
      <c r="C22020" t="s">
        <v>27614</v>
      </c>
      <c r="D22020">
        <v>36</v>
      </c>
      <c r="E22020" s="1">
        <v>400000</v>
      </c>
      <c r="G22020" t="s">
        <v>21</v>
      </c>
      <c r="H22020" t="s">
        <v>77</v>
      </c>
      <c r="I22020" t="s">
        <v>156</v>
      </c>
      <c r="J22020" t="s">
        <v>22</v>
      </c>
      <c r="K22020" t="s">
        <v>24</v>
      </c>
      <c r="L22020" t="s">
        <v>25</v>
      </c>
      <c r="M22020" t="s">
        <v>26</v>
      </c>
    </row>
    <row r="22021" spans="1:13" x14ac:dyDescent="0.3">
      <c r="A22021" t="s">
        <v>5573</v>
      </c>
      <c r="C22021" t="s">
        <v>5155</v>
      </c>
      <c r="D22021">
        <v>12</v>
      </c>
      <c r="E22021" s="1">
        <v>8500</v>
      </c>
      <c r="G22021" t="s">
        <v>21</v>
      </c>
      <c r="H22021" t="s">
        <v>77</v>
      </c>
      <c r="I22021" t="s">
        <v>156</v>
      </c>
      <c r="J22021" t="s">
        <v>22</v>
      </c>
      <c r="K22021" t="s">
        <v>24</v>
      </c>
      <c r="L22021" t="s">
        <v>25</v>
      </c>
      <c r="M22021" t="s">
        <v>26</v>
      </c>
    </row>
    <row r="22022" spans="1:13" x14ac:dyDescent="0.3">
      <c r="A22022" t="s">
        <v>5573</v>
      </c>
      <c r="C22022" t="s">
        <v>5881</v>
      </c>
      <c r="D22022">
        <v>1</v>
      </c>
      <c r="E22022" s="1">
        <v>500</v>
      </c>
      <c r="G22022" t="s">
        <v>21</v>
      </c>
      <c r="H22022" t="s">
        <v>68</v>
      </c>
      <c r="I22022" t="s">
        <v>156</v>
      </c>
      <c r="J22022" t="s">
        <v>22</v>
      </c>
      <c r="K22022" t="s">
        <v>24</v>
      </c>
      <c r="L22022" t="s">
        <v>25</v>
      </c>
      <c r="M22022" t="s">
        <v>26</v>
      </c>
    </row>
    <row r="22023" spans="1:13" x14ac:dyDescent="0.3">
      <c r="A22023" t="s">
        <v>5573</v>
      </c>
      <c r="C22023" t="s">
        <v>24055</v>
      </c>
      <c r="D22023">
        <v>1</v>
      </c>
      <c r="E22023" s="1">
        <v>6000</v>
      </c>
      <c r="G22023" t="s">
        <v>21</v>
      </c>
      <c r="H22023" t="s">
        <v>3176</v>
      </c>
      <c r="I22023" t="s">
        <v>156</v>
      </c>
      <c r="J22023" t="s">
        <v>22</v>
      </c>
      <c r="K22023" t="s">
        <v>24</v>
      </c>
      <c r="L22023" t="s">
        <v>25</v>
      </c>
      <c r="M22023" t="s">
        <v>26</v>
      </c>
    </row>
    <row r="22024" spans="1:13" x14ac:dyDescent="0.3">
      <c r="A22024" t="s">
        <v>5573</v>
      </c>
      <c r="C22024" t="s">
        <v>23856</v>
      </c>
      <c r="D22024">
        <v>1</v>
      </c>
      <c r="E22024" s="1">
        <v>500</v>
      </c>
      <c r="G22024" t="s">
        <v>21</v>
      </c>
      <c r="H22024" t="s">
        <v>68</v>
      </c>
      <c r="I22024" t="s">
        <v>156</v>
      </c>
      <c r="J22024" t="s">
        <v>22</v>
      </c>
      <c r="K22024" t="s">
        <v>24</v>
      </c>
      <c r="L22024" t="s">
        <v>25</v>
      </c>
      <c r="M22024" t="s">
        <v>26</v>
      </c>
    </row>
    <row r="22025" spans="1:13" x14ac:dyDescent="0.3">
      <c r="A22025" t="s">
        <v>5573</v>
      </c>
      <c r="C22025" t="s">
        <v>22801</v>
      </c>
      <c r="D22025">
        <v>1</v>
      </c>
      <c r="E22025" s="1">
        <v>5000</v>
      </c>
      <c r="G22025" t="s">
        <v>21</v>
      </c>
      <c r="H22025" t="s">
        <v>3589</v>
      </c>
      <c r="I22025" t="s">
        <v>156</v>
      </c>
      <c r="J22025" t="s">
        <v>22</v>
      </c>
      <c r="K22025" t="s">
        <v>24</v>
      </c>
      <c r="L22025" t="s">
        <v>25</v>
      </c>
      <c r="M22025" t="s">
        <v>26</v>
      </c>
    </row>
    <row r="22026" spans="1:13" x14ac:dyDescent="0.3">
      <c r="A22026" t="s">
        <v>5573</v>
      </c>
      <c r="C22026" t="s">
        <v>22765</v>
      </c>
      <c r="D22026">
        <v>1</v>
      </c>
      <c r="E22026" s="1">
        <v>500</v>
      </c>
      <c r="G22026" t="s">
        <v>21</v>
      </c>
      <c r="H22026" t="s">
        <v>68</v>
      </c>
      <c r="I22026" t="s">
        <v>156</v>
      </c>
      <c r="J22026" t="s">
        <v>22</v>
      </c>
      <c r="K22026" t="s">
        <v>24</v>
      </c>
      <c r="L22026" t="s">
        <v>25</v>
      </c>
      <c r="M22026" t="s">
        <v>26</v>
      </c>
    </row>
    <row r="22027" spans="1:13" x14ac:dyDescent="0.3">
      <c r="A22027" t="s">
        <v>5573</v>
      </c>
      <c r="C22027" t="s">
        <v>22765</v>
      </c>
      <c r="D22027">
        <v>37</v>
      </c>
      <c r="E22027" s="1">
        <v>250000</v>
      </c>
      <c r="G22027" t="s">
        <v>21</v>
      </c>
      <c r="H22027" t="s">
        <v>22796</v>
      </c>
      <c r="I22027" t="s">
        <v>156</v>
      </c>
      <c r="J22027" t="s">
        <v>22</v>
      </c>
      <c r="K22027" t="s">
        <v>24</v>
      </c>
      <c r="L22027" t="s">
        <v>25</v>
      </c>
      <c r="M22027" t="s">
        <v>26</v>
      </c>
    </row>
    <row r="22028" spans="1:13" x14ac:dyDescent="0.3">
      <c r="A22028" t="s">
        <v>5573</v>
      </c>
      <c r="C22028" t="s">
        <v>22209</v>
      </c>
      <c r="D22028">
        <v>2</v>
      </c>
      <c r="E22028" s="1">
        <v>12000</v>
      </c>
      <c r="G22028" t="s">
        <v>21</v>
      </c>
      <c r="H22028" t="s">
        <v>68</v>
      </c>
      <c r="I22028" t="s">
        <v>156</v>
      </c>
      <c r="J22028" t="s">
        <v>22</v>
      </c>
      <c r="K22028" t="s">
        <v>24</v>
      </c>
      <c r="L22028" t="s">
        <v>25</v>
      </c>
      <c r="M22028" t="s">
        <v>26</v>
      </c>
    </row>
    <row r="22029" spans="1:13" x14ac:dyDescent="0.3">
      <c r="A22029" t="s">
        <v>5573</v>
      </c>
      <c r="C22029" t="s">
        <v>22115</v>
      </c>
      <c r="D22029">
        <v>1</v>
      </c>
      <c r="E22029" s="1">
        <v>500</v>
      </c>
      <c r="G22029" t="s">
        <v>21</v>
      </c>
      <c r="H22029" t="s">
        <v>68</v>
      </c>
      <c r="I22029" t="s">
        <v>156</v>
      </c>
      <c r="J22029" t="s">
        <v>22</v>
      </c>
      <c r="K22029" t="s">
        <v>24</v>
      </c>
      <c r="L22029" t="s">
        <v>25</v>
      </c>
      <c r="M22029" t="s">
        <v>26</v>
      </c>
    </row>
    <row r="22030" spans="1:13" x14ac:dyDescent="0.3">
      <c r="A22030" t="s">
        <v>5573</v>
      </c>
      <c r="C22030" t="s">
        <v>16755</v>
      </c>
      <c r="D22030">
        <v>1</v>
      </c>
      <c r="E22030" s="1">
        <v>15000</v>
      </c>
      <c r="G22030" t="s">
        <v>21</v>
      </c>
      <c r="H22030" t="s">
        <v>68</v>
      </c>
      <c r="I22030" t="s">
        <v>156</v>
      </c>
      <c r="J22030" t="s">
        <v>22</v>
      </c>
      <c r="K22030" t="s">
        <v>24</v>
      </c>
      <c r="L22030" t="s">
        <v>25</v>
      </c>
      <c r="M22030" t="s">
        <v>26</v>
      </c>
    </row>
    <row r="22031" spans="1:13" x14ac:dyDescent="0.3">
      <c r="A22031" t="s">
        <v>5573</v>
      </c>
      <c r="C22031" t="s">
        <v>9547</v>
      </c>
      <c r="D22031">
        <v>36</v>
      </c>
      <c r="E22031" s="1">
        <v>69000</v>
      </c>
      <c r="G22031" t="s">
        <v>21</v>
      </c>
      <c r="H22031" t="s">
        <v>970</v>
      </c>
      <c r="I22031" t="s">
        <v>156</v>
      </c>
      <c r="J22031" t="s">
        <v>22</v>
      </c>
      <c r="K22031" t="s">
        <v>24</v>
      </c>
      <c r="L22031" t="s">
        <v>25</v>
      </c>
      <c r="M22031" t="s">
        <v>26</v>
      </c>
    </row>
    <row r="22032" spans="1:13" x14ac:dyDescent="0.3">
      <c r="A22032" t="s">
        <v>5573</v>
      </c>
      <c r="C22032" t="s">
        <v>8962</v>
      </c>
      <c r="D22032">
        <v>1</v>
      </c>
      <c r="E22032" s="1">
        <v>5000</v>
      </c>
      <c r="G22032" t="s">
        <v>21</v>
      </c>
      <c r="H22032" t="s">
        <v>970</v>
      </c>
      <c r="I22032" t="s">
        <v>156</v>
      </c>
      <c r="J22032" t="s">
        <v>22</v>
      </c>
      <c r="K22032" t="s">
        <v>24</v>
      </c>
      <c r="L22032" t="s">
        <v>25</v>
      </c>
      <c r="M22032" t="s">
        <v>26</v>
      </c>
    </row>
    <row r="22033" spans="1:13" x14ac:dyDescent="0.3">
      <c r="A22033" t="s">
        <v>5573</v>
      </c>
      <c r="C22033" t="s">
        <v>8771</v>
      </c>
      <c r="D22033">
        <v>1</v>
      </c>
      <c r="E22033" s="1">
        <v>3000</v>
      </c>
      <c r="G22033" t="s">
        <v>21</v>
      </c>
      <c r="H22033" t="s">
        <v>970</v>
      </c>
      <c r="I22033" t="s">
        <v>156</v>
      </c>
      <c r="J22033" t="s">
        <v>22</v>
      </c>
      <c r="K22033" t="s">
        <v>24</v>
      </c>
      <c r="L22033" t="s">
        <v>25</v>
      </c>
      <c r="M22033" t="s">
        <v>26</v>
      </c>
    </row>
    <row r="22034" spans="1:13" x14ac:dyDescent="0.3">
      <c r="A22034" t="s">
        <v>5573</v>
      </c>
      <c r="C22034" t="s">
        <v>9147</v>
      </c>
      <c r="D22034">
        <v>36</v>
      </c>
      <c r="E22034" s="1">
        <v>150000</v>
      </c>
      <c r="G22034" t="s">
        <v>21</v>
      </c>
      <c r="H22034" t="s">
        <v>5210</v>
      </c>
      <c r="I22034" t="s">
        <v>156</v>
      </c>
      <c r="J22034" t="s">
        <v>22</v>
      </c>
      <c r="K22034" t="s">
        <v>24</v>
      </c>
      <c r="L22034" t="s">
        <v>25</v>
      </c>
      <c r="M22034" t="s">
        <v>26</v>
      </c>
    </row>
    <row r="22035" spans="1:13" x14ac:dyDescent="0.3">
      <c r="A22035" t="s">
        <v>5573</v>
      </c>
      <c r="C22035" t="s">
        <v>34542</v>
      </c>
      <c r="D22035">
        <v>13</v>
      </c>
      <c r="E22035" s="1">
        <v>5000</v>
      </c>
      <c r="G22035" t="s">
        <v>21</v>
      </c>
      <c r="H22035" t="s">
        <v>970</v>
      </c>
      <c r="I22035" t="s">
        <v>156</v>
      </c>
      <c r="J22035" t="s">
        <v>22</v>
      </c>
      <c r="K22035" t="s">
        <v>24</v>
      </c>
      <c r="L22035" t="s">
        <v>25</v>
      </c>
      <c r="M22035" t="s">
        <v>26</v>
      </c>
    </row>
    <row r="22036" spans="1:13" x14ac:dyDescent="0.3">
      <c r="A22036" t="s">
        <v>5573</v>
      </c>
      <c r="C22036" t="s">
        <v>34263</v>
      </c>
      <c r="D22036">
        <v>3</v>
      </c>
      <c r="E22036" s="1">
        <v>2500</v>
      </c>
      <c r="G22036" t="s">
        <v>21</v>
      </c>
      <c r="H22036" t="s">
        <v>970</v>
      </c>
      <c r="I22036" t="s">
        <v>156</v>
      </c>
      <c r="J22036" t="s">
        <v>22</v>
      </c>
      <c r="K22036" t="s">
        <v>24</v>
      </c>
      <c r="L22036" t="s">
        <v>25</v>
      </c>
      <c r="M22036" t="s">
        <v>26</v>
      </c>
    </row>
    <row r="22037" spans="1:13" x14ac:dyDescent="0.3">
      <c r="A22037" t="s">
        <v>5573</v>
      </c>
      <c r="C22037" t="s">
        <v>33297</v>
      </c>
      <c r="D22037">
        <v>12</v>
      </c>
      <c r="E22037" s="1">
        <v>5000</v>
      </c>
      <c r="G22037" t="s">
        <v>21</v>
      </c>
      <c r="H22037" t="s">
        <v>970</v>
      </c>
      <c r="I22037" t="s">
        <v>156</v>
      </c>
      <c r="J22037" t="s">
        <v>22</v>
      </c>
      <c r="K22037" t="s">
        <v>24</v>
      </c>
      <c r="L22037" t="s">
        <v>25</v>
      </c>
      <c r="M22037" t="s">
        <v>26</v>
      </c>
    </row>
    <row r="22038" spans="1:13" x14ac:dyDescent="0.3">
      <c r="A22038" t="s">
        <v>5573</v>
      </c>
      <c r="C22038" t="s">
        <v>34100</v>
      </c>
      <c r="D22038">
        <v>1</v>
      </c>
      <c r="E22038" s="1">
        <v>2500</v>
      </c>
      <c r="G22038" t="s">
        <v>21</v>
      </c>
      <c r="H22038" t="s">
        <v>970</v>
      </c>
      <c r="I22038" t="s">
        <v>156</v>
      </c>
      <c r="J22038" t="s">
        <v>22</v>
      </c>
      <c r="K22038" t="s">
        <v>24</v>
      </c>
      <c r="L22038" t="s">
        <v>25</v>
      </c>
      <c r="M22038" t="s">
        <v>26</v>
      </c>
    </row>
    <row r="22039" spans="1:13" x14ac:dyDescent="0.3">
      <c r="A22039" t="s">
        <v>5573</v>
      </c>
      <c r="C22039" t="s">
        <v>37047</v>
      </c>
      <c r="D22039">
        <v>2</v>
      </c>
      <c r="E22039" s="1">
        <v>1000</v>
      </c>
      <c r="G22039" t="s">
        <v>21</v>
      </c>
      <c r="H22039" t="s">
        <v>970</v>
      </c>
      <c r="I22039" t="s">
        <v>156</v>
      </c>
      <c r="J22039" t="s">
        <v>22</v>
      </c>
      <c r="K22039" t="s">
        <v>24</v>
      </c>
      <c r="L22039" t="s">
        <v>25</v>
      </c>
      <c r="M22039" t="s">
        <v>26</v>
      </c>
    </row>
    <row r="22040" spans="1:13" x14ac:dyDescent="0.3">
      <c r="A22040" t="s">
        <v>5573</v>
      </c>
      <c r="C22040" t="s">
        <v>35627</v>
      </c>
      <c r="D22040">
        <v>12</v>
      </c>
      <c r="E22040" s="1">
        <v>5000</v>
      </c>
      <c r="G22040" t="s">
        <v>21</v>
      </c>
      <c r="H22040" t="s">
        <v>970</v>
      </c>
      <c r="I22040" t="s">
        <v>156</v>
      </c>
      <c r="J22040" t="s">
        <v>22</v>
      </c>
      <c r="K22040" t="s">
        <v>24</v>
      </c>
      <c r="L22040" t="s">
        <v>25</v>
      </c>
      <c r="M22040" t="s">
        <v>26</v>
      </c>
    </row>
    <row r="22041" spans="1:13" x14ac:dyDescent="0.3">
      <c r="A22041" t="s">
        <v>5573</v>
      </c>
      <c r="C22041" t="s">
        <v>36284</v>
      </c>
      <c r="D22041">
        <v>12</v>
      </c>
      <c r="E22041" s="1">
        <v>5700</v>
      </c>
      <c r="G22041" t="s">
        <v>21</v>
      </c>
      <c r="H22041" t="s">
        <v>970</v>
      </c>
      <c r="I22041" t="s">
        <v>156</v>
      </c>
      <c r="J22041" t="s">
        <v>22</v>
      </c>
      <c r="K22041" t="s">
        <v>24</v>
      </c>
      <c r="L22041" t="s">
        <v>25</v>
      </c>
      <c r="M22041" t="s">
        <v>26</v>
      </c>
    </row>
    <row r="22042" spans="1:13" x14ac:dyDescent="0.3">
      <c r="A22042" t="s">
        <v>5573</v>
      </c>
      <c r="C22042" t="s">
        <v>31866</v>
      </c>
      <c r="D22042">
        <v>12</v>
      </c>
      <c r="E22042" s="1">
        <v>4600</v>
      </c>
      <c r="G22042" t="s">
        <v>111</v>
      </c>
      <c r="H22042" t="s">
        <v>31907</v>
      </c>
      <c r="I22042" t="s">
        <v>156</v>
      </c>
      <c r="J22042" t="s">
        <v>22</v>
      </c>
      <c r="K22042" t="s">
        <v>24</v>
      </c>
      <c r="L22042" t="s">
        <v>25</v>
      </c>
      <c r="M22042" t="s">
        <v>6109</v>
      </c>
    </row>
    <row r="22043" spans="1:13" x14ac:dyDescent="0.3">
      <c r="A22043" t="s">
        <v>5573</v>
      </c>
      <c r="C22043" t="s">
        <v>31834</v>
      </c>
      <c r="D22043">
        <v>12</v>
      </c>
      <c r="E22043" s="1">
        <v>19200</v>
      </c>
      <c r="G22043" t="s">
        <v>111</v>
      </c>
      <c r="H22043" t="s">
        <v>970</v>
      </c>
      <c r="I22043" t="s">
        <v>156</v>
      </c>
      <c r="J22043" t="s">
        <v>22</v>
      </c>
      <c r="K22043" t="s">
        <v>24</v>
      </c>
      <c r="L22043" t="s">
        <v>25</v>
      </c>
      <c r="M22043" t="s">
        <v>6109</v>
      </c>
    </row>
    <row r="22044" spans="1:13" x14ac:dyDescent="0.3">
      <c r="A22044" t="s">
        <v>1654</v>
      </c>
      <c r="C22044" t="s">
        <v>1558</v>
      </c>
      <c r="D22044">
        <v>11</v>
      </c>
      <c r="E22044" s="1">
        <v>1000000</v>
      </c>
      <c r="G22044" t="s">
        <v>21</v>
      </c>
      <c r="H22044" t="s">
        <v>1655</v>
      </c>
      <c r="I22044" t="s">
        <v>156</v>
      </c>
      <c r="J22044" t="s">
        <v>22</v>
      </c>
      <c r="K22044" t="s">
        <v>24</v>
      </c>
      <c r="L22044" t="s">
        <v>25</v>
      </c>
      <c r="M22044" t="s">
        <v>26</v>
      </c>
    </row>
    <row r="22045" spans="1:13" x14ac:dyDescent="0.3">
      <c r="A22045" t="s">
        <v>17423</v>
      </c>
      <c r="C22045" t="s">
        <v>17710</v>
      </c>
      <c r="D22045">
        <v>48</v>
      </c>
      <c r="E22045" s="1">
        <v>5000000</v>
      </c>
      <c r="G22045" t="s">
        <v>21</v>
      </c>
      <c r="H22045" t="s">
        <v>5210</v>
      </c>
      <c r="I22045" t="s">
        <v>156</v>
      </c>
      <c r="J22045" t="s">
        <v>22</v>
      </c>
      <c r="K22045" t="s">
        <v>24</v>
      </c>
      <c r="L22045" t="s">
        <v>25</v>
      </c>
      <c r="M22045" t="s">
        <v>26</v>
      </c>
    </row>
    <row r="22046" spans="1:13" x14ac:dyDescent="0.3">
      <c r="A22046" t="s">
        <v>17423</v>
      </c>
      <c r="C22046" t="s">
        <v>17420</v>
      </c>
      <c r="D22046">
        <v>12</v>
      </c>
      <c r="E22046" s="1">
        <v>100000</v>
      </c>
      <c r="G22046" t="s">
        <v>111</v>
      </c>
      <c r="H22046" t="s">
        <v>17424</v>
      </c>
      <c r="I22046" t="s">
        <v>156</v>
      </c>
      <c r="J22046" t="s">
        <v>22</v>
      </c>
      <c r="K22046" t="s">
        <v>24</v>
      </c>
      <c r="L22046" t="s">
        <v>25</v>
      </c>
      <c r="M22046" t="s">
        <v>6109</v>
      </c>
    </row>
    <row r="22047" spans="1:13" x14ac:dyDescent="0.3">
      <c r="A22047" t="s">
        <v>12228</v>
      </c>
      <c r="C22047" t="s">
        <v>23792</v>
      </c>
      <c r="D22047">
        <v>1</v>
      </c>
      <c r="E22047" s="1">
        <v>2500</v>
      </c>
      <c r="G22047" t="s">
        <v>21</v>
      </c>
      <c r="H22047" t="s">
        <v>68</v>
      </c>
      <c r="I22047" t="s">
        <v>156</v>
      </c>
      <c r="J22047" t="s">
        <v>22</v>
      </c>
      <c r="K22047" t="s">
        <v>24</v>
      </c>
      <c r="L22047" t="s">
        <v>25</v>
      </c>
      <c r="M22047" t="s">
        <v>26</v>
      </c>
    </row>
    <row r="22048" spans="1:13" x14ac:dyDescent="0.3">
      <c r="A22048" t="s">
        <v>12228</v>
      </c>
      <c r="C22048" t="s">
        <v>21173</v>
      </c>
      <c r="D22048">
        <v>1</v>
      </c>
      <c r="E22048" s="1">
        <v>2500</v>
      </c>
      <c r="G22048" t="s">
        <v>21</v>
      </c>
      <c r="H22048" t="s">
        <v>68</v>
      </c>
      <c r="I22048" t="s">
        <v>156</v>
      </c>
      <c r="J22048" t="s">
        <v>22</v>
      </c>
      <c r="K22048" t="s">
        <v>24</v>
      </c>
      <c r="L22048" t="s">
        <v>25</v>
      </c>
      <c r="M22048" t="s">
        <v>26</v>
      </c>
    </row>
    <row r="22049" spans="1:13" x14ac:dyDescent="0.3">
      <c r="A22049" t="s">
        <v>12228</v>
      </c>
      <c r="C22049" t="s">
        <v>22209</v>
      </c>
      <c r="D22049">
        <v>1</v>
      </c>
      <c r="E22049" s="1">
        <v>2500</v>
      </c>
      <c r="G22049" t="s">
        <v>21</v>
      </c>
      <c r="H22049" t="s">
        <v>68</v>
      </c>
      <c r="I22049" t="s">
        <v>156</v>
      </c>
      <c r="J22049" t="s">
        <v>22</v>
      </c>
      <c r="K22049" t="s">
        <v>24</v>
      </c>
      <c r="L22049" t="s">
        <v>25</v>
      </c>
      <c r="M22049" t="s">
        <v>26</v>
      </c>
    </row>
    <row r="22050" spans="1:13" x14ac:dyDescent="0.3">
      <c r="A22050" t="s">
        <v>12228</v>
      </c>
      <c r="C22050" t="s">
        <v>16755</v>
      </c>
      <c r="D22050">
        <v>1</v>
      </c>
      <c r="E22050" s="1">
        <v>2500</v>
      </c>
      <c r="G22050" t="s">
        <v>21</v>
      </c>
      <c r="H22050" t="s">
        <v>68</v>
      </c>
      <c r="I22050" t="s">
        <v>156</v>
      </c>
      <c r="J22050" t="s">
        <v>22</v>
      </c>
      <c r="K22050" t="s">
        <v>24</v>
      </c>
      <c r="L22050" t="s">
        <v>25</v>
      </c>
      <c r="M22050" t="s">
        <v>26</v>
      </c>
    </row>
    <row r="22051" spans="1:13" x14ac:dyDescent="0.3">
      <c r="A22051" t="s">
        <v>12228</v>
      </c>
      <c r="C22051" t="s">
        <v>16408</v>
      </c>
      <c r="D22051">
        <v>2</v>
      </c>
      <c r="E22051" s="1">
        <v>2500</v>
      </c>
      <c r="G22051" t="s">
        <v>21</v>
      </c>
      <c r="H22051" t="s">
        <v>68</v>
      </c>
      <c r="I22051" t="s">
        <v>156</v>
      </c>
      <c r="J22051" t="s">
        <v>22</v>
      </c>
      <c r="K22051" t="s">
        <v>24</v>
      </c>
      <c r="L22051" t="s">
        <v>25</v>
      </c>
      <c r="M22051" t="s">
        <v>26</v>
      </c>
    </row>
    <row r="22052" spans="1:13" x14ac:dyDescent="0.3">
      <c r="A22052" t="s">
        <v>12228</v>
      </c>
      <c r="C22052" t="s">
        <v>11813</v>
      </c>
      <c r="D22052">
        <v>1</v>
      </c>
      <c r="E22052" s="1">
        <v>1500</v>
      </c>
      <c r="G22052" t="s">
        <v>21</v>
      </c>
      <c r="H22052" t="s">
        <v>970</v>
      </c>
      <c r="I22052" t="s">
        <v>156</v>
      </c>
      <c r="J22052" t="s">
        <v>22</v>
      </c>
      <c r="K22052" t="s">
        <v>24</v>
      </c>
      <c r="L22052" t="s">
        <v>25</v>
      </c>
      <c r="M22052" t="s">
        <v>26</v>
      </c>
    </row>
    <row r="22053" spans="1:13" x14ac:dyDescent="0.3">
      <c r="A22053" t="s">
        <v>37696</v>
      </c>
      <c r="C22053" t="s">
        <v>37685</v>
      </c>
      <c r="D22053">
        <v>18</v>
      </c>
      <c r="E22053" s="1">
        <v>230000</v>
      </c>
      <c r="G22053" t="s">
        <v>111</v>
      </c>
      <c r="H22053" t="s">
        <v>37697</v>
      </c>
      <c r="I22053" t="s">
        <v>156</v>
      </c>
      <c r="J22053" t="s">
        <v>22</v>
      </c>
      <c r="K22053" t="s">
        <v>24</v>
      </c>
      <c r="L22053" t="s">
        <v>25</v>
      </c>
      <c r="M22053" t="s">
        <v>6109</v>
      </c>
    </row>
    <row r="22054" spans="1:13" x14ac:dyDescent="0.3">
      <c r="A22054" t="s">
        <v>37256</v>
      </c>
      <c r="C22054" t="s">
        <v>37047</v>
      </c>
      <c r="D22054">
        <v>18</v>
      </c>
      <c r="E22054" s="1">
        <v>200000</v>
      </c>
      <c r="G22054" t="s">
        <v>111</v>
      </c>
      <c r="H22054" t="s">
        <v>37257</v>
      </c>
      <c r="I22054" t="s">
        <v>156</v>
      </c>
      <c r="J22054" t="s">
        <v>22</v>
      </c>
      <c r="K22054" t="s">
        <v>24</v>
      </c>
      <c r="L22054" t="s">
        <v>25</v>
      </c>
      <c r="M22054" t="s">
        <v>6109</v>
      </c>
    </row>
    <row r="22055" spans="1:13" x14ac:dyDescent="0.3">
      <c r="A22055" t="s">
        <v>4320</v>
      </c>
      <c r="C22055" t="s">
        <v>3657</v>
      </c>
      <c r="D22055">
        <v>2</v>
      </c>
      <c r="E22055" s="1">
        <v>10000</v>
      </c>
      <c r="G22055" t="s">
        <v>21</v>
      </c>
      <c r="H22055" t="s">
        <v>4321</v>
      </c>
      <c r="I22055" t="s">
        <v>156</v>
      </c>
      <c r="J22055" t="s">
        <v>22</v>
      </c>
      <c r="K22055" t="s">
        <v>24</v>
      </c>
      <c r="L22055" t="s">
        <v>25</v>
      </c>
      <c r="M22055" t="s">
        <v>26</v>
      </c>
    </row>
    <row r="22056" spans="1:13" x14ac:dyDescent="0.3">
      <c r="A22056" t="s">
        <v>4320</v>
      </c>
      <c r="C22056" t="s">
        <v>21714</v>
      </c>
      <c r="D22056">
        <v>2</v>
      </c>
      <c r="E22056" s="1">
        <v>17000</v>
      </c>
      <c r="G22056" t="s">
        <v>21</v>
      </c>
      <c r="H22056" t="s">
        <v>68</v>
      </c>
      <c r="I22056" t="s">
        <v>156</v>
      </c>
      <c r="J22056" t="s">
        <v>22</v>
      </c>
      <c r="K22056" t="s">
        <v>24</v>
      </c>
      <c r="L22056" t="s">
        <v>25</v>
      </c>
      <c r="M22056" t="s">
        <v>26</v>
      </c>
    </row>
    <row r="22057" spans="1:13" x14ac:dyDescent="0.3">
      <c r="A22057" t="s">
        <v>4320</v>
      </c>
      <c r="C22057" t="s">
        <v>7634</v>
      </c>
      <c r="D22057">
        <v>1</v>
      </c>
      <c r="E22057" s="1">
        <v>50000</v>
      </c>
      <c r="G22057" t="s">
        <v>111</v>
      </c>
      <c r="H22057" t="s">
        <v>8015</v>
      </c>
      <c r="I22057" t="s">
        <v>156</v>
      </c>
      <c r="J22057" t="s">
        <v>22</v>
      </c>
      <c r="K22057" t="s">
        <v>24</v>
      </c>
      <c r="L22057" t="s">
        <v>25</v>
      </c>
      <c r="M22057" t="s">
        <v>6109</v>
      </c>
    </row>
    <row r="22058" spans="1:13" x14ac:dyDescent="0.3">
      <c r="A22058" t="s">
        <v>4320</v>
      </c>
      <c r="C22058" t="s">
        <v>36334</v>
      </c>
      <c r="D22058">
        <v>36</v>
      </c>
      <c r="E22058" s="1">
        <v>100000</v>
      </c>
      <c r="G22058" t="s">
        <v>111</v>
      </c>
      <c r="H22058" t="s">
        <v>36354</v>
      </c>
      <c r="I22058" t="s">
        <v>156</v>
      </c>
      <c r="J22058" t="s">
        <v>22</v>
      </c>
      <c r="K22058" t="s">
        <v>24</v>
      </c>
      <c r="L22058" t="s">
        <v>25</v>
      </c>
      <c r="M22058" t="s">
        <v>6109</v>
      </c>
    </row>
    <row r="22059" spans="1:13" x14ac:dyDescent="0.3">
      <c r="A22059" t="s">
        <v>14609</v>
      </c>
      <c r="C22059" t="s">
        <v>18470</v>
      </c>
      <c r="D22059">
        <v>22</v>
      </c>
      <c r="E22059" s="1">
        <v>50000</v>
      </c>
      <c r="G22059" t="s">
        <v>111</v>
      </c>
      <c r="H22059" t="s">
        <v>18484</v>
      </c>
      <c r="I22059" t="s">
        <v>156</v>
      </c>
      <c r="J22059" t="s">
        <v>22</v>
      </c>
      <c r="K22059" t="s">
        <v>24</v>
      </c>
      <c r="L22059" t="s">
        <v>25</v>
      </c>
      <c r="M22059" t="s">
        <v>6109</v>
      </c>
    </row>
    <row r="22060" spans="1:13" x14ac:dyDescent="0.3">
      <c r="A22060" t="s">
        <v>14609</v>
      </c>
      <c r="C22060" t="s">
        <v>14552</v>
      </c>
      <c r="D22060">
        <v>12</v>
      </c>
      <c r="E22060" s="1">
        <v>25000</v>
      </c>
      <c r="G22060" t="s">
        <v>111</v>
      </c>
      <c r="H22060" t="s">
        <v>6121</v>
      </c>
      <c r="I22060" t="s">
        <v>156</v>
      </c>
      <c r="J22060" t="s">
        <v>22</v>
      </c>
      <c r="K22060" t="s">
        <v>24</v>
      </c>
      <c r="L22060" t="s">
        <v>25</v>
      </c>
      <c r="M22060" t="s">
        <v>6109</v>
      </c>
    </row>
    <row r="22061" spans="1:13" x14ac:dyDescent="0.3">
      <c r="A22061" t="s">
        <v>2437</v>
      </c>
      <c r="C22061" t="s">
        <v>2957</v>
      </c>
      <c r="D22061">
        <v>12</v>
      </c>
      <c r="E22061" s="1">
        <v>750000</v>
      </c>
      <c r="G22061" t="s">
        <v>21</v>
      </c>
      <c r="H22061" t="s">
        <v>3481</v>
      </c>
      <c r="I22061" t="s">
        <v>156</v>
      </c>
      <c r="J22061" t="s">
        <v>22</v>
      </c>
      <c r="K22061" t="s">
        <v>24</v>
      </c>
      <c r="L22061" t="s">
        <v>25</v>
      </c>
      <c r="M22061" t="s">
        <v>26</v>
      </c>
    </row>
    <row r="22062" spans="1:13" x14ac:dyDescent="0.3">
      <c r="A22062" t="s">
        <v>2437</v>
      </c>
      <c r="C22062" t="s">
        <v>2957</v>
      </c>
      <c r="D22062">
        <v>36</v>
      </c>
      <c r="E22062" s="1">
        <v>600000</v>
      </c>
      <c r="G22062" t="s">
        <v>21</v>
      </c>
      <c r="H22062" t="s">
        <v>77</v>
      </c>
      <c r="I22062" t="s">
        <v>156</v>
      </c>
      <c r="J22062" t="s">
        <v>22</v>
      </c>
      <c r="K22062" t="s">
        <v>24</v>
      </c>
      <c r="L22062" t="s">
        <v>25</v>
      </c>
      <c r="M22062" t="s">
        <v>26</v>
      </c>
    </row>
    <row r="22063" spans="1:13" x14ac:dyDescent="0.3">
      <c r="A22063" t="s">
        <v>2437</v>
      </c>
      <c r="C22063" t="s">
        <v>2269</v>
      </c>
      <c r="D22063">
        <v>36</v>
      </c>
      <c r="E22063" s="1">
        <v>600000</v>
      </c>
      <c r="G22063" t="s">
        <v>21</v>
      </c>
      <c r="H22063" t="s">
        <v>2438</v>
      </c>
      <c r="I22063" t="s">
        <v>156</v>
      </c>
      <c r="J22063" t="s">
        <v>22</v>
      </c>
      <c r="K22063" t="s">
        <v>24</v>
      </c>
      <c r="L22063" t="s">
        <v>25</v>
      </c>
      <c r="M22063" t="s">
        <v>26</v>
      </c>
    </row>
    <row r="22064" spans="1:13" x14ac:dyDescent="0.3">
      <c r="A22064" t="s">
        <v>2437</v>
      </c>
      <c r="C22064" t="s">
        <v>2269</v>
      </c>
      <c r="D22064">
        <v>21</v>
      </c>
      <c r="E22064" s="1">
        <v>50000</v>
      </c>
      <c r="G22064" t="s">
        <v>111</v>
      </c>
      <c r="H22064" t="s">
        <v>2531</v>
      </c>
      <c r="I22064" t="s">
        <v>156</v>
      </c>
      <c r="J22064" t="s">
        <v>22</v>
      </c>
      <c r="K22064" t="s">
        <v>24</v>
      </c>
      <c r="L22064" t="s">
        <v>25</v>
      </c>
      <c r="M22064" t="s">
        <v>141</v>
      </c>
    </row>
    <row r="22065" spans="1:13" x14ac:dyDescent="0.3">
      <c r="A22065" t="s">
        <v>2437</v>
      </c>
      <c r="C22065" t="s">
        <v>29352</v>
      </c>
      <c r="D22065">
        <v>25</v>
      </c>
      <c r="E22065" s="1">
        <v>1000000</v>
      </c>
      <c r="G22065" t="s">
        <v>111</v>
      </c>
      <c r="H22065" t="s">
        <v>28023</v>
      </c>
      <c r="I22065" t="s">
        <v>156</v>
      </c>
      <c r="J22065" t="s">
        <v>22</v>
      </c>
      <c r="K22065" t="s">
        <v>24</v>
      </c>
      <c r="L22065" t="s">
        <v>25</v>
      </c>
      <c r="M22065" t="s">
        <v>232</v>
      </c>
    </row>
    <row r="22066" spans="1:13" x14ac:dyDescent="0.3">
      <c r="A22066" t="s">
        <v>2437</v>
      </c>
      <c r="C22066" t="s">
        <v>27925</v>
      </c>
      <c r="D22066">
        <v>12</v>
      </c>
      <c r="E22066" s="1">
        <v>135080</v>
      </c>
      <c r="G22066" t="s">
        <v>21</v>
      </c>
      <c r="H22066" t="s">
        <v>28201</v>
      </c>
      <c r="I22066" t="s">
        <v>156</v>
      </c>
      <c r="J22066" t="s">
        <v>22</v>
      </c>
      <c r="K22066" t="s">
        <v>24</v>
      </c>
      <c r="L22066" t="s">
        <v>25</v>
      </c>
      <c r="M22066" t="s">
        <v>26</v>
      </c>
    </row>
    <row r="22067" spans="1:13" x14ac:dyDescent="0.3">
      <c r="A22067" t="s">
        <v>2437</v>
      </c>
      <c r="C22067" t="s">
        <v>27925</v>
      </c>
      <c r="D22067">
        <v>26</v>
      </c>
      <c r="E22067" s="1">
        <v>1000000</v>
      </c>
      <c r="G22067" t="s">
        <v>21</v>
      </c>
      <c r="H22067" t="s">
        <v>28229</v>
      </c>
      <c r="I22067" t="s">
        <v>156</v>
      </c>
      <c r="J22067" t="s">
        <v>22</v>
      </c>
      <c r="K22067" t="s">
        <v>24</v>
      </c>
      <c r="L22067" t="s">
        <v>25</v>
      </c>
      <c r="M22067" t="s">
        <v>26</v>
      </c>
    </row>
    <row r="22068" spans="1:13" x14ac:dyDescent="0.3">
      <c r="A22068" t="s">
        <v>2437</v>
      </c>
      <c r="C22068" t="s">
        <v>28282</v>
      </c>
      <c r="D22068">
        <v>39</v>
      </c>
      <c r="E22068" s="1">
        <v>994750</v>
      </c>
      <c r="G22068" t="s">
        <v>111</v>
      </c>
      <c r="H22068" t="s">
        <v>28283</v>
      </c>
      <c r="I22068" t="s">
        <v>156</v>
      </c>
      <c r="J22068" t="s">
        <v>22</v>
      </c>
      <c r="K22068" t="s">
        <v>24</v>
      </c>
      <c r="L22068" t="s">
        <v>25</v>
      </c>
      <c r="M22068" t="s">
        <v>120</v>
      </c>
    </row>
    <row r="22069" spans="1:13" x14ac:dyDescent="0.3">
      <c r="A22069" t="s">
        <v>2437</v>
      </c>
      <c r="C22069" t="s">
        <v>28715</v>
      </c>
      <c r="D22069">
        <v>24</v>
      </c>
      <c r="E22069" s="1">
        <v>1100000</v>
      </c>
      <c r="G22069" t="s">
        <v>111</v>
      </c>
      <c r="H22069" t="s">
        <v>28838</v>
      </c>
      <c r="I22069" t="s">
        <v>156</v>
      </c>
      <c r="J22069" t="s">
        <v>22</v>
      </c>
      <c r="K22069" t="s">
        <v>24</v>
      </c>
      <c r="L22069" t="s">
        <v>25</v>
      </c>
      <c r="M22069" t="s">
        <v>141</v>
      </c>
    </row>
    <row r="22070" spans="1:13" x14ac:dyDescent="0.3">
      <c r="A22070" t="s">
        <v>2437</v>
      </c>
      <c r="C22070" t="s">
        <v>27748</v>
      </c>
      <c r="D22070">
        <v>10</v>
      </c>
      <c r="E22070" s="1">
        <v>1000000</v>
      </c>
      <c r="G22070" t="s">
        <v>6128</v>
      </c>
      <c r="H22070" t="s">
        <v>27914</v>
      </c>
      <c r="I22070" t="s">
        <v>156</v>
      </c>
      <c r="J22070" t="s">
        <v>22</v>
      </c>
      <c r="K22070" t="s">
        <v>24</v>
      </c>
      <c r="L22070" t="s">
        <v>25</v>
      </c>
      <c r="M22070" t="s">
        <v>12114</v>
      </c>
    </row>
    <row r="22071" spans="1:13" x14ac:dyDescent="0.3">
      <c r="A22071" t="s">
        <v>2437</v>
      </c>
      <c r="C22071" t="s">
        <v>29114</v>
      </c>
      <c r="D22071">
        <v>12</v>
      </c>
      <c r="E22071" s="1">
        <v>150000</v>
      </c>
      <c r="G22071" t="s">
        <v>69</v>
      </c>
      <c r="H22071" t="s">
        <v>29271</v>
      </c>
      <c r="I22071" t="s">
        <v>156</v>
      </c>
      <c r="J22071" t="s">
        <v>22</v>
      </c>
      <c r="K22071" t="s">
        <v>24</v>
      </c>
      <c r="L22071" t="s">
        <v>25</v>
      </c>
      <c r="M22071" t="s">
        <v>221</v>
      </c>
    </row>
    <row r="22072" spans="1:13" x14ac:dyDescent="0.3">
      <c r="A22072" t="s">
        <v>2437</v>
      </c>
      <c r="C22072" t="s">
        <v>27614</v>
      </c>
      <c r="D22072">
        <v>9</v>
      </c>
      <c r="E22072" s="1">
        <v>1000000</v>
      </c>
      <c r="G22072" t="s">
        <v>21</v>
      </c>
      <c r="H22072" t="s">
        <v>27730</v>
      </c>
      <c r="I22072" t="s">
        <v>156</v>
      </c>
      <c r="J22072" t="s">
        <v>22</v>
      </c>
      <c r="K22072" t="s">
        <v>24</v>
      </c>
      <c r="L22072" t="s">
        <v>25</v>
      </c>
      <c r="M22072" t="s">
        <v>26</v>
      </c>
    </row>
    <row r="22073" spans="1:13" x14ac:dyDescent="0.3">
      <c r="A22073" t="s">
        <v>2437</v>
      </c>
      <c r="C22073" t="s">
        <v>29922</v>
      </c>
      <c r="D22073">
        <v>12</v>
      </c>
      <c r="E22073" s="1">
        <v>100000</v>
      </c>
      <c r="G22073" t="s">
        <v>111</v>
      </c>
      <c r="H22073" t="s">
        <v>30052</v>
      </c>
      <c r="I22073" t="s">
        <v>156</v>
      </c>
      <c r="J22073" t="s">
        <v>22</v>
      </c>
      <c r="K22073" t="s">
        <v>24</v>
      </c>
      <c r="L22073" t="s">
        <v>25</v>
      </c>
      <c r="M22073" t="s">
        <v>3790</v>
      </c>
    </row>
    <row r="22074" spans="1:13" x14ac:dyDescent="0.3">
      <c r="A22074" t="s">
        <v>2437</v>
      </c>
      <c r="C22074" t="s">
        <v>29553</v>
      </c>
      <c r="D22074">
        <v>12</v>
      </c>
      <c r="E22074" s="1">
        <v>100000</v>
      </c>
      <c r="G22074" t="s">
        <v>69</v>
      </c>
      <c r="H22074" t="s">
        <v>29698</v>
      </c>
      <c r="I22074" t="s">
        <v>156</v>
      </c>
      <c r="J22074" t="s">
        <v>22</v>
      </c>
      <c r="K22074" t="s">
        <v>24</v>
      </c>
      <c r="L22074" t="s">
        <v>25</v>
      </c>
      <c r="M22074" t="s">
        <v>221</v>
      </c>
    </row>
    <row r="22075" spans="1:13" x14ac:dyDescent="0.3">
      <c r="A22075" t="s">
        <v>2437</v>
      </c>
      <c r="C22075" t="s">
        <v>30756</v>
      </c>
      <c r="D22075">
        <v>12</v>
      </c>
      <c r="E22075" s="1">
        <v>350000</v>
      </c>
      <c r="G22075" t="s">
        <v>69</v>
      </c>
      <c r="H22075" t="s">
        <v>30821</v>
      </c>
      <c r="I22075" t="s">
        <v>156</v>
      </c>
      <c r="J22075" t="s">
        <v>22</v>
      </c>
      <c r="K22075" t="s">
        <v>24</v>
      </c>
      <c r="L22075" t="s">
        <v>25</v>
      </c>
      <c r="M22075" t="s">
        <v>221</v>
      </c>
    </row>
    <row r="22076" spans="1:13" x14ac:dyDescent="0.3">
      <c r="A22076" t="s">
        <v>2437</v>
      </c>
      <c r="C22076" t="s">
        <v>30851</v>
      </c>
      <c r="D22076">
        <v>14</v>
      </c>
      <c r="E22076" s="1">
        <v>800000</v>
      </c>
      <c r="G22076" t="s">
        <v>111</v>
      </c>
      <c r="H22076" t="s">
        <v>30862</v>
      </c>
      <c r="I22076" t="s">
        <v>156</v>
      </c>
      <c r="J22076" t="s">
        <v>22</v>
      </c>
      <c r="K22076" t="s">
        <v>24</v>
      </c>
      <c r="L22076" t="s">
        <v>25</v>
      </c>
      <c r="M22076" t="s">
        <v>232</v>
      </c>
    </row>
    <row r="22077" spans="1:13" x14ac:dyDescent="0.3">
      <c r="A22077" t="s">
        <v>2437</v>
      </c>
      <c r="C22077" t="s">
        <v>3657</v>
      </c>
      <c r="D22077">
        <v>25</v>
      </c>
      <c r="E22077" s="1">
        <v>50000</v>
      </c>
      <c r="G22077" t="s">
        <v>111</v>
      </c>
      <c r="H22077" t="s">
        <v>3751</v>
      </c>
      <c r="I22077" t="s">
        <v>156</v>
      </c>
      <c r="J22077" t="s">
        <v>22</v>
      </c>
      <c r="K22077" t="s">
        <v>24</v>
      </c>
      <c r="L22077" t="s">
        <v>25</v>
      </c>
      <c r="M22077" t="s">
        <v>141</v>
      </c>
    </row>
    <row r="22078" spans="1:13" x14ac:dyDescent="0.3">
      <c r="A22078" t="s">
        <v>2437</v>
      </c>
      <c r="C22078" t="s">
        <v>5155</v>
      </c>
      <c r="D22078">
        <v>11</v>
      </c>
      <c r="E22078" s="1">
        <v>105000</v>
      </c>
      <c r="G22078" t="s">
        <v>111</v>
      </c>
      <c r="H22078" t="s">
        <v>5293</v>
      </c>
      <c r="I22078" t="s">
        <v>156</v>
      </c>
      <c r="J22078" t="s">
        <v>22</v>
      </c>
      <c r="K22078" t="s">
        <v>24</v>
      </c>
      <c r="L22078" t="s">
        <v>25</v>
      </c>
      <c r="M22078" t="s">
        <v>3790</v>
      </c>
    </row>
    <row r="22079" spans="1:13" x14ac:dyDescent="0.3">
      <c r="A22079" t="s">
        <v>2437</v>
      </c>
      <c r="C22079" t="s">
        <v>5155</v>
      </c>
      <c r="D22079">
        <v>9</v>
      </c>
      <c r="E22079" s="1">
        <v>150000</v>
      </c>
      <c r="G22079" t="s">
        <v>111</v>
      </c>
      <c r="H22079" t="s">
        <v>5466</v>
      </c>
      <c r="I22079" t="s">
        <v>156</v>
      </c>
      <c r="J22079" t="s">
        <v>22</v>
      </c>
      <c r="K22079" t="s">
        <v>24</v>
      </c>
      <c r="L22079" t="s">
        <v>25</v>
      </c>
      <c r="M22079" t="s">
        <v>87</v>
      </c>
    </row>
    <row r="22080" spans="1:13" x14ac:dyDescent="0.3">
      <c r="A22080" t="s">
        <v>2437</v>
      </c>
      <c r="C22080" t="s">
        <v>22837</v>
      </c>
      <c r="D22080">
        <v>26</v>
      </c>
      <c r="E22080" s="1">
        <v>575000</v>
      </c>
      <c r="G22080" t="s">
        <v>21</v>
      </c>
      <c r="H22080" t="s">
        <v>23162</v>
      </c>
      <c r="I22080" t="s">
        <v>156</v>
      </c>
      <c r="J22080" t="s">
        <v>22</v>
      </c>
      <c r="K22080" t="s">
        <v>24</v>
      </c>
      <c r="L22080" t="s">
        <v>25</v>
      </c>
      <c r="M22080" t="s">
        <v>26</v>
      </c>
    </row>
    <row r="22081" spans="1:13" x14ac:dyDescent="0.3">
      <c r="A22081" t="s">
        <v>2437</v>
      </c>
      <c r="C22081" t="s">
        <v>24055</v>
      </c>
      <c r="D22081">
        <v>50</v>
      </c>
      <c r="E22081" s="1">
        <v>2000000</v>
      </c>
      <c r="G22081" t="s">
        <v>111</v>
      </c>
      <c r="H22081" t="s">
        <v>24209</v>
      </c>
      <c r="I22081" t="s">
        <v>156</v>
      </c>
      <c r="J22081" t="s">
        <v>22</v>
      </c>
      <c r="K22081" t="s">
        <v>24</v>
      </c>
      <c r="L22081" t="s">
        <v>25</v>
      </c>
      <c r="M22081" t="s">
        <v>141</v>
      </c>
    </row>
    <row r="22082" spans="1:13" x14ac:dyDescent="0.3">
      <c r="A22082" t="s">
        <v>2437</v>
      </c>
      <c r="C22082" t="s">
        <v>23213</v>
      </c>
      <c r="D22082">
        <v>27</v>
      </c>
      <c r="E22082" s="1">
        <v>100000</v>
      </c>
      <c r="G22082" t="s">
        <v>111</v>
      </c>
      <c r="H22082" t="s">
        <v>23302</v>
      </c>
      <c r="I22082" t="s">
        <v>156</v>
      </c>
      <c r="J22082" t="s">
        <v>22</v>
      </c>
      <c r="K22082" t="s">
        <v>24</v>
      </c>
      <c r="L22082" t="s">
        <v>25</v>
      </c>
      <c r="M22082" t="s">
        <v>232</v>
      </c>
    </row>
    <row r="22083" spans="1:13" x14ac:dyDescent="0.3">
      <c r="A22083" t="s">
        <v>2437</v>
      </c>
      <c r="C22083" t="s">
        <v>23213</v>
      </c>
      <c r="D22083">
        <v>12</v>
      </c>
      <c r="E22083" s="1">
        <v>100000</v>
      </c>
      <c r="G22083" t="s">
        <v>111</v>
      </c>
      <c r="H22083" t="s">
        <v>23311</v>
      </c>
      <c r="I22083" t="s">
        <v>156</v>
      </c>
      <c r="J22083" t="s">
        <v>22</v>
      </c>
      <c r="K22083" t="s">
        <v>24</v>
      </c>
      <c r="L22083" t="s">
        <v>25</v>
      </c>
      <c r="M22083" t="s">
        <v>3790</v>
      </c>
    </row>
    <row r="22084" spans="1:13" x14ac:dyDescent="0.3">
      <c r="A22084" t="s">
        <v>2437</v>
      </c>
      <c r="C22084" t="s">
        <v>21714</v>
      </c>
      <c r="D22084">
        <v>5</v>
      </c>
      <c r="E22084" s="1">
        <v>50000</v>
      </c>
      <c r="G22084" t="s">
        <v>111</v>
      </c>
      <c r="H22084" t="s">
        <v>21855</v>
      </c>
      <c r="I22084" t="s">
        <v>156</v>
      </c>
      <c r="J22084" t="s">
        <v>22</v>
      </c>
      <c r="K22084" t="s">
        <v>24</v>
      </c>
      <c r="L22084" t="s">
        <v>25</v>
      </c>
      <c r="M22084" t="s">
        <v>6109</v>
      </c>
    </row>
    <row r="22085" spans="1:13" x14ac:dyDescent="0.3">
      <c r="A22085" t="s">
        <v>2437</v>
      </c>
      <c r="C22085" t="s">
        <v>21035</v>
      </c>
      <c r="D22085">
        <v>36</v>
      </c>
      <c r="E22085" s="1">
        <v>5000000</v>
      </c>
      <c r="G22085" t="s">
        <v>21</v>
      </c>
      <c r="H22085" t="s">
        <v>21161</v>
      </c>
      <c r="I22085" t="s">
        <v>156</v>
      </c>
      <c r="J22085" t="s">
        <v>22</v>
      </c>
      <c r="K22085" t="s">
        <v>24</v>
      </c>
      <c r="L22085" t="s">
        <v>25</v>
      </c>
      <c r="M22085" t="s">
        <v>26</v>
      </c>
    </row>
    <row r="22086" spans="1:13" x14ac:dyDescent="0.3">
      <c r="A22086" t="s">
        <v>2437</v>
      </c>
      <c r="C22086" t="s">
        <v>17183</v>
      </c>
      <c r="D22086">
        <v>1</v>
      </c>
      <c r="E22086" s="1">
        <v>50000</v>
      </c>
      <c r="G22086" t="s">
        <v>111</v>
      </c>
      <c r="H22086" t="s">
        <v>17325</v>
      </c>
      <c r="I22086" t="s">
        <v>156</v>
      </c>
      <c r="J22086" t="s">
        <v>22</v>
      </c>
      <c r="K22086" t="s">
        <v>24</v>
      </c>
      <c r="L22086" t="s">
        <v>25</v>
      </c>
      <c r="M22086" t="s">
        <v>6109</v>
      </c>
    </row>
    <row r="22087" spans="1:13" x14ac:dyDescent="0.3">
      <c r="A22087" t="s">
        <v>2437</v>
      </c>
      <c r="C22087" t="s">
        <v>12314</v>
      </c>
      <c r="D22087">
        <v>26</v>
      </c>
      <c r="E22087" s="1">
        <v>150000</v>
      </c>
      <c r="G22087" t="s">
        <v>111</v>
      </c>
      <c r="H22087" t="s">
        <v>12591</v>
      </c>
      <c r="I22087" t="s">
        <v>156</v>
      </c>
      <c r="J22087" t="s">
        <v>22</v>
      </c>
      <c r="K22087" t="s">
        <v>24</v>
      </c>
      <c r="L22087" t="s">
        <v>25</v>
      </c>
      <c r="M22087" t="s">
        <v>6109</v>
      </c>
    </row>
    <row r="22088" spans="1:13" x14ac:dyDescent="0.3">
      <c r="A22088" t="s">
        <v>2437</v>
      </c>
      <c r="C22088" t="s">
        <v>9547</v>
      </c>
      <c r="D22088">
        <v>51</v>
      </c>
      <c r="E22088" s="1">
        <v>2800000</v>
      </c>
      <c r="G22088" t="s">
        <v>111</v>
      </c>
      <c r="H22088" t="s">
        <v>9679</v>
      </c>
      <c r="I22088" t="s">
        <v>156</v>
      </c>
      <c r="J22088" t="s">
        <v>22</v>
      </c>
      <c r="K22088" t="s">
        <v>24</v>
      </c>
      <c r="L22088" t="s">
        <v>25</v>
      </c>
      <c r="M22088" t="s">
        <v>141</v>
      </c>
    </row>
    <row r="22089" spans="1:13" x14ac:dyDescent="0.3">
      <c r="A22089" t="s">
        <v>2437</v>
      </c>
      <c r="C22089" t="s">
        <v>9547</v>
      </c>
      <c r="D22089">
        <v>1</v>
      </c>
      <c r="E22089" s="1">
        <v>50000</v>
      </c>
      <c r="G22089" t="s">
        <v>111</v>
      </c>
      <c r="H22089" t="s">
        <v>10011</v>
      </c>
      <c r="I22089" t="s">
        <v>156</v>
      </c>
      <c r="J22089" t="s">
        <v>22</v>
      </c>
      <c r="K22089" t="s">
        <v>24</v>
      </c>
      <c r="L22089" t="s">
        <v>25</v>
      </c>
      <c r="M22089" t="s">
        <v>6109</v>
      </c>
    </row>
    <row r="22090" spans="1:13" x14ac:dyDescent="0.3">
      <c r="A22090" t="s">
        <v>2437</v>
      </c>
      <c r="C22090" t="s">
        <v>11140</v>
      </c>
      <c r="D22090">
        <v>5</v>
      </c>
      <c r="E22090" s="1">
        <v>15000</v>
      </c>
      <c r="G22090" t="s">
        <v>111</v>
      </c>
      <c r="H22090" t="s">
        <v>11170</v>
      </c>
      <c r="I22090" t="s">
        <v>156</v>
      </c>
      <c r="J22090" t="s">
        <v>22</v>
      </c>
      <c r="K22090" t="s">
        <v>24</v>
      </c>
      <c r="L22090" t="s">
        <v>25</v>
      </c>
      <c r="M22090" t="s">
        <v>6109</v>
      </c>
    </row>
    <row r="22091" spans="1:13" x14ac:dyDescent="0.3">
      <c r="A22091" t="s">
        <v>2437</v>
      </c>
      <c r="C22091" t="s">
        <v>35205</v>
      </c>
      <c r="D22091">
        <v>27</v>
      </c>
      <c r="E22091" s="1">
        <v>150000</v>
      </c>
      <c r="G22091" t="s">
        <v>111</v>
      </c>
      <c r="H22091" t="s">
        <v>12591</v>
      </c>
      <c r="I22091" t="s">
        <v>156</v>
      </c>
      <c r="J22091" t="s">
        <v>22</v>
      </c>
      <c r="K22091" t="s">
        <v>24</v>
      </c>
      <c r="L22091" t="s">
        <v>25</v>
      </c>
      <c r="M22091" t="s">
        <v>6109</v>
      </c>
    </row>
    <row r="22092" spans="1:13" x14ac:dyDescent="0.3">
      <c r="A22092" t="s">
        <v>2437</v>
      </c>
      <c r="C22092" t="s">
        <v>33755</v>
      </c>
      <c r="D22092">
        <v>1</v>
      </c>
      <c r="E22092" s="1">
        <v>1000</v>
      </c>
      <c r="G22092" t="s">
        <v>21</v>
      </c>
      <c r="H22092" t="s">
        <v>970</v>
      </c>
      <c r="I22092" t="s">
        <v>156</v>
      </c>
      <c r="J22092" t="s">
        <v>22</v>
      </c>
      <c r="K22092" t="s">
        <v>24</v>
      </c>
      <c r="L22092" t="s">
        <v>25</v>
      </c>
      <c r="M22092" t="s">
        <v>26</v>
      </c>
    </row>
    <row r="22093" spans="1:13" x14ac:dyDescent="0.3">
      <c r="A22093" t="s">
        <v>2437</v>
      </c>
      <c r="C22093" t="s">
        <v>33603</v>
      </c>
      <c r="D22093">
        <v>51</v>
      </c>
      <c r="E22093" s="1">
        <v>1966937</v>
      </c>
      <c r="G22093" t="s">
        <v>111</v>
      </c>
      <c r="H22093" t="s">
        <v>33607</v>
      </c>
      <c r="I22093" t="s">
        <v>156</v>
      </c>
      <c r="J22093" t="s">
        <v>22</v>
      </c>
      <c r="K22093" t="s">
        <v>24</v>
      </c>
      <c r="L22093" t="s">
        <v>25</v>
      </c>
      <c r="M22093" t="s">
        <v>33608</v>
      </c>
    </row>
    <row r="22094" spans="1:13" x14ac:dyDescent="0.3">
      <c r="A22094" t="s">
        <v>2437</v>
      </c>
      <c r="C22094" t="s">
        <v>33603</v>
      </c>
      <c r="D22094">
        <v>38</v>
      </c>
      <c r="E22094" s="1">
        <v>1950000</v>
      </c>
      <c r="G22094" t="s">
        <v>111</v>
      </c>
      <c r="H22094" t="s">
        <v>33664</v>
      </c>
      <c r="I22094" t="s">
        <v>156</v>
      </c>
      <c r="J22094" t="s">
        <v>22</v>
      </c>
      <c r="K22094" t="s">
        <v>24</v>
      </c>
      <c r="L22094" t="s">
        <v>25</v>
      </c>
      <c r="M22094" t="s">
        <v>6109</v>
      </c>
    </row>
    <row r="22095" spans="1:13" x14ac:dyDescent="0.3">
      <c r="A22095" t="s">
        <v>2437</v>
      </c>
      <c r="C22095" t="s">
        <v>37047</v>
      </c>
      <c r="D22095">
        <v>2</v>
      </c>
      <c r="E22095" s="1">
        <v>10000</v>
      </c>
      <c r="G22095" t="s">
        <v>21</v>
      </c>
      <c r="H22095" t="s">
        <v>970</v>
      </c>
      <c r="I22095" t="s">
        <v>156</v>
      </c>
      <c r="J22095" t="s">
        <v>22</v>
      </c>
      <c r="K22095" t="s">
        <v>24</v>
      </c>
      <c r="L22095" t="s">
        <v>25</v>
      </c>
      <c r="M22095" t="s">
        <v>26</v>
      </c>
    </row>
    <row r="22096" spans="1:13" x14ac:dyDescent="0.3">
      <c r="A22096" t="s">
        <v>2437</v>
      </c>
      <c r="C22096" t="s">
        <v>37047</v>
      </c>
      <c r="D22096">
        <v>12</v>
      </c>
      <c r="E22096" s="1">
        <v>700000</v>
      </c>
      <c r="G22096" t="s">
        <v>111</v>
      </c>
      <c r="H22096" t="s">
        <v>33664</v>
      </c>
      <c r="I22096" t="s">
        <v>156</v>
      </c>
      <c r="J22096" t="s">
        <v>22</v>
      </c>
      <c r="K22096" t="s">
        <v>24</v>
      </c>
      <c r="L22096" t="s">
        <v>25</v>
      </c>
      <c r="M22096" t="s">
        <v>141</v>
      </c>
    </row>
    <row r="22097" spans="1:13" x14ac:dyDescent="0.3">
      <c r="A22097" t="s">
        <v>2437</v>
      </c>
      <c r="C22097" t="s">
        <v>36727</v>
      </c>
      <c r="D22097">
        <v>6</v>
      </c>
      <c r="E22097" s="1">
        <v>100000</v>
      </c>
      <c r="G22097" t="s">
        <v>21</v>
      </c>
      <c r="H22097" t="s">
        <v>36728</v>
      </c>
      <c r="I22097" t="s">
        <v>156</v>
      </c>
      <c r="J22097" t="s">
        <v>22</v>
      </c>
      <c r="K22097" t="s">
        <v>24</v>
      </c>
      <c r="L22097" t="s">
        <v>25</v>
      </c>
      <c r="M22097" t="s">
        <v>26</v>
      </c>
    </row>
    <row r="22098" spans="1:13" x14ac:dyDescent="0.3">
      <c r="A22098" t="s">
        <v>2437</v>
      </c>
      <c r="C22098" t="s">
        <v>37529</v>
      </c>
      <c r="D22098">
        <v>53</v>
      </c>
      <c r="E22098" s="1">
        <v>745114</v>
      </c>
      <c r="G22098" t="s">
        <v>111</v>
      </c>
      <c r="H22098" t="s">
        <v>37541</v>
      </c>
      <c r="I22098" t="s">
        <v>156</v>
      </c>
      <c r="J22098" t="s">
        <v>22</v>
      </c>
      <c r="K22098" t="s">
        <v>24</v>
      </c>
      <c r="L22098" t="s">
        <v>25</v>
      </c>
      <c r="M22098" t="s">
        <v>232</v>
      </c>
    </row>
    <row r="22099" spans="1:13" x14ac:dyDescent="0.3">
      <c r="A22099" t="s">
        <v>2437</v>
      </c>
      <c r="C22099" t="s">
        <v>37529</v>
      </c>
      <c r="D22099">
        <v>16</v>
      </c>
      <c r="E22099" s="1">
        <v>100000</v>
      </c>
      <c r="G22099" t="s">
        <v>111</v>
      </c>
      <c r="H22099" t="s">
        <v>37541</v>
      </c>
      <c r="I22099" t="s">
        <v>156</v>
      </c>
      <c r="J22099" t="s">
        <v>22</v>
      </c>
      <c r="K22099" t="s">
        <v>24</v>
      </c>
      <c r="L22099" t="s">
        <v>25</v>
      </c>
      <c r="M22099" t="s">
        <v>3790</v>
      </c>
    </row>
    <row r="22100" spans="1:13" x14ac:dyDescent="0.3">
      <c r="A22100" t="s">
        <v>2437</v>
      </c>
      <c r="C22100" t="s">
        <v>36143</v>
      </c>
      <c r="D22100">
        <v>12</v>
      </c>
      <c r="E22100" s="1">
        <v>550000</v>
      </c>
      <c r="G22100" t="s">
        <v>111</v>
      </c>
      <c r="H22100" t="s">
        <v>33664</v>
      </c>
      <c r="I22100" t="s">
        <v>156</v>
      </c>
      <c r="J22100" t="s">
        <v>22</v>
      </c>
      <c r="K22100" t="s">
        <v>24</v>
      </c>
      <c r="L22100" t="s">
        <v>25</v>
      </c>
      <c r="M22100" t="s">
        <v>6109</v>
      </c>
    </row>
    <row r="22101" spans="1:13" x14ac:dyDescent="0.3">
      <c r="A22101" t="s">
        <v>2437</v>
      </c>
      <c r="C22101" t="s">
        <v>35549</v>
      </c>
      <c r="D22101">
        <v>24</v>
      </c>
      <c r="E22101" s="1">
        <v>400000</v>
      </c>
      <c r="G22101" t="s">
        <v>111</v>
      </c>
      <c r="H22101" t="s">
        <v>35597</v>
      </c>
      <c r="I22101" t="s">
        <v>156</v>
      </c>
      <c r="J22101" t="s">
        <v>22</v>
      </c>
      <c r="K22101" t="s">
        <v>24</v>
      </c>
      <c r="L22101" t="s">
        <v>25</v>
      </c>
      <c r="M22101" t="s">
        <v>322</v>
      </c>
    </row>
    <row r="22102" spans="1:13" x14ac:dyDescent="0.3">
      <c r="A22102" t="s">
        <v>2437</v>
      </c>
      <c r="C22102" t="s">
        <v>36241</v>
      </c>
      <c r="D22102">
        <v>31</v>
      </c>
      <c r="E22102" s="1">
        <v>1181375</v>
      </c>
      <c r="G22102" t="s">
        <v>111</v>
      </c>
      <c r="H22102" t="s">
        <v>36262</v>
      </c>
      <c r="I22102" t="s">
        <v>156</v>
      </c>
      <c r="J22102" t="s">
        <v>22</v>
      </c>
      <c r="K22102" t="s">
        <v>24</v>
      </c>
      <c r="L22102" t="s">
        <v>25</v>
      </c>
      <c r="M22102" t="s">
        <v>120</v>
      </c>
    </row>
    <row r="22103" spans="1:13" x14ac:dyDescent="0.3">
      <c r="A22103" t="s">
        <v>2437</v>
      </c>
      <c r="C22103" t="s">
        <v>36219</v>
      </c>
      <c r="D22103">
        <v>12</v>
      </c>
      <c r="E22103" s="1">
        <v>15000</v>
      </c>
      <c r="G22103" t="s">
        <v>111</v>
      </c>
      <c r="H22103" t="s">
        <v>36231</v>
      </c>
      <c r="I22103" t="s">
        <v>156</v>
      </c>
      <c r="J22103" t="s">
        <v>22</v>
      </c>
      <c r="K22103" t="s">
        <v>24</v>
      </c>
      <c r="L22103" t="s">
        <v>25</v>
      </c>
      <c r="M22103" t="s">
        <v>6109</v>
      </c>
    </row>
    <row r="22104" spans="1:13" x14ac:dyDescent="0.3">
      <c r="A22104" t="s">
        <v>2437</v>
      </c>
      <c r="C22104" t="s">
        <v>35691</v>
      </c>
      <c r="D22104">
        <v>36</v>
      </c>
      <c r="E22104" s="1">
        <v>150000</v>
      </c>
      <c r="G22104" t="s">
        <v>111</v>
      </c>
      <c r="H22104" t="s">
        <v>35692</v>
      </c>
      <c r="I22104" t="s">
        <v>156</v>
      </c>
      <c r="J22104" t="s">
        <v>22</v>
      </c>
      <c r="K22104" t="s">
        <v>24</v>
      </c>
      <c r="L22104" t="s">
        <v>25</v>
      </c>
      <c r="M22104" t="s">
        <v>6109</v>
      </c>
    </row>
    <row r="22105" spans="1:13" x14ac:dyDescent="0.3">
      <c r="A22105" t="s">
        <v>2437</v>
      </c>
      <c r="C22105" t="s">
        <v>38095</v>
      </c>
      <c r="D22105">
        <v>24</v>
      </c>
      <c r="E22105" s="1">
        <v>100000</v>
      </c>
      <c r="G22105" t="s">
        <v>69</v>
      </c>
      <c r="H22105" t="s">
        <v>970</v>
      </c>
      <c r="I22105" t="s">
        <v>156</v>
      </c>
      <c r="J22105" t="s">
        <v>22</v>
      </c>
      <c r="K22105" t="s">
        <v>24</v>
      </c>
      <c r="L22105" t="s">
        <v>17</v>
      </c>
      <c r="M22105" t="s">
        <v>39</v>
      </c>
    </row>
    <row r="22106" spans="1:13" x14ac:dyDescent="0.3">
      <c r="A22106" t="s">
        <v>2437</v>
      </c>
      <c r="C22106" t="s">
        <v>37782</v>
      </c>
      <c r="D22106">
        <v>12</v>
      </c>
      <c r="E22106" s="1">
        <v>150000</v>
      </c>
      <c r="G22106" t="s">
        <v>111</v>
      </c>
      <c r="H22106" t="s">
        <v>37826</v>
      </c>
      <c r="I22106" t="s">
        <v>156</v>
      </c>
      <c r="J22106" t="s">
        <v>22</v>
      </c>
      <c r="K22106" t="s">
        <v>24</v>
      </c>
      <c r="L22106" t="s">
        <v>25</v>
      </c>
      <c r="M22106" t="s">
        <v>120</v>
      </c>
    </row>
    <row r="22107" spans="1:13" x14ac:dyDescent="0.3">
      <c r="A22107" t="s">
        <v>2437</v>
      </c>
      <c r="C22107" t="s">
        <v>37887</v>
      </c>
      <c r="D22107">
        <v>36</v>
      </c>
      <c r="E22107" s="1">
        <v>150000</v>
      </c>
      <c r="G22107" t="s">
        <v>34</v>
      </c>
      <c r="H22107" t="s">
        <v>36102</v>
      </c>
      <c r="I22107" t="s">
        <v>156</v>
      </c>
      <c r="J22107" t="s">
        <v>22</v>
      </c>
      <c r="K22107" t="s">
        <v>24</v>
      </c>
      <c r="L22107" t="s">
        <v>17</v>
      </c>
      <c r="M22107" t="s">
        <v>87</v>
      </c>
    </row>
    <row r="22108" spans="1:13" x14ac:dyDescent="0.3">
      <c r="A22108" t="s">
        <v>2437</v>
      </c>
      <c r="C22108" t="s">
        <v>37887</v>
      </c>
      <c r="D22108">
        <v>12</v>
      </c>
      <c r="E22108" s="1">
        <v>750</v>
      </c>
      <c r="G22108" t="s">
        <v>21</v>
      </c>
      <c r="H22108" t="s">
        <v>970</v>
      </c>
      <c r="I22108" t="s">
        <v>156</v>
      </c>
      <c r="J22108" t="s">
        <v>22</v>
      </c>
      <c r="K22108" t="s">
        <v>24</v>
      </c>
      <c r="L22108" t="s">
        <v>25</v>
      </c>
      <c r="M22108" t="s">
        <v>26</v>
      </c>
    </row>
    <row r="22109" spans="1:13" x14ac:dyDescent="0.3">
      <c r="A22109" t="s">
        <v>2437</v>
      </c>
      <c r="C22109" t="s">
        <v>18118</v>
      </c>
      <c r="D22109">
        <v>12</v>
      </c>
      <c r="E22109" s="1">
        <v>600</v>
      </c>
      <c r="G22109" t="s">
        <v>21</v>
      </c>
      <c r="H22109" t="s">
        <v>970</v>
      </c>
      <c r="I22109" t="s">
        <v>156</v>
      </c>
      <c r="J22109" t="s">
        <v>22</v>
      </c>
      <c r="K22109" t="s">
        <v>24</v>
      </c>
      <c r="L22109" t="s">
        <v>25</v>
      </c>
      <c r="M22109" t="s">
        <v>26</v>
      </c>
    </row>
    <row r="22110" spans="1:13" x14ac:dyDescent="0.3">
      <c r="A22110" t="s">
        <v>2437</v>
      </c>
      <c r="C22110" t="s">
        <v>24677</v>
      </c>
      <c r="D22110">
        <v>36</v>
      </c>
      <c r="E22110" s="1">
        <v>600000</v>
      </c>
      <c r="G22110" t="s">
        <v>111</v>
      </c>
      <c r="H22110" t="s">
        <v>24708</v>
      </c>
      <c r="I22110" t="s">
        <v>156</v>
      </c>
      <c r="J22110" t="s">
        <v>22</v>
      </c>
      <c r="K22110" t="s">
        <v>24</v>
      </c>
      <c r="L22110" t="s">
        <v>25</v>
      </c>
      <c r="M22110" t="s">
        <v>322</v>
      </c>
    </row>
    <row r="22111" spans="1:13" x14ac:dyDescent="0.3">
      <c r="A22111" t="s">
        <v>2437</v>
      </c>
      <c r="C22111" t="s">
        <v>24897</v>
      </c>
      <c r="D22111">
        <v>12</v>
      </c>
      <c r="E22111" s="1">
        <v>85000</v>
      </c>
      <c r="G22111" t="s">
        <v>111</v>
      </c>
      <c r="H22111" t="s">
        <v>24901</v>
      </c>
      <c r="I22111" t="s">
        <v>156</v>
      </c>
      <c r="J22111" t="s">
        <v>22</v>
      </c>
      <c r="K22111" t="s">
        <v>24</v>
      </c>
      <c r="L22111" t="s">
        <v>25</v>
      </c>
      <c r="M22111" t="s">
        <v>6109</v>
      </c>
    </row>
    <row r="22112" spans="1:13" x14ac:dyDescent="0.3">
      <c r="A22112" t="s">
        <v>2437</v>
      </c>
      <c r="C22112" t="s">
        <v>24619</v>
      </c>
      <c r="D22112">
        <v>12</v>
      </c>
      <c r="E22112" s="1">
        <v>685</v>
      </c>
      <c r="G22112" t="s">
        <v>21</v>
      </c>
      <c r="H22112" t="s">
        <v>970</v>
      </c>
      <c r="I22112" t="s">
        <v>156</v>
      </c>
      <c r="J22112" t="s">
        <v>22</v>
      </c>
      <c r="K22112" t="s">
        <v>24</v>
      </c>
      <c r="L22112" t="s">
        <v>25</v>
      </c>
      <c r="M22112" t="s">
        <v>26</v>
      </c>
    </row>
    <row r="22113" spans="1:13" x14ac:dyDescent="0.3">
      <c r="A22113" t="s">
        <v>2437</v>
      </c>
      <c r="C22113" t="s">
        <v>25016</v>
      </c>
      <c r="D22113">
        <v>24</v>
      </c>
      <c r="E22113" s="1">
        <v>20000</v>
      </c>
      <c r="G22113" t="s">
        <v>111</v>
      </c>
      <c r="H22113" t="s">
        <v>25015</v>
      </c>
      <c r="I22113" t="s">
        <v>156</v>
      </c>
      <c r="J22113" t="s">
        <v>22</v>
      </c>
      <c r="K22113" t="s">
        <v>24</v>
      </c>
      <c r="L22113" t="s">
        <v>25</v>
      </c>
      <c r="M22113" t="s">
        <v>6109</v>
      </c>
    </row>
    <row r="22114" spans="1:13" x14ac:dyDescent="0.3">
      <c r="A22114" t="s">
        <v>2437</v>
      </c>
      <c r="C22114" t="s">
        <v>25016</v>
      </c>
      <c r="D22114">
        <v>12</v>
      </c>
      <c r="E22114" s="1">
        <v>18000</v>
      </c>
      <c r="G22114" t="s">
        <v>111</v>
      </c>
      <c r="H22114" t="s">
        <v>25048</v>
      </c>
      <c r="I22114" t="s">
        <v>156</v>
      </c>
      <c r="J22114" t="s">
        <v>22</v>
      </c>
      <c r="K22114" t="s">
        <v>24</v>
      </c>
      <c r="L22114" t="s">
        <v>25</v>
      </c>
      <c r="M22114" t="s">
        <v>6109</v>
      </c>
    </row>
    <row r="22115" spans="1:13" x14ac:dyDescent="0.3">
      <c r="A22115" t="s">
        <v>2437</v>
      </c>
      <c r="C22115" t="s">
        <v>24984</v>
      </c>
      <c r="D22115">
        <v>48</v>
      </c>
      <c r="E22115" s="1">
        <v>4000000</v>
      </c>
      <c r="G22115" t="s">
        <v>111</v>
      </c>
      <c r="H22115" t="s">
        <v>25014</v>
      </c>
      <c r="I22115" t="s">
        <v>156</v>
      </c>
      <c r="J22115" t="s">
        <v>22</v>
      </c>
      <c r="K22115" t="s">
        <v>24</v>
      </c>
      <c r="L22115" t="s">
        <v>25</v>
      </c>
      <c r="M22115" t="s">
        <v>6109</v>
      </c>
    </row>
    <row r="22116" spans="1:13" x14ac:dyDescent="0.3">
      <c r="A22116" t="s">
        <v>2437</v>
      </c>
      <c r="C22116" t="s">
        <v>25159</v>
      </c>
      <c r="D22116">
        <v>12</v>
      </c>
      <c r="E22116" s="1">
        <v>1000000</v>
      </c>
      <c r="G22116" t="s">
        <v>111</v>
      </c>
      <c r="H22116" t="s">
        <v>19958</v>
      </c>
      <c r="I22116" t="s">
        <v>156</v>
      </c>
      <c r="J22116" t="s">
        <v>22</v>
      </c>
      <c r="K22116" t="s">
        <v>24</v>
      </c>
      <c r="L22116" t="s">
        <v>25</v>
      </c>
      <c r="M22116" t="s">
        <v>6109</v>
      </c>
    </row>
    <row r="22117" spans="1:13" x14ac:dyDescent="0.3">
      <c r="A22117" t="s">
        <v>2437</v>
      </c>
      <c r="C22117" t="s">
        <v>26519</v>
      </c>
      <c r="D22117">
        <v>12</v>
      </c>
      <c r="E22117" s="1">
        <v>4250</v>
      </c>
      <c r="G22117" t="s">
        <v>21</v>
      </c>
      <c r="H22117" t="s">
        <v>970</v>
      </c>
      <c r="I22117" t="s">
        <v>156</v>
      </c>
      <c r="J22117" t="s">
        <v>22</v>
      </c>
      <c r="K22117" t="s">
        <v>24</v>
      </c>
      <c r="L22117" t="s">
        <v>25</v>
      </c>
      <c r="M22117" t="s">
        <v>26</v>
      </c>
    </row>
    <row r="22118" spans="1:13" x14ac:dyDescent="0.3">
      <c r="A22118" t="s">
        <v>2437</v>
      </c>
      <c r="C22118" t="s">
        <v>25932</v>
      </c>
      <c r="D22118">
        <v>12</v>
      </c>
      <c r="E22118" s="1">
        <v>1000000</v>
      </c>
      <c r="G22118" t="s">
        <v>111</v>
      </c>
      <c r="H22118" t="s">
        <v>19958</v>
      </c>
      <c r="I22118" t="s">
        <v>156</v>
      </c>
      <c r="J22118" t="s">
        <v>22</v>
      </c>
      <c r="K22118" t="s">
        <v>24</v>
      </c>
      <c r="L22118" t="s">
        <v>25</v>
      </c>
      <c r="M22118" t="s">
        <v>6109</v>
      </c>
    </row>
    <row r="22119" spans="1:13" x14ac:dyDescent="0.3">
      <c r="A22119" t="s">
        <v>2437</v>
      </c>
      <c r="C22119" t="s">
        <v>18937</v>
      </c>
      <c r="D22119">
        <v>12</v>
      </c>
      <c r="E22119" s="1">
        <v>10000</v>
      </c>
      <c r="G22119" t="s">
        <v>111</v>
      </c>
      <c r="H22119" t="s">
        <v>6121</v>
      </c>
      <c r="I22119" t="s">
        <v>156</v>
      </c>
      <c r="J22119" t="s">
        <v>22</v>
      </c>
      <c r="K22119" t="s">
        <v>24</v>
      </c>
      <c r="L22119" t="s">
        <v>25</v>
      </c>
      <c r="M22119" t="s">
        <v>6109</v>
      </c>
    </row>
    <row r="22120" spans="1:13" x14ac:dyDescent="0.3">
      <c r="A22120" t="s">
        <v>2437</v>
      </c>
      <c r="C22120" t="s">
        <v>19936</v>
      </c>
      <c r="D22120">
        <v>12</v>
      </c>
      <c r="E22120" s="1">
        <v>1000000</v>
      </c>
      <c r="G22120" t="s">
        <v>111</v>
      </c>
      <c r="H22120" t="s">
        <v>19958</v>
      </c>
      <c r="I22120" t="s">
        <v>156</v>
      </c>
      <c r="J22120" t="s">
        <v>22</v>
      </c>
      <c r="K22120" t="s">
        <v>24</v>
      </c>
      <c r="L22120" t="s">
        <v>25</v>
      </c>
      <c r="M22120" t="s">
        <v>6109</v>
      </c>
    </row>
    <row r="22121" spans="1:13" x14ac:dyDescent="0.3">
      <c r="A22121" t="s">
        <v>2437</v>
      </c>
      <c r="C22121" t="s">
        <v>32274</v>
      </c>
      <c r="D22121">
        <v>36</v>
      </c>
      <c r="E22121" s="1">
        <v>30000</v>
      </c>
      <c r="G22121" t="s">
        <v>111</v>
      </c>
      <c r="H22121" t="s">
        <v>32291</v>
      </c>
      <c r="I22121" t="s">
        <v>156</v>
      </c>
      <c r="J22121" t="s">
        <v>22</v>
      </c>
      <c r="K22121" t="s">
        <v>24</v>
      </c>
      <c r="L22121" t="s">
        <v>25</v>
      </c>
      <c r="M22121" t="s">
        <v>6109</v>
      </c>
    </row>
    <row r="22122" spans="1:13" x14ac:dyDescent="0.3">
      <c r="A22122" t="s">
        <v>2437</v>
      </c>
      <c r="C22122" t="s">
        <v>32581</v>
      </c>
      <c r="D22122">
        <v>12</v>
      </c>
      <c r="E22122" s="1">
        <v>1000000</v>
      </c>
      <c r="G22122" t="s">
        <v>111</v>
      </c>
      <c r="H22122" t="s">
        <v>19958</v>
      </c>
      <c r="I22122" t="s">
        <v>156</v>
      </c>
      <c r="J22122" t="s">
        <v>22</v>
      </c>
      <c r="K22122" t="s">
        <v>24</v>
      </c>
      <c r="L22122" t="s">
        <v>25</v>
      </c>
      <c r="M22122" t="s">
        <v>6109</v>
      </c>
    </row>
    <row r="22123" spans="1:13" x14ac:dyDescent="0.3">
      <c r="A22123" t="s">
        <v>2437</v>
      </c>
      <c r="C22123" t="s">
        <v>12994</v>
      </c>
      <c r="D22123">
        <v>121</v>
      </c>
      <c r="E22123" s="1">
        <v>55000000</v>
      </c>
      <c r="G22123" t="s">
        <v>111</v>
      </c>
      <c r="H22123" t="s">
        <v>13079</v>
      </c>
      <c r="I22123" t="s">
        <v>156</v>
      </c>
      <c r="J22123" t="s">
        <v>22</v>
      </c>
      <c r="K22123" t="s">
        <v>24</v>
      </c>
      <c r="L22123" t="s">
        <v>25</v>
      </c>
      <c r="M22123" t="s">
        <v>6109</v>
      </c>
    </row>
    <row r="22124" spans="1:13" x14ac:dyDescent="0.3">
      <c r="A22124" t="s">
        <v>2437</v>
      </c>
      <c r="C22124" t="s">
        <v>14716</v>
      </c>
      <c r="D22124">
        <v>12</v>
      </c>
      <c r="E22124" s="1">
        <v>1500000</v>
      </c>
      <c r="G22124" t="s">
        <v>111</v>
      </c>
      <c r="H22124" t="s">
        <v>14738</v>
      </c>
      <c r="I22124" t="s">
        <v>156</v>
      </c>
      <c r="J22124" t="s">
        <v>22</v>
      </c>
      <c r="K22124" t="s">
        <v>24</v>
      </c>
      <c r="L22124" t="s">
        <v>25</v>
      </c>
      <c r="M22124" t="s">
        <v>6109</v>
      </c>
    </row>
    <row r="22125" spans="1:13" x14ac:dyDescent="0.3">
      <c r="A22125" t="s">
        <v>2437</v>
      </c>
      <c r="C22125" t="s">
        <v>7574</v>
      </c>
      <c r="D22125">
        <v>60</v>
      </c>
      <c r="E22125" s="1">
        <v>30000000</v>
      </c>
      <c r="G22125" t="s">
        <v>111</v>
      </c>
      <c r="H22125" t="s">
        <v>7606</v>
      </c>
      <c r="I22125" t="s">
        <v>156</v>
      </c>
      <c r="J22125" t="s">
        <v>22</v>
      </c>
      <c r="K22125" t="s">
        <v>24</v>
      </c>
      <c r="L22125" t="s">
        <v>25</v>
      </c>
      <c r="M22125" t="s">
        <v>6109</v>
      </c>
    </row>
    <row r="22126" spans="1:13" x14ac:dyDescent="0.3">
      <c r="A22126" t="s">
        <v>14052</v>
      </c>
      <c r="C22126" t="s">
        <v>23213</v>
      </c>
      <c r="D22126">
        <v>22</v>
      </c>
      <c r="E22126" s="1">
        <v>100000</v>
      </c>
      <c r="G22126" t="s">
        <v>21</v>
      </c>
      <c r="H22126" t="s">
        <v>23348</v>
      </c>
      <c r="I22126" t="s">
        <v>156</v>
      </c>
      <c r="J22126" t="s">
        <v>22</v>
      </c>
      <c r="K22126" t="s">
        <v>24</v>
      </c>
      <c r="L22126" t="s">
        <v>25</v>
      </c>
      <c r="M22126" t="s">
        <v>26</v>
      </c>
    </row>
    <row r="22127" spans="1:13" x14ac:dyDescent="0.3">
      <c r="A22127" t="s">
        <v>14052</v>
      </c>
      <c r="C22127" t="s">
        <v>23373</v>
      </c>
      <c r="D22127">
        <v>1</v>
      </c>
      <c r="E22127" s="1">
        <v>10000</v>
      </c>
      <c r="G22127" t="s">
        <v>21</v>
      </c>
      <c r="H22127" t="s">
        <v>68</v>
      </c>
      <c r="I22127" t="s">
        <v>156</v>
      </c>
      <c r="J22127" t="s">
        <v>22</v>
      </c>
      <c r="K22127" t="s">
        <v>24</v>
      </c>
      <c r="L22127" t="s">
        <v>25</v>
      </c>
      <c r="M22127" t="s">
        <v>26</v>
      </c>
    </row>
    <row r="22128" spans="1:13" x14ac:dyDescent="0.3">
      <c r="A22128" t="s">
        <v>14052</v>
      </c>
      <c r="C22128" t="s">
        <v>20542</v>
      </c>
      <c r="D22128">
        <v>120</v>
      </c>
      <c r="E22128" s="1">
        <v>1935600</v>
      </c>
      <c r="G22128" t="s">
        <v>21</v>
      </c>
      <c r="H22128" t="s">
        <v>9132</v>
      </c>
      <c r="I22128" t="s">
        <v>156</v>
      </c>
      <c r="J22128" t="s">
        <v>22</v>
      </c>
      <c r="K22128" t="s">
        <v>24</v>
      </c>
      <c r="L22128" t="s">
        <v>25</v>
      </c>
      <c r="M22128" t="s">
        <v>26</v>
      </c>
    </row>
    <row r="22129" spans="1:13" x14ac:dyDescent="0.3">
      <c r="A22129" t="s">
        <v>14052</v>
      </c>
      <c r="C22129" t="s">
        <v>14030</v>
      </c>
      <c r="D22129">
        <v>12</v>
      </c>
      <c r="E22129" s="1">
        <v>500000</v>
      </c>
      <c r="G22129" t="s">
        <v>111</v>
      </c>
      <c r="H22129" t="s">
        <v>14053</v>
      </c>
      <c r="I22129" t="s">
        <v>156</v>
      </c>
      <c r="J22129" t="s">
        <v>22</v>
      </c>
      <c r="K22129" t="s">
        <v>24</v>
      </c>
      <c r="L22129" t="s">
        <v>25</v>
      </c>
      <c r="M22129" t="s">
        <v>6109</v>
      </c>
    </row>
    <row r="22130" spans="1:13" x14ac:dyDescent="0.3">
      <c r="A22130" t="s">
        <v>20540</v>
      </c>
      <c r="C22130" t="s">
        <v>25127</v>
      </c>
      <c r="D22130">
        <v>12</v>
      </c>
      <c r="E22130" s="1">
        <v>500</v>
      </c>
      <c r="G22130" t="s">
        <v>111</v>
      </c>
      <c r="H22130" t="s">
        <v>25140</v>
      </c>
      <c r="I22130" t="s">
        <v>156</v>
      </c>
      <c r="J22130" t="s">
        <v>22</v>
      </c>
      <c r="K22130" t="s">
        <v>24</v>
      </c>
      <c r="L22130" t="s">
        <v>25</v>
      </c>
      <c r="M22130" t="s">
        <v>6109</v>
      </c>
    </row>
    <row r="22131" spans="1:13" x14ac:dyDescent="0.3">
      <c r="A22131" t="s">
        <v>20540</v>
      </c>
      <c r="C22131" t="s">
        <v>20542</v>
      </c>
      <c r="D22131">
        <v>36</v>
      </c>
      <c r="E22131" s="1">
        <v>199257</v>
      </c>
      <c r="G22131" t="s">
        <v>111</v>
      </c>
      <c r="H22131" t="s">
        <v>20541</v>
      </c>
      <c r="I22131" t="s">
        <v>156</v>
      </c>
      <c r="J22131" t="s">
        <v>22</v>
      </c>
      <c r="K22131" t="s">
        <v>24</v>
      </c>
      <c r="L22131" t="s">
        <v>25</v>
      </c>
      <c r="M22131" t="s">
        <v>6109</v>
      </c>
    </row>
    <row r="22132" spans="1:13" x14ac:dyDescent="0.3">
      <c r="A22132" t="s">
        <v>25821</v>
      </c>
      <c r="C22132" t="s">
        <v>25784</v>
      </c>
      <c r="D22132">
        <v>18</v>
      </c>
      <c r="E22132" s="1">
        <v>100000</v>
      </c>
      <c r="G22132" t="s">
        <v>111</v>
      </c>
      <c r="H22132" t="s">
        <v>5210</v>
      </c>
      <c r="I22132" t="s">
        <v>156</v>
      </c>
      <c r="J22132" t="s">
        <v>22</v>
      </c>
      <c r="K22132" t="s">
        <v>24</v>
      </c>
      <c r="L22132" t="s">
        <v>25</v>
      </c>
      <c r="M22132" t="s">
        <v>6109</v>
      </c>
    </row>
    <row r="22133" spans="1:13" x14ac:dyDescent="0.3">
      <c r="A22133" t="s">
        <v>6674</v>
      </c>
      <c r="C22133" t="s">
        <v>6671</v>
      </c>
      <c r="D22133">
        <v>12</v>
      </c>
      <c r="E22133" s="1">
        <v>10000</v>
      </c>
      <c r="G22133" t="s">
        <v>111</v>
      </c>
      <c r="H22133" t="s">
        <v>6121</v>
      </c>
      <c r="I22133" t="s">
        <v>156</v>
      </c>
      <c r="J22133" t="s">
        <v>22</v>
      </c>
      <c r="K22133" t="s">
        <v>24</v>
      </c>
      <c r="L22133" t="s">
        <v>25</v>
      </c>
      <c r="M22133" t="s">
        <v>6109</v>
      </c>
    </row>
    <row r="22134" spans="1:13" x14ac:dyDescent="0.3">
      <c r="A22134" t="s">
        <v>2015</v>
      </c>
      <c r="C22134" t="s">
        <v>1852</v>
      </c>
      <c r="D22134">
        <v>2</v>
      </c>
      <c r="E22134" s="1">
        <v>70000</v>
      </c>
      <c r="G22134" t="s">
        <v>21</v>
      </c>
      <c r="H22134" t="s">
        <v>77</v>
      </c>
      <c r="I22134" t="s">
        <v>156</v>
      </c>
      <c r="J22134" t="s">
        <v>22</v>
      </c>
      <c r="K22134" t="s">
        <v>24</v>
      </c>
      <c r="L22134" t="s">
        <v>25</v>
      </c>
      <c r="M22134" t="s">
        <v>26</v>
      </c>
    </row>
    <row r="22135" spans="1:13" x14ac:dyDescent="0.3">
      <c r="A22135" t="s">
        <v>2015</v>
      </c>
      <c r="C22135" t="s">
        <v>11140</v>
      </c>
      <c r="D22135">
        <v>1</v>
      </c>
      <c r="E22135" s="1">
        <v>50000</v>
      </c>
      <c r="G22135" t="s">
        <v>111</v>
      </c>
      <c r="H22135" t="s">
        <v>11179</v>
      </c>
      <c r="I22135" t="s">
        <v>156</v>
      </c>
      <c r="J22135" t="s">
        <v>22</v>
      </c>
      <c r="K22135" t="s">
        <v>24</v>
      </c>
      <c r="L22135" t="s">
        <v>25</v>
      </c>
      <c r="M22135" t="s">
        <v>6109</v>
      </c>
    </row>
    <row r="22136" spans="1:13" x14ac:dyDescent="0.3">
      <c r="A22136" t="s">
        <v>2015</v>
      </c>
      <c r="C22136" t="s">
        <v>11197</v>
      </c>
      <c r="D22136">
        <v>38</v>
      </c>
      <c r="E22136" s="1">
        <v>50000</v>
      </c>
      <c r="G22136" t="s">
        <v>111</v>
      </c>
      <c r="H22136" t="s">
        <v>11206</v>
      </c>
      <c r="I22136" t="s">
        <v>156</v>
      </c>
      <c r="J22136" t="s">
        <v>22</v>
      </c>
      <c r="K22136" t="s">
        <v>24</v>
      </c>
      <c r="L22136" t="s">
        <v>25</v>
      </c>
      <c r="M22136" t="s">
        <v>6109</v>
      </c>
    </row>
    <row r="22137" spans="1:13" x14ac:dyDescent="0.3">
      <c r="A22137" t="s">
        <v>2015</v>
      </c>
      <c r="C22137" t="s">
        <v>33603</v>
      </c>
      <c r="D22137">
        <v>21</v>
      </c>
      <c r="E22137" s="1">
        <v>50000</v>
      </c>
      <c r="G22137" t="s">
        <v>111</v>
      </c>
      <c r="H22137" t="s">
        <v>33709</v>
      </c>
      <c r="I22137" t="s">
        <v>156</v>
      </c>
      <c r="J22137" t="s">
        <v>22</v>
      </c>
      <c r="K22137" t="s">
        <v>24</v>
      </c>
      <c r="L22137" t="s">
        <v>25</v>
      </c>
      <c r="M22137" t="s">
        <v>6109</v>
      </c>
    </row>
    <row r="22138" spans="1:13" x14ac:dyDescent="0.3">
      <c r="A22138" t="s">
        <v>33134</v>
      </c>
      <c r="C22138" t="s">
        <v>33136</v>
      </c>
      <c r="D22138">
        <v>36</v>
      </c>
      <c r="E22138" s="1">
        <v>85225</v>
      </c>
      <c r="G22138" t="s">
        <v>111</v>
      </c>
      <c r="H22138" t="s">
        <v>33135</v>
      </c>
      <c r="I22138" t="s">
        <v>156</v>
      </c>
      <c r="J22138" t="s">
        <v>22</v>
      </c>
      <c r="K22138" t="s">
        <v>24</v>
      </c>
      <c r="L22138" t="s">
        <v>25</v>
      </c>
      <c r="M22138" t="s">
        <v>6109</v>
      </c>
    </row>
    <row r="22139" spans="1:13" x14ac:dyDescent="0.3">
      <c r="A22139" t="s">
        <v>15676</v>
      </c>
      <c r="C22139" t="s">
        <v>15606</v>
      </c>
      <c r="D22139">
        <v>12</v>
      </c>
      <c r="E22139" s="1">
        <v>50000</v>
      </c>
      <c r="G22139" t="s">
        <v>69</v>
      </c>
      <c r="H22139" t="s">
        <v>15677</v>
      </c>
      <c r="I22139" t="s">
        <v>156</v>
      </c>
      <c r="J22139" t="s">
        <v>22</v>
      </c>
      <c r="K22139" t="s">
        <v>24</v>
      </c>
      <c r="L22139" t="s">
        <v>17</v>
      </c>
      <c r="M22139" t="s">
        <v>221</v>
      </c>
    </row>
    <row r="22140" spans="1:13" x14ac:dyDescent="0.3">
      <c r="A22140" t="s">
        <v>15676</v>
      </c>
      <c r="C22140" t="s">
        <v>35205</v>
      </c>
      <c r="D22140">
        <v>1</v>
      </c>
      <c r="E22140" s="1">
        <v>1000</v>
      </c>
      <c r="G22140" t="s">
        <v>21</v>
      </c>
      <c r="H22140" t="s">
        <v>970</v>
      </c>
      <c r="I22140" t="s">
        <v>156</v>
      </c>
      <c r="J22140" t="s">
        <v>22</v>
      </c>
      <c r="K22140" t="s">
        <v>24</v>
      </c>
      <c r="L22140" t="s">
        <v>25</v>
      </c>
      <c r="M22140" t="s">
        <v>26</v>
      </c>
    </row>
    <row r="22141" spans="1:13" x14ac:dyDescent="0.3">
      <c r="A22141" t="s">
        <v>15676</v>
      </c>
      <c r="C22141" t="s">
        <v>33531</v>
      </c>
      <c r="D22141">
        <v>70</v>
      </c>
      <c r="E22141" s="1">
        <v>750000</v>
      </c>
      <c r="G22141" t="s">
        <v>21</v>
      </c>
      <c r="H22141" t="s">
        <v>10512</v>
      </c>
      <c r="I22141" t="s">
        <v>156</v>
      </c>
      <c r="J22141" t="s">
        <v>22</v>
      </c>
      <c r="K22141" t="s">
        <v>24</v>
      </c>
      <c r="L22141" t="s">
        <v>25</v>
      </c>
      <c r="M22141" t="s">
        <v>26</v>
      </c>
    </row>
    <row r="22142" spans="1:13" x14ac:dyDescent="0.3">
      <c r="A22142" t="s">
        <v>9385</v>
      </c>
      <c r="C22142" t="s">
        <v>9306</v>
      </c>
      <c r="D22142">
        <v>1</v>
      </c>
      <c r="E22142" s="1">
        <v>1000</v>
      </c>
      <c r="G22142" t="s">
        <v>21</v>
      </c>
      <c r="H22142" t="s">
        <v>970</v>
      </c>
      <c r="I22142" t="s">
        <v>156</v>
      </c>
      <c r="J22142" t="s">
        <v>22</v>
      </c>
      <c r="K22142" t="s">
        <v>24</v>
      </c>
      <c r="L22142" t="s">
        <v>25</v>
      </c>
      <c r="M22142" t="s">
        <v>26</v>
      </c>
    </row>
    <row r="22143" spans="1:13" x14ac:dyDescent="0.3">
      <c r="A22143" t="s">
        <v>23415</v>
      </c>
      <c r="C22143" t="s">
        <v>23373</v>
      </c>
      <c r="D22143">
        <v>2</v>
      </c>
      <c r="E22143" s="1">
        <v>2500</v>
      </c>
      <c r="G22143" t="s">
        <v>21</v>
      </c>
      <c r="H22143" t="s">
        <v>68</v>
      </c>
      <c r="I22143" t="s">
        <v>156</v>
      </c>
      <c r="J22143" t="s">
        <v>22</v>
      </c>
      <c r="K22143" t="s">
        <v>24</v>
      </c>
      <c r="L22143" t="s">
        <v>25</v>
      </c>
      <c r="M22143" t="s">
        <v>26</v>
      </c>
    </row>
    <row r="22144" spans="1:13" x14ac:dyDescent="0.3">
      <c r="A22144" t="s">
        <v>18244</v>
      </c>
      <c r="C22144" t="s">
        <v>33500</v>
      </c>
      <c r="D22144">
        <v>36</v>
      </c>
      <c r="E22144" s="1">
        <v>100000</v>
      </c>
      <c r="G22144" t="s">
        <v>21</v>
      </c>
      <c r="H22144" t="s">
        <v>33527</v>
      </c>
      <c r="I22144" t="s">
        <v>156</v>
      </c>
      <c r="J22144" t="s">
        <v>22</v>
      </c>
      <c r="K22144" t="s">
        <v>24</v>
      </c>
      <c r="L22144" t="s">
        <v>25</v>
      </c>
      <c r="M22144" t="s">
        <v>26</v>
      </c>
    </row>
    <row r="22145" spans="1:13" x14ac:dyDescent="0.3">
      <c r="A22145" t="s">
        <v>18244</v>
      </c>
      <c r="C22145" t="s">
        <v>18238</v>
      </c>
      <c r="D22145">
        <v>48</v>
      </c>
      <c r="E22145" s="1">
        <v>132000</v>
      </c>
      <c r="G22145" t="s">
        <v>21</v>
      </c>
      <c r="H22145" t="s">
        <v>970</v>
      </c>
      <c r="I22145" t="s">
        <v>156</v>
      </c>
      <c r="J22145" t="s">
        <v>22</v>
      </c>
      <c r="K22145" t="s">
        <v>24</v>
      </c>
      <c r="L22145" t="s">
        <v>25</v>
      </c>
      <c r="M22145" t="s">
        <v>26</v>
      </c>
    </row>
    <row r="22146" spans="1:13" x14ac:dyDescent="0.3">
      <c r="A22146" t="s">
        <v>8458</v>
      </c>
      <c r="C22146" t="s">
        <v>8196</v>
      </c>
      <c r="D22146">
        <v>26</v>
      </c>
      <c r="E22146" s="1">
        <v>30000</v>
      </c>
      <c r="G22146" t="s">
        <v>21</v>
      </c>
      <c r="H22146" t="s">
        <v>8459</v>
      </c>
      <c r="I22146" t="s">
        <v>1413</v>
      </c>
      <c r="J22146" t="s">
        <v>22</v>
      </c>
      <c r="K22146" t="s">
        <v>24</v>
      </c>
      <c r="L22146" t="s">
        <v>25</v>
      </c>
      <c r="M22146" t="s">
        <v>26</v>
      </c>
    </row>
    <row r="22147" spans="1:13" x14ac:dyDescent="0.3">
      <c r="A22147" t="s">
        <v>6041</v>
      </c>
      <c r="C22147" t="s">
        <v>5881</v>
      </c>
      <c r="D22147">
        <v>5</v>
      </c>
      <c r="E22147" s="1">
        <v>40000</v>
      </c>
      <c r="G22147" t="s">
        <v>21</v>
      </c>
      <c r="H22147" t="s">
        <v>6042</v>
      </c>
      <c r="I22147" t="s">
        <v>156</v>
      </c>
      <c r="J22147" t="s">
        <v>22</v>
      </c>
      <c r="K22147" t="s">
        <v>24</v>
      </c>
      <c r="L22147" t="s">
        <v>25</v>
      </c>
      <c r="M22147" t="s">
        <v>26</v>
      </c>
    </row>
    <row r="22148" spans="1:13" x14ac:dyDescent="0.3">
      <c r="A22148" t="s">
        <v>6237</v>
      </c>
      <c r="C22148" t="s">
        <v>6225</v>
      </c>
      <c r="D22148">
        <v>12</v>
      </c>
      <c r="E22148" s="1">
        <v>10000</v>
      </c>
      <c r="G22148" t="s">
        <v>111</v>
      </c>
      <c r="H22148" t="s">
        <v>6121</v>
      </c>
      <c r="I22148" t="s">
        <v>156</v>
      </c>
      <c r="J22148" t="s">
        <v>22</v>
      </c>
      <c r="K22148" t="s">
        <v>24</v>
      </c>
      <c r="L22148" t="s">
        <v>25</v>
      </c>
      <c r="M22148" t="s">
        <v>6109</v>
      </c>
    </row>
    <row r="22149" spans="1:13" x14ac:dyDescent="0.3">
      <c r="A22149" t="s">
        <v>11241</v>
      </c>
      <c r="C22149" t="s">
        <v>11197</v>
      </c>
      <c r="D22149">
        <v>17</v>
      </c>
      <c r="E22149" s="1">
        <v>1000000</v>
      </c>
      <c r="G22149" t="s">
        <v>21</v>
      </c>
      <c r="H22149" t="s">
        <v>5210</v>
      </c>
      <c r="I22149" t="s">
        <v>156</v>
      </c>
      <c r="J22149" t="s">
        <v>22</v>
      </c>
      <c r="K22149" t="s">
        <v>24</v>
      </c>
      <c r="L22149" t="s">
        <v>25</v>
      </c>
      <c r="M22149" t="s">
        <v>26</v>
      </c>
    </row>
    <row r="22150" spans="1:13" x14ac:dyDescent="0.3">
      <c r="A22150" t="s">
        <v>8732</v>
      </c>
      <c r="C22150" t="s">
        <v>23704</v>
      </c>
      <c r="D22150">
        <v>60</v>
      </c>
      <c r="E22150" s="1">
        <v>1000000</v>
      </c>
      <c r="G22150" t="s">
        <v>21</v>
      </c>
      <c r="H22150" t="s">
        <v>23776</v>
      </c>
      <c r="I22150" t="s">
        <v>156</v>
      </c>
      <c r="J22150" t="s">
        <v>22</v>
      </c>
      <c r="K22150" t="s">
        <v>24</v>
      </c>
      <c r="L22150" t="s">
        <v>25</v>
      </c>
      <c r="M22150" t="s">
        <v>26</v>
      </c>
    </row>
    <row r="22151" spans="1:13" x14ac:dyDescent="0.3">
      <c r="A22151" t="s">
        <v>8732</v>
      </c>
      <c r="C22151" t="s">
        <v>8666</v>
      </c>
      <c r="D22151">
        <v>1</v>
      </c>
      <c r="E22151" s="1">
        <v>100000</v>
      </c>
      <c r="G22151" t="s">
        <v>21</v>
      </c>
      <c r="H22151" t="s">
        <v>970</v>
      </c>
      <c r="I22151" t="s">
        <v>156</v>
      </c>
      <c r="J22151" t="s">
        <v>22</v>
      </c>
      <c r="K22151" t="s">
        <v>24</v>
      </c>
      <c r="L22151" t="s">
        <v>25</v>
      </c>
      <c r="M22151" t="s">
        <v>26</v>
      </c>
    </row>
    <row r="22152" spans="1:13" x14ac:dyDescent="0.3">
      <c r="A22152" t="s">
        <v>8732</v>
      </c>
      <c r="C22152" t="s">
        <v>37047</v>
      </c>
      <c r="D22152">
        <v>14</v>
      </c>
      <c r="E22152" s="1">
        <v>155000</v>
      </c>
      <c r="G22152" t="s">
        <v>21</v>
      </c>
      <c r="H22152" t="s">
        <v>37212</v>
      </c>
      <c r="I22152" t="s">
        <v>156</v>
      </c>
      <c r="J22152" t="s">
        <v>22</v>
      </c>
      <c r="K22152" t="s">
        <v>24</v>
      </c>
      <c r="L22152" t="s">
        <v>25</v>
      </c>
      <c r="M22152" t="s">
        <v>26</v>
      </c>
    </row>
    <row r="22153" spans="1:13" x14ac:dyDescent="0.3">
      <c r="A22153" t="s">
        <v>8732</v>
      </c>
      <c r="C22153" t="s">
        <v>25723</v>
      </c>
      <c r="D22153">
        <v>84</v>
      </c>
      <c r="E22153" s="1">
        <v>1823093</v>
      </c>
      <c r="G22153" t="s">
        <v>111</v>
      </c>
      <c r="H22153" t="s">
        <v>25780</v>
      </c>
      <c r="I22153" t="s">
        <v>156</v>
      </c>
      <c r="J22153" t="s">
        <v>22</v>
      </c>
      <c r="K22153" t="s">
        <v>24</v>
      </c>
      <c r="L22153" t="s">
        <v>25</v>
      </c>
      <c r="M22153" t="s">
        <v>120</v>
      </c>
    </row>
    <row r="22154" spans="1:13" x14ac:dyDescent="0.3">
      <c r="A22154" t="s">
        <v>8732</v>
      </c>
      <c r="C22154" t="s">
        <v>12976</v>
      </c>
      <c r="D22154">
        <v>36</v>
      </c>
      <c r="E22154" s="1">
        <v>1626980</v>
      </c>
      <c r="G22154" t="s">
        <v>111</v>
      </c>
      <c r="H22154" t="s">
        <v>12980</v>
      </c>
      <c r="I22154" t="s">
        <v>156</v>
      </c>
      <c r="J22154" t="s">
        <v>22</v>
      </c>
      <c r="K22154" t="s">
        <v>24</v>
      </c>
      <c r="L22154" t="s">
        <v>25</v>
      </c>
      <c r="M22154" t="s">
        <v>120</v>
      </c>
    </row>
    <row r="22155" spans="1:13" x14ac:dyDescent="0.3">
      <c r="A22155" t="s">
        <v>18278</v>
      </c>
      <c r="C22155" t="s">
        <v>31019</v>
      </c>
      <c r="D22155">
        <v>2</v>
      </c>
      <c r="E22155" s="1">
        <v>1000</v>
      </c>
      <c r="G22155" t="s">
        <v>21</v>
      </c>
      <c r="H22155" t="s">
        <v>31045</v>
      </c>
      <c r="I22155" t="s">
        <v>156</v>
      </c>
      <c r="J22155" t="s">
        <v>22</v>
      </c>
      <c r="K22155" t="s">
        <v>24</v>
      </c>
      <c r="L22155" t="s">
        <v>25</v>
      </c>
      <c r="M22155" t="s">
        <v>26</v>
      </c>
    </row>
    <row r="22156" spans="1:13" x14ac:dyDescent="0.3">
      <c r="A22156" t="s">
        <v>18278</v>
      </c>
      <c r="C22156" t="s">
        <v>22248</v>
      </c>
      <c r="D22156">
        <v>1</v>
      </c>
      <c r="E22156" s="1">
        <v>15000</v>
      </c>
      <c r="G22156" t="s">
        <v>21</v>
      </c>
      <c r="H22156" t="s">
        <v>68</v>
      </c>
      <c r="I22156" t="s">
        <v>156</v>
      </c>
      <c r="J22156" t="s">
        <v>22</v>
      </c>
      <c r="K22156" t="s">
        <v>24</v>
      </c>
      <c r="L22156" t="s">
        <v>25</v>
      </c>
      <c r="M22156" t="s">
        <v>26</v>
      </c>
    </row>
    <row r="22157" spans="1:13" x14ac:dyDescent="0.3">
      <c r="A22157" t="s">
        <v>18278</v>
      </c>
      <c r="C22157" t="s">
        <v>34736</v>
      </c>
      <c r="D22157">
        <v>14</v>
      </c>
      <c r="E22157" s="1">
        <v>10000</v>
      </c>
      <c r="G22157" t="s">
        <v>21</v>
      </c>
      <c r="H22157" t="s">
        <v>970</v>
      </c>
      <c r="I22157" t="s">
        <v>156</v>
      </c>
      <c r="J22157" t="s">
        <v>22</v>
      </c>
      <c r="K22157" t="s">
        <v>24</v>
      </c>
      <c r="L22157" t="s">
        <v>25</v>
      </c>
      <c r="M22157" t="s">
        <v>26</v>
      </c>
    </row>
    <row r="22158" spans="1:13" x14ac:dyDescent="0.3">
      <c r="A22158" t="s">
        <v>18278</v>
      </c>
      <c r="C22158" t="s">
        <v>33438</v>
      </c>
      <c r="D22158">
        <v>6</v>
      </c>
      <c r="E22158" s="1">
        <v>10000</v>
      </c>
      <c r="G22158" t="s">
        <v>21</v>
      </c>
      <c r="H22158" t="s">
        <v>33485</v>
      </c>
      <c r="I22158" t="s">
        <v>156</v>
      </c>
      <c r="J22158" t="s">
        <v>22</v>
      </c>
      <c r="K22158" t="s">
        <v>24</v>
      </c>
      <c r="L22158" t="s">
        <v>25</v>
      </c>
      <c r="M22158" t="s">
        <v>26</v>
      </c>
    </row>
    <row r="22159" spans="1:13" x14ac:dyDescent="0.3">
      <c r="A22159" t="s">
        <v>18278</v>
      </c>
      <c r="C22159" t="s">
        <v>35627</v>
      </c>
      <c r="D22159">
        <v>12</v>
      </c>
      <c r="E22159" s="1">
        <v>10000</v>
      </c>
      <c r="G22159" t="s">
        <v>21</v>
      </c>
      <c r="H22159" t="s">
        <v>970</v>
      </c>
      <c r="I22159" t="s">
        <v>156</v>
      </c>
      <c r="J22159" t="s">
        <v>22</v>
      </c>
      <c r="K22159" t="s">
        <v>24</v>
      </c>
      <c r="L22159" t="s">
        <v>25</v>
      </c>
      <c r="M22159" t="s">
        <v>26</v>
      </c>
    </row>
    <row r="22160" spans="1:13" x14ac:dyDescent="0.3">
      <c r="A22160" t="s">
        <v>18278</v>
      </c>
      <c r="C22160" t="s">
        <v>18238</v>
      </c>
      <c r="D22160">
        <v>58</v>
      </c>
      <c r="E22160" s="1">
        <v>1000000</v>
      </c>
      <c r="G22160" t="s">
        <v>111</v>
      </c>
      <c r="H22160" t="s">
        <v>18279</v>
      </c>
      <c r="I22160" t="s">
        <v>156</v>
      </c>
      <c r="J22160" t="s">
        <v>22</v>
      </c>
      <c r="K22160" t="s">
        <v>24</v>
      </c>
      <c r="L22160" t="s">
        <v>25</v>
      </c>
      <c r="M22160" t="s">
        <v>6109</v>
      </c>
    </row>
    <row r="22161" spans="1:13" x14ac:dyDescent="0.3">
      <c r="A22161" t="s">
        <v>24999</v>
      </c>
      <c r="C22161" t="s">
        <v>24984</v>
      </c>
      <c r="D22161">
        <v>36</v>
      </c>
      <c r="E22161" s="1">
        <v>500000</v>
      </c>
      <c r="G22161" t="s">
        <v>111</v>
      </c>
      <c r="H22161" t="s">
        <v>25000</v>
      </c>
      <c r="I22161" t="s">
        <v>156</v>
      </c>
      <c r="J22161" t="s">
        <v>22</v>
      </c>
      <c r="K22161" t="s">
        <v>24</v>
      </c>
      <c r="L22161" t="s">
        <v>25</v>
      </c>
      <c r="M22161" t="s">
        <v>6109</v>
      </c>
    </row>
    <row r="22162" spans="1:13" x14ac:dyDescent="0.3">
      <c r="A22162" t="s">
        <v>2266</v>
      </c>
      <c r="C22162" t="s">
        <v>1852</v>
      </c>
      <c r="D22162">
        <v>12</v>
      </c>
      <c r="E22162" s="1">
        <v>100000</v>
      </c>
      <c r="G22162" t="s">
        <v>21</v>
      </c>
      <c r="H22162" t="s">
        <v>68</v>
      </c>
      <c r="I22162" t="s">
        <v>156</v>
      </c>
      <c r="J22162" t="s">
        <v>22</v>
      </c>
      <c r="K22162" t="s">
        <v>24</v>
      </c>
      <c r="L22162" t="s">
        <v>25</v>
      </c>
      <c r="M22162" t="s">
        <v>26</v>
      </c>
    </row>
    <row r="22163" spans="1:13" x14ac:dyDescent="0.3">
      <c r="A22163" t="s">
        <v>2266</v>
      </c>
      <c r="C22163" t="s">
        <v>28282</v>
      </c>
      <c r="D22163">
        <v>12</v>
      </c>
      <c r="E22163" s="1">
        <v>35000</v>
      </c>
      <c r="G22163" t="s">
        <v>21</v>
      </c>
      <c r="H22163" t="s">
        <v>28700</v>
      </c>
      <c r="I22163" t="s">
        <v>156</v>
      </c>
      <c r="J22163" t="s">
        <v>22</v>
      </c>
      <c r="K22163" t="s">
        <v>24</v>
      </c>
      <c r="L22163" t="s">
        <v>25</v>
      </c>
      <c r="M22163" t="s">
        <v>26</v>
      </c>
    </row>
    <row r="22164" spans="1:13" x14ac:dyDescent="0.3">
      <c r="A22164" t="s">
        <v>2266</v>
      </c>
      <c r="C22164" t="s">
        <v>22248</v>
      </c>
      <c r="D22164">
        <v>1</v>
      </c>
      <c r="E22164" s="1">
        <v>15000</v>
      </c>
      <c r="G22164" t="s">
        <v>21</v>
      </c>
      <c r="H22164" t="s">
        <v>68</v>
      </c>
      <c r="I22164" t="s">
        <v>156</v>
      </c>
      <c r="J22164" t="s">
        <v>22</v>
      </c>
      <c r="K22164" t="s">
        <v>24</v>
      </c>
      <c r="L22164" t="s">
        <v>25</v>
      </c>
      <c r="M22164" t="s">
        <v>26</v>
      </c>
    </row>
    <row r="22165" spans="1:13" x14ac:dyDescent="0.3">
      <c r="A22165" t="s">
        <v>2266</v>
      </c>
      <c r="C22165" t="s">
        <v>22024</v>
      </c>
      <c r="D22165">
        <v>13</v>
      </c>
      <c r="E22165" s="1">
        <v>60000</v>
      </c>
      <c r="G22165" t="s">
        <v>111</v>
      </c>
      <c r="H22165" t="s">
        <v>22098</v>
      </c>
      <c r="I22165" t="s">
        <v>156</v>
      </c>
      <c r="J22165" t="s">
        <v>22</v>
      </c>
      <c r="K22165" t="s">
        <v>24</v>
      </c>
      <c r="L22165" t="s">
        <v>25</v>
      </c>
      <c r="M22165" t="s">
        <v>3790</v>
      </c>
    </row>
    <row r="22166" spans="1:13" x14ac:dyDescent="0.3">
      <c r="A22166" t="s">
        <v>2266</v>
      </c>
      <c r="C22166" t="s">
        <v>24500</v>
      </c>
      <c r="D22166">
        <v>13</v>
      </c>
      <c r="E22166" s="1">
        <v>94500</v>
      </c>
      <c r="G22166" t="s">
        <v>34</v>
      </c>
      <c r="H22166" t="s">
        <v>18250</v>
      </c>
      <c r="I22166" t="s">
        <v>156</v>
      </c>
      <c r="J22166" t="s">
        <v>22</v>
      </c>
      <c r="K22166" t="s">
        <v>24</v>
      </c>
      <c r="L22166" t="s">
        <v>25</v>
      </c>
      <c r="M22166" t="s">
        <v>6146</v>
      </c>
    </row>
    <row r="22167" spans="1:13" x14ac:dyDescent="0.3">
      <c r="A22167" t="s">
        <v>2266</v>
      </c>
      <c r="C22167" t="s">
        <v>24414</v>
      </c>
      <c r="D22167">
        <v>12</v>
      </c>
      <c r="E22167" s="1">
        <v>13760</v>
      </c>
      <c r="G22167" t="s">
        <v>21</v>
      </c>
      <c r="H22167" t="s">
        <v>970</v>
      </c>
      <c r="I22167" t="s">
        <v>156</v>
      </c>
      <c r="J22167" t="s">
        <v>22</v>
      </c>
      <c r="K22167" t="s">
        <v>24</v>
      </c>
      <c r="L22167" t="s">
        <v>25</v>
      </c>
      <c r="M22167" t="s">
        <v>26</v>
      </c>
    </row>
    <row r="22168" spans="1:13" x14ac:dyDescent="0.3">
      <c r="A22168" t="s">
        <v>2266</v>
      </c>
      <c r="C22168" t="s">
        <v>25112</v>
      </c>
      <c r="D22168">
        <v>12</v>
      </c>
      <c r="E22168" s="1">
        <v>15000</v>
      </c>
      <c r="G22168" t="s">
        <v>21</v>
      </c>
      <c r="H22168" t="s">
        <v>970</v>
      </c>
      <c r="I22168" t="s">
        <v>156</v>
      </c>
      <c r="J22168" t="s">
        <v>22</v>
      </c>
      <c r="K22168" t="s">
        <v>24</v>
      </c>
      <c r="L22168" t="s">
        <v>25</v>
      </c>
      <c r="M22168" t="s">
        <v>26</v>
      </c>
    </row>
    <row r="22169" spans="1:13" x14ac:dyDescent="0.3">
      <c r="A22169" t="s">
        <v>2266</v>
      </c>
      <c r="C22169" t="s">
        <v>15182</v>
      </c>
      <c r="D22169">
        <v>5</v>
      </c>
      <c r="E22169" s="1">
        <v>165675</v>
      </c>
      <c r="G22169" t="s">
        <v>34</v>
      </c>
      <c r="H22169" t="s">
        <v>6143</v>
      </c>
      <c r="I22169" t="s">
        <v>156</v>
      </c>
      <c r="J22169" t="s">
        <v>22</v>
      </c>
      <c r="K22169" t="s">
        <v>24</v>
      </c>
      <c r="L22169" t="s">
        <v>25</v>
      </c>
      <c r="M22169" t="s">
        <v>6146</v>
      </c>
    </row>
    <row r="22170" spans="1:13" x14ac:dyDescent="0.3">
      <c r="A22170" t="s">
        <v>2266</v>
      </c>
      <c r="C22170" t="s">
        <v>36653</v>
      </c>
      <c r="D22170">
        <v>36</v>
      </c>
      <c r="E22170" s="1">
        <v>20000000</v>
      </c>
      <c r="G22170" t="s">
        <v>111</v>
      </c>
      <c r="H22170" t="s">
        <v>36654</v>
      </c>
      <c r="I22170" t="s">
        <v>156</v>
      </c>
      <c r="J22170" t="s">
        <v>22</v>
      </c>
      <c r="K22170" t="s">
        <v>24</v>
      </c>
      <c r="L22170" t="s">
        <v>25</v>
      </c>
      <c r="M22170" t="s">
        <v>6109</v>
      </c>
    </row>
    <row r="22171" spans="1:13" x14ac:dyDescent="0.3">
      <c r="A22171" t="s">
        <v>8960</v>
      </c>
      <c r="C22171" t="s">
        <v>29553</v>
      </c>
      <c r="D22171">
        <v>38</v>
      </c>
      <c r="E22171" s="1">
        <v>698406</v>
      </c>
      <c r="G22171" t="s">
        <v>111</v>
      </c>
      <c r="H22171" t="s">
        <v>29595</v>
      </c>
      <c r="I22171" t="s">
        <v>156</v>
      </c>
      <c r="J22171" t="s">
        <v>22</v>
      </c>
      <c r="K22171" t="s">
        <v>24</v>
      </c>
      <c r="L22171" t="s">
        <v>25</v>
      </c>
      <c r="M22171" t="s">
        <v>141</v>
      </c>
    </row>
    <row r="22172" spans="1:13" x14ac:dyDescent="0.3">
      <c r="A22172" t="s">
        <v>8960</v>
      </c>
      <c r="C22172" t="s">
        <v>23213</v>
      </c>
      <c r="D22172">
        <v>24</v>
      </c>
      <c r="E22172" s="1">
        <v>300000</v>
      </c>
      <c r="G22172" t="s">
        <v>111</v>
      </c>
      <c r="H22172" t="s">
        <v>23313</v>
      </c>
      <c r="I22172" t="s">
        <v>156</v>
      </c>
      <c r="J22172" t="s">
        <v>22</v>
      </c>
      <c r="K22172" t="s">
        <v>24</v>
      </c>
      <c r="L22172" t="s">
        <v>25</v>
      </c>
      <c r="M22172" t="s">
        <v>141</v>
      </c>
    </row>
    <row r="22173" spans="1:13" x14ac:dyDescent="0.3">
      <c r="A22173" t="s">
        <v>8960</v>
      </c>
      <c r="C22173" t="s">
        <v>23427</v>
      </c>
      <c r="D22173">
        <v>27</v>
      </c>
      <c r="E22173" s="1">
        <v>449952</v>
      </c>
      <c r="G22173" t="s">
        <v>111</v>
      </c>
      <c r="H22173" t="s">
        <v>23469</v>
      </c>
      <c r="I22173" t="s">
        <v>156</v>
      </c>
      <c r="J22173" t="s">
        <v>22</v>
      </c>
      <c r="K22173" t="s">
        <v>24</v>
      </c>
      <c r="L22173" t="s">
        <v>25</v>
      </c>
      <c r="M22173" t="s">
        <v>322</v>
      </c>
    </row>
    <row r="22174" spans="1:13" x14ac:dyDescent="0.3">
      <c r="A22174" t="s">
        <v>8960</v>
      </c>
      <c r="C22174" t="s">
        <v>23564</v>
      </c>
      <c r="D22174">
        <v>1</v>
      </c>
      <c r="E22174" s="1">
        <v>225</v>
      </c>
      <c r="G22174" t="s">
        <v>111</v>
      </c>
      <c r="H22174" t="s">
        <v>23645</v>
      </c>
      <c r="I22174" t="s">
        <v>156</v>
      </c>
      <c r="J22174" t="s">
        <v>22</v>
      </c>
      <c r="K22174" t="s">
        <v>24</v>
      </c>
      <c r="L22174" t="s">
        <v>25</v>
      </c>
      <c r="M22174" t="s">
        <v>120</v>
      </c>
    </row>
    <row r="22175" spans="1:13" x14ac:dyDescent="0.3">
      <c r="A22175" t="s">
        <v>8960</v>
      </c>
      <c r="C22175" t="s">
        <v>21907</v>
      </c>
      <c r="D22175">
        <v>34</v>
      </c>
      <c r="E22175" s="1">
        <v>249498</v>
      </c>
      <c r="G22175" t="s">
        <v>111</v>
      </c>
      <c r="H22175" t="s">
        <v>21972</v>
      </c>
      <c r="I22175" t="s">
        <v>156</v>
      </c>
      <c r="J22175" t="s">
        <v>22</v>
      </c>
      <c r="K22175" t="s">
        <v>24</v>
      </c>
      <c r="L22175" t="s">
        <v>25</v>
      </c>
      <c r="M22175" t="s">
        <v>322</v>
      </c>
    </row>
    <row r="22176" spans="1:13" x14ac:dyDescent="0.3">
      <c r="A22176" t="s">
        <v>8960</v>
      </c>
      <c r="C22176" t="s">
        <v>11813</v>
      </c>
      <c r="D22176">
        <v>30</v>
      </c>
      <c r="E22176" s="1">
        <v>100000</v>
      </c>
      <c r="G22176" t="s">
        <v>111</v>
      </c>
      <c r="H22176" t="s">
        <v>12028</v>
      </c>
      <c r="I22176" t="s">
        <v>156</v>
      </c>
      <c r="J22176" t="s">
        <v>22</v>
      </c>
      <c r="K22176" t="s">
        <v>24</v>
      </c>
      <c r="L22176" t="s">
        <v>25</v>
      </c>
      <c r="M22176" t="s">
        <v>3790</v>
      </c>
    </row>
    <row r="22177" spans="1:13" x14ac:dyDescent="0.3">
      <c r="A22177" t="s">
        <v>8960</v>
      </c>
      <c r="C22177" t="s">
        <v>12673</v>
      </c>
      <c r="D22177">
        <v>48</v>
      </c>
      <c r="E22177" s="1">
        <v>750000</v>
      </c>
      <c r="G22177" t="s">
        <v>111</v>
      </c>
      <c r="H22177" t="s">
        <v>12746</v>
      </c>
      <c r="I22177" t="s">
        <v>156</v>
      </c>
      <c r="J22177" t="s">
        <v>22</v>
      </c>
      <c r="K22177" t="s">
        <v>24</v>
      </c>
      <c r="L22177" t="s">
        <v>25</v>
      </c>
      <c r="M22177" t="s">
        <v>322</v>
      </c>
    </row>
    <row r="22178" spans="1:13" x14ac:dyDescent="0.3">
      <c r="A22178" t="s">
        <v>8960</v>
      </c>
      <c r="C22178" t="s">
        <v>12673</v>
      </c>
      <c r="D22178">
        <v>1</v>
      </c>
      <c r="E22178" s="1">
        <v>33646</v>
      </c>
      <c r="G22178" t="s">
        <v>111</v>
      </c>
      <c r="H22178" t="s">
        <v>12751</v>
      </c>
      <c r="I22178" t="s">
        <v>156</v>
      </c>
      <c r="J22178" t="s">
        <v>22</v>
      </c>
      <c r="K22178" t="s">
        <v>24</v>
      </c>
      <c r="L22178" t="s">
        <v>25</v>
      </c>
      <c r="M22178" t="s">
        <v>322</v>
      </c>
    </row>
    <row r="22179" spans="1:13" x14ac:dyDescent="0.3">
      <c r="A22179" t="s">
        <v>8960</v>
      </c>
      <c r="C22179" t="s">
        <v>12803</v>
      </c>
      <c r="D22179">
        <v>27</v>
      </c>
      <c r="E22179" s="1">
        <v>246297</v>
      </c>
      <c r="G22179" t="s">
        <v>111</v>
      </c>
      <c r="H22179" t="s">
        <v>12849</v>
      </c>
      <c r="I22179" t="s">
        <v>156</v>
      </c>
      <c r="J22179" t="s">
        <v>22</v>
      </c>
      <c r="K22179" t="s">
        <v>24</v>
      </c>
      <c r="L22179" t="s">
        <v>25</v>
      </c>
      <c r="M22179" t="s">
        <v>6109</v>
      </c>
    </row>
    <row r="22180" spans="1:13" x14ac:dyDescent="0.3">
      <c r="A22180" t="s">
        <v>8960</v>
      </c>
      <c r="C22180" t="s">
        <v>10901</v>
      </c>
      <c r="D22180">
        <v>1</v>
      </c>
      <c r="E22180" s="1">
        <v>49976</v>
      </c>
      <c r="G22180" t="s">
        <v>111</v>
      </c>
      <c r="H22180" t="s">
        <v>10972</v>
      </c>
      <c r="I22180" t="s">
        <v>156</v>
      </c>
      <c r="J22180" t="s">
        <v>22</v>
      </c>
      <c r="K22180" t="s">
        <v>24</v>
      </c>
      <c r="L22180" t="s">
        <v>25</v>
      </c>
      <c r="M22180" t="s">
        <v>6109</v>
      </c>
    </row>
    <row r="22181" spans="1:13" x14ac:dyDescent="0.3">
      <c r="A22181" t="s">
        <v>8960</v>
      </c>
      <c r="C22181" t="s">
        <v>10901</v>
      </c>
      <c r="D22181">
        <v>1</v>
      </c>
      <c r="E22181" s="1">
        <v>1000</v>
      </c>
      <c r="G22181" t="s">
        <v>111</v>
      </c>
      <c r="H22181" t="s">
        <v>10988</v>
      </c>
      <c r="I22181" t="s">
        <v>156</v>
      </c>
      <c r="J22181" t="s">
        <v>22</v>
      </c>
      <c r="K22181" t="s">
        <v>24</v>
      </c>
      <c r="L22181" t="s">
        <v>25</v>
      </c>
      <c r="M22181" t="s">
        <v>322</v>
      </c>
    </row>
    <row r="22182" spans="1:13" x14ac:dyDescent="0.3">
      <c r="A22182" t="s">
        <v>8960</v>
      </c>
      <c r="C22182" t="s">
        <v>8962</v>
      </c>
      <c r="D22182">
        <v>1</v>
      </c>
      <c r="E22182" s="1">
        <v>47676</v>
      </c>
      <c r="G22182" t="s">
        <v>111</v>
      </c>
      <c r="H22182" t="s">
        <v>8961</v>
      </c>
      <c r="I22182" t="s">
        <v>156</v>
      </c>
      <c r="J22182" t="s">
        <v>22</v>
      </c>
      <c r="K22182" t="s">
        <v>24</v>
      </c>
      <c r="L22182" t="s">
        <v>25</v>
      </c>
      <c r="M22182" t="s">
        <v>6109</v>
      </c>
    </row>
    <row r="22183" spans="1:13" x14ac:dyDescent="0.3">
      <c r="A22183" t="s">
        <v>8960</v>
      </c>
      <c r="C22183" t="s">
        <v>34244</v>
      </c>
      <c r="D22183">
        <v>2</v>
      </c>
      <c r="E22183" s="1">
        <v>10000</v>
      </c>
      <c r="G22183" t="s">
        <v>111</v>
      </c>
      <c r="H22183" t="s">
        <v>34260</v>
      </c>
      <c r="I22183" t="s">
        <v>156</v>
      </c>
      <c r="J22183" t="s">
        <v>22</v>
      </c>
      <c r="K22183" t="s">
        <v>24</v>
      </c>
      <c r="L22183" t="s">
        <v>25</v>
      </c>
      <c r="M22183" t="s">
        <v>322</v>
      </c>
    </row>
    <row r="22184" spans="1:13" x14ac:dyDescent="0.3">
      <c r="A22184" t="s">
        <v>8960</v>
      </c>
      <c r="C22184" t="s">
        <v>25374</v>
      </c>
      <c r="D22184">
        <v>12</v>
      </c>
      <c r="E22184" s="1">
        <v>23089</v>
      </c>
      <c r="G22184" t="s">
        <v>111</v>
      </c>
      <c r="H22184" t="s">
        <v>25391</v>
      </c>
      <c r="I22184" t="s">
        <v>156</v>
      </c>
      <c r="J22184" t="s">
        <v>22</v>
      </c>
      <c r="K22184" t="s">
        <v>24</v>
      </c>
      <c r="L22184" t="s">
        <v>25</v>
      </c>
      <c r="M22184" t="s">
        <v>6109</v>
      </c>
    </row>
    <row r="22185" spans="1:13" x14ac:dyDescent="0.3">
      <c r="A22185" t="s">
        <v>8960</v>
      </c>
      <c r="C22185" t="s">
        <v>25932</v>
      </c>
      <c r="D22185">
        <v>3</v>
      </c>
      <c r="E22185" s="1">
        <v>26724</v>
      </c>
      <c r="G22185" t="s">
        <v>111</v>
      </c>
      <c r="H22185" t="s">
        <v>25974</v>
      </c>
      <c r="I22185" t="s">
        <v>156</v>
      </c>
      <c r="J22185" t="s">
        <v>22</v>
      </c>
      <c r="K22185" t="s">
        <v>24</v>
      </c>
      <c r="L22185" t="s">
        <v>25</v>
      </c>
      <c r="M22185" t="s">
        <v>120</v>
      </c>
    </row>
    <row r="22186" spans="1:13" x14ac:dyDescent="0.3">
      <c r="A22186" t="s">
        <v>18502</v>
      </c>
      <c r="C22186" t="s">
        <v>25016</v>
      </c>
      <c r="D22186">
        <v>24</v>
      </c>
      <c r="E22186" s="1">
        <v>400000</v>
      </c>
      <c r="G22186" t="s">
        <v>111</v>
      </c>
      <c r="H22186" t="s">
        <v>25039</v>
      </c>
      <c r="I22186" t="s">
        <v>156</v>
      </c>
      <c r="J22186" t="s">
        <v>22</v>
      </c>
      <c r="K22186" t="s">
        <v>24</v>
      </c>
      <c r="L22186" t="s">
        <v>25</v>
      </c>
      <c r="M22186" t="s">
        <v>6109</v>
      </c>
    </row>
    <row r="22187" spans="1:13" x14ac:dyDescent="0.3">
      <c r="A22187" t="s">
        <v>18502</v>
      </c>
      <c r="C22187" t="s">
        <v>18470</v>
      </c>
      <c r="D22187">
        <v>60</v>
      </c>
      <c r="E22187" s="1">
        <v>2500000</v>
      </c>
      <c r="G22187" t="s">
        <v>111</v>
      </c>
      <c r="H22187" t="s">
        <v>18503</v>
      </c>
      <c r="I22187" t="s">
        <v>156</v>
      </c>
      <c r="J22187" t="s">
        <v>22</v>
      </c>
      <c r="K22187" t="s">
        <v>24</v>
      </c>
      <c r="L22187" t="s">
        <v>25</v>
      </c>
      <c r="M22187" t="s">
        <v>6109</v>
      </c>
    </row>
    <row r="22188" spans="1:13" x14ac:dyDescent="0.3">
      <c r="A22188" t="s">
        <v>5135</v>
      </c>
      <c r="C22188" t="s">
        <v>29922</v>
      </c>
      <c r="D22188">
        <v>29</v>
      </c>
      <c r="E22188" s="1">
        <v>750000</v>
      </c>
      <c r="G22188" t="s">
        <v>13</v>
      </c>
      <c r="H22188" t="s">
        <v>30012</v>
      </c>
      <c r="I22188" t="s">
        <v>156</v>
      </c>
      <c r="J22188" t="s">
        <v>22</v>
      </c>
      <c r="K22188" t="s">
        <v>24</v>
      </c>
      <c r="L22188" t="s">
        <v>456</v>
      </c>
      <c r="M22188" t="s">
        <v>66</v>
      </c>
    </row>
    <row r="22189" spans="1:13" x14ac:dyDescent="0.3">
      <c r="A22189" t="s">
        <v>5135</v>
      </c>
      <c r="C22189" t="s">
        <v>5025</v>
      </c>
      <c r="D22189">
        <v>1</v>
      </c>
      <c r="E22189" s="1">
        <v>400</v>
      </c>
      <c r="G22189" t="s">
        <v>21</v>
      </c>
      <c r="H22189" t="s">
        <v>4844</v>
      </c>
      <c r="I22189" t="s">
        <v>156</v>
      </c>
      <c r="J22189" t="s">
        <v>22</v>
      </c>
      <c r="K22189" t="s">
        <v>24</v>
      </c>
      <c r="L22189" t="s">
        <v>25</v>
      </c>
      <c r="M22189" t="s">
        <v>26</v>
      </c>
    </row>
    <row r="22190" spans="1:13" x14ac:dyDescent="0.3">
      <c r="A22190" t="s">
        <v>5135</v>
      </c>
      <c r="C22190" t="s">
        <v>23373</v>
      </c>
      <c r="D22190">
        <v>2</v>
      </c>
      <c r="E22190" s="1">
        <v>500</v>
      </c>
      <c r="G22190" t="s">
        <v>21</v>
      </c>
      <c r="H22190" t="s">
        <v>68</v>
      </c>
      <c r="I22190" t="s">
        <v>156</v>
      </c>
      <c r="J22190" t="s">
        <v>22</v>
      </c>
      <c r="K22190" t="s">
        <v>24</v>
      </c>
      <c r="L22190" t="s">
        <v>25</v>
      </c>
      <c r="M22190" t="s">
        <v>26</v>
      </c>
    </row>
    <row r="22191" spans="1:13" x14ac:dyDescent="0.3">
      <c r="A22191" t="s">
        <v>5135</v>
      </c>
      <c r="C22191" t="s">
        <v>22131</v>
      </c>
      <c r="D22191">
        <v>1</v>
      </c>
      <c r="E22191" s="1">
        <v>400</v>
      </c>
      <c r="G22191" t="s">
        <v>21</v>
      </c>
      <c r="H22191" t="s">
        <v>68</v>
      </c>
      <c r="I22191" t="s">
        <v>156</v>
      </c>
      <c r="J22191" t="s">
        <v>22</v>
      </c>
      <c r="K22191" t="s">
        <v>24</v>
      </c>
      <c r="L22191" t="s">
        <v>25</v>
      </c>
      <c r="M22191" t="s">
        <v>26</v>
      </c>
    </row>
    <row r="22192" spans="1:13" x14ac:dyDescent="0.3">
      <c r="A22192" t="s">
        <v>5135</v>
      </c>
      <c r="C22192" t="s">
        <v>9547</v>
      </c>
      <c r="D22192">
        <v>1</v>
      </c>
      <c r="E22192" s="1">
        <v>400</v>
      </c>
      <c r="G22192" t="s">
        <v>21</v>
      </c>
      <c r="H22192" t="s">
        <v>970</v>
      </c>
      <c r="I22192" t="s">
        <v>156</v>
      </c>
      <c r="J22192" t="s">
        <v>22</v>
      </c>
      <c r="K22192" t="s">
        <v>24</v>
      </c>
      <c r="L22192" t="s">
        <v>25</v>
      </c>
      <c r="M22192" t="s">
        <v>26</v>
      </c>
    </row>
    <row r="22193" spans="1:13" x14ac:dyDescent="0.3">
      <c r="A22193" t="s">
        <v>18233</v>
      </c>
      <c r="C22193" t="s">
        <v>18211</v>
      </c>
      <c r="D22193">
        <v>16</v>
      </c>
      <c r="E22193" s="1">
        <v>850000</v>
      </c>
      <c r="G22193" t="s">
        <v>111</v>
      </c>
      <c r="H22193" t="s">
        <v>970</v>
      </c>
      <c r="I22193" t="s">
        <v>156</v>
      </c>
      <c r="J22193" t="s">
        <v>22</v>
      </c>
      <c r="K22193" t="s">
        <v>24</v>
      </c>
      <c r="L22193" t="s">
        <v>25</v>
      </c>
      <c r="M22193" t="s">
        <v>120</v>
      </c>
    </row>
    <row r="22194" spans="1:13" x14ac:dyDescent="0.3">
      <c r="A22194" t="s">
        <v>18233</v>
      </c>
      <c r="C22194" t="s">
        <v>33280</v>
      </c>
      <c r="D22194">
        <v>60</v>
      </c>
      <c r="E22194" s="1">
        <v>500000</v>
      </c>
      <c r="G22194" t="s">
        <v>111</v>
      </c>
      <c r="H22194" t="s">
        <v>970</v>
      </c>
      <c r="I22194" t="s">
        <v>156</v>
      </c>
      <c r="J22194" t="s">
        <v>22</v>
      </c>
      <c r="K22194" t="s">
        <v>24</v>
      </c>
      <c r="L22194" t="s">
        <v>25</v>
      </c>
      <c r="M22194" t="s">
        <v>120</v>
      </c>
    </row>
    <row r="22195" spans="1:13" x14ac:dyDescent="0.3">
      <c r="A22195" t="s">
        <v>6140</v>
      </c>
      <c r="C22195" t="s">
        <v>6098</v>
      </c>
      <c r="D22195">
        <v>12</v>
      </c>
      <c r="E22195" s="1">
        <v>10000</v>
      </c>
      <c r="G22195" t="s">
        <v>111</v>
      </c>
      <c r="H22195" t="s">
        <v>6141</v>
      </c>
      <c r="I22195" t="s">
        <v>156</v>
      </c>
      <c r="J22195" t="s">
        <v>22</v>
      </c>
      <c r="K22195" t="s">
        <v>24</v>
      </c>
      <c r="L22195" t="s">
        <v>25</v>
      </c>
      <c r="M22195" t="s">
        <v>6109</v>
      </c>
    </row>
    <row r="22196" spans="1:13" x14ac:dyDescent="0.3">
      <c r="A22196" t="s">
        <v>25007</v>
      </c>
      <c r="C22196" t="s">
        <v>24984</v>
      </c>
      <c r="D22196">
        <v>12</v>
      </c>
      <c r="E22196" s="1">
        <v>2400</v>
      </c>
      <c r="G22196" t="s">
        <v>21</v>
      </c>
      <c r="H22196" t="s">
        <v>970</v>
      </c>
      <c r="I22196" t="s">
        <v>156</v>
      </c>
      <c r="J22196" t="s">
        <v>22</v>
      </c>
      <c r="K22196" t="s">
        <v>24</v>
      </c>
      <c r="L22196" t="s">
        <v>25</v>
      </c>
      <c r="M22196" t="s">
        <v>26</v>
      </c>
    </row>
    <row r="22197" spans="1:13" x14ac:dyDescent="0.3">
      <c r="A22197" t="s">
        <v>22243</v>
      </c>
      <c r="C22197" t="s">
        <v>22209</v>
      </c>
      <c r="D22197">
        <v>2</v>
      </c>
      <c r="E22197" s="1">
        <v>7500</v>
      </c>
      <c r="G22197" t="s">
        <v>21</v>
      </c>
      <c r="H22197" t="s">
        <v>68</v>
      </c>
      <c r="I22197" t="s">
        <v>156</v>
      </c>
      <c r="J22197" t="s">
        <v>22</v>
      </c>
      <c r="K22197" t="s">
        <v>24</v>
      </c>
      <c r="L22197" t="s">
        <v>25</v>
      </c>
      <c r="M22197" t="s">
        <v>26</v>
      </c>
    </row>
    <row r="22198" spans="1:13" x14ac:dyDescent="0.3">
      <c r="A22198" t="s">
        <v>9137</v>
      </c>
      <c r="C22198" t="s">
        <v>22024</v>
      </c>
      <c r="D22198">
        <v>1</v>
      </c>
      <c r="E22198" s="1">
        <v>6500</v>
      </c>
      <c r="G22198" t="s">
        <v>21</v>
      </c>
      <c r="H22198" t="s">
        <v>68</v>
      </c>
      <c r="I22198" t="s">
        <v>156</v>
      </c>
      <c r="J22198" t="s">
        <v>22</v>
      </c>
      <c r="K22198" t="s">
        <v>24</v>
      </c>
      <c r="L22198" t="s">
        <v>25</v>
      </c>
      <c r="M22198" t="s">
        <v>26</v>
      </c>
    </row>
    <row r="22199" spans="1:13" x14ac:dyDescent="0.3">
      <c r="A22199" t="s">
        <v>9137</v>
      </c>
      <c r="C22199" t="s">
        <v>16466</v>
      </c>
      <c r="D22199">
        <v>49</v>
      </c>
      <c r="E22199" s="1">
        <v>3000000</v>
      </c>
      <c r="G22199" t="s">
        <v>21</v>
      </c>
      <c r="H22199" t="s">
        <v>68</v>
      </c>
      <c r="I22199" t="s">
        <v>156</v>
      </c>
      <c r="J22199" t="s">
        <v>22</v>
      </c>
      <c r="K22199" t="s">
        <v>24</v>
      </c>
      <c r="L22199" t="s">
        <v>25</v>
      </c>
      <c r="M22199" t="s">
        <v>26</v>
      </c>
    </row>
    <row r="22200" spans="1:13" x14ac:dyDescent="0.3">
      <c r="A22200" t="s">
        <v>9137</v>
      </c>
      <c r="C22200" t="s">
        <v>9114</v>
      </c>
      <c r="D22200">
        <v>24</v>
      </c>
      <c r="E22200" s="1">
        <v>80000</v>
      </c>
      <c r="G22200" t="s">
        <v>21</v>
      </c>
      <c r="H22200" t="s">
        <v>970</v>
      </c>
      <c r="I22200" t="s">
        <v>156</v>
      </c>
      <c r="J22200" t="s">
        <v>22</v>
      </c>
      <c r="K22200" t="s">
        <v>24</v>
      </c>
      <c r="L22200" t="s">
        <v>25</v>
      </c>
      <c r="M22200" t="s">
        <v>26</v>
      </c>
    </row>
    <row r="22201" spans="1:13" x14ac:dyDescent="0.3">
      <c r="A22201" t="s">
        <v>9137</v>
      </c>
      <c r="C22201" t="s">
        <v>36384</v>
      </c>
      <c r="D22201">
        <v>24</v>
      </c>
      <c r="E22201" s="1">
        <v>2000000</v>
      </c>
      <c r="G22201" t="s">
        <v>111</v>
      </c>
      <c r="H22201" t="s">
        <v>5210</v>
      </c>
      <c r="I22201" t="s">
        <v>156</v>
      </c>
      <c r="J22201" t="s">
        <v>22</v>
      </c>
      <c r="K22201" t="s">
        <v>24</v>
      </c>
      <c r="L22201" t="s">
        <v>25</v>
      </c>
      <c r="M22201" t="s">
        <v>6109</v>
      </c>
    </row>
    <row r="22202" spans="1:13" x14ac:dyDescent="0.3">
      <c r="A22202" t="s">
        <v>19263</v>
      </c>
      <c r="C22202" t="s">
        <v>19247</v>
      </c>
      <c r="D22202">
        <v>12</v>
      </c>
      <c r="E22202" s="1">
        <v>25000</v>
      </c>
      <c r="G22202" t="s">
        <v>111</v>
      </c>
      <c r="H22202" t="s">
        <v>19264</v>
      </c>
      <c r="I22202" t="s">
        <v>156</v>
      </c>
      <c r="J22202" t="s">
        <v>22</v>
      </c>
      <c r="K22202" t="s">
        <v>24</v>
      </c>
      <c r="L22202" t="s">
        <v>25</v>
      </c>
      <c r="M22202" t="s">
        <v>6109</v>
      </c>
    </row>
    <row r="22203" spans="1:13" x14ac:dyDescent="0.3">
      <c r="A22203" t="s">
        <v>6125</v>
      </c>
      <c r="C22203" t="s">
        <v>28715</v>
      </c>
      <c r="D22203">
        <v>24</v>
      </c>
      <c r="E22203" s="1">
        <v>2500000</v>
      </c>
      <c r="G22203" t="s">
        <v>111</v>
      </c>
      <c r="H22203" t="s">
        <v>28736</v>
      </c>
      <c r="I22203" t="s">
        <v>156</v>
      </c>
      <c r="J22203" t="s">
        <v>22</v>
      </c>
      <c r="K22203" t="s">
        <v>24</v>
      </c>
      <c r="L22203" t="s">
        <v>25</v>
      </c>
      <c r="M22203" t="s">
        <v>141</v>
      </c>
    </row>
    <row r="22204" spans="1:13" x14ac:dyDescent="0.3">
      <c r="A22204" t="s">
        <v>6125</v>
      </c>
      <c r="C22204" t="s">
        <v>29426</v>
      </c>
      <c r="D22204">
        <v>26</v>
      </c>
      <c r="E22204" s="1">
        <v>1643765</v>
      </c>
      <c r="G22204" t="s">
        <v>111</v>
      </c>
      <c r="H22204" t="s">
        <v>29429</v>
      </c>
      <c r="I22204" t="s">
        <v>156</v>
      </c>
      <c r="J22204" t="s">
        <v>22</v>
      </c>
      <c r="K22204" t="s">
        <v>24</v>
      </c>
      <c r="L22204" t="s">
        <v>25</v>
      </c>
      <c r="M22204" t="s">
        <v>141</v>
      </c>
    </row>
    <row r="22205" spans="1:13" x14ac:dyDescent="0.3">
      <c r="A22205" t="s">
        <v>6125</v>
      </c>
      <c r="C22205" t="s">
        <v>16755</v>
      </c>
      <c r="D22205">
        <v>18</v>
      </c>
      <c r="E22205" s="1">
        <v>150000</v>
      </c>
      <c r="G22205" t="s">
        <v>111</v>
      </c>
      <c r="H22205" t="s">
        <v>17075</v>
      </c>
      <c r="I22205" t="s">
        <v>156</v>
      </c>
      <c r="J22205" t="s">
        <v>22</v>
      </c>
      <c r="K22205" t="s">
        <v>24</v>
      </c>
      <c r="L22205" t="s">
        <v>25</v>
      </c>
      <c r="M22205" t="s">
        <v>3790</v>
      </c>
    </row>
    <row r="22206" spans="1:13" x14ac:dyDescent="0.3">
      <c r="A22206" t="s">
        <v>6125</v>
      </c>
      <c r="C22206" t="s">
        <v>16236</v>
      </c>
      <c r="D22206">
        <v>64</v>
      </c>
      <c r="E22206" s="1">
        <v>15000000</v>
      </c>
      <c r="G22206" t="s">
        <v>21</v>
      </c>
      <c r="H22206" t="s">
        <v>5210</v>
      </c>
      <c r="I22206" t="s">
        <v>156</v>
      </c>
      <c r="J22206" t="s">
        <v>22</v>
      </c>
      <c r="K22206" t="s">
        <v>24</v>
      </c>
      <c r="L22206" t="s">
        <v>25</v>
      </c>
      <c r="M22206" t="s">
        <v>26</v>
      </c>
    </row>
    <row r="22207" spans="1:13" x14ac:dyDescent="0.3">
      <c r="A22207" t="s">
        <v>6125</v>
      </c>
      <c r="C22207" t="s">
        <v>16466</v>
      </c>
      <c r="D22207">
        <v>15</v>
      </c>
      <c r="E22207" s="1">
        <v>150000</v>
      </c>
      <c r="G22207" t="s">
        <v>111</v>
      </c>
      <c r="H22207" t="s">
        <v>16505</v>
      </c>
      <c r="I22207" t="s">
        <v>156</v>
      </c>
      <c r="J22207" t="s">
        <v>22</v>
      </c>
      <c r="K22207" t="s">
        <v>24</v>
      </c>
      <c r="L22207" t="s">
        <v>25</v>
      </c>
      <c r="M22207" t="s">
        <v>3790</v>
      </c>
    </row>
    <row r="22208" spans="1:13" x14ac:dyDescent="0.3">
      <c r="A22208" t="s">
        <v>6125</v>
      </c>
      <c r="C22208" t="s">
        <v>16466</v>
      </c>
      <c r="D22208">
        <v>50</v>
      </c>
      <c r="E22208" s="1">
        <v>400000</v>
      </c>
      <c r="G22208" t="s">
        <v>111</v>
      </c>
      <c r="H22208" t="s">
        <v>16560</v>
      </c>
      <c r="I22208" t="s">
        <v>156</v>
      </c>
      <c r="J22208" t="s">
        <v>22</v>
      </c>
      <c r="K22208" t="s">
        <v>24</v>
      </c>
      <c r="L22208" t="s">
        <v>25</v>
      </c>
      <c r="M22208" t="s">
        <v>3790</v>
      </c>
    </row>
    <row r="22209" spans="1:13" x14ac:dyDescent="0.3">
      <c r="A22209" t="s">
        <v>6125</v>
      </c>
      <c r="C22209" t="s">
        <v>12314</v>
      </c>
      <c r="D22209">
        <v>15</v>
      </c>
      <c r="E22209" s="1">
        <v>155500</v>
      </c>
      <c r="G22209" t="s">
        <v>111</v>
      </c>
      <c r="H22209" t="s">
        <v>12560</v>
      </c>
      <c r="I22209" t="s">
        <v>156</v>
      </c>
      <c r="J22209" t="s">
        <v>22</v>
      </c>
      <c r="K22209" t="s">
        <v>24</v>
      </c>
      <c r="L22209" t="s">
        <v>25</v>
      </c>
      <c r="M22209" t="s">
        <v>3790</v>
      </c>
    </row>
    <row r="22210" spans="1:13" x14ac:dyDescent="0.3">
      <c r="A22210" t="s">
        <v>6125</v>
      </c>
      <c r="C22210" t="s">
        <v>11420</v>
      </c>
      <c r="D22210">
        <v>1</v>
      </c>
      <c r="E22210" s="1">
        <v>2500</v>
      </c>
      <c r="G22210" t="s">
        <v>21</v>
      </c>
      <c r="H22210" t="s">
        <v>970</v>
      </c>
      <c r="I22210" t="s">
        <v>156</v>
      </c>
      <c r="J22210" t="s">
        <v>22</v>
      </c>
      <c r="K22210" t="s">
        <v>24</v>
      </c>
      <c r="L22210" t="s">
        <v>25</v>
      </c>
      <c r="M22210" t="s">
        <v>26</v>
      </c>
    </row>
    <row r="22211" spans="1:13" x14ac:dyDescent="0.3">
      <c r="A22211" t="s">
        <v>6125</v>
      </c>
      <c r="C22211" t="s">
        <v>9547</v>
      </c>
      <c r="D22211">
        <v>17</v>
      </c>
      <c r="E22211" s="1">
        <v>175000</v>
      </c>
      <c r="G22211" t="s">
        <v>111</v>
      </c>
      <c r="H22211" t="s">
        <v>9548</v>
      </c>
      <c r="I22211" t="s">
        <v>156</v>
      </c>
      <c r="J22211" t="s">
        <v>22</v>
      </c>
      <c r="K22211" t="s">
        <v>24</v>
      </c>
      <c r="L22211" t="s">
        <v>25</v>
      </c>
      <c r="M22211" t="s">
        <v>3790</v>
      </c>
    </row>
    <row r="22212" spans="1:13" x14ac:dyDescent="0.3">
      <c r="A22212" t="s">
        <v>6125</v>
      </c>
      <c r="C22212" t="s">
        <v>9396</v>
      </c>
      <c r="D22212">
        <v>16</v>
      </c>
      <c r="E22212" s="1">
        <v>175000</v>
      </c>
      <c r="G22212" t="s">
        <v>111</v>
      </c>
      <c r="H22212" t="s">
        <v>7844</v>
      </c>
      <c r="I22212" t="s">
        <v>156</v>
      </c>
      <c r="J22212" t="s">
        <v>22</v>
      </c>
      <c r="K22212" t="s">
        <v>24</v>
      </c>
      <c r="L22212" t="s">
        <v>25</v>
      </c>
      <c r="M22212" t="s">
        <v>3790</v>
      </c>
    </row>
    <row r="22213" spans="1:13" x14ac:dyDescent="0.3">
      <c r="A22213" t="s">
        <v>6125</v>
      </c>
      <c r="C22213" t="s">
        <v>11012</v>
      </c>
      <c r="D22213">
        <v>14</v>
      </c>
      <c r="E22213" s="1">
        <v>250000</v>
      </c>
      <c r="G22213" t="s">
        <v>111</v>
      </c>
      <c r="H22213" t="s">
        <v>11053</v>
      </c>
      <c r="I22213" t="s">
        <v>156</v>
      </c>
      <c r="J22213" t="s">
        <v>22</v>
      </c>
      <c r="K22213" t="s">
        <v>24</v>
      </c>
      <c r="L22213" t="s">
        <v>25</v>
      </c>
      <c r="M22213" t="s">
        <v>3790</v>
      </c>
    </row>
    <row r="22214" spans="1:13" x14ac:dyDescent="0.3">
      <c r="A22214" t="s">
        <v>6125</v>
      </c>
      <c r="C22214" t="s">
        <v>7634</v>
      </c>
      <c r="D22214">
        <v>14</v>
      </c>
      <c r="E22214" s="1">
        <v>174921</v>
      </c>
      <c r="G22214" t="s">
        <v>111</v>
      </c>
      <c r="H22214" t="s">
        <v>7844</v>
      </c>
      <c r="I22214" t="s">
        <v>156</v>
      </c>
      <c r="J22214" t="s">
        <v>22</v>
      </c>
      <c r="K22214" t="s">
        <v>24</v>
      </c>
      <c r="L22214" t="s">
        <v>25</v>
      </c>
      <c r="M22214" t="s">
        <v>3790</v>
      </c>
    </row>
    <row r="22215" spans="1:13" x14ac:dyDescent="0.3">
      <c r="A22215" t="s">
        <v>6125</v>
      </c>
      <c r="C22215" t="s">
        <v>9306</v>
      </c>
      <c r="D22215">
        <v>1</v>
      </c>
      <c r="E22215" s="1">
        <v>35000</v>
      </c>
      <c r="G22215" t="s">
        <v>111</v>
      </c>
      <c r="H22215" t="s">
        <v>9386</v>
      </c>
      <c r="I22215" t="s">
        <v>156</v>
      </c>
      <c r="J22215" t="s">
        <v>22</v>
      </c>
      <c r="K22215" t="s">
        <v>24</v>
      </c>
      <c r="L22215" t="s">
        <v>25</v>
      </c>
      <c r="M22215" t="s">
        <v>6109</v>
      </c>
    </row>
    <row r="22216" spans="1:13" x14ac:dyDescent="0.3">
      <c r="A22216" t="s">
        <v>6125</v>
      </c>
      <c r="C22216" t="s">
        <v>34985</v>
      </c>
      <c r="D22216">
        <v>37</v>
      </c>
      <c r="E22216" s="1">
        <v>449341</v>
      </c>
      <c r="G22216" t="s">
        <v>111</v>
      </c>
      <c r="H22216" t="s">
        <v>35023</v>
      </c>
      <c r="I22216" t="s">
        <v>156</v>
      </c>
      <c r="J22216" t="s">
        <v>22</v>
      </c>
      <c r="K22216" t="s">
        <v>24</v>
      </c>
      <c r="L22216" t="s">
        <v>25</v>
      </c>
      <c r="M22216" t="s">
        <v>3790</v>
      </c>
    </row>
    <row r="22217" spans="1:13" x14ac:dyDescent="0.3">
      <c r="A22217" t="s">
        <v>6125</v>
      </c>
      <c r="C22217" t="s">
        <v>35134</v>
      </c>
      <c r="D22217">
        <v>20</v>
      </c>
      <c r="E22217" s="1">
        <v>195177</v>
      </c>
      <c r="G22217" t="s">
        <v>111</v>
      </c>
      <c r="H22217" t="s">
        <v>35146</v>
      </c>
      <c r="I22217" t="s">
        <v>156</v>
      </c>
      <c r="J22217" t="s">
        <v>22</v>
      </c>
      <c r="K22217" t="s">
        <v>24</v>
      </c>
      <c r="L22217" t="s">
        <v>25</v>
      </c>
      <c r="M22217" t="s">
        <v>3790</v>
      </c>
    </row>
    <row r="22218" spans="1:13" x14ac:dyDescent="0.3">
      <c r="A22218" t="s">
        <v>6125</v>
      </c>
      <c r="C22218" t="s">
        <v>37363</v>
      </c>
      <c r="D22218">
        <v>13</v>
      </c>
      <c r="E22218" s="1">
        <v>219347</v>
      </c>
      <c r="G22218" t="s">
        <v>111</v>
      </c>
      <c r="H22218" t="s">
        <v>37364</v>
      </c>
      <c r="I22218" t="s">
        <v>156</v>
      </c>
      <c r="J22218" t="s">
        <v>22</v>
      </c>
      <c r="K22218" t="s">
        <v>24</v>
      </c>
      <c r="L22218" t="s">
        <v>25</v>
      </c>
      <c r="M22218" t="s">
        <v>3790</v>
      </c>
    </row>
    <row r="22219" spans="1:13" x14ac:dyDescent="0.3">
      <c r="A22219" t="s">
        <v>6125</v>
      </c>
      <c r="C22219" t="s">
        <v>37529</v>
      </c>
      <c r="D22219">
        <v>60</v>
      </c>
      <c r="E22219" s="1">
        <v>250000</v>
      </c>
      <c r="G22219" t="s">
        <v>21</v>
      </c>
      <c r="H22219" t="s">
        <v>37555</v>
      </c>
      <c r="I22219" t="s">
        <v>156</v>
      </c>
      <c r="J22219" t="s">
        <v>22</v>
      </c>
      <c r="K22219" t="s">
        <v>24</v>
      </c>
      <c r="L22219" t="s">
        <v>25</v>
      </c>
      <c r="M22219" t="s">
        <v>26</v>
      </c>
    </row>
    <row r="22220" spans="1:13" x14ac:dyDescent="0.3">
      <c r="A22220" t="s">
        <v>6125</v>
      </c>
      <c r="C22220" t="s">
        <v>18238</v>
      </c>
      <c r="D22220">
        <v>72</v>
      </c>
      <c r="E22220" s="1">
        <v>10000000</v>
      </c>
      <c r="G22220" t="s">
        <v>21</v>
      </c>
      <c r="H22220" t="s">
        <v>18249</v>
      </c>
      <c r="I22220" t="s">
        <v>156</v>
      </c>
      <c r="J22220" t="s">
        <v>22</v>
      </c>
      <c r="K22220" t="s">
        <v>24</v>
      </c>
      <c r="L22220" t="s">
        <v>25</v>
      </c>
      <c r="M22220" t="s">
        <v>26</v>
      </c>
    </row>
    <row r="22221" spans="1:13" x14ac:dyDescent="0.3">
      <c r="A22221" t="s">
        <v>6125</v>
      </c>
      <c r="C22221" t="s">
        <v>24897</v>
      </c>
      <c r="D22221">
        <v>60</v>
      </c>
      <c r="E22221" s="1">
        <v>50000</v>
      </c>
      <c r="G22221" t="s">
        <v>21</v>
      </c>
      <c r="H22221" t="s">
        <v>24896</v>
      </c>
      <c r="I22221" t="s">
        <v>156</v>
      </c>
      <c r="J22221" t="s">
        <v>22</v>
      </c>
      <c r="K22221" t="s">
        <v>24</v>
      </c>
      <c r="L22221" t="s">
        <v>25</v>
      </c>
      <c r="M22221" t="s">
        <v>26</v>
      </c>
    </row>
    <row r="22222" spans="1:13" x14ac:dyDescent="0.3">
      <c r="A22222" t="s">
        <v>6125</v>
      </c>
      <c r="C22222" t="s">
        <v>25343</v>
      </c>
      <c r="D22222">
        <v>12</v>
      </c>
      <c r="E22222" s="1">
        <v>10000</v>
      </c>
      <c r="G22222" t="s">
        <v>111</v>
      </c>
      <c r="H22222" t="s">
        <v>25366</v>
      </c>
      <c r="I22222" t="s">
        <v>156</v>
      </c>
      <c r="J22222" t="s">
        <v>22</v>
      </c>
      <c r="K22222" t="s">
        <v>24</v>
      </c>
      <c r="L22222" t="s">
        <v>25</v>
      </c>
      <c r="M22222" t="s">
        <v>6109</v>
      </c>
    </row>
    <row r="22223" spans="1:13" x14ac:dyDescent="0.3">
      <c r="A22223" t="s">
        <v>6125</v>
      </c>
      <c r="C22223" t="s">
        <v>14552</v>
      </c>
      <c r="D22223">
        <v>12</v>
      </c>
      <c r="E22223" s="1">
        <v>2500000</v>
      </c>
      <c r="G22223" t="s">
        <v>111</v>
      </c>
      <c r="H22223" t="s">
        <v>14598</v>
      </c>
      <c r="I22223" t="s">
        <v>156</v>
      </c>
      <c r="J22223" t="s">
        <v>22</v>
      </c>
      <c r="K22223" t="s">
        <v>24</v>
      </c>
      <c r="L22223" t="s">
        <v>25</v>
      </c>
      <c r="M22223" t="s">
        <v>6109</v>
      </c>
    </row>
    <row r="22224" spans="1:13" x14ac:dyDescent="0.3">
      <c r="A22224" t="s">
        <v>6125</v>
      </c>
      <c r="C22224" t="s">
        <v>6098</v>
      </c>
      <c r="D22224">
        <v>12</v>
      </c>
      <c r="E22224" s="1">
        <v>250000</v>
      </c>
      <c r="G22224" t="s">
        <v>111</v>
      </c>
      <c r="H22224" t="s">
        <v>6126</v>
      </c>
      <c r="I22224" t="s">
        <v>156</v>
      </c>
      <c r="J22224" t="s">
        <v>22</v>
      </c>
      <c r="K22224" t="s">
        <v>24</v>
      </c>
      <c r="L22224" t="s">
        <v>25</v>
      </c>
      <c r="M22224" t="s">
        <v>6109</v>
      </c>
    </row>
    <row r="22225" spans="1:13" x14ac:dyDescent="0.3">
      <c r="A22225" t="s">
        <v>6125</v>
      </c>
      <c r="C22225" t="s">
        <v>36379</v>
      </c>
      <c r="D22225">
        <v>12</v>
      </c>
      <c r="E22225" s="1">
        <v>1000</v>
      </c>
      <c r="G22225" t="s">
        <v>111</v>
      </c>
      <c r="H22225" t="s">
        <v>6121</v>
      </c>
      <c r="I22225" t="s">
        <v>156</v>
      </c>
      <c r="J22225" t="s">
        <v>22</v>
      </c>
      <c r="K22225" t="s">
        <v>24</v>
      </c>
      <c r="L22225" t="s">
        <v>25</v>
      </c>
      <c r="M22225" t="s">
        <v>6109</v>
      </c>
    </row>
    <row r="22226" spans="1:13" x14ac:dyDescent="0.3">
      <c r="A22226" t="s">
        <v>3787</v>
      </c>
      <c r="C22226" t="s">
        <v>3657</v>
      </c>
      <c r="D22226">
        <v>22</v>
      </c>
      <c r="E22226" s="1">
        <v>258000</v>
      </c>
      <c r="G22226" t="s">
        <v>111</v>
      </c>
      <c r="H22226" t="s">
        <v>3788</v>
      </c>
      <c r="I22226" t="s">
        <v>3789</v>
      </c>
      <c r="J22226" t="s">
        <v>22</v>
      </c>
      <c r="K22226" t="s">
        <v>24</v>
      </c>
      <c r="L22226" t="s">
        <v>25</v>
      </c>
      <c r="M22226" t="s">
        <v>3790</v>
      </c>
    </row>
    <row r="22227" spans="1:13" x14ac:dyDescent="0.3">
      <c r="A22227" t="s">
        <v>3787</v>
      </c>
      <c r="C22227" t="s">
        <v>22248</v>
      </c>
      <c r="D22227">
        <v>28</v>
      </c>
      <c r="E22227" s="1">
        <v>300000</v>
      </c>
      <c r="G22227" t="s">
        <v>111</v>
      </c>
      <c r="H22227" t="s">
        <v>22345</v>
      </c>
      <c r="I22227" t="s">
        <v>3789</v>
      </c>
      <c r="J22227" t="s">
        <v>22</v>
      </c>
      <c r="K22227" t="s">
        <v>24</v>
      </c>
      <c r="L22227" t="s">
        <v>25</v>
      </c>
      <c r="M22227" t="s">
        <v>3790</v>
      </c>
    </row>
    <row r="22228" spans="1:13" x14ac:dyDescent="0.3">
      <c r="A22228" t="s">
        <v>1371</v>
      </c>
      <c r="C22228" t="s">
        <v>1275</v>
      </c>
      <c r="D22228">
        <v>35</v>
      </c>
      <c r="E22228" s="1">
        <v>300000</v>
      </c>
      <c r="G22228" t="s">
        <v>21</v>
      </c>
      <c r="H22228" t="s">
        <v>68</v>
      </c>
      <c r="I22228" t="s">
        <v>156</v>
      </c>
      <c r="J22228" t="s">
        <v>22</v>
      </c>
      <c r="K22228" t="s">
        <v>24</v>
      </c>
      <c r="L22228" t="s">
        <v>25</v>
      </c>
      <c r="M22228" t="s">
        <v>26</v>
      </c>
    </row>
    <row r="22229" spans="1:13" x14ac:dyDescent="0.3">
      <c r="A22229" t="s">
        <v>1371</v>
      </c>
      <c r="C22229" t="s">
        <v>3657</v>
      </c>
      <c r="D22229">
        <v>37</v>
      </c>
      <c r="E22229" s="1">
        <v>30000</v>
      </c>
      <c r="G22229" t="s">
        <v>21</v>
      </c>
      <c r="H22229" t="s">
        <v>3688</v>
      </c>
      <c r="I22229" t="s">
        <v>156</v>
      </c>
      <c r="J22229" t="s">
        <v>22</v>
      </c>
      <c r="K22229" t="s">
        <v>24</v>
      </c>
      <c r="L22229" t="s">
        <v>25</v>
      </c>
      <c r="M22229" t="s">
        <v>26</v>
      </c>
    </row>
    <row r="22230" spans="1:13" x14ac:dyDescent="0.3">
      <c r="A22230" t="s">
        <v>1371</v>
      </c>
      <c r="C22230" t="s">
        <v>4928</v>
      </c>
      <c r="D22230">
        <v>2</v>
      </c>
      <c r="E22230" s="1">
        <v>7500</v>
      </c>
      <c r="G22230" t="s">
        <v>21</v>
      </c>
      <c r="H22230" t="s">
        <v>5019</v>
      </c>
      <c r="I22230" t="s">
        <v>156</v>
      </c>
      <c r="J22230" t="s">
        <v>22</v>
      </c>
      <c r="K22230" t="s">
        <v>24</v>
      </c>
      <c r="L22230" t="s">
        <v>25</v>
      </c>
      <c r="M22230" t="s">
        <v>26</v>
      </c>
    </row>
    <row r="22231" spans="1:13" x14ac:dyDescent="0.3">
      <c r="A22231" t="s">
        <v>1371</v>
      </c>
      <c r="C22231" t="s">
        <v>23564</v>
      </c>
      <c r="D22231">
        <v>1</v>
      </c>
      <c r="E22231" s="1">
        <v>7500</v>
      </c>
      <c r="G22231" t="s">
        <v>21</v>
      </c>
      <c r="H22231" t="s">
        <v>68</v>
      </c>
      <c r="I22231" t="s">
        <v>156</v>
      </c>
      <c r="J22231" t="s">
        <v>22</v>
      </c>
      <c r="K22231" t="s">
        <v>24</v>
      </c>
      <c r="L22231" t="s">
        <v>25</v>
      </c>
      <c r="M22231" t="s">
        <v>26</v>
      </c>
    </row>
    <row r="22232" spans="1:13" x14ac:dyDescent="0.3">
      <c r="A22232" t="s">
        <v>1371</v>
      </c>
      <c r="C22232" t="s">
        <v>22209</v>
      </c>
      <c r="D22232">
        <v>2</v>
      </c>
      <c r="E22232" s="1">
        <v>7500</v>
      </c>
      <c r="G22232" t="s">
        <v>21</v>
      </c>
      <c r="H22232" t="s">
        <v>68</v>
      </c>
      <c r="I22232" t="s">
        <v>156</v>
      </c>
      <c r="J22232" t="s">
        <v>22</v>
      </c>
      <c r="K22232" t="s">
        <v>24</v>
      </c>
      <c r="L22232" t="s">
        <v>25</v>
      </c>
      <c r="M22232" t="s">
        <v>26</v>
      </c>
    </row>
    <row r="22233" spans="1:13" x14ac:dyDescent="0.3">
      <c r="A22233" t="s">
        <v>1371</v>
      </c>
      <c r="C22233" t="s">
        <v>17183</v>
      </c>
      <c r="D22233">
        <v>1</v>
      </c>
      <c r="E22233" s="1">
        <v>2500</v>
      </c>
      <c r="G22233" t="s">
        <v>21</v>
      </c>
      <c r="H22233" t="s">
        <v>77</v>
      </c>
      <c r="I22233" t="s">
        <v>156</v>
      </c>
      <c r="J22233" t="s">
        <v>22</v>
      </c>
      <c r="K22233" t="s">
        <v>24</v>
      </c>
      <c r="L22233" t="s">
        <v>25</v>
      </c>
      <c r="M22233" t="s">
        <v>26</v>
      </c>
    </row>
    <row r="22234" spans="1:13" x14ac:dyDescent="0.3">
      <c r="A22234" t="s">
        <v>1371</v>
      </c>
      <c r="C22234" t="s">
        <v>16236</v>
      </c>
      <c r="D22234">
        <v>1</v>
      </c>
      <c r="E22234" s="1">
        <v>2500</v>
      </c>
      <c r="G22234" t="s">
        <v>21</v>
      </c>
      <c r="H22234" t="s">
        <v>77</v>
      </c>
      <c r="I22234" t="s">
        <v>156</v>
      </c>
      <c r="J22234" t="s">
        <v>22</v>
      </c>
      <c r="K22234" t="s">
        <v>24</v>
      </c>
      <c r="L22234" t="s">
        <v>25</v>
      </c>
      <c r="M22234" t="s">
        <v>26</v>
      </c>
    </row>
    <row r="22235" spans="1:13" x14ac:dyDescent="0.3">
      <c r="A22235" t="s">
        <v>1371</v>
      </c>
      <c r="C22235" t="s">
        <v>12673</v>
      </c>
      <c r="D22235">
        <v>1</v>
      </c>
      <c r="E22235" s="1">
        <v>2500</v>
      </c>
      <c r="G22235" t="s">
        <v>21</v>
      </c>
      <c r="H22235" t="s">
        <v>68</v>
      </c>
      <c r="I22235" t="s">
        <v>156</v>
      </c>
      <c r="J22235" t="s">
        <v>22</v>
      </c>
      <c r="K22235" t="s">
        <v>24</v>
      </c>
      <c r="L22235" t="s">
        <v>25</v>
      </c>
      <c r="M22235" t="s">
        <v>26</v>
      </c>
    </row>
    <row r="22236" spans="1:13" x14ac:dyDescent="0.3">
      <c r="A22236" t="s">
        <v>1371</v>
      </c>
      <c r="C22236" t="s">
        <v>11613</v>
      </c>
      <c r="D22236">
        <v>1</v>
      </c>
      <c r="E22236" s="1">
        <v>2500</v>
      </c>
      <c r="G22236" t="s">
        <v>21</v>
      </c>
      <c r="H22236" t="s">
        <v>970</v>
      </c>
      <c r="I22236" t="s">
        <v>156</v>
      </c>
      <c r="J22236" t="s">
        <v>22</v>
      </c>
      <c r="K22236" t="s">
        <v>24</v>
      </c>
      <c r="L22236" t="s">
        <v>25</v>
      </c>
      <c r="M22236" t="s">
        <v>26</v>
      </c>
    </row>
    <row r="22237" spans="1:13" x14ac:dyDescent="0.3">
      <c r="A22237" t="s">
        <v>1371</v>
      </c>
      <c r="C22237" t="s">
        <v>11012</v>
      </c>
      <c r="D22237">
        <v>3</v>
      </c>
      <c r="E22237" s="1">
        <v>2500</v>
      </c>
      <c r="G22237" t="s">
        <v>21</v>
      </c>
      <c r="H22237" t="s">
        <v>970</v>
      </c>
      <c r="I22237" t="s">
        <v>156</v>
      </c>
      <c r="J22237" t="s">
        <v>22</v>
      </c>
      <c r="K22237" t="s">
        <v>24</v>
      </c>
      <c r="L22237" t="s">
        <v>25</v>
      </c>
      <c r="M22237" t="s">
        <v>26</v>
      </c>
    </row>
    <row r="22238" spans="1:13" x14ac:dyDescent="0.3">
      <c r="A22238" t="s">
        <v>1371</v>
      </c>
      <c r="C22238" t="s">
        <v>11140</v>
      </c>
      <c r="D22238">
        <v>1</v>
      </c>
      <c r="E22238" s="1">
        <v>5000</v>
      </c>
      <c r="G22238" t="s">
        <v>21</v>
      </c>
      <c r="H22238" t="s">
        <v>970</v>
      </c>
      <c r="I22238" t="s">
        <v>156</v>
      </c>
      <c r="J22238" t="s">
        <v>22</v>
      </c>
      <c r="K22238" t="s">
        <v>24</v>
      </c>
      <c r="L22238" t="s">
        <v>25</v>
      </c>
      <c r="M22238" t="s">
        <v>26</v>
      </c>
    </row>
    <row r="22239" spans="1:13" x14ac:dyDescent="0.3">
      <c r="A22239" t="s">
        <v>1371</v>
      </c>
      <c r="C22239" t="s">
        <v>8560</v>
      </c>
      <c r="D22239">
        <v>1</v>
      </c>
      <c r="E22239" s="1">
        <v>2500</v>
      </c>
      <c r="G22239" t="s">
        <v>21</v>
      </c>
      <c r="H22239" t="s">
        <v>970</v>
      </c>
      <c r="I22239" t="s">
        <v>156</v>
      </c>
      <c r="J22239" t="s">
        <v>22</v>
      </c>
      <c r="K22239" t="s">
        <v>24</v>
      </c>
      <c r="L22239" t="s">
        <v>25</v>
      </c>
      <c r="M22239" t="s">
        <v>26</v>
      </c>
    </row>
    <row r="22240" spans="1:13" x14ac:dyDescent="0.3">
      <c r="A22240" t="s">
        <v>1371</v>
      </c>
      <c r="C22240" t="s">
        <v>8771</v>
      </c>
      <c r="D22240">
        <v>1</v>
      </c>
      <c r="E22240" s="1">
        <v>2500</v>
      </c>
      <c r="G22240" t="s">
        <v>21</v>
      </c>
      <c r="H22240" t="s">
        <v>970</v>
      </c>
      <c r="I22240" t="s">
        <v>156</v>
      </c>
      <c r="J22240" t="s">
        <v>22</v>
      </c>
      <c r="K22240" t="s">
        <v>24</v>
      </c>
      <c r="L22240" t="s">
        <v>25</v>
      </c>
      <c r="M22240" t="s">
        <v>26</v>
      </c>
    </row>
    <row r="22241" spans="1:13" x14ac:dyDescent="0.3">
      <c r="A22241" t="s">
        <v>1371</v>
      </c>
      <c r="C22241" t="s">
        <v>34542</v>
      </c>
      <c r="D22241">
        <v>1</v>
      </c>
      <c r="E22241" s="1">
        <v>2500</v>
      </c>
      <c r="G22241" t="s">
        <v>21</v>
      </c>
      <c r="H22241" t="s">
        <v>970</v>
      </c>
      <c r="I22241" t="s">
        <v>156</v>
      </c>
      <c r="J22241" t="s">
        <v>22</v>
      </c>
      <c r="K22241" t="s">
        <v>24</v>
      </c>
      <c r="L22241" t="s">
        <v>25</v>
      </c>
      <c r="M22241" t="s">
        <v>26</v>
      </c>
    </row>
    <row r="22242" spans="1:13" x14ac:dyDescent="0.3">
      <c r="A22242" t="s">
        <v>1371</v>
      </c>
      <c r="C22242" t="s">
        <v>34985</v>
      </c>
      <c r="D22242">
        <v>1</v>
      </c>
      <c r="E22242" s="1">
        <v>1000</v>
      </c>
      <c r="G22242" t="s">
        <v>21</v>
      </c>
      <c r="H22242" t="s">
        <v>970</v>
      </c>
      <c r="I22242" t="s">
        <v>156</v>
      </c>
      <c r="J22242" t="s">
        <v>22</v>
      </c>
      <c r="K22242" t="s">
        <v>24</v>
      </c>
      <c r="L22242" t="s">
        <v>25</v>
      </c>
      <c r="M22242" t="s">
        <v>26</v>
      </c>
    </row>
    <row r="22243" spans="1:13" x14ac:dyDescent="0.3">
      <c r="A22243" t="s">
        <v>1371</v>
      </c>
      <c r="C22243" t="s">
        <v>33531</v>
      </c>
      <c r="D22243">
        <v>1</v>
      </c>
      <c r="E22243" s="1">
        <v>2500</v>
      </c>
      <c r="G22243" t="s">
        <v>21</v>
      </c>
      <c r="H22243" t="s">
        <v>970</v>
      </c>
      <c r="I22243" t="s">
        <v>156</v>
      </c>
      <c r="J22243" t="s">
        <v>22</v>
      </c>
      <c r="K22243" t="s">
        <v>24</v>
      </c>
      <c r="L22243" t="s">
        <v>25</v>
      </c>
      <c r="M22243" t="s">
        <v>26</v>
      </c>
    </row>
    <row r="22244" spans="1:13" x14ac:dyDescent="0.3">
      <c r="A22244" t="s">
        <v>1371</v>
      </c>
      <c r="C22244" t="s">
        <v>34035</v>
      </c>
      <c r="D22244">
        <v>1</v>
      </c>
      <c r="E22244" s="1">
        <v>1000</v>
      </c>
      <c r="G22244" t="s">
        <v>21</v>
      </c>
      <c r="H22244" t="s">
        <v>970</v>
      </c>
      <c r="I22244" t="s">
        <v>156</v>
      </c>
      <c r="J22244" t="s">
        <v>22</v>
      </c>
      <c r="K22244" t="s">
        <v>24</v>
      </c>
      <c r="L22244" t="s">
        <v>25</v>
      </c>
      <c r="M22244" t="s">
        <v>26</v>
      </c>
    </row>
    <row r="22245" spans="1:13" x14ac:dyDescent="0.3">
      <c r="A22245" t="s">
        <v>1371</v>
      </c>
      <c r="C22245" t="s">
        <v>36770</v>
      </c>
      <c r="D22245">
        <v>2</v>
      </c>
      <c r="E22245" s="1">
        <v>3000</v>
      </c>
      <c r="G22245" t="s">
        <v>21</v>
      </c>
      <c r="H22245" t="s">
        <v>970</v>
      </c>
      <c r="I22245" t="s">
        <v>156</v>
      </c>
      <c r="J22245" t="s">
        <v>22</v>
      </c>
      <c r="K22245" t="s">
        <v>24</v>
      </c>
      <c r="L22245" t="s">
        <v>25</v>
      </c>
      <c r="M22245" t="s">
        <v>26</v>
      </c>
    </row>
    <row r="22246" spans="1:13" x14ac:dyDescent="0.3">
      <c r="A22246" t="s">
        <v>1371</v>
      </c>
      <c r="C22246" t="s">
        <v>35549</v>
      </c>
      <c r="D22246">
        <v>12</v>
      </c>
      <c r="E22246" s="1">
        <v>1000</v>
      </c>
      <c r="G22246" t="s">
        <v>21</v>
      </c>
      <c r="H22246" t="s">
        <v>970</v>
      </c>
      <c r="I22246" t="s">
        <v>156</v>
      </c>
      <c r="J22246" t="s">
        <v>22</v>
      </c>
      <c r="K22246" t="s">
        <v>24</v>
      </c>
      <c r="L22246" t="s">
        <v>25</v>
      </c>
      <c r="M22246" t="s">
        <v>26</v>
      </c>
    </row>
    <row r="22247" spans="1:13" x14ac:dyDescent="0.3">
      <c r="A22247" t="s">
        <v>1371</v>
      </c>
      <c r="C22247" t="s">
        <v>14619</v>
      </c>
      <c r="D22247">
        <v>60</v>
      </c>
      <c r="E22247" s="1">
        <v>250000</v>
      </c>
      <c r="G22247" t="s">
        <v>111</v>
      </c>
      <c r="H22247" t="s">
        <v>970</v>
      </c>
      <c r="I22247" t="s">
        <v>156</v>
      </c>
      <c r="J22247" t="s">
        <v>22</v>
      </c>
      <c r="K22247" t="s">
        <v>24</v>
      </c>
      <c r="L22247" t="s">
        <v>25</v>
      </c>
      <c r="M22247" t="s">
        <v>6109</v>
      </c>
    </row>
    <row r="22248" spans="1:13" x14ac:dyDescent="0.3">
      <c r="A22248" t="s">
        <v>24800</v>
      </c>
      <c r="C22248" t="s">
        <v>35954</v>
      </c>
      <c r="D22248">
        <v>18</v>
      </c>
      <c r="E22248" s="1">
        <v>150000</v>
      </c>
      <c r="G22248" t="s">
        <v>69</v>
      </c>
      <c r="H22248" t="s">
        <v>24645</v>
      </c>
      <c r="I22248" t="s">
        <v>193</v>
      </c>
      <c r="J22248" t="s">
        <v>175</v>
      </c>
      <c r="K22248" t="s">
        <v>24</v>
      </c>
      <c r="L22248" t="s">
        <v>25</v>
      </c>
      <c r="M22248" t="s">
        <v>221</v>
      </c>
    </row>
    <row r="22249" spans="1:13" x14ac:dyDescent="0.3">
      <c r="A22249" t="s">
        <v>24800</v>
      </c>
      <c r="C22249" t="s">
        <v>37685</v>
      </c>
      <c r="D22249">
        <v>14</v>
      </c>
      <c r="E22249" s="1">
        <v>175000</v>
      </c>
      <c r="G22249" t="s">
        <v>69</v>
      </c>
      <c r="H22249" t="s">
        <v>24645</v>
      </c>
      <c r="I22249" t="s">
        <v>193</v>
      </c>
      <c r="J22249" t="s">
        <v>175</v>
      </c>
      <c r="K22249" t="s">
        <v>24</v>
      </c>
      <c r="L22249" t="s">
        <v>25</v>
      </c>
      <c r="M22249" t="s">
        <v>221</v>
      </c>
    </row>
    <row r="22250" spans="1:13" x14ac:dyDescent="0.3">
      <c r="A22250" t="s">
        <v>24800</v>
      </c>
      <c r="C22250" t="s">
        <v>24785</v>
      </c>
      <c r="D22250">
        <v>18</v>
      </c>
      <c r="E22250" s="1">
        <v>175000</v>
      </c>
      <c r="G22250" t="s">
        <v>69</v>
      </c>
      <c r="H22250" t="s">
        <v>24645</v>
      </c>
      <c r="I22250" t="s">
        <v>193</v>
      </c>
      <c r="J22250" t="s">
        <v>175</v>
      </c>
      <c r="K22250" t="s">
        <v>24</v>
      </c>
      <c r="L22250" t="s">
        <v>25</v>
      </c>
      <c r="M22250" t="s">
        <v>221</v>
      </c>
    </row>
    <row r="22251" spans="1:13" x14ac:dyDescent="0.3">
      <c r="A22251" t="s">
        <v>19422</v>
      </c>
      <c r="C22251" t="s">
        <v>19404</v>
      </c>
      <c r="D22251">
        <v>60</v>
      </c>
      <c r="E22251" s="1">
        <v>3360000</v>
      </c>
      <c r="G22251" t="s">
        <v>111</v>
      </c>
      <c r="H22251" t="s">
        <v>19423</v>
      </c>
      <c r="I22251" t="s">
        <v>80</v>
      </c>
      <c r="J22251" t="s">
        <v>81</v>
      </c>
      <c r="K22251" t="s">
        <v>24</v>
      </c>
      <c r="L22251" t="s">
        <v>25</v>
      </c>
      <c r="M22251" t="s">
        <v>120</v>
      </c>
    </row>
    <row r="22252" spans="1:13" x14ac:dyDescent="0.3">
      <c r="A22252" t="s">
        <v>26418</v>
      </c>
      <c r="C22252" t="s">
        <v>36143</v>
      </c>
      <c r="D22252">
        <v>36</v>
      </c>
      <c r="E22252" s="1">
        <v>300000</v>
      </c>
      <c r="G22252" t="s">
        <v>21</v>
      </c>
      <c r="H22252" t="s">
        <v>970</v>
      </c>
      <c r="I22252" t="s">
        <v>319</v>
      </c>
      <c r="J22252" t="s">
        <v>22</v>
      </c>
      <c r="K22252" t="s">
        <v>24</v>
      </c>
      <c r="L22252" t="s">
        <v>25</v>
      </c>
      <c r="M22252" t="s">
        <v>26</v>
      </c>
    </row>
    <row r="22253" spans="1:13" x14ac:dyDescent="0.3">
      <c r="A22253" t="s">
        <v>26418</v>
      </c>
      <c r="C22253" t="s">
        <v>26408</v>
      </c>
      <c r="D22253">
        <v>12</v>
      </c>
      <c r="E22253" s="1">
        <v>50000</v>
      </c>
      <c r="G22253" t="s">
        <v>111</v>
      </c>
      <c r="H22253" t="s">
        <v>26419</v>
      </c>
      <c r="I22253" t="s">
        <v>319</v>
      </c>
      <c r="J22253" t="s">
        <v>22</v>
      </c>
      <c r="K22253" t="s">
        <v>24</v>
      </c>
      <c r="L22253" t="s">
        <v>25</v>
      </c>
      <c r="M22253" t="s">
        <v>6109</v>
      </c>
    </row>
    <row r="22254" spans="1:13" x14ac:dyDescent="0.3">
      <c r="A22254" t="s">
        <v>15199</v>
      </c>
      <c r="C22254" t="s">
        <v>33280</v>
      </c>
      <c r="D22254">
        <v>12</v>
      </c>
      <c r="E22254" s="1">
        <v>75000</v>
      </c>
      <c r="G22254" t="s">
        <v>111</v>
      </c>
      <c r="H22254" t="s">
        <v>33289</v>
      </c>
      <c r="I22254" t="s">
        <v>8034</v>
      </c>
      <c r="J22254" t="s">
        <v>22</v>
      </c>
      <c r="K22254" t="s">
        <v>24</v>
      </c>
      <c r="L22254" t="s">
        <v>25</v>
      </c>
      <c r="M22254" t="s">
        <v>6109</v>
      </c>
    </row>
    <row r="22255" spans="1:13" x14ac:dyDescent="0.3">
      <c r="A22255" t="s">
        <v>15199</v>
      </c>
      <c r="C22255" t="s">
        <v>15182</v>
      </c>
      <c r="D22255">
        <v>12</v>
      </c>
      <c r="E22255" s="1">
        <v>25000</v>
      </c>
      <c r="G22255" t="s">
        <v>111</v>
      </c>
      <c r="H22255" t="s">
        <v>15200</v>
      </c>
      <c r="I22255" t="s">
        <v>8034</v>
      </c>
      <c r="J22255" t="s">
        <v>22</v>
      </c>
      <c r="K22255" t="s">
        <v>24</v>
      </c>
      <c r="L22255" t="s">
        <v>25</v>
      </c>
      <c r="M22255" t="s">
        <v>6109</v>
      </c>
    </row>
    <row r="22256" spans="1:13" x14ac:dyDescent="0.3">
      <c r="A22256" t="s">
        <v>723</v>
      </c>
      <c r="C22256" t="s">
        <v>597</v>
      </c>
      <c r="D22256">
        <v>36</v>
      </c>
      <c r="E22256" s="1">
        <v>764741</v>
      </c>
      <c r="G22256" t="s">
        <v>13</v>
      </c>
      <c r="H22256" t="s">
        <v>724</v>
      </c>
      <c r="I22256" t="s">
        <v>205</v>
      </c>
      <c r="K22256" t="s">
        <v>56</v>
      </c>
      <c r="L22256" t="s">
        <v>38</v>
      </c>
      <c r="M22256" t="s">
        <v>725</v>
      </c>
    </row>
    <row r="22257" spans="1:13" x14ac:dyDescent="0.3">
      <c r="A22257" t="s">
        <v>20085</v>
      </c>
      <c r="C22257" t="s">
        <v>19936</v>
      </c>
      <c r="D22257">
        <v>5</v>
      </c>
      <c r="E22257" s="1">
        <v>14995</v>
      </c>
      <c r="G22257" t="s">
        <v>34</v>
      </c>
      <c r="H22257" t="s">
        <v>6143</v>
      </c>
      <c r="I22257" t="s">
        <v>20084</v>
      </c>
      <c r="J22257" t="s">
        <v>9844</v>
      </c>
      <c r="K22257" t="s">
        <v>24</v>
      </c>
      <c r="L22257" t="s">
        <v>25</v>
      </c>
      <c r="M22257" t="s">
        <v>6146</v>
      </c>
    </row>
    <row r="22258" spans="1:13" x14ac:dyDescent="0.3">
      <c r="A22258" t="s">
        <v>20888</v>
      </c>
      <c r="C22258" t="s">
        <v>20542</v>
      </c>
      <c r="D22258">
        <v>3</v>
      </c>
      <c r="E22258" s="1">
        <v>7829</v>
      </c>
      <c r="G22258" t="s">
        <v>34</v>
      </c>
      <c r="H22258" t="s">
        <v>6143</v>
      </c>
      <c r="I22258" t="s">
        <v>20889</v>
      </c>
      <c r="J22258" t="s">
        <v>627</v>
      </c>
      <c r="K22258" t="s">
        <v>24</v>
      </c>
      <c r="L22258" t="s">
        <v>25</v>
      </c>
      <c r="M22258" t="s">
        <v>6146</v>
      </c>
    </row>
    <row r="22259" spans="1:13" x14ac:dyDescent="0.3">
      <c r="A22259" t="s">
        <v>15164</v>
      </c>
      <c r="C22259" t="s">
        <v>15008</v>
      </c>
      <c r="D22259">
        <v>4</v>
      </c>
      <c r="E22259" s="1">
        <v>18358</v>
      </c>
      <c r="G22259" t="s">
        <v>34</v>
      </c>
      <c r="H22259" t="s">
        <v>6143</v>
      </c>
      <c r="I22259" t="s">
        <v>15165</v>
      </c>
      <c r="J22259" t="s">
        <v>761</v>
      </c>
      <c r="K22259" t="s">
        <v>24</v>
      </c>
      <c r="L22259" t="s">
        <v>25</v>
      </c>
      <c r="M22259" t="s">
        <v>6146</v>
      </c>
    </row>
    <row r="22260" spans="1:13" x14ac:dyDescent="0.3">
      <c r="A22260" t="s">
        <v>5761</v>
      </c>
      <c r="C22260" t="s">
        <v>5763</v>
      </c>
      <c r="D22260">
        <v>35</v>
      </c>
      <c r="E22260" s="1">
        <v>2711468</v>
      </c>
      <c r="G22260" t="s">
        <v>48</v>
      </c>
      <c r="H22260" t="s">
        <v>5762</v>
      </c>
      <c r="I22260" t="s">
        <v>5764</v>
      </c>
      <c r="J22260" t="s">
        <v>22</v>
      </c>
      <c r="K22260" t="s">
        <v>24</v>
      </c>
      <c r="L22260" t="s">
        <v>17</v>
      </c>
      <c r="M22260" t="s">
        <v>354</v>
      </c>
    </row>
    <row r="22261" spans="1:13" x14ac:dyDescent="0.3">
      <c r="A22261" t="s">
        <v>5761</v>
      </c>
      <c r="C22261" t="s">
        <v>22505</v>
      </c>
      <c r="D22261">
        <v>13</v>
      </c>
      <c r="E22261" s="1">
        <v>871426</v>
      </c>
      <c r="G22261" t="s">
        <v>48</v>
      </c>
      <c r="H22261" t="s">
        <v>5762</v>
      </c>
      <c r="I22261" t="s">
        <v>5764</v>
      </c>
      <c r="J22261" t="s">
        <v>22</v>
      </c>
      <c r="K22261" t="s">
        <v>24</v>
      </c>
      <c r="L22261" t="s">
        <v>17</v>
      </c>
      <c r="M22261" t="s">
        <v>354</v>
      </c>
    </row>
    <row r="22262" spans="1:13" x14ac:dyDescent="0.3">
      <c r="A22262" t="s">
        <v>5761</v>
      </c>
      <c r="C22262" t="s">
        <v>15737</v>
      </c>
      <c r="D22262">
        <v>8</v>
      </c>
      <c r="E22262" s="1">
        <v>1958405</v>
      </c>
      <c r="G22262" t="s">
        <v>48</v>
      </c>
      <c r="H22262" t="s">
        <v>15798</v>
      </c>
      <c r="I22262" t="s">
        <v>5764</v>
      </c>
      <c r="J22262" t="s">
        <v>22</v>
      </c>
      <c r="K22262" t="s">
        <v>24</v>
      </c>
      <c r="L22262" t="s">
        <v>17</v>
      </c>
      <c r="M22262" t="s">
        <v>354</v>
      </c>
    </row>
    <row r="22263" spans="1:13" x14ac:dyDescent="0.3">
      <c r="A22263" t="s">
        <v>20214</v>
      </c>
      <c r="C22263" t="s">
        <v>20121</v>
      </c>
      <c r="D22263">
        <v>2</v>
      </c>
      <c r="E22263" s="1">
        <v>16355</v>
      </c>
      <c r="G22263" t="s">
        <v>34</v>
      </c>
      <c r="H22263" t="s">
        <v>6143</v>
      </c>
      <c r="I22263" t="s">
        <v>5764</v>
      </c>
      <c r="J22263" t="s">
        <v>22</v>
      </c>
      <c r="K22263" t="s">
        <v>24</v>
      </c>
      <c r="L22263" t="s">
        <v>25</v>
      </c>
      <c r="M22263" t="s">
        <v>6146</v>
      </c>
    </row>
    <row r="22264" spans="1:13" x14ac:dyDescent="0.3">
      <c r="A22264" t="s">
        <v>36136</v>
      </c>
      <c r="C22264" t="s">
        <v>36101</v>
      </c>
      <c r="D22264">
        <v>24</v>
      </c>
      <c r="E22264" s="1">
        <v>341150</v>
      </c>
      <c r="G22264" t="s">
        <v>111</v>
      </c>
      <c r="H22264" t="s">
        <v>36137</v>
      </c>
      <c r="I22264" t="s">
        <v>5764</v>
      </c>
      <c r="J22264" t="s">
        <v>22</v>
      </c>
      <c r="K22264" t="s">
        <v>24</v>
      </c>
      <c r="L22264" t="s">
        <v>25</v>
      </c>
      <c r="M22264" t="s">
        <v>322</v>
      </c>
    </row>
    <row r="22265" spans="1:13" x14ac:dyDescent="0.3">
      <c r="A22265" t="s">
        <v>25793</v>
      </c>
      <c r="C22265" t="s">
        <v>25784</v>
      </c>
      <c r="D22265">
        <v>60</v>
      </c>
      <c r="E22265" s="1">
        <v>1882380</v>
      </c>
      <c r="G22265" t="s">
        <v>111</v>
      </c>
      <c r="H22265" t="s">
        <v>25794</v>
      </c>
      <c r="I22265" t="s">
        <v>22</v>
      </c>
      <c r="J22265" t="s">
        <v>23</v>
      </c>
      <c r="K22265" t="s">
        <v>24</v>
      </c>
      <c r="L22265" t="s">
        <v>25</v>
      </c>
      <c r="M22265" t="s">
        <v>120</v>
      </c>
    </row>
    <row r="22266" spans="1:13" x14ac:dyDescent="0.3">
      <c r="A22266" t="s">
        <v>37385</v>
      </c>
      <c r="C22266" t="s">
        <v>37363</v>
      </c>
      <c r="D22266">
        <v>30</v>
      </c>
      <c r="E22266" s="1">
        <v>539566</v>
      </c>
      <c r="G22266" t="s">
        <v>34</v>
      </c>
      <c r="H22266" t="s">
        <v>37386</v>
      </c>
      <c r="I22266" t="s">
        <v>80</v>
      </c>
      <c r="J22266" t="s">
        <v>81</v>
      </c>
      <c r="K22266" t="s">
        <v>24</v>
      </c>
      <c r="L22266" t="s">
        <v>17</v>
      </c>
      <c r="M22266" t="s">
        <v>217</v>
      </c>
    </row>
    <row r="22267" spans="1:13" x14ac:dyDescent="0.3">
      <c r="A22267" t="s">
        <v>16810</v>
      </c>
      <c r="C22267" t="s">
        <v>31136</v>
      </c>
      <c r="D22267">
        <v>35</v>
      </c>
      <c r="E22267" s="1">
        <v>2895103</v>
      </c>
      <c r="G22267" t="s">
        <v>69</v>
      </c>
      <c r="H22267" t="s">
        <v>31164</v>
      </c>
      <c r="I22267" t="s">
        <v>246</v>
      </c>
      <c r="K22267" t="s">
        <v>247</v>
      </c>
      <c r="L22267" t="s">
        <v>16450</v>
      </c>
      <c r="M22267" t="s">
        <v>3064</v>
      </c>
    </row>
    <row r="22268" spans="1:13" x14ac:dyDescent="0.3">
      <c r="A22268" t="s">
        <v>16810</v>
      </c>
      <c r="C22268" t="s">
        <v>16755</v>
      </c>
      <c r="D22268">
        <v>39</v>
      </c>
      <c r="E22268" s="1">
        <v>3255868</v>
      </c>
      <c r="G22268" t="s">
        <v>69</v>
      </c>
      <c r="H22268" t="s">
        <v>16811</v>
      </c>
      <c r="I22268" t="s">
        <v>246</v>
      </c>
      <c r="K22268" t="s">
        <v>247</v>
      </c>
      <c r="L22268" t="s">
        <v>248</v>
      </c>
      <c r="M22268" t="s">
        <v>3064</v>
      </c>
    </row>
    <row r="22269" spans="1:13" x14ac:dyDescent="0.3">
      <c r="A22269" t="s">
        <v>1598</v>
      </c>
      <c r="C22269" t="s">
        <v>1558</v>
      </c>
      <c r="D22269">
        <v>8</v>
      </c>
      <c r="E22269" s="1">
        <v>201781</v>
      </c>
      <c r="G22269" t="s">
        <v>34</v>
      </c>
      <c r="H22269" t="s">
        <v>1599</v>
      </c>
      <c r="I22269" t="s">
        <v>49</v>
      </c>
      <c r="J22269" t="s">
        <v>50</v>
      </c>
      <c r="K22269" t="s">
        <v>51</v>
      </c>
      <c r="L22269" t="s">
        <v>44</v>
      </c>
      <c r="M22269" t="s">
        <v>87</v>
      </c>
    </row>
    <row r="22270" spans="1:13" x14ac:dyDescent="0.3">
      <c r="A22270" t="s">
        <v>21213</v>
      </c>
      <c r="C22270" t="s">
        <v>21173</v>
      </c>
      <c r="D22270">
        <v>39</v>
      </c>
      <c r="E22270" s="1">
        <v>4902617</v>
      </c>
      <c r="G22270" t="s">
        <v>48</v>
      </c>
      <c r="H22270" t="s">
        <v>21214</v>
      </c>
      <c r="I22270" t="s">
        <v>70</v>
      </c>
      <c r="J22270" t="s">
        <v>70</v>
      </c>
      <c r="K22270" t="s">
        <v>24</v>
      </c>
      <c r="L22270" t="s">
        <v>38</v>
      </c>
      <c r="M22270" t="s">
        <v>331</v>
      </c>
    </row>
    <row r="22271" spans="1:13" x14ac:dyDescent="0.3">
      <c r="A22271" t="s">
        <v>13843</v>
      </c>
      <c r="C22271" t="s">
        <v>13456</v>
      </c>
      <c r="D22271">
        <v>7</v>
      </c>
      <c r="E22271" s="1">
        <v>18358</v>
      </c>
      <c r="G22271" t="s">
        <v>34</v>
      </c>
      <c r="H22271" t="s">
        <v>6143</v>
      </c>
      <c r="I22271" t="s">
        <v>13844</v>
      </c>
      <c r="J22271" t="s">
        <v>30</v>
      </c>
      <c r="K22271" t="s">
        <v>24</v>
      </c>
      <c r="L22271" t="s">
        <v>25</v>
      </c>
      <c r="M22271" t="s">
        <v>6146</v>
      </c>
    </row>
    <row r="22272" spans="1:13" x14ac:dyDescent="0.3">
      <c r="A22272" t="s">
        <v>5268</v>
      </c>
      <c r="C22272" t="s">
        <v>5155</v>
      </c>
      <c r="D22272">
        <v>29</v>
      </c>
      <c r="E22272" s="1">
        <v>299866</v>
      </c>
      <c r="G22272" t="s">
        <v>111</v>
      </c>
      <c r="H22272" t="s">
        <v>5269</v>
      </c>
      <c r="I22272" t="s">
        <v>22</v>
      </c>
      <c r="J22272" t="s">
        <v>23</v>
      </c>
      <c r="K22272" t="s">
        <v>24</v>
      </c>
      <c r="L22272" t="s">
        <v>25</v>
      </c>
      <c r="M22272" t="s">
        <v>322</v>
      </c>
    </row>
    <row r="22273" spans="1:13" x14ac:dyDescent="0.3">
      <c r="A22273" t="s">
        <v>19350</v>
      </c>
      <c r="C22273" t="s">
        <v>19247</v>
      </c>
      <c r="D22273">
        <v>3</v>
      </c>
      <c r="E22273" s="1">
        <v>4385</v>
      </c>
      <c r="G22273" t="s">
        <v>34</v>
      </c>
      <c r="H22273" t="s">
        <v>6143</v>
      </c>
      <c r="I22273" t="s">
        <v>19351</v>
      </c>
      <c r="J22273" t="s">
        <v>10460</v>
      </c>
      <c r="K22273" t="s">
        <v>24</v>
      </c>
      <c r="L22273" t="s">
        <v>25</v>
      </c>
      <c r="M22273" t="s">
        <v>6146</v>
      </c>
    </row>
    <row r="22274" spans="1:13" x14ac:dyDescent="0.3">
      <c r="A22274" t="s">
        <v>19596</v>
      </c>
      <c r="C22274" t="s">
        <v>19404</v>
      </c>
      <c r="D22274">
        <v>6</v>
      </c>
      <c r="E22274" s="1">
        <v>23551</v>
      </c>
      <c r="G22274" t="s">
        <v>34</v>
      </c>
      <c r="H22274" t="s">
        <v>6143</v>
      </c>
      <c r="I22274" t="s">
        <v>19597</v>
      </c>
      <c r="J22274" t="s">
        <v>280</v>
      </c>
      <c r="K22274" t="s">
        <v>24</v>
      </c>
      <c r="L22274" t="s">
        <v>25</v>
      </c>
      <c r="M22274" t="s">
        <v>6146</v>
      </c>
    </row>
    <row r="22275" spans="1:13" x14ac:dyDescent="0.3">
      <c r="A22275" t="s">
        <v>26002</v>
      </c>
      <c r="C22275" t="s">
        <v>25932</v>
      </c>
      <c r="D22275">
        <v>1</v>
      </c>
      <c r="E22275" s="1">
        <v>12975</v>
      </c>
      <c r="G22275" t="s">
        <v>34</v>
      </c>
      <c r="H22275" t="s">
        <v>6143</v>
      </c>
      <c r="I22275" t="s">
        <v>26003</v>
      </c>
      <c r="J22275" t="s">
        <v>199</v>
      </c>
      <c r="K22275" t="s">
        <v>24</v>
      </c>
      <c r="L22275" t="s">
        <v>25</v>
      </c>
      <c r="M22275" t="s">
        <v>6146</v>
      </c>
    </row>
    <row r="22276" spans="1:13" x14ac:dyDescent="0.3">
      <c r="A22276" t="s">
        <v>20890</v>
      </c>
      <c r="C22276" t="s">
        <v>20542</v>
      </c>
      <c r="D22276">
        <v>3</v>
      </c>
      <c r="E22276" s="1">
        <v>8190</v>
      </c>
      <c r="G22276" t="s">
        <v>34</v>
      </c>
      <c r="H22276" t="s">
        <v>6143</v>
      </c>
      <c r="I22276" t="s">
        <v>20891</v>
      </c>
      <c r="J22276" t="s">
        <v>627</v>
      </c>
      <c r="K22276" t="s">
        <v>24</v>
      </c>
      <c r="L22276" t="s">
        <v>25</v>
      </c>
      <c r="M22276" t="s">
        <v>6146</v>
      </c>
    </row>
    <row r="22277" spans="1:13" x14ac:dyDescent="0.3">
      <c r="A22277" t="s">
        <v>25624</v>
      </c>
      <c r="C22277" t="s">
        <v>25397</v>
      </c>
      <c r="D22277">
        <v>4</v>
      </c>
      <c r="E22277" s="1">
        <v>5105</v>
      </c>
      <c r="G22277" t="s">
        <v>34</v>
      </c>
      <c r="H22277" t="s">
        <v>6143</v>
      </c>
      <c r="I22277" t="s">
        <v>25625</v>
      </c>
      <c r="J22277" t="s">
        <v>7616</v>
      </c>
      <c r="K22277" t="s">
        <v>24</v>
      </c>
      <c r="L22277" t="s">
        <v>25</v>
      </c>
      <c r="M22277" t="s">
        <v>6146</v>
      </c>
    </row>
    <row r="22278" spans="1:13" x14ac:dyDescent="0.3">
      <c r="A22278" t="s">
        <v>10671</v>
      </c>
      <c r="C22278" t="s">
        <v>10589</v>
      </c>
      <c r="D22278">
        <v>41</v>
      </c>
      <c r="E22278" s="1">
        <v>1598318</v>
      </c>
      <c r="G22278" t="s">
        <v>13</v>
      </c>
      <c r="H22278" t="s">
        <v>10672</v>
      </c>
      <c r="I22278" t="s">
        <v>90</v>
      </c>
      <c r="J22278" t="s">
        <v>86</v>
      </c>
      <c r="K22278" t="s">
        <v>24</v>
      </c>
      <c r="L22278" t="s">
        <v>17</v>
      </c>
      <c r="M22278" t="s">
        <v>450</v>
      </c>
    </row>
    <row r="22279" spans="1:13" x14ac:dyDescent="0.3">
      <c r="A22279" t="s">
        <v>37589</v>
      </c>
      <c r="C22279" t="s">
        <v>37582</v>
      </c>
      <c r="D22279">
        <v>48</v>
      </c>
      <c r="E22279" s="1">
        <v>6780128</v>
      </c>
      <c r="G22279" t="s">
        <v>34</v>
      </c>
      <c r="H22279" t="s">
        <v>37590</v>
      </c>
      <c r="I22279" t="s">
        <v>1649</v>
      </c>
      <c r="J22279" t="s">
        <v>1649</v>
      </c>
      <c r="K22279" t="s">
        <v>51</v>
      </c>
      <c r="L22279" t="s">
        <v>44</v>
      </c>
      <c r="M22279" t="s">
        <v>87</v>
      </c>
    </row>
    <row r="22280" spans="1:13" x14ac:dyDescent="0.3">
      <c r="A22280" t="s">
        <v>14634</v>
      </c>
      <c r="C22280" t="s">
        <v>35205</v>
      </c>
      <c r="D22280">
        <v>12</v>
      </c>
      <c r="E22280" s="1">
        <v>250000</v>
      </c>
      <c r="G22280" t="s">
        <v>111</v>
      </c>
      <c r="H22280" t="s">
        <v>35369</v>
      </c>
      <c r="I22280" t="s">
        <v>287</v>
      </c>
      <c r="J22280" t="s">
        <v>288</v>
      </c>
      <c r="K22280" t="s">
        <v>24</v>
      </c>
      <c r="L22280" t="s">
        <v>25</v>
      </c>
      <c r="M22280" t="s">
        <v>6109</v>
      </c>
    </row>
    <row r="22281" spans="1:13" x14ac:dyDescent="0.3">
      <c r="A22281" t="s">
        <v>14634</v>
      </c>
      <c r="C22281" t="s">
        <v>36101</v>
      </c>
      <c r="D22281">
        <v>12</v>
      </c>
      <c r="E22281" s="1">
        <v>5000</v>
      </c>
      <c r="G22281" t="s">
        <v>21</v>
      </c>
      <c r="H22281" t="s">
        <v>970</v>
      </c>
      <c r="I22281" t="s">
        <v>287</v>
      </c>
      <c r="J22281" t="s">
        <v>288</v>
      </c>
      <c r="K22281" t="s">
        <v>24</v>
      </c>
      <c r="L22281" t="s">
        <v>25</v>
      </c>
      <c r="M22281" t="s">
        <v>26</v>
      </c>
    </row>
    <row r="22282" spans="1:13" x14ac:dyDescent="0.3">
      <c r="A22282" t="s">
        <v>14634</v>
      </c>
      <c r="C22282" t="s">
        <v>37650</v>
      </c>
      <c r="D22282">
        <v>37</v>
      </c>
      <c r="E22282" s="1">
        <v>1200000</v>
      </c>
      <c r="G22282" t="s">
        <v>111</v>
      </c>
      <c r="H22282" t="s">
        <v>37649</v>
      </c>
      <c r="I22282" t="s">
        <v>287</v>
      </c>
      <c r="J22282" t="s">
        <v>288</v>
      </c>
      <c r="K22282" t="s">
        <v>24</v>
      </c>
      <c r="L22282" t="s">
        <v>25</v>
      </c>
      <c r="M22282" t="s">
        <v>6109</v>
      </c>
    </row>
    <row r="22283" spans="1:13" x14ac:dyDescent="0.3">
      <c r="A22283" t="s">
        <v>14634</v>
      </c>
      <c r="C22283" t="s">
        <v>14619</v>
      </c>
      <c r="D22283">
        <v>36</v>
      </c>
      <c r="E22283" s="1">
        <v>75000</v>
      </c>
      <c r="G22283" t="s">
        <v>111</v>
      </c>
      <c r="H22283" t="s">
        <v>14635</v>
      </c>
      <c r="I22283" t="s">
        <v>287</v>
      </c>
      <c r="J22283" t="s">
        <v>288</v>
      </c>
      <c r="K22283" t="s">
        <v>24</v>
      </c>
      <c r="L22283" t="s">
        <v>25</v>
      </c>
      <c r="M22283" t="s">
        <v>6109</v>
      </c>
    </row>
    <row r="22284" spans="1:13" x14ac:dyDescent="0.3">
      <c r="A22284" t="s">
        <v>1999</v>
      </c>
      <c r="C22284" t="s">
        <v>2269</v>
      </c>
      <c r="D22284">
        <v>12</v>
      </c>
      <c r="E22284" s="1">
        <v>200000</v>
      </c>
      <c r="G22284" t="s">
        <v>34</v>
      </c>
      <c r="H22284" t="s">
        <v>2924</v>
      </c>
      <c r="I22284" t="s">
        <v>49</v>
      </c>
      <c r="J22284" t="s">
        <v>50</v>
      </c>
      <c r="K22284" t="s">
        <v>51</v>
      </c>
      <c r="L22284" t="s">
        <v>44</v>
      </c>
      <c r="M22284" t="s">
        <v>268</v>
      </c>
    </row>
    <row r="22285" spans="1:13" x14ac:dyDescent="0.3">
      <c r="A22285" t="s">
        <v>1999</v>
      </c>
      <c r="C22285" t="s">
        <v>1852</v>
      </c>
      <c r="D22285">
        <v>18</v>
      </c>
      <c r="E22285" s="1">
        <v>400000</v>
      </c>
      <c r="G22285" t="s">
        <v>34</v>
      </c>
      <c r="H22285" t="s">
        <v>2000</v>
      </c>
      <c r="I22285" t="s">
        <v>49</v>
      </c>
      <c r="J22285" t="s">
        <v>50</v>
      </c>
      <c r="K22285" t="s">
        <v>51</v>
      </c>
      <c r="L22285" t="s">
        <v>44</v>
      </c>
      <c r="M22285" t="s">
        <v>87</v>
      </c>
    </row>
    <row r="22286" spans="1:13" x14ac:dyDescent="0.3">
      <c r="A22286" t="s">
        <v>15166</v>
      </c>
      <c r="C22286" t="s">
        <v>15008</v>
      </c>
      <c r="D22286">
        <v>4</v>
      </c>
      <c r="E22286" s="1">
        <v>5454</v>
      </c>
      <c r="G22286" t="s">
        <v>34</v>
      </c>
      <c r="H22286" t="s">
        <v>6143</v>
      </c>
      <c r="I22286" t="s">
        <v>15167</v>
      </c>
      <c r="J22286" t="s">
        <v>761</v>
      </c>
      <c r="K22286" t="s">
        <v>24</v>
      </c>
      <c r="L22286" t="s">
        <v>25</v>
      </c>
      <c r="M22286" t="s">
        <v>6146</v>
      </c>
    </row>
    <row r="22287" spans="1:13" x14ac:dyDescent="0.3">
      <c r="A22287" t="s">
        <v>17682</v>
      </c>
      <c r="C22287" t="s">
        <v>17445</v>
      </c>
      <c r="D22287">
        <v>16</v>
      </c>
      <c r="E22287" s="1">
        <v>19175</v>
      </c>
      <c r="G22287" t="s">
        <v>34</v>
      </c>
      <c r="H22287" t="s">
        <v>6143</v>
      </c>
      <c r="I22287" t="s">
        <v>17683</v>
      </c>
      <c r="J22287" t="s">
        <v>662</v>
      </c>
      <c r="K22287" t="s">
        <v>24</v>
      </c>
      <c r="L22287" t="s">
        <v>25</v>
      </c>
      <c r="M22287" t="s">
        <v>6146</v>
      </c>
    </row>
    <row r="22288" spans="1:13" x14ac:dyDescent="0.3">
      <c r="A22288" t="s">
        <v>7405</v>
      </c>
      <c r="C22288" t="s">
        <v>6985</v>
      </c>
      <c r="D22288">
        <v>4</v>
      </c>
      <c r="E22288" s="1">
        <v>10399</v>
      </c>
      <c r="G22288" t="s">
        <v>34</v>
      </c>
      <c r="H22288" t="s">
        <v>6143</v>
      </c>
      <c r="I22288" t="s">
        <v>7406</v>
      </c>
      <c r="J22288" t="s">
        <v>6105</v>
      </c>
      <c r="K22288" t="s">
        <v>24</v>
      </c>
      <c r="L22288" t="s">
        <v>25</v>
      </c>
      <c r="M22288" t="s">
        <v>6146</v>
      </c>
    </row>
    <row r="22289" spans="1:13" x14ac:dyDescent="0.3">
      <c r="A22289" t="s">
        <v>20135</v>
      </c>
      <c r="C22289" t="s">
        <v>20121</v>
      </c>
      <c r="D22289">
        <v>57</v>
      </c>
      <c r="E22289" s="1">
        <v>9984927</v>
      </c>
      <c r="G22289" t="s">
        <v>111</v>
      </c>
      <c r="H22289" t="s">
        <v>20136</v>
      </c>
      <c r="I22289" t="s">
        <v>287</v>
      </c>
      <c r="J22289" t="s">
        <v>3026</v>
      </c>
      <c r="K22289" t="s">
        <v>24</v>
      </c>
      <c r="L22289" t="s">
        <v>25</v>
      </c>
      <c r="M22289" t="s">
        <v>120</v>
      </c>
    </row>
    <row r="22290" spans="1:13" x14ac:dyDescent="0.3">
      <c r="A22290" t="s">
        <v>9832</v>
      </c>
      <c r="C22290" t="s">
        <v>9547</v>
      </c>
      <c r="D22290">
        <v>25</v>
      </c>
      <c r="E22290" s="1">
        <v>100000</v>
      </c>
      <c r="G22290" t="s">
        <v>48</v>
      </c>
      <c r="H22290" t="s">
        <v>9833</v>
      </c>
      <c r="I22290" t="s">
        <v>3797</v>
      </c>
      <c r="K22290" t="s">
        <v>3799</v>
      </c>
      <c r="L22290" t="s">
        <v>38</v>
      </c>
      <c r="M22290" t="s">
        <v>190</v>
      </c>
    </row>
    <row r="22291" spans="1:13" x14ac:dyDescent="0.3">
      <c r="A22291" t="s">
        <v>10808</v>
      </c>
      <c r="C22291" t="s">
        <v>28936</v>
      </c>
      <c r="D22291">
        <v>24</v>
      </c>
      <c r="E22291" s="1">
        <v>3125410</v>
      </c>
      <c r="G22291" t="s">
        <v>111</v>
      </c>
      <c r="H22291" t="s">
        <v>29078</v>
      </c>
      <c r="I22291" t="s">
        <v>302</v>
      </c>
      <c r="J22291" t="s">
        <v>119</v>
      </c>
      <c r="K22291" t="s">
        <v>24</v>
      </c>
      <c r="L22291" t="s">
        <v>25</v>
      </c>
      <c r="M22291" t="s">
        <v>120</v>
      </c>
    </row>
    <row r="22292" spans="1:13" x14ac:dyDescent="0.3">
      <c r="A22292" t="s">
        <v>10808</v>
      </c>
      <c r="C22292" t="s">
        <v>30595</v>
      </c>
      <c r="D22292">
        <v>12</v>
      </c>
      <c r="E22292" s="1">
        <v>1406976</v>
      </c>
      <c r="G22292" t="s">
        <v>111</v>
      </c>
      <c r="H22292" t="s">
        <v>30633</v>
      </c>
      <c r="I22292" t="s">
        <v>302</v>
      </c>
      <c r="J22292" t="s">
        <v>119</v>
      </c>
      <c r="K22292" t="s">
        <v>24</v>
      </c>
      <c r="L22292" t="s">
        <v>25</v>
      </c>
      <c r="M22292" t="s">
        <v>120</v>
      </c>
    </row>
    <row r="22293" spans="1:13" x14ac:dyDescent="0.3">
      <c r="A22293" t="s">
        <v>10808</v>
      </c>
      <c r="C22293" t="s">
        <v>21907</v>
      </c>
      <c r="D22293">
        <v>55</v>
      </c>
      <c r="E22293" s="1">
        <v>2299407</v>
      </c>
      <c r="G22293" t="s">
        <v>111</v>
      </c>
      <c r="H22293" t="s">
        <v>21995</v>
      </c>
      <c r="I22293" t="s">
        <v>302</v>
      </c>
      <c r="J22293" t="s">
        <v>119</v>
      </c>
      <c r="K22293" t="s">
        <v>24</v>
      </c>
      <c r="L22293" t="s">
        <v>25</v>
      </c>
      <c r="M22293" t="s">
        <v>120</v>
      </c>
    </row>
    <row r="22294" spans="1:13" x14ac:dyDescent="0.3">
      <c r="A22294" t="s">
        <v>10808</v>
      </c>
      <c r="C22294" t="s">
        <v>16599</v>
      </c>
      <c r="D22294">
        <v>21</v>
      </c>
      <c r="E22294" s="1">
        <v>750000</v>
      </c>
      <c r="G22294" t="s">
        <v>111</v>
      </c>
      <c r="H22294" t="s">
        <v>16680</v>
      </c>
      <c r="I22294" t="s">
        <v>302</v>
      </c>
      <c r="J22294" t="s">
        <v>119</v>
      </c>
      <c r="K22294" t="s">
        <v>24</v>
      </c>
      <c r="L22294" t="s">
        <v>25</v>
      </c>
      <c r="M22294" t="s">
        <v>120</v>
      </c>
    </row>
    <row r="22295" spans="1:13" x14ac:dyDescent="0.3">
      <c r="A22295" t="s">
        <v>10808</v>
      </c>
      <c r="C22295" t="s">
        <v>10589</v>
      </c>
      <c r="D22295">
        <v>12</v>
      </c>
      <c r="E22295" s="1">
        <v>199990</v>
      </c>
      <c r="G22295" t="s">
        <v>111</v>
      </c>
      <c r="H22295" t="s">
        <v>10809</v>
      </c>
      <c r="I22295" t="s">
        <v>302</v>
      </c>
      <c r="J22295" t="s">
        <v>119</v>
      </c>
      <c r="K22295" t="s">
        <v>24</v>
      </c>
      <c r="L22295" t="s">
        <v>25</v>
      </c>
      <c r="M22295" t="s">
        <v>120</v>
      </c>
    </row>
    <row r="22296" spans="1:13" x14ac:dyDescent="0.3">
      <c r="A22296" t="s">
        <v>20892</v>
      </c>
      <c r="C22296" t="s">
        <v>20542</v>
      </c>
      <c r="D22296">
        <v>3</v>
      </c>
      <c r="E22296" s="1">
        <v>11120</v>
      </c>
      <c r="G22296" t="s">
        <v>34</v>
      </c>
      <c r="H22296" t="s">
        <v>6143</v>
      </c>
      <c r="I22296" t="s">
        <v>20893</v>
      </c>
      <c r="J22296" t="s">
        <v>627</v>
      </c>
      <c r="K22296" t="s">
        <v>24</v>
      </c>
      <c r="L22296" t="s">
        <v>25</v>
      </c>
      <c r="M22296" t="s">
        <v>6146</v>
      </c>
    </row>
    <row r="22297" spans="1:13" x14ac:dyDescent="0.3">
      <c r="A22297" t="s">
        <v>33074</v>
      </c>
      <c r="C22297" t="s">
        <v>32581</v>
      </c>
      <c r="D22297">
        <v>7</v>
      </c>
      <c r="E22297" s="1">
        <v>43556</v>
      </c>
      <c r="G22297" t="s">
        <v>34</v>
      </c>
      <c r="H22297" t="s">
        <v>6143</v>
      </c>
      <c r="I22297" t="s">
        <v>33075</v>
      </c>
      <c r="J22297" t="s">
        <v>70</v>
      </c>
      <c r="K22297" t="s">
        <v>24</v>
      </c>
      <c r="L22297" t="s">
        <v>25</v>
      </c>
      <c r="M22297" t="s">
        <v>6146</v>
      </c>
    </row>
    <row r="22298" spans="1:13" x14ac:dyDescent="0.3">
      <c r="A22298" t="s">
        <v>18185</v>
      </c>
      <c r="C22298" t="s">
        <v>18172</v>
      </c>
      <c r="D22298">
        <v>3</v>
      </c>
      <c r="E22298" s="1">
        <v>100000</v>
      </c>
      <c r="G22298" t="s">
        <v>13</v>
      </c>
      <c r="H22298" t="s">
        <v>18186</v>
      </c>
      <c r="I22298" t="s">
        <v>2128</v>
      </c>
      <c r="K22298" t="s">
        <v>2129</v>
      </c>
      <c r="L22298" t="s">
        <v>38</v>
      </c>
      <c r="M22298" t="s">
        <v>345</v>
      </c>
    </row>
    <row r="22299" spans="1:13" x14ac:dyDescent="0.3">
      <c r="A22299" t="s">
        <v>7799</v>
      </c>
      <c r="C22299" t="s">
        <v>7634</v>
      </c>
      <c r="D22299">
        <v>19</v>
      </c>
      <c r="E22299" s="1">
        <v>99787</v>
      </c>
      <c r="G22299" t="s">
        <v>48</v>
      </c>
      <c r="H22299" t="s">
        <v>7800</v>
      </c>
      <c r="I22299" t="s">
        <v>7801</v>
      </c>
      <c r="J22299" t="s">
        <v>311</v>
      </c>
      <c r="K22299" t="s">
        <v>24</v>
      </c>
      <c r="L22299" t="s">
        <v>17</v>
      </c>
      <c r="M22299" t="s">
        <v>190</v>
      </c>
    </row>
    <row r="22300" spans="1:13" x14ac:dyDescent="0.3">
      <c r="A22300" t="s">
        <v>30842</v>
      </c>
      <c r="C22300" t="s">
        <v>30756</v>
      </c>
      <c r="D22300">
        <v>33</v>
      </c>
      <c r="E22300" s="1">
        <v>91934</v>
      </c>
      <c r="G22300" t="s">
        <v>13</v>
      </c>
      <c r="H22300" t="s">
        <v>30843</v>
      </c>
      <c r="I22300" t="s">
        <v>30844</v>
      </c>
      <c r="J22300" t="s">
        <v>372</v>
      </c>
      <c r="K22300" t="s">
        <v>24</v>
      </c>
      <c r="L22300" t="s">
        <v>17</v>
      </c>
      <c r="M22300" t="s">
        <v>105</v>
      </c>
    </row>
    <row r="22301" spans="1:13" x14ac:dyDescent="0.3">
      <c r="A22301" t="s">
        <v>34447</v>
      </c>
      <c r="C22301" t="s">
        <v>34396</v>
      </c>
      <c r="D22301">
        <v>18</v>
      </c>
      <c r="E22301" s="1">
        <v>100000</v>
      </c>
      <c r="G22301" t="s">
        <v>13</v>
      </c>
      <c r="H22301" t="s">
        <v>34448</v>
      </c>
      <c r="I22301" t="s">
        <v>34449</v>
      </c>
      <c r="K22301" t="s">
        <v>3934</v>
      </c>
      <c r="L22301" t="s">
        <v>17</v>
      </c>
      <c r="M22301" t="s">
        <v>450</v>
      </c>
    </row>
    <row r="22302" spans="1:13" x14ac:dyDescent="0.3">
      <c r="A22302" t="s">
        <v>34174</v>
      </c>
      <c r="C22302" t="s">
        <v>34100</v>
      </c>
      <c r="D22302">
        <v>24</v>
      </c>
      <c r="E22302" s="1">
        <v>100000</v>
      </c>
      <c r="G22302" t="s">
        <v>13</v>
      </c>
      <c r="H22302" t="s">
        <v>34175</v>
      </c>
      <c r="I22302" t="s">
        <v>496</v>
      </c>
      <c r="K22302" t="s">
        <v>497</v>
      </c>
      <c r="L22302" t="s">
        <v>17</v>
      </c>
      <c r="M22302" t="s">
        <v>450</v>
      </c>
    </row>
    <row r="22303" spans="1:13" x14ac:dyDescent="0.3">
      <c r="A22303" t="s">
        <v>14789</v>
      </c>
      <c r="C22303" t="s">
        <v>14716</v>
      </c>
      <c r="D22303">
        <v>4</v>
      </c>
      <c r="E22303" s="1">
        <v>8256</v>
      </c>
      <c r="G22303" t="s">
        <v>34</v>
      </c>
      <c r="H22303" t="s">
        <v>6143</v>
      </c>
      <c r="I22303" t="s">
        <v>14790</v>
      </c>
      <c r="J22303" t="s">
        <v>300</v>
      </c>
      <c r="K22303" t="s">
        <v>24</v>
      </c>
      <c r="L22303" t="s">
        <v>25</v>
      </c>
      <c r="M22303" t="s">
        <v>6146</v>
      </c>
    </row>
    <row r="22304" spans="1:13" x14ac:dyDescent="0.3">
      <c r="A22304" t="s">
        <v>13086</v>
      </c>
      <c r="C22304" t="s">
        <v>12994</v>
      </c>
      <c r="D22304">
        <v>7</v>
      </c>
      <c r="E22304" s="1">
        <v>119900</v>
      </c>
      <c r="G22304" t="s">
        <v>34</v>
      </c>
      <c r="H22304" t="s">
        <v>6143</v>
      </c>
      <c r="I22304" t="s">
        <v>6933</v>
      </c>
      <c r="J22304" t="s">
        <v>81</v>
      </c>
      <c r="K22304" t="s">
        <v>24</v>
      </c>
      <c r="L22304" t="s">
        <v>25</v>
      </c>
      <c r="M22304" t="s">
        <v>6146</v>
      </c>
    </row>
    <row r="22305" spans="1:13" x14ac:dyDescent="0.3">
      <c r="A22305" t="s">
        <v>16268</v>
      </c>
      <c r="C22305" t="s">
        <v>16236</v>
      </c>
      <c r="D22305">
        <v>68</v>
      </c>
      <c r="E22305" s="1">
        <v>500000</v>
      </c>
      <c r="G22305" t="s">
        <v>13</v>
      </c>
      <c r="H22305" t="s">
        <v>16269</v>
      </c>
      <c r="I22305" t="s">
        <v>5383</v>
      </c>
      <c r="J22305" t="s">
        <v>1169</v>
      </c>
      <c r="K22305" t="s">
        <v>24</v>
      </c>
      <c r="L22305" t="s">
        <v>17</v>
      </c>
      <c r="M22305" t="s">
        <v>450</v>
      </c>
    </row>
    <row r="22306" spans="1:13" x14ac:dyDescent="0.3">
      <c r="A22306" t="s">
        <v>37658</v>
      </c>
      <c r="C22306" t="s">
        <v>37650</v>
      </c>
      <c r="D22306">
        <v>46</v>
      </c>
      <c r="E22306" s="1">
        <v>150000</v>
      </c>
      <c r="G22306" t="s">
        <v>111</v>
      </c>
      <c r="H22306" t="s">
        <v>5210</v>
      </c>
      <c r="I22306" t="s">
        <v>287</v>
      </c>
      <c r="J22306" t="s">
        <v>288</v>
      </c>
      <c r="K22306" t="s">
        <v>24</v>
      </c>
      <c r="L22306" t="s">
        <v>25</v>
      </c>
      <c r="M22306" t="s">
        <v>6109</v>
      </c>
    </row>
    <row r="22307" spans="1:13" x14ac:dyDescent="0.3">
      <c r="A22307" t="s">
        <v>3004</v>
      </c>
      <c r="C22307" t="s">
        <v>2957</v>
      </c>
      <c r="D22307">
        <v>13</v>
      </c>
      <c r="E22307" s="1">
        <v>1201200</v>
      </c>
      <c r="G22307" t="s">
        <v>13</v>
      </c>
      <c r="H22307" t="s">
        <v>3005</v>
      </c>
      <c r="I22307" t="s">
        <v>104</v>
      </c>
      <c r="J22307" t="s">
        <v>86</v>
      </c>
      <c r="K22307" t="s">
        <v>24</v>
      </c>
      <c r="L22307" t="s">
        <v>17</v>
      </c>
      <c r="M22307" t="s">
        <v>3006</v>
      </c>
    </row>
    <row r="22308" spans="1:13" x14ac:dyDescent="0.3">
      <c r="A22308" t="s">
        <v>36381</v>
      </c>
      <c r="C22308" t="s">
        <v>36379</v>
      </c>
      <c r="D22308">
        <v>12</v>
      </c>
      <c r="E22308" s="1">
        <v>250</v>
      </c>
      <c r="G22308" t="s">
        <v>111</v>
      </c>
      <c r="H22308" t="s">
        <v>77</v>
      </c>
      <c r="I22308" t="s">
        <v>156</v>
      </c>
      <c r="J22308" t="s">
        <v>22</v>
      </c>
      <c r="K22308" t="s">
        <v>24</v>
      </c>
      <c r="L22308" t="s">
        <v>25</v>
      </c>
      <c r="M22308" t="s">
        <v>6109</v>
      </c>
    </row>
    <row r="22309" spans="1:13" x14ac:dyDescent="0.3">
      <c r="A22309" t="s">
        <v>15406</v>
      </c>
      <c r="C22309" t="s">
        <v>15182</v>
      </c>
      <c r="D22309">
        <v>5</v>
      </c>
      <c r="E22309" s="1">
        <v>35253</v>
      </c>
      <c r="G22309" t="s">
        <v>34</v>
      </c>
      <c r="H22309" t="s">
        <v>6143</v>
      </c>
      <c r="I22309" t="s">
        <v>15407</v>
      </c>
      <c r="J22309" t="s">
        <v>119</v>
      </c>
      <c r="K22309" t="s">
        <v>24</v>
      </c>
      <c r="L22309" t="s">
        <v>25</v>
      </c>
      <c r="M22309" t="s">
        <v>6146</v>
      </c>
    </row>
    <row r="22310" spans="1:13" x14ac:dyDescent="0.3">
      <c r="A22310" t="s">
        <v>15406</v>
      </c>
      <c r="C22310" t="s">
        <v>15182</v>
      </c>
      <c r="D22310">
        <v>5</v>
      </c>
      <c r="E22310" s="1">
        <v>37502</v>
      </c>
      <c r="G22310" t="s">
        <v>34</v>
      </c>
      <c r="H22310" t="s">
        <v>6143</v>
      </c>
      <c r="I22310" t="s">
        <v>15407</v>
      </c>
      <c r="J22310" t="s">
        <v>119</v>
      </c>
      <c r="K22310" t="s">
        <v>24</v>
      </c>
      <c r="L22310" t="s">
        <v>25</v>
      </c>
      <c r="M22310" t="s">
        <v>6146</v>
      </c>
    </row>
    <row r="22311" spans="1:13" x14ac:dyDescent="0.3">
      <c r="A22311" t="s">
        <v>3618</v>
      </c>
      <c r="C22311" t="s">
        <v>3617</v>
      </c>
      <c r="D22311">
        <v>34</v>
      </c>
      <c r="E22311" s="1">
        <v>4251550</v>
      </c>
      <c r="G22311" t="s">
        <v>13</v>
      </c>
      <c r="H22311" t="s">
        <v>3619</v>
      </c>
      <c r="I22311" t="s">
        <v>1332</v>
      </c>
      <c r="J22311" t="s">
        <v>1333</v>
      </c>
      <c r="K22311" t="s">
        <v>51</v>
      </c>
      <c r="L22311" t="s">
        <v>170</v>
      </c>
      <c r="M22311" t="s">
        <v>207</v>
      </c>
    </row>
    <row r="22312" spans="1:13" x14ac:dyDescent="0.3">
      <c r="A22312" t="s">
        <v>3618</v>
      </c>
      <c r="C22312" t="s">
        <v>28282</v>
      </c>
      <c r="D22312">
        <v>13</v>
      </c>
      <c r="E22312" s="1">
        <v>4000000</v>
      </c>
      <c r="G22312" t="s">
        <v>13</v>
      </c>
      <c r="H22312" t="s">
        <v>28496</v>
      </c>
      <c r="I22312" t="s">
        <v>1332</v>
      </c>
      <c r="J22312" t="s">
        <v>1333</v>
      </c>
      <c r="K22312" t="s">
        <v>51</v>
      </c>
      <c r="L22312" t="s">
        <v>17</v>
      </c>
      <c r="M22312" t="s">
        <v>207</v>
      </c>
    </row>
    <row r="22313" spans="1:13" x14ac:dyDescent="0.3">
      <c r="A22313" t="s">
        <v>3618</v>
      </c>
      <c r="C22313" t="s">
        <v>21173</v>
      </c>
      <c r="D22313">
        <v>61</v>
      </c>
      <c r="E22313" s="1">
        <v>620000</v>
      </c>
      <c r="G22313" t="s">
        <v>571</v>
      </c>
      <c r="H22313" t="s">
        <v>21177</v>
      </c>
      <c r="I22313" t="s">
        <v>1332</v>
      </c>
      <c r="J22313" t="s">
        <v>1333</v>
      </c>
      <c r="K22313" t="s">
        <v>51</v>
      </c>
      <c r="L22313" t="s">
        <v>17</v>
      </c>
      <c r="M22313" t="s">
        <v>3140</v>
      </c>
    </row>
    <row r="22314" spans="1:13" x14ac:dyDescent="0.3">
      <c r="A22314" t="s">
        <v>3618</v>
      </c>
      <c r="C22314" t="s">
        <v>11813</v>
      </c>
      <c r="D22314">
        <v>254</v>
      </c>
      <c r="E22314" s="1">
        <v>15000000</v>
      </c>
      <c r="G22314" t="s">
        <v>13</v>
      </c>
      <c r="H22314" t="s">
        <v>11837</v>
      </c>
      <c r="I22314" t="s">
        <v>1332</v>
      </c>
      <c r="J22314" t="s">
        <v>1333</v>
      </c>
      <c r="K22314" t="s">
        <v>51</v>
      </c>
      <c r="L22314" t="s">
        <v>115</v>
      </c>
      <c r="M22314" t="s">
        <v>82</v>
      </c>
    </row>
    <row r="22315" spans="1:13" x14ac:dyDescent="0.3">
      <c r="A22315" t="s">
        <v>3618</v>
      </c>
      <c r="C22315" t="s">
        <v>8196</v>
      </c>
      <c r="D22315">
        <v>40</v>
      </c>
      <c r="E22315" s="1">
        <v>1892006</v>
      </c>
      <c r="G22315" t="s">
        <v>34</v>
      </c>
      <c r="H22315" t="s">
        <v>8334</v>
      </c>
      <c r="I22315" t="s">
        <v>1332</v>
      </c>
      <c r="J22315" t="s">
        <v>1333</v>
      </c>
      <c r="K22315" t="s">
        <v>51</v>
      </c>
      <c r="L22315" t="s">
        <v>1402</v>
      </c>
      <c r="M22315" t="s">
        <v>217</v>
      </c>
    </row>
    <row r="22316" spans="1:13" x14ac:dyDescent="0.3">
      <c r="A22316" t="s">
        <v>1072</v>
      </c>
      <c r="C22316" t="s">
        <v>1275</v>
      </c>
      <c r="D22316">
        <v>5</v>
      </c>
      <c r="E22316" s="1">
        <v>10000</v>
      </c>
      <c r="G22316" t="s">
        <v>111</v>
      </c>
      <c r="H22316" t="s">
        <v>1420</v>
      </c>
      <c r="I22316" t="s">
        <v>912</v>
      </c>
      <c r="J22316" t="s">
        <v>769</v>
      </c>
      <c r="K22316" t="s">
        <v>24</v>
      </c>
      <c r="L22316" t="s">
        <v>25</v>
      </c>
      <c r="M22316" t="s">
        <v>120</v>
      </c>
    </row>
    <row r="22317" spans="1:13" x14ac:dyDescent="0.3">
      <c r="A22317" t="s">
        <v>1072</v>
      </c>
      <c r="C22317" t="s">
        <v>979</v>
      </c>
      <c r="D22317">
        <v>16</v>
      </c>
      <c r="E22317" s="1">
        <v>300000</v>
      </c>
      <c r="G22317" t="s">
        <v>111</v>
      </c>
      <c r="H22317" t="s">
        <v>946</v>
      </c>
      <c r="I22317" t="s">
        <v>912</v>
      </c>
      <c r="J22317" t="s">
        <v>769</v>
      </c>
      <c r="K22317" t="s">
        <v>24</v>
      </c>
      <c r="L22317" t="s">
        <v>25</v>
      </c>
      <c r="M22317" t="s">
        <v>120</v>
      </c>
    </row>
    <row r="22318" spans="1:13" x14ac:dyDescent="0.3">
      <c r="A22318" t="s">
        <v>10884</v>
      </c>
      <c r="C22318" t="s">
        <v>10589</v>
      </c>
      <c r="D22318">
        <v>1</v>
      </c>
      <c r="E22318" s="1">
        <v>750</v>
      </c>
      <c r="G22318" t="s">
        <v>21</v>
      </c>
      <c r="H22318" t="s">
        <v>970</v>
      </c>
      <c r="I22318" t="s">
        <v>156</v>
      </c>
      <c r="J22318" t="s">
        <v>22</v>
      </c>
      <c r="K22318" t="s">
        <v>24</v>
      </c>
      <c r="L22318" t="s">
        <v>25</v>
      </c>
      <c r="M22318" t="s">
        <v>26</v>
      </c>
    </row>
    <row r="22319" spans="1:13" x14ac:dyDescent="0.3">
      <c r="A22319" t="s">
        <v>10884</v>
      </c>
      <c r="C22319" t="s">
        <v>17710</v>
      </c>
      <c r="D22319">
        <v>36</v>
      </c>
      <c r="E22319" s="1">
        <v>123000</v>
      </c>
      <c r="G22319" t="s">
        <v>111</v>
      </c>
      <c r="H22319" t="s">
        <v>970</v>
      </c>
      <c r="I22319" t="s">
        <v>156</v>
      </c>
      <c r="J22319" t="s">
        <v>22</v>
      </c>
      <c r="K22319" t="s">
        <v>24</v>
      </c>
      <c r="L22319" t="s">
        <v>25</v>
      </c>
      <c r="M22319" t="s">
        <v>6109</v>
      </c>
    </row>
    <row r="22320" spans="1:13" x14ac:dyDescent="0.3">
      <c r="A22320" t="s">
        <v>28508</v>
      </c>
      <c r="C22320" t="s">
        <v>28282</v>
      </c>
      <c r="D22320">
        <v>15</v>
      </c>
      <c r="E22320" s="1">
        <v>992090</v>
      </c>
      <c r="G22320" t="s">
        <v>111</v>
      </c>
      <c r="H22320" t="s">
        <v>28509</v>
      </c>
      <c r="I22320" t="s">
        <v>22</v>
      </c>
      <c r="J22320" t="s">
        <v>23</v>
      </c>
      <c r="K22320" t="s">
        <v>24</v>
      </c>
      <c r="L22320" t="s">
        <v>25</v>
      </c>
      <c r="M22320" t="s">
        <v>232</v>
      </c>
    </row>
    <row r="22321" spans="1:13" x14ac:dyDescent="0.3">
      <c r="A22321" t="s">
        <v>10234</v>
      </c>
      <c r="C22321" t="s">
        <v>10083</v>
      </c>
      <c r="D22321">
        <v>19</v>
      </c>
      <c r="E22321" s="1">
        <v>100000</v>
      </c>
      <c r="G22321" t="s">
        <v>69</v>
      </c>
      <c r="H22321" t="s">
        <v>10235</v>
      </c>
      <c r="I22321" t="s">
        <v>2381</v>
      </c>
      <c r="K22321" t="s">
        <v>247</v>
      </c>
      <c r="L22321" t="s">
        <v>17</v>
      </c>
      <c r="M22321" t="s">
        <v>39</v>
      </c>
    </row>
    <row r="22322" spans="1:13" x14ac:dyDescent="0.3">
      <c r="A22322" t="s">
        <v>25121</v>
      </c>
      <c r="C22322" t="s">
        <v>25112</v>
      </c>
      <c r="D22322">
        <v>12</v>
      </c>
      <c r="E22322" s="1">
        <v>15000</v>
      </c>
      <c r="G22322" t="s">
        <v>34</v>
      </c>
      <c r="H22322" t="s">
        <v>5210</v>
      </c>
      <c r="I22322" t="s">
        <v>1008</v>
      </c>
      <c r="J22322" t="s">
        <v>119</v>
      </c>
      <c r="K22322" t="s">
        <v>24</v>
      </c>
      <c r="L22322" t="s">
        <v>25</v>
      </c>
      <c r="M22322" t="s">
        <v>87</v>
      </c>
    </row>
    <row r="22323" spans="1:13" x14ac:dyDescent="0.3">
      <c r="A22323" t="s">
        <v>8230</v>
      </c>
      <c r="C22323" t="s">
        <v>8196</v>
      </c>
      <c r="D22323">
        <v>39</v>
      </c>
      <c r="E22323" s="1">
        <v>2030307</v>
      </c>
      <c r="G22323" t="s">
        <v>48</v>
      </c>
      <c r="H22323" t="s">
        <v>8231</v>
      </c>
      <c r="I22323" t="s">
        <v>70</v>
      </c>
      <c r="J22323" t="s">
        <v>70</v>
      </c>
      <c r="K22323" t="s">
        <v>24</v>
      </c>
      <c r="L22323" t="s">
        <v>115</v>
      </c>
      <c r="M22323" t="s">
        <v>354</v>
      </c>
    </row>
    <row r="22324" spans="1:13" x14ac:dyDescent="0.3">
      <c r="A22324" t="s">
        <v>19877</v>
      </c>
      <c r="C22324" t="s">
        <v>19404</v>
      </c>
      <c r="D22324">
        <v>6</v>
      </c>
      <c r="E22324" s="1">
        <v>7110</v>
      </c>
      <c r="G22324" t="s">
        <v>34</v>
      </c>
      <c r="H22324" t="s">
        <v>6143</v>
      </c>
      <c r="I22324" t="s">
        <v>19878</v>
      </c>
      <c r="J22324" t="s">
        <v>280</v>
      </c>
      <c r="K22324" t="s">
        <v>24</v>
      </c>
      <c r="L22324" t="s">
        <v>25</v>
      </c>
      <c r="M22324" t="s">
        <v>6146</v>
      </c>
    </row>
    <row r="22325" spans="1:13" x14ac:dyDescent="0.3">
      <c r="A22325" t="s">
        <v>9345</v>
      </c>
      <c r="C22325" t="s">
        <v>9306</v>
      </c>
      <c r="D22325">
        <v>18</v>
      </c>
      <c r="E22325" s="1">
        <v>299761</v>
      </c>
      <c r="G22325" t="s">
        <v>111</v>
      </c>
      <c r="H22325" t="s">
        <v>9346</v>
      </c>
      <c r="I22325" t="s">
        <v>22</v>
      </c>
      <c r="J22325" t="s">
        <v>23</v>
      </c>
      <c r="K22325" t="s">
        <v>24</v>
      </c>
      <c r="L22325" t="s">
        <v>25</v>
      </c>
      <c r="M22325" t="s">
        <v>6109</v>
      </c>
    </row>
    <row r="22326" spans="1:13" x14ac:dyDescent="0.3">
      <c r="A22326" t="s">
        <v>35006</v>
      </c>
      <c r="C22326" t="s">
        <v>34985</v>
      </c>
      <c r="D22326">
        <v>36</v>
      </c>
      <c r="E22326" s="1">
        <v>2664571</v>
      </c>
      <c r="G22326" t="s">
        <v>13</v>
      </c>
      <c r="H22326" t="s">
        <v>35007</v>
      </c>
      <c r="I22326" t="s">
        <v>104</v>
      </c>
      <c r="J22326" t="s">
        <v>86</v>
      </c>
      <c r="K22326" t="s">
        <v>24</v>
      </c>
      <c r="L22326" t="s">
        <v>17</v>
      </c>
      <c r="M22326" t="s">
        <v>450</v>
      </c>
    </row>
    <row r="22327" spans="1:13" x14ac:dyDescent="0.3">
      <c r="A22327" t="s">
        <v>35006</v>
      </c>
      <c r="C22327" t="s">
        <v>37047</v>
      </c>
      <c r="D22327">
        <v>12</v>
      </c>
      <c r="E22327" s="1">
        <v>100000</v>
      </c>
      <c r="G22327" t="s">
        <v>13</v>
      </c>
      <c r="H22327" t="s">
        <v>37148</v>
      </c>
      <c r="I22327" t="s">
        <v>104</v>
      </c>
      <c r="J22327" t="s">
        <v>86</v>
      </c>
      <c r="K22327" t="s">
        <v>24</v>
      </c>
      <c r="L22327" t="s">
        <v>17</v>
      </c>
      <c r="M22327" t="s">
        <v>450</v>
      </c>
    </row>
    <row r="22328" spans="1:13" x14ac:dyDescent="0.3">
      <c r="A22328" t="s">
        <v>21357</v>
      </c>
      <c r="C22328" t="s">
        <v>21173</v>
      </c>
      <c r="D22328">
        <v>20</v>
      </c>
      <c r="E22328" s="1">
        <v>265032</v>
      </c>
      <c r="G22328" t="s">
        <v>111</v>
      </c>
      <c r="H22328" t="s">
        <v>21358</v>
      </c>
      <c r="I22328" t="s">
        <v>458</v>
      </c>
      <c r="J22328" t="s">
        <v>236</v>
      </c>
      <c r="K22328" t="s">
        <v>24</v>
      </c>
      <c r="L22328" t="s">
        <v>25</v>
      </c>
      <c r="M22328" t="s">
        <v>120</v>
      </c>
    </row>
    <row r="22329" spans="1:13" x14ac:dyDescent="0.3">
      <c r="A22329" t="s">
        <v>14902</v>
      </c>
      <c r="C22329" t="s">
        <v>14716</v>
      </c>
      <c r="D22329">
        <v>4</v>
      </c>
      <c r="E22329" s="1">
        <v>22369</v>
      </c>
      <c r="G22329" t="s">
        <v>34</v>
      </c>
      <c r="H22329" t="s">
        <v>6143</v>
      </c>
      <c r="I22329" t="s">
        <v>14903</v>
      </c>
      <c r="J22329" t="s">
        <v>300</v>
      </c>
      <c r="K22329" t="s">
        <v>24</v>
      </c>
      <c r="L22329" t="s">
        <v>25</v>
      </c>
      <c r="M22329" t="s">
        <v>6146</v>
      </c>
    </row>
    <row r="22330" spans="1:13" x14ac:dyDescent="0.3">
      <c r="A22330" t="s">
        <v>14288</v>
      </c>
      <c r="C22330" t="s">
        <v>14108</v>
      </c>
      <c r="D22330">
        <v>7</v>
      </c>
      <c r="E22330" s="1">
        <v>7804</v>
      </c>
      <c r="G22330" t="s">
        <v>34</v>
      </c>
      <c r="H22330" t="s">
        <v>6143</v>
      </c>
      <c r="I22330" t="s">
        <v>14289</v>
      </c>
      <c r="J22330" t="s">
        <v>433</v>
      </c>
      <c r="K22330" t="s">
        <v>24</v>
      </c>
      <c r="L22330" t="s">
        <v>25</v>
      </c>
      <c r="M22330" t="s">
        <v>6146</v>
      </c>
    </row>
    <row r="22331" spans="1:13" x14ac:dyDescent="0.3">
      <c r="A22331" t="s">
        <v>3978</v>
      </c>
      <c r="C22331" t="s">
        <v>3657</v>
      </c>
      <c r="D22331">
        <v>59</v>
      </c>
      <c r="E22331" s="1">
        <v>4488527</v>
      </c>
      <c r="G22331" t="s">
        <v>168</v>
      </c>
      <c r="H22331" t="s">
        <v>3979</v>
      </c>
      <c r="I22331" t="s">
        <v>49</v>
      </c>
      <c r="J22331" t="s">
        <v>50</v>
      </c>
      <c r="K22331" t="s">
        <v>51</v>
      </c>
      <c r="L22331" t="s">
        <v>44</v>
      </c>
      <c r="M22331" t="s">
        <v>171</v>
      </c>
    </row>
    <row r="22332" spans="1:13" x14ac:dyDescent="0.3">
      <c r="A22332" t="s">
        <v>24789</v>
      </c>
      <c r="C22332" t="s">
        <v>24785</v>
      </c>
      <c r="D22332">
        <v>36</v>
      </c>
      <c r="E22332" s="1">
        <v>50000</v>
      </c>
      <c r="G22332" t="s">
        <v>111</v>
      </c>
      <c r="H22332" t="s">
        <v>24790</v>
      </c>
      <c r="I22332" t="s">
        <v>472</v>
      </c>
      <c r="J22332" t="s">
        <v>22</v>
      </c>
      <c r="K22332" t="s">
        <v>24</v>
      </c>
      <c r="L22332" t="s">
        <v>25</v>
      </c>
      <c r="M22332" t="s">
        <v>6109</v>
      </c>
    </row>
    <row r="22333" spans="1:13" x14ac:dyDescent="0.3">
      <c r="A22333" t="s">
        <v>24392</v>
      </c>
      <c r="C22333" t="s">
        <v>24373</v>
      </c>
      <c r="D22333">
        <v>36</v>
      </c>
      <c r="E22333" s="1">
        <v>55450</v>
      </c>
      <c r="G22333" t="s">
        <v>111</v>
      </c>
      <c r="H22333" t="s">
        <v>24393</v>
      </c>
      <c r="I22333" t="s">
        <v>8529</v>
      </c>
      <c r="J22333" t="s">
        <v>22</v>
      </c>
      <c r="K22333" t="s">
        <v>24</v>
      </c>
      <c r="L22333" t="s">
        <v>25</v>
      </c>
      <c r="M22333" t="s">
        <v>6109</v>
      </c>
    </row>
    <row r="22334" spans="1:13" x14ac:dyDescent="0.3">
      <c r="A22334" t="s">
        <v>20111</v>
      </c>
      <c r="C22334" t="s">
        <v>26519</v>
      </c>
      <c r="D22334">
        <v>5</v>
      </c>
      <c r="E22334" s="1">
        <v>5105</v>
      </c>
      <c r="G22334" t="s">
        <v>34</v>
      </c>
      <c r="H22334" t="s">
        <v>6143</v>
      </c>
      <c r="I22334" t="s">
        <v>20112</v>
      </c>
      <c r="J22334" t="s">
        <v>2347</v>
      </c>
      <c r="K22334" t="s">
        <v>24</v>
      </c>
      <c r="L22334" t="s">
        <v>25</v>
      </c>
      <c r="M22334" t="s">
        <v>6146</v>
      </c>
    </row>
    <row r="22335" spans="1:13" x14ac:dyDescent="0.3">
      <c r="A22335" t="s">
        <v>20111</v>
      </c>
      <c r="C22335" t="s">
        <v>19936</v>
      </c>
      <c r="D22335">
        <v>5</v>
      </c>
      <c r="E22335" s="1">
        <v>10410</v>
      </c>
      <c r="G22335" t="s">
        <v>34</v>
      </c>
      <c r="H22335" t="s">
        <v>6143</v>
      </c>
      <c r="I22335" t="s">
        <v>20112</v>
      </c>
      <c r="J22335" t="s">
        <v>9844</v>
      </c>
      <c r="K22335" t="s">
        <v>24</v>
      </c>
      <c r="L22335" t="s">
        <v>25</v>
      </c>
      <c r="M22335" t="s">
        <v>6146</v>
      </c>
    </row>
    <row r="22336" spans="1:13" x14ac:dyDescent="0.3">
      <c r="A22336" t="s">
        <v>33007</v>
      </c>
      <c r="C22336" t="s">
        <v>32581</v>
      </c>
      <c r="D22336">
        <v>7</v>
      </c>
      <c r="E22336" s="1">
        <v>18608</v>
      </c>
      <c r="G22336" t="s">
        <v>34</v>
      </c>
      <c r="H22336" t="s">
        <v>6143</v>
      </c>
      <c r="I22336" t="s">
        <v>33008</v>
      </c>
      <c r="J22336" t="s">
        <v>70</v>
      </c>
      <c r="K22336" t="s">
        <v>24</v>
      </c>
      <c r="L22336" t="s">
        <v>25</v>
      </c>
      <c r="M22336" t="s">
        <v>6146</v>
      </c>
    </row>
    <row r="22337" spans="1:13" x14ac:dyDescent="0.3">
      <c r="A22337" t="s">
        <v>32786</v>
      </c>
      <c r="C22337" t="s">
        <v>32581</v>
      </c>
      <c r="D22337">
        <v>7</v>
      </c>
      <c r="E22337" s="1">
        <v>18358</v>
      </c>
      <c r="G22337" t="s">
        <v>34</v>
      </c>
      <c r="H22337" t="s">
        <v>6143</v>
      </c>
      <c r="I22337" t="s">
        <v>3359</v>
      </c>
      <c r="J22337" t="s">
        <v>70</v>
      </c>
      <c r="K22337" t="s">
        <v>24</v>
      </c>
      <c r="L22337" t="s">
        <v>25</v>
      </c>
      <c r="M22337" t="s">
        <v>6146</v>
      </c>
    </row>
    <row r="22338" spans="1:13" x14ac:dyDescent="0.3">
      <c r="A22338" t="s">
        <v>8522</v>
      </c>
      <c r="C22338" t="s">
        <v>8196</v>
      </c>
      <c r="D22338">
        <v>32</v>
      </c>
      <c r="E22338" s="1">
        <v>1075000</v>
      </c>
      <c r="G22338" t="s">
        <v>34</v>
      </c>
      <c r="H22338" t="s">
        <v>8523</v>
      </c>
      <c r="I22338" t="s">
        <v>8524</v>
      </c>
      <c r="K22338" t="s">
        <v>56</v>
      </c>
      <c r="L22338" t="s">
        <v>170</v>
      </c>
      <c r="M22338" t="s">
        <v>87</v>
      </c>
    </row>
    <row r="22339" spans="1:13" x14ac:dyDescent="0.3">
      <c r="A22339" t="s">
        <v>8522</v>
      </c>
      <c r="C22339" t="s">
        <v>33603</v>
      </c>
      <c r="D22339">
        <v>50</v>
      </c>
      <c r="E22339" s="1">
        <v>7029460</v>
      </c>
      <c r="G22339" t="s">
        <v>34</v>
      </c>
      <c r="H22339" t="s">
        <v>33747</v>
      </c>
      <c r="I22339" t="s">
        <v>8524</v>
      </c>
      <c r="K22339" t="s">
        <v>56</v>
      </c>
      <c r="L22339" t="s">
        <v>210</v>
      </c>
      <c r="M22339" t="s">
        <v>87</v>
      </c>
    </row>
    <row r="22340" spans="1:13" x14ac:dyDescent="0.3">
      <c r="A22340" t="s">
        <v>25626</v>
      </c>
      <c r="C22340" t="s">
        <v>25397</v>
      </c>
      <c r="D22340">
        <v>4</v>
      </c>
      <c r="E22340" s="1">
        <v>4785</v>
      </c>
      <c r="G22340" t="s">
        <v>34</v>
      </c>
      <c r="H22340" t="s">
        <v>6143</v>
      </c>
      <c r="I22340" t="s">
        <v>25627</v>
      </c>
      <c r="J22340" t="s">
        <v>7616</v>
      </c>
      <c r="K22340" t="s">
        <v>24</v>
      </c>
      <c r="L22340" t="s">
        <v>25</v>
      </c>
      <c r="M22340" t="s">
        <v>6146</v>
      </c>
    </row>
    <row r="22341" spans="1:13" x14ac:dyDescent="0.3">
      <c r="A22341" t="s">
        <v>31642</v>
      </c>
      <c r="C22341" t="s">
        <v>31493</v>
      </c>
      <c r="D22341">
        <v>5</v>
      </c>
      <c r="E22341" s="1">
        <v>22308</v>
      </c>
      <c r="G22341" t="s">
        <v>34</v>
      </c>
      <c r="H22341" t="s">
        <v>6143</v>
      </c>
      <c r="I22341" t="s">
        <v>31643</v>
      </c>
      <c r="J22341" t="s">
        <v>311</v>
      </c>
      <c r="K22341" t="s">
        <v>24</v>
      </c>
      <c r="L22341" t="s">
        <v>25</v>
      </c>
      <c r="M22341" t="s">
        <v>6146</v>
      </c>
    </row>
    <row r="22342" spans="1:13" x14ac:dyDescent="0.3">
      <c r="A22342" t="s">
        <v>19204</v>
      </c>
      <c r="C22342" t="s">
        <v>19032</v>
      </c>
      <c r="D22342">
        <v>4</v>
      </c>
      <c r="E22342" s="1">
        <v>12175</v>
      </c>
      <c r="G22342" t="s">
        <v>34</v>
      </c>
      <c r="H22342" t="s">
        <v>6143</v>
      </c>
      <c r="I22342" t="s">
        <v>19205</v>
      </c>
      <c r="J22342" t="s">
        <v>236</v>
      </c>
      <c r="K22342" t="s">
        <v>24</v>
      </c>
      <c r="L22342" t="s">
        <v>25</v>
      </c>
      <c r="M22342" t="s">
        <v>6146</v>
      </c>
    </row>
    <row r="22343" spans="1:13" x14ac:dyDescent="0.3">
      <c r="A22343" t="s">
        <v>13935</v>
      </c>
      <c r="C22343" t="s">
        <v>13456</v>
      </c>
      <c r="D22343">
        <v>7</v>
      </c>
      <c r="E22343" s="1">
        <v>5661</v>
      </c>
      <c r="G22343" t="s">
        <v>34</v>
      </c>
      <c r="H22343" t="s">
        <v>6143</v>
      </c>
      <c r="I22343" t="s">
        <v>13936</v>
      </c>
      <c r="J22343" t="s">
        <v>30</v>
      </c>
      <c r="K22343" t="s">
        <v>24</v>
      </c>
      <c r="L22343" t="s">
        <v>25</v>
      </c>
      <c r="M22343" t="s">
        <v>6146</v>
      </c>
    </row>
    <row r="22344" spans="1:13" x14ac:dyDescent="0.3">
      <c r="A22344" t="s">
        <v>603</v>
      </c>
      <c r="C22344" t="s">
        <v>597</v>
      </c>
      <c r="D22344">
        <v>12</v>
      </c>
      <c r="E22344" s="1">
        <v>150000</v>
      </c>
      <c r="G22344" t="s">
        <v>69</v>
      </c>
      <c r="H22344" t="s">
        <v>604</v>
      </c>
      <c r="I22344" t="s">
        <v>297</v>
      </c>
      <c r="K22344" t="s">
        <v>273</v>
      </c>
      <c r="L22344" t="s">
        <v>44</v>
      </c>
      <c r="M22344" t="s">
        <v>39</v>
      </c>
    </row>
    <row r="22345" spans="1:13" x14ac:dyDescent="0.3">
      <c r="A22345" t="s">
        <v>672</v>
      </c>
      <c r="C22345" t="s">
        <v>1558</v>
      </c>
      <c r="D22345">
        <v>28</v>
      </c>
      <c r="E22345" s="1">
        <v>2650000</v>
      </c>
      <c r="G22345" t="s">
        <v>69</v>
      </c>
      <c r="H22345" t="s">
        <v>1771</v>
      </c>
      <c r="I22345" t="s">
        <v>297</v>
      </c>
      <c r="K22345" t="s">
        <v>273</v>
      </c>
      <c r="L22345" t="s">
        <v>44</v>
      </c>
      <c r="M22345" t="s">
        <v>39</v>
      </c>
    </row>
    <row r="22346" spans="1:13" x14ac:dyDescent="0.3">
      <c r="A22346" t="s">
        <v>672</v>
      </c>
      <c r="C22346" t="s">
        <v>597</v>
      </c>
      <c r="D22346">
        <v>24</v>
      </c>
      <c r="E22346" s="1">
        <v>500000</v>
      </c>
      <c r="G22346" t="s">
        <v>69</v>
      </c>
      <c r="H22346" t="s">
        <v>673</v>
      </c>
      <c r="I22346" t="s">
        <v>297</v>
      </c>
      <c r="K22346" t="s">
        <v>273</v>
      </c>
      <c r="L22346" t="s">
        <v>44</v>
      </c>
      <c r="M22346" t="s">
        <v>39</v>
      </c>
    </row>
    <row r="22347" spans="1:13" x14ac:dyDescent="0.3">
      <c r="A22347" t="s">
        <v>5156</v>
      </c>
      <c r="C22347" t="s">
        <v>5155</v>
      </c>
      <c r="D22347">
        <v>44</v>
      </c>
      <c r="E22347" s="1">
        <v>1855150</v>
      </c>
      <c r="G22347" t="s">
        <v>34</v>
      </c>
      <c r="H22347" t="s">
        <v>5157</v>
      </c>
      <c r="I22347" t="s">
        <v>297</v>
      </c>
      <c r="J22347" t="s">
        <v>297</v>
      </c>
      <c r="K22347" t="s">
        <v>273</v>
      </c>
      <c r="L22347" t="s">
        <v>17</v>
      </c>
      <c r="M22347" t="s">
        <v>202</v>
      </c>
    </row>
    <row r="22348" spans="1:13" x14ac:dyDescent="0.3">
      <c r="A22348" t="s">
        <v>5349</v>
      </c>
      <c r="C22348" t="s">
        <v>5155</v>
      </c>
      <c r="D22348">
        <v>50</v>
      </c>
      <c r="E22348" s="1">
        <v>300000</v>
      </c>
      <c r="G22348" t="s">
        <v>48</v>
      </c>
      <c r="H22348" t="s">
        <v>5350</v>
      </c>
      <c r="I22348" t="s">
        <v>297</v>
      </c>
      <c r="J22348" t="s">
        <v>297</v>
      </c>
      <c r="K22348" t="s">
        <v>273</v>
      </c>
      <c r="L22348" t="s">
        <v>44</v>
      </c>
      <c r="M22348" t="s">
        <v>354</v>
      </c>
    </row>
    <row r="22349" spans="1:13" x14ac:dyDescent="0.3">
      <c r="A22349" t="s">
        <v>5349</v>
      </c>
      <c r="C22349" t="s">
        <v>22646</v>
      </c>
      <c r="D22349">
        <v>4</v>
      </c>
      <c r="E22349" s="1">
        <v>30614</v>
      </c>
      <c r="G22349" t="s">
        <v>48</v>
      </c>
      <c r="H22349" t="s">
        <v>22683</v>
      </c>
      <c r="I22349" t="s">
        <v>297</v>
      </c>
      <c r="J22349" t="s">
        <v>297</v>
      </c>
      <c r="K22349" t="s">
        <v>273</v>
      </c>
      <c r="L22349" t="s">
        <v>170</v>
      </c>
      <c r="M22349" t="s">
        <v>354</v>
      </c>
    </row>
    <row r="22350" spans="1:13" x14ac:dyDescent="0.3">
      <c r="A22350" t="s">
        <v>33635</v>
      </c>
      <c r="C22350" t="s">
        <v>33603</v>
      </c>
      <c r="D22350">
        <v>31</v>
      </c>
      <c r="E22350" s="1">
        <v>481388</v>
      </c>
      <c r="G22350" t="s">
        <v>48</v>
      </c>
      <c r="H22350" t="s">
        <v>33636</v>
      </c>
      <c r="I22350" t="s">
        <v>33637</v>
      </c>
      <c r="J22350" t="s">
        <v>297</v>
      </c>
      <c r="K22350" t="s">
        <v>273</v>
      </c>
      <c r="L22350" t="s">
        <v>17</v>
      </c>
      <c r="M22350" t="s">
        <v>190</v>
      </c>
    </row>
    <row r="22351" spans="1:13" x14ac:dyDescent="0.3">
      <c r="A22351" t="s">
        <v>16384</v>
      </c>
      <c r="C22351" t="s">
        <v>24055</v>
      </c>
      <c r="D22351">
        <v>24</v>
      </c>
      <c r="E22351" s="1">
        <v>400000</v>
      </c>
      <c r="G22351" t="s">
        <v>69</v>
      </c>
      <c r="H22351" t="s">
        <v>24135</v>
      </c>
      <c r="I22351" t="s">
        <v>297</v>
      </c>
      <c r="J22351" t="s">
        <v>297</v>
      </c>
      <c r="K22351" t="s">
        <v>273</v>
      </c>
      <c r="L22351" t="s">
        <v>170</v>
      </c>
      <c r="M22351" t="s">
        <v>39</v>
      </c>
    </row>
    <row r="22352" spans="1:13" x14ac:dyDescent="0.3">
      <c r="A22352" t="s">
        <v>16384</v>
      </c>
      <c r="C22352" t="s">
        <v>21173</v>
      </c>
      <c r="D22352">
        <v>36</v>
      </c>
      <c r="E22352" s="1">
        <v>600000</v>
      </c>
      <c r="G22352" t="s">
        <v>69</v>
      </c>
      <c r="H22352" t="s">
        <v>21286</v>
      </c>
      <c r="I22352" t="s">
        <v>297</v>
      </c>
      <c r="J22352" t="s">
        <v>297</v>
      </c>
      <c r="K22352" t="s">
        <v>273</v>
      </c>
      <c r="L22352" t="s">
        <v>38</v>
      </c>
      <c r="M22352" t="s">
        <v>39</v>
      </c>
    </row>
    <row r="22353" spans="1:13" x14ac:dyDescent="0.3">
      <c r="A22353" t="s">
        <v>16384</v>
      </c>
      <c r="C22353" t="s">
        <v>16341</v>
      </c>
      <c r="D22353">
        <v>10</v>
      </c>
      <c r="E22353" s="1">
        <v>200000</v>
      </c>
      <c r="G22353" t="s">
        <v>69</v>
      </c>
      <c r="H22353" t="s">
        <v>16385</v>
      </c>
      <c r="I22353" t="s">
        <v>297</v>
      </c>
      <c r="J22353" t="s">
        <v>297</v>
      </c>
      <c r="K22353" t="s">
        <v>273</v>
      </c>
      <c r="L22353" t="s">
        <v>44</v>
      </c>
      <c r="M22353" t="s">
        <v>39</v>
      </c>
    </row>
    <row r="22355" spans="1:13" s="28" customFormat="1" x14ac:dyDescent="0.3">
      <c r="A22355" s="28" t="s">
        <v>295</v>
      </c>
      <c r="C22355" s="28" t="s">
        <v>38271</v>
      </c>
      <c r="D22355" s="28">
        <v>17</v>
      </c>
      <c r="E22355" s="29">
        <v>250102</v>
      </c>
      <c r="G22355" s="28" t="s">
        <v>69</v>
      </c>
      <c r="H22355" s="28" t="s">
        <v>38272</v>
      </c>
      <c r="I22355" s="28" t="s">
        <v>297</v>
      </c>
      <c r="J22355" s="28" t="s">
        <v>297</v>
      </c>
      <c r="K22355" s="28" t="s">
        <v>273</v>
      </c>
      <c r="L22355" s="28" t="s">
        <v>170</v>
      </c>
      <c r="M22355" s="28" t="s">
        <v>39</v>
      </c>
    </row>
    <row r="22356" spans="1:13" x14ac:dyDescent="0.3">
      <c r="A22356" t="s">
        <v>295</v>
      </c>
      <c r="C22356" t="s">
        <v>227</v>
      </c>
      <c r="D22356">
        <v>18</v>
      </c>
      <c r="E22356" s="1">
        <v>299920</v>
      </c>
      <c r="G22356" t="s">
        <v>13</v>
      </c>
      <c r="H22356" t="s">
        <v>296</v>
      </c>
      <c r="I22356" t="s">
        <v>297</v>
      </c>
      <c r="J22356" t="s">
        <v>297</v>
      </c>
      <c r="K22356" t="s">
        <v>273</v>
      </c>
      <c r="L22356" t="s">
        <v>17</v>
      </c>
      <c r="M22356" t="s">
        <v>105</v>
      </c>
    </row>
    <row r="22357" spans="1:13" x14ac:dyDescent="0.3">
      <c r="A22357" t="s">
        <v>295</v>
      </c>
      <c r="C22357" t="s">
        <v>31136</v>
      </c>
      <c r="D22357">
        <v>39</v>
      </c>
      <c r="E22357" s="1">
        <v>1093535</v>
      </c>
      <c r="G22357" t="s">
        <v>13</v>
      </c>
      <c r="H22357" t="s">
        <v>31172</v>
      </c>
      <c r="I22357" t="s">
        <v>297</v>
      </c>
      <c r="J22357" t="s">
        <v>297</v>
      </c>
      <c r="K22357" t="s">
        <v>273</v>
      </c>
      <c r="L22357" t="s">
        <v>44</v>
      </c>
      <c r="M22357" t="s">
        <v>105</v>
      </c>
    </row>
    <row r="22358" spans="1:13" x14ac:dyDescent="0.3">
      <c r="A22358" t="s">
        <v>295</v>
      </c>
      <c r="C22358" t="s">
        <v>4395</v>
      </c>
      <c r="D22358">
        <v>18</v>
      </c>
      <c r="E22358" s="1">
        <v>749892</v>
      </c>
      <c r="G22358" t="s">
        <v>13</v>
      </c>
      <c r="H22358" t="s">
        <v>4584</v>
      </c>
      <c r="I22358" t="s">
        <v>297</v>
      </c>
      <c r="J22358" t="s">
        <v>297</v>
      </c>
      <c r="K22358" t="s">
        <v>273</v>
      </c>
      <c r="L22358" t="s">
        <v>17</v>
      </c>
      <c r="M22358" t="s">
        <v>105</v>
      </c>
    </row>
    <row r="22359" spans="1:13" x14ac:dyDescent="0.3">
      <c r="A22359" t="s">
        <v>295</v>
      </c>
      <c r="C22359" t="s">
        <v>8196</v>
      </c>
      <c r="D22359">
        <v>85</v>
      </c>
      <c r="E22359" s="1">
        <v>7229470</v>
      </c>
      <c r="G22359" t="s">
        <v>13</v>
      </c>
      <c r="H22359" t="s">
        <v>8471</v>
      </c>
      <c r="I22359" t="s">
        <v>297</v>
      </c>
      <c r="J22359" t="s">
        <v>297</v>
      </c>
      <c r="K22359" t="s">
        <v>273</v>
      </c>
      <c r="L22359" t="s">
        <v>17</v>
      </c>
      <c r="M22359" t="s">
        <v>105</v>
      </c>
    </row>
    <row r="22360" spans="1:13" x14ac:dyDescent="0.3">
      <c r="E22360" s="24" t="s">
        <v>38203</v>
      </c>
    </row>
    <row r="22361" spans="1:13" x14ac:dyDescent="0.3">
      <c r="E22361" s="8">
        <f>SUM(E22355:E22359)</f>
        <v>9622919</v>
      </c>
    </row>
    <row r="22362" spans="1:13" x14ac:dyDescent="0.3">
      <c r="E22362" s="25" t="s">
        <v>38204</v>
      </c>
    </row>
    <row r="22363" spans="1:13" x14ac:dyDescent="0.3">
      <c r="A22363" t="s">
        <v>29021</v>
      </c>
      <c r="C22363" t="s">
        <v>28936</v>
      </c>
      <c r="D22363">
        <v>11</v>
      </c>
      <c r="E22363" s="1">
        <v>130000</v>
      </c>
      <c r="G22363" t="s">
        <v>69</v>
      </c>
      <c r="H22363" t="s">
        <v>29022</v>
      </c>
      <c r="I22363" t="s">
        <v>297</v>
      </c>
      <c r="K22363" t="s">
        <v>273</v>
      </c>
      <c r="L22363" t="s">
        <v>44</v>
      </c>
      <c r="M22363" t="s">
        <v>39</v>
      </c>
    </row>
    <row r="22364" spans="1:13" x14ac:dyDescent="0.3">
      <c r="A22364" t="s">
        <v>21413</v>
      </c>
      <c r="C22364" t="s">
        <v>29553</v>
      </c>
      <c r="D22364">
        <v>27</v>
      </c>
      <c r="E22364" s="1">
        <v>200218</v>
      </c>
      <c r="G22364" t="s">
        <v>69</v>
      </c>
      <c r="H22364" t="s">
        <v>29706</v>
      </c>
      <c r="I22364" t="s">
        <v>297</v>
      </c>
      <c r="J22364" t="s">
        <v>297</v>
      </c>
      <c r="K22364" t="s">
        <v>273</v>
      </c>
      <c r="L22364" t="s">
        <v>44</v>
      </c>
      <c r="M22364" t="s">
        <v>39</v>
      </c>
    </row>
    <row r="22365" spans="1:13" x14ac:dyDescent="0.3">
      <c r="A22365" t="s">
        <v>21413</v>
      </c>
      <c r="C22365" t="s">
        <v>21173</v>
      </c>
      <c r="D22365">
        <v>13</v>
      </c>
      <c r="E22365" s="1">
        <v>150000</v>
      </c>
      <c r="G22365" t="s">
        <v>69</v>
      </c>
      <c r="H22365" t="s">
        <v>21414</v>
      </c>
      <c r="I22365" t="s">
        <v>297</v>
      </c>
      <c r="J22365" t="s">
        <v>297</v>
      </c>
      <c r="K22365" t="s">
        <v>273</v>
      </c>
      <c r="L22365" t="s">
        <v>44</v>
      </c>
      <c r="M22365" t="s">
        <v>39</v>
      </c>
    </row>
    <row r="22366" spans="1:13" x14ac:dyDescent="0.3">
      <c r="A22366" t="s">
        <v>9939</v>
      </c>
      <c r="C22366" t="s">
        <v>9547</v>
      </c>
      <c r="D22366">
        <v>19</v>
      </c>
      <c r="E22366" s="1">
        <v>100000</v>
      </c>
      <c r="G22366" t="s">
        <v>13</v>
      </c>
      <c r="H22366" t="s">
        <v>9940</v>
      </c>
      <c r="I22366" t="s">
        <v>297</v>
      </c>
      <c r="K22366" t="s">
        <v>273</v>
      </c>
      <c r="L22366" t="s">
        <v>17</v>
      </c>
      <c r="M22366" t="s">
        <v>450</v>
      </c>
    </row>
    <row r="22367" spans="1:13" x14ac:dyDescent="0.3">
      <c r="A22367" t="s">
        <v>16612</v>
      </c>
      <c r="C22367" t="s">
        <v>29114</v>
      </c>
      <c r="D22367">
        <v>12</v>
      </c>
      <c r="E22367" s="1">
        <v>1000000</v>
      </c>
      <c r="G22367" t="s">
        <v>13</v>
      </c>
      <c r="H22367" t="s">
        <v>29189</v>
      </c>
      <c r="I22367" t="s">
        <v>16614</v>
      </c>
      <c r="J22367" t="s">
        <v>297</v>
      </c>
      <c r="K22367" t="s">
        <v>273</v>
      </c>
      <c r="L22367" t="s">
        <v>17</v>
      </c>
      <c r="M22367" t="s">
        <v>207</v>
      </c>
    </row>
    <row r="22368" spans="1:13" x14ac:dyDescent="0.3">
      <c r="A22368" t="s">
        <v>16612</v>
      </c>
      <c r="C22368" t="s">
        <v>29553</v>
      </c>
      <c r="D22368">
        <v>50</v>
      </c>
      <c r="E22368" s="1">
        <v>2505923</v>
      </c>
      <c r="G22368" t="s">
        <v>13</v>
      </c>
      <c r="H22368" t="s">
        <v>29841</v>
      </c>
      <c r="I22368" t="s">
        <v>16614</v>
      </c>
      <c r="J22368" t="s">
        <v>297</v>
      </c>
      <c r="K22368" t="s">
        <v>273</v>
      </c>
      <c r="L22368" t="s">
        <v>17</v>
      </c>
      <c r="M22368" t="s">
        <v>207</v>
      </c>
    </row>
    <row r="22369" spans="1:13" x14ac:dyDescent="0.3">
      <c r="A22369" t="s">
        <v>16612</v>
      </c>
      <c r="C22369" t="s">
        <v>16599</v>
      </c>
      <c r="D22369">
        <v>55</v>
      </c>
      <c r="E22369" s="1">
        <v>5003336</v>
      </c>
      <c r="G22369" t="s">
        <v>571</v>
      </c>
      <c r="H22369" t="s">
        <v>16613</v>
      </c>
      <c r="I22369" t="s">
        <v>16614</v>
      </c>
      <c r="J22369" t="s">
        <v>297</v>
      </c>
      <c r="K22369" t="s">
        <v>273</v>
      </c>
      <c r="L22369" t="s">
        <v>17</v>
      </c>
      <c r="M22369" t="s">
        <v>3140</v>
      </c>
    </row>
    <row r="22370" spans="1:13" x14ac:dyDescent="0.3">
      <c r="A22370" t="s">
        <v>27701</v>
      </c>
      <c r="C22370" t="s">
        <v>27614</v>
      </c>
      <c r="D22370">
        <v>6</v>
      </c>
      <c r="E22370" s="1">
        <v>100000</v>
      </c>
      <c r="G22370" t="s">
        <v>69</v>
      </c>
      <c r="H22370" t="s">
        <v>27702</v>
      </c>
      <c r="I22370" t="s">
        <v>297</v>
      </c>
      <c r="J22370" t="s">
        <v>297</v>
      </c>
      <c r="K22370" t="s">
        <v>273</v>
      </c>
      <c r="L22370" t="s">
        <v>17</v>
      </c>
      <c r="M22370" t="s">
        <v>39</v>
      </c>
    </row>
    <row r="22371" spans="1:13" x14ac:dyDescent="0.3">
      <c r="A22371" t="s">
        <v>35710</v>
      </c>
      <c r="C22371" t="s">
        <v>35691</v>
      </c>
      <c r="D22371">
        <v>12</v>
      </c>
      <c r="E22371" s="1">
        <v>53000</v>
      </c>
      <c r="G22371" t="s">
        <v>111</v>
      </c>
      <c r="H22371" t="s">
        <v>35711</v>
      </c>
      <c r="I22371" t="s">
        <v>22</v>
      </c>
      <c r="J22371" t="s">
        <v>23</v>
      </c>
      <c r="K22371" t="s">
        <v>24</v>
      </c>
      <c r="L22371" t="s">
        <v>25</v>
      </c>
      <c r="M22371" t="s">
        <v>6109</v>
      </c>
    </row>
    <row r="22372" spans="1:13" x14ac:dyDescent="0.3">
      <c r="A22372" t="s">
        <v>34613</v>
      </c>
      <c r="C22372" t="s">
        <v>34542</v>
      </c>
      <c r="D22372">
        <v>12</v>
      </c>
      <c r="E22372" s="1">
        <v>87333334</v>
      </c>
      <c r="G22372" t="s">
        <v>111</v>
      </c>
      <c r="H22372" t="s">
        <v>34614</v>
      </c>
      <c r="I22372" t="s">
        <v>80</v>
      </c>
      <c r="J22372" t="s">
        <v>81</v>
      </c>
      <c r="K22372" t="s">
        <v>24</v>
      </c>
      <c r="L22372" t="s">
        <v>25</v>
      </c>
      <c r="M22372" t="s">
        <v>120</v>
      </c>
    </row>
    <row r="22373" spans="1:13" x14ac:dyDescent="0.3">
      <c r="A22373" t="s">
        <v>14956</v>
      </c>
      <c r="C22373" t="s">
        <v>14716</v>
      </c>
      <c r="D22373">
        <v>4</v>
      </c>
      <c r="E22373" s="1">
        <v>18239</v>
      </c>
      <c r="G22373" t="s">
        <v>34</v>
      </c>
      <c r="H22373" t="s">
        <v>6143</v>
      </c>
      <c r="I22373" t="s">
        <v>14957</v>
      </c>
      <c r="J22373" t="s">
        <v>300</v>
      </c>
      <c r="K22373" t="s">
        <v>24</v>
      </c>
      <c r="L22373" t="s">
        <v>25</v>
      </c>
      <c r="M22373" t="s">
        <v>6146</v>
      </c>
    </row>
    <row r="22374" spans="1:13" x14ac:dyDescent="0.3">
      <c r="A22374" t="s">
        <v>32879</v>
      </c>
      <c r="C22374" t="s">
        <v>32581</v>
      </c>
      <c r="D22374">
        <v>7</v>
      </c>
      <c r="E22374" s="1">
        <v>8708</v>
      </c>
      <c r="G22374" t="s">
        <v>34</v>
      </c>
      <c r="H22374" t="s">
        <v>6143</v>
      </c>
      <c r="I22374" t="s">
        <v>20895</v>
      </c>
      <c r="J22374" t="s">
        <v>70</v>
      </c>
      <c r="K22374" t="s">
        <v>24</v>
      </c>
      <c r="L22374" t="s">
        <v>25</v>
      </c>
      <c r="M22374" t="s">
        <v>6146</v>
      </c>
    </row>
    <row r="22375" spans="1:13" x14ac:dyDescent="0.3">
      <c r="A22375" t="s">
        <v>20894</v>
      </c>
      <c r="C22375" t="s">
        <v>20542</v>
      </c>
      <c r="D22375">
        <v>3</v>
      </c>
      <c r="E22375" s="1">
        <v>4674</v>
      </c>
      <c r="G22375" t="s">
        <v>34</v>
      </c>
      <c r="H22375" t="s">
        <v>6143</v>
      </c>
      <c r="I22375" t="s">
        <v>20895</v>
      </c>
      <c r="J22375" t="s">
        <v>627</v>
      </c>
      <c r="K22375" t="s">
        <v>24</v>
      </c>
      <c r="L22375" t="s">
        <v>25</v>
      </c>
      <c r="M22375" t="s">
        <v>6146</v>
      </c>
    </row>
    <row r="22376" spans="1:13" x14ac:dyDescent="0.3">
      <c r="A22376" t="s">
        <v>15451</v>
      </c>
      <c r="C22376" t="s">
        <v>15182</v>
      </c>
      <c r="D22376">
        <v>5</v>
      </c>
      <c r="E22376" s="1">
        <v>73888</v>
      </c>
      <c r="G22376" t="s">
        <v>34</v>
      </c>
      <c r="H22376" t="s">
        <v>6143</v>
      </c>
      <c r="I22376" t="s">
        <v>6901</v>
      </c>
      <c r="J22376" t="s">
        <v>119</v>
      </c>
      <c r="K22376" t="s">
        <v>24</v>
      </c>
      <c r="L22376" t="s">
        <v>25</v>
      </c>
      <c r="M22376" t="s">
        <v>6146</v>
      </c>
    </row>
    <row r="22377" spans="1:13" x14ac:dyDescent="0.3">
      <c r="A22377" t="s">
        <v>16702</v>
      </c>
      <c r="C22377" t="s">
        <v>22024</v>
      </c>
      <c r="D22377">
        <v>55</v>
      </c>
      <c r="E22377" s="1">
        <v>1568785</v>
      </c>
      <c r="G22377" t="s">
        <v>111</v>
      </c>
      <c r="H22377" t="s">
        <v>22092</v>
      </c>
      <c r="I22377" t="s">
        <v>6901</v>
      </c>
      <c r="J22377" t="s">
        <v>119</v>
      </c>
      <c r="K22377" t="s">
        <v>24</v>
      </c>
      <c r="L22377" t="s">
        <v>25</v>
      </c>
      <c r="M22377" t="s">
        <v>120</v>
      </c>
    </row>
    <row r="22378" spans="1:13" x14ac:dyDescent="0.3">
      <c r="A22378" t="s">
        <v>16702</v>
      </c>
      <c r="C22378" t="s">
        <v>16599</v>
      </c>
      <c r="D22378">
        <v>6</v>
      </c>
      <c r="E22378" s="1">
        <v>149981</v>
      </c>
      <c r="G22378" t="s">
        <v>111</v>
      </c>
      <c r="H22378" t="s">
        <v>16698</v>
      </c>
      <c r="I22378" t="s">
        <v>6901</v>
      </c>
      <c r="J22378" t="s">
        <v>119</v>
      </c>
      <c r="K22378" t="s">
        <v>24</v>
      </c>
      <c r="L22378" t="s">
        <v>25</v>
      </c>
      <c r="M22378" t="s">
        <v>120</v>
      </c>
    </row>
    <row r="22379" spans="1:13" x14ac:dyDescent="0.3">
      <c r="A22379" t="s">
        <v>7309</v>
      </c>
      <c r="C22379" t="s">
        <v>6985</v>
      </c>
      <c r="D22379">
        <v>4</v>
      </c>
      <c r="E22379" s="1">
        <v>8364</v>
      </c>
      <c r="G22379" t="s">
        <v>34</v>
      </c>
      <c r="H22379" t="s">
        <v>6143</v>
      </c>
      <c r="I22379" t="s">
        <v>7310</v>
      </c>
      <c r="J22379" t="s">
        <v>6105</v>
      </c>
      <c r="K22379" t="s">
        <v>24</v>
      </c>
      <c r="L22379" t="s">
        <v>25</v>
      </c>
      <c r="M22379" t="s">
        <v>6146</v>
      </c>
    </row>
    <row r="22380" spans="1:13" x14ac:dyDescent="0.3">
      <c r="A22380" t="s">
        <v>1154</v>
      </c>
      <c r="C22380" t="s">
        <v>979</v>
      </c>
      <c r="D22380">
        <v>18</v>
      </c>
      <c r="E22380" s="1">
        <v>99992</v>
      </c>
      <c r="G22380" t="s">
        <v>13</v>
      </c>
      <c r="H22380" t="s">
        <v>1155</v>
      </c>
      <c r="K22380" t="s">
        <v>74</v>
      </c>
      <c r="L22380" t="s">
        <v>17</v>
      </c>
      <c r="M22380" t="s">
        <v>450</v>
      </c>
    </row>
    <row r="22381" spans="1:13" x14ac:dyDescent="0.3">
      <c r="A22381" t="s">
        <v>32364</v>
      </c>
      <c r="C22381" t="s">
        <v>32274</v>
      </c>
      <c r="D22381">
        <v>2</v>
      </c>
      <c r="E22381" s="1">
        <v>4950</v>
      </c>
      <c r="G22381" t="s">
        <v>34</v>
      </c>
      <c r="H22381" t="s">
        <v>6143</v>
      </c>
      <c r="I22381" t="s">
        <v>6199</v>
      </c>
      <c r="J22381" t="s">
        <v>3026</v>
      </c>
      <c r="K22381" t="s">
        <v>24</v>
      </c>
      <c r="L22381" t="s">
        <v>25</v>
      </c>
      <c r="M22381" t="s">
        <v>6146</v>
      </c>
    </row>
    <row r="22382" spans="1:13" x14ac:dyDescent="0.3">
      <c r="A22382" t="s">
        <v>26310</v>
      </c>
      <c r="C22382" t="s">
        <v>25932</v>
      </c>
      <c r="D22382">
        <v>2</v>
      </c>
      <c r="E22382" s="1">
        <v>43335</v>
      </c>
      <c r="G22382" t="s">
        <v>34</v>
      </c>
      <c r="H22382" t="s">
        <v>6143</v>
      </c>
      <c r="I22382" t="s">
        <v>26311</v>
      </c>
      <c r="J22382" t="s">
        <v>700</v>
      </c>
      <c r="K22382" t="s">
        <v>24</v>
      </c>
      <c r="L22382" t="s">
        <v>25</v>
      </c>
      <c r="M22382" t="s">
        <v>6146</v>
      </c>
    </row>
    <row r="22383" spans="1:13" x14ac:dyDescent="0.3">
      <c r="A22383" t="s">
        <v>19459</v>
      </c>
      <c r="C22383" t="s">
        <v>19404</v>
      </c>
      <c r="D22383">
        <v>6</v>
      </c>
      <c r="E22383" s="1">
        <v>2180</v>
      </c>
      <c r="G22383" t="s">
        <v>34</v>
      </c>
      <c r="H22383" t="s">
        <v>6143</v>
      </c>
      <c r="I22383" t="s">
        <v>19460</v>
      </c>
      <c r="J22383" t="s">
        <v>280</v>
      </c>
      <c r="K22383" t="s">
        <v>24</v>
      </c>
      <c r="L22383" t="s">
        <v>25</v>
      </c>
      <c r="M22383" t="s">
        <v>6146</v>
      </c>
    </row>
    <row r="22384" spans="1:13" x14ac:dyDescent="0.3">
      <c r="A22384" t="s">
        <v>19919</v>
      </c>
      <c r="C22384" t="s">
        <v>19404</v>
      </c>
      <c r="D22384">
        <v>6</v>
      </c>
      <c r="E22384" s="1">
        <v>7429</v>
      </c>
      <c r="G22384" t="s">
        <v>34</v>
      </c>
      <c r="H22384" t="s">
        <v>6143</v>
      </c>
      <c r="I22384" t="s">
        <v>19920</v>
      </c>
      <c r="J22384" t="s">
        <v>280</v>
      </c>
      <c r="K22384" t="s">
        <v>24</v>
      </c>
      <c r="L22384" t="s">
        <v>25</v>
      </c>
      <c r="M22384" t="s">
        <v>6146</v>
      </c>
    </row>
    <row r="22385" spans="1:13" x14ac:dyDescent="0.3">
      <c r="A22385" t="s">
        <v>17545</v>
      </c>
      <c r="C22385" t="s">
        <v>26519</v>
      </c>
      <c r="D22385">
        <v>5</v>
      </c>
      <c r="E22385" s="1">
        <v>11510</v>
      </c>
      <c r="G22385" t="s">
        <v>34</v>
      </c>
      <c r="H22385" t="s">
        <v>6143</v>
      </c>
      <c r="I22385" t="s">
        <v>3279</v>
      </c>
      <c r="J22385" t="s">
        <v>2347</v>
      </c>
      <c r="K22385" t="s">
        <v>24</v>
      </c>
      <c r="L22385" t="s">
        <v>25</v>
      </c>
      <c r="M22385" t="s">
        <v>6146</v>
      </c>
    </row>
    <row r="22386" spans="1:13" x14ac:dyDescent="0.3">
      <c r="A22386" t="s">
        <v>17545</v>
      </c>
      <c r="C22386" t="s">
        <v>19404</v>
      </c>
      <c r="D22386">
        <v>6</v>
      </c>
      <c r="E22386" s="1">
        <v>12710</v>
      </c>
      <c r="G22386" t="s">
        <v>34</v>
      </c>
      <c r="H22386" t="s">
        <v>6143</v>
      </c>
      <c r="I22386" t="s">
        <v>3279</v>
      </c>
      <c r="J22386" t="s">
        <v>280</v>
      </c>
      <c r="K22386" t="s">
        <v>24</v>
      </c>
      <c r="L22386" t="s">
        <v>25</v>
      </c>
      <c r="M22386" t="s">
        <v>6146</v>
      </c>
    </row>
    <row r="22387" spans="1:13" x14ac:dyDescent="0.3">
      <c r="A22387" t="s">
        <v>17545</v>
      </c>
      <c r="C22387" t="s">
        <v>17445</v>
      </c>
      <c r="D22387">
        <v>16</v>
      </c>
      <c r="E22387" s="1">
        <v>17840</v>
      </c>
      <c r="G22387" t="s">
        <v>34</v>
      </c>
      <c r="H22387" t="s">
        <v>6143</v>
      </c>
      <c r="I22387" t="s">
        <v>3279</v>
      </c>
      <c r="J22387" t="s">
        <v>662</v>
      </c>
      <c r="K22387" t="s">
        <v>24</v>
      </c>
      <c r="L22387" t="s">
        <v>25</v>
      </c>
      <c r="M22387" t="s">
        <v>6146</v>
      </c>
    </row>
    <row r="22388" spans="1:13" x14ac:dyDescent="0.3">
      <c r="A22388" t="s">
        <v>19142</v>
      </c>
      <c r="C22388" t="s">
        <v>19032</v>
      </c>
      <c r="D22388">
        <v>4</v>
      </c>
      <c r="E22388" s="1">
        <v>10815</v>
      </c>
      <c r="G22388" t="s">
        <v>34</v>
      </c>
      <c r="H22388" t="s">
        <v>6143</v>
      </c>
      <c r="I22388" t="s">
        <v>3279</v>
      </c>
      <c r="J22388" t="s">
        <v>236</v>
      </c>
      <c r="K22388" t="s">
        <v>24</v>
      </c>
      <c r="L22388" t="s">
        <v>25</v>
      </c>
      <c r="M22388" t="s">
        <v>6146</v>
      </c>
    </row>
    <row r="22389" spans="1:13" x14ac:dyDescent="0.3">
      <c r="A22389" t="s">
        <v>19991</v>
      </c>
      <c r="C22389" t="s">
        <v>19936</v>
      </c>
      <c r="D22389">
        <v>5</v>
      </c>
      <c r="E22389" s="1">
        <v>6790</v>
      </c>
      <c r="G22389" t="s">
        <v>34</v>
      </c>
      <c r="H22389" t="s">
        <v>6143</v>
      </c>
      <c r="I22389" t="s">
        <v>19992</v>
      </c>
      <c r="J22389" t="s">
        <v>9844</v>
      </c>
      <c r="K22389" t="s">
        <v>24</v>
      </c>
      <c r="L22389" t="s">
        <v>25</v>
      </c>
      <c r="M22389" t="s">
        <v>6146</v>
      </c>
    </row>
    <row r="22390" spans="1:13" x14ac:dyDescent="0.3">
      <c r="A22390" t="s">
        <v>14417</v>
      </c>
      <c r="C22390" t="s">
        <v>14108</v>
      </c>
      <c r="D22390">
        <v>7</v>
      </c>
      <c r="E22390" s="1">
        <v>7873</v>
      </c>
      <c r="G22390" t="s">
        <v>34</v>
      </c>
      <c r="H22390" t="s">
        <v>6143</v>
      </c>
      <c r="I22390" t="s">
        <v>13390</v>
      </c>
      <c r="J22390" t="s">
        <v>433</v>
      </c>
      <c r="K22390" t="s">
        <v>24</v>
      </c>
      <c r="L22390" t="s">
        <v>25</v>
      </c>
      <c r="M22390" t="s">
        <v>6146</v>
      </c>
    </row>
    <row r="22391" spans="1:13" x14ac:dyDescent="0.3">
      <c r="A22391" t="s">
        <v>6695</v>
      </c>
      <c r="C22391" t="s">
        <v>6671</v>
      </c>
      <c r="D22391">
        <v>3</v>
      </c>
      <c r="E22391" s="1">
        <v>17050</v>
      </c>
      <c r="G22391" t="s">
        <v>34</v>
      </c>
      <c r="H22391" t="s">
        <v>6143</v>
      </c>
      <c r="I22391" t="s">
        <v>6696</v>
      </c>
      <c r="J22391" t="s">
        <v>1250</v>
      </c>
      <c r="K22391" t="s">
        <v>24</v>
      </c>
      <c r="L22391" t="s">
        <v>25</v>
      </c>
      <c r="M22391" t="s">
        <v>6146</v>
      </c>
    </row>
    <row r="22392" spans="1:13" x14ac:dyDescent="0.3">
      <c r="A22392" t="s">
        <v>28128</v>
      </c>
      <c r="C22392" t="s">
        <v>27925</v>
      </c>
      <c r="D22392">
        <v>25</v>
      </c>
      <c r="E22392" s="1">
        <v>482475</v>
      </c>
      <c r="G22392" t="s">
        <v>111</v>
      </c>
      <c r="H22392" t="s">
        <v>28126</v>
      </c>
      <c r="I22392" t="s">
        <v>1264</v>
      </c>
      <c r="J22392" t="s">
        <v>300</v>
      </c>
      <c r="K22392" t="s">
        <v>24</v>
      </c>
      <c r="L22392" t="s">
        <v>25</v>
      </c>
      <c r="M22392" t="s">
        <v>120</v>
      </c>
    </row>
    <row r="22393" spans="1:13" x14ac:dyDescent="0.3">
      <c r="A22393" t="s">
        <v>28128</v>
      </c>
      <c r="C22393" t="s">
        <v>37047</v>
      </c>
      <c r="D22393">
        <v>96</v>
      </c>
      <c r="E22393" s="1">
        <v>84500000</v>
      </c>
      <c r="G22393" t="s">
        <v>111</v>
      </c>
      <c r="H22393" t="s">
        <v>37085</v>
      </c>
      <c r="I22393" t="s">
        <v>1264</v>
      </c>
      <c r="J22393" t="s">
        <v>300</v>
      </c>
      <c r="K22393" t="s">
        <v>24</v>
      </c>
      <c r="L22393" t="s">
        <v>25</v>
      </c>
      <c r="M22393" t="s">
        <v>120</v>
      </c>
    </row>
    <row r="22394" spans="1:13" x14ac:dyDescent="0.3">
      <c r="A22394" t="s">
        <v>9329</v>
      </c>
      <c r="C22394" t="s">
        <v>10471</v>
      </c>
      <c r="D22394">
        <v>3</v>
      </c>
      <c r="E22394" s="1">
        <v>250000</v>
      </c>
      <c r="G22394" t="s">
        <v>111</v>
      </c>
      <c r="H22394" t="s">
        <v>10513</v>
      </c>
      <c r="I22394" t="s">
        <v>9331</v>
      </c>
      <c r="J22394" t="s">
        <v>300</v>
      </c>
      <c r="K22394" t="s">
        <v>24</v>
      </c>
      <c r="L22394" t="s">
        <v>25</v>
      </c>
      <c r="M22394" t="s">
        <v>120</v>
      </c>
    </row>
    <row r="22395" spans="1:13" x14ac:dyDescent="0.3">
      <c r="A22395" t="s">
        <v>9329</v>
      </c>
      <c r="C22395" t="s">
        <v>9306</v>
      </c>
      <c r="D22395">
        <v>11</v>
      </c>
      <c r="E22395" s="1">
        <v>400000</v>
      </c>
      <c r="G22395" t="s">
        <v>111</v>
      </c>
      <c r="H22395" t="s">
        <v>9330</v>
      </c>
      <c r="I22395" t="s">
        <v>9331</v>
      </c>
      <c r="J22395" t="s">
        <v>300</v>
      </c>
      <c r="K22395" t="s">
        <v>24</v>
      </c>
      <c r="L22395" t="s">
        <v>25</v>
      </c>
      <c r="M22395" t="s">
        <v>120</v>
      </c>
    </row>
    <row r="22396" spans="1:13" x14ac:dyDescent="0.3">
      <c r="A22396" t="s">
        <v>26994</v>
      </c>
      <c r="C22396" t="s">
        <v>26519</v>
      </c>
      <c r="D22396">
        <v>5</v>
      </c>
      <c r="E22396" s="1">
        <v>11510</v>
      </c>
      <c r="G22396" t="s">
        <v>34</v>
      </c>
      <c r="H22396" t="s">
        <v>6143</v>
      </c>
      <c r="I22396" t="s">
        <v>26995</v>
      </c>
      <c r="J22396" t="s">
        <v>2347</v>
      </c>
      <c r="K22396" t="s">
        <v>24</v>
      </c>
      <c r="L22396" t="s">
        <v>25</v>
      </c>
      <c r="M22396" t="s">
        <v>6146</v>
      </c>
    </row>
    <row r="22397" spans="1:13" x14ac:dyDescent="0.3">
      <c r="A22397" t="s">
        <v>26312</v>
      </c>
      <c r="C22397" t="s">
        <v>25932</v>
      </c>
      <c r="D22397">
        <v>2</v>
      </c>
      <c r="E22397" s="1">
        <v>11510</v>
      </c>
      <c r="G22397" t="s">
        <v>34</v>
      </c>
      <c r="H22397" t="s">
        <v>6143</v>
      </c>
      <c r="I22397" t="s">
        <v>26313</v>
      </c>
      <c r="J22397" t="s">
        <v>700</v>
      </c>
      <c r="K22397" t="s">
        <v>24</v>
      </c>
      <c r="L22397" t="s">
        <v>25</v>
      </c>
      <c r="M22397" t="s">
        <v>6146</v>
      </c>
    </row>
    <row r="22398" spans="1:13" x14ac:dyDescent="0.3">
      <c r="A22398" t="s">
        <v>24884</v>
      </c>
      <c r="C22398" t="s">
        <v>24855</v>
      </c>
      <c r="D22398">
        <v>84</v>
      </c>
      <c r="E22398" s="1">
        <v>137500</v>
      </c>
      <c r="G22398" t="s">
        <v>111</v>
      </c>
      <c r="H22398" t="s">
        <v>24885</v>
      </c>
      <c r="I22398" t="s">
        <v>7560</v>
      </c>
      <c r="J22398" t="s">
        <v>22</v>
      </c>
      <c r="K22398" t="s">
        <v>24</v>
      </c>
      <c r="L22398" t="s">
        <v>25</v>
      </c>
      <c r="M22398" t="s">
        <v>3790</v>
      </c>
    </row>
    <row r="22399" spans="1:13" x14ac:dyDescent="0.3">
      <c r="A22399" t="s">
        <v>18871</v>
      </c>
      <c r="C22399" t="s">
        <v>18470</v>
      </c>
      <c r="D22399">
        <v>4</v>
      </c>
      <c r="E22399" s="1">
        <v>11035</v>
      </c>
      <c r="G22399" t="s">
        <v>34</v>
      </c>
      <c r="H22399" t="s">
        <v>6143</v>
      </c>
      <c r="I22399" t="s">
        <v>7524</v>
      </c>
      <c r="J22399" t="s">
        <v>3203</v>
      </c>
      <c r="K22399" t="s">
        <v>24</v>
      </c>
      <c r="L22399" t="s">
        <v>25</v>
      </c>
      <c r="M22399" t="s">
        <v>6146</v>
      </c>
    </row>
    <row r="22400" spans="1:13" x14ac:dyDescent="0.3">
      <c r="A22400" t="s">
        <v>31767</v>
      </c>
      <c r="C22400" t="s">
        <v>31728</v>
      </c>
      <c r="D22400">
        <v>6</v>
      </c>
      <c r="E22400" s="1">
        <v>89548</v>
      </c>
      <c r="G22400" t="s">
        <v>34</v>
      </c>
      <c r="H22400" t="s">
        <v>6143</v>
      </c>
      <c r="I22400" t="s">
        <v>17784</v>
      </c>
      <c r="J22400" t="s">
        <v>165</v>
      </c>
      <c r="K22400" t="s">
        <v>24</v>
      </c>
      <c r="L22400" t="s">
        <v>25</v>
      </c>
      <c r="M22400" t="s">
        <v>6146</v>
      </c>
    </row>
    <row r="22401" spans="1:13" x14ac:dyDescent="0.3">
      <c r="A22401" t="s">
        <v>26996</v>
      </c>
      <c r="C22401" t="s">
        <v>26519</v>
      </c>
      <c r="D22401">
        <v>5</v>
      </c>
      <c r="E22401" s="1">
        <v>7615</v>
      </c>
      <c r="G22401" t="s">
        <v>34</v>
      </c>
      <c r="H22401" t="s">
        <v>6143</v>
      </c>
      <c r="I22401" t="s">
        <v>26997</v>
      </c>
      <c r="J22401" t="s">
        <v>2347</v>
      </c>
      <c r="K22401" t="s">
        <v>24</v>
      </c>
      <c r="L22401" t="s">
        <v>25</v>
      </c>
      <c r="M22401" t="s">
        <v>6146</v>
      </c>
    </row>
    <row r="22402" spans="1:13" x14ac:dyDescent="0.3">
      <c r="A22402" t="s">
        <v>19134</v>
      </c>
      <c r="C22402" t="s">
        <v>19032</v>
      </c>
      <c r="D22402">
        <v>4</v>
      </c>
      <c r="E22402" s="1">
        <v>14995</v>
      </c>
      <c r="G22402" t="s">
        <v>34</v>
      </c>
      <c r="H22402" t="s">
        <v>6143</v>
      </c>
      <c r="I22402" t="s">
        <v>14957</v>
      </c>
      <c r="J22402" t="s">
        <v>236</v>
      </c>
      <c r="K22402" t="s">
        <v>24</v>
      </c>
      <c r="L22402" t="s">
        <v>25</v>
      </c>
      <c r="M22402" t="s">
        <v>6146</v>
      </c>
    </row>
    <row r="22403" spans="1:13" x14ac:dyDescent="0.3">
      <c r="A22403" t="s">
        <v>27486</v>
      </c>
      <c r="C22403" t="s">
        <v>27408</v>
      </c>
      <c r="D22403">
        <v>15</v>
      </c>
      <c r="E22403" s="1">
        <v>257250</v>
      </c>
      <c r="G22403" t="s">
        <v>69</v>
      </c>
      <c r="H22403" t="s">
        <v>27487</v>
      </c>
      <c r="I22403" t="s">
        <v>271</v>
      </c>
      <c r="J22403" t="s">
        <v>272</v>
      </c>
      <c r="K22403" t="s">
        <v>273</v>
      </c>
      <c r="L22403" t="s">
        <v>44</v>
      </c>
      <c r="M22403" t="s">
        <v>39</v>
      </c>
    </row>
    <row r="22404" spans="1:13" x14ac:dyDescent="0.3">
      <c r="A22404" t="s">
        <v>28427</v>
      </c>
      <c r="C22404" t="s">
        <v>28282</v>
      </c>
      <c r="D22404">
        <v>26</v>
      </c>
      <c r="E22404" s="1">
        <v>684280</v>
      </c>
      <c r="G22404" t="s">
        <v>364</v>
      </c>
      <c r="H22404" t="s">
        <v>28428</v>
      </c>
      <c r="I22404" t="s">
        <v>271</v>
      </c>
      <c r="J22404" t="s">
        <v>272</v>
      </c>
      <c r="K22404" t="s">
        <v>273</v>
      </c>
      <c r="L22404" t="s">
        <v>44</v>
      </c>
      <c r="M22404" t="s">
        <v>632</v>
      </c>
    </row>
    <row r="22405" spans="1:13" x14ac:dyDescent="0.3">
      <c r="A22405" t="s">
        <v>28427</v>
      </c>
      <c r="C22405" t="s">
        <v>28715</v>
      </c>
      <c r="D22405">
        <v>25</v>
      </c>
      <c r="E22405" s="1">
        <v>149866</v>
      </c>
      <c r="G22405" t="s">
        <v>69</v>
      </c>
      <c r="H22405" t="s">
        <v>28792</v>
      </c>
      <c r="I22405" t="s">
        <v>271</v>
      </c>
      <c r="J22405" t="s">
        <v>272</v>
      </c>
      <c r="K22405" t="s">
        <v>273</v>
      </c>
      <c r="L22405" t="s">
        <v>44</v>
      </c>
      <c r="M22405" t="s">
        <v>39</v>
      </c>
    </row>
    <row r="22406" spans="1:13" x14ac:dyDescent="0.3">
      <c r="A22406" t="s">
        <v>269</v>
      </c>
      <c r="C22406" t="s">
        <v>227</v>
      </c>
      <c r="D22406">
        <v>24</v>
      </c>
      <c r="E22406" s="1">
        <v>800000</v>
      </c>
      <c r="G22406" t="s">
        <v>13</v>
      </c>
      <c r="H22406" t="s">
        <v>270</v>
      </c>
      <c r="I22406" t="s">
        <v>271</v>
      </c>
      <c r="J22406" t="s">
        <v>272</v>
      </c>
      <c r="K22406" t="s">
        <v>273</v>
      </c>
      <c r="L22406" t="s">
        <v>17</v>
      </c>
      <c r="M22406" t="s">
        <v>274</v>
      </c>
    </row>
    <row r="22407" spans="1:13" x14ac:dyDescent="0.3">
      <c r="A22407" t="s">
        <v>6337</v>
      </c>
      <c r="C22407" t="s">
        <v>6249</v>
      </c>
      <c r="D22407">
        <v>4</v>
      </c>
      <c r="E22407" s="1">
        <v>5958</v>
      </c>
      <c r="G22407" t="s">
        <v>34</v>
      </c>
      <c r="H22407" t="s">
        <v>6143</v>
      </c>
      <c r="I22407" t="s">
        <v>6338</v>
      </c>
      <c r="J22407" t="s">
        <v>6297</v>
      </c>
      <c r="K22407" t="s">
        <v>24</v>
      </c>
      <c r="L22407" t="s">
        <v>25</v>
      </c>
      <c r="M22407" t="s">
        <v>6146</v>
      </c>
    </row>
    <row r="22408" spans="1:13" x14ac:dyDescent="0.3">
      <c r="A22408" t="s">
        <v>33212</v>
      </c>
      <c r="C22408" t="s">
        <v>33173</v>
      </c>
      <c r="D22408">
        <v>6</v>
      </c>
      <c r="E22408" s="1">
        <v>92276</v>
      </c>
      <c r="G22408" t="s">
        <v>34</v>
      </c>
      <c r="H22408" t="s">
        <v>6143</v>
      </c>
      <c r="I22408" t="s">
        <v>6199</v>
      </c>
      <c r="J22408" t="s">
        <v>422</v>
      </c>
      <c r="K22408" t="s">
        <v>24</v>
      </c>
      <c r="L22408" t="s">
        <v>25</v>
      </c>
      <c r="M22408" t="s">
        <v>6146</v>
      </c>
    </row>
    <row r="22409" spans="1:13" x14ac:dyDescent="0.3">
      <c r="A22409" t="s">
        <v>32880</v>
      </c>
      <c r="C22409" t="s">
        <v>32581</v>
      </c>
      <c r="D22409">
        <v>7</v>
      </c>
      <c r="E22409" s="1">
        <v>18358</v>
      </c>
      <c r="G22409" t="s">
        <v>34</v>
      </c>
      <c r="H22409" t="s">
        <v>6143</v>
      </c>
      <c r="I22409" t="s">
        <v>32881</v>
      </c>
      <c r="J22409" t="s">
        <v>70</v>
      </c>
      <c r="K22409" t="s">
        <v>24</v>
      </c>
      <c r="L22409" t="s">
        <v>25</v>
      </c>
      <c r="M22409" t="s">
        <v>6146</v>
      </c>
    </row>
    <row r="22410" spans="1:13" x14ac:dyDescent="0.3">
      <c r="A22410" t="s">
        <v>13347</v>
      </c>
      <c r="C22410" t="s">
        <v>12994</v>
      </c>
      <c r="D22410">
        <v>4</v>
      </c>
      <c r="E22410" s="1">
        <v>4509</v>
      </c>
      <c r="G22410" t="s">
        <v>34</v>
      </c>
      <c r="H22410" t="s">
        <v>6143</v>
      </c>
      <c r="I22410" t="s">
        <v>13348</v>
      </c>
      <c r="J22410" t="s">
        <v>9844</v>
      </c>
      <c r="K22410" t="s">
        <v>24</v>
      </c>
      <c r="L22410" t="s">
        <v>25</v>
      </c>
      <c r="M22410" t="s">
        <v>6146</v>
      </c>
    </row>
    <row r="22411" spans="1:13" x14ac:dyDescent="0.3">
      <c r="A22411" t="s">
        <v>21024</v>
      </c>
      <c r="C22411" t="s">
        <v>20950</v>
      </c>
      <c r="D22411">
        <v>2</v>
      </c>
      <c r="E22411" s="1">
        <v>29860</v>
      </c>
      <c r="G22411" t="s">
        <v>34</v>
      </c>
      <c r="H22411" t="s">
        <v>6143</v>
      </c>
      <c r="I22411" t="s">
        <v>13421</v>
      </c>
      <c r="J22411" t="s">
        <v>17995</v>
      </c>
      <c r="K22411" t="s">
        <v>24</v>
      </c>
      <c r="L22411" t="s">
        <v>25</v>
      </c>
      <c r="M22411" t="s">
        <v>6146</v>
      </c>
    </row>
    <row r="22412" spans="1:13" x14ac:dyDescent="0.3">
      <c r="A22412" t="s">
        <v>20896</v>
      </c>
      <c r="C22412" t="s">
        <v>20542</v>
      </c>
      <c r="D22412">
        <v>3</v>
      </c>
      <c r="E22412" s="1">
        <v>5155</v>
      </c>
      <c r="G22412" t="s">
        <v>34</v>
      </c>
      <c r="H22412" t="s">
        <v>6143</v>
      </c>
      <c r="I22412" t="s">
        <v>20897</v>
      </c>
      <c r="J22412" t="s">
        <v>627</v>
      </c>
      <c r="K22412" t="s">
        <v>24</v>
      </c>
      <c r="L22412" t="s">
        <v>25</v>
      </c>
      <c r="M22412" t="s">
        <v>6146</v>
      </c>
    </row>
    <row r="22413" spans="1:13" x14ac:dyDescent="0.3">
      <c r="A22413" t="s">
        <v>13420</v>
      </c>
      <c r="C22413" t="s">
        <v>20121</v>
      </c>
      <c r="D22413">
        <v>4</v>
      </c>
      <c r="E22413" s="1">
        <v>12175</v>
      </c>
      <c r="G22413" t="s">
        <v>34</v>
      </c>
      <c r="H22413" t="s">
        <v>6143</v>
      </c>
      <c r="I22413" t="s">
        <v>13421</v>
      </c>
      <c r="J22413" t="s">
        <v>288</v>
      </c>
      <c r="K22413" t="s">
        <v>24</v>
      </c>
      <c r="L22413" t="s">
        <v>25</v>
      </c>
      <c r="M22413" t="s">
        <v>6146</v>
      </c>
    </row>
    <row r="22414" spans="1:13" x14ac:dyDescent="0.3">
      <c r="A22414" t="s">
        <v>13420</v>
      </c>
      <c r="C22414" t="s">
        <v>12994</v>
      </c>
      <c r="D22414">
        <v>4</v>
      </c>
      <c r="E22414" s="1">
        <v>8222</v>
      </c>
      <c r="G22414" t="s">
        <v>34</v>
      </c>
      <c r="H22414" t="s">
        <v>6143</v>
      </c>
      <c r="I22414" t="s">
        <v>13421</v>
      </c>
      <c r="J22414" t="s">
        <v>9844</v>
      </c>
      <c r="K22414" t="s">
        <v>24</v>
      </c>
      <c r="L22414" t="s">
        <v>25</v>
      </c>
      <c r="M22414" t="s">
        <v>6146</v>
      </c>
    </row>
    <row r="22415" spans="1:13" x14ac:dyDescent="0.3">
      <c r="A22415" t="s">
        <v>28149</v>
      </c>
      <c r="C22415" t="s">
        <v>27925</v>
      </c>
      <c r="D22415">
        <v>23</v>
      </c>
      <c r="E22415" s="1">
        <v>5900142</v>
      </c>
      <c r="G22415" t="s">
        <v>13</v>
      </c>
      <c r="H22415" t="s">
        <v>28150</v>
      </c>
      <c r="I22415" t="s">
        <v>104</v>
      </c>
      <c r="J22415" t="s">
        <v>86</v>
      </c>
      <c r="K22415" t="s">
        <v>24</v>
      </c>
      <c r="L22415" t="s">
        <v>17</v>
      </c>
      <c r="M22415" t="s">
        <v>442</v>
      </c>
    </row>
    <row r="22416" spans="1:13" x14ac:dyDescent="0.3">
      <c r="A22416" t="s">
        <v>13939</v>
      </c>
      <c r="C22416" t="s">
        <v>13456</v>
      </c>
      <c r="D22416">
        <v>7</v>
      </c>
      <c r="E22416" s="1">
        <v>5454</v>
      </c>
      <c r="G22416" t="s">
        <v>34</v>
      </c>
      <c r="H22416" t="s">
        <v>6143</v>
      </c>
      <c r="I22416" t="s">
        <v>7408</v>
      </c>
      <c r="J22416" t="s">
        <v>30</v>
      </c>
      <c r="K22416" t="s">
        <v>24</v>
      </c>
      <c r="L22416" t="s">
        <v>25</v>
      </c>
      <c r="M22416" t="s">
        <v>6146</v>
      </c>
    </row>
    <row r="22417" spans="1:13" x14ac:dyDescent="0.3">
      <c r="A22417" t="s">
        <v>20359</v>
      </c>
      <c r="C22417" t="s">
        <v>20121</v>
      </c>
      <c r="D22417">
        <v>4</v>
      </c>
      <c r="E22417" s="1">
        <v>11010</v>
      </c>
      <c r="G22417" t="s">
        <v>34</v>
      </c>
      <c r="H22417" t="s">
        <v>6143</v>
      </c>
      <c r="I22417" t="s">
        <v>20360</v>
      </c>
      <c r="J22417" t="s">
        <v>288</v>
      </c>
      <c r="K22417" t="s">
        <v>24</v>
      </c>
      <c r="L22417" t="s">
        <v>25</v>
      </c>
      <c r="M22417" t="s">
        <v>6146</v>
      </c>
    </row>
    <row r="22418" spans="1:13" x14ac:dyDescent="0.3">
      <c r="A22418" t="s">
        <v>32770</v>
      </c>
      <c r="C22418" t="s">
        <v>32581</v>
      </c>
      <c r="D22418">
        <v>7</v>
      </c>
      <c r="E22418" s="1">
        <v>8777</v>
      </c>
      <c r="G22418" t="s">
        <v>34</v>
      </c>
      <c r="H22418" t="s">
        <v>6143</v>
      </c>
      <c r="I22418" t="s">
        <v>32771</v>
      </c>
      <c r="J22418" t="s">
        <v>70</v>
      </c>
      <c r="K22418" t="s">
        <v>24</v>
      </c>
      <c r="L22418" t="s">
        <v>25</v>
      </c>
      <c r="M22418" t="s">
        <v>6146</v>
      </c>
    </row>
    <row r="22419" spans="1:13" x14ac:dyDescent="0.3">
      <c r="A22419" t="s">
        <v>13540</v>
      </c>
      <c r="C22419" t="s">
        <v>13456</v>
      </c>
      <c r="D22419">
        <v>7</v>
      </c>
      <c r="E22419" s="1">
        <v>18358</v>
      </c>
      <c r="G22419" t="s">
        <v>34</v>
      </c>
      <c r="H22419" t="s">
        <v>6143</v>
      </c>
      <c r="I22419" t="s">
        <v>13541</v>
      </c>
      <c r="J22419" t="s">
        <v>30</v>
      </c>
      <c r="K22419" t="s">
        <v>24</v>
      </c>
      <c r="L22419" t="s">
        <v>25</v>
      </c>
      <c r="M22419" t="s">
        <v>6146</v>
      </c>
    </row>
    <row r="22420" spans="1:13" x14ac:dyDescent="0.3">
      <c r="A22420" t="s">
        <v>19580</v>
      </c>
      <c r="C22420" t="s">
        <v>19404</v>
      </c>
      <c r="D22420">
        <v>6</v>
      </c>
      <c r="E22420" s="1">
        <v>8608</v>
      </c>
      <c r="G22420" t="s">
        <v>34</v>
      </c>
      <c r="H22420" t="s">
        <v>6143</v>
      </c>
      <c r="I22420" t="s">
        <v>19581</v>
      </c>
      <c r="J22420" t="s">
        <v>280</v>
      </c>
      <c r="K22420" t="s">
        <v>24</v>
      </c>
      <c r="L22420" t="s">
        <v>25</v>
      </c>
      <c r="M22420" t="s">
        <v>6146</v>
      </c>
    </row>
    <row r="22421" spans="1:13" x14ac:dyDescent="0.3">
      <c r="A22421" t="s">
        <v>19335</v>
      </c>
      <c r="C22421" t="s">
        <v>19247</v>
      </c>
      <c r="D22421">
        <v>3</v>
      </c>
      <c r="E22421" s="1">
        <v>4705</v>
      </c>
      <c r="G22421" t="s">
        <v>34</v>
      </c>
      <c r="H22421" t="s">
        <v>6143</v>
      </c>
      <c r="I22421" t="s">
        <v>19336</v>
      </c>
      <c r="J22421" t="s">
        <v>10460</v>
      </c>
      <c r="K22421" t="s">
        <v>24</v>
      </c>
      <c r="L22421" t="s">
        <v>25</v>
      </c>
      <c r="M22421" t="s">
        <v>6146</v>
      </c>
    </row>
    <row r="22422" spans="1:13" x14ac:dyDescent="0.3">
      <c r="A22422" t="s">
        <v>14266</v>
      </c>
      <c r="C22422" t="s">
        <v>14108</v>
      </c>
      <c r="D22422">
        <v>7</v>
      </c>
      <c r="E22422" s="1">
        <v>56292</v>
      </c>
      <c r="G22422" t="s">
        <v>34</v>
      </c>
      <c r="H22422" t="s">
        <v>6143</v>
      </c>
      <c r="I22422" t="s">
        <v>14265</v>
      </c>
      <c r="J22422" t="s">
        <v>433</v>
      </c>
      <c r="K22422" t="s">
        <v>24</v>
      </c>
      <c r="L22422" t="s">
        <v>25</v>
      </c>
      <c r="M22422" t="s">
        <v>6146</v>
      </c>
    </row>
    <row r="22423" spans="1:13" x14ac:dyDescent="0.3">
      <c r="A22423" t="s">
        <v>14285</v>
      </c>
      <c r="C22423" t="s">
        <v>14108</v>
      </c>
      <c r="D22423">
        <v>7</v>
      </c>
      <c r="E22423" s="1">
        <v>35722</v>
      </c>
      <c r="G22423" t="s">
        <v>34</v>
      </c>
      <c r="H22423" t="s">
        <v>6143</v>
      </c>
      <c r="I22423" t="s">
        <v>14286</v>
      </c>
      <c r="J22423" t="s">
        <v>433</v>
      </c>
      <c r="K22423" t="s">
        <v>24</v>
      </c>
      <c r="L22423" t="s">
        <v>25</v>
      </c>
      <c r="M22423" t="s">
        <v>6146</v>
      </c>
    </row>
    <row r="22424" spans="1:13" x14ac:dyDescent="0.3">
      <c r="A22424" t="s">
        <v>848</v>
      </c>
      <c r="C22424" t="s">
        <v>783</v>
      </c>
      <c r="D22424">
        <v>26</v>
      </c>
      <c r="E22424" s="1">
        <v>802281</v>
      </c>
      <c r="G22424" t="s">
        <v>111</v>
      </c>
      <c r="H22424" t="s">
        <v>849</v>
      </c>
      <c r="I22424" t="s">
        <v>156</v>
      </c>
      <c r="J22424" t="s">
        <v>22</v>
      </c>
      <c r="K22424" t="s">
        <v>24</v>
      </c>
      <c r="L22424" t="s">
        <v>25</v>
      </c>
      <c r="M22424" t="s">
        <v>120</v>
      </c>
    </row>
    <row r="22425" spans="1:13" x14ac:dyDescent="0.3">
      <c r="A22425" t="s">
        <v>848</v>
      </c>
      <c r="C22425" t="s">
        <v>29922</v>
      </c>
      <c r="D22425">
        <v>18</v>
      </c>
      <c r="E22425" s="1">
        <v>709383</v>
      </c>
      <c r="G22425" t="s">
        <v>111</v>
      </c>
      <c r="H22425" t="s">
        <v>30103</v>
      </c>
      <c r="I22425" t="s">
        <v>156</v>
      </c>
      <c r="J22425" t="s">
        <v>22</v>
      </c>
      <c r="K22425" t="s">
        <v>24</v>
      </c>
      <c r="L22425" t="s">
        <v>25</v>
      </c>
      <c r="M22425" t="s">
        <v>120</v>
      </c>
    </row>
    <row r="22426" spans="1:13" x14ac:dyDescent="0.3">
      <c r="A22426" t="s">
        <v>34695</v>
      </c>
      <c r="C22426" t="s">
        <v>34627</v>
      </c>
      <c r="D22426">
        <v>20</v>
      </c>
      <c r="E22426" s="1">
        <v>125100</v>
      </c>
      <c r="G22426" t="s">
        <v>48</v>
      </c>
      <c r="H22426" t="s">
        <v>34696</v>
      </c>
      <c r="I22426" t="s">
        <v>34697</v>
      </c>
      <c r="J22426" t="s">
        <v>34698</v>
      </c>
      <c r="K22426" t="s">
        <v>273</v>
      </c>
      <c r="L22426" t="s">
        <v>17</v>
      </c>
      <c r="M22426" t="s">
        <v>354</v>
      </c>
    </row>
    <row r="22427" spans="1:13" x14ac:dyDescent="0.3">
      <c r="A22427" t="s">
        <v>30260</v>
      </c>
      <c r="C22427" t="s">
        <v>29922</v>
      </c>
      <c r="D22427">
        <v>5</v>
      </c>
      <c r="E22427" s="1">
        <v>50025</v>
      </c>
      <c r="G22427" t="s">
        <v>69</v>
      </c>
      <c r="H22427" t="s">
        <v>30261</v>
      </c>
      <c r="I22427" t="s">
        <v>70</v>
      </c>
      <c r="J22427" t="s">
        <v>70</v>
      </c>
      <c r="K22427" t="s">
        <v>24</v>
      </c>
      <c r="L22427" t="s">
        <v>38</v>
      </c>
      <c r="M22427" t="s">
        <v>39</v>
      </c>
    </row>
    <row r="22428" spans="1:13" x14ac:dyDescent="0.3">
      <c r="A22428" t="s">
        <v>14031</v>
      </c>
      <c r="C22428" t="s">
        <v>14030</v>
      </c>
      <c r="D22428">
        <v>12</v>
      </c>
      <c r="E22428" s="1">
        <v>19169</v>
      </c>
      <c r="G22428" t="s">
        <v>34</v>
      </c>
      <c r="H22428" t="s">
        <v>14032</v>
      </c>
      <c r="I22428" t="s">
        <v>14033</v>
      </c>
      <c r="J22428" t="s">
        <v>3285</v>
      </c>
      <c r="K22428" t="s">
        <v>24</v>
      </c>
      <c r="L22428" t="s">
        <v>25</v>
      </c>
      <c r="M22428" t="s">
        <v>6146</v>
      </c>
    </row>
    <row r="22429" spans="1:13" x14ac:dyDescent="0.3">
      <c r="A22429" t="s">
        <v>7541</v>
      </c>
      <c r="C22429" t="s">
        <v>7515</v>
      </c>
      <c r="D22429">
        <v>12</v>
      </c>
      <c r="E22429" s="1">
        <v>100000</v>
      </c>
      <c r="G22429" t="s">
        <v>111</v>
      </c>
      <c r="H22429" t="s">
        <v>7542</v>
      </c>
      <c r="I22429" t="s">
        <v>118</v>
      </c>
      <c r="J22429" t="s">
        <v>119</v>
      </c>
      <c r="K22429" t="s">
        <v>24</v>
      </c>
      <c r="L22429" t="s">
        <v>25</v>
      </c>
      <c r="M22429" t="s">
        <v>87</v>
      </c>
    </row>
    <row r="22430" spans="1:13" x14ac:dyDescent="0.3">
      <c r="A22430" t="s">
        <v>31458</v>
      </c>
      <c r="C22430" t="s">
        <v>31300</v>
      </c>
      <c r="D22430">
        <v>5</v>
      </c>
      <c r="E22430" s="1">
        <v>8127</v>
      </c>
      <c r="G22430" t="s">
        <v>34</v>
      </c>
      <c r="H22430" t="s">
        <v>6143</v>
      </c>
      <c r="I22430" t="s">
        <v>31459</v>
      </c>
      <c r="J22430" t="s">
        <v>137</v>
      </c>
      <c r="K22430" t="s">
        <v>24</v>
      </c>
      <c r="L22430" t="s">
        <v>25</v>
      </c>
      <c r="M22430" t="s">
        <v>6146</v>
      </c>
    </row>
    <row r="22431" spans="1:13" x14ac:dyDescent="0.3">
      <c r="A22431" t="s">
        <v>20215</v>
      </c>
      <c r="C22431" t="s">
        <v>24725</v>
      </c>
      <c r="D22431">
        <v>12</v>
      </c>
      <c r="E22431" s="1">
        <v>35665</v>
      </c>
      <c r="G22431" t="s">
        <v>111</v>
      </c>
      <c r="H22431" t="s">
        <v>24754</v>
      </c>
      <c r="I22431" t="s">
        <v>20216</v>
      </c>
      <c r="J22431" t="s">
        <v>22</v>
      </c>
      <c r="K22431" t="s">
        <v>24</v>
      </c>
      <c r="L22431" t="s">
        <v>25</v>
      </c>
      <c r="M22431" t="s">
        <v>6109</v>
      </c>
    </row>
    <row r="22432" spans="1:13" x14ac:dyDescent="0.3">
      <c r="A22432" t="s">
        <v>20215</v>
      </c>
      <c r="C22432" t="s">
        <v>20121</v>
      </c>
      <c r="D22432">
        <v>2</v>
      </c>
      <c r="E22432" s="1">
        <v>16325</v>
      </c>
      <c r="G22432" t="s">
        <v>34</v>
      </c>
      <c r="H22432" t="s">
        <v>6143</v>
      </c>
      <c r="I22432" t="s">
        <v>20216</v>
      </c>
      <c r="J22432" t="s">
        <v>22</v>
      </c>
      <c r="K22432" t="s">
        <v>24</v>
      </c>
      <c r="L22432" t="s">
        <v>25</v>
      </c>
      <c r="M22432" t="s">
        <v>6146</v>
      </c>
    </row>
    <row r="22433" spans="1:13" x14ac:dyDescent="0.3">
      <c r="A22433" t="s">
        <v>35551</v>
      </c>
      <c r="C22433" t="s">
        <v>35549</v>
      </c>
      <c r="D22433">
        <v>31</v>
      </c>
      <c r="E22433" s="1">
        <v>116325</v>
      </c>
      <c r="G22433" t="s">
        <v>13</v>
      </c>
      <c r="H22433" t="s">
        <v>35552</v>
      </c>
      <c r="I22433" t="s">
        <v>35553</v>
      </c>
      <c r="K22433" t="s">
        <v>1243</v>
      </c>
      <c r="L22433" t="s">
        <v>44</v>
      </c>
      <c r="M22433" t="s">
        <v>66</v>
      </c>
    </row>
    <row r="22434" spans="1:13" x14ac:dyDescent="0.3">
      <c r="A22434" t="s">
        <v>31076</v>
      </c>
      <c r="C22434" t="s">
        <v>31019</v>
      </c>
      <c r="D22434">
        <v>27</v>
      </c>
      <c r="E22434" s="1">
        <v>990524</v>
      </c>
      <c r="G22434" t="s">
        <v>48</v>
      </c>
      <c r="H22434" t="s">
        <v>31077</v>
      </c>
      <c r="I22434" t="s">
        <v>42</v>
      </c>
      <c r="K22434" t="s">
        <v>43</v>
      </c>
      <c r="L22434" t="s">
        <v>44</v>
      </c>
      <c r="M22434" t="s">
        <v>331</v>
      </c>
    </row>
    <row r="22435" spans="1:13" x14ac:dyDescent="0.3">
      <c r="A22435" t="s">
        <v>13210</v>
      </c>
      <c r="C22435" t="s">
        <v>12994</v>
      </c>
      <c r="D22435">
        <v>4</v>
      </c>
      <c r="E22435" s="1">
        <v>8030</v>
      </c>
      <c r="G22435" t="s">
        <v>34</v>
      </c>
      <c r="H22435" t="s">
        <v>6143</v>
      </c>
      <c r="I22435" t="s">
        <v>13211</v>
      </c>
      <c r="J22435" t="s">
        <v>7536</v>
      </c>
      <c r="K22435" t="s">
        <v>24</v>
      </c>
      <c r="L22435" t="s">
        <v>25</v>
      </c>
      <c r="M22435" t="s">
        <v>6146</v>
      </c>
    </row>
    <row r="22436" spans="1:13" x14ac:dyDescent="0.3">
      <c r="A22436" t="s">
        <v>15116</v>
      </c>
      <c r="C22436" t="s">
        <v>15008</v>
      </c>
      <c r="D22436">
        <v>4</v>
      </c>
      <c r="E22436" s="1">
        <v>67365</v>
      </c>
      <c r="G22436" t="s">
        <v>34</v>
      </c>
      <c r="H22436" t="s">
        <v>6143</v>
      </c>
      <c r="I22436" t="s">
        <v>15117</v>
      </c>
      <c r="J22436" t="s">
        <v>761</v>
      </c>
      <c r="K22436" t="s">
        <v>24</v>
      </c>
      <c r="L22436" t="s">
        <v>25</v>
      </c>
      <c r="M22436" t="s">
        <v>6146</v>
      </c>
    </row>
    <row r="22437" spans="1:13" x14ac:dyDescent="0.3">
      <c r="A22437" t="s">
        <v>36581</v>
      </c>
      <c r="C22437" t="s">
        <v>36503</v>
      </c>
      <c r="D22437">
        <v>3</v>
      </c>
      <c r="E22437" s="1">
        <v>272458</v>
      </c>
      <c r="G22437" t="s">
        <v>34</v>
      </c>
      <c r="H22437" t="s">
        <v>6143</v>
      </c>
      <c r="I22437" t="s">
        <v>33409</v>
      </c>
      <c r="J22437" t="s">
        <v>124</v>
      </c>
      <c r="K22437" t="s">
        <v>24</v>
      </c>
      <c r="L22437" t="s">
        <v>25</v>
      </c>
      <c r="M22437" t="s">
        <v>6146</v>
      </c>
    </row>
    <row r="22438" spans="1:13" x14ac:dyDescent="0.3">
      <c r="A22438" t="s">
        <v>11490</v>
      </c>
      <c r="C22438" t="s">
        <v>11420</v>
      </c>
      <c r="D22438">
        <v>47</v>
      </c>
      <c r="E22438" s="1">
        <v>1035188</v>
      </c>
      <c r="G22438" t="s">
        <v>13</v>
      </c>
      <c r="H22438" t="s">
        <v>11491</v>
      </c>
      <c r="I22438" t="s">
        <v>287</v>
      </c>
      <c r="J22438" t="s">
        <v>288</v>
      </c>
      <c r="K22438" t="s">
        <v>24</v>
      </c>
      <c r="L22438" t="s">
        <v>17</v>
      </c>
      <c r="M22438" t="s">
        <v>450</v>
      </c>
    </row>
    <row r="22439" spans="1:13" x14ac:dyDescent="0.3">
      <c r="A22439" t="s">
        <v>26314</v>
      </c>
      <c r="C22439" t="s">
        <v>25932</v>
      </c>
      <c r="D22439">
        <v>2</v>
      </c>
      <c r="E22439" s="1">
        <v>7590</v>
      </c>
      <c r="G22439" t="s">
        <v>34</v>
      </c>
      <c r="H22439" t="s">
        <v>6143</v>
      </c>
      <c r="I22439" t="s">
        <v>26315</v>
      </c>
      <c r="J22439" t="s">
        <v>700</v>
      </c>
      <c r="K22439" t="s">
        <v>24</v>
      </c>
      <c r="L22439" t="s">
        <v>25</v>
      </c>
      <c r="M22439" t="s">
        <v>6146</v>
      </c>
    </row>
    <row r="22440" spans="1:13" x14ac:dyDescent="0.3">
      <c r="A22440" t="s">
        <v>31307</v>
      </c>
      <c r="C22440" t="s">
        <v>31300</v>
      </c>
      <c r="D22440">
        <v>12</v>
      </c>
      <c r="E22440" s="1">
        <v>19292</v>
      </c>
      <c r="G22440" t="s">
        <v>34</v>
      </c>
      <c r="H22440" t="s">
        <v>12998</v>
      </c>
      <c r="I22440" t="s">
        <v>31308</v>
      </c>
      <c r="J22440" t="s">
        <v>761</v>
      </c>
      <c r="K22440" t="s">
        <v>24</v>
      </c>
      <c r="L22440" t="s">
        <v>25</v>
      </c>
      <c r="M22440" t="s">
        <v>6146</v>
      </c>
    </row>
    <row r="22441" spans="1:13" x14ac:dyDescent="0.3">
      <c r="A22441" t="s">
        <v>28849</v>
      </c>
      <c r="C22441" t="s">
        <v>28715</v>
      </c>
      <c r="D22441">
        <v>22</v>
      </c>
      <c r="E22441" s="1">
        <v>789644</v>
      </c>
      <c r="G22441" t="s">
        <v>13</v>
      </c>
      <c r="H22441" t="s">
        <v>28850</v>
      </c>
      <c r="I22441" t="s">
        <v>1495</v>
      </c>
      <c r="J22441" t="s">
        <v>280</v>
      </c>
      <c r="K22441" t="s">
        <v>24</v>
      </c>
      <c r="L22441" t="s">
        <v>456</v>
      </c>
      <c r="M22441" t="s">
        <v>45</v>
      </c>
    </row>
    <row r="22442" spans="1:13" x14ac:dyDescent="0.3">
      <c r="A22442" t="s">
        <v>28849</v>
      </c>
      <c r="C22442" t="s">
        <v>31019</v>
      </c>
      <c r="D22442">
        <v>30</v>
      </c>
      <c r="E22442" s="1">
        <v>1305844</v>
      </c>
      <c r="G22442" t="s">
        <v>13</v>
      </c>
      <c r="H22442" t="s">
        <v>31022</v>
      </c>
      <c r="I22442" t="s">
        <v>1495</v>
      </c>
      <c r="J22442" t="s">
        <v>280</v>
      </c>
      <c r="K22442" t="s">
        <v>24</v>
      </c>
      <c r="L22442" t="s">
        <v>170</v>
      </c>
      <c r="M22442" t="s">
        <v>45</v>
      </c>
    </row>
    <row r="22443" spans="1:13" x14ac:dyDescent="0.3">
      <c r="A22443" t="s">
        <v>32040</v>
      </c>
      <c r="C22443" t="s">
        <v>31866</v>
      </c>
      <c r="D22443">
        <v>6</v>
      </c>
      <c r="E22443" s="1">
        <v>30620</v>
      </c>
      <c r="G22443" t="s">
        <v>34</v>
      </c>
      <c r="H22443" t="s">
        <v>6143</v>
      </c>
      <c r="I22443" t="s">
        <v>14475</v>
      </c>
      <c r="J22443" t="s">
        <v>769</v>
      </c>
      <c r="K22443" t="s">
        <v>24</v>
      </c>
      <c r="L22443" t="s">
        <v>25</v>
      </c>
      <c r="M22443" t="s">
        <v>6146</v>
      </c>
    </row>
    <row r="22444" spans="1:13" x14ac:dyDescent="0.3">
      <c r="A22444" t="s">
        <v>34130</v>
      </c>
      <c r="C22444" t="s">
        <v>34100</v>
      </c>
      <c r="D22444">
        <v>18</v>
      </c>
      <c r="E22444" s="1">
        <v>100000</v>
      </c>
      <c r="G22444" t="s">
        <v>13</v>
      </c>
      <c r="H22444" t="s">
        <v>34131</v>
      </c>
      <c r="I22444" t="s">
        <v>6104</v>
      </c>
      <c r="J22444" t="s">
        <v>6105</v>
      </c>
      <c r="K22444" t="s">
        <v>24</v>
      </c>
      <c r="L22444" t="s">
        <v>17</v>
      </c>
      <c r="M22444" t="s">
        <v>450</v>
      </c>
    </row>
    <row r="22445" spans="1:13" x14ac:dyDescent="0.3">
      <c r="A22445" t="s">
        <v>21716</v>
      </c>
      <c r="C22445" t="s">
        <v>21714</v>
      </c>
      <c r="D22445">
        <v>59</v>
      </c>
      <c r="E22445" s="1">
        <v>4485000</v>
      </c>
      <c r="G22445" t="s">
        <v>48</v>
      </c>
      <c r="H22445" t="s">
        <v>21717</v>
      </c>
      <c r="I22445" t="s">
        <v>428</v>
      </c>
      <c r="J22445" t="s">
        <v>428</v>
      </c>
      <c r="K22445" t="s">
        <v>429</v>
      </c>
      <c r="L22445" t="s">
        <v>38</v>
      </c>
      <c r="M22445" t="s">
        <v>190</v>
      </c>
    </row>
    <row r="22446" spans="1:13" x14ac:dyDescent="0.3">
      <c r="A22446" t="s">
        <v>19699</v>
      </c>
      <c r="C22446" t="s">
        <v>19404</v>
      </c>
      <c r="D22446">
        <v>6</v>
      </c>
      <c r="E22446" s="1">
        <v>5024</v>
      </c>
      <c r="G22446" t="s">
        <v>34</v>
      </c>
      <c r="H22446" t="s">
        <v>6143</v>
      </c>
      <c r="I22446" t="s">
        <v>19700</v>
      </c>
      <c r="J22446" t="s">
        <v>280</v>
      </c>
      <c r="K22446" t="s">
        <v>24</v>
      </c>
      <c r="L22446" t="s">
        <v>25</v>
      </c>
      <c r="M22446" t="s">
        <v>6146</v>
      </c>
    </row>
    <row r="22447" spans="1:13" x14ac:dyDescent="0.3">
      <c r="A22447" t="s">
        <v>32976</v>
      </c>
      <c r="C22447" t="s">
        <v>32581</v>
      </c>
      <c r="D22447">
        <v>7</v>
      </c>
      <c r="E22447" s="1">
        <v>49724</v>
      </c>
      <c r="G22447" t="s">
        <v>34</v>
      </c>
      <c r="H22447" t="s">
        <v>6143</v>
      </c>
      <c r="I22447" t="s">
        <v>13352</v>
      </c>
      <c r="J22447" t="s">
        <v>70</v>
      </c>
      <c r="K22447" t="s">
        <v>24</v>
      </c>
      <c r="L22447" t="s">
        <v>25</v>
      </c>
      <c r="M22447" t="s">
        <v>6146</v>
      </c>
    </row>
    <row r="22448" spans="1:13" x14ac:dyDescent="0.3">
      <c r="A22448" t="s">
        <v>13351</v>
      </c>
      <c r="C22448" t="s">
        <v>26519</v>
      </c>
      <c r="D22448">
        <v>5</v>
      </c>
      <c r="E22448" s="1">
        <v>8190</v>
      </c>
      <c r="G22448" t="s">
        <v>34</v>
      </c>
      <c r="H22448" t="s">
        <v>6143</v>
      </c>
      <c r="I22448" t="s">
        <v>13352</v>
      </c>
      <c r="J22448" t="s">
        <v>2347</v>
      </c>
      <c r="K22448" t="s">
        <v>24</v>
      </c>
      <c r="L22448" t="s">
        <v>25</v>
      </c>
      <c r="M22448" t="s">
        <v>6146</v>
      </c>
    </row>
    <row r="22449" spans="1:13" x14ac:dyDescent="0.3">
      <c r="A22449" t="s">
        <v>13351</v>
      </c>
      <c r="C22449" t="s">
        <v>18470</v>
      </c>
      <c r="D22449">
        <v>4</v>
      </c>
      <c r="E22449" s="1">
        <v>11258</v>
      </c>
      <c r="G22449" t="s">
        <v>34</v>
      </c>
      <c r="H22449" t="s">
        <v>6143</v>
      </c>
      <c r="I22449" t="s">
        <v>13352</v>
      </c>
      <c r="J22449" t="s">
        <v>3203</v>
      </c>
      <c r="K22449" t="s">
        <v>24</v>
      </c>
      <c r="L22449" t="s">
        <v>25</v>
      </c>
      <c r="M22449" t="s">
        <v>6146</v>
      </c>
    </row>
    <row r="22450" spans="1:13" x14ac:dyDescent="0.3">
      <c r="A22450" t="s">
        <v>13351</v>
      </c>
      <c r="C22450" t="s">
        <v>12994</v>
      </c>
      <c r="D22450">
        <v>4</v>
      </c>
      <c r="E22450" s="1">
        <v>7209</v>
      </c>
      <c r="G22450" t="s">
        <v>34</v>
      </c>
      <c r="H22450" t="s">
        <v>6143</v>
      </c>
      <c r="I22450" t="s">
        <v>13352</v>
      </c>
      <c r="J22450" t="s">
        <v>9844</v>
      </c>
      <c r="K22450" t="s">
        <v>24</v>
      </c>
      <c r="L22450" t="s">
        <v>25</v>
      </c>
      <c r="M22450" t="s">
        <v>6146</v>
      </c>
    </row>
    <row r="22451" spans="1:13" x14ac:dyDescent="0.3">
      <c r="A22451" t="s">
        <v>15112</v>
      </c>
      <c r="C22451" t="s">
        <v>15008</v>
      </c>
      <c r="D22451">
        <v>4</v>
      </c>
      <c r="E22451" s="1">
        <v>18358</v>
      </c>
      <c r="G22451" t="s">
        <v>34</v>
      </c>
      <c r="H22451" t="s">
        <v>6143</v>
      </c>
      <c r="I22451" t="s">
        <v>15113</v>
      </c>
      <c r="J22451" t="s">
        <v>761</v>
      </c>
      <c r="K22451" t="s">
        <v>24</v>
      </c>
      <c r="L22451" t="s">
        <v>25</v>
      </c>
      <c r="M22451" t="s">
        <v>6146</v>
      </c>
    </row>
    <row r="22452" spans="1:13" x14ac:dyDescent="0.3">
      <c r="A22452" t="s">
        <v>11746</v>
      </c>
      <c r="C22452" t="s">
        <v>24055</v>
      </c>
      <c r="D22452">
        <v>2</v>
      </c>
      <c r="E22452" s="1">
        <v>10000</v>
      </c>
      <c r="G22452" t="s">
        <v>21</v>
      </c>
      <c r="H22452" t="s">
        <v>77</v>
      </c>
      <c r="I22452" t="s">
        <v>156</v>
      </c>
      <c r="J22452" t="s">
        <v>22</v>
      </c>
      <c r="K22452" t="s">
        <v>24</v>
      </c>
      <c r="L22452" t="s">
        <v>25</v>
      </c>
      <c r="M22452" t="s">
        <v>26</v>
      </c>
    </row>
    <row r="22453" spans="1:13" x14ac:dyDescent="0.3">
      <c r="A22453" t="s">
        <v>11746</v>
      </c>
      <c r="C22453" t="s">
        <v>22248</v>
      </c>
      <c r="D22453">
        <v>1</v>
      </c>
      <c r="E22453" s="1">
        <v>10000</v>
      </c>
      <c r="G22453" t="s">
        <v>21</v>
      </c>
      <c r="H22453" t="s">
        <v>68</v>
      </c>
      <c r="I22453" t="s">
        <v>156</v>
      </c>
      <c r="J22453" t="s">
        <v>22</v>
      </c>
      <c r="K22453" t="s">
        <v>24</v>
      </c>
      <c r="L22453" t="s">
        <v>25</v>
      </c>
      <c r="M22453" t="s">
        <v>26</v>
      </c>
    </row>
    <row r="22454" spans="1:13" x14ac:dyDescent="0.3">
      <c r="A22454" t="s">
        <v>11746</v>
      </c>
      <c r="C22454" t="s">
        <v>15737</v>
      </c>
      <c r="D22454">
        <v>1</v>
      </c>
      <c r="E22454" s="1">
        <v>10000</v>
      </c>
      <c r="G22454" t="s">
        <v>21</v>
      </c>
      <c r="H22454" t="s">
        <v>68</v>
      </c>
      <c r="I22454" t="s">
        <v>156</v>
      </c>
      <c r="J22454" t="s">
        <v>22</v>
      </c>
      <c r="K22454" t="s">
        <v>24</v>
      </c>
      <c r="L22454" t="s">
        <v>25</v>
      </c>
      <c r="M22454" t="s">
        <v>26</v>
      </c>
    </row>
    <row r="22455" spans="1:13" x14ac:dyDescent="0.3">
      <c r="A22455" t="s">
        <v>11746</v>
      </c>
      <c r="C22455" t="s">
        <v>11613</v>
      </c>
      <c r="D22455">
        <v>1</v>
      </c>
      <c r="E22455" s="1">
        <v>13000</v>
      </c>
      <c r="G22455" t="s">
        <v>21</v>
      </c>
      <c r="H22455" t="s">
        <v>11747</v>
      </c>
      <c r="I22455" t="s">
        <v>156</v>
      </c>
      <c r="J22455" t="s">
        <v>22</v>
      </c>
      <c r="K22455" t="s">
        <v>24</v>
      </c>
      <c r="L22455" t="s">
        <v>25</v>
      </c>
      <c r="M22455" t="s">
        <v>26</v>
      </c>
    </row>
    <row r="22456" spans="1:13" x14ac:dyDescent="0.3">
      <c r="A22456" t="s">
        <v>4711</v>
      </c>
      <c r="C22456" t="s">
        <v>27925</v>
      </c>
      <c r="D22456">
        <v>48</v>
      </c>
      <c r="E22456" s="1">
        <v>7287459</v>
      </c>
      <c r="G22456" t="s">
        <v>13</v>
      </c>
      <c r="H22456" t="s">
        <v>28145</v>
      </c>
      <c r="I22456" t="s">
        <v>4713</v>
      </c>
      <c r="J22456" t="s">
        <v>1061</v>
      </c>
      <c r="K22456" t="s">
        <v>189</v>
      </c>
      <c r="L22456" t="s">
        <v>17</v>
      </c>
      <c r="M22456" t="s">
        <v>101</v>
      </c>
    </row>
    <row r="22457" spans="1:13" x14ac:dyDescent="0.3">
      <c r="A22457" t="s">
        <v>4711</v>
      </c>
      <c r="C22457" t="s">
        <v>4681</v>
      </c>
      <c r="D22457">
        <v>59</v>
      </c>
      <c r="E22457" s="1">
        <v>23782938</v>
      </c>
      <c r="G22457" t="s">
        <v>13</v>
      </c>
      <c r="H22457" t="s">
        <v>4712</v>
      </c>
      <c r="I22457" t="s">
        <v>4713</v>
      </c>
      <c r="J22457" t="s">
        <v>1061</v>
      </c>
      <c r="K22457" t="s">
        <v>189</v>
      </c>
      <c r="L22457" t="s">
        <v>38</v>
      </c>
      <c r="M22457" t="s">
        <v>101</v>
      </c>
    </row>
    <row r="22458" spans="1:13" x14ac:dyDescent="0.3">
      <c r="A22458" t="s">
        <v>4711</v>
      </c>
      <c r="C22458" t="s">
        <v>22837</v>
      </c>
      <c r="D22458">
        <v>46</v>
      </c>
      <c r="E22458" s="1">
        <v>2148448</v>
      </c>
      <c r="G22458" t="s">
        <v>13</v>
      </c>
      <c r="H22458" t="s">
        <v>23107</v>
      </c>
      <c r="I22458" t="s">
        <v>4713</v>
      </c>
      <c r="J22458" t="s">
        <v>1061</v>
      </c>
      <c r="K22458" t="s">
        <v>189</v>
      </c>
      <c r="L22458" t="s">
        <v>38</v>
      </c>
      <c r="M22458" t="s">
        <v>101</v>
      </c>
    </row>
    <row r="22459" spans="1:13" x14ac:dyDescent="0.3">
      <c r="A22459" t="s">
        <v>4711</v>
      </c>
      <c r="C22459" t="s">
        <v>22248</v>
      </c>
      <c r="D22459">
        <v>62</v>
      </c>
      <c r="E22459" s="1">
        <v>6306514</v>
      </c>
      <c r="G22459" t="s">
        <v>13</v>
      </c>
      <c r="H22459" t="s">
        <v>22358</v>
      </c>
      <c r="I22459" t="s">
        <v>4713</v>
      </c>
      <c r="J22459" t="s">
        <v>1061</v>
      </c>
      <c r="K22459" t="s">
        <v>189</v>
      </c>
      <c r="L22459" t="s">
        <v>17</v>
      </c>
      <c r="M22459" t="s">
        <v>101</v>
      </c>
    </row>
    <row r="22460" spans="1:13" x14ac:dyDescent="0.3">
      <c r="A22460" t="s">
        <v>4711</v>
      </c>
      <c r="C22460" t="s">
        <v>12314</v>
      </c>
      <c r="D22460">
        <v>82</v>
      </c>
      <c r="E22460" s="1">
        <v>5587166</v>
      </c>
      <c r="G22460" t="s">
        <v>13</v>
      </c>
      <c r="H22460" t="s">
        <v>12538</v>
      </c>
      <c r="I22460" t="s">
        <v>4713</v>
      </c>
      <c r="J22460" t="s">
        <v>1061</v>
      </c>
      <c r="K22460" t="s">
        <v>189</v>
      </c>
      <c r="L22460" t="s">
        <v>17</v>
      </c>
      <c r="M22460" t="s">
        <v>101</v>
      </c>
    </row>
    <row r="22461" spans="1:13" x14ac:dyDescent="0.3">
      <c r="A22461" t="s">
        <v>15319</v>
      </c>
      <c r="C22461" t="s">
        <v>15182</v>
      </c>
      <c r="D22461">
        <v>5</v>
      </c>
      <c r="E22461" s="1">
        <v>21113</v>
      </c>
      <c r="G22461" t="s">
        <v>34</v>
      </c>
      <c r="H22461" t="s">
        <v>6143</v>
      </c>
      <c r="I22461" t="s">
        <v>15320</v>
      </c>
      <c r="J22461" t="s">
        <v>119</v>
      </c>
      <c r="K22461" t="s">
        <v>24</v>
      </c>
      <c r="L22461" t="s">
        <v>25</v>
      </c>
      <c r="M22461" t="s">
        <v>6146</v>
      </c>
    </row>
    <row r="22462" spans="1:13" x14ac:dyDescent="0.3">
      <c r="A22462" t="s">
        <v>26998</v>
      </c>
      <c r="C22462" t="s">
        <v>26519</v>
      </c>
      <c r="D22462">
        <v>5</v>
      </c>
      <c r="E22462" s="1">
        <v>11920</v>
      </c>
      <c r="G22462" t="s">
        <v>34</v>
      </c>
      <c r="H22462" t="s">
        <v>6143</v>
      </c>
      <c r="I22462" t="s">
        <v>26999</v>
      </c>
      <c r="J22462" t="s">
        <v>2347</v>
      </c>
      <c r="K22462" t="s">
        <v>24</v>
      </c>
      <c r="L22462" t="s">
        <v>25</v>
      </c>
      <c r="M22462" t="s">
        <v>6146</v>
      </c>
    </row>
    <row r="22463" spans="1:13" x14ac:dyDescent="0.3">
      <c r="A22463" t="s">
        <v>20011</v>
      </c>
      <c r="C22463" t="s">
        <v>19936</v>
      </c>
      <c r="D22463">
        <v>5</v>
      </c>
      <c r="E22463" s="1">
        <v>14995</v>
      </c>
      <c r="G22463" t="s">
        <v>34</v>
      </c>
      <c r="H22463" t="s">
        <v>6143</v>
      </c>
      <c r="I22463" t="s">
        <v>20012</v>
      </c>
      <c r="J22463" t="s">
        <v>9844</v>
      </c>
      <c r="K22463" t="s">
        <v>24</v>
      </c>
      <c r="L22463" t="s">
        <v>25</v>
      </c>
      <c r="M22463" t="s">
        <v>6146</v>
      </c>
    </row>
    <row r="22464" spans="1:13" x14ac:dyDescent="0.3">
      <c r="A22464" t="s">
        <v>25523</v>
      </c>
      <c r="C22464" t="s">
        <v>25397</v>
      </c>
      <c r="D22464">
        <v>1</v>
      </c>
      <c r="E22464" s="1">
        <v>35070</v>
      </c>
      <c r="G22464" t="s">
        <v>34</v>
      </c>
      <c r="H22464" t="s">
        <v>6143</v>
      </c>
      <c r="I22464" t="s">
        <v>25524</v>
      </c>
      <c r="J22464" t="s">
        <v>1145</v>
      </c>
      <c r="K22464" t="s">
        <v>24</v>
      </c>
      <c r="L22464" t="s">
        <v>25</v>
      </c>
      <c r="M22464" t="s">
        <v>6146</v>
      </c>
    </row>
    <row r="22465" spans="1:13" x14ac:dyDescent="0.3">
      <c r="A22465" t="s">
        <v>25523</v>
      </c>
      <c r="C22465" t="s">
        <v>25397</v>
      </c>
      <c r="D22465">
        <v>1</v>
      </c>
      <c r="E22465" s="1">
        <v>31160</v>
      </c>
      <c r="G22465" t="s">
        <v>34</v>
      </c>
      <c r="H22465" t="s">
        <v>6143</v>
      </c>
      <c r="I22465" t="s">
        <v>25524</v>
      </c>
      <c r="J22465" t="s">
        <v>1145</v>
      </c>
      <c r="K22465" t="s">
        <v>24</v>
      </c>
      <c r="L22465" t="s">
        <v>25</v>
      </c>
      <c r="M22465" t="s">
        <v>6146</v>
      </c>
    </row>
    <row r="22466" spans="1:13" x14ac:dyDescent="0.3">
      <c r="A22466" t="s">
        <v>30681</v>
      </c>
      <c r="C22466" t="s">
        <v>30595</v>
      </c>
      <c r="D22466">
        <v>6</v>
      </c>
      <c r="E22466" s="1">
        <v>50000</v>
      </c>
      <c r="G22466" t="s">
        <v>111</v>
      </c>
      <c r="H22466" t="s">
        <v>30682</v>
      </c>
      <c r="I22466" t="s">
        <v>302</v>
      </c>
      <c r="J22466" t="s">
        <v>119</v>
      </c>
      <c r="K22466" t="s">
        <v>24</v>
      </c>
      <c r="L22466" t="s">
        <v>25</v>
      </c>
      <c r="M22466" t="s">
        <v>120</v>
      </c>
    </row>
    <row r="22467" spans="1:13" x14ac:dyDescent="0.3">
      <c r="A22467" t="s">
        <v>22105</v>
      </c>
      <c r="C22467" t="s">
        <v>22024</v>
      </c>
      <c r="D22467">
        <v>1</v>
      </c>
      <c r="E22467" s="1">
        <v>50000</v>
      </c>
      <c r="G22467" t="s">
        <v>21</v>
      </c>
      <c r="H22467" t="s">
        <v>68</v>
      </c>
      <c r="I22467" t="s">
        <v>7255</v>
      </c>
      <c r="J22467" t="s">
        <v>119</v>
      </c>
      <c r="K22467" t="s">
        <v>24</v>
      </c>
      <c r="L22467" t="s">
        <v>25</v>
      </c>
      <c r="M22467" t="s">
        <v>26</v>
      </c>
    </row>
    <row r="22468" spans="1:13" x14ac:dyDescent="0.3">
      <c r="A22468" t="s">
        <v>22105</v>
      </c>
      <c r="C22468" t="s">
        <v>35134</v>
      </c>
      <c r="D22468">
        <v>11</v>
      </c>
      <c r="E22468" s="1">
        <v>250000</v>
      </c>
      <c r="G22468" t="s">
        <v>111</v>
      </c>
      <c r="H22468" t="s">
        <v>35165</v>
      </c>
      <c r="I22468" t="s">
        <v>7255</v>
      </c>
      <c r="J22468" t="s">
        <v>119</v>
      </c>
      <c r="K22468" t="s">
        <v>24</v>
      </c>
      <c r="L22468" t="s">
        <v>1146</v>
      </c>
      <c r="M22468" t="s">
        <v>120</v>
      </c>
    </row>
    <row r="22469" spans="1:13" x14ac:dyDescent="0.3">
      <c r="A22469" t="s">
        <v>22105</v>
      </c>
      <c r="C22469" t="s">
        <v>37047</v>
      </c>
      <c r="D22469">
        <v>13</v>
      </c>
      <c r="E22469" s="1">
        <v>300000</v>
      </c>
      <c r="G22469" t="s">
        <v>111</v>
      </c>
      <c r="H22469" t="s">
        <v>37111</v>
      </c>
      <c r="I22469" t="s">
        <v>7255</v>
      </c>
      <c r="J22469" t="s">
        <v>119</v>
      </c>
      <c r="K22469" t="s">
        <v>24</v>
      </c>
      <c r="L22469" t="s">
        <v>15981</v>
      </c>
      <c r="M22469" t="s">
        <v>120</v>
      </c>
    </row>
    <row r="22470" spans="1:13" x14ac:dyDescent="0.3">
      <c r="A22470" t="s">
        <v>10061</v>
      </c>
      <c r="C22470" t="s">
        <v>31019</v>
      </c>
      <c r="D22470">
        <v>32</v>
      </c>
      <c r="E22470" s="1">
        <v>880352</v>
      </c>
      <c r="G22470" t="s">
        <v>111</v>
      </c>
      <c r="H22470" t="s">
        <v>31021</v>
      </c>
      <c r="I22470" t="s">
        <v>3177</v>
      </c>
      <c r="J22470" t="s">
        <v>119</v>
      </c>
      <c r="K22470" t="s">
        <v>24</v>
      </c>
      <c r="L22470" t="s">
        <v>25</v>
      </c>
      <c r="M22470" t="s">
        <v>120</v>
      </c>
    </row>
    <row r="22471" spans="1:13" x14ac:dyDescent="0.3">
      <c r="A22471" t="s">
        <v>10061</v>
      </c>
      <c r="C22471" t="s">
        <v>16466</v>
      </c>
      <c r="D22471">
        <v>44</v>
      </c>
      <c r="E22471" s="1">
        <v>1616641</v>
      </c>
      <c r="G22471" t="s">
        <v>111</v>
      </c>
      <c r="H22471" t="s">
        <v>15522</v>
      </c>
      <c r="I22471" t="s">
        <v>3177</v>
      </c>
      <c r="J22471" t="s">
        <v>119</v>
      </c>
      <c r="K22471" t="s">
        <v>24</v>
      </c>
      <c r="L22471" t="s">
        <v>25</v>
      </c>
      <c r="M22471" t="s">
        <v>120</v>
      </c>
    </row>
    <row r="22472" spans="1:13" x14ac:dyDescent="0.3">
      <c r="A22472" t="s">
        <v>10061</v>
      </c>
      <c r="C22472" t="s">
        <v>11813</v>
      </c>
      <c r="D22472">
        <v>45</v>
      </c>
      <c r="E22472" s="1">
        <v>750000</v>
      </c>
      <c r="G22472" t="s">
        <v>111</v>
      </c>
      <c r="H22472" t="s">
        <v>10626</v>
      </c>
      <c r="I22472" t="s">
        <v>3177</v>
      </c>
      <c r="J22472" t="s">
        <v>119</v>
      </c>
      <c r="K22472" t="s">
        <v>24</v>
      </c>
      <c r="L22472" t="s">
        <v>25</v>
      </c>
      <c r="M22472" t="s">
        <v>120</v>
      </c>
    </row>
    <row r="22473" spans="1:13" x14ac:dyDescent="0.3">
      <c r="A22473" t="s">
        <v>10061</v>
      </c>
      <c r="C22473" t="s">
        <v>9547</v>
      </c>
      <c r="D22473">
        <v>15</v>
      </c>
      <c r="E22473" s="1">
        <v>351493</v>
      </c>
      <c r="G22473" t="s">
        <v>111</v>
      </c>
      <c r="H22473" t="s">
        <v>10062</v>
      </c>
      <c r="I22473" t="s">
        <v>3177</v>
      </c>
      <c r="J22473" t="s">
        <v>119</v>
      </c>
      <c r="K22473" t="s">
        <v>24</v>
      </c>
      <c r="L22473" t="s">
        <v>25</v>
      </c>
      <c r="M22473" t="s">
        <v>120</v>
      </c>
    </row>
    <row r="22474" spans="1:13" x14ac:dyDescent="0.3">
      <c r="A22474" t="s">
        <v>7499</v>
      </c>
      <c r="C22474" t="s">
        <v>7424</v>
      </c>
      <c r="D22474">
        <v>4</v>
      </c>
      <c r="E22474" s="1">
        <v>7019</v>
      </c>
      <c r="G22474" t="s">
        <v>34</v>
      </c>
      <c r="H22474" t="s">
        <v>6143</v>
      </c>
      <c r="I22474" t="s">
        <v>7500</v>
      </c>
      <c r="J22474" t="s">
        <v>7438</v>
      </c>
      <c r="K22474" t="s">
        <v>24</v>
      </c>
      <c r="L22474" t="s">
        <v>25</v>
      </c>
      <c r="M22474" t="s">
        <v>6146</v>
      </c>
    </row>
    <row r="22475" spans="1:13" x14ac:dyDescent="0.3">
      <c r="A22475" t="s">
        <v>13790</v>
      </c>
      <c r="C22475" t="s">
        <v>13456</v>
      </c>
      <c r="D22475">
        <v>7</v>
      </c>
      <c r="E22475" s="1">
        <v>18358</v>
      </c>
      <c r="G22475" t="s">
        <v>34</v>
      </c>
      <c r="H22475" t="s">
        <v>6143</v>
      </c>
      <c r="I22475" t="s">
        <v>13791</v>
      </c>
      <c r="J22475" t="s">
        <v>30</v>
      </c>
      <c r="K22475" t="s">
        <v>24</v>
      </c>
      <c r="L22475" t="s">
        <v>25</v>
      </c>
      <c r="M22475" t="s">
        <v>6146</v>
      </c>
    </row>
    <row r="22476" spans="1:13" x14ac:dyDescent="0.3">
      <c r="A22476" t="s">
        <v>25495</v>
      </c>
      <c r="C22476" t="s">
        <v>25397</v>
      </c>
      <c r="D22476">
        <v>2</v>
      </c>
      <c r="E22476" s="1">
        <v>13913</v>
      </c>
      <c r="G22476" t="s">
        <v>34</v>
      </c>
      <c r="H22476" t="s">
        <v>6143</v>
      </c>
      <c r="I22476" t="s">
        <v>25496</v>
      </c>
      <c r="J22476" t="s">
        <v>1021</v>
      </c>
      <c r="K22476" t="s">
        <v>24</v>
      </c>
      <c r="L22476" t="s">
        <v>25</v>
      </c>
      <c r="M22476" t="s">
        <v>6146</v>
      </c>
    </row>
    <row r="22477" spans="1:13" x14ac:dyDescent="0.3">
      <c r="A22477" t="s">
        <v>20361</v>
      </c>
      <c r="C22477" t="s">
        <v>20121</v>
      </c>
      <c r="D22477">
        <v>4</v>
      </c>
      <c r="E22477" s="1">
        <v>15995</v>
      </c>
      <c r="G22477" t="s">
        <v>34</v>
      </c>
      <c r="H22477" t="s">
        <v>6143</v>
      </c>
      <c r="I22477" t="s">
        <v>13956</v>
      </c>
      <c r="J22477" t="s">
        <v>288</v>
      </c>
      <c r="K22477" t="s">
        <v>24</v>
      </c>
      <c r="L22477" t="s">
        <v>25</v>
      </c>
      <c r="M22477" t="s">
        <v>6146</v>
      </c>
    </row>
    <row r="22478" spans="1:13" x14ac:dyDescent="0.3">
      <c r="A22478" t="s">
        <v>13955</v>
      </c>
      <c r="C22478" t="s">
        <v>31866</v>
      </c>
      <c r="D22478">
        <v>4</v>
      </c>
      <c r="E22478" s="1">
        <v>4905</v>
      </c>
      <c r="G22478" t="s">
        <v>34</v>
      </c>
      <c r="H22478" t="s">
        <v>6143</v>
      </c>
      <c r="I22478" t="s">
        <v>13956</v>
      </c>
      <c r="J22478" t="s">
        <v>732</v>
      </c>
      <c r="K22478" t="s">
        <v>24</v>
      </c>
      <c r="L22478" t="s">
        <v>25</v>
      </c>
      <c r="M22478" t="s">
        <v>6146</v>
      </c>
    </row>
    <row r="22479" spans="1:13" x14ac:dyDescent="0.3">
      <c r="A22479" t="s">
        <v>13955</v>
      </c>
      <c r="C22479" t="s">
        <v>13456</v>
      </c>
      <c r="D22479">
        <v>7</v>
      </c>
      <c r="E22479" s="1">
        <v>5454</v>
      </c>
      <c r="G22479" t="s">
        <v>34</v>
      </c>
      <c r="H22479" t="s">
        <v>6143</v>
      </c>
      <c r="I22479" t="s">
        <v>13956</v>
      </c>
      <c r="J22479" t="s">
        <v>30</v>
      </c>
      <c r="K22479" t="s">
        <v>24</v>
      </c>
      <c r="L22479" t="s">
        <v>25</v>
      </c>
      <c r="M22479" t="s">
        <v>6146</v>
      </c>
    </row>
    <row r="22480" spans="1:13" x14ac:dyDescent="0.3">
      <c r="A22480" t="s">
        <v>19582</v>
      </c>
      <c r="C22480" t="s">
        <v>19404</v>
      </c>
      <c r="D22480">
        <v>6</v>
      </c>
      <c r="E22480" s="1">
        <v>14995</v>
      </c>
      <c r="G22480" t="s">
        <v>34</v>
      </c>
      <c r="H22480" t="s">
        <v>6143</v>
      </c>
      <c r="I22480" t="s">
        <v>19583</v>
      </c>
      <c r="J22480" t="s">
        <v>280</v>
      </c>
      <c r="K22480" t="s">
        <v>24</v>
      </c>
      <c r="L22480" t="s">
        <v>25</v>
      </c>
      <c r="M22480" t="s">
        <v>6146</v>
      </c>
    </row>
    <row r="22481" spans="1:13" x14ac:dyDescent="0.3">
      <c r="A22481" t="s">
        <v>7830</v>
      </c>
      <c r="C22481" t="s">
        <v>7634</v>
      </c>
      <c r="D22481">
        <v>19</v>
      </c>
      <c r="E22481" s="1">
        <v>100000</v>
      </c>
      <c r="G22481" t="s">
        <v>13</v>
      </c>
      <c r="H22481" t="s">
        <v>7831</v>
      </c>
      <c r="I22481" t="s">
        <v>22</v>
      </c>
      <c r="J22481" t="s">
        <v>23</v>
      </c>
      <c r="K22481" t="s">
        <v>24</v>
      </c>
      <c r="L22481" t="s">
        <v>17</v>
      </c>
      <c r="M22481" t="s">
        <v>450</v>
      </c>
    </row>
    <row r="22482" spans="1:13" x14ac:dyDescent="0.3">
      <c r="A22482" t="s">
        <v>25422</v>
      </c>
      <c r="C22482" t="s">
        <v>25397</v>
      </c>
      <c r="D22482">
        <v>12</v>
      </c>
      <c r="E22482" s="1">
        <v>66240</v>
      </c>
      <c r="G22482" t="s">
        <v>34</v>
      </c>
      <c r="H22482" t="s">
        <v>7013</v>
      </c>
      <c r="I22482" t="s">
        <v>85</v>
      </c>
      <c r="J22482" t="s">
        <v>86</v>
      </c>
      <c r="L22482" t="s">
        <v>25</v>
      </c>
      <c r="M22482" t="s">
        <v>6146</v>
      </c>
    </row>
    <row r="22483" spans="1:13" x14ac:dyDescent="0.3">
      <c r="A22483" t="s">
        <v>27838</v>
      </c>
      <c r="C22483" t="s">
        <v>27748</v>
      </c>
      <c r="D22483">
        <v>23</v>
      </c>
      <c r="E22483" s="1">
        <v>1638614</v>
      </c>
      <c r="G22483" t="s">
        <v>168</v>
      </c>
      <c r="H22483" t="s">
        <v>27839</v>
      </c>
      <c r="I22483" t="s">
        <v>27840</v>
      </c>
      <c r="J22483" t="s">
        <v>1293</v>
      </c>
      <c r="K22483" t="s">
        <v>609</v>
      </c>
      <c r="L22483" t="s">
        <v>210</v>
      </c>
      <c r="M22483" t="s">
        <v>171</v>
      </c>
    </row>
    <row r="22484" spans="1:13" x14ac:dyDescent="0.3">
      <c r="A22484" t="s">
        <v>27838</v>
      </c>
      <c r="C22484" t="s">
        <v>33755</v>
      </c>
      <c r="D22484">
        <v>24</v>
      </c>
      <c r="E22484" s="1">
        <v>100000</v>
      </c>
      <c r="G22484" t="s">
        <v>13</v>
      </c>
      <c r="H22484" t="s">
        <v>33899</v>
      </c>
      <c r="I22484" t="s">
        <v>27840</v>
      </c>
      <c r="J22484" t="s">
        <v>1293</v>
      </c>
      <c r="K22484" t="s">
        <v>609</v>
      </c>
      <c r="L22484" t="s">
        <v>17</v>
      </c>
      <c r="M22484" t="s">
        <v>450</v>
      </c>
    </row>
    <row r="22485" spans="1:13" x14ac:dyDescent="0.3">
      <c r="A22485" t="s">
        <v>32358</v>
      </c>
      <c r="C22485" t="s">
        <v>32274</v>
      </c>
      <c r="D22485">
        <v>2</v>
      </c>
      <c r="E22485" s="1">
        <v>4950</v>
      </c>
      <c r="G22485" t="s">
        <v>34</v>
      </c>
      <c r="H22485" t="s">
        <v>6143</v>
      </c>
      <c r="I22485" t="s">
        <v>7946</v>
      </c>
      <c r="J22485" t="s">
        <v>3026</v>
      </c>
      <c r="K22485" t="s">
        <v>24</v>
      </c>
      <c r="L22485" t="s">
        <v>25</v>
      </c>
      <c r="M22485" t="s">
        <v>6146</v>
      </c>
    </row>
    <row r="22486" spans="1:13" x14ac:dyDescent="0.3">
      <c r="A22486" t="s">
        <v>5090</v>
      </c>
      <c r="C22486" t="s">
        <v>5025</v>
      </c>
      <c r="D22486">
        <v>18</v>
      </c>
      <c r="E22486" s="1">
        <v>100000</v>
      </c>
      <c r="G22486" t="s">
        <v>13</v>
      </c>
      <c r="H22486" t="s">
        <v>5091</v>
      </c>
      <c r="I22486" t="s">
        <v>4547</v>
      </c>
      <c r="K22486" t="s">
        <v>56</v>
      </c>
      <c r="L22486" t="s">
        <v>17</v>
      </c>
      <c r="M22486" t="s">
        <v>450</v>
      </c>
    </row>
    <row r="22487" spans="1:13" x14ac:dyDescent="0.3">
      <c r="A22487" t="s">
        <v>8140</v>
      </c>
      <c r="C22487" t="s">
        <v>22131</v>
      </c>
      <c r="D22487">
        <v>1</v>
      </c>
      <c r="E22487" s="1">
        <v>75000</v>
      </c>
      <c r="G22487" t="s">
        <v>111</v>
      </c>
      <c r="H22487" t="s">
        <v>22191</v>
      </c>
      <c r="I22487" t="s">
        <v>973</v>
      </c>
      <c r="J22487" t="s">
        <v>311</v>
      </c>
      <c r="K22487" t="s">
        <v>24</v>
      </c>
      <c r="L22487" t="s">
        <v>25</v>
      </c>
      <c r="M22487" t="s">
        <v>232</v>
      </c>
    </row>
    <row r="22488" spans="1:13" x14ac:dyDescent="0.3">
      <c r="A22488" t="s">
        <v>8140</v>
      </c>
      <c r="C22488" t="s">
        <v>8074</v>
      </c>
      <c r="D22488">
        <v>74</v>
      </c>
      <c r="E22488" s="1">
        <v>9044063</v>
      </c>
      <c r="G22488" t="s">
        <v>111</v>
      </c>
      <c r="H22488" t="s">
        <v>8141</v>
      </c>
      <c r="I22488" t="s">
        <v>973</v>
      </c>
      <c r="J22488" t="s">
        <v>311</v>
      </c>
      <c r="K22488" t="s">
        <v>24</v>
      </c>
      <c r="L22488" t="s">
        <v>25</v>
      </c>
      <c r="M22488" t="s">
        <v>232</v>
      </c>
    </row>
    <row r="22489" spans="1:13" x14ac:dyDescent="0.3">
      <c r="A22489" t="s">
        <v>8140</v>
      </c>
      <c r="C22489" t="s">
        <v>34263</v>
      </c>
      <c r="D22489">
        <v>33</v>
      </c>
      <c r="E22489" s="1">
        <v>645000</v>
      </c>
      <c r="G22489" t="s">
        <v>111</v>
      </c>
      <c r="H22489" t="s">
        <v>34384</v>
      </c>
      <c r="I22489" t="s">
        <v>973</v>
      </c>
      <c r="J22489" t="s">
        <v>311</v>
      </c>
      <c r="K22489" t="s">
        <v>24</v>
      </c>
      <c r="L22489" t="s">
        <v>25</v>
      </c>
      <c r="M22489" t="s">
        <v>232</v>
      </c>
    </row>
    <row r="22490" spans="1:13" x14ac:dyDescent="0.3">
      <c r="A22490" t="s">
        <v>8140</v>
      </c>
      <c r="C22490" t="s">
        <v>37363</v>
      </c>
      <c r="D22490">
        <v>9</v>
      </c>
      <c r="E22490" s="1">
        <v>250000</v>
      </c>
      <c r="G22490" t="s">
        <v>111</v>
      </c>
      <c r="H22490" t="s">
        <v>37192</v>
      </c>
      <c r="I22490" t="s">
        <v>973</v>
      </c>
      <c r="J22490" t="s">
        <v>311</v>
      </c>
      <c r="K22490" t="s">
        <v>24</v>
      </c>
      <c r="L22490" t="s">
        <v>25</v>
      </c>
      <c r="M22490" t="s">
        <v>232</v>
      </c>
    </row>
    <row r="22491" spans="1:13" x14ac:dyDescent="0.3">
      <c r="A22491" t="s">
        <v>33078</v>
      </c>
      <c r="C22491" t="s">
        <v>32581</v>
      </c>
      <c r="D22491">
        <v>7</v>
      </c>
      <c r="E22491" s="1">
        <v>8777</v>
      </c>
      <c r="G22491" t="s">
        <v>34</v>
      </c>
      <c r="H22491" t="s">
        <v>6143</v>
      </c>
      <c r="I22491" t="s">
        <v>33079</v>
      </c>
      <c r="J22491" t="s">
        <v>70</v>
      </c>
      <c r="K22491" t="s">
        <v>24</v>
      </c>
      <c r="L22491" t="s">
        <v>25</v>
      </c>
      <c r="M22491" t="s">
        <v>6146</v>
      </c>
    </row>
    <row r="22492" spans="1:13" x14ac:dyDescent="0.3">
      <c r="A22492" t="s">
        <v>13623</v>
      </c>
      <c r="C22492" t="s">
        <v>13456</v>
      </c>
      <c r="D22492">
        <v>7</v>
      </c>
      <c r="E22492" s="1">
        <v>7754</v>
      </c>
      <c r="G22492" t="s">
        <v>34</v>
      </c>
      <c r="H22492" t="s">
        <v>6143</v>
      </c>
      <c r="I22492" t="s">
        <v>13624</v>
      </c>
      <c r="J22492" t="s">
        <v>30</v>
      </c>
      <c r="K22492" t="s">
        <v>24</v>
      </c>
      <c r="L22492" t="s">
        <v>25</v>
      </c>
      <c r="M22492" t="s">
        <v>6146</v>
      </c>
    </row>
    <row r="22493" spans="1:13" x14ac:dyDescent="0.3">
      <c r="A22493" t="s">
        <v>27699</v>
      </c>
      <c r="C22493" t="s">
        <v>27614</v>
      </c>
      <c r="D22493">
        <v>6</v>
      </c>
      <c r="E22493" s="1">
        <v>200000</v>
      </c>
      <c r="G22493" t="s">
        <v>69</v>
      </c>
      <c r="H22493" t="s">
        <v>27700</v>
      </c>
      <c r="I22493" t="s">
        <v>578</v>
      </c>
      <c r="J22493" t="s">
        <v>578</v>
      </c>
      <c r="K22493" t="s">
        <v>273</v>
      </c>
      <c r="L22493" t="s">
        <v>17</v>
      </c>
      <c r="M22493" t="s">
        <v>39</v>
      </c>
    </row>
    <row r="22494" spans="1:13" x14ac:dyDescent="0.3">
      <c r="A22494" t="s">
        <v>23050</v>
      </c>
      <c r="C22494" t="s">
        <v>22837</v>
      </c>
      <c r="D22494">
        <v>24</v>
      </c>
      <c r="E22494" s="1">
        <v>100000</v>
      </c>
      <c r="G22494" t="s">
        <v>13</v>
      </c>
      <c r="H22494" t="s">
        <v>23051</v>
      </c>
      <c r="I22494" t="s">
        <v>1573</v>
      </c>
      <c r="K22494" t="s">
        <v>1574</v>
      </c>
      <c r="L22494" t="s">
        <v>17</v>
      </c>
      <c r="M22494" t="s">
        <v>450</v>
      </c>
    </row>
    <row r="22495" spans="1:13" x14ac:dyDescent="0.3">
      <c r="A22495" t="s">
        <v>19394</v>
      </c>
      <c r="C22495" t="s">
        <v>19247</v>
      </c>
      <c r="D22495">
        <v>3</v>
      </c>
      <c r="E22495" s="1">
        <v>14995</v>
      </c>
      <c r="G22495" t="s">
        <v>34</v>
      </c>
      <c r="H22495" t="s">
        <v>6143</v>
      </c>
      <c r="I22495" t="s">
        <v>13868</v>
      </c>
      <c r="J22495" t="s">
        <v>10460</v>
      </c>
      <c r="K22495" t="s">
        <v>24</v>
      </c>
      <c r="L22495" t="s">
        <v>25</v>
      </c>
      <c r="M22495" t="s">
        <v>6146</v>
      </c>
    </row>
    <row r="22496" spans="1:13" x14ac:dyDescent="0.3">
      <c r="A22496" t="s">
        <v>13858</v>
      </c>
      <c r="C22496" t="s">
        <v>13456</v>
      </c>
      <c r="D22496">
        <v>7</v>
      </c>
      <c r="E22496" s="1">
        <v>21734</v>
      </c>
      <c r="G22496" t="s">
        <v>34</v>
      </c>
      <c r="H22496" t="s">
        <v>6143</v>
      </c>
      <c r="I22496" t="s">
        <v>13859</v>
      </c>
      <c r="J22496" t="s">
        <v>30</v>
      </c>
      <c r="K22496" t="s">
        <v>24</v>
      </c>
      <c r="L22496" t="s">
        <v>25</v>
      </c>
      <c r="M22496" t="s">
        <v>6146</v>
      </c>
    </row>
    <row r="22497" spans="1:13" x14ac:dyDescent="0.3">
      <c r="A22497" t="s">
        <v>30951</v>
      </c>
      <c r="C22497" t="s">
        <v>30851</v>
      </c>
      <c r="D22497">
        <v>24</v>
      </c>
      <c r="E22497" s="1">
        <v>100000</v>
      </c>
      <c r="G22497" t="s">
        <v>13</v>
      </c>
      <c r="H22497" t="s">
        <v>30952</v>
      </c>
      <c r="I22497" t="s">
        <v>397</v>
      </c>
      <c r="J22497" t="s">
        <v>119</v>
      </c>
      <c r="K22497" t="s">
        <v>24</v>
      </c>
      <c r="L22497" t="s">
        <v>17</v>
      </c>
      <c r="M22497" t="s">
        <v>450</v>
      </c>
    </row>
    <row r="22498" spans="1:13" x14ac:dyDescent="0.3">
      <c r="A22498" t="s">
        <v>27000</v>
      </c>
      <c r="C22498" t="s">
        <v>26519</v>
      </c>
      <c r="D22498">
        <v>5</v>
      </c>
      <c r="E22498" s="1">
        <v>7590</v>
      </c>
      <c r="G22498" t="s">
        <v>34</v>
      </c>
      <c r="H22498" t="s">
        <v>6143</v>
      </c>
      <c r="I22498" t="s">
        <v>27001</v>
      </c>
      <c r="J22498" t="s">
        <v>2347</v>
      </c>
      <c r="K22498" t="s">
        <v>24</v>
      </c>
      <c r="L22498" t="s">
        <v>25</v>
      </c>
      <c r="M22498" t="s">
        <v>6146</v>
      </c>
    </row>
    <row r="22499" spans="1:13" x14ac:dyDescent="0.3">
      <c r="A22499" t="s">
        <v>27002</v>
      </c>
      <c r="C22499" t="s">
        <v>26519</v>
      </c>
      <c r="D22499">
        <v>5</v>
      </c>
      <c r="E22499" s="1">
        <v>14140</v>
      </c>
      <c r="G22499" t="s">
        <v>34</v>
      </c>
      <c r="H22499" t="s">
        <v>6143</v>
      </c>
      <c r="I22499" t="s">
        <v>17432</v>
      </c>
      <c r="J22499" t="s">
        <v>2347</v>
      </c>
      <c r="K22499" t="s">
        <v>24</v>
      </c>
      <c r="L22499" t="s">
        <v>25</v>
      </c>
      <c r="M22499" t="s">
        <v>6146</v>
      </c>
    </row>
    <row r="22500" spans="1:13" x14ac:dyDescent="0.3">
      <c r="A22500" t="s">
        <v>18872</v>
      </c>
      <c r="C22500" t="s">
        <v>18470</v>
      </c>
      <c r="D22500">
        <v>4</v>
      </c>
      <c r="E22500" s="1">
        <v>11649</v>
      </c>
      <c r="G22500" t="s">
        <v>34</v>
      </c>
      <c r="H22500" t="s">
        <v>6143</v>
      </c>
      <c r="I22500" t="s">
        <v>7486</v>
      </c>
      <c r="J22500" t="s">
        <v>3203</v>
      </c>
      <c r="K22500" t="s">
        <v>24</v>
      </c>
      <c r="L22500" t="s">
        <v>25</v>
      </c>
      <c r="M22500" t="s">
        <v>6146</v>
      </c>
    </row>
    <row r="22501" spans="1:13" x14ac:dyDescent="0.3">
      <c r="A22501" t="s">
        <v>27003</v>
      </c>
      <c r="C22501" t="s">
        <v>26519</v>
      </c>
      <c r="D22501">
        <v>5</v>
      </c>
      <c r="E22501" s="1">
        <v>8048</v>
      </c>
      <c r="G22501" t="s">
        <v>34</v>
      </c>
      <c r="H22501" t="s">
        <v>6143</v>
      </c>
      <c r="I22501" t="s">
        <v>27004</v>
      </c>
      <c r="J22501" t="s">
        <v>2347</v>
      </c>
      <c r="K22501" t="s">
        <v>24</v>
      </c>
      <c r="L22501" t="s">
        <v>25</v>
      </c>
      <c r="M22501" t="s">
        <v>6146</v>
      </c>
    </row>
    <row r="22502" spans="1:13" x14ac:dyDescent="0.3">
      <c r="A22502" t="s">
        <v>19291</v>
      </c>
      <c r="C22502" t="s">
        <v>19247</v>
      </c>
      <c r="D22502">
        <v>3</v>
      </c>
      <c r="E22502" s="1">
        <v>30555</v>
      </c>
      <c r="G22502" t="s">
        <v>34</v>
      </c>
      <c r="H22502" t="s">
        <v>6143</v>
      </c>
      <c r="I22502" t="s">
        <v>19292</v>
      </c>
      <c r="J22502" t="s">
        <v>10460</v>
      </c>
      <c r="K22502" t="s">
        <v>24</v>
      </c>
      <c r="L22502" t="s">
        <v>25</v>
      </c>
      <c r="M22502" t="s">
        <v>6146</v>
      </c>
    </row>
    <row r="22503" spans="1:13" x14ac:dyDescent="0.3">
      <c r="A22503" t="s">
        <v>3887</v>
      </c>
      <c r="C22503" t="s">
        <v>3657</v>
      </c>
      <c r="D22503">
        <v>23</v>
      </c>
      <c r="E22503" s="1">
        <v>261972</v>
      </c>
      <c r="G22503" t="s">
        <v>34</v>
      </c>
      <c r="H22503" t="s">
        <v>3888</v>
      </c>
      <c r="I22503" t="s">
        <v>2091</v>
      </c>
      <c r="J22503" t="s">
        <v>1333</v>
      </c>
      <c r="K22503" t="s">
        <v>51</v>
      </c>
      <c r="L22503" t="s">
        <v>44</v>
      </c>
      <c r="M22503" t="s">
        <v>39</v>
      </c>
    </row>
    <row r="22504" spans="1:13" x14ac:dyDescent="0.3">
      <c r="A22504" t="s">
        <v>3887</v>
      </c>
      <c r="C22504" t="s">
        <v>21173</v>
      </c>
      <c r="D22504">
        <v>60</v>
      </c>
      <c r="E22504" s="1">
        <v>3000000</v>
      </c>
      <c r="G22504" t="s">
        <v>34</v>
      </c>
      <c r="H22504" t="s">
        <v>21578</v>
      </c>
      <c r="I22504" t="s">
        <v>2091</v>
      </c>
      <c r="J22504" t="s">
        <v>1333</v>
      </c>
      <c r="K22504" t="s">
        <v>51</v>
      </c>
      <c r="L22504" t="s">
        <v>44</v>
      </c>
      <c r="M22504" t="s">
        <v>740</v>
      </c>
    </row>
    <row r="22505" spans="1:13" x14ac:dyDescent="0.3">
      <c r="A22505" t="s">
        <v>3887</v>
      </c>
      <c r="C22505" t="s">
        <v>21173</v>
      </c>
      <c r="D22505">
        <v>60</v>
      </c>
      <c r="E22505" s="1">
        <v>3000000</v>
      </c>
      <c r="G22505" t="s">
        <v>516</v>
      </c>
      <c r="H22505" t="s">
        <v>16002</v>
      </c>
      <c r="I22505" t="s">
        <v>2091</v>
      </c>
      <c r="J22505" t="s">
        <v>1333</v>
      </c>
      <c r="K22505" t="s">
        <v>51</v>
      </c>
      <c r="L22505" t="s">
        <v>44</v>
      </c>
      <c r="M22505" t="s">
        <v>3728</v>
      </c>
    </row>
    <row r="22506" spans="1:13" x14ac:dyDescent="0.3">
      <c r="A22506" t="s">
        <v>4438</v>
      </c>
      <c r="C22506" t="s">
        <v>4395</v>
      </c>
      <c r="D22506">
        <v>40</v>
      </c>
      <c r="E22506" s="1">
        <v>1000000</v>
      </c>
      <c r="G22506" t="s">
        <v>34</v>
      </c>
      <c r="H22506" t="s">
        <v>4439</v>
      </c>
      <c r="I22506" t="s">
        <v>2091</v>
      </c>
      <c r="J22506" t="s">
        <v>1333</v>
      </c>
      <c r="K22506" t="s">
        <v>51</v>
      </c>
      <c r="L22506" t="s">
        <v>44</v>
      </c>
      <c r="M22506" t="s">
        <v>39</v>
      </c>
    </row>
    <row r="22507" spans="1:13" x14ac:dyDescent="0.3">
      <c r="A22507" t="s">
        <v>4438</v>
      </c>
      <c r="C22507" t="s">
        <v>23966</v>
      </c>
      <c r="D22507">
        <v>81</v>
      </c>
      <c r="E22507" s="1">
        <v>4712072</v>
      </c>
      <c r="G22507" t="s">
        <v>34</v>
      </c>
      <c r="H22507" t="s">
        <v>23975</v>
      </c>
      <c r="I22507" t="s">
        <v>2091</v>
      </c>
      <c r="J22507" t="s">
        <v>1333</v>
      </c>
      <c r="K22507" t="s">
        <v>51</v>
      </c>
      <c r="L22507" t="s">
        <v>44</v>
      </c>
      <c r="M22507" t="s">
        <v>39</v>
      </c>
    </row>
    <row r="22508" spans="1:13" x14ac:dyDescent="0.3">
      <c r="A22508" t="s">
        <v>21802</v>
      </c>
      <c r="C22508" t="s">
        <v>21714</v>
      </c>
      <c r="D22508">
        <v>31</v>
      </c>
      <c r="E22508" s="1">
        <v>1682254</v>
      </c>
      <c r="G22508" t="s">
        <v>13</v>
      </c>
      <c r="H22508" t="s">
        <v>21803</v>
      </c>
      <c r="I22508" t="s">
        <v>1008</v>
      </c>
      <c r="J22508" t="s">
        <v>119</v>
      </c>
      <c r="K22508" t="s">
        <v>24</v>
      </c>
      <c r="L22508" t="s">
        <v>17</v>
      </c>
      <c r="M22508" t="s">
        <v>450</v>
      </c>
    </row>
    <row r="22509" spans="1:13" x14ac:dyDescent="0.3">
      <c r="A22509" t="s">
        <v>15456</v>
      </c>
      <c r="C22509" t="s">
        <v>15182</v>
      </c>
      <c r="D22509">
        <v>5</v>
      </c>
      <c r="E22509" s="1">
        <v>112243</v>
      </c>
      <c r="G22509" t="s">
        <v>34</v>
      </c>
      <c r="H22509" t="s">
        <v>6143</v>
      </c>
      <c r="I22509" t="s">
        <v>15457</v>
      </c>
      <c r="J22509" t="s">
        <v>119</v>
      </c>
      <c r="K22509" t="s">
        <v>24</v>
      </c>
      <c r="L22509" t="s">
        <v>25</v>
      </c>
      <c r="M22509" t="s">
        <v>6146</v>
      </c>
    </row>
    <row r="22510" spans="1:13" x14ac:dyDescent="0.3">
      <c r="A22510" t="s">
        <v>19301</v>
      </c>
      <c r="C22510" t="s">
        <v>19247</v>
      </c>
      <c r="D22510">
        <v>3</v>
      </c>
      <c r="E22510" s="1">
        <v>10948</v>
      </c>
      <c r="G22510" t="s">
        <v>34</v>
      </c>
      <c r="H22510" t="s">
        <v>6143</v>
      </c>
      <c r="I22510" t="s">
        <v>19302</v>
      </c>
      <c r="J22510" t="s">
        <v>10460</v>
      </c>
      <c r="K22510" t="s">
        <v>24</v>
      </c>
      <c r="L22510" t="s">
        <v>25</v>
      </c>
      <c r="M22510" t="s">
        <v>6146</v>
      </c>
    </row>
    <row r="22511" spans="1:13" x14ac:dyDescent="0.3">
      <c r="A22511" t="s">
        <v>35208</v>
      </c>
      <c r="C22511" t="s">
        <v>35205</v>
      </c>
      <c r="D22511">
        <v>19</v>
      </c>
      <c r="E22511" s="1">
        <v>1539932</v>
      </c>
      <c r="G22511" t="s">
        <v>34</v>
      </c>
      <c r="H22511" t="s">
        <v>35209</v>
      </c>
      <c r="I22511" t="s">
        <v>22</v>
      </c>
      <c r="J22511" t="s">
        <v>23</v>
      </c>
      <c r="K22511" t="s">
        <v>24</v>
      </c>
      <c r="L22511" t="s">
        <v>115</v>
      </c>
      <c r="M22511" t="s">
        <v>87</v>
      </c>
    </row>
    <row r="22512" spans="1:13" x14ac:dyDescent="0.3">
      <c r="A22512" t="s">
        <v>35208</v>
      </c>
      <c r="C22512" t="s">
        <v>36676</v>
      </c>
      <c r="D22512">
        <v>49</v>
      </c>
      <c r="E22512" s="1">
        <v>7810829</v>
      </c>
      <c r="G22512" t="s">
        <v>34</v>
      </c>
      <c r="H22512" t="s">
        <v>36703</v>
      </c>
      <c r="I22512" t="s">
        <v>22</v>
      </c>
      <c r="J22512" t="s">
        <v>23</v>
      </c>
      <c r="K22512" t="s">
        <v>24</v>
      </c>
      <c r="L22512" t="s">
        <v>38</v>
      </c>
      <c r="M22512" t="s">
        <v>87</v>
      </c>
    </row>
    <row r="22513" spans="1:13" x14ac:dyDescent="0.3">
      <c r="A22513" t="s">
        <v>19031</v>
      </c>
      <c r="C22513" t="s">
        <v>19032</v>
      </c>
      <c r="D22513">
        <v>24</v>
      </c>
      <c r="E22513" s="1">
        <v>100000</v>
      </c>
      <c r="G22513" t="s">
        <v>111</v>
      </c>
      <c r="H22513" t="s">
        <v>5210</v>
      </c>
      <c r="I22513" t="s">
        <v>19033</v>
      </c>
      <c r="J22513" t="s">
        <v>288</v>
      </c>
      <c r="K22513" t="s">
        <v>24</v>
      </c>
      <c r="L22513" t="s">
        <v>25</v>
      </c>
      <c r="M22513" t="s">
        <v>6109</v>
      </c>
    </row>
    <row r="22514" spans="1:13" x14ac:dyDescent="0.3">
      <c r="A22514" t="s">
        <v>18963</v>
      </c>
      <c r="C22514" t="s">
        <v>18937</v>
      </c>
      <c r="D22514">
        <v>4</v>
      </c>
      <c r="E22514" s="1">
        <v>14995</v>
      </c>
      <c r="G22514" t="s">
        <v>34</v>
      </c>
      <c r="H22514" t="s">
        <v>6143</v>
      </c>
      <c r="I22514" t="s">
        <v>18964</v>
      </c>
      <c r="J22514" t="s">
        <v>17989</v>
      </c>
      <c r="K22514" t="s">
        <v>24</v>
      </c>
      <c r="L22514" t="s">
        <v>25</v>
      </c>
      <c r="M22514" t="s">
        <v>6146</v>
      </c>
    </row>
    <row r="22515" spans="1:13" x14ac:dyDescent="0.3">
      <c r="A22515" t="s">
        <v>20362</v>
      </c>
      <c r="C22515" t="s">
        <v>20121</v>
      </c>
      <c r="D22515">
        <v>4</v>
      </c>
      <c r="E22515" s="1">
        <v>25765</v>
      </c>
      <c r="G22515" t="s">
        <v>34</v>
      </c>
      <c r="H22515" t="s">
        <v>6143</v>
      </c>
      <c r="I22515" t="s">
        <v>6183</v>
      </c>
      <c r="J22515" t="s">
        <v>288</v>
      </c>
      <c r="K22515" t="s">
        <v>24</v>
      </c>
      <c r="L22515" t="s">
        <v>25</v>
      </c>
      <c r="M22515" t="s">
        <v>6146</v>
      </c>
    </row>
    <row r="22516" spans="1:13" x14ac:dyDescent="0.3">
      <c r="A22516" t="s">
        <v>32145</v>
      </c>
      <c r="C22516" t="s">
        <v>31866</v>
      </c>
      <c r="D22516">
        <v>6</v>
      </c>
      <c r="E22516" s="1">
        <v>5555</v>
      </c>
      <c r="G22516" t="s">
        <v>34</v>
      </c>
      <c r="H22516" t="s">
        <v>6143</v>
      </c>
      <c r="I22516" t="s">
        <v>32146</v>
      </c>
      <c r="J22516" t="s">
        <v>769</v>
      </c>
      <c r="K22516" t="s">
        <v>24</v>
      </c>
      <c r="L22516" t="s">
        <v>25</v>
      </c>
      <c r="M22516" t="s">
        <v>6146</v>
      </c>
    </row>
    <row r="22517" spans="1:13" x14ac:dyDescent="0.3">
      <c r="A22517" t="s">
        <v>10380</v>
      </c>
      <c r="C22517" t="s">
        <v>10275</v>
      </c>
      <c r="D22517">
        <v>18</v>
      </c>
      <c r="E22517" s="1">
        <v>451360</v>
      </c>
      <c r="G22517" t="s">
        <v>111</v>
      </c>
      <c r="H22517" t="s">
        <v>10381</v>
      </c>
      <c r="I22517" t="s">
        <v>85</v>
      </c>
      <c r="J22517" t="s">
        <v>86</v>
      </c>
      <c r="K22517" t="s">
        <v>24</v>
      </c>
      <c r="L22517" t="s">
        <v>25</v>
      </c>
      <c r="M22517" t="s">
        <v>120</v>
      </c>
    </row>
    <row r="22518" spans="1:13" x14ac:dyDescent="0.3">
      <c r="A22518" t="s">
        <v>3307</v>
      </c>
      <c r="C22518" t="s">
        <v>2957</v>
      </c>
      <c r="D22518">
        <v>14</v>
      </c>
      <c r="E22518" s="1">
        <v>2000000</v>
      </c>
      <c r="G22518" t="s">
        <v>13</v>
      </c>
      <c r="H22518" t="s">
        <v>3308</v>
      </c>
      <c r="I22518" t="s">
        <v>3309</v>
      </c>
      <c r="K22518" t="s">
        <v>497</v>
      </c>
      <c r="L22518" t="s">
        <v>17</v>
      </c>
      <c r="M22518" t="s">
        <v>450</v>
      </c>
    </row>
    <row r="22519" spans="1:13" x14ac:dyDescent="0.3">
      <c r="A22519" t="s">
        <v>3307</v>
      </c>
      <c r="C22519" t="s">
        <v>29114</v>
      </c>
      <c r="D22519">
        <v>13</v>
      </c>
      <c r="E22519" s="1">
        <v>3600000</v>
      </c>
      <c r="G22519" t="s">
        <v>13</v>
      </c>
      <c r="H22519" t="s">
        <v>29190</v>
      </c>
      <c r="I22519" t="s">
        <v>3309</v>
      </c>
      <c r="K22519" t="s">
        <v>497</v>
      </c>
      <c r="L22519" t="s">
        <v>17</v>
      </c>
      <c r="M22519" t="s">
        <v>207</v>
      </c>
    </row>
    <row r="22520" spans="1:13" x14ac:dyDescent="0.3">
      <c r="A22520" t="s">
        <v>3307</v>
      </c>
      <c r="C22520" t="s">
        <v>21173</v>
      </c>
      <c r="D22520">
        <v>30</v>
      </c>
      <c r="E22520" s="1">
        <v>1422637</v>
      </c>
      <c r="G22520" t="s">
        <v>13</v>
      </c>
      <c r="H22520" t="s">
        <v>21681</v>
      </c>
      <c r="I22520" t="s">
        <v>3309</v>
      </c>
      <c r="K22520" t="s">
        <v>497</v>
      </c>
      <c r="L22520" t="s">
        <v>17</v>
      </c>
      <c r="M22520" t="s">
        <v>82</v>
      </c>
    </row>
    <row r="22521" spans="1:13" x14ac:dyDescent="0.3">
      <c r="A22521" t="s">
        <v>37404</v>
      </c>
      <c r="C22521" t="s">
        <v>37363</v>
      </c>
      <c r="D22521">
        <v>18</v>
      </c>
      <c r="E22521" s="1">
        <v>30000</v>
      </c>
      <c r="G22521" t="s">
        <v>111</v>
      </c>
      <c r="H22521" t="s">
        <v>37397</v>
      </c>
      <c r="I22521" t="s">
        <v>9883</v>
      </c>
      <c r="J22521" t="s">
        <v>22</v>
      </c>
      <c r="K22521" t="s">
        <v>24</v>
      </c>
      <c r="L22521" t="s">
        <v>25</v>
      </c>
      <c r="M22521" t="s">
        <v>141</v>
      </c>
    </row>
    <row r="22522" spans="1:13" x14ac:dyDescent="0.3">
      <c r="A22522" t="s">
        <v>24696</v>
      </c>
      <c r="C22522" t="s">
        <v>24677</v>
      </c>
      <c r="D22522">
        <v>36</v>
      </c>
      <c r="E22522" s="1">
        <v>150000</v>
      </c>
      <c r="G22522" t="s">
        <v>111</v>
      </c>
      <c r="H22522" t="s">
        <v>17771</v>
      </c>
      <c r="I22522" t="s">
        <v>9883</v>
      </c>
      <c r="J22522" t="s">
        <v>22</v>
      </c>
      <c r="K22522" t="s">
        <v>24</v>
      </c>
      <c r="L22522" t="s">
        <v>25</v>
      </c>
      <c r="M22522" t="s">
        <v>6109</v>
      </c>
    </row>
    <row r="22523" spans="1:13" x14ac:dyDescent="0.3">
      <c r="A22523" t="s">
        <v>24747</v>
      </c>
      <c r="C22523" t="s">
        <v>24725</v>
      </c>
      <c r="D22523">
        <v>32</v>
      </c>
      <c r="E22523" s="1">
        <v>86500</v>
      </c>
      <c r="G22523" t="s">
        <v>111</v>
      </c>
      <c r="H22523" t="s">
        <v>24748</v>
      </c>
      <c r="I22523" t="s">
        <v>6738</v>
      </c>
      <c r="J22523" t="s">
        <v>22</v>
      </c>
      <c r="K22523" t="s">
        <v>24</v>
      </c>
      <c r="L22523" t="s">
        <v>25</v>
      </c>
      <c r="M22523" t="s">
        <v>6109</v>
      </c>
    </row>
    <row r="22524" spans="1:13" x14ac:dyDescent="0.3">
      <c r="A22524" t="s">
        <v>32668</v>
      </c>
      <c r="C22524" t="s">
        <v>32581</v>
      </c>
      <c r="D22524">
        <v>7</v>
      </c>
      <c r="E22524" s="1">
        <v>8708</v>
      </c>
      <c r="G22524" t="s">
        <v>34</v>
      </c>
      <c r="H22524" t="s">
        <v>6143</v>
      </c>
      <c r="I22524" t="s">
        <v>32669</v>
      </c>
      <c r="J22524" t="s">
        <v>70</v>
      </c>
      <c r="K22524" t="s">
        <v>24</v>
      </c>
      <c r="L22524" t="s">
        <v>25</v>
      </c>
      <c r="M22524" t="s">
        <v>6146</v>
      </c>
    </row>
    <row r="22525" spans="1:13" x14ac:dyDescent="0.3">
      <c r="A22525" t="s">
        <v>36427</v>
      </c>
      <c r="C22525" t="s">
        <v>36425</v>
      </c>
      <c r="D22525">
        <v>12</v>
      </c>
      <c r="E22525" s="1">
        <v>10000</v>
      </c>
      <c r="G22525" t="s">
        <v>111</v>
      </c>
      <c r="H22525" t="s">
        <v>36428</v>
      </c>
      <c r="I22525" t="s">
        <v>156</v>
      </c>
      <c r="J22525" t="s">
        <v>22</v>
      </c>
      <c r="L22525" t="s">
        <v>25</v>
      </c>
      <c r="M22525" t="s">
        <v>6109</v>
      </c>
    </row>
    <row r="22526" spans="1:13" x14ac:dyDescent="0.3">
      <c r="A22526" t="s">
        <v>32377</v>
      </c>
      <c r="C22526" t="s">
        <v>32274</v>
      </c>
      <c r="D22526">
        <v>2</v>
      </c>
      <c r="E22526" s="1">
        <v>17188</v>
      </c>
      <c r="G22526" t="s">
        <v>34</v>
      </c>
      <c r="H22526" t="s">
        <v>6143</v>
      </c>
      <c r="I22526" t="s">
        <v>32378</v>
      </c>
      <c r="J22526" t="s">
        <v>3026</v>
      </c>
      <c r="K22526" t="s">
        <v>24</v>
      </c>
      <c r="L22526" t="s">
        <v>25</v>
      </c>
      <c r="M22526" t="s">
        <v>6146</v>
      </c>
    </row>
    <row r="22527" spans="1:13" x14ac:dyDescent="0.3">
      <c r="A22527" t="s">
        <v>18087</v>
      </c>
      <c r="C22527" t="s">
        <v>18080</v>
      </c>
      <c r="D22527">
        <v>35</v>
      </c>
      <c r="E22527" s="1">
        <v>125000</v>
      </c>
      <c r="G22527" t="s">
        <v>111</v>
      </c>
      <c r="H22527" t="s">
        <v>18088</v>
      </c>
      <c r="I22527" t="s">
        <v>460</v>
      </c>
      <c r="J22527" t="s">
        <v>30</v>
      </c>
      <c r="K22527" t="s">
        <v>24</v>
      </c>
      <c r="L22527" t="s">
        <v>25</v>
      </c>
      <c r="M22527" t="s">
        <v>120</v>
      </c>
    </row>
    <row r="22528" spans="1:13" x14ac:dyDescent="0.3">
      <c r="A22528" t="s">
        <v>2316</v>
      </c>
      <c r="C22528" t="s">
        <v>2269</v>
      </c>
      <c r="D22528">
        <v>9</v>
      </c>
      <c r="E22528" s="1">
        <v>501630</v>
      </c>
      <c r="G22528" t="s">
        <v>111</v>
      </c>
      <c r="H22528" t="s">
        <v>2317</v>
      </c>
      <c r="I22528" t="s">
        <v>397</v>
      </c>
      <c r="J22528" t="s">
        <v>119</v>
      </c>
      <c r="K22528" t="s">
        <v>24</v>
      </c>
      <c r="L22528" t="s">
        <v>25</v>
      </c>
      <c r="M22528" t="s">
        <v>112</v>
      </c>
    </row>
    <row r="22529" spans="1:13" x14ac:dyDescent="0.3">
      <c r="A22529" t="s">
        <v>2316</v>
      </c>
      <c r="C22529" t="s">
        <v>29553</v>
      </c>
      <c r="D22529">
        <v>14</v>
      </c>
      <c r="E22529" s="1">
        <v>860811</v>
      </c>
      <c r="G22529" t="s">
        <v>111</v>
      </c>
      <c r="H22529" t="s">
        <v>29735</v>
      </c>
      <c r="I22529" t="s">
        <v>397</v>
      </c>
      <c r="J22529" t="s">
        <v>119</v>
      </c>
      <c r="K22529" t="s">
        <v>24</v>
      </c>
      <c r="L22529" t="s">
        <v>25</v>
      </c>
      <c r="M22529" t="s">
        <v>112</v>
      </c>
    </row>
    <row r="22530" spans="1:13" x14ac:dyDescent="0.3">
      <c r="A22530" t="s">
        <v>20217</v>
      </c>
      <c r="C22530" t="s">
        <v>20121</v>
      </c>
      <c r="D22530">
        <v>2</v>
      </c>
      <c r="E22530" s="1">
        <v>18755</v>
      </c>
      <c r="G22530" t="s">
        <v>34</v>
      </c>
      <c r="H22530" t="s">
        <v>6143</v>
      </c>
      <c r="I22530" t="s">
        <v>7524</v>
      </c>
      <c r="J22530" t="s">
        <v>22</v>
      </c>
      <c r="K22530" t="s">
        <v>24</v>
      </c>
      <c r="L22530" t="s">
        <v>25</v>
      </c>
      <c r="M22530" t="s">
        <v>6146</v>
      </c>
    </row>
    <row r="22531" spans="1:13" x14ac:dyDescent="0.3">
      <c r="A22531" t="s">
        <v>32441</v>
      </c>
      <c r="C22531" t="s">
        <v>32274</v>
      </c>
      <c r="D22531">
        <v>2</v>
      </c>
      <c r="E22531" s="1">
        <v>17119</v>
      </c>
      <c r="G22531" t="s">
        <v>34</v>
      </c>
      <c r="H22531" t="s">
        <v>6143</v>
      </c>
      <c r="I22531" t="s">
        <v>32442</v>
      </c>
      <c r="J22531" t="s">
        <v>3026</v>
      </c>
      <c r="K22531" t="s">
        <v>24</v>
      </c>
      <c r="L22531" t="s">
        <v>25</v>
      </c>
      <c r="M22531" t="s">
        <v>6146</v>
      </c>
    </row>
    <row r="22532" spans="1:13" x14ac:dyDescent="0.3">
      <c r="A22532" t="s">
        <v>38050</v>
      </c>
      <c r="C22532" t="s">
        <v>38015</v>
      </c>
      <c r="D22532">
        <v>4</v>
      </c>
      <c r="E22532" s="1">
        <v>240000</v>
      </c>
      <c r="G22532" t="s">
        <v>48</v>
      </c>
      <c r="H22532" t="s">
        <v>38051</v>
      </c>
      <c r="I22532" t="s">
        <v>867</v>
      </c>
      <c r="J22532" t="s">
        <v>280</v>
      </c>
      <c r="K22532" t="s">
        <v>24</v>
      </c>
      <c r="L22532" t="s">
        <v>44</v>
      </c>
      <c r="M22532" t="s">
        <v>331</v>
      </c>
    </row>
    <row r="22533" spans="1:13" x14ac:dyDescent="0.3">
      <c r="A22533" t="s">
        <v>12654</v>
      </c>
      <c r="C22533" t="s">
        <v>12314</v>
      </c>
      <c r="D22533">
        <v>24</v>
      </c>
      <c r="E22533" s="1">
        <v>75000</v>
      </c>
      <c r="G22533" t="s">
        <v>111</v>
      </c>
      <c r="H22533" t="s">
        <v>12655</v>
      </c>
      <c r="I22533" t="s">
        <v>156</v>
      </c>
      <c r="J22533" t="s">
        <v>22</v>
      </c>
      <c r="K22533" t="s">
        <v>24</v>
      </c>
      <c r="L22533" t="s">
        <v>25</v>
      </c>
      <c r="M22533" t="s">
        <v>6109</v>
      </c>
    </row>
    <row r="22534" spans="1:13" x14ac:dyDescent="0.3">
      <c r="A22534" t="s">
        <v>20086</v>
      </c>
      <c r="C22534" t="s">
        <v>19936</v>
      </c>
      <c r="D22534">
        <v>5</v>
      </c>
      <c r="E22534" s="1">
        <v>7360</v>
      </c>
      <c r="G22534" t="s">
        <v>34</v>
      </c>
      <c r="H22534" t="s">
        <v>6143</v>
      </c>
      <c r="I22534" t="s">
        <v>20087</v>
      </c>
      <c r="J22534" t="s">
        <v>9844</v>
      </c>
      <c r="K22534" t="s">
        <v>24</v>
      </c>
      <c r="L22534" t="s">
        <v>25</v>
      </c>
      <c r="M22534" t="s">
        <v>6146</v>
      </c>
    </row>
    <row r="22535" spans="1:13" x14ac:dyDescent="0.3">
      <c r="A22535" t="s">
        <v>13981</v>
      </c>
      <c r="C22535" t="s">
        <v>13456</v>
      </c>
      <c r="D22535">
        <v>7</v>
      </c>
      <c r="E22535" s="1">
        <v>7754</v>
      </c>
      <c r="G22535" t="s">
        <v>34</v>
      </c>
      <c r="H22535" t="s">
        <v>6143</v>
      </c>
      <c r="I22535" t="s">
        <v>13982</v>
      </c>
      <c r="J22535" t="s">
        <v>30</v>
      </c>
      <c r="K22535" t="s">
        <v>24</v>
      </c>
      <c r="L22535" t="s">
        <v>25</v>
      </c>
      <c r="M22535" t="s">
        <v>6146</v>
      </c>
    </row>
    <row r="22536" spans="1:13" x14ac:dyDescent="0.3">
      <c r="A22536" t="s">
        <v>32158</v>
      </c>
      <c r="C22536" t="s">
        <v>31866</v>
      </c>
      <c r="D22536">
        <v>6</v>
      </c>
      <c r="E22536" s="1">
        <v>46681</v>
      </c>
      <c r="G22536" t="s">
        <v>34</v>
      </c>
      <c r="H22536" t="s">
        <v>6143</v>
      </c>
      <c r="I22536" t="s">
        <v>32159</v>
      </c>
      <c r="J22536" t="s">
        <v>769</v>
      </c>
      <c r="K22536" t="s">
        <v>24</v>
      </c>
      <c r="L22536" t="s">
        <v>25</v>
      </c>
      <c r="M22536" t="s">
        <v>6146</v>
      </c>
    </row>
    <row r="22537" spans="1:13" x14ac:dyDescent="0.3">
      <c r="A22537" t="s">
        <v>14207</v>
      </c>
      <c r="C22537" t="s">
        <v>14108</v>
      </c>
      <c r="D22537">
        <v>7</v>
      </c>
      <c r="E22537" s="1">
        <v>8080</v>
      </c>
      <c r="G22537" t="s">
        <v>34</v>
      </c>
      <c r="H22537" t="s">
        <v>6143</v>
      </c>
      <c r="I22537" t="s">
        <v>14208</v>
      </c>
      <c r="J22537" t="s">
        <v>433</v>
      </c>
      <c r="K22537" t="s">
        <v>24</v>
      </c>
      <c r="L22537" t="s">
        <v>25</v>
      </c>
      <c r="M22537" t="s">
        <v>6146</v>
      </c>
    </row>
    <row r="22538" spans="1:13" x14ac:dyDescent="0.3">
      <c r="A22538" t="s">
        <v>27005</v>
      </c>
      <c r="C22538" t="s">
        <v>26519</v>
      </c>
      <c r="D22538">
        <v>5</v>
      </c>
      <c r="E22538" s="1">
        <v>7800</v>
      </c>
      <c r="G22538" t="s">
        <v>34</v>
      </c>
      <c r="H22538" t="s">
        <v>6143</v>
      </c>
      <c r="I22538" t="s">
        <v>27006</v>
      </c>
      <c r="J22538" t="s">
        <v>2347</v>
      </c>
      <c r="K22538" t="s">
        <v>24</v>
      </c>
      <c r="L22538" t="s">
        <v>25</v>
      </c>
      <c r="M22538" t="s">
        <v>6146</v>
      </c>
    </row>
    <row r="22539" spans="1:13" x14ac:dyDescent="0.3">
      <c r="A22539" t="s">
        <v>12586</v>
      </c>
      <c r="C22539" t="s">
        <v>12314</v>
      </c>
      <c r="D22539">
        <v>45</v>
      </c>
      <c r="E22539" s="1">
        <v>4500000</v>
      </c>
      <c r="G22539" t="s">
        <v>111</v>
      </c>
      <c r="H22539" t="s">
        <v>12587</v>
      </c>
      <c r="I22539" t="s">
        <v>397</v>
      </c>
      <c r="J22539" t="s">
        <v>119</v>
      </c>
      <c r="K22539" t="s">
        <v>24</v>
      </c>
      <c r="L22539" t="s">
        <v>25</v>
      </c>
      <c r="M22539" t="s">
        <v>232</v>
      </c>
    </row>
    <row r="22540" spans="1:13" x14ac:dyDescent="0.3">
      <c r="A22540" t="s">
        <v>9925</v>
      </c>
      <c r="C22540" t="s">
        <v>21173</v>
      </c>
      <c r="D22540">
        <v>32</v>
      </c>
      <c r="E22540" s="1">
        <v>424874</v>
      </c>
      <c r="G22540" t="s">
        <v>13</v>
      </c>
      <c r="H22540" t="s">
        <v>21272</v>
      </c>
      <c r="I22540" t="s">
        <v>9927</v>
      </c>
      <c r="J22540" t="s">
        <v>86</v>
      </c>
      <c r="K22540" t="s">
        <v>24</v>
      </c>
      <c r="L22540" t="s">
        <v>17</v>
      </c>
      <c r="M22540" t="s">
        <v>101</v>
      </c>
    </row>
    <row r="22541" spans="1:13" x14ac:dyDescent="0.3">
      <c r="A22541" t="s">
        <v>9925</v>
      </c>
      <c r="C22541" t="s">
        <v>16755</v>
      </c>
      <c r="D22541">
        <v>24</v>
      </c>
      <c r="E22541" s="1">
        <v>67497</v>
      </c>
      <c r="G22541" t="s">
        <v>48</v>
      </c>
      <c r="H22541" t="s">
        <v>17011</v>
      </c>
      <c r="I22541" t="s">
        <v>9927</v>
      </c>
      <c r="J22541" t="s">
        <v>86</v>
      </c>
      <c r="K22541" t="s">
        <v>24</v>
      </c>
      <c r="L22541" t="s">
        <v>17</v>
      </c>
      <c r="M22541" t="s">
        <v>331</v>
      </c>
    </row>
    <row r="22542" spans="1:13" x14ac:dyDescent="0.3">
      <c r="A22542" t="s">
        <v>9925</v>
      </c>
      <c r="C22542" t="s">
        <v>9547</v>
      </c>
      <c r="D22542">
        <v>19</v>
      </c>
      <c r="E22542" s="1">
        <v>89223</v>
      </c>
      <c r="G22542" t="s">
        <v>13</v>
      </c>
      <c r="H22542" t="s">
        <v>9926</v>
      </c>
      <c r="I22542" t="s">
        <v>9927</v>
      </c>
      <c r="J22542" t="s">
        <v>86</v>
      </c>
      <c r="K22542" t="s">
        <v>24</v>
      </c>
      <c r="L22542" t="s">
        <v>17</v>
      </c>
      <c r="M22542" t="s">
        <v>450</v>
      </c>
    </row>
    <row r="22543" spans="1:13" x14ac:dyDescent="0.3">
      <c r="A22543" t="s">
        <v>9925</v>
      </c>
      <c r="C22543" t="s">
        <v>32202</v>
      </c>
      <c r="D22543">
        <v>60</v>
      </c>
      <c r="E22543" s="1">
        <v>1000000</v>
      </c>
      <c r="G22543" t="s">
        <v>111</v>
      </c>
      <c r="H22543" t="s">
        <v>32217</v>
      </c>
      <c r="I22543" t="s">
        <v>9927</v>
      </c>
      <c r="J22543" t="s">
        <v>86</v>
      </c>
      <c r="K22543" t="s">
        <v>24</v>
      </c>
      <c r="L22543" t="s">
        <v>38</v>
      </c>
      <c r="M22543" t="s">
        <v>87</v>
      </c>
    </row>
    <row r="22544" spans="1:13" x14ac:dyDescent="0.3">
      <c r="A22544" t="s">
        <v>14742</v>
      </c>
      <c r="C22544" t="s">
        <v>14716</v>
      </c>
      <c r="D22544">
        <v>4</v>
      </c>
      <c r="E22544" s="1">
        <v>26494</v>
      </c>
      <c r="G22544" t="s">
        <v>34</v>
      </c>
      <c r="H22544" t="s">
        <v>6143</v>
      </c>
      <c r="I22544" t="s">
        <v>13602</v>
      </c>
      <c r="J22544" t="s">
        <v>300</v>
      </c>
      <c r="K22544" t="s">
        <v>24</v>
      </c>
      <c r="L22544" t="s">
        <v>25</v>
      </c>
      <c r="M22544" t="s">
        <v>6146</v>
      </c>
    </row>
    <row r="22545" spans="1:13" x14ac:dyDescent="0.3">
      <c r="A22545" t="s">
        <v>33043</v>
      </c>
      <c r="C22545" t="s">
        <v>32581</v>
      </c>
      <c r="D22545">
        <v>7</v>
      </c>
      <c r="E22545" s="1">
        <v>18815</v>
      </c>
      <c r="G22545" t="s">
        <v>34</v>
      </c>
      <c r="H22545" t="s">
        <v>6143</v>
      </c>
      <c r="I22545" t="s">
        <v>33044</v>
      </c>
      <c r="J22545" t="s">
        <v>70</v>
      </c>
      <c r="K22545" t="s">
        <v>24</v>
      </c>
      <c r="L22545" t="s">
        <v>25</v>
      </c>
      <c r="M22545" t="s">
        <v>6146</v>
      </c>
    </row>
    <row r="22546" spans="1:13" x14ac:dyDescent="0.3">
      <c r="A22546" t="s">
        <v>19</v>
      </c>
      <c r="C22546" t="s">
        <v>14</v>
      </c>
      <c r="D22546">
        <v>59</v>
      </c>
      <c r="E22546" s="1">
        <v>1500000</v>
      </c>
      <c r="G22546" t="s">
        <v>21</v>
      </c>
      <c r="H22546" t="s">
        <v>20</v>
      </c>
      <c r="I22546" t="s">
        <v>22</v>
      </c>
      <c r="J22546" t="s">
        <v>23</v>
      </c>
      <c r="K22546" t="s">
        <v>24</v>
      </c>
      <c r="L22546" t="s">
        <v>25</v>
      </c>
      <c r="M22546" t="s">
        <v>26</v>
      </c>
    </row>
    <row r="22547" spans="1:13" x14ac:dyDescent="0.3">
      <c r="A22547" t="s">
        <v>19</v>
      </c>
      <c r="C22547" t="s">
        <v>29922</v>
      </c>
      <c r="D22547">
        <v>84</v>
      </c>
      <c r="E22547" s="1">
        <v>2500000</v>
      </c>
      <c r="G22547" t="s">
        <v>21</v>
      </c>
      <c r="H22547" t="s">
        <v>30267</v>
      </c>
      <c r="I22547" t="s">
        <v>22</v>
      </c>
      <c r="J22547" t="s">
        <v>23</v>
      </c>
      <c r="K22547" t="s">
        <v>24</v>
      </c>
      <c r="L22547" t="s">
        <v>25</v>
      </c>
      <c r="M22547" t="s">
        <v>26</v>
      </c>
    </row>
    <row r="22548" spans="1:13" x14ac:dyDescent="0.3">
      <c r="A22548" t="s">
        <v>19</v>
      </c>
      <c r="C22548" t="s">
        <v>3657</v>
      </c>
      <c r="D22548">
        <v>15</v>
      </c>
      <c r="E22548" s="1">
        <v>1000000</v>
      </c>
      <c r="G22548" t="s">
        <v>21</v>
      </c>
      <c r="H22548" t="s">
        <v>4210</v>
      </c>
      <c r="I22548" t="s">
        <v>22</v>
      </c>
      <c r="J22548" t="s">
        <v>23</v>
      </c>
      <c r="K22548" t="s">
        <v>24</v>
      </c>
      <c r="L22548" t="s">
        <v>25</v>
      </c>
      <c r="M22548" t="s">
        <v>26</v>
      </c>
    </row>
    <row r="22549" spans="1:13" x14ac:dyDescent="0.3">
      <c r="A22549" t="s">
        <v>19</v>
      </c>
      <c r="C22549" t="s">
        <v>12673</v>
      </c>
      <c r="D22549">
        <v>238</v>
      </c>
      <c r="E22549" s="1">
        <v>4035483</v>
      </c>
      <c r="G22549" t="s">
        <v>69</v>
      </c>
      <c r="H22549" t="s">
        <v>12728</v>
      </c>
      <c r="I22549" t="s">
        <v>22</v>
      </c>
      <c r="J22549" t="s">
        <v>23</v>
      </c>
      <c r="K22549" t="s">
        <v>24</v>
      </c>
      <c r="L22549" t="s">
        <v>25</v>
      </c>
      <c r="M22549" t="s">
        <v>221</v>
      </c>
    </row>
    <row r="22550" spans="1:13" x14ac:dyDescent="0.3">
      <c r="A22550" t="s">
        <v>19</v>
      </c>
      <c r="C22550" t="s">
        <v>33531</v>
      </c>
      <c r="D22550">
        <v>240</v>
      </c>
      <c r="E22550" s="1">
        <v>30000000</v>
      </c>
      <c r="G22550" t="s">
        <v>21</v>
      </c>
      <c r="H22550" t="s">
        <v>8081</v>
      </c>
      <c r="I22550" t="s">
        <v>22</v>
      </c>
      <c r="J22550" t="s">
        <v>23</v>
      </c>
      <c r="K22550" t="s">
        <v>24</v>
      </c>
      <c r="L22550" t="s">
        <v>25</v>
      </c>
      <c r="M22550" t="s">
        <v>26</v>
      </c>
    </row>
    <row r="22551" spans="1:13" x14ac:dyDescent="0.3">
      <c r="A22551" t="s">
        <v>19</v>
      </c>
      <c r="C22551" t="s">
        <v>34035</v>
      </c>
      <c r="D22551">
        <v>67</v>
      </c>
      <c r="E22551" s="1">
        <v>10000000</v>
      </c>
      <c r="G22551" t="s">
        <v>21</v>
      </c>
      <c r="H22551" t="s">
        <v>34034</v>
      </c>
      <c r="I22551" t="s">
        <v>22</v>
      </c>
      <c r="J22551" t="s">
        <v>23</v>
      </c>
      <c r="K22551" t="s">
        <v>24</v>
      </c>
      <c r="L22551" t="s">
        <v>25</v>
      </c>
      <c r="M22551" t="s">
        <v>26</v>
      </c>
    </row>
    <row r="22552" spans="1:13" x14ac:dyDescent="0.3">
      <c r="A22552" t="s">
        <v>19</v>
      </c>
      <c r="C22552" t="s">
        <v>37363</v>
      </c>
      <c r="D22552">
        <v>39</v>
      </c>
      <c r="E22552" s="1">
        <v>10000000</v>
      </c>
      <c r="G22552" t="s">
        <v>21</v>
      </c>
      <c r="H22552" t="s">
        <v>37384</v>
      </c>
      <c r="I22552" t="s">
        <v>22</v>
      </c>
      <c r="J22552" t="s">
        <v>23</v>
      </c>
      <c r="K22552" t="s">
        <v>24</v>
      </c>
      <c r="L22552" t="s">
        <v>25</v>
      </c>
      <c r="M22552" t="s">
        <v>26</v>
      </c>
    </row>
    <row r="22553" spans="1:13" x14ac:dyDescent="0.3">
      <c r="A22553" t="s">
        <v>19</v>
      </c>
      <c r="C22553" t="s">
        <v>17710</v>
      </c>
      <c r="D22553">
        <v>12</v>
      </c>
      <c r="E22553" s="1">
        <v>7000</v>
      </c>
      <c r="G22553" t="s">
        <v>13</v>
      </c>
      <c r="H22553" t="s">
        <v>970</v>
      </c>
      <c r="I22553" t="s">
        <v>22</v>
      </c>
      <c r="J22553" t="s">
        <v>23</v>
      </c>
      <c r="K22553" t="s">
        <v>24</v>
      </c>
      <c r="L22553" t="s">
        <v>17</v>
      </c>
      <c r="M22553" t="s">
        <v>450</v>
      </c>
    </row>
    <row r="22554" spans="1:13" x14ac:dyDescent="0.3">
      <c r="A22554" t="s">
        <v>19</v>
      </c>
      <c r="C22554" t="s">
        <v>17710</v>
      </c>
      <c r="D22554">
        <v>12</v>
      </c>
      <c r="E22554" s="1">
        <v>17000</v>
      </c>
      <c r="G22554" t="s">
        <v>13</v>
      </c>
      <c r="H22554" t="s">
        <v>970</v>
      </c>
      <c r="I22554" t="s">
        <v>22</v>
      </c>
      <c r="J22554" t="s">
        <v>23</v>
      </c>
      <c r="K22554" t="s">
        <v>24</v>
      </c>
      <c r="L22554" t="s">
        <v>17</v>
      </c>
      <c r="M22554" t="s">
        <v>450</v>
      </c>
    </row>
    <row r="22555" spans="1:13" x14ac:dyDescent="0.3">
      <c r="A22555" t="s">
        <v>19</v>
      </c>
      <c r="C22555" t="s">
        <v>36460</v>
      </c>
      <c r="D22555">
        <v>12</v>
      </c>
      <c r="E22555" s="1">
        <v>10000</v>
      </c>
      <c r="G22555" t="s">
        <v>111</v>
      </c>
      <c r="H22555" t="s">
        <v>6121</v>
      </c>
      <c r="I22555" t="s">
        <v>22</v>
      </c>
      <c r="J22555" t="s">
        <v>23</v>
      </c>
      <c r="K22555" t="s">
        <v>24</v>
      </c>
      <c r="L22555" t="s">
        <v>25</v>
      </c>
      <c r="M22555" t="s">
        <v>87</v>
      </c>
    </row>
    <row r="22556" spans="1:13" x14ac:dyDescent="0.3">
      <c r="A22556" t="s">
        <v>32882</v>
      </c>
      <c r="C22556" t="s">
        <v>32581</v>
      </c>
      <c r="D22556">
        <v>7</v>
      </c>
      <c r="E22556" s="1">
        <v>18608</v>
      </c>
      <c r="G22556" t="s">
        <v>34</v>
      </c>
      <c r="H22556" t="s">
        <v>6143</v>
      </c>
      <c r="I22556" t="s">
        <v>32883</v>
      </c>
      <c r="J22556" t="s">
        <v>70</v>
      </c>
      <c r="K22556" t="s">
        <v>24</v>
      </c>
      <c r="L22556" t="s">
        <v>25</v>
      </c>
      <c r="M22556" t="s">
        <v>6146</v>
      </c>
    </row>
    <row r="22557" spans="1:13" x14ac:dyDescent="0.3">
      <c r="A22557" t="s">
        <v>31814</v>
      </c>
      <c r="C22557" t="s">
        <v>31728</v>
      </c>
      <c r="D22557">
        <v>6</v>
      </c>
      <c r="E22557" s="1">
        <v>44774</v>
      </c>
      <c r="G22557" t="s">
        <v>34</v>
      </c>
      <c r="H22557" t="s">
        <v>6143</v>
      </c>
      <c r="I22557" t="s">
        <v>6195</v>
      </c>
      <c r="J22557" t="s">
        <v>165</v>
      </c>
      <c r="K22557" t="s">
        <v>24</v>
      </c>
      <c r="L22557" t="s">
        <v>25</v>
      </c>
      <c r="M22557" t="s">
        <v>6146</v>
      </c>
    </row>
    <row r="22558" spans="1:13" x14ac:dyDescent="0.3">
      <c r="A22558" t="s">
        <v>13169</v>
      </c>
      <c r="C22558" t="s">
        <v>12994</v>
      </c>
      <c r="D22558">
        <v>4</v>
      </c>
      <c r="E22558" s="1">
        <v>21031</v>
      </c>
      <c r="G22558" t="s">
        <v>34</v>
      </c>
      <c r="H22558" t="s">
        <v>6143</v>
      </c>
      <c r="I22558" t="s">
        <v>13170</v>
      </c>
      <c r="J22558" t="s">
        <v>7536</v>
      </c>
      <c r="K22558" t="s">
        <v>24</v>
      </c>
      <c r="L22558" t="s">
        <v>25</v>
      </c>
      <c r="M22558" t="s">
        <v>6146</v>
      </c>
    </row>
    <row r="22559" spans="1:13" x14ac:dyDescent="0.3">
      <c r="A22559" t="s">
        <v>12070</v>
      </c>
      <c r="C22559" t="s">
        <v>22837</v>
      </c>
      <c r="D22559">
        <v>36</v>
      </c>
      <c r="E22559" s="1">
        <v>562000</v>
      </c>
      <c r="G22559" t="s">
        <v>111</v>
      </c>
      <c r="H22559" t="s">
        <v>22912</v>
      </c>
      <c r="I22559" t="s">
        <v>153</v>
      </c>
      <c r="J22559" t="s">
        <v>22</v>
      </c>
      <c r="K22559" t="s">
        <v>24</v>
      </c>
      <c r="L22559" t="s">
        <v>25</v>
      </c>
      <c r="M22559" t="s">
        <v>3790</v>
      </c>
    </row>
    <row r="22560" spans="1:13" x14ac:dyDescent="0.3">
      <c r="A22560" t="s">
        <v>12070</v>
      </c>
      <c r="C22560" t="s">
        <v>16755</v>
      </c>
      <c r="D22560">
        <v>35</v>
      </c>
      <c r="E22560" s="1">
        <v>702500</v>
      </c>
      <c r="G22560" t="s">
        <v>111</v>
      </c>
      <c r="H22560" t="s">
        <v>16936</v>
      </c>
      <c r="I22560" t="s">
        <v>153</v>
      </c>
      <c r="J22560" t="s">
        <v>22</v>
      </c>
      <c r="K22560" t="s">
        <v>24</v>
      </c>
      <c r="L22560" t="s">
        <v>25</v>
      </c>
      <c r="M22560" t="s">
        <v>3790</v>
      </c>
    </row>
    <row r="22561" spans="1:13" x14ac:dyDescent="0.3">
      <c r="A22561" t="s">
        <v>12070</v>
      </c>
      <c r="C22561" t="s">
        <v>11813</v>
      </c>
      <c r="D22561">
        <v>19</v>
      </c>
      <c r="E22561" s="1">
        <v>402500</v>
      </c>
      <c r="G22561" t="s">
        <v>111</v>
      </c>
      <c r="H22561" t="s">
        <v>12071</v>
      </c>
      <c r="I22561" t="s">
        <v>153</v>
      </c>
      <c r="J22561" t="s">
        <v>22</v>
      </c>
      <c r="K22561" t="s">
        <v>24</v>
      </c>
      <c r="L22561" t="s">
        <v>25</v>
      </c>
      <c r="M22561" t="s">
        <v>3790</v>
      </c>
    </row>
    <row r="22562" spans="1:13" x14ac:dyDescent="0.3">
      <c r="A22562" t="s">
        <v>20974</v>
      </c>
      <c r="C22562" t="s">
        <v>20950</v>
      </c>
      <c r="D22562">
        <v>72</v>
      </c>
      <c r="E22562" s="1">
        <v>180000</v>
      </c>
      <c r="G22562" t="s">
        <v>111</v>
      </c>
      <c r="H22562" t="s">
        <v>20975</v>
      </c>
      <c r="I22562" t="s">
        <v>153</v>
      </c>
      <c r="J22562" t="s">
        <v>22</v>
      </c>
      <c r="K22562" t="s">
        <v>24</v>
      </c>
      <c r="L22562" t="s">
        <v>25</v>
      </c>
      <c r="M22562" t="s">
        <v>3790</v>
      </c>
    </row>
    <row r="22563" spans="1:13" x14ac:dyDescent="0.3">
      <c r="A22563" t="s">
        <v>36413</v>
      </c>
      <c r="C22563" t="s">
        <v>36410</v>
      </c>
      <c r="D22563">
        <v>12</v>
      </c>
      <c r="E22563" s="1">
        <v>325000</v>
      </c>
      <c r="G22563" t="s">
        <v>111</v>
      </c>
      <c r="H22563" t="s">
        <v>36414</v>
      </c>
      <c r="I22563" t="s">
        <v>36415</v>
      </c>
      <c r="J22563" t="s">
        <v>22</v>
      </c>
      <c r="K22563" t="s">
        <v>24</v>
      </c>
      <c r="L22563" t="s">
        <v>25</v>
      </c>
      <c r="M22563" t="s">
        <v>6109</v>
      </c>
    </row>
    <row r="22564" spans="1:13" x14ac:dyDescent="0.3">
      <c r="A22564" t="s">
        <v>15306</v>
      </c>
      <c r="C22564" t="s">
        <v>24500</v>
      </c>
      <c r="D22564">
        <v>13</v>
      </c>
      <c r="E22564" s="1">
        <v>1500</v>
      </c>
      <c r="G22564" t="s">
        <v>34</v>
      </c>
      <c r="H22564" t="s">
        <v>18250</v>
      </c>
      <c r="I22564" t="s">
        <v>15307</v>
      </c>
      <c r="J22564" t="s">
        <v>22</v>
      </c>
      <c r="K22564" t="s">
        <v>24</v>
      </c>
      <c r="L22564" t="s">
        <v>25</v>
      </c>
      <c r="M22564" t="s">
        <v>6146</v>
      </c>
    </row>
    <row r="22565" spans="1:13" x14ac:dyDescent="0.3">
      <c r="A22565" t="s">
        <v>15306</v>
      </c>
      <c r="C22565" t="s">
        <v>15182</v>
      </c>
      <c r="D22565">
        <v>5</v>
      </c>
      <c r="E22565" s="1">
        <v>3050</v>
      </c>
      <c r="G22565" t="s">
        <v>34</v>
      </c>
      <c r="H22565" t="s">
        <v>6143</v>
      </c>
      <c r="I22565" t="s">
        <v>15307</v>
      </c>
      <c r="J22565" t="s">
        <v>22</v>
      </c>
      <c r="K22565" t="s">
        <v>24</v>
      </c>
      <c r="L22565" t="s">
        <v>25</v>
      </c>
      <c r="M22565" t="s">
        <v>6146</v>
      </c>
    </row>
    <row r="22566" spans="1:13" x14ac:dyDescent="0.3">
      <c r="A22566" t="s">
        <v>20218</v>
      </c>
      <c r="C22566" t="s">
        <v>20121</v>
      </c>
      <c r="D22566">
        <v>2</v>
      </c>
      <c r="E22566" s="1">
        <v>18145</v>
      </c>
      <c r="G22566" t="s">
        <v>34</v>
      </c>
      <c r="H22566" t="s">
        <v>6143</v>
      </c>
      <c r="I22566" t="s">
        <v>1046</v>
      </c>
      <c r="J22566" t="s">
        <v>22</v>
      </c>
      <c r="K22566" t="s">
        <v>24</v>
      </c>
      <c r="L22566" t="s">
        <v>25</v>
      </c>
      <c r="M22566" t="s">
        <v>6146</v>
      </c>
    </row>
    <row r="22567" spans="1:13" x14ac:dyDescent="0.3">
      <c r="A22567" t="s">
        <v>15124</v>
      </c>
      <c r="C22567" t="s">
        <v>15008</v>
      </c>
      <c r="D22567">
        <v>4</v>
      </c>
      <c r="E22567" s="1">
        <v>7754</v>
      </c>
      <c r="G22567" t="s">
        <v>34</v>
      </c>
      <c r="H22567" t="s">
        <v>6143</v>
      </c>
      <c r="I22567" t="s">
        <v>15125</v>
      </c>
      <c r="J22567" t="s">
        <v>761</v>
      </c>
      <c r="K22567" t="s">
        <v>24</v>
      </c>
      <c r="L22567" t="s">
        <v>25</v>
      </c>
      <c r="M22567" t="s">
        <v>6146</v>
      </c>
    </row>
    <row r="22568" spans="1:13" x14ac:dyDescent="0.3">
      <c r="A22568" t="s">
        <v>22930</v>
      </c>
      <c r="C22568" t="s">
        <v>22837</v>
      </c>
      <c r="D22568">
        <v>67</v>
      </c>
      <c r="E22568" s="1">
        <v>4873040</v>
      </c>
      <c r="G22568" t="s">
        <v>48</v>
      </c>
      <c r="H22568" t="s">
        <v>22931</v>
      </c>
      <c r="I22568" t="s">
        <v>1535</v>
      </c>
      <c r="K22568" t="s">
        <v>96</v>
      </c>
      <c r="L22568" t="s">
        <v>44</v>
      </c>
      <c r="M22568" t="s">
        <v>354</v>
      </c>
    </row>
    <row r="22569" spans="1:13" x14ac:dyDescent="0.3">
      <c r="A22569" t="s">
        <v>8203</v>
      </c>
      <c r="C22569" t="s">
        <v>11613</v>
      </c>
      <c r="D22569">
        <v>19</v>
      </c>
      <c r="E22569" s="1">
        <v>100000</v>
      </c>
      <c r="G22569" t="s">
        <v>48</v>
      </c>
      <c r="H22569" t="s">
        <v>11673</v>
      </c>
      <c r="I22569" t="s">
        <v>1053</v>
      </c>
      <c r="J22569" t="s">
        <v>175</v>
      </c>
      <c r="K22569" t="s">
        <v>24</v>
      </c>
      <c r="L22569" t="s">
        <v>17</v>
      </c>
      <c r="M22569" t="s">
        <v>190</v>
      </c>
    </row>
    <row r="22570" spans="1:13" x14ac:dyDescent="0.3">
      <c r="A22570" t="s">
        <v>8203</v>
      </c>
      <c r="C22570" t="s">
        <v>10589</v>
      </c>
      <c r="D22570">
        <v>50</v>
      </c>
      <c r="E22570" s="1">
        <v>2898989</v>
      </c>
      <c r="G22570" t="s">
        <v>48</v>
      </c>
      <c r="H22570" t="s">
        <v>10697</v>
      </c>
      <c r="I22570" t="s">
        <v>1053</v>
      </c>
      <c r="J22570" t="s">
        <v>175</v>
      </c>
      <c r="K22570" t="s">
        <v>24</v>
      </c>
      <c r="L22570" t="s">
        <v>44</v>
      </c>
      <c r="M22570" t="s">
        <v>354</v>
      </c>
    </row>
    <row r="22571" spans="1:13" x14ac:dyDescent="0.3">
      <c r="A22571" t="s">
        <v>8203</v>
      </c>
      <c r="C22571" t="s">
        <v>8196</v>
      </c>
      <c r="D22571">
        <v>47</v>
      </c>
      <c r="E22571" s="1">
        <v>3472806</v>
      </c>
      <c r="G22571" t="s">
        <v>48</v>
      </c>
      <c r="H22571" t="s">
        <v>8204</v>
      </c>
      <c r="I22571" t="s">
        <v>1053</v>
      </c>
      <c r="J22571" t="s">
        <v>175</v>
      </c>
      <c r="K22571" t="s">
        <v>24</v>
      </c>
      <c r="L22571" t="s">
        <v>38</v>
      </c>
      <c r="M22571" t="s">
        <v>190</v>
      </c>
    </row>
    <row r="22572" spans="1:13" x14ac:dyDescent="0.3">
      <c r="A22572" t="s">
        <v>8203</v>
      </c>
      <c r="C22572" t="s">
        <v>34627</v>
      </c>
      <c r="D22572">
        <v>61</v>
      </c>
      <c r="E22572" s="1">
        <v>7735178</v>
      </c>
      <c r="G22572" t="s">
        <v>48</v>
      </c>
      <c r="H22572" t="s">
        <v>34629</v>
      </c>
      <c r="I22572" t="s">
        <v>1053</v>
      </c>
      <c r="J22572" t="s">
        <v>175</v>
      </c>
      <c r="K22572" t="s">
        <v>24</v>
      </c>
      <c r="L22572" t="s">
        <v>38</v>
      </c>
      <c r="M22572" t="s">
        <v>190</v>
      </c>
    </row>
    <row r="22573" spans="1:13" x14ac:dyDescent="0.3">
      <c r="A22573" t="s">
        <v>19202</v>
      </c>
      <c r="C22573" t="s">
        <v>19032</v>
      </c>
      <c r="D22573">
        <v>4</v>
      </c>
      <c r="E22573" s="1">
        <v>66429</v>
      </c>
      <c r="G22573" t="s">
        <v>34</v>
      </c>
      <c r="H22573" t="s">
        <v>6143</v>
      </c>
      <c r="I22573" t="s">
        <v>19203</v>
      </c>
      <c r="J22573" t="s">
        <v>236</v>
      </c>
      <c r="K22573" t="s">
        <v>24</v>
      </c>
      <c r="L22573" t="s">
        <v>25</v>
      </c>
      <c r="M22573" t="s">
        <v>6146</v>
      </c>
    </row>
    <row r="22574" spans="1:13" x14ac:dyDescent="0.3">
      <c r="A22574" t="s">
        <v>18873</v>
      </c>
      <c r="C22574" t="s">
        <v>18470</v>
      </c>
      <c r="D22574">
        <v>4</v>
      </c>
      <c r="E22574" s="1">
        <v>4905</v>
      </c>
      <c r="G22574" t="s">
        <v>34</v>
      </c>
      <c r="H22574" t="s">
        <v>6143</v>
      </c>
      <c r="I22574" t="s">
        <v>18874</v>
      </c>
      <c r="J22574" t="s">
        <v>3203</v>
      </c>
      <c r="K22574" t="s">
        <v>24</v>
      </c>
      <c r="L22574" t="s">
        <v>25</v>
      </c>
      <c r="M22574" t="s">
        <v>6146</v>
      </c>
    </row>
    <row r="22575" spans="1:13" x14ac:dyDescent="0.3">
      <c r="A22575" t="s">
        <v>23095</v>
      </c>
      <c r="C22575" t="s">
        <v>22837</v>
      </c>
      <c r="D22575">
        <v>41</v>
      </c>
      <c r="E22575" s="1">
        <v>987303</v>
      </c>
      <c r="G22575" t="s">
        <v>48</v>
      </c>
      <c r="H22575" t="s">
        <v>23096</v>
      </c>
      <c r="I22575" t="s">
        <v>359</v>
      </c>
      <c r="K22575" t="s">
        <v>189</v>
      </c>
      <c r="L22575" t="s">
        <v>170</v>
      </c>
      <c r="M22575" t="s">
        <v>190</v>
      </c>
    </row>
    <row r="22576" spans="1:13" x14ac:dyDescent="0.3">
      <c r="A22576" t="s">
        <v>2875</v>
      </c>
      <c r="C22576" t="s">
        <v>2269</v>
      </c>
      <c r="D22576">
        <v>27</v>
      </c>
      <c r="E22576" s="1">
        <v>158160</v>
      </c>
      <c r="G22576" t="s">
        <v>34</v>
      </c>
      <c r="H22576" t="s">
        <v>2876</v>
      </c>
      <c r="I22576" t="s">
        <v>252</v>
      </c>
      <c r="J22576" t="s">
        <v>253</v>
      </c>
      <c r="K22576" t="s">
        <v>51</v>
      </c>
      <c r="L22576" t="s">
        <v>44</v>
      </c>
      <c r="M22576" t="s">
        <v>39</v>
      </c>
    </row>
    <row r="22577" spans="1:13" x14ac:dyDescent="0.3">
      <c r="A22577" t="s">
        <v>23465</v>
      </c>
      <c r="C22577" t="s">
        <v>23427</v>
      </c>
      <c r="D22577">
        <v>12</v>
      </c>
      <c r="E22577" s="1">
        <v>487349</v>
      </c>
      <c r="G22577" t="s">
        <v>111</v>
      </c>
      <c r="H22577" t="s">
        <v>23466</v>
      </c>
      <c r="I22577" t="s">
        <v>85</v>
      </c>
      <c r="J22577" t="s">
        <v>86</v>
      </c>
      <c r="K22577" t="s">
        <v>24</v>
      </c>
      <c r="L22577" t="s">
        <v>25</v>
      </c>
      <c r="M22577" t="s">
        <v>232</v>
      </c>
    </row>
    <row r="22578" spans="1:13" x14ac:dyDescent="0.3">
      <c r="A22578" t="s">
        <v>21897</v>
      </c>
      <c r="C22578" t="s">
        <v>23966</v>
      </c>
      <c r="D22578">
        <v>2</v>
      </c>
      <c r="E22578" s="1">
        <v>2500</v>
      </c>
      <c r="G22578" t="s">
        <v>21</v>
      </c>
      <c r="H22578" t="s">
        <v>24051</v>
      </c>
      <c r="I22578" t="s">
        <v>156</v>
      </c>
      <c r="J22578" t="s">
        <v>22</v>
      </c>
      <c r="K22578" t="s">
        <v>24</v>
      </c>
      <c r="L22578" t="s">
        <v>25</v>
      </c>
      <c r="M22578" t="s">
        <v>26</v>
      </c>
    </row>
    <row r="22579" spans="1:13" x14ac:dyDescent="0.3">
      <c r="A22579" t="s">
        <v>21897</v>
      </c>
      <c r="C22579" t="s">
        <v>21714</v>
      </c>
      <c r="D22579">
        <v>1</v>
      </c>
      <c r="E22579" s="1">
        <v>2500</v>
      </c>
      <c r="G22579" t="s">
        <v>21</v>
      </c>
      <c r="H22579" t="s">
        <v>68</v>
      </c>
      <c r="I22579" t="s">
        <v>156</v>
      </c>
      <c r="J22579" t="s">
        <v>22</v>
      </c>
      <c r="K22579" t="s">
        <v>24</v>
      </c>
      <c r="L22579" t="s">
        <v>25</v>
      </c>
      <c r="M22579" t="s">
        <v>26</v>
      </c>
    </row>
    <row r="22580" spans="1:13" x14ac:dyDescent="0.3">
      <c r="A22580" t="s">
        <v>21897</v>
      </c>
      <c r="C22580" t="s">
        <v>33372</v>
      </c>
      <c r="D22580">
        <v>6</v>
      </c>
      <c r="E22580" s="1">
        <v>10000</v>
      </c>
      <c r="G22580" t="s">
        <v>21</v>
      </c>
      <c r="H22580" t="s">
        <v>970</v>
      </c>
      <c r="I22580" t="s">
        <v>156</v>
      </c>
      <c r="J22580" t="s">
        <v>22</v>
      </c>
      <c r="K22580" t="s">
        <v>24</v>
      </c>
      <c r="L22580" t="s">
        <v>25</v>
      </c>
      <c r="M22580" t="s">
        <v>26</v>
      </c>
    </row>
    <row r="22581" spans="1:13" x14ac:dyDescent="0.3">
      <c r="A22581" t="s">
        <v>21897</v>
      </c>
      <c r="C22581" t="s">
        <v>35627</v>
      </c>
      <c r="D22581">
        <v>12</v>
      </c>
      <c r="E22581" s="1">
        <v>3960</v>
      </c>
      <c r="G22581" t="s">
        <v>21</v>
      </c>
      <c r="H22581" t="s">
        <v>970</v>
      </c>
      <c r="I22581" t="s">
        <v>156</v>
      </c>
      <c r="J22581" t="s">
        <v>22</v>
      </c>
      <c r="K22581" t="s">
        <v>24</v>
      </c>
      <c r="L22581" t="s">
        <v>25</v>
      </c>
      <c r="M22581" t="s">
        <v>26</v>
      </c>
    </row>
    <row r="22582" spans="1:13" x14ac:dyDescent="0.3">
      <c r="A22582" t="s">
        <v>17139</v>
      </c>
      <c r="C22582" t="s">
        <v>17138</v>
      </c>
      <c r="D22582">
        <v>12</v>
      </c>
      <c r="E22582" s="1">
        <v>712042</v>
      </c>
      <c r="G22582" t="s">
        <v>48</v>
      </c>
      <c r="H22582" t="s">
        <v>17140</v>
      </c>
      <c r="I22582" t="s">
        <v>17141</v>
      </c>
      <c r="J22582" t="s">
        <v>2347</v>
      </c>
      <c r="K22582" t="s">
        <v>24</v>
      </c>
      <c r="L22582" t="s">
        <v>44</v>
      </c>
      <c r="M22582" t="s">
        <v>331</v>
      </c>
    </row>
    <row r="22583" spans="1:13" x14ac:dyDescent="0.3">
      <c r="A22583" t="s">
        <v>36206</v>
      </c>
      <c r="C22583" t="s">
        <v>36143</v>
      </c>
      <c r="D22583">
        <v>12</v>
      </c>
      <c r="E22583" s="1">
        <v>294671</v>
      </c>
      <c r="G22583" t="s">
        <v>48</v>
      </c>
      <c r="H22583" t="s">
        <v>36207</v>
      </c>
      <c r="I22583" t="s">
        <v>2816</v>
      </c>
      <c r="J22583" t="s">
        <v>119</v>
      </c>
      <c r="K22583" t="s">
        <v>24</v>
      </c>
      <c r="L22583" t="s">
        <v>170</v>
      </c>
      <c r="M22583" t="s">
        <v>190</v>
      </c>
    </row>
    <row r="22584" spans="1:13" x14ac:dyDescent="0.3">
      <c r="A22584" t="s">
        <v>35726</v>
      </c>
      <c r="C22584" t="s">
        <v>35691</v>
      </c>
      <c r="D22584">
        <v>12</v>
      </c>
      <c r="E22584" s="1">
        <v>2500</v>
      </c>
      <c r="G22584" t="s">
        <v>21</v>
      </c>
      <c r="H22584" t="s">
        <v>970</v>
      </c>
      <c r="I22584" t="s">
        <v>575</v>
      </c>
      <c r="J22584" t="s">
        <v>30</v>
      </c>
      <c r="K22584" t="s">
        <v>24</v>
      </c>
      <c r="L22584" t="s">
        <v>25</v>
      </c>
      <c r="M22584" t="s">
        <v>26</v>
      </c>
    </row>
    <row r="22585" spans="1:13" x14ac:dyDescent="0.3">
      <c r="A22585" t="s">
        <v>11802</v>
      </c>
      <c r="C22585" t="s">
        <v>11779</v>
      </c>
      <c r="D22585">
        <v>24</v>
      </c>
      <c r="E22585" s="1">
        <v>888269</v>
      </c>
      <c r="G22585" t="s">
        <v>111</v>
      </c>
      <c r="H22585" t="s">
        <v>11803</v>
      </c>
      <c r="I22585" t="s">
        <v>483</v>
      </c>
      <c r="J22585" t="s">
        <v>70</v>
      </c>
      <c r="K22585" t="s">
        <v>24</v>
      </c>
      <c r="L22585" t="s">
        <v>25</v>
      </c>
      <c r="M22585" t="s">
        <v>232</v>
      </c>
    </row>
    <row r="22586" spans="1:13" x14ac:dyDescent="0.3">
      <c r="A22586" t="s">
        <v>11802</v>
      </c>
      <c r="C22586" t="s">
        <v>35691</v>
      </c>
      <c r="D22586">
        <v>48</v>
      </c>
      <c r="E22586" s="1">
        <v>1438425</v>
      </c>
      <c r="G22586" t="s">
        <v>111</v>
      </c>
      <c r="H22586" t="s">
        <v>35723</v>
      </c>
      <c r="I22586" t="s">
        <v>483</v>
      </c>
      <c r="J22586" t="s">
        <v>70</v>
      </c>
      <c r="K22586" t="s">
        <v>24</v>
      </c>
      <c r="L22586" t="s">
        <v>25</v>
      </c>
      <c r="M22586" t="s">
        <v>87</v>
      </c>
    </row>
    <row r="22587" spans="1:13" x14ac:dyDescent="0.3">
      <c r="A22587" t="s">
        <v>11802</v>
      </c>
      <c r="C22587" t="s">
        <v>37782</v>
      </c>
      <c r="D22587">
        <v>6</v>
      </c>
      <c r="E22587" s="1">
        <v>350253</v>
      </c>
      <c r="G22587" t="s">
        <v>111</v>
      </c>
      <c r="H22587" t="s">
        <v>37800</v>
      </c>
      <c r="I22587" t="s">
        <v>483</v>
      </c>
      <c r="J22587" t="s">
        <v>70</v>
      </c>
      <c r="K22587" t="s">
        <v>24</v>
      </c>
      <c r="L22587" t="s">
        <v>25</v>
      </c>
      <c r="M22587" t="s">
        <v>120</v>
      </c>
    </row>
    <row r="22588" spans="1:13" x14ac:dyDescent="0.3">
      <c r="A22588" t="s">
        <v>6046</v>
      </c>
      <c r="C22588" t="s">
        <v>29114</v>
      </c>
      <c r="D22588">
        <v>13</v>
      </c>
      <c r="E22588" s="1">
        <v>100000</v>
      </c>
      <c r="G22588" t="s">
        <v>21</v>
      </c>
      <c r="H22588" t="s">
        <v>68</v>
      </c>
      <c r="I22588" t="s">
        <v>156</v>
      </c>
      <c r="J22588" t="s">
        <v>22</v>
      </c>
      <c r="K22588" t="s">
        <v>24</v>
      </c>
      <c r="L22588" t="s">
        <v>25</v>
      </c>
      <c r="M22588" t="s">
        <v>26</v>
      </c>
    </row>
    <row r="22589" spans="1:13" x14ac:dyDescent="0.3">
      <c r="A22589" t="s">
        <v>6046</v>
      </c>
      <c r="C22589" t="s">
        <v>5881</v>
      </c>
      <c r="D22589">
        <v>5</v>
      </c>
      <c r="E22589" s="1">
        <v>50000</v>
      </c>
      <c r="G22589" t="s">
        <v>21</v>
      </c>
      <c r="H22589" t="s">
        <v>6047</v>
      </c>
      <c r="I22589" t="s">
        <v>156</v>
      </c>
      <c r="J22589" t="s">
        <v>22</v>
      </c>
      <c r="K22589" t="s">
        <v>24</v>
      </c>
      <c r="L22589" t="s">
        <v>25</v>
      </c>
      <c r="M22589" t="s">
        <v>26</v>
      </c>
    </row>
    <row r="22590" spans="1:13" x14ac:dyDescent="0.3">
      <c r="A22590" t="s">
        <v>6046</v>
      </c>
      <c r="C22590" t="s">
        <v>23966</v>
      </c>
      <c r="D22590">
        <v>50</v>
      </c>
      <c r="E22590" s="1">
        <v>300332</v>
      </c>
      <c r="G22590" t="s">
        <v>111</v>
      </c>
      <c r="H22590" t="s">
        <v>24009</v>
      </c>
      <c r="I22590" t="s">
        <v>156</v>
      </c>
      <c r="J22590" t="s">
        <v>22</v>
      </c>
      <c r="K22590" t="s">
        <v>24</v>
      </c>
      <c r="L22590" t="s">
        <v>25</v>
      </c>
      <c r="M22590" t="s">
        <v>141</v>
      </c>
    </row>
    <row r="22591" spans="1:13" x14ac:dyDescent="0.3">
      <c r="A22591" t="s">
        <v>6046</v>
      </c>
      <c r="C22591" t="s">
        <v>16236</v>
      </c>
      <c r="D22591">
        <v>26</v>
      </c>
      <c r="E22591" s="1">
        <v>200000</v>
      </c>
      <c r="G22591" t="s">
        <v>111</v>
      </c>
      <c r="H22591" t="s">
        <v>16314</v>
      </c>
      <c r="I22591" t="s">
        <v>156</v>
      </c>
      <c r="J22591" t="s">
        <v>22</v>
      </c>
      <c r="K22591" t="s">
        <v>24</v>
      </c>
      <c r="L22591" t="s">
        <v>25</v>
      </c>
      <c r="M22591" t="s">
        <v>6109</v>
      </c>
    </row>
    <row r="22592" spans="1:13" x14ac:dyDescent="0.3">
      <c r="A22592" t="s">
        <v>6046</v>
      </c>
      <c r="C22592" t="s">
        <v>7634</v>
      </c>
      <c r="D22592">
        <v>27</v>
      </c>
      <c r="E22592" s="1">
        <v>200000</v>
      </c>
      <c r="G22592" t="s">
        <v>111</v>
      </c>
      <c r="H22592" t="s">
        <v>7926</v>
      </c>
      <c r="I22592" t="s">
        <v>156</v>
      </c>
      <c r="J22592" t="s">
        <v>22</v>
      </c>
      <c r="K22592" t="s">
        <v>24</v>
      </c>
      <c r="L22592" t="s">
        <v>25</v>
      </c>
      <c r="M22592" t="s">
        <v>6109</v>
      </c>
    </row>
    <row r="22593" spans="1:13" x14ac:dyDescent="0.3">
      <c r="A22593" t="s">
        <v>6046</v>
      </c>
      <c r="C22593" t="s">
        <v>34263</v>
      </c>
      <c r="D22593">
        <v>6</v>
      </c>
      <c r="E22593" s="1">
        <v>5000</v>
      </c>
      <c r="G22593" t="s">
        <v>111</v>
      </c>
      <c r="H22593" t="s">
        <v>34191</v>
      </c>
      <c r="I22593" t="s">
        <v>156</v>
      </c>
      <c r="J22593" t="s">
        <v>22</v>
      </c>
      <c r="K22593" t="s">
        <v>24</v>
      </c>
      <c r="L22593" t="s">
        <v>25</v>
      </c>
      <c r="M22593" t="s">
        <v>6109</v>
      </c>
    </row>
    <row r="22594" spans="1:13" x14ac:dyDescent="0.3">
      <c r="A22594" t="s">
        <v>6046</v>
      </c>
      <c r="C22594" t="s">
        <v>34100</v>
      </c>
      <c r="D22594">
        <v>12</v>
      </c>
      <c r="E22594" s="1">
        <v>15000</v>
      </c>
      <c r="G22594" t="s">
        <v>111</v>
      </c>
      <c r="H22594" t="s">
        <v>34191</v>
      </c>
      <c r="I22594" t="s">
        <v>156</v>
      </c>
      <c r="J22594" t="s">
        <v>22</v>
      </c>
      <c r="K22594" t="s">
        <v>24</v>
      </c>
      <c r="L22594" t="s">
        <v>25</v>
      </c>
      <c r="M22594" t="s">
        <v>141</v>
      </c>
    </row>
    <row r="22595" spans="1:13" x14ac:dyDescent="0.3">
      <c r="A22595" t="s">
        <v>6046</v>
      </c>
      <c r="C22595" t="s">
        <v>36676</v>
      </c>
      <c r="D22595">
        <v>13</v>
      </c>
      <c r="E22595" s="1">
        <v>65000</v>
      </c>
      <c r="G22595" t="s">
        <v>111</v>
      </c>
      <c r="H22595" t="s">
        <v>36722</v>
      </c>
      <c r="I22595" t="s">
        <v>156</v>
      </c>
      <c r="J22595" t="s">
        <v>22</v>
      </c>
      <c r="K22595" t="s">
        <v>24</v>
      </c>
      <c r="L22595" t="s">
        <v>25</v>
      </c>
      <c r="M22595" t="s">
        <v>141</v>
      </c>
    </row>
    <row r="22596" spans="1:13" x14ac:dyDescent="0.3">
      <c r="A22596" t="s">
        <v>6046</v>
      </c>
      <c r="C22596" t="s">
        <v>35627</v>
      </c>
      <c r="D22596">
        <v>12</v>
      </c>
      <c r="E22596" s="1">
        <v>10000</v>
      </c>
      <c r="G22596" t="s">
        <v>21</v>
      </c>
      <c r="H22596" t="s">
        <v>970</v>
      </c>
      <c r="I22596" t="s">
        <v>156</v>
      </c>
      <c r="J22596" t="s">
        <v>22</v>
      </c>
      <c r="K22596" t="s">
        <v>24</v>
      </c>
      <c r="L22596" t="s">
        <v>25</v>
      </c>
      <c r="M22596" t="s">
        <v>26</v>
      </c>
    </row>
    <row r="22597" spans="1:13" x14ac:dyDescent="0.3">
      <c r="A22597" t="s">
        <v>22455</v>
      </c>
      <c r="C22597" t="s">
        <v>22248</v>
      </c>
      <c r="D22597">
        <v>25</v>
      </c>
      <c r="E22597" s="1">
        <v>200000</v>
      </c>
      <c r="G22597" t="s">
        <v>69</v>
      </c>
      <c r="H22597" t="s">
        <v>22456</v>
      </c>
      <c r="I22597" t="s">
        <v>156</v>
      </c>
      <c r="J22597" t="s">
        <v>22</v>
      </c>
      <c r="K22597" t="s">
        <v>24</v>
      </c>
      <c r="L22597" t="s">
        <v>17</v>
      </c>
      <c r="M22597" t="s">
        <v>221</v>
      </c>
    </row>
    <row r="22598" spans="1:13" x14ac:dyDescent="0.3">
      <c r="A22598" t="s">
        <v>21658</v>
      </c>
      <c r="C22598" t="s">
        <v>21173</v>
      </c>
      <c r="D22598">
        <v>12</v>
      </c>
      <c r="E22598" s="1">
        <v>50000</v>
      </c>
      <c r="G22598" t="s">
        <v>111</v>
      </c>
      <c r="H22598" t="s">
        <v>21659</v>
      </c>
      <c r="I22598" t="s">
        <v>13485</v>
      </c>
      <c r="J22598" t="s">
        <v>86</v>
      </c>
      <c r="K22598" t="s">
        <v>24</v>
      </c>
      <c r="L22598" t="s">
        <v>25</v>
      </c>
      <c r="M22598" t="s">
        <v>120</v>
      </c>
    </row>
    <row r="22599" spans="1:13" x14ac:dyDescent="0.3">
      <c r="A22599" t="s">
        <v>10246</v>
      </c>
      <c r="C22599" t="s">
        <v>10083</v>
      </c>
      <c r="D22599">
        <v>2</v>
      </c>
      <c r="E22599" s="1">
        <v>75000</v>
      </c>
      <c r="G22599" t="s">
        <v>13</v>
      </c>
      <c r="H22599" t="s">
        <v>10247</v>
      </c>
      <c r="I22599" t="s">
        <v>4140</v>
      </c>
      <c r="J22599" t="s">
        <v>4141</v>
      </c>
      <c r="K22599" t="s">
        <v>132</v>
      </c>
      <c r="L22599" t="s">
        <v>17</v>
      </c>
      <c r="M22599" t="s">
        <v>9596</v>
      </c>
    </row>
    <row r="22600" spans="1:13" x14ac:dyDescent="0.3">
      <c r="A22600" t="s">
        <v>5902</v>
      </c>
      <c r="C22600" t="s">
        <v>30595</v>
      </c>
      <c r="D22600">
        <v>51</v>
      </c>
      <c r="E22600" s="1">
        <v>2000000</v>
      </c>
      <c r="G22600" t="s">
        <v>13</v>
      </c>
      <c r="H22600" t="s">
        <v>12349</v>
      </c>
      <c r="I22600" t="s">
        <v>49</v>
      </c>
      <c r="J22600" t="s">
        <v>50</v>
      </c>
      <c r="K22600" t="s">
        <v>51</v>
      </c>
      <c r="L22600" t="s">
        <v>44</v>
      </c>
      <c r="M22600" t="s">
        <v>45</v>
      </c>
    </row>
    <row r="22601" spans="1:13" x14ac:dyDescent="0.3">
      <c r="A22601" t="s">
        <v>5902</v>
      </c>
      <c r="C22601" t="s">
        <v>5881</v>
      </c>
      <c r="D22601">
        <v>45</v>
      </c>
      <c r="E22601" s="1">
        <v>6526302</v>
      </c>
      <c r="G22601" t="s">
        <v>13</v>
      </c>
      <c r="H22601" t="s">
        <v>5903</v>
      </c>
      <c r="I22601" t="s">
        <v>49</v>
      </c>
      <c r="J22601" t="s">
        <v>50</v>
      </c>
      <c r="K22601" t="s">
        <v>51</v>
      </c>
      <c r="L22601" t="s">
        <v>44</v>
      </c>
      <c r="M22601" t="s">
        <v>45</v>
      </c>
    </row>
    <row r="22602" spans="1:13" x14ac:dyDescent="0.3">
      <c r="A22602" t="s">
        <v>5902</v>
      </c>
      <c r="C22602" t="s">
        <v>12314</v>
      </c>
      <c r="D22602">
        <v>61</v>
      </c>
      <c r="E22602" s="1">
        <v>3293159</v>
      </c>
      <c r="G22602" t="s">
        <v>13</v>
      </c>
      <c r="H22602" t="s">
        <v>12349</v>
      </c>
      <c r="I22602" t="s">
        <v>49</v>
      </c>
      <c r="J22602" t="s">
        <v>50</v>
      </c>
      <c r="K22602" t="s">
        <v>51</v>
      </c>
      <c r="L22602" t="s">
        <v>44</v>
      </c>
      <c r="M22602" t="s">
        <v>4960</v>
      </c>
    </row>
    <row r="22603" spans="1:13" x14ac:dyDescent="0.3">
      <c r="A22603" t="s">
        <v>5902</v>
      </c>
      <c r="C22603" t="s">
        <v>10589</v>
      </c>
      <c r="D22603">
        <v>74</v>
      </c>
      <c r="E22603" s="1">
        <v>7252853</v>
      </c>
      <c r="G22603" t="s">
        <v>13</v>
      </c>
      <c r="H22603" t="s">
        <v>10674</v>
      </c>
      <c r="I22603" t="s">
        <v>49</v>
      </c>
      <c r="J22603" t="s">
        <v>50</v>
      </c>
      <c r="K22603" t="s">
        <v>51</v>
      </c>
      <c r="L22603" t="s">
        <v>44</v>
      </c>
      <c r="M22603" t="s">
        <v>18</v>
      </c>
    </row>
    <row r="22604" spans="1:13" x14ac:dyDescent="0.3">
      <c r="A22604" t="s">
        <v>5902</v>
      </c>
      <c r="C22604" t="s">
        <v>34542</v>
      </c>
      <c r="D22604">
        <v>90</v>
      </c>
      <c r="E22604" s="1">
        <v>4414216</v>
      </c>
      <c r="G22604" t="s">
        <v>34</v>
      </c>
      <c r="H22604" t="s">
        <v>34561</v>
      </c>
      <c r="I22604" t="s">
        <v>49</v>
      </c>
      <c r="J22604" t="s">
        <v>50</v>
      </c>
      <c r="K22604" t="s">
        <v>51</v>
      </c>
      <c r="L22604" t="s">
        <v>44</v>
      </c>
      <c r="M22604" t="s">
        <v>740</v>
      </c>
    </row>
    <row r="22605" spans="1:13" x14ac:dyDescent="0.3">
      <c r="A22605" t="s">
        <v>7680</v>
      </c>
      <c r="C22605" t="s">
        <v>22837</v>
      </c>
      <c r="D22605">
        <v>107</v>
      </c>
      <c r="E22605" s="1">
        <v>17237690</v>
      </c>
      <c r="G22605" t="s">
        <v>34</v>
      </c>
      <c r="H22605" t="s">
        <v>22864</v>
      </c>
      <c r="I22605" t="s">
        <v>35</v>
      </c>
      <c r="K22605" t="s">
        <v>37</v>
      </c>
      <c r="L22605" t="s">
        <v>38</v>
      </c>
      <c r="M22605" t="s">
        <v>4097</v>
      </c>
    </row>
    <row r="22606" spans="1:13" x14ac:dyDescent="0.3">
      <c r="A22606" t="s">
        <v>7680</v>
      </c>
      <c r="C22606" t="s">
        <v>7634</v>
      </c>
      <c r="D22606">
        <v>32</v>
      </c>
      <c r="E22606" s="1">
        <v>6988808</v>
      </c>
      <c r="G22606" t="s">
        <v>34</v>
      </c>
      <c r="H22606" t="s">
        <v>7681</v>
      </c>
      <c r="I22606" t="s">
        <v>35</v>
      </c>
      <c r="K22606" t="s">
        <v>37</v>
      </c>
      <c r="L22606" t="s">
        <v>38</v>
      </c>
      <c r="M22606" t="s">
        <v>75</v>
      </c>
    </row>
    <row r="22607" spans="1:13" x14ac:dyDescent="0.3">
      <c r="A22607" t="s">
        <v>7680</v>
      </c>
      <c r="C22607" t="s">
        <v>8666</v>
      </c>
      <c r="D22607">
        <v>88</v>
      </c>
      <c r="E22607" s="1">
        <v>24000000</v>
      </c>
      <c r="G22607" t="s">
        <v>34</v>
      </c>
      <c r="H22607" t="s">
        <v>8672</v>
      </c>
      <c r="I22607" t="s">
        <v>35</v>
      </c>
      <c r="K22607" t="s">
        <v>37</v>
      </c>
      <c r="L22607" t="s">
        <v>38</v>
      </c>
      <c r="M22607" t="s">
        <v>61</v>
      </c>
    </row>
    <row r="22608" spans="1:13" x14ac:dyDescent="0.3">
      <c r="A22608" t="s">
        <v>5836</v>
      </c>
      <c r="C22608" t="s">
        <v>5763</v>
      </c>
      <c r="D22608">
        <v>5</v>
      </c>
      <c r="E22608" s="1">
        <v>30000</v>
      </c>
      <c r="G22608" t="s">
        <v>13</v>
      </c>
      <c r="H22608" t="s">
        <v>5837</v>
      </c>
      <c r="I22608" t="s">
        <v>5838</v>
      </c>
      <c r="J22608" t="s">
        <v>86</v>
      </c>
      <c r="K22608" t="s">
        <v>24</v>
      </c>
      <c r="L22608" t="s">
        <v>17</v>
      </c>
      <c r="M22608" t="s">
        <v>45</v>
      </c>
    </row>
    <row r="22609" spans="1:13" x14ac:dyDescent="0.3">
      <c r="A22609" t="s">
        <v>2081</v>
      </c>
      <c r="C22609" t="s">
        <v>1852</v>
      </c>
      <c r="D22609">
        <v>6</v>
      </c>
      <c r="E22609" s="1">
        <v>99000</v>
      </c>
      <c r="G22609" t="s">
        <v>34</v>
      </c>
      <c r="H22609" t="s">
        <v>2082</v>
      </c>
      <c r="I22609" t="s">
        <v>1878</v>
      </c>
      <c r="J22609" t="s">
        <v>70</v>
      </c>
      <c r="K22609" t="s">
        <v>24</v>
      </c>
      <c r="L22609" t="s">
        <v>17</v>
      </c>
      <c r="M22609" t="s">
        <v>61</v>
      </c>
    </row>
    <row r="22610" spans="1:13" x14ac:dyDescent="0.3">
      <c r="A22610" t="s">
        <v>18004</v>
      </c>
      <c r="C22610" t="s">
        <v>36834</v>
      </c>
      <c r="D22610">
        <v>1</v>
      </c>
      <c r="E22610" s="1">
        <v>3000</v>
      </c>
      <c r="G22610" t="s">
        <v>48</v>
      </c>
      <c r="H22610" t="s">
        <v>970</v>
      </c>
      <c r="I22610" t="s">
        <v>22</v>
      </c>
      <c r="J22610" t="s">
        <v>23</v>
      </c>
      <c r="K22610" t="s">
        <v>24</v>
      </c>
      <c r="L22610" t="s">
        <v>25</v>
      </c>
      <c r="M22610" t="s">
        <v>190</v>
      </c>
    </row>
    <row r="22611" spans="1:13" x14ac:dyDescent="0.3">
      <c r="A22611" t="s">
        <v>18004</v>
      </c>
      <c r="C22611" t="s">
        <v>35954</v>
      </c>
      <c r="D22611">
        <v>12</v>
      </c>
      <c r="E22611" s="1">
        <v>4500</v>
      </c>
      <c r="G22611" t="s">
        <v>21</v>
      </c>
      <c r="H22611" t="s">
        <v>970</v>
      </c>
      <c r="I22611" t="s">
        <v>22</v>
      </c>
      <c r="J22611" t="s">
        <v>23</v>
      </c>
      <c r="K22611" t="s">
        <v>24</v>
      </c>
      <c r="L22611" t="s">
        <v>25</v>
      </c>
      <c r="M22611" t="s">
        <v>26</v>
      </c>
    </row>
    <row r="22612" spans="1:13" x14ac:dyDescent="0.3">
      <c r="A22612" t="s">
        <v>18004</v>
      </c>
      <c r="C22612" t="s">
        <v>36334</v>
      </c>
      <c r="D22612">
        <v>12</v>
      </c>
      <c r="E22612" s="1">
        <v>3000</v>
      </c>
      <c r="G22612" t="s">
        <v>21</v>
      </c>
      <c r="H22612" t="s">
        <v>970</v>
      </c>
      <c r="I22612" t="s">
        <v>22</v>
      </c>
      <c r="J22612" t="s">
        <v>23</v>
      </c>
      <c r="K22612" t="s">
        <v>24</v>
      </c>
      <c r="L22612" t="s">
        <v>25</v>
      </c>
      <c r="M22612" t="s">
        <v>26</v>
      </c>
    </row>
    <row r="22613" spans="1:13" x14ac:dyDescent="0.3">
      <c r="A22613" t="s">
        <v>18004</v>
      </c>
      <c r="C22613" t="s">
        <v>37650</v>
      </c>
      <c r="D22613">
        <v>12</v>
      </c>
      <c r="E22613" s="1">
        <v>4250</v>
      </c>
      <c r="G22613" t="s">
        <v>21</v>
      </c>
      <c r="H22613" t="s">
        <v>970</v>
      </c>
      <c r="I22613" t="s">
        <v>22</v>
      </c>
      <c r="J22613" t="s">
        <v>23</v>
      </c>
      <c r="K22613" t="s">
        <v>24</v>
      </c>
      <c r="L22613" t="s">
        <v>25</v>
      </c>
      <c r="M22613" t="s">
        <v>26</v>
      </c>
    </row>
    <row r="22614" spans="1:13" x14ac:dyDescent="0.3">
      <c r="A22614" t="s">
        <v>18004</v>
      </c>
      <c r="C22614" t="s">
        <v>17948</v>
      </c>
      <c r="D22614">
        <v>12</v>
      </c>
      <c r="E22614" s="1">
        <v>2580</v>
      </c>
      <c r="G22614" t="s">
        <v>21</v>
      </c>
      <c r="H22614" t="s">
        <v>970</v>
      </c>
      <c r="I22614" t="s">
        <v>22</v>
      </c>
      <c r="J22614" t="s">
        <v>23</v>
      </c>
      <c r="K22614" t="s">
        <v>24</v>
      </c>
      <c r="L22614" t="s">
        <v>25</v>
      </c>
      <c r="M22614" t="s">
        <v>26</v>
      </c>
    </row>
    <row r="22615" spans="1:13" x14ac:dyDescent="0.3">
      <c r="A22615" t="s">
        <v>18004</v>
      </c>
      <c r="C22615" t="s">
        <v>25723</v>
      </c>
      <c r="D22615">
        <v>12</v>
      </c>
      <c r="E22615" s="1">
        <v>74</v>
      </c>
      <c r="G22615" t="s">
        <v>21</v>
      </c>
      <c r="H22615" t="s">
        <v>970</v>
      </c>
      <c r="I22615" t="s">
        <v>22</v>
      </c>
      <c r="J22615" t="s">
        <v>23</v>
      </c>
      <c r="K22615" t="s">
        <v>24</v>
      </c>
      <c r="L22615" t="s">
        <v>25</v>
      </c>
      <c r="M22615" t="s">
        <v>26</v>
      </c>
    </row>
    <row r="22616" spans="1:13" x14ac:dyDescent="0.3">
      <c r="A22616" t="s">
        <v>15691</v>
      </c>
      <c r="C22616" t="s">
        <v>23564</v>
      </c>
      <c r="D22616">
        <v>4</v>
      </c>
      <c r="E22616" s="1">
        <v>50000</v>
      </c>
      <c r="G22616" t="s">
        <v>13</v>
      </c>
      <c r="H22616" t="s">
        <v>23601</v>
      </c>
      <c r="I22616" t="s">
        <v>15693</v>
      </c>
      <c r="J22616" t="s">
        <v>700</v>
      </c>
      <c r="K22616" t="s">
        <v>24</v>
      </c>
      <c r="L22616" t="s">
        <v>17</v>
      </c>
      <c r="M22616" t="s">
        <v>18</v>
      </c>
    </row>
    <row r="22617" spans="1:13" x14ac:dyDescent="0.3">
      <c r="A22617" t="s">
        <v>15691</v>
      </c>
      <c r="C22617" t="s">
        <v>15606</v>
      </c>
      <c r="D22617">
        <v>3</v>
      </c>
      <c r="E22617" s="1">
        <v>39675</v>
      </c>
      <c r="G22617" t="s">
        <v>13</v>
      </c>
      <c r="H22617" t="s">
        <v>15692</v>
      </c>
      <c r="I22617" t="s">
        <v>15693</v>
      </c>
      <c r="J22617" t="s">
        <v>700</v>
      </c>
      <c r="K22617" t="s">
        <v>24</v>
      </c>
      <c r="L22617" t="s">
        <v>17</v>
      </c>
      <c r="M22617" t="s">
        <v>450</v>
      </c>
    </row>
    <row r="22618" spans="1:13" x14ac:dyDescent="0.3">
      <c r="A22618" t="s">
        <v>5790</v>
      </c>
      <c r="C22618" t="s">
        <v>5763</v>
      </c>
      <c r="D22618">
        <v>38</v>
      </c>
      <c r="E22618" s="1">
        <v>800000</v>
      </c>
      <c r="G22618" t="s">
        <v>111</v>
      </c>
      <c r="H22618" t="s">
        <v>5791</v>
      </c>
      <c r="I22618" t="s">
        <v>22</v>
      </c>
      <c r="J22618" t="s">
        <v>23</v>
      </c>
      <c r="K22618" t="s">
        <v>24</v>
      </c>
      <c r="L22618" t="s">
        <v>25</v>
      </c>
      <c r="M22618" t="s">
        <v>322</v>
      </c>
    </row>
    <row r="22619" spans="1:13" x14ac:dyDescent="0.3">
      <c r="A22619" t="s">
        <v>5790</v>
      </c>
      <c r="C22619" t="s">
        <v>21035</v>
      </c>
      <c r="D22619">
        <v>74</v>
      </c>
      <c r="E22619" s="1">
        <v>436276</v>
      </c>
      <c r="G22619" t="s">
        <v>111</v>
      </c>
      <c r="H22619" t="s">
        <v>21101</v>
      </c>
      <c r="I22619" t="s">
        <v>22</v>
      </c>
      <c r="J22619" t="s">
        <v>23</v>
      </c>
      <c r="K22619" t="s">
        <v>24</v>
      </c>
      <c r="L22619" t="s">
        <v>25</v>
      </c>
      <c r="M22619" t="s">
        <v>322</v>
      </c>
    </row>
    <row r="22620" spans="1:13" x14ac:dyDescent="0.3">
      <c r="A22620" t="s">
        <v>423</v>
      </c>
      <c r="C22620" t="s">
        <v>1275</v>
      </c>
      <c r="D22620">
        <v>5</v>
      </c>
      <c r="E22620" s="1">
        <v>12000</v>
      </c>
      <c r="G22620" t="s">
        <v>111</v>
      </c>
      <c r="H22620" t="s">
        <v>1352</v>
      </c>
      <c r="I22620" t="s">
        <v>425</v>
      </c>
      <c r="J22620" t="s">
        <v>175</v>
      </c>
      <c r="K22620" t="s">
        <v>24</v>
      </c>
      <c r="L22620" t="s">
        <v>25</v>
      </c>
      <c r="M22620" t="s">
        <v>87</v>
      </c>
    </row>
    <row r="22621" spans="1:13" x14ac:dyDescent="0.3">
      <c r="A22621" t="s">
        <v>423</v>
      </c>
      <c r="C22621" t="s">
        <v>341</v>
      </c>
      <c r="D22621">
        <v>22</v>
      </c>
      <c r="E22621" s="1">
        <v>222505</v>
      </c>
      <c r="G22621" t="s">
        <v>111</v>
      </c>
      <c r="H22621" t="s">
        <v>424</v>
      </c>
      <c r="I22621" t="s">
        <v>425</v>
      </c>
      <c r="J22621" t="s">
        <v>175</v>
      </c>
      <c r="K22621" t="s">
        <v>24</v>
      </c>
      <c r="L22621" t="s">
        <v>25</v>
      </c>
      <c r="M22621" t="s">
        <v>120</v>
      </c>
    </row>
    <row r="22622" spans="1:13" x14ac:dyDescent="0.3">
      <c r="A22622" t="s">
        <v>423</v>
      </c>
      <c r="C22622" t="s">
        <v>27194</v>
      </c>
      <c r="D22622">
        <v>14</v>
      </c>
      <c r="E22622" s="1">
        <v>7000</v>
      </c>
      <c r="G22622" t="s">
        <v>111</v>
      </c>
      <c r="H22622" t="s">
        <v>1352</v>
      </c>
      <c r="I22622" t="s">
        <v>425</v>
      </c>
      <c r="J22622" t="s">
        <v>175</v>
      </c>
      <c r="K22622" t="s">
        <v>24</v>
      </c>
      <c r="L22622" t="s">
        <v>25</v>
      </c>
      <c r="M22622" t="s">
        <v>87</v>
      </c>
    </row>
    <row r="22623" spans="1:13" x14ac:dyDescent="0.3">
      <c r="A22623" t="s">
        <v>423</v>
      </c>
      <c r="C22623" t="s">
        <v>10589</v>
      </c>
      <c r="D22623">
        <v>12</v>
      </c>
      <c r="E22623" s="1">
        <v>249830</v>
      </c>
      <c r="G22623" t="s">
        <v>111</v>
      </c>
      <c r="H22623" t="s">
        <v>10864</v>
      </c>
      <c r="I22623" t="s">
        <v>1495</v>
      </c>
      <c r="J22623" t="s">
        <v>280</v>
      </c>
      <c r="K22623" t="s">
        <v>24</v>
      </c>
      <c r="L22623" t="s">
        <v>25</v>
      </c>
      <c r="M22623" t="s">
        <v>120</v>
      </c>
    </row>
    <row r="22624" spans="1:13" x14ac:dyDescent="0.3">
      <c r="A22624" t="s">
        <v>423</v>
      </c>
      <c r="C22624" t="s">
        <v>9396</v>
      </c>
      <c r="D22624">
        <v>1</v>
      </c>
      <c r="E22624" s="1">
        <v>5000</v>
      </c>
      <c r="G22624" t="s">
        <v>111</v>
      </c>
      <c r="H22624" t="s">
        <v>9531</v>
      </c>
      <c r="I22624" t="s">
        <v>1495</v>
      </c>
      <c r="J22624" t="s">
        <v>280</v>
      </c>
      <c r="K22624" t="s">
        <v>24</v>
      </c>
      <c r="L22624" t="s">
        <v>25</v>
      </c>
      <c r="M22624" t="s">
        <v>120</v>
      </c>
    </row>
    <row r="22625" spans="1:13" x14ac:dyDescent="0.3">
      <c r="A22625" t="s">
        <v>4070</v>
      </c>
      <c r="C22625" t="s">
        <v>3657</v>
      </c>
      <c r="D22625">
        <v>46</v>
      </c>
      <c r="E22625" s="1">
        <v>301337</v>
      </c>
      <c r="G22625" t="s">
        <v>34</v>
      </c>
      <c r="H22625" t="s">
        <v>4071</v>
      </c>
      <c r="I22625" t="s">
        <v>4072</v>
      </c>
      <c r="J22625" t="s">
        <v>165</v>
      </c>
      <c r="K22625" t="s">
        <v>24</v>
      </c>
      <c r="L22625" t="s">
        <v>17</v>
      </c>
      <c r="M22625" t="s">
        <v>202</v>
      </c>
    </row>
    <row r="22626" spans="1:13" x14ac:dyDescent="0.3">
      <c r="A22626" t="s">
        <v>1098</v>
      </c>
      <c r="C22626" t="s">
        <v>979</v>
      </c>
      <c r="D22626">
        <v>55</v>
      </c>
      <c r="E22626" s="1">
        <v>92080</v>
      </c>
      <c r="G22626" t="s">
        <v>13</v>
      </c>
      <c r="H22626" t="s">
        <v>1099</v>
      </c>
      <c r="I22626" t="s">
        <v>608</v>
      </c>
      <c r="J22626" t="s">
        <v>119</v>
      </c>
      <c r="K22626" t="s">
        <v>24</v>
      </c>
      <c r="L22626" t="s">
        <v>17</v>
      </c>
      <c r="M22626" t="s">
        <v>66</v>
      </c>
    </row>
    <row r="22627" spans="1:13" x14ac:dyDescent="0.3">
      <c r="A22627" t="s">
        <v>1098</v>
      </c>
      <c r="C22627" t="s">
        <v>23427</v>
      </c>
      <c r="D22627">
        <v>5</v>
      </c>
      <c r="E22627" s="1">
        <v>127898</v>
      </c>
      <c r="G22627" t="s">
        <v>13</v>
      </c>
      <c r="H22627" t="s">
        <v>23535</v>
      </c>
      <c r="I22627" t="s">
        <v>608</v>
      </c>
      <c r="J22627" t="s">
        <v>119</v>
      </c>
      <c r="K22627" t="s">
        <v>24</v>
      </c>
      <c r="L22627" t="s">
        <v>17</v>
      </c>
      <c r="M22627" t="s">
        <v>66</v>
      </c>
    </row>
    <row r="22628" spans="1:13" x14ac:dyDescent="0.3">
      <c r="A22628" t="s">
        <v>1098</v>
      </c>
      <c r="C22628" t="s">
        <v>10083</v>
      </c>
      <c r="D22628">
        <v>9</v>
      </c>
      <c r="E22628" s="1">
        <v>122600</v>
      </c>
      <c r="G22628" t="s">
        <v>13</v>
      </c>
      <c r="H22628" t="s">
        <v>10245</v>
      </c>
      <c r="I22628" t="s">
        <v>608</v>
      </c>
      <c r="J22628" t="s">
        <v>119</v>
      </c>
      <c r="K22628" t="s">
        <v>24</v>
      </c>
      <c r="L22628" t="s">
        <v>17</v>
      </c>
      <c r="M22628" t="s">
        <v>101</v>
      </c>
    </row>
    <row r="22629" spans="1:13" x14ac:dyDescent="0.3">
      <c r="A22629" t="s">
        <v>1098</v>
      </c>
      <c r="C22629" t="s">
        <v>33297</v>
      </c>
      <c r="D22629">
        <v>7</v>
      </c>
      <c r="E22629" s="1">
        <v>26000</v>
      </c>
      <c r="G22629" t="s">
        <v>13</v>
      </c>
      <c r="H22629" t="s">
        <v>5134</v>
      </c>
      <c r="I22629" t="s">
        <v>608</v>
      </c>
      <c r="J22629" t="s">
        <v>119</v>
      </c>
      <c r="K22629" t="s">
        <v>24</v>
      </c>
      <c r="L22629" t="s">
        <v>17</v>
      </c>
      <c r="M22629" t="s">
        <v>66</v>
      </c>
    </row>
    <row r="22630" spans="1:13" x14ac:dyDescent="0.3">
      <c r="A22630" t="s">
        <v>1098</v>
      </c>
      <c r="C22630" t="s">
        <v>36834</v>
      </c>
      <c r="D22630">
        <v>6</v>
      </c>
      <c r="E22630" s="1">
        <v>85000</v>
      </c>
      <c r="G22630" t="s">
        <v>13</v>
      </c>
      <c r="H22630" t="s">
        <v>5134</v>
      </c>
      <c r="I22630" t="s">
        <v>608</v>
      </c>
      <c r="J22630" t="s">
        <v>119</v>
      </c>
      <c r="K22630" t="s">
        <v>24</v>
      </c>
      <c r="L22630" t="s">
        <v>17</v>
      </c>
      <c r="M22630" t="s">
        <v>66</v>
      </c>
    </row>
    <row r="22631" spans="1:13" x14ac:dyDescent="0.3">
      <c r="A22631" t="s">
        <v>36504</v>
      </c>
      <c r="C22631" t="s">
        <v>36503</v>
      </c>
      <c r="D22631">
        <v>12</v>
      </c>
      <c r="E22631" s="1">
        <v>150000</v>
      </c>
      <c r="G22631" t="s">
        <v>34</v>
      </c>
      <c r="H22631" t="s">
        <v>36505</v>
      </c>
      <c r="I22631" t="s">
        <v>22</v>
      </c>
      <c r="J22631" t="s">
        <v>23</v>
      </c>
      <c r="K22631" t="s">
        <v>24</v>
      </c>
      <c r="L22631" t="s">
        <v>25</v>
      </c>
      <c r="M22631" t="s">
        <v>61</v>
      </c>
    </row>
    <row r="22632" spans="1:13" x14ac:dyDescent="0.3">
      <c r="A22632" t="s">
        <v>16218</v>
      </c>
      <c r="C22632" t="s">
        <v>15737</v>
      </c>
      <c r="D22632">
        <v>23</v>
      </c>
      <c r="E22632" s="1">
        <v>270190</v>
      </c>
      <c r="G22632" t="s">
        <v>34</v>
      </c>
      <c r="H22632" t="s">
        <v>16219</v>
      </c>
      <c r="I22632" t="s">
        <v>2984</v>
      </c>
      <c r="K22632" t="s">
        <v>37</v>
      </c>
      <c r="L22632" t="s">
        <v>38</v>
      </c>
      <c r="M22632" t="s">
        <v>61</v>
      </c>
    </row>
    <row r="22633" spans="1:13" x14ac:dyDescent="0.3">
      <c r="A22633" t="s">
        <v>18465</v>
      </c>
      <c r="C22633" t="s">
        <v>18415</v>
      </c>
      <c r="D22633">
        <v>12</v>
      </c>
      <c r="E22633" s="1">
        <v>10000</v>
      </c>
      <c r="G22633" t="s">
        <v>111</v>
      </c>
      <c r="H22633" t="s">
        <v>970</v>
      </c>
      <c r="I22633" t="s">
        <v>548</v>
      </c>
      <c r="J22633" t="s">
        <v>137</v>
      </c>
      <c r="K22633" t="s">
        <v>24</v>
      </c>
      <c r="L22633" t="s">
        <v>25</v>
      </c>
      <c r="M22633" t="s">
        <v>87</v>
      </c>
    </row>
    <row r="22634" spans="1:13" x14ac:dyDescent="0.3">
      <c r="A22634" t="s">
        <v>24949</v>
      </c>
      <c r="C22634" t="s">
        <v>24897</v>
      </c>
      <c r="D22634">
        <v>24</v>
      </c>
      <c r="E22634" s="1">
        <v>300000</v>
      </c>
      <c r="G22634" t="s">
        <v>111</v>
      </c>
      <c r="H22634" t="s">
        <v>5210</v>
      </c>
      <c r="I22634" t="s">
        <v>3638</v>
      </c>
      <c r="J22634" t="s">
        <v>288</v>
      </c>
      <c r="K22634" t="s">
        <v>24</v>
      </c>
      <c r="L22634" t="s">
        <v>25</v>
      </c>
      <c r="M22634" t="s">
        <v>6109</v>
      </c>
    </row>
    <row r="22635" spans="1:13" x14ac:dyDescent="0.3">
      <c r="A22635" t="s">
        <v>36216</v>
      </c>
      <c r="C22635" t="s">
        <v>36143</v>
      </c>
      <c r="D22635">
        <v>12</v>
      </c>
      <c r="E22635" s="1">
        <v>1000</v>
      </c>
      <c r="G22635" t="s">
        <v>21</v>
      </c>
      <c r="H22635" t="s">
        <v>970</v>
      </c>
      <c r="I22635" t="s">
        <v>156</v>
      </c>
      <c r="J22635" t="s">
        <v>22</v>
      </c>
      <c r="K22635" t="s">
        <v>24</v>
      </c>
      <c r="L22635" t="s">
        <v>25</v>
      </c>
      <c r="M22635" t="s">
        <v>26</v>
      </c>
    </row>
    <row r="22636" spans="1:13" x14ac:dyDescent="0.3">
      <c r="A22636" t="s">
        <v>5615</v>
      </c>
      <c r="C22636" t="s">
        <v>5155</v>
      </c>
      <c r="D22636">
        <v>2</v>
      </c>
      <c r="E22636" s="1">
        <v>40000</v>
      </c>
      <c r="G22636" t="s">
        <v>111</v>
      </c>
      <c r="H22636" t="s">
        <v>4276</v>
      </c>
      <c r="I22636" t="s">
        <v>156</v>
      </c>
      <c r="J22636" t="s">
        <v>22</v>
      </c>
      <c r="K22636" t="s">
        <v>24</v>
      </c>
      <c r="L22636" t="s">
        <v>25</v>
      </c>
      <c r="M22636" t="s">
        <v>141</v>
      </c>
    </row>
    <row r="22637" spans="1:13" x14ac:dyDescent="0.3">
      <c r="A22637" t="s">
        <v>5615</v>
      </c>
      <c r="C22637" t="s">
        <v>22505</v>
      </c>
      <c r="D22637">
        <v>20</v>
      </c>
      <c r="E22637" s="1">
        <v>250010</v>
      </c>
      <c r="G22637" t="s">
        <v>111</v>
      </c>
      <c r="H22637" t="s">
        <v>22610</v>
      </c>
      <c r="I22637" t="s">
        <v>156</v>
      </c>
      <c r="J22637" t="s">
        <v>22</v>
      </c>
      <c r="K22637" t="s">
        <v>24</v>
      </c>
      <c r="L22637" t="s">
        <v>25</v>
      </c>
      <c r="M22637" t="s">
        <v>141</v>
      </c>
    </row>
    <row r="22638" spans="1:13" x14ac:dyDescent="0.3">
      <c r="A22638" t="s">
        <v>6614</v>
      </c>
      <c r="C22638" t="s">
        <v>6536</v>
      </c>
      <c r="D22638">
        <v>3</v>
      </c>
      <c r="E22638" s="1">
        <v>15603</v>
      </c>
      <c r="G22638" t="s">
        <v>34</v>
      </c>
      <c r="H22638" t="s">
        <v>6143</v>
      </c>
      <c r="I22638" t="s">
        <v>6615</v>
      </c>
      <c r="J22638" t="s">
        <v>3285</v>
      </c>
      <c r="K22638" t="s">
        <v>24</v>
      </c>
      <c r="L22638" t="s">
        <v>25</v>
      </c>
      <c r="M22638" t="s">
        <v>6146</v>
      </c>
    </row>
    <row r="22639" spans="1:13" x14ac:dyDescent="0.3">
      <c r="A22639" t="s">
        <v>33029</v>
      </c>
      <c r="C22639" t="s">
        <v>32581</v>
      </c>
      <c r="D22639">
        <v>7</v>
      </c>
      <c r="E22639" s="1">
        <v>16708</v>
      </c>
      <c r="G22639" t="s">
        <v>34</v>
      </c>
      <c r="H22639" t="s">
        <v>6143</v>
      </c>
      <c r="I22639" t="s">
        <v>14357</v>
      </c>
      <c r="J22639" t="s">
        <v>70</v>
      </c>
      <c r="K22639" t="s">
        <v>24</v>
      </c>
      <c r="L22639" t="s">
        <v>25</v>
      </c>
      <c r="M22639" t="s">
        <v>6146</v>
      </c>
    </row>
    <row r="22640" spans="1:13" x14ac:dyDescent="0.3">
      <c r="A22640" t="s">
        <v>14356</v>
      </c>
      <c r="C22640" t="s">
        <v>14108</v>
      </c>
      <c r="D22640">
        <v>7</v>
      </c>
      <c r="E22640" s="1">
        <v>4754</v>
      </c>
      <c r="G22640" t="s">
        <v>34</v>
      </c>
      <c r="H22640" t="s">
        <v>6143</v>
      </c>
      <c r="I22640" t="s">
        <v>14357</v>
      </c>
      <c r="J22640" t="s">
        <v>433</v>
      </c>
      <c r="K22640" t="s">
        <v>24</v>
      </c>
      <c r="L22640" t="s">
        <v>25</v>
      </c>
      <c r="M22640" t="s">
        <v>6146</v>
      </c>
    </row>
    <row r="22641" spans="1:13" x14ac:dyDescent="0.3">
      <c r="A22641" t="s">
        <v>16537</v>
      </c>
      <c r="C22641" t="s">
        <v>16755</v>
      </c>
      <c r="D22641">
        <v>19</v>
      </c>
      <c r="E22641" s="1">
        <v>100000</v>
      </c>
      <c r="G22641" t="s">
        <v>48</v>
      </c>
      <c r="H22641" t="s">
        <v>16968</v>
      </c>
      <c r="I22641" t="s">
        <v>16539</v>
      </c>
      <c r="K22641" t="s">
        <v>37</v>
      </c>
      <c r="L22641" t="s">
        <v>17</v>
      </c>
      <c r="M22641" t="s">
        <v>331</v>
      </c>
    </row>
    <row r="22642" spans="1:13" x14ac:dyDescent="0.3">
      <c r="A22642" t="s">
        <v>16537</v>
      </c>
      <c r="C22642" t="s">
        <v>16466</v>
      </c>
      <c r="D22642">
        <v>19</v>
      </c>
      <c r="E22642" s="1">
        <v>100000</v>
      </c>
      <c r="G22642" t="s">
        <v>48</v>
      </c>
      <c r="H22642" t="s">
        <v>16538</v>
      </c>
      <c r="I22642" t="s">
        <v>16539</v>
      </c>
      <c r="K22642" t="s">
        <v>37</v>
      </c>
      <c r="L22642" t="s">
        <v>17</v>
      </c>
      <c r="M22642" t="s">
        <v>331</v>
      </c>
    </row>
    <row r="22643" spans="1:13" x14ac:dyDescent="0.3">
      <c r="A22643" t="s">
        <v>34357</v>
      </c>
      <c r="C22643" t="s">
        <v>34263</v>
      </c>
      <c r="D22643">
        <v>19</v>
      </c>
      <c r="E22643" s="1">
        <v>99696</v>
      </c>
      <c r="G22643" t="s">
        <v>13</v>
      </c>
      <c r="H22643" t="s">
        <v>34358</v>
      </c>
      <c r="I22643" t="s">
        <v>12373</v>
      </c>
      <c r="K22643" t="s">
        <v>12375</v>
      </c>
      <c r="L22643" t="s">
        <v>17</v>
      </c>
      <c r="M22643" t="s">
        <v>450</v>
      </c>
    </row>
    <row r="22644" spans="1:13" x14ac:dyDescent="0.3">
      <c r="A22644" t="s">
        <v>17007</v>
      </c>
      <c r="C22644" t="s">
        <v>16755</v>
      </c>
      <c r="D22644">
        <v>25</v>
      </c>
      <c r="E22644" s="1">
        <v>96433</v>
      </c>
      <c r="G22644" t="s">
        <v>48</v>
      </c>
      <c r="H22644" t="s">
        <v>17008</v>
      </c>
      <c r="I22644" t="s">
        <v>428</v>
      </c>
      <c r="K22644" t="s">
        <v>429</v>
      </c>
      <c r="L22644" t="s">
        <v>17</v>
      </c>
      <c r="M22644" t="s">
        <v>331</v>
      </c>
    </row>
    <row r="22645" spans="1:13" x14ac:dyDescent="0.3">
      <c r="A22645" t="s">
        <v>1419</v>
      </c>
      <c r="C22645" t="s">
        <v>1275</v>
      </c>
      <c r="D22645">
        <v>5</v>
      </c>
      <c r="E22645" s="1">
        <v>10000</v>
      </c>
      <c r="G22645" t="s">
        <v>111</v>
      </c>
      <c r="H22645" t="s">
        <v>1420</v>
      </c>
      <c r="I22645" t="s">
        <v>912</v>
      </c>
      <c r="J22645" t="s">
        <v>769</v>
      </c>
      <c r="K22645" t="s">
        <v>24</v>
      </c>
      <c r="L22645" t="s">
        <v>25</v>
      </c>
      <c r="M22645" t="s">
        <v>120</v>
      </c>
    </row>
    <row r="22646" spans="1:13" x14ac:dyDescent="0.3">
      <c r="A22646" t="s">
        <v>12389</v>
      </c>
      <c r="C22646" t="s">
        <v>12314</v>
      </c>
      <c r="D22646">
        <v>46</v>
      </c>
      <c r="E22646" s="1">
        <v>499160</v>
      </c>
      <c r="G22646" t="s">
        <v>48</v>
      </c>
      <c r="H22646" t="s">
        <v>12390</v>
      </c>
      <c r="I22646" t="s">
        <v>12391</v>
      </c>
      <c r="K22646" t="s">
        <v>214</v>
      </c>
      <c r="L22646" t="s">
        <v>38</v>
      </c>
      <c r="M22646" t="s">
        <v>190</v>
      </c>
    </row>
    <row r="22647" spans="1:13" x14ac:dyDescent="0.3">
      <c r="A22647" t="s">
        <v>2977</v>
      </c>
      <c r="C22647" t="s">
        <v>2957</v>
      </c>
      <c r="D22647">
        <v>49</v>
      </c>
      <c r="E22647" s="1">
        <v>2600000</v>
      </c>
      <c r="G22647" t="s">
        <v>34</v>
      </c>
      <c r="H22647" t="s">
        <v>2978</v>
      </c>
      <c r="I22647" t="s">
        <v>2979</v>
      </c>
      <c r="J22647" t="s">
        <v>2979</v>
      </c>
      <c r="K22647" t="s">
        <v>37</v>
      </c>
      <c r="L22647" t="s">
        <v>38</v>
      </c>
      <c r="M22647" t="s">
        <v>2976</v>
      </c>
    </row>
    <row r="22648" spans="1:13" x14ac:dyDescent="0.3">
      <c r="A22648" t="s">
        <v>2977</v>
      </c>
      <c r="C22648" t="s">
        <v>16599</v>
      </c>
      <c r="D22648">
        <v>88</v>
      </c>
      <c r="E22648" s="1">
        <v>1512983</v>
      </c>
      <c r="G22648" t="s">
        <v>34</v>
      </c>
      <c r="H22648" t="s">
        <v>16674</v>
      </c>
      <c r="I22648" t="s">
        <v>2979</v>
      </c>
      <c r="J22648" t="s">
        <v>2979</v>
      </c>
      <c r="K22648" t="s">
        <v>37</v>
      </c>
      <c r="L22648" t="s">
        <v>38</v>
      </c>
      <c r="M22648" t="s">
        <v>217</v>
      </c>
    </row>
    <row r="22649" spans="1:13" x14ac:dyDescent="0.3">
      <c r="A22649" t="s">
        <v>15228</v>
      </c>
      <c r="C22649" t="s">
        <v>18238</v>
      </c>
      <c r="D22649">
        <v>33</v>
      </c>
      <c r="E22649" s="1">
        <v>36000</v>
      </c>
      <c r="G22649" t="s">
        <v>34</v>
      </c>
      <c r="H22649" t="s">
        <v>18250</v>
      </c>
      <c r="I22649" t="s">
        <v>2552</v>
      </c>
      <c r="J22649" t="s">
        <v>119</v>
      </c>
      <c r="K22649" t="s">
        <v>24</v>
      </c>
      <c r="L22649" t="s">
        <v>25</v>
      </c>
      <c r="M22649" t="s">
        <v>6146</v>
      </c>
    </row>
    <row r="22650" spans="1:13" x14ac:dyDescent="0.3">
      <c r="A22650" t="s">
        <v>15228</v>
      </c>
      <c r="C22650" t="s">
        <v>15182</v>
      </c>
      <c r="D22650">
        <v>5</v>
      </c>
      <c r="E22650" s="1">
        <v>66700</v>
      </c>
      <c r="G22650" t="s">
        <v>34</v>
      </c>
      <c r="H22650" t="s">
        <v>6143</v>
      </c>
      <c r="I22650" t="s">
        <v>2552</v>
      </c>
      <c r="J22650" t="s">
        <v>119</v>
      </c>
      <c r="K22650" t="s">
        <v>24</v>
      </c>
      <c r="L22650" t="s">
        <v>25</v>
      </c>
      <c r="M22650" t="s">
        <v>6146</v>
      </c>
    </row>
    <row r="22651" spans="1:13" x14ac:dyDescent="0.3">
      <c r="A22651" t="s">
        <v>8811</v>
      </c>
      <c r="C22651" t="s">
        <v>8771</v>
      </c>
      <c r="D22651">
        <v>19</v>
      </c>
      <c r="E22651" s="1">
        <v>100000</v>
      </c>
      <c r="G22651" t="s">
        <v>13</v>
      </c>
      <c r="H22651" t="s">
        <v>8812</v>
      </c>
      <c r="I22651" t="s">
        <v>22</v>
      </c>
      <c r="J22651" t="s">
        <v>23</v>
      </c>
      <c r="K22651" t="s">
        <v>24</v>
      </c>
      <c r="L22651" t="s">
        <v>17</v>
      </c>
      <c r="M22651" t="s">
        <v>450</v>
      </c>
    </row>
    <row r="22652" spans="1:13" x14ac:dyDescent="0.3">
      <c r="A22652" t="s">
        <v>26316</v>
      </c>
      <c r="C22652" t="s">
        <v>25932</v>
      </c>
      <c r="D22652">
        <v>2</v>
      </c>
      <c r="E22652" s="1">
        <v>7590</v>
      </c>
      <c r="G22652" t="s">
        <v>34</v>
      </c>
      <c r="H22652" t="s">
        <v>6143</v>
      </c>
      <c r="I22652" t="s">
        <v>26317</v>
      </c>
      <c r="J22652" t="s">
        <v>700</v>
      </c>
      <c r="K22652" t="s">
        <v>24</v>
      </c>
      <c r="L22652" t="s">
        <v>25</v>
      </c>
      <c r="M22652" t="s">
        <v>6146</v>
      </c>
    </row>
    <row r="22653" spans="1:13" x14ac:dyDescent="0.3">
      <c r="A22653" t="s">
        <v>32329</v>
      </c>
      <c r="C22653" t="s">
        <v>32274</v>
      </c>
      <c r="D22653">
        <v>2</v>
      </c>
      <c r="E22653" s="1">
        <v>7900</v>
      </c>
      <c r="G22653" t="s">
        <v>34</v>
      </c>
      <c r="H22653" t="s">
        <v>6143</v>
      </c>
      <c r="I22653" t="s">
        <v>32330</v>
      </c>
      <c r="J22653" t="s">
        <v>3026</v>
      </c>
      <c r="K22653" t="s">
        <v>24</v>
      </c>
      <c r="L22653" t="s">
        <v>25</v>
      </c>
      <c r="M22653" t="s">
        <v>6146</v>
      </c>
    </row>
    <row r="22654" spans="1:13" x14ac:dyDescent="0.3">
      <c r="A22654" t="s">
        <v>4142</v>
      </c>
      <c r="C22654" t="s">
        <v>28715</v>
      </c>
      <c r="D22654">
        <v>12</v>
      </c>
      <c r="E22654" s="1">
        <v>99999</v>
      </c>
      <c r="G22654" t="s">
        <v>21</v>
      </c>
      <c r="H22654" t="s">
        <v>68</v>
      </c>
      <c r="I22654" t="s">
        <v>156</v>
      </c>
      <c r="J22654" t="s">
        <v>22</v>
      </c>
      <c r="K22654" t="s">
        <v>24</v>
      </c>
      <c r="L22654" t="s">
        <v>25</v>
      </c>
      <c r="M22654" t="s">
        <v>26</v>
      </c>
    </row>
    <row r="22655" spans="1:13" x14ac:dyDescent="0.3">
      <c r="A22655" t="s">
        <v>4142</v>
      </c>
      <c r="C22655" t="s">
        <v>30756</v>
      </c>
      <c r="D22655">
        <v>1</v>
      </c>
      <c r="E22655" s="1">
        <v>1000</v>
      </c>
      <c r="G22655" t="s">
        <v>21</v>
      </c>
      <c r="H22655" t="s">
        <v>77</v>
      </c>
      <c r="I22655" t="s">
        <v>156</v>
      </c>
      <c r="J22655" t="s">
        <v>22</v>
      </c>
      <c r="K22655" t="s">
        <v>24</v>
      </c>
      <c r="L22655" t="s">
        <v>25</v>
      </c>
      <c r="M22655" t="s">
        <v>26</v>
      </c>
    </row>
    <row r="22656" spans="1:13" x14ac:dyDescent="0.3">
      <c r="A22656" t="s">
        <v>4142</v>
      </c>
      <c r="C22656" t="s">
        <v>3657</v>
      </c>
      <c r="D22656">
        <v>35</v>
      </c>
      <c r="E22656" s="1">
        <v>300000</v>
      </c>
      <c r="G22656" t="s">
        <v>111</v>
      </c>
      <c r="H22656" t="s">
        <v>77</v>
      </c>
      <c r="I22656" t="s">
        <v>156</v>
      </c>
      <c r="J22656" t="s">
        <v>22</v>
      </c>
      <c r="K22656" t="s">
        <v>24</v>
      </c>
      <c r="L22656" t="s">
        <v>25</v>
      </c>
      <c r="M22656" t="s">
        <v>141</v>
      </c>
    </row>
    <row r="22657" spans="1:13" x14ac:dyDescent="0.3">
      <c r="A22657" t="s">
        <v>4142</v>
      </c>
      <c r="C22657" t="s">
        <v>5763</v>
      </c>
      <c r="D22657">
        <v>2</v>
      </c>
      <c r="E22657" s="1">
        <v>500</v>
      </c>
      <c r="G22657" t="s">
        <v>21</v>
      </c>
      <c r="H22657" t="s">
        <v>3589</v>
      </c>
      <c r="I22657" t="s">
        <v>156</v>
      </c>
      <c r="J22657" t="s">
        <v>22</v>
      </c>
      <c r="K22657" t="s">
        <v>24</v>
      </c>
      <c r="L22657" t="s">
        <v>25</v>
      </c>
      <c r="M22657" t="s">
        <v>26</v>
      </c>
    </row>
    <row r="22658" spans="1:13" x14ac:dyDescent="0.3">
      <c r="A22658" t="s">
        <v>4142</v>
      </c>
      <c r="C22658" t="s">
        <v>23792</v>
      </c>
      <c r="D22658">
        <v>1</v>
      </c>
      <c r="E22658" s="1">
        <v>500</v>
      </c>
      <c r="G22658" t="s">
        <v>21</v>
      </c>
      <c r="H22658" t="s">
        <v>68</v>
      </c>
      <c r="I22658" t="s">
        <v>156</v>
      </c>
      <c r="J22658" t="s">
        <v>22</v>
      </c>
      <c r="K22658" t="s">
        <v>24</v>
      </c>
      <c r="L22658" t="s">
        <v>25</v>
      </c>
      <c r="M22658" t="s">
        <v>26</v>
      </c>
    </row>
    <row r="22659" spans="1:13" x14ac:dyDescent="0.3">
      <c r="A22659" t="s">
        <v>4142</v>
      </c>
      <c r="C22659" t="s">
        <v>23792</v>
      </c>
      <c r="D22659">
        <v>1</v>
      </c>
      <c r="E22659" s="1">
        <v>1500</v>
      </c>
      <c r="G22659" t="s">
        <v>21</v>
      </c>
      <c r="H22659" t="s">
        <v>68</v>
      </c>
      <c r="I22659" t="s">
        <v>156</v>
      </c>
      <c r="J22659" t="s">
        <v>22</v>
      </c>
      <c r="K22659" t="s">
        <v>24</v>
      </c>
      <c r="L22659" t="s">
        <v>25</v>
      </c>
      <c r="M22659" t="s">
        <v>26</v>
      </c>
    </row>
    <row r="22660" spans="1:13" x14ac:dyDescent="0.3">
      <c r="A22660" t="s">
        <v>4142</v>
      </c>
      <c r="C22660" t="s">
        <v>16599</v>
      </c>
      <c r="D22660">
        <v>36</v>
      </c>
      <c r="E22660" s="1">
        <v>300000</v>
      </c>
      <c r="G22660" t="s">
        <v>111</v>
      </c>
      <c r="H22660" t="s">
        <v>16711</v>
      </c>
      <c r="I22660" t="s">
        <v>156</v>
      </c>
      <c r="J22660" t="s">
        <v>22</v>
      </c>
      <c r="K22660" t="s">
        <v>24</v>
      </c>
      <c r="L22660" t="s">
        <v>25</v>
      </c>
      <c r="M22660" t="s">
        <v>141</v>
      </c>
    </row>
    <row r="22661" spans="1:13" x14ac:dyDescent="0.3">
      <c r="A22661" t="s">
        <v>4142</v>
      </c>
      <c r="C22661" t="s">
        <v>16341</v>
      </c>
      <c r="D22661">
        <v>1</v>
      </c>
      <c r="E22661" s="1">
        <v>5000</v>
      </c>
      <c r="G22661" t="s">
        <v>21</v>
      </c>
      <c r="H22661" t="s">
        <v>68</v>
      </c>
      <c r="I22661" t="s">
        <v>156</v>
      </c>
      <c r="J22661" t="s">
        <v>22</v>
      </c>
      <c r="K22661" t="s">
        <v>24</v>
      </c>
      <c r="L22661" t="s">
        <v>25</v>
      </c>
      <c r="M22661" t="s">
        <v>26</v>
      </c>
    </row>
    <row r="22662" spans="1:13" x14ac:dyDescent="0.3">
      <c r="A22662" t="s">
        <v>4142</v>
      </c>
      <c r="C22662" t="s">
        <v>11420</v>
      </c>
      <c r="D22662">
        <v>1</v>
      </c>
      <c r="E22662" s="1">
        <v>10000</v>
      </c>
      <c r="G22662" t="s">
        <v>21</v>
      </c>
      <c r="H22662" t="s">
        <v>970</v>
      </c>
      <c r="I22662" t="s">
        <v>156</v>
      </c>
      <c r="J22662" t="s">
        <v>22</v>
      </c>
      <c r="K22662" t="s">
        <v>24</v>
      </c>
      <c r="L22662" t="s">
        <v>25</v>
      </c>
      <c r="M22662" t="s">
        <v>26</v>
      </c>
    </row>
    <row r="22663" spans="1:13" x14ac:dyDescent="0.3">
      <c r="A22663" t="s">
        <v>4142</v>
      </c>
      <c r="C22663" t="s">
        <v>10471</v>
      </c>
      <c r="D22663">
        <v>13</v>
      </c>
      <c r="E22663" s="1">
        <v>100000</v>
      </c>
      <c r="G22663" t="s">
        <v>111</v>
      </c>
      <c r="H22663" t="s">
        <v>10523</v>
      </c>
      <c r="I22663" t="s">
        <v>156</v>
      </c>
      <c r="J22663" t="s">
        <v>22</v>
      </c>
      <c r="K22663" t="s">
        <v>24</v>
      </c>
      <c r="L22663" t="s">
        <v>25</v>
      </c>
      <c r="M22663" t="s">
        <v>3790</v>
      </c>
    </row>
    <row r="22664" spans="1:13" x14ac:dyDescent="0.3">
      <c r="A22664" t="s">
        <v>4142</v>
      </c>
      <c r="C22664" t="s">
        <v>11197</v>
      </c>
      <c r="D22664">
        <v>1</v>
      </c>
      <c r="E22664" s="1">
        <v>5000</v>
      </c>
      <c r="G22664" t="s">
        <v>21</v>
      </c>
      <c r="H22664" t="s">
        <v>970</v>
      </c>
      <c r="I22664" t="s">
        <v>156</v>
      </c>
      <c r="J22664" t="s">
        <v>22</v>
      </c>
      <c r="K22664" t="s">
        <v>24</v>
      </c>
      <c r="L22664" t="s">
        <v>25</v>
      </c>
      <c r="M22664" t="s">
        <v>26</v>
      </c>
    </row>
    <row r="22665" spans="1:13" x14ac:dyDescent="0.3">
      <c r="A22665" t="s">
        <v>4142</v>
      </c>
      <c r="C22665" t="s">
        <v>7634</v>
      </c>
      <c r="D22665">
        <v>1</v>
      </c>
      <c r="E22665" s="1">
        <v>5000</v>
      </c>
      <c r="G22665" t="s">
        <v>21</v>
      </c>
      <c r="H22665" t="s">
        <v>970</v>
      </c>
      <c r="I22665" t="s">
        <v>156</v>
      </c>
      <c r="J22665" t="s">
        <v>22</v>
      </c>
      <c r="K22665" t="s">
        <v>24</v>
      </c>
      <c r="L22665" t="s">
        <v>25</v>
      </c>
      <c r="M22665" t="s">
        <v>26</v>
      </c>
    </row>
    <row r="22666" spans="1:13" x14ac:dyDescent="0.3">
      <c r="A22666" t="s">
        <v>4142</v>
      </c>
      <c r="C22666" t="s">
        <v>8962</v>
      </c>
      <c r="D22666">
        <v>4</v>
      </c>
      <c r="E22666" s="1">
        <v>38400</v>
      </c>
      <c r="G22666" t="s">
        <v>111</v>
      </c>
      <c r="H22666" t="s">
        <v>9102</v>
      </c>
      <c r="I22666" t="s">
        <v>156</v>
      </c>
      <c r="J22666" t="s">
        <v>22</v>
      </c>
      <c r="K22666" t="s">
        <v>24</v>
      </c>
      <c r="L22666" t="s">
        <v>25</v>
      </c>
      <c r="M22666" t="s">
        <v>6109</v>
      </c>
    </row>
    <row r="22667" spans="1:13" x14ac:dyDescent="0.3">
      <c r="A22667" t="s">
        <v>4142</v>
      </c>
      <c r="C22667" t="s">
        <v>9306</v>
      </c>
      <c r="D22667">
        <v>12</v>
      </c>
      <c r="E22667" s="1">
        <v>100000</v>
      </c>
      <c r="G22667" t="s">
        <v>111</v>
      </c>
      <c r="H22667" t="s">
        <v>970</v>
      </c>
      <c r="I22667" t="s">
        <v>156</v>
      </c>
      <c r="J22667" t="s">
        <v>22</v>
      </c>
      <c r="K22667" t="s">
        <v>24</v>
      </c>
      <c r="L22667" t="s">
        <v>25</v>
      </c>
      <c r="M22667" t="s">
        <v>3790</v>
      </c>
    </row>
    <row r="22668" spans="1:13" x14ac:dyDescent="0.3">
      <c r="A22668" t="s">
        <v>4142</v>
      </c>
      <c r="C22668" t="s">
        <v>34627</v>
      </c>
      <c r="D22668">
        <v>3</v>
      </c>
      <c r="E22668" s="1">
        <v>2000</v>
      </c>
      <c r="G22668" t="s">
        <v>21</v>
      </c>
      <c r="H22668" t="s">
        <v>970</v>
      </c>
      <c r="I22668" t="s">
        <v>156</v>
      </c>
      <c r="J22668" t="s">
        <v>22</v>
      </c>
      <c r="K22668" t="s">
        <v>24</v>
      </c>
      <c r="L22668" t="s">
        <v>25</v>
      </c>
      <c r="M22668" t="s">
        <v>26</v>
      </c>
    </row>
    <row r="22669" spans="1:13" x14ac:dyDescent="0.3">
      <c r="A22669" t="s">
        <v>4142</v>
      </c>
      <c r="C22669" t="s">
        <v>34470</v>
      </c>
      <c r="D22669">
        <v>3</v>
      </c>
      <c r="E22669" s="1">
        <v>5000</v>
      </c>
      <c r="G22669" t="s">
        <v>21</v>
      </c>
      <c r="H22669" t="s">
        <v>970</v>
      </c>
      <c r="I22669" t="s">
        <v>156</v>
      </c>
      <c r="J22669" t="s">
        <v>22</v>
      </c>
      <c r="K22669" t="s">
        <v>24</v>
      </c>
      <c r="L22669" t="s">
        <v>25</v>
      </c>
      <c r="M22669" t="s">
        <v>26</v>
      </c>
    </row>
    <row r="22670" spans="1:13" x14ac:dyDescent="0.3">
      <c r="A22670" t="s">
        <v>4142</v>
      </c>
      <c r="C22670" t="s">
        <v>33438</v>
      </c>
      <c r="D22670">
        <v>3</v>
      </c>
      <c r="E22670" s="1">
        <v>10000</v>
      </c>
      <c r="G22670" t="s">
        <v>21</v>
      </c>
      <c r="H22670" t="s">
        <v>970</v>
      </c>
      <c r="I22670" t="s">
        <v>156</v>
      </c>
      <c r="J22670" t="s">
        <v>22</v>
      </c>
      <c r="K22670" t="s">
        <v>24</v>
      </c>
      <c r="L22670" t="s">
        <v>25</v>
      </c>
      <c r="M22670" t="s">
        <v>26</v>
      </c>
    </row>
    <row r="22671" spans="1:13" x14ac:dyDescent="0.3">
      <c r="A22671" t="s">
        <v>4142</v>
      </c>
      <c r="C22671" t="s">
        <v>37047</v>
      </c>
      <c r="D22671">
        <v>24</v>
      </c>
      <c r="E22671" s="1">
        <v>200000</v>
      </c>
      <c r="G22671" t="s">
        <v>111</v>
      </c>
      <c r="H22671" t="s">
        <v>37105</v>
      </c>
      <c r="I22671" t="s">
        <v>156</v>
      </c>
      <c r="J22671" t="s">
        <v>22</v>
      </c>
      <c r="K22671" t="s">
        <v>24</v>
      </c>
      <c r="L22671" t="s">
        <v>25</v>
      </c>
      <c r="M22671" t="s">
        <v>3790</v>
      </c>
    </row>
    <row r="22672" spans="1:13" x14ac:dyDescent="0.3">
      <c r="A22672" t="s">
        <v>4142</v>
      </c>
      <c r="C22672" t="s">
        <v>36770</v>
      </c>
      <c r="D22672">
        <v>1</v>
      </c>
      <c r="E22672" s="1">
        <v>5000</v>
      </c>
      <c r="G22672" t="s">
        <v>21</v>
      </c>
      <c r="H22672" t="s">
        <v>970</v>
      </c>
      <c r="I22672" t="s">
        <v>156</v>
      </c>
      <c r="J22672" t="s">
        <v>22</v>
      </c>
      <c r="K22672" t="s">
        <v>24</v>
      </c>
      <c r="L22672" t="s">
        <v>25</v>
      </c>
      <c r="M22672" t="s">
        <v>26</v>
      </c>
    </row>
    <row r="22673" spans="1:13" x14ac:dyDescent="0.3">
      <c r="A22673" t="s">
        <v>4142</v>
      </c>
      <c r="C22673" t="s">
        <v>36334</v>
      </c>
      <c r="D22673">
        <v>48</v>
      </c>
      <c r="E22673" s="1">
        <v>310000</v>
      </c>
      <c r="G22673" t="s">
        <v>111</v>
      </c>
      <c r="H22673" t="s">
        <v>36356</v>
      </c>
      <c r="I22673" t="s">
        <v>156</v>
      </c>
      <c r="J22673" t="s">
        <v>22</v>
      </c>
      <c r="K22673" t="s">
        <v>24</v>
      </c>
      <c r="L22673" t="s">
        <v>25</v>
      </c>
      <c r="M22673" t="s">
        <v>6109</v>
      </c>
    </row>
    <row r="22674" spans="1:13" x14ac:dyDescent="0.3">
      <c r="A22674" t="s">
        <v>4142</v>
      </c>
      <c r="C22674" t="s">
        <v>18118</v>
      </c>
      <c r="D22674">
        <v>36</v>
      </c>
      <c r="E22674" s="1">
        <v>80000</v>
      </c>
      <c r="G22674" t="s">
        <v>111</v>
      </c>
      <c r="H22674" t="s">
        <v>18146</v>
      </c>
      <c r="I22674" t="s">
        <v>156</v>
      </c>
      <c r="J22674" t="s">
        <v>22</v>
      </c>
      <c r="K22674" t="s">
        <v>24</v>
      </c>
      <c r="L22674" t="s">
        <v>25</v>
      </c>
      <c r="M22674" t="s">
        <v>6109</v>
      </c>
    </row>
    <row r="22675" spans="1:13" x14ac:dyDescent="0.3">
      <c r="A22675" t="s">
        <v>4142</v>
      </c>
      <c r="C22675" t="s">
        <v>24725</v>
      </c>
      <c r="D22675">
        <v>98</v>
      </c>
      <c r="E22675" s="1">
        <v>250000</v>
      </c>
      <c r="G22675" t="s">
        <v>111</v>
      </c>
      <c r="H22675" t="s">
        <v>24783</v>
      </c>
      <c r="I22675" t="s">
        <v>156</v>
      </c>
      <c r="J22675" t="s">
        <v>22</v>
      </c>
      <c r="K22675" t="s">
        <v>24</v>
      </c>
      <c r="L22675" t="s">
        <v>25</v>
      </c>
      <c r="M22675" t="s">
        <v>3790</v>
      </c>
    </row>
    <row r="22676" spans="1:13" x14ac:dyDescent="0.3">
      <c r="A22676" t="s">
        <v>4142</v>
      </c>
      <c r="C22676" t="s">
        <v>20542</v>
      </c>
      <c r="D22676">
        <v>60</v>
      </c>
      <c r="E22676" s="1">
        <v>300000</v>
      </c>
      <c r="G22676" t="s">
        <v>111</v>
      </c>
      <c r="H22676" t="s">
        <v>970</v>
      </c>
      <c r="I22676" t="s">
        <v>156</v>
      </c>
      <c r="J22676" t="s">
        <v>22</v>
      </c>
      <c r="K22676" t="s">
        <v>24</v>
      </c>
      <c r="L22676" t="s">
        <v>25</v>
      </c>
      <c r="M22676" t="s">
        <v>6109</v>
      </c>
    </row>
    <row r="22677" spans="1:13" x14ac:dyDescent="0.3">
      <c r="A22677" t="s">
        <v>4142</v>
      </c>
      <c r="C22677" t="s">
        <v>36653</v>
      </c>
      <c r="D22677">
        <v>12</v>
      </c>
      <c r="E22677" s="1">
        <v>648000</v>
      </c>
      <c r="G22677" t="s">
        <v>111</v>
      </c>
      <c r="H22677" t="s">
        <v>36657</v>
      </c>
      <c r="I22677" t="s">
        <v>156</v>
      </c>
      <c r="J22677" t="s">
        <v>22</v>
      </c>
      <c r="K22677" t="s">
        <v>24</v>
      </c>
      <c r="L22677" t="s">
        <v>25</v>
      </c>
      <c r="M22677" t="s">
        <v>6109</v>
      </c>
    </row>
    <row r="22678" spans="1:13" x14ac:dyDescent="0.3">
      <c r="A22678" t="s">
        <v>30977</v>
      </c>
      <c r="C22678" t="s">
        <v>30851</v>
      </c>
      <c r="D22678">
        <v>8</v>
      </c>
      <c r="E22678" s="1">
        <v>1000000</v>
      </c>
      <c r="G22678" t="s">
        <v>69</v>
      </c>
      <c r="H22678" t="s">
        <v>30978</v>
      </c>
      <c r="I22678" t="s">
        <v>1036</v>
      </c>
      <c r="K22678" t="s">
        <v>953</v>
      </c>
      <c r="L22678" t="s">
        <v>248</v>
      </c>
      <c r="M22678" t="s">
        <v>39</v>
      </c>
    </row>
    <row r="22679" spans="1:13" x14ac:dyDescent="0.3">
      <c r="A22679" t="s">
        <v>3569</v>
      </c>
      <c r="C22679" t="s">
        <v>2957</v>
      </c>
      <c r="D22679">
        <v>7</v>
      </c>
      <c r="E22679" s="1">
        <v>237573</v>
      </c>
      <c r="G22679" t="s">
        <v>34</v>
      </c>
      <c r="H22679" t="s">
        <v>3570</v>
      </c>
      <c r="I22679" t="s">
        <v>35</v>
      </c>
      <c r="J22679" t="s">
        <v>36</v>
      </c>
      <c r="K22679" t="s">
        <v>37</v>
      </c>
      <c r="L22679" t="s">
        <v>38</v>
      </c>
      <c r="M22679" t="s">
        <v>75</v>
      </c>
    </row>
    <row r="22680" spans="1:13" x14ac:dyDescent="0.3">
      <c r="A22680" t="s">
        <v>3569</v>
      </c>
      <c r="C22680" t="s">
        <v>27925</v>
      </c>
      <c r="D22680">
        <v>14</v>
      </c>
      <c r="E22680" s="1">
        <v>299853</v>
      </c>
      <c r="G22680" t="s">
        <v>34</v>
      </c>
      <c r="H22680" t="s">
        <v>28007</v>
      </c>
      <c r="I22680" t="s">
        <v>35</v>
      </c>
      <c r="J22680" t="s">
        <v>36</v>
      </c>
      <c r="K22680" t="s">
        <v>37</v>
      </c>
      <c r="L22680" t="s">
        <v>38</v>
      </c>
      <c r="M22680" t="s">
        <v>39</v>
      </c>
    </row>
    <row r="22681" spans="1:13" x14ac:dyDescent="0.3">
      <c r="A22681" t="s">
        <v>3569</v>
      </c>
      <c r="C22681" t="s">
        <v>27408</v>
      </c>
      <c r="D22681">
        <v>21</v>
      </c>
      <c r="E22681" s="1">
        <v>6306756</v>
      </c>
      <c r="G22681" t="s">
        <v>34</v>
      </c>
      <c r="H22681" t="s">
        <v>27457</v>
      </c>
      <c r="I22681" t="s">
        <v>35</v>
      </c>
      <c r="J22681" t="s">
        <v>36</v>
      </c>
      <c r="K22681" t="s">
        <v>37</v>
      </c>
      <c r="L22681" t="s">
        <v>38</v>
      </c>
      <c r="M22681" t="s">
        <v>75</v>
      </c>
    </row>
    <row r="22682" spans="1:13" x14ac:dyDescent="0.3">
      <c r="A22682" t="s">
        <v>3569</v>
      </c>
      <c r="C22682" t="s">
        <v>29553</v>
      </c>
      <c r="D22682">
        <v>25</v>
      </c>
      <c r="E22682" s="1">
        <v>100000</v>
      </c>
      <c r="G22682" t="s">
        <v>13</v>
      </c>
      <c r="H22682" t="s">
        <v>29899</v>
      </c>
      <c r="I22682" t="s">
        <v>35</v>
      </c>
      <c r="J22682" t="s">
        <v>36</v>
      </c>
      <c r="K22682" t="s">
        <v>37</v>
      </c>
      <c r="L22682" t="s">
        <v>17</v>
      </c>
      <c r="M22682" t="s">
        <v>450</v>
      </c>
    </row>
    <row r="22683" spans="1:13" x14ac:dyDescent="0.3">
      <c r="A22683" t="s">
        <v>3569</v>
      </c>
      <c r="C22683" t="s">
        <v>3657</v>
      </c>
      <c r="D22683">
        <v>7</v>
      </c>
      <c r="E22683" s="1">
        <v>231629</v>
      </c>
      <c r="G22683" t="s">
        <v>34</v>
      </c>
      <c r="H22683" t="s">
        <v>4222</v>
      </c>
      <c r="I22683" t="s">
        <v>35</v>
      </c>
      <c r="J22683" t="s">
        <v>36</v>
      </c>
      <c r="K22683" t="s">
        <v>37</v>
      </c>
      <c r="L22683" t="s">
        <v>38</v>
      </c>
      <c r="M22683" t="s">
        <v>39</v>
      </c>
    </row>
    <row r="22684" spans="1:13" x14ac:dyDescent="0.3">
      <c r="A22684" t="s">
        <v>3569</v>
      </c>
      <c r="C22684" t="s">
        <v>22837</v>
      </c>
      <c r="D22684">
        <v>58</v>
      </c>
      <c r="E22684" s="1">
        <v>3596748</v>
      </c>
      <c r="G22684" t="s">
        <v>34</v>
      </c>
      <c r="H22684" t="s">
        <v>23114</v>
      </c>
      <c r="I22684" t="s">
        <v>35</v>
      </c>
      <c r="J22684" t="s">
        <v>36</v>
      </c>
      <c r="K22684" t="s">
        <v>37</v>
      </c>
      <c r="L22684" t="s">
        <v>38</v>
      </c>
      <c r="M22684" t="s">
        <v>632</v>
      </c>
    </row>
    <row r="22685" spans="1:13" x14ac:dyDescent="0.3">
      <c r="A22685" t="s">
        <v>3569</v>
      </c>
      <c r="C22685" t="s">
        <v>16236</v>
      </c>
      <c r="D22685">
        <v>89</v>
      </c>
      <c r="E22685" s="1">
        <v>17512397</v>
      </c>
      <c r="G22685" t="s">
        <v>571</v>
      </c>
      <c r="H22685" t="s">
        <v>16267</v>
      </c>
      <c r="I22685" t="s">
        <v>35</v>
      </c>
      <c r="J22685" t="s">
        <v>36</v>
      </c>
      <c r="K22685" t="s">
        <v>37</v>
      </c>
      <c r="L22685" t="s">
        <v>38</v>
      </c>
      <c r="M22685" t="s">
        <v>10648</v>
      </c>
    </row>
    <row r="22686" spans="1:13" x14ac:dyDescent="0.3">
      <c r="A22686" t="s">
        <v>20898</v>
      </c>
      <c r="C22686" t="s">
        <v>20542</v>
      </c>
      <c r="D22686">
        <v>3</v>
      </c>
      <c r="E22686" s="1">
        <v>8759</v>
      </c>
      <c r="G22686" t="s">
        <v>34</v>
      </c>
      <c r="H22686" t="s">
        <v>6143</v>
      </c>
      <c r="I22686" t="s">
        <v>20899</v>
      </c>
      <c r="J22686" t="s">
        <v>627</v>
      </c>
      <c r="K22686" t="s">
        <v>24</v>
      </c>
      <c r="L22686" t="s">
        <v>25</v>
      </c>
      <c r="M22686" t="s">
        <v>6146</v>
      </c>
    </row>
    <row r="22687" spans="1:13" x14ac:dyDescent="0.3">
      <c r="A22687" t="s">
        <v>4471</v>
      </c>
      <c r="C22687" t="s">
        <v>28936</v>
      </c>
      <c r="D22687">
        <v>37</v>
      </c>
      <c r="E22687" s="1">
        <v>1664250</v>
      </c>
      <c r="G22687" t="s">
        <v>69</v>
      </c>
      <c r="H22687" t="s">
        <v>28949</v>
      </c>
      <c r="I22687" t="s">
        <v>70</v>
      </c>
      <c r="J22687" t="s">
        <v>70</v>
      </c>
      <c r="K22687" t="s">
        <v>24</v>
      </c>
      <c r="L22687" t="s">
        <v>38</v>
      </c>
      <c r="M22687" t="s">
        <v>39</v>
      </c>
    </row>
    <row r="22688" spans="1:13" x14ac:dyDescent="0.3">
      <c r="A22688" t="s">
        <v>4471</v>
      </c>
      <c r="C22688" t="s">
        <v>29922</v>
      </c>
      <c r="D22688">
        <v>24</v>
      </c>
      <c r="E22688" s="1">
        <v>1143145</v>
      </c>
      <c r="G22688" t="s">
        <v>111</v>
      </c>
      <c r="H22688" t="s">
        <v>30035</v>
      </c>
      <c r="I22688" t="s">
        <v>70</v>
      </c>
      <c r="J22688" t="s">
        <v>70</v>
      </c>
      <c r="K22688" t="s">
        <v>24</v>
      </c>
      <c r="L22688" t="s">
        <v>25</v>
      </c>
      <c r="M22688" t="s">
        <v>112</v>
      </c>
    </row>
    <row r="22689" spans="1:13" x14ac:dyDescent="0.3">
      <c r="A22689" t="s">
        <v>4471</v>
      </c>
      <c r="C22689" t="s">
        <v>4395</v>
      </c>
      <c r="D22689">
        <v>24</v>
      </c>
      <c r="E22689" s="1">
        <v>1100000</v>
      </c>
      <c r="G22689" t="s">
        <v>111</v>
      </c>
      <c r="H22689" t="s">
        <v>4472</v>
      </c>
      <c r="I22689" t="s">
        <v>70</v>
      </c>
      <c r="J22689" t="s">
        <v>70</v>
      </c>
      <c r="K22689" t="s">
        <v>24</v>
      </c>
      <c r="L22689" t="s">
        <v>25</v>
      </c>
      <c r="M22689" t="s">
        <v>141</v>
      </c>
    </row>
    <row r="22690" spans="1:13" x14ac:dyDescent="0.3">
      <c r="A22690" t="s">
        <v>4471</v>
      </c>
      <c r="C22690" t="s">
        <v>24055</v>
      </c>
      <c r="D22690">
        <v>26</v>
      </c>
      <c r="E22690" s="1">
        <v>697360</v>
      </c>
      <c r="G22690" t="s">
        <v>69</v>
      </c>
      <c r="H22690" t="s">
        <v>24307</v>
      </c>
      <c r="I22690" t="s">
        <v>70</v>
      </c>
      <c r="J22690" t="s">
        <v>70</v>
      </c>
      <c r="K22690" t="s">
        <v>24</v>
      </c>
      <c r="L22690" t="s">
        <v>257</v>
      </c>
      <c r="M22690" t="s">
        <v>39</v>
      </c>
    </row>
    <row r="22691" spans="1:13" x14ac:dyDescent="0.3">
      <c r="A22691" t="s">
        <v>4471</v>
      </c>
      <c r="C22691" t="s">
        <v>21714</v>
      </c>
      <c r="D22691">
        <v>32</v>
      </c>
      <c r="E22691" s="1">
        <v>800000</v>
      </c>
      <c r="G22691" t="s">
        <v>69</v>
      </c>
      <c r="H22691" t="s">
        <v>21811</v>
      </c>
      <c r="I22691" t="s">
        <v>70</v>
      </c>
      <c r="J22691" t="s">
        <v>70</v>
      </c>
      <c r="K22691" t="s">
        <v>24</v>
      </c>
      <c r="L22691" t="s">
        <v>25</v>
      </c>
      <c r="M22691" t="s">
        <v>221</v>
      </c>
    </row>
    <row r="22692" spans="1:13" x14ac:dyDescent="0.3">
      <c r="A22692" t="s">
        <v>4471</v>
      </c>
      <c r="C22692" t="s">
        <v>21035</v>
      </c>
      <c r="D22692">
        <v>22</v>
      </c>
      <c r="E22692" s="1">
        <v>850000</v>
      </c>
      <c r="G22692" t="s">
        <v>69</v>
      </c>
      <c r="H22692" t="s">
        <v>21109</v>
      </c>
      <c r="I22692" t="s">
        <v>70</v>
      </c>
      <c r="J22692" t="s">
        <v>70</v>
      </c>
      <c r="K22692" t="s">
        <v>24</v>
      </c>
      <c r="L22692" t="s">
        <v>25</v>
      </c>
      <c r="M22692" t="s">
        <v>39</v>
      </c>
    </row>
    <row r="22693" spans="1:13" x14ac:dyDescent="0.3">
      <c r="A22693" t="s">
        <v>4471</v>
      </c>
      <c r="C22693" t="s">
        <v>16599</v>
      </c>
      <c r="D22693">
        <v>13</v>
      </c>
      <c r="E22693" s="1">
        <v>400000</v>
      </c>
      <c r="G22693" t="s">
        <v>69</v>
      </c>
      <c r="H22693" t="s">
        <v>16709</v>
      </c>
      <c r="I22693" t="s">
        <v>70</v>
      </c>
      <c r="J22693" t="s">
        <v>70</v>
      </c>
      <c r="K22693" t="s">
        <v>24</v>
      </c>
      <c r="L22693" t="s">
        <v>25</v>
      </c>
      <c r="M22693" t="s">
        <v>39</v>
      </c>
    </row>
    <row r="22694" spans="1:13" x14ac:dyDescent="0.3">
      <c r="A22694" t="s">
        <v>4471</v>
      </c>
      <c r="C22694" t="s">
        <v>11813</v>
      </c>
      <c r="D22694">
        <v>21</v>
      </c>
      <c r="E22694" s="1">
        <v>600000</v>
      </c>
      <c r="G22694" t="s">
        <v>69</v>
      </c>
      <c r="H22694" t="s">
        <v>12034</v>
      </c>
      <c r="I22694" t="s">
        <v>70</v>
      </c>
      <c r="J22694" t="s">
        <v>70</v>
      </c>
      <c r="K22694" t="s">
        <v>24</v>
      </c>
      <c r="L22694" t="s">
        <v>25</v>
      </c>
      <c r="M22694" t="s">
        <v>39</v>
      </c>
    </row>
    <row r="22695" spans="1:13" x14ac:dyDescent="0.3">
      <c r="A22695" t="s">
        <v>4231</v>
      </c>
      <c r="C22695" t="s">
        <v>30595</v>
      </c>
      <c r="D22695">
        <v>1</v>
      </c>
      <c r="E22695" s="1">
        <v>10000</v>
      </c>
      <c r="G22695" t="s">
        <v>21</v>
      </c>
      <c r="H22695" t="s">
        <v>77</v>
      </c>
      <c r="I22695" t="s">
        <v>156</v>
      </c>
      <c r="J22695" t="s">
        <v>22</v>
      </c>
      <c r="K22695" t="s">
        <v>24</v>
      </c>
      <c r="L22695" t="s">
        <v>25</v>
      </c>
      <c r="M22695" t="s">
        <v>26</v>
      </c>
    </row>
    <row r="22696" spans="1:13" x14ac:dyDescent="0.3">
      <c r="A22696" t="s">
        <v>4231</v>
      </c>
      <c r="C22696" t="s">
        <v>3657</v>
      </c>
      <c r="D22696">
        <v>2</v>
      </c>
      <c r="E22696" s="1">
        <v>45000</v>
      </c>
      <c r="G22696" t="s">
        <v>21</v>
      </c>
      <c r="H22696" t="s">
        <v>77</v>
      </c>
      <c r="I22696" t="s">
        <v>156</v>
      </c>
      <c r="J22696" t="s">
        <v>22</v>
      </c>
      <c r="K22696" t="s">
        <v>24</v>
      </c>
      <c r="L22696" t="s">
        <v>25</v>
      </c>
      <c r="M22696" t="s">
        <v>26</v>
      </c>
    </row>
    <row r="22697" spans="1:13" x14ac:dyDescent="0.3">
      <c r="A22697" t="s">
        <v>5582</v>
      </c>
      <c r="C22697" t="s">
        <v>29922</v>
      </c>
      <c r="D22697">
        <v>1</v>
      </c>
      <c r="E22697" s="1">
        <v>65000</v>
      </c>
      <c r="G22697" t="s">
        <v>21</v>
      </c>
      <c r="H22697" t="s">
        <v>77</v>
      </c>
      <c r="I22697" t="s">
        <v>375</v>
      </c>
      <c r="J22697" t="s">
        <v>22</v>
      </c>
      <c r="K22697" t="s">
        <v>24</v>
      </c>
      <c r="L22697" t="s">
        <v>25</v>
      </c>
      <c r="M22697" t="s">
        <v>26</v>
      </c>
    </row>
    <row r="22698" spans="1:13" x14ac:dyDescent="0.3">
      <c r="A22698" t="s">
        <v>5582</v>
      </c>
      <c r="C22698" t="s">
        <v>30595</v>
      </c>
      <c r="D22698">
        <v>1</v>
      </c>
      <c r="E22698" s="1">
        <v>10000</v>
      </c>
      <c r="G22698" t="s">
        <v>21</v>
      </c>
      <c r="H22698" t="s">
        <v>77</v>
      </c>
      <c r="I22698" t="s">
        <v>375</v>
      </c>
      <c r="J22698" t="s">
        <v>22</v>
      </c>
      <c r="K22698" t="s">
        <v>24</v>
      </c>
      <c r="L22698" t="s">
        <v>25</v>
      </c>
      <c r="M22698" t="s">
        <v>26</v>
      </c>
    </row>
    <row r="22699" spans="1:13" x14ac:dyDescent="0.3">
      <c r="A22699" t="s">
        <v>5582</v>
      </c>
      <c r="C22699" t="s">
        <v>5155</v>
      </c>
      <c r="D22699">
        <v>1</v>
      </c>
      <c r="E22699" s="1">
        <v>25000</v>
      </c>
      <c r="G22699" t="s">
        <v>21</v>
      </c>
      <c r="H22699" t="s">
        <v>77</v>
      </c>
      <c r="I22699" t="s">
        <v>375</v>
      </c>
      <c r="J22699" t="s">
        <v>22</v>
      </c>
      <c r="K22699" t="s">
        <v>24</v>
      </c>
      <c r="L22699" t="s">
        <v>25</v>
      </c>
      <c r="M22699" t="s">
        <v>26</v>
      </c>
    </row>
    <row r="22700" spans="1:13" x14ac:dyDescent="0.3">
      <c r="A22700" t="s">
        <v>5582</v>
      </c>
      <c r="C22700" t="s">
        <v>5881</v>
      </c>
      <c r="D22700">
        <v>2</v>
      </c>
      <c r="E22700" s="1">
        <v>10000</v>
      </c>
      <c r="G22700" t="s">
        <v>21</v>
      </c>
      <c r="H22700" t="s">
        <v>77</v>
      </c>
      <c r="I22700" t="s">
        <v>375</v>
      </c>
      <c r="J22700" t="s">
        <v>22</v>
      </c>
      <c r="K22700" t="s">
        <v>24</v>
      </c>
      <c r="L22700" t="s">
        <v>25</v>
      </c>
      <c r="M22700" t="s">
        <v>26</v>
      </c>
    </row>
    <row r="22701" spans="1:13" x14ac:dyDescent="0.3">
      <c r="A22701" t="s">
        <v>5616</v>
      </c>
      <c r="C22701" t="s">
        <v>5155</v>
      </c>
      <c r="D22701">
        <v>2</v>
      </c>
      <c r="E22701" s="1">
        <v>40000</v>
      </c>
      <c r="G22701" t="s">
        <v>111</v>
      </c>
      <c r="H22701" t="s">
        <v>4276</v>
      </c>
      <c r="I22701" t="s">
        <v>3650</v>
      </c>
      <c r="J22701" t="s">
        <v>22</v>
      </c>
      <c r="K22701" t="s">
        <v>24</v>
      </c>
      <c r="L22701" t="s">
        <v>25</v>
      </c>
      <c r="M22701" t="s">
        <v>141</v>
      </c>
    </row>
    <row r="22702" spans="1:13" x14ac:dyDescent="0.3">
      <c r="A22702" t="s">
        <v>5616</v>
      </c>
      <c r="C22702" t="s">
        <v>12314</v>
      </c>
      <c r="D22702">
        <v>24</v>
      </c>
      <c r="E22702" s="1">
        <v>75000</v>
      </c>
      <c r="G22702" t="s">
        <v>111</v>
      </c>
      <c r="H22702" t="s">
        <v>12653</v>
      </c>
      <c r="I22702" t="s">
        <v>3650</v>
      </c>
      <c r="J22702" t="s">
        <v>22</v>
      </c>
      <c r="K22702" t="s">
        <v>24</v>
      </c>
      <c r="L22702" t="s">
        <v>25</v>
      </c>
      <c r="M22702" t="s">
        <v>6109</v>
      </c>
    </row>
    <row r="22703" spans="1:13" x14ac:dyDescent="0.3">
      <c r="A22703" t="s">
        <v>9154</v>
      </c>
      <c r="C22703" t="s">
        <v>27194</v>
      </c>
      <c r="D22703">
        <v>17</v>
      </c>
      <c r="E22703" s="1">
        <v>10000</v>
      </c>
      <c r="G22703" t="s">
        <v>13</v>
      </c>
      <c r="H22703" t="s">
        <v>27333</v>
      </c>
      <c r="I22703" t="s">
        <v>1831</v>
      </c>
      <c r="J22703" t="s">
        <v>732</v>
      </c>
      <c r="K22703" t="s">
        <v>24</v>
      </c>
      <c r="L22703" t="s">
        <v>17</v>
      </c>
      <c r="M22703" t="s">
        <v>450</v>
      </c>
    </row>
    <row r="22704" spans="1:13" x14ac:dyDescent="0.3">
      <c r="A22704" t="s">
        <v>9154</v>
      </c>
      <c r="C22704" t="s">
        <v>12250</v>
      </c>
      <c r="D22704">
        <v>47</v>
      </c>
      <c r="E22704" s="1">
        <v>430153</v>
      </c>
      <c r="G22704" t="s">
        <v>13</v>
      </c>
      <c r="H22704" t="s">
        <v>12257</v>
      </c>
      <c r="I22704" t="s">
        <v>1831</v>
      </c>
      <c r="J22704" t="s">
        <v>732</v>
      </c>
      <c r="K22704" t="s">
        <v>24</v>
      </c>
      <c r="L22704" t="s">
        <v>17</v>
      </c>
      <c r="M22704" t="s">
        <v>450</v>
      </c>
    </row>
    <row r="22705" spans="1:13" x14ac:dyDescent="0.3">
      <c r="A22705" t="s">
        <v>9154</v>
      </c>
      <c r="C22705" t="s">
        <v>9147</v>
      </c>
      <c r="D22705">
        <v>52</v>
      </c>
      <c r="E22705" s="1">
        <v>1554566</v>
      </c>
      <c r="G22705" t="s">
        <v>13</v>
      </c>
      <c r="H22705" t="s">
        <v>9155</v>
      </c>
      <c r="I22705" t="s">
        <v>1831</v>
      </c>
      <c r="J22705" t="s">
        <v>732</v>
      </c>
      <c r="K22705" t="s">
        <v>24</v>
      </c>
      <c r="L22705" t="s">
        <v>17</v>
      </c>
      <c r="M22705" t="s">
        <v>31</v>
      </c>
    </row>
    <row r="22706" spans="1:13" x14ac:dyDescent="0.3">
      <c r="A22706" t="s">
        <v>19112</v>
      </c>
      <c r="C22706" t="s">
        <v>19032</v>
      </c>
      <c r="D22706">
        <v>4</v>
      </c>
      <c r="E22706" s="1">
        <v>61793</v>
      </c>
      <c r="G22706" t="s">
        <v>34</v>
      </c>
      <c r="H22706" t="s">
        <v>6143</v>
      </c>
      <c r="I22706" t="s">
        <v>6863</v>
      </c>
      <c r="J22706" t="s">
        <v>236</v>
      </c>
      <c r="K22706" t="s">
        <v>24</v>
      </c>
      <c r="L22706" t="s">
        <v>25</v>
      </c>
      <c r="M22706" t="s">
        <v>6146</v>
      </c>
    </row>
    <row r="22707" spans="1:13" x14ac:dyDescent="0.3">
      <c r="A22707" t="s">
        <v>26017</v>
      </c>
      <c r="C22707" t="s">
        <v>25932</v>
      </c>
      <c r="D22707">
        <v>3</v>
      </c>
      <c r="E22707" s="1">
        <v>35070</v>
      </c>
      <c r="G22707" t="s">
        <v>34</v>
      </c>
      <c r="H22707" t="s">
        <v>6143</v>
      </c>
      <c r="I22707" t="s">
        <v>26018</v>
      </c>
      <c r="J22707" t="s">
        <v>175</v>
      </c>
      <c r="K22707" t="s">
        <v>24</v>
      </c>
      <c r="L22707" t="s">
        <v>25</v>
      </c>
      <c r="M22707" t="s">
        <v>6146</v>
      </c>
    </row>
    <row r="22708" spans="1:13" x14ac:dyDescent="0.3">
      <c r="A22708" t="s">
        <v>26017</v>
      </c>
      <c r="C22708" t="s">
        <v>25932</v>
      </c>
      <c r="D22708">
        <v>3</v>
      </c>
      <c r="E22708" s="1">
        <v>28230</v>
      </c>
      <c r="G22708" t="s">
        <v>34</v>
      </c>
      <c r="H22708" t="s">
        <v>6143</v>
      </c>
      <c r="I22708" t="s">
        <v>26018</v>
      </c>
      <c r="J22708" t="s">
        <v>175</v>
      </c>
      <c r="K22708" t="s">
        <v>24</v>
      </c>
      <c r="L22708" t="s">
        <v>25</v>
      </c>
      <c r="M22708" t="s">
        <v>6146</v>
      </c>
    </row>
    <row r="22709" spans="1:13" x14ac:dyDescent="0.3">
      <c r="A22709" t="s">
        <v>25905</v>
      </c>
      <c r="C22709" t="s">
        <v>25784</v>
      </c>
      <c r="D22709">
        <v>4</v>
      </c>
      <c r="E22709" s="1">
        <v>31060</v>
      </c>
      <c r="G22709" t="s">
        <v>34</v>
      </c>
      <c r="H22709" t="s">
        <v>6143</v>
      </c>
      <c r="I22709" t="s">
        <v>5317</v>
      </c>
      <c r="J22709" t="s">
        <v>86</v>
      </c>
      <c r="K22709" t="s">
        <v>24</v>
      </c>
      <c r="L22709" t="s">
        <v>25</v>
      </c>
      <c r="M22709" t="s">
        <v>6146</v>
      </c>
    </row>
    <row r="22710" spans="1:13" x14ac:dyDescent="0.3">
      <c r="A22710" t="s">
        <v>14939</v>
      </c>
      <c r="C22710" t="s">
        <v>14716</v>
      </c>
      <c r="D22710">
        <v>4</v>
      </c>
      <c r="E22710" s="1">
        <v>8394</v>
      </c>
      <c r="G22710" t="s">
        <v>34</v>
      </c>
      <c r="H22710" t="s">
        <v>6143</v>
      </c>
      <c r="I22710" t="s">
        <v>5317</v>
      </c>
      <c r="J22710" t="s">
        <v>300</v>
      </c>
      <c r="K22710" t="s">
        <v>24</v>
      </c>
      <c r="L22710" t="s">
        <v>25</v>
      </c>
      <c r="M22710" t="s">
        <v>6146</v>
      </c>
    </row>
    <row r="22711" spans="1:13" x14ac:dyDescent="0.3">
      <c r="A22711" t="s">
        <v>23943</v>
      </c>
      <c r="C22711" t="s">
        <v>23856</v>
      </c>
      <c r="D22711">
        <v>12</v>
      </c>
      <c r="E22711" s="1">
        <v>10000</v>
      </c>
      <c r="G22711" t="s">
        <v>111</v>
      </c>
      <c r="H22711" t="s">
        <v>77</v>
      </c>
      <c r="I22711" t="s">
        <v>3177</v>
      </c>
      <c r="J22711" t="s">
        <v>119</v>
      </c>
      <c r="K22711" t="s">
        <v>24</v>
      </c>
      <c r="L22711" t="s">
        <v>25</v>
      </c>
      <c r="M22711" t="s">
        <v>112</v>
      </c>
    </row>
    <row r="22712" spans="1:13" x14ac:dyDescent="0.3">
      <c r="A22712" t="s">
        <v>11942</v>
      </c>
      <c r="C22712" t="s">
        <v>11813</v>
      </c>
      <c r="D22712">
        <v>26</v>
      </c>
      <c r="E22712" s="1">
        <v>198958</v>
      </c>
      <c r="G22712" t="s">
        <v>48</v>
      </c>
      <c r="H22712" t="s">
        <v>11943</v>
      </c>
      <c r="I22712" t="s">
        <v>2128</v>
      </c>
      <c r="K22712" t="s">
        <v>2129</v>
      </c>
      <c r="L22712" t="s">
        <v>38</v>
      </c>
      <c r="M22712" t="s">
        <v>331</v>
      </c>
    </row>
    <row r="22713" spans="1:13" x14ac:dyDescent="0.3">
      <c r="A22713" t="s">
        <v>3811</v>
      </c>
      <c r="C22713" t="s">
        <v>29553</v>
      </c>
      <c r="D22713">
        <v>26</v>
      </c>
      <c r="E22713" s="1">
        <v>1467227</v>
      </c>
      <c r="G22713" t="s">
        <v>34</v>
      </c>
      <c r="H22713" t="s">
        <v>29630</v>
      </c>
      <c r="I22713" t="s">
        <v>3813</v>
      </c>
      <c r="K22713" t="s">
        <v>2012</v>
      </c>
      <c r="L22713" t="s">
        <v>17</v>
      </c>
      <c r="M22713" t="s">
        <v>217</v>
      </c>
    </row>
    <row r="22714" spans="1:13" x14ac:dyDescent="0.3">
      <c r="A22714" t="s">
        <v>3811</v>
      </c>
      <c r="C22714" t="s">
        <v>3657</v>
      </c>
      <c r="D22714">
        <v>38</v>
      </c>
      <c r="E22714" s="1">
        <v>4454116</v>
      </c>
      <c r="G22714" t="s">
        <v>34</v>
      </c>
      <c r="H22714" t="s">
        <v>3812</v>
      </c>
      <c r="I22714" t="s">
        <v>3813</v>
      </c>
      <c r="K22714" t="s">
        <v>2012</v>
      </c>
      <c r="L22714" t="s">
        <v>170</v>
      </c>
      <c r="M22714" t="s">
        <v>3814</v>
      </c>
    </row>
    <row r="22715" spans="1:13" x14ac:dyDescent="0.3">
      <c r="A22715" t="s">
        <v>15235</v>
      </c>
      <c r="C22715" t="s">
        <v>24500</v>
      </c>
      <c r="D22715">
        <v>13</v>
      </c>
      <c r="E22715" s="1">
        <v>21000</v>
      </c>
      <c r="G22715" t="s">
        <v>34</v>
      </c>
      <c r="H22715" t="s">
        <v>18250</v>
      </c>
      <c r="I22715" t="s">
        <v>6661</v>
      </c>
      <c r="J22715" t="s">
        <v>119</v>
      </c>
      <c r="K22715" t="s">
        <v>24</v>
      </c>
      <c r="L22715" t="s">
        <v>25</v>
      </c>
      <c r="M22715" t="s">
        <v>6146</v>
      </c>
    </row>
    <row r="22716" spans="1:13" x14ac:dyDescent="0.3">
      <c r="A22716" t="s">
        <v>15235</v>
      </c>
      <c r="C22716" t="s">
        <v>15182</v>
      </c>
      <c r="D22716">
        <v>5</v>
      </c>
      <c r="E22716" s="1">
        <v>37000</v>
      </c>
      <c r="G22716" t="s">
        <v>34</v>
      </c>
      <c r="H22716" t="s">
        <v>6143</v>
      </c>
      <c r="I22716" t="s">
        <v>6661</v>
      </c>
      <c r="J22716" t="s">
        <v>119</v>
      </c>
      <c r="K22716" t="s">
        <v>24</v>
      </c>
      <c r="L22716" t="s">
        <v>25</v>
      </c>
      <c r="M22716" t="s">
        <v>6146</v>
      </c>
    </row>
    <row r="22717" spans="1:13" x14ac:dyDescent="0.3">
      <c r="A22717" t="s">
        <v>31046</v>
      </c>
      <c r="C22717" t="s">
        <v>31019</v>
      </c>
      <c r="D22717">
        <v>2</v>
      </c>
      <c r="E22717" s="1">
        <v>5000</v>
      </c>
      <c r="G22717" t="s">
        <v>21</v>
      </c>
      <c r="H22717" t="s">
        <v>31047</v>
      </c>
      <c r="I22717" t="s">
        <v>156</v>
      </c>
      <c r="J22717" t="s">
        <v>22</v>
      </c>
      <c r="K22717" t="s">
        <v>24</v>
      </c>
      <c r="L22717" t="s">
        <v>25</v>
      </c>
      <c r="M22717" t="s">
        <v>26</v>
      </c>
    </row>
    <row r="22718" spans="1:13" x14ac:dyDescent="0.3">
      <c r="A22718" t="s">
        <v>5264</v>
      </c>
      <c r="C22718" t="s">
        <v>30595</v>
      </c>
      <c r="D22718">
        <v>36</v>
      </c>
      <c r="E22718" s="1">
        <v>800319</v>
      </c>
      <c r="G22718" t="s">
        <v>111</v>
      </c>
      <c r="H22718" t="s">
        <v>30620</v>
      </c>
      <c r="I22718" t="s">
        <v>156</v>
      </c>
      <c r="J22718" t="s">
        <v>22</v>
      </c>
      <c r="K22718" t="s">
        <v>24</v>
      </c>
      <c r="L22718" t="s">
        <v>25</v>
      </c>
      <c r="M22718" t="s">
        <v>141</v>
      </c>
    </row>
    <row r="22719" spans="1:13" x14ac:dyDescent="0.3">
      <c r="A22719" t="s">
        <v>5264</v>
      </c>
      <c r="C22719" t="s">
        <v>5155</v>
      </c>
      <c r="D22719">
        <v>14</v>
      </c>
      <c r="E22719" s="1">
        <v>40000</v>
      </c>
      <c r="G22719" t="s">
        <v>111</v>
      </c>
      <c r="H22719" t="s">
        <v>4276</v>
      </c>
      <c r="I22719" t="s">
        <v>156</v>
      </c>
      <c r="J22719" t="s">
        <v>22</v>
      </c>
      <c r="K22719" t="s">
        <v>24</v>
      </c>
      <c r="L22719" t="s">
        <v>25</v>
      </c>
      <c r="M22719" t="s">
        <v>141</v>
      </c>
    </row>
    <row r="22720" spans="1:13" x14ac:dyDescent="0.3">
      <c r="A22720" t="s">
        <v>5264</v>
      </c>
      <c r="C22720" t="s">
        <v>23427</v>
      </c>
      <c r="D22720">
        <v>22</v>
      </c>
      <c r="E22720" s="1">
        <v>737963</v>
      </c>
      <c r="G22720" t="s">
        <v>111</v>
      </c>
      <c r="H22720" t="s">
        <v>23496</v>
      </c>
      <c r="I22720" t="s">
        <v>156</v>
      </c>
      <c r="J22720" t="s">
        <v>22</v>
      </c>
      <c r="K22720" t="s">
        <v>24</v>
      </c>
      <c r="L22720" t="s">
        <v>25</v>
      </c>
      <c r="M22720" t="s">
        <v>141</v>
      </c>
    </row>
    <row r="22721" spans="1:13" x14ac:dyDescent="0.3">
      <c r="A22721" t="s">
        <v>5264</v>
      </c>
      <c r="C22721" t="s">
        <v>11494</v>
      </c>
      <c r="D22721">
        <v>37</v>
      </c>
      <c r="E22721" s="1">
        <v>1499816</v>
      </c>
      <c r="G22721" t="s">
        <v>111</v>
      </c>
      <c r="H22721" t="s">
        <v>11530</v>
      </c>
      <c r="I22721" t="s">
        <v>156</v>
      </c>
      <c r="J22721" t="s">
        <v>22</v>
      </c>
      <c r="K22721" t="s">
        <v>24</v>
      </c>
      <c r="L22721" t="s">
        <v>25</v>
      </c>
      <c r="M22721" t="s">
        <v>141</v>
      </c>
    </row>
    <row r="22722" spans="1:13" x14ac:dyDescent="0.3">
      <c r="A22722" t="s">
        <v>5264</v>
      </c>
      <c r="C22722" t="s">
        <v>9547</v>
      </c>
      <c r="D22722">
        <v>10</v>
      </c>
      <c r="E22722" s="1">
        <v>94855</v>
      </c>
      <c r="G22722" t="s">
        <v>111</v>
      </c>
      <c r="H22722" t="s">
        <v>9658</v>
      </c>
      <c r="I22722" t="s">
        <v>156</v>
      </c>
      <c r="J22722" t="s">
        <v>22</v>
      </c>
      <c r="K22722" t="s">
        <v>24</v>
      </c>
      <c r="L22722" t="s">
        <v>25</v>
      </c>
      <c r="M22722" t="s">
        <v>6109</v>
      </c>
    </row>
    <row r="22723" spans="1:13" x14ac:dyDescent="0.3">
      <c r="A22723" t="s">
        <v>7527</v>
      </c>
      <c r="C22723" t="s">
        <v>22248</v>
      </c>
      <c r="D22723">
        <v>1</v>
      </c>
      <c r="E22723" s="1">
        <v>10000</v>
      </c>
      <c r="G22723" t="s">
        <v>21</v>
      </c>
      <c r="H22723" t="s">
        <v>68</v>
      </c>
      <c r="I22723" t="s">
        <v>156</v>
      </c>
      <c r="J22723" t="s">
        <v>22</v>
      </c>
      <c r="K22723" t="s">
        <v>24</v>
      </c>
      <c r="L22723" t="s">
        <v>25</v>
      </c>
      <c r="M22723" t="s">
        <v>26</v>
      </c>
    </row>
    <row r="22724" spans="1:13" x14ac:dyDescent="0.3">
      <c r="A22724" t="s">
        <v>7527</v>
      </c>
      <c r="C22724" t="s">
        <v>15737</v>
      </c>
      <c r="D22724">
        <v>1</v>
      </c>
      <c r="E22724" s="1">
        <v>5000</v>
      </c>
      <c r="G22724" t="s">
        <v>21</v>
      </c>
      <c r="H22724" t="s">
        <v>68</v>
      </c>
      <c r="I22724" t="s">
        <v>156</v>
      </c>
      <c r="J22724" t="s">
        <v>22</v>
      </c>
      <c r="K22724" t="s">
        <v>24</v>
      </c>
      <c r="L22724" t="s">
        <v>25</v>
      </c>
      <c r="M22724" t="s">
        <v>26</v>
      </c>
    </row>
    <row r="22725" spans="1:13" x14ac:dyDescent="0.3">
      <c r="A22725" t="s">
        <v>7527</v>
      </c>
      <c r="C22725" t="s">
        <v>25127</v>
      </c>
      <c r="D22725">
        <v>12</v>
      </c>
      <c r="E22725" s="1">
        <v>25000</v>
      </c>
      <c r="G22725" t="s">
        <v>111</v>
      </c>
      <c r="H22725" t="s">
        <v>970</v>
      </c>
      <c r="I22725" t="s">
        <v>156</v>
      </c>
      <c r="J22725" t="s">
        <v>22</v>
      </c>
      <c r="K22725" t="s">
        <v>24</v>
      </c>
      <c r="L22725" t="s">
        <v>25</v>
      </c>
      <c r="M22725" t="s">
        <v>6109</v>
      </c>
    </row>
    <row r="22726" spans="1:13" x14ac:dyDescent="0.3">
      <c r="A22726" t="s">
        <v>7527</v>
      </c>
      <c r="C22726" t="s">
        <v>25397</v>
      </c>
      <c r="D22726">
        <v>12</v>
      </c>
      <c r="E22726" s="1">
        <v>25000</v>
      </c>
      <c r="G22726" t="s">
        <v>111</v>
      </c>
      <c r="H22726" t="s">
        <v>970</v>
      </c>
      <c r="I22726" t="s">
        <v>156</v>
      </c>
      <c r="J22726" t="s">
        <v>22</v>
      </c>
      <c r="K22726" t="s">
        <v>24</v>
      </c>
      <c r="L22726" t="s">
        <v>25</v>
      </c>
      <c r="M22726" t="s">
        <v>6109</v>
      </c>
    </row>
    <row r="22727" spans="1:13" x14ac:dyDescent="0.3">
      <c r="A22727" t="s">
        <v>7527</v>
      </c>
      <c r="C22727" t="s">
        <v>18377</v>
      </c>
      <c r="D22727">
        <v>12</v>
      </c>
      <c r="E22727" s="1">
        <v>25000</v>
      </c>
      <c r="G22727" t="s">
        <v>111</v>
      </c>
      <c r="H22727" t="s">
        <v>6121</v>
      </c>
      <c r="I22727" t="s">
        <v>156</v>
      </c>
      <c r="J22727" t="s">
        <v>22</v>
      </c>
      <c r="K22727" t="s">
        <v>24</v>
      </c>
      <c r="L22727" t="s">
        <v>25</v>
      </c>
      <c r="M22727" t="s">
        <v>6109</v>
      </c>
    </row>
    <row r="22728" spans="1:13" x14ac:dyDescent="0.3">
      <c r="A22728" t="s">
        <v>7527</v>
      </c>
      <c r="C22728" t="s">
        <v>31866</v>
      </c>
      <c r="D22728">
        <v>12</v>
      </c>
      <c r="E22728" s="1">
        <v>25000</v>
      </c>
      <c r="G22728" t="s">
        <v>111</v>
      </c>
      <c r="H22728" t="s">
        <v>6121</v>
      </c>
      <c r="I22728" t="s">
        <v>156</v>
      </c>
      <c r="J22728" t="s">
        <v>22</v>
      </c>
      <c r="K22728" t="s">
        <v>24</v>
      </c>
      <c r="L22728" t="s">
        <v>25</v>
      </c>
      <c r="M22728" t="s">
        <v>6109</v>
      </c>
    </row>
    <row r="22729" spans="1:13" x14ac:dyDescent="0.3">
      <c r="A22729" t="s">
        <v>7527</v>
      </c>
      <c r="C22729" t="s">
        <v>32274</v>
      </c>
      <c r="D22729">
        <v>18</v>
      </c>
      <c r="E22729" s="1">
        <v>1500000</v>
      </c>
      <c r="G22729" t="s">
        <v>111</v>
      </c>
      <c r="H22729" t="s">
        <v>32279</v>
      </c>
      <c r="I22729" t="s">
        <v>156</v>
      </c>
      <c r="J22729" t="s">
        <v>22</v>
      </c>
      <c r="K22729" t="s">
        <v>24</v>
      </c>
      <c r="L22729" t="s">
        <v>25</v>
      </c>
      <c r="M22729" t="s">
        <v>6109</v>
      </c>
    </row>
    <row r="22730" spans="1:13" x14ac:dyDescent="0.3">
      <c r="A22730" t="s">
        <v>7527</v>
      </c>
      <c r="C22730" t="s">
        <v>13456</v>
      </c>
      <c r="D22730">
        <v>12</v>
      </c>
      <c r="E22730" s="1">
        <v>25000</v>
      </c>
      <c r="G22730" t="s">
        <v>111</v>
      </c>
      <c r="H22730" t="s">
        <v>6121</v>
      </c>
      <c r="I22730" t="s">
        <v>156</v>
      </c>
      <c r="J22730" t="s">
        <v>22</v>
      </c>
      <c r="K22730" t="s">
        <v>24</v>
      </c>
      <c r="L22730" t="s">
        <v>25</v>
      </c>
      <c r="M22730" t="s">
        <v>6109</v>
      </c>
    </row>
    <row r="22731" spans="1:13" x14ac:dyDescent="0.3">
      <c r="A22731" t="s">
        <v>7527</v>
      </c>
      <c r="C22731" t="s">
        <v>7515</v>
      </c>
      <c r="D22731">
        <v>12</v>
      </c>
      <c r="E22731" s="1">
        <v>25000</v>
      </c>
      <c r="G22731" t="s">
        <v>111</v>
      </c>
      <c r="H22731" t="s">
        <v>6121</v>
      </c>
      <c r="I22731" t="s">
        <v>156</v>
      </c>
      <c r="J22731" t="s">
        <v>22</v>
      </c>
      <c r="K22731" t="s">
        <v>24</v>
      </c>
      <c r="L22731" t="s">
        <v>25</v>
      </c>
      <c r="M22731" t="s">
        <v>6109</v>
      </c>
    </row>
    <row r="22732" spans="1:13" x14ac:dyDescent="0.3">
      <c r="A22732" t="s">
        <v>7315</v>
      </c>
      <c r="C22732" t="s">
        <v>6985</v>
      </c>
      <c r="D22732">
        <v>4</v>
      </c>
      <c r="E22732" s="1">
        <v>8234</v>
      </c>
      <c r="G22732" t="s">
        <v>34</v>
      </c>
      <c r="H22732" t="s">
        <v>6143</v>
      </c>
      <c r="I22732" t="s">
        <v>7316</v>
      </c>
      <c r="J22732" t="s">
        <v>6105</v>
      </c>
      <c r="K22732" t="s">
        <v>24</v>
      </c>
      <c r="L22732" t="s">
        <v>25</v>
      </c>
      <c r="M22732" t="s">
        <v>6146</v>
      </c>
    </row>
    <row r="22733" spans="1:13" x14ac:dyDescent="0.3">
      <c r="A22733" t="s">
        <v>11146</v>
      </c>
      <c r="C22733" t="s">
        <v>23427</v>
      </c>
      <c r="D22733">
        <v>41</v>
      </c>
      <c r="E22733" s="1">
        <v>1716179</v>
      </c>
      <c r="G22733" t="s">
        <v>13</v>
      </c>
      <c r="H22733" t="s">
        <v>23470</v>
      </c>
      <c r="I22733" t="s">
        <v>85</v>
      </c>
      <c r="J22733" t="s">
        <v>86</v>
      </c>
      <c r="K22733" t="s">
        <v>24</v>
      </c>
      <c r="L22733" t="s">
        <v>38</v>
      </c>
      <c r="M22733" t="s">
        <v>725</v>
      </c>
    </row>
    <row r="22734" spans="1:13" x14ac:dyDescent="0.3">
      <c r="A22734" t="s">
        <v>11146</v>
      </c>
      <c r="C22734" t="s">
        <v>11140</v>
      </c>
      <c r="D22734">
        <v>60</v>
      </c>
      <c r="E22734" s="1">
        <v>2275000</v>
      </c>
      <c r="G22734" t="s">
        <v>571</v>
      </c>
      <c r="H22734" t="s">
        <v>11147</v>
      </c>
      <c r="I22734" t="s">
        <v>85</v>
      </c>
      <c r="J22734" t="s">
        <v>86</v>
      </c>
      <c r="K22734" t="s">
        <v>24</v>
      </c>
      <c r="L22734" t="s">
        <v>38</v>
      </c>
      <c r="M22734" t="s">
        <v>1312</v>
      </c>
    </row>
    <row r="22735" spans="1:13" x14ac:dyDescent="0.3">
      <c r="A22735" t="s">
        <v>11146</v>
      </c>
      <c r="C22735" t="s">
        <v>33603</v>
      </c>
      <c r="D22735">
        <v>27</v>
      </c>
      <c r="E22735" s="1">
        <v>3339161</v>
      </c>
      <c r="G22735" t="s">
        <v>13</v>
      </c>
      <c r="H22735" t="s">
        <v>33646</v>
      </c>
      <c r="I22735" t="s">
        <v>85</v>
      </c>
      <c r="J22735" t="s">
        <v>86</v>
      </c>
      <c r="K22735" t="s">
        <v>24</v>
      </c>
      <c r="L22735" t="s">
        <v>38</v>
      </c>
      <c r="M22735" t="s">
        <v>345</v>
      </c>
    </row>
    <row r="22736" spans="1:13" x14ac:dyDescent="0.3">
      <c r="A22736" t="s">
        <v>11146</v>
      </c>
      <c r="C22736" t="s">
        <v>35729</v>
      </c>
      <c r="D22736">
        <v>30</v>
      </c>
      <c r="E22736" s="1">
        <v>840962</v>
      </c>
      <c r="G22736" t="s">
        <v>13</v>
      </c>
      <c r="H22736" t="s">
        <v>35787</v>
      </c>
      <c r="I22736" t="s">
        <v>85</v>
      </c>
      <c r="J22736" t="s">
        <v>86</v>
      </c>
      <c r="K22736" t="s">
        <v>24</v>
      </c>
      <c r="L22736" t="s">
        <v>38</v>
      </c>
      <c r="M22736" t="s">
        <v>345</v>
      </c>
    </row>
    <row r="22737" spans="1:13" x14ac:dyDescent="0.3">
      <c r="A22737" t="s">
        <v>37647</v>
      </c>
      <c r="C22737" t="s">
        <v>37626</v>
      </c>
      <c r="D22737">
        <v>12</v>
      </c>
      <c r="E22737" s="1">
        <v>8800</v>
      </c>
      <c r="G22737" t="s">
        <v>21</v>
      </c>
      <c r="H22737" t="s">
        <v>970</v>
      </c>
      <c r="I22737" t="s">
        <v>85</v>
      </c>
      <c r="J22737" t="s">
        <v>86</v>
      </c>
      <c r="K22737" t="s">
        <v>24</v>
      </c>
      <c r="L22737" t="s">
        <v>25</v>
      </c>
      <c r="M22737" t="s">
        <v>26</v>
      </c>
    </row>
    <row r="22738" spans="1:13" x14ac:dyDescent="0.3">
      <c r="A22738" t="s">
        <v>2020</v>
      </c>
      <c r="C22738" t="s">
        <v>1852</v>
      </c>
      <c r="D22738">
        <v>7</v>
      </c>
      <c r="E22738" s="1">
        <v>500000</v>
      </c>
      <c r="G22738" t="s">
        <v>13</v>
      </c>
      <c r="H22738" t="s">
        <v>2021</v>
      </c>
      <c r="I22738" t="s">
        <v>55</v>
      </c>
      <c r="J22738" t="s">
        <v>206</v>
      </c>
      <c r="K22738" t="s">
        <v>56</v>
      </c>
      <c r="L22738" t="s">
        <v>38</v>
      </c>
      <c r="M22738" t="s">
        <v>105</v>
      </c>
    </row>
    <row r="22739" spans="1:13" x14ac:dyDescent="0.3">
      <c r="A22739" t="s">
        <v>1199</v>
      </c>
      <c r="C22739" t="s">
        <v>2957</v>
      </c>
      <c r="D22739">
        <v>25</v>
      </c>
      <c r="E22739" s="1">
        <v>999397</v>
      </c>
      <c r="G22739" t="s">
        <v>13</v>
      </c>
      <c r="H22739" t="s">
        <v>3321</v>
      </c>
      <c r="I22739" t="s">
        <v>517</v>
      </c>
      <c r="J22739" t="s">
        <v>518</v>
      </c>
      <c r="K22739" t="s">
        <v>56</v>
      </c>
      <c r="L22739" t="s">
        <v>38</v>
      </c>
      <c r="M22739" t="s">
        <v>450</v>
      </c>
    </row>
    <row r="22740" spans="1:13" x14ac:dyDescent="0.3">
      <c r="A22740" t="s">
        <v>1199</v>
      </c>
      <c r="C22740" t="s">
        <v>2269</v>
      </c>
      <c r="D22740">
        <v>25</v>
      </c>
      <c r="E22740" s="1">
        <v>201695</v>
      </c>
      <c r="G22740" t="s">
        <v>571</v>
      </c>
      <c r="H22740" t="s">
        <v>2889</v>
      </c>
      <c r="I22740" t="s">
        <v>517</v>
      </c>
      <c r="J22740" t="s">
        <v>518</v>
      </c>
      <c r="K22740" t="s">
        <v>56</v>
      </c>
      <c r="L22740" t="s">
        <v>38</v>
      </c>
      <c r="M22740" t="s">
        <v>1627</v>
      </c>
    </row>
    <row r="22741" spans="1:13" x14ac:dyDescent="0.3">
      <c r="A22741" t="s">
        <v>1199</v>
      </c>
      <c r="C22741" t="s">
        <v>979</v>
      </c>
      <c r="D22741">
        <v>24</v>
      </c>
      <c r="E22741" s="1">
        <v>2500000</v>
      </c>
      <c r="G22741" t="s">
        <v>13</v>
      </c>
      <c r="H22741" t="s">
        <v>1200</v>
      </c>
      <c r="I22741" t="s">
        <v>517</v>
      </c>
      <c r="J22741" t="s">
        <v>518</v>
      </c>
      <c r="K22741" t="s">
        <v>56</v>
      </c>
      <c r="L22741" t="s">
        <v>38</v>
      </c>
      <c r="M22741" t="s">
        <v>87</v>
      </c>
    </row>
    <row r="22742" spans="1:13" x14ac:dyDescent="0.3">
      <c r="A22742" t="s">
        <v>1199</v>
      </c>
      <c r="C22742" t="s">
        <v>27925</v>
      </c>
      <c r="D22742">
        <v>23</v>
      </c>
      <c r="E22742" s="1">
        <v>100000</v>
      </c>
      <c r="G22742" t="s">
        <v>34</v>
      </c>
      <c r="H22742" t="s">
        <v>28166</v>
      </c>
      <c r="I22742" t="s">
        <v>517</v>
      </c>
      <c r="J22742" t="s">
        <v>518</v>
      </c>
      <c r="K22742" t="s">
        <v>56</v>
      </c>
      <c r="L22742" t="s">
        <v>17</v>
      </c>
      <c r="M22742" t="s">
        <v>61</v>
      </c>
    </row>
    <row r="22743" spans="1:13" x14ac:dyDescent="0.3">
      <c r="A22743" t="s">
        <v>1199</v>
      </c>
      <c r="C22743" t="s">
        <v>28936</v>
      </c>
      <c r="D22743">
        <v>19</v>
      </c>
      <c r="E22743" s="1">
        <v>74105</v>
      </c>
      <c r="G22743" t="s">
        <v>13</v>
      </c>
      <c r="H22743" t="s">
        <v>28950</v>
      </c>
      <c r="I22743" t="s">
        <v>517</v>
      </c>
      <c r="J22743" t="s">
        <v>518</v>
      </c>
      <c r="K22743" t="s">
        <v>56</v>
      </c>
      <c r="L22743" t="s">
        <v>38</v>
      </c>
      <c r="M22743" t="s">
        <v>345</v>
      </c>
    </row>
    <row r="22744" spans="1:13" x14ac:dyDescent="0.3">
      <c r="A22744" t="s">
        <v>1199</v>
      </c>
      <c r="C22744" t="s">
        <v>5155</v>
      </c>
      <c r="D22744">
        <v>32</v>
      </c>
      <c r="E22744" s="1">
        <v>574970</v>
      </c>
      <c r="G22744" t="s">
        <v>13</v>
      </c>
      <c r="H22744" t="s">
        <v>5239</v>
      </c>
      <c r="I22744" t="s">
        <v>517</v>
      </c>
      <c r="J22744" t="s">
        <v>518</v>
      </c>
      <c r="K22744" t="s">
        <v>56</v>
      </c>
      <c r="L22744" t="s">
        <v>17</v>
      </c>
      <c r="M22744" t="s">
        <v>450</v>
      </c>
    </row>
    <row r="22745" spans="1:13" x14ac:dyDescent="0.3">
      <c r="A22745" t="s">
        <v>1199</v>
      </c>
      <c r="C22745" t="s">
        <v>4395</v>
      </c>
      <c r="D22745">
        <v>40</v>
      </c>
      <c r="E22745" s="1">
        <v>499322</v>
      </c>
      <c r="G22745" t="s">
        <v>13</v>
      </c>
      <c r="H22745" t="s">
        <v>4647</v>
      </c>
      <c r="I22745" t="s">
        <v>517</v>
      </c>
      <c r="J22745" t="s">
        <v>518</v>
      </c>
      <c r="K22745" t="s">
        <v>56</v>
      </c>
      <c r="L22745" t="s">
        <v>38</v>
      </c>
      <c r="M22745" t="s">
        <v>18</v>
      </c>
    </row>
    <row r="22746" spans="1:13" x14ac:dyDescent="0.3">
      <c r="A22746" t="s">
        <v>1199</v>
      </c>
      <c r="C22746" t="s">
        <v>21173</v>
      </c>
      <c r="D22746">
        <v>72</v>
      </c>
      <c r="E22746" s="1">
        <v>1382458</v>
      </c>
      <c r="G22746" t="s">
        <v>34</v>
      </c>
      <c r="H22746" t="s">
        <v>21182</v>
      </c>
      <c r="I22746" t="s">
        <v>517</v>
      </c>
      <c r="J22746" t="s">
        <v>518</v>
      </c>
      <c r="K22746" t="s">
        <v>56</v>
      </c>
      <c r="L22746" t="s">
        <v>38</v>
      </c>
      <c r="M22746" t="s">
        <v>39</v>
      </c>
    </row>
    <row r="22747" spans="1:13" x14ac:dyDescent="0.3">
      <c r="A22747" t="s">
        <v>1199</v>
      </c>
      <c r="C22747" t="s">
        <v>21173</v>
      </c>
      <c r="D22747">
        <v>42</v>
      </c>
      <c r="E22747" s="1">
        <v>2000000</v>
      </c>
      <c r="G22747" t="s">
        <v>13</v>
      </c>
      <c r="H22747" t="s">
        <v>21491</v>
      </c>
      <c r="I22747" t="s">
        <v>517</v>
      </c>
      <c r="J22747" t="s">
        <v>518</v>
      </c>
      <c r="K22747" t="s">
        <v>56</v>
      </c>
      <c r="L22747" t="s">
        <v>38</v>
      </c>
      <c r="M22747" t="s">
        <v>31</v>
      </c>
    </row>
    <row r="22748" spans="1:13" x14ac:dyDescent="0.3">
      <c r="A22748" t="s">
        <v>1199</v>
      </c>
      <c r="C22748" t="s">
        <v>17183</v>
      </c>
      <c r="D22748">
        <v>63</v>
      </c>
      <c r="E22748" s="1">
        <v>3000631</v>
      </c>
      <c r="G22748" t="s">
        <v>13</v>
      </c>
      <c r="H22748" t="s">
        <v>17282</v>
      </c>
      <c r="I22748" t="s">
        <v>517</v>
      </c>
      <c r="J22748" t="s">
        <v>518</v>
      </c>
      <c r="K22748" t="s">
        <v>56</v>
      </c>
      <c r="L22748" t="s">
        <v>17</v>
      </c>
      <c r="M22748" t="s">
        <v>4960</v>
      </c>
    </row>
    <row r="22749" spans="1:13" x14ac:dyDescent="0.3">
      <c r="A22749" t="s">
        <v>1199</v>
      </c>
      <c r="C22749" t="s">
        <v>9547</v>
      </c>
      <c r="D22749">
        <v>87</v>
      </c>
      <c r="E22749" s="1">
        <v>11764256</v>
      </c>
      <c r="G22749" t="s">
        <v>13</v>
      </c>
      <c r="H22749" t="s">
        <v>9647</v>
      </c>
      <c r="I22749" t="s">
        <v>517</v>
      </c>
      <c r="J22749" t="s">
        <v>518</v>
      </c>
      <c r="K22749" t="s">
        <v>56</v>
      </c>
      <c r="L22749" t="s">
        <v>17</v>
      </c>
      <c r="M22749" t="s">
        <v>9648</v>
      </c>
    </row>
    <row r="22750" spans="1:13" x14ac:dyDescent="0.3">
      <c r="A22750" t="s">
        <v>1199</v>
      </c>
      <c r="C22750" t="s">
        <v>18238</v>
      </c>
      <c r="D22750">
        <v>12</v>
      </c>
      <c r="E22750" s="1">
        <v>400000</v>
      </c>
      <c r="G22750" t="s">
        <v>13</v>
      </c>
      <c r="H22750" t="s">
        <v>18237</v>
      </c>
      <c r="I22750" t="s">
        <v>517</v>
      </c>
      <c r="J22750" t="s">
        <v>518</v>
      </c>
      <c r="K22750" t="s">
        <v>56</v>
      </c>
      <c r="L22750" t="s">
        <v>17</v>
      </c>
      <c r="M22750" t="s">
        <v>345</v>
      </c>
    </row>
    <row r="22751" spans="1:13" x14ac:dyDescent="0.3">
      <c r="A22751" t="s">
        <v>11279</v>
      </c>
      <c r="C22751" t="s">
        <v>11254</v>
      </c>
      <c r="D22751">
        <v>8</v>
      </c>
      <c r="E22751" s="1">
        <v>99940</v>
      </c>
      <c r="G22751" t="s">
        <v>13</v>
      </c>
      <c r="H22751" t="s">
        <v>11280</v>
      </c>
      <c r="I22751" t="s">
        <v>11281</v>
      </c>
      <c r="J22751" t="s">
        <v>518</v>
      </c>
      <c r="K22751" t="s">
        <v>56</v>
      </c>
      <c r="L22751" t="s">
        <v>17</v>
      </c>
      <c r="M22751" t="s">
        <v>82</v>
      </c>
    </row>
    <row r="22752" spans="1:13" x14ac:dyDescent="0.3">
      <c r="A22752" t="s">
        <v>16890</v>
      </c>
      <c r="C22752" t="s">
        <v>21907</v>
      </c>
      <c r="D22752">
        <v>42</v>
      </c>
      <c r="E22752" s="1">
        <v>3472211</v>
      </c>
      <c r="G22752" t="s">
        <v>13</v>
      </c>
      <c r="H22752" t="s">
        <v>21957</v>
      </c>
      <c r="I22752" t="s">
        <v>517</v>
      </c>
      <c r="J22752" t="s">
        <v>518</v>
      </c>
      <c r="K22752" t="s">
        <v>56</v>
      </c>
      <c r="L22752" t="s">
        <v>257</v>
      </c>
      <c r="M22752" t="s">
        <v>31</v>
      </c>
    </row>
    <row r="22753" spans="1:13" x14ac:dyDescent="0.3">
      <c r="A22753" t="s">
        <v>16890</v>
      </c>
      <c r="C22753" t="s">
        <v>16755</v>
      </c>
      <c r="D22753">
        <v>51</v>
      </c>
      <c r="E22753" s="1">
        <v>11629096</v>
      </c>
      <c r="G22753" t="s">
        <v>13</v>
      </c>
      <c r="H22753" t="s">
        <v>16891</v>
      </c>
      <c r="I22753" t="s">
        <v>517</v>
      </c>
      <c r="J22753" t="s">
        <v>518</v>
      </c>
      <c r="K22753" t="s">
        <v>56</v>
      </c>
      <c r="L22753" t="s">
        <v>17</v>
      </c>
      <c r="M22753" t="s">
        <v>31</v>
      </c>
    </row>
    <row r="22754" spans="1:13" x14ac:dyDescent="0.3">
      <c r="A22754" t="s">
        <v>13174</v>
      </c>
      <c r="C22754" t="s">
        <v>12994</v>
      </c>
      <c r="D22754">
        <v>4</v>
      </c>
      <c r="E22754" s="1">
        <v>14418</v>
      </c>
      <c r="G22754" t="s">
        <v>34</v>
      </c>
      <c r="H22754" t="s">
        <v>6143</v>
      </c>
      <c r="I22754" t="s">
        <v>13175</v>
      </c>
      <c r="J22754" t="s">
        <v>7536</v>
      </c>
      <c r="K22754" t="s">
        <v>24</v>
      </c>
      <c r="L22754" t="s">
        <v>25</v>
      </c>
      <c r="M22754" t="s">
        <v>6146</v>
      </c>
    </row>
    <row r="22755" spans="1:13" x14ac:dyDescent="0.3">
      <c r="A22755" t="s">
        <v>19560</v>
      </c>
      <c r="C22755" t="s">
        <v>19404</v>
      </c>
      <c r="D22755">
        <v>6</v>
      </c>
      <c r="E22755" s="1">
        <v>15245</v>
      </c>
      <c r="G22755" t="s">
        <v>34</v>
      </c>
      <c r="H22755" t="s">
        <v>6143</v>
      </c>
      <c r="I22755" t="s">
        <v>19561</v>
      </c>
      <c r="J22755" t="s">
        <v>280</v>
      </c>
      <c r="K22755" t="s">
        <v>24</v>
      </c>
      <c r="L22755" t="s">
        <v>25</v>
      </c>
      <c r="M22755" t="s">
        <v>6146</v>
      </c>
    </row>
    <row r="22756" spans="1:13" x14ac:dyDescent="0.3">
      <c r="A22756" t="s">
        <v>28129</v>
      </c>
      <c r="C22756" t="s">
        <v>27925</v>
      </c>
      <c r="D22756">
        <v>8</v>
      </c>
      <c r="E22756" s="1">
        <v>249590</v>
      </c>
      <c r="G22756" t="s">
        <v>111</v>
      </c>
      <c r="H22756" t="s">
        <v>28126</v>
      </c>
      <c r="I22756" t="s">
        <v>28130</v>
      </c>
      <c r="J22756" t="s">
        <v>137</v>
      </c>
      <c r="K22756" t="s">
        <v>24</v>
      </c>
      <c r="L22756" t="s">
        <v>25</v>
      </c>
      <c r="M22756" t="s">
        <v>120</v>
      </c>
    </row>
    <row r="22757" spans="1:13" x14ac:dyDescent="0.3">
      <c r="A22757" t="s">
        <v>33403</v>
      </c>
      <c r="C22757" t="s">
        <v>33372</v>
      </c>
      <c r="D22757">
        <v>26</v>
      </c>
      <c r="E22757" s="1">
        <v>180000</v>
      </c>
      <c r="G22757" t="s">
        <v>111</v>
      </c>
      <c r="H22757" t="s">
        <v>33404</v>
      </c>
      <c r="I22757" t="s">
        <v>28130</v>
      </c>
      <c r="J22757" t="s">
        <v>22</v>
      </c>
      <c r="K22757" t="s">
        <v>24</v>
      </c>
      <c r="L22757" t="s">
        <v>25</v>
      </c>
      <c r="M22757" t="s">
        <v>322</v>
      </c>
    </row>
    <row r="22758" spans="1:13" x14ac:dyDescent="0.3">
      <c r="A22758" t="s">
        <v>33403</v>
      </c>
      <c r="C22758" t="s">
        <v>36101</v>
      </c>
      <c r="D22758">
        <v>24</v>
      </c>
      <c r="E22758" s="1">
        <v>350799</v>
      </c>
      <c r="G22758" t="s">
        <v>111</v>
      </c>
      <c r="H22758" t="s">
        <v>36140</v>
      </c>
      <c r="I22758" t="s">
        <v>28130</v>
      </c>
      <c r="J22758" t="s">
        <v>22</v>
      </c>
      <c r="K22758" t="s">
        <v>24</v>
      </c>
      <c r="L22758" t="s">
        <v>25</v>
      </c>
      <c r="M22758" t="s">
        <v>322</v>
      </c>
    </row>
    <row r="22759" spans="1:13" x14ac:dyDescent="0.3">
      <c r="A22759" t="s">
        <v>31318</v>
      </c>
      <c r="C22759" t="s">
        <v>31300</v>
      </c>
      <c r="D22759">
        <v>36</v>
      </c>
      <c r="E22759" s="1">
        <v>1603500</v>
      </c>
      <c r="G22759" t="s">
        <v>111</v>
      </c>
      <c r="H22759" t="s">
        <v>13022</v>
      </c>
      <c r="I22759" t="s">
        <v>6165</v>
      </c>
      <c r="J22759" t="s">
        <v>6145</v>
      </c>
      <c r="K22759" t="s">
        <v>24</v>
      </c>
      <c r="L22759" t="s">
        <v>25</v>
      </c>
      <c r="M22759" t="s">
        <v>120</v>
      </c>
    </row>
    <row r="22760" spans="1:13" x14ac:dyDescent="0.3">
      <c r="A22760" t="s">
        <v>9276</v>
      </c>
      <c r="C22760" t="s">
        <v>9183</v>
      </c>
      <c r="D22760">
        <v>7</v>
      </c>
      <c r="E22760" s="1">
        <v>31680</v>
      </c>
      <c r="G22760" t="s">
        <v>48</v>
      </c>
      <c r="H22760" t="s">
        <v>9277</v>
      </c>
      <c r="I22760" t="s">
        <v>6165</v>
      </c>
      <c r="J22760" t="s">
        <v>6145</v>
      </c>
      <c r="K22760" t="s">
        <v>24</v>
      </c>
      <c r="L22760" t="s">
        <v>38</v>
      </c>
      <c r="M22760" t="s">
        <v>190</v>
      </c>
    </row>
    <row r="22761" spans="1:13" x14ac:dyDescent="0.3">
      <c r="A22761" t="s">
        <v>18296</v>
      </c>
      <c r="C22761" t="s">
        <v>18238</v>
      </c>
      <c r="D22761">
        <v>21</v>
      </c>
      <c r="E22761" s="1">
        <v>937500</v>
      </c>
      <c r="G22761" t="s">
        <v>34</v>
      </c>
      <c r="H22761" t="s">
        <v>18250</v>
      </c>
      <c r="I22761" t="s">
        <v>6165</v>
      </c>
      <c r="J22761" t="s">
        <v>6145</v>
      </c>
      <c r="K22761" t="s">
        <v>24</v>
      </c>
      <c r="L22761" t="s">
        <v>25</v>
      </c>
      <c r="M22761" t="s">
        <v>6146</v>
      </c>
    </row>
    <row r="22762" spans="1:13" x14ac:dyDescent="0.3">
      <c r="A22762" t="s">
        <v>18296</v>
      </c>
      <c r="C22762" t="s">
        <v>24725</v>
      </c>
      <c r="D22762">
        <v>19</v>
      </c>
      <c r="E22762" s="1">
        <v>7756</v>
      </c>
      <c r="G22762" t="s">
        <v>34</v>
      </c>
      <c r="H22762" t="s">
        <v>17730</v>
      </c>
      <c r="I22762" t="s">
        <v>6165</v>
      </c>
      <c r="J22762" t="s">
        <v>6145</v>
      </c>
      <c r="K22762" t="s">
        <v>24</v>
      </c>
      <c r="L22762" t="s">
        <v>25</v>
      </c>
      <c r="M22762" t="s">
        <v>6146</v>
      </c>
    </row>
    <row r="22763" spans="1:13" x14ac:dyDescent="0.3">
      <c r="A22763" t="s">
        <v>18296</v>
      </c>
      <c r="C22763" t="s">
        <v>25016</v>
      </c>
      <c r="D22763">
        <v>36</v>
      </c>
      <c r="E22763" s="1">
        <v>204954</v>
      </c>
      <c r="G22763" t="s">
        <v>34</v>
      </c>
      <c r="H22763" t="s">
        <v>18482</v>
      </c>
      <c r="I22763" t="s">
        <v>6165</v>
      </c>
      <c r="J22763" t="s">
        <v>6145</v>
      </c>
      <c r="K22763" t="s">
        <v>24</v>
      </c>
      <c r="L22763" t="s">
        <v>25</v>
      </c>
      <c r="M22763" t="s">
        <v>6146</v>
      </c>
    </row>
    <row r="22764" spans="1:13" x14ac:dyDescent="0.3">
      <c r="A22764" t="s">
        <v>18296</v>
      </c>
      <c r="C22764" t="s">
        <v>25665</v>
      </c>
      <c r="D22764">
        <v>36</v>
      </c>
      <c r="E22764" s="1">
        <v>217000</v>
      </c>
      <c r="G22764" t="s">
        <v>34</v>
      </c>
      <c r="H22764" t="s">
        <v>18482</v>
      </c>
      <c r="I22764" t="s">
        <v>6165</v>
      </c>
      <c r="J22764" t="s">
        <v>6145</v>
      </c>
      <c r="K22764" t="s">
        <v>24</v>
      </c>
      <c r="L22764" t="s">
        <v>25</v>
      </c>
      <c r="M22764" t="s">
        <v>6146</v>
      </c>
    </row>
    <row r="22765" spans="1:13" x14ac:dyDescent="0.3">
      <c r="A22765" t="s">
        <v>18296</v>
      </c>
      <c r="C22765" t="s">
        <v>32274</v>
      </c>
      <c r="D22765">
        <v>12</v>
      </c>
      <c r="E22765" s="1">
        <v>100290</v>
      </c>
      <c r="G22765" t="s">
        <v>34</v>
      </c>
      <c r="H22765" t="s">
        <v>18412</v>
      </c>
      <c r="I22765" t="s">
        <v>6165</v>
      </c>
      <c r="J22765" t="s">
        <v>6145</v>
      </c>
      <c r="K22765" t="s">
        <v>24</v>
      </c>
      <c r="L22765" t="s">
        <v>25</v>
      </c>
      <c r="M22765" t="s">
        <v>6146</v>
      </c>
    </row>
    <row r="22766" spans="1:13" x14ac:dyDescent="0.3">
      <c r="A22766" t="s">
        <v>20944</v>
      </c>
      <c r="C22766" t="s">
        <v>20542</v>
      </c>
      <c r="D22766">
        <v>4</v>
      </c>
      <c r="E22766" s="1">
        <v>2380</v>
      </c>
      <c r="G22766" t="s">
        <v>34</v>
      </c>
      <c r="H22766" t="s">
        <v>6143</v>
      </c>
      <c r="I22766" t="s">
        <v>20736</v>
      </c>
      <c r="J22766" t="s">
        <v>627</v>
      </c>
      <c r="K22766" t="s">
        <v>24</v>
      </c>
      <c r="L22766" t="s">
        <v>25</v>
      </c>
      <c r="M22766" t="s">
        <v>6146</v>
      </c>
    </row>
    <row r="22767" spans="1:13" x14ac:dyDescent="0.3">
      <c r="A22767" t="s">
        <v>26033</v>
      </c>
      <c r="C22767" t="s">
        <v>25932</v>
      </c>
      <c r="D22767">
        <v>3</v>
      </c>
      <c r="E22767" s="1">
        <v>2580</v>
      </c>
      <c r="G22767" t="s">
        <v>34</v>
      </c>
      <c r="H22767" t="s">
        <v>6143</v>
      </c>
      <c r="I22767" t="s">
        <v>942</v>
      </c>
      <c r="J22767" t="s">
        <v>700</v>
      </c>
      <c r="K22767" t="s">
        <v>24</v>
      </c>
      <c r="L22767" t="s">
        <v>25</v>
      </c>
      <c r="M22767" t="s">
        <v>6146</v>
      </c>
    </row>
    <row r="22768" spans="1:13" x14ac:dyDescent="0.3">
      <c r="A22768" t="s">
        <v>26033</v>
      </c>
      <c r="C22768" t="s">
        <v>25932</v>
      </c>
      <c r="D22768">
        <v>12</v>
      </c>
      <c r="E22768" s="1">
        <v>43120</v>
      </c>
      <c r="G22768" t="s">
        <v>34</v>
      </c>
      <c r="H22768" t="s">
        <v>18926</v>
      </c>
      <c r="I22768" t="s">
        <v>942</v>
      </c>
      <c r="J22768" t="s">
        <v>700</v>
      </c>
      <c r="K22768" t="s">
        <v>24</v>
      </c>
      <c r="L22768" t="s">
        <v>25</v>
      </c>
      <c r="M22768" t="s">
        <v>6146</v>
      </c>
    </row>
    <row r="22769" spans="1:13" x14ac:dyDescent="0.3">
      <c r="A22769" t="s">
        <v>6327</v>
      </c>
      <c r="C22769" t="s">
        <v>6249</v>
      </c>
      <c r="D22769">
        <v>4</v>
      </c>
      <c r="E22769" s="1">
        <v>15069</v>
      </c>
      <c r="G22769" t="s">
        <v>34</v>
      </c>
      <c r="H22769" t="s">
        <v>6143</v>
      </c>
      <c r="I22769" t="s">
        <v>6328</v>
      </c>
      <c r="J22769" t="s">
        <v>6297</v>
      </c>
      <c r="K22769" t="s">
        <v>24</v>
      </c>
      <c r="L22769" t="s">
        <v>25</v>
      </c>
      <c r="M22769" t="s">
        <v>6146</v>
      </c>
    </row>
    <row r="22770" spans="1:13" x14ac:dyDescent="0.3">
      <c r="A22770" t="s">
        <v>14757</v>
      </c>
      <c r="C22770" t="s">
        <v>14716</v>
      </c>
      <c r="D22770">
        <v>4</v>
      </c>
      <c r="E22770" s="1">
        <v>15863</v>
      </c>
      <c r="G22770" t="s">
        <v>34</v>
      </c>
      <c r="H22770" t="s">
        <v>6143</v>
      </c>
      <c r="I22770" t="s">
        <v>14758</v>
      </c>
      <c r="J22770" t="s">
        <v>300</v>
      </c>
      <c r="K22770" t="s">
        <v>24</v>
      </c>
      <c r="L22770" t="s">
        <v>25</v>
      </c>
      <c r="M22770" t="s">
        <v>6146</v>
      </c>
    </row>
    <row r="22771" spans="1:13" x14ac:dyDescent="0.3">
      <c r="A22771" t="s">
        <v>37725</v>
      </c>
      <c r="C22771" t="s">
        <v>37685</v>
      </c>
      <c r="D22771">
        <v>12</v>
      </c>
      <c r="E22771" s="1">
        <v>170000</v>
      </c>
      <c r="G22771" t="s">
        <v>111</v>
      </c>
      <c r="H22771" t="s">
        <v>37726</v>
      </c>
      <c r="I22771" t="s">
        <v>140</v>
      </c>
      <c r="J22771" t="s">
        <v>22</v>
      </c>
      <c r="K22771" t="s">
        <v>24</v>
      </c>
      <c r="L22771" t="s">
        <v>25</v>
      </c>
      <c r="M22771" t="s">
        <v>6109</v>
      </c>
    </row>
    <row r="22772" spans="1:13" x14ac:dyDescent="0.3">
      <c r="A22772" t="s">
        <v>19724</v>
      </c>
      <c r="C22772" t="s">
        <v>19404</v>
      </c>
      <c r="D22772">
        <v>6</v>
      </c>
      <c r="E22772" s="1">
        <v>7429</v>
      </c>
      <c r="G22772" t="s">
        <v>34</v>
      </c>
      <c r="H22772" t="s">
        <v>6143</v>
      </c>
      <c r="I22772" t="s">
        <v>511</v>
      </c>
      <c r="J22772" t="s">
        <v>280</v>
      </c>
      <c r="K22772" t="s">
        <v>24</v>
      </c>
      <c r="L22772" t="s">
        <v>25</v>
      </c>
      <c r="M22772" t="s">
        <v>6146</v>
      </c>
    </row>
    <row r="22773" spans="1:13" x14ac:dyDescent="0.3">
      <c r="A22773" t="s">
        <v>33283</v>
      </c>
      <c r="C22773" t="s">
        <v>33280</v>
      </c>
      <c r="D22773">
        <v>24</v>
      </c>
      <c r="E22773" s="1">
        <v>675000</v>
      </c>
      <c r="G22773" t="s">
        <v>111</v>
      </c>
      <c r="H22773" t="s">
        <v>13022</v>
      </c>
      <c r="I22773" t="s">
        <v>17992</v>
      </c>
      <c r="J22773" t="s">
        <v>10460</v>
      </c>
      <c r="K22773" t="s">
        <v>24</v>
      </c>
      <c r="L22773" t="s">
        <v>25</v>
      </c>
      <c r="M22773" t="s">
        <v>120</v>
      </c>
    </row>
    <row r="22774" spans="1:13" x14ac:dyDescent="0.3">
      <c r="A22774" t="s">
        <v>6942</v>
      </c>
      <c r="C22774" t="s">
        <v>6887</v>
      </c>
      <c r="D22774">
        <v>3</v>
      </c>
      <c r="E22774" s="1">
        <v>20191</v>
      </c>
      <c r="G22774" t="s">
        <v>34</v>
      </c>
      <c r="H22774" t="s">
        <v>6143</v>
      </c>
      <c r="I22774" t="s">
        <v>6943</v>
      </c>
      <c r="J22774" t="s">
        <v>5602</v>
      </c>
      <c r="K22774" t="s">
        <v>24</v>
      </c>
      <c r="L22774" t="s">
        <v>25</v>
      </c>
      <c r="M22774" t="s">
        <v>6146</v>
      </c>
    </row>
    <row r="22775" spans="1:13" x14ac:dyDescent="0.3">
      <c r="A22775" t="s">
        <v>4636</v>
      </c>
      <c r="C22775" t="s">
        <v>4395</v>
      </c>
      <c r="D22775">
        <v>2</v>
      </c>
      <c r="E22775" s="1">
        <v>10000</v>
      </c>
      <c r="G22775" t="s">
        <v>21</v>
      </c>
      <c r="H22775" t="s">
        <v>77</v>
      </c>
      <c r="I22775" t="s">
        <v>156</v>
      </c>
      <c r="J22775" t="s">
        <v>22</v>
      </c>
      <c r="K22775" t="s">
        <v>24</v>
      </c>
      <c r="L22775" t="s">
        <v>25</v>
      </c>
      <c r="M22775" t="s">
        <v>26</v>
      </c>
    </row>
    <row r="22776" spans="1:13" x14ac:dyDescent="0.3">
      <c r="A22776" t="s">
        <v>27007</v>
      </c>
      <c r="C22776" t="s">
        <v>26519</v>
      </c>
      <c r="D22776">
        <v>5</v>
      </c>
      <c r="E22776" s="1">
        <v>7838</v>
      </c>
      <c r="G22776" t="s">
        <v>34</v>
      </c>
      <c r="H22776" t="s">
        <v>6143</v>
      </c>
      <c r="I22776" t="s">
        <v>27008</v>
      </c>
      <c r="J22776" t="s">
        <v>2347</v>
      </c>
      <c r="K22776" t="s">
        <v>24</v>
      </c>
      <c r="L22776" t="s">
        <v>25</v>
      </c>
      <c r="M22776" t="s">
        <v>6146</v>
      </c>
    </row>
    <row r="22777" spans="1:13" x14ac:dyDescent="0.3">
      <c r="A22777" t="s">
        <v>13480</v>
      </c>
      <c r="C22777" t="s">
        <v>13456</v>
      </c>
      <c r="D22777">
        <v>12</v>
      </c>
      <c r="E22777" s="1">
        <v>20000</v>
      </c>
      <c r="G22777" t="s">
        <v>111</v>
      </c>
      <c r="H22777" t="s">
        <v>13481</v>
      </c>
      <c r="I22777" t="s">
        <v>153</v>
      </c>
      <c r="J22777" t="s">
        <v>22</v>
      </c>
      <c r="K22777" t="s">
        <v>24</v>
      </c>
      <c r="L22777" t="s">
        <v>25</v>
      </c>
      <c r="M22777" t="s">
        <v>6109</v>
      </c>
    </row>
    <row r="22778" spans="1:13" x14ac:dyDescent="0.3">
      <c r="A22778" t="s">
        <v>13140</v>
      </c>
      <c r="C22778" t="s">
        <v>12994</v>
      </c>
      <c r="D22778">
        <v>7</v>
      </c>
      <c r="E22778" s="1">
        <v>70416</v>
      </c>
      <c r="G22778" t="s">
        <v>34</v>
      </c>
      <c r="H22778" t="s">
        <v>6143</v>
      </c>
      <c r="I22778" t="s">
        <v>13141</v>
      </c>
      <c r="J22778" t="s">
        <v>81</v>
      </c>
      <c r="K22778" t="s">
        <v>24</v>
      </c>
      <c r="L22778" t="s">
        <v>25</v>
      </c>
      <c r="M22778" t="s">
        <v>6146</v>
      </c>
    </row>
    <row r="22779" spans="1:13" x14ac:dyDescent="0.3">
      <c r="A22779" t="s">
        <v>25906</v>
      </c>
      <c r="C22779" t="s">
        <v>25784</v>
      </c>
      <c r="D22779">
        <v>4</v>
      </c>
      <c r="E22779" s="1">
        <v>16895</v>
      </c>
      <c r="G22779" t="s">
        <v>34</v>
      </c>
      <c r="H22779" t="s">
        <v>6143</v>
      </c>
      <c r="I22779" t="s">
        <v>25907</v>
      </c>
      <c r="J22779" t="s">
        <v>86</v>
      </c>
      <c r="K22779" t="s">
        <v>24</v>
      </c>
      <c r="L22779" t="s">
        <v>25</v>
      </c>
      <c r="M22779" t="s">
        <v>6146</v>
      </c>
    </row>
    <row r="22780" spans="1:13" x14ac:dyDescent="0.3">
      <c r="A22780" t="s">
        <v>14336</v>
      </c>
      <c r="C22780" t="s">
        <v>14108</v>
      </c>
      <c r="D22780">
        <v>7</v>
      </c>
      <c r="E22780" s="1">
        <v>19545</v>
      </c>
      <c r="G22780" t="s">
        <v>34</v>
      </c>
      <c r="H22780" t="s">
        <v>6143</v>
      </c>
      <c r="I22780" t="s">
        <v>14337</v>
      </c>
      <c r="J22780" t="s">
        <v>433</v>
      </c>
      <c r="K22780" t="s">
        <v>24</v>
      </c>
      <c r="L22780" t="s">
        <v>25</v>
      </c>
      <c r="M22780" t="s">
        <v>6146</v>
      </c>
    </row>
    <row r="22781" spans="1:13" x14ac:dyDescent="0.3">
      <c r="A22781" t="s">
        <v>6339</v>
      </c>
      <c r="C22781" t="s">
        <v>6249</v>
      </c>
      <c r="D22781">
        <v>4</v>
      </c>
      <c r="E22781" s="1">
        <v>15069</v>
      </c>
      <c r="G22781" t="s">
        <v>34</v>
      </c>
      <c r="H22781" t="s">
        <v>6143</v>
      </c>
      <c r="I22781" t="s">
        <v>6340</v>
      </c>
      <c r="J22781" t="s">
        <v>6297</v>
      </c>
      <c r="K22781" t="s">
        <v>24</v>
      </c>
      <c r="L22781" t="s">
        <v>25</v>
      </c>
      <c r="M22781" t="s">
        <v>6146</v>
      </c>
    </row>
    <row r="22782" spans="1:13" x14ac:dyDescent="0.3">
      <c r="A22782" t="s">
        <v>18588</v>
      </c>
      <c r="C22782" t="s">
        <v>18470</v>
      </c>
      <c r="D22782">
        <v>2</v>
      </c>
      <c r="E22782" s="1">
        <v>2380</v>
      </c>
      <c r="G22782" t="s">
        <v>34</v>
      </c>
      <c r="H22782" t="s">
        <v>6143</v>
      </c>
      <c r="I22782" t="s">
        <v>18589</v>
      </c>
      <c r="J22782" t="s">
        <v>372</v>
      </c>
      <c r="K22782" t="s">
        <v>24</v>
      </c>
      <c r="L22782" t="s">
        <v>25</v>
      </c>
      <c r="M22782" t="s">
        <v>6146</v>
      </c>
    </row>
    <row r="22783" spans="1:13" x14ac:dyDescent="0.3">
      <c r="A22783" t="s">
        <v>8394</v>
      </c>
      <c r="C22783" t="s">
        <v>9396</v>
      </c>
      <c r="D22783">
        <v>28</v>
      </c>
      <c r="E22783" s="1">
        <v>200000</v>
      </c>
      <c r="G22783" t="s">
        <v>111</v>
      </c>
      <c r="H22783" t="s">
        <v>9458</v>
      </c>
      <c r="K22783" t="s">
        <v>24</v>
      </c>
      <c r="L22783" t="s">
        <v>25</v>
      </c>
      <c r="M22783" t="s">
        <v>6109</v>
      </c>
    </row>
    <row r="22784" spans="1:13" x14ac:dyDescent="0.3">
      <c r="A22784" t="s">
        <v>8394</v>
      </c>
      <c r="C22784" t="s">
        <v>8196</v>
      </c>
      <c r="D22784">
        <v>12</v>
      </c>
      <c r="E22784" s="1">
        <v>50000</v>
      </c>
      <c r="G22784" t="s">
        <v>111</v>
      </c>
      <c r="H22784" t="s">
        <v>8395</v>
      </c>
      <c r="K22784" t="s">
        <v>24</v>
      </c>
      <c r="L22784" t="s">
        <v>25</v>
      </c>
      <c r="M22784" t="s">
        <v>6109</v>
      </c>
    </row>
    <row r="22785" spans="1:13" x14ac:dyDescent="0.3">
      <c r="A22785" t="s">
        <v>8394</v>
      </c>
      <c r="C22785" t="s">
        <v>34035</v>
      </c>
      <c r="D22785">
        <v>6</v>
      </c>
      <c r="E22785" s="1">
        <v>25000</v>
      </c>
      <c r="G22785" t="s">
        <v>111</v>
      </c>
      <c r="H22785" t="s">
        <v>970</v>
      </c>
      <c r="K22785" t="s">
        <v>24</v>
      </c>
      <c r="L22785" t="s">
        <v>25</v>
      </c>
      <c r="M22785" t="s">
        <v>6109</v>
      </c>
    </row>
    <row r="22786" spans="1:13" x14ac:dyDescent="0.3">
      <c r="A22786" t="s">
        <v>28566</v>
      </c>
      <c r="C22786" t="s">
        <v>28282</v>
      </c>
      <c r="D22786">
        <v>12</v>
      </c>
      <c r="E22786" s="1">
        <v>100000</v>
      </c>
      <c r="G22786" t="s">
        <v>21</v>
      </c>
      <c r="H22786" t="s">
        <v>77</v>
      </c>
      <c r="I22786" t="s">
        <v>9866</v>
      </c>
      <c r="J22786" t="s">
        <v>22</v>
      </c>
      <c r="K22786" t="s">
        <v>24</v>
      </c>
      <c r="L22786" t="s">
        <v>25</v>
      </c>
      <c r="M22786" t="s">
        <v>26</v>
      </c>
    </row>
    <row r="22787" spans="1:13" x14ac:dyDescent="0.3">
      <c r="A22787" t="s">
        <v>13489</v>
      </c>
      <c r="C22787" t="s">
        <v>31493</v>
      </c>
      <c r="D22787">
        <v>36</v>
      </c>
      <c r="E22787" s="1">
        <v>227200</v>
      </c>
      <c r="G22787" t="s">
        <v>111</v>
      </c>
      <c r="H22787" t="s">
        <v>31534</v>
      </c>
      <c r="I22787" t="s">
        <v>13491</v>
      </c>
      <c r="J22787" t="s">
        <v>22</v>
      </c>
      <c r="K22787" t="s">
        <v>24</v>
      </c>
      <c r="L22787" t="s">
        <v>25</v>
      </c>
      <c r="M22787" t="s">
        <v>120</v>
      </c>
    </row>
    <row r="22788" spans="1:13" x14ac:dyDescent="0.3">
      <c r="A22788" t="s">
        <v>13489</v>
      </c>
      <c r="C22788" t="s">
        <v>13456</v>
      </c>
      <c r="D22788">
        <v>12</v>
      </c>
      <c r="E22788" s="1">
        <v>100000</v>
      </c>
      <c r="G22788" t="s">
        <v>111</v>
      </c>
      <c r="H22788" t="s">
        <v>13490</v>
      </c>
      <c r="I22788" t="s">
        <v>13491</v>
      </c>
      <c r="J22788" t="s">
        <v>22</v>
      </c>
      <c r="K22788" t="s">
        <v>24</v>
      </c>
      <c r="L22788" t="s">
        <v>25</v>
      </c>
      <c r="M22788" t="s">
        <v>120</v>
      </c>
    </row>
    <row r="22789" spans="1:13" x14ac:dyDescent="0.3">
      <c r="A22789" t="s">
        <v>6959</v>
      </c>
      <c r="C22789" t="s">
        <v>6887</v>
      </c>
      <c r="D22789">
        <v>3</v>
      </c>
      <c r="E22789" s="1">
        <v>32071</v>
      </c>
      <c r="G22789" t="s">
        <v>34</v>
      </c>
      <c r="H22789" t="s">
        <v>6143</v>
      </c>
      <c r="I22789" t="s">
        <v>6165</v>
      </c>
      <c r="J22789" t="s">
        <v>5602</v>
      </c>
      <c r="K22789" t="s">
        <v>24</v>
      </c>
      <c r="L22789" t="s">
        <v>25</v>
      </c>
      <c r="M22789" t="s">
        <v>6146</v>
      </c>
    </row>
    <row r="22790" spans="1:13" x14ac:dyDescent="0.3">
      <c r="A22790" t="s">
        <v>19674</v>
      </c>
      <c r="C22790" t="s">
        <v>19404</v>
      </c>
      <c r="D22790">
        <v>6</v>
      </c>
      <c r="E22790" s="1">
        <v>11945</v>
      </c>
      <c r="G22790" t="s">
        <v>34</v>
      </c>
      <c r="H22790" t="s">
        <v>6143</v>
      </c>
      <c r="I22790" t="s">
        <v>19675</v>
      </c>
      <c r="J22790" t="s">
        <v>280</v>
      </c>
      <c r="K22790" t="s">
        <v>24</v>
      </c>
      <c r="L22790" t="s">
        <v>25</v>
      </c>
      <c r="M22790" t="s">
        <v>6146</v>
      </c>
    </row>
    <row r="22791" spans="1:13" x14ac:dyDescent="0.3">
      <c r="A22791" t="s">
        <v>23422</v>
      </c>
      <c r="C22791" t="s">
        <v>23373</v>
      </c>
      <c r="D22791">
        <v>3</v>
      </c>
      <c r="E22791" s="1">
        <v>15000</v>
      </c>
      <c r="G22791" t="s">
        <v>111</v>
      </c>
      <c r="H22791" t="s">
        <v>23423</v>
      </c>
      <c r="I22791" t="s">
        <v>156</v>
      </c>
      <c r="J22791" t="s">
        <v>22</v>
      </c>
      <c r="K22791" t="s">
        <v>24</v>
      </c>
      <c r="L22791" t="s">
        <v>25</v>
      </c>
      <c r="M22791" t="s">
        <v>232</v>
      </c>
    </row>
    <row r="22792" spans="1:13" x14ac:dyDescent="0.3">
      <c r="A22792" t="s">
        <v>18875</v>
      </c>
      <c r="C22792" t="s">
        <v>18470</v>
      </c>
      <c r="D22792">
        <v>4</v>
      </c>
      <c r="E22792" s="1">
        <v>16045</v>
      </c>
      <c r="G22792" t="s">
        <v>34</v>
      </c>
      <c r="H22792" t="s">
        <v>6143</v>
      </c>
      <c r="I22792" t="s">
        <v>18876</v>
      </c>
      <c r="J22792" t="s">
        <v>3203</v>
      </c>
      <c r="K22792" t="s">
        <v>24</v>
      </c>
      <c r="L22792" t="s">
        <v>25</v>
      </c>
      <c r="M22792" t="s">
        <v>6146</v>
      </c>
    </row>
    <row r="22793" spans="1:13" x14ac:dyDescent="0.3">
      <c r="A22793" t="s">
        <v>22499</v>
      </c>
      <c r="C22793" t="s">
        <v>22248</v>
      </c>
      <c r="D22793">
        <v>2</v>
      </c>
      <c r="E22793" s="1">
        <v>25000</v>
      </c>
      <c r="G22793" t="s">
        <v>21</v>
      </c>
      <c r="H22793" t="s">
        <v>68</v>
      </c>
      <c r="I22793" t="s">
        <v>472</v>
      </c>
      <c r="K22793" t="s">
        <v>24</v>
      </c>
      <c r="L22793" t="s">
        <v>25</v>
      </c>
      <c r="M22793" t="s">
        <v>26</v>
      </c>
    </row>
    <row r="22794" spans="1:13" x14ac:dyDescent="0.3">
      <c r="A22794" t="s">
        <v>31285</v>
      </c>
      <c r="C22794" t="s">
        <v>31268</v>
      </c>
      <c r="D22794">
        <v>24</v>
      </c>
      <c r="E22794" s="1">
        <v>500000</v>
      </c>
      <c r="G22794" t="s">
        <v>21</v>
      </c>
      <c r="H22794" t="s">
        <v>31286</v>
      </c>
      <c r="I22794" t="s">
        <v>3770</v>
      </c>
      <c r="J22794" t="s">
        <v>22</v>
      </c>
      <c r="K22794" t="s">
        <v>24</v>
      </c>
      <c r="L22794" t="s">
        <v>25</v>
      </c>
      <c r="M22794" t="s">
        <v>26</v>
      </c>
    </row>
    <row r="22795" spans="1:13" x14ac:dyDescent="0.3">
      <c r="A22795" t="s">
        <v>36556</v>
      </c>
      <c r="C22795" t="s">
        <v>36503</v>
      </c>
      <c r="D22795">
        <v>3</v>
      </c>
      <c r="E22795" s="1">
        <v>16763</v>
      </c>
      <c r="G22795" t="s">
        <v>34</v>
      </c>
      <c r="H22795" t="s">
        <v>6143</v>
      </c>
      <c r="I22795" t="s">
        <v>36557</v>
      </c>
      <c r="J22795" t="s">
        <v>124</v>
      </c>
      <c r="K22795" t="s">
        <v>24</v>
      </c>
      <c r="L22795" t="s">
        <v>25</v>
      </c>
      <c r="M22795" t="s">
        <v>6146</v>
      </c>
    </row>
    <row r="22796" spans="1:13" x14ac:dyDescent="0.3">
      <c r="A22796" t="s">
        <v>35625</v>
      </c>
      <c r="C22796" t="s">
        <v>35549</v>
      </c>
      <c r="D22796">
        <v>12</v>
      </c>
      <c r="E22796" s="1">
        <v>8000</v>
      </c>
      <c r="G22796" t="s">
        <v>21</v>
      </c>
      <c r="H22796" t="s">
        <v>970</v>
      </c>
      <c r="I22796" t="s">
        <v>10555</v>
      </c>
      <c r="J22796" t="s">
        <v>30</v>
      </c>
      <c r="K22796" t="s">
        <v>24</v>
      </c>
      <c r="L22796" t="s">
        <v>25</v>
      </c>
      <c r="M22796" t="s">
        <v>26</v>
      </c>
    </row>
    <row r="22797" spans="1:13" x14ac:dyDescent="0.3">
      <c r="A22797" t="s">
        <v>10554</v>
      </c>
      <c r="C22797" t="s">
        <v>10471</v>
      </c>
      <c r="D22797">
        <v>19</v>
      </c>
      <c r="E22797" s="1">
        <v>99000</v>
      </c>
      <c r="G22797" t="s">
        <v>111</v>
      </c>
      <c r="H22797" t="s">
        <v>10542</v>
      </c>
      <c r="I22797" t="s">
        <v>10555</v>
      </c>
      <c r="J22797" t="s">
        <v>30</v>
      </c>
      <c r="K22797" t="s">
        <v>24</v>
      </c>
      <c r="L22797" t="s">
        <v>25</v>
      </c>
      <c r="M22797" t="s">
        <v>232</v>
      </c>
    </row>
    <row r="22798" spans="1:13" x14ac:dyDescent="0.3">
      <c r="A22798" t="s">
        <v>32319</v>
      </c>
      <c r="C22798" t="s">
        <v>32274</v>
      </c>
      <c r="D22798">
        <v>2</v>
      </c>
      <c r="E22798" s="1">
        <v>7900</v>
      </c>
      <c r="G22798" t="s">
        <v>34</v>
      </c>
      <c r="H22798" t="s">
        <v>6143</v>
      </c>
      <c r="I22798" t="s">
        <v>32320</v>
      </c>
      <c r="J22798" t="s">
        <v>3026</v>
      </c>
      <c r="K22798" t="s">
        <v>24</v>
      </c>
      <c r="L22798" t="s">
        <v>25</v>
      </c>
      <c r="M22798" t="s">
        <v>6146</v>
      </c>
    </row>
    <row r="22799" spans="1:13" x14ac:dyDescent="0.3">
      <c r="A22799" t="s">
        <v>36340</v>
      </c>
      <c r="C22799" t="s">
        <v>36334</v>
      </c>
      <c r="D22799">
        <v>44</v>
      </c>
      <c r="E22799" s="1">
        <v>100000</v>
      </c>
      <c r="G22799" t="s">
        <v>111</v>
      </c>
      <c r="H22799" t="s">
        <v>24427</v>
      </c>
      <c r="I22799" t="s">
        <v>7365</v>
      </c>
      <c r="J22799" t="s">
        <v>22</v>
      </c>
      <c r="K22799" t="s">
        <v>24</v>
      </c>
      <c r="L22799" t="s">
        <v>25</v>
      </c>
      <c r="M22799" t="s">
        <v>6109</v>
      </c>
    </row>
    <row r="22800" spans="1:13" x14ac:dyDescent="0.3">
      <c r="A22800" t="s">
        <v>32219</v>
      </c>
      <c r="C22800" t="s">
        <v>32202</v>
      </c>
      <c r="D22800">
        <v>36</v>
      </c>
      <c r="E22800" s="1">
        <v>90000</v>
      </c>
      <c r="G22800" t="s">
        <v>111</v>
      </c>
      <c r="H22800" t="s">
        <v>32220</v>
      </c>
      <c r="I22800" t="s">
        <v>7365</v>
      </c>
      <c r="J22800" t="s">
        <v>22</v>
      </c>
      <c r="K22800" t="s">
        <v>24</v>
      </c>
      <c r="L22800" t="s">
        <v>25</v>
      </c>
      <c r="M22800" t="s">
        <v>6109</v>
      </c>
    </row>
    <row r="22801" spans="1:13" x14ac:dyDescent="0.3">
      <c r="A22801" t="s">
        <v>7440</v>
      </c>
      <c r="C22801" t="s">
        <v>7424</v>
      </c>
      <c r="D22801">
        <v>4</v>
      </c>
      <c r="E22801" s="1">
        <v>85877</v>
      </c>
      <c r="G22801" t="s">
        <v>34</v>
      </c>
      <c r="H22801" t="s">
        <v>6143</v>
      </c>
      <c r="I22801" t="s">
        <v>6869</v>
      </c>
      <c r="J22801" t="s">
        <v>7438</v>
      </c>
      <c r="K22801" t="s">
        <v>24</v>
      </c>
      <c r="L22801" t="s">
        <v>25</v>
      </c>
      <c r="M22801" t="s">
        <v>6146</v>
      </c>
    </row>
    <row r="22802" spans="1:13" x14ac:dyDescent="0.3">
      <c r="A22802" t="s">
        <v>1436</v>
      </c>
      <c r="C22802" t="s">
        <v>1275</v>
      </c>
      <c r="D22802">
        <v>24</v>
      </c>
      <c r="E22802" s="1">
        <v>1000000</v>
      </c>
      <c r="G22802" t="s">
        <v>69</v>
      </c>
      <c r="H22802" t="s">
        <v>77</v>
      </c>
      <c r="I22802" t="s">
        <v>22</v>
      </c>
      <c r="J22802" t="s">
        <v>23</v>
      </c>
      <c r="K22802" t="s">
        <v>24</v>
      </c>
      <c r="L22802" t="s">
        <v>25</v>
      </c>
      <c r="M22802" t="s">
        <v>221</v>
      </c>
    </row>
    <row r="22803" spans="1:13" x14ac:dyDescent="0.3">
      <c r="A22803" t="s">
        <v>1436</v>
      </c>
      <c r="C22803" t="s">
        <v>29426</v>
      </c>
      <c r="D22803">
        <v>11</v>
      </c>
      <c r="E22803" s="1">
        <v>200000</v>
      </c>
      <c r="G22803" t="s">
        <v>69</v>
      </c>
      <c r="H22803" t="s">
        <v>77</v>
      </c>
      <c r="I22803" t="s">
        <v>22</v>
      </c>
      <c r="J22803" t="s">
        <v>23</v>
      </c>
      <c r="K22803" t="s">
        <v>24</v>
      </c>
      <c r="L22803" t="s">
        <v>25</v>
      </c>
      <c r="M22803" t="s">
        <v>221</v>
      </c>
    </row>
    <row r="22804" spans="1:13" x14ac:dyDescent="0.3">
      <c r="A22804" t="s">
        <v>1436</v>
      </c>
      <c r="C22804" t="s">
        <v>30756</v>
      </c>
      <c r="D22804">
        <v>24</v>
      </c>
      <c r="E22804" s="1">
        <v>1000000</v>
      </c>
      <c r="G22804" t="s">
        <v>748</v>
      </c>
      <c r="H22804" t="s">
        <v>30772</v>
      </c>
      <c r="I22804" t="s">
        <v>22</v>
      </c>
      <c r="J22804" t="s">
        <v>23</v>
      </c>
      <c r="K22804" t="s">
        <v>24</v>
      </c>
      <c r="L22804" t="s">
        <v>25</v>
      </c>
      <c r="M22804" t="s">
        <v>749</v>
      </c>
    </row>
    <row r="22805" spans="1:13" x14ac:dyDescent="0.3">
      <c r="A22805" t="s">
        <v>1436</v>
      </c>
      <c r="C22805" t="s">
        <v>4887</v>
      </c>
      <c r="D22805">
        <v>13</v>
      </c>
      <c r="E22805" s="1">
        <v>467750</v>
      </c>
      <c r="G22805" t="s">
        <v>69</v>
      </c>
      <c r="H22805" t="s">
        <v>68</v>
      </c>
      <c r="I22805" t="s">
        <v>22</v>
      </c>
      <c r="J22805" t="s">
        <v>23</v>
      </c>
      <c r="K22805" t="s">
        <v>24</v>
      </c>
      <c r="L22805" t="s">
        <v>25</v>
      </c>
      <c r="M22805" t="s">
        <v>221</v>
      </c>
    </row>
    <row r="22806" spans="1:13" x14ac:dyDescent="0.3">
      <c r="A22806" t="s">
        <v>1436</v>
      </c>
      <c r="C22806" t="s">
        <v>17339</v>
      </c>
      <c r="D22806">
        <v>27</v>
      </c>
      <c r="E22806" s="1">
        <v>1323692</v>
      </c>
      <c r="G22806" t="s">
        <v>69</v>
      </c>
      <c r="H22806" t="s">
        <v>17359</v>
      </c>
      <c r="I22806" t="s">
        <v>22</v>
      </c>
      <c r="J22806" t="s">
        <v>23</v>
      </c>
      <c r="K22806" t="s">
        <v>24</v>
      </c>
      <c r="L22806" t="s">
        <v>25</v>
      </c>
      <c r="M22806" t="s">
        <v>221</v>
      </c>
    </row>
    <row r="22807" spans="1:13" x14ac:dyDescent="0.3">
      <c r="A22807" t="s">
        <v>1436</v>
      </c>
      <c r="C22807" t="s">
        <v>9547</v>
      </c>
      <c r="D22807">
        <v>25</v>
      </c>
      <c r="E22807" s="1">
        <v>440035</v>
      </c>
      <c r="G22807" t="s">
        <v>69</v>
      </c>
      <c r="H22807" t="s">
        <v>9716</v>
      </c>
      <c r="I22807" t="s">
        <v>22</v>
      </c>
      <c r="J22807" t="s">
        <v>23</v>
      </c>
      <c r="K22807" t="s">
        <v>24</v>
      </c>
      <c r="L22807" t="s">
        <v>25</v>
      </c>
      <c r="M22807" t="s">
        <v>221</v>
      </c>
    </row>
    <row r="22808" spans="1:13" x14ac:dyDescent="0.3">
      <c r="A22808" t="s">
        <v>1436</v>
      </c>
      <c r="C22808" t="s">
        <v>34542</v>
      </c>
      <c r="D22808">
        <v>24</v>
      </c>
      <c r="E22808" s="1">
        <v>440070</v>
      </c>
      <c r="G22808" t="s">
        <v>69</v>
      </c>
      <c r="H22808" t="s">
        <v>34557</v>
      </c>
      <c r="I22808" t="s">
        <v>22</v>
      </c>
      <c r="J22808" t="s">
        <v>23</v>
      </c>
      <c r="K22808" t="s">
        <v>24</v>
      </c>
      <c r="L22808" t="s">
        <v>25</v>
      </c>
      <c r="M22808" t="s">
        <v>221</v>
      </c>
    </row>
    <row r="22809" spans="1:13" x14ac:dyDescent="0.3">
      <c r="A22809" t="s">
        <v>1436</v>
      </c>
      <c r="C22809" t="s">
        <v>36727</v>
      </c>
      <c r="D22809">
        <v>25</v>
      </c>
      <c r="E22809" s="1">
        <v>425000</v>
      </c>
      <c r="G22809" t="s">
        <v>111</v>
      </c>
      <c r="H22809" t="s">
        <v>36757</v>
      </c>
      <c r="I22809" t="s">
        <v>22</v>
      </c>
      <c r="J22809" t="s">
        <v>23</v>
      </c>
      <c r="K22809" t="s">
        <v>24</v>
      </c>
      <c r="L22809" t="s">
        <v>25</v>
      </c>
      <c r="M22809" t="s">
        <v>120</v>
      </c>
    </row>
    <row r="22810" spans="1:13" x14ac:dyDescent="0.3">
      <c r="A22810" t="s">
        <v>1436</v>
      </c>
      <c r="C22810" t="s">
        <v>38133</v>
      </c>
      <c r="D22810">
        <v>24</v>
      </c>
      <c r="E22810" s="1">
        <v>375000</v>
      </c>
      <c r="G22810" t="s">
        <v>111</v>
      </c>
      <c r="H22810" t="s">
        <v>38155</v>
      </c>
      <c r="I22810" t="s">
        <v>22</v>
      </c>
      <c r="J22810" t="s">
        <v>23</v>
      </c>
      <c r="K22810" t="s">
        <v>24</v>
      </c>
      <c r="L22810" t="s">
        <v>25</v>
      </c>
      <c r="M22810" t="s">
        <v>120</v>
      </c>
    </row>
    <row r="22811" spans="1:13" x14ac:dyDescent="0.3">
      <c r="A22811" t="s">
        <v>5206</v>
      </c>
      <c r="C22811" t="s">
        <v>27614</v>
      </c>
      <c r="D22811">
        <v>21</v>
      </c>
      <c r="E22811" s="1">
        <v>207000</v>
      </c>
      <c r="G22811" t="s">
        <v>69</v>
      </c>
      <c r="H22811" t="s">
        <v>27665</v>
      </c>
      <c r="I22811" t="s">
        <v>1242</v>
      </c>
      <c r="K22811" t="s">
        <v>1243</v>
      </c>
      <c r="L22811" t="s">
        <v>44</v>
      </c>
      <c r="M22811" t="s">
        <v>3775</v>
      </c>
    </row>
    <row r="22812" spans="1:13" x14ac:dyDescent="0.3">
      <c r="A22812" t="s">
        <v>5206</v>
      </c>
      <c r="C22812" t="s">
        <v>5155</v>
      </c>
      <c r="D22812">
        <v>50</v>
      </c>
      <c r="E22812" s="1">
        <v>5849942</v>
      </c>
      <c r="G22812" t="s">
        <v>69</v>
      </c>
      <c r="H22812" t="s">
        <v>5207</v>
      </c>
      <c r="I22812" t="s">
        <v>1242</v>
      </c>
      <c r="K22812" t="s">
        <v>1243</v>
      </c>
      <c r="L22812" t="s">
        <v>44</v>
      </c>
      <c r="M22812" t="s">
        <v>3775</v>
      </c>
    </row>
    <row r="22813" spans="1:13" x14ac:dyDescent="0.3">
      <c r="A22813" t="s">
        <v>5206</v>
      </c>
      <c r="C22813" t="s">
        <v>11813</v>
      </c>
      <c r="D22813">
        <v>51</v>
      </c>
      <c r="E22813" s="1">
        <v>7320636</v>
      </c>
      <c r="G22813" t="s">
        <v>69</v>
      </c>
      <c r="H22813" t="s">
        <v>11824</v>
      </c>
      <c r="I22813" t="s">
        <v>1242</v>
      </c>
      <c r="K22813" t="s">
        <v>1243</v>
      </c>
      <c r="L22813" t="s">
        <v>44</v>
      </c>
      <c r="M22813" t="s">
        <v>3775</v>
      </c>
    </row>
    <row r="22814" spans="1:13" x14ac:dyDescent="0.3">
      <c r="A22814" t="s">
        <v>5206</v>
      </c>
      <c r="C22814" t="s">
        <v>36770</v>
      </c>
      <c r="D22814">
        <v>61</v>
      </c>
      <c r="E22814" s="1">
        <v>6700000</v>
      </c>
      <c r="G22814" t="s">
        <v>69</v>
      </c>
      <c r="H22814" t="s">
        <v>36797</v>
      </c>
      <c r="I22814" t="s">
        <v>1242</v>
      </c>
      <c r="K22814" t="s">
        <v>1243</v>
      </c>
      <c r="L22814" t="s">
        <v>44</v>
      </c>
      <c r="M22814" t="s">
        <v>3775</v>
      </c>
    </row>
    <row r="22815" spans="1:13" x14ac:dyDescent="0.3">
      <c r="A22815" t="s">
        <v>5583</v>
      </c>
      <c r="C22815" t="s">
        <v>5155</v>
      </c>
      <c r="D22815">
        <v>1</v>
      </c>
      <c r="E22815" s="1">
        <v>80000</v>
      </c>
      <c r="G22815" t="s">
        <v>21</v>
      </c>
      <c r="H22815" t="s">
        <v>5584</v>
      </c>
      <c r="I22815" t="s">
        <v>156</v>
      </c>
      <c r="J22815" t="s">
        <v>22</v>
      </c>
      <c r="K22815" t="s">
        <v>24</v>
      </c>
      <c r="L22815" t="s">
        <v>25</v>
      </c>
      <c r="M22815" t="s">
        <v>26</v>
      </c>
    </row>
    <row r="22816" spans="1:13" x14ac:dyDescent="0.3">
      <c r="A22816" t="s">
        <v>20945</v>
      </c>
      <c r="C22816" t="s">
        <v>20542</v>
      </c>
      <c r="D22816">
        <v>4</v>
      </c>
      <c r="E22816" s="1">
        <v>2380</v>
      </c>
      <c r="G22816" t="s">
        <v>34</v>
      </c>
      <c r="H22816" t="s">
        <v>6143</v>
      </c>
      <c r="I22816" t="s">
        <v>20742</v>
      </c>
      <c r="J22816" t="s">
        <v>627</v>
      </c>
      <c r="K22816" t="s">
        <v>24</v>
      </c>
      <c r="L22816" t="s">
        <v>25</v>
      </c>
      <c r="M22816" t="s">
        <v>6146</v>
      </c>
    </row>
    <row r="22817" spans="1:13" x14ac:dyDescent="0.3">
      <c r="A22817" t="s">
        <v>18877</v>
      </c>
      <c r="C22817" t="s">
        <v>18470</v>
      </c>
      <c r="D22817">
        <v>4</v>
      </c>
      <c r="E22817" s="1">
        <v>2380</v>
      </c>
      <c r="G22817" t="s">
        <v>34</v>
      </c>
      <c r="H22817" t="s">
        <v>6143</v>
      </c>
      <c r="I22817" t="s">
        <v>3202</v>
      </c>
      <c r="J22817" t="s">
        <v>3203</v>
      </c>
      <c r="K22817" t="s">
        <v>24</v>
      </c>
      <c r="L22817" t="s">
        <v>25</v>
      </c>
      <c r="M22817" t="s">
        <v>6146</v>
      </c>
    </row>
    <row r="22818" spans="1:13" x14ac:dyDescent="0.3">
      <c r="A22818" t="s">
        <v>2442</v>
      </c>
      <c r="C22818" t="s">
        <v>2269</v>
      </c>
      <c r="D22818">
        <v>23</v>
      </c>
      <c r="E22818" s="1">
        <v>364588</v>
      </c>
      <c r="G22818" t="s">
        <v>111</v>
      </c>
      <c r="H22818" t="s">
        <v>2443</v>
      </c>
      <c r="I22818" t="s">
        <v>156</v>
      </c>
      <c r="J22818" t="s">
        <v>22</v>
      </c>
      <c r="K22818" t="s">
        <v>24</v>
      </c>
      <c r="L22818" t="s">
        <v>25</v>
      </c>
      <c r="M22818" t="s">
        <v>141</v>
      </c>
    </row>
    <row r="22819" spans="1:13" x14ac:dyDescent="0.3">
      <c r="A22819" t="s">
        <v>2442</v>
      </c>
      <c r="C22819" t="s">
        <v>4681</v>
      </c>
      <c r="D22819">
        <v>29</v>
      </c>
      <c r="E22819" s="1">
        <v>200935</v>
      </c>
      <c r="G22819" t="s">
        <v>111</v>
      </c>
      <c r="H22819" t="s">
        <v>4789</v>
      </c>
      <c r="I22819" t="s">
        <v>156</v>
      </c>
      <c r="J22819" t="s">
        <v>22</v>
      </c>
      <c r="K22819" t="s">
        <v>24</v>
      </c>
      <c r="L22819" t="s">
        <v>25</v>
      </c>
      <c r="M22819" t="s">
        <v>141</v>
      </c>
    </row>
    <row r="22820" spans="1:13" x14ac:dyDescent="0.3">
      <c r="A22820" t="s">
        <v>33090</v>
      </c>
      <c r="C22820" t="s">
        <v>32581</v>
      </c>
      <c r="D22820">
        <v>7</v>
      </c>
      <c r="E22820" s="1">
        <v>18358</v>
      </c>
      <c r="G22820" t="s">
        <v>34</v>
      </c>
      <c r="H22820" t="s">
        <v>6143</v>
      </c>
      <c r="I22820" t="s">
        <v>20652</v>
      </c>
      <c r="J22820" t="s">
        <v>70</v>
      </c>
      <c r="K22820" t="s">
        <v>24</v>
      </c>
      <c r="L22820" t="s">
        <v>25</v>
      </c>
      <c r="M22820" t="s">
        <v>6146</v>
      </c>
    </row>
    <row r="22821" spans="1:13" x14ac:dyDescent="0.3">
      <c r="A22821" t="s">
        <v>33425</v>
      </c>
      <c r="C22821" t="s">
        <v>33372</v>
      </c>
      <c r="D22821">
        <v>6</v>
      </c>
      <c r="E22821" s="1">
        <v>7500</v>
      </c>
      <c r="G22821" t="s">
        <v>111</v>
      </c>
      <c r="H22821" t="s">
        <v>33426</v>
      </c>
      <c r="I22821" t="s">
        <v>80</v>
      </c>
      <c r="J22821" t="s">
        <v>81</v>
      </c>
      <c r="K22821" t="s">
        <v>24</v>
      </c>
      <c r="L22821" t="s">
        <v>25</v>
      </c>
      <c r="M22821" t="s">
        <v>120</v>
      </c>
    </row>
    <row r="22822" spans="1:13" x14ac:dyDescent="0.3">
      <c r="A22822" t="s">
        <v>32041</v>
      </c>
      <c r="C22822" t="s">
        <v>31866</v>
      </c>
      <c r="D22822">
        <v>6</v>
      </c>
      <c r="E22822" s="1">
        <v>2500</v>
      </c>
      <c r="G22822" t="s">
        <v>34</v>
      </c>
      <c r="H22822" t="s">
        <v>6143</v>
      </c>
      <c r="I22822" t="s">
        <v>7851</v>
      </c>
      <c r="J22822" t="s">
        <v>769</v>
      </c>
      <c r="K22822" t="s">
        <v>24</v>
      </c>
      <c r="L22822" t="s">
        <v>25</v>
      </c>
      <c r="M22822" t="s">
        <v>6146</v>
      </c>
    </row>
    <row r="22823" spans="1:13" x14ac:dyDescent="0.3">
      <c r="A22823" t="s">
        <v>27009</v>
      </c>
      <c r="C22823" t="s">
        <v>26519</v>
      </c>
      <c r="D22823">
        <v>5</v>
      </c>
      <c r="E22823" s="1">
        <v>2580</v>
      </c>
      <c r="G22823" t="s">
        <v>34</v>
      </c>
      <c r="H22823" t="s">
        <v>6143</v>
      </c>
      <c r="I22823" t="s">
        <v>18677</v>
      </c>
      <c r="J22823" t="s">
        <v>2347</v>
      </c>
      <c r="K22823" t="s">
        <v>24</v>
      </c>
      <c r="L22823" t="s">
        <v>25</v>
      </c>
      <c r="M22823" t="s">
        <v>6146</v>
      </c>
    </row>
    <row r="22824" spans="1:13" x14ac:dyDescent="0.3">
      <c r="A22824" t="s">
        <v>25908</v>
      </c>
      <c r="C22824" t="s">
        <v>25784</v>
      </c>
      <c r="D22824">
        <v>4</v>
      </c>
      <c r="E22824" s="1">
        <v>2580</v>
      </c>
      <c r="G22824" t="s">
        <v>34</v>
      </c>
      <c r="H22824" t="s">
        <v>6143</v>
      </c>
      <c r="I22824" t="s">
        <v>25909</v>
      </c>
      <c r="J22824" t="s">
        <v>86</v>
      </c>
      <c r="K22824" t="s">
        <v>24</v>
      </c>
      <c r="L22824" t="s">
        <v>25</v>
      </c>
      <c r="M22824" t="s">
        <v>6146</v>
      </c>
    </row>
    <row r="22825" spans="1:13" x14ac:dyDescent="0.3">
      <c r="A22825" t="s">
        <v>4033</v>
      </c>
      <c r="C22825" t="s">
        <v>3657</v>
      </c>
      <c r="D22825">
        <v>44</v>
      </c>
      <c r="E22825" s="1">
        <v>2594790</v>
      </c>
      <c r="G22825" t="s">
        <v>13</v>
      </c>
      <c r="H22825" t="s">
        <v>4034</v>
      </c>
      <c r="I22825" t="s">
        <v>4035</v>
      </c>
      <c r="J22825" t="s">
        <v>4036</v>
      </c>
      <c r="K22825" t="s">
        <v>4037</v>
      </c>
      <c r="L22825" t="s">
        <v>38</v>
      </c>
      <c r="M22825" t="s">
        <v>66</v>
      </c>
    </row>
    <row r="22826" spans="1:13" x14ac:dyDescent="0.3">
      <c r="A22826" t="s">
        <v>4033</v>
      </c>
      <c r="C22826" t="s">
        <v>23966</v>
      </c>
      <c r="D22826">
        <v>24</v>
      </c>
      <c r="E22826" s="1">
        <v>4447096</v>
      </c>
      <c r="G22826" t="s">
        <v>13</v>
      </c>
      <c r="H22826" t="s">
        <v>24033</v>
      </c>
      <c r="I22826" t="s">
        <v>4035</v>
      </c>
      <c r="J22826" t="s">
        <v>4036</v>
      </c>
      <c r="K22826" t="s">
        <v>4037</v>
      </c>
      <c r="L22826" t="s">
        <v>38</v>
      </c>
      <c r="M22826" t="s">
        <v>66</v>
      </c>
    </row>
    <row r="22827" spans="1:13" x14ac:dyDescent="0.3">
      <c r="A22827" t="s">
        <v>8143</v>
      </c>
      <c r="C22827" t="s">
        <v>8074</v>
      </c>
      <c r="D22827">
        <v>36</v>
      </c>
      <c r="E22827" s="1">
        <v>200000</v>
      </c>
      <c r="G22827" t="s">
        <v>69</v>
      </c>
      <c r="H22827" t="s">
        <v>8144</v>
      </c>
      <c r="I22827" t="s">
        <v>8145</v>
      </c>
      <c r="K22827" t="s">
        <v>56</v>
      </c>
      <c r="L22827" t="s">
        <v>38</v>
      </c>
      <c r="M22827" t="s">
        <v>221</v>
      </c>
    </row>
    <row r="22828" spans="1:13" x14ac:dyDescent="0.3">
      <c r="A22828" t="s">
        <v>8143</v>
      </c>
      <c r="C22828" t="s">
        <v>33603</v>
      </c>
      <c r="D22828">
        <v>56</v>
      </c>
      <c r="E22828" s="1">
        <v>3000000</v>
      </c>
      <c r="G22828" t="s">
        <v>69</v>
      </c>
      <c r="H22828" t="s">
        <v>33610</v>
      </c>
      <c r="I22828" t="s">
        <v>8145</v>
      </c>
      <c r="K22828" t="s">
        <v>56</v>
      </c>
      <c r="L22828" t="s">
        <v>38</v>
      </c>
      <c r="M22828" t="s">
        <v>39</v>
      </c>
    </row>
    <row r="22829" spans="1:13" x14ac:dyDescent="0.3">
      <c r="A22829" t="s">
        <v>34094</v>
      </c>
      <c r="C22829" t="s">
        <v>34035</v>
      </c>
      <c r="D22829">
        <v>31</v>
      </c>
      <c r="E22829" s="1">
        <v>1699822</v>
      </c>
      <c r="G22829" t="s">
        <v>48</v>
      </c>
      <c r="H22829" t="s">
        <v>34095</v>
      </c>
      <c r="I22829" t="s">
        <v>34096</v>
      </c>
      <c r="K22829" t="s">
        <v>56</v>
      </c>
      <c r="L22829" t="s">
        <v>170</v>
      </c>
      <c r="M22829" t="s">
        <v>190</v>
      </c>
    </row>
    <row r="22830" spans="1:13" x14ac:dyDescent="0.3">
      <c r="A22830" t="s">
        <v>6436</v>
      </c>
      <c r="C22830" t="s">
        <v>11104</v>
      </c>
      <c r="D22830">
        <v>16</v>
      </c>
      <c r="E22830" s="1">
        <v>24880</v>
      </c>
      <c r="G22830" t="s">
        <v>34</v>
      </c>
      <c r="H22830" t="s">
        <v>9117</v>
      </c>
      <c r="I22830" t="s">
        <v>6437</v>
      </c>
      <c r="J22830" t="s">
        <v>6297</v>
      </c>
      <c r="K22830" t="s">
        <v>24</v>
      </c>
      <c r="L22830" t="s">
        <v>25</v>
      </c>
      <c r="M22830" t="s">
        <v>6146</v>
      </c>
    </row>
    <row r="22831" spans="1:13" x14ac:dyDescent="0.3">
      <c r="A22831" t="s">
        <v>6436</v>
      </c>
      <c r="C22831" t="s">
        <v>6249</v>
      </c>
      <c r="D22831">
        <v>4</v>
      </c>
      <c r="E22831" s="1">
        <v>5889</v>
      </c>
      <c r="G22831" t="s">
        <v>34</v>
      </c>
      <c r="H22831" t="s">
        <v>6143</v>
      </c>
      <c r="I22831" t="s">
        <v>6437</v>
      </c>
      <c r="J22831" t="s">
        <v>6297</v>
      </c>
      <c r="K22831" t="s">
        <v>24</v>
      </c>
      <c r="L22831" t="s">
        <v>25</v>
      </c>
      <c r="M22831" t="s">
        <v>6146</v>
      </c>
    </row>
    <row r="22832" spans="1:13" x14ac:dyDescent="0.3">
      <c r="A22832" t="s">
        <v>28465</v>
      </c>
      <c r="C22832" t="s">
        <v>28282</v>
      </c>
      <c r="D22832">
        <v>24</v>
      </c>
      <c r="E22832" s="1">
        <v>180000</v>
      </c>
      <c r="G22832" t="s">
        <v>69</v>
      </c>
      <c r="H22832" t="s">
        <v>28466</v>
      </c>
      <c r="I22832" t="s">
        <v>118</v>
      </c>
      <c r="J22832" t="s">
        <v>119</v>
      </c>
      <c r="K22832" t="s">
        <v>24</v>
      </c>
      <c r="L22832" t="s">
        <v>25</v>
      </c>
      <c r="M22832" t="s">
        <v>221</v>
      </c>
    </row>
    <row r="22833" spans="1:13" x14ac:dyDescent="0.3">
      <c r="A22833" t="s">
        <v>26526</v>
      </c>
      <c r="C22833" t="s">
        <v>26519</v>
      </c>
      <c r="D22833">
        <v>12</v>
      </c>
      <c r="E22833" s="1">
        <v>26440</v>
      </c>
      <c r="G22833" t="s">
        <v>34</v>
      </c>
      <c r="H22833" t="s">
        <v>7013</v>
      </c>
      <c r="I22833" t="s">
        <v>1144</v>
      </c>
      <c r="J22833" t="s">
        <v>1145</v>
      </c>
      <c r="K22833" t="s">
        <v>24</v>
      </c>
      <c r="L22833" t="s">
        <v>25</v>
      </c>
      <c r="M22833" t="s">
        <v>6146</v>
      </c>
    </row>
    <row r="22834" spans="1:13" x14ac:dyDescent="0.3">
      <c r="A22834" t="s">
        <v>2757</v>
      </c>
      <c r="C22834" t="s">
        <v>2269</v>
      </c>
      <c r="D22834">
        <v>13</v>
      </c>
      <c r="E22834" s="1">
        <v>350000</v>
      </c>
      <c r="G22834" t="s">
        <v>111</v>
      </c>
      <c r="H22834" t="s">
        <v>2758</v>
      </c>
      <c r="I22834" t="s">
        <v>80</v>
      </c>
      <c r="J22834" t="s">
        <v>81</v>
      </c>
      <c r="K22834" t="s">
        <v>24</v>
      </c>
      <c r="L22834" t="s">
        <v>25</v>
      </c>
      <c r="M22834" t="s">
        <v>120</v>
      </c>
    </row>
    <row r="22835" spans="1:13" x14ac:dyDescent="0.3">
      <c r="A22835" t="s">
        <v>2757</v>
      </c>
      <c r="C22835" t="s">
        <v>24055</v>
      </c>
      <c r="D22835">
        <v>26</v>
      </c>
      <c r="E22835" s="1">
        <v>550000</v>
      </c>
      <c r="G22835" t="s">
        <v>748</v>
      </c>
      <c r="H22835" t="s">
        <v>24265</v>
      </c>
      <c r="I22835" t="s">
        <v>80</v>
      </c>
      <c r="J22835" t="s">
        <v>81</v>
      </c>
      <c r="K22835" t="s">
        <v>24</v>
      </c>
      <c r="L22835" t="s">
        <v>25</v>
      </c>
      <c r="M22835" t="s">
        <v>749</v>
      </c>
    </row>
    <row r="22836" spans="1:13" x14ac:dyDescent="0.3">
      <c r="A22836" t="s">
        <v>2757</v>
      </c>
      <c r="C22836" t="s">
        <v>23213</v>
      </c>
      <c r="D22836">
        <v>27</v>
      </c>
      <c r="E22836" s="1">
        <v>650000</v>
      </c>
      <c r="G22836" t="s">
        <v>69</v>
      </c>
      <c r="H22836" t="s">
        <v>23289</v>
      </c>
      <c r="I22836" t="s">
        <v>80</v>
      </c>
      <c r="J22836" t="s">
        <v>81</v>
      </c>
      <c r="K22836" t="s">
        <v>24</v>
      </c>
      <c r="L22836" t="s">
        <v>25</v>
      </c>
      <c r="M22836" t="s">
        <v>221</v>
      </c>
    </row>
    <row r="22837" spans="1:13" x14ac:dyDescent="0.3">
      <c r="A22837" t="s">
        <v>2757</v>
      </c>
      <c r="C22837" t="s">
        <v>15737</v>
      </c>
      <c r="D22837">
        <v>27</v>
      </c>
      <c r="E22837" s="1">
        <v>116914</v>
      </c>
      <c r="G22837" t="s">
        <v>111</v>
      </c>
      <c r="H22837" t="s">
        <v>16095</v>
      </c>
      <c r="I22837" t="s">
        <v>80</v>
      </c>
      <c r="J22837" t="s">
        <v>81</v>
      </c>
      <c r="K22837" t="s">
        <v>24</v>
      </c>
      <c r="L22837" t="s">
        <v>25</v>
      </c>
      <c r="M22837" t="s">
        <v>232</v>
      </c>
    </row>
    <row r="22838" spans="1:13" x14ac:dyDescent="0.3">
      <c r="A22838" t="s">
        <v>2757</v>
      </c>
      <c r="C22838" t="s">
        <v>34736</v>
      </c>
      <c r="D22838">
        <v>18</v>
      </c>
      <c r="E22838" s="1">
        <v>500056</v>
      </c>
      <c r="G22838" t="s">
        <v>69</v>
      </c>
      <c r="H22838" t="s">
        <v>34819</v>
      </c>
      <c r="I22838" t="s">
        <v>80</v>
      </c>
      <c r="J22838" t="s">
        <v>81</v>
      </c>
      <c r="K22838" t="s">
        <v>24</v>
      </c>
      <c r="L22838" t="s">
        <v>25</v>
      </c>
      <c r="M22838" t="s">
        <v>7715</v>
      </c>
    </row>
    <row r="22839" spans="1:13" x14ac:dyDescent="0.3">
      <c r="A22839" t="s">
        <v>24838</v>
      </c>
      <c r="C22839" t="s">
        <v>24785</v>
      </c>
      <c r="D22839">
        <v>16</v>
      </c>
      <c r="E22839" s="1">
        <v>900873</v>
      </c>
      <c r="G22839" t="s">
        <v>111</v>
      </c>
      <c r="H22839" t="s">
        <v>24839</v>
      </c>
      <c r="I22839" t="s">
        <v>22</v>
      </c>
      <c r="J22839" t="s">
        <v>23</v>
      </c>
      <c r="K22839" t="s">
        <v>24</v>
      </c>
      <c r="L22839" t="s">
        <v>25</v>
      </c>
      <c r="M22839" t="s">
        <v>120</v>
      </c>
    </row>
    <row r="22840" spans="1:13" x14ac:dyDescent="0.3">
      <c r="A22840" t="s">
        <v>24838</v>
      </c>
      <c r="C22840" t="s">
        <v>24984</v>
      </c>
      <c r="D22840">
        <v>8</v>
      </c>
      <c r="E22840" s="1">
        <v>112021</v>
      </c>
      <c r="G22840" t="s">
        <v>111</v>
      </c>
      <c r="H22840" t="s">
        <v>25005</v>
      </c>
      <c r="I22840" t="s">
        <v>22</v>
      </c>
      <c r="J22840" t="s">
        <v>23</v>
      </c>
      <c r="K22840" t="s">
        <v>24</v>
      </c>
      <c r="L22840" t="s">
        <v>25</v>
      </c>
      <c r="M22840" t="s">
        <v>120</v>
      </c>
    </row>
    <row r="22841" spans="1:13" x14ac:dyDescent="0.3">
      <c r="A22841" t="s">
        <v>24665</v>
      </c>
      <c r="C22841" t="s">
        <v>24656</v>
      </c>
      <c r="D22841">
        <v>12</v>
      </c>
      <c r="E22841" s="1">
        <v>15000</v>
      </c>
      <c r="G22841" t="s">
        <v>111</v>
      </c>
      <c r="H22841" t="s">
        <v>24666</v>
      </c>
      <c r="I22841" t="s">
        <v>920</v>
      </c>
      <c r="J22841" t="s">
        <v>422</v>
      </c>
      <c r="K22841" t="s">
        <v>24</v>
      </c>
      <c r="L22841" t="s">
        <v>25</v>
      </c>
      <c r="M22841" t="s">
        <v>120</v>
      </c>
    </row>
    <row r="22842" spans="1:13" x14ac:dyDescent="0.3">
      <c r="A22842" t="s">
        <v>34310</v>
      </c>
      <c r="C22842" t="s">
        <v>34263</v>
      </c>
      <c r="D22842">
        <v>19</v>
      </c>
      <c r="E22842" s="1">
        <v>110000</v>
      </c>
      <c r="G22842" t="s">
        <v>48</v>
      </c>
      <c r="H22842" t="s">
        <v>34311</v>
      </c>
      <c r="I22842" t="s">
        <v>10560</v>
      </c>
      <c r="J22842" t="s">
        <v>280</v>
      </c>
      <c r="K22842" t="s">
        <v>24</v>
      </c>
      <c r="L22842" t="s">
        <v>17</v>
      </c>
      <c r="M22842" t="s">
        <v>354</v>
      </c>
    </row>
    <row r="22843" spans="1:13" x14ac:dyDescent="0.3">
      <c r="A22843" t="s">
        <v>26025</v>
      </c>
      <c r="C22843" t="s">
        <v>25932</v>
      </c>
      <c r="D22843">
        <v>3</v>
      </c>
      <c r="E22843" s="1">
        <v>2580</v>
      </c>
      <c r="G22843" t="s">
        <v>34</v>
      </c>
      <c r="H22843" t="s">
        <v>6143</v>
      </c>
      <c r="I22843" t="s">
        <v>26026</v>
      </c>
      <c r="J22843" t="s">
        <v>175</v>
      </c>
      <c r="K22843" t="s">
        <v>24</v>
      </c>
      <c r="L22843" t="s">
        <v>25</v>
      </c>
      <c r="M22843" t="s">
        <v>6146</v>
      </c>
    </row>
    <row r="22844" spans="1:13" x14ac:dyDescent="0.3">
      <c r="A22844" t="s">
        <v>1019</v>
      </c>
      <c r="C22844" t="s">
        <v>979</v>
      </c>
      <c r="D22844">
        <v>48</v>
      </c>
      <c r="E22844" s="1">
        <v>4699881</v>
      </c>
      <c r="G22844" t="s">
        <v>111</v>
      </c>
      <c r="H22844" t="s">
        <v>1018</v>
      </c>
      <c r="I22844" t="s">
        <v>1020</v>
      </c>
      <c r="J22844" t="s">
        <v>1021</v>
      </c>
      <c r="K22844" t="s">
        <v>24</v>
      </c>
      <c r="L22844" t="s">
        <v>25</v>
      </c>
      <c r="M22844" t="s">
        <v>232</v>
      </c>
    </row>
    <row r="22845" spans="1:13" x14ac:dyDescent="0.3">
      <c r="A22845" t="s">
        <v>1019</v>
      </c>
      <c r="C22845" t="s">
        <v>29114</v>
      </c>
      <c r="D22845">
        <v>8</v>
      </c>
      <c r="E22845" s="1">
        <v>491899</v>
      </c>
      <c r="G22845" t="s">
        <v>111</v>
      </c>
      <c r="H22845" t="s">
        <v>27338</v>
      </c>
      <c r="I22845" t="s">
        <v>1020</v>
      </c>
      <c r="J22845" t="s">
        <v>1021</v>
      </c>
      <c r="K22845" t="s">
        <v>24</v>
      </c>
      <c r="L22845" t="s">
        <v>25</v>
      </c>
      <c r="M22845" t="s">
        <v>232</v>
      </c>
    </row>
    <row r="22846" spans="1:13" x14ac:dyDescent="0.3">
      <c r="A22846" t="s">
        <v>1019</v>
      </c>
      <c r="C22846" t="s">
        <v>27408</v>
      </c>
      <c r="D22846">
        <v>2</v>
      </c>
      <c r="E22846" s="1">
        <v>100000</v>
      </c>
      <c r="G22846" t="s">
        <v>111</v>
      </c>
      <c r="H22846" t="s">
        <v>27588</v>
      </c>
      <c r="I22846" t="s">
        <v>1020</v>
      </c>
      <c r="J22846" t="s">
        <v>1021</v>
      </c>
      <c r="K22846" t="s">
        <v>24</v>
      </c>
      <c r="L22846" t="s">
        <v>25</v>
      </c>
      <c r="M22846" t="s">
        <v>232</v>
      </c>
    </row>
    <row r="22847" spans="1:13" x14ac:dyDescent="0.3">
      <c r="A22847" t="s">
        <v>1019</v>
      </c>
      <c r="C22847" t="s">
        <v>29553</v>
      </c>
      <c r="D22847">
        <v>15</v>
      </c>
      <c r="E22847" s="1">
        <v>500000</v>
      </c>
      <c r="G22847" t="s">
        <v>111</v>
      </c>
      <c r="H22847" t="s">
        <v>29585</v>
      </c>
      <c r="I22847" t="s">
        <v>1020</v>
      </c>
      <c r="J22847" t="s">
        <v>1021</v>
      </c>
      <c r="K22847" t="s">
        <v>24</v>
      </c>
      <c r="L22847" t="s">
        <v>25</v>
      </c>
      <c r="M22847" t="s">
        <v>232</v>
      </c>
    </row>
    <row r="22848" spans="1:13" x14ac:dyDescent="0.3">
      <c r="A22848" t="s">
        <v>1019</v>
      </c>
      <c r="C22848" t="s">
        <v>21714</v>
      </c>
      <c r="D22848">
        <v>21</v>
      </c>
      <c r="E22848" s="1">
        <v>650000</v>
      </c>
      <c r="G22848" t="s">
        <v>111</v>
      </c>
      <c r="H22848" t="s">
        <v>21871</v>
      </c>
      <c r="I22848" t="s">
        <v>1020</v>
      </c>
      <c r="J22848" t="s">
        <v>1021</v>
      </c>
      <c r="K22848" t="s">
        <v>24</v>
      </c>
      <c r="L22848" t="s">
        <v>25</v>
      </c>
      <c r="M22848" t="s">
        <v>232</v>
      </c>
    </row>
    <row r="22849" spans="1:13" x14ac:dyDescent="0.3">
      <c r="A22849" t="s">
        <v>1019</v>
      </c>
      <c r="C22849" t="s">
        <v>22131</v>
      </c>
      <c r="D22849">
        <v>1</v>
      </c>
      <c r="E22849" s="1">
        <v>75000</v>
      </c>
      <c r="G22849" t="s">
        <v>111</v>
      </c>
      <c r="H22849" t="s">
        <v>22191</v>
      </c>
      <c r="I22849" t="s">
        <v>1020</v>
      </c>
      <c r="J22849" t="s">
        <v>1021</v>
      </c>
      <c r="K22849" t="s">
        <v>24</v>
      </c>
      <c r="L22849" t="s">
        <v>25</v>
      </c>
      <c r="M22849" t="s">
        <v>232</v>
      </c>
    </row>
    <row r="22850" spans="1:13" x14ac:dyDescent="0.3">
      <c r="A22850" t="s">
        <v>26421</v>
      </c>
      <c r="C22850" t="s">
        <v>26408</v>
      </c>
      <c r="D22850">
        <v>12</v>
      </c>
      <c r="E22850" s="1">
        <v>100000</v>
      </c>
      <c r="G22850" t="s">
        <v>111</v>
      </c>
      <c r="H22850" t="s">
        <v>26422</v>
      </c>
      <c r="I22850" t="s">
        <v>20316</v>
      </c>
      <c r="J22850" t="s">
        <v>288</v>
      </c>
      <c r="K22850" t="s">
        <v>24</v>
      </c>
      <c r="L22850" t="s">
        <v>25</v>
      </c>
      <c r="M22850" t="s">
        <v>6109</v>
      </c>
    </row>
    <row r="22851" spans="1:13" x14ac:dyDescent="0.3">
      <c r="A22851" t="s">
        <v>20363</v>
      </c>
      <c r="C22851" t="s">
        <v>20121</v>
      </c>
      <c r="D22851">
        <v>4</v>
      </c>
      <c r="E22851" s="1">
        <v>2380</v>
      </c>
      <c r="G22851" t="s">
        <v>34</v>
      </c>
      <c r="H22851" t="s">
        <v>6143</v>
      </c>
      <c r="I22851" t="s">
        <v>3638</v>
      </c>
      <c r="J22851" t="s">
        <v>288</v>
      </c>
      <c r="K22851" t="s">
        <v>24</v>
      </c>
      <c r="L22851" t="s">
        <v>25</v>
      </c>
      <c r="M22851" t="s">
        <v>6146</v>
      </c>
    </row>
    <row r="22852" spans="1:13" x14ac:dyDescent="0.3">
      <c r="A22852" t="s">
        <v>31984</v>
      </c>
      <c r="C22852" t="s">
        <v>31866</v>
      </c>
      <c r="D22852">
        <v>4</v>
      </c>
      <c r="E22852" s="1">
        <v>16155</v>
      </c>
      <c r="G22852" t="s">
        <v>34</v>
      </c>
      <c r="H22852" t="s">
        <v>6143</v>
      </c>
      <c r="I22852" t="s">
        <v>31985</v>
      </c>
      <c r="J22852" t="s">
        <v>732</v>
      </c>
      <c r="K22852" t="s">
        <v>24</v>
      </c>
      <c r="L22852" t="s">
        <v>25</v>
      </c>
      <c r="M22852" t="s">
        <v>6146</v>
      </c>
    </row>
    <row r="22853" spans="1:13" x14ac:dyDescent="0.3">
      <c r="A22853" t="s">
        <v>33242</v>
      </c>
      <c r="C22853" t="s">
        <v>33173</v>
      </c>
      <c r="D22853">
        <v>6</v>
      </c>
      <c r="E22853" s="1">
        <v>18358</v>
      </c>
      <c r="G22853" t="s">
        <v>34</v>
      </c>
      <c r="H22853" t="s">
        <v>6143</v>
      </c>
      <c r="I22853" t="s">
        <v>33243</v>
      </c>
      <c r="J22853" t="s">
        <v>422</v>
      </c>
      <c r="K22853" t="s">
        <v>24</v>
      </c>
      <c r="L22853" t="s">
        <v>25</v>
      </c>
      <c r="M22853" t="s">
        <v>6146</v>
      </c>
    </row>
    <row r="22854" spans="1:13" x14ac:dyDescent="0.3">
      <c r="A22854" t="s">
        <v>7270</v>
      </c>
      <c r="C22854" t="s">
        <v>6985</v>
      </c>
      <c r="D22854">
        <v>4</v>
      </c>
      <c r="E22854" s="1">
        <v>22500</v>
      </c>
      <c r="G22854" t="s">
        <v>34</v>
      </c>
      <c r="H22854" t="s">
        <v>6143</v>
      </c>
      <c r="I22854" t="s">
        <v>7271</v>
      </c>
      <c r="J22854" t="s">
        <v>6105</v>
      </c>
      <c r="K22854" t="s">
        <v>24</v>
      </c>
      <c r="L22854" t="s">
        <v>25</v>
      </c>
      <c r="M22854" t="s">
        <v>6146</v>
      </c>
    </row>
    <row r="22855" spans="1:13" x14ac:dyDescent="0.3">
      <c r="A22855" t="s">
        <v>2474</v>
      </c>
      <c r="C22855" t="s">
        <v>2269</v>
      </c>
      <c r="D22855">
        <v>17</v>
      </c>
      <c r="E22855" s="1">
        <v>410190</v>
      </c>
      <c r="G22855" t="s">
        <v>69</v>
      </c>
      <c r="H22855" t="s">
        <v>2475</v>
      </c>
      <c r="I22855" t="s">
        <v>80</v>
      </c>
      <c r="J22855" t="s">
        <v>81</v>
      </c>
      <c r="K22855" t="s">
        <v>24</v>
      </c>
      <c r="L22855" t="s">
        <v>25</v>
      </c>
      <c r="M22855" t="s">
        <v>221</v>
      </c>
    </row>
    <row r="22856" spans="1:13" x14ac:dyDescent="0.3">
      <c r="A22856" t="s">
        <v>2474</v>
      </c>
      <c r="C22856" t="s">
        <v>27925</v>
      </c>
      <c r="D22856">
        <v>23</v>
      </c>
      <c r="E22856" s="1">
        <v>780534</v>
      </c>
      <c r="G22856" t="s">
        <v>111</v>
      </c>
      <c r="H22856" t="s">
        <v>28068</v>
      </c>
      <c r="I22856" t="s">
        <v>80</v>
      </c>
      <c r="J22856" t="s">
        <v>81</v>
      </c>
      <c r="K22856" t="s">
        <v>24</v>
      </c>
      <c r="L22856" t="s">
        <v>25</v>
      </c>
      <c r="M22856" t="s">
        <v>232</v>
      </c>
    </row>
    <row r="22857" spans="1:13" x14ac:dyDescent="0.3">
      <c r="A22857" t="s">
        <v>2474</v>
      </c>
      <c r="C22857" t="s">
        <v>4395</v>
      </c>
      <c r="D22857">
        <v>5</v>
      </c>
      <c r="E22857" s="1">
        <v>59000</v>
      </c>
      <c r="G22857" t="s">
        <v>69</v>
      </c>
      <c r="H22857" t="s">
        <v>4539</v>
      </c>
      <c r="I22857" t="s">
        <v>80</v>
      </c>
      <c r="J22857" t="s">
        <v>81</v>
      </c>
      <c r="K22857" t="s">
        <v>24</v>
      </c>
      <c r="L22857" t="s">
        <v>25</v>
      </c>
      <c r="M22857" t="s">
        <v>221</v>
      </c>
    </row>
    <row r="22858" spans="1:13" x14ac:dyDescent="0.3">
      <c r="A22858" t="s">
        <v>2474</v>
      </c>
      <c r="C22858" t="s">
        <v>4395</v>
      </c>
      <c r="D22858">
        <v>12</v>
      </c>
      <c r="E22858" s="1">
        <v>350316</v>
      </c>
      <c r="G22858" t="s">
        <v>111</v>
      </c>
      <c r="H22858" t="s">
        <v>4624</v>
      </c>
      <c r="I22858" t="s">
        <v>80</v>
      </c>
      <c r="J22858" t="s">
        <v>81</v>
      </c>
      <c r="K22858" t="s">
        <v>24</v>
      </c>
      <c r="L22858" t="s">
        <v>25</v>
      </c>
      <c r="M22858" t="s">
        <v>232</v>
      </c>
    </row>
    <row r="22859" spans="1:13" x14ac:dyDescent="0.3">
      <c r="A22859" t="s">
        <v>2474</v>
      </c>
      <c r="C22859" t="s">
        <v>21173</v>
      </c>
      <c r="D22859">
        <v>39</v>
      </c>
      <c r="E22859" s="1">
        <v>234102</v>
      </c>
      <c r="G22859" t="s">
        <v>111</v>
      </c>
      <c r="H22859" t="s">
        <v>21495</v>
      </c>
      <c r="I22859" t="s">
        <v>80</v>
      </c>
      <c r="J22859" t="s">
        <v>81</v>
      </c>
      <c r="K22859" t="s">
        <v>24</v>
      </c>
      <c r="L22859" t="s">
        <v>25</v>
      </c>
      <c r="M22859" t="s">
        <v>120</v>
      </c>
    </row>
    <row r="22860" spans="1:13" x14ac:dyDescent="0.3">
      <c r="A22860" t="s">
        <v>2474</v>
      </c>
      <c r="C22860" t="s">
        <v>21714</v>
      </c>
      <c r="D22860">
        <v>25</v>
      </c>
      <c r="E22860" s="1">
        <v>378754</v>
      </c>
      <c r="G22860" t="s">
        <v>748</v>
      </c>
      <c r="H22860" t="s">
        <v>21818</v>
      </c>
      <c r="I22860" t="s">
        <v>80</v>
      </c>
      <c r="J22860" t="s">
        <v>81</v>
      </c>
      <c r="K22860" t="s">
        <v>24</v>
      </c>
      <c r="L22860" t="s">
        <v>25</v>
      </c>
      <c r="M22860" t="s">
        <v>749</v>
      </c>
    </row>
    <row r="22861" spans="1:13" x14ac:dyDescent="0.3">
      <c r="A22861" t="s">
        <v>2474</v>
      </c>
      <c r="C22861" t="s">
        <v>21035</v>
      </c>
      <c r="D22861">
        <v>12</v>
      </c>
      <c r="E22861" s="1">
        <v>1500000</v>
      </c>
      <c r="G22861" t="s">
        <v>111</v>
      </c>
      <c r="H22861" t="s">
        <v>970</v>
      </c>
      <c r="I22861" t="s">
        <v>80</v>
      </c>
      <c r="J22861" t="s">
        <v>81</v>
      </c>
      <c r="K22861" t="s">
        <v>24</v>
      </c>
      <c r="L22861" t="s">
        <v>25</v>
      </c>
      <c r="M22861" t="s">
        <v>120</v>
      </c>
    </row>
    <row r="22862" spans="1:13" x14ac:dyDescent="0.3">
      <c r="A22862" t="s">
        <v>2474</v>
      </c>
      <c r="C22862" t="s">
        <v>21907</v>
      </c>
      <c r="D22862">
        <v>60</v>
      </c>
      <c r="E22862" s="1">
        <v>35130473</v>
      </c>
      <c r="G22862" t="s">
        <v>111</v>
      </c>
      <c r="H22862" t="s">
        <v>21977</v>
      </c>
      <c r="I22862" t="s">
        <v>80</v>
      </c>
      <c r="J22862" t="s">
        <v>81</v>
      </c>
      <c r="K22862" t="s">
        <v>24</v>
      </c>
      <c r="L22862" t="s">
        <v>25</v>
      </c>
      <c r="M22862" t="s">
        <v>120</v>
      </c>
    </row>
    <row r="22863" spans="1:13" x14ac:dyDescent="0.3">
      <c r="A22863" t="s">
        <v>2474</v>
      </c>
      <c r="C22863" t="s">
        <v>15737</v>
      </c>
      <c r="D22863">
        <v>8</v>
      </c>
      <c r="E22863" s="1">
        <v>6545000</v>
      </c>
      <c r="G22863" t="s">
        <v>111</v>
      </c>
      <c r="H22863" t="s">
        <v>15941</v>
      </c>
      <c r="I22863" t="s">
        <v>80</v>
      </c>
      <c r="J22863" t="s">
        <v>81</v>
      </c>
      <c r="K22863" t="s">
        <v>24</v>
      </c>
      <c r="L22863" t="s">
        <v>25</v>
      </c>
      <c r="M22863" t="s">
        <v>120</v>
      </c>
    </row>
    <row r="22864" spans="1:13" x14ac:dyDescent="0.3">
      <c r="A22864" t="s">
        <v>2474</v>
      </c>
      <c r="C22864" t="s">
        <v>11813</v>
      </c>
      <c r="D22864">
        <v>17</v>
      </c>
      <c r="E22864" s="1">
        <v>12000000</v>
      </c>
      <c r="G22864" t="s">
        <v>111</v>
      </c>
      <c r="H22864" t="s">
        <v>68</v>
      </c>
      <c r="I22864" t="s">
        <v>80</v>
      </c>
      <c r="J22864" t="s">
        <v>81</v>
      </c>
      <c r="K22864" t="s">
        <v>24</v>
      </c>
      <c r="L22864" t="s">
        <v>25</v>
      </c>
      <c r="M22864" t="s">
        <v>120</v>
      </c>
    </row>
    <row r="22865" spans="1:13" x14ac:dyDescent="0.3">
      <c r="A22865" t="s">
        <v>2474</v>
      </c>
      <c r="C22865" t="s">
        <v>11254</v>
      </c>
      <c r="D22865">
        <v>13</v>
      </c>
      <c r="E22865" s="1">
        <v>900900</v>
      </c>
      <c r="G22865" t="s">
        <v>111</v>
      </c>
      <c r="H22865" t="s">
        <v>11309</v>
      </c>
      <c r="I22865" t="s">
        <v>80</v>
      </c>
      <c r="J22865" t="s">
        <v>81</v>
      </c>
      <c r="K22865" t="s">
        <v>24</v>
      </c>
      <c r="L22865" t="s">
        <v>25</v>
      </c>
      <c r="M22865" t="s">
        <v>120</v>
      </c>
    </row>
    <row r="22866" spans="1:13" x14ac:dyDescent="0.3">
      <c r="A22866" t="s">
        <v>2474</v>
      </c>
      <c r="C22866" t="s">
        <v>10589</v>
      </c>
      <c r="D22866">
        <v>6</v>
      </c>
      <c r="E22866" s="1">
        <v>550000</v>
      </c>
      <c r="G22866" t="s">
        <v>111</v>
      </c>
      <c r="H22866" t="s">
        <v>10687</v>
      </c>
      <c r="I22866" t="s">
        <v>80</v>
      </c>
      <c r="J22866" t="s">
        <v>81</v>
      </c>
      <c r="K22866" t="s">
        <v>24</v>
      </c>
      <c r="L22866" t="s">
        <v>25</v>
      </c>
      <c r="M22866" t="s">
        <v>120</v>
      </c>
    </row>
    <row r="22867" spans="1:13" x14ac:dyDescent="0.3">
      <c r="A22867" t="s">
        <v>2474</v>
      </c>
      <c r="C22867" t="s">
        <v>10589</v>
      </c>
      <c r="D22867">
        <v>20</v>
      </c>
      <c r="E22867" s="1">
        <v>350000</v>
      </c>
      <c r="G22867" t="s">
        <v>111</v>
      </c>
      <c r="H22867" t="s">
        <v>10785</v>
      </c>
      <c r="I22867" t="s">
        <v>80</v>
      </c>
      <c r="J22867" t="s">
        <v>81</v>
      </c>
      <c r="K22867" t="s">
        <v>24</v>
      </c>
      <c r="L22867" t="s">
        <v>25</v>
      </c>
      <c r="M22867" t="s">
        <v>120</v>
      </c>
    </row>
    <row r="22868" spans="1:13" x14ac:dyDescent="0.3">
      <c r="A22868" t="s">
        <v>2474</v>
      </c>
      <c r="C22868" t="s">
        <v>7634</v>
      </c>
      <c r="D22868">
        <v>10</v>
      </c>
      <c r="E22868" s="1">
        <v>150000</v>
      </c>
      <c r="G22868" t="s">
        <v>111</v>
      </c>
      <c r="H22868" t="s">
        <v>8060</v>
      </c>
      <c r="I22868" t="s">
        <v>80</v>
      </c>
      <c r="J22868" t="s">
        <v>81</v>
      </c>
      <c r="K22868" t="s">
        <v>24</v>
      </c>
      <c r="L22868" t="s">
        <v>25</v>
      </c>
      <c r="M22868" t="s">
        <v>120</v>
      </c>
    </row>
    <row r="22869" spans="1:13" x14ac:dyDescent="0.3">
      <c r="A22869" t="s">
        <v>2474</v>
      </c>
      <c r="C22869" t="s">
        <v>34985</v>
      </c>
      <c r="D22869">
        <v>49</v>
      </c>
      <c r="E22869" s="1">
        <v>8089831</v>
      </c>
      <c r="G22869" t="s">
        <v>748</v>
      </c>
      <c r="H22869" t="s">
        <v>35057</v>
      </c>
      <c r="I22869" t="s">
        <v>80</v>
      </c>
      <c r="J22869" t="s">
        <v>81</v>
      </c>
      <c r="K22869" t="s">
        <v>24</v>
      </c>
      <c r="L22869" t="s">
        <v>25</v>
      </c>
      <c r="M22869" t="s">
        <v>1397</v>
      </c>
    </row>
    <row r="22870" spans="1:13" x14ac:dyDescent="0.3">
      <c r="A22870" t="s">
        <v>2474</v>
      </c>
      <c r="C22870" t="s">
        <v>33531</v>
      </c>
      <c r="D22870">
        <v>24</v>
      </c>
      <c r="E22870" s="1">
        <v>244924</v>
      </c>
      <c r="G22870" t="s">
        <v>111</v>
      </c>
      <c r="H22870" t="s">
        <v>33578</v>
      </c>
      <c r="I22870" t="s">
        <v>80</v>
      </c>
      <c r="J22870" t="s">
        <v>81</v>
      </c>
      <c r="K22870" t="s">
        <v>24</v>
      </c>
      <c r="L22870" t="s">
        <v>25</v>
      </c>
      <c r="M22870" t="s">
        <v>120</v>
      </c>
    </row>
    <row r="22871" spans="1:13" x14ac:dyDescent="0.3">
      <c r="A22871" t="s">
        <v>2474</v>
      </c>
      <c r="C22871" t="s">
        <v>36241</v>
      </c>
      <c r="D22871">
        <v>54</v>
      </c>
      <c r="E22871" s="1">
        <v>1750643</v>
      </c>
      <c r="G22871" t="s">
        <v>111</v>
      </c>
      <c r="H22871" t="s">
        <v>36257</v>
      </c>
      <c r="I22871" t="s">
        <v>80</v>
      </c>
      <c r="J22871" t="s">
        <v>81</v>
      </c>
      <c r="K22871" t="s">
        <v>24</v>
      </c>
      <c r="L22871" t="s">
        <v>25</v>
      </c>
      <c r="M22871" t="s">
        <v>120</v>
      </c>
    </row>
    <row r="22872" spans="1:13" x14ac:dyDescent="0.3">
      <c r="A22872" t="s">
        <v>36337</v>
      </c>
      <c r="C22872" t="s">
        <v>36334</v>
      </c>
      <c r="D22872">
        <v>36</v>
      </c>
      <c r="E22872" s="1">
        <v>100000</v>
      </c>
      <c r="G22872" t="s">
        <v>111</v>
      </c>
      <c r="H22872" t="s">
        <v>36338</v>
      </c>
      <c r="I22872" t="s">
        <v>156</v>
      </c>
      <c r="J22872" t="s">
        <v>22</v>
      </c>
      <c r="K22872" t="s">
        <v>24</v>
      </c>
      <c r="L22872" t="s">
        <v>25</v>
      </c>
      <c r="M22872" t="s">
        <v>6109</v>
      </c>
    </row>
    <row r="22873" spans="1:13" x14ac:dyDescent="0.3">
      <c r="A22873" t="s">
        <v>31950</v>
      </c>
      <c r="C22873" t="s">
        <v>31866</v>
      </c>
      <c r="D22873">
        <v>4</v>
      </c>
      <c r="E22873" s="1">
        <v>62282</v>
      </c>
      <c r="G22873" t="s">
        <v>34</v>
      </c>
      <c r="H22873" t="s">
        <v>6143</v>
      </c>
      <c r="I22873" t="s">
        <v>31951</v>
      </c>
      <c r="J22873" t="s">
        <v>732</v>
      </c>
      <c r="K22873" t="s">
        <v>24</v>
      </c>
      <c r="L22873" t="s">
        <v>25</v>
      </c>
      <c r="M22873" t="s">
        <v>6146</v>
      </c>
    </row>
    <row r="22874" spans="1:13" x14ac:dyDescent="0.3">
      <c r="A22874" t="s">
        <v>19067</v>
      </c>
      <c r="C22874" t="s">
        <v>24450</v>
      </c>
      <c r="D22874">
        <v>13</v>
      </c>
      <c r="E22874" s="1">
        <v>6000</v>
      </c>
      <c r="G22874" t="s">
        <v>34</v>
      </c>
      <c r="H22874" t="s">
        <v>18250</v>
      </c>
      <c r="I22874" t="s">
        <v>19068</v>
      </c>
      <c r="J22874" t="s">
        <v>732</v>
      </c>
      <c r="K22874" t="s">
        <v>24</v>
      </c>
      <c r="L22874" t="s">
        <v>25</v>
      </c>
      <c r="M22874" t="s">
        <v>6146</v>
      </c>
    </row>
    <row r="22875" spans="1:13" x14ac:dyDescent="0.3">
      <c r="A22875" t="s">
        <v>19067</v>
      </c>
      <c r="C22875" t="s">
        <v>20542</v>
      </c>
      <c r="D22875">
        <v>12</v>
      </c>
      <c r="E22875" s="1">
        <v>49463</v>
      </c>
      <c r="G22875" t="s">
        <v>34</v>
      </c>
      <c r="H22875" t="s">
        <v>19409</v>
      </c>
      <c r="I22875" t="s">
        <v>19068</v>
      </c>
      <c r="J22875" t="s">
        <v>732</v>
      </c>
      <c r="K22875" t="s">
        <v>24</v>
      </c>
      <c r="L22875" t="s">
        <v>25</v>
      </c>
      <c r="M22875" t="s">
        <v>6146</v>
      </c>
    </row>
    <row r="22876" spans="1:13" x14ac:dyDescent="0.3">
      <c r="A22876" t="s">
        <v>19067</v>
      </c>
      <c r="C22876" t="s">
        <v>19032</v>
      </c>
      <c r="D22876">
        <v>12</v>
      </c>
      <c r="E22876" s="1">
        <v>9311</v>
      </c>
      <c r="G22876" t="s">
        <v>34</v>
      </c>
      <c r="H22876" t="s">
        <v>12998</v>
      </c>
      <c r="I22876" t="s">
        <v>19068</v>
      </c>
      <c r="J22876" t="s">
        <v>732</v>
      </c>
      <c r="K22876" t="s">
        <v>24</v>
      </c>
      <c r="L22876" t="s">
        <v>25</v>
      </c>
      <c r="M22876" t="s">
        <v>6146</v>
      </c>
    </row>
    <row r="22877" spans="1:13" x14ac:dyDescent="0.3">
      <c r="A22877" t="s">
        <v>19067</v>
      </c>
      <c r="C22877" t="s">
        <v>31300</v>
      </c>
      <c r="D22877">
        <v>12</v>
      </c>
      <c r="E22877" s="1">
        <v>19112</v>
      </c>
      <c r="G22877" t="s">
        <v>34</v>
      </c>
      <c r="H22877" t="s">
        <v>12998</v>
      </c>
      <c r="I22877" t="s">
        <v>19068</v>
      </c>
      <c r="J22877" t="s">
        <v>732</v>
      </c>
      <c r="K22877" t="s">
        <v>24</v>
      </c>
      <c r="L22877" t="s">
        <v>25</v>
      </c>
      <c r="M22877" t="s">
        <v>6146</v>
      </c>
    </row>
    <row r="22878" spans="1:13" x14ac:dyDescent="0.3">
      <c r="A22878" t="s">
        <v>20364</v>
      </c>
      <c r="C22878" t="s">
        <v>20121</v>
      </c>
      <c r="D22878">
        <v>4</v>
      </c>
      <c r="E22878" s="1">
        <v>8725</v>
      </c>
      <c r="G22878" t="s">
        <v>34</v>
      </c>
      <c r="H22878" t="s">
        <v>6143</v>
      </c>
      <c r="I22878" t="s">
        <v>20365</v>
      </c>
      <c r="J22878" t="s">
        <v>288</v>
      </c>
      <c r="K22878" t="s">
        <v>24</v>
      </c>
      <c r="L22878" t="s">
        <v>25</v>
      </c>
      <c r="M22878" t="s">
        <v>6146</v>
      </c>
    </row>
    <row r="22879" spans="1:13" x14ac:dyDescent="0.3">
      <c r="A22879" t="s">
        <v>31791</v>
      </c>
      <c r="C22879" t="s">
        <v>31728</v>
      </c>
      <c r="D22879">
        <v>6</v>
      </c>
      <c r="E22879" s="1">
        <v>71855</v>
      </c>
      <c r="G22879" t="s">
        <v>34</v>
      </c>
      <c r="H22879" t="s">
        <v>6143</v>
      </c>
      <c r="I22879" t="s">
        <v>31792</v>
      </c>
      <c r="J22879" t="s">
        <v>165</v>
      </c>
      <c r="K22879" t="s">
        <v>24</v>
      </c>
      <c r="L22879" t="s">
        <v>25</v>
      </c>
      <c r="M22879" t="s">
        <v>6146</v>
      </c>
    </row>
    <row r="22880" spans="1:13" x14ac:dyDescent="0.3">
      <c r="A22880" t="s">
        <v>14571</v>
      </c>
      <c r="C22880" t="s">
        <v>14552</v>
      </c>
      <c r="D22880">
        <v>12</v>
      </c>
      <c r="E22880" s="1">
        <v>47200</v>
      </c>
      <c r="G22880" t="s">
        <v>111</v>
      </c>
      <c r="H22880" t="s">
        <v>14572</v>
      </c>
      <c r="I22880" t="s">
        <v>319</v>
      </c>
      <c r="J22880" t="s">
        <v>22</v>
      </c>
      <c r="K22880" t="s">
        <v>24</v>
      </c>
      <c r="L22880" t="s">
        <v>25</v>
      </c>
      <c r="M22880" t="s">
        <v>6109</v>
      </c>
    </row>
    <row r="22881" spans="1:13" x14ac:dyDescent="0.3">
      <c r="A22881" t="s">
        <v>7445</v>
      </c>
      <c r="C22881" t="s">
        <v>7424</v>
      </c>
      <c r="D22881">
        <v>4</v>
      </c>
      <c r="E22881" s="1">
        <v>23621</v>
      </c>
      <c r="G22881" t="s">
        <v>34</v>
      </c>
      <c r="H22881" t="s">
        <v>6143</v>
      </c>
      <c r="I22881" t="s">
        <v>7446</v>
      </c>
      <c r="J22881" t="s">
        <v>7438</v>
      </c>
      <c r="K22881" t="s">
        <v>24</v>
      </c>
      <c r="L22881" t="s">
        <v>25</v>
      </c>
      <c r="M22881" t="s">
        <v>6146</v>
      </c>
    </row>
    <row r="22882" spans="1:13" x14ac:dyDescent="0.3">
      <c r="A22882" t="s">
        <v>7445</v>
      </c>
      <c r="C22882" t="s">
        <v>7424</v>
      </c>
      <c r="D22882">
        <v>4</v>
      </c>
      <c r="E22882" s="1">
        <v>155682</v>
      </c>
      <c r="G22882" t="s">
        <v>34</v>
      </c>
      <c r="H22882" t="s">
        <v>6143</v>
      </c>
      <c r="I22882" t="s">
        <v>7446</v>
      </c>
      <c r="J22882" t="s">
        <v>7438</v>
      </c>
      <c r="K22882" t="s">
        <v>24</v>
      </c>
      <c r="L22882" t="s">
        <v>25</v>
      </c>
      <c r="M22882" t="s">
        <v>6146</v>
      </c>
    </row>
    <row r="22883" spans="1:13" x14ac:dyDescent="0.3">
      <c r="A22883" t="s">
        <v>12903</v>
      </c>
      <c r="C22883" t="s">
        <v>12803</v>
      </c>
      <c r="D22883">
        <v>18</v>
      </c>
      <c r="E22883" s="1">
        <v>295418</v>
      </c>
      <c r="G22883" t="s">
        <v>111</v>
      </c>
      <c r="H22883" t="s">
        <v>12904</v>
      </c>
      <c r="I22883" t="s">
        <v>12905</v>
      </c>
      <c r="J22883" t="s">
        <v>81</v>
      </c>
      <c r="K22883" t="s">
        <v>24</v>
      </c>
      <c r="L22883" t="s">
        <v>25</v>
      </c>
      <c r="M22883" t="s">
        <v>120</v>
      </c>
    </row>
    <row r="22884" spans="1:13" x14ac:dyDescent="0.3">
      <c r="A22884" t="s">
        <v>13145</v>
      </c>
      <c r="C22884" t="s">
        <v>12994</v>
      </c>
      <c r="D22884">
        <v>7</v>
      </c>
      <c r="E22884" s="1">
        <v>31095</v>
      </c>
      <c r="G22884" t="s">
        <v>34</v>
      </c>
      <c r="H22884" t="s">
        <v>6143</v>
      </c>
      <c r="I22884" t="s">
        <v>13146</v>
      </c>
      <c r="J22884" t="s">
        <v>81</v>
      </c>
      <c r="K22884" t="s">
        <v>24</v>
      </c>
      <c r="L22884" t="s">
        <v>25</v>
      </c>
      <c r="M22884" t="s">
        <v>6146</v>
      </c>
    </row>
    <row r="22885" spans="1:13" x14ac:dyDescent="0.3">
      <c r="A22885" t="s">
        <v>32401</v>
      </c>
      <c r="C22885" t="s">
        <v>32274</v>
      </c>
      <c r="D22885">
        <v>2</v>
      </c>
      <c r="E22885" s="1">
        <v>7900</v>
      </c>
      <c r="G22885" t="s">
        <v>34</v>
      </c>
      <c r="H22885" t="s">
        <v>6143</v>
      </c>
      <c r="I22885" t="s">
        <v>32402</v>
      </c>
      <c r="J22885" t="s">
        <v>3026</v>
      </c>
      <c r="K22885" t="s">
        <v>24</v>
      </c>
      <c r="L22885" t="s">
        <v>25</v>
      </c>
      <c r="M22885" t="s">
        <v>6146</v>
      </c>
    </row>
    <row r="22886" spans="1:13" x14ac:dyDescent="0.3">
      <c r="A22886" t="s">
        <v>27010</v>
      </c>
      <c r="C22886" t="s">
        <v>26519</v>
      </c>
      <c r="D22886">
        <v>5</v>
      </c>
      <c r="E22886" s="1">
        <v>2580</v>
      </c>
      <c r="G22886" t="s">
        <v>34</v>
      </c>
      <c r="H22886" t="s">
        <v>6143</v>
      </c>
      <c r="I22886" t="s">
        <v>26651</v>
      </c>
      <c r="J22886" t="s">
        <v>2347</v>
      </c>
      <c r="K22886" t="s">
        <v>24</v>
      </c>
      <c r="L22886" t="s">
        <v>25</v>
      </c>
      <c r="M22886" t="s">
        <v>6146</v>
      </c>
    </row>
    <row r="22887" spans="1:13" x14ac:dyDescent="0.3">
      <c r="A22887" t="s">
        <v>20946</v>
      </c>
      <c r="C22887" t="s">
        <v>20542</v>
      </c>
      <c r="D22887">
        <v>4</v>
      </c>
      <c r="E22887" s="1">
        <v>2380</v>
      </c>
      <c r="G22887" t="s">
        <v>34</v>
      </c>
      <c r="H22887" t="s">
        <v>6143</v>
      </c>
      <c r="I22887" t="s">
        <v>20663</v>
      </c>
      <c r="J22887" t="s">
        <v>627</v>
      </c>
      <c r="K22887" t="s">
        <v>24</v>
      </c>
      <c r="L22887" t="s">
        <v>25</v>
      </c>
      <c r="M22887" t="s">
        <v>6146</v>
      </c>
    </row>
    <row r="22888" spans="1:13" x14ac:dyDescent="0.3">
      <c r="A22888" t="s">
        <v>31570</v>
      </c>
      <c r="C22888" t="s">
        <v>31493</v>
      </c>
      <c r="D22888">
        <v>5</v>
      </c>
      <c r="E22888" s="1">
        <v>18358</v>
      </c>
      <c r="G22888" t="s">
        <v>34</v>
      </c>
      <c r="H22888" t="s">
        <v>6143</v>
      </c>
      <c r="I22888" t="s">
        <v>31571</v>
      </c>
      <c r="J22888" t="s">
        <v>311</v>
      </c>
      <c r="K22888" t="s">
        <v>24</v>
      </c>
      <c r="L22888" t="s">
        <v>25</v>
      </c>
      <c r="M22888" t="s">
        <v>6146</v>
      </c>
    </row>
    <row r="22889" spans="1:13" x14ac:dyDescent="0.3">
      <c r="A22889" t="s">
        <v>31918</v>
      </c>
      <c r="C22889" t="s">
        <v>31866</v>
      </c>
      <c r="D22889">
        <v>4</v>
      </c>
      <c r="E22889" s="1">
        <v>2500</v>
      </c>
      <c r="G22889" t="s">
        <v>34</v>
      </c>
      <c r="H22889" t="s">
        <v>6143</v>
      </c>
      <c r="I22889" t="s">
        <v>31919</v>
      </c>
      <c r="J22889" t="s">
        <v>732</v>
      </c>
      <c r="K22889" t="s">
        <v>24</v>
      </c>
      <c r="L22889" t="s">
        <v>25</v>
      </c>
      <c r="M22889" t="s">
        <v>6146</v>
      </c>
    </row>
    <row r="22890" spans="1:13" x14ac:dyDescent="0.3">
      <c r="A22890" t="s">
        <v>5047</v>
      </c>
      <c r="C22890" t="s">
        <v>5025</v>
      </c>
      <c r="D22890">
        <v>17</v>
      </c>
      <c r="E22890" s="1">
        <v>267870</v>
      </c>
      <c r="G22890" t="s">
        <v>13</v>
      </c>
      <c r="H22890" t="s">
        <v>5048</v>
      </c>
      <c r="I22890" t="s">
        <v>575</v>
      </c>
      <c r="J22890" t="s">
        <v>30</v>
      </c>
      <c r="K22890" t="s">
        <v>24</v>
      </c>
      <c r="L22890" t="s">
        <v>17</v>
      </c>
      <c r="M22890" t="s">
        <v>87</v>
      </c>
    </row>
    <row r="22891" spans="1:13" x14ac:dyDescent="0.3">
      <c r="A22891" t="s">
        <v>26318</v>
      </c>
      <c r="C22891" t="s">
        <v>25932</v>
      </c>
      <c r="D22891">
        <v>2</v>
      </c>
      <c r="E22891" s="1">
        <v>40035</v>
      </c>
      <c r="G22891" t="s">
        <v>34</v>
      </c>
      <c r="H22891" t="s">
        <v>6143</v>
      </c>
      <c r="I22891" t="s">
        <v>26116</v>
      </c>
      <c r="J22891" t="s">
        <v>700</v>
      </c>
      <c r="K22891" t="s">
        <v>24</v>
      </c>
      <c r="L22891" t="s">
        <v>25</v>
      </c>
      <c r="M22891" t="s">
        <v>6146</v>
      </c>
    </row>
    <row r="22892" spans="1:13" x14ac:dyDescent="0.3">
      <c r="A22892" t="s">
        <v>26318</v>
      </c>
      <c r="C22892" t="s">
        <v>25932</v>
      </c>
      <c r="D22892">
        <v>2</v>
      </c>
      <c r="E22892" s="1">
        <v>2580</v>
      </c>
      <c r="G22892" t="s">
        <v>34</v>
      </c>
      <c r="H22892" t="s">
        <v>6143</v>
      </c>
      <c r="I22892" t="s">
        <v>26116</v>
      </c>
      <c r="J22892" t="s">
        <v>700</v>
      </c>
      <c r="K22892" t="s">
        <v>24</v>
      </c>
      <c r="L22892" t="s">
        <v>25</v>
      </c>
      <c r="M22892" t="s">
        <v>6146</v>
      </c>
    </row>
    <row r="22893" spans="1:13" x14ac:dyDescent="0.3">
      <c r="A22893" t="s">
        <v>10518</v>
      </c>
      <c r="C22893" t="s">
        <v>22837</v>
      </c>
      <c r="D22893">
        <v>25</v>
      </c>
      <c r="E22893" s="1">
        <v>150000</v>
      </c>
      <c r="G22893" t="s">
        <v>21</v>
      </c>
      <c r="H22893" t="s">
        <v>77</v>
      </c>
      <c r="I22893" t="s">
        <v>156</v>
      </c>
      <c r="J22893" t="s">
        <v>22</v>
      </c>
      <c r="K22893" t="s">
        <v>24</v>
      </c>
      <c r="L22893" t="s">
        <v>25</v>
      </c>
      <c r="M22893" t="s">
        <v>26</v>
      </c>
    </row>
    <row r="22894" spans="1:13" x14ac:dyDescent="0.3">
      <c r="A22894" t="s">
        <v>10518</v>
      </c>
      <c r="C22894" t="s">
        <v>12314</v>
      </c>
      <c r="D22894">
        <v>24</v>
      </c>
      <c r="E22894" s="1">
        <v>75000</v>
      </c>
      <c r="G22894" t="s">
        <v>111</v>
      </c>
      <c r="H22894" t="s">
        <v>12649</v>
      </c>
      <c r="I22894" t="s">
        <v>156</v>
      </c>
      <c r="J22894" t="s">
        <v>22</v>
      </c>
      <c r="K22894" t="s">
        <v>24</v>
      </c>
      <c r="L22894" t="s">
        <v>25</v>
      </c>
      <c r="M22894" t="s">
        <v>6109</v>
      </c>
    </row>
    <row r="22895" spans="1:13" x14ac:dyDescent="0.3">
      <c r="A22895" t="s">
        <v>10518</v>
      </c>
      <c r="C22895" t="s">
        <v>12673</v>
      </c>
      <c r="D22895">
        <v>1</v>
      </c>
      <c r="E22895" s="1">
        <v>2000</v>
      </c>
      <c r="G22895" t="s">
        <v>21</v>
      </c>
      <c r="H22895" t="s">
        <v>970</v>
      </c>
      <c r="I22895" t="s">
        <v>156</v>
      </c>
      <c r="J22895" t="s">
        <v>22</v>
      </c>
      <c r="K22895" t="s">
        <v>24</v>
      </c>
      <c r="L22895" t="s">
        <v>25</v>
      </c>
      <c r="M22895" t="s">
        <v>26</v>
      </c>
    </row>
    <row r="22896" spans="1:13" x14ac:dyDescent="0.3">
      <c r="A22896" t="s">
        <v>10518</v>
      </c>
      <c r="C22896" t="s">
        <v>12803</v>
      </c>
      <c r="D22896">
        <v>24</v>
      </c>
      <c r="E22896" s="1">
        <v>160600</v>
      </c>
      <c r="G22896" t="s">
        <v>111</v>
      </c>
      <c r="H22896" t="s">
        <v>12879</v>
      </c>
      <c r="I22896" t="s">
        <v>156</v>
      </c>
      <c r="J22896" t="s">
        <v>22</v>
      </c>
      <c r="K22896" t="s">
        <v>24</v>
      </c>
      <c r="L22896" t="s">
        <v>25</v>
      </c>
      <c r="M22896" t="s">
        <v>6109</v>
      </c>
    </row>
    <row r="22897" spans="1:13" x14ac:dyDescent="0.3">
      <c r="A22897" t="s">
        <v>10518</v>
      </c>
      <c r="C22897" t="s">
        <v>11613</v>
      </c>
      <c r="D22897">
        <v>1</v>
      </c>
      <c r="E22897" s="1">
        <v>2500</v>
      </c>
      <c r="G22897" t="s">
        <v>21</v>
      </c>
      <c r="H22897" t="s">
        <v>970</v>
      </c>
      <c r="I22897" t="s">
        <v>156</v>
      </c>
      <c r="J22897" t="s">
        <v>22</v>
      </c>
      <c r="K22897" t="s">
        <v>24</v>
      </c>
      <c r="L22897" t="s">
        <v>25</v>
      </c>
      <c r="M22897" t="s">
        <v>26</v>
      </c>
    </row>
    <row r="22898" spans="1:13" x14ac:dyDescent="0.3">
      <c r="A22898" t="s">
        <v>10518</v>
      </c>
      <c r="C22898" t="s">
        <v>10471</v>
      </c>
      <c r="D22898">
        <v>25</v>
      </c>
      <c r="E22898" s="1">
        <v>101000</v>
      </c>
      <c r="G22898" t="s">
        <v>111</v>
      </c>
      <c r="H22898" t="s">
        <v>10519</v>
      </c>
      <c r="I22898" t="s">
        <v>156</v>
      </c>
      <c r="J22898" t="s">
        <v>22</v>
      </c>
      <c r="K22898" t="s">
        <v>24</v>
      </c>
      <c r="L22898" t="s">
        <v>25</v>
      </c>
      <c r="M22898" t="s">
        <v>6109</v>
      </c>
    </row>
    <row r="22899" spans="1:13" x14ac:dyDescent="0.3">
      <c r="A22899" t="s">
        <v>10518</v>
      </c>
      <c r="C22899" t="s">
        <v>35458</v>
      </c>
      <c r="D22899">
        <v>2</v>
      </c>
      <c r="E22899" s="1">
        <v>5000</v>
      </c>
      <c r="G22899" t="s">
        <v>21</v>
      </c>
      <c r="H22899" t="s">
        <v>970</v>
      </c>
      <c r="I22899" t="s">
        <v>156</v>
      </c>
      <c r="J22899" t="s">
        <v>22</v>
      </c>
      <c r="K22899" t="s">
        <v>24</v>
      </c>
      <c r="L22899" t="s">
        <v>25</v>
      </c>
      <c r="M22899" t="s">
        <v>26</v>
      </c>
    </row>
    <row r="22900" spans="1:13" x14ac:dyDescent="0.3">
      <c r="A22900" t="s">
        <v>10518</v>
      </c>
      <c r="C22900" t="s">
        <v>33755</v>
      </c>
      <c r="D22900">
        <v>16</v>
      </c>
      <c r="E22900" s="1">
        <v>100000</v>
      </c>
      <c r="G22900" t="s">
        <v>111</v>
      </c>
      <c r="H22900" t="s">
        <v>33879</v>
      </c>
      <c r="I22900" t="s">
        <v>156</v>
      </c>
      <c r="J22900" t="s">
        <v>22</v>
      </c>
      <c r="K22900" t="s">
        <v>24</v>
      </c>
      <c r="L22900" t="s">
        <v>25</v>
      </c>
      <c r="M22900" t="s">
        <v>6109</v>
      </c>
    </row>
    <row r="22901" spans="1:13" x14ac:dyDescent="0.3">
      <c r="A22901" t="s">
        <v>10518</v>
      </c>
      <c r="C22901" t="s">
        <v>18335</v>
      </c>
      <c r="D22901">
        <v>36</v>
      </c>
      <c r="E22901" s="1">
        <v>72000</v>
      </c>
      <c r="G22901" t="s">
        <v>111</v>
      </c>
      <c r="H22901" t="s">
        <v>18340</v>
      </c>
      <c r="I22901" t="s">
        <v>156</v>
      </c>
      <c r="J22901" t="s">
        <v>22</v>
      </c>
      <c r="K22901" t="s">
        <v>24</v>
      </c>
      <c r="L22901" t="s">
        <v>25</v>
      </c>
      <c r="M22901" t="s">
        <v>6109</v>
      </c>
    </row>
    <row r="22902" spans="1:13" x14ac:dyDescent="0.3">
      <c r="A22902" t="s">
        <v>10518</v>
      </c>
      <c r="C22902" t="s">
        <v>26380</v>
      </c>
      <c r="D22902">
        <v>36</v>
      </c>
      <c r="E22902" s="1">
        <v>225000</v>
      </c>
      <c r="G22902" t="s">
        <v>111</v>
      </c>
      <c r="H22902" t="s">
        <v>26388</v>
      </c>
      <c r="I22902" t="s">
        <v>156</v>
      </c>
      <c r="J22902" t="s">
        <v>22</v>
      </c>
      <c r="K22902" t="s">
        <v>24</v>
      </c>
      <c r="L22902" t="s">
        <v>25</v>
      </c>
      <c r="M22902" t="s">
        <v>6109</v>
      </c>
    </row>
    <row r="22903" spans="1:13" x14ac:dyDescent="0.3">
      <c r="A22903" t="s">
        <v>13080</v>
      </c>
      <c r="C22903" t="s">
        <v>14030</v>
      </c>
      <c r="D22903">
        <v>12</v>
      </c>
      <c r="E22903" s="1">
        <v>6098</v>
      </c>
      <c r="G22903" t="s">
        <v>34</v>
      </c>
      <c r="H22903" t="s">
        <v>14029</v>
      </c>
      <c r="I22903" t="s">
        <v>6252</v>
      </c>
      <c r="J22903" t="s">
        <v>3285</v>
      </c>
      <c r="K22903" t="s">
        <v>24</v>
      </c>
      <c r="L22903" t="s">
        <v>25</v>
      </c>
      <c r="M22903" t="s">
        <v>6146</v>
      </c>
    </row>
    <row r="22904" spans="1:13" x14ac:dyDescent="0.3">
      <c r="A22904" t="s">
        <v>13080</v>
      </c>
      <c r="C22904" t="s">
        <v>12994</v>
      </c>
      <c r="D22904">
        <v>12</v>
      </c>
      <c r="E22904" s="1">
        <v>58478</v>
      </c>
      <c r="G22904" t="s">
        <v>34</v>
      </c>
      <c r="H22904" t="s">
        <v>13081</v>
      </c>
      <c r="I22904" t="s">
        <v>6252</v>
      </c>
      <c r="J22904" t="s">
        <v>3285</v>
      </c>
      <c r="K22904" t="s">
        <v>24</v>
      </c>
      <c r="L22904" t="s">
        <v>25</v>
      </c>
      <c r="M22904" t="s">
        <v>6146</v>
      </c>
    </row>
    <row r="22905" spans="1:13" x14ac:dyDescent="0.3">
      <c r="A22905" t="s">
        <v>18878</v>
      </c>
      <c r="C22905" t="s">
        <v>18470</v>
      </c>
      <c r="D22905">
        <v>4</v>
      </c>
      <c r="E22905" s="1">
        <v>7575</v>
      </c>
      <c r="G22905" t="s">
        <v>34</v>
      </c>
      <c r="H22905" t="s">
        <v>6143</v>
      </c>
      <c r="I22905" t="s">
        <v>18879</v>
      </c>
      <c r="J22905" t="s">
        <v>3203</v>
      </c>
      <c r="K22905" t="s">
        <v>24</v>
      </c>
      <c r="L22905" t="s">
        <v>25</v>
      </c>
      <c r="M22905" t="s">
        <v>6146</v>
      </c>
    </row>
    <row r="22906" spans="1:13" x14ac:dyDescent="0.3">
      <c r="A22906" t="s">
        <v>31982</v>
      </c>
      <c r="C22906" t="s">
        <v>31866</v>
      </c>
      <c r="D22906">
        <v>4</v>
      </c>
      <c r="E22906" s="1">
        <v>7655</v>
      </c>
      <c r="G22906" t="s">
        <v>34</v>
      </c>
      <c r="H22906" t="s">
        <v>6143</v>
      </c>
      <c r="I22906" t="s">
        <v>31983</v>
      </c>
      <c r="J22906" t="s">
        <v>732</v>
      </c>
      <c r="K22906" t="s">
        <v>24</v>
      </c>
      <c r="L22906" t="s">
        <v>25</v>
      </c>
      <c r="M22906" t="s">
        <v>6146</v>
      </c>
    </row>
    <row r="22907" spans="1:13" x14ac:dyDescent="0.3">
      <c r="A22907" t="s">
        <v>26319</v>
      </c>
      <c r="C22907" t="s">
        <v>25932</v>
      </c>
      <c r="D22907">
        <v>2</v>
      </c>
      <c r="E22907" s="1">
        <v>16895</v>
      </c>
      <c r="G22907" t="s">
        <v>34</v>
      </c>
      <c r="H22907" t="s">
        <v>6143</v>
      </c>
      <c r="I22907" t="s">
        <v>14998</v>
      </c>
      <c r="J22907" t="s">
        <v>700</v>
      </c>
      <c r="K22907" t="s">
        <v>24</v>
      </c>
      <c r="L22907" t="s">
        <v>25</v>
      </c>
      <c r="M22907" t="s">
        <v>6146</v>
      </c>
    </row>
    <row r="22908" spans="1:13" x14ac:dyDescent="0.3">
      <c r="A22908" t="s">
        <v>19783</v>
      </c>
      <c r="C22908" t="s">
        <v>19404</v>
      </c>
      <c r="D22908">
        <v>6</v>
      </c>
      <c r="E22908" s="1">
        <v>10479</v>
      </c>
      <c r="G22908" t="s">
        <v>34</v>
      </c>
      <c r="H22908" t="s">
        <v>6143</v>
      </c>
      <c r="I22908" t="s">
        <v>14998</v>
      </c>
      <c r="J22908" t="s">
        <v>280</v>
      </c>
      <c r="K22908" t="s">
        <v>24</v>
      </c>
      <c r="L22908" t="s">
        <v>25</v>
      </c>
      <c r="M22908" t="s">
        <v>6146</v>
      </c>
    </row>
    <row r="22909" spans="1:13" x14ac:dyDescent="0.3">
      <c r="A22909" t="s">
        <v>6166</v>
      </c>
      <c r="C22909" t="s">
        <v>6098</v>
      </c>
      <c r="D22909">
        <v>3</v>
      </c>
      <c r="E22909" s="1">
        <v>28684</v>
      </c>
      <c r="G22909" t="s">
        <v>34</v>
      </c>
      <c r="H22909" t="s">
        <v>6143</v>
      </c>
      <c r="I22909" t="s">
        <v>6167</v>
      </c>
      <c r="J22909" t="s">
        <v>6145</v>
      </c>
      <c r="K22909" t="s">
        <v>24</v>
      </c>
      <c r="L22909" t="s">
        <v>25</v>
      </c>
      <c r="M22909" t="s">
        <v>6146</v>
      </c>
    </row>
    <row r="22910" spans="1:13" x14ac:dyDescent="0.3">
      <c r="A22910" t="s">
        <v>6166</v>
      </c>
      <c r="C22910" t="s">
        <v>6098</v>
      </c>
      <c r="D22910">
        <v>3</v>
      </c>
      <c r="E22910" s="1">
        <v>98701</v>
      </c>
      <c r="G22910" t="s">
        <v>34</v>
      </c>
      <c r="H22910" t="s">
        <v>6143</v>
      </c>
      <c r="I22910" t="s">
        <v>6167</v>
      </c>
      <c r="J22910" t="s">
        <v>6145</v>
      </c>
      <c r="K22910" t="s">
        <v>24</v>
      </c>
      <c r="L22910" t="s">
        <v>25</v>
      </c>
      <c r="M22910" t="s">
        <v>6146</v>
      </c>
    </row>
    <row r="22911" spans="1:13" x14ac:dyDescent="0.3">
      <c r="A22911" t="s">
        <v>10238</v>
      </c>
      <c r="C22911" t="s">
        <v>10083</v>
      </c>
      <c r="D22911">
        <v>19</v>
      </c>
      <c r="E22911" s="1">
        <v>100000</v>
      </c>
      <c r="G22911" t="s">
        <v>69</v>
      </c>
      <c r="H22911" t="s">
        <v>10239</v>
      </c>
      <c r="I22911" t="s">
        <v>428</v>
      </c>
      <c r="K22911" t="s">
        <v>429</v>
      </c>
      <c r="L22911" t="s">
        <v>17</v>
      </c>
      <c r="M22911" t="s">
        <v>39</v>
      </c>
    </row>
    <row r="22912" spans="1:13" x14ac:dyDescent="0.3">
      <c r="A22912" t="s">
        <v>17050</v>
      </c>
      <c r="C22912" t="s">
        <v>16755</v>
      </c>
      <c r="D22912">
        <v>25</v>
      </c>
      <c r="E22912" s="1">
        <v>100000</v>
      </c>
      <c r="G22912" t="s">
        <v>13</v>
      </c>
      <c r="H22912" t="s">
        <v>17051</v>
      </c>
      <c r="I22912" t="s">
        <v>156</v>
      </c>
      <c r="J22912" t="s">
        <v>22</v>
      </c>
      <c r="K22912" t="s">
        <v>24</v>
      </c>
      <c r="L22912" t="s">
        <v>17</v>
      </c>
      <c r="M22912" t="s">
        <v>450</v>
      </c>
    </row>
    <row r="22913" spans="1:13" x14ac:dyDescent="0.3">
      <c r="A22913" t="s">
        <v>16839</v>
      </c>
      <c r="C22913" t="s">
        <v>21714</v>
      </c>
      <c r="D22913">
        <v>1</v>
      </c>
      <c r="E22913" s="1">
        <v>5000</v>
      </c>
      <c r="G22913" t="s">
        <v>21</v>
      </c>
      <c r="H22913" t="s">
        <v>68</v>
      </c>
      <c r="I22913" t="s">
        <v>70</v>
      </c>
      <c r="J22913" t="s">
        <v>70</v>
      </c>
      <c r="K22913" t="s">
        <v>24</v>
      </c>
      <c r="L22913" t="s">
        <v>25</v>
      </c>
      <c r="M22913" t="s">
        <v>26</v>
      </c>
    </row>
    <row r="22914" spans="1:13" x14ac:dyDescent="0.3">
      <c r="A22914" t="s">
        <v>16839</v>
      </c>
      <c r="C22914" t="s">
        <v>16755</v>
      </c>
      <c r="D22914">
        <v>37</v>
      </c>
      <c r="E22914" s="1">
        <v>2598166</v>
      </c>
      <c r="G22914" t="s">
        <v>2572</v>
      </c>
      <c r="H22914" t="s">
        <v>16840</v>
      </c>
      <c r="I22914" t="s">
        <v>70</v>
      </c>
      <c r="J22914" t="s">
        <v>70</v>
      </c>
      <c r="K22914" t="s">
        <v>24</v>
      </c>
      <c r="L22914" t="s">
        <v>38</v>
      </c>
      <c r="M22914" t="s">
        <v>16841</v>
      </c>
    </row>
    <row r="22915" spans="1:13" x14ac:dyDescent="0.3">
      <c r="A22915" t="s">
        <v>3535</v>
      </c>
      <c r="C22915" t="s">
        <v>2957</v>
      </c>
      <c r="D22915">
        <v>62</v>
      </c>
      <c r="E22915" s="1">
        <v>12279577</v>
      </c>
      <c r="G22915" t="s">
        <v>34</v>
      </c>
      <c r="H22915" t="s">
        <v>3536</v>
      </c>
      <c r="I22915" t="s">
        <v>2128</v>
      </c>
      <c r="K22915" t="s">
        <v>2129</v>
      </c>
      <c r="L22915" t="s">
        <v>38</v>
      </c>
      <c r="M22915" t="s">
        <v>202</v>
      </c>
    </row>
    <row r="22916" spans="1:13" x14ac:dyDescent="0.3">
      <c r="A22916" t="s">
        <v>3535</v>
      </c>
      <c r="C22916" t="s">
        <v>27925</v>
      </c>
      <c r="D22916">
        <v>50</v>
      </c>
      <c r="E22916" s="1">
        <v>17860696</v>
      </c>
      <c r="G22916" t="s">
        <v>16420</v>
      </c>
      <c r="H22916" t="s">
        <v>28090</v>
      </c>
      <c r="I22916" t="s">
        <v>2128</v>
      </c>
      <c r="K22916" t="s">
        <v>2129</v>
      </c>
      <c r="L22916" t="s">
        <v>38</v>
      </c>
      <c r="M22916" t="s">
        <v>28091</v>
      </c>
    </row>
    <row r="22917" spans="1:13" x14ac:dyDescent="0.3">
      <c r="A22917" t="s">
        <v>3535</v>
      </c>
      <c r="C22917" t="s">
        <v>27194</v>
      </c>
      <c r="D22917">
        <v>26</v>
      </c>
      <c r="E22917" s="1">
        <v>1999862</v>
      </c>
      <c r="G22917" t="s">
        <v>48</v>
      </c>
      <c r="H22917" t="s">
        <v>27241</v>
      </c>
      <c r="I22917" t="s">
        <v>2128</v>
      </c>
      <c r="K22917" t="s">
        <v>2129</v>
      </c>
      <c r="L22917" t="s">
        <v>38</v>
      </c>
      <c r="M22917" t="s">
        <v>354</v>
      </c>
    </row>
    <row r="22918" spans="1:13" x14ac:dyDescent="0.3">
      <c r="A22918" t="s">
        <v>3535</v>
      </c>
      <c r="C22918" t="s">
        <v>5155</v>
      </c>
      <c r="D22918">
        <v>36</v>
      </c>
      <c r="E22918" s="1">
        <v>599891</v>
      </c>
      <c r="G22918" t="s">
        <v>5608</v>
      </c>
      <c r="H22918" t="s">
        <v>5607</v>
      </c>
      <c r="I22918" t="s">
        <v>2128</v>
      </c>
      <c r="K22918" t="s">
        <v>2129</v>
      </c>
      <c r="L22918" t="s">
        <v>38</v>
      </c>
      <c r="M22918" t="s">
        <v>5609</v>
      </c>
    </row>
    <row r="22919" spans="1:13" x14ac:dyDescent="0.3">
      <c r="A22919" t="s">
        <v>3535</v>
      </c>
      <c r="C22919" t="s">
        <v>24055</v>
      </c>
      <c r="D22919">
        <v>39</v>
      </c>
      <c r="E22919" s="1">
        <v>3472493</v>
      </c>
      <c r="G22919" t="s">
        <v>1309</v>
      </c>
      <c r="H22919" t="s">
        <v>24113</v>
      </c>
      <c r="I22919" t="s">
        <v>2128</v>
      </c>
      <c r="K22919" t="s">
        <v>2129</v>
      </c>
      <c r="L22919" t="s">
        <v>38</v>
      </c>
      <c r="M22919" t="s">
        <v>2736</v>
      </c>
    </row>
    <row r="22920" spans="1:13" x14ac:dyDescent="0.3">
      <c r="A22920" t="s">
        <v>3535</v>
      </c>
      <c r="C22920" t="s">
        <v>23856</v>
      </c>
      <c r="D22920">
        <v>42</v>
      </c>
      <c r="E22920" s="1">
        <v>6328771</v>
      </c>
      <c r="G22920" t="s">
        <v>13</v>
      </c>
      <c r="H22920" t="s">
        <v>23919</v>
      </c>
      <c r="I22920" t="s">
        <v>2128</v>
      </c>
      <c r="K22920" t="s">
        <v>2129</v>
      </c>
      <c r="L22920" t="s">
        <v>38</v>
      </c>
      <c r="M22920" t="s">
        <v>10952</v>
      </c>
    </row>
    <row r="22921" spans="1:13" x14ac:dyDescent="0.3">
      <c r="A22921" t="s">
        <v>20900</v>
      </c>
      <c r="C22921" t="s">
        <v>20542</v>
      </c>
      <c r="D22921">
        <v>3</v>
      </c>
      <c r="E22921" s="1">
        <v>7215</v>
      </c>
      <c r="G22921" t="s">
        <v>34</v>
      </c>
      <c r="H22921" t="s">
        <v>6143</v>
      </c>
      <c r="I22921" t="s">
        <v>20901</v>
      </c>
      <c r="J22921" t="s">
        <v>627</v>
      </c>
      <c r="K22921" t="s">
        <v>24</v>
      </c>
      <c r="L22921" t="s">
        <v>25</v>
      </c>
      <c r="M22921" t="s">
        <v>6146</v>
      </c>
    </row>
    <row r="22922" spans="1:13" x14ac:dyDescent="0.3">
      <c r="A22922" t="s">
        <v>29935</v>
      </c>
      <c r="C22922" t="s">
        <v>29922</v>
      </c>
      <c r="D22922">
        <v>37</v>
      </c>
      <c r="E22922" s="1">
        <v>861732</v>
      </c>
      <c r="G22922" t="s">
        <v>111</v>
      </c>
      <c r="H22922" t="s">
        <v>29936</v>
      </c>
      <c r="I22922" t="s">
        <v>123</v>
      </c>
      <c r="J22922" t="s">
        <v>124</v>
      </c>
      <c r="K22922" t="s">
        <v>24</v>
      </c>
      <c r="L22922" t="s">
        <v>25</v>
      </c>
      <c r="M22922" t="s">
        <v>120</v>
      </c>
    </row>
    <row r="22923" spans="1:13" x14ac:dyDescent="0.3">
      <c r="A22923" t="s">
        <v>28251</v>
      </c>
      <c r="C22923" t="s">
        <v>27925</v>
      </c>
      <c r="D22923">
        <v>25</v>
      </c>
      <c r="E22923" s="1">
        <v>1000000</v>
      </c>
      <c r="G22923" t="s">
        <v>69</v>
      </c>
      <c r="H22923" t="s">
        <v>28252</v>
      </c>
      <c r="I22923" t="s">
        <v>22</v>
      </c>
      <c r="J22923" t="s">
        <v>23</v>
      </c>
      <c r="K22923" t="s">
        <v>24</v>
      </c>
      <c r="L22923" t="s">
        <v>170</v>
      </c>
      <c r="M22923" t="s">
        <v>39</v>
      </c>
    </row>
    <row r="22924" spans="1:13" x14ac:dyDescent="0.3">
      <c r="A22924" t="s">
        <v>13867</v>
      </c>
      <c r="C22924" t="s">
        <v>13456</v>
      </c>
      <c r="D22924">
        <v>7</v>
      </c>
      <c r="E22924" s="1">
        <v>18358</v>
      </c>
      <c r="G22924" t="s">
        <v>34</v>
      </c>
      <c r="H22924" t="s">
        <v>6143</v>
      </c>
      <c r="I22924" t="s">
        <v>13868</v>
      </c>
      <c r="J22924" t="s">
        <v>30</v>
      </c>
      <c r="K22924" t="s">
        <v>24</v>
      </c>
      <c r="L22924" t="s">
        <v>25</v>
      </c>
      <c r="M22924" t="s">
        <v>6146</v>
      </c>
    </row>
    <row r="22925" spans="1:13" x14ac:dyDescent="0.3">
      <c r="A22925" t="s">
        <v>11586</v>
      </c>
      <c r="C22925" t="s">
        <v>11494</v>
      </c>
      <c r="D22925">
        <v>8</v>
      </c>
      <c r="E22925" s="1">
        <v>75020</v>
      </c>
      <c r="G22925" t="s">
        <v>111</v>
      </c>
      <c r="H22925" t="s">
        <v>11584</v>
      </c>
      <c r="I22925" t="s">
        <v>80</v>
      </c>
      <c r="J22925" t="s">
        <v>81</v>
      </c>
      <c r="K22925" t="s">
        <v>24</v>
      </c>
      <c r="L22925" t="s">
        <v>25</v>
      </c>
      <c r="M22925" t="s">
        <v>232</v>
      </c>
    </row>
    <row r="22926" spans="1:13" x14ac:dyDescent="0.3">
      <c r="A22926" t="s">
        <v>6698</v>
      </c>
      <c r="C22926" t="s">
        <v>31300</v>
      </c>
      <c r="D22926">
        <v>5</v>
      </c>
      <c r="E22926" s="1">
        <v>38656</v>
      </c>
      <c r="G22926" t="s">
        <v>34</v>
      </c>
      <c r="H22926" t="s">
        <v>6143</v>
      </c>
      <c r="I22926" t="s">
        <v>31468</v>
      </c>
      <c r="J22926" t="s">
        <v>137</v>
      </c>
      <c r="K22926" t="s">
        <v>24</v>
      </c>
      <c r="L22926" t="s">
        <v>25</v>
      </c>
      <c r="M22926" t="s">
        <v>6146</v>
      </c>
    </row>
    <row r="22927" spans="1:13" x14ac:dyDescent="0.3">
      <c r="A22927" t="s">
        <v>6698</v>
      </c>
      <c r="C22927" t="s">
        <v>6671</v>
      </c>
      <c r="D22927">
        <v>3</v>
      </c>
      <c r="E22927" s="1">
        <v>7663</v>
      </c>
      <c r="G22927" t="s">
        <v>34</v>
      </c>
      <c r="H22927" t="s">
        <v>6143</v>
      </c>
      <c r="I22927" t="s">
        <v>6699</v>
      </c>
      <c r="J22927" t="s">
        <v>1250</v>
      </c>
      <c r="K22927" t="s">
        <v>24</v>
      </c>
      <c r="L22927" t="s">
        <v>25</v>
      </c>
      <c r="M22927" t="s">
        <v>6146</v>
      </c>
    </row>
    <row r="22928" spans="1:13" x14ac:dyDescent="0.3">
      <c r="A22928" t="s">
        <v>27011</v>
      </c>
      <c r="C22928" t="s">
        <v>26519</v>
      </c>
      <c r="D22928">
        <v>5</v>
      </c>
      <c r="E22928" s="1">
        <v>16895</v>
      </c>
      <c r="G22928" t="s">
        <v>34</v>
      </c>
      <c r="H22928" t="s">
        <v>6143</v>
      </c>
      <c r="I22928" t="s">
        <v>6325</v>
      </c>
      <c r="J22928" t="s">
        <v>2347</v>
      </c>
      <c r="K22928" t="s">
        <v>24</v>
      </c>
      <c r="L22928" t="s">
        <v>25</v>
      </c>
      <c r="M22928" t="s">
        <v>6146</v>
      </c>
    </row>
    <row r="22929" spans="1:13" x14ac:dyDescent="0.3">
      <c r="A22929" t="s">
        <v>2379</v>
      </c>
      <c r="C22929" t="s">
        <v>2269</v>
      </c>
      <c r="D22929">
        <v>41</v>
      </c>
      <c r="E22929" s="1">
        <v>2900000</v>
      </c>
      <c r="G22929" t="s">
        <v>69</v>
      </c>
      <c r="H22929" t="s">
        <v>2380</v>
      </c>
      <c r="I22929" t="s">
        <v>2381</v>
      </c>
      <c r="J22929" t="s">
        <v>2381</v>
      </c>
      <c r="K22929" t="s">
        <v>247</v>
      </c>
      <c r="L22929" t="s">
        <v>248</v>
      </c>
      <c r="M22929" t="s">
        <v>39</v>
      </c>
    </row>
    <row r="22930" spans="1:13" x14ac:dyDescent="0.3">
      <c r="A22930" t="s">
        <v>2379</v>
      </c>
      <c r="C22930" t="s">
        <v>4328</v>
      </c>
      <c r="D22930">
        <v>36</v>
      </c>
      <c r="E22930" s="1">
        <v>2537294</v>
      </c>
      <c r="G22930" t="s">
        <v>69</v>
      </c>
      <c r="H22930" t="s">
        <v>2380</v>
      </c>
      <c r="I22930" t="s">
        <v>2381</v>
      </c>
      <c r="J22930" t="s">
        <v>2381</v>
      </c>
      <c r="K22930" t="s">
        <v>247</v>
      </c>
      <c r="L22930" t="s">
        <v>17</v>
      </c>
      <c r="M22930" t="s">
        <v>39</v>
      </c>
    </row>
    <row r="22931" spans="1:13" x14ac:dyDescent="0.3">
      <c r="A22931" t="s">
        <v>14512</v>
      </c>
      <c r="C22931" t="s">
        <v>14108</v>
      </c>
      <c r="D22931">
        <v>7</v>
      </c>
      <c r="E22931" s="1">
        <v>16108</v>
      </c>
      <c r="G22931" t="s">
        <v>34</v>
      </c>
      <c r="H22931" t="s">
        <v>6143</v>
      </c>
      <c r="I22931" t="s">
        <v>14513</v>
      </c>
      <c r="J22931" t="s">
        <v>433</v>
      </c>
      <c r="K22931" t="s">
        <v>24</v>
      </c>
      <c r="L22931" t="s">
        <v>25</v>
      </c>
      <c r="M22931" t="s">
        <v>6146</v>
      </c>
    </row>
    <row r="22932" spans="1:13" x14ac:dyDescent="0.3">
      <c r="A22932" t="s">
        <v>27012</v>
      </c>
      <c r="C22932" t="s">
        <v>26519</v>
      </c>
      <c r="D22932">
        <v>5</v>
      </c>
      <c r="E22932" s="1">
        <v>11620</v>
      </c>
      <c r="G22932" t="s">
        <v>34</v>
      </c>
      <c r="H22932" t="s">
        <v>6143</v>
      </c>
      <c r="I22932" t="s">
        <v>27013</v>
      </c>
      <c r="J22932" t="s">
        <v>2347</v>
      </c>
      <c r="K22932" t="s">
        <v>24</v>
      </c>
      <c r="L22932" t="s">
        <v>25</v>
      </c>
      <c r="M22932" t="s">
        <v>6146</v>
      </c>
    </row>
    <row r="22933" spans="1:13" x14ac:dyDescent="0.3">
      <c r="A22933" t="s">
        <v>27014</v>
      </c>
      <c r="C22933" t="s">
        <v>26519</v>
      </c>
      <c r="D22933">
        <v>5</v>
      </c>
      <c r="E22933" s="1">
        <v>9030</v>
      </c>
      <c r="G22933" t="s">
        <v>34</v>
      </c>
      <c r="H22933" t="s">
        <v>6143</v>
      </c>
      <c r="I22933" t="s">
        <v>27015</v>
      </c>
      <c r="J22933" t="s">
        <v>2347</v>
      </c>
      <c r="K22933" t="s">
        <v>24</v>
      </c>
      <c r="L22933" t="s">
        <v>25</v>
      </c>
      <c r="M22933" t="s">
        <v>6146</v>
      </c>
    </row>
    <row r="22934" spans="1:13" x14ac:dyDescent="0.3">
      <c r="A22934" t="s">
        <v>20219</v>
      </c>
      <c r="C22934" t="s">
        <v>20121</v>
      </c>
      <c r="D22934">
        <v>2</v>
      </c>
      <c r="E22934" s="1">
        <v>70685</v>
      </c>
      <c r="G22934" t="s">
        <v>34</v>
      </c>
      <c r="H22934" t="s">
        <v>6143</v>
      </c>
      <c r="I22934" t="s">
        <v>319</v>
      </c>
      <c r="J22934" t="s">
        <v>22</v>
      </c>
      <c r="K22934" t="s">
        <v>24</v>
      </c>
      <c r="L22934" t="s">
        <v>25</v>
      </c>
      <c r="M22934" t="s">
        <v>6146</v>
      </c>
    </row>
    <row r="22935" spans="1:13" x14ac:dyDescent="0.3">
      <c r="A22935" t="s">
        <v>24743</v>
      </c>
      <c r="C22935" t="s">
        <v>24725</v>
      </c>
      <c r="D22935">
        <v>36</v>
      </c>
      <c r="E22935" s="1">
        <v>100000</v>
      </c>
      <c r="G22935" t="s">
        <v>111</v>
      </c>
      <c r="H22935" t="s">
        <v>18426</v>
      </c>
      <c r="I22935" t="s">
        <v>319</v>
      </c>
      <c r="J22935" t="s">
        <v>22</v>
      </c>
      <c r="K22935" t="s">
        <v>24</v>
      </c>
      <c r="L22935" t="s">
        <v>25</v>
      </c>
      <c r="M22935" t="s">
        <v>6109</v>
      </c>
    </row>
    <row r="22936" spans="1:13" x14ac:dyDescent="0.3">
      <c r="A22936" t="s">
        <v>20220</v>
      </c>
      <c r="C22936" t="s">
        <v>20121</v>
      </c>
      <c r="D22936">
        <v>2</v>
      </c>
      <c r="E22936" s="1">
        <v>33240</v>
      </c>
      <c r="G22936" t="s">
        <v>34</v>
      </c>
      <c r="H22936" t="s">
        <v>6143</v>
      </c>
      <c r="I22936" t="s">
        <v>319</v>
      </c>
      <c r="J22936" t="s">
        <v>22</v>
      </c>
      <c r="K22936" t="s">
        <v>24</v>
      </c>
      <c r="L22936" t="s">
        <v>25</v>
      </c>
      <c r="M22936" t="s">
        <v>6146</v>
      </c>
    </row>
    <row r="22937" spans="1:13" x14ac:dyDescent="0.3">
      <c r="A22937" t="s">
        <v>20220</v>
      </c>
      <c r="C22937" t="s">
        <v>20121</v>
      </c>
      <c r="D22937">
        <v>2</v>
      </c>
      <c r="E22937" s="1">
        <v>52520</v>
      </c>
      <c r="G22937" t="s">
        <v>34</v>
      </c>
      <c r="H22937" t="s">
        <v>6143</v>
      </c>
      <c r="I22937" t="s">
        <v>319</v>
      </c>
      <c r="J22937" t="s">
        <v>22</v>
      </c>
      <c r="K22937" t="s">
        <v>24</v>
      </c>
      <c r="L22937" t="s">
        <v>25</v>
      </c>
      <c r="M22937" t="s">
        <v>6146</v>
      </c>
    </row>
    <row r="22938" spans="1:13" x14ac:dyDescent="0.3">
      <c r="A22938" t="s">
        <v>317</v>
      </c>
      <c r="C22938" t="s">
        <v>227</v>
      </c>
      <c r="D22938">
        <v>18</v>
      </c>
      <c r="E22938" s="1">
        <v>150000</v>
      </c>
      <c r="G22938" t="s">
        <v>111</v>
      </c>
      <c r="H22938" t="s">
        <v>318</v>
      </c>
      <c r="I22938" t="s">
        <v>319</v>
      </c>
      <c r="J22938" t="s">
        <v>22</v>
      </c>
      <c r="K22938" t="s">
        <v>24</v>
      </c>
      <c r="L22938" t="s">
        <v>25</v>
      </c>
      <c r="M22938" t="s">
        <v>141</v>
      </c>
    </row>
    <row r="22939" spans="1:13" x14ac:dyDescent="0.3">
      <c r="A22939" t="s">
        <v>317</v>
      </c>
      <c r="C22939" t="s">
        <v>22505</v>
      </c>
      <c r="D22939">
        <v>54</v>
      </c>
      <c r="E22939" s="1">
        <v>300000</v>
      </c>
      <c r="G22939" t="s">
        <v>111</v>
      </c>
      <c r="H22939" t="s">
        <v>22561</v>
      </c>
      <c r="I22939" t="s">
        <v>319</v>
      </c>
      <c r="J22939" t="s">
        <v>22</v>
      </c>
      <c r="K22939" t="s">
        <v>24</v>
      </c>
      <c r="L22939" t="s">
        <v>25</v>
      </c>
      <c r="M22939" t="s">
        <v>120</v>
      </c>
    </row>
    <row r="22940" spans="1:13" x14ac:dyDescent="0.3">
      <c r="A22940" t="s">
        <v>317</v>
      </c>
      <c r="C22940" t="s">
        <v>10589</v>
      </c>
      <c r="D22940">
        <v>34</v>
      </c>
      <c r="E22940" s="1">
        <v>525000</v>
      </c>
      <c r="G22940" t="s">
        <v>111</v>
      </c>
      <c r="H22940" t="s">
        <v>10863</v>
      </c>
      <c r="I22940" t="s">
        <v>319</v>
      </c>
      <c r="J22940" t="s">
        <v>22</v>
      </c>
      <c r="K22940" t="s">
        <v>24</v>
      </c>
      <c r="L22940" t="s">
        <v>25</v>
      </c>
      <c r="M22940" t="s">
        <v>120</v>
      </c>
    </row>
    <row r="22941" spans="1:13" x14ac:dyDescent="0.3">
      <c r="A22941" t="s">
        <v>14633</v>
      </c>
      <c r="C22941" t="s">
        <v>32202</v>
      </c>
      <c r="D22941">
        <v>68</v>
      </c>
      <c r="E22941" s="1">
        <v>300000</v>
      </c>
      <c r="G22941" t="s">
        <v>111</v>
      </c>
      <c r="H22941" t="s">
        <v>32209</v>
      </c>
      <c r="I22941" t="s">
        <v>319</v>
      </c>
      <c r="J22941" t="s">
        <v>22</v>
      </c>
      <c r="K22941" t="s">
        <v>24</v>
      </c>
      <c r="L22941" t="s">
        <v>25</v>
      </c>
      <c r="M22941" t="s">
        <v>120</v>
      </c>
    </row>
    <row r="22942" spans="1:13" x14ac:dyDescent="0.3">
      <c r="A22942" t="s">
        <v>14633</v>
      </c>
      <c r="C22942" t="s">
        <v>31834</v>
      </c>
      <c r="D22942">
        <v>48</v>
      </c>
      <c r="E22942" s="1">
        <v>131250</v>
      </c>
      <c r="G22942" t="s">
        <v>111</v>
      </c>
      <c r="H22942" t="s">
        <v>31833</v>
      </c>
      <c r="I22942" t="s">
        <v>319</v>
      </c>
      <c r="J22942" t="s">
        <v>22</v>
      </c>
      <c r="K22942" t="s">
        <v>24</v>
      </c>
      <c r="L22942" t="s">
        <v>25</v>
      </c>
      <c r="M22942" t="s">
        <v>120</v>
      </c>
    </row>
    <row r="22943" spans="1:13" x14ac:dyDescent="0.3">
      <c r="A22943" t="s">
        <v>14633</v>
      </c>
      <c r="C22943" t="s">
        <v>14619</v>
      </c>
      <c r="D22943">
        <v>60</v>
      </c>
      <c r="E22943" s="1">
        <v>15860000</v>
      </c>
      <c r="G22943" t="s">
        <v>111</v>
      </c>
      <c r="H22943" t="s">
        <v>14075</v>
      </c>
      <c r="I22943" t="s">
        <v>319</v>
      </c>
      <c r="J22943" t="s">
        <v>22</v>
      </c>
      <c r="K22943" t="s">
        <v>24</v>
      </c>
      <c r="L22943" t="s">
        <v>25</v>
      </c>
      <c r="M22943" t="s">
        <v>120</v>
      </c>
    </row>
    <row r="22944" spans="1:13" x14ac:dyDescent="0.3">
      <c r="A22944" t="s">
        <v>11561</v>
      </c>
      <c r="C22944" t="s">
        <v>11494</v>
      </c>
      <c r="D22944">
        <v>1</v>
      </c>
      <c r="E22944" s="1">
        <v>50000</v>
      </c>
      <c r="G22944" t="s">
        <v>111</v>
      </c>
      <c r="H22944" t="s">
        <v>11562</v>
      </c>
      <c r="I22944" t="s">
        <v>5606</v>
      </c>
      <c r="J22944" t="s">
        <v>22</v>
      </c>
      <c r="K22944" t="s">
        <v>24</v>
      </c>
      <c r="L22944" t="s">
        <v>25</v>
      </c>
      <c r="M22944" t="s">
        <v>6109</v>
      </c>
    </row>
    <row r="22945" spans="1:13" x14ac:dyDescent="0.3">
      <c r="A22945" t="s">
        <v>20221</v>
      </c>
      <c r="C22945" t="s">
        <v>35458</v>
      </c>
      <c r="D22945">
        <v>42</v>
      </c>
      <c r="E22945" s="1">
        <v>225000</v>
      </c>
      <c r="G22945" t="s">
        <v>111</v>
      </c>
      <c r="H22945" t="s">
        <v>35496</v>
      </c>
      <c r="I22945" t="s">
        <v>5606</v>
      </c>
      <c r="J22945" t="s">
        <v>22</v>
      </c>
      <c r="K22945" t="s">
        <v>24</v>
      </c>
      <c r="L22945" t="s">
        <v>25</v>
      </c>
      <c r="M22945" t="s">
        <v>6109</v>
      </c>
    </row>
    <row r="22946" spans="1:13" x14ac:dyDescent="0.3">
      <c r="A22946" t="s">
        <v>20221</v>
      </c>
      <c r="C22946" t="s">
        <v>20121</v>
      </c>
      <c r="D22946">
        <v>2</v>
      </c>
      <c r="E22946" s="1">
        <v>15995</v>
      </c>
      <c r="G22946" t="s">
        <v>34</v>
      </c>
      <c r="H22946" t="s">
        <v>6143</v>
      </c>
      <c r="I22946" t="s">
        <v>5606</v>
      </c>
      <c r="J22946" t="s">
        <v>22</v>
      </c>
      <c r="K22946" t="s">
        <v>24</v>
      </c>
      <c r="L22946" t="s">
        <v>25</v>
      </c>
      <c r="M22946" t="s">
        <v>6146</v>
      </c>
    </row>
    <row r="22947" spans="1:13" x14ac:dyDescent="0.3">
      <c r="A22947" t="s">
        <v>20561</v>
      </c>
      <c r="C22947" t="s">
        <v>20542</v>
      </c>
      <c r="D22947">
        <v>12</v>
      </c>
      <c r="E22947" s="1">
        <v>250000</v>
      </c>
      <c r="G22947" t="s">
        <v>111</v>
      </c>
      <c r="H22947" t="s">
        <v>5210</v>
      </c>
      <c r="I22947" t="s">
        <v>319</v>
      </c>
      <c r="J22947" t="s">
        <v>22</v>
      </c>
      <c r="K22947" t="s">
        <v>24</v>
      </c>
      <c r="L22947" t="s">
        <v>25</v>
      </c>
      <c r="M22947" t="s">
        <v>6109</v>
      </c>
    </row>
    <row r="22948" spans="1:13" x14ac:dyDescent="0.3">
      <c r="A22948" t="s">
        <v>19638</v>
      </c>
      <c r="C22948" t="s">
        <v>19404</v>
      </c>
      <c r="D22948">
        <v>6</v>
      </c>
      <c r="E22948" s="1">
        <v>6790</v>
      </c>
      <c r="G22948" t="s">
        <v>34</v>
      </c>
      <c r="H22948" t="s">
        <v>6143</v>
      </c>
      <c r="I22948" t="s">
        <v>6560</v>
      </c>
      <c r="J22948" t="s">
        <v>280</v>
      </c>
      <c r="K22948" t="s">
        <v>24</v>
      </c>
      <c r="L22948" t="s">
        <v>25</v>
      </c>
      <c r="M22948" t="s">
        <v>6146</v>
      </c>
    </row>
    <row r="22949" spans="1:13" x14ac:dyDescent="0.3">
      <c r="A22949" t="s">
        <v>26320</v>
      </c>
      <c r="C22949" t="s">
        <v>25932</v>
      </c>
      <c r="D22949">
        <v>2</v>
      </c>
      <c r="E22949" s="1">
        <v>11510</v>
      </c>
      <c r="G22949" t="s">
        <v>34</v>
      </c>
      <c r="H22949" t="s">
        <v>6143</v>
      </c>
      <c r="I22949" t="s">
        <v>26321</v>
      </c>
      <c r="J22949" t="s">
        <v>700</v>
      </c>
      <c r="K22949" t="s">
        <v>24</v>
      </c>
      <c r="L22949" t="s">
        <v>25</v>
      </c>
      <c r="M22949" t="s">
        <v>6146</v>
      </c>
    </row>
    <row r="22950" spans="1:13" x14ac:dyDescent="0.3">
      <c r="A22950" t="s">
        <v>22081</v>
      </c>
      <c r="C22950" t="s">
        <v>22024</v>
      </c>
      <c r="D22950">
        <v>10</v>
      </c>
      <c r="E22950" s="1">
        <v>225000</v>
      </c>
      <c r="G22950" t="s">
        <v>13</v>
      </c>
      <c r="H22950" t="s">
        <v>22082</v>
      </c>
      <c r="I22950" t="s">
        <v>460</v>
      </c>
      <c r="J22950" t="s">
        <v>30</v>
      </c>
      <c r="K22950" t="s">
        <v>24</v>
      </c>
      <c r="L22950" t="s">
        <v>17</v>
      </c>
      <c r="M22950" t="s">
        <v>87</v>
      </c>
    </row>
    <row r="22951" spans="1:13" x14ac:dyDescent="0.3">
      <c r="A22951" t="s">
        <v>28031</v>
      </c>
      <c r="C22951" t="s">
        <v>27925</v>
      </c>
      <c r="D22951">
        <v>12</v>
      </c>
      <c r="E22951" s="1">
        <v>492684</v>
      </c>
      <c r="G22951" t="s">
        <v>34</v>
      </c>
      <c r="H22951" t="s">
        <v>28032</v>
      </c>
      <c r="I22951" t="s">
        <v>64</v>
      </c>
      <c r="J22951" t="s">
        <v>64</v>
      </c>
      <c r="K22951" t="s">
        <v>65</v>
      </c>
      <c r="L22951" t="s">
        <v>38</v>
      </c>
      <c r="M22951" t="s">
        <v>39</v>
      </c>
    </row>
    <row r="22952" spans="1:13" x14ac:dyDescent="0.3">
      <c r="A22952" t="s">
        <v>20222</v>
      </c>
      <c r="C22952" t="s">
        <v>20121</v>
      </c>
      <c r="D22952">
        <v>2</v>
      </c>
      <c r="E22952" s="1">
        <v>4905</v>
      </c>
      <c r="G22952" t="s">
        <v>34</v>
      </c>
      <c r="H22952" t="s">
        <v>6143</v>
      </c>
      <c r="I22952" t="s">
        <v>13472</v>
      </c>
      <c r="J22952" t="s">
        <v>22</v>
      </c>
      <c r="K22952" t="s">
        <v>24</v>
      </c>
      <c r="L22952" t="s">
        <v>25</v>
      </c>
      <c r="M22952" t="s">
        <v>6146</v>
      </c>
    </row>
    <row r="22953" spans="1:13" x14ac:dyDescent="0.3">
      <c r="A22953" t="s">
        <v>13470</v>
      </c>
      <c r="C22953" t="s">
        <v>13456</v>
      </c>
      <c r="D22953">
        <v>12</v>
      </c>
      <c r="E22953" s="1">
        <v>8500</v>
      </c>
      <c r="G22953" t="s">
        <v>111</v>
      </c>
      <c r="H22953" t="s">
        <v>13471</v>
      </c>
      <c r="I22953" t="s">
        <v>13472</v>
      </c>
      <c r="J22953" t="s">
        <v>22</v>
      </c>
      <c r="K22953" t="s">
        <v>24</v>
      </c>
      <c r="L22953" t="s">
        <v>25</v>
      </c>
      <c r="M22953" t="s">
        <v>6109</v>
      </c>
    </row>
    <row r="22954" spans="1:13" x14ac:dyDescent="0.3">
      <c r="A22954" t="s">
        <v>8390</v>
      </c>
      <c r="C22954" t="s">
        <v>8196</v>
      </c>
      <c r="D22954">
        <v>57</v>
      </c>
      <c r="E22954" s="1">
        <v>2192636</v>
      </c>
      <c r="G22954" t="s">
        <v>111</v>
      </c>
      <c r="H22954" t="s">
        <v>8385</v>
      </c>
      <c r="I22954" t="s">
        <v>342</v>
      </c>
      <c r="J22954" t="s">
        <v>30</v>
      </c>
      <c r="K22954" t="s">
        <v>24</v>
      </c>
      <c r="L22954" t="s">
        <v>25</v>
      </c>
      <c r="M22954" t="s">
        <v>120</v>
      </c>
    </row>
    <row r="22955" spans="1:13" x14ac:dyDescent="0.3">
      <c r="A22955" t="s">
        <v>2962</v>
      </c>
      <c r="C22955" t="s">
        <v>2957</v>
      </c>
      <c r="D22955">
        <v>15</v>
      </c>
      <c r="E22955" s="1">
        <v>1027584</v>
      </c>
      <c r="G22955" t="s">
        <v>13</v>
      </c>
      <c r="H22955" t="s">
        <v>2963</v>
      </c>
      <c r="I22955" t="s">
        <v>2964</v>
      </c>
      <c r="J22955" t="s">
        <v>119</v>
      </c>
      <c r="K22955" t="s">
        <v>24</v>
      </c>
      <c r="L22955" t="s">
        <v>17</v>
      </c>
      <c r="M22955" t="s">
        <v>450</v>
      </c>
    </row>
    <row r="22956" spans="1:13" x14ac:dyDescent="0.3">
      <c r="A22956" t="s">
        <v>32446</v>
      </c>
      <c r="C22956" t="s">
        <v>32274</v>
      </c>
      <c r="D22956">
        <v>6</v>
      </c>
      <c r="E22956" s="1">
        <v>7655</v>
      </c>
      <c r="G22956" t="s">
        <v>34</v>
      </c>
      <c r="H22956" t="s">
        <v>6143</v>
      </c>
      <c r="I22956" t="s">
        <v>32447</v>
      </c>
      <c r="J22956" t="s">
        <v>769</v>
      </c>
      <c r="K22956" t="s">
        <v>24</v>
      </c>
      <c r="L22956" t="s">
        <v>25</v>
      </c>
      <c r="M22956" t="s">
        <v>6146</v>
      </c>
    </row>
    <row r="22957" spans="1:13" x14ac:dyDescent="0.3">
      <c r="A22957" t="s">
        <v>26322</v>
      </c>
      <c r="C22957" t="s">
        <v>25932</v>
      </c>
      <c r="D22957">
        <v>2</v>
      </c>
      <c r="E22957" s="1">
        <v>11535</v>
      </c>
      <c r="G22957" t="s">
        <v>34</v>
      </c>
      <c r="H22957" t="s">
        <v>6143</v>
      </c>
      <c r="I22957" t="s">
        <v>26323</v>
      </c>
      <c r="J22957" t="s">
        <v>700</v>
      </c>
      <c r="K22957" t="s">
        <v>24</v>
      </c>
      <c r="L22957" t="s">
        <v>25</v>
      </c>
      <c r="M22957" t="s">
        <v>6146</v>
      </c>
    </row>
    <row r="22958" spans="1:13" x14ac:dyDescent="0.3">
      <c r="A22958" t="s">
        <v>26322</v>
      </c>
      <c r="C22958" t="s">
        <v>31866</v>
      </c>
      <c r="D22958">
        <v>6</v>
      </c>
      <c r="E22958" s="1">
        <v>7655</v>
      </c>
      <c r="G22958" t="s">
        <v>34</v>
      </c>
      <c r="H22958" t="s">
        <v>6143</v>
      </c>
      <c r="I22958" t="s">
        <v>26323</v>
      </c>
      <c r="J22958" t="s">
        <v>769</v>
      </c>
      <c r="K22958" t="s">
        <v>24</v>
      </c>
      <c r="L22958" t="s">
        <v>25</v>
      </c>
      <c r="M22958" t="s">
        <v>6146</v>
      </c>
    </row>
    <row r="22959" spans="1:13" x14ac:dyDescent="0.3">
      <c r="A22959" t="s">
        <v>18404</v>
      </c>
      <c r="C22959" t="s">
        <v>18377</v>
      </c>
      <c r="D22959">
        <v>29</v>
      </c>
      <c r="E22959" s="1">
        <v>300000</v>
      </c>
      <c r="G22959" t="s">
        <v>111</v>
      </c>
      <c r="H22959" t="s">
        <v>5210</v>
      </c>
      <c r="I22959" t="s">
        <v>544</v>
      </c>
      <c r="J22959" t="s">
        <v>22</v>
      </c>
      <c r="K22959" t="s">
        <v>24</v>
      </c>
      <c r="L22959" t="s">
        <v>25</v>
      </c>
      <c r="M22959" t="s">
        <v>6109</v>
      </c>
    </row>
    <row r="22960" spans="1:13" x14ac:dyDescent="0.3">
      <c r="A22960" t="s">
        <v>18404</v>
      </c>
      <c r="C22960" t="s">
        <v>31493</v>
      </c>
      <c r="D22960">
        <v>84</v>
      </c>
      <c r="E22960" s="1">
        <v>1207500</v>
      </c>
      <c r="G22960" t="s">
        <v>111</v>
      </c>
      <c r="H22960" t="s">
        <v>31507</v>
      </c>
      <c r="I22960" t="s">
        <v>544</v>
      </c>
      <c r="J22960" t="s">
        <v>22</v>
      </c>
      <c r="K22960" t="s">
        <v>24</v>
      </c>
      <c r="L22960" t="s">
        <v>25</v>
      </c>
      <c r="M22960" t="s">
        <v>3790</v>
      </c>
    </row>
    <row r="22961" spans="1:13" x14ac:dyDescent="0.3">
      <c r="A22961" t="s">
        <v>25910</v>
      </c>
      <c r="C22961" t="s">
        <v>25784</v>
      </c>
      <c r="D22961">
        <v>4</v>
      </c>
      <c r="E22961" s="1">
        <v>35070</v>
      </c>
      <c r="G22961" t="s">
        <v>34</v>
      </c>
      <c r="H22961" t="s">
        <v>6143</v>
      </c>
      <c r="I22961" t="s">
        <v>639</v>
      </c>
      <c r="J22961" t="s">
        <v>86</v>
      </c>
      <c r="K22961" t="s">
        <v>24</v>
      </c>
      <c r="L22961" t="s">
        <v>25</v>
      </c>
      <c r="M22961" t="s">
        <v>6146</v>
      </c>
    </row>
    <row r="22962" spans="1:13" x14ac:dyDescent="0.3">
      <c r="A22962" t="s">
        <v>25910</v>
      </c>
      <c r="C22962" t="s">
        <v>25784</v>
      </c>
      <c r="D22962">
        <v>4</v>
      </c>
      <c r="E22962" s="1">
        <v>141435</v>
      </c>
      <c r="G22962" t="s">
        <v>34</v>
      </c>
      <c r="H22962" t="s">
        <v>6143</v>
      </c>
      <c r="I22962" t="s">
        <v>639</v>
      </c>
      <c r="J22962" t="s">
        <v>86</v>
      </c>
      <c r="K22962" t="s">
        <v>24</v>
      </c>
      <c r="L22962" t="s">
        <v>25</v>
      </c>
      <c r="M22962" t="s">
        <v>6146</v>
      </c>
    </row>
    <row r="22963" spans="1:13" x14ac:dyDescent="0.3">
      <c r="A22963" t="s">
        <v>25910</v>
      </c>
      <c r="C22963" t="s">
        <v>32581</v>
      </c>
      <c r="D22963">
        <v>7</v>
      </c>
      <c r="E22963" s="1">
        <v>5658</v>
      </c>
      <c r="G22963" t="s">
        <v>34</v>
      </c>
      <c r="H22963" t="s">
        <v>6143</v>
      </c>
      <c r="I22963" t="s">
        <v>33127</v>
      </c>
      <c r="J22963" t="s">
        <v>70</v>
      </c>
      <c r="K22963" t="s">
        <v>24</v>
      </c>
      <c r="L22963" t="s">
        <v>25</v>
      </c>
      <c r="M22963" t="s">
        <v>6146</v>
      </c>
    </row>
    <row r="22964" spans="1:13" x14ac:dyDescent="0.3">
      <c r="A22964" t="s">
        <v>20366</v>
      </c>
      <c r="C22964" t="s">
        <v>20121</v>
      </c>
      <c r="D22964">
        <v>4</v>
      </c>
      <c r="E22964" s="1">
        <v>16045</v>
      </c>
      <c r="G22964" t="s">
        <v>34</v>
      </c>
      <c r="H22964" t="s">
        <v>6143</v>
      </c>
      <c r="I22964" t="s">
        <v>639</v>
      </c>
      <c r="J22964" t="s">
        <v>288</v>
      </c>
      <c r="K22964" t="s">
        <v>24</v>
      </c>
      <c r="L22964" t="s">
        <v>25</v>
      </c>
      <c r="M22964" t="s">
        <v>6146</v>
      </c>
    </row>
    <row r="22965" spans="1:13" x14ac:dyDescent="0.3">
      <c r="A22965" t="s">
        <v>20366</v>
      </c>
      <c r="C22965" t="s">
        <v>31866</v>
      </c>
      <c r="D22965">
        <v>6</v>
      </c>
      <c r="E22965" s="1">
        <v>7655</v>
      </c>
      <c r="G22965" t="s">
        <v>34</v>
      </c>
      <c r="H22965" t="s">
        <v>6143</v>
      </c>
      <c r="I22965" t="s">
        <v>639</v>
      </c>
      <c r="J22965" t="s">
        <v>769</v>
      </c>
      <c r="K22965" t="s">
        <v>24</v>
      </c>
      <c r="L22965" t="s">
        <v>25</v>
      </c>
      <c r="M22965" t="s">
        <v>6146</v>
      </c>
    </row>
    <row r="22966" spans="1:13" x14ac:dyDescent="0.3">
      <c r="A22966" t="s">
        <v>6073</v>
      </c>
      <c r="C22966" t="s">
        <v>5881</v>
      </c>
      <c r="D22966">
        <v>31</v>
      </c>
      <c r="E22966" s="1">
        <v>90000</v>
      </c>
      <c r="G22966" t="s">
        <v>111</v>
      </c>
      <c r="H22966" t="s">
        <v>4846</v>
      </c>
      <c r="I22966" t="s">
        <v>639</v>
      </c>
      <c r="J22966" t="s">
        <v>86</v>
      </c>
      <c r="K22966" t="s">
        <v>24</v>
      </c>
      <c r="L22966" t="s">
        <v>25</v>
      </c>
      <c r="M22966" t="s">
        <v>232</v>
      </c>
    </row>
    <row r="22967" spans="1:13" x14ac:dyDescent="0.3">
      <c r="A22967" t="s">
        <v>32504</v>
      </c>
      <c r="C22967" t="s">
        <v>32450</v>
      </c>
      <c r="D22967">
        <v>1</v>
      </c>
      <c r="E22967" s="1">
        <v>7900</v>
      </c>
      <c r="G22967" t="s">
        <v>34</v>
      </c>
      <c r="H22967" t="s">
        <v>6143</v>
      </c>
      <c r="I22967" t="s">
        <v>639</v>
      </c>
      <c r="J22967" t="s">
        <v>813</v>
      </c>
      <c r="K22967" t="s">
        <v>24</v>
      </c>
      <c r="L22967" t="s">
        <v>25</v>
      </c>
      <c r="M22967" t="s">
        <v>6146</v>
      </c>
    </row>
    <row r="22968" spans="1:13" x14ac:dyDescent="0.3">
      <c r="A22968" t="s">
        <v>20116</v>
      </c>
      <c r="C22968" t="s">
        <v>19936</v>
      </c>
      <c r="D22968">
        <v>5</v>
      </c>
      <c r="E22968" s="1">
        <v>44535</v>
      </c>
      <c r="G22968" t="s">
        <v>34</v>
      </c>
      <c r="H22968" t="s">
        <v>6143</v>
      </c>
      <c r="I22968" t="s">
        <v>639</v>
      </c>
      <c r="J22968" t="s">
        <v>9844</v>
      </c>
      <c r="K22968" t="s">
        <v>24</v>
      </c>
      <c r="L22968" t="s">
        <v>25</v>
      </c>
      <c r="M22968" t="s">
        <v>6146</v>
      </c>
    </row>
    <row r="22969" spans="1:13" x14ac:dyDescent="0.3">
      <c r="A22969" t="s">
        <v>27016</v>
      </c>
      <c r="C22969" t="s">
        <v>26519</v>
      </c>
      <c r="D22969">
        <v>5</v>
      </c>
      <c r="E22969" s="1">
        <v>17171</v>
      </c>
      <c r="G22969" t="s">
        <v>34</v>
      </c>
      <c r="H22969" t="s">
        <v>6143</v>
      </c>
      <c r="I22969" t="s">
        <v>27017</v>
      </c>
      <c r="J22969" t="s">
        <v>2347</v>
      </c>
      <c r="K22969" t="s">
        <v>24</v>
      </c>
      <c r="L22969" t="s">
        <v>25</v>
      </c>
      <c r="M22969" t="s">
        <v>6146</v>
      </c>
    </row>
    <row r="22970" spans="1:13" x14ac:dyDescent="0.3">
      <c r="A22970" t="s">
        <v>32819</v>
      </c>
      <c r="C22970" t="s">
        <v>32581</v>
      </c>
      <c r="D22970">
        <v>7</v>
      </c>
      <c r="E22970" s="1">
        <v>9058</v>
      </c>
      <c r="G22970" t="s">
        <v>34</v>
      </c>
      <c r="H22970" t="s">
        <v>6143</v>
      </c>
      <c r="I22970" t="s">
        <v>17707</v>
      </c>
      <c r="J22970" t="s">
        <v>70</v>
      </c>
      <c r="K22970" t="s">
        <v>24</v>
      </c>
      <c r="L22970" t="s">
        <v>25</v>
      </c>
      <c r="M22970" t="s">
        <v>6146</v>
      </c>
    </row>
    <row r="22971" spans="1:13" x14ac:dyDescent="0.3">
      <c r="A22971" t="s">
        <v>28398</v>
      </c>
      <c r="C22971" t="s">
        <v>28282</v>
      </c>
      <c r="D22971">
        <v>12</v>
      </c>
      <c r="E22971" s="1">
        <v>202601</v>
      </c>
      <c r="G22971" t="s">
        <v>13</v>
      </c>
      <c r="H22971" t="s">
        <v>28399</v>
      </c>
      <c r="I22971" t="s">
        <v>11811</v>
      </c>
      <c r="J22971" t="s">
        <v>22</v>
      </c>
      <c r="K22971" t="s">
        <v>24</v>
      </c>
      <c r="L22971" t="s">
        <v>38</v>
      </c>
      <c r="M22971" t="s">
        <v>101</v>
      </c>
    </row>
    <row r="22972" spans="1:13" x14ac:dyDescent="0.3">
      <c r="A22972" t="s">
        <v>32333</v>
      </c>
      <c r="C22972" t="s">
        <v>32274</v>
      </c>
      <c r="D22972">
        <v>2</v>
      </c>
      <c r="E22972" s="1">
        <v>17050</v>
      </c>
      <c r="G22972" t="s">
        <v>34</v>
      </c>
      <c r="H22972" t="s">
        <v>6143</v>
      </c>
      <c r="I22972" t="s">
        <v>32334</v>
      </c>
      <c r="J22972" t="s">
        <v>3026</v>
      </c>
      <c r="K22972" t="s">
        <v>24</v>
      </c>
      <c r="L22972" t="s">
        <v>25</v>
      </c>
      <c r="M22972" t="s">
        <v>6146</v>
      </c>
    </row>
    <row r="22973" spans="1:13" x14ac:dyDescent="0.3">
      <c r="A22973" t="s">
        <v>17484</v>
      </c>
      <c r="C22973" t="s">
        <v>20401</v>
      </c>
      <c r="D22973">
        <v>3</v>
      </c>
      <c r="E22973" s="1">
        <v>15995</v>
      </c>
      <c r="G22973" t="s">
        <v>34</v>
      </c>
      <c r="H22973" t="s">
        <v>6143</v>
      </c>
      <c r="I22973" t="s">
        <v>17485</v>
      </c>
      <c r="J22973" t="s">
        <v>1169</v>
      </c>
      <c r="K22973" t="s">
        <v>24</v>
      </c>
      <c r="L22973" t="s">
        <v>25</v>
      </c>
      <c r="M22973" t="s">
        <v>6146</v>
      </c>
    </row>
    <row r="22974" spans="1:13" x14ac:dyDescent="0.3">
      <c r="A22974" t="s">
        <v>17484</v>
      </c>
      <c r="C22974" t="s">
        <v>17445</v>
      </c>
      <c r="D22974">
        <v>16</v>
      </c>
      <c r="E22974" s="1">
        <v>3725</v>
      </c>
      <c r="G22974" t="s">
        <v>34</v>
      </c>
      <c r="H22974" t="s">
        <v>6143</v>
      </c>
      <c r="I22974" t="s">
        <v>17485</v>
      </c>
      <c r="J22974" t="s">
        <v>662</v>
      </c>
      <c r="K22974" t="s">
        <v>24</v>
      </c>
      <c r="L22974" t="s">
        <v>25</v>
      </c>
      <c r="M22974" t="s">
        <v>6146</v>
      </c>
    </row>
    <row r="22975" spans="1:13" x14ac:dyDescent="0.3">
      <c r="A22975" t="s">
        <v>24859</v>
      </c>
      <c r="C22975" t="s">
        <v>24855</v>
      </c>
      <c r="D22975">
        <v>99</v>
      </c>
      <c r="E22975" s="1">
        <v>29532</v>
      </c>
      <c r="G22975" t="s">
        <v>111</v>
      </c>
      <c r="H22975" t="s">
        <v>24860</v>
      </c>
      <c r="I22975" t="s">
        <v>7524</v>
      </c>
      <c r="J22975" t="s">
        <v>22</v>
      </c>
      <c r="K22975" t="s">
        <v>24</v>
      </c>
      <c r="L22975" t="s">
        <v>25</v>
      </c>
      <c r="M22975" t="s">
        <v>6109</v>
      </c>
    </row>
    <row r="22976" spans="1:13" x14ac:dyDescent="0.3">
      <c r="A22976" t="s">
        <v>20223</v>
      </c>
      <c r="C22976" t="s">
        <v>20121</v>
      </c>
      <c r="D22976">
        <v>2</v>
      </c>
      <c r="E22976" s="1">
        <v>16045</v>
      </c>
      <c r="G22976" t="s">
        <v>34</v>
      </c>
      <c r="H22976" t="s">
        <v>6143</v>
      </c>
      <c r="I22976" t="s">
        <v>7524</v>
      </c>
      <c r="J22976" t="s">
        <v>22</v>
      </c>
      <c r="K22976" t="s">
        <v>24</v>
      </c>
      <c r="L22976" t="s">
        <v>25</v>
      </c>
      <c r="M22976" t="s">
        <v>6146</v>
      </c>
    </row>
    <row r="22977" spans="1:13" x14ac:dyDescent="0.3">
      <c r="A22977" t="s">
        <v>10816</v>
      </c>
      <c r="C22977" t="s">
        <v>22131</v>
      </c>
      <c r="D22977">
        <v>26</v>
      </c>
      <c r="E22977" s="1">
        <v>85288</v>
      </c>
      <c r="G22977" t="s">
        <v>111</v>
      </c>
      <c r="H22977" t="s">
        <v>22205</v>
      </c>
      <c r="I22977" t="s">
        <v>2816</v>
      </c>
      <c r="J22977" t="s">
        <v>119</v>
      </c>
      <c r="K22977" t="s">
        <v>24</v>
      </c>
      <c r="L22977" t="s">
        <v>25</v>
      </c>
      <c r="M22977" t="s">
        <v>232</v>
      </c>
    </row>
    <row r="22978" spans="1:13" x14ac:dyDescent="0.3">
      <c r="A22978" t="s">
        <v>10816</v>
      </c>
      <c r="C22978" t="s">
        <v>10589</v>
      </c>
      <c r="D22978">
        <v>38</v>
      </c>
      <c r="E22978" s="1">
        <v>557743</v>
      </c>
      <c r="G22978" t="s">
        <v>111</v>
      </c>
      <c r="H22978" t="s">
        <v>10817</v>
      </c>
      <c r="I22978" t="s">
        <v>2816</v>
      </c>
      <c r="J22978" t="s">
        <v>119</v>
      </c>
      <c r="K22978" t="s">
        <v>24</v>
      </c>
      <c r="L22978" t="s">
        <v>25</v>
      </c>
      <c r="M22978" t="s">
        <v>120</v>
      </c>
    </row>
    <row r="22979" spans="1:13" x14ac:dyDescent="0.3">
      <c r="A22979" t="s">
        <v>10816</v>
      </c>
      <c r="C22979" t="s">
        <v>34100</v>
      </c>
      <c r="D22979">
        <v>18</v>
      </c>
      <c r="E22979" s="1">
        <v>100000</v>
      </c>
      <c r="G22979" t="s">
        <v>13</v>
      </c>
      <c r="H22979" t="s">
        <v>34105</v>
      </c>
      <c r="I22979" t="s">
        <v>2816</v>
      </c>
      <c r="J22979" t="s">
        <v>119</v>
      </c>
      <c r="K22979" t="s">
        <v>24</v>
      </c>
      <c r="L22979" t="s">
        <v>17</v>
      </c>
      <c r="M22979" t="s">
        <v>450</v>
      </c>
    </row>
    <row r="22980" spans="1:13" x14ac:dyDescent="0.3">
      <c r="A22980" t="s">
        <v>10816</v>
      </c>
      <c r="C22980" t="s">
        <v>36834</v>
      </c>
      <c r="D22980">
        <v>17</v>
      </c>
      <c r="E22980" s="1">
        <v>97442</v>
      </c>
      <c r="G22980" t="s">
        <v>13</v>
      </c>
      <c r="H22980" t="s">
        <v>36900</v>
      </c>
      <c r="I22980" t="s">
        <v>2816</v>
      </c>
      <c r="J22980" t="s">
        <v>119</v>
      </c>
      <c r="K22980" t="s">
        <v>24</v>
      </c>
      <c r="L22980" t="s">
        <v>17</v>
      </c>
      <c r="M22980" t="s">
        <v>450</v>
      </c>
    </row>
    <row r="22981" spans="1:13" x14ac:dyDescent="0.3">
      <c r="A22981" t="s">
        <v>26324</v>
      </c>
      <c r="C22981" t="s">
        <v>25932</v>
      </c>
      <c r="D22981">
        <v>2</v>
      </c>
      <c r="E22981" s="1">
        <v>13979</v>
      </c>
      <c r="G22981" t="s">
        <v>34</v>
      </c>
      <c r="H22981" t="s">
        <v>6143</v>
      </c>
      <c r="I22981" t="s">
        <v>26325</v>
      </c>
      <c r="J22981" t="s">
        <v>700</v>
      </c>
      <c r="K22981" t="s">
        <v>24</v>
      </c>
      <c r="L22981" t="s">
        <v>25</v>
      </c>
      <c r="M22981" t="s">
        <v>6146</v>
      </c>
    </row>
    <row r="22982" spans="1:13" x14ac:dyDescent="0.3">
      <c r="A22982" t="s">
        <v>5173</v>
      </c>
      <c r="C22982" t="s">
        <v>5155</v>
      </c>
      <c r="D22982">
        <v>31</v>
      </c>
      <c r="E22982" s="1">
        <v>2186298</v>
      </c>
      <c r="G22982" t="s">
        <v>13</v>
      </c>
      <c r="H22982" t="s">
        <v>5174</v>
      </c>
      <c r="I22982" t="s">
        <v>359</v>
      </c>
      <c r="K22982" t="s">
        <v>189</v>
      </c>
      <c r="L22982" t="s">
        <v>257</v>
      </c>
      <c r="M22982" t="s">
        <v>82</v>
      </c>
    </row>
    <row r="22983" spans="1:13" x14ac:dyDescent="0.3">
      <c r="A22983" t="s">
        <v>5173</v>
      </c>
      <c r="C22983" t="s">
        <v>5763</v>
      </c>
      <c r="D22983">
        <v>7</v>
      </c>
      <c r="E22983" s="1">
        <v>27730</v>
      </c>
      <c r="G22983" t="s">
        <v>13</v>
      </c>
      <c r="H22983" t="s">
        <v>5867</v>
      </c>
      <c r="I22983" t="s">
        <v>359</v>
      </c>
      <c r="K22983" t="s">
        <v>189</v>
      </c>
      <c r="L22983" t="s">
        <v>17</v>
      </c>
      <c r="M22983" t="s">
        <v>82</v>
      </c>
    </row>
    <row r="22984" spans="1:13" x14ac:dyDescent="0.3">
      <c r="A22984" t="s">
        <v>5173</v>
      </c>
      <c r="C22984" t="s">
        <v>5642</v>
      </c>
      <c r="D22984">
        <v>5</v>
      </c>
      <c r="E22984" s="1">
        <v>86000</v>
      </c>
      <c r="G22984" t="s">
        <v>13</v>
      </c>
      <c r="H22984" t="s">
        <v>5746</v>
      </c>
      <c r="I22984" t="s">
        <v>359</v>
      </c>
      <c r="K22984" t="s">
        <v>189</v>
      </c>
      <c r="L22984" t="s">
        <v>17</v>
      </c>
      <c r="M22984" t="s">
        <v>442</v>
      </c>
    </row>
    <row r="22985" spans="1:13" x14ac:dyDescent="0.3">
      <c r="A22985" t="s">
        <v>5173</v>
      </c>
      <c r="C22985" t="s">
        <v>22505</v>
      </c>
      <c r="D22985">
        <v>73</v>
      </c>
      <c r="E22985" s="1">
        <v>4291154</v>
      </c>
      <c r="G22985" t="s">
        <v>13</v>
      </c>
      <c r="H22985" t="s">
        <v>22555</v>
      </c>
      <c r="I22985" t="s">
        <v>359</v>
      </c>
      <c r="K22985" t="s">
        <v>189</v>
      </c>
      <c r="L22985" t="s">
        <v>1856</v>
      </c>
      <c r="M22985" t="s">
        <v>82</v>
      </c>
    </row>
    <row r="22986" spans="1:13" x14ac:dyDescent="0.3">
      <c r="A22986" t="s">
        <v>5173</v>
      </c>
      <c r="C22986" t="s">
        <v>16236</v>
      </c>
      <c r="D22986">
        <v>24</v>
      </c>
      <c r="E22986" s="1">
        <v>100000</v>
      </c>
      <c r="G22986" t="s">
        <v>13</v>
      </c>
      <c r="H22986" t="s">
        <v>16276</v>
      </c>
      <c r="I22986" t="s">
        <v>359</v>
      </c>
      <c r="K22986" t="s">
        <v>189</v>
      </c>
      <c r="L22986" t="s">
        <v>17</v>
      </c>
      <c r="M22986" t="s">
        <v>450</v>
      </c>
    </row>
    <row r="22987" spans="1:13" x14ac:dyDescent="0.3">
      <c r="A22987" t="s">
        <v>5173</v>
      </c>
      <c r="C22987" t="s">
        <v>11254</v>
      </c>
      <c r="D22987">
        <v>37</v>
      </c>
      <c r="E22987" s="1">
        <v>96797</v>
      </c>
      <c r="G22987" t="s">
        <v>13</v>
      </c>
      <c r="H22987" t="s">
        <v>11308</v>
      </c>
      <c r="I22987" t="s">
        <v>359</v>
      </c>
      <c r="K22987" t="s">
        <v>189</v>
      </c>
      <c r="L22987" t="s">
        <v>17</v>
      </c>
      <c r="M22987" t="s">
        <v>18</v>
      </c>
    </row>
    <row r="22988" spans="1:13" x14ac:dyDescent="0.3">
      <c r="A22988" t="s">
        <v>5173</v>
      </c>
      <c r="C22988" t="s">
        <v>35205</v>
      </c>
      <c r="D22988">
        <v>34</v>
      </c>
      <c r="E22988" s="1">
        <v>278783</v>
      </c>
      <c r="G22988" t="s">
        <v>13</v>
      </c>
      <c r="H22988" t="s">
        <v>35377</v>
      </c>
      <c r="I22988" t="s">
        <v>359</v>
      </c>
      <c r="K22988" t="s">
        <v>189</v>
      </c>
      <c r="L22988" t="s">
        <v>17</v>
      </c>
      <c r="M22988" t="s">
        <v>18</v>
      </c>
    </row>
    <row r="22989" spans="1:13" x14ac:dyDescent="0.3">
      <c r="A22989" t="s">
        <v>5173</v>
      </c>
      <c r="C22989" t="s">
        <v>33531</v>
      </c>
      <c r="D22989">
        <v>4</v>
      </c>
      <c r="E22989" s="1">
        <v>35975</v>
      </c>
      <c r="G22989" t="s">
        <v>13</v>
      </c>
      <c r="H22989" t="s">
        <v>5134</v>
      </c>
      <c r="I22989" t="s">
        <v>359</v>
      </c>
      <c r="K22989" t="s">
        <v>189</v>
      </c>
      <c r="L22989" t="s">
        <v>17</v>
      </c>
      <c r="M22989" t="s">
        <v>66</v>
      </c>
    </row>
    <row r="22990" spans="1:13" x14ac:dyDescent="0.3">
      <c r="A22990" t="s">
        <v>5173</v>
      </c>
      <c r="C22990" t="s">
        <v>24897</v>
      </c>
      <c r="D22990">
        <v>93</v>
      </c>
      <c r="E22990" s="1">
        <v>10628405</v>
      </c>
      <c r="G22990" t="s">
        <v>13</v>
      </c>
      <c r="H22990" t="s">
        <v>24921</v>
      </c>
      <c r="I22990" t="s">
        <v>359</v>
      </c>
      <c r="K22990" t="s">
        <v>189</v>
      </c>
      <c r="L22990" t="s">
        <v>17</v>
      </c>
      <c r="M22990" t="s">
        <v>345</v>
      </c>
    </row>
    <row r="22991" spans="1:13" x14ac:dyDescent="0.3">
      <c r="A22991" t="s">
        <v>32535</v>
      </c>
      <c r="C22991" t="s">
        <v>32450</v>
      </c>
      <c r="D22991">
        <v>1</v>
      </c>
      <c r="E22991" s="1">
        <v>17363</v>
      </c>
      <c r="G22991" t="s">
        <v>34</v>
      </c>
      <c r="H22991" t="s">
        <v>6143</v>
      </c>
      <c r="I22991" t="s">
        <v>32536</v>
      </c>
      <c r="J22991" t="s">
        <v>813</v>
      </c>
      <c r="K22991" t="s">
        <v>24</v>
      </c>
      <c r="L22991" t="s">
        <v>25</v>
      </c>
      <c r="M22991" t="s">
        <v>6146</v>
      </c>
    </row>
    <row r="22992" spans="1:13" x14ac:dyDescent="0.3">
      <c r="A22992" t="s">
        <v>25178</v>
      </c>
      <c r="C22992" t="s">
        <v>37782</v>
      </c>
      <c r="D22992">
        <v>72</v>
      </c>
      <c r="E22992" s="1">
        <v>220000</v>
      </c>
      <c r="G22992" t="s">
        <v>111</v>
      </c>
      <c r="H22992" t="s">
        <v>37822</v>
      </c>
      <c r="I22992" t="s">
        <v>6988</v>
      </c>
      <c r="J22992" t="s">
        <v>22</v>
      </c>
      <c r="K22992" t="s">
        <v>24</v>
      </c>
      <c r="L22992" t="s">
        <v>25</v>
      </c>
      <c r="M22992" t="s">
        <v>3790</v>
      </c>
    </row>
    <row r="22993" spans="1:13" x14ac:dyDescent="0.3">
      <c r="A22993" t="s">
        <v>25178</v>
      </c>
      <c r="C22993" t="s">
        <v>25159</v>
      </c>
      <c r="D22993">
        <v>84</v>
      </c>
      <c r="E22993" s="1">
        <v>110000</v>
      </c>
      <c r="G22993" t="s">
        <v>111</v>
      </c>
      <c r="H22993" t="s">
        <v>25179</v>
      </c>
      <c r="I22993" t="s">
        <v>6988</v>
      </c>
      <c r="J22993" t="s">
        <v>22</v>
      </c>
      <c r="K22993" t="s">
        <v>24</v>
      </c>
      <c r="L22993" t="s">
        <v>25</v>
      </c>
      <c r="M22993" t="s">
        <v>3790</v>
      </c>
    </row>
    <row r="22994" spans="1:13" x14ac:dyDescent="0.3">
      <c r="A22994" t="s">
        <v>25178</v>
      </c>
      <c r="C22994" t="s">
        <v>25159</v>
      </c>
      <c r="D22994">
        <v>84</v>
      </c>
      <c r="E22994" s="1">
        <v>275000</v>
      </c>
      <c r="G22994" t="s">
        <v>111</v>
      </c>
      <c r="H22994" t="s">
        <v>25180</v>
      </c>
      <c r="I22994" t="s">
        <v>6988</v>
      </c>
      <c r="J22994" t="s">
        <v>22</v>
      </c>
      <c r="K22994" t="s">
        <v>24</v>
      </c>
      <c r="L22994" t="s">
        <v>25</v>
      </c>
      <c r="M22994" t="s">
        <v>3790</v>
      </c>
    </row>
    <row r="22995" spans="1:13" x14ac:dyDescent="0.3">
      <c r="A22995" t="s">
        <v>36520</v>
      </c>
      <c r="C22995" t="s">
        <v>36503</v>
      </c>
      <c r="D22995">
        <v>3</v>
      </c>
      <c r="E22995" s="1">
        <v>38436</v>
      </c>
      <c r="G22995" t="s">
        <v>34</v>
      </c>
      <c r="H22995" t="s">
        <v>6143</v>
      </c>
      <c r="I22995" t="s">
        <v>8494</v>
      </c>
      <c r="J22995" t="s">
        <v>124</v>
      </c>
      <c r="K22995" t="s">
        <v>24</v>
      </c>
      <c r="L22995" t="s">
        <v>25</v>
      </c>
      <c r="M22995" t="s">
        <v>6146</v>
      </c>
    </row>
    <row r="22996" spans="1:13" x14ac:dyDescent="0.3">
      <c r="A22996" t="s">
        <v>8492</v>
      </c>
      <c r="C22996" t="s">
        <v>12803</v>
      </c>
      <c r="D22996">
        <v>18</v>
      </c>
      <c r="E22996" s="1">
        <v>300000</v>
      </c>
      <c r="G22996" t="s">
        <v>111</v>
      </c>
      <c r="H22996" t="s">
        <v>12906</v>
      </c>
      <c r="I22996" t="s">
        <v>8494</v>
      </c>
      <c r="J22996" t="s">
        <v>124</v>
      </c>
      <c r="K22996" t="s">
        <v>24</v>
      </c>
      <c r="L22996" t="s">
        <v>25</v>
      </c>
      <c r="M22996" t="s">
        <v>120</v>
      </c>
    </row>
    <row r="22997" spans="1:13" x14ac:dyDescent="0.3">
      <c r="A22997" t="s">
        <v>8492</v>
      </c>
      <c r="C22997" t="s">
        <v>10275</v>
      </c>
      <c r="D22997">
        <v>24</v>
      </c>
      <c r="E22997" s="1">
        <v>71166</v>
      </c>
      <c r="G22997" t="s">
        <v>111</v>
      </c>
      <c r="H22997" t="s">
        <v>10399</v>
      </c>
      <c r="I22997" t="s">
        <v>8494</v>
      </c>
      <c r="J22997" t="s">
        <v>124</v>
      </c>
      <c r="K22997" t="s">
        <v>24</v>
      </c>
      <c r="L22997" t="s">
        <v>25</v>
      </c>
      <c r="M22997" t="s">
        <v>120</v>
      </c>
    </row>
    <row r="22998" spans="1:13" x14ac:dyDescent="0.3">
      <c r="A22998" t="s">
        <v>8492</v>
      </c>
      <c r="C22998" t="s">
        <v>8196</v>
      </c>
      <c r="D22998">
        <v>32</v>
      </c>
      <c r="E22998" s="1">
        <v>201700</v>
      </c>
      <c r="G22998" t="s">
        <v>111</v>
      </c>
      <c r="H22998" t="s">
        <v>8493</v>
      </c>
      <c r="I22998" t="s">
        <v>8494</v>
      </c>
      <c r="J22998" t="s">
        <v>124</v>
      </c>
      <c r="K22998" t="s">
        <v>24</v>
      </c>
      <c r="L22998" t="s">
        <v>25</v>
      </c>
      <c r="M22998" t="s">
        <v>120</v>
      </c>
    </row>
    <row r="22999" spans="1:13" x14ac:dyDescent="0.3">
      <c r="A22999" t="s">
        <v>14235</v>
      </c>
      <c r="C22999" t="s">
        <v>14108</v>
      </c>
      <c r="D22999">
        <v>7</v>
      </c>
      <c r="E22999" s="1">
        <v>16108</v>
      </c>
      <c r="G22999" t="s">
        <v>34</v>
      </c>
      <c r="H22999" t="s">
        <v>6143</v>
      </c>
      <c r="I22999" t="s">
        <v>14236</v>
      </c>
      <c r="J22999" t="s">
        <v>433</v>
      </c>
      <c r="K22999" t="s">
        <v>24</v>
      </c>
      <c r="L22999" t="s">
        <v>25</v>
      </c>
      <c r="M22999" t="s">
        <v>6146</v>
      </c>
    </row>
    <row r="23000" spans="1:13" x14ac:dyDescent="0.3">
      <c r="A23000" t="s">
        <v>36523</v>
      </c>
      <c r="C23000" t="s">
        <v>36503</v>
      </c>
      <c r="D23000">
        <v>3</v>
      </c>
      <c r="E23000" s="1">
        <v>52322</v>
      </c>
      <c r="G23000" t="s">
        <v>34</v>
      </c>
      <c r="H23000" t="s">
        <v>6143</v>
      </c>
      <c r="I23000" t="s">
        <v>36524</v>
      </c>
      <c r="J23000" t="s">
        <v>124</v>
      </c>
      <c r="K23000" t="s">
        <v>24</v>
      </c>
      <c r="L23000" t="s">
        <v>25</v>
      </c>
      <c r="M23000" t="s">
        <v>6146</v>
      </c>
    </row>
    <row r="23001" spans="1:13" x14ac:dyDescent="0.3">
      <c r="A23001" t="s">
        <v>32123</v>
      </c>
      <c r="C23001" t="s">
        <v>31866</v>
      </c>
      <c r="D23001">
        <v>6</v>
      </c>
      <c r="E23001" s="1">
        <v>7655</v>
      </c>
      <c r="G23001" t="s">
        <v>34</v>
      </c>
      <c r="H23001" t="s">
        <v>6143</v>
      </c>
      <c r="I23001" t="s">
        <v>14236</v>
      </c>
      <c r="J23001" t="s">
        <v>769</v>
      </c>
      <c r="K23001" t="s">
        <v>24</v>
      </c>
      <c r="L23001" t="s">
        <v>25</v>
      </c>
      <c r="M23001" t="s">
        <v>6146</v>
      </c>
    </row>
    <row r="23002" spans="1:13" x14ac:dyDescent="0.3">
      <c r="A23002" t="s">
        <v>14158</v>
      </c>
      <c r="C23002" t="s">
        <v>19936</v>
      </c>
      <c r="D23002">
        <v>5</v>
      </c>
      <c r="E23002" s="1">
        <v>10410</v>
      </c>
      <c r="G23002" t="s">
        <v>34</v>
      </c>
      <c r="H23002" t="s">
        <v>6143</v>
      </c>
      <c r="I23002" t="s">
        <v>18833</v>
      </c>
      <c r="J23002" t="s">
        <v>9844</v>
      </c>
      <c r="K23002" t="s">
        <v>24</v>
      </c>
      <c r="L23002" t="s">
        <v>25</v>
      </c>
      <c r="M23002" t="s">
        <v>6146</v>
      </c>
    </row>
    <row r="23003" spans="1:13" x14ac:dyDescent="0.3">
      <c r="A23003" t="s">
        <v>14158</v>
      </c>
      <c r="C23003" t="s">
        <v>14108</v>
      </c>
      <c r="D23003">
        <v>7</v>
      </c>
      <c r="E23003" s="1">
        <v>130866</v>
      </c>
      <c r="G23003" t="s">
        <v>34</v>
      </c>
      <c r="H23003" t="s">
        <v>6143</v>
      </c>
      <c r="I23003" t="s">
        <v>14159</v>
      </c>
      <c r="J23003" t="s">
        <v>433</v>
      </c>
      <c r="K23003" t="s">
        <v>24</v>
      </c>
      <c r="L23003" t="s">
        <v>25</v>
      </c>
      <c r="M23003" t="s">
        <v>6146</v>
      </c>
    </row>
    <row r="23004" spans="1:13" x14ac:dyDescent="0.3">
      <c r="A23004" t="s">
        <v>17476</v>
      </c>
      <c r="C23004" t="s">
        <v>17445</v>
      </c>
      <c r="D23004">
        <v>16</v>
      </c>
      <c r="E23004" s="1">
        <v>18840</v>
      </c>
      <c r="G23004" t="s">
        <v>34</v>
      </c>
      <c r="H23004" t="s">
        <v>6143</v>
      </c>
      <c r="I23004" t="s">
        <v>17477</v>
      </c>
      <c r="J23004" t="s">
        <v>662</v>
      </c>
      <c r="K23004" t="s">
        <v>24</v>
      </c>
      <c r="L23004" t="s">
        <v>25</v>
      </c>
      <c r="M23004" t="s">
        <v>6146</v>
      </c>
    </row>
    <row r="23005" spans="1:13" x14ac:dyDescent="0.3">
      <c r="A23005" t="s">
        <v>31609</v>
      </c>
      <c r="C23005" t="s">
        <v>31493</v>
      </c>
      <c r="D23005">
        <v>5</v>
      </c>
      <c r="E23005" s="1">
        <v>18358</v>
      </c>
      <c r="G23005" t="s">
        <v>34</v>
      </c>
      <c r="H23005" t="s">
        <v>6143</v>
      </c>
      <c r="I23005" t="s">
        <v>31610</v>
      </c>
      <c r="J23005" t="s">
        <v>311</v>
      </c>
      <c r="K23005" t="s">
        <v>24</v>
      </c>
      <c r="L23005" t="s">
        <v>25</v>
      </c>
      <c r="M23005" t="s">
        <v>6146</v>
      </c>
    </row>
    <row r="23006" spans="1:13" x14ac:dyDescent="0.3">
      <c r="A23006" t="s">
        <v>18102</v>
      </c>
      <c r="C23006" t="s">
        <v>18080</v>
      </c>
      <c r="D23006">
        <v>12</v>
      </c>
      <c r="E23006" s="1">
        <v>5000</v>
      </c>
      <c r="G23006" t="s">
        <v>111</v>
      </c>
      <c r="H23006" t="s">
        <v>18103</v>
      </c>
      <c r="I23006" t="s">
        <v>18104</v>
      </c>
      <c r="J23006" t="s">
        <v>70</v>
      </c>
      <c r="K23006" t="s">
        <v>24</v>
      </c>
      <c r="L23006" t="s">
        <v>25</v>
      </c>
      <c r="M23006" t="s">
        <v>87</v>
      </c>
    </row>
    <row r="23007" spans="1:13" x14ac:dyDescent="0.3">
      <c r="A23007" t="s">
        <v>19818</v>
      </c>
      <c r="C23007" t="s">
        <v>19404</v>
      </c>
      <c r="D23007">
        <v>6</v>
      </c>
      <c r="E23007" s="1">
        <v>13875</v>
      </c>
      <c r="G23007" t="s">
        <v>34</v>
      </c>
      <c r="H23007" t="s">
        <v>6143</v>
      </c>
      <c r="I23007" t="s">
        <v>19819</v>
      </c>
      <c r="J23007" t="s">
        <v>280</v>
      </c>
      <c r="K23007" t="s">
        <v>24</v>
      </c>
      <c r="L23007" t="s">
        <v>25</v>
      </c>
      <c r="M23007" t="s">
        <v>6146</v>
      </c>
    </row>
    <row r="23008" spans="1:13" x14ac:dyDescent="0.3">
      <c r="A23008" t="s">
        <v>20902</v>
      </c>
      <c r="C23008" t="s">
        <v>20542</v>
      </c>
      <c r="D23008">
        <v>3</v>
      </c>
      <c r="E23008" s="1">
        <v>4974</v>
      </c>
      <c r="G23008" t="s">
        <v>34</v>
      </c>
      <c r="H23008" t="s">
        <v>6143</v>
      </c>
      <c r="I23008" t="s">
        <v>20903</v>
      </c>
      <c r="J23008" t="s">
        <v>627</v>
      </c>
      <c r="K23008" t="s">
        <v>24</v>
      </c>
      <c r="L23008" t="s">
        <v>25</v>
      </c>
      <c r="M23008" t="s">
        <v>6146</v>
      </c>
    </row>
    <row r="23009" spans="1:13" x14ac:dyDescent="0.3">
      <c r="A23009" t="s">
        <v>10995</v>
      </c>
      <c r="C23009" t="s">
        <v>10992</v>
      </c>
      <c r="D23009">
        <v>13</v>
      </c>
      <c r="E23009" s="1">
        <v>14880</v>
      </c>
      <c r="G23009" t="s">
        <v>34</v>
      </c>
      <c r="H23009" t="s">
        <v>9117</v>
      </c>
      <c r="I23009" t="s">
        <v>10996</v>
      </c>
      <c r="J23009" t="s">
        <v>119</v>
      </c>
      <c r="K23009" t="s">
        <v>24</v>
      </c>
      <c r="L23009" t="s">
        <v>25</v>
      </c>
      <c r="M23009" t="s">
        <v>6146</v>
      </c>
    </row>
    <row r="23010" spans="1:13" x14ac:dyDescent="0.3">
      <c r="A23010" t="s">
        <v>20367</v>
      </c>
      <c r="C23010" t="s">
        <v>20121</v>
      </c>
      <c r="D23010">
        <v>4</v>
      </c>
      <c r="E23010" s="1">
        <v>15995</v>
      </c>
      <c r="G23010" t="s">
        <v>34</v>
      </c>
      <c r="H23010" t="s">
        <v>6143</v>
      </c>
      <c r="I23010" t="s">
        <v>20368</v>
      </c>
      <c r="J23010" t="s">
        <v>288</v>
      </c>
      <c r="K23010" t="s">
        <v>24</v>
      </c>
      <c r="L23010" t="s">
        <v>25</v>
      </c>
      <c r="M23010" t="s">
        <v>6146</v>
      </c>
    </row>
    <row r="23011" spans="1:13" x14ac:dyDescent="0.3">
      <c r="A23011" t="s">
        <v>18015</v>
      </c>
      <c r="C23011" t="s">
        <v>17948</v>
      </c>
      <c r="D23011">
        <v>12</v>
      </c>
      <c r="E23011" s="1">
        <v>700000</v>
      </c>
      <c r="G23011" t="s">
        <v>111</v>
      </c>
      <c r="H23011" t="s">
        <v>18016</v>
      </c>
      <c r="I23011" t="s">
        <v>2117</v>
      </c>
      <c r="J23011" t="s">
        <v>119</v>
      </c>
      <c r="K23011" t="s">
        <v>24</v>
      </c>
      <c r="L23011" t="s">
        <v>25</v>
      </c>
      <c r="M23011" t="s">
        <v>120</v>
      </c>
    </row>
    <row r="23012" spans="1:13" x14ac:dyDescent="0.3">
      <c r="A23012" t="s">
        <v>18015</v>
      </c>
      <c r="C23012" t="s">
        <v>25723</v>
      </c>
      <c r="D23012">
        <v>24</v>
      </c>
      <c r="E23012" s="1">
        <v>3000000</v>
      </c>
      <c r="G23012" t="s">
        <v>111</v>
      </c>
      <c r="H23012" t="s">
        <v>25759</v>
      </c>
      <c r="I23012" t="s">
        <v>2117</v>
      </c>
      <c r="J23012" t="s">
        <v>119</v>
      </c>
      <c r="K23012" t="s">
        <v>24</v>
      </c>
      <c r="L23012" t="s">
        <v>25</v>
      </c>
      <c r="M23012" t="s">
        <v>120</v>
      </c>
    </row>
    <row r="23013" spans="1:13" x14ac:dyDescent="0.3">
      <c r="A23013" t="s">
        <v>18015</v>
      </c>
      <c r="C23013" t="s">
        <v>25932</v>
      </c>
      <c r="D23013">
        <v>7</v>
      </c>
      <c r="E23013" s="1">
        <v>597228</v>
      </c>
      <c r="G23013" t="s">
        <v>111</v>
      </c>
      <c r="H23013" t="s">
        <v>25950</v>
      </c>
      <c r="I23013" t="s">
        <v>2117</v>
      </c>
      <c r="J23013" t="s">
        <v>119</v>
      </c>
      <c r="K23013" t="s">
        <v>24</v>
      </c>
      <c r="L23013" t="s">
        <v>25</v>
      </c>
      <c r="M23013" t="s">
        <v>120</v>
      </c>
    </row>
    <row r="23014" spans="1:13" x14ac:dyDescent="0.3">
      <c r="A23014" t="s">
        <v>14486</v>
      </c>
      <c r="C23014" t="s">
        <v>14108</v>
      </c>
      <c r="D23014">
        <v>7</v>
      </c>
      <c r="E23014" s="1">
        <v>4354</v>
      </c>
      <c r="G23014" t="s">
        <v>34</v>
      </c>
      <c r="H23014" t="s">
        <v>6143</v>
      </c>
      <c r="I23014" t="s">
        <v>14487</v>
      </c>
      <c r="J23014" t="s">
        <v>433</v>
      </c>
      <c r="K23014" t="s">
        <v>24</v>
      </c>
      <c r="L23014" t="s">
        <v>25</v>
      </c>
      <c r="M23014" t="s">
        <v>6146</v>
      </c>
    </row>
    <row r="23015" spans="1:13" x14ac:dyDescent="0.3">
      <c r="A23015" t="s">
        <v>26430</v>
      </c>
      <c r="C23015" t="s">
        <v>26408</v>
      </c>
      <c r="D23015">
        <v>36</v>
      </c>
      <c r="E23015" s="1">
        <v>100000</v>
      </c>
      <c r="G23015" t="s">
        <v>111</v>
      </c>
      <c r="H23015" t="s">
        <v>970</v>
      </c>
      <c r="I23015" t="s">
        <v>20169</v>
      </c>
      <c r="J23015" t="s">
        <v>22</v>
      </c>
      <c r="K23015" t="s">
        <v>24</v>
      </c>
      <c r="L23015" t="s">
        <v>25</v>
      </c>
      <c r="M23015" t="s">
        <v>6109</v>
      </c>
    </row>
    <row r="23016" spans="1:13" x14ac:dyDescent="0.3">
      <c r="A23016" t="s">
        <v>36525</v>
      </c>
      <c r="C23016" t="s">
        <v>36503</v>
      </c>
      <c r="D23016">
        <v>3</v>
      </c>
      <c r="E23016" s="1">
        <v>25660</v>
      </c>
      <c r="G23016" t="s">
        <v>34</v>
      </c>
      <c r="H23016" t="s">
        <v>6143</v>
      </c>
      <c r="I23016" t="s">
        <v>36526</v>
      </c>
      <c r="J23016" t="s">
        <v>124</v>
      </c>
      <c r="K23016" t="s">
        <v>24</v>
      </c>
      <c r="L23016" t="s">
        <v>25</v>
      </c>
      <c r="M23016" t="s">
        <v>6146</v>
      </c>
    </row>
    <row r="23017" spans="1:13" x14ac:dyDescent="0.3">
      <c r="A23017" t="s">
        <v>36521</v>
      </c>
      <c r="C23017" t="s">
        <v>36503</v>
      </c>
      <c r="D23017">
        <v>3</v>
      </c>
      <c r="E23017" s="1">
        <v>43001</v>
      </c>
      <c r="G23017" t="s">
        <v>34</v>
      </c>
      <c r="H23017" t="s">
        <v>6143</v>
      </c>
      <c r="I23017" t="s">
        <v>36522</v>
      </c>
      <c r="J23017" t="s">
        <v>124</v>
      </c>
      <c r="K23017" t="s">
        <v>24</v>
      </c>
      <c r="L23017" t="s">
        <v>25</v>
      </c>
      <c r="M23017" t="s">
        <v>6146</v>
      </c>
    </row>
    <row r="23018" spans="1:13" x14ac:dyDescent="0.3">
      <c r="A23018" t="s">
        <v>7074</v>
      </c>
      <c r="C23018" t="s">
        <v>6985</v>
      </c>
      <c r="D23018">
        <v>6</v>
      </c>
      <c r="E23018" s="1">
        <v>26572</v>
      </c>
      <c r="G23018" t="s">
        <v>34</v>
      </c>
      <c r="H23018" t="s">
        <v>6143</v>
      </c>
      <c r="I23018" t="s">
        <v>7075</v>
      </c>
      <c r="J23018" t="s">
        <v>307</v>
      </c>
      <c r="K23018" t="s">
        <v>24</v>
      </c>
      <c r="L23018" t="s">
        <v>25</v>
      </c>
      <c r="M23018" t="s">
        <v>6146</v>
      </c>
    </row>
    <row r="23019" spans="1:13" x14ac:dyDescent="0.3">
      <c r="A23019" t="s">
        <v>7074</v>
      </c>
      <c r="C23019" t="s">
        <v>6985</v>
      </c>
      <c r="D23019">
        <v>6</v>
      </c>
      <c r="E23019" s="1">
        <v>30331</v>
      </c>
      <c r="G23019" t="s">
        <v>34</v>
      </c>
      <c r="H23019" t="s">
        <v>6143</v>
      </c>
      <c r="I23019" t="s">
        <v>7075</v>
      </c>
      <c r="J23019" t="s">
        <v>307</v>
      </c>
      <c r="K23019" t="s">
        <v>24</v>
      </c>
      <c r="L23019" t="s">
        <v>25</v>
      </c>
      <c r="M23019" t="s">
        <v>6146</v>
      </c>
    </row>
    <row r="23020" spans="1:13" x14ac:dyDescent="0.3">
      <c r="A23020" t="s">
        <v>32558</v>
      </c>
      <c r="C23020" t="s">
        <v>32450</v>
      </c>
      <c r="D23020">
        <v>1</v>
      </c>
      <c r="E23020" s="1">
        <v>17050</v>
      </c>
      <c r="G23020" t="s">
        <v>34</v>
      </c>
      <c r="H23020" t="s">
        <v>6143</v>
      </c>
      <c r="I23020" t="s">
        <v>32559</v>
      </c>
      <c r="J23020" t="s">
        <v>813</v>
      </c>
      <c r="K23020" t="s">
        <v>24</v>
      </c>
      <c r="L23020" t="s">
        <v>25</v>
      </c>
      <c r="M23020" t="s">
        <v>6146</v>
      </c>
    </row>
    <row r="23021" spans="1:13" x14ac:dyDescent="0.3">
      <c r="A23021" t="s">
        <v>32602</v>
      </c>
      <c r="C23021" t="s">
        <v>32581</v>
      </c>
      <c r="D23021">
        <v>12</v>
      </c>
      <c r="E23021" s="1">
        <v>100000</v>
      </c>
      <c r="G23021" t="s">
        <v>111</v>
      </c>
      <c r="H23021" t="s">
        <v>32603</v>
      </c>
      <c r="I23021" t="s">
        <v>144</v>
      </c>
      <c r="J23021" t="s">
        <v>22</v>
      </c>
      <c r="K23021" t="s">
        <v>24</v>
      </c>
      <c r="L23021" t="s">
        <v>25</v>
      </c>
      <c r="M23021" t="s">
        <v>87</v>
      </c>
    </row>
    <row r="23022" spans="1:13" x14ac:dyDescent="0.3">
      <c r="A23022" t="s">
        <v>34367</v>
      </c>
      <c r="C23022" t="s">
        <v>34263</v>
      </c>
      <c r="D23022">
        <v>25</v>
      </c>
      <c r="E23022" s="1">
        <v>100000</v>
      </c>
      <c r="G23022" t="s">
        <v>13</v>
      </c>
      <c r="H23022" t="s">
        <v>34368</v>
      </c>
      <c r="I23022" t="s">
        <v>1129</v>
      </c>
      <c r="J23022" t="s">
        <v>761</v>
      </c>
      <c r="K23022" t="s">
        <v>24</v>
      </c>
      <c r="L23022" t="s">
        <v>17</v>
      </c>
      <c r="M23022" t="s">
        <v>450</v>
      </c>
    </row>
    <row r="23023" spans="1:13" x14ac:dyDescent="0.3">
      <c r="A23023" t="s">
        <v>7058</v>
      </c>
      <c r="C23023" t="s">
        <v>6985</v>
      </c>
      <c r="D23023">
        <v>6</v>
      </c>
      <c r="E23023" s="1">
        <v>36126</v>
      </c>
      <c r="G23023" t="s">
        <v>34</v>
      </c>
      <c r="H23023" t="s">
        <v>6143</v>
      </c>
      <c r="I23023" t="s">
        <v>7059</v>
      </c>
      <c r="J23023" t="s">
        <v>307</v>
      </c>
      <c r="K23023" t="s">
        <v>24</v>
      </c>
      <c r="L23023" t="s">
        <v>25</v>
      </c>
      <c r="M23023" t="s">
        <v>6146</v>
      </c>
    </row>
    <row r="23024" spans="1:13" x14ac:dyDescent="0.3">
      <c r="A23024" t="s">
        <v>37909</v>
      </c>
      <c r="C23024" t="s">
        <v>37887</v>
      </c>
      <c r="D23024">
        <v>3</v>
      </c>
      <c r="E23024" s="1">
        <v>51500</v>
      </c>
      <c r="G23024" t="s">
        <v>69</v>
      </c>
      <c r="H23024" t="s">
        <v>37910</v>
      </c>
      <c r="I23024" t="s">
        <v>33051</v>
      </c>
      <c r="J23024" t="s">
        <v>1145</v>
      </c>
      <c r="K23024" t="s">
        <v>24</v>
      </c>
      <c r="L23024" t="s">
        <v>44</v>
      </c>
      <c r="M23024" t="s">
        <v>39</v>
      </c>
    </row>
    <row r="23025" spans="1:13" x14ac:dyDescent="0.3">
      <c r="A23025" t="s">
        <v>13311</v>
      </c>
      <c r="C23025" t="s">
        <v>12994</v>
      </c>
      <c r="D23025">
        <v>4</v>
      </c>
      <c r="E23025" s="1">
        <v>8030</v>
      </c>
      <c r="G23025" t="s">
        <v>34</v>
      </c>
      <c r="H23025" t="s">
        <v>6143</v>
      </c>
      <c r="I23025" t="s">
        <v>13312</v>
      </c>
      <c r="J23025" t="s">
        <v>7536</v>
      </c>
      <c r="K23025" t="s">
        <v>24</v>
      </c>
      <c r="L23025" t="s">
        <v>25</v>
      </c>
      <c r="M23025" t="s">
        <v>6146</v>
      </c>
    </row>
    <row r="23026" spans="1:13" x14ac:dyDescent="0.3">
      <c r="A23026" t="s">
        <v>37833</v>
      </c>
      <c r="C23026" t="s">
        <v>37782</v>
      </c>
      <c r="D23026">
        <v>12</v>
      </c>
      <c r="E23026" s="1">
        <v>750</v>
      </c>
      <c r="G23026" t="s">
        <v>21</v>
      </c>
      <c r="H23026" t="s">
        <v>970</v>
      </c>
      <c r="I23026" t="s">
        <v>156</v>
      </c>
      <c r="J23026" t="s">
        <v>22</v>
      </c>
      <c r="K23026" t="s">
        <v>24</v>
      </c>
      <c r="L23026" t="s">
        <v>25</v>
      </c>
      <c r="M23026" t="s">
        <v>26</v>
      </c>
    </row>
    <row r="23027" spans="1:13" x14ac:dyDescent="0.3">
      <c r="A23027" t="s">
        <v>36554</v>
      </c>
      <c r="C23027" t="s">
        <v>36503</v>
      </c>
      <c r="D23027">
        <v>3</v>
      </c>
      <c r="E23027" s="1">
        <v>50537</v>
      </c>
      <c r="G23027" t="s">
        <v>34</v>
      </c>
      <c r="H23027" t="s">
        <v>6143</v>
      </c>
      <c r="I23027" t="s">
        <v>36555</v>
      </c>
      <c r="J23027" t="s">
        <v>124</v>
      </c>
      <c r="K23027" t="s">
        <v>24</v>
      </c>
      <c r="L23027" t="s">
        <v>25</v>
      </c>
      <c r="M23027" t="s">
        <v>6146</v>
      </c>
    </row>
    <row r="23028" spans="1:13" x14ac:dyDescent="0.3">
      <c r="A23028" t="s">
        <v>36547</v>
      </c>
      <c r="C23028" t="s">
        <v>36503</v>
      </c>
      <c r="D23028">
        <v>3</v>
      </c>
      <c r="E23028" s="1">
        <v>97873</v>
      </c>
      <c r="G23028" t="s">
        <v>34</v>
      </c>
      <c r="H23028" t="s">
        <v>6143</v>
      </c>
      <c r="I23028" t="s">
        <v>6831</v>
      </c>
      <c r="J23028" t="s">
        <v>124</v>
      </c>
      <c r="K23028" t="s">
        <v>24</v>
      </c>
      <c r="L23028" t="s">
        <v>25</v>
      </c>
      <c r="M23028" t="s">
        <v>6146</v>
      </c>
    </row>
    <row r="23029" spans="1:13" x14ac:dyDescent="0.3">
      <c r="A23029" t="s">
        <v>17413</v>
      </c>
      <c r="C23029" t="s">
        <v>37919</v>
      </c>
      <c r="D23029">
        <v>60</v>
      </c>
      <c r="E23029" s="1">
        <v>250000</v>
      </c>
      <c r="G23029" t="s">
        <v>21</v>
      </c>
      <c r="H23029" t="s">
        <v>8081</v>
      </c>
      <c r="I23029" t="s">
        <v>123</v>
      </c>
      <c r="J23029" t="s">
        <v>124</v>
      </c>
      <c r="K23029" t="s">
        <v>24</v>
      </c>
      <c r="L23029" t="s">
        <v>25</v>
      </c>
      <c r="M23029" t="s">
        <v>26</v>
      </c>
    </row>
    <row r="23030" spans="1:13" x14ac:dyDescent="0.3">
      <c r="A23030" t="s">
        <v>17413</v>
      </c>
      <c r="C23030" t="s">
        <v>17411</v>
      </c>
      <c r="D23030">
        <v>12</v>
      </c>
      <c r="E23030" s="1">
        <v>50000</v>
      </c>
      <c r="G23030" t="s">
        <v>111</v>
      </c>
      <c r="H23030" t="s">
        <v>17414</v>
      </c>
      <c r="I23030" t="s">
        <v>123</v>
      </c>
      <c r="J23030" t="s">
        <v>124</v>
      </c>
      <c r="K23030" t="s">
        <v>24</v>
      </c>
      <c r="L23030" t="s">
        <v>25</v>
      </c>
      <c r="M23030" t="s">
        <v>87</v>
      </c>
    </row>
    <row r="23031" spans="1:13" x14ac:dyDescent="0.3">
      <c r="A23031" t="s">
        <v>31895</v>
      </c>
      <c r="C23031" t="s">
        <v>31866</v>
      </c>
      <c r="D23031">
        <v>12</v>
      </c>
      <c r="E23031" s="1">
        <v>1000000</v>
      </c>
      <c r="G23031" t="s">
        <v>111</v>
      </c>
      <c r="H23031" t="s">
        <v>5210</v>
      </c>
      <c r="I23031" t="s">
        <v>20255</v>
      </c>
      <c r="J23031" t="s">
        <v>288</v>
      </c>
      <c r="K23031" t="s">
        <v>24</v>
      </c>
      <c r="L23031" t="s">
        <v>25</v>
      </c>
      <c r="M23031" t="s">
        <v>6109</v>
      </c>
    </row>
    <row r="23032" spans="1:13" x14ac:dyDescent="0.3">
      <c r="A23032" t="s">
        <v>17208</v>
      </c>
      <c r="C23032" t="s">
        <v>17183</v>
      </c>
      <c r="D23032">
        <v>23</v>
      </c>
      <c r="E23032" s="1">
        <v>712621</v>
      </c>
      <c r="G23032" t="s">
        <v>13</v>
      </c>
      <c r="H23032" t="s">
        <v>17209</v>
      </c>
      <c r="I23032" t="s">
        <v>1961</v>
      </c>
      <c r="J23032" t="s">
        <v>608</v>
      </c>
      <c r="K23032" t="s">
        <v>609</v>
      </c>
      <c r="L23032" t="s">
        <v>17</v>
      </c>
      <c r="M23032" t="s">
        <v>87</v>
      </c>
    </row>
    <row r="23033" spans="1:13" x14ac:dyDescent="0.3">
      <c r="A23033" t="s">
        <v>17208</v>
      </c>
      <c r="C23033" t="s">
        <v>37047</v>
      </c>
      <c r="D23033">
        <v>37</v>
      </c>
      <c r="E23033" s="1">
        <v>5729233</v>
      </c>
      <c r="G23033" t="s">
        <v>69</v>
      </c>
      <c r="H23033" t="s">
        <v>37241</v>
      </c>
      <c r="I23033" t="s">
        <v>1961</v>
      </c>
      <c r="J23033" t="s">
        <v>608</v>
      </c>
      <c r="K23033" t="s">
        <v>609</v>
      </c>
      <c r="L23033" t="s">
        <v>44</v>
      </c>
      <c r="M23033" t="s">
        <v>3775</v>
      </c>
    </row>
    <row r="23034" spans="1:13" x14ac:dyDescent="0.3">
      <c r="A23034" t="s">
        <v>17208</v>
      </c>
      <c r="C23034" t="s">
        <v>24450</v>
      </c>
      <c r="D23034">
        <v>24</v>
      </c>
      <c r="E23034" s="1">
        <v>460227</v>
      </c>
      <c r="G23034" t="s">
        <v>13</v>
      </c>
      <c r="H23034" t="s">
        <v>24464</v>
      </c>
      <c r="I23034" t="s">
        <v>1961</v>
      </c>
      <c r="J23034" t="s">
        <v>608</v>
      </c>
      <c r="K23034" t="s">
        <v>609</v>
      </c>
      <c r="L23034" t="s">
        <v>210</v>
      </c>
      <c r="M23034" t="s">
        <v>345</v>
      </c>
    </row>
    <row r="23035" spans="1:13" x14ac:dyDescent="0.3">
      <c r="A23035" t="s">
        <v>17208</v>
      </c>
      <c r="C23035" t="s">
        <v>25301</v>
      </c>
      <c r="D23035">
        <v>60</v>
      </c>
      <c r="E23035" s="1">
        <v>782707</v>
      </c>
      <c r="G23035" t="s">
        <v>13</v>
      </c>
      <c r="H23035" t="s">
        <v>25313</v>
      </c>
      <c r="I23035" t="s">
        <v>1961</v>
      </c>
      <c r="J23035" t="s">
        <v>608</v>
      </c>
      <c r="K23035" t="s">
        <v>609</v>
      </c>
      <c r="L23035" t="s">
        <v>44</v>
      </c>
      <c r="M23035" t="s">
        <v>345</v>
      </c>
    </row>
    <row r="23036" spans="1:13" x14ac:dyDescent="0.3">
      <c r="A23036" t="s">
        <v>35685</v>
      </c>
      <c r="C23036" t="s">
        <v>35627</v>
      </c>
      <c r="D23036">
        <v>9</v>
      </c>
      <c r="E23036" s="1">
        <v>112865</v>
      </c>
      <c r="G23036" t="s">
        <v>21</v>
      </c>
      <c r="H23036" t="s">
        <v>35686</v>
      </c>
      <c r="I23036" t="s">
        <v>29</v>
      </c>
      <c r="J23036" t="s">
        <v>30</v>
      </c>
      <c r="K23036" t="s">
        <v>24</v>
      </c>
      <c r="L23036" t="s">
        <v>25</v>
      </c>
      <c r="M23036" t="s">
        <v>26</v>
      </c>
    </row>
    <row r="23037" spans="1:13" x14ac:dyDescent="0.3">
      <c r="A23037" t="s">
        <v>35685</v>
      </c>
      <c r="C23037" t="s">
        <v>36666</v>
      </c>
      <c r="D23037">
        <v>12</v>
      </c>
      <c r="E23037" s="1">
        <v>157000</v>
      </c>
      <c r="G23037" t="s">
        <v>111</v>
      </c>
      <c r="H23037" t="s">
        <v>36670</v>
      </c>
      <c r="I23037" t="s">
        <v>29</v>
      </c>
      <c r="J23037" t="s">
        <v>30</v>
      </c>
      <c r="K23037" t="s">
        <v>24</v>
      </c>
      <c r="L23037" t="s">
        <v>25</v>
      </c>
      <c r="M23037" t="s">
        <v>87</v>
      </c>
    </row>
    <row r="23038" spans="1:13" x14ac:dyDescent="0.3">
      <c r="A23038" t="s">
        <v>18446</v>
      </c>
      <c r="C23038" t="s">
        <v>18415</v>
      </c>
      <c r="D23038">
        <v>24</v>
      </c>
      <c r="E23038" s="1">
        <v>200000</v>
      </c>
      <c r="G23038" t="s">
        <v>111</v>
      </c>
      <c r="H23038" t="s">
        <v>18447</v>
      </c>
      <c r="I23038" t="s">
        <v>156</v>
      </c>
      <c r="J23038" t="s">
        <v>22</v>
      </c>
      <c r="K23038" t="s">
        <v>24</v>
      </c>
      <c r="L23038" t="s">
        <v>25</v>
      </c>
      <c r="M23038" t="s">
        <v>6109</v>
      </c>
    </row>
    <row r="23039" spans="1:13" x14ac:dyDescent="0.3">
      <c r="A23039" t="s">
        <v>7170</v>
      </c>
      <c r="C23039" t="s">
        <v>6985</v>
      </c>
      <c r="D23039">
        <v>6</v>
      </c>
      <c r="E23039" s="1">
        <v>48324</v>
      </c>
      <c r="G23039" t="s">
        <v>34</v>
      </c>
      <c r="H23039" t="s">
        <v>6143</v>
      </c>
      <c r="I23039" t="s">
        <v>7171</v>
      </c>
      <c r="J23039" t="s">
        <v>307</v>
      </c>
      <c r="K23039" t="s">
        <v>24</v>
      </c>
      <c r="L23039" t="s">
        <v>25</v>
      </c>
      <c r="M23039" t="s">
        <v>6146</v>
      </c>
    </row>
    <row r="23040" spans="1:13" x14ac:dyDescent="0.3">
      <c r="A23040" t="s">
        <v>32596</v>
      </c>
      <c r="C23040" t="s">
        <v>32581</v>
      </c>
      <c r="D23040">
        <v>84</v>
      </c>
      <c r="E23040" s="1">
        <v>113793</v>
      </c>
      <c r="G23040" t="s">
        <v>111</v>
      </c>
      <c r="H23040" t="s">
        <v>32597</v>
      </c>
      <c r="I23040" t="s">
        <v>1684</v>
      </c>
      <c r="J23040" t="s">
        <v>22</v>
      </c>
      <c r="K23040" t="s">
        <v>24</v>
      </c>
      <c r="L23040" t="s">
        <v>25</v>
      </c>
      <c r="M23040" t="s">
        <v>3790</v>
      </c>
    </row>
    <row r="23041" spans="1:13" x14ac:dyDescent="0.3">
      <c r="A23041" t="s">
        <v>37122</v>
      </c>
      <c r="C23041" t="s">
        <v>37047</v>
      </c>
      <c r="D23041">
        <v>55</v>
      </c>
      <c r="E23041" s="1">
        <v>2323154</v>
      </c>
      <c r="G23041" t="s">
        <v>13</v>
      </c>
      <c r="H23041" t="s">
        <v>37123</v>
      </c>
      <c r="I23041" t="s">
        <v>359</v>
      </c>
      <c r="K23041" t="s">
        <v>189</v>
      </c>
      <c r="L23041" t="s">
        <v>17</v>
      </c>
      <c r="M23041" t="s">
        <v>345</v>
      </c>
    </row>
    <row r="23042" spans="1:13" x14ac:dyDescent="0.3">
      <c r="A23042" t="s">
        <v>36540</v>
      </c>
      <c r="C23042" t="s">
        <v>36503</v>
      </c>
      <c r="D23042">
        <v>3</v>
      </c>
      <c r="E23042" s="1">
        <v>161612</v>
      </c>
      <c r="G23042" t="s">
        <v>34</v>
      </c>
      <c r="H23042" t="s">
        <v>6143</v>
      </c>
      <c r="I23042" t="s">
        <v>6759</v>
      </c>
      <c r="J23042" t="s">
        <v>124</v>
      </c>
      <c r="K23042" t="s">
        <v>24</v>
      </c>
      <c r="L23042" t="s">
        <v>25</v>
      </c>
      <c r="M23042" t="s">
        <v>6146</v>
      </c>
    </row>
    <row r="23043" spans="1:13" x14ac:dyDescent="0.3">
      <c r="A23043" t="s">
        <v>14640</v>
      </c>
      <c r="C23043" t="s">
        <v>24373</v>
      </c>
      <c r="D23043">
        <v>60</v>
      </c>
      <c r="E23043" s="1">
        <v>50000</v>
      </c>
      <c r="G23043" t="s">
        <v>21</v>
      </c>
      <c r="H23043" t="s">
        <v>970</v>
      </c>
      <c r="I23043" t="s">
        <v>14642</v>
      </c>
      <c r="J23043" t="s">
        <v>22</v>
      </c>
      <c r="K23043" t="s">
        <v>24</v>
      </c>
      <c r="L23043" t="s">
        <v>25</v>
      </c>
      <c r="M23043" t="s">
        <v>26</v>
      </c>
    </row>
    <row r="23044" spans="1:13" x14ac:dyDescent="0.3">
      <c r="A23044" t="s">
        <v>14640</v>
      </c>
      <c r="C23044" t="s">
        <v>25665</v>
      </c>
      <c r="D23044">
        <v>12</v>
      </c>
      <c r="E23044" s="1">
        <v>10000</v>
      </c>
      <c r="G23044" t="s">
        <v>111</v>
      </c>
      <c r="H23044" t="s">
        <v>970</v>
      </c>
      <c r="I23044" t="s">
        <v>14642</v>
      </c>
      <c r="J23044" t="s">
        <v>22</v>
      </c>
      <c r="K23044" t="s">
        <v>24</v>
      </c>
      <c r="L23044" t="s">
        <v>25</v>
      </c>
      <c r="M23044" t="s">
        <v>6109</v>
      </c>
    </row>
    <row r="23045" spans="1:13" x14ac:dyDescent="0.3">
      <c r="A23045" t="s">
        <v>14640</v>
      </c>
      <c r="C23045" t="s">
        <v>26380</v>
      </c>
      <c r="D23045">
        <v>12</v>
      </c>
      <c r="E23045" s="1">
        <v>314413</v>
      </c>
      <c r="G23045" t="s">
        <v>111</v>
      </c>
      <c r="H23045" t="s">
        <v>14641</v>
      </c>
      <c r="I23045" t="s">
        <v>14642</v>
      </c>
      <c r="J23045" t="s">
        <v>22</v>
      </c>
      <c r="K23045" t="s">
        <v>24</v>
      </c>
      <c r="L23045" t="s">
        <v>25</v>
      </c>
      <c r="M23045" t="s">
        <v>6109</v>
      </c>
    </row>
    <row r="23046" spans="1:13" x14ac:dyDescent="0.3">
      <c r="A23046" t="s">
        <v>14640</v>
      </c>
      <c r="C23046" t="s">
        <v>18415</v>
      </c>
      <c r="D23046">
        <v>1</v>
      </c>
      <c r="E23046" s="1">
        <v>10000</v>
      </c>
      <c r="G23046" t="s">
        <v>111</v>
      </c>
      <c r="H23046" t="s">
        <v>970</v>
      </c>
      <c r="I23046" t="s">
        <v>14642</v>
      </c>
      <c r="J23046" t="s">
        <v>22</v>
      </c>
      <c r="K23046" t="s">
        <v>24</v>
      </c>
      <c r="L23046" t="s">
        <v>25</v>
      </c>
      <c r="M23046" t="s">
        <v>87</v>
      </c>
    </row>
    <row r="23047" spans="1:13" x14ac:dyDescent="0.3">
      <c r="A23047" t="s">
        <v>14640</v>
      </c>
      <c r="C23047" t="s">
        <v>14619</v>
      </c>
      <c r="D23047">
        <v>12</v>
      </c>
      <c r="E23047" s="1">
        <v>567469</v>
      </c>
      <c r="G23047" t="s">
        <v>111</v>
      </c>
      <c r="H23047" t="s">
        <v>14641</v>
      </c>
      <c r="I23047" t="s">
        <v>14642</v>
      </c>
      <c r="J23047" t="s">
        <v>22</v>
      </c>
      <c r="K23047" t="s">
        <v>24</v>
      </c>
      <c r="L23047" t="s">
        <v>25</v>
      </c>
      <c r="M23047" t="s">
        <v>87</v>
      </c>
    </row>
    <row r="23048" spans="1:13" x14ac:dyDescent="0.3">
      <c r="A23048" t="s">
        <v>27018</v>
      </c>
      <c r="C23048" t="s">
        <v>26519</v>
      </c>
      <c r="D23048">
        <v>5</v>
      </c>
      <c r="E23048" s="1">
        <v>7590</v>
      </c>
      <c r="G23048" t="s">
        <v>34</v>
      </c>
      <c r="H23048" t="s">
        <v>6143</v>
      </c>
      <c r="I23048" t="s">
        <v>27019</v>
      </c>
      <c r="J23048" t="s">
        <v>2347</v>
      </c>
      <c r="K23048" t="s">
        <v>24</v>
      </c>
      <c r="L23048" t="s">
        <v>25</v>
      </c>
      <c r="M23048" t="s">
        <v>6146</v>
      </c>
    </row>
    <row r="23049" spans="1:13" x14ac:dyDescent="0.3">
      <c r="A23049" t="s">
        <v>14374</v>
      </c>
      <c r="C23049" t="s">
        <v>14108</v>
      </c>
      <c r="D23049">
        <v>7</v>
      </c>
      <c r="E23049" s="1">
        <v>8080</v>
      </c>
      <c r="G23049" t="s">
        <v>34</v>
      </c>
      <c r="H23049" t="s">
        <v>6143</v>
      </c>
      <c r="I23049" t="s">
        <v>14375</v>
      </c>
      <c r="J23049" t="s">
        <v>433</v>
      </c>
      <c r="K23049" t="s">
        <v>24</v>
      </c>
      <c r="L23049" t="s">
        <v>25</v>
      </c>
      <c r="M23049" t="s">
        <v>6146</v>
      </c>
    </row>
    <row r="23050" spans="1:13" x14ac:dyDescent="0.3">
      <c r="A23050" t="s">
        <v>13996</v>
      </c>
      <c r="C23050" t="s">
        <v>13456</v>
      </c>
      <c r="D23050">
        <v>7</v>
      </c>
      <c r="E23050" s="1">
        <v>5523</v>
      </c>
      <c r="G23050" t="s">
        <v>34</v>
      </c>
      <c r="H23050" t="s">
        <v>6143</v>
      </c>
      <c r="I23050" t="s">
        <v>4067</v>
      </c>
      <c r="J23050" t="s">
        <v>30</v>
      </c>
      <c r="K23050" t="s">
        <v>24</v>
      </c>
      <c r="L23050" t="s">
        <v>25</v>
      </c>
      <c r="M23050" t="s">
        <v>6146</v>
      </c>
    </row>
    <row r="23051" spans="1:13" x14ac:dyDescent="0.3">
      <c r="A23051" t="s">
        <v>32515</v>
      </c>
      <c r="C23051" t="s">
        <v>32450</v>
      </c>
      <c r="D23051">
        <v>1</v>
      </c>
      <c r="E23051" s="1">
        <v>19744</v>
      </c>
      <c r="G23051" t="s">
        <v>34</v>
      </c>
      <c r="H23051" t="s">
        <v>6143</v>
      </c>
      <c r="I23051" t="s">
        <v>4067</v>
      </c>
      <c r="J23051" t="s">
        <v>813</v>
      </c>
      <c r="K23051" t="s">
        <v>24</v>
      </c>
      <c r="L23051" t="s">
        <v>25</v>
      </c>
      <c r="M23051" t="s">
        <v>6146</v>
      </c>
    </row>
    <row r="23052" spans="1:13" x14ac:dyDescent="0.3">
      <c r="A23052" t="s">
        <v>32656</v>
      </c>
      <c r="C23052" t="s">
        <v>32581</v>
      </c>
      <c r="D23052">
        <v>7</v>
      </c>
      <c r="E23052" s="1">
        <v>8058</v>
      </c>
      <c r="G23052" t="s">
        <v>34</v>
      </c>
      <c r="H23052" t="s">
        <v>6143</v>
      </c>
      <c r="I23052" t="s">
        <v>4067</v>
      </c>
      <c r="J23052" t="s">
        <v>70</v>
      </c>
      <c r="K23052" t="s">
        <v>24</v>
      </c>
      <c r="L23052" t="s">
        <v>25</v>
      </c>
      <c r="M23052" t="s">
        <v>6146</v>
      </c>
    </row>
    <row r="23053" spans="1:13" x14ac:dyDescent="0.3">
      <c r="A23053" t="s">
        <v>4800</v>
      </c>
      <c r="C23053" t="s">
        <v>27925</v>
      </c>
      <c r="D23053">
        <v>24</v>
      </c>
      <c r="E23053" s="1">
        <v>300000</v>
      </c>
      <c r="G23053" t="s">
        <v>111</v>
      </c>
      <c r="H23053" t="s">
        <v>77</v>
      </c>
      <c r="I23053" t="s">
        <v>287</v>
      </c>
      <c r="J23053" t="s">
        <v>288</v>
      </c>
      <c r="K23053" t="s">
        <v>24</v>
      </c>
      <c r="L23053" t="s">
        <v>25</v>
      </c>
      <c r="M23053" t="s">
        <v>141</v>
      </c>
    </row>
    <row r="23054" spans="1:13" x14ac:dyDescent="0.3">
      <c r="A23054" t="s">
        <v>4800</v>
      </c>
      <c r="C23054" t="s">
        <v>27408</v>
      </c>
      <c r="D23054">
        <v>14</v>
      </c>
      <c r="E23054" s="1">
        <v>150000</v>
      </c>
      <c r="G23054" t="s">
        <v>69</v>
      </c>
      <c r="H23054" t="s">
        <v>68</v>
      </c>
      <c r="I23054" t="s">
        <v>287</v>
      </c>
      <c r="J23054" t="s">
        <v>288</v>
      </c>
      <c r="K23054" t="s">
        <v>24</v>
      </c>
      <c r="L23054" t="s">
        <v>25</v>
      </c>
      <c r="M23054" t="s">
        <v>221</v>
      </c>
    </row>
    <row r="23055" spans="1:13" x14ac:dyDescent="0.3">
      <c r="A23055" t="s">
        <v>4800</v>
      </c>
      <c r="C23055" t="s">
        <v>29426</v>
      </c>
      <c r="D23055">
        <v>12</v>
      </c>
      <c r="E23055" s="1">
        <v>100000</v>
      </c>
      <c r="G23055" t="s">
        <v>111</v>
      </c>
      <c r="H23055" t="s">
        <v>970</v>
      </c>
      <c r="I23055" t="s">
        <v>287</v>
      </c>
      <c r="J23055" t="s">
        <v>288</v>
      </c>
      <c r="K23055" t="s">
        <v>24</v>
      </c>
      <c r="L23055" t="s">
        <v>25</v>
      </c>
      <c r="M23055" t="s">
        <v>232</v>
      </c>
    </row>
    <row r="23056" spans="1:13" x14ac:dyDescent="0.3">
      <c r="A23056" t="s">
        <v>4800</v>
      </c>
      <c r="C23056" t="s">
        <v>5155</v>
      </c>
      <c r="D23056">
        <v>13</v>
      </c>
      <c r="E23056" s="1">
        <v>1500000</v>
      </c>
      <c r="G23056" t="s">
        <v>111</v>
      </c>
      <c r="H23056" t="s">
        <v>5443</v>
      </c>
      <c r="I23056" t="s">
        <v>287</v>
      </c>
      <c r="J23056" t="s">
        <v>288</v>
      </c>
      <c r="K23056" t="s">
        <v>24</v>
      </c>
      <c r="L23056" t="s">
        <v>25</v>
      </c>
      <c r="M23056" t="s">
        <v>120</v>
      </c>
    </row>
    <row r="23057" spans="1:13" x14ac:dyDescent="0.3">
      <c r="A23057" t="s">
        <v>4800</v>
      </c>
      <c r="C23057" t="s">
        <v>4681</v>
      </c>
      <c r="D23057">
        <v>24</v>
      </c>
      <c r="E23057" s="1">
        <v>300000</v>
      </c>
      <c r="G23057" t="s">
        <v>111</v>
      </c>
      <c r="H23057" t="s">
        <v>4801</v>
      </c>
      <c r="I23057" t="s">
        <v>287</v>
      </c>
      <c r="J23057" t="s">
        <v>288</v>
      </c>
      <c r="K23057" t="s">
        <v>24</v>
      </c>
      <c r="L23057" t="s">
        <v>25</v>
      </c>
      <c r="M23057" t="s">
        <v>141</v>
      </c>
    </row>
    <row r="23058" spans="1:13" x14ac:dyDescent="0.3">
      <c r="A23058" t="s">
        <v>4800</v>
      </c>
      <c r="C23058" t="s">
        <v>23671</v>
      </c>
      <c r="D23058">
        <v>13</v>
      </c>
      <c r="E23058" s="1">
        <v>1250000</v>
      </c>
      <c r="G23058" t="s">
        <v>111</v>
      </c>
      <c r="H23058" t="s">
        <v>23687</v>
      </c>
      <c r="I23058" t="s">
        <v>287</v>
      </c>
      <c r="J23058" t="s">
        <v>288</v>
      </c>
      <c r="K23058" t="s">
        <v>24</v>
      </c>
      <c r="L23058" t="s">
        <v>25</v>
      </c>
      <c r="M23058" t="s">
        <v>120</v>
      </c>
    </row>
    <row r="23059" spans="1:13" x14ac:dyDescent="0.3">
      <c r="A23059" t="s">
        <v>4800</v>
      </c>
      <c r="C23059" t="s">
        <v>16755</v>
      </c>
      <c r="D23059">
        <v>25</v>
      </c>
      <c r="E23059" s="1">
        <v>4311641</v>
      </c>
      <c r="G23059" t="s">
        <v>748</v>
      </c>
      <c r="H23059" t="s">
        <v>17086</v>
      </c>
      <c r="I23059" t="s">
        <v>287</v>
      </c>
      <c r="J23059" t="s">
        <v>288</v>
      </c>
      <c r="K23059" t="s">
        <v>24</v>
      </c>
      <c r="L23059" t="s">
        <v>25</v>
      </c>
      <c r="M23059" t="s">
        <v>1397</v>
      </c>
    </row>
    <row r="23060" spans="1:13" x14ac:dyDescent="0.3">
      <c r="A23060" t="s">
        <v>4800</v>
      </c>
      <c r="C23060" t="s">
        <v>11813</v>
      </c>
      <c r="D23060">
        <v>13</v>
      </c>
      <c r="E23060" s="1">
        <v>2551388</v>
      </c>
      <c r="G23060" t="s">
        <v>111</v>
      </c>
      <c r="H23060" t="s">
        <v>12038</v>
      </c>
      <c r="I23060" t="s">
        <v>287</v>
      </c>
      <c r="J23060" t="s">
        <v>288</v>
      </c>
      <c r="K23060" t="s">
        <v>24</v>
      </c>
      <c r="L23060" t="s">
        <v>25</v>
      </c>
      <c r="M23060" t="s">
        <v>120</v>
      </c>
    </row>
    <row r="23061" spans="1:13" x14ac:dyDescent="0.3">
      <c r="A23061" t="s">
        <v>4800</v>
      </c>
      <c r="C23061" t="s">
        <v>10589</v>
      </c>
      <c r="D23061">
        <v>12</v>
      </c>
      <c r="E23061" s="1">
        <v>750772</v>
      </c>
      <c r="G23061" t="s">
        <v>111</v>
      </c>
      <c r="H23061" t="s">
        <v>10830</v>
      </c>
      <c r="I23061" t="s">
        <v>287</v>
      </c>
      <c r="J23061" t="s">
        <v>288</v>
      </c>
      <c r="K23061" t="s">
        <v>24</v>
      </c>
      <c r="L23061" t="s">
        <v>25</v>
      </c>
      <c r="M23061" t="s">
        <v>120</v>
      </c>
    </row>
    <row r="23062" spans="1:13" x14ac:dyDescent="0.3">
      <c r="A23062" t="s">
        <v>4800</v>
      </c>
      <c r="C23062" t="s">
        <v>9547</v>
      </c>
      <c r="D23062">
        <v>49</v>
      </c>
      <c r="E23062" s="1">
        <v>879810</v>
      </c>
      <c r="G23062" t="s">
        <v>111</v>
      </c>
      <c r="H23062" t="s">
        <v>9640</v>
      </c>
      <c r="I23062" t="s">
        <v>287</v>
      </c>
      <c r="J23062" t="s">
        <v>288</v>
      </c>
      <c r="K23062" t="s">
        <v>24</v>
      </c>
      <c r="L23062" t="s">
        <v>25</v>
      </c>
      <c r="M23062" t="s">
        <v>120</v>
      </c>
    </row>
    <row r="23063" spans="1:13" x14ac:dyDescent="0.3">
      <c r="A23063" t="s">
        <v>4800</v>
      </c>
      <c r="C23063" t="s">
        <v>10275</v>
      </c>
      <c r="D23063">
        <v>40</v>
      </c>
      <c r="E23063" s="1">
        <v>218298</v>
      </c>
      <c r="G23063" t="s">
        <v>111</v>
      </c>
      <c r="H23063" t="s">
        <v>10310</v>
      </c>
      <c r="I23063" t="s">
        <v>287</v>
      </c>
      <c r="J23063" t="s">
        <v>288</v>
      </c>
      <c r="K23063" t="s">
        <v>24</v>
      </c>
      <c r="L23063" t="s">
        <v>25</v>
      </c>
      <c r="M23063" t="s">
        <v>120</v>
      </c>
    </row>
    <row r="23064" spans="1:13" x14ac:dyDescent="0.3">
      <c r="A23064" t="s">
        <v>4800</v>
      </c>
      <c r="C23064" t="s">
        <v>8196</v>
      </c>
      <c r="D23064">
        <v>22</v>
      </c>
      <c r="E23064" s="1">
        <v>600759</v>
      </c>
      <c r="G23064" t="s">
        <v>111</v>
      </c>
      <c r="H23064" t="s">
        <v>8311</v>
      </c>
      <c r="I23064" t="s">
        <v>287</v>
      </c>
      <c r="J23064" t="s">
        <v>288</v>
      </c>
      <c r="K23064" t="s">
        <v>24</v>
      </c>
      <c r="L23064" t="s">
        <v>25</v>
      </c>
      <c r="M23064" t="s">
        <v>120</v>
      </c>
    </row>
    <row r="23065" spans="1:13" x14ac:dyDescent="0.3">
      <c r="A23065" t="s">
        <v>4800</v>
      </c>
      <c r="C23065" t="s">
        <v>9183</v>
      </c>
      <c r="D23065">
        <v>24</v>
      </c>
      <c r="E23065" s="1">
        <v>3201953</v>
      </c>
      <c r="G23065" t="s">
        <v>111</v>
      </c>
      <c r="H23065" t="s">
        <v>9221</v>
      </c>
      <c r="I23065" t="s">
        <v>287</v>
      </c>
      <c r="J23065" t="s">
        <v>288</v>
      </c>
      <c r="K23065" t="s">
        <v>24</v>
      </c>
      <c r="L23065" t="s">
        <v>25</v>
      </c>
      <c r="M23065" t="s">
        <v>120</v>
      </c>
    </row>
    <row r="23066" spans="1:13" x14ac:dyDescent="0.3">
      <c r="A23066" t="s">
        <v>4800</v>
      </c>
      <c r="C23066" t="s">
        <v>35458</v>
      </c>
      <c r="D23066">
        <v>4</v>
      </c>
      <c r="E23066" s="1">
        <v>5000</v>
      </c>
      <c r="G23066" t="s">
        <v>21</v>
      </c>
      <c r="H23066" t="s">
        <v>970</v>
      </c>
      <c r="I23066" t="s">
        <v>287</v>
      </c>
      <c r="J23066" t="s">
        <v>288</v>
      </c>
      <c r="K23066" t="s">
        <v>24</v>
      </c>
      <c r="L23066" t="s">
        <v>25</v>
      </c>
      <c r="M23066" t="s">
        <v>26</v>
      </c>
    </row>
    <row r="23067" spans="1:13" x14ac:dyDescent="0.3">
      <c r="A23067" t="s">
        <v>4800</v>
      </c>
      <c r="C23067" t="s">
        <v>34100</v>
      </c>
      <c r="D23067">
        <v>25</v>
      </c>
      <c r="E23067" s="1">
        <v>3476300</v>
      </c>
      <c r="G23067" t="s">
        <v>111</v>
      </c>
      <c r="H23067" t="s">
        <v>34192</v>
      </c>
      <c r="I23067" t="s">
        <v>287</v>
      </c>
      <c r="J23067" t="s">
        <v>288</v>
      </c>
      <c r="K23067" t="s">
        <v>24</v>
      </c>
      <c r="L23067" t="s">
        <v>25</v>
      </c>
      <c r="M23067" t="s">
        <v>120</v>
      </c>
    </row>
    <row r="23068" spans="1:13" x14ac:dyDescent="0.3">
      <c r="A23068" t="s">
        <v>4800</v>
      </c>
      <c r="C23068" t="s">
        <v>37577</v>
      </c>
      <c r="D23068">
        <v>36</v>
      </c>
      <c r="E23068" s="1">
        <v>971280</v>
      </c>
      <c r="G23068" t="s">
        <v>69</v>
      </c>
      <c r="H23068" t="s">
        <v>37576</v>
      </c>
      <c r="I23068" t="s">
        <v>287</v>
      </c>
      <c r="J23068" t="s">
        <v>288</v>
      </c>
      <c r="K23068" t="s">
        <v>24</v>
      </c>
      <c r="L23068" t="s">
        <v>25</v>
      </c>
      <c r="M23068" t="s">
        <v>7715</v>
      </c>
    </row>
    <row r="23069" spans="1:13" x14ac:dyDescent="0.3">
      <c r="A23069" t="s">
        <v>4800</v>
      </c>
      <c r="C23069" t="s">
        <v>38133</v>
      </c>
      <c r="D23069">
        <v>36</v>
      </c>
      <c r="E23069" s="1">
        <v>682565</v>
      </c>
      <c r="G23069" t="s">
        <v>111</v>
      </c>
      <c r="H23069" t="s">
        <v>38148</v>
      </c>
      <c r="I23069" t="s">
        <v>287</v>
      </c>
      <c r="J23069" t="s">
        <v>288</v>
      </c>
      <c r="K23069" t="s">
        <v>24</v>
      </c>
      <c r="L23069" t="s">
        <v>25</v>
      </c>
      <c r="M23069" t="s">
        <v>120</v>
      </c>
    </row>
    <row r="23070" spans="1:13" x14ac:dyDescent="0.3">
      <c r="A23070" t="s">
        <v>4800</v>
      </c>
      <c r="C23070" t="s">
        <v>24897</v>
      </c>
      <c r="D23070">
        <v>24</v>
      </c>
      <c r="E23070" s="1">
        <v>80000</v>
      </c>
      <c r="G23070" t="s">
        <v>111</v>
      </c>
      <c r="H23070" t="s">
        <v>970</v>
      </c>
      <c r="I23070" t="s">
        <v>287</v>
      </c>
      <c r="J23070" t="s">
        <v>288</v>
      </c>
      <c r="K23070" t="s">
        <v>24</v>
      </c>
      <c r="L23070" t="s">
        <v>25</v>
      </c>
      <c r="M23070" t="s">
        <v>322</v>
      </c>
    </row>
    <row r="23071" spans="1:13" x14ac:dyDescent="0.3">
      <c r="A23071" t="s">
        <v>12003</v>
      </c>
      <c r="C23071" t="s">
        <v>11813</v>
      </c>
      <c r="D23071">
        <v>24</v>
      </c>
      <c r="E23071" s="1">
        <v>300000</v>
      </c>
      <c r="G23071" t="s">
        <v>69</v>
      </c>
      <c r="H23071" t="s">
        <v>12004</v>
      </c>
      <c r="I23071" t="s">
        <v>12005</v>
      </c>
      <c r="J23071" t="s">
        <v>119</v>
      </c>
      <c r="K23071" t="s">
        <v>24</v>
      </c>
      <c r="L23071" t="s">
        <v>25</v>
      </c>
      <c r="M23071" t="s">
        <v>221</v>
      </c>
    </row>
    <row r="23072" spans="1:13" x14ac:dyDescent="0.3">
      <c r="A23072" t="s">
        <v>533</v>
      </c>
      <c r="C23072" t="s">
        <v>341</v>
      </c>
      <c r="D23072">
        <v>11</v>
      </c>
      <c r="E23072" s="1">
        <v>49999</v>
      </c>
      <c r="G23072" t="s">
        <v>168</v>
      </c>
      <c r="H23072" t="s">
        <v>212</v>
      </c>
      <c r="I23072" t="s">
        <v>35</v>
      </c>
      <c r="J23072" t="s">
        <v>36</v>
      </c>
      <c r="K23072" t="s">
        <v>37</v>
      </c>
      <c r="L23072" t="s">
        <v>38</v>
      </c>
      <c r="M23072" t="s">
        <v>171</v>
      </c>
    </row>
    <row r="23073" spans="1:13" x14ac:dyDescent="0.3">
      <c r="A23073" t="s">
        <v>5671</v>
      </c>
      <c r="C23073" t="s">
        <v>5642</v>
      </c>
      <c r="D23073">
        <v>16</v>
      </c>
      <c r="E23073" s="1">
        <v>288300</v>
      </c>
      <c r="G23073" t="s">
        <v>13</v>
      </c>
      <c r="H23073" t="s">
        <v>5672</v>
      </c>
      <c r="I23073" t="s">
        <v>80</v>
      </c>
      <c r="J23073" t="s">
        <v>81</v>
      </c>
      <c r="K23073" t="s">
        <v>24</v>
      </c>
      <c r="L23073" t="s">
        <v>38</v>
      </c>
      <c r="M23073" t="s">
        <v>101</v>
      </c>
    </row>
    <row r="23074" spans="1:13" x14ac:dyDescent="0.3">
      <c r="A23074" t="s">
        <v>15060</v>
      </c>
      <c r="C23074" t="s">
        <v>15008</v>
      </c>
      <c r="D23074">
        <v>4</v>
      </c>
      <c r="E23074" s="1">
        <v>7754</v>
      </c>
      <c r="G23074" t="s">
        <v>34</v>
      </c>
      <c r="H23074" t="s">
        <v>6143</v>
      </c>
      <c r="I23074" t="s">
        <v>15061</v>
      </c>
      <c r="J23074" t="s">
        <v>761</v>
      </c>
      <c r="K23074" t="s">
        <v>24</v>
      </c>
      <c r="L23074" t="s">
        <v>25</v>
      </c>
      <c r="M23074" t="s">
        <v>6146</v>
      </c>
    </row>
    <row r="23075" spans="1:13" x14ac:dyDescent="0.3">
      <c r="A23075" t="s">
        <v>20369</v>
      </c>
      <c r="C23075" t="s">
        <v>20121</v>
      </c>
      <c r="D23075">
        <v>4</v>
      </c>
      <c r="E23075" s="1">
        <v>12175</v>
      </c>
      <c r="G23075" t="s">
        <v>34</v>
      </c>
      <c r="H23075" t="s">
        <v>6143</v>
      </c>
      <c r="I23075" t="s">
        <v>15061</v>
      </c>
      <c r="J23075" t="s">
        <v>288</v>
      </c>
      <c r="K23075" t="s">
        <v>24</v>
      </c>
      <c r="L23075" t="s">
        <v>25</v>
      </c>
      <c r="M23075" t="s">
        <v>6146</v>
      </c>
    </row>
    <row r="23077" spans="1:13" s="28" customFormat="1" x14ac:dyDescent="0.3">
      <c r="A23077" s="28" t="s">
        <v>1011</v>
      </c>
      <c r="C23077" s="28" t="s">
        <v>38273</v>
      </c>
      <c r="D23077" s="28">
        <v>23</v>
      </c>
      <c r="E23077" s="29">
        <v>2134476</v>
      </c>
      <c r="G23077" s="28" t="s">
        <v>168</v>
      </c>
      <c r="H23077" s="28" t="s">
        <v>38274</v>
      </c>
      <c r="I23077" s="28" t="s">
        <v>896</v>
      </c>
      <c r="J23077" s="28" t="s">
        <v>119</v>
      </c>
      <c r="K23077" s="28" t="s">
        <v>24</v>
      </c>
      <c r="L23077" s="28" t="s">
        <v>17</v>
      </c>
      <c r="M23077" s="28" t="s">
        <v>45</v>
      </c>
    </row>
    <row r="23078" spans="1:13" s="28" customFormat="1" x14ac:dyDescent="0.3">
      <c r="A23078" s="28" t="s">
        <v>1011</v>
      </c>
      <c r="C23078" s="28" t="s">
        <v>38273</v>
      </c>
      <c r="D23078" s="28">
        <v>36</v>
      </c>
      <c r="E23078" s="29">
        <v>1517234</v>
      </c>
      <c r="G23078" s="28" t="s">
        <v>168</v>
      </c>
      <c r="H23078" s="28" t="s">
        <v>38275</v>
      </c>
      <c r="I23078" s="28" t="s">
        <v>896</v>
      </c>
      <c r="J23078" s="28" t="s">
        <v>119</v>
      </c>
      <c r="K23078" s="28" t="s">
        <v>24</v>
      </c>
      <c r="L23078" s="28" t="s">
        <v>17</v>
      </c>
      <c r="M23078" s="28" t="s">
        <v>45</v>
      </c>
    </row>
    <row r="23079" spans="1:13" x14ac:dyDescent="0.3">
      <c r="A23079" t="s">
        <v>1011</v>
      </c>
      <c r="C23079" t="s">
        <v>3617</v>
      </c>
      <c r="D23079">
        <v>23</v>
      </c>
      <c r="E23079" s="1">
        <v>1732379</v>
      </c>
      <c r="G23079" t="s">
        <v>13</v>
      </c>
      <c r="H23079" t="s">
        <v>3627</v>
      </c>
      <c r="I23079" t="s">
        <v>896</v>
      </c>
      <c r="J23079" t="s">
        <v>119</v>
      </c>
      <c r="K23079" t="s">
        <v>24</v>
      </c>
      <c r="L23079" t="s">
        <v>17</v>
      </c>
      <c r="M23079" t="s">
        <v>450</v>
      </c>
    </row>
    <row r="23080" spans="1:13" x14ac:dyDescent="0.3">
      <c r="A23080" t="s">
        <v>1011</v>
      </c>
      <c r="C23080" t="s">
        <v>2957</v>
      </c>
      <c r="D23080">
        <v>12</v>
      </c>
      <c r="E23080" s="1">
        <v>1478919</v>
      </c>
      <c r="G23080" t="s">
        <v>13</v>
      </c>
      <c r="H23080" t="s">
        <v>3094</v>
      </c>
      <c r="I23080" t="s">
        <v>896</v>
      </c>
      <c r="J23080" t="s">
        <v>119</v>
      </c>
      <c r="K23080" t="s">
        <v>24</v>
      </c>
      <c r="L23080" t="s">
        <v>17</v>
      </c>
      <c r="M23080" t="s">
        <v>450</v>
      </c>
    </row>
    <row r="23081" spans="1:13" x14ac:dyDescent="0.3">
      <c r="A23081" t="s">
        <v>1011</v>
      </c>
      <c r="C23081" t="s">
        <v>2957</v>
      </c>
      <c r="D23081">
        <v>14</v>
      </c>
      <c r="E23081" s="1">
        <v>799792</v>
      </c>
      <c r="G23081" t="s">
        <v>1039</v>
      </c>
      <c r="H23081" t="s">
        <v>3219</v>
      </c>
      <c r="I23081" t="s">
        <v>896</v>
      </c>
      <c r="J23081" t="s">
        <v>119</v>
      </c>
      <c r="K23081" t="s">
        <v>24</v>
      </c>
      <c r="L23081" t="s">
        <v>38</v>
      </c>
      <c r="M23081" t="s">
        <v>249</v>
      </c>
    </row>
    <row r="23082" spans="1:13" x14ac:dyDescent="0.3">
      <c r="A23082" t="s">
        <v>1011</v>
      </c>
      <c r="C23082" t="s">
        <v>2957</v>
      </c>
      <c r="D23082">
        <v>36</v>
      </c>
      <c r="E23082" s="1">
        <v>1200057</v>
      </c>
      <c r="G23082" t="s">
        <v>13</v>
      </c>
      <c r="H23082" t="s">
        <v>3280</v>
      </c>
      <c r="I23082" t="s">
        <v>896</v>
      </c>
      <c r="J23082" t="s">
        <v>119</v>
      </c>
      <c r="K23082" t="s">
        <v>24</v>
      </c>
      <c r="L23082" t="s">
        <v>17</v>
      </c>
      <c r="M23082" t="s">
        <v>345</v>
      </c>
    </row>
    <row r="23083" spans="1:13" x14ac:dyDescent="0.3">
      <c r="A23083" t="s">
        <v>1011</v>
      </c>
      <c r="C23083" t="s">
        <v>2957</v>
      </c>
      <c r="D23083">
        <v>9</v>
      </c>
      <c r="E23083" s="1">
        <v>549638</v>
      </c>
      <c r="G23083" t="s">
        <v>111</v>
      </c>
      <c r="H23083" t="s">
        <v>3436</v>
      </c>
      <c r="I23083" t="s">
        <v>896</v>
      </c>
      <c r="J23083" t="s">
        <v>119</v>
      </c>
      <c r="K23083" t="s">
        <v>24</v>
      </c>
      <c r="L23083" t="s">
        <v>25</v>
      </c>
      <c r="M23083" t="s">
        <v>120</v>
      </c>
    </row>
    <row r="23084" spans="1:13" x14ac:dyDescent="0.3">
      <c r="A23084" t="s">
        <v>1011</v>
      </c>
      <c r="C23084" t="s">
        <v>2957</v>
      </c>
      <c r="D23084">
        <v>35</v>
      </c>
      <c r="E23084" s="1">
        <v>4867973</v>
      </c>
      <c r="G23084" t="s">
        <v>13</v>
      </c>
      <c r="H23084" t="s">
        <v>3482</v>
      </c>
      <c r="I23084" t="s">
        <v>896</v>
      </c>
      <c r="J23084" t="s">
        <v>119</v>
      </c>
      <c r="K23084" t="s">
        <v>24</v>
      </c>
      <c r="L23084" t="s">
        <v>17</v>
      </c>
      <c r="M23084" t="s">
        <v>45</v>
      </c>
    </row>
    <row r="23085" spans="1:13" x14ac:dyDescent="0.3">
      <c r="A23085" t="s">
        <v>1011</v>
      </c>
      <c r="C23085" t="s">
        <v>2957</v>
      </c>
      <c r="D23085">
        <v>24</v>
      </c>
      <c r="E23085" s="1">
        <v>463249</v>
      </c>
      <c r="G23085" t="s">
        <v>748</v>
      </c>
      <c r="H23085" t="s">
        <v>3507</v>
      </c>
      <c r="I23085" t="s">
        <v>896</v>
      </c>
      <c r="J23085" t="s">
        <v>119</v>
      </c>
      <c r="K23085" t="s">
        <v>24</v>
      </c>
      <c r="L23085" t="s">
        <v>25</v>
      </c>
      <c r="M23085" t="s">
        <v>1397</v>
      </c>
    </row>
    <row r="23086" spans="1:13" x14ac:dyDescent="0.3">
      <c r="A23086" t="s">
        <v>1011</v>
      </c>
      <c r="C23086" t="s">
        <v>2269</v>
      </c>
      <c r="D23086">
        <v>17</v>
      </c>
      <c r="E23086" s="1">
        <v>500000</v>
      </c>
      <c r="G23086" t="s">
        <v>69</v>
      </c>
      <c r="H23086" t="s">
        <v>2291</v>
      </c>
      <c r="I23086" t="s">
        <v>896</v>
      </c>
      <c r="J23086" t="s">
        <v>119</v>
      </c>
      <c r="K23086" t="s">
        <v>24</v>
      </c>
      <c r="L23086" t="s">
        <v>25</v>
      </c>
      <c r="M23086" t="s">
        <v>221</v>
      </c>
    </row>
    <row r="23087" spans="1:13" x14ac:dyDescent="0.3">
      <c r="A23087" t="s">
        <v>1011</v>
      </c>
      <c r="C23087" t="s">
        <v>2269</v>
      </c>
      <c r="D23087">
        <v>11</v>
      </c>
      <c r="E23087" s="1">
        <v>1220791</v>
      </c>
      <c r="G23087" t="s">
        <v>13</v>
      </c>
      <c r="H23087" t="s">
        <v>2349</v>
      </c>
      <c r="I23087" t="s">
        <v>896</v>
      </c>
      <c r="J23087" t="s">
        <v>119</v>
      </c>
      <c r="K23087" t="s">
        <v>24</v>
      </c>
      <c r="L23087" t="s">
        <v>17</v>
      </c>
      <c r="M23087" t="s">
        <v>442</v>
      </c>
    </row>
    <row r="23088" spans="1:13" x14ac:dyDescent="0.3">
      <c r="A23088" t="s">
        <v>1011</v>
      </c>
      <c r="C23088" t="s">
        <v>2269</v>
      </c>
      <c r="D23088">
        <v>22</v>
      </c>
      <c r="E23088" s="1">
        <v>782356</v>
      </c>
      <c r="G23088" t="s">
        <v>111</v>
      </c>
      <c r="H23088" t="s">
        <v>2403</v>
      </c>
      <c r="I23088" t="s">
        <v>896</v>
      </c>
      <c r="J23088" t="s">
        <v>119</v>
      </c>
      <c r="K23088" t="s">
        <v>24</v>
      </c>
      <c r="L23088" t="s">
        <v>25</v>
      </c>
      <c r="M23088" t="s">
        <v>120</v>
      </c>
    </row>
    <row r="23089" spans="1:13" x14ac:dyDescent="0.3">
      <c r="A23089" t="s">
        <v>1011</v>
      </c>
      <c r="C23089" t="s">
        <v>2269</v>
      </c>
      <c r="D23089">
        <v>23</v>
      </c>
      <c r="E23089" s="1">
        <v>1235112</v>
      </c>
      <c r="G23089" t="s">
        <v>13</v>
      </c>
      <c r="H23089" t="s">
        <v>2533</v>
      </c>
      <c r="I23089" t="s">
        <v>896</v>
      </c>
      <c r="J23089" t="s">
        <v>119</v>
      </c>
      <c r="K23089" t="s">
        <v>24</v>
      </c>
      <c r="L23089" t="s">
        <v>17</v>
      </c>
      <c r="M23089" t="s">
        <v>450</v>
      </c>
    </row>
    <row r="23090" spans="1:13" x14ac:dyDescent="0.3">
      <c r="A23090" t="s">
        <v>1011</v>
      </c>
      <c r="C23090" t="s">
        <v>1852</v>
      </c>
      <c r="D23090">
        <v>35</v>
      </c>
      <c r="E23090" s="1">
        <v>1380540</v>
      </c>
      <c r="G23090" t="s">
        <v>13</v>
      </c>
      <c r="H23090" t="s">
        <v>1897</v>
      </c>
      <c r="I23090" t="s">
        <v>896</v>
      </c>
      <c r="J23090" t="s">
        <v>119</v>
      </c>
      <c r="K23090" t="s">
        <v>24</v>
      </c>
      <c r="L23090" t="s">
        <v>17</v>
      </c>
      <c r="M23090" t="s">
        <v>45</v>
      </c>
    </row>
    <row r="23091" spans="1:13" x14ac:dyDescent="0.3">
      <c r="A23091" t="s">
        <v>1011</v>
      </c>
      <c r="C23091" t="s">
        <v>1852</v>
      </c>
      <c r="D23091">
        <v>24</v>
      </c>
      <c r="E23091" s="1">
        <v>550000</v>
      </c>
      <c r="G23091" t="s">
        <v>13</v>
      </c>
      <c r="H23091" t="s">
        <v>2195</v>
      </c>
      <c r="I23091" t="s">
        <v>896</v>
      </c>
      <c r="J23091" t="s">
        <v>119</v>
      </c>
      <c r="K23091" t="s">
        <v>24</v>
      </c>
      <c r="L23091" t="s">
        <v>17</v>
      </c>
      <c r="M23091" t="s">
        <v>442</v>
      </c>
    </row>
    <row r="23092" spans="1:13" x14ac:dyDescent="0.3">
      <c r="A23092" t="s">
        <v>1011</v>
      </c>
      <c r="C23092" t="s">
        <v>1558</v>
      </c>
      <c r="D23092">
        <v>9</v>
      </c>
      <c r="E23092" s="1">
        <v>275000</v>
      </c>
      <c r="G23092" t="s">
        <v>13</v>
      </c>
      <c r="H23092" t="s">
        <v>1617</v>
      </c>
      <c r="I23092" t="s">
        <v>896</v>
      </c>
      <c r="J23092" t="s">
        <v>119</v>
      </c>
      <c r="K23092" t="s">
        <v>24</v>
      </c>
      <c r="L23092" t="s">
        <v>17</v>
      </c>
      <c r="M23092" t="s">
        <v>442</v>
      </c>
    </row>
    <row r="23093" spans="1:13" x14ac:dyDescent="0.3">
      <c r="A23093" t="s">
        <v>1011</v>
      </c>
      <c r="C23093" t="s">
        <v>979</v>
      </c>
      <c r="D23093">
        <v>23</v>
      </c>
      <c r="E23093" s="1">
        <v>500000</v>
      </c>
      <c r="G23093" t="s">
        <v>13</v>
      </c>
      <c r="H23093" t="s">
        <v>1012</v>
      </c>
      <c r="I23093" t="s">
        <v>896</v>
      </c>
      <c r="J23093" t="s">
        <v>119</v>
      </c>
      <c r="K23093" t="s">
        <v>24</v>
      </c>
      <c r="L23093" t="s">
        <v>17</v>
      </c>
      <c r="M23093" t="s">
        <v>450</v>
      </c>
    </row>
    <row r="23094" spans="1:13" x14ac:dyDescent="0.3">
      <c r="A23094" t="s">
        <v>1011</v>
      </c>
      <c r="C23094" t="s">
        <v>29352</v>
      </c>
      <c r="D23094">
        <v>45</v>
      </c>
      <c r="E23094" s="1">
        <v>2113716</v>
      </c>
      <c r="G23094" t="s">
        <v>13</v>
      </c>
      <c r="H23094" t="s">
        <v>29359</v>
      </c>
      <c r="I23094" t="s">
        <v>896</v>
      </c>
      <c r="J23094" t="s">
        <v>119</v>
      </c>
      <c r="K23094" t="s">
        <v>24</v>
      </c>
      <c r="L23094" t="s">
        <v>44</v>
      </c>
      <c r="M23094" t="s">
        <v>45</v>
      </c>
    </row>
    <row r="23095" spans="1:13" x14ac:dyDescent="0.3">
      <c r="A23095" t="s">
        <v>1011</v>
      </c>
      <c r="C23095" t="s">
        <v>29352</v>
      </c>
      <c r="D23095">
        <v>9</v>
      </c>
      <c r="E23095" s="1">
        <v>770000</v>
      </c>
      <c r="G23095" t="s">
        <v>111</v>
      </c>
      <c r="H23095" t="s">
        <v>29383</v>
      </c>
      <c r="I23095" t="s">
        <v>896</v>
      </c>
      <c r="J23095" t="s">
        <v>119</v>
      </c>
      <c r="K23095" t="s">
        <v>24</v>
      </c>
      <c r="L23095" t="s">
        <v>25</v>
      </c>
      <c r="M23095" t="s">
        <v>112</v>
      </c>
    </row>
    <row r="23096" spans="1:13" x14ac:dyDescent="0.3">
      <c r="A23096" t="s">
        <v>1011</v>
      </c>
      <c r="C23096" t="s">
        <v>29352</v>
      </c>
      <c r="D23096">
        <v>24</v>
      </c>
      <c r="E23096" s="1">
        <v>499403</v>
      </c>
      <c r="G23096" t="s">
        <v>364</v>
      </c>
      <c r="H23096" t="s">
        <v>29411</v>
      </c>
      <c r="I23096" t="s">
        <v>896</v>
      </c>
      <c r="J23096" t="s">
        <v>119</v>
      </c>
      <c r="K23096" t="s">
        <v>24</v>
      </c>
      <c r="L23096" t="s">
        <v>38</v>
      </c>
      <c r="M23096" t="s">
        <v>39</v>
      </c>
    </row>
    <row r="23097" spans="1:13" x14ac:dyDescent="0.3">
      <c r="A23097" t="s">
        <v>1011</v>
      </c>
      <c r="C23097" t="s">
        <v>27925</v>
      </c>
      <c r="D23097">
        <v>18</v>
      </c>
      <c r="E23097" s="1">
        <v>402991</v>
      </c>
      <c r="G23097" t="s">
        <v>13</v>
      </c>
      <c r="H23097" t="s">
        <v>27957</v>
      </c>
      <c r="I23097" t="s">
        <v>896</v>
      </c>
      <c r="J23097" t="s">
        <v>119</v>
      </c>
      <c r="K23097" t="s">
        <v>24</v>
      </c>
      <c r="L23097" t="s">
        <v>17</v>
      </c>
      <c r="M23097" t="s">
        <v>1587</v>
      </c>
    </row>
    <row r="23098" spans="1:13" x14ac:dyDescent="0.3">
      <c r="A23098" t="s">
        <v>1011</v>
      </c>
      <c r="C23098" t="s">
        <v>27925</v>
      </c>
      <c r="D23098">
        <v>24</v>
      </c>
      <c r="E23098" s="1">
        <v>499998</v>
      </c>
      <c r="G23098" t="s">
        <v>111</v>
      </c>
      <c r="H23098" t="s">
        <v>28030</v>
      </c>
      <c r="I23098" t="s">
        <v>896</v>
      </c>
      <c r="J23098" t="s">
        <v>119</v>
      </c>
      <c r="K23098" t="s">
        <v>24</v>
      </c>
      <c r="L23098" t="s">
        <v>25</v>
      </c>
      <c r="M23098" t="s">
        <v>232</v>
      </c>
    </row>
    <row r="23099" spans="1:13" x14ac:dyDescent="0.3">
      <c r="A23099" t="s">
        <v>1011</v>
      </c>
      <c r="C23099" t="s">
        <v>27925</v>
      </c>
      <c r="D23099">
        <v>15</v>
      </c>
      <c r="E23099" s="1">
        <v>500000</v>
      </c>
      <c r="G23099" t="s">
        <v>111</v>
      </c>
      <c r="H23099" t="s">
        <v>28045</v>
      </c>
      <c r="I23099" t="s">
        <v>896</v>
      </c>
      <c r="J23099" t="s">
        <v>119</v>
      </c>
      <c r="K23099" t="s">
        <v>24</v>
      </c>
      <c r="L23099" t="s">
        <v>25</v>
      </c>
      <c r="M23099" t="s">
        <v>120</v>
      </c>
    </row>
    <row r="23100" spans="1:13" x14ac:dyDescent="0.3">
      <c r="A23100" t="s">
        <v>1011</v>
      </c>
      <c r="C23100" t="s">
        <v>27925</v>
      </c>
      <c r="D23100">
        <v>23</v>
      </c>
      <c r="E23100" s="1">
        <v>1429951</v>
      </c>
      <c r="G23100" t="s">
        <v>13</v>
      </c>
      <c r="H23100" t="s">
        <v>28139</v>
      </c>
      <c r="I23100" t="s">
        <v>896</v>
      </c>
      <c r="J23100" t="s">
        <v>119</v>
      </c>
      <c r="K23100" t="s">
        <v>24</v>
      </c>
      <c r="L23100" t="s">
        <v>17</v>
      </c>
      <c r="M23100" t="s">
        <v>442</v>
      </c>
    </row>
    <row r="23101" spans="1:13" x14ac:dyDescent="0.3">
      <c r="A23101" t="s">
        <v>1011</v>
      </c>
      <c r="C23101" t="s">
        <v>27925</v>
      </c>
      <c r="D23101">
        <v>12</v>
      </c>
      <c r="E23101" s="1">
        <v>685042</v>
      </c>
      <c r="G23101" t="s">
        <v>13</v>
      </c>
      <c r="H23101" t="s">
        <v>28211</v>
      </c>
      <c r="I23101" t="s">
        <v>896</v>
      </c>
      <c r="J23101" t="s">
        <v>119</v>
      </c>
      <c r="K23101" t="s">
        <v>24</v>
      </c>
      <c r="L23101" t="s">
        <v>17</v>
      </c>
      <c r="M23101" t="s">
        <v>450</v>
      </c>
    </row>
    <row r="23102" spans="1:13" x14ac:dyDescent="0.3">
      <c r="A23102" t="s">
        <v>1011</v>
      </c>
      <c r="C23102" t="s">
        <v>28715</v>
      </c>
      <c r="D23102">
        <v>23</v>
      </c>
      <c r="E23102" s="1">
        <v>699374</v>
      </c>
      <c r="G23102" t="s">
        <v>111</v>
      </c>
      <c r="H23102" t="s">
        <v>28818</v>
      </c>
      <c r="I23102" t="s">
        <v>896</v>
      </c>
      <c r="J23102" t="s">
        <v>119</v>
      </c>
      <c r="K23102" t="s">
        <v>24</v>
      </c>
      <c r="L23102" t="s">
        <v>25</v>
      </c>
      <c r="M23102" t="s">
        <v>232</v>
      </c>
    </row>
    <row r="23103" spans="1:13" x14ac:dyDescent="0.3">
      <c r="A23103" t="s">
        <v>1011</v>
      </c>
      <c r="C23103" t="s">
        <v>28715</v>
      </c>
      <c r="D23103">
        <v>22</v>
      </c>
      <c r="E23103" s="1">
        <v>4183054</v>
      </c>
      <c r="G23103" t="s">
        <v>13</v>
      </c>
      <c r="H23103" t="s">
        <v>28821</v>
      </c>
      <c r="I23103" t="s">
        <v>896</v>
      </c>
      <c r="J23103" t="s">
        <v>119</v>
      </c>
      <c r="K23103" t="s">
        <v>24</v>
      </c>
      <c r="L23103" t="s">
        <v>17</v>
      </c>
      <c r="M23103" t="s">
        <v>450</v>
      </c>
    </row>
    <row r="23104" spans="1:13" x14ac:dyDescent="0.3">
      <c r="A23104" t="s">
        <v>1011</v>
      </c>
      <c r="C23104" t="s">
        <v>27748</v>
      </c>
      <c r="D23104">
        <v>22</v>
      </c>
      <c r="E23104" s="1">
        <v>1500000</v>
      </c>
      <c r="G23104" t="s">
        <v>21</v>
      </c>
      <c r="H23104" t="s">
        <v>27774</v>
      </c>
      <c r="I23104" t="s">
        <v>896</v>
      </c>
      <c r="J23104" t="s">
        <v>119</v>
      </c>
      <c r="K23104" t="s">
        <v>24</v>
      </c>
      <c r="L23104" t="s">
        <v>17</v>
      </c>
      <c r="M23104" t="s">
        <v>26</v>
      </c>
    </row>
    <row r="23105" spans="1:13" x14ac:dyDescent="0.3">
      <c r="A23105" t="s">
        <v>1011</v>
      </c>
      <c r="C23105" t="s">
        <v>29114</v>
      </c>
      <c r="D23105">
        <v>9</v>
      </c>
      <c r="E23105" s="1">
        <v>220947</v>
      </c>
      <c r="G23105" t="s">
        <v>34</v>
      </c>
      <c r="H23105" t="s">
        <v>29232</v>
      </c>
      <c r="I23105" t="s">
        <v>896</v>
      </c>
      <c r="J23105" t="s">
        <v>119</v>
      </c>
      <c r="K23105" t="s">
        <v>24</v>
      </c>
      <c r="L23105" t="s">
        <v>44</v>
      </c>
      <c r="M23105" t="s">
        <v>39</v>
      </c>
    </row>
    <row r="23106" spans="1:13" x14ac:dyDescent="0.3">
      <c r="A23106" t="s">
        <v>1011</v>
      </c>
      <c r="C23106" t="s">
        <v>29114</v>
      </c>
      <c r="D23106">
        <v>13</v>
      </c>
      <c r="E23106" s="1">
        <v>245000</v>
      </c>
      <c r="G23106" t="s">
        <v>21</v>
      </c>
      <c r="H23106" t="s">
        <v>29239</v>
      </c>
      <c r="I23106" t="s">
        <v>896</v>
      </c>
      <c r="J23106" t="s">
        <v>119</v>
      </c>
      <c r="K23106" t="s">
        <v>24</v>
      </c>
      <c r="L23106" t="s">
        <v>17</v>
      </c>
      <c r="M23106" t="s">
        <v>26</v>
      </c>
    </row>
    <row r="23107" spans="1:13" x14ac:dyDescent="0.3">
      <c r="A23107" t="s">
        <v>1011</v>
      </c>
      <c r="C23107" t="s">
        <v>29114</v>
      </c>
      <c r="D23107">
        <v>20</v>
      </c>
      <c r="E23107" s="1">
        <v>100000</v>
      </c>
      <c r="G23107" t="s">
        <v>13</v>
      </c>
      <c r="H23107" t="s">
        <v>29260</v>
      </c>
      <c r="I23107" t="s">
        <v>896</v>
      </c>
      <c r="J23107" t="s">
        <v>119</v>
      </c>
      <c r="K23107" t="s">
        <v>24</v>
      </c>
      <c r="L23107" t="s">
        <v>17</v>
      </c>
      <c r="M23107" t="s">
        <v>442</v>
      </c>
    </row>
    <row r="23108" spans="1:13" x14ac:dyDescent="0.3">
      <c r="A23108" t="s">
        <v>1011</v>
      </c>
      <c r="C23108" t="s">
        <v>29114</v>
      </c>
      <c r="D23108">
        <v>11</v>
      </c>
      <c r="E23108" s="1">
        <v>100000</v>
      </c>
      <c r="G23108" t="s">
        <v>13</v>
      </c>
      <c r="H23108" t="s">
        <v>29265</v>
      </c>
      <c r="I23108" t="s">
        <v>896</v>
      </c>
      <c r="J23108" t="s">
        <v>119</v>
      </c>
      <c r="K23108" t="s">
        <v>24</v>
      </c>
      <c r="L23108" t="s">
        <v>17</v>
      </c>
      <c r="M23108" t="s">
        <v>442</v>
      </c>
    </row>
    <row r="23109" spans="1:13" x14ac:dyDescent="0.3">
      <c r="A23109" t="s">
        <v>1011</v>
      </c>
      <c r="C23109" t="s">
        <v>27408</v>
      </c>
      <c r="D23109">
        <v>56</v>
      </c>
      <c r="E23109" s="1">
        <v>125000</v>
      </c>
      <c r="G23109" t="s">
        <v>21</v>
      </c>
      <c r="H23109" t="s">
        <v>68</v>
      </c>
      <c r="I23109" t="s">
        <v>896</v>
      </c>
      <c r="J23109" t="s">
        <v>119</v>
      </c>
      <c r="K23109" t="s">
        <v>24</v>
      </c>
      <c r="L23109" t="s">
        <v>25</v>
      </c>
      <c r="M23109" t="s">
        <v>26</v>
      </c>
    </row>
    <row r="23110" spans="1:13" x14ac:dyDescent="0.3">
      <c r="A23110" t="s">
        <v>1011</v>
      </c>
      <c r="C23110" t="s">
        <v>27408</v>
      </c>
      <c r="D23110">
        <v>25</v>
      </c>
      <c r="E23110" s="1">
        <v>100000</v>
      </c>
      <c r="G23110" t="s">
        <v>34</v>
      </c>
      <c r="H23110" t="s">
        <v>27497</v>
      </c>
      <c r="I23110" t="s">
        <v>896</v>
      </c>
      <c r="J23110" t="s">
        <v>119</v>
      </c>
      <c r="K23110" t="s">
        <v>24</v>
      </c>
      <c r="L23110" t="s">
        <v>17</v>
      </c>
      <c r="M23110" t="s">
        <v>217</v>
      </c>
    </row>
    <row r="23111" spans="1:13" x14ac:dyDescent="0.3">
      <c r="A23111" t="s">
        <v>1011</v>
      </c>
      <c r="C23111" t="s">
        <v>27408</v>
      </c>
      <c r="D23111">
        <v>24</v>
      </c>
      <c r="E23111" s="1">
        <v>100000</v>
      </c>
      <c r="G23111" t="s">
        <v>34</v>
      </c>
      <c r="H23111" t="s">
        <v>27500</v>
      </c>
      <c r="I23111" t="s">
        <v>896</v>
      </c>
      <c r="J23111" t="s">
        <v>119</v>
      </c>
      <c r="K23111" t="s">
        <v>24</v>
      </c>
      <c r="L23111" t="s">
        <v>17</v>
      </c>
      <c r="M23111" t="s">
        <v>217</v>
      </c>
    </row>
    <row r="23112" spans="1:13" x14ac:dyDescent="0.3">
      <c r="A23112" t="s">
        <v>1011</v>
      </c>
      <c r="C23112" t="s">
        <v>27408</v>
      </c>
      <c r="D23112">
        <v>6</v>
      </c>
      <c r="E23112" s="1">
        <v>50000</v>
      </c>
      <c r="G23112" t="s">
        <v>13</v>
      </c>
      <c r="H23112" t="s">
        <v>27583</v>
      </c>
      <c r="I23112" t="s">
        <v>896</v>
      </c>
      <c r="J23112" t="s">
        <v>119</v>
      </c>
      <c r="K23112" t="s">
        <v>24</v>
      </c>
      <c r="L23112" t="s">
        <v>17</v>
      </c>
      <c r="M23112" t="s">
        <v>442</v>
      </c>
    </row>
    <row r="23113" spans="1:13" x14ac:dyDescent="0.3">
      <c r="A23113" t="s">
        <v>1011</v>
      </c>
      <c r="C23113" t="s">
        <v>29302</v>
      </c>
      <c r="D23113">
        <v>20</v>
      </c>
      <c r="E23113" s="1">
        <v>300049</v>
      </c>
      <c r="G23113" t="s">
        <v>13</v>
      </c>
      <c r="H23113" t="s">
        <v>29348</v>
      </c>
      <c r="I23113" t="s">
        <v>896</v>
      </c>
      <c r="J23113" t="s">
        <v>119</v>
      </c>
      <c r="K23113" t="s">
        <v>24</v>
      </c>
      <c r="L23113" t="s">
        <v>17</v>
      </c>
      <c r="M23113" t="s">
        <v>45</v>
      </c>
    </row>
    <row r="23114" spans="1:13" x14ac:dyDescent="0.3">
      <c r="A23114" t="s">
        <v>1011</v>
      </c>
      <c r="C23114" t="s">
        <v>30536</v>
      </c>
      <c r="D23114">
        <v>25</v>
      </c>
      <c r="E23114" s="1">
        <v>954736</v>
      </c>
      <c r="G23114" t="s">
        <v>24180</v>
      </c>
      <c r="H23114" t="s">
        <v>30556</v>
      </c>
      <c r="I23114" t="s">
        <v>896</v>
      </c>
      <c r="J23114" t="s">
        <v>119</v>
      </c>
      <c r="K23114" t="s">
        <v>24</v>
      </c>
      <c r="L23114" t="s">
        <v>38</v>
      </c>
      <c r="M23114" t="s">
        <v>5255</v>
      </c>
    </row>
    <row r="23115" spans="1:13" x14ac:dyDescent="0.3">
      <c r="A23115" t="s">
        <v>1011</v>
      </c>
      <c r="C23115" t="s">
        <v>30536</v>
      </c>
      <c r="D23115">
        <v>2</v>
      </c>
      <c r="E23115" s="1">
        <v>92206</v>
      </c>
      <c r="G23115" t="s">
        <v>13</v>
      </c>
      <c r="H23115" t="s">
        <v>30584</v>
      </c>
      <c r="I23115" t="s">
        <v>896</v>
      </c>
      <c r="J23115" t="s">
        <v>119</v>
      </c>
      <c r="K23115" t="s">
        <v>24</v>
      </c>
      <c r="L23115" t="s">
        <v>44</v>
      </c>
      <c r="M23115" t="s">
        <v>45</v>
      </c>
    </row>
    <row r="23116" spans="1:13" x14ac:dyDescent="0.3">
      <c r="A23116" t="s">
        <v>1011</v>
      </c>
      <c r="C23116" t="s">
        <v>29922</v>
      </c>
      <c r="D23116">
        <v>23</v>
      </c>
      <c r="E23116" s="1">
        <v>617585</v>
      </c>
      <c r="G23116" t="s">
        <v>111</v>
      </c>
      <c r="H23116" t="s">
        <v>29945</v>
      </c>
      <c r="I23116" t="s">
        <v>896</v>
      </c>
      <c r="J23116" t="s">
        <v>119</v>
      </c>
      <c r="K23116" t="s">
        <v>24</v>
      </c>
      <c r="L23116" t="s">
        <v>25</v>
      </c>
      <c r="M23116" t="s">
        <v>120</v>
      </c>
    </row>
    <row r="23117" spans="1:13" x14ac:dyDescent="0.3">
      <c r="A23117" t="s">
        <v>1011</v>
      </c>
      <c r="C23117" t="s">
        <v>29922</v>
      </c>
      <c r="D23117">
        <v>29</v>
      </c>
      <c r="E23117" s="1">
        <v>370667</v>
      </c>
      <c r="G23117" t="s">
        <v>13</v>
      </c>
      <c r="H23117" t="s">
        <v>30021</v>
      </c>
      <c r="I23117" t="s">
        <v>896</v>
      </c>
      <c r="J23117" t="s">
        <v>119</v>
      </c>
      <c r="K23117" t="s">
        <v>24</v>
      </c>
      <c r="L23117" t="s">
        <v>25</v>
      </c>
      <c r="M23117" t="s">
        <v>345</v>
      </c>
    </row>
    <row r="23118" spans="1:13" x14ac:dyDescent="0.3">
      <c r="A23118" t="s">
        <v>1011</v>
      </c>
      <c r="C23118" t="s">
        <v>29922</v>
      </c>
      <c r="D23118">
        <v>24</v>
      </c>
      <c r="E23118" s="1">
        <v>500000</v>
      </c>
      <c r="G23118" t="s">
        <v>748</v>
      </c>
      <c r="H23118" t="s">
        <v>68</v>
      </c>
      <c r="I23118" t="s">
        <v>896</v>
      </c>
      <c r="J23118" t="s">
        <v>119</v>
      </c>
      <c r="K23118" t="s">
        <v>24</v>
      </c>
      <c r="L23118" t="s">
        <v>25</v>
      </c>
      <c r="M23118" t="s">
        <v>1397</v>
      </c>
    </row>
    <row r="23119" spans="1:13" x14ac:dyDescent="0.3">
      <c r="A23119" t="s">
        <v>1011</v>
      </c>
      <c r="C23119" t="s">
        <v>29922</v>
      </c>
      <c r="D23119">
        <v>40</v>
      </c>
      <c r="E23119" s="1">
        <v>4353527</v>
      </c>
      <c r="G23119" t="s">
        <v>13</v>
      </c>
      <c r="H23119" t="s">
        <v>30220</v>
      </c>
      <c r="I23119" t="s">
        <v>896</v>
      </c>
      <c r="J23119" t="s">
        <v>119</v>
      </c>
      <c r="K23119" t="s">
        <v>24</v>
      </c>
      <c r="L23119" t="s">
        <v>17</v>
      </c>
      <c r="M23119" t="s">
        <v>450</v>
      </c>
    </row>
    <row r="23120" spans="1:13" x14ac:dyDescent="0.3">
      <c r="A23120" t="s">
        <v>1011</v>
      </c>
      <c r="C23120" t="s">
        <v>29922</v>
      </c>
      <c r="D23120">
        <v>34</v>
      </c>
      <c r="E23120" s="1">
        <v>1624314</v>
      </c>
      <c r="G23120" t="s">
        <v>13</v>
      </c>
      <c r="H23120" t="s">
        <v>30275</v>
      </c>
      <c r="I23120" t="s">
        <v>896</v>
      </c>
      <c r="J23120" t="s">
        <v>119</v>
      </c>
      <c r="K23120" t="s">
        <v>24</v>
      </c>
      <c r="L23120" t="s">
        <v>17</v>
      </c>
      <c r="M23120" t="s">
        <v>450</v>
      </c>
    </row>
    <row r="23121" spans="1:13" x14ac:dyDescent="0.3">
      <c r="A23121" t="s">
        <v>1011</v>
      </c>
      <c r="C23121" t="s">
        <v>29553</v>
      </c>
      <c r="D23121">
        <v>18</v>
      </c>
      <c r="E23121" s="1">
        <v>100000</v>
      </c>
      <c r="G23121" t="s">
        <v>13</v>
      </c>
      <c r="H23121" t="s">
        <v>29893</v>
      </c>
      <c r="I23121" t="s">
        <v>896</v>
      </c>
      <c r="J23121" t="s">
        <v>119</v>
      </c>
      <c r="K23121" t="s">
        <v>24</v>
      </c>
      <c r="L23121" t="s">
        <v>17</v>
      </c>
      <c r="M23121" t="s">
        <v>450</v>
      </c>
    </row>
    <row r="23122" spans="1:13" x14ac:dyDescent="0.3">
      <c r="A23122" t="s">
        <v>1011</v>
      </c>
      <c r="C23122" t="s">
        <v>29553</v>
      </c>
      <c r="D23122">
        <v>30</v>
      </c>
      <c r="E23122" s="1">
        <v>100000</v>
      </c>
      <c r="G23122" t="s">
        <v>13</v>
      </c>
      <c r="H23122" t="s">
        <v>29895</v>
      </c>
      <c r="I23122" t="s">
        <v>896</v>
      </c>
      <c r="J23122" t="s">
        <v>119</v>
      </c>
      <c r="K23122" t="s">
        <v>24</v>
      </c>
      <c r="L23122" t="s">
        <v>17</v>
      </c>
      <c r="M23122" t="s">
        <v>450</v>
      </c>
    </row>
    <row r="23123" spans="1:13" x14ac:dyDescent="0.3">
      <c r="A23123" t="s">
        <v>1011</v>
      </c>
      <c r="C23123" t="s">
        <v>30364</v>
      </c>
      <c r="D23123">
        <v>27</v>
      </c>
      <c r="E23123" s="1">
        <v>85000</v>
      </c>
      <c r="G23123" t="s">
        <v>13</v>
      </c>
      <c r="H23123" t="s">
        <v>30435</v>
      </c>
      <c r="I23123" t="s">
        <v>896</v>
      </c>
      <c r="J23123" t="s">
        <v>119</v>
      </c>
      <c r="K23123" t="s">
        <v>24</v>
      </c>
      <c r="L23123" t="s">
        <v>44</v>
      </c>
      <c r="M23123" t="s">
        <v>18</v>
      </c>
    </row>
    <row r="23124" spans="1:13" x14ac:dyDescent="0.3">
      <c r="A23124" t="s">
        <v>1011</v>
      </c>
      <c r="C23124" t="s">
        <v>30595</v>
      </c>
      <c r="D23124">
        <v>29</v>
      </c>
      <c r="E23124" s="1">
        <v>216500</v>
      </c>
      <c r="G23124" t="s">
        <v>34</v>
      </c>
      <c r="H23124" t="s">
        <v>30708</v>
      </c>
      <c r="I23124" t="s">
        <v>896</v>
      </c>
      <c r="J23124" t="s">
        <v>119</v>
      </c>
      <c r="K23124" t="s">
        <v>24</v>
      </c>
      <c r="L23124" t="s">
        <v>44</v>
      </c>
      <c r="M23124" t="s">
        <v>740</v>
      </c>
    </row>
    <row r="23125" spans="1:13" x14ac:dyDescent="0.3">
      <c r="A23125" t="s">
        <v>1011</v>
      </c>
      <c r="C23125" t="s">
        <v>29426</v>
      </c>
      <c r="D23125">
        <v>29</v>
      </c>
      <c r="E23125" s="1">
        <v>4900000</v>
      </c>
      <c r="G23125" t="s">
        <v>13</v>
      </c>
      <c r="H23125" t="s">
        <v>29436</v>
      </c>
      <c r="I23125" t="s">
        <v>896</v>
      </c>
      <c r="J23125" t="s">
        <v>119</v>
      </c>
      <c r="K23125" t="s">
        <v>24</v>
      </c>
      <c r="L23125" t="s">
        <v>170</v>
      </c>
      <c r="M23125" t="s">
        <v>29437</v>
      </c>
    </row>
    <row r="23126" spans="1:13" x14ac:dyDescent="0.3">
      <c r="A23126" t="s">
        <v>1011</v>
      </c>
      <c r="C23126" t="s">
        <v>30851</v>
      </c>
      <c r="D23126">
        <v>36</v>
      </c>
      <c r="E23126" s="1">
        <v>748061</v>
      </c>
      <c r="G23126" t="s">
        <v>111</v>
      </c>
      <c r="H23126" t="s">
        <v>30859</v>
      </c>
      <c r="I23126" t="s">
        <v>896</v>
      </c>
      <c r="J23126" t="s">
        <v>119</v>
      </c>
      <c r="K23126" t="s">
        <v>24</v>
      </c>
      <c r="L23126" t="s">
        <v>25</v>
      </c>
      <c r="M23126" t="s">
        <v>120</v>
      </c>
    </row>
    <row r="23127" spans="1:13" x14ac:dyDescent="0.3">
      <c r="A23127" t="s">
        <v>1011</v>
      </c>
      <c r="C23127" t="s">
        <v>30851</v>
      </c>
      <c r="D23127">
        <v>23</v>
      </c>
      <c r="E23127" s="1">
        <v>550000</v>
      </c>
      <c r="G23127" t="s">
        <v>69</v>
      </c>
      <c r="H23127" t="s">
        <v>30932</v>
      </c>
      <c r="I23127" t="s">
        <v>896</v>
      </c>
      <c r="J23127" t="s">
        <v>119</v>
      </c>
      <c r="K23127" t="s">
        <v>24</v>
      </c>
      <c r="L23127" t="s">
        <v>25</v>
      </c>
      <c r="M23127" t="s">
        <v>221</v>
      </c>
    </row>
    <row r="23128" spans="1:13" x14ac:dyDescent="0.3">
      <c r="A23128" t="s">
        <v>1011</v>
      </c>
      <c r="C23128" t="s">
        <v>31019</v>
      </c>
      <c r="D23128">
        <v>36</v>
      </c>
      <c r="E23128" s="1">
        <v>750000</v>
      </c>
      <c r="G23128" t="s">
        <v>69</v>
      </c>
      <c r="H23128" t="s">
        <v>3865</v>
      </c>
      <c r="I23128" t="s">
        <v>896</v>
      </c>
      <c r="J23128" t="s">
        <v>119</v>
      </c>
      <c r="K23128" t="s">
        <v>24</v>
      </c>
      <c r="L23128" t="s">
        <v>17</v>
      </c>
      <c r="M23128" t="s">
        <v>221</v>
      </c>
    </row>
    <row r="23129" spans="1:13" x14ac:dyDescent="0.3">
      <c r="A23129" t="s">
        <v>1011</v>
      </c>
      <c r="C23129" t="s">
        <v>3657</v>
      </c>
      <c r="D23129">
        <v>11</v>
      </c>
      <c r="E23129" s="1">
        <v>399999</v>
      </c>
      <c r="G23129" t="s">
        <v>69</v>
      </c>
      <c r="H23129" t="s">
        <v>3912</v>
      </c>
      <c r="I23129" t="s">
        <v>896</v>
      </c>
      <c r="J23129" t="s">
        <v>119</v>
      </c>
      <c r="K23129" t="s">
        <v>24</v>
      </c>
      <c r="L23129" t="s">
        <v>25</v>
      </c>
      <c r="M23129" t="s">
        <v>221</v>
      </c>
    </row>
    <row r="23130" spans="1:13" x14ac:dyDescent="0.3">
      <c r="A23130" t="s">
        <v>1011</v>
      </c>
      <c r="C23130" t="s">
        <v>3657</v>
      </c>
      <c r="D23130">
        <v>36</v>
      </c>
      <c r="E23130" s="1">
        <v>2476774</v>
      </c>
      <c r="G23130" t="s">
        <v>111</v>
      </c>
      <c r="H23130" t="s">
        <v>4015</v>
      </c>
      <c r="I23130" t="s">
        <v>896</v>
      </c>
      <c r="J23130" t="s">
        <v>119</v>
      </c>
      <c r="K23130" t="s">
        <v>24</v>
      </c>
      <c r="L23130" t="s">
        <v>25</v>
      </c>
      <c r="M23130" t="s">
        <v>120</v>
      </c>
    </row>
    <row r="23131" spans="1:13" x14ac:dyDescent="0.3">
      <c r="A23131" t="s">
        <v>1011</v>
      </c>
      <c r="C23131" t="s">
        <v>3657</v>
      </c>
      <c r="D23131">
        <v>23</v>
      </c>
      <c r="E23131" s="1">
        <v>2500000</v>
      </c>
      <c r="G23131" t="s">
        <v>111</v>
      </c>
      <c r="H23131" t="s">
        <v>4127</v>
      </c>
      <c r="I23131" t="s">
        <v>896</v>
      </c>
      <c r="J23131" t="s">
        <v>119</v>
      </c>
      <c r="K23131" t="s">
        <v>24</v>
      </c>
      <c r="L23131" t="s">
        <v>25</v>
      </c>
      <c r="M23131" t="s">
        <v>112</v>
      </c>
    </row>
    <row r="23132" spans="1:13" x14ac:dyDescent="0.3">
      <c r="A23132" t="s">
        <v>1011</v>
      </c>
      <c r="C23132" t="s">
        <v>3657</v>
      </c>
      <c r="D23132">
        <v>25</v>
      </c>
      <c r="E23132" s="1">
        <v>276251</v>
      </c>
      <c r="G23132" t="s">
        <v>111</v>
      </c>
      <c r="H23132" t="s">
        <v>4170</v>
      </c>
      <c r="I23132" t="s">
        <v>896</v>
      </c>
      <c r="J23132" t="s">
        <v>119</v>
      </c>
      <c r="K23132" t="s">
        <v>24</v>
      </c>
      <c r="L23132" t="s">
        <v>25</v>
      </c>
      <c r="M23132" t="s">
        <v>120</v>
      </c>
    </row>
    <row r="23133" spans="1:13" x14ac:dyDescent="0.3">
      <c r="A23133" t="s">
        <v>1011</v>
      </c>
      <c r="C23133" t="s">
        <v>3657</v>
      </c>
      <c r="D23133">
        <v>19</v>
      </c>
      <c r="E23133" s="1">
        <v>252535</v>
      </c>
      <c r="G23133" t="s">
        <v>69</v>
      </c>
      <c r="H23133" t="s">
        <v>4226</v>
      </c>
      <c r="I23133" t="s">
        <v>896</v>
      </c>
      <c r="J23133" t="s">
        <v>119</v>
      </c>
      <c r="K23133" t="s">
        <v>24</v>
      </c>
      <c r="L23133" t="s">
        <v>25</v>
      </c>
      <c r="M23133" t="s">
        <v>221</v>
      </c>
    </row>
    <row r="23134" spans="1:13" x14ac:dyDescent="0.3">
      <c r="A23134" t="s">
        <v>1011</v>
      </c>
      <c r="C23134" t="s">
        <v>3657</v>
      </c>
      <c r="D23134">
        <v>36</v>
      </c>
      <c r="E23134" s="1">
        <v>729343</v>
      </c>
      <c r="G23134" t="s">
        <v>168</v>
      </c>
      <c r="H23134" t="s">
        <v>4297</v>
      </c>
      <c r="I23134" t="s">
        <v>896</v>
      </c>
      <c r="J23134" t="s">
        <v>119</v>
      </c>
      <c r="K23134" t="s">
        <v>24</v>
      </c>
      <c r="L23134" t="s">
        <v>17</v>
      </c>
      <c r="M23134" t="s">
        <v>171</v>
      </c>
    </row>
    <row r="23135" spans="1:13" x14ac:dyDescent="0.3">
      <c r="A23135" t="s">
        <v>1011</v>
      </c>
      <c r="C23135" t="s">
        <v>5155</v>
      </c>
      <c r="D23135">
        <v>3</v>
      </c>
      <c r="E23135" s="1">
        <v>95000</v>
      </c>
      <c r="G23135" t="s">
        <v>69</v>
      </c>
      <c r="H23135" t="s">
        <v>5547</v>
      </c>
      <c r="I23135" t="s">
        <v>896</v>
      </c>
      <c r="J23135" t="s">
        <v>119</v>
      </c>
      <c r="K23135" t="s">
        <v>24</v>
      </c>
      <c r="L23135" t="s">
        <v>25</v>
      </c>
      <c r="M23135" t="s">
        <v>221</v>
      </c>
    </row>
    <row r="23136" spans="1:13" x14ac:dyDescent="0.3">
      <c r="A23136" t="s">
        <v>1011</v>
      </c>
      <c r="C23136" t="s">
        <v>4395</v>
      </c>
      <c r="D23136">
        <v>23</v>
      </c>
      <c r="E23136" s="1">
        <v>645524</v>
      </c>
      <c r="G23136" t="s">
        <v>13</v>
      </c>
      <c r="H23136" t="s">
        <v>4506</v>
      </c>
      <c r="I23136" t="s">
        <v>896</v>
      </c>
      <c r="J23136" t="s">
        <v>119</v>
      </c>
      <c r="K23136" t="s">
        <v>24</v>
      </c>
      <c r="L23136" t="s">
        <v>17</v>
      </c>
      <c r="M23136" t="s">
        <v>442</v>
      </c>
    </row>
    <row r="23137" spans="1:13" x14ac:dyDescent="0.3">
      <c r="A23137" t="s">
        <v>1011</v>
      </c>
      <c r="C23137" t="s">
        <v>5881</v>
      </c>
      <c r="D23137">
        <v>51</v>
      </c>
      <c r="E23137" s="1">
        <v>782791</v>
      </c>
      <c r="G23137" t="s">
        <v>13</v>
      </c>
      <c r="H23137" t="s">
        <v>5973</v>
      </c>
      <c r="I23137" t="s">
        <v>896</v>
      </c>
      <c r="J23137" t="s">
        <v>119</v>
      </c>
      <c r="K23137" t="s">
        <v>24</v>
      </c>
      <c r="L23137" t="s">
        <v>17</v>
      </c>
      <c r="M23137" t="s">
        <v>45</v>
      </c>
    </row>
    <row r="23138" spans="1:13" x14ac:dyDescent="0.3">
      <c r="A23138" t="s">
        <v>1011</v>
      </c>
      <c r="C23138" t="s">
        <v>4681</v>
      </c>
      <c r="D23138">
        <v>36</v>
      </c>
      <c r="E23138" s="1">
        <v>3985724</v>
      </c>
      <c r="G23138" t="s">
        <v>13</v>
      </c>
      <c r="H23138" t="s">
        <v>4700</v>
      </c>
      <c r="I23138" t="s">
        <v>896</v>
      </c>
      <c r="J23138" t="s">
        <v>119</v>
      </c>
      <c r="K23138" t="s">
        <v>24</v>
      </c>
      <c r="L23138" t="s">
        <v>17</v>
      </c>
      <c r="M23138" t="s">
        <v>45</v>
      </c>
    </row>
    <row r="23139" spans="1:13" x14ac:dyDescent="0.3">
      <c r="A23139" t="s">
        <v>1011</v>
      </c>
      <c r="C23139" t="s">
        <v>5763</v>
      </c>
      <c r="D23139">
        <v>17</v>
      </c>
      <c r="E23139" s="1">
        <v>523711</v>
      </c>
      <c r="G23139" t="s">
        <v>13</v>
      </c>
      <c r="H23139" t="s">
        <v>5854</v>
      </c>
      <c r="I23139" t="s">
        <v>896</v>
      </c>
      <c r="J23139" t="s">
        <v>119</v>
      </c>
      <c r="K23139" t="s">
        <v>24</v>
      </c>
      <c r="L23139" t="s">
        <v>17</v>
      </c>
      <c r="M23139" t="s">
        <v>5855</v>
      </c>
    </row>
    <row r="23140" spans="1:13" x14ac:dyDescent="0.3">
      <c r="A23140" t="s">
        <v>1011</v>
      </c>
      <c r="C23140" t="s">
        <v>4928</v>
      </c>
      <c r="D23140">
        <v>21</v>
      </c>
      <c r="E23140" s="1">
        <v>999999</v>
      </c>
      <c r="G23140" t="s">
        <v>13</v>
      </c>
      <c r="H23140" t="s">
        <v>4958</v>
      </c>
      <c r="I23140" t="s">
        <v>896</v>
      </c>
      <c r="J23140" t="s">
        <v>119</v>
      </c>
      <c r="K23140" t="s">
        <v>24</v>
      </c>
      <c r="L23140" t="s">
        <v>17</v>
      </c>
      <c r="M23140" t="s">
        <v>45</v>
      </c>
    </row>
    <row r="23141" spans="1:13" x14ac:dyDescent="0.3">
      <c r="A23141" t="s">
        <v>1011</v>
      </c>
      <c r="C23141" t="s">
        <v>4928</v>
      </c>
      <c r="D23141">
        <v>12</v>
      </c>
      <c r="E23141" s="1">
        <v>155136</v>
      </c>
      <c r="G23141" t="s">
        <v>69</v>
      </c>
      <c r="H23141" t="s">
        <v>5021</v>
      </c>
      <c r="I23141" t="s">
        <v>896</v>
      </c>
      <c r="J23141" t="s">
        <v>119</v>
      </c>
      <c r="K23141" t="s">
        <v>24</v>
      </c>
      <c r="L23141" t="s">
        <v>25</v>
      </c>
      <c r="M23141" t="s">
        <v>221</v>
      </c>
    </row>
    <row r="23142" spans="1:13" x14ac:dyDescent="0.3">
      <c r="A23142" t="s">
        <v>1011</v>
      </c>
      <c r="C23142" t="s">
        <v>22837</v>
      </c>
      <c r="D23142">
        <v>49</v>
      </c>
      <c r="E23142" s="1">
        <v>5873133</v>
      </c>
      <c r="G23142" t="s">
        <v>13</v>
      </c>
      <c r="H23142" t="s">
        <v>22884</v>
      </c>
      <c r="I23142" t="s">
        <v>896</v>
      </c>
      <c r="J23142" t="s">
        <v>119</v>
      </c>
      <c r="K23142" t="s">
        <v>24</v>
      </c>
      <c r="L23142" t="s">
        <v>17</v>
      </c>
      <c r="M23142" t="s">
        <v>1587</v>
      </c>
    </row>
    <row r="23143" spans="1:13" x14ac:dyDescent="0.3">
      <c r="A23143" t="s">
        <v>1011</v>
      </c>
      <c r="C23143" t="s">
        <v>22837</v>
      </c>
      <c r="D23143">
        <v>43</v>
      </c>
      <c r="E23143" s="1">
        <v>1958046</v>
      </c>
      <c r="G23143" t="s">
        <v>13</v>
      </c>
      <c r="H23143" t="s">
        <v>23110</v>
      </c>
      <c r="I23143" t="s">
        <v>896</v>
      </c>
      <c r="J23143" t="s">
        <v>119</v>
      </c>
      <c r="K23143" t="s">
        <v>24</v>
      </c>
      <c r="L23143" t="s">
        <v>17</v>
      </c>
      <c r="M23143" t="s">
        <v>4960</v>
      </c>
    </row>
    <row r="23144" spans="1:13" x14ac:dyDescent="0.3">
      <c r="A23144" t="s">
        <v>1011</v>
      </c>
      <c r="C23144" t="s">
        <v>23213</v>
      </c>
      <c r="D23144">
        <v>4</v>
      </c>
      <c r="E23144" s="1">
        <v>113988</v>
      </c>
      <c r="G23144" t="s">
        <v>571</v>
      </c>
      <c r="H23144" t="s">
        <v>23306</v>
      </c>
      <c r="I23144" t="s">
        <v>896</v>
      </c>
      <c r="J23144" t="s">
        <v>119</v>
      </c>
      <c r="K23144" t="s">
        <v>24</v>
      </c>
      <c r="L23144" t="s">
        <v>17</v>
      </c>
      <c r="M23144" t="s">
        <v>1834</v>
      </c>
    </row>
    <row r="23145" spans="1:13" x14ac:dyDescent="0.3">
      <c r="A23145" t="s">
        <v>1011</v>
      </c>
      <c r="C23145" t="s">
        <v>23427</v>
      </c>
      <c r="D23145">
        <v>17</v>
      </c>
      <c r="E23145" s="1">
        <v>995176</v>
      </c>
      <c r="G23145" t="s">
        <v>748</v>
      </c>
      <c r="H23145" t="s">
        <v>23560</v>
      </c>
      <c r="I23145" t="s">
        <v>896</v>
      </c>
      <c r="J23145" t="s">
        <v>119</v>
      </c>
      <c r="K23145" t="s">
        <v>24</v>
      </c>
      <c r="L23145" t="s">
        <v>25</v>
      </c>
      <c r="M23145" t="s">
        <v>1397</v>
      </c>
    </row>
    <row r="23146" spans="1:13" x14ac:dyDescent="0.3">
      <c r="A23146" t="s">
        <v>1011</v>
      </c>
      <c r="C23146" t="s">
        <v>23856</v>
      </c>
      <c r="D23146">
        <v>65</v>
      </c>
      <c r="E23146" s="1">
        <v>2516494</v>
      </c>
      <c r="G23146" t="s">
        <v>111</v>
      </c>
      <c r="H23146" t="s">
        <v>23906</v>
      </c>
      <c r="I23146" t="s">
        <v>896</v>
      </c>
      <c r="J23146" t="s">
        <v>119</v>
      </c>
      <c r="K23146" t="s">
        <v>24</v>
      </c>
      <c r="L23146" t="s">
        <v>25</v>
      </c>
      <c r="M23146" t="s">
        <v>120</v>
      </c>
    </row>
    <row r="23147" spans="1:13" x14ac:dyDescent="0.3">
      <c r="A23147" t="s">
        <v>1011</v>
      </c>
      <c r="C23147" t="s">
        <v>23792</v>
      </c>
      <c r="D23147">
        <v>57</v>
      </c>
      <c r="E23147" s="1">
        <v>921842</v>
      </c>
      <c r="G23147" t="s">
        <v>13</v>
      </c>
      <c r="H23147" t="s">
        <v>23814</v>
      </c>
      <c r="I23147" t="s">
        <v>896</v>
      </c>
      <c r="J23147" t="s">
        <v>119</v>
      </c>
      <c r="K23147" t="s">
        <v>24</v>
      </c>
      <c r="L23147" t="s">
        <v>44</v>
      </c>
      <c r="M23147" t="s">
        <v>18</v>
      </c>
    </row>
    <row r="23148" spans="1:13" x14ac:dyDescent="0.3">
      <c r="A23148" t="s">
        <v>1011</v>
      </c>
      <c r="C23148" t="s">
        <v>23792</v>
      </c>
      <c r="D23148">
        <v>15</v>
      </c>
      <c r="E23148" s="1">
        <v>1000000</v>
      </c>
      <c r="G23148" t="s">
        <v>111</v>
      </c>
      <c r="H23148" t="s">
        <v>23819</v>
      </c>
      <c r="I23148" t="s">
        <v>896</v>
      </c>
      <c r="J23148" t="s">
        <v>119</v>
      </c>
      <c r="K23148" t="s">
        <v>24</v>
      </c>
      <c r="L23148" t="s">
        <v>25</v>
      </c>
      <c r="M23148" t="s">
        <v>120</v>
      </c>
    </row>
    <row r="23149" spans="1:13" x14ac:dyDescent="0.3">
      <c r="A23149" t="s">
        <v>1011</v>
      </c>
      <c r="C23149" t="s">
        <v>23373</v>
      </c>
      <c r="D23149">
        <v>19</v>
      </c>
      <c r="E23149" s="1">
        <v>99994</v>
      </c>
      <c r="G23149" t="s">
        <v>13</v>
      </c>
      <c r="H23149" t="s">
        <v>23381</v>
      </c>
      <c r="I23149" t="s">
        <v>896</v>
      </c>
      <c r="J23149" t="s">
        <v>119</v>
      </c>
      <c r="K23149" t="s">
        <v>24</v>
      </c>
      <c r="L23149" t="s">
        <v>17</v>
      </c>
      <c r="M23149" t="s">
        <v>450</v>
      </c>
    </row>
    <row r="23150" spans="1:13" x14ac:dyDescent="0.3">
      <c r="A23150" t="s">
        <v>1011</v>
      </c>
      <c r="C23150" t="s">
        <v>23373</v>
      </c>
      <c r="D23150">
        <v>26</v>
      </c>
      <c r="E23150" s="1">
        <v>598543</v>
      </c>
      <c r="G23150" t="s">
        <v>111</v>
      </c>
      <c r="H23150" t="s">
        <v>23387</v>
      </c>
      <c r="I23150" t="s">
        <v>896</v>
      </c>
      <c r="J23150" t="s">
        <v>119</v>
      </c>
      <c r="K23150" t="s">
        <v>24</v>
      </c>
      <c r="L23150" t="s">
        <v>25</v>
      </c>
      <c r="M23150" t="s">
        <v>120</v>
      </c>
    </row>
    <row r="23151" spans="1:13" x14ac:dyDescent="0.3">
      <c r="A23151" t="s">
        <v>1011</v>
      </c>
      <c r="C23151" t="s">
        <v>22765</v>
      </c>
      <c r="D23151">
        <v>28</v>
      </c>
      <c r="E23151" s="1">
        <v>626378</v>
      </c>
      <c r="G23151" t="s">
        <v>13</v>
      </c>
      <c r="H23151" t="s">
        <v>22775</v>
      </c>
      <c r="I23151" t="s">
        <v>896</v>
      </c>
      <c r="J23151" t="s">
        <v>119</v>
      </c>
      <c r="K23151" t="s">
        <v>24</v>
      </c>
      <c r="L23151" t="s">
        <v>17</v>
      </c>
      <c r="M23151" t="s">
        <v>1885</v>
      </c>
    </row>
    <row r="23152" spans="1:13" x14ac:dyDescent="0.3">
      <c r="A23152" t="s">
        <v>1011</v>
      </c>
      <c r="C23152" t="s">
        <v>21173</v>
      </c>
      <c r="D23152">
        <v>26</v>
      </c>
      <c r="E23152" s="1">
        <v>1115582</v>
      </c>
      <c r="G23152" t="s">
        <v>21328</v>
      </c>
      <c r="H23152" t="s">
        <v>21327</v>
      </c>
      <c r="I23152" t="s">
        <v>896</v>
      </c>
      <c r="J23152" t="s">
        <v>119</v>
      </c>
      <c r="K23152" t="s">
        <v>24</v>
      </c>
      <c r="L23152" t="s">
        <v>17</v>
      </c>
      <c r="M23152" t="s">
        <v>21329</v>
      </c>
    </row>
    <row r="23153" spans="1:13" x14ac:dyDescent="0.3">
      <c r="A23153" t="s">
        <v>1011</v>
      </c>
      <c r="C23153" t="s">
        <v>21173</v>
      </c>
      <c r="D23153">
        <v>71</v>
      </c>
      <c r="E23153" s="1">
        <v>1200000</v>
      </c>
      <c r="G23153" t="s">
        <v>13</v>
      </c>
      <c r="H23153" t="s">
        <v>21347</v>
      </c>
      <c r="I23153" t="s">
        <v>896</v>
      </c>
      <c r="J23153" t="s">
        <v>119</v>
      </c>
      <c r="K23153" t="s">
        <v>24</v>
      </c>
      <c r="L23153" t="s">
        <v>17</v>
      </c>
      <c r="M23153" t="s">
        <v>450</v>
      </c>
    </row>
    <row r="23154" spans="1:13" x14ac:dyDescent="0.3">
      <c r="A23154" t="s">
        <v>1011</v>
      </c>
      <c r="C23154" t="s">
        <v>21173</v>
      </c>
      <c r="D23154">
        <v>37</v>
      </c>
      <c r="E23154" s="1">
        <v>1763405</v>
      </c>
      <c r="G23154" t="s">
        <v>34</v>
      </c>
      <c r="H23154" t="s">
        <v>21621</v>
      </c>
      <c r="I23154" t="s">
        <v>896</v>
      </c>
      <c r="J23154" t="s">
        <v>119</v>
      </c>
      <c r="K23154" t="s">
        <v>24</v>
      </c>
      <c r="L23154" t="s">
        <v>44</v>
      </c>
      <c r="M23154" t="s">
        <v>39</v>
      </c>
    </row>
    <row r="23155" spans="1:13" x14ac:dyDescent="0.3">
      <c r="A23155" t="s">
        <v>1011</v>
      </c>
      <c r="C23155" t="s">
        <v>22248</v>
      </c>
      <c r="D23155">
        <v>34</v>
      </c>
      <c r="E23155" s="1">
        <v>741588</v>
      </c>
      <c r="G23155" t="s">
        <v>13</v>
      </c>
      <c r="H23155" t="s">
        <v>22264</v>
      </c>
      <c r="I23155" t="s">
        <v>896</v>
      </c>
      <c r="J23155" t="s">
        <v>119</v>
      </c>
      <c r="K23155" t="s">
        <v>24</v>
      </c>
      <c r="L23155" t="s">
        <v>17</v>
      </c>
      <c r="M23155" t="s">
        <v>22265</v>
      </c>
    </row>
    <row r="23156" spans="1:13" x14ac:dyDescent="0.3">
      <c r="A23156" t="s">
        <v>1011</v>
      </c>
      <c r="C23156" t="s">
        <v>22248</v>
      </c>
      <c r="D23156">
        <v>24</v>
      </c>
      <c r="E23156" s="1">
        <v>505124</v>
      </c>
      <c r="G23156" t="s">
        <v>13</v>
      </c>
      <c r="H23156" t="s">
        <v>22303</v>
      </c>
      <c r="I23156" t="s">
        <v>896</v>
      </c>
      <c r="J23156" t="s">
        <v>119</v>
      </c>
      <c r="K23156" t="s">
        <v>24</v>
      </c>
      <c r="L23156" t="s">
        <v>17</v>
      </c>
      <c r="M23156" t="s">
        <v>450</v>
      </c>
    </row>
    <row r="23157" spans="1:13" x14ac:dyDescent="0.3">
      <c r="A23157" t="s">
        <v>1011</v>
      </c>
      <c r="C23157" t="s">
        <v>22248</v>
      </c>
      <c r="D23157">
        <v>21</v>
      </c>
      <c r="E23157" s="1">
        <v>157618</v>
      </c>
      <c r="G23157" t="s">
        <v>69</v>
      </c>
      <c r="H23157" t="s">
        <v>22313</v>
      </c>
      <c r="I23157" t="s">
        <v>896</v>
      </c>
      <c r="J23157" t="s">
        <v>119</v>
      </c>
      <c r="K23157" t="s">
        <v>24</v>
      </c>
      <c r="L23157" t="s">
        <v>25</v>
      </c>
      <c r="M23157" t="s">
        <v>221</v>
      </c>
    </row>
    <row r="23158" spans="1:13" x14ac:dyDescent="0.3">
      <c r="A23158" t="s">
        <v>1011</v>
      </c>
      <c r="C23158" t="s">
        <v>22248</v>
      </c>
      <c r="D23158">
        <v>15</v>
      </c>
      <c r="E23158" s="1">
        <v>200000</v>
      </c>
      <c r="G23158" t="s">
        <v>111</v>
      </c>
      <c r="H23158" t="s">
        <v>22374</v>
      </c>
      <c r="I23158" t="s">
        <v>896</v>
      </c>
      <c r="J23158" t="s">
        <v>119</v>
      </c>
      <c r="K23158" t="s">
        <v>24</v>
      </c>
      <c r="L23158" t="s">
        <v>25</v>
      </c>
      <c r="M23158" t="s">
        <v>120</v>
      </c>
    </row>
    <row r="23159" spans="1:13" x14ac:dyDescent="0.3">
      <c r="A23159" t="s">
        <v>1011</v>
      </c>
      <c r="C23159" t="s">
        <v>21714</v>
      </c>
      <c r="D23159">
        <v>14</v>
      </c>
      <c r="E23159" s="1">
        <v>738936</v>
      </c>
      <c r="G23159" t="s">
        <v>907</v>
      </c>
      <c r="H23159" t="s">
        <v>21750</v>
      </c>
      <c r="I23159" t="s">
        <v>896</v>
      </c>
      <c r="J23159" t="s">
        <v>119</v>
      </c>
      <c r="K23159" t="s">
        <v>24</v>
      </c>
      <c r="L23159" t="s">
        <v>17</v>
      </c>
      <c r="M23159" t="s">
        <v>17278</v>
      </c>
    </row>
    <row r="23160" spans="1:13" x14ac:dyDescent="0.3">
      <c r="A23160" t="s">
        <v>1011</v>
      </c>
      <c r="C23160" t="s">
        <v>22505</v>
      </c>
      <c r="D23160">
        <v>19</v>
      </c>
      <c r="E23160" s="1">
        <v>717065</v>
      </c>
      <c r="G23160" t="s">
        <v>13</v>
      </c>
      <c r="H23160" t="s">
        <v>22565</v>
      </c>
      <c r="I23160" t="s">
        <v>896</v>
      </c>
      <c r="J23160" t="s">
        <v>119</v>
      </c>
      <c r="K23160" t="s">
        <v>24</v>
      </c>
      <c r="L23160" t="s">
        <v>17</v>
      </c>
      <c r="M23160" t="s">
        <v>345</v>
      </c>
    </row>
    <row r="23161" spans="1:13" x14ac:dyDescent="0.3">
      <c r="A23161" t="s">
        <v>1011</v>
      </c>
      <c r="C23161" t="s">
        <v>21035</v>
      </c>
      <c r="D23161">
        <v>36</v>
      </c>
      <c r="E23161" s="1">
        <v>5000000</v>
      </c>
      <c r="G23161" t="s">
        <v>21</v>
      </c>
      <c r="H23161" t="s">
        <v>21162</v>
      </c>
      <c r="I23161" t="s">
        <v>896</v>
      </c>
      <c r="J23161" t="s">
        <v>119</v>
      </c>
      <c r="K23161" t="s">
        <v>24</v>
      </c>
      <c r="L23161" t="s">
        <v>25</v>
      </c>
      <c r="M23161" t="s">
        <v>26</v>
      </c>
    </row>
    <row r="23162" spans="1:13" x14ac:dyDescent="0.3">
      <c r="A23162" t="s">
        <v>1011</v>
      </c>
      <c r="C23162" t="s">
        <v>22646</v>
      </c>
      <c r="D23162">
        <v>19</v>
      </c>
      <c r="E23162" s="1">
        <v>100000</v>
      </c>
      <c r="G23162" t="s">
        <v>13</v>
      </c>
      <c r="H23162" t="s">
        <v>22711</v>
      </c>
      <c r="I23162" t="s">
        <v>896</v>
      </c>
      <c r="J23162" t="s">
        <v>119</v>
      </c>
      <c r="K23162" t="s">
        <v>24</v>
      </c>
      <c r="L23162" t="s">
        <v>17</v>
      </c>
      <c r="M23162" t="s">
        <v>450</v>
      </c>
    </row>
    <row r="23163" spans="1:13" x14ac:dyDescent="0.3">
      <c r="A23163" t="s">
        <v>1011</v>
      </c>
      <c r="C23163" t="s">
        <v>15737</v>
      </c>
      <c r="D23163">
        <v>30</v>
      </c>
      <c r="E23163" s="1">
        <v>236178</v>
      </c>
      <c r="G23163" t="s">
        <v>34</v>
      </c>
      <c r="H23163" t="s">
        <v>15806</v>
      </c>
      <c r="I23163" t="s">
        <v>896</v>
      </c>
      <c r="J23163" t="s">
        <v>119</v>
      </c>
      <c r="K23163" t="s">
        <v>24</v>
      </c>
      <c r="L23163" t="s">
        <v>17</v>
      </c>
      <c r="M23163" t="s">
        <v>217</v>
      </c>
    </row>
    <row r="23164" spans="1:13" x14ac:dyDescent="0.3">
      <c r="A23164" t="s">
        <v>1011</v>
      </c>
      <c r="C23164" t="s">
        <v>15737</v>
      </c>
      <c r="D23164">
        <v>63</v>
      </c>
      <c r="E23164" s="1">
        <v>1532843</v>
      </c>
      <c r="G23164" t="s">
        <v>3516</v>
      </c>
      <c r="H23164" t="s">
        <v>16053</v>
      </c>
      <c r="I23164" t="s">
        <v>896</v>
      </c>
      <c r="J23164" t="s">
        <v>119</v>
      </c>
      <c r="K23164" t="s">
        <v>24</v>
      </c>
      <c r="L23164" t="s">
        <v>456</v>
      </c>
      <c r="M23164" t="s">
        <v>3517</v>
      </c>
    </row>
    <row r="23165" spans="1:13" x14ac:dyDescent="0.3">
      <c r="A23165" t="s">
        <v>1011</v>
      </c>
      <c r="C23165" t="s">
        <v>16755</v>
      </c>
      <c r="D23165">
        <v>51</v>
      </c>
      <c r="E23165" s="1">
        <v>1952175</v>
      </c>
      <c r="G23165" t="s">
        <v>69</v>
      </c>
      <c r="H23165" t="s">
        <v>16773</v>
      </c>
      <c r="I23165" t="s">
        <v>896</v>
      </c>
      <c r="J23165" t="s">
        <v>119</v>
      </c>
      <c r="K23165" t="s">
        <v>24</v>
      </c>
      <c r="L23165" t="s">
        <v>17</v>
      </c>
      <c r="M23165" t="s">
        <v>221</v>
      </c>
    </row>
    <row r="23166" spans="1:13" x14ac:dyDescent="0.3">
      <c r="A23166" t="s">
        <v>1011</v>
      </c>
      <c r="C23166" t="s">
        <v>16755</v>
      </c>
      <c r="D23166">
        <v>37</v>
      </c>
      <c r="E23166" s="1">
        <v>750000</v>
      </c>
      <c r="G23166" t="s">
        <v>69</v>
      </c>
      <c r="H23166" t="s">
        <v>68</v>
      </c>
      <c r="I23166" t="s">
        <v>896</v>
      </c>
      <c r="J23166" t="s">
        <v>119</v>
      </c>
      <c r="K23166" t="s">
        <v>24</v>
      </c>
      <c r="L23166" t="s">
        <v>17</v>
      </c>
      <c r="M23166" t="s">
        <v>221</v>
      </c>
    </row>
    <row r="23167" spans="1:13" x14ac:dyDescent="0.3">
      <c r="A23167" t="s">
        <v>1011</v>
      </c>
      <c r="C23167" t="s">
        <v>17183</v>
      </c>
      <c r="D23167">
        <v>7</v>
      </c>
      <c r="E23167" s="1">
        <v>109927</v>
      </c>
      <c r="G23167" t="s">
        <v>907</v>
      </c>
      <c r="H23167" t="s">
        <v>17277</v>
      </c>
      <c r="I23167" t="s">
        <v>896</v>
      </c>
      <c r="J23167" t="s">
        <v>119</v>
      </c>
      <c r="K23167" t="s">
        <v>24</v>
      </c>
      <c r="L23167" t="s">
        <v>44</v>
      </c>
      <c r="M23167" t="s">
        <v>17278</v>
      </c>
    </row>
    <row r="23168" spans="1:13" x14ac:dyDescent="0.3">
      <c r="A23168" t="s">
        <v>1011</v>
      </c>
      <c r="C23168" t="s">
        <v>15606</v>
      </c>
      <c r="D23168">
        <v>39</v>
      </c>
      <c r="E23168" s="1">
        <v>3370000</v>
      </c>
      <c r="G23168" t="s">
        <v>111</v>
      </c>
      <c r="H23168" t="s">
        <v>15668</v>
      </c>
      <c r="I23168" t="s">
        <v>896</v>
      </c>
      <c r="J23168" t="s">
        <v>119</v>
      </c>
      <c r="K23168" t="s">
        <v>24</v>
      </c>
      <c r="L23168" t="s">
        <v>25</v>
      </c>
      <c r="M23168" t="s">
        <v>120</v>
      </c>
    </row>
    <row r="23169" spans="1:13" x14ac:dyDescent="0.3">
      <c r="A23169" t="s">
        <v>1011</v>
      </c>
      <c r="C23169" t="s">
        <v>16236</v>
      </c>
      <c r="D23169">
        <v>18</v>
      </c>
      <c r="E23169" s="1">
        <v>100000</v>
      </c>
      <c r="G23169" t="s">
        <v>34</v>
      </c>
      <c r="H23169" t="s">
        <v>16302</v>
      </c>
      <c r="I23169" t="s">
        <v>896</v>
      </c>
      <c r="J23169" t="s">
        <v>119</v>
      </c>
      <c r="K23169" t="s">
        <v>24</v>
      </c>
      <c r="L23169" t="s">
        <v>17</v>
      </c>
      <c r="M23169" t="s">
        <v>61</v>
      </c>
    </row>
    <row r="23170" spans="1:13" x14ac:dyDescent="0.3">
      <c r="A23170" t="s">
        <v>1011</v>
      </c>
      <c r="C23170" t="s">
        <v>12934</v>
      </c>
      <c r="D23170">
        <v>38</v>
      </c>
      <c r="E23170" s="1">
        <v>1150000</v>
      </c>
      <c r="G23170" t="s">
        <v>111</v>
      </c>
      <c r="H23170" t="s">
        <v>12587</v>
      </c>
      <c r="I23170" t="s">
        <v>896</v>
      </c>
      <c r="J23170" t="s">
        <v>119</v>
      </c>
      <c r="K23170" t="s">
        <v>24</v>
      </c>
      <c r="L23170" t="s">
        <v>25</v>
      </c>
      <c r="M23170" t="s">
        <v>232</v>
      </c>
    </row>
    <row r="23171" spans="1:13" x14ac:dyDescent="0.3">
      <c r="A23171" t="s">
        <v>1011</v>
      </c>
      <c r="C23171" t="s">
        <v>12314</v>
      </c>
      <c r="D23171">
        <v>119</v>
      </c>
      <c r="E23171" s="1">
        <v>49999087</v>
      </c>
      <c r="G23171" t="s">
        <v>9389</v>
      </c>
      <c r="H23171" t="s">
        <v>12415</v>
      </c>
      <c r="I23171" t="s">
        <v>896</v>
      </c>
      <c r="J23171" t="s">
        <v>119</v>
      </c>
      <c r="K23171" t="s">
        <v>24</v>
      </c>
      <c r="L23171" t="s">
        <v>17</v>
      </c>
      <c r="M23171" t="s">
        <v>12416</v>
      </c>
    </row>
    <row r="23172" spans="1:13" x14ac:dyDescent="0.3">
      <c r="A23172" t="s">
        <v>1011</v>
      </c>
      <c r="C23172" t="s">
        <v>12314</v>
      </c>
      <c r="D23172">
        <v>54</v>
      </c>
      <c r="E23172" s="1">
        <v>1249998</v>
      </c>
      <c r="G23172" t="s">
        <v>13</v>
      </c>
      <c r="H23172" t="s">
        <v>12426</v>
      </c>
      <c r="I23172" t="s">
        <v>896</v>
      </c>
      <c r="J23172" t="s">
        <v>119</v>
      </c>
      <c r="K23172" t="s">
        <v>24</v>
      </c>
      <c r="L23172" t="s">
        <v>38</v>
      </c>
      <c r="M23172" t="s">
        <v>450</v>
      </c>
    </row>
    <row r="23173" spans="1:13" x14ac:dyDescent="0.3">
      <c r="A23173" t="s">
        <v>1011</v>
      </c>
      <c r="C23173" t="s">
        <v>12314</v>
      </c>
      <c r="D23173">
        <v>7</v>
      </c>
      <c r="E23173" s="1">
        <v>500000</v>
      </c>
      <c r="G23173" t="s">
        <v>111</v>
      </c>
      <c r="H23173" t="s">
        <v>12611</v>
      </c>
      <c r="I23173" t="s">
        <v>896</v>
      </c>
      <c r="J23173" t="s">
        <v>119</v>
      </c>
      <c r="K23173" t="s">
        <v>24</v>
      </c>
      <c r="L23173" t="s">
        <v>25</v>
      </c>
      <c r="M23173" t="s">
        <v>120</v>
      </c>
    </row>
    <row r="23174" spans="1:13" x14ac:dyDescent="0.3">
      <c r="A23174" t="s">
        <v>1011</v>
      </c>
      <c r="C23174" t="s">
        <v>11813</v>
      </c>
      <c r="D23174">
        <v>23</v>
      </c>
      <c r="E23174" s="1">
        <v>1547934</v>
      </c>
      <c r="G23174" t="s">
        <v>13</v>
      </c>
      <c r="H23174" t="s">
        <v>11880</v>
      </c>
      <c r="I23174" t="s">
        <v>896</v>
      </c>
      <c r="J23174" t="s">
        <v>119</v>
      </c>
      <c r="K23174" t="s">
        <v>24</v>
      </c>
      <c r="L23174" t="s">
        <v>17</v>
      </c>
      <c r="M23174" t="s">
        <v>450</v>
      </c>
    </row>
    <row r="23175" spans="1:13" x14ac:dyDescent="0.3">
      <c r="A23175" t="s">
        <v>1011</v>
      </c>
      <c r="C23175" t="s">
        <v>11813</v>
      </c>
      <c r="D23175">
        <v>63</v>
      </c>
      <c r="E23175" s="1">
        <v>125000</v>
      </c>
      <c r="G23175" t="s">
        <v>21</v>
      </c>
      <c r="H23175" t="s">
        <v>970</v>
      </c>
      <c r="I23175" t="s">
        <v>896</v>
      </c>
      <c r="J23175" t="s">
        <v>119</v>
      </c>
      <c r="K23175" t="s">
        <v>24</v>
      </c>
      <c r="L23175" t="s">
        <v>25</v>
      </c>
      <c r="M23175" t="s">
        <v>26</v>
      </c>
    </row>
    <row r="23176" spans="1:13" x14ac:dyDescent="0.3">
      <c r="A23176" t="s">
        <v>1011</v>
      </c>
      <c r="C23176" t="s">
        <v>11813</v>
      </c>
      <c r="D23176">
        <v>51</v>
      </c>
      <c r="E23176" s="1">
        <v>3742635</v>
      </c>
      <c r="G23176" t="s">
        <v>34</v>
      </c>
      <c r="H23176" t="s">
        <v>12010</v>
      </c>
      <c r="I23176" t="s">
        <v>896</v>
      </c>
      <c r="J23176" t="s">
        <v>119</v>
      </c>
      <c r="K23176" t="s">
        <v>24</v>
      </c>
      <c r="L23176" t="s">
        <v>17</v>
      </c>
      <c r="M23176" t="s">
        <v>75</v>
      </c>
    </row>
    <row r="23177" spans="1:13" x14ac:dyDescent="0.3">
      <c r="A23177" t="s">
        <v>1011</v>
      </c>
      <c r="C23177" t="s">
        <v>12673</v>
      </c>
      <c r="D23177">
        <v>3</v>
      </c>
      <c r="E23177" s="1">
        <v>33592</v>
      </c>
      <c r="G23177" t="s">
        <v>34</v>
      </c>
      <c r="H23177" t="s">
        <v>12778</v>
      </c>
      <c r="I23177" t="s">
        <v>896</v>
      </c>
      <c r="J23177" t="s">
        <v>119</v>
      </c>
      <c r="K23177" t="s">
        <v>24</v>
      </c>
      <c r="L23177" t="s">
        <v>17</v>
      </c>
      <c r="M23177" t="s">
        <v>75</v>
      </c>
    </row>
    <row r="23178" spans="1:13" x14ac:dyDescent="0.3">
      <c r="A23178" t="s">
        <v>1011</v>
      </c>
      <c r="C23178" t="s">
        <v>12803</v>
      </c>
      <c r="D23178">
        <v>11</v>
      </c>
      <c r="E23178" s="1">
        <v>90904</v>
      </c>
      <c r="G23178" t="s">
        <v>111</v>
      </c>
      <c r="H23178" t="s">
        <v>10742</v>
      </c>
      <c r="I23178" t="s">
        <v>896</v>
      </c>
      <c r="J23178" t="s">
        <v>119</v>
      </c>
      <c r="K23178" t="s">
        <v>24</v>
      </c>
      <c r="L23178" t="s">
        <v>25</v>
      </c>
      <c r="M23178" t="s">
        <v>120</v>
      </c>
    </row>
    <row r="23179" spans="1:13" x14ac:dyDescent="0.3">
      <c r="A23179" t="s">
        <v>1011</v>
      </c>
      <c r="C23179" t="s">
        <v>12250</v>
      </c>
      <c r="D23179">
        <v>39</v>
      </c>
      <c r="E23179" s="1">
        <v>450000</v>
      </c>
      <c r="G23179" t="s">
        <v>111</v>
      </c>
      <c r="H23179" t="s">
        <v>12254</v>
      </c>
      <c r="I23179" t="s">
        <v>896</v>
      </c>
      <c r="J23179" t="s">
        <v>119</v>
      </c>
      <c r="K23179" t="s">
        <v>24</v>
      </c>
      <c r="L23179" t="s">
        <v>25</v>
      </c>
      <c r="M23179" t="s">
        <v>120</v>
      </c>
    </row>
    <row r="23180" spans="1:13" x14ac:dyDescent="0.3">
      <c r="A23180" t="s">
        <v>1011</v>
      </c>
      <c r="C23180" t="s">
        <v>10589</v>
      </c>
      <c r="D23180">
        <v>11</v>
      </c>
      <c r="E23180" s="1">
        <v>199704</v>
      </c>
      <c r="G23180" t="s">
        <v>111</v>
      </c>
      <c r="H23180" t="s">
        <v>10742</v>
      </c>
      <c r="I23180" t="s">
        <v>896</v>
      </c>
      <c r="J23180" t="s">
        <v>119</v>
      </c>
      <c r="K23180" t="s">
        <v>24</v>
      </c>
      <c r="L23180" t="s">
        <v>25</v>
      </c>
      <c r="M23180" t="s">
        <v>120</v>
      </c>
    </row>
    <row r="23181" spans="1:13" x14ac:dyDescent="0.3">
      <c r="A23181" t="s">
        <v>1011</v>
      </c>
      <c r="C23181" t="s">
        <v>9547</v>
      </c>
      <c r="D23181">
        <v>23</v>
      </c>
      <c r="E23181" s="1">
        <v>300000</v>
      </c>
      <c r="G23181" t="s">
        <v>69</v>
      </c>
      <c r="H23181" t="s">
        <v>9591</v>
      </c>
      <c r="I23181" t="s">
        <v>896</v>
      </c>
      <c r="J23181" t="s">
        <v>119</v>
      </c>
      <c r="K23181" t="s">
        <v>24</v>
      </c>
      <c r="L23181" t="s">
        <v>25</v>
      </c>
      <c r="M23181" t="s">
        <v>221</v>
      </c>
    </row>
    <row r="23182" spans="1:13" x14ac:dyDescent="0.3">
      <c r="A23182" t="s">
        <v>1011</v>
      </c>
      <c r="C23182" t="s">
        <v>9547</v>
      </c>
      <c r="D23182">
        <v>12</v>
      </c>
      <c r="E23182" s="1">
        <v>148456</v>
      </c>
      <c r="G23182" t="s">
        <v>13</v>
      </c>
      <c r="H23182" t="s">
        <v>9614</v>
      </c>
      <c r="I23182" t="s">
        <v>896</v>
      </c>
      <c r="J23182" t="s">
        <v>119</v>
      </c>
      <c r="K23182" t="s">
        <v>24</v>
      </c>
      <c r="L23182" t="s">
        <v>17</v>
      </c>
      <c r="M23182" t="s">
        <v>345</v>
      </c>
    </row>
    <row r="23183" spans="1:13" x14ac:dyDescent="0.3">
      <c r="A23183" t="s">
        <v>1011</v>
      </c>
      <c r="C23183" t="s">
        <v>9547</v>
      </c>
      <c r="D23183">
        <v>38</v>
      </c>
      <c r="E23183" s="1">
        <v>2387938</v>
      </c>
      <c r="G23183" t="s">
        <v>13</v>
      </c>
      <c r="H23183" t="s">
        <v>9642</v>
      </c>
      <c r="I23183" t="s">
        <v>896</v>
      </c>
      <c r="J23183" t="s">
        <v>119</v>
      </c>
      <c r="K23183" t="s">
        <v>24</v>
      </c>
      <c r="L23183" t="s">
        <v>17</v>
      </c>
      <c r="M23183" t="s">
        <v>1592</v>
      </c>
    </row>
    <row r="23184" spans="1:13" x14ac:dyDescent="0.3">
      <c r="A23184" t="s">
        <v>1011</v>
      </c>
      <c r="C23184" t="s">
        <v>9547</v>
      </c>
      <c r="D23184">
        <v>28</v>
      </c>
      <c r="E23184" s="1">
        <v>992376</v>
      </c>
      <c r="G23184" t="s">
        <v>13</v>
      </c>
      <c r="H23184" t="s">
        <v>9784</v>
      </c>
      <c r="I23184" t="s">
        <v>896</v>
      </c>
      <c r="J23184" t="s">
        <v>119</v>
      </c>
      <c r="K23184" t="s">
        <v>24</v>
      </c>
      <c r="L23184" t="s">
        <v>17</v>
      </c>
      <c r="M23184" t="s">
        <v>345</v>
      </c>
    </row>
    <row r="23185" spans="1:13" x14ac:dyDescent="0.3">
      <c r="A23185" t="s">
        <v>1011</v>
      </c>
      <c r="C23185" t="s">
        <v>10901</v>
      </c>
      <c r="D23185">
        <v>15</v>
      </c>
      <c r="E23185" s="1">
        <v>46394</v>
      </c>
      <c r="G23185" t="s">
        <v>111</v>
      </c>
      <c r="H23185" t="s">
        <v>10964</v>
      </c>
      <c r="I23185" t="s">
        <v>896</v>
      </c>
      <c r="J23185" t="s">
        <v>119</v>
      </c>
      <c r="K23185" t="s">
        <v>24</v>
      </c>
      <c r="L23185" t="s">
        <v>25</v>
      </c>
      <c r="M23185" t="s">
        <v>120</v>
      </c>
    </row>
    <row r="23186" spans="1:13" x14ac:dyDescent="0.3">
      <c r="A23186" t="s">
        <v>1011</v>
      </c>
      <c r="C23186" t="s">
        <v>10083</v>
      </c>
      <c r="D23186">
        <v>5</v>
      </c>
      <c r="E23186" s="1">
        <v>210279</v>
      </c>
      <c r="G23186" t="s">
        <v>111</v>
      </c>
      <c r="H23186" t="s">
        <v>10106</v>
      </c>
      <c r="I23186" t="s">
        <v>896</v>
      </c>
      <c r="J23186" t="s">
        <v>119</v>
      </c>
      <c r="K23186" t="s">
        <v>24</v>
      </c>
      <c r="L23186" t="s">
        <v>25</v>
      </c>
      <c r="M23186" t="s">
        <v>120</v>
      </c>
    </row>
    <row r="23187" spans="1:13" x14ac:dyDescent="0.3">
      <c r="A23187" t="s">
        <v>1011</v>
      </c>
      <c r="C23187" t="s">
        <v>10083</v>
      </c>
      <c r="D23187">
        <v>25</v>
      </c>
      <c r="E23187" s="1">
        <v>100000</v>
      </c>
      <c r="G23187" t="s">
        <v>13</v>
      </c>
      <c r="H23187" t="s">
        <v>10214</v>
      </c>
      <c r="I23187" t="s">
        <v>896</v>
      </c>
      <c r="J23187" t="s">
        <v>119</v>
      </c>
      <c r="K23187" t="s">
        <v>24</v>
      </c>
      <c r="L23187" t="s">
        <v>17</v>
      </c>
      <c r="M23187" t="s">
        <v>450</v>
      </c>
    </row>
    <row r="23188" spans="1:13" x14ac:dyDescent="0.3">
      <c r="A23188" t="s">
        <v>1011</v>
      </c>
      <c r="C23188" t="s">
        <v>8074</v>
      </c>
      <c r="D23188">
        <v>23</v>
      </c>
      <c r="E23188" s="1">
        <v>194783</v>
      </c>
      <c r="G23188" t="s">
        <v>111</v>
      </c>
      <c r="H23188" t="s">
        <v>8126</v>
      </c>
      <c r="I23188" t="s">
        <v>896</v>
      </c>
      <c r="J23188" t="s">
        <v>119</v>
      </c>
      <c r="K23188" t="s">
        <v>24</v>
      </c>
      <c r="L23188" t="s">
        <v>25</v>
      </c>
      <c r="M23188" t="s">
        <v>120</v>
      </c>
    </row>
    <row r="23189" spans="1:13" x14ac:dyDescent="0.3">
      <c r="A23189" t="s">
        <v>1011</v>
      </c>
      <c r="C23189" t="s">
        <v>8074</v>
      </c>
      <c r="D23189">
        <v>21</v>
      </c>
      <c r="E23189" s="1">
        <v>100000</v>
      </c>
      <c r="G23189" t="s">
        <v>13</v>
      </c>
      <c r="H23189" t="s">
        <v>8191</v>
      </c>
      <c r="I23189" t="s">
        <v>896</v>
      </c>
      <c r="J23189" t="s">
        <v>119</v>
      </c>
      <c r="K23189" t="s">
        <v>24</v>
      </c>
      <c r="L23189" t="s">
        <v>17</v>
      </c>
      <c r="M23189" t="s">
        <v>450</v>
      </c>
    </row>
    <row r="23190" spans="1:13" x14ac:dyDescent="0.3">
      <c r="A23190" t="s">
        <v>1011</v>
      </c>
      <c r="C23190" t="s">
        <v>8666</v>
      </c>
      <c r="D23190">
        <v>1</v>
      </c>
      <c r="E23190" s="1">
        <v>30000</v>
      </c>
      <c r="G23190" t="s">
        <v>111</v>
      </c>
      <c r="H23190" t="s">
        <v>8691</v>
      </c>
      <c r="I23190" t="s">
        <v>896</v>
      </c>
      <c r="J23190" t="s">
        <v>119</v>
      </c>
      <c r="K23190" t="s">
        <v>24</v>
      </c>
      <c r="L23190" t="s">
        <v>25</v>
      </c>
      <c r="M23190" t="s">
        <v>120</v>
      </c>
    </row>
    <row r="23191" spans="1:13" x14ac:dyDescent="0.3">
      <c r="A23191" t="s">
        <v>1011</v>
      </c>
      <c r="C23191" t="s">
        <v>8666</v>
      </c>
      <c r="D23191">
        <v>16</v>
      </c>
      <c r="E23191" s="1">
        <v>150000</v>
      </c>
      <c r="G23191" t="s">
        <v>111</v>
      </c>
      <c r="H23191" t="s">
        <v>8719</v>
      </c>
      <c r="I23191" t="s">
        <v>896</v>
      </c>
      <c r="J23191" t="s">
        <v>119</v>
      </c>
      <c r="K23191" t="s">
        <v>24</v>
      </c>
      <c r="L23191" t="s">
        <v>25</v>
      </c>
      <c r="M23191" t="s">
        <v>120</v>
      </c>
    </row>
    <row r="23192" spans="1:13" x14ac:dyDescent="0.3">
      <c r="A23192" t="s">
        <v>1011</v>
      </c>
      <c r="C23192" t="s">
        <v>8666</v>
      </c>
      <c r="D23192">
        <v>2</v>
      </c>
      <c r="E23192" s="1">
        <v>30000</v>
      </c>
      <c r="G23192" t="s">
        <v>111</v>
      </c>
      <c r="H23192" t="s">
        <v>8761</v>
      </c>
      <c r="I23192" t="s">
        <v>896</v>
      </c>
      <c r="J23192" t="s">
        <v>119</v>
      </c>
      <c r="K23192" t="s">
        <v>24</v>
      </c>
      <c r="L23192" t="s">
        <v>25</v>
      </c>
      <c r="M23192" t="s">
        <v>120</v>
      </c>
    </row>
    <row r="23193" spans="1:13" x14ac:dyDescent="0.3">
      <c r="A23193" t="s">
        <v>1011</v>
      </c>
      <c r="C23193" t="s">
        <v>9306</v>
      </c>
      <c r="D23193">
        <v>25</v>
      </c>
      <c r="E23193" s="1">
        <v>100000</v>
      </c>
      <c r="G23193" t="s">
        <v>13</v>
      </c>
      <c r="H23193" t="s">
        <v>9366</v>
      </c>
      <c r="I23193" t="s">
        <v>896</v>
      </c>
      <c r="J23193" t="s">
        <v>119</v>
      </c>
      <c r="K23193" t="s">
        <v>24</v>
      </c>
      <c r="L23193" t="s">
        <v>17</v>
      </c>
      <c r="M23193" t="s">
        <v>450</v>
      </c>
    </row>
    <row r="23194" spans="1:13" x14ac:dyDescent="0.3">
      <c r="A23194" t="s">
        <v>1011</v>
      </c>
      <c r="C23194" t="s">
        <v>34736</v>
      </c>
      <c r="D23194">
        <v>21</v>
      </c>
      <c r="E23194" s="1">
        <v>149892</v>
      </c>
      <c r="G23194" t="s">
        <v>69</v>
      </c>
      <c r="H23194" t="s">
        <v>8156</v>
      </c>
      <c r="I23194" t="s">
        <v>896</v>
      </c>
      <c r="J23194" t="s">
        <v>119</v>
      </c>
      <c r="K23194" t="s">
        <v>24</v>
      </c>
      <c r="L23194" t="s">
        <v>25</v>
      </c>
      <c r="M23194" t="s">
        <v>221</v>
      </c>
    </row>
    <row r="23195" spans="1:13" x14ac:dyDescent="0.3">
      <c r="A23195" t="s">
        <v>1011</v>
      </c>
      <c r="C23195" t="s">
        <v>35205</v>
      </c>
      <c r="D23195">
        <v>25</v>
      </c>
      <c r="E23195" s="1">
        <v>100000</v>
      </c>
      <c r="G23195" t="s">
        <v>13</v>
      </c>
      <c r="H23195" t="s">
        <v>35328</v>
      </c>
      <c r="I23195" t="s">
        <v>896</v>
      </c>
      <c r="J23195" t="s">
        <v>119</v>
      </c>
      <c r="K23195" t="s">
        <v>24</v>
      </c>
      <c r="L23195" t="s">
        <v>17</v>
      </c>
      <c r="M23195" t="s">
        <v>450</v>
      </c>
    </row>
    <row r="23196" spans="1:13" x14ac:dyDescent="0.3">
      <c r="A23196" t="s">
        <v>1011</v>
      </c>
      <c r="C23196" t="s">
        <v>35458</v>
      </c>
      <c r="D23196">
        <v>37</v>
      </c>
      <c r="E23196" s="1">
        <v>1400000</v>
      </c>
      <c r="G23196" t="s">
        <v>111</v>
      </c>
      <c r="H23196" t="s">
        <v>10433</v>
      </c>
      <c r="I23196" t="s">
        <v>896</v>
      </c>
      <c r="J23196" t="s">
        <v>119</v>
      </c>
      <c r="K23196" t="s">
        <v>24</v>
      </c>
      <c r="L23196" t="s">
        <v>25</v>
      </c>
      <c r="M23196" t="s">
        <v>120</v>
      </c>
    </row>
    <row r="23197" spans="1:13" x14ac:dyDescent="0.3">
      <c r="A23197" t="s">
        <v>1011</v>
      </c>
      <c r="C23197" t="s">
        <v>34985</v>
      </c>
      <c r="D23197">
        <v>15</v>
      </c>
      <c r="E23197" s="1">
        <v>397082</v>
      </c>
      <c r="G23197" t="s">
        <v>48</v>
      </c>
      <c r="H23197" t="s">
        <v>35090</v>
      </c>
      <c r="I23197" t="s">
        <v>896</v>
      </c>
      <c r="J23197" t="s">
        <v>119</v>
      </c>
      <c r="K23197" t="s">
        <v>24</v>
      </c>
      <c r="L23197" t="s">
        <v>38</v>
      </c>
      <c r="M23197" t="s">
        <v>354</v>
      </c>
    </row>
    <row r="23198" spans="1:13" x14ac:dyDescent="0.3">
      <c r="A23198" t="s">
        <v>1011</v>
      </c>
      <c r="C23198" t="s">
        <v>34396</v>
      </c>
      <c r="D23198">
        <v>24</v>
      </c>
      <c r="E23198" s="1">
        <v>100000</v>
      </c>
      <c r="G23198" t="s">
        <v>48</v>
      </c>
      <c r="H23198" t="s">
        <v>34433</v>
      </c>
      <c r="I23198" t="s">
        <v>896</v>
      </c>
      <c r="J23198" t="s">
        <v>119</v>
      </c>
      <c r="K23198" t="s">
        <v>24</v>
      </c>
      <c r="L23198" t="s">
        <v>17</v>
      </c>
      <c r="M23198" t="s">
        <v>354</v>
      </c>
    </row>
    <row r="23199" spans="1:13" x14ac:dyDescent="0.3">
      <c r="A23199" t="s">
        <v>1011</v>
      </c>
      <c r="C23199" t="s">
        <v>34263</v>
      </c>
      <c r="D23199">
        <v>19</v>
      </c>
      <c r="E23199" s="1">
        <v>100000</v>
      </c>
      <c r="G23199" t="s">
        <v>13</v>
      </c>
      <c r="H23199" t="s">
        <v>34309</v>
      </c>
      <c r="I23199" t="s">
        <v>896</v>
      </c>
      <c r="J23199" t="s">
        <v>119</v>
      </c>
      <c r="K23199" t="s">
        <v>24</v>
      </c>
      <c r="L23199" t="s">
        <v>17</v>
      </c>
      <c r="M23199" t="s">
        <v>450</v>
      </c>
    </row>
    <row r="23200" spans="1:13" x14ac:dyDescent="0.3">
      <c r="A23200" t="s">
        <v>1011</v>
      </c>
      <c r="C23200" t="s">
        <v>33755</v>
      </c>
      <c r="D23200">
        <v>12</v>
      </c>
      <c r="E23200" s="1">
        <v>50000</v>
      </c>
      <c r="G23200" t="s">
        <v>69</v>
      </c>
      <c r="H23200" t="s">
        <v>8305</v>
      </c>
      <c r="I23200" t="s">
        <v>896</v>
      </c>
      <c r="J23200" t="s">
        <v>119</v>
      </c>
      <c r="K23200" t="s">
        <v>24</v>
      </c>
      <c r="L23200" t="s">
        <v>25</v>
      </c>
      <c r="M23200" t="s">
        <v>221</v>
      </c>
    </row>
    <row r="23201" spans="1:13" x14ac:dyDescent="0.3">
      <c r="A23201" t="s">
        <v>1011</v>
      </c>
      <c r="C23201" t="s">
        <v>33755</v>
      </c>
      <c r="D23201">
        <v>36</v>
      </c>
      <c r="E23201" s="1">
        <v>100000</v>
      </c>
      <c r="G23201" t="s">
        <v>13</v>
      </c>
      <c r="H23201" t="s">
        <v>33940</v>
      </c>
      <c r="I23201" t="s">
        <v>896</v>
      </c>
      <c r="J23201" t="s">
        <v>119</v>
      </c>
      <c r="K23201" t="s">
        <v>24</v>
      </c>
      <c r="L23201" t="s">
        <v>17</v>
      </c>
      <c r="M23201" t="s">
        <v>450</v>
      </c>
    </row>
    <row r="23202" spans="1:13" x14ac:dyDescent="0.3">
      <c r="A23202" t="s">
        <v>1011</v>
      </c>
      <c r="C23202" t="s">
        <v>33297</v>
      </c>
      <c r="D23202">
        <v>46</v>
      </c>
      <c r="E23202" s="1">
        <v>1541033</v>
      </c>
      <c r="G23202" t="s">
        <v>111</v>
      </c>
      <c r="H23202" t="s">
        <v>33320</v>
      </c>
      <c r="I23202" t="s">
        <v>896</v>
      </c>
      <c r="J23202" t="s">
        <v>119</v>
      </c>
      <c r="K23202" t="s">
        <v>24</v>
      </c>
      <c r="L23202" t="s">
        <v>25</v>
      </c>
      <c r="M23202" t="s">
        <v>120</v>
      </c>
    </row>
    <row r="23203" spans="1:13" x14ac:dyDescent="0.3">
      <c r="A23203" t="s">
        <v>1011</v>
      </c>
      <c r="C23203" t="s">
        <v>33372</v>
      </c>
      <c r="D23203">
        <v>44</v>
      </c>
      <c r="E23203" s="1">
        <v>1432966</v>
      </c>
      <c r="G23203" t="s">
        <v>111</v>
      </c>
      <c r="H23203" t="s">
        <v>33382</v>
      </c>
      <c r="I23203" t="s">
        <v>896</v>
      </c>
      <c r="J23203" t="s">
        <v>119</v>
      </c>
      <c r="K23203" t="s">
        <v>24</v>
      </c>
      <c r="L23203" t="s">
        <v>25</v>
      </c>
      <c r="M23203" t="s">
        <v>232</v>
      </c>
    </row>
    <row r="23204" spans="1:13" x14ac:dyDescent="0.3">
      <c r="A23204" t="s">
        <v>1011</v>
      </c>
      <c r="C23204" t="s">
        <v>33372</v>
      </c>
      <c r="D23204">
        <v>24</v>
      </c>
      <c r="E23204" s="1">
        <v>998238</v>
      </c>
      <c r="G23204" t="s">
        <v>13</v>
      </c>
      <c r="H23204" t="s">
        <v>33406</v>
      </c>
      <c r="I23204" t="s">
        <v>896</v>
      </c>
      <c r="J23204" t="s">
        <v>119</v>
      </c>
      <c r="K23204" t="s">
        <v>24</v>
      </c>
      <c r="L23204" t="s">
        <v>17</v>
      </c>
      <c r="M23204" t="s">
        <v>450</v>
      </c>
    </row>
    <row r="23205" spans="1:13" x14ac:dyDescent="0.3">
      <c r="A23205" t="s">
        <v>1011</v>
      </c>
      <c r="C23205" t="s">
        <v>33372</v>
      </c>
      <c r="D23205">
        <v>45</v>
      </c>
      <c r="E23205" s="1">
        <v>1089117</v>
      </c>
      <c r="G23205" t="s">
        <v>48</v>
      </c>
      <c r="H23205" t="s">
        <v>33433</v>
      </c>
      <c r="I23205" t="s">
        <v>896</v>
      </c>
      <c r="J23205" t="s">
        <v>119</v>
      </c>
      <c r="K23205" t="s">
        <v>24</v>
      </c>
      <c r="L23205" t="s">
        <v>38</v>
      </c>
      <c r="M23205" t="s">
        <v>190</v>
      </c>
    </row>
    <row r="23206" spans="1:13" x14ac:dyDescent="0.3">
      <c r="A23206" t="s">
        <v>1011</v>
      </c>
      <c r="C23206" t="s">
        <v>34100</v>
      </c>
      <c r="D23206">
        <v>18</v>
      </c>
      <c r="E23206" s="1">
        <v>100000</v>
      </c>
      <c r="G23206" t="s">
        <v>13</v>
      </c>
      <c r="H23206" t="s">
        <v>34123</v>
      </c>
      <c r="I23206" t="s">
        <v>896</v>
      </c>
      <c r="J23206" t="s">
        <v>119</v>
      </c>
      <c r="K23206" t="s">
        <v>24</v>
      </c>
      <c r="L23206" t="s">
        <v>17</v>
      </c>
      <c r="M23206" t="s">
        <v>450</v>
      </c>
    </row>
    <row r="23207" spans="1:13" x14ac:dyDescent="0.3">
      <c r="A23207" t="s">
        <v>1011</v>
      </c>
      <c r="C23207" t="s">
        <v>34100</v>
      </c>
      <c r="D23207">
        <v>18</v>
      </c>
      <c r="E23207" s="1">
        <v>99961</v>
      </c>
      <c r="G23207" t="s">
        <v>13</v>
      </c>
      <c r="H23207" t="s">
        <v>34165</v>
      </c>
      <c r="I23207" t="s">
        <v>896</v>
      </c>
      <c r="J23207" t="s">
        <v>119</v>
      </c>
      <c r="K23207" t="s">
        <v>24</v>
      </c>
      <c r="L23207" t="s">
        <v>17</v>
      </c>
      <c r="M23207" t="s">
        <v>450</v>
      </c>
    </row>
    <row r="23208" spans="1:13" x14ac:dyDescent="0.3">
      <c r="A23208" t="s">
        <v>1011</v>
      </c>
      <c r="C23208" t="s">
        <v>37047</v>
      </c>
      <c r="D23208">
        <v>17</v>
      </c>
      <c r="E23208" s="1">
        <v>473352</v>
      </c>
      <c r="G23208" t="s">
        <v>69</v>
      </c>
      <c r="H23208" t="s">
        <v>37091</v>
      </c>
      <c r="I23208" t="s">
        <v>896</v>
      </c>
      <c r="J23208" t="s">
        <v>119</v>
      </c>
      <c r="K23208" t="s">
        <v>24</v>
      </c>
      <c r="L23208" t="s">
        <v>25</v>
      </c>
      <c r="M23208" t="s">
        <v>7715</v>
      </c>
    </row>
    <row r="23209" spans="1:13" x14ac:dyDescent="0.3">
      <c r="A23209" t="s">
        <v>1011</v>
      </c>
      <c r="C23209" t="s">
        <v>37047</v>
      </c>
      <c r="D23209">
        <v>62</v>
      </c>
      <c r="E23209" s="1">
        <v>1389539</v>
      </c>
      <c r="G23209" t="s">
        <v>111</v>
      </c>
      <c r="H23209" t="s">
        <v>37353</v>
      </c>
      <c r="I23209" t="s">
        <v>896</v>
      </c>
      <c r="J23209" t="s">
        <v>119</v>
      </c>
      <c r="K23209" t="s">
        <v>24</v>
      </c>
      <c r="L23209" t="s">
        <v>25</v>
      </c>
      <c r="M23209" t="s">
        <v>232</v>
      </c>
    </row>
    <row r="23210" spans="1:13" x14ac:dyDescent="0.3">
      <c r="A23210" t="s">
        <v>1011</v>
      </c>
      <c r="C23210" t="s">
        <v>37047</v>
      </c>
      <c r="D23210">
        <v>70</v>
      </c>
      <c r="E23210" s="1">
        <v>3000000</v>
      </c>
      <c r="G23210" t="s">
        <v>111</v>
      </c>
      <c r="H23210" t="s">
        <v>37354</v>
      </c>
      <c r="I23210" t="s">
        <v>896</v>
      </c>
      <c r="J23210" t="s">
        <v>119</v>
      </c>
      <c r="K23210" t="s">
        <v>24</v>
      </c>
      <c r="L23210" t="s">
        <v>25</v>
      </c>
      <c r="M23210" t="s">
        <v>232</v>
      </c>
    </row>
    <row r="23211" spans="1:13" x14ac:dyDescent="0.3">
      <c r="A23211" t="s">
        <v>1011</v>
      </c>
      <c r="C23211" t="s">
        <v>37363</v>
      </c>
      <c r="D23211">
        <v>19</v>
      </c>
      <c r="E23211" s="1">
        <v>100000</v>
      </c>
      <c r="G23211" t="s">
        <v>13</v>
      </c>
      <c r="H23211" t="s">
        <v>37421</v>
      </c>
      <c r="I23211" t="s">
        <v>896</v>
      </c>
      <c r="J23211" t="s">
        <v>119</v>
      </c>
      <c r="K23211" t="s">
        <v>24</v>
      </c>
      <c r="L23211" t="s">
        <v>17</v>
      </c>
      <c r="M23211" t="s">
        <v>450</v>
      </c>
    </row>
    <row r="23212" spans="1:13" x14ac:dyDescent="0.3">
      <c r="A23212" t="s">
        <v>1011</v>
      </c>
      <c r="C23212" t="s">
        <v>36834</v>
      </c>
      <c r="D23212">
        <v>17</v>
      </c>
      <c r="E23212" s="1">
        <v>97930</v>
      </c>
      <c r="G23212" t="s">
        <v>13</v>
      </c>
      <c r="H23212" t="s">
        <v>36939</v>
      </c>
      <c r="I23212" t="s">
        <v>896</v>
      </c>
      <c r="J23212" t="s">
        <v>119</v>
      </c>
      <c r="K23212" t="s">
        <v>24</v>
      </c>
      <c r="L23212" t="s">
        <v>17</v>
      </c>
      <c r="M23212" t="s">
        <v>450</v>
      </c>
    </row>
    <row r="23213" spans="1:13" x14ac:dyDescent="0.3">
      <c r="A23213" t="s">
        <v>1011</v>
      </c>
      <c r="C23213" t="s">
        <v>35729</v>
      </c>
      <c r="D23213">
        <v>18</v>
      </c>
      <c r="E23213" s="1">
        <v>100000</v>
      </c>
      <c r="G23213" t="s">
        <v>13</v>
      </c>
      <c r="H23213" t="s">
        <v>35802</v>
      </c>
      <c r="I23213" t="s">
        <v>896</v>
      </c>
      <c r="J23213" t="s">
        <v>119</v>
      </c>
      <c r="K23213" t="s">
        <v>24</v>
      </c>
      <c r="L23213" t="s">
        <v>17</v>
      </c>
      <c r="M23213" t="s">
        <v>450</v>
      </c>
    </row>
    <row r="23214" spans="1:13" x14ac:dyDescent="0.3">
      <c r="A23214" t="s">
        <v>1011</v>
      </c>
      <c r="C23214" t="s">
        <v>35729</v>
      </c>
      <c r="D23214">
        <v>12</v>
      </c>
      <c r="E23214" s="1">
        <v>100000</v>
      </c>
      <c r="G23214" t="s">
        <v>13</v>
      </c>
      <c r="H23214" t="s">
        <v>35828</v>
      </c>
      <c r="I23214" t="s">
        <v>896</v>
      </c>
      <c r="J23214" t="s">
        <v>119</v>
      </c>
      <c r="K23214" t="s">
        <v>24</v>
      </c>
      <c r="L23214" t="s">
        <v>17</v>
      </c>
      <c r="M23214" t="s">
        <v>450</v>
      </c>
    </row>
    <row r="23215" spans="1:13" x14ac:dyDescent="0.3">
      <c r="A23215" t="s">
        <v>1011</v>
      </c>
      <c r="C23215" t="s">
        <v>35729</v>
      </c>
      <c r="D23215">
        <v>18</v>
      </c>
      <c r="E23215" s="1">
        <v>100000</v>
      </c>
      <c r="G23215" t="s">
        <v>13</v>
      </c>
      <c r="H23215" t="s">
        <v>35866</v>
      </c>
      <c r="I23215" t="s">
        <v>896</v>
      </c>
      <c r="J23215" t="s">
        <v>119</v>
      </c>
      <c r="K23215" t="s">
        <v>24</v>
      </c>
      <c r="L23215" t="s">
        <v>17</v>
      </c>
      <c r="M23215" t="s">
        <v>450</v>
      </c>
    </row>
    <row r="23216" spans="1:13" x14ac:dyDescent="0.3">
      <c r="A23216" t="s">
        <v>1011</v>
      </c>
      <c r="C23216" t="s">
        <v>35549</v>
      </c>
      <c r="D23216">
        <v>19</v>
      </c>
      <c r="E23216" s="1">
        <v>1622728</v>
      </c>
      <c r="G23216" t="s">
        <v>13</v>
      </c>
      <c r="H23216" t="s">
        <v>35560</v>
      </c>
      <c r="I23216" t="s">
        <v>896</v>
      </c>
      <c r="J23216" t="s">
        <v>119</v>
      </c>
      <c r="K23216" t="s">
        <v>24</v>
      </c>
      <c r="L23216" t="s">
        <v>17</v>
      </c>
      <c r="M23216" t="s">
        <v>31</v>
      </c>
    </row>
    <row r="23217" spans="1:13" x14ac:dyDescent="0.3">
      <c r="A23217" t="s">
        <v>1011</v>
      </c>
      <c r="C23217" t="s">
        <v>36334</v>
      </c>
      <c r="D23217">
        <v>31</v>
      </c>
      <c r="E23217" s="1">
        <v>387330</v>
      </c>
      <c r="G23217" t="s">
        <v>48</v>
      </c>
      <c r="H23217" t="s">
        <v>36376</v>
      </c>
      <c r="I23217" t="s">
        <v>896</v>
      </c>
      <c r="J23217" t="s">
        <v>119</v>
      </c>
      <c r="K23217" t="s">
        <v>24</v>
      </c>
      <c r="L23217" t="s">
        <v>38</v>
      </c>
      <c r="M23217" t="s">
        <v>354</v>
      </c>
    </row>
    <row r="23218" spans="1:13" x14ac:dyDescent="0.3">
      <c r="A23218" t="s">
        <v>1011</v>
      </c>
      <c r="C23218" t="s">
        <v>38095</v>
      </c>
      <c r="D23218">
        <v>52</v>
      </c>
      <c r="E23218" s="1">
        <v>3743077</v>
      </c>
      <c r="G23218" t="s">
        <v>48</v>
      </c>
      <c r="H23218" t="s">
        <v>38104</v>
      </c>
      <c r="I23218" t="s">
        <v>896</v>
      </c>
      <c r="J23218" t="s">
        <v>119</v>
      </c>
      <c r="K23218" t="s">
        <v>24</v>
      </c>
      <c r="L23218" t="s">
        <v>210</v>
      </c>
      <c r="M23218" t="s">
        <v>190</v>
      </c>
    </row>
    <row r="23219" spans="1:13" x14ac:dyDescent="0.3">
      <c r="A23219" t="s">
        <v>1011</v>
      </c>
      <c r="C23219" t="s">
        <v>17871</v>
      </c>
      <c r="D23219">
        <v>94</v>
      </c>
      <c r="E23219" s="1">
        <v>8280212</v>
      </c>
      <c r="G23219" t="s">
        <v>13</v>
      </c>
      <c r="H23219" t="s">
        <v>17886</v>
      </c>
      <c r="I23219" t="s">
        <v>896</v>
      </c>
      <c r="J23219" t="s">
        <v>119</v>
      </c>
      <c r="K23219" t="s">
        <v>24</v>
      </c>
      <c r="L23219" t="s">
        <v>17</v>
      </c>
      <c r="M23219" t="s">
        <v>31</v>
      </c>
    </row>
    <row r="23220" spans="1:13" x14ac:dyDescent="0.3">
      <c r="A23220" t="s">
        <v>1011</v>
      </c>
      <c r="C23220" t="s">
        <v>18172</v>
      </c>
      <c r="D23220">
        <v>19</v>
      </c>
      <c r="E23220" s="1">
        <v>650000</v>
      </c>
      <c r="G23220" t="s">
        <v>111</v>
      </c>
      <c r="H23220" t="s">
        <v>18199</v>
      </c>
      <c r="I23220" t="s">
        <v>896</v>
      </c>
      <c r="J23220" t="s">
        <v>119</v>
      </c>
      <c r="K23220" t="s">
        <v>24</v>
      </c>
      <c r="L23220" t="s">
        <v>25</v>
      </c>
      <c r="M23220" t="s">
        <v>120</v>
      </c>
    </row>
    <row r="23221" spans="1:13" x14ac:dyDescent="0.3">
      <c r="A23221" t="s">
        <v>1011</v>
      </c>
      <c r="C23221" t="s">
        <v>24656</v>
      </c>
      <c r="D23221">
        <v>23</v>
      </c>
      <c r="E23221" s="1">
        <v>1021000</v>
      </c>
      <c r="G23221" t="s">
        <v>111</v>
      </c>
      <c r="H23221" t="s">
        <v>24673</v>
      </c>
      <c r="I23221" t="s">
        <v>896</v>
      </c>
      <c r="J23221" t="s">
        <v>119</v>
      </c>
      <c r="K23221" t="s">
        <v>24</v>
      </c>
      <c r="L23221" t="s">
        <v>25</v>
      </c>
      <c r="M23221" t="s">
        <v>120</v>
      </c>
    </row>
    <row r="23222" spans="1:13" x14ac:dyDescent="0.3">
      <c r="A23222" t="s">
        <v>1011</v>
      </c>
      <c r="C23222" t="s">
        <v>25397</v>
      </c>
      <c r="D23222">
        <v>81</v>
      </c>
      <c r="E23222" s="1">
        <v>249612</v>
      </c>
      <c r="G23222" t="s">
        <v>111</v>
      </c>
      <c r="H23222" t="s">
        <v>25453</v>
      </c>
      <c r="I23222" t="s">
        <v>896</v>
      </c>
      <c r="J23222" t="s">
        <v>119</v>
      </c>
      <c r="K23222" t="s">
        <v>24</v>
      </c>
      <c r="L23222" t="s">
        <v>25</v>
      </c>
      <c r="M23222" t="s">
        <v>120</v>
      </c>
    </row>
    <row r="23223" spans="1:13" x14ac:dyDescent="0.3">
      <c r="A23223" t="s">
        <v>1011</v>
      </c>
      <c r="C23223" t="s">
        <v>25784</v>
      </c>
      <c r="D23223">
        <v>60</v>
      </c>
      <c r="E23223" s="1">
        <v>1000000</v>
      </c>
      <c r="G23223" t="s">
        <v>21</v>
      </c>
      <c r="H23223" t="s">
        <v>25818</v>
      </c>
      <c r="I23223" t="s">
        <v>896</v>
      </c>
      <c r="J23223" t="s">
        <v>119</v>
      </c>
      <c r="K23223" t="s">
        <v>24</v>
      </c>
      <c r="L23223" t="s">
        <v>25</v>
      </c>
      <c r="M23223" t="s">
        <v>26</v>
      </c>
    </row>
    <row r="23224" spans="1:13" x14ac:dyDescent="0.3">
      <c r="A23224" t="s">
        <v>1011</v>
      </c>
      <c r="C23224" t="s">
        <v>20950</v>
      </c>
      <c r="D23224">
        <v>24</v>
      </c>
      <c r="E23224" s="1">
        <v>998981</v>
      </c>
      <c r="G23224" t="s">
        <v>111</v>
      </c>
      <c r="H23224" t="s">
        <v>20964</v>
      </c>
      <c r="I23224" t="s">
        <v>896</v>
      </c>
      <c r="J23224" t="s">
        <v>119</v>
      </c>
      <c r="K23224" t="s">
        <v>24</v>
      </c>
      <c r="L23224" t="s">
        <v>25</v>
      </c>
      <c r="M23224" t="s">
        <v>120</v>
      </c>
    </row>
    <row r="23225" spans="1:13" x14ac:dyDescent="0.3">
      <c r="A23225" t="s">
        <v>1011</v>
      </c>
      <c r="C23225" t="s">
        <v>32581</v>
      </c>
      <c r="D23225">
        <v>60</v>
      </c>
      <c r="E23225" s="1">
        <v>4829198</v>
      </c>
      <c r="G23225" t="s">
        <v>111</v>
      </c>
      <c r="H23225" t="s">
        <v>32591</v>
      </c>
      <c r="I23225" t="s">
        <v>896</v>
      </c>
      <c r="J23225" t="s">
        <v>119</v>
      </c>
      <c r="K23225" t="s">
        <v>24</v>
      </c>
      <c r="L23225" t="s">
        <v>25</v>
      </c>
      <c r="M23225" t="s">
        <v>120</v>
      </c>
    </row>
    <row r="23226" spans="1:13" x14ac:dyDescent="0.3">
      <c r="E23226" s="24" t="s">
        <v>38203</v>
      </c>
    </row>
    <row r="23227" spans="1:13" x14ac:dyDescent="0.3">
      <c r="E23227" s="8">
        <f>SUM(E23077:E23225)</f>
        <v>200271787</v>
      </c>
    </row>
    <row r="23228" spans="1:13" x14ac:dyDescent="0.3">
      <c r="E23228" s="25" t="s">
        <v>38204</v>
      </c>
    </row>
    <row r="23229" spans="1:13" x14ac:dyDescent="0.3">
      <c r="A23229" t="s">
        <v>15233</v>
      </c>
      <c r="C23229" t="s">
        <v>24500</v>
      </c>
      <c r="D23229">
        <v>13</v>
      </c>
      <c r="E23229" s="1">
        <v>72000</v>
      </c>
      <c r="G23229" t="s">
        <v>34</v>
      </c>
      <c r="H23229" t="s">
        <v>18250</v>
      </c>
      <c r="I23229" t="s">
        <v>15234</v>
      </c>
      <c r="J23229" t="s">
        <v>119</v>
      </c>
      <c r="K23229" t="s">
        <v>24</v>
      </c>
      <c r="L23229" t="s">
        <v>25</v>
      </c>
      <c r="M23229" t="s">
        <v>6146</v>
      </c>
    </row>
    <row r="23230" spans="1:13" x14ac:dyDescent="0.3">
      <c r="A23230" t="s">
        <v>15233</v>
      </c>
      <c r="C23230" t="s">
        <v>15182</v>
      </c>
      <c r="D23230">
        <v>1</v>
      </c>
      <c r="E23230" s="1">
        <v>124650</v>
      </c>
      <c r="G23230" t="s">
        <v>34</v>
      </c>
      <c r="H23230" t="s">
        <v>6143</v>
      </c>
      <c r="I23230" t="s">
        <v>15234</v>
      </c>
      <c r="J23230" t="s">
        <v>119</v>
      </c>
      <c r="K23230" t="s">
        <v>24</v>
      </c>
      <c r="L23230" t="s">
        <v>25</v>
      </c>
      <c r="M23230" t="s">
        <v>6146</v>
      </c>
    </row>
    <row r="23231" spans="1:13" x14ac:dyDescent="0.3">
      <c r="A23231" t="s">
        <v>10538</v>
      </c>
      <c r="C23231" t="s">
        <v>10471</v>
      </c>
      <c r="D23231">
        <v>19</v>
      </c>
      <c r="E23231" s="1">
        <v>99997</v>
      </c>
      <c r="G23231" t="s">
        <v>111</v>
      </c>
      <c r="H23231" t="s">
        <v>10343</v>
      </c>
      <c r="I23231" t="s">
        <v>10539</v>
      </c>
      <c r="J23231" t="s">
        <v>422</v>
      </c>
      <c r="K23231" t="s">
        <v>24</v>
      </c>
      <c r="L23231" t="s">
        <v>25</v>
      </c>
      <c r="M23231" t="s">
        <v>232</v>
      </c>
    </row>
    <row r="23232" spans="1:13" x14ac:dyDescent="0.3">
      <c r="A23232" t="s">
        <v>33223</v>
      </c>
      <c r="C23232" t="s">
        <v>33173</v>
      </c>
      <c r="D23232">
        <v>6</v>
      </c>
      <c r="E23232" s="1">
        <v>109834</v>
      </c>
      <c r="G23232" t="s">
        <v>34</v>
      </c>
      <c r="H23232" t="s">
        <v>6143</v>
      </c>
      <c r="I23232" t="s">
        <v>10539</v>
      </c>
      <c r="J23232" t="s">
        <v>422</v>
      </c>
      <c r="K23232" t="s">
        <v>24</v>
      </c>
      <c r="L23232" t="s">
        <v>25</v>
      </c>
      <c r="M23232" t="s">
        <v>6146</v>
      </c>
    </row>
    <row r="23233" spans="1:13" x14ac:dyDescent="0.3">
      <c r="A23233" t="s">
        <v>27020</v>
      </c>
      <c r="C23233" t="s">
        <v>26519</v>
      </c>
      <c r="D23233">
        <v>5</v>
      </c>
      <c r="E23233" s="1">
        <v>8160</v>
      </c>
      <c r="G23233" t="s">
        <v>34</v>
      </c>
      <c r="H23233" t="s">
        <v>6143</v>
      </c>
      <c r="I23233" t="s">
        <v>6729</v>
      </c>
      <c r="J23233" t="s">
        <v>2347</v>
      </c>
      <c r="K23233" t="s">
        <v>24</v>
      </c>
      <c r="L23233" t="s">
        <v>25</v>
      </c>
      <c r="M23233" t="s">
        <v>6146</v>
      </c>
    </row>
    <row r="23234" spans="1:13" x14ac:dyDescent="0.3">
      <c r="A23234" t="s">
        <v>20904</v>
      </c>
      <c r="C23234" t="s">
        <v>20542</v>
      </c>
      <c r="D23234">
        <v>3</v>
      </c>
      <c r="E23234" s="1">
        <v>11035</v>
      </c>
      <c r="G23234" t="s">
        <v>34</v>
      </c>
      <c r="H23234" t="s">
        <v>6143</v>
      </c>
      <c r="I23234" t="s">
        <v>20905</v>
      </c>
      <c r="J23234" t="s">
        <v>627</v>
      </c>
      <c r="K23234" t="s">
        <v>24</v>
      </c>
      <c r="L23234" t="s">
        <v>25</v>
      </c>
      <c r="M23234" t="s">
        <v>6146</v>
      </c>
    </row>
    <row r="23235" spans="1:13" x14ac:dyDescent="0.3">
      <c r="A23235" t="s">
        <v>18880</v>
      </c>
      <c r="C23235" t="s">
        <v>18470</v>
      </c>
      <c r="D23235">
        <v>4</v>
      </c>
      <c r="E23235" s="1">
        <v>11035</v>
      </c>
      <c r="G23235" t="s">
        <v>34</v>
      </c>
      <c r="H23235" t="s">
        <v>6143</v>
      </c>
      <c r="I23235" t="s">
        <v>6729</v>
      </c>
      <c r="J23235" t="s">
        <v>3203</v>
      </c>
      <c r="K23235" t="s">
        <v>24</v>
      </c>
      <c r="L23235" t="s">
        <v>25</v>
      </c>
      <c r="M23235" t="s">
        <v>6146</v>
      </c>
    </row>
    <row r="23236" spans="1:13" x14ac:dyDescent="0.3">
      <c r="A23236" t="s">
        <v>18880</v>
      </c>
      <c r="C23236" t="s">
        <v>18937</v>
      </c>
      <c r="D23236">
        <v>4</v>
      </c>
      <c r="E23236" s="1">
        <v>4385</v>
      </c>
      <c r="G23236" t="s">
        <v>34</v>
      </c>
      <c r="H23236" t="s">
        <v>6143</v>
      </c>
      <c r="I23236" t="s">
        <v>6729</v>
      </c>
      <c r="J23236" t="s">
        <v>17989</v>
      </c>
      <c r="K23236" t="s">
        <v>24</v>
      </c>
      <c r="L23236" t="s">
        <v>25</v>
      </c>
      <c r="M23236" t="s">
        <v>6146</v>
      </c>
    </row>
    <row r="23237" spans="1:13" x14ac:dyDescent="0.3">
      <c r="A23237" t="s">
        <v>27021</v>
      </c>
      <c r="C23237" t="s">
        <v>26519</v>
      </c>
      <c r="D23237">
        <v>5</v>
      </c>
      <c r="E23237" s="1">
        <v>11510</v>
      </c>
      <c r="G23237" t="s">
        <v>34</v>
      </c>
      <c r="H23237" t="s">
        <v>6143</v>
      </c>
      <c r="I23237" t="s">
        <v>27022</v>
      </c>
      <c r="J23237" t="s">
        <v>2347</v>
      </c>
      <c r="K23237" t="s">
        <v>24</v>
      </c>
      <c r="L23237" t="s">
        <v>25</v>
      </c>
      <c r="M23237" t="s">
        <v>6146</v>
      </c>
    </row>
    <row r="23238" spans="1:13" x14ac:dyDescent="0.3">
      <c r="A23238" t="s">
        <v>37141</v>
      </c>
      <c r="C23238" t="s">
        <v>37047</v>
      </c>
      <c r="D23238">
        <v>24</v>
      </c>
      <c r="E23238" s="1">
        <v>100000</v>
      </c>
      <c r="G23238" t="s">
        <v>13</v>
      </c>
      <c r="H23238" t="s">
        <v>37142</v>
      </c>
      <c r="I23238" t="s">
        <v>679</v>
      </c>
      <c r="J23238" t="s">
        <v>86</v>
      </c>
      <c r="K23238" t="s">
        <v>24</v>
      </c>
      <c r="L23238" t="s">
        <v>17</v>
      </c>
      <c r="M23238" t="s">
        <v>450</v>
      </c>
    </row>
    <row r="23239" spans="1:13" x14ac:dyDescent="0.3">
      <c r="A23239" t="s">
        <v>31677</v>
      </c>
      <c r="C23239" t="s">
        <v>31493</v>
      </c>
      <c r="D23239">
        <v>5</v>
      </c>
      <c r="E23239" s="1">
        <v>177224</v>
      </c>
      <c r="G23239" t="s">
        <v>34</v>
      </c>
      <c r="H23239" t="s">
        <v>6143</v>
      </c>
      <c r="I23239" t="s">
        <v>6933</v>
      </c>
      <c r="J23239" t="s">
        <v>311</v>
      </c>
      <c r="K23239" t="s">
        <v>24</v>
      </c>
      <c r="L23239" t="s">
        <v>25</v>
      </c>
      <c r="M23239" t="s">
        <v>6146</v>
      </c>
    </row>
    <row r="23240" spans="1:13" x14ac:dyDescent="0.3">
      <c r="A23240" t="s">
        <v>31375</v>
      </c>
      <c r="C23240" t="s">
        <v>31300</v>
      </c>
      <c r="D23240">
        <v>5</v>
      </c>
      <c r="E23240" s="1">
        <v>26166</v>
      </c>
      <c r="G23240" t="s">
        <v>34</v>
      </c>
      <c r="H23240" t="s">
        <v>6143</v>
      </c>
      <c r="I23240" t="s">
        <v>31376</v>
      </c>
      <c r="J23240" t="s">
        <v>137</v>
      </c>
      <c r="K23240" t="s">
        <v>24</v>
      </c>
      <c r="L23240" t="s">
        <v>25</v>
      </c>
      <c r="M23240" t="s">
        <v>6146</v>
      </c>
    </row>
    <row r="23241" spans="1:13" x14ac:dyDescent="0.3">
      <c r="A23241" t="s">
        <v>6979</v>
      </c>
      <c r="C23241" t="s">
        <v>6887</v>
      </c>
      <c r="D23241">
        <v>3</v>
      </c>
      <c r="E23241" s="1">
        <v>30019</v>
      </c>
      <c r="G23241" t="s">
        <v>34</v>
      </c>
      <c r="H23241" t="s">
        <v>6143</v>
      </c>
      <c r="I23241" t="s">
        <v>6980</v>
      </c>
      <c r="J23241" t="s">
        <v>5602</v>
      </c>
      <c r="K23241" t="s">
        <v>24</v>
      </c>
      <c r="L23241" t="s">
        <v>25</v>
      </c>
      <c r="M23241" t="s">
        <v>6146</v>
      </c>
    </row>
    <row r="23242" spans="1:13" x14ac:dyDescent="0.3">
      <c r="A23242" t="s">
        <v>2139</v>
      </c>
      <c r="C23242" t="s">
        <v>1852</v>
      </c>
      <c r="D23242">
        <v>12</v>
      </c>
      <c r="E23242" s="1">
        <v>100000</v>
      </c>
      <c r="G23242" t="s">
        <v>111</v>
      </c>
      <c r="H23242" t="s">
        <v>2140</v>
      </c>
      <c r="I23242" t="s">
        <v>867</v>
      </c>
      <c r="J23242" t="s">
        <v>280</v>
      </c>
      <c r="K23242" t="s">
        <v>24</v>
      </c>
      <c r="L23242" t="s">
        <v>25</v>
      </c>
      <c r="M23242" t="s">
        <v>322</v>
      </c>
    </row>
    <row r="23243" spans="1:13" x14ac:dyDescent="0.3">
      <c r="A23243" t="s">
        <v>2139</v>
      </c>
      <c r="C23243" t="s">
        <v>1852</v>
      </c>
      <c r="D23243">
        <v>22</v>
      </c>
      <c r="E23243" s="1">
        <v>200000</v>
      </c>
      <c r="G23243" t="s">
        <v>111</v>
      </c>
      <c r="H23243" t="s">
        <v>2199</v>
      </c>
      <c r="I23243" t="s">
        <v>867</v>
      </c>
      <c r="J23243" t="s">
        <v>280</v>
      </c>
      <c r="K23243" t="s">
        <v>24</v>
      </c>
      <c r="L23243" t="s">
        <v>25</v>
      </c>
      <c r="M23243" t="s">
        <v>322</v>
      </c>
    </row>
    <row r="23244" spans="1:13" x14ac:dyDescent="0.3">
      <c r="A23244" t="s">
        <v>2139</v>
      </c>
      <c r="C23244" t="s">
        <v>30595</v>
      </c>
      <c r="D23244">
        <v>6</v>
      </c>
      <c r="E23244" s="1">
        <v>100000</v>
      </c>
      <c r="G23244" t="s">
        <v>111</v>
      </c>
      <c r="H23244" t="s">
        <v>68</v>
      </c>
      <c r="I23244" t="s">
        <v>867</v>
      </c>
      <c r="J23244" t="s">
        <v>280</v>
      </c>
      <c r="K23244" t="s">
        <v>24</v>
      </c>
      <c r="L23244" t="s">
        <v>25</v>
      </c>
      <c r="M23244" t="s">
        <v>322</v>
      </c>
    </row>
    <row r="23245" spans="1:13" x14ac:dyDescent="0.3">
      <c r="A23245" t="s">
        <v>2139</v>
      </c>
      <c r="C23245" t="s">
        <v>24055</v>
      </c>
      <c r="D23245">
        <v>24</v>
      </c>
      <c r="E23245" s="1">
        <v>500000</v>
      </c>
      <c r="G23245" t="s">
        <v>111</v>
      </c>
      <c r="H23245" t="s">
        <v>24217</v>
      </c>
      <c r="I23245" t="s">
        <v>867</v>
      </c>
      <c r="J23245" t="s">
        <v>280</v>
      </c>
      <c r="K23245" t="s">
        <v>24</v>
      </c>
      <c r="L23245" t="s">
        <v>25</v>
      </c>
      <c r="M23245" t="s">
        <v>322</v>
      </c>
    </row>
    <row r="23246" spans="1:13" x14ac:dyDescent="0.3">
      <c r="A23246" t="s">
        <v>2139</v>
      </c>
      <c r="C23246" t="s">
        <v>23564</v>
      </c>
      <c r="D23246">
        <v>48</v>
      </c>
      <c r="E23246" s="1">
        <v>400000</v>
      </c>
      <c r="G23246" t="s">
        <v>21</v>
      </c>
      <c r="H23246" t="s">
        <v>68</v>
      </c>
      <c r="I23246" t="s">
        <v>867</v>
      </c>
      <c r="J23246" t="s">
        <v>280</v>
      </c>
      <c r="K23246" t="s">
        <v>24</v>
      </c>
      <c r="L23246" t="s">
        <v>25</v>
      </c>
      <c r="M23246" t="s">
        <v>26</v>
      </c>
    </row>
    <row r="23247" spans="1:13" x14ac:dyDescent="0.3">
      <c r="A23247" t="s">
        <v>2139</v>
      </c>
      <c r="C23247" t="s">
        <v>21714</v>
      </c>
      <c r="D23247">
        <v>64</v>
      </c>
      <c r="E23247" s="1">
        <v>14787003</v>
      </c>
      <c r="G23247" t="s">
        <v>111</v>
      </c>
      <c r="H23247" t="s">
        <v>21850</v>
      </c>
      <c r="I23247" t="s">
        <v>867</v>
      </c>
      <c r="J23247" t="s">
        <v>280</v>
      </c>
      <c r="K23247" t="s">
        <v>24</v>
      </c>
      <c r="L23247" t="s">
        <v>25</v>
      </c>
      <c r="M23247" t="s">
        <v>322</v>
      </c>
    </row>
    <row r="23248" spans="1:13" x14ac:dyDescent="0.3">
      <c r="A23248" t="s">
        <v>2139</v>
      </c>
      <c r="C23248" t="s">
        <v>21907</v>
      </c>
      <c r="D23248">
        <v>37</v>
      </c>
      <c r="E23248" s="1">
        <v>4998693</v>
      </c>
      <c r="G23248" t="s">
        <v>111</v>
      </c>
      <c r="H23248" t="s">
        <v>21963</v>
      </c>
      <c r="I23248" t="s">
        <v>867</v>
      </c>
      <c r="J23248" t="s">
        <v>280</v>
      </c>
      <c r="K23248" t="s">
        <v>24</v>
      </c>
      <c r="L23248" t="s">
        <v>25</v>
      </c>
      <c r="M23248" t="s">
        <v>322</v>
      </c>
    </row>
    <row r="23249" spans="1:13" x14ac:dyDescent="0.3">
      <c r="A23249" t="s">
        <v>2139</v>
      </c>
      <c r="C23249" t="s">
        <v>12314</v>
      </c>
      <c r="D23249">
        <v>44</v>
      </c>
      <c r="E23249" s="1">
        <v>2500000</v>
      </c>
      <c r="G23249" t="s">
        <v>111</v>
      </c>
      <c r="H23249" t="s">
        <v>12434</v>
      </c>
      <c r="I23249" t="s">
        <v>867</v>
      </c>
      <c r="J23249" t="s">
        <v>280</v>
      </c>
      <c r="K23249" t="s">
        <v>24</v>
      </c>
      <c r="L23249" t="s">
        <v>25</v>
      </c>
      <c r="M23249" t="s">
        <v>322</v>
      </c>
    </row>
    <row r="23250" spans="1:13" x14ac:dyDescent="0.3">
      <c r="A23250" t="s">
        <v>2139</v>
      </c>
      <c r="C23250" t="s">
        <v>12314</v>
      </c>
      <c r="D23250">
        <v>32</v>
      </c>
      <c r="E23250" s="1">
        <v>3000000</v>
      </c>
      <c r="G23250" t="s">
        <v>111</v>
      </c>
      <c r="H23250" t="s">
        <v>12435</v>
      </c>
      <c r="I23250" t="s">
        <v>867</v>
      </c>
      <c r="J23250" t="s">
        <v>280</v>
      </c>
      <c r="K23250" t="s">
        <v>24</v>
      </c>
      <c r="L23250" t="s">
        <v>25</v>
      </c>
      <c r="M23250" t="s">
        <v>322</v>
      </c>
    </row>
    <row r="23251" spans="1:13" x14ac:dyDescent="0.3">
      <c r="A23251" t="s">
        <v>2139</v>
      </c>
      <c r="C23251" t="s">
        <v>9547</v>
      </c>
      <c r="D23251">
        <v>1</v>
      </c>
      <c r="E23251" s="1">
        <v>50000</v>
      </c>
      <c r="G23251" t="s">
        <v>111</v>
      </c>
      <c r="H23251" t="s">
        <v>9660</v>
      </c>
      <c r="I23251" t="s">
        <v>867</v>
      </c>
      <c r="J23251" t="s">
        <v>280</v>
      </c>
      <c r="K23251" t="s">
        <v>24</v>
      </c>
      <c r="L23251" t="s">
        <v>25</v>
      </c>
      <c r="M23251" t="s">
        <v>322</v>
      </c>
    </row>
    <row r="23252" spans="1:13" x14ac:dyDescent="0.3">
      <c r="A23252" t="s">
        <v>2139</v>
      </c>
      <c r="C23252" t="s">
        <v>10275</v>
      </c>
      <c r="D23252">
        <v>24</v>
      </c>
      <c r="E23252" s="1">
        <v>550000</v>
      </c>
      <c r="G23252" t="s">
        <v>111</v>
      </c>
      <c r="H23252" t="s">
        <v>10336</v>
      </c>
      <c r="I23252" t="s">
        <v>867</v>
      </c>
      <c r="J23252" t="s">
        <v>280</v>
      </c>
      <c r="K23252" t="s">
        <v>24</v>
      </c>
      <c r="L23252" t="s">
        <v>25</v>
      </c>
      <c r="M23252" t="s">
        <v>322</v>
      </c>
    </row>
    <row r="23253" spans="1:13" x14ac:dyDescent="0.3">
      <c r="A23253" t="s">
        <v>2139</v>
      </c>
      <c r="C23253" t="s">
        <v>34627</v>
      </c>
      <c r="D23253">
        <v>21</v>
      </c>
      <c r="E23253" s="1">
        <v>700000</v>
      </c>
      <c r="G23253" t="s">
        <v>111</v>
      </c>
      <c r="H23253" t="s">
        <v>34663</v>
      </c>
      <c r="I23253" t="s">
        <v>867</v>
      </c>
      <c r="J23253" t="s">
        <v>280</v>
      </c>
      <c r="K23253" t="s">
        <v>24</v>
      </c>
      <c r="L23253" t="s">
        <v>25</v>
      </c>
      <c r="M23253" t="s">
        <v>322</v>
      </c>
    </row>
    <row r="23254" spans="1:13" x14ac:dyDescent="0.3">
      <c r="A23254" t="s">
        <v>2139</v>
      </c>
      <c r="C23254" t="s">
        <v>33755</v>
      </c>
      <c r="D23254">
        <v>44</v>
      </c>
      <c r="E23254" s="1">
        <v>400000</v>
      </c>
      <c r="G23254" t="s">
        <v>111</v>
      </c>
      <c r="H23254" t="s">
        <v>33990</v>
      </c>
      <c r="I23254" t="s">
        <v>867</v>
      </c>
      <c r="J23254" t="s">
        <v>280</v>
      </c>
      <c r="K23254" t="s">
        <v>24</v>
      </c>
      <c r="L23254" t="s">
        <v>25</v>
      </c>
      <c r="M23254" t="s">
        <v>322</v>
      </c>
    </row>
    <row r="23255" spans="1:13" x14ac:dyDescent="0.3">
      <c r="A23255" t="s">
        <v>2139</v>
      </c>
      <c r="C23255" t="s">
        <v>36143</v>
      </c>
      <c r="D23255">
        <v>21</v>
      </c>
      <c r="E23255" s="1">
        <v>305719</v>
      </c>
      <c r="G23255" t="s">
        <v>111</v>
      </c>
      <c r="H23255" t="s">
        <v>8156</v>
      </c>
      <c r="I23255" t="s">
        <v>867</v>
      </c>
      <c r="J23255" t="s">
        <v>280</v>
      </c>
      <c r="K23255" t="s">
        <v>24</v>
      </c>
      <c r="L23255" t="s">
        <v>25</v>
      </c>
      <c r="M23255" t="s">
        <v>232</v>
      </c>
    </row>
    <row r="23256" spans="1:13" x14ac:dyDescent="0.3">
      <c r="A23256" t="s">
        <v>2139</v>
      </c>
      <c r="C23256" t="s">
        <v>35729</v>
      </c>
      <c r="D23256">
        <v>40</v>
      </c>
      <c r="E23256" s="1">
        <v>1500000</v>
      </c>
      <c r="G23256" t="s">
        <v>111</v>
      </c>
      <c r="H23256" t="s">
        <v>35886</v>
      </c>
      <c r="I23256" t="s">
        <v>867</v>
      </c>
      <c r="J23256" t="s">
        <v>280</v>
      </c>
      <c r="K23256" t="s">
        <v>24</v>
      </c>
      <c r="L23256" t="s">
        <v>25</v>
      </c>
      <c r="M23256" t="s">
        <v>322</v>
      </c>
    </row>
    <row r="23257" spans="1:13" x14ac:dyDescent="0.3">
      <c r="A23257" t="s">
        <v>2139</v>
      </c>
      <c r="C23257" t="s">
        <v>37919</v>
      </c>
      <c r="D23257">
        <v>36</v>
      </c>
      <c r="E23257" s="1">
        <v>375000</v>
      </c>
      <c r="G23257" t="s">
        <v>111</v>
      </c>
      <c r="H23257" t="s">
        <v>37968</v>
      </c>
      <c r="I23257" t="s">
        <v>867</v>
      </c>
      <c r="J23257" t="s">
        <v>280</v>
      </c>
      <c r="K23257" t="s">
        <v>24</v>
      </c>
      <c r="L23257" t="s">
        <v>25</v>
      </c>
      <c r="M23257" t="s">
        <v>322</v>
      </c>
    </row>
    <row r="23258" spans="1:13" x14ac:dyDescent="0.3">
      <c r="A23258" t="s">
        <v>2139</v>
      </c>
      <c r="C23258" t="s">
        <v>37919</v>
      </c>
      <c r="D23258">
        <v>39</v>
      </c>
      <c r="E23258" s="1">
        <v>750000</v>
      </c>
      <c r="G23258" t="s">
        <v>111</v>
      </c>
      <c r="H23258" t="s">
        <v>10336</v>
      </c>
      <c r="I23258" t="s">
        <v>867</v>
      </c>
      <c r="J23258" t="s">
        <v>280</v>
      </c>
      <c r="K23258" t="s">
        <v>24</v>
      </c>
      <c r="L23258" t="s">
        <v>25</v>
      </c>
      <c r="M23258" t="s">
        <v>322</v>
      </c>
    </row>
    <row r="23259" spans="1:13" x14ac:dyDescent="0.3">
      <c r="A23259" t="s">
        <v>2139</v>
      </c>
      <c r="C23259" t="s">
        <v>17710</v>
      </c>
      <c r="D23259">
        <v>12</v>
      </c>
      <c r="E23259" s="1">
        <v>100000</v>
      </c>
      <c r="G23259" t="s">
        <v>111</v>
      </c>
      <c r="H23259" t="s">
        <v>970</v>
      </c>
      <c r="I23259" t="s">
        <v>867</v>
      </c>
      <c r="J23259" t="s">
        <v>280</v>
      </c>
      <c r="K23259" t="s">
        <v>24</v>
      </c>
      <c r="L23259" t="s">
        <v>25</v>
      </c>
      <c r="M23259" t="s">
        <v>322</v>
      </c>
    </row>
    <row r="23260" spans="1:13" x14ac:dyDescent="0.3">
      <c r="A23260" t="s">
        <v>2139</v>
      </c>
      <c r="C23260" t="s">
        <v>24581</v>
      </c>
      <c r="D23260">
        <v>12</v>
      </c>
      <c r="E23260" s="1">
        <v>50000</v>
      </c>
      <c r="G23260" t="s">
        <v>111</v>
      </c>
      <c r="H23260" t="s">
        <v>970</v>
      </c>
      <c r="I23260" t="s">
        <v>867</v>
      </c>
      <c r="J23260" t="s">
        <v>280</v>
      </c>
      <c r="K23260" t="s">
        <v>24</v>
      </c>
      <c r="L23260" t="s">
        <v>25</v>
      </c>
      <c r="M23260" t="s">
        <v>322</v>
      </c>
    </row>
    <row r="23261" spans="1:13" x14ac:dyDescent="0.3">
      <c r="A23261" t="s">
        <v>37351</v>
      </c>
      <c r="C23261" t="s">
        <v>37047</v>
      </c>
      <c r="D23261">
        <v>44</v>
      </c>
      <c r="E23261" s="1">
        <v>500000</v>
      </c>
      <c r="G23261" t="s">
        <v>111</v>
      </c>
      <c r="H23261" t="s">
        <v>37352</v>
      </c>
      <c r="I23261" t="s">
        <v>483</v>
      </c>
      <c r="J23261" t="s">
        <v>70</v>
      </c>
      <c r="K23261" t="s">
        <v>24</v>
      </c>
      <c r="L23261" t="s">
        <v>25</v>
      </c>
      <c r="M23261" t="s">
        <v>1094</v>
      </c>
    </row>
    <row r="23262" spans="1:13" x14ac:dyDescent="0.3">
      <c r="A23262" t="s">
        <v>11137</v>
      </c>
      <c r="C23262" t="s">
        <v>11104</v>
      </c>
      <c r="D23262">
        <v>1</v>
      </c>
      <c r="E23262" s="1">
        <v>10000</v>
      </c>
      <c r="G23262" t="s">
        <v>111</v>
      </c>
      <c r="H23262" t="s">
        <v>11138</v>
      </c>
      <c r="I23262" t="s">
        <v>156</v>
      </c>
      <c r="J23262" t="s">
        <v>22</v>
      </c>
      <c r="K23262" t="s">
        <v>24</v>
      </c>
      <c r="L23262" t="s">
        <v>25</v>
      </c>
      <c r="M23262" t="s">
        <v>120</v>
      </c>
    </row>
    <row r="23263" spans="1:13" x14ac:dyDescent="0.3">
      <c r="A23263" t="s">
        <v>11137</v>
      </c>
      <c r="C23263" t="s">
        <v>35458</v>
      </c>
      <c r="D23263">
        <v>14</v>
      </c>
      <c r="E23263" s="1">
        <v>250000</v>
      </c>
      <c r="G23263" t="s">
        <v>111</v>
      </c>
      <c r="H23263" t="s">
        <v>35487</v>
      </c>
      <c r="I23263" t="s">
        <v>156</v>
      </c>
      <c r="J23263" t="s">
        <v>22</v>
      </c>
      <c r="K23263" t="s">
        <v>24</v>
      </c>
      <c r="L23263" t="s">
        <v>25</v>
      </c>
      <c r="M23263" t="s">
        <v>1094</v>
      </c>
    </row>
    <row r="23264" spans="1:13" x14ac:dyDescent="0.3">
      <c r="A23264" t="s">
        <v>2789</v>
      </c>
      <c r="C23264" t="s">
        <v>2269</v>
      </c>
      <c r="D23264">
        <v>15</v>
      </c>
      <c r="E23264" s="1">
        <v>162150</v>
      </c>
      <c r="G23264" t="s">
        <v>111</v>
      </c>
      <c r="H23264" t="s">
        <v>2790</v>
      </c>
      <c r="I23264" t="s">
        <v>2791</v>
      </c>
      <c r="J23264" t="s">
        <v>175</v>
      </c>
      <c r="K23264" t="s">
        <v>24</v>
      </c>
      <c r="L23264" t="s">
        <v>25</v>
      </c>
      <c r="M23264" t="s">
        <v>87</v>
      </c>
    </row>
    <row r="23265" spans="1:13" x14ac:dyDescent="0.3">
      <c r="A23265" t="s">
        <v>2789</v>
      </c>
      <c r="C23265" t="s">
        <v>29553</v>
      </c>
      <c r="D23265">
        <v>21</v>
      </c>
      <c r="E23265" s="1">
        <v>150495</v>
      </c>
      <c r="G23265" t="s">
        <v>111</v>
      </c>
      <c r="H23265" t="s">
        <v>29795</v>
      </c>
      <c r="I23265" t="s">
        <v>2791</v>
      </c>
      <c r="J23265" t="s">
        <v>175</v>
      </c>
      <c r="K23265" t="s">
        <v>24</v>
      </c>
      <c r="L23265" t="s">
        <v>25</v>
      </c>
      <c r="M23265" t="s">
        <v>120</v>
      </c>
    </row>
    <row r="23266" spans="1:13" x14ac:dyDescent="0.3">
      <c r="A23266" t="s">
        <v>2789</v>
      </c>
      <c r="C23266" t="s">
        <v>4395</v>
      </c>
      <c r="D23266">
        <v>27</v>
      </c>
      <c r="E23266" s="1">
        <v>299752</v>
      </c>
      <c r="G23266" t="s">
        <v>111</v>
      </c>
      <c r="H23266" t="s">
        <v>4635</v>
      </c>
      <c r="I23266" t="s">
        <v>2791</v>
      </c>
      <c r="J23266" t="s">
        <v>175</v>
      </c>
      <c r="K23266" t="s">
        <v>24</v>
      </c>
      <c r="L23266" t="s">
        <v>25</v>
      </c>
      <c r="M23266" t="s">
        <v>120</v>
      </c>
    </row>
    <row r="23267" spans="1:13" x14ac:dyDescent="0.3">
      <c r="A23267" t="s">
        <v>2789</v>
      </c>
      <c r="C23267" t="s">
        <v>22248</v>
      </c>
      <c r="D23267">
        <v>24</v>
      </c>
      <c r="E23267" s="1">
        <v>374992</v>
      </c>
      <c r="G23267" t="s">
        <v>111</v>
      </c>
      <c r="H23267" t="s">
        <v>22382</v>
      </c>
      <c r="I23267" t="s">
        <v>2791</v>
      </c>
      <c r="J23267" t="s">
        <v>175</v>
      </c>
      <c r="K23267" t="s">
        <v>24</v>
      </c>
      <c r="L23267" t="s">
        <v>25</v>
      </c>
      <c r="M23267" t="s">
        <v>120</v>
      </c>
    </row>
    <row r="23268" spans="1:13" x14ac:dyDescent="0.3">
      <c r="A23268" t="s">
        <v>2789</v>
      </c>
      <c r="C23268" t="s">
        <v>12314</v>
      </c>
      <c r="D23268">
        <v>14</v>
      </c>
      <c r="E23268" s="1">
        <v>223813</v>
      </c>
      <c r="G23268" t="s">
        <v>111</v>
      </c>
      <c r="H23268" t="s">
        <v>12567</v>
      </c>
      <c r="I23268" t="s">
        <v>2791</v>
      </c>
      <c r="J23268" t="s">
        <v>175</v>
      </c>
      <c r="K23268" t="s">
        <v>24</v>
      </c>
      <c r="L23268" t="s">
        <v>25</v>
      </c>
      <c r="M23268" t="s">
        <v>120</v>
      </c>
    </row>
    <row r="23269" spans="1:13" x14ac:dyDescent="0.3">
      <c r="A23269" t="s">
        <v>2789</v>
      </c>
      <c r="C23269" t="s">
        <v>10083</v>
      </c>
      <c r="D23269">
        <v>33</v>
      </c>
      <c r="E23269" s="1">
        <v>953184</v>
      </c>
      <c r="G23269" t="s">
        <v>111</v>
      </c>
      <c r="H23269" t="s">
        <v>10242</v>
      </c>
      <c r="I23269" t="s">
        <v>2791</v>
      </c>
      <c r="J23269" t="s">
        <v>175</v>
      </c>
      <c r="K23269" t="s">
        <v>24</v>
      </c>
      <c r="L23269" t="s">
        <v>25</v>
      </c>
      <c r="M23269" t="s">
        <v>120</v>
      </c>
    </row>
    <row r="23270" spans="1:13" x14ac:dyDescent="0.3">
      <c r="A23270" t="s">
        <v>2789</v>
      </c>
      <c r="C23270" t="s">
        <v>8666</v>
      </c>
      <c r="D23270">
        <v>23</v>
      </c>
      <c r="E23270" s="1">
        <v>500000</v>
      </c>
      <c r="G23270" t="s">
        <v>111</v>
      </c>
      <c r="H23270" t="s">
        <v>8755</v>
      </c>
      <c r="I23270" t="s">
        <v>2791</v>
      </c>
      <c r="J23270" t="s">
        <v>175</v>
      </c>
      <c r="K23270" t="s">
        <v>24</v>
      </c>
      <c r="L23270" t="s">
        <v>25</v>
      </c>
      <c r="M23270" t="s">
        <v>120</v>
      </c>
    </row>
    <row r="23271" spans="1:13" x14ac:dyDescent="0.3">
      <c r="A23271" t="s">
        <v>2789</v>
      </c>
      <c r="C23271" t="s">
        <v>34736</v>
      </c>
      <c r="D23271">
        <v>13</v>
      </c>
      <c r="E23271" s="1">
        <v>146221</v>
      </c>
      <c r="G23271" t="s">
        <v>111</v>
      </c>
      <c r="H23271" t="s">
        <v>34934</v>
      </c>
      <c r="I23271" t="s">
        <v>2791</v>
      </c>
      <c r="J23271" t="s">
        <v>175</v>
      </c>
      <c r="K23271" t="s">
        <v>24</v>
      </c>
      <c r="L23271" t="s">
        <v>25</v>
      </c>
      <c r="M23271" t="s">
        <v>120</v>
      </c>
    </row>
    <row r="23272" spans="1:13" x14ac:dyDescent="0.3">
      <c r="A23272" t="s">
        <v>5627</v>
      </c>
      <c r="C23272" t="s">
        <v>27408</v>
      </c>
      <c r="D23272">
        <v>5</v>
      </c>
      <c r="E23272" s="1">
        <v>138000</v>
      </c>
      <c r="G23272" t="s">
        <v>111</v>
      </c>
      <c r="H23272" t="s">
        <v>27591</v>
      </c>
      <c r="I23272" t="s">
        <v>1831</v>
      </c>
      <c r="J23272" t="s">
        <v>732</v>
      </c>
      <c r="K23272" t="s">
        <v>24</v>
      </c>
      <c r="L23272" t="s">
        <v>25</v>
      </c>
      <c r="M23272" t="s">
        <v>232</v>
      </c>
    </row>
    <row r="23273" spans="1:13" x14ac:dyDescent="0.3">
      <c r="A23273" t="s">
        <v>5627</v>
      </c>
      <c r="C23273" t="s">
        <v>29553</v>
      </c>
      <c r="D23273">
        <v>27</v>
      </c>
      <c r="E23273" s="1">
        <v>915486</v>
      </c>
      <c r="G23273" t="s">
        <v>111</v>
      </c>
      <c r="H23273" t="s">
        <v>29583</v>
      </c>
      <c r="I23273" t="s">
        <v>1831</v>
      </c>
      <c r="J23273" t="s">
        <v>732</v>
      </c>
      <c r="K23273" t="s">
        <v>24</v>
      </c>
      <c r="L23273" t="s">
        <v>25</v>
      </c>
      <c r="M23273" t="s">
        <v>232</v>
      </c>
    </row>
    <row r="23274" spans="1:13" x14ac:dyDescent="0.3">
      <c r="A23274" t="s">
        <v>5627</v>
      </c>
      <c r="C23274" t="s">
        <v>29553</v>
      </c>
      <c r="D23274">
        <v>43</v>
      </c>
      <c r="E23274" s="1">
        <v>1497542</v>
      </c>
      <c r="G23274" t="s">
        <v>111</v>
      </c>
      <c r="H23274" t="s">
        <v>29587</v>
      </c>
      <c r="I23274" t="s">
        <v>1831</v>
      </c>
      <c r="J23274" t="s">
        <v>732</v>
      </c>
      <c r="K23274" t="s">
        <v>24</v>
      </c>
      <c r="L23274" t="s">
        <v>25</v>
      </c>
      <c r="M23274" t="s">
        <v>87</v>
      </c>
    </row>
    <row r="23275" spans="1:13" x14ac:dyDescent="0.3">
      <c r="A23275" t="s">
        <v>5627</v>
      </c>
      <c r="C23275" t="s">
        <v>30364</v>
      </c>
      <c r="D23275">
        <v>49</v>
      </c>
      <c r="E23275" s="1">
        <v>1215000</v>
      </c>
      <c r="G23275" t="s">
        <v>111</v>
      </c>
      <c r="H23275" t="s">
        <v>30380</v>
      </c>
      <c r="I23275" t="s">
        <v>1831</v>
      </c>
      <c r="J23275" t="s">
        <v>732</v>
      </c>
      <c r="K23275" t="s">
        <v>24</v>
      </c>
      <c r="L23275" t="s">
        <v>25</v>
      </c>
      <c r="M23275" t="s">
        <v>232</v>
      </c>
    </row>
    <row r="23276" spans="1:13" x14ac:dyDescent="0.3">
      <c r="A23276" t="s">
        <v>5627</v>
      </c>
      <c r="C23276" t="s">
        <v>5155</v>
      </c>
      <c r="D23276">
        <v>44</v>
      </c>
      <c r="E23276" s="1">
        <v>1147855</v>
      </c>
      <c r="G23276" t="s">
        <v>111</v>
      </c>
      <c r="H23276" t="s">
        <v>5628</v>
      </c>
      <c r="I23276" t="s">
        <v>1831</v>
      </c>
      <c r="J23276" t="s">
        <v>732</v>
      </c>
      <c r="K23276" t="s">
        <v>24</v>
      </c>
      <c r="L23276" t="s">
        <v>25</v>
      </c>
      <c r="M23276" t="s">
        <v>232</v>
      </c>
    </row>
    <row r="23277" spans="1:13" x14ac:dyDescent="0.3">
      <c r="A23277" t="s">
        <v>5627</v>
      </c>
      <c r="C23277" t="s">
        <v>23213</v>
      </c>
      <c r="D23277">
        <v>48</v>
      </c>
      <c r="E23277" s="1">
        <v>1850009</v>
      </c>
      <c r="G23277" t="s">
        <v>111</v>
      </c>
      <c r="H23277" t="s">
        <v>23288</v>
      </c>
      <c r="I23277" t="s">
        <v>1831</v>
      </c>
      <c r="J23277" t="s">
        <v>732</v>
      </c>
      <c r="K23277" t="s">
        <v>24</v>
      </c>
      <c r="L23277" t="s">
        <v>25</v>
      </c>
      <c r="M23277" t="s">
        <v>232</v>
      </c>
    </row>
    <row r="23278" spans="1:13" x14ac:dyDescent="0.3">
      <c r="A23278" t="s">
        <v>5627</v>
      </c>
      <c r="C23278" t="s">
        <v>23427</v>
      </c>
      <c r="D23278">
        <v>25</v>
      </c>
      <c r="E23278" s="1">
        <v>1496022</v>
      </c>
      <c r="G23278" t="s">
        <v>111</v>
      </c>
      <c r="H23278" t="s">
        <v>23483</v>
      </c>
      <c r="I23278" t="s">
        <v>1831</v>
      </c>
      <c r="J23278" t="s">
        <v>732</v>
      </c>
      <c r="K23278" t="s">
        <v>24</v>
      </c>
      <c r="L23278" t="s">
        <v>25</v>
      </c>
      <c r="M23278" t="s">
        <v>232</v>
      </c>
    </row>
    <row r="23279" spans="1:13" x14ac:dyDescent="0.3">
      <c r="A23279" t="s">
        <v>5627</v>
      </c>
      <c r="C23279" t="s">
        <v>23564</v>
      </c>
      <c r="D23279">
        <v>6</v>
      </c>
      <c r="E23279" s="1">
        <v>10000</v>
      </c>
      <c r="G23279" t="s">
        <v>111</v>
      </c>
      <c r="H23279" t="s">
        <v>23654</v>
      </c>
      <c r="I23279" t="s">
        <v>1831</v>
      </c>
      <c r="J23279" t="s">
        <v>732</v>
      </c>
      <c r="K23279" t="s">
        <v>24</v>
      </c>
      <c r="L23279" t="s">
        <v>25</v>
      </c>
      <c r="M23279" t="s">
        <v>232</v>
      </c>
    </row>
    <row r="23280" spans="1:13" x14ac:dyDescent="0.3">
      <c r="A23280" t="s">
        <v>5627</v>
      </c>
      <c r="C23280" t="s">
        <v>12803</v>
      </c>
      <c r="D23280">
        <v>86</v>
      </c>
      <c r="E23280" s="1">
        <v>1000942</v>
      </c>
      <c r="G23280" t="s">
        <v>111</v>
      </c>
      <c r="H23280" t="s">
        <v>12877</v>
      </c>
      <c r="I23280" t="s">
        <v>1831</v>
      </c>
      <c r="J23280" t="s">
        <v>732</v>
      </c>
      <c r="K23280" t="s">
        <v>24</v>
      </c>
      <c r="L23280" t="s">
        <v>25</v>
      </c>
      <c r="M23280" t="s">
        <v>87</v>
      </c>
    </row>
    <row r="23281" spans="1:13" x14ac:dyDescent="0.3">
      <c r="A23281" t="s">
        <v>5627</v>
      </c>
      <c r="C23281" t="s">
        <v>37047</v>
      </c>
      <c r="D23281">
        <v>49</v>
      </c>
      <c r="E23281" s="1">
        <v>2500075</v>
      </c>
      <c r="G23281" t="s">
        <v>69</v>
      </c>
      <c r="H23281" t="s">
        <v>37186</v>
      </c>
      <c r="I23281" t="s">
        <v>1831</v>
      </c>
      <c r="J23281" t="s">
        <v>732</v>
      </c>
      <c r="K23281" t="s">
        <v>24</v>
      </c>
      <c r="L23281" t="s">
        <v>25</v>
      </c>
      <c r="M23281" t="s">
        <v>7715</v>
      </c>
    </row>
    <row r="23282" spans="1:13" x14ac:dyDescent="0.3">
      <c r="A23282" t="s">
        <v>5627</v>
      </c>
      <c r="C23282" t="s">
        <v>24450</v>
      </c>
      <c r="D23282">
        <v>23</v>
      </c>
      <c r="E23282" s="1">
        <v>196200</v>
      </c>
      <c r="G23282" t="s">
        <v>111</v>
      </c>
      <c r="H23282" t="s">
        <v>24483</v>
      </c>
      <c r="I23282" t="s">
        <v>1831</v>
      </c>
      <c r="J23282" t="s">
        <v>732</v>
      </c>
      <c r="K23282" t="s">
        <v>24</v>
      </c>
      <c r="L23282" t="s">
        <v>25</v>
      </c>
      <c r="M23282" t="s">
        <v>120</v>
      </c>
    </row>
    <row r="23283" spans="1:13" x14ac:dyDescent="0.3">
      <c r="A23283" t="s">
        <v>34920</v>
      </c>
      <c r="C23283" t="s">
        <v>34736</v>
      </c>
      <c r="D23283">
        <v>26</v>
      </c>
      <c r="E23283" s="1">
        <v>75000</v>
      </c>
      <c r="G23283" t="s">
        <v>111</v>
      </c>
      <c r="H23283" t="s">
        <v>34921</v>
      </c>
      <c r="I23283" t="s">
        <v>14744</v>
      </c>
      <c r="J23283" t="s">
        <v>86</v>
      </c>
      <c r="K23283" t="s">
        <v>24</v>
      </c>
      <c r="L23283" t="s">
        <v>25</v>
      </c>
      <c r="M23283" t="s">
        <v>120</v>
      </c>
    </row>
    <row r="23284" spans="1:13" x14ac:dyDescent="0.3">
      <c r="A23284" t="s">
        <v>24773</v>
      </c>
      <c r="C23284" t="s">
        <v>37685</v>
      </c>
      <c r="D23284">
        <v>33</v>
      </c>
      <c r="E23284" s="1">
        <v>493180</v>
      </c>
      <c r="G23284" t="s">
        <v>34</v>
      </c>
      <c r="H23284" t="s">
        <v>35586</v>
      </c>
      <c r="I23284" t="s">
        <v>9866</v>
      </c>
      <c r="J23284" t="s">
        <v>2347</v>
      </c>
      <c r="K23284" t="s">
        <v>24</v>
      </c>
      <c r="L23284" t="s">
        <v>25</v>
      </c>
      <c r="M23284" t="s">
        <v>6146</v>
      </c>
    </row>
    <row r="23285" spans="1:13" x14ac:dyDescent="0.3">
      <c r="A23285" t="s">
        <v>24773</v>
      </c>
      <c r="C23285" t="s">
        <v>24725</v>
      </c>
      <c r="D23285">
        <v>19</v>
      </c>
      <c r="E23285" s="1">
        <v>129450</v>
      </c>
      <c r="G23285" t="s">
        <v>34</v>
      </c>
      <c r="H23285" t="s">
        <v>17730</v>
      </c>
      <c r="I23285" t="s">
        <v>9866</v>
      </c>
      <c r="J23285" t="s">
        <v>2347</v>
      </c>
      <c r="K23285" t="s">
        <v>24</v>
      </c>
      <c r="L23285" t="s">
        <v>25</v>
      </c>
      <c r="M23285" t="s">
        <v>6146</v>
      </c>
    </row>
    <row r="23286" spans="1:13" x14ac:dyDescent="0.3">
      <c r="A23286" t="s">
        <v>24773</v>
      </c>
      <c r="C23286" t="s">
        <v>25016</v>
      </c>
      <c r="D23286">
        <v>36</v>
      </c>
      <c r="E23286" s="1">
        <v>749120</v>
      </c>
      <c r="G23286" t="s">
        <v>34</v>
      </c>
      <c r="H23286" t="s">
        <v>18482</v>
      </c>
      <c r="I23286" t="s">
        <v>9866</v>
      </c>
      <c r="J23286" t="s">
        <v>2347</v>
      </c>
      <c r="K23286" t="s">
        <v>24</v>
      </c>
      <c r="L23286" t="s">
        <v>25</v>
      </c>
      <c r="M23286" t="s">
        <v>6146</v>
      </c>
    </row>
    <row r="23287" spans="1:13" x14ac:dyDescent="0.3">
      <c r="A23287" t="s">
        <v>24773</v>
      </c>
      <c r="C23287" t="s">
        <v>25112</v>
      </c>
      <c r="D23287">
        <v>12</v>
      </c>
      <c r="E23287" s="1">
        <v>139950</v>
      </c>
      <c r="G23287" t="s">
        <v>34</v>
      </c>
      <c r="H23287" t="s">
        <v>18412</v>
      </c>
      <c r="I23287" t="s">
        <v>9866</v>
      </c>
      <c r="J23287" t="s">
        <v>2347</v>
      </c>
      <c r="K23287" t="s">
        <v>24</v>
      </c>
      <c r="L23287" t="s">
        <v>25</v>
      </c>
      <c r="M23287" t="s">
        <v>6146</v>
      </c>
    </row>
    <row r="23288" spans="1:13" x14ac:dyDescent="0.3">
      <c r="A23288" t="s">
        <v>24773</v>
      </c>
      <c r="C23288" t="s">
        <v>26519</v>
      </c>
      <c r="D23288">
        <v>5</v>
      </c>
      <c r="E23288" s="1">
        <v>2580</v>
      </c>
      <c r="G23288" t="s">
        <v>34</v>
      </c>
      <c r="H23288" t="s">
        <v>6143</v>
      </c>
      <c r="I23288" t="s">
        <v>9866</v>
      </c>
      <c r="J23288" t="s">
        <v>2347</v>
      </c>
      <c r="K23288" t="s">
        <v>24</v>
      </c>
      <c r="L23288" t="s">
        <v>25</v>
      </c>
      <c r="M23288" t="s">
        <v>6146</v>
      </c>
    </row>
    <row r="23289" spans="1:13" x14ac:dyDescent="0.3">
      <c r="A23289" t="s">
        <v>37345</v>
      </c>
      <c r="C23289" t="s">
        <v>37047</v>
      </c>
      <c r="D23289">
        <v>37</v>
      </c>
      <c r="E23289" s="1">
        <v>363099</v>
      </c>
      <c r="G23289" t="s">
        <v>34</v>
      </c>
      <c r="H23289" t="s">
        <v>37346</v>
      </c>
      <c r="I23289" t="s">
        <v>20761</v>
      </c>
      <c r="J23289" t="s">
        <v>627</v>
      </c>
      <c r="K23289" t="s">
        <v>24</v>
      </c>
      <c r="L23289" t="s">
        <v>25</v>
      </c>
      <c r="M23289" t="s">
        <v>6146</v>
      </c>
    </row>
    <row r="23290" spans="1:13" x14ac:dyDescent="0.3">
      <c r="A23290" t="s">
        <v>17986</v>
      </c>
      <c r="C23290" t="s">
        <v>17948</v>
      </c>
      <c r="D23290">
        <v>12</v>
      </c>
      <c r="E23290" s="1">
        <v>40548</v>
      </c>
      <c r="G23290" t="s">
        <v>34</v>
      </c>
      <c r="H23290" t="s">
        <v>17730</v>
      </c>
      <c r="I23290" t="s">
        <v>2629</v>
      </c>
      <c r="J23290" t="s">
        <v>422</v>
      </c>
      <c r="K23290" t="s">
        <v>24</v>
      </c>
      <c r="L23290" t="s">
        <v>25</v>
      </c>
      <c r="M23290" t="s">
        <v>6146</v>
      </c>
    </row>
    <row r="23291" spans="1:13" x14ac:dyDescent="0.3">
      <c r="A23291" t="s">
        <v>17986</v>
      </c>
      <c r="C23291" t="s">
        <v>25665</v>
      </c>
      <c r="D23291">
        <v>36</v>
      </c>
      <c r="E23291" s="1">
        <v>523920</v>
      </c>
      <c r="G23291" t="s">
        <v>34</v>
      </c>
      <c r="H23291" t="s">
        <v>18482</v>
      </c>
      <c r="I23291" t="s">
        <v>2629</v>
      </c>
      <c r="J23291" t="s">
        <v>422</v>
      </c>
      <c r="K23291" t="s">
        <v>24</v>
      </c>
      <c r="L23291" t="s">
        <v>25</v>
      </c>
      <c r="M23291" t="s">
        <v>6146</v>
      </c>
    </row>
    <row r="23292" spans="1:13" x14ac:dyDescent="0.3">
      <c r="A23292" t="s">
        <v>17986</v>
      </c>
      <c r="C23292" t="s">
        <v>20401</v>
      </c>
      <c r="D23292">
        <v>12</v>
      </c>
      <c r="E23292" s="1">
        <v>96711</v>
      </c>
      <c r="G23292" t="s">
        <v>34</v>
      </c>
      <c r="H23292" t="s">
        <v>18412</v>
      </c>
      <c r="I23292" t="s">
        <v>2629</v>
      </c>
      <c r="J23292" t="s">
        <v>422</v>
      </c>
      <c r="K23292" t="s">
        <v>24</v>
      </c>
      <c r="L23292" t="s">
        <v>25</v>
      </c>
      <c r="M23292" t="s">
        <v>6146</v>
      </c>
    </row>
    <row r="23293" spans="1:13" x14ac:dyDescent="0.3">
      <c r="A23293" t="s">
        <v>17986</v>
      </c>
      <c r="C23293" t="s">
        <v>33173</v>
      </c>
      <c r="D23293">
        <v>6</v>
      </c>
      <c r="E23293" s="1">
        <v>2800</v>
      </c>
      <c r="G23293" t="s">
        <v>34</v>
      </c>
      <c r="H23293" t="s">
        <v>6143</v>
      </c>
      <c r="I23293" t="s">
        <v>2629</v>
      </c>
      <c r="J23293" t="s">
        <v>422</v>
      </c>
      <c r="K23293" t="s">
        <v>24</v>
      </c>
      <c r="L23293" t="s">
        <v>25</v>
      </c>
      <c r="M23293" t="s">
        <v>6146</v>
      </c>
    </row>
    <row r="23294" spans="1:13" x14ac:dyDescent="0.3">
      <c r="A23294" t="s">
        <v>20150</v>
      </c>
      <c r="C23294" t="s">
        <v>36965</v>
      </c>
      <c r="D23294">
        <v>28</v>
      </c>
      <c r="E23294" s="1">
        <v>1748175</v>
      </c>
      <c r="G23294" t="s">
        <v>34</v>
      </c>
      <c r="H23294" t="s">
        <v>35586</v>
      </c>
      <c r="I23294" t="s">
        <v>310</v>
      </c>
      <c r="J23294" t="s">
        <v>311</v>
      </c>
      <c r="K23294" t="s">
        <v>24</v>
      </c>
      <c r="L23294" t="s">
        <v>25</v>
      </c>
      <c r="M23294" t="s">
        <v>6146</v>
      </c>
    </row>
    <row r="23295" spans="1:13" x14ac:dyDescent="0.3">
      <c r="A23295" t="s">
        <v>20150</v>
      </c>
      <c r="C23295" t="s">
        <v>24725</v>
      </c>
      <c r="D23295">
        <v>19</v>
      </c>
      <c r="E23295" s="1">
        <v>70350</v>
      </c>
      <c r="G23295" t="s">
        <v>34</v>
      </c>
      <c r="H23295" t="s">
        <v>17730</v>
      </c>
      <c r="I23295" t="s">
        <v>310</v>
      </c>
      <c r="J23295" t="s">
        <v>311</v>
      </c>
      <c r="K23295" t="s">
        <v>24</v>
      </c>
      <c r="L23295" t="s">
        <v>25</v>
      </c>
      <c r="M23295" t="s">
        <v>6146</v>
      </c>
    </row>
    <row r="23296" spans="1:13" x14ac:dyDescent="0.3">
      <c r="A23296" t="s">
        <v>20150</v>
      </c>
      <c r="C23296" t="s">
        <v>25665</v>
      </c>
      <c r="D23296">
        <v>36</v>
      </c>
      <c r="E23296" s="1">
        <v>358000</v>
      </c>
      <c r="G23296" t="s">
        <v>34</v>
      </c>
      <c r="H23296" t="s">
        <v>18482</v>
      </c>
      <c r="I23296" t="s">
        <v>310</v>
      </c>
      <c r="J23296" t="s">
        <v>311</v>
      </c>
      <c r="K23296" t="s">
        <v>24</v>
      </c>
      <c r="L23296" t="s">
        <v>25</v>
      </c>
      <c r="M23296" t="s">
        <v>6146</v>
      </c>
    </row>
    <row r="23297" spans="1:13" x14ac:dyDescent="0.3">
      <c r="A23297" t="s">
        <v>20150</v>
      </c>
      <c r="C23297" t="s">
        <v>20121</v>
      </c>
      <c r="D23297">
        <v>12</v>
      </c>
      <c r="E23297" s="1">
        <v>198450</v>
      </c>
      <c r="G23297" t="s">
        <v>34</v>
      </c>
      <c r="H23297" t="s">
        <v>18412</v>
      </c>
      <c r="I23297" t="s">
        <v>310</v>
      </c>
      <c r="J23297" t="s">
        <v>311</v>
      </c>
      <c r="K23297" t="s">
        <v>24</v>
      </c>
      <c r="L23297" t="s">
        <v>25</v>
      </c>
      <c r="M23297" t="s">
        <v>6146</v>
      </c>
    </row>
    <row r="23298" spans="1:13" x14ac:dyDescent="0.3">
      <c r="A23298" t="s">
        <v>20150</v>
      </c>
      <c r="C23298" t="s">
        <v>31493</v>
      </c>
      <c r="D23298">
        <v>5</v>
      </c>
      <c r="E23298" s="1">
        <v>2800</v>
      </c>
      <c r="G23298" t="s">
        <v>34</v>
      </c>
      <c r="H23298" t="s">
        <v>6143</v>
      </c>
      <c r="I23298" t="s">
        <v>310</v>
      </c>
      <c r="J23298" t="s">
        <v>311</v>
      </c>
      <c r="K23298" t="s">
        <v>24</v>
      </c>
      <c r="L23298" t="s">
        <v>25</v>
      </c>
      <c r="M23298" t="s">
        <v>6146</v>
      </c>
    </row>
    <row r="23299" spans="1:13" x14ac:dyDescent="0.3">
      <c r="A23299" t="s">
        <v>32457</v>
      </c>
      <c r="C23299" t="s">
        <v>32450</v>
      </c>
      <c r="D23299">
        <v>36</v>
      </c>
      <c r="E23299" s="1">
        <v>1254000</v>
      </c>
      <c r="G23299" t="s">
        <v>111</v>
      </c>
      <c r="H23299" t="s">
        <v>13022</v>
      </c>
      <c r="I23299" t="s">
        <v>17610</v>
      </c>
      <c r="J23299" t="s">
        <v>662</v>
      </c>
      <c r="K23299" t="s">
        <v>24</v>
      </c>
      <c r="L23299" t="s">
        <v>25</v>
      </c>
      <c r="M23299" t="s">
        <v>120</v>
      </c>
    </row>
    <row r="23300" spans="1:13" x14ac:dyDescent="0.3">
      <c r="A23300" t="s">
        <v>25769</v>
      </c>
      <c r="C23300" t="s">
        <v>25723</v>
      </c>
      <c r="D23300">
        <v>18</v>
      </c>
      <c r="E23300" s="1">
        <v>1000000</v>
      </c>
      <c r="G23300" t="s">
        <v>111</v>
      </c>
      <c r="H23300" t="s">
        <v>25770</v>
      </c>
      <c r="I23300" t="s">
        <v>2117</v>
      </c>
      <c r="J23300" t="s">
        <v>119</v>
      </c>
      <c r="K23300" t="s">
        <v>24</v>
      </c>
      <c r="L23300" t="s">
        <v>25</v>
      </c>
      <c r="M23300" t="s">
        <v>120</v>
      </c>
    </row>
    <row r="23301" spans="1:13" x14ac:dyDescent="0.3">
      <c r="A23301" t="s">
        <v>24615</v>
      </c>
      <c r="C23301" t="s">
        <v>24581</v>
      </c>
      <c r="D23301">
        <v>12</v>
      </c>
      <c r="E23301" s="1">
        <v>78200</v>
      </c>
      <c r="G23301" t="s">
        <v>111</v>
      </c>
      <c r="H23301" t="s">
        <v>24616</v>
      </c>
      <c r="I23301" t="s">
        <v>2117</v>
      </c>
      <c r="J23301" t="s">
        <v>119</v>
      </c>
      <c r="K23301" t="s">
        <v>24</v>
      </c>
      <c r="L23301" t="s">
        <v>25</v>
      </c>
      <c r="M23301" t="s">
        <v>120</v>
      </c>
    </row>
    <row r="23302" spans="1:13" x14ac:dyDescent="0.3">
      <c r="A23302" t="s">
        <v>24615</v>
      </c>
      <c r="C23302" t="s">
        <v>25301</v>
      </c>
      <c r="D23302">
        <v>1</v>
      </c>
      <c r="E23302" s="1">
        <v>87028</v>
      </c>
      <c r="G23302" t="s">
        <v>111</v>
      </c>
      <c r="H23302" t="s">
        <v>25322</v>
      </c>
      <c r="I23302" t="s">
        <v>2117</v>
      </c>
      <c r="J23302" t="s">
        <v>119</v>
      </c>
      <c r="K23302" t="s">
        <v>24</v>
      </c>
      <c r="L23302" t="s">
        <v>25</v>
      </c>
      <c r="M23302" t="s">
        <v>120</v>
      </c>
    </row>
    <row r="23303" spans="1:13" x14ac:dyDescent="0.3">
      <c r="A23303" t="s">
        <v>17984</v>
      </c>
      <c r="C23303" t="s">
        <v>36965</v>
      </c>
      <c r="D23303">
        <v>28</v>
      </c>
      <c r="E23303" s="1">
        <v>390958</v>
      </c>
      <c r="G23303" t="s">
        <v>34</v>
      </c>
      <c r="H23303" t="s">
        <v>35586</v>
      </c>
      <c r="I23303" t="s">
        <v>17985</v>
      </c>
      <c r="J23303" t="s">
        <v>769</v>
      </c>
      <c r="K23303" t="s">
        <v>24</v>
      </c>
      <c r="L23303" t="s">
        <v>25</v>
      </c>
      <c r="M23303" t="s">
        <v>6146</v>
      </c>
    </row>
    <row r="23304" spans="1:13" x14ac:dyDescent="0.3">
      <c r="A23304" t="s">
        <v>17984</v>
      </c>
      <c r="C23304" t="s">
        <v>17948</v>
      </c>
      <c r="D23304">
        <v>12</v>
      </c>
      <c r="E23304" s="1">
        <v>55350</v>
      </c>
      <c r="G23304" t="s">
        <v>34</v>
      </c>
      <c r="H23304" t="s">
        <v>17730</v>
      </c>
      <c r="I23304" t="s">
        <v>17985</v>
      </c>
      <c r="J23304" t="s">
        <v>769</v>
      </c>
      <c r="K23304" t="s">
        <v>24</v>
      </c>
      <c r="L23304" t="s">
        <v>25</v>
      </c>
      <c r="M23304" t="s">
        <v>6146</v>
      </c>
    </row>
    <row r="23305" spans="1:13" x14ac:dyDescent="0.3">
      <c r="A23305" t="s">
        <v>17984</v>
      </c>
      <c r="C23305" t="s">
        <v>25248</v>
      </c>
      <c r="D23305">
        <v>36</v>
      </c>
      <c r="E23305" s="1">
        <v>297440</v>
      </c>
      <c r="G23305" t="s">
        <v>34</v>
      </c>
      <c r="H23305" t="s">
        <v>18482</v>
      </c>
      <c r="I23305" t="s">
        <v>17985</v>
      </c>
      <c r="J23305" t="s">
        <v>769</v>
      </c>
      <c r="K23305" t="s">
        <v>24</v>
      </c>
      <c r="L23305" t="s">
        <v>25</v>
      </c>
      <c r="M23305" t="s">
        <v>6146</v>
      </c>
    </row>
    <row r="23306" spans="1:13" x14ac:dyDescent="0.3">
      <c r="A23306" t="s">
        <v>17984</v>
      </c>
      <c r="C23306" t="s">
        <v>25665</v>
      </c>
      <c r="D23306">
        <v>12</v>
      </c>
      <c r="E23306" s="1">
        <v>78750</v>
      </c>
      <c r="G23306" t="s">
        <v>34</v>
      </c>
      <c r="H23306" t="s">
        <v>18412</v>
      </c>
      <c r="I23306" t="s">
        <v>17985</v>
      </c>
      <c r="J23306" t="s">
        <v>769</v>
      </c>
      <c r="K23306" t="s">
        <v>24</v>
      </c>
      <c r="L23306" t="s">
        <v>25</v>
      </c>
      <c r="M23306" t="s">
        <v>6146</v>
      </c>
    </row>
    <row r="23307" spans="1:13" x14ac:dyDescent="0.3">
      <c r="A23307" t="s">
        <v>181</v>
      </c>
      <c r="C23307" t="s">
        <v>1558</v>
      </c>
      <c r="D23307">
        <v>22</v>
      </c>
      <c r="E23307" s="1">
        <v>1000000</v>
      </c>
      <c r="G23307" t="s">
        <v>111</v>
      </c>
      <c r="H23307" t="s">
        <v>1691</v>
      </c>
      <c r="I23307" t="s">
        <v>182</v>
      </c>
      <c r="J23307" t="s">
        <v>183</v>
      </c>
      <c r="K23307" t="s">
        <v>24</v>
      </c>
      <c r="L23307" t="s">
        <v>25</v>
      </c>
      <c r="M23307" t="s">
        <v>120</v>
      </c>
    </row>
    <row r="23308" spans="1:13" x14ac:dyDescent="0.3">
      <c r="A23308" t="s">
        <v>181</v>
      </c>
      <c r="C23308" t="s">
        <v>14</v>
      </c>
      <c r="D23308">
        <v>16</v>
      </c>
      <c r="E23308" s="1">
        <v>100000</v>
      </c>
      <c r="G23308" t="s">
        <v>111</v>
      </c>
      <c r="H23308" t="s">
        <v>158</v>
      </c>
      <c r="I23308" t="s">
        <v>182</v>
      </c>
      <c r="J23308" t="s">
        <v>183</v>
      </c>
      <c r="K23308" t="s">
        <v>24</v>
      </c>
      <c r="L23308" t="s">
        <v>25</v>
      </c>
      <c r="M23308" t="s">
        <v>120</v>
      </c>
    </row>
    <row r="23309" spans="1:13" x14ac:dyDescent="0.3">
      <c r="A23309" t="s">
        <v>25042</v>
      </c>
      <c r="C23309" t="s">
        <v>25016</v>
      </c>
      <c r="D23309">
        <v>36</v>
      </c>
      <c r="E23309" s="1">
        <v>74400</v>
      </c>
      <c r="G23309" t="s">
        <v>34</v>
      </c>
      <c r="H23309" t="s">
        <v>18482</v>
      </c>
      <c r="I23309" t="s">
        <v>182</v>
      </c>
      <c r="J23309" t="s">
        <v>183</v>
      </c>
      <c r="K23309" t="s">
        <v>24</v>
      </c>
      <c r="L23309" t="s">
        <v>25</v>
      </c>
      <c r="M23309" t="s">
        <v>6146</v>
      </c>
    </row>
    <row r="23310" spans="1:13" x14ac:dyDescent="0.3">
      <c r="A23310" t="s">
        <v>25042</v>
      </c>
      <c r="C23310" t="s">
        <v>25665</v>
      </c>
      <c r="D23310">
        <v>12</v>
      </c>
      <c r="E23310" s="1">
        <v>7950</v>
      </c>
      <c r="G23310" t="s">
        <v>34</v>
      </c>
      <c r="H23310" t="s">
        <v>18412</v>
      </c>
      <c r="I23310" t="s">
        <v>182</v>
      </c>
      <c r="J23310" t="s">
        <v>183</v>
      </c>
      <c r="K23310" t="s">
        <v>24</v>
      </c>
      <c r="L23310" t="s">
        <v>25</v>
      </c>
      <c r="M23310" t="s">
        <v>6146</v>
      </c>
    </row>
    <row r="23311" spans="1:13" x14ac:dyDescent="0.3">
      <c r="A23311" t="s">
        <v>25042</v>
      </c>
      <c r="C23311" t="s">
        <v>26519</v>
      </c>
      <c r="D23311">
        <v>4</v>
      </c>
      <c r="E23311" s="1">
        <v>2580</v>
      </c>
      <c r="G23311" t="s">
        <v>34</v>
      </c>
      <c r="H23311" t="s">
        <v>6143</v>
      </c>
      <c r="I23311" t="s">
        <v>182</v>
      </c>
      <c r="J23311" t="s">
        <v>183</v>
      </c>
      <c r="K23311" t="s">
        <v>24</v>
      </c>
      <c r="L23311" t="s">
        <v>25</v>
      </c>
      <c r="M23311" t="s">
        <v>6146</v>
      </c>
    </row>
    <row r="23312" spans="1:13" x14ac:dyDescent="0.3">
      <c r="A23312" t="s">
        <v>37548</v>
      </c>
      <c r="C23312" t="s">
        <v>37529</v>
      </c>
      <c r="D23312">
        <v>10</v>
      </c>
      <c r="E23312" s="1">
        <v>250000</v>
      </c>
      <c r="G23312" t="s">
        <v>69</v>
      </c>
      <c r="H23312" t="s">
        <v>37549</v>
      </c>
      <c r="I23312" t="s">
        <v>22</v>
      </c>
      <c r="J23312" t="s">
        <v>23</v>
      </c>
      <c r="K23312" t="s">
        <v>24</v>
      </c>
      <c r="L23312" t="s">
        <v>25</v>
      </c>
      <c r="M23312" t="s">
        <v>221</v>
      </c>
    </row>
    <row r="23313" spans="1:13" x14ac:dyDescent="0.3">
      <c r="A23313" t="s">
        <v>32483</v>
      </c>
      <c r="C23313" t="s">
        <v>32450</v>
      </c>
      <c r="D23313">
        <v>1</v>
      </c>
      <c r="E23313" s="1">
        <v>41321</v>
      </c>
      <c r="G23313" t="s">
        <v>34</v>
      </c>
      <c r="H23313" t="s">
        <v>6143</v>
      </c>
      <c r="I23313" t="s">
        <v>246</v>
      </c>
      <c r="J23313" t="s">
        <v>813</v>
      </c>
      <c r="K23313" t="s">
        <v>24</v>
      </c>
      <c r="L23313" t="s">
        <v>25</v>
      </c>
      <c r="M23313" t="s">
        <v>6146</v>
      </c>
    </row>
    <row r="23314" spans="1:13" x14ac:dyDescent="0.3">
      <c r="A23314" t="s">
        <v>12552</v>
      </c>
      <c r="C23314" t="s">
        <v>21173</v>
      </c>
      <c r="D23314">
        <v>61</v>
      </c>
      <c r="E23314" s="1">
        <v>1910288</v>
      </c>
      <c r="G23314" t="s">
        <v>111</v>
      </c>
      <c r="H23314" t="s">
        <v>21612</v>
      </c>
      <c r="I23314" t="s">
        <v>3770</v>
      </c>
      <c r="J23314" t="s">
        <v>22</v>
      </c>
      <c r="K23314" t="s">
        <v>24</v>
      </c>
      <c r="L23314" t="s">
        <v>25</v>
      </c>
      <c r="M23314" t="s">
        <v>322</v>
      </c>
    </row>
    <row r="23315" spans="1:13" x14ac:dyDescent="0.3">
      <c r="A23315" t="s">
        <v>12552</v>
      </c>
      <c r="C23315" t="s">
        <v>16755</v>
      </c>
      <c r="D23315">
        <v>21</v>
      </c>
      <c r="E23315" s="1">
        <v>200000</v>
      </c>
      <c r="G23315" t="s">
        <v>111</v>
      </c>
      <c r="H23315" t="s">
        <v>17073</v>
      </c>
      <c r="I23315" t="s">
        <v>3770</v>
      </c>
      <c r="J23315" t="s">
        <v>22</v>
      </c>
      <c r="K23315" t="s">
        <v>24</v>
      </c>
      <c r="L23315" t="s">
        <v>25</v>
      </c>
      <c r="M23315" t="s">
        <v>322</v>
      </c>
    </row>
    <row r="23316" spans="1:13" x14ac:dyDescent="0.3">
      <c r="A23316" t="s">
        <v>12552</v>
      </c>
      <c r="C23316" t="s">
        <v>12314</v>
      </c>
      <c r="D23316">
        <v>70</v>
      </c>
      <c r="E23316" s="1">
        <v>425000</v>
      </c>
      <c r="G23316" t="s">
        <v>111</v>
      </c>
      <c r="H23316" t="s">
        <v>12553</v>
      </c>
      <c r="I23316" t="s">
        <v>3770</v>
      </c>
      <c r="J23316" t="s">
        <v>22</v>
      </c>
      <c r="K23316" t="s">
        <v>24</v>
      </c>
      <c r="L23316" t="s">
        <v>25</v>
      </c>
      <c r="M23316" t="s">
        <v>141</v>
      </c>
    </row>
    <row r="23317" spans="1:13" x14ac:dyDescent="0.3">
      <c r="A23317" t="s">
        <v>12552</v>
      </c>
      <c r="C23317" t="s">
        <v>12314</v>
      </c>
      <c r="D23317">
        <v>44</v>
      </c>
      <c r="E23317" s="1">
        <v>900000</v>
      </c>
      <c r="G23317" t="s">
        <v>111</v>
      </c>
      <c r="H23317" t="s">
        <v>12605</v>
      </c>
      <c r="I23317" t="s">
        <v>3770</v>
      </c>
      <c r="J23317" t="s">
        <v>22</v>
      </c>
      <c r="K23317" t="s">
        <v>24</v>
      </c>
      <c r="L23317" t="s">
        <v>25</v>
      </c>
      <c r="M23317" t="s">
        <v>322</v>
      </c>
    </row>
    <row r="23318" spans="1:13" x14ac:dyDescent="0.3">
      <c r="A23318" t="s">
        <v>12552</v>
      </c>
      <c r="C23318" t="s">
        <v>12314</v>
      </c>
      <c r="D23318">
        <v>44</v>
      </c>
      <c r="E23318" s="1">
        <v>745000</v>
      </c>
      <c r="G23318" t="s">
        <v>111</v>
      </c>
      <c r="H23318" t="s">
        <v>12608</v>
      </c>
      <c r="I23318" t="s">
        <v>3770</v>
      </c>
      <c r="J23318" t="s">
        <v>22</v>
      </c>
      <c r="K23318" t="s">
        <v>24</v>
      </c>
      <c r="L23318" t="s">
        <v>25</v>
      </c>
      <c r="M23318" t="s">
        <v>322</v>
      </c>
    </row>
    <row r="23319" spans="1:13" x14ac:dyDescent="0.3">
      <c r="A23319" t="s">
        <v>10025</v>
      </c>
      <c r="C23319" t="s">
        <v>15490</v>
      </c>
      <c r="D23319">
        <v>18</v>
      </c>
      <c r="E23319" s="1">
        <v>250000</v>
      </c>
      <c r="G23319" t="s">
        <v>111</v>
      </c>
      <c r="H23319" t="s">
        <v>15599</v>
      </c>
      <c r="I23319" t="s">
        <v>3770</v>
      </c>
      <c r="J23319" t="s">
        <v>22</v>
      </c>
      <c r="K23319" t="s">
        <v>24</v>
      </c>
      <c r="L23319" t="s">
        <v>25</v>
      </c>
      <c r="M23319" t="s">
        <v>322</v>
      </c>
    </row>
    <row r="23320" spans="1:13" x14ac:dyDescent="0.3">
      <c r="A23320" t="s">
        <v>10025</v>
      </c>
      <c r="C23320" t="s">
        <v>12934</v>
      </c>
      <c r="D23320">
        <v>16</v>
      </c>
      <c r="E23320" s="1">
        <v>280000</v>
      </c>
      <c r="G23320" t="s">
        <v>111</v>
      </c>
      <c r="H23320" t="s">
        <v>12946</v>
      </c>
      <c r="I23320" t="s">
        <v>3770</v>
      </c>
      <c r="J23320" t="s">
        <v>22</v>
      </c>
      <c r="K23320" t="s">
        <v>24</v>
      </c>
      <c r="L23320" t="s">
        <v>25</v>
      </c>
      <c r="M23320" t="s">
        <v>322</v>
      </c>
    </row>
    <row r="23321" spans="1:13" x14ac:dyDescent="0.3">
      <c r="A23321" t="s">
        <v>10025</v>
      </c>
      <c r="C23321" t="s">
        <v>9547</v>
      </c>
      <c r="D23321">
        <v>1</v>
      </c>
      <c r="E23321" s="1">
        <v>50000</v>
      </c>
      <c r="G23321" t="s">
        <v>111</v>
      </c>
      <c r="H23321" t="s">
        <v>10026</v>
      </c>
      <c r="I23321" t="s">
        <v>3770</v>
      </c>
      <c r="J23321" t="s">
        <v>22</v>
      </c>
      <c r="K23321" t="s">
        <v>24</v>
      </c>
      <c r="L23321" t="s">
        <v>25</v>
      </c>
      <c r="M23321" t="s">
        <v>322</v>
      </c>
    </row>
    <row r="23322" spans="1:13" x14ac:dyDescent="0.3">
      <c r="A23322" t="s">
        <v>10025</v>
      </c>
      <c r="C23322" t="s">
        <v>34627</v>
      </c>
      <c r="D23322">
        <v>36</v>
      </c>
      <c r="E23322" s="1">
        <v>579440</v>
      </c>
      <c r="G23322" t="s">
        <v>111</v>
      </c>
      <c r="H23322" t="s">
        <v>8308</v>
      </c>
      <c r="I23322" t="s">
        <v>3770</v>
      </c>
      <c r="J23322" t="s">
        <v>22</v>
      </c>
      <c r="K23322" t="s">
        <v>24</v>
      </c>
      <c r="L23322" t="s">
        <v>25</v>
      </c>
      <c r="M23322" t="s">
        <v>8790</v>
      </c>
    </row>
    <row r="23323" spans="1:13" x14ac:dyDescent="0.3">
      <c r="A23323" t="s">
        <v>10025</v>
      </c>
      <c r="C23323" t="s">
        <v>34985</v>
      </c>
      <c r="D23323">
        <v>25</v>
      </c>
      <c r="E23323" s="1">
        <v>400000</v>
      </c>
      <c r="G23323" t="s">
        <v>111</v>
      </c>
      <c r="H23323" t="s">
        <v>35068</v>
      </c>
      <c r="I23323" t="s">
        <v>3770</v>
      </c>
      <c r="J23323" t="s">
        <v>22</v>
      </c>
      <c r="K23323" t="s">
        <v>24</v>
      </c>
      <c r="L23323" t="s">
        <v>25</v>
      </c>
      <c r="M23323" t="s">
        <v>322</v>
      </c>
    </row>
    <row r="23324" spans="1:13" x14ac:dyDescent="0.3">
      <c r="A23324" t="s">
        <v>10025</v>
      </c>
      <c r="C23324" t="s">
        <v>37047</v>
      </c>
      <c r="D23324">
        <v>24</v>
      </c>
      <c r="E23324" s="1">
        <v>713000</v>
      </c>
      <c r="G23324" t="s">
        <v>111</v>
      </c>
      <c r="H23324" t="s">
        <v>37278</v>
      </c>
      <c r="I23324" t="s">
        <v>3770</v>
      </c>
      <c r="J23324" t="s">
        <v>22</v>
      </c>
      <c r="K23324" t="s">
        <v>24</v>
      </c>
      <c r="L23324" t="s">
        <v>25</v>
      </c>
      <c r="M23324" t="s">
        <v>322</v>
      </c>
    </row>
    <row r="23325" spans="1:13" x14ac:dyDescent="0.3">
      <c r="A23325" t="s">
        <v>10025</v>
      </c>
      <c r="C23325" t="s">
        <v>38133</v>
      </c>
      <c r="D23325">
        <v>7</v>
      </c>
      <c r="E23325" s="1">
        <v>733498</v>
      </c>
      <c r="G23325" t="s">
        <v>111</v>
      </c>
      <c r="H23325" t="s">
        <v>38161</v>
      </c>
      <c r="I23325" t="s">
        <v>3770</v>
      </c>
      <c r="J23325" t="s">
        <v>22</v>
      </c>
      <c r="K23325" t="s">
        <v>24</v>
      </c>
      <c r="L23325" t="s">
        <v>25</v>
      </c>
      <c r="M23325" t="s">
        <v>322</v>
      </c>
    </row>
    <row r="23326" spans="1:13" x14ac:dyDescent="0.3">
      <c r="A23326" t="s">
        <v>6136</v>
      </c>
      <c r="C23326" t="s">
        <v>33280</v>
      </c>
      <c r="D23326">
        <v>12</v>
      </c>
      <c r="E23326" s="1">
        <v>35000</v>
      </c>
      <c r="G23326" t="s">
        <v>111</v>
      </c>
      <c r="H23326" t="s">
        <v>33294</v>
      </c>
      <c r="I23326" t="s">
        <v>3770</v>
      </c>
      <c r="J23326" t="s">
        <v>22</v>
      </c>
      <c r="K23326" t="s">
        <v>24</v>
      </c>
      <c r="L23326" t="s">
        <v>25</v>
      </c>
      <c r="M23326" t="s">
        <v>6109</v>
      </c>
    </row>
    <row r="23327" spans="1:13" x14ac:dyDescent="0.3">
      <c r="A23327" t="s">
        <v>6136</v>
      </c>
      <c r="C23327" t="s">
        <v>14674</v>
      </c>
      <c r="D23327">
        <v>12</v>
      </c>
      <c r="E23327" s="1">
        <v>3000</v>
      </c>
      <c r="G23327" t="s">
        <v>111</v>
      </c>
      <c r="H23327" t="s">
        <v>14700</v>
      </c>
      <c r="I23327" t="s">
        <v>3770</v>
      </c>
      <c r="J23327" t="s">
        <v>22</v>
      </c>
      <c r="K23327" t="s">
        <v>24</v>
      </c>
      <c r="L23327" t="s">
        <v>25</v>
      </c>
      <c r="M23327" t="s">
        <v>6109</v>
      </c>
    </row>
    <row r="23328" spans="1:13" x14ac:dyDescent="0.3">
      <c r="A23328" t="s">
        <v>6136</v>
      </c>
      <c r="C23328" t="s">
        <v>12994</v>
      </c>
      <c r="D23328">
        <v>12</v>
      </c>
      <c r="E23328" s="1">
        <v>5000</v>
      </c>
      <c r="G23328" t="s">
        <v>111</v>
      </c>
      <c r="H23328" t="s">
        <v>13067</v>
      </c>
      <c r="I23328" t="s">
        <v>3770</v>
      </c>
      <c r="J23328" t="s">
        <v>22</v>
      </c>
      <c r="K23328" t="s">
        <v>24</v>
      </c>
      <c r="L23328" t="s">
        <v>25</v>
      </c>
      <c r="M23328" t="s">
        <v>6109</v>
      </c>
    </row>
    <row r="23329" spans="1:13" x14ac:dyDescent="0.3">
      <c r="A23329" t="s">
        <v>6136</v>
      </c>
      <c r="C23329" t="s">
        <v>6098</v>
      </c>
      <c r="D23329">
        <v>12</v>
      </c>
      <c r="E23329" s="1">
        <v>15880</v>
      </c>
      <c r="G23329" t="s">
        <v>111</v>
      </c>
      <c r="H23329" t="s">
        <v>6137</v>
      </c>
      <c r="I23329" t="s">
        <v>3770</v>
      </c>
      <c r="J23329" t="s">
        <v>22</v>
      </c>
      <c r="K23329" t="s">
        <v>24</v>
      </c>
      <c r="L23329" t="s">
        <v>25</v>
      </c>
      <c r="M23329" t="s">
        <v>6109</v>
      </c>
    </row>
    <row r="23330" spans="1:13" x14ac:dyDescent="0.3">
      <c r="A23330" t="s">
        <v>6136</v>
      </c>
      <c r="C23330" t="s">
        <v>6476</v>
      </c>
      <c r="D23330">
        <v>12</v>
      </c>
      <c r="E23330" s="1">
        <v>2500</v>
      </c>
      <c r="G23330" t="s">
        <v>111</v>
      </c>
      <c r="H23330" t="s">
        <v>6533</v>
      </c>
      <c r="I23330" t="s">
        <v>3770</v>
      </c>
      <c r="J23330" t="s">
        <v>22</v>
      </c>
      <c r="K23330" t="s">
        <v>24</v>
      </c>
      <c r="L23330" t="s">
        <v>25</v>
      </c>
      <c r="M23330" t="s">
        <v>6109</v>
      </c>
    </row>
    <row r="23331" spans="1:13" x14ac:dyDescent="0.3">
      <c r="A23331" t="s">
        <v>33434</v>
      </c>
      <c r="C23331" t="s">
        <v>35134</v>
      </c>
      <c r="D23331">
        <v>12</v>
      </c>
      <c r="E23331" s="1">
        <v>100000</v>
      </c>
      <c r="G23331" t="s">
        <v>111</v>
      </c>
      <c r="H23331" t="s">
        <v>35166</v>
      </c>
      <c r="I23331" t="s">
        <v>3770</v>
      </c>
      <c r="J23331" t="s">
        <v>22</v>
      </c>
      <c r="K23331" t="s">
        <v>24</v>
      </c>
      <c r="L23331" t="s">
        <v>25</v>
      </c>
      <c r="M23331" t="s">
        <v>6109</v>
      </c>
    </row>
    <row r="23332" spans="1:13" x14ac:dyDescent="0.3">
      <c r="A23332" t="s">
        <v>33434</v>
      </c>
      <c r="C23332" t="s">
        <v>33755</v>
      </c>
      <c r="D23332">
        <v>38</v>
      </c>
      <c r="E23332" s="1">
        <v>150000</v>
      </c>
      <c r="G23332" t="s">
        <v>111</v>
      </c>
      <c r="H23332" t="s">
        <v>33885</v>
      </c>
      <c r="I23332" t="s">
        <v>3770</v>
      </c>
      <c r="J23332" t="s">
        <v>22</v>
      </c>
      <c r="K23332" t="s">
        <v>24</v>
      </c>
      <c r="L23332" t="s">
        <v>25</v>
      </c>
      <c r="M23332" t="s">
        <v>6109</v>
      </c>
    </row>
    <row r="23333" spans="1:13" x14ac:dyDescent="0.3">
      <c r="A23333" t="s">
        <v>33434</v>
      </c>
      <c r="C23333" t="s">
        <v>33372</v>
      </c>
      <c r="D23333">
        <v>66</v>
      </c>
      <c r="E23333" s="1">
        <v>1200000</v>
      </c>
      <c r="G23333" t="s">
        <v>111</v>
      </c>
      <c r="H23333" t="s">
        <v>33435</v>
      </c>
      <c r="I23333" t="s">
        <v>3770</v>
      </c>
      <c r="J23333" t="s">
        <v>22</v>
      </c>
      <c r="K23333" t="s">
        <v>24</v>
      </c>
      <c r="L23333" t="s">
        <v>25</v>
      </c>
      <c r="M23333" t="s">
        <v>6109</v>
      </c>
    </row>
    <row r="23334" spans="1:13" x14ac:dyDescent="0.3">
      <c r="A23334" t="s">
        <v>33434</v>
      </c>
      <c r="C23334" t="s">
        <v>34035</v>
      </c>
      <c r="D23334">
        <v>13</v>
      </c>
      <c r="E23334" s="1">
        <v>48000</v>
      </c>
      <c r="G23334" t="s">
        <v>111</v>
      </c>
      <c r="H23334" t="s">
        <v>34084</v>
      </c>
      <c r="I23334" t="s">
        <v>3770</v>
      </c>
      <c r="J23334" t="s">
        <v>22</v>
      </c>
      <c r="K23334" t="s">
        <v>24</v>
      </c>
      <c r="L23334" t="s">
        <v>25</v>
      </c>
      <c r="M23334" t="s">
        <v>3790</v>
      </c>
    </row>
    <row r="23335" spans="1:13" x14ac:dyDescent="0.3">
      <c r="A23335" t="s">
        <v>33434</v>
      </c>
      <c r="C23335" t="s">
        <v>36965</v>
      </c>
      <c r="D23335">
        <v>12</v>
      </c>
      <c r="E23335" s="1">
        <v>17500</v>
      </c>
      <c r="G23335" t="s">
        <v>111</v>
      </c>
      <c r="H23335" t="s">
        <v>36990</v>
      </c>
      <c r="I23335" t="s">
        <v>3770</v>
      </c>
      <c r="J23335" t="s">
        <v>22</v>
      </c>
      <c r="K23335" t="s">
        <v>24</v>
      </c>
      <c r="L23335" t="s">
        <v>25</v>
      </c>
      <c r="M23335" t="s">
        <v>141</v>
      </c>
    </row>
    <row r="23336" spans="1:13" x14ac:dyDescent="0.3">
      <c r="A23336" t="s">
        <v>8813</v>
      </c>
      <c r="C23336" t="s">
        <v>8771</v>
      </c>
      <c r="D23336">
        <v>1</v>
      </c>
      <c r="E23336" s="1">
        <v>25000</v>
      </c>
      <c r="G23336" t="s">
        <v>111</v>
      </c>
      <c r="H23336" t="s">
        <v>8814</v>
      </c>
      <c r="I23336" t="s">
        <v>3770</v>
      </c>
      <c r="J23336" t="s">
        <v>22</v>
      </c>
      <c r="K23336" t="s">
        <v>24</v>
      </c>
      <c r="L23336" t="s">
        <v>25</v>
      </c>
      <c r="M23336" t="s">
        <v>6109</v>
      </c>
    </row>
    <row r="23337" spans="1:13" x14ac:dyDescent="0.3">
      <c r="A23337" t="s">
        <v>8813</v>
      </c>
      <c r="C23337" t="s">
        <v>36965</v>
      </c>
      <c r="D23337">
        <v>36</v>
      </c>
      <c r="E23337" s="1">
        <v>200000</v>
      </c>
      <c r="G23337" t="s">
        <v>111</v>
      </c>
      <c r="H23337" t="s">
        <v>36985</v>
      </c>
      <c r="I23337" t="s">
        <v>3770</v>
      </c>
      <c r="J23337" t="s">
        <v>22</v>
      </c>
      <c r="K23337" t="s">
        <v>24</v>
      </c>
      <c r="L23337" t="s">
        <v>25</v>
      </c>
      <c r="M23337" t="s">
        <v>6109</v>
      </c>
    </row>
    <row r="23338" spans="1:13" x14ac:dyDescent="0.3">
      <c r="A23338" t="s">
        <v>4514</v>
      </c>
      <c r="C23338" t="s">
        <v>4395</v>
      </c>
      <c r="D23338">
        <v>18</v>
      </c>
      <c r="E23338" s="1">
        <v>100000</v>
      </c>
      <c r="G23338" t="s">
        <v>111</v>
      </c>
      <c r="H23338" t="s">
        <v>4515</v>
      </c>
      <c r="I23338" t="s">
        <v>3770</v>
      </c>
      <c r="J23338" t="s">
        <v>22</v>
      </c>
      <c r="K23338" t="s">
        <v>24</v>
      </c>
      <c r="L23338" t="s">
        <v>25</v>
      </c>
      <c r="M23338" t="s">
        <v>141</v>
      </c>
    </row>
    <row r="23339" spans="1:13" x14ac:dyDescent="0.3">
      <c r="A23339" t="s">
        <v>4514</v>
      </c>
      <c r="C23339" t="s">
        <v>9547</v>
      </c>
      <c r="D23339">
        <v>36</v>
      </c>
      <c r="E23339" s="1">
        <v>196545</v>
      </c>
      <c r="G23339" t="s">
        <v>111</v>
      </c>
      <c r="H23339" t="s">
        <v>9655</v>
      </c>
      <c r="I23339" t="s">
        <v>3770</v>
      </c>
      <c r="J23339" t="s">
        <v>22</v>
      </c>
      <c r="K23339" t="s">
        <v>24</v>
      </c>
      <c r="L23339" t="s">
        <v>25</v>
      </c>
      <c r="M23339" t="s">
        <v>6109</v>
      </c>
    </row>
    <row r="23340" spans="1:13" x14ac:dyDescent="0.3">
      <c r="A23340" t="s">
        <v>4514</v>
      </c>
      <c r="C23340" t="s">
        <v>35113</v>
      </c>
      <c r="D23340">
        <v>65</v>
      </c>
      <c r="E23340" s="1">
        <v>777167</v>
      </c>
      <c r="G23340" t="s">
        <v>111</v>
      </c>
      <c r="H23340" t="s">
        <v>35114</v>
      </c>
      <c r="I23340" t="s">
        <v>3770</v>
      </c>
      <c r="J23340" t="s">
        <v>22</v>
      </c>
      <c r="K23340" t="s">
        <v>24</v>
      </c>
      <c r="L23340" t="s">
        <v>25</v>
      </c>
      <c r="M23340" t="s">
        <v>3790</v>
      </c>
    </row>
    <row r="23341" spans="1:13" x14ac:dyDescent="0.3">
      <c r="A23341" t="s">
        <v>14088</v>
      </c>
      <c r="C23341" t="s">
        <v>38133</v>
      </c>
      <c r="D23341">
        <v>36</v>
      </c>
      <c r="E23341" s="1">
        <v>2000000</v>
      </c>
      <c r="G23341" t="s">
        <v>111</v>
      </c>
      <c r="H23341" t="s">
        <v>38154</v>
      </c>
      <c r="I23341" t="s">
        <v>3770</v>
      </c>
      <c r="J23341" t="s">
        <v>22</v>
      </c>
      <c r="K23341" t="s">
        <v>24</v>
      </c>
      <c r="L23341" t="s">
        <v>25</v>
      </c>
      <c r="M23341" t="s">
        <v>120</v>
      </c>
    </row>
    <row r="23342" spans="1:13" x14ac:dyDescent="0.3">
      <c r="A23342" t="s">
        <v>14088</v>
      </c>
      <c r="C23342" t="s">
        <v>24500</v>
      </c>
      <c r="D23342">
        <v>18</v>
      </c>
      <c r="E23342" s="1">
        <v>1200000</v>
      </c>
      <c r="G23342" t="s">
        <v>111</v>
      </c>
      <c r="H23342" t="s">
        <v>24552</v>
      </c>
      <c r="I23342" t="s">
        <v>3770</v>
      </c>
      <c r="J23342" t="s">
        <v>22</v>
      </c>
      <c r="K23342" t="s">
        <v>24</v>
      </c>
      <c r="L23342" t="s">
        <v>25</v>
      </c>
      <c r="M23342" t="s">
        <v>120</v>
      </c>
    </row>
    <row r="23343" spans="1:13" x14ac:dyDescent="0.3">
      <c r="A23343" t="s">
        <v>14088</v>
      </c>
      <c r="C23343" t="s">
        <v>14674</v>
      </c>
      <c r="D23343">
        <v>42</v>
      </c>
      <c r="E23343" s="1">
        <v>1576958</v>
      </c>
      <c r="G23343" t="s">
        <v>111</v>
      </c>
      <c r="H23343" t="s">
        <v>14707</v>
      </c>
      <c r="I23343" t="s">
        <v>3770</v>
      </c>
      <c r="J23343" t="s">
        <v>22</v>
      </c>
      <c r="K23343" t="s">
        <v>24</v>
      </c>
      <c r="L23343" t="s">
        <v>25</v>
      </c>
      <c r="M23343" t="s">
        <v>120</v>
      </c>
    </row>
    <row r="23344" spans="1:13" x14ac:dyDescent="0.3">
      <c r="A23344" t="s">
        <v>14088</v>
      </c>
      <c r="C23344" t="s">
        <v>14030</v>
      </c>
      <c r="D23344">
        <v>36</v>
      </c>
      <c r="E23344" s="1">
        <v>2681500</v>
      </c>
      <c r="G23344" t="s">
        <v>111</v>
      </c>
      <c r="H23344" t="s">
        <v>14089</v>
      </c>
      <c r="I23344" t="s">
        <v>3770</v>
      </c>
      <c r="J23344" t="s">
        <v>22</v>
      </c>
      <c r="K23344" t="s">
        <v>24</v>
      </c>
      <c r="L23344" t="s">
        <v>25</v>
      </c>
      <c r="M23344" t="s">
        <v>120</v>
      </c>
    </row>
    <row r="23345" spans="1:13" x14ac:dyDescent="0.3">
      <c r="A23345" t="s">
        <v>11722</v>
      </c>
      <c r="C23345" t="s">
        <v>11613</v>
      </c>
      <c r="D23345">
        <v>32</v>
      </c>
      <c r="E23345" s="1">
        <v>200200</v>
      </c>
      <c r="G23345" t="s">
        <v>111</v>
      </c>
      <c r="H23345" t="s">
        <v>11472</v>
      </c>
      <c r="I23345" t="s">
        <v>1359</v>
      </c>
      <c r="J23345" t="s">
        <v>70</v>
      </c>
      <c r="K23345" t="s">
        <v>24</v>
      </c>
      <c r="L23345" t="s">
        <v>25</v>
      </c>
      <c r="M23345" t="s">
        <v>232</v>
      </c>
    </row>
    <row r="23346" spans="1:13" x14ac:dyDescent="0.3">
      <c r="A23346" t="s">
        <v>8007</v>
      </c>
      <c r="C23346" t="s">
        <v>28282</v>
      </c>
      <c r="D23346">
        <v>26</v>
      </c>
      <c r="E23346" s="1">
        <v>614005</v>
      </c>
      <c r="G23346" t="s">
        <v>13</v>
      </c>
      <c r="H23346" t="s">
        <v>28701</v>
      </c>
      <c r="I23346" t="s">
        <v>8009</v>
      </c>
      <c r="K23346" t="s">
        <v>1181</v>
      </c>
      <c r="L23346" t="s">
        <v>17</v>
      </c>
      <c r="M23346" t="s">
        <v>82</v>
      </c>
    </row>
    <row r="23347" spans="1:13" x14ac:dyDescent="0.3">
      <c r="A23347" t="s">
        <v>8007</v>
      </c>
      <c r="C23347" t="s">
        <v>30536</v>
      </c>
      <c r="D23347">
        <v>19</v>
      </c>
      <c r="E23347" s="1">
        <v>207877</v>
      </c>
      <c r="G23347" t="s">
        <v>13</v>
      </c>
      <c r="H23347" t="s">
        <v>30565</v>
      </c>
      <c r="I23347" t="s">
        <v>8009</v>
      </c>
      <c r="K23347" t="s">
        <v>1181</v>
      </c>
      <c r="L23347" t="s">
        <v>17</v>
      </c>
      <c r="M23347" t="s">
        <v>66</v>
      </c>
    </row>
    <row r="23348" spans="1:13" x14ac:dyDescent="0.3">
      <c r="A23348" t="s">
        <v>8007</v>
      </c>
      <c r="C23348" t="s">
        <v>16466</v>
      </c>
      <c r="D23348">
        <v>19</v>
      </c>
      <c r="E23348" s="1">
        <v>100000</v>
      </c>
      <c r="G23348" t="s">
        <v>13</v>
      </c>
      <c r="H23348" t="s">
        <v>16558</v>
      </c>
      <c r="I23348" t="s">
        <v>8009</v>
      </c>
      <c r="K23348" t="s">
        <v>1181</v>
      </c>
      <c r="L23348" t="s">
        <v>17</v>
      </c>
      <c r="M23348" t="s">
        <v>450</v>
      </c>
    </row>
    <row r="23349" spans="1:13" x14ac:dyDescent="0.3">
      <c r="A23349" t="s">
        <v>8007</v>
      </c>
      <c r="C23349" t="s">
        <v>11104</v>
      </c>
      <c r="D23349">
        <v>12</v>
      </c>
      <c r="E23349" s="1">
        <v>25000</v>
      </c>
      <c r="G23349" t="s">
        <v>13</v>
      </c>
      <c r="H23349" t="s">
        <v>11117</v>
      </c>
      <c r="I23349" t="s">
        <v>8009</v>
      </c>
      <c r="K23349" t="s">
        <v>1181</v>
      </c>
      <c r="L23349" t="s">
        <v>17</v>
      </c>
      <c r="M23349" t="s">
        <v>450</v>
      </c>
    </row>
    <row r="23350" spans="1:13" x14ac:dyDescent="0.3">
      <c r="A23350" t="s">
        <v>8007</v>
      </c>
      <c r="C23350" t="s">
        <v>8196</v>
      </c>
      <c r="D23350">
        <v>20</v>
      </c>
      <c r="E23350" s="1">
        <v>551049</v>
      </c>
      <c r="G23350" t="s">
        <v>13</v>
      </c>
      <c r="H23350" t="s">
        <v>8472</v>
      </c>
      <c r="I23350" t="s">
        <v>8009</v>
      </c>
      <c r="K23350" t="s">
        <v>1181</v>
      </c>
      <c r="L23350" t="s">
        <v>248</v>
      </c>
      <c r="M23350" t="s">
        <v>450</v>
      </c>
    </row>
    <row r="23351" spans="1:13" x14ac:dyDescent="0.3">
      <c r="A23351" t="s">
        <v>8007</v>
      </c>
      <c r="C23351" t="s">
        <v>7634</v>
      </c>
      <c r="D23351">
        <v>28</v>
      </c>
      <c r="E23351" s="1">
        <v>158739</v>
      </c>
      <c r="G23351" t="s">
        <v>13</v>
      </c>
      <c r="H23351" t="s">
        <v>8008</v>
      </c>
      <c r="I23351" t="s">
        <v>8009</v>
      </c>
      <c r="K23351" t="s">
        <v>1181</v>
      </c>
      <c r="L23351" t="s">
        <v>17</v>
      </c>
      <c r="M23351" t="s">
        <v>450</v>
      </c>
    </row>
    <row r="23352" spans="1:13" x14ac:dyDescent="0.3">
      <c r="A23352" t="s">
        <v>8007</v>
      </c>
      <c r="C23352" t="s">
        <v>34736</v>
      </c>
      <c r="D23352">
        <v>20</v>
      </c>
      <c r="E23352" s="1">
        <v>326293</v>
      </c>
      <c r="G23352" t="s">
        <v>13</v>
      </c>
      <c r="H23352" t="s">
        <v>34850</v>
      </c>
      <c r="I23352" t="s">
        <v>8009</v>
      </c>
      <c r="K23352" t="s">
        <v>1181</v>
      </c>
      <c r="L23352" t="s">
        <v>17</v>
      </c>
      <c r="M23352" t="s">
        <v>450</v>
      </c>
    </row>
    <row r="23353" spans="1:13" x14ac:dyDescent="0.3">
      <c r="A23353" t="s">
        <v>8007</v>
      </c>
      <c r="C23353" t="s">
        <v>24897</v>
      </c>
      <c r="D23353">
        <v>95</v>
      </c>
      <c r="E23353" s="1">
        <v>14889455</v>
      </c>
      <c r="G23353" t="s">
        <v>13</v>
      </c>
      <c r="H23353" t="s">
        <v>24936</v>
      </c>
      <c r="I23353" t="s">
        <v>8009</v>
      </c>
      <c r="K23353" t="s">
        <v>1181</v>
      </c>
      <c r="L23353" t="s">
        <v>17</v>
      </c>
      <c r="M23353" t="s">
        <v>31</v>
      </c>
    </row>
    <row r="23354" spans="1:13" x14ac:dyDescent="0.3">
      <c r="A23354" t="s">
        <v>13098</v>
      </c>
      <c r="C23354" t="s">
        <v>12994</v>
      </c>
      <c r="D23354">
        <v>7</v>
      </c>
      <c r="E23354" s="1">
        <v>92738</v>
      </c>
      <c r="G23354" t="s">
        <v>34</v>
      </c>
      <c r="H23354" t="s">
        <v>6143</v>
      </c>
      <c r="I23354" t="s">
        <v>13099</v>
      </c>
      <c r="J23354" t="s">
        <v>81</v>
      </c>
      <c r="K23354" t="s">
        <v>24</v>
      </c>
      <c r="L23354" t="s">
        <v>25</v>
      </c>
      <c r="M23354" t="s">
        <v>6146</v>
      </c>
    </row>
    <row r="23355" spans="1:13" x14ac:dyDescent="0.3">
      <c r="A23355" t="s">
        <v>19750</v>
      </c>
      <c r="C23355" t="s">
        <v>19404</v>
      </c>
      <c r="D23355">
        <v>6</v>
      </c>
      <c r="E23355" s="1">
        <v>11375</v>
      </c>
      <c r="G23355" t="s">
        <v>34</v>
      </c>
      <c r="H23355" t="s">
        <v>6143</v>
      </c>
      <c r="I23355" t="s">
        <v>19751</v>
      </c>
      <c r="J23355" t="s">
        <v>280</v>
      </c>
      <c r="K23355" t="s">
        <v>24</v>
      </c>
      <c r="L23355" t="s">
        <v>25</v>
      </c>
      <c r="M23355" t="s">
        <v>6146</v>
      </c>
    </row>
    <row r="23356" spans="1:13" x14ac:dyDescent="0.3">
      <c r="A23356" t="s">
        <v>19750</v>
      </c>
      <c r="C23356" t="s">
        <v>31728</v>
      </c>
      <c r="D23356">
        <v>6</v>
      </c>
      <c r="E23356" s="1">
        <v>18358</v>
      </c>
      <c r="G23356" t="s">
        <v>34</v>
      </c>
      <c r="H23356" t="s">
        <v>6143</v>
      </c>
      <c r="I23356" t="s">
        <v>19751</v>
      </c>
      <c r="J23356" t="s">
        <v>165</v>
      </c>
      <c r="K23356" t="s">
        <v>24</v>
      </c>
      <c r="L23356" t="s">
        <v>25</v>
      </c>
      <c r="M23356" t="s">
        <v>6146</v>
      </c>
    </row>
    <row r="23357" spans="1:13" x14ac:dyDescent="0.3">
      <c r="A23357" t="s">
        <v>8425</v>
      </c>
      <c r="C23357" t="s">
        <v>21173</v>
      </c>
      <c r="D23357">
        <v>53</v>
      </c>
      <c r="E23357" s="1">
        <v>4989573</v>
      </c>
      <c r="G23357" t="s">
        <v>34</v>
      </c>
      <c r="H23357" t="s">
        <v>21416</v>
      </c>
      <c r="I23357" t="s">
        <v>70</v>
      </c>
      <c r="J23357" t="s">
        <v>70</v>
      </c>
      <c r="K23357" t="s">
        <v>24</v>
      </c>
      <c r="L23357" t="s">
        <v>38</v>
      </c>
      <c r="M23357" t="s">
        <v>202</v>
      </c>
    </row>
    <row r="23358" spans="1:13" x14ac:dyDescent="0.3">
      <c r="A23358" t="s">
        <v>8425</v>
      </c>
      <c r="C23358" t="s">
        <v>16755</v>
      </c>
      <c r="D23358">
        <v>6</v>
      </c>
      <c r="E23358" s="1">
        <v>301651</v>
      </c>
      <c r="G23358" t="s">
        <v>69</v>
      </c>
      <c r="H23358" t="s">
        <v>16906</v>
      </c>
      <c r="I23358" t="s">
        <v>70</v>
      </c>
      <c r="J23358" t="s">
        <v>70</v>
      </c>
      <c r="K23358" t="s">
        <v>24</v>
      </c>
      <c r="L23358" t="s">
        <v>38</v>
      </c>
      <c r="M23358" t="s">
        <v>39</v>
      </c>
    </row>
    <row r="23359" spans="1:13" x14ac:dyDescent="0.3">
      <c r="A23359" t="s">
        <v>8425</v>
      </c>
      <c r="C23359" t="s">
        <v>8196</v>
      </c>
      <c r="D23359">
        <v>31</v>
      </c>
      <c r="E23359" s="1">
        <v>2599836</v>
      </c>
      <c r="G23359" t="s">
        <v>69</v>
      </c>
      <c r="H23359" t="s">
        <v>8426</v>
      </c>
      <c r="I23359" t="s">
        <v>70</v>
      </c>
      <c r="J23359" t="s">
        <v>70</v>
      </c>
      <c r="K23359" t="s">
        <v>24</v>
      </c>
      <c r="L23359" t="s">
        <v>38</v>
      </c>
      <c r="M23359" t="s">
        <v>39</v>
      </c>
    </row>
    <row r="23360" spans="1:13" x14ac:dyDescent="0.3">
      <c r="A23360" t="s">
        <v>8425</v>
      </c>
      <c r="C23360" t="s">
        <v>35729</v>
      </c>
      <c r="D23360">
        <v>15</v>
      </c>
      <c r="E23360" s="1">
        <v>1338061</v>
      </c>
      <c r="G23360" t="s">
        <v>69</v>
      </c>
      <c r="H23360" t="s">
        <v>35765</v>
      </c>
      <c r="I23360" t="s">
        <v>70</v>
      </c>
      <c r="J23360" t="s">
        <v>70</v>
      </c>
      <c r="K23360" t="s">
        <v>24</v>
      </c>
      <c r="L23360" t="s">
        <v>456</v>
      </c>
      <c r="M23360" t="s">
        <v>39</v>
      </c>
    </row>
    <row r="23361" spans="1:13" x14ac:dyDescent="0.3">
      <c r="A23361" t="s">
        <v>20370</v>
      </c>
      <c r="C23361" t="s">
        <v>20121</v>
      </c>
      <c r="D23361">
        <v>4</v>
      </c>
      <c r="E23361" s="1">
        <v>12175</v>
      </c>
      <c r="G23361" t="s">
        <v>34</v>
      </c>
      <c r="H23361" t="s">
        <v>6143</v>
      </c>
      <c r="I23361" t="s">
        <v>20371</v>
      </c>
      <c r="J23361" t="s">
        <v>288</v>
      </c>
      <c r="K23361" t="s">
        <v>24</v>
      </c>
      <c r="L23361" t="s">
        <v>25</v>
      </c>
      <c r="M23361" t="s">
        <v>6146</v>
      </c>
    </row>
    <row r="23362" spans="1:13" x14ac:dyDescent="0.3">
      <c r="A23362" t="s">
        <v>27023</v>
      </c>
      <c r="C23362" t="s">
        <v>26519</v>
      </c>
      <c r="D23362">
        <v>5</v>
      </c>
      <c r="E23362" s="1">
        <v>11740</v>
      </c>
      <c r="G23362" t="s">
        <v>34</v>
      </c>
      <c r="H23362" t="s">
        <v>6143</v>
      </c>
      <c r="I23362" t="s">
        <v>27024</v>
      </c>
      <c r="J23362" t="s">
        <v>2347</v>
      </c>
      <c r="K23362" t="s">
        <v>24</v>
      </c>
      <c r="L23362" t="s">
        <v>25</v>
      </c>
      <c r="M23362" t="s">
        <v>6146</v>
      </c>
    </row>
    <row r="23363" spans="1:13" x14ac:dyDescent="0.3">
      <c r="A23363" t="s">
        <v>18948</v>
      </c>
      <c r="C23363" t="s">
        <v>18937</v>
      </c>
      <c r="D23363">
        <v>12</v>
      </c>
      <c r="E23363" s="1">
        <v>200000</v>
      </c>
      <c r="G23363" t="s">
        <v>111</v>
      </c>
      <c r="H23363" t="s">
        <v>18949</v>
      </c>
      <c r="I23363" t="s">
        <v>156</v>
      </c>
      <c r="J23363" t="s">
        <v>22</v>
      </c>
      <c r="K23363" t="s">
        <v>24</v>
      </c>
      <c r="L23363" t="s">
        <v>25</v>
      </c>
      <c r="M23363" t="s">
        <v>6109</v>
      </c>
    </row>
    <row r="23364" spans="1:13" x14ac:dyDescent="0.3">
      <c r="A23364" t="s">
        <v>33118</v>
      </c>
      <c r="C23364" t="s">
        <v>32581</v>
      </c>
      <c r="D23364">
        <v>7</v>
      </c>
      <c r="E23364" s="1">
        <v>56074</v>
      </c>
      <c r="G23364" t="s">
        <v>34</v>
      </c>
      <c r="H23364" t="s">
        <v>6143</v>
      </c>
      <c r="I23364" t="s">
        <v>33119</v>
      </c>
      <c r="J23364" t="s">
        <v>70</v>
      </c>
      <c r="K23364" t="s">
        <v>24</v>
      </c>
      <c r="L23364" t="s">
        <v>25</v>
      </c>
      <c r="M23364" t="s">
        <v>6146</v>
      </c>
    </row>
    <row r="23365" spans="1:13" x14ac:dyDescent="0.3">
      <c r="A23365" t="s">
        <v>17579</v>
      </c>
      <c r="C23365" t="s">
        <v>19936</v>
      </c>
      <c r="D23365">
        <v>5</v>
      </c>
      <c r="E23365" s="1">
        <v>6790</v>
      </c>
      <c r="G23365" t="s">
        <v>34</v>
      </c>
      <c r="H23365" t="s">
        <v>6143</v>
      </c>
      <c r="I23365" t="s">
        <v>17580</v>
      </c>
      <c r="J23365" t="s">
        <v>9844</v>
      </c>
      <c r="K23365" t="s">
        <v>24</v>
      </c>
      <c r="L23365" t="s">
        <v>25</v>
      </c>
      <c r="M23365" t="s">
        <v>6146</v>
      </c>
    </row>
    <row r="23366" spans="1:13" x14ac:dyDescent="0.3">
      <c r="A23366" t="s">
        <v>17579</v>
      </c>
      <c r="C23366" t="s">
        <v>17445</v>
      </c>
      <c r="D23366">
        <v>16</v>
      </c>
      <c r="E23366" s="1">
        <v>4025</v>
      </c>
      <c r="G23366" t="s">
        <v>34</v>
      </c>
      <c r="H23366" t="s">
        <v>6143</v>
      </c>
      <c r="I23366" t="s">
        <v>17580</v>
      </c>
      <c r="J23366" t="s">
        <v>662</v>
      </c>
      <c r="K23366" t="s">
        <v>24</v>
      </c>
      <c r="L23366" t="s">
        <v>25</v>
      </c>
      <c r="M23366" t="s">
        <v>6146</v>
      </c>
    </row>
    <row r="23367" spans="1:13" x14ac:dyDescent="0.3">
      <c r="A23367" t="s">
        <v>19784</v>
      </c>
      <c r="C23367" t="s">
        <v>19404</v>
      </c>
      <c r="D23367">
        <v>6</v>
      </c>
      <c r="E23367" s="1">
        <v>14858</v>
      </c>
      <c r="G23367" t="s">
        <v>34</v>
      </c>
      <c r="H23367" t="s">
        <v>6143</v>
      </c>
      <c r="I23367" t="s">
        <v>19785</v>
      </c>
      <c r="J23367" t="s">
        <v>280</v>
      </c>
      <c r="K23367" t="s">
        <v>24</v>
      </c>
      <c r="L23367" t="s">
        <v>25</v>
      </c>
      <c r="M23367" t="s">
        <v>6146</v>
      </c>
    </row>
    <row r="23368" spans="1:13" x14ac:dyDescent="0.3">
      <c r="A23368" t="s">
        <v>7912</v>
      </c>
      <c r="C23368" t="s">
        <v>7634</v>
      </c>
      <c r="D23368">
        <v>19</v>
      </c>
      <c r="E23368" s="1">
        <v>100000</v>
      </c>
      <c r="G23368" t="s">
        <v>13</v>
      </c>
      <c r="H23368" t="s">
        <v>7913</v>
      </c>
      <c r="I23368" t="s">
        <v>2122</v>
      </c>
      <c r="J23368" t="s">
        <v>119</v>
      </c>
      <c r="K23368" t="s">
        <v>24</v>
      </c>
      <c r="L23368" t="s">
        <v>17</v>
      </c>
      <c r="M23368" t="s">
        <v>450</v>
      </c>
    </row>
    <row r="23369" spans="1:13" x14ac:dyDescent="0.3">
      <c r="A23369" t="s">
        <v>18881</v>
      </c>
      <c r="C23369" t="s">
        <v>18470</v>
      </c>
      <c r="D23369">
        <v>4</v>
      </c>
      <c r="E23369" s="1">
        <v>7760</v>
      </c>
      <c r="G23369" t="s">
        <v>34</v>
      </c>
      <c r="H23369" t="s">
        <v>6143</v>
      </c>
      <c r="I23369" t="s">
        <v>18882</v>
      </c>
      <c r="J23369" t="s">
        <v>3203</v>
      </c>
      <c r="K23369" t="s">
        <v>24</v>
      </c>
      <c r="L23369" t="s">
        <v>25</v>
      </c>
      <c r="M23369" t="s">
        <v>6146</v>
      </c>
    </row>
    <row r="23370" spans="1:13" x14ac:dyDescent="0.3">
      <c r="A23370" t="s">
        <v>13510</v>
      </c>
      <c r="C23370" t="s">
        <v>13456</v>
      </c>
      <c r="D23370">
        <v>7</v>
      </c>
      <c r="E23370" s="1">
        <v>8504</v>
      </c>
      <c r="G23370" t="s">
        <v>34</v>
      </c>
      <c r="H23370" t="s">
        <v>6143</v>
      </c>
      <c r="I23370" t="s">
        <v>13511</v>
      </c>
      <c r="J23370" t="s">
        <v>30</v>
      </c>
      <c r="K23370" t="s">
        <v>24</v>
      </c>
      <c r="L23370" t="s">
        <v>25</v>
      </c>
      <c r="M23370" t="s">
        <v>6146</v>
      </c>
    </row>
    <row r="23371" spans="1:13" x14ac:dyDescent="0.3">
      <c r="A23371" t="s">
        <v>30558</v>
      </c>
      <c r="C23371" t="s">
        <v>30536</v>
      </c>
      <c r="D23371">
        <v>45</v>
      </c>
      <c r="E23371" s="1">
        <v>6291298</v>
      </c>
      <c r="G23371" t="s">
        <v>48</v>
      </c>
      <c r="H23371" t="s">
        <v>30559</v>
      </c>
      <c r="I23371" t="s">
        <v>30560</v>
      </c>
      <c r="J23371" t="s">
        <v>253</v>
      </c>
      <c r="K23371" t="s">
        <v>51</v>
      </c>
      <c r="L23371" t="s">
        <v>44</v>
      </c>
      <c r="M23371" t="s">
        <v>190</v>
      </c>
    </row>
    <row r="23372" spans="1:13" x14ac:dyDescent="0.3">
      <c r="A23372" t="s">
        <v>4545</v>
      </c>
      <c r="C23372" t="s">
        <v>27925</v>
      </c>
      <c r="D23372">
        <v>59</v>
      </c>
      <c r="E23372" s="1">
        <v>504814</v>
      </c>
      <c r="G23372" t="s">
        <v>13</v>
      </c>
      <c r="H23372" t="s">
        <v>28185</v>
      </c>
      <c r="I23372" t="s">
        <v>4547</v>
      </c>
      <c r="K23372" t="s">
        <v>56</v>
      </c>
      <c r="L23372" t="s">
        <v>170</v>
      </c>
      <c r="M23372" t="s">
        <v>31</v>
      </c>
    </row>
    <row r="23373" spans="1:13" x14ac:dyDescent="0.3">
      <c r="A23373" t="s">
        <v>4545</v>
      </c>
      <c r="C23373" t="s">
        <v>30756</v>
      </c>
      <c r="D23373">
        <v>29</v>
      </c>
      <c r="E23373" s="1">
        <v>246387</v>
      </c>
      <c r="G23373" t="s">
        <v>13</v>
      </c>
      <c r="H23373" t="s">
        <v>30827</v>
      </c>
      <c r="I23373" t="s">
        <v>4547</v>
      </c>
      <c r="K23373" t="s">
        <v>56</v>
      </c>
      <c r="L23373" t="s">
        <v>17</v>
      </c>
      <c r="M23373" t="s">
        <v>442</v>
      </c>
    </row>
    <row r="23374" spans="1:13" x14ac:dyDescent="0.3">
      <c r="A23374" t="s">
        <v>4545</v>
      </c>
      <c r="C23374" t="s">
        <v>4395</v>
      </c>
      <c r="D23374">
        <v>13</v>
      </c>
      <c r="E23374" s="1">
        <v>996318</v>
      </c>
      <c r="G23374" t="s">
        <v>13</v>
      </c>
      <c r="H23374" t="s">
        <v>4546</v>
      </c>
      <c r="I23374" t="s">
        <v>4547</v>
      </c>
      <c r="K23374" t="s">
        <v>56</v>
      </c>
      <c r="L23374" t="s">
        <v>38</v>
      </c>
      <c r="M23374" t="s">
        <v>31</v>
      </c>
    </row>
    <row r="23375" spans="1:13" x14ac:dyDescent="0.3">
      <c r="A23375" t="s">
        <v>4545</v>
      </c>
      <c r="C23375" t="s">
        <v>5763</v>
      </c>
      <c r="D23375">
        <v>48</v>
      </c>
      <c r="E23375" s="1">
        <v>2130199</v>
      </c>
      <c r="G23375" t="s">
        <v>13</v>
      </c>
      <c r="H23375" t="s">
        <v>5811</v>
      </c>
      <c r="I23375" t="s">
        <v>4547</v>
      </c>
      <c r="K23375" t="s">
        <v>56</v>
      </c>
      <c r="L23375" t="s">
        <v>38</v>
      </c>
      <c r="M23375" t="s">
        <v>31</v>
      </c>
    </row>
    <row r="23376" spans="1:13" x14ac:dyDescent="0.3">
      <c r="A23376" t="s">
        <v>4545</v>
      </c>
      <c r="C23376" t="s">
        <v>24055</v>
      </c>
      <c r="D23376">
        <v>24</v>
      </c>
      <c r="E23376" s="1">
        <v>100000</v>
      </c>
      <c r="G23376" t="s">
        <v>13</v>
      </c>
      <c r="H23376" t="s">
        <v>24252</v>
      </c>
      <c r="I23376" t="s">
        <v>4547</v>
      </c>
      <c r="K23376" t="s">
        <v>56</v>
      </c>
      <c r="L23376" t="s">
        <v>17</v>
      </c>
      <c r="M23376" t="s">
        <v>450</v>
      </c>
    </row>
    <row r="23377" spans="1:13" x14ac:dyDescent="0.3">
      <c r="A23377" t="s">
        <v>4545</v>
      </c>
      <c r="C23377" t="s">
        <v>11613</v>
      </c>
      <c r="D23377">
        <v>5</v>
      </c>
      <c r="E23377" s="1">
        <v>25000</v>
      </c>
      <c r="G23377" t="s">
        <v>48</v>
      </c>
      <c r="H23377" t="s">
        <v>11739</v>
      </c>
      <c r="I23377" t="s">
        <v>4547</v>
      </c>
      <c r="K23377" t="s">
        <v>56</v>
      </c>
      <c r="L23377" t="s">
        <v>38</v>
      </c>
      <c r="M23377" t="s">
        <v>190</v>
      </c>
    </row>
    <row r="23378" spans="1:13" x14ac:dyDescent="0.3">
      <c r="A23378" t="s">
        <v>4545</v>
      </c>
      <c r="C23378" t="s">
        <v>10589</v>
      </c>
      <c r="D23378">
        <v>50</v>
      </c>
      <c r="E23378" s="1">
        <v>183235</v>
      </c>
      <c r="G23378" t="s">
        <v>13</v>
      </c>
      <c r="H23378" t="s">
        <v>10607</v>
      </c>
      <c r="I23378" t="s">
        <v>4547</v>
      </c>
      <c r="K23378" t="s">
        <v>56</v>
      </c>
      <c r="L23378" t="s">
        <v>38</v>
      </c>
      <c r="M23378" t="s">
        <v>345</v>
      </c>
    </row>
    <row r="23379" spans="1:13" x14ac:dyDescent="0.3">
      <c r="A23379" t="s">
        <v>4545</v>
      </c>
      <c r="C23379" t="s">
        <v>34627</v>
      </c>
      <c r="D23379">
        <v>40</v>
      </c>
      <c r="E23379" s="1">
        <v>898225</v>
      </c>
      <c r="G23379" t="s">
        <v>13</v>
      </c>
      <c r="H23379" t="s">
        <v>34659</v>
      </c>
      <c r="I23379" t="s">
        <v>4547</v>
      </c>
      <c r="K23379" t="s">
        <v>56</v>
      </c>
      <c r="L23379" t="s">
        <v>17</v>
      </c>
      <c r="M23379" t="s">
        <v>31</v>
      </c>
    </row>
    <row r="23380" spans="1:13" x14ac:dyDescent="0.3">
      <c r="A23380" t="s">
        <v>4545</v>
      </c>
      <c r="C23380" t="s">
        <v>35627</v>
      </c>
      <c r="D23380">
        <v>28</v>
      </c>
      <c r="E23380" s="1">
        <v>1566649</v>
      </c>
      <c r="G23380" t="s">
        <v>13</v>
      </c>
      <c r="H23380" t="s">
        <v>35630</v>
      </c>
      <c r="I23380" t="s">
        <v>4547</v>
      </c>
      <c r="K23380" t="s">
        <v>56</v>
      </c>
      <c r="L23380" t="s">
        <v>17</v>
      </c>
      <c r="M23380" t="s">
        <v>31</v>
      </c>
    </row>
    <row r="23381" spans="1:13" x14ac:dyDescent="0.3">
      <c r="A23381" t="s">
        <v>3568</v>
      </c>
      <c r="C23381" t="s">
        <v>2957</v>
      </c>
      <c r="D23381">
        <v>13</v>
      </c>
      <c r="E23381" s="1">
        <v>199908</v>
      </c>
      <c r="G23381" t="s">
        <v>111</v>
      </c>
      <c r="H23381" t="s">
        <v>2734</v>
      </c>
      <c r="I23381" t="s">
        <v>397</v>
      </c>
      <c r="J23381" t="s">
        <v>119</v>
      </c>
      <c r="K23381" t="s">
        <v>24</v>
      </c>
      <c r="L23381" t="s">
        <v>25</v>
      </c>
      <c r="M23381" t="s">
        <v>232</v>
      </c>
    </row>
    <row r="23382" spans="1:13" x14ac:dyDescent="0.3">
      <c r="A23382" t="s">
        <v>29690</v>
      </c>
      <c r="C23382" t="s">
        <v>29553</v>
      </c>
      <c r="D23382">
        <v>44</v>
      </c>
      <c r="E23382" s="1">
        <v>1616571</v>
      </c>
      <c r="G23382" t="s">
        <v>111</v>
      </c>
      <c r="H23382" t="s">
        <v>29686</v>
      </c>
      <c r="I23382" t="s">
        <v>118</v>
      </c>
      <c r="J23382" t="s">
        <v>119</v>
      </c>
      <c r="K23382" t="s">
        <v>24</v>
      </c>
      <c r="L23382" t="s">
        <v>25</v>
      </c>
      <c r="M23382" t="s">
        <v>120</v>
      </c>
    </row>
    <row r="23383" spans="1:13" x14ac:dyDescent="0.3">
      <c r="A23383" t="s">
        <v>30664</v>
      </c>
      <c r="C23383" t="s">
        <v>30595</v>
      </c>
      <c r="D23383">
        <v>45</v>
      </c>
      <c r="E23383" s="1">
        <v>2883822</v>
      </c>
      <c r="G23383" t="s">
        <v>13</v>
      </c>
      <c r="H23383" t="s">
        <v>30665</v>
      </c>
      <c r="I23383" t="s">
        <v>147</v>
      </c>
      <c r="J23383" t="s">
        <v>1293</v>
      </c>
      <c r="K23383" t="s">
        <v>609</v>
      </c>
      <c r="L23383" t="s">
        <v>2708</v>
      </c>
      <c r="M23383" t="s">
        <v>442</v>
      </c>
    </row>
    <row r="23384" spans="1:13" x14ac:dyDescent="0.3">
      <c r="A23384" t="s">
        <v>13700</v>
      </c>
      <c r="C23384" t="s">
        <v>13456</v>
      </c>
      <c r="D23384">
        <v>7</v>
      </c>
      <c r="E23384" s="1">
        <v>18358</v>
      </c>
      <c r="G23384" t="s">
        <v>34</v>
      </c>
      <c r="H23384" t="s">
        <v>6143</v>
      </c>
      <c r="I23384" t="s">
        <v>13701</v>
      </c>
      <c r="J23384" t="s">
        <v>30</v>
      </c>
      <c r="K23384" t="s">
        <v>24</v>
      </c>
      <c r="L23384" t="s">
        <v>25</v>
      </c>
      <c r="M23384" t="s">
        <v>6146</v>
      </c>
    </row>
    <row r="23385" spans="1:13" x14ac:dyDescent="0.3">
      <c r="A23385" t="s">
        <v>33623</v>
      </c>
      <c r="C23385" t="s">
        <v>33603</v>
      </c>
      <c r="D23385">
        <v>37</v>
      </c>
      <c r="E23385" s="1">
        <v>2208265</v>
      </c>
      <c r="G23385" t="s">
        <v>69</v>
      </c>
      <c r="H23385" t="s">
        <v>33624</v>
      </c>
      <c r="I23385" t="s">
        <v>21404</v>
      </c>
      <c r="K23385" t="s">
        <v>1181</v>
      </c>
      <c r="L23385" t="s">
        <v>17</v>
      </c>
      <c r="M23385" t="s">
        <v>39</v>
      </c>
    </row>
    <row r="23386" spans="1:13" x14ac:dyDescent="0.3">
      <c r="A23386" t="s">
        <v>2639</v>
      </c>
      <c r="C23386" t="s">
        <v>2269</v>
      </c>
      <c r="D23386">
        <v>14</v>
      </c>
      <c r="E23386" s="1">
        <v>1250000</v>
      </c>
      <c r="G23386" t="s">
        <v>13</v>
      </c>
      <c r="H23386" t="s">
        <v>2640</v>
      </c>
      <c r="I23386" t="s">
        <v>2641</v>
      </c>
      <c r="J23386" t="s">
        <v>307</v>
      </c>
      <c r="K23386" t="s">
        <v>24</v>
      </c>
      <c r="L23386" t="s">
        <v>17</v>
      </c>
      <c r="M23386" t="s">
        <v>442</v>
      </c>
    </row>
    <row r="23387" spans="1:13" x14ac:dyDescent="0.3">
      <c r="A23387" t="s">
        <v>2639</v>
      </c>
      <c r="C23387" t="s">
        <v>29114</v>
      </c>
      <c r="D23387">
        <v>12</v>
      </c>
      <c r="E23387" s="1">
        <v>852000</v>
      </c>
      <c r="G23387" t="s">
        <v>13</v>
      </c>
      <c r="H23387" t="s">
        <v>29259</v>
      </c>
      <c r="I23387" t="s">
        <v>2641</v>
      </c>
      <c r="J23387" t="s">
        <v>307</v>
      </c>
      <c r="K23387" t="s">
        <v>24</v>
      </c>
      <c r="L23387" t="s">
        <v>456</v>
      </c>
      <c r="M23387" t="s">
        <v>442</v>
      </c>
    </row>
    <row r="23388" spans="1:13" x14ac:dyDescent="0.3">
      <c r="A23388" t="s">
        <v>13744</v>
      </c>
      <c r="C23388" t="s">
        <v>13456</v>
      </c>
      <c r="D23388">
        <v>7</v>
      </c>
      <c r="E23388" s="1">
        <v>5592</v>
      </c>
      <c r="G23388" t="s">
        <v>34</v>
      </c>
      <c r="H23388" t="s">
        <v>6143</v>
      </c>
      <c r="I23388" t="s">
        <v>13745</v>
      </c>
      <c r="J23388" t="s">
        <v>30</v>
      </c>
      <c r="K23388" t="s">
        <v>24</v>
      </c>
      <c r="L23388" t="s">
        <v>25</v>
      </c>
      <c r="M23388" t="s">
        <v>6146</v>
      </c>
    </row>
    <row r="23389" spans="1:13" x14ac:dyDescent="0.3">
      <c r="A23389" t="s">
        <v>20906</v>
      </c>
      <c r="C23389" t="s">
        <v>20542</v>
      </c>
      <c r="D23389">
        <v>3</v>
      </c>
      <c r="E23389" s="1">
        <v>8405</v>
      </c>
      <c r="G23389" t="s">
        <v>34</v>
      </c>
      <c r="H23389" t="s">
        <v>6143</v>
      </c>
      <c r="I23389" t="s">
        <v>16911</v>
      </c>
      <c r="J23389" t="s">
        <v>627</v>
      </c>
      <c r="K23389" t="s">
        <v>24</v>
      </c>
      <c r="L23389" t="s">
        <v>25</v>
      </c>
      <c r="M23389" t="s">
        <v>6146</v>
      </c>
    </row>
    <row r="23390" spans="1:13" x14ac:dyDescent="0.3">
      <c r="A23390" t="s">
        <v>13773</v>
      </c>
      <c r="C23390" t="s">
        <v>13456</v>
      </c>
      <c r="D23390">
        <v>7</v>
      </c>
      <c r="E23390" s="1">
        <v>18358</v>
      </c>
      <c r="G23390" t="s">
        <v>34</v>
      </c>
      <c r="H23390" t="s">
        <v>6143</v>
      </c>
      <c r="I23390" t="s">
        <v>13774</v>
      </c>
      <c r="J23390" t="s">
        <v>30</v>
      </c>
      <c r="K23390" t="s">
        <v>24</v>
      </c>
      <c r="L23390" t="s">
        <v>25</v>
      </c>
      <c r="M23390" t="s">
        <v>6146</v>
      </c>
    </row>
    <row r="23391" spans="1:13" x14ac:dyDescent="0.3">
      <c r="A23391" t="s">
        <v>19562</v>
      </c>
      <c r="C23391" t="s">
        <v>19404</v>
      </c>
      <c r="D23391">
        <v>6</v>
      </c>
      <c r="E23391" s="1">
        <v>14995</v>
      </c>
      <c r="G23391" t="s">
        <v>34</v>
      </c>
      <c r="H23391" t="s">
        <v>6143</v>
      </c>
      <c r="I23391" t="s">
        <v>16911</v>
      </c>
      <c r="J23391" t="s">
        <v>280</v>
      </c>
      <c r="K23391" t="s">
        <v>24</v>
      </c>
      <c r="L23391" t="s">
        <v>25</v>
      </c>
      <c r="M23391" t="s">
        <v>6146</v>
      </c>
    </row>
    <row r="23392" spans="1:13" x14ac:dyDescent="0.3">
      <c r="A23392" t="s">
        <v>19562</v>
      </c>
      <c r="C23392" t="s">
        <v>31866</v>
      </c>
      <c r="D23392">
        <v>4</v>
      </c>
      <c r="E23392" s="1">
        <v>55181</v>
      </c>
      <c r="G23392" t="s">
        <v>34</v>
      </c>
      <c r="H23392" t="s">
        <v>6143</v>
      </c>
      <c r="I23392" t="s">
        <v>16911</v>
      </c>
      <c r="J23392" t="s">
        <v>732</v>
      </c>
      <c r="K23392" t="s">
        <v>24</v>
      </c>
      <c r="L23392" t="s">
        <v>25</v>
      </c>
      <c r="M23392" t="s">
        <v>6146</v>
      </c>
    </row>
    <row r="23393" spans="1:13" x14ac:dyDescent="0.3">
      <c r="A23393" t="s">
        <v>31611</v>
      </c>
      <c r="C23393" t="s">
        <v>31493</v>
      </c>
      <c r="D23393">
        <v>5</v>
      </c>
      <c r="E23393" s="1">
        <v>110148</v>
      </c>
      <c r="G23393" t="s">
        <v>34</v>
      </c>
      <c r="H23393" t="s">
        <v>6143</v>
      </c>
      <c r="I23393" t="s">
        <v>31612</v>
      </c>
      <c r="J23393" t="s">
        <v>311</v>
      </c>
      <c r="K23393" t="s">
        <v>24</v>
      </c>
      <c r="L23393" t="s">
        <v>25</v>
      </c>
      <c r="M23393" t="s">
        <v>6146</v>
      </c>
    </row>
    <row r="23394" spans="1:13" x14ac:dyDescent="0.3">
      <c r="A23394" t="s">
        <v>20907</v>
      </c>
      <c r="C23394" t="s">
        <v>20542</v>
      </c>
      <c r="D23394">
        <v>3</v>
      </c>
      <c r="E23394" s="1">
        <v>11035</v>
      </c>
      <c r="G23394" t="s">
        <v>34</v>
      </c>
      <c r="H23394" t="s">
        <v>6143</v>
      </c>
      <c r="I23394" t="s">
        <v>20908</v>
      </c>
      <c r="J23394" t="s">
        <v>627</v>
      </c>
      <c r="K23394" t="s">
        <v>24</v>
      </c>
      <c r="L23394" t="s">
        <v>25</v>
      </c>
      <c r="M23394" t="s">
        <v>6146</v>
      </c>
    </row>
    <row r="23395" spans="1:13" x14ac:dyDescent="0.3">
      <c r="A23395" t="s">
        <v>20224</v>
      </c>
      <c r="C23395" t="s">
        <v>20121</v>
      </c>
      <c r="D23395">
        <v>2</v>
      </c>
      <c r="E23395" s="1">
        <v>41120</v>
      </c>
      <c r="G23395" t="s">
        <v>34</v>
      </c>
      <c r="H23395" t="s">
        <v>6143</v>
      </c>
      <c r="I23395" t="s">
        <v>20225</v>
      </c>
      <c r="J23395" t="s">
        <v>22</v>
      </c>
      <c r="K23395" t="s">
        <v>24</v>
      </c>
      <c r="L23395" t="s">
        <v>25</v>
      </c>
      <c r="M23395" t="s">
        <v>6146</v>
      </c>
    </row>
    <row r="23396" spans="1:13" x14ac:dyDescent="0.3">
      <c r="A23396" t="s">
        <v>17553</v>
      </c>
      <c r="C23396" t="s">
        <v>17445</v>
      </c>
      <c r="D23396">
        <v>16</v>
      </c>
      <c r="E23396" s="1">
        <v>4000</v>
      </c>
      <c r="G23396" t="s">
        <v>34</v>
      </c>
      <c r="H23396" t="s">
        <v>6143</v>
      </c>
      <c r="I23396" t="s">
        <v>17554</v>
      </c>
      <c r="J23396" t="s">
        <v>662</v>
      </c>
      <c r="K23396" t="s">
        <v>24</v>
      </c>
      <c r="L23396" t="s">
        <v>25</v>
      </c>
      <c r="M23396" t="s">
        <v>6146</v>
      </c>
    </row>
    <row r="23397" spans="1:13" x14ac:dyDescent="0.3">
      <c r="A23397" t="s">
        <v>25735</v>
      </c>
      <c r="C23397" t="s">
        <v>25723</v>
      </c>
      <c r="D23397">
        <v>36</v>
      </c>
      <c r="E23397" s="1">
        <v>68800</v>
      </c>
      <c r="G23397" t="s">
        <v>111</v>
      </c>
      <c r="H23397" t="s">
        <v>14128</v>
      </c>
      <c r="I23397" t="s">
        <v>17554</v>
      </c>
      <c r="J23397" t="s">
        <v>22</v>
      </c>
      <c r="K23397" t="s">
        <v>24</v>
      </c>
      <c r="L23397" t="s">
        <v>25</v>
      </c>
      <c r="M23397" t="s">
        <v>120</v>
      </c>
    </row>
    <row r="23398" spans="1:13" x14ac:dyDescent="0.3">
      <c r="A23398" t="s">
        <v>25735</v>
      </c>
      <c r="C23398" t="s">
        <v>32274</v>
      </c>
      <c r="D23398">
        <v>83</v>
      </c>
      <c r="E23398" s="1">
        <v>427000</v>
      </c>
      <c r="G23398" t="s">
        <v>111</v>
      </c>
      <c r="H23398" t="s">
        <v>32315</v>
      </c>
      <c r="I23398" t="s">
        <v>17554</v>
      </c>
      <c r="J23398" t="s">
        <v>22</v>
      </c>
      <c r="K23398" t="s">
        <v>24</v>
      </c>
      <c r="L23398" t="s">
        <v>25</v>
      </c>
      <c r="M23398" t="s">
        <v>120</v>
      </c>
    </row>
    <row r="23399" spans="1:13" x14ac:dyDescent="0.3">
      <c r="A23399" t="s">
        <v>32788</v>
      </c>
      <c r="C23399" t="s">
        <v>32581</v>
      </c>
      <c r="D23399">
        <v>7</v>
      </c>
      <c r="E23399" s="1">
        <v>8308</v>
      </c>
      <c r="G23399" t="s">
        <v>34</v>
      </c>
      <c r="H23399" t="s">
        <v>6143</v>
      </c>
      <c r="I23399" t="s">
        <v>32789</v>
      </c>
      <c r="J23399" t="s">
        <v>70</v>
      </c>
      <c r="K23399" t="s">
        <v>24</v>
      </c>
      <c r="L23399" t="s">
        <v>25</v>
      </c>
      <c r="M23399" t="s">
        <v>6146</v>
      </c>
    </row>
    <row r="23400" spans="1:13" x14ac:dyDescent="0.3">
      <c r="A23400" t="s">
        <v>14748</v>
      </c>
      <c r="C23400" t="s">
        <v>14716</v>
      </c>
      <c r="D23400">
        <v>4</v>
      </c>
      <c r="E23400" s="1">
        <v>8256</v>
      </c>
      <c r="G23400" t="s">
        <v>34</v>
      </c>
      <c r="H23400" t="s">
        <v>6143</v>
      </c>
      <c r="I23400" t="s">
        <v>2812</v>
      </c>
      <c r="J23400" t="s">
        <v>300</v>
      </c>
      <c r="K23400" t="s">
        <v>24</v>
      </c>
      <c r="L23400" t="s">
        <v>25</v>
      </c>
      <c r="M23400" t="s">
        <v>6146</v>
      </c>
    </row>
    <row r="23401" spans="1:13" x14ac:dyDescent="0.3">
      <c r="A23401" t="s">
        <v>32423</v>
      </c>
      <c r="C23401" t="s">
        <v>32274</v>
      </c>
      <c r="D23401">
        <v>2</v>
      </c>
      <c r="E23401" s="1">
        <v>7900</v>
      </c>
      <c r="G23401" t="s">
        <v>34</v>
      </c>
      <c r="H23401" t="s">
        <v>6143</v>
      </c>
      <c r="I23401" t="s">
        <v>32424</v>
      </c>
      <c r="J23401" t="s">
        <v>3026</v>
      </c>
      <c r="K23401" t="s">
        <v>24</v>
      </c>
      <c r="L23401" t="s">
        <v>25</v>
      </c>
      <c r="M23401" t="s">
        <v>6146</v>
      </c>
    </row>
    <row r="23402" spans="1:13" x14ac:dyDescent="0.3">
      <c r="A23402" t="s">
        <v>27025</v>
      </c>
      <c r="C23402" t="s">
        <v>26519</v>
      </c>
      <c r="D23402">
        <v>5</v>
      </c>
      <c r="E23402" s="1">
        <v>16895</v>
      </c>
      <c r="G23402" t="s">
        <v>34</v>
      </c>
      <c r="H23402" t="s">
        <v>6143</v>
      </c>
      <c r="I23402" t="s">
        <v>20824</v>
      </c>
      <c r="J23402" t="s">
        <v>2347</v>
      </c>
      <c r="K23402" t="s">
        <v>24</v>
      </c>
      <c r="L23402" t="s">
        <v>25</v>
      </c>
      <c r="M23402" t="s">
        <v>6146</v>
      </c>
    </row>
    <row r="23403" spans="1:13" x14ac:dyDescent="0.3">
      <c r="A23403" t="s">
        <v>19130</v>
      </c>
      <c r="C23403" t="s">
        <v>19032</v>
      </c>
      <c r="D23403">
        <v>4</v>
      </c>
      <c r="E23403" s="1">
        <v>11554</v>
      </c>
      <c r="G23403" t="s">
        <v>34</v>
      </c>
      <c r="H23403" t="s">
        <v>6143</v>
      </c>
      <c r="I23403" t="s">
        <v>19131</v>
      </c>
      <c r="J23403" t="s">
        <v>236</v>
      </c>
      <c r="K23403" t="s">
        <v>24</v>
      </c>
      <c r="L23403" t="s">
        <v>25</v>
      </c>
      <c r="M23403" t="s">
        <v>6146</v>
      </c>
    </row>
    <row r="23404" spans="1:13" x14ac:dyDescent="0.3">
      <c r="A23404" t="s">
        <v>7958</v>
      </c>
      <c r="C23404" t="s">
        <v>7634</v>
      </c>
      <c r="D23404">
        <v>11</v>
      </c>
      <c r="E23404" s="1">
        <v>99808</v>
      </c>
      <c r="G23404" t="s">
        <v>69</v>
      </c>
      <c r="H23404" t="s">
        <v>7959</v>
      </c>
      <c r="I23404" t="s">
        <v>506</v>
      </c>
      <c r="K23404" t="s">
        <v>96</v>
      </c>
      <c r="L23404" t="s">
        <v>17</v>
      </c>
      <c r="M23404" t="s">
        <v>39</v>
      </c>
    </row>
    <row r="23405" spans="1:13" x14ac:dyDescent="0.3">
      <c r="A23405" t="s">
        <v>23626</v>
      </c>
      <c r="C23405" t="s">
        <v>23564</v>
      </c>
      <c r="D23405">
        <v>19</v>
      </c>
      <c r="E23405" s="1">
        <v>100000</v>
      </c>
      <c r="G23405" t="s">
        <v>13</v>
      </c>
      <c r="H23405" t="s">
        <v>23627</v>
      </c>
      <c r="I23405" t="s">
        <v>506</v>
      </c>
      <c r="K23405" t="s">
        <v>96</v>
      </c>
      <c r="L23405" t="s">
        <v>17</v>
      </c>
      <c r="M23405" t="s">
        <v>450</v>
      </c>
    </row>
    <row r="23406" spans="1:13" x14ac:dyDescent="0.3">
      <c r="A23406" t="s">
        <v>1773</v>
      </c>
      <c r="C23406" t="s">
        <v>1558</v>
      </c>
      <c r="D23406">
        <v>16</v>
      </c>
      <c r="E23406" s="1">
        <v>157551</v>
      </c>
      <c r="G23406" t="s">
        <v>13</v>
      </c>
      <c r="H23406" t="s">
        <v>1774</v>
      </c>
      <c r="I23406" t="s">
        <v>506</v>
      </c>
      <c r="K23406" t="s">
        <v>96</v>
      </c>
      <c r="L23406" t="s">
        <v>17</v>
      </c>
      <c r="M23406" t="s">
        <v>31</v>
      </c>
    </row>
    <row r="23407" spans="1:13" x14ac:dyDescent="0.3">
      <c r="A23407" t="s">
        <v>1773</v>
      </c>
      <c r="C23407" t="s">
        <v>21714</v>
      </c>
      <c r="D23407">
        <v>24</v>
      </c>
      <c r="E23407" s="1">
        <v>407691</v>
      </c>
      <c r="G23407" t="s">
        <v>13</v>
      </c>
      <c r="H23407" t="s">
        <v>21815</v>
      </c>
      <c r="I23407" t="s">
        <v>506</v>
      </c>
      <c r="K23407" t="s">
        <v>96</v>
      </c>
      <c r="L23407" t="s">
        <v>17</v>
      </c>
      <c r="M23407" t="s">
        <v>18</v>
      </c>
    </row>
    <row r="23408" spans="1:13" x14ac:dyDescent="0.3">
      <c r="A23408" t="s">
        <v>505</v>
      </c>
      <c r="C23408" t="s">
        <v>341</v>
      </c>
      <c r="D23408">
        <v>12</v>
      </c>
      <c r="E23408" s="1">
        <v>49967</v>
      </c>
      <c r="G23408" t="s">
        <v>168</v>
      </c>
      <c r="H23408" t="s">
        <v>212</v>
      </c>
      <c r="I23408" t="s">
        <v>506</v>
      </c>
      <c r="J23408" t="s">
        <v>507</v>
      </c>
      <c r="K23408" t="s">
        <v>96</v>
      </c>
      <c r="L23408" t="s">
        <v>44</v>
      </c>
      <c r="M23408" t="s">
        <v>171</v>
      </c>
    </row>
    <row r="23409" spans="1:13" x14ac:dyDescent="0.3">
      <c r="A23409" t="s">
        <v>12801</v>
      </c>
      <c r="C23409" t="s">
        <v>12803</v>
      </c>
      <c r="D23409">
        <v>30</v>
      </c>
      <c r="E23409" s="1">
        <v>1500000</v>
      </c>
      <c r="G23409" t="s">
        <v>48</v>
      </c>
      <c r="H23409" t="s">
        <v>12802</v>
      </c>
      <c r="I23409" t="s">
        <v>4464</v>
      </c>
      <c r="J23409" t="s">
        <v>997</v>
      </c>
      <c r="K23409" t="s">
        <v>96</v>
      </c>
      <c r="L23409" t="s">
        <v>38</v>
      </c>
      <c r="M23409" t="s">
        <v>190</v>
      </c>
    </row>
    <row r="23410" spans="1:13" x14ac:dyDescent="0.3">
      <c r="A23410" t="s">
        <v>24189</v>
      </c>
      <c r="C23410" t="s">
        <v>24055</v>
      </c>
      <c r="D23410">
        <v>1</v>
      </c>
      <c r="E23410" s="1">
        <v>1500000</v>
      </c>
      <c r="G23410" t="s">
        <v>34</v>
      </c>
      <c r="H23410" t="s">
        <v>24190</v>
      </c>
      <c r="I23410" t="s">
        <v>9563</v>
      </c>
      <c r="K23410" t="s">
        <v>9564</v>
      </c>
      <c r="L23410" t="s">
        <v>17</v>
      </c>
      <c r="M23410" t="s">
        <v>6146</v>
      </c>
    </row>
    <row r="23411" spans="1:13" x14ac:dyDescent="0.3">
      <c r="A23411" t="s">
        <v>24189</v>
      </c>
      <c r="C23411" t="s">
        <v>37363</v>
      </c>
      <c r="D23411">
        <v>85</v>
      </c>
      <c r="E23411" s="1">
        <v>8870000</v>
      </c>
      <c r="G23411" t="s">
        <v>34</v>
      </c>
      <c r="H23411" t="s">
        <v>37483</v>
      </c>
      <c r="I23411" t="s">
        <v>9563</v>
      </c>
      <c r="K23411" t="s">
        <v>9564</v>
      </c>
      <c r="L23411" t="s">
        <v>4349</v>
      </c>
      <c r="M23411" t="s">
        <v>6146</v>
      </c>
    </row>
    <row r="23412" spans="1:13" x14ac:dyDescent="0.3">
      <c r="A23412" t="s">
        <v>2366</v>
      </c>
      <c r="C23412" t="s">
        <v>2269</v>
      </c>
      <c r="D23412">
        <v>37</v>
      </c>
      <c r="E23412" s="1">
        <v>4627240</v>
      </c>
      <c r="G23412" t="s">
        <v>69</v>
      </c>
      <c r="H23412" t="s">
        <v>2367</v>
      </c>
      <c r="I23412" t="s">
        <v>256</v>
      </c>
      <c r="J23412" t="s">
        <v>2368</v>
      </c>
      <c r="K23412" t="s">
        <v>96</v>
      </c>
      <c r="L23412" t="s">
        <v>248</v>
      </c>
      <c r="M23412" t="s">
        <v>39</v>
      </c>
    </row>
    <row r="23413" spans="1:13" x14ac:dyDescent="0.3">
      <c r="A23413" t="s">
        <v>2366</v>
      </c>
      <c r="C23413" t="s">
        <v>30756</v>
      </c>
      <c r="D23413">
        <v>36</v>
      </c>
      <c r="E23413" s="1">
        <v>5571747</v>
      </c>
      <c r="G23413" t="s">
        <v>364</v>
      </c>
      <c r="H23413" t="s">
        <v>30818</v>
      </c>
      <c r="I23413" t="s">
        <v>256</v>
      </c>
      <c r="J23413" t="s">
        <v>2368</v>
      </c>
      <c r="K23413" t="s">
        <v>96</v>
      </c>
      <c r="L23413" t="s">
        <v>248</v>
      </c>
      <c r="M23413" t="s">
        <v>632</v>
      </c>
    </row>
    <row r="23414" spans="1:13" x14ac:dyDescent="0.3">
      <c r="A23414" t="s">
        <v>2366</v>
      </c>
      <c r="C23414" t="s">
        <v>4395</v>
      </c>
      <c r="D23414">
        <v>4</v>
      </c>
      <c r="E23414" s="1">
        <v>95962</v>
      </c>
      <c r="G23414" t="s">
        <v>907</v>
      </c>
      <c r="H23414" t="s">
        <v>4538</v>
      </c>
      <c r="I23414" t="s">
        <v>256</v>
      </c>
      <c r="J23414" t="s">
        <v>2368</v>
      </c>
      <c r="K23414" t="s">
        <v>96</v>
      </c>
      <c r="L23414" t="s">
        <v>248</v>
      </c>
      <c r="M23414" t="s">
        <v>1627</v>
      </c>
    </row>
    <row r="23415" spans="1:13" x14ac:dyDescent="0.3">
      <c r="A23415" t="s">
        <v>2366</v>
      </c>
      <c r="C23415" t="s">
        <v>22837</v>
      </c>
      <c r="D23415">
        <v>13</v>
      </c>
      <c r="E23415" s="1">
        <v>299625</v>
      </c>
      <c r="G23415" t="s">
        <v>69</v>
      </c>
      <c r="H23415" t="s">
        <v>22862</v>
      </c>
      <c r="I23415" t="s">
        <v>256</v>
      </c>
      <c r="J23415" t="s">
        <v>2368</v>
      </c>
      <c r="K23415" t="s">
        <v>96</v>
      </c>
      <c r="L23415" t="s">
        <v>248</v>
      </c>
      <c r="M23415" t="s">
        <v>39</v>
      </c>
    </row>
    <row r="23416" spans="1:13" x14ac:dyDescent="0.3">
      <c r="A23416" t="s">
        <v>2366</v>
      </c>
      <c r="C23416" t="s">
        <v>22248</v>
      </c>
      <c r="D23416">
        <v>21</v>
      </c>
      <c r="E23416" s="1">
        <v>799453</v>
      </c>
      <c r="G23416" t="s">
        <v>69</v>
      </c>
      <c r="H23416" t="s">
        <v>22406</v>
      </c>
      <c r="I23416" t="s">
        <v>256</v>
      </c>
      <c r="J23416" t="s">
        <v>2368</v>
      </c>
      <c r="K23416" t="s">
        <v>96</v>
      </c>
      <c r="L23416" t="s">
        <v>248</v>
      </c>
      <c r="M23416" t="s">
        <v>39</v>
      </c>
    </row>
    <row r="23417" spans="1:13" x14ac:dyDescent="0.3">
      <c r="A23417" t="s">
        <v>2366</v>
      </c>
      <c r="C23417" t="s">
        <v>22248</v>
      </c>
      <c r="D23417">
        <v>27</v>
      </c>
      <c r="E23417" s="1">
        <v>2718082</v>
      </c>
      <c r="G23417" t="s">
        <v>69</v>
      </c>
      <c r="H23417" t="s">
        <v>22437</v>
      </c>
      <c r="I23417" t="s">
        <v>256</v>
      </c>
      <c r="J23417" t="s">
        <v>2368</v>
      </c>
      <c r="K23417" t="s">
        <v>96</v>
      </c>
      <c r="L23417" t="s">
        <v>248</v>
      </c>
      <c r="M23417" t="s">
        <v>39</v>
      </c>
    </row>
    <row r="23418" spans="1:13" x14ac:dyDescent="0.3">
      <c r="A23418" t="s">
        <v>2366</v>
      </c>
      <c r="C23418" t="s">
        <v>21714</v>
      </c>
      <c r="D23418">
        <v>16</v>
      </c>
      <c r="E23418" s="1">
        <v>249409</v>
      </c>
      <c r="G23418" t="s">
        <v>69</v>
      </c>
      <c r="H23418" t="s">
        <v>21860</v>
      </c>
      <c r="I23418" t="s">
        <v>256</v>
      </c>
      <c r="J23418" t="s">
        <v>2368</v>
      </c>
      <c r="K23418" t="s">
        <v>96</v>
      </c>
      <c r="L23418" t="s">
        <v>248</v>
      </c>
      <c r="M23418" t="s">
        <v>39</v>
      </c>
    </row>
    <row r="23419" spans="1:13" x14ac:dyDescent="0.3">
      <c r="A23419" t="s">
        <v>2366</v>
      </c>
      <c r="C23419" t="s">
        <v>21035</v>
      </c>
      <c r="D23419">
        <v>34</v>
      </c>
      <c r="E23419" s="1">
        <v>804138</v>
      </c>
      <c r="G23419" t="s">
        <v>69</v>
      </c>
      <c r="H23419" t="s">
        <v>21129</v>
      </c>
      <c r="I23419" t="s">
        <v>256</v>
      </c>
      <c r="J23419" t="s">
        <v>2368</v>
      </c>
      <c r="K23419" t="s">
        <v>96</v>
      </c>
      <c r="L23419" t="s">
        <v>248</v>
      </c>
      <c r="M23419" t="s">
        <v>39</v>
      </c>
    </row>
    <row r="23420" spans="1:13" x14ac:dyDescent="0.3">
      <c r="A23420" t="s">
        <v>2366</v>
      </c>
      <c r="C23420" t="s">
        <v>8196</v>
      </c>
      <c r="D23420">
        <v>50</v>
      </c>
      <c r="E23420" s="1">
        <v>4894392</v>
      </c>
      <c r="G23420" t="s">
        <v>69</v>
      </c>
      <c r="H23420" t="s">
        <v>8353</v>
      </c>
      <c r="I23420" t="s">
        <v>256</v>
      </c>
      <c r="J23420" t="s">
        <v>2368</v>
      </c>
      <c r="K23420" t="s">
        <v>96</v>
      </c>
      <c r="L23420" t="s">
        <v>17</v>
      </c>
      <c r="M23420" t="s">
        <v>39</v>
      </c>
    </row>
    <row r="23421" spans="1:13" x14ac:dyDescent="0.3">
      <c r="A23421" t="s">
        <v>36705</v>
      </c>
      <c r="C23421" t="s">
        <v>36676</v>
      </c>
      <c r="D23421">
        <v>36</v>
      </c>
      <c r="E23421" s="1">
        <v>4100000</v>
      </c>
      <c r="G23421" t="s">
        <v>69</v>
      </c>
      <c r="H23421" t="s">
        <v>36706</v>
      </c>
      <c r="I23421" t="s">
        <v>205</v>
      </c>
      <c r="K23421" t="s">
        <v>56</v>
      </c>
      <c r="L23421" t="s">
        <v>17</v>
      </c>
      <c r="M23421" t="s">
        <v>39</v>
      </c>
    </row>
    <row r="23422" spans="1:13" x14ac:dyDescent="0.3">
      <c r="A23422" t="s">
        <v>33510</v>
      </c>
      <c r="C23422" t="s">
        <v>33500</v>
      </c>
      <c r="D23422">
        <v>5</v>
      </c>
      <c r="E23422" s="1">
        <v>20000</v>
      </c>
      <c r="G23422" t="s">
        <v>34</v>
      </c>
      <c r="H23422" t="s">
        <v>33511</v>
      </c>
      <c r="I23422" t="s">
        <v>506</v>
      </c>
      <c r="K23422" t="s">
        <v>96</v>
      </c>
      <c r="L23422" t="s">
        <v>17</v>
      </c>
      <c r="M23422" t="s">
        <v>6146</v>
      </c>
    </row>
    <row r="23423" spans="1:13" x14ac:dyDescent="0.3">
      <c r="A23423" t="s">
        <v>21178</v>
      </c>
      <c r="C23423" t="s">
        <v>22837</v>
      </c>
      <c r="D23423">
        <v>8</v>
      </c>
      <c r="E23423" s="1">
        <v>2900000</v>
      </c>
      <c r="G23423" t="s">
        <v>34</v>
      </c>
      <c r="H23423" t="s">
        <v>22911</v>
      </c>
      <c r="I23423" t="s">
        <v>1535</v>
      </c>
      <c r="K23423" t="s">
        <v>96</v>
      </c>
      <c r="L23423" t="s">
        <v>17</v>
      </c>
      <c r="M23423" t="s">
        <v>6146</v>
      </c>
    </row>
    <row r="23424" spans="1:13" x14ac:dyDescent="0.3">
      <c r="A23424" t="s">
        <v>21178</v>
      </c>
      <c r="C23424" t="s">
        <v>21173</v>
      </c>
      <c r="D23424">
        <v>25</v>
      </c>
      <c r="E23424" s="1">
        <v>21750000</v>
      </c>
      <c r="G23424" t="s">
        <v>34</v>
      </c>
      <c r="H23424" t="s">
        <v>21179</v>
      </c>
      <c r="I23424" t="s">
        <v>1535</v>
      </c>
      <c r="K23424" t="s">
        <v>96</v>
      </c>
      <c r="L23424" t="s">
        <v>17</v>
      </c>
      <c r="M23424" t="s">
        <v>6146</v>
      </c>
    </row>
    <row r="23425" spans="1:13" x14ac:dyDescent="0.3">
      <c r="A23425" t="s">
        <v>24197</v>
      </c>
      <c r="C23425" t="s">
        <v>24055</v>
      </c>
      <c r="D23425">
        <v>11</v>
      </c>
      <c r="E23425" s="1">
        <v>52290</v>
      </c>
      <c r="G23425" t="s">
        <v>13</v>
      </c>
      <c r="H23425" t="s">
        <v>24198</v>
      </c>
      <c r="I23425" t="s">
        <v>506</v>
      </c>
      <c r="J23425" t="s">
        <v>507</v>
      </c>
      <c r="K23425" t="s">
        <v>96</v>
      </c>
      <c r="L23425" t="s">
        <v>17</v>
      </c>
      <c r="M23425" t="s">
        <v>345</v>
      </c>
    </row>
    <row r="23426" spans="1:13" x14ac:dyDescent="0.3">
      <c r="A23426" t="s">
        <v>28187</v>
      </c>
      <c r="C23426" t="s">
        <v>27925</v>
      </c>
      <c r="D23426">
        <v>12</v>
      </c>
      <c r="E23426" s="1">
        <v>70000</v>
      </c>
      <c r="G23426" t="s">
        <v>13</v>
      </c>
      <c r="H23426" t="s">
        <v>28188</v>
      </c>
      <c r="I23426" t="s">
        <v>1535</v>
      </c>
      <c r="K23426" t="s">
        <v>96</v>
      </c>
      <c r="L23426" t="s">
        <v>17</v>
      </c>
      <c r="M23426" t="s">
        <v>87</v>
      </c>
    </row>
    <row r="23427" spans="1:13" x14ac:dyDescent="0.3">
      <c r="A23427" t="s">
        <v>93</v>
      </c>
      <c r="C23427" t="s">
        <v>14</v>
      </c>
      <c r="D23427">
        <v>12</v>
      </c>
      <c r="E23427" s="1">
        <v>75000</v>
      </c>
      <c r="G23427" t="s">
        <v>13</v>
      </c>
      <c r="H23427" t="s">
        <v>94</v>
      </c>
      <c r="I23427" t="s">
        <v>95</v>
      </c>
      <c r="K23427" t="s">
        <v>96</v>
      </c>
      <c r="L23427" t="s">
        <v>17</v>
      </c>
      <c r="M23427" t="s">
        <v>82</v>
      </c>
    </row>
    <row r="23428" spans="1:13" x14ac:dyDescent="0.3">
      <c r="A23428" t="s">
        <v>93</v>
      </c>
      <c r="C23428" t="s">
        <v>30851</v>
      </c>
      <c r="D23428">
        <v>7</v>
      </c>
      <c r="E23428" s="1">
        <v>100000</v>
      </c>
      <c r="G23428" t="s">
        <v>13</v>
      </c>
      <c r="H23428" t="s">
        <v>31001</v>
      </c>
      <c r="I23428" t="s">
        <v>95</v>
      </c>
      <c r="K23428" t="s">
        <v>96</v>
      </c>
      <c r="L23428" t="s">
        <v>17</v>
      </c>
      <c r="M23428" t="s">
        <v>82</v>
      </c>
    </row>
    <row r="23429" spans="1:13" x14ac:dyDescent="0.3">
      <c r="A23429" t="s">
        <v>417</v>
      </c>
      <c r="C23429" t="s">
        <v>341</v>
      </c>
      <c r="D23429">
        <v>10</v>
      </c>
      <c r="E23429" s="1">
        <v>1399984</v>
      </c>
      <c r="G23429" t="s">
        <v>69</v>
      </c>
      <c r="H23429" t="s">
        <v>418</v>
      </c>
      <c r="I23429" t="s">
        <v>246</v>
      </c>
      <c r="K23429" t="s">
        <v>247</v>
      </c>
      <c r="L23429" t="s">
        <v>248</v>
      </c>
      <c r="M23429" t="s">
        <v>39</v>
      </c>
    </row>
    <row r="23430" spans="1:13" x14ac:dyDescent="0.3">
      <c r="A23430" t="s">
        <v>20226</v>
      </c>
      <c r="C23430" t="s">
        <v>20121</v>
      </c>
      <c r="D23430">
        <v>2</v>
      </c>
      <c r="E23430" s="1">
        <v>15995</v>
      </c>
      <c r="G23430" t="s">
        <v>34</v>
      </c>
      <c r="H23430" t="s">
        <v>6143</v>
      </c>
      <c r="I23430" t="s">
        <v>164</v>
      </c>
      <c r="J23430" t="s">
        <v>22</v>
      </c>
      <c r="K23430" t="s">
        <v>24</v>
      </c>
      <c r="L23430" t="s">
        <v>25</v>
      </c>
      <c r="M23430" t="s">
        <v>6146</v>
      </c>
    </row>
    <row r="23431" spans="1:13" x14ac:dyDescent="0.3">
      <c r="A23431" t="s">
        <v>13324</v>
      </c>
      <c r="C23431" t="s">
        <v>12994</v>
      </c>
      <c r="D23431">
        <v>4</v>
      </c>
      <c r="E23431" s="1">
        <v>5330</v>
      </c>
      <c r="G23431" t="s">
        <v>34</v>
      </c>
      <c r="H23431" t="s">
        <v>6143</v>
      </c>
      <c r="I23431" t="s">
        <v>310</v>
      </c>
      <c r="J23431" t="s">
        <v>9844</v>
      </c>
      <c r="K23431" t="s">
        <v>24</v>
      </c>
      <c r="L23431" t="s">
        <v>25</v>
      </c>
      <c r="M23431" t="s">
        <v>6146</v>
      </c>
    </row>
    <row r="23432" spans="1:13" x14ac:dyDescent="0.3">
      <c r="A23432" t="s">
        <v>7354</v>
      </c>
      <c r="C23432" t="s">
        <v>6985</v>
      </c>
      <c r="D23432">
        <v>4</v>
      </c>
      <c r="E23432" s="1">
        <v>18596</v>
      </c>
      <c r="G23432" t="s">
        <v>34</v>
      </c>
      <c r="H23432" t="s">
        <v>6143</v>
      </c>
      <c r="I23432" t="s">
        <v>7355</v>
      </c>
      <c r="J23432" t="s">
        <v>6105</v>
      </c>
      <c r="K23432" t="s">
        <v>24</v>
      </c>
      <c r="L23432" t="s">
        <v>25</v>
      </c>
      <c r="M23432" t="s">
        <v>6146</v>
      </c>
    </row>
    <row r="23433" spans="1:13" x14ac:dyDescent="0.3">
      <c r="A23433" t="s">
        <v>19883</v>
      </c>
      <c r="C23433" t="s">
        <v>19404</v>
      </c>
      <c r="D23433">
        <v>6</v>
      </c>
      <c r="E23433" s="1">
        <v>43559</v>
      </c>
      <c r="G23433" t="s">
        <v>34</v>
      </c>
      <c r="H23433" t="s">
        <v>6143</v>
      </c>
      <c r="I23433" t="s">
        <v>19884</v>
      </c>
      <c r="J23433" t="s">
        <v>280</v>
      </c>
      <c r="K23433" t="s">
        <v>24</v>
      </c>
      <c r="L23433" t="s">
        <v>25</v>
      </c>
      <c r="M23433" t="s">
        <v>6146</v>
      </c>
    </row>
    <row r="23434" spans="1:13" x14ac:dyDescent="0.3">
      <c r="A23434" t="s">
        <v>3690</v>
      </c>
      <c r="C23434" t="s">
        <v>3657</v>
      </c>
      <c r="D23434">
        <v>59</v>
      </c>
      <c r="E23434" s="1">
        <v>15000000</v>
      </c>
      <c r="G23434" t="s">
        <v>48</v>
      </c>
      <c r="H23434" t="s">
        <v>3691</v>
      </c>
      <c r="I23434" t="s">
        <v>988</v>
      </c>
      <c r="K23434" t="s">
        <v>96</v>
      </c>
      <c r="L23434" t="s">
        <v>170</v>
      </c>
      <c r="M23434" t="s">
        <v>190</v>
      </c>
    </row>
    <row r="23435" spans="1:13" x14ac:dyDescent="0.3">
      <c r="A23435" t="s">
        <v>7932</v>
      </c>
      <c r="C23435" t="s">
        <v>22248</v>
      </c>
      <c r="D23435">
        <v>38</v>
      </c>
      <c r="E23435" s="1">
        <v>1508644</v>
      </c>
      <c r="G23435" t="s">
        <v>48</v>
      </c>
      <c r="H23435" t="s">
        <v>22280</v>
      </c>
      <c r="I23435" t="s">
        <v>1573</v>
      </c>
      <c r="K23435" t="s">
        <v>1574</v>
      </c>
      <c r="L23435" t="s">
        <v>17</v>
      </c>
      <c r="M23435" t="s">
        <v>354</v>
      </c>
    </row>
    <row r="23436" spans="1:13" x14ac:dyDescent="0.3">
      <c r="A23436" t="s">
        <v>7932</v>
      </c>
      <c r="C23436" t="s">
        <v>15737</v>
      </c>
      <c r="D23436">
        <v>57</v>
      </c>
      <c r="E23436" s="1">
        <v>1029931</v>
      </c>
      <c r="G23436" t="s">
        <v>34</v>
      </c>
      <c r="H23436" t="s">
        <v>16157</v>
      </c>
      <c r="I23436" t="s">
        <v>1573</v>
      </c>
      <c r="K23436" t="s">
        <v>1574</v>
      </c>
      <c r="L23436" t="s">
        <v>38</v>
      </c>
      <c r="M23436" t="s">
        <v>61</v>
      </c>
    </row>
    <row r="23437" spans="1:13" x14ac:dyDescent="0.3">
      <c r="A23437" t="s">
        <v>7932</v>
      </c>
      <c r="C23437" t="s">
        <v>12803</v>
      </c>
      <c r="D23437">
        <v>23</v>
      </c>
      <c r="E23437" s="1">
        <v>305158</v>
      </c>
      <c r="G23437" t="s">
        <v>48</v>
      </c>
      <c r="H23437" t="s">
        <v>12861</v>
      </c>
      <c r="I23437" t="s">
        <v>1573</v>
      </c>
      <c r="K23437" t="s">
        <v>1574</v>
      </c>
      <c r="L23437" t="s">
        <v>170</v>
      </c>
      <c r="M23437" t="s">
        <v>354</v>
      </c>
    </row>
    <row r="23438" spans="1:13" x14ac:dyDescent="0.3">
      <c r="A23438" t="s">
        <v>7932</v>
      </c>
      <c r="C23438" t="s">
        <v>11613</v>
      </c>
      <c r="D23438">
        <v>18</v>
      </c>
      <c r="E23438" s="1">
        <v>98007</v>
      </c>
      <c r="G23438" t="s">
        <v>13</v>
      </c>
      <c r="H23438" t="s">
        <v>11664</v>
      </c>
      <c r="I23438" t="s">
        <v>1573</v>
      </c>
      <c r="K23438" t="s">
        <v>1574</v>
      </c>
      <c r="L23438" t="s">
        <v>17</v>
      </c>
      <c r="M23438" t="s">
        <v>450</v>
      </c>
    </row>
    <row r="23439" spans="1:13" x14ac:dyDescent="0.3">
      <c r="A23439" t="s">
        <v>7932</v>
      </c>
      <c r="C23439" t="s">
        <v>7634</v>
      </c>
      <c r="D23439">
        <v>19</v>
      </c>
      <c r="E23439" s="1">
        <v>233345</v>
      </c>
      <c r="G23439" t="s">
        <v>48</v>
      </c>
      <c r="H23439" t="s">
        <v>7933</v>
      </c>
      <c r="I23439" t="s">
        <v>1573</v>
      </c>
      <c r="K23439" t="s">
        <v>1574</v>
      </c>
      <c r="L23439" t="s">
        <v>17</v>
      </c>
      <c r="M23439" t="s">
        <v>354</v>
      </c>
    </row>
    <row r="23440" spans="1:13" x14ac:dyDescent="0.3">
      <c r="A23440" t="s">
        <v>36801</v>
      </c>
      <c r="C23440" t="s">
        <v>36770</v>
      </c>
      <c r="D23440">
        <v>35</v>
      </c>
      <c r="E23440" s="1">
        <v>852766</v>
      </c>
      <c r="G23440" t="s">
        <v>69</v>
      </c>
      <c r="H23440" t="s">
        <v>36802</v>
      </c>
      <c r="I23440" t="s">
        <v>5830</v>
      </c>
      <c r="K23440" t="s">
        <v>1574</v>
      </c>
      <c r="L23440" t="s">
        <v>248</v>
      </c>
      <c r="M23440" t="s">
        <v>39</v>
      </c>
    </row>
    <row r="23441" spans="1:13" x14ac:dyDescent="0.3">
      <c r="A23441" t="s">
        <v>5828</v>
      </c>
      <c r="C23441" t="s">
        <v>5763</v>
      </c>
      <c r="D23441">
        <v>12</v>
      </c>
      <c r="E23441" s="1">
        <v>146050</v>
      </c>
      <c r="G23441" t="s">
        <v>13</v>
      </c>
      <c r="H23441" t="s">
        <v>5829</v>
      </c>
      <c r="I23441" t="s">
        <v>5830</v>
      </c>
      <c r="J23441" t="s">
        <v>1573</v>
      </c>
      <c r="K23441" t="s">
        <v>1574</v>
      </c>
      <c r="L23441" t="s">
        <v>17</v>
      </c>
      <c r="M23441" t="s">
        <v>442</v>
      </c>
    </row>
    <row r="23442" spans="1:13" x14ac:dyDescent="0.3">
      <c r="A23442" t="s">
        <v>27026</v>
      </c>
      <c r="C23442" t="s">
        <v>26519</v>
      </c>
      <c r="D23442">
        <v>5</v>
      </c>
      <c r="E23442" s="1">
        <v>8229</v>
      </c>
      <c r="G23442" t="s">
        <v>34</v>
      </c>
      <c r="H23442" t="s">
        <v>6143</v>
      </c>
      <c r="I23442" t="s">
        <v>27027</v>
      </c>
      <c r="J23442" t="s">
        <v>2347</v>
      </c>
      <c r="K23442" t="s">
        <v>24</v>
      </c>
      <c r="L23442" t="s">
        <v>25</v>
      </c>
      <c r="M23442" t="s">
        <v>6146</v>
      </c>
    </row>
    <row r="23443" spans="1:13" x14ac:dyDescent="0.3">
      <c r="A23443" t="s">
        <v>20909</v>
      </c>
      <c r="C23443" t="s">
        <v>20542</v>
      </c>
      <c r="D23443">
        <v>3</v>
      </c>
      <c r="E23443" s="1">
        <v>5155</v>
      </c>
      <c r="G23443" t="s">
        <v>34</v>
      </c>
      <c r="H23443" t="s">
        <v>6143</v>
      </c>
      <c r="I23443" t="s">
        <v>15232</v>
      </c>
      <c r="J23443" t="s">
        <v>627</v>
      </c>
      <c r="K23443" t="s">
        <v>24</v>
      </c>
      <c r="L23443" t="s">
        <v>25</v>
      </c>
      <c r="M23443" t="s">
        <v>6146</v>
      </c>
    </row>
    <row r="23444" spans="1:13" x14ac:dyDescent="0.3">
      <c r="A23444" t="s">
        <v>15231</v>
      </c>
      <c r="C23444" t="s">
        <v>24500</v>
      </c>
      <c r="D23444">
        <v>13</v>
      </c>
      <c r="E23444" s="1">
        <v>66000</v>
      </c>
      <c r="G23444" t="s">
        <v>34</v>
      </c>
      <c r="H23444" t="s">
        <v>18250</v>
      </c>
      <c r="I23444" t="s">
        <v>15232</v>
      </c>
      <c r="J23444" t="s">
        <v>119</v>
      </c>
      <c r="K23444" t="s">
        <v>24</v>
      </c>
      <c r="L23444" t="s">
        <v>25</v>
      </c>
      <c r="M23444" t="s">
        <v>6146</v>
      </c>
    </row>
    <row r="23445" spans="1:13" x14ac:dyDescent="0.3">
      <c r="A23445" t="s">
        <v>15231</v>
      </c>
      <c r="C23445" t="s">
        <v>15182</v>
      </c>
      <c r="D23445">
        <v>5</v>
      </c>
      <c r="E23445" s="1">
        <v>118100</v>
      </c>
      <c r="G23445" t="s">
        <v>34</v>
      </c>
      <c r="H23445" t="s">
        <v>6143</v>
      </c>
      <c r="I23445" t="s">
        <v>15232</v>
      </c>
      <c r="J23445" t="s">
        <v>119</v>
      </c>
      <c r="K23445" t="s">
        <v>24</v>
      </c>
      <c r="L23445" t="s">
        <v>25</v>
      </c>
      <c r="M23445" t="s">
        <v>6146</v>
      </c>
    </row>
    <row r="23446" spans="1:13" x14ac:dyDescent="0.3">
      <c r="A23446" t="s">
        <v>14878</v>
      </c>
      <c r="C23446" t="s">
        <v>14716</v>
      </c>
      <c r="D23446">
        <v>4</v>
      </c>
      <c r="E23446" s="1">
        <v>17810</v>
      </c>
      <c r="G23446" t="s">
        <v>34</v>
      </c>
      <c r="H23446" t="s">
        <v>6143</v>
      </c>
      <c r="I23446" t="s">
        <v>7458</v>
      </c>
      <c r="J23446" t="s">
        <v>300</v>
      </c>
      <c r="K23446" t="s">
        <v>24</v>
      </c>
      <c r="L23446" t="s">
        <v>25</v>
      </c>
      <c r="M23446" t="s">
        <v>6146</v>
      </c>
    </row>
    <row r="23447" spans="1:13" x14ac:dyDescent="0.3">
      <c r="A23447" t="s">
        <v>20102</v>
      </c>
      <c r="C23447" t="s">
        <v>19936</v>
      </c>
      <c r="D23447">
        <v>5</v>
      </c>
      <c r="E23447" s="1">
        <v>17200</v>
      </c>
      <c r="G23447" t="s">
        <v>34</v>
      </c>
      <c r="H23447" t="s">
        <v>6143</v>
      </c>
      <c r="I23447" t="s">
        <v>20103</v>
      </c>
      <c r="J23447" t="s">
        <v>9844</v>
      </c>
      <c r="K23447" t="s">
        <v>24</v>
      </c>
      <c r="L23447" t="s">
        <v>25</v>
      </c>
      <c r="M23447" t="s">
        <v>6146</v>
      </c>
    </row>
    <row r="23448" spans="1:13" x14ac:dyDescent="0.3">
      <c r="A23448" t="s">
        <v>18150</v>
      </c>
      <c r="C23448" t="s">
        <v>18118</v>
      </c>
      <c r="D23448">
        <v>24</v>
      </c>
      <c r="E23448" s="1">
        <v>138000</v>
      </c>
      <c r="G23448" t="s">
        <v>111</v>
      </c>
      <c r="H23448" t="s">
        <v>18148</v>
      </c>
      <c r="I23448" t="s">
        <v>14522</v>
      </c>
      <c r="J23448" t="s">
        <v>22</v>
      </c>
      <c r="K23448" t="s">
        <v>24</v>
      </c>
      <c r="L23448" t="s">
        <v>25</v>
      </c>
      <c r="M23448" t="s">
        <v>6109</v>
      </c>
    </row>
    <row r="23449" spans="1:13" x14ac:dyDescent="0.3">
      <c r="A23449" t="s">
        <v>18150</v>
      </c>
      <c r="C23449" t="s">
        <v>25016</v>
      </c>
      <c r="D23449">
        <v>36</v>
      </c>
      <c r="E23449" s="1">
        <v>254100</v>
      </c>
      <c r="G23449" t="s">
        <v>111</v>
      </c>
      <c r="H23449" t="s">
        <v>25043</v>
      </c>
      <c r="I23449" t="s">
        <v>14522</v>
      </c>
      <c r="J23449" t="s">
        <v>22</v>
      </c>
      <c r="K23449" t="s">
        <v>24</v>
      </c>
      <c r="L23449" t="s">
        <v>25</v>
      </c>
      <c r="M23449" t="s">
        <v>6109</v>
      </c>
    </row>
    <row r="23450" spans="1:13" x14ac:dyDescent="0.3">
      <c r="A23450" t="s">
        <v>18150</v>
      </c>
      <c r="C23450" t="s">
        <v>33136</v>
      </c>
      <c r="D23450">
        <v>12</v>
      </c>
      <c r="E23450" s="1">
        <v>30500</v>
      </c>
      <c r="G23450" t="s">
        <v>111</v>
      </c>
      <c r="H23450" t="s">
        <v>33160</v>
      </c>
      <c r="I23450" t="s">
        <v>14522</v>
      </c>
      <c r="J23450" t="s">
        <v>22</v>
      </c>
      <c r="K23450" t="s">
        <v>24</v>
      </c>
      <c r="L23450" t="s">
        <v>25</v>
      </c>
      <c r="M23450" t="s">
        <v>6109</v>
      </c>
    </row>
    <row r="23451" spans="1:13" x14ac:dyDescent="0.3">
      <c r="A23451" t="s">
        <v>32405</v>
      </c>
      <c r="C23451" t="s">
        <v>32274</v>
      </c>
      <c r="D23451">
        <v>2</v>
      </c>
      <c r="E23451" s="1">
        <v>4950</v>
      </c>
      <c r="G23451" t="s">
        <v>34</v>
      </c>
      <c r="H23451" t="s">
        <v>6143</v>
      </c>
      <c r="I23451" t="s">
        <v>32406</v>
      </c>
      <c r="J23451" t="s">
        <v>3026</v>
      </c>
      <c r="K23451" t="s">
        <v>24</v>
      </c>
      <c r="L23451" t="s">
        <v>25</v>
      </c>
      <c r="M23451" t="s">
        <v>6146</v>
      </c>
    </row>
    <row r="23452" spans="1:13" x14ac:dyDescent="0.3">
      <c r="A23452" t="s">
        <v>27894</v>
      </c>
      <c r="C23452" t="s">
        <v>27748</v>
      </c>
      <c r="D23452">
        <v>1</v>
      </c>
      <c r="E23452" s="1">
        <v>20125</v>
      </c>
      <c r="G23452" t="s">
        <v>13</v>
      </c>
      <c r="H23452" t="s">
        <v>27895</v>
      </c>
      <c r="I23452" t="s">
        <v>27896</v>
      </c>
      <c r="J23452" t="s">
        <v>70</v>
      </c>
      <c r="K23452" t="s">
        <v>24</v>
      </c>
      <c r="L23452" t="s">
        <v>17</v>
      </c>
      <c r="M23452" t="s">
        <v>31</v>
      </c>
    </row>
    <row r="23453" spans="1:13" x14ac:dyDescent="0.3">
      <c r="A23453" t="s">
        <v>32736</v>
      </c>
      <c r="C23453" t="s">
        <v>32581</v>
      </c>
      <c r="D23453">
        <v>7</v>
      </c>
      <c r="E23453" s="1">
        <v>5146</v>
      </c>
      <c r="G23453" t="s">
        <v>34</v>
      </c>
      <c r="H23453" t="s">
        <v>6143</v>
      </c>
      <c r="I23453" t="s">
        <v>32737</v>
      </c>
      <c r="J23453" t="s">
        <v>70</v>
      </c>
      <c r="K23453" t="s">
        <v>24</v>
      </c>
      <c r="L23453" t="s">
        <v>25</v>
      </c>
      <c r="M23453" t="s">
        <v>6146</v>
      </c>
    </row>
    <row r="23454" spans="1:13" x14ac:dyDescent="0.3">
      <c r="A23454" t="s">
        <v>3599</v>
      </c>
      <c r="C23454" t="s">
        <v>2957</v>
      </c>
      <c r="D23454">
        <v>37</v>
      </c>
      <c r="E23454" s="1">
        <v>844569</v>
      </c>
      <c r="G23454" t="s">
        <v>69</v>
      </c>
      <c r="H23454" t="s">
        <v>3600</v>
      </c>
      <c r="I23454" t="s">
        <v>359</v>
      </c>
      <c r="K23454" t="s">
        <v>189</v>
      </c>
      <c r="L23454" t="s">
        <v>248</v>
      </c>
      <c r="M23454" t="s">
        <v>39</v>
      </c>
    </row>
    <row r="23455" spans="1:13" x14ac:dyDescent="0.3">
      <c r="A23455" t="s">
        <v>3599</v>
      </c>
      <c r="C23455" t="s">
        <v>27748</v>
      </c>
      <c r="D23455">
        <v>23</v>
      </c>
      <c r="E23455" s="1">
        <v>453405</v>
      </c>
      <c r="G23455" t="s">
        <v>69</v>
      </c>
      <c r="H23455" t="s">
        <v>3600</v>
      </c>
      <c r="I23455" t="s">
        <v>359</v>
      </c>
      <c r="K23455" t="s">
        <v>189</v>
      </c>
      <c r="L23455" t="s">
        <v>248</v>
      </c>
      <c r="M23455" t="s">
        <v>39</v>
      </c>
    </row>
    <row r="23456" spans="1:13" x14ac:dyDescent="0.3">
      <c r="A23456" t="s">
        <v>3599</v>
      </c>
      <c r="C23456" t="s">
        <v>30364</v>
      </c>
      <c r="D23456">
        <v>16</v>
      </c>
      <c r="E23456" s="1">
        <v>159054</v>
      </c>
      <c r="G23456" t="s">
        <v>69</v>
      </c>
      <c r="H23456" t="s">
        <v>30433</v>
      </c>
      <c r="I23456" t="s">
        <v>359</v>
      </c>
      <c r="K23456" t="s">
        <v>189</v>
      </c>
      <c r="L23456" t="s">
        <v>248</v>
      </c>
      <c r="M23456" t="s">
        <v>39</v>
      </c>
    </row>
    <row r="23457" spans="1:13" x14ac:dyDescent="0.3">
      <c r="A23457" t="s">
        <v>19030</v>
      </c>
      <c r="C23457" t="s">
        <v>18937</v>
      </c>
      <c r="D23457">
        <v>12</v>
      </c>
      <c r="E23457" s="1">
        <v>7190</v>
      </c>
      <c r="G23457" t="s">
        <v>34</v>
      </c>
      <c r="H23457" t="s">
        <v>6143</v>
      </c>
      <c r="I23457" t="s">
        <v>13427</v>
      </c>
      <c r="J23457" t="s">
        <v>1603</v>
      </c>
      <c r="K23457" t="s">
        <v>24</v>
      </c>
      <c r="L23457" t="s">
        <v>25</v>
      </c>
      <c r="M23457" t="s">
        <v>6146</v>
      </c>
    </row>
    <row r="23458" spans="1:13" x14ac:dyDescent="0.3">
      <c r="A23458" t="s">
        <v>27028</v>
      </c>
      <c r="C23458" t="s">
        <v>26519</v>
      </c>
      <c r="D23458">
        <v>5</v>
      </c>
      <c r="E23458" s="1">
        <v>16895</v>
      </c>
      <c r="G23458" t="s">
        <v>34</v>
      </c>
      <c r="H23458" t="s">
        <v>6143</v>
      </c>
      <c r="I23458" t="s">
        <v>27029</v>
      </c>
      <c r="J23458" t="s">
        <v>2347</v>
      </c>
      <c r="K23458" t="s">
        <v>24</v>
      </c>
      <c r="L23458" t="s">
        <v>25</v>
      </c>
      <c r="M23458" t="s">
        <v>6146</v>
      </c>
    </row>
    <row r="23459" spans="1:13" x14ac:dyDescent="0.3">
      <c r="A23459" t="s">
        <v>11644</v>
      </c>
      <c r="C23459" t="s">
        <v>11613</v>
      </c>
      <c r="D23459">
        <v>12</v>
      </c>
      <c r="E23459" s="1">
        <v>210000</v>
      </c>
      <c r="G23459" t="s">
        <v>111</v>
      </c>
      <c r="H23459" t="s">
        <v>11645</v>
      </c>
      <c r="I23459" t="s">
        <v>483</v>
      </c>
      <c r="J23459" t="s">
        <v>70</v>
      </c>
      <c r="K23459" t="s">
        <v>24</v>
      </c>
      <c r="L23459" t="s">
        <v>25</v>
      </c>
      <c r="M23459" t="s">
        <v>3790</v>
      </c>
    </row>
    <row r="23460" spans="1:13" x14ac:dyDescent="0.3">
      <c r="A23460" t="s">
        <v>23888</v>
      </c>
      <c r="C23460" t="s">
        <v>23856</v>
      </c>
      <c r="D23460">
        <v>22</v>
      </c>
      <c r="E23460" s="1">
        <v>799536</v>
      </c>
      <c r="G23460" t="s">
        <v>69</v>
      </c>
      <c r="H23460" t="s">
        <v>23889</v>
      </c>
      <c r="I23460" t="s">
        <v>4708</v>
      </c>
      <c r="J23460" t="s">
        <v>23890</v>
      </c>
      <c r="K23460" t="s">
        <v>189</v>
      </c>
      <c r="L23460" t="s">
        <v>17</v>
      </c>
      <c r="M23460" t="s">
        <v>39</v>
      </c>
    </row>
    <row r="23461" spans="1:13" x14ac:dyDescent="0.3">
      <c r="A23461" t="s">
        <v>2334</v>
      </c>
      <c r="C23461" t="s">
        <v>2269</v>
      </c>
      <c r="D23461">
        <v>14</v>
      </c>
      <c r="E23461" s="1">
        <v>567409</v>
      </c>
      <c r="G23461" t="s">
        <v>111</v>
      </c>
      <c r="H23461" t="s">
        <v>2335</v>
      </c>
      <c r="I23461" t="s">
        <v>2336</v>
      </c>
      <c r="J23461" t="s">
        <v>433</v>
      </c>
      <c r="K23461" t="s">
        <v>24</v>
      </c>
      <c r="L23461" t="s">
        <v>25</v>
      </c>
      <c r="M23461" t="s">
        <v>120</v>
      </c>
    </row>
    <row r="23462" spans="1:13" x14ac:dyDescent="0.3">
      <c r="A23462" t="s">
        <v>32604</v>
      </c>
      <c r="C23462" t="s">
        <v>32581</v>
      </c>
      <c r="D23462">
        <v>18</v>
      </c>
      <c r="E23462" s="1">
        <v>200000</v>
      </c>
      <c r="G23462" t="s">
        <v>34</v>
      </c>
      <c r="H23462" t="s">
        <v>32605</v>
      </c>
      <c r="I23462" t="s">
        <v>156</v>
      </c>
      <c r="J23462" t="s">
        <v>22</v>
      </c>
      <c r="K23462" t="s">
        <v>24</v>
      </c>
      <c r="L23462" t="s">
        <v>38</v>
      </c>
      <c r="M23462" t="s">
        <v>87</v>
      </c>
    </row>
    <row r="23463" spans="1:13" x14ac:dyDescent="0.3">
      <c r="A23463" t="s">
        <v>30871</v>
      </c>
      <c r="C23463" t="s">
        <v>30851</v>
      </c>
      <c r="D23463">
        <v>10</v>
      </c>
      <c r="E23463" s="1">
        <v>150000</v>
      </c>
      <c r="G23463" t="s">
        <v>111</v>
      </c>
      <c r="H23463" t="s">
        <v>30872</v>
      </c>
      <c r="I23463" t="s">
        <v>22</v>
      </c>
      <c r="J23463" t="s">
        <v>23</v>
      </c>
      <c r="K23463" t="s">
        <v>24</v>
      </c>
      <c r="L23463" t="s">
        <v>25</v>
      </c>
      <c r="M23463" t="s">
        <v>120</v>
      </c>
    </row>
    <row r="23464" spans="1:13" x14ac:dyDescent="0.3">
      <c r="A23464" t="s">
        <v>27030</v>
      </c>
      <c r="C23464" t="s">
        <v>26519</v>
      </c>
      <c r="D23464">
        <v>5</v>
      </c>
      <c r="E23464" s="1">
        <v>12158</v>
      </c>
      <c r="G23464" t="s">
        <v>34</v>
      </c>
      <c r="H23464" t="s">
        <v>6143</v>
      </c>
      <c r="I23464" t="s">
        <v>7408</v>
      </c>
      <c r="J23464" t="s">
        <v>2347</v>
      </c>
      <c r="K23464" t="s">
        <v>24</v>
      </c>
      <c r="L23464" t="s">
        <v>25</v>
      </c>
      <c r="M23464" t="s">
        <v>6146</v>
      </c>
    </row>
    <row r="23465" spans="1:13" x14ac:dyDescent="0.3">
      <c r="A23465" t="s">
        <v>2110</v>
      </c>
      <c r="C23465" t="s">
        <v>1852</v>
      </c>
      <c r="D23465">
        <v>23</v>
      </c>
      <c r="E23465" s="1">
        <v>1411303</v>
      </c>
      <c r="G23465" t="s">
        <v>13</v>
      </c>
      <c r="H23465" t="s">
        <v>2105</v>
      </c>
      <c r="I23465" t="s">
        <v>428</v>
      </c>
      <c r="J23465" t="s">
        <v>428</v>
      </c>
      <c r="K23465" t="s">
        <v>429</v>
      </c>
      <c r="L23465" t="s">
        <v>38</v>
      </c>
      <c r="M23465" t="s">
        <v>66</v>
      </c>
    </row>
    <row r="23466" spans="1:13" x14ac:dyDescent="0.3">
      <c r="A23466" t="s">
        <v>18883</v>
      </c>
      <c r="C23466" t="s">
        <v>18470</v>
      </c>
      <c r="D23466">
        <v>4</v>
      </c>
      <c r="E23466" s="1">
        <v>5080</v>
      </c>
      <c r="G23466" t="s">
        <v>34</v>
      </c>
      <c r="H23466" t="s">
        <v>6143</v>
      </c>
      <c r="I23466" t="s">
        <v>18884</v>
      </c>
      <c r="J23466" t="s">
        <v>3203</v>
      </c>
      <c r="K23466" t="s">
        <v>24</v>
      </c>
      <c r="L23466" t="s">
        <v>25</v>
      </c>
      <c r="M23466" t="s">
        <v>6146</v>
      </c>
    </row>
    <row r="23467" spans="1:13" x14ac:dyDescent="0.3">
      <c r="A23467" t="s">
        <v>18883</v>
      </c>
      <c r="C23467" t="s">
        <v>31866</v>
      </c>
      <c r="D23467">
        <v>4</v>
      </c>
      <c r="E23467" s="1">
        <v>7655</v>
      </c>
      <c r="G23467" t="s">
        <v>34</v>
      </c>
      <c r="H23467" t="s">
        <v>6143</v>
      </c>
      <c r="I23467" t="s">
        <v>18884</v>
      </c>
      <c r="J23467" t="s">
        <v>732</v>
      </c>
      <c r="K23467" t="s">
        <v>24</v>
      </c>
      <c r="L23467" t="s">
        <v>25</v>
      </c>
      <c r="M23467" t="s">
        <v>6146</v>
      </c>
    </row>
    <row r="23468" spans="1:13" x14ac:dyDescent="0.3">
      <c r="A23468" t="s">
        <v>27031</v>
      </c>
      <c r="C23468" t="s">
        <v>26519</v>
      </c>
      <c r="D23468">
        <v>5</v>
      </c>
      <c r="E23468" s="1">
        <v>7840</v>
      </c>
      <c r="G23468" t="s">
        <v>34</v>
      </c>
      <c r="H23468" t="s">
        <v>6143</v>
      </c>
      <c r="I23468" t="s">
        <v>27032</v>
      </c>
      <c r="J23468" t="s">
        <v>2347</v>
      </c>
      <c r="K23468" t="s">
        <v>24</v>
      </c>
      <c r="L23468" t="s">
        <v>25</v>
      </c>
      <c r="M23468" t="s">
        <v>6146</v>
      </c>
    </row>
    <row r="23469" spans="1:13" x14ac:dyDescent="0.3">
      <c r="A23469" t="s">
        <v>19616</v>
      </c>
      <c r="C23469" t="s">
        <v>19404</v>
      </c>
      <c r="D23469">
        <v>6</v>
      </c>
      <c r="E23469" s="1">
        <v>11375</v>
      </c>
      <c r="G23469" t="s">
        <v>34</v>
      </c>
      <c r="H23469" t="s">
        <v>6143</v>
      </c>
      <c r="I23469" t="s">
        <v>19617</v>
      </c>
      <c r="J23469" t="s">
        <v>280</v>
      </c>
      <c r="K23469" t="s">
        <v>24</v>
      </c>
      <c r="L23469" t="s">
        <v>25</v>
      </c>
      <c r="M23469" t="s">
        <v>6146</v>
      </c>
    </row>
    <row r="23470" spans="1:13" x14ac:dyDescent="0.3">
      <c r="A23470" t="s">
        <v>25799</v>
      </c>
      <c r="C23470" t="s">
        <v>36284</v>
      </c>
      <c r="D23470">
        <v>24</v>
      </c>
      <c r="E23470" s="1">
        <v>742223</v>
      </c>
      <c r="G23470" t="s">
        <v>111</v>
      </c>
      <c r="H23470" t="s">
        <v>36316</v>
      </c>
      <c r="I23470" t="s">
        <v>1433</v>
      </c>
      <c r="J23470" t="s">
        <v>732</v>
      </c>
      <c r="K23470" t="s">
        <v>24</v>
      </c>
      <c r="L23470" t="s">
        <v>25</v>
      </c>
      <c r="M23470" t="s">
        <v>120</v>
      </c>
    </row>
    <row r="23471" spans="1:13" x14ac:dyDescent="0.3">
      <c r="A23471" t="s">
        <v>25799</v>
      </c>
      <c r="C23471" t="s">
        <v>25784</v>
      </c>
      <c r="D23471">
        <v>65</v>
      </c>
      <c r="E23471" s="1">
        <v>2934056</v>
      </c>
      <c r="G23471" t="s">
        <v>111</v>
      </c>
      <c r="H23471" t="s">
        <v>25800</v>
      </c>
      <c r="I23471" t="s">
        <v>1433</v>
      </c>
      <c r="J23471" t="s">
        <v>732</v>
      </c>
      <c r="K23471" t="s">
        <v>24</v>
      </c>
      <c r="L23471" t="s">
        <v>25</v>
      </c>
      <c r="M23471" t="s">
        <v>120</v>
      </c>
    </row>
    <row r="23472" spans="1:13" x14ac:dyDescent="0.3">
      <c r="A23472" t="s">
        <v>37587</v>
      </c>
      <c r="C23472" t="s">
        <v>37582</v>
      </c>
      <c r="D23472">
        <v>48</v>
      </c>
      <c r="E23472" s="1">
        <v>4000000</v>
      </c>
      <c r="G23472" t="s">
        <v>34</v>
      </c>
      <c r="H23472" t="s">
        <v>37588</v>
      </c>
      <c r="I23472" t="s">
        <v>1700</v>
      </c>
      <c r="K23472" t="s">
        <v>56</v>
      </c>
      <c r="L23472" t="s">
        <v>8201</v>
      </c>
      <c r="M23472" t="s">
        <v>87</v>
      </c>
    </row>
    <row r="23473" spans="1:13" x14ac:dyDescent="0.3">
      <c r="A23473" t="s">
        <v>29730</v>
      </c>
      <c r="C23473" t="s">
        <v>29553</v>
      </c>
      <c r="D23473">
        <v>15</v>
      </c>
      <c r="E23473" s="1">
        <v>929960</v>
      </c>
      <c r="G23473" t="s">
        <v>111</v>
      </c>
      <c r="H23473" t="s">
        <v>29731</v>
      </c>
      <c r="I23473" t="s">
        <v>70</v>
      </c>
      <c r="J23473" t="s">
        <v>70</v>
      </c>
      <c r="K23473" t="s">
        <v>24</v>
      </c>
      <c r="L23473" t="s">
        <v>25</v>
      </c>
      <c r="M23473" t="s">
        <v>112</v>
      </c>
    </row>
    <row r="23474" spans="1:13" x14ac:dyDescent="0.3">
      <c r="A23474" t="s">
        <v>10855</v>
      </c>
      <c r="C23474" t="s">
        <v>29553</v>
      </c>
      <c r="D23474">
        <v>45</v>
      </c>
      <c r="E23474" s="1">
        <v>2021885</v>
      </c>
      <c r="G23474" t="s">
        <v>111</v>
      </c>
      <c r="H23474" t="s">
        <v>29686</v>
      </c>
      <c r="I23474" t="s">
        <v>1433</v>
      </c>
      <c r="J23474" t="s">
        <v>732</v>
      </c>
      <c r="K23474" t="s">
        <v>24</v>
      </c>
      <c r="L23474" t="s">
        <v>25</v>
      </c>
      <c r="M23474" t="s">
        <v>120</v>
      </c>
    </row>
    <row r="23475" spans="1:13" x14ac:dyDescent="0.3">
      <c r="A23475" t="s">
        <v>10855</v>
      </c>
      <c r="C23475" t="s">
        <v>10589</v>
      </c>
      <c r="D23475">
        <v>14</v>
      </c>
      <c r="E23475" s="1">
        <v>299363</v>
      </c>
      <c r="G23475" t="s">
        <v>111</v>
      </c>
      <c r="H23475" t="s">
        <v>10854</v>
      </c>
      <c r="I23475" t="s">
        <v>1433</v>
      </c>
      <c r="J23475" t="s">
        <v>732</v>
      </c>
      <c r="K23475" t="s">
        <v>24</v>
      </c>
      <c r="L23475" t="s">
        <v>25</v>
      </c>
      <c r="M23475" t="s">
        <v>120</v>
      </c>
    </row>
    <row r="23476" spans="1:13" x14ac:dyDescent="0.3">
      <c r="A23476" t="s">
        <v>6069</v>
      </c>
      <c r="C23476" t="s">
        <v>29553</v>
      </c>
      <c r="D23476">
        <v>23</v>
      </c>
      <c r="E23476" s="1">
        <v>311239</v>
      </c>
      <c r="G23476" t="s">
        <v>111</v>
      </c>
      <c r="H23476" t="s">
        <v>29694</v>
      </c>
      <c r="I23476" t="s">
        <v>1553</v>
      </c>
      <c r="J23476" t="s">
        <v>311</v>
      </c>
      <c r="K23476" t="s">
        <v>24</v>
      </c>
      <c r="L23476" t="s">
        <v>25</v>
      </c>
      <c r="M23476" t="s">
        <v>120</v>
      </c>
    </row>
    <row r="23477" spans="1:13" x14ac:dyDescent="0.3">
      <c r="A23477" t="s">
        <v>6069</v>
      </c>
      <c r="C23477" t="s">
        <v>5881</v>
      </c>
      <c r="D23477">
        <v>3</v>
      </c>
      <c r="E23477" s="1">
        <v>30000</v>
      </c>
      <c r="G23477" t="s">
        <v>111</v>
      </c>
      <c r="H23477" t="s">
        <v>6070</v>
      </c>
      <c r="I23477" t="s">
        <v>1553</v>
      </c>
      <c r="J23477" t="s">
        <v>311</v>
      </c>
      <c r="K23477" t="s">
        <v>24</v>
      </c>
      <c r="L23477" t="s">
        <v>25</v>
      </c>
      <c r="M23477" t="s">
        <v>6071</v>
      </c>
    </row>
    <row r="23478" spans="1:13" x14ac:dyDescent="0.3">
      <c r="A23478" t="s">
        <v>6069</v>
      </c>
      <c r="C23478" t="s">
        <v>23856</v>
      </c>
      <c r="D23478">
        <v>5</v>
      </c>
      <c r="E23478" s="1">
        <v>25000</v>
      </c>
      <c r="G23478" t="s">
        <v>111</v>
      </c>
      <c r="H23478" t="s">
        <v>23953</v>
      </c>
      <c r="I23478" t="s">
        <v>1553</v>
      </c>
      <c r="J23478" t="s">
        <v>311</v>
      </c>
      <c r="K23478" t="s">
        <v>24</v>
      </c>
      <c r="L23478" t="s">
        <v>25</v>
      </c>
      <c r="M23478" t="s">
        <v>120</v>
      </c>
    </row>
    <row r="23479" spans="1:13" x14ac:dyDescent="0.3">
      <c r="A23479" t="s">
        <v>27326</v>
      </c>
      <c r="C23479" t="s">
        <v>27194</v>
      </c>
      <c r="D23479">
        <v>16</v>
      </c>
      <c r="E23479" s="1">
        <v>265000</v>
      </c>
      <c r="G23479" t="s">
        <v>13</v>
      </c>
      <c r="H23479" t="s">
        <v>27327</v>
      </c>
      <c r="I23479" t="s">
        <v>104</v>
      </c>
      <c r="J23479" t="s">
        <v>86</v>
      </c>
      <c r="K23479" t="s">
        <v>24</v>
      </c>
      <c r="L23479" t="s">
        <v>17</v>
      </c>
      <c r="M23479" t="s">
        <v>442</v>
      </c>
    </row>
    <row r="23480" spans="1:13" x14ac:dyDescent="0.3">
      <c r="A23480" t="s">
        <v>7356</v>
      </c>
      <c r="C23480" t="s">
        <v>6985</v>
      </c>
      <c r="D23480">
        <v>4</v>
      </c>
      <c r="E23480" s="1">
        <v>5877</v>
      </c>
      <c r="G23480" t="s">
        <v>34</v>
      </c>
      <c r="H23480" t="s">
        <v>6143</v>
      </c>
      <c r="I23480" t="s">
        <v>7357</v>
      </c>
      <c r="J23480" t="s">
        <v>6105</v>
      </c>
      <c r="K23480" t="s">
        <v>24</v>
      </c>
      <c r="L23480" t="s">
        <v>25</v>
      </c>
      <c r="M23480" t="s">
        <v>6146</v>
      </c>
    </row>
    <row r="23481" spans="1:13" x14ac:dyDescent="0.3">
      <c r="A23481" t="s">
        <v>18885</v>
      </c>
      <c r="C23481" t="s">
        <v>18470</v>
      </c>
      <c r="D23481">
        <v>4</v>
      </c>
      <c r="E23481" s="1">
        <v>4974</v>
      </c>
      <c r="G23481" t="s">
        <v>34</v>
      </c>
      <c r="H23481" t="s">
        <v>6143</v>
      </c>
      <c r="I23481" t="s">
        <v>18886</v>
      </c>
      <c r="J23481" t="s">
        <v>3203</v>
      </c>
      <c r="K23481" t="s">
        <v>24</v>
      </c>
      <c r="L23481" t="s">
        <v>25</v>
      </c>
      <c r="M23481" t="s">
        <v>6146</v>
      </c>
    </row>
    <row r="23482" spans="1:13" x14ac:dyDescent="0.3">
      <c r="A23482" t="s">
        <v>1959</v>
      </c>
      <c r="C23482" t="s">
        <v>1852</v>
      </c>
      <c r="D23482">
        <v>35</v>
      </c>
      <c r="E23482" s="1">
        <v>4974305</v>
      </c>
      <c r="G23482" t="s">
        <v>34</v>
      </c>
      <c r="H23482" t="s">
        <v>1960</v>
      </c>
      <c r="I23482" t="s">
        <v>1961</v>
      </c>
      <c r="J23482" t="s">
        <v>608</v>
      </c>
      <c r="K23482" t="s">
        <v>609</v>
      </c>
      <c r="L23482" t="s">
        <v>17</v>
      </c>
      <c r="M23482" t="s">
        <v>202</v>
      </c>
    </row>
    <row r="23483" spans="1:13" x14ac:dyDescent="0.3">
      <c r="A23483" t="s">
        <v>1959</v>
      </c>
      <c r="C23483" t="s">
        <v>30851</v>
      </c>
      <c r="D23483">
        <v>27</v>
      </c>
      <c r="E23483" s="1">
        <v>3065080</v>
      </c>
      <c r="G23483" t="s">
        <v>13</v>
      </c>
      <c r="H23483" t="s">
        <v>30915</v>
      </c>
      <c r="I23483" t="s">
        <v>1961</v>
      </c>
      <c r="J23483" t="s">
        <v>608</v>
      </c>
      <c r="K23483" t="s">
        <v>609</v>
      </c>
      <c r="L23483" t="s">
        <v>17</v>
      </c>
      <c r="M23483" t="s">
        <v>450</v>
      </c>
    </row>
    <row r="23484" spans="1:13" x14ac:dyDescent="0.3">
      <c r="A23484" t="s">
        <v>1959</v>
      </c>
      <c r="C23484" t="s">
        <v>8196</v>
      </c>
      <c r="D23484">
        <v>81</v>
      </c>
      <c r="E23484" s="1">
        <v>14485150</v>
      </c>
      <c r="G23484" t="s">
        <v>13</v>
      </c>
      <c r="H23484" t="s">
        <v>8209</v>
      </c>
      <c r="I23484" t="s">
        <v>1961</v>
      </c>
      <c r="J23484" t="s">
        <v>608</v>
      </c>
      <c r="K23484" t="s">
        <v>609</v>
      </c>
      <c r="L23484" t="s">
        <v>17</v>
      </c>
      <c r="M23484" t="s">
        <v>450</v>
      </c>
    </row>
    <row r="23485" spans="1:13" x14ac:dyDescent="0.3">
      <c r="A23485" t="s">
        <v>26326</v>
      </c>
      <c r="C23485" t="s">
        <v>25932</v>
      </c>
      <c r="D23485">
        <v>2</v>
      </c>
      <c r="E23485" s="1">
        <v>7590</v>
      </c>
      <c r="G23485" t="s">
        <v>34</v>
      </c>
      <c r="H23485" t="s">
        <v>6143</v>
      </c>
      <c r="I23485" t="s">
        <v>26327</v>
      </c>
      <c r="J23485" t="s">
        <v>700</v>
      </c>
      <c r="K23485" t="s">
        <v>24</v>
      </c>
      <c r="L23485" t="s">
        <v>25</v>
      </c>
      <c r="M23485" t="s">
        <v>6146</v>
      </c>
    </row>
    <row r="23486" spans="1:13" x14ac:dyDescent="0.3">
      <c r="A23486" t="s">
        <v>14081</v>
      </c>
      <c r="C23486" t="s">
        <v>14030</v>
      </c>
      <c r="D23486">
        <v>12</v>
      </c>
      <c r="E23486" s="1">
        <v>20000</v>
      </c>
      <c r="G23486" t="s">
        <v>111</v>
      </c>
      <c r="H23486" t="s">
        <v>5134</v>
      </c>
      <c r="I23486" t="s">
        <v>156</v>
      </c>
      <c r="J23486" t="s">
        <v>22</v>
      </c>
      <c r="K23486" t="s">
        <v>24</v>
      </c>
      <c r="L23486" t="s">
        <v>25</v>
      </c>
      <c r="M23486" t="s">
        <v>120</v>
      </c>
    </row>
    <row r="23487" spans="1:13" x14ac:dyDescent="0.3">
      <c r="A23487" t="s">
        <v>27033</v>
      </c>
      <c r="C23487" t="s">
        <v>26519</v>
      </c>
      <c r="D23487">
        <v>5</v>
      </c>
      <c r="E23487" s="1">
        <v>11758</v>
      </c>
      <c r="G23487" t="s">
        <v>34</v>
      </c>
      <c r="H23487" t="s">
        <v>6143</v>
      </c>
      <c r="I23487" t="s">
        <v>7222</v>
      </c>
      <c r="J23487" t="s">
        <v>2347</v>
      </c>
      <c r="K23487" t="s">
        <v>24</v>
      </c>
      <c r="L23487" t="s">
        <v>25</v>
      </c>
      <c r="M23487" t="s">
        <v>6146</v>
      </c>
    </row>
    <row r="23488" spans="1:13" x14ac:dyDescent="0.3">
      <c r="A23488" t="s">
        <v>27034</v>
      </c>
      <c r="C23488" t="s">
        <v>26519</v>
      </c>
      <c r="D23488">
        <v>5</v>
      </c>
      <c r="E23488" s="1">
        <v>11460</v>
      </c>
      <c r="G23488" t="s">
        <v>34</v>
      </c>
      <c r="H23488" t="s">
        <v>6143</v>
      </c>
      <c r="I23488" t="s">
        <v>27035</v>
      </c>
      <c r="J23488" t="s">
        <v>2347</v>
      </c>
      <c r="K23488" t="s">
        <v>24</v>
      </c>
      <c r="L23488" t="s">
        <v>25</v>
      </c>
      <c r="M23488" t="s">
        <v>6146</v>
      </c>
    </row>
    <row r="23489" spans="1:13" x14ac:dyDescent="0.3">
      <c r="A23489" t="s">
        <v>1097</v>
      </c>
      <c r="C23489" t="s">
        <v>2269</v>
      </c>
      <c r="D23489">
        <v>8</v>
      </c>
      <c r="E23489" s="1">
        <v>250000</v>
      </c>
      <c r="G23489" t="s">
        <v>111</v>
      </c>
      <c r="H23489" t="s">
        <v>2855</v>
      </c>
      <c r="I23489" t="s">
        <v>70</v>
      </c>
      <c r="J23489" t="s">
        <v>70</v>
      </c>
      <c r="K23489" t="s">
        <v>24</v>
      </c>
      <c r="L23489" t="s">
        <v>25</v>
      </c>
      <c r="M23489" t="s">
        <v>232</v>
      </c>
    </row>
    <row r="23490" spans="1:13" x14ac:dyDescent="0.3">
      <c r="A23490" t="s">
        <v>1097</v>
      </c>
      <c r="C23490" t="s">
        <v>979</v>
      </c>
      <c r="D23490">
        <v>24</v>
      </c>
      <c r="E23490" s="1">
        <v>3000000</v>
      </c>
      <c r="G23490" t="s">
        <v>111</v>
      </c>
      <c r="H23490" t="s">
        <v>77</v>
      </c>
      <c r="I23490" t="s">
        <v>70</v>
      </c>
      <c r="J23490" t="s">
        <v>70</v>
      </c>
      <c r="K23490" t="s">
        <v>24</v>
      </c>
      <c r="L23490" t="s">
        <v>25</v>
      </c>
      <c r="M23490" t="s">
        <v>120</v>
      </c>
    </row>
    <row r="23491" spans="1:13" x14ac:dyDescent="0.3">
      <c r="A23491" t="s">
        <v>1097</v>
      </c>
      <c r="C23491" t="s">
        <v>979</v>
      </c>
      <c r="D23491">
        <v>25</v>
      </c>
      <c r="E23491" s="1">
        <v>1499494</v>
      </c>
      <c r="G23491" t="s">
        <v>111</v>
      </c>
      <c r="H23491" t="s">
        <v>1152</v>
      </c>
      <c r="I23491" t="s">
        <v>70</v>
      </c>
      <c r="J23491" t="s">
        <v>70</v>
      </c>
      <c r="K23491" t="s">
        <v>24</v>
      </c>
      <c r="L23491" t="s">
        <v>25</v>
      </c>
      <c r="M23491" t="s">
        <v>120</v>
      </c>
    </row>
    <row r="23492" spans="1:13" x14ac:dyDescent="0.3">
      <c r="A23492" t="s">
        <v>1097</v>
      </c>
      <c r="C23492" t="s">
        <v>27748</v>
      </c>
      <c r="D23492">
        <v>4</v>
      </c>
      <c r="E23492" s="1">
        <v>200000</v>
      </c>
      <c r="G23492" t="s">
        <v>111</v>
      </c>
      <c r="H23492" t="s">
        <v>27758</v>
      </c>
      <c r="I23492" t="s">
        <v>70</v>
      </c>
      <c r="J23492" t="s">
        <v>70</v>
      </c>
      <c r="K23492" t="s">
        <v>24</v>
      </c>
      <c r="L23492" t="s">
        <v>25</v>
      </c>
      <c r="M23492" t="s">
        <v>120</v>
      </c>
    </row>
    <row r="23493" spans="1:13" x14ac:dyDescent="0.3">
      <c r="A23493" t="s">
        <v>1097</v>
      </c>
      <c r="C23493" t="s">
        <v>3657</v>
      </c>
      <c r="D23493">
        <v>32</v>
      </c>
      <c r="E23493" s="1">
        <v>7000000</v>
      </c>
      <c r="G23493" t="s">
        <v>111</v>
      </c>
      <c r="H23493" t="s">
        <v>4013</v>
      </c>
      <c r="I23493" t="s">
        <v>70</v>
      </c>
      <c r="J23493" t="s">
        <v>70</v>
      </c>
      <c r="K23493" t="s">
        <v>24</v>
      </c>
      <c r="L23493" t="s">
        <v>25</v>
      </c>
      <c r="M23493" t="s">
        <v>120</v>
      </c>
    </row>
    <row r="23494" spans="1:13" x14ac:dyDescent="0.3">
      <c r="A23494" t="s">
        <v>1097</v>
      </c>
      <c r="C23494" t="s">
        <v>21714</v>
      </c>
      <c r="D23494">
        <v>22</v>
      </c>
      <c r="E23494" s="1">
        <v>699865</v>
      </c>
      <c r="G23494" t="s">
        <v>111</v>
      </c>
      <c r="H23494" t="s">
        <v>21819</v>
      </c>
      <c r="I23494" t="s">
        <v>70</v>
      </c>
      <c r="J23494" t="s">
        <v>70</v>
      </c>
      <c r="K23494" t="s">
        <v>24</v>
      </c>
      <c r="L23494" t="s">
        <v>25</v>
      </c>
      <c r="M23494" t="s">
        <v>120</v>
      </c>
    </row>
    <row r="23495" spans="1:13" x14ac:dyDescent="0.3">
      <c r="A23495" t="s">
        <v>1097</v>
      </c>
      <c r="C23495" t="s">
        <v>15606</v>
      </c>
      <c r="D23495">
        <v>36</v>
      </c>
      <c r="E23495" s="1">
        <v>4000000</v>
      </c>
      <c r="G23495" t="s">
        <v>111</v>
      </c>
      <c r="H23495" t="s">
        <v>15708</v>
      </c>
      <c r="I23495" t="s">
        <v>70</v>
      </c>
      <c r="J23495" t="s">
        <v>70</v>
      </c>
      <c r="K23495" t="s">
        <v>24</v>
      </c>
      <c r="L23495" t="s">
        <v>25</v>
      </c>
      <c r="M23495" t="s">
        <v>120</v>
      </c>
    </row>
    <row r="23496" spans="1:13" x14ac:dyDescent="0.3">
      <c r="A23496" t="s">
        <v>1097</v>
      </c>
      <c r="C23496" t="s">
        <v>15606</v>
      </c>
      <c r="D23496">
        <v>36</v>
      </c>
      <c r="E23496" s="1">
        <v>2800000</v>
      </c>
      <c r="G23496" t="s">
        <v>111</v>
      </c>
      <c r="H23496" t="s">
        <v>15709</v>
      </c>
      <c r="I23496" t="s">
        <v>70</v>
      </c>
      <c r="J23496" t="s">
        <v>70</v>
      </c>
      <c r="K23496" t="s">
        <v>24</v>
      </c>
      <c r="L23496" t="s">
        <v>25</v>
      </c>
      <c r="M23496" t="s">
        <v>120</v>
      </c>
    </row>
    <row r="23497" spans="1:13" x14ac:dyDescent="0.3">
      <c r="A23497" t="s">
        <v>1097</v>
      </c>
      <c r="C23497" t="s">
        <v>8666</v>
      </c>
      <c r="D23497">
        <v>37</v>
      </c>
      <c r="E23497" s="1">
        <v>2490430</v>
      </c>
      <c r="G23497" t="s">
        <v>111</v>
      </c>
      <c r="H23497" t="s">
        <v>8678</v>
      </c>
      <c r="I23497" t="s">
        <v>70</v>
      </c>
      <c r="J23497" t="s">
        <v>70</v>
      </c>
      <c r="K23497" t="s">
        <v>24</v>
      </c>
      <c r="L23497" t="s">
        <v>25</v>
      </c>
      <c r="M23497" t="s">
        <v>120</v>
      </c>
    </row>
    <row r="23498" spans="1:13" x14ac:dyDescent="0.3">
      <c r="A23498" t="s">
        <v>1097</v>
      </c>
      <c r="C23498" t="s">
        <v>8666</v>
      </c>
      <c r="D23498">
        <v>37</v>
      </c>
      <c r="E23498" s="1">
        <v>4042920</v>
      </c>
      <c r="G23498" t="s">
        <v>111</v>
      </c>
      <c r="H23498" t="s">
        <v>8718</v>
      </c>
      <c r="I23498" t="s">
        <v>70</v>
      </c>
      <c r="J23498" t="s">
        <v>70</v>
      </c>
      <c r="K23498" t="s">
        <v>24</v>
      </c>
      <c r="L23498" t="s">
        <v>25</v>
      </c>
      <c r="M23498" t="s">
        <v>120</v>
      </c>
    </row>
    <row r="23499" spans="1:13" x14ac:dyDescent="0.3">
      <c r="A23499" t="s">
        <v>11731</v>
      </c>
      <c r="C23499" t="s">
        <v>11613</v>
      </c>
      <c r="D23499">
        <v>1</v>
      </c>
      <c r="E23499" s="1">
        <v>25000</v>
      </c>
      <c r="G23499" t="s">
        <v>111</v>
      </c>
      <c r="H23499" t="s">
        <v>11547</v>
      </c>
      <c r="I23499" t="s">
        <v>7431</v>
      </c>
      <c r="J23499" t="s">
        <v>22</v>
      </c>
      <c r="K23499" t="s">
        <v>24</v>
      </c>
      <c r="L23499" t="s">
        <v>25</v>
      </c>
      <c r="M23499" t="s">
        <v>6109</v>
      </c>
    </row>
    <row r="23500" spans="1:13" x14ac:dyDescent="0.3">
      <c r="A23500" t="s">
        <v>28539</v>
      </c>
      <c r="C23500" t="s">
        <v>28282</v>
      </c>
      <c r="D23500">
        <v>15</v>
      </c>
      <c r="E23500" s="1">
        <v>500500</v>
      </c>
      <c r="G23500" t="s">
        <v>111</v>
      </c>
      <c r="H23500" t="s">
        <v>28540</v>
      </c>
      <c r="I23500" t="s">
        <v>70</v>
      </c>
      <c r="J23500" t="s">
        <v>70</v>
      </c>
      <c r="K23500" t="s">
        <v>24</v>
      </c>
      <c r="L23500" t="s">
        <v>25</v>
      </c>
      <c r="M23500" t="s">
        <v>120</v>
      </c>
    </row>
    <row r="23501" spans="1:13" x14ac:dyDescent="0.3">
      <c r="A23501" t="s">
        <v>28539</v>
      </c>
      <c r="C23501" t="s">
        <v>30595</v>
      </c>
      <c r="D23501">
        <v>15</v>
      </c>
      <c r="E23501" s="1">
        <v>250000</v>
      </c>
      <c r="G23501" t="s">
        <v>111</v>
      </c>
      <c r="H23501" t="s">
        <v>30647</v>
      </c>
      <c r="I23501" t="s">
        <v>70</v>
      </c>
      <c r="J23501" t="s">
        <v>70</v>
      </c>
      <c r="K23501" t="s">
        <v>24</v>
      </c>
      <c r="L23501" t="s">
        <v>25</v>
      </c>
      <c r="M23501" t="s">
        <v>120</v>
      </c>
    </row>
    <row r="23502" spans="1:13" x14ac:dyDescent="0.3">
      <c r="A23502" t="s">
        <v>4467</v>
      </c>
      <c r="C23502" t="s">
        <v>4395</v>
      </c>
      <c r="D23502">
        <v>28</v>
      </c>
      <c r="E23502" s="1">
        <v>482902</v>
      </c>
      <c r="G23502" t="s">
        <v>111</v>
      </c>
      <c r="H23502" t="s">
        <v>4468</v>
      </c>
      <c r="I23502" t="s">
        <v>22</v>
      </c>
      <c r="J23502" t="s">
        <v>23</v>
      </c>
      <c r="K23502" t="s">
        <v>24</v>
      </c>
      <c r="L23502" t="s">
        <v>25</v>
      </c>
      <c r="M23502" t="s">
        <v>232</v>
      </c>
    </row>
    <row r="23503" spans="1:13" x14ac:dyDescent="0.3">
      <c r="A23503" t="s">
        <v>4467</v>
      </c>
      <c r="C23503" t="s">
        <v>35458</v>
      </c>
      <c r="D23503">
        <v>6</v>
      </c>
      <c r="E23503" s="1">
        <v>353744</v>
      </c>
      <c r="G23503" t="s">
        <v>111</v>
      </c>
      <c r="H23503" t="s">
        <v>35459</v>
      </c>
      <c r="I23503" t="s">
        <v>22</v>
      </c>
      <c r="J23503" t="s">
        <v>23</v>
      </c>
      <c r="K23503" t="s">
        <v>24</v>
      </c>
      <c r="L23503" t="s">
        <v>25</v>
      </c>
      <c r="M23503" t="s">
        <v>232</v>
      </c>
    </row>
    <row r="23504" spans="1:13" x14ac:dyDescent="0.3">
      <c r="A23504" t="s">
        <v>14338</v>
      </c>
      <c r="C23504" t="s">
        <v>14108</v>
      </c>
      <c r="D23504">
        <v>7</v>
      </c>
      <c r="E23504" s="1">
        <v>16108</v>
      </c>
      <c r="G23504" t="s">
        <v>34</v>
      </c>
      <c r="H23504" t="s">
        <v>6143</v>
      </c>
      <c r="I23504" t="s">
        <v>14339</v>
      </c>
      <c r="J23504" t="s">
        <v>433</v>
      </c>
      <c r="K23504" t="s">
        <v>24</v>
      </c>
      <c r="L23504" t="s">
        <v>25</v>
      </c>
      <c r="M23504" t="s">
        <v>6146</v>
      </c>
    </row>
    <row r="23505" spans="1:13" x14ac:dyDescent="0.3">
      <c r="A23505" t="s">
        <v>18992</v>
      </c>
      <c r="C23505" t="s">
        <v>18937</v>
      </c>
      <c r="D23505">
        <v>4</v>
      </c>
      <c r="E23505" s="1">
        <v>12082</v>
      </c>
      <c r="G23505" t="s">
        <v>34</v>
      </c>
      <c r="H23505" t="s">
        <v>6143</v>
      </c>
      <c r="I23505" t="s">
        <v>6868</v>
      </c>
      <c r="J23505" t="s">
        <v>17989</v>
      </c>
      <c r="K23505" t="s">
        <v>24</v>
      </c>
      <c r="L23505" t="s">
        <v>25</v>
      </c>
      <c r="M23505" t="s">
        <v>6146</v>
      </c>
    </row>
    <row r="23506" spans="1:13" x14ac:dyDescent="0.3">
      <c r="A23506" t="s">
        <v>20994</v>
      </c>
      <c r="C23506" t="s">
        <v>20950</v>
      </c>
      <c r="D23506">
        <v>12</v>
      </c>
      <c r="E23506" s="1">
        <v>13285</v>
      </c>
      <c r="G23506" t="s">
        <v>34</v>
      </c>
      <c r="H23506" t="s">
        <v>6143</v>
      </c>
      <c r="I23506" t="s">
        <v>20995</v>
      </c>
      <c r="J23506" t="s">
        <v>17995</v>
      </c>
      <c r="K23506" t="s">
        <v>24</v>
      </c>
      <c r="L23506" t="s">
        <v>25</v>
      </c>
      <c r="M23506" t="s">
        <v>6146</v>
      </c>
    </row>
    <row r="23507" spans="1:13" x14ac:dyDescent="0.3">
      <c r="A23507" t="s">
        <v>488</v>
      </c>
      <c r="C23507" t="s">
        <v>341</v>
      </c>
      <c r="D23507">
        <v>24</v>
      </c>
      <c r="E23507" s="1">
        <v>561706</v>
      </c>
      <c r="G23507" t="s">
        <v>13</v>
      </c>
      <c r="H23507" t="s">
        <v>489</v>
      </c>
      <c r="I23507" t="s">
        <v>490</v>
      </c>
      <c r="J23507" t="s">
        <v>433</v>
      </c>
      <c r="K23507" t="s">
        <v>24</v>
      </c>
      <c r="L23507" t="s">
        <v>17</v>
      </c>
      <c r="M23507" t="s">
        <v>105</v>
      </c>
    </row>
    <row r="23508" spans="1:13" x14ac:dyDescent="0.3">
      <c r="A23508" t="s">
        <v>19444</v>
      </c>
      <c r="C23508" t="s">
        <v>19404</v>
      </c>
      <c r="D23508">
        <v>6</v>
      </c>
      <c r="E23508" s="1">
        <v>2180</v>
      </c>
      <c r="G23508" t="s">
        <v>34</v>
      </c>
      <c r="H23508" t="s">
        <v>6143</v>
      </c>
      <c r="I23508" t="s">
        <v>19445</v>
      </c>
      <c r="J23508" t="s">
        <v>280</v>
      </c>
      <c r="K23508" t="s">
        <v>24</v>
      </c>
      <c r="L23508" t="s">
        <v>25</v>
      </c>
      <c r="M23508" t="s">
        <v>6146</v>
      </c>
    </row>
    <row r="23509" spans="1:13" x14ac:dyDescent="0.3">
      <c r="A23509" t="s">
        <v>12018</v>
      </c>
      <c r="C23509" t="s">
        <v>15737</v>
      </c>
      <c r="D23509">
        <v>6</v>
      </c>
      <c r="E23509" s="1">
        <v>50000</v>
      </c>
      <c r="G23509" t="s">
        <v>111</v>
      </c>
      <c r="H23509" t="s">
        <v>16163</v>
      </c>
      <c r="I23509" t="s">
        <v>70</v>
      </c>
      <c r="J23509" t="s">
        <v>70</v>
      </c>
      <c r="K23509" t="s">
        <v>24</v>
      </c>
      <c r="L23509" t="s">
        <v>25</v>
      </c>
      <c r="M23509" t="s">
        <v>120</v>
      </c>
    </row>
    <row r="23510" spans="1:13" x14ac:dyDescent="0.3">
      <c r="A23510" t="s">
        <v>12018</v>
      </c>
      <c r="C23510" t="s">
        <v>11813</v>
      </c>
      <c r="D23510">
        <v>13</v>
      </c>
      <c r="E23510" s="1">
        <v>350000</v>
      </c>
      <c r="G23510" t="s">
        <v>111</v>
      </c>
      <c r="H23510" t="s">
        <v>10626</v>
      </c>
      <c r="I23510" t="s">
        <v>70</v>
      </c>
      <c r="J23510" t="s">
        <v>70</v>
      </c>
      <c r="K23510" t="s">
        <v>24</v>
      </c>
      <c r="L23510" t="s">
        <v>25</v>
      </c>
      <c r="M23510" t="s">
        <v>120</v>
      </c>
    </row>
    <row r="23511" spans="1:13" x14ac:dyDescent="0.3">
      <c r="A23511" t="s">
        <v>24626</v>
      </c>
      <c r="C23511" t="s">
        <v>24619</v>
      </c>
      <c r="D23511">
        <v>63</v>
      </c>
      <c r="E23511" s="1">
        <v>5603000</v>
      </c>
      <c r="G23511" t="s">
        <v>111</v>
      </c>
      <c r="H23511" t="s">
        <v>24627</v>
      </c>
      <c r="I23511" t="s">
        <v>24628</v>
      </c>
      <c r="J23511" t="s">
        <v>70</v>
      </c>
      <c r="K23511" t="s">
        <v>24</v>
      </c>
      <c r="L23511" t="s">
        <v>25</v>
      </c>
      <c r="M23511" t="s">
        <v>120</v>
      </c>
    </row>
    <row r="23512" spans="1:13" x14ac:dyDescent="0.3">
      <c r="A23512" t="s">
        <v>24626</v>
      </c>
      <c r="C23512" t="s">
        <v>25665</v>
      </c>
      <c r="D23512">
        <v>12</v>
      </c>
      <c r="E23512" s="1">
        <v>494000</v>
      </c>
      <c r="G23512" t="s">
        <v>111</v>
      </c>
      <c r="H23512" t="s">
        <v>25714</v>
      </c>
      <c r="I23512" t="s">
        <v>24628</v>
      </c>
      <c r="J23512" t="s">
        <v>70</v>
      </c>
      <c r="K23512" t="s">
        <v>24</v>
      </c>
      <c r="L23512" t="s">
        <v>25</v>
      </c>
      <c r="M23512" t="s">
        <v>120</v>
      </c>
    </row>
    <row r="23513" spans="1:13" x14ac:dyDescent="0.3">
      <c r="A23513" t="s">
        <v>34242</v>
      </c>
      <c r="C23513" t="s">
        <v>35113</v>
      </c>
      <c r="D23513">
        <v>1</v>
      </c>
      <c r="E23513" s="1">
        <v>2500</v>
      </c>
      <c r="G23513" t="s">
        <v>21</v>
      </c>
      <c r="H23513" t="s">
        <v>970</v>
      </c>
      <c r="I23513" t="s">
        <v>156</v>
      </c>
      <c r="J23513" t="s">
        <v>22</v>
      </c>
      <c r="K23513" t="s">
        <v>24</v>
      </c>
      <c r="L23513" t="s">
        <v>25</v>
      </c>
      <c r="M23513" t="s">
        <v>26</v>
      </c>
    </row>
    <row r="23514" spans="1:13" x14ac:dyDescent="0.3">
      <c r="A23514" t="s">
        <v>34242</v>
      </c>
      <c r="C23514" t="s">
        <v>34224</v>
      </c>
      <c r="D23514">
        <v>3</v>
      </c>
      <c r="E23514" s="1">
        <v>1500</v>
      </c>
      <c r="G23514" t="s">
        <v>21</v>
      </c>
      <c r="H23514" t="s">
        <v>970</v>
      </c>
      <c r="I23514" t="s">
        <v>156</v>
      </c>
      <c r="J23514" t="s">
        <v>22</v>
      </c>
      <c r="K23514" t="s">
        <v>24</v>
      </c>
      <c r="L23514" t="s">
        <v>25</v>
      </c>
      <c r="M23514" t="s">
        <v>26</v>
      </c>
    </row>
    <row r="23515" spans="1:13" x14ac:dyDescent="0.3">
      <c r="A23515" t="s">
        <v>34242</v>
      </c>
      <c r="C23515" t="s">
        <v>37529</v>
      </c>
      <c r="D23515">
        <v>12</v>
      </c>
      <c r="E23515" s="1">
        <v>108</v>
      </c>
      <c r="G23515" t="s">
        <v>21</v>
      </c>
      <c r="H23515" t="s">
        <v>970</v>
      </c>
      <c r="I23515" t="s">
        <v>156</v>
      </c>
      <c r="J23515" t="s">
        <v>22</v>
      </c>
      <c r="K23515" t="s">
        <v>24</v>
      </c>
      <c r="L23515" t="s">
        <v>25</v>
      </c>
      <c r="M23515" t="s">
        <v>26</v>
      </c>
    </row>
    <row r="23516" spans="1:13" x14ac:dyDescent="0.3">
      <c r="A23516" t="s">
        <v>34242</v>
      </c>
      <c r="C23516" t="s">
        <v>35627</v>
      </c>
      <c r="D23516">
        <v>12</v>
      </c>
      <c r="E23516" s="1">
        <v>2500</v>
      </c>
      <c r="G23516" t="s">
        <v>21</v>
      </c>
      <c r="H23516" t="s">
        <v>970</v>
      </c>
      <c r="I23516" t="s">
        <v>156</v>
      </c>
      <c r="J23516" t="s">
        <v>22</v>
      </c>
      <c r="K23516" t="s">
        <v>24</v>
      </c>
      <c r="L23516" t="s">
        <v>25</v>
      </c>
      <c r="M23516" t="s">
        <v>26</v>
      </c>
    </row>
    <row r="23517" spans="1:13" x14ac:dyDescent="0.3">
      <c r="A23517" t="s">
        <v>31494</v>
      </c>
      <c r="C23517" t="s">
        <v>31493</v>
      </c>
      <c r="D23517">
        <v>36</v>
      </c>
      <c r="E23517" s="1">
        <v>2649000</v>
      </c>
      <c r="G23517" t="s">
        <v>111</v>
      </c>
      <c r="H23517" t="s">
        <v>31495</v>
      </c>
      <c r="I23517" t="s">
        <v>14857</v>
      </c>
      <c r="J23517" t="s">
        <v>9844</v>
      </c>
      <c r="K23517" t="s">
        <v>24</v>
      </c>
      <c r="L23517" t="s">
        <v>25</v>
      </c>
      <c r="M23517" t="s">
        <v>120</v>
      </c>
    </row>
    <row r="23518" spans="1:13" x14ac:dyDescent="0.3">
      <c r="A23518" t="s">
        <v>37747</v>
      </c>
      <c r="C23518" t="s">
        <v>37685</v>
      </c>
      <c r="D23518">
        <v>55</v>
      </c>
      <c r="E23518" s="1">
        <v>4325752</v>
      </c>
      <c r="G23518" t="s">
        <v>21</v>
      </c>
      <c r="H23518" t="s">
        <v>37748</v>
      </c>
      <c r="I23518" t="s">
        <v>174</v>
      </c>
      <c r="J23518" t="s">
        <v>175</v>
      </c>
      <c r="K23518" t="s">
        <v>24</v>
      </c>
      <c r="L23518" t="s">
        <v>25</v>
      </c>
      <c r="M23518" t="s">
        <v>26</v>
      </c>
    </row>
    <row r="23519" spans="1:13" x14ac:dyDescent="0.3">
      <c r="A23519" t="s">
        <v>19143</v>
      </c>
      <c r="C23519" t="s">
        <v>19032</v>
      </c>
      <c r="D23519">
        <v>4</v>
      </c>
      <c r="E23519" s="1">
        <v>13485</v>
      </c>
      <c r="G23519" t="s">
        <v>34</v>
      </c>
      <c r="H23519" t="s">
        <v>6143</v>
      </c>
      <c r="I23519" t="s">
        <v>19144</v>
      </c>
      <c r="J23519" t="s">
        <v>236</v>
      </c>
      <c r="K23519" t="s">
        <v>24</v>
      </c>
      <c r="L23519" t="s">
        <v>25</v>
      </c>
      <c r="M23519" t="s">
        <v>6146</v>
      </c>
    </row>
    <row r="23520" spans="1:13" x14ac:dyDescent="0.3">
      <c r="A23520" t="s">
        <v>13222</v>
      </c>
      <c r="C23520" t="s">
        <v>12994</v>
      </c>
      <c r="D23520">
        <v>4</v>
      </c>
      <c r="E23520" s="1">
        <v>16263</v>
      </c>
      <c r="G23520" t="s">
        <v>34</v>
      </c>
      <c r="H23520" t="s">
        <v>6143</v>
      </c>
      <c r="I23520" t="s">
        <v>13223</v>
      </c>
      <c r="J23520" t="s">
        <v>7536</v>
      </c>
      <c r="K23520" t="s">
        <v>24</v>
      </c>
      <c r="L23520" t="s">
        <v>25</v>
      </c>
      <c r="M23520" t="s">
        <v>6146</v>
      </c>
    </row>
    <row r="23521" spans="1:13" x14ac:dyDescent="0.3">
      <c r="A23521" t="s">
        <v>8570</v>
      </c>
      <c r="C23521" t="s">
        <v>12314</v>
      </c>
      <c r="D23521">
        <v>57</v>
      </c>
      <c r="E23521" s="1">
        <v>5225799</v>
      </c>
      <c r="G23521" t="s">
        <v>48</v>
      </c>
      <c r="H23521" t="s">
        <v>12433</v>
      </c>
      <c r="I23521" t="s">
        <v>8572</v>
      </c>
      <c r="K23521" t="s">
        <v>214</v>
      </c>
      <c r="L23521" t="s">
        <v>38</v>
      </c>
      <c r="M23521" t="s">
        <v>190</v>
      </c>
    </row>
    <row r="23522" spans="1:13" x14ac:dyDescent="0.3">
      <c r="A23522" t="s">
        <v>8570</v>
      </c>
      <c r="C23522" t="s">
        <v>12673</v>
      </c>
      <c r="D23522">
        <v>59</v>
      </c>
      <c r="E23522" s="1">
        <v>475630</v>
      </c>
      <c r="G23522" t="s">
        <v>48</v>
      </c>
      <c r="H23522" t="s">
        <v>12714</v>
      </c>
      <c r="I23522" t="s">
        <v>8572</v>
      </c>
      <c r="K23522" t="s">
        <v>214</v>
      </c>
      <c r="L23522" t="s">
        <v>38</v>
      </c>
      <c r="M23522" t="s">
        <v>190</v>
      </c>
    </row>
    <row r="23523" spans="1:13" x14ac:dyDescent="0.3">
      <c r="A23523" t="s">
        <v>8570</v>
      </c>
      <c r="C23523" t="s">
        <v>8560</v>
      </c>
      <c r="D23523">
        <v>63</v>
      </c>
      <c r="E23523" s="1">
        <v>2199956</v>
      </c>
      <c r="G23523" t="s">
        <v>48</v>
      </c>
      <c r="H23523" t="s">
        <v>8571</v>
      </c>
      <c r="I23523" t="s">
        <v>8572</v>
      </c>
      <c r="K23523" t="s">
        <v>214</v>
      </c>
      <c r="L23523" t="s">
        <v>38</v>
      </c>
      <c r="M23523" t="s">
        <v>190</v>
      </c>
    </row>
    <row r="23524" spans="1:13" x14ac:dyDescent="0.3">
      <c r="A23524" t="s">
        <v>16591</v>
      </c>
      <c r="C23524" t="s">
        <v>16466</v>
      </c>
      <c r="D23524">
        <v>4</v>
      </c>
      <c r="E23524" s="1">
        <v>24984</v>
      </c>
      <c r="G23524" t="s">
        <v>111</v>
      </c>
      <c r="H23524" t="s">
        <v>16592</v>
      </c>
      <c r="I23524" t="s">
        <v>359</v>
      </c>
      <c r="K23524" t="s">
        <v>189</v>
      </c>
      <c r="L23524" t="s">
        <v>17</v>
      </c>
      <c r="M23524" t="s">
        <v>120</v>
      </c>
    </row>
    <row r="23525" spans="1:13" x14ac:dyDescent="0.3">
      <c r="A23525" t="s">
        <v>17526</v>
      </c>
      <c r="C23525" t="s">
        <v>17445</v>
      </c>
      <c r="D23525">
        <v>16</v>
      </c>
      <c r="E23525" s="1">
        <v>4000</v>
      </c>
      <c r="G23525" t="s">
        <v>34</v>
      </c>
      <c r="H23525" t="s">
        <v>6143</v>
      </c>
      <c r="I23525" t="s">
        <v>17527</v>
      </c>
      <c r="J23525" t="s">
        <v>662</v>
      </c>
      <c r="K23525" t="s">
        <v>24</v>
      </c>
      <c r="L23525" t="s">
        <v>25</v>
      </c>
      <c r="M23525" t="s">
        <v>6146</v>
      </c>
    </row>
    <row r="23526" spans="1:13" x14ac:dyDescent="0.3">
      <c r="A23526" t="s">
        <v>19218</v>
      </c>
      <c r="C23526" t="s">
        <v>19032</v>
      </c>
      <c r="D23526">
        <v>4</v>
      </c>
      <c r="E23526" s="1">
        <v>10410</v>
      </c>
      <c r="G23526" t="s">
        <v>34</v>
      </c>
      <c r="H23526" t="s">
        <v>6143</v>
      </c>
      <c r="I23526" t="s">
        <v>19219</v>
      </c>
      <c r="J23526" t="s">
        <v>236</v>
      </c>
      <c r="K23526" t="s">
        <v>24</v>
      </c>
      <c r="L23526" t="s">
        <v>25</v>
      </c>
      <c r="M23526" t="s">
        <v>6146</v>
      </c>
    </row>
    <row r="23527" spans="1:13" x14ac:dyDescent="0.3">
      <c r="A23527" t="s">
        <v>14818</v>
      </c>
      <c r="C23527" t="s">
        <v>19936</v>
      </c>
      <c r="D23527">
        <v>5</v>
      </c>
      <c r="E23527" s="1">
        <v>6790</v>
      </c>
      <c r="G23527" t="s">
        <v>34</v>
      </c>
      <c r="H23527" t="s">
        <v>6143</v>
      </c>
      <c r="I23527" t="s">
        <v>14974</v>
      </c>
      <c r="J23527" t="s">
        <v>9844</v>
      </c>
      <c r="K23527" t="s">
        <v>24</v>
      </c>
      <c r="L23527" t="s">
        <v>25</v>
      </c>
      <c r="M23527" t="s">
        <v>6146</v>
      </c>
    </row>
    <row r="23528" spans="1:13" x14ac:dyDescent="0.3">
      <c r="A23528" t="s">
        <v>14818</v>
      </c>
      <c r="C23528" t="s">
        <v>31300</v>
      </c>
      <c r="D23528">
        <v>6</v>
      </c>
      <c r="E23528" s="1">
        <v>70643</v>
      </c>
      <c r="G23528" t="s">
        <v>34</v>
      </c>
      <c r="H23528" t="s">
        <v>6143</v>
      </c>
      <c r="I23528" t="s">
        <v>19719</v>
      </c>
      <c r="J23528" t="s">
        <v>137</v>
      </c>
      <c r="K23528" t="s">
        <v>24</v>
      </c>
      <c r="L23528" t="s">
        <v>25</v>
      </c>
      <c r="M23528" t="s">
        <v>6146</v>
      </c>
    </row>
    <row r="23529" spans="1:13" x14ac:dyDescent="0.3">
      <c r="A23529" t="s">
        <v>14818</v>
      </c>
      <c r="C23529" t="s">
        <v>14716</v>
      </c>
      <c r="D23529">
        <v>4</v>
      </c>
      <c r="E23529" s="1">
        <v>63452</v>
      </c>
      <c r="G23529" t="s">
        <v>34</v>
      </c>
      <c r="H23529" t="s">
        <v>6143</v>
      </c>
      <c r="I23529" t="s">
        <v>14819</v>
      </c>
      <c r="J23529" t="s">
        <v>300</v>
      </c>
      <c r="K23529" t="s">
        <v>24</v>
      </c>
      <c r="L23529" t="s">
        <v>25</v>
      </c>
      <c r="M23529" t="s">
        <v>6146</v>
      </c>
    </row>
    <row r="23530" spans="1:13" x14ac:dyDescent="0.3">
      <c r="A23530" t="s">
        <v>19358</v>
      </c>
      <c r="C23530" t="s">
        <v>19247</v>
      </c>
      <c r="D23530">
        <v>3</v>
      </c>
      <c r="E23530" s="1">
        <v>8005</v>
      </c>
      <c r="G23530" t="s">
        <v>34</v>
      </c>
      <c r="H23530" t="s">
        <v>6143</v>
      </c>
      <c r="I23530" t="s">
        <v>19359</v>
      </c>
      <c r="J23530" t="s">
        <v>10460</v>
      </c>
      <c r="K23530" t="s">
        <v>24</v>
      </c>
      <c r="L23530" t="s">
        <v>25</v>
      </c>
      <c r="M23530" t="s">
        <v>6146</v>
      </c>
    </row>
    <row r="23531" spans="1:13" x14ac:dyDescent="0.3">
      <c r="A23531" t="s">
        <v>7501</v>
      </c>
      <c r="C23531" t="s">
        <v>13456</v>
      </c>
      <c r="D23531">
        <v>7</v>
      </c>
      <c r="E23531" s="1">
        <v>18358</v>
      </c>
      <c r="G23531" t="s">
        <v>34</v>
      </c>
      <c r="H23531" t="s">
        <v>6143</v>
      </c>
      <c r="I23531" t="s">
        <v>7502</v>
      </c>
      <c r="J23531" t="s">
        <v>30</v>
      </c>
      <c r="K23531" t="s">
        <v>24</v>
      </c>
      <c r="L23531" t="s">
        <v>25</v>
      </c>
      <c r="M23531" t="s">
        <v>6146</v>
      </c>
    </row>
    <row r="23532" spans="1:13" x14ac:dyDescent="0.3">
      <c r="A23532" t="s">
        <v>7501</v>
      </c>
      <c r="C23532" t="s">
        <v>7424</v>
      </c>
      <c r="D23532">
        <v>4</v>
      </c>
      <c r="E23532" s="1">
        <v>4267</v>
      </c>
      <c r="G23532" t="s">
        <v>34</v>
      </c>
      <c r="H23532" t="s">
        <v>6143</v>
      </c>
      <c r="I23532" t="s">
        <v>7502</v>
      </c>
      <c r="J23532" t="s">
        <v>7438</v>
      </c>
      <c r="K23532" t="s">
        <v>24</v>
      </c>
      <c r="L23532" t="s">
        <v>25</v>
      </c>
      <c r="M23532" t="s">
        <v>6146</v>
      </c>
    </row>
    <row r="23533" spans="1:13" x14ac:dyDescent="0.3">
      <c r="A23533" t="s">
        <v>12308</v>
      </c>
      <c r="C23533" t="s">
        <v>27925</v>
      </c>
      <c r="D23533">
        <v>1</v>
      </c>
      <c r="E23533" s="1">
        <v>25000</v>
      </c>
      <c r="G23533" t="s">
        <v>400</v>
      </c>
      <c r="H23533" t="s">
        <v>77</v>
      </c>
      <c r="I23533" t="s">
        <v>375</v>
      </c>
      <c r="J23533" t="s">
        <v>22</v>
      </c>
      <c r="K23533" t="s">
        <v>24</v>
      </c>
      <c r="L23533" t="s">
        <v>25</v>
      </c>
      <c r="M23533" t="s">
        <v>26</v>
      </c>
    </row>
    <row r="23534" spans="1:13" x14ac:dyDescent="0.3">
      <c r="A23534" t="s">
        <v>12308</v>
      </c>
      <c r="C23534" t="s">
        <v>22024</v>
      </c>
      <c r="D23534">
        <v>1</v>
      </c>
      <c r="E23534" s="1">
        <v>2500</v>
      </c>
      <c r="G23534" t="s">
        <v>21</v>
      </c>
      <c r="H23534" t="s">
        <v>68</v>
      </c>
      <c r="I23534" t="s">
        <v>375</v>
      </c>
      <c r="J23534" t="s">
        <v>22</v>
      </c>
      <c r="K23534" t="s">
        <v>24</v>
      </c>
      <c r="L23534" t="s">
        <v>25</v>
      </c>
      <c r="M23534" t="s">
        <v>26</v>
      </c>
    </row>
    <row r="23535" spans="1:13" x14ac:dyDescent="0.3">
      <c r="A23535" t="s">
        <v>12308</v>
      </c>
      <c r="C23535" t="s">
        <v>16341</v>
      </c>
      <c r="D23535">
        <v>1</v>
      </c>
      <c r="E23535" s="1">
        <v>2500</v>
      </c>
      <c r="G23535" t="s">
        <v>21</v>
      </c>
      <c r="H23535" t="s">
        <v>68</v>
      </c>
      <c r="I23535" t="s">
        <v>375</v>
      </c>
      <c r="J23535" t="s">
        <v>22</v>
      </c>
      <c r="K23535" t="s">
        <v>24</v>
      </c>
      <c r="L23535" t="s">
        <v>25</v>
      </c>
      <c r="M23535" t="s">
        <v>26</v>
      </c>
    </row>
    <row r="23536" spans="1:13" x14ac:dyDescent="0.3">
      <c r="A23536" t="s">
        <v>12308</v>
      </c>
      <c r="C23536" t="s">
        <v>12250</v>
      </c>
      <c r="D23536">
        <v>1</v>
      </c>
      <c r="E23536" s="1">
        <v>2500</v>
      </c>
      <c r="G23536" t="s">
        <v>21</v>
      </c>
      <c r="H23536" t="s">
        <v>970</v>
      </c>
      <c r="I23536" t="s">
        <v>375</v>
      </c>
      <c r="J23536" t="s">
        <v>22</v>
      </c>
      <c r="K23536" t="s">
        <v>24</v>
      </c>
      <c r="L23536" t="s">
        <v>25</v>
      </c>
      <c r="M23536" t="s">
        <v>26</v>
      </c>
    </row>
    <row r="23537" spans="1:13" x14ac:dyDescent="0.3">
      <c r="A23537" t="s">
        <v>12308</v>
      </c>
      <c r="C23537" t="s">
        <v>35205</v>
      </c>
      <c r="D23537">
        <v>24</v>
      </c>
      <c r="E23537" s="1">
        <v>250000</v>
      </c>
      <c r="G23537" t="s">
        <v>111</v>
      </c>
      <c r="H23537" t="s">
        <v>35370</v>
      </c>
      <c r="I23537" t="s">
        <v>375</v>
      </c>
      <c r="J23537" t="s">
        <v>22</v>
      </c>
      <c r="K23537" t="s">
        <v>24</v>
      </c>
      <c r="L23537" t="s">
        <v>25</v>
      </c>
      <c r="M23537" t="s">
        <v>6109</v>
      </c>
    </row>
    <row r="23538" spans="1:13" x14ac:dyDescent="0.3">
      <c r="A23538" t="s">
        <v>12308</v>
      </c>
      <c r="C23538" t="s">
        <v>36101</v>
      </c>
      <c r="D23538">
        <v>36</v>
      </c>
      <c r="E23538" s="1">
        <v>375000</v>
      </c>
      <c r="G23538" t="s">
        <v>111</v>
      </c>
      <c r="H23538" t="s">
        <v>36113</v>
      </c>
      <c r="I23538" t="s">
        <v>375</v>
      </c>
      <c r="J23538" t="s">
        <v>22</v>
      </c>
      <c r="K23538" t="s">
        <v>24</v>
      </c>
      <c r="L23538" t="s">
        <v>25</v>
      </c>
      <c r="M23538" t="s">
        <v>6109</v>
      </c>
    </row>
    <row r="23539" spans="1:13" x14ac:dyDescent="0.3">
      <c r="A23539" t="s">
        <v>12308</v>
      </c>
      <c r="C23539" t="s">
        <v>25056</v>
      </c>
      <c r="D23539">
        <v>36</v>
      </c>
      <c r="E23539" s="1">
        <v>75000</v>
      </c>
      <c r="G23539" t="s">
        <v>111</v>
      </c>
      <c r="H23539" t="s">
        <v>970</v>
      </c>
      <c r="I23539" t="s">
        <v>375</v>
      </c>
      <c r="J23539" t="s">
        <v>22</v>
      </c>
      <c r="K23539" t="s">
        <v>24</v>
      </c>
      <c r="L23539" t="s">
        <v>25</v>
      </c>
      <c r="M23539" t="s">
        <v>6109</v>
      </c>
    </row>
    <row r="23540" spans="1:13" x14ac:dyDescent="0.3">
      <c r="A23540" t="s">
        <v>20910</v>
      </c>
      <c r="C23540" t="s">
        <v>20542</v>
      </c>
      <c r="D23540">
        <v>3</v>
      </c>
      <c r="E23540" s="1">
        <v>5155</v>
      </c>
      <c r="G23540" t="s">
        <v>34</v>
      </c>
      <c r="H23540" t="s">
        <v>6143</v>
      </c>
      <c r="I23540" t="s">
        <v>20911</v>
      </c>
      <c r="J23540" t="s">
        <v>627</v>
      </c>
      <c r="K23540" t="s">
        <v>24</v>
      </c>
      <c r="L23540" t="s">
        <v>25</v>
      </c>
      <c r="M23540" t="s">
        <v>6146</v>
      </c>
    </row>
    <row r="23541" spans="1:13" x14ac:dyDescent="0.3">
      <c r="A23541" t="s">
        <v>6365</v>
      </c>
      <c r="C23541" t="s">
        <v>6249</v>
      </c>
      <c r="D23541">
        <v>4</v>
      </c>
      <c r="E23541" s="1">
        <v>15069</v>
      </c>
      <c r="G23541" t="s">
        <v>34</v>
      </c>
      <c r="H23541" t="s">
        <v>6143</v>
      </c>
      <c r="I23541" t="s">
        <v>6366</v>
      </c>
      <c r="J23541" t="s">
        <v>6297</v>
      </c>
      <c r="K23541" t="s">
        <v>24</v>
      </c>
      <c r="L23541" t="s">
        <v>25</v>
      </c>
      <c r="M23541" t="s">
        <v>6146</v>
      </c>
    </row>
    <row r="23542" spans="1:13" x14ac:dyDescent="0.3">
      <c r="A23542" t="s">
        <v>6460</v>
      </c>
      <c r="C23542" t="s">
        <v>6249</v>
      </c>
      <c r="D23542">
        <v>4</v>
      </c>
      <c r="E23542" s="1">
        <v>15069</v>
      </c>
      <c r="G23542" t="s">
        <v>34</v>
      </c>
      <c r="H23542" t="s">
        <v>6143</v>
      </c>
      <c r="I23542" t="s">
        <v>6461</v>
      </c>
      <c r="J23542" t="s">
        <v>6297</v>
      </c>
      <c r="K23542" t="s">
        <v>24</v>
      </c>
      <c r="L23542" t="s">
        <v>25</v>
      </c>
      <c r="M23542" t="s">
        <v>6146</v>
      </c>
    </row>
    <row r="23543" spans="1:13" x14ac:dyDescent="0.3">
      <c r="A23543" t="s">
        <v>21892</v>
      </c>
      <c r="C23543" t="s">
        <v>21714</v>
      </c>
      <c r="D23543">
        <v>4</v>
      </c>
      <c r="E23543" s="1">
        <v>20298</v>
      </c>
      <c r="G23543" t="s">
        <v>48</v>
      </c>
      <c r="H23543" t="s">
        <v>21893</v>
      </c>
      <c r="I23543" t="s">
        <v>21894</v>
      </c>
      <c r="J23543" t="s">
        <v>1169</v>
      </c>
      <c r="K23543" t="s">
        <v>24</v>
      </c>
      <c r="L23543" t="s">
        <v>17</v>
      </c>
      <c r="M23543" t="s">
        <v>331</v>
      </c>
    </row>
    <row r="23544" spans="1:13" x14ac:dyDescent="0.3">
      <c r="A23544" t="s">
        <v>20496</v>
      </c>
      <c r="C23544" t="s">
        <v>20401</v>
      </c>
      <c r="D23544">
        <v>3</v>
      </c>
      <c r="E23544" s="1">
        <v>11010</v>
      </c>
      <c r="G23544" t="s">
        <v>34</v>
      </c>
      <c r="H23544" t="s">
        <v>6143</v>
      </c>
      <c r="I23544" t="s">
        <v>10740</v>
      </c>
      <c r="J23544" t="s">
        <v>1169</v>
      </c>
      <c r="K23544" t="s">
        <v>24</v>
      </c>
      <c r="L23544" t="s">
        <v>25</v>
      </c>
      <c r="M23544" t="s">
        <v>6146</v>
      </c>
    </row>
    <row r="23545" spans="1:13" x14ac:dyDescent="0.3">
      <c r="A23545" t="s">
        <v>6074</v>
      </c>
      <c r="C23545" t="s">
        <v>5881</v>
      </c>
      <c r="D23545">
        <v>26</v>
      </c>
      <c r="E23545" s="1">
        <v>90000</v>
      </c>
      <c r="G23545" t="s">
        <v>111</v>
      </c>
      <c r="H23545" t="s">
        <v>4846</v>
      </c>
      <c r="I23545" t="s">
        <v>6075</v>
      </c>
      <c r="J23545" t="s">
        <v>311</v>
      </c>
      <c r="K23545" t="s">
        <v>24</v>
      </c>
      <c r="L23545" t="s">
        <v>25</v>
      </c>
      <c r="M23545" t="s">
        <v>232</v>
      </c>
    </row>
    <row r="23546" spans="1:13" x14ac:dyDescent="0.3">
      <c r="A23546" t="s">
        <v>19501</v>
      </c>
      <c r="C23546" t="s">
        <v>19404</v>
      </c>
      <c r="D23546">
        <v>6</v>
      </c>
      <c r="E23546" s="1">
        <v>11651</v>
      </c>
      <c r="G23546" t="s">
        <v>34</v>
      </c>
      <c r="H23546" t="s">
        <v>6143</v>
      </c>
      <c r="I23546" t="s">
        <v>19502</v>
      </c>
      <c r="J23546" t="s">
        <v>280</v>
      </c>
      <c r="K23546" t="s">
        <v>24</v>
      </c>
      <c r="L23546" t="s">
        <v>25</v>
      </c>
      <c r="M23546" t="s">
        <v>6146</v>
      </c>
    </row>
    <row r="23547" spans="1:13" x14ac:dyDescent="0.3">
      <c r="A23547" t="s">
        <v>4118</v>
      </c>
      <c r="C23547" t="s">
        <v>27748</v>
      </c>
      <c r="D23547">
        <v>12</v>
      </c>
      <c r="E23547" s="1">
        <v>174387</v>
      </c>
      <c r="G23547" t="s">
        <v>111</v>
      </c>
      <c r="H23547" t="s">
        <v>27873</v>
      </c>
      <c r="I23547" t="s">
        <v>463</v>
      </c>
      <c r="J23547" t="s">
        <v>119</v>
      </c>
      <c r="K23547" t="s">
        <v>24</v>
      </c>
      <c r="L23547" t="s">
        <v>25</v>
      </c>
      <c r="M23547" t="s">
        <v>120</v>
      </c>
    </row>
    <row r="23548" spans="1:13" x14ac:dyDescent="0.3">
      <c r="A23548" t="s">
        <v>4118</v>
      </c>
      <c r="C23548" t="s">
        <v>29553</v>
      </c>
      <c r="D23548">
        <v>46</v>
      </c>
      <c r="E23548" s="1">
        <v>1767571</v>
      </c>
      <c r="G23548" t="s">
        <v>111</v>
      </c>
      <c r="H23548" t="s">
        <v>29686</v>
      </c>
      <c r="I23548" t="s">
        <v>463</v>
      </c>
      <c r="J23548" t="s">
        <v>119</v>
      </c>
      <c r="K23548" t="s">
        <v>24</v>
      </c>
      <c r="L23548" t="s">
        <v>25</v>
      </c>
      <c r="M23548" t="s">
        <v>120</v>
      </c>
    </row>
    <row r="23549" spans="1:13" x14ac:dyDescent="0.3">
      <c r="A23549" t="s">
        <v>4118</v>
      </c>
      <c r="C23549" t="s">
        <v>30364</v>
      </c>
      <c r="D23549">
        <v>11</v>
      </c>
      <c r="E23549" s="1">
        <v>161747</v>
      </c>
      <c r="G23549" t="s">
        <v>111</v>
      </c>
      <c r="H23549" t="s">
        <v>30468</v>
      </c>
      <c r="I23549" t="s">
        <v>463</v>
      </c>
      <c r="J23549" t="s">
        <v>119</v>
      </c>
      <c r="K23549" t="s">
        <v>24</v>
      </c>
      <c r="L23549" t="s">
        <v>25</v>
      </c>
      <c r="M23549" t="s">
        <v>120</v>
      </c>
    </row>
    <row r="23550" spans="1:13" x14ac:dyDescent="0.3">
      <c r="A23550" t="s">
        <v>4118</v>
      </c>
      <c r="C23550" t="s">
        <v>3657</v>
      </c>
      <c r="D23550">
        <v>49</v>
      </c>
      <c r="E23550" s="1">
        <v>5558460</v>
      </c>
      <c r="G23550" t="s">
        <v>111</v>
      </c>
      <c r="H23550" t="s">
        <v>4119</v>
      </c>
      <c r="I23550" t="s">
        <v>463</v>
      </c>
      <c r="J23550" t="s">
        <v>119</v>
      </c>
      <c r="K23550" t="s">
        <v>24</v>
      </c>
      <c r="L23550" t="s">
        <v>25</v>
      </c>
      <c r="M23550" t="s">
        <v>120</v>
      </c>
    </row>
    <row r="23551" spans="1:13" x14ac:dyDescent="0.3">
      <c r="A23551" t="s">
        <v>4118</v>
      </c>
      <c r="C23551" t="s">
        <v>23856</v>
      </c>
      <c r="D23551">
        <v>44</v>
      </c>
      <c r="E23551" s="1">
        <v>9076157</v>
      </c>
      <c r="G23551" t="s">
        <v>111</v>
      </c>
      <c r="H23551" t="s">
        <v>23903</v>
      </c>
      <c r="I23551" t="s">
        <v>463</v>
      </c>
      <c r="J23551" t="s">
        <v>119</v>
      </c>
      <c r="K23551" t="s">
        <v>24</v>
      </c>
      <c r="L23551" t="s">
        <v>25</v>
      </c>
      <c r="M23551" t="s">
        <v>120</v>
      </c>
    </row>
    <row r="23552" spans="1:13" x14ac:dyDescent="0.3">
      <c r="A23552" t="s">
        <v>4118</v>
      </c>
      <c r="C23552" t="s">
        <v>22248</v>
      </c>
      <c r="D23552">
        <v>13</v>
      </c>
      <c r="E23552" s="1">
        <v>2329062</v>
      </c>
      <c r="G23552" t="s">
        <v>111</v>
      </c>
      <c r="H23552" t="s">
        <v>22353</v>
      </c>
      <c r="I23552" t="s">
        <v>463</v>
      </c>
      <c r="J23552" t="s">
        <v>119</v>
      </c>
      <c r="K23552" t="s">
        <v>24</v>
      </c>
      <c r="L23552" t="s">
        <v>25</v>
      </c>
      <c r="M23552" t="s">
        <v>120</v>
      </c>
    </row>
    <row r="23553" spans="1:13" x14ac:dyDescent="0.3">
      <c r="A23553" t="s">
        <v>4118</v>
      </c>
      <c r="C23553" t="s">
        <v>16755</v>
      </c>
      <c r="D23553">
        <v>7</v>
      </c>
      <c r="E23553" s="1">
        <v>50000</v>
      </c>
      <c r="G23553" t="s">
        <v>111</v>
      </c>
      <c r="H23553" t="s">
        <v>16163</v>
      </c>
      <c r="I23553" t="s">
        <v>463</v>
      </c>
      <c r="J23553" t="s">
        <v>119</v>
      </c>
      <c r="K23553" t="s">
        <v>24</v>
      </c>
      <c r="L23553" t="s">
        <v>25</v>
      </c>
      <c r="M23553" t="s">
        <v>120</v>
      </c>
    </row>
    <row r="23554" spans="1:13" x14ac:dyDescent="0.3">
      <c r="A23554" t="s">
        <v>4118</v>
      </c>
      <c r="C23554" t="s">
        <v>17183</v>
      </c>
      <c r="D23554">
        <v>11</v>
      </c>
      <c r="E23554" s="1">
        <v>1100000</v>
      </c>
      <c r="G23554" t="s">
        <v>111</v>
      </c>
      <c r="H23554" t="s">
        <v>17327</v>
      </c>
      <c r="I23554" t="s">
        <v>463</v>
      </c>
      <c r="J23554" t="s">
        <v>119</v>
      </c>
      <c r="K23554" t="s">
        <v>24</v>
      </c>
      <c r="L23554" t="s">
        <v>25</v>
      </c>
      <c r="M23554" t="s">
        <v>120</v>
      </c>
    </row>
    <row r="23555" spans="1:13" x14ac:dyDescent="0.3">
      <c r="A23555" t="s">
        <v>4118</v>
      </c>
      <c r="C23555" t="s">
        <v>11813</v>
      </c>
      <c r="D23555">
        <v>12</v>
      </c>
      <c r="E23555" s="1">
        <v>700000</v>
      </c>
      <c r="G23555" t="s">
        <v>111</v>
      </c>
      <c r="H23555" t="s">
        <v>9831</v>
      </c>
      <c r="I23555" t="s">
        <v>463</v>
      </c>
      <c r="J23555" t="s">
        <v>119</v>
      </c>
      <c r="K23555" t="s">
        <v>24</v>
      </c>
      <c r="L23555" t="s">
        <v>25</v>
      </c>
      <c r="M23555" t="s">
        <v>120</v>
      </c>
    </row>
    <row r="23556" spans="1:13" x14ac:dyDescent="0.3">
      <c r="A23556" t="s">
        <v>4118</v>
      </c>
      <c r="C23556" t="s">
        <v>11317</v>
      </c>
      <c r="D23556">
        <v>2</v>
      </c>
      <c r="E23556" s="1">
        <v>500000</v>
      </c>
      <c r="G23556" t="s">
        <v>111</v>
      </c>
      <c r="H23556" t="s">
        <v>11003</v>
      </c>
      <c r="I23556" t="s">
        <v>463</v>
      </c>
      <c r="J23556" t="s">
        <v>119</v>
      </c>
      <c r="K23556" t="s">
        <v>24</v>
      </c>
      <c r="L23556" t="s">
        <v>25</v>
      </c>
      <c r="M23556" t="s">
        <v>120</v>
      </c>
    </row>
    <row r="23557" spans="1:13" x14ac:dyDescent="0.3">
      <c r="A23557" t="s">
        <v>4118</v>
      </c>
      <c r="C23557" t="s">
        <v>10589</v>
      </c>
      <c r="D23557">
        <v>80</v>
      </c>
      <c r="E23557" s="1">
        <v>20000000</v>
      </c>
      <c r="G23557" t="s">
        <v>111</v>
      </c>
      <c r="H23557" t="s">
        <v>10767</v>
      </c>
      <c r="I23557" t="s">
        <v>463</v>
      </c>
      <c r="J23557" t="s">
        <v>119</v>
      </c>
      <c r="K23557" t="s">
        <v>24</v>
      </c>
      <c r="L23557" t="s">
        <v>25</v>
      </c>
      <c r="M23557" t="s">
        <v>120</v>
      </c>
    </row>
    <row r="23558" spans="1:13" x14ac:dyDescent="0.3">
      <c r="A23558" t="s">
        <v>4118</v>
      </c>
      <c r="C23558" t="s">
        <v>9547</v>
      </c>
      <c r="D23558">
        <v>14</v>
      </c>
      <c r="E23558" s="1">
        <v>250000</v>
      </c>
      <c r="G23558" t="s">
        <v>111</v>
      </c>
      <c r="H23558" t="s">
        <v>9967</v>
      </c>
      <c r="I23558" t="s">
        <v>463</v>
      </c>
      <c r="J23558" t="s">
        <v>119</v>
      </c>
      <c r="K23558" t="s">
        <v>24</v>
      </c>
      <c r="L23558" t="s">
        <v>25</v>
      </c>
      <c r="M23558" t="s">
        <v>120</v>
      </c>
    </row>
    <row r="23559" spans="1:13" x14ac:dyDescent="0.3">
      <c r="A23559" t="s">
        <v>4118</v>
      </c>
      <c r="C23559" t="s">
        <v>9396</v>
      </c>
      <c r="D23559">
        <v>12</v>
      </c>
      <c r="E23559" s="1">
        <v>75000</v>
      </c>
      <c r="G23559" t="s">
        <v>111</v>
      </c>
      <c r="H23559" t="s">
        <v>9504</v>
      </c>
      <c r="I23559" t="s">
        <v>463</v>
      </c>
      <c r="J23559" t="s">
        <v>119</v>
      </c>
      <c r="K23559" t="s">
        <v>24</v>
      </c>
      <c r="L23559" t="s">
        <v>25</v>
      </c>
      <c r="M23559" t="s">
        <v>120</v>
      </c>
    </row>
    <row r="23560" spans="1:13" x14ac:dyDescent="0.3">
      <c r="A23560" t="s">
        <v>4118</v>
      </c>
      <c r="C23560" t="s">
        <v>9396</v>
      </c>
      <c r="D23560">
        <v>1</v>
      </c>
      <c r="E23560" s="1">
        <v>40000</v>
      </c>
      <c r="G23560" t="s">
        <v>111</v>
      </c>
      <c r="H23560" t="s">
        <v>9525</v>
      </c>
      <c r="I23560" t="s">
        <v>463</v>
      </c>
      <c r="J23560" t="s">
        <v>119</v>
      </c>
      <c r="K23560" t="s">
        <v>24</v>
      </c>
      <c r="L23560" t="s">
        <v>25</v>
      </c>
      <c r="M23560" t="s">
        <v>120</v>
      </c>
    </row>
    <row r="23561" spans="1:13" x14ac:dyDescent="0.3">
      <c r="A23561" t="s">
        <v>4118</v>
      </c>
      <c r="C23561" t="s">
        <v>8666</v>
      </c>
      <c r="D23561">
        <v>13</v>
      </c>
      <c r="E23561" s="1">
        <v>100000</v>
      </c>
      <c r="G23561" t="s">
        <v>111</v>
      </c>
      <c r="H23561" t="s">
        <v>8757</v>
      </c>
      <c r="I23561" t="s">
        <v>463</v>
      </c>
      <c r="J23561" t="s">
        <v>119</v>
      </c>
      <c r="K23561" t="s">
        <v>24</v>
      </c>
      <c r="L23561" t="s">
        <v>25</v>
      </c>
      <c r="M23561" t="s">
        <v>120</v>
      </c>
    </row>
    <row r="23562" spans="1:13" x14ac:dyDescent="0.3">
      <c r="A23562" t="s">
        <v>4118</v>
      </c>
      <c r="C23562" t="s">
        <v>34736</v>
      </c>
      <c r="D23562">
        <v>7</v>
      </c>
      <c r="E23562" s="1">
        <v>50000</v>
      </c>
      <c r="G23562" t="s">
        <v>111</v>
      </c>
      <c r="H23562" t="s">
        <v>34954</v>
      </c>
      <c r="I23562" t="s">
        <v>463</v>
      </c>
      <c r="J23562" t="s">
        <v>119</v>
      </c>
      <c r="K23562" t="s">
        <v>24</v>
      </c>
      <c r="L23562" t="s">
        <v>25</v>
      </c>
      <c r="M23562" t="s">
        <v>120</v>
      </c>
    </row>
    <row r="23563" spans="1:13" x14ac:dyDescent="0.3">
      <c r="A23563" t="s">
        <v>1480</v>
      </c>
      <c r="C23563" t="s">
        <v>1275</v>
      </c>
      <c r="D23563">
        <v>61</v>
      </c>
      <c r="E23563" s="1">
        <v>13200419</v>
      </c>
      <c r="G23563" t="s">
        <v>111</v>
      </c>
      <c r="H23563" t="s">
        <v>1481</v>
      </c>
      <c r="I23563" t="s">
        <v>463</v>
      </c>
      <c r="J23563" t="s">
        <v>119</v>
      </c>
      <c r="K23563" t="s">
        <v>24</v>
      </c>
      <c r="L23563" t="s">
        <v>25</v>
      </c>
      <c r="M23563" t="s">
        <v>120</v>
      </c>
    </row>
    <row r="23564" spans="1:13" x14ac:dyDescent="0.3">
      <c r="A23564" t="s">
        <v>1480</v>
      </c>
      <c r="C23564" t="s">
        <v>28936</v>
      </c>
      <c r="D23564">
        <v>12</v>
      </c>
      <c r="E23564" s="1">
        <v>1859376</v>
      </c>
      <c r="G23564" t="s">
        <v>111</v>
      </c>
      <c r="H23564" t="s">
        <v>28959</v>
      </c>
      <c r="I23564" t="s">
        <v>463</v>
      </c>
      <c r="J23564" t="s">
        <v>119</v>
      </c>
      <c r="K23564" t="s">
        <v>24</v>
      </c>
      <c r="L23564" t="s">
        <v>25</v>
      </c>
      <c r="M23564" t="s">
        <v>120</v>
      </c>
    </row>
    <row r="23565" spans="1:13" x14ac:dyDescent="0.3">
      <c r="A23565" t="s">
        <v>27036</v>
      </c>
      <c r="C23565" t="s">
        <v>26519</v>
      </c>
      <c r="D23565">
        <v>5</v>
      </c>
      <c r="E23565" s="1">
        <v>11620</v>
      </c>
      <c r="G23565" t="s">
        <v>34</v>
      </c>
      <c r="H23565" t="s">
        <v>6143</v>
      </c>
      <c r="I23565" t="s">
        <v>13488</v>
      </c>
      <c r="J23565" t="s">
        <v>2347</v>
      </c>
      <c r="K23565" t="s">
        <v>24</v>
      </c>
      <c r="L23565" t="s">
        <v>25</v>
      </c>
      <c r="M23565" t="s">
        <v>6146</v>
      </c>
    </row>
    <row r="23566" spans="1:13" x14ac:dyDescent="0.3">
      <c r="A23566" t="s">
        <v>13486</v>
      </c>
      <c r="C23566" t="s">
        <v>13456</v>
      </c>
      <c r="D23566">
        <v>12</v>
      </c>
      <c r="E23566" s="1">
        <v>100000</v>
      </c>
      <c r="G23566" t="s">
        <v>111</v>
      </c>
      <c r="H23566" t="s">
        <v>13487</v>
      </c>
      <c r="I23566" t="s">
        <v>13488</v>
      </c>
      <c r="J23566" t="s">
        <v>22</v>
      </c>
      <c r="K23566" t="s">
        <v>24</v>
      </c>
      <c r="L23566" t="s">
        <v>25</v>
      </c>
      <c r="M23566" t="s">
        <v>120</v>
      </c>
    </row>
    <row r="23567" spans="1:13" x14ac:dyDescent="0.3">
      <c r="A23567" t="s">
        <v>19820</v>
      </c>
      <c r="C23567" t="s">
        <v>19404</v>
      </c>
      <c r="D23567">
        <v>6</v>
      </c>
      <c r="E23567" s="1">
        <v>7429</v>
      </c>
      <c r="G23567" t="s">
        <v>34</v>
      </c>
      <c r="H23567" t="s">
        <v>6143</v>
      </c>
      <c r="I23567" t="s">
        <v>10213</v>
      </c>
      <c r="J23567" t="s">
        <v>280</v>
      </c>
      <c r="K23567" t="s">
        <v>24</v>
      </c>
      <c r="L23567" t="s">
        <v>25</v>
      </c>
      <c r="M23567" t="s">
        <v>6146</v>
      </c>
    </row>
    <row r="23568" spans="1:13" x14ac:dyDescent="0.3">
      <c r="A23568" t="s">
        <v>6160</v>
      </c>
      <c r="C23568" t="s">
        <v>6098</v>
      </c>
      <c r="D23568">
        <v>3</v>
      </c>
      <c r="E23568" s="1">
        <v>55863</v>
      </c>
      <c r="G23568" t="s">
        <v>34</v>
      </c>
      <c r="H23568" t="s">
        <v>6143</v>
      </c>
      <c r="I23568" t="s">
        <v>6161</v>
      </c>
      <c r="J23568" t="s">
        <v>6145</v>
      </c>
      <c r="K23568" t="s">
        <v>24</v>
      </c>
      <c r="L23568" t="s">
        <v>25</v>
      </c>
      <c r="M23568" t="s">
        <v>6146</v>
      </c>
    </row>
    <row r="23569" spans="1:13" x14ac:dyDescent="0.3">
      <c r="A23569" t="s">
        <v>6160</v>
      </c>
      <c r="C23569" t="s">
        <v>6098</v>
      </c>
      <c r="D23569">
        <v>3</v>
      </c>
      <c r="E23569" s="1">
        <v>28684</v>
      </c>
      <c r="G23569" t="s">
        <v>34</v>
      </c>
      <c r="H23569" t="s">
        <v>6143</v>
      </c>
      <c r="I23569" t="s">
        <v>6161</v>
      </c>
      <c r="J23569" t="s">
        <v>6145</v>
      </c>
      <c r="K23569" t="s">
        <v>24</v>
      </c>
      <c r="L23569" t="s">
        <v>25</v>
      </c>
      <c r="M23569" t="s">
        <v>6146</v>
      </c>
    </row>
    <row r="23570" spans="1:13" x14ac:dyDescent="0.3">
      <c r="A23570" t="s">
        <v>17513</v>
      </c>
      <c r="C23570" t="s">
        <v>17445</v>
      </c>
      <c r="D23570">
        <v>16</v>
      </c>
      <c r="E23570" s="1">
        <v>6610</v>
      </c>
      <c r="G23570" t="s">
        <v>34</v>
      </c>
      <c r="H23570" t="s">
        <v>6143</v>
      </c>
      <c r="I23570" t="s">
        <v>13333</v>
      </c>
      <c r="J23570" t="s">
        <v>662</v>
      </c>
      <c r="K23570" t="s">
        <v>24</v>
      </c>
      <c r="L23570" t="s">
        <v>25</v>
      </c>
      <c r="M23570" t="s">
        <v>6146</v>
      </c>
    </row>
    <row r="23571" spans="1:13" x14ac:dyDescent="0.3">
      <c r="A23571" t="s">
        <v>7218</v>
      </c>
      <c r="C23571" t="s">
        <v>6985</v>
      </c>
      <c r="D23571">
        <v>6</v>
      </c>
      <c r="E23571" s="1">
        <v>4132</v>
      </c>
      <c r="G23571" t="s">
        <v>34</v>
      </c>
      <c r="H23571" t="s">
        <v>6143</v>
      </c>
      <c r="I23571" t="s">
        <v>7219</v>
      </c>
      <c r="J23571" t="s">
        <v>307</v>
      </c>
      <c r="K23571" t="s">
        <v>24</v>
      </c>
      <c r="L23571" t="s">
        <v>25</v>
      </c>
      <c r="M23571" t="s">
        <v>6146</v>
      </c>
    </row>
    <row r="23572" spans="1:13" x14ac:dyDescent="0.3">
      <c r="A23572" t="s">
        <v>15002</v>
      </c>
      <c r="C23572" t="s">
        <v>14716</v>
      </c>
      <c r="D23572">
        <v>4</v>
      </c>
      <c r="E23572" s="1">
        <v>8685</v>
      </c>
      <c r="G23572" t="s">
        <v>34</v>
      </c>
      <c r="H23572" t="s">
        <v>6143</v>
      </c>
      <c r="I23572" t="s">
        <v>15003</v>
      </c>
      <c r="J23572" t="s">
        <v>300</v>
      </c>
      <c r="K23572" t="s">
        <v>24</v>
      </c>
      <c r="L23572" t="s">
        <v>25</v>
      </c>
      <c r="M23572" t="s">
        <v>6146</v>
      </c>
    </row>
    <row r="23573" spans="1:13" x14ac:dyDescent="0.3">
      <c r="A23573" t="s">
        <v>10738</v>
      </c>
      <c r="C23573" t="s">
        <v>10589</v>
      </c>
      <c r="D23573">
        <v>18</v>
      </c>
      <c r="E23573" s="1">
        <v>1200000</v>
      </c>
      <c r="G23573" t="s">
        <v>69</v>
      </c>
      <c r="H23573" t="s">
        <v>10739</v>
      </c>
      <c r="I23573" t="s">
        <v>10740</v>
      </c>
      <c r="J23573" t="s">
        <v>1169</v>
      </c>
      <c r="K23573" t="s">
        <v>24</v>
      </c>
      <c r="L23573" t="s">
        <v>17</v>
      </c>
      <c r="M23573" t="s">
        <v>39</v>
      </c>
    </row>
    <row r="23574" spans="1:13" x14ac:dyDescent="0.3">
      <c r="A23574" t="s">
        <v>14292</v>
      </c>
      <c r="C23574" t="s">
        <v>14108</v>
      </c>
      <c r="D23574">
        <v>7</v>
      </c>
      <c r="E23574" s="1">
        <v>16108</v>
      </c>
      <c r="G23574" t="s">
        <v>34</v>
      </c>
      <c r="H23574" t="s">
        <v>6143</v>
      </c>
      <c r="I23574" t="s">
        <v>14293</v>
      </c>
      <c r="J23574" t="s">
        <v>433</v>
      </c>
      <c r="K23574" t="s">
        <v>24</v>
      </c>
      <c r="L23574" t="s">
        <v>25</v>
      </c>
      <c r="M23574" t="s">
        <v>6146</v>
      </c>
    </row>
    <row r="23575" spans="1:13" x14ac:dyDescent="0.3">
      <c r="A23575" t="s">
        <v>6920</v>
      </c>
      <c r="C23575" t="s">
        <v>6887</v>
      </c>
      <c r="D23575">
        <v>3</v>
      </c>
      <c r="E23575" s="1">
        <v>43727</v>
      </c>
      <c r="G23575" t="s">
        <v>34</v>
      </c>
      <c r="H23575" t="s">
        <v>6143</v>
      </c>
      <c r="I23575" t="s">
        <v>6921</v>
      </c>
      <c r="J23575" t="s">
        <v>5602</v>
      </c>
      <c r="K23575" t="s">
        <v>24</v>
      </c>
      <c r="L23575" t="s">
        <v>25</v>
      </c>
      <c r="M23575" t="s">
        <v>6146</v>
      </c>
    </row>
    <row r="23576" spans="1:13" x14ac:dyDescent="0.3">
      <c r="A23576" t="s">
        <v>30137</v>
      </c>
      <c r="C23576" t="s">
        <v>29922</v>
      </c>
      <c r="D23576">
        <v>27</v>
      </c>
      <c r="E23576" s="1">
        <v>8268615</v>
      </c>
      <c r="G23576" t="s">
        <v>13</v>
      </c>
      <c r="H23576" t="s">
        <v>30138</v>
      </c>
      <c r="I23576" t="s">
        <v>17737</v>
      </c>
      <c r="J23576" t="s">
        <v>86</v>
      </c>
      <c r="K23576" t="s">
        <v>24</v>
      </c>
      <c r="L23576" t="s">
        <v>17</v>
      </c>
      <c r="M23576" t="s">
        <v>2630</v>
      </c>
    </row>
    <row r="23577" spans="1:13" x14ac:dyDescent="0.3">
      <c r="A23577" t="s">
        <v>11867</v>
      </c>
      <c r="C23577" t="s">
        <v>15737</v>
      </c>
      <c r="D23577">
        <v>23</v>
      </c>
      <c r="E23577" s="1">
        <v>649966</v>
      </c>
      <c r="G23577" t="s">
        <v>34</v>
      </c>
      <c r="H23577" t="s">
        <v>11868</v>
      </c>
      <c r="I23577" t="s">
        <v>3047</v>
      </c>
      <c r="J23577" t="s">
        <v>3047</v>
      </c>
      <c r="K23577" t="s">
        <v>37</v>
      </c>
      <c r="L23577" t="s">
        <v>38</v>
      </c>
      <c r="M23577" t="s">
        <v>3060</v>
      </c>
    </row>
    <row r="23578" spans="1:13" x14ac:dyDescent="0.3">
      <c r="A23578" t="s">
        <v>11867</v>
      </c>
      <c r="C23578" t="s">
        <v>11813</v>
      </c>
      <c r="D23578">
        <v>27</v>
      </c>
      <c r="E23578" s="1">
        <v>565366</v>
      </c>
      <c r="G23578" t="s">
        <v>34</v>
      </c>
      <c r="H23578" t="s">
        <v>11868</v>
      </c>
      <c r="I23578" t="s">
        <v>3047</v>
      </c>
      <c r="J23578" t="s">
        <v>3047</v>
      </c>
      <c r="K23578" t="s">
        <v>37</v>
      </c>
      <c r="L23578" t="s">
        <v>38</v>
      </c>
      <c r="M23578" t="s">
        <v>11869</v>
      </c>
    </row>
    <row r="23579" spans="1:13" x14ac:dyDescent="0.3">
      <c r="A23579" t="s">
        <v>15062</v>
      </c>
      <c r="C23579" t="s">
        <v>25932</v>
      </c>
      <c r="D23579">
        <v>2</v>
      </c>
      <c r="E23579" s="1">
        <v>24485</v>
      </c>
      <c r="G23579" t="s">
        <v>34</v>
      </c>
      <c r="H23579" t="s">
        <v>6143</v>
      </c>
      <c r="I23579" t="s">
        <v>13449</v>
      </c>
      <c r="J23579" t="s">
        <v>700</v>
      </c>
      <c r="K23579" t="s">
        <v>24</v>
      </c>
      <c r="L23579" t="s">
        <v>25</v>
      </c>
      <c r="M23579" t="s">
        <v>6146</v>
      </c>
    </row>
    <row r="23580" spans="1:13" x14ac:dyDescent="0.3">
      <c r="A23580" t="s">
        <v>15062</v>
      </c>
      <c r="C23580" t="s">
        <v>18470</v>
      </c>
      <c r="D23580">
        <v>4</v>
      </c>
      <c r="E23580" s="1">
        <v>8405</v>
      </c>
      <c r="G23580" t="s">
        <v>34</v>
      </c>
      <c r="H23580" t="s">
        <v>6143</v>
      </c>
      <c r="I23580" t="s">
        <v>13449</v>
      </c>
      <c r="J23580" t="s">
        <v>3203</v>
      </c>
      <c r="K23580" t="s">
        <v>24</v>
      </c>
      <c r="L23580" t="s">
        <v>25</v>
      </c>
      <c r="M23580" t="s">
        <v>6146</v>
      </c>
    </row>
    <row r="23581" spans="1:13" x14ac:dyDescent="0.3">
      <c r="A23581" t="s">
        <v>15062</v>
      </c>
      <c r="C23581" t="s">
        <v>15008</v>
      </c>
      <c r="D23581">
        <v>4</v>
      </c>
      <c r="E23581" s="1">
        <v>7754</v>
      </c>
      <c r="G23581" t="s">
        <v>34</v>
      </c>
      <c r="H23581" t="s">
        <v>6143</v>
      </c>
      <c r="I23581" t="s">
        <v>13449</v>
      </c>
      <c r="J23581" t="s">
        <v>761</v>
      </c>
      <c r="K23581" t="s">
        <v>24</v>
      </c>
      <c r="L23581" t="s">
        <v>25</v>
      </c>
      <c r="M23581" t="s">
        <v>6146</v>
      </c>
    </row>
    <row r="23582" spans="1:13" x14ac:dyDescent="0.3">
      <c r="A23582" t="s">
        <v>3586</v>
      </c>
      <c r="C23582" t="s">
        <v>2957</v>
      </c>
      <c r="D23582">
        <v>16</v>
      </c>
      <c r="E23582" s="1">
        <v>592700</v>
      </c>
      <c r="G23582" t="s">
        <v>48</v>
      </c>
      <c r="H23582" t="s">
        <v>3587</v>
      </c>
      <c r="I23582" t="s">
        <v>164</v>
      </c>
      <c r="J23582" t="s">
        <v>165</v>
      </c>
      <c r="K23582" t="s">
        <v>24</v>
      </c>
      <c r="L23582" t="s">
        <v>38</v>
      </c>
      <c r="M23582" t="s">
        <v>190</v>
      </c>
    </row>
    <row r="23583" spans="1:13" x14ac:dyDescent="0.3">
      <c r="A23583" t="s">
        <v>6130</v>
      </c>
      <c r="C23583" t="s">
        <v>6098</v>
      </c>
      <c r="D23583">
        <v>12</v>
      </c>
      <c r="E23583" s="1">
        <v>300000</v>
      </c>
      <c r="G23583" t="s">
        <v>111</v>
      </c>
      <c r="H23583" t="s">
        <v>6131</v>
      </c>
      <c r="I23583" t="s">
        <v>6132</v>
      </c>
      <c r="J23583" t="s">
        <v>22</v>
      </c>
      <c r="K23583" t="s">
        <v>24</v>
      </c>
      <c r="L23583" t="s">
        <v>25</v>
      </c>
      <c r="M23583" t="s">
        <v>6109</v>
      </c>
    </row>
    <row r="23584" spans="1:13" x14ac:dyDescent="0.3">
      <c r="A23584" t="s">
        <v>5170</v>
      </c>
      <c r="C23584" t="s">
        <v>5155</v>
      </c>
      <c r="D23584">
        <v>24</v>
      </c>
      <c r="E23584" s="1">
        <v>99999</v>
      </c>
      <c r="G23584" t="s">
        <v>111</v>
      </c>
      <c r="H23584" t="s">
        <v>5171</v>
      </c>
      <c r="I23584" t="s">
        <v>5172</v>
      </c>
      <c r="J23584" t="s">
        <v>22</v>
      </c>
      <c r="K23584" t="s">
        <v>24</v>
      </c>
      <c r="L23584" t="s">
        <v>25</v>
      </c>
      <c r="M23584" t="s">
        <v>141</v>
      </c>
    </row>
    <row r="23585" spans="1:13" x14ac:dyDescent="0.3">
      <c r="A23585" t="s">
        <v>5170</v>
      </c>
      <c r="C23585" t="s">
        <v>12803</v>
      </c>
      <c r="D23585">
        <v>2</v>
      </c>
      <c r="E23585" s="1">
        <v>48000</v>
      </c>
      <c r="G23585" t="s">
        <v>111</v>
      </c>
      <c r="H23585" t="s">
        <v>11562</v>
      </c>
      <c r="I23585" t="s">
        <v>5172</v>
      </c>
      <c r="J23585" t="s">
        <v>22</v>
      </c>
      <c r="K23585" t="s">
        <v>24</v>
      </c>
      <c r="L23585" t="s">
        <v>25</v>
      </c>
      <c r="M23585" t="s">
        <v>6109</v>
      </c>
    </row>
    <row r="23586" spans="1:13" x14ac:dyDescent="0.3">
      <c r="A23586" t="s">
        <v>5170</v>
      </c>
      <c r="C23586" t="s">
        <v>10275</v>
      </c>
      <c r="D23586">
        <v>12</v>
      </c>
      <c r="E23586" s="1">
        <v>50000</v>
      </c>
      <c r="G23586" t="s">
        <v>111</v>
      </c>
      <c r="H23586" t="s">
        <v>10409</v>
      </c>
      <c r="I23586" t="s">
        <v>5172</v>
      </c>
      <c r="J23586" t="s">
        <v>22</v>
      </c>
      <c r="K23586" t="s">
        <v>24</v>
      </c>
      <c r="L23586" t="s">
        <v>25</v>
      </c>
      <c r="M23586" t="s">
        <v>6109</v>
      </c>
    </row>
    <row r="23587" spans="1:13" x14ac:dyDescent="0.3">
      <c r="A23587" t="s">
        <v>5170</v>
      </c>
      <c r="C23587" t="s">
        <v>35508</v>
      </c>
      <c r="D23587">
        <v>24</v>
      </c>
      <c r="E23587" s="1">
        <v>500000</v>
      </c>
      <c r="G23587" t="s">
        <v>111</v>
      </c>
      <c r="H23587" t="s">
        <v>35527</v>
      </c>
      <c r="I23587" t="s">
        <v>5172</v>
      </c>
      <c r="J23587" t="s">
        <v>22</v>
      </c>
      <c r="K23587" t="s">
        <v>24</v>
      </c>
      <c r="L23587" t="s">
        <v>25</v>
      </c>
      <c r="M23587" t="s">
        <v>6109</v>
      </c>
    </row>
    <row r="23588" spans="1:13" x14ac:dyDescent="0.3">
      <c r="A23588" t="s">
        <v>5170</v>
      </c>
      <c r="C23588" t="s">
        <v>18118</v>
      </c>
      <c r="D23588">
        <v>24</v>
      </c>
      <c r="E23588" s="1">
        <v>350000</v>
      </c>
      <c r="G23588" t="s">
        <v>111</v>
      </c>
      <c r="H23588" t="s">
        <v>18142</v>
      </c>
      <c r="I23588" t="s">
        <v>5172</v>
      </c>
      <c r="J23588" t="s">
        <v>22</v>
      </c>
      <c r="K23588" t="s">
        <v>24</v>
      </c>
      <c r="L23588" t="s">
        <v>25</v>
      </c>
      <c r="M23588" t="s">
        <v>322</v>
      </c>
    </row>
    <row r="23589" spans="1:13" x14ac:dyDescent="0.3">
      <c r="A23589" t="s">
        <v>7132</v>
      </c>
      <c r="C23589" t="s">
        <v>6985</v>
      </c>
      <c r="D23589">
        <v>6</v>
      </c>
      <c r="E23589" s="1">
        <v>5707</v>
      </c>
      <c r="G23589" t="s">
        <v>34</v>
      </c>
      <c r="H23589" t="s">
        <v>6143</v>
      </c>
      <c r="I23589" t="s">
        <v>7133</v>
      </c>
      <c r="J23589" t="s">
        <v>307</v>
      </c>
      <c r="K23589" t="s">
        <v>24</v>
      </c>
      <c r="L23589" t="s">
        <v>25</v>
      </c>
      <c r="M23589" t="s">
        <v>6146</v>
      </c>
    </row>
    <row r="23590" spans="1:13" x14ac:dyDescent="0.3">
      <c r="A23590" t="s">
        <v>3349</v>
      </c>
      <c r="C23590" t="s">
        <v>2957</v>
      </c>
      <c r="D23590">
        <v>13</v>
      </c>
      <c r="E23590" s="1">
        <v>300000</v>
      </c>
      <c r="G23590" t="s">
        <v>69</v>
      </c>
      <c r="H23590" t="s">
        <v>3350</v>
      </c>
      <c r="I23590" t="s">
        <v>22</v>
      </c>
      <c r="J23590" t="s">
        <v>23</v>
      </c>
      <c r="K23590" t="s">
        <v>24</v>
      </c>
      <c r="L23590" t="s">
        <v>25</v>
      </c>
      <c r="M23590" t="s">
        <v>221</v>
      </c>
    </row>
    <row r="23591" spans="1:13" x14ac:dyDescent="0.3">
      <c r="A23591" t="s">
        <v>3349</v>
      </c>
      <c r="C23591" t="s">
        <v>27925</v>
      </c>
      <c r="D23591">
        <v>8</v>
      </c>
      <c r="E23591" s="1">
        <v>667604</v>
      </c>
      <c r="G23591" t="s">
        <v>13</v>
      </c>
      <c r="H23591" t="s">
        <v>28226</v>
      </c>
      <c r="I23591" t="s">
        <v>22</v>
      </c>
      <c r="J23591" t="s">
        <v>23</v>
      </c>
      <c r="K23591" t="s">
        <v>24</v>
      </c>
      <c r="L23591" t="s">
        <v>25</v>
      </c>
      <c r="M23591" t="s">
        <v>45</v>
      </c>
    </row>
    <row r="23592" spans="1:13" x14ac:dyDescent="0.3">
      <c r="A23592" t="s">
        <v>3349</v>
      </c>
      <c r="C23592" t="s">
        <v>28282</v>
      </c>
      <c r="D23592">
        <v>14</v>
      </c>
      <c r="E23592" s="1">
        <v>1326719</v>
      </c>
      <c r="G23592" t="s">
        <v>111</v>
      </c>
      <c r="H23592" t="s">
        <v>28604</v>
      </c>
      <c r="I23592" t="s">
        <v>22</v>
      </c>
      <c r="J23592" t="s">
        <v>23</v>
      </c>
      <c r="K23592" t="s">
        <v>24</v>
      </c>
      <c r="L23592" t="s">
        <v>25</v>
      </c>
      <c r="M23592" t="s">
        <v>112</v>
      </c>
    </row>
    <row r="23593" spans="1:13" x14ac:dyDescent="0.3">
      <c r="A23593" t="s">
        <v>26328</v>
      </c>
      <c r="C23593" t="s">
        <v>25932</v>
      </c>
      <c r="D23593">
        <v>2</v>
      </c>
      <c r="E23593" s="1">
        <v>7590</v>
      </c>
      <c r="G23593" t="s">
        <v>34</v>
      </c>
      <c r="H23593" t="s">
        <v>6143</v>
      </c>
      <c r="I23593" t="s">
        <v>26329</v>
      </c>
      <c r="J23593" t="s">
        <v>700</v>
      </c>
      <c r="K23593" t="s">
        <v>24</v>
      </c>
      <c r="L23593" t="s">
        <v>25</v>
      </c>
      <c r="M23593" t="s">
        <v>6146</v>
      </c>
    </row>
    <row r="23594" spans="1:13" x14ac:dyDescent="0.3">
      <c r="A23594" t="s">
        <v>14221</v>
      </c>
      <c r="C23594" t="s">
        <v>14108</v>
      </c>
      <c r="D23594">
        <v>7</v>
      </c>
      <c r="E23594" s="1">
        <v>16858</v>
      </c>
      <c r="G23594" t="s">
        <v>34</v>
      </c>
      <c r="H23594" t="s">
        <v>6143</v>
      </c>
      <c r="I23594" t="s">
        <v>14222</v>
      </c>
      <c r="J23594" t="s">
        <v>433</v>
      </c>
      <c r="K23594" t="s">
        <v>24</v>
      </c>
      <c r="L23594" t="s">
        <v>25</v>
      </c>
      <c r="M23594" t="s">
        <v>6146</v>
      </c>
    </row>
    <row r="23595" spans="1:13" x14ac:dyDescent="0.3">
      <c r="A23595" t="s">
        <v>29751</v>
      </c>
      <c r="C23595" t="s">
        <v>29553</v>
      </c>
      <c r="D23595">
        <v>20</v>
      </c>
      <c r="E23595" s="1">
        <v>180421</v>
      </c>
      <c r="G23595" t="s">
        <v>34</v>
      </c>
      <c r="H23595" t="s">
        <v>29752</v>
      </c>
      <c r="I23595" t="s">
        <v>29753</v>
      </c>
      <c r="K23595" t="s">
        <v>74</v>
      </c>
      <c r="L23595" t="s">
        <v>44</v>
      </c>
      <c r="M23595" t="s">
        <v>217</v>
      </c>
    </row>
    <row r="23596" spans="1:13" x14ac:dyDescent="0.3">
      <c r="A23596" t="s">
        <v>15462</v>
      </c>
      <c r="C23596" t="s">
        <v>15182</v>
      </c>
      <c r="D23596">
        <v>5</v>
      </c>
      <c r="E23596" s="1">
        <v>18716</v>
      </c>
      <c r="G23596" t="s">
        <v>34</v>
      </c>
      <c r="H23596" t="s">
        <v>6143</v>
      </c>
      <c r="I23596" t="s">
        <v>15463</v>
      </c>
      <c r="J23596" t="s">
        <v>119</v>
      </c>
      <c r="K23596" t="s">
        <v>24</v>
      </c>
      <c r="L23596" t="s">
        <v>25</v>
      </c>
      <c r="M23596" t="s">
        <v>6146</v>
      </c>
    </row>
    <row r="23597" spans="1:13" x14ac:dyDescent="0.3">
      <c r="A23597" t="s">
        <v>19220</v>
      </c>
      <c r="C23597" t="s">
        <v>19032</v>
      </c>
      <c r="D23597">
        <v>4</v>
      </c>
      <c r="E23597" s="1">
        <v>30780</v>
      </c>
      <c r="G23597" t="s">
        <v>34</v>
      </c>
      <c r="H23597" t="s">
        <v>6143</v>
      </c>
      <c r="I23597" t="s">
        <v>19221</v>
      </c>
      <c r="J23597" t="s">
        <v>236</v>
      </c>
      <c r="K23597" t="s">
        <v>24</v>
      </c>
      <c r="L23597" t="s">
        <v>25</v>
      </c>
      <c r="M23597" t="s">
        <v>6146</v>
      </c>
    </row>
    <row r="23598" spans="1:13" x14ac:dyDescent="0.3">
      <c r="A23598" t="s">
        <v>7581</v>
      </c>
      <c r="C23598" t="s">
        <v>25112</v>
      </c>
      <c r="D23598">
        <v>60</v>
      </c>
      <c r="E23598" s="1">
        <v>3340000</v>
      </c>
      <c r="G23598" t="s">
        <v>34</v>
      </c>
      <c r="H23598" t="s">
        <v>25114</v>
      </c>
      <c r="I23598" t="s">
        <v>22</v>
      </c>
      <c r="J23598" t="s">
        <v>23</v>
      </c>
      <c r="K23598" t="s">
        <v>24</v>
      </c>
      <c r="L23598" t="s">
        <v>17</v>
      </c>
      <c r="M23598" t="s">
        <v>740</v>
      </c>
    </row>
    <row r="23599" spans="1:13" x14ac:dyDescent="0.3">
      <c r="A23599" t="s">
        <v>7581</v>
      </c>
      <c r="C23599" t="s">
        <v>31728</v>
      </c>
      <c r="D23599">
        <v>44</v>
      </c>
      <c r="E23599" s="1">
        <v>999928</v>
      </c>
      <c r="G23599" t="s">
        <v>34</v>
      </c>
      <c r="H23599" t="s">
        <v>31739</v>
      </c>
      <c r="I23599" t="s">
        <v>22</v>
      </c>
      <c r="J23599" t="s">
        <v>23</v>
      </c>
      <c r="K23599" t="s">
        <v>24</v>
      </c>
      <c r="L23599" t="s">
        <v>17</v>
      </c>
      <c r="M23599" t="s">
        <v>740</v>
      </c>
    </row>
    <row r="23600" spans="1:13" x14ac:dyDescent="0.3">
      <c r="A23600" t="s">
        <v>7581</v>
      </c>
      <c r="C23600" t="s">
        <v>7574</v>
      </c>
      <c r="D23600">
        <v>67</v>
      </c>
      <c r="E23600" s="1">
        <v>1793000</v>
      </c>
      <c r="G23600" t="s">
        <v>34</v>
      </c>
      <c r="H23600" t="s">
        <v>7582</v>
      </c>
      <c r="I23600" t="s">
        <v>22</v>
      </c>
      <c r="J23600" t="s">
        <v>23</v>
      </c>
      <c r="K23600" t="s">
        <v>24</v>
      </c>
      <c r="L23600" t="s">
        <v>133</v>
      </c>
      <c r="M23600" t="s">
        <v>740</v>
      </c>
    </row>
    <row r="23601" spans="1:13" x14ac:dyDescent="0.3">
      <c r="A23601" t="s">
        <v>34422</v>
      </c>
      <c r="C23601" t="s">
        <v>34396</v>
      </c>
      <c r="D23601">
        <v>18</v>
      </c>
      <c r="E23601" s="1">
        <v>100000</v>
      </c>
      <c r="G23601" t="s">
        <v>48</v>
      </c>
      <c r="H23601" t="s">
        <v>34423</v>
      </c>
      <c r="K23601" t="s">
        <v>1584</v>
      </c>
      <c r="L23601" t="s">
        <v>17</v>
      </c>
      <c r="M23601" t="s">
        <v>354</v>
      </c>
    </row>
    <row r="23602" spans="1:13" x14ac:dyDescent="0.3">
      <c r="A23602" t="s">
        <v>15449</v>
      </c>
      <c r="C23602" t="s">
        <v>15182</v>
      </c>
      <c r="D23602">
        <v>5</v>
      </c>
      <c r="E23602" s="1">
        <v>55407</v>
      </c>
      <c r="G23602" t="s">
        <v>34</v>
      </c>
      <c r="H23602" t="s">
        <v>6143</v>
      </c>
      <c r="I23602" t="s">
        <v>15450</v>
      </c>
      <c r="J23602" t="s">
        <v>119</v>
      </c>
      <c r="K23602" t="s">
        <v>24</v>
      </c>
      <c r="L23602" t="s">
        <v>25</v>
      </c>
      <c r="M23602" t="s">
        <v>6146</v>
      </c>
    </row>
    <row r="23603" spans="1:13" x14ac:dyDescent="0.3">
      <c r="A23603" t="s">
        <v>15449</v>
      </c>
      <c r="C23603" t="s">
        <v>15182</v>
      </c>
      <c r="D23603">
        <v>5</v>
      </c>
      <c r="E23603" s="1">
        <v>5903</v>
      </c>
      <c r="G23603" t="s">
        <v>34</v>
      </c>
      <c r="H23603" t="s">
        <v>6143</v>
      </c>
      <c r="I23603" t="s">
        <v>15450</v>
      </c>
      <c r="J23603" t="s">
        <v>119</v>
      </c>
      <c r="K23603" t="s">
        <v>24</v>
      </c>
      <c r="L23603" t="s">
        <v>25</v>
      </c>
      <c r="M23603" t="s">
        <v>6146</v>
      </c>
    </row>
    <row r="23604" spans="1:13" x14ac:dyDescent="0.3">
      <c r="A23604" t="s">
        <v>13742</v>
      </c>
      <c r="C23604" t="s">
        <v>13456</v>
      </c>
      <c r="D23604">
        <v>7</v>
      </c>
      <c r="E23604" s="1">
        <v>8530</v>
      </c>
      <c r="G23604" t="s">
        <v>34</v>
      </c>
      <c r="H23604" t="s">
        <v>6143</v>
      </c>
      <c r="I23604" t="s">
        <v>13743</v>
      </c>
      <c r="J23604" t="s">
        <v>30</v>
      </c>
      <c r="K23604" t="s">
        <v>24</v>
      </c>
      <c r="L23604" t="s">
        <v>25</v>
      </c>
      <c r="M23604" t="s">
        <v>6146</v>
      </c>
    </row>
    <row r="23605" spans="1:13" x14ac:dyDescent="0.3">
      <c r="A23605" t="s">
        <v>6456</v>
      </c>
      <c r="C23605" t="s">
        <v>25397</v>
      </c>
      <c r="D23605">
        <v>4</v>
      </c>
      <c r="E23605" s="1">
        <v>4785</v>
      </c>
      <c r="G23605" t="s">
        <v>34</v>
      </c>
      <c r="H23605" t="s">
        <v>6143</v>
      </c>
      <c r="I23605" t="s">
        <v>6457</v>
      </c>
      <c r="J23605" t="s">
        <v>7616</v>
      </c>
      <c r="K23605" t="s">
        <v>24</v>
      </c>
      <c r="L23605" t="s">
        <v>25</v>
      </c>
      <c r="M23605" t="s">
        <v>6146</v>
      </c>
    </row>
    <row r="23606" spans="1:13" x14ac:dyDescent="0.3">
      <c r="A23606" t="s">
        <v>6456</v>
      </c>
      <c r="C23606" t="s">
        <v>6249</v>
      </c>
      <c r="D23606">
        <v>4</v>
      </c>
      <c r="E23606" s="1">
        <v>5889</v>
      </c>
      <c r="G23606" t="s">
        <v>34</v>
      </c>
      <c r="H23606" t="s">
        <v>6143</v>
      </c>
      <c r="I23606" t="s">
        <v>6457</v>
      </c>
      <c r="J23606" t="s">
        <v>6297</v>
      </c>
      <c r="K23606" t="s">
        <v>24</v>
      </c>
      <c r="L23606" t="s">
        <v>25</v>
      </c>
      <c r="M23606" t="s">
        <v>6146</v>
      </c>
    </row>
    <row r="23607" spans="1:13" x14ac:dyDescent="0.3">
      <c r="A23607" t="s">
        <v>14455</v>
      </c>
      <c r="C23607" t="s">
        <v>14108</v>
      </c>
      <c r="D23607">
        <v>7</v>
      </c>
      <c r="E23607" s="1">
        <v>7054</v>
      </c>
      <c r="G23607" t="s">
        <v>34</v>
      </c>
      <c r="H23607" t="s">
        <v>6143</v>
      </c>
      <c r="I23607" t="s">
        <v>14456</v>
      </c>
      <c r="J23607" t="s">
        <v>433</v>
      </c>
      <c r="K23607" t="s">
        <v>24</v>
      </c>
      <c r="L23607" t="s">
        <v>25</v>
      </c>
      <c r="M23607" t="s">
        <v>6146</v>
      </c>
    </row>
    <row r="23608" spans="1:13" x14ac:dyDescent="0.3">
      <c r="A23608" t="s">
        <v>7070</v>
      </c>
      <c r="C23608" t="s">
        <v>6985</v>
      </c>
      <c r="D23608">
        <v>6</v>
      </c>
      <c r="E23608" s="1">
        <v>63158</v>
      </c>
      <c r="G23608" t="s">
        <v>34</v>
      </c>
      <c r="H23608" t="s">
        <v>6143</v>
      </c>
      <c r="I23608" t="s">
        <v>7071</v>
      </c>
      <c r="J23608" t="s">
        <v>307</v>
      </c>
      <c r="K23608" t="s">
        <v>24</v>
      </c>
      <c r="L23608" t="s">
        <v>25</v>
      </c>
      <c r="M23608" t="s">
        <v>6146</v>
      </c>
    </row>
    <row r="23609" spans="1:13" x14ac:dyDescent="0.3">
      <c r="A23609" t="s">
        <v>3086</v>
      </c>
      <c r="C23609" t="s">
        <v>2957</v>
      </c>
      <c r="D23609">
        <v>37</v>
      </c>
      <c r="E23609" s="1">
        <v>1489776</v>
      </c>
      <c r="G23609" t="s">
        <v>48</v>
      </c>
      <c r="H23609" t="s">
        <v>3087</v>
      </c>
      <c r="I23609" t="s">
        <v>2091</v>
      </c>
      <c r="J23609" t="s">
        <v>1333</v>
      </c>
      <c r="K23609" t="s">
        <v>51</v>
      </c>
      <c r="L23609" t="s">
        <v>44</v>
      </c>
      <c r="M23609" t="s">
        <v>331</v>
      </c>
    </row>
    <row r="23610" spans="1:13" x14ac:dyDescent="0.3">
      <c r="A23610" t="s">
        <v>27128</v>
      </c>
      <c r="C23610" t="s">
        <v>26519</v>
      </c>
      <c r="D23610">
        <v>5</v>
      </c>
      <c r="E23610" s="1">
        <v>8229</v>
      </c>
      <c r="G23610" t="s">
        <v>34</v>
      </c>
      <c r="H23610" t="s">
        <v>6143</v>
      </c>
      <c r="I23610" t="s">
        <v>27129</v>
      </c>
      <c r="J23610" t="s">
        <v>2347</v>
      </c>
      <c r="K23610" t="s">
        <v>24</v>
      </c>
      <c r="L23610" t="s">
        <v>25</v>
      </c>
      <c r="M23610" t="s">
        <v>6146</v>
      </c>
    </row>
    <row r="23611" spans="1:13" x14ac:dyDescent="0.3">
      <c r="A23611" t="s">
        <v>25911</v>
      </c>
      <c r="C23611" t="s">
        <v>25784</v>
      </c>
      <c r="D23611">
        <v>4</v>
      </c>
      <c r="E23611" s="1">
        <v>12975</v>
      </c>
      <c r="G23611" t="s">
        <v>34</v>
      </c>
      <c r="H23611" t="s">
        <v>6143</v>
      </c>
      <c r="I23611" t="s">
        <v>25912</v>
      </c>
      <c r="J23611" t="s">
        <v>86</v>
      </c>
      <c r="K23611" t="s">
        <v>24</v>
      </c>
      <c r="L23611" t="s">
        <v>25</v>
      </c>
      <c r="M23611" t="s">
        <v>6146</v>
      </c>
    </row>
    <row r="23612" spans="1:13" x14ac:dyDescent="0.3">
      <c r="A23612" t="s">
        <v>33004</v>
      </c>
      <c r="C23612" t="s">
        <v>32581</v>
      </c>
      <c r="D23612">
        <v>7</v>
      </c>
      <c r="E23612" s="1">
        <v>18358</v>
      </c>
      <c r="G23612" t="s">
        <v>34</v>
      </c>
      <c r="H23612" t="s">
        <v>6143</v>
      </c>
      <c r="I23612" t="s">
        <v>14365</v>
      </c>
      <c r="J23612" t="s">
        <v>70</v>
      </c>
      <c r="K23612" t="s">
        <v>24</v>
      </c>
      <c r="L23612" t="s">
        <v>25</v>
      </c>
      <c r="M23612" t="s">
        <v>6146</v>
      </c>
    </row>
    <row r="23613" spans="1:13" x14ac:dyDescent="0.3">
      <c r="A23613" t="s">
        <v>6376</v>
      </c>
      <c r="C23613" t="s">
        <v>6249</v>
      </c>
      <c r="D23613">
        <v>4</v>
      </c>
      <c r="E23613" s="1">
        <v>15069</v>
      </c>
      <c r="G23613" t="s">
        <v>34</v>
      </c>
      <c r="H23613" t="s">
        <v>6143</v>
      </c>
      <c r="I23613" t="s">
        <v>6377</v>
      </c>
      <c r="J23613" t="s">
        <v>6297</v>
      </c>
      <c r="K23613" t="s">
        <v>24</v>
      </c>
      <c r="L23613" t="s">
        <v>25</v>
      </c>
      <c r="M23613" t="s">
        <v>6146</v>
      </c>
    </row>
    <row r="23614" spans="1:13" x14ac:dyDescent="0.3">
      <c r="A23614" t="s">
        <v>7871</v>
      </c>
      <c r="C23614" t="s">
        <v>21173</v>
      </c>
      <c r="D23614">
        <v>37</v>
      </c>
      <c r="E23614" s="1">
        <v>224595</v>
      </c>
      <c r="G23614" t="s">
        <v>48</v>
      </c>
      <c r="H23614" t="s">
        <v>21208</v>
      </c>
      <c r="I23614" t="s">
        <v>7873</v>
      </c>
      <c r="K23614" t="s">
        <v>189</v>
      </c>
      <c r="L23614" t="s">
        <v>17</v>
      </c>
      <c r="M23614" t="s">
        <v>354</v>
      </c>
    </row>
    <row r="23615" spans="1:13" x14ac:dyDescent="0.3">
      <c r="A23615" t="s">
        <v>7871</v>
      </c>
      <c r="C23615" t="s">
        <v>9547</v>
      </c>
      <c r="D23615">
        <v>19</v>
      </c>
      <c r="E23615" s="1">
        <v>100000</v>
      </c>
      <c r="G23615" t="s">
        <v>13</v>
      </c>
      <c r="H23615" t="s">
        <v>9943</v>
      </c>
      <c r="I23615" t="s">
        <v>7873</v>
      </c>
      <c r="K23615" t="s">
        <v>189</v>
      </c>
      <c r="L23615" t="s">
        <v>17</v>
      </c>
      <c r="M23615" t="s">
        <v>450</v>
      </c>
    </row>
    <row r="23616" spans="1:13" x14ac:dyDescent="0.3">
      <c r="A23616" t="s">
        <v>7871</v>
      </c>
      <c r="C23616" t="s">
        <v>7634</v>
      </c>
      <c r="D23616">
        <v>19</v>
      </c>
      <c r="E23616" s="1">
        <v>100000</v>
      </c>
      <c r="G23616" t="s">
        <v>48</v>
      </c>
      <c r="H23616" t="s">
        <v>7872</v>
      </c>
      <c r="I23616" t="s">
        <v>7873</v>
      </c>
      <c r="K23616" t="s">
        <v>189</v>
      </c>
      <c r="L23616" t="s">
        <v>17</v>
      </c>
      <c r="M23616" t="s">
        <v>190</v>
      </c>
    </row>
    <row r="23617" spans="1:13" x14ac:dyDescent="0.3">
      <c r="A23617" t="s">
        <v>7871</v>
      </c>
      <c r="C23617" t="s">
        <v>35729</v>
      </c>
      <c r="D23617">
        <v>12</v>
      </c>
      <c r="E23617" s="1">
        <v>100000</v>
      </c>
      <c r="G23617" t="s">
        <v>13</v>
      </c>
      <c r="H23617" t="s">
        <v>35861</v>
      </c>
      <c r="I23617" t="s">
        <v>7873</v>
      </c>
      <c r="K23617" t="s">
        <v>189</v>
      </c>
      <c r="L23617" t="s">
        <v>17</v>
      </c>
      <c r="M23617" t="s">
        <v>450</v>
      </c>
    </row>
    <row r="23618" spans="1:13" x14ac:dyDescent="0.3">
      <c r="A23618" t="s">
        <v>11621</v>
      </c>
      <c r="C23618" t="s">
        <v>11613</v>
      </c>
      <c r="D23618">
        <v>57</v>
      </c>
      <c r="E23618" s="1">
        <v>9971896</v>
      </c>
      <c r="G23618" t="s">
        <v>13</v>
      </c>
      <c r="H23618" t="s">
        <v>11622</v>
      </c>
      <c r="I23618" t="s">
        <v>252</v>
      </c>
      <c r="J23618" t="s">
        <v>253</v>
      </c>
      <c r="K23618" t="s">
        <v>51</v>
      </c>
      <c r="L23618" t="s">
        <v>44</v>
      </c>
      <c r="M23618" t="s">
        <v>345</v>
      </c>
    </row>
    <row r="23619" spans="1:13" x14ac:dyDescent="0.3">
      <c r="A23619" t="s">
        <v>22215</v>
      </c>
      <c r="C23619" t="s">
        <v>22209</v>
      </c>
      <c r="D23619">
        <v>66</v>
      </c>
      <c r="E23619" s="1">
        <v>1832169</v>
      </c>
      <c r="G23619" t="s">
        <v>168</v>
      </c>
      <c r="H23619" t="s">
        <v>22216</v>
      </c>
      <c r="I23619" t="s">
        <v>22217</v>
      </c>
      <c r="J23619" t="s">
        <v>22217</v>
      </c>
      <c r="K23619" t="s">
        <v>22218</v>
      </c>
      <c r="L23619" t="s">
        <v>38</v>
      </c>
      <c r="M23619" t="s">
        <v>171</v>
      </c>
    </row>
    <row r="23620" spans="1:13" x14ac:dyDescent="0.3">
      <c r="A23620" t="s">
        <v>27037</v>
      </c>
      <c r="C23620" t="s">
        <v>26519</v>
      </c>
      <c r="D23620">
        <v>5</v>
      </c>
      <c r="E23620" s="1">
        <v>7700</v>
      </c>
      <c r="G23620" t="s">
        <v>34</v>
      </c>
      <c r="H23620" t="s">
        <v>6143</v>
      </c>
      <c r="I23620" t="s">
        <v>27038</v>
      </c>
      <c r="J23620" t="s">
        <v>2347</v>
      </c>
      <c r="K23620" t="s">
        <v>24</v>
      </c>
      <c r="L23620" t="s">
        <v>25</v>
      </c>
      <c r="M23620" t="s">
        <v>6146</v>
      </c>
    </row>
    <row r="23621" spans="1:13" x14ac:dyDescent="0.3">
      <c r="A23621" t="s">
        <v>35525</v>
      </c>
      <c r="C23621" t="s">
        <v>35508</v>
      </c>
      <c r="D23621">
        <v>6</v>
      </c>
      <c r="E23621" s="1">
        <v>100000</v>
      </c>
      <c r="G23621" t="s">
        <v>13</v>
      </c>
      <c r="H23621" t="s">
        <v>35526</v>
      </c>
      <c r="I23621" t="s">
        <v>1573</v>
      </c>
      <c r="K23621" t="s">
        <v>1574</v>
      </c>
      <c r="L23621" t="s">
        <v>17</v>
      </c>
      <c r="M23621" t="s">
        <v>31</v>
      </c>
    </row>
    <row r="23622" spans="1:13" x14ac:dyDescent="0.3">
      <c r="A23622" t="s">
        <v>36404</v>
      </c>
      <c r="C23622" t="s">
        <v>36406</v>
      </c>
      <c r="D23622">
        <v>48</v>
      </c>
      <c r="E23622" s="1">
        <v>149000</v>
      </c>
      <c r="G23622" t="s">
        <v>111</v>
      </c>
      <c r="H23622" t="s">
        <v>36405</v>
      </c>
      <c r="I23622" t="s">
        <v>156</v>
      </c>
      <c r="J23622" t="s">
        <v>22</v>
      </c>
      <c r="K23622" t="s">
        <v>24</v>
      </c>
      <c r="L23622" t="s">
        <v>25</v>
      </c>
      <c r="M23622" t="s">
        <v>6109</v>
      </c>
    </row>
    <row r="23623" spans="1:13" x14ac:dyDescent="0.3">
      <c r="A23623" t="s">
        <v>3456</v>
      </c>
      <c r="C23623" t="s">
        <v>2957</v>
      </c>
      <c r="D23623">
        <v>7</v>
      </c>
      <c r="E23623" s="1">
        <v>115665</v>
      </c>
      <c r="G23623" t="s">
        <v>48</v>
      </c>
      <c r="H23623" t="s">
        <v>3457</v>
      </c>
      <c r="I23623" t="s">
        <v>3458</v>
      </c>
      <c r="J23623" t="s">
        <v>3458</v>
      </c>
      <c r="K23623" t="s">
        <v>1574</v>
      </c>
      <c r="L23623" t="s">
        <v>17</v>
      </c>
      <c r="M23623" t="s">
        <v>354</v>
      </c>
    </row>
    <row r="23624" spans="1:13" x14ac:dyDescent="0.3">
      <c r="A23624" t="s">
        <v>20372</v>
      </c>
      <c r="C23624" t="s">
        <v>20121</v>
      </c>
      <c r="D23624">
        <v>4</v>
      </c>
      <c r="E23624" s="1">
        <v>15995</v>
      </c>
      <c r="G23624" t="s">
        <v>34</v>
      </c>
      <c r="H23624" t="s">
        <v>6143</v>
      </c>
      <c r="I23624" t="s">
        <v>20373</v>
      </c>
      <c r="J23624" t="s">
        <v>288</v>
      </c>
      <c r="K23624" t="s">
        <v>24</v>
      </c>
      <c r="L23624" t="s">
        <v>25</v>
      </c>
      <c r="M23624" t="s">
        <v>6146</v>
      </c>
    </row>
    <row r="23625" spans="1:13" x14ac:dyDescent="0.3">
      <c r="A23625" t="s">
        <v>20088</v>
      </c>
      <c r="C23625" t="s">
        <v>19936</v>
      </c>
      <c r="D23625">
        <v>5</v>
      </c>
      <c r="E23625" s="1">
        <v>6790</v>
      </c>
      <c r="G23625" t="s">
        <v>34</v>
      </c>
      <c r="H23625" t="s">
        <v>6143</v>
      </c>
      <c r="I23625" t="s">
        <v>20089</v>
      </c>
      <c r="J23625" t="s">
        <v>9844</v>
      </c>
      <c r="K23625" t="s">
        <v>24</v>
      </c>
      <c r="L23625" t="s">
        <v>25</v>
      </c>
      <c r="M23625" t="s">
        <v>6146</v>
      </c>
    </row>
    <row r="23626" spans="1:13" x14ac:dyDescent="0.3">
      <c r="A23626" t="s">
        <v>21026</v>
      </c>
      <c r="C23626" t="s">
        <v>20950</v>
      </c>
      <c r="D23626">
        <v>2</v>
      </c>
      <c r="E23626" s="1">
        <v>13168</v>
      </c>
      <c r="G23626" t="s">
        <v>34</v>
      </c>
      <c r="H23626" t="s">
        <v>6143</v>
      </c>
      <c r="I23626" t="s">
        <v>21027</v>
      </c>
      <c r="J23626" t="s">
        <v>17995</v>
      </c>
      <c r="K23626" t="s">
        <v>24</v>
      </c>
      <c r="L23626" t="s">
        <v>25</v>
      </c>
      <c r="M23626" t="s">
        <v>6146</v>
      </c>
    </row>
    <row r="23627" spans="1:13" x14ac:dyDescent="0.3">
      <c r="A23627" t="s">
        <v>14907</v>
      </c>
      <c r="C23627" t="s">
        <v>14716</v>
      </c>
      <c r="D23627">
        <v>4</v>
      </c>
      <c r="E23627" s="1">
        <v>15863</v>
      </c>
      <c r="G23627" t="s">
        <v>34</v>
      </c>
      <c r="H23627" t="s">
        <v>6143</v>
      </c>
      <c r="I23627" t="s">
        <v>13998</v>
      </c>
      <c r="J23627" t="s">
        <v>300</v>
      </c>
      <c r="K23627" t="s">
        <v>24</v>
      </c>
      <c r="L23627" t="s">
        <v>25</v>
      </c>
      <c r="M23627" t="s">
        <v>6146</v>
      </c>
    </row>
    <row r="23628" spans="1:13" x14ac:dyDescent="0.3">
      <c r="A23628" t="s">
        <v>32034</v>
      </c>
      <c r="C23628" t="s">
        <v>31866</v>
      </c>
      <c r="D23628">
        <v>4</v>
      </c>
      <c r="E23628" s="1">
        <v>16155</v>
      </c>
      <c r="G23628" t="s">
        <v>34</v>
      </c>
      <c r="H23628" t="s">
        <v>6143</v>
      </c>
      <c r="I23628" t="s">
        <v>32035</v>
      </c>
      <c r="J23628" t="s">
        <v>732</v>
      </c>
      <c r="K23628" t="s">
        <v>24</v>
      </c>
      <c r="L23628" t="s">
        <v>25</v>
      </c>
      <c r="M23628" t="s">
        <v>6146</v>
      </c>
    </row>
    <row r="23629" spans="1:13" x14ac:dyDescent="0.3">
      <c r="A23629" t="s">
        <v>13940</v>
      </c>
      <c r="C23629" t="s">
        <v>13456</v>
      </c>
      <c r="D23629">
        <v>7</v>
      </c>
      <c r="E23629" s="1">
        <v>7892</v>
      </c>
      <c r="G23629" t="s">
        <v>34</v>
      </c>
      <c r="H23629" t="s">
        <v>6143</v>
      </c>
      <c r="I23629" t="s">
        <v>13941</v>
      </c>
      <c r="J23629" t="s">
        <v>30</v>
      </c>
      <c r="K23629" t="s">
        <v>24</v>
      </c>
      <c r="L23629" t="s">
        <v>25</v>
      </c>
      <c r="M23629" t="s">
        <v>6146</v>
      </c>
    </row>
    <row r="23630" spans="1:13" x14ac:dyDescent="0.3">
      <c r="A23630" t="s">
        <v>33562</v>
      </c>
      <c r="C23630" t="s">
        <v>33531</v>
      </c>
      <c r="D23630">
        <v>48</v>
      </c>
      <c r="E23630" s="1">
        <v>453381</v>
      </c>
      <c r="G23630" t="s">
        <v>48</v>
      </c>
      <c r="H23630" t="s">
        <v>33563</v>
      </c>
      <c r="I23630" t="s">
        <v>10726</v>
      </c>
      <c r="K23630" t="s">
        <v>16</v>
      </c>
      <c r="L23630" t="s">
        <v>170</v>
      </c>
      <c r="M23630" t="s">
        <v>354</v>
      </c>
    </row>
    <row r="23631" spans="1:13" x14ac:dyDescent="0.3">
      <c r="A23631" t="s">
        <v>17355</v>
      </c>
      <c r="C23631" t="s">
        <v>29302</v>
      </c>
      <c r="D23631">
        <v>46</v>
      </c>
      <c r="E23631" s="1">
        <v>900000</v>
      </c>
      <c r="G23631" t="s">
        <v>13</v>
      </c>
      <c r="H23631" t="s">
        <v>29322</v>
      </c>
      <c r="I23631" t="s">
        <v>17357</v>
      </c>
      <c r="K23631" t="s">
        <v>16</v>
      </c>
      <c r="L23631" t="s">
        <v>38</v>
      </c>
      <c r="M23631" t="s">
        <v>105</v>
      </c>
    </row>
    <row r="23632" spans="1:13" x14ac:dyDescent="0.3">
      <c r="A23632" t="s">
        <v>17355</v>
      </c>
      <c r="C23632" t="s">
        <v>17339</v>
      </c>
      <c r="D23632">
        <v>67</v>
      </c>
      <c r="E23632" s="1">
        <v>1332000</v>
      </c>
      <c r="G23632" t="s">
        <v>13</v>
      </c>
      <c r="H23632" t="s">
        <v>17356</v>
      </c>
      <c r="I23632" t="s">
        <v>17357</v>
      </c>
      <c r="K23632" t="s">
        <v>16</v>
      </c>
      <c r="L23632" t="s">
        <v>38</v>
      </c>
      <c r="M23632" t="s">
        <v>105</v>
      </c>
    </row>
    <row r="23633" spans="1:13" x14ac:dyDescent="0.3">
      <c r="A23633" t="s">
        <v>2259</v>
      </c>
      <c r="C23633" t="s">
        <v>1852</v>
      </c>
      <c r="D23633">
        <v>1</v>
      </c>
      <c r="E23633" s="1">
        <v>10000</v>
      </c>
      <c r="G23633" t="s">
        <v>13</v>
      </c>
      <c r="H23633" t="s">
        <v>2260</v>
      </c>
      <c r="I23633" t="s">
        <v>2261</v>
      </c>
      <c r="J23633" t="s">
        <v>2262</v>
      </c>
      <c r="K23633" t="s">
        <v>2263</v>
      </c>
      <c r="L23633" t="s">
        <v>38</v>
      </c>
      <c r="M23633" t="s">
        <v>66</v>
      </c>
    </row>
    <row r="23634" spans="1:13" x14ac:dyDescent="0.3">
      <c r="A23634" t="s">
        <v>2259</v>
      </c>
      <c r="C23634" t="s">
        <v>28715</v>
      </c>
      <c r="D23634">
        <v>10</v>
      </c>
      <c r="E23634" s="1">
        <v>133326</v>
      </c>
      <c r="G23634" t="s">
        <v>13</v>
      </c>
      <c r="H23634" t="s">
        <v>28808</v>
      </c>
      <c r="I23634" t="s">
        <v>2261</v>
      </c>
      <c r="J23634" t="s">
        <v>2262</v>
      </c>
      <c r="K23634" t="s">
        <v>2263</v>
      </c>
      <c r="L23634" t="s">
        <v>38</v>
      </c>
      <c r="M23634" t="s">
        <v>66</v>
      </c>
    </row>
    <row r="23635" spans="1:13" x14ac:dyDescent="0.3">
      <c r="A23635" t="s">
        <v>5801</v>
      </c>
      <c r="C23635" t="s">
        <v>5881</v>
      </c>
      <c r="D23635">
        <v>7</v>
      </c>
      <c r="E23635" s="1">
        <v>204723</v>
      </c>
      <c r="G23635" t="s">
        <v>48</v>
      </c>
      <c r="H23635" t="s">
        <v>6007</v>
      </c>
      <c r="I23635" t="s">
        <v>5803</v>
      </c>
      <c r="K23635" t="s">
        <v>16</v>
      </c>
      <c r="L23635" t="s">
        <v>170</v>
      </c>
      <c r="M23635" t="s">
        <v>354</v>
      </c>
    </row>
    <row r="23636" spans="1:13" x14ac:dyDescent="0.3">
      <c r="A23636" t="s">
        <v>5801</v>
      </c>
      <c r="C23636" t="s">
        <v>5763</v>
      </c>
      <c r="D23636">
        <v>37</v>
      </c>
      <c r="E23636" s="1">
        <v>1469511</v>
      </c>
      <c r="G23636" t="s">
        <v>48</v>
      </c>
      <c r="H23636" t="s">
        <v>5802</v>
      </c>
      <c r="I23636" t="s">
        <v>5803</v>
      </c>
      <c r="K23636" t="s">
        <v>16</v>
      </c>
      <c r="L23636" t="s">
        <v>170</v>
      </c>
      <c r="M23636" t="s">
        <v>354</v>
      </c>
    </row>
    <row r="23637" spans="1:13" x14ac:dyDescent="0.3">
      <c r="A23637" t="s">
        <v>5801</v>
      </c>
      <c r="C23637" t="s">
        <v>24055</v>
      </c>
      <c r="D23637">
        <v>57</v>
      </c>
      <c r="E23637" s="1">
        <v>3171987</v>
      </c>
      <c r="G23637" t="s">
        <v>48</v>
      </c>
      <c r="H23637" t="s">
        <v>24114</v>
      </c>
      <c r="I23637" t="s">
        <v>5803</v>
      </c>
      <c r="K23637" t="s">
        <v>16</v>
      </c>
      <c r="L23637" t="s">
        <v>17</v>
      </c>
      <c r="M23637" t="s">
        <v>354</v>
      </c>
    </row>
    <row r="23638" spans="1:13" x14ac:dyDescent="0.3">
      <c r="A23638" t="s">
        <v>5801</v>
      </c>
      <c r="C23638" t="s">
        <v>22646</v>
      </c>
      <c r="D23638">
        <v>25</v>
      </c>
      <c r="E23638" s="1">
        <v>100000</v>
      </c>
      <c r="G23638" t="s">
        <v>13</v>
      </c>
      <c r="H23638" t="s">
        <v>22730</v>
      </c>
      <c r="I23638" t="s">
        <v>5803</v>
      </c>
      <c r="K23638" t="s">
        <v>16</v>
      </c>
      <c r="L23638" t="s">
        <v>17</v>
      </c>
      <c r="M23638" t="s">
        <v>450</v>
      </c>
    </row>
    <row r="23639" spans="1:13" x14ac:dyDescent="0.3">
      <c r="A23639" t="s">
        <v>5801</v>
      </c>
      <c r="C23639" t="s">
        <v>16599</v>
      </c>
      <c r="D23639">
        <v>37</v>
      </c>
      <c r="E23639" s="1">
        <v>1187865</v>
      </c>
      <c r="G23639" t="s">
        <v>48</v>
      </c>
      <c r="H23639" t="s">
        <v>16653</v>
      </c>
      <c r="I23639" t="s">
        <v>5803</v>
      </c>
      <c r="K23639" t="s">
        <v>16</v>
      </c>
      <c r="L23639" t="s">
        <v>44</v>
      </c>
      <c r="M23639" t="s">
        <v>354</v>
      </c>
    </row>
    <row r="23640" spans="1:13" x14ac:dyDescent="0.3">
      <c r="A23640" t="s">
        <v>5801</v>
      </c>
      <c r="C23640" t="s">
        <v>12314</v>
      </c>
      <c r="D23640">
        <v>35</v>
      </c>
      <c r="E23640" s="1">
        <v>2826507</v>
      </c>
      <c r="G23640" t="s">
        <v>48</v>
      </c>
      <c r="H23640" t="s">
        <v>12369</v>
      </c>
      <c r="I23640" t="s">
        <v>5803</v>
      </c>
      <c r="K23640" t="s">
        <v>16</v>
      </c>
      <c r="L23640" t="s">
        <v>170</v>
      </c>
      <c r="M23640" t="s">
        <v>354</v>
      </c>
    </row>
    <row r="23641" spans="1:13" x14ac:dyDescent="0.3">
      <c r="A23641" t="s">
        <v>5801</v>
      </c>
      <c r="C23641" t="s">
        <v>11813</v>
      </c>
      <c r="D23641">
        <v>44</v>
      </c>
      <c r="E23641" s="1">
        <v>807685</v>
      </c>
      <c r="G23641" t="s">
        <v>48</v>
      </c>
      <c r="H23641" t="s">
        <v>11996</v>
      </c>
      <c r="I23641" t="s">
        <v>5803</v>
      </c>
      <c r="K23641" t="s">
        <v>16</v>
      </c>
      <c r="L23641" t="s">
        <v>38</v>
      </c>
      <c r="M23641" t="s">
        <v>354</v>
      </c>
    </row>
    <row r="23642" spans="1:13" x14ac:dyDescent="0.3">
      <c r="A23642" t="s">
        <v>5801</v>
      </c>
      <c r="C23642" t="s">
        <v>10901</v>
      </c>
      <c r="D23642">
        <v>15</v>
      </c>
      <c r="E23642" s="1">
        <v>123050</v>
      </c>
      <c r="G23642" t="s">
        <v>48</v>
      </c>
      <c r="H23642" t="s">
        <v>10949</v>
      </c>
      <c r="I23642" t="s">
        <v>5803</v>
      </c>
      <c r="K23642" t="s">
        <v>16</v>
      </c>
      <c r="L23642" t="s">
        <v>38</v>
      </c>
      <c r="M23642" t="s">
        <v>354</v>
      </c>
    </row>
    <row r="23643" spans="1:13" x14ac:dyDescent="0.3">
      <c r="A23643" t="s">
        <v>5801</v>
      </c>
      <c r="C23643" t="s">
        <v>7634</v>
      </c>
      <c r="D23643">
        <v>18</v>
      </c>
      <c r="E23643" s="1">
        <v>1794530</v>
      </c>
      <c r="G23643" t="s">
        <v>48</v>
      </c>
      <c r="H23643" t="s">
        <v>7935</v>
      </c>
      <c r="I23643" t="s">
        <v>5803</v>
      </c>
      <c r="K23643" t="s">
        <v>16</v>
      </c>
      <c r="L23643" t="s">
        <v>38</v>
      </c>
      <c r="M23643" t="s">
        <v>354</v>
      </c>
    </row>
    <row r="23644" spans="1:13" x14ac:dyDescent="0.3">
      <c r="A23644" t="s">
        <v>5801</v>
      </c>
      <c r="C23644" t="s">
        <v>34542</v>
      </c>
      <c r="D23644">
        <v>15</v>
      </c>
      <c r="E23644" s="1">
        <v>439899</v>
      </c>
      <c r="G23644" t="s">
        <v>48</v>
      </c>
      <c r="H23644" t="s">
        <v>34589</v>
      </c>
      <c r="I23644" t="s">
        <v>5803</v>
      </c>
      <c r="K23644" t="s">
        <v>16</v>
      </c>
      <c r="L23644" t="s">
        <v>17</v>
      </c>
      <c r="M23644" t="s">
        <v>354</v>
      </c>
    </row>
    <row r="23645" spans="1:13" x14ac:dyDescent="0.3">
      <c r="A23645" t="s">
        <v>5801</v>
      </c>
      <c r="C23645" t="s">
        <v>33531</v>
      </c>
      <c r="D23645">
        <v>64</v>
      </c>
      <c r="E23645" s="1">
        <v>3220557</v>
      </c>
      <c r="G23645" t="s">
        <v>48</v>
      </c>
      <c r="H23645" t="s">
        <v>33535</v>
      </c>
      <c r="I23645" t="s">
        <v>5803</v>
      </c>
      <c r="K23645" t="s">
        <v>16</v>
      </c>
      <c r="L23645" t="s">
        <v>38</v>
      </c>
      <c r="M23645" t="s">
        <v>354</v>
      </c>
    </row>
    <row r="23646" spans="1:13" x14ac:dyDescent="0.3">
      <c r="A23646" t="s">
        <v>10145</v>
      </c>
      <c r="C23646" t="s">
        <v>10083</v>
      </c>
      <c r="D23646">
        <v>30</v>
      </c>
      <c r="E23646" s="1">
        <v>177951</v>
      </c>
      <c r="G23646" t="s">
        <v>69</v>
      </c>
      <c r="H23646" t="s">
        <v>10146</v>
      </c>
      <c r="I23646" t="s">
        <v>15</v>
      </c>
      <c r="K23646" t="s">
        <v>16</v>
      </c>
      <c r="L23646" t="s">
        <v>248</v>
      </c>
      <c r="M23646" t="s">
        <v>221</v>
      </c>
    </row>
    <row r="23647" spans="1:13" x14ac:dyDescent="0.3">
      <c r="A23647" t="s">
        <v>562</v>
      </c>
      <c r="C23647" t="s">
        <v>1275</v>
      </c>
      <c r="D23647">
        <v>36</v>
      </c>
      <c r="E23647" s="1">
        <v>2904269</v>
      </c>
      <c r="G23647" t="s">
        <v>13</v>
      </c>
      <c r="H23647" t="s">
        <v>1460</v>
      </c>
      <c r="I23647" t="s">
        <v>564</v>
      </c>
      <c r="K23647" t="s">
        <v>16</v>
      </c>
      <c r="L23647" t="s">
        <v>17</v>
      </c>
      <c r="M23647" t="s">
        <v>66</v>
      </c>
    </row>
    <row r="23648" spans="1:13" x14ac:dyDescent="0.3">
      <c r="A23648" t="s">
        <v>562</v>
      </c>
      <c r="C23648" t="s">
        <v>341</v>
      </c>
      <c r="D23648">
        <v>36</v>
      </c>
      <c r="E23648" s="1">
        <v>2599885</v>
      </c>
      <c r="G23648" t="s">
        <v>13</v>
      </c>
      <c r="H23648" t="s">
        <v>563</v>
      </c>
      <c r="I23648" t="s">
        <v>564</v>
      </c>
      <c r="K23648" t="s">
        <v>16</v>
      </c>
      <c r="L23648" t="s">
        <v>456</v>
      </c>
      <c r="M23648" t="s">
        <v>66</v>
      </c>
    </row>
    <row r="23649" spans="1:13" x14ac:dyDescent="0.3">
      <c r="A23649" t="s">
        <v>562</v>
      </c>
      <c r="C23649" t="s">
        <v>27925</v>
      </c>
      <c r="D23649">
        <v>38</v>
      </c>
      <c r="E23649" s="1">
        <v>1493093</v>
      </c>
      <c r="G23649" t="s">
        <v>13</v>
      </c>
      <c r="H23649" t="s">
        <v>27929</v>
      </c>
      <c r="I23649" t="s">
        <v>564</v>
      </c>
      <c r="K23649" t="s">
        <v>16</v>
      </c>
      <c r="L23649" t="s">
        <v>38</v>
      </c>
      <c r="M23649" t="s">
        <v>66</v>
      </c>
    </row>
    <row r="23650" spans="1:13" x14ac:dyDescent="0.3">
      <c r="A23650" t="s">
        <v>562</v>
      </c>
      <c r="C23650" t="s">
        <v>29114</v>
      </c>
      <c r="D23650">
        <v>31</v>
      </c>
      <c r="E23650" s="1">
        <v>1268105</v>
      </c>
      <c r="G23650" t="s">
        <v>13</v>
      </c>
      <c r="H23650" t="s">
        <v>29130</v>
      </c>
      <c r="I23650" t="s">
        <v>564</v>
      </c>
      <c r="K23650" t="s">
        <v>16</v>
      </c>
      <c r="L23650" t="s">
        <v>17</v>
      </c>
      <c r="M23650" t="s">
        <v>45</v>
      </c>
    </row>
    <row r="23651" spans="1:13" x14ac:dyDescent="0.3">
      <c r="A23651" t="s">
        <v>562</v>
      </c>
      <c r="C23651" t="s">
        <v>29302</v>
      </c>
      <c r="D23651">
        <v>14</v>
      </c>
      <c r="E23651" s="1">
        <v>948891</v>
      </c>
      <c r="G23651" t="s">
        <v>13</v>
      </c>
      <c r="H23651" t="s">
        <v>29328</v>
      </c>
      <c r="I23651" t="s">
        <v>564</v>
      </c>
      <c r="K23651" t="s">
        <v>16</v>
      </c>
      <c r="L23651" t="s">
        <v>456</v>
      </c>
      <c r="M23651" t="s">
        <v>66</v>
      </c>
    </row>
    <row r="23652" spans="1:13" x14ac:dyDescent="0.3">
      <c r="A23652" t="s">
        <v>562</v>
      </c>
      <c r="C23652" t="s">
        <v>3657</v>
      </c>
      <c r="D23652">
        <v>46</v>
      </c>
      <c r="E23652" s="1">
        <v>606900</v>
      </c>
      <c r="G23652" t="s">
        <v>13</v>
      </c>
      <c r="H23652" t="s">
        <v>3892</v>
      </c>
      <c r="I23652" t="s">
        <v>564</v>
      </c>
      <c r="K23652" t="s">
        <v>16</v>
      </c>
      <c r="L23652" t="s">
        <v>17</v>
      </c>
      <c r="M23652" t="s">
        <v>101</v>
      </c>
    </row>
    <row r="23653" spans="1:13" x14ac:dyDescent="0.3">
      <c r="A23653" t="s">
        <v>562</v>
      </c>
      <c r="C23653" t="s">
        <v>3657</v>
      </c>
      <c r="D23653">
        <v>25</v>
      </c>
      <c r="E23653" s="1">
        <v>352005</v>
      </c>
      <c r="G23653" t="s">
        <v>13</v>
      </c>
      <c r="H23653" t="s">
        <v>4316</v>
      </c>
      <c r="I23653" t="s">
        <v>564</v>
      </c>
      <c r="K23653" t="s">
        <v>16</v>
      </c>
      <c r="L23653" t="s">
        <v>17</v>
      </c>
      <c r="M23653" t="s">
        <v>87</v>
      </c>
    </row>
    <row r="23654" spans="1:13" x14ac:dyDescent="0.3">
      <c r="A23654" t="s">
        <v>562</v>
      </c>
      <c r="C23654" t="s">
        <v>5025</v>
      </c>
      <c r="D23654">
        <v>19</v>
      </c>
      <c r="E23654" s="1">
        <v>100000</v>
      </c>
      <c r="G23654" t="s">
        <v>13</v>
      </c>
      <c r="H23654" t="s">
        <v>5062</v>
      </c>
      <c r="I23654" t="s">
        <v>564</v>
      </c>
      <c r="K23654" t="s">
        <v>16</v>
      </c>
      <c r="L23654" t="s">
        <v>17</v>
      </c>
      <c r="M23654" t="s">
        <v>450</v>
      </c>
    </row>
    <row r="23655" spans="1:13" x14ac:dyDescent="0.3">
      <c r="A23655" t="s">
        <v>562</v>
      </c>
      <c r="C23655" t="s">
        <v>4928</v>
      </c>
      <c r="D23655">
        <v>10</v>
      </c>
      <c r="E23655" s="1">
        <v>168732</v>
      </c>
      <c r="G23655" t="s">
        <v>13</v>
      </c>
      <c r="H23655" t="s">
        <v>5004</v>
      </c>
      <c r="I23655" t="s">
        <v>564</v>
      </c>
      <c r="K23655" t="s">
        <v>16</v>
      </c>
      <c r="L23655" t="s">
        <v>17</v>
      </c>
      <c r="M23655" t="s">
        <v>101</v>
      </c>
    </row>
    <row r="23656" spans="1:13" x14ac:dyDescent="0.3">
      <c r="A23656" t="s">
        <v>562</v>
      </c>
      <c r="C23656" t="s">
        <v>23564</v>
      </c>
      <c r="D23656">
        <v>14</v>
      </c>
      <c r="E23656" s="1">
        <v>177870</v>
      </c>
      <c r="G23656" t="s">
        <v>13</v>
      </c>
      <c r="H23656" t="s">
        <v>23594</v>
      </c>
      <c r="I23656" t="s">
        <v>564</v>
      </c>
      <c r="K23656" t="s">
        <v>16</v>
      </c>
      <c r="L23656" t="s">
        <v>17</v>
      </c>
      <c r="M23656" t="s">
        <v>66</v>
      </c>
    </row>
    <row r="23657" spans="1:13" x14ac:dyDescent="0.3">
      <c r="A23657" t="s">
        <v>562</v>
      </c>
      <c r="C23657" t="s">
        <v>22248</v>
      </c>
      <c r="D23657">
        <v>62</v>
      </c>
      <c r="E23657" s="1">
        <v>3203066</v>
      </c>
      <c r="G23657" t="s">
        <v>13</v>
      </c>
      <c r="H23657" t="s">
        <v>22289</v>
      </c>
      <c r="I23657" t="s">
        <v>564</v>
      </c>
      <c r="K23657" t="s">
        <v>16</v>
      </c>
      <c r="L23657" t="s">
        <v>17</v>
      </c>
      <c r="M23657" t="s">
        <v>101</v>
      </c>
    </row>
    <row r="23658" spans="1:13" x14ac:dyDescent="0.3">
      <c r="A23658" t="s">
        <v>562</v>
      </c>
      <c r="C23658" t="s">
        <v>15737</v>
      </c>
      <c r="D23658">
        <v>74</v>
      </c>
      <c r="E23658" s="1">
        <v>3636975</v>
      </c>
      <c r="G23658" t="s">
        <v>34</v>
      </c>
      <c r="H23658" t="s">
        <v>15886</v>
      </c>
      <c r="I23658" t="s">
        <v>564</v>
      </c>
      <c r="K23658" t="s">
        <v>16</v>
      </c>
      <c r="L23658" t="s">
        <v>38</v>
      </c>
      <c r="M23658" t="s">
        <v>217</v>
      </c>
    </row>
    <row r="23659" spans="1:13" x14ac:dyDescent="0.3">
      <c r="A23659" t="s">
        <v>562</v>
      </c>
      <c r="C23659" t="s">
        <v>16408</v>
      </c>
      <c r="D23659">
        <v>35</v>
      </c>
      <c r="E23659" s="1">
        <v>538439</v>
      </c>
      <c r="G23659" t="s">
        <v>13</v>
      </c>
      <c r="H23659" t="s">
        <v>16458</v>
      </c>
      <c r="I23659" t="s">
        <v>564</v>
      </c>
      <c r="K23659" t="s">
        <v>16</v>
      </c>
      <c r="L23659" t="s">
        <v>17</v>
      </c>
      <c r="M23659" t="s">
        <v>5006</v>
      </c>
    </row>
    <row r="23660" spans="1:13" x14ac:dyDescent="0.3">
      <c r="A23660" t="s">
        <v>562</v>
      </c>
      <c r="C23660" t="s">
        <v>12673</v>
      </c>
      <c r="D23660">
        <v>4</v>
      </c>
      <c r="E23660" s="1">
        <v>30000</v>
      </c>
      <c r="G23660" t="s">
        <v>13</v>
      </c>
      <c r="H23660" t="s">
        <v>12743</v>
      </c>
      <c r="I23660" t="s">
        <v>564</v>
      </c>
      <c r="K23660" t="s">
        <v>16</v>
      </c>
      <c r="L23660" t="s">
        <v>17</v>
      </c>
      <c r="M23660" t="s">
        <v>66</v>
      </c>
    </row>
    <row r="23661" spans="1:13" x14ac:dyDescent="0.3">
      <c r="A23661" t="s">
        <v>562</v>
      </c>
      <c r="C23661" t="s">
        <v>9547</v>
      </c>
      <c r="D23661">
        <v>11</v>
      </c>
      <c r="E23661" s="1">
        <v>147852</v>
      </c>
      <c r="G23661" t="s">
        <v>13</v>
      </c>
      <c r="H23661" t="s">
        <v>9888</v>
      </c>
      <c r="I23661" t="s">
        <v>564</v>
      </c>
      <c r="K23661" t="s">
        <v>16</v>
      </c>
      <c r="L23661" t="s">
        <v>38</v>
      </c>
      <c r="M23661" t="s">
        <v>345</v>
      </c>
    </row>
    <row r="23662" spans="1:13" x14ac:dyDescent="0.3">
      <c r="A23662" t="s">
        <v>562</v>
      </c>
      <c r="C23662" t="s">
        <v>7634</v>
      </c>
      <c r="D23662">
        <v>36</v>
      </c>
      <c r="E23662" s="1">
        <v>944752</v>
      </c>
      <c r="G23662" t="s">
        <v>13</v>
      </c>
      <c r="H23662" t="s">
        <v>7671</v>
      </c>
      <c r="I23662" t="s">
        <v>564</v>
      </c>
      <c r="K23662" t="s">
        <v>16</v>
      </c>
      <c r="L23662" t="s">
        <v>17</v>
      </c>
      <c r="M23662" t="s">
        <v>66</v>
      </c>
    </row>
    <row r="23663" spans="1:13" x14ac:dyDescent="0.3">
      <c r="A23663" t="s">
        <v>562</v>
      </c>
      <c r="C23663" t="s">
        <v>8771</v>
      </c>
      <c r="D23663">
        <v>51</v>
      </c>
      <c r="E23663" s="1">
        <v>999999</v>
      </c>
      <c r="G23663" t="s">
        <v>13</v>
      </c>
      <c r="H23663" t="s">
        <v>8779</v>
      </c>
      <c r="I23663" t="s">
        <v>564</v>
      </c>
      <c r="K23663" t="s">
        <v>16</v>
      </c>
      <c r="L23663" t="s">
        <v>17</v>
      </c>
      <c r="M23663" t="s">
        <v>101</v>
      </c>
    </row>
    <row r="23664" spans="1:13" x14ac:dyDescent="0.3">
      <c r="A23664" t="s">
        <v>562</v>
      </c>
      <c r="C23664" t="s">
        <v>35205</v>
      </c>
      <c r="D23664">
        <v>37</v>
      </c>
      <c r="E23664" s="1">
        <v>1779653</v>
      </c>
      <c r="G23664" t="s">
        <v>13</v>
      </c>
      <c r="H23664" t="s">
        <v>35280</v>
      </c>
      <c r="I23664" t="s">
        <v>564</v>
      </c>
      <c r="K23664" t="s">
        <v>16</v>
      </c>
      <c r="L23664" t="s">
        <v>17</v>
      </c>
      <c r="M23664" t="s">
        <v>101</v>
      </c>
    </row>
    <row r="23665" spans="1:13" x14ac:dyDescent="0.3">
      <c r="A23665" t="s">
        <v>562</v>
      </c>
      <c r="C23665" t="s">
        <v>34396</v>
      </c>
      <c r="D23665">
        <v>119</v>
      </c>
      <c r="E23665" s="1">
        <v>7437131</v>
      </c>
      <c r="G23665" t="s">
        <v>13</v>
      </c>
      <c r="H23665" t="s">
        <v>34417</v>
      </c>
      <c r="I23665" t="s">
        <v>564</v>
      </c>
      <c r="K23665" t="s">
        <v>16</v>
      </c>
      <c r="L23665" t="s">
        <v>17</v>
      </c>
      <c r="M23665" t="s">
        <v>66</v>
      </c>
    </row>
    <row r="23666" spans="1:13" x14ac:dyDescent="0.3">
      <c r="A23666" t="s">
        <v>562</v>
      </c>
      <c r="C23666" t="s">
        <v>36834</v>
      </c>
      <c r="D23666">
        <v>24</v>
      </c>
      <c r="E23666" s="1">
        <v>100000</v>
      </c>
      <c r="G23666" t="s">
        <v>13</v>
      </c>
      <c r="H23666" t="s">
        <v>36942</v>
      </c>
      <c r="I23666" t="s">
        <v>564</v>
      </c>
      <c r="K23666" t="s">
        <v>16</v>
      </c>
      <c r="L23666" t="s">
        <v>17</v>
      </c>
      <c r="M23666" t="s">
        <v>450</v>
      </c>
    </row>
    <row r="23667" spans="1:13" x14ac:dyDescent="0.3">
      <c r="A23667" t="s">
        <v>562</v>
      </c>
      <c r="C23667" t="s">
        <v>36676</v>
      </c>
      <c r="D23667">
        <v>24</v>
      </c>
      <c r="E23667" s="1">
        <v>1966360</v>
      </c>
      <c r="G23667" t="s">
        <v>13</v>
      </c>
      <c r="H23667" t="s">
        <v>34417</v>
      </c>
      <c r="I23667" t="s">
        <v>564</v>
      </c>
      <c r="K23667" t="s">
        <v>16</v>
      </c>
      <c r="L23667" t="s">
        <v>17</v>
      </c>
      <c r="M23667" t="s">
        <v>66</v>
      </c>
    </row>
    <row r="23668" spans="1:13" x14ac:dyDescent="0.3">
      <c r="A23668" t="s">
        <v>562</v>
      </c>
      <c r="C23668" t="s">
        <v>37782</v>
      </c>
      <c r="D23668">
        <v>54</v>
      </c>
      <c r="E23668" s="1">
        <v>1996545</v>
      </c>
      <c r="G23668" t="s">
        <v>13</v>
      </c>
      <c r="H23668" t="s">
        <v>37787</v>
      </c>
      <c r="I23668" t="s">
        <v>564</v>
      </c>
      <c r="K23668" t="s">
        <v>16</v>
      </c>
      <c r="L23668" t="s">
        <v>38</v>
      </c>
      <c r="M23668" t="s">
        <v>101</v>
      </c>
    </row>
    <row r="23669" spans="1:13" x14ac:dyDescent="0.3">
      <c r="A23669" t="s">
        <v>562</v>
      </c>
      <c r="C23669" t="s">
        <v>17710</v>
      </c>
      <c r="D23669">
        <v>60</v>
      </c>
      <c r="E23669" s="1">
        <v>5000000</v>
      </c>
      <c r="G23669" t="s">
        <v>13</v>
      </c>
      <c r="H23669" t="s">
        <v>17767</v>
      </c>
      <c r="I23669" t="s">
        <v>564</v>
      </c>
      <c r="K23669" t="s">
        <v>16</v>
      </c>
      <c r="L23669" t="s">
        <v>1625</v>
      </c>
      <c r="M23669" t="s">
        <v>101</v>
      </c>
    </row>
    <row r="23670" spans="1:13" x14ac:dyDescent="0.3">
      <c r="A23670" t="s">
        <v>562</v>
      </c>
      <c r="C23670" t="s">
        <v>18172</v>
      </c>
      <c r="D23670">
        <v>36</v>
      </c>
      <c r="E23670" s="1">
        <v>2189420</v>
      </c>
      <c r="G23670" t="s">
        <v>13</v>
      </c>
      <c r="H23670" t="s">
        <v>18180</v>
      </c>
      <c r="I23670" t="s">
        <v>564</v>
      </c>
      <c r="K23670" t="s">
        <v>16</v>
      </c>
      <c r="L23670" t="s">
        <v>17</v>
      </c>
      <c r="M23670" t="s">
        <v>66</v>
      </c>
    </row>
    <row r="23671" spans="1:13" x14ac:dyDescent="0.3">
      <c r="A23671" t="s">
        <v>562</v>
      </c>
      <c r="C23671" t="s">
        <v>25343</v>
      </c>
      <c r="D23671">
        <v>57</v>
      </c>
      <c r="E23671" s="1">
        <v>6672860</v>
      </c>
      <c r="G23671" t="s">
        <v>13</v>
      </c>
      <c r="H23671" t="s">
        <v>25345</v>
      </c>
      <c r="I23671" t="s">
        <v>564</v>
      </c>
      <c r="K23671" t="s">
        <v>16</v>
      </c>
      <c r="L23671" t="s">
        <v>38</v>
      </c>
      <c r="M23671" t="s">
        <v>66</v>
      </c>
    </row>
    <row r="23672" spans="1:13" x14ac:dyDescent="0.3">
      <c r="A23672" t="s">
        <v>562</v>
      </c>
      <c r="C23672" t="s">
        <v>26485</v>
      </c>
      <c r="D23672">
        <v>51</v>
      </c>
      <c r="E23672" s="1">
        <v>661423</v>
      </c>
      <c r="G23672" t="s">
        <v>13</v>
      </c>
      <c r="H23672" t="s">
        <v>26486</v>
      </c>
      <c r="I23672" t="s">
        <v>564</v>
      </c>
      <c r="K23672" t="s">
        <v>16</v>
      </c>
      <c r="L23672" t="s">
        <v>38</v>
      </c>
      <c r="M23672" t="s">
        <v>66</v>
      </c>
    </row>
    <row r="23673" spans="1:13" x14ac:dyDescent="0.3">
      <c r="A23673" t="s">
        <v>31410</v>
      </c>
      <c r="C23673" t="s">
        <v>31300</v>
      </c>
      <c r="D23673">
        <v>5</v>
      </c>
      <c r="E23673" s="1">
        <v>27135</v>
      </c>
      <c r="G23673" t="s">
        <v>34</v>
      </c>
      <c r="H23673" t="s">
        <v>6143</v>
      </c>
      <c r="I23673" t="s">
        <v>31411</v>
      </c>
      <c r="J23673" t="s">
        <v>137</v>
      </c>
      <c r="K23673" t="s">
        <v>24</v>
      </c>
      <c r="L23673" t="s">
        <v>25</v>
      </c>
      <c r="M23673" t="s">
        <v>6146</v>
      </c>
    </row>
    <row r="23674" spans="1:13" x14ac:dyDescent="0.3">
      <c r="A23674" t="s">
        <v>2566</v>
      </c>
      <c r="C23674" t="s">
        <v>2269</v>
      </c>
      <c r="D23674">
        <v>12</v>
      </c>
      <c r="E23674" s="1">
        <v>1399997</v>
      </c>
      <c r="G23674" t="s">
        <v>34</v>
      </c>
      <c r="H23674" t="s">
        <v>2567</v>
      </c>
      <c r="I23674" t="s">
        <v>35</v>
      </c>
      <c r="J23674" t="s">
        <v>36</v>
      </c>
      <c r="K23674" t="s">
        <v>37</v>
      </c>
      <c r="L23674" t="s">
        <v>38</v>
      </c>
      <c r="M23674" t="s">
        <v>87</v>
      </c>
    </row>
    <row r="23675" spans="1:13" x14ac:dyDescent="0.3">
      <c r="A23675" t="s">
        <v>2566</v>
      </c>
      <c r="C23675" t="s">
        <v>24055</v>
      </c>
      <c r="D23675">
        <v>31</v>
      </c>
      <c r="E23675" s="1">
        <v>100000</v>
      </c>
      <c r="G23675" t="s">
        <v>13</v>
      </c>
      <c r="H23675" t="s">
        <v>24276</v>
      </c>
      <c r="I23675" t="s">
        <v>35</v>
      </c>
      <c r="J23675" t="s">
        <v>36</v>
      </c>
      <c r="K23675" t="s">
        <v>37</v>
      </c>
      <c r="L23675" t="s">
        <v>17</v>
      </c>
      <c r="M23675" t="s">
        <v>450</v>
      </c>
    </row>
    <row r="23676" spans="1:13" x14ac:dyDescent="0.3">
      <c r="A23676" t="s">
        <v>20912</v>
      </c>
      <c r="C23676" t="s">
        <v>20542</v>
      </c>
      <c r="D23676">
        <v>3</v>
      </c>
      <c r="E23676" s="1">
        <v>8975</v>
      </c>
      <c r="G23676" t="s">
        <v>34</v>
      </c>
      <c r="H23676" t="s">
        <v>6143</v>
      </c>
      <c r="I23676" t="s">
        <v>20913</v>
      </c>
      <c r="J23676" t="s">
        <v>627</v>
      </c>
      <c r="K23676" t="s">
        <v>24</v>
      </c>
      <c r="L23676" t="s">
        <v>25</v>
      </c>
      <c r="M23676" t="s">
        <v>6146</v>
      </c>
    </row>
    <row r="23677" spans="1:13" x14ac:dyDescent="0.3">
      <c r="A23677" t="s">
        <v>31713</v>
      </c>
      <c r="C23677" t="s">
        <v>31493</v>
      </c>
      <c r="D23677">
        <v>5</v>
      </c>
      <c r="E23677" s="1">
        <v>18358</v>
      </c>
      <c r="G23677" t="s">
        <v>34</v>
      </c>
      <c r="H23677" t="s">
        <v>6143</v>
      </c>
      <c r="I23677" t="s">
        <v>31714</v>
      </c>
      <c r="J23677" t="s">
        <v>311</v>
      </c>
      <c r="K23677" t="s">
        <v>24</v>
      </c>
      <c r="L23677" t="s">
        <v>25</v>
      </c>
      <c r="M23677" t="s">
        <v>6146</v>
      </c>
    </row>
    <row r="23678" spans="1:13" x14ac:dyDescent="0.3">
      <c r="A23678" t="s">
        <v>20914</v>
      </c>
      <c r="C23678" t="s">
        <v>20542</v>
      </c>
      <c r="D23678">
        <v>3</v>
      </c>
      <c r="E23678" s="1">
        <v>4585</v>
      </c>
      <c r="G23678" t="s">
        <v>34</v>
      </c>
      <c r="H23678" t="s">
        <v>6143</v>
      </c>
      <c r="I23678" t="s">
        <v>20915</v>
      </c>
      <c r="J23678" t="s">
        <v>627</v>
      </c>
      <c r="K23678" t="s">
        <v>24</v>
      </c>
      <c r="L23678" t="s">
        <v>25</v>
      </c>
      <c r="M23678" t="s">
        <v>6146</v>
      </c>
    </row>
    <row r="23679" spans="1:13" x14ac:dyDescent="0.3">
      <c r="A23679" t="s">
        <v>33965</v>
      </c>
      <c r="C23679" t="s">
        <v>33755</v>
      </c>
      <c r="D23679">
        <v>24</v>
      </c>
      <c r="E23679" s="1">
        <v>99868</v>
      </c>
      <c r="G23679" t="s">
        <v>13</v>
      </c>
      <c r="H23679" t="s">
        <v>33966</v>
      </c>
      <c r="I23679" t="s">
        <v>33967</v>
      </c>
      <c r="J23679" t="s">
        <v>1021</v>
      </c>
      <c r="K23679" t="s">
        <v>24</v>
      </c>
      <c r="L23679" t="s">
        <v>17</v>
      </c>
      <c r="M23679" t="s">
        <v>450</v>
      </c>
    </row>
    <row r="23680" spans="1:13" x14ac:dyDescent="0.3">
      <c r="A23680" t="s">
        <v>35388</v>
      </c>
      <c r="C23680" t="s">
        <v>35205</v>
      </c>
      <c r="D23680">
        <v>19</v>
      </c>
      <c r="E23680" s="1">
        <v>100000</v>
      </c>
      <c r="G23680" t="s">
        <v>13</v>
      </c>
      <c r="H23680" t="s">
        <v>35389</v>
      </c>
      <c r="I23680" t="s">
        <v>896</v>
      </c>
      <c r="J23680" t="s">
        <v>119</v>
      </c>
      <c r="K23680" t="s">
        <v>24</v>
      </c>
      <c r="L23680" t="s">
        <v>17</v>
      </c>
      <c r="M23680" t="s">
        <v>450</v>
      </c>
    </row>
    <row r="23681" spans="1:13" x14ac:dyDescent="0.3">
      <c r="A23681" t="s">
        <v>4807</v>
      </c>
      <c r="C23681" t="s">
        <v>29922</v>
      </c>
      <c r="D23681">
        <v>12</v>
      </c>
      <c r="E23681" s="1">
        <v>554013</v>
      </c>
      <c r="G23681" t="s">
        <v>34</v>
      </c>
      <c r="H23681" t="s">
        <v>30203</v>
      </c>
      <c r="I23681" t="s">
        <v>70</v>
      </c>
      <c r="J23681" t="s">
        <v>70</v>
      </c>
      <c r="K23681" t="s">
        <v>24</v>
      </c>
      <c r="L23681" t="s">
        <v>38</v>
      </c>
      <c r="M23681" t="s">
        <v>39</v>
      </c>
    </row>
    <row r="23682" spans="1:13" x14ac:dyDescent="0.3">
      <c r="A23682" t="s">
        <v>4807</v>
      </c>
      <c r="C23682" t="s">
        <v>29922</v>
      </c>
      <c r="D23682">
        <v>47</v>
      </c>
      <c r="E23682" s="1">
        <v>2478021</v>
      </c>
      <c r="G23682" t="s">
        <v>48</v>
      </c>
      <c r="H23682" t="s">
        <v>30318</v>
      </c>
      <c r="I23682" t="s">
        <v>70</v>
      </c>
      <c r="J23682" t="s">
        <v>70</v>
      </c>
      <c r="K23682" t="s">
        <v>24</v>
      </c>
      <c r="L23682" t="s">
        <v>38</v>
      </c>
      <c r="M23682" t="s">
        <v>190</v>
      </c>
    </row>
    <row r="23683" spans="1:13" x14ac:dyDescent="0.3">
      <c r="A23683" t="s">
        <v>4807</v>
      </c>
      <c r="C23683" t="s">
        <v>4681</v>
      </c>
      <c r="D23683">
        <v>29</v>
      </c>
      <c r="E23683" s="1">
        <v>6605261</v>
      </c>
      <c r="G23683" t="s">
        <v>34</v>
      </c>
      <c r="H23683" t="s">
        <v>4808</v>
      </c>
      <c r="I23683" t="s">
        <v>70</v>
      </c>
      <c r="J23683" t="s">
        <v>70</v>
      </c>
      <c r="K23683" t="s">
        <v>24</v>
      </c>
      <c r="L23683" t="s">
        <v>38</v>
      </c>
      <c r="M23683" t="s">
        <v>39</v>
      </c>
    </row>
    <row r="23684" spans="1:13" x14ac:dyDescent="0.3">
      <c r="A23684" t="s">
        <v>4807</v>
      </c>
      <c r="C23684" t="s">
        <v>21714</v>
      </c>
      <c r="D23684">
        <v>38</v>
      </c>
      <c r="E23684" s="1">
        <v>4196688</v>
      </c>
      <c r="G23684" t="s">
        <v>48</v>
      </c>
      <c r="H23684" t="s">
        <v>21805</v>
      </c>
      <c r="I23684" t="s">
        <v>70</v>
      </c>
      <c r="J23684" t="s">
        <v>70</v>
      </c>
      <c r="K23684" t="s">
        <v>24</v>
      </c>
      <c r="L23684" t="s">
        <v>38</v>
      </c>
      <c r="M23684" t="s">
        <v>190</v>
      </c>
    </row>
    <row r="23685" spans="1:13" x14ac:dyDescent="0.3">
      <c r="A23685" t="s">
        <v>4807</v>
      </c>
      <c r="C23685" t="s">
        <v>22505</v>
      </c>
      <c r="D23685">
        <v>4</v>
      </c>
      <c r="E23685" s="1">
        <v>1516248</v>
      </c>
      <c r="G23685" t="s">
        <v>48</v>
      </c>
      <c r="H23685" t="s">
        <v>22566</v>
      </c>
      <c r="I23685" t="s">
        <v>70</v>
      </c>
      <c r="J23685" t="s">
        <v>70</v>
      </c>
      <c r="K23685" t="s">
        <v>24</v>
      </c>
      <c r="L23685" t="s">
        <v>38</v>
      </c>
      <c r="M23685" t="s">
        <v>190</v>
      </c>
    </row>
    <row r="23686" spans="1:13" x14ac:dyDescent="0.3">
      <c r="A23686" t="s">
        <v>4807</v>
      </c>
      <c r="C23686" t="s">
        <v>15737</v>
      </c>
      <c r="D23686">
        <v>43</v>
      </c>
      <c r="E23686" s="1">
        <v>7394287</v>
      </c>
      <c r="G23686" t="s">
        <v>516</v>
      </c>
      <c r="H23686" t="s">
        <v>15774</v>
      </c>
      <c r="I23686" t="s">
        <v>70</v>
      </c>
      <c r="J23686" t="s">
        <v>70</v>
      </c>
      <c r="K23686" t="s">
        <v>24</v>
      </c>
      <c r="L23686" t="s">
        <v>38</v>
      </c>
      <c r="M23686" t="s">
        <v>3728</v>
      </c>
    </row>
    <row r="23687" spans="1:13" x14ac:dyDescent="0.3">
      <c r="A23687" t="s">
        <v>4807</v>
      </c>
      <c r="C23687" t="s">
        <v>15737</v>
      </c>
      <c r="D23687">
        <v>8</v>
      </c>
      <c r="E23687" s="1">
        <v>287500</v>
      </c>
      <c r="G23687" t="s">
        <v>34</v>
      </c>
      <c r="H23687" t="s">
        <v>15961</v>
      </c>
      <c r="I23687" t="s">
        <v>70</v>
      </c>
      <c r="J23687" t="s">
        <v>70</v>
      </c>
      <c r="K23687" t="s">
        <v>24</v>
      </c>
      <c r="L23687" t="s">
        <v>38</v>
      </c>
      <c r="M23687" t="s">
        <v>39</v>
      </c>
    </row>
    <row r="23688" spans="1:13" x14ac:dyDescent="0.3">
      <c r="A23688" t="s">
        <v>4807</v>
      </c>
      <c r="C23688" t="s">
        <v>16599</v>
      </c>
      <c r="D23688">
        <v>5</v>
      </c>
      <c r="E23688" s="1">
        <v>45000</v>
      </c>
      <c r="G23688" t="s">
        <v>34</v>
      </c>
      <c r="H23688" t="s">
        <v>77</v>
      </c>
      <c r="I23688" t="s">
        <v>70</v>
      </c>
      <c r="J23688" t="s">
        <v>70</v>
      </c>
      <c r="K23688" t="s">
        <v>24</v>
      </c>
      <c r="L23688" t="s">
        <v>38</v>
      </c>
      <c r="M23688" t="s">
        <v>39</v>
      </c>
    </row>
    <row r="23689" spans="1:13" x14ac:dyDescent="0.3">
      <c r="A23689" t="s">
        <v>4807</v>
      </c>
      <c r="C23689" t="s">
        <v>11494</v>
      </c>
      <c r="D23689">
        <v>41</v>
      </c>
      <c r="E23689" s="1">
        <v>10061631</v>
      </c>
      <c r="G23689" t="s">
        <v>48</v>
      </c>
      <c r="H23689" t="s">
        <v>11511</v>
      </c>
      <c r="I23689" t="s">
        <v>70</v>
      </c>
      <c r="J23689" t="s">
        <v>70</v>
      </c>
      <c r="K23689" t="s">
        <v>24</v>
      </c>
      <c r="L23689" t="s">
        <v>38</v>
      </c>
      <c r="M23689" t="s">
        <v>190</v>
      </c>
    </row>
    <row r="23690" spans="1:13" x14ac:dyDescent="0.3">
      <c r="A23690" t="s">
        <v>4807</v>
      </c>
      <c r="C23690" t="s">
        <v>35205</v>
      </c>
      <c r="D23690">
        <v>39</v>
      </c>
      <c r="E23690" s="1">
        <v>10095010</v>
      </c>
      <c r="G23690" t="s">
        <v>48</v>
      </c>
      <c r="H23690" t="s">
        <v>34816</v>
      </c>
      <c r="I23690" t="s">
        <v>70</v>
      </c>
      <c r="J23690" t="s">
        <v>70</v>
      </c>
      <c r="K23690" t="s">
        <v>24</v>
      </c>
      <c r="L23690" t="s">
        <v>38</v>
      </c>
      <c r="M23690" t="s">
        <v>190</v>
      </c>
    </row>
    <row r="23691" spans="1:13" x14ac:dyDescent="0.3">
      <c r="A23691" t="s">
        <v>4807</v>
      </c>
      <c r="C23691" t="s">
        <v>36770</v>
      </c>
      <c r="D23691">
        <v>1</v>
      </c>
      <c r="E23691" s="1">
        <v>10000</v>
      </c>
      <c r="G23691" t="s">
        <v>34</v>
      </c>
      <c r="H23691" t="s">
        <v>970</v>
      </c>
      <c r="I23691" t="s">
        <v>70</v>
      </c>
      <c r="J23691" t="s">
        <v>70</v>
      </c>
      <c r="K23691" t="s">
        <v>24</v>
      </c>
      <c r="L23691" t="s">
        <v>25</v>
      </c>
      <c r="M23691" t="s">
        <v>87</v>
      </c>
    </row>
    <row r="23692" spans="1:13" x14ac:dyDescent="0.3">
      <c r="A23692" t="s">
        <v>4807</v>
      </c>
      <c r="C23692" t="s">
        <v>35691</v>
      </c>
      <c r="D23692">
        <v>42</v>
      </c>
      <c r="E23692" s="1">
        <v>7049777</v>
      </c>
      <c r="G23692" t="s">
        <v>13</v>
      </c>
      <c r="H23692" t="s">
        <v>35699</v>
      </c>
      <c r="I23692" t="s">
        <v>70</v>
      </c>
      <c r="J23692" t="s">
        <v>70</v>
      </c>
      <c r="K23692" t="s">
        <v>24</v>
      </c>
      <c r="L23692" t="s">
        <v>38</v>
      </c>
      <c r="M23692" t="s">
        <v>87</v>
      </c>
    </row>
    <row r="23693" spans="1:13" x14ac:dyDescent="0.3">
      <c r="A23693" t="s">
        <v>3198</v>
      </c>
      <c r="C23693" t="s">
        <v>2957</v>
      </c>
      <c r="D23693">
        <v>17</v>
      </c>
      <c r="E23693" s="1">
        <v>599474</v>
      </c>
      <c r="G23693" t="s">
        <v>69</v>
      </c>
      <c r="H23693" t="s">
        <v>3199</v>
      </c>
      <c r="I23693" t="s">
        <v>564</v>
      </c>
      <c r="K23693" t="s">
        <v>16</v>
      </c>
      <c r="L23693" t="s">
        <v>38</v>
      </c>
      <c r="M23693" t="s">
        <v>39</v>
      </c>
    </row>
    <row r="23694" spans="1:13" x14ac:dyDescent="0.3">
      <c r="A23694" t="s">
        <v>3198</v>
      </c>
      <c r="C23694" t="s">
        <v>2957</v>
      </c>
      <c r="D23694">
        <v>35</v>
      </c>
      <c r="E23694" s="1">
        <v>3157973</v>
      </c>
      <c r="G23694" t="s">
        <v>1039</v>
      </c>
      <c r="H23694" t="s">
        <v>3474</v>
      </c>
      <c r="I23694" t="s">
        <v>564</v>
      </c>
      <c r="K23694" t="s">
        <v>16</v>
      </c>
      <c r="L23694" t="s">
        <v>44</v>
      </c>
      <c r="M23694" t="s">
        <v>249</v>
      </c>
    </row>
    <row r="23695" spans="1:13" x14ac:dyDescent="0.3">
      <c r="A23695" t="s">
        <v>3198</v>
      </c>
      <c r="C23695" t="s">
        <v>30851</v>
      </c>
      <c r="D23695">
        <v>30</v>
      </c>
      <c r="E23695" s="1">
        <v>100000</v>
      </c>
      <c r="G23695" t="s">
        <v>13</v>
      </c>
      <c r="H23695" t="s">
        <v>30961</v>
      </c>
      <c r="I23695" t="s">
        <v>564</v>
      </c>
      <c r="K23695" t="s">
        <v>16</v>
      </c>
      <c r="L23695" t="s">
        <v>17</v>
      </c>
      <c r="M23695" t="s">
        <v>450</v>
      </c>
    </row>
    <row r="23696" spans="1:13" x14ac:dyDescent="0.3">
      <c r="A23696" t="s">
        <v>3198</v>
      </c>
      <c r="C23696" t="s">
        <v>21173</v>
      </c>
      <c r="D23696">
        <v>26</v>
      </c>
      <c r="E23696" s="1">
        <v>995000</v>
      </c>
      <c r="G23696" t="s">
        <v>48</v>
      </c>
      <c r="H23696" t="s">
        <v>21191</v>
      </c>
      <c r="I23696" t="s">
        <v>564</v>
      </c>
      <c r="K23696" t="s">
        <v>16</v>
      </c>
      <c r="L23696" t="s">
        <v>38</v>
      </c>
      <c r="M23696" t="s">
        <v>190</v>
      </c>
    </row>
    <row r="23697" spans="1:13" x14ac:dyDescent="0.3">
      <c r="A23697" t="s">
        <v>10203</v>
      </c>
      <c r="C23697" t="s">
        <v>10083</v>
      </c>
      <c r="D23697">
        <v>25</v>
      </c>
      <c r="E23697" s="1">
        <v>100000</v>
      </c>
      <c r="G23697" t="s">
        <v>48</v>
      </c>
      <c r="H23697" t="s">
        <v>10204</v>
      </c>
      <c r="I23697" t="s">
        <v>10205</v>
      </c>
      <c r="J23697" t="s">
        <v>165</v>
      </c>
      <c r="K23697" t="s">
        <v>24</v>
      </c>
      <c r="L23697" t="s">
        <v>17</v>
      </c>
      <c r="M23697" t="s">
        <v>190</v>
      </c>
    </row>
    <row r="23698" spans="1:13" x14ac:dyDescent="0.3">
      <c r="A23698" t="s">
        <v>29402</v>
      </c>
      <c r="C23698" t="s">
        <v>29352</v>
      </c>
      <c r="D23698">
        <v>13</v>
      </c>
      <c r="E23698" s="1">
        <v>150151</v>
      </c>
      <c r="G23698" t="s">
        <v>13</v>
      </c>
      <c r="H23698" t="s">
        <v>29403</v>
      </c>
      <c r="I23698" t="s">
        <v>4110</v>
      </c>
      <c r="J23698" t="s">
        <v>119</v>
      </c>
      <c r="K23698" t="s">
        <v>24</v>
      </c>
      <c r="L23698" t="s">
        <v>25</v>
      </c>
      <c r="M23698" t="s">
        <v>580</v>
      </c>
    </row>
    <row r="23699" spans="1:13" x14ac:dyDescent="0.3">
      <c r="A23699" t="s">
        <v>4905</v>
      </c>
      <c r="C23699" t="s">
        <v>4887</v>
      </c>
      <c r="D23699">
        <v>14</v>
      </c>
      <c r="E23699" s="1">
        <v>1000000</v>
      </c>
      <c r="G23699" t="s">
        <v>13</v>
      </c>
      <c r="H23699" t="s">
        <v>4906</v>
      </c>
      <c r="I23699" t="s">
        <v>178</v>
      </c>
      <c r="J23699" t="s">
        <v>119</v>
      </c>
      <c r="K23699" t="s">
        <v>24</v>
      </c>
      <c r="L23699" t="s">
        <v>17</v>
      </c>
      <c r="M23699" t="s">
        <v>87</v>
      </c>
    </row>
    <row r="23700" spans="1:13" x14ac:dyDescent="0.3">
      <c r="A23700" t="s">
        <v>18887</v>
      </c>
      <c r="C23700" t="s">
        <v>18470</v>
      </c>
      <c r="D23700">
        <v>4</v>
      </c>
      <c r="E23700" s="1">
        <v>7550</v>
      </c>
      <c r="G23700" t="s">
        <v>34</v>
      </c>
      <c r="H23700" t="s">
        <v>6143</v>
      </c>
      <c r="I23700" t="s">
        <v>15272</v>
      </c>
      <c r="J23700" t="s">
        <v>3203</v>
      </c>
      <c r="K23700" t="s">
        <v>24</v>
      </c>
      <c r="L23700" t="s">
        <v>25</v>
      </c>
      <c r="M23700" t="s">
        <v>6146</v>
      </c>
    </row>
    <row r="23701" spans="1:13" x14ac:dyDescent="0.3">
      <c r="A23701" t="s">
        <v>32609</v>
      </c>
      <c r="C23701" t="s">
        <v>32581</v>
      </c>
      <c r="D23701">
        <v>7</v>
      </c>
      <c r="E23701" s="1">
        <v>131468</v>
      </c>
      <c r="G23701" t="s">
        <v>34</v>
      </c>
      <c r="H23701" t="s">
        <v>6493</v>
      </c>
      <c r="I23701" t="s">
        <v>15272</v>
      </c>
      <c r="J23701" t="s">
        <v>70</v>
      </c>
      <c r="K23701" t="s">
        <v>24</v>
      </c>
      <c r="L23701" t="s">
        <v>25</v>
      </c>
      <c r="M23701" t="s">
        <v>6146</v>
      </c>
    </row>
    <row r="23702" spans="1:13" x14ac:dyDescent="0.3">
      <c r="A23702" t="s">
        <v>1680</v>
      </c>
      <c r="C23702" t="s">
        <v>1558</v>
      </c>
      <c r="D23702">
        <v>13</v>
      </c>
      <c r="E23702" s="1">
        <v>725600</v>
      </c>
      <c r="G23702" t="s">
        <v>13</v>
      </c>
      <c r="H23702" t="s">
        <v>1681</v>
      </c>
      <c r="I23702" t="s">
        <v>70</v>
      </c>
      <c r="J23702" t="s">
        <v>70</v>
      </c>
      <c r="K23702" t="s">
        <v>24</v>
      </c>
      <c r="L23702" t="s">
        <v>17</v>
      </c>
      <c r="M23702" t="s">
        <v>442</v>
      </c>
    </row>
    <row r="23703" spans="1:13" x14ac:dyDescent="0.3">
      <c r="A23703" t="s">
        <v>1680</v>
      </c>
      <c r="C23703" t="s">
        <v>27748</v>
      </c>
      <c r="D23703">
        <v>7</v>
      </c>
      <c r="E23703" s="1">
        <v>240000</v>
      </c>
      <c r="G23703" t="s">
        <v>13</v>
      </c>
      <c r="H23703" t="s">
        <v>27842</v>
      </c>
      <c r="I23703" t="s">
        <v>70</v>
      </c>
      <c r="J23703" t="s">
        <v>70</v>
      </c>
      <c r="K23703" t="s">
        <v>24</v>
      </c>
      <c r="L23703" t="s">
        <v>17</v>
      </c>
      <c r="M23703" t="s">
        <v>442</v>
      </c>
    </row>
    <row r="23704" spans="1:13" x14ac:dyDescent="0.3">
      <c r="A23704" t="s">
        <v>24366</v>
      </c>
      <c r="C23704" t="s">
        <v>24055</v>
      </c>
      <c r="D23704">
        <v>18</v>
      </c>
      <c r="E23704" s="1">
        <v>90245</v>
      </c>
      <c r="G23704" t="s">
        <v>13</v>
      </c>
      <c r="H23704" t="s">
        <v>24367</v>
      </c>
      <c r="I23704" t="s">
        <v>639</v>
      </c>
      <c r="J23704" t="s">
        <v>86</v>
      </c>
      <c r="K23704" t="s">
        <v>24</v>
      </c>
      <c r="L23704" t="s">
        <v>17</v>
      </c>
      <c r="M23704" t="s">
        <v>450</v>
      </c>
    </row>
    <row r="23705" spans="1:13" x14ac:dyDescent="0.3">
      <c r="A23705" t="s">
        <v>13639</v>
      </c>
      <c r="C23705" t="s">
        <v>13456</v>
      </c>
      <c r="D23705">
        <v>7</v>
      </c>
      <c r="E23705" s="1">
        <v>7754</v>
      </c>
      <c r="G23705" t="s">
        <v>34</v>
      </c>
      <c r="H23705" t="s">
        <v>6143</v>
      </c>
      <c r="I23705" t="s">
        <v>13640</v>
      </c>
      <c r="J23705" t="s">
        <v>30</v>
      </c>
      <c r="K23705" t="s">
        <v>24</v>
      </c>
      <c r="L23705" t="s">
        <v>25</v>
      </c>
      <c r="M23705" t="s">
        <v>6146</v>
      </c>
    </row>
    <row r="23706" spans="1:13" x14ac:dyDescent="0.3">
      <c r="A23706" t="s">
        <v>26330</v>
      </c>
      <c r="C23706" t="s">
        <v>25932</v>
      </c>
      <c r="D23706">
        <v>2</v>
      </c>
      <c r="E23706" s="1">
        <v>12975</v>
      </c>
      <c r="G23706" t="s">
        <v>34</v>
      </c>
      <c r="H23706" t="s">
        <v>6143</v>
      </c>
      <c r="I23706" t="s">
        <v>14229</v>
      </c>
      <c r="J23706" t="s">
        <v>700</v>
      </c>
      <c r="K23706" t="s">
        <v>24</v>
      </c>
      <c r="L23706" t="s">
        <v>25</v>
      </c>
      <c r="M23706" t="s">
        <v>6146</v>
      </c>
    </row>
    <row r="23707" spans="1:13" x14ac:dyDescent="0.3">
      <c r="A23707" t="s">
        <v>839</v>
      </c>
      <c r="C23707" t="s">
        <v>783</v>
      </c>
      <c r="D23707">
        <v>9</v>
      </c>
      <c r="E23707" s="1">
        <v>50000</v>
      </c>
      <c r="G23707" t="s">
        <v>48</v>
      </c>
      <c r="H23707" t="s">
        <v>840</v>
      </c>
      <c r="I23707" t="s">
        <v>359</v>
      </c>
      <c r="K23707" t="s">
        <v>189</v>
      </c>
      <c r="L23707" t="s">
        <v>17</v>
      </c>
      <c r="M23707" t="s">
        <v>52</v>
      </c>
    </row>
    <row r="23708" spans="1:13" x14ac:dyDescent="0.3">
      <c r="A23708" t="s">
        <v>18888</v>
      </c>
      <c r="C23708" t="s">
        <v>18470</v>
      </c>
      <c r="D23708">
        <v>4</v>
      </c>
      <c r="E23708" s="1">
        <v>4695</v>
      </c>
      <c r="G23708" t="s">
        <v>34</v>
      </c>
      <c r="H23708" t="s">
        <v>6143</v>
      </c>
      <c r="I23708" t="s">
        <v>18889</v>
      </c>
      <c r="J23708" t="s">
        <v>3203</v>
      </c>
      <c r="K23708" t="s">
        <v>24</v>
      </c>
      <c r="L23708" t="s">
        <v>25</v>
      </c>
      <c r="M23708" t="s">
        <v>6146</v>
      </c>
    </row>
    <row r="23709" spans="1:13" x14ac:dyDescent="0.3">
      <c r="A23709" t="s">
        <v>9522</v>
      </c>
      <c r="C23709" t="s">
        <v>12673</v>
      </c>
      <c r="D23709">
        <v>1</v>
      </c>
      <c r="E23709" s="1">
        <v>10000</v>
      </c>
      <c r="G23709" t="s">
        <v>21</v>
      </c>
      <c r="H23709" t="s">
        <v>970</v>
      </c>
      <c r="I23709" t="s">
        <v>1413</v>
      </c>
      <c r="J23709" t="s">
        <v>22</v>
      </c>
      <c r="K23709" t="s">
        <v>24</v>
      </c>
      <c r="L23709" t="s">
        <v>25</v>
      </c>
      <c r="M23709" t="s">
        <v>26</v>
      </c>
    </row>
    <row r="23710" spans="1:13" x14ac:dyDescent="0.3">
      <c r="A23710" t="s">
        <v>9522</v>
      </c>
      <c r="C23710" t="s">
        <v>9396</v>
      </c>
      <c r="D23710">
        <v>1</v>
      </c>
      <c r="E23710" s="1">
        <v>10000</v>
      </c>
      <c r="G23710" t="s">
        <v>21</v>
      </c>
      <c r="H23710" t="s">
        <v>970</v>
      </c>
      <c r="I23710" t="s">
        <v>1413</v>
      </c>
      <c r="J23710" t="s">
        <v>22</v>
      </c>
      <c r="K23710" t="s">
        <v>24</v>
      </c>
      <c r="L23710" t="s">
        <v>25</v>
      </c>
      <c r="M23710" t="s">
        <v>26</v>
      </c>
    </row>
    <row r="23711" spans="1:13" x14ac:dyDescent="0.3">
      <c r="A23711" t="s">
        <v>9522</v>
      </c>
      <c r="C23711" t="s">
        <v>34627</v>
      </c>
      <c r="D23711">
        <v>2</v>
      </c>
      <c r="E23711" s="1">
        <v>2000</v>
      </c>
      <c r="G23711" t="s">
        <v>21</v>
      </c>
      <c r="H23711" t="s">
        <v>970</v>
      </c>
      <c r="I23711" t="s">
        <v>1413</v>
      </c>
      <c r="J23711" t="s">
        <v>22</v>
      </c>
      <c r="K23711" t="s">
        <v>24</v>
      </c>
      <c r="L23711" t="s">
        <v>25</v>
      </c>
      <c r="M23711" t="s">
        <v>26</v>
      </c>
    </row>
    <row r="23712" spans="1:13" x14ac:dyDescent="0.3">
      <c r="A23712" t="s">
        <v>9522</v>
      </c>
      <c r="C23712" t="s">
        <v>36770</v>
      </c>
      <c r="D23712">
        <v>1</v>
      </c>
      <c r="E23712" s="1">
        <v>5000</v>
      </c>
      <c r="G23712" t="s">
        <v>21</v>
      </c>
      <c r="H23712" t="s">
        <v>970</v>
      </c>
      <c r="I23712" t="s">
        <v>1413</v>
      </c>
      <c r="J23712" t="s">
        <v>22</v>
      </c>
      <c r="K23712" t="s">
        <v>24</v>
      </c>
      <c r="L23712" t="s">
        <v>25</v>
      </c>
      <c r="M23712" t="s">
        <v>26</v>
      </c>
    </row>
    <row r="23713" spans="1:13" x14ac:dyDescent="0.3">
      <c r="A23713" t="s">
        <v>9522</v>
      </c>
      <c r="C23713" t="s">
        <v>36101</v>
      </c>
      <c r="D23713">
        <v>12</v>
      </c>
      <c r="E23713" s="1">
        <v>5000</v>
      </c>
      <c r="G23713" t="s">
        <v>21</v>
      </c>
      <c r="H23713" t="s">
        <v>970</v>
      </c>
      <c r="I23713" t="s">
        <v>1413</v>
      </c>
      <c r="J23713" t="s">
        <v>22</v>
      </c>
      <c r="K23713" t="s">
        <v>24</v>
      </c>
      <c r="L23713" t="s">
        <v>25</v>
      </c>
      <c r="M23713" t="s">
        <v>26</v>
      </c>
    </row>
    <row r="23714" spans="1:13" x14ac:dyDescent="0.3">
      <c r="A23714" t="s">
        <v>27039</v>
      </c>
      <c r="C23714" t="s">
        <v>26519</v>
      </c>
      <c r="D23714">
        <v>5</v>
      </c>
      <c r="E23714" s="1">
        <v>8160</v>
      </c>
      <c r="G23714" t="s">
        <v>34</v>
      </c>
      <c r="H23714" t="s">
        <v>6143</v>
      </c>
      <c r="I23714" t="s">
        <v>27040</v>
      </c>
      <c r="J23714" t="s">
        <v>2347</v>
      </c>
      <c r="K23714" t="s">
        <v>24</v>
      </c>
      <c r="L23714" t="s">
        <v>25</v>
      </c>
      <c r="M23714" t="s">
        <v>6146</v>
      </c>
    </row>
    <row r="23715" spans="1:13" x14ac:dyDescent="0.3">
      <c r="A23715" t="s">
        <v>6543</v>
      </c>
      <c r="C23715" t="s">
        <v>6536</v>
      </c>
      <c r="D23715">
        <v>12</v>
      </c>
      <c r="E23715" s="1">
        <v>1000000</v>
      </c>
      <c r="G23715" t="s">
        <v>111</v>
      </c>
      <c r="H23715" t="s">
        <v>6544</v>
      </c>
      <c r="I23715" t="s">
        <v>472</v>
      </c>
      <c r="J23715" t="s">
        <v>22</v>
      </c>
      <c r="K23715" t="s">
        <v>24</v>
      </c>
      <c r="L23715" t="s">
        <v>25</v>
      </c>
      <c r="M23715" t="s">
        <v>6109</v>
      </c>
    </row>
    <row r="23716" spans="1:13" x14ac:dyDescent="0.3">
      <c r="A23716" t="s">
        <v>11730</v>
      </c>
      <c r="C23716" t="s">
        <v>11613</v>
      </c>
      <c r="D23716">
        <v>1</v>
      </c>
      <c r="E23716" s="1">
        <v>50000</v>
      </c>
      <c r="G23716" t="s">
        <v>111</v>
      </c>
      <c r="H23716" t="s">
        <v>11547</v>
      </c>
      <c r="I23716" t="s">
        <v>472</v>
      </c>
      <c r="J23716" t="s">
        <v>22</v>
      </c>
      <c r="K23716" t="s">
        <v>24</v>
      </c>
      <c r="L23716" t="s">
        <v>25</v>
      </c>
      <c r="M23716" t="s">
        <v>6109</v>
      </c>
    </row>
    <row r="23717" spans="1:13" x14ac:dyDescent="0.3">
      <c r="A23717" t="s">
        <v>11730</v>
      </c>
      <c r="C23717" t="s">
        <v>37650</v>
      </c>
      <c r="D23717">
        <v>12</v>
      </c>
      <c r="E23717" s="1">
        <v>300000</v>
      </c>
      <c r="G23717" t="s">
        <v>111</v>
      </c>
      <c r="H23717" t="s">
        <v>37653</v>
      </c>
      <c r="I23717" t="s">
        <v>472</v>
      </c>
      <c r="J23717" t="s">
        <v>22</v>
      </c>
      <c r="K23717" t="s">
        <v>24</v>
      </c>
      <c r="L23717" t="s">
        <v>25</v>
      </c>
      <c r="M23717" t="s">
        <v>322</v>
      </c>
    </row>
    <row r="23718" spans="1:13" x14ac:dyDescent="0.3">
      <c r="A23718" t="s">
        <v>23043</v>
      </c>
      <c r="C23718" t="s">
        <v>22837</v>
      </c>
      <c r="D23718">
        <v>26</v>
      </c>
      <c r="E23718" s="1">
        <v>1100000</v>
      </c>
      <c r="G23718" t="s">
        <v>21</v>
      </c>
      <c r="H23718" t="s">
        <v>23044</v>
      </c>
      <c r="I23718" t="s">
        <v>472</v>
      </c>
      <c r="J23718" t="s">
        <v>22</v>
      </c>
      <c r="K23718" t="s">
        <v>24</v>
      </c>
      <c r="L23718" t="s">
        <v>25</v>
      </c>
      <c r="M23718" t="s">
        <v>26</v>
      </c>
    </row>
    <row r="23719" spans="1:13" x14ac:dyDescent="0.3">
      <c r="A23719" t="s">
        <v>23043</v>
      </c>
      <c r="C23719" t="s">
        <v>25127</v>
      </c>
      <c r="D23719">
        <v>12</v>
      </c>
      <c r="E23719" s="1">
        <v>500</v>
      </c>
      <c r="G23719" t="s">
        <v>111</v>
      </c>
      <c r="H23719" t="s">
        <v>25140</v>
      </c>
      <c r="I23719" t="s">
        <v>472</v>
      </c>
      <c r="J23719" t="s">
        <v>22</v>
      </c>
      <c r="K23719" t="s">
        <v>24</v>
      </c>
      <c r="L23719" t="s">
        <v>25</v>
      </c>
      <c r="M23719" t="s">
        <v>6109</v>
      </c>
    </row>
    <row r="23720" spans="1:13" x14ac:dyDescent="0.3">
      <c r="A23720" t="s">
        <v>23043</v>
      </c>
      <c r="C23720" t="s">
        <v>33136</v>
      </c>
      <c r="D23720">
        <v>24</v>
      </c>
      <c r="E23720" s="1">
        <v>125514</v>
      </c>
      <c r="G23720" t="s">
        <v>111</v>
      </c>
      <c r="H23720" t="s">
        <v>33147</v>
      </c>
      <c r="I23720" t="s">
        <v>472</v>
      </c>
      <c r="J23720" t="s">
        <v>22</v>
      </c>
      <c r="K23720" t="s">
        <v>24</v>
      </c>
      <c r="L23720" t="s">
        <v>25</v>
      </c>
      <c r="M23720" t="s">
        <v>6109</v>
      </c>
    </row>
    <row r="23721" spans="1:13" x14ac:dyDescent="0.3">
      <c r="A23721" t="s">
        <v>6894</v>
      </c>
      <c r="C23721" t="s">
        <v>37887</v>
      </c>
      <c r="D23721">
        <v>36</v>
      </c>
      <c r="E23721" s="1">
        <v>1000000</v>
      </c>
      <c r="G23721" t="s">
        <v>111</v>
      </c>
      <c r="H23721" t="s">
        <v>37896</v>
      </c>
      <c r="I23721" t="s">
        <v>472</v>
      </c>
      <c r="J23721" t="s">
        <v>22</v>
      </c>
      <c r="K23721" t="s">
        <v>24</v>
      </c>
      <c r="L23721" t="s">
        <v>25</v>
      </c>
      <c r="M23721" t="s">
        <v>6109</v>
      </c>
    </row>
    <row r="23722" spans="1:13" x14ac:dyDescent="0.3">
      <c r="A23722" t="s">
        <v>6894</v>
      </c>
      <c r="C23722" t="s">
        <v>25127</v>
      </c>
      <c r="D23722">
        <v>12</v>
      </c>
      <c r="E23722" s="1">
        <v>500</v>
      </c>
      <c r="G23722" t="s">
        <v>111</v>
      </c>
      <c r="H23722" t="s">
        <v>25140</v>
      </c>
      <c r="I23722" t="s">
        <v>472</v>
      </c>
      <c r="J23722" t="s">
        <v>22</v>
      </c>
      <c r="K23722" t="s">
        <v>24</v>
      </c>
      <c r="L23722" t="s">
        <v>25</v>
      </c>
      <c r="M23722" t="s">
        <v>6109</v>
      </c>
    </row>
    <row r="23723" spans="1:13" x14ac:dyDescent="0.3">
      <c r="A23723" t="s">
        <v>6894</v>
      </c>
      <c r="C23723" t="s">
        <v>25784</v>
      </c>
      <c r="D23723">
        <v>36</v>
      </c>
      <c r="E23723" s="1">
        <v>271972</v>
      </c>
      <c r="G23723" t="s">
        <v>111</v>
      </c>
      <c r="H23723" t="s">
        <v>25786</v>
      </c>
      <c r="I23723" t="s">
        <v>472</v>
      </c>
      <c r="J23723" t="s">
        <v>22</v>
      </c>
      <c r="K23723" t="s">
        <v>24</v>
      </c>
      <c r="L23723" t="s">
        <v>25</v>
      </c>
      <c r="M23723" t="s">
        <v>6109</v>
      </c>
    </row>
    <row r="23724" spans="1:13" x14ac:dyDescent="0.3">
      <c r="A23724" t="s">
        <v>6894</v>
      </c>
      <c r="C23724" t="s">
        <v>6887</v>
      </c>
      <c r="D23724">
        <v>12</v>
      </c>
      <c r="E23724" s="1">
        <v>28000</v>
      </c>
      <c r="G23724" t="s">
        <v>111</v>
      </c>
      <c r="H23724" t="s">
        <v>6895</v>
      </c>
      <c r="I23724" t="s">
        <v>472</v>
      </c>
      <c r="J23724" t="s">
        <v>22</v>
      </c>
      <c r="K23724" t="s">
        <v>24</v>
      </c>
      <c r="L23724" t="s">
        <v>25</v>
      </c>
      <c r="M23724" t="s">
        <v>6109</v>
      </c>
    </row>
    <row r="23725" spans="1:13" x14ac:dyDescent="0.3">
      <c r="A23725" t="s">
        <v>1502</v>
      </c>
      <c r="C23725" t="s">
        <v>1275</v>
      </c>
      <c r="D23725">
        <v>24</v>
      </c>
      <c r="E23725" s="1">
        <v>250000</v>
      </c>
      <c r="G23725" t="s">
        <v>21</v>
      </c>
      <c r="H23725" t="s">
        <v>1503</v>
      </c>
      <c r="I23725" t="s">
        <v>472</v>
      </c>
      <c r="J23725" t="s">
        <v>22</v>
      </c>
      <c r="K23725" t="s">
        <v>24</v>
      </c>
      <c r="L23725" t="s">
        <v>25</v>
      </c>
      <c r="M23725" t="s">
        <v>26</v>
      </c>
    </row>
    <row r="23726" spans="1:13" x14ac:dyDescent="0.3">
      <c r="A23726" t="s">
        <v>1502</v>
      </c>
      <c r="C23726" t="s">
        <v>29114</v>
      </c>
      <c r="D23726">
        <v>24</v>
      </c>
      <c r="E23726" s="1">
        <v>400000</v>
      </c>
      <c r="G23726" t="s">
        <v>21</v>
      </c>
      <c r="H23726" t="s">
        <v>29194</v>
      </c>
      <c r="I23726" t="s">
        <v>472</v>
      </c>
      <c r="J23726" t="s">
        <v>22</v>
      </c>
      <c r="K23726" t="s">
        <v>24</v>
      </c>
      <c r="L23726" t="s">
        <v>25</v>
      </c>
      <c r="M23726" t="s">
        <v>26</v>
      </c>
    </row>
    <row r="23727" spans="1:13" x14ac:dyDescent="0.3">
      <c r="A23727" t="s">
        <v>1502</v>
      </c>
      <c r="C23727" t="s">
        <v>22837</v>
      </c>
      <c r="D23727">
        <v>33</v>
      </c>
      <c r="E23727" s="1">
        <v>700000</v>
      </c>
      <c r="G23727" t="s">
        <v>111</v>
      </c>
      <c r="H23727" t="s">
        <v>22963</v>
      </c>
      <c r="I23727" t="s">
        <v>472</v>
      </c>
      <c r="J23727" t="s">
        <v>22</v>
      </c>
      <c r="K23727" t="s">
        <v>24</v>
      </c>
      <c r="L23727" t="s">
        <v>25</v>
      </c>
      <c r="M23727" t="s">
        <v>3790</v>
      </c>
    </row>
    <row r="23728" spans="1:13" x14ac:dyDescent="0.3">
      <c r="A23728" t="s">
        <v>1502</v>
      </c>
      <c r="C23728" t="s">
        <v>15490</v>
      </c>
      <c r="D23728">
        <v>31</v>
      </c>
      <c r="E23728" s="1">
        <v>694543</v>
      </c>
      <c r="G23728" t="s">
        <v>111</v>
      </c>
      <c r="H23728" t="s">
        <v>15552</v>
      </c>
      <c r="I23728" t="s">
        <v>472</v>
      </c>
      <c r="J23728" t="s">
        <v>22</v>
      </c>
      <c r="K23728" t="s">
        <v>24</v>
      </c>
      <c r="L23728" t="s">
        <v>25</v>
      </c>
      <c r="M23728" t="s">
        <v>3790</v>
      </c>
    </row>
    <row r="23729" spans="1:13" x14ac:dyDescent="0.3">
      <c r="A23729" t="s">
        <v>1502</v>
      </c>
      <c r="C23729" t="s">
        <v>11813</v>
      </c>
      <c r="D23729">
        <v>39</v>
      </c>
      <c r="E23729" s="1">
        <v>100000</v>
      </c>
      <c r="G23729" t="s">
        <v>111</v>
      </c>
      <c r="H23729" t="s">
        <v>12027</v>
      </c>
      <c r="I23729" t="s">
        <v>472</v>
      </c>
      <c r="J23729" t="s">
        <v>22</v>
      </c>
      <c r="K23729" t="s">
        <v>24</v>
      </c>
      <c r="L23729" t="s">
        <v>25</v>
      </c>
      <c r="M23729" t="s">
        <v>3790</v>
      </c>
    </row>
    <row r="23730" spans="1:13" x14ac:dyDescent="0.3">
      <c r="A23730" t="s">
        <v>1502</v>
      </c>
      <c r="C23730" t="s">
        <v>10589</v>
      </c>
      <c r="D23730">
        <v>34</v>
      </c>
      <c r="E23730" s="1">
        <v>400000</v>
      </c>
      <c r="G23730" t="s">
        <v>111</v>
      </c>
      <c r="H23730" t="s">
        <v>10812</v>
      </c>
      <c r="I23730" t="s">
        <v>472</v>
      </c>
      <c r="J23730" t="s">
        <v>22</v>
      </c>
      <c r="K23730" t="s">
        <v>24</v>
      </c>
      <c r="L23730" t="s">
        <v>25</v>
      </c>
      <c r="M23730" t="s">
        <v>3790</v>
      </c>
    </row>
    <row r="23731" spans="1:13" x14ac:dyDescent="0.3">
      <c r="A23731" t="s">
        <v>1502</v>
      </c>
      <c r="C23731" t="s">
        <v>8196</v>
      </c>
      <c r="D23731">
        <v>12</v>
      </c>
      <c r="E23731" s="1">
        <v>150000</v>
      </c>
      <c r="G23731" t="s">
        <v>111</v>
      </c>
      <c r="H23731" t="s">
        <v>8477</v>
      </c>
      <c r="I23731" t="s">
        <v>472</v>
      </c>
      <c r="J23731" t="s">
        <v>22</v>
      </c>
      <c r="K23731" t="s">
        <v>24</v>
      </c>
      <c r="L23731" t="s">
        <v>25</v>
      </c>
      <c r="M23731" t="s">
        <v>6109</v>
      </c>
    </row>
    <row r="23732" spans="1:13" x14ac:dyDescent="0.3">
      <c r="A23732" t="s">
        <v>1502</v>
      </c>
      <c r="C23732" t="s">
        <v>34263</v>
      </c>
      <c r="D23732">
        <v>36</v>
      </c>
      <c r="E23732" s="1">
        <v>450000</v>
      </c>
      <c r="G23732" t="s">
        <v>111</v>
      </c>
      <c r="H23732" t="s">
        <v>34331</v>
      </c>
      <c r="I23732" t="s">
        <v>472</v>
      </c>
      <c r="J23732" t="s">
        <v>22</v>
      </c>
      <c r="K23732" t="s">
        <v>24</v>
      </c>
      <c r="L23732" t="s">
        <v>25</v>
      </c>
      <c r="M23732" t="s">
        <v>11446</v>
      </c>
    </row>
    <row r="23733" spans="1:13" x14ac:dyDescent="0.3">
      <c r="A23733" t="s">
        <v>1502</v>
      </c>
      <c r="C23733" t="s">
        <v>34035</v>
      </c>
      <c r="D23733">
        <v>13</v>
      </c>
      <c r="E23733" s="1">
        <v>153900</v>
      </c>
      <c r="G23733" t="s">
        <v>111</v>
      </c>
      <c r="H23733" t="s">
        <v>34086</v>
      </c>
      <c r="I23733" t="s">
        <v>472</v>
      </c>
      <c r="J23733" t="s">
        <v>22</v>
      </c>
      <c r="K23733" t="s">
        <v>24</v>
      </c>
      <c r="L23733" t="s">
        <v>25</v>
      </c>
      <c r="M23733" t="s">
        <v>34087</v>
      </c>
    </row>
    <row r="23734" spans="1:13" x14ac:dyDescent="0.3">
      <c r="A23734" t="s">
        <v>1502</v>
      </c>
      <c r="C23734" t="s">
        <v>37363</v>
      </c>
      <c r="D23734">
        <v>12</v>
      </c>
      <c r="E23734" s="1">
        <v>50000</v>
      </c>
      <c r="G23734" t="s">
        <v>111</v>
      </c>
      <c r="H23734" t="s">
        <v>37444</v>
      </c>
      <c r="I23734" t="s">
        <v>472</v>
      </c>
      <c r="J23734" t="s">
        <v>22</v>
      </c>
      <c r="K23734" t="s">
        <v>24</v>
      </c>
      <c r="L23734" t="s">
        <v>25</v>
      </c>
      <c r="M23734" t="s">
        <v>141</v>
      </c>
    </row>
    <row r="23735" spans="1:13" x14ac:dyDescent="0.3">
      <c r="A23735" t="s">
        <v>1502</v>
      </c>
      <c r="C23735" t="s">
        <v>24677</v>
      </c>
      <c r="D23735">
        <v>103</v>
      </c>
      <c r="E23735" s="1">
        <v>500000</v>
      </c>
      <c r="G23735" t="s">
        <v>111</v>
      </c>
      <c r="H23735" t="s">
        <v>24702</v>
      </c>
      <c r="I23735" t="s">
        <v>472</v>
      </c>
      <c r="J23735" t="s">
        <v>22</v>
      </c>
      <c r="K23735" t="s">
        <v>24</v>
      </c>
      <c r="L23735" t="s">
        <v>25</v>
      </c>
      <c r="M23735" t="s">
        <v>3790</v>
      </c>
    </row>
    <row r="23736" spans="1:13" x14ac:dyDescent="0.3">
      <c r="A23736" t="s">
        <v>1502</v>
      </c>
      <c r="C23736" t="s">
        <v>25301</v>
      </c>
      <c r="D23736">
        <v>84</v>
      </c>
      <c r="E23736" s="1">
        <v>110000</v>
      </c>
      <c r="G23736" t="s">
        <v>111</v>
      </c>
      <c r="H23736" t="s">
        <v>25328</v>
      </c>
      <c r="I23736" t="s">
        <v>472</v>
      </c>
      <c r="J23736" t="s">
        <v>22</v>
      </c>
      <c r="K23736" t="s">
        <v>24</v>
      </c>
      <c r="L23736" t="s">
        <v>25</v>
      </c>
      <c r="M23736" t="s">
        <v>3790</v>
      </c>
    </row>
    <row r="23737" spans="1:13" x14ac:dyDescent="0.3">
      <c r="A23737" t="s">
        <v>470</v>
      </c>
      <c r="C23737" t="s">
        <v>341</v>
      </c>
      <c r="D23737">
        <v>17</v>
      </c>
      <c r="E23737" s="1">
        <v>149958</v>
      </c>
      <c r="G23737" t="s">
        <v>111</v>
      </c>
      <c r="H23737" t="s">
        <v>471</v>
      </c>
      <c r="I23737" t="s">
        <v>472</v>
      </c>
      <c r="J23737" t="s">
        <v>22</v>
      </c>
      <c r="K23737" t="s">
        <v>24</v>
      </c>
      <c r="L23737" t="s">
        <v>25</v>
      </c>
      <c r="M23737" t="s">
        <v>141</v>
      </c>
    </row>
    <row r="23738" spans="1:13" x14ac:dyDescent="0.3">
      <c r="A23738" t="s">
        <v>25957</v>
      </c>
      <c r="C23738" t="s">
        <v>37782</v>
      </c>
      <c r="D23738">
        <v>78</v>
      </c>
      <c r="E23738" s="1">
        <v>302500</v>
      </c>
      <c r="G23738" t="s">
        <v>111</v>
      </c>
      <c r="H23738" t="s">
        <v>37824</v>
      </c>
      <c r="I23738" t="s">
        <v>472</v>
      </c>
      <c r="J23738" t="s">
        <v>22</v>
      </c>
      <c r="K23738" t="s">
        <v>24</v>
      </c>
      <c r="L23738" t="s">
        <v>25</v>
      </c>
      <c r="M23738" t="s">
        <v>3790</v>
      </c>
    </row>
    <row r="23739" spans="1:13" x14ac:dyDescent="0.3">
      <c r="A23739" t="s">
        <v>25957</v>
      </c>
      <c r="C23739" t="s">
        <v>25932</v>
      </c>
      <c r="D23739">
        <v>84</v>
      </c>
      <c r="E23739" s="1">
        <v>412500</v>
      </c>
      <c r="G23739" t="s">
        <v>111</v>
      </c>
      <c r="H23739" t="s">
        <v>25958</v>
      </c>
      <c r="I23739" t="s">
        <v>472</v>
      </c>
      <c r="J23739" t="s">
        <v>22</v>
      </c>
      <c r="K23739" t="s">
        <v>24</v>
      </c>
      <c r="L23739" t="s">
        <v>25</v>
      </c>
      <c r="M23739" t="s">
        <v>3790</v>
      </c>
    </row>
    <row r="23740" spans="1:13" x14ac:dyDescent="0.3">
      <c r="A23740" t="s">
        <v>9265</v>
      </c>
      <c r="C23740" t="s">
        <v>12803</v>
      </c>
      <c r="D23740">
        <v>1</v>
      </c>
      <c r="E23740" s="1">
        <v>50000</v>
      </c>
      <c r="G23740" t="s">
        <v>111</v>
      </c>
      <c r="H23740" t="s">
        <v>12913</v>
      </c>
      <c r="I23740" t="s">
        <v>472</v>
      </c>
      <c r="J23740" t="s">
        <v>22</v>
      </c>
      <c r="K23740" t="s">
        <v>24</v>
      </c>
      <c r="L23740" t="s">
        <v>25</v>
      </c>
      <c r="M23740" t="s">
        <v>6109</v>
      </c>
    </row>
    <row r="23741" spans="1:13" x14ac:dyDescent="0.3">
      <c r="A23741" t="s">
        <v>9265</v>
      </c>
      <c r="C23741" t="s">
        <v>9183</v>
      </c>
      <c r="D23741">
        <v>2</v>
      </c>
      <c r="E23741" s="1">
        <v>50000</v>
      </c>
      <c r="G23741" t="s">
        <v>111</v>
      </c>
      <c r="H23741" t="s">
        <v>9266</v>
      </c>
      <c r="I23741" t="s">
        <v>472</v>
      </c>
      <c r="J23741" t="s">
        <v>22</v>
      </c>
      <c r="K23741" t="s">
        <v>24</v>
      </c>
      <c r="L23741" t="s">
        <v>25</v>
      </c>
      <c r="M23741" t="s">
        <v>6109</v>
      </c>
    </row>
    <row r="23742" spans="1:13" x14ac:dyDescent="0.3">
      <c r="A23742" t="s">
        <v>9265</v>
      </c>
      <c r="C23742" t="s">
        <v>32202</v>
      </c>
      <c r="D23742">
        <v>36</v>
      </c>
      <c r="E23742" s="1">
        <v>91200</v>
      </c>
      <c r="G23742" t="s">
        <v>111</v>
      </c>
      <c r="H23742" t="s">
        <v>32259</v>
      </c>
      <c r="I23742" t="s">
        <v>472</v>
      </c>
      <c r="J23742" t="s">
        <v>22</v>
      </c>
      <c r="K23742" t="s">
        <v>24</v>
      </c>
      <c r="L23742" t="s">
        <v>25</v>
      </c>
      <c r="M23742" t="s">
        <v>120</v>
      </c>
    </row>
    <row r="23743" spans="1:13" x14ac:dyDescent="0.3">
      <c r="A23743" t="s">
        <v>9265</v>
      </c>
      <c r="C23743" t="s">
        <v>31493</v>
      </c>
      <c r="D23743">
        <v>84</v>
      </c>
      <c r="E23743" s="1">
        <v>1348323</v>
      </c>
      <c r="G23743" t="s">
        <v>111</v>
      </c>
      <c r="H23743" t="s">
        <v>31515</v>
      </c>
      <c r="I23743" t="s">
        <v>472</v>
      </c>
      <c r="J23743" t="s">
        <v>22</v>
      </c>
      <c r="K23743" t="s">
        <v>24</v>
      </c>
      <c r="L23743" t="s">
        <v>25</v>
      </c>
      <c r="M23743" t="s">
        <v>120</v>
      </c>
    </row>
    <row r="23744" spans="1:13" x14ac:dyDescent="0.3">
      <c r="A23744" t="s">
        <v>9265</v>
      </c>
      <c r="C23744" t="s">
        <v>31493</v>
      </c>
      <c r="D23744">
        <v>84</v>
      </c>
      <c r="E23744" s="1">
        <v>1440000</v>
      </c>
      <c r="G23744" t="s">
        <v>111</v>
      </c>
      <c r="H23744" t="s">
        <v>31542</v>
      </c>
      <c r="I23744" t="s">
        <v>472</v>
      </c>
      <c r="J23744" t="s">
        <v>22</v>
      </c>
      <c r="K23744" t="s">
        <v>24</v>
      </c>
      <c r="L23744" t="s">
        <v>25</v>
      </c>
      <c r="M23744" t="s">
        <v>120</v>
      </c>
    </row>
    <row r="23745" spans="1:13" x14ac:dyDescent="0.3">
      <c r="A23745" t="s">
        <v>9265</v>
      </c>
      <c r="C23745" t="s">
        <v>31493</v>
      </c>
      <c r="D23745">
        <v>100</v>
      </c>
      <c r="E23745" s="1">
        <v>1038029</v>
      </c>
      <c r="G23745" t="s">
        <v>111</v>
      </c>
      <c r="H23745" t="s">
        <v>31555</v>
      </c>
      <c r="I23745" t="s">
        <v>472</v>
      </c>
      <c r="J23745" t="s">
        <v>22</v>
      </c>
      <c r="K23745" t="s">
        <v>24</v>
      </c>
      <c r="L23745" t="s">
        <v>25</v>
      </c>
      <c r="M23745" t="s">
        <v>120</v>
      </c>
    </row>
    <row r="23746" spans="1:13" x14ac:dyDescent="0.3">
      <c r="A23746" t="s">
        <v>9265</v>
      </c>
      <c r="C23746" t="s">
        <v>32581</v>
      </c>
      <c r="D23746">
        <v>36</v>
      </c>
      <c r="E23746" s="1">
        <v>450000</v>
      </c>
      <c r="G23746" t="s">
        <v>111</v>
      </c>
      <c r="H23746" t="s">
        <v>32590</v>
      </c>
      <c r="I23746" t="s">
        <v>472</v>
      </c>
      <c r="J23746" t="s">
        <v>22</v>
      </c>
      <c r="K23746" t="s">
        <v>24</v>
      </c>
      <c r="L23746" t="s">
        <v>25</v>
      </c>
      <c r="M23746" t="s">
        <v>120</v>
      </c>
    </row>
    <row r="23747" spans="1:13" x14ac:dyDescent="0.3">
      <c r="A23747" t="s">
        <v>30246</v>
      </c>
      <c r="C23747" t="s">
        <v>29922</v>
      </c>
      <c r="D23747">
        <v>1</v>
      </c>
      <c r="E23747" s="1">
        <v>75000</v>
      </c>
      <c r="G23747" t="s">
        <v>21</v>
      </c>
      <c r="H23747" t="s">
        <v>77</v>
      </c>
      <c r="I23747" t="s">
        <v>472</v>
      </c>
      <c r="J23747" t="s">
        <v>22</v>
      </c>
      <c r="K23747" t="s">
        <v>24</v>
      </c>
      <c r="L23747" t="s">
        <v>25</v>
      </c>
      <c r="M23747" t="s">
        <v>26</v>
      </c>
    </row>
    <row r="23748" spans="1:13" x14ac:dyDescent="0.3">
      <c r="A23748" t="s">
        <v>30246</v>
      </c>
      <c r="C23748" t="s">
        <v>29922</v>
      </c>
      <c r="D23748">
        <v>1</v>
      </c>
      <c r="E23748" s="1">
        <v>45000</v>
      </c>
      <c r="G23748" t="s">
        <v>21</v>
      </c>
      <c r="H23748" t="s">
        <v>77</v>
      </c>
      <c r="I23748" t="s">
        <v>472</v>
      </c>
      <c r="J23748" t="s">
        <v>22</v>
      </c>
      <c r="K23748" t="s">
        <v>24</v>
      </c>
      <c r="L23748" t="s">
        <v>25</v>
      </c>
      <c r="M23748" t="s">
        <v>26</v>
      </c>
    </row>
    <row r="23749" spans="1:13" x14ac:dyDescent="0.3">
      <c r="A23749" t="s">
        <v>13860</v>
      </c>
      <c r="C23749" t="s">
        <v>13456</v>
      </c>
      <c r="D23749">
        <v>7</v>
      </c>
      <c r="E23749" s="1">
        <v>7754</v>
      </c>
      <c r="G23749" t="s">
        <v>34</v>
      </c>
      <c r="H23749" t="s">
        <v>6143</v>
      </c>
      <c r="I23749" t="s">
        <v>13861</v>
      </c>
      <c r="J23749" t="s">
        <v>30</v>
      </c>
      <c r="K23749" t="s">
        <v>24</v>
      </c>
      <c r="L23749" t="s">
        <v>25</v>
      </c>
      <c r="M23749" t="s">
        <v>6146</v>
      </c>
    </row>
    <row r="23750" spans="1:13" x14ac:dyDescent="0.3">
      <c r="A23750" t="s">
        <v>30788</v>
      </c>
      <c r="C23750" t="s">
        <v>30756</v>
      </c>
      <c r="D23750">
        <v>1</v>
      </c>
      <c r="E23750" s="1">
        <v>30000</v>
      </c>
      <c r="G23750" t="s">
        <v>21</v>
      </c>
      <c r="H23750" t="s">
        <v>77</v>
      </c>
      <c r="I23750" t="s">
        <v>2045</v>
      </c>
      <c r="J23750" t="s">
        <v>165</v>
      </c>
      <c r="K23750" t="s">
        <v>24</v>
      </c>
      <c r="L23750" t="s">
        <v>25</v>
      </c>
      <c r="M23750" t="s">
        <v>26</v>
      </c>
    </row>
    <row r="23751" spans="1:13" x14ac:dyDescent="0.3">
      <c r="A23751" t="s">
        <v>14518</v>
      </c>
      <c r="C23751" t="s">
        <v>14108</v>
      </c>
      <c r="D23751">
        <v>7</v>
      </c>
      <c r="E23751" s="1">
        <v>7054</v>
      </c>
      <c r="G23751" t="s">
        <v>34</v>
      </c>
      <c r="H23751" t="s">
        <v>6143</v>
      </c>
      <c r="I23751" t="s">
        <v>6153</v>
      </c>
      <c r="J23751" t="s">
        <v>433</v>
      </c>
      <c r="K23751" t="s">
        <v>24</v>
      </c>
      <c r="L23751" t="s">
        <v>25</v>
      </c>
      <c r="M23751" t="s">
        <v>6146</v>
      </c>
    </row>
    <row r="23752" spans="1:13" x14ac:dyDescent="0.3">
      <c r="A23752" t="s">
        <v>22110</v>
      </c>
      <c r="C23752" t="s">
        <v>22024</v>
      </c>
      <c r="D23752">
        <v>43</v>
      </c>
      <c r="E23752" s="1">
        <v>22942125</v>
      </c>
      <c r="G23752" t="s">
        <v>34</v>
      </c>
      <c r="H23752" t="s">
        <v>22111</v>
      </c>
      <c r="I23752" t="s">
        <v>22112</v>
      </c>
      <c r="K23752" t="s">
        <v>1464</v>
      </c>
      <c r="L23752" t="s">
        <v>17</v>
      </c>
      <c r="M23752" t="s">
        <v>75</v>
      </c>
    </row>
    <row r="23753" spans="1:13" x14ac:dyDescent="0.3">
      <c r="A23753" t="s">
        <v>21195</v>
      </c>
      <c r="C23753" t="s">
        <v>21173</v>
      </c>
      <c r="D23753">
        <v>27</v>
      </c>
      <c r="E23753" s="1">
        <v>300000</v>
      </c>
      <c r="G23753" t="s">
        <v>34</v>
      </c>
      <c r="H23753" t="s">
        <v>21196</v>
      </c>
      <c r="I23753" t="s">
        <v>21197</v>
      </c>
      <c r="J23753" t="s">
        <v>280</v>
      </c>
      <c r="K23753" t="s">
        <v>24</v>
      </c>
      <c r="L23753" t="s">
        <v>17</v>
      </c>
      <c r="M23753" t="s">
        <v>75</v>
      </c>
    </row>
    <row r="23754" spans="1:13" x14ac:dyDescent="0.3">
      <c r="A23754" t="s">
        <v>25628</v>
      </c>
      <c r="C23754" t="s">
        <v>25397</v>
      </c>
      <c r="D23754">
        <v>4</v>
      </c>
      <c r="E23754" s="1">
        <v>5538</v>
      </c>
      <c r="G23754" t="s">
        <v>34</v>
      </c>
      <c r="H23754" t="s">
        <v>6143</v>
      </c>
      <c r="I23754" t="s">
        <v>25629</v>
      </c>
      <c r="J23754" t="s">
        <v>7616</v>
      </c>
      <c r="K23754" t="s">
        <v>24</v>
      </c>
      <c r="L23754" t="s">
        <v>25</v>
      </c>
      <c r="M23754" t="s">
        <v>6146</v>
      </c>
    </row>
    <row r="23755" spans="1:13" x14ac:dyDescent="0.3">
      <c r="A23755" t="s">
        <v>26019</v>
      </c>
      <c r="C23755" t="s">
        <v>25932</v>
      </c>
      <c r="D23755">
        <v>3</v>
      </c>
      <c r="E23755" s="1">
        <v>32769</v>
      </c>
      <c r="G23755" t="s">
        <v>34</v>
      </c>
      <c r="H23755" t="s">
        <v>6143</v>
      </c>
      <c r="I23755" t="s">
        <v>19096</v>
      </c>
      <c r="J23755" t="s">
        <v>175</v>
      </c>
      <c r="K23755" t="s">
        <v>24</v>
      </c>
      <c r="L23755" t="s">
        <v>25</v>
      </c>
      <c r="M23755" t="s">
        <v>6146</v>
      </c>
    </row>
    <row r="23756" spans="1:13" x14ac:dyDescent="0.3">
      <c r="A23756" t="s">
        <v>25741</v>
      </c>
      <c r="C23756" t="s">
        <v>37835</v>
      </c>
      <c r="D23756">
        <v>24</v>
      </c>
      <c r="E23756" s="1">
        <v>350238</v>
      </c>
      <c r="G23756" t="s">
        <v>111</v>
      </c>
      <c r="H23756" t="s">
        <v>37842</v>
      </c>
      <c r="I23756" t="s">
        <v>2135</v>
      </c>
      <c r="J23756" t="s">
        <v>700</v>
      </c>
      <c r="K23756" t="s">
        <v>24</v>
      </c>
      <c r="L23756" t="s">
        <v>25</v>
      </c>
      <c r="M23756" t="s">
        <v>120</v>
      </c>
    </row>
    <row r="23757" spans="1:13" x14ac:dyDescent="0.3">
      <c r="A23757" t="s">
        <v>25741</v>
      </c>
      <c r="C23757" t="s">
        <v>25723</v>
      </c>
      <c r="D23757">
        <v>60</v>
      </c>
      <c r="E23757" s="1">
        <v>17250000</v>
      </c>
      <c r="G23757" t="s">
        <v>111</v>
      </c>
      <c r="H23757" t="s">
        <v>25742</v>
      </c>
      <c r="I23757" t="s">
        <v>2135</v>
      </c>
      <c r="J23757" t="s">
        <v>700</v>
      </c>
      <c r="K23757" t="s">
        <v>24</v>
      </c>
      <c r="L23757" t="s">
        <v>25</v>
      </c>
      <c r="M23757" t="s">
        <v>120</v>
      </c>
    </row>
    <row r="23758" spans="1:13" x14ac:dyDescent="0.3">
      <c r="A23758" t="s">
        <v>25630</v>
      </c>
      <c r="C23758" t="s">
        <v>25397</v>
      </c>
      <c r="D23758">
        <v>4</v>
      </c>
      <c r="E23758" s="1">
        <v>5485</v>
      </c>
      <c r="G23758" t="s">
        <v>34</v>
      </c>
      <c r="H23758" t="s">
        <v>6143</v>
      </c>
      <c r="I23758" t="s">
        <v>25631</v>
      </c>
      <c r="J23758" t="s">
        <v>7616</v>
      </c>
      <c r="K23758" t="s">
        <v>24</v>
      </c>
      <c r="L23758" t="s">
        <v>25</v>
      </c>
      <c r="M23758" t="s">
        <v>6146</v>
      </c>
    </row>
    <row r="23759" spans="1:13" x14ac:dyDescent="0.3">
      <c r="A23759" t="s">
        <v>17488</v>
      </c>
      <c r="C23759" t="s">
        <v>17445</v>
      </c>
      <c r="D23759">
        <v>16</v>
      </c>
      <c r="E23759" s="1">
        <v>17840</v>
      </c>
      <c r="G23759" t="s">
        <v>34</v>
      </c>
      <c r="H23759" t="s">
        <v>6143</v>
      </c>
      <c r="I23759" t="s">
        <v>17489</v>
      </c>
      <c r="J23759" t="s">
        <v>662</v>
      </c>
      <c r="K23759" t="s">
        <v>24</v>
      </c>
      <c r="L23759" t="s">
        <v>25</v>
      </c>
      <c r="M23759" t="s">
        <v>6146</v>
      </c>
    </row>
    <row r="23760" spans="1:13" x14ac:dyDescent="0.3">
      <c r="A23760" t="s">
        <v>17590</v>
      </c>
      <c r="C23760" t="s">
        <v>17445</v>
      </c>
      <c r="D23760">
        <v>16</v>
      </c>
      <c r="E23760" s="1">
        <v>7000</v>
      </c>
      <c r="G23760" t="s">
        <v>34</v>
      </c>
      <c r="H23760" t="s">
        <v>6143</v>
      </c>
      <c r="I23760" t="s">
        <v>17591</v>
      </c>
      <c r="J23760" t="s">
        <v>662</v>
      </c>
      <c r="K23760" t="s">
        <v>24</v>
      </c>
      <c r="L23760" t="s">
        <v>25</v>
      </c>
      <c r="M23760" t="s">
        <v>6146</v>
      </c>
    </row>
    <row r="23761" spans="1:13" x14ac:dyDescent="0.3">
      <c r="A23761" t="s">
        <v>18890</v>
      </c>
      <c r="C23761" t="s">
        <v>18470</v>
      </c>
      <c r="D23761">
        <v>4</v>
      </c>
      <c r="E23761" s="1">
        <v>7579</v>
      </c>
      <c r="G23761" t="s">
        <v>34</v>
      </c>
      <c r="H23761" t="s">
        <v>6143</v>
      </c>
      <c r="I23761" t="s">
        <v>18891</v>
      </c>
      <c r="J23761" t="s">
        <v>3203</v>
      </c>
      <c r="K23761" t="s">
        <v>24</v>
      </c>
      <c r="L23761" t="s">
        <v>25</v>
      </c>
      <c r="M23761" t="s">
        <v>6146</v>
      </c>
    </row>
    <row r="23762" spans="1:13" x14ac:dyDescent="0.3">
      <c r="A23762" t="s">
        <v>19212</v>
      </c>
      <c r="C23762" t="s">
        <v>19032</v>
      </c>
      <c r="D23762">
        <v>4</v>
      </c>
      <c r="E23762" s="1">
        <v>14170</v>
      </c>
      <c r="G23762" t="s">
        <v>34</v>
      </c>
      <c r="H23762" t="s">
        <v>6143</v>
      </c>
      <c r="I23762" t="s">
        <v>19213</v>
      </c>
      <c r="J23762" t="s">
        <v>236</v>
      </c>
      <c r="K23762" t="s">
        <v>24</v>
      </c>
      <c r="L23762" t="s">
        <v>25</v>
      </c>
      <c r="M23762" t="s">
        <v>6146</v>
      </c>
    </row>
    <row r="23763" spans="1:13" x14ac:dyDescent="0.3">
      <c r="A23763" t="s">
        <v>13468</v>
      </c>
      <c r="C23763" t="s">
        <v>13456</v>
      </c>
      <c r="D23763">
        <v>12</v>
      </c>
      <c r="E23763" s="1">
        <v>177163</v>
      </c>
      <c r="G23763" t="s">
        <v>111</v>
      </c>
      <c r="H23763" t="s">
        <v>13469</v>
      </c>
      <c r="I23763" t="s">
        <v>319</v>
      </c>
      <c r="J23763" t="s">
        <v>22</v>
      </c>
      <c r="K23763" t="s">
        <v>24</v>
      </c>
      <c r="L23763" t="s">
        <v>25</v>
      </c>
      <c r="M23763" t="s">
        <v>6109</v>
      </c>
    </row>
    <row r="23764" spans="1:13" x14ac:dyDescent="0.3">
      <c r="A23764" t="s">
        <v>14278</v>
      </c>
      <c r="C23764" t="s">
        <v>14108</v>
      </c>
      <c r="D23764">
        <v>7</v>
      </c>
      <c r="E23764" s="1">
        <v>7054</v>
      </c>
      <c r="G23764" t="s">
        <v>34</v>
      </c>
      <c r="H23764" t="s">
        <v>6143</v>
      </c>
      <c r="I23764" t="s">
        <v>14279</v>
      </c>
      <c r="J23764" t="s">
        <v>433</v>
      </c>
      <c r="K23764" t="s">
        <v>24</v>
      </c>
      <c r="L23764" t="s">
        <v>25</v>
      </c>
      <c r="M23764" t="s">
        <v>6146</v>
      </c>
    </row>
    <row r="23765" spans="1:13" x14ac:dyDescent="0.3">
      <c r="A23765" t="s">
        <v>18253</v>
      </c>
      <c r="C23765" t="s">
        <v>18238</v>
      </c>
      <c r="D23765">
        <v>9</v>
      </c>
      <c r="E23765" s="1">
        <v>136500</v>
      </c>
      <c r="G23765" t="s">
        <v>34</v>
      </c>
      <c r="H23765" t="s">
        <v>18250</v>
      </c>
      <c r="I23765" t="s">
        <v>1082</v>
      </c>
      <c r="J23765" t="s">
        <v>307</v>
      </c>
      <c r="L23765" t="s">
        <v>25</v>
      </c>
      <c r="M23765" t="s">
        <v>6146</v>
      </c>
    </row>
    <row r="23766" spans="1:13" x14ac:dyDescent="0.3">
      <c r="A23766" t="s">
        <v>18253</v>
      </c>
      <c r="C23766" t="s">
        <v>36666</v>
      </c>
      <c r="D23766">
        <v>5</v>
      </c>
      <c r="E23766" s="1">
        <v>105000</v>
      </c>
      <c r="G23766" t="s">
        <v>34</v>
      </c>
      <c r="H23766" t="s">
        <v>6143</v>
      </c>
      <c r="I23766" t="s">
        <v>1082</v>
      </c>
      <c r="J23766" t="s">
        <v>307</v>
      </c>
      <c r="L23766" t="s">
        <v>25</v>
      </c>
      <c r="M23766" t="s">
        <v>6146</v>
      </c>
    </row>
    <row r="23767" spans="1:13" x14ac:dyDescent="0.3">
      <c r="A23767" t="s">
        <v>18253</v>
      </c>
      <c r="C23767" t="s">
        <v>36666</v>
      </c>
      <c r="D23767">
        <v>5</v>
      </c>
      <c r="E23767" s="1">
        <v>174349</v>
      </c>
      <c r="G23767" t="s">
        <v>34</v>
      </c>
      <c r="H23767" t="s">
        <v>6143</v>
      </c>
      <c r="I23767" t="s">
        <v>1082</v>
      </c>
      <c r="J23767" t="s">
        <v>307</v>
      </c>
      <c r="L23767" t="s">
        <v>25</v>
      </c>
      <c r="M23767" t="s">
        <v>6146</v>
      </c>
    </row>
    <row r="23768" spans="1:13" x14ac:dyDescent="0.3">
      <c r="A23768" t="s">
        <v>27468</v>
      </c>
      <c r="C23768" t="s">
        <v>27408</v>
      </c>
      <c r="D23768">
        <v>45</v>
      </c>
      <c r="E23768" s="1">
        <v>2260575</v>
      </c>
      <c r="G23768" t="s">
        <v>13</v>
      </c>
      <c r="H23768" t="s">
        <v>27469</v>
      </c>
      <c r="I23768" t="s">
        <v>27470</v>
      </c>
      <c r="K23768" t="s">
        <v>2012</v>
      </c>
      <c r="L23768" t="s">
        <v>38</v>
      </c>
      <c r="M23768" t="s">
        <v>101</v>
      </c>
    </row>
    <row r="23769" spans="1:13" x14ac:dyDescent="0.3">
      <c r="A23769" t="s">
        <v>27468</v>
      </c>
      <c r="C23769" t="s">
        <v>27408</v>
      </c>
      <c r="D23769">
        <v>19</v>
      </c>
      <c r="E23769" s="1">
        <v>1000000</v>
      </c>
      <c r="G23769" t="s">
        <v>13</v>
      </c>
      <c r="H23769" t="s">
        <v>27578</v>
      </c>
      <c r="I23769" t="s">
        <v>27470</v>
      </c>
      <c r="K23769" t="s">
        <v>2012</v>
      </c>
      <c r="L23769" t="s">
        <v>38</v>
      </c>
      <c r="M23769" t="s">
        <v>101</v>
      </c>
    </row>
    <row r="23770" spans="1:13" x14ac:dyDescent="0.3">
      <c r="A23770" t="s">
        <v>27468</v>
      </c>
      <c r="C23770" t="s">
        <v>29922</v>
      </c>
      <c r="D23770">
        <v>49</v>
      </c>
      <c r="E23770" s="1">
        <v>20000000</v>
      </c>
      <c r="G23770" t="s">
        <v>13</v>
      </c>
      <c r="H23770" t="s">
        <v>30134</v>
      </c>
      <c r="I23770" t="s">
        <v>27470</v>
      </c>
      <c r="K23770" t="s">
        <v>2012</v>
      </c>
      <c r="L23770" t="s">
        <v>38</v>
      </c>
      <c r="M23770" t="s">
        <v>101</v>
      </c>
    </row>
    <row r="23771" spans="1:13" x14ac:dyDescent="0.3">
      <c r="A23771" t="s">
        <v>27468</v>
      </c>
      <c r="C23771" t="s">
        <v>31181</v>
      </c>
      <c r="D23771">
        <v>15</v>
      </c>
      <c r="E23771" s="1">
        <v>483225</v>
      </c>
      <c r="G23771" t="s">
        <v>13</v>
      </c>
      <c r="H23771" t="s">
        <v>31241</v>
      </c>
      <c r="I23771" t="s">
        <v>27470</v>
      </c>
      <c r="K23771" t="s">
        <v>2012</v>
      </c>
      <c r="L23771" t="s">
        <v>17</v>
      </c>
      <c r="M23771" t="s">
        <v>101</v>
      </c>
    </row>
    <row r="23772" spans="1:13" x14ac:dyDescent="0.3">
      <c r="A23772" t="s">
        <v>4689</v>
      </c>
      <c r="C23772" t="s">
        <v>28282</v>
      </c>
      <c r="D23772">
        <v>36</v>
      </c>
      <c r="E23772" s="1">
        <v>1500000</v>
      </c>
      <c r="G23772" t="s">
        <v>48</v>
      </c>
      <c r="H23772" t="s">
        <v>28333</v>
      </c>
      <c r="I23772" t="s">
        <v>22</v>
      </c>
      <c r="J23772" t="s">
        <v>23</v>
      </c>
      <c r="K23772" t="s">
        <v>24</v>
      </c>
      <c r="L23772" t="s">
        <v>44</v>
      </c>
      <c r="M23772" t="s">
        <v>190</v>
      </c>
    </row>
    <row r="23773" spans="1:13" x14ac:dyDescent="0.3">
      <c r="A23773" t="s">
        <v>4689</v>
      </c>
      <c r="C23773" t="s">
        <v>27194</v>
      </c>
      <c r="D23773">
        <v>72</v>
      </c>
      <c r="E23773" s="1">
        <v>16000000</v>
      </c>
      <c r="G23773" t="s">
        <v>48</v>
      </c>
      <c r="H23773" t="s">
        <v>27201</v>
      </c>
      <c r="I23773" t="s">
        <v>22</v>
      </c>
      <c r="J23773" t="s">
        <v>23</v>
      </c>
      <c r="K23773" t="s">
        <v>24</v>
      </c>
      <c r="L23773" t="s">
        <v>38</v>
      </c>
      <c r="M23773" t="s">
        <v>190</v>
      </c>
    </row>
    <row r="23774" spans="1:13" x14ac:dyDescent="0.3">
      <c r="A23774" t="s">
        <v>4689</v>
      </c>
      <c r="C23774" t="s">
        <v>4681</v>
      </c>
      <c r="D23774">
        <v>65</v>
      </c>
      <c r="E23774" s="1">
        <v>15064450</v>
      </c>
      <c r="G23774" t="s">
        <v>516</v>
      </c>
      <c r="H23774" t="s">
        <v>4690</v>
      </c>
      <c r="I23774" t="s">
        <v>22</v>
      </c>
      <c r="J23774" t="s">
        <v>23</v>
      </c>
      <c r="K23774" t="s">
        <v>24</v>
      </c>
      <c r="L23774" t="s">
        <v>38</v>
      </c>
      <c r="M23774" t="s">
        <v>3728</v>
      </c>
    </row>
    <row r="23775" spans="1:13" x14ac:dyDescent="0.3">
      <c r="A23775" t="s">
        <v>4689</v>
      </c>
      <c r="C23775" t="s">
        <v>16341</v>
      </c>
      <c r="D23775">
        <v>65</v>
      </c>
      <c r="E23775" s="1">
        <v>10338113</v>
      </c>
      <c r="G23775" t="s">
        <v>516</v>
      </c>
      <c r="H23775" t="s">
        <v>16346</v>
      </c>
      <c r="I23775" t="s">
        <v>22</v>
      </c>
      <c r="J23775" t="s">
        <v>23</v>
      </c>
      <c r="K23775" t="s">
        <v>24</v>
      </c>
      <c r="L23775" t="s">
        <v>38</v>
      </c>
      <c r="M23775" t="s">
        <v>3728</v>
      </c>
    </row>
    <row r="23776" spans="1:13" x14ac:dyDescent="0.3">
      <c r="A23776" t="s">
        <v>4689</v>
      </c>
      <c r="C23776" t="s">
        <v>36965</v>
      </c>
      <c r="D23776">
        <v>47</v>
      </c>
      <c r="E23776" s="1">
        <v>4075918</v>
      </c>
      <c r="G23776" t="s">
        <v>48</v>
      </c>
      <c r="H23776" t="s">
        <v>36984</v>
      </c>
      <c r="I23776" t="s">
        <v>22</v>
      </c>
      <c r="J23776" t="s">
        <v>23</v>
      </c>
      <c r="K23776" t="s">
        <v>24</v>
      </c>
      <c r="L23776" t="s">
        <v>44</v>
      </c>
      <c r="M23776" t="s">
        <v>190</v>
      </c>
    </row>
    <row r="23777" spans="1:13" x14ac:dyDescent="0.3">
      <c r="A23777" t="s">
        <v>25632</v>
      </c>
      <c r="C23777" t="s">
        <v>25397</v>
      </c>
      <c r="D23777">
        <v>4</v>
      </c>
      <c r="E23777" s="1">
        <v>4785</v>
      </c>
      <c r="G23777" t="s">
        <v>34</v>
      </c>
      <c r="H23777" t="s">
        <v>6143</v>
      </c>
      <c r="I23777" t="s">
        <v>25633</v>
      </c>
      <c r="J23777" t="s">
        <v>7616</v>
      </c>
      <c r="K23777" t="s">
        <v>24</v>
      </c>
      <c r="L23777" t="s">
        <v>25</v>
      </c>
      <c r="M23777" t="s">
        <v>6146</v>
      </c>
    </row>
    <row r="23778" spans="1:13" x14ac:dyDescent="0.3">
      <c r="A23778" t="s">
        <v>20099</v>
      </c>
      <c r="C23778" t="s">
        <v>19936</v>
      </c>
      <c r="D23778">
        <v>5</v>
      </c>
      <c r="E23778" s="1">
        <v>11375</v>
      </c>
      <c r="G23778" t="s">
        <v>34</v>
      </c>
      <c r="H23778" t="s">
        <v>6143</v>
      </c>
      <c r="I23778" t="s">
        <v>20100</v>
      </c>
      <c r="J23778" t="s">
        <v>9844</v>
      </c>
      <c r="K23778" t="s">
        <v>24</v>
      </c>
      <c r="L23778" t="s">
        <v>25</v>
      </c>
      <c r="M23778" t="s">
        <v>6146</v>
      </c>
    </row>
    <row r="23779" spans="1:13" x14ac:dyDescent="0.3">
      <c r="A23779" t="s">
        <v>23341</v>
      </c>
      <c r="C23779" t="s">
        <v>23213</v>
      </c>
      <c r="D23779">
        <v>2</v>
      </c>
      <c r="E23779" s="1">
        <v>49864</v>
      </c>
      <c r="G23779" t="s">
        <v>13</v>
      </c>
      <c r="H23779" t="s">
        <v>23342</v>
      </c>
      <c r="I23779" t="s">
        <v>2408</v>
      </c>
      <c r="J23779" t="s">
        <v>1145</v>
      </c>
      <c r="K23779" t="s">
        <v>24</v>
      </c>
      <c r="L23779" t="s">
        <v>17</v>
      </c>
      <c r="M23779" t="s">
        <v>442</v>
      </c>
    </row>
    <row r="23780" spans="1:13" x14ac:dyDescent="0.3">
      <c r="A23780" t="s">
        <v>36538</v>
      </c>
      <c r="C23780" t="s">
        <v>36503</v>
      </c>
      <c r="D23780">
        <v>3</v>
      </c>
      <c r="E23780" s="1">
        <v>105357</v>
      </c>
      <c r="G23780" t="s">
        <v>34</v>
      </c>
      <c r="H23780" t="s">
        <v>6143</v>
      </c>
      <c r="I23780" t="s">
        <v>36539</v>
      </c>
      <c r="J23780" t="s">
        <v>124</v>
      </c>
      <c r="K23780" t="s">
        <v>24</v>
      </c>
      <c r="L23780" t="s">
        <v>25</v>
      </c>
      <c r="M23780" t="s">
        <v>6146</v>
      </c>
    </row>
    <row r="23781" spans="1:13" x14ac:dyDescent="0.3">
      <c r="A23781" t="s">
        <v>23371</v>
      </c>
      <c r="C23781" t="s">
        <v>30364</v>
      </c>
      <c r="D23781">
        <v>27</v>
      </c>
      <c r="E23781" s="1">
        <v>250000</v>
      </c>
      <c r="G23781" t="s">
        <v>69</v>
      </c>
      <c r="H23781" t="s">
        <v>23372</v>
      </c>
      <c r="I23781" t="s">
        <v>1583</v>
      </c>
      <c r="K23781" t="s">
        <v>1584</v>
      </c>
      <c r="L23781" t="s">
        <v>248</v>
      </c>
      <c r="M23781" t="s">
        <v>39</v>
      </c>
    </row>
    <row r="23782" spans="1:13" x14ac:dyDescent="0.3">
      <c r="A23782" t="s">
        <v>23371</v>
      </c>
      <c r="C23782" t="s">
        <v>23373</v>
      </c>
      <c r="D23782">
        <v>27</v>
      </c>
      <c r="E23782" s="1">
        <v>264136</v>
      </c>
      <c r="G23782" t="s">
        <v>69</v>
      </c>
      <c r="H23782" t="s">
        <v>23372</v>
      </c>
      <c r="I23782" t="s">
        <v>1583</v>
      </c>
      <c r="K23782" t="s">
        <v>1584</v>
      </c>
      <c r="L23782" t="s">
        <v>248</v>
      </c>
      <c r="M23782" t="s">
        <v>39</v>
      </c>
    </row>
    <row r="23783" spans="1:13" x14ac:dyDescent="0.3">
      <c r="A23783" t="s">
        <v>37008</v>
      </c>
      <c r="C23783" t="s">
        <v>36965</v>
      </c>
      <c r="D23783">
        <v>25</v>
      </c>
      <c r="E23783" s="1">
        <v>569982</v>
      </c>
      <c r="G23783" t="s">
        <v>48</v>
      </c>
      <c r="H23783" t="s">
        <v>37009</v>
      </c>
      <c r="I23783" t="s">
        <v>37010</v>
      </c>
      <c r="K23783" t="s">
        <v>214</v>
      </c>
      <c r="L23783" t="s">
        <v>38</v>
      </c>
      <c r="M23783" t="s">
        <v>331</v>
      </c>
    </row>
    <row r="23784" spans="1:13" x14ac:dyDescent="0.3">
      <c r="A23784" t="s">
        <v>21311</v>
      </c>
      <c r="C23784" t="s">
        <v>21173</v>
      </c>
      <c r="D23784">
        <v>62</v>
      </c>
      <c r="E23784" s="1">
        <v>4125797</v>
      </c>
      <c r="G23784" t="s">
        <v>48</v>
      </c>
      <c r="H23784" t="s">
        <v>21312</v>
      </c>
      <c r="I23784" t="s">
        <v>330</v>
      </c>
      <c r="K23784" t="s">
        <v>214</v>
      </c>
      <c r="L23784" t="s">
        <v>38</v>
      </c>
      <c r="M23784" t="s">
        <v>331</v>
      </c>
    </row>
    <row r="23785" spans="1:13" x14ac:dyDescent="0.3">
      <c r="A23785" t="s">
        <v>6601</v>
      </c>
      <c r="C23785" t="s">
        <v>6536</v>
      </c>
      <c r="D23785">
        <v>3</v>
      </c>
      <c r="E23785" s="1">
        <v>15603</v>
      </c>
      <c r="G23785" t="s">
        <v>34</v>
      </c>
      <c r="H23785" t="s">
        <v>6143</v>
      </c>
      <c r="I23785" t="s">
        <v>6602</v>
      </c>
      <c r="J23785" t="s">
        <v>3285</v>
      </c>
      <c r="K23785" t="s">
        <v>24</v>
      </c>
      <c r="L23785" t="s">
        <v>25</v>
      </c>
      <c r="M23785" t="s">
        <v>6146</v>
      </c>
    </row>
    <row r="23786" spans="1:13" x14ac:dyDescent="0.3">
      <c r="A23786" t="s">
        <v>13016</v>
      </c>
      <c r="C23786" t="s">
        <v>19404</v>
      </c>
      <c r="D23786">
        <v>12</v>
      </c>
      <c r="E23786" s="1">
        <v>56824</v>
      </c>
      <c r="G23786" t="s">
        <v>34</v>
      </c>
      <c r="H23786" t="s">
        <v>19409</v>
      </c>
      <c r="I23786" t="s">
        <v>6602</v>
      </c>
      <c r="J23786" t="s">
        <v>3285</v>
      </c>
      <c r="K23786" t="s">
        <v>24</v>
      </c>
      <c r="L23786" t="s">
        <v>25</v>
      </c>
      <c r="M23786" t="s">
        <v>6146</v>
      </c>
    </row>
    <row r="23787" spans="1:13" x14ac:dyDescent="0.3">
      <c r="A23787" t="s">
        <v>13016</v>
      </c>
      <c r="C23787" t="s">
        <v>12994</v>
      </c>
      <c r="D23787">
        <v>12</v>
      </c>
      <c r="E23787" s="1">
        <v>18406</v>
      </c>
      <c r="G23787" t="s">
        <v>34</v>
      </c>
      <c r="H23787" t="s">
        <v>12998</v>
      </c>
      <c r="I23787" t="s">
        <v>6602</v>
      </c>
      <c r="J23787" t="s">
        <v>3285</v>
      </c>
      <c r="K23787" t="s">
        <v>24</v>
      </c>
      <c r="L23787" t="s">
        <v>25</v>
      </c>
      <c r="M23787" t="s">
        <v>6146</v>
      </c>
    </row>
    <row r="23788" spans="1:13" x14ac:dyDescent="0.3">
      <c r="A23788" t="s">
        <v>37740</v>
      </c>
      <c r="C23788" t="s">
        <v>37685</v>
      </c>
      <c r="D23788">
        <v>36</v>
      </c>
      <c r="E23788" s="1">
        <v>200000</v>
      </c>
      <c r="G23788" t="s">
        <v>111</v>
      </c>
      <c r="H23788" t="s">
        <v>37741</v>
      </c>
      <c r="I23788" t="s">
        <v>397</v>
      </c>
      <c r="J23788" t="s">
        <v>119</v>
      </c>
      <c r="K23788" t="s">
        <v>24</v>
      </c>
      <c r="L23788" t="s">
        <v>25</v>
      </c>
      <c r="M23788" t="s">
        <v>6109</v>
      </c>
    </row>
    <row r="23789" spans="1:13" x14ac:dyDescent="0.3">
      <c r="A23789" t="s">
        <v>35603</v>
      </c>
      <c r="C23789" t="s">
        <v>35549</v>
      </c>
      <c r="D23789">
        <v>15</v>
      </c>
      <c r="E23789" s="1">
        <v>725000</v>
      </c>
      <c r="G23789" t="s">
        <v>111</v>
      </c>
      <c r="H23789" t="s">
        <v>35604</v>
      </c>
      <c r="I23789" t="s">
        <v>867</v>
      </c>
      <c r="J23789" t="s">
        <v>280</v>
      </c>
      <c r="K23789" t="s">
        <v>24</v>
      </c>
      <c r="L23789" t="s">
        <v>25</v>
      </c>
      <c r="M23789" t="s">
        <v>120</v>
      </c>
    </row>
    <row r="23790" spans="1:13" x14ac:dyDescent="0.3">
      <c r="A23790" t="s">
        <v>23816</v>
      </c>
      <c r="C23790" t="s">
        <v>23792</v>
      </c>
      <c r="D23790">
        <v>13</v>
      </c>
      <c r="E23790" s="1">
        <v>1049893</v>
      </c>
      <c r="G23790" t="s">
        <v>13</v>
      </c>
      <c r="H23790" t="s">
        <v>23817</v>
      </c>
      <c r="I23790" t="s">
        <v>23818</v>
      </c>
      <c r="K23790" t="s">
        <v>56</v>
      </c>
      <c r="L23790" t="s">
        <v>38</v>
      </c>
      <c r="M23790" t="s">
        <v>31</v>
      </c>
    </row>
    <row r="23791" spans="1:13" x14ac:dyDescent="0.3">
      <c r="A23791" t="s">
        <v>4661</v>
      </c>
      <c r="C23791" t="s">
        <v>4395</v>
      </c>
      <c r="D23791">
        <v>1</v>
      </c>
      <c r="E23791" s="1">
        <v>500</v>
      </c>
      <c r="G23791" t="s">
        <v>21</v>
      </c>
      <c r="H23791" t="s">
        <v>68</v>
      </c>
      <c r="I23791" t="s">
        <v>4662</v>
      </c>
      <c r="J23791" t="s">
        <v>22</v>
      </c>
      <c r="K23791" t="s">
        <v>24</v>
      </c>
      <c r="L23791" t="s">
        <v>25</v>
      </c>
      <c r="M23791" t="s">
        <v>26</v>
      </c>
    </row>
    <row r="23792" spans="1:13" x14ac:dyDescent="0.3">
      <c r="A23792" t="s">
        <v>6651</v>
      </c>
      <c r="C23792" t="s">
        <v>6536</v>
      </c>
      <c r="D23792">
        <v>3</v>
      </c>
      <c r="E23792" s="1">
        <v>8371</v>
      </c>
      <c r="G23792" t="s">
        <v>34</v>
      </c>
      <c r="H23792" t="s">
        <v>6143</v>
      </c>
      <c r="I23792" t="s">
        <v>6652</v>
      </c>
      <c r="J23792" t="s">
        <v>3285</v>
      </c>
      <c r="K23792" t="s">
        <v>24</v>
      </c>
      <c r="L23792" t="s">
        <v>25</v>
      </c>
      <c r="M23792" t="s">
        <v>6146</v>
      </c>
    </row>
    <row r="23793" spans="1:13" x14ac:dyDescent="0.3">
      <c r="A23793" t="s">
        <v>25913</v>
      </c>
      <c r="C23793" t="s">
        <v>25784</v>
      </c>
      <c r="D23793">
        <v>4</v>
      </c>
      <c r="E23793" s="1">
        <v>16995</v>
      </c>
      <c r="G23793" t="s">
        <v>34</v>
      </c>
      <c r="H23793" t="s">
        <v>6143</v>
      </c>
      <c r="I23793" t="s">
        <v>25914</v>
      </c>
      <c r="J23793" t="s">
        <v>86</v>
      </c>
      <c r="K23793" t="s">
        <v>24</v>
      </c>
      <c r="L23793" t="s">
        <v>25</v>
      </c>
      <c r="M23793" t="s">
        <v>6146</v>
      </c>
    </row>
    <row r="23794" spans="1:13" x14ac:dyDescent="0.3">
      <c r="A23794" t="s">
        <v>22168</v>
      </c>
      <c r="C23794" t="s">
        <v>23792</v>
      </c>
      <c r="D23794">
        <v>21</v>
      </c>
      <c r="E23794" s="1">
        <v>191092</v>
      </c>
      <c r="G23794" t="s">
        <v>111</v>
      </c>
      <c r="H23794" t="s">
        <v>23832</v>
      </c>
      <c r="I23794" t="s">
        <v>118</v>
      </c>
      <c r="J23794" t="s">
        <v>119</v>
      </c>
      <c r="K23794" t="s">
        <v>24</v>
      </c>
      <c r="L23794" t="s">
        <v>25</v>
      </c>
      <c r="M23794" t="s">
        <v>232</v>
      </c>
    </row>
    <row r="23795" spans="1:13" x14ac:dyDescent="0.3">
      <c r="A23795" t="s">
        <v>22168</v>
      </c>
      <c r="C23795" t="s">
        <v>22131</v>
      </c>
      <c r="D23795">
        <v>9</v>
      </c>
      <c r="E23795" s="1">
        <v>100000</v>
      </c>
      <c r="G23795" t="s">
        <v>111</v>
      </c>
      <c r="H23795" t="s">
        <v>22169</v>
      </c>
      <c r="I23795" t="s">
        <v>118</v>
      </c>
      <c r="J23795" t="s">
        <v>119</v>
      </c>
      <c r="K23795" t="s">
        <v>24</v>
      </c>
      <c r="L23795" t="s">
        <v>25</v>
      </c>
      <c r="M23795" t="s">
        <v>232</v>
      </c>
    </row>
    <row r="23796" spans="1:13" x14ac:dyDescent="0.3">
      <c r="A23796" t="s">
        <v>22928</v>
      </c>
      <c r="C23796" t="s">
        <v>27925</v>
      </c>
      <c r="D23796">
        <v>36</v>
      </c>
      <c r="E23796" s="1">
        <v>1758004</v>
      </c>
      <c r="G23796" t="s">
        <v>69</v>
      </c>
      <c r="H23796" t="s">
        <v>28122</v>
      </c>
      <c r="I23796" t="s">
        <v>428</v>
      </c>
      <c r="J23796" t="s">
        <v>428</v>
      </c>
      <c r="K23796" t="s">
        <v>429</v>
      </c>
      <c r="L23796" t="s">
        <v>38</v>
      </c>
      <c r="M23796" t="s">
        <v>3775</v>
      </c>
    </row>
    <row r="23797" spans="1:13" x14ac:dyDescent="0.3">
      <c r="A23797" t="s">
        <v>22928</v>
      </c>
      <c r="C23797" t="s">
        <v>22837</v>
      </c>
      <c r="D23797">
        <v>37</v>
      </c>
      <c r="E23797" s="1">
        <v>1316743</v>
      </c>
      <c r="G23797" t="s">
        <v>69</v>
      </c>
      <c r="H23797" t="s">
        <v>22929</v>
      </c>
      <c r="I23797" t="s">
        <v>428</v>
      </c>
      <c r="J23797" t="s">
        <v>428</v>
      </c>
      <c r="K23797" t="s">
        <v>429</v>
      </c>
      <c r="L23797" t="s">
        <v>38</v>
      </c>
      <c r="M23797" t="s">
        <v>3775</v>
      </c>
    </row>
    <row r="23798" spans="1:13" x14ac:dyDescent="0.3">
      <c r="A23798" t="s">
        <v>6432</v>
      </c>
      <c r="C23798" t="s">
        <v>6985</v>
      </c>
      <c r="D23798">
        <v>6</v>
      </c>
      <c r="E23798" s="1">
        <v>14458</v>
      </c>
      <c r="G23798" t="s">
        <v>34</v>
      </c>
      <c r="H23798" t="s">
        <v>6143</v>
      </c>
      <c r="I23798" t="s">
        <v>7090</v>
      </c>
      <c r="J23798" t="s">
        <v>307</v>
      </c>
      <c r="K23798" t="s">
        <v>24</v>
      </c>
      <c r="L23798" t="s">
        <v>25</v>
      </c>
      <c r="M23798" t="s">
        <v>6146</v>
      </c>
    </row>
    <row r="23799" spans="1:13" x14ac:dyDescent="0.3">
      <c r="A23799" t="s">
        <v>6432</v>
      </c>
      <c r="C23799" t="s">
        <v>6249</v>
      </c>
      <c r="D23799">
        <v>4</v>
      </c>
      <c r="E23799" s="1">
        <v>15069</v>
      </c>
      <c r="G23799" t="s">
        <v>34</v>
      </c>
      <c r="H23799" t="s">
        <v>6143</v>
      </c>
      <c r="I23799" t="s">
        <v>6433</v>
      </c>
      <c r="J23799" t="s">
        <v>6297</v>
      </c>
      <c r="K23799" t="s">
        <v>24</v>
      </c>
      <c r="L23799" t="s">
        <v>25</v>
      </c>
      <c r="M23799" t="s">
        <v>6146</v>
      </c>
    </row>
    <row r="23800" spans="1:13" x14ac:dyDescent="0.3">
      <c r="A23800" t="s">
        <v>6432</v>
      </c>
      <c r="C23800" t="s">
        <v>6671</v>
      </c>
      <c r="D23800">
        <v>3</v>
      </c>
      <c r="E23800" s="1">
        <v>15523</v>
      </c>
      <c r="G23800" t="s">
        <v>34</v>
      </c>
      <c r="H23800" t="s">
        <v>6143</v>
      </c>
      <c r="I23800" t="s">
        <v>6876</v>
      </c>
      <c r="J23800" t="s">
        <v>1250</v>
      </c>
      <c r="K23800" t="s">
        <v>24</v>
      </c>
      <c r="L23800" t="s">
        <v>25</v>
      </c>
      <c r="M23800" t="s">
        <v>6146</v>
      </c>
    </row>
    <row r="23801" spans="1:13" x14ac:dyDescent="0.3">
      <c r="A23801" t="s">
        <v>26331</v>
      </c>
      <c r="C23801" t="s">
        <v>25932</v>
      </c>
      <c r="D23801">
        <v>2</v>
      </c>
      <c r="E23801" s="1">
        <v>7290</v>
      </c>
      <c r="G23801" t="s">
        <v>34</v>
      </c>
      <c r="H23801" t="s">
        <v>6143</v>
      </c>
      <c r="I23801" t="s">
        <v>13714</v>
      </c>
      <c r="J23801" t="s">
        <v>700</v>
      </c>
      <c r="K23801" t="s">
        <v>24</v>
      </c>
      <c r="L23801" t="s">
        <v>25</v>
      </c>
      <c r="M23801" t="s">
        <v>6146</v>
      </c>
    </row>
    <row r="23802" spans="1:13" x14ac:dyDescent="0.3">
      <c r="A23802" t="s">
        <v>13713</v>
      </c>
      <c r="C23802" t="s">
        <v>13456</v>
      </c>
      <c r="D23802">
        <v>7</v>
      </c>
      <c r="E23802" s="1">
        <v>18358</v>
      </c>
      <c r="G23802" t="s">
        <v>34</v>
      </c>
      <c r="H23802" t="s">
        <v>6143</v>
      </c>
      <c r="I23802" t="s">
        <v>13714</v>
      </c>
      <c r="J23802" t="s">
        <v>30</v>
      </c>
      <c r="K23802" t="s">
        <v>24</v>
      </c>
      <c r="L23802" t="s">
        <v>25</v>
      </c>
      <c r="M23802" t="s">
        <v>6146</v>
      </c>
    </row>
    <row r="23803" spans="1:13" x14ac:dyDescent="0.3">
      <c r="A23803" t="s">
        <v>32070</v>
      </c>
      <c r="C23803" t="s">
        <v>31866</v>
      </c>
      <c r="D23803">
        <v>6</v>
      </c>
      <c r="E23803" s="1">
        <v>5555</v>
      </c>
      <c r="G23803" t="s">
        <v>34</v>
      </c>
      <c r="H23803" t="s">
        <v>6143</v>
      </c>
      <c r="I23803" t="s">
        <v>32071</v>
      </c>
      <c r="J23803" t="s">
        <v>769</v>
      </c>
      <c r="K23803" t="s">
        <v>24</v>
      </c>
      <c r="L23803" t="s">
        <v>25</v>
      </c>
      <c r="M23803" t="s">
        <v>6146</v>
      </c>
    </row>
    <row r="23804" spans="1:13" x14ac:dyDescent="0.3">
      <c r="A23804" t="s">
        <v>14184</v>
      </c>
      <c r="C23804" t="s">
        <v>14108</v>
      </c>
      <c r="D23804">
        <v>7</v>
      </c>
      <c r="E23804" s="1">
        <v>20649</v>
      </c>
      <c r="G23804" t="s">
        <v>34</v>
      </c>
      <c r="H23804" t="s">
        <v>6143</v>
      </c>
      <c r="I23804" t="s">
        <v>14185</v>
      </c>
      <c r="J23804" t="s">
        <v>433</v>
      </c>
      <c r="K23804" t="s">
        <v>24</v>
      </c>
      <c r="L23804" t="s">
        <v>25</v>
      </c>
      <c r="M23804" t="s">
        <v>6146</v>
      </c>
    </row>
    <row r="23805" spans="1:13" x14ac:dyDescent="0.3">
      <c r="A23805" t="s">
        <v>31826</v>
      </c>
      <c r="C23805" t="s">
        <v>31728</v>
      </c>
      <c r="D23805">
        <v>6</v>
      </c>
      <c r="E23805" s="1">
        <v>65793</v>
      </c>
      <c r="G23805" t="s">
        <v>34</v>
      </c>
      <c r="H23805" t="s">
        <v>6143</v>
      </c>
      <c r="I23805" t="s">
        <v>14909</v>
      </c>
      <c r="J23805" t="s">
        <v>165</v>
      </c>
      <c r="K23805" t="s">
        <v>24</v>
      </c>
      <c r="L23805" t="s">
        <v>25</v>
      </c>
      <c r="M23805" t="s">
        <v>6146</v>
      </c>
    </row>
    <row r="23806" spans="1:13" x14ac:dyDescent="0.3">
      <c r="A23806" t="s">
        <v>1161</v>
      </c>
      <c r="C23806" t="s">
        <v>979</v>
      </c>
      <c r="D23806">
        <v>36</v>
      </c>
      <c r="E23806" s="1">
        <v>414446</v>
      </c>
      <c r="G23806" t="s">
        <v>13</v>
      </c>
      <c r="H23806" t="s">
        <v>1162</v>
      </c>
      <c r="I23806" t="s">
        <v>55</v>
      </c>
      <c r="J23806" t="s">
        <v>206</v>
      </c>
      <c r="K23806" t="s">
        <v>56</v>
      </c>
      <c r="L23806" t="s">
        <v>38</v>
      </c>
      <c r="M23806" t="s">
        <v>31</v>
      </c>
    </row>
    <row r="23807" spans="1:13" x14ac:dyDescent="0.3">
      <c r="A23807" t="s">
        <v>1161</v>
      </c>
      <c r="C23807" t="s">
        <v>23671</v>
      </c>
      <c r="D23807">
        <v>40</v>
      </c>
      <c r="E23807" s="1">
        <v>345000</v>
      </c>
      <c r="G23807" t="s">
        <v>13</v>
      </c>
      <c r="H23807" t="s">
        <v>1162</v>
      </c>
      <c r="I23807" t="s">
        <v>55</v>
      </c>
      <c r="J23807" t="s">
        <v>206</v>
      </c>
      <c r="K23807" t="s">
        <v>56</v>
      </c>
      <c r="L23807" t="s">
        <v>38</v>
      </c>
      <c r="M23807" t="s">
        <v>31</v>
      </c>
    </row>
    <row r="23808" spans="1:13" x14ac:dyDescent="0.3">
      <c r="A23808" t="s">
        <v>25670</v>
      </c>
      <c r="C23808" t="s">
        <v>25665</v>
      </c>
      <c r="D23808">
        <v>223</v>
      </c>
      <c r="E23808" s="1">
        <v>12267588</v>
      </c>
      <c r="G23808" t="s">
        <v>571</v>
      </c>
      <c r="H23808" t="s">
        <v>25671</v>
      </c>
      <c r="I23808" t="s">
        <v>2462</v>
      </c>
      <c r="J23808" t="s">
        <v>1854</v>
      </c>
      <c r="K23808" t="s">
        <v>51</v>
      </c>
      <c r="L23808" t="s">
        <v>44</v>
      </c>
      <c r="M23808" t="s">
        <v>1312</v>
      </c>
    </row>
    <row r="23809" spans="1:13" x14ac:dyDescent="0.3">
      <c r="A23809" t="s">
        <v>2429</v>
      </c>
      <c r="C23809" t="s">
        <v>2269</v>
      </c>
      <c r="D23809">
        <v>12</v>
      </c>
      <c r="E23809" s="1">
        <v>434868</v>
      </c>
      <c r="G23809" t="s">
        <v>34</v>
      </c>
      <c r="H23809" t="s">
        <v>2430</v>
      </c>
      <c r="I23809" t="s">
        <v>1000</v>
      </c>
      <c r="K23809" t="s">
        <v>74</v>
      </c>
      <c r="L23809" t="s">
        <v>44</v>
      </c>
      <c r="M23809" t="s">
        <v>75</v>
      </c>
    </row>
    <row r="23810" spans="1:13" x14ac:dyDescent="0.3">
      <c r="A23810" t="s">
        <v>15900</v>
      </c>
      <c r="C23810" t="s">
        <v>15737</v>
      </c>
      <c r="D23810">
        <v>26</v>
      </c>
      <c r="E23810" s="1">
        <v>411514</v>
      </c>
      <c r="G23810" t="s">
        <v>111</v>
      </c>
      <c r="H23810" t="s">
        <v>15901</v>
      </c>
      <c r="I23810" t="s">
        <v>70</v>
      </c>
      <c r="J23810" t="s">
        <v>70</v>
      </c>
      <c r="K23810" t="s">
        <v>24</v>
      </c>
      <c r="L23810" t="s">
        <v>25</v>
      </c>
      <c r="M23810" t="s">
        <v>120</v>
      </c>
    </row>
    <row r="23811" spans="1:13" x14ac:dyDescent="0.3">
      <c r="A23811" t="s">
        <v>5553</v>
      </c>
      <c r="C23811" t="s">
        <v>30595</v>
      </c>
      <c r="D23811">
        <v>20</v>
      </c>
      <c r="E23811" s="1">
        <v>769786</v>
      </c>
      <c r="G23811" t="s">
        <v>111</v>
      </c>
      <c r="H23811" t="s">
        <v>30617</v>
      </c>
      <c r="I23811" t="s">
        <v>70</v>
      </c>
      <c r="J23811" t="s">
        <v>70</v>
      </c>
      <c r="K23811" t="s">
        <v>24</v>
      </c>
      <c r="L23811" t="s">
        <v>25</v>
      </c>
      <c r="M23811" t="s">
        <v>120</v>
      </c>
    </row>
    <row r="23812" spans="1:13" x14ac:dyDescent="0.3">
      <c r="A23812" t="s">
        <v>5553</v>
      </c>
      <c r="C23812" t="s">
        <v>5155</v>
      </c>
      <c r="D23812">
        <v>5</v>
      </c>
      <c r="E23812" s="1">
        <v>110000</v>
      </c>
      <c r="G23812" t="s">
        <v>111</v>
      </c>
      <c r="H23812" t="s">
        <v>5554</v>
      </c>
      <c r="I23812" t="s">
        <v>70</v>
      </c>
      <c r="J23812" t="s">
        <v>70</v>
      </c>
      <c r="K23812" t="s">
        <v>24</v>
      </c>
      <c r="L23812" t="s">
        <v>25</v>
      </c>
      <c r="M23812" t="s">
        <v>120</v>
      </c>
    </row>
    <row r="23813" spans="1:13" x14ac:dyDescent="0.3">
      <c r="A23813" t="s">
        <v>5553</v>
      </c>
      <c r="C23813" t="s">
        <v>23704</v>
      </c>
      <c r="D23813">
        <v>25</v>
      </c>
      <c r="E23813" s="1">
        <v>1500562</v>
      </c>
      <c r="G23813" t="s">
        <v>111</v>
      </c>
      <c r="H23813" t="s">
        <v>23774</v>
      </c>
      <c r="I23813" t="s">
        <v>70</v>
      </c>
      <c r="J23813" t="s">
        <v>70</v>
      </c>
      <c r="K23813" t="s">
        <v>24</v>
      </c>
      <c r="L23813" t="s">
        <v>25</v>
      </c>
      <c r="M23813" t="s">
        <v>120</v>
      </c>
    </row>
    <row r="23814" spans="1:13" x14ac:dyDescent="0.3">
      <c r="A23814" t="s">
        <v>5553</v>
      </c>
      <c r="C23814" t="s">
        <v>15737</v>
      </c>
      <c r="D23814">
        <v>9</v>
      </c>
      <c r="E23814" s="1">
        <v>500000</v>
      </c>
      <c r="G23814" t="s">
        <v>111</v>
      </c>
      <c r="H23814" t="s">
        <v>16148</v>
      </c>
      <c r="I23814" t="s">
        <v>70</v>
      </c>
      <c r="J23814" t="s">
        <v>70</v>
      </c>
      <c r="K23814" t="s">
        <v>24</v>
      </c>
      <c r="L23814" t="s">
        <v>25</v>
      </c>
      <c r="M23814" t="s">
        <v>120</v>
      </c>
    </row>
    <row r="23815" spans="1:13" x14ac:dyDescent="0.3">
      <c r="A23815" t="s">
        <v>5553</v>
      </c>
      <c r="C23815" t="s">
        <v>16755</v>
      </c>
      <c r="D23815">
        <v>13</v>
      </c>
      <c r="E23815" s="1">
        <v>261500</v>
      </c>
      <c r="G23815" t="s">
        <v>111</v>
      </c>
      <c r="H23815" t="s">
        <v>17110</v>
      </c>
      <c r="I23815" t="s">
        <v>70</v>
      </c>
      <c r="J23815" t="s">
        <v>70</v>
      </c>
      <c r="K23815" t="s">
        <v>24</v>
      </c>
      <c r="L23815" t="s">
        <v>25</v>
      </c>
      <c r="M23815" t="s">
        <v>120</v>
      </c>
    </row>
    <row r="23816" spans="1:13" x14ac:dyDescent="0.3">
      <c r="A23816" t="s">
        <v>5553</v>
      </c>
      <c r="C23816" t="s">
        <v>10589</v>
      </c>
      <c r="D23816">
        <v>30</v>
      </c>
      <c r="E23816" s="1">
        <v>400000</v>
      </c>
      <c r="G23816" t="s">
        <v>111</v>
      </c>
      <c r="H23816" t="s">
        <v>10869</v>
      </c>
      <c r="I23816" t="s">
        <v>70</v>
      </c>
      <c r="J23816" t="s">
        <v>70</v>
      </c>
      <c r="K23816" t="s">
        <v>24</v>
      </c>
      <c r="L23816" t="s">
        <v>25</v>
      </c>
      <c r="M23816" t="s">
        <v>120</v>
      </c>
    </row>
    <row r="23817" spans="1:13" x14ac:dyDescent="0.3">
      <c r="A23817" t="s">
        <v>5553</v>
      </c>
      <c r="C23817" t="s">
        <v>7634</v>
      </c>
      <c r="D23817">
        <v>20</v>
      </c>
      <c r="E23817" s="1">
        <v>1557444</v>
      </c>
      <c r="G23817" t="s">
        <v>111</v>
      </c>
      <c r="H23817" t="s">
        <v>7670</v>
      </c>
      <c r="I23817" t="s">
        <v>70</v>
      </c>
      <c r="J23817" t="s">
        <v>70</v>
      </c>
      <c r="K23817" t="s">
        <v>24</v>
      </c>
      <c r="L23817" t="s">
        <v>25</v>
      </c>
      <c r="M23817" t="s">
        <v>120</v>
      </c>
    </row>
    <row r="23818" spans="1:13" x14ac:dyDescent="0.3">
      <c r="A23818" t="s">
        <v>5553</v>
      </c>
      <c r="C23818" t="s">
        <v>34263</v>
      </c>
      <c r="D23818">
        <v>12</v>
      </c>
      <c r="E23818" s="1">
        <v>1500000</v>
      </c>
      <c r="G23818" t="s">
        <v>111</v>
      </c>
      <c r="H23818" t="s">
        <v>34327</v>
      </c>
      <c r="I23818" t="s">
        <v>70</v>
      </c>
      <c r="J23818" t="s">
        <v>70</v>
      </c>
      <c r="K23818" t="s">
        <v>24</v>
      </c>
      <c r="L23818" t="s">
        <v>25</v>
      </c>
      <c r="M23818" t="s">
        <v>120</v>
      </c>
    </row>
    <row r="23819" spans="1:13" x14ac:dyDescent="0.3">
      <c r="A23819" t="s">
        <v>5553</v>
      </c>
      <c r="C23819" t="s">
        <v>33603</v>
      </c>
      <c r="D23819">
        <v>12</v>
      </c>
      <c r="E23819" s="1">
        <v>150000</v>
      </c>
      <c r="G23819" t="s">
        <v>111</v>
      </c>
      <c r="H23819" t="s">
        <v>33700</v>
      </c>
      <c r="I23819" t="s">
        <v>70</v>
      </c>
      <c r="J23819" t="s">
        <v>70</v>
      </c>
      <c r="K23819" t="s">
        <v>24</v>
      </c>
      <c r="L23819" t="s">
        <v>25</v>
      </c>
      <c r="M23819" t="s">
        <v>120</v>
      </c>
    </row>
    <row r="23820" spans="1:13" x14ac:dyDescent="0.3">
      <c r="A23820" t="s">
        <v>5553</v>
      </c>
      <c r="C23820" t="s">
        <v>33603</v>
      </c>
      <c r="D23820">
        <v>5</v>
      </c>
      <c r="E23820" s="1">
        <v>250000</v>
      </c>
      <c r="G23820" t="s">
        <v>111</v>
      </c>
      <c r="H23820" t="s">
        <v>33739</v>
      </c>
      <c r="I23820" t="s">
        <v>70</v>
      </c>
      <c r="J23820" t="s">
        <v>70</v>
      </c>
      <c r="K23820" t="s">
        <v>24</v>
      </c>
      <c r="L23820" t="s">
        <v>25</v>
      </c>
      <c r="M23820" t="s">
        <v>120</v>
      </c>
    </row>
    <row r="23821" spans="1:13" x14ac:dyDescent="0.3">
      <c r="A23821" t="s">
        <v>5553</v>
      </c>
      <c r="C23821" t="s">
        <v>33531</v>
      </c>
      <c r="D23821">
        <v>52</v>
      </c>
      <c r="E23821" s="1">
        <v>2500000</v>
      </c>
      <c r="G23821" t="s">
        <v>21</v>
      </c>
      <c r="H23821" t="s">
        <v>33564</v>
      </c>
      <c r="I23821" t="s">
        <v>70</v>
      </c>
      <c r="J23821" t="s">
        <v>70</v>
      </c>
      <c r="K23821" t="s">
        <v>24</v>
      </c>
      <c r="L23821" t="s">
        <v>25</v>
      </c>
      <c r="M23821" t="s">
        <v>26</v>
      </c>
    </row>
    <row r="23822" spans="1:13" x14ac:dyDescent="0.3">
      <c r="A23822" t="s">
        <v>5553</v>
      </c>
      <c r="C23822" t="s">
        <v>37363</v>
      </c>
      <c r="D23822">
        <v>39</v>
      </c>
      <c r="E23822" s="1">
        <v>2082401</v>
      </c>
      <c r="G23822" t="s">
        <v>111</v>
      </c>
      <c r="H23822" t="s">
        <v>37387</v>
      </c>
      <c r="I23822" t="s">
        <v>70</v>
      </c>
      <c r="J23822" t="s">
        <v>70</v>
      </c>
      <c r="K23822" t="s">
        <v>24</v>
      </c>
      <c r="L23822" t="s">
        <v>25</v>
      </c>
      <c r="M23822" t="s">
        <v>120</v>
      </c>
    </row>
    <row r="23823" spans="1:13" x14ac:dyDescent="0.3">
      <c r="A23823" t="s">
        <v>5553</v>
      </c>
      <c r="C23823" t="s">
        <v>37363</v>
      </c>
      <c r="D23823">
        <v>16</v>
      </c>
      <c r="E23823" s="1">
        <v>500422</v>
      </c>
      <c r="G23823" t="s">
        <v>111</v>
      </c>
      <c r="H23823" t="s">
        <v>37476</v>
      </c>
      <c r="I23823" t="s">
        <v>70</v>
      </c>
      <c r="J23823" t="s">
        <v>70</v>
      </c>
      <c r="K23823" t="s">
        <v>24</v>
      </c>
      <c r="L23823" t="s">
        <v>25</v>
      </c>
      <c r="M23823" t="s">
        <v>120</v>
      </c>
    </row>
    <row r="23824" spans="1:13" x14ac:dyDescent="0.3">
      <c r="A23824" t="s">
        <v>5553</v>
      </c>
      <c r="C23824" t="s">
        <v>37019</v>
      </c>
      <c r="D23824">
        <v>24</v>
      </c>
      <c r="E23824" s="1">
        <v>1000000</v>
      </c>
      <c r="G23824" t="s">
        <v>111</v>
      </c>
      <c r="H23824" t="s">
        <v>37020</v>
      </c>
      <c r="I23824" t="s">
        <v>70</v>
      </c>
      <c r="J23824" t="s">
        <v>70</v>
      </c>
      <c r="K23824" t="s">
        <v>24</v>
      </c>
      <c r="L23824" t="s">
        <v>25</v>
      </c>
      <c r="M23824" t="s">
        <v>120</v>
      </c>
    </row>
    <row r="23825" spans="1:13" x14ac:dyDescent="0.3">
      <c r="A23825" t="s">
        <v>5553</v>
      </c>
      <c r="C23825" t="s">
        <v>35729</v>
      </c>
      <c r="D23825">
        <v>13</v>
      </c>
      <c r="E23825" s="1">
        <v>1465000</v>
      </c>
      <c r="G23825" t="s">
        <v>111</v>
      </c>
      <c r="H23825" t="s">
        <v>35891</v>
      </c>
      <c r="I23825" t="s">
        <v>70</v>
      </c>
      <c r="J23825" t="s">
        <v>70</v>
      </c>
      <c r="K23825" t="s">
        <v>24</v>
      </c>
      <c r="L23825" t="s">
        <v>25</v>
      </c>
      <c r="M23825" t="s">
        <v>120</v>
      </c>
    </row>
    <row r="23826" spans="1:13" x14ac:dyDescent="0.3">
      <c r="A23826" t="s">
        <v>5553</v>
      </c>
      <c r="C23826" t="s">
        <v>37685</v>
      </c>
      <c r="D23826">
        <v>36</v>
      </c>
      <c r="E23826" s="1">
        <v>1000000</v>
      </c>
      <c r="G23826" t="s">
        <v>111</v>
      </c>
      <c r="H23826" t="s">
        <v>37727</v>
      </c>
      <c r="I23826" t="s">
        <v>70</v>
      </c>
      <c r="J23826" t="s">
        <v>70</v>
      </c>
      <c r="K23826" t="s">
        <v>24</v>
      </c>
      <c r="L23826" t="s">
        <v>25</v>
      </c>
      <c r="M23826" t="s">
        <v>87</v>
      </c>
    </row>
    <row r="23827" spans="1:13" x14ac:dyDescent="0.3">
      <c r="A23827" t="s">
        <v>1618</v>
      </c>
      <c r="C23827" t="s">
        <v>2957</v>
      </c>
      <c r="D23827">
        <v>24</v>
      </c>
      <c r="E23827" s="1">
        <v>300000</v>
      </c>
      <c r="G23827" t="s">
        <v>111</v>
      </c>
      <c r="H23827" t="s">
        <v>3176</v>
      </c>
      <c r="I23827" t="s">
        <v>85</v>
      </c>
      <c r="J23827" t="s">
        <v>86</v>
      </c>
      <c r="K23827" t="s">
        <v>24</v>
      </c>
      <c r="L23827" t="s">
        <v>25</v>
      </c>
      <c r="M23827" t="s">
        <v>120</v>
      </c>
    </row>
    <row r="23828" spans="1:13" x14ac:dyDescent="0.3">
      <c r="A23828" t="s">
        <v>1618</v>
      </c>
      <c r="C23828" t="s">
        <v>1852</v>
      </c>
      <c r="D23828">
        <v>24</v>
      </c>
      <c r="E23828" s="1">
        <v>900000</v>
      </c>
      <c r="G23828" t="s">
        <v>111</v>
      </c>
      <c r="H23828" t="s">
        <v>77</v>
      </c>
      <c r="I23828" t="s">
        <v>85</v>
      </c>
      <c r="J23828" t="s">
        <v>86</v>
      </c>
      <c r="K23828" t="s">
        <v>24</v>
      </c>
      <c r="L23828" t="s">
        <v>25</v>
      </c>
      <c r="M23828" t="s">
        <v>1094</v>
      </c>
    </row>
    <row r="23829" spans="1:13" x14ac:dyDescent="0.3">
      <c r="A23829" t="s">
        <v>1618</v>
      </c>
      <c r="C23829" t="s">
        <v>1558</v>
      </c>
      <c r="D23829">
        <v>24</v>
      </c>
      <c r="E23829" s="1">
        <v>150004</v>
      </c>
      <c r="G23829" t="s">
        <v>111</v>
      </c>
      <c r="H23829" t="s">
        <v>1619</v>
      </c>
      <c r="I23829" t="s">
        <v>85</v>
      </c>
      <c r="J23829" t="s">
        <v>86</v>
      </c>
      <c r="K23829" t="s">
        <v>24</v>
      </c>
      <c r="L23829" t="s">
        <v>25</v>
      </c>
      <c r="M23829" t="s">
        <v>120</v>
      </c>
    </row>
    <row r="23830" spans="1:13" x14ac:dyDescent="0.3">
      <c r="A23830" t="s">
        <v>1618</v>
      </c>
      <c r="C23830" t="s">
        <v>28282</v>
      </c>
      <c r="D23830">
        <v>61</v>
      </c>
      <c r="E23830" s="1">
        <v>9426616</v>
      </c>
      <c r="G23830" t="s">
        <v>111</v>
      </c>
      <c r="H23830" t="s">
        <v>27278</v>
      </c>
      <c r="I23830" t="s">
        <v>85</v>
      </c>
      <c r="J23830" t="s">
        <v>86</v>
      </c>
      <c r="K23830" t="s">
        <v>24</v>
      </c>
      <c r="L23830" t="s">
        <v>25</v>
      </c>
      <c r="M23830" t="s">
        <v>120</v>
      </c>
    </row>
    <row r="23831" spans="1:13" x14ac:dyDescent="0.3">
      <c r="A23831" t="s">
        <v>1618</v>
      </c>
      <c r="C23831" t="s">
        <v>29114</v>
      </c>
      <c r="D23831">
        <v>6</v>
      </c>
      <c r="E23831" s="1">
        <v>250000</v>
      </c>
      <c r="G23831" t="s">
        <v>111</v>
      </c>
      <c r="H23831" t="s">
        <v>77</v>
      </c>
      <c r="I23831" t="s">
        <v>85</v>
      </c>
      <c r="J23831" t="s">
        <v>86</v>
      </c>
      <c r="K23831" t="s">
        <v>24</v>
      </c>
      <c r="L23831" t="s">
        <v>25</v>
      </c>
      <c r="M23831" t="s">
        <v>120</v>
      </c>
    </row>
    <row r="23832" spans="1:13" x14ac:dyDescent="0.3">
      <c r="A23832" t="s">
        <v>1618</v>
      </c>
      <c r="C23832" t="s">
        <v>27408</v>
      </c>
      <c r="D23832">
        <v>14</v>
      </c>
      <c r="E23832" s="1">
        <v>130000</v>
      </c>
      <c r="G23832" t="s">
        <v>69</v>
      </c>
      <c r="H23832" t="s">
        <v>68</v>
      </c>
      <c r="I23832" t="s">
        <v>85</v>
      </c>
      <c r="J23832" t="s">
        <v>86</v>
      </c>
      <c r="K23832" t="s">
        <v>24</v>
      </c>
      <c r="L23832" t="s">
        <v>25</v>
      </c>
      <c r="M23832" t="s">
        <v>221</v>
      </c>
    </row>
    <row r="23833" spans="1:13" x14ac:dyDescent="0.3">
      <c r="A23833" t="s">
        <v>1618</v>
      </c>
      <c r="C23833" t="s">
        <v>27614</v>
      </c>
      <c r="D23833">
        <v>15</v>
      </c>
      <c r="E23833" s="1">
        <v>700000</v>
      </c>
      <c r="G23833" t="s">
        <v>111</v>
      </c>
      <c r="H23833" t="s">
        <v>68</v>
      </c>
      <c r="I23833" t="s">
        <v>85</v>
      </c>
      <c r="J23833" t="s">
        <v>86</v>
      </c>
      <c r="K23833" t="s">
        <v>24</v>
      </c>
      <c r="L23833" t="s">
        <v>25</v>
      </c>
      <c r="M23833" t="s">
        <v>120</v>
      </c>
    </row>
    <row r="23834" spans="1:13" x14ac:dyDescent="0.3">
      <c r="A23834" t="s">
        <v>1618</v>
      </c>
      <c r="C23834" t="s">
        <v>30364</v>
      </c>
      <c r="D23834">
        <v>24</v>
      </c>
      <c r="E23834" s="1">
        <v>300000</v>
      </c>
      <c r="G23834" t="s">
        <v>111</v>
      </c>
      <c r="H23834" t="s">
        <v>30486</v>
      </c>
      <c r="I23834" t="s">
        <v>85</v>
      </c>
      <c r="J23834" t="s">
        <v>86</v>
      </c>
      <c r="K23834" t="s">
        <v>24</v>
      </c>
      <c r="L23834" t="s">
        <v>25</v>
      </c>
      <c r="M23834" t="s">
        <v>120</v>
      </c>
    </row>
    <row r="23835" spans="1:13" x14ac:dyDescent="0.3">
      <c r="A23835" t="s">
        <v>1618</v>
      </c>
      <c r="C23835" t="s">
        <v>29426</v>
      </c>
      <c r="D23835">
        <v>12</v>
      </c>
      <c r="E23835" s="1">
        <v>75000</v>
      </c>
      <c r="G23835" t="s">
        <v>69</v>
      </c>
      <c r="H23835" t="s">
        <v>29452</v>
      </c>
      <c r="I23835" t="s">
        <v>85</v>
      </c>
      <c r="J23835" t="s">
        <v>86</v>
      </c>
      <c r="K23835" t="s">
        <v>24</v>
      </c>
      <c r="L23835" t="s">
        <v>25</v>
      </c>
      <c r="M23835" t="s">
        <v>221</v>
      </c>
    </row>
    <row r="23836" spans="1:13" x14ac:dyDescent="0.3">
      <c r="A23836" t="s">
        <v>1618</v>
      </c>
      <c r="C23836" t="s">
        <v>29426</v>
      </c>
      <c r="D23836">
        <v>6</v>
      </c>
      <c r="E23836" s="1">
        <v>525000</v>
      </c>
      <c r="G23836" t="s">
        <v>111</v>
      </c>
      <c r="H23836" t="s">
        <v>77</v>
      </c>
      <c r="I23836" t="s">
        <v>85</v>
      </c>
      <c r="J23836" t="s">
        <v>86</v>
      </c>
      <c r="K23836" t="s">
        <v>24</v>
      </c>
      <c r="L23836" t="s">
        <v>25</v>
      </c>
      <c r="M23836" t="s">
        <v>120</v>
      </c>
    </row>
    <row r="23837" spans="1:13" x14ac:dyDescent="0.3">
      <c r="A23837" t="s">
        <v>1618</v>
      </c>
      <c r="C23837" t="s">
        <v>29426</v>
      </c>
      <c r="D23837">
        <v>11</v>
      </c>
      <c r="E23837" s="1">
        <v>25000</v>
      </c>
      <c r="G23837" t="s">
        <v>111</v>
      </c>
      <c r="H23837" t="s">
        <v>29494</v>
      </c>
      <c r="I23837" t="s">
        <v>85</v>
      </c>
      <c r="J23837" t="s">
        <v>86</v>
      </c>
      <c r="K23837" t="s">
        <v>24</v>
      </c>
      <c r="L23837" t="s">
        <v>25</v>
      </c>
      <c r="M23837" t="s">
        <v>120</v>
      </c>
    </row>
    <row r="23838" spans="1:13" x14ac:dyDescent="0.3">
      <c r="A23838" t="s">
        <v>1618</v>
      </c>
      <c r="C23838" t="s">
        <v>5881</v>
      </c>
      <c r="D23838">
        <v>23</v>
      </c>
      <c r="E23838" s="1">
        <v>618994</v>
      </c>
      <c r="G23838" t="s">
        <v>111</v>
      </c>
      <c r="H23838" t="s">
        <v>5978</v>
      </c>
      <c r="I23838" t="s">
        <v>85</v>
      </c>
      <c r="J23838" t="s">
        <v>86</v>
      </c>
      <c r="K23838" t="s">
        <v>24</v>
      </c>
      <c r="L23838" t="s">
        <v>25</v>
      </c>
      <c r="M23838" t="s">
        <v>120</v>
      </c>
    </row>
    <row r="23839" spans="1:13" x14ac:dyDescent="0.3">
      <c r="A23839" t="s">
        <v>1618</v>
      </c>
      <c r="C23839" t="s">
        <v>23213</v>
      </c>
      <c r="D23839">
        <v>19</v>
      </c>
      <c r="E23839" s="1">
        <v>2600000</v>
      </c>
      <c r="G23839" t="s">
        <v>748</v>
      </c>
      <c r="H23839" t="s">
        <v>22188</v>
      </c>
      <c r="I23839" t="s">
        <v>85</v>
      </c>
      <c r="J23839" t="s">
        <v>86</v>
      </c>
      <c r="K23839" t="s">
        <v>24</v>
      </c>
      <c r="L23839" t="s">
        <v>25</v>
      </c>
      <c r="M23839" t="s">
        <v>1397</v>
      </c>
    </row>
    <row r="23840" spans="1:13" x14ac:dyDescent="0.3">
      <c r="A23840" t="s">
        <v>1618</v>
      </c>
      <c r="C23840" t="s">
        <v>11813</v>
      </c>
      <c r="D23840">
        <v>36</v>
      </c>
      <c r="E23840" s="1">
        <v>7500000</v>
      </c>
      <c r="G23840" t="s">
        <v>111</v>
      </c>
      <c r="H23840" t="s">
        <v>970</v>
      </c>
      <c r="I23840" t="s">
        <v>85</v>
      </c>
      <c r="J23840" t="s">
        <v>86</v>
      </c>
      <c r="K23840" t="s">
        <v>24</v>
      </c>
      <c r="L23840" t="s">
        <v>25</v>
      </c>
      <c r="M23840" t="s">
        <v>120</v>
      </c>
    </row>
    <row r="23841" spans="1:13" x14ac:dyDescent="0.3">
      <c r="A23841" t="s">
        <v>1618</v>
      </c>
      <c r="C23841" t="s">
        <v>9183</v>
      </c>
      <c r="D23841">
        <v>27</v>
      </c>
      <c r="E23841" s="1">
        <v>5082777</v>
      </c>
      <c r="G23841" t="s">
        <v>111</v>
      </c>
      <c r="H23841" t="s">
        <v>9220</v>
      </c>
      <c r="I23841" t="s">
        <v>85</v>
      </c>
      <c r="J23841" t="s">
        <v>86</v>
      </c>
      <c r="K23841" t="s">
        <v>24</v>
      </c>
      <c r="L23841" t="s">
        <v>25</v>
      </c>
      <c r="M23841" t="s">
        <v>120</v>
      </c>
    </row>
    <row r="23842" spans="1:13" x14ac:dyDescent="0.3">
      <c r="A23842" t="s">
        <v>1618</v>
      </c>
      <c r="C23842" t="s">
        <v>36770</v>
      </c>
      <c r="D23842">
        <v>48</v>
      </c>
      <c r="E23842" s="1">
        <v>4511611</v>
      </c>
      <c r="G23842" t="s">
        <v>111</v>
      </c>
      <c r="H23842" t="s">
        <v>36781</v>
      </c>
      <c r="I23842" t="s">
        <v>85</v>
      </c>
      <c r="J23842" t="s">
        <v>86</v>
      </c>
      <c r="K23842" t="s">
        <v>24</v>
      </c>
      <c r="L23842" t="s">
        <v>25</v>
      </c>
      <c r="M23842" t="s">
        <v>120</v>
      </c>
    </row>
    <row r="23843" spans="1:13" x14ac:dyDescent="0.3">
      <c r="A23843" t="s">
        <v>29497</v>
      </c>
      <c r="C23843" t="s">
        <v>29426</v>
      </c>
      <c r="D23843">
        <v>4</v>
      </c>
      <c r="E23843" s="1">
        <v>9284</v>
      </c>
      <c r="G23843" t="s">
        <v>111</v>
      </c>
      <c r="H23843" t="s">
        <v>29498</v>
      </c>
      <c r="I23843" t="s">
        <v>6199</v>
      </c>
      <c r="J23843" t="s">
        <v>422</v>
      </c>
      <c r="K23843" t="s">
        <v>24</v>
      </c>
      <c r="L23843" t="s">
        <v>25</v>
      </c>
      <c r="M23843" t="s">
        <v>120</v>
      </c>
    </row>
    <row r="23844" spans="1:13" x14ac:dyDescent="0.3">
      <c r="A23844" t="s">
        <v>16881</v>
      </c>
      <c r="C23844" t="s">
        <v>22505</v>
      </c>
      <c r="D23844">
        <v>1</v>
      </c>
      <c r="E23844" s="1">
        <v>6000</v>
      </c>
      <c r="G23844" t="s">
        <v>111</v>
      </c>
      <c r="H23844" t="s">
        <v>22579</v>
      </c>
      <c r="I23844" t="s">
        <v>7204</v>
      </c>
      <c r="J23844" t="s">
        <v>307</v>
      </c>
      <c r="K23844" t="s">
        <v>24</v>
      </c>
      <c r="L23844" t="s">
        <v>25</v>
      </c>
      <c r="M23844" t="s">
        <v>120</v>
      </c>
    </row>
    <row r="23845" spans="1:13" x14ac:dyDescent="0.3">
      <c r="A23845" t="s">
        <v>16881</v>
      </c>
      <c r="C23845" t="s">
        <v>16755</v>
      </c>
      <c r="D23845">
        <v>44</v>
      </c>
      <c r="E23845" s="1">
        <v>3248182</v>
      </c>
      <c r="G23845" t="s">
        <v>111</v>
      </c>
      <c r="H23845" t="s">
        <v>16882</v>
      </c>
      <c r="I23845" t="s">
        <v>7204</v>
      </c>
      <c r="J23845" t="s">
        <v>307</v>
      </c>
      <c r="K23845" t="s">
        <v>24</v>
      </c>
      <c r="L23845" t="s">
        <v>25</v>
      </c>
      <c r="M23845" t="s">
        <v>120</v>
      </c>
    </row>
    <row r="23846" spans="1:13" x14ac:dyDescent="0.3">
      <c r="A23846" t="s">
        <v>8482</v>
      </c>
      <c r="C23846" t="s">
        <v>8196</v>
      </c>
      <c r="D23846">
        <v>10</v>
      </c>
      <c r="E23846" s="1">
        <v>106875</v>
      </c>
      <c r="G23846" t="s">
        <v>111</v>
      </c>
      <c r="H23846" t="s">
        <v>8483</v>
      </c>
      <c r="I23846" t="s">
        <v>1327</v>
      </c>
      <c r="J23846" t="s">
        <v>86</v>
      </c>
      <c r="K23846" t="s">
        <v>24</v>
      </c>
      <c r="L23846" t="s">
        <v>25</v>
      </c>
      <c r="M23846" t="s">
        <v>120</v>
      </c>
    </row>
    <row r="23847" spans="1:13" x14ac:dyDescent="0.3">
      <c r="A23847" t="s">
        <v>1394</v>
      </c>
      <c r="C23847" t="s">
        <v>2269</v>
      </c>
      <c r="D23847">
        <v>23</v>
      </c>
      <c r="E23847" s="1">
        <v>615324</v>
      </c>
      <c r="G23847" t="s">
        <v>111</v>
      </c>
      <c r="H23847" t="s">
        <v>2477</v>
      </c>
      <c r="I23847" t="s">
        <v>70</v>
      </c>
      <c r="J23847" t="s">
        <v>70</v>
      </c>
      <c r="K23847" t="s">
        <v>24</v>
      </c>
      <c r="L23847" t="s">
        <v>25</v>
      </c>
      <c r="M23847" t="s">
        <v>232</v>
      </c>
    </row>
    <row r="23848" spans="1:13" x14ac:dyDescent="0.3">
      <c r="A23848" t="s">
        <v>1394</v>
      </c>
      <c r="C23848" t="s">
        <v>1852</v>
      </c>
      <c r="D23848">
        <v>33</v>
      </c>
      <c r="E23848" s="1">
        <v>2599960</v>
      </c>
      <c r="G23848" t="s">
        <v>111</v>
      </c>
      <c r="H23848" t="s">
        <v>1765</v>
      </c>
      <c r="I23848" t="s">
        <v>70</v>
      </c>
      <c r="J23848" t="s">
        <v>70</v>
      </c>
      <c r="K23848" t="s">
        <v>24</v>
      </c>
      <c r="L23848" t="s">
        <v>25</v>
      </c>
      <c r="M23848" t="s">
        <v>232</v>
      </c>
    </row>
    <row r="23849" spans="1:13" x14ac:dyDescent="0.3">
      <c r="A23849" t="s">
        <v>1394</v>
      </c>
      <c r="C23849" t="s">
        <v>1275</v>
      </c>
      <c r="D23849">
        <v>24</v>
      </c>
      <c r="E23849" s="1">
        <v>850000</v>
      </c>
      <c r="G23849" t="s">
        <v>111</v>
      </c>
      <c r="H23849" t="s">
        <v>1395</v>
      </c>
      <c r="I23849" t="s">
        <v>70</v>
      </c>
      <c r="J23849" t="s">
        <v>70</v>
      </c>
      <c r="K23849" t="s">
        <v>24</v>
      </c>
      <c r="L23849" t="s">
        <v>25</v>
      </c>
      <c r="M23849" t="s">
        <v>1094</v>
      </c>
    </row>
    <row r="23850" spans="1:13" x14ac:dyDescent="0.3">
      <c r="A23850" t="s">
        <v>1394</v>
      </c>
      <c r="C23850" t="s">
        <v>27925</v>
      </c>
      <c r="D23850">
        <v>16</v>
      </c>
      <c r="E23850" s="1">
        <v>499969</v>
      </c>
      <c r="G23850" t="s">
        <v>111</v>
      </c>
      <c r="H23850" t="s">
        <v>28035</v>
      </c>
      <c r="I23850" t="s">
        <v>70</v>
      </c>
      <c r="J23850" t="s">
        <v>70</v>
      </c>
      <c r="K23850" t="s">
        <v>24</v>
      </c>
      <c r="L23850" t="s">
        <v>25</v>
      </c>
      <c r="M23850" t="s">
        <v>232</v>
      </c>
    </row>
    <row r="23851" spans="1:13" x14ac:dyDescent="0.3">
      <c r="A23851" t="s">
        <v>1394</v>
      </c>
      <c r="C23851" t="s">
        <v>28282</v>
      </c>
      <c r="D23851">
        <v>14</v>
      </c>
      <c r="E23851" s="1">
        <v>400000</v>
      </c>
      <c r="G23851" t="s">
        <v>111</v>
      </c>
      <c r="H23851" t="s">
        <v>28611</v>
      </c>
      <c r="I23851" t="s">
        <v>70</v>
      </c>
      <c r="J23851" t="s">
        <v>70</v>
      </c>
      <c r="K23851" t="s">
        <v>24</v>
      </c>
      <c r="L23851" t="s">
        <v>25</v>
      </c>
      <c r="M23851" t="s">
        <v>87</v>
      </c>
    </row>
    <row r="23852" spans="1:13" x14ac:dyDescent="0.3">
      <c r="A23852" t="s">
        <v>1394</v>
      </c>
      <c r="C23852" t="s">
        <v>28282</v>
      </c>
      <c r="D23852">
        <v>10</v>
      </c>
      <c r="E23852" s="1">
        <v>249910</v>
      </c>
      <c r="G23852" t="s">
        <v>111</v>
      </c>
      <c r="H23852" t="s">
        <v>28622</v>
      </c>
      <c r="I23852" t="s">
        <v>70</v>
      </c>
      <c r="J23852" t="s">
        <v>70</v>
      </c>
      <c r="K23852" t="s">
        <v>24</v>
      </c>
      <c r="L23852" t="s">
        <v>25</v>
      </c>
      <c r="M23852" t="s">
        <v>120</v>
      </c>
    </row>
    <row r="23853" spans="1:13" x14ac:dyDescent="0.3">
      <c r="A23853" t="s">
        <v>1394</v>
      </c>
      <c r="C23853" t="s">
        <v>28282</v>
      </c>
      <c r="D23853">
        <v>12</v>
      </c>
      <c r="E23853" s="1">
        <v>100000</v>
      </c>
      <c r="G23853" t="s">
        <v>111</v>
      </c>
      <c r="H23853" t="s">
        <v>28666</v>
      </c>
      <c r="I23853" t="s">
        <v>70</v>
      </c>
      <c r="J23853" t="s">
        <v>70</v>
      </c>
      <c r="K23853" t="s">
        <v>24</v>
      </c>
      <c r="L23853" t="s">
        <v>25</v>
      </c>
      <c r="M23853" t="s">
        <v>1094</v>
      </c>
    </row>
    <row r="23854" spans="1:13" x14ac:dyDescent="0.3">
      <c r="A23854" t="s">
        <v>1394</v>
      </c>
      <c r="C23854" t="s">
        <v>30364</v>
      </c>
      <c r="D23854">
        <v>35</v>
      </c>
      <c r="E23854" s="1">
        <v>1300000</v>
      </c>
      <c r="G23854" t="s">
        <v>111</v>
      </c>
      <c r="H23854" t="s">
        <v>77</v>
      </c>
      <c r="I23854" t="s">
        <v>70</v>
      </c>
      <c r="J23854" t="s">
        <v>70</v>
      </c>
      <c r="K23854" t="s">
        <v>24</v>
      </c>
      <c r="L23854" t="s">
        <v>25</v>
      </c>
      <c r="M23854" t="s">
        <v>232</v>
      </c>
    </row>
    <row r="23855" spans="1:13" x14ac:dyDescent="0.3">
      <c r="A23855" t="s">
        <v>1394</v>
      </c>
      <c r="C23855" t="s">
        <v>29426</v>
      </c>
      <c r="D23855">
        <v>24</v>
      </c>
      <c r="E23855" s="1">
        <v>612500</v>
      </c>
      <c r="G23855" t="s">
        <v>748</v>
      </c>
      <c r="H23855" t="s">
        <v>1395</v>
      </c>
      <c r="I23855" t="s">
        <v>70</v>
      </c>
      <c r="J23855" t="s">
        <v>70</v>
      </c>
      <c r="K23855" t="s">
        <v>24</v>
      </c>
      <c r="L23855" t="s">
        <v>25</v>
      </c>
      <c r="M23855" t="s">
        <v>766</v>
      </c>
    </row>
    <row r="23856" spans="1:13" x14ac:dyDescent="0.3">
      <c r="A23856" t="s">
        <v>1394</v>
      </c>
      <c r="C23856" t="s">
        <v>5155</v>
      </c>
      <c r="D23856">
        <v>24</v>
      </c>
      <c r="E23856" s="1">
        <v>100000</v>
      </c>
      <c r="G23856" t="s">
        <v>111</v>
      </c>
      <c r="H23856" t="s">
        <v>4311</v>
      </c>
      <c r="I23856" t="s">
        <v>70</v>
      </c>
      <c r="J23856" t="s">
        <v>70</v>
      </c>
      <c r="K23856" t="s">
        <v>24</v>
      </c>
      <c r="L23856" t="s">
        <v>25</v>
      </c>
      <c r="M23856" t="s">
        <v>232</v>
      </c>
    </row>
    <row r="23857" spans="1:13" x14ac:dyDescent="0.3">
      <c r="A23857" t="s">
        <v>1394</v>
      </c>
      <c r="C23857" t="s">
        <v>5881</v>
      </c>
      <c r="D23857">
        <v>28</v>
      </c>
      <c r="E23857" s="1">
        <v>1625009</v>
      </c>
      <c r="G23857" t="s">
        <v>111</v>
      </c>
      <c r="H23857" t="s">
        <v>5946</v>
      </c>
      <c r="I23857" t="s">
        <v>70</v>
      </c>
      <c r="J23857" t="s">
        <v>70</v>
      </c>
      <c r="K23857" t="s">
        <v>24</v>
      </c>
      <c r="L23857" t="s">
        <v>25</v>
      </c>
      <c r="M23857" t="s">
        <v>232</v>
      </c>
    </row>
    <row r="23858" spans="1:13" x14ac:dyDescent="0.3">
      <c r="A23858" t="s">
        <v>1394</v>
      </c>
      <c r="C23858" t="s">
        <v>22837</v>
      </c>
      <c r="D23858">
        <v>12</v>
      </c>
      <c r="E23858" s="1">
        <v>200000</v>
      </c>
      <c r="G23858" t="s">
        <v>111</v>
      </c>
      <c r="H23858" t="s">
        <v>23178</v>
      </c>
      <c r="I23858" t="s">
        <v>70</v>
      </c>
      <c r="J23858" t="s">
        <v>70</v>
      </c>
      <c r="K23858" t="s">
        <v>24</v>
      </c>
      <c r="L23858" t="s">
        <v>25</v>
      </c>
      <c r="M23858" t="s">
        <v>112</v>
      </c>
    </row>
    <row r="23859" spans="1:13" x14ac:dyDescent="0.3">
      <c r="A23859" t="s">
        <v>1394</v>
      </c>
      <c r="C23859" t="s">
        <v>24055</v>
      </c>
      <c r="D23859">
        <v>34</v>
      </c>
      <c r="E23859" s="1">
        <v>1500000</v>
      </c>
      <c r="G23859" t="s">
        <v>111</v>
      </c>
      <c r="H23859" t="s">
        <v>24314</v>
      </c>
      <c r="I23859" t="s">
        <v>70</v>
      </c>
      <c r="J23859" t="s">
        <v>70</v>
      </c>
      <c r="K23859" t="s">
        <v>24</v>
      </c>
      <c r="L23859" t="s">
        <v>25</v>
      </c>
      <c r="M23859" t="s">
        <v>232</v>
      </c>
    </row>
    <row r="23860" spans="1:13" x14ac:dyDescent="0.3">
      <c r="A23860" t="s">
        <v>1394</v>
      </c>
      <c r="C23860" t="s">
        <v>23966</v>
      </c>
      <c r="D23860">
        <v>23</v>
      </c>
      <c r="E23860" s="1">
        <v>612500</v>
      </c>
      <c r="G23860" t="s">
        <v>748</v>
      </c>
      <c r="H23860" t="s">
        <v>23995</v>
      </c>
      <c r="I23860" t="s">
        <v>70</v>
      </c>
      <c r="J23860" t="s">
        <v>70</v>
      </c>
      <c r="K23860" t="s">
        <v>24</v>
      </c>
      <c r="L23860" t="s">
        <v>25</v>
      </c>
      <c r="M23860" t="s">
        <v>23996</v>
      </c>
    </row>
    <row r="23861" spans="1:13" x14ac:dyDescent="0.3">
      <c r="A23861" t="s">
        <v>1394</v>
      </c>
      <c r="C23861" t="s">
        <v>21173</v>
      </c>
      <c r="D23861">
        <v>38</v>
      </c>
      <c r="E23861" s="1">
        <v>1450000</v>
      </c>
      <c r="G23861" t="s">
        <v>111</v>
      </c>
      <c r="H23861" t="s">
        <v>21412</v>
      </c>
      <c r="I23861" t="s">
        <v>70</v>
      </c>
      <c r="J23861" t="s">
        <v>70</v>
      </c>
      <c r="K23861" t="s">
        <v>24</v>
      </c>
      <c r="L23861" t="s">
        <v>25</v>
      </c>
      <c r="M23861" t="s">
        <v>232</v>
      </c>
    </row>
    <row r="23862" spans="1:13" x14ac:dyDescent="0.3">
      <c r="A23862" t="s">
        <v>1394</v>
      </c>
      <c r="C23862" t="s">
        <v>21714</v>
      </c>
      <c r="D23862">
        <v>52</v>
      </c>
      <c r="E23862" s="1">
        <v>4016892</v>
      </c>
      <c r="G23862" t="s">
        <v>111</v>
      </c>
      <c r="H23862" t="s">
        <v>21780</v>
      </c>
      <c r="I23862" t="s">
        <v>70</v>
      </c>
      <c r="J23862" t="s">
        <v>70</v>
      </c>
      <c r="K23862" t="s">
        <v>24</v>
      </c>
      <c r="L23862" t="s">
        <v>25</v>
      </c>
      <c r="M23862" t="s">
        <v>232</v>
      </c>
    </row>
    <row r="23863" spans="1:13" x14ac:dyDescent="0.3">
      <c r="A23863" t="s">
        <v>1394</v>
      </c>
      <c r="C23863" t="s">
        <v>21907</v>
      </c>
      <c r="D23863">
        <v>15</v>
      </c>
      <c r="E23863" s="1">
        <v>282611</v>
      </c>
      <c r="G23863" t="s">
        <v>111</v>
      </c>
      <c r="H23863" t="s">
        <v>22006</v>
      </c>
      <c r="I23863" t="s">
        <v>70</v>
      </c>
      <c r="J23863" t="s">
        <v>70</v>
      </c>
      <c r="K23863" t="s">
        <v>24</v>
      </c>
      <c r="L23863" t="s">
        <v>25</v>
      </c>
      <c r="M23863" t="s">
        <v>232</v>
      </c>
    </row>
    <row r="23864" spans="1:13" x14ac:dyDescent="0.3">
      <c r="A23864" t="s">
        <v>1394</v>
      </c>
      <c r="C23864" t="s">
        <v>22646</v>
      </c>
      <c r="D23864">
        <v>41</v>
      </c>
      <c r="E23864" s="1">
        <v>1300000</v>
      </c>
      <c r="G23864" t="s">
        <v>111</v>
      </c>
      <c r="H23864" t="s">
        <v>970</v>
      </c>
      <c r="I23864" t="s">
        <v>70</v>
      </c>
      <c r="J23864" t="s">
        <v>70</v>
      </c>
      <c r="K23864" t="s">
        <v>24</v>
      </c>
      <c r="L23864" t="s">
        <v>25</v>
      </c>
      <c r="M23864" t="s">
        <v>232</v>
      </c>
    </row>
    <row r="23865" spans="1:13" x14ac:dyDescent="0.3">
      <c r="A23865" t="s">
        <v>1394</v>
      </c>
      <c r="C23865" t="s">
        <v>22646</v>
      </c>
      <c r="D23865">
        <v>16</v>
      </c>
      <c r="E23865" s="1">
        <v>450000</v>
      </c>
      <c r="G23865" t="s">
        <v>111</v>
      </c>
      <c r="H23865" t="s">
        <v>22678</v>
      </c>
      <c r="I23865" t="s">
        <v>70</v>
      </c>
      <c r="J23865" t="s">
        <v>70</v>
      </c>
      <c r="K23865" t="s">
        <v>24</v>
      </c>
      <c r="L23865" t="s">
        <v>25</v>
      </c>
      <c r="M23865" t="s">
        <v>232</v>
      </c>
    </row>
    <row r="23866" spans="1:13" x14ac:dyDescent="0.3">
      <c r="A23866" t="s">
        <v>1394</v>
      </c>
      <c r="C23866" t="s">
        <v>15737</v>
      </c>
      <c r="D23866">
        <v>49</v>
      </c>
      <c r="E23866" s="1">
        <v>1999522</v>
      </c>
      <c r="G23866" t="s">
        <v>111</v>
      </c>
      <c r="H23866" t="s">
        <v>16028</v>
      </c>
      <c r="I23866" t="s">
        <v>70</v>
      </c>
      <c r="J23866" t="s">
        <v>70</v>
      </c>
      <c r="K23866" t="s">
        <v>24</v>
      </c>
      <c r="L23866" t="s">
        <v>25</v>
      </c>
      <c r="M23866" t="s">
        <v>232</v>
      </c>
    </row>
    <row r="23867" spans="1:13" x14ac:dyDescent="0.3">
      <c r="A23867" t="s">
        <v>1394</v>
      </c>
      <c r="C23867" t="s">
        <v>16599</v>
      </c>
      <c r="D23867">
        <v>46</v>
      </c>
      <c r="E23867" s="1">
        <v>599998</v>
      </c>
      <c r="G23867" t="s">
        <v>111</v>
      </c>
      <c r="H23867" t="s">
        <v>16712</v>
      </c>
      <c r="I23867" t="s">
        <v>70</v>
      </c>
      <c r="J23867" t="s">
        <v>70</v>
      </c>
      <c r="K23867" t="s">
        <v>24</v>
      </c>
      <c r="L23867" t="s">
        <v>25</v>
      </c>
      <c r="M23867" t="s">
        <v>232</v>
      </c>
    </row>
    <row r="23868" spans="1:13" x14ac:dyDescent="0.3">
      <c r="A23868" t="s">
        <v>1394</v>
      </c>
      <c r="C23868" t="s">
        <v>17183</v>
      </c>
      <c r="D23868">
        <v>18</v>
      </c>
      <c r="E23868" s="1">
        <v>400000</v>
      </c>
      <c r="G23868" t="s">
        <v>69</v>
      </c>
      <c r="H23868" t="s">
        <v>17262</v>
      </c>
      <c r="I23868" t="s">
        <v>70</v>
      </c>
      <c r="J23868" t="s">
        <v>70</v>
      </c>
      <c r="K23868" t="s">
        <v>24</v>
      </c>
      <c r="L23868" t="s">
        <v>25</v>
      </c>
      <c r="M23868" t="s">
        <v>39</v>
      </c>
    </row>
    <row r="23869" spans="1:13" x14ac:dyDescent="0.3">
      <c r="A23869" t="s">
        <v>1394</v>
      </c>
      <c r="C23869" t="s">
        <v>12314</v>
      </c>
      <c r="D23869">
        <v>14</v>
      </c>
      <c r="E23869" s="1">
        <v>167507</v>
      </c>
      <c r="G23869" t="s">
        <v>111</v>
      </c>
      <c r="H23869" t="s">
        <v>12601</v>
      </c>
      <c r="I23869" t="s">
        <v>70</v>
      </c>
      <c r="J23869" t="s">
        <v>70</v>
      </c>
      <c r="K23869" t="s">
        <v>24</v>
      </c>
      <c r="L23869" t="s">
        <v>25</v>
      </c>
      <c r="M23869" t="s">
        <v>232</v>
      </c>
    </row>
    <row r="23870" spans="1:13" x14ac:dyDescent="0.3">
      <c r="A23870" t="s">
        <v>1394</v>
      </c>
      <c r="C23870" t="s">
        <v>8196</v>
      </c>
      <c r="D23870">
        <v>25</v>
      </c>
      <c r="E23870" s="1">
        <v>673378</v>
      </c>
      <c r="G23870" t="s">
        <v>111</v>
      </c>
      <c r="H23870" t="s">
        <v>8289</v>
      </c>
      <c r="I23870" t="s">
        <v>70</v>
      </c>
      <c r="J23870" t="s">
        <v>70</v>
      </c>
      <c r="K23870" t="s">
        <v>24</v>
      </c>
      <c r="L23870" t="s">
        <v>25</v>
      </c>
      <c r="M23870" t="s">
        <v>120</v>
      </c>
    </row>
    <row r="23871" spans="1:13" x14ac:dyDescent="0.3">
      <c r="A23871" t="s">
        <v>1394</v>
      </c>
      <c r="C23871" t="s">
        <v>8074</v>
      </c>
      <c r="D23871">
        <v>1</v>
      </c>
      <c r="E23871" s="1">
        <v>29922</v>
      </c>
      <c r="G23871" t="s">
        <v>111</v>
      </c>
      <c r="H23871" t="s">
        <v>8122</v>
      </c>
      <c r="I23871" t="s">
        <v>70</v>
      </c>
      <c r="J23871" t="s">
        <v>70</v>
      </c>
      <c r="K23871" t="s">
        <v>24</v>
      </c>
      <c r="L23871" t="s">
        <v>25</v>
      </c>
      <c r="M23871" t="s">
        <v>232</v>
      </c>
    </row>
    <row r="23872" spans="1:13" x14ac:dyDescent="0.3">
      <c r="A23872" t="s">
        <v>1394</v>
      </c>
      <c r="C23872" t="s">
        <v>9306</v>
      </c>
      <c r="D23872">
        <v>54</v>
      </c>
      <c r="E23872" s="1">
        <v>2502000</v>
      </c>
      <c r="G23872" t="s">
        <v>111</v>
      </c>
      <c r="H23872" t="s">
        <v>970</v>
      </c>
      <c r="I23872" t="s">
        <v>70</v>
      </c>
      <c r="J23872" t="s">
        <v>70</v>
      </c>
      <c r="K23872" t="s">
        <v>24</v>
      </c>
      <c r="L23872" t="s">
        <v>25</v>
      </c>
      <c r="M23872" t="s">
        <v>232</v>
      </c>
    </row>
    <row r="23873" spans="1:13" x14ac:dyDescent="0.3">
      <c r="A23873" t="s">
        <v>1394</v>
      </c>
      <c r="C23873" t="s">
        <v>9306</v>
      </c>
      <c r="D23873">
        <v>54</v>
      </c>
      <c r="E23873" s="1">
        <v>5852718</v>
      </c>
      <c r="G23873" t="s">
        <v>111</v>
      </c>
      <c r="H23873" t="s">
        <v>9384</v>
      </c>
      <c r="I23873" t="s">
        <v>70</v>
      </c>
      <c r="J23873" t="s">
        <v>70</v>
      </c>
      <c r="K23873" t="s">
        <v>24</v>
      </c>
      <c r="L23873" t="s">
        <v>25</v>
      </c>
      <c r="M23873" t="s">
        <v>232</v>
      </c>
    </row>
    <row r="23874" spans="1:13" x14ac:dyDescent="0.3">
      <c r="A23874" t="s">
        <v>1394</v>
      </c>
      <c r="C23874" t="s">
        <v>34985</v>
      </c>
      <c r="D23874">
        <v>45</v>
      </c>
      <c r="E23874" s="1">
        <v>2365596</v>
      </c>
      <c r="G23874" t="s">
        <v>111</v>
      </c>
      <c r="H23874" t="s">
        <v>35075</v>
      </c>
      <c r="I23874" t="s">
        <v>70</v>
      </c>
      <c r="J23874" t="s">
        <v>70</v>
      </c>
      <c r="K23874" t="s">
        <v>24</v>
      </c>
      <c r="L23874" t="s">
        <v>25</v>
      </c>
      <c r="M23874" t="s">
        <v>232</v>
      </c>
    </row>
    <row r="23875" spans="1:13" x14ac:dyDescent="0.3">
      <c r="A23875" t="s">
        <v>1394</v>
      </c>
      <c r="C23875" t="s">
        <v>36770</v>
      </c>
      <c r="D23875">
        <v>33</v>
      </c>
      <c r="E23875" s="1">
        <v>652493</v>
      </c>
      <c r="G23875" t="s">
        <v>748</v>
      </c>
      <c r="H23875" t="s">
        <v>36807</v>
      </c>
      <c r="I23875" t="s">
        <v>70</v>
      </c>
      <c r="J23875" t="s">
        <v>70</v>
      </c>
      <c r="K23875" t="s">
        <v>24</v>
      </c>
      <c r="L23875" t="s">
        <v>25</v>
      </c>
      <c r="M23875" t="s">
        <v>11596</v>
      </c>
    </row>
    <row r="23876" spans="1:13" x14ac:dyDescent="0.3">
      <c r="A23876" t="s">
        <v>1394</v>
      </c>
      <c r="C23876" t="s">
        <v>36834</v>
      </c>
      <c r="D23876">
        <v>49</v>
      </c>
      <c r="E23876" s="1">
        <v>5162327</v>
      </c>
      <c r="G23876" t="s">
        <v>111</v>
      </c>
      <c r="H23876" t="s">
        <v>36953</v>
      </c>
      <c r="I23876" t="s">
        <v>70</v>
      </c>
      <c r="J23876" t="s">
        <v>70</v>
      </c>
      <c r="K23876" t="s">
        <v>24</v>
      </c>
      <c r="L23876" t="s">
        <v>25</v>
      </c>
      <c r="M23876" t="s">
        <v>232</v>
      </c>
    </row>
    <row r="23877" spans="1:13" x14ac:dyDescent="0.3">
      <c r="A23877" t="s">
        <v>1394</v>
      </c>
      <c r="C23877" t="s">
        <v>17871</v>
      </c>
      <c r="D23877">
        <v>24</v>
      </c>
      <c r="E23877" s="1">
        <v>240687</v>
      </c>
      <c r="G23877" t="s">
        <v>111</v>
      </c>
      <c r="H23877" t="s">
        <v>17915</v>
      </c>
      <c r="I23877" t="s">
        <v>70</v>
      </c>
      <c r="J23877" t="s">
        <v>70</v>
      </c>
      <c r="K23877" t="s">
        <v>24</v>
      </c>
      <c r="L23877" t="s">
        <v>25</v>
      </c>
      <c r="M23877" t="s">
        <v>120</v>
      </c>
    </row>
    <row r="23878" spans="1:13" x14ac:dyDescent="0.3">
      <c r="A23878" t="s">
        <v>10503</v>
      </c>
      <c r="C23878" t="s">
        <v>10471</v>
      </c>
      <c r="D23878">
        <v>24</v>
      </c>
      <c r="E23878" s="1">
        <v>650723</v>
      </c>
      <c r="G23878" t="s">
        <v>111</v>
      </c>
      <c r="H23878" t="s">
        <v>10504</v>
      </c>
      <c r="I23878" t="s">
        <v>156</v>
      </c>
      <c r="J23878" t="s">
        <v>22</v>
      </c>
      <c r="K23878" t="s">
        <v>24</v>
      </c>
      <c r="L23878" t="s">
        <v>25</v>
      </c>
      <c r="M23878" t="s">
        <v>6109</v>
      </c>
    </row>
    <row r="23879" spans="1:13" x14ac:dyDescent="0.3">
      <c r="A23879" t="s">
        <v>10503</v>
      </c>
      <c r="C23879" t="s">
        <v>34627</v>
      </c>
      <c r="D23879">
        <v>19</v>
      </c>
      <c r="E23879" s="1">
        <v>291390</v>
      </c>
      <c r="G23879" t="s">
        <v>111</v>
      </c>
      <c r="H23879" t="s">
        <v>34655</v>
      </c>
      <c r="I23879" t="s">
        <v>156</v>
      </c>
      <c r="J23879" t="s">
        <v>22</v>
      </c>
      <c r="K23879" t="s">
        <v>24</v>
      </c>
      <c r="L23879" t="s">
        <v>25</v>
      </c>
      <c r="M23879" t="s">
        <v>6109</v>
      </c>
    </row>
    <row r="23880" spans="1:13" x14ac:dyDescent="0.3">
      <c r="A23880" t="s">
        <v>2814</v>
      </c>
      <c r="C23880" t="s">
        <v>2269</v>
      </c>
      <c r="D23880">
        <v>18</v>
      </c>
      <c r="E23880" s="1">
        <v>505985</v>
      </c>
      <c r="G23880" t="s">
        <v>111</v>
      </c>
      <c r="H23880" t="s">
        <v>2815</v>
      </c>
      <c r="I23880" t="s">
        <v>2816</v>
      </c>
      <c r="J23880" t="s">
        <v>119</v>
      </c>
      <c r="K23880" t="s">
        <v>24</v>
      </c>
      <c r="L23880" t="s">
        <v>25</v>
      </c>
      <c r="M23880" t="s">
        <v>120</v>
      </c>
    </row>
    <row r="23881" spans="1:13" x14ac:dyDescent="0.3">
      <c r="A23881" t="s">
        <v>127</v>
      </c>
      <c r="C23881" t="s">
        <v>2269</v>
      </c>
      <c r="D23881">
        <v>34</v>
      </c>
      <c r="E23881" s="1">
        <v>5000000</v>
      </c>
      <c r="G23881" t="s">
        <v>111</v>
      </c>
      <c r="H23881" t="s">
        <v>1360</v>
      </c>
      <c r="I23881" t="s">
        <v>22</v>
      </c>
      <c r="J23881" t="s">
        <v>23</v>
      </c>
      <c r="K23881" t="s">
        <v>24</v>
      </c>
      <c r="L23881" t="s">
        <v>25</v>
      </c>
      <c r="M23881" t="s">
        <v>120</v>
      </c>
    </row>
    <row r="23882" spans="1:13" x14ac:dyDescent="0.3">
      <c r="A23882" t="s">
        <v>127</v>
      </c>
      <c r="C23882" t="s">
        <v>14</v>
      </c>
      <c r="D23882">
        <v>7</v>
      </c>
      <c r="E23882" s="1">
        <v>525380</v>
      </c>
      <c r="G23882" t="s">
        <v>111</v>
      </c>
      <c r="H23882" t="s">
        <v>117</v>
      </c>
      <c r="I23882" t="s">
        <v>22</v>
      </c>
      <c r="J23882" t="s">
        <v>23</v>
      </c>
      <c r="K23882" t="s">
        <v>24</v>
      </c>
      <c r="L23882" t="s">
        <v>25</v>
      </c>
      <c r="M23882" t="s">
        <v>120</v>
      </c>
    </row>
    <row r="23883" spans="1:13" x14ac:dyDescent="0.3">
      <c r="A23883" t="s">
        <v>27577</v>
      </c>
      <c r="C23883" t="s">
        <v>28715</v>
      </c>
      <c r="D23883">
        <v>61</v>
      </c>
      <c r="E23883" s="1">
        <v>8437995</v>
      </c>
      <c r="G23883" t="s">
        <v>111</v>
      </c>
      <c r="H23883" t="s">
        <v>28395</v>
      </c>
      <c r="I23883" t="s">
        <v>70</v>
      </c>
      <c r="J23883" t="s">
        <v>70</v>
      </c>
      <c r="K23883" t="s">
        <v>24</v>
      </c>
      <c r="L23883" t="s">
        <v>25</v>
      </c>
      <c r="M23883" t="s">
        <v>120</v>
      </c>
    </row>
    <row r="23884" spans="1:13" x14ac:dyDescent="0.3">
      <c r="A23884" t="s">
        <v>27577</v>
      </c>
      <c r="C23884" t="s">
        <v>27408</v>
      </c>
      <c r="D23884">
        <v>8</v>
      </c>
      <c r="E23884" s="1">
        <v>180000</v>
      </c>
      <c r="G23884" t="s">
        <v>111</v>
      </c>
      <c r="H23884" t="s">
        <v>77</v>
      </c>
      <c r="I23884" t="s">
        <v>70</v>
      </c>
      <c r="J23884" t="s">
        <v>70</v>
      </c>
      <c r="K23884" t="s">
        <v>24</v>
      </c>
      <c r="L23884" t="s">
        <v>25</v>
      </c>
      <c r="M23884" t="s">
        <v>120</v>
      </c>
    </row>
    <row r="23885" spans="1:13" x14ac:dyDescent="0.3">
      <c r="A23885" t="s">
        <v>27577</v>
      </c>
      <c r="C23885" t="s">
        <v>30364</v>
      </c>
      <c r="D23885">
        <v>24</v>
      </c>
      <c r="E23885" s="1">
        <v>500000</v>
      </c>
      <c r="G23885" t="s">
        <v>111</v>
      </c>
      <c r="H23885" t="s">
        <v>30403</v>
      </c>
      <c r="I23885" t="s">
        <v>70</v>
      </c>
      <c r="J23885" t="s">
        <v>70</v>
      </c>
      <c r="K23885" t="s">
        <v>24</v>
      </c>
      <c r="L23885" t="s">
        <v>25</v>
      </c>
      <c r="M23885" t="s">
        <v>120</v>
      </c>
    </row>
    <row r="23886" spans="1:13" x14ac:dyDescent="0.3">
      <c r="A23886" t="s">
        <v>4111</v>
      </c>
      <c r="C23886" t="s">
        <v>3657</v>
      </c>
      <c r="D23886">
        <v>15</v>
      </c>
      <c r="E23886" s="1">
        <v>408978</v>
      </c>
      <c r="G23886" t="s">
        <v>111</v>
      </c>
      <c r="H23886" t="s">
        <v>4109</v>
      </c>
      <c r="I23886" t="s">
        <v>70</v>
      </c>
      <c r="J23886" t="s">
        <v>70</v>
      </c>
      <c r="K23886" t="s">
        <v>24</v>
      </c>
      <c r="L23886" t="s">
        <v>25</v>
      </c>
      <c r="M23886" t="s">
        <v>120</v>
      </c>
    </row>
    <row r="23887" spans="1:13" x14ac:dyDescent="0.3">
      <c r="A23887" t="s">
        <v>3088</v>
      </c>
      <c r="C23887" t="s">
        <v>2957</v>
      </c>
      <c r="D23887">
        <v>23</v>
      </c>
      <c r="E23887" s="1">
        <v>1414933</v>
      </c>
      <c r="G23887" t="s">
        <v>111</v>
      </c>
      <c r="H23887" t="s">
        <v>3089</v>
      </c>
      <c r="I23887" t="s">
        <v>820</v>
      </c>
      <c r="J23887" t="s">
        <v>165</v>
      </c>
      <c r="K23887" t="s">
        <v>24</v>
      </c>
      <c r="L23887" t="s">
        <v>25</v>
      </c>
      <c r="M23887" t="s">
        <v>322</v>
      </c>
    </row>
    <row r="23888" spans="1:13" x14ac:dyDescent="0.3">
      <c r="A23888" t="s">
        <v>13633</v>
      </c>
      <c r="C23888" t="s">
        <v>13456</v>
      </c>
      <c r="D23888">
        <v>7</v>
      </c>
      <c r="E23888" s="1">
        <v>8557</v>
      </c>
      <c r="G23888" t="s">
        <v>34</v>
      </c>
      <c r="H23888" t="s">
        <v>6143</v>
      </c>
      <c r="I23888" t="s">
        <v>13634</v>
      </c>
      <c r="J23888" t="s">
        <v>30</v>
      </c>
      <c r="K23888" t="s">
        <v>24</v>
      </c>
      <c r="L23888" t="s">
        <v>25</v>
      </c>
      <c r="M23888" t="s">
        <v>6146</v>
      </c>
    </row>
    <row r="23889" spans="1:13" x14ac:dyDescent="0.3">
      <c r="A23889" t="s">
        <v>9229</v>
      </c>
      <c r="C23889" t="s">
        <v>9183</v>
      </c>
      <c r="D23889">
        <v>36</v>
      </c>
      <c r="E23889" s="1">
        <v>303850</v>
      </c>
      <c r="G23889" t="s">
        <v>111</v>
      </c>
      <c r="H23889" t="s">
        <v>9230</v>
      </c>
      <c r="I23889" t="s">
        <v>8107</v>
      </c>
      <c r="J23889" t="s">
        <v>236</v>
      </c>
      <c r="K23889" t="s">
        <v>24</v>
      </c>
      <c r="L23889" t="s">
        <v>25</v>
      </c>
      <c r="M23889" t="s">
        <v>120</v>
      </c>
    </row>
    <row r="23890" spans="1:13" x14ac:dyDescent="0.3">
      <c r="A23890" t="s">
        <v>9229</v>
      </c>
      <c r="C23890" t="s">
        <v>35954</v>
      </c>
      <c r="D23890">
        <v>75</v>
      </c>
      <c r="E23890" s="1">
        <v>977880</v>
      </c>
      <c r="G23890" t="s">
        <v>111</v>
      </c>
      <c r="H23890" t="s">
        <v>36095</v>
      </c>
      <c r="I23890" t="s">
        <v>8107</v>
      </c>
      <c r="J23890" t="s">
        <v>236</v>
      </c>
      <c r="K23890" t="s">
        <v>24</v>
      </c>
      <c r="L23890" t="s">
        <v>25</v>
      </c>
      <c r="M23890" t="s">
        <v>120</v>
      </c>
    </row>
    <row r="23891" spans="1:13" x14ac:dyDescent="0.3">
      <c r="A23891" t="s">
        <v>9229</v>
      </c>
      <c r="C23891" t="s">
        <v>35549</v>
      </c>
      <c r="D23891">
        <v>6</v>
      </c>
      <c r="E23891" s="1">
        <v>150000</v>
      </c>
      <c r="G23891" t="s">
        <v>111</v>
      </c>
      <c r="H23891" t="s">
        <v>35619</v>
      </c>
      <c r="I23891" t="s">
        <v>8107</v>
      </c>
      <c r="J23891" t="s">
        <v>236</v>
      </c>
      <c r="K23891" t="s">
        <v>24</v>
      </c>
      <c r="L23891" t="s">
        <v>25</v>
      </c>
      <c r="M23891" t="s">
        <v>120</v>
      </c>
    </row>
    <row r="23892" spans="1:13" x14ac:dyDescent="0.3">
      <c r="A23892" t="s">
        <v>4873</v>
      </c>
      <c r="C23892" t="s">
        <v>4855</v>
      </c>
      <c r="D23892">
        <v>1</v>
      </c>
      <c r="E23892" s="1">
        <v>8333</v>
      </c>
      <c r="G23892" t="s">
        <v>21</v>
      </c>
      <c r="H23892" t="s">
        <v>68</v>
      </c>
      <c r="I23892" t="s">
        <v>156</v>
      </c>
      <c r="J23892" t="s">
        <v>22</v>
      </c>
      <c r="K23892" t="s">
        <v>24</v>
      </c>
      <c r="L23892" t="s">
        <v>25</v>
      </c>
      <c r="M23892" t="s">
        <v>26</v>
      </c>
    </row>
    <row r="23893" spans="1:13" x14ac:dyDescent="0.3">
      <c r="A23893" t="s">
        <v>4873</v>
      </c>
      <c r="C23893" t="s">
        <v>22248</v>
      </c>
      <c r="D23893">
        <v>1</v>
      </c>
      <c r="E23893" s="1">
        <v>17000</v>
      </c>
      <c r="G23893" t="s">
        <v>21</v>
      </c>
      <c r="H23893" t="s">
        <v>68</v>
      </c>
      <c r="I23893" t="s">
        <v>156</v>
      </c>
      <c r="J23893" t="s">
        <v>22</v>
      </c>
      <c r="K23893" t="s">
        <v>24</v>
      </c>
      <c r="L23893" t="s">
        <v>25</v>
      </c>
      <c r="M23893" t="s">
        <v>26</v>
      </c>
    </row>
    <row r="23894" spans="1:13" x14ac:dyDescent="0.3">
      <c r="A23894" t="s">
        <v>4873</v>
      </c>
      <c r="C23894" t="s">
        <v>11613</v>
      </c>
      <c r="D23894">
        <v>1</v>
      </c>
      <c r="E23894" s="1">
        <v>40000</v>
      </c>
      <c r="G23894" t="s">
        <v>111</v>
      </c>
      <c r="H23894" t="s">
        <v>11547</v>
      </c>
      <c r="I23894" t="s">
        <v>156</v>
      </c>
      <c r="J23894" t="s">
        <v>22</v>
      </c>
      <c r="K23894" t="s">
        <v>24</v>
      </c>
      <c r="L23894" t="s">
        <v>25</v>
      </c>
      <c r="M23894" t="s">
        <v>6109</v>
      </c>
    </row>
    <row r="23895" spans="1:13" x14ac:dyDescent="0.3">
      <c r="A23895" t="s">
        <v>4873</v>
      </c>
      <c r="C23895" t="s">
        <v>8560</v>
      </c>
      <c r="D23895">
        <v>1</v>
      </c>
      <c r="E23895" s="1">
        <v>1500</v>
      </c>
      <c r="G23895" t="s">
        <v>21</v>
      </c>
      <c r="H23895" t="s">
        <v>970</v>
      </c>
      <c r="I23895" t="s">
        <v>156</v>
      </c>
      <c r="J23895" t="s">
        <v>22</v>
      </c>
      <c r="K23895" t="s">
        <v>24</v>
      </c>
      <c r="L23895" t="s">
        <v>25</v>
      </c>
      <c r="M23895" t="s">
        <v>26</v>
      </c>
    </row>
    <row r="23896" spans="1:13" x14ac:dyDescent="0.3">
      <c r="A23896" t="s">
        <v>4873</v>
      </c>
      <c r="C23896" t="s">
        <v>34627</v>
      </c>
      <c r="D23896">
        <v>1</v>
      </c>
      <c r="E23896" s="1">
        <v>1150</v>
      </c>
      <c r="G23896" t="s">
        <v>21</v>
      </c>
      <c r="H23896" t="s">
        <v>970</v>
      </c>
      <c r="I23896" t="s">
        <v>156</v>
      </c>
      <c r="J23896" t="s">
        <v>22</v>
      </c>
      <c r="K23896" t="s">
        <v>24</v>
      </c>
      <c r="L23896" t="s">
        <v>25</v>
      </c>
      <c r="M23896" t="s">
        <v>26</v>
      </c>
    </row>
    <row r="23897" spans="1:13" x14ac:dyDescent="0.3">
      <c r="A23897" t="s">
        <v>4873</v>
      </c>
      <c r="C23897" t="s">
        <v>34035</v>
      </c>
      <c r="D23897">
        <v>37</v>
      </c>
      <c r="E23897" s="1">
        <v>150000</v>
      </c>
      <c r="G23897" t="s">
        <v>111</v>
      </c>
      <c r="H23897" t="s">
        <v>34063</v>
      </c>
      <c r="I23897" t="s">
        <v>156</v>
      </c>
      <c r="J23897" t="s">
        <v>22</v>
      </c>
      <c r="K23897" t="s">
        <v>24</v>
      </c>
      <c r="L23897" t="s">
        <v>25</v>
      </c>
      <c r="M23897" t="s">
        <v>6109</v>
      </c>
    </row>
    <row r="23898" spans="1:13" x14ac:dyDescent="0.3">
      <c r="A23898" t="s">
        <v>4873</v>
      </c>
      <c r="C23898" t="s">
        <v>17948</v>
      </c>
      <c r="D23898">
        <v>36</v>
      </c>
      <c r="E23898" s="1">
        <v>165000</v>
      </c>
      <c r="G23898" t="s">
        <v>111</v>
      </c>
      <c r="H23898" t="s">
        <v>970</v>
      </c>
      <c r="I23898" t="s">
        <v>156</v>
      </c>
      <c r="J23898" t="s">
        <v>22</v>
      </c>
      <c r="K23898" t="s">
        <v>24</v>
      </c>
      <c r="L23898" t="s">
        <v>25</v>
      </c>
      <c r="M23898" t="s">
        <v>6109</v>
      </c>
    </row>
    <row r="23899" spans="1:13" x14ac:dyDescent="0.3">
      <c r="A23899" t="s">
        <v>3780</v>
      </c>
      <c r="C23899" t="s">
        <v>3657</v>
      </c>
      <c r="D23899">
        <v>35</v>
      </c>
      <c r="E23899" s="1">
        <v>99883</v>
      </c>
      <c r="G23899" t="s">
        <v>111</v>
      </c>
      <c r="H23899" t="s">
        <v>3781</v>
      </c>
      <c r="I23899" t="s">
        <v>156</v>
      </c>
      <c r="J23899" t="s">
        <v>22</v>
      </c>
      <c r="K23899" t="s">
        <v>24</v>
      </c>
      <c r="L23899" t="s">
        <v>25</v>
      </c>
      <c r="M23899" t="s">
        <v>141</v>
      </c>
    </row>
    <row r="23900" spans="1:13" x14ac:dyDescent="0.3">
      <c r="A23900" t="s">
        <v>3780</v>
      </c>
      <c r="C23900" t="s">
        <v>23427</v>
      </c>
      <c r="D23900">
        <v>13</v>
      </c>
      <c r="E23900" s="1">
        <v>100000</v>
      </c>
      <c r="G23900" t="s">
        <v>111</v>
      </c>
      <c r="H23900" t="s">
        <v>23540</v>
      </c>
      <c r="I23900" t="s">
        <v>156</v>
      </c>
      <c r="J23900" t="s">
        <v>22</v>
      </c>
      <c r="K23900" t="s">
        <v>24</v>
      </c>
      <c r="L23900" t="s">
        <v>25</v>
      </c>
      <c r="M23900" t="s">
        <v>141</v>
      </c>
    </row>
    <row r="23901" spans="1:13" x14ac:dyDescent="0.3">
      <c r="A23901" t="s">
        <v>32224</v>
      </c>
      <c r="C23901" t="s">
        <v>32202</v>
      </c>
      <c r="D23901">
        <v>24</v>
      </c>
      <c r="E23901" s="1">
        <v>505500</v>
      </c>
      <c r="G23901" t="s">
        <v>111</v>
      </c>
      <c r="H23901" t="s">
        <v>13022</v>
      </c>
      <c r="I23901" t="s">
        <v>5612</v>
      </c>
      <c r="J23901" t="s">
        <v>5613</v>
      </c>
      <c r="K23901" t="s">
        <v>24</v>
      </c>
      <c r="L23901" t="s">
        <v>25</v>
      </c>
      <c r="M23901" t="s">
        <v>120</v>
      </c>
    </row>
    <row r="23902" spans="1:13" x14ac:dyDescent="0.3">
      <c r="A23902" t="s">
        <v>14643</v>
      </c>
      <c r="C23902" t="s">
        <v>14619</v>
      </c>
      <c r="D23902">
        <v>12</v>
      </c>
      <c r="E23902" s="1">
        <v>33511</v>
      </c>
      <c r="G23902" t="s">
        <v>34</v>
      </c>
      <c r="H23902" t="s">
        <v>14644</v>
      </c>
      <c r="I23902" t="s">
        <v>14645</v>
      </c>
      <c r="J23902" t="s">
        <v>86</v>
      </c>
      <c r="K23902" t="s">
        <v>24</v>
      </c>
      <c r="L23902" t="s">
        <v>25</v>
      </c>
      <c r="M23902" t="s">
        <v>202</v>
      </c>
    </row>
    <row r="23903" spans="1:13" x14ac:dyDescent="0.3">
      <c r="A23903" t="s">
        <v>5614</v>
      </c>
      <c r="C23903" t="s">
        <v>5155</v>
      </c>
      <c r="D23903">
        <v>2</v>
      </c>
      <c r="E23903" s="1">
        <v>40000</v>
      </c>
      <c r="G23903" t="s">
        <v>111</v>
      </c>
      <c r="H23903" t="s">
        <v>4276</v>
      </c>
      <c r="I23903" t="s">
        <v>302</v>
      </c>
      <c r="J23903" t="s">
        <v>119</v>
      </c>
      <c r="K23903" t="s">
        <v>24</v>
      </c>
      <c r="L23903" t="s">
        <v>25</v>
      </c>
      <c r="M23903" t="s">
        <v>141</v>
      </c>
    </row>
    <row r="23904" spans="1:13" x14ac:dyDescent="0.3">
      <c r="A23904" t="s">
        <v>5614</v>
      </c>
      <c r="C23904" t="s">
        <v>24055</v>
      </c>
      <c r="D23904">
        <v>2</v>
      </c>
      <c r="E23904" s="1">
        <v>10000</v>
      </c>
      <c r="G23904" t="s">
        <v>21</v>
      </c>
      <c r="H23904" t="s">
        <v>3176</v>
      </c>
      <c r="I23904" t="s">
        <v>302</v>
      </c>
      <c r="J23904" t="s">
        <v>119</v>
      </c>
      <c r="K23904" t="s">
        <v>24</v>
      </c>
      <c r="L23904" t="s">
        <v>25</v>
      </c>
      <c r="M23904" t="s">
        <v>26</v>
      </c>
    </row>
    <row r="23905" spans="1:13" x14ac:dyDescent="0.3">
      <c r="A23905" t="s">
        <v>34891</v>
      </c>
      <c r="C23905" t="s">
        <v>34736</v>
      </c>
      <c r="D23905">
        <v>12</v>
      </c>
      <c r="E23905" s="1">
        <v>200000</v>
      </c>
      <c r="G23905" t="s">
        <v>111</v>
      </c>
      <c r="H23905" t="s">
        <v>34237</v>
      </c>
      <c r="I23905" t="s">
        <v>22</v>
      </c>
      <c r="J23905" t="s">
        <v>23</v>
      </c>
      <c r="K23905" t="s">
        <v>24</v>
      </c>
      <c r="L23905" t="s">
        <v>25</v>
      </c>
      <c r="M23905" t="s">
        <v>120</v>
      </c>
    </row>
    <row r="23906" spans="1:13" x14ac:dyDescent="0.3">
      <c r="A23906" t="s">
        <v>30005</v>
      </c>
      <c r="C23906" t="s">
        <v>29922</v>
      </c>
      <c r="D23906">
        <v>31</v>
      </c>
      <c r="E23906" s="1">
        <v>6967818</v>
      </c>
      <c r="G23906" t="s">
        <v>571</v>
      </c>
      <c r="H23906" t="s">
        <v>30006</v>
      </c>
      <c r="I23906" t="s">
        <v>35</v>
      </c>
      <c r="J23906" t="s">
        <v>36</v>
      </c>
      <c r="K23906" t="s">
        <v>37</v>
      </c>
      <c r="L23906" t="s">
        <v>38</v>
      </c>
      <c r="M23906" t="s">
        <v>30007</v>
      </c>
    </row>
    <row r="23907" spans="1:13" x14ac:dyDescent="0.3">
      <c r="A23907" t="s">
        <v>30005</v>
      </c>
      <c r="C23907" t="s">
        <v>29922</v>
      </c>
      <c r="D23907">
        <v>31</v>
      </c>
      <c r="E23907" s="1">
        <v>10493033</v>
      </c>
      <c r="G23907" t="s">
        <v>34</v>
      </c>
      <c r="H23907" t="s">
        <v>30093</v>
      </c>
      <c r="I23907" t="s">
        <v>35</v>
      </c>
      <c r="J23907" t="s">
        <v>36</v>
      </c>
      <c r="K23907" t="s">
        <v>37</v>
      </c>
      <c r="L23907" t="s">
        <v>38</v>
      </c>
      <c r="M23907" t="s">
        <v>2286</v>
      </c>
    </row>
    <row r="23908" spans="1:13" x14ac:dyDescent="0.3">
      <c r="A23908" t="s">
        <v>3762</v>
      </c>
      <c r="C23908" t="s">
        <v>3657</v>
      </c>
      <c r="D23908">
        <v>59</v>
      </c>
      <c r="E23908" s="1">
        <v>1084000</v>
      </c>
      <c r="G23908" t="s">
        <v>48</v>
      </c>
      <c r="H23908" t="s">
        <v>3763</v>
      </c>
      <c r="I23908" t="s">
        <v>3764</v>
      </c>
      <c r="K23908" t="s">
        <v>1181</v>
      </c>
      <c r="L23908" t="s">
        <v>38</v>
      </c>
      <c r="M23908" t="s">
        <v>190</v>
      </c>
    </row>
    <row r="23909" spans="1:13" x14ac:dyDescent="0.3">
      <c r="A23909" t="s">
        <v>22141</v>
      </c>
      <c r="C23909" t="s">
        <v>28715</v>
      </c>
      <c r="D23909">
        <v>51</v>
      </c>
      <c r="E23909" s="1">
        <v>6200000</v>
      </c>
      <c r="G23909" t="s">
        <v>48</v>
      </c>
      <c r="H23909" t="s">
        <v>28753</v>
      </c>
      <c r="I23909" t="s">
        <v>2171</v>
      </c>
      <c r="J23909" t="s">
        <v>2171</v>
      </c>
      <c r="K23909" t="s">
        <v>2172</v>
      </c>
      <c r="L23909" t="s">
        <v>170</v>
      </c>
      <c r="M23909" t="s">
        <v>190</v>
      </c>
    </row>
    <row r="23910" spans="1:13" x14ac:dyDescent="0.3">
      <c r="A23910" t="s">
        <v>22141</v>
      </c>
      <c r="C23910" t="s">
        <v>22131</v>
      </c>
      <c r="D23910">
        <v>54</v>
      </c>
      <c r="E23910" s="1">
        <v>5000000</v>
      </c>
      <c r="G23910" t="s">
        <v>48</v>
      </c>
      <c r="H23910" t="s">
        <v>22142</v>
      </c>
      <c r="I23910" t="s">
        <v>2171</v>
      </c>
      <c r="J23910" t="s">
        <v>2171</v>
      </c>
      <c r="K23910" t="s">
        <v>2172</v>
      </c>
      <c r="L23910" t="s">
        <v>170</v>
      </c>
      <c r="M23910" t="s">
        <v>190</v>
      </c>
    </row>
    <row r="23911" spans="1:13" x14ac:dyDescent="0.3">
      <c r="A23911" t="s">
        <v>22141</v>
      </c>
      <c r="C23911" t="s">
        <v>34736</v>
      </c>
      <c r="D23911">
        <v>56</v>
      </c>
      <c r="E23911" s="1">
        <v>3127139</v>
      </c>
      <c r="G23911" t="s">
        <v>48</v>
      </c>
      <c r="H23911" t="s">
        <v>34859</v>
      </c>
      <c r="I23911" t="s">
        <v>2171</v>
      </c>
      <c r="J23911" t="s">
        <v>2171</v>
      </c>
      <c r="K23911" t="s">
        <v>2172</v>
      </c>
      <c r="L23911" t="s">
        <v>17</v>
      </c>
      <c r="M23911" t="s">
        <v>190</v>
      </c>
    </row>
    <row r="23912" spans="1:13" x14ac:dyDescent="0.3">
      <c r="A23912" t="s">
        <v>9001</v>
      </c>
      <c r="C23912" t="s">
        <v>12314</v>
      </c>
      <c r="D23912">
        <v>60</v>
      </c>
      <c r="E23912" s="1">
        <v>2711207</v>
      </c>
      <c r="G23912" t="s">
        <v>13</v>
      </c>
      <c r="H23912" t="s">
        <v>12338</v>
      </c>
      <c r="I23912" t="s">
        <v>9003</v>
      </c>
      <c r="K23912" t="s">
        <v>438</v>
      </c>
      <c r="L23912" t="s">
        <v>17</v>
      </c>
      <c r="M23912" t="s">
        <v>31</v>
      </c>
    </row>
    <row r="23913" spans="1:13" x14ac:dyDescent="0.3">
      <c r="A23913" t="s">
        <v>9001</v>
      </c>
      <c r="C23913" t="s">
        <v>8962</v>
      </c>
      <c r="D23913">
        <v>18</v>
      </c>
      <c r="E23913" s="1">
        <v>100000</v>
      </c>
      <c r="G23913" t="s">
        <v>13</v>
      </c>
      <c r="H23913" t="s">
        <v>9002</v>
      </c>
      <c r="I23913" t="s">
        <v>9003</v>
      </c>
      <c r="K23913" t="s">
        <v>438</v>
      </c>
      <c r="L23913" t="s">
        <v>17</v>
      </c>
      <c r="M23913" t="s">
        <v>450</v>
      </c>
    </row>
    <row r="23914" spans="1:13" x14ac:dyDescent="0.3">
      <c r="A23914" t="s">
        <v>27190</v>
      </c>
      <c r="C23914" t="s">
        <v>27152</v>
      </c>
      <c r="D23914">
        <v>30</v>
      </c>
      <c r="E23914" s="1">
        <v>200000</v>
      </c>
      <c r="G23914" t="s">
        <v>13</v>
      </c>
      <c r="H23914" t="s">
        <v>27191</v>
      </c>
      <c r="I23914" t="s">
        <v>27192</v>
      </c>
      <c r="K23914" t="s">
        <v>247</v>
      </c>
      <c r="L23914" t="s">
        <v>17</v>
      </c>
      <c r="M23914" t="s">
        <v>450</v>
      </c>
    </row>
    <row r="23915" spans="1:13" x14ac:dyDescent="0.3">
      <c r="A23915" t="s">
        <v>8542</v>
      </c>
      <c r="C23915" t="s">
        <v>29922</v>
      </c>
      <c r="D23915">
        <v>2</v>
      </c>
      <c r="E23915" s="1">
        <v>10000</v>
      </c>
      <c r="G23915" t="s">
        <v>21</v>
      </c>
      <c r="H23915" t="s">
        <v>77</v>
      </c>
      <c r="I23915" t="s">
        <v>156</v>
      </c>
      <c r="J23915" t="s">
        <v>22</v>
      </c>
      <c r="K23915" t="s">
        <v>24</v>
      </c>
      <c r="L23915" t="s">
        <v>25</v>
      </c>
      <c r="M23915" t="s">
        <v>26</v>
      </c>
    </row>
    <row r="23916" spans="1:13" x14ac:dyDescent="0.3">
      <c r="A23916" t="s">
        <v>8542</v>
      </c>
      <c r="C23916" t="s">
        <v>23792</v>
      </c>
      <c r="D23916">
        <v>1</v>
      </c>
      <c r="E23916" s="1">
        <v>5000</v>
      </c>
      <c r="G23916" t="s">
        <v>21</v>
      </c>
      <c r="H23916" t="s">
        <v>68</v>
      </c>
      <c r="I23916" t="s">
        <v>156</v>
      </c>
      <c r="J23916" t="s">
        <v>22</v>
      </c>
      <c r="K23916" t="s">
        <v>24</v>
      </c>
      <c r="L23916" t="s">
        <v>25</v>
      </c>
      <c r="M23916" t="s">
        <v>26</v>
      </c>
    </row>
    <row r="23917" spans="1:13" x14ac:dyDescent="0.3">
      <c r="A23917" t="s">
        <v>8542</v>
      </c>
      <c r="C23917" t="s">
        <v>21714</v>
      </c>
      <c r="D23917">
        <v>2</v>
      </c>
      <c r="E23917" s="1">
        <v>5000</v>
      </c>
      <c r="G23917" t="s">
        <v>21</v>
      </c>
      <c r="H23917" t="s">
        <v>68</v>
      </c>
      <c r="I23917" t="s">
        <v>156</v>
      </c>
      <c r="J23917" t="s">
        <v>22</v>
      </c>
      <c r="K23917" t="s">
        <v>24</v>
      </c>
      <c r="L23917" t="s">
        <v>25</v>
      </c>
      <c r="M23917" t="s">
        <v>26</v>
      </c>
    </row>
    <row r="23918" spans="1:13" x14ac:dyDescent="0.3">
      <c r="A23918" t="s">
        <v>8542</v>
      </c>
      <c r="C23918" t="s">
        <v>22209</v>
      </c>
      <c r="D23918">
        <v>1</v>
      </c>
      <c r="E23918" s="1">
        <v>5000</v>
      </c>
      <c r="G23918" t="s">
        <v>21</v>
      </c>
      <c r="H23918" t="s">
        <v>68</v>
      </c>
      <c r="I23918" t="s">
        <v>156</v>
      </c>
      <c r="J23918" t="s">
        <v>22</v>
      </c>
      <c r="K23918" t="s">
        <v>24</v>
      </c>
      <c r="L23918" t="s">
        <v>25</v>
      </c>
      <c r="M23918" t="s">
        <v>26</v>
      </c>
    </row>
    <row r="23919" spans="1:13" x14ac:dyDescent="0.3">
      <c r="A23919" t="s">
        <v>8542</v>
      </c>
      <c r="C23919" t="s">
        <v>10589</v>
      </c>
      <c r="D23919">
        <v>1</v>
      </c>
      <c r="E23919" s="1">
        <v>500</v>
      </c>
      <c r="G23919" t="s">
        <v>21</v>
      </c>
      <c r="H23919" t="s">
        <v>970</v>
      </c>
      <c r="I23919" t="s">
        <v>156</v>
      </c>
      <c r="J23919" t="s">
        <v>22</v>
      </c>
      <c r="K23919" t="s">
        <v>24</v>
      </c>
      <c r="L23919" t="s">
        <v>25</v>
      </c>
      <c r="M23919" t="s">
        <v>26</v>
      </c>
    </row>
    <row r="23920" spans="1:13" x14ac:dyDescent="0.3">
      <c r="A23920" t="s">
        <v>8542</v>
      </c>
      <c r="C23920" t="s">
        <v>9396</v>
      </c>
      <c r="D23920">
        <v>15</v>
      </c>
      <c r="E23920" s="1">
        <v>500000</v>
      </c>
      <c r="G23920" t="s">
        <v>6128</v>
      </c>
      <c r="H23920" t="s">
        <v>970</v>
      </c>
      <c r="I23920" t="s">
        <v>156</v>
      </c>
      <c r="J23920" t="s">
        <v>22</v>
      </c>
      <c r="K23920" t="s">
        <v>24</v>
      </c>
      <c r="L23920" t="s">
        <v>25</v>
      </c>
      <c r="M23920" t="s">
        <v>9475</v>
      </c>
    </row>
    <row r="23921" spans="1:13" x14ac:dyDescent="0.3">
      <c r="A23921" t="s">
        <v>8542</v>
      </c>
      <c r="C23921" t="s">
        <v>11197</v>
      </c>
      <c r="D23921">
        <v>1</v>
      </c>
      <c r="E23921" s="1">
        <v>10000</v>
      </c>
      <c r="G23921" t="s">
        <v>21</v>
      </c>
      <c r="H23921" t="s">
        <v>970</v>
      </c>
      <c r="I23921" t="s">
        <v>156</v>
      </c>
      <c r="J23921" t="s">
        <v>22</v>
      </c>
      <c r="K23921" t="s">
        <v>24</v>
      </c>
      <c r="L23921" t="s">
        <v>25</v>
      </c>
      <c r="M23921" t="s">
        <v>26</v>
      </c>
    </row>
    <row r="23922" spans="1:13" x14ac:dyDescent="0.3">
      <c r="A23922" t="s">
        <v>8542</v>
      </c>
      <c r="C23922" t="s">
        <v>8196</v>
      </c>
      <c r="D23922">
        <v>1</v>
      </c>
      <c r="E23922" s="1">
        <v>50000</v>
      </c>
      <c r="G23922" t="s">
        <v>111</v>
      </c>
      <c r="H23922" t="s">
        <v>8543</v>
      </c>
      <c r="I23922" t="s">
        <v>156</v>
      </c>
      <c r="J23922" t="s">
        <v>22</v>
      </c>
      <c r="K23922" t="s">
        <v>24</v>
      </c>
      <c r="L23922" t="s">
        <v>25</v>
      </c>
      <c r="M23922" t="s">
        <v>6109</v>
      </c>
    </row>
    <row r="23923" spans="1:13" x14ac:dyDescent="0.3">
      <c r="A23923" t="s">
        <v>8542</v>
      </c>
      <c r="C23923" t="s">
        <v>9306</v>
      </c>
      <c r="D23923">
        <v>1</v>
      </c>
      <c r="E23923" s="1">
        <v>500</v>
      </c>
      <c r="G23923" t="s">
        <v>21</v>
      </c>
      <c r="H23923" t="s">
        <v>970</v>
      </c>
      <c r="I23923" t="s">
        <v>156</v>
      </c>
      <c r="J23923" t="s">
        <v>22</v>
      </c>
      <c r="K23923" t="s">
        <v>24</v>
      </c>
      <c r="L23923" t="s">
        <v>25</v>
      </c>
      <c r="M23923" t="s">
        <v>26</v>
      </c>
    </row>
    <row r="23924" spans="1:13" x14ac:dyDescent="0.3">
      <c r="A23924" t="s">
        <v>8542</v>
      </c>
      <c r="C23924" t="s">
        <v>35458</v>
      </c>
      <c r="D23924">
        <v>1</v>
      </c>
      <c r="E23924" s="1">
        <v>500</v>
      </c>
      <c r="G23924" t="s">
        <v>21</v>
      </c>
      <c r="H23924" t="s">
        <v>970</v>
      </c>
      <c r="I23924" t="s">
        <v>156</v>
      </c>
      <c r="J23924" t="s">
        <v>22</v>
      </c>
      <c r="K23924" t="s">
        <v>24</v>
      </c>
      <c r="L23924" t="s">
        <v>25</v>
      </c>
      <c r="M23924" t="s">
        <v>26</v>
      </c>
    </row>
    <row r="23925" spans="1:13" x14ac:dyDescent="0.3">
      <c r="A23925" t="s">
        <v>8542</v>
      </c>
      <c r="C23925" t="s">
        <v>37919</v>
      </c>
      <c r="D23925">
        <v>60</v>
      </c>
      <c r="E23925" s="1">
        <v>3264920</v>
      </c>
      <c r="G23925" t="s">
        <v>111</v>
      </c>
      <c r="H23925" t="s">
        <v>37954</v>
      </c>
      <c r="I23925" t="s">
        <v>156</v>
      </c>
      <c r="J23925" t="s">
        <v>22</v>
      </c>
      <c r="K23925" t="s">
        <v>24</v>
      </c>
      <c r="L23925" t="s">
        <v>25</v>
      </c>
      <c r="M23925" t="s">
        <v>120</v>
      </c>
    </row>
    <row r="23926" spans="1:13" x14ac:dyDescent="0.3">
      <c r="A23926" t="s">
        <v>8542</v>
      </c>
      <c r="C23926" t="s">
        <v>38057</v>
      </c>
      <c r="D23926">
        <v>12</v>
      </c>
      <c r="E23926" s="1">
        <v>4790</v>
      </c>
      <c r="G23926" t="s">
        <v>21</v>
      </c>
      <c r="H23926" t="s">
        <v>970</v>
      </c>
      <c r="I23926" t="s">
        <v>156</v>
      </c>
      <c r="J23926" t="s">
        <v>22</v>
      </c>
      <c r="K23926" t="s">
        <v>24</v>
      </c>
      <c r="L23926" t="s">
        <v>25</v>
      </c>
      <c r="M23926" t="s">
        <v>26</v>
      </c>
    </row>
    <row r="23927" spans="1:13" x14ac:dyDescent="0.3">
      <c r="A23927" t="s">
        <v>8542</v>
      </c>
      <c r="C23927" t="s">
        <v>18335</v>
      </c>
      <c r="D23927">
        <v>48</v>
      </c>
      <c r="E23927" s="1">
        <v>632500</v>
      </c>
      <c r="G23927" t="s">
        <v>111</v>
      </c>
      <c r="H23927" t="s">
        <v>18360</v>
      </c>
      <c r="I23927" t="s">
        <v>156</v>
      </c>
      <c r="J23927" t="s">
        <v>22</v>
      </c>
      <c r="K23927" t="s">
        <v>24</v>
      </c>
      <c r="L23927" t="s">
        <v>25</v>
      </c>
      <c r="M23927" t="s">
        <v>6109</v>
      </c>
    </row>
    <row r="23928" spans="1:13" x14ac:dyDescent="0.3">
      <c r="A23928" t="s">
        <v>8542</v>
      </c>
      <c r="C23928" t="s">
        <v>18238</v>
      </c>
      <c r="D23928">
        <v>73</v>
      </c>
      <c r="E23928" s="1">
        <v>1000000</v>
      </c>
      <c r="G23928" t="s">
        <v>111</v>
      </c>
      <c r="H23928" t="s">
        <v>18280</v>
      </c>
      <c r="I23928" t="s">
        <v>156</v>
      </c>
      <c r="J23928" t="s">
        <v>22</v>
      </c>
      <c r="K23928" t="s">
        <v>24</v>
      </c>
      <c r="L23928" t="s">
        <v>25</v>
      </c>
      <c r="M23928" t="s">
        <v>6109</v>
      </c>
    </row>
    <row r="23929" spans="1:13" x14ac:dyDescent="0.3">
      <c r="A23929" t="s">
        <v>8542</v>
      </c>
      <c r="C23929" t="s">
        <v>24897</v>
      </c>
      <c r="D23929">
        <v>3</v>
      </c>
      <c r="E23929" s="1">
        <v>104000</v>
      </c>
      <c r="G23929" t="s">
        <v>111</v>
      </c>
      <c r="H23929" t="s">
        <v>24977</v>
      </c>
      <c r="I23929" t="s">
        <v>156</v>
      </c>
      <c r="J23929" t="s">
        <v>22</v>
      </c>
      <c r="K23929" t="s">
        <v>24</v>
      </c>
      <c r="L23929" t="s">
        <v>25</v>
      </c>
      <c r="M23929" t="s">
        <v>120</v>
      </c>
    </row>
    <row r="23930" spans="1:13" x14ac:dyDescent="0.3">
      <c r="A23930" t="s">
        <v>8542</v>
      </c>
      <c r="C23930" t="s">
        <v>25127</v>
      </c>
      <c r="D23930">
        <v>12</v>
      </c>
      <c r="E23930" s="1">
        <v>500</v>
      </c>
      <c r="G23930" t="s">
        <v>111</v>
      </c>
      <c r="H23930" t="s">
        <v>25140</v>
      </c>
      <c r="I23930" t="s">
        <v>156</v>
      </c>
      <c r="J23930" t="s">
        <v>22</v>
      </c>
      <c r="K23930" t="s">
        <v>24</v>
      </c>
      <c r="L23930" t="s">
        <v>25</v>
      </c>
      <c r="M23930" t="s">
        <v>6109</v>
      </c>
    </row>
    <row r="23931" spans="1:13" x14ac:dyDescent="0.3">
      <c r="A23931" t="s">
        <v>8542</v>
      </c>
      <c r="C23931" t="s">
        <v>33173</v>
      </c>
      <c r="D23931">
        <v>48</v>
      </c>
      <c r="E23931" s="1">
        <v>300000</v>
      </c>
      <c r="G23931" t="s">
        <v>111</v>
      </c>
      <c r="H23931" t="s">
        <v>33179</v>
      </c>
      <c r="I23931" t="s">
        <v>156</v>
      </c>
      <c r="J23931" t="s">
        <v>22</v>
      </c>
      <c r="K23931" t="s">
        <v>24</v>
      </c>
      <c r="L23931" t="s">
        <v>25</v>
      </c>
      <c r="M23931" t="s">
        <v>6109</v>
      </c>
    </row>
    <row r="23932" spans="1:13" x14ac:dyDescent="0.3">
      <c r="A23932" t="s">
        <v>8542</v>
      </c>
      <c r="C23932" t="s">
        <v>14674</v>
      </c>
      <c r="D23932">
        <v>60</v>
      </c>
      <c r="E23932" s="1">
        <v>188055</v>
      </c>
      <c r="G23932" t="s">
        <v>111</v>
      </c>
      <c r="H23932" t="s">
        <v>14702</v>
      </c>
      <c r="I23932" t="s">
        <v>156</v>
      </c>
      <c r="J23932" t="s">
        <v>22</v>
      </c>
      <c r="K23932" t="s">
        <v>24</v>
      </c>
      <c r="L23932" t="s">
        <v>25</v>
      </c>
      <c r="M23932" t="s">
        <v>6109</v>
      </c>
    </row>
    <row r="23933" spans="1:13" x14ac:dyDescent="0.3">
      <c r="A23933" t="s">
        <v>8542</v>
      </c>
      <c r="C23933" t="s">
        <v>36482</v>
      </c>
      <c r="D23933">
        <v>36</v>
      </c>
      <c r="E23933" s="1">
        <v>444000</v>
      </c>
      <c r="G23933" t="s">
        <v>111</v>
      </c>
      <c r="H23933" t="s">
        <v>36481</v>
      </c>
      <c r="I23933" t="s">
        <v>156</v>
      </c>
      <c r="J23933" t="s">
        <v>22</v>
      </c>
      <c r="K23933" t="s">
        <v>24</v>
      </c>
      <c r="L23933" t="s">
        <v>25</v>
      </c>
      <c r="M23933" t="s">
        <v>6109</v>
      </c>
    </row>
    <row r="23934" spans="1:13" x14ac:dyDescent="0.3">
      <c r="A23934" t="s">
        <v>35547</v>
      </c>
      <c r="C23934" t="s">
        <v>35508</v>
      </c>
      <c r="D23934">
        <v>12</v>
      </c>
      <c r="E23934" s="1">
        <v>2573</v>
      </c>
      <c r="G23934" t="s">
        <v>21</v>
      </c>
      <c r="H23934" t="s">
        <v>970</v>
      </c>
      <c r="I23934" t="s">
        <v>156</v>
      </c>
      <c r="J23934" t="s">
        <v>22</v>
      </c>
      <c r="K23934" t="s">
        <v>24</v>
      </c>
      <c r="L23934" t="s">
        <v>25</v>
      </c>
      <c r="M23934" t="s">
        <v>26</v>
      </c>
    </row>
    <row r="23935" spans="1:13" x14ac:dyDescent="0.3">
      <c r="A23935" t="s">
        <v>35547</v>
      </c>
      <c r="C23935" t="s">
        <v>38057</v>
      </c>
      <c r="D23935">
        <v>12</v>
      </c>
      <c r="E23935" s="1">
        <v>2500</v>
      </c>
      <c r="G23935" t="s">
        <v>21</v>
      </c>
      <c r="H23935" t="s">
        <v>970</v>
      </c>
      <c r="I23935" t="s">
        <v>156</v>
      </c>
      <c r="J23935" t="s">
        <v>22</v>
      </c>
      <c r="K23935" t="s">
        <v>24</v>
      </c>
      <c r="L23935" t="s">
        <v>25</v>
      </c>
      <c r="M23935" t="s">
        <v>26</v>
      </c>
    </row>
    <row r="23936" spans="1:13" x14ac:dyDescent="0.3">
      <c r="A23936" t="s">
        <v>23837</v>
      </c>
      <c r="C23936" t="s">
        <v>29553</v>
      </c>
      <c r="D23936">
        <v>15</v>
      </c>
      <c r="E23936" s="1">
        <v>150000</v>
      </c>
      <c r="G23936" t="s">
        <v>111</v>
      </c>
      <c r="H23936" t="s">
        <v>29748</v>
      </c>
      <c r="I23936" t="s">
        <v>1008</v>
      </c>
      <c r="J23936" t="s">
        <v>119</v>
      </c>
      <c r="K23936" t="s">
        <v>24</v>
      </c>
      <c r="L23936" t="s">
        <v>25</v>
      </c>
      <c r="M23936" t="s">
        <v>120</v>
      </c>
    </row>
    <row r="23937" spans="1:13" x14ac:dyDescent="0.3">
      <c r="A23937" t="s">
        <v>23837</v>
      </c>
      <c r="C23937" t="s">
        <v>23792</v>
      </c>
      <c r="D23937">
        <v>23</v>
      </c>
      <c r="E23937" s="1">
        <v>500000</v>
      </c>
      <c r="G23937" t="s">
        <v>111</v>
      </c>
      <c r="H23937" t="s">
        <v>23838</v>
      </c>
      <c r="I23937" t="s">
        <v>1008</v>
      </c>
      <c r="J23937" t="s">
        <v>119</v>
      </c>
      <c r="K23937" t="s">
        <v>24</v>
      </c>
      <c r="L23937" t="s">
        <v>25</v>
      </c>
      <c r="M23937" t="s">
        <v>120</v>
      </c>
    </row>
    <row r="23938" spans="1:13" x14ac:dyDescent="0.3">
      <c r="A23938" t="s">
        <v>17419</v>
      </c>
      <c r="C23938" t="s">
        <v>17420</v>
      </c>
      <c r="D23938">
        <v>12</v>
      </c>
      <c r="E23938" s="1">
        <v>2777795</v>
      </c>
      <c r="G23938" t="s">
        <v>34</v>
      </c>
      <c r="H23938" t="s">
        <v>6121</v>
      </c>
      <c r="I23938" t="s">
        <v>156</v>
      </c>
      <c r="J23938" t="s">
        <v>22</v>
      </c>
      <c r="K23938" t="s">
        <v>24</v>
      </c>
      <c r="L23938" t="s">
        <v>25</v>
      </c>
      <c r="M23938" t="s">
        <v>6146</v>
      </c>
    </row>
    <row r="23939" spans="1:13" x14ac:dyDescent="0.3">
      <c r="A23939" t="s">
        <v>3445</v>
      </c>
      <c r="C23939" t="s">
        <v>2957</v>
      </c>
      <c r="D23939">
        <v>60</v>
      </c>
      <c r="E23939" s="1">
        <v>5999815</v>
      </c>
      <c r="G23939" t="s">
        <v>48</v>
      </c>
      <c r="H23939" t="s">
        <v>3446</v>
      </c>
      <c r="I23939" t="s">
        <v>164</v>
      </c>
      <c r="J23939" t="s">
        <v>165</v>
      </c>
      <c r="K23939" t="s">
        <v>24</v>
      </c>
      <c r="L23939" t="s">
        <v>38</v>
      </c>
      <c r="M23939" t="s">
        <v>190</v>
      </c>
    </row>
    <row r="23940" spans="1:13" x14ac:dyDescent="0.3">
      <c r="A23940" t="s">
        <v>3445</v>
      </c>
      <c r="C23940" t="s">
        <v>24055</v>
      </c>
      <c r="D23940">
        <v>49</v>
      </c>
      <c r="E23940" s="1">
        <v>5000000</v>
      </c>
      <c r="G23940" t="s">
        <v>48</v>
      </c>
      <c r="H23940" t="s">
        <v>24145</v>
      </c>
      <c r="I23940" t="s">
        <v>164</v>
      </c>
      <c r="J23940" t="s">
        <v>165</v>
      </c>
      <c r="K23940" t="s">
        <v>24</v>
      </c>
      <c r="L23940" t="s">
        <v>38</v>
      </c>
      <c r="M23940" t="s">
        <v>190</v>
      </c>
    </row>
    <row r="23941" spans="1:13" x14ac:dyDescent="0.3">
      <c r="A23941" t="s">
        <v>3445</v>
      </c>
      <c r="C23941" t="s">
        <v>22248</v>
      </c>
      <c r="D23941">
        <v>42</v>
      </c>
      <c r="E23941" s="1">
        <v>4848735</v>
      </c>
      <c r="G23941" t="s">
        <v>48</v>
      </c>
      <c r="H23941" t="s">
        <v>22392</v>
      </c>
      <c r="I23941" t="s">
        <v>164</v>
      </c>
      <c r="J23941" t="s">
        <v>165</v>
      </c>
      <c r="K23941" t="s">
        <v>24</v>
      </c>
      <c r="L23941" t="s">
        <v>44</v>
      </c>
      <c r="M23941" t="s">
        <v>190</v>
      </c>
    </row>
    <row r="23942" spans="1:13" x14ac:dyDescent="0.3">
      <c r="A23942" t="s">
        <v>3445</v>
      </c>
      <c r="C23942" t="s">
        <v>22248</v>
      </c>
      <c r="D23942">
        <v>65</v>
      </c>
      <c r="E23942" s="1">
        <v>11495090</v>
      </c>
      <c r="G23942" t="s">
        <v>34</v>
      </c>
      <c r="H23942" t="s">
        <v>22395</v>
      </c>
      <c r="I23942" t="s">
        <v>164</v>
      </c>
      <c r="J23942" t="s">
        <v>165</v>
      </c>
      <c r="K23942" t="s">
        <v>24</v>
      </c>
      <c r="L23942" t="s">
        <v>38</v>
      </c>
      <c r="M23942" t="s">
        <v>740</v>
      </c>
    </row>
    <row r="23943" spans="1:13" x14ac:dyDescent="0.3">
      <c r="A23943" t="s">
        <v>3445</v>
      </c>
      <c r="C23943" t="s">
        <v>22248</v>
      </c>
      <c r="D23943">
        <v>6</v>
      </c>
      <c r="E23943" s="1">
        <v>200000</v>
      </c>
      <c r="G23943" t="s">
        <v>48</v>
      </c>
      <c r="H23943" t="s">
        <v>22479</v>
      </c>
      <c r="I23943" t="s">
        <v>164</v>
      </c>
      <c r="J23943" t="s">
        <v>165</v>
      </c>
      <c r="K23943" t="s">
        <v>24</v>
      </c>
      <c r="L23943" t="s">
        <v>38</v>
      </c>
      <c r="M23943" t="s">
        <v>190</v>
      </c>
    </row>
    <row r="23944" spans="1:13" x14ac:dyDescent="0.3">
      <c r="A23944" t="s">
        <v>3445</v>
      </c>
      <c r="C23944" t="s">
        <v>15737</v>
      </c>
      <c r="D23944">
        <v>31</v>
      </c>
      <c r="E23944" s="1">
        <v>1649542</v>
      </c>
      <c r="G23944" t="s">
        <v>48</v>
      </c>
      <c r="H23944" t="s">
        <v>15852</v>
      </c>
      <c r="I23944" t="s">
        <v>164</v>
      </c>
      <c r="J23944" t="s">
        <v>165</v>
      </c>
      <c r="K23944" t="s">
        <v>24</v>
      </c>
      <c r="L23944" t="s">
        <v>38</v>
      </c>
      <c r="M23944" t="s">
        <v>190</v>
      </c>
    </row>
    <row r="23945" spans="1:13" x14ac:dyDescent="0.3">
      <c r="A23945" t="s">
        <v>3445</v>
      </c>
      <c r="C23945" t="s">
        <v>16599</v>
      </c>
      <c r="D23945">
        <v>7</v>
      </c>
      <c r="E23945" s="1">
        <v>977410</v>
      </c>
      <c r="G23945" t="s">
        <v>48</v>
      </c>
      <c r="H23945" t="s">
        <v>16693</v>
      </c>
      <c r="I23945" t="s">
        <v>164</v>
      </c>
      <c r="J23945" t="s">
        <v>165</v>
      </c>
      <c r="K23945" t="s">
        <v>24</v>
      </c>
      <c r="L23945" t="s">
        <v>38</v>
      </c>
      <c r="M23945" t="s">
        <v>190</v>
      </c>
    </row>
    <row r="23946" spans="1:13" x14ac:dyDescent="0.3">
      <c r="A23946" t="s">
        <v>3445</v>
      </c>
      <c r="C23946" t="s">
        <v>12673</v>
      </c>
      <c r="D23946">
        <v>27</v>
      </c>
      <c r="E23946" s="1">
        <v>609394</v>
      </c>
      <c r="G23946" t="s">
        <v>516</v>
      </c>
      <c r="H23946" t="s">
        <v>12696</v>
      </c>
      <c r="I23946" t="s">
        <v>164</v>
      </c>
      <c r="J23946" t="s">
        <v>165</v>
      </c>
      <c r="K23946" t="s">
        <v>24</v>
      </c>
      <c r="L23946" t="s">
        <v>44</v>
      </c>
      <c r="M23946" t="s">
        <v>1310</v>
      </c>
    </row>
    <row r="23947" spans="1:13" x14ac:dyDescent="0.3">
      <c r="A23947" t="s">
        <v>3445</v>
      </c>
      <c r="C23947" t="s">
        <v>12250</v>
      </c>
      <c r="D23947">
        <v>13</v>
      </c>
      <c r="E23947" s="1">
        <v>518348</v>
      </c>
      <c r="G23947" t="s">
        <v>48</v>
      </c>
      <c r="H23947" t="s">
        <v>12288</v>
      </c>
      <c r="I23947" t="s">
        <v>164</v>
      </c>
      <c r="J23947" t="s">
        <v>165</v>
      </c>
      <c r="K23947" t="s">
        <v>24</v>
      </c>
      <c r="L23947" t="s">
        <v>17</v>
      </c>
      <c r="M23947" t="s">
        <v>190</v>
      </c>
    </row>
    <row r="23948" spans="1:13" x14ac:dyDescent="0.3">
      <c r="A23948" t="s">
        <v>3445</v>
      </c>
      <c r="C23948" t="s">
        <v>34736</v>
      </c>
      <c r="D23948">
        <v>57</v>
      </c>
      <c r="E23948" s="1">
        <v>18000000</v>
      </c>
      <c r="G23948" t="s">
        <v>48</v>
      </c>
      <c r="H23948" t="s">
        <v>34752</v>
      </c>
      <c r="I23948" t="s">
        <v>164</v>
      </c>
      <c r="J23948" t="s">
        <v>165</v>
      </c>
      <c r="K23948" t="s">
        <v>24</v>
      </c>
      <c r="L23948" t="s">
        <v>38</v>
      </c>
      <c r="M23948" t="s">
        <v>190</v>
      </c>
    </row>
    <row r="23949" spans="1:13" x14ac:dyDescent="0.3">
      <c r="A23949" t="s">
        <v>3445</v>
      </c>
      <c r="C23949" t="s">
        <v>34470</v>
      </c>
      <c r="D23949">
        <v>1</v>
      </c>
      <c r="E23949" s="1">
        <v>10000</v>
      </c>
      <c r="G23949" t="s">
        <v>21</v>
      </c>
      <c r="H23949" t="s">
        <v>970</v>
      </c>
      <c r="I23949" t="s">
        <v>164</v>
      </c>
      <c r="J23949" t="s">
        <v>165</v>
      </c>
      <c r="K23949" t="s">
        <v>24</v>
      </c>
      <c r="L23949" t="s">
        <v>25</v>
      </c>
      <c r="M23949" t="s">
        <v>26</v>
      </c>
    </row>
    <row r="23950" spans="1:13" x14ac:dyDescent="0.3">
      <c r="A23950" t="s">
        <v>3445</v>
      </c>
      <c r="C23950" t="s">
        <v>34100</v>
      </c>
      <c r="D23950">
        <v>52</v>
      </c>
      <c r="E23950" s="1">
        <v>8049230</v>
      </c>
      <c r="G23950" t="s">
        <v>48</v>
      </c>
      <c r="H23950" t="s">
        <v>34193</v>
      </c>
      <c r="I23950" t="s">
        <v>164</v>
      </c>
      <c r="J23950" t="s">
        <v>165</v>
      </c>
      <c r="K23950" t="s">
        <v>24</v>
      </c>
      <c r="L23950" t="s">
        <v>38</v>
      </c>
      <c r="M23950" t="s">
        <v>190</v>
      </c>
    </row>
    <row r="23951" spans="1:13" x14ac:dyDescent="0.3">
      <c r="A23951" t="s">
        <v>3445</v>
      </c>
      <c r="C23951" t="s">
        <v>37047</v>
      </c>
      <c r="D23951">
        <v>58</v>
      </c>
      <c r="E23951" s="1">
        <v>7661272</v>
      </c>
      <c r="G23951" t="s">
        <v>48</v>
      </c>
      <c r="H23951" t="s">
        <v>37282</v>
      </c>
      <c r="I23951" t="s">
        <v>164</v>
      </c>
      <c r="J23951" t="s">
        <v>165</v>
      </c>
      <c r="K23951" t="s">
        <v>24</v>
      </c>
      <c r="L23951" t="s">
        <v>38</v>
      </c>
      <c r="M23951" t="s">
        <v>190</v>
      </c>
    </row>
    <row r="23952" spans="1:13" x14ac:dyDescent="0.3">
      <c r="A23952" t="s">
        <v>3445</v>
      </c>
      <c r="C23952" t="s">
        <v>36834</v>
      </c>
      <c r="D23952">
        <v>10</v>
      </c>
      <c r="E23952" s="1">
        <v>132139</v>
      </c>
      <c r="G23952" t="s">
        <v>48</v>
      </c>
      <c r="H23952" t="s">
        <v>36960</v>
      </c>
      <c r="I23952" t="s">
        <v>164</v>
      </c>
      <c r="J23952" t="s">
        <v>165</v>
      </c>
      <c r="K23952" t="s">
        <v>24</v>
      </c>
      <c r="L23952" t="s">
        <v>44</v>
      </c>
      <c r="M23952" t="s">
        <v>190</v>
      </c>
    </row>
    <row r="23953" spans="1:13" x14ac:dyDescent="0.3">
      <c r="A23953" t="s">
        <v>3445</v>
      </c>
      <c r="C23953" t="s">
        <v>35954</v>
      </c>
      <c r="D23953">
        <v>24</v>
      </c>
      <c r="E23953" s="1">
        <v>2800000</v>
      </c>
      <c r="G23953" t="s">
        <v>48</v>
      </c>
      <c r="H23953" t="s">
        <v>4875</v>
      </c>
      <c r="I23953" t="s">
        <v>164</v>
      </c>
      <c r="J23953" t="s">
        <v>165</v>
      </c>
      <c r="K23953" t="s">
        <v>24</v>
      </c>
      <c r="L23953" t="s">
        <v>38</v>
      </c>
      <c r="M23953" t="s">
        <v>190</v>
      </c>
    </row>
    <row r="23954" spans="1:13" x14ac:dyDescent="0.3">
      <c r="A23954" t="s">
        <v>3445</v>
      </c>
      <c r="C23954" t="s">
        <v>37919</v>
      </c>
      <c r="D23954">
        <v>133</v>
      </c>
      <c r="E23954" s="1">
        <v>46491868</v>
      </c>
      <c r="G23954" t="s">
        <v>48</v>
      </c>
      <c r="H23954" t="s">
        <v>38014</v>
      </c>
      <c r="I23954" t="s">
        <v>164</v>
      </c>
      <c r="J23954" t="s">
        <v>165</v>
      </c>
      <c r="K23954" t="s">
        <v>24</v>
      </c>
      <c r="L23954" t="s">
        <v>38</v>
      </c>
      <c r="M23954" t="s">
        <v>190</v>
      </c>
    </row>
    <row r="23955" spans="1:13" x14ac:dyDescent="0.3">
      <c r="A23955" t="s">
        <v>3445</v>
      </c>
      <c r="C23955" t="s">
        <v>37782</v>
      </c>
      <c r="D23955">
        <v>6</v>
      </c>
      <c r="E23955" s="1">
        <v>885901</v>
      </c>
      <c r="G23955" t="s">
        <v>48</v>
      </c>
      <c r="H23955" t="s">
        <v>37825</v>
      </c>
      <c r="I23955" t="s">
        <v>164</v>
      </c>
      <c r="J23955" t="s">
        <v>165</v>
      </c>
      <c r="K23955" t="s">
        <v>24</v>
      </c>
      <c r="L23955" t="s">
        <v>38</v>
      </c>
      <c r="M23955" t="s">
        <v>190</v>
      </c>
    </row>
    <row r="23956" spans="1:13" x14ac:dyDescent="0.3">
      <c r="A23956" t="s">
        <v>4008</v>
      </c>
      <c r="C23956" t="s">
        <v>3657</v>
      </c>
      <c r="D23956">
        <v>34</v>
      </c>
      <c r="E23956" s="1">
        <v>400000</v>
      </c>
      <c r="G23956" t="s">
        <v>69</v>
      </c>
      <c r="H23956" t="s">
        <v>4009</v>
      </c>
      <c r="I23956" t="s">
        <v>397</v>
      </c>
      <c r="J23956" t="s">
        <v>119</v>
      </c>
      <c r="K23956" t="s">
        <v>24</v>
      </c>
      <c r="L23956" t="s">
        <v>17</v>
      </c>
      <c r="M23956" t="s">
        <v>221</v>
      </c>
    </row>
    <row r="23957" spans="1:13" x14ac:dyDescent="0.3">
      <c r="A23957" t="s">
        <v>4008</v>
      </c>
      <c r="C23957" t="s">
        <v>11813</v>
      </c>
      <c r="D23957">
        <v>19</v>
      </c>
      <c r="E23957" s="1">
        <v>580327</v>
      </c>
      <c r="G23957" t="s">
        <v>34</v>
      </c>
      <c r="H23957" t="s">
        <v>11980</v>
      </c>
      <c r="I23957" t="s">
        <v>397</v>
      </c>
      <c r="J23957" t="s">
        <v>119</v>
      </c>
      <c r="K23957" t="s">
        <v>24</v>
      </c>
      <c r="L23957" t="s">
        <v>133</v>
      </c>
      <c r="M23957" t="s">
        <v>6146</v>
      </c>
    </row>
    <row r="23958" spans="1:13" x14ac:dyDescent="0.3">
      <c r="A23958" t="s">
        <v>4008</v>
      </c>
      <c r="C23958" t="s">
        <v>11813</v>
      </c>
      <c r="D23958">
        <v>21</v>
      </c>
      <c r="E23958" s="1">
        <v>900000</v>
      </c>
      <c r="G23958" t="s">
        <v>69</v>
      </c>
      <c r="H23958" t="s">
        <v>12057</v>
      </c>
      <c r="I23958" t="s">
        <v>397</v>
      </c>
      <c r="J23958" t="s">
        <v>119</v>
      </c>
      <c r="K23958" t="s">
        <v>24</v>
      </c>
      <c r="L23958" t="s">
        <v>25</v>
      </c>
      <c r="M23958" t="s">
        <v>221</v>
      </c>
    </row>
    <row r="23959" spans="1:13" x14ac:dyDescent="0.3">
      <c r="A23959" t="s">
        <v>4008</v>
      </c>
      <c r="C23959" t="s">
        <v>34736</v>
      </c>
      <c r="D23959">
        <v>20</v>
      </c>
      <c r="E23959" s="1">
        <v>186334</v>
      </c>
      <c r="G23959" t="s">
        <v>34</v>
      </c>
      <c r="H23959" t="s">
        <v>34756</v>
      </c>
      <c r="I23959" t="s">
        <v>397</v>
      </c>
      <c r="J23959" t="s">
        <v>119</v>
      </c>
      <c r="K23959" t="s">
        <v>24</v>
      </c>
      <c r="L23959" t="s">
        <v>25</v>
      </c>
      <c r="M23959" t="s">
        <v>6146</v>
      </c>
    </row>
    <row r="23960" spans="1:13" x14ac:dyDescent="0.3">
      <c r="A23960" t="s">
        <v>4008</v>
      </c>
      <c r="C23960" t="s">
        <v>35134</v>
      </c>
      <c r="D23960">
        <v>13</v>
      </c>
      <c r="E23960" s="1">
        <v>78545</v>
      </c>
      <c r="G23960" t="s">
        <v>34</v>
      </c>
      <c r="H23960" t="s">
        <v>35141</v>
      </c>
      <c r="I23960" t="s">
        <v>397</v>
      </c>
      <c r="J23960" t="s">
        <v>119</v>
      </c>
      <c r="K23960" t="s">
        <v>24</v>
      </c>
      <c r="L23960" t="s">
        <v>25</v>
      </c>
      <c r="M23960" t="s">
        <v>6146</v>
      </c>
    </row>
    <row r="23961" spans="1:13" x14ac:dyDescent="0.3">
      <c r="A23961" t="s">
        <v>4008</v>
      </c>
      <c r="C23961" t="s">
        <v>37047</v>
      </c>
      <c r="D23961">
        <v>68</v>
      </c>
      <c r="E23961" s="1">
        <v>1235000</v>
      </c>
      <c r="G23961" t="s">
        <v>69</v>
      </c>
      <c r="H23961" t="s">
        <v>37069</v>
      </c>
      <c r="I23961" t="s">
        <v>397</v>
      </c>
      <c r="J23961" t="s">
        <v>119</v>
      </c>
      <c r="K23961" t="s">
        <v>24</v>
      </c>
      <c r="L23961" t="s">
        <v>17</v>
      </c>
      <c r="M23961" t="s">
        <v>221</v>
      </c>
    </row>
    <row r="23962" spans="1:13" x14ac:dyDescent="0.3">
      <c r="A23962" t="s">
        <v>4008</v>
      </c>
      <c r="C23962" t="s">
        <v>17871</v>
      </c>
      <c r="D23962">
        <v>12</v>
      </c>
      <c r="E23962" s="1">
        <v>598819</v>
      </c>
      <c r="G23962" t="s">
        <v>34</v>
      </c>
      <c r="H23962" t="s">
        <v>17902</v>
      </c>
      <c r="I23962" t="s">
        <v>397</v>
      </c>
      <c r="J23962" t="s">
        <v>119</v>
      </c>
      <c r="K23962" t="s">
        <v>24</v>
      </c>
      <c r="L23962" t="s">
        <v>25</v>
      </c>
      <c r="M23962" t="s">
        <v>6146</v>
      </c>
    </row>
    <row r="23963" spans="1:13" x14ac:dyDescent="0.3">
      <c r="A23963" t="s">
        <v>4008</v>
      </c>
      <c r="C23963" t="s">
        <v>18238</v>
      </c>
      <c r="D23963">
        <v>36</v>
      </c>
      <c r="E23963" s="1">
        <v>2392675</v>
      </c>
      <c r="G23963" t="s">
        <v>34</v>
      </c>
      <c r="H23963" t="s">
        <v>18252</v>
      </c>
      <c r="I23963" t="s">
        <v>397</v>
      </c>
      <c r="J23963" t="s">
        <v>119</v>
      </c>
      <c r="K23963" t="s">
        <v>24</v>
      </c>
      <c r="L23963" t="s">
        <v>25</v>
      </c>
      <c r="M23963" t="s">
        <v>6146</v>
      </c>
    </row>
    <row r="23964" spans="1:13" x14ac:dyDescent="0.3">
      <c r="A23964" t="s">
        <v>4008</v>
      </c>
      <c r="C23964" t="s">
        <v>25056</v>
      </c>
      <c r="D23964">
        <v>4</v>
      </c>
      <c r="E23964" s="1">
        <v>95000</v>
      </c>
      <c r="G23964" t="s">
        <v>34</v>
      </c>
      <c r="H23964" t="s">
        <v>25102</v>
      </c>
      <c r="I23964" t="s">
        <v>397</v>
      </c>
      <c r="J23964" t="s">
        <v>119</v>
      </c>
      <c r="K23964" t="s">
        <v>24</v>
      </c>
      <c r="L23964" t="s">
        <v>25</v>
      </c>
      <c r="M23964" t="s">
        <v>6146</v>
      </c>
    </row>
    <row r="23965" spans="1:13" x14ac:dyDescent="0.3">
      <c r="A23965" t="s">
        <v>18892</v>
      </c>
      <c r="C23965" t="s">
        <v>18470</v>
      </c>
      <c r="D23965">
        <v>4</v>
      </c>
      <c r="E23965" s="1">
        <v>7190</v>
      </c>
      <c r="G23965" t="s">
        <v>34</v>
      </c>
      <c r="H23965" t="s">
        <v>6143</v>
      </c>
      <c r="I23965" t="s">
        <v>18893</v>
      </c>
      <c r="J23965" t="s">
        <v>3203</v>
      </c>
      <c r="K23965" t="s">
        <v>24</v>
      </c>
      <c r="L23965" t="s">
        <v>25</v>
      </c>
      <c r="M23965" t="s">
        <v>6146</v>
      </c>
    </row>
    <row r="23966" spans="1:13" x14ac:dyDescent="0.3">
      <c r="A23966" t="s">
        <v>3224</v>
      </c>
      <c r="C23966" t="s">
        <v>2957</v>
      </c>
      <c r="D23966">
        <v>10</v>
      </c>
      <c r="E23966" s="1">
        <v>948346</v>
      </c>
      <c r="G23966" t="s">
        <v>111</v>
      </c>
      <c r="H23966" t="s">
        <v>3225</v>
      </c>
      <c r="I23966" t="s">
        <v>70</v>
      </c>
      <c r="J23966" t="s">
        <v>70</v>
      </c>
      <c r="K23966" t="s">
        <v>24</v>
      </c>
      <c r="L23966" t="s">
        <v>25</v>
      </c>
      <c r="M23966" t="s">
        <v>120</v>
      </c>
    </row>
    <row r="23967" spans="1:13" x14ac:dyDescent="0.3">
      <c r="A23967" t="s">
        <v>3224</v>
      </c>
      <c r="C23967" t="s">
        <v>28282</v>
      </c>
      <c r="D23967">
        <v>36</v>
      </c>
      <c r="E23967" s="1">
        <v>5000000</v>
      </c>
      <c r="G23967" t="s">
        <v>69</v>
      </c>
      <c r="H23967" t="s">
        <v>28342</v>
      </c>
      <c r="I23967" t="s">
        <v>70</v>
      </c>
      <c r="J23967" t="s">
        <v>70</v>
      </c>
      <c r="K23967" t="s">
        <v>24</v>
      </c>
      <c r="L23967" t="s">
        <v>17</v>
      </c>
      <c r="M23967" t="s">
        <v>221</v>
      </c>
    </row>
    <row r="23968" spans="1:13" x14ac:dyDescent="0.3">
      <c r="A23968" t="s">
        <v>4872</v>
      </c>
      <c r="C23968" t="s">
        <v>4855</v>
      </c>
      <c r="D23968">
        <v>1</v>
      </c>
      <c r="E23968" s="1">
        <v>25000</v>
      </c>
      <c r="G23968" t="s">
        <v>21</v>
      </c>
      <c r="H23968" t="s">
        <v>68</v>
      </c>
      <c r="I23968" t="s">
        <v>156</v>
      </c>
      <c r="J23968" t="s">
        <v>22</v>
      </c>
      <c r="K23968" t="s">
        <v>24</v>
      </c>
      <c r="L23968" t="s">
        <v>25</v>
      </c>
      <c r="M23968" t="s">
        <v>26</v>
      </c>
    </row>
    <row r="23969" spans="1:13" x14ac:dyDescent="0.3">
      <c r="A23969" t="s">
        <v>4872</v>
      </c>
      <c r="C23969" t="s">
        <v>22505</v>
      </c>
      <c r="D23969">
        <v>1</v>
      </c>
      <c r="E23969" s="1">
        <v>16667</v>
      </c>
      <c r="G23969" t="s">
        <v>21</v>
      </c>
      <c r="H23969" t="s">
        <v>68</v>
      </c>
      <c r="I23969" t="s">
        <v>156</v>
      </c>
      <c r="J23969" t="s">
        <v>22</v>
      </c>
      <c r="K23969" t="s">
        <v>24</v>
      </c>
      <c r="L23969" t="s">
        <v>25</v>
      </c>
      <c r="M23969" t="s">
        <v>26</v>
      </c>
    </row>
    <row r="23970" spans="1:13" x14ac:dyDescent="0.3">
      <c r="A23970" t="s">
        <v>4872</v>
      </c>
      <c r="C23970" t="s">
        <v>15737</v>
      </c>
      <c r="D23970">
        <v>1</v>
      </c>
      <c r="E23970" s="1">
        <v>10000</v>
      </c>
      <c r="G23970" t="s">
        <v>21</v>
      </c>
      <c r="H23970" t="s">
        <v>68</v>
      </c>
      <c r="I23970" t="s">
        <v>156</v>
      </c>
      <c r="J23970" t="s">
        <v>22</v>
      </c>
      <c r="K23970" t="s">
        <v>24</v>
      </c>
      <c r="L23970" t="s">
        <v>25</v>
      </c>
      <c r="M23970" t="s">
        <v>26</v>
      </c>
    </row>
    <row r="23971" spans="1:13" x14ac:dyDescent="0.3">
      <c r="A23971" t="s">
        <v>10631</v>
      </c>
      <c r="C23971" t="s">
        <v>15737</v>
      </c>
      <c r="D23971">
        <v>28</v>
      </c>
      <c r="E23971" s="1">
        <v>1607033</v>
      </c>
      <c r="G23971" t="s">
        <v>48</v>
      </c>
      <c r="H23971" t="s">
        <v>15856</v>
      </c>
      <c r="I23971" t="s">
        <v>428</v>
      </c>
      <c r="K23971" t="s">
        <v>429</v>
      </c>
      <c r="L23971" t="s">
        <v>38</v>
      </c>
      <c r="M23971" t="s">
        <v>190</v>
      </c>
    </row>
    <row r="23972" spans="1:13" x14ac:dyDescent="0.3">
      <c r="A23972" t="s">
        <v>10631</v>
      </c>
      <c r="C23972" t="s">
        <v>10589</v>
      </c>
      <c r="D23972">
        <v>49</v>
      </c>
      <c r="E23972" s="1">
        <v>1704592</v>
      </c>
      <c r="G23972" t="s">
        <v>48</v>
      </c>
      <c r="H23972" t="s">
        <v>10632</v>
      </c>
      <c r="I23972" t="s">
        <v>428</v>
      </c>
      <c r="K23972" t="s">
        <v>429</v>
      </c>
      <c r="L23972" t="s">
        <v>38</v>
      </c>
      <c r="M23972" t="s">
        <v>190</v>
      </c>
    </row>
    <row r="23973" spans="1:13" x14ac:dyDescent="0.3">
      <c r="A23973" t="s">
        <v>15452</v>
      </c>
      <c r="C23973" t="s">
        <v>15182</v>
      </c>
      <c r="D23973">
        <v>5</v>
      </c>
      <c r="E23973" s="1">
        <v>57343</v>
      </c>
      <c r="G23973" t="s">
        <v>34</v>
      </c>
      <c r="H23973" t="s">
        <v>6143</v>
      </c>
      <c r="I23973" t="s">
        <v>15453</v>
      </c>
      <c r="J23973" t="s">
        <v>119</v>
      </c>
      <c r="K23973" t="s">
        <v>24</v>
      </c>
      <c r="L23973" t="s">
        <v>25</v>
      </c>
      <c r="M23973" t="s">
        <v>6146</v>
      </c>
    </row>
    <row r="23974" spans="1:13" x14ac:dyDescent="0.3">
      <c r="A23974" t="s">
        <v>15452</v>
      </c>
      <c r="C23974" t="s">
        <v>15182</v>
      </c>
      <c r="D23974">
        <v>5</v>
      </c>
      <c r="E23974" s="1">
        <v>600</v>
      </c>
      <c r="G23974" t="s">
        <v>34</v>
      </c>
      <c r="H23974" t="s">
        <v>6143</v>
      </c>
      <c r="I23974" t="s">
        <v>15453</v>
      </c>
      <c r="J23974" t="s">
        <v>119</v>
      </c>
      <c r="K23974" t="s">
        <v>24</v>
      </c>
      <c r="L23974" t="s">
        <v>25</v>
      </c>
      <c r="M23974" t="s">
        <v>6146</v>
      </c>
    </row>
    <row r="23975" spans="1:13" x14ac:dyDescent="0.3">
      <c r="A23975" t="s">
        <v>18894</v>
      </c>
      <c r="C23975" t="s">
        <v>18470</v>
      </c>
      <c r="D23975">
        <v>4</v>
      </c>
      <c r="E23975" s="1">
        <v>5224</v>
      </c>
      <c r="G23975" t="s">
        <v>34</v>
      </c>
      <c r="H23975" t="s">
        <v>6143</v>
      </c>
      <c r="I23975" t="s">
        <v>18895</v>
      </c>
      <c r="J23975" t="s">
        <v>3203</v>
      </c>
      <c r="K23975" t="s">
        <v>24</v>
      </c>
      <c r="L23975" t="s">
        <v>25</v>
      </c>
      <c r="M23975" t="s">
        <v>6146</v>
      </c>
    </row>
    <row r="23976" spans="1:13" x14ac:dyDescent="0.3">
      <c r="A23976" t="s">
        <v>14340</v>
      </c>
      <c r="C23976" t="s">
        <v>14108</v>
      </c>
      <c r="D23976">
        <v>7</v>
      </c>
      <c r="E23976" s="1">
        <v>7873</v>
      </c>
      <c r="G23976" t="s">
        <v>34</v>
      </c>
      <c r="H23976" t="s">
        <v>6143</v>
      </c>
      <c r="I23976" t="s">
        <v>14341</v>
      </c>
      <c r="J23976" t="s">
        <v>433</v>
      </c>
      <c r="K23976" t="s">
        <v>24</v>
      </c>
      <c r="L23976" t="s">
        <v>25</v>
      </c>
      <c r="M23976" t="s">
        <v>6146</v>
      </c>
    </row>
    <row r="23977" spans="1:13" x14ac:dyDescent="0.3">
      <c r="A23977" t="s">
        <v>2959</v>
      </c>
      <c r="C23977" t="s">
        <v>2957</v>
      </c>
      <c r="D23977">
        <v>24</v>
      </c>
      <c r="E23977" s="1">
        <v>573521</v>
      </c>
      <c r="G23977" t="s">
        <v>13</v>
      </c>
      <c r="H23977" t="s">
        <v>2960</v>
      </c>
      <c r="I23977" t="s">
        <v>437</v>
      </c>
      <c r="K23977" t="s">
        <v>438</v>
      </c>
      <c r="L23977" t="s">
        <v>17</v>
      </c>
      <c r="M23977" t="s">
        <v>450</v>
      </c>
    </row>
    <row r="23978" spans="1:13" x14ac:dyDescent="0.3">
      <c r="A23978" t="s">
        <v>2959</v>
      </c>
      <c r="C23978" t="s">
        <v>5763</v>
      </c>
      <c r="D23978">
        <v>30</v>
      </c>
      <c r="E23978" s="1">
        <v>593110</v>
      </c>
      <c r="G23978" t="s">
        <v>13</v>
      </c>
      <c r="H23978" t="s">
        <v>5864</v>
      </c>
      <c r="I23978" t="s">
        <v>437</v>
      </c>
      <c r="K23978" t="s">
        <v>438</v>
      </c>
      <c r="L23978" t="s">
        <v>17</v>
      </c>
      <c r="M23978" t="s">
        <v>18</v>
      </c>
    </row>
    <row r="23979" spans="1:13" x14ac:dyDescent="0.3">
      <c r="A23979" t="s">
        <v>2959</v>
      </c>
      <c r="C23979" t="s">
        <v>4928</v>
      </c>
      <c r="D23979">
        <v>3</v>
      </c>
      <c r="E23979" s="1">
        <v>50000</v>
      </c>
      <c r="G23979" t="s">
        <v>13</v>
      </c>
      <c r="H23979" t="s">
        <v>4971</v>
      </c>
      <c r="I23979" t="s">
        <v>437</v>
      </c>
      <c r="K23979" t="s">
        <v>438</v>
      </c>
      <c r="L23979" t="s">
        <v>17</v>
      </c>
      <c r="M23979" t="s">
        <v>18</v>
      </c>
    </row>
    <row r="23980" spans="1:13" x14ac:dyDescent="0.3">
      <c r="A23980" t="s">
        <v>2959</v>
      </c>
      <c r="C23980" t="s">
        <v>8771</v>
      </c>
      <c r="D23980">
        <v>25</v>
      </c>
      <c r="E23980" s="1">
        <v>100000</v>
      </c>
      <c r="G23980" t="s">
        <v>13</v>
      </c>
      <c r="H23980" t="s">
        <v>8882</v>
      </c>
      <c r="I23980" t="s">
        <v>437</v>
      </c>
      <c r="K23980" t="s">
        <v>438</v>
      </c>
      <c r="L23980" t="s">
        <v>17</v>
      </c>
      <c r="M23980" t="s">
        <v>450</v>
      </c>
    </row>
    <row r="23981" spans="1:13" x14ac:dyDescent="0.3">
      <c r="A23981" t="s">
        <v>34745</v>
      </c>
      <c r="C23981" t="s">
        <v>34736</v>
      </c>
      <c r="D23981">
        <v>53</v>
      </c>
      <c r="E23981" s="1">
        <v>6500000</v>
      </c>
      <c r="G23981" t="s">
        <v>48</v>
      </c>
      <c r="H23981" t="s">
        <v>34746</v>
      </c>
      <c r="I23981" t="s">
        <v>73</v>
      </c>
      <c r="K23981" t="s">
        <v>74</v>
      </c>
      <c r="L23981" t="s">
        <v>44</v>
      </c>
      <c r="M23981" t="s">
        <v>331</v>
      </c>
    </row>
    <row r="23982" spans="1:13" x14ac:dyDescent="0.3">
      <c r="A23982" t="s">
        <v>11970</v>
      </c>
      <c r="C23982" t="s">
        <v>11813</v>
      </c>
      <c r="D23982">
        <v>12</v>
      </c>
      <c r="E23982" s="1">
        <v>75000</v>
      </c>
      <c r="G23982" t="s">
        <v>111</v>
      </c>
      <c r="H23982" t="s">
        <v>11971</v>
      </c>
      <c r="I23982" t="s">
        <v>5624</v>
      </c>
      <c r="J23982" t="s">
        <v>307</v>
      </c>
      <c r="K23982" t="s">
        <v>24</v>
      </c>
      <c r="L23982" t="s">
        <v>25</v>
      </c>
      <c r="M23982" t="s">
        <v>87</v>
      </c>
    </row>
    <row r="23983" spans="1:13" x14ac:dyDescent="0.3">
      <c r="A23983" t="s">
        <v>31460</v>
      </c>
      <c r="C23983" t="s">
        <v>31300</v>
      </c>
      <c r="D23983">
        <v>5</v>
      </c>
      <c r="E23983" s="1">
        <v>16708</v>
      </c>
      <c r="G23983" t="s">
        <v>34</v>
      </c>
      <c r="H23983" t="s">
        <v>6143</v>
      </c>
      <c r="I23983" t="s">
        <v>31461</v>
      </c>
      <c r="J23983" t="s">
        <v>137</v>
      </c>
      <c r="K23983" t="s">
        <v>24</v>
      </c>
      <c r="L23983" t="s">
        <v>25</v>
      </c>
      <c r="M23983" t="s">
        <v>6146</v>
      </c>
    </row>
    <row r="23984" spans="1:13" x14ac:dyDescent="0.3">
      <c r="A23984" t="s">
        <v>14809</v>
      </c>
      <c r="C23984" t="s">
        <v>14716</v>
      </c>
      <c r="D23984">
        <v>4</v>
      </c>
      <c r="E23984" s="1">
        <v>18239</v>
      </c>
      <c r="G23984" t="s">
        <v>34</v>
      </c>
      <c r="H23984" t="s">
        <v>6143</v>
      </c>
      <c r="I23984" t="s">
        <v>14810</v>
      </c>
      <c r="J23984" t="s">
        <v>300</v>
      </c>
      <c r="K23984" t="s">
        <v>24</v>
      </c>
      <c r="L23984" t="s">
        <v>25</v>
      </c>
      <c r="M23984" t="s">
        <v>6146</v>
      </c>
    </row>
    <row r="23985" spans="1:13" x14ac:dyDescent="0.3">
      <c r="A23985" t="s">
        <v>15006</v>
      </c>
      <c r="C23985" t="s">
        <v>14716</v>
      </c>
      <c r="D23985">
        <v>4</v>
      </c>
      <c r="E23985" s="1">
        <v>18239</v>
      </c>
      <c r="G23985" t="s">
        <v>34</v>
      </c>
      <c r="H23985" t="s">
        <v>6143</v>
      </c>
      <c r="I23985" t="s">
        <v>14867</v>
      </c>
      <c r="J23985" t="s">
        <v>300</v>
      </c>
      <c r="K23985" t="s">
        <v>24</v>
      </c>
      <c r="L23985" t="s">
        <v>25</v>
      </c>
      <c r="M23985" t="s">
        <v>6146</v>
      </c>
    </row>
    <row r="23986" spans="1:13" x14ac:dyDescent="0.3">
      <c r="A23986" t="s">
        <v>15063</v>
      </c>
      <c r="C23986" t="s">
        <v>15008</v>
      </c>
      <c r="D23986">
        <v>4</v>
      </c>
      <c r="E23986" s="1">
        <v>67015</v>
      </c>
      <c r="G23986" t="s">
        <v>34</v>
      </c>
      <c r="H23986" t="s">
        <v>6143</v>
      </c>
      <c r="I23986" t="s">
        <v>760</v>
      </c>
      <c r="J23986" t="s">
        <v>761</v>
      </c>
      <c r="K23986" t="s">
        <v>24</v>
      </c>
      <c r="L23986" t="s">
        <v>25</v>
      </c>
      <c r="M23986" t="s">
        <v>6146</v>
      </c>
    </row>
    <row r="23987" spans="1:13" x14ac:dyDescent="0.3">
      <c r="A23987" t="s">
        <v>13705</v>
      </c>
      <c r="C23987" t="s">
        <v>13456</v>
      </c>
      <c r="D23987">
        <v>7</v>
      </c>
      <c r="E23987" s="1">
        <v>18427</v>
      </c>
      <c r="G23987" t="s">
        <v>34</v>
      </c>
      <c r="H23987" t="s">
        <v>6143</v>
      </c>
      <c r="I23987" t="s">
        <v>13706</v>
      </c>
      <c r="J23987" t="s">
        <v>30</v>
      </c>
      <c r="K23987" t="s">
        <v>24</v>
      </c>
      <c r="L23987" t="s">
        <v>25</v>
      </c>
      <c r="M23987" t="s">
        <v>6146</v>
      </c>
    </row>
    <row r="23988" spans="1:13" x14ac:dyDescent="0.3">
      <c r="A23988" t="s">
        <v>12173</v>
      </c>
      <c r="C23988" t="s">
        <v>27748</v>
      </c>
      <c r="D23988">
        <v>23</v>
      </c>
      <c r="E23988" s="1">
        <v>499828</v>
      </c>
      <c r="G23988" t="s">
        <v>111</v>
      </c>
      <c r="H23988" t="s">
        <v>27846</v>
      </c>
      <c r="I23988" t="s">
        <v>321</v>
      </c>
      <c r="J23988" t="s">
        <v>236</v>
      </c>
      <c r="K23988" t="s">
        <v>24</v>
      </c>
      <c r="L23988" t="s">
        <v>25</v>
      </c>
      <c r="M23988" t="s">
        <v>232</v>
      </c>
    </row>
    <row r="23989" spans="1:13" x14ac:dyDescent="0.3">
      <c r="A23989" t="s">
        <v>12173</v>
      </c>
      <c r="C23989" t="s">
        <v>12314</v>
      </c>
      <c r="D23989">
        <v>61</v>
      </c>
      <c r="E23989" s="1">
        <v>655845</v>
      </c>
      <c r="G23989" t="s">
        <v>13</v>
      </c>
      <c r="H23989" t="s">
        <v>12566</v>
      </c>
      <c r="I23989" t="s">
        <v>321</v>
      </c>
      <c r="J23989" t="s">
        <v>236</v>
      </c>
      <c r="K23989" t="s">
        <v>24</v>
      </c>
      <c r="L23989" t="s">
        <v>17</v>
      </c>
      <c r="M23989" t="s">
        <v>450</v>
      </c>
    </row>
    <row r="23990" spans="1:13" x14ac:dyDescent="0.3">
      <c r="A23990" t="s">
        <v>12173</v>
      </c>
      <c r="C23990" t="s">
        <v>11813</v>
      </c>
      <c r="D23990">
        <v>19</v>
      </c>
      <c r="E23990" s="1">
        <v>100000</v>
      </c>
      <c r="G23990" t="s">
        <v>13</v>
      </c>
      <c r="H23990" t="s">
        <v>12174</v>
      </c>
      <c r="I23990" t="s">
        <v>321</v>
      </c>
      <c r="J23990" t="s">
        <v>236</v>
      </c>
      <c r="K23990" t="s">
        <v>24</v>
      </c>
      <c r="L23990" t="s">
        <v>17</v>
      </c>
      <c r="M23990" t="s">
        <v>450</v>
      </c>
    </row>
    <row r="23991" spans="1:13" x14ac:dyDescent="0.3">
      <c r="A23991" t="s">
        <v>7891</v>
      </c>
      <c r="C23991" t="s">
        <v>7634</v>
      </c>
      <c r="D23991">
        <v>19</v>
      </c>
      <c r="E23991" s="1">
        <v>100000</v>
      </c>
      <c r="G23991" t="s">
        <v>13</v>
      </c>
      <c r="H23991" t="s">
        <v>7892</v>
      </c>
      <c r="I23991" t="s">
        <v>7893</v>
      </c>
      <c r="J23991" t="s">
        <v>372</v>
      </c>
      <c r="K23991" t="s">
        <v>24</v>
      </c>
      <c r="L23991" t="s">
        <v>17</v>
      </c>
      <c r="M23991" t="s">
        <v>450</v>
      </c>
    </row>
    <row r="23992" spans="1:13" x14ac:dyDescent="0.3">
      <c r="A23992" t="s">
        <v>16742</v>
      </c>
      <c r="C23992" t="s">
        <v>16599</v>
      </c>
      <c r="D23992">
        <v>1</v>
      </c>
      <c r="E23992" s="1">
        <v>2000</v>
      </c>
      <c r="G23992" t="s">
        <v>21</v>
      </c>
      <c r="H23992" t="s">
        <v>68</v>
      </c>
      <c r="I23992" t="s">
        <v>156</v>
      </c>
      <c r="J23992" t="s">
        <v>22</v>
      </c>
      <c r="K23992" t="s">
        <v>24</v>
      </c>
      <c r="L23992" t="s">
        <v>25</v>
      </c>
      <c r="M23992" t="s">
        <v>26</v>
      </c>
    </row>
    <row r="23993" spans="1:13" x14ac:dyDescent="0.3">
      <c r="A23993" t="s">
        <v>1263</v>
      </c>
      <c r="C23993" t="s">
        <v>979</v>
      </c>
      <c r="D23993">
        <v>12</v>
      </c>
      <c r="E23993" s="1">
        <v>250000</v>
      </c>
      <c r="G23993" t="s">
        <v>111</v>
      </c>
      <c r="H23993" t="s">
        <v>68</v>
      </c>
      <c r="I23993" t="s">
        <v>1264</v>
      </c>
      <c r="J23993" t="s">
        <v>300</v>
      </c>
      <c r="K23993" t="s">
        <v>24</v>
      </c>
      <c r="L23993" t="s">
        <v>25</v>
      </c>
      <c r="M23993" t="s">
        <v>322</v>
      </c>
    </row>
    <row r="23994" spans="1:13" x14ac:dyDescent="0.3">
      <c r="A23994" t="s">
        <v>1263</v>
      </c>
      <c r="C23994" t="s">
        <v>27748</v>
      </c>
      <c r="D23994">
        <v>12</v>
      </c>
      <c r="E23994" s="1">
        <v>250000</v>
      </c>
      <c r="G23994" t="s">
        <v>111</v>
      </c>
      <c r="H23994" t="s">
        <v>77</v>
      </c>
      <c r="I23994" t="s">
        <v>1264</v>
      </c>
      <c r="J23994" t="s">
        <v>300</v>
      </c>
      <c r="K23994" t="s">
        <v>24</v>
      </c>
      <c r="L23994" t="s">
        <v>25</v>
      </c>
      <c r="M23994" t="s">
        <v>322</v>
      </c>
    </row>
    <row r="23995" spans="1:13" x14ac:dyDescent="0.3">
      <c r="A23995" t="s">
        <v>1263</v>
      </c>
      <c r="C23995" t="s">
        <v>29426</v>
      </c>
      <c r="D23995">
        <v>13</v>
      </c>
      <c r="E23995" s="1">
        <v>325000</v>
      </c>
      <c r="G23995" t="s">
        <v>111</v>
      </c>
      <c r="H23995" t="s">
        <v>77</v>
      </c>
      <c r="I23995" t="s">
        <v>1264</v>
      </c>
      <c r="J23995" t="s">
        <v>300</v>
      </c>
      <c r="K23995" t="s">
        <v>24</v>
      </c>
      <c r="L23995" t="s">
        <v>25</v>
      </c>
      <c r="M23995" t="s">
        <v>322</v>
      </c>
    </row>
    <row r="23996" spans="1:13" x14ac:dyDescent="0.3">
      <c r="A23996" t="s">
        <v>1263</v>
      </c>
      <c r="C23996" t="s">
        <v>4681</v>
      </c>
      <c r="D23996">
        <v>13</v>
      </c>
      <c r="E23996" s="1">
        <v>249645</v>
      </c>
      <c r="G23996" t="s">
        <v>111</v>
      </c>
      <c r="H23996" t="s">
        <v>4788</v>
      </c>
      <c r="I23996" t="s">
        <v>1264</v>
      </c>
      <c r="J23996" t="s">
        <v>300</v>
      </c>
      <c r="K23996" t="s">
        <v>24</v>
      </c>
      <c r="L23996" t="s">
        <v>25</v>
      </c>
      <c r="M23996" t="s">
        <v>322</v>
      </c>
    </row>
    <row r="23997" spans="1:13" x14ac:dyDescent="0.3">
      <c r="A23997" t="s">
        <v>1800</v>
      </c>
      <c r="C23997" t="s">
        <v>1558</v>
      </c>
      <c r="D23997">
        <v>12</v>
      </c>
      <c r="E23997" s="1">
        <v>100000</v>
      </c>
      <c r="G23997" t="s">
        <v>111</v>
      </c>
      <c r="H23997" t="s">
        <v>1422</v>
      </c>
      <c r="I23997" t="s">
        <v>299</v>
      </c>
      <c r="J23997" t="s">
        <v>300</v>
      </c>
      <c r="K23997" t="s">
        <v>24</v>
      </c>
      <c r="L23997" t="s">
        <v>25</v>
      </c>
      <c r="M23997" t="s">
        <v>232</v>
      </c>
    </row>
    <row r="23998" spans="1:13" x14ac:dyDescent="0.3">
      <c r="A23998" t="s">
        <v>1800</v>
      </c>
      <c r="C23998" t="s">
        <v>4681</v>
      </c>
      <c r="D23998">
        <v>13</v>
      </c>
      <c r="E23998" s="1">
        <v>220000</v>
      </c>
      <c r="G23998" t="s">
        <v>111</v>
      </c>
      <c r="H23998" t="s">
        <v>3865</v>
      </c>
      <c r="I23998" t="s">
        <v>299</v>
      </c>
      <c r="J23998" t="s">
        <v>300</v>
      </c>
      <c r="K23998" t="s">
        <v>24</v>
      </c>
      <c r="L23998" t="s">
        <v>25</v>
      </c>
      <c r="M23998" t="s">
        <v>120</v>
      </c>
    </row>
    <row r="23999" spans="1:13" x14ac:dyDescent="0.3">
      <c r="A23999" t="s">
        <v>1800</v>
      </c>
      <c r="C23999" t="s">
        <v>24055</v>
      </c>
      <c r="D23999">
        <v>24</v>
      </c>
      <c r="E23999" s="1">
        <v>400001</v>
      </c>
      <c r="G23999" t="s">
        <v>111</v>
      </c>
      <c r="H23999" t="s">
        <v>24242</v>
      </c>
      <c r="I23999" t="s">
        <v>299</v>
      </c>
      <c r="J23999" t="s">
        <v>300</v>
      </c>
      <c r="K23999" t="s">
        <v>24</v>
      </c>
      <c r="L23999" t="s">
        <v>25</v>
      </c>
      <c r="M23999" t="s">
        <v>232</v>
      </c>
    </row>
    <row r="24000" spans="1:13" x14ac:dyDescent="0.3">
      <c r="A24000" t="s">
        <v>1800</v>
      </c>
      <c r="C24000" t="s">
        <v>10589</v>
      </c>
      <c r="D24000">
        <v>20</v>
      </c>
      <c r="E24000" s="1">
        <v>1289751</v>
      </c>
      <c r="G24000" t="s">
        <v>748</v>
      </c>
      <c r="H24000" t="s">
        <v>10790</v>
      </c>
      <c r="I24000" t="s">
        <v>299</v>
      </c>
      <c r="J24000" t="s">
        <v>300</v>
      </c>
      <c r="K24000" t="s">
        <v>24</v>
      </c>
      <c r="L24000" t="s">
        <v>25</v>
      </c>
      <c r="M24000" t="s">
        <v>1397</v>
      </c>
    </row>
    <row r="24001" spans="1:13" x14ac:dyDescent="0.3">
      <c r="A24001" t="s">
        <v>1800</v>
      </c>
      <c r="C24001" t="s">
        <v>33531</v>
      </c>
      <c r="D24001">
        <v>16</v>
      </c>
      <c r="E24001" s="1">
        <v>274500</v>
      </c>
      <c r="G24001" t="s">
        <v>111</v>
      </c>
      <c r="H24001" t="s">
        <v>33553</v>
      </c>
      <c r="I24001" t="s">
        <v>299</v>
      </c>
      <c r="J24001" t="s">
        <v>300</v>
      </c>
      <c r="K24001" t="s">
        <v>24</v>
      </c>
      <c r="L24001" t="s">
        <v>25</v>
      </c>
      <c r="M24001" t="s">
        <v>232</v>
      </c>
    </row>
    <row r="24002" spans="1:13" x14ac:dyDescent="0.3">
      <c r="A24002" t="s">
        <v>11476</v>
      </c>
      <c r="C24002" t="s">
        <v>16755</v>
      </c>
      <c r="D24002">
        <v>81</v>
      </c>
      <c r="E24002" s="1">
        <v>3406948</v>
      </c>
      <c r="G24002" t="s">
        <v>111</v>
      </c>
      <c r="H24002" t="s">
        <v>16824</v>
      </c>
      <c r="I24002" t="s">
        <v>299</v>
      </c>
      <c r="J24002" t="s">
        <v>300</v>
      </c>
      <c r="K24002" t="s">
        <v>24</v>
      </c>
      <c r="L24002" t="s">
        <v>25</v>
      </c>
      <c r="M24002" t="s">
        <v>232</v>
      </c>
    </row>
    <row r="24003" spans="1:13" x14ac:dyDescent="0.3">
      <c r="A24003" t="s">
        <v>11476</v>
      </c>
      <c r="C24003" t="s">
        <v>11420</v>
      </c>
      <c r="D24003">
        <v>9</v>
      </c>
      <c r="E24003" s="1">
        <v>200035</v>
      </c>
      <c r="G24003" t="s">
        <v>111</v>
      </c>
      <c r="H24003" t="s">
        <v>11472</v>
      </c>
      <c r="I24003" t="s">
        <v>299</v>
      </c>
      <c r="J24003" t="s">
        <v>300</v>
      </c>
      <c r="K24003" t="s">
        <v>24</v>
      </c>
      <c r="L24003" t="s">
        <v>25</v>
      </c>
      <c r="M24003" t="s">
        <v>232</v>
      </c>
    </row>
    <row r="24004" spans="1:13" x14ac:dyDescent="0.3">
      <c r="A24004" t="s">
        <v>11476</v>
      </c>
      <c r="C24004" t="s">
        <v>33531</v>
      </c>
      <c r="D24004">
        <v>15</v>
      </c>
      <c r="E24004" s="1">
        <v>96640</v>
      </c>
      <c r="G24004" t="s">
        <v>111</v>
      </c>
      <c r="H24004" t="s">
        <v>33561</v>
      </c>
      <c r="I24004" t="s">
        <v>299</v>
      </c>
      <c r="J24004" t="s">
        <v>300</v>
      </c>
      <c r="K24004" t="s">
        <v>24</v>
      </c>
      <c r="L24004" t="s">
        <v>25</v>
      </c>
      <c r="M24004" t="s">
        <v>232</v>
      </c>
    </row>
    <row r="24005" spans="1:13" x14ac:dyDescent="0.3">
      <c r="A24005" t="s">
        <v>11476</v>
      </c>
      <c r="C24005" t="s">
        <v>33297</v>
      </c>
      <c r="D24005">
        <v>15</v>
      </c>
      <c r="E24005" s="1">
        <v>200000</v>
      </c>
      <c r="G24005" t="s">
        <v>111</v>
      </c>
      <c r="H24005" t="s">
        <v>33336</v>
      </c>
      <c r="I24005" t="s">
        <v>299</v>
      </c>
      <c r="J24005" t="s">
        <v>300</v>
      </c>
      <c r="K24005" t="s">
        <v>24</v>
      </c>
      <c r="L24005" t="s">
        <v>25</v>
      </c>
      <c r="M24005" t="s">
        <v>232</v>
      </c>
    </row>
    <row r="24006" spans="1:13" x14ac:dyDescent="0.3">
      <c r="A24006" t="s">
        <v>16121</v>
      </c>
      <c r="C24006" t="s">
        <v>15737</v>
      </c>
      <c r="D24006">
        <v>7</v>
      </c>
      <c r="E24006" s="1">
        <v>346863</v>
      </c>
      <c r="G24006" t="s">
        <v>111</v>
      </c>
      <c r="H24006" t="s">
        <v>16122</v>
      </c>
      <c r="I24006" t="s">
        <v>299</v>
      </c>
      <c r="J24006" t="s">
        <v>300</v>
      </c>
      <c r="K24006" t="s">
        <v>24</v>
      </c>
      <c r="L24006" t="s">
        <v>25</v>
      </c>
      <c r="M24006" t="s">
        <v>232</v>
      </c>
    </row>
    <row r="24007" spans="1:13" x14ac:dyDescent="0.3">
      <c r="A24007" t="s">
        <v>22414</v>
      </c>
      <c r="C24007" t="s">
        <v>22248</v>
      </c>
      <c r="D24007">
        <v>33</v>
      </c>
      <c r="E24007" s="1">
        <v>247786</v>
      </c>
      <c r="G24007" t="s">
        <v>111</v>
      </c>
      <c r="H24007" t="s">
        <v>22415</v>
      </c>
      <c r="I24007" t="s">
        <v>299</v>
      </c>
      <c r="J24007" t="s">
        <v>300</v>
      </c>
      <c r="K24007" t="s">
        <v>24</v>
      </c>
      <c r="L24007" t="s">
        <v>25</v>
      </c>
      <c r="M24007" t="s">
        <v>120</v>
      </c>
    </row>
    <row r="24008" spans="1:13" x14ac:dyDescent="0.3">
      <c r="A24008" t="s">
        <v>16096</v>
      </c>
      <c r="C24008" t="s">
        <v>15737</v>
      </c>
      <c r="D24008">
        <v>24</v>
      </c>
      <c r="E24008" s="1">
        <v>199500</v>
      </c>
      <c r="G24008" t="s">
        <v>111</v>
      </c>
      <c r="H24008" t="s">
        <v>16097</v>
      </c>
      <c r="I24008" t="s">
        <v>299</v>
      </c>
      <c r="J24008" t="s">
        <v>300</v>
      </c>
      <c r="K24008" t="s">
        <v>24</v>
      </c>
      <c r="L24008" t="s">
        <v>25</v>
      </c>
      <c r="M24008" t="s">
        <v>232</v>
      </c>
    </row>
    <row r="24009" spans="1:13" x14ac:dyDescent="0.3">
      <c r="A24009" t="s">
        <v>8321</v>
      </c>
      <c r="C24009" t="s">
        <v>28715</v>
      </c>
      <c r="D24009">
        <v>45</v>
      </c>
      <c r="E24009" s="1">
        <v>1301436</v>
      </c>
      <c r="G24009" t="s">
        <v>111</v>
      </c>
      <c r="H24009" t="s">
        <v>28777</v>
      </c>
      <c r="I24009" t="s">
        <v>299</v>
      </c>
      <c r="J24009" t="s">
        <v>300</v>
      </c>
      <c r="K24009" t="s">
        <v>24</v>
      </c>
      <c r="L24009" t="s">
        <v>25</v>
      </c>
      <c r="M24009" t="s">
        <v>322</v>
      </c>
    </row>
    <row r="24010" spans="1:13" x14ac:dyDescent="0.3">
      <c r="A24010" t="s">
        <v>8321</v>
      </c>
      <c r="C24010" t="s">
        <v>29922</v>
      </c>
      <c r="D24010">
        <v>17</v>
      </c>
      <c r="E24010" s="1">
        <v>100000</v>
      </c>
      <c r="G24010" t="s">
        <v>111</v>
      </c>
      <c r="H24010" t="s">
        <v>29970</v>
      </c>
      <c r="I24010" t="s">
        <v>299</v>
      </c>
      <c r="J24010" t="s">
        <v>300</v>
      </c>
      <c r="K24010" t="s">
        <v>24</v>
      </c>
      <c r="L24010" t="s">
        <v>25</v>
      </c>
      <c r="M24010" t="s">
        <v>322</v>
      </c>
    </row>
    <row r="24011" spans="1:13" x14ac:dyDescent="0.3">
      <c r="A24011" t="s">
        <v>8321</v>
      </c>
      <c r="C24011" t="s">
        <v>16599</v>
      </c>
      <c r="D24011">
        <v>60</v>
      </c>
      <c r="E24011" s="1">
        <v>7117289</v>
      </c>
      <c r="G24011" t="s">
        <v>111</v>
      </c>
      <c r="H24011" t="s">
        <v>16665</v>
      </c>
      <c r="I24011" t="s">
        <v>299</v>
      </c>
      <c r="J24011" t="s">
        <v>300</v>
      </c>
      <c r="K24011" t="s">
        <v>24</v>
      </c>
      <c r="L24011" t="s">
        <v>25</v>
      </c>
      <c r="M24011" t="s">
        <v>120</v>
      </c>
    </row>
    <row r="24012" spans="1:13" x14ac:dyDescent="0.3">
      <c r="A24012" t="s">
        <v>8321</v>
      </c>
      <c r="C24012" t="s">
        <v>16466</v>
      </c>
      <c r="D24012">
        <v>5</v>
      </c>
      <c r="E24012" s="1">
        <v>60000</v>
      </c>
      <c r="G24012" t="s">
        <v>111</v>
      </c>
      <c r="H24012" t="s">
        <v>16584</v>
      </c>
      <c r="I24012" t="s">
        <v>299</v>
      </c>
      <c r="J24012" t="s">
        <v>300</v>
      </c>
      <c r="K24012" t="s">
        <v>24</v>
      </c>
      <c r="L24012" t="s">
        <v>25</v>
      </c>
      <c r="M24012" t="s">
        <v>120</v>
      </c>
    </row>
    <row r="24013" spans="1:13" x14ac:dyDescent="0.3">
      <c r="A24013" t="s">
        <v>8321</v>
      </c>
      <c r="C24013" t="s">
        <v>11813</v>
      </c>
      <c r="D24013">
        <v>30</v>
      </c>
      <c r="E24013" s="1">
        <v>397710</v>
      </c>
      <c r="G24013" t="s">
        <v>111</v>
      </c>
      <c r="H24013" t="s">
        <v>12186</v>
      </c>
      <c r="I24013" t="s">
        <v>299</v>
      </c>
      <c r="J24013" t="s">
        <v>300</v>
      </c>
      <c r="K24013" t="s">
        <v>24</v>
      </c>
      <c r="L24013" t="s">
        <v>25</v>
      </c>
      <c r="M24013" t="s">
        <v>120</v>
      </c>
    </row>
    <row r="24014" spans="1:13" x14ac:dyDescent="0.3">
      <c r="A24014" t="s">
        <v>8321</v>
      </c>
      <c r="C24014" t="s">
        <v>10589</v>
      </c>
      <c r="D24014">
        <v>9</v>
      </c>
      <c r="E24014" s="1">
        <v>400000</v>
      </c>
      <c r="G24014" t="s">
        <v>111</v>
      </c>
      <c r="H24014" t="s">
        <v>10747</v>
      </c>
      <c r="I24014" t="s">
        <v>299</v>
      </c>
      <c r="J24014" t="s">
        <v>300</v>
      </c>
      <c r="K24014" t="s">
        <v>24</v>
      </c>
      <c r="L24014" t="s">
        <v>25</v>
      </c>
      <c r="M24014" t="s">
        <v>120</v>
      </c>
    </row>
    <row r="24015" spans="1:13" x14ac:dyDescent="0.3">
      <c r="A24015" t="s">
        <v>8321</v>
      </c>
      <c r="C24015" t="s">
        <v>8196</v>
      </c>
      <c r="D24015">
        <v>55</v>
      </c>
      <c r="E24015" s="1">
        <v>3700737</v>
      </c>
      <c r="G24015" t="s">
        <v>111</v>
      </c>
      <c r="H24015" t="s">
        <v>8322</v>
      </c>
      <c r="I24015" t="s">
        <v>299</v>
      </c>
      <c r="J24015" t="s">
        <v>300</v>
      </c>
      <c r="K24015" t="s">
        <v>24</v>
      </c>
      <c r="L24015" t="s">
        <v>25</v>
      </c>
      <c r="M24015" t="s">
        <v>120</v>
      </c>
    </row>
    <row r="24016" spans="1:13" x14ac:dyDescent="0.3">
      <c r="A24016" t="s">
        <v>8321</v>
      </c>
      <c r="C24016" t="s">
        <v>8196</v>
      </c>
      <c r="D24016">
        <v>34</v>
      </c>
      <c r="E24016" s="1">
        <v>514872</v>
      </c>
      <c r="G24016" t="s">
        <v>111</v>
      </c>
      <c r="H24016" t="s">
        <v>8339</v>
      </c>
      <c r="I24016" t="s">
        <v>299</v>
      </c>
      <c r="J24016" t="s">
        <v>300</v>
      </c>
      <c r="K24016" t="s">
        <v>24</v>
      </c>
      <c r="L24016" t="s">
        <v>25</v>
      </c>
      <c r="M24016" t="s">
        <v>120</v>
      </c>
    </row>
    <row r="24017" spans="1:13" x14ac:dyDescent="0.3">
      <c r="A24017" t="s">
        <v>8321</v>
      </c>
      <c r="C24017" t="s">
        <v>34627</v>
      </c>
      <c r="D24017">
        <v>8</v>
      </c>
      <c r="E24017" s="1">
        <v>175000</v>
      </c>
      <c r="G24017" t="s">
        <v>111</v>
      </c>
      <c r="H24017" t="s">
        <v>34671</v>
      </c>
      <c r="I24017" t="s">
        <v>299</v>
      </c>
      <c r="J24017" t="s">
        <v>300</v>
      </c>
      <c r="K24017" t="s">
        <v>24</v>
      </c>
      <c r="L24017" t="s">
        <v>25</v>
      </c>
      <c r="M24017" t="s">
        <v>120</v>
      </c>
    </row>
    <row r="24018" spans="1:13" x14ac:dyDescent="0.3">
      <c r="A24018" t="s">
        <v>4608</v>
      </c>
      <c r="C24018" t="s">
        <v>4395</v>
      </c>
      <c r="D24018">
        <v>45</v>
      </c>
      <c r="E24018" s="1">
        <v>240000</v>
      </c>
      <c r="G24018" t="s">
        <v>69</v>
      </c>
      <c r="H24018" t="s">
        <v>4609</v>
      </c>
      <c r="I24018" t="s">
        <v>299</v>
      </c>
      <c r="J24018" t="s">
        <v>300</v>
      </c>
      <c r="K24018" t="s">
        <v>24</v>
      </c>
      <c r="L24018" t="s">
        <v>25</v>
      </c>
      <c r="M24018" t="s">
        <v>221</v>
      </c>
    </row>
    <row r="24019" spans="1:13" x14ac:dyDescent="0.3">
      <c r="A24019" t="s">
        <v>4608</v>
      </c>
      <c r="C24019" t="s">
        <v>21173</v>
      </c>
      <c r="D24019">
        <v>45</v>
      </c>
      <c r="E24019" s="1">
        <v>220004</v>
      </c>
      <c r="G24019" t="s">
        <v>111</v>
      </c>
      <c r="H24019" t="s">
        <v>21431</v>
      </c>
      <c r="I24019" t="s">
        <v>299</v>
      </c>
      <c r="J24019" t="s">
        <v>300</v>
      </c>
      <c r="K24019" t="s">
        <v>24</v>
      </c>
      <c r="L24019" t="s">
        <v>25</v>
      </c>
      <c r="M24019" t="s">
        <v>232</v>
      </c>
    </row>
    <row r="24020" spans="1:13" x14ac:dyDescent="0.3">
      <c r="A24020" t="s">
        <v>4608</v>
      </c>
      <c r="C24020" t="s">
        <v>34198</v>
      </c>
      <c r="D24020">
        <v>27</v>
      </c>
      <c r="E24020" s="1">
        <v>1000000</v>
      </c>
      <c r="G24020" t="s">
        <v>111</v>
      </c>
      <c r="H24020" t="s">
        <v>34218</v>
      </c>
      <c r="I24020" t="s">
        <v>299</v>
      </c>
      <c r="J24020" t="s">
        <v>300</v>
      </c>
      <c r="K24020" t="s">
        <v>24</v>
      </c>
      <c r="L24020" t="s">
        <v>25</v>
      </c>
      <c r="M24020" t="s">
        <v>232</v>
      </c>
    </row>
    <row r="24021" spans="1:13" x14ac:dyDescent="0.3">
      <c r="A24021" t="s">
        <v>2236</v>
      </c>
      <c r="C24021" t="s">
        <v>1852</v>
      </c>
      <c r="D24021">
        <v>12</v>
      </c>
      <c r="E24021" s="1">
        <v>50000</v>
      </c>
      <c r="G24021" t="s">
        <v>111</v>
      </c>
      <c r="H24021" t="s">
        <v>1422</v>
      </c>
      <c r="I24021" t="s">
        <v>299</v>
      </c>
      <c r="J24021" t="s">
        <v>300</v>
      </c>
      <c r="K24021" t="s">
        <v>24</v>
      </c>
      <c r="L24021" t="s">
        <v>25</v>
      </c>
      <c r="M24021" t="s">
        <v>120</v>
      </c>
    </row>
    <row r="24022" spans="1:13" x14ac:dyDescent="0.3">
      <c r="A24022" t="s">
        <v>764</v>
      </c>
      <c r="C24022" t="s">
        <v>1558</v>
      </c>
      <c r="D24022">
        <v>12</v>
      </c>
      <c r="E24022" s="1">
        <v>660175</v>
      </c>
      <c r="G24022" t="s">
        <v>111</v>
      </c>
      <c r="H24022" t="s">
        <v>1740</v>
      </c>
      <c r="I24022" t="s">
        <v>299</v>
      </c>
      <c r="J24022" t="s">
        <v>300</v>
      </c>
      <c r="K24022" t="s">
        <v>24</v>
      </c>
      <c r="L24022" t="s">
        <v>25</v>
      </c>
      <c r="M24022" t="s">
        <v>120</v>
      </c>
    </row>
    <row r="24023" spans="1:13" x14ac:dyDescent="0.3">
      <c r="A24023" t="s">
        <v>764</v>
      </c>
      <c r="C24023" t="s">
        <v>597</v>
      </c>
      <c r="D24023">
        <v>24</v>
      </c>
      <c r="E24023" s="1">
        <v>2200000</v>
      </c>
      <c r="G24023" t="s">
        <v>748</v>
      </c>
      <c r="H24023" t="s">
        <v>765</v>
      </c>
      <c r="I24023" t="s">
        <v>299</v>
      </c>
      <c r="J24023" t="s">
        <v>300</v>
      </c>
      <c r="K24023" t="s">
        <v>24</v>
      </c>
      <c r="L24023" t="s">
        <v>25</v>
      </c>
      <c r="M24023" t="s">
        <v>766</v>
      </c>
    </row>
    <row r="24024" spans="1:13" x14ac:dyDescent="0.3">
      <c r="A24024" t="s">
        <v>764</v>
      </c>
      <c r="C24024" t="s">
        <v>27748</v>
      </c>
      <c r="D24024">
        <v>16</v>
      </c>
      <c r="E24024" s="1">
        <v>1073000</v>
      </c>
      <c r="G24024" t="s">
        <v>111</v>
      </c>
      <c r="H24024" t="s">
        <v>27887</v>
      </c>
      <c r="I24024" t="s">
        <v>299</v>
      </c>
      <c r="J24024" t="s">
        <v>300</v>
      </c>
      <c r="K24024" t="s">
        <v>24</v>
      </c>
      <c r="L24024" t="s">
        <v>25</v>
      </c>
      <c r="M24024" t="s">
        <v>120</v>
      </c>
    </row>
    <row r="24025" spans="1:13" x14ac:dyDescent="0.3">
      <c r="A24025" t="s">
        <v>764</v>
      </c>
      <c r="C24025" t="s">
        <v>30851</v>
      </c>
      <c r="D24025">
        <v>12</v>
      </c>
      <c r="E24025" s="1">
        <v>250000</v>
      </c>
      <c r="G24025" t="s">
        <v>111</v>
      </c>
      <c r="H24025" t="s">
        <v>30882</v>
      </c>
      <c r="I24025" t="s">
        <v>299</v>
      </c>
      <c r="J24025" t="s">
        <v>300</v>
      </c>
      <c r="K24025" t="s">
        <v>24</v>
      </c>
      <c r="L24025" t="s">
        <v>25</v>
      </c>
      <c r="M24025" t="s">
        <v>322</v>
      </c>
    </row>
    <row r="24026" spans="1:13" x14ac:dyDescent="0.3">
      <c r="A24026" t="s">
        <v>764</v>
      </c>
      <c r="C24026" t="s">
        <v>30851</v>
      </c>
      <c r="D24026">
        <v>13</v>
      </c>
      <c r="E24026" s="1">
        <v>275000</v>
      </c>
      <c r="G24026" t="s">
        <v>69</v>
      </c>
      <c r="H24026" t="s">
        <v>30889</v>
      </c>
      <c r="I24026" t="s">
        <v>299</v>
      </c>
      <c r="J24026" t="s">
        <v>300</v>
      </c>
      <c r="K24026" t="s">
        <v>24</v>
      </c>
      <c r="L24026" t="s">
        <v>25</v>
      </c>
      <c r="M24026" t="s">
        <v>221</v>
      </c>
    </row>
    <row r="24027" spans="1:13" x14ac:dyDescent="0.3">
      <c r="A24027" t="s">
        <v>764</v>
      </c>
      <c r="C24027" t="s">
        <v>4681</v>
      </c>
      <c r="D24027">
        <v>32</v>
      </c>
      <c r="E24027" s="1">
        <v>599150</v>
      </c>
      <c r="G24027" t="s">
        <v>111</v>
      </c>
      <c r="H24027" t="s">
        <v>4797</v>
      </c>
      <c r="I24027" t="s">
        <v>299</v>
      </c>
      <c r="J24027" t="s">
        <v>300</v>
      </c>
      <c r="K24027" t="s">
        <v>24</v>
      </c>
      <c r="L24027" t="s">
        <v>25</v>
      </c>
      <c r="M24027" t="s">
        <v>232</v>
      </c>
    </row>
    <row r="24028" spans="1:13" x14ac:dyDescent="0.3">
      <c r="A24028" t="s">
        <v>764</v>
      </c>
      <c r="C24028" t="s">
        <v>5025</v>
      </c>
      <c r="D24028">
        <v>36</v>
      </c>
      <c r="E24028" s="1">
        <v>2910000</v>
      </c>
      <c r="G24028" t="s">
        <v>111</v>
      </c>
      <c r="H24028" t="s">
        <v>3589</v>
      </c>
      <c r="I24028" t="s">
        <v>299</v>
      </c>
      <c r="J24028" t="s">
        <v>300</v>
      </c>
      <c r="K24028" t="s">
        <v>24</v>
      </c>
      <c r="L24028" t="s">
        <v>25</v>
      </c>
      <c r="M24028" t="s">
        <v>120</v>
      </c>
    </row>
    <row r="24029" spans="1:13" x14ac:dyDescent="0.3">
      <c r="A24029" t="s">
        <v>764</v>
      </c>
      <c r="C24029" t="s">
        <v>23213</v>
      </c>
      <c r="D24029">
        <v>13</v>
      </c>
      <c r="E24029" s="1">
        <v>500000</v>
      </c>
      <c r="G24029" t="s">
        <v>69</v>
      </c>
      <c r="H24029" t="s">
        <v>22188</v>
      </c>
      <c r="I24029" t="s">
        <v>299</v>
      </c>
      <c r="J24029" t="s">
        <v>300</v>
      </c>
      <c r="K24029" t="s">
        <v>24</v>
      </c>
      <c r="L24029" t="s">
        <v>25</v>
      </c>
      <c r="M24029" t="s">
        <v>221</v>
      </c>
    </row>
    <row r="24030" spans="1:13" x14ac:dyDescent="0.3">
      <c r="A24030" t="s">
        <v>764</v>
      </c>
      <c r="C24030" t="s">
        <v>15737</v>
      </c>
      <c r="D24030">
        <v>56</v>
      </c>
      <c r="E24030" s="1">
        <v>6261415</v>
      </c>
      <c r="G24030" t="s">
        <v>111</v>
      </c>
      <c r="H24030" t="s">
        <v>16048</v>
      </c>
      <c r="I24030" t="s">
        <v>299</v>
      </c>
      <c r="J24030" t="s">
        <v>300</v>
      </c>
      <c r="K24030" t="s">
        <v>24</v>
      </c>
      <c r="L24030" t="s">
        <v>25</v>
      </c>
      <c r="M24030" t="s">
        <v>120</v>
      </c>
    </row>
    <row r="24031" spans="1:13" x14ac:dyDescent="0.3">
      <c r="A24031" t="s">
        <v>764</v>
      </c>
      <c r="C24031" t="s">
        <v>17138</v>
      </c>
      <c r="D24031">
        <v>37</v>
      </c>
      <c r="E24031" s="1">
        <v>2310000</v>
      </c>
      <c r="G24031" t="s">
        <v>111</v>
      </c>
      <c r="H24031" t="s">
        <v>68</v>
      </c>
      <c r="I24031" t="s">
        <v>299</v>
      </c>
      <c r="J24031" t="s">
        <v>300</v>
      </c>
      <c r="K24031" t="s">
        <v>24</v>
      </c>
      <c r="L24031" t="s">
        <v>25</v>
      </c>
      <c r="M24031" t="s">
        <v>120</v>
      </c>
    </row>
    <row r="24032" spans="1:13" x14ac:dyDescent="0.3">
      <c r="A24032" t="s">
        <v>764</v>
      </c>
      <c r="C24032" t="s">
        <v>11317</v>
      </c>
      <c r="D24032">
        <v>13</v>
      </c>
      <c r="E24032" s="1">
        <v>226647</v>
      </c>
      <c r="G24032" t="s">
        <v>111</v>
      </c>
      <c r="H24032" t="s">
        <v>11392</v>
      </c>
      <c r="I24032" t="s">
        <v>299</v>
      </c>
      <c r="J24032" t="s">
        <v>300</v>
      </c>
      <c r="K24032" t="s">
        <v>24</v>
      </c>
      <c r="L24032" t="s">
        <v>25</v>
      </c>
      <c r="M24032" t="s">
        <v>120</v>
      </c>
    </row>
    <row r="24033" spans="1:13" x14ac:dyDescent="0.3">
      <c r="A24033" t="s">
        <v>764</v>
      </c>
      <c r="C24033" t="s">
        <v>11254</v>
      </c>
      <c r="D24033">
        <v>22</v>
      </c>
      <c r="E24033" s="1">
        <v>749882</v>
      </c>
      <c r="G24033" t="s">
        <v>111</v>
      </c>
      <c r="H24033" t="s">
        <v>11283</v>
      </c>
      <c r="I24033" t="s">
        <v>299</v>
      </c>
      <c r="J24033" t="s">
        <v>300</v>
      </c>
      <c r="K24033" t="s">
        <v>24</v>
      </c>
      <c r="L24033" t="s">
        <v>25</v>
      </c>
      <c r="M24033" t="s">
        <v>120</v>
      </c>
    </row>
    <row r="24034" spans="1:13" x14ac:dyDescent="0.3">
      <c r="A24034" t="s">
        <v>764</v>
      </c>
      <c r="C24034" t="s">
        <v>9547</v>
      </c>
      <c r="D24034">
        <v>12</v>
      </c>
      <c r="E24034" s="1">
        <v>250000</v>
      </c>
      <c r="G24034" t="s">
        <v>111</v>
      </c>
      <c r="H24034" t="s">
        <v>9800</v>
      </c>
      <c r="I24034" t="s">
        <v>299</v>
      </c>
      <c r="J24034" t="s">
        <v>300</v>
      </c>
      <c r="K24034" t="s">
        <v>24</v>
      </c>
      <c r="L24034" t="s">
        <v>25</v>
      </c>
      <c r="M24034" t="s">
        <v>120</v>
      </c>
    </row>
    <row r="24035" spans="1:13" x14ac:dyDescent="0.3">
      <c r="A24035" t="s">
        <v>764</v>
      </c>
      <c r="C24035" t="s">
        <v>8196</v>
      </c>
      <c r="D24035">
        <v>14</v>
      </c>
      <c r="E24035" s="1">
        <v>50000</v>
      </c>
      <c r="G24035" t="s">
        <v>69</v>
      </c>
      <c r="H24035" t="s">
        <v>8498</v>
      </c>
      <c r="I24035" t="s">
        <v>299</v>
      </c>
      <c r="J24035" t="s">
        <v>300</v>
      </c>
      <c r="K24035" t="s">
        <v>24</v>
      </c>
      <c r="L24035" t="s">
        <v>25</v>
      </c>
      <c r="M24035" t="s">
        <v>7715</v>
      </c>
    </row>
    <row r="24036" spans="1:13" x14ac:dyDescent="0.3">
      <c r="A24036" t="s">
        <v>764</v>
      </c>
      <c r="C24036" t="s">
        <v>9114</v>
      </c>
      <c r="D24036">
        <v>37</v>
      </c>
      <c r="E24036" s="1">
        <v>900000</v>
      </c>
      <c r="G24036" t="s">
        <v>69</v>
      </c>
      <c r="H24036" t="s">
        <v>970</v>
      </c>
      <c r="I24036" t="s">
        <v>299</v>
      </c>
      <c r="J24036" t="s">
        <v>300</v>
      </c>
      <c r="K24036" t="s">
        <v>24</v>
      </c>
      <c r="L24036" t="s">
        <v>25</v>
      </c>
      <c r="M24036" t="s">
        <v>221</v>
      </c>
    </row>
    <row r="24037" spans="1:13" x14ac:dyDescent="0.3">
      <c r="A24037" t="s">
        <v>764</v>
      </c>
      <c r="C24037" t="s">
        <v>35134</v>
      </c>
      <c r="D24037">
        <v>11</v>
      </c>
      <c r="E24037" s="1">
        <v>500000</v>
      </c>
      <c r="G24037" t="s">
        <v>69</v>
      </c>
      <c r="H24037" t="s">
        <v>35158</v>
      </c>
      <c r="I24037" t="s">
        <v>299</v>
      </c>
      <c r="J24037" t="s">
        <v>300</v>
      </c>
      <c r="K24037" t="s">
        <v>24</v>
      </c>
      <c r="L24037" t="s">
        <v>25</v>
      </c>
      <c r="M24037" t="s">
        <v>7715</v>
      </c>
    </row>
    <row r="24038" spans="1:13" x14ac:dyDescent="0.3">
      <c r="A24038" t="s">
        <v>764</v>
      </c>
      <c r="C24038" t="s">
        <v>33531</v>
      </c>
      <c r="D24038">
        <v>3</v>
      </c>
      <c r="E24038" s="1">
        <v>75000</v>
      </c>
      <c r="G24038" t="s">
        <v>111</v>
      </c>
      <c r="H24038" t="s">
        <v>970</v>
      </c>
      <c r="I24038" t="s">
        <v>299</v>
      </c>
      <c r="J24038" t="s">
        <v>300</v>
      </c>
      <c r="K24038" t="s">
        <v>24</v>
      </c>
      <c r="L24038" t="s">
        <v>25</v>
      </c>
      <c r="M24038" t="s">
        <v>120</v>
      </c>
    </row>
    <row r="24039" spans="1:13" x14ac:dyDescent="0.3">
      <c r="A24039" t="s">
        <v>764</v>
      </c>
      <c r="C24039" t="s">
        <v>34244</v>
      </c>
      <c r="D24039">
        <v>12</v>
      </c>
      <c r="E24039" s="1">
        <v>300250</v>
      </c>
      <c r="G24039" t="s">
        <v>111</v>
      </c>
      <c r="H24039" t="s">
        <v>34261</v>
      </c>
      <c r="I24039" t="s">
        <v>299</v>
      </c>
      <c r="J24039" t="s">
        <v>300</v>
      </c>
      <c r="K24039" t="s">
        <v>24</v>
      </c>
      <c r="L24039" t="s">
        <v>25</v>
      </c>
      <c r="M24039" t="s">
        <v>120</v>
      </c>
    </row>
    <row r="24040" spans="1:13" x14ac:dyDescent="0.3">
      <c r="A24040" t="s">
        <v>18297</v>
      </c>
      <c r="C24040" t="s">
        <v>18238</v>
      </c>
      <c r="D24040">
        <v>21</v>
      </c>
      <c r="E24040" s="1">
        <v>1246500</v>
      </c>
      <c r="G24040" t="s">
        <v>34</v>
      </c>
      <c r="H24040" t="s">
        <v>18250</v>
      </c>
      <c r="I24040" t="s">
        <v>299</v>
      </c>
      <c r="J24040" t="s">
        <v>300</v>
      </c>
      <c r="K24040" t="s">
        <v>24</v>
      </c>
      <c r="L24040" t="s">
        <v>25</v>
      </c>
      <c r="M24040" t="s">
        <v>6146</v>
      </c>
    </row>
    <row r="24041" spans="1:13" x14ac:dyDescent="0.3">
      <c r="A24041" t="s">
        <v>18297</v>
      </c>
      <c r="C24041" t="s">
        <v>25665</v>
      </c>
      <c r="D24041">
        <v>36</v>
      </c>
      <c r="E24041" s="1">
        <v>582800</v>
      </c>
      <c r="G24041" t="s">
        <v>34</v>
      </c>
      <c r="H24041" t="s">
        <v>18482</v>
      </c>
      <c r="I24041" t="s">
        <v>299</v>
      </c>
      <c r="J24041" t="s">
        <v>300</v>
      </c>
      <c r="K24041" t="s">
        <v>24</v>
      </c>
      <c r="L24041" t="s">
        <v>25</v>
      </c>
      <c r="M24041" t="s">
        <v>6146</v>
      </c>
    </row>
    <row r="24042" spans="1:13" x14ac:dyDescent="0.3">
      <c r="A24042" t="s">
        <v>18297</v>
      </c>
      <c r="C24042" t="s">
        <v>32274</v>
      </c>
      <c r="D24042">
        <v>12</v>
      </c>
      <c r="E24042" s="1">
        <v>137250</v>
      </c>
      <c r="G24042" t="s">
        <v>34</v>
      </c>
      <c r="H24042" t="s">
        <v>18412</v>
      </c>
      <c r="I24042" t="s">
        <v>299</v>
      </c>
      <c r="J24042" t="s">
        <v>300</v>
      </c>
      <c r="K24042" t="s">
        <v>24</v>
      </c>
      <c r="L24042" t="s">
        <v>25</v>
      </c>
      <c r="M24042" t="s">
        <v>6146</v>
      </c>
    </row>
    <row r="24043" spans="1:13" x14ac:dyDescent="0.3">
      <c r="A24043" t="s">
        <v>32487</v>
      </c>
      <c r="C24043" t="s">
        <v>32450</v>
      </c>
      <c r="D24043">
        <v>6</v>
      </c>
      <c r="E24043" s="1">
        <v>22335</v>
      </c>
      <c r="G24043" t="s">
        <v>34</v>
      </c>
      <c r="H24043" t="s">
        <v>6143</v>
      </c>
      <c r="I24043" t="s">
        <v>32488</v>
      </c>
      <c r="J24043" t="s">
        <v>813</v>
      </c>
      <c r="K24043" t="s">
        <v>24</v>
      </c>
      <c r="L24043" t="s">
        <v>25</v>
      </c>
      <c r="M24043" t="s">
        <v>6146</v>
      </c>
    </row>
    <row r="24044" spans="1:13" x14ac:dyDescent="0.3">
      <c r="A24044" t="s">
        <v>36607</v>
      </c>
      <c r="C24044" t="s">
        <v>36503</v>
      </c>
      <c r="D24044">
        <v>3</v>
      </c>
      <c r="E24044" s="1">
        <v>12877</v>
      </c>
      <c r="G24044" t="s">
        <v>34</v>
      </c>
      <c r="H24044" t="s">
        <v>6143</v>
      </c>
      <c r="I24044" t="s">
        <v>14335</v>
      </c>
      <c r="J24044" t="s">
        <v>124</v>
      </c>
      <c r="K24044" t="s">
        <v>24</v>
      </c>
      <c r="L24044" t="s">
        <v>25</v>
      </c>
      <c r="M24044" t="s">
        <v>6146</v>
      </c>
    </row>
    <row r="24045" spans="1:13" x14ac:dyDescent="0.3">
      <c r="A24045" t="s">
        <v>21510</v>
      </c>
      <c r="C24045" t="s">
        <v>21173</v>
      </c>
      <c r="D24045">
        <v>30</v>
      </c>
      <c r="E24045" s="1">
        <v>100000</v>
      </c>
      <c r="G24045" t="s">
        <v>13</v>
      </c>
      <c r="H24045" t="s">
        <v>21511</v>
      </c>
      <c r="I24045" t="s">
        <v>21512</v>
      </c>
      <c r="J24045" t="s">
        <v>732</v>
      </c>
      <c r="K24045" t="s">
        <v>24</v>
      </c>
      <c r="L24045" t="s">
        <v>17</v>
      </c>
      <c r="M24045" t="s">
        <v>450</v>
      </c>
    </row>
    <row r="24046" spans="1:13" x14ac:dyDescent="0.3">
      <c r="A24046" t="s">
        <v>9610</v>
      </c>
      <c r="C24046" t="s">
        <v>28936</v>
      </c>
      <c r="D24046">
        <v>12</v>
      </c>
      <c r="E24046" s="1">
        <v>746000</v>
      </c>
      <c r="G24046" t="s">
        <v>34</v>
      </c>
      <c r="H24046" t="s">
        <v>29019</v>
      </c>
      <c r="I24046" t="s">
        <v>5667</v>
      </c>
      <c r="K24046" t="s">
        <v>16</v>
      </c>
      <c r="L24046" t="s">
        <v>38</v>
      </c>
      <c r="M24046" t="s">
        <v>39</v>
      </c>
    </row>
    <row r="24047" spans="1:13" x14ac:dyDescent="0.3">
      <c r="A24047" t="s">
        <v>9610</v>
      </c>
      <c r="C24047" t="s">
        <v>29922</v>
      </c>
      <c r="D24047">
        <v>26</v>
      </c>
      <c r="E24047" s="1">
        <v>3000000</v>
      </c>
      <c r="G24047" t="s">
        <v>571</v>
      </c>
      <c r="H24047" t="s">
        <v>29940</v>
      </c>
      <c r="I24047" t="s">
        <v>5667</v>
      </c>
      <c r="K24047" t="s">
        <v>16</v>
      </c>
      <c r="L24047" t="s">
        <v>38</v>
      </c>
      <c r="M24047" t="s">
        <v>29941</v>
      </c>
    </row>
    <row r="24048" spans="1:13" x14ac:dyDescent="0.3">
      <c r="A24048" t="s">
        <v>9610</v>
      </c>
      <c r="C24048" t="s">
        <v>9547</v>
      </c>
      <c r="D24048">
        <v>63</v>
      </c>
      <c r="E24048" s="1">
        <v>5185766</v>
      </c>
      <c r="G24048" t="s">
        <v>571</v>
      </c>
      <c r="H24048" t="s">
        <v>9611</v>
      </c>
      <c r="I24048" t="s">
        <v>5667</v>
      </c>
      <c r="K24048" t="s">
        <v>16</v>
      </c>
      <c r="L24048" t="s">
        <v>38</v>
      </c>
      <c r="M24048" t="s">
        <v>8511</v>
      </c>
    </row>
    <row r="24049" spans="1:13" x14ac:dyDescent="0.3">
      <c r="A24049" t="s">
        <v>36532</v>
      </c>
      <c r="C24049" t="s">
        <v>36503</v>
      </c>
      <c r="D24049">
        <v>3</v>
      </c>
      <c r="E24049" s="1">
        <v>103825</v>
      </c>
      <c r="G24049" t="s">
        <v>34</v>
      </c>
      <c r="H24049" t="s">
        <v>6143</v>
      </c>
      <c r="I24049" t="s">
        <v>36533</v>
      </c>
      <c r="J24049" t="s">
        <v>124</v>
      </c>
      <c r="K24049" t="s">
        <v>24</v>
      </c>
      <c r="L24049" t="s">
        <v>25</v>
      </c>
      <c r="M24049" t="s">
        <v>6146</v>
      </c>
    </row>
    <row r="24050" spans="1:13" x14ac:dyDescent="0.3">
      <c r="A24050" t="s">
        <v>13564</v>
      </c>
      <c r="C24050" t="s">
        <v>13456</v>
      </c>
      <c r="D24050">
        <v>7</v>
      </c>
      <c r="E24050" s="1">
        <v>18358</v>
      </c>
      <c r="G24050" t="s">
        <v>34</v>
      </c>
      <c r="H24050" t="s">
        <v>6143</v>
      </c>
      <c r="I24050" t="s">
        <v>13565</v>
      </c>
      <c r="J24050" t="s">
        <v>30</v>
      </c>
      <c r="K24050" t="s">
        <v>24</v>
      </c>
      <c r="L24050" t="s">
        <v>25</v>
      </c>
      <c r="M24050" t="s">
        <v>6146</v>
      </c>
    </row>
    <row r="24051" spans="1:13" x14ac:dyDescent="0.3">
      <c r="A24051" t="s">
        <v>27041</v>
      </c>
      <c r="C24051" t="s">
        <v>26519</v>
      </c>
      <c r="D24051">
        <v>5</v>
      </c>
      <c r="E24051" s="1">
        <v>7590</v>
      </c>
      <c r="G24051" t="s">
        <v>34</v>
      </c>
      <c r="H24051" t="s">
        <v>6143</v>
      </c>
      <c r="I24051" t="s">
        <v>27042</v>
      </c>
      <c r="J24051" t="s">
        <v>2347</v>
      </c>
      <c r="K24051" t="s">
        <v>24</v>
      </c>
      <c r="L24051" t="s">
        <v>25</v>
      </c>
      <c r="M24051" t="s">
        <v>6146</v>
      </c>
    </row>
    <row r="24052" spans="1:13" x14ac:dyDescent="0.3">
      <c r="A24052" t="s">
        <v>21028</v>
      </c>
      <c r="C24052" t="s">
        <v>20950</v>
      </c>
      <c r="D24052">
        <v>2</v>
      </c>
      <c r="E24052" s="1">
        <v>7190</v>
      </c>
      <c r="G24052" t="s">
        <v>34</v>
      </c>
      <c r="H24052" t="s">
        <v>6143</v>
      </c>
      <c r="I24052" t="s">
        <v>5601</v>
      </c>
      <c r="J24052" t="s">
        <v>17995</v>
      </c>
      <c r="K24052" t="s">
        <v>24</v>
      </c>
      <c r="L24052" t="s">
        <v>25</v>
      </c>
      <c r="M24052" t="s">
        <v>6146</v>
      </c>
    </row>
    <row r="24053" spans="1:13" x14ac:dyDescent="0.3">
      <c r="A24053" t="s">
        <v>8681</v>
      </c>
      <c r="C24053" t="s">
        <v>8666</v>
      </c>
      <c r="D24053">
        <v>37</v>
      </c>
      <c r="E24053" s="1">
        <v>826426</v>
      </c>
      <c r="G24053" t="s">
        <v>13</v>
      </c>
      <c r="H24053" t="s">
        <v>8682</v>
      </c>
      <c r="I24053" t="s">
        <v>1878</v>
      </c>
      <c r="J24053" t="s">
        <v>70</v>
      </c>
      <c r="K24053" t="s">
        <v>24</v>
      </c>
      <c r="L24053" t="s">
        <v>17</v>
      </c>
      <c r="M24053" t="s">
        <v>66</v>
      </c>
    </row>
    <row r="24054" spans="1:13" x14ac:dyDescent="0.3">
      <c r="A24054" t="s">
        <v>8681</v>
      </c>
      <c r="C24054" t="s">
        <v>37047</v>
      </c>
      <c r="D24054">
        <v>12</v>
      </c>
      <c r="E24054" s="1">
        <v>100000</v>
      </c>
      <c r="G24054" t="s">
        <v>13</v>
      </c>
      <c r="H24054" t="s">
        <v>37154</v>
      </c>
      <c r="I24054" t="s">
        <v>1878</v>
      </c>
      <c r="J24054" t="s">
        <v>70</v>
      </c>
      <c r="K24054" t="s">
        <v>24</v>
      </c>
      <c r="L24054" t="s">
        <v>17</v>
      </c>
      <c r="M24054" t="s">
        <v>450</v>
      </c>
    </row>
    <row r="24055" spans="1:13" x14ac:dyDescent="0.3">
      <c r="A24055" t="s">
        <v>12939</v>
      </c>
      <c r="C24055" t="s">
        <v>12934</v>
      </c>
      <c r="D24055">
        <v>97</v>
      </c>
      <c r="E24055" s="1">
        <v>16949225</v>
      </c>
      <c r="G24055" t="s">
        <v>571</v>
      </c>
      <c r="H24055" t="s">
        <v>12940</v>
      </c>
      <c r="I24055" t="s">
        <v>12941</v>
      </c>
      <c r="K24055" t="s">
        <v>16</v>
      </c>
      <c r="L24055" t="s">
        <v>17</v>
      </c>
      <c r="M24055" t="s">
        <v>12942</v>
      </c>
    </row>
    <row r="24056" spans="1:13" x14ac:dyDescent="0.3">
      <c r="A24056" t="s">
        <v>25915</v>
      </c>
      <c r="C24056" t="s">
        <v>25784</v>
      </c>
      <c r="D24056">
        <v>4</v>
      </c>
      <c r="E24056" s="1">
        <v>12975</v>
      </c>
      <c r="G24056" t="s">
        <v>34</v>
      </c>
      <c r="H24056" t="s">
        <v>6143</v>
      </c>
      <c r="I24056" t="s">
        <v>1221</v>
      </c>
      <c r="J24056" t="s">
        <v>86</v>
      </c>
      <c r="K24056" t="s">
        <v>24</v>
      </c>
      <c r="L24056" t="s">
        <v>25</v>
      </c>
      <c r="M24056" t="s">
        <v>6146</v>
      </c>
    </row>
    <row r="24057" spans="1:13" x14ac:dyDescent="0.3">
      <c r="A24057" t="s">
        <v>7511</v>
      </c>
      <c r="C24057" t="s">
        <v>7424</v>
      </c>
      <c r="D24057">
        <v>4</v>
      </c>
      <c r="E24057" s="1">
        <v>19775</v>
      </c>
      <c r="G24057" t="s">
        <v>34</v>
      </c>
      <c r="H24057" t="s">
        <v>6143</v>
      </c>
      <c r="I24057" t="s">
        <v>7512</v>
      </c>
      <c r="J24057" t="s">
        <v>7438</v>
      </c>
      <c r="K24057" t="s">
        <v>24</v>
      </c>
      <c r="L24057" t="s">
        <v>25</v>
      </c>
      <c r="M24057" t="s">
        <v>6146</v>
      </c>
    </row>
    <row r="24058" spans="1:13" x14ac:dyDescent="0.3">
      <c r="A24058" t="s">
        <v>892</v>
      </c>
      <c r="C24058" t="s">
        <v>1275</v>
      </c>
      <c r="D24058">
        <v>30</v>
      </c>
      <c r="E24058" s="1">
        <v>750000</v>
      </c>
      <c r="G24058" t="s">
        <v>748</v>
      </c>
      <c r="H24058" t="s">
        <v>1485</v>
      </c>
      <c r="I24058" t="s">
        <v>29</v>
      </c>
      <c r="J24058" t="s">
        <v>30</v>
      </c>
      <c r="K24058" t="s">
        <v>24</v>
      </c>
      <c r="L24058" t="s">
        <v>25</v>
      </c>
      <c r="M24058" t="s">
        <v>1486</v>
      </c>
    </row>
    <row r="24059" spans="1:13" x14ac:dyDescent="0.3">
      <c r="A24059" t="s">
        <v>892</v>
      </c>
      <c r="C24059" t="s">
        <v>783</v>
      </c>
      <c r="D24059">
        <v>18</v>
      </c>
      <c r="E24059" s="1">
        <v>583786</v>
      </c>
      <c r="G24059" t="s">
        <v>111</v>
      </c>
      <c r="H24059" t="s">
        <v>893</v>
      </c>
      <c r="I24059" t="s">
        <v>29</v>
      </c>
      <c r="J24059" t="s">
        <v>30</v>
      </c>
      <c r="K24059" t="s">
        <v>24</v>
      </c>
      <c r="L24059" t="s">
        <v>25</v>
      </c>
      <c r="M24059" t="s">
        <v>232</v>
      </c>
    </row>
    <row r="24060" spans="1:13" x14ac:dyDescent="0.3">
      <c r="A24060" t="s">
        <v>892</v>
      </c>
      <c r="C24060" t="s">
        <v>29922</v>
      </c>
      <c r="D24060">
        <v>36</v>
      </c>
      <c r="E24060" s="1">
        <v>740957</v>
      </c>
      <c r="G24060" t="s">
        <v>111</v>
      </c>
      <c r="H24060" t="s">
        <v>29968</v>
      </c>
      <c r="I24060" t="s">
        <v>29</v>
      </c>
      <c r="J24060" t="s">
        <v>30</v>
      </c>
      <c r="K24060" t="s">
        <v>24</v>
      </c>
      <c r="L24060" t="s">
        <v>25</v>
      </c>
      <c r="M24060" t="s">
        <v>120</v>
      </c>
    </row>
    <row r="24061" spans="1:13" x14ac:dyDescent="0.3">
      <c r="A24061" t="s">
        <v>892</v>
      </c>
      <c r="C24061" t="s">
        <v>30595</v>
      </c>
      <c r="D24061">
        <v>24</v>
      </c>
      <c r="E24061" s="1">
        <v>600000</v>
      </c>
      <c r="G24061" t="s">
        <v>69</v>
      </c>
      <c r="H24061" t="s">
        <v>6038</v>
      </c>
      <c r="I24061" t="s">
        <v>29</v>
      </c>
      <c r="J24061" t="s">
        <v>30</v>
      </c>
      <c r="K24061" t="s">
        <v>24</v>
      </c>
      <c r="L24061" t="s">
        <v>25</v>
      </c>
      <c r="M24061" t="s">
        <v>221</v>
      </c>
    </row>
    <row r="24062" spans="1:13" x14ac:dyDescent="0.3">
      <c r="A24062" t="s">
        <v>11652</v>
      </c>
      <c r="C24062" t="s">
        <v>22646</v>
      </c>
      <c r="D24062">
        <v>24</v>
      </c>
      <c r="E24062" s="1">
        <v>99733</v>
      </c>
      <c r="G24062" t="s">
        <v>13</v>
      </c>
      <c r="H24062" t="s">
        <v>22756</v>
      </c>
      <c r="I24062" t="s">
        <v>3990</v>
      </c>
      <c r="J24062" t="s">
        <v>30</v>
      </c>
      <c r="K24062" t="s">
        <v>24</v>
      </c>
      <c r="L24062" t="s">
        <v>17</v>
      </c>
      <c r="M24062" t="s">
        <v>450</v>
      </c>
    </row>
    <row r="24063" spans="1:13" x14ac:dyDescent="0.3">
      <c r="A24063" t="s">
        <v>11652</v>
      </c>
      <c r="C24063" t="s">
        <v>16755</v>
      </c>
      <c r="D24063">
        <v>30</v>
      </c>
      <c r="E24063" s="1">
        <v>99788</v>
      </c>
      <c r="G24063" t="s">
        <v>13</v>
      </c>
      <c r="H24063" t="s">
        <v>17132</v>
      </c>
      <c r="I24063" t="s">
        <v>3990</v>
      </c>
      <c r="J24063" t="s">
        <v>30</v>
      </c>
      <c r="K24063" t="s">
        <v>24</v>
      </c>
      <c r="L24063" t="s">
        <v>17</v>
      </c>
      <c r="M24063" t="s">
        <v>450</v>
      </c>
    </row>
    <row r="24064" spans="1:13" x14ac:dyDescent="0.3">
      <c r="A24064" t="s">
        <v>11652</v>
      </c>
      <c r="C24064" t="s">
        <v>11613</v>
      </c>
      <c r="D24064">
        <v>24</v>
      </c>
      <c r="E24064" s="1">
        <v>96578</v>
      </c>
      <c r="G24064" t="s">
        <v>48</v>
      </c>
      <c r="H24064" t="s">
        <v>11653</v>
      </c>
      <c r="I24064" t="s">
        <v>3990</v>
      </c>
      <c r="J24064" t="s">
        <v>30</v>
      </c>
      <c r="K24064" t="s">
        <v>24</v>
      </c>
      <c r="L24064" t="s">
        <v>17</v>
      </c>
      <c r="M24064" t="s">
        <v>190</v>
      </c>
    </row>
    <row r="24065" spans="1:13" x14ac:dyDescent="0.3">
      <c r="A24065" t="s">
        <v>3988</v>
      </c>
      <c r="C24065" t="s">
        <v>3657</v>
      </c>
      <c r="D24065">
        <v>30</v>
      </c>
      <c r="E24065" s="1">
        <v>100000</v>
      </c>
      <c r="G24065" t="s">
        <v>13</v>
      </c>
      <c r="H24065" t="s">
        <v>3989</v>
      </c>
      <c r="I24065" t="s">
        <v>3990</v>
      </c>
      <c r="J24065" t="s">
        <v>30</v>
      </c>
      <c r="K24065" t="s">
        <v>24</v>
      </c>
      <c r="L24065" t="s">
        <v>17</v>
      </c>
      <c r="M24065" t="s">
        <v>450</v>
      </c>
    </row>
    <row r="24066" spans="1:13" x14ac:dyDescent="0.3">
      <c r="A24066" t="s">
        <v>37446</v>
      </c>
      <c r="C24066" t="s">
        <v>37363</v>
      </c>
      <c r="D24066">
        <v>57</v>
      </c>
      <c r="E24066" s="1">
        <v>1000000</v>
      </c>
      <c r="G24066" t="s">
        <v>48</v>
      </c>
      <c r="H24066" t="s">
        <v>37447</v>
      </c>
      <c r="I24066" t="s">
        <v>3990</v>
      </c>
      <c r="J24066" t="s">
        <v>30</v>
      </c>
      <c r="K24066" t="s">
        <v>24</v>
      </c>
      <c r="L24066" t="s">
        <v>38</v>
      </c>
      <c r="M24066" t="s">
        <v>190</v>
      </c>
    </row>
    <row r="24067" spans="1:13" x14ac:dyDescent="0.3">
      <c r="A24067" t="s">
        <v>8830</v>
      </c>
      <c r="C24067" t="s">
        <v>29553</v>
      </c>
      <c r="D24067">
        <v>36</v>
      </c>
      <c r="E24067" s="1">
        <v>2700000</v>
      </c>
      <c r="G24067" t="s">
        <v>13</v>
      </c>
      <c r="H24067" t="s">
        <v>29626</v>
      </c>
      <c r="I24067" t="s">
        <v>3990</v>
      </c>
      <c r="J24067" t="s">
        <v>30</v>
      </c>
      <c r="K24067" t="s">
        <v>24</v>
      </c>
      <c r="L24067" t="s">
        <v>17</v>
      </c>
      <c r="M24067" t="s">
        <v>31</v>
      </c>
    </row>
    <row r="24068" spans="1:13" x14ac:dyDescent="0.3">
      <c r="A24068" t="s">
        <v>8830</v>
      </c>
      <c r="C24068" t="s">
        <v>8771</v>
      </c>
      <c r="D24068">
        <v>31</v>
      </c>
      <c r="E24068" s="1">
        <v>100000</v>
      </c>
      <c r="G24068" t="s">
        <v>13</v>
      </c>
      <c r="H24068" t="s">
        <v>8831</v>
      </c>
      <c r="I24068" t="s">
        <v>3990</v>
      </c>
      <c r="J24068" t="s">
        <v>30</v>
      </c>
      <c r="K24068" t="s">
        <v>24</v>
      </c>
      <c r="L24068" t="s">
        <v>17</v>
      </c>
      <c r="M24068" t="s">
        <v>450</v>
      </c>
    </row>
    <row r="24069" spans="1:13" x14ac:dyDescent="0.3">
      <c r="A24069" t="s">
        <v>8830</v>
      </c>
      <c r="C24069" t="s">
        <v>34736</v>
      </c>
      <c r="D24069">
        <v>31</v>
      </c>
      <c r="E24069" s="1">
        <v>353283</v>
      </c>
      <c r="G24069" t="s">
        <v>48</v>
      </c>
      <c r="H24069" t="s">
        <v>34888</v>
      </c>
      <c r="I24069" t="s">
        <v>3990</v>
      </c>
      <c r="J24069" t="s">
        <v>30</v>
      </c>
      <c r="K24069" t="s">
        <v>24</v>
      </c>
      <c r="L24069" t="s">
        <v>44</v>
      </c>
      <c r="M24069" t="s">
        <v>354</v>
      </c>
    </row>
    <row r="24070" spans="1:13" x14ac:dyDescent="0.3">
      <c r="A24070" t="s">
        <v>8830</v>
      </c>
      <c r="C24070" t="s">
        <v>34263</v>
      </c>
      <c r="D24070">
        <v>31</v>
      </c>
      <c r="E24070" s="1">
        <v>100000</v>
      </c>
      <c r="G24070" t="s">
        <v>13</v>
      </c>
      <c r="H24070" t="s">
        <v>34278</v>
      </c>
      <c r="I24070" t="s">
        <v>3990</v>
      </c>
      <c r="J24070" t="s">
        <v>30</v>
      </c>
      <c r="K24070" t="s">
        <v>24</v>
      </c>
      <c r="L24070" t="s">
        <v>17</v>
      </c>
      <c r="M24070" t="s">
        <v>450</v>
      </c>
    </row>
    <row r="24071" spans="1:13" x14ac:dyDescent="0.3">
      <c r="A24071" t="s">
        <v>8830</v>
      </c>
      <c r="C24071" t="s">
        <v>34263</v>
      </c>
      <c r="D24071">
        <v>25</v>
      </c>
      <c r="E24071" s="1">
        <v>100000</v>
      </c>
      <c r="G24071" t="s">
        <v>13</v>
      </c>
      <c r="H24071" t="s">
        <v>34376</v>
      </c>
      <c r="I24071" t="s">
        <v>3990</v>
      </c>
      <c r="J24071" t="s">
        <v>30</v>
      </c>
      <c r="K24071" t="s">
        <v>24</v>
      </c>
      <c r="L24071" t="s">
        <v>17</v>
      </c>
      <c r="M24071" t="s">
        <v>450</v>
      </c>
    </row>
    <row r="24072" spans="1:13" x14ac:dyDescent="0.3">
      <c r="A24072" t="s">
        <v>8830</v>
      </c>
      <c r="C24072" t="s">
        <v>33603</v>
      </c>
      <c r="D24072">
        <v>108</v>
      </c>
      <c r="E24072" s="1">
        <v>5898468</v>
      </c>
      <c r="G24072" t="s">
        <v>13</v>
      </c>
      <c r="H24072" t="s">
        <v>33702</v>
      </c>
      <c r="I24072" t="s">
        <v>3990</v>
      </c>
      <c r="J24072" t="s">
        <v>30</v>
      </c>
      <c r="K24072" t="s">
        <v>24</v>
      </c>
      <c r="L24072" t="s">
        <v>17</v>
      </c>
      <c r="M24072" t="s">
        <v>1592</v>
      </c>
    </row>
    <row r="24073" spans="1:13" x14ac:dyDescent="0.3">
      <c r="A24073" t="s">
        <v>8830</v>
      </c>
      <c r="C24073" t="s">
        <v>38095</v>
      </c>
      <c r="D24073">
        <v>88</v>
      </c>
      <c r="E24073" s="1">
        <v>5087083</v>
      </c>
      <c r="G24073" t="s">
        <v>13</v>
      </c>
      <c r="H24073" t="s">
        <v>38100</v>
      </c>
      <c r="I24073" t="s">
        <v>3990</v>
      </c>
      <c r="J24073" t="s">
        <v>30</v>
      </c>
      <c r="K24073" t="s">
        <v>24</v>
      </c>
      <c r="L24073" t="s">
        <v>17</v>
      </c>
      <c r="M24073" t="s">
        <v>1592</v>
      </c>
    </row>
    <row r="24074" spans="1:13" x14ac:dyDescent="0.3">
      <c r="A24074" t="s">
        <v>5098</v>
      </c>
      <c r="C24074" t="s">
        <v>30851</v>
      </c>
      <c r="D24074">
        <v>30</v>
      </c>
      <c r="E24074" s="1">
        <v>100000</v>
      </c>
      <c r="G24074" t="s">
        <v>13</v>
      </c>
      <c r="H24074" t="s">
        <v>30955</v>
      </c>
      <c r="I24074" t="s">
        <v>3990</v>
      </c>
      <c r="J24074" t="s">
        <v>30</v>
      </c>
      <c r="K24074" t="s">
        <v>24</v>
      </c>
      <c r="L24074" t="s">
        <v>17</v>
      </c>
      <c r="M24074" t="s">
        <v>450</v>
      </c>
    </row>
    <row r="24075" spans="1:13" x14ac:dyDescent="0.3">
      <c r="A24075" t="s">
        <v>5098</v>
      </c>
      <c r="C24075" t="s">
        <v>5025</v>
      </c>
      <c r="D24075">
        <v>30</v>
      </c>
      <c r="E24075" s="1">
        <v>100000</v>
      </c>
      <c r="G24075" t="s">
        <v>13</v>
      </c>
      <c r="H24075" t="s">
        <v>5099</v>
      </c>
      <c r="I24075" t="s">
        <v>3990</v>
      </c>
      <c r="J24075" t="s">
        <v>30</v>
      </c>
      <c r="K24075" t="s">
        <v>24</v>
      </c>
      <c r="L24075" t="s">
        <v>17</v>
      </c>
      <c r="M24075" t="s">
        <v>450</v>
      </c>
    </row>
    <row r="24076" spans="1:13" x14ac:dyDescent="0.3">
      <c r="A24076" t="s">
        <v>5098</v>
      </c>
      <c r="C24076" t="s">
        <v>11613</v>
      </c>
      <c r="D24076">
        <v>25</v>
      </c>
      <c r="E24076" s="1">
        <v>100000</v>
      </c>
      <c r="G24076" t="s">
        <v>13</v>
      </c>
      <c r="H24076" t="s">
        <v>11654</v>
      </c>
      <c r="I24076" t="s">
        <v>3990</v>
      </c>
      <c r="J24076" t="s">
        <v>30</v>
      </c>
      <c r="K24076" t="s">
        <v>24</v>
      </c>
      <c r="L24076" t="s">
        <v>17</v>
      </c>
      <c r="M24076" t="s">
        <v>450</v>
      </c>
    </row>
    <row r="24077" spans="1:13" x14ac:dyDescent="0.3">
      <c r="A24077" t="s">
        <v>5098</v>
      </c>
      <c r="C24077" t="s">
        <v>37363</v>
      </c>
      <c r="D24077">
        <v>19</v>
      </c>
      <c r="E24077" s="1">
        <v>100000</v>
      </c>
      <c r="G24077" t="s">
        <v>13</v>
      </c>
      <c r="H24077" t="s">
        <v>37416</v>
      </c>
      <c r="I24077" t="s">
        <v>3990</v>
      </c>
      <c r="J24077" t="s">
        <v>30</v>
      </c>
      <c r="K24077" t="s">
        <v>24</v>
      </c>
      <c r="L24077" t="s">
        <v>17</v>
      </c>
      <c r="M24077" t="s">
        <v>450</v>
      </c>
    </row>
    <row r="24078" spans="1:13" x14ac:dyDescent="0.3">
      <c r="A24078" t="s">
        <v>37980</v>
      </c>
      <c r="C24078" t="s">
        <v>37919</v>
      </c>
      <c r="D24078">
        <v>24</v>
      </c>
      <c r="E24078" s="1">
        <v>285368</v>
      </c>
      <c r="G24078" t="s">
        <v>111</v>
      </c>
      <c r="H24078" t="s">
        <v>37981</v>
      </c>
      <c r="I24078" t="s">
        <v>460</v>
      </c>
      <c r="J24078" t="s">
        <v>30</v>
      </c>
      <c r="K24078" t="s">
        <v>24</v>
      </c>
      <c r="L24078" t="s">
        <v>25</v>
      </c>
      <c r="M24078" t="s">
        <v>120</v>
      </c>
    </row>
    <row r="24079" spans="1:13" x14ac:dyDescent="0.3">
      <c r="A24079" t="s">
        <v>11863</v>
      </c>
      <c r="C24079" t="s">
        <v>28715</v>
      </c>
      <c r="D24079">
        <v>27</v>
      </c>
      <c r="E24079" s="1">
        <v>1499999</v>
      </c>
      <c r="G24079" t="s">
        <v>13</v>
      </c>
      <c r="H24079" t="s">
        <v>28840</v>
      </c>
      <c r="I24079" t="s">
        <v>575</v>
      </c>
      <c r="J24079" t="s">
        <v>30</v>
      </c>
      <c r="K24079" t="s">
        <v>24</v>
      </c>
      <c r="L24079" t="s">
        <v>17</v>
      </c>
      <c r="M24079" t="s">
        <v>450</v>
      </c>
    </row>
    <row r="24080" spans="1:13" x14ac:dyDescent="0.3">
      <c r="A24080" t="s">
        <v>11863</v>
      </c>
      <c r="C24080" t="s">
        <v>23427</v>
      </c>
      <c r="D24080">
        <v>44</v>
      </c>
      <c r="E24080" s="1">
        <v>356656</v>
      </c>
      <c r="G24080" t="s">
        <v>13</v>
      </c>
      <c r="H24080" t="s">
        <v>23448</v>
      </c>
      <c r="I24080" t="s">
        <v>575</v>
      </c>
      <c r="J24080" t="s">
        <v>30</v>
      </c>
      <c r="K24080" t="s">
        <v>24</v>
      </c>
      <c r="L24080" t="s">
        <v>38</v>
      </c>
      <c r="M24080" t="s">
        <v>101</v>
      </c>
    </row>
    <row r="24081" spans="1:13" x14ac:dyDescent="0.3">
      <c r="A24081" t="s">
        <v>11863</v>
      </c>
      <c r="C24081" t="s">
        <v>17183</v>
      </c>
      <c r="D24081">
        <v>49</v>
      </c>
      <c r="E24081" s="1">
        <v>599654</v>
      </c>
      <c r="G24081" t="s">
        <v>13</v>
      </c>
      <c r="H24081" t="s">
        <v>17234</v>
      </c>
      <c r="I24081" t="s">
        <v>575</v>
      </c>
      <c r="J24081" t="s">
        <v>30</v>
      </c>
      <c r="K24081" t="s">
        <v>24</v>
      </c>
      <c r="L24081" t="s">
        <v>17</v>
      </c>
      <c r="M24081" t="s">
        <v>31</v>
      </c>
    </row>
    <row r="24082" spans="1:13" x14ac:dyDescent="0.3">
      <c r="A24082" t="s">
        <v>11863</v>
      </c>
      <c r="C24082" t="s">
        <v>11813</v>
      </c>
      <c r="D24082">
        <v>30</v>
      </c>
      <c r="E24082" s="1">
        <v>1854359</v>
      </c>
      <c r="G24082" t="s">
        <v>13</v>
      </c>
      <c r="H24082" t="s">
        <v>11864</v>
      </c>
      <c r="I24082" t="s">
        <v>575</v>
      </c>
      <c r="J24082" t="s">
        <v>30</v>
      </c>
      <c r="K24082" t="s">
        <v>24</v>
      </c>
      <c r="L24082" t="s">
        <v>17</v>
      </c>
      <c r="M24082" t="s">
        <v>345</v>
      </c>
    </row>
    <row r="24083" spans="1:13" x14ac:dyDescent="0.3">
      <c r="A24083" t="s">
        <v>4622</v>
      </c>
      <c r="C24083" t="s">
        <v>4395</v>
      </c>
      <c r="D24083">
        <v>13</v>
      </c>
      <c r="E24083" s="1">
        <v>50000</v>
      </c>
      <c r="G24083" t="s">
        <v>111</v>
      </c>
      <c r="H24083" t="s">
        <v>4539</v>
      </c>
      <c r="I24083" t="s">
        <v>460</v>
      </c>
      <c r="J24083" t="s">
        <v>30</v>
      </c>
      <c r="K24083" t="s">
        <v>24</v>
      </c>
      <c r="L24083" t="s">
        <v>25</v>
      </c>
      <c r="M24083" t="s">
        <v>120</v>
      </c>
    </row>
    <row r="24084" spans="1:13" x14ac:dyDescent="0.3">
      <c r="A24084" t="s">
        <v>4622</v>
      </c>
      <c r="C24084" t="s">
        <v>7634</v>
      </c>
      <c r="D24084">
        <v>23</v>
      </c>
      <c r="E24084" s="1">
        <v>700000</v>
      </c>
      <c r="G24084" t="s">
        <v>111</v>
      </c>
      <c r="H24084" t="s">
        <v>970</v>
      </c>
      <c r="I24084" t="s">
        <v>460</v>
      </c>
      <c r="J24084" t="s">
        <v>30</v>
      </c>
      <c r="K24084" t="s">
        <v>24</v>
      </c>
      <c r="L24084" t="s">
        <v>25</v>
      </c>
      <c r="M24084" t="s">
        <v>120</v>
      </c>
    </row>
    <row r="24085" spans="1:13" x14ac:dyDescent="0.3">
      <c r="A24085" t="s">
        <v>4622</v>
      </c>
      <c r="C24085" t="s">
        <v>34100</v>
      </c>
      <c r="D24085">
        <v>25</v>
      </c>
      <c r="E24085" s="1">
        <v>650000</v>
      </c>
      <c r="G24085" t="s">
        <v>111</v>
      </c>
      <c r="H24085" t="s">
        <v>970</v>
      </c>
      <c r="I24085" t="s">
        <v>460</v>
      </c>
      <c r="J24085" t="s">
        <v>30</v>
      </c>
      <c r="K24085" t="s">
        <v>24</v>
      </c>
      <c r="L24085" t="s">
        <v>25</v>
      </c>
      <c r="M24085" t="s">
        <v>120</v>
      </c>
    </row>
    <row r="24086" spans="1:13" x14ac:dyDescent="0.3">
      <c r="A24086" t="s">
        <v>4622</v>
      </c>
      <c r="C24086" t="s">
        <v>36834</v>
      </c>
      <c r="D24086">
        <v>12</v>
      </c>
      <c r="E24086" s="1">
        <v>250000</v>
      </c>
      <c r="G24086" t="s">
        <v>111</v>
      </c>
      <c r="H24086" t="s">
        <v>970</v>
      </c>
      <c r="I24086" t="s">
        <v>460</v>
      </c>
      <c r="J24086" t="s">
        <v>30</v>
      </c>
      <c r="K24086" t="s">
        <v>24</v>
      </c>
      <c r="L24086" t="s">
        <v>25</v>
      </c>
      <c r="M24086" t="s">
        <v>120</v>
      </c>
    </row>
    <row r="24087" spans="1:13" x14ac:dyDescent="0.3">
      <c r="A24087" t="s">
        <v>4543</v>
      </c>
      <c r="C24087" t="s">
        <v>28936</v>
      </c>
      <c r="D24087">
        <v>26</v>
      </c>
      <c r="E24087" s="1">
        <v>400000</v>
      </c>
      <c r="G24087" t="s">
        <v>111</v>
      </c>
      <c r="H24087" t="s">
        <v>68</v>
      </c>
      <c r="I24087" t="s">
        <v>460</v>
      </c>
      <c r="J24087" t="s">
        <v>30</v>
      </c>
      <c r="K24087" t="s">
        <v>24</v>
      </c>
      <c r="L24087" t="s">
        <v>25</v>
      </c>
      <c r="M24087" t="s">
        <v>1094</v>
      </c>
    </row>
    <row r="24088" spans="1:13" x14ac:dyDescent="0.3">
      <c r="A24088" t="s">
        <v>4543</v>
      </c>
      <c r="C24088" t="s">
        <v>5155</v>
      </c>
      <c r="D24088">
        <v>35</v>
      </c>
      <c r="E24088" s="1">
        <v>998736</v>
      </c>
      <c r="G24088" t="s">
        <v>111</v>
      </c>
      <c r="H24088" t="s">
        <v>5449</v>
      </c>
      <c r="I24088" t="s">
        <v>460</v>
      </c>
      <c r="J24088" t="s">
        <v>30</v>
      </c>
      <c r="K24088" t="s">
        <v>24</v>
      </c>
      <c r="L24088" t="s">
        <v>25</v>
      </c>
      <c r="M24088" t="s">
        <v>232</v>
      </c>
    </row>
    <row r="24089" spans="1:13" x14ac:dyDescent="0.3">
      <c r="A24089" t="s">
        <v>4543</v>
      </c>
      <c r="C24089" t="s">
        <v>4395</v>
      </c>
      <c r="D24089">
        <v>24</v>
      </c>
      <c r="E24089" s="1">
        <v>300000</v>
      </c>
      <c r="G24089" t="s">
        <v>111</v>
      </c>
      <c r="H24089" t="s">
        <v>4539</v>
      </c>
      <c r="I24089" t="s">
        <v>460</v>
      </c>
      <c r="J24089" t="s">
        <v>30</v>
      </c>
      <c r="K24089" t="s">
        <v>24</v>
      </c>
      <c r="L24089" t="s">
        <v>25</v>
      </c>
      <c r="M24089" t="s">
        <v>120</v>
      </c>
    </row>
    <row r="24090" spans="1:13" x14ac:dyDescent="0.3">
      <c r="A24090" t="s">
        <v>4543</v>
      </c>
      <c r="C24090" t="s">
        <v>23427</v>
      </c>
      <c r="D24090">
        <v>60</v>
      </c>
      <c r="E24090" s="1">
        <v>901888</v>
      </c>
      <c r="G24090" t="s">
        <v>111</v>
      </c>
      <c r="H24090" t="s">
        <v>23487</v>
      </c>
      <c r="I24090" t="s">
        <v>460</v>
      </c>
      <c r="J24090" t="s">
        <v>30</v>
      </c>
      <c r="K24090" t="s">
        <v>24</v>
      </c>
      <c r="L24090" t="s">
        <v>25</v>
      </c>
      <c r="M24090" t="s">
        <v>232</v>
      </c>
    </row>
    <row r="24091" spans="1:13" x14ac:dyDescent="0.3">
      <c r="A24091" t="s">
        <v>4543</v>
      </c>
      <c r="C24091" t="s">
        <v>12314</v>
      </c>
      <c r="D24091">
        <v>31</v>
      </c>
      <c r="E24091" s="1">
        <v>224989</v>
      </c>
      <c r="G24091" t="s">
        <v>111</v>
      </c>
      <c r="H24091" t="s">
        <v>12617</v>
      </c>
      <c r="I24091" t="s">
        <v>460</v>
      </c>
      <c r="J24091" t="s">
        <v>30</v>
      </c>
      <c r="K24091" t="s">
        <v>24</v>
      </c>
      <c r="L24091" t="s">
        <v>25</v>
      </c>
      <c r="M24091" t="s">
        <v>232</v>
      </c>
    </row>
    <row r="24092" spans="1:13" x14ac:dyDescent="0.3">
      <c r="A24092" t="s">
        <v>20090</v>
      </c>
      <c r="C24092" t="s">
        <v>19936</v>
      </c>
      <c r="D24092">
        <v>5</v>
      </c>
      <c r="E24092" s="1">
        <v>24755</v>
      </c>
      <c r="G24092" t="s">
        <v>34</v>
      </c>
      <c r="H24092" t="s">
        <v>6143</v>
      </c>
      <c r="I24092" t="s">
        <v>342</v>
      </c>
      <c r="J24092" t="s">
        <v>9844</v>
      </c>
      <c r="K24092" t="s">
        <v>24</v>
      </c>
      <c r="L24092" t="s">
        <v>25</v>
      </c>
      <c r="M24092" t="s">
        <v>6146</v>
      </c>
    </row>
    <row r="24093" spans="1:13" x14ac:dyDescent="0.3">
      <c r="A24093" t="s">
        <v>6021</v>
      </c>
      <c r="C24093" t="s">
        <v>27408</v>
      </c>
      <c r="D24093">
        <v>30</v>
      </c>
      <c r="E24093" s="1">
        <v>199998</v>
      </c>
      <c r="G24093" t="s">
        <v>111</v>
      </c>
      <c r="H24093" t="s">
        <v>27526</v>
      </c>
      <c r="I24093" t="s">
        <v>460</v>
      </c>
      <c r="J24093" t="s">
        <v>30</v>
      </c>
      <c r="K24093" t="s">
        <v>24</v>
      </c>
      <c r="L24093" t="s">
        <v>25</v>
      </c>
      <c r="M24093" t="s">
        <v>120</v>
      </c>
    </row>
    <row r="24094" spans="1:13" x14ac:dyDescent="0.3">
      <c r="A24094" t="s">
        <v>6021</v>
      </c>
      <c r="C24094" t="s">
        <v>29922</v>
      </c>
      <c r="D24094">
        <v>24</v>
      </c>
      <c r="E24094" s="1">
        <v>1250000</v>
      </c>
      <c r="G24094" t="s">
        <v>111</v>
      </c>
      <c r="H24094" t="s">
        <v>30192</v>
      </c>
      <c r="I24094" t="s">
        <v>460</v>
      </c>
      <c r="J24094" t="s">
        <v>30</v>
      </c>
      <c r="K24094" t="s">
        <v>24</v>
      </c>
      <c r="L24094" t="s">
        <v>25</v>
      </c>
      <c r="M24094" t="s">
        <v>120</v>
      </c>
    </row>
    <row r="24095" spans="1:13" x14ac:dyDescent="0.3">
      <c r="A24095" t="s">
        <v>6021</v>
      </c>
      <c r="C24095" t="s">
        <v>29553</v>
      </c>
      <c r="D24095">
        <v>37</v>
      </c>
      <c r="E24095" s="1">
        <v>900240</v>
      </c>
      <c r="G24095" t="s">
        <v>111</v>
      </c>
      <c r="H24095" t="s">
        <v>29592</v>
      </c>
      <c r="I24095" t="s">
        <v>460</v>
      </c>
      <c r="J24095" t="s">
        <v>30</v>
      </c>
      <c r="K24095" t="s">
        <v>24</v>
      </c>
      <c r="L24095" t="s">
        <v>25</v>
      </c>
      <c r="M24095" t="s">
        <v>120</v>
      </c>
    </row>
    <row r="24096" spans="1:13" x14ac:dyDescent="0.3">
      <c r="A24096" t="s">
        <v>6021</v>
      </c>
      <c r="C24096" t="s">
        <v>5881</v>
      </c>
      <c r="D24096">
        <v>27</v>
      </c>
      <c r="E24096" s="1">
        <v>200000</v>
      </c>
      <c r="G24096" t="s">
        <v>111</v>
      </c>
      <c r="H24096" t="s">
        <v>6022</v>
      </c>
      <c r="I24096" t="s">
        <v>460</v>
      </c>
      <c r="J24096" t="s">
        <v>30</v>
      </c>
      <c r="K24096" t="s">
        <v>24</v>
      </c>
      <c r="L24096" t="s">
        <v>25</v>
      </c>
      <c r="M24096" t="s">
        <v>120</v>
      </c>
    </row>
    <row r="24097" spans="1:13" x14ac:dyDescent="0.3">
      <c r="A24097" t="s">
        <v>6021</v>
      </c>
      <c r="C24097" t="s">
        <v>38077</v>
      </c>
      <c r="D24097">
        <v>57</v>
      </c>
      <c r="E24097" s="1">
        <v>7000000</v>
      </c>
      <c r="G24097" t="s">
        <v>111</v>
      </c>
      <c r="H24097" t="s">
        <v>38091</v>
      </c>
      <c r="I24097" t="s">
        <v>460</v>
      </c>
      <c r="J24097" t="s">
        <v>30</v>
      </c>
      <c r="K24097" t="s">
        <v>24</v>
      </c>
      <c r="L24097" t="s">
        <v>25</v>
      </c>
      <c r="M24097" t="s">
        <v>120</v>
      </c>
    </row>
    <row r="24098" spans="1:13" x14ac:dyDescent="0.3">
      <c r="A24098" t="s">
        <v>6021</v>
      </c>
      <c r="C24098" t="s">
        <v>24500</v>
      </c>
      <c r="D24098">
        <v>24</v>
      </c>
      <c r="E24098" s="1">
        <v>1864060</v>
      </c>
      <c r="G24098" t="s">
        <v>111</v>
      </c>
      <c r="H24098" t="s">
        <v>24538</v>
      </c>
      <c r="I24098" t="s">
        <v>460</v>
      </c>
      <c r="J24098" t="s">
        <v>30</v>
      </c>
      <c r="K24098" t="s">
        <v>24</v>
      </c>
      <c r="L24098" t="s">
        <v>25</v>
      </c>
      <c r="M24098" t="s">
        <v>120</v>
      </c>
    </row>
    <row r="24099" spans="1:13" x14ac:dyDescent="0.3">
      <c r="A24099" t="s">
        <v>34705</v>
      </c>
      <c r="C24099" t="s">
        <v>35205</v>
      </c>
      <c r="D24099">
        <v>30</v>
      </c>
      <c r="E24099" s="1">
        <v>97367</v>
      </c>
      <c r="G24099" t="s">
        <v>48</v>
      </c>
      <c r="H24099" t="s">
        <v>35367</v>
      </c>
      <c r="I24099" t="s">
        <v>3990</v>
      </c>
      <c r="J24099" t="s">
        <v>30</v>
      </c>
      <c r="K24099" t="s">
        <v>24</v>
      </c>
      <c r="L24099" t="s">
        <v>170</v>
      </c>
      <c r="M24099" t="s">
        <v>354</v>
      </c>
    </row>
    <row r="24100" spans="1:13" x14ac:dyDescent="0.3">
      <c r="A24100" t="s">
        <v>34705</v>
      </c>
      <c r="C24100" t="s">
        <v>34627</v>
      </c>
      <c r="D24100">
        <v>25</v>
      </c>
      <c r="E24100" s="1">
        <v>99950</v>
      </c>
      <c r="G24100" t="s">
        <v>48</v>
      </c>
      <c r="H24100" t="s">
        <v>34706</v>
      </c>
      <c r="I24100" t="s">
        <v>3990</v>
      </c>
      <c r="J24100" t="s">
        <v>30</v>
      </c>
      <c r="K24100" t="s">
        <v>24</v>
      </c>
      <c r="L24100" t="s">
        <v>17</v>
      </c>
      <c r="M24100" t="s">
        <v>354</v>
      </c>
    </row>
    <row r="24101" spans="1:13" x14ac:dyDescent="0.3">
      <c r="A24101" t="s">
        <v>34221</v>
      </c>
      <c r="C24101" t="s">
        <v>34198</v>
      </c>
      <c r="D24101">
        <v>27</v>
      </c>
      <c r="E24101" s="1">
        <v>1000000</v>
      </c>
      <c r="G24101" t="s">
        <v>111</v>
      </c>
      <c r="H24101" t="s">
        <v>34218</v>
      </c>
      <c r="I24101" t="s">
        <v>460</v>
      </c>
      <c r="J24101" t="s">
        <v>30</v>
      </c>
      <c r="K24101" t="s">
        <v>24</v>
      </c>
      <c r="L24101" t="s">
        <v>25</v>
      </c>
      <c r="M24101" t="s">
        <v>232</v>
      </c>
    </row>
    <row r="24102" spans="1:13" x14ac:dyDescent="0.3">
      <c r="A24102" t="s">
        <v>683</v>
      </c>
      <c r="C24102" t="s">
        <v>2269</v>
      </c>
      <c r="D24102">
        <v>24</v>
      </c>
      <c r="E24102" s="1">
        <v>250000</v>
      </c>
      <c r="G24102" t="s">
        <v>111</v>
      </c>
      <c r="H24102" t="s">
        <v>2783</v>
      </c>
      <c r="I24102" t="s">
        <v>460</v>
      </c>
      <c r="J24102" t="s">
        <v>30</v>
      </c>
      <c r="K24102" t="s">
        <v>24</v>
      </c>
      <c r="L24102" t="s">
        <v>25</v>
      </c>
      <c r="M24102" t="s">
        <v>232</v>
      </c>
    </row>
    <row r="24103" spans="1:13" x14ac:dyDescent="0.3">
      <c r="A24103" t="s">
        <v>683</v>
      </c>
      <c r="C24103" t="s">
        <v>1275</v>
      </c>
      <c r="D24103">
        <v>18</v>
      </c>
      <c r="E24103" s="1">
        <v>459800</v>
      </c>
      <c r="G24103" t="s">
        <v>111</v>
      </c>
      <c r="H24103" t="s">
        <v>1399</v>
      </c>
      <c r="I24103" t="s">
        <v>460</v>
      </c>
      <c r="J24103" t="s">
        <v>30</v>
      </c>
      <c r="K24103" t="s">
        <v>24</v>
      </c>
      <c r="L24103" t="s">
        <v>25</v>
      </c>
      <c r="M24103" t="s">
        <v>232</v>
      </c>
    </row>
    <row r="24104" spans="1:13" x14ac:dyDescent="0.3">
      <c r="A24104" t="s">
        <v>683</v>
      </c>
      <c r="C24104" t="s">
        <v>597</v>
      </c>
      <c r="D24104">
        <v>28</v>
      </c>
      <c r="E24104" s="1">
        <v>2264020</v>
      </c>
      <c r="G24104" t="s">
        <v>111</v>
      </c>
      <c r="H24104" t="s">
        <v>684</v>
      </c>
      <c r="I24104" t="s">
        <v>460</v>
      </c>
      <c r="J24104" t="s">
        <v>30</v>
      </c>
      <c r="K24104" t="s">
        <v>24</v>
      </c>
      <c r="L24104" t="s">
        <v>25</v>
      </c>
      <c r="M24104" t="s">
        <v>87</v>
      </c>
    </row>
    <row r="24105" spans="1:13" x14ac:dyDescent="0.3">
      <c r="A24105" t="s">
        <v>683</v>
      </c>
      <c r="C24105" t="s">
        <v>27748</v>
      </c>
      <c r="D24105">
        <v>18</v>
      </c>
      <c r="E24105" s="1">
        <v>2426655</v>
      </c>
      <c r="G24105" t="s">
        <v>111</v>
      </c>
      <c r="H24105" t="s">
        <v>27913</v>
      </c>
      <c r="I24105" t="s">
        <v>460</v>
      </c>
      <c r="J24105" t="s">
        <v>30</v>
      </c>
      <c r="K24105" t="s">
        <v>24</v>
      </c>
      <c r="L24105" t="s">
        <v>25</v>
      </c>
      <c r="M24105" t="s">
        <v>87</v>
      </c>
    </row>
    <row r="24106" spans="1:13" x14ac:dyDescent="0.3">
      <c r="A24106" t="s">
        <v>683</v>
      </c>
      <c r="C24106" t="s">
        <v>21173</v>
      </c>
      <c r="D24106">
        <v>26</v>
      </c>
      <c r="E24106" s="1">
        <v>498410</v>
      </c>
      <c r="G24106" t="s">
        <v>111</v>
      </c>
      <c r="H24106" t="s">
        <v>21454</v>
      </c>
      <c r="I24106" t="s">
        <v>460</v>
      </c>
      <c r="J24106" t="s">
        <v>30</v>
      </c>
      <c r="K24106" t="s">
        <v>24</v>
      </c>
      <c r="L24106" t="s">
        <v>25</v>
      </c>
      <c r="M24106" t="s">
        <v>232</v>
      </c>
    </row>
    <row r="24107" spans="1:13" x14ac:dyDescent="0.3">
      <c r="A24107" t="s">
        <v>683</v>
      </c>
      <c r="C24107" t="s">
        <v>22646</v>
      </c>
      <c r="D24107">
        <v>36</v>
      </c>
      <c r="E24107" s="1">
        <v>701382</v>
      </c>
      <c r="G24107" t="s">
        <v>111</v>
      </c>
      <c r="H24107" t="s">
        <v>22680</v>
      </c>
      <c r="I24107" t="s">
        <v>460</v>
      </c>
      <c r="J24107" t="s">
        <v>30</v>
      </c>
      <c r="K24107" t="s">
        <v>24</v>
      </c>
      <c r="L24107" t="s">
        <v>25</v>
      </c>
      <c r="M24107" t="s">
        <v>232</v>
      </c>
    </row>
    <row r="24108" spans="1:13" x14ac:dyDescent="0.3">
      <c r="A24108" t="s">
        <v>683</v>
      </c>
      <c r="C24108" t="s">
        <v>35954</v>
      </c>
      <c r="D24108">
        <v>50</v>
      </c>
      <c r="E24108" s="1">
        <v>1221800</v>
      </c>
      <c r="G24108" t="s">
        <v>111</v>
      </c>
      <c r="H24108" t="s">
        <v>36090</v>
      </c>
      <c r="I24108" t="s">
        <v>460</v>
      </c>
      <c r="J24108" t="s">
        <v>30</v>
      </c>
      <c r="K24108" t="s">
        <v>24</v>
      </c>
      <c r="L24108" t="s">
        <v>25</v>
      </c>
      <c r="M24108" t="s">
        <v>120</v>
      </c>
    </row>
    <row r="24109" spans="1:13" x14ac:dyDescent="0.3">
      <c r="A24109" t="s">
        <v>683</v>
      </c>
      <c r="C24109" t="s">
        <v>37685</v>
      </c>
      <c r="D24109">
        <v>36</v>
      </c>
      <c r="E24109" s="1">
        <v>1137632</v>
      </c>
      <c r="G24109" t="s">
        <v>111</v>
      </c>
      <c r="H24109" t="s">
        <v>37764</v>
      </c>
      <c r="I24109" t="s">
        <v>460</v>
      </c>
      <c r="J24109" t="s">
        <v>30</v>
      </c>
      <c r="K24109" t="s">
        <v>24</v>
      </c>
      <c r="L24109" t="s">
        <v>25</v>
      </c>
      <c r="M24109" t="s">
        <v>120</v>
      </c>
    </row>
    <row r="24110" spans="1:13" x14ac:dyDescent="0.3">
      <c r="A24110" t="s">
        <v>2173</v>
      </c>
      <c r="C24110" t="s">
        <v>1852</v>
      </c>
      <c r="D24110">
        <v>18</v>
      </c>
      <c r="E24110" s="1">
        <v>399970</v>
      </c>
      <c r="G24110" t="s">
        <v>69</v>
      </c>
      <c r="H24110" t="s">
        <v>2174</v>
      </c>
      <c r="I24110" t="s">
        <v>29</v>
      </c>
      <c r="J24110" t="s">
        <v>30</v>
      </c>
      <c r="K24110" t="s">
        <v>24</v>
      </c>
      <c r="L24110" t="s">
        <v>25</v>
      </c>
      <c r="M24110" t="s">
        <v>221</v>
      </c>
    </row>
    <row r="24111" spans="1:13" x14ac:dyDescent="0.3">
      <c r="A24111" t="s">
        <v>13032</v>
      </c>
      <c r="C24111" t="s">
        <v>12994</v>
      </c>
      <c r="D24111">
        <v>36</v>
      </c>
      <c r="E24111" s="1">
        <v>6300000</v>
      </c>
      <c r="G24111" t="s">
        <v>111</v>
      </c>
      <c r="H24111" t="s">
        <v>13022</v>
      </c>
      <c r="I24111" t="s">
        <v>460</v>
      </c>
      <c r="J24111" t="s">
        <v>30</v>
      </c>
      <c r="K24111" t="s">
        <v>24</v>
      </c>
      <c r="L24111" t="s">
        <v>25</v>
      </c>
      <c r="M24111" t="s">
        <v>120</v>
      </c>
    </row>
    <row r="24112" spans="1:13" x14ac:dyDescent="0.3">
      <c r="A24112" t="s">
        <v>35929</v>
      </c>
      <c r="C24112" t="s">
        <v>36965</v>
      </c>
      <c r="D24112">
        <v>12</v>
      </c>
      <c r="E24112" s="1">
        <v>140000</v>
      </c>
      <c r="G24112" t="s">
        <v>111</v>
      </c>
      <c r="H24112" t="s">
        <v>36994</v>
      </c>
      <c r="I24112" t="s">
        <v>460</v>
      </c>
      <c r="J24112" t="s">
        <v>30</v>
      </c>
      <c r="K24112" t="s">
        <v>24</v>
      </c>
      <c r="L24112" t="s">
        <v>25</v>
      </c>
      <c r="M24112" t="s">
        <v>120</v>
      </c>
    </row>
    <row r="24113" spans="1:13" x14ac:dyDescent="0.3">
      <c r="A24113" t="s">
        <v>35929</v>
      </c>
      <c r="C24113" t="s">
        <v>35729</v>
      </c>
      <c r="D24113">
        <v>7</v>
      </c>
      <c r="E24113" s="1">
        <v>75000</v>
      </c>
      <c r="G24113" t="s">
        <v>111</v>
      </c>
      <c r="H24113" t="s">
        <v>35930</v>
      </c>
      <c r="I24113" t="s">
        <v>460</v>
      </c>
      <c r="J24113" t="s">
        <v>30</v>
      </c>
      <c r="K24113" t="s">
        <v>24</v>
      </c>
      <c r="L24113" t="s">
        <v>25</v>
      </c>
      <c r="M24113" t="s">
        <v>120</v>
      </c>
    </row>
    <row r="24114" spans="1:13" x14ac:dyDescent="0.3">
      <c r="A24114" t="s">
        <v>24539</v>
      </c>
      <c r="C24114" t="s">
        <v>24500</v>
      </c>
      <c r="D24114">
        <v>24</v>
      </c>
      <c r="E24114" s="1">
        <v>170000</v>
      </c>
      <c r="G24114" t="s">
        <v>111</v>
      </c>
      <c r="H24114" t="s">
        <v>24540</v>
      </c>
      <c r="I24114" t="s">
        <v>460</v>
      </c>
      <c r="J24114" t="s">
        <v>30</v>
      </c>
      <c r="K24114" t="s">
        <v>24</v>
      </c>
      <c r="L24114" t="s">
        <v>25</v>
      </c>
      <c r="M24114" t="s">
        <v>120</v>
      </c>
    </row>
    <row r="24115" spans="1:13" x14ac:dyDescent="0.3">
      <c r="A24115" t="s">
        <v>28712</v>
      </c>
      <c r="C24115" t="s">
        <v>28282</v>
      </c>
      <c r="D24115">
        <v>36</v>
      </c>
      <c r="E24115" s="1">
        <v>1875000</v>
      </c>
      <c r="G24115" t="s">
        <v>111</v>
      </c>
      <c r="H24115" t="s">
        <v>28711</v>
      </c>
      <c r="I24115" t="s">
        <v>342</v>
      </c>
      <c r="J24115" t="s">
        <v>30</v>
      </c>
      <c r="K24115" t="s">
        <v>24</v>
      </c>
      <c r="L24115" t="s">
        <v>25</v>
      </c>
      <c r="M24115" t="s">
        <v>87</v>
      </c>
    </row>
    <row r="24116" spans="1:13" x14ac:dyDescent="0.3">
      <c r="A24116" t="s">
        <v>13527</v>
      </c>
      <c r="C24116" t="s">
        <v>35134</v>
      </c>
      <c r="D24116">
        <v>33</v>
      </c>
      <c r="E24116" s="1">
        <v>67004</v>
      </c>
      <c r="G24116" t="s">
        <v>34</v>
      </c>
      <c r="H24116" t="s">
        <v>34472</v>
      </c>
      <c r="I24116" t="s">
        <v>460</v>
      </c>
      <c r="J24116" t="s">
        <v>30</v>
      </c>
      <c r="K24116" t="s">
        <v>24</v>
      </c>
      <c r="L24116" t="s">
        <v>25</v>
      </c>
      <c r="M24116" t="s">
        <v>6146</v>
      </c>
    </row>
    <row r="24117" spans="1:13" x14ac:dyDescent="0.3">
      <c r="A24117" t="s">
        <v>13527</v>
      </c>
      <c r="C24117" t="s">
        <v>33500</v>
      </c>
      <c r="D24117">
        <v>32</v>
      </c>
      <c r="E24117" s="1">
        <v>157187</v>
      </c>
      <c r="G24117" t="s">
        <v>34</v>
      </c>
      <c r="H24117" t="s">
        <v>33529</v>
      </c>
      <c r="I24117" t="s">
        <v>460</v>
      </c>
      <c r="J24117" t="s">
        <v>30</v>
      </c>
      <c r="K24117" t="s">
        <v>24</v>
      </c>
      <c r="L24117" t="s">
        <v>25</v>
      </c>
      <c r="M24117" t="s">
        <v>6146</v>
      </c>
    </row>
    <row r="24118" spans="1:13" x14ac:dyDescent="0.3">
      <c r="A24118" t="s">
        <v>13527</v>
      </c>
      <c r="C24118" t="s">
        <v>18024</v>
      </c>
      <c r="D24118">
        <v>12</v>
      </c>
      <c r="E24118" s="1">
        <v>60700</v>
      </c>
      <c r="G24118" t="s">
        <v>34</v>
      </c>
      <c r="H24118" t="s">
        <v>17730</v>
      </c>
      <c r="I24118" t="s">
        <v>460</v>
      </c>
      <c r="J24118" t="s">
        <v>30</v>
      </c>
      <c r="K24118" t="s">
        <v>24</v>
      </c>
      <c r="L24118" t="s">
        <v>25</v>
      </c>
      <c r="M24118" t="s">
        <v>6146</v>
      </c>
    </row>
    <row r="24119" spans="1:13" x14ac:dyDescent="0.3">
      <c r="A24119" t="s">
        <v>13527</v>
      </c>
      <c r="C24119" t="s">
        <v>18238</v>
      </c>
      <c r="D24119">
        <v>33</v>
      </c>
      <c r="E24119" s="1">
        <v>2383500</v>
      </c>
      <c r="G24119" t="s">
        <v>34</v>
      </c>
      <c r="H24119" t="s">
        <v>18250</v>
      </c>
      <c r="I24119" t="s">
        <v>460</v>
      </c>
      <c r="J24119" t="s">
        <v>30</v>
      </c>
      <c r="K24119" t="s">
        <v>24</v>
      </c>
      <c r="L24119" t="s">
        <v>25</v>
      </c>
      <c r="M24119" t="s">
        <v>6146</v>
      </c>
    </row>
    <row r="24120" spans="1:13" x14ac:dyDescent="0.3">
      <c r="A24120" t="s">
        <v>13527</v>
      </c>
      <c r="C24120" t="s">
        <v>25654</v>
      </c>
      <c r="D24120">
        <v>36</v>
      </c>
      <c r="E24120" s="1">
        <v>907520</v>
      </c>
      <c r="G24120" t="s">
        <v>34</v>
      </c>
      <c r="H24120" t="s">
        <v>18482</v>
      </c>
      <c r="I24120" t="s">
        <v>460</v>
      </c>
      <c r="J24120" t="s">
        <v>30</v>
      </c>
      <c r="K24120" t="s">
        <v>24</v>
      </c>
      <c r="L24120" t="s">
        <v>25</v>
      </c>
      <c r="M24120" t="s">
        <v>6146</v>
      </c>
    </row>
    <row r="24121" spans="1:13" x14ac:dyDescent="0.3">
      <c r="A24121" t="s">
        <v>13527</v>
      </c>
      <c r="C24121" t="s">
        <v>18415</v>
      </c>
      <c r="D24121">
        <v>44</v>
      </c>
      <c r="E24121" s="1">
        <v>200850</v>
      </c>
      <c r="G24121" t="s">
        <v>34</v>
      </c>
      <c r="H24121" t="s">
        <v>18412</v>
      </c>
      <c r="I24121" t="s">
        <v>460</v>
      </c>
      <c r="J24121" t="s">
        <v>30</v>
      </c>
      <c r="K24121" t="s">
        <v>24</v>
      </c>
      <c r="L24121" t="s">
        <v>25</v>
      </c>
      <c r="M24121" t="s">
        <v>6146</v>
      </c>
    </row>
    <row r="24122" spans="1:13" x14ac:dyDescent="0.3">
      <c r="A24122" t="s">
        <v>13527</v>
      </c>
      <c r="C24122" t="s">
        <v>13456</v>
      </c>
      <c r="D24122">
        <v>7</v>
      </c>
      <c r="E24122" s="1">
        <v>2800</v>
      </c>
      <c r="G24122" t="s">
        <v>34</v>
      </c>
      <c r="H24122" t="s">
        <v>6143</v>
      </c>
      <c r="I24122" t="s">
        <v>460</v>
      </c>
      <c r="J24122" t="s">
        <v>30</v>
      </c>
      <c r="K24122" t="s">
        <v>24</v>
      </c>
      <c r="L24122" t="s">
        <v>25</v>
      </c>
      <c r="M24122" t="s">
        <v>6146</v>
      </c>
    </row>
    <row r="24123" spans="1:13" x14ac:dyDescent="0.3">
      <c r="A24123" t="s">
        <v>1791</v>
      </c>
      <c r="C24123" t="s">
        <v>1558</v>
      </c>
      <c r="D24123">
        <v>12</v>
      </c>
      <c r="E24123" s="1">
        <v>100000</v>
      </c>
      <c r="G24123" t="s">
        <v>111</v>
      </c>
      <c r="H24123" t="s">
        <v>1792</v>
      </c>
      <c r="I24123" t="s">
        <v>1793</v>
      </c>
      <c r="J24123" t="s">
        <v>30</v>
      </c>
      <c r="K24123" t="s">
        <v>24</v>
      </c>
      <c r="L24123" t="s">
        <v>25</v>
      </c>
      <c r="M24123" t="s">
        <v>120</v>
      </c>
    </row>
    <row r="24124" spans="1:13" x14ac:dyDescent="0.3">
      <c r="A24124" t="s">
        <v>1613</v>
      </c>
      <c r="C24124" t="s">
        <v>1558</v>
      </c>
      <c r="D24124">
        <v>49</v>
      </c>
      <c r="E24124" s="1">
        <v>6500000</v>
      </c>
      <c r="G24124" t="s">
        <v>111</v>
      </c>
      <c r="H24124" t="s">
        <v>1614</v>
      </c>
      <c r="I24124" t="s">
        <v>449</v>
      </c>
      <c r="J24124" t="s">
        <v>30</v>
      </c>
      <c r="K24124" t="s">
        <v>24</v>
      </c>
      <c r="L24124" t="s">
        <v>25</v>
      </c>
      <c r="M24124" t="s">
        <v>120</v>
      </c>
    </row>
    <row r="24125" spans="1:13" x14ac:dyDescent="0.3">
      <c r="A24125" t="s">
        <v>1613</v>
      </c>
      <c r="C24125" t="s">
        <v>29922</v>
      </c>
      <c r="D24125">
        <v>31</v>
      </c>
      <c r="E24125" s="1">
        <v>6000000</v>
      </c>
      <c r="G24125" t="s">
        <v>111</v>
      </c>
      <c r="H24125" t="s">
        <v>30193</v>
      </c>
      <c r="I24125" t="s">
        <v>449</v>
      </c>
      <c r="J24125" t="s">
        <v>30</v>
      </c>
      <c r="K24125" t="s">
        <v>24</v>
      </c>
      <c r="L24125" t="s">
        <v>25</v>
      </c>
      <c r="M24125" t="s">
        <v>120</v>
      </c>
    </row>
    <row r="24126" spans="1:13" x14ac:dyDescent="0.3">
      <c r="A24126" t="s">
        <v>1613</v>
      </c>
      <c r="C24126" t="s">
        <v>3657</v>
      </c>
      <c r="D24126">
        <v>44</v>
      </c>
      <c r="E24126" s="1">
        <v>7249641</v>
      </c>
      <c r="G24126" t="s">
        <v>111</v>
      </c>
      <c r="H24126" t="s">
        <v>3714</v>
      </c>
      <c r="I24126" t="s">
        <v>449</v>
      </c>
      <c r="J24126" t="s">
        <v>30</v>
      </c>
      <c r="K24126" t="s">
        <v>24</v>
      </c>
      <c r="L24126" t="s">
        <v>25</v>
      </c>
      <c r="M24126" t="s">
        <v>120</v>
      </c>
    </row>
    <row r="24127" spans="1:13" x14ac:dyDescent="0.3">
      <c r="A24127" t="s">
        <v>1613</v>
      </c>
      <c r="C24127" t="s">
        <v>4928</v>
      </c>
      <c r="D24127">
        <v>16</v>
      </c>
      <c r="E24127" s="1">
        <v>14950</v>
      </c>
      <c r="G24127" t="s">
        <v>111</v>
      </c>
      <c r="H24127" t="s">
        <v>4976</v>
      </c>
      <c r="I24127" t="s">
        <v>449</v>
      </c>
      <c r="J24127" t="s">
        <v>30</v>
      </c>
      <c r="K24127" t="s">
        <v>24</v>
      </c>
      <c r="L24127" t="s">
        <v>25</v>
      </c>
      <c r="M24127" t="s">
        <v>120</v>
      </c>
    </row>
    <row r="24128" spans="1:13" x14ac:dyDescent="0.3">
      <c r="A24128" t="s">
        <v>1613</v>
      </c>
      <c r="C24128" t="s">
        <v>23213</v>
      </c>
      <c r="D24128">
        <v>45</v>
      </c>
      <c r="E24128" s="1">
        <v>1464882</v>
      </c>
      <c r="G24128" t="s">
        <v>111</v>
      </c>
      <c r="H24128" t="s">
        <v>23269</v>
      </c>
      <c r="I24128" t="s">
        <v>449</v>
      </c>
      <c r="J24128" t="s">
        <v>30</v>
      </c>
      <c r="K24128" t="s">
        <v>24</v>
      </c>
      <c r="L24128" t="s">
        <v>25</v>
      </c>
      <c r="M24128" t="s">
        <v>120</v>
      </c>
    </row>
    <row r="24129" spans="1:13" x14ac:dyDescent="0.3">
      <c r="A24129" t="s">
        <v>1613</v>
      </c>
      <c r="C24129" t="s">
        <v>21035</v>
      </c>
      <c r="D24129">
        <v>31</v>
      </c>
      <c r="E24129" s="1">
        <v>50000</v>
      </c>
      <c r="G24129" t="s">
        <v>111</v>
      </c>
      <c r="H24129" t="s">
        <v>21121</v>
      </c>
      <c r="I24129" t="s">
        <v>449</v>
      </c>
      <c r="J24129" t="s">
        <v>30</v>
      </c>
      <c r="K24129" t="s">
        <v>24</v>
      </c>
      <c r="L24129" t="s">
        <v>25</v>
      </c>
      <c r="M24129" t="s">
        <v>120</v>
      </c>
    </row>
    <row r="24130" spans="1:13" x14ac:dyDescent="0.3">
      <c r="A24130" t="s">
        <v>1613</v>
      </c>
      <c r="C24130" t="s">
        <v>22024</v>
      </c>
      <c r="D24130">
        <v>1</v>
      </c>
      <c r="E24130" s="1">
        <v>12000</v>
      </c>
      <c r="G24130" t="s">
        <v>111</v>
      </c>
      <c r="H24130" t="s">
        <v>22104</v>
      </c>
      <c r="I24130" t="s">
        <v>449</v>
      </c>
      <c r="J24130" t="s">
        <v>30</v>
      </c>
      <c r="K24130" t="s">
        <v>24</v>
      </c>
      <c r="L24130" t="s">
        <v>25</v>
      </c>
      <c r="M24130" t="s">
        <v>120</v>
      </c>
    </row>
    <row r="24131" spans="1:13" x14ac:dyDescent="0.3">
      <c r="A24131" t="s">
        <v>1613</v>
      </c>
      <c r="C24131" t="s">
        <v>16755</v>
      </c>
      <c r="D24131">
        <v>62</v>
      </c>
      <c r="E24131" s="1">
        <v>6962397</v>
      </c>
      <c r="G24131" t="s">
        <v>111</v>
      </c>
      <c r="H24131" t="s">
        <v>16147</v>
      </c>
      <c r="I24131" t="s">
        <v>449</v>
      </c>
      <c r="J24131" t="s">
        <v>30</v>
      </c>
      <c r="K24131" t="s">
        <v>24</v>
      </c>
      <c r="L24131" t="s">
        <v>25</v>
      </c>
      <c r="M24131" t="s">
        <v>120</v>
      </c>
    </row>
    <row r="24132" spans="1:13" x14ac:dyDescent="0.3">
      <c r="A24132" t="s">
        <v>1613</v>
      </c>
      <c r="C24132" t="s">
        <v>12673</v>
      </c>
      <c r="D24132">
        <v>22</v>
      </c>
      <c r="E24132" s="1">
        <v>52800</v>
      </c>
      <c r="G24132" t="s">
        <v>111</v>
      </c>
      <c r="H24132" t="s">
        <v>11003</v>
      </c>
      <c r="I24132" t="s">
        <v>449</v>
      </c>
      <c r="J24132" t="s">
        <v>30</v>
      </c>
      <c r="K24132" t="s">
        <v>24</v>
      </c>
      <c r="L24132" t="s">
        <v>25</v>
      </c>
      <c r="M24132" t="s">
        <v>120</v>
      </c>
    </row>
    <row r="24133" spans="1:13" x14ac:dyDescent="0.3">
      <c r="A24133" t="s">
        <v>1613</v>
      </c>
      <c r="C24133" t="s">
        <v>11420</v>
      </c>
      <c r="D24133">
        <v>90</v>
      </c>
      <c r="E24133" s="1">
        <v>5516665</v>
      </c>
      <c r="G24133" t="s">
        <v>13</v>
      </c>
      <c r="H24133" t="s">
        <v>11427</v>
      </c>
      <c r="I24133" t="s">
        <v>449</v>
      </c>
      <c r="J24133" t="s">
        <v>30</v>
      </c>
      <c r="K24133" t="s">
        <v>24</v>
      </c>
      <c r="L24133" t="s">
        <v>17</v>
      </c>
      <c r="M24133" t="s">
        <v>101</v>
      </c>
    </row>
    <row r="24134" spans="1:13" x14ac:dyDescent="0.3">
      <c r="A24134" t="s">
        <v>447</v>
      </c>
      <c r="C24134" t="s">
        <v>597</v>
      </c>
      <c r="D24134">
        <v>37</v>
      </c>
      <c r="E24134" s="1">
        <v>1001652</v>
      </c>
      <c r="G24134" t="s">
        <v>13</v>
      </c>
      <c r="H24134" t="s">
        <v>710</v>
      </c>
      <c r="I24134" t="s">
        <v>449</v>
      </c>
      <c r="J24134" t="s">
        <v>30</v>
      </c>
      <c r="K24134" t="s">
        <v>24</v>
      </c>
      <c r="L24134" t="s">
        <v>17</v>
      </c>
      <c r="M24134" t="s">
        <v>450</v>
      </c>
    </row>
    <row r="24135" spans="1:13" x14ac:dyDescent="0.3">
      <c r="A24135" t="s">
        <v>447</v>
      </c>
      <c r="C24135" t="s">
        <v>341</v>
      </c>
      <c r="D24135">
        <v>19</v>
      </c>
      <c r="E24135" s="1">
        <v>260772</v>
      </c>
      <c r="G24135" t="s">
        <v>13</v>
      </c>
      <c r="H24135" t="s">
        <v>448</v>
      </c>
      <c r="I24135" t="s">
        <v>449</v>
      </c>
      <c r="J24135" t="s">
        <v>30</v>
      </c>
      <c r="K24135" t="s">
        <v>24</v>
      </c>
      <c r="L24135" t="s">
        <v>17</v>
      </c>
      <c r="M24135" t="s">
        <v>450</v>
      </c>
    </row>
    <row r="24136" spans="1:13" x14ac:dyDescent="0.3">
      <c r="A24136" t="s">
        <v>36294</v>
      </c>
      <c r="C24136" t="s">
        <v>36284</v>
      </c>
      <c r="D24136">
        <v>25</v>
      </c>
      <c r="E24136" s="1">
        <v>546864</v>
      </c>
      <c r="G24136" t="s">
        <v>111</v>
      </c>
      <c r="H24136" t="s">
        <v>36295</v>
      </c>
      <c r="I24136" t="s">
        <v>17784</v>
      </c>
      <c r="J24136" t="s">
        <v>30</v>
      </c>
      <c r="K24136" t="s">
        <v>24</v>
      </c>
      <c r="L24136" t="s">
        <v>25</v>
      </c>
      <c r="M24136" t="s">
        <v>120</v>
      </c>
    </row>
    <row r="24137" spans="1:13" x14ac:dyDescent="0.3">
      <c r="A24137" t="s">
        <v>3226</v>
      </c>
      <c r="C24137" t="s">
        <v>2957</v>
      </c>
      <c r="D24137">
        <v>11</v>
      </c>
      <c r="E24137" s="1">
        <v>513693</v>
      </c>
      <c r="G24137" t="s">
        <v>111</v>
      </c>
      <c r="H24137" t="s">
        <v>3227</v>
      </c>
      <c r="I24137" t="s">
        <v>460</v>
      </c>
      <c r="J24137" t="s">
        <v>30</v>
      </c>
      <c r="K24137" t="s">
        <v>24</v>
      </c>
      <c r="L24137" t="s">
        <v>25</v>
      </c>
      <c r="M24137" t="s">
        <v>87</v>
      </c>
    </row>
    <row r="24138" spans="1:13" x14ac:dyDescent="0.3">
      <c r="A24138" t="s">
        <v>24122</v>
      </c>
      <c r="C24138" t="s">
        <v>24055</v>
      </c>
      <c r="D24138">
        <v>48</v>
      </c>
      <c r="E24138" s="1">
        <v>1389493</v>
      </c>
      <c r="G24138" t="s">
        <v>13</v>
      </c>
      <c r="H24138" t="s">
        <v>24123</v>
      </c>
      <c r="I24138" t="s">
        <v>2776</v>
      </c>
      <c r="K24138" t="s">
        <v>74</v>
      </c>
      <c r="L24138" t="s">
        <v>17</v>
      </c>
      <c r="M24138" t="s">
        <v>1885</v>
      </c>
    </row>
    <row r="24139" spans="1:13" x14ac:dyDescent="0.3">
      <c r="A24139" t="s">
        <v>36073</v>
      </c>
      <c r="C24139" t="s">
        <v>35954</v>
      </c>
      <c r="D24139">
        <v>4</v>
      </c>
      <c r="E24139" s="1">
        <v>19770</v>
      </c>
      <c r="G24139" t="s">
        <v>13</v>
      </c>
      <c r="H24139" t="s">
        <v>36074</v>
      </c>
      <c r="I24139" t="s">
        <v>36075</v>
      </c>
      <c r="K24139" t="s">
        <v>1243</v>
      </c>
      <c r="L24139" t="s">
        <v>44</v>
      </c>
      <c r="M24139" t="s">
        <v>345</v>
      </c>
    </row>
    <row r="24140" spans="1:13" x14ac:dyDescent="0.3">
      <c r="A24140" t="s">
        <v>20916</v>
      </c>
      <c r="C24140" t="s">
        <v>20542</v>
      </c>
      <c r="D24140">
        <v>3</v>
      </c>
      <c r="E24140" s="1">
        <v>5155</v>
      </c>
      <c r="G24140" t="s">
        <v>34</v>
      </c>
      <c r="H24140" t="s">
        <v>6143</v>
      </c>
      <c r="I24140" t="s">
        <v>20917</v>
      </c>
      <c r="J24140" t="s">
        <v>627</v>
      </c>
      <c r="K24140" t="s">
        <v>24</v>
      </c>
      <c r="L24140" t="s">
        <v>25</v>
      </c>
      <c r="M24140" t="s">
        <v>6146</v>
      </c>
    </row>
    <row r="24141" spans="1:13" x14ac:dyDescent="0.3">
      <c r="A24141" t="s">
        <v>1615</v>
      </c>
      <c r="C24141" t="s">
        <v>1558</v>
      </c>
      <c r="D24141">
        <v>24</v>
      </c>
      <c r="E24141" s="1">
        <v>350000</v>
      </c>
      <c r="G24141" t="s">
        <v>111</v>
      </c>
      <c r="H24141" t="s">
        <v>1616</v>
      </c>
      <c r="I24141" t="s">
        <v>460</v>
      </c>
      <c r="J24141" t="s">
        <v>30</v>
      </c>
      <c r="K24141" t="s">
        <v>24</v>
      </c>
      <c r="L24141" t="s">
        <v>25</v>
      </c>
      <c r="M24141" t="s">
        <v>1094</v>
      </c>
    </row>
    <row r="24142" spans="1:13" x14ac:dyDescent="0.3">
      <c r="A24142" t="s">
        <v>5539</v>
      </c>
      <c r="C24142" t="s">
        <v>27194</v>
      </c>
      <c r="D24142">
        <v>16</v>
      </c>
      <c r="E24142" s="1">
        <v>699995</v>
      </c>
      <c r="G24142" t="s">
        <v>111</v>
      </c>
      <c r="H24142" t="s">
        <v>27249</v>
      </c>
      <c r="I24142" t="s">
        <v>70</v>
      </c>
      <c r="J24142" t="s">
        <v>70</v>
      </c>
      <c r="K24142" t="s">
        <v>24</v>
      </c>
      <c r="L24142" t="s">
        <v>25</v>
      </c>
      <c r="M24142" t="s">
        <v>120</v>
      </c>
    </row>
    <row r="24143" spans="1:13" x14ac:dyDescent="0.3">
      <c r="A24143" t="s">
        <v>5539</v>
      </c>
      <c r="C24143" t="s">
        <v>5155</v>
      </c>
      <c r="D24143">
        <v>14</v>
      </c>
      <c r="E24143" s="1">
        <v>50000</v>
      </c>
      <c r="G24143" t="s">
        <v>111</v>
      </c>
      <c r="H24143" t="s">
        <v>5540</v>
      </c>
      <c r="I24143" t="s">
        <v>70</v>
      </c>
      <c r="J24143" t="s">
        <v>70</v>
      </c>
      <c r="K24143" t="s">
        <v>24</v>
      </c>
      <c r="L24143" t="s">
        <v>25</v>
      </c>
      <c r="M24143" t="s">
        <v>232</v>
      </c>
    </row>
    <row r="24144" spans="1:13" x14ac:dyDescent="0.3">
      <c r="A24144" t="s">
        <v>5539</v>
      </c>
      <c r="C24144" t="s">
        <v>22765</v>
      </c>
      <c r="D24144">
        <v>36</v>
      </c>
      <c r="E24144" s="1">
        <v>1499349</v>
      </c>
      <c r="G24144" t="s">
        <v>748</v>
      </c>
      <c r="H24144" t="s">
        <v>22789</v>
      </c>
      <c r="I24144" t="s">
        <v>70</v>
      </c>
      <c r="J24144" t="s">
        <v>70</v>
      </c>
      <c r="K24144" t="s">
        <v>24</v>
      </c>
      <c r="L24144" t="s">
        <v>25</v>
      </c>
      <c r="M24144" t="s">
        <v>1397</v>
      </c>
    </row>
    <row r="24145" spans="1:13" x14ac:dyDescent="0.3">
      <c r="A24145" t="s">
        <v>5539</v>
      </c>
      <c r="C24145" t="s">
        <v>22505</v>
      </c>
      <c r="D24145">
        <v>17</v>
      </c>
      <c r="E24145" s="1">
        <v>26000</v>
      </c>
      <c r="G24145" t="s">
        <v>111</v>
      </c>
      <c r="H24145" t="s">
        <v>22601</v>
      </c>
      <c r="I24145" t="s">
        <v>70</v>
      </c>
      <c r="J24145" t="s">
        <v>70</v>
      </c>
      <c r="K24145" t="s">
        <v>24</v>
      </c>
      <c r="L24145" t="s">
        <v>25</v>
      </c>
      <c r="M24145" t="s">
        <v>120</v>
      </c>
    </row>
    <row r="24146" spans="1:13" x14ac:dyDescent="0.3">
      <c r="A24146" t="s">
        <v>9313</v>
      </c>
      <c r="C24146" t="s">
        <v>9306</v>
      </c>
      <c r="D24146">
        <v>82</v>
      </c>
      <c r="E24146" s="1">
        <v>12111401</v>
      </c>
      <c r="G24146" t="s">
        <v>13</v>
      </c>
      <c r="H24146" t="s">
        <v>9314</v>
      </c>
      <c r="I24146" t="s">
        <v>70</v>
      </c>
      <c r="J24146" t="s">
        <v>70</v>
      </c>
      <c r="K24146" t="s">
        <v>24</v>
      </c>
      <c r="L24146" t="s">
        <v>17</v>
      </c>
      <c r="M24146" t="s">
        <v>345</v>
      </c>
    </row>
    <row r="24147" spans="1:13" x14ac:dyDescent="0.3">
      <c r="A24147" t="s">
        <v>9313</v>
      </c>
      <c r="C24147" t="s">
        <v>37047</v>
      </c>
      <c r="D24147">
        <v>12</v>
      </c>
      <c r="E24147" s="1">
        <v>100000</v>
      </c>
      <c r="G24147" t="s">
        <v>13</v>
      </c>
      <c r="H24147" t="s">
        <v>37116</v>
      </c>
      <c r="I24147" t="s">
        <v>70</v>
      </c>
      <c r="J24147" t="s">
        <v>70</v>
      </c>
      <c r="K24147" t="s">
        <v>24</v>
      </c>
      <c r="L24147" t="s">
        <v>17</v>
      </c>
      <c r="M24147" t="s">
        <v>450</v>
      </c>
    </row>
    <row r="24148" spans="1:13" x14ac:dyDescent="0.3">
      <c r="A24148" t="s">
        <v>9313</v>
      </c>
      <c r="C24148" t="s">
        <v>37047</v>
      </c>
      <c r="D24148">
        <v>86</v>
      </c>
      <c r="E24148" s="1">
        <v>7650416</v>
      </c>
      <c r="G24148" t="s">
        <v>13</v>
      </c>
      <c r="H24148" t="s">
        <v>37237</v>
      </c>
      <c r="I24148" t="s">
        <v>70</v>
      </c>
      <c r="J24148" t="s">
        <v>70</v>
      </c>
      <c r="K24148" t="s">
        <v>24</v>
      </c>
      <c r="L24148" t="s">
        <v>17</v>
      </c>
      <c r="M24148" t="s">
        <v>345</v>
      </c>
    </row>
    <row r="24149" spans="1:13" x14ac:dyDescent="0.3">
      <c r="A24149" t="s">
        <v>9313</v>
      </c>
      <c r="C24149" t="s">
        <v>17828</v>
      </c>
      <c r="D24149">
        <v>72</v>
      </c>
      <c r="E24149" s="1">
        <v>23034707</v>
      </c>
      <c r="G24149" t="s">
        <v>13</v>
      </c>
      <c r="H24149" t="s">
        <v>17835</v>
      </c>
      <c r="I24149" t="s">
        <v>70</v>
      </c>
      <c r="J24149" t="s">
        <v>70</v>
      </c>
      <c r="K24149" t="s">
        <v>24</v>
      </c>
      <c r="L24149" t="s">
        <v>17</v>
      </c>
      <c r="M24149" t="s">
        <v>345</v>
      </c>
    </row>
    <row r="24150" spans="1:13" x14ac:dyDescent="0.3">
      <c r="A24150" t="s">
        <v>9313</v>
      </c>
      <c r="C24150" t="s">
        <v>25248</v>
      </c>
      <c r="D24150">
        <v>10</v>
      </c>
      <c r="E24150" s="1">
        <v>981631</v>
      </c>
      <c r="G24150" t="s">
        <v>13</v>
      </c>
      <c r="H24150" t="s">
        <v>25260</v>
      </c>
      <c r="I24150" t="s">
        <v>70</v>
      </c>
      <c r="J24150" t="s">
        <v>70</v>
      </c>
      <c r="K24150" t="s">
        <v>24</v>
      </c>
      <c r="L24150" t="s">
        <v>44</v>
      </c>
      <c r="M24150" t="s">
        <v>345</v>
      </c>
    </row>
    <row r="24151" spans="1:13" x14ac:dyDescent="0.3">
      <c r="A24151" t="s">
        <v>121</v>
      </c>
      <c r="C24151" t="s">
        <v>2269</v>
      </c>
      <c r="D24151">
        <v>34</v>
      </c>
      <c r="E24151" s="1">
        <v>2947705</v>
      </c>
      <c r="G24151" t="s">
        <v>111</v>
      </c>
      <c r="H24151" t="s">
        <v>1360</v>
      </c>
      <c r="I24151" t="s">
        <v>85</v>
      </c>
      <c r="J24151" t="s">
        <v>86</v>
      </c>
      <c r="K24151" t="s">
        <v>24</v>
      </c>
      <c r="L24151" t="s">
        <v>25</v>
      </c>
      <c r="M24151" t="s">
        <v>120</v>
      </c>
    </row>
    <row r="24152" spans="1:13" x14ac:dyDescent="0.3">
      <c r="A24152" t="s">
        <v>121</v>
      </c>
      <c r="C24152" t="s">
        <v>14</v>
      </c>
      <c r="D24152">
        <v>6</v>
      </c>
      <c r="E24152" s="1">
        <v>250000</v>
      </c>
      <c r="G24152" t="s">
        <v>111</v>
      </c>
      <c r="H24152" t="s">
        <v>117</v>
      </c>
      <c r="I24152" t="s">
        <v>85</v>
      </c>
      <c r="J24152" t="s">
        <v>86</v>
      </c>
      <c r="K24152" t="s">
        <v>24</v>
      </c>
      <c r="L24152" t="s">
        <v>25</v>
      </c>
      <c r="M24152" t="s">
        <v>120</v>
      </c>
    </row>
    <row r="24153" spans="1:13" x14ac:dyDescent="0.3">
      <c r="A24153" t="s">
        <v>121</v>
      </c>
      <c r="C24153" t="s">
        <v>28282</v>
      </c>
      <c r="D24153">
        <v>20</v>
      </c>
      <c r="E24153" s="1">
        <v>2160000</v>
      </c>
      <c r="G24153" t="s">
        <v>111</v>
      </c>
      <c r="H24153" t="s">
        <v>28475</v>
      </c>
      <c r="I24153" t="s">
        <v>85</v>
      </c>
      <c r="J24153" t="s">
        <v>86</v>
      </c>
      <c r="K24153" t="s">
        <v>24</v>
      </c>
      <c r="L24153" t="s">
        <v>25</v>
      </c>
      <c r="M24153" t="s">
        <v>120</v>
      </c>
    </row>
    <row r="24154" spans="1:13" x14ac:dyDescent="0.3">
      <c r="A24154" t="s">
        <v>121</v>
      </c>
      <c r="C24154" t="s">
        <v>30364</v>
      </c>
      <c r="D24154">
        <v>10</v>
      </c>
      <c r="E24154" s="1">
        <v>650000</v>
      </c>
      <c r="G24154" t="s">
        <v>111</v>
      </c>
      <c r="H24154" t="s">
        <v>30476</v>
      </c>
      <c r="I24154" t="s">
        <v>85</v>
      </c>
      <c r="J24154" t="s">
        <v>86</v>
      </c>
      <c r="K24154" t="s">
        <v>24</v>
      </c>
      <c r="L24154" t="s">
        <v>25</v>
      </c>
      <c r="M24154" t="s">
        <v>120</v>
      </c>
    </row>
    <row r="24155" spans="1:13" x14ac:dyDescent="0.3">
      <c r="A24155" t="s">
        <v>121</v>
      </c>
      <c r="C24155" t="s">
        <v>3657</v>
      </c>
      <c r="D24155">
        <v>17</v>
      </c>
      <c r="E24155" s="1">
        <v>2500000</v>
      </c>
      <c r="G24155" t="s">
        <v>111</v>
      </c>
      <c r="H24155" t="s">
        <v>4014</v>
      </c>
      <c r="I24155" t="s">
        <v>85</v>
      </c>
      <c r="J24155" t="s">
        <v>86</v>
      </c>
      <c r="K24155" t="s">
        <v>24</v>
      </c>
      <c r="L24155" t="s">
        <v>25</v>
      </c>
      <c r="M24155" t="s">
        <v>120</v>
      </c>
    </row>
    <row r="24156" spans="1:13" x14ac:dyDescent="0.3">
      <c r="A24156" t="s">
        <v>121</v>
      </c>
      <c r="C24156" t="s">
        <v>21173</v>
      </c>
      <c r="D24156">
        <v>32</v>
      </c>
      <c r="E24156" s="1">
        <v>4000000</v>
      </c>
      <c r="G24156" t="s">
        <v>111</v>
      </c>
      <c r="H24156" t="s">
        <v>21577</v>
      </c>
      <c r="I24156" t="s">
        <v>85</v>
      </c>
      <c r="J24156" t="s">
        <v>86</v>
      </c>
      <c r="K24156" t="s">
        <v>24</v>
      </c>
      <c r="L24156" t="s">
        <v>25</v>
      </c>
      <c r="M24156" t="s">
        <v>120</v>
      </c>
    </row>
    <row r="24157" spans="1:13" x14ac:dyDescent="0.3">
      <c r="A24157" t="s">
        <v>121</v>
      </c>
      <c r="C24157" t="s">
        <v>11012</v>
      </c>
      <c r="D24157">
        <v>23</v>
      </c>
      <c r="E24157" s="1">
        <v>250249</v>
      </c>
      <c r="G24157" t="s">
        <v>111</v>
      </c>
      <c r="H24157" t="s">
        <v>10433</v>
      </c>
      <c r="I24157" t="s">
        <v>85</v>
      </c>
      <c r="J24157" t="s">
        <v>86</v>
      </c>
      <c r="K24157" t="s">
        <v>24</v>
      </c>
      <c r="L24157" t="s">
        <v>25</v>
      </c>
      <c r="M24157" t="s">
        <v>120</v>
      </c>
    </row>
    <row r="24158" spans="1:13" x14ac:dyDescent="0.3">
      <c r="A24158" t="s">
        <v>121</v>
      </c>
      <c r="C24158" t="s">
        <v>8196</v>
      </c>
      <c r="D24158">
        <v>48</v>
      </c>
      <c r="E24158" s="1">
        <v>3002252</v>
      </c>
      <c r="G24158" t="s">
        <v>111</v>
      </c>
      <c r="H24158" t="s">
        <v>8457</v>
      </c>
      <c r="I24158" t="s">
        <v>85</v>
      </c>
      <c r="J24158" t="s">
        <v>86</v>
      </c>
      <c r="K24158" t="s">
        <v>24</v>
      </c>
      <c r="L24158" t="s">
        <v>25</v>
      </c>
      <c r="M24158" t="s">
        <v>120</v>
      </c>
    </row>
    <row r="24159" spans="1:13" x14ac:dyDescent="0.3">
      <c r="A24159" t="s">
        <v>121</v>
      </c>
      <c r="C24159" t="s">
        <v>35134</v>
      </c>
      <c r="D24159">
        <v>35</v>
      </c>
      <c r="E24159" s="1">
        <v>1500596</v>
      </c>
      <c r="G24159" t="s">
        <v>111</v>
      </c>
      <c r="H24159" t="s">
        <v>35137</v>
      </c>
      <c r="I24159" t="s">
        <v>85</v>
      </c>
      <c r="J24159" t="s">
        <v>86</v>
      </c>
      <c r="K24159" t="s">
        <v>24</v>
      </c>
      <c r="L24159" t="s">
        <v>25</v>
      </c>
      <c r="M24159" t="s">
        <v>120</v>
      </c>
    </row>
    <row r="24160" spans="1:13" x14ac:dyDescent="0.3">
      <c r="A24160" t="s">
        <v>121</v>
      </c>
      <c r="C24160" t="s">
        <v>33755</v>
      </c>
      <c r="D24160">
        <v>46</v>
      </c>
      <c r="E24160" s="1">
        <v>500000</v>
      </c>
      <c r="G24160" t="s">
        <v>111</v>
      </c>
      <c r="H24160" t="s">
        <v>33961</v>
      </c>
      <c r="I24160" t="s">
        <v>85</v>
      </c>
      <c r="J24160" t="s">
        <v>86</v>
      </c>
      <c r="K24160" t="s">
        <v>24</v>
      </c>
      <c r="L24160" t="s">
        <v>25</v>
      </c>
      <c r="M24160" t="s">
        <v>120</v>
      </c>
    </row>
    <row r="24161" spans="1:13" x14ac:dyDescent="0.3">
      <c r="A24161" t="s">
        <v>29474</v>
      </c>
      <c r="C24161" t="s">
        <v>29426</v>
      </c>
      <c r="D24161">
        <v>29</v>
      </c>
      <c r="E24161" s="1">
        <v>1000000</v>
      </c>
      <c r="G24161" t="s">
        <v>21</v>
      </c>
      <c r="H24161" t="s">
        <v>29475</v>
      </c>
      <c r="I24161" t="s">
        <v>70</v>
      </c>
      <c r="J24161" t="s">
        <v>70</v>
      </c>
      <c r="K24161" t="s">
        <v>24</v>
      </c>
      <c r="L24161" t="s">
        <v>17</v>
      </c>
      <c r="M24161" t="s">
        <v>26</v>
      </c>
    </row>
    <row r="24162" spans="1:13" x14ac:dyDescent="0.3">
      <c r="A24162" t="s">
        <v>29474</v>
      </c>
      <c r="C24162" t="s">
        <v>29426</v>
      </c>
      <c r="D24162">
        <v>26</v>
      </c>
      <c r="E24162" s="1">
        <v>4000000</v>
      </c>
      <c r="G24162" t="s">
        <v>21</v>
      </c>
      <c r="H24162" t="s">
        <v>29521</v>
      </c>
      <c r="I24162" t="s">
        <v>70</v>
      </c>
      <c r="J24162" t="s">
        <v>70</v>
      </c>
      <c r="K24162" t="s">
        <v>24</v>
      </c>
      <c r="L24162" t="s">
        <v>17</v>
      </c>
      <c r="M24162" t="s">
        <v>26</v>
      </c>
    </row>
    <row r="24163" spans="1:13" x14ac:dyDescent="0.3">
      <c r="A24163" t="s">
        <v>18078</v>
      </c>
      <c r="C24163" t="s">
        <v>18024</v>
      </c>
      <c r="D24163">
        <v>12</v>
      </c>
      <c r="E24163" s="1">
        <v>23800</v>
      </c>
      <c r="G24163" t="s">
        <v>21</v>
      </c>
      <c r="H24163" t="s">
        <v>970</v>
      </c>
      <c r="I24163" t="s">
        <v>70</v>
      </c>
      <c r="J24163" t="s">
        <v>70</v>
      </c>
      <c r="K24163" t="s">
        <v>24</v>
      </c>
      <c r="L24163" t="s">
        <v>38</v>
      </c>
      <c r="M24163" t="s">
        <v>26</v>
      </c>
    </row>
    <row r="24164" spans="1:13" x14ac:dyDescent="0.3">
      <c r="A24164" t="s">
        <v>18078</v>
      </c>
      <c r="C24164" t="s">
        <v>24677</v>
      </c>
      <c r="D24164">
        <v>12</v>
      </c>
      <c r="E24164" s="1">
        <v>23400</v>
      </c>
      <c r="G24164" t="s">
        <v>21</v>
      </c>
      <c r="H24164" t="s">
        <v>970</v>
      </c>
      <c r="I24164" t="s">
        <v>70</v>
      </c>
      <c r="J24164" t="s">
        <v>70</v>
      </c>
      <c r="K24164" t="s">
        <v>24</v>
      </c>
      <c r="L24164" t="s">
        <v>38</v>
      </c>
      <c r="M24164" t="s">
        <v>26</v>
      </c>
    </row>
    <row r="24165" spans="1:13" x14ac:dyDescent="0.3">
      <c r="A24165" t="s">
        <v>18078</v>
      </c>
      <c r="C24165" t="s">
        <v>25301</v>
      </c>
      <c r="D24165">
        <v>12</v>
      </c>
      <c r="E24165" s="1">
        <v>23800</v>
      </c>
      <c r="G24165" t="s">
        <v>21</v>
      </c>
      <c r="H24165" t="s">
        <v>970</v>
      </c>
      <c r="I24165" t="s">
        <v>70</v>
      </c>
      <c r="J24165" t="s">
        <v>70</v>
      </c>
      <c r="K24165" t="s">
        <v>24</v>
      </c>
      <c r="L24165" t="s">
        <v>25</v>
      </c>
      <c r="M24165" t="s">
        <v>26</v>
      </c>
    </row>
    <row r="24166" spans="1:13" x14ac:dyDescent="0.3">
      <c r="A24166" t="s">
        <v>18078</v>
      </c>
      <c r="C24166" t="s">
        <v>26485</v>
      </c>
      <c r="D24166">
        <v>12</v>
      </c>
      <c r="E24166" s="1">
        <v>25000</v>
      </c>
      <c r="G24166" t="s">
        <v>21</v>
      </c>
      <c r="H24166" t="s">
        <v>970</v>
      </c>
      <c r="I24166" t="s">
        <v>70</v>
      </c>
      <c r="J24166" t="s">
        <v>70</v>
      </c>
      <c r="K24166" t="s">
        <v>24</v>
      </c>
      <c r="L24166" t="s">
        <v>25</v>
      </c>
      <c r="M24166" t="s">
        <v>26</v>
      </c>
    </row>
    <row r="24167" spans="1:13" x14ac:dyDescent="0.3">
      <c r="A24167" t="s">
        <v>18078</v>
      </c>
      <c r="C24167" t="s">
        <v>20542</v>
      </c>
      <c r="D24167">
        <v>12</v>
      </c>
      <c r="E24167" s="1">
        <v>13500</v>
      </c>
      <c r="G24167" t="s">
        <v>21</v>
      </c>
      <c r="H24167" t="s">
        <v>970</v>
      </c>
      <c r="I24167" t="s">
        <v>70</v>
      </c>
      <c r="J24167" t="s">
        <v>70</v>
      </c>
      <c r="K24167" t="s">
        <v>24</v>
      </c>
      <c r="L24167" t="s">
        <v>25</v>
      </c>
      <c r="M24167" t="s">
        <v>26</v>
      </c>
    </row>
    <row r="24168" spans="1:13" x14ac:dyDescent="0.3">
      <c r="A24168" t="s">
        <v>18078</v>
      </c>
      <c r="C24168" t="s">
        <v>31866</v>
      </c>
      <c r="D24168">
        <v>12</v>
      </c>
      <c r="E24168" s="1">
        <v>3500</v>
      </c>
      <c r="G24168" t="s">
        <v>13</v>
      </c>
      <c r="H24168" t="s">
        <v>31901</v>
      </c>
      <c r="I24168" t="s">
        <v>70</v>
      </c>
      <c r="J24168" t="s">
        <v>70</v>
      </c>
      <c r="K24168" t="s">
        <v>24</v>
      </c>
      <c r="L24168" t="s">
        <v>25</v>
      </c>
      <c r="M24168" t="s">
        <v>87</v>
      </c>
    </row>
    <row r="24169" spans="1:13" x14ac:dyDescent="0.3">
      <c r="A24169" t="s">
        <v>30999</v>
      </c>
      <c r="C24169" t="s">
        <v>30851</v>
      </c>
      <c r="D24169">
        <v>14</v>
      </c>
      <c r="E24169" s="1">
        <v>15435</v>
      </c>
      <c r="G24169" t="s">
        <v>400</v>
      </c>
      <c r="H24169" t="s">
        <v>31000</v>
      </c>
      <c r="I24169" t="s">
        <v>118</v>
      </c>
      <c r="J24169" t="s">
        <v>119</v>
      </c>
      <c r="K24169" t="s">
        <v>24</v>
      </c>
      <c r="L24169" t="s">
        <v>25</v>
      </c>
      <c r="M24169" t="s">
        <v>401</v>
      </c>
    </row>
    <row r="24170" spans="1:13" x14ac:dyDescent="0.3">
      <c r="A24170" t="s">
        <v>6992</v>
      </c>
      <c r="C24170" t="s">
        <v>6985</v>
      </c>
      <c r="D24170">
        <v>12</v>
      </c>
      <c r="E24170" s="1">
        <v>52000</v>
      </c>
      <c r="G24170" t="s">
        <v>111</v>
      </c>
      <c r="H24170" t="s">
        <v>6993</v>
      </c>
      <c r="I24170" t="s">
        <v>156</v>
      </c>
      <c r="J24170" t="s">
        <v>22</v>
      </c>
      <c r="K24170" t="s">
        <v>24</v>
      </c>
      <c r="L24170" t="s">
        <v>25</v>
      </c>
      <c r="M24170" t="s">
        <v>6109</v>
      </c>
    </row>
    <row r="24171" spans="1:13" x14ac:dyDescent="0.3">
      <c r="A24171" t="s">
        <v>6992</v>
      </c>
      <c r="C24171" t="s">
        <v>36649</v>
      </c>
      <c r="D24171">
        <v>12</v>
      </c>
      <c r="E24171" s="1">
        <v>9600</v>
      </c>
      <c r="G24171" t="s">
        <v>111</v>
      </c>
      <c r="H24171" t="s">
        <v>36648</v>
      </c>
      <c r="I24171" t="s">
        <v>156</v>
      </c>
      <c r="J24171" t="s">
        <v>22</v>
      </c>
      <c r="K24171" t="s">
        <v>24</v>
      </c>
      <c r="L24171" t="s">
        <v>25</v>
      </c>
      <c r="M24171" t="s">
        <v>6109</v>
      </c>
    </row>
    <row r="24172" spans="1:13" x14ac:dyDescent="0.3">
      <c r="A24172" t="s">
        <v>6992</v>
      </c>
      <c r="C24172" t="s">
        <v>36410</v>
      </c>
      <c r="D24172">
        <v>12</v>
      </c>
      <c r="E24172" s="1">
        <v>20000</v>
      </c>
      <c r="G24172" t="s">
        <v>111</v>
      </c>
      <c r="H24172" t="s">
        <v>36411</v>
      </c>
      <c r="I24172" t="s">
        <v>156</v>
      </c>
      <c r="J24172" t="s">
        <v>22</v>
      </c>
      <c r="K24172" t="s">
        <v>24</v>
      </c>
      <c r="L24172" t="s">
        <v>25</v>
      </c>
      <c r="M24172" t="s">
        <v>6109</v>
      </c>
    </row>
    <row r="24173" spans="1:13" x14ac:dyDescent="0.3">
      <c r="A24173" t="s">
        <v>30539</v>
      </c>
      <c r="C24173" t="s">
        <v>30536</v>
      </c>
      <c r="D24173">
        <v>48</v>
      </c>
      <c r="E24173" s="1">
        <v>5148320</v>
      </c>
      <c r="G24173" t="s">
        <v>48</v>
      </c>
      <c r="H24173" t="s">
        <v>30540</v>
      </c>
      <c r="I24173" t="s">
        <v>359</v>
      </c>
      <c r="K24173" t="s">
        <v>189</v>
      </c>
      <c r="L24173" t="s">
        <v>17</v>
      </c>
      <c r="M24173" t="s">
        <v>331</v>
      </c>
    </row>
    <row r="24174" spans="1:13" x14ac:dyDescent="0.3">
      <c r="A24174" t="s">
        <v>35777</v>
      </c>
      <c r="C24174" t="s">
        <v>35729</v>
      </c>
      <c r="D24174">
        <v>33</v>
      </c>
      <c r="E24174" s="1">
        <v>1432856</v>
      </c>
      <c r="G24174" t="s">
        <v>13</v>
      </c>
      <c r="H24174" t="s">
        <v>35778</v>
      </c>
      <c r="I24174" t="s">
        <v>85</v>
      </c>
      <c r="J24174" t="s">
        <v>86</v>
      </c>
      <c r="K24174" t="s">
        <v>24</v>
      </c>
      <c r="L24174" t="s">
        <v>38</v>
      </c>
      <c r="M24174" t="s">
        <v>82</v>
      </c>
    </row>
    <row r="24175" spans="1:13" x14ac:dyDescent="0.3">
      <c r="A24175" t="s">
        <v>35194</v>
      </c>
      <c r="C24175" t="s">
        <v>35176</v>
      </c>
      <c r="D24175">
        <v>49</v>
      </c>
      <c r="E24175" s="1">
        <v>43500000</v>
      </c>
      <c r="G24175" t="s">
        <v>34</v>
      </c>
      <c r="H24175" t="s">
        <v>35195</v>
      </c>
      <c r="I24175" t="s">
        <v>2306</v>
      </c>
      <c r="J24175" t="s">
        <v>199</v>
      </c>
      <c r="K24175" t="s">
        <v>24</v>
      </c>
      <c r="L24175" t="s">
        <v>44</v>
      </c>
      <c r="M24175" t="s">
        <v>75</v>
      </c>
    </row>
    <row r="24176" spans="1:13" x14ac:dyDescent="0.3">
      <c r="A24176" t="s">
        <v>18020</v>
      </c>
      <c r="C24176" t="s">
        <v>17948</v>
      </c>
      <c r="D24176">
        <v>12</v>
      </c>
      <c r="E24176" s="1">
        <v>8500</v>
      </c>
      <c r="G24176" t="s">
        <v>21</v>
      </c>
      <c r="H24176" t="s">
        <v>970</v>
      </c>
      <c r="I24176" t="s">
        <v>156</v>
      </c>
      <c r="J24176" t="s">
        <v>22</v>
      </c>
      <c r="K24176" t="s">
        <v>24</v>
      </c>
      <c r="L24176" t="s">
        <v>25</v>
      </c>
      <c r="M24176" t="s">
        <v>26</v>
      </c>
    </row>
    <row r="24177" spans="1:13" x14ac:dyDescent="0.3">
      <c r="A24177" t="s">
        <v>18020</v>
      </c>
      <c r="C24177" t="s">
        <v>25159</v>
      </c>
      <c r="D24177">
        <v>12</v>
      </c>
      <c r="E24177" s="1">
        <v>1300</v>
      </c>
      <c r="G24177" t="s">
        <v>21</v>
      </c>
      <c r="H24177" t="s">
        <v>970</v>
      </c>
      <c r="I24177" t="s">
        <v>156</v>
      </c>
      <c r="J24177" t="s">
        <v>22</v>
      </c>
      <c r="K24177" t="s">
        <v>24</v>
      </c>
      <c r="L24177" t="s">
        <v>25</v>
      </c>
      <c r="M24177" t="s">
        <v>26</v>
      </c>
    </row>
    <row r="24178" spans="1:13" x14ac:dyDescent="0.3">
      <c r="A24178" t="s">
        <v>35632</v>
      </c>
      <c r="C24178" t="s">
        <v>35627</v>
      </c>
      <c r="D24178">
        <v>27</v>
      </c>
      <c r="E24178" s="1">
        <v>227330</v>
      </c>
      <c r="G24178" t="s">
        <v>69</v>
      </c>
      <c r="H24178" t="s">
        <v>35633</v>
      </c>
      <c r="I24178" t="s">
        <v>5730</v>
      </c>
      <c r="K24178" t="s">
        <v>5731</v>
      </c>
      <c r="L24178" t="s">
        <v>170</v>
      </c>
      <c r="M24178" t="s">
        <v>39</v>
      </c>
    </row>
    <row r="24179" spans="1:13" x14ac:dyDescent="0.3">
      <c r="A24179" t="s">
        <v>18101</v>
      </c>
      <c r="C24179" t="s">
        <v>18080</v>
      </c>
      <c r="D24179">
        <v>12</v>
      </c>
      <c r="E24179" s="1">
        <v>100000</v>
      </c>
      <c r="G24179" t="s">
        <v>111</v>
      </c>
      <c r="H24179" t="s">
        <v>970</v>
      </c>
      <c r="I24179" t="s">
        <v>104</v>
      </c>
      <c r="J24179" t="s">
        <v>86</v>
      </c>
      <c r="K24179" t="s">
        <v>24</v>
      </c>
      <c r="L24179" t="s">
        <v>25</v>
      </c>
      <c r="M24179" t="s">
        <v>87</v>
      </c>
    </row>
    <row r="24180" spans="1:13" x14ac:dyDescent="0.3">
      <c r="A24180" t="s">
        <v>4490</v>
      </c>
      <c r="C24180" t="s">
        <v>4395</v>
      </c>
      <c r="D24180">
        <v>10</v>
      </c>
      <c r="E24180" s="1">
        <v>74923</v>
      </c>
      <c r="G24180" t="s">
        <v>13</v>
      </c>
      <c r="H24180" t="s">
        <v>4491</v>
      </c>
      <c r="I24180" t="s">
        <v>4492</v>
      </c>
      <c r="J24180" t="s">
        <v>119</v>
      </c>
      <c r="K24180" t="s">
        <v>24</v>
      </c>
      <c r="L24180" t="s">
        <v>17</v>
      </c>
      <c r="M24180" t="s">
        <v>87</v>
      </c>
    </row>
    <row r="24181" spans="1:13" x14ac:dyDescent="0.3">
      <c r="A24181" t="s">
        <v>4490</v>
      </c>
      <c r="C24181" t="s">
        <v>7634</v>
      </c>
      <c r="D24181">
        <v>15</v>
      </c>
      <c r="E24181" s="1">
        <v>141752</v>
      </c>
      <c r="G24181" t="s">
        <v>111</v>
      </c>
      <c r="H24181" t="s">
        <v>7755</v>
      </c>
      <c r="I24181" t="s">
        <v>4492</v>
      </c>
      <c r="J24181" t="s">
        <v>119</v>
      </c>
      <c r="K24181" t="s">
        <v>24</v>
      </c>
      <c r="L24181" t="s">
        <v>25</v>
      </c>
      <c r="M24181" t="s">
        <v>120</v>
      </c>
    </row>
    <row r="24182" spans="1:13" x14ac:dyDescent="0.3">
      <c r="A24182" t="s">
        <v>29381</v>
      </c>
      <c r="C24182" t="s">
        <v>29352</v>
      </c>
      <c r="D24182">
        <v>35</v>
      </c>
      <c r="E24182" s="1">
        <v>1998891</v>
      </c>
      <c r="G24182" t="s">
        <v>34</v>
      </c>
      <c r="H24182" t="s">
        <v>29382</v>
      </c>
      <c r="I24182" t="s">
        <v>49</v>
      </c>
      <c r="J24182" t="s">
        <v>50</v>
      </c>
      <c r="K24182" t="s">
        <v>51</v>
      </c>
      <c r="L24182" t="s">
        <v>44</v>
      </c>
      <c r="M24182" t="s">
        <v>39</v>
      </c>
    </row>
    <row r="24183" spans="1:13" x14ac:dyDescent="0.3">
      <c r="A24183" t="s">
        <v>14044</v>
      </c>
      <c r="C24183" t="s">
        <v>14030</v>
      </c>
      <c r="D24183">
        <v>6</v>
      </c>
      <c r="E24183" s="1">
        <v>200000</v>
      </c>
      <c r="G24183" t="s">
        <v>111</v>
      </c>
      <c r="H24183" t="s">
        <v>14045</v>
      </c>
      <c r="I24183" t="s">
        <v>319</v>
      </c>
      <c r="J24183" t="s">
        <v>22</v>
      </c>
      <c r="K24183" t="s">
        <v>24</v>
      </c>
      <c r="L24183" t="s">
        <v>25</v>
      </c>
      <c r="M24183" t="s">
        <v>6109</v>
      </c>
    </row>
    <row r="24184" spans="1:13" x14ac:dyDescent="0.3">
      <c r="A24184" t="s">
        <v>33641</v>
      </c>
      <c r="C24184" t="s">
        <v>33603</v>
      </c>
      <c r="D24184">
        <v>15</v>
      </c>
      <c r="E24184" s="1">
        <v>200000</v>
      </c>
      <c r="G24184" t="s">
        <v>111</v>
      </c>
      <c r="H24184" t="s">
        <v>10462</v>
      </c>
      <c r="I24184" t="s">
        <v>1129</v>
      </c>
      <c r="J24184" t="s">
        <v>761</v>
      </c>
      <c r="K24184" t="s">
        <v>24</v>
      </c>
      <c r="L24184" t="s">
        <v>25</v>
      </c>
      <c r="M24184" t="s">
        <v>120</v>
      </c>
    </row>
    <row r="24185" spans="1:13" x14ac:dyDescent="0.3">
      <c r="A24185" t="s">
        <v>25688</v>
      </c>
      <c r="C24185" t="s">
        <v>25665</v>
      </c>
      <c r="D24185">
        <v>12</v>
      </c>
      <c r="E24185" s="1">
        <v>26000</v>
      </c>
      <c r="G24185" t="s">
        <v>13</v>
      </c>
      <c r="H24185" t="s">
        <v>25689</v>
      </c>
      <c r="I24185" t="s">
        <v>397</v>
      </c>
      <c r="J24185" t="s">
        <v>119</v>
      </c>
      <c r="K24185" t="s">
        <v>24</v>
      </c>
      <c r="L24185" t="s">
        <v>38</v>
      </c>
      <c r="M24185" t="s">
        <v>345</v>
      </c>
    </row>
    <row r="24186" spans="1:13" x14ac:dyDescent="0.3">
      <c r="A24186" t="s">
        <v>23260</v>
      </c>
      <c r="C24186" t="s">
        <v>23213</v>
      </c>
      <c r="D24186">
        <v>23</v>
      </c>
      <c r="E24186" s="1">
        <v>525610</v>
      </c>
      <c r="G24186" t="s">
        <v>13</v>
      </c>
      <c r="H24186" t="s">
        <v>23261</v>
      </c>
      <c r="I24186" t="s">
        <v>23262</v>
      </c>
      <c r="J24186" t="s">
        <v>23263</v>
      </c>
      <c r="K24186" t="s">
        <v>2172</v>
      </c>
      <c r="L24186" t="s">
        <v>17</v>
      </c>
      <c r="M24186" t="s">
        <v>66</v>
      </c>
    </row>
    <row r="24187" spans="1:13" x14ac:dyDescent="0.3">
      <c r="A24187" t="s">
        <v>31026</v>
      </c>
      <c r="C24187" t="s">
        <v>31019</v>
      </c>
      <c r="D24187">
        <v>50</v>
      </c>
      <c r="E24187" s="1">
        <v>323233</v>
      </c>
      <c r="G24187" t="s">
        <v>111</v>
      </c>
      <c r="H24187" t="s">
        <v>31027</v>
      </c>
      <c r="I24187" t="s">
        <v>70</v>
      </c>
      <c r="J24187" t="s">
        <v>70</v>
      </c>
      <c r="K24187" t="s">
        <v>24</v>
      </c>
      <c r="L24187" t="s">
        <v>25</v>
      </c>
      <c r="M24187" t="s">
        <v>120</v>
      </c>
    </row>
    <row r="24188" spans="1:13" x14ac:dyDescent="0.3">
      <c r="A24188" t="s">
        <v>16487</v>
      </c>
      <c r="C24188" t="s">
        <v>16466</v>
      </c>
      <c r="D24188">
        <v>24</v>
      </c>
      <c r="E24188" s="1">
        <v>149954</v>
      </c>
      <c r="G24188" t="s">
        <v>69</v>
      </c>
      <c r="H24188" t="s">
        <v>16488</v>
      </c>
      <c r="I24188" t="s">
        <v>496</v>
      </c>
      <c r="K24188" t="s">
        <v>497</v>
      </c>
      <c r="L24188" t="s">
        <v>44</v>
      </c>
      <c r="M24188" t="s">
        <v>39</v>
      </c>
    </row>
    <row r="24189" spans="1:13" x14ac:dyDescent="0.3">
      <c r="A24189" t="s">
        <v>37602</v>
      </c>
      <c r="C24189" t="s">
        <v>37582</v>
      </c>
      <c r="D24189">
        <v>20</v>
      </c>
      <c r="E24189" s="1">
        <v>508823</v>
      </c>
      <c r="G24189" t="s">
        <v>34</v>
      </c>
      <c r="H24189" t="s">
        <v>37603</v>
      </c>
      <c r="I24189" t="s">
        <v>397</v>
      </c>
      <c r="J24189" t="s">
        <v>119</v>
      </c>
      <c r="K24189" t="s">
        <v>24</v>
      </c>
      <c r="L24189" t="s">
        <v>44</v>
      </c>
      <c r="M24189" t="s">
        <v>6146</v>
      </c>
    </row>
    <row r="24190" spans="1:13" x14ac:dyDescent="0.3">
      <c r="A24190" t="s">
        <v>8348</v>
      </c>
      <c r="C24190" t="s">
        <v>12314</v>
      </c>
      <c r="D24190">
        <v>24</v>
      </c>
      <c r="E24190" s="1">
        <v>1292638</v>
      </c>
      <c r="G24190" t="s">
        <v>111</v>
      </c>
      <c r="H24190" t="s">
        <v>12570</v>
      </c>
      <c r="I24190" t="s">
        <v>70</v>
      </c>
      <c r="J24190" t="s">
        <v>70</v>
      </c>
      <c r="K24190" t="s">
        <v>24</v>
      </c>
      <c r="L24190" t="s">
        <v>17</v>
      </c>
      <c r="M24190" t="s">
        <v>120</v>
      </c>
    </row>
    <row r="24191" spans="1:13" x14ac:dyDescent="0.3">
      <c r="A24191" t="s">
        <v>8348</v>
      </c>
      <c r="C24191" t="s">
        <v>10589</v>
      </c>
      <c r="D24191">
        <v>12</v>
      </c>
      <c r="E24191" s="1">
        <v>318231</v>
      </c>
      <c r="G24191" t="s">
        <v>111</v>
      </c>
      <c r="H24191" t="s">
        <v>10824</v>
      </c>
      <c r="I24191" t="s">
        <v>70</v>
      </c>
      <c r="J24191" t="s">
        <v>70</v>
      </c>
      <c r="K24191" t="s">
        <v>24</v>
      </c>
      <c r="L24191" t="s">
        <v>25</v>
      </c>
      <c r="M24191" t="s">
        <v>120</v>
      </c>
    </row>
    <row r="24192" spans="1:13" x14ac:dyDescent="0.3">
      <c r="A24192" t="s">
        <v>8348</v>
      </c>
      <c r="C24192" t="s">
        <v>8196</v>
      </c>
      <c r="D24192">
        <v>19</v>
      </c>
      <c r="E24192" s="1">
        <v>132425</v>
      </c>
      <c r="G24192" t="s">
        <v>111</v>
      </c>
      <c r="H24192" t="s">
        <v>8349</v>
      </c>
      <c r="I24192" t="s">
        <v>70</v>
      </c>
      <c r="J24192" t="s">
        <v>70</v>
      </c>
      <c r="K24192" t="s">
        <v>24</v>
      </c>
      <c r="L24192" t="s">
        <v>25</v>
      </c>
      <c r="M24192" t="s">
        <v>120</v>
      </c>
    </row>
    <row r="24193" spans="1:13" x14ac:dyDescent="0.3">
      <c r="A24193" t="s">
        <v>8348</v>
      </c>
      <c r="C24193" t="s">
        <v>34542</v>
      </c>
      <c r="D24193">
        <v>33</v>
      </c>
      <c r="E24193" s="1">
        <v>2494277</v>
      </c>
      <c r="G24193" t="s">
        <v>111</v>
      </c>
      <c r="H24193" t="s">
        <v>34506</v>
      </c>
      <c r="I24193" t="s">
        <v>70</v>
      </c>
      <c r="J24193" t="s">
        <v>70</v>
      </c>
      <c r="K24193" t="s">
        <v>24</v>
      </c>
      <c r="L24193" t="s">
        <v>25</v>
      </c>
      <c r="M24193" t="s">
        <v>120</v>
      </c>
    </row>
    <row r="24194" spans="1:13" x14ac:dyDescent="0.3">
      <c r="A24194" t="s">
        <v>8348</v>
      </c>
      <c r="C24194" t="s">
        <v>35113</v>
      </c>
      <c r="D24194">
        <v>5</v>
      </c>
      <c r="E24194" s="1">
        <v>122981</v>
      </c>
      <c r="G24194" t="s">
        <v>111</v>
      </c>
      <c r="H24194" t="s">
        <v>34506</v>
      </c>
      <c r="I24194" t="s">
        <v>70</v>
      </c>
      <c r="J24194" t="s">
        <v>70</v>
      </c>
      <c r="K24194" t="s">
        <v>24</v>
      </c>
      <c r="L24194" t="s">
        <v>25</v>
      </c>
      <c r="M24194" t="s">
        <v>120</v>
      </c>
    </row>
    <row r="24195" spans="1:13" x14ac:dyDescent="0.3">
      <c r="A24195" t="s">
        <v>8348</v>
      </c>
      <c r="C24195" t="s">
        <v>35954</v>
      </c>
      <c r="D24195">
        <v>56</v>
      </c>
      <c r="E24195" s="1">
        <v>7750417</v>
      </c>
      <c r="G24195" t="s">
        <v>111</v>
      </c>
      <c r="H24195" t="s">
        <v>36050</v>
      </c>
      <c r="I24195" t="s">
        <v>70</v>
      </c>
      <c r="J24195" t="s">
        <v>70</v>
      </c>
      <c r="K24195" t="s">
        <v>24</v>
      </c>
      <c r="L24195" t="s">
        <v>25</v>
      </c>
      <c r="M24195" t="s">
        <v>120</v>
      </c>
    </row>
    <row r="24196" spans="1:13" x14ac:dyDescent="0.3">
      <c r="A24196" t="s">
        <v>8348</v>
      </c>
      <c r="C24196" t="s">
        <v>37782</v>
      </c>
      <c r="D24196">
        <v>32</v>
      </c>
      <c r="E24196" s="1">
        <v>2084567</v>
      </c>
      <c r="G24196" t="s">
        <v>111</v>
      </c>
      <c r="H24196" t="s">
        <v>37808</v>
      </c>
      <c r="I24196" t="s">
        <v>70</v>
      </c>
      <c r="J24196" t="s">
        <v>70</v>
      </c>
      <c r="K24196" t="s">
        <v>24</v>
      </c>
      <c r="L24196" t="s">
        <v>25</v>
      </c>
      <c r="M24196" t="s">
        <v>120</v>
      </c>
    </row>
    <row r="24197" spans="1:13" x14ac:dyDescent="0.3">
      <c r="A24197" t="s">
        <v>8348</v>
      </c>
      <c r="C24197" t="s">
        <v>38057</v>
      </c>
      <c r="D24197">
        <v>12</v>
      </c>
      <c r="E24197" s="1">
        <v>3000</v>
      </c>
      <c r="G24197" t="s">
        <v>21</v>
      </c>
      <c r="H24197" t="s">
        <v>970</v>
      </c>
      <c r="I24197" t="s">
        <v>70</v>
      </c>
      <c r="J24197" t="s">
        <v>70</v>
      </c>
      <c r="K24197" t="s">
        <v>24</v>
      </c>
      <c r="L24197" t="s">
        <v>25</v>
      </c>
      <c r="M24197" t="s">
        <v>26</v>
      </c>
    </row>
    <row r="24198" spans="1:13" x14ac:dyDescent="0.3">
      <c r="A24198" t="s">
        <v>8348</v>
      </c>
      <c r="C24198" t="s">
        <v>18118</v>
      </c>
      <c r="D24198">
        <v>12</v>
      </c>
      <c r="E24198" s="1">
        <v>5000</v>
      </c>
      <c r="G24198" t="s">
        <v>21</v>
      </c>
      <c r="H24198" t="s">
        <v>970</v>
      </c>
      <c r="I24198" t="s">
        <v>70</v>
      </c>
      <c r="J24198" t="s">
        <v>70</v>
      </c>
      <c r="K24198" t="s">
        <v>24</v>
      </c>
      <c r="L24198" t="s">
        <v>25</v>
      </c>
      <c r="M24198" t="s">
        <v>26</v>
      </c>
    </row>
    <row r="24199" spans="1:13" x14ac:dyDescent="0.3">
      <c r="A24199" t="s">
        <v>8348</v>
      </c>
      <c r="C24199" t="s">
        <v>24656</v>
      </c>
      <c r="D24199">
        <v>12</v>
      </c>
      <c r="E24199" s="1">
        <v>5000</v>
      </c>
      <c r="G24199" t="s">
        <v>21</v>
      </c>
      <c r="H24199" t="s">
        <v>970</v>
      </c>
      <c r="I24199" t="s">
        <v>70</v>
      </c>
      <c r="J24199" t="s">
        <v>70</v>
      </c>
      <c r="K24199" t="s">
        <v>24</v>
      </c>
      <c r="L24199" t="s">
        <v>25</v>
      </c>
      <c r="M24199" t="s">
        <v>26</v>
      </c>
    </row>
    <row r="24200" spans="1:13" x14ac:dyDescent="0.3">
      <c r="A24200" t="s">
        <v>8348</v>
      </c>
      <c r="C24200" t="s">
        <v>26485</v>
      </c>
      <c r="D24200">
        <v>58</v>
      </c>
      <c r="E24200" s="1">
        <v>7500000</v>
      </c>
      <c r="G24200" t="s">
        <v>111</v>
      </c>
      <c r="H24200" t="s">
        <v>26501</v>
      </c>
      <c r="I24200" t="s">
        <v>70</v>
      </c>
      <c r="J24200" t="s">
        <v>70</v>
      </c>
      <c r="K24200" t="s">
        <v>24</v>
      </c>
      <c r="L24200" t="s">
        <v>25</v>
      </c>
      <c r="M24200" t="s">
        <v>120</v>
      </c>
    </row>
    <row r="24201" spans="1:13" x14ac:dyDescent="0.3">
      <c r="A24201" t="s">
        <v>8348</v>
      </c>
      <c r="C24201" t="s">
        <v>26408</v>
      </c>
      <c r="D24201">
        <v>36</v>
      </c>
      <c r="E24201" s="1">
        <v>603900</v>
      </c>
      <c r="G24201" t="s">
        <v>13</v>
      </c>
      <c r="H24201" t="s">
        <v>26412</v>
      </c>
      <c r="I24201" t="s">
        <v>70</v>
      </c>
      <c r="J24201" t="s">
        <v>70</v>
      </c>
      <c r="K24201" t="s">
        <v>24</v>
      </c>
      <c r="L24201" t="s">
        <v>44</v>
      </c>
      <c r="M24201" t="s">
        <v>345</v>
      </c>
    </row>
    <row r="24202" spans="1:13" x14ac:dyDescent="0.3">
      <c r="A24202" t="s">
        <v>1280</v>
      </c>
      <c r="C24202" t="s">
        <v>2957</v>
      </c>
      <c r="D24202">
        <v>16</v>
      </c>
      <c r="E24202" s="1">
        <v>445000</v>
      </c>
      <c r="G24202" t="s">
        <v>748</v>
      </c>
      <c r="H24202" t="s">
        <v>3000</v>
      </c>
      <c r="I24202" t="s">
        <v>22</v>
      </c>
      <c r="J24202" t="s">
        <v>23</v>
      </c>
      <c r="K24202" t="s">
        <v>24</v>
      </c>
      <c r="L24202" t="s">
        <v>25</v>
      </c>
      <c r="M24202" t="s">
        <v>766</v>
      </c>
    </row>
    <row r="24203" spans="1:13" x14ac:dyDescent="0.3">
      <c r="A24203" t="s">
        <v>1280</v>
      </c>
      <c r="C24203" t="s">
        <v>2269</v>
      </c>
      <c r="D24203">
        <v>12</v>
      </c>
      <c r="E24203" s="1">
        <v>100000</v>
      </c>
      <c r="G24203" t="s">
        <v>111</v>
      </c>
      <c r="H24203" t="s">
        <v>2491</v>
      </c>
      <c r="I24203" t="s">
        <v>22</v>
      </c>
      <c r="J24203" t="s">
        <v>23</v>
      </c>
      <c r="K24203" t="s">
        <v>24</v>
      </c>
      <c r="L24203" t="s">
        <v>25</v>
      </c>
      <c r="M24203" t="s">
        <v>232</v>
      </c>
    </row>
    <row r="24204" spans="1:13" x14ac:dyDescent="0.3">
      <c r="A24204" t="s">
        <v>1280</v>
      </c>
      <c r="C24204" t="s">
        <v>2269</v>
      </c>
      <c r="D24204">
        <v>11</v>
      </c>
      <c r="E24204" s="1">
        <v>95000</v>
      </c>
      <c r="G24204" t="s">
        <v>111</v>
      </c>
      <c r="H24204" t="s">
        <v>2951</v>
      </c>
      <c r="I24204" t="s">
        <v>22</v>
      </c>
      <c r="J24204" t="s">
        <v>23</v>
      </c>
      <c r="K24204" t="s">
        <v>24</v>
      </c>
      <c r="L24204" t="s">
        <v>25</v>
      </c>
      <c r="M24204" t="s">
        <v>120</v>
      </c>
    </row>
    <row r="24205" spans="1:13" x14ac:dyDescent="0.3">
      <c r="A24205" t="s">
        <v>1280</v>
      </c>
      <c r="C24205" t="s">
        <v>1558</v>
      </c>
      <c r="D24205">
        <v>13</v>
      </c>
      <c r="E24205" s="1">
        <v>499561</v>
      </c>
      <c r="G24205" t="s">
        <v>111</v>
      </c>
      <c r="H24205" t="s">
        <v>1765</v>
      </c>
      <c r="I24205" t="s">
        <v>22</v>
      </c>
      <c r="J24205" t="s">
        <v>23</v>
      </c>
      <c r="K24205" t="s">
        <v>24</v>
      </c>
      <c r="L24205" t="s">
        <v>25</v>
      </c>
      <c r="M24205" t="s">
        <v>232</v>
      </c>
    </row>
    <row r="24206" spans="1:13" x14ac:dyDescent="0.3">
      <c r="A24206" t="s">
        <v>1280</v>
      </c>
      <c r="C24206" t="s">
        <v>1275</v>
      </c>
      <c r="D24206">
        <v>11</v>
      </c>
      <c r="E24206" s="1">
        <v>150000</v>
      </c>
      <c r="G24206" t="s">
        <v>69</v>
      </c>
      <c r="H24206" t="s">
        <v>1281</v>
      </c>
      <c r="I24206" t="s">
        <v>22</v>
      </c>
      <c r="J24206" t="s">
        <v>23</v>
      </c>
      <c r="K24206" t="s">
        <v>24</v>
      </c>
      <c r="L24206" t="s">
        <v>17</v>
      </c>
      <c r="M24206" t="s">
        <v>221</v>
      </c>
    </row>
    <row r="24207" spans="1:13" x14ac:dyDescent="0.3">
      <c r="A24207" t="s">
        <v>1280</v>
      </c>
      <c r="C24207" t="s">
        <v>28282</v>
      </c>
      <c r="D24207">
        <v>6</v>
      </c>
      <c r="E24207" s="1">
        <v>250000</v>
      </c>
      <c r="G24207" t="s">
        <v>111</v>
      </c>
      <c r="H24207" t="s">
        <v>28658</v>
      </c>
      <c r="I24207" t="s">
        <v>22</v>
      </c>
      <c r="J24207" t="s">
        <v>23</v>
      </c>
      <c r="K24207" t="s">
        <v>24</v>
      </c>
      <c r="L24207" t="s">
        <v>25</v>
      </c>
      <c r="M24207" t="s">
        <v>120</v>
      </c>
    </row>
    <row r="24208" spans="1:13" x14ac:dyDescent="0.3">
      <c r="A24208" t="s">
        <v>1280</v>
      </c>
      <c r="C24208" t="s">
        <v>27194</v>
      </c>
      <c r="D24208">
        <v>6</v>
      </c>
      <c r="E24208" s="1">
        <v>75000</v>
      </c>
      <c r="G24208" t="s">
        <v>111</v>
      </c>
      <c r="H24208" t="s">
        <v>27360</v>
      </c>
      <c r="I24208" t="s">
        <v>22</v>
      </c>
      <c r="J24208" t="s">
        <v>23</v>
      </c>
      <c r="K24208" t="s">
        <v>24</v>
      </c>
      <c r="L24208" t="s">
        <v>25</v>
      </c>
      <c r="M24208" t="s">
        <v>232</v>
      </c>
    </row>
    <row r="24209" spans="1:13" x14ac:dyDescent="0.3">
      <c r="A24209" t="s">
        <v>1280</v>
      </c>
      <c r="C24209" t="s">
        <v>27748</v>
      </c>
      <c r="D24209">
        <v>6</v>
      </c>
      <c r="E24209" s="1">
        <v>449498</v>
      </c>
      <c r="G24209" t="s">
        <v>111</v>
      </c>
      <c r="H24209" t="s">
        <v>27878</v>
      </c>
      <c r="I24209" t="s">
        <v>22</v>
      </c>
      <c r="J24209" t="s">
        <v>23</v>
      </c>
      <c r="K24209" t="s">
        <v>24</v>
      </c>
      <c r="L24209" t="s">
        <v>25</v>
      </c>
      <c r="M24209" t="s">
        <v>232</v>
      </c>
    </row>
    <row r="24210" spans="1:13" x14ac:dyDescent="0.3">
      <c r="A24210" t="s">
        <v>1280</v>
      </c>
      <c r="C24210" t="s">
        <v>27408</v>
      </c>
      <c r="D24210">
        <v>25</v>
      </c>
      <c r="E24210" s="1">
        <v>65000</v>
      </c>
      <c r="G24210" t="s">
        <v>69</v>
      </c>
      <c r="H24210" t="s">
        <v>27428</v>
      </c>
      <c r="I24210" t="s">
        <v>22</v>
      </c>
      <c r="J24210" t="s">
        <v>23</v>
      </c>
      <c r="K24210" t="s">
        <v>24</v>
      </c>
      <c r="L24210" t="s">
        <v>25</v>
      </c>
      <c r="M24210" t="s">
        <v>221</v>
      </c>
    </row>
    <row r="24211" spans="1:13" x14ac:dyDescent="0.3">
      <c r="A24211" t="s">
        <v>1280</v>
      </c>
      <c r="C24211" t="s">
        <v>27152</v>
      </c>
      <c r="D24211">
        <v>27</v>
      </c>
      <c r="E24211" s="1">
        <v>445000</v>
      </c>
      <c r="G24211" t="s">
        <v>69</v>
      </c>
      <c r="H24211" t="s">
        <v>27169</v>
      </c>
      <c r="I24211" t="s">
        <v>22</v>
      </c>
      <c r="J24211" t="s">
        <v>23</v>
      </c>
      <c r="K24211" t="s">
        <v>24</v>
      </c>
      <c r="L24211" t="s">
        <v>25</v>
      </c>
      <c r="M24211" t="s">
        <v>221</v>
      </c>
    </row>
    <row r="24212" spans="1:13" x14ac:dyDescent="0.3">
      <c r="A24212" t="s">
        <v>1280</v>
      </c>
      <c r="C24212" t="s">
        <v>29553</v>
      </c>
      <c r="D24212">
        <v>20</v>
      </c>
      <c r="E24212" s="1">
        <v>452941</v>
      </c>
      <c r="G24212" t="s">
        <v>111</v>
      </c>
      <c r="H24212" t="s">
        <v>29656</v>
      </c>
      <c r="I24212" t="s">
        <v>22</v>
      </c>
      <c r="J24212" t="s">
        <v>23</v>
      </c>
      <c r="K24212" t="s">
        <v>24</v>
      </c>
      <c r="L24212" t="s">
        <v>25</v>
      </c>
      <c r="M24212" t="s">
        <v>120</v>
      </c>
    </row>
    <row r="24213" spans="1:13" x14ac:dyDescent="0.3">
      <c r="A24213" t="s">
        <v>1280</v>
      </c>
      <c r="C24213" t="s">
        <v>29553</v>
      </c>
      <c r="D24213">
        <v>18</v>
      </c>
      <c r="E24213" s="1">
        <v>362250</v>
      </c>
      <c r="G24213" t="s">
        <v>69</v>
      </c>
      <c r="H24213" t="s">
        <v>29914</v>
      </c>
      <c r="I24213" t="s">
        <v>22</v>
      </c>
      <c r="J24213" t="s">
        <v>23</v>
      </c>
      <c r="K24213" t="s">
        <v>24</v>
      </c>
      <c r="L24213" t="s">
        <v>25</v>
      </c>
      <c r="M24213" t="s">
        <v>221</v>
      </c>
    </row>
    <row r="24214" spans="1:13" x14ac:dyDescent="0.3">
      <c r="A24214" t="s">
        <v>1280</v>
      </c>
      <c r="C24214" t="s">
        <v>31181</v>
      </c>
      <c r="D24214">
        <v>1</v>
      </c>
      <c r="E24214" s="1">
        <v>50000</v>
      </c>
      <c r="G24214" t="s">
        <v>111</v>
      </c>
      <c r="H24214" t="s">
        <v>31194</v>
      </c>
      <c r="I24214" t="s">
        <v>22</v>
      </c>
      <c r="J24214" t="s">
        <v>23</v>
      </c>
      <c r="K24214" t="s">
        <v>24</v>
      </c>
      <c r="L24214" t="s">
        <v>25</v>
      </c>
      <c r="M24214" t="s">
        <v>322</v>
      </c>
    </row>
    <row r="24215" spans="1:13" x14ac:dyDescent="0.3">
      <c r="A24215" t="s">
        <v>1280</v>
      </c>
      <c r="C24215" t="s">
        <v>3657</v>
      </c>
      <c r="D24215">
        <v>37</v>
      </c>
      <c r="E24215" s="1">
        <v>3200098</v>
      </c>
      <c r="G24215" t="s">
        <v>111</v>
      </c>
      <c r="H24215" t="s">
        <v>3875</v>
      </c>
      <c r="I24215" t="s">
        <v>22</v>
      </c>
      <c r="J24215" t="s">
        <v>23</v>
      </c>
      <c r="K24215" t="s">
        <v>24</v>
      </c>
      <c r="L24215" t="s">
        <v>25</v>
      </c>
      <c r="M24215" t="s">
        <v>112</v>
      </c>
    </row>
    <row r="24216" spans="1:13" x14ac:dyDescent="0.3">
      <c r="A24216" t="s">
        <v>1280</v>
      </c>
      <c r="C24216" t="s">
        <v>3657</v>
      </c>
      <c r="D24216">
        <v>57</v>
      </c>
      <c r="E24216" s="1">
        <v>4265177</v>
      </c>
      <c r="G24216" t="s">
        <v>69</v>
      </c>
      <c r="H24216" t="s">
        <v>4063</v>
      </c>
      <c r="I24216" t="s">
        <v>22</v>
      </c>
      <c r="J24216" t="s">
        <v>23</v>
      </c>
      <c r="K24216" t="s">
        <v>24</v>
      </c>
      <c r="L24216" t="s">
        <v>17</v>
      </c>
      <c r="M24216" t="s">
        <v>39</v>
      </c>
    </row>
    <row r="24217" spans="1:13" x14ac:dyDescent="0.3">
      <c r="A24217" t="s">
        <v>1280</v>
      </c>
      <c r="C24217" t="s">
        <v>3657</v>
      </c>
      <c r="D24217">
        <v>14</v>
      </c>
      <c r="E24217" s="1">
        <v>445000</v>
      </c>
      <c r="G24217" t="s">
        <v>69</v>
      </c>
      <c r="H24217" t="s">
        <v>4148</v>
      </c>
      <c r="I24217" t="s">
        <v>22</v>
      </c>
      <c r="J24217" t="s">
        <v>23</v>
      </c>
      <c r="K24217" t="s">
        <v>24</v>
      </c>
      <c r="L24217" t="s">
        <v>25</v>
      </c>
      <c r="M24217" t="s">
        <v>221</v>
      </c>
    </row>
    <row r="24218" spans="1:13" x14ac:dyDescent="0.3">
      <c r="A24218" t="s">
        <v>1280</v>
      </c>
      <c r="C24218" t="s">
        <v>5155</v>
      </c>
      <c r="D24218">
        <v>24</v>
      </c>
      <c r="E24218" s="1">
        <v>500000</v>
      </c>
      <c r="G24218" t="s">
        <v>111</v>
      </c>
      <c r="H24218" t="s">
        <v>77</v>
      </c>
      <c r="I24218" t="s">
        <v>22</v>
      </c>
      <c r="J24218" t="s">
        <v>23</v>
      </c>
      <c r="K24218" t="s">
        <v>24</v>
      </c>
      <c r="L24218" t="s">
        <v>25</v>
      </c>
      <c r="M24218" t="s">
        <v>232</v>
      </c>
    </row>
    <row r="24219" spans="1:13" x14ac:dyDescent="0.3">
      <c r="A24219" t="s">
        <v>1280</v>
      </c>
      <c r="C24219" t="s">
        <v>5155</v>
      </c>
      <c r="D24219">
        <v>13</v>
      </c>
      <c r="E24219" s="1">
        <v>348330</v>
      </c>
      <c r="G24219" t="s">
        <v>69</v>
      </c>
      <c r="H24219" t="s">
        <v>5576</v>
      </c>
      <c r="I24219" t="s">
        <v>22</v>
      </c>
      <c r="J24219" t="s">
        <v>23</v>
      </c>
      <c r="K24219" t="s">
        <v>24</v>
      </c>
      <c r="L24219" t="s">
        <v>25</v>
      </c>
      <c r="M24219" t="s">
        <v>221</v>
      </c>
    </row>
    <row r="24220" spans="1:13" x14ac:dyDescent="0.3">
      <c r="A24220" t="s">
        <v>1280</v>
      </c>
      <c r="C24220" t="s">
        <v>5155</v>
      </c>
      <c r="D24220">
        <v>24</v>
      </c>
      <c r="E24220" s="1">
        <v>100000</v>
      </c>
      <c r="G24220" t="s">
        <v>111</v>
      </c>
      <c r="H24220" t="s">
        <v>4311</v>
      </c>
      <c r="I24220" t="s">
        <v>22</v>
      </c>
      <c r="J24220" t="s">
        <v>23</v>
      </c>
      <c r="K24220" t="s">
        <v>24</v>
      </c>
      <c r="L24220" t="s">
        <v>25</v>
      </c>
      <c r="M24220" t="s">
        <v>232</v>
      </c>
    </row>
    <row r="24221" spans="1:13" x14ac:dyDescent="0.3">
      <c r="A24221" t="s">
        <v>1280</v>
      </c>
      <c r="C24221" t="s">
        <v>5155</v>
      </c>
      <c r="D24221">
        <v>30</v>
      </c>
      <c r="E24221" s="1">
        <v>500000</v>
      </c>
      <c r="G24221" t="s">
        <v>111</v>
      </c>
      <c r="H24221" t="s">
        <v>4311</v>
      </c>
      <c r="I24221" t="s">
        <v>22</v>
      </c>
      <c r="J24221" t="s">
        <v>23</v>
      </c>
      <c r="K24221" t="s">
        <v>24</v>
      </c>
      <c r="L24221" t="s">
        <v>25</v>
      </c>
      <c r="M24221" t="s">
        <v>232</v>
      </c>
    </row>
    <row r="24222" spans="1:13" x14ac:dyDescent="0.3">
      <c r="A24222" t="s">
        <v>1280</v>
      </c>
      <c r="C24222" t="s">
        <v>5881</v>
      </c>
      <c r="D24222">
        <v>18</v>
      </c>
      <c r="E24222" s="1">
        <v>400000</v>
      </c>
      <c r="G24222" t="s">
        <v>111</v>
      </c>
      <c r="H24222" t="s">
        <v>5968</v>
      </c>
      <c r="I24222" t="s">
        <v>22</v>
      </c>
      <c r="J24222" t="s">
        <v>23</v>
      </c>
      <c r="K24222" t="s">
        <v>24</v>
      </c>
      <c r="L24222" t="s">
        <v>25</v>
      </c>
      <c r="M24222" t="s">
        <v>1094</v>
      </c>
    </row>
    <row r="24223" spans="1:13" x14ac:dyDescent="0.3">
      <c r="A24223" t="s">
        <v>1280</v>
      </c>
      <c r="C24223" t="s">
        <v>5025</v>
      </c>
      <c r="D24223">
        <v>2</v>
      </c>
      <c r="E24223" s="1">
        <v>75000</v>
      </c>
      <c r="G24223" t="s">
        <v>111</v>
      </c>
      <c r="H24223" t="s">
        <v>5116</v>
      </c>
      <c r="I24223" t="s">
        <v>22</v>
      </c>
      <c r="J24223" t="s">
        <v>23</v>
      </c>
      <c r="K24223" t="s">
        <v>24</v>
      </c>
      <c r="L24223" t="s">
        <v>25</v>
      </c>
      <c r="M24223" t="s">
        <v>141</v>
      </c>
    </row>
    <row r="24224" spans="1:13" x14ac:dyDescent="0.3">
      <c r="A24224" t="s">
        <v>1280</v>
      </c>
      <c r="C24224" t="s">
        <v>22837</v>
      </c>
      <c r="D24224">
        <v>14</v>
      </c>
      <c r="E24224" s="1">
        <v>2600000</v>
      </c>
      <c r="G24224" t="s">
        <v>748</v>
      </c>
      <c r="H24224" t="s">
        <v>23112</v>
      </c>
      <c r="I24224" t="s">
        <v>22</v>
      </c>
      <c r="J24224" t="s">
        <v>23</v>
      </c>
      <c r="K24224" t="s">
        <v>24</v>
      </c>
      <c r="L24224" t="s">
        <v>25</v>
      </c>
      <c r="M24224" t="s">
        <v>1397</v>
      </c>
    </row>
    <row r="24225" spans="1:13" x14ac:dyDescent="0.3">
      <c r="A24225" t="s">
        <v>1280</v>
      </c>
      <c r="C24225" t="s">
        <v>23856</v>
      </c>
      <c r="D24225">
        <v>46</v>
      </c>
      <c r="E24225" s="1">
        <v>700000</v>
      </c>
      <c r="G24225" t="s">
        <v>69</v>
      </c>
      <c r="H24225" t="s">
        <v>77</v>
      </c>
      <c r="I24225" t="s">
        <v>22</v>
      </c>
      <c r="J24225" t="s">
        <v>23</v>
      </c>
      <c r="K24225" t="s">
        <v>24</v>
      </c>
      <c r="L24225" t="s">
        <v>17</v>
      </c>
      <c r="M24225" t="s">
        <v>221</v>
      </c>
    </row>
    <row r="24226" spans="1:13" x14ac:dyDescent="0.3">
      <c r="A24226" t="s">
        <v>1280</v>
      </c>
      <c r="C24226" t="s">
        <v>23564</v>
      </c>
      <c r="D24226">
        <v>13</v>
      </c>
      <c r="E24226" s="1">
        <v>441600</v>
      </c>
      <c r="G24226" t="s">
        <v>111</v>
      </c>
      <c r="H24226" t="s">
        <v>23612</v>
      </c>
      <c r="I24226" t="s">
        <v>22</v>
      </c>
      <c r="J24226" t="s">
        <v>23</v>
      </c>
      <c r="K24226" t="s">
        <v>24</v>
      </c>
      <c r="L24226" t="s">
        <v>25</v>
      </c>
      <c r="M24226" t="s">
        <v>112</v>
      </c>
    </row>
    <row r="24227" spans="1:13" x14ac:dyDescent="0.3">
      <c r="A24227" t="s">
        <v>1280</v>
      </c>
      <c r="C24227" t="s">
        <v>23792</v>
      </c>
      <c r="D24227">
        <v>3</v>
      </c>
      <c r="E24227" s="1">
        <v>25000</v>
      </c>
      <c r="G24227" t="s">
        <v>111</v>
      </c>
      <c r="H24227" t="s">
        <v>23846</v>
      </c>
      <c r="I24227" t="s">
        <v>22</v>
      </c>
      <c r="J24227" t="s">
        <v>23</v>
      </c>
      <c r="K24227" t="s">
        <v>24</v>
      </c>
      <c r="L24227" t="s">
        <v>25</v>
      </c>
      <c r="M24227" t="s">
        <v>112</v>
      </c>
    </row>
    <row r="24228" spans="1:13" x14ac:dyDescent="0.3">
      <c r="A24228" t="s">
        <v>1280</v>
      </c>
      <c r="C24228" t="s">
        <v>21173</v>
      </c>
      <c r="D24228">
        <v>38</v>
      </c>
      <c r="E24228" s="1">
        <v>2125000</v>
      </c>
      <c r="G24228" t="s">
        <v>69</v>
      </c>
      <c r="H24228" t="s">
        <v>21453</v>
      </c>
      <c r="I24228" t="s">
        <v>22</v>
      </c>
      <c r="J24228" t="s">
        <v>23</v>
      </c>
      <c r="K24228" t="s">
        <v>24</v>
      </c>
      <c r="L24228" t="s">
        <v>115</v>
      </c>
      <c r="M24228" t="s">
        <v>221</v>
      </c>
    </row>
    <row r="24229" spans="1:13" x14ac:dyDescent="0.3">
      <c r="A24229" t="s">
        <v>1280</v>
      </c>
      <c r="C24229" t="s">
        <v>22248</v>
      </c>
      <c r="D24229">
        <v>25</v>
      </c>
      <c r="E24229" s="1">
        <v>350000</v>
      </c>
      <c r="G24229" t="s">
        <v>111</v>
      </c>
      <c r="H24229" t="s">
        <v>22467</v>
      </c>
      <c r="I24229" t="s">
        <v>22</v>
      </c>
      <c r="J24229" t="s">
        <v>23</v>
      </c>
      <c r="K24229" t="s">
        <v>24</v>
      </c>
      <c r="L24229" t="s">
        <v>25</v>
      </c>
      <c r="M24229" t="s">
        <v>141</v>
      </c>
    </row>
    <row r="24230" spans="1:13" x14ac:dyDescent="0.3">
      <c r="A24230" t="s">
        <v>1280</v>
      </c>
      <c r="C24230" t="s">
        <v>22505</v>
      </c>
      <c r="D24230">
        <v>68</v>
      </c>
      <c r="E24230" s="1">
        <v>14446270</v>
      </c>
      <c r="G24230" t="s">
        <v>111</v>
      </c>
      <c r="H24230" t="s">
        <v>22514</v>
      </c>
      <c r="I24230" t="s">
        <v>22</v>
      </c>
      <c r="J24230" t="s">
        <v>23</v>
      </c>
      <c r="K24230" t="s">
        <v>24</v>
      </c>
      <c r="L24230" t="s">
        <v>25</v>
      </c>
      <c r="M24230" t="s">
        <v>232</v>
      </c>
    </row>
    <row r="24231" spans="1:13" x14ac:dyDescent="0.3">
      <c r="A24231" t="s">
        <v>1280</v>
      </c>
      <c r="C24231" t="s">
        <v>22024</v>
      </c>
      <c r="D24231">
        <v>40</v>
      </c>
      <c r="E24231" s="1">
        <v>871680</v>
      </c>
      <c r="G24231" t="s">
        <v>111</v>
      </c>
      <c r="H24231" t="s">
        <v>22051</v>
      </c>
      <c r="I24231" t="s">
        <v>22</v>
      </c>
      <c r="J24231" t="s">
        <v>23</v>
      </c>
      <c r="K24231" t="s">
        <v>24</v>
      </c>
      <c r="L24231" t="s">
        <v>25</v>
      </c>
      <c r="M24231" t="s">
        <v>120</v>
      </c>
    </row>
    <row r="24232" spans="1:13" x14ac:dyDescent="0.3">
      <c r="A24232" t="s">
        <v>1280</v>
      </c>
      <c r="C24232" t="s">
        <v>22646</v>
      </c>
      <c r="D24232">
        <v>7</v>
      </c>
      <c r="E24232" s="1">
        <v>150000</v>
      </c>
      <c r="G24232" t="s">
        <v>69</v>
      </c>
      <c r="H24232" t="s">
        <v>22726</v>
      </c>
      <c r="I24232" t="s">
        <v>22</v>
      </c>
      <c r="J24232" t="s">
        <v>23</v>
      </c>
      <c r="K24232" t="s">
        <v>24</v>
      </c>
      <c r="L24232" t="s">
        <v>17</v>
      </c>
      <c r="M24232" t="s">
        <v>39</v>
      </c>
    </row>
    <row r="24233" spans="1:13" x14ac:dyDescent="0.3">
      <c r="A24233" t="s">
        <v>1280</v>
      </c>
      <c r="C24233" t="s">
        <v>22115</v>
      </c>
      <c r="D24233">
        <v>12</v>
      </c>
      <c r="E24233" s="1">
        <v>250000</v>
      </c>
      <c r="G24233" t="s">
        <v>34</v>
      </c>
      <c r="H24233" t="s">
        <v>22120</v>
      </c>
      <c r="I24233" t="s">
        <v>22</v>
      </c>
      <c r="J24233" t="s">
        <v>23</v>
      </c>
      <c r="K24233" t="s">
        <v>24</v>
      </c>
      <c r="L24233" t="s">
        <v>17</v>
      </c>
      <c r="M24233" t="s">
        <v>217</v>
      </c>
    </row>
    <row r="24234" spans="1:13" x14ac:dyDescent="0.3">
      <c r="A24234" t="s">
        <v>1280</v>
      </c>
      <c r="C24234" t="s">
        <v>16755</v>
      </c>
      <c r="D24234">
        <v>40</v>
      </c>
      <c r="E24234" s="1">
        <v>5500400</v>
      </c>
      <c r="G24234" t="s">
        <v>10712</v>
      </c>
      <c r="H24234" t="s">
        <v>16912</v>
      </c>
      <c r="I24234" t="s">
        <v>22</v>
      </c>
      <c r="J24234" t="s">
        <v>23</v>
      </c>
      <c r="K24234" t="s">
        <v>24</v>
      </c>
      <c r="L24234" t="s">
        <v>456</v>
      </c>
      <c r="M24234" t="s">
        <v>16913</v>
      </c>
    </row>
    <row r="24235" spans="1:13" x14ac:dyDescent="0.3">
      <c r="A24235" t="s">
        <v>1280</v>
      </c>
      <c r="C24235" t="s">
        <v>15606</v>
      </c>
      <c r="D24235">
        <v>24</v>
      </c>
      <c r="E24235" s="1">
        <v>500000</v>
      </c>
      <c r="G24235" t="s">
        <v>69</v>
      </c>
      <c r="H24235" t="s">
        <v>68</v>
      </c>
      <c r="I24235" t="s">
        <v>22</v>
      </c>
      <c r="J24235" t="s">
        <v>23</v>
      </c>
      <c r="K24235" t="s">
        <v>24</v>
      </c>
      <c r="L24235" t="s">
        <v>25</v>
      </c>
      <c r="M24235" t="s">
        <v>221</v>
      </c>
    </row>
    <row r="24236" spans="1:13" x14ac:dyDescent="0.3">
      <c r="A24236" t="s">
        <v>1280</v>
      </c>
      <c r="C24236" t="s">
        <v>15490</v>
      </c>
      <c r="D24236">
        <v>18</v>
      </c>
      <c r="E24236" s="1">
        <v>791728</v>
      </c>
      <c r="G24236" t="s">
        <v>69</v>
      </c>
      <c r="H24236" t="s">
        <v>15547</v>
      </c>
      <c r="I24236" t="s">
        <v>22</v>
      </c>
      <c r="J24236" t="s">
        <v>23</v>
      </c>
      <c r="K24236" t="s">
        <v>24</v>
      </c>
      <c r="L24236" t="s">
        <v>17</v>
      </c>
      <c r="M24236" t="s">
        <v>221</v>
      </c>
    </row>
    <row r="24237" spans="1:13" x14ac:dyDescent="0.3">
      <c r="A24237" t="s">
        <v>1280</v>
      </c>
      <c r="C24237" t="s">
        <v>15490</v>
      </c>
      <c r="D24237">
        <v>12</v>
      </c>
      <c r="E24237" s="1">
        <v>100000</v>
      </c>
      <c r="G24237" t="s">
        <v>111</v>
      </c>
      <c r="H24237" t="s">
        <v>15576</v>
      </c>
      <c r="I24237" t="s">
        <v>22</v>
      </c>
      <c r="J24237" t="s">
        <v>23</v>
      </c>
      <c r="K24237" t="s">
        <v>24</v>
      </c>
      <c r="L24237" t="s">
        <v>25</v>
      </c>
      <c r="M24237" t="s">
        <v>87</v>
      </c>
    </row>
    <row r="24238" spans="1:13" x14ac:dyDescent="0.3">
      <c r="A24238" t="s">
        <v>1280</v>
      </c>
      <c r="C24238" t="s">
        <v>16236</v>
      </c>
      <c r="D24238">
        <v>5</v>
      </c>
      <c r="E24238" s="1">
        <v>250000</v>
      </c>
      <c r="G24238" t="s">
        <v>69</v>
      </c>
      <c r="H24238" t="s">
        <v>16315</v>
      </c>
      <c r="I24238" t="s">
        <v>22</v>
      </c>
      <c r="J24238" t="s">
        <v>23</v>
      </c>
      <c r="K24238" t="s">
        <v>24</v>
      </c>
      <c r="L24238" t="s">
        <v>25</v>
      </c>
      <c r="M24238" t="s">
        <v>39</v>
      </c>
    </row>
    <row r="24239" spans="1:13" x14ac:dyDescent="0.3">
      <c r="A24239" t="s">
        <v>1280</v>
      </c>
      <c r="C24239" t="s">
        <v>11813</v>
      </c>
      <c r="D24239">
        <v>39</v>
      </c>
      <c r="E24239" s="1">
        <v>8985088</v>
      </c>
      <c r="G24239" t="s">
        <v>748</v>
      </c>
      <c r="H24239" t="s">
        <v>11871</v>
      </c>
      <c r="I24239" t="s">
        <v>22</v>
      </c>
      <c r="J24239" t="s">
        <v>23</v>
      </c>
      <c r="K24239" t="s">
        <v>24</v>
      </c>
      <c r="L24239" t="s">
        <v>25</v>
      </c>
      <c r="M24239" t="s">
        <v>1397</v>
      </c>
    </row>
    <row r="24240" spans="1:13" x14ac:dyDescent="0.3">
      <c r="A24240" t="s">
        <v>1280</v>
      </c>
      <c r="C24240" t="s">
        <v>11317</v>
      </c>
      <c r="D24240">
        <v>30</v>
      </c>
      <c r="E24240" s="1">
        <v>435000</v>
      </c>
      <c r="G24240" t="s">
        <v>111</v>
      </c>
      <c r="H24240" t="s">
        <v>9831</v>
      </c>
      <c r="I24240" t="s">
        <v>22</v>
      </c>
      <c r="J24240" t="s">
        <v>23</v>
      </c>
      <c r="K24240" t="s">
        <v>24</v>
      </c>
      <c r="L24240" t="s">
        <v>25</v>
      </c>
      <c r="M24240" t="s">
        <v>120</v>
      </c>
    </row>
    <row r="24241" spans="1:13" x14ac:dyDescent="0.3">
      <c r="A24241" t="s">
        <v>1280</v>
      </c>
      <c r="C24241" t="s">
        <v>11254</v>
      </c>
      <c r="D24241">
        <v>4</v>
      </c>
      <c r="E24241" s="1">
        <v>250000</v>
      </c>
      <c r="G24241" t="s">
        <v>69</v>
      </c>
      <c r="H24241" t="s">
        <v>11299</v>
      </c>
      <c r="I24241" t="s">
        <v>22</v>
      </c>
      <c r="J24241" t="s">
        <v>23</v>
      </c>
      <c r="K24241" t="s">
        <v>24</v>
      </c>
      <c r="L24241" t="s">
        <v>25</v>
      </c>
      <c r="M24241" t="s">
        <v>39</v>
      </c>
    </row>
    <row r="24242" spans="1:13" x14ac:dyDescent="0.3">
      <c r="A24242" t="s">
        <v>1280</v>
      </c>
      <c r="C24242" t="s">
        <v>11613</v>
      </c>
      <c r="D24242">
        <v>21</v>
      </c>
      <c r="E24242" s="1">
        <v>825000</v>
      </c>
      <c r="G24242" t="s">
        <v>69</v>
      </c>
      <c r="H24242" t="s">
        <v>11624</v>
      </c>
      <c r="I24242" t="s">
        <v>22</v>
      </c>
      <c r="J24242" t="s">
        <v>23</v>
      </c>
      <c r="K24242" t="s">
        <v>24</v>
      </c>
      <c r="L24242" t="s">
        <v>17</v>
      </c>
      <c r="M24242" t="s">
        <v>221</v>
      </c>
    </row>
    <row r="24243" spans="1:13" x14ac:dyDescent="0.3">
      <c r="A24243" t="s">
        <v>1280</v>
      </c>
      <c r="C24243" t="s">
        <v>11613</v>
      </c>
      <c r="D24243">
        <v>14</v>
      </c>
      <c r="E24243" s="1">
        <v>279750</v>
      </c>
      <c r="G24243" t="s">
        <v>69</v>
      </c>
      <c r="H24243" t="s">
        <v>11713</v>
      </c>
      <c r="I24243" t="s">
        <v>22</v>
      </c>
      <c r="J24243" t="s">
        <v>23</v>
      </c>
      <c r="K24243" t="s">
        <v>24</v>
      </c>
      <c r="L24243" t="s">
        <v>17</v>
      </c>
      <c r="M24243" t="s">
        <v>221</v>
      </c>
    </row>
    <row r="24244" spans="1:13" x14ac:dyDescent="0.3">
      <c r="A24244" t="s">
        <v>1280</v>
      </c>
      <c r="C24244" t="s">
        <v>11613</v>
      </c>
      <c r="D24244">
        <v>12</v>
      </c>
      <c r="E24244" s="1">
        <v>50000</v>
      </c>
      <c r="G24244" t="s">
        <v>111</v>
      </c>
      <c r="H24244" t="s">
        <v>11737</v>
      </c>
      <c r="I24244" t="s">
        <v>22</v>
      </c>
      <c r="J24244" t="s">
        <v>23</v>
      </c>
      <c r="K24244" t="s">
        <v>24</v>
      </c>
      <c r="L24244" t="s">
        <v>25</v>
      </c>
      <c r="M24244" t="s">
        <v>232</v>
      </c>
    </row>
    <row r="24245" spans="1:13" x14ac:dyDescent="0.3">
      <c r="A24245" t="s">
        <v>1280</v>
      </c>
      <c r="C24245" t="s">
        <v>10589</v>
      </c>
      <c r="D24245">
        <v>9</v>
      </c>
      <c r="E24245" s="1">
        <v>500000</v>
      </c>
      <c r="G24245" t="s">
        <v>111</v>
      </c>
      <c r="H24245" t="s">
        <v>10797</v>
      </c>
      <c r="I24245" t="s">
        <v>22</v>
      </c>
      <c r="J24245" t="s">
        <v>23</v>
      </c>
      <c r="K24245" t="s">
        <v>24</v>
      </c>
      <c r="L24245" t="s">
        <v>25</v>
      </c>
      <c r="M24245" t="s">
        <v>120</v>
      </c>
    </row>
    <row r="24246" spans="1:13" x14ac:dyDescent="0.3">
      <c r="A24246" t="s">
        <v>1280</v>
      </c>
      <c r="C24246" t="s">
        <v>9547</v>
      </c>
      <c r="D24246">
        <v>15</v>
      </c>
      <c r="E24246" s="1">
        <v>1500003</v>
      </c>
      <c r="G24246" t="s">
        <v>111</v>
      </c>
      <c r="H24246" t="s">
        <v>9759</v>
      </c>
      <c r="I24246" t="s">
        <v>22</v>
      </c>
      <c r="J24246" t="s">
        <v>23</v>
      </c>
      <c r="K24246" t="s">
        <v>24</v>
      </c>
      <c r="L24246" t="s">
        <v>25</v>
      </c>
      <c r="M24246" t="s">
        <v>120</v>
      </c>
    </row>
    <row r="24247" spans="1:13" x14ac:dyDescent="0.3">
      <c r="A24247" t="s">
        <v>1280</v>
      </c>
      <c r="C24247" t="s">
        <v>10471</v>
      </c>
      <c r="D24247">
        <v>24</v>
      </c>
      <c r="E24247" s="1">
        <v>650000</v>
      </c>
      <c r="G24247" t="s">
        <v>69</v>
      </c>
      <c r="H24247" t="s">
        <v>10474</v>
      </c>
      <c r="I24247" t="s">
        <v>22</v>
      </c>
      <c r="J24247" t="s">
        <v>23</v>
      </c>
      <c r="K24247" t="s">
        <v>24</v>
      </c>
      <c r="L24247" t="s">
        <v>25</v>
      </c>
      <c r="M24247" t="s">
        <v>221</v>
      </c>
    </row>
    <row r="24248" spans="1:13" x14ac:dyDescent="0.3">
      <c r="A24248" t="s">
        <v>1280</v>
      </c>
      <c r="C24248" t="s">
        <v>10901</v>
      </c>
      <c r="D24248">
        <v>5</v>
      </c>
      <c r="E24248" s="1">
        <v>74290</v>
      </c>
      <c r="G24248" t="s">
        <v>111</v>
      </c>
      <c r="H24248" t="s">
        <v>10969</v>
      </c>
      <c r="I24248" t="s">
        <v>22</v>
      </c>
      <c r="J24248" t="s">
        <v>23</v>
      </c>
      <c r="K24248" t="s">
        <v>24</v>
      </c>
      <c r="L24248" t="s">
        <v>25</v>
      </c>
      <c r="M24248" t="s">
        <v>120</v>
      </c>
    </row>
    <row r="24249" spans="1:13" x14ac:dyDescent="0.3">
      <c r="A24249" t="s">
        <v>1280</v>
      </c>
      <c r="C24249" t="s">
        <v>11197</v>
      </c>
      <c r="D24249">
        <v>44</v>
      </c>
      <c r="E24249" s="1">
        <v>3180655</v>
      </c>
      <c r="G24249" t="s">
        <v>34</v>
      </c>
      <c r="H24249" t="s">
        <v>11201</v>
      </c>
      <c r="I24249" t="s">
        <v>22</v>
      </c>
      <c r="J24249" t="s">
        <v>23</v>
      </c>
      <c r="K24249" t="s">
        <v>24</v>
      </c>
      <c r="L24249" t="s">
        <v>25</v>
      </c>
      <c r="M24249" t="s">
        <v>6146</v>
      </c>
    </row>
    <row r="24250" spans="1:13" x14ac:dyDescent="0.3">
      <c r="A24250" t="s">
        <v>1280</v>
      </c>
      <c r="C24250" t="s">
        <v>11104</v>
      </c>
      <c r="D24250">
        <v>36</v>
      </c>
      <c r="E24250" s="1">
        <v>3615655</v>
      </c>
      <c r="G24250" t="s">
        <v>111</v>
      </c>
      <c r="H24250" t="s">
        <v>11118</v>
      </c>
      <c r="I24250" t="s">
        <v>22</v>
      </c>
      <c r="J24250" t="s">
        <v>23</v>
      </c>
      <c r="K24250" t="s">
        <v>24</v>
      </c>
      <c r="L24250" t="s">
        <v>25</v>
      </c>
      <c r="M24250" t="s">
        <v>120</v>
      </c>
    </row>
    <row r="24251" spans="1:13" x14ac:dyDescent="0.3">
      <c r="A24251" t="s">
        <v>1280</v>
      </c>
      <c r="C24251" t="s">
        <v>8196</v>
      </c>
      <c r="D24251">
        <v>47</v>
      </c>
      <c r="E24251" s="1">
        <v>550000</v>
      </c>
      <c r="G24251" t="s">
        <v>111</v>
      </c>
      <c r="H24251" t="s">
        <v>8342</v>
      </c>
      <c r="I24251" t="s">
        <v>22</v>
      </c>
      <c r="J24251" t="s">
        <v>23</v>
      </c>
      <c r="K24251" t="s">
        <v>24</v>
      </c>
      <c r="L24251" t="s">
        <v>25</v>
      </c>
      <c r="M24251" t="s">
        <v>6109</v>
      </c>
    </row>
    <row r="24252" spans="1:13" x14ac:dyDescent="0.3">
      <c r="A24252" t="s">
        <v>1280</v>
      </c>
      <c r="C24252" t="s">
        <v>8196</v>
      </c>
      <c r="D24252">
        <v>39</v>
      </c>
      <c r="E24252" s="1">
        <v>3993646</v>
      </c>
      <c r="G24252" t="s">
        <v>1309</v>
      </c>
      <c r="H24252" t="s">
        <v>8431</v>
      </c>
      <c r="I24252" t="s">
        <v>22</v>
      </c>
      <c r="J24252" t="s">
        <v>23</v>
      </c>
      <c r="K24252" t="s">
        <v>24</v>
      </c>
      <c r="L24252" t="s">
        <v>38</v>
      </c>
      <c r="M24252" t="s">
        <v>1310</v>
      </c>
    </row>
    <row r="24253" spans="1:13" x14ac:dyDescent="0.3">
      <c r="A24253" t="s">
        <v>1280</v>
      </c>
      <c r="C24253" t="s">
        <v>7634</v>
      </c>
      <c r="D24253">
        <v>13</v>
      </c>
      <c r="E24253" s="1">
        <v>750000</v>
      </c>
      <c r="G24253" t="s">
        <v>69</v>
      </c>
      <c r="H24253" t="s">
        <v>7939</v>
      </c>
      <c r="I24253" t="s">
        <v>22</v>
      </c>
      <c r="J24253" t="s">
        <v>23</v>
      </c>
      <c r="K24253" t="s">
        <v>24</v>
      </c>
      <c r="L24253" t="s">
        <v>17</v>
      </c>
      <c r="M24253" t="s">
        <v>221</v>
      </c>
    </row>
    <row r="24254" spans="1:13" x14ac:dyDescent="0.3">
      <c r="A24254" t="s">
        <v>1280</v>
      </c>
      <c r="C24254" t="s">
        <v>8962</v>
      </c>
      <c r="D24254">
        <v>62</v>
      </c>
      <c r="E24254" s="1">
        <v>620043</v>
      </c>
      <c r="G24254" t="s">
        <v>111</v>
      </c>
      <c r="H24254" t="s">
        <v>9045</v>
      </c>
      <c r="I24254" t="s">
        <v>22</v>
      </c>
      <c r="J24254" t="s">
        <v>23</v>
      </c>
      <c r="K24254" t="s">
        <v>24</v>
      </c>
      <c r="L24254" t="s">
        <v>25</v>
      </c>
      <c r="M24254" t="s">
        <v>232</v>
      </c>
    </row>
    <row r="24255" spans="1:13" x14ac:dyDescent="0.3">
      <c r="A24255" t="s">
        <v>1280</v>
      </c>
      <c r="C24255" t="s">
        <v>8962</v>
      </c>
      <c r="D24255">
        <v>11</v>
      </c>
      <c r="E24255" s="1">
        <v>400000</v>
      </c>
      <c r="G24255" t="s">
        <v>21</v>
      </c>
      <c r="H24255" t="s">
        <v>8939</v>
      </c>
      <c r="I24255" t="s">
        <v>22</v>
      </c>
      <c r="J24255" t="s">
        <v>23</v>
      </c>
      <c r="K24255" t="s">
        <v>24</v>
      </c>
      <c r="L24255" t="s">
        <v>25</v>
      </c>
      <c r="M24255" t="s">
        <v>26</v>
      </c>
    </row>
    <row r="24256" spans="1:13" x14ac:dyDescent="0.3">
      <c r="A24256" t="s">
        <v>1280</v>
      </c>
      <c r="C24256" t="s">
        <v>9147</v>
      </c>
      <c r="D24256">
        <v>1</v>
      </c>
      <c r="E24256" s="1">
        <v>50000</v>
      </c>
      <c r="G24256" t="s">
        <v>111</v>
      </c>
      <c r="H24256" t="s">
        <v>9157</v>
      </c>
      <c r="I24256" t="s">
        <v>22</v>
      </c>
      <c r="J24256" t="s">
        <v>23</v>
      </c>
      <c r="K24256" t="s">
        <v>24</v>
      </c>
      <c r="L24256" t="s">
        <v>25</v>
      </c>
      <c r="M24256" t="s">
        <v>232</v>
      </c>
    </row>
    <row r="24257" spans="1:13" x14ac:dyDescent="0.3">
      <c r="A24257" t="s">
        <v>1280</v>
      </c>
      <c r="C24257" t="s">
        <v>33755</v>
      </c>
      <c r="D24257">
        <v>29</v>
      </c>
      <c r="E24257" s="1">
        <v>725000</v>
      </c>
      <c r="G24257" t="s">
        <v>69</v>
      </c>
      <c r="H24257" t="s">
        <v>33852</v>
      </c>
      <c r="I24257" t="s">
        <v>22</v>
      </c>
      <c r="J24257" t="s">
        <v>23</v>
      </c>
      <c r="K24257" t="s">
        <v>24</v>
      </c>
      <c r="L24257" t="s">
        <v>25</v>
      </c>
      <c r="M24257" t="s">
        <v>221</v>
      </c>
    </row>
    <row r="24258" spans="1:13" x14ac:dyDescent="0.3">
      <c r="A24258" t="s">
        <v>1280</v>
      </c>
      <c r="C24258" t="s">
        <v>33603</v>
      </c>
      <c r="D24258">
        <v>27</v>
      </c>
      <c r="E24258" s="1">
        <v>450248</v>
      </c>
      <c r="G24258" t="s">
        <v>69</v>
      </c>
      <c r="H24258" t="s">
        <v>33622</v>
      </c>
      <c r="I24258" t="s">
        <v>22</v>
      </c>
      <c r="J24258" t="s">
        <v>23</v>
      </c>
      <c r="K24258" t="s">
        <v>24</v>
      </c>
      <c r="L24258" t="s">
        <v>17</v>
      </c>
      <c r="M24258" t="s">
        <v>39</v>
      </c>
    </row>
    <row r="24259" spans="1:13" x14ac:dyDescent="0.3">
      <c r="A24259" t="s">
        <v>1280</v>
      </c>
      <c r="C24259" t="s">
        <v>33531</v>
      </c>
      <c r="D24259">
        <v>46</v>
      </c>
      <c r="E24259" s="1">
        <v>2000000</v>
      </c>
      <c r="G24259" t="s">
        <v>111</v>
      </c>
      <c r="H24259" t="s">
        <v>33567</v>
      </c>
      <c r="I24259" t="s">
        <v>22</v>
      </c>
      <c r="J24259" t="s">
        <v>23</v>
      </c>
      <c r="K24259" t="s">
        <v>24</v>
      </c>
      <c r="L24259" t="s">
        <v>25</v>
      </c>
      <c r="M24259" t="s">
        <v>232</v>
      </c>
    </row>
    <row r="24260" spans="1:13" x14ac:dyDescent="0.3">
      <c r="A24260" t="s">
        <v>1280</v>
      </c>
      <c r="C24260" t="s">
        <v>37047</v>
      </c>
      <c r="D24260">
        <v>37</v>
      </c>
      <c r="E24260" s="1">
        <v>3878680</v>
      </c>
      <c r="G24260" t="s">
        <v>111</v>
      </c>
      <c r="H24260" t="s">
        <v>37268</v>
      </c>
      <c r="I24260" t="s">
        <v>22</v>
      </c>
      <c r="J24260" t="s">
        <v>23</v>
      </c>
      <c r="K24260" t="s">
        <v>24</v>
      </c>
      <c r="L24260" t="s">
        <v>25</v>
      </c>
      <c r="M24260" t="s">
        <v>120</v>
      </c>
    </row>
    <row r="24261" spans="1:13" x14ac:dyDescent="0.3">
      <c r="A24261" t="s">
        <v>1280</v>
      </c>
      <c r="C24261" t="s">
        <v>37582</v>
      </c>
      <c r="D24261">
        <v>15</v>
      </c>
      <c r="E24261" s="1">
        <v>322000</v>
      </c>
      <c r="G24261" t="s">
        <v>48</v>
      </c>
      <c r="H24261" t="s">
        <v>37611</v>
      </c>
      <c r="I24261" t="s">
        <v>22</v>
      </c>
      <c r="J24261" t="s">
        <v>23</v>
      </c>
      <c r="K24261" t="s">
        <v>24</v>
      </c>
      <c r="L24261" t="s">
        <v>17</v>
      </c>
      <c r="M24261" t="s">
        <v>190</v>
      </c>
    </row>
    <row r="24262" spans="1:13" x14ac:dyDescent="0.3">
      <c r="A24262" t="s">
        <v>1280</v>
      </c>
      <c r="C24262" t="s">
        <v>35549</v>
      </c>
      <c r="D24262">
        <v>6</v>
      </c>
      <c r="E24262" s="1">
        <v>300000</v>
      </c>
      <c r="G24262" t="s">
        <v>111</v>
      </c>
      <c r="H24262" t="s">
        <v>35615</v>
      </c>
      <c r="I24262" t="s">
        <v>22</v>
      </c>
      <c r="J24262" t="s">
        <v>23</v>
      </c>
      <c r="K24262" t="s">
        <v>24</v>
      </c>
      <c r="L24262" t="s">
        <v>25</v>
      </c>
      <c r="M24262" t="s">
        <v>120</v>
      </c>
    </row>
    <row r="24263" spans="1:13" x14ac:dyDescent="0.3">
      <c r="A24263" t="s">
        <v>1280</v>
      </c>
      <c r="C24263" t="s">
        <v>35508</v>
      </c>
      <c r="D24263">
        <v>36</v>
      </c>
      <c r="E24263" s="1">
        <v>300000</v>
      </c>
      <c r="G24263" t="s">
        <v>69</v>
      </c>
      <c r="H24263" t="s">
        <v>35543</v>
      </c>
      <c r="I24263" t="s">
        <v>22</v>
      </c>
      <c r="J24263" t="s">
        <v>23</v>
      </c>
      <c r="K24263" t="s">
        <v>24</v>
      </c>
      <c r="L24263" t="s">
        <v>25</v>
      </c>
      <c r="M24263" t="s">
        <v>39</v>
      </c>
    </row>
    <row r="24264" spans="1:13" x14ac:dyDescent="0.3">
      <c r="A24264" t="s">
        <v>1280</v>
      </c>
      <c r="C24264" t="s">
        <v>37919</v>
      </c>
      <c r="D24264">
        <v>23</v>
      </c>
      <c r="E24264" s="1">
        <v>1375000</v>
      </c>
      <c r="G24264" t="s">
        <v>111</v>
      </c>
      <c r="H24264" t="s">
        <v>37952</v>
      </c>
      <c r="I24264" t="s">
        <v>22</v>
      </c>
      <c r="J24264" t="s">
        <v>23</v>
      </c>
      <c r="K24264" t="s">
        <v>24</v>
      </c>
      <c r="L24264" t="s">
        <v>25</v>
      </c>
      <c r="M24264" t="s">
        <v>120</v>
      </c>
    </row>
    <row r="24265" spans="1:13" x14ac:dyDescent="0.3">
      <c r="A24265" t="s">
        <v>1280</v>
      </c>
      <c r="C24265" t="s">
        <v>37919</v>
      </c>
      <c r="D24265">
        <v>36</v>
      </c>
      <c r="E24265" s="1">
        <v>650000</v>
      </c>
      <c r="G24265" t="s">
        <v>69</v>
      </c>
      <c r="H24265" t="s">
        <v>970</v>
      </c>
      <c r="I24265" t="s">
        <v>22</v>
      </c>
      <c r="J24265" t="s">
        <v>23</v>
      </c>
      <c r="K24265" t="s">
        <v>24</v>
      </c>
      <c r="L24265" t="s">
        <v>25</v>
      </c>
      <c r="M24265" t="s">
        <v>221</v>
      </c>
    </row>
    <row r="24266" spans="1:13" x14ac:dyDescent="0.3">
      <c r="A24266" t="s">
        <v>1280</v>
      </c>
      <c r="C24266" t="s">
        <v>37685</v>
      </c>
      <c r="D24266">
        <v>51</v>
      </c>
      <c r="E24266" s="1">
        <v>8714441</v>
      </c>
      <c r="G24266" t="s">
        <v>13</v>
      </c>
      <c r="H24266" t="s">
        <v>37709</v>
      </c>
      <c r="I24266" t="s">
        <v>22</v>
      </c>
      <c r="J24266" t="s">
        <v>23</v>
      </c>
      <c r="K24266" t="s">
        <v>24</v>
      </c>
      <c r="L24266" t="s">
        <v>17</v>
      </c>
      <c r="M24266" t="s">
        <v>87</v>
      </c>
    </row>
    <row r="24267" spans="1:13" x14ac:dyDescent="0.3">
      <c r="A24267" t="s">
        <v>1280</v>
      </c>
      <c r="C24267" t="s">
        <v>37782</v>
      </c>
      <c r="D24267">
        <v>27</v>
      </c>
      <c r="E24267" s="1">
        <v>1073396</v>
      </c>
      <c r="G24267" t="s">
        <v>111</v>
      </c>
      <c r="H24267" t="s">
        <v>37811</v>
      </c>
      <c r="I24267" t="s">
        <v>22</v>
      </c>
      <c r="J24267" t="s">
        <v>23</v>
      </c>
      <c r="K24267" t="s">
        <v>24</v>
      </c>
      <c r="L24267" t="s">
        <v>25</v>
      </c>
      <c r="M24267" t="s">
        <v>120</v>
      </c>
    </row>
    <row r="24268" spans="1:13" x14ac:dyDescent="0.3">
      <c r="A24268" t="s">
        <v>1280</v>
      </c>
      <c r="C24268" t="s">
        <v>37650</v>
      </c>
      <c r="D24268">
        <v>28</v>
      </c>
      <c r="E24268" s="1">
        <v>663668</v>
      </c>
      <c r="G24268" t="s">
        <v>111</v>
      </c>
      <c r="H24268" t="s">
        <v>37675</v>
      </c>
      <c r="I24268" t="s">
        <v>22</v>
      </c>
      <c r="J24268" t="s">
        <v>23</v>
      </c>
      <c r="K24268" t="s">
        <v>24</v>
      </c>
      <c r="L24268" t="s">
        <v>25</v>
      </c>
      <c r="M24268" t="s">
        <v>120</v>
      </c>
    </row>
    <row r="24269" spans="1:13" x14ac:dyDescent="0.3">
      <c r="A24269" t="s">
        <v>1280</v>
      </c>
      <c r="C24269" t="s">
        <v>18335</v>
      </c>
      <c r="D24269">
        <v>6</v>
      </c>
      <c r="E24269" s="1">
        <v>50000</v>
      </c>
      <c r="G24269" t="s">
        <v>13</v>
      </c>
      <c r="H24269" t="s">
        <v>18369</v>
      </c>
      <c r="I24269" t="s">
        <v>22</v>
      </c>
      <c r="J24269" t="s">
        <v>23</v>
      </c>
      <c r="K24269" t="s">
        <v>24</v>
      </c>
      <c r="L24269" t="s">
        <v>44</v>
      </c>
      <c r="M24269" t="s">
        <v>345</v>
      </c>
    </row>
    <row r="24270" spans="1:13" x14ac:dyDescent="0.3">
      <c r="A24270" t="s">
        <v>1280</v>
      </c>
      <c r="C24270" t="s">
        <v>18024</v>
      </c>
      <c r="D24270">
        <v>6</v>
      </c>
      <c r="E24270" s="1">
        <v>377852</v>
      </c>
      <c r="G24270" t="s">
        <v>13</v>
      </c>
      <c r="H24270" t="s">
        <v>18058</v>
      </c>
      <c r="I24270" t="s">
        <v>22</v>
      </c>
      <c r="J24270" t="s">
        <v>23</v>
      </c>
      <c r="K24270" t="s">
        <v>24</v>
      </c>
      <c r="L24270" t="s">
        <v>17</v>
      </c>
      <c r="M24270" t="s">
        <v>87</v>
      </c>
    </row>
    <row r="24271" spans="1:13" x14ac:dyDescent="0.3">
      <c r="A24271" t="s">
        <v>1280</v>
      </c>
      <c r="C24271" t="s">
        <v>24677</v>
      </c>
      <c r="D24271">
        <v>24</v>
      </c>
      <c r="E24271" s="1">
        <v>10000000</v>
      </c>
      <c r="G24271" t="s">
        <v>34</v>
      </c>
      <c r="H24271" t="s">
        <v>24721</v>
      </c>
      <c r="I24271" t="s">
        <v>22</v>
      </c>
      <c r="J24271" t="s">
        <v>23</v>
      </c>
      <c r="K24271" t="s">
        <v>24</v>
      </c>
      <c r="L24271" t="s">
        <v>44</v>
      </c>
      <c r="M24271" t="s">
        <v>87</v>
      </c>
    </row>
    <row r="24272" spans="1:13" x14ac:dyDescent="0.3">
      <c r="A24272" t="s">
        <v>1280</v>
      </c>
      <c r="C24272" t="s">
        <v>24619</v>
      </c>
      <c r="D24272">
        <v>12</v>
      </c>
      <c r="E24272" s="1">
        <v>80000</v>
      </c>
      <c r="G24272" t="s">
        <v>69</v>
      </c>
      <c r="H24272" t="s">
        <v>24641</v>
      </c>
      <c r="I24272" t="s">
        <v>22</v>
      </c>
      <c r="J24272" t="s">
        <v>23</v>
      </c>
      <c r="K24272" t="s">
        <v>24</v>
      </c>
      <c r="L24272" t="s">
        <v>17</v>
      </c>
      <c r="M24272" t="s">
        <v>39</v>
      </c>
    </row>
    <row r="24273" spans="1:13" x14ac:dyDescent="0.3">
      <c r="A24273" t="s">
        <v>1280</v>
      </c>
      <c r="C24273" t="s">
        <v>24414</v>
      </c>
      <c r="D24273">
        <v>23</v>
      </c>
      <c r="E24273" s="1">
        <v>1377624</v>
      </c>
      <c r="G24273" t="s">
        <v>111</v>
      </c>
      <c r="H24273" t="s">
        <v>24428</v>
      </c>
      <c r="I24273" t="s">
        <v>22</v>
      </c>
      <c r="J24273" t="s">
        <v>23</v>
      </c>
      <c r="K24273" t="s">
        <v>24</v>
      </c>
      <c r="L24273" t="s">
        <v>25</v>
      </c>
      <c r="M24273" t="s">
        <v>120</v>
      </c>
    </row>
    <row r="24274" spans="1:13" x14ac:dyDescent="0.3">
      <c r="A24274" t="s">
        <v>1280</v>
      </c>
      <c r="C24274" t="s">
        <v>24414</v>
      </c>
      <c r="D24274">
        <v>6</v>
      </c>
      <c r="E24274" s="1">
        <v>50000</v>
      </c>
      <c r="G24274" t="s">
        <v>13</v>
      </c>
      <c r="H24274" t="s">
        <v>24435</v>
      </c>
      <c r="I24274" t="s">
        <v>22</v>
      </c>
      <c r="J24274" t="s">
        <v>23</v>
      </c>
      <c r="K24274" t="s">
        <v>24</v>
      </c>
      <c r="L24274" t="s">
        <v>44</v>
      </c>
      <c r="M24274" t="s">
        <v>345</v>
      </c>
    </row>
    <row r="24275" spans="1:13" x14ac:dyDescent="0.3">
      <c r="A24275" t="s">
        <v>1280</v>
      </c>
      <c r="C24275" t="s">
        <v>25190</v>
      </c>
      <c r="D24275">
        <v>58</v>
      </c>
      <c r="E24275" s="1">
        <v>574060</v>
      </c>
      <c r="G24275" t="s">
        <v>111</v>
      </c>
      <c r="H24275" t="s">
        <v>25223</v>
      </c>
      <c r="I24275" t="s">
        <v>22</v>
      </c>
      <c r="J24275" t="s">
        <v>23</v>
      </c>
      <c r="K24275" t="s">
        <v>24</v>
      </c>
      <c r="L24275" t="s">
        <v>25</v>
      </c>
      <c r="M24275" t="s">
        <v>120</v>
      </c>
    </row>
    <row r="24276" spans="1:13" x14ac:dyDescent="0.3">
      <c r="A24276" t="s">
        <v>1280</v>
      </c>
      <c r="C24276" t="s">
        <v>25190</v>
      </c>
      <c r="D24276">
        <v>23</v>
      </c>
      <c r="E24276" s="1">
        <v>513506</v>
      </c>
      <c r="G24276" t="s">
        <v>111</v>
      </c>
      <c r="H24276" t="s">
        <v>25236</v>
      </c>
      <c r="I24276" t="s">
        <v>22</v>
      </c>
      <c r="J24276" t="s">
        <v>23</v>
      </c>
      <c r="K24276" t="s">
        <v>24</v>
      </c>
      <c r="L24276" t="s">
        <v>25</v>
      </c>
      <c r="M24276" t="s">
        <v>120</v>
      </c>
    </row>
    <row r="24277" spans="1:13" x14ac:dyDescent="0.3">
      <c r="A24277" t="s">
        <v>1280</v>
      </c>
      <c r="C24277" t="s">
        <v>25016</v>
      </c>
      <c r="D24277">
        <v>36</v>
      </c>
      <c r="E24277" s="1">
        <v>525000</v>
      </c>
      <c r="G24277" t="s">
        <v>69</v>
      </c>
      <c r="H24277" t="s">
        <v>970</v>
      </c>
      <c r="I24277" t="s">
        <v>22</v>
      </c>
      <c r="J24277" t="s">
        <v>23</v>
      </c>
      <c r="K24277" t="s">
        <v>24</v>
      </c>
      <c r="L24277" t="s">
        <v>25</v>
      </c>
      <c r="M24277" t="s">
        <v>221</v>
      </c>
    </row>
    <row r="24278" spans="1:13" x14ac:dyDescent="0.3">
      <c r="A24278" t="s">
        <v>1280</v>
      </c>
      <c r="C24278" t="s">
        <v>25159</v>
      </c>
      <c r="D24278">
        <v>36</v>
      </c>
      <c r="E24278" s="1">
        <v>1200000</v>
      </c>
      <c r="G24278" t="s">
        <v>69</v>
      </c>
      <c r="H24278" t="s">
        <v>25167</v>
      </c>
      <c r="I24278" t="s">
        <v>22</v>
      </c>
      <c r="J24278" t="s">
        <v>23</v>
      </c>
      <c r="K24278" t="s">
        <v>24</v>
      </c>
      <c r="L24278" t="s">
        <v>25</v>
      </c>
      <c r="M24278" t="s">
        <v>39</v>
      </c>
    </row>
    <row r="24279" spans="1:13" x14ac:dyDescent="0.3">
      <c r="A24279" t="s">
        <v>1280</v>
      </c>
      <c r="C24279" t="s">
        <v>25665</v>
      </c>
      <c r="D24279">
        <v>12</v>
      </c>
      <c r="E24279" s="1">
        <v>38000</v>
      </c>
      <c r="G24279" t="s">
        <v>21</v>
      </c>
      <c r="H24279" t="s">
        <v>970</v>
      </c>
      <c r="I24279" t="s">
        <v>22</v>
      </c>
      <c r="J24279" t="s">
        <v>23</v>
      </c>
      <c r="K24279" t="s">
        <v>24</v>
      </c>
      <c r="L24279" t="s">
        <v>25</v>
      </c>
      <c r="M24279" t="s">
        <v>26</v>
      </c>
    </row>
    <row r="24280" spans="1:13" x14ac:dyDescent="0.3">
      <c r="A24280" t="s">
        <v>1280</v>
      </c>
      <c r="C24280" t="s">
        <v>26485</v>
      </c>
      <c r="D24280">
        <v>12</v>
      </c>
      <c r="E24280" s="1">
        <v>165000</v>
      </c>
      <c r="G24280" t="s">
        <v>13</v>
      </c>
      <c r="H24280" t="s">
        <v>26497</v>
      </c>
      <c r="I24280" t="s">
        <v>22</v>
      </c>
      <c r="J24280" t="s">
        <v>23</v>
      </c>
      <c r="K24280" t="s">
        <v>24</v>
      </c>
      <c r="L24280" t="s">
        <v>25</v>
      </c>
      <c r="M24280" t="s">
        <v>39</v>
      </c>
    </row>
    <row r="24281" spans="1:13" x14ac:dyDescent="0.3">
      <c r="A24281" t="s">
        <v>1280</v>
      </c>
      <c r="C24281" t="s">
        <v>25723</v>
      </c>
      <c r="D24281">
        <v>24</v>
      </c>
      <c r="E24281" s="1">
        <v>509703</v>
      </c>
      <c r="G24281" t="s">
        <v>111</v>
      </c>
      <c r="H24281" t="s">
        <v>25757</v>
      </c>
      <c r="I24281" t="s">
        <v>22</v>
      </c>
      <c r="J24281" t="s">
        <v>23</v>
      </c>
      <c r="K24281" t="s">
        <v>24</v>
      </c>
      <c r="L24281" t="s">
        <v>25</v>
      </c>
      <c r="M24281" t="s">
        <v>120</v>
      </c>
    </row>
    <row r="24282" spans="1:13" x14ac:dyDescent="0.3">
      <c r="A24282" t="s">
        <v>1280</v>
      </c>
      <c r="C24282" t="s">
        <v>25723</v>
      </c>
      <c r="D24282">
        <v>12</v>
      </c>
      <c r="E24282" s="1">
        <v>25000</v>
      </c>
      <c r="G24282" t="s">
        <v>69</v>
      </c>
      <c r="H24282" t="s">
        <v>25771</v>
      </c>
      <c r="I24282" t="s">
        <v>22</v>
      </c>
      <c r="J24282" t="s">
        <v>23</v>
      </c>
      <c r="K24282" t="s">
        <v>24</v>
      </c>
      <c r="L24282" t="s">
        <v>25</v>
      </c>
      <c r="M24282" t="s">
        <v>39</v>
      </c>
    </row>
    <row r="24283" spans="1:13" x14ac:dyDescent="0.3">
      <c r="A24283" t="s">
        <v>1280</v>
      </c>
      <c r="C24283" t="s">
        <v>19247</v>
      </c>
      <c r="D24283">
        <v>24</v>
      </c>
      <c r="E24283" s="1">
        <v>127465</v>
      </c>
      <c r="G24283" t="s">
        <v>111</v>
      </c>
      <c r="H24283" t="s">
        <v>19265</v>
      </c>
      <c r="I24283" t="s">
        <v>22</v>
      </c>
      <c r="J24283" t="s">
        <v>23</v>
      </c>
      <c r="K24283" t="s">
        <v>24</v>
      </c>
      <c r="L24283" t="s">
        <v>25</v>
      </c>
      <c r="M24283" t="s">
        <v>120</v>
      </c>
    </row>
    <row r="24284" spans="1:13" x14ac:dyDescent="0.3">
      <c r="A24284" t="s">
        <v>1280</v>
      </c>
      <c r="C24284" t="s">
        <v>19032</v>
      </c>
      <c r="D24284">
        <v>14</v>
      </c>
      <c r="E24284" s="1">
        <v>161607</v>
      </c>
      <c r="G24284" t="s">
        <v>111</v>
      </c>
      <c r="H24284" t="s">
        <v>19069</v>
      </c>
      <c r="I24284" t="s">
        <v>22</v>
      </c>
      <c r="J24284" t="s">
        <v>23</v>
      </c>
      <c r="K24284" t="s">
        <v>24</v>
      </c>
      <c r="L24284" t="s">
        <v>25</v>
      </c>
      <c r="M24284" t="s">
        <v>120</v>
      </c>
    </row>
    <row r="24285" spans="1:13" x14ac:dyDescent="0.3">
      <c r="A24285" t="s">
        <v>9339</v>
      </c>
      <c r="C24285" t="s">
        <v>10901</v>
      </c>
      <c r="D24285">
        <v>17</v>
      </c>
      <c r="E24285" s="1">
        <v>448202</v>
      </c>
      <c r="G24285" t="s">
        <v>111</v>
      </c>
      <c r="H24285" t="s">
        <v>10939</v>
      </c>
      <c r="I24285" t="s">
        <v>198</v>
      </c>
      <c r="J24285" t="s">
        <v>199</v>
      </c>
      <c r="K24285" t="s">
        <v>24</v>
      </c>
      <c r="L24285" t="s">
        <v>25</v>
      </c>
      <c r="M24285" t="s">
        <v>120</v>
      </c>
    </row>
    <row r="24286" spans="1:13" x14ac:dyDescent="0.3">
      <c r="A24286" t="s">
        <v>9339</v>
      </c>
      <c r="C24286" t="s">
        <v>9306</v>
      </c>
      <c r="D24286">
        <v>13</v>
      </c>
      <c r="E24286" s="1">
        <v>458055</v>
      </c>
      <c r="G24286" t="s">
        <v>111</v>
      </c>
      <c r="H24286" t="s">
        <v>9340</v>
      </c>
      <c r="I24286" t="s">
        <v>198</v>
      </c>
      <c r="J24286" t="s">
        <v>199</v>
      </c>
      <c r="K24286" t="s">
        <v>24</v>
      </c>
      <c r="L24286" t="s">
        <v>25</v>
      </c>
      <c r="M24286" t="s">
        <v>87</v>
      </c>
    </row>
    <row r="24287" spans="1:13" x14ac:dyDescent="0.3">
      <c r="A24287" t="s">
        <v>9339</v>
      </c>
      <c r="C24287" t="s">
        <v>34985</v>
      </c>
      <c r="D24287">
        <v>7</v>
      </c>
      <c r="E24287" s="1">
        <v>222525</v>
      </c>
      <c r="G24287" t="s">
        <v>111</v>
      </c>
      <c r="H24287" t="s">
        <v>35102</v>
      </c>
      <c r="I24287" t="s">
        <v>198</v>
      </c>
      <c r="J24287" t="s">
        <v>199</v>
      </c>
      <c r="K24287" t="s">
        <v>24</v>
      </c>
      <c r="L24287" t="s">
        <v>25</v>
      </c>
      <c r="M24287" t="s">
        <v>87</v>
      </c>
    </row>
    <row r="24288" spans="1:13" x14ac:dyDescent="0.3">
      <c r="A24288" t="s">
        <v>23801</v>
      </c>
      <c r="C24288" t="s">
        <v>23792</v>
      </c>
      <c r="D24288">
        <v>59</v>
      </c>
      <c r="E24288" s="1">
        <v>4750652</v>
      </c>
      <c r="G24288" t="s">
        <v>516</v>
      </c>
      <c r="H24288" t="s">
        <v>23802</v>
      </c>
      <c r="I24288" t="s">
        <v>1036</v>
      </c>
      <c r="K24288" t="s">
        <v>953</v>
      </c>
      <c r="L24288" t="s">
        <v>170</v>
      </c>
      <c r="M24288" t="s">
        <v>23803</v>
      </c>
    </row>
    <row r="24289" spans="1:13" x14ac:dyDescent="0.3">
      <c r="A24289" t="s">
        <v>2803</v>
      </c>
      <c r="C24289" t="s">
        <v>2269</v>
      </c>
      <c r="D24289">
        <v>3</v>
      </c>
      <c r="E24289" s="1">
        <v>153231</v>
      </c>
      <c r="G24289" t="s">
        <v>111</v>
      </c>
      <c r="H24289" t="s">
        <v>2804</v>
      </c>
      <c r="I24289" t="s">
        <v>22</v>
      </c>
      <c r="J24289" t="s">
        <v>23</v>
      </c>
      <c r="K24289" t="s">
        <v>24</v>
      </c>
      <c r="L24289" t="s">
        <v>25</v>
      </c>
      <c r="M24289" t="s">
        <v>1094</v>
      </c>
    </row>
    <row r="24290" spans="1:13" x14ac:dyDescent="0.3">
      <c r="A24290" t="s">
        <v>2803</v>
      </c>
      <c r="C24290" t="s">
        <v>31019</v>
      </c>
      <c r="D24290">
        <v>24</v>
      </c>
      <c r="E24290" s="1">
        <v>500222</v>
      </c>
      <c r="G24290" t="s">
        <v>748</v>
      </c>
      <c r="H24290" t="s">
        <v>31036</v>
      </c>
      <c r="I24290" t="s">
        <v>22</v>
      </c>
      <c r="J24290" t="s">
        <v>23</v>
      </c>
      <c r="K24290" t="s">
        <v>24</v>
      </c>
      <c r="L24290" t="s">
        <v>25</v>
      </c>
      <c r="M24290" t="s">
        <v>749</v>
      </c>
    </row>
    <row r="24291" spans="1:13" x14ac:dyDescent="0.3">
      <c r="A24291" t="s">
        <v>2803</v>
      </c>
      <c r="C24291" t="s">
        <v>23856</v>
      </c>
      <c r="D24291">
        <v>19</v>
      </c>
      <c r="E24291" s="1">
        <v>750000</v>
      </c>
      <c r="G24291" t="s">
        <v>111</v>
      </c>
      <c r="H24291" t="s">
        <v>23908</v>
      </c>
      <c r="I24291" t="s">
        <v>22</v>
      </c>
      <c r="J24291" t="s">
        <v>23</v>
      </c>
      <c r="K24291" t="s">
        <v>24</v>
      </c>
      <c r="L24291" t="s">
        <v>25</v>
      </c>
      <c r="M24291" t="s">
        <v>232</v>
      </c>
    </row>
    <row r="24292" spans="1:13" x14ac:dyDescent="0.3">
      <c r="A24292" t="s">
        <v>2803</v>
      </c>
      <c r="C24292" t="s">
        <v>15737</v>
      </c>
      <c r="D24292">
        <v>19</v>
      </c>
      <c r="E24292" s="1">
        <v>307505</v>
      </c>
      <c r="G24292" t="s">
        <v>111</v>
      </c>
      <c r="H24292" t="s">
        <v>16087</v>
      </c>
      <c r="I24292" t="s">
        <v>22</v>
      </c>
      <c r="J24292" t="s">
        <v>23</v>
      </c>
      <c r="K24292" t="s">
        <v>24</v>
      </c>
      <c r="L24292" t="s">
        <v>25</v>
      </c>
      <c r="M24292" t="s">
        <v>232</v>
      </c>
    </row>
    <row r="24293" spans="1:13" x14ac:dyDescent="0.3">
      <c r="A24293" t="s">
        <v>11990</v>
      </c>
      <c r="C24293" t="s">
        <v>28282</v>
      </c>
      <c r="D24293">
        <v>40</v>
      </c>
      <c r="E24293" s="1">
        <v>4165793</v>
      </c>
      <c r="G24293" t="s">
        <v>13</v>
      </c>
      <c r="H24293" t="s">
        <v>1855</v>
      </c>
      <c r="I24293" t="s">
        <v>205</v>
      </c>
      <c r="J24293" t="s">
        <v>206</v>
      </c>
      <c r="K24293" t="s">
        <v>56</v>
      </c>
      <c r="L24293" t="s">
        <v>456</v>
      </c>
      <c r="M24293" t="s">
        <v>345</v>
      </c>
    </row>
    <row r="24294" spans="1:13" x14ac:dyDescent="0.3">
      <c r="A24294" t="s">
        <v>11990</v>
      </c>
      <c r="C24294" t="s">
        <v>28282</v>
      </c>
      <c r="D24294">
        <v>37</v>
      </c>
      <c r="E24294" s="1">
        <v>999986</v>
      </c>
      <c r="G24294" t="s">
        <v>69</v>
      </c>
      <c r="H24294" t="s">
        <v>28533</v>
      </c>
      <c r="I24294" t="s">
        <v>205</v>
      </c>
      <c r="J24294" t="s">
        <v>206</v>
      </c>
      <c r="K24294" t="s">
        <v>56</v>
      </c>
      <c r="L24294" t="s">
        <v>38</v>
      </c>
      <c r="M24294" t="s">
        <v>39</v>
      </c>
    </row>
    <row r="24295" spans="1:13" x14ac:dyDescent="0.3">
      <c r="A24295" t="s">
        <v>11990</v>
      </c>
      <c r="C24295" t="s">
        <v>27748</v>
      </c>
      <c r="D24295">
        <v>24</v>
      </c>
      <c r="E24295" s="1">
        <v>1499999</v>
      </c>
      <c r="G24295" t="s">
        <v>13</v>
      </c>
      <c r="H24295" t="s">
        <v>27769</v>
      </c>
      <c r="I24295" t="s">
        <v>205</v>
      </c>
      <c r="J24295" t="s">
        <v>206</v>
      </c>
      <c r="K24295" t="s">
        <v>56</v>
      </c>
      <c r="L24295" t="s">
        <v>38</v>
      </c>
      <c r="M24295" t="s">
        <v>345</v>
      </c>
    </row>
    <row r="24296" spans="1:13" x14ac:dyDescent="0.3">
      <c r="A24296" t="s">
        <v>11990</v>
      </c>
      <c r="C24296" t="s">
        <v>31181</v>
      </c>
      <c r="D24296">
        <v>36</v>
      </c>
      <c r="E24296" s="1">
        <v>1352508</v>
      </c>
      <c r="G24296" t="s">
        <v>13</v>
      </c>
      <c r="H24296" t="s">
        <v>31204</v>
      </c>
      <c r="I24296" t="s">
        <v>205</v>
      </c>
      <c r="J24296" t="s">
        <v>206</v>
      </c>
      <c r="K24296" t="s">
        <v>56</v>
      </c>
      <c r="L24296" t="s">
        <v>38</v>
      </c>
      <c r="M24296" t="s">
        <v>31</v>
      </c>
    </row>
    <row r="24297" spans="1:13" x14ac:dyDescent="0.3">
      <c r="A24297" t="s">
        <v>11990</v>
      </c>
      <c r="C24297" t="s">
        <v>23427</v>
      </c>
      <c r="D24297">
        <v>42</v>
      </c>
      <c r="E24297" s="1">
        <v>999922</v>
      </c>
      <c r="G24297" t="s">
        <v>13</v>
      </c>
      <c r="H24297" t="s">
        <v>23449</v>
      </c>
      <c r="I24297" t="s">
        <v>205</v>
      </c>
      <c r="J24297" t="s">
        <v>206</v>
      </c>
      <c r="K24297" t="s">
        <v>56</v>
      </c>
      <c r="L24297" t="s">
        <v>38</v>
      </c>
      <c r="M24297" t="s">
        <v>31</v>
      </c>
    </row>
    <row r="24298" spans="1:13" x14ac:dyDescent="0.3">
      <c r="A24298" t="s">
        <v>11990</v>
      </c>
      <c r="C24298" t="s">
        <v>15606</v>
      </c>
      <c r="D24298">
        <v>65</v>
      </c>
      <c r="E24298" s="1">
        <v>8441788</v>
      </c>
      <c r="G24298" t="s">
        <v>13</v>
      </c>
      <c r="H24298" t="s">
        <v>15624</v>
      </c>
      <c r="I24298" t="s">
        <v>205</v>
      </c>
      <c r="J24298" t="s">
        <v>206</v>
      </c>
      <c r="K24298" t="s">
        <v>56</v>
      </c>
      <c r="L24298" t="s">
        <v>17</v>
      </c>
      <c r="M24298" t="s">
        <v>31</v>
      </c>
    </row>
    <row r="24299" spans="1:13" x14ac:dyDescent="0.3">
      <c r="A24299" t="s">
        <v>11990</v>
      </c>
      <c r="C24299" t="s">
        <v>11813</v>
      </c>
      <c r="D24299">
        <v>27</v>
      </c>
      <c r="E24299" s="1">
        <v>971347</v>
      </c>
      <c r="G24299" t="s">
        <v>13</v>
      </c>
      <c r="H24299" t="s">
        <v>11991</v>
      </c>
      <c r="I24299" t="s">
        <v>205</v>
      </c>
      <c r="J24299" t="s">
        <v>206</v>
      </c>
      <c r="K24299" t="s">
        <v>56</v>
      </c>
      <c r="L24299" t="s">
        <v>257</v>
      </c>
      <c r="M24299" t="s">
        <v>31</v>
      </c>
    </row>
    <row r="24300" spans="1:13" x14ac:dyDescent="0.3">
      <c r="A24300" t="s">
        <v>11990</v>
      </c>
      <c r="C24300" t="s">
        <v>35205</v>
      </c>
      <c r="D24300">
        <v>44</v>
      </c>
      <c r="E24300" s="1">
        <v>13898900</v>
      </c>
      <c r="G24300" t="s">
        <v>13</v>
      </c>
      <c r="H24300" t="s">
        <v>35255</v>
      </c>
      <c r="I24300" t="s">
        <v>205</v>
      </c>
      <c r="J24300" t="s">
        <v>206</v>
      </c>
      <c r="K24300" t="s">
        <v>56</v>
      </c>
      <c r="L24300" t="s">
        <v>38</v>
      </c>
      <c r="M24300" t="s">
        <v>725</v>
      </c>
    </row>
    <row r="24301" spans="1:13" x14ac:dyDescent="0.3">
      <c r="A24301" t="s">
        <v>5054</v>
      </c>
      <c r="C24301" t="s">
        <v>5881</v>
      </c>
      <c r="D24301">
        <v>48</v>
      </c>
      <c r="E24301" s="1">
        <v>300000</v>
      </c>
      <c r="G24301" t="s">
        <v>69</v>
      </c>
      <c r="H24301" t="s">
        <v>6011</v>
      </c>
      <c r="I24301" t="s">
        <v>5056</v>
      </c>
      <c r="K24301" t="s">
        <v>645</v>
      </c>
      <c r="L24301" t="s">
        <v>6012</v>
      </c>
      <c r="M24301" t="s">
        <v>39</v>
      </c>
    </row>
    <row r="24302" spans="1:13" x14ac:dyDescent="0.3">
      <c r="A24302" t="s">
        <v>5054</v>
      </c>
      <c r="C24302" t="s">
        <v>5025</v>
      </c>
      <c r="D24302">
        <v>25</v>
      </c>
      <c r="E24302" s="1">
        <v>100000</v>
      </c>
      <c r="G24302" t="s">
        <v>13</v>
      </c>
      <c r="H24302" t="s">
        <v>5055</v>
      </c>
      <c r="I24302" t="s">
        <v>5056</v>
      </c>
      <c r="K24302" t="s">
        <v>645</v>
      </c>
      <c r="L24302" t="s">
        <v>17</v>
      </c>
      <c r="M24302" t="s">
        <v>450</v>
      </c>
    </row>
    <row r="24303" spans="1:13" x14ac:dyDescent="0.3">
      <c r="A24303" t="s">
        <v>5054</v>
      </c>
      <c r="C24303" t="s">
        <v>22024</v>
      </c>
      <c r="D24303">
        <v>24</v>
      </c>
      <c r="E24303" s="1">
        <v>100000</v>
      </c>
      <c r="G24303" t="s">
        <v>13</v>
      </c>
      <c r="H24303" t="s">
        <v>22067</v>
      </c>
      <c r="I24303" t="s">
        <v>5056</v>
      </c>
      <c r="K24303" t="s">
        <v>645</v>
      </c>
      <c r="L24303" t="s">
        <v>17</v>
      </c>
      <c r="M24303" t="s">
        <v>450</v>
      </c>
    </row>
    <row r="24304" spans="1:13" x14ac:dyDescent="0.3">
      <c r="A24304" t="s">
        <v>5054</v>
      </c>
      <c r="C24304" t="s">
        <v>11813</v>
      </c>
      <c r="D24304">
        <v>25</v>
      </c>
      <c r="E24304" s="1">
        <v>100000</v>
      </c>
      <c r="G24304" t="s">
        <v>13</v>
      </c>
      <c r="H24304" t="s">
        <v>12117</v>
      </c>
      <c r="I24304" t="s">
        <v>5056</v>
      </c>
      <c r="K24304" t="s">
        <v>645</v>
      </c>
      <c r="L24304" t="s">
        <v>17</v>
      </c>
      <c r="M24304" t="s">
        <v>450</v>
      </c>
    </row>
    <row r="24305" spans="1:13" x14ac:dyDescent="0.3">
      <c r="A24305" t="s">
        <v>5054</v>
      </c>
      <c r="C24305" t="s">
        <v>12673</v>
      </c>
      <c r="D24305">
        <v>52</v>
      </c>
      <c r="E24305" s="1">
        <v>746456</v>
      </c>
      <c r="G24305" t="s">
        <v>69</v>
      </c>
      <c r="H24305" t="s">
        <v>12698</v>
      </c>
      <c r="I24305" t="s">
        <v>5056</v>
      </c>
      <c r="K24305" t="s">
        <v>645</v>
      </c>
      <c r="L24305" t="s">
        <v>44</v>
      </c>
      <c r="M24305" t="s">
        <v>39</v>
      </c>
    </row>
    <row r="24306" spans="1:13" x14ac:dyDescent="0.3">
      <c r="A24306" t="s">
        <v>5054</v>
      </c>
      <c r="C24306" t="s">
        <v>33438</v>
      </c>
      <c r="D24306">
        <v>12</v>
      </c>
      <c r="E24306" s="1">
        <v>100000</v>
      </c>
      <c r="G24306" t="s">
        <v>13</v>
      </c>
      <c r="H24306" t="s">
        <v>33448</v>
      </c>
      <c r="I24306" t="s">
        <v>5056</v>
      </c>
      <c r="K24306" t="s">
        <v>645</v>
      </c>
      <c r="L24306" t="s">
        <v>17</v>
      </c>
      <c r="M24306" t="s">
        <v>450</v>
      </c>
    </row>
    <row r="24307" spans="1:13" x14ac:dyDescent="0.3">
      <c r="A24307" t="s">
        <v>26452</v>
      </c>
      <c r="C24307" t="s">
        <v>26449</v>
      </c>
      <c r="D24307">
        <v>24</v>
      </c>
      <c r="E24307" s="1">
        <v>750000</v>
      </c>
      <c r="G24307" t="s">
        <v>13</v>
      </c>
      <c r="H24307" t="s">
        <v>26453</v>
      </c>
      <c r="I24307" t="s">
        <v>70</v>
      </c>
      <c r="J24307" t="s">
        <v>70</v>
      </c>
      <c r="K24307" t="s">
        <v>24</v>
      </c>
      <c r="L24307" t="s">
        <v>38</v>
      </c>
      <c r="M24307" t="s">
        <v>345</v>
      </c>
    </row>
    <row r="24308" spans="1:13" x14ac:dyDescent="0.3">
      <c r="A24308" t="s">
        <v>23533</v>
      </c>
      <c r="C24308" t="s">
        <v>23427</v>
      </c>
      <c r="D24308">
        <v>70</v>
      </c>
      <c r="E24308" s="1">
        <v>25000000</v>
      </c>
      <c r="G24308" t="s">
        <v>21</v>
      </c>
      <c r="H24308" t="s">
        <v>23534</v>
      </c>
      <c r="I24308" t="s">
        <v>867</v>
      </c>
      <c r="J24308" t="s">
        <v>280</v>
      </c>
      <c r="K24308" t="s">
        <v>24</v>
      </c>
      <c r="L24308" t="s">
        <v>25</v>
      </c>
      <c r="M24308" t="s">
        <v>26</v>
      </c>
    </row>
    <row r="24309" spans="1:13" x14ac:dyDescent="0.3">
      <c r="A24309" t="s">
        <v>23333</v>
      </c>
      <c r="C24309" t="s">
        <v>23213</v>
      </c>
      <c r="D24309">
        <v>13</v>
      </c>
      <c r="E24309" s="1">
        <v>30000</v>
      </c>
      <c r="G24309" t="s">
        <v>111</v>
      </c>
      <c r="H24309" t="s">
        <v>23334</v>
      </c>
      <c r="I24309" t="s">
        <v>23335</v>
      </c>
      <c r="J24309" t="s">
        <v>86</v>
      </c>
      <c r="K24309" t="s">
        <v>24</v>
      </c>
      <c r="L24309" t="s">
        <v>25</v>
      </c>
      <c r="M24309" t="s">
        <v>3790</v>
      </c>
    </row>
    <row r="24310" spans="1:13" x14ac:dyDescent="0.3">
      <c r="A24310" t="s">
        <v>21245</v>
      </c>
      <c r="C24310" t="s">
        <v>21173</v>
      </c>
      <c r="D24310">
        <v>74</v>
      </c>
      <c r="E24310" s="1">
        <v>35000000</v>
      </c>
      <c r="G24310" t="s">
        <v>13</v>
      </c>
      <c r="H24310" t="s">
        <v>21246</v>
      </c>
      <c r="I24310" t="s">
        <v>5888</v>
      </c>
      <c r="J24310" t="s">
        <v>578</v>
      </c>
      <c r="K24310" t="s">
        <v>273</v>
      </c>
      <c r="L24310" t="s">
        <v>17</v>
      </c>
      <c r="M24310" t="s">
        <v>450</v>
      </c>
    </row>
    <row r="24311" spans="1:13" x14ac:dyDescent="0.3">
      <c r="A24311" t="s">
        <v>21245</v>
      </c>
      <c r="C24311" t="s">
        <v>21907</v>
      </c>
      <c r="D24311">
        <v>7</v>
      </c>
      <c r="E24311" s="1">
        <v>150463</v>
      </c>
      <c r="G24311" t="s">
        <v>13</v>
      </c>
      <c r="H24311" t="s">
        <v>21933</v>
      </c>
      <c r="I24311" t="s">
        <v>5888</v>
      </c>
      <c r="J24311" t="s">
        <v>578</v>
      </c>
      <c r="K24311" t="s">
        <v>273</v>
      </c>
      <c r="L24311" t="s">
        <v>17</v>
      </c>
      <c r="M24311" t="s">
        <v>450</v>
      </c>
    </row>
    <row r="24312" spans="1:13" x14ac:dyDescent="0.3">
      <c r="A24312" t="s">
        <v>11192</v>
      </c>
      <c r="C24312" t="s">
        <v>11140</v>
      </c>
      <c r="D24312">
        <v>10</v>
      </c>
      <c r="E24312" s="1">
        <v>180000</v>
      </c>
      <c r="G24312" t="s">
        <v>48</v>
      </c>
      <c r="H24312" t="s">
        <v>77</v>
      </c>
      <c r="I24312" t="s">
        <v>11193</v>
      </c>
      <c r="J24312" t="s">
        <v>1250</v>
      </c>
      <c r="K24312" t="s">
        <v>24</v>
      </c>
      <c r="L24312" t="s">
        <v>17</v>
      </c>
      <c r="M24312" t="s">
        <v>190</v>
      </c>
    </row>
    <row r="24313" spans="1:13" x14ac:dyDescent="0.3">
      <c r="A24313" t="s">
        <v>14056</v>
      </c>
      <c r="C24313" t="s">
        <v>36965</v>
      </c>
      <c r="D24313">
        <v>12</v>
      </c>
      <c r="E24313" s="1">
        <v>3315216</v>
      </c>
      <c r="G24313" t="s">
        <v>111</v>
      </c>
      <c r="H24313" t="s">
        <v>36973</v>
      </c>
      <c r="I24313" t="s">
        <v>182</v>
      </c>
      <c r="J24313" t="s">
        <v>183</v>
      </c>
      <c r="K24313" t="s">
        <v>24</v>
      </c>
      <c r="L24313" t="s">
        <v>25</v>
      </c>
      <c r="M24313" t="s">
        <v>120</v>
      </c>
    </row>
    <row r="24314" spans="1:13" x14ac:dyDescent="0.3">
      <c r="A24314" t="s">
        <v>14056</v>
      </c>
      <c r="C24314" t="s">
        <v>35549</v>
      </c>
      <c r="D24314">
        <v>36</v>
      </c>
      <c r="E24314" s="1">
        <v>4079157</v>
      </c>
      <c r="G24314" t="s">
        <v>111</v>
      </c>
      <c r="H24314" t="s">
        <v>35574</v>
      </c>
      <c r="I24314" t="s">
        <v>182</v>
      </c>
      <c r="J24314" t="s">
        <v>183</v>
      </c>
      <c r="K24314" t="s">
        <v>24</v>
      </c>
      <c r="L24314" t="s">
        <v>25</v>
      </c>
      <c r="M24314" t="s">
        <v>120</v>
      </c>
    </row>
    <row r="24315" spans="1:13" x14ac:dyDescent="0.3">
      <c r="A24315" t="s">
        <v>14056</v>
      </c>
      <c r="C24315" t="s">
        <v>24855</v>
      </c>
      <c r="D24315">
        <v>4</v>
      </c>
      <c r="E24315" s="1">
        <v>25000</v>
      </c>
      <c r="G24315" t="s">
        <v>111</v>
      </c>
      <c r="H24315" t="s">
        <v>24891</v>
      </c>
      <c r="I24315" t="s">
        <v>182</v>
      </c>
      <c r="J24315" t="s">
        <v>183</v>
      </c>
      <c r="K24315" t="s">
        <v>24</v>
      </c>
      <c r="L24315" t="s">
        <v>25</v>
      </c>
      <c r="M24315" t="s">
        <v>120</v>
      </c>
    </row>
    <row r="24316" spans="1:13" x14ac:dyDescent="0.3">
      <c r="A24316" t="s">
        <v>14056</v>
      </c>
      <c r="C24316" t="s">
        <v>25723</v>
      </c>
      <c r="D24316">
        <v>60</v>
      </c>
      <c r="E24316" s="1">
        <v>9856000</v>
      </c>
      <c r="G24316" t="s">
        <v>111</v>
      </c>
      <c r="H24316" t="s">
        <v>25775</v>
      </c>
      <c r="I24316" t="s">
        <v>182</v>
      </c>
      <c r="J24316" t="s">
        <v>183</v>
      </c>
      <c r="K24316" t="s">
        <v>24</v>
      </c>
      <c r="L24316" t="s">
        <v>25</v>
      </c>
      <c r="M24316" t="s">
        <v>120</v>
      </c>
    </row>
    <row r="24317" spans="1:13" x14ac:dyDescent="0.3">
      <c r="A24317" t="s">
        <v>14056</v>
      </c>
      <c r="C24317" t="s">
        <v>25784</v>
      </c>
      <c r="D24317">
        <v>60</v>
      </c>
      <c r="E24317" s="1">
        <v>1900000</v>
      </c>
      <c r="G24317" t="s">
        <v>111</v>
      </c>
      <c r="H24317" t="s">
        <v>25803</v>
      </c>
      <c r="I24317" t="s">
        <v>182</v>
      </c>
      <c r="J24317" t="s">
        <v>183</v>
      </c>
      <c r="K24317" t="s">
        <v>24</v>
      </c>
      <c r="L24317" t="s">
        <v>25</v>
      </c>
      <c r="M24317" t="s">
        <v>120</v>
      </c>
    </row>
    <row r="24318" spans="1:13" x14ac:dyDescent="0.3">
      <c r="A24318" t="s">
        <v>14056</v>
      </c>
      <c r="C24318" t="s">
        <v>14030</v>
      </c>
      <c r="D24318">
        <v>60</v>
      </c>
      <c r="E24318" s="1">
        <v>4110000</v>
      </c>
      <c r="G24318" t="s">
        <v>111</v>
      </c>
      <c r="H24318" t="s">
        <v>14057</v>
      </c>
      <c r="I24318" t="s">
        <v>182</v>
      </c>
      <c r="J24318" t="s">
        <v>183</v>
      </c>
      <c r="K24318" t="s">
        <v>24</v>
      </c>
      <c r="L24318" t="s">
        <v>25</v>
      </c>
      <c r="M24318" t="s">
        <v>120</v>
      </c>
    </row>
    <row r="24319" spans="1:13" x14ac:dyDescent="0.3">
      <c r="A24319" t="s">
        <v>17029</v>
      </c>
      <c r="C24319" t="s">
        <v>16755</v>
      </c>
      <c r="D24319">
        <v>31</v>
      </c>
      <c r="E24319" s="1">
        <v>653393</v>
      </c>
      <c r="G24319" t="s">
        <v>2755</v>
      </c>
      <c r="H24319" t="s">
        <v>17030</v>
      </c>
      <c r="I24319" t="s">
        <v>17031</v>
      </c>
      <c r="J24319" t="s">
        <v>813</v>
      </c>
      <c r="K24319" t="s">
        <v>24</v>
      </c>
      <c r="L24319" t="s">
        <v>38</v>
      </c>
      <c r="M24319" t="s">
        <v>2756</v>
      </c>
    </row>
    <row r="24320" spans="1:13" x14ac:dyDescent="0.3">
      <c r="A24320" t="s">
        <v>34972</v>
      </c>
      <c r="C24320" t="s">
        <v>34736</v>
      </c>
      <c r="D24320">
        <v>10</v>
      </c>
      <c r="E24320" s="1">
        <v>88000</v>
      </c>
      <c r="G24320" t="s">
        <v>111</v>
      </c>
      <c r="H24320" t="s">
        <v>34973</v>
      </c>
      <c r="I24320" t="s">
        <v>85</v>
      </c>
      <c r="J24320" t="s">
        <v>86</v>
      </c>
      <c r="K24320" t="s">
        <v>24</v>
      </c>
      <c r="L24320" t="s">
        <v>25</v>
      </c>
      <c r="M24320" t="s">
        <v>120</v>
      </c>
    </row>
    <row r="24321" spans="1:13" x14ac:dyDescent="0.3">
      <c r="A24321" t="s">
        <v>17093</v>
      </c>
      <c r="C24321" t="s">
        <v>22248</v>
      </c>
      <c r="D24321">
        <v>29</v>
      </c>
      <c r="E24321" s="1">
        <v>400000</v>
      </c>
      <c r="G24321" t="s">
        <v>111</v>
      </c>
      <c r="H24321" t="s">
        <v>22478</v>
      </c>
      <c r="I24321" t="s">
        <v>85</v>
      </c>
      <c r="J24321" t="s">
        <v>86</v>
      </c>
      <c r="K24321" t="s">
        <v>24</v>
      </c>
      <c r="L24321" t="s">
        <v>25</v>
      </c>
      <c r="M24321" t="s">
        <v>120</v>
      </c>
    </row>
    <row r="24322" spans="1:13" x14ac:dyDescent="0.3">
      <c r="A24322" t="s">
        <v>17093</v>
      </c>
      <c r="C24322" t="s">
        <v>22024</v>
      </c>
      <c r="D24322">
        <v>2</v>
      </c>
      <c r="E24322" s="1">
        <v>20000</v>
      </c>
      <c r="G24322" t="s">
        <v>111</v>
      </c>
      <c r="H24322" t="s">
        <v>22099</v>
      </c>
      <c r="I24322" t="s">
        <v>85</v>
      </c>
      <c r="J24322" t="s">
        <v>86</v>
      </c>
      <c r="K24322" t="s">
        <v>24</v>
      </c>
      <c r="L24322" t="s">
        <v>25</v>
      </c>
      <c r="M24322" t="s">
        <v>120</v>
      </c>
    </row>
    <row r="24323" spans="1:13" x14ac:dyDescent="0.3">
      <c r="A24323" t="s">
        <v>17093</v>
      </c>
      <c r="C24323" t="s">
        <v>16755</v>
      </c>
      <c r="D24323">
        <v>2</v>
      </c>
      <c r="E24323" s="1">
        <v>150000</v>
      </c>
      <c r="G24323" t="s">
        <v>111</v>
      </c>
      <c r="H24323" t="s">
        <v>17094</v>
      </c>
      <c r="I24323" t="s">
        <v>85</v>
      </c>
      <c r="J24323" t="s">
        <v>86</v>
      </c>
      <c r="K24323" t="s">
        <v>24</v>
      </c>
      <c r="L24323" t="s">
        <v>25</v>
      </c>
      <c r="M24323" t="s">
        <v>120</v>
      </c>
    </row>
    <row r="24324" spans="1:13" x14ac:dyDescent="0.3">
      <c r="A24324" t="s">
        <v>1298</v>
      </c>
      <c r="C24324" t="s">
        <v>1275</v>
      </c>
      <c r="D24324">
        <v>5</v>
      </c>
      <c r="E24324" s="1">
        <v>225000</v>
      </c>
      <c r="G24324" t="s">
        <v>111</v>
      </c>
      <c r="H24324" t="s">
        <v>1299</v>
      </c>
      <c r="I24324" t="s">
        <v>85</v>
      </c>
      <c r="J24324" t="s">
        <v>86</v>
      </c>
      <c r="K24324" t="s">
        <v>24</v>
      </c>
      <c r="L24324" t="s">
        <v>25</v>
      </c>
      <c r="M24324" t="s">
        <v>1300</v>
      </c>
    </row>
    <row r="24325" spans="1:13" x14ac:dyDescent="0.3">
      <c r="A24325" t="s">
        <v>1298</v>
      </c>
      <c r="C24325" t="s">
        <v>29553</v>
      </c>
      <c r="D24325">
        <v>1</v>
      </c>
      <c r="E24325" s="1">
        <v>75592</v>
      </c>
      <c r="G24325" t="s">
        <v>69</v>
      </c>
      <c r="H24325" t="s">
        <v>29700</v>
      </c>
      <c r="I24325" t="s">
        <v>85</v>
      </c>
      <c r="J24325" t="s">
        <v>86</v>
      </c>
      <c r="K24325" t="s">
        <v>24</v>
      </c>
      <c r="L24325" t="s">
        <v>44</v>
      </c>
      <c r="M24325" t="s">
        <v>221</v>
      </c>
    </row>
    <row r="24326" spans="1:13" x14ac:dyDescent="0.3">
      <c r="A24326" t="s">
        <v>1298</v>
      </c>
      <c r="C24326" t="s">
        <v>30364</v>
      </c>
      <c r="D24326">
        <v>11</v>
      </c>
      <c r="E24326" s="1">
        <v>749520</v>
      </c>
      <c r="G24326" t="s">
        <v>69</v>
      </c>
      <c r="H24326" t="s">
        <v>23396</v>
      </c>
      <c r="I24326" t="s">
        <v>85</v>
      </c>
      <c r="J24326" t="s">
        <v>86</v>
      </c>
      <c r="K24326" t="s">
        <v>24</v>
      </c>
      <c r="L24326" t="s">
        <v>25</v>
      </c>
      <c r="M24326" t="s">
        <v>221</v>
      </c>
    </row>
    <row r="24327" spans="1:13" x14ac:dyDescent="0.3">
      <c r="A24327" t="s">
        <v>1298</v>
      </c>
      <c r="C24327" t="s">
        <v>24055</v>
      </c>
      <c r="D24327">
        <v>42</v>
      </c>
      <c r="E24327" s="1">
        <v>1275000</v>
      </c>
      <c r="G24327" t="s">
        <v>69</v>
      </c>
      <c r="H24327" t="s">
        <v>24304</v>
      </c>
      <c r="I24327" t="s">
        <v>85</v>
      </c>
      <c r="J24327" t="s">
        <v>86</v>
      </c>
      <c r="K24327" t="s">
        <v>24</v>
      </c>
      <c r="L24327" t="s">
        <v>44</v>
      </c>
      <c r="M24327" t="s">
        <v>221</v>
      </c>
    </row>
    <row r="24328" spans="1:13" x14ac:dyDescent="0.3">
      <c r="A24328" t="s">
        <v>1298</v>
      </c>
      <c r="C24328" t="s">
        <v>23373</v>
      </c>
      <c r="D24328">
        <v>11</v>
      </c>
      <c r="E24328" s="1">
        <v>1201742</v>
      </c>
      <c r="G24328" t="s">
        <v>69</v>
      </c>
      <c r="H24328" t="s">
        <v>23396</v>
      </c>
      <c r="I24328" t="s">
        <v>85</v>
      </c>
      <c r="J24328" t="s">
        <v>86</v>
      </c>
      <c r="K24328" t="s">
        <v>24</v>
      </c>
      <c r="L24328" t="s">
        <v>25</v>
      </c>
      <c r="M24328" t="s">
        <v>221</v>
      </c>
    </row>
    <row r="24329" spans="1:13" x14ac:dyDescent="0.3">
      <c r="A24329" t="s">
        <v>1298</v>
      </c>
      <c r="C24329" t="s">
        <v>9306</v>
      </c>
      <c r="D24329">
        <v>34</v>
      </c>
      <c r="E24329" s="1">
        <v>1500000</v>
      </c>
      <c r="G24329" t="s">
        <v>111</v>
      </c>
      <c r="H24329" t="s">
        <v>9342</v>
      </c>
      <c r="I24329" t="s">
        <v>85</v>
      </c>
      <c r="J24329" t="s">
        <v>86</v>
      </c>
      <c r="K24329" t="s">
        <v>24</v>
      </c>
      <c r="L24329" t="s">
        <v>25</v>
      </c>
      <c r="M24329" t="s">
        <v>87</v>
      </c>
    </row>
    <row r="24330" spans="1:13" x14ac:dyDescent="0.3">
      <c r="A24330" t="s">
        <v>1298</v>
      </c>
      <c r="C24330" t="s">
        <v>34035</v>
      </c>
      <c r="D24330">
        <v>49</v>
      </c>
      <c r="E24330" s="1">
        <v>5008407</v>
      </c>
      <c r="G24330" t="s">
        <v>69</v>
      </c>
      <c r="H24330" t="s">
        <v>34077</v>
      </c>
      <c r="I24330" t="s">
        <v>85</v>
      </c>
      <c r="J24330" t="s">
        <v>86</v>
      </c>
      <c r="K24330" t="s">
        <v>24</v>
      </c>
      <c r="L24330" t="s">
        <v>25</v>
      </c>
      <c r="M24330" t="s">
        <v>221</v>
      </c>
    </row>
    <row r="24331" spans="1:13" x14ac:dyDescent="0.3">
      <c r="A24331" t="s">
        <v>1298</v>
      </c>
      <c r="C24331" t="s">
        <v>36676</v>
      </c>
      <c r="D24331">
        <v>9</v>
      </c>
      <c r="E24331" s="1">
        <v>2237530</v>
      </c>
      <c r="G24331" t="s">
        <v>111</v>
      </c>
      <c r="H24331" t="s">
        <v>36721</v>
      </c>
      <c r="I24331" t="s">
        <v>85</v>
      </c>
      <c r="J24331" t="s">
        <v>86</v>
      </c>
      <c r="K24331" t="s">
        <v>24</v>
      </c>
      <c r="L24331" t="s">
        <v>25</v>
      </c>
      <c r="M24331" t="s">
        <v>1094</v>
      </c>
    </row>
    <row r="24332" spans="1:13" x14ac:dyDescent="0.3">
      <c r="A24332" t="s">
        <v>1298</v>
      </c>
      <c r="C24332" t="s">
        <v>37835</v>
      </c>
      <c r="D24332">
        <v>32</v>
      </c>
      <c r="E24332" s="1">
        <v>10562800</v>
      </c>
      <c r="G24332" t="s">
        <v>111</v>
      </c>
      <c r="H24332" t="s">
        <v>37849</v>
      </c>
      <c r="I24332" t="s">
        <v>85</v>
      </c>
      <c r="J24332" t="s">
        <v>86</v>
      </c>
      <c r="K24332" t="s">
        <v>24</v>
      </c>
      <c r="L24332" t="s">
        <v>25</v>
      </c>
      <c r="M24332" t="s">
        <v>120</v>
      </c>
    </row>
    <row r="24333" spans="1:13" x14ac:dyDescent="0.3">
      <c r="A24333" t="s">
        <v>1298</v>
      </c>
      <c r="C24333" t="s">
        <v>37835</v>
      </c>
      <c r="D24333">
        <v>36</v>
      </c>
      <c r="E24333" s="1">
        <v>3500000</v>
      </c>
      <c r="G24333" t="s">
        <v>111</v>
      </c>
      <c r="H24333" t="s">
        <v>37851</v>
      </c>
      <c r="I24333" t="s">
        <v>85</v>
      </c>
      <c r="J24333" t="s">
        <v>86</v>
      </c>
      <c r="K24333" t="s">
        <v>24</v>
      </c>
      <c r="L24333" t="s">
        <v>25</v>
      </c>
      <c r="M24333" t="s">
        <v>120</v>
      </c>
    </row>
    <row r="24334" spans="1:13" x14ac:dyDescent="0.3">
      <c r="A24334" t="s">
        <v>1298</v>
      </c>
      <c r="C24334" t="s">
        <v>18211</v>
      </c>
      <c r="D24334">
        <v>11</v>
      </c>
      <c r="E24334" s="1">
        <v>2914000</v>
      </c>
      <c r="G24334" t="s">
        <v>111</v>
      </c>
      <c r="H24334" t="s">
        <v>18227</v>
      </c>
      <c r="I24334" t="s">
        <v>85</v>
      </c>
      <c r="J24334" t="s">
        <v>86</v>
      </c>
      <c r="K24334" t="s">
        <v>24</v>
      </c>
      <c r="L24334" t="s">
        <v>25</v>
      </c>
      <c r="M24334" t="s">
        <v>120</v>
      </c>
    </row>
    <row r="24335" spans="1:13" x14ac:dyDescent="0.3">
      <c r="A24335" t="s">
        <v>1298</v>
      </c>
      <c r="C24335" t="s">
        <v>24414</v>
      </c>
      <c r="D24335">
        <v>13</v>
      </c>
      <c r="E24335" s="1">
        <v>2950000</v>
      </c>
      <c r="G24335" t="s">
        <v>111</v>
      </c>
      <c r="H24335" t="s">
        <v>24434</v>
      </c>
      <c r="I24335" t="s">
        <v>85</v>
      </c>
      <c r="J24335" t="s">
        <v>86</v>
      </c>
      <c r="K24335" t="s">
        <v>24</v>
      </c>
      <c r="L24335" t="s">
        <v>25</v>
      </c>
      <c r="M24335" t="s">
        <v>120</v>
      </c>
    </row>
    <row r="24336" spans="1:13" x14ac:dyDescent="0.3">
      <c r="A24336" t="s">
        <v>35122</v>
      </c>
      <c r="C24336" t="s">
        <v>35113</v>
      </c>
      <c r="D24336">
        <v>5</v>
      </c>
      <c r="E24336" s="1">
        <v>250000</v>
      </c>
      <c r="G24336" t="s">
        <v>111</v>
      </c>
      <c r="H24336" t="s">
        <v>35123</v>
      </c>
      <c r="I24336" t="s">
        <v>1359</v>
      </c>
      <c r="J24336" t="s">
        <v>70</v>
      </c>
      <c r="K24336" t="s">
        <v>24</v>
      </c>
      <c r="L24336" t="s">
        <v>25</v>
      </c>
      <c r="M24336" t="s">
        <v>120</v>
      </c>
    </row>
    <row r="24337" spans="1:13" x14ac:dyDescent="0.3">
      <c r="A24337" t="s">
        <v>11342</v>
      </c>
      <c r="C24337" t="s">
        <v>11317</v>
      </c>
      <c r="D24337">
        <v>22</v>
      </c>
      <c r="E24337" s="1">
        <v>478264</v>
      </c>
      <c r="G24337" t="s">
        <v>34</v>
      </c>
      <c r="H24337" t="s">
        <v>11343</v>
      </c>
      <c r="I24337" t="s">
        <v>359</v>
      </c>
      <c r="K24337" t="s">
        <v>189</v>
      </c>
      <c r="L24337" t="s">
        <v>44</v>
      </c>
      <c r="M24337" t="s">
        <v>6146</v>
      </c>
    </row>
    <row r="24338" spans="1:13" x14ac:dyDescent="0.3">
      <c r="A24338" t="s">
        <v>10709</v>
      </c>
      <c r="C24338" t="s">
        <v>10589</v>
      </c>
      <c r="D24338">
        <v>17</v>
      </c>
      <c r="E24338" s="1">
        <v>75000</v>
      </c>
      <c r="G24338" t="s">
        <v>111</v>
      </c>
      <c r="H24338" t="s">
        <v>10710</v>
      </c>
      <c r="I24338" t="s">
        <v>118</v>
      </c>
      <c r="J24338" t="s">
        <v>119</v>
      </c>
      <c r="K24338" t="s">
        <v>24</v>
      </c>
      <c r="L24338" t="s">
        <v>25</v>
      </c>
      <c r="M24338" t="s">
        <v>120</v>
      </c>
    </row>
    <row r="24339" spans="1:13" x14ac:dyDescent="0.3">
      <c r="A24339" t="s">
        <v>10709</v>
      </c>
      <c r="C24339" t="s">
        <v>34736</v>
      </c>
      <c r="D24339">
        <v>50</v>
      </c>
      <c r="E24339" s="1">
        <v>2423203</v>
      </c>
      <c r="G24339" t="s">
        <v>111</v>
      </c>
      <c r="H24339" t="s">
        <v>34831</v>
      </c>
      <c r="I24339" t="s">
        <v>118</v>
      </c>
      <c r="J24339" t="s">
        <v>119</v>
      </c>
      <c r="K24339" t="s">
        <v>24</v>
      </c>
      <c r="L24339" t="s">
        <v>25</v>
      </c>
      <c r="M24339" t="s">
        <v>120</v>
      </c>
    </row>
    <row r="24340" spans="1:13" x14ac:dyDescent="0.3">
      <c r="A24340" t="s">
        <v>10709</v>
      </c>
      <c r="C24340" t="s">
        <v>34035</v>
      </c>
      <c r="D24340">
        <v>56</v>
      </c>
      <c r="E24340" s="1">
        <v>2719554</v>
      </c>
      <c r="G24340" t="s">
        <v>111</v>
      </c>
      <c r="H24340" t="s">
        <v>34054</v>
      </c>
      <c r="I24340" t="s">
        <v>118</v>
      </c>
      <c r="J24340" t="s">
        <v>119</v>
      </c>
      <c r="K24340" t="s">
        <v>24</v>
      </c>
      <c r="L24340" t="s">
        <v>25</v>
      </c>
      <c r="M24340" t="s">
        <v>120</v>
      </c>
    </row>
    <row r="24341" spans="1:13" x14ac:dyDescent="0.3">
      <c r="A24341" t="s">
        <v>30325</v>
      </c>
      <c r="C24341" t="s">
        <v>29922</v>
      </c>
      <c r="D24341">
        <v>38</v>
      </c>
      <c r="E24341" s="1">
        <v>1068169</v>
      </c>
      <c r="G24341" t="s">
        <v>69</v>
      </c>
      <c r="H24341" t="s">
        <v>30326</v>
      </c>
      <c r="I24341" t="s">
        <v>359</v>
      </c>
      <c r="K24341" t="s">
        <v>189</v>
      </c>
      <c r="L24341" t="s">
        <v>248</v>
      </c>
      <c r="M24341" t="s">
        <v>39</v>
      </c>
    </row>
    <row r="24342" spans="1:13" x14ac:dyDescent="0.3">
      <c r="A24342" t="s">
        <v>2046</v>
      </c>
      <c r="C24342" t="s">
        <v>1852</v>
      </c>
      <c r="D24342">
        <v>3</v>
      </c>
      <c r="E24342" s="1">
        <v>10000</v>
      </c>
      <c r="G24342" t="s">
        <v>111</v>
      </c>
      <c r="H24342" t="s">
        <v>1420</v>
      </c>
      <c r="I24342" t="s">
        <v>2047</v>
      </c>
      <c r="J24342" t="s">
        <v>86</v>
      </c>
      <c r="K24342" t="s">
        <v>24</v>
      </c>
      <c r="L24342" t="s">
        <v>25</v>
      </c>
      <c r="M24342" t="s">
        <v>120</v>
      </c>
    </row>
    <row r="24343" spans="1:13" x14ac:dyDescent="0.3">
      <c r="A24343" t="s">
        <v>5782</v>
      </c>
      <c r="C24343" t="s">
        <v>5763</v>
      </c>
      <c r="D24343">
        <v>60</v>
      </c>
      <c r="E24343" s="1">
        <v>12000000</v>
      </c>
      <c r="G24343" t="s">
        <v>111</v>
      </c>
      <c r="H24343" t="s">
        <v>5783</v>
      </c>
      <c r="I24343" t="s">
        <v>397</v>
      </c>
      <c r="J24343" t="s">
        <v>119</v>
      </c>
      <c r="K24343" t="s">
        <v>24</v>
      </c>
      <c r="L24343" t="s">
        <v>25</v>
      </c>
      <c r="M24343" t="s">
        <v>120</v>
      </c>
    </row>
    <row r="24344" spans="1:13" x14ac:dyDescent="0.3">
      <c r="A24344" t="s">
        <v>5782</v>
      </c>
      <c r="C24344" t="s">
        <v>21714</v>
      </c>
      <c r="D24344">
        <v>57</v>
      </c>
      <c r="E24344" s="1">
        <v>9926168</v>
      </c>
      <c r="G24344" t="s">
        <v>111</v>
      </c>
      <c r="H24344" t="s">
        <v>21816</v>
      </c>
      <c r="I24344" t="s">
        <v>397</v>
      </c>
      <c r="J24344" t="s">
        <v>119</v>
      </c>
      <c r="K24344" t="s">
        <v>24</v>
      </c>
      <c r="L24344" t="s">
        <v>25</v>
      </c>
      <c r="M24344" t="s">
        <v>120</v>
      </c>
    </row>
    <row r="24345" spans="1:13" x14ac:dyDescent="0.3">
      <c r="A24345" t="s">
        <v>5782</v>
      </c>
      <c r="C24345" t="s">
        <v>16755</v>
      </c>
      <c r="D24345">
        <v>20</v>
      </c>
      <c r="E24345" s="1">
        <v>209400</v>
      </c>
      <c r="G24345" t="s">
        <v>111</v>
      </c>
      <c r="H24345" t="s">
        <v>16892</v>
      </c>
      <c r="I24345" t="s">
        <v>397</v>
      </c>
      <c r="J24345" t="s">
        <v>119</v>
      </c>
      <c r="K24345" t="s">
        <v>24</v>
      </c>
      <c r="L24345" t="s">
        <v>25</v>
      </c>
      <c r="M24345" t="s">
        <v>120</v>
      </c>
    </row>
    <row r="24346" spans="1:13" x14ac:dyDescent="0.3">
      <c r="A24346" t="s">
        <v>5782</v>
      </c>
      <c r="C24346" t="s">
        <v>16599</v>
      </c>
      <c r="D24346">
        <v>6</v>
      </c>
      <c r="E24346" s="1">
        <v>150000</v>
      </c>
      <c r="G24346" t="s">
        <v>111</v>
      </c>
      <c r="H24346" t="s">
        <v>16701</v>
      </c>
      <c r="I24346" t="s">
        <v>397</v>
      </c>
      <c r="J24346" t="s">
        <v>119</v>
      </c>
      <c r="K24346" t="s">
        <v>24</v>
      </c>
      <c r="L24346" t="s">
        <v>25</v>
      </c>
      <c r="M24346" t="s">
        <v>120</v>
      </c>
    </row>
    <row r="24347" spans="1:13" x14ac:dyDescent="0.3">
      <c r="A24347" t="s">
        <v>1806</v>
      </c>
      <c r="C24347" t="s">
        <v>2957</v>
      </c>
      <c r="D24347">
        <v>23</v>
      </c>
      <c r="E24347" s="1">
        <v>784959</v>
      </c>
      <c r="G24347" t="s">
        <v>13</v>
      </c>
      <c r="H24347" t="s">
        <v>3341</v>
      </c>
      <c r="I24347" t="s">
        <v>80</v>
      </c>
      <c r="J24347" t="s">
        <v>81</v>
      </c>
      <c r="K24347" t="s">
        <v>24</v>
      </c>
      <c r="L24347" t="s">
        <v>38</v>
      </c>
      <c r="M24347" t="s">
        <v>101</v>
      </c>
    </row>
    <row r="24348" spans="1:13" x14ac:dyDescent="0.3">
      <c r="A24348" t="s">
        <v>1806</v>
      </c>
      <c r="C24348" t="s">
        <v>1558</v>
      </c>
      <c r="D24348">
        <v>17</v>
      </c>
      <c r="E24348" s="1">
        <v>1562410</v>
      </c>
      <c r="G24348" t="s">
        <v>13</v>
      </c>
      <c r="H24348" t="s">
        <v>1807</v>
      </c>
      <c r="I24348" t="s">
        <v>80</v>
      </c>
      <c r="J24348" t="s">
        <v>81</v>
      </c>
      <c r="K24348" t="s">
        <v>24</v>
      </c>
      <c r="L24348" t="s">
        <v>38</v>
      </c>
      <c r="M24348" t="s">
        <v>101</v>
      </c>
    </row>
    <row r="24349" spans="1:13" x14ac:dyDescent="0.3">
      <c r="A24349" t="s">
        <v>1806</v>
      </c>
      <c r="C24349" t="s">
        <v>27925</v>
      </c>
      <c r="D24349">
        <v>15</v>
      </c>
      <c r="E24349" s="1">
        <v>199979</v>
      </c>
      <c r="G24349" t="s">
        <v>34</v>
      </c>
      <c r="H24349" t="s">
        <v>28242</v>
      </c>
      <c r="I24349" t="s">
        <v>80</v>
      </c>
      <c r="J24349" t="s">
        <v>81</v>
      </c>
      <c r="K24349" t="s">
        <v>24</v>
      </c>
      <c r="L24349" t="s">
        <v>38</v>
      </c>
      <c r="M24349" t="s">
        <v>75</v>
      </c>
    </row>
    <row r="24350" spans="1:13" x14ac:dyDescent="0.3">
      <c r="A24350" t="s">
        <v>1806</v>
      </c>
      <c r="C24350" t="s">
        <v>27925</v>
      </c>
      <c r="D24350">
        <v>24</v>
      </c>
      <c r="E24350" s="1">
        <v>367216</v>
      </c>
      <c r="G24350" t="s">
        <v>13</v>
      </c>
      <c r="H24350" t="s">
        <v>28269</v>
      </c>
      <c r="I24350" t="s">
        <v>80</v>
      </c>
      <c r="J24350" t="s">
        <v>81</v>
      </c>
      <c r="K24350" t="s">
        <v>24</v>
      </c>
      <c r="L24350" t="s">
        <v>38</v>
      </c>
      <c r="M24350" t="s">
        <v>101</v>
      </c>
    </row>
    <row r="24351" spans="1:13" x14ac:dyDescent="0.3">
      <c r="A24351" t="s">
        <v>1806</v>
      </c>
      <c r="C24351" t="s">
        <v>23792</v>
      </c>
      <c r="D24351">
        <v>53</v>
      </c>
      <c r="E24351" s="1">
        <v>70000000</v>
      </c>
      <c r="G24351" t="s">
        <v>13</v>
      </c>
      <c r="H24351" t="s">
        <v>23799</v>
      </c>
      <c r="I24351" t="s">
        <v>80</v>
      </c>
      <c r="J24351" t="s">
        <v>81</v>
      </c>
      <c r="K24351" t="s">
        <v>24</v>
      </c>
      <c r="L24351" t="s">
        <v>38</v>
      </c>
      <c r="M24351" t="s">
        <v>101</v>
      </c>
    </row>
    <row r="24352" spans="1:13" x14ac:dyDescent="0.3">
      <c r="A24352" t="s">
        <v>1806</v>
      </c>
      <c r="C24352" t="s">
        <v>15737</v>
      </c>
      <c r="D24352">
        <v>12</v>
      </c>
      <c r="E24352" s="1">
        <v>15000000</v>
      </c>
      <c r="G24352" t="s">
        <v>13</v>
      </c>
      <c r="H24352" t="s">
        <v>16120</v>
      </c>
      <c r="I24352" t="s">
        <v>80</v>
      </c>
      <c r="J24352" t="s">
        <v>81</v>
      </c>
      <c r="K24352" t="s">
        <v>24</v>
      </c>
      <c r="L24352" t="s">
        <v>456</v>
      </c>
      <c r="M24352" t="s">
        <v>101</v>
      </c>
    </row>
    <row r="24353" spans="1:13" x14ac:dyDescent="0.3">
      <c r="A24353" t="s">
        <v>1806</v>
      </c>
      <c r="C24353" t="s">
        <v>35954</v>
      </c>
      <c r="D24353">
        <v>92</v>
      </c>
      <c r="E24353" s="1">
        <v>74333333</v>
      </c>
      <c r="G24353" t="s">
        <v>13</v>
      </c>
      <c r="H24353" t="s">
        <v>35994</v>
      </c>
      <c r="I24353" t="s">
        <v>80</v>
      </c>
      <c r="J24353" t="s">
        <v>81</v>
      </c>
      <c r="K24353" t="s">
        <v>24</v>
      </c>
      <c r="L24353" t="s">
        <v>38</v>
      </c>
      <c r="M24353" t="s">
        <v>101</v>
      </c>
    </row>
    <row r="24354" spans="1:13" x14ac:dyDescent="0.3">
      <c r="A24354" t="s">
        <v>1806</v>
      </c>
      <c r="C24354" t="s">
        <v>36334</v>
      </c>
      <c r="D24354">
        <v>5</v>
      </c>
      <c r="E24354" s="1">
        <v>399888</v>
      </c>
      <c r="G24354" t="s">
        <v>48</v>
      </c>
      <c r="H24354" t="s">
        <v>36373</v>
      </c>
      <c r="I24354" t="s">
        <v>80</v>
      </c>
      <c r="J24354" t="s">
        <v>81</v>
      </c>
      <c r="K24354" t="s">
        <v>24</v>
      </c>
      <c r="L24354" t="s">
        <v>38</v>
      </c>
      <c r="M24354" t="s">
        <v>190</v>
      </c>
    </row>
    <row r="24355" spans="1:13" x14ac:dyDescent="0.3">
      <c r="A24355" t="s">
        <v>1806</v>
      </c>
      <c r="C24355" t="s">
        <v>17710</v>
      </c>
      <c r="D24355">
        <v>60</v>
      </c>
      <c r="E24355" s="1">
        <v>5576828</v>
      </c>
      <c r="G24355" t="s">
        <v>13</v>
      </c>
      <c r="H24355" t="s">
        <v>17715</v>
      </c>
      <c r="I24355" t="s">
        <v>80</v>
      </c>
      <c r="J24355" t="s">
        <v>81</v>
      </c>
      <c r="K24355" t="s">
        <v>24</v>
      </c>
      <c r="L24355" t="s">
        <v>38</v>
      </c>
      <c r="M24355" t="s">
        <v>101</v>
      </c>
    </row>
    <row r="24356" spans="1:13" x14ac:dyDescent="0.3">
      <c r="A24356" t="s">
        <v>1806</v>
      </c>
      <c r="C24356" t="s">
        <v>17710</v>
      </c>
      <c r="D24356">
        <v>60</v>
      </c>
      <c r="E24356" s="1">
        <v>5458230</v>
      </c>
      <c r="G24356" t="s">
        <v>13</v>
      </c>
      <c r="H24356" t="s">
        <v>17716</v>
      </c>
      <c r="I24356" t="s">
        <v>80</v>
      </c>
      <c r="J24356" t="s">
        <v>81</v>
      </c>
      <c r="K24356" t="s">
        <v>24</v>
      </c>
      <c r="L24356" t="s">
        <v>38</v>
      </c>
      <c r="M24356" t="s">
        <v>101</v>
      </c>
    </row>
    <row r="24357" spans="1:13" x14ac:dyDescent="0.3">
      <c r="A24357" t="s">
        <v>1806</v>
      </c>
      <c r="C24357" t="s">
        <v>24373</v>
      </c>
      <c r="D24357">
        <v>51</v>
      </c>
      <c r="E24357" s="1">
        <v>25000000</v>
      </c>
      <c r="G24357" t="s">
        <v>13</v>
      </c>
      <c r="H24357" t="s">
        <v>24391</v>
      </c>
      <c r="I24357" t="s">
        <v>80</v>
      </c>
      <c r="J24357" t="s">
        <v>81</v>
      </c>
      <c r="K24357" t="s">
        <v>24</v>
      </c>
      <c r="L24357" t="s">
        <v>38</v>
      </c>
      <c r="M24357" t="s">
        <v>101</v>
      </c>
    </row>
    <row r="24358" spans="1:13" x14ac:dyDescent="0.3">
      <c r="A24358" t="s">
        <v>1806</v>
      </c>
      <c r="C24358" t="s">
        <v>25159</v>
      </c>
      <c r="D24358">
        <v>164</v>
      </c>
      <c r="E24358" s="1">
        <v>13179780</v>
      </c>
      <c r="G24358" t="s">
        <v>13</v>
      </c>
      <c r="H24358" t="s">
        <v>25160</v>
      </c>
      <c r="I24358" t="s">
        <v>80</v>
      </c>
      <c r="J24358" t="s">
        <v>81</v>
      </c>
      <c r="K24358" t="s">
        <v>24</v>
      </c>
      <c r="L24358" t="s">
        <v>4934</v>
      </c>
      <c r="M24358" t="s">
        <v>101</v>
      </c>
    </row>
    <row r="24359" spans="1:13" x14ac:dyDescent="0.3">
      <c r="A24359" t="s">
        <v>1806</v>
      </c>
      <c r="C24359" t="s">
        <v>26408</v>
      </c>
      <c r="D24359">
        <v>12</v>
      </c>
      <c r="E24359" s="1">
        <v>4000000</v>
      </c>
      <c r="G24359" t="s">
        <v>34</v>
      </c>
      <c r="H24359" t="s">
        <v>26417</v>
      </c>
      <c r="I24359" t="s">
        <v>80</v>
      </c>
      <c r="J24359" t="s">
        <v>81</v>
      </c>
      <c r="K24359" t="s">
        <v>24</v>
      </c>
      <c r="L24359" t="s">
        <v>17</v>
      </c>
      <c r="M24359" t="s">
        <v>87</v>
      </c>
    </row>
    <row r="24360" spans="1:13" x14ac:dyDescent="0.3">
      <c r="A24360" t="s">
        <v>1806</v>
      </c>
      <c r="C24360" t="s">
        <v>14030</v>
      </c>
      <c r="D24360">
        <v>36</v>
      </c>
      <c r="E24360" s="1">
        <v>741000</v>
      </c>
      <c r="G24360" t="s">
        <v>13</v>
      </c>
      <c r="H24360" t="s">
        <v>14049</v>
      </c>
      <c r="I24360" t="s">
        <v>80</v>
      </c>
      <c r="J24360" t="s">
        <v>81</v>
      </c>
      <c r="K24360" t="s">
        <v>24</v>
      </c>
      <c r="L24360" t="s">
        <v>25</v>
      </c>
      <c r="M24360" t="s">
        <v>87</v>
      </c>
    </row>
    <row r="24361" spans="1:13" x14ac:dyDescent="0.3">
      <c r="A24361" t="s">
        <v>33981</v>
      </c>
      <c r="C24361" t="s">
        <v>33755</v>
      </c>
      <c r="D24361">
        <v>24</v>
      </c>
      <c r="E24361" s="1">
        <v>100000</v>
      </c>
      <c r="G24361" t="s">
        <v>13</v>
      </c>
      <c r="H24361" t="s">
        <v>33982</v>
      </c>
      <c r="I24361" t="s">
        <v>22</v>
      </c>
      <c r="J24361" t="s">
        <v>23</v>
      </c>
      <c r="K24361" t="s">
        <v>24</v>
      </c>
      <c r="L24361" t="s">
        <v>17</v>
      </c>
      <c r="M24361" t="s">
        <v>450</v>
      </c>
    </row>
    <row r="24362" spans="1:13" x14ac:dyDescent="0.3">
      <c r="A24362" t="s">
        <v>4455</v>
      </c>
      <c r="C24362" t="s">
        <v>4395</v>
      </c>
      <c r="D24362">
        <v>42</v>
      </c>
      <c r="E24362" s="1">
        <v>806278</v>
      </c>
      <c r="G24362" t="s">
        <v>48</v>
      </c>
      <c r="H24362" t="s">
        <v>4456</v>
      </c>
      <c r="I24362" t="s">
        <v>252</v>
      </c>
      <c r="J24362" t="s">
        <v>253</v>
      </c>
      <c r="K24362" t="s">
        <v>51</v>
      </c>
      <c r="L24362" t="s">
        <v>44</v>
      </c>
      <c r="M24362" t="s">
        <v>190</v>
      </c>
    </row>
    <row r="24363" spans="1:13" x14ac:dyDescent="0.3">
      <c r="A24363" t="s">
        <v>4455</v>
      </c>
      <c r="C24363" t="s">
        <v>24055</v>
      </c>
      <c r="D24363">
        <v>18</v>
      </c>
      <c r="E24363" s="1">
        <v>100000</v>
      </c>
      <c r="G24363" t="s">
        <v>13</v>
      </c>
      <c r="H24363" t="s">
        <v>24284</v>
      </c>
      <c r="I24363" t="s">
        <v>252</v>
      </c>
      <c r="J24363" t="s">
        <v>253</v>
      </c>
      <c r="K24363" t="s">
        <v>51</v>
      </c>
      <c r="L24363" t="s">
        <v>17</v>
      </c>
      <c r="M24363" t="s">
        <v>450</v>
      </c>
    </row>
    <row r="24364" spans="1:13" x14ac:dyDescent="0.3">
      <c r="A24364" t="s">
        <v>4455</v>
      </c>
      <c r="C24364" t="s">
        <v>16755</v>
      </c>
      <c r="D24364">
        <v>15</v>
      </c>
      <c r="E24364" s="1">
        <v>164220</v>
      </c>
      <c r="G24364" t="s">
        <v>34</v>
      </c>
      <c r="H24364" t="s">
        <v>16852</v>
      </c>
      <c r="I24364" t="s">
        <v>252</v>
      </c>
      <c r="J24364" t="s">
        <v>253</v>
      </c>
      <c r="K24364" t="s">
        <v>51</v>
      </c>
      <c r="L24364" t="s">
        <v>17</v>
      </c>
      <c r="M24364" t="s">
        <v>61</v>
      </c>
    </row>
    <row r="24365" spans="1:13" x14ac:dyDescent="0.3">
      <c r="A24365" t="s">
        <v>28125</v>
      </c>
      <c r="C24365" t="s">
        <v>27925</v>
      </c>
      <c r="D24365">
        <v>11</v>
      </c>
      <c r="E24365" s="1">
        <v>250000</v>
      </c>
      <c r="G24365" t="s">
        <v>111</v>
      </c>
      <c r="H24365" t="s">
        <v>28126</v>
      </c>
      <c r="I24365" t="s">
        <v>118</v>
      </c>
      <c r="J24365" t="s">
        <v>119</v>
      </c>
      <c r="K24365" t="s">
        <v>24</v>
      </c>
      <c r="L24365" t="s">
        <v>25</v>
      </c>
      <c r="M24365" t="s">
        <v>120</v>
      </c>
    </row>
    <row r="24366" spans="1:13" x14ac:dyDescent="0.3">
      <c r="A24366" t="s">
        <v>8502</v>
      </c>
      <c r="C24366" t="s">
        <v>22248</v>
      </c>
      <c r="D24366">
        <v>10</v>
      </c>
      <c r="E24366" s="1">
        <v>500000</v>
      </c>
      <c r="G24366" t="s">
        <v>111</v>
      </c>
      <c r="H24366" t="s">
        <v>22444</v>
      </c>
      <c r="I24366" t="s">
        <v>7458</v>
      </c>
      <c r="J24366" t="s">
        <v>183</v>
      </c>
      <c r="K24366" t="s">
        <v>24</v>
      </c>
      <c r="L24366" t="s">
        <v>25</v>
      </c>
      <c r="M24366" t="s">
        <v>120</v>
      </c>
    </row>
    <row r="24367" spans="1:13" x14ac:dyDescent="0.3">
      <c r="A24367" t="s">
        <v>8502</v>
      </c>
      <c r="C24367" t="s">
        <v>8196</v>
      </c>
      <c r="D24367">
        <v>14</v>
      </c>
      <c r="E24367" s="1">
        <v>450000</v>
      </c>
      <c r="G24367" t="s">
        <v>111</v>
      </c>
      <c r="H24367" t="s">
        <v>8503</v>
      </c>
      <c r="I24367" t="s">
        <v>7458</v>
      </c>
      <c r="J24367" t="s">
        <v>183</v>
      </c>
      <c r="K24367" t="s">
        <v>24</v>
      </c>
      <c r="L24367" t="s">
        <v>25</v>
      </c>
      <c r="M24367" t="s">
        <v>120</v>
      </c>
    </row>
    <row r="24368" spans="1:13" x14ac:dyDescent="0.3">
      <c r="A24368" t="s">
        <v>8502</v>
      </c>
      <c r="C24368" t="s">
        <v>8666</v>
      </c>
      <c r="D24368">
        <v>3</v>
      </c>
      <c r="E24368" s="1">
        <v>100000</v>
      </c>
      <c r="G24368" t="s">
        <v>111</v>
      </c>
      <c r="H24368" t="s">
        <v>8754</v>
      </c>
      <c r="I24368" t="s">
        <v>7458</v>
      </c>
      <c r="J24368" t="s">
        <v>183</v>
      </c>
      <c r="K24368" t="s">
        <v>24</v>
      </c>
      <c r="L24368" t="s">
        <v>25</v>
      </c>
      <c r="M24368" t="s">
        <v>120</v>
      </c>
    </row>
    <row r="24369" spans="1:13" x14ac:dyDescent="0.3">
      <c r="A24369" t="s">
        <v>8502</v>
      </c>
      <c r="C24369" t="s">
        <v>34542</v>
      </c>
      <c r="D24369">
        <v>8</v>
      </c>
      <c r="E24369" s="1">
        <v>885130</v>
      </c>
      <c r="G24369" t="s">
        <v>111</v>
      </c>
      <c r="H24369" t="s">
        <v>34582</v>
      </c>
      <c r="I24369" t="s">
        <v>7458</v>
      </c>
      <c r="J24369" t="s">
        <v>183</v>
      </c>
      <c r="K24369" t="s">
        <v>24</v>
      </c>
      <c r="L24369" t="s">
        <v>25</v>
      </c>
      <c r="M24369" t="s">
        <v>120</v>
      </c>
    </row>
    <row r="24370" spans="1:13" x14ac:dyDescent="0.3">
      <c r="A24370" t="s">
        <v>10692</v>
      </c>
      <c r="C24370" t="s">
        <v>10589</v>
      </c>
      <c r="D24370">
        <v>26</v>
      </c>
      <c r="E24370" s="1">
        <v>500000</v>
      </c>
      <c r="G24370" t="s">
        <v>111</v>
      </c>
      <c r="H24370" t="s">
        <v>10693</v>
      </c>
      <c r="I24370" t="s">
        <v>7458</v>
      </c>
      <c r="J24370" t="s">
        <v>183</v>
      </c>
      <c r="K24370" t="s">
        <v>24</v>
      </c>
      <c r="L24370" t="s">
        <v>25</v>
      </c>
      <c r="M24370" t="s">
        <v>120</v>
      </c>
    </row>
    <row r="24371" spans="1:13" x14ac:dyDescent="0.3">
      <c r="A24371" t="s">
        <v>1727</v>
      </c>
      <c r="C24371" t="s">
        <v>1558</v>
      </c>
      <c r="D24371">
        <v>12</v>
      </c>
      <c r="E24371" s="1">
        <v>99733</v>
      </c>
      <c r="G24371" t="s">
        <v>111</v>
      </c>
      <c r="H24371" t="s">
        <v>1728</v>
      </c>
      <c r="I24371" t="s">
        <v>1729</v>
      </c>
      <c r="J24371" t="s">
        <v>236</v>
      </c>
      <c r="K24371" t="s">
        <v>24</v>
      </c>
      <c r="L24371" t="s">
        <v>25</v>
      </c>
      <c r="M24371" t="s">
        <v>120</v>
      </c>
    </row>
    <row r="24372" spans="1:13" x14ac:dyDescent="0.3">
      <c r="A24372" t="s">
        <v>1727</v>
      </c>
      <c r="C24372" t="s">
        <v>28282</v>
      </c>
      <c r="D24372">
        <v>27</v>
      </c>
      <c r="E24372" s="1">
        <v>480186</v>
      </c>
      <c r="G24372" t="s">
        <v>111</v>
      </c>
      <c r="H24372" t="s">
        <v>28401</v>
      </c>
      <c r="I24372" t="s">
        <v>1729</v>
      </c>
      <c r="J24372" t="s">
        <v>236</v>
      </c>
      <c r="K24372" t="s">
        <v>24</v>
      </c>
      <c r="L24372" t="s">
        <v>25</v>
      </c>
      <c r="M24372" t="s">
        <v>120</v>
      </c>
    </row>
    <row r="24373" spans="1:13" x14ac:dyDescent="0.3">
      <c r="A24373" t="s">
        <v>191</v>
      </c>
      <c r="C24373" t="s">
        <v>2269</v>
      </c>
      <c r="D24373">
        <v>14</v>
      </c>
      <c r="E24373" s="1">
        <v>792526</v>
      </c>
      <c r="G24373" t="s">
        <v>34</v>
      </c>
      <c r="H24373" t="s">
        <v>2663</v>
      </c>
      <c r="I24373" t="s">
        <v>193</v>
      </c>
      <c r="J24373" t="s">
        <v>175</v>
      </c>
      <c r="K24373" t="s">
        <v>24</v>
      </c>
      <c r="L24373" t="s">
        <v>44</v>
      </c>
      <c r="M24373" t="s">
        <v>87</v>
      </c>
    </row>
    <row r="24374" spans="1:13" x14ac:dyDescent="0.3">
      <c r="A24374" t="s">
        <v>191</v>
      </c>
      <c r="C24374" t="s">
        <v>14</v>
      </c>
      <c r="D24374">
        <v>22</v>
      </c>
      <c r="E24374" s="1">
        <v>800003</v>
      </c>
      <c r="G24374" t="s">
        <v>34</v>
      </c>
      <c r="H24374" t="s">
        <v>192</v>
      </c>
      <c r="I24374" t="s">
        <v>193</v>
      </c>
      <c r="J24374" t="s">
        <v>175</v>
      </c>
      <c r="K24374" t="s">
        <v>24</v>
      </c>
      <c r="L24374" t="s">
        <v>44</v>
      </c>
      <c r="M24374" t="s">
        <v>39</v>
      </c>
    </row>
    <row r="24375" spans="1:13" x14ac:dyDescent="0.3">
      <c r="A24375" t="s">
        <v>191</v>
      </c>
      <c r="C24375" t="s">
        <v>29922</v>
      </c>
      <c r="D24375">
        <v>18</v>
      </c>
      <c r="E24375" s="1">
        <v>100000</v>
      </c>
      <c r="G24375" t="s">
        <v>13</v>
      </c>
      <c r="H24375" t="s">
        <v>30347</v>
      </c>
      <c r="I24375" t="s">
        <v>193</v>
      </c>
      <c r="J24375" t="s">
        <v>175</v>
      </c>
      <c r="K24375" t="s">
        <v>24</v>
      </c>
      <c r="L24375" t="s">
        <v>17</v>
      </c>
      <c r="M24375" t="s">
        <v>450</v>
      </c>
    </row>
    <row r="24376" spans="1:13" x14ac:dyDescent="0.3">
      <c r="A24376" t="s">
        <v>191</v>
      </c>
      <c r="C24376" t="s">
        <v>5881</v>
      </c>
      <c r="D24376">
        <v>47</v>
      </c>
      <c r="E24376" s="1">
        <v>1707817</v>
      </c>
      <c r="G24376" t="s">
        <v>13</v>
      </c>
      <c r="H24376" t="s">
        <v>5898</v>
      </c>
      <c r="I24376" t="s">
        <v>193</v>
      </c>
      <c r="J24376" t="s">
        <v>175</v>
      </c>
      <c r="K24376" t="s">
        <v>24</v>
      </c>
      <c r="L24376" t="s">
        <v>17</v>
      </c>
      <c r="M24376" t="s">
        <v>82</v>
      </c>
    </row>
    <row r="24377" spans="1:13" x14ac:dyDescent="0.3">
      <c r="A24377" t="s">
        <v>191</v>
      </c>
      <c r="C24377" t="s">
        <v>24055</v>
      </c>
      <c r="D24377">
        <v>50</v>
      </c>
      <c r="E24377" s="1">
        <v>1484266</v>
      </c>
      <c r="G24377" t="s">
        <v>34</v>
      </c>
      <c r="H24377" t="s">
        <v>24320</v>
      </c>
      <c r="I24377" t="s">
        <v>193</v>
      </c>
      <c r="J24377" t="s">
        <v>175</v>
      </c>
      <c r="K24377" t="s">
        <v>24</v>
      </c>
      <c r="L24377" t="s">
        <v>44</v>
      </c>
      <c r="M24377" t="s">
        <v>39</v>
      </c>
    </row>
    <row r="24378" spans="1:13" x14ac:dyDescent="0.3">
      <c r="A24378" t="s">
        <v>191</v>
      </c>
      <c r="C24378" t="s">
        <v>16755</v>
      </c>
      <c r="D24378">
        <v>18</v>
      </c>
      <c r="E24378" s="1">
        <v>803141</v>
      </c>
      <c r="G24378" t="s">
        <v>34</v>
      </c>
      <c r="H24378" t="s">
        <v>17098</v>
      </c>
      <c r="I24378" t="s">
        <v>193</v>
      </c>
      <c r="J24378" t="s">
        <v>175</v>
      </c>
      <c r="K24378" t="s">
        <v>24</v>
      </c>
      <c r="L24378" t="s">
        <v>44</v>
      </c>
      <c r="M24378" t="s">
        <v>39</v>
      </c>
    </row>
    <row r="24379" spans="1:13" x14ac:dyDescent="0.3">
      <c r="A24379" t="s">
        <v>191</v>
      </c>
      <c r="C24379" t="s">
        <v>16599</v>
      </c>
      <c r="D24379">
        <v>38</v>
      </c>
      <c r="E24379" s="1">
        <v>1500051</v>
      </c>
      <c r="G24379" t="s">
        <v>13</v>
      </c>
      <c r="H24379" t="s">
        <v>16678</v>
      </c>
      <c r="I24379" t="s">
        <v>193</v>
      </c>
      <c r="J24379" t="s">
        <v>175</v>
      </c>
      <c r="K24379" t="s">
        <v>24</v>
      </c>
      <c r="L24379" t="s">
        <v>170</v>
      </c>
      <c r="M24379" t="s">
        <v>9317</v>
      </c>
    </row>
    <row r="24380" spans="1:13" x14ac:dyDescent="0.3">
      <c r="A24380" t="s">
        <v>191</v>
      </c>
      <c r="C24380" t="s">
        <v>11494</v>
      </c>
      <c r="D24380">
        <v>45</v>
      </c>
      <c r="E24380" s="1">
        <v>1199506</v>
      </c>
      <c r="G24380" t="s">
        <v>13</v>
      </c>
      <c r="H24380" t="s">
        <v>11523</v>
      </c>
      <c r="I24380" t="s">
        <v>193</v>
      </c>
      <c r="J24380" t="s">
        <v>175</v>
      </c>
      <c r="K24380" t="s">
        <v>24</v>
      </c>
      <c r="L24380" t="s">
        <v>17</v>
      </c>
      <c r="M24380" t="s">
        <v>82</v>
      </c>
    </row>
    <row r="24381" spans="1:13" x14ac:dyDescent="0.3">
      <c r="A24381" t="s">
        <v>191</v>
      </c>
      <c r="C24381" t="s">
        <v>10589</v>
      </c>
      <c r="D24381">
        <v>50</v>
      </c>
      <c r="E24381" s="1">
        <v>1300240</v>
      </c>
      <c r="G24381" t="s">
        <v>69</v>
      </c>
      <c r="H24381" t="s">
        <v>10827</v>
      </c>
      <c r="I24381" t="s">
        <v>193</v>
      </c>
      <c r="J24381" t="s">
        <v>175</v>
      </c>
      <c r="K24381" t="s">
        <v>24</v>
      </c>
      <c r="L24381" t="s">
        <v>170</v>
      </c>
      <c r="M24381" t="s">
        <v>39</v>
      </c>
    </row>
    <row r="24382" spans="1:13" x14ac:dyDescent="0.3">
      <c r="A24382" t="s">
        <v>191</v>
      </c>
      <c r="C24382" t="s">
        <v>8560</v>
      </c>
      <c r="D24382">
        <v>18</v>
      </c>
      <c r="E24382" s="1">
        <v>1092910</v>
      </c>
      <c r="G24382" t="s">
        <v>69</v>
      </c>
      <c r="H24382" t="s">
        <v>8647</v>
      </c>
      <c r="I24382" t="s">
        <v>193</v>
      </c>
      <c r="J24382" t="s">
        <v>175</v>
      </c>
      <c r="K24382" t="s">
        <v>24</v>
      </c>
      <c r="L24382" t="s">
        <v>17</v>
      </c>
      <c r="M24382" t="s">
        <v>39</v>
      </c>
    </row>
    <row r="24383" spans="1:13" x14ac:dyDescent="0.3">
      <c r="A24383" t="s">
        <v>191</v>
      </c>
      <c r="C24383" t="s">
        <v>34736</v>
      </c>
      <c r="D24383">
        <v>48</v>
      </c>
      <c r="E24383" s="1">
        <v>3211449</v>
      </c>
      <c r="G24383" t="s">
        <v>13</v>
      </c>
      <c r="H24383" t="s">
        <v>34807</v>
      </c>
      <c r="I24383" t="s">
        <v>193</v>
      </c>
      <c r="J24383" t="s">
        <v>175</v>
      </c>
      <c r="K24383" t="s">
        <v>24</v>
      </c>
      <c r="L24383" t="s">
        <v>17</v>
      </c>
      <c r="M24383" t="s">
        <v>82</v>
      </c>
    </row>
    <row r="24384" spans="1:13" x14ac:dyDescent="0.3">
      <c r="A24384" t="s">
        <v>191</v>
      </c>
      <c r="C24384" t="s">
        <v>34470</v>
      </c>
      <c r="D24384">
        <v>13</v>
      </c>
      <c r="E24384" s="1">
        <v>300000</v>
      </c>
      <c r="G24384" t="s">
        <v>13</v>
      </c>
      <c r="H24384" t="s">
        <v>34503</v>
      </c>
      <c r="I24384" t="s">
        <v>193</v>
      </c>
      <c r="J24384" t="s">
        <v>175</v>
      </c>
      <c r="K24384" t="s">
        <v>24</v>
      </c>
      <c r="L24384" t="s">
        <v>17</v>
      </c>
      <c r="M24384" t="s">
        <v>82</v>
      </c>
    </row>
    <row r="24385" spans="1:13" x14ac:dyDescent="0.3">
      <c r="A24385" t="s">
        <v>191</v>
      </c>
      <c r="C24385" t="s">
        <v>35954</v>
      </c>
      <c r="D24385">
        <v>36</v>
      </c>
      <c r="E24385" s="1">
        <v>2061024</v>
      </c>
      <c r="G24385" t="s">
        <v>13</v>
      </c>
      <c r="H24385" t="s">
        <v>35993</v>
      </c>
      <c r="I24385" t="s">
        <v>193</v>
      </c>
      <c r="J24385" t="s">
        <v>175</v>
      </c>
      <c r="K24385" t="s">
        <v>24</v>
      </c>
      <c r="L24385" t="s">
        <v>170</v>
      </c>
      <c r="M24385" t="s">
        <v>82</v>
      </c>
    </row>
    <row r="24386" spans="1:13" x14ac:dyDescent="0.3">
      <c r="A24386" t="s">
        <v>71</v>
      </c>
      <c r="C24386" t="s">
        <v>14</v>
      </c>
      <c r="D24386">
        <v>12</v>
      </c>
      <c r="E24386" s="1">
        <v>189750</v>
      </c>
      <c r="G24386" t="s">
        <v>34</v>
      </c>
      <c r="H24386" t="s">
        <v>72</v>
      </c>
      <c r="I24386" t="s">
        <v>73</v>
      </c>
      <c r="K24386" t="s">
        <v>74</v>
      </c>
      <c r="L24386" t="s">
        <v>44</v>
      </c>
      <c r="M24386" t="s">
        <v>75</v>
      </c>
    </row>
    <row r="24387" spans="1:13" x14ac:dyDescent="0.3">
      <c r="A24387" t="s">
        <v>23004</v>
      </c>
      <c r="C24387" t="s">
        <v>22837</v>
      </c>
      <c r="D24387">
        <v>50</v>
      </c>
      <c r="E24387" s="1">
        <v>1100382</v>
      </c>
      <c r="G24387" t="s">
        <v>48</v>
      </c>
      <c r="H24387" t="s">
        <v>23005</v>
      </c>
      <c r="I24387" t="s">
        <v>22</v>
      </c>
      <c r="J24387" t="s">
        <v>23</v>
      </c>
      <c r="K24387" t="s">
        <v>24</v>
      </c>
      <c r="L24387" t="s">
        <v>38</v>
      </c>
      <c r="M24387" t="s">
        <v>354</v>
      </c>
    </row>
    <row r="24388" spans="1:13" x14ac:dyDescent="0.3">
      <c r="A24388" t="s">
        <v>935</v>
      </c>
      <c r="C24388" t="s">
        <v>783</v>
      </c>
      <c r="D24388">
        <v>18</v>
      </c>
      <c r="E24388" s="1">
        <v>500000</v>
      </c>
      <c r="G24388" t="s">
        <v>111</v>
      </c>
      <c r="H24388" t="s">
        <v>936</v>
      </c>
      <c r="I24388" t="s">
        <v>193</v>
      </c>
      <c r="J24388" t="s">
        <v>175</v>
      </c>
      <c r="K24388" t="s">
        <v>24</v>
      </c>
      <c r="L24388" t="s">
        <v>25</v>
      </c>
      <c r="M24388" t="s">
        <v>232</v>
      </c>
    </row>
    <row r="24389" spans="1:13" x14ac:dyDescent="0.3">
      <c r="A24389" t="s">
        <v>935</v>
      </c>
      <c r="C24389" t="s">
        <v>5155</v>
      </c>
      <c r="D24389">
        <v>32</v>
      </c>
      <c r="E24389" s="1">
        <v>1250000</v>
      </c>
      <c r="G24389" t="s">
        <v>748</v>
      </c>
      <c r="H24389" t="s">
        <v>5421</v>
      </c>
      <c r="I24389" t="s">
        <v>193</v>
      </c>
      <c r="J24389" t="s">
        <v>175</v>
      </c>
      <c r="K24389" t="s">
        <v>24</v>
      </c>
      <c r="L24389" t="s">
        <v>25</v>
      </c>
      <c r="M24389" t="s">
        <v>1397</v>
      </c>
    </row>
    <row r="24390" spans="1:13" x14ac:dyDescent="0.3">
      <c r="A24390" t="s">
        <v>31228</v>
      </c>
      <c r="C24390" t="s">
        <v>31181</v>
      </c>
      <c r="D24390">
        <v>18</v>
      </c>
      <c r="E24390" s="1">
        <v>100000</v>
      </c>
      <c r="G24390" t="s">
        <v>13</v>
      </c>
      <c r="H24390" t="s">
        <v>31229</v>
      </c>
      <c r="I24390" t="s">
        <v>104</v>
      </c>
      <c r="K24390" t="s">
        <v>189</v>
      </c>
      <c r="L24390" t="s">
        <v>17</v>
      </c>
      <c r="M24390" t="s">
        <v>450</v>
      </c>
    </row>
    <row r="24391" spans="1:13" x14ac:dyDescent="0.3">
      <c r="A24391" t="s">
        <v>4090</v>
      </c>
      <c r="C24391" t="s">
        <v>3657</v>
      </c>
      <c r="D24391">
        <v>2</v>
      </c>
      <c r="E24391" s="1">
        <v>30000</v>
      </c>
      <c r="G24391" t="s">
        <v>21</v>
      </c>
      <c r="H24391" t="s">
        <v>4091</v>
      </c>
      <c r="I24391" t="s">
        <v>359</v>
      </c>
      <c r="K24391" t="s">
        <v>189</v>
      </c>
      <c r="L24391" t="s">
        <v>248</v>
      </c>
      <c r="M24391" t="s">
        <v>26</v>
      </c>
    </row>
    <row r="24392" spans="1:13" x14ac:dyDescent="0.3">
      <c r="A24392" t="s">
        <v>28646</v>
      </c>
      <c r="C24392" t="s">
        <v>28282</v>
      </c>
      <c r="D24392">
        <v>12</v>
      </c>
      <c r="E24392" s="1">
        <v>15000</v>
      </c>
      <c r="G24392" t="s">
        <v>69</v>
      </c>
      <c r="H24392" t="s">
        <v>28647</v>
      </c>
      <c r="I24392" t="s">
        <v>70</v>
      </c>
      <c r="J24392" t="s">
        <v>70</v>
      </c>
      <c r="K24392" t="s">
        <v>24</v>
      </c>
      <c r="L24392" t="s">
        <v>25</v>
      </c>
      <c r="M24392" t="s">
        <v>221</v>
      </c>
    </row>
    <row r="24393" spans="1:13" x14ac:dyDescent="0.3">
      <c r="A24393" t="s">
        <v>28646</v>
      </c>
      <c r="C24393" t="s">
        <v>30595</v>
      </c>
      <c r="D24393">
        <v>35</v>
      </c>
      <c r="E24393" s="1">
        <v>407053</v>
      </c>
      <c r="G24393" t="s">
        <v>111</v>
      </c>
      <c r="H24393" t="s">
        <v>30614</v>
      </c>
      <c r="I24393" t="s">
        <v>70</v>
      </c>
      <c r="J24393" t="s">
        <v>70</v>
      </c>
      <c r="K24393" t="s">
        <v>24</v>
      </c>
      <c r="L24393" t="s">
        <v>25</v>
      </c>
      <c r="M24393" t="s">
        <v>120</v>
      </c>
    </row>
    <row r="24394" spans="1:13" x14ac:dyDescent="0.3">
      <c r="A24394" t="s">
        <v>4065</v>
      </c>
      <c r="C24394" t="s">
        <v>3657</v>
      </c>
      <c r="D24394">
        <v>38</v>
      </c>
      <c r="E24394" s="1">
        <v>3528938</v>
      </c>
      <c r="G24394" t="s">
        <v>34</v>
      </c>
      <c r="H24394" t="s">
        <v>4066</v>
      </c>
      <c r="I24394" t="s">
        <v>4067</v>
      </c>
      <c r="J24394" t="s">
        <v>4068</v>
      </c>
      <c r="K24394" t="s">
        <v>189</v>
      </c>
      <c r="L24394" t="s">
        <v>38</v>
      </c>
      <c r="M24394" t="s">
        <v>217</v>
      </c>
    </row>
    <row r="24395" spans="1:13" x14ac:dyDescent="0.3">
      <c r="A24395" t="s">
        <v>11033</v>
      </c>
      <c r="C24395" t="s">
        <v>29553</v>
      </c>
      <c r="D24395">
        <v>33</v>
      </c>
      <c r="E24395" s="1">
        <v>1457763</v>
      </c>
      <c r="G24395" t="s">
        <v>48</v>
      </c>
      <c r="H24395" t="s">
        <v>29884</v>
      </c>
      <c r="I24395" t="s">
        <v>867</v>
      </c>
      <c r="J24395" t="s">
        <v>280</v>
      </c>
      <c r="K24395" t="s">
        <v>24</v>
      </c>
      <c r="L24395" t="s">
        <v>4349</v>
      </c>
      <c r="M24395" t="s">
        <v>190</v>
      </c>
    </row>
    <row r="24396" spans="1:13" x14ac:dyDescent="0.3">
      <c r="A24396" t="s">
        <v>11033</v>
      </c>
      <c r="C24396" t="s">
        <v>22837</v>
      </c>
      <c r="D24396">
        <v>60</v>
      </c>
      <c r="E24396" s="1">
        <v>534493</v>
      </c>
      <c r="G24396" t="s">
        <v>34</v>
      </c>
      <c r="H24396" t="s">
        <v>22861</v>
      </c>
      <c r="I24396" t="s">
        <v>867</v>
      </c>
      <c r="J24396" t="s">
        <v>280</v>
      </c>
      <c r="K24396" t="s">
        <v>24</v>
      </c>
      <c r="L24396" t="s">
        <v>17</v>
      </c>
      <c r="M24396" t="s">
        <v>740</v>
      </c>
    </row>
    <row r="24397" spans="1:13" x14ac:dyDescent="0.3">
      <c r="A24397" t="s">
        <v>11033</v>
      </c>
      <c r="C24397" t="s">
        <v>21714</v>
      </c>
      <c r="D24397">
        <v>36</v>
      </c>
      <c r="E24397" s="1">
        <v>2771029</v>
      </c>
      <c r="G24397" t="s">
        <v>48</v>
      </c>
      <c r="H24397" t="s">
        <v>21751</v>
      </c>
      <c r="I24397" t="s">
        <v>867</v>
      </c>
      <c r="J24397" t="s">
        <v>280</v>
      </c>
      <c r="K24397" t="s">
        <v>24</v>
      </c>
      <c r="L24397" t="s">
        <v>170</v>
      </c>
      <c r="M24397" t="s">
        <v>190</v>
      </c>
    </row>
    <row r="24398" spans="1:13" x14ac:dyDescent="0.3">
      <c r="A24398" t="s">
        <v>11033</v>
      </c>
      <c r="C24398" t="s">
        <v>11012</v>
      </c>
      <c r="D24398">
        <v>37</v>
      </c>
      <c r="E24398" s="1">
        <v>3000000</v>
      </c>
      <c r="G24398" t="s">
        <v>48</v>
      </c>
      <c r="H24398" t="s">
        <v>11034</v>
      </c>
      <c r="I24398" t="s">
        <v>867</v>
      </c>
      <c r="J24398" t="s">
        <v>280</v>
      </c>
      <c r="K24398" t="s">
        <v>24</v>
      </c>
      <c r="L24398" t="s">
        <v>25</v>
      </c>
      <c r="M24398" t="s">
        <v>190</v>
      </c>
    </row>
    <row r="24399" spans="1:13" x14ac:dyDescent="0.3">
      <c r="A24399" t="s">
        <v>11033</v>
      </c>
      <c r="C24399" t="s">
        <v>11140</v>
      </c>
      <c r="D24399">
        <v>49</v>
      </c>
      <c r="E24399" s="1">
        <v>833000</v>
      </c>
      <c r="G24399" t="s">
        <v>34</v>
      </c>
      <c r="H24399" t="s">
        <v>11166</v>
      </c>
      <c r="I24399" t="s">
        <v>867</v>
      </c>
      <c r="J24399" t="s">
        <v>280</v>
      </c>
      <c r="K24399" t="s">
        <v>24</v>
      </c>
      <c r="L24399" t="s">
        <v>17</v>
      </c>
      <c r="M24399" t="s">
        <v>740</v>
      </c>
    </row>
    <row r="24400" spans="1:13" x14ac:dyDescent="0.3">
      <c r="A24400" t="s">
        <v>11033</v>
      </c>
      <c r="C24400" t="s">
        <v>33603</v>
      </c>
      <c r="D24400">
        <v>13</v>
      </c>
      <c r="E24400" s="1">
        <v>250000</v>
      </c>
      <c r="G24400" t="s">
        <v>48</v>
      </c>
      <c r="H24400" t="s">
        <v>33669</v>
      </c>
      <c r="I24400" t="s">
        <v>867</v>
      </c>
      <c r="J24400" t="s">
        <v>280</v>
      </c>
      <c r="K24400" t="s">
        <v>24</v>
      </c>
      <c r="L24400" t="s">
        <v>17</v>
      </c>
      <c r="M24400" t="s">
        <v>190</v>
      </c>
    </row>
    <row r="24401" spans="1:13" x14ac:dyDescent="0.3">
      <c r="A24401" t="s">
        <v>11033</v>
      </c>
      <c r="C24401" t="s">
        <v>33297</v>
      </c>
      <c r="D24401">
        <v>35</v>
      </c>
      <c r="E24401" s="1">
        <v>2600000</v>
      </c>
      <c r="G24401" t="s">
        <v>48</v>
      </c>
      <c r="H24401" t="s">
        <v>33305</v>
      </c>
      <c r="I24401" t="s">
        <v>867</v>
      </c>
      <c r="J24401" t="s">
        <v>280</v>
      </c>
      <c r="K24401" t="s">
        <v>24</v>
      </c>
      <c r="L24401" t="s">
        <v>170</v>
      </c>
      <c r="M24401" t="s">
        <v>190</v>
      </c>
    </row>
    <row r="24402" spans="1:13" x14ac:dyDescent="0.3">
      <c r="A24402" t="s">
        <v>11033</v>
      </c>
      <c r="C24402" t="s">
        <v>36965</v>
      </c>
      <c r="D24402">
        <v>12</v>
      </c>
      <c r="E24402" s="1">
        <v>475000</v>
      </c>
      <c r="G24402" t="s">
        <v>48</v>
      </c>
      <c r="H24402" t="s">
        <v>970</v>
      </c>
      <c r="I24402" t="s">
        <v>867</v>
      </c>
      <c r="J24402" t="s">
        <v>280</v>
      </c>
      <c r="K24402" t="s">
        <v>24</v>
      </c>
      <c r="L24402" t="s">
        <v>170</v>
      </c>
      <c r="M24402" t="s">
        <v>190</v>
      </c>
    </row>
    <row r="24403" spans="1:13" x14ac:dyDescent="0.3">
      <c r="A24403" t="s">
        <v>11033</v>
      </c>
      <c r="C24403" t="s">
        <v>35549</v>
      </c>
      <c r="D24403">
        <v>12</v>
      </c>
      <c r="E24403" s="1">
        <v>999030</v>
      </c>
      <c r="G24403" t="s">
        <v>48</v>
      </c>
      <c r="H24403" t="s">
        <v>35614</v>
      </c>
      <c r="I24403" t="s">
        <v>867</v>
      </c>
      <c r="J24403" t="s">
        <v>280</v>
      </c>
      <c r="K24403" t="s">
        <v>24</v>
      </c>
      <c r="L24403" t="s">
        <v>170</v>
      </c>
      <c r="M24403" t="s">
        <v>190</v>
      </c>
    </row>
    <row r="24404" spans="1:13" x14ac:dyDescent="0.3">
      <c r="A24404" t="s">
        <v>11465</v>
      </c>
      <c r="C24404" t="s">
        <v>11420</v>
      </c>
      <c r="D24404">
        <v>2</v>
      </c>
      <c r="E24404" s="1">
        <v>13600</v>
      </c>
      <c r="G24404" t="s">
        <v>111</v>
      </c>
      <c r="H24404" t="s">
        <v>11463</v>
      </c>
      <c r="I24404" t="s">
        <v>3770</v>
      </c>
      <c r="J24404" t="s">
        <v>22</v>
      </c>
      <c r="K24404" t="s">
        <v>24</v>
      </c>
      <c r="L24404" t="s">
        <v>25</v>
      </c>
      <c r="M24404" t="s">
        <v>322</v>
      </c>
    </row>
    <row r="24405" spans="1:13" x14ac:dyDescent="0.3">
      <c r="A24405" t="s">
        <v>11465</v>
      </c>
      <c r="C24405" t="s">
        <v>26408</v>
      </c>
      <c r="D24405">
        <v>36</v>
      </c>
      <c r="E24405" s="1">
        <v>20000</v>
      </c>
      <c r="G24405" t="s">
        <v>111</v>
      </c>
      <c r="H24405" t="s">
        <v>26423</v>
      </c>
      <c r="I24405" t="s">
        <v>3770</v>
      </c>
      <c r="J24405" t="s">
        <v>22</v>
      </c>
      <c r="K24405" t="s">
        <v>24</v>
      </c>
      <c r="L24405" t="s">
        <v>25</v>
      </c>
      <c r="M24405" t="s">
        <v>6109</v>
      </c>
    </row>
    <row r="24406" spans="1:13" x14ac:dyDescent="0.3">
      <c r="A24406" t="s">
        <v>1084</v>
      </c>
      <c r="C24406" t="s">
        <v>979</v>
      </c>
      <c r="D24406">
        <v>19</v>
      </c>
      <c r="E24406" s="1">
        <v>600000</v>
      </c>
      <c r="G24406" t="s">
        <v>111</v>
      </c>
      <c r="H24406" t="s">
        <v>1085</v>
      </c>
      <c r="I24406" t="s">
        <v>70</v>
      </c>
      <c r="J24406" t="s">
        <v>70</v>
      </c>
      <c r="K24406" t="s">
        <v>24</v>
      </c>
      <c r="L24406" t="s">
        <v>25</v>
      </c>
      <c r="M24406" t="s">
        <v>120</v>
      </c>
    </row>
    <row r="24407" spans="1:13" x14ac:dyDescent="0.3">
      <c r="A24407" t="s">
        <v>1084</v>
      </c>
      <c r="C24407" t="s">
        <v>29114</v>
      </c>
      <c r="D24407">
        <v>25</v>
      </c>
      <c r="E24407" s="1">
        <v>1000000</v>
      </c>
      <c r="G24407" t="s">
        <v>111</v>
      </c>
      <c r="H24407" t="s">
        <v>29290</v>
      </c>
      <c r="I24407" t="s">
        <v>70</v>
      </c>
      <c r="J24407" t="s">
        <v>70</v>
      </c>
      <c r="K24407" t="s">
        <v>24</v>
      </c>
      <c r="L24407" t="s">
        <v>25</v>
      </c>
      <c r="M24407" t="s">
        <v>120</v>
      </c>
    </row>
    <row r="24408" spans="1:13" x14ac:dyDescent="0.3">
      <c r="A24408" t="s">
        <v>14562</v>
      </c>
      <c r="C24408" t="s">
        <v>25784</v>
      </c>
      <c r="D24408">
        <v>12</v>
      </c>
      <c r="E24408" s="1">
        <v>10000</v>
      </c>
      <c r="G24408" t="s">
        <v>21</v>
      </c>
      <c r="H24408" t="s">
        <v>970</v>
      </c>
      <c r="I24408" t="s">
        <v>70</v>
      </c>
      <c r="J24408" t="s">
        <v>70</v>
      </c>
      <c r="K24408" t="s">
        <v>24</v>
      </c>
      <c r="L24408" t="s">
        <v>25</v>
      </c>
      <c r="M24408" t="s">
        <v>26</v>
      </c>
    </row>
    <row r="24409" spans="1:13" x14ac:dyDescent="0.3">
      <c r="A24409" t="s">
        <v>14562</v>
      </c>
      <c r="C24409" t="s">
        <v>14552</v>
      </c>
      <c r="D24409">
        <v>12</v>
      </c>
      <c r="E24409" s="1">
        <v>100000</v>
      </c>
      <c r="G24409" t="s">
        <v>111</v>
      </c>
      <c r="H24409" t="s">
        <v>6121</v>
      </c>
      <c r="I24409" t="s">
        <v>70</v>
      </c>
      <c r="J24409" t="s">
        <v>70</v>
      </c>
      <c r="K24409" t="s">
        <v>24</v>
      </c>
      <c r="L24409" t="s">
        <v>25</v>
      </c>
      <c r="M24409" t="s">
        <v>87</v>
      </c>
    </row>
    <row r="24410" spans="1:13" x14ac:dyDescent="0.3">
      <c r="A24410" t="s">
        <v>7822</v>
      </c>
      <c r="C24410" t="s">
        <v>10083</v>
      </c>
      <c r="D24410">
        <v>25</v>
      </c>
      <c r="E24410" s="1">
        <v>100000</v>
      </c>
      <c r="G24410" t="s">
        <v>13</v>
      </c>
      <c r="H24410" t="s">
        <v>10119</v>
      </c>
      <c r="I24410" t="s">
        <v>1943</v>
      </c>
      <c r="K24410" t="s">
        <v>1943</v>
      </c>
      <c r="L24410" t="s">
        <v>17</v>
      </c>
      <c r="M24410" t="s">
        <v>450</v>
      </c>
    </row>
    <row r="24411" spans="1:13" x14ac:dyDescent="0.3">
      <c r="A24411" t="s">
        <v>7822</v>
      </c>
      <c r="C24411" t="s">
        <v>7634</v>
      </c>
      <c r="D24411">
        <v>25</v>
      </c>
      <c r="E24411" s="1">
        <v>100000</v>
      </c>
      <c r="G24411" t="s">
        <v>48</v>
      </c>
      <c r="H24411" t="s">
        <v>7823</v>
      </c>
      <c r="I24411" t="s">
        <v>1943</v>
      </c>
      <c r="K24411" t="s">
        <v>1943</v>
      </c>
      <c r="L24411" t="s">
        <v>17</v>
      </c>
      <c r="M24411" t="s">
        <v>190</v>
      </c>
    </row>
    <row r="24412" spans="1:13" x14ac:dyDescent="0.3">
      <c r="A24412" t="s">
        <v>7822</v>
      </c>
      <c r="C24412" t="s">
        <v>36834</v>
      </c>
      <c r="D24412">
        <v>18</v>
      </c>
      <c r="E24412" s="1">
        <v>100000</v>
      </c>
      <c r="G24412" t="s">
        <v>13</v>
      </c>
      <c r="H24412" t="s">
        <v>36857</v>
      </c>
      <c r="I24412" t="s">
        <v>1943</v>
      </c>
      <c r="K24412" t="s">
        <v>1943</v>
      </c>
      <c r="L24412" t="s">
        <v>17</v>
      </c>
      <c r="M24412" t="s">
        <v>450</v>
      </c>
    </row>
    <row r="24413" spans="1:13" x14ac:dyDescent="0.3">
      <c r="A24413" t="s">
        <v>30423</v>
      </c>
      <c r="C24413" t="s">
        <v>30364</v>
      </c>
      <c r="D24413">
        <v>12</v>
      </c>
      <c r="E24413" s="1">
        <v>149994</v>
      </c>
      <c r="G24413" t="s">
        <v>69</v>
      </c>
      <c r="H24413" t="s">
        <v>30424</v>
      </c>
      <c r="I24413" t="s">
        <v>22</v>
      </c>
      <c r="J24413" t="s">
        <v>23</v>
      </c>
      <c r="K24413" t="s">
        <v>24</v>
      </c>
      <c r="L24413" t="s">
        <v>25</v>
      </c>
      <c r="M24413" t="s">
        <v>221</v>
      </c>
    </row>
    <row r="24414" spans="1:13" x14ac:dyDescent="0.3">
      <c r="A24414" t="s">
        <v>29179</v>
      </c>
      <c r="C24414" t="s">
        <v>29114</v>
      </c>
      <c r="D24414">
        <v>15</v>
      </c>
      <c r="E24414" s="1">
        <v>294914</v>
      </c>
      <c r="G24414" t="s">
        <v>111</v>
      </c>
      <c r="H24414" t="s">
        <v>29180</v>
      </c>
      <c r="I24414" t="s">
        <v>4153</v>
      </c>
      <c r="J24414" t="s">
        <v>86</v>
      </c>
      <c r="K24414" t="s">
        <v>24</v>
      </c>
      <c r="L24414" t="s">
        <v>25</v>
      </c>
      <c r="M24414" t="s">
        <v>120</v>
      </c>
    </row>
    <row r="24415" spans="1:13" x14ac:dyDescent="0.3">
      <c r="A24415" t="s">
        <v>29179</v>
      </c>
      <c r="C24415" t="s">
        <v>30364</v>
      </c>
      <c r="D24415">
        <v>29</v>
      </c>
      <c r="E24415" s="1">
        <v>1080500</v>
      </c>
      <c r="G24415" t="s">
        <v>111</v>
      </c>
      <c r="H24415" t="s">
        <v>30382</v>
      </c>
      <c r="I24415" t="s">
        <v>4153</v>
      </c>
      <c r="J24415" t="s">
        <v>86</v>
      </c>
      <c r="K24415" t="s">
        <v>24</v>
      </c>
      <c r="L24415" t="s">
        <v>25</v>
      </c>
      <c r="M24415" t="s">
        <v>232</v>
      </c>
    </row>
    <row r="24416" spans="1:13" x14ac:dyDescent="0.3">
      <c r="A24416" t="s">
        <v>30245</v>
      </c>
      <c r="C24416" t="s">
        <v>29922</v>
      </c>
      <c r="D24416">
        <v>3</v>
      </c>
      <c r="E24416" s="1">
        <v>40000</v>
      </c>
      <c r="G24416" t="s">
        <v>400</v>
      </c>
      <c r="H24416" t="s">
        <v>77</v>
      </c>
      <c r="I24416" t="s">
        <v>359</v>
      </c>
      <c r="K24416" t="s">
        <v>189</v>
      </c>
      <c r="L24416" t="s">
        <v>248</v>
      </c>
      <c r="M24416" t="s">
        <v>26</v>
      </c>
    </row>
    <row r="24417" spans="1:13" x14ac:dyDescent="0.3">
      <c r="A24417" t="s">
        <v>1172</v>
      </c>
      <c r="C24417" t="s">
        <v>979</v>
      </c>
      <c r="D24417">
        <v>23</v>
      </c>
      <c r="E24417" s="1">
        <v>4595986</v>
      </c>
      <c r="G24417" t="s">
        <v>111</v>
      </c>
      <c r="H24417" t="s">
        <v>1173</v>
      </c>
      <c r="I24417" t="s">
        <v>1174</v>
      </c>
      <c r="J24417" t="s">
        <v>175</v>
      </c>
      <c r="K24417" t="s">
        <v>24</v>
      </c>
      <c r="L24417" t="s">
        <v>25</v>
      </c>
      <c r="M24417" t="s">
        <v>1175</v>
      </c>
    </row>
    <row r="24418" spans="1:13" x14ac:dyDescent="0.3">
      <c r="A24418" t="s">
        <v>1172</v>
      </c>
      <c r="C24418" t="s">
        <v>29922</v>
      </c>
      <c r="D24418">
        <v>28</v>
      </c>
      <c r="E24418" s="1">
        <v>4424414</v>
      </c>
      <c r="G24418" t="s">
        <v>111</v>
      </c>
      <c r="H24418" t="s">
        <v>29928</v>
      </c>
      <c r="I24418" t="s">
        <v>1174</v>
      </c>
      <c r="J24418" t="s">
        <v>175</v>
      </c>
      <c r="K24418" t="s">
        <v>24</v>
      </c>
      <c r="L24418" t="s">
        <v>25</v>
      </c>
      <c r="M24418" t="s">
        <v>1175</v>
      </c>
    </row>
    <row r="24419" spans="1:13" x14ac:dyDescent="0.3">
      <c r="A24419" t="s">
        <v>11406</v>
      </c>
      <c r="C24419" t="s">
        <v>16755</v>
      </c>
      <c r="D24419">
        <v>20</v>
      </c>
      <c r="E24419" s="1">
        <v>249261</v>
      </c>
      <c r="G24419" t="s">
        <v>13</v>
      </c>
      <c r="H24419" t="s">
        <v>17099</v>
      </c>
      <c r="I24419" t="s">
        <v>321</v>
      </c>
      <c r="J24419" t="s">
        <v>236</v>
      </c>
      <c r="K24419" t="s">
        <v>24</v>
      </c>
      <c r="L24419" t="s">
        <v>17</v>
      </c>
      <c r="M24419" t="s">
        <v>207</v>
      </c>
    </row>
    <row r="24420" spans="1:13" x14ac:dyDescent="0.3">
      <c r="A24420" t="s">
        <v>11406</v>
      </c>
      <c r="C24420" t="s">
        <v>11317</v>
      </c>
      <c r="D24420">
        <v>3</v>
      </c>
      <c r="E24420" s="1">
        <v>25000</v>
      </c>
      <c r="G24420" t="s">
        <v>13</v>
      </c>
      <c r="H24420" t="s">
        <v>11407</v>
      </c>
      <c r="I24420" t="s">
        <v>321</v>
      </c>
      <c r="J24420" t="s">
        <v>236</v>
      </c>
      <c r="K24420" t="s">
        <v>24</v>
      </c>
      <c r="L24420" t="s">
        <v>25</v>
      </c>
      <c r="M24420" t="s">
        <v>207</v>
      </c>
    </row>
    <row r="24421" spans="1:13" x14ac:dyDescent="0.3">
      <c r="A24421" t="s">
        <v>7883</v>
      </c>
      <c r="C24421" t="s">
        <v>27408</v>
      </c>
      <c r="D24421">
        <v>27</v>
      </c>
      <c r="E24421" s="1">
        <v>200000</v>
      </c>
      <c r="G24421" t="s">
        <v>13</v>
      </c>
      <c r="H24421" t="s">
        <v>27519</v>
      </c>
      <c r="I24421" t="s">
        <v>6258</v>
      </c>
      <c r="J24421" t="s">
        <v>165</v>
      </c>
      <c r="K24421" t="s">
        <v>24</v>
      </c>
      <c r="L24421" t="s">
        <v>17</v>
      </c>
      <c r="M24421" t="s">
        <v>450</v>
      </c>
    </row>
    <row r="24422" spans="1:13" x14ac:dyDescent="0.3">
      <c r="A24422" t="s">
        <v>7883</v>
      </c>
      <c r="C24422" t="s">
        <v>21173</v>
      </c>
      <c r="D24422">
        <v>21</v>
      </c>
      <c r="E24422" s="1">
        <v>199754</v>
      </c>
      <c r="G24422" t="s">
        <v>21379</v>
      </c>
      <c r="H24422" t="s">
        <v>21378</v>
      </c>
      <c r="I24422" t="s">
        <v>6258</v>
      </c>
      <c r="J24422" t="s">
        <v>165</v>
      </c>
      <c r="K24422" t="s">
        <v>24</v>
      </c>
      <c r="L24422" t="s">
        <v>17</v>
      </c>
      <c r="M24422" t="s">
        <v>1238</v>
      </c>
    </row>
    <row r="24423" spans="1:13" x14ac:dyDescent="0.3">
      <c r="A24423" t="s">
        <v>7883</v>
      </c>
      <c r="C24423" t="s">
        <v>7634</v>
      </c>
      <c r="D24423">
        <v>25</v>
      </c>
      <c r="E24423" s="1">
        <v>100000</v>
      </c>
      <c r="G24423" t="s">
        <v>48</v>
      </c>
      <c r="H24423" t="s">
        <v>7884</v>
      </c>
      <c r="I24423" t="s">
        <v>6258</v>
      </c>
      <c r="J24423" t="s">
        <v>165</v>
      </c>
      <c r="K24423" t="s">
        <v>24</v>
      </c>
      <c r="L24423" t="s">
        <v>17</v>
      </c>
      <c r="M24423" t="s">
        <v>190</v>
      </c>
    </row>
    <row r="24424" spans="1:13" x14ac:dyDescent="0.3">
      <c r="A24424" t="s">
        <v>7883</v>
      </c>
      <c r="C24424" t="s">
        <v>36284</v>
      </c>
      <c r="D24424">
        <v>25</v>
      </c>
      <c r="E24424" s="1">
        <v>2900841</v>
      </c>
      <c r="G24424" t="s">
        <v>69</v>
      </c>
      <c r="H24424" t="s">
        <v>36287</v>
      </c>
      <c r="I24424" t="s">
        <v>6258</v>
      </c>
      <c r="J24424" t="s">
        <v>165</v>
      </c>
      <c r="K24424" t="s">
        <v>24</v>
      </c>
      <c r="L24424" t="s">
        <v>17</v>
      </c>
      <c r="M24424" t="s">
        <v>39</v>
      </c>
    </row>
    <row r="24425" spans="1:13" x14ac:dyDescent="0.3">
      <c r="A24425" t="s">
        <v>7883</v>
      </c>
      <c r="C24425" t="s">
        <v>31728</v>
      </c>
      <c r="D24425">
        <v>87</v>
      </c>
      <c r="E24425" s="1">
        <v>3613200</v>
      </c>
      <c r="G24425" t="s">
        <v>111</v>
      </c>
      <c r="H24425" t="s">
        <v>31733</v>
      </c>
      <c r="I24425" t="s">
        <v>6258</v>
      </c>
      <c r="J24425" t="s">
        <v>165</v>
      </c>
      <c r="K24425" t="s">
        <v>24</v>
      </c>
      <c r="L24425" t="s">
        <v>25</v>
      </c>
      <c r="M24425" t="s">
        <v>120</v>
      </c>
    </row>
    <row r="24426" spans="1:13" x14ac:dyDescent="0.3">
      <c r="A24426" t="s">
        <v>9517</v>
      </c>
      <c r="C24426" t="s">
        <v>21173</v>
      </c>
      <c r="D24426">
        <v>43</v>
      </c>
      <c r="E24426" s="1">
        <v>2999615</v>
      </c>
      <c r="G24426" t="s">
        <v>111</v>
      </c>
      <c r="H24426" t="s">
        <v>21220</v>
      </c>
      <c r="I24426" t="s">
        <v>6467</v>
      </c>
      <c r="J24426" t="s">
        <v>119</v>
      </c>
      <c r="K24426" t="s">
        <v>24</v>
      </c>
      <c r="L24426" t="s">
        <v>25</v>
      </c>
      <c r="M24426" t="s">
        <v>120</v>
      </c>
    </row>
    <row r="24427" spans="1:13" x14ac:dyDescent="0.3">
      <c r="A24427" t="s">
        <v>9517</v>
      </c>
      <c r="C24427" t="s">
        <v>15737</v>
      </c>
      <c r="D24427">
        <v>17</v>
      </c>
      <c r="E24427" s="1">
        <v>1519308</v>
      </c>
      <c r="G24427" t="s">
        <v>111</v>
      </c>
      <c r="H24427" t="s">
        <v>16183</v>
      </c>
      <c r="I24427" t="s">
        <v>6467</v>
      </c>
      <c r="J24427" t="s">
        <v>119</v>
      </c>
      <c r="K24427" t="s">
        <v>24</v>
      </c>
      <c r="L24427" t="s">
        <v>25</v>
      </c>
      <c r="M24427" t="s">
        <v>120</v>
      </c>
    </row>
    <row r="24428" spans="1:13" x14ac:dyDescent="0.3">
      <c r="A24428" t="s">
        <v>9517</v>
      </c>
      <c r="C24428" t="s">
        <v>12803</v>
      </c>
      <c r="D24428">
        <v>16</v>
      </c>
      <c r="E24428" s="1">
        <v>300000</v>
      </c>
      <c r="G24428" t="s">
        <v>111</v>
      </c>
      <c r="H24428" t="s">
        <v>12893</v>
      </c>
      <c r="I24428" t="s">
        <v>6467</v>
      </c>
      <c r="J24428" t="s">
        <v>119</v>
      </c>
      <c r="K24428" t="s">
        <v>24</v>
      </c>
      <c r="L24428" t="s">
        <v>25</v>
      </c>
      <c r="M24428" t="s">
        <v>120</v>
      </c>
    </row>
    <row r="24429" spans="1:13" x14ac:dyDescent="0.3">
      <c r="A24429" t="s">
        <v>9517</v>
      </c>
      <c r="C24429" t="s">
        <v>9396</v>
      </c>
      <c r="D24429">
        <v>13</v>
      </c>
      <c r="E24429" s="1">
        <v>210000</v>
      </c>
      <c r="G24429" t="s">
        <v>111</v>
      </c>
      <c r="H24429" t="s">
        <v>9518</v>
      </c>
      <c r="I24429" t="s">
        <v>6467</v>
      </c>
      <c r="J24429" t="s">
        <v>119</v>
      </c>
      <c r="K24429" t="s">
        <v>24</v>
      </c>
      <c r="L24429" t="s">
        <v>25</v>
      </c>
      <c r="M24429" t="s">
        <v>120</v>
      </c>
    </row>
    <row r="24430" spans="1:13" x14ac:dyDescent="0.3">
      <c r="A24430" t="s">
        <v>9517</v>
      </c>
      <c r="C24430" t="s">
        <v>35176</v>
      </c>
      <c r="D24430">
        <v>25</v>
      </c>
      <c r="E24430" s="1">
        <v>300000</v>
      </c>
      <c r="G24430" t="s">
        <v>111</v>
      </c>
      <c r="H24430" t="s">
        <v>35193</v>
      </c>
      <c r="I24430" t="s">
        <v>6467</v>
      </c>
      <c r="J24430" t="s">
        <v>119</v>
      </c>
      <c r="K24430" t="s">
        <v>24</v>
      </c>
      <c r="L24430" t="s">
        <v>25</v>
      </c>
      <c r="M24430" t="s">
        <v>120</v>
      </c>
    </row>
    <row r="24431" spans="1:13" x14ac:dyDescent="0.3">
      <c r="A24431" t="s">
        <v>9517</v>
      </c>
      <c r="C24431" t="s">
        <v>37047</v>
      </c>
      <c r="D24431">
        <v>83</v>
      </c>
      <c r="E24431" s="1">
        <v>25085998</v>
      </c>
      <c r="G24431" t="s">
        <v>111</v>
      </c>
      <c r="H24431" t="s">
        <v>37084</v>
      </c>
      <c r="I24431" t="s">
        <v>6467</v>
      </c>
      <c r="J24431" t="s">
        <v>119</v>
      </c>
      <c r="K24431" t="s">
        <v>24</v>
      </c>
      <c r="L24431" t="s">
        <v>25</v>
      </c>
      <c r="M24431" t="s">
        <v>120</v>
      </c>
    </row>
    <row r="24432" spans="1:13" x14ac:dyDescent="0.3">
      <c r="A24432" t="s">
        <v>9517</v>
      </c>
      <c r="C24432" t="s">
        <v>37047</v>
      </c>
      <c r="D24432">
        <v>11</v>
      </c>
      <c r="E24432" s="1">
        <v>75000</v>
      </c>
      <c r="G24432" t="s">
        <v>111</v>
      </c>
      <c r="H24432" t="s">
        <v>37191</v>
      </c>
      <c r="I24432" t="s">
        <v>6467</v>
      </c>
      <c r="J24432" t="s">
        <v>119</v>
      </c>
      <c r="K24432" t="s">
        <v>24</v>
      </c>
      <c r="L24432" t="s">
        <v>25</v>
      </c>
      <c r="M24432" t="s">
        <v>120</v>
      </c>
    </row>
    <row r="24433" spans="1:13" x14ac:dyDescent="0.3">
      <c r="A24433" t="s">
        <v>9517</v>
      </c>
      <c r="C24433" t="s">
        <v>37047</v>
      </c>
      <c r="D24433">
        <v>2</v>
      </c>
      <c r="E24433" s="1">
        <v>60000</v>
      </c>
      <c r="G24433" t="s">
        <v>111</v>
      </c>
      <c r="H24433" t="s">
        <v>37217</v>
      </c>
      <c r="I24433" t="s">
        <v>6467</v>
      </c>
      <c r="J24433" t="s">
        <v>119</v>
      </c>
      <c r="K24433" t="s">
        <v>24</v>
      </c>
      <c r="L24433" t="s">
        <v>25</v>
      </c>
      <c r="M24433" t="s">
        <v>120</v>
      </c>
    </row>
    <row r="24434" spans="1:13" x14ac:dyDescent="0.3">
      <c r="A24434" t="s">
        <v>8128</v>
      </c>
      <c r="C24434" t="s">
        <v>16466</v>
      </c>
      <c r="D24434">
        <v>40</v>
      </c>
      <c r="E24434" s="1">
        <v>299806</v>
      </c>
      <c r="G24434" t="s">
        <v>111</v>
      </c>
      <c r="H24434" t="s">
        <v>16500</v>
      </c>
      <c r="I24434" t="s">
        <v>1433</v>
      </c>
      <c r="J24434" t="s">
        <v>732</v>
      </c>
      <c r="K24434" t="s">
        <v>24</v>
      </c>
      <c r="L24434" t="s">
        <v>25</v>
      </c>
      <c r="M24434" t="s">
        <v>120</v>
      </c>
    </row>
    <row r="24435" spans="1:13" x14ac:dyDescent="0.3">
      <c r="A24435" t="s">
        <v>8128</v>
      </c>
      <c r="C24435" t="s">
        <v>11197</v>
      </c>
      <c r="D24435">
        <v>23</v>
      </c>
      <c r="E24435" s="1">
        <v>285000</v>
      </c>
      <c r="G24435" t="s">
        <v>111</v>
      </c>
      <c r="H24435" t="s">
        <v>11233</v>
      </c>
      <c r="I24435" t="s">
        <v>1433</v>
      </c>
      <c r="J24435" t="s">
        <v>732</v>
      </c>
      <c r="K24435" t="s">
        <v>24</v>
      </c>
      <c r="L24435" t="s">
        <v>25</v>
      </c>
      <c r="M24435" t="s">
        <v>120</v>
      </c>
    </row>
    <row r="24436" spans="1:13" x14ac:dyDescent="0.3">
      <c r="A24436" t="s">
        <v>8128</v>
      </c>
      <c r="C24436" t="s">
        <v>8074</v>
      </c>
      <c r="D24436">
        <v>6</v>
      </c>
      <c r="E24436" s="1">
        <v>100000</v>
      </c>
      <c r="G24436" t="s">
        <v>69</v>
      </c>
      <c r="H24436" t="s">
        <v>8129</v>
      </c>
      <c r="I24436" t="s">
        <v>1433</v>
      </c>
      <c r="J24436" t="s">
        <v>732</v>
      </c>
      <c r="K24436" t="s">
        <v>24</v>
      </c>
      <c r="L24436" t="s">
        <v>25</v>
      </c>
      <c r="M24436" t="s">
        <v>7715</v>
      </c>
    </row>
    <row r="24437" spans="1:13" x14ac:dyDescent="0.3">
      <c r="A24437" t="s">
        <v>28716</v>
      </c>
      <c r="C24437" t="s">
        <v>28715</v>
      </c>
      <c r="D24437">
        <v>22</v>
      </c>
      <c r="E24437" s="1">
        <v>1797795</v>
      </c>
      <c r="G24437" t="s">
        <v>34</v>
      </c>
      <c r="H24437" t="s">
        <v>28717</v>
      </c>
      <c r="I24437" t="s">
        <v>14974</v>
      </c>
      <c r="K24437" t="s">
        <v>481</v>
      </c>
      <c r="L24437" t="s">
        <v>17</v>
      </c>
      <c r="M24437" t="s">
        <v>217</v>
      </c>
    </row>
    <row r="24438" spans="1:13" x14ac:dyDescent="0.3">
      <c r="A24438" t="s">
        <v>16812</v>
      </c>
      <c r="C24438" t="s">
        <v>21173</v>
      </c>
      <c r="D24438">
        <v>31</v>
      </c>
      <c r="E24438" s="1">
        <v>450000</v>
      </c>
      <c r="G24438" t="s">
        <v>111</v>
      </c>
      <c r="H24438" t="s">
        <v>21552</v>
      </c>
      <c r="I24438" t="s">
        <v>16814</v>
      </c>
      <c r="J24438" t="s">
        <v>86</v>
      </c>
      <c r="K24438" t="s">
        <v>24</v>
      </c>
      <c r="L24438" t="s">
        <v>25</v>
      </c>
      <c r="M24438" t="s">
        <v>120</v>
      </c>
    </row>
    <row r="24439" spans="1:13" x14ac:dyDescent="0.3">
      <c r="A24439" t="s">
        <v>16812</v>
      </c>
      <c r="C24439" t="s">
        <v>16755</v>
      </c>
      <c r="D24439">
        <v>40</v>
      </c>
      <c r="E24439" s="1">
        <v>640000</v>
      </c>
      <c r="G24439" t="s">
        <v>111</v>
      </c>
      <c r="H24439" t="s">
        <v>16813</v>
      </c>
      <c r="I24439" t="s">
        <v>16814</v>
      </c>
      <c r="J24439" t="s">
        <v>86</v>
      </c>
      <c r="K24439" t="s">
        <v>24</v>
      </c>
      <c r="L24439" t="s">
        <v>25</v>
      </c>
      <c r="M24439" t="s">
        <v>120</v>
      </c>
    </row>
    <row r="24440" spans="1:13" x14ac:dyDescent="0.3">
      <c r="A24440" t="s">
        <v>16812</v>
      </c>
      <c r="C24440" t="s">
        <v>16755</v>
      </c>
      <c r="D24440">
        <v>53</v>
      </c>
      <c r="E24440" s="1">
        <v>3888950</v>
      </c>
      <c r="G24440" t="s">
        <v>111</v>
      </c>
      <c r="H24440" t="s">
        <v>16147</v>
      </c>
      <c r="I24440" t="s">
        <v>16814</v>
      </c>
      <c r="J24440" t="s">
        <v>86</v>
      </c>
      <c r="K24440" t="s">
        <v>24</v>
      </c>
      <c r="L24440" t="s">
        <v>25</v>
      </c>
      <c r="M24440" t="s">
        <v>120</v>
      </c>
    </row>
    <row r="24441" spans="1:13" x14ac:dyDescent="0.3">
      <c r="A24441" t="s">
        <v>33984</v>
      </c>
      <c r="C24441" t="s">
        <v>33755</v>
      </c>
      <c r="D24441">
        <v>8</v>
      </c>
      <c r="E24441" s="1">
        <v>15213</v>
      </c>
      <c r="G24441" t="s">
        <v>111</v>
      </c>
      <c r="H24441" t="s">
        <v>33985</v>
      </c>
      <c r="I24441" t="s">
        <v>33986</v>
      </c>
      <c r="J24441" t="s">
        <v>175</v>
      </c>
      <c r="K24441" t="s">
        <v>24</v>
      </c>
      <c r="L24441" t="s">
        <v>25</v>
      </c>
      <c r="M24441" t="s">
        <v>120</v>
      </c>
    </row>
    <row r="24442" spans="1:13" x14ac:dyDescent="0.3">
      <c r="A24442" t="s">
        <v>9049</v>
      </c>
      <c r="C24442" t="s">
        <v>8962</v>
      </c>
      <c r="D24442">
        <v>50</v>
      </c>
      <c r="E24442" s="1">
        <v>700000</v>
      </c>
      <c r="G24442" t="s">
        <v>111</v>
      </c>
      <c r="H24442" t="s">
        <v>9050</v>
      </c>
      <c r="I24442" t="s">
        <v>147</v>
      </c>
      <c r="J24442" t="s">
        <v>22</v>
      </c>
      <c r="K24442" t="s">
        <v>24</v>
      </c>
      <c r="L24442" t="s">
        <v>25</v>
      </c>
      <c r="M24442" t="s">
        <v>6109</v>
      </c>
    </row>
    <row r="24443" spans="1:13" x14ac:dyDescent="0.3">
      <c r="A24443" t="s">
        <v>9049</v>
      </c>
      <c r="C24443" t="s">
        <v>37363</v>
      </c>
      <c r="D24443">
        <v>12</v>
      </c>
      <c r="E24443" s="1">
        <v>75000</v>
      </c>
      <c r="G24443" t="s">
        <v>111</v>
      </c>
      <c r="H24443" t="s">
        <v>37397</v>
      </c>
      <c r="I24443" t="s">
        <v>147</v>
      </c>
      <c r="J24443" t="s">
        <v>22</v>
      </c>
      <c r="K24443" t="s">
        <v>24</v>
      </c>
      <c r="L24443" t="s">
        <v>25</v>
      </c>
      <c r="M24443" t="s">
        <v>6109</v>
      </c>
    </row>
    <row r="24444" spans="1:13" x14ac:dyDescent="0.3">
      <c r="A24444" t="s">
        <v>9049</v>
      </c>
      <c r="C24444" t="s">
        <v>24373</v>
      </c>
      <c r="D24444">
        <v>12</v>
      </c>
      <c r="E24444" s="1">
        <v>110000</v>
      </c>
      <c r="G24444" t="s">
        <v>111</v>
      </c>
      <c r="H24444" t="s">
        <v>24401</v>
      </c>
      <c r="I24444" t="s">
        <v>147</v>
      </c>
      <c r="J24444" t="s">
        <v>22</v>
      </c>
      <c r="K24444" t="s">
        <v>24</v>
      </c>
      <c r="L24444" t="s">
        <v>25</v>
      </c>
      <c r="M24444" t="s">
        <v>6109</v>
      </c>
    </row>
    <row r="24445" spans="1:13" x14ac:dyDescent="0.3">
      <c r="A24445" t="s">
        <v>9049</v>
      </c>
      <c r="C24445" t="s">
        <v>15468</v>
      </c>
      <c r="D24445">
        <v>12</v>
      </c>
      <c r="E24445" s="1">
        <v>250000</v>
      </c>
      <c r="G24445" t="s">
        <v>111</v>
      </c>
      <c r="H24445" t="s">
        <v>15469</v>
      </c>
      <c r="I24445" t="s">
        <v>147</v>
      </c>
      <c r="J24445" t="s">
        <v>22</v>
      </c>
      <c r="K24445" t="s">
        <v>24</v>
      </c>
      <c r="L24445" t="s">
        <v>25</v>
      </c>
      <c r="M24445" t="s">
        <v>6109</v>
      </c>
    </row>
    <row r="24446" spans="1:13" x14ac:dyDescent="0.3">
      <c r="A24446" t="s">
        <v>29191</v>
      </c>
      <c r="C24446" t="s">
        <v>29114</v>
      </c>
      <c r="D24446">
        <v>36</v>
      </c>
      <c r="E24446" s="1">
        <v>1377000</v>
      </c>
      <c r="G24446" t="s">
        <v>111</v>
      </c>
      <c r="H24446" t="s">
        <v>29192</v>
      </c>
      <c r="I24446" t="s">
        <v>15232</v>
      </c>
      <c r="J24446" t="s">
        <v>119</v>
      </c>
      <c r="K24446" t="s">
        <v>24</v>
      </c>
      <c r="L24446" t="s">
        <v>25</v>
      </c>
      <c r="M24446" t="s">
        <v>120</v>
      </c>
    </row>
    <row r="24447" spans="1:13" x14ac:dyDescent="0.3">
      <c r="A24447" t="s">
        <v>29191</v>
      </c>
      <c r="C24447" t="s">
        <v>30364</v>
      </c>
      <c r="D24447">
        <v>27</v>
      </c>
      <c r="E24447" s="1">
        <v>1378650</v>
      </c>
      <c r="G24447" t="s">
        <v>111</v>
      </c>
      <c r="H24447" t="s">
        <v>30449</v>
      </c>
      <c r="I24447" t="s">
        <v>15232</v>
      </c>
      <c r="J24447" t="s">
        <v>119</v>
      </c>
      <c r="K24447" t="s">
        <v>24</v>
      </c>
      <c r="L24447" t="s">
        <v>25</v>
      </c>
      <c r="M24447" t="s">
        <v>120</v>
      </c>
    </row>
    <row r="24448" spans="1:13" x14ac:dyDescent="0.3">
      <c r="A24448" t="s">
        <v>32637</v>
      </c>
      <c r="C24448" t="s">
        <v>32581</v>
      </c>
      <c r="D24448">
        <v>7</v>
      </c>
      <c r="E24448" s="1">
        <v>18358</v>
      </c>
      <c r="G24448" t="s">
        <v>34</v>
      </c>
      <c r="H24448" t="s">
        <v>6143</v>
      </c>
      <c r="I24448" t="s">
        <v>32638</v>
      </c>
      <c r="J24448" t="s">
        <v>70</v>
      </c>
      <c r="K24448" t="s">
        <v>24</v>
      </c>
      <c r="L24448" t="s">
        <v>25</v>
      </c>
      <c r="M24448" t="s">
        <v>6146</v>
      </c>
    </row>
    <row r="24449" spans="1:13" x14ac:dyDescent="0.3">
      <c r="A24449" t="s">
        <v>20548</v>
      </c>
      <c r="C24449" t="s">
        <v>20542</v>
      </c>
      <c r="D24449">
        <v>48</v>
      </c>
      <c r="E24449" s="1">
        <v>800000</v>
      </c>
      <c r="G24449" t="s">
        <v>111</v>
      </c>
      <c r="H24449" t="s">
        <v>20549</v>
      </c>
      <c r="I24449" t="s">
        <v>156</v>
      </c>
      <c r="J24449" t="s">
        <v>22</v>
      </c>
      <c r="K24449" t="s">
        <v>24</v>
      </c>
      <c r="L24449" t="s">
        <v>25</v>
      </c>
      <c r="M24449" t="s">
        <v>6109</v>
      </c>
    </row>
    <row r="24450" spans="1:13" x14ac:dyDescent="0.3">
      <c r="A24450" t="s">
        <v>20227</v>
      </c>
      <c r="C24450" t="s">
        <v>20121</v>
      </c>
      <c r="D24450">
        <v>2</v>
      </c>
      <c r="E24450" s="1">
        <v>36525</v>
      </c>
      <c r="G24450" t="s">
        <v>34</v>
      </c>
      <c r="H24450" t="s">
        <v>6143</v>
      </c>
      <c r="I24450" t="s">
        <v>20228</v>
      </c>
      <c r="J24450" t="s">
        <v>22</v>
      </c>
      <c r="K24450" t="s">
        <v>24</v>
      </c>
      <c r="L24450" t="s">
        <v>25</v>
      </c>
      <c r="M24450" t="s">
        <v>6146</v>
      </c>
    </row>
    <row r="24451" spans="1:13" x14ac:dyDescent="0.3">
      <c r="A24451" t="s">
        <v>37542</v>
      </c>
      <c r="C24451" t="s">
        <v>37529</v>
      </c>
      <c r="D24451">
        <v>6</v>
      </c>
      <c r="E24451" s="1">
        <v>380000</v>
      </c>
      <c r="G24451" t="s">
        <v>111</v>
      </c>
      <c r="H24451" t="s">
        <v>37543</v>
      </c>
      <c r="I24451" t="s">
        <v>70</v>
      </c>
      <c r="J24451" t="s">
        <v>70</v>
      </c>
      <c r="K24451" t="s">
        <v>24</v>
      </c>
      <c r="L24451" t="s">
        <v>25</v>
      </c>
      <c r="M24451" t="s">
        <v>232</v>
      </c>
    </row>
    <row r="24452" spans="1:13" x14ac:dyDescent="0.3">
      <c r="A24452" t="s">
        <v>22502</v>
      </c>
      <c r="C24452" t="s">
        <v>31136</v>
      </c>
      <c r="D24452">
        <v>46</v>
      </c>
      <c r="E24452" s="1">
        <v>3417402</v>
      </c>
      <c r="G24452" t="s">
        <v>69</v>
      </c>
      <c r="H24452" t="s">
        <v>31171</v>
      </c>
      <c r="I24452" t="s">
        <v>205</v>
      </c>
      <c r="J24452" t="s">
        <v>206</v>
      </c>
      <c r="K24452" t="s">
        <v>56</v>
      </c>
      <c r="L24452" t="s">
        <v>38</v>
      </c>
      <c r="M24452" t="s">
        <v>39</v>
      </c>
    </row>
    <row r="24453" spans="1:13" x14ac:dyDescent="0.3">
      <c r="A24453" t="s">
        <v>22502</v>
      </c>
      <c r="C24453" t="s">
        <v>22248</v>
      </c>
      <c r="D24453">
        <v>28</v>
      </c>
      <c r="E24453" s="1">
        <v>1575128</v>
      </c>
      <c r="G24453" t="s">
        <v>69</v>
      </c>
      <c r="H24453" t="s">
        <v>22503</v>
      </c>
      <c r="I24453" t="s">
        <v>205</v>
      </c>
      <c r="J24453" t="s">
        <v>206</v>
      </c>
      <c r="K24453" t="s">
        <v>56</v>
      </c>
      <c r="L24453" t="s">
        <v>38</v>
      </c>
      <c r="M24453" t="s">
        <v>39</v>
      </c>
    </row>
    <row r="24454" spans="1:13" x14ac:dyDescent="0.3">
      <c r="A24454" t="s">
        <v>12420</v>
      </c>
      <c r="C24454" t="s">
        <v>12314</v>
      </c>
      <c r="D24454">
        <v>26</v>
      </c>
      <c r="E24454" s="1">
        <v>1671741</v>
      </c>
      <c r="G24454" t="s">
        <v>69</v>
      </c>
      <c r="H24454" t="s">
        <v>12421</v>
      </c>
      <c r="I24454" t="s">
        <v>858</v>
      </c>
      <c r="J24454" t="s">
        <v>703</v>
      </c>
      <c r="K24454" t="s">
        <v>645</v>
      </c>
      <c r="L24454" t="s">
        <v>456</v>
      </c>
      <c r="M24454" t="s">
        <v>39</v>
      </c>
    </row>
    <row r="24455" spans="1:13" x14ac:dyDescent="0.3">
      <c r="A24455" t="s">
        <v>26409</v>
      </c>
      <c r="C24455" t="s">
        <v>36334</v>
      </c>
      <c r="D24455">
        <v>6</v>
      </c>
      <c r="E24455" s="1">
        <v>35000</v>
      </c>
      <c r="G24455" t="s">
        <v>48</v>
      </c>
      <c r="H24455" t="s">
        <v>36377</v>
      </c>
      <c r="I24455" t="s">
        <v>22</v>
      </c>
      <c r="J24455" t="s">
        <v>23</v>
      </c>
      <c r="K24455" t="s">
        <v>24</v>
      </c>
      <c r="L24455" t="s">
        <v>456</v>
      </c>
      <c r="M24455" t="s">
        <v>190</v>
      </c>
    </row>
    <row r="24456" spans="1:13" x14ac:dyDescent="0.3">
      <c r="A24456" t="s">
        <v>26409</v>
      </c>
      <c r="C24456" t="s">
        <v>26408</v>
      </c>
      <c r="D24456">
        <v>36</v>
      </c>
      <c r="E24456" s="1">
        <v>875000</v>
      </c>
      <c r="G24456" t="s">
        <v>13</v>
      </c>
      <c r="H24456" t="s">
        <v>26410</v>
      </c>
      <c r="I24456" t="s">
        <v>22</v>
      </c>
      <c r="J24456" t="s">
        <v>23</v>
      </c>
      <c r="K24456" t="s">
        <v>24</v>
      </c>
      <c r="L24456" t="s">
        <v>38</v>
      </c>
      <c r="M24456" t="s">
        <v>345</v>
      </c>
    </row>
    <row r="24457" spans="1:13" x14ac:dyDescent="0.3">
      <c r="A24457" t="s">
        <v>9057</v>
      </c>
      <c r="C24457" t="s">
        <v>8962</v>
      </c>
      <c r="D24457">
        <v>20</v>
      </c>
      <c r="E24457" s="1">
        <v>250000</v>
      </c>
      <c r="G24457" t="s">
        <v>21</v>
      </c>
      <c r="H24457" t="s">
        <v>9058</v>
      </c>
      <c r="I24457" t="s">
        <v>22</v>
      </c>
      <c r="J24457" t="s">
        <v>23</v>
      </c>
      <c r="K24457" t="s">
        <v>24</v>
      </c>
      <c r="L24457" t="s">
        <v>25</v>
      </c>
      <c r="M24457" t="s">
        <v>26</v>
      </c>
    </row>
    <row r="24458" spans="1:13" x14ac:dyDescent="0.3">
      <c r="A24458" t="s">
        <v>9057</v>
      </c>
      <c r="C24458" t="s">
        <v>34542</v>
      </c>
      <c r="D24458">
        <v>1</v>
      </c>
      <c r="E24458" s="1">
        <v>37900</v>
      </c>
      <c r="G24458" t="s">
        <v>111</v>
      </c>
      <c r="H24458" t="s">
        <v>220</v>
      </c>
      <c r="I24458" t="s">
        <v>22</v>
      </c>
      <c r="J24458" t="s">
        <v>23</v>
      </c>
      <c r="K24458" t="s">
        <v>24</v>
      </c>
      <c r="L24458" t="s">
        <v>25</v>
      </c>
      <c r="M24458" t="s">
        <v>232</v>
      </c>
    </row>
    <row r="24459" spans="1:13" x14ac:dyDescent="0.3">
      <c r="A24459" t="s">
        <v>9057</v>
      </c>
      <c r="C24459" t="s">
        <v>36965</v>
      </c>
      <c r="D24459">
        <v>24</v>
      </c>
      <c r="E24459" s="1">
        <v>191501</v>
      </c>
      <c r="G24459" t="s">
        <v>111</v>
      </c>
      <c r="H24459" t="s">
        <v>37014</v>
      </c>
      <c r="I24459" t="s">
        <v>22</v>
      </c>
      <c r="J24459" t="s">
        <v>23</v>
      </c>
      <c r="K24459" t="s">
        <v>24</v>
      </c>
      <c r="L24459" t="s">
        <v>25</v>
      </c>
      <c r="M24459" t="s">
        <v>232</v>
      </c>
    </row>
    <row r="24460" spans="1:13" x14ac:dyDescent="0.3">
      <c r="A24460" t="s">
        <v>9057</v>
      </c>
      <c r="C24460" t="s">
        <v>36334</v>
      </c>
      <c r="D24460">
        <v>17</v>
      </c>
      <c r="E24460" s="1">
        <v>750000</v>
      </c>
      <c r="G24460" t="s">
        <v>111</v>
      </c>
      <c r="H24460" t="s">
        <v>36363</v>
      </c>
      <c r="I24460" t="s">
        <v>22</v>
      </c>
      <c r="J24460" t="s">
        <v>23</v>
      </c>
      <c r="K24460" t="s">
        <v>24</v>
      </c>
      <c r="L24460" t="s">
        <v>25</v>
      </c>
      <c r="M24460" t="s">
        <v>232</v>
      </c>
    </row>
    <row r="24461" spans="1:13" x14ac:dyDescent="0.3">
      <c r="A24461" t="s">
        <v>10698</v>
      </c>
      <c r="C24461" t="s">
        <v>11813</v>
      </c>
      <c r="D24461">
        <v>24</v>
      </c>
      <c r="E24461" s="1">
        <v>388639</v>
      </c>
      <c r="G24461" t="s">
        <v>111</v>
      </c>
      <c r="H24461" t="s">
        <v>11997</v>
      </c>
      <c r="I24461" t="s">
        <v>22</v>
      </c>
      <c r="J24461" t="s">
        <v>23</v>
      </c>
      <c r="K24461" t="s">
        <v>24</v>
      </c>
      <c r="L24461" t="s">
        <v>25</v>
      </c>
      <c r="M24461" t="s">
        <v>120</v>
      </c>
    </row>
    <row r="24462" spans="1:13" x14ac:dyDescent="0.3">
      <c r="A24462" t="s">
        <v>10698</v>
      </c>
      <c r="C24462" t="s">
        <v>10589</v>
      </c>
      <c r="D24462">
        <v>11</v>
      </c>
      <c r="E24462" s="1">
        <v>80000</v>
      </c>
      <c r="G24462" t="s">
        <v>111</v>
      </c>
      <c r="H24462" t="s">
        <v>10699</v>
      </c>
      <c r="I24462" t="s">
        <v>22</v>
      </c>
      <c r="J24462" t="s">
        <v>23</v>
      </c>
      <c r="K24462" t="s">
        <v>24</v>
      </c>
      <c r="L24462" t="s">
        <v>25</v>
      </c>
      <c r="M24462" t="s">
        <v>120</v>
      </c>
    </row>
    <row r="24463" spans="1:13" x14ac:dyDescent="0.3">
      <c r="A24463" t="s">
        <v>18259</v>
      </c>
      <c r="C24463" t="s">
        <v>18238</v>
      </c>
      <c r="D24463">
        <v>33</v>
      </c>
      <c r="E24463" s="1">
        <v>145500</v>
      </c>
      <c r="G24463" t="s">
        <v>34</v>
      </c>
      <c r="H24463" t="s">
        <v>18250</v>
      </c>
      <c r="I24463" t="s">
        <v>10350</v>
      </c>
      <c r="J24463" t="s">
        <v>119</v>
      </c>
      <c r="K24463" t="s">
        <v>24</v>
      </c>
      <c r="L24463" t="s">
        <v>25</v>
      </c>
      <c r="M24463" t="s">
        <v>6146</v>
      </c>
    </row>
    <row r="24464" spans="1:13" x14ac:dyDescent="0.3">
      <c r="A24464" t="s">
        <v>22979</v>
      </c>
      <c r="C24464" t="s">
        <v>22837</v>
      </c>
      <c r="D24464">
        <v>51</v>
      </c>
      <c r="E24464" s="1">
        <v>3446801</v>
      </c>
      <c r="G24464" t="s">
        <v>69</v>
      </c>
      <c r="H24464" t="s">
        <v>22980</v>
      </c>
      <c r="I24464" t="s">
        <v>359</v>
      </c>
      <c r="K24464" t="s">
        <v>189</v>
      </c>
      <c r="L24464" t="s">
        <v>248</v>
      </c>
      <c r="M24464" t="s">
        <v>39</v>
      </c>
    </row>
    <row r="24465" spans="1:13" x14ac:dyDescent="0.3">
      <c r="A24465" t="s">
        <v>20374</v>
      </c>
      <c r="C24465" t="s">
        <v>20121</v>
      </c>
      <c r="D24465">
        <v>4</v>
      </c>
      <c r="E24465" s="1">
        <v>13179</v>
      </c>
      <c r="G24465" t="s">
        <v>34</v>
      </c>
      <c r="H24465" t="s">
        <v>6143</v>
      </c>
      <c r="I24465" t="s">
        <v>20375</v>
      </c>
      <c r="J24465" t="s">
        <v>288</v>
      </c>
      <c r="K24465" t="s">
        <v>24</v>
      </c>
      <c r="L24465" t="s">
        <v>25</v>
      </c>
      <c r="M24465" t="s">
        <v>6146</v>
      </c>
    </row>
    <row r="24466" spans="1:13" x14ac:dyDescent="0.3">
      <c r="A24466" t="s">
        <v>814</v>
      </c>
      <c r="C24466" t="s">
        <v>783</v>
      </c>
      <c r="D24466">
        <v>32</v>
      </c>
      <c r="E24466" s="1">
        <v>575000</v>
      </c>
      <c r="G24466" t="s">
        <v>111</v>
      </c>
      <c r="H24466" t="s">
        <v>815</v>
      </c>
      <c r="I24466" t="s">
        <v>816</v>
      </c>
      <c r="J24466" t="s">
        <v>817</v>
      </c>
      <c r="K24466" t="s">
        <v>609</v>
      </c>
      <c r="L24466" t="s">
        <v>25</v>
      </c>
      <c r="M24466" t="s">
        <v>120</v>
      </c>
    </row>
    <row r="24467" spans="1:13" x14ac:dyDescent="0.3">
      <c r="A24467" t="s">
        <v>1048</v>
      </c>
      <c r="C24467" t="s">
        <v>979</v>
      </c>
      <c r="D24467">
        <v>10</v>
      </c>
      <c r="E24467" s="1">
        <v>950000</v>
      </c>
      <c r="G24467" t="s">
        <v>34</v>
      </c>
      <c r="H24467" t="s">
        <v>1049</v>
      </c>
      <c r="I24467" t="s">
        <v>1050</v>
      </c>
      <c r="J24467" t="s">
        <v>518</v>
      </c>
      <c r="K24467" t="s">
        <v>56</v>
      </c>
      <c r="L24467" t="s">
        <v>38</v>
      </c>
      <c r="M24467" t="s">
        <v>268</v>
      </c>
    </row>
    <row r="24468" spans="1:13" x14ac:dyDescent="0.3">
      <c r="A24468" t="s">
        <v>29872</v>
      </c>
      <c r="C24468" t="s">
        <v>29553</v>
      </c>
      <c r="D24468">
        <v>37</v>
      </c>
      <c r="E24468" s="1">
        <v>4791662</v>
      </c>
      <c r="G24468" t="s">
        <v>69</v>
      </c>
      <c r="H24468" t="s">
        <v>16648</v>
      </c>
      <c r="I24468" t="s">
        <v>2227</v>
      </c>
      <c r="J24468" t="s">
        <v>2227</v>
      </c>
      <c r="K24468" t="s">
        <v>2228</v>
      </c>
      <c r="L24468" t="s">
        <v>38</v>
      </c>
      <c r="M24468" t="s">
        <v>3775</v>
      </c>
    </row>
    <row r="24469" spans="1:13" x14ac:dyDescent="0.3">
      <c r="A24469" t="s">
        <v>15189</v>
      </c>
      <c r="C24469" t="s">
        <v>15182</v>
      </c>
      <c r="D24469">
        <v>12</v>
      </c>
      <c r="E24469" s="1">
        <v>10000</v>
      </c>
      <c r="G24469" t="s">
        <v>34</v>
      </c>
      <c r="H24469" t="s">
        <v>15190</v>
      </c>
      <c r="I24469" t="s">
        <v>359</v>
      </c>
      <c r="K24469" t="s">
        <v>189</v>
      </c>
      <c r="L24469" t="s">
        <v>248</v>
      </c>
      <c r="M24469" t="s">
        <v>87</v>
      </c>
    </row>
    <row r="24470" spans="1:13" x14ac:dyDescent="0.3">
      <c r="A24470" t="s">
        <v>25170</v>
      </c>
      <c r="C24470" t="s">
        <v>38133</v>
      </c>
      <c r="D24470">
        <v>12</v>
      </c>
      <c r="E24470" s="1">
        <v>800000</v>
      </c>
      <c r="G24470" t="s">
        <v>21</v>
      </c>
      <c r="H24470" t="s">
        <v>38172</v>
      </c>
      <c r="I24470" t="s">
        <v>144</v>
      </c>
      <c r="J24470" t="s">
        <v>22</v>
      </c>
      <c r="K24470" t="s">
        <v>24</v>
      </c>
      <c r="L24470" t="s">
        <v>25</v>
      </c>
      <c r="M24470" t="s">
        <v>26</v>
      </c>
    </row>
    <row r="24471" spans="1:13" x14ac:dyDescent="0.3">
      <c r="A24471" t="s">
        <v>25170</v>
      </c>
      <c r="C24471" t="s">
        <v>25159</v>
      </c>
      <c r="D24471">
        <v>36</v>
      </c>
      <c r="E24471" s="1">
        <v>150000</v>
      </c>
      <c r="G24471" t="s">
        <v>111</v>
      </c>
      <c r="H24471" t="s">
        <v>25171</v>
      </c>
      <c r="I24471" t="s">
        <v>144</v>
      </c>
      <c r="J24471" t="s">
        <v>22</v>
      </c>
      <c r="K24471" t="s">
        <v>24</v>
      </c>
      <c r="L24471" t="s">
        <v>25</v>
      </c>
      <c r="M24471" t="s">
        <v>120</v>
      </c>
    </row>
    <row r="24472" spans="1:13" x14ac:dyDescent="0.3">
      <c r="A24472" t="s">
        <v>25170</v>
      </c>
      <c r="C24472" t="s">
        <v>33280</v>
      </c>
      <c r="D24472">
        <v>60</v>
      </c>
      <c r="E24472" s="1">
        <v>1683935</v>
      </c>
      <c r="G24472" t="s">
        <v>111</v>
      </c>
      <c r="H24472" t="s">
        <v>33282</v>
      </c>
      <c r="I24472" t="s">
        <v>144</v>
      </c>
      <c r="J24472" t="s">
        <v>22</v>
      </c>
      <c r="K24472" t="s">
        <v>24</v>
      </c>
      <c r="L24472" t="s">
        <v>25</v>
      </c>
      <c r="M24472" t="s">
        <v>120</v>
      </c>
    </row>
    <row r="24473" spans="1:13" x14ac:dyDescent="0.3">
      <c r="A24473" t="s">
        <v>33638</v>
      </c>
      <c r="C24473" t="s">
        <v>33603</v>
      </c>
      <c r="D24473">
        <v>52</v>
      </c>
      <c r="E24473" s="1">
        <v>599623</v>
      </c>
      <c r="G24473" t="s">
        <v>34</v>
      </c>
      <c r="H24473" t="s">
        <v>33639</v>
      </c>
      <c r="I24473" t="s">
        <v>70</v>
      </c>
      <c r="J24473" t="s">
        <v>70</v>
      </c>
      <c r="K24473" t="s">
        <v>24</v>
      </c>
      <c r="L24473" t="s">
        <v>44</v>
      </c>
      <c r="M24473" t="s">
        <v>61</v>
      </c>
    </row>
    <row r="24474" spans="1:13" x14ac:dyDescent="0.3">
      <c r="A24474" t="s">
        <v>33638</v>
      </c>
      <c r="C24474" t="s">
        <v>36727</v>
      </c>
      <c r="D24474">
        <v>7</v>
      </c>
      <c r="E24474" s="1">
        <v>140938</v>
      </c>
      <c r="G24474" t="s">
        <v>34</v>
      </c>
      <c r="H24474" t="s">
        <v>36764</v>
      </c>
      <c r="I24474" t="s">
        <v>70</v>
      </c>
      <c r="J24474" t="s">
        <v>70</v>
      </c>
      <c r="K24474" t="s">
        <v>24</v>
      </c>
      <c r="L24474" t="s">
        <v>44</v>
      </c>
      <c r="M24474" t="s">
        <v>61</v>
      </c>
    </row>
    <row r="24475" spans="1:13" x14ac:dyDescent="0.3">
      <c r="A24475" t="s">
        <v>15559</v>
      </c>
      <c r="C24475" t="s">
        <v>23966</v>
      </c>
      <c r="D24475">
        <v>36</v>
      </c>
      <c r="E24475" s="1">
        <v>1850000</v>
      </c>
      <c r="G24475" t="s">
        <v>111</v>
      </c>
      <c r="H24475" t="s">
        <v>23991</v>
      </c>
      <c r="I24475" t="s">
        <v>2154</v>
      </c>
      <c r="J24475" t="s">
        <v>236</v>
      </c>
      <c r="K24475" t="s">
        <v>24</v>
      </c>
      <c r="L24475" t="s">
        <v>25</v>
      </c>
      <c r="M24475" t="s">
        <v>120</v>
      </c>
    </row>
    <row r="24476" spans="1:13" x14ac:dyDescent="0.3">
      <c r="A24476" t="s">
        <v>15559</v>
      </c>
      <c r="C24476" t="s">
        <v>15490</v>
      </c>
      <c r="D24476">
        <v>25</v>
      </c>
      <c r="E24476" s="1">
        <v>2050000</v>
      </c>
      <c r="G24476" t="s">
        <v>111</v>
      </c>
      <c r="H24476" t="s">
        <v>15560</v>
      </c>
      <c r="I24476" t="s">
        <v>2154</v>
      </c>
      <c r="J24476" t="s">
        <v>236</v>
      </c>
      <c r="K24476" t="s">
        <v>24</v>
      </c>
      <c r="L24476" t="s">
        <v>25</v>
      </c>
      <c r="M24476" t="s">
        <v>120</v>
      </c>
    </row>
    <row r="24477" spans="1:13" x14ac:dyDescent="0.3">
      <c r="A24477" t="s">
        <v>15029</v>
      </c>
      <c r="C24477" t="s">
        <v>18024</v>
      </c>
      <c r="D24477">
        <v>40</v>
      </c>
      <c r="E24477" s="1">
        <v>250000</v>
      </c>
      <c r="G24477" t="s">
        <v>111</v>
      </c>
      <c r="H24477" t="s">
        <v>18066</v>
      </c>
      <c r="I24477" t="s">
        <v>85</v>
      </c>
      <c r="J24477" t="s">
        <v>86</v>
      </c>
      <c r="K24477" t="s">
        <v>24</v>
      </c>
      <c r="L24477" t="s">
        <v>25</v>
      </c>
      <c r="M24477" t="s">
        <v>120</v>
      </c>
    </row>
    <row r="24478" spans="1:13" x14ac:dyDescent="0.3">
      <c r="A24478" t="s">
        <v>15029</v>
      </c>
      <c r="C24478" t="s">
        <v>18118</v>
      </c>
      <c r="D24478">
        <v>1</v>
      </c>
      <c r="E24478" s="1">
        <v>10000</v>
      </c>
      <c r="G24478" t="s">
        <v>111</v>
      </c>
      <c r="H24478" t="s">
        <v>5134</v>
      </c>
      <c r="I24478" t="s">
        <v>85</v>
      </c>
      <c r="J24478" t="s">
        <v>86</v>
      </c>
      <c r="K24478" t="s">
        <v>24</v>
      </c>
      <c r="L24478" t="s">
        <v>25</v>
      </c>
      <c r="M24478" t="s">
        <v>120</v>
      </c>
    </row>
    <row r="24479" spans="1:13" x14ac:dyDescent="0.3">
      <c r="A24479" t="s">
        <v>15029</v>
      </c>
      <c r="C24479" t="s">
        <v>18470</v>
      </c>
      <c r="D24479">
        <v>12</v>
      </c>
      <c r="E24479" s="1">
        <v>100000</v>
      </c>
      <c r="G24479" t="s">
        <v>111</v>
      </c>
      <c r="H24479" t="s">
        <v>15030</v>
      </c>
      <c r="I24479" t="s">
        <v>85</v>
      </c>
      <c r="J24479" t="s">
        <v>86</v>
      </c>
      <c r="K24479" t="s">
        <v>24</v>
      </c>
      <c r="L24479" t="s">
        <v>25</v>
      </c>
      <c r="M24479" t="s">
        <v>232</v>
      </c>
    </row>
    <row r="24480" spans="1:13" x14ac:dyDescent="0.3">
      <c r="A24480" t="s">
        <v>15029</v>
      </c>
      <c r="C24480" t="s">
        <v>31866</v>
      </c>
      <c r="D24480">
        <v>12</v>
      </c>
      <c r="E24480" s="1">
        <v>100000</v>
      </c>
      <c r="G24480" t="s">
        <v>111</v>
      </c>
      <c r="H24480" t="s">
        <v>15030</v>
      </c>
      <c r="I24480" t="s">
        <v>85</v>
      </c>
      <c r="J24480" t="s">
        <v>86</v>
      </c>
      <c r="K24480" t="s">
        <v>24</v>
      </c>
      <c r="L24480" t="s">
        <v>25</v>
      </c>
      <c r="M24480" t="s">
        <v>232</v>
      </c>
    </row>
    <row r="24481" spans="1:13" x14ac:dyDescent="0.3">
      <c r="A24481" t="s">
        <v>15029</v>
      </c>
      <c r="C24481" t="s">
        <v>15008</v>
      </c>
      <c r="D24481">
        <v>12</v>
      </c>
      <c r="E24481" s="1">
        <v>75000</v>
      </c>
      <c r="G24481" t="s">
        <v>111</v>
      </c>
      <c r="H24481" t="s">
        <v>15030</v>
      </c>
      <c r="I24481" t="s">
        <v>85</v>
      </c>
      <c r="J24481" t="s">
        <v>86</v>
      </c>
      <c r="K24481" t="s">
        <v>24</v>
      </c>
      <c r="L24481" t="s">
        <v>25</v>
      </c>
      <c r="M24481" t="s">
        <v>232</v>
      </c>
    </row>
    <row r="24482" spans="1:13" x14ac:dyDescent="0.3">
      <c r="A24482" t="s">
        <v>965</v>
      </c>
      <c r="C24482" t="s">
        <v>2269</v>
      </c>
      <c r="D24482">
        <v>3</v>
      </c>
      <c r="E24482" s="1">
        <v>50000</v>
      </c>
      <c r="G24482" t="s">
        <v>111</v>
      </c>
      <c r="H24482" t="s">
        <v>2534</v>
      </c>
      <c r="I24482" t="s">
        <v>22</v>
      </c>
      <c r="J24482" t="s">
        <v>23</v>
      </c>
      <c r="K24482" t="s">
        <v>24</v>
      </c>
      <c r="L24482" t="s">
        <v>25</v>
      </c>
      <c r="M24482" t="s">
        <v>232</v>
      </c>
    </row>
    <row r="24483" spans="1:13" x14ac:dyDescent="0.3">
      <c r="A24483" t="s">
        <v>965</v>
      </c>
      <c r="C24483" t="s">
        <v>2269</v>
      </c>
      <c r="D24483">
        <v>11</v>
      </c>
      <c r="E24483" s="1">
        <v>312500</v>
      </c>
      <c r="G24483" t="s">
        <v>111</v>
      </c>
      <c r="H24483" t="s">
        <v>77</v>
      </c>
      <c r="I24483" t="s">
        <v>22</v>
      </c>
      <c r="J24483" t="s">
        <v>23</v>
      </c>
      <c r="K24483" t="s">
        <v>24</v>
      </c>
      <c r="L24483" t="s">
        <v>25</v>
      </c>
      <c r="M24483" t="s">
        <v>232</v>
      </c>
    </row>
    <row r="24484" spans="1:13" x14ac:dyDescent="0.3">
      <c r="A24484" t="s">
        <v>965</v>
      </c>
      <c r="C24484" t="s">
        <v>1852</v>
      </c>
      <c r="D24484">
        <v>15</v>
      </c>
      <c r="E24484" s="1">
        <v>500000</v>
      </c>
      <c r="G24484" t="s">
        <v>111</v>
      </c>
      <c r="H24484" t="s">
        <v>2189</v>
      </c>
      <c r="I24484" t="s">
        <v>22</v>
      </c>
      <c r="J24484" t="s">
        <v>23</v>
      </c>
      <c r="K24484" t="s">
        <v>24</v>
      </c>
      <c r="L24484" t="s">
        <v>25</v>
      </c>
      <c r="M24484" t="s">
        <v>120</v>
      </c>
    </row>
    <row r="24485" spans="1:13" x14ac:dyDescent="0.3">
      <c r="A24485" t="s">
        <v>965</v>
      </c>
      <c r="C24485" t="s">
        <v>1558</v>
      </c>
      <c r="D24485">
        <v>23</v>
      </c>
      <c r="E24485" s="1">
        <v>500000</v>
      </c>
      <c r="G24485" t="s">
        <v>111</v>
      </c>
      <c r="H24485" t="s">
        <v>68</v>
      </c>
      <c r="I24485" t="s">
        <v>22</v>
      </c>
      <c r="J24485" t="s">
        <v>23</v>
      </c>
      <c r="K24485" t="s">
        <v>24</v>
      </c>
      <c r="L24485" t="s">
        <v>25</v>
      </c>
      <c r="M24485" t="s">
        <v>141</v>
      </c>
    </row>
    <row r="24486" spans="1:13" x14ac:dyDescent="0.3">
      <c r="A24486" t="s">
        <v>965</v>
      </c>
      <c r="C24486" t="s">
        <v>1558</v>
      </c>
      <c r="D24486">
        <v>30</v>
      </c>
      <c r="E24486" s="1">
        <v>624994</v>
      </c>
      <c r="G24486" t="s">
        <v>748</v>
      </c>
      <c r="H24486" t="s">
        <v>1638</v>
      </c>
      <c r="I24486" t="s">
        <v>22</v>
      </c>
      <c r="J24486" t="s">
        <v>23</v>
      </c>
      <c r="K24486" t="s">
        <v>24</v>
      </c>
      <c r="L24486" t="s">
        <v>25</v>
      </c>
      <c r="M24486" t="s">
        <v>766</v>
      </c>
    </row>
    <row r="24487" spans="1:13" x14ac:dyDescent="0.3">
      <c r="A24487" t="s">
        <v>965</v>
      </c>
      <c r="C24487" t="s">
        <v>1558</v>
      </c>
      <c r="D24487">
        <v>14</v>
      </c>
      <c r="E24487" s="1">
        <v>100000</v>
      </c>
      <c r="G24487" t="s">
        <v>111</v>
      </c>
      <c r="H24487" t="s">
        <v>1730</v>
      </c>
      <c r="I24487" t="s">
        <v>22</v>
      </c>
      <c r="J24487" t="s">
        <v>23</v>
      </c>
      <c r="K24487" t="s">
        <v>24</v>
      </c>
      <c r="L24487" t="s">
        <v>25</v>
      </c>
      <c r="M24487" t="s">
        <v>232</v>
      </c>
    </row>
    <row r="24488" spans="1:13" x14ac:dyDescent="0.3">
      <c r="A24488" t="s">
        <v>965</v>
      </c>
      <c r="C24488" t="s">
        <v>979</v>
      </c>
      <c r="D24488">
        <v>13</v>
      </c>
      <c r="E24488" s="1">
        <v>900750</v>
      </c>
      <c r="G24488" t="s">
        <v>748</v>
      </c>
      <c r="H24488" t="s">
        <v>1115</v>
      </c>
      <c r="I24488" t="s">
        <v>22</v>
      </c>
      <c r="J24488" t="s">
        <v>23</v>
      </c>
      <c r="K24488" t="s">
        <v>24</v>
      </c>
      <c r="L24488" t="s">
        <v>25</v>
      </c>
      <c r="M24488" t="s">
        <v>766</v>
      </c>
    </row>
    <row r="24489" spans="1:13" x14ac:dyDescent="0.3">
      <c r="A24489" t="s">
        <v>965</v>
      </c>
      <c r="C24489" t="s">
        <v>783</v>
      </c>
      <c r="D24489">
        <v>24</v>
      </c>
      <c r="E24489" s="1">
        <v>900000</v>
      </c>
      <c r="G24489" t="s">
        <v>748</v>
      </c>
      <c r="H24489" t="s">
        <v>966</v>
      </c>
      <c r="I24489" t="s">
        <v>22</v>
      </c>
      <c r="J24489" t="s">
        <v>23</v>
      </c>
      <c r="K24489" t="s">
        <v>24</v>
      </c>
      <c r="L24489" t="s">
        <v>25</v>
      </c>
      <c r="M24489" t="s">
        <v>749</v>
      </c>
    </row>
    <row r="24490" spans="1:13" x14ac:dyDescent="0.3">
      <c r="A24490" t="s">
        <v>965</v>
      </c>
      <c r="C24490" t="s">
        <v>28282</v>
      </c>
      <c r="D24490">
        <v>23</v>
      </c>
      <c r="E24490" s="1">
        <v>1950000</v>
      </c>
      <c r="G24490" t="s">
        <v>111</v>
      </c>
      <c r="H24490" t="s">
        <v>28452</v>
      </c>
      <c r="I24490" t="s">
        <v>22</v>
      </c>
      <c r="J24490" t="s">
        <v>23</v>
      </c>
      <c r="K24490" t="s">
        <v>24</v>
      </c>
      <c r="L24490" t="s">
        <v>25</v>
      </c>
      <c r="M24490" t="s">
        <v>1094</v>
      </c>
    </row>
    <row r="24491" spans="1:13" x14ac:dyDescent="0.3">
      <c r="A24491" t="s">
        <v>965</v>
      </c>
      <c r="C24491" t="s">
        <v>28282</v>
      </c>
      <c r="D24491">
        <v>24</v>
      </c>
      <c r="E24491" s="1">
        <v>3000000</v>
      </c>
      <c r="G24491" t="s">
        <v>111</v>
      </c>
      <c r="H24491" t="s">
        <v>28462</v>
      </c>
      <c r="I24491" t="s">
        <v>22</v>
      </c>
      <c r="J24491" t="s">
        <v>23</v>
      </c>
      <c r="K24491" t="s">
        <v>24</v>
      </c>
      <c r="L24491" t="s">
        <v>25</v>
      </c>
      <c r="M24491" t="s">
        <v>1094</v>
      </c>
    </row>
    <row r="24492" spans="1:13" x14ac:dyDescent="0.3">
      <c r="A24492" t="s">
        <v>965</v>
      </c>
      <c r="C24492" t="s">
        <v>28282</v>
      </c>
      <c r="D24492">
        <v>24</v>
      </c>
      <c r="E24492" s="1">
        <v>600000</v>
      </c>
      <c r="G24492" t="s">
        <v>111</v>
      </c>
      <c r="H24492" t="s">
        <v>28676</v>
      </c>
      <c r="I24492" t="s">
        <v>22</v>
      </c>
      <c r="J24492" t="s">
        <v>23</v>
      </c>
      <c r="K24492" t="s">
        <v>24</v>
      </c>
      <c r="L24492" t="s">
        <v>25</v>
      </c>
      <c r="M24492" t="s">
        <v>120</v>
      </c>
    </row>
    <row r="24493" spans="1:13" x14ac:dyDescent="0.3">
      <c r="A24493" t="s">
        <v>965</v>
      </c>
      <c r="C24493" t="s">
        <v>27194</v>
      </c>
      <c r="D24493">
        <v>25</v>
      </c>
      <c r="E24493" s="1">
        <v>225000</v>
      </c>
      <c r="G24493" t="s">
        <v>111</v>
      </c>
      <c r="H24493" t="s">
        <v>68</v>
      </c>
      <c r="I24493" t="s">
        <v>22</v>
      </c>
      <c r="J24493" t="s">
        <v>23</v>
      </c>
      <c r="K24493" t="s">
        <v>24</v>
      </c>
      <c r="L24493" t="s">
        <v>25</v>
      </c>
      <c r="M24493" t="s">
        <v>232</v>
      </c>
    </row>
    <row r="24494" spans="1:13" x14ac:dyDescent="0.3">
      <c r="A24494" t="s">
        <v>965</v>
      </c>
      <c r="C24494" t="s">
        <v>27748</v>
      </c>
      <c r="D24494">
        <v>11</v>
      </c>
      <c r="E24494" s="1">
        <v>350000</v>
      </c>
      <c r="G24494" t="s">
        <v>69</v>
      </c>
      <c r="H24494" t="s">
        <v>68</v>
      </c>
      <c r="I24494" t="s">
        <v>22</v>
      </c>
      <c r="J24494" t="s">
        <v>23</v>
      </c>
      <c r="K24494" t="s">
        <v>24</v>
      </c>
      <c r="L24494" t="s">
        <v>25</v>
      </c>
      <c r="M24494" t="s">
        <v>221</v>
      </c>
    </row>
    <row r="24495" spans="1:13" x14ac:dyDescent="0.3">
      <c r="A24495" t="s">
        <v>965</v>
      </c>
      <c r="C24495" t="s">
        <v>27748</v>
      </c>
      <c r="D24495">
        <v>18</v>
      </c>
      <c r="E24495" s="1">
        <v>3600000</v>
      </c>
      <c r="G24495" t="s">
        <v>111</v>
      </c>
      <c r="H24495" t="s">
        <v>27905</v>
      </c>
      <c r="I24495" t="s">
        <v>22</v>
      </c>
      <c r="J24495" t="s">
        <v>23</v>
      </c>
      <c r="K24495" t="s">
        <v>24</v>
      </c>
      <c r="L24495" t="s">
        <v>25</v>
      </c>
      <c r="M24495" t="s">
        <v>120</v>
      </c>
    </row>
    <row r="24496" spans="1:13" x14ac:dyDescent="0.3">
      <c r="A24496" t="s">
        <v>965</v>
      </c>
      <c r="C24496" t="s">
        <v>27748</v>
      </c>
      <c r="D24496">
        <v>8</v>
      </c>
      <c r="E24496" s="1">
        <v>1000000</v>
      </c>
      <c r="G24496" t="s">
        <v>111</v>
      </c>
      <c r="H24496" t="s">
        <v>27908</v>
      </c>
      <c r="I24496" t="s">
        <v>22</v>
      </c>
      <c r="J24496" t="s">
        <v>23</v>
      </c>
      <c r="K24496" t="s">
        <v>24</v>
      </c>
      <c r="L24496" t="s">
        <v>25</v>
      </c>
      <c r="M24496" t="s">
        <v>120</v>
      </c>
    </row>
    <row r="24497" spans="1:13" x14ac:dyDescent="0.3">
      <c r="A24497" t="s">
        <v>965</v>
      </c>
      <c r="C24497" t="s">
        <v>27408</v>
      </c>
      <c r="D24497">
        <v>6</v>
      </c>
      <c r="E24497" s="1">
        <v>100000</v>
      </c>
      <c r="G24497" t="s">
        <v>111</v>
      </c>
      <c r="H24497" t="s">
        <v>27610</v>
      </c>
      <c r="I24497" t="s">
        <v>22</v>
      </c>
      <c r="J24497" t="s">
        <v>23</v>
      </c>
      <c r="K24497" t="s">
        <v>24</v>
      </c>
      <c r="L24497" t="s">
        <v>25</v>
      </c>
      <c r="M24497" t="s">
        <v>120</v>
      </c>
    </row>
    <row r="24498" spans="1:13" x14ac:dyDescent="0.3">
      <c r="A24498" t="s">
        <v>965</v>
      </c>
      <c r="C24498" t="s">
        <v>30364</v>
      </c>
      <c r="D24498">
        <v>24</v>
      </c>
      <c r="E24498" s="1">
        <v>600000</v>
      </c>
      <c r="G24498" t="s">
        <v>111</v>
      </c>
      <c r="H24498" t="s">
        <v>30395</v>
      </c>
      <c r="I24498" t="s">
        <v>22</v>
      </c>
      <c r="J24498" t="s">
        <v>23</v>
      </c>
      <c r="K24498" t="s">
        <v>24</v>
      </c>
      <c r="L24498" t="s">
        <v>25</v>
      </c>
      <c r="M24498" t="s">
        <v>141</v>
      </c>
    </row>
    <row r="24499" spans="1:13" x14ac:dyDescent="0.3">
      <c r="A24499" t="s">
        <v>965</v>
      </c>
      <c r="C24499" t="s">
        <v>30364</v>
      </c>
      <c r="D24499">
        <v>13</v>
      </c>
      <c r="E24499" s="1">
        <v>500000</v>
      </c>
      <c r="G24499" t="s">
        <v>111</v>
      </c>
      <c r="H24499" t="s">
        <v>30398</v>
      </c>
      <c r="I24499" t="s">
        <v>22</v>
      </c>
      <c r="J24499" t="s">
        <v>23</v>
      </c>
      <c r="K24499" t="s">
        <v>24</v>
      </c>
      <c r="L24499" t="s">
        <v>25</v>
      </c>
      <c r="M24499" t="s">
        <v>232</v>
      </c>
    </row>
    <row r="24500" spans="1:13" x14ac:dyDescent="0.3">
      <c r="A24500" t="s">
        <v>965</v>
      </c>
      <c r="C24500" t="s">
        <v>30595</v>
      </c>
      <c r="D24500">
        <v>11</v>
      </c>
      <c r="E24500" s="1">
        <v>200000</v>
      </c>
      <c r="G24500" t="s">
        <v>111</v>
      </c>
      <c r="H24500" t="s">
        <v>30596</v>
      </c>
      <c r="I24500" t="s">
        <v>22</v>
      </c>
      <c r="J24500" t="s">
        <v>23</v>
      </c>
      <c r="K24500" t="s">
        <v>24</v>
      </c>
      <c r="L24500" t="s">
        <v>25</v>
      </c>
      <c r="M24500" t="s">
        <v>232</v>
      </c>
    </row>
    <row r="24501" spans="1:13" x14ac:dyDescent="0.3">
      <c r="A24501" t="s">
        <v>965</v>
      </c>
      <c r="C24501" t="s">
        <v>30595</v>
      </c>
      <c r="D24501">
        <v>24</v>
      </c>
      <c r="E24501" s="1">
        <v>500000</v>
      </c>
      <c r="G24501" t="s">
        <v>69</v>
      </c>
      <c r="H24501" t="s">
        <v>30630</v>
      </c>
      <c r="I24501" t="s">
        <v>22</v>
      </c>
      <c r="J24501" t="s">
        <v>23</v>
      </c>
      <c r="K24501" t="s">
        <v>24</v>
      </c>
      <c r="L24501" t="s">
        <v>25</v>
      </c>
      <c r="M24501" t="s">
        <v>221</v>
      </c>
    </row>
    <row r="24502" spans="1:13" x14ac:dyDescent="0.3">
      <c r="A24502" t="s">
        <v>965</v>
      </c>
      <c r="C24502" t="s">
        <v>29426</v>
      </c>
      <c r="D24502">
        <v>24</v>
      </c>
      <c r="E24502" s="1">
        <v>1900000</v>
      </c>
      <c r="G24502" t="s">
        <v>748</v>
      </c>
      <c r="H24502" t="s">
        <v>3865</v>
      </c>
      <c r="I24502" t="s">
        <v>22</v>
      </c>
      <c r="J24502" t="s">
        <v>23</v>
      </c>
      <c r="K24502" t="s">
        <v>24</v>
      </c>
      <c r="L24502" t="s">
        <v>25</v>
      </c>
      <c r="M24502" t="s">
        <v>766</v>
      </c>
    </row>
    <row r="24503" spans="1:13" x14ac:dyDescent="0.3">
      <c r="A24503" t="s">
        <v>965</v>
      </c>
      <c r="C24503" t="s">
        <v>31019</v>
      </c>
      <c r="D24503">
        <v>12</v>
      </c>
      <c r="E24503" s="1">
        <v>15000</v>
      </c>
      <c r="G24503" t="s">
        <v>111</v>
      </c>
      <c r="H24503" t="s">
        <v>31053</v>
      </c>
      <c r="I24503" t="s">
        <v>22</v>
      </c>
      <c r="J24503" t="s">
        <v>23</v>
      </c>
      <c r="K24503" t="s">
        <v>24</v>
      </c>
      <c r="L24503" t="s">
        <v>25</v>
      </c>
      <c r="M24503" t="s">
        <v>232</v>
      </c>
    </row>
    <row r="24504" spans="1:13" x14ac:dyDescent="0.3">
      <c r="A24504" t="s">
        <v>965</v>
      </c>
      <c r="C24504" t="s">
        <v>5881</v>
      </c>
      <c r="D24504">
        <v>13</v>
      </c>
      <c r="E24504" s="1">
        <v>1000000</v>
      </c>
      <c r="G24504" t="s">
        <v>69</v>
      </c>
      <c r="H24504" t="s">
        <v>6003</v>
      </c>
      <c r="I24504" t="s">
        <v>22</v>
      </c>
      <c r="J24504" t="s">
        <v>23</v>
      </c>
      <c r="K24504" t="s">
        <v>24</v>
      </c>
      <c r="L24504" t="s">
        <v>25</v>
      </c>
      <c r="M24504" t="s">
        <v>221</v>
      </c>
    </row>
    <row r="24505" spans="1:13" x14ac:dyDescent="0.3">
      <c r="A24505" t="s">
        <v>965</v>
      </c>
      <c r="C24505" t="s">
        <v>4681</v>
      </c>
      <c r="D24505">
        <v>13</v>
      </c>
      <c r="E24505" s="1">
        <v>500000</v>
      </c>
      <c r="G24505" t="s">
        <v>111</v>
      </c>
      <c r="H24505" t="s">
        <v>4720</v>
      </c>
      <c r="I24505" t="s">
        <v>22</v>
      </c>
      <c r="J24505" t="s">
        <v>23</v>
      </c>
      <c r="K24505" t="s">
        <v>24</v>
      </c>
      <c r="L24505" t="s">
        <v>25</v>
      </c>
      <c r="M24505" t="s">
        <v>232</v>
      </c>
    </row>
    <row r="24506" spans="1:13" x14ac:dyDescent="0.3">
      <c r="A24506" t="s">
        <v>965</v>
      </c>
      <c r="C24506" t="s">
        <v>4681</v>
      </c>
      <c r="D24506">
        <v>27</v>
      </c>
      <c r="E24506" s="1">
        <v>2333333</v>
      </c>
      <c r="G24506" t="s">
        <v>111</v>
      </c>
      <c r="H24506" t="s">
        <v>4795</v>
      </c>
      <c r="I24506" t="s">
        <v>22</v>
      </c>
      <c r="J24506" t="s">
        <v>23</v>
      </c>
      <c r="K24506" t="s">
        <v>24</v>
      </c>
      <c r="L24506" t="s">
        <v>25</v>
      </c>
      <c r="M24506" t="s">
        <v>120</v>
      </c>
    </row>
    <row r="24507" spans="1:13" x14ac:dyDescent="0.3">
      <c r="A24507" t="s">
        <v>965</v>
      </c>
      <c r="C24507" t="s">
        <v>4681</v>
      </c>
      <c r="D24507">
        <v>13</v>
      </c>
      <c r="E24507" s="1">
        <v>125000</v>
      </c>
      <c r="G24507" t="s">
        <v>111</v>
      </c>
      <c r="H24507" t="s">
        <v>4820</v>
      </c>
      <c r="I24507" t="s">
        <v>22</v>
      </c>
      <c r="J24507" t="s">
        <v>23</v>
      </c>
      <c r="K24507" t="s">
        <v>24</v>
      </c>
      <c r="L24507" t="s">
        <v>25</v>
      </c>
      <c r="M24507" t="s">
        <v>232</v>
      </c>
    </row>
    <row r="24508" spans="1:13" x14ac:dyDescent="0.3">
      <c r="A24508" t="s">
        <v>965</v>
      </c>
      <c r="C24508" t="s">
        <v>5642</v>
      </c>
      <c r="D24508">
        <v>19</v>
      </c>
      <c r="E24508" s="1">
        <v>500000</v>
      </c>
      <c r="G24508" t="s">
        <v>111</v>
      </c>
      <c r="H24508" t="s">
        <v>68</v>
      </c>
      <c r="I24508" t="s">
        <v>22</v>
      </c>
      <c r="J24508" t="s">
        <v>23</v>
      </c>
      <c r="K24508" t="s">
        <v>24</v>
      </c>
      <c r="L24508" t="s">
        <v>25</v>
      </c>
      <c r="M24508" t="s">
        <v>120</v>
      </c>
    </row>
    <row r="24509" spans="1:13" x14ac:dyDescent="0.3">
      <c r="A24509" t="s">
        <v>965</v>
      </c>
      <c r="C24509" t="s">
        <v>24055</v>
      </c>
      <c r="D24509">
        <v>36</v>
      </c>
      <c r="E24509" s="1">
        <v>1731490</v>
      </c>
      <c r="G24509" t="s">
        <v>111</v>
      </c>
      <c r="H24509" t="s">
        <v>24262</v>
      </c>
      <c r="I24509" t="s">
        <v>22</v>
      </c>
      <c r="J24509" t="s">
        <v>23</v>
      </c>
      <c r="K24509" t="s">
        <v>24</v>
      </c>
      <c r="L24509" t="s">
        <v>25</v>
      </c>
      <c r="M24509" t="s">
        <v>232</v>
      </c>
    </row>
    <row r="24510" spans="1:13" x14ac:dyDescent="0.3">
      <c r="A24510" t="s">
        <v>965</v>
      </c>
      <c r="C24510" t="s">
        <v>23856</v>
      </c>
      <c r="D24510">
        <v>36</v>
      </c>
      <c r="E24510" s="1">
        <v>8000000</v>
      </c>
      <c r="G24510" t="s">
        <v>69</v>
      </c>
      <c r="H24510" t="s">
        <v>970</v>
      </c>
      <c r="I24510" t="s">
        <v>22</v>
      </c>
      <c r="J24510" t="s">
        <v>23</v>
      </c>
      <c r="K24510" t="s">
        <v>24</v>
      </c>
      <c r="L24510" t="s">
        <v>25</v>
      </c>
      <c r="M24510" t="s">
        <v>221</v>
      </c>
    </row>
    <row r="24511" spans="1:13" x14ac:dyDescent="0.3">
      <c r="A24511" t="s">
        <v>965</v>
      </c>
      <c r="C24511" t="s">
        <v>21035</v>
      </c>
      <c r="D24511">
        <v>25</v>
      </c>
      <c r="E24511" s="1">
        <v>3938223</v>
      </c>
      <c r="G24511" t="s">
        <v>111</v>
      </c>
      <c r="H24511" t="s">
        <v>21134</v>
      </c>
      <c r="I24511" t="s">
        <v>22</v>
      </c>
      <c r="J24511" t="s">
        <v>23</v>
      </c>
      <c r="K24511" t="s">
        <v>24</v>
      </c>
      <c r="L24511" t="s">
        <v>25</v>
      </c>
      <c r="M24511" t="s">
        <v>120</v>
      </c>
    </row>
    <row r="24512" spans="1:13" x14ac:dyDescent="0.3">
      <c r="A24512" t="s">
        <v>965</v>
      </c>
      <c r="C24512" t="s">
        <v>21907</v>
      </c>
      <c r="D24512">
        <v>27</v>
      </c>
      <c r="E24512" s="1">
        <v>800000</v>
      </c>
      <c r="G24512" t="s">
        <v>111</v>
      </c>
      <c r="H24512" t="s">
        <v>970</v>
      </c>
      <c r="I24512" t="s">
        <v>22</v>
      </c>
      <c r="J24512" t="s">
        <v>23</v>
      </c>
      <c r="K24512" t="s">
        <v>24</v>
      </c>
      <c r="L24512" t="s">
        <v>25</v>
      </c>
      <c r="M24512" t="s">
        <v>120</v>
      </c>
    </row>
    <row r="24513" spans="1:13" x14ac:dyDescent="0.3">
      <c r="A24513" t="s">
        <v>965</v>
      </c>
      <c r="C24513" t="s">
        <v>22024</v>
      </c>
      <c r="D24513">
        <v>26</v>
      </c>
      <c r="E24513" s="1">
        <v>2000000</v>
      </c>
      <c r="G24513" t="s">
        <v>111</v>
      </c>
      <c r="H24513" t="s">
        <v>77</v>
      </c>
      <c r="I24513" t="s">
        <v>22</v>
      </c>
      <c r="J24513" t="s">
        <v>23</v>
      </c>
      <c r="K24513" t="s">
        <v>24</v>
      </c>
      <c r="L24513" t="s">
        <v>25</v>
      </c>
      <c r="M24513" t="s">
        <v>120</v>
      </c>
    </row>
    <row r="24514" spans="1:13" x14ac:dyDescent="0.3">
      <c r="A24514" t="s">
        <v>965</v>
      </c>
      <c r="C24514" t="s">
        <v>22115</v>
      </c>
      <c r="D24514">
        <v>13</v>
      </c>
      <c r="E24514" s="1">
        <v>20000</v>
      </c>
      <c r="G24514" t="s">
        <v>111</v>
      </c>
      <c r="H24514" t="s">
        <v>22128</v>
      </c>
      <c r="I24514" t="s">
        <v>22</v>
      </c>
      <c r="J24514" t="s">
        <v>23</v>
      </c>
      <c r="K24514" t="s">
        <v>24</v>
      </c>
      <c r="L24514" t="s">
        <v>25</v>
      </c>
      <c r="M24514" t="s">
        <v>120</v>
      </c>
    </row>
    <row r="24515" spans="1:13" x14ac:dyDescent="0.3">
      <c r="A24515" t="s">
        <v>965</v>
      </c>
      <c r="C24515" t="s">
        <v>15737</v>
      </c>
      <c r="D24515">
        <v>6</v>
      </c>
      <c r="E24515" s="1">
        <v>450000</v>
      </c>
      <c r="G24515" t="s">
        <v>69</v>
      </c>
      <c r="H24515" t="s">
        <v>68</v>
      </c>
      <c r="I24515" t="s">
        <v>22</v>
      </c>
      <c r="J24515" t="s">
        <v>23</v>
      </c>
      <c r="K24515" t="s">
        <v>24</v>
      </c>
      <c r="L24515" t="s">
        <v>25</v>
      </c>
      <c r="M24515" t="s">
        <v>221</v>
      </c>
    </row>
    <row r="24516" spans="1:13" x14ac:dyDescent="0.3">
      <c r="A24516" t="s">
        <v>965</v>
      </c>
      <c r="C24516" t="s">
        <v>16755</v>
      </c>
      <c r="D24516">
        <v>8</v>
      </c>
      <c r="E24516" s="1">
        <v>100000</v>
      </c>
      <c r="G24516" t="s">
        <v>111</v>
      </c>
      <c r="H24516" t="s">
        <v>17104</v>
      </c>
      <c r="I24516" t="s">
        <v>22</v>
      </c>
      <c r="J24516" t="s">
        <v>23</v>
      </c>
      <c r="K24516" t="s">
        <v>24</v>
      </c>
      <c r="L24516" t="s">
        <v>25</v>
      </c>
      <c r="M24516" t="s">
        <v>120</v>
      </c>
    </row>
    <row r="24517" spans="1:13" x14ac:dyDescent="0.3">
      <c r="A24517" t="s">
        <v>965</v>
      </c>
      <c r="C24517" t="s">
        <v>12934</v>
      </c>
      <c r="D24517">
        <v>8</v>
      </c>
      <c r="E24517" s="1">
        <v>600000</v>
      </c>
      <c r="G24517" t="s">
        <v>111</v>
      </c>
      <c r="H24517" t="s">
        <v>68</v>
      </c>
      <c r="I24517" t="s">
        <v>22</v>
      </c>
      <c r="J24517" t="s">
        <v>23</v>
      </c>
      <c r="K24517" t="s">
        <v>24</v>
      </c>
      <c r="L24517" t="s">
        <v>25</v>
      </c>
      <c r="M24517" t="s">
        <v>120</v>
      </c>
    </row>
    <row r="24518" spans="1:13" x14ac:dyDescent="0.3">
      <c r="A24518" t="s">
        <v>965</v>
      </c>
      <c r="C24518" t="s">
        <v>11813</v>
      </c>
      <c r="D24518">
        <v>15</v>
      </c>
      <c r="E24518" s="1">
        <v>750000</v>
      </c>
      <c r="G24518" t="s">
        <v>111</v>
      </c>
      <c r="H24518" t="s">
        <v>11866</v>
      </c>
      <c r="I24518" t="s">
        <v>22</v>
      </c>
      <c r="J24518" t="s">
        <v>23</v>
      </c>
      <c r="K24518" t="s">
        <v>24</v>
      </c>
      <c r="L24518" t="s">
        <v>25</v>
      </c>
      <c r="M24518" t="s">
        <v>232</v>
      </c>
    </row>
    <row r="24519" spans="1:13" x14ac:dyDescent="0.3">
      <c r="A24519" t="s">
        <v>965</v>
      </c>
      <c r="C24519" t="s">
        <v>11420</v>
      </c>
      <c r="D24519">
        <v>36</v>
      </c>
      <c r="E24519" s="1">
        <v>8500000</v>
      </c>
      <c r="G24519" t="s">
        <v>69</v>
      </c>
      <c r="H24519" t="s">
        <v>970</v>
      </c>
      <c r="I24519" t="s">
        <v>22</v>
      </c>
      <c r="J24519" t="s">
        <v>23</v>
      </c>
      <c r="K24519" t="s">
        <v>24</v>
      </c>
      <c r="L24519" t="s">
        <v>25</v>
      </c>
      <c r="M24519" t="s">
        <v>221</v>
      </c>
    </row>
    <row r="24520" spans="1:13" x14ac:dyDescent="0.3">
      <c r="A24520" t="s">
        <v>965</v>
      </c>
      <c r="C24520" t="s">
        <v>10275</v>
      </c>
      <c r="D24520">
        <v>12</v>
      </c>
      <c r="E24520" s="1">
        <v>350431</v>
      </c>
      <c r="G24520" t="s">
        <v>111</v>
      </c>
      <c r="H24520" t="s">
        <v>10447</v>
      </c>
      <c r="I24520" t="s">
        <v>22</v>
      </c>
      <c r="J24520" t="s">
        <v>23</v>
      </c>
      <c r="K24520" t="s">
        <v>24</v>
      </c>
      <c r="L24520" t="s">
        <v>25</v>
      </c>
      <c r="M24520" t="s">
        <v>232</v>
      </c>
    </row>
    <row r="24521" spans="1:13" x14ac:dyDescent="0.3">
      <c r="A24521" t="s">
        <v>965</v>
      </c>
      <c r="C24521" t="s">
        <v>8196</v>
      </c>
      <c r="D24521">
        <v>25</v>
      </c>
      <c r="E24521" s="1">
        <v>2101177</v>
      </c>
      <c r="G24521" t="s">
        <v>748</v>
      </c>
      <c r="H24521" t="s">
        <v>8258</v>
      </c>
      <c r="I24521" t="s">
        <v>22</v>
      </c>
      <c r="J24521" t="s">
        <v>23</v>
      </c>
      <c r="K24521" t="s">
        <v>24</v>
      </c>
      <c r="L24521" t="s">
        <v>25</v>
      </c>
      <c r="M24521" t="s">
        <v>1397</v>
      </c>
    </row>
    <row r="24522" spans="1:13" x14ac:dyDescent="0.3">
      <c r="A24522" t="s">
        <v>965</v>
      </c>
      <c r="C24522" t="s">
        <v>8196</v>
      </c>
      <c r="D24522">
        <v>24</v>
      </c>
      <c r="E24522" s="1">
        <v>800000</v>
      </c>
      <c r="G24522" t="s">
        <v>111</v>
      </c>
      <c r="H24522" t="s">
        <v>8376</v>
      </c>
      <c r="I24522" t="s">
        <v>22</v>
      </c>
      <c r="J24522" t="s">
        <v>23</v>
      </c>
      <c r="K24522" t="s">
        <v>24</v>
      </c>
      <c r="L24522" t="s">
        <v>25</v>
      </c>
      <c r="M24522" t="s">
        <v>232</v>
      </c>
    </row>
    <row r="24523" spans="1:13" x14ac:dyDescent="0.3">
      <c r="A24523" t="s">
        <v>965</v>
      </c>
      <c r="C24523" t="s">
        <v>8560</v>
      </c>
      <c r="D24523">
        <v>8</v>
      </c>
      <c r="E24523" s="1">
        <v>304971</v>
      </c>
      <c r="G24523" t="s">
        <v>111</v>
      </c>
      <c r="H24523" t="s">
        <v>8635</v>
      </c>
      <c r="I24523" t="s">
        <v>22</v>
      </c>
      <c r="J24523" t="s">
        <v>23</v>
      </c>
      <c r="K24523" t="s">
        <v>24</v>
      </c>
      <c r="L24523" t="s">
        <v>25</v>
      </c>
      <c r="M24523" t="s">
        <v>232</v>
      </c>
    </row>
    <row r="24524" spans="1:13" x14ac:dyDescent="0.3">
      <c r="A24524" t="s">
        <v>965</v>
      </c>
      <c r="C24524" t="s">
        <v>33531</v>
      </c>
      <c r="D24524">
        <v>24</v>
      </c>
      <c r="E24524" s="1">
        <v>1060000</v>
      </c>
      <c r="G24524" t="s">
        <v>111</v>
      </c>
      <c r="H24524" t="s">
        <v>33550</v>
      </c>
      <c r="I24524" t="s">
        <v>22</v>
      </c>
      <c r="J24524" t="s">
        <v>23</v>
      </c>
      <c r="K24524" t="s">
        <v>24</v>
      </c>
      <c r="L24524" t="s">
        <v>25</v>
      </c>
      <c r="M24524" t="s">
        <v>232</v>
      </c>
    </row>
    <row r="24525" spans="1:13" x14ac:dyDescent="0.3">
      <c r="A24525" t="s">
        <v>965</v>
      </c>
      <c r="C24525" t="s">
        <v>33297</v>
      </c>
      <c r="D24525">
        <v>41</v>
      </c>
      <c r="E24525" s="1">
        <v>8300000</v>
      </c>
      <c r="G24525" t="s">
        <v>748</v>
      </c>
      <c r="H24525" t="s">
        <v>970</v>
      </c>
      <c r="I24525" t="s">
        <v>22</v>
      </c>
      <c r="J24525" t="s">
        <v>23</v>
      </c>
      <c r="K24525" t="s">
        <v>24</v>
      </c>
      <c r="L24525" t="s">
        <v>25</v>
      </c>
      <c r="M24525" t="s">
        <v>766</v>
      </c>
    </row>
    <row r="24526" spans="1:13" x14ac:dyDescent="0.3">
      <c r="A24526" t="s">
        <v>965</v>
      </c>
      <c r="C24526" t="s">
        <v>36770</v>
      </c>
      <c r="D24526">
        <v>24</v>
      </c>
      <c r="E24526" s="1">
        <v>2039526</v>
      </c>
      <c r="G24526" t="s">
        <v>111</v>
      </c>
      <c r="H24526" t="s">
        <v>36785</v>
      </c>
      <c r="I24526" t="s">
        <v>22</v>
      </c>
      <c r="J24526" t="s">
        <v>23</v>
      </c>
      <c r="K24526" t="s">
        <v>24</v>
      </c>
      <c r="L24526" t="s">
        <v>25</v>
      </c>
      <c r="M24526" t="s">
        <v>120</v>
      </c>
    </row>
    <row r="24527" spans="1:13" x14ac:dyDescent="0.3">
      <c r="A24527" t="s">
        <v>965</v>
      </c>
      <c r="C24527" t="s">
        <v>37919</v>
      </c>
      <c r="D24527">
        <v>31</v>
      </c>
      <c r="E24527" s="1">
        <v>1507077</v>
      </c>
      <c r="G24527" t="s">
        <v>111</v>
      </c>
      <c r="H24527" t="s">
        <v>37953</v>
      </c>
      <c r="I24527" t="s">
        <v>22</v>
      </c>
      <c r="J24527" t="s">
        <v>23</v>
      </c>
      <c r="K24527" t="s">
        <v>24</v>
      </c>
      <c r="L24527" t="s">
        <v>25</v>
      </c>
      <c r="M24527" t="s">
        <v>120</v>
      </c>
    </row>
    <row r="24528" spans="1:13" x14ac:dyDescent="0.3">
      <c r="A24528" t="s">
        <v>965</v>
      </c>
      <c r="C24528" t="s">
        <v>37919</v>
      </c>
      <c r="D24528">
        <v>38</v>
      </c>
      <c r="E24528" s="1">
        <v>10000000</v>
      </c>
      <c r="G24528" t="s">
        <v>111</v>
      </c>
      <c r="H24528" t="s">
        <v>970</v>
      </c>
      <c r="I24528" t="s">
        <v>22</v>
      </c>
      <c r="J24528" t="s">
        <v>23</v>
      </c>
      <c r="K24528" t="s">
        <v>24</v>
      </c>
      <c r="L24528" t="s">
        <v>25</v>
      </c>
      <c r="M24528" t="s">
        <v>120</v>
      </c>
    </row>
    <row r="24529" spans="1:13" x14ac:dyDescent="0.3">
      <c r="A24529" t="s">
        <v>965</v>
      </c>
      <c r="C24529" t="s">
        <v>37685</v>
      </c>
      <c r="D24529">
        <v>60</v>
      </c>
      <c r="E24529" s="1">
        <v>7750000</v>
      </c>
      <c r="G24529" t="s">
        <v>111</v>
      </c>
      <c r="H24529" t="s">
        <v>37743</v>
      </c>
      <c r="I24529" t="s">
        <v>22</v>
      </c>
      <c r="J24529" t="s">
        <v>23</v>
      </c>
      <c r="K24529" t="s">
        <v>24</v>
      </c>
      <c r="L24529" t="s">
        <v>25</v>
      </c>
      <c r="M24529" t="s">
        <v>120</v>
      </c>
    </row>
    <row r="24530" spans="1:13" x14ac:dyDescent="0.3">
      <c r="A24530" t="s">
        <v>965</v>
      </c>
      <c r="C24530" t="s">
        <v>17948</v>
      </c>
      <c r="D24530">
        <v>6</v>
      </c>
      <c r="E24530" s="1">
        <v>111376</v>
      </c>
      <c r="G24530" t="s">
        <v>111</v>
      </c>
      <c r="H24530" t="s">
        <v>18003</v>
      </c>
      <c r="I24530" t="s">
        <v>22</v>
      </c>
      <c r="J24530" t="s">
        <v>23</v>
      </c>
      <c r="K24530" t="s">
        <v>24</v>
      </c>
      <c r="L24530" t="s">
        <v>25</v>
      </c>
      <c r="M24530" t="s">
        <v>120</v>
      </c>
    </row>
    <row r="24531" spans="1:13" x14ac:dyDescent="0.3">
      <c r="A24531" t="s">
        <v>965</v>
      </c>
      <c r="C24531" t="s">
        <v>18118</v>
      </c>
      <c r="D24531">
        <v>9</v>
      </c>
      <c r="E24531" s="1">
        <v>94500</v>
      </c>
      <c r="G24531" t="s">
        <v>111</v>
      </c>
      <c r="H24531" t="s">
        <v>18165</v>
      </c>
      <c r="I24531" t="s">
        <v>22</v>
      </c>
      <c r="J24531" t="s">
        <v>23</v>
      </c>
      <c r="K24531" t="s">
        <v>24</v>
      </c>
      <c r="L24531" t="s">
        <v>25</v>
      </c>
      <c r="M24531" t="s">
        <v>120</v>
      </c>
    </row>
    <row r="24532" spans="1:13" x14ac:dyDescent="0.3">
      <c r="A24532" t="s">
        <v>965</v>
      </c>
      <c r="C24532" t="s">
        <v>18238</v>
      </c>
      <c r="D24532">
        <v>23</v>
      </c>
      <c r="E24532" s="1">
        <v>2200000</v>
      </c>
      <c r="G24532" t="s">
        <v>111</v>
      </c>
      <c r="H24532" t="s">
        <v>970</v>
      </c>
      <c r="I24532" t="s">
        <v>22</v>
      </c>
      <c r="J24532" t="s">
        <v>23</v>
      </c>
      <c r="K24532" t="s">
        <v>24</v>
      </c>
      <c r="L24532" t="s">
        <v>25</v>
      </c>
      <c r="M24532" t="s">
        <v>120</v>
      </c>
    </row>
    <row r="24533" spans="1:13" x14ac:dyDescent="0.3">
      <c r="A24533" t="s">
        <v>965</v>
      </c>
      <c r="C24533" t="s">
        <v>24500</v>
      </c>
      <c r="D24533">
        <v>23</v>
      </c>
      <c r="E24533" s="1">
        <v>369150</v>
      </c>
      <c r="G24533" t="s">
        <v>111</v>
      </c>
      <c r="H24533" t="s">
        <v>24551</v>
      </c>
      <c r="I24533" t="s">
        <v>22</v>
      </c>
      <c r="J24533" t="s">
        <v>23</v>
      </c>
      <c r="K24533" t="s">
        <v>24</v>
      </c>
      <c r="L24533" t="s">
        <v>25</v>
      </c>
      <c r="M24533" t="s">
        <v>120</v>
      </c>
    </row>
    <row r="24534" spans="1:13" x14ac:dyDescent="0.3">
      <c r="A24534" t="s">
        <v>965</v>
      </c>
      <c r="C24534" t="s">
        <v>25301</v>
      </c>
      <c r="D24534">
        <v>35</v>
      </c>
      <c r="E24534" s="1">
        <v>1200000</v>
      </c>
      <c r="G24534" t="s">
        <v>111</v>
      </c>
      <c r="H24534" t="s">
        <v>970</v>
      </c>
      <c r="I24534" t="s">
        <v>22</v>
      </c>
      <c r="J24534" t="s">
        <v>23</v>
      </c>
      <c r="K24534" t="s">
        <v>24</v>
      </c>
      <c r="L24534" t="s">
        <v>25</v>
      </c>
      <c r="M24534" t="s">
        <v>120</v>
      </c>
    </row>
    <row r="24535" spans="1:13" x14ac:dyDescent="0.3">
      <c r="A24535" t="s">
        <v>965</v>
      </c>
      <c r="C24535" t="s">
        <v>25665</v>
      </c>
      <c r="D24535">
        <v>4</v>
      </c>
      <c r="E24535" s="1">
        <v>201820</v>
      </c>
      <c r="G24535" t="s">
        <v>111</v>
      </c>
      <c r="H24535" t="s">
        <v>25711</v>
      </c>
      <c r="I24535" t="s">
        <v>22</v>
      </c>
      <c r="J24535" t="s">
        <v>23</v>
      </c>
      <c r="K24535" t="s">
        <v>24</v>
      </c>
      <c r="L24535" t="s">
        <v>25</v>
      </c>
      <c r="M24535" t="s">
        <v>120</v>
      </c>
    </row>
    <row r="24536" spans="1:13" x14ac:dyDescent="0.3">
      <c r="A24536" t="s">
        <v>965</v>
      </c>
      <c r="C24536" t="s">
        <v>25723</v>
      </c>
      <c r="D24536">
        <v>24</v>
      </c>
      <c r="E24536" s="1">
        <v>2000000</v>
      </c>
      <c r="G24536" t="s">
        <v>111</v>
      </c>
      <c r="H24536" t="s">
        <v>25745</v>
      </c>
      <c r="I24536" t="s">
        <v>22</v>
      </c>
      <c r="J24536" t="s">
        <v>23</v>
      </c>
      <c r="K24536" t="s">
        <v>24</v>
      </c>
      <c r="L24536" t="s">
        <v>25</v>
      </c>
      <c r="M24536" t="s">
        <v>120</v>
      </c>
    </row>
    <row r="24537" spans="1:13" x14ac:dyDescent="0.3">
      <c r="A24537" t="s">
        <v>965</v>
      </c>
      <c r="C24537" t="s">
        <v>18937</v>
      </c>
      <c r="D24537">
        <v>12</v>
      </c>
      <c r="E24537" s="1">
        <v>100000</v>
      </c>
      <c r="G24537" t="s">
        <v>111</v>
      </c>
      <c r="H24537" t="s">
        <v>18944</v>
      </c>
      <c r="I24537" t="s">
        <v>22</v>
      </c>
      <c r="J24537" t="s">
        <v>23</v>
      </c>
      <c r="K24537" t="s">
        <v>24</v>
      </c>
      <c r="L24537" t="s">
        <v>25</v>
      </c>
      <c r="M24537" t="s">
        <v>120</v>
      </c>
    </row>
    <row r="24538" spans="1:13" x14ac:dyDescent="0.3">
      <c r="A24538" t="s">
        <v>17790</v>
      </c>
      <c r="C24538" t="s">
        <v>17710</v>
      </c>
      <c r="D24538">
        <v>24</v>
      </c>
      <c r="E24538" s="1">
        <v>405698</v>
      </c>
      <c r="G24538" t="s">
        <v>111</v>
      </c>
      <c r="H24538" t="s">
        <v>17791</v>
      </c>
      <c r="I24538" t="s">
        <v>5895</v>
      </c>
      <c r="J24538" t="s">
        <v>86</v>
      </c>
      <c r="K24538" t="s">
        <v>24</v>
      </c>
      <c r="L24538" t="s">
        <v>25</v>
      </c>
      <c r="M24538" t="s">
        <v>120</v>
      </c>
    </row>
    <row r="24539" spans="1:13" x14ac:dyDescent="0.3">
      <c r="A24539" t="s">
        <v>12915</v>
      </c>
      <c r="C24539" t="s">
        <v>12803</v>
      </c>
      <c r="D24539">
        <v>25</v>
      </c>
      <c r="E24539" s="1">
        <v>451321</v>
      </c>
      <c r="G24539" t="s">
        <v>48</v>
      </c>
      <c r="H24539" t="s">
        <v>12916</v>
      </c>
      <c r="I24539" t="s">
        <v>10017</v>
      </c>
      <c r="J24539" t="s">
        <v>372</v>
      </c>
      <c r="K24539" t="s">
        <v>24</v>
      </c>
      <c r="L24539" t="s">
        <v>170</v>
      </c>
      <c r="M24539" t="s">
        <v>354</v>
      </c>
    </row>
    <row r="24540" spans="1:13" x14ac:dyDescent="0.3">
      <c r="A24540" t="s">
        <v>2311</v>
      </c>
      <c r="C24540" t="s">
        <v>2269</v>
      </c>
      <c r="D24540">
        <v>54</v>
      </c>
      <c r="E24540" s="1">
        <v>20700915</v>
      </c>
      <c r="G24540" t="s">
        <v>13</v>
      </c>
      <c r="H24540" t="s">
        <v>2312</v>
      </c>
      <c r="I24540" t="s">
        <v>70</v>
      </c>
      <c r="J24540" t="s">
        <v>70</v>
      </c>
      <c r="K24540" t="s">
        <v>24</v>
      </c>
      <c r="L24540" t="s">
        <v>17</v>
      </c>
      <c r="M24540" t="s">
        <v>101</v>
      </c>
    </row>
    <row r="24541" spans="1:13" x14ac:dyDescent="0.3">
      <c r="A24541" t="s">
        <v>2311</v>
      </c>
      <c r="C24541" t="s">
        <v>28282</v>
      </c>
      <c r="D24541">
        <v>26</v>
      </c>
      <c r="E24541" s="1">
        <v>1986758</v>
      </c>
      <c r="G24541" t="s">
        <v>13</v>
      </c>
      <c r="H24541" t="s">
        <v>28431</v>
      </c>
      <c r="I24541" t="s">
        <v>70</v>
      </c>
      <c r="J24541" t="s">
        <v>70</v>
      </c>
      <c r="K24541" t="s">
        <v>24</v>
      </c>
      <c r="L24541" t="s">
        <v>38</v>
      </c>
      <c r="M24541" t="s">
        <v>101</v>
      </c>
    </row>
    <row r="24542" spans="1:13" x14ac:dyDescent="0.3">
      <c r="A24542" t="s">
        <v>2311</v>
      </c>
      <c r="C24542" t="s">
        <v>29553</v>
      </c>
      <c r="D24542">
        <v>16</v>
      </c>
      <c r="E24542" s="1">
        <v>400000</v>
      </c>
      <c r="G24542" t="s">
        <v>13</v>
      </c>
      <c r="H24542" t="s">
        <v>29915</v>
      </c>
      <c r="I24542" t="s">
        <v>70</v>
      </c>
      <c r="J24542" t="s">
        <v>70</v>
      </c>
      <c r="K24542" t="s">
        <v>24</v>
      </c>
      <c r="L24542" t="s">
        <v>25</v>
      </c>
      <c r="M24542" t="s">
        <v>101</v>
      </c>
    </row>
    <row r="24543" spans="1:13" x14ac:dyDescent="0.3">
      <c r="A24543" t="s">
        <v>2311</v>
      </c>
      <c r="C24543" t="s">
        <v>29426</v>
      </c>
      <c r="D24543">
        <v>12</v>
      </c>
      <c r="E24543" s="1">
        <v>1276478</v>
      </c>
      <c r="G24543" t="s">
        <v>13</v>
      </c>
      <c r="H24543" t="s">
        <v>29465</v>
      </c>
      <c r="I24543" t="s">
        <v>70</v>
      </c>
      <c r="J24543" t="s">
        <v>70</v>
      </c>
      <c r="K24543" t="s">
        <v>24</v>
      </c>
      <c r="L24543" t="s">
        <v>17</v>
      </c>
      <c r="M24543" t="s">
        <v>101</v>
      </c>
    </row>
    <row r="24544" spans="1:13" x14ac:dyDescent="0.3">
      <c r="A24544" t="s">
        <v>2311</v>
      </c>
      <c r="C24544" t="s">
        <v>5155</v>
      </c>
      <c r="D24544">
        <v>115</v>
      </c>
      <c r="E24544" s="1">
        <v>20000000</v>
      </c>
      <c r="G24544" t="s">
        <v>13</v>
      </c>
      <c r="H24544" t="s">
        <v>5219</v>
      </c>
      <c r="I24544" t="s">
        <v>70</v>
      </c>
      <c r="J24544" t="s">
        <v>70</v>
      </c>
      <c r="K24544" t="s">
        <v>24</v>
      </c>
      <c r="L24544" t="s">
        <v>170</v>
      </c>
      <c r="M24544" t="s">
        <v>101</v>
      </c>
    </row>
    <row r="24545" spans="1:13" x14ac:dyDescent="0.3">
      <c r="A24545" t="s">
        <v>2311</v>
      </c>
      <c r="C24545" t="s">
        <v>22837</v>
      </c>
      <c r="D24545">
        <v>55</v>
      </c>
      <c r="E24545" s="1">
        <v>28152528</v>
      </c>
      <c r="G24545" t="s">
        <v>13</v>
      </c>
      <c r="H24545" t="s">
        <v>23083</v>
      </c>
      <c r="I24545" t="s">
        <v>70</v>
      </c>
      <c r="J24545" t="s">
        <v>70</v>
      </c>
      <c r="K24545" t="s">
        <v>24</v>
      </c>
      <c r="L24545" t="s">
        <v>1083</v>
      </c>
      <c r="M24545" t="s">
        <v>101</v>
      </c>
    </row>
    <row r="24546" spans="1:13" x14ac:dyDescent="0.3">
      <c r="A24546" t="s">
        <v>2311</v>
      </c>
      <c r="C24546" t="s">
        <v>11813</v>
      </c>
      <c r="D24546">
        <v>39</v>
      </c>
      <c r="E24546" s="1">
        <v>13501517</v>
      </c>
      <c r="G24546" t="s">
        <v>13</v>
      </c>
      <c r="H24546" t="s">
        <v>11825</v>
      </c>
      <c r="I24546" t="s">
        <v>70</v>
      </c>
      <c r="J24546" t="s">
        <v>70</v>
      </c>
      <c r="K24546" t="s">
        <v>24</v>
      </c>
      <c r="L24546" t="s">
        <v>17</v>
      </c>
      <c r="M24546" t="s">
        <v>101</v>
      </c>
    </row>
    <row r="24547" spans="1:13" x14ac:dyDescent="0.3">
      <c r="A24547" t="s">
        <v>2311</v>
      </c>
      <c r="C24547" t="s">
        <v>8962</v>
      </c>
      <c r="D24547">
        <v>24</v>
      </c>
      <c r="E24547" s="1">
        <v>2843492</v>
      </c>
      <c r="G24547" t="s">
        <v>13</v>
      </c>
      <c r="H24547" t="s">
        <v>8971</v>
      </c>
      <c r="I24547" t="s">
        <v>70</v>
      </c>
      <c r="J24547" t="s">
        <v>70</v>
      </c>
      <c r="K24547" t="s">
        <v>24</v>
      </c>
      <c r="L24547" t="s">
        <v>17</v>
      </c>
      <c r="M24547" t="s">
        <v>101</v>
      </c>
    </row>
    <row r="24548" spans="1:13" x14ac:dyDescent="0.3">
      <c r="A24548" t="s">
        <v>721</v>
      </c>
      <c r="C24548" t="s">
        <v>597</v>
      </c>
      <c r="D24548">
        <v>4</v>
      </c>
      <c r="E24548" s="1">
        <v>20000</v>
      </c>
      <c r="G24548" t="s">
        <v>111</v>
      </c>
      <c r="H24548" t="s">
        <v>722</v>
      </c>
      <c r="I24548" t="s">
        <v>85</v>
      </c>
      <c r="J24548" t="s">
        <v>86</v>
      </c>
      <c r="K24548" t="s">
        <v>24</v>
      </c>
      <c r="L24548" t="s">
        <v>25</v>
      </c>
      <c r="M24548" t="s">
        <v>120</v>
      </c>
    </row>
    <row r="24549" spans="1:13" x14ac:dyDescent="0.3">
      <c r="A24549" t="s">
        <v>17274</v>
      </c>
      <c r="C24549" t="s">
        <v>17183</v>
      </c>
      <c r="D24549">
        <v>2</v>
      </c>
      <c r="E24549" s="1">
        <v>100000</v>
      </c>
      <c r="G24549" t="s">
        <v>21</v>
      </c>
      <c r="H24549" t="s">
        <v>970</v>
      </c>
      <c r="I24549" t="s">
        <v>3770</v>
      </c>
      <c r="J24549" t="s">
        <v>22</v>
      </c>
      <c r="K24549" t="s">
        <v>24</v>
      </c>
      <c r="L24549" t="s">
        <v>25</v>
      </c>
      <c r="M24549" t="s">
        <v>26</v>
      </c>
    </row>
    <row r="24550" spans="1:13" x14ac:dyDescent="0.3">
      <c r="A24550" t="s">
        <v>17274</v>
      </c>
      <c r="C24550" t="s">
        <v>34985</v>
      </c>
      <c r="D24550">
        <v>82</v>
      </c>
      <c r="E24550" s="1">
        <v>3500000</v>
      </c>
      <c r="G24550" t="s">
        <v>21</v>
      </c>
      <c r="H24550" t="s">
        <v>35056</v>
      </c>
      <c r="I24550" t="s">
        <v>3770</v>
      </c>
      <c r="J24550" t="s">
        <v>22</v>
      </c>
      <c r="K24550" t="s">
        <v>24</v>
      </c>
      <c r="L24550" t="s">
        <v>25</v>
      </c>
      <c r="M24550" t="s">
        <v>26</v>
      </c>
    </row>
    <row r="24551" spans="1:13" x14ac:dyDescent="0.3">
      <c r="A24551" t="s">
        <v>17274</v>
      </c>
      <c r="C24551" t="s">
        <v>36334</v>
      </c>
      <c r="D24551">
        <v>29</v>
      </c>
      <c r="E24551" s="1">
        <v>292000</v>
      </c>
      <c r="G24551" t="s">
        <v>111</v>
      </c>
      <c r="H24551" t="s">
        <v>36362</v>
      </c>
      <c r="I24551" t="s">
        <v>3770</v>
      </c>
      <c r="J24551" t="s">
        <v>22</v>
      </c>
      <c r="K24551" t="s">
        <v>24</v>
      </c>
      <c r="L24551" t="s">
        <v>25</v>
      </c>
      <c r="M24551" t="s">
        <v>87</v>
      </c>
    </row>
    <row r="24552" spans="1:13" x14ac:dyDescent="0.3">
      <c r="A24552" t="s">
        <v>17274</v>
      </c>
      <c r="C24552" t="s">
        <v>24450</v>
      </c>
      <c r="D24552">
        <v>12</v>
      </c>
      <c r="E24552" s="1">
        <v>1000000</v>
      </c>
      <c r="G24552" t="s">
        <v>111</v>
      </c>
      <c r="H24552" t="s">
        <v>5210</v>
      </c>
      <c r="I24552" t="s">
        <v>3770</v>
      </c>
      <c r="J24552" t="s">
        <v>22</v>
      </c>
      <c r="K24552" t="s">
        <v>24</v>
      </c>
      <c r="L24552" t="s">
        <v>25</v>
      </c>
      <c r="M24552" t="s">
        <v>6109</v>
      </c>
    </row>
    <row r="24553" spans="1:13" x14ac:dyDescent="0.3">
      <c r="A24553" t="s">
        <v>17274</v>
      </c>
      <c r="C24553" t="s">
        <v>25056</v>
      </c>
      <c r="D24553">
        <v>36</v>
      </c>
      <c r="E24553" s="1">
        <v>61910</v>
      </c>
      <c r="G24553" t="s">
        <v>111</v>
      </c>
      <c r="H24553" t="s">
        <v>25088</v>
      </c>
      <c r="I24553" t="s">
        <v>3770</v>
      </c>
      <c r="J24553" t="s">
        <v>22</v>
      </c>
      <c r="K24553" t="s">
        <v>24</v>
      </c>
      <c r="L24553" t="s">
        <v>25</v>
      </c>
      <c r="M24553" t="s">
        <v>6109</v>
      </c>
    </row>
    <row r="24554" spans="1:13" x14ac:dyDescent="0.3">
      <c r="A24554" t="s">
        <v>1234</v>
      </c>
      <c r="C24554" t="s">
        <v>979</v>
      </c>
      <c r="D24554">
        <v>24</v>
      </c>
      <c r="E24554" s="1">
        <v>600000</v>
      </c>
      <c r="G24554" t="s">
        <v>69</v>
      </c>
      <c r="H24554" t="s">
        <v>1235</v>
      </c>
      <c r="I24554" t="s">
        <v>22</v>
      </c>
      <c r="J24554" t="s">
        <v>23</v>
      </c>
      <c r="K24554" t="s">
        <v>24</v>
      </c>
      <c r="L24554" t="s">
        <v>25</v>
      </c>
      <c r="M24554" t="s">
        <v>221</v>
      </c>
    </row>
    <row r="24555" spans="1:13" x14ac:dyDescent="0.3">
      <c r="A24555" t="s">
        <v>1234</v>
      </c>
      <c r="C24555" t="s">
        <v>30851</v>
      </c>
      <c r="D24555">
        <v>24</v>
      </c>
      <c r="E24555" s="1">
        <v>1300000</v>
      </c>
      <c r="G24555" t="s">
        <v>69</v>
      </c>
      <c r="H24555" t="s">
        <v>1235</v>
      </c>
      <c r="I24555" t="s">
        <v>22</v>
      </c>
      <c r="J24555" t="s">
        <v>23</v>
      </c>
      <c r="K24555" t="s">
        <v>24</v>
      </c>
      <c r="L24555" t="s">
        <v>25</v>
      </c>
      <c r="M24555" t="s">
        <v>221</v>
      </c>
    </row>
    <row r="24556" spans="1:13" x14ac:dyDescent="0.3">
      <c r="A24556" t="s">
        <v>1234</v>
      </c>
      <c r="C24556" t="s">
        <v>4887</v>
      </c>
      <c r="D24556">
        <v>12</v>
      </c>
      <c r="E24556" s="1">
        <v>537400</v>
      </c>
      <c r="G24556" t="s">
        <v>69</v>
      </c>
      <c r="H24556" t="s">
        <v>68</v>
      </c>
      <c r="I24556" t="s">
        <v>22</v>
      </c>
      <c r="J24556" t="s">
        <v>23</v>
      </c>
      <c r="K24556" t="s">
        <v>24</v>
      </c>
      <c r="L24556" t="s">
        <v>25</v>
      </c>
      <c r="M24556" t="s">
        <v>221</v>
      </c>
    </row>
    <row r="24557" spans="1:13" x14ac:dyDescent="0.3">
      <c r="A24557" t="s">
        <v>1234</v>
      </c>
      <c r="C24557" t="s">
        <v>23427</v>
      </c>
      <c r="D24557">
        <v>12</v>
      </c>
      <c r="E24557" s="1">
        <v>200000</v>
      </c>
      <c r="G24557" t="s">
        <v>69</v>
      </c>
      <c r="H24557" t="s">
        <v>23515</v>
      </c>
      <c r="I24557" t="s">
        <v>22</v>
      </c>
      <c r="J24557" t="s">
        <v>23</v>
      </c>
      <c r="K24557" t="s">
        <v>24</v>
      </c>
      <c r="L24557" t="s">
        <v>25</v>
      </c>
      <c r="M24557" t="s">
        <v>221</v>
      </c>
    </row>
    <row r="24558" spans="1:13" x14ac:dyDescent="0.3">
      <c r="A24558" t="s">
        <v>1234</v>
      </c>
      <c r="C24558" t="s">
        <v>21173</v>
      </c>
      <c r="D24558">
        <v>15</v>
      </c>
      <c r="E24558" s="1">
        <v>834349</v>
      </c>
      <c r="G24558" t="s">
        <v>69</v>
      </c>
      <c r="H24558" t="s">
        <v>21585</v>
      </c>
      <c r="I24558" t="s">
        <v>22</v>
      </c>
      <c r="J24558" t="s">
        <v>23</v>
      </c>
      <c r="K24558" t="s">
        <v>24</v>
      </c>
      <c r="L24558" t="s">
        <v>25</v>
      </c>
      <c r="M24558" t="s">
        <v>221</v>
      </c>
    </row>
    <row r="24559" spans="1:13" x14ac:dyDescent="0.3">
      <c r="A24559" t="s">
        <v>1234</v>
      </c>
      <c r="C24559" t="s">
        <v>15606</v>
      </c>
      <c r="D24559">
        <v>16</v>
      </c>
      <c r="E24559" s="1">
        <v>700000</v>
      </c>
      <c r="G24559" t="s">
        <v>69</v>
      </c>
      <c r="H24559" t="s">
        <v>15694</v>
      </c>
      <c r="I24559" t="s">
        <v>22</v>
      </c>
      <c r="J24559" t="s">
        <v>23</v>
      </c>
      <c r="K24559" t="s">
        <v>24</v>
      </c>
      <c r="L24559" t="s">
        <v>25</v>
      </c>
      <c r="M24559" t="s">
        <v>221</v>
      </c>
    </row>
    <row r="24560" spans="1:13" x14ac:dyDescent="0.3">
      <c r="A24560" t="s">
        <v>1234</v>
      </c>
      <c r="C24560" t="s">
        <v>9547</v>
      </c>
      <c r="D24560">
        <v>17</v>
      </c>
      <c r="E24560" s="1">
        <v>255000</v>
      </c>
      <c r="G24560" t="s">
        <v>748</v>
      </c>
      <c r="H24560" t="s">
        <v>9584</v>
      </c>
      <c r="I24560" t="s">
        <v>22</v>
      </c>
      <c r="J24560" t="s">
        <v>23</v>
      </c>
      <c r="K24560" t="s">
        <v>24</v>
      </c>
      <c r="L24560" t="s">
        <v>25</v>
      </c>
      <c r="M24560" t="s">
        <v>1397</v>
      </c>
    </row>
    <row r="24561" spans="1:13" x14ac:dyDescent="0.3">
      <c r="A24561" t="s">
        <v>18953</v>
      </c>
      <c r="C24561" t="s">
        <v>18937</v>
      </c>
      <c r="D24561">
        <v>12</v>
      </c>
      <c r="E24561" s="1">
        <v>15000</v>
      </c>
      <c r="G24561" t="s">
        <v>21</v>
      </c>
      <c r="H24561" t="s">
        <v>970</v>
      </c>
      <c r="I24561" t="s">
        <v>397</v>
      </c>
      <c r="J24561" t="s">
        <v>119</v>
      </c>
      <c r="K24561" t="s">
        <v>24</v>
      </c>
      <c r="L24561" t="s">
        <v>25</v>
      </c>
      <c r="M24561" t="s">
        <v>26</v>
      </c>
    </row>
    <row r="24562" spans="1:13" x14ac:dyDescent="0.3">
      <c r="A24562" t="s">
        <v>14039</v>
      </c>
      <c r="C24562" t="s">
        <v>14030</v>
      </c>
      <c r="D24562">
        <v>48</v>
      </c>
      <c r="E24562" s="1">
        <v>1000000</v>
      </c>
      <c r="G24562" t="s">
        <v>34</v>
      </c>
      <c r="H24562" t="s">
        <v>14040</v>
      </c>
      <c r="I24562" t="s">
        <v>2011</v>
      </c>
      <c r="K24562" t="s">
        <v>2012</v>
      </c>
      <c r="L24562" t="s">
        <v>115</v>
      </c>
      <c r="M24562" t="s">
        <v>202</v>
      </c>
    </row>
    <row r="24563" spans="1:13" x14ac:dyDescent="0.3">
      <c r="A24563" t="s">
        <v>35484</v>
      </c>
      <c r="C24563" t="s">
        <v>35458</v>
      </c>
      <c r="D24563">
        <v>13</v>
      </c>
      <c r="E24563" s="1">
        <v>28750</v>
      </c>
      <c r="G24563" t="s">
        <v>13</v>
      </c>
      <c r="H24563" t="s">
        <v>35485</v>
      </c>
      <c r="I24563" t="s">
        <v>1053</v>
      </c>
      <c r="J24563" t="s">
        <v>175</v>
      </c>
      <c r="K24563" t="s">
        <v>24</v>
      </c>
      <c r="L24563" t="s">
        <v>17</v>
      </c>
      <c r="M24563" t="s">
        <v>31</v>
      </c>
    </row>
    <row r="24564" spans="1:13" x14ac:dyDescent="0.3">
      <c r="A24564" t="s">
        <v>4581</v>
      </c>
      <c r="C24564" t="s">
        <v>30364</v>
      </c>
      <c r="D24564">
        <v>2</v>
      </c>
      <c r="E24564" s="1">
        <v>148000</v>
      </c>
      <c r="G24564" t="s">
        <v>111</v>
      </c>
      <c r="H24564" t="s">
        <v>30436</v>
      </c>
      <c r="I24564" t="s">
        <v>321</v>
      </c>
      <c r="J24564" t="s">
        <v>236</v>
      </c>
      <c r="K24564" t="s">
        <v>24</v>
      </c>
      <c r="L24564" t="s">
        <v>25</v>
      </c>
      <c r="M24564" t="s">
        <v>120</v>
      </c>
    </row>
    <row r="24565" spans="1:13" x14ac:dyDescent="0.3">
      <c r="A24565" t="s">
        <v>4581</v>
      </c>
      <c r="C24565" t="s">
        <v>4395</v>
      </c>
      <c r="D24565">
        <v>22</v>
      </c>
      <c r="E24565" s="1">
        <v>350000</v>
      </c>
      <c r="G24565" t="s">
        <v>111</v>
      </c>
      <c r="H24565" t="s">
        <v>4582</v>
      </c>
      <c r="I24565" t="s">
        <v>321</v>
      </c>
      <c r="J24565" t="s">
        <v>236</v>
      </c>
      <c r="K24565" t="s">
        <v>24</v>
      </c>
      <c r="L24565" t="s">
        <v>25</v>
      </c>
      <c r="M24565" t="s">
        <v>120</v>
      </c>
    </row>
    <row r="24566" spans="1:13" x14ac:dyDescent="0.3">
      <c r="A24566" t="s">
        <v>4581</v>
      </c>
      <c r="C24566" t="s">
        <v>23427</v>
      </c>
      <c r="D24566">
        <v>3</v>
      </c>
      <c r="E24566" s="1">
        <v>30000</v>
      </c>
      <c r="G24566" t="s">
        <v>111</v>
      </c>
      <c r="H24566" t="s">
        <v>23552</v>
      </c>
      <c r="I24566" t="s">
        <v>321</v>
      </c>
      <c r="J24566" t="s">
        <v>236</v>
      </c>
      <c r="K24566" t="s">
        <v>24</v>
      </c>
      <c r="L24566" t="s">
        <v>25</v>
      </c>
      <c r="M24566" t="s">
        <v>120</v>
      </c>
    </row>
    <row r="24567" spans="1:13" x14ac:dyDescent="0.3">
      <c r="A24567" t="s">
        <v>21154</v>
      </c>
      <c r="C24567" t="s">
        <v>21035</v>
      </c>
      <c r="D24567">
        <v>1</v>
      </c>
      <c r="E24567" s="1">
        <v>500</v>
      </c>
      <c r="G24567" t="s">
        <v>21</v>
      </c>
      <c r="H24567" t="s">
        <v>68</v>
      </c>
      <c r="I24567" t="s">
        <v>7772</v>
      </c>
      <c r="J24567" t="s">
        <v>23</v>
      </c>
      <c r="K24567" t="s">
        <v>24</v>
      </c>
      <c r="L24567" t="s">
        <v>25</v>
      </c>
      <c r="M24567" t="s">
        <v>26</v>
      </c>
    </row>
    <row r="24568" spans="1:13" x14ac:dyDescent="0.3">
      <c r="A24568" t="s">
        <v>25525</v>
      </c>
      <c r="C24568" t="s">
        <v>25397</v>
      </c>
      <c r="D24568">
        <v>1</v>
      </c>
      <c r="E24568" s="1">
        <v>18135</v>
      </c>
      <c r="G24568" t="s">
        <v>34</v>
      </c>
      <c r="H24568" t="s">
        <v>6143</v>
      </c>
      <c r="I24568" t="s">
        <v>4067</v>
      </c>
      <c r="J24568" t="s">
        <v>1145</v>
      </c>
      <c r="K24568" t="s">
        <v>24</v>
      </c>
      <c r="L24568" t="s">
        <v>25</v>
      </c>
      <c r="M24568" t="s">
        <v>6146</v>
      </c>
    </row>
    <row r="24569" spans="1:13" x14ac:dyDescent="0.3">
      <c r="A24569" t="s">
        <v>32613</v>
      </c>
      <c r="C24569" t="s">
        <v>32581</v>
      </c>
      <c r="D24569">
        <v>7</v>
      </c>
      <c r="E24569" s="1">
        <v>18358</v>
      </c>
      <c r="G24569" t="s">
        <v>34</v>
      </c>
      <c r="H24569" t="s">
        <v>6143</v>
      </c>
      <c r="I24569" t="s">
        <v>32614</v>
      </c>
      <c r="J24569" t="s">
        <v>70</v>
      </c>
      <c r="K24569" t="s">
        <v>24</v>
      </c>
      <c r="L24569" t="s">
        <v>25</v>
      </c>
      <c r="M24569" t="s">
        <v>6146</v>
      </c>
    </row>
    <row r="24570" spans="1:13" x14ac:dyDescent="0.3">
      <c r="A24570" t="s">
        <v>7434</v>
      </c>
      <c r="C24570" t="s">
        <v>7424</v>
      </c>
      <c r="D24570">
        <v>12</v>
      </c>
      <c r="E24570" s="1">
        <v>50000</v>
      </c>
      <c r="G24570" t="s">
        <v>34</v>
      </c>
      <c r="H24570" t="s">
        <v>7435</v>
      </c>
      <c r="I24570" t="s">
        <v>85</v>
      </c>
      <c r="J24570" t="s">
        <v>86</v>
      </c>
      <c r="K24570" t="s">
        <v>24</v>
      </c>
      <c r="L24570" t="s">
        <v>25</v>
      </c>
      <c r="M24570" t="s">
        <v>202</v>
      </c>
    </row>
    <row r="24571" spans="1:13" x14ac:dyDescent="0.3">
      <c r="A24571" t="s">
        <v>3636</v>
      </c>
      <c r="C24571" t="s">
        <v>3617</v>
      </c>
      <c r="D24571">
        <v>25</v>
      </c>
      <c r="E24571" s="1">
        <v>1466153</v>
      </c>
      <c r="G24571" t="s">
        <v>48</v>
      </c>
      <c r="H24571" t="s">
        <v>3637</v>
      </c>
      <c r="I24571" t="s">
        <v>3638</v>
      </c>
      <c r="J24571" t="s">
        <v>86</v>
      </c>
      <c r="K24571" t="s">
        <v>24</v>
      </c>
      <c r="L24571" t="s">
        <v>17</v>
      </c>
      <c r="M24571" t="s">
        <v>331</v>
      </c>
    </row>
    <row r="24572" spans="1:13" x14ac:dyDescent="0.3">
      <c r="A24572" t="s">
        <v>3636</v>
      </c>
      <c r="C24572" t="s">
        <v>4681</v>
      </c>
      <c r="D24572">
        <v>25</v>
      </c>
      <c r="E24572" s="1">
        <v>195635</v>
      </c>
      <c r="G24572" t="s">
        <v>48</v>
      </c>
      <c r="H24572" t="s">
        <v>4723</v>
      </c>
      <c r="I24572" t="s">
        <v>3638</v>
      </c>
      <c r="J24572" t="s">
        <v>86</v>
      </c>
      <c r="K24572" t="s">
        <v>24</v>
      </c>
      <c r="L24572" t="s">
        <v>170</v>
      </c>
      <c r="M24572" t="s">
        <v>331</v>
      </c>
    </row>
    <row r="24573" spans="1:13" x14ac:dyDescent="0.3">
      <c r="A24573" t="s">
        <v>3636</v>
      </c>
      <c r="C24573" t="s">
        <v>15737</v>
      </c>
      <c r="D24573">
        <v>74</v>
      </c>
      <c r="E24573" s="1">
        <v>2583397</v>
      </c>
      <c r="G24573" t="s">
        <v>48</v>
      </c>
      <c r="H24573" t="s">
        <v>15971</v>
      </c>
      <c r="I24573" t="s">
        <v>3638</v>
      </c>
      <c r="J24573" t="s">
        <v>86</v>
      </c>
      <c r="K24573" t="s">
        <v>24</v>
      </c>
      <c r="L24573" t="s">
        <v>17</v>
      </c>
      <c r="M24573" t="s">
        <v>331</v>
      </c>
    </row>
    <row r="24574" spans="1:13" x14ac:dyDescent="0.3">
      <c r="A24574" t="s">
        <v>3636</v>
      </c>
      <c r="C24574" t="s">
        <v>10992</v>
      </c>
      <c r="D24574">
        <v>31</v>
      </c>
      <c r="E24574" s="1">
        <v>735529</v>
      </c>
      <c r="G24574" t="s">
        <v>48</v>
      </c>
      <c r="H24574" t="s">
        <v>10999</v>
      </c>
      <c r="I24574" t="s">
        <v>3638</v>
      </c>
      <c r="J24574" t="s">
        <v>86</v>
      </c>
      <c r="K24574" t="s">
        <v>24</v>
      </c>
      <c r="L24574" t="s">
        <v>17</v>
      </c>
      <c r="M24574" t="s">
        <v>331</v>
      </c>
    </row>
    <row r="24575" spans="1:13" x14ac:dyDescent="0.3">
      <c r="A24575" t="s">
        <v>3636</v>
      </c>
      <c r="C24575" t="s">
        <v>8560</v>
      </c>
      <c r="D24575">
        <v>40</v>
      </c>
      <c r="E24575" s="1">
        <v>1588633</v>
      </c>
      <c r="G24575" t="s">
        <v>48</v>
      </c>
      <c r="H24575" t="s">
        <v>8588</v>
      </c>
      <c r="I24575" t="s">
        <v>3638</v>
      </c>
      <c r="J24575" t="s">
        <v>86</v>
      </c>
      <c r="K24575" t="s">
        <v>24</v>
      </c>
      <c r="L24575" t="s">
        <v>17</v>
      </c>
      <c r="M24575" t="s">
        <v>331</v>
      </c>
    </row>
    <row r="24576" spans="1:13" x14ac:dyDescent="0.3">
      <c r="A24576" t="s">
        <v>3636</v>
      </c>
      <c r="C24576" t="s">
        <v>33531</v>
      </c>
      <c r="D24576">
        <v>15</v>
      </c>
      <c r="E24576" s="1">
        <v>497647</v>
      </c>
      <c r="G24576" t="s">
        <v>48</v>
      </c>
      <c r="H24576" t="s">
        <v>33541</v>
      </c>
      <c r="I24576" t="s">
        <v>3638</v>
      </c>
      <c r="J24576" t="s">
        <v>86</v>
      </c>
      <c r="K24576" t="s">
        <v>24</v>
      </c>
      <c r="L24576" t="s">
        <v>17</v>
      </c>
      <c r="M24576" t="s">
        <v>331</v>
      </c>
    </row>
    <row r="24577" spans="1:13" x14ac:dyDescent="0.3">
      <c r="A24577" t="s">
        <v>35292</v>
      </c>
      <c r="C24577" t="s">
        <v>35205</v>
      </c>
      <c r="D24577">
        <v>30</v>
      </c>
      <c r="E24577" s="1">
        <v>750000</v>
      </c>
      <c r="G24577" t="s">
        <v>13</v>
      </c>
      <c r="H24577" t="s">
        <v>35293</v>
      </c>
      <c r="I24577" t="s">
        <v>104</v>
      </c>
      <c r="J24577" t="s">
        <v>86</v>
      </c>
      <c r="K24577" t="s">
        <v>24</v>
      </c>
      <c r="L24577" t="s">
        <v>17</v>
      </c>
      <c r="M24577" t="s">
        <v>31</v>
      </c>
    </row>
    <row r="24578" spans="1:13" x14ac:dyDescent="0.3">
      <c r="A24578" t="s">
        <v>5523</v>
      </c>
      <c r="C24578" t="s">
        <v>5155</v>
      </c>
      <c r="D24578">
        <v>7</v>
      </c>
      <c r="E24578" s="1">
        <v>300000</v>
      </c>
      <c r="G24578" t="s">
        <v>13</v>
      </c>
      <c r="H24578" t="s">
        <v>5524</v>
      </c>
      <c r="I24578" t="s">
        <v>70</v>
      </c>
      <c r="J24578" t="s">
        <v>70</v>
      </c>
      <c r="K24578" t="s">
        <v>24</v>
      </c>
      <c r="L24578" t="s">
        <v>17</v>
      </c>
      <c r="M24578" t="s">
        <v>87</v>
      </c>
    </row>
    <row r="24579" spans="1:13" x14ac:dyDescent="0.3">
      <c r="A24579" t="s">
        <v>5523</v>
      </c>
      <c r="C24579" t="s">
        <v>8962</v>
      </c>
      <c r="D24579">
        <v>1</v>
      </c>
      <c r="E24579" s="1">
        <v>50000</v>
      </c>
      <c r="G24579" t="s">
        <v>21</v>
      </c>
      <c r="H24579" t="s">
        <v>970</v>
      </c>
      <c r="I24579" t="s">
        <v>70</v>
      </c>
      <c r="J24579" t="s">
        <v>70</v>
      </c>
      <c r="K24579" t="s">
        <v>24</v>
      </c>
      <c r="L24579" t="s">
        <v>25</v>
      </c>
      <c r="M24579" t="s">
        <v>26</v>
      </c>
    </row>
    <row r="24580" spans="1:13" x14ac:dyDescent="0.3">
      <c r="A24580" t="s">
        <v>5523</v>
      </c>
      <c r="C24580" t="s">
        <v>37650</v>
      </c>
      <c r="D24580">
        <v>12</v>
      </c>
      <c r="E24580" s="1">
        <v>25000</v>
      </c>
      <c r="G24580" t="s">
        <v>21</v>
      </c>
      <c r="H24580" t="s">
        <v>970</v>
      </c>
      <c r="I24580" t="s">
        <v>70</v>
      </c>
      <c r="J24580" t="s">
        <v>70</v>
      </c>
      <c r="K24580" t="s">
        <v>24</v>
      </c>
      <c r="L24580" t="s">
        <v>25</v>
      </c>
      <c r="M24580" t="s">
        <v>26</v>
      </c>
    </row>
    <row r="24581" spans="1:13" x14ac:dyDescent="0.3">
      <c r="A24581" t="s">
        <v>2090</v>
      </c>
      <c r="C24581" t="s">
        <v>1852</v>
      </c>
      <c r="D24581">
        <v>57</v>
      </c>
      <c r="E24581" s="1">
        <v>3720000</v>
      </c>
      <c r="G24581" t="s">
        <v>13</v>
      </c>
      <c r="H24581" t="s">
        <v>1917</v>
      </c>
      <c r="I24581" t="s">
        <v>2091</v>
      </c>
      <c r="J24581" t="s">
        <v>1333</v>
      </c>
      <c r="K24581" t="s">
        <v>51</v>
      </c>
      <c r="L24581" t="s">
        <v>44</v>
      </c>
      <c r="M24581" t="s">
        <v>31</v>
      </c>
    </row>
    <row r="24582" spans="1:13" x14ac:dyDescent="0.3">
      <c r="A24582" t="s">
        <v>11750</v>
      </c>
      <c r="C24582" t="s">
        <v>11613</v>
      </c>
      <c r="D24582">
        <v>9</v>
      </c>
      <c r="E24582" s="1">
        <v>23165</v>
      </c>
      <c r="G24582" t="s">
        <v>13</v>
      </c>
      <c r="H24582" t="s">
        <v>11751</v>
      </c>
      <c r="I24582" t="s">
        <v>22</v>
      </c>
      <c r="J24582" t="s">
        <v>23</v>
      </c>
      <c r="K24582" t="s">
        <v>24</v>
      </c>
      <c r="L24582" t="s">
        <v>17</v>
      </c>
      <c r="M24582" t="s">
        <v>450</v>
      </c>
    </row>
    <row r="24583" spans="1:13" x14ac:dyDescent="0.3">
      <c r="A24583" t="s">
        <v>4760</v>
      </c>
      <c r="C24583" t="s">
        <v>27925</v>
      </c>
      <c r="D24583">
        <v>14</v>
      </c>
      <c r="E24583" s="1">
        <v>825000</v>
      </c>
      <c r="G24583" t="s">
        <v>111</v>
      </c>
      <c r="H24583" t="s">
        <v>28190</v>
      </c>
      <c r="I24583" t="s">
        <v>70</v>
      </c>
      <c r="J24583" t="s">
        <v>70</v>
      </c>
      <c r="K24583" t="s">
        <v>24</v>
      </c>
      <c r="L24583" t="s">
        <v>25</v>
      </c>
      <c r="M24583" t="s">
        <v>112</v>
      </c>
    </row>
    <row r="24584" spans="1:13" x14ac:dyDescent="0.3">
      <c r="A24584" t="s">
        <v>4760</v>
      </c>
      <c r="C24584" t="s">
        <v>30364</v>
      </c>
      <c r="D24584">
        <v>14</v>
      </c>
      <c r="E24584" s="1">
        <v>250000</v>
      </c>
      <c r="G24584" t="s">
        <v>111</v>
      </c>
      <c r="H24584" t="s">
        <v>30472</v>
      </c>
      <c r="I24584" t="s">
        <v>70</v>
      </c>
      <c r="J24584" t="s">
        <v>70</v>
      </c>
      <c r="K24584" t="s">
        <v>24</v>
      </c>
      <c r="L24584" t="s">
        <v>25</v>
      </c>
      <c r="M24584" t="s">
        <v>112</v>
      </c>
    </row>
    <row r="24585" spans="1:13" x14ac:dyDescent="0.3">
      <c r="A24585" t="s">
        <v>4760</v>
      </c>
      <c r="C24585" t="s">
        <v>4681</v>
      </c>
      <c r="D24585">
        <v>22</v>
      </c>
      <c r="E24585" s="1">
        <v>600000</v>
      </c>
      <c r="G24585" t="s">
        <v>111</v>
      </c>
      <c r="H24585" t="s">
        <v>4761</v>
      </c>
      <c r="I24585" t="s">
        <v>70</v>
      </c>
      <c r="J24585" t="s">
        <v>70</v>
      </c>
      <c r="K24585" t="s">
        <v>24</v>
      </c>
      <c r="L24585" t="s">
        <v>25</v>
      </c>
      <c r="M24585" t="s">
        <v>232</v>
      </c>
    </row>
    <row r="24586" spans="1:13" x14ac:dyDescent="0.3">
      <c r="A24586" t="s">
        <v>27206</v>
      </c>
      <c r="C24586" t="s">
        <v>27194</v>
      </c>
      <c r="D24586">
        <v>35</v>
      </c>
      <c r="E24586" s="1">
        <v>2886312</v>
      </c>
      <c r="G24586" t="s">
        <v>69</v>
      </c>
      <c r="H24586" t="s">
        <v>27207</v>
      </c>
      <c r="I24586" t="s">
        <v>22</v>
      </c>
      <c r="J24586" t="s">
        <v>23</v>
      </c>
      <c r="K24586" t="s">
        <v>24</v>
      </c>
      <c r="L24586" t="s">
        <v>3297</v>
      </c>
      <c r="M24586" t="s">
        <v>39</v>
      </c>
    </row>
    <row r="24587" spans="1:13" x14ac:dyDescent="0.3">
      <c r="A24587" t="s">
        <v>32594</v>
      </c>
      <c r="C24587" t="s">
        <v>32581</v>
      </c>
      <c r="D24587">
        <v>24</v>
      </c>
      <c r="E24587" s="1">
        <v>1631000</v>
      </c>
      <c r="G24587" t="s">
        <v>111</v>
      </c>
      <c r="H24587" t="s">
        <v>13022</v>
      </c>
      <c r="I24587" t="s">
        <v>1433</v>
      </c>
      <c r="J24587" t="s">
        <v>732</v>
      </c>
      <c r="K24587" t="s">
        <v>24</v>
      </c>
      <c r="L24587" t="s">
        <v>25</v>
      </c>
      <c r="M24587" t="s">
        <v>120</v>
      </c>
    </row>
    <row r="24588" spans="1:13" x14ac:dyDescent="0.3">
      <c r="A24588" t="s">
        <v>8290</v>
      </c>
      <c r="C24588" t="s">
        <v>11813</v>
      </c>
      <c r="D24588">
        <v>23</v>
      </c>
      <c r="E24588" s="1">
        <v>852205</v>
      </c>
      <c r="G24588" t="s">
        <v>111</v>
      </c>
      <c r="H24588" t="s">
        <v>12008</v>
      </c>
      <c r="I24588" t="s">
        <v>6743</v>
      </c>
      <c r="J24588" t="s">
        <v>1250</v>
      </c>
      <c r="K24588" t="s">
        <v>24</v>
      </c>
      <c r="L24588" t="s">
        <v>25</v>
      </c>
      <c r="M24588" t="s">
        <v>120</v>
      </c>
    </row>
    <row r="24589" spans="1:13" x14ac:dyDescent="0.3">
      <c r="A24589" t="s">
        <v>8290</v>
      </c>
      <c r="C24589" t="s">
        <v>11613</v>
      </c>
      <c r="D24589">
        <v>1</v>
      </c>
      <c r="E24589" s="1">
        <v>27500</v>
      </c>
      <c r="G24589" t="s">
        <v>111</v>
      </c>
      <c r="H24589" t="s">
        <v>11762</v>
      </c>
      <c r="I24589" t="s">
        <v>6743</v>
      </c>
      <c r="J24589" t="s">
        <v>1250</v>
      </c>
      <c r="K24589" t="s">
        <v>24</v>
      </c>
      <c r="L24589" t="s">
        <v>25</v>
      </c>
      <c r="M24589" t="s">
        <v>120</v>
      </c>
    </row>
    <row r="24590" spans="1:13" x14ac:dyDescent="0.3">
      <c r="A24590" t="s">
        <v>8290</v>
      </c>
      <c r="C24590" t="s">
        <v>9396</v>
      </c>
      <c r="D24590">
        <v>13</v>
      </c>
      <c r="E24590" s="1">
        <v>25000</v>
      </c>
      <c r="G24590" t="s">
        <v>111</v>
      </c>
      <c r="H24590" t="s">
        <v>970</v>
      </c>
      <c r="I24590" t="s">
        <v>6743</v>
      </c>
      <c r="J24590" t="s">
        <v>1250</v>
      </c>
      <c r="K24590" t="s">
        <v>24</v>
      </c>
      <c r="L24590" t="s">
        <v>25</v>
      </c>
      <c r="M24590" t="s">
        <v>120</v>
      </c>
    </row>
    <row r="24591" spans="1:13" x14ac:dyDescent="0.3">
      <c r="A24591" t="s">
        <v>8290</v>
      </c>
      <c r="C24591" t="s">
        <v>11012</v>
      </c>
      <c r="D24591">
        <v>2</v>
      </c>
      <c r="E24591" s="1">
        <v>27911</v>
      </c>
      <c r="G24591" t="s">
        <v>111</v>
      </c>
      <c r="H24591" t="s">
        <v>11093</v>
      </c>
      <c r="I24591" t="s">
        <v>6743</v>
      </c>
      <c r="J24591" t="s">
        <v>1250</v>
      </c>
      <c r="K24591" t="s">
        <v>24</v>
      </c>
      <c r="L24591" t="s">
        <v>25</v>
      </c>
      <c r="M24591" t="s">
        <v>120</v>
      </c>
    </row>
    <row r="24592" spans="1:13" x14ac:dyDescent="0.3">
      <c r="A24592" t="s">
        <v>8290</v>
      </c>
      <c r="C24592" t="s">
        <v>8196</v>
      </c>
      <c r="D24592">
        <v>37</v>
      </c>
      <c r="E24592" s="1">
        <v>1657068</v>
      </c>
      <c r="G24592" t="s">
        <v>111</v>
      </c>
      <c r="H24592" t="s">
        <v>8291</v>
      </c>
      <c r="I24592" t="s">
        <v>6743</v>
      </c>
      <c r="J24592" t="s">
        <v>1250</v>
      </c>
      <c r="K24592" t="s">
        <v>24</v>
      </c>
      <c r="L24592" t="s">
        <v>25</v>
      </c>
      <c r="M24592" t="s">
        <v>120</v>
      </c>
    </row>
    <row r="24593" spans="1:13" x14ac:dyDescent="0.3">
      <c r="A24593" t="s">
        <v>8290</v>
      </c>
      <c r="C24593" t="s">
        <v>8196</v>
      </c>
      <c r="D24593">
        <v>37</v>
      </c>
      <c r="E24593" s="1">
        <v>871362</v>
      </c>
      <c r="G24593" t="s">
        <v>111</v>
      </c>
      <c r="H24593" t="s">
        <v>8506</v>
      </c>
      <c r="I24593" t="s">
        <v>6743</v>
      </c>
      <c r="J24593" t="s">
        <v>1250</v>
      </c>
      <c r="K24593" t="s">
        <v>24</v>
      </c>
      <c r="L24593" t="s">
        <v>25</v>
      </c>
      <c r="M24593" t="s">
        <v>120</v>
      </c>
    </row>
    <row r="24594" spans="1:13" x14ac:dyDescent="0.3">
      <c r="A24594" t="s">
        <v>33726</v>
      </c>
      <c r="C24594" t="s">
        <v>33603</v>
      </c>
      <c r="D24594">
        <v>3</v>
      </c>
      <c r="E24594" s="1">
        <v>30000</v>
      </c>
      <c r="G24594" t="s">
        <v>13</v>
      </c>
      <c r="H24594" t="s">
        <v>5134</v>
      </c>
      <c r="I24594" t="s">
        <v>1961</v>
      </c>
      <c r="J24594" t="s">
        <v>608</v>
      </c>
      <c r="K24594" t="s">
        <v>609</v>
      </c>
      <c r="L24594" t="s">
        <v>17</v>
      </c>
      <c r="M24594" t="s">
        <v>66</v>
      </c>
    </row>
    <row r="24595" spans="1:13" x14ac:dyDescent="0.3">
      <c r="A24595" t="s">
        <v>7624</v>
      </c>
      <c r="C24595" t="s">
        <v>34736</v>
      </c>
      <c r="D24595">
        <v>6</v>
      </c>
      <c r="E24595" s="1">
        <v>86663</v>
      </c>
      <c r="G24595" t="s">
        <v>69</v>
      </c>
      <c r="H24595" t="s">
        <v>34974</v>
      </c>
      <c r="I24595" t="s">
        <v>22</v>
      </c>
      <c r="J24595" t="s">
        <v>23</v>
      </c>
      <c r="K24595" t="s">
        <v>24</v>
      </c>
      <c r="L24595" t="s">
        <v>17</v>
      </c>
      <c r="M24595" t="s">
        <v>221</v>
      </c>
    </row>
    <row r="24596" spans="1:13" x14ac:dyDescent="0.3">
      <c r="A24596" t="s">
        <v>7624</v>
      </c>
      <c r="C24596" t="s">
        <v>24373</v>
      </c>
      <c r="D24596">
        <v>12</v>
      </c>
      <c r="E24596" s="1">
        <v>4338000</v>
      </c>
      <c r="G24596" t="s">
        <v>34</v>
      </c>
      <c r="H24596" t="s">
        <v>24384</v>
      </c>
      <c r="I24596" t="s">
        <v>22</v>
      </c>
      <c r="J24596" t="s">
        <v>23</v>
      </c>
      <c r="K24596" t="s">
        <v>24</v>
      </c>
      <c r="L24596" t="s">
        <v>17</v>
      </c>
      <c r="M24596" t="s">
        <v>217</v>
      </c>
    </row>
    <row r="24597" spans="1:13" x14ac:dyDescent="0.3">
      <c r="A24597" t="s">
        <v>7624</v>
      </c>
      <c r="C24597" t="s">
        <v>24581</v>
      </c>
      <c r="D24597">
        <v>120</v>
      </c>
      <c r="E24597" s="1">
        <v>375000000</v>
      </c>
      <c r="G24597" t="s">
        <v>34</v>
      </c>
      <c r="H24597" t="s">
        <v>970</v>
      </c>
      <c r="I24597" t="s">
        <v>22</v>
      </c>
      <c r="J24597" t="s">
        <v>23</v>
      </c>
      <c r="K24597" t="s">
        <v>24</v>
      </c>
      <c r="L24597" t="s">
        <v>17</v>
      </c>
      <c r="M24597" t="s">
        <v>217</v>
      </c>
    </row>
    <row r="24598" spans="1:13" x14ac:dyDescent="0.3">
      <c r="A24598" t="s">
        <v>7624</v>
      </c>
      <c r="C24598" t="s">
        <v>25127</v>
      </c>
      <c r="D24598">
        <v>12</v>
      </c>
      <c r="E24598" s="1">
        <v>5000000</v>
      </c>
      <c r="G24598" t="s">
        <v>34</v>
      </c>
      <c r="H24598" t="s">
        <v>25139</v>
      </c>
      <c r="I24598" t="s">
        <v>22</v>
      </c>
      <c r="J24598" t="s">
        <v>23</v>
      </c>
      <c r="K24598" t="s">
        <v>24</v>
      </c>
      <c r="L24598" t="s">
        <v>17</v>
      </c>
      <c r="M24598" t="s">
        <v>217</v>
      </c>
    </row>
    <row r="24599" spans="1:13" x14ac:dyDescent="0.3">
      <c r="A24599" t="s">
        <v>7624</v>
      </c>
      <c r="C24599" t="s">
        <v>25397</v>
      </c>
      <c r="D24599">
        <v>12</v>
      </c>
      <c r="E24599" s="1">
        <v>3500000</v>
      </c>
      <c r="G24599" t="s">
        <v>34</v>
      </c>
      <c r="H24599" t="s">
        <v>25431</v>
      </c>
      <c r="I24599" t="s">
        <v>22</v>
      </c>
      <c r="J24599" t="s">
        <v>23</v>
      </c>
      <c r="K24599" t="s">
        <v>24</v>
      </c>
      <c r="L24599" t="s">
        <v>17</v>
      </c>
      <c r="M24599" t="s">
        <v>217</v>
      </c>
    </row>
    <row r="24600" spans="1:13" x14ac:dyDescent="0.3">
      <c r="A24600" t="s">
        <v>7624</v>
      </c>
      <c r="C24600" t="s">
        <v>7614</v>
      </c>
      <c r="D24600">
        <v>60</v>
      </c>
      <c r="E24600" s="1">
        <v>750000000</v>
      </c>
      <c r="G24600" t="s">
        <v>34</v>
      </c>
      <c r="H24600" t="s">
        <v>7625</v>
      </c>
      <c r="I24600" t="s">
        <v>22</v>
      </c>
      <c r="J24600" t="s">
        <v>23</v>
      </c>
      <c r="K24600" t="s">
        <v>24</v>
      </c>
      <c r="L24600" t="s">
        <v>17</v>
      </c>
      <c r="M24600" t="s">
        <v>217</v>
      </c>
    </row>
    <row r="24602" spans="1:13" s="28" customFormat="1" x14ac:dyDescent="0.3">
      <c r="A24602" s="28" t="s">
        <v>789</v>
      </c>
      <c r="C24602" s="28" t="s">
        <v>38237</v>
      </c>
      <c r="D24602" s="28">
        <v>36</v>
      </c>
      <c r="E24602" s="29">
        <v>359293</v>
      </c>
      <c r="G24602" s="28" t="s">
        <v>13</v>
      </c>
      <c r="H24602" s="28" t="s">
        <v>38263</v>
      </c>
      <c r="I24602" s="28" t="s">
        <v>85</v>
      </c>
      <c r="J24602" s="28" t="s">
        <v>86</v>
      </c>
      <c r="K24602" s="28" t="s">
        <v>24</v>
      </c>
      <c r="L24602" s="28" t="s">
        <v>170</v>
      </c>
      <c r="M24602" s="28" t="s">
        <v>18</v>
      </c>
    </row>
    <row r="24603" spans="1:13" x14ac:dyDescent="0.3">
      <c r="A24603" t="s">
        <v>789</v>
      </c>
      <c r="C24603" t="s">
        <v>2957</v>
      </c>
      <c r="D24603">
        <v>12</v>
      </c>
      <c r="E24603" s="1">
        <v>597310</v>
      </c>
      <c r="G24603" t="s">
        <v>13</v>
      </c>
      <c r="H24603" t="s">
        <v>3027</v>
      </c>
      <c r="I24603" t="s">
        <v>85</v>
      </c>
      <c r="J24603" t="s">
        <v>86</v>
      </c>
      <c r="K24603" t="s">
        <v>24</v>
      </c>
      <c r="L24603" t="s">
        <v>17</v>
      </c>
      <c r="M24603" t="s">
        <v>450</v>
      </c>
    </row>
    <row r="24604" spans="1:13" x14ac:dyDescent="0.3">
      <c r="A24604" t="s">
        <v>789</v>
      </c>
      <c r="C24604" t="s">
        <v>2957</v>
      </c>
      <c r="D24604">
        <v>36</v>
      </c>
      <c r="E24604" s="1">
        <v>3127633</v>
      </c>
      <c r="G24604" t="s">
        <v>13</v>
      </c>
      <c r="H24604" t="s">
        <v>3028</v>
      </c>
      <c r="I24604" t="s">
        <v>85</v>
      </c>
      <c r="J24604" t="s">
        <v>86</v>
      </c>
      <c r="K24604" t="s">
        <v>24</v>
      </c>
      <c r="L24604" t="s">
        <v>17</v>
      </c>
      <c r="M24604" t="s">
        <v>3029</v>
      </c>
    </row>
    <row r="24605" spans="1:13" x14ac:dyDescent="0.3">
      <c r="A24605" t="s">
        <v>789</v>
      </c>
      <c r="C24605" t="s">
        <v>2269</v>
      </c>
      <c r="D24605">
        <v>10</v>
      </c>
      <c r="E24605" s="1">
        <v>1402506</v>
      </c>
      <c r="G24605" t="s">
        <v>13</v>
      </c>
      <c r="H24605" t="s">
        <v>2453</v>
      </c>
      <c r="I24605" t="s">
        <v>85</v>
      </c>
      <c r="J24605" t="s">
        <v>86</v>
      </c>
      <c r="K24605" t="s">
        <v>24</v>
      </c>
      <c r="L24605" t="s">
        <v>17</v>
      </c>
      <c r="M24605" t="s">
        <v>450</v>
      </c>
    </row>
    <row r="24606" spans="1:13" x14ac:dyDescent="0.3">
      <c r="A24606" t="s">
        <v>789</v>
      </c>
      <c r="C24606" t="s">
        <v>783</v>
      </c>
      <c r="D24606">
        <v>8</v>
      </c>
      <c r="E24606" s="1">
        <v>208628</v>
      </c>
      <c r="G24606" t="s">
        <v>13</v>
      </c>
      <c r="H24606" t="s">
        <v>790</v>
      </c>
      <c r="I24606" t="s">
        <v>85</v>
      </c>
      <c r="J24606" t="s">
        <v>86</v>
      </c>
      <c r="K24606" t="s">
        <v>24</v>
      </c>
      <c r="L24606" t="s">
        <v>38</v>
      </c>
      <c r="M24606" t="s">
        <v>450</v>
      </c>
    </row>
    <row r="24607" spans="1:13" x14ac:dyDescent="0.3">
      <c r="A24607" t="s">
        <v>789</v>
      </c>
      <c r="C24607" t="s">
        <v>29352</v>
      </c>
      <c r="D24607">
        <v>22</v>
      </c>
      <c r="E24607" s="1">
        <v>141703</v>
      </c>
      <c r="G24607" t="s">
        <v>13</v>
      </c>
      <c r="H24607" t="s">
        <v>29360</v>
      </c>
      <c r="I24607" t="s">
        <v>85</v>
      </c>
      <c r="J24607" t="s">
        <v>86</v>
      </c>
      <c r="K24607" t="s">
        <v>24</v>
      </c>
      <c r="L24607" t="s">
        <v>17</v>
      </c>
      <c r="M24607" t="s">
        <v>450</v>
      </c>
    </row>
    <row r="24608" spans="1:13" x14ac:dyDescent="0.3">
      <c r="A24608" t="s">
        <v>789</v>
      </c>
      <c r="C24608" t="s">
        <v>27925</v>
      </c>
      <c r="D24608">
        <v>23</v>
      </c>
      <c r="E24608" s="1">
        <v>4520171</v>
      </c>
      <c r="G24608" t="s">
        <v>13</v>
      </c>
      <c r="H24608" t="s">
        <v>28089</v>
      </c>
      <c r="I24608" t="s">
        <v>85</v>
      </c>
      <c r="J24608" t="s">
        <v>86</v>
      </c>
      <c r="K24608" t="s">
        <v>24</v>
      </c>
      <c r="L24608" t="s">
        <v>17</v>
      </c>
      <c r="M24608" t="s">
        <v>450</v>
      </c>
    </row>
    <row r="24609" spans="1:13" x14ac:dyDescent="0.3">
      <c r="A24609" t="s">
        <v>789</v>
      </c>
      <c r="C24609" t="s">
        <v>27925</v>
      </c>
      <c r="D24609">
        <v>36</v>
      </c>
      <c r="E24609" s="1">
        <v>1999994</v>
      </c>
      <c r="G24609" t="s">
        <v>34</v>
      </c>
      <c r="H24609" t="s">
        <v>28205</v>
      </c>
      <c r="I24609" t="s">
        <v>85</v>
      </c>
      <c r="J24609" t="s">
        <v>86</v>
      </c>
      <c r="K24609" t="s">
        <v>24</v>
      </c>
      <c r="L24609" t="s">
        <v>17</v>
      </c>
      <c r="M24609" t="s">
        <v>202</v>
      </c>
    </row>
    <row r="24610" spans="1:13" x14ac:dyDescent="0.3">
      <c r="A24610" t="s">
        <v>789</v>
      </c>
      <c r="C24610" t="s">
        <v>29922</v>
      </c>
      <c r="D24610">
        <v>34</v>
      </c>
      <c r="E24610" s="1">
        <v>2172375</v>
      </c>
      <c r="G24610" t="s">
        <v>13</v>
      </c>
      <c r="H24610" t="s">
        <v>29980</v>
      </c>
      <c r="I24610" t="s">
        <v>85</v>
      </c>
      <c r="J24610" t="s">
        <v>86</v>
      </c>
      <c r="K24610" t="s">
        <v>24</v>
      </c>
      <c r="L24610" t="s">
        <v>17</v>
      </c>
      <c r="M24610" t="s">
        <v>3029</v>
      </c>
    </row>
    <row r="24611" spans="1:13" x14ac:dyDescent="0.3">
      <c r="A24611" t="s">
        <v>789</v>
      </c>
      <c r="C24611" t="s">
        <v>29922</v>
      </c>
      <c r="D24611">
        <v>28</v>
      </c>
      <c r="E24611" s="1">
        <v>1974424</v>
      </c>
      <c r="G24611" t="s">
        <v>13</v>
      </c>
      <c r="H24611" t="s">
        <v>30037</v>
      </c>
      <c r="I24611" t="s">
        <v>85</v>
      </c>
      <c r="J24611" t="s">
        <v>86</v>
      </c>
      <c r="K24611" t="s">
        <v>24</v>
      </c>
      <c r="L24611" t="s">
        <v>38</v>
      </c>
      <c r="M24611" t="s">
        <v>450</v>
      </c>
    </row>
    <row r="24612" spans="1:13" x14ac:dyDescent="0.3">
      <c r="A24612" t="s">
        <v>789</v>
      </c>
      <c r="C24612" t="s">
        <v>29922</v>
      </c>
      <c r="D24612">
        <v>47</v>
      </c>
      <c r="E24612" s="1">
        <v>10000000</v>
      </c>
      <c r="G24612" t="s">
        <v>13</v>
      </c>
      <c r="H24612" t="s">
        <v>29640</v>
      </c>
      <c r="I24612" t="s">
        <v>85</v>
      </c>
      <c r="J24612" t="s">
        <v>86</v>
      </c>
      <c r="K24612" t="s">
        <v>24</v>
      </c>
      <c r="L24612" t="s">
        <v>17</v>
      </c>
      <c r="M24612" t="s">
        <v>442</v>
      </c>
    </row>
    <row r="24613" spans="1:13" x14ac:dyDescent="0.3">
      <c r="A24613" t="s">
        <v>789</v>
      </c>
      <c r="C24613" t="s">
        <v>29922</v>
      </c>
      <c r="D24613">
        <v>33</v>
      </c>
      <c r="E24613" s="1">
        <v>11996217</v>
      </c>
      <c r="G24613" t="s">
        <v>13</v>
      </c>
      <c r="H24613" t="s">
        <v>30293</v>
      </c>
      <c r="I24613" t="s">
        <v>85</v>
      </c>
      <c r="J24613" t="s">
        <v>86</v>
      </c>
      <c r="K24613" t="s">
        <v>24</v>
      </c>
      <c r="L24613" t="s">
        <v>17</v>
      </c>
      <c r="M24613" t="s">
        <v>345</v>
      </c>
    </row>
    <row r="24614" spans="1:13" x14ac:dyDescent="0.3">
      <c r="A24614" t="s">
        <v>789</v>
      </c>
      <c r="C24614" t="s">
        <v>29553</v>
      </c>
      <c r="D24614">
        <v>46</v>
      </c>
      <c r="E24614" s="1">
        <v>4311925</v>
      </c>
      <c r="G24614" t="s">
        <v>13</v>
      </c>
      <c r="H24614" t="s">
        <v>29849</v>
      </c>
      <c r="I24614" t="s">
        <v>85</v>
      </c>
      <c r="J24614" t="s">
        <v>86</v>
      </c>
      <c r="K24614" t="s">
        <v>24</v>
      </c>
      <c r="L24614" t="s">
        <v>17</v>
      </c>
      <c r="M24614" t="s">
        <v>345</v>
      </c>
    </row>
    <row r="24615" spans="1:13" x14ac:dyDescent="0.3">
      <c r="A24615" t="s">
        <v>789</v>
      </c>
      <c r="C24615" t="s">
        <v>30364</v>
      </c>
      <c r="D24615">
        <v>44</v>
      </c>
      <c r="E24615" s="1">
        <v>8427715</v>
      </c>
      <c r="G24615" t="s">
        <v>13</v>
      </c>
      <c r="H24615" t="s">
        <v>30372</v>
      </c>
      <c r="I24615" t="s">
        <v>85</v>
      </c>
      <c r="J24615" t="s">
        <v>86</v>
      </c>
      <c r="K24615" t="s">
        <v>24</v>
      </c>
      <c r="L24615" t="s">
        <v>44</v>
      </c>
      <c r="M24615" t="s">
        <v>45</v>
      </c>
    </row>
    <row r="24616" spans="1:13" x14ac:dyDescent="0.3">
      <c r="A24616" t="s">
        <v>789</v>
      </c>
      <c r="C24616" t="s">
        <v>3657</v>
      </c>
      <c r="D24616">
        <v>35</v>
      </c>
      <c r="E24616" s="1">
        <v>3248846</v>
      </c>
      <c r="G24616" t="s">
        <v>13</v>
      </c>
      <c r="H24616" t="s">
        <v>3028</v>
      </c>
      <c r="I24616" t="s">
        <v>85</v>
      </c>
      <c r="J24616" t="s">
        <v>86</v>
      </c>
      <c r="K24616" t="s">
        <v>24</v>
      </c>
      <c r="L24616" t="s">
        <v>17</v>
      </c>
      <c r="M24616" t="s">
        <v>4143</v>
      </c>
    </row>
    <row r="24617" spans="1:13" x14ac:dyDescent="0.3">
      <c r="A24617" t="s">
        <v>789</v>
      </c>
      <c r="C24617" t="s">
        <v>3657</v>
      </c>
      <c r="D24617">
        <v>47</v>
      </c>
      <c r="E24617" s="1">
        <v>855450</v>
      </c>
      <c r="G24617" t="s">
        <v>34</v>
      </c>
      <c r="H24617" t="s">
        <v>4180</v>
      </c>
      <c r="I24617" t="s">
        <v>85</v>
      </c>
      <c r="J24617" t="s">
        <v>86</v>
      </c>
      <c r="K24617" t="s">
        <v>24</v>
      </c>
      <c r="L24617" t="s">
        <v>17</v>
      </c>
      <c r="M24617" t="s">
        <v>202</v>
      </c>
    </row>
    <row r="24618" spans="1:13" x14ac:dyDescent="0.3">
      <c r="A24618" t="s">
        <v>789</v>
      </c>
      <c r="C24618" t="s">
        <v>3657</v>
      </c>
      <c r="D24618">
        <v>9</v>
      </c>
      <c r="E24618" s="1">
        <v>55702</v>
      </c>
      <c r="G24618" t="s">
        <v>13</v>
      </c>
      <c r="H24618" t="s">
        <v>4323</v>
      </c>
      <c r="I24618" t="s">
        <v>85</v>
      </c>
      <c r="J24618" t="s">
        <v>86</v>
      </c>
      <c r="K24618" t="s">
        <v>24</v>
      </c>
      <c r="L24618" t="s">
        <v>17</v>
      </c>
      <c r="M24618" t="s">
        <v>450</v>
      </c>
    </row>
    <row r="24619" spans="1:13" x14ac:dyDescent="0.3">
      <c r="A24619" t="s">
        <v>789</v>
      </c>
      <c r="C24619" t="s">
        <v>4681</v>
      </c>
      <c r="D24619">
        <v>30</v>
      </c>
      <c r="E24619" s="1">
        <v>750126</v>
      </c>
      <c r="G24619" t="s">
        <v>13</v>
      </c>
      <c r="H24619" t="s">
        <v>4695</v>
      </c>
      <c r="I24619" t="s">
        <v>85</v>
      </c>
      <c r="J24619" t="s">
        <v>86</v>
      </c>
      <c r="K24619" t="s">
        <v>24</v>
      </c>
      <c r="L24619" t="s">
        <v>17</v>
      </c>
      <c r="M24619" t="s">
        <v>45</v>
      </c>
    </row>
    <row r="24620" spans="1:13" x14ac:dyDescent="0.3">
      <c r="A24620" t="s">
        <v>789</v>
      </c>
      <c r="C24620" t="s">
        <v>5642</v>
      </c>
      <c r="D24620">
        <v>6</v>
      </c>
      <c r="E24620" s="1">
        <v>99994</v>
      </c>
      <c r="G24620" t="s">
        <v>13</v>
      </c>
      <c r="H24620" t="s">
        <v>5732</v>
      </c>
      <c r="I24620" t="s">
        <v>85</v>
      </c>
      <c r="J24620" t="s">
        <v>86</v>
      </c>
      <c r="K24620" t="s">
        <v>24</v>
      </c>
      <c r="L24620" t="s">
        <v>17</v>
      </c>
      <c r="M24620" t="s">
        <v>31</v>
      </c>
    </row>
    <row r="24621" spans="1:13" x14ac:dyDescent="0.3">
      <c r="A24621" t="s">
        <v>789</v>
      </c>
      <c r="C24621" t="s">
        <v>5025</v>
      </c>
      <c r="D24621">
        <v>22</v>
      </c>
      <c r="E24621" s="1">
        <v>1097698</v>
      </c>
      <c r="G24621" t="s">
        <v>34</v>
      </c>
      <c r="H24621" t="s">
        <v>5037</v>
      </c>
      <c r="I24621" t="s">
        <v>85</v>
      </c>
      <c r="J24621" t="s">
        <v>86</v>
      </c>
      <c r="K24621" t="s">
        <v>24</v>
      </c>
      <c r="L24621" t="s">
        <v>17</v>
      </c>
      <c r="M24621" t="s">
        <v>61</v>
      </c>
    </row>
    <row r="24622" spans="1:13" x14ac:dyDescent="0.3">
      <c r="A24622" t="s">
        <v>789</v>
      </c>
      <c r="C24622" t="s">
        <v>4928</v>
      </c>
      <c r="D24622">
        <v>23</v>
      </c>
      <c r="E24622" s="1">
        <v>2976647</v>
      </c>
      <c r="G24622" t="s">
        <v>13</v>
      </c>
      <c r="H24622" t="s">
        <v>4946</v>
      </c>
      <c r="I24622" t="s">
        <v>85</v>
      </c>
      <c r="J24622" t="s">
        <v>86</v>
      </c>
      <c r="K24622" t="s">
        <v>24</v>
      </c>
      <c r="L24622" t="s">
        <v>17</v>
      </c>
      <c r="M24622" t="s">
        <v>345</v>
      </c>
    </row>
    <row r="24623" spans="1:13" x14ac:dyDescent="0.3">
      <c r="A24623" t="s">
        <v>789</v>
      </c>
      <c r="C24623" t="s">
        <v>23427</v>
      </c>
      <c r="D24623">
        <v>33</v>
      </c>
      <c r="E24623" s="1">
        <v>1025093</v>
      </c>
      <c r="G24623" t="s">
        <v>34</v>
      </c>
      <c r="H24623" t="s">
        <v>23480</v>
      </c>
      <c r="I24623" t="s">
        <v>85</v>
      </c>
      <c r="J24623" t="s">
        <v>86</v>
      </c>
      <c r="K24623" t="s">
        <v>24</v>
      </c>
      <c r="L24623" t="s">
        <v>17</v>
      </c>
      <c r="M24623" t="s">
        <v>3814</v>
      </c>
    </row>
    <row r="24624" spans="1:13" x14ac:dyDescent="0.3">
      <c r="A24624" t="s">
        <v>789</v>
      </c>
      <c r="C24624" t="s">
        <v>22765</v>
      </c>
      <c r="D24624">
        <v>35</v>
      </c>
      <c r="E24624" s="1">
        <v>2586883</v>
      </c>
      <c r="G24624" t="s">
        <v>13</v>
      </c>
      <c r="H24624" t="s">
        <v>22768</v>
      </c>
      <c r="I24624" t="s">
        <v>85</v>
      </c>
      <c r="J24624" t="s">
        <v>86</v>
      </c>
      <c r="K24624" t="s">
        <v>24</v>
      </c>
      <c r="L24624" t="s">
        <v>17</v>
      </c>
      <c r="M24624" t="s">
        <v>450</v>
      </c>
    </row>
    <row r="24625" spans="1:13" x14ac:dyDescent="0.3">
      <c r="A24625" t="s">
        <v>789</v>
      </c>
      <c r="C24625" t="s">
        <v>21173</v>
      </c>
      <c r="D24625">
        <v>55</v>
      </c>
      <c r="E24625" s="1">
        <v>2984509</v>
      </c>
      <c r="G24625" t="s">
        <v>13</v>
      </c>
      <c r="H24625" t="s">
        <v>21228</v>
      </c>
      <c r="I24625" t="s">
        <v>85</v>
      </c>
      <c r="J24625" t="s">
        <v>86</v>
      </c>
      <c r="K24625" t="s">
        <v>24</v>
      </c>
      <c r="L24625" t="s">
        <v>17</v>
      </c>
      <c r="M24625" t="s">
        <v>31</v>
      </c>
    </row>
    <row r="24626" spans="1:13" x14ac:dyDescent="0.3">
      <c r="A24626" t="s">
        <v>789</v>
      </c>
      <c r="C24626" t="s">
        <v>21173</v>
      </c>
      <c r="D24626">
        <v>55</v>
      </c>
      <c r="E24626" s="1">
        <v>3239928</v>
      </c>
      <c r="G24626" t="s">
        <v>13</v>
      </c>
      <c r="H24626" t="s">
        <v>21304</v>
      </c>
      <c r="I24626" t="s">
        <v>85</v>
      </c>
      <c r="J24626" t="s">
        <v>86</v>
      </c>
      <c r="K24626" t="s">
        <v>24</v>
      </c>
      <c r="L24626" t="s">
        <v>17</v>
      </c>
      <c r="M24626" t="s">
        <v>31</v>
      </c>
    </row>
    <row r="24627" spans="1:13" x14ac:dyDescent="0.3">
      <c r="A24627" t="s">
        <v>789</v>
      </c>
      <c r="C24627" t="s">
        <v>21173</v>
      </c>
      <c r="D24627">
        <v>18</v>
      </c>
      <c r="E24627" s="1">
        <v>100000</v>
      </c>
      <c r="G24627" t="s">
        <v>13</v>
      </c>
      <c r="H24627" t="s">
        <v>21449</v>
      </c>
      <c r="I24627" t="s">
        <v>85</v>
      </c>
      <c r="J24627" t="s">
        <v>86</v>
      </c>
      <c r="K24627" t="s">
        <v>24</v>
      </c>
      <c r="L24627" t="s">
        <v>17</v>
      </c>
      <c r="M24627" t="s">
        <v>450</v>
      </c>
    </row>
    <row r="24628" spans="1:13" x14ac:dyDescent="0.3">
      <c r="A24628" t="s">
        <v>789</v>
      </c>
      <c r="C24628" t="s">
        <v>22505</v>
      </c>
      <c r="D24628">
        <v>34</v>
      </c>
      <c r="E24628" s="1">
        <v>4848947</v>
      </c>
      <c r="G24628" t="s">
        <v>13</v>
      </c>
      <c r="H24628" t="s">
        <v>22511</v>
      </c>
      <c r="I24628" t="s">
        <v>85</v>
      </c>
      <c r="J24628" t="s">
        <v>86</v>
      </c>
      <c r="K24628" t="s">
        <v>24</v>
      </c>
      <c r="L24628" t="s">
        <v>17</v>
      </c>
      <c r="M24628" t="s">
        <v>345</v>
      </c>
    </row>
    <row r="24629" spans="1:13" x14ac:dyDescent="0.3">
      <c r="A24629" t="s">
        <v>789</v>
      </c>
      <c r="C24629" t="s">
        <v>21035</v>
      </c>
      <c r="D24629">
        <v>65</v>
      </c>
      <c r="E24629" s="1">
        <v>3380465</v>
      </c>
      <c r="G24629" t="s">
        <v>13</v>
      </c>
      <c r="H24629" t="s">
        <v>21051</v>
      </c>
      <c r="I24629" t="s">
        <v>85</v>
      </c>
      <c r="J24629" t="s">
        <v>86</v>
      </c>
      <c r="K24629" t="s">
        <v>24</v>
      </c>
      <c r="L24629" t="s">
        <v>25</v>
      </c>
      <c r="M24629" t="s">
        <v>18</v>
      </c>
    </row>
    <row r="24630" spans="1:13" x14ac:dyDescent="0.3">
      <c r="A24630" t="s">
        <v>789</v>
      </c>
      <c r="C24630" t="s">
        <v>15737</v>
      </c>
      <c r="D24630">
        <v>50</v>
      </c>
      <c r="E24630" s="1">
        <v>3758812</v>
      </c>
      <c r="G24630" t="s">
        <v>13</v>
      </c>
      <c r="H24630" t="s">
        <v>15864</v>
      </c>
      <c r="I24630" t="s">
        <v>85</v>
      </c>
      <c r="J24630" t="s">
        <v>86</v>
      </c>
      <c r="K24630" t="s">
        <v>24</v>
      </c>
      <c r="L24630" t="s">
        <v>17</v>
      </c>
      <c r="M24630" t="s">
        <v>1885</v>
      </c>
    </row>
    <row r="24631" spans="1:13" x14ac:dyDescent="0.3">
      <c r="A24631" t="s">
        <v>789</v>
      </c>
      <c r="C24631" t="s">
        <v>15737</v>
      </c>
      <c r="D24631">
        <v>71</v>
      </c>
      <c r="E24631" s="1">
        <v>1996999</v>
      </c>
      <c r="G24631" t="s">
        <v>13</v>
      </c>
      <c r="H24631" t="s">
        <v>16062</v>
      </c>
      <c r="I24631" t="s">
        <v>85</v>
      </c>
      <c r="J24631" t="s">
        <v>86</v>
      </c>
      <c r="K24631" t="s">
        <v>24</v>
      </c>
      <c r="L24631" t="s">
        <v>17</v>
      </c>
      <c r="M24631" t="s">
        <v>1592</v>
      </c>
    </row>
    <row r="24632" spans="1:13" x14ac:dyDescent="0.3">
      <c r="A24632" t="s">
        <v>789</v>
      </c>
      <c r="C24632" t="s">
        <v>16755</v>
      </c>
      <c r="D24632">
        <v>19</v>
      </c>
      <c r="E24632" s="1">
        <v>100000</v>
      </c>
      <c r="G24632" t="s">
        <v>13</v>
      </c>
      <c r="H24632" t="s">
        <v>16991</v>
      </c>
      <c r="I24632" t="s">
        <v>85</v>
      </c>
      <c r="J24632" t="s">
        <v>86</v>
      </c>
      <c r="K24632" t="s">
        <v>24</v>
      </c>
      <c r="L24632" t="s">
        <v>17</v>
      </c>
      <c r="M24632" t="s">
        <v>450</v>
      </c>
    </row>
    <row r="24633" spans="1:13" x14ac:dyDescent="0.3">
      <c r="A24633" t="s">
        <v>789</v>
      </c>
      <c r="C24633" t="s">
        <v>15490</v>
      </c>
      <c r="D24633">
        <v>79</v>
      </c>
      <c r="E24633" s="1">
        <v>4871025</v>
      </c>
      <c r="G24633" t="s">
        <v>13</v>
      </c>
      <c r="H24633" t="s">
        <v>15502</v>
      </c>
      <c r="I24633" t="s">
        <v>85</v>
      </c>
      <c r="J24633" t="s">
        <v>86</v>
      </c>
      <c r="K24633" t="s">
        <v>24</v>
      </c>
      <c r="L24633" t="s">
        <v>17</v>
      </c>
      <c r="M24633" t="s">
        <v>15503</v>
      </c>
    </row>
    <row r="24634" spans="1:13" x14ac:dyDescent="0.3">
      <c r="A24634" t="s">
        <v>789</v>
      </c>
      <c r="C24634" t="s">
        <v>16236</v>
      </c>
      <c r="D24634">
        <v>46</v>
      </c>
      <c r="E24634" s="1">
        <v>1033649</v>
      </c>
      <c r="G24634" t="s">
        <v>13</v>
      </c>
      <c r="H24634" t="s">
        <v>16257</v>
      </c>
      <c r="I24634" t="s">
        <v>85</v>
      </c>
      <c r="J24634" t="s">
        <v>86</v>
      </c>
      <c r="K24634" t="s">
        <v>24</v>
      </c>
      <c r="L24634" t="s">
        <v>17</v>
      </c>
      <c r="M24634" t="s">
        <v>66</v>
      </c>
    </row>
    <row r="24635" spans="1:13" x14ac:dyDescent="0.3">
      <c r="A24635" t="s">
        <v>789</v>
      </c>
      <c r="C24635" t="s">
        <v>12314</v>
      </c>
      <c r="D24635">
        <v>47</v>
      </c>
      <c r="E24635" s="1">
        <v>3109314</v>
      </c>
      <c r="G24635" t="s">
        <v>13</v>
      </c>
      <c r="H24635" t="s">
        <v>12440</v>
      </c>
      <c r="I24635" t="s">
        <v>85</v>
      </c>
      <c r="J24635" t="s">
        <v>86</v>
      </c>
      <c r="K24635" t="s">
        <v>24</v>
      </c>
      <c r="L24635" t="s">
        <v>17</v>
      </c>
      <c r="M24635" t="s">
        <v>345</v>
      </c>
    </row>
    <row r="24636" spans="1:13" x14ac:dyDescent="0.3">
      <c r="A24636" t="s">
        <v>789</v>
      </c>
      <c r="C24636" t="s">
        <v>11813</v>
      </c>
      <c r="D24636">
        <v>49</v>
      </c>
      <c r="E24636" s="1">
        <v>4787989</v>
      </c>
      <c r="G24636" t="s">
        <v>13</v>
      </c>
      <c r="H24636" t="s">
        <v>11917</v>
      </c>
      <c r="I24636" t="s">
        <v>85</v>
      </c>
      <c r="J24636" t="s">
        <v>86</v>
      </c>
      <c r="K24636" t="s">
        <v>24</v>
      </c>
      <c r="L24636" t="s">
        <v>456</v>
      </c>
      <c r="M24636" t="s">
        <v>345</v>
      </c>
    </row>
    <row r="24637" spans="1:13" x14ac:dyDescent="0.3">
      <c r="A24637" t="s">
        <v>789</v>
      </c>
      <c r="C24637" t="s">
        <v>11813</v>
      </c>
      <c r="D24637">
        <v>31</v>
      </c>
      <c r="E24637" s="1">
        <v>100000</v>
      </c>
      <c r="G24637" t="s">
        <v>13</v>
      </c>
      <c r="H24637" t="s">
        <v>11979</v>
      </c>
      <c r="I24637" t="s">
        <v>85</v>
      </c>
      <c r="J24637" t="s">
        <v>86</v>
      </c>
      <c r="K24637" t="s">
        <v>24</v>
      </c>
      <c r="L24637" t="s">
        <v>17</v>
      </c>
      <c r="M24637" t="s">
        <v>450</v>
      </c>
    </row>
    <row r="24638" spans="1:13" x14ac:dyDescent="0.3">
      <c r="A24638" t="s">
        <v>789</v>
      </c>
      <c r="C24638" t="s">
        <v>10589</v>
      </c>
      <c r="D24638">
        <v>84</v>
      </c>
      <c r="E24638" s="1">
        <v>4867956</v>
      </c>
      <c r="G24638" t="s">
        <v>13</v>
      </c>
      <c r="H24638" t="s">
        <v>10794</v>
      </c>
      <c r="I24638" t="s">
        <v>85</v>
      </c>
      <c r="J24638" t="s">
        <v>86</v>
      </c>
      <c r="K24638" t="s">
        <v>24</v>
      </c>
      <c r="L24638" t="s">
        <v>17</v>
      </c>
      <c r="M24638" t="s">
        <v>345</v>
      </c>
    </row>
    <row r="24639" spans="1:13" x14ac:dyDescent="0.3">
      <c r="A24639" t="s">
        <v>789</v>
      </c>
      <c r="C24639" t="s">
        <v>10083</v>
      </c>
      <c r="D24639">
        <v>18</v>
      </c>
      <c r="E24639" s="1">
        <v>99807</v>
      </c>
      <c r="G24639" t="s">
        <v>13</v>
      </c>
      <c r="H24639" t="s">
        <v>10156</v>
      </c>
      <c r="I24639" t="s">
        <v>85</v>
      </c>
      <c r="J24639" t="s">
        <v>86</v>
      </c>
      <c r="K24639" t="s">
        <v>24</v>
      </c>
      <c r="L24639" t="s">
        <v>17</v>
      </c>
      <c r="M24639" t="s">
        <v>450</v>
      </c>
    </row>
    <row r="24640" spans="1:13" x14ac:dyDescent="0.3">
      <c r="A24640" t="s">
        <v>789</v>
      </c>
      <c r="C24640" t="s">
        <v>8196</v>
      </c>
      <c r="D24640">
        <v>64</v>
      </c>
      <c r="E24640" s="1">
        <v>13395260</v>
      </c>
      <c r="G24640" t="s">
        <v>13</v>
      </c>
      <c r="H24640" t="s">
        <v>8557</v>
      </c>
      <c r="I24640" t="s">
        <v>85</v>
      </c>
      <c r="J24640" t="s">
        <v>86</v>
      </c>
      <c r="K24640" t="s">
        <v>24</v>
      </c>
      <c r="L24640" t="s">
        <v>17</v>
      </c>
      <c r="M24640" t="s">
        <v>345</v>
      </c>
    </row>
    <row r="24641" spans="1:13" x14ac:dyDescent="0.3">
      <c r="A24641" t="s">
        <v>789</v>
      </c>
      <c r="C24641" t="s">
        <v>7634</v>
      </c>
      <c r="D24641">
        <v>19</v>
      </c>
      <c r="E24641" s="1">
        <v>100000</v>
      </c>
      <c r="G24641" t="s">
        <v>13</v>
      </c>
      <c r="H24641" t="s">
        <v>7918</v>
      </c>
      <c r="I24641" t="s">
        <v>85</v>
      </c>
      <c r="J24641" t="s">
        <v>86</v>
      </c>
      <c r="K24641" t="s">
        <v>24</v>
      </c>
      <c r="L24641" t="s">
        <v>17</v>
      </c>
      <c r="M24641" t="s">
        <v>450</v>
      </c>
    </row>
    <row r="24642" spans="1:13" x14ac:dyDescent="0.3">
      <c r="A24642" t="s">
        <v>789</v>
      </c>
      <c r="C24642" t="s">
        <v>35205</v>
      </c>
      <c r="D24642">
        <v>86</v>
      </c>
      <c r="E24642" s="1">
        <v>8305613</v>
      </c>
      <c r="G24642" t="s">
        <v>13</v>
      </c>
      <c r="H24642" t="s">
        <v>35237</v>
      </c>
      <c r="I24642" t="s">
        <v>85</v>
      </c>
      <c r="J24642" t="s">
        <v>86</v>
      </c>
      <c r="K24642" t="s">
        <v>24</v>
      </c>
      <c r="L24642" t="s">
        <v>17</v>
      </c>
      <c r="M24642" t="s">
        <v>345</v>
      </c>
    </row>
    <row r="24643" spans="1:13" x14ac:dyDescent="0.3">
      <c r="A24643" t="s">
        <v>789</v>
      </c>
      <c r="C24643" t="s">
        <v>35205</v>
      </c>
      <c r="D24643">
        <v>25</v>
      </c>
      <c r="E24643" s="1">
        <v>100000</v>
      </c>
      <c r="G24643" t="s">
        <v>13</v>
      </c>
      <c r="H24643" t="s">
        <v>35411</v>
      </c>
      <c r="I24643" t="s">
        <v>85</v>
      </c>
      <c r="J24643" t="s">
        <v>86</v>
      </c>
      <c r="K24643" t="s">
        <v>24</v>
      </c>
      <c r="L24643" t="s">
        <v>17</v>
      </c>
      <c r="M24643" t="s">
        <v>450</v>
      </c>
    </row>
    <row r="24644" spans="1:13" x14ac:dyDescent="0.3">
      <c r="A24644" t="s">
        <v>789</v>
      </c>
      <c r="C24644" t="s">
        <v>35205</v>
      </c>
      <c r="D24644">
        <v>19</v>
      </c>
      <c r="E24644" s="1">
        <v>100000</v>
      </c>
      <c r="G24644" t="s">
        <v>13</v>
      </c>
      <c r="H24644" t="s">
        <v>35429</v>
      </c>
      <c r="I24644" t="s">
        <v>85</v>
      </c>
      <c r="J24644" t="s">
        <v>86</v>
      </c>
      <c r="K24644" t="s">
        <v>24</v>
      </c>
      <c r="L24644" t="s">
        <v>17</v>
      </c>
      <c r="M24644" t="s">
        <v>450</v>
      </c>
    </row>
    <row r="24645" spans="1:13" x14ac:dyDescent="0.3">
      <c r="A24645" t="s">
        <v>789</v>
      </c>
      <c r="C24645" t="s">
        <v>34263</v>
      </c>
      <c r="D24645">
        <v>19</v>
      </c>
      <c r="E24645" s="1">
        <v>100000</v>
      </c>
      <c r="G24645" t="s">
        <v>13</v>
      </c>
      <c r="H24645" t="s">
        <v>34346</v>
      </c>
      <c r="I24645" t="s">
        <v>85</v>
      </c>
      <c r="J24645" t="s">
        <v>86</v>
      </c>
      <c r="K24645" t="s">
        <v>24</v>
      </c>
      <c r="L24645" t="s">
        <v>17</v>
      </c>
      <c r="M24645" t="s">
        <v>450</v>
      </c>
    </row>
    <row r="24646" spans="1:13" x14ac:dyDescent="0.3">
      <c r="A24646" t="s">
        <v>789</v>
      </c>
      <c r="C24646" t="s">
        <v>34263</v>
      </c>
      <c r="D24646">
        <v>25</v>
      </c>
      <c r="E24646" s="1">
        <v>100000</v>
      </c>
      <c r="G24646" t="s">
        <v>13</v>
      </c>
      <c r="H24646" t="s">
        <v>34354</v>
      </c>
      <c r="I24646" t="s">
        <v>85</v>
      </c>
      <c r="J24646" t="s">
        <v>86</v>
      </c>
      <c r="K24646" t="s">
        <v>24</v>
      </c>
      <c r="L24646" t="s">
        <v>17</v>
      </c>
      <c r="M24646" t="s">
        <v>450</v>
      </c>
    </row>
    <row r="24647" spans="1:13" x14ac:dyDescent="0.3">
      <c r="A24647" t="s">
        <v>789</v>
      </c>
      <c r="C24647" t="s">
        <v>34100</v>
      </c>
      <c r="D24647">
        <v>18</v>
      </c>
      <c r="E24647" s="1">
        <v>100000</v>
      </c>
      <c r="G24647" t="s">
        <v>13</v>
      </c>
      <c r="H24647" t="s">
        <v>34166</v>
      </c>
      <c r="I24647" t="s">
        <v>85</v>
      </c>
      <c r="J24647" t="s">
        <v>86</v>
      </c>
      <c r="K24647" t="s">
        <v>24</v>
      </c>
      <c r="L24647" t="s">
        <v>17</v>
      </c>
      <c r="M24647" t="s">
        <v>450</v>
      </c>
    </row>
    <row r="24648" spans="1:13" x14ac:dyDescent="0.3">
      <c r="A24648" t="s">
        <v>789</v>
      </c>
      <c r="C24648" t="s">
        <v>37047</v>
      </c>
      <c r="D24648">
        <v>24</v>
      </c>
      <c r="E24648" s="1">
        <v>100000</v>
      </c>
      <c r="G24648" t="s">
        <v>13</v>
      </c>
      <c r="H24648" t="s">
        <v>37138</v>
      </c>
      <c r="I24648" t="s">
        <v>85</v>
      </c>
      <c r="J24648" t="s">
        <v>86</v>
      </c>
      <c r="K24648" t="s">
        <v>24</v>
      </c>
      <c r="L24648" t="s">
        <v>17</v>
      </c>
      <c r="M24648" t="s">
        <v>450</v>
      </c>
    </row>
    <row r="24649" spans="1:13" x14ac:dyDescent="0.3">
      <c r="A24649" t="s">
        <v>789</v>
      </c>
      <c r="C24649" t="s">
        <v>37363</v>
      </c>
      <c r="D24649">
        <v>82</v>
      </c>
      <c r="E24649" s="1">
        <v>1517393</v>
      </c>
      <c r="G24649" t="s">
        <v>13</v>
      </c>
      <c r="H24649" t="s">
        <v>37505</v>
      </c>
      <c r="I24649" t="s">
        <v>85</v>
      </c>
      <c r="J24649" t="s">
        <v>86</v>
      </c>
      <c r="K24649" t="s">
        <v>24</v>
      </c>
      <c r="L24649" t="s">
        <v>17</v>
      </c>
      <c r="M24649" t="s">
        <v>31</v>
      </c>
    </row>
    <row r="24650" spans="1:13" x14ac:dyDescent="0.3">
      <c r="A24650" t="s">
        <v>789</v>
      </c>
      <c r="C24650" t="s">
        <v>36965</v>
      </c>
      <c r="D24650">
        <v>77</v>
      </c>
      <c r="E24650" s="1">
        <v>4533274</v>
      </c>
      <c r="G24650" t="s">
        <v>13</v>
      </c>
      <c r="H24650" t="s">
        <v>36980</v>
      </c>
      <c r="I24650" t="s">
        <v>85</v>
      </c>
      <c r="J24650" t="s">
        <v>86</v>
      </c>
      <c r="K24650" t="s">
        <v>24</v>
      </c>
      <c r="L24650" t="s">
        <v>38</v>
      </c>
      <c r="M24650" t="s">
        <v>345</v>
      </c>
    </row>
    <row r="24651" spans="1:13" x14ac:dyDescent="0.3">
      <c r="A24651" t="s">
        <v>789</v>
      </c>
      <c r="C24651" t="s">
        <v>36834</v>
      </c>
      <c r="D24651">
        <v>18</v>
      </c>
      <c r="E24651" s="1">
        <v>100000</v>
      </c>
      <c r="G24651" t="s">
        <v>13</v>
      </c>
      <c r="H24651" t="s">
        <v>36923</v>
      </c>
      <c r="I24651" t="s">
        <v>85</v>
      </c>
      <c r="J24651" t="s">
        <v>86</v>
      </c>
      <c r="K24651" t="s">
        <v>24</v>
      </c>
      <c r="L24651" t="s">
        <v>17</v>
      </c>
      <c r="M24651" t="s">
        <v>450</v>
      </c>
    </row>
    <row r="24652" spans="1:13" x14ac:dyDescent="0.3">
      <c r="A24652" t="s">
        <v>789</v>
      </c>
      <c r="C24652" t="s">
        <v>35729</v>
      </c>
      <c r="D24652">
        <v>18</v>
      </c>
      <c r="E24652" s="1">
        <v>100000</v>
      </c>
      <c r="G24652" t="s">
        <v>13</v>
      </c>
      <c r="H24652" t="s">
        <v>35841</v>
      </c>
      <c r="I24652" t="s">
        <v>85</v>
      </c>
      <c r="J24652" t="s">
        <v>86</v>
      </c>
      <c r="K24652" t="s">
        <v>24</v>
      </c>
      <c r="L24652" t="s">
        <v>17</v>
      </c>
      <c r="M24652" t="s">
        <v>450</v>
      </c>
    </row>
    <row r="24653" spans="1:13" x14ac:dyDescent="0.3">
      <c r="A24653" t="s">
        <v>789</v>
      </c>
      <c r="C24653" t="s">
        <v>38133</v>
      </c>
      <c r="D24653">
        <v>89</v>
      </c>
      <c r="E24653" s="1">
        <v>20542639</v>
      </c>
      <c r="G24653" t="s">
        <v>13</v>
      </c>
      <c r="H24653" t="s">
        <v>38141</v>
      </c>
      <c r="I24653" t="s">
        <v>85</v>
      </c>
      <c r="J24653" t="s">
        <v>86</v>
      </c>
      <c r="K24653" t="s">
        <v>24</v>
      </c>
      <c r="L24653" t="s">
        <v>17</v>
      </c>
      <c r="M24653" t="s">
        <v>345</v>
      </c>
    </row>
    <row r="24654" spans="1:13" x14ac:dyDescent="0.3">
      <c r="A24654" t="s">
        <v>789</v>
      </c>
      <c r="C24654" t="s">
        <v>25159</v>
      </c>
      <c r="D24654">
        <v>25</v>
      </c>
      <c r="E24654" s="1">
        <v>649463</v>
      </c>
      <c r="G24654" t="s">
        <v>13</v>
      </c>
      <c r="H24654" t="s">
        <v>25162</v>
      </c>
      <c r="I24654" t="s">
        <v>85</v>
      </c>
      <c r="J24654" t="s">
        <v>86</v>
      </c>
      <c r="K24654" t="s">
        <v>24</v>
      </c>
      <c r="L24654" t="s">
        <v>17</v>
      </c>
      <c r="M24654" t="s">
        <v>345</v>
      </c>
    </row>
    <row r="24655" spans="1:13" x14ac:dyDescent="0.3">
      <c r="E24655" s="24" t="s">
        <v>38203</v>
      </c>
    </row>
    <row r="24656" spans="1:13" x14ac:dyDescent="0.3">
      <c r="E24656" s="5">
        <f>SUM(E24602:E24654)</f>
        <v>153059375</v>
      </c>
    </row>
    <row r="24657" spans="1:13" x14ac:dyDescent="0.3">
      <c r="E24657" s="25" t="s">
        <v>38231</v>
      </c>
    </row>
    <row r="24659" spans="1:13" x14ac:dyDescent="0.3">
      <c r="A24659" t="s">
        <v>3854</v>
      </c>
      <c r="C24659" t="s">
        <v>28282</v>
      </c>
      <c r="D24659">
        <v>24</v>
      </c>
      <c r="E24659" s="1">
        <v>1499886</v>
      </c>
      <c r="G24659" t="s">
        <v>34</v>
      </c>
      <c r="H24659" t="s">
        <v>28293</v>
      </c>
      <c r="I24659" t="s">
        <v>855</v>
      </c>
      <c r="K24659" t="s">
        <v>16</v>
      </c>
      <c r="L24659" t="s">
        <v>17</v>
      </c>
      <c r="M24659" t="s">
        <v>217</v>
      </c>
    </row>
    <row r="24660" spans="1:13" x14ac:dyDescent="0.3">
      <c r="A24660" t="s">
        <v>3854</v>
      </c>
      <c r="C24660" t="s">
        <v>27194</v>
      </c>
      <c r="D24660">
        <v>6</v>
      </c>
      <c r="E24660" s="1">
        <v>287500</v>
      </c>
      <c r="G24660" t="s">
        <v>34</v>
      </c>
      <c r="H24660" t="s">
        <v>27352</v>
      </c>
      <c r="I24660" t="s">
        <v>855</v>
      </c>
      <c r="K24660" t="s">
        <v>16</v>
      </c>
      <c r="L24660" t="s">
        <v>17</v>
      </c>
      <c r="M24660" t="s">
        <v>217</v>
      </c>
    </row>
    <row r="24661" spans="1:13" x14ac:dyDescent="0.3">
      <c r="A24661" t="s">
        <v>3854</v>
      </c>
      <c r="C24661" t="s">
        <v>29922</v>
      </c>
      <c r="D24661">
        <v>15</v>
      </c>
      <c r="E24661" s="1">
        <v>547538</v>
      </c>
      <c r="G24661" t="s">
        <v>34</v>
      </c>
      <c r="H24661" t="s">
        <v>30033</v>
      </c>
      <c r="I24661" t="s">
        <v>855</v>
      </c>
      <c r="K24661" t="s">
        <v>16</v>
      </c>
      <c r="L24661" t="s">
        <v>17</v>
      </c>
      <c r="M24661" t="s">
        <v>217</v>
      </c>
    </row>
    <row r="24662" spans="1:13" x14ac:dyDescent="0.3">
      <c r="A24662" t="s">
        <v>3854</v>
      </c>
      <c r="C24662" t="s">
        <v>3657</v>
      </c>
      <c r="D24662">
        <v>20</v>
      </c>
      <c r="E24662" s="1">
        <v>617357</v>
      </c>
      <c r="G24662" t="s">
        <v>34</v>
      </c>
      <c r="H24662" t="s">
        <v>3855</v>
      </c>
      <c r="I24662" t="s">
        <v>855</v>
      </c>
      <c r="K24662" t="s">
        <v>16</v>
      </c>
      <c r="L24662" t="s">
        <v>17</v>
      </c>
      <c r="M24662" t="s">
        <v>217</v>
      </c>
    </row>
    <row r="24663" spans="1:13" x14ac:dyDescent="0.3">
      <c r="A24663" t="s">
        <v>22991</v>
      </c>
      <c r="C24663" t="s">
        <v>22837</v>
      </c>
      <c r="D24663">
        <v>12</v>
      </c>
      <c r="E24663" s="1">
        <v>182001</v>
      </c>
      <c r="G24663" t="s">
        <v>34</v>
      </c>
      <c r="H24663" t="s">
        <v>22992</v>
      </c>
      <c r="I24663" t="s">
        <v>2636</v>
      </c>
      <c r="K24663" t="s">
        <v>645</v>
      </c>
      <c r="L24663" t="s">
        <v>44</v>
      </c>
      <c r="M24663" t="s">
        <v>740</v>
      </c>
    </row>
    <row r="24664" spans="1:13" x14ac:dyDescent="0.3">
      <c r="A24664" t="s">
        <v>22991</v>
      </c>
      <c r="C24664" t="s">
        <v>37685</v>
      </c>
      <c r="D24664">
        <v>65</v>
      </c>
      <c r="E24664" s="1">
        <v>5211115</v>
      </c>
      <c r="G24664" t="s">
        <v>69</v>
      </c>
      <c r="H24664" t="s">
        <v>37728</v>
      </c>
      <c r="I24664" t="s">
        <v>2636</v>
      </c>
      <c r="K24664" t="s">
        <v>645</v>
      </c>
      <c r="L24664" t="s">
        <v>17</v>
      </c>
      <c r="M24664" t="s">
        <v>39</v>
      </c>
    </row>
    <row r="24665" spans="1:13" x14ac:dyDescent="0.3">
      <c r="A24665" t="s">
        <v>1519</v>
      </c>
      <c r="C24665" t="s">
        <v>2269</v>
      </c>
      <c r="D24665">
        <v>7</v>
      </c>
      <c r="E24665" s="1">
        <v>95340</v>
      </c>
      <c r="G24665" t="s">
        <v>13</v>
      </c>
      <c r="H24665" t="s">
        <v>2953</v>
      </c>
      <c r="I24665" t="s">
        <v>22</v>
      </c>
      <c r="J24665" t="s">
        <v>23</v>
      </c>
      <c r="K24665" t="s">
        <v>24</v>
      </c>
      <c r="L24665" t="s">
        <v>17</v>
      </c>
      <c r="M24665" t="s">
        <v>45</v>
      </c>
    </row>
    <row r="24666" spans="1:13" x14ac:dyDescent="0.3">
      <c r="A24666" t="s">
        <v>1519</v>
      </c>
      <c r="C24666" t="s">
        <v>1558</v>
      </c>
      <c r="D24666">
        <v>36</v>
      </c>
      <c r="E24666" s="1">
        <v>553656</v>
      </c>
      <c r="G24666" t="s">
        <v>13</v>
      </c>
      <c r="H24666" t="s">
        <v>1661</v>
      </c>
      <c r="I24666" t="s">
        <v>22</v>
      </c>
      <c r="J24666" t="s">
        <v>23</v>
      </c>
      <c r="K24666" t="s">
        <v>24</v>
      </c>
      <c r="L24666" t="s">
        <v>38</v>
      </c>
      <c r="M24666" t="s">
        <v>45</v>
      </c>
    </row>
    <row r="24667" spans="1:13" x14ac:dyDescent="0.3">
      <c r="A24667" t="s">
        <v>1519</v>
      </c>
      <c r="C24667" t="s">
        <v>1558</v>
      </c>
      <c r="D24667">
        <v>13</v>
      </c>
      <c r="E24667" s="1">
        <v>49691</v>
      </c>
      <c r="G24667" t="s">
        <v>111</v>
      </c>
      <c r="H24667" t="s">
        <v>1814</v>
      </c>
      <c r="I24667" t="s">
        <v>22</v>
      </c>
      <c r="J24667" t="s">
        <v>23</v>
      </c>
      <c r="K24667" t="s">
        <v>24</v>
      </c>
      <c r="L24667" t="s">
        <v>25</v>
      </c>
      <c r="M24667" t="s">
        <v>120</v>
      </c>
    </row>
    <row r="24668" spans="1:13" x14ac:dyDescent="0.3">
      <c r="A24668" t="s">
        <v>1519</v>
      </c>
      <c r="C24668" t="s">
        <v>1275</v>
      </c>
      <c r="D24668">
        <v>18</v>
      </c>
      <c r="E24668" s="1">
        <v>599891</v>
      </c>
      <c r="G24668" t="s">
        <v>34</v>
      </c>
      <c r="H24668" t="s">
        <v>1520</v>
      </c>
      <c r="I24668" t="s">
        <v>22</v>
      </c>
      <c r="J24668" t="s">
        <v>23</v>
      </c>
      <c r="K24668" t="s">
        <v>24</v>
      </c>
      <c r="L24668" t="s">
        <v>38</v>
      </c>
      <c r="M24668" t="s">
        <v>87</v>
      </c>
    </row>
    <row r="24669" spans="1:13" x14ac:dyDescent="0.3">
      <c r="A24669" t="s">
        <v>1519</v>
      </c>
      <c r="C24669" t="s">
        <v>27194</v>
      </c>
      <c r="D24669">
        <v>24</v>
      </c>
      <c r="E24669" s="1">
        <v>1851842</v>
      </c>
      <c r="G24669" t="s">
        <v>13</v>
      </c>
      <c r="H24669" t="s">
        <v>27291</v>
      </c>
      <c r="I24669" t="s">
        <v>22</v>
      </c>
      <c r="J24669" t="s">
        <v>23</v>
      </c>
      <c r="K24669" t="s">
        <v>24</v>
      </c>
      <c r="L24669" t="s">
        <v>17</v>
      </c>
      <c r="M24669" t="s">
        <v>45</v>
      </c>
    </row>
    <row r="24670" spans="1:13" x14ac:dyDescent="0.3">
      <c r="A24670" t="s">
        <v>1519</v>
      </c>
      <c r="C24670" t="s">
        <v>27194</v>
      </c>
      <c r="D24670">
        <v>17</v>
      </c>
      <c r="E24670" s="1">
        <v>225000</v>
      </c>
      <c r="G24670" t="s">
        <v>13</v>
      </c>
      <c r="H24670" t="s">
        <v>27401</v>
      </c>
      <c r="I24670" t="s">
        <v>22</v>
      </c>
      <c r="J24670" t="s">
        <v>23</v>
      </c>
      <c r="K24670" t="s">
        <v>24</v>
      </c>
      <c r="L24670" t="s">
        <v>17</v>
      </c>
      <c r="M24670" t="s">
        <v>45</v>
      </c>
    </row>
    <row r="24671" spans="1:13" x14ac:dyDescent="0.3">
      <c r="A24671" t="s">
        <v>1519</v>
      </c>
      <c r="C24671" t="s">
        <v>27748</v>
      </c>
      <c r="D24671">
        <v>12</v>
      </c>
      <c r="E24671" s="1">
        <v>75000</v>
      </c>
      <c r="G24671" t="s">
        <v>34</v>
      </c>
      <c r="H24671" t="s">
        <v>27884</v>
      </c>
      <c r="I24671" t="s">
        <v>22</v>
      </c>
      <c r="J24671" t="s">
        <v>23</v>
      </c>
      <c r="K24671" t="s">
        <v>24</v>
      </c>
      <c r="L24671" t="s">
        <v>17</v>
      </c>
      <c r="M24671" t="s">
        <v>61</v>
      </c>
    </row>
    <row r="24672" spans="1:13" x14ac:dyDescent="0.3">
      <c r="A24672" t="s">
        <v>1519</v>
      </c>
      <c r="C24672" t="s">
        <v>5025</v>
      </c>
      <c r="D24672">
        <v>19</v>
      </c>
      <c r="E24672" s="1">
        <v>100000</v>
      </c>
      <c r="G24672" t="s">
        <v>13</v>
      </c>
      <c r="H24672" t="s">
        <v>5053</v>
      </c>
      <c r="I24672" t="s">
        <v>22</v>
      </c>
      <c r="J24672" t="s">
        <v>23</v>
      </c>
      <c r="K24672" t="s">
        <v>24</v>
      </c>
      <c r="L24672" t="s">
        <v>17</v>
      </c>
      <c r="M24672" t="s">
        <v>450</v>
      </c>
    </row>
    <row r="24673" spans="1:13" x14ac:dyDescent="0.3">
      <c r="A24673" t="s">
        <v>1519</v>
      </c>
      <c r="C24673" t="s">
        <v>22837</v>
      </c>
      <c r="D24673">
        <v>44</v>
      </c>
      <c r="E24673" s="1">
        <v>4011654</v>
      </c>
      <c r="G24673" t="s">
        <v>516</v>
      </c>
      <c r="H24673" t="s">
        <v>23084</v>
      </c>
      <c r="I24673" t="s">
        <v>22</v>
      </c>
      <c r="J24673" t="s">
        <v>23</v>
      </c>
      <c r="K24673" t="s">
        <v>24</v>
      </c>
      <c r="L24673" t="s">
        <v>44</v>
      </c>
      <c r="M24673" t="s">
        <v>23085</v>
      </c>
    </row>
    <row r="24674" spans="1:13" x14ac:dyDescent="0.3">
      <c r="A24674" t="s">
        <v>1519</v>
      </c>
      <c r="C24674" t="s">
        <v>23213</v>
      </c>
      <c r="D24674">
        <v>60</v>
      </c>
      <c r="E24674" s="1">
        <v>3839755</v>
      </c>
      <c r="G24674" t="s">
        <v>571</v>
      </c>
      <c r="H24674" t="s">
        <v>23215</v>
      </c>
      <c r="I24674" t="s">
        <v>22</v>
      </c>
      <c r="J24674" t="s">
        <v>23</v>
      </c>
      <c r="K24674" t="s">
        <v>24</v>
      </c>
      <c r="L24674" t="s">
        <v>44</v>
      </c>
      <c r="M24674" t="s">
        <v>21181</v>
      </c>
    </row>
    <row r="24675" spans="1:13" x14ac:dyDescent="0.3">
      <c r="A24675" t="s">
        <v>1519</v>
      </c>
      <c r="C24675" t="s">
        <v>22248</v>
      </c>
      <c r="D24675">
        <v>44</v>
      </c>
      <c r="E24675" s="1">
        <v>595088</v>
      </c>
      <c r="G24675" t="s">
        <v>34</v>
      </c>
      <c r="H24675" t="s">
        <v>22297</v>
      </c>
      <c r="I24675" t="s">
        <v>22</v>
      </c>
      <c r="J24675" t="s">
        <v>23</v>
      </c>
      <c r="K24675" t="s">
        <v>24</v>
      </c>
      <c r="L24675" t="s">
        <v>133</v>
      </c>
      <c r="M24675" t="s">
        <v>217</v>
      </c>
    </row>
    <row r="24676" spans="1:13" x14ac:dyDescent="0.3">
      <c r="A24676" t="s">
        <v>1519</v>
      </c>
      <c r="C24676" t="s">
        <v>15737</v>
      </c>
      <c r="D24676">
        <v>41</v>
      </c>
      <c r="E24676" s="1">
        <v>1603470</v>
      </c>
      <c r="G24676" t="s">
        <v>34</v>
      </c>
      <c r="H24676" t="s">
        <v>15861</v>
      </c>
      <c r="I24676" t="s">
        <v>22</v>
      </c>
      <c r="J24676" t="s">
        <v>23</v>
      </c>
      <c r="K24676" t="s">
        <v>24</v>
      </c>
      <c r="L24676" t="s">
        <v>38</v>
      </c>
      <c r="M24676" t="s">
        <v>202</v>
      </c>
    </row>
    <row r="24677" spans="1:13" x14ac:dyDescent="0.3">
      <c r="A24677" t="s">
        <v>1519</v>
      </c>
      <c r="C24677" t="s">
        <v>16599</v>
      </c>
      <c r="D24677">
        <v>48</v>
      </c>
      <c r="E24677" s="1">
        <v>3500000</v>
      </c>
      <c r="G24677" t="s">
        <v>34</v>
      </c>
      <c r="H24677" t="s">
        <v>16621</v>
      </c>
      <c r="I24677" t="s">
        <v>22</v>
      </c>
      <c r="J24677" t="s">
        <v>23</v>
      </c>
      <c r="K24677" t="s">
        <v>24</v>
      </c>
      <c r="L24677" t="s">
        <v>115</v>
      </c>
      <c r="M24677" t="s">
        <v>504</v>
      </c>
    </row>
    <row r="24678" spans="1:13" x14ac:dyDescent="0.3">
      <c r="A24678" t="s">
        <v>1519</v>
      </c>
      <c r="C24678" t="s">
        <v>17183</v>
      </c>
      <c r="D24678">
        <v>18</v>
      </c>
      <c r="E24678" s="1">
        <v>899647</v>
      </c>
      <c r="G24678" t="s">
        <v>748</v>
      </c>
      <c r="H24678" t="s">
        <v>17272</v>
      </c>
      <c r="I24678" t="s">
        <v>22</v>
      </c>
      <c r="J24678" t="s">
        <v>23</v>
      </c>
      <c r="K24678" t="s">
        <v>24</v>
      </c>
      <c r="L24678" t="s">
        <v>25</v>
      </c>
      <c r="M24678" t="s">
        <v>1397</v>
      </c>
    </row>
    <row r="24679" spans="1:13" x14ac:dyDescent="0.3">
      <c r="A24679" t="s">
        <v>1519</v>
      </c>
      <c r="C24679" t="s">
        <v>10275</v>
      </c>
      <c r="D24679">
        <v>19</v>
      </c>
      <c r="E24679" s="1">
        <v>259801</v>
      </c>
      <c r="G24679" t="s">
        <v>111</v>
      </c>
      <c r="H24679" t="s">
        <v>10309</v>
      </c>
      <c r="I24679" t="s">
        <v>22</v>
      </c>
      <c r="J24679" t="s">
        <v>23</v>
      </c>
      <c r="K24679" t="s">
        <v>24</v>
      </c>
      <c r="L24679" t="s">
        <v>25</v>
      </c>
      <c r="M24679" t="s">
        <v>120</v>
      </c>
    </row>
    <row r="24680" spans="1:13" x14ac:dyDescent="0.3">
      <c r="A24680" t="s">
        <v>1519</v>
      </c>
      <c r="C24680" t="s">
        <v>34736</v>
      </c>
      <c r="D24680">
        <v>23</v>
      </c>
      <c r="E24680" s="1">
        <v>231021</v>
      </c>
      <c r="G24680" t="s">
        <v>111</v>
      </c>
      <c r="H24680" t="s">
        <v>34839</v>
      </c>
      <c r="I24680" t="s">
        <v>22</v>
      </c>
      <c r="J24680" t="s">
        <v>23</v>
      </c>
      <c r="K24680" t="s">
        <v>24</v>
      </c>
      <c r="L24680" t="s">
        <v>25</v>
      </c>
      <c r="M24680" t="s">
        <v>232</v>
      </c>
    </row>
    <row r="24681" spans="1:13" x14ac:dyDescent="0.3">
      <c r="A24681" t="s">
        <v>1519</v>
      </c>
      <c r="C24681" t="s">
        <v>35205</v>
      </c>
      <c r="D24681">
        <v>19</v>
      </c>
      <c r="E24681" s="1">
        <v>100000</v>
      </c>
      <c r="G24681" t="s">
        <v>13</v>
      </c>
      <c r="H24681" t="s">
        <v>35416</v>
      </c>
      <c r="I24681" t="s">
        <v>22</v>
      </c>
      <c r="J24681" t="s">
        <v>23</v>
      </c>
      <c r="K24681" t="s">
        <v>24</v>
      </c>
      <c r="L24681" t="s">
        <v>17</v>
      </c>
      <c r="M24681" t="s">
        <v>450</v>
      </c>
    </row>
    <row r="24682" spans="1:13" x14ac:dyDescent="0.3">
      <c r="A24682" t="s">
        <v>1519</v>
      </c>
      <c r="C24682" t="s">
        <v>34263</v>
      </c>
      <c r="D24682">
        <v>11</v>
      </c>
      <c r="E24682" s="1">
        <v>241417</v>
      </c>
      <c r="G24682" t="s">
        <v>111</v>
      </c>
      <c r="H24682" t="s">
        <v>34285</v>
      </c>
      <c r="I24682" t="s">
        <v>22</v>
      </c>
      <c r="J24682" t="s">
        <v>23</v>
      </c>
      <c r="K24682" t="s">
        <v>24</v>
      </c>
      <c r="L24682" t="s">
        <v>25</v>
      </c>
      <c r="M24682" t="s">
        <v>232</v>
      </c>
    </row>
    <row r="24683" spans="1:13" x14ac:dyDescent="0.3">
      <c r="A24683" t="s">
        <v>1519</v>
      </c>
      <c r="C24683" t="s">
        <v>33500</v>
      </c>
      <c r="D24683">
        <v>4</v>
      </c>
      <c r="E24683" s="1">
        <v>400929</v>
      </c>
      <c r="G24683" t="s">
        <v>34</v>
      </c>
      <c r="H24683" t="s">
        <v>33502</v>
      </c>
      <c r="I24683" t="s">
        <v>22</v>
      </c>
      <c r="J24683" t="s">
        <v>23</v>
      </c>
      <c r="K24683" t="s">
        <v>24</v>
      </c>
      <c r="L24683" t="s">
        <v>456</v>
      </c>
      <c r="M24683" t="s">
        <v>217</v>
      </c>
    </row>
    <row r="24684" spans="1:13" x14ac:dyDescent="0.3">
      <c r="A24684" t="s">
        <v>1519</v>
      </c>
      <c r="C24684" t="s">
        <v>35729</v>
      </c>
      <c r="D24684">
        <v>24</v>
      </c>
      <c r="E24684" s="1">
        <v>1572340</v>
      </c>
      <c r="G24684" t="s">
        <v>13</v>
      </c>
      <c r="H24684" t="s">
        <v>35804</v>
      </c>
      <c r="I24684" t="s">
        <v>22</v>
      </c>
      <c r="J24684" t="s">
        <v>23</v>
      </c>
      <c r="K24684" t="s">
        <v>24</v>
      </c>
      <c r="L24684" t="s">
        <v>38</v>
      </c>
      <c r="M24684" t="s">
        <v>87</v>
      </c>
    </row>
    <row r="24685" spans="1:13" x14ac:dyDescent="0.3">
      <c r="A24685" t="s">
        <v>1519</v>
      </c>
      <c r="C24685" t="s">
        <v>38095</v>
      </c>
      <c r="D24685">
        <v>28</v>
      </c>
      <c r="E24685" s="1">
        <v>599947</v>
      </c>
      <c r="G24685" t="s">
        <v>111</v>
      </c>
      <c r="H24685" t="s">
        <v>38112</v>
      </c>
      <c r="I24685" t="s">
        <v>22</v>
      </c>
      <c r="J24685" t="s">
        <v>23</v>
      </c>
      <c r="K24685" t="s">
        <v>24</v>
      </c>
      <c r="L24685" t="s">
        <v>25</v>
      </c>
      <c r="M24685" t="s">
        <v>120</v>
      </c>
    </row>
    <row r="24686" spans="1:13" x14ac:dyDescent="0.3">
      <c r="A24686" t="s">
        <v>1519</v>
      </c>
      <c r="C24686" t="s">
        <v>37782</v>
      </c>
      <c r="D24686">
        <v>22</v>
      </c>
      <c r="E24686" s="1">
        <v>13411</v>
      </c>
      <c r="G24686" t="s">
        <v>13</v>
      </c>
      <c r="H24686" t="s">
        <v>37815</v>
      </c>
      <c r="I24686" t="s">
        <v>22</v>
      </c>
      <c r="J24686" t="s">
        <v>23</v>
      </c>
      <c r="K24686" t="s">
        <v>24</v>
      </c>
      <c r="L24686" t="s">
        <v>17</v>
      </c>
      <c r="M24686" t="s">
        <v>31</v>
      </c>
    </row>
    <row r="24687" spans="1:13" x14ac:dyDescent="0.3">
      <c r="A24687" t="s">
        <v>1519</v>
      </c>
      <c r="C24687" t="s">
        <v>24450</v>
      </c>
      <c r="D24687">
        <v>12</v>
      </c>
      <c r="E24687" s="1">
        <v>283602</v>
      </c>
      <c r="G24687" t="s">
        <v>13</v>
      </c>
      <c r="H24687" t="s">
        <v>24452</v>
      </c>
      <c r="I24687" t="s">
        <v>22</v>
      </c>
      <c r="J24687" t="s">
        <v>23</v>
      </c>
      <c r="K24687" t="s">
        <v>24</v>
      </c>
      <c r="L24687" t="s">
        <v>25</v>
      </c>
      <c r="M24687" t="s">
        <v>345</v>
      </c>
    </row>
    <row r="24688" spans="1:13" x14ac:dyDescent="0.3">
      <c r="A24688" t="s">
        <v>1519</v>
      </c>
      <c r="C24688" t="s">
        <v>26408</v>
      </c>
      <c r="D24688">
        <v>12</v>
      </c>
      <c r="E24688" s="1">
        <v>51009</v>
      </c>
      <c r="G24688" t="s">
        <v>13</v>
      </c>
      <c r="H24688" t="s">
        <v>26411</v>
      </c>
      <c r="I24688" t="s">
        <v>22</v>
      </c>
      <c r="J24688" t="s">
        <v>23</v>
      </c>
      <c r="K24688" t="s">
        <v>24</v>
      </c>
      <c r="L24688" t="s">
        <v>25</v>
      </c>
      <c r="M24688" t="s">
        <v>345</v>
      </c>
    </row>
    <row r="24689" spans="1:13" x14ac:dyDescent="0.3">
      <c r="A24689" t="s">
        <v>1504</v>
      </c>
      <c r="C24689" t="s">
        <v>1275</v>
      </c>
      <c r="D24689">
        <v>12</v>
      </c>
      <c r="E24689" s="1">
        <v>324698</v>
      </c>
      <c r="G24689" t="s">
        <v>111</v>
      </c>
      <c r="H24689" t="s">
        <v>1505</v>
      </c>
      <c r="I24689" t="s">
        <v>156</v>
      </c>
      <c r="J24689" t="s">
        <v>22</v>
      </c>
      <c r="K24689" t="s">
        <v>24</v>
      </c>
      <c r="L24689" t="s">
        <v>25</v>
      </c>
      <c r="M24689" t="s">
        <v>232</v>
      </c>
    </row>
    <row r="24690" spans="1:13" x14ac:dyDescent="0.3">
      <c r="A24690" t="s">
        <v>1504</v>
      </c>
      <c r="C24690" t="s">
        <v>27748</v>
      </c>
      <c r="D24690">
        <v>12</v>
      </c>
      <c r="E24690" s="1">
        <v>400000</v>
      </c>
      <c r="G24690" t="s">
        <v>111</v>
      </c>
      <c r="H24690" t="s">
        <v>27900</v>
      </c>
      <c r="I24690" t="s">
        <v>156</v>
      </c>
      <c r="J24690" t="s">
        <v>22</v>
      </c>
      <c r="K24690" t="s">
        <v>24</v>
      </c>
      <c r="L24690" t="s">
        <v>25</v>
      </c>
      <c r="M24690" t="s">
        <v>232</v>
      </c>
    </row>
    <row r="24691" spans="1:13" x14ac:dyDescent="0.3">
      <c r="A24691" t="s">
        <v>1504</v>
      </c>
      <c r="C24691" t="s">
        <v>29553</v>
      </c>
      <c r="D24691">
        <v>20</v>
      </c>
      <c r="E24691" s="1">
        <v>250000</v>
      </c>
      <c r="G24691" t="s">
        <v>111</v>
      </c>
      <c r="H24691" t="s">
        <v>29749</v>
      </c>
      <c r="I24691" t="s">
        <v>156</v>
      </c>
      <c r="J24691" t="s">
        <v>22</v>
      </c>
      <c r="K24691" t="s">
        <v>24</v>
      </c>
      <c r="L24691" t="s">
        <v>25</v>
      </c>
      <c r="M24691" t="s">
        <v>120</v>
      </c>
    </row>
    <row r="24692" spans="1:13" x14ac:dyDescent="0.3">
      <c r="A24692" t="s">
        <v>1504</v>
      </c>
      <c r="C24692" t="s">
        <v>16408</v>
      </c>
      <c r="D24692">
        <v>11</v>
      </c>
      <c r="E24692" s="1">
        <v>1625601</v>
      </c>
      <c r="G24692" t="s">
        <v>748</v>
      </c>
      <c r="H24692" t="s">
        <v>16447</v>
      </c>
      <c r="I24692" t="s">
        <v>156</v>
      </c>
      <c r="J24692" t="s">
        <v>22</v>
      </c>
      <c r="K24692" t="s">
        <v>24</v>
      </c>
      <c r="L24692" t="s">
        <v>25</v>
      </c>
      <c r="M24692" t="s">
        <v>11596</v>
      </c>
    </row>
    <row r="24693" spans="1:13" x14ac:dyDescent="0.3">
      <c r="A24693" t="s">
        <v>1504</v>
      </c>
      <c r="C24693" t="s">
        <v>9547</v>
      </c>
      <c r="D24693">
        <v>27</v>
      </c>
      <c r="E24693" s="1">
        <v>700152</v>
      </c>
      <c r="G24693" t="s">
        <v>69</v>
      </c>
      <c r="H24693" t="s">
        <v>9852</v>
      </c>
      <c r="I24693" t="s">
        <v>156</v>
      </c>
      <c r="J24693" t="s">
        <v>22</v>
      </c>
      <c r="K24693" t="s">
        <v>24</v>
      </c>
      <c r="L24693" t="s">
        <v>25</v>
      </c>
      <c r="M24693" t="s">
        <v>39</v>
      </c>
    </row>
    <row r="24694" spans="1:13" x14ac:dyDescent="0.3">
      <c r="A24694" t="s">
        <v>1504</v>
      </c>
      <c r="C24694" t="s">
        <v>34035</v>
      </c>
      <c r="D24694">
        <v>39</v>
      </c>
      <c r="E24694" s="1">
        <v>6054210</v>
      </c>
      <c r="G24694" t="s">
        <v>69</v>
      </c>
      <c r="H24694" t="s">
        <v>34042</v>
      </c>
      <c r="I24694" t="s">
        <v>156</v>
      </c>
      <c r="J24694" t="s">
        <v>22</v>
      </c>
      <c r="K24694" t="s">
        <v>24</v>
      </c>
      <c r="L24694" t="s">
        <v>25</v>
      </c>
      <c r="M24694" t="s">
        <v>39</v>
      </c>
    </row>
    <row r="24695" spans="1:13" x14ac:dyDescent="0.3">
      <c r="A24695" t="s">
        <v>1507</v>
      </c>
      <c r="C24695" t="s">
        <v>1275</v>
      </c>
      <c r="D24695">
        <v>18</v>
      </c>
      <c r="E24695" s="1">
        <v>250000</v>
      </c>
      <c r="G24695" t="s">
        <v>69</v>
      </c>
      <c r="H24695" t="s">
        <v>1508</v>
      </c>
      <c r="I24695" t="s">
        <v>867</v>
      </c>
      <c r="J24695" t="s">
        <v>280</v>
      </c>
      <c r="K24695" t="s">
        <v>24</v>
      </c>
      <c r="L24695" t="s">
        <v>25</v>
      </c>
      <c r="M24695" t="s">
        <v>221</v>
      </c>
    </row>
    <row r="24696" spans="1:13" x14ac:dyDescent="0.3">
      <c r="A24696" t="s">
        <v>2769</v>
      </c>
      <c r="C24696" t="s">
        <v>2269</v>
      </c>
      <c r="D24696">
        <v>24</v>
      </c>
      <c r="E24696" s="1">
        <v>4000000</v>
      </c>
      <c r="G24696" t="s">
        <v>48</v>
      </c>
      <c r="H24696" t="s">
        <v>77</v>
      </c>
      <c r="I24696" t="s">
        <v>655</v>
      </c>
      <c r="K24696" t="s">
        <v>96</v>
      </c>
      <c r="L24696" t="s">
        <v>170</v>
      </c>
      <c r="M24696" t="s">
        <v>2770</v>
      </c>
    </row>
    <row r="24697" spans="1:13" x14ac:dyDescent="0.3">
      <c r="A24697" t="s">
        <v>31513</v>
      </c>
      <c r="C24697" t="s">
        <v>31493</v>
      </c>
      <c r="D24697">
        <v>36</v>
      </c>
      <c r="E24697" s="1">
        <v>450000</v>
      </c>
      <c r="G24697" t="s">
        <v>34</v>
      </c>
      <c r="H24697" t="s">
        <v>31514</v>
      </c>
      <c r="I24697" t="s">
        <v>22</v>
      </c>
      <c r="J24697" t="s">
        <v>23</v>
      </c>
      <c r="K24697" t="s">
        <v>24</v>
      </c>
      <c r="L24697" t="s">
        <v>17</v>
      </c>
      <c r="M24697" t="s">
        <v>87</v>
      </c>
    </row>
    <row r="24698" spans="1:13" x14ac:dyDescent="0.3">
      <c r="A24698" t="s">
        <v>14733</v>
      </c>
      <c r="C24698" t="s">
        <v>24055</v>
      </c>
      <c r="D24698">
        <v>36</v>
      </c>
      <c r="E24698" s="1">
        <v>2225859</v>
      </c>
      <c r="G24698" t="s">
        <v>168</v>
      </c>
      <c r="H24698" t="s">
        <v>24124</v>
      </c>
      <c r="I24698" t="s">
        <v>397</v>
      </c>
      <c r="J24698" t="s">
        <v>119</v>
      </c>
      <c r="K24698" t="s">
        <v>24</v>
      </c>
      <c r="L24698" t="s">
        <v>38</v>
      </c>
      <c r="M24698" t="s">
        <v>171</v>
      </c>
    </row>
    <row r="24699" spans="1:13" x14ac:dyDescent="0.3">
      <c r="A24699" t="s">
        <v>14733</v>
      </c>
      <c r="C24699" t="s">
        <v>34470</v>
      </c>
      <c r="D24699">
        <v>58</v>
      </c>
      <c r="E24699" s="1">
        <v>1569923</v>
      </c>
      <c r="G24699" t="s">
        <v>48</v>
      </c>
      <c r="H24699" t="s">
        <v>34471</v>
      </c>
      <c r="I24699" t="s">
        <v>397</v>
      </c>
      <c r="J24699" t="s">
        <v>119</v>
      </c>
      <c r="K24699" t="s">
        <v>24</v>
      </c>
      <c r="L24699" t="s">
        <v>38</v>
      </c>
      <c r="M24699" t="s">
        <v>190</v>
      </c>
    </row>
    <row r="24700" spans="1:13" x14ac:dyDescent="0.3">
      <c r="A24700" t="s">
        <v>14733</v>
      </c>
      <c r="C24700" t="s">
        <v>20542</v>
      </c>
      <c r="D24700">
        <v>24</v>
      </c>
      <c r="E24700" s="1">
        <v>1000000</v>
      </c>
      <c r="G24700" t="s">
        <v>34</v>
      </c>
      <c r="H24700" t="s">
        <v>20590</v>
      </c>
      <c r="I24700" t="s">
        <v>397</v>
      </c>
      <c r="J24700" t="s">
        <v>119</v>
      </c>
      <c r="K24700" t="s">
        <v>24</v>
      </c>
      <c r="L24700" t="s">
        <v>17</v>
      </c>
      <c r="M24700" t="s">
        <v>87</v>
      </c>
    </row>
    <row r="24701" spans="1:13" x14ac:dyDescent="0.3">
      <c r="A24701" t="s">
        <v>14733</v>
      </c>
      <c r="C24701" t="s">
        <v>14716</v>
      </c>
      <c r="D24701">
        <v>24</v>
      </c>
      <c r="E24701" s="1">
        <v>500000</v>
      </c>
      <c r="G24701" t="s">
        <v>34</v>
      </c>
      <c r="H24701" t="s">
        <v>14734</v>
      </c>
      <c r="I24701" t="s">
        <v>397</v>
      </c>
      <c r="J24701" t="s">
        <v>119</v>
      </c>
      <c r="K24701" t="s">
        <v>24</v>
      </c>
      <c r="L24701" t="s">
        <v>17</v>
      </c>
      <c r="M24701" t="s">
        <v>87</v>
      </c>
    </row>
    <row r="24702" spans="1:13" x14ac:dyDescent="0.3">
      <c r="A24702" t="s">
        <v>4365</v>
      </c>
      <c r="C24702" t="s">
        <v>29352</v>
      </c>
      <c r="D24702">
        <v>25</v>
      </c>
      <c r="E24702" s="1">
        <v>731783690</v>
      </c>
      <c r="G24702" t="s">
        <v>69</v>
      </c>
      <c r="H24702" t="s">
        <v>21172</v>
      </c>
      <c r="I24702" t="s">
        <v>4367</v>
      </c>
      <c r="J24702" t="s">
        <v>15</v>
      </c>
      <c r="K24702" t="s">
        <v>16</v>
      </c>
      <c r="L24702" t="s">
        <v>17</v>
      </c>
      <c r="M24702" t="s">
        <v>39</v>
      </c>
    </row>
    <row r="24703" spans="1:13" x14ac:dyDescent="0.3">
      <c r="A24703" t="s">
        <v>4365</v>
      </c>
      <c r="C24703" t="s">
        <v>29426</v>
      </c>
      <c r="D24703">
        <v>15</v>
      </c>
      <c r="E24703" s="1">
        <v>1516658</v>
      </c>
      <c r="G24703" t="s">
        <v>13</v>
      </c>
      <c r="H24703" t="s">
        <v>29531</v>
      </c>
      <c r="I24703" t="s">
        <v>4367</v>
      </c>
      <c r="J24703" t="s">
        <v>15</v>
      </c>
      <c r="K24703" t="s">
        <v>16</v>
      </c>
      <c r="L24703" t="s">
        <v>38</v>
      </c>
      <c r="M24703" t="s">
        <v>66</v>
      </c>
    </row>
    <row r="24704" spans="1:13" x14ac:dyDescent="0.3">
      <c r="A24704" t="s">
        <v>4365</v>
      </c>
      <c r="C24704" t="s">
        <v>4328</v>
      </c>
      <c r="D24704">
        <v>49</v>
      </c>
      <c r="E24704" s="1">
        <v>20000000</v>
      </c>
      <c r="G24704" t="s">
        <v>13</v>
      </c>
      <c r="H24704" t="s">
        <v>4366</v>
      </c>
      <c r="I24704" t="s">
        <v>4367</v>
      </c>
      <c r="J24704" t="s">
        <v>15</v>
      </c>
      <c r="K24704" t="s">
        <v>16</v>
      </c>
      <c r="L24704" t="s">
        <v>38</v>
      </c>
      <c r="M24704" t="s">
        <v>66</v>
      </c>
    </row>
    <row r="24705" spans="1:13" x14ac:dyDescent="0.3">
      <c r="A24705" t="s">
        <v>4365</v>
      </c>
      <c r="C24705" t="s">
        <v>4328</v>
      </c>
      <c r="D24705">
        <v>73</v>
      </c>
      <c r="E24705" s="1">
        <v>18000000</v>
      </c>
      <c r="G24705" t="s">
        <v>358</v>
      </c>
      <c r="H24705" t="s">
        <v>4368</v>
      </c>
      <c r="I24705" t="s">
        <v>4367</v>
      </c>
      <c r="J24705" t="s">
        <v>15</v>
      </c>
      <c r="K24705" t="s">
        <v>16</v>
      </c>
      <c r="L24705" t="s">
        <v>17</v>
      </c>
      <c r="M24705" t="s">
        <v>4369</v>
      </c>
    </row>
    <row r="24706" spans="1:13" x14ac:dyDescent="0.3">
      <c r="A24706" t="s">
        <v>4365</v>
      </c>
      <c r="C24706" t="s">
        <v>24055</v>
      </c>
      <c r="D24706">
        <v>34</v>
      </c>
      <c r="E24706" s="1">
        <v>770000</v>
      </c>
      <c r="G24706" t="s">
        <v>34</v>
      </c>
      <c r="H24706" t="s">
        <v>24340</v>
      </c>
      <c r="I24706" t="s">
        <v>4367</v>
      </c>
      <c r="J24706" t="s">
        <v>15</v>
      </c>
      <c r="K24706" t="s">
        <v>16</v>
      </c>
      <c r="L24706" t="s">
        <v>17</v>
      </c>
      <c r="M24706" t="s">
        <v>217</v>
      </c>
    </row>
    <row r="24707" spans="1:13" x14ac:dyDescent="0.3">
      <c r="A24707" t="s">
        <v>4365</v>
      </c>
      <c r="C24707" t="s">
        <v>23213</v>
      </c>
      <c r="D24707">
        <v>36</v>
      </c>
      <c r="E24707" s="1">
        <v>508322250</v>
      </c>
      <c r="G24707" t="s">
        <v>69</v>
      </c>
      <c r="H24707" t="s">
        <v>21172</v>
      </c>
      <c r="I24707" t="s">
        <v>4367</v>
      </c>
      <c r="J24707" t="s">
        <v>15</v>
      </c>
      <c r="K24707" t="s">
        <v>16</v>
      </c>
      <c r="L24707" t="s">
        <v>17</v>
      </c>
      <c r="M24707" t="s">
        <v>39</v>
      </c>
    </row>
    <row r="24708" spans="1:13" x14ac:dyDescent="0.3">
      <c r="A24708" t="s">
        <v>4365</v>
      </c>
      <c r="C24708" t="s">
        <v>22765</v>
      </c>
      <c r="D24708">
        <v>23</v>
      </c>
      <c r="E24708" s="1">
        <v>1412000</v>
      </c>
      <c r="G24708" t="s">
        <v>69</v>
      </c>
      <c r="H24708" t="s">
        <v>22774</v>
      </c>
      <c r="I24708" t="s">
        <v>4367</v>
      </c>
      <c r="J24708" t="s">
        <v>15</v>
      </c>
      <c r="K24708" t="s">
        <v>16</v>
      </c>
      <c r="L24708" t="s">
        <v>38</v>
      </c>
      <c r="M24708" t="s">
        <v>39</v>
      </c>
    </row>
    <row r="24709" spans="1:13" x14ac:dyDescent="0.3">
      <c r="A24709" t="s">
        <v>4365</v>
      </c>
      <c r="C24709" t="s">
        <v>21173</v>
      </c>
      <c r="D24709">
        <v>38</v>
      </c>
      <c r="E24709" s="1">
        <v>284000000</v>
      </c>
      <c r="G24709" t="s">
        <v>69</v>
      </c>
      <c r="H24709" t="s">
        <v>21172</v>
      </c>
      <c r="I24709" t="s">
        <v>4367</v>
      </c>
      <c r="J24709" t="s">
        <v>15</v>
      </c>
      <c r="K24709" t="s">
        <v>16</v>
      </c>
      <c r="L24709" t="s">
        <v>17</v>
      </c>
      <c r="M24709" t="s">
        <v>39</v>
      </c>
    </row>
    <row r="24710" spans="1:13" x14ac:dyDescent="0.3">
      <c r="A24710" t="s">
        <v>4365</v>
      </c>
      <c r="C24710" t="s">
        <v>21173</v>
      </c>
      <c r="D24710">
        <v>14</v>
      </c>
      <c r="E24710" s="1">
        <v>150000</v>
      </c>
      <c r="G24710" t="s">
        <v>69</v>
      </c>
      <c r="H24710" t="s">
        <v>21241</v>
      </c>
      <c r="I24710" t="s">
        <v>4367</v>
      </c>
      <c r="J24710" t="s">
        <v>15</v>
      </c>
      <c r="K24710" t="s">
        <v>16</v>
      </c>
      <c r="L24710" t="s">
        <v>17</v>
      </c>
      <c r="M24710" t="s">
        <v>39</v>
      </c>
    </row>
    <row r="24711" spans="1:13" x14ac:dyDescent="0.3">
      <c r="A24711" t="s">
        <v>4365</v>
      </c>
      <c r="C24711" t="s">
        <v>22248</v>
      </c>
      <c r="D24711">
        <v>39</v>
      </c>
      <c r="E24711" s="1">
        <v>1531063</v>
      </c>
      <c r="G24711" t="s">
        <v>34</v>
      </c>
      <c r="H24711" t="s">
        <v>22348</v>
      </c>
      <c r="I24711" t="s">
        <v>4367</v>
      </c>
      <c r="J24711" t="s">
        <v>15</v>
      </c>
      <c r="K24711" t="s">
        <v>16</v>
      </c>
      <c r="L24711" t="s">
        <v>17</v>
      </c>
      <c r="M24711" t="s">
        <v>217</v>
      </c>
    </row>
    <row r="24712" spans="1:13" x14ac:dyDescent="0.3">
      <c r="A24712" t="s">
        <v>4365</v>
      </c>
      <c r="C24712" t="s">
        <v>22248</v>
      </c>
      <c r="D24712">
        <v>38</v>
      </c>
      <c r="E24712" s="1">
        <v>792000</v>
      </c>
      <c r="G24712" t="s">
        <v>13</v>
      </c>
      <c r="H24712" t="s">
        <v>22453</v>
      </c>
      <c r="I24712" t="s">
        <v>4367</v>
      </c>
      <c r="J24712" t="s">
        <v>15</v>
      </c>
      <c r="K24712" t="s">
        <v>16</v>
      </c>
      <c r="L24712" t="s">
        <v>210</v>
      </c>
      <c r="M24712" t="s">
        <v>345</v>
      </c>
    </row>
    <row r="24713" spans="1:13" x14ac:dyDescent="0.3">
      <c r="A24713" t="s">
        <v>4365</v>
      </c>
      <c r="C24713" t="s">
        <v>15737</v>
      </c>
      <c r="D24713">
        <v>8</v>
      </c>
      <c r="E24713" s="1">
        <v>167667</v>
      </c>
      <c r="G24713" t="s">
        <v>69</v>
      </c>
      <c r="H24713" t="s">
        <v>15875</v>
      </c>
      <c r="I24713" t="s">
        <v>4367</v>
      </c>
      <c r="J24713" t="s">
        <v>15</v>
      </c>
      <c r="K24713" t="s">
        <v>16</v>
      </c>
      <c r="L24713" t="s">
        <v>17</v>
      </c>
      <c r="M24713" t="s">
        <v>39</v>
      </c>
    </row>
    <row r="24714" spans="1:13" x14ac:dyDescent="0.3">
      <c r="A24714" t="s">
        <v>4365</v>
      </c>
      <c r="C24714" t="s">
        <v>15737</v>
      </c>
      <c r="D24714">
        <v>37</v>
      </c>
      <c r="E24714" s="1">
        <v>1848411</v>
      </c>
      <c r="G24714" t="s">
        <v>69</v>
      </c>
      <c r="H24714" t="s">
        <v>15983</v>
      </c>
      <c r="I24714" t="s">
        <v>4367</v>
      </c>
      <c r="J24714" t="s">
        <v>15</v>
      </c>
      <c r="K24714" t="s">
        <v>16</v>
      </c>
      <c r="L24714" t="s">
        <v>38</v>
      </c>
      <c r="M24714" t="s">
        <v>39</v>
      </c>
    </row>
    <row r="24715" spans="1:13" x14ac:dyDescent="0.3">
      <c r="A24715" t="s">
        <v>4365</v>
      </c>
      <c r="C24715" t="s">
        <v>12314</v>
      </c>
      <c r="D24715">
        <v>12</v>
      </c>
      <c r="E24715" s="1">
        <v>1200000</v>
      </c>
      <c r="G24715" t="s">
        <v>34</v>
      </c>
      <c r="H24715" t="s">
        <v>12482</v>
      </c>
      <c r="I24715" t="s">
        <v>4367</v>
      </c>
      <c r="J24715" t="s">
        <v>15</v>
      </c>
      <c r="K24715" t="s">
        <v>16</v>
      </c>
      <c r="L24715" t="s">
        <v>17</v>
      </c>
      <c r="M24715" t="s">
        <v>217</v>
      </c>
    </row>
    <row r="24716" spans="1:13" x14ac:dyDescent="0.3">
      <c r="A24716" t="s">
        <v>4365</v>
      </c>
      <c r="C24716" t="s">
        <v>35176</v>
      </c>
      <c r="D24716">
        <v>228</v>
      </c>
      <c r="E24716" s="1">
        <v>750000000</v>
      </c>
      <c r="G24716" t="s">
        <v>3070</v>
      </c>
      <c r="H24716" t="s">
        <v>35175</v>
      </c>
      <c r="I24716" t="s">
        <v>4367</v>
      </c>
      <c r="J24716" t="s">
        <v>15</v>
      </c>
      <c r="K24716" t="s">
        <v>16</v>
      </c>
      <c r="L24716" t="s">
        <v>17</v>
      </c>
      <c r="M24716" t="s">
        <v>3073</v>
      </c>
    </row>
    <row r="24717" spans="1:13" x14ac:dyDescent="0.3">
      <c r="A24717" t="s">
        <v>4365</v>
      </c>
      <c r="C24717" t="s">
        <v>37047</v>
      </c>
      <c r="D24717">
        <v>50</v>
      </c>
      <c r="E24717" s="1">
        <v>25015000</v>
      </c>
      <c r="G24717" t="s">
        <v>13</v>
      </c>
      <c r="H24717" t="s">
        <v>37248</v>
      </c>
      <c r="I24717" t="s">
        <v>4367</v>
      </c>
      <c r="J24717" t="s">
        <v>15</v>
      </c>
      <c r="K24717" t="s">
        <v>16</v>
      </c>
      <c r="L24717" t="s">
        <v>17</v>
      </c>
      <c r="M24717" t="s">
        <v>66</v>
      </c>
    </row>
    <row r="24718" spans="1:13" x14ac:dyDescent="0.3">
      <c r="A24718" t="s">
        <v>4365</v>
      </c>
      <c r="C24718" t="s">
        <v>35729</v>
      </c>
      <c r="D24718">
        <v>18</v>
      </c>
      <c r="E24718" s="1">
        <v>417346</v>
      </c>
      <c r="G24718" t="s">
        <v>69</v>
      </c>
      <c r="H24718" t="s">
        <v>35769</v>
      </c>
      <c r="I24718" t="s">
        <v>4367</v>
      </c>
      <c r="J24718" t="s">
        <v>15</v>
      </c>
      <c r="K24718" t="s">
        <v>16</v>
      </c>
      <c r="L24718" t="s">
        <v>210</v>
      </c>
      <c r="M24718" t="s">
        <v>39</v>
      </c>
    </row>
    <row r="24719" spans="1:13" x14ac:dyDescent="0.3">
      <c r="A24719" t="s">
        <v>4365</v>
      </c>
      <c r="C24719" t="s">
        <v>35729</v>
      </c>
      <c r="D24719">
        <v>22</v>
      </c>
      <c r="E24719" s="1">
        <v>417346</v>
      </c>
      <c r="G24719" t="s">
        <v>69</v>
      </c>
      <c r="H24719" t="s">
        <v>35769</v>
      </c>
      <c r="I24719" t="s">
        <v>4367</v>
      </c>
      <c r="J24719" t="s">
        <v>15</v>
      </c>
      <c r="K24719" t="s">
        <v>16</v>
      </c>
      <c r="L24719" t="s">
        <v>210</v>
      </c>
      <c r="M24719" t="s">
        <v>39</v>
      </c>
    </row>
    <row r="24720" spans="1:13" x14ac:dyDescent="0.3">
      <c r="A24720" t="s">
        <v>4365</v>
      </c>
      <c r="C24720" t="s">
        <v>18024</v>
      </c>
      <c r="D24720">
        <v>4</v>
      </c>
      <c r="E24720" s="1">
        <v>102850</v>
      </c>
      <c r="G24720" t="s">
        <v>69</v>
      </c>
      <c r="H24720" t="s">
        <v>18067</v>
      </c>
      <c r="I24720" t="s">
        <v>4367</v>
      </c>
      <c r="J24720" t="s">
        <v>15</v>
      </c>
      <c r="K24720" t="s">
        <v>16</v>
      </c>
      <c r="L24720" t="s">
        <v>17</v>
      </c>
      <c r="M24720" t="s">
        <v>39</v>
      </c>
    </row>
    <row r="24721" spans="1:13" x14ac:dyDescent="0.3">
      <c r="A24721" t="s">
        <v>4365</v>
      </c>
      <c r="C24721" t="s">
        <v>17828</v>
      </c>
      <c r="D24721">
        <v>43</v>
      </c>
      <c r="E24721" s="1">
        <v>500000000</v>
      </c>
      <c r="G24721" t="s">
        <v>364</v>
      </c>
      <c r="H24721" t="s">
        <v>17827</v>
      </c>
      <c r="I24721" t="s">
        <v>4367</v>
      </c>
      <c r="J24721" t="s">
        <v>15</v>
      </c>
      <c r="K24721" t="s">
        <v>16</v>
      </c>
      <c r="L24721" t="s">
        <v>17</v>
      </c>
      <c r="M24721" t="s">
        <v>632</v>
      </c>
    </row>
    <row r="24722" spans="1:13" x14ac:dyDescent="0.3">
      <c r="A24722" t="s">
        <v>4365</v>
      </c>
      <c r="C24722" t="s">
        <v>18238</v>
      </c>
      <c r="D24722">
        <v>12</v>
      </c>
      <c r="E24722" s="1">
        <v>945000</v>
      </c>
      <c r="G24722" t="s">
        <v>69</v>
      </c>
      <c r="H24722" t="s">
        <v>18245</v>
      </c>
      <c r="I24722" t="s">
        <v>4367</v>
      </c>
      <c r="J24722" t="s">
        <v>15</v>
      </c>
      <c r="K24722" t="s">
        <v>16</v>
      </c>
      <c r="L24722" t="s">
        <v>210</v>
      </c>
      <c r="M24722" t="s">
        <v>39</v>
      </c>
    </row>
    <row r="24723" spans="1:13" x14ac:dyDescent="0.3">
      <c r="A24723" t="s">
        <v>4365</v>
      </c>
      <c r="C24723" t="s">
        <v>25056</v>
      </c>
      <c r="D24723">
        <v>60</v>
      </c>
      <c r="E24723" s="1">
        <v>50000000</v>
      </c>
      <c r="G24723" t="s">
        <v>69</v>
      </c>
      <c r="H24723" t="s">
        <v>6121</v>
      </c>
      <c r="I24723" t="s">
        <v>4367</v>
      </c>
      <c r="J24723" t="s">
        <v>15</v>
      </c>
      <c r="K24723" t="s">
        <v>16</v>
      </c>
      <c r="L24723" t="s">
        <v>17</v>
      </c>
      <c r="M24723" t="s">
        <v>39</v>
      </c>
    </row>
    <row r="24724" spans="1:13" x14ac:dyDescent="0.3">
      <c r="A24724" t="s">
        <v>4365</v>
      </c>
      <c r="C24724" t="s">
        <v>32274</v>
      </c>
      <c r="D24724">
        <v>120</v>
      </c>
      <c r="E24724" s="1">
        <v>100000000</v>
      </c>
      <c r="G24724" t="s">
        <v>13</v>
      </c>
      <c r="H24724" t="s">
        <v>970</v>
      </c>
      <c r="I24724" t="s">
        <v>4367</v>
      </c>
      <c r="J24724" t="s">
        <v>15</v>
      </c>
      <c r="K24724" t="s">
        <v>16</v>
      </c>
      <c r="L24724" t="s">
        <v>17</v>
      </c>
      <c r="M24724" t="s">
        <v>345</v>
      </c>
    </row>
    <row r="24725" spans="1:13" x14ac:dyDescent="0.3">
      <c r="A24725" t="s">
        <v>29995</v>
      </c>
      <c r="C24725" t="s">
        <v>29922</v>
      </c>
      <c r="D24725">
        <v>17</v>
      </c>
      <c r="E24725" s="1">
        <v>369581</v>
      </c>
      <c r="G24725" t="s">
        <v>34</v>
      </c>
      <c r="H24725" t="s">
        <v>29996</v>
      </c>
      <c r="I24725" t="s">
        <v>15</v>
      </c>
      <c r="J24725" t="s">
        <v>15</v>
      </c>
      <c r="K24725" t="s">
        <v>16</v>
      </c>
      <c r="L24725" t="s">
        <v>38</v>
      </c>
      <c r="M24725" t="s">
        <v>39</v>
      </c>
    </row>
    <row r="24726" spans="1:13" x14ac:dyDescent="0.3">
      <c r="A24726" t="s">
        <v>36349</v>
      </c>
      <c r="C24726" t="s">
        <v>36334</v>
      </c>
      <c r="D24726">
        <v>26</v>
      </c>
      <c r="E24726" s="1">
        <v>997929</v>
      </c>
      <c r="G24726" t="s">
        <v>13</v>
      </c>
      <c r="H24726" t="s">
        <v>36350</v>
      </c>
      <c r="I24726" t="s">
        <v>506</v>
      </c>
      <c r="L24726" t="s">
        <v>17</v>
      </c>
      <c r="M24726" t="s">
        <v>345</v>
      </c>
    </row>
    <row r="24727" spans="1:13" x14ac:dyDescent="0.3">
      <c r="A24727" t="s">
        <v>10107</v>
      </c>
      <c r="C24727" t="s">
        <v>10083</v>
      </c>
      <c r="D24727">
        <v>24</v>
      </c>
      <c r="E24727" s="1">
        <v>935449</v>
      </c>
      <c r="G24727" t="s">
        <v>34</v>
      </c>
      <c r="H24727" t="s">
        <v>10108</v>
      </c>
      <c r="I24727" t="s">
        <v>15</v>
      </c>
      <c r="K24727" t="s">
        <v>16</v>
      </c>
      <c r="L24727" t="s">
        <v>17</v>
      </c>
      <c r="M24727" t="s">
        <v>740</v>
      </c>
    </row>
    <row r="24728" spans="1:13" x14ac:dyDescent="0.3">
      <c r="A24728" t="s">
        <v>5274</v>
      </c>
      <c r="C24728" t="s">
        <v>5155</v>
      </c>
      <c r="D24728">
        <v>34</v>
      </c>
      <c r="E24728" s="1">
        <v>250000</v>
      </c>
      <c r="G24728" t="s">
        <v>34</v>
      </c>
      <c r="H24728" t="s">
        <v>5275</v>
      </c>
      <c r="I24728" t="s">
        <v>22</v>
      </c>
      <c r="J24728" t="s">
        <v>23</v>
      </c>
      <c r="K24728" t="s">
        <v>24</v>
      </c>
      <c r="L24728" t="s">
        <v>44</v>
      </c>
      <c r="M24728" t="s">
        <v>740</v>
      </c>
    </row>
    <row r="24729" spans="1:13" x14ac:dyDescent="0.3">
      <c r="A24729" t="s">
        <v>21522</v>
      </c>
      <c r="C24729" t="s">
        <v>21173</v>
      </c>
      <c r="D24729">
        <v>24</v>
      </c>
      <c r="E24729" s="1">
        <v>100000</v>
      </c>
      <c r="G24729" t="s">
        <v>13</v>
      </c>
      <c r="H24729" t="s">
        <v>21523</v>
      </c>
      <c r="I24729" t="s">
        <v>21524</v>
      </c>
      <c r="K24729" t="s">
        <v>214</v>
      </c>
      <c r="L24729" t="s">
        <v>17</v>
      </c>
      <c r="M24729" t="s">
        <v>450</v>
      </c>
    </row>
    <row r="24730" spans="1:13" x14ac:dyDescent="0.3">
      <c r="A24730" t="s">
        <v>31846</v>
      </c>
      <c r="C24730" t="s">
        <v>31834</v>
      </c>
      <c r="D24730">
        <v>12</v>
      </c>
      <c r="E24730" s="1">
        <v>298266</v>
      </c>
      <c r="G24730" t="s">
        <v>34</v>
      </c>
      <c r="H24730" t="s">
        <v>31847</v>
      </c>
      <c r="I24730" t="s">
        <v>31848</v>
      </c>
      <c r="J24730" t="s">
        <v>31849</v>
      </c>
      <c r="K24730" t="s">
        <v>609</v>
      </c>
      <c r="L24730" t="s">
        <v>25</v>
      </c>
      <c r="M24730" t="s">
        <v>6146</v>
      </c>
    </row>
    <row r="24731" spans="1:13" x14ac:dyDescent="0.3">
      <c r="A24731" t="s">
        <v>30702</v>
      </c>
      <c r="C24731" t="s">
        <v>30595</v>
      </c>
      <c r="D24731">
        <v>55</v>
      </c>
      <c r="E24731" s="1">
        <v>75000000</v>
      </c>
      <c r="G24731" t="s">
        <v>34</v>
      </c>
      <c r="H24731" t="s">
        <v>30703</v>
      </c>
      <c r="I24731" t="s">
        <v>35</v>
      </c>
      <c r="J24731" t="s">
        <v>36</v>
      </c>
      <c r="K24731" t="s">
        <v>37</v>
      </c>
      <c r="L24731" t="s">
        <v>38</v>
      </c>
      <c r="M24731" t="s">
        <v>39</v>
      </c>
    </row>
    <row r="24732" spans="1:13" x14ac:dyDescent="0.3">
      <c r="A24732" t="s">
        <v>6106</v>
      </c>
      <c r="C24732" t="s">
        <v>21714</v>
      </c>
      <c r="D24732">
        <v>16</v>
      </c>
      <c r="E24732" s="1">
        <v>350000</v>
      </c>
      <c r="G24732" t="s">
        <v>34</v>
      </c>
      <c r="H24732" t="s">
        <v>21885</v>
      </c>
      <c r="I24732" t="s">
        <v>458</v>
      </c>
      <c r="J24732" t="s">
        <v>236</v>
      </c>
      <c r="K24732" t="s">
        <v>24</v>
      </c>
      <c r="L24732" t="s">
        <v>25</v>
      </c>
      <c r="M24732" t="s">
        <v>504</v>
      </c>
    </row>
    <row r="24733" spans="1:13" x14ac:dyDescent="0.3">
      <c r="A24733" t="s">
        <v>6106</v>
      </c>
      <c r="C24733" t="s">
        <v>6098</v>
      </c>
      <c r="D24733">
        <v>67</v>
      </c>
      <c r="E24733" s="1">
        <v>2500000</v>
      </c>
      <c r="G24733" t="s">
        <v>34</v>
      </c>
      <c r="H24733" t="s">
        <v>6107</v>
      </c>
      <c r="I24733" t="s">
        <v>458</v>
      </c>
      <c r="J24733" t="s">
        <v>236</v>
      </c>
      <c r="K24733" t="s">
        <v>24</v>
      </c>
      <c r="L24733" t="s">
        <v>25</v>
      </c>
      <c r="M24733" t="s">
        <v>202</v>
      </c>
    </row>
    <row r="24734" spans="1:13" x14ac:dyDescent="0.3">
      <c r="A24734" t="s">
        <v>17077</v>
      </c>
      <c r="C24734" t="s">
        <v>16755</v>
      </c>
      <c r="D24734">
        <v>9</v>
      </c>
      <c r="E24734" s="1">
        <v>85000</v>
      </c>
      <c r="G24734" t="s">
        <v>111</v>
      </c>
      <c r="H24734" t="s">
        <v>17078</v>
      </c>
      <c r="I24734" t="s">
        <v>1799</v>
      </c>
      <c r="J24734" t="s">
        <v>300</v>
      </c>
      <c r="K24734" t="s">
        <v>24</v>
      </c>
      <c r="L24734" t="s">
        <v>25</v>
      </c>
      <c r="M24734" t="s">
        <v>120</v>
      </c>
    </row>
    <row r="24735" spans="1:13" x14ac:dyDescent="0.3">
      <c r="A24735" t="s">
        <v>37558</v>
      </c>
      <c r="C24735" t="s">
        <v>37529</v>
      </c>
      <c r="D24735">
        <v>24</v>
      </c>
      <c r="E24735" s="1">
        <v>350500</v>
      </c>
      <c r="G24735" t="s">
        <v>111</v>
      </c>
      <c r="H24735" t="s">
        <v>37559</v>
      </c>
      <c r="I24735" t="s">
        <v>123</v>
      </c>
      <c r="J24735" t="s">
        <v>124</v>
      </c>
      <c r="K24735" t="s">
        <v>24</v>
      </c>
      <c r="L24735" t="s">
        <v>25</v>
      </c>
      <c r="M24735" t="s">
        <v>87</v>
      </c>
    </row>
    <row r="24736" spans="1:13" x14ac:dyDescent="0.3">
      <c r="A24736" t="s">
        <v>37558</v>
      </c>
      <c r="C24736" t="s">
        <v>37685</v>
      </c>
      <c r="D24736">
        <v>36</v>
      </c>
      <c r="E24736" s="1">
        <v>3000000</v>
      </c>
      <c r="G24736" t="s">
        <v>111</v>
      </c>
      <c r="H24736" t="s">
        <v>37776</v>
      </c>
      <c r="I24736" t="s">
        <v>123</v>
      </c>
      <c r="J24736" t="s">
        <v>124</v>
      </c>
      <c r="K24736" t="s">
        <v>24</v>
      </c>
      <c r="L24736" t="s">
        <v>25</v>
      </c>
      <c r="M24736" t="s">
        <v>87</v>
      </c>
    </row>
    <row r="24737" spans="1:13" x14ac:dyDescent="0.3">
      <c r="A24737" t="s">
        <v>4331</v>
      </c>
      <c r="C24737" t="s">
        <v>4328</v>
      </c>
      <c r="D24737">
        <v>1</v>
      </c>
      <c r="E24737" s="1">
        <v>5000</v>
      </c>
      <c r="G24737" t="s">
        <v>111</v>
      </c>
      <c r="H24737" t="s">
        <v>4332</v>
      </c>
      <c r="I24737" t="s">
        <v>22</v>
      </c>
      <c r="J24737" t="s">
        <v>23</v>
      </c>
      <c r="K24737" t="s">
        <v>24</v>
      </c>
      <c r="L24737" t="s">
        <v>25</v>
      </c>
      <c r="M24737" t="s">
        <v>120</v>
      </c>
    </row>
    <row r="24738" spans="1:13" x14ac:dyDescent="0.3">
      <c r="A24738" t="s">
        <v>36304</v>
      </c>
      <c r="C24738" t="s">
        <v>36284</v>
      </c>
      <c r="D24738">
        <v>4</v>
      </c>
      <c r="E24738" s="1">
        <v>110000</v>
      </c>
      <c r="G24738" t="s">
        <v>48</v>
      </c>
      <c r="H24738" t="s">
        <v>36305</v>
      </c>
      <c r="I24738" t="s">
        <v>164</v>
      </c>
      <c r="J24738" t="s">
        <v>165</v>
      </c>
      <c r="K24738" t="s">
        <v>24</v>
      </c>
      <c r="L24738" t="s">
        <v>38</v>
      </c>
      <c r="M24738" t="s">
        <v>190</v>
      </c>
    </row>
    <row r="24739" spans="1:13" x14ac:dyDescent="0.3">
      <c r="A24739" t="s">
        <v>6996</v>
      </c>
      <c r="C24739" t="s">
        <v>6985</v>
      </c>
      <c r="D24739">
        <v>12</v>
      </c>
      <c r="E24739" s="1">
        <v>19400</v>
      </c>
      <c r="G24739" t="s">
        <v>111</v>
      </c>
      <c r="H24739" t="s">
        <v>6997</v>
      </c>
      <c r="I24739" t="s">
        <v>319</v>
      </c>
      <c r="J24739" t="s">
        <v>22</v>
      </c>
      <c r="K24739" t="s">
        <v>24</v>
      </c>
      <c r="L24739" t="s">
        <v>25</v>
      </c>
      <c r="M24739" t="s">
        <v>6109</v>
      </c>
    </row>
    <row r="24740" spans="1:13" x14ac:dyDescent="0.3">
      <c r="A24740" t="s">
        <v>27571</v>
      </c>
      <c r="C24740" t="s">
        <v>28282</v>
      </c>
      <c r="D24740">
        <v>36</v>
      </c>
      <c r="E24740" s="1">
        <v>4555806</v>
      </c>
      <c r="G24740" t="s">
        <v>13</v>
      </c>
      <c r="H24740" t="s">
        <v>28323</v>
      </c>
      <c r="I24740" t="s">
        <v>517</v>
      </c>
      <c r="J24740" t="s">
        <v>518</v>
      </c>
      <c r="K24740" t="s">
        <v>56</v>
      </c>
      <c r="L24740" t="s">
        <v>38</v>
      </c>
      <c r="M24740" t="s">
        <v>725</v>
      </c>
    </row>
    <row r="24741" spans="1:13" x14ac:dyDescent="0.3">
      <c r="A24741" t="s">
        <v>27571</v>
      </c>
      <c r="C24741" t="s">
        <v>27408</v>
      </c>
      <c r="D24741">
        <v>11</v>
      </c>
      <c r="E24741" s="1">
        <v>195317</v>
      </c>
      <c r="G24741" t="s">
        <v>34</v>
      </c>
      <c r="H24741" t="s">
        <v>27572</v>
      </c>
      <c r="I24741" t="s">
        <v>517</v>
      </c>
      <c r="J24741" t="s">
        <v>518</v>
      </c>
      <c r="K24741" t="s">
        <v>56</v>
      </c>
      <c r="L24741" t="s">
        <v>38</v>
      </c>
      <c r="M24741" t="s">
        <v>39</v>
      </c>
    </row>
    <row r="24742" spans="1:13" x14ac:dyDescent="0.3">
      <c r="A24742" t="s">
        <v>22933</v>
      </c>
      <c r="C24742" t="s">
        <v>27614</v>
      </c>
      <c r="D24742">
        <v>40</v>
      </c>
      <c r="E24742" s="1">
        <v>1419813</v>
      </c>
      <c r="G24742" t="s">
        <v>13</v>
      </c>
      <c r="H24742" t="s">
        <v>27635</v>
      </c>
      <c r="I24742" t="s">
        <v>12172</v>
      </c>
      <c r="K24742" t="s">
        <v>438</v>
      </c>
      <c r="L24742" t="s">
        <v>38</v>
      </c>
      <c r="M24742" t="s">
        <v>66</v>
      </c>
    </row>
    <row r="24743" spans="1:13" x14ac:dyDescent="0.3">
      <c r="A24743" t="s">
        <v>22933</v>
      </c>
      <c r="C24743" t="s">
        <v>22837</v>
      </c>
      <c r="D24743">
        <v>34</v>
      </c>
      <c r="E24743" s="1">
        <v>368332</v>
      </c>
      <c r="G24743" t="s">
        <v>34</v>
      </c>
      <c r="H24743" t="s">
        <v>22934</v>
      </c>
      <c r="I24743" t="s">
        <v>12172</v>
      </c>
      <c r="K24743" t="s">
        <v>438</v>
      </c>
      <c r="L24743" t="s">
        <v>17</v>
      </c>
      <c r="M24743" t="s">
        <v>202</v>
      </c>
    </row>
    <row r="24744" spans="1:13" x14ac:dyDescent="0.3">
      <c r="A24744" t="s">
        <v>22933</v>
      </c>
      <c r="C24744" t="s">
        <v>37363</v>
      </c>
      <c r="D24744">
        <v>78</v>
      </c>
      <c r="E24744" s="1">
        <v>4998867</v>
      </c>
      <c r="G24744" t="s">
        <v>34</v>
      </c>
      <c r="H24744" t="s">
        <v>37516</v>
      </c>
      <c r="I24744" t="s">
        <v>12172</v>
      </c>
      <c r="K24744" t="s">
        <v>438</v>
      </c>
      <c r="L24744" t="s">
        <v>38</v>
      </c>
      <c r="M24744" t="s">
        <v>39</v>
      </c>
    </row>
    <row r="24745" spans="1:13" x14ac:dyDescent="0.3">
      <c r="A24745" t="s">
        <v>22933</v>
      </c>
      <c r="C24745" t="s">
        <v>38095</v>
      </c>
      <c r="D24745">
        <v>42</v>
      </c>
      <c r="E24745" s="1">
        <v>875242</v>
      </c>
      <c r="G24745" t="s">
        <v>13</v>
      </c>
      <c r="H24745" t="s">
        <v>38098</v>
      </c>
      <c r="I24745" t="s">
        <v>12172</v>
      </c>
      <c r="K24745" t="s">
        <v>438</v>
      </c>
      <c r="L24745" t="s">
        <v>17</v>
      </c>
      <c r="M24745" t="s">
        <v>66</v>
      </c>
    </row>
    <row r="24746" spans="1:13" x14ac:dyDescent="0.3">
      <c r="A24746" t="s">
        <v>24918</v>
      </c>
      <c r="C24746" t="s">
        <v>29553</v>
      </c>
      <c r="D24746">
        <v>37</v>
      </c>
      <c r="E24746" s="1">
        <v>2595721</v>
      </c>
      <c r="G24746" t="s">
        <v>13</v>
      </c>
      <c r="H24746" t="s">
        <v>29617</v>
      </c>
      <c r="I24746" t="s">
        <v>11916</v>
      </c>
      <c r="K24746" t="s">
        <v>247</v>
      </c>
      <c r="L24746" t="s">
        <v>17</v>
      </c>
      <c r="M24746" t="s">
        <v>1592</v>
      </c>
    </row>
    <row r="24747" spans="1:13" x14ac:dyDescent="0.3">
      <c r="A24747" t="s">
        <v>24918</v>
      </c>
      <c r="C24747" t="s">
        <v>29426</v>
      </c>
      <c r="D24747">
        <v>35</v>
      </c>
      <c r="E24747" s="1">
        <v>753940</v>
      </c>
      <c r="G24747" t="s">
        <v>13</v>
      </c>
      <c r="H24747" t="s">
        <v>29529</v>
      </c>
      <c r="I24747" t="s">
        <v>11916</v>
      </c>
      <c r="K24747" t="s">
        <v>247</v>
      </c>
      <c r="L24747" t="s">
        <v>17</v>
      </c>
      <c r="M24747" t="s">
        <v>82</v>
      </c>
    </row>
    <row r="24748" spans="1:13" x14ac:dyDescent="0.3">
      <c r="A24748" t="s">
        <v>24918</v>
      </c>
      <c r="C24748" t="s">
        <v>34100</v>
      </c>
      <c r="D24748">
        <v>18</v>
      </c>
      <c r="E24748" s="1">
        <v>100000</v>
      </c>
      <c r="G24748" t="s">
        <v>13</v>
      </c>
      <c r="H24748" t="s">
        <v>34104</v>
      </c>
      <c r="I24748" t="s">
        <v>11916</v>
      </c>
      <c r="K24748" t="s">
        <v>247</v>
      </c>
      <c r="L24748" t="s">
        <v>17</v>
      </c>
      <c r="M24748" t="s">
        <v>450</v>
      </c>
    </row>
    <row r="24749" spans="1:13" x14ac:dyDescent="0.3">
      <c r="A24749" t="s">
        <v>24918</v>
      </c>
      <c r="C24749" t="s">
        <v>24897</v>
      </c>
      <c r="D24749">
        <v>72</v>
      </c>
      <c r="E24749" s="1">
        <v>10324113</v>
      </c>
      <c r="G24749" t="s">
        <v>13</v>
      </c>
      <c r="H24749" t="s">
        <v>24919</v>
      </c>
      <c r="I24749" t="s">
        <v>11916</v>
      </c>
      <c r="K24749" t="s">
        <v>247</v>
      </c>
      <c r="L24749" t="s">
        <v>17</v>
      </c>
      <c r="M24749" t="s">
        <v>450</v>
      </c>
    </row>
    <row r="24750" spans="1:13" x14ac:dyDescent="0.3">
      <c r="A24750" t="s">
        <v>17785</v>
      </c>
      <c r="C24750" t="s">
        <v>17710</v>
      </c>
      <c r="D24750">
        <v>48</v>
      </c>
      <c r="E24750" s="1">
        <v>3000000</v>
      </c>
      <c r="G24750" t="s">
        <v>111</v>
      </c>
      <c r="H24750" t="s">
        <v>17786</v>
      </c>
      <c r="I24750" t="s">
        <v>17787</v>
      </c>
      <c r="J24750" t="s">
        <v>433</v>
      </c>
      <c r="K24750" t="s">
        <v>24</v>
      </c>
      <c r="L24750" t="s">
        <v>25</v>
      </c>
      <c r="M24750" t="s">
        <v>120</v>
      </c>
    </row>
    <row r="24751" spans="1:13" x14ac:dyDescent="0.3">
      <c r="A24751" t="s">
        <v>18178</v>
      </c>
      <c r="C24751" t="s">
        <v>31181</v>
      </c>
      <c r="D24751">
        <v>43</v>
      </c>
      <c r="E24751" s="1">
        <v>4860478</v>
      </c>
      <c r="G24751" t="s">
        <v>358</v>
      </c>
      <c r="H24751" t="s">
        <v>31180</v>
      </c>
      <c r="I24751" t="s">
        <v>397</v>
      </c>
      <c r="J24751" t="s">
        <v>119</v>
      </c>
      <c r="K24751" t="s">
        <v>24</v>
      </c>
      <c r="L24751" t="s">
        <v>17</v>
      </c>
      <c r="M24751" t="s">
        <v>31182</v>
      </c>
    </row>
    <row r="24752" spans="1:13" x14ac:dyDescent="0.3">
      <c r="A24752" t="s">
        <v>18178</v>
      </c>
      <c r="C24752" t="s">
        <v>22131</v>
      </c>
      <c r="D24752">
        <v>37</v>
      </c>
      <c r="E24752" s="1">
        <v>3600000</v>
      </c>
      <c r="G24752" t="s">
        <v>364</v>
      </c>
      <c r="H24752" t="s">
        <v>22156</v>
      </c>
      <c r="I24752" t="s">
        <v>397</v>
      </c>
      <c r="J24752" t="s">
        <v>119</v>
      </c>
      <c r="K24752" t="s">
        <v>24</v>
      </c>
      <c r="L24752" t="s">
        <v>17</v>
      </c>
      <c r="M24752" t="s">
        <v>10277</v>
      </c>
    </row>
    <row r="24753" spans="1:13" x14ac:dyDescent="0.3">
      <c r="A24753" t="s">
        <v>18178</v>
      </c>
      <c r="C24753" t="s">
        <v>37047</v>
      </c>
      <c r="D24753">
        <v>77</v>
      </c>
      <c r="E24753" s="1">
        <v>9899699</v>
      </c>
      <c r="G24753" t="s">
        <v>69</v>
      </c>
      <c r="H24753" t="s">
        <v>37240</v>
      </c>
      <c r="I24753" t="s">
        <v>397</v>
      </c>
      <c r="J24753" t="s">
        <v>119</v>
      </c>
      <c r="K24753" t="s">
        <v>24</v>
      </c>
      <c r="L24753" t="s">
        <v>25</v>
      </c>
      <c r="M24753" t="s">
        <v>3064</v>
      </c>
    </row>
    <row r="24754" spans="1:13" x14ac:dyDescent="0.3">
      <c r="A24754" t="s">
        <v>18178</v>
      </c>
      <c r="C24754" t="s">
        <v>35729</v>
      </c>
      <c r="D24754">
        <v>21</v>
      </c>
      <c r="E24754" s="1">
        <v>1935320</v>
      </c>
      <c r="G24754" t="s">
        <v>69</v>
      </c>
      <c r="H24754" t="s">
        <v>35844</v>
      </c>
      <c r="I24754" t="s">
        <v>397</v>
      </c>
      <c r="J24754" t="s">
        <v>119</v>
      </c>
      <c r="K24754" t="s">
        <v>24</v>
      </c>
      <c r="L24754" t="s">
        <v>25</v>
      </c>
      <c r="M24754" t="s">
        <v>39</v>
      </c>
    </row>
    <row r="24755" spans="1:13" x14ac:dyDescent="0.3">
      <c r="A24755" t="s">
        <v>18178</v>
      </c>
      <c r="C24755" t="s">
        <v>18172</v>
      </c>
      <c r="D24755">
        <v>57</v>
      </c>
      <c r="E24755" s="1">
        <v>4925000</v>
      </c>
      <c r="G24755" t="s">
        <v>69</v>
      </c>
      <c r="H24755" t="s">
        <v>18179</v>
      </c>
      <c r="I24755" t="s">
        <v>397</v>
      </c>
      <c r="J24755" t="s">
        <v>119</v>
      </c>
      <c r="K24755" t="s">
        <v>24</v>
      </c>
      <c r="L24755" t="s">
        <v>1625</v>
      </c>
      <c r="M24755" t="s">
        <v>39</v>
      </c>
    </row>
    <row r="24756" spans="1:13" x14ac:dyDescent="0.3">
      <c r="A24756" t="s">
        <v>18178</v>
      </c>
      <c r="C24756" t="s">
        <v>25159</v>
      </c>
      <c r="D24756">
        <v>24</v>
      </c>
      <c r="E24756" s="1">
        <v>2132425</v>
      </c>
      <c r="G24756" t="s">
        <v>13</v>
      </c>
      <c r="H24756" t="s">
        <v>25164</v>
      </c>
      <c r="I24756" t="s">
        <v>397</v>
      </c>
      <c r="J24756" t="s">
        <v>119</v>
      </c>
      <c r="K24756" t="s">
        <v>24</v>
      </c>
      <c r="L24756" t="s">
        <v>25</v>
      </c>
      <c r="M24756" t="s">
        <v>39</v>
      </c>
    </row>
    <row r="24757" spans="1:13" x14ac:dyDescent="0.3">
      <c r="A24757" t="s">
        <v>18178</v>
      </c>
      <c r="C24757" t="s">
        <v>25784</v>
      </c>
      <c r="D24757">
        <v>21</v>
      </c>
      <c r="E24757" s="1">
        <v>500000</v>
      </c>
      <c r="G24757" t="s">
        <v>13</v>
      </c>
      <c r="H24757" t="s">
        <v>25790</v>
      </c>
      <c r="I24757" t="s">
        <v>397</v>
      </c>
      <c r="J24757" t="s">
        <v>119</v>
      </c>
      <c r="K24757" t="s">
        <v>24</v>
      </c>
      <c r="L24757" t="s">
        <v>25</v>
      </c>
      <c r="M24757" t="s">
        <v>345</v>
      </c>
    </row>
    <row r="24758" spans="1:13" x14ac:dyDescent="0.3">
      <c r="A24758" t="s">
        <v>35642</v>
      </c>
      <c r="C24758" t="s">
        <v>35627</v>
      </c>
      <c r="D24758">
        <v>25</v>
      </c>
      <c r="E24758" s="1">
        <v>856291</v>
      </c>
      <c r="G24758" t="s">
        <v>69</v>
      </c>
      <c r="H24758" t="s">
        <v>35643</v>
      </c>
      <c r="I24758" t="s">
        <v>22</v>
      </c>
      <c r="J24758" t="s">
        <v>23</v>
      </c>
      <c r="K24758" t="s">
        <v>24</v>
      </c>
      <c r="L24758" t="s">
        <v>17</v>
      </c>
      <c r="M24758" t="s">
        <v>39</v>
      </c>
    </row>
    <row r="24759" spans="1:13" x14ac:dyDescent="0.3">
      <c r="A24759" t="s">
        <v>9436</v>
      </c>
      <c r="C24759" t="s">
        <v>9396</v>
      </c>
      <c r="D24759">
        <v>25</v>
      </c>
      <c r="E24759" s="1">
        <v>550531</v>
      </c>
      <c r="G24759" t="s">
        <v>34</v>
      </c>
      <c r="H24759" t="s">
        <v>9437</v>
      </c>
      <c r="I24759" t="s">
        <v>126</v>
      </c>
      <c r="J24759" t="s">
        <v>119</v>
      </c>
      <c r="K24759" t="s">
        <v>24</v>
      </c>
      <c r="L24759" t="s">
        <v>3538</v>
      </c>
      <c r="M24759" t="s">
        <v>6146</v>
      </c>
    </row>
    <row r="24760" spans="1:13" x14ac:dyDescent="0.3">
      <c r="A24760" t="s">
        <v>9436</v>
      </c>
      <c r="C24760" t="s">
        <v>36101</v>
      </c>
      <c r="D24760">
        <v>41</v>
      </c>
      <c r="E24760" s="1">
        <v>2781610</v>
      </c>
      <c r="G24760" t="s">
        <v>34</v>
      </c>
      <c r="H24760" t="s">
        <v>36120</v>
      </c>
      <c r="I24760" t="s">
        <v>126</v>
      </c>
      <c r="J24760" t="s">
        <v>119</v>
      </c>
      <c r="K24760" t="s">
        <v>24</v>
      </c>
      <c r="L24760" t="s">
        <v>17</v>
      </c>
      <c r="M24760" t="s">
        <v>61</v>
      </c>
    </row>
    <row r="24761" spans="1:13" x14ac:dyDescent="0.3">
      <c r="A24761" t="s">
        <v>15687</v>
      </c>
      <c r="C24761" t="s">
        <v>21035</v>
      </c>
      <c r="D24761">
        <v>24</v>
      </c>
      <c r="E24761" s="1">
        <v>2293458</v>
      </c>
      <c r="G24761" t="s">
        <v>111</v>
      </c>
      <c r="H24761" t="s">
        <v>21080</v>
      </c>
      <c r="I24761" t="s">
        <v>182</v>
      </c>
      <c r="J24761" t="s">
        <v>183</v>
      </c>
      <c r="K24761" t="s">
        <v>24</v>
      </c>
      <c r="L24761" t="s">
        <v>25</v>
      </c>
      <c r="M24761" t="s">
        <v>120</v>
      </c>
    </row>
    <row r="24762" spans="1:13" x14ac:dyDescent="0.3">
      <c r="A24762" t="s">
        <v>15687</v>
      </c>
      <c r="C24762" t="s">
        <v>22131</v>
      </c>
      <c r="D24762">
        <v>5</v>
      </c>
      <c r="E24762" s="1">
        <v>10000</v>
      </c>
      <c r="G24762" t="s">
        <v>111</v>
      </c>
      <c r="H24762" t="s">
        <v>22185</v>
      </c>
      <c r="I24762" t="s">
        <v>182</v>
      </c>
      <c r="J24762" t="s">
        <v>183</v>
      </c>
      <c r="K24762" t="s">
        <v>24</v>
      </c>
      <c r="L24762" t="s">
        <v>25</v>
      </c>
      <c r="M24762" t="s">
        <v>120</v>
      </c>
    </row>
    <row r="24763" spans="1:13" x14ac:dyDescent="0.3">
      <c r="A24763" t="s">
        <v>15687</v>
      </c>
      <c r="C24763" t="s">
        <v>17183</v>
      </c>
      <c r="D24763">
        <v>5</v>
      </c>
      <c r="E24763" s="1">
        <v>349185</v>
      </c>
      <c r="G24763" t="s">
        <v>111</v>
      </c>
      <c r="H24763" t="s">
        <v>17326</v>
      </c>
      <c r="I24763" t="s">
        <v>182</v>
      </c>
      <c r="J24763" t="s">
        <v>183</v>
      </c>
      <c r="K24763" t="s">
        <v>24</v>
      </c>
      <c r="L24763" t="s">
        <v>25</v>
      </c>
      <c r="M24763" t="s">
        <v>120</v>
      </c>
    </row>
    <row r="24764" spans="1:13" x14ac:dyDescent="0.3">
      <c r="A24764" t="s">
        <v>15687</v>
      </c>
      <c r="C24764" t="s">
        <v>15606</v>
      </c>
      <c r="D24764">
        <v>13</v>
      </c>
      <c r="E24764" s="1">
        <v>338652</v>
      </c>
      <c r="G24764" t="s">
        <v>111</v>
      </c>
      <c r="H24764" t="s">
        <v>15522</v>
      </c>
      <c r="I24764" t="s">
        <v>182</v>
      </c>
      <c r="J24764" t="s">
        <v>183</v>
      </c>
      <c r="K24764" t="s">
        <v>24</v>
      </c>
      <c r="L24764" t="s">
        <v>25</v>
      </c>
      <c r="M24764" t="s">
        <v>120</v>
      </c>
    </row>
    <row r="24765" spans="1:13" x14ac:dyDescent="0.3">
      <c r="A24765" t="s">
        <v>525</v>
      </c>
      <c r="C24765" t="s">
        <v>341</v>
      </c>
      <c r="D24765">
        <v>12</v>
      </c>
      <c r="E24765" s="1">
        <v>50000</v>
      </c>
      <c r="G24765" t="s">
        <v>168</v>
      </c>
      <c r="H24765" t="s">
        <v>212</v>
      </c>
      <c r="I24765" t="s">
        <v>526</v>
      </c>
      <c r="J24765" t="s">
        <v>526</v>
      </c>
      <c r="K24765" t="s">
        <v>429</v>
      </c>
      <c r="L24765" t="s">
        <v>38</v>
      </c>
      <c r="M24765" t="s">
        <v>171</v>
      </c>
    </row>
    <row r="24766" spans="1:13" x14ac:dyDescent="0.3">
      <c r="A24766" t="s">
        <v>19071</v>
      </c>
      <c r="C24766" t="s">
        <v>20542</v>
      </c>
      <c r="D24766">
        <v>12</v>
      </c>
      <c r="E24766" s="1">
        <v>104638</v>
      </c>
      <c r="G24766" t="s">
        <v>34</v>
      </c>
      <c r="H24766" t="s">
        <v>12998</v>
      </c>
      <c r="I24766" t="s">
        <v>19072</v>
      </c>
      <c r="J24766" t="s">
        <v>761</v>
      </c>
      <c r="K24766" t="s">
        <v>24</v>
      </c>
      <c r="L24766" t="s">
        <v>25</v>
      </c>
      <c r="M24766" t="s">
        <v>6146</v>
      </c>
    </row>
    <row r="24767" spans="1:13" x14ac:dyDescent="0.3">
      <c r="A24767" t="s">
        <v>19071</v>
      </c>
      <c r="C24767" t="s">
        <v>19032</v>
      </c>
      <c r="D24767">
        <v>12</v>
      </c>
      <c r="E24767" s="1">
        <v>50071</v>
      </c>
      <c r="G24767" t="s">
        <v>34</v>
      </c>
      <c r="H24767" t="s">
        <v>12998</v>
      </c>
      <c r="I24767" t="s">
        <v>19072</v>
      </c>
      <c r="J24767" t="s">
        <v>761</v>
      </c>
      <c r="K24767" t="s">
        <v>24</v>
      </c>
      <c r="L24767" t="s">
        <v>25</v>
      </c>
      <c r="M24767" t="s">
        <v>6146</v>
      </c>
    </row>
    <row r="24768" spans="1:13" x14ac:dyDescent="0.3">
      <c r="A24768" t="s">
        <v>25433</v>
      </c>
      <c r="C24768" t="s">
        <v>25397</v>
      </c>
      <c r="D24768">
        <v>84</v>
      </c>
      <c r="E24768" s="1">
        <v>742500</v>
      </c>
      <c r="G24768" t="s">
        <v>111</v>
      </c>
      <c r="H24768" t="s">
        <v>25434</v>
      </c>
      <c r="I24768" t="s">
        <v>156</v>
      </c>
      <c r="J24768" t="s">
        <v>22</v>
      </c>
      <c r="K24768" t="s">
        <v>24</v>
      </c>
      <c r="L24768" t="s">
        <v>25</v>
      </c>
      <c r="M24768" t="s">
        <v>3790</v>
      </c>
    </row>
    <row r="24769" spans="1:13" x14ac:dyDescent="0.3">
      <c r="A24769" t="s">
        <v>25433</v>
      </c>
      <c r="C24769" t="s">
        <v>25932</v>
      </c>
      <c r="D24769">
        <v>84</v>
      </c>
      <c r="E24769" s="1">
        <v>302500</v>
      </c>
      <c r="G24769" t="s">
        <v>111</v>
      </c>
      <c r="H24769" t="s">
        <v>25959</v>
      </c>
      <c r="I24769" t="s">
        <v>156</v>
      </c>
      <c r="J24769" t="s">
        <v>22</v>
      </c>
      <c r="K24769" t="s">
        <v>24</v>
      </c>
      <c r="L24769" t="s">
        <v>25</v>
      </c>
      <c r="M24769" t="s">
        <v>3790</v>
      </c>
    </row>
    <row r="24770" spans="1:13" x14ac:dyDescent="0.3">
      <c r="A24770" t="s">
        <v>27536</v>
      </c>
      <c r="C24770" t="s">
        <v>27408</v>
      </c>
      <c r="D24770">
        <v>6</v>
      </c>
      <c r="E24770" s="1">
        <v>23000</v>
      </c>
      <c r="G24770" t="s">
        <v>13</v>
      </c>
      <c r="H24770" t="s">
        <v>27537</v>
      </c>
      <c r="I24770" t="s">
        <v>27538</v>
      </c>
      <c r="J24770" t="s">
        <v>119</v>
      </c>
      <c r="K24770" t="s">
        <v>24</v>
      </c>
      <c r="L24770" t="s">
        <v>25</v>
      </c>
      <c r="M24770" t="s">
        <v>442</v>
      </c>
    </row>
    <row r="24771" spans="1:13" x14ac:dyDescent="0.3">
      <c r="A24771" t="s">
        <v>2548</v>
      </c>
      <c r="C24771" t="s">
        <v>2269</v>
      </c>
      <c r="D24771">
        <v>12</v>
      </c>
      <c r="E24771" s="1">
        <v>239330</v>
      </c>
      <c r="G24771" t="s">
        <v>111</v>
      </c>
      <c r="H24771" t="s">
        <v>2549</v>
      </c>
      <c r="I24771" t="s">
        <v>22</v>
      </c>
      <c r="J24771" t="s">
        <v>23</v>
      </c>
      <c r="K24771" t="s">
        <v>24</v>
      </c>
      <c r="L24771" t="s">
        <v>25</v>
      </c>
      <c r="M24771" t="s">
        <v>232</v>
      </c>
    </row>
    <row r="24772" spans="1:13" x14ac:dyDescent="0.3">
      <c r="A24772" t="s">
        <v>2548</v>
      </c>
      <c r="C24772" t="s">
        <v>2269</v>
      </c>
      <c r="D24772">
        <v>13</v>
      </c>
      <c r="E24772" s="1">
        <v>200000</v>
      </c>
      <c r="G24772" t="s">
        <v>111</v>
      </c>
      <c r="H24772" t="s">
        <v>77</v>
      </c>
      <c r="I24772" t="s">
        <v>22</v>
      </c>
      <c r="J24772" t="s">
        <v>23</v>
      </c>
      <c r="K24772" t="s">
        <v>24</v>
      </c>
      <c r="L24772" t="s">
        <v>25</v>
      </c>
      <c r="M24772" t="s">
        <v>232</v>
      </c>
    </row>
    <row r="24773" spans="1:13" x14ac:dyDescent="0.3">
      <c r="A24773" t="s">
        <v>2548</v>
      </c>
      <c r="C24773" t="s">
        <v>28715</v>
      </c>
      <c r="D24773">
        <v>37</v>
      </c>
      <c r="E24773" s="1">
        <v>1925000</v>
      </c>
      <c r="G24773" t="s">
        <v>28918</v>
      </c>
      <c r="H24773" t="s">
        <v>28711</v>
      </c>
      <c r="I24773" t="s">
        <v>22</v>
      </c>
      <c r="J24773" t="s">
        <v>23</v>
      </c>
      <c r="K24773" t="s">
        <v>24</v>
      </c>
      <c r="L24773" t="s">
        <v>25</v>
      </c>
      <c r="M24773" t="s">
        <v>87</v>
      </c>
    </row>
    <row r="24774" spans="1:13" x14ac:dyDescent="0.3">
      <c r="A24774" t="s">
        <v>2548</v>
      </c>
      <c r="C24774" t="s">
        <v>28936</v>
      </c>
      <c r="D24774">
        <v>23</v>
      </c>
      <c r="E24774" s="1">
        <v>137428</v>
      </c>
      <c r="G24774" t="s">
        <v>69</v>
      </c>
      <c r="H24774" t="s">
        <v>29062</v>
      </c>
      <c r="I24774" t="s">
        <v>22</v>
      </c>
      <c r="J24774" t="s">
        <v>23</v>
      </c>
      <c r="K24774" t="s">
        <v>24</v>
      </c>
      <c r="L24774" t="s">
        <v>25</v>
      </c>
      <c r="M24774" t="s">
        <v>221</v>
      </c>
    </row>
    <row r="24775" spans="1:13" x14ac:dyDescent="0.3">
      <c r="A24775" t="s">
        <v>278</v>
      </c>
      <c r="C24775" t="s">
        <v>227</v>
      </c>
      <c r="D24775">
        <v>11</v>
      </c>
      <c r="E24775" s="1">
        <v>104947</v>
      </c>
      <c r="G24775" t="s">
        <v>34</v>
      </c>
      <c r="H24775" t="s">
        <v>72</v>
      </c>
      <c r="I24775" t="s">
        <v>279</v>
      </c>
      <c r="J24775" t="s">
        <v>280</v>
      </c>
      <c r="K24775" t="s">
        <v>24</v>
      </c>
      <c r="L24775" t="s">
        <v>44</v>
      </c>
      <c r="M24775" t="s">
        <v>75</v>
      </c>
    </row>
    <row r="24776" spans="1:13" x14ac:dyDescent="0.3">
      <c r="A24776" t="s">
        <v>24473</v>
      </c>
      <c r="C24776" t="s">
        <v>24450</v>
      </c>
      <c r="D24776">
        <v>15</v>
      </c>
      <c r="E24776" s="1">
        <v>795616</v>
      </c>
      <c r="G24776" t="s">
        <v>34</v>
      </c>
      <c r="H24776" t="s">
        <v>24474</v>
      </c>
      <c r="I24776" t="s">
        <v>658</v>
      </c>
      <c r="J24776" t="s">
        <v>175</v>
      </c>
      <c r="K24776" t="s">
        <v>24</v>
      </c>
      <c r="L24776" t="s">
        <v>210</v>
      </c>
      <c r="M24776" t="s">
        <v>87</v>
      </c>
    </row>
    <row r="24777" spans="1:13" x14ac:dyDescent="0.3">
      <c r="A24777" t="s">
        <v>1521</v>
      </c>
      <c r="C24777" t="s">
        <v>1275</v>
      </c>
      <c r="D24777">
        <v>18</v>
      </c>
      <c r="E24777" s="1">
        <v>199911</v>
      </c>
      <c r="G24777" t="s">
        <v>13</v>
      </c>
      <c r="H24777" t="s">
        <v>1439</v>
      </c>
      <c r="I24777" t="s">
        <v>49</v>
      </c>
      <c r="J24777" t="s">
        <v>50</v>
      </c>
      <c r="K24777" t="s">
        <v>51</v>
      </c>
      <c r="L24777" t="s">
        <v>44</v>
      </c>
      <c r="M24777" t="s">
        <v>45</v>
      </c>
    </row>
    <row r="24778" spans="1:13" x14ac:dyDescent="0.3">
      <c r="A24778" t="s">
        <v>1521</v>
      </c>
      <c r="C24778" t="s">
        <v>12314</v>
      </c>
      <c r="D24778">
        <v>65</v>
      </c>
      <c r="E24778" s="1">
        <v>830306</v>
      </c>
      <c r="G24778" t="s">
        <v>13</v>
      </c>
      <c r="H24778" t="s">
        <v>12491</v>
      </c>
      <c r="I24778" t="s">
        <v>49</v>
      </c>
      <c r="J24778" t="s">
        <v>50</v>
      </c>
      <c r="K24778" t="s">
        <v>51</v>
      </c>
      <c r="L24778" t="s">
        <v>44</v>
      </c>
      <c r="M24778" t="s">
        <v>18</v>
      </c>
    </row>
    <row r="24779" spans="1:13" x14ac:dyDescent="0.3">
      <c r="A24779" t="s">
        <v>1521</v>
      </c>
      <c r="C24779" t="s">
        <v>10589</v>
      </c>
      <c r="D24779">
        <v>98</v>
      </c>
      <c r="E24779" s="1">
        <v>6701797</v>
      </c>
      <c r="G24779" t="s">
        <v>13</v>
      </c>
      <c r="H24779" t="s">
        <v>10643</v>
      </c>
      <c r="I24779" t="s">
        <v>49</v>
      </c>
      <c r="J24779" t="s">
        <v>50</v>
      </c>
      <c r="K24779" t="s">
        <v>51</v>
      </c>
      <c r="L24779" t="s">
        <v>44</v>
      </c>
      <c r="M24779" t="s">
        <v>82</v>
      </c>
    </row>
    <row r="24780" spans="1:13" x14ac:dyDescent="0.3">
      <c r="A24780" t="s">
        <v>7733</v>
      </c>
      <c r="C24780" t="s">
        <v>10589</v>
      </c>
      <c r="D24780">
        <v>7</v>
      </c>
      <c r="E24780" s="1">
        <v>965190</v>
      </c>
      <c r="G24780" t="s">
        <v>111</v>
      </c>
      <c r="H24780" t="s">
        <v>10749</v>
      </c>
      <c r="I24780" t="s">
        <v>359</v>
      </c>
      <c r="K24780" t="s">
        <v>189</v>
      </c>
      <c r="L24780" t="s">
        <v>25</v>
      </c>
      <c r="M24780" t="s">
        <v>120</v>
      </c>
    </row>
    <row r="24781" spans="1:13" x14ac:dyDescent="0.3">
      <c r="A24781" t="s">
        <v>7733</v>
      </c>
      <c r="C24781" t="s">
        <v>7634</v>
      </c>
      <c r="D24781">
        <v>11</v>
      </c>
      <c r="E24781" s="1">
        <v>675000</v>
      </c>
      <c r="G24781" t="s">
        <v>111</v>
      </c>
      <c r="H24781" t="s">
        <v>7734</v>
      </c>
      <c r="I24781" t="s">
        <v>359</v>
      </c>
      <c r="K24781" t="s">
        <v>189</v>
      </c>
      <c r="L24781" t="s">
        <v>25</v>
      </c>
      <c r="M24781" t="s">
        <v>120</v>
      </c>
    </row>
    <row r="24782" spans="1:13" x14ac:dyDescent="0.3">
      <c r="A24782" t="s">
        <v>7733</v>
      </c>
      <c r="C24782" t="s">
        <v>8074</v>
      </c>
      <c r="D24782">
        <v>5</v>
      </c>
      <c r="E24782" s="1">
        <v>250000</v>
      </c>
      <c r="G24782" t="s">
        <v>111</v>
      </c>
      <c r="H24782" t="s">
        <v>8174</v>
      </c>
      <c r="I24782" t="s">
        <v>359</v>
      </c>
      <c r="K24782" t="s">
        <v>189</v>
      </c>
      <c r="L24782" t="s">
        <v>25</v>
      </c>
      <c r="M24782" t="s">
        <v>120</v>
      </c>
    </row>
    <row r="24783" spans="1:13" x14ac:dyDescent="0.3">
      <c r="A24783" t="s">
        <v>7733</v>
      </c>
      <c r="C24783" t="s">
        <v>34736</v>
      </c>
      <c r="D24783">
        <v>6</v>
      </c>
      <c r="E24783" s="1">
        <v>400000</v>
      </c>
      <c r="G24783" t="s">
        <v>111</v>
      </c>
      <c r="H24783" t="s">
        <v>34943</v>
      </c>
      <c r="I24783" t="s">
        <v>359</v>
      </c>
      <c r="K24783" t="s">
        <v>189</v>
      </c>
      <c r="L24783" t="s">
        <v>25</v>
      </c>
      <c r="M24783" t="s">
        <v>120</v>
      </c>
    </row>
    <row r="24784" spans="1:13" x14ac:dyDescent="0.3">
      <c r="A24784" t="s">
        <v>650</v>
      </c>
      <c r="C24784" t="s">
        <v>597</v>
      </c>
      <c r="D24784">
        <v>24</v>
      </c>
      <c r="E24784" s="1">
        <v>1250000</v>
      </c>
      <c r="G24784" t="s">
        <v>111</v>
      </c>
      <c r="H24784" t="s">
        <v>651</v>
      </c>
      <c r="I24784" t="s">
        <v>302</v>
      </c>
      <c r="J24784" t="s">
        <v>119</v>
      </c>
      <c r="K24784" t="s">
        <v>24</v>
      </c>
      <c r="L24784" t="s">
        <v>25</v>
      </c>
      <c r="M24784" t="s">
        <v>232</v>
      </c>
    </row>
    <row r="24785" spans="1:13" x14ac:dyDescent="0.3">
      <c r="A24785" t="s">
        <v>650</v>
      </c>
      <c r="C24785" t="s">
        <v>27925</v>
      </c>
      <c r="D24785">
        <v>24</v>
      </c>
      <c r="E24785" s="1">
        <v>516667</v>
      </c>
      <c r="G24785" t="s">
        <v>111</v>
      </c>
      <c r="H24785" t="s">
        <v>68</v>
      </c>
      <c r="I24785" t="s">
        <v>302</v>
      </c>
      <c r="J24785" t="s">
        <v>119</v>
      </c>
      <c r="K24785" t="s">
        <v>24</v>
      </c>
      <c r="L24785" t="s">
        <v>25</v>
      </c>
      <c r="M24785" t="s">
        <v>1094</v>
      </c>
    </row>
    <row r="24786" spans="1:13" x14ac:dyDescent="0.3">
      <c r="A24786" t="s">
        <v>650</v>
      </c>
      <c r="C24786" t="s">
        <v>28715</v>
      </c>
      <c r="D24786">
        <v>14</v>
      </c>
      <c r="E24786" s="1">
        <v>300000</v>
      </c>
      <c r="G24786" t="s">
        <v>111</v>
      </c>
      <c r="H24786" t="s">
        <v>28827</v>
      </c>
      <c r="I24786" t="s">
        <v>302</v>
      </c>
      <c r="J24786" t="s">
        <v>119</v>
      </c>
      <c r="K24786" t="s">
        <v>24</v>
      </c>
      <c r="L24786" t="s">
        <v>25</v>
      </c>
      <c r="M24786" t="s">
        <v>232</v>
      </c>
    </row>
    <row r="24787" spans="1:13" x14ac:dyDescent="0.3">
      <c r="A24787" t="s">
        <v>650</v>
      </c>
      <c r="C24787" t="s">
        <v>30851</v>
      </c>
      <c r="D24787">
        <v>24</v>
      </c>
      <c r="E24787" s="1">
        <v>1000000</v>
      </c>
      <c r="G24787" t="s">
        <v>111</v>
      </c>
      <c r="H24787" t="s">
        <v>30876</v>
      </c>
      <c r="I24787" t="s">
        <v>302</v>
      </c>
      <c r="J24787" t="s">
        <v>119</v>
      </c>
      <c r="K24787" t="s">
        <v>24</v>
      </c>
      <c r="L24787" t="s">
        <v>25</v>
      </c>
      <c r="M24787" t="s">
        <v>232</v>
      </c>
    </row>
    <row r="24788" spans="1:13" x14ac:dyDescent="0.3">
      <c r="A24788" t="s">
        <v>650</v>
      </c>
      <c r="C24788" t="s">
        <v>5642</v>
      </c>
      <c r="D24788">
        <v>12</v>
      </c>
      <c r="E24788" s="1">
        <v>550000</v>
      </c>
      <c r="G24788" t="s">
        <v>111</v>
      </c>
      <c r="H24788" t="s">
        <v>5713</v>
      </c>
      <c r="I24788" t="s">
        <v>302</v>
      </c>
      <c r="J24788" t="s">
        <v>119</v>
      </c>
      <c r="K24788" t="s">
        <v>24</v>
      </c>
      <c r="L24788" t="s">
        <v>25</v>
      </c>
      <c r="M24788" t="s">
        <v>232</v>
      </c>
    </row>
    <row r="24789" spans="1:13" x14ac:dyDescent="0.3">
      <c r="A24789" t="s">
        <v>650</v>
      </c>
      <c r="C24789" t="s">
        <v>24055</v>
      </c>
      <c r="D24789">
        <v>35</v>
      </c>
      <c r="E24789" s="1">
        <v>1400000</v>
      </c>
      <c r="G24789" t="s">
        <v>111</v>
      </c>
      <c r="H24789" t="s">
        <v>24251</v>
      </c>
      <c r="I24789" t="s">
        <v>302</v>
      </c>
      <c r="J24789" t="s">
        <v>119</v>
      </c>
      <c r="K24789" t="s">
        <v>24</v>
      </c>
      <c r="L24789" t="s">
        <v>25</v>
      </c>
      <c r="M24789" t="s">
        <v>232</v>
      </c>
    </row>
    <row r="24790" spans="1:13" x14ac:dyDescent="0.3">
      <c r="A24790" t="s">
        <v>650</v>
      </c>
      <c r="C24790" t="s">
        <v>22024</v>
      </c>
      <c r="D24790">
        <v>24</v>
      </c>
      <c r="E24790" s="1">
        <v>1000000</v>
      </c>
      <c r="G24790" t="s">
        <v>111</v>
      </c>
      <c r="H24790" t="s">
        <v>22061</v>
      </c>
      <c r="I24790" t="s">
        <v>302</v>
      </c>
      <c r="J24790" t="s">
        <v>119</v>
      </c>
      <c r="K24790" t="s">
        <v>24</v>
      </c>
      <c r="L24790" t="s">
        <v>25</v>
      </c>
      <c r="M24790" t="s">
        <v>232</v>
      </c>
    </row>
    <row r="24791" spans="1:13" x14ac:dyDescent="0.3">
      <c r="A24791" t="s">
        <v>650</v>
      </c>
      <c r="C24791" t="s">
        <v>11420</v>
      </c>
      <c r="D24791">
        <v>25</v>
      </c>
      <c r="E24791" s="1">
        <v>1200000</v>
      </c>
      <c r="G24791" t="s">
        <v>111</v>
      </c>
      <c r="H24791" t="s">
        <v>11440</v>
      </c>
      <c r="I24791" t="s">
        <v>302</v>
      </c>
      <c r="J24791" t="s">
        <v>119</v>
      </c>
      <c r="K24791" t="s">
        <v>24</v>
      </c>
      <c r="L24791" t="s">
        <v>25</v>
      </c>
      <c r="M24791" t="s">
        <v>232</v>
      </c>
    </row>
    <row r="24792" spans="1:13" x14ac:dyDescent="0.3">
      <c r="A24792" t="s">
        <v>650</v>
      </c>
      <c r="C24792" t="s">
        <v>8560</v>
      </c>
      <c r="D24792">
        <v>6</v>
      </c>
      <c r="E24792" s="1">
        <v>100000</v>
      </c>
      <c r="G24792" t="s">
        <v>111</v>
      </c>
      <c r="H24792" t="s">
        <v>8616</v>
      </c>
      <c r="I24792" t="s">
        <v>302</v>
      </c>
      <c r="J24792" t="s">
        <v>119</v>
      </c>
      <c r="K24792" t="s">
        <v>24</v>
      </c>
      <c r="L24792" t="s">
        <v>25</v>
      </c>
      <c r="M24792" t="s">
        <v>232</v>
      </c>
    </row>
    <row r="24793" spans="1:13" x14ac:dyDescent="0.3">
      <c r="A24793" t="s">
        <v>650</v>
      </c>
      <c r="C24793" t="s">
        <v>34736</v>
      </c>
      <c r="D24793">
        <v>26</v>
      </c>
      <c r="E24793" s="1">
        <v>2000000</v>
      </c>
      <c r="G24793" t="s">
        <v>111</v>
      </c>
      <c r="H24793" t="s">
        <v>34902</v>
      </c>
      <c r="I24793" t="s">
        <v>302</v>
      </c>
      <c r="J24793" t="s">
        <v>119</v>
      </c>
      <c r="K24793" t="s">
        <v>24</v>
      </c>
      <c r="L24793" t="s">
        <v>25</v>
      </c>
      <c r="M24793" t="s">
        <v>232</v>
      </c>
    </row>
    <row r="24794" spans="1:13" x14ac:dyDescent="0.3">
      <c r="A24794" t="s">
        <v>650</v>
      </c>
      <c r="C24794" t="s">
        <v>33297</v>
      </c>
      <c r="D24794">
        <v>26</v>
      </c>
      <c r="E24794" s="1">
        <v>100970</v>
      </c>
      <c r="G24794" t="s">
        <v>111</v>
      </c>
      <c r="H24794" t="s">
        <v>33298</v>
      </c>
      <c r="I24794" t="s">
        <v>302</v>
      </c>
      <c r="J24794" t="s">
        <v>119</v>
      </c>
      <c r="K24794" t="s">
        <v>24</v>
      </c>
      <c r="L24794" t="s">
        <v>25</v>
      </c>
      <c r="M24794" t="s">
        <v>232</v>
      </c>
    </row>
    <row r="24795" spans="1:13" x14ac:dyDescent="0.3">
      <c r="A24795" t="s">
        <v>650</v>
      </c>
      <c r="C24795" t="s">
        <v>37363</v>
      </c>
      <c r="D24795">
        <v>27</v>
      </c>
      <c r="E24795" s="1">
        <v>2536609</v>
      </c>
      <c r="G24795" t="s">
        <v>111</v>
      </c>
      <c r="H24795" t="s">
        <v>37527</v>
      </c>
      <c r="I24795" t="s">
        <v>302</v>
      </c>
      <c r="J24795" t="s">
        <v>119</v>
      </c>
      <c r="K24795" t="s">
        <v>24</v>
      </c>
      <c r="L24795" t="s">
        <v>25</v>
      </c>
      <c r="M24795" t="s">
        <v>232</v>
      </c>
    </row>
    <row r="24796" spans="1:13" x14ac:dyDescent="0.3">
      <c r="A24796" t="s">
        <v>6989</v>
      </c>
      <c r="C24796" t="s">
        <v>6985</v>
      </c>
      <c r="D24796">
        <v>12</v>
      </c>
      <c r="E24796" s="1">
        <v>50000</v>
      </c>
      <c r="G24796" t="s">
        <v>111</v>
      </c>
      <c r="H24796" t="s">
        <v>6990</v>
      </c>
      <c r="I24796" t="s">
        <v>6991</v>
      </c>
      <c r="J24796" t="s">
        <v>288</v>
      </c>
      <c r="K24796" t="s">
        <v>24</v>
      </c>
      <c r="L24796" t="s">
        <v>25</v>
      </c>
      <c r="M24796" t="s">
        <v>6109</v>
      </c>
    </row>
    <row r="24797" spans="1:13" x14ac:dyDescent="0.3">
      <c r="A24797" t="s">
        <v>14730</v>
      </c>
      <c r="C24797" t="s">
        <v>19936</v>
      </c>
      <c r="D24797">
        <v>12</v>
      </c>
      <c r="E24797" s="1">
        <v>3640000</v>
      </c>
      <c r="G24797" t="s">
        <v>111</v>
      </c>
      <c r="H24797" t="s">
        <v>19957</v>
      </c>
      <c r="I24797" t="s">
        <v>12646</v>
      </c>
      <c r="J24797" t="s">
        <v>119</v>
      </c>
      <c r="K24797" t="s">
        <v>24</v>
      </c>
      <c r="L24797" t="s">
        <v>25</v>
      </c>
      <c r="M24797" t="s">
        <v>120</v>
      </c>
    </row>
    <row r="24798" spans="1:13" x14ac:dyDescent="0.3">
      <c r="A24798" t="s">
        <v>14730</v>
      </c>
      <c r="C24798" t="s">
        <v>32581</v>
      </c>
      <c r="D24798">
        <v>12</v>
      </c>
      <c r="E24798" s="1">
        <v>10000000</v>
      </c>
      <c r="G24798" t="s">
        <v>111</v>
      </c>
      <c r="H24798" t="s">
        <v>32608</v>
      </c>
      <c r="I24798" t="s">
        <v>12646</v>
      </c>
      <c r="J24798" t="s">
        <v>119</v>
      </c>
      <c r="K24798" t="s">
        <v>24</v>
      </c>
      <c r="L24798" t="s">
        <v>25</v>
      </c>
      <c r="M24798" t="s">
        <v>120</v>
      </c>
    </row>
    <row r="24799" spans="1:13" x14ac:dyDescent="0.3">
      <c r="A24799" t="s">
        <v>14730</v>
      </c>
      <c r="C24799" t="s">
        <v>14716</v>
      </c>
      <c r="D24799">
        <v>12</v>
      </c>
      <c r="E24799" s="1">
        <v>4500000</v>
      </c>
      <c r="G24799" t="s">
        <v>111</v>
      </c>
      <c r="H24799" t="s">
        <v>14731</v>
      </c>
      <c r="I24799" t="s">
        <v>12646</v>
      </c>
      <c r="J24799" t="s">
        <v>119</v>
      </c>
      <c r="K24799" t="s">
        <v>24</v>
      </c>
      <c r="L24799" t="s">
        <v>25</v>
      </c>
      <c r="M24799" t="s">
        <v>120</v>
      </c>
    </row>
    <row r="24800" spans="1:13" x14ac:dyDescent="0.3">
      <c r="A24800" t="s">
        <v>3872</v>
      </c>
      <c r="C24800" t="s">
        <v>29922</v>
      </c>
      <c r="D24800">
        <v>46</v>
      </c>
      <c r="E24800" s="1">
        <v>4500000</v>
      </c>
      <c r="G24800" t="s">
        <v>48</v>
      </c>
      <c r="H24800" t="s">
        <v>30288</v>
      </c>
      <c r="I24800" t="s">
        <v>3874</v>
      </c>
      <c r="K24800" t="s">
        <v>189</v>
      </c>
      <c r="L24800" t="s">
        <v>1083</v>
      </c>
      <c r="M24800" t="s">
        <v>331</v>
      </c>
    </row>
    <row r="24801" spans="1:13" x14ac:dyDescent="0.3">
      <c r="A24801" t="s">
        <v>3872</v>
      </c>
      <c r="C24801" t="s">
        <v>30595</v>
      </c>
      <c r="D24801">
        <v>10</v>
      </c>
      <c r="E24801" s="1">
        <v>97000</v>
      </c>
      <c r="G24801" t="s">
        <v>34</v>
      </c>
      <c r="H24801" t="s">
        <v>30744</v>
      </c>
      <c r="I24801" t="s">
        <v>3874</v>
      </c>
      <c r="K24801" t="s">
        <v>189</v>
      </c>
      <c r="L24801" t="s">
        <v>44</v>
      </c>
      <c r="M24801" t="s">
        <v>39</v>
      </c>
    </row>
    <row r="24802" spans="1:13" x14ac:dyDescent="0.3">
      <c r="A24802" t="s">
        <v>3872</v>
      </c>
      <c r="C24802" t="s">
        <v>3657</v>
      </c>
      <c r="D24802">
        <v>44</v>
      </c>
      <c r="E24802" s="1">
        <v>3000000</v>
      </c>
      <c r="G24802" t="s">
        <v>69</v>
      </c>
      <c r="H24802" t="s">
        <v>3873</v>
      </c>
      <c r="I24802" t="s">
        <v>3874</v>
      </c>
      <c r="K24802" t="s">
        <v>189</v>
      </c>
      <c r="L24802" t="s">
        <v>257</v>
      </c>
      <c r="M24802" t="s">
        <v>39</v>
      </c>
    </row>
    <row r="24803" spans="1:13" x14ac:dyDescent="0.3">
      <c r="A24803" t="s">
        <v>3872</v>
      </c>
      <c r="C24803" t="s">
        <v>5881</v>
      </c>
      <c r="D24803">
        <v>14</v>
      </c>
      <c r="E24803" s="1">
        <v>70365</v>
      </c>
      <c r="G24803" t="s">
        <v>34</v>
      </c>
      <c r="H24803" t="s">
        <v>6023</v>
      </c>
      <c r="I24803" t="s">
        <v>3874</v>
      </c>
      <c r="K24803" t="s">
        <v>189</v>
      </c>
      <c r="L24803" t="s">
        <v>44</v>
      </c>
      <c r="M24803" t="s">
        <v>39</v>
      </c>
    </row>
    <row r="24804" spans="1:13" x14ac:dyDescent="0.3">
      <c r="A24804" t="s">
        <v>3872</v>
      </c>
      <c r="C24804" t="s">
        <v>22248</v>
      </c>
      <c r="D24804">
        <v>25</v>
      </c>
      <c r="E24804" s="1">
        <v>1927059</v>
      </c>
      <c r="G24804" t="s">
        <v>69</v>
      </c>
      <c r="H24804" t="s">
        <v>3873</v>
      </c>
      <c r="I24804" t="s">
        <v>3874</v>
      </c>
      <c r="K24804" t="s">
        <v>189</v>
      </c>
      <c r="L24804" t="s">
        <v>257</v>
      </c>
      <c r="M24804" t="s">
        <v>39</v>
      </c>
    </row>
    <row r="24805" spans="1:13" x14ac:dyDescent="0.3">
      <c r="A24805" t="s">
        <v>3872</v>
      </c>
      <c r="C24805" t="s">
        <v>9114</v>
      </c>
      <c r="D24805">
        <v>32</v>
      </c>
      <c r="E24805" s="1">
        <v>799423</v>
      </c>
      <c r="G24805" t="s">
        <v>48</v>
      </c>
      <c r="H24805" t="s">
        <v>9124</v>
      </c>
      <c r="I24805" t="s">
        <v>3874</v>
      </c>
      <c r="K24805" t="s">
        <v>189</v>
      </c>
      <c r="L24805" t="s">
        <v>1625</v>
      </c>
      <c r="M24805" t="s">
        <v>354</v>
      </c>
    </row>
    <row r="24806" spans="1:13" x14ac:dyDescent="0.3">
      <c r="A24806" t="s">
        <v>3872</v>
      </c>
      <c r="C24806" t="s">
        <v>35113</v>
      </c>
      <c r="D24806">
        <v>15</v>
      </c>
      <c r="E24806" s="1">
        <v>497912</v>
      </c>
      <c r="G24806" t="s">
        <v>48</v>
      </c>
      <c r="H24806" t="s">
        <v>35119</v>
      </c>
      <c r="I24806" t="s">
        <v>3874</v>
      </c>
      <c r="K24806" t="s">
        <v>189</v>
      </c>
      <c r="L24806" t="s">
        <v>17</v>
      </c>
      <c r="M24806" t="s">
        <v>354</v>
      </c>
    </row>
    <row r="24807" spans="1:13" x14ac:dyDescent="0.3">
      <c r="A24807" t="s">
        <v>3872</v>
      </c>
      <c r="C24807" t="s">
        <v>37047</v>
      </c>
      <c r="D24807">
        <v>19</v>
      </c>
      <c r="E24807" s="1">
        <v>353676</v>
      </c>
      <c r="G24807" t="s">
        <v>48</v>
      </c>
      <c r="H24807" t="s">
        <v>37208</v>
      </c>
      <c r="I24807" t="s">
        <v>3874</v>
      </c>
      <c r="K24807" t="s">
        <v>189</v>
      </c>
      <c r="L24807" t="s">
        <v>210</v>
      </c>
      <c r="M24807" t="s">
        <v>354</v>
      </c>
    </row>
    <row r="24808" spans="1:13" x14ac:dyDescent="0.3">
      <c r="A24808" t="s">
        <v>3872</v>
      </c>
      <c r="C24808" t="s">
        <v>36143</v>
      </c>
      <c r="D24808">
        <v>37</v>
      </c>
      <c r="E24808" s="1">
        <v>2676910</v>
      </c>
      <c r="G24808" t="s">
        <v>48</v>
      </c>
      <c r="H24808" t="s">
        <v>36199</v>
      </c>
      <c r="I24808" t="s">
        <v>3874</v>
      </c>
      <c r="K24808" t="s">
        <v>189</v>
      </c>
      <c r="L24808" t="s">
        <v>1083</v>
      </c>
      <c r="M24808" t="s">
        <v>190</v>
      </c>
    </row>
    <row r="24809" spans="1:13" x14ac:dyDescent="0.3">
      <c r="A24809" t="s">
        <v>3872</v>
      </c>
      <c r="C24809" t="s">
        <v>37919</v>
      </c>
      <c r="D24809">
        <v>6</v>
      </c>
      <c r="E24809" s="1">
        <v>145032</v>
      </c>
      <c r="G24809" t="s">
        <v>48</v>
      </c>
      <c r="H24809" t="s">
        <v>37989</v>
      </c>
      <c r="I24809" t="s">
        <v>3874</v>
      </c>
      <c r="K24809" t="s">
        <v>189</v>
      </c>
      <c r="L24809" t="s">
        <v>17</v>
      </c>
      <c r="M24809" t="s">
        <v>190</v>
      </c>
    </row>
    <row r="24810" spans="1:13" x14ac:dyDescent="0.3">
      <c r="A24810" t="s">
        <v>36393</v>
      </c>
      <c r="C24810" t="s">
        <v>36394</v>
      </c>
      <c r="D24810">
        <v>12</v>
      </c>
      <c r="E24810" s="1">
        <v>5000</v>
      </c>
      <c r="G24810" t="s">
        <v>111</v>
      </c>
      <c r="H24810" t="s">
        <v>6121</v>
      </c>
      <c r="I24810" t="s">
        <v>760</v>
      </c>
      <c r="J24810" t="s">
        <v>761</v>
      </c>
      <c r="K24810" t="s">
        <v>24</v>
      </c>
      <c r="L24810" t="s">
        <v>25</v>
      </c>
      <c r="M24810" t="s">
        <v>87</v>
      </c>
    </row>
    <row r="24811" spans="1:13" x14ac:dyDescent="0.3">
      <c r="A24811" t="s">
        <v>3519</v>
      </c>
      <c r="C24811" t="s">
        <v>2957</v>
      </c>
      <c r="D24811">
        <v>25</v>
      </c>
      <c r="E24811" s="1">
        <v>1567175</v>
      </c>
      <c r="G24811" t="s">
        <v>2755</v>
      </c>
      <c r="H24811" t="s">
        <v>3520</v>
      </c>
      <c r="I24811" t="s">
        <v>3521</v>
      </c>
      <c r="J24811" t="s">
        <v>175</v>
      </c>
      <c r="K24811" t="s">
        <v>24</v>
      </c>
      <c r="L24811" t="s">
        <v>38</v>
      </c>
      <c r="M24811" t="s">
        <v>3522</v>
      </c>
    </row>
    <row r="24812" spans="1:13" x14ac:dyDescent="0.3">
      <c r="A24812" t="s">
        <v>8783</v>
      </c>
      <c r="C24812" t="s">
        <v>11813</v>
      </c>
      <c r="D24812">
        <v>15</v>
      </c>
      <c r="E24812" s="1">
        <v>4904460</v>
      </c>
      <c r="G24812" t="s">
        <v>34</v>
      </c>
      <c r="H24812" t="s">
        <v>11816</v>
      </c>
      <c r="I24812" t="s">
        <v>22</v>
      </c>
      <c r="J24812" t="s">
        <v>23</v>
      </c>
      <c r="K24812" t="s">
        <v>24</v>
      </c>
      <c r="L24812" t="s">
        <v>210</v>
      </c>
      <c r="M24812" t="s">
        <v>6146</v>
      </c>
    </row>
    <row r="24813" spans="1:13" x14ac:dyDescent="0.3">
      <c r="A24813" t="s">
        <v>8783</v>
      </c>
      <c r="C24813" t="s">
        <v>12250</v>
      </c>
      <c r="D24813">
        <v>43</v>
      </c>
      <c r="E24813" s="1">
        <v>1069970</v>
      </c>
      <c r="G24813" t="s">
        <v>34</v>
      </c>
      <c r="H24813" t="s">
        <v>12253</v>
      </c>
      <c r="I24813" t="s">
        <v>22</v>
      </c>
      <c r="J24813" t="s">
        <v>23</v>
      </c>
      <c r="K24813" t="s">
        <v>24</v>
      </c>
      <c r="L24813" t="s">
        <v>248</v>
      </c>
      <c r="M24813" t="s">
        <v>6146</v>
      </c>
    </row>
    <row r="24814" spans="1:13" x14ac:dyDescent="0.3">
      <c r="A24814" t="s">
        <v>8783</v>
      </c>
      <c r="C24814" t="s">
        <v>12250</v>
      </c>
      <c r="D24814">
        <v>43</v>
      </c>
      <c r="E24814" s="1">
        <v>10928437</v>
      </c>
      <c r="G24814" t="s">
        <v>34</v>
      </c>
      <c r="H24814" t="s">
        <v>12253</v>
      </c>
      <c r="I24814" t="s">
        <v>22</v>
      </c>
      <c r="J24814" t="s">
        <v>23</v>
      </c>
      <c r="K24814" t="s">
        <v>24</v>
      </c>
      <c r="L24814" t="s">
        <v>248</v>
      </c>
      <c r="M24814" t="s">
        <v>6146</v>
      </c>
    </row>
    <row r="24815" spans="1:13" x14ac:dyDescent="0.3">
      <c r="A24815" t="s">
        <v>8783</v>
      </c>
      <c r="C24815" t="s">
        <v>8962</v>
      </c>
      <c r="D24815">
        <v>14</v>
      </c>
      <c r="E24815" s="1">
        <v>124667</v>
      </c>
      <c r="G24815" t="s">
        <v>34</v>
      </c>
      <c r="H24815" t="s">
        <v>9078</v>
      </c>
      <c r="I24815" t="s">
        <v>22</v>
      </c>
      <c r="J24815" t="s">
        <v>23</v>
      </c>
      <c r="K24815" t="s">
        <v>24</v>
      </c>
      <c r="L24815" t="s">
        <v>248</v>
      </c>
      <c r="M24815" t="s">
        <v>6146</v>
      </c>
    </row>
    <row r="24816" spans="1:13" x14ac:dyDescent="0.3">
      <c r="A24816" t="s">
        <v>8783</v>
      </c>
      <c r="C24816" t="s">
        <v>8771</v>
      </c>
      <c r="D24816">
        <v>26</v>
      </c>
      <c r="E24816" s="1">
        <v>2014357</v>
      </c>
      <c r="G24816" t="s">
        <v>34</v>
      </c>
      <c r="H24816" t="s">
        <v>8784</v>
      </c>
      <c r="I24816" t="s">
        <v>22</v>
      </c>
      <c r="J24816" t="s">
        <v>23</v>
      </c>
      <c r="K24816" t="s">
        <v>24</v>
      </c>
      <c r="L24816" t="s">
        <v>248</v>
      </c>
      <c r="M24816" t="s">
        <v>6146</v>
      </c>
    </row>
    <row r="24817" spans="1:13" x14ac:dyDescent="0.3">
      <c r="A24817" t="s">
        <v>8783</v>
      </c>
      <c r="C24817" t="s">
        <v>34736</v>
      </c>
      <c r="D24817">
        <v>31</v>
      </c>
      <c r="E24817" s="1">
        <v>1107488</v>
      </c>
      <c r="G24817" t="s">
        <v>34</v>
      </c>
      <c r="H24817" t="s">
        <v>8784</v>
      </c>
      <c r="I24817" t="s">
        <v>22</v>
      </c>
      <c r="J24817" t="s">
        <v>23</v>
      </c>
      <c r="K24817" t="s">
        <v>24</v>
      </c>
      <c r="L24817" t="s">
        <v>248</v>
      </c>
      <c r="M24817" t="s">
        <v>6146</v>
      </c>
    </row>
    <row r="24818" spans="1:13" x14ac:dyDescent="0.3">
      <c r="A24818" t="s">
        <v>8783</v>
      </c>
      <c r="C24818" t="s">
        <v>34627</v>
      </c>
      <c r="D24818">
        <v>46</v>
      </c>
      <c r="E24818" s="1">
        <v>6329842</v>
      </c>
      <c r="G24818" t="s">
        <v>34</v>
      </c>
      <c r="H24818" t="s">
        <v>34643</v>
      </c>
      <c r="I24818" t="s">
        <v>22</v>
      </c>
      <c r="J24818" t="s">
        <v>23</v>
      </c>
      <c r="K24818" t="s">
        <v>24</v>
      </c>
      <c r="L24818" t="s">
        <v>210</v>
      </c>
      <c r="M24818" t="s">
        <v>6146</v>
      </c>
    </row>
    <row r="24819" spans="1:13" x14ac:dyDescent="0.3">
      <c r="A24819" t="s">
        <v>8783</v>
      </c>
      <c r="C24819" t="s">
        <v>37529</v>
      </c>
      <c r="D24819">
        <v>73</v>
      </c>
      <c r="E24819" s="1">
        <v>26799689</v>
      </c>
      <c r="G24819" t="s">
        <v>34</v>
      </c>
      <c r="H24819" t="s">
        <v>37530</v>
      </c>
      <c r="I24819" t="s">
        <v>22</v>
      </c>
      <c r="J24819" t="s">
        <v>23</v>
      </c>
      <c r="K24819" t="s">
        <v>24</v>
      </c>
      <c r="L24819" t="s">
        <v>248</v>
      </c>
      <c r="M24819" t="s">
        <v>6146</v>
      </c>
    </row>
    <row r="24820" spans="1:13" x14ac:dyDescent="0.3">
      <c r="A24820" t="s">
        <v>8783</v>
      </c>
      <c r="C24820" t="s">
        <v>35954</v>
      </c>
      <c r="D24820">
        <v>80</v>
      </c>
      <c r="E24820" s="1">
        <v>25476644</v>
      </c>
      <c r="G24820" t="s">
        <v>34</v>
      </c>
      <c r="H24820" t="s">
        <v>35970</v>
      </c>
      <c r="I24820" t="s">
        <v>22</v>
      </c>
      <c r="J24820" t="s">
        <v>23</v>
      </c>
      <c r="K24820" t="s">
        <v>24</v>
      </c>
      <c r="L24820" t="s">
        <v>248</v>
      </c>
      <c r="M24820" t="s">
        <v>6146</v>
      </c>
    </row>
    <row r="24821" spans="1:13" x14ac:dyDescent="0.3">
      <c r="A24821" t="s">
        <v>8783</v>
      </c>
      <c r="C24821" t="s">
        <v>38095</v>
      </c>
      <c r="D24821">
        <v>16</v>
      </c>
      <c r="E24821" s="1">
        <v>918129</v>
      </c>
      <c r="G24821" t="s">
        <v>34</v>
      </c>
      <c r="H24821" t="s">
        <v>38123</v>
      </c>
      <c r="I24821" t="s">
        <v>22</v>
      </c>
      <c r="J24821" t="s">
        <v>23</v>
      </c>
      <c r="K24821" t="s">
        <v>24</v>
      </c>
      <c r="L24821" t="s">
        <v>248</v>
      </c>
      <c r="M24821" t="s">
        <v>6146</v>
      </c>
    </row>
    <row r="24822" spans="1:13" x14ac:dyDescent="0.3">
      <c r="A24822" t="s">
        <v>8783</v>
      </c>
      <c r="C24822" t="s">
        <v>38133</v>
      </c>
      <c r="D24822">
        <v>21</v>
      </c>
      <c r="E24822" s="1">
        <v>2052544</v>
      </c>
      <c r="G24822" t="s">
        <v>34</v>
      </c>
      <c r="H24822" t="s">
        <v>38147</v>
      </c>
      <c r="I24822" t="s">
        <v>22</v>
      </c>
      <c r="J24822" t="s">
        <v>23</v>
      </c>
      <c r="K24822" t="s">
        <v>24</v>
      </c>
      <c r="L24822" t="s">
        <v>248</v>
      </c>
      <c r="M24822" t="s">
        <v>6146</v>
      </c>
    </row>
    <row r="24823" spans="1:13" x14ac:dyDescent="0.3">
      <c r="A24823" t="s">
        <v>208</v>
      </c>
      <c r="C24823" t="s">
        <v>14</v>
      </c>
      <c r="D24823">
        <v>12</v>
      </c>
      <c r="E24823" s="1">
        <v>50000</v>
      </c>
      <c r="G24823" t="s">
        <v>168</v>
      </c>
      <c r="H24823" t="s">
        <v>209</v>
      </c>
      <c r="I24823" t="s">
        <v>22</v>
      </c>
      <c r="J24823" t="s">
        <v>23</v>
      </c>
      <c r="K24823" t="s">
        <v>24</v>
      </c>
      <c r="L24823" t="s">
        <v>210</v>
      </c>
      <c r="M24823" t="s">
        <v>171</v>
      </c>
    </row>
    <row r="24824" spans="1:13" x14ac:dyDescent="0.3">
      <c r="A24824" t="s">
        <v>208</v>
      </c>
      <c r="C24824" t="s">
        <v>30595</v>
      </c>
      <c r="D24824">
        <v>10</v>
      </c>
      <c r="E24824" s="1">
        <v>200021</v>
      </c>
      <c r="G24824" t="s">
        <v>34</v>
      </c>
      <c r="H24824" t="s">
        <v>30745</v>
      </c>
      <c r="I24824" t="s">
        <v>22</v>
      </c>
      <c r="J24824" t="s">
        <v>23</v>
      </c>
      <c r="K24824" t="s">
        <v>24</v>
      </c>
      <c r="L24824" t="s">
        <v>17</v>
      </c>
      <c r="M24824" t="s">
        <v>202</v>
      </c>
    </row>
    <row r="24825" spans="1:13" x14ac:dyDescent="0.3">
      <c r="A24825" t="s">
        <v>21183</v>
      </c>
      <c r="C24825" t="s">
        <v>21173</v>
      </c>
      <c r="D24825">
        <v>68</v>
      </c>
      <c r="E24825" s="1">
        <v>2489981</v>
      </c>
      <c r="G24825" t="s">
        <v>571</v>
      </c>
      <c r="H24825" t="s">
        <v>21184</v>
      </c>
      <c r="I24825" t="s">
        <v>85</v>
      </c>
      <c r="J24825" t="s">
        <v>86</v>
      </c>
      <c r="K24825" t="s">
        <v>24</v>
      </c>
      <c r="L24825" t="s">
        <v>17</v>
      </c>
      <c r="M24825" t="s">
        <v>16511</v>
      </c>
    </row>
    <row r="24826" spans="1:13" x14ac:dyDescent="0.3">
      <c r="A24826" t="s">
        <v>10932</v>
      </c>
      <c r="C24826" t="s">
        <v>10901</v>
      </c>
      <c r="D24826">
        <v>11</v>
      </c>
      <c r="E24826" s="1">
        <v>15534</v>
      </c>
      <c r="G24826" t="s">
        <v>69</v>
      </c>
      <c r="H24826" t="s">
        <v>77</v>
      </c>
      <c r="I24826" t="s">
        <v>126</v>
      </c>
      <c r="K24826" t="s">
        <v>189</v>
      </c>
      <c r="L24826" t="s">
        <v>17</v>
      </c>
      <c r="M24826" t="s">
        <v>39</v>
      </c>
    </row>
    <row r="24827" spans="1:13" x14ac:dyDescent="0.3">
      <c r="A24827" t="s">
        <v>16695</v>
      </c>
      <c r="C24827" t="s">
        <v>22024</v>
      </c>
      <c r="D24827">
        <v>12</v>
      </c>
      <c r="E24827" s="1">
        <v>22270</v>
      </c>
      <c r="G24827" t="s">
        <v>13</v>
      </c>
      <c r="H24827" t="s">
        <v>22086</v>
      </c>
      <c r="I24827" t="s">
        <v>70</v>
      </c>
      <c r="J24827" t="s">
        <v>70</v>
      </c>
      <c r="K24827" t="s">
        <v>24</v>
      </c>
      <c r="L24827" t="s">
        <v>38</v>
      </c>
      <c r="M24827" t="s">
        <v>345</v>
      </c>
    </row>
    <row r="24828" spans="1:13" x14ac:dyDescent="0.3">
      <c r="A24828" t="s">
        <v>16695</v>
      </c>
      <c r="C24828" t="s">
        <v>16599</v>
      </c>
      <c r="D24828">
        <v>33</v>
      </c>
      <c r="E24828" s="1">
        <v>259723</v>
      </c>
      <c r="G24828" t="s">
        <v>13</v>
      </c>
      <c r="H24828" t="s">
        <v>16696</v>
      </c>
      <c r="I24828" t="s">
        <v>70</v>
      </c>
      <c r="J24828" t="s">
        <v>70</v>
      </c>
      <c r="K24828" t="s">
        <v>24</v>
      </c>
      <c r="L24828" t="s">
        <v>17</v>
      </c>
      <c r="M24828" t="s">
        <v>31</v>
      </c>
    </row>
    <row r="24829" spans="1:13" x14ac:dyDescent="0.3">
      <c r="A24829" t="s">
        <v>9198</v>
      </c>
      <c r="C24829" t="s">
        <v>9183</v>
      </c>
      <c r="D24829">
        <v>17</v>
      </c>
      <c r="E24829" s="1">
        <v>3402417</v>
      </c>
      <c r="G24829" t="s">
        <v>111</v>
      </c>
      <c r="H24829" t="s">
        <v>9199</v>
      </c>
      <c r="I24829" t="s">
        <v>9200</v>
      </c>
      <c r="J24829" t="s">
        <v>70</v>
      </c>
      <c r="K24829" t="s">
        <v>24</v>
      </c>
      <c r="L24829" t="s">
        <v>25</v>
      </c>
      <c r="M24829" t="s">
        <v>1094</v>
      </c>
    </row>
    <row r="24830" spans="1:13" x14ac:dyDescent="0.3">
      <c r="A24830" t="s">
        <v>943</v>
      </c>
      <c r="C24830" t="s">
        <v>2269</v>
      </c>
      <c r="D24830">
        <v>3</v>
      </c>
      <c r="E24830" s="1">
        <v>10000</v>
      </c>
      <c r="G24830" t="s">
        <v>111</v>
      </c>
      <c r="H24830" t="s">
        <v>1420</v>
      </c>
      <c r="I24830" t="s">
        <v>22</v>
      </c>
      <c r="J24830" t="s">
        <v>23</v>
      </c>
      <c r="K24830" t="s">
        <v>24</v>
      </c>
      <c r="L24830" t="s">
        <v>25</v>
      </c>
      <c r="M24830" t="s">
        <v>120</v>
      </c>
    </row>
    <row r="24831" spans="1:13" x14ac:dyDescent="0.3">
      <c r="A24831" t="s">
        <v>943</v>
      </c>
      <c r="C24831" t="s">
        <v>783</v>
      </c>
      <c r="D24831">
        <v>18</v>
      </c>
      <c r="E24831" s="1">
        <v>297200</v>
      </c>
      <c r="G24831" t="s">
        <v>111</v>
      </c>
      <c r="H24831" t="s">
        <v>944</v>
      </c>
      <c r="I24831" t="s">
        <v>22</v>
      </c>
      <c r="J24831" t="s">
        <v>23</v>
      </c>
      <c r="K24831" t="s">
        <v>24</v>
      </c>
      <c r="L24831" t="s">
        <v>25</v>
      </c>
      <c r="M24831" t="s">
        <v>120</v>
      </c>
    </row>
    <row r="24832" spans="1:13" x14ac:dyDescent="0.3">
      <c r="A24832" t="s">
        <v>26439</v>
      </c>
      <c r="C24832" t="s">
        <v>26408</v>
      </c>
      <c r="D24832">
        <v>12</v>
      </c>
      <c r="E24832" s="1">
        <v>25000</v>
      </c>
      <c r="G24832" t="s">
        <v>69</v>
      </c>
      <c r="H24832" t="s">
        <v>26440</v>
      </c>
      <c r="I24832" t="s">
        <v>22</v>
      </c>
      <c r="J24832" t="s">
        <v>23</v>
      </c>
      <c r="K24832" t="s">
        <v>24</v>
      </c>
      <c r="L24832" t="s">
        <v>25</v>
      </c>
      <c r="M24832" t="s">
        <v>39</v>
      </c>
    </row>
    <row r="24833" spans="1:13" x14ac:dyDescent="0.3">
      <c r="A24833" t="s">
        <v>2709</v>
      </c>
      <c r="C24833" t="s">
        <v>2269</v>
      </c>
      <c r="D24833">
        <v>23</v>
      </c>
      <c r="E24833" s="1">
        <v>1196020</v>
      </c>
      <c r="G24833" t="s">
        <v>111</v>
      </c>
      <c r="H24833" t="s">
        <v>2710</v>
      </c>
      <c r="I24833" t="s">
        <v>976</v>
      </c>
      <c r="J24833" t="s">
        <v>70</v>
      </c>
      <c r="K24833" t="s">
        <v>24</v>
      </c>
      <c r="L24833" t="s">
        <v>25</v>
      </c>
      <c r="M24833" t="s">
        <v>120</v>
      </c>
    </row>
    <row r="24834" spans="1:13" x14ac:dyDescent="0.3">
      <c r="A24834" t="s">
        <v>8381</v>
      </c>
      <c r="C24834" t="s">
        <v>15737</v>
      </c>
      <c r="D24834">
        <v>20</v>
      </c>
      <c r="E24834" s="1">
        <v>2750000</v>
      </c>
      <c r="G24834" t="s">
        <v>111</v>
      </c>
      <c r="H24834" t="s">
        <v>16019</v>
      </c>
      <c r="I24834" t="s">
        <v>8383</v>
      </c>
      <c r="J24834" t="s">
        <v>119</v>
      </c>
      <c r="K24834" t="s">
        <v>24</v>
      </c>
      <c r="L24834" t="s">
        <v>25</v>
      </c>
      <c r="M24834" t="s">
        <v>120</v>
      </c>
    </row>
    <row r="24835" spans="1:13" x14ac:dyDescent="0.3">
      <c r="A24835" t="s">
        <v>8381</v>
      </c>
      <c r="C24835" t="s">
        <v>10589</v>
      </c>
      <c r="D24835">
        <v>13</v>
      </c>
      <c r="E24835" s="1">
        <v>750000</v>
      </c>
      <c r="G24835" t="s">
        <v>111</v>
      </c>
      <c r="H24835" t="s">
        <v>10796</v>
      </c>
      <c r="I24835" t="s">
        <v>8383</v>
      </c>
      <c r="J24835" t="s">
        <v>119</v>
      </c>
      <c r="K24835" t="s">
        <v>24</v>
      </c>
      <c r="L24835" t="s">
        <v>25</v>
      </c>
      <c r="M24835" t="s">
        <v>120</v>
      </c>
    </row>
    <row r="24836" spans="1:13" x14ac:dyDescent="0.3">
      <c r="A24836" t="s">
        <v>8381</v>
      </c>
      <c r="C24836" t="s">
        <v>8196</v>
      </c>
      <c r="D24836">
        <v>13</v>
      </c>
      <c r="E24836" s="1">
        <v>750000</v>
      </c>
      <c r="G24836" t="s">
        <v>111</v>
      </c>
      <c r="H24836" t="s">
        <v>8382</v>
      </c>
      <c r="I24836" t="s">
        <v>8383</v>
      </c>
      <c r="J24836" t="s">
        <v>119</v>
      </c>
      <c r="K24836" t="s">
        <v>24</v>
      </c>
      <c r="L24836" t="s">
        <v>25</v>
      </c>
      <c r="M24836" t="s">
        <v>120</v>
      </c>
    </row>
    <row r="24837" spans="1:13" x14ac:dyDescent="0.3">
      <c r="A24837" t="s">
        <v>17210</v>
      </c>
      <c r="C24837" t="s">
        <v>17183</v>
      </c>
      <c r="D24837">
        <v>28</v>
      </c>
      <c r="E24837" s="1">
        <v>1582740</v>
      </c>
      <c r="G24837" t="s">
        <v>111</v>
      </c>
      <c r="H24837" t="s">
        <v>17211</v>
      </c>
      <c r="I24837" t="s">
        <v>17212</v>
      </c>
      <c r="J24837" t="s">
        <v>703</v>
      </c>
      <c r="K24837" t="s">
        <v>645</v>
      </c>
      <c r="L24837" t="s">
        <v>17213</v>
      </c>
      <c r="M24837" t="s">
        <v>120</v>
      </c>
    </row>
    <row r="24838" spans="1:13" x14ac:dyDescent="0.3">
      <c r="A24838" t="s">
        <v>31327</v>
      </c>
      <c r="C24838" t="s">
        <v>31300</v>
      </c>
      <c r="D24838">
        <v>12</v>
      </c>
      <c r="E24838" s="1">
        <v>25000</v>
      </c>
      <c r="G24838" t="s">
        <v>111</v>
      </c>
      <c r="H24838" t="s">
        <v>31328</v>
      </c>
      <c r="I24838" t="s">
        <v>6988</v>
      </c>
      <c r="J24838" t="s">
        <v>22</v>
      </c>
      <c r="K24838" t="s">
        <v>24</v>
      </c>
      <c r="L24838" t="s">
        <v>25</v>
      </c>
      <c r="M24838" t="s">
        <v>120</v>
      </c>
    </row>
    <row r="24839" spans="1:13" x14ac:dyDescent="0.3">
      <c r="A24839" t="s">
        <v>1214</v>
      </c>
      <c r="C24839" t="s">
        <v>979</v>
      </c>
      <c r="D24839">
        <v>12</v>
      </c>
      <c r="E24839" s="1">
        <v>200000</v>
      </c>
      <c r="G24839" t="s">
        <v>34</v>
      </c>
      <c r="H24839" t="s">
        <v>1215</v>
      </c>
      <c r="I24839" t="s">
        <v>1216</v>
      </c>
      <c r="J24839" t="s">
        <v>236</v>
      </c>
      <c r="K24839" t="s">
        <v>24</v>
      </c>
      <c r="L24839" t="s">
        <v>38</v>
      </c>
      <c r="M24839" t="s">
        <v>39</v>
      </c>
    </row>
    <row r="24840" spans="1:13" x14ac:dyDescent="0.3">
      <c r="A24840" t="s">
        <v>13502</v>
      </c>
      <c r="C24840" t="s">
        <v>13456</v>
      </c>
      <c r="D24840">
        <v>7</v>
      </c>
      <c r="E24840" s="1">
        <v>21596</v>
      </c>
      <c r="G24840" t="s">
        <v>34</v>
      </c>
      <c r="H24840" t="s">
        <v>6143</v>
      </c>
      <c r="I24840" t="s">
        <v>13503</v>
      </c>
      <c r="J24840" t="s">
        <v>30</v>
      </c>
      <c r="K24840" t="s">
        <v>24</v>
      </c>
      <c r="L24840" t="s">
        <v>25</v>
      </c>
      <c r="M24840" t="s">
        <v>6146</v>
      </c>
    </row>
    <row r="24841" spans="1:13" x14ac:dyDescent="0.3">
      <c r="A24841" t="s">
        <v>18265</v>
      </c>
      <c r="C24841" t="s">
        <v>18238</v>
      </c>
      <c r="D24841">
        <v>21</v>
      </c>
      <c r="E24841" s="1">
        <v>42000</v>
      </c>
      <c r="G24841" t="s">
        <v>34</v>
      </c>
      <c r="H24841" t="s">
        <v>18250</v>
      </c>
      <c r="I24841" t="s">
        <v>18266</v>
      </c>
      <c r="J24841" t="s">
        <v>433</v>
      </c>
      <c r="K24841" t="s">
        <v>24</v>
      </c>
      <c r="L24841" t="s">
        <v>25</v>
      </c>
      <c r="M24841" t="s">
        <v>6146</v>
      </c>
    </row>
    <row r="24842" spans="1:13" x14ac:dyDescent="0.3">
      <c r="A24842" t="s">
        <v>12734</v>
      </c>
      <c r="C24842" t="s">
        <v>12673</v>
      </c>
      <c r="D24842">
        <v>12</v>
      </c>
      <c r="E24842" s="1">
        <v>50000</v>
      </c>
      <c r="G24842" t="s">
        <v>69</v>
      </c>
      <c r="H24842" t="s">
        <v>12735</v>
      </c>
      <c r="I24842" t="s">
        <v>22</v>
      </c>
      <c r="J24842" t="s">
        <v>23</v>
      </c>
      <c r="K24842" t="s">
        <v>24</v>
      </c>
      <c r="L24842" t="s">
        <v>25</v>
      </c>
      <c r="M24842" t="s">
        <v>221</v>
      </c>
    </row>
    <row r="24843" spans="1:13" x14ac:dyDescent="0.3">
      <c r="A24843" t="s">
        <v>12734</v>
      </c>
      <c r="C24843" t="s">
        <v>36241</v>
      </c>
      <c r="D24843">
        <v>12</v>
      </c>
      <c r="E24843" s="1">
        <v>61854</v>
      </c>
      <c r="G24843" t="s">
        <v>111</v>
      </c>
      <c r="H24843" t="s">
        <v>36269</v>
      </c>
      <c r="I24843" t="s">
        <v>22</v>
      </c>
      <c r="J24843" t="s">
        <v>23</v>
      </c>
      <c r="K24843" t="s">
        <v>24</v>
      </c>
      <c r="L24843" t="s">
        <v>25</v>
      </c>
      <c r="M24843" t="s">
        <v>120</v>
      </c>
    </row>
    <row r="24844" spans="1:13" x14ac:dyDescent="0.3">
      <c r="A24844" t="s">
        <v>6957</v>
      </c>
      <c r="C24844" t="s">
        <v>6887</v>
      </c>
      <c r="D24844">
        <v>3</v>
      </c>
      <c r="E24844" s="1">
        <v>36502</v>
      </c>
      <c r="G24844" t="s">
        <v>34</v>
      </c>
      <c r="H24844" t="s">
        <v>6143</v>
      </c>
      <c r="I24844" t="s">
        <v>6958</v>
      </c>
      <c r="J24844" t="s">
        <v>5602</v>
      </c>
      <c r="K24844" t="s">
        <v>24</v>
      </c>
      <c r="L24844" t="s">
        <v>25</v>
      </c>
      <c r="M24844" t="s">
        <v>6146</v>
      </c>
    </row>
    <row r="24845" spans="1:13" x14ac:dyDescent="0.3">
      <c r="A24845" t="s">
        <v>6957</v>
      </c>
      <c r="C24845" t="s">
        <v>6887</v>
      </c>
      <c r="D24845">
        <v>3</v>
      </c>
      <c r="E24845" s="1">
        <v>25974</v>
      </c>
      <c r="G24845" t="s">
        <v>34</v>
      </c>
      <c r="H24845" t="s">
        <v>6143</v>
      </c>
      <c r="I24845" t="s">
        <v>6958</v>
      </c>
      <c r="J24845" t="s">
        <v>5602</v>
      </c>
      <c r="K24845" t="s">
        <v>24</v>
      </c>
      <c r="L24845" t="s">
        <v>25</v>
      </c>
      <c r="M24845" t="s">
        <v>6146</v>
      </c>
    </row>
    <row r="24846" spans="1:13" x14ac:dyDescent="0.3">
      <c r="A24846" t="s">
        <v>18461</v>
      </c>
      <c r="C24846" t="s">
        <v>37047</v>
      </c>
      <c r="D24846">
        <v>35</v>
      </c>
      <c r="E24846" s="1">
        <v>446773</v>
      </c>
      <c r="G24846" t="s">
        <v>34</v>
      </c>
      <c r="H24846" t="s">
        <v>37348</v>
      </c>
      <c r="I24846" t="s">
        <v>412</v>
      </c>
      <c r="J24846" t="s">
        <v>165</v>
      </c>
      <c r="K24846" t="s">
        <v>24</v>
      </c>
      <c r="L24846" t="s">
        <v>25</v>
      </c>
      <c r="M24846" t="s">
        <v>6146</v>
      </c>
    </row>
    <row r="24847" spans="1:13" x14ac:dyDescent="0.3">
      <c r="A24847" t="s">
        <v>18461</v>
      </c>
      <c r="C24847" t="s">
        <v>35549</v>
      </c>
      <c r="D24847">
        <v>28</v>
      </c>
      <c r="E24847" s="1">
        <v>1031494</v>
      </c>
      <c r="G24847" t="s">
        <v>34</v>
      </c>
      <c r="H24847" t="s">
        <v>35586</v>
      </c>
      <c r="I24847" t="s">
        <v>412</v>
      </c>
      <c r="J24847" t="s">
        <v>165</v>
      </c>
      <c r="K24847" t="s">
        <v>24</v>
      </c>
      <c r="L24847" t="s">
        <v>25</v>
      </c>
      <c r="M24847" t="s">
        <v>6146</v>
      </c>
    </row>
    <row r="24848" spans="1:13" x14ac:dyDescent="0.3">
      <c r="A24848" t="s">
        <v>18461</v>
      </c>
      <c r="C24848" t="s">
        <v>24677</v>
      </c>
      <c r="D24848">
        <v>12</v>
      </c>
      <c r="E24848" s="1">
        <v>36150</v>
      </c>
      <c r="G24848" t="s">
        <v>34</v>
      </c>
      <c r="H24848" t="s">
        <v>17730</v>
      </c>
      <c r="I24848" t="s">
        <v>412</v>
      </c>
      <c r="J24848" t="s">
        <v>165</v>
      </c>
      <c r="K24848" t="s">
        <v>24</v>
      </c>
      <c r="L24848" t="s">
        <v>25</v>
      </c>
      <c r="M24848" t="s">
        <v>6146</v>
      </c>
    </row>
    <row r="24849" spans="1:13" x14ac:dyDescent="0.3">
      <c r="A24849" t="s">
        <v>18461</v>
      </c>
      <c r="C24849" t="s">
        <v>25127</v>
      </c>
      <c r="D24849">
        <v>36</v>
      </c>
      <c r="E24849" s="1">
        <v>276640</v>
      </c>
      <c r="G24849" t="s">
        <v>34</v>
      </c>
      <c r="H24849" t="s">
        <v>18482</v>
      </c>
      <c r="I24849" t="s">
        <v>412</v>
      </c>
      <c r="J24849" t="s">
        <v>165</v>
      </c>
      <c r="K24849" t="s">
        <v>24</v>
      </c>
      <c r="L24849" t="s">
        <v>25</v>
      </c>
      <c r="M24849" t="s">
        <v>6146</v>
      </c>
    </row>
    <row r="24850" spans="1:13" x14ac:dyDescent="0.3">
      <c r="A24850" t="s">
        <v>18461</v>
      </c>
      <c r="C24850" t="s">
        <v>18415</v>
      </c>
      <c r="D24850">
        <v>12</v>
      </c>
      <c r="E24850" s="1">
        <v>139950</v>
      </c>
      <c r="G24850" t="s">
        <v>34</v>
      </c>
      <c r="H24850" t="s">
        <v>18412</v>
      </c>
      <c r="I24850" t="s">
        <v>412</v>
      </c>
      <c r="J24850" t="s">
        <v>165</v>
      </c>
      <c r="K24850" t="s">
        <v>24</v>
      </c>
      <c r="L24850" t="s">
        <v>25</v>
      </c>
      <c r="M24850" t="s">
        <v>6146</v>
      </c>
    </row>
    <row r="24851" spans="1:13" x14ac:dyDescent="0.3">
      <c r="A24851" t="s">
        <v>18461</v>
      </c>
      <c r="C24851" t="s">
        <v>31728</v>
      </c>
      <c r="D24851">
        <v>6</v>
      </c>
      <c r="E24851" s="1">
        <v>2800</v>
      </c>
      <c r="G24851" t="s">
        <v>34</v>
      </c>
      <c r="H24851" t="s">
        <v>6143</v>
      </c>
      <c r="I24851" t="s">
        <v>412</v>
      </c>
      <c r="J24851" t="s">
        <v>165</v>
      </c>
      <c r="K24851" t="s">
        <v>24</v>
      </c>
      <c r="L24851" t="s">
        <v>25</v>
      </c>
      <c r="M24851" t="s">
        <v>6146</v>
      </c>
    </row>
    <row r="24852" spans="1:13" x14ac:dyDescent="0.3">
      <c r="A24852" t="s">
        <v>18474</v>
      </c>
      <c r="C24852" t="s">
        <v>25127</v>
      </c>
      <c r="D24852">
        <v>12</v>
      </c>
      <c r="E24852" s="1">
        <v>500</v>
      </c>
      <c r="G24852" t="s">
        <v>111</v>
      </c>
      <c r="H24852" t="s">
        <v>25140</v>
      </c>
      <c r="I24852" t="s">
        <v>156</v>
      </c>
      <c r="J24852" t="s">
        <v>22</v>
      </c>
      <c r="K24852" t="s">
        <v>24</v>
      </c>
      <c r="L24852" t="s">
        <v>25</v>
      </c>
      <c r="M24852" t="s">
        <v>6109</v>
      </c>
    </row>
    <row r="24853" spans="1:13" x14ac:dyDescent="0.3">
      <c r="A24853" t="s">
        <v>18474</v>
      </c>
      <c r="C24853" t="s">
        <v>18470</v>
      </c>
      <c r="D24853">
        <v>24</v>
      </c>
      <c r="E24853" s="1">
        <v>182758</v>
      </c>
      <c r="G24853" t="s">
        <v>111</v>
      </c>
      <c r="H24853" t="s">
        <v>18475</v>
      </c>
      <c r="I24853" t="s">
        <v>156</v>
      </c>
      <c r="J24853" t="s">
        <v>22</v>
      </c>
      <c r="K24853" t="s">
        <v>24</v>
      </c>
      <c r="L24853" t="s">
        <v>25</v>
      </c>
      <c r="M24853" t="s">
        <v>6109</v>
      </c>
    </row>
    <row r="24854" spans="1:13" x14ac:dyDescent="0.3">
      <c r="A24854" t="s">
        <v>17945</v>
      </c>
      <c r="C24854" t="s">
        <v>17871</v>
      </c>
      <c r="D24854">
        <v>12</v>
      </c>
      <c r="E24854" s="1">
        <v>5000</v>
      </c>
      <c r="G24854" t="s">
        <v>21</v>
      </c>
      <c r="H24854" t="s">
        <v>970</v>
      </c>
      <c r="I24854" t="s">
        <v>544</v>
      </c>
      <c r="J24854" t="s">
        <v>22</v>
      </c>
      <c r="K24854" t="s">
        <v>24</v>
      </c>
      <c r="L24854" t="s">
        <v>25</v>
      </c>
      <c r="M24854" t="s">
        <v>26</v>
      </c>
    </row>
    <row r="24855" spans="1:13" x14ac:dyDescent="0.3">
      <c r="A24855" t="s">
        <v>17945</v>
      </c>
      <c r="C24855" t="s">
        <v>24500</v>
      </c>
      <c r="D24855">
        <v>12</v>
      </c>
      <c r="E24855" s="1">
        <v>4200</v>
      </c>
      <c r="G24855" t="s">
        <v>21</v>
      </c>
      <c r="H24855" t="s">
        <v>970</v>
      </c>
      <c r="I24855" t="s">
        <v>544</v>
      </c>
      <c r="J24855" t="s">
        <v>22</v>
      </c>
      <c r="K24855" t="s">
        <v>24</v>
      </c>
      <c r="L24855" t="s">
        <v>25</v>
      </c>
      <c r="M24855" t="s">
        <v>26</v>
      </c>
    </row>
    <row r="24856" spans="1:13" x14ac:dyDescent="0.3">
      <c r="A24856" t="s">
        <v>7549</v>
      </c>
      <c r="C24856" t="s">
        <v>7515</v>
      </c>
      <c r="D24856">
        <v>12</v>
      </c>
      <c r="E24856" s="1">
        <v>121000</v>
      </c>
      <c r="G24856" t="s">
        <v>111</v>
      </c>
      <c r="H24856" t="s">
        <v>7550</v>
      </c>
      <c r="I24856" t="s">
        <v>70</v>
      </c>
      <c r="J24856" t="s">
        <v>70</v>
      </c>
      <c r="K24856" t="s">
        <v>24</v>
      </c>
      <c r="L24856" t="s">
        <v>25</v>
      </c>
      <c r="M24856" t="s">
        <v>87</v>
      </c>
    </row>
    <row r="24857" spans="1:13" x14ac:dyDescent="0.3">
      <c r="A24857" t="s">
        <v>10097</v>
      </c>
      <c r="C24857" t="s">
        <v>10083</v>
      </c>
      <c r="D24857">
        <v>16</v>
      </c>
      <c r="E24857" s="1">
        <v>200239</v>
      </c>
      <c r="G24857" t="s">
        <v>34</v>
      </c>
      <c r="H24857" t="s">
        <v>10098</v>
      </c>
      <c r="I24857" t="s">
        <v>156</v>
      </c>
      <c r="J24857" t="s">
        <v>22</v>
      </c>
      <c r="K24857" t="s">
        <v>24</v>
      </c>
      <c r="L24857" t="s">
        <v>38</v>
      </c>
      <c r="M24857" t="s">
        <v>61</v>
      </c>
    </row>
    <row r="24858" spans="1:13" x14ac:dyDescent="0.3">
      <c r="A24858" t="s">
        <v>10097</v>
      </c>
      <c r="C24858" t="s">
        <v>33755</v>
      </c>
      <c r="D24858">
        <v>24</v>
      </c>
      <c r="E24858" s="1">
        <v>36000</v>
      </c>
      <c r="G24858" t="s">
        <v>34</v>
      </c>
      <c r="H24858" t="s">
        <v>33865</v>
      </c>
      <c r="I24858" t="s">
        <v>156</v>
      </c>
      <c r="J24858" t="s">
        <v>22</v>
      </c>
      <c r="K24858" t="s">
        <v>24</v>
      </c>
      <c r="L24858" t="s">
        <v>38</v>
      </c>
      <c r="M24858" t="s">
        <v>61</v>
      </c>
    </row>
    <row r="24859" spans="1:13" x14ac:dyDescent="0.3">
      <c r="A24859" t="s">
        <v>38006</v>
      </c>
      <c r="C24859" t="s">
        <v>37919</v>
      </c>
      <c r="D24859">
        <v>8</v>
      </c>
      <c r="E24859" s="1">
        <v>487475</v>
      </c>
      <c r="G24859" t="s">
        <v>111</v>
      </c>
      <c r="H24859" t="s">
        <v>38007</v>
      </c>
      <c r="I24859" t="s">
        <v>1567</v>
      </c>
      <c r="J24859" t="s">
        <v>422</v>
      </c>
      <c r="K24859" t="s">
        <v>24</v>
      </c>
      <c r="L24859" t="s">
        <v>25</v>
      </c>
      <c r="M24859" t="s">
        <v>120</v>
      </c>
    </row>
    <row r="24860" spans="1:13" x14ac:dyDescent="0.3">
      <c r="A24860" t="s">
        <v>106</v>
      </c>
      <c r="C24860" t="s">
        <v>14</v>
      </c>
      <c r="D24860">
        <v>12</v>
      </c>
      <c r="E24860" s="1">
        <v>1000000</v>
      </c>
      <c r="G24860" t="s">
        <v>21</v>
      </c>
      <c r="H24860" t="s">
        <v>77</v>
      </c>
      <c r="I24860" t="s">
        <v>107</v>
      </c>
      <c r="J24860" t="s">
        <v>23</v>
      </c>
      <c r="K24860" t="s">
        <v>24</v>
      </c>
      <c r="L24860" t="s">
        <v>17</v>
      </c>
      <c r="M24860" t="s">
        <v>26</v>
      </c>
    </row>
    <row r="24861" spans="1:13" x14ac:dyDescent="0.3">
      <c r="A24861" t="s">
        <v>106</v>
      </c>
      <c r="C24861" t="s">
        <v>22765</v>
      </c>
      <c r="D24861">
        <v>48</v>
      </c>
      <c r="E24861" s="1">
        <v>4000000</v>
      </c>
      <c r="G24861" t="s">
        <v>21</v>
      </c>
      <c r="H24861" t="s">
        <v>22790</v>
      </c>
      <c r="I24861" t="s">
        <v>107</v>
      </c>
      <c r="J24861" t="s">
        <v>23</v>
      </c>
      <c r="K24861" t="s">
        <v>24</v>
      </c>
      <c r="L24861" t="s">
        <v>1625</v>
      </c>
      <c r="M24861" t="s">
        <v>26</v>
      </c>
    </row>
    <row r="24862" spans="1:13" x14ac:dyDescent="0.3">
      <c r="A24862" t="s">
        <v>8651</v>
      </c>
      <c r="C24862" t="s">
        <v>8560</v>
      </c>
      <c r="D24862">
        <v>1</v>
      </c>
      <c r="E24862" s="1">
        <v>1500</v>
      </c>
      <c r="G24862" t="s">
        <v>21</v>
      </c>
      <c r="H24862" t="s">
        <v>970</v>
      </c>
      <c r="I24862" t="s">
        <v>1413</v>
      </c>
      <c r="J24862" t="s">
        <v>22</v>
      </c>
      <c r="K24862" t="s">
        <v>24</v>
      </c>
      <c r="L24862" t="s">
        <v>25</v>
      </c>
      <c r="M24862" t="s">
        <v>26</v>
      </c>
    </row>
    <row r="24863" spans="1:13" x14ac:dyDescent="0.3">
      <c r="A24863" t="s">
        <v>8651</v>
      </c>
      <c r="C24863" t="s">
        <v>35729</v>
      </c>
      <c r="D24863">
        <v>12</v>
      </c>
      <c r="E24863" s="1">
        <v>3750</v>
      </c>
      <c r="G24863" t="s">
        <v>21</v>
      </c>
      <c r="H24863" t="s">
        <v>970</v>
      </c>
      <c r="I24863" t="s">
        <v>1413</v>
      </c>
      <c r="J24863" t="s">
        <v>22</v>
      </c>
      <c r="K24863" t="s">
        <v>24</v>
      </c>
      <c r="L24863" t="s">
        <v>25</v>
      </c>
      <c r="M24863" t="s">
        <v>26</v>
      </c>
    </row>
    <row r="24864" spans="1:13" x14ac:dyDescent="0.3">
      <c r="A24864" t="s">
        <v>22451</v>
      </c>
      <c r="C24864" t="s">
        <v>22248</v>
      </c>
      <c r="D24864">
        <v>18</v>
      </c>
      <c r="E24864" s="1">
        <v>275000</v>
      </c>
      <c r="G24864" t="s">
        <v>111</v>
      </c>
      <c r="H24864" t="s">
        <v>22452</v>
      </c>
      <c r="I24864" t="s">
        <v>85</v>
      </c>
      <c r="J24864" t="s">
        <v>86</v>
      </c>
      <c r="K24864" t="s">
        <v>24</v>
      </c>
      <c r="L24864" t="s">
        <v>25</v>
      </c>
      <c r="M24864" t="s">
        <v>120</v>
      </c>
    </row>
    <row r="24865" spans="1:13" x14ac:dyDescent="0.3">
      <c r="A24865" t="s">
        <v>12132</v>
      </c>
      <c r="C24865" t="s">
        <v>15737</v>
      </c>
      <c r="D24865">
        <v>6</v>
      </c>
      <c r="E24865" s="1">
        <v>50000</v>
      </c>
      <c r="G24865" t="s">
        <v>111</v>
      </c>
      <c r="H24865" t="s">
        <v>16163</v>
      </c>
      <c r="I24865" t="s">
        <v>1374</v>
      </c>
      <c r="J24865" t="s">
        <v>86</v>
      </c>
      <c r="K24865" t="s">
        <v>24</v>
      </c>
      <c r="L24865" t="s">
        <v>25</v>
      </c>
      <c r="M24865" t="s">
        <v>120</v>
      </c>
    </row>
    <row r="24866" spans="1:13" x14ac:dyDescent="0.3">
      <c r="A24866" t="s">
        <v>12132</v>
      </c>
      <c r="C24866" t="s">
        <v>11813</v>
      </c>
      <c r="D24866">
        <v>37</v>
      </c>
      <c r="E24866" s="1">
        <v>340583</v>
      </c>
      <c r="G24866" t="s">
        <v>111</v>
      </c>
      <c r="H24866" t="s">
        <v>10626</v>
      </c>
      <c r="I24866" t="s">
        <v>1374</v>
      </c>
      <c r="J24866" t="s">
        <v>86</v>
      </c>
      <c r="K24866" t="s">
        <v>24</v>
      </c>
      <c r="L24866" t="s">
        <v>25</v>
      </c>
      <c r="M24866" t="s">
        <v>120</v>
      </c>
    </row>
    <row r="24867" spans="1:13" x14ac:dyDescent="0.3">
      <c r="A24867" t="s">
        <v>2123</v>
      </c>
      <c r="C24867" t="s">
        <v>1852</v>
      </c>
      <c r="D24867">
        <v>13</v>
      </c>
      <c r="E24867" s="1">
        <v>150000</v>
      </c>
      <c r="G24867" t="s">
        <v>48</v>
      </c>
      <c r="H24867" t="s">
        <v>970</v>
      </c>
      <c r="I24867" t="s">
        <v>2124</v>
      </c>
      <c r="J24867" t="s">
        <v>280</v>
      </c>
      <c r="K24867" t="s">
        <v>24</v>
      </c>
      <c r="L24867" t="s">
        <v>17</v>
      </c>
      <c r="M24867" t="s">
        <v>190</v>
      </c>
    </row>
    <row r="24868" spans="1:13" x14ac:dyDescent="0.3">
      <c r="A24868" t="s">
        <v>10593</v>
      </c>
      <c r="C24868" t="s">
        <v>10589</v>
      </c>
      <c r="D24868">
        <v>68</v>
      </c>
      <c r="E24868" s="1">
        <v>24961405</v>
      </c>
      <c r="G24868" t="s">
        <v>48</v>
      </c>
      <c r="H24868" t="s">
        <v>10594</v>
      </c>
      <c r="I24868" t="s">
        <v>912</v>
      </c>
      <c r="J24868" t="s">
        <v>769</v>
      </c>
      <c r="K24868" t="s">
        <v>24</v>
      </c>
      <c r="L24868" t="s">
        <v>38</v>
      </c>
      <c r="M24868" t="s">
        <v>190</v>
      </c>
    </row>
    <row r="24869" spans="1:13" x14ac:dyDescent="0.3">
      <c r="A24869" t="s">
        <v>10593</v>
      </c>
      <c r="C24869" t="s">
        <v>35729</v>
      </c>
      <c r="D24869">
        <v>69</v>
      </c>
      <c r="E24869" s="1">
        <v>26006931</v>
      </c>
      <c r="G24869" t="s">
        <v>48</v>
      </c>
      <c r="H24869" t="s">
        <v>35753</v>
      </c>
      <c r="I24869" t="s">
        <v>912</v>
      </c>
      <c r="J24869" t="s">
        <v>769</v>
      </c>
      <c r="K24869" t="s">
        <v>24</v>
      </c>
      <c r="L24869" t="s">
        <v>38</v>
      </c>
      <c r="M24869" t="s">
        <v>190</v>
      </c>
    </row>
    <row r="24870" spans="1:13" x14ac:dyDescent="0.3">
      <c r="A24870" t="s">
        <v>11257</v>
      </c>
      <c r="C24870" t="s">
        <v>11254</v>
      </c>
      <c r="D24870">
        <v>17</v>
      </c>
      <c r="E24870" s="1">
        <v>640563</v>
      </c>
      <c r="G24870" t="s">
        <v>69</v>
      </c>
      <c r="H24870" t="s">
        <v>11258</v>
      </c>
      <c r="I24870" t="s">
        <v>5624</v>
      </c>
      <c r="J24870" t="s">
        <v>307</v>
      </c>
      <c r="K24870" t="s">
        <v>24</v>
      </c>
      <c r="L24870" t="s">
        <v>3297</v>
      </c>
      <c r="M24870" t="s">
        <v>39</v>
      </c>
    </row>
    <row r="24871" spans="1:13" x14ac:dyDescent="0.3">
      <c r="A24871" t="s">
        <v>29796</v>
      </c>
      <c r="C24871" t="s">
        <v>29553</v>
      </c>
      <c r="D24871">
        <v>12</v>
      </c>
      <c r="E24871" s="1">
        <v>448849</v>
      </c>
      <c r="G24871" t="s">
        <v>48</v>
      </c>
      <c r="H24871" t="s">
        <v>29797</v>
      </c>
      <c r="I24871" t="s">
        <v>156</v>
      </c>
      <c r="J24871" t="s">
        <v>22</v>
      </c>
      <c r="K24871" t="s">
        <v>24</v>
      </c>
      <c r="L24871" t="s">
        <v>17</v>
      </c>
      <c r="M24871" t="s">
        <v>331</v>
      </c>
    </row>
    <row r="24872" spans="1:13" x14ac:dyDescent="0.3">
      <c r="A24872" t="s">
        <v>8001</v>
      </c>
      <c r="C24872" t="s">
        <v>7634</v>
      </c>
      <c r="D24872">
        <v>21</v>
      </c>
      <c r="E24872" s="1">
        <v>1420000</v>
      </c>
      <c r="G24872" t="s">
        <v>111</v>
      </c>
      <c r="H24872" t="s">
        <v>8002</v>
      </c>
      <c r="I24872" t="s">
        <v>548</v>
      </c>
      <c r="J24872" t="s">
        <v>137</v>
      </c>
      <c r="K24872" t="s">
        <v>24</v>
      </c>
      <c r="L24872" t="s">
        <v>25</v>
      </c>
      <c r="M24872" t="s">
        <v>120</v>
      </c>
    </row>
    <row r="24873" spans="1:13" x14ac:dyDescent="0.3">
      <c r="A24873" t="s">
        <v>8001</v>
      </c>
      <c r="C24873" t="s">
        <v>35458</v>
      </c>
      <c r="D24873">
        <v>17</v>
      </c>
      <c r="E24873" s="1">
        <v>539334</v>
      </c>
      <c r="G24873" t="s">
        <v>111</v>
      </c>
      <c r="H24873" t="s">
        <v>35473</v>
      </c>
      <c r="I24873" t="s">
        <v>548</v>
      </c>
      <c r="J24873" t="s">
        <v>137</v>
      </c>
      <c r="K24873" t="s">
        <v>24</v>
      </c>
      <c r="L24873" t="s">
        <v>25</v>
      </c>
      <c r="M24873" t="s">
        <v>120</v>
      </c>
    </row>
    <row r="24874" spans="1:13" x14ac:dyDescent="0.3">
      <c r="A24874" t="s">
        <v>12761</v>
      </c>
      <c r="C24874" t="s">
        <v>12673</v>
      </c>
      <c r="D24874">
        <v>3</v>
      </c>
      <c r="E24874" s="1">
        <v>15000</v>
      </c>
      <c r="G24874" t="s">
        <v>48</v>
      </c>
      <c r="H24874" t="s">
        <v>12762</v>
      </c>
      <c r="I24874" t="s">
        <v>1567</v>
      </c>
      <c r="J24874" t="s">
        <v>422</v>
      </c>
      <c r="K24874" t="s">
        <v>24</v>
      </c>
      <c r="L24874" t="s">
        <v>17</v>
      </c>
      <c r="M24874" t="s">
        <v>331</v>
      </c>
    </row>
    <row r="24875" spans="1:13" x14ac:dyDescent="0.3">
      <c r="A24875" t="s">
        <v>28926</v>
      </c>
      <c r="C24875" t="s">
        <v>28715</v>
      </c>
      <c r="D24875">
        <v>24</v>
      </c>
      <c r="E24875" s="1">
        <v>1875000</v>
      </c>
      <c r="G24875" t="s">
        <v>111</v>
      </c>
      <c r="H24875" t="s">
        <v>28711</v>
      </c>
      <c r="I24875" t="s">
        <v>80</v>
      </c>
      <c r="J24875" t="s">
        <v>81</v>
      </c>
      <c r="K24875" t="s">
        <v>24</v>
      </c>
      <c r="L24875" t="s">
        <v>25</v>
      </c>
      <c r="M24875" t="s">
        <v>87</v>
      </c>
    </row>
    <row r="24876" spans="1:13" x14ac:dyDescent="0.3">
      <c r="A24876" t="s">
        <v>350</v>
      </c>
      <c r="C24876" t="s">
        <v>341</v>
      </c>
      <c r="D24876">
        <v>36</v>
      </c>
      <c r="E24876" s="1">
        <v>3097403</v>
      </c>
      <c r="G24876" t="s">
        <v>245</v>
      </c>
      <c r="H24876" t="s">
        <v>351</v>
      </c>
      <c r="I24876" t="s">
        <v>70</v>
      </c>
      <c r="J24876" t="s">
        <v>70</v>
      </c>
      <c r="K24876" t="s">
        <v>24</v>
      </c>
      <c r="L24876" t="s">
        <v>17</v>
      </c>
      <c r="M24876" t="s">
        <v>249</v>
      </c>
    </row>
    <row r="24877" spans="1:13" x14ac:dyDescent="0.3">
      <c r="A24877" t="s">
        <v>350</v>
      </c>
      <c r="C24877" t="s">
        <v>22837</v>
      </c>
      <c r="D24877">
        <v>41</v>
      </c>
      <c r="E24877" s="1">
        <v>3045501</v>
      </c>
      <c r="G24877" t="s">
        <v>69</v>
      </c>
      <c r="H24877" t="s">
        <v>23073</v>
      </c>
      <c r="I24877" t="s">
        <v>70</v>
      </c>
      <c r="J24877" t="s">
        <v>70</v>
      </c>
      <c r="K24877" t="s">
        <v>24</v>
      </c>
      <c r="L24877" t="s">
        <v>17</v>
      </c>
      <c r="M24877" t="s">
        <v>39</v>
      </c>
    </row>
    <row r="24878" spans="1:13" x14ac:dyDescent="0.3">
      <c r="A24878" t="s">
        <v>350</v>
      </c>
      <c r="C24878" t="s">
        <v>21907</v>
      </c>
      <c r="D24878">
        <v>21</v>
      </c>
      <c r="E24878" s="1">
        <v>900790</v>
      </c>
      <c r="G24878" t="s">
        <v>69</v>
      </c>
      <c r="H24878" t="s">
        <v>21951</v>
      </c>
      <c r="I24878" t="s">
        <v>70</v>
      </c>
      <c r="J24878" t="s">
        <v>70</v>
      </c>
      <c r="K24878" t="s">
        <v>24</v>
      </c>
      <c r="L24878" t="s">
        <v>2708</v>
      </c>
      <c r="M24878" t="s">
        <v>39</v>
      </c>
    </row>
    <row r="24879" spans="1:13" x14ac:dyDescent="0.3">
      <c r="A24879" t="s">
        <v>350</v>
      </c>
      <c r="C24879" t="s">
        <v>16755</v>
      </c>
      <c r="D24879">
        <v>1</v>
      </c>
      <c r="E24879" s="1">
        <v>15000</v>
      </c>
      <c r="G24879" t="s">
        <v>21</v>
      </c>
      <c r="H24879" t="s">
        <v>68</v>
      </c>
      <c r="I24879" t="s">
        <v>70</v>
      </c>
      <c r="J24879" t="s">
        <v>70</v>
      </c>
      <c r="K24879" t="s">
        <v>24</v>
      </c>
      <c r="L24879" t="s">
        <v>25</v>
      </c>
      <c r="M24879" t="s">
        <v>26</v>
      </c>
    </row>
    <row r="24880" spans="1:13" x14ac:dyDescent="0.3">
      <c r="A24880" t="s">
        <v>350</v>
      </c>
      <c r="C24880" t="s">
        <v>12314</v>
      </c>
      <c r="D24880">
        <v>18</v>
      </c>
      <c r="E24880" s="1">
        <v>605603</v>
      </c>
      <c r="G24880" t="s">
        <v>69</v>
      </c>
      <c r="H24880" t="s">
        <v>12524</v>
      </c>
      <c r="I24880" t="s">
        <v>70</v>
      </c>
      <c r="J24880" t="s">
        <v>70</v>
      </c>
      <c r="K24880" t="s">
        <v>24</v>
      </c>
      <c r="L24880" t="s">
        <v>115</v>
      </c>
      <c r="M24880" t="s">
        <v>39</v>
      </c>
    </row>
    <row r="24881" spans="1:13" x14ac:dyDescent="0.3">
      <c r="A24881" t="s">
        <v>17996</v>
      </c>
      <c r="C24881" t="s">
        <v>17948</v>
      </c>
      <c r="D24881">
        <v>12</v>
      </c>
      <c r="E24881" s="1">
        <v>100000</v>
      </c>
      <c r="G24881" t="s">
        <v>21</v>
      </c>
      <c r="H24881" t="s">
        <v>17997</v>
      </c>
      <c r="I24881" t="s">
        <v>156</v>
      </c>
      <c r="J24881" t="s">
        <v>22</v>
      </c>
      <c r="K24881" t="s">
        <v>24</v>
      </c>
      <c r="L24881" t="s">
        <v>25</v>
      </c>
      <c r="M24881" t="s">
        <v>26</v>
      </c>
    </row>
    <row r="24882" spans="1:13" x14ac:dyDescent="0.3">
      <c r="A24882" t="s">
        <v>17996</v>
      </c>
      <c r="C24882" t="s">
        <v>26408</v>
      </c>
      <c r="D24882">
        <v>49</v>
      </c>
      <c r="E24882" s="1">
        <v>500000</v>
      </c>
      <c r="G24882" t="s">
        <v>111</v>
      </c>
      <c r="H24882" t="s">
        <v>26435</v>
      </c>
      <c r="I24882" t="s">
        <v>156</v>
      </c>
      <c r="J24882" t="s">
        <v>22</v>
      </c>
      <c r="K24882" t="s">
        <v>24</v>
      </c>
      <c r="L24882" t="s">
        <v>25</v>
      </c>
      <c r="M24882" t="s">
        <v>6109</v>
      </c>
    </row>
    <row r="24883" spans="1:13" x14ac:dyDescent="0.3">
      <c r="A24883" t="s">
        <v>9109</v>
      </c>
      <c r="C24883" t="s">
        <v>10083</v>
      </c>
      <c r="D24883">
        <v>1</v>
      </c>
      <c r="E24883" s="1">
        <v>2000</v>
      </c>
      <c r="G24883" t="s">
        <v>21</v>
      </c>
      <c r="H24883" t="s">
        <v>970</v>
      </c>
      <c r="I24883" t="s">
        <v>156</v>
      </c>
      <c r="J24883" t="s">
        <v>22</v>
      </c>
      <c r="K24883" t="s">
        <v>24</v>
      </c>
      <c r="L24883" t="s">
        <v>25</v>
      </c>
      <c r="M24883" t="s">
        <v>26</v>
      </c>
    </row>
    <row r="24884" spans="1:13" x14ac:dyDescent="0.3">
      <c r="A24884" t="s">
        <v>9109</v>
      </c>
      <c r="C24884" t="s">
        <v>8962</v>
      </c>
      <c r="D24884">
        <v>1</v>
      </c>
      <c r="E24884" s="1">
        <v>2000</v>
      </c>
      <c r="G24884" t="s">
        <v>21</v>
      </c>
      <c r="H24884" t="s">
        <v>970</v>
      </c>
      <c r="I24884" t="s">
        <v>156</v>
      </c>
      <c r="J24884" t="s">
        <v>22</v>
      </c>
      <c r="K24884" t="s">
        <v>24</v>
      </c>
      <c r="L24884" t="s">
        <v>25</v>
      </c>
      <c r="M24884" t="s">
        <v>26</v>
      </c>
    </row>
    <row r="24885" spans="1:13" x14ac:dyDescent="0.3">
      <c r="A24885" t="s">
        <v>756</v>
      </c>
      <c r="C24885" t="s">
        <v>2957</v>
      </c>
      <c r="D24885">
        <v>24</v>
      </c>
      <c r="E24885" s="1">
        <v>1540244</v>
      </c>
      <c r="G24885" t="s">
        <v>111</v>
      </c>
      <c r="H24885" t="s">
        <v>3191</v>
      </c>
      <c r="I24885" t="s">
        <v>22</v>
      </c>
      <c r="J24885" t="s">
        <v>23</v>
      </c>
      <c r="K24885" t="s">
        <v>24</v>
      </c>
      <c r="L24885" t="s">
        <v>25</v>
      </c>
      <c r="M24885" t="s">
        <v>322</v>
      </c>
    </row>
    <row r="24886" spans="1:13" x14ac:dyDescent="0.3">
      <c r="A24886" t="s">
        <v>756</v>
      </c>
      <c r="C24886" t="s">
        <v>1275</v>
      </c>
      <c r="D24886">
        <v>15</v>
      </c>
      <c r="E24886" s="1">
        <v>298620</v>
      </c>
      <c r="G24886" t="s">
        <v>111</v>
      </c>
      <c r="H24886" t="s">
        <v>1518</v>
      </c>
      <c r="I24886" t="s">
        <v>22</v>
      </c>
      <c r="J24886" t="s">
        <v>23</v>
      </c>
      <c r="K24886" t="s">
        <v>24</v>
      </c>
      <c r="L24886" t="s">
        <v>25</v>
      </c>
      <c r="M24886" t="s">
        <v>112</v>
      </c>
    </row>
    <row r="24887" spans="1:13" x14ac:dyDescent="0.3">
      <c r="A24887" t="s">
        <v>756</v>
      </c>
      <c r="C24887" t="s">
        <v>597</v>
      </c>
      <c r="D24887">
        <v>9</v>
      </c>
      <c r="E24887" s="1">
        <v>50000</v>
      </c>
      <c r="G24887" t="s">
        <v>13</v>
      </c>
      <c r="H24887" t="s">
        <v>757</v>
      </c>
      <c r="I24887" t="s">
        <v>22</v>
      </c>
      <c r="J24887" t="s">
        <v>23</v>
      </c>
      <c r="K24887" t="s">
        <v>24</v>
      </c>
      <c r="L24887" t="s">
        <v>17</v>
      </c>
      <c r="M24887" t="s">
        <v>207</v>
      </c>
    </row>
    <row r="24888" spans="1:13" x14ac:dyDescent="0.3">
      <c r="A24888" t="s">
        <v>756</v>
      </c>
      <c r="C24888" t="s">
        <v>27925</v>
      </c>
      <c r="D24888">
        <v>42</v>
      </c>
      <c r="E24888" s="1">
        <v>300000</v>
      </c>
      <c r="G24888" t="s">
        <v>111</v>
      </c>
      <c r="H24888" t="s">
        <v>28247</v>
      </c>
      <c r="I24888" t="s">
        <v>22</v>
      </c>
      <c r="J24888" t="s">
        <v>23</v>
      </c>
      <c r="K24888" t="s">
        <v>24</v>
      </c>
      <c r="L24888" t="s">
        <v>25</v>
      </c>
      <c r="M24888" t="s">
        <v>112</v>
      </c>
    </row>
    <row r="24889" spans="1:13" x14ac:dyDescent="0.3">
      <c r="A24889" t="s">
        <v>756</v>
      </c>
      <c r="C24889" t="s">
        <v>28936</v>
      </c>
      <c r="D24889">
        <v>28</v>
      </c>
      <c r="E24889" s="1">
        <v>400823</v>
      </c>
      <c r="G24889" t="s">
        <v>111</v>
      </c>
      <c r="H24889" t="s">
        <v>28971</v>
      </c>
      <c r="I24889" t="s">
        <v>22</v>
      </c>
      <c r="J24889" t="s">
        <v>23</v>
      </c>
      <c r="K24889" t="s">
        <v>24</v>
      </c>
      <c r="L24889" t="s">
        <v>25</v>
      </c>
      <c r="M24889" t="s">
        <v>120</v>
      </c>
    </row>
    <row r="24890" spans="1:13" x14ac:dyDescent="0.3">
      <c r="A24890" t="s">
        <v>756</v>
      </c>
      <c r="C24890" t="s">
        <v>29114</v>
      </c>
      <c r="D24890">
        <v>6</v>
      </c>
      <c r="E24890" s="1">
        <v>10000</v>
      </c>
      <c r="G24890" t="s">
        <v>111</v>
      </c>
      <c r="H24890" t="s">
        <v>29225</v>
      </c>
      <c r="I24890" t="s">
        <v>22</v>
      </c>
      <c r="J24890" t="s">
        <v>23</v>
      </c>
      <c r="K24890" t="s">
        <v>24</v>
      </c>
      <c r="L24890" t="s">
        <v>25</v>
      </c>
      <c r="M24890" t="s">
        <v>120</v>
      </c>
    </row>
    <row r="24891" spans="1:13" x14ac:dyDescent="0.3">
      <c r="A24891" t="s">
        <v>756</v>
      </c>
      <c r="C24891" t="s">
        <v>30536</v>
      </c>
      <c r="D24891">
        <v>13</v>
      </c>
      <c r="E24891" s="1">
        <v>50000</v>
      </c>
      <c r="G24891" t="s">
        <v>13</v>
      </c>
      <c r="H24891" t="s">
        <v>4865</v>
      </c>
      <c r="I24891" t="s">
        <v>22</v>
      </c>
      <c r="J24891" t="s">
        <v>23</v>
      </c>
      <c r="K24891" t="s">
        <v>24</v>
      </c>
      <c r="L24891" t="s">
        <v>17</v>
      </c>
      <c r="M24891" t="s">
        <v>87</v>
      </c>
    </row>
    <row r="24892" spans="1:13" x14ac:dyDescent="0.3">
      <c r="A24892" t="s">
        <v>756</v>
      </c>
      <c r="C24892" t="s">
        <v>4855</v>
      </c>
      <c r="D24892">
        <v>24</v>
      </c>
      <c r="E24892" s="1">
        <v>100000</v>
      </c>
      <c r="G24892" t="s">
        <v>13</v>
      </c>
      <c r="H24892" t="s">
        <v>4865</v>
      </c>
      <c r="I24892" t="s">
        <v>22</v>
      </c>
      <c r="J24892" t="s">
        <v>23</v>
      </c>
      <c r="K24892" t="s">
        <v>24</v>
      </c>
      <c r="L24892" t="s">
        <v>17</v>
      </c>
      <c r="M24892" t="s">
        <v>87</v>
      </c>
    </row>
    <row r="24893" spans="1:13" x14ac:dyDescent="0.3">
      <c r="A24893" t="s">
        <v>756</v>
      </c>
      <c r="C24893" t="s">
        <v>22248</v>
      </c>
      <c r="D24893">
        <v>23</v>
      </c>
      <c r="E24893" s="1">
        <v>500000</v>
      </c>
      <c r="G24893" t="s">
        <v>34</v>
      </c>
      <c r="H24893" t="s">
        <v>22262</v>
      </c>
      <c r="I24893" t="s">
        <v>22</v>
      </c>
      <c r="J24893" t="s">
        <v>23</v>
      </c>
      <c r="K24893" t="s">
        <v>24</v>
      </c>
      <c r="L24893" t="s">
        <v>17</v>
      </c>
      <c r="M24893" t="s">
        <v>740</v>
      </c>
    </row>
    <row r="24894" spans="1:13" x14ac:dyDescent="0.3">
      <c r="A24894" t="s">
        <v>756</v>
      </c>
      <c r="C24894" t="s">
        <v>21907</v>
      </c>
      <c r="D24894">
        <v>28</v>
      </c>
      <c r="E24894" s="1">
        <v>150000</v>
      </c>
      <c r="G24894" t="s">
        <v>111</v>
      </c>
      <c r="H24894" t="s">
        <v>21978</v>
      </c>
      <c r="I24894" t="s">
        <v>22</v>
      </c>
      <c r="J24894" t="s">
        <v>23</v>
      </c>
      <c r="K24894" t="s">
        <v>24</v>
      </c>
      <c r="L24894" t="s">
        <v>25</v>
      </c>
      <c r="M24894" t="s">
        <v>322</v>
      </c>
    </row>
    <row r="24895" spans="1:13" x14ac:dyDescent="0.3">
      <c r="A24895" t="s">
        <v>4900</v>
      </c>
      <c r="C24895" t="s">
        <v>4887</v>
      </c>
      <c r="D24895">
        <v>36</v>
      </c>
      <c r="E24895" s="1">
        <v>200000</v>
      </c>
      <c r="G24895" t="s">
        <v>111</v>
      </c>
      <c r="H24895" t="s">
        <v>4283</v>
      </c>
      <c r="I24895" t="s">
        <v>22</v>
      </c>
      <c r="J24895" t="s">
        <v>23</v>
      </c>
      <c r="K24895" t="s">
        <v>24</v>
      </c>
      <c r="L24895" t="s">
        <v>25</v>
      </c>
      <c r="M24895" t="s">
        <v>3790</v>
      </c>
    </row>
    <row r="24896" spans="1:13" x14ac:dyDescent="0.3">
      <c r="A24896" t="s">
        <v>4900</v>
      </c>
      <c r="C24896" t="s">
        <v>21907</v>
      </c>
      <c r="D24896">
        <v>19</v>
      </c>
      <c r="E24896" s="1">
        <v>150000</v>
      </c>
      <c r="G24896" t="s">
        <v>111</v>
      </c>
      <c r="H24896" t="s">
        <v>21966</v>
      </c>
      <c r="I24896" t="s">
        <v>22</v>
      </c>
      <c r="J24896" t="s">
        <v>23</v>
      </c>
      <c r="K24896" t="s">
        <v>24</v>
      </c>
      <c r="L24896" t="s">
        <v>25</v>
      </c>
      <c r="M24896" t="s">
        <v>3790</v>
      </c>
    </row>
    <row r="24897" spans="1:13" x14ac:dyDescent="0.3">
      <c r="A24897" t="s">
        <v>4900</v>
      </c>
      <c r="C24897" t="s">
        <v>15606</v>
      </c>
      <c r="D24897">
        <v>11</v>
      </c>
      <c r="E24897" s="1">
        <v>100000</v>
      </c>
      <c r="G24897" t="s">
        <v>111</v>
      </c>
      <c r="H24897" t="s">
        <v>77</v>
      </c>
      <c r="I24897" t="s">
        <v>22</v>
      </c>
      <c r="J24897" t="s">
        <v>23</v>
      </c>
      <c r="K24897" t="s">
        <v>24</v>
      </c>
      <c r="L24897" t="s">
        <v>25</v>
      </c>
      <c r="M24897" t="s">
        <v>3790</v>
      </c>
    </row>
    <row r="24898" spans="1:13" x14ac:dyDescent="0.3">
      <c r="A24898" t="s">
        <v>4900</v>
      </c>
      <c r="C24898" t="s">
        <v>11420</v>
      </c>
      <c r="D24898">
        <v>13</v>
      </c>
      <c r="E24898" s="1">
        <v>140000</v>
      </c>
      <c r="G24898" t="s">
        <v>111</v>
      </c>
      <c r="H24898" t="s">
        <v>77</v>
      </c>
      <c r="I24898" t="s">
        <v>22</v>
      </c>
      <c r="J24898" t="s">
        <v>23</v>
      </c>
      <c r="K24898" t="s">
        <v>24</v>
      </c>
      <c r="L24898" t="s">
        <v>25</v>
      </c>
      <c r="M24898" t="s">
        <v>11446</v>
      </c>
    </row>
    <row r="24899" spans="1:13" x14ac:dyDescent="0.3">
      <c r="A24899" t="s">
        <v>4900</v>
      </c>
      <c r="C24899" t="s">
        <v>34736</v>
      </c>
      <c r="D24899">
        <v>25</v>
      </c>
      <c r="E24899" s="1">
        <v>282184</v>
      </c>
      <c r="G24899" t="s">
        <v>111</v>
      </c>
      <c r="H24899" t="s">
        <v>34848</v>
      </c>
      <c r="I24899" t="s">
        <v>22</v>
      </c>
      <c r="J24899" t="s">
        <v>23</v>
      </c>
      <c r="K24899" t="s">
        <v>24</v>
      </c>
      <c r="L24899" t="s">
        <v>25</v>
      </c>
      <c r="M24899" t="s">
        <v>3790</v>
      </c>
    </row>
    <row r="24900" spans="1:13" x14ac:dyDescent="0.3">
      <c r="A24900" t="s">
        <v>4900</v>
      </c>
      <c r="C24900" t="s">
        <v>35134</v>
      </c>
      <c r="D24900">
        <v>4</v>
      </c>
      <c r="E24900" s="1">
        <v>22450</v>
      </c>
      <c r="G24900" t="s">
        <v>111</v>
      </c>
      <c r="H24900" t="s">
        <v>35172</v>
      </c>
      <c r="I24900" t="s">
        <v>22</v>
      </c>
      <c r="J24900" t="s">
        <v>23</v>
      </c>
      <c r="K24900" t="s">
        <v>24</v>
      </c>
      <c r="L24900" t="s">
        <v>17</v>
      </c>
      <c r="M24900" t="s">
        <v>3790</v>
      </c>
    </row>
    <row r="24901" spans="1:13" x14ac:dyDescent="0.3">
      <c r="A24901" t="s">
        <v>4900</v>
      </c>
      <c r="C24901" t="s">
        <v>37626</v>
      </c>
      <c r="D24901">
        <v>35</v>
      </c>
      <c r="E24901" s="1">
        <v>374575</v>
      </c>
      <c r="G24901" t="s">
        <v>111</v>
      </c>
      <c r="H24901" t="s">
        <v>37638</v>
      </c>
      <c r="I24901" t="s">
        <v>22</v>
      </c>
      <c r="J24901" t="s">
        <v>23</v>
      </c>
      <c r="K24901" t="s">
        <v>24</v>
      </c>
      <c r="L24901" t="s">
        <v>25</v>
      </c>
      <c r="M24901" t="s">
        <v>3790</v>
      </c>
    </row>
    <row r="24902" spans="1:13" x14ac:dyDescent="0.3">
      <c r="A24902" t="s">
        <v>4900</v>
      </c>
      <c r="C24902" t="s">
        <v>37919</v>
      </c>
      <c r="D24902">
        <v>6</v>
      </c>
      <c r="E24902" s="1">
        <v>250000</v>
      </c>
      <c r="G24902" t="s">
        <v>111</v>
      </c>
      <c r="H24902" t="s">
        <v>5134</v>
      </c>
      <c r="I24902" t="s">
        <v>22</v>
      </c>
      <c r="J24902" t="s">
        <v>23</v>
      </c>
      <c r="K24902" t="s">
        <v>24</v>
      </c>
      <c r="L24902" t="s">
        <v>25</v>
      </c>
      <c r="M24902" t="s">
        <v>6109</v>
      </c>
    </row>
    <row r="24903" spans="1:13" x14ac:dyDescent="0.3">
      <c r="A24903" t="s">
        <v>11414</v>
      </c>
      <c r="C24903" t="s">
        <v>11317</v>
      </c>
      <c r="D24903">
        <v>10</v>
      </c>
      <c r="E24903" s="1">
        <v>90000</v>
      </c>
      <c r="G24903" t="s">
        <v>111</v>
      </c>
      <c r="H24903" t="s">
        <v>5134</v>
      </c>
      <c r="I24903" t="s">
        <v>22</v>
      </c>
      <c r="J24903" t="s">
        <v>23</v>
      </c>
      <c r="K24903" t="s">
        <v>24</v>
      </c>
      <c r="L24903" t="s">
        <v>25</v>
      </c>
      <c r="M24903" t="s">
        <v>232</v>
      </c>
    </row>
    <row r="24904" spans="1:13" x14ac:dyDescent="0.3">
      <c r="A24904" t="s">
        <v>1515</v>
      </c>
      <c r="C24904" t="s">
        <v>1275</v>
      </c>
      <c r="D24904">
        <v>25</v>
      </c>
      <c r="E24904" s="1">
        <v>500000</v>
      </c>
      <c r="G24904" t="s">
        <v>111</v>
      </c>
      <c r="H24904" t="s">
        <v>68</v>
      </c>
      <c r="I24904" t="s">
        <v>70</v>
      </c>
      <c r="J24904" t="s">
        <v>70</v>
      </c>
      <c r="K24904" t="s">
        <v>24</v>
      </c>
      <c r="L24904" t="s">
        <v>25</v>
      </c>
      <c r="M24904" t="s">
        <v>1094</v>
      </c>
    </row>
    <row r="24905" spans="1:13" x14ac:dyDescent="0.3">
      <c r="A24905" t="s">
        <v>1515</v>
      </c>
      <c r="C24905" t="s">
        <v>28936</v>
      </c>
      <c r="D24905">
        <v>12</v>
      </c>
      <c r="E24905" s="1">
        <v>650000</v>
      </c>
      <c r="G24905" t="s">
        <v>111</v>
      </c>
      <c r="H24905" t="s">
        <v>77</v>
      </c>
      <c r="I24905" t="s">
        <v>70</v>
      </c>
      <c r="J24905" t="s">
        <v>70</v>
      </c>
      <c r="K24905" t="s">
        <v>24</v>
      </c>
      <c r="L24905" t="s">
        <v>25</v>
      </c>
      <c r="M24905" t="s">
        <v>120</v>
      </c>
    </row>
    <row r="24906" spans="1:13" x14ac:dyDescent="0.3">
      <c r="A24906" t="s">
        <v>1515</v>
      </c>
      <c r="C24906" t="s">
        <v>29114</v>
      </c>
      <c r="D24906">
        <v>2</v>
      </c>
      <c r="E24906" s="1">
        <v>50000</v>
      </c>
      <c r="G24906" t="s">
        <v>111</v>
      </c>
      <c r="H24906" t="s">
        <v>28104</v>
      </c>
      <c r="I24906" t="s">
        <v>70</v>
      </c>
      <c r="J24906" t="s">
        <v>70</v>
      </c>
      <c r="K24906" t="s">
        <v>24</v>
      </c>
      <c r="L24906" t="s">
        <v>25</v>
      </c>
      <c r="M24906" t="s">
        <v>120</v>
      </c>
    </row>
    <row r="24907" spans="1:13" x14ac:dyDescent="0.3">
      <c r="A24907" t="s">
        <v>1515</v>
      </c>
      <c r="C24907" t="s">
        <v>5881</v>
      </c>
      <c r="D24907">
        <v>24</v>
      </c>
      <c r="E24907" s="1">
        <v>1157747</v>
      </c>
      <c r="G24907" t="s">
        <v>111</v>
      </c>
      <c r="H24907" t="s">
        <v>5945</v>
      </c>
      <c r="I24907" t="s">
        <v>70</v>
      </c>
      <c r="J24907" t="s">
        <v>70</v>
      </c>
      <c r="K24907" t="s">
        <v>24</v>
      </c>
      <c r="L24907" t="s">
        <v>25</v>
      </c>
      <c r="M24907" t="s">
        <v>120</v>
      </c>
    </row>
    <row r="24908" spans="1:13" x14ac:dyDescent="0.3">
      <c r="A24908" t="s">
        <v>28038</v>
      </c>
      <c r="C24908" t="s">
        <v>27925</v>
      </c>
      <c r="D24908">
        <v>16</v>
      </c>
      <c r="E24908" s="1">
        <v>500000</v>
      </c>
      <c r="G24908" t="s">
        <v>111</v>
      </c>
      <c r="H24908" t="s">
        <v>28039</v>
      </c>
      <c r="I24908" t="s">
        <v>85</v>
      </c>
      <c r="J24908" t="s">
        <v>86</v>
      </c>
      <c r="K24908" t="s">
        <v>24</v>
      </c>
      <c r="L24908" t="s">
        <v>25</v>
      </c>
      <c r="M24908" t="s">
        <v>232</v>
      </c>
    </row>
    <row r="24909" spans="1:13" x14ac:dyDescent="0.3">
      <c r="A24909" t="s">
        <v>23359</v>
      </c>
      <c r="C24909" t="s">
        <v>23213</v>
      </c>
      <c r="D24909">
        <v>20</v>
      </c>
      <c r="E24909" s="1">
        <v>499602</v>
      </c>
      <c r="G24909" t="s">
        <v>69</v>
      </c>
      <c r="H24909" t="s">
        <v>23360</v>
      </c>
      <c r="I24909" t="s">
        <v>556</v>
      </c>
      <c r="J24909" t="s">
        <v>165</v>
      </c>
      <c r="K24909" t="s">
        <v>24</v>
      </c>
      <c r="L24909" t="s">
        <v>25</v>
      </c>
      <c r="M24909" t="s">
        <v>221</v>
      </c>
    </row>
    <row r="24910" spans="1:13" x14ac:dyDescent="0.3">
      <c r="A24910" t="s">
        <v>12234</v>
      </c>
      <c r="C24910" t="s">
        <v>11813</v>
      </c>
      <c r="D24910">
        <v>1</v>
      </c>
      <c r="E24910" s="1">
        <v>1000</v>
      </c>
      <c r="G24910" t="s">
        <v>21</v>
      </c>
      <c r="H24910" t="s">
        <v>12232</v>
      </c>
      <c r="I24910" t="s">
        <v>156</v>
      </c>
      <c r="J24910" t="s">
        <v>22</v>
      </c>
      <c r="K24910" t="s">
        <v>24</v>
      </c>
      <c r="L24910" t="s">
        <v>25</v>
      </c>
      <c r="M24910" t="s">
        <v>26</v>
      </c>
    </row>
    <row r="24911" spans="1:13" x14ac:dyDescent="0.3">
      <c r="A24911" t="s">
        <v>7667</v>
      </c>
      <c r="C24911" t="s">
        <v>12673</v>
      </c>
      <c r="D24911">
        <v>30</v>
      </c>
      <c r="E24911" s="1">
        <v>500000</v>
      </c>
      <c r="G24911" t="s">
        <v>111</v>
      </c>
      <c r="H24911" t="s">
        <v>12776</v>
      </c>
      <c r="I24911" t="s">
        <v>22</v>
      </c>
      <c r="J24911" t="s">
        <v>23</v>
      </c>
      <c r="K24911" t="s">
        <v>24</v>
      </c>
      <c r="L24911" t="s">
        <v>25</v>
      </c>
      <c r="M24911" t="s">
        <v>6109</v>
      </c>
    </row>
    <row r="24912" spans="1:13" x14ac:dyDescent="0.3">
      <c r="A24912" t="s">
        <v>7667</v>
      </c>
      <c r="C24912" t="s">
        <v>11254</v>
      </c>
      <c r="D24912">
        <v>3</v>
      </c>
      <c r="E24912" s="1">
        <v>100000</v>
      </c>
      <c r="G24912" t="s">
        <v>111</v>
      </c>
      <c r="H24912" t="s">
        <v>11310</v>
      </c>
      <c r="I24912" t="s">
        <v>22</v>
      </c>
      <c r="J24912" t="s">
        <v>23</v>
      </c>
      <c r="K24912" t="s">
        <v>24</v>
      </c>
      <c r="L24912" t="s">
        <v>25</v>
      </c>
      <c r="M24912" t="s">
        <v>120</v>
      </c>
    </row>
    <row r="24913" spans="1:13" x14ac:dyDescent="0.3">
      <c r="A24913" t="s">
        <v>7667</v>
      </c>
      <c r="C24913" t="s">
        <v>9547</v>
      </c>
      <c r="D24913">
        <v>35</v>
      </c>
      <c r="E24913" s="1">
        <v>501580</v>
      </c>
      <c r="G24913" t="s">
        <v>111</v>
      </c>
      <c r="H24913" t="s">
        <v>9583</v>
      </c>
      <c r="I24913" t="s">
        <v>22</v>
      </c>
      <c r="J24913" t="s">
        <v>23</v>
      </c>
      <c r="K24913" t="s">
        <v>24</v>
      </c>
      <c r="L24913" t="s">
        <v>25</v>
      </c>
      <c r="M24913" t="s">
        <v>120</v>
      </c>
    </row>
    <row r="24914" spans="1:13" x14ac:dyDescent="0.3">
      <c r="A24914" t="s">
        <v>7667</v>
      </c>
      <c r="C24914" t="s">
        <v>10275</v>
      </c>
      <c r="D24914">
        <v>21</v>
      </c>
      <c r="E24914" s="1">
        <v>3882600</v>
      </c>
      <c r="G24914" t="s">
        <v>111</v>
      </c>
      <c r="H24914" t="s">
        <v>10355</v>
      </c>
      <c r="I24914" t="s">
        <v>22</v>
      </c>
      <c r="J24914" t="s">
        <v>23</v>
      </c>
      <c r="K24914" t="s">
        <v>24</v>
      </c>
      <c r="L24914" t="s">
        <v>25</v>
      </c>
      <c r="M24914" t="s">
        <v>120</v>
      </c>
    </row>
    <row r="24915" spans="1:13" x14ac:dyDescent="0.3">
      <c r="A24915" t="s">
        <v>7667</v>
      </c>
      <c r="C24915" t="s">
        <v>10275</v>
      </c>
      <c r="D24915">
        <v>42</v>
      </c>
      <c r="E24915" s="1">
        <v>3196300</v>
      </c>
      <c r="G24915" t="s">
        <v>111</v>
      </c>
      <c r="H24915" t="s">
        <v>10384</v>
      </c>
      <c r="I24915" t="s">
        <v>22</v>
      </c>
      <c r="J24915" t="s">
        <v>23</v>
      </c>
      <c r="K24915" t="s">
        <v>24</v>
      </c>
      <c r="L24915" t="s">
        <v>25</v>
      </c>
      <c r="M24915" t="s">
        <v>120</v>
      </c>
    </row>
    <row r="24916" spans="1:13" x14ac:dyDescent="0.3">
      <c r="A24916" t="s">
        <v>7667</v>
      </c>
      <c r="C24916" t="s">
        <v>7634</v>
      </c>
      <c r="D24916">
        <v>11</v>
      </c>
      <c r="E24916" s="1">
        <v>99997</v>
      </c>
      <c r="G24916" t="s">
        <v>748</v>
      </c>
      <c r="H24916" t="s">
        <v>7668</v>
      </c>
      <c r="I24916" t="s">
        <v>22</v>
      </c>
      <c r="J24916" t="s">
        <v>23</v>
      </c>
      <c r="K24916" t="s">
        <v>24</v>
      </c>
      <c r="L24916" t="s">
        <v>25</v>
      </c>
      <c r="M24916" t="s">
        <v>7669</v>
      </c>
    </row>
    <row r="24917" spans="1:13" x14ac:dyDescent="0.3">
      <c r="A24917" t="s">
        <v>7667</v>
      </c>
      <c r="C24917" t="s">
        <v>8771</v>
      </c>
      <c r="D24917">
        <v>12</v>
      </c>
      <c r="E24917" s="1">
        <v>550000</v>
      </c>
      <c r="G24917" t="s">
        <v>111</v>
      </c>
      <c r="H24917" t="s">
        <v>8805</v>
      </c>
      <c r="I24917" t="s">
        <v>22</v>
      </c>
      <c r="J24917" t="s">
        <v>23</v>
      </c>
      <c r="K24917" t="s">
        <v>24</v>
      </c>
      <c r="L24917" t="s">
        <v>25</v>
      </c>
      <c r="M24917" t="s">
        <v>120</v>
      </c>
    </row>
    <row r="24918" spans="1:13" x14ac:dyDescent="0.3">
      <c r="A24918" t="s">
        <v>7667</v>
      </c>
      <c r="C24918" t="s">
        <v>33500</v>
      </c>
      <c r="D24918">
        <v>2</v>
      </c>
      <c r="E24918" s="1">
        <v>38420</v>
      </c>
      <c r="G24918" t="s">
        <v>111</v>
      </c>
      <c r="H24918" t="s">
        <v>33522</v>
      </c>
      <c r="I24918" t="s">
        <v>22</v>
      </c>
      <c r="J24918" t="s">
        <v>23</v>
      </c>
      <c r="K24918" t="s">
        <v>24</v>
      </c>
      <c r="L24918" t="s">
        <v>25</v>
      </c>
      <c r="M24918" t="s">
        <v>120</v>
      </c>
    </row>
    <row r="24919" spans="1:13" x14ac:dyDescent="0.3">
      <c r="A24919" t="s">
        <v>7667</v>
      </c>
      <c r="C24919" t="s">
        <v>37363</v>
      </c>
      <c r="D24919">
        <v>11</v>
      </c>
      <c r="E24919" s="1">
        <v>358915</v>
      </c>
      <c r="G24919" t="s">
        <v>111</v>
      </c>
      <c r="H24919" t="s">
        <v>37439</v>
      </c>
      <c r="I24919" t="s">
        <v>22</v>
      </c>
      <c r="J24919" t="s">
        <v>23</v>
      </c>
      <c r="K24919" t="s">
        <v>24</v>
      </c>
      <c r="L24919" t="s">
        <v>25</v>
      </c>
      <c r="M24919" t="s">
        <v>120</v>
      </c>
    </row>
    <row r="24920" spans="1:13" x14ac:dyDescent="0.3">
      <c r="A24920" t="s">
        <v>12318</v>
      </c>
      <c r="C24920" t="s">
        <v>12314</v>
      </c>
      <c r="D24920">
        <v>67</v>
      </c>
      <c r="E24920" s="1">
        <v>4087446</v>
      </c>
      <c r="G24920" t="s">
        <v>48</v>
      </c>
      <c r="H24920" t="s">
        <v>12319</v>
      </c>
      <c r="I24920" t="s">
        <v>636</v>
      </c>
      <c r="K24920" t="s">
        <v>214</v>
      </c>
      <c r="L24920" t="s">
        <v>38</v>
      </c>
      <c r="M24920" t="s">
        <v>190</v>
      </c>
    </row>
    <row r="24921" spans="1:13" x14ac:dyDescent="0.3">
      <c r="A24921" t="s">
        <v>12318</v>
      </c>
      <c r="C24921" t="s">
        <v>12314</v>
      </c>
      <c r="D24921">
        <v>32</v>
      </c>
      <c r="E24921" s="1">
        <v>892222</v>
      </c>
      <c r="G24921" t="s">
        <v>48</v>
      </c>
      <c r="H24921" t="s">
        <v>12445</v>
      </c>
      <c r="I24921" t="s">
        <v>636</v>
      </c>
      <c r="K24921" t="s">
        <v>214</v>
      </c>
      <c r="L24921" t="s">
        <v>38</v>
      </c>
      <c r="M24921" t="s">
        <v>190</v>
      </c>
    </row>
    <row r="24922" spans="1:13" x14ac:dyDescent="0.3">
      <c r="A24922" t="s">
        <v>25393</v>
      </c>
      <c r="C24922" t="s">
        <v>25374</v>
      </c>
      <c r="D24922">
        <v>12</v>
      </c>
      <c r="E24922" s="1">
        <v>50000</v>
      </c>
      <c r="G24922" t="s">
        <v>111</v>
      </c>
      <c r="H24922" t="s">
        <v>25048</v>
      </c>
      <c r="I24922" t="s">
        <v>2336</v>
      </c>
      <c r="J24922" t="s">
        <v>433</v>
      </c>
      <c r="K24922" t="s">
        <v>24</v>
      </c>
      <c r="L24922" t="s">
        <v>25</v>
      </c>
      <c r="M24922" t="s">
        <v>87</v>
      </c>
    </row>
    <row r="24923" spans="1:13" x14ac:dyDescent="0.3">
      <c r="A24923" t="s">
        <v>929</v>
      </c>
      <c r="C24923" t="s">
        <v>783</v>
      </c>
      <c r="D24923">
        <v>12</v>
      </c>
      <c r="E24923" s="1">
        <v>300000</v>
      </c>
      <c r="G24923" t="s">
        <v>34</v>
      </c>
      <c r="H24923" t="s">
        <v>930</v>
      </c>
      <c r="I24923" t="s">
        <v>15</v>
      </c>
      <c r="K24923" t="s">
        <v>16</v>
      </c>
      <c r="L24923" t="s">
        <v>17</v>
      </c>
      <c r="M24923" t="s">
        <v>504</v>
      </c>
    </row>
    <row r="24924" spans="1:13" x14ac:dyDescent="0.3">
      <c r="A24924" t="s">
        <v>929</v>
      </c>
      <c r="C24924" t="s">
        <v>3657</v>
      </c>
      <c r="D24924">
        <v>26</v>
      </c>
      <c r="E24924" s="1">
        <v>334319</v>
      </c>
      <c r="G24924" t="s">
        <v>34</v>
      </c>
      <c r="H24924" t="s">
        <v>4000</v>
      </c>
      <c r="I24924" t="s">
        <v>15</v>
      </c>
      <c r="K24924" t="s">
        <v>16</v>
      </c>
      <c r="L24924" t="s">
        <v>17</v>
      </c>
      <c r="M24924" t="s">
        <v>504</v>
      </c>
    </row>
    <row r="24925" spans="1:13" x14ac:dyDescent="0.3">
      <c r="A24925" t="s">
        <v>929</v>
      </c>
      <c r="C24925" t="s">
        <v>22837</v>
      </c>
      <c r="D24925">
        <v>27</v>
      </c>
      <c r="E24925" s="1">
        <v>412138</v>
      </c>
      <c r="G24925" t="s">
        <v>34</v>
      </c>
      <c r="H24925" t="s">
        <v>23059</v>
      </c>
      <c r="I24925" t="s">
        <v>15</v>
      </c>
      <c r="K24925" t="s">
        <v>16</v>
      </c>
      <c r="L24925" t="s">
        <v>17</v>
      </c>
      <c r="M24925" t="s">
        <v>504</v>
      </c>
    </row>
    <row r="24926" spans="1:13" x14ac:dyDescent="0.3">
      <c r="A24926" t="s">
        <v>128</v>
      </c>
      <c r="C24926" t="s">
        <v>1275</v>
      </c>
      <c r="D24926">
        <v>36</v>
      </c>
      <c r="E24926" s="1">
        <v>4908397</v>
      </c>
      <c r="G24926" t="s">
        <v>111</v>
      </c>
      <c r="H24926" t="s">
        <v>1360</v>
      </c>
      <c r="I24926" t="s">
        <v>70</v>
      </c>
      <c r="J24926" t="s">
        <v>70</v>
      </c>
      <c r="K24926" t="s">
        <v>24</v>
      </c>
      <c r="L24926" t="s">
        <v>25</v>
      </c>
      <c r="M24926" t="s">
        <v>120</v>
      </c>
    </row>
    <row r="24927" spans="1:13" x14ac:dyDescent="0.3">
      <c r="A24927" t="s">
        <v>128</v>
      </c>
      <c r="C24927" t="s">
        <v>14</v>
      </c>
      <c r="D24927">
        <v>11</v>
      </c>
      <c r="E24927" s="1">
        <v>249988</v>
      </c>
      <c r="G24927" t="s">
        <v>111</v>
      </c>
      <c r="H24927" t="s">
        <v>117</v>
      </c>
      <c r="I24927" t="s">
        <v>70</v>
      </c>
      <c r="J24927" t="s">
        <v>70</v>
      </c>
      <c r="K24927" t="s">
        <v>24</v>
      </c>
      <c r="L24927" t="s">
        <v>25</v>
      </c>
      <c r="M24927" t="s">
        <v>120</v>
      </c>
    </row>
    <row r="24928" spans="1:13" x14ac:dyDescent="0.3">
      <c r="A24928" t="s">
        <v>128</v>
      </c>
      <c r="C24928" t="s">
        <v>27925</v>
      </c>
      <c r="D24928">
        <v>24</v>
      </c>
      <c r="E24928" s="1">
        <v>858168</v>
      </c>
      <c r="G24928" t="s">
        <v>111</v>
      </c>
      <c r="H24928" t="s">
        <v>28214</v>
      </c>
      <c r="I24928" t="s">
        <v>70</v>
      </c>
      <c r="J24928" t="s">
        <v>70</v>
      </c>
      <c r="K24928" t="s">
        <v>24</v>
      </c>
      <c r="L24928" t="s">
        <v>25</v>
      </c>
      <c r="M24928" t="s">
        <v>120</v>
      </c>
    </row>
    <row r="24929" spans="1:13" x14ac:dyDescent="0.3">
      <c r="A24929" t="s">
        <v>128</v>
      </c>
      <c r="C24929" t="s">
        <v>28282</v>
      </c>
      <c r="D24929">
        <v>16</v>
      </c>
      <c r="E24929" s="1">
        <v>1149656</v>
      </c>
      <c r="G24929" t="s">
        <v>111</v>
      </c>
      <c r="H24929" t="s">
        <v>28476</v>
      </c>
      <c r="I24929" t="s">
        <v>70</v>
      </c>
      <c r="J24929" t="s">
        <v>70</v>
      </c>
      <c r="K24929" t="s">
        <v>24</v>
      </c>
      <c r="L24929" t="s">
        <v>25</v>
      </c>
      <c r="M24929" t="s">
        <v>120</v>
      </c>
    </row>
    <row r="24930" spans="1:13" x14ac:dyDescent="0.3">
      <c r="A24930" t="s">
        <v>128</v>
      </c>
      <c r="C24930" t="s">
        <v>28715</v>
      </c>
      <c r="D24930">
        <v>16</v>
      </c>
      <c r="E24930" s="1">
        <v>99700</v>
      </c>
      <c r="G24930" t="s">
        <v>111</v>
      </c>
      <c r="H24930" t="s">
        <v>27342</v>
      </c>
      <c r="I24930" t="s">
        <v>70</v>
      </c>
      <c r="J24930" t="s">
        <v>70</v>
      </c>
      <c r="K24930" t="s">
        <v>24</v>
      </c>
      <c r="L24930" t="s">
        <v>25</v>
      </c>
      <c r="M24930" t="s">
        <v>120</v>
      </c>
    </row>
    <row r="24931" spans="1:13" x14ac:dyDescent="0.3">
      <c r="A24931" t="s">
        <v>128</v>
      </c>
      <c r="C24931" t="s">
        <v>28715</v>
      </c>
      <c r="D24931">
        <v>16</v>
      </c>
      <c r="E24931" s="1">
        <v>10000</v>
      </c>
      <c r="G24931" t="s">
        <v>111</v>
      </c>
      <c r="H24931" t="s">
        <v>28631</v>
      </c>
      <c r="I24931" t="s">
        <v>70</v>
      </c>
      <c r="J24931" t="s">
        <v>70</v>
      </c>
      <c r="K24931" t="s">
        <v>24</v>
      </c>
      <c r="L24931" t="s">
        <v>25</v>
      </c>
      <c r="M24931" t="s">
        <v>120</v>
      </c>
    </row>
    <row r="24932" spans="1:13" x14ac:dyDescent="0.3">
      <c r="A24932" t="s">
        <v>128</v>
      </c>
      <c r="C24932" t="s">
        <v>29922</v>
      </c>
      <c r="D24932">
        <v>32</v>
      </c>
      <c r="E24932" s="1">
        <v>521000</v>
      </c>
      <c r="G24932" t="s">
        <v>111</v>
      </c>
      <c r="H24932" t="s">
        <v>30240</v>
      </c>
      <c r="I24932" t="s">
        <v>70</v>
      </c>
      <c r="J24932" t="s">
        <v>70</v>
      </c>
      <c r="K24932" t="s">
        <v>24</v>
      </c>
      <c r="L24932" t="s">
        <v>25</v>
      </c>
      <c r="M24932" t="s">
        <v>120</v>
      </c>
    </row>
    <row r="24933" spans="1:13" x14ac:dyDescent="0.3">
      <c r="A24933" t="s">
        <v>128</v>
      </c>
      <c r="C24933" t="s">
        <v>30595</v>
      </c>
      <c r="D24933">
        <v>24</v>
      </c>
      <c r="E24933" s="1">
        <v>500000</v>
      </c>
      <c r="G24933" t="s">
        <v>111</v>
      </c>
      <c r="H24933" t="s">
        <v>30687</v>
      </c>
      <c r="I24933" t="s">
        <v>70</v>
      </c>
      <c r="J24933" t="s">
        <v>70</v>
      </c>
      <c r="K24933" t="s">
        <v>24</v>
      </c>
      <c r="L24933" t="s">
        <v>25</v>
      </c>
      <c r="M24933" t="s">
        <v>120</v>
      </c>
    </row>
    <row r="24934" spans="1:13" x14ac:dyDescent="0.3">
      <c r="A24934" t="s">
        <v>128</v>
      </c>
      <c r="C24934" t="s">
        <v>29426</v>
      </c>
      <c r="D24934">
        <v>30</v>
      </c>
      <c r="E24934" s="1">
        <v>1000000</v>
      </c>
      <c r="G24934" t="s">
        <v>111</v>
      </c>
      <c r="H24934" t="s">
        <v>28631</v>
      </c>
      <c r="I24934" t="s">
        <v>70</v>
      </c>
      <c r="J24934" t="s">
        <v>70</v>
      </c>
      <c r="K24934" t="s">
        <v>24</v>
      </c>
      <c r="L24934" t="s">
        <v>25</v>
      </c>
      <c r="M24934" t="s">
        <v>120</v>
      </c>
    </row>
    <row r="24935" spans="1:13" x14ac:dyDescent="0.3">
      <c r="A24935" t="s">
        <v>128</v>
      </c>
      <c r="C24935" t="s">
        <v>23427</v>
      </c>
      <c r="D24935">
        <v>14</v>
      </c>
      <c r="E24935" s="1">
        <v>399835</v>
      </c>
      <c r="G24935" t="s">
        <v>111</v>
      </c>
      <c r="H24935" t="s">
        <v>23492</v>
      </c>
      <c r="I24935" t="s">
        <v>70</v>
      </c>
      <c r="J24935" t="s">
        <v>70</v>
      </c>
      <c r="K24935" t="s">
        <v>24</v>
      </c>
      <c r="L24935" t="s">
        <v>25</v>
      </c>
      <c r="M24935" t="s">
        <v>120</v>
      </c>
    </row>
    <row r="24936" spans="1:13" x14ac:dyDescent="0.3">
      <c r="A24936" t="s">
        <v>128</v>
      </c>
      <c r="C24936" t="s">
        <v>17339</v>
      </c>
      <c r="D24936">
        <v>33</v>
      </c>
      <c r="E24936" s="1">
        <v>417849</v>
      </c>
      <c r="G24936" t="s">
        <v>111</v>
      </c>
      <c r="H24936" t="s">
        <v>17389</v>
      </c>
      <c r="I24936" t="s">
        <v>70</v>
      </c>
      <c r="J24936" t="s">
        <v>70</v>
      </c>
      <c r="K24936" t="s">
        <v>24</v>
      </c>
      <c r="L24936" t="s">
        <v>25</v>
      </c>
      <c r="M24936" t="s">
        <v>120</v>
      </c>
    </row>
    <row r="24937" spans="1:13" x14ac:dyDescent="0.3">
      <c r="A24937" t="s">
        <v>128</v>
      </c>
      <c r="C24937" t="s">
        <v>15737</v>
      </c>
      <c r="D24937">
        <v>44</v>
      </c>
      <c r="E24937" s="1">
        <v>5048841</v>
      </c>
      <c r="G24937" t="s">
        <v>111</v>
      </c>
      <c r="H24937" t="s">
        <v>16083</v>
      </c>
      <c r="I24937" t="s">
        <v>70</v>
      </c>
      <c r="J24937" t="s">
        <v>70</v>
      </c>
      <c r="K24937" t="s">
        <v>24</v>
      </c>
      <c r="L24937" t="s">
        <v>25</v>
      </c>
      <c r="M24937" t="s">
        <v>120</v>
      </c>
    </row>
    <row r="24938" spans="1:13" x14ac:dyDescent="0.3">
      <c r="A24938" t="s">
        <v>128</v>
      </c>
      <c r="C24938" t="s">
        <v>16755</v>
      </c>
      <c r="D24938">
        <v>35</v>
      </c>
      <c r="E24938" s="1">
        <v>12000000</v>
      </c>
      <c r="G24938" t="s">
        <v>111</v>
      </c>
      <c r="H24938" t="s">
        <v>16871</v>
      </c>
      <c r="I24938" t="s">
        <v>70</v>
      </c>
      <c r="J24938" t="s">
        <v>70</v>
      </c>
      <c r="K24938" t="s">
        <v>24</v>
      </c>
      <c r="L24938" t="s">
        <v>25</v>
      </c>
      <c r="M24938" t="s">
        <v>120</v>
      </c>
    </row>
    <row r="24939" spans="1:13" x14ac:dyDescent="0.3">
      <c r="A24939" t="s">
        <v>128</v>
      </c>
      <c r="C24939" t="s">
        <v>11012</v>
      </c>
      <c r="D24939">
        <v>26</v>
      </c>
      <c r="E24939" s="1">
        <v>7000000</v>
      </c>
      <c r="G24939" t="s">
        <v>111</v>
      </c>
      <c r="H24939" t="s">
        <v>11068</v>
      </c>
      <c r="I24939" t="s">
        <v>70</v>
      </c>
      <c r="J24939" t="s">
        <v>70</v>
      </c>
      <c r="K24939" t="s">
        <v>24</v>
      </c>
      <c r="L24939" t="s">
        <v>25</v>
      </c>
      <c r="M24939" t="s">
        <v>120</v>
      </c>
    </row>
    <row r="24940" spans="1:13" x14ac:dyDescent="0.3">
      <c r="A24940" t="s">
        <v>128</v>
      </c>
      <c r="C24940" t="s">
        <v>35205</v>
      </c>
      <c r="D24940">
        <v>24</v>
      </c>
      <c r="E24940" s="1">
        <v>6500000</v>
      </c>
      <c r="G24940" t="s">
        <v>111</v>
      </c>
      <c r="H24940" t="s">
        <v>970</v>
      </c>
      <c r="I24940" t="s">
        <v>70</v>
      </c>
      <c r="J24940" t="s">
        <v>70</v>
      </c>
      <c r="K24940" t="s">
        <v>24</v>
      </c>
      <c r="L24940" t="s">
        <v>25</v>
      </c>
      <c r="M24940" t="s">
        <v>120</v>
      </c>
    </row>
    <row r="24941" spans="1:13" x14ac:dyDescent="0.3">
      <c r="A24941" t="s">
        <v>128</v>
      </c>
      <c r="C24941" t="s">
        <v>36965</v>
      </c>
      <c r="D24941">
        <v>75</v>
      </c>
      <c r="E24941" s="1">
        <v>7000000</v>
      </c>
      <c r="G24941" t="s">
        <v>111</v>
      </c>
      <c r="H24941" t="s">
        <v>37006</v>
      </c>
      <c r="I24941" t="s">
        <v>70</v>
      </c>
      <c r="J24941" t="s">
        <v>70</v>
      </c>
      <c r="K24941" t="s">
        <v>24</v>
      </c>
      <c r="L24941" t="s">
        <v>25</v>
      </c>
      <c r="M24941" t="s">
        <v>120</v>
      </c>
    </row>
    <row r="24942" spans="1:13" x14ac:dyDescent="0.3">
      <c r="A24942" t="s">
        <v>128</v>
      </c>
      <c r="C24942" t="s">
        <v>37919</v>
      </c>
      <c r="D24942">
        <v>23</v>
      </c>
      <c r="E24942" s="1">
        <v>2500280</v>
      </c>
      <c r="G24942" t="s">
        <v>111</v>
      </c>
      <c r="H24942" t="s">
        <v>37997</v>
      </c>
      <c r="I24942" t="s">
        <v>70</v>
      </c>
      <c r="J24942" t="s">
        <v>70</v>
      </c>
      <c r="K24942" t="s">
        <v>24</v>
      </c>
      <c r="L24942" t="s">
        <v>25</v>
      </c>
      <c r="M24942" t="s">
        <v>120</v>
      </c>
    </row>
    <row r="24943" spans="1:13" x14ac:dyDescent="0.3">
      <c r="A24943" t="s">
        <v>37865</v>
      </c>
      <c r="C24943" t="s">
        <v>37861</v>
      </c>
      <c r="D24943">
        <v>24</v>
      </c>
      <c r="E24943" s="1">
        <v>900000</v>
      </c>
      <c r="G24943" t="s">
        <v>111</v>
      </c>
      <c r="H24943" t="s">
        <v>37866</v>
      </c>
      <c r="I24943" t="s">
        <v>70</v>
      </c>
      <c r="J24943" t="s">
        <v>70</v>
      </c>
      <c r="K24943" t="s">
        <v>24</v>
      </c>
      <c r="L24943" t="s">
        <v>25</v>
      </c>
      <c r="M24943" t="s">
        <v>120</v>
      </c>
    </row>
    <row r="24944" spans="1:13" x14ac:dyDescent="0.3">
      <c r="A24944" t="s">
        <v>17117</v>
      </c>
      <c r="C24944" t="s">
        <v>16755</v>
      </c>
      <c r="D24944">
        <v>4</v>
      </c>
      <c r="E24944" s="1">
        <v>25000</v>
      </c>
      <c r="G24944" t="s">
        <v>111</v>
      </c>
      <c r="H24944" t="s">
        <v>17118</v>
      </c>
      <c r="I24944" t="s">
        <v>10377</v>
      </c>
      <c r="J24944" t="s">
        <v>70</v>
      </c>
      <c r="K24944" t="s">
        <v>24</v>
      </c>
      <c r="L24944" t="s">
        <v>25</v>
      </c>
      <c r="M24944" t="s">
        <v>87</v>
      </c>
    </row>
    <row r="24945" spans="1:13" x14ac:dyDescent="0.3">
      <c r="A24945" t="s">
        <v>18590</v>
      </c>
      <c r="C24945" t="s">
        <v>18470</v>
      </c>
      <c r="D24945">
        <v>2</v>
      </c>
      <c r="E24945" s="1">
        <v>189555</v>
      </c>
      <c r="G24945" t="s">
        <v>34</v>
      </c>
      <c r="H24945" t="s">
        <v>6143</v>
      </c>
      <c r="I24945" t="s">
        <v>2306</v>
      </c>
      <c r="J24945" t="s">
        <v>372</v>
      </c>
      <c r="K24945" t="s">
        <v>24</v>
      </c>
      <c r="L24945" t="s">
        <v>25</v>
      </c>
      <c r="M24945" t="s">
        <v>6146</v>
      </c>
    </row>
    <row r="24946" spans="1:13" x14ac:dyDescent="0.3">
      <c r="A24946" t="s">
        <v>3525</v>
      </c>
      <c r="C24946" t="s">
        <v>2957</v>
      </c>
      <c r="D24946">
        <v>35</v>
      </c>
      <c r="E24946" s="1">
        <v>3000066</v>
      </c>
      <c r="G24946" t="s">
        <v>364</v>
      </c>
      <c r="H24946" t="s">
        <v>3526</v>
      </c>
      <c r="I24946" t="s">
        <v>3527</v>
      </c>
      <c r="J24946" t="s">
        <v>2352</v>
      </c>
      <c r="K24946" t="s">
        <v>37</v>
      </c>
      <c r="L24946" t="s">
        <v>38</v>
      </c>
      <c r="M24946" t="s">
        <v>39</v>
      </c>
    </row>
    <row r="24947" spans="1:13" x14ac:dyDescent="0.3">
      <c r="A24947" t="s">
        <v>3525</v>
      </c>
      <c r="C24947" t="s">
        <v>28282</v>
      </c>
      <c r="D24947">
        <v>3</v>
      </c>
      <c r="E24947" s="1">
        <v>248975</v>
      </c>
      <c r="G24947" t="s">
        <v>34</v>
      </c>
      <c r="H24947" t="s">
        <v>28560</v>
      </c>
      <c r="I24947" t="s">
        <v>3527</v>
      </c>
      <c r="J24947" t="s">
        <v>2352</v>
      </c>
      <c r="K24947" t="s">
        <v>37</v>
      </c>
      <c r="L24947" t="s">
        <v>38</v>
      </c>
      <c r="M24947" t="s">
        <v>39</v>
      </c>
    </row>
    <row r="24948" spans="1:13" x14ac:dyDescent="0.3">
      <c r="A24948" t="s">
        <v>3525</v>
      </c>
      <c r="C24948" t="s">
        <v>5155</v>
      </c>
      <c r="D24948">
        <v>23</v>
      </c>
      <c r="E24948" s="1">
        <v>1456543</v>
      </c>
      <c r="G24948" t="s">
        <v>69</v>
      </c>
      <c r="H24948" t="s">
        <v>5192</v>
      </c>
      <c r="I24948" t="s">
        <v>3527</v>
      </c>
      <c r="J24948" t="s">
        <v>2352</v>
      </c>
      <c r="K24948" t="s">
        <v>37</v>
      </c>
      <c r="L24948" t="s">
        <v>38</v>
      </c>
      <c r="M24948" t="s">
        <v>39</v>
      </c>
    </row>
    <row r="24949" spans="1:13" x14ac:dyDescent="0.3">
      <c r="A24949" t="s">
        <v>3525</v>
      </c>
      <c r="C24949" t="s">
        <v>22837</v>
      </c>
      <c r="D24949">
        <v>11</v>
      </c>
      <c r="E24949" s="1">
        <v>186828</v>
      </c>
      <c r="G24949" t="s">
        <v>69</v>
      </c>
      <c r="H24949" t="s">
        <v>22901</v>
      </c>
      <c r="I24949" t="s">
        <v>3527</v>
      </c>
      <c r="J24949" t="s">
        <v>2352</v>
      </c>
      <c r="K24949" t="s">
        <v>37</v>
      </c>
      <c r="L24949" t="s">
        <v>38</v>
      </c>
      <c r="M24949" t="s">
        <v>39</v>
      </c>
    </row>
    <row r="24950" spans="1:13" x14ac:dyDescent="0.3">
      <c r="A24950" t="s">
        <v>33887</v>
      </c>
      <c r="C24950" t="s">
        <v>33755</v>
      </c>
      <c r="D24950">
        <v>10</v>
      </c>
      <c r="E24950" s="1">
        <v>47000</v>
      </c>
      <c r="G24950" t="s">
        <v>748</v>
      </c>
      <c r="H24950" t="s">
        <v>33888</v>
      </c>
      <c r="I24950" t="s">
        <v>472</v>
      </c>
      <c r="J24950" t="s">
        <v>22</v>
      </c>
      <c r="K24950" t="s">
        <v>24</v>
      </c>
      <c r="L24950" t="s">
        <v>25</v>
      </c>
      <c r="M24950" t="s">
        <v>9232</v>
      </c>
    </row>
    <row r="24951" spans="1:13" x14ac:dyDescent="0.3">
      <c r="A24951" t="s">
        <v>18214</v>
      </c>
      <c r="C24951" t="s">
        <v>18211</v>
      </c>
      <c r="D24951">
        <v>24</v>
      </c>
      <c r="E24951" s="1">
        <v>499341</v>
      </c>
      <c r="G24951" t="s">
        <v>13</v>
      </c>
      <c r="H24951" t="s">
        <v>18215</v>
      </c>
      <c r="I24951" t="s">
        <v>18216</v>
      </c>
      <c r="J24951" t="s">
        <v>86</v>
      </c>
      <c r="K24951" t="s">
        <v>24</v>
      </c>
      <c r="L24951" t="s">
        <v>210</v>
      </c>
      <c r="M24951" t="s">
        <v>66</v>
      </c>
    </row>
    <row r="24952" spans="1:13" x14ac:dyDescent="0.3">
      <c r="A24952" t="s">
        <v>23656</v>
      </c>
      <c r="C24952" t="s">
        <v>23564</v>
      </c>
      <c r="D24952">
        <v>1</v>
      </c>
      <c r="E24952" s="1">
        <v>5000</v>
      </c>
      <c r="G24952" t="s">
        <v>21</v>
      </c>
      <c r="H24952" t="s">
        <v>68</v>
      </c>
      <c r="I24952" t="s">
        <v>156</v>
      </c>
      <c r="J24952" t="s">
        <v>22</v>
      </c>
      <c r="K24952" t="s">
        <v>24</v>
      </c>
      <c r="L24952" t="s">
        <v>25</v>
      </c>
      <c r="M24952" t="s">
        <v>26</v>
      </c>
    </row>
    <row r="24953" spans="1:13" x14ac:dyDescent="0.3">
      <c r="A24953" t="s">
        <v>23721</v>
      </c>
      <c r="C24953" t="s">
        <v>23704</v>
      </c>
      <c r="D24953">
        <v>24</v>
      </c>
      <c r="E24953" s="1">
        <v>150000</v>
      </c>
      <c r="G24953" t="s">
        <v>69</v>
      </c>
      <c r="H24953" t="s">
        <v>23722</v>
      </c>
      <c r="I24953" t="s">
        <v>1583</v>
      </c>
      <c r="K24953" t="s">
        <v>1584</v>
      </c>
      <c r="L24953" t="s">
        <v>17</v>
      </c>
      <c r="M24953" t="s">
        <v>39</v>
      </c>
    </row>
    <row r="24954" spans="1:13" x14ac:dyDescent="0.3">
      <c r="A24954" t="s">
        <v>8084</v>
      </c>
      <c r="C24954" t="s">
        <v>29553</v>
      </c>
      <c r="D24954">
        <v>14</v>
      </c>
      <c r="E24954" s="1">
        <v>505581</v>
      </c>
      <c r="G24954" t="s">
        <v>111</v>
      </c>
      <c r="H24954" t="s">
        <v>29699</v>
      </c>
      <c r="I24954" t="s">
        <v>8086</v>
      </c>
      <c r="J24954" t="s">
        <v>119</v>
      </c>
      <c r="K24954" t="s">
        <v>24</v>
      </c>
      <c r="L24954" t="s">
        <v>25</v>
      </c>
      <c r="M24954" t="s">
        <v>232</v>
      </c>
    </row>
    <row r="24955" spans="1:13" x14ac:dyDescent="0.3">
      <c r="A24955" t="s">
        <v>8084</v>
      </c>
      <c r="C24955" t="s">
        <v>23373</v>
      </c>
      <c r="D24955">
        <v>34</v>
      </c>
      <c r="E24955" s="1">
        <v>1125474</v>
      </c>
      <c r="G24955" t="s">
        <v>111</v>
      </c>
      <c r="H24955" t="s">
        <v>23394</v>
      </c>
      <c r="I24955" t="s">
        <v>8086</v>
      </c>
      <c r="J24955" t="s">
        <v>119</v>
      </c>
      <c r="K24955" t="s">
        <v>24</v>
      </c>
      <c r="L24955" t="s">
        <v>25</v>
      </c>
      <c r="M24955" t="s">
        <v>232</v>
      </c>
    </row>
    <row r="24956" spans="1:13" x14ac:dyDescent="0.3">
      <c r="A24956" t="s">
        <v>8084</v>
      </c>
      <c r="C24956" t="s">
        <v>15606</v>
      </c>
      <c r="D24956">
        <v>36</v>
      </c>
      <c r="E24956" s="1">
        <v>3535675</v>
      </c>
      <c r="G24956" t="s">
        <v>111</v>
      </c>
      <c r="H24956" t="s">
        <v>15719</v>
      </c>
      <c r="I24956" t="s">
        <v>8086</v>
      </c>
      <c r="J24956" t="s">
        <v>119</v>
      </c>
      <c r="K24956" t="s">
        <v>24</v>
      </c>
      <c r="L24956" t="s">
        <v>25</v>
      </c>
      <c r="M24956" t="s">
        <v>232</v>
      </c>
    </row>
    <row r="24957" spans="1:13" x14ac:dyDescent="0.3">
      <c r="A24957" t="s">
        <v>8084</v>
      </c>
      <c r="C24957" t="s">
        <v>8074</v>
      </c>
      <c r="D24957">
        <v>35</v>
      </c>
      <c r="E24957" s="1">
        <v>6122835</v>
      </c>
      <c r="G24957" t="s">
        <v>111</v>
      </c>
      <c r="H24957" t="s">
        <v>8085</v>
      </c>
      <c r="I24957" t="s">
        <v>8086</v>
      </c>
      <c r="J24957" t="s">
        <v>119</v>
      </c>
      <c r="K24957" t="s">
        <v>24</v>
      </c>
      <c r="L24957" t="s">
        <v>25</v>
      </c>
      <c r="M24957" t="s">
        <v>232</v>
      </c>
    </row>
    <row r="24958" spans="1:13" x14ac:dyDescent="0.3">
      <c r="A24958" t="s">
        <v>8084</v>
      </c>
      <c r="C24958" t="s">
        <v>36770</v>
      </c>
      <c r="D24958">
        <v>52</v>
      </c>
      <c r="E24958" s="1">
        <v>4988835</v>
      </c>
      <c r="G24958" t="s">
        <v>111</v>
      </c>
      <c r="H24958" t="s">
        <v>36829</v>
      </c>
      <c r="I24958" t="s">
        <v>8086</v>
      </c>
      <c r="J24958" t="s">
        <v>119</v>
      </c>
      <c r="K24958" t="s">
        <v>24</v>
      </c>
      <c r="L24958" t="s">
        <v>25</v>
      </c>
      <c r="M24958" t="s">
        <v>232</v>
      </c>
    </row>
    <row r="24959" spans="1:13" x14ac:dyDescent="0.3">
      <c r="A24959" t="s">
        <v>8084</v>
      </c>
      <c r="C24959" t="s">
        <v>37626</v>
      </c>
      <c r="D24959">
        <v>6</v>
      </c>
      <c r="E24959" s="1">
        <v>509444</v>
      </c>
      <c r="G24959" t="s">
        <v>111</v>
      </c>
      <c r="H24959" t="s">
        <v>37641</v>
      </c>
      <c r="I24959" t="s">
        <v>8086</v>
      </c>
      <c r="J24959" t="s">
        <v>119</v>
      </c>
      <c r="K24959" t="s">
        <v>24</v>
      </c>
      <c r="L24959" t="s">
        <v>25</v>
      </c>
      <c r="M24959" t="s">
        <v>232</v>
      </c>
    </row>
    <row r="24960" spans="1:13" x14ac:dyDescent="0.3">
      <c r="A24960" t="s">
        <v>3611</v>
      </c>
      <c r="C24960" t="s">
        <v>2957</v>
      </c>
      <c r="D24960">
        <v>14</v>
      </c>
      <c r="E24960" s="1">
        <v>1000000</v>
      </c>
      <c r="G24960" t="s">
        <v>69</v>
      </c>
      <c r="H24960" t="s">
        <v>77</v>
      </c>
      <c r="I24960" t="s">
        <v>22</v>
      </c>
      <c r="J24960" t="s">
        <v>23</v>
      </c>
      <c r="K24960" t="s">
        <v>24</v>
      </c>
      <c r="L24960" t="s">
        <v>3297</v>
      </c>
      <c r="M24960" t="s">
        <v>268</v>
      </c>
    </row>
    <row r="24961" spans="1:13" x14ac:dyDescent="0.3">
      <c r="A24961" t="s">
        <v>3611</v>
      </c>
      <c r="C24961" t="s">
        <v>2957</v>
      </c>
      <c r="D24961">
        <v>14</v>
      </c>
      <c r="E24961" s="1">
        <v>250000</v>
      </c>
      <c r="G24961" t="s">
        <v>69</v>
      </c>
      <c r="H24961" t="s">
        <v>3612</v>
      </c>
      <c r="I24961" t="s">
        <v>22</v>
      </c>
      <c r="J24961" t="s">
        <v>23</v>
      </c>
      <c r="K24961" t="s">
        <v>24</v>
      </c>
      <c r="L24961" t="s">
        <v>3297</v>
      </c>
      <c r="M24961" t="s">
        <v>39</v>
      </c>
    </row>
    <row r="24962" spans="1:13" x14ac:dyDescent="0.3">
      <c r="A24962" t="s">
        <v>3611</v>
      </c>
      <c r="C24962" t="s">
        <v>29352</v>
      </c>
      <c r="D24962">
        <v>49</v>
      </c>
      <c r="E24962" s="1">
        <v>40000000</v>
      </c>
      <c r="G24962" t="s">
        <v>3851</v>
      </c>
      <c r="H24962" t="s">
        <v>68</v>
      </c>
      <c r="I24962" t="s">
        <v>22</v>
      </c>
      <c r="J24962" t="s">
        <v>23</v>
      </c>
      <c r="K24962" t="s">
        <v>24</v>
      </c>
      <c r="L24962" t="s">
        <v>38</v>
      </c>
      <c r="M24962" t="s">
        <v>29387</v>
      </c>
    </row>
    <row r="24963" spans="1:13" x14ac:dyDescent="0.3">
      <c r="A24963" t="s">
        <v>3611</v>
      </c>
      <c r="C24963" t="s">
        <v>29114</v>
      </c>
      <c r="D24963">
        <v>10</v>
      </c>
      <c r="E24963" s="1">
        <v>350000</v>
      </c>
      <c r="G24963" t="s">
        <v>69</v>
      </c>
      <c r="H24963" t="s">
        <v>29152</v>
      </c>
      <c r="I24963" t="s">
        <v>22</v>
      </c>
      <c r="J24963" t="s">
        <v>23</v>
      </c>
      <c r="K24963" t="s">
        <v>24</v>
      </c>
      <c r="L24963" t="s">
        <v>38</v>
      </c>
      <c r="M24963" t="s">
        <v>39</v>
      </c>
    </row>
    <row r="24964" spans="1:13" x14ac:dyDescent="0.3">
      <c r="A24964" t="s">
        <v>3611</v>
      </c>
      <c r="C24964" t="s">
        <v>30536</v>
      </c>
      <c r="D24964">
        <v>13</v>
      </c>
      <c r="E24964" s="1">
        <v>13000000</v>
      </c>
      <c r="G24964" t="s">
        <v>3851</v>
      </c>
      <c r="H24964" t="s">
        <v>77</v>
      </c>
      <c r="I24964" t="s">
        <v>22</v>
      </c>
      <c r="J24964" t="s">
        <v>23</v>
      </c>
      <c r="K24964" t="s">
        <v>24</v>
      </c>
      <c r="L24964" t="s">
        <v>17</v>
      </c>
      <c r="M24964" t="s">
        <v>29387</v>
      </c>
    </row>
    <row r="24965" spans="1:13" x14ac:dyDescent="0.3">
      <c r="A24965" t="s">
        <v>3611</v>
      </c>
      <c r="C24965" t="s">
        <v>29553</v>
      </c>
      <c r="D24965">
        <v>7</v>
      </c>
      <c r="E24965" s="1">
        <v>1500000</v>
      </c>
      <c r="G24965" t="s">
        <v>69</v>
      </c>
      <c r="H24965" t="s">
        <v>77</v>
      </c>
      <c r="I24965" t="s">
        <v>22</v>
      </c>
      <c r="J24965" t="s">
        <v>23</v>
      </c>
      <c r="K24965" t="s">
        <v>24</v>
      </c>
      <c r="L24965" t="s">
        <v>17</v>
      </c>
      <c r="M24965" t="s">
        <v>39</v>
      </c>
    </row>
    <row r="24966" spans="1:13" x14ac:dyDescent="0.3">
      <c r="A24966" t="s">
        <v>3611</v>
      </c>
      <c r="C24966" t="s">
        <v>4328</v>
      </c>
      <c r="D24966">
        <v>4</v>
      </c>
      <c r="E24966" s="1">
        <v>500000</v>
      </c>
      <c r="G24966" t="s">
        <v>69</v>
      </c>
      <c r="H24966" t="s">
        <v>4378</v>
      </c>
      <c r="I24966" t="s">
        <v>22</v>
      </c>
      <c r="J24966" t="s">
        <v>23</v>
      </c>
      <c r="K24966" t="s">
        <v>24</v>
      </c>
      <c r="L24966" t="s">
        <v>38</v>
      </c>
      <c r="M24966" t="s">
        <v>39</v>
      </c>
    </row>
    <row r="24967" spans="1:13" x14ac:dyDescent="0.3">
      <c r="A24967" t="s">
        <v>3611</v>
      </c>
      <c r="C24967" t="s">
        <v>22801</v>
      </c>
      <c r="D24967">
        <v>35</v>
      </c>
      <c r="E24967" s="1">
        <v>39000000</v>
      </c>
      <c r="G24967" t="s">
        <v>358</v>
      </c>
      <c r="H24967" t="s">
        <v>22808</v>
      </c>
      <c r="I24967" t="s">
        <v>22</v>
      </c>
      <c r="J24967" t="s">
        <v>23</v>
      </c>
      <c r="K24967" t="s">
        <v>24</v>
      </c>
      <c r="L24967" t="s">
        <v>38</v>
      </c>
      <c r="M24967" t="s">
        <v>22809</v>
      </c>
    </row>
    <row r="24968" spans="1:13" x14ac:dyDescent="0.3">
      <c r="A24968" t="s">
        <v>3611</v>
      </c>
      <c r="C24968" t="s">
        <v>22505</v>
      </c>
      <c r="D24968">
        <v>11</v>
      </c>
      <c r="E24968" s="1">
        <v>250000</v>
      </c>
      <c r="G24968" t="s">
        <v>69</v>
      </c>
      <c r="H24968" t="s">
        <v>22625</v>
      </c>
      <c r="I24968" t="s">
        <v>22</v>
      </c>
      <c r="J24968" t="s">
        <v>23</v>
      </c>
      <c r="K24968" t="s">
        <v>24</v>
      </c>
      <c r="L24968" t="s">
        <v>25</v>
      </c>
      <c r="M24968" t="s">
        <v>221</v>
      </c>
    </row>
    <row r="24969" spans="1:13" x14ac:dyDescent="0.3">
      <c r="A24969" t="s">
        <v>3611</v>
      </c>
      <c r="C24969" t="s">
        <v>15737</v>
      </c>
      <c r="D24969">
        <v>14</v>
      </c>
      <c r="E24969" s="1">
        <v>250000</v>
      </c>
      <c r="G24969" t="s">
        <v>69</v>
      </c>
      <c r="H24969" t="s">
        <v>68</v>
      </c>
      <c r="I24969" t="s">
        <v>22</v>
      </c>
      <c r="J24969" t="s">
        <v>23</v>
      </c>
      <c r="K24969" t="s">
        <v>24</v>
      </c>
      <c r="L24969" t="s">
        <v>25</v>
      </c>
      <c r="M24969" t="s">
        <v>39</v>
      </c>
    </row>
    <row r="24970" spans="1:13" x14ac:dyDescent="0.3">
      <c r="A24970" t="s">
        <v>3611</v>
      </c>
      <c r="C24970" t="s">
        <v>11813</v>
      </c>
      <c r="D24970">
        <v>15</v>
      </c>
      <c r="E24970" s="1">
        <v>2000000</v>
      </c>
      <c r="G24970" t="s">
        <v>69</v>
      </c>
      <c r="H24970" t="s">
        <v>12012</v>
      </c>
      <c r="I24970" t="s">
        <v>22</v>
      </c>
      <c r="J24970" t="s">
        <v>23</v>
      </c>
      <c r="K24970" t="s">
        <v>24</v>
      </c>
      <c r="L24970" t="s">
        <v>17</v>
      </c>
      <c r="M24970" t="s">
        <v>39</v>
      </c>
    </row>
    <row r="24971" spans="1:13" x14ac:dyDescent="0.3">
      <c r="A24971" t="s">
        <v>3611</v>
      </c>
      <c r="C24971" t="s">
        <v>11104</v>
      </c>
      <c r="D24971">
        <v>48</v>
      </c>
      <c r="E24971" s="1">
        <v>52455000</v>
      </c>
      <c r="G24971" t="s">
        <v>69</v>
      </c>
      <c r="H24971" t="s">
        <v>77</v>
      </c>
      <c r="I24971" t="s">
        <v>22</v>
      </c>
      <c r="J24971" t="s">
        <v>23</v>
      </c>
      <c r="K24971" t="s">
        <v>24</v>
      </c>
      <c r="L24971" t="s">
        <v>17</v>
      </c>
      <c r="M24971" t="s">
        <v>39</v>
      </c>
    </row>
    <row r="24972" spans="1:13" x14ac:dyDescent="0.3">
      <c r="A24972" t="s">
        <v>3611</v>
      </c>
      <c r="C24972" t="s">
        <v>9306</v>
      </c>
      <c r="D24972">
        <v>13</v>
      </c>
      <c r="E24972" s="1">
        <v>1000000</v>
      </c>
      <c r="G24972" t="s">
        <v>69</v>
      </c>
      <c r="H24972" t="s">
        <v>970</v>
      </c>
      <c r="I24972" t="s">
        <v>22</v>
      </c>
      <c r="J24972" t="s">
        <v>23</v>
      </c>
      <c r="K24972" t="s">
        <v>24</v>
      </c>
      <c r="L24972" t="s">
        <v>17</v>
      </c>
      <c r="M24972" t="s">
        <v>39</v>
      </c>
    </row>
    <row r="24973" spans="1:13" x14ac:dyDescent="0.3">
      <c r="A24973" t="s">
        <v>3611</v>
      </c>
      <c r="C24973" t="s">
        <v>37363</v>
      </c>
      <c r="D24973">
        <v>39</v>
      </c>
      <c r="E24973" s="1">
        <v>38142580</v>
      </c>
      <c r="G24973" t="s">
        <v>69</v>
      </c>
      <c r="H24973" t="s">
        <v>37496</v>
      </c>
      <c r="I24973" t="s">
        <v>22</v>
      </c>
      <c r="J24973" t="s">
        <v>23</v>
      </c>
      <c r="K24973" t="s">
        <v>24</v>
      </c>
      <c r="L24973" t="s">
        <v>1856</v>
      </c>
      <c r="M24973" t="s">
        <v>39</v>
      </c>
    </row>
    <row r="24974" spans="1:13" x14ac:dyDescent="0.3">
      <c r="A24974" t="s">
        <v>3611</v>
      </c>
      <c r="C24974" t="s">
        <v>37685</v>
      </c>
      <c r="D24974">
        <v>12</v>
      </c>
      <c r="E24974" s="1">
        <v>14115</v>
      </c>
      <c r="G24974" t="s">
        <v>21</v>
      </c>
      <c r="H24974" t="s">
        <v>970</v>
      </c>
      <c r="I24974" t="s">
        <v>22</v>
      </c>
      <c r="J24974" t="s">
        <v>23</v>
      </c>
      <c r="K24974" t="s">
        <v>24</v>
      </c>
      <c r="L24974" t="s">
        <v>25</v>
      </c>
      <c r="M24974" t="s">
        <v>26</v>
      </c>
    </row>
    <row r="24975" spans="1:13" x14ac:dyDescent="0.3">
      <c r="A24975" t="s">
        <v>3611</v>
      </c>
      <c r="C24975" t="s">
        <v>37650</v>
      </c>
      <c r="D24975">
        <v>31</v>
      </c>
      <c r="E24975" s="1">
        <v>21983068</v>
      </c>
      <c r="G24975" t="s">
        <v>69</v>
      </c>
      <c r="H24975" t="s">
        <v>37670</v>
      </c>
      <c r="I24975" t="s">
        <v>22</v>
      </c>
      <c r="J24975" t="s">
        <v>23</v>
      </c>
      <c r="K24975" t="s">
        <v>24</v>
      </c>
      <c r="L24975" t="s">
        <v>17</v>
      </c>
      <c r="M24975" t="s">
        <v>39</v>
      </c>
    </row>
    <row r="24976" spans="1:13" x14ac:dyDescent="0.3">
      <c r="A24976" t="s">
        <v>3611</v>
      </c>
      <c r="C24976" t="s">
        <v>17710</v>
      </c>
      <c r="D24976">
        <v>60</v>
      </c>
      <c r="E24976" s="1">
        <v>23774666</v>
      </c>
      <c r="G24976" t="s">
        <v>69</v>
      </c>
      <c r="H24976" t="s">
        <v>970</v>
      </c>
      <c r="I24976" t="s">
        <v>22</v>
      </c>
      <c r="J24976" t="s">
        <v>23</v>
      </c>
      <c r="K24976" t="s">
        <v>24</v>
      </c>
      <c r="L24976" t="s">
        <v>38</v>
      </c>
      <c r="M24976" t="s">
        <v>39</v>
      </c>
    </row>
    <row r="24977" spans="1:13" x14ac:dyDescent="0.3">
      <c r="A24977" t="s">
        <v>3611</v>
      </c>
      <c r="C24977" t="s">
        <v>26380</v>
      </c>
      <c r="D24977">
        <v>36</v>
      </c>
      <c r="E24977" s="1">
        <v>2250000</v>
      </c>
      <c r="G24977" t="s">
        <v>69</v>
      </c>
      <c r="H24977" t="s">
        <v>26401</v>
      </c>
      <c r="I24977" t="s">
        <v>22</v>
      </c>
      <c r="J24977" t="s">
        <v>23</v>
      </c>
      <c r="K24977" t="s">
        <v>24</v>
      </c>
      <c r="L24977" t="s">
        <v>38</v>
      </c>
      <c r="M24977" t="s">
        <v>39</v>
      </c>
    </row>
    <row r="24978" spans="1:13" x14ac:dyDescent="0.3">
      <c r="A24978" t="s">
        <v>3611</v>
      </c>
      <c r="C24978" t="s">
        <v>20401</v>
      </c>
      <c r="D24978">
        <v>12</v>
      </c>
      <c r="E24978" s="1">
        <v>750000</v>
      </c>
      <c r="G24978" t="s">
        <v>34</v>
      </c>
      <c r="H24978" t="s">
        <v>970</v>
      </c>
      <c r="I24978" t="s">
        <v>22</v>
      </c>
      <c r="J24978" t="s">
        <v>23</v>
      </c>
      <c r="K24978" t="s">
        <v>24</v>
      </c>
      <c r="L24978" t="s">
        <v>38</v>
      </c>
      <c r="M24978" t="s">
        <v>87</v>
      </c>
    </row>
    <row r="24979" spans="1:13" x14ac:dyDescent="0.3">
      <c r="A24979" t="s">
        <v>3611</v>
      </c>
      <c r="C24979" t="s">
        <v>18415</v>
      </c>
      <c r="D24979">
        <v>12</v>
      </c>
      <c r="E24979" s="1">
        <v>250000</v>
      </c>
      <c r="G24979" t="s">
        <v>34</v>
      </c>
      <c r="H24979" t="s">
        <v>970</v>
      </c>
      <c r="I24979" t="s">
        <v>22</v>
      </c>
      <c r="J24979" t="s">
        <v>23</v>
      </c>
      <c r="K24979" t="s">
        <v>24</v>
      </c>
      <c r="L24979" t="s">
        <v>38</v>
      </c>
      <c r="M24979" t="s">
        <v>87</v>
      </c>
    </row>
    <row r="24980" spans="1:13" x14ac:dyDescent="0.3">
      <c r="A24980" t="s">
        <v>29388</v>
      </c>
      <c r="C24980" t="s">
        <v>29352</v>
      </c>
      <c r="D24980">
        <v>36</v>
      </c>
      <c r="E24980" s="1">
        <v>9170000</v>
      </c>
      <c r="G24980" t="s">
        <v>69</v>
      </c>
      <c r="H24980" t="s">
        <v>29389</v>
      </c>
      <c r="I24980" t="s">
        <v>22</v>
      </c>
      <c r="J24980" t="s">
        <v>23</v>
      </c>
      <c r="K24980" t="s">
        <v>24</v>
      </c>
      <c r="L24980" t="s">
        <v>38</v>
      </c>
      <c r="M24980" t="s">
        <v>39</v>
      </c>
    </row>
    <row r="24981" spans="1:13" x14ac:dyDescent="0.3">
      <c r="A24981" t="s">
        <v>23909</v>
      </c>
      <c r="C24981" t="s">
        <v>23856</v>
      </c>
      <c r="D24981">
        <v>36</v>
      </c>
      <c r="E24981" s="1">
        <v>150000</v>
      </c>
      <c r="G24981" t="s">
        <v>111</v>
      </c>
      <c r="H24981" t="s">
        <v>23910</v>
      </c>
      <c r="I24981" t="s">
        <v>287</v>
      </c>
      <c r="J24981" t="s">
        <v>288</v>
      </c>
      <c r="K24981" t="s">
        <v>24</v>
      </c>
      <c r="L24981" t="s">
        <v>25</v>
      </c>
      <c r="M24981" t="s">
        <v>322</v>
      </c>
    </row>
    <row r="24982" spans="1:13" x14ac:dyDescent="0.3">
      <c r="A24982" t="s">
        <v>29470</v>
      </c>
      <c r="C24982" t="s">
        <v>29426</v>
      </c>
      <c r="D24982">
        <v>6</v>
      </c>
      <c r="E24982" s="1">
        <v>18000</v>
      </c>
      <c r="G24982" t="s">
        <v>13</v>
      </c>
      <c r="H24982" t="s">
        <v>29471</v>
      </c>
      <c r="I24982" t="s">
        <v>359</v>
      </c>
      <c r="K24982" t="s">
        <v>189</v>
      </c>
      <c r="L24982" t="s">
        <v>38</v>
      </c>
      <c r="M24982" t="s">
        <v>105</v>
      </c>
    </row>
    <row r="24983" spans="1:13" x14ac:dyDescent="0.3">
      <c r="A24983" t="s">
        <v>35700</v>
      </c>
      <c r="C24983" t="s">
        <v>35691</v>
      </c>
      <c r="D24983">
        <v>36</v>
      </c>
      <c r="E24983" s="1">
        <v>130000</v>
      </c>
      <c r="G24983" t="s">
        <v>111</v>
      </c>
      <c r="H24983" t="s">
        <v>35701</v>
      </c>
      <c r="I24983" t="s">
        <v>287</v>
      </c>
      <c r="J24983" t="s">
        <v>288</v>
      </c>
      <c r="K24983" t="s">
        <v>24</v>
      </c>
      <c r="L24983" t="s">
        <v>25</v>
      </c>
      <c r="M24983" t="s">
        <v>6109</v>
      </c>
    </row>
    <row r="24984" spans="1:13" x14ac:dyDescent="0.3">
      <c r="A24984" t="s">
        <v>2388</v>
      </c>
      <c r="C24984" t="s">
        <v>2269</v>
      </c>
      <c r="D24984">
        <v>36</v>
      </c>
      <c r="E24984" s="1">
        <v>452778</v>
      </c>
      <c r="G24984" t="s">
        <v>13</v>
      </c>
      <c r="H24984" t="s">
        <v>2389</v>
      </c>
      <c r="I24984" t="s">
        <v>2390</v>
      </c>
      <c r="J24984" t="s">
        <v>2390</v>
      </c>
      <c r="K24984" t="s">
        <v>2391</v>
      </c>
      <c r="L24984" t="s">
        <v>38</v>
      </c>
      <c r="M24984" t="s">
        <v>66</v>
      </c>
    </row>
    <row r="24985" spans="1:13" x14ac:dyDescent="0.3">
      <c r="A24985" t="s">
        <v>2388</v>
      </c>
      <c r="C24985" t="s">
        <v>30851</v>
      </c>
      <c r="D24985">
        <v>24</v>
      </c>
      <c r="E24985" s="1">
        <v>130000</v>
      </c>
      <c r="G24985" t="s">
        <v>13</v>
      </c>
      <c r="H24985" t="s">
        <v>30947</v>
      </c>
      <c r="I24985" t="s">
        <v>2390</v>
      </c>
      <c r="J24985" t="s">
        <v>2390</v>
      </c>
      <c r="K24985" t="s">
        <v>2391</v>
      </c>
      <c r="L24985" t="s">
        <v>17</v>
      </c>
      <c r="M24985" t="s">
        <v>450</v>
      </c>
    </row>
    <row r="24986" spans="1:13" x14ac:dyDescent="0.3">
      <c r="A24986" t="s">
        <v>30789</v>
      </c>
      <c r="C24986" t="s">
        <v>30756</v>
      </c>
      <c r="D24986">
        <v>1</v>
      </c>
      <c r="E24986" s="1">
        <v>500</v>
      </c>
      <c r="G24986" t="s">
        <v>21</v>
      </c>
      <c r="H24986" t="s">
        <v>77</v>
      </c>
      <c r="I24986" t="s">
        <v>22</v>
      </c>
      <c r="J24986" t="s">
        <v>23</v>
      </c>
      <c r="K24986" t="s">
        <v>24</v>
      </c>
      <c r="L24986" t="s">
        <v>25</v>
      </c>
      <c r="M24986" t="s">
        <v>26</v>
      </c>
    </row>
    <row r="24987" spans="1:13" x14ac:dyDescent="0.3">
      <c r="A24987" t="s">
        <v>36652</v>
      </c>
      <c r="C24987" t="s">
        <v>36649</v>
      </c>
      <c r="D24987">
        <v>12</v>
      </c>
      <c r="E24987" s="1">
        <v>15000</v>
      </c>
      <c r="G24987" t="s">
        <v>111</v>
      </c>
      <c r="H24987" t="s">
        <v>6121</v>
      </c>
      <c r="I24987" t="s">
        <v>7535</v>
      </c>
      <c r="J24987" t="s">
        <v>7536</v>
      </c>
      <c r="K24987" t="s">
        <v>24</v>
      </c>
      <c r="L24987" t="s">
        <v>25</v>
      </c>
      <c r="M24987" t="s">
        <v>87</v>
      </c>
    </row>
    <row r="24988" spans="1:13" x14ac:dyDescent="0.3">
      <c r="A24988" t="s">
        <v>14062</v>
      </c>
      <c r="C24988" t="s">
        <v>14030</v>
      </c>
      <c r="D24988">
        <v>36</v>
      </c>
      <c r="E24988" s="1">
        <v>180484</v>
      </c>
      <c r="G24988" t="s">
        <v>13</v>
      </c>
      <c r="H24988" t="s">
        <v>14063</v>
      </c>
      <c r="I24988" t="s">
        <v>14064</v>
      </c>
      <c r="J24988" t="s">
        <v>119</v>
      </c>
      <c r="K24988" t="s">
        <v>24</v>
      </c>
      <c r="L24988" t="s">
        <v>44</v>
      </c>
      <c r="M24988" t="s">
        <v>345</v>
      </c>
    </row>
    <row r="24989" spans="1:13" x14ac:dyDescent="0.3">
      <c r="A24989" t="s">
        <v>29458</v>
      </c>
      <c r="C24989" t="s">
        <v>29426</v>
      </c>
      <c r="D24989">
        <v>17</v>
      </c>
      <c r="E24989" s="1">
        <v>250000</v>
      </c>
      <c r="G24989" t="s">
        <v>111</v>
      </c>
      <c r="H24989" t="s">
        <v>29459</v>
      </c>
      <c r="I24989" t="s">
        <v>321</v>
      </c>
      <c r="J24989" t="s">
        <v>236</v>
      </c>
      <c r="K24989" t="s">
        <v>24</v>
      </c>
      <c r="L24989" t="s">
        <v>25</v>
      </c>
      <c r="M24989" t="s">
        <v>120</v>
      </c>
    </row>
    <row r="24990" spans="1:13" x14ac:dyDescent="0.3">
      <c r="A24990" t="s">
        <v>18194</v>
      </c>
      <c r="C24990" t="s">
        <v>18172</v>
      </c>
      <c r="D24990">
        <v>24</v>
      </c>
      <c r="E24990" s="1">
        <v>100000</v>
      </c>
      <c r="G24990" t="s">
        <v>69</v>
      </c>
      <c r="H24990" t="s">
        <v>18195</v>
      </c>
      <c r="I24990" t="s">
        <v>85</v>
      </c>
      <c r="J24990" t="s">
        <v>86</v>
      </c>
      <c r="K24990" t="s">
        <v>24</v>
      </c>
      <c r="L24990" t="s">
        <v>25</v>
      </c>
      <c r="M24990" t="s">
        <v>221</v>
      </c>
    </row>
    <row r="24991" spans="1:13" x14ac:dyDescent="0.3">
      <c r="A24991" t="s">
        <v>2161</v>
      </c>
      <c r="C24991" t="s">
        <v>1852</v>
      </c>
      <c r="D24991">
        <v>25</v>
      </c>
      <c r="E24991" s="1">
        <v>392560</v>
      </c>
      <c r="G24991" t="s">
        <v>69</v>
      </c>
      <c r="H24991" t="s">
        <v>2160</v>
      </c>
      <c r="I24991" t="s">
        <v>70</v>
      </c>
      <c r="J24991" t="s">
        <v>70</v>
      </c>
      <c r="K24991" t="s">
        <v>24</v>
      </c>
      <c r="L24991" t="s">
        <v>25</v>
      </c>
      <c r="M24991" t="s">
        <v>221</v>
      </c>
    </row>
    <row r="24992" spans="1:13" x14ac:dyDescent="0.3">
      <c r="A24992" t="s">
        <v>2161</v>
      </c>
      <c r="C24992" t="s">
        <v>31268</v>
      </c>
      <c r="D24992">
        <v>6</v>
      </c>
      <c r="E24992" s="1">
        <v>50000</v>
      </c>
      <c r="G24992" t="s">
        <v>69</v>
      </c>
      <c r="H24992" t="s">
        <v>31293</v>
      </c>
      <c r="I24992" t="s">
        <v>70</v>
      </c>
      <c r="J24992" t="s">
        <v>70</v>
      </c>
      <c r="K24992" t="s">
        <v>24</v>
      </c>
      <c r="L24992" t="s">
        <v>25</v>
      </c>
      <c r="M24992" t="s">
        <v>221</v>
      </c>
    </row>
    <row r="24993" spans="1:13" x14ac:dyDescent="0.3">
      <c r="A24993" t="s">
        <v>2161</v>
      </c>
      <c r="C24993" t="s">
        <v>5025</v>
      </c>
      <c r="D24993">
        <v>13</v>
      </c>
      <c r="E24993" s="1">
        <v>50000</v>
      </c>
      <c r="G24993" t="s">
        <v>69</v>
      </c>
      <c r="H24993" t="s">
        <v>5134</v>
      </c>
      <c r="I24993" t="s">
        <v>70</v>
      </c>
      <c r="J24993" t="s">
        <v>70</v>
      </c>
      <c r="K24993" t="s">
        <v>24</v>
      </c>
      <c r="L24993" t="s">
        <v>17</v>
      </c>
      <c r="M24993" t="s">
        <v>221</v>
      </c>
    </row>
    <row r="24994" spans="1:13" x14ac:dyDescent="0.3">
      <c r="A24994" t="s">
        <v>2161</v>
      </c>
      <c r="C24994" t="s">
        <v>24055</v>
      </c>
      <c r="D24994">
        <v>24</v>
      </c>
      <c r="E24994" s="1">
        <v>48875</v>
      </c>
      <c r="G24994" t="s">
        <v>69</v>
      </c>
      <c r="H24994" t="s">
        <v>24175</v>
      </c>
      <c r="I24994" t="s">
        <v>70</v>
      </c>
      <c r="J24994" t="s">
        <v>70</v>
      </c>
      <c r="K24994" t="s">
        <v>24</v>
      </c>
      <c r="L24994" t="s">
        <v>25</v>
      </c>
      <c r="M24994" t="s">
        <v>221</v>
      </c>
    </row>
    <row r="24995" spans="1:13" x14ac:dyDescent="0.3">
      <c r="A24995" t="s">
        <v>2161</v>
      </c>
      <c r="C24995" t="s">
        <v>21714</v>
      </c>
      <c r="D24995">
        <v>16</v>
      </c>
      <c r="E24995" s="1">
        <v>150000</v>
      </c>
      <c r="G24995" t="s">
        <v>69</v>
      </c>
      <c r="H24995" t="s">
        <v>21849</v>
      </c>
      <c r="I24995" t="s">
        <v>70</v>
      </c>
      <c r="J24995" t="s">
        <v>70</v>
      </c>
      <c r="K24995" t="s">
        <v>24</v>
      </c>
      <c r="L24995" t="s">
        <v>17</v>
      </c>
      <c r="M24995" t="s">
        <v>221</v>
      </c>
    </row>
    <row r="24996" spans="1:13" x14ac:dyDescent="0.3">
      <c r="A24996" t="s">
        <v>185</v>
      </c>
      <c r="C24996" t="s">
        <v>1558</v>
      </c>
      <c r="D24996">
        <v>25</v>
      </c>
      <c r="E24996" s="1">
        <v>1499616</v>
      </c>
      <c r="G24996" t="s">
        <v>48</v>
      </c>
      <c r="H24996" t="s">
        <v>1778</v>
      </c>
      <c r="I24996" t="s">
        <v>187</v>
      </c>
      <c r="J24996" t="s">
        <v>188</v>
      </c>
      <c r="K24996" t="s">
        <v>189</v>
      </c>
      <c r="L24996" t="s">
        <v>17</v>
      </c>
      <c r="M24996" t="s">
        <v>190</v>
      </c>
    </row>
    <row r="24997" spans="1:13" x14ac:dyDescent="0.3">
      <c r="A24997" t="s">
        <v>185</v>
      </c>
      <c r="C24997" t="s">
        <v>597</v>
      </c>
      <c r="D24997">
        <v>25</v>
      </c>
      <c r="E24997" s="1">
        <v>1495215</v>
      </c>
      <c r="G24997" t="s">
        <v>48</v>
      </c>
      <c r="H24997" t="s">
        <v>750</v>
      </c>
      <c r="I24997" t="s">
        <v>187</v>
      </c>
      <c r="J24997" t="s">
        <v>188</v>
      </c>
      <c r="K24997" t="s">
        <v>189</v>
      </c>
      <c r="L24997" t="s">
        <v>38</v>
      </c>
      <c r="M24997" t="s">
        <v>190</v>
      </c>
    </row>
    <row r="24998" spans="1:13" x14ac:dyDescent="0.3">
      <c r="A24998" t="s">
        <v>185</v>
      </c>
      <c r="C24998" t="s">
        <v>14</v>
      </c>
      <c r="D24998">
        <v>25</v>
      </c>
      <c r="E24998" s="1">
        <v>1435189</v>
      </c>
      <c r="G24998" t="s">
        <v>48</v>
      </c>
      <c r="H24998" t="s">
        <v>186</v>
      </c>
      <c r="I24998" t="s">
        <v>187</v>
      </c>
      <c r="J24998" t="s">
        <v>188</v>
      </c>
      <c r="K24998" t="s">
        <v>189</v>
      </c>
      <c r="L24998" t="s">
        <v>44</v>
      </c>
      <c r="M24998" t="s">
        <v>190</v>
      </c>
    </row>
    <row r="24999" spans="1:13" x14ac:dyDescent="0.3">
      <c r="A24999" t="s">
        <v>185</v>
      </c>
      <c r="C24999" t="s">
        <v>29922</v>
      </c>
      <c r="D24999">
        <v>40</v>
      </c>
      <c r="E24999" s="1">
        <v>1474103</v>
      </c>
      <c r="G24999" t="s">
        <v>48</v>
      </c>
      <c r="H24999" t="s">
        <v>30184</v>
      </c>
      <c r="I24999" t="s">
        <v>187</v>
      </c>
      <c r="J24999" t="s">
        <v>188</v>
      </c>
      <c r="K24999" t="s">
        <v>189</v>
      </c>
      <c r="L24999" t="s">
        <v>38</v>
      </c>
      <c r="M24999" t="s">
        <v>190</v>
      </c>
    </row>
    <row r="25000" spans="1:13" x14ac:dyDescent="0.3">
      <c r="A25000" t="s">
        <v>185</v>
      </c>
      <c r="C25000" t="s">
        <v>29922</v>
      </c>
      <c r="D25000">
        <v>59</v>
      </c>
      <c r="E25000" s="1">
        <v>5530900</v>
      </c>
      <c r="G25000" t="s">
        <v>48</v>
      </c>
      <c r="H25000" t="s">
        <v>30313</v>
      </c>
      <c r="I25000" t="s">
        <v>187</v>
      </c>
      <c r="J25000" t="s">
        <v>188</v>
      </c>
      <c r="K25000" t="s">
        <v>189</v>
      </c>
      <c r="L25000" t="s">
        <v>17</v>
      </c>
      <c r="M25000" t="s">
        <v>190</v>
      </c>
    </row>
    <row r="25001" spans="1:13" x14ac:dyDescent="0.3">
      <c r="A25001" t="s">
        <v>185</v>
      </c>
      <c r="C25001" t="s">
        <v>29426</v>
      </c>
      <c r="D25001">
        <v>62</v>
      </c>
      <c r="E25001" s="1">
        <v>3589679</v>
      </c>
      <c r="G25001" t="s">
        <v>13</v>
      </c>
      <c r="H25001" t="s">
        <v>29512</v>
      </c>
      <c r="I25001" t="s">
        <v>187</v>
      </c>
      <c r="J25001" t="s">
        <v>188</v>
      </c>
      <c r="K25001" t="s">
        <v>189</v>
      </c>
      <c r="L25001" t="s">
        <v>17</v>
      </c>
      <c r="M25001" t="s">
        <v>66</v>
      </c>
    </row>
    <row r="25002" spans="1:13" x14ac:dyDescent="0.3">
      <c r="A25002" t="s">
        <v>185</v>
      </c>
      <c r="C25002" t="s">
        <v>4395</v>
      </c>
      <c r="D25002">
        <v>20</v>
      </c>
      <c r="E25002" s="1">
        <v>599945</v>
      </c>
      <c r="G25002" t="s">
        <v>13</v>
      </c>
      <c r="H25002" t="s">
        <v>4631</v>
      </c>
      <c r="I25002" t="s">
        <v>187</v>
      </c>
      <c r="J25002" t="s">
        <v>188</v>
      </c>
      <c r="K25002" t="s">
        <v>189</v>
      </c>
      <c r="L25002" t="s">
        <v>17</v>
      </c>
      <c r="M25002" t="s">
        <v>442</v>
      </c>
    </row>
    <row r="25003" spans="1:13" x14ac:dyDescent="0.3">
      <c r="A25003" t="s">
        <v>185</v>
      </c>
      <c r="C25003" t="s">
        <v>5881</v>
      </c>
      <c r="D25003">
        <v>47</v>
      </c>
      <c r="E25003" s="1">
        <v>2999745</v>
      </c>
      <c r="G25003" t="s">
        <v>48</v>
      </c>
      <c r="H25003" t="s">
        <v>5904</v>
      </c>
      <c r="I25003" t="s">
        <v>187</v>
      </c>
      <c r="J25003" t="s">
        <v>188</v>
      </c>
      <c r="K25003" t="s">
        <v>189</v>
      </c>
      <c r="L25003" t="s">
        <v>38</v>
      </c>
      <c r="M25003" t="s">
        <v>190</v>
      </c>
    </row>
    <row r="25004" spans="1:13" x14ac:dyDescent="0.3">
      <c r="A25004" t="s">
        <v>185</v>
      </c>
      <c r="C25004" t="s">
        <v>22505</v>
      </c>
      <c r="D25004">
        <v>48</v>
      </c>
      <c r="E25004" s="1">
        <v>837704</v>
      </c>
      <c r="G25004" t="s">
        <v>48</v>
      </c>
      <c r="H25004" t="s">
        <v>22570</v>
      </c>
      <c r="I25004" t="s">
        <v>187</v>
      </c>
      <c r="J25004" t="s">
        <v>188</v>
      </c>
      <c r="K25004" t="s">
        <v>189</v>
      </c>
      <c r="L25004" t="s">
        <v>38</v>
      </c>
      <c r="M25004" t="s">
        <v>190</v>
      </c>
    </row>
    <row r="25005" spans="1:13" x14ac:dyDescent="0.3">
      <c r="A25005" t="s">
        <v>185</v>
      </c>
      <c r="C25005" t="s">
        <v>21907</v>
      </c>
      <c r="D25005">
        <v>12</v>
      </c>
      <c r="E25005" s="1">
        <v>385144</v>
      </c>
      <c r="G25005" t="s">
        <v>13</v>
      </c>
      <c r="H25005" t="s">
        <v>21924</v>
      </c>
      <c r="I25005" t="s">
        <v>187</v>
      </c>
      <c r="J25005" t="s">
        <v>188</v>
      </c>
      <c r="K25005" t="s">
        <v>189</v>
      </c>
      <c r="L25005" t="s">
        <v>17</v>
      </c>
      <c r="M25005" t="s">
        <v>450</v>
      </c>
    </row>
    <row r="25006" spans="1:13" x14ac:dyDescent="0.3">
      <c r="A25006" t="s">
        <v>185</v>
      </c>
      <c r="C25006" t="s">
        <v>16755</v>
      </c>
      <c r="D25006">
        <v>30</v>
      </c>
      <c r="E25006" s="1">
        <v>1494536</v>
      </c>
      <c r="G25006" t="s">
        <v>48</v>
      </c>
      <c r="H25006" t="s">
        <v>16792</v>
      </c>
      <c r="I25006" t="s">
        <v>187</v>
      </c>
      <c r="J25006" t="s">
        <v>188</v>
      </c>
      <c r="K25006" t="s">
        <v>189</v>
      </c>
      <c r="L25006" t="s">
        <v>38</v>
      </c>
      <c r="M25006" t="s">
        <v>190</v>
      </c>
    </row>
    <row r="25007" spans="1:13" x14ac:dyDescent="0.3">
      <c r="A25007" t="s">
        <v>185</v>
      </c>
      <c r="C25007" t="s">
        <v>10589</v>
      </c>
      <c r="D25007">
        <v>49</v>
      </c>
      <c r="E25007" s="1">
        <v>189232</v>
      </c>
      <c r="G25007" t="s">
        <v>48</v>
      </c>
      <c r="H25007" t="s">
        <v>10818</v>
      </c>
      <c r="I25007" t="s">
        <v>187</v>
      </c>
      <c r="J25007" t="s">
        <v>188</v>
      </c>
      <c r="K25007" t="s">
        <v>189</v>
      </c>
      <c r="L25007" t="s">
        <v>170</v>
      </c>
      <c r="M25007" t="s">
        <v>190</v>
      </c>
    </row>
    <row r="25008" spans="1:13" x14ac:dyDescent="0.3">
      <c r="A25008" t="s">
        <v>185</v>
      </c>
      <c r="C25008" t="s">
        <v>9547</v>
      </c>
      <c r="D25008">
        <v>18</v>
      </c>
      <c r="E25008" s="1">
        <v>90023</v>
      </c>
      <c r="G25008" t="s">
        <v>48</v>
      </c>
      <c r="H25008" t="s">
        <v>9952</v>
      </c>
      <c r="I25008" t="s">
        <v>187</v>
      </c>
      <c r="J25008" t="s">
        <v>188</v>
      </c>
      <c r="K25008" t="s">
        <v>189</v>
      </c>
      <c r="L25008" t="s">
        <v>17</v>
      </c>
      <c r="M25008" t="s">
        <v>190</v>
      </c>
    </row>
    <row r="25009" spans="1:13" x14ac:dyDescent="0.3">
      <c r="A25009" t="s">
        <v>9218</v>
      </c>
      <c r="C25009" t="s">
        <v>9183</v>
      </c>
      <c r="D25009">
        <v>1</v>
      </c>
      <c r="E25009" s="1">
        <v>7500</v>
      </c>
      <c r="G25009" t="s">
        <v>111</v>
      </c>
      <c r="H25009" t="s">
        <v>9219</v>
      </c>
      <c r="I25009" t="s">
        <v>458</v>
      </c>
      <c r="J25009" t="s">
        <v>236</v>
      </c>
      <c r="K25009" t="s">
        <v>24</v>
      </c>
      <c r="L25009" t="s">
        <v>25</v>
      </c>
      <c r="M25009" t="s">
        <v>120</v>
      </c>
    </row>
    <row r="25010" spans="1:13" x14ac:dyDescent="0.3">
      <c r="A25010" t="s">
        <v>9218</v>
      </c>
      <c r="C25010" t="s">
        <v>34985</v>
      </c>
      <c r="D25010">
        <v>5</v>
      </c>
      <c r="E25010" s="1">
        <v>30000</v>
      </c>
      <c r="G25010" t="s">
        <v>111</v>
      </c>
      <c r="H25010" t="s">
        <v>970</v>
      </c>
      <c r="I25010" t="s">
        <v>458</v>
      </c>
      <c r="J25010" t="s">
        <v>236</v>
      </c>
      <c r="K25010" t="s">
        <v>24</v>
      </c>
      <c r="L25010" t="s">
        <v>25</v>
      </c>
      <c r="M25010" t="s">
        <v>120</v>
      </c>
    </row>
    <row r="25011" spans="1:13" x14ac:dyDescent="0.3">
      <c r="A25011" t="s">
        <v>2444</v>
      </c>
      <c r="C25011" t="s">
        <v>2269</v>
      </c>
      <c r="D25011">
        <v>12</v>
      </c>
      <c r="E25011" s="1">
        <v>700000</v>
      </c>
      <c r="G25011" t="s">
        <v>111</v>
      </c>
      <c r="H25011" t="s">
        <v>77</v>
      </c>
      <c r="I25011" t="s">
        <v>22</v>
      </c>
      <c r="J25011" t="s">
        <v>23</v>
      </c>
      <c r="K25011" t="s">
        <v>24</v>
      </c>
      <c r="L25011" t="s">
        <v>25</v>
      </c>
      <c r="M25011" t="s">
        <v>112</v>
      </c>
    </row>
    <row r="25012" spans="1:13" x14ac:dyDescent="0.3">
      <c r="A25012" t="s">
        <v>2444</v>
      </c>
      <c r="C25012" t="s">
        <v>28282</v>
      </c>
      <c r="D25012">
        <v>12</v>
      </c>
      <c r="E25012" s="1">
        <v>15000</v>
      </c>
      <c r="G25012" t="s">
        <v>69</v>
      </c>
      <c r="H25012" t="s">
        <v>77</v>
      </c>
      <c r="I25012" t="s">
        <v>22</v>
      </c>
      <c r="J25012" t="s">
        <v>23</v>
      </c>
      <c r="K25012" t="s">
        <v>24</v>
      </c>
      <c r="L25012" t="s">
        <v>25</v>
      </c>
      <c r="M25012" t="s">
        <v>221</v>
      </c>
    </row>
    <row r="25013" spans="1:13" x14ac:dyDescent="0.3">
      <c r="A25013" t="s">
        <v>3800</v>
      </c>
      <c r="C25013" t="s">
        <v>29114</v>
      </c>
      <c r="D25013">
        <v>36</v>
      </c>
      <c r="E25013" s="1">
        <v>3000000</v>
      </c>
      <c r="G25013" t="s">
        <v>34</v>
      </c>
      <c r="H25013" t="s">
        <v>77</v>
      </c>
      <c r="I25013" t="s">
        <v>359</v>
      </c>
      <c r="K25013" t="s">
        <v>189</v>
      </c>
      <c r="L25013" t="s">
        <v>17</v>
      </c>
      <c r="M25013" t="s">
        <v>989</v>
      </c>
    </row>
    <row r="25014" spans="1:13" x14ac:dyDescent="0.3">
      <c r="A25014" t="s">
        <v>3800</v>
      </c>
      <c r="C25014" t="s">
        <v>3657</v>
      </c>
      <c r="D25014">
        <v>74</v>
      </c>
      <c r="E25014" s="1">
        <v>1000000</v>
      </c>
      <c r="G25014" t="s">
        <v>34</v>
      </c>
      <c r="H25014" t="s">
        <v>3801</v>
      </c>
      <c r="I25014" t="s">
        <v>359</v>
      </c>
      <c r="K25014" t="s">
        <v>189</v>
      </c>
      <c r="L25014" t="s">
        <v>38</v>
      </c>
      <c r="M25014" t="s">
        <v>740</v>
      </c>
    </row>
    <row r="25015" spans="1:13" x14ac:dyDescent="0.3">
      <c r="A25015" t="s">
        <v>3800</v>
      </c>
      <c r="C25015" t="s">
        <v>24055</v>
      </c>
      <c r="D25015">
        <v>60</v>
      </c>
      <c r="E25015" s="1">
        <v>4500000</v>
      </c>
      <c r="G25015" t="s">
        <v>34</v>
      </c>
      <c r="H25015" t="s">
        <v>24215</v>
      </c>
      <c r="I25015" t="s">
        <v>359</v>
      </c>
      <c r="K25015" t="s">
        <v>189</v>
      </c>
      <c r="L25015" t="s">
        <v>38</v>
      </c>
      <c r="M25015" t="s">
        <v>740</v>
      </c>
    </row>
    <row r="25016" spans="1:13" x14ac:dyDescent="0.3">
      <c r="A25016" t="s">
        <v>15966</v>
      </c>
      <c r="C25016" t="s">
        <v>15737</v>
      </c>
      <c r="D25016">
        <v>18</v>
      </c>
      <c r="E25016" s="1">
        <v>382997</v>
      </c>
      <c r="G25016" t="s">
        <v>69</v>
      </c>
      <c r="H25016" t="s">
        <v>15967</v>
      </c>
      <c r="I25016" t="s">
        <v>7171</v>
      </c>
      <c r="J25016" t="s">
        <v>307</v>
      </c>
      <c r="K25016" t="s">
        <v>24</v>
      </c>
      <c r="L25016" t="s">
        <v>456</v>
      </c>
      <c r="M25016" t="s">
        <v>39</v>
      </c>
    </row>
    <row r="25017" spans="1:13" x14ac:dyDescent="0.3">
      <c r="A25017" t="s">
        <v>3183</v>
      </c>
      <c r="C25017" t="s">
        <v>2957</v>
      </c>
      <c r="D25017">
        <v>12</v>
      </c>
      <c r="E25017" s="1">
        <v>600000</v>
      </c>
      <c r="G25017" t="s">
        <v>13</v>
      </c>
      <c r="H25017" t="s">
        <v>3184</v>
      </c>
      <c r="I25017" t="s">
        <v>3185</v>
      </c>
      <c r="J25017" t="s">
        <v>644</v>
      </c>
      <c r="K25017" t="s">
        <v>645</v>
      </c>
      <c r="L25017" t="s">
        <v>3186</v>
      </c>
      <c r="M25017" t="s">
        <v>105</v>
      </c>
    </row>
    <row r="25018" spans="1:13" x14ac:dyDescent="0.3">
      <c r="A25018" t="s">
        <v>5280</v>
      </c>
      <c r="C25018" t="s">
        <v>5155</v>
      </c>
      <c r="D25018">
        <v>30</v>
      </c>
      <c r="E25018" s="1">
        <v>50027</v>
      </c>
      <c r="G25018" t="s">
        <v>69</v>
      </c>
      <c r="H25018" t="s">
        <v>5281</v>
      </c>
      <c r="I25018" t="s">
        <v>359</v>
      </c>
      <c r="K25018" t="s">
        <v>189</v>
      </c>
      <c r="L25018" t="s">
        <v>248</v>
      </c>
      <c r="M25018" t="s">
        <v>39</v>
      </c>
    </row>
    <row r="25019" spans="1:13" x14ac:dyDescent="0.3">
      <c r="A25019" t="s">
        <v>5280</v>
      </c>
      <c r="C25019" t="s">
        <v>16755</v>
      </c>
      <c r="D25019">
        <v>27</v>
      </c>
      <c r="E25019" s="1">
        <v>98000</v>
      </c>
      <c r="G25019" t="s">
        <v>69</v>
      </c>
      <c r="H25019" t="s">
        <v>12634</v>
      </c>
      <c r="I25019" t="s">
        <v>359</v>
      </c>
      <c r="K25019" t="s">
        <v>189</v>
      </c>
      <c r="L25019" t="s">
        <v>248</v>
      </c>
      <c r="M25019" t="s">
        <v>39</v>
      </c>
    </row>
    <row r="25020" spans="1:13" x14ac:dyDescent="0.3">
      <c r="A25020" t="s">
        <v>8329</v>
      </c>
      <c r="C25020" t="s">
        <v>29553</v>
      </c>
      <c r="D25020">
        <v>39</v>
      </c>
      <c r="E25020" s="1">
        <v>1619861</v>
      </c>
      <c r="G25020" t="s">
        <v>69</v>
      </c>
      <c r="H25020" t="s">
        <v>29885</v>
      </c>
      <c r="I25020" t="s">
        <v>8331</v>
      </c>
      <c r="K25020" t="s">
        <v>5687</v>
      </c>
      <c r="L25020" t="s">
        <v>17</v>
      </c>
      <c r="M25020" t="s">
        <v>39</v>
      </c>
    </row>
    <row r="25021" spans="1:13" x14ac:dyDescent="0.3">
      <c r="A25021" t="s">
        <v>8329</v>
      </c>
      <c r="C25021" t="s">
        <v>22248</v>
      </c>
      <c r="D25021">
        <v>38</v>
      </c>
      <c r="E25021" s="1">
        <v>1653105</v>
      </c>
      <c r="G25021" t="s">
        <v>69</v>
      </c>
      <c r="H25021" t="s">
        <v>22423</v>
      </c>
      <c r="I25021" t="s">
        <v>8331</v>
      </c>
      <c r="K25021" t="s">
        <v>5687</v>
      </c>
      <c r="L25021" t="s">
        <v>17</v>
      </c>
      <c r="M25021" t="s">
        <v>39</v>
      </c>
    </row>
    <row r="25022" spans="1:13" x14ac:dyDescent="0.3">
      <c r="A25022" t="s">
        <v>8329</v>
      </c>
      <c r="C25022" t="s">
        <v>8196</v>
      </c>
      <c r="D25022">
        <v>50</v>
      </c>
      <c r="E25022" s="1">
        <v>2007220</v>
      </c>
      <c r="G25022" t="s">
        <v>69</v>
      </c>
      <c r="H25022" t="s">
        <v>8330</v>
      </c>
      <c r="I25022" t="s">
        <v>8331</v>
      </c>
      <c r="K25022" t="s">
        <v>5687</v>
      </c>
      <c r="L25022" t="s">
        <v>17</v>
      </c>
      <c r="M25022" t="s">
        <v>39</v>
      </c>
    </row>
    <row r="25023" spans="1:13" x14ac:dyDescent="0.3">
      <c r="A25023" t="s">
        <v>4944</v>
      </c>
      <c r="C25023" t="s">
        <v>4928</v>
      </c>
      <c r="D25023">
        <v>53</v>
      </c>
      <c r="E25023" s="1">
        <v>2037169</v>
      </c>
      <c r="G25023" t="s">
        <v>34</v>
      </c>
      <c r="H25023" t="s">
        <v>4945</v>
      </c>
      <c r="I25023" t="s">
        <v>831</v>
      </c>
      <c r="K25023" t="s">
        <v>189</v>
      </c>
      <c r="L25023" t="s">
        <v>17</v>
      </c>
      <c r="M25023" t="s">
        <v>61</v>
      </c>
    </row>
    <row r="25024" spans="1:13" x14ac:dyDescent="0.3">
      <c r="A25024" t="s">
        <v>6633</v>
      </c>
      <c r="C25024" t="s">
        <v>6536</v>
      </c>
      <c r="D25024">
        <v>3</v>
      </c>
      <c r="E25024" s="1">
        <v>19100</v>
      </c>
      <c r="G25024" t="s">
        <v>34</v>
      </c>
      <c r="H25024" t="s">
        <v>6143</v>
      </c>
      <c r="I25024" t="s">
        <v>6634</v>
      </c>
      <c r="J25024" t="s">
        <v>3285</v>
      </c>
      <c r="K25024" t="s">
        <v>24</v>
      </c>
      <c r="L25024" t="s">
        <v>25</v>
      </c>
      <c r="M25024" t="s">
        <v>6146</v>
      </c>
    </row>
    <row r="25025" spans="1:13" x14ac:dyDescent="0.3">
      <c r="A25025" t="s">
        <v>5413</v>
      </c>
      <c r="C25025" t="s">
        <v>5155</v>
      </c>
      <c r="D25025">
        <v>27</v>
      </c>
      <c r="E25025" s="1">
        <v>209880</v>
      </c>
      <c r="G25025" t="s">
        <v>111</v>
      </c>
      <c r="H25025" t="s">
        <v>5414</v>
      </c>
      <c r="I25025" t="s">
        <v>1359</v>
      </c>
      <c r="J25025" t="s">
        <v>70</v>
      </c>
      <c r="K25025" t="s">
        <v>24</v>
      </c>
      <c r="L25025" t="s">
        <v>25</v>
      </c>
      <c r="M25025" t="s">
        <v>1094</v>
      </c>
    </row>
    <row r="25026" spans="1:13" x14ac:dyDescent="0.3">
      <c r="A25026" t="s">
        <v>27485</v>
      </c>
      <c r="C25026" t="s">
        <v>27408</v>
      </c>
      <c r="D25026">
        <v>3</v>
      </c>
      <c r="E25026" s="1">
        <v>25000</v>
      </c>
      <c r="G25026" t="s">
        <v>69</v>
      </c>
      <c r="H25026" t="s">
        <v>77</v>
      </c>
      <c r="I25026" t="s">
        <v>70</v>
      </c>
      <c r="J25026" t="s">
        <v>70</v>
      </c>
      <c r="K25026" t="s">
        <v>24</v>
      </c>
      <c r="L25026" t="s">
        <v>17</v>
      </c>
      <c r="M25026" t="s">
        <v>221</v>
      </c>
    </row>
    <row r="25027" spans="1:13" x14ac:dyDescent="0.3">
      <c r="A25027" t="s">
        <v>23730</v>
      </c>
      <c r="C25027" t="s">
        <v>23704</v>
      </c>
      <c r="D25027">
        <v>63</v>
      </c>
      <c r="E25027" s="1">
        <v>1150850</v>
      </c>
      <c r="G25027" t="s">
        <v>13</v>
      </c>
      <c r="H25027" t="s">
        <v>23731</v>
      </c>
      <c r="I25027" t="s">
        <v>310</v>
      </c>
      <c r="J25027" t="s">
        <v>311</v>
      </c>
      <c r="K25027" t="s">
        <v>24</v>
      </c>
      <c r="L25027" t="s">
        <v>456</v>
      </c>
      <c r="M25027" t="s">
        <v>82</v>
      </c>
    </row>
    <row r="25028" spans="1:13" x14ac:dyDescent="0.3">
      <c r="A25028" t="s">
        <v>2041</v>
      </c>
      <c r="C25028" t="s">
        <v>1852</v>
      </c>
      <c r="D25028">
        <v>9</v>
      </c>
      <c r="E25028" s="1">
        <v>339976</v>
      </c>
      <c r="G25028" t="s">
        <v>13</v>
      </c>
      <c r="H25028" t="s">
        <v>2042</v>
      </c>
      <c r="I25028" t="s">
        <v>22</v>
      </c>
      <c r="J25028" t="s">
        <v>23</v>
      </c>
      <c r="K25028" t="s">
        <v>24</v>
      </c>
      <c r="L25028" t="s">
        <v>44</v>
      </c>
      <c r="M25028" t="s">
        <v>18</v>
      </c>
    </row>
    <row r="25029" spans="1:13" x14ac:dyDescent="0.3">
      <c r="A25029" t="s">
        <v>2041</v>
      </c>
      <c r="C25029" t="s">
        <v>30364</v>
      </c>
      <c r="D25029">
        <v>39</v>
      </c>
      <c r="E25029" s="1">
        <v>595501</v>
      </c>
      <c r="G25029" t="s">
        <v>13</v>
      </c>
      <c r="H25029" t="s">
        <v>30474</v>
      </c>
      <c r="I25029" t="s">
        <v>22</v>
      </c>
      <c r="J25029" t="s">
        <v>23</v>
      </c>
      <c r="K25029" t="s">
        <v>24</v>
      </c>
      <c r="L25029" t="s">
        <v>38</v>
      </c>
      <c r="M25029" t="s">
        <v>18</v>
      </c>
    </row>
    <row r="25030" spans="1:13" x14ac:dyDescent="0.3">
      <c r="A25030" t="s">
        <v>5629</v>
      </c>
      <c r="C25030" t="s">
        <v>28282</v>
      </c>
      <c r="D25030">
        <v>2</v>
      </c>
      <c r="E25030" s="1">
        <v>25000</v>
      </c>
      <c r="G25030" t="s">
        <v>34</v>
      </c>
      <c r="H25030" t="s">
        <v>68</v>
      </c>
      <c r="I25030" t="s">
        <v>1495</v>
      </c>
      <c r="J25030" t="s">
        <v>280</v>
      </c>
      <c r="K25030" t="s">
        <v>24</v>
      </c>
      <c r="L25030" t="s">
        <v>17</v>
      </c>
      <c r="M25030" t="s">
        <v>75</v>
      </c>
    </row>
    <row r="25031" spans="1:13" x14ac:dyDescent="0.3">
      <c r="A25031" t="s">
        <v>5629</v>
      </c>
      <c r="C25031" t="s">
        <v>29922</v>
      </c>
      <c r="D25031">
        <v>2</v>
      </c>
      <c r="E25031" s="1">
        <v>25000</v>
      </c>
      <c r="G25031" t="s">
        <v>34</v>
      </c>
      <c r="H25031" t="s">
        <v>68</v>
      </c>
      <c r="I25031" t="s">
        <v>1495</v>
      </c>
      <c r="J25031" t="s">
        <v>280</v>
      </c>
      <c r="K25031" t="s">
        <v>24</v>
      </c>
      <c r="L25031" t="s">
        <v>17</v>
      </c>
      <c r="M25031" t="s">
        <v>75</v>
      </c>
    </row>
    <row r="25032" spans="1:13" x14ac:dyDescent="0.3">
      <c r="A25032" t="s">
        <v>5629</v>
      </c>
      <c r="C25032" t="s">
        <v>5155</v>
      </c>
      <c r="D25032">
        <v>3</v>
      </c>
      <c r="E25032" s="1">
        <v>25000</v>
      </c>
      <c r="G25032" t="s">
        <v>34</v>
      </c>
      <c r="H25032" t="s">
        <v>5630</v>
      </c>
      <c r="I25032" t="s">
        <v>1495</v>
      </c>
      <c r="J25032" t="s">
        <v>280</v>
      </c>
      <c r="K25032" t="s">
        <v>24</v>
      </c>
      <c r="L25032" t="s">
        <v>17</v>
      </c>
      <c r="M25032" t="s">
        <v>75</v>
      </c>
    </row>
    <row r="25033" spans="1:13" x14ac:dyDescent="0.3">
      <c r="A25033" t="s">
        <v>5629</v>
      </c>
      <c r="C25033" t="s">
        <v>9547</v>
      </c>
      <c r="D25033">
        <v>1</v>
      </c>
      <c r="E25033" s="1">
        <v>100</v>
      </c>
      <c r="G25033" t="s">
        <v>21</v>
      </c>
      <c r="H25033" t="s">
        <v>970</v>
      </c>
      <c r="I25033" t="s">
        <v>1495</v>
      </c>
      <c r="J25033" t="s">
        <v>280</v>
      </c>
      <c r="K25033" t="s">
        <v>24</v>
      </c>
      <c r="L25033" t="s">
        <v>25</v>
      </c>
      <c r="M25033" t="s">
        <v>26</v>
      </c>
    </row>
    <row r="25034" spans="1:13" x14ac:dyDescent="0.3">
      <c r="A25034" t="s">
        <v>5629</v>
      </c>
      <c r="C25034" t="s">
        <v>8771</v>
      </c>
      <c r="D25034">
        <v>1</v>
      </c>
      <c r="E25034" s="1">
        <v>1600</v>
      </c>
      <c r="G25034" t="s">
        <v>21</v>
      </c>
      <c r="H25034" t="s">
        <v>970</v>
      </c>
      <c r="I25034" t="s">
        <v>1495</v>
      </c>
      <c r="J25034" t="s">
        <v>280</v>
      </c>
      <c r="K25034" t="s">
        <v>24</v>
      </c>
      <c r="L25034" t="s">
        <v>17</v>
      </c>
      <c r="M25034" t="s">
        <v>26</v>
      </c>
    </row>
    <row r="25035" spans="1:13" x14ac:dyDescent="0.3">
      <c r="A25035" t="s">
        <v>5629</v>
      </c>
      <c r="C25035" t="s">
        <v>37685</v>
      </c>
      <c r="D25035">
        <v>195</v>
      </c>
      <c r="E25035" s="1">
        <v>1285210000</v>
      </c>
      <c r="G25035" t="s">
        <v>34</v>
      </c>
      <c r="H25035" t="s">
        <v>37753</v>
      </c>
      <c r="I25035" t="s">
        <v>1495</v>
      </c>
      <c r="J25035" t="s">
        <v>280</v>
      </c>
      <c r="K25035" t="s">
        <v>24</v>
      </c>
      <c r="L25035" t="s">
        <v>115</v>
      </c>
      <c r="M25035" t="s">
        <v>75</v>
      </c>
    </row>
    <row r="25036" spans="1:13" x14ac:dyDescent="0.3">
      <c r="A25036" t="s">
        <v>3849</v>
      </c>
      <c r="C25036" t="s">
        <v>3657</v>
      </c>
      <c r="D25036">
        <v>36</v>
      </c>
      <c r="E25036" s="1">
        <v>999991</v>
      </c>
      <c r="G25036" t="s">
        <v>3851</v>
      </c>
      <c r="H25036" t="s">
        <v>3850</v>
      </c>
      <c r="I25036" t="s">
        <v>1573</v>
      </c>
      <c r="K25036" t="s">
        <v>1574</v>
      </c>
      <c r="L25036" t="s">
        <v>17</v>
      </c>
      <c r="M25036" t="s">
        <v>3852</v>
      </c>
    </row>
    <row r="25037" spans="1:13" x14ac:dyDescent="0.3">
      <c r="A25037" t="s">
        <v>3849</v>
      </c>
      <c r="C25037" t="s">
        <v>21173</v>
      </c>
      <c r="D25037">
        <v>29</v>
      </c>
      <c r="E25037" s="1">
        <v>1199892</v>
      </c>
      <c r="G25037" t="s">
        <v>364</v>
      </c>
      <c r="H25037" t="s">
        <v>21546</v>
      </c>
      <c r="I25037" t="s">
        <v>1573</v>
      </c>
      <c r="K25037" t="s">
        <v>1574</v>
      </c>
      <c r="L25037" t="s">
        <v>17</v>
      </c>
      <c r="M25037" t="s">
        <v>3060</v>
      </c>
    </row>
    <row r="25038" spans="1:13" x14ac:dyDescent="0.3">
      <c r="A25038" t="s">
        <v>2890</v>
      </c>
      <c r="C25038" t="s">
        <v>2269</v>
      </c>
      <c r="D25038">
        <v>20</v>
      </c>
      <c r="E25038" s="1">
        <v>408818</v>
      </c>
      <c r="G25038" t="s">
        <v>48</v>
      </c>
      <c r="H25038" t="s">
        <v>2891</v>
      </c>
      <c r="I25038" t="s">
        <v>359</v>
      </c>
      <c r="K25038" t="s">
        <v>189</v>
      </c>
      <c r="L25038" t="s">
        <v>17</v>
      </c>
      <c r="M25038" t="s">
        <v>331</v>
      </c>
    </row>
    <row r="25039" spans="1:13" x14ac:dyDescent="0.3">
      <c r="A25039" t="s">
        <v>2890</v>
      </c>
      <c r="C25039" t="s">
        <v>29922</v>
      </c>
      <c r="D25039">
        <v>27</v>
      </c>
      <c r="E25039" s="1">
        <v>250032</v>
      </c>
      <c r="G25039" t="s">
        <v>48</v>
      </c>
      <c r="H25039" t="s">
        <v>30118</v>
      </c>
      <c r="I25039" t="s">
        <v>359</v>
      </c>
      <c r="K25039" t="s">
        <v>189</v>
      </c>
      <c r="L25039" t="s">
        <v>1625</v>
      </c>
      <c r="M25039" t="s">
        <v>331</v>
      </c>
    </row>
    <row r="25040" spans="1:13" x14ac:dyDescent="0.3">
      <c r="A25040" t="s">
        <v>8750</v>
      </c>
      <c r="C25040" t="s">
        <v>8666</v>
      </c>
      <c r="D25040">
        <v>5</v>
      </c>
      <c r="E25040" s="1">
        <v>144000</v>
      </c>
      <c r="G25040" t="s">
        <v>111</v>
      </c>
      <c r="H25040" t="s">
        <v>8751</v>
      </c>
      <c r="I25040" t="s">
        <v>126</v>
      </c>
      <c r="J25040" t="s">
        <v>119</v>
      </c>
      <c r="K25040" t="s">
        <v>24</v>
      </c>
      <c r="L25040" t="s">
        <v>25</v>
      </c>
      <c r="M25040" t="s">
        <v>232</v>
      </c>
    </row>
    <row r="25041" spans="1:13" x14ac:dyDescent="0.3">
      <c r="A25041" t="s">
        <v>28602</v>
      </c>
      <c r="C25041" t="s">
        <v>28282</v>
      </c>
      <c r="D25041">
        <v>30</v>
      </c>
      <c r="E25041" s="1">
        <v>299676</v>
      </c>
      <c r="G25041" t="s">
        <v>168</v>
      </c>
      <c r="H25041" t="s">
        <v>28603</v>
      </c>
      <c r="I25041" t="s">
        <v>22</v>
      </c>
      <c r="J25041" t="s">
        <v>23</v>
      </c>
      <c r="K25041" t="s">
        <v>24</v>
      </c>
      <c r="L25041" t="s">
        <v>8220</v>
      </c>
      <c r="M25041" t="s">
        <v>171</v>
      </c>
    </row>
    <row r="25042" spans="1:13" x14ac:dyDescent="0.3">
      <c r="A25042" t="s">
        <v>9014</v>
      </c>
      <c r="C25042" t="s">
        <v>8962</v>
      </c>
      <c r="D25042">
        <v>38</v>
      </c>
      <c r="E25042" s="1">
        <v>100000</v>
      </c>
      <c r="G25042" t="s">
        <v>48</v>
      </c>
      <c r="H25042" t="s">
        <v>9015</v>
      </c>
      <c r="I25042" t="s">
        <v>7821</v>
      </c>
      <c r="K25042" t="s">
        <v>189</v>
      </c>
      <c r="L25042" t="s">
        <v>17</v>
      </c>
      <c r="M25042" t="s">
        <v>190</v>
      </c>
    </row>
    <row r="25043" spans="1:13" x14ac:dyDescent="0.3">
      <c r="A25043" t="s">
        <v>12813</v>
      </c>
      <c r="C25043" t="s">
        <v>12803</v>
      </c>
      <c r="D25043">
        <v>24</v>
      </c>
      <c r="E25043" s="1">
        <v>500000</v>
      </c>
      <c r="G25043" t="s">
        <v>21</v>
      </c>
      <c r="H25043" t="s">
        <v>5210</v>
      </c>
      <c r="I25043" t="s">
        <v>1017</v>
      </c>
      <c r="J25043" t="s">
        <v>119</v>
      </c>
      <c r="K25043" t="s">
        <v>24</v>
      </c>
      <c r="L25043" t="s">
        <v>25</v>
      </c>
      <c r="M25043" t="s">
        <v>26</v>
      </c>
    </row>
    <row r="25044" spans="1:13" x14ac:dyDescent="0.3">
      <c r="A25044" t="s">
        <v>12813</v>
      </c>
      <c r="C25044" t="s">
        <v>33438</v>
      </c>
      <c r="D25044">
        <v>2</v>
      </c>
      <c r="E25044" s="1">
        <v>5000</v>
      </c>
      <c r="G25044" t="s">
        <v>21</v>
      </c>
      <c r="H25044" t="s">
        <v>970</v>
      </c>
      <c r="I25044" t="s">
        <v>156</v>
      </c>
      <c r="J25044" t="s">
        <v>22</v>
      </c>
      <c r="K25044" t="s">
        <v>24</v>
      </c>
      <c r="L25044" t="s">
        <v>25</v>
      </c>
      <c r="M25044" t="s">
        <v>26</v>
      </c>
    </row>
    <row r="25045" spans="1:13" x14ac:dyDescent="0.3">
      <c r="A25045" t="s">
        <v>12813</v>
      </c>
      <c r="C25045" t="s">
        <v>24677</v>
      </c>
      <c r="D25045">
        <v>24</v>
      </c>
      <c r="E25045" s="1">
        <v>400000</v>
      </c>
      <c r="G25045" t="s">
        <v>111</v>
      </c>
      <c r="H25045" t="s">
        <v>24678</v>
      </c>
      <c r="I25045" t="s">
        <v>1017</v>
      </c>
      <c r="J25045" t="s">
        <v>119</v>
      </c>
      <c r="K25045" t="s">
        <v>24</v>
      </c>
      <c r="L25045" t="s">
        <v>25</v>
      </c>
      <c r="M25045" t="s">
        <v>6109</v>
      </c>
    </row>
    <row r="25046" spans="1:13" x14ac:dyDescent="0.3">
      <c r="A25046" t="s">
        <v>12813</v>
      </c>
      <c r="C25046" t="s">
        <v>31866</v>
      </c>
      <c r="D25046">
        <v>36</v>
      </c>
      <c r="E25046" s="1">
        <v>2000000</v>
      </c>
      <c r="G25046" t="s">
        <v>111</v>
      </c>
      <c r="H25046" t="s">
        <v>31867</v>
      </c>
      <c r="I25046" t="s">
        <v>156</v>
      </c>
      <c r="J25046" t="s">
        <v>22</v>
      </c>
      <c r="K25046" t="s">
        <v>24</v>
      </c>
      <c r="L25046" t="s">
        <v>25</v>
      </c>
      <c r="M25046" t="s">
        <v>6109</v>
      </c>
    </row>
    <row r="25047" spans="1:13" x14ac:dyDescent="0.3">
      <c r="A25047" t="s">
        <v>12813</v>
      </c>
      <c r="C25047" t="s">
        <v>17405</v>
      </c>
      <c r="D25047">
        <v>12</v>
      </c>
      <c r="E25047" s="1">
        <v>15000</v>
      </c>
      <c r="G25047" t="s">
        <v>111</v>
      </c>
      <c r="H25047" t="s">
        <v>6121</v>
      </c>
      <c r="I25047" t="s">
        <v>156</v>
      </c>
      <c r="J25047" t="s">
        <v>22</v>
      </c>
      <c r="K25047" t="s">
        <v>24</v>
      </c>
      <c r="L25047" t="s">
        <v>25</v>
      </c>
      <c r="M25047" t="s">
        <v>6109</v>
      </c>
    </row>
    <row r="25048" spans="1:13" x14ac:dyDescent="0.3">
      <c r="A25048" t="s">
        <v>28649</v>
      </c>
      <c r="C25048" t="s">
        <v>28282</v>
      </c>
      <c r="D25048">
        <v>12</v>
      </c>
      <c r="E25048" s="1">
        <v>50000</v>
      </c>
      <c r="G25048" t="s">
        <v>69</v>
      </c>
      <c r="H25048" t="s">
        <v>28650</v>
      </c>
      <c r="I25048" t="s">
        <v>80</v>
      </c>
      <c r="J25048" t="s">
        <v>81</v>
      </c>
      <c r="K25048" t="s">
        <v>24</v>
      </c>
      <c r="L25048" t="s">
        <v>25</v>
      </c>
      <c r="M25048" t="s">
        <v>221</v>
      </c>
    </row>
    <row r="25049" spans="1:13" x14ac:dyDescent="0.3">
      <c r="A25049" t="s">
        <v>326</v>
      </c>
      <c r="C25049" t="s">
        <v>227</v>
      </c>
      <c r="D25049">
        <v>18</v>
      </c>
      <c r="E25049" s="1">
        <v>100000</v>
      </c>
      <c r="G25049" t="s">
        <v>111</v>
      </c>
      <c r="H25049" t="s">
        <v>158</v>
      </c>
      <c r="I25049" t="s">
        <v>327</v>
      </c>
      <c r="J25049" t="s">
        <v>307</v>
      </c>
      <c r="K25049" t="s">
        <v>24</v>
      </c>
      <c r="L25049" t="s">
        <v>25</v>
      </c>
      <c r="M25049" t="s">
        <v>120</v>
      </c>
    </row>
    <row r="25050" spans="1:13" x14ac:dyDescent="0.3">
      <c r="A25050" t="s">
        <v>326</v>
      </c>
      <c r="C25050" t="s">
        <v>5881</v>
      </c>
      <c r="D25050">
        <v>34</v>
      </c>
      <c r="E25050" s="1">
        <v>90000</v>
      </c>
      <c r="G25050" t="s">
        <v>111</v>
      </c>
      <c r="H25050" t="s">
        <v>4846</v>
      </c>
      <c r="I25050" t="s">
        <v>327</v>
      </c>
      <c r="J25050" t="s">
        <v>307</v>
      </c>
      <c r="K25050" t="s">
        <v>24</v>
      </c>
      <c r="L25050" t="s">
        <v>25</v>
      </c>
      <c r="M25050" t="s">
        <v>232</v>
      </c>
    </row>
    <row r="25051" spans="1:13" x14ac:dyDescent="0.3">
      <c r="A25051" t="s">
        <v>1205</v>
      </c>
      <c r="C25051" t="s">
        <v>979</v>
      </c>
      <c r="D25051">
        <v>24</v>
      </c>
      <c r="E25051" s="1">
        <v>700000</v>
      </c>
      <c r="G25051" t="s">
        <v>748</v>
      </c>
      <c r="H25051" t="s">
        <v>77</v>
      </c>
      <c r="I25051" t="s">
        <v>1206</v>
      </c>
      <c r="J25051" t="s">
        <v>86</v>
      </c>
      <c r="K25051" t="s">
        <v>24</v>
      </c>
      <c r="L25051" t="s">
        <v>25</v>
      </c>
      <c r="M25051" t="s">
        <v>766</v>
      </c>
    </row>
    <row r="25052" spans="1:13" x14ac:dyDescent="0.3">
      <c r="A25052" t="s">
        <v>1205</v>
      </c>
      <c r="C25052" t="s">
        <v>28715</v>
      </c>
      <c r="D25052">
        <v>11</v>
      </c>
      <c r="E25052" s="1">
        <v>25000</v>
      </c>
      <c r="G25052" t="s">
        <v>69</v>
      </c>
      <c r="H25052" t="s">
        <v>28861</v>
      </c>
      <c r="I25052" t="s">
        <v>1206</v>
      </c>
      <c r="J25052" t="s">
        <v>86</v>
      </c>
      <c r="K25052" t="s">
        <v>24</v>
      </c>
      <c r="L25052" t="s">
        <v>25</v>
      </c>
      <c r="M25052" t="s">
        <v>221</v>
      </c>
    </row>
    <row r="25053" spans="1:13" x14ac:dyDescent="0.3">
      <c r="A25053" t="s">
        <v>1205</v>
      </c>
      <c r="C25053" t="s">
        <v>30364</v>
      </c>
      <c r="D25053">
        <v>16</v>
      </c>
      <c r="E25053" s="1">
        <v>150205</v>
      </c>
      <c r="G25053" t="s">
        <v>111</v>
      </c>
      <c r="H25053" t="s">
        <v>30479</v>
      </c>
      <c r="I25053" t="s">
        <v>1206</v>
      </c>
      <c r="J25053" t="s">
        <v>86</v>
      </c>
      <c r="K25053" t="s">
        <v>24</v>
      </c>
      <c r="L25053" t="s">
        <v>25</v>
      </c>
      <c r="M25053" t="s">
        <v>120</v>
      </c>
    </row>
    <row r="25054" spans="1:13" x14ac:dyDescent="0.3">
      <c r="A25054" t="s">
        <v>1205</v>
      </c>
      <c r="C25054" t="s">
        <v>35549</v>
      </c>
      <c r="D25054">
        <v>24</v>
      </c>
      <c r="E25054" s="1">
        <v>750000</v>
      </c>
      <c r="G25054" t="s">
        <v>111</v>
      </c>
      <c r="H25054" t="s">
        <v>35578</v>
      </c>
      <c r="I25054" t="s">
        <v>1206</v>
      </c>
      <c r="J25054" t="s">
        <v>86</v>
      </c>
      <c r="K25054" t="s">
        <v>24</v>
      </c>
      <c r="L25054" t="s">
        <v>25</v>
      </c>
      <c r="M25054" t="s">
        <v>120</v>
      </c>
    </row>
    <row r="25055" spans="1:13" x14ac:dyDescent="0.3">
      <c r="A25055" t="s">
        <v>35695</v>
      </c>
      <c r="C25055" t="s">
        <v>35691</v>
      </c>
      <c r="D25055">
        <v>48</v>
      </c>
      <c r="E25055" s="1">
        <v>1524173</v>
      </c>
      <c r="G25055" t="s">
        <v>13</v>
      </c>
      <c r="H25055" t="s">
        <v>35696</v>
      </c>
      <c r="I25055" t="s">
        <v>511</v>
      </c>
      <c r="K25055" t="s">
        <v>512</v>
      </c>
      <c r="L25055" t="s">
        <v>17</v>
      </c>
      <c r="M25055" t="s">
        <v>31</v>
      </c>
    </row>
    <row r="25056" spans="1:13" x14ac:dyDescent="0.3">
      <c r="A25056" t="s">
        <v>4812</v>
      </c>
      <c r="C25056" t="s">
        <v>27925</v>
      </c>
      <c r="D25056">
        <v>36</v>
      </c>
      <c r="E25056" s="1">
        <v>16931534</v>
      </c>
      <c r="G25056" t="s">
        <v>13</v>
      </c>
      <c r="H25056" t="s">
        <v>27950</v>
      </c>
      <c r="I25056" t="s">
        <v>178</v>
      </c>
      <c r="J25056" t="s">
        <v>119</v>
      </c>
      <c r="K25056" t="s">
        <v>24</v>
      </c>
      <c r="L25056" t="s">
        <v>17</v>
      </c>
      <c r="M25056" t="s">
        <v>1587</v>
      </c>
    </row>
    <row r="25057" spans="1:13" x14ac:dyDescent="0.3">
      <c r="A25057" t="s">
        <v>4812</v>
      </c>
      <c r="C25057" t="s">
        <v>27925</v>
      </c>
      <c r="D25057">
        <v>13</v>
      </c>
      <c r="E25057" s="1">
        <v>70000</v>
      </c>
      <c r="G25057" t="s">
        <v>13</v>
      </c>
      <c r="H25057" t="s">
        <v>28260</v>
      </c>
      <c r="I25057" t="s">
        <v>178</v>
      </c>
      <c r="J25057" t="s">
        <v>119</v>
      </c>
      <c r="K25057" t="s">
        <v>24</v>
      </c>
      <c r="L25057" t="s">
        <v>170</v>
      </c>
      <c r="M25057" t="s">
        <v>82</v>
      </c>
    </row>
    <row r="25058" spans="1:13" x14ac:dyDescent="0.3">
      <c r="A25058" t="s">
        <v>4812</v>
      </c>
      <c r="C25058" t="s">
        <v>27748</v>
      </c>
      <c r="D25058">
        <v>60</v>
      </c>
      <c r="E25058" s="1">
        <v>4998121</v>
      </c>
      <c r="G25058" t="s">
        <v>13</v>
      </c>
      <c r="H25058" t="s">
        <v>27756</v>
      </c>
      <c r="I25058" t="s">
        <v>178</v>
      </c>
      <c r="J25058" t="s">
        <v>119</v>
      </c>
      <c r="K25058" t="s">
        <v>24</v>
      </c>
      <c r="L25058" t="s">
        <v>17</v>
      </c>
      <c r="M25058" t="s">
        <v>345</v>
      </c>
    </row>
    <row r="25059" spans="1:13" x14ac:dyDescent="0.3">
      <c r="A25059" t="s">
        <v>4812</v>
      </c>
      <c r="C25059" t="s">
        <v>4681</v>
      </c>
      <c r="D25059">
        <v>45</v>
      </c>
      <c r="E25059" s="1">
        <v>1044703</v>
      </c>
      <c r="G25059" t="s">
        <v>13</v>
      </c>
      <c r="H25059" t="s">
        <v>4813</v>
      </c>
      <c r="I25059" t="s">
        <v>178</v>
      </c>
      <c r="J25059" t="s">
        <v>119</v>
      </c>
      <c r="K25059" t="s">
        <v>24</v>
      </c>
      <c r="L25059" t="s">
        <v>17</v>
      </c>
      <c r="M25059" t="s">
        <v>87</v>
      </c>
    </row>
    <row r="25060" spans="1:13" x14ac:dyDescent="0.3">
      <c r="A25060" t="s">
        <v>4812</v>
      </c>
      <c r="C25060" t="s">
        <v>22837</v>
      </c>
      <c r="D25060">
        <v>47</v>
      </c>
      <c r="E25060" s="1">
        <v>13846832</v>
      </c>
      <c r="G25060" t="s">
        <v>13</v>
      </c>
      <c r="H25060" t="s">
        <v>22848</v>
      </c>
      <c r="I25060" t="s">
        <v>178</v>
      </c>
      <c r="J25060" t="s">
        <v>119</v>
      </c>
      <c r="K25060" t="s">
        <v>24</v>
      </c>
      <c r="L25060" t="s">
        <v>17</v>
      </c>
      <c r="M25060" t="s">
        <v>22849</v>
      </c>
    </row>
    <row r="25061" spans="1:13" x14ac:dyDescent="0.3">
      <c r="A25061" t="s">
        <v>4812</v>
      </c>
      <c r="C25061" t="s">
        <v>22837</v>
      </c>
      <c r="D25061">
        <v>56</v>
      </c>
      <c r="E25061" s="1">
        <v>4912897</v>
      </c>
      <c r="G25061" t="s">
        <v>13</v>
      </c>
      <c r="H25061" t="s">
        <v>23140</v>
      </c>
      <c r="I25061" t="s">
        <v>178</v>
      </c>
      <c r="J25061" t="s">
        <v>119</v>
      </c>
      <c r="K25061" t="s">
        <v>24</v>
      </c>
      <c r="L25061" t="s">
        <v>17</v>
      </c>
      <c r="M25061" t="s">
        <v>442</v>
      </c>
    </row>
    <row r="25062" spans="1:13" x14ac:dyDescent="0.3">
      <c r="A25062" t="s">
        <v>4812</v>
      </c>
      <c r="C25062" t="s">
        <v>24055</v>
      </c>
      <c r="D25062">
        <v>42</v>
      </c>
      <c r="E25062" s="1">
        <v>1181468</v>
      </c>
      <c r="G25062" t="s">
        <v>13</v>
      </c>
      <c r="H25062" t="s">
        <v>24259</v>
      </c>
      <c r="I25062" t="s">
        <v>178</v>
      </c>
      <c r="J25062" t="s">
        <v>119</v>
      </c>
      <c r="K25062" t="s">
        <v>24</v>
      </c>
      <c r="L25062" t="s">
        <v>17</v>
      </c>
      <c r="M25062" t="s">
        <v>450</v>
      </c>
    </row>
    <row r="25063" spans="1:13" x14ac:dyDescent="0.3">
      <c r="A25063" t="s">
        <v>4812</v>
      </c>
      <c r="C25063" t="s">
        <v>21173</v>
      </c>
      <c r="D25063">
        <v>25</v>
      </c>
      <c r="E25063" s="1">
        <v>2428568</v>
      </c>
      <c r="G25063" t="s">
        <v>13</v>
      </c>
      <c r="H25063" t="s">
        <v>21684</v>
      </c>
      <c r="I25063" t="s">
        <v>178</v>
      </c>
      <c r="J25063" t="s">
        <v>119</v>
      </c>
      <c r="K25063" t="s">
        <v>24</v>
      </c>
      <c r="L25063" t="s">
        <v>17</v>
      </c>
      <c r="M25063" t="s">
        <v>18</v>
      </c>
    </row>
    <row r="25064" spans="1:13" x14ac:dyDescent="0.3">
      <c r="A25064" t="s">
        <v>4812</v>
      </c>
      <c r="C25064" t="s">
        <v>22248</v>
      </c>
      <c r="D25064">
        <v>26</v>
      </c>
      <c r="E25064" s="1">
        <v>316096</v>
      </c>
      <c r="G25064" t="s">
        <v>13</v>
      </c>
      <c r="H25064" t="s">
        <v>22302</v>
      </c>
      <c r="I25064" t="s">
        <v>178</v>
      </c>
      <c r="J25064" t="s">
        <v>119</v>
      </c>
      <c r="K25064" t="s">
        <v>24</v>
      </c>
      <c r="L25064" t="s">
        <v>17</v>
      </c>
      <c r="M25064" t="s">
        <v>450</v>
      </c>
    </row>
    <row r="25065" spans="1:13" x14ac:dyDescent="0.3">
      <c r="A25065" t="s">
        <v>4812</v>
      </c>
      <c r="C25065" t="s">
        <v>22646</v>
      </c>
      <c r="D25065">
        <v>49</v>
      </c>
      <c r="E25065" s="1">
        <v>710300</v>
      </c>
      <c r="G25065" t="s">
        <v>13</v>
      </c>
      <c r="H25065" t="s">
        <v>22649</v>
      </c>
      <c r="I25065" t="s">
        <v>178</v>
      </c>
      <c r="J25065" t="s">
        <v>119</v>
      </c>
      <c r="K25065" t="s">
        <v>24</v>
      </c>
      <c r="L25065" t="s">
        <v>17</v>
      </c>
      <c r="M25065" t="s">
        <v>450</v>
      </c>
    </row>
    <row r="25066" spans="1:13" x14ac:dyDescent="0.3">
      <c r="A25066" t="s">
        <v>4812</v>
      </c>
      <c r="C25066" t="s">
        <v>16599</v>
      </c>
      <c r="D25066">
        <v>58</v>
      </c>
      <c r="E25066" s="1">
        <v>4997674</v>
      </c>
      <c r="G25066" t="s">
        <v>13</v>
      </c>
      <c r="H25066" t="s">
        <v>16640</v>
      </c>
      <c r="I25066" t="s">
        <v>178</v>
      </c>
      <c r="J25066" t="s">
        <v>119</v>
      </c>
      <c r="K25066" t="s">
        <v>24</v>
      </c>
      <c r="L25066" t="s">
        <v>17</v>
      </c>
      <c r="M25066" t="s">
        <v>345</v>
      </c>
    </row>
    <row r="25067" spans="1:13" x14ac:dyDescent="0.3">
      <c r="A25067" t="s">
        <v>4812</v>
      </c>
      <c r="C25067" t="s">
        <v>16599</v>
      </c>
      <c r="D25067">
        <v>59</v>
      </c>
      <c r="E25067" s="1">
        <v>864700</v>
      </c>
      <c r="G25067" t="s">
        <v>13</v>
      </c>
      <c r="H25067" t="s">
        <v>77</v>
      </c>
      <c r="I25067" t="s">
        <v>178</v>
      </c>
      <c r="J25067" t="s">
        <v>119</v>
      </c>
      <c r="K25067" t="s">
        <v>24</v>
      </c>
      <c r="L25067" t="s">
        <v>17</v>
      </c>
      <c r="M25067" t="s">
        <v>345</v>
      </c>
    </row>
    <row r="25068" spans="1:13" x14ac:dyDescent="0.3">
      <c r="A25068" t="s">
        <v>4812</v>
      </c>
      <c r="C25068" t="s">
        <v>15490</v>
      </c>
      <c r="D25068">
        <v>61</v>
      </c>
      <c r="E25068" s="1">
        <v>3550930</v>
      </c>
      <c r="G25068" t="s">
        <v>13</v>
      </c>
      <c r="H25068" t="s">
        <v>15497</v>
      </c>
      <c r="I25068" t="s">
        <v>178</v>
      </c>
      <c r="J25068" t="s">
        <v>119</v>
      </c>
      <c r="K25068" t="s">
        <v>24</v>
      </c>
      <c r="L25068" t="s">
        <v>17</v>
      </c>
      <c r="M25068" t="s">
        <v>345</v>
      </c>
    </row>
    <row r="25069" spans="1:13" x14ac:dyDescent="0.3">
      <c r="A25069" t="s">
        <v>4812</v>
      </c>
      <c r="C25069" t="s">
        <v>11613</v>
      </c>
      <c r="D25069">
        <v>67</v>
      </c>
      <c r="E25069" s="1">
        <v>4015629</v>
      </c>
      <c r="G25069" t="s">
        <v>13</v>
      </c>
      <c r="H25069" t="s">
        <v>11632</v>
      </c>
      <c r="I25069" t="s">
        <v>178</v>
      </c>
      <c r="J25069" t="s">
        <v>119</v>
      </c>
      <c r="K25069" t="s">
        <v>24</v>
      </c>
      <c r="L25069" t="s">
        <v>17</v>
      </c>
      <c r="M25069" t="s">
        <v>345</v>
      </c>
    </row>
    <row r="25070" spans="1:13" x14ac:dyDescent="0.3">
      <c r="A25070" t="s">
        <v>23545</v>
      </c>
      <c r="C25070" t="s">
        <v>23427</v>
      </c>
      <c r="D25070">
        <v>25</v>
      </c>
      <c r="E25070" s="1">
        <v>100000</v>
      </c>
      <c r="G25070" t="s">
        <v>21</v>
      </c>
      <c r="H25070" t="s">
        <v>77</v>
      </c>
      <c r="I25070" t="s">
        <v>156</v>
      </c>
      <c r="J25070" t="s">
        <v>22</v>
      </c>
      <c r="K25070" t="s">
        <v>24</v>
      </c>
      <c r="L25070" t="s">
        <v>25</v>
      </c>
      <c r="M25070" t="s">
        <v>26</v>
      </c>
    </row>
    <row r="25071" spans="1:13" x14ac:dyDescent="0.3">
      <c r="A25071" t="s">
        <v>10814</v>
      </c>
      <c r="C25071" t="s">
        <v>10589</v>
      </c>
      <c r="D25071">
        <v>16</v>
      </c>
      <c r="E25071" s="1">
        <v>200000</v>
      </c>
      <c r="G25071" t="s">
        <v>111</v>
      </c>
      <c r="H25071" t="s">
        <v>10815</v>
      </c>
      <c r="I25071" t="s">
        <v>22</v>
      </c>
      <c r="J25071" t="s">
        <v>23</v>
      </c>
      <c r="K25071" t="s">
        <v>24</v>
      </c>
      <c r="L25071" t="s">
        <v>25</v>
      </c>
      <c r="M25071" t="s">
        <v>120</v>
      </c>
    </row>
    <row r="25072" spans="1:13" x14ac:dyDescent="0.3">
      <c r="A25072" t="s">
        <v>10814</v>
      </c>
      <c r="C25072" t="s">
        <v>34542</v>
      </c>
      <c r="D25072">
        <v>18</v>
      </c>
      <c r="E25072" s="1">
        <v>250000</v>
      </c>
      <c r="G25072" t="s">
        <v>111</v>
      </c>
      <c r="H25072" t="s">
        <v>34595</v>
      </c>
      <c r="I25072" t="s">
        <v>22</v>
      </c>
      <c r="J25072" t="s">
        <v>23</v>
      </c>
      <c r="K25072" t="s">
        <v>24</v>
      </c>
      <c r="L25072" t="s">
        <v>25</v>
      </c>
      <c r="M25072" t="s">
        <v>120</v>
      </c>
    </row>
    <row r="25073" spans="1:13" x14ac:dyDescent="0.3">
      <c r="A25073" t="s">
        <v>10814</v>
      </c>
      <c r="C25073" t="s">
        <v>34224</v>
      </c>
      <c r="D25073">
        <v>8</v>
      </c>
      <c r="E25073" s="1">
        <v>75970</v>
      </c>
      <c r="G25073" t="s">
        <v>111</v>
      </c>
      <c r="H25073" t="s">
        <v>34241</v>
      </c>
      <c r="I25073" t="s">
        <v>22</v>
      </c>
      <c r="J25073" t="s">
        <v>23</v>
      </c>
      <c r="K25073" t="s">
        <v>24</v>
      </c>
      <c r="L25073" t="s">
        <v>25</v>
      </c>
      <c r="M25073" t="s">
        <v>120</v>
      </c>
    </row>
    <row r="25074" spans="1:13" x14ac:dyDescent="0.3">
      <c r="A25074" t="s">
        <v>17442</v>
      </c>
      <c r="C25074" t="s">
        <v>17443</v>
      </c>
      <c r="D25074">
        <v>12</v>
      </c>
      <c r="E25074" s="1">
        <v>10000</v>
      </c>
      <c r="G25074" t="s">
        <v>111</v>
      </c>
      <c r="H25074" t="s">
        <v>970</v>
      </c>
      <c r="I25074" t="s">
        <v>70</v>
      </c>
      <c r="J25074" t="s">
        <v>70</v>
      </c>
      <c r="K25074" t="s">
        <v>24</v>
      </c>
      <c r="L25074" t="s">
        <v>25</v>
      </c>
      <c r="M25074" t="s">
        <v>87</v>
      </c>
    </row>
    <row r="25075" spans="1:13" x14ac:dyDescent="0.3">
      <c r="A25075" t="s">
        <v>26477</v>
      </c>
      <c r="C25075" t="s">
        <v>26449</v>
      </c>
      <c r="D25075">
        <v>12</v>
      </c>
      <c r="E25075" s="1">
        <v>2500</v>
      </c>
      <c r="G25075" t="s">
        <v>21</v>
      </c>
      <c r="H25075" t="s">
        <v>970</v>
      </c>
      <c r="I25075" t="s">
        <v>156</v>
      </c>
      <c r="J25075" t="s">
        <v>22</v>
      </c>
      <c r="K25075" t="s">
        <v>24</v>
      </c>
      <c r="L25075" t="s">
        <v>25</v>
      </c>
      <c r="M25075" t="s">
        <v>26</v>
      </c>
    </row>
    <row r="25076" spans="1:13" x14ac:dyDescent="0.3">
      <c r="A25076" t="s">
        <v>37858</v>
      </c>
      <c r="C25076" t="s">
        <v>37835</v>
      </c>
      <c r="D25076">
        <v>30</v>
      </c>
      <c r="E25076" s="1">
        <v>500000</v>
      </c>
      <c r="G25076" t="s">
        <v>111</v>
      </c>
      <c r="H25076" t="s">
        <v>970</v>
      </c>
      <c r="I25076" t="s">
        <v>37859</v>
      </c>
      <c r="J25076" t="s">
        <v>86</v>
      </c>
      <c r="K25076" t="s">
        <v>24</v>
      </c>
      <c r="L25076" t="s">
        <v>25</v>
      </c>
      <c r="M25076" t="s">
        <v>120</v>
      </c>
    </row>
    <row r="25077" spans="1:13" x14ac:dyDescent="0.3">
      <c r="A25077" t="s">
        <v>751</v>
      </c>
      <c r="C25077" t="s">
        <v>597</v>
      </c>
      <c r="D25077">
        <v>10</v>
      </c>
      <c r="E25077" s="1">
        <v>721432</v>
      </c>
      <c r="G25077" t="s">
        <v>168</v>
      </c>
      <c r="H25077" t="s">
        <v>752</v>
      </c>
      <c r="I25077" t="s">
        <v>164</v>
      </c>
      <c r="J25077" t="s">
        <v>165</v>
      </c>
      <c r="K25077" t="s">
        <v>24</v>
      </c>
      <c r="L25077" t="s">
        <v>170</v>
      </c>
      <c r="M25077" t="s">
        <v>171</v>
      </c>
    </row>
    <row r="25078" spans="1:13" x14ac:dyDescent="0.3">
      <c r="A25078" t="s">
        <v>5011</v>
      </c>
      <c r="C25078" t="s">
        <v>28715</v>
      </c>
      <c r="D25078">
        <v>26</v>
      </c>
      <c r="E25078" s="1">
        <v>1028281</v>
      </c>
      <c r="G25078" t="s">
        <v>168</v>
      </c>
      <c r="H25078" t="s">
        <v>28812</v>
      </c>
      <c r="I25078" t="s">
        <v>164</v>
      </c>
      <c r="J25078" t="s">
        <v>165</v>
      </c>
      <c r="K25078" t="s">
        <v>24</v>
      </c>
      <c r="L25078" t="s">
        <v>38</v>
      </c>
      <c r="M25078" t="s">
        <v>171</v>
      </c>
    </row>
    <row r="25079" spans="1:13" x14ac:dyDescent="0.3">
      <c r="A25079" t="s">
        <v>5011</v>
      </c>
      <c r="C25079" t="s">
        <v>29553</v>
      </c>
      <c r="D25079">
        <v>13</v>
      </c>
      <c r="E25079" s="1">
        <v>125187</v>
      </c>
      <c r="G25079" t="s">
        <v>168</v>
      </c>
      <c r="H25079" t="s">
        <v>29666</v>
      </c>
      <c r="I25079" t="s">
        <v>164</v>
      </c>
      <c r="J25079" t="s">
        <v>165</v>
      </c>
      <c r="K25079" t="s">
        <v>24</v>
      </c>
      <c r="L25079" t="s">
        <v>25</v>
      </c>
      <c r="M25079" t="s">
        <v>171</v>
      </c>
    </row>
    <row r="25080" spans="1:13" x14ac:dyDescent="0.3">
      <c r="A25080" t="s">
        <v>5011</v>
      </c>
      <c r="C25080" t="s">
        <v>4928</v>
      </c>
      <c r="D25080">
        <v>2</v>
      </c>
      <c r="E25080" s="1">
        <v>50000</v>
      </c>
      <c r="G25080" t="s">
        <v>168</v>
      </c>
      <c r="H25080" t="s">
        <v>5012</v>
      </c>
      <c r="I25080" t="s">
        <v>164</v>
      </c>
      <c r="J25080" t="s">
        <v>165</v>
      </c>
      <c r="K25080" t="s">
        <v>24</v>
      </c>
      <c r="L25080" t="s">
        <v>17</v>
      </c>
      <c r="M25080" t="s">
        <v>171</v>
      </c>
    </row>
    <row r="25081" spans="1:13" x14ac:dyDescent="0.3">
      <c r="A25081" t="s">
        <v>5011</v>
      </c>
      <c r="C25081" t="s">
        <v>23373</v>
      </c>
      <c r="D25081">
        <v>4</v>
      </c>
      <c r="E25081" s="1">
        <v>100000</v>
      </c>
      <c r="G25081" t="s">
        <v>2755</v>
      </c>
      <c r="H25081" t="s">
        <v>23405</v>
      </c>
      <c r="I25081" t="s">
        <v>164</v>
      </c>
      <c r="J25081" t="s">
        <v>165</v>
      </c>
      <c r="K25081" t="s">
        <v>24</v>
      </c>
      <c r="L25081" t="s">
        <v>17</v>
      </c>
      <c r="M25081" t="s">
        <v>2756</v>
      </c>
    </row>
    <row r="25082" spans="1:13" x14ac:dyDescent="0.3">
      <c r="A25082" t="s">
        <v>5011</v>
      </c>
      <c r="C25082" t="s">
        <v>37919</v>
      </c>
      <c r="D25082">
        <v>52</v>
      </c>
      <c r="E25082" s="1">
        <v>6495012</v>
      </c>
      <c r="G25082" t="s">
        <v>34</v>
      </c>
      <c r="H25082" t="s">
        <v>37974</v>
      </c>
      <c r="I25082" t="s">
        <v>164</v>
      </c>
      <c r="J25082" t="s">
        <v>165</v>
      </c>
      <c r="K25082" t="s">
        <v>24</v>
      </c>
      <c r="L25082" t="s">
        <v>2708</v>
      </c>
      <c r="M25082" t="s">
        <v>87</v>
      </c>
    </row>
    <row r="25083" spans="1:13" x14ac:dyDescent="0.3">
      <c r="A25083" t="s">
        <v>9818</v>
      </c>
      <c r="C25083" t="s">
        <v>9547</v>
      </c>
      <c r="D25083">
        <v>19</v>
      </c>
      <c r="E25083" s="1">
        <v>100000</v>
      </c>
      <c r="G25083" t="s">
        <v>48</v>
      </c>
      <c r="H25083" t="s">
        <v>9819</v>
      </c>
      <c r="I25083" t="s">
        <v>9820</v>
      </c>
      <c r="K25083" t="s">
        <v>37</v>
      </c>
      <c r="L25083" t="s">
        <v>17</v>
      </c>
      <c r="M25083" t="s">
        <v>190</v>
      </c>
    </row>
    <row r="25084" spans="1:13" x14ac:dyDescent="0.3">
      <c r="A25084" t="s">
        <v>10133</v>
      </c>
      <c r="C25084" t="s">
        <v>10083</v>
      </c>
      <c r="D25084">
        <v>37</v>
      </c>
      <c r="E25084" s="1">
        <v>1480635</v>
      </c>
      <c r="G25084" t="s">
        <v>48</v>
      </c>
      <c r="H25084" t="s">
        <v>10134</v>
      </c>
      <c r="I25084" t="s">
        <v>10135</v>
      </c>
      <c r="K25084" t="s">
        <v>56</v>
      </c>
      <c r="L25084" t="s">
        <v>38</v>
      </c>
      <c r="M25084" t="s">
        <v>190</v>
      </c>
    </row>
    <row r="25085" spans="1:13" x14ac:dyDescent="0.3">
      <c r="A25085" t="s">
        <v>10133</v>
      </c>
      <c r="C25085" t="s">
        <v>34035</v>
      </c>
      <c r="D25085">
        <v>85</v>
      </c>
      <c r="E25085" s="1">
        <v>4348368</v>
      </c>
      <c r="G25085" t="s">
        <v>48</v>
      </c>
      <c r="H25085" t="s">
        <v>34093</v>
      </c>
      <c r="I25085" t="s">
        <v>10135</v>
      </c>
      <c r="K25085" t="s">
        <v>56</v>
      </c>
      <c r="L25085" t="s">
        <v>38</v>
      </c>
      <c r="M25085" t="s">
        <v>190</v>
      </c>
    </row>
    <row r="25086" spans="1:13" x14ac:dyDescent="0.3">
      <c r="A25086" t="s">
        <v>27138</v>
      </c>
      <c r="C25086" t="s">
        <v>27131</v>
      </c>
      <c r="D25086">
        <v>36</v>
      </c>
      <c r="E25086" s="1">
        <v>50000</v>
      </c>
      <c r="G25086" t="s">
        <v>111</v>
      </c>
      <c r="H25086" t="s">
        <v>27139</v>
      </c>
      <c r="I25086" t="s">
        <v>27140</v>
      </c>
      <c r="J25086" t="s">
        <v>22</v>
      </c>
      <c r="K25086" t="s">
        <v>24</v>
      </c>
      <c r="L25086" t="s">
        <v>25</v>
      </c>
      <c r="M25086" t="s">
        <v>6109</v>
      </c>
    </row>
    <row r="25087" spans="1:13" x14ac:dyDescent="0.3">
      <c r="A25087" t="s">
        <v>20229</v>
      </c>
      <c r="C25087" t="s">
        <v>20121</v>
      </c>
      <c r="D25087">
        <v>2</v>
      </c>
      <c r="E25087" s="1">
        <v>22550</v>
      </c>
      <c r="G25087" t="s">
        <v>34</v>
      </c>
      <c r="H25087" t="s">
        <v>6143</v>
      </c>
      <c r="I25087" t="s">
        <v>13035</v>
      </c>
      <c r="J25087" t="s">
        <v>22</v>
      </c>
      <c r="K25087" t="s">
        <v>24</v>
      </c>
      <c r="L25087" t="s">
        <v>25</v>
      </c>
      <c r="M25087" t="s">
        <v>6146</v>
      </c>
    </row>
    <row r="25088" spans="1:13" x14ac:dyDescent="0.3">
      <c r="A25088" t="s">
        <v>11458</v>
      </c>
      <c r="C25088" t="s">
        <v>11420</v>
      </c>
      <c r="D25088">
        <v>88</v>
      </c>
      <c r="E25088" s="1">
        <v>1389475</v>
      </c>
      <c r="G25088" t="s">
        <v>34</v>
      </c>
      <c r="H25088" t="s">
        <v>11459</v>
      </c>
      <c r="I25088" t="s">
        <v>11460</v>
      </c>
      <c r="J25088" t="s">
        <v>11461</v>
      </c>
      <c r="K25088" t="s">
        <v>189</v>
      </c>
      <c r="L25088" t="s">
        <v>17</v>
      </c>
      <c r="M25088" t="s">
        <v>217</v>
      </c>
    </row>
    <row r="25089" spans="1:13" x14ac:dyDescent="0.3">
      <c r="A25089" t="s">
        <v>16481</v>
      </c>
      <c r="C25089" t="s">
        <v>23373</v>
      </c>
      <c r="D25089">
        <v>4</v>
      </c>
      <c r="E25089" s="1">
        <v>20000</v>
      </c>
      <c r="G25089" t="s">
        <v>111</v>
      </c>
      <c r="H25089" t="s">
        <v>23418</v>
      </c>
      <c r="I25089" t="s">
        <v>867</v>
      </c>
      <c r="J25089" t="s">
        <v>280</v>
      </c>
      <c r="K25089" t="s">
        <v>24</v>
      </c>
      <c r="L25089" t="s">
        <v>25</v>
      </c>
      <c r="M25089" t="s">
        <v>87</v>
      </c>
    </row>
    <row r="25090" spans="1:13" x14ac:dyDescent="0.3">
      <c r="A25090" t="s">
        <v>16481</v>
      </c>
      <c r="C25090" t="s">
        <v>16466</v>
      </c>
      <c r="D25090">
        <v>45</v>
      </c>
      <c r="E25090" s="1">
        <v>1400013</v>
      </c>
      <c r="G25090" t="s">
        <v>111</v>
      </c>
      <c r="H25090" t="s">
        <v>16482</v>
      </c>
      <c r="I25090" t="s">
        <v>867</v>
      </c>
      <c r="J25090" t="s">
        <v>280</v>
      </c>
      <c r="K25090" t="s">
        <v>24</v>
      </c>
      <c r="L25090" t="s">
        <v>25</v>
      </c>
      <c r="M25090" t="s">
        <v>87</v>
      </c>
    </row>
    <row r="25091" spans="1:13" x14ac:dyDescent="0.3">
      <c r="A25091" t="s">
        <v>24614</v>
      </c>
      <c r="C25091" t="s">
        <v>24581</v>
      </c>
      <c r="D25091">
        <v>12</v>
      </c>
      <c r="E25091" s="1">
        <v>450</v>
      </c>
      <c r="G25091" t="s">
        <v>21</v>
      </c>
      <c r="H25091" t="s">
        <v>970</v>
      </c>
      <c r="I25091" t="s">
        <v>156</v>
      </c>
      <c r="J25091" t="s">
        <v>22</v>
      </c>
      <c r="K25091" t="s">
        <v>24</v>
      </c>
      <c r="L25091" t="s">
        <v>25</v>
      </c>
      <c r="M25091" t="s">
        <v>26</v>
      </c>
    </row>
    <row r="25092" spans="1:13" x14ac:dyDescent="0.3">
      <c r="A25092" t="s">
        <v>9207</v>
      </c>
      <c r="C25092" t="s">
        <v>9183</v>
      </c>
      <c r="D25092">
        <v>19</v>
      </c>
      <c r="E25092" s="1">
        <v>250239</v>
      </c>
      <c r="G25092" t="s">
        <v>34</v>
      </c>
      <c r="H25092" t="s">
        <v>9208</v>
      </c>
      <c r="I25092" t="s">
        <v>4547</v>
      </c>
      <c r="J25092" t="s">
        <v>518</v>
      </c>
      <c r="K25092" t="s">
        <v>56</v>
      </c>
      <c r="L25092" t="s">
        <v>38</v>
      </c>
      <c r="M25092" t="s">
        <v>87</v>
      </c>
    </row>
    <row r="25093" spans="1:13" x14ac:dyDescent="0.3">
      <c r="A25093" t="s">
        <v>1801</v>
      </c>
      <c r="C25093" t="s">
        <v>1558</v>
      </c>
      <c r="D25093">
        <v>12</v>
      </c>
      <c r="E25093" s="1">
        <v>100000</v>
      </c>
      <c r="G25093" t="s">
        <v>111</v>
      </c>
      <c r="H25093" t="s">
        <v>1422</v>
      </c>
      <c r="I25093" t="s">
        <v>299</v>
      </c>
      <c r="J25093" t="s">
        <v>300</v>
      </c>
      <c r="K25093" t="s">
        <v>24</v>
      </c>
      <c r="L25093" t="s">
        <v>25</v>
      </c>
      <c r="M25093" t="s">
        <v>120</v>
      </c>
    </row>
    <row r="25094" spans="1:13" x14ac:dyDescent="0.3">
      <c r="A25094" t="s">
        <v>830</v>
      </c>
      <c r="C25094" t="s">
        <v>783</v>
      </c>
      <c r="D25094">
        <v>9</v>
      </c>
      <c r="E25094" s="1">
        <v>25000</v>
      </c>
      <c r="G25094" t="s">
        <v>69</v>
      </c>
      <c r="H25094" t="s">
        <v>77</v>
      </c>
      <c r="I25094" t="s">
        <v>831</v>
      </c>
      <c r="K25094" t="s">
        <v>189</v>
      </c>
      <c r="L25094" t="s">
        <v>248</v>
      </c>
      <c r="M25094" t="s">
        <v>39</v>
      </c>
    </row>
    <row r="25095" spans="1:13" x14ac:dyDescent="0.3">
      <c r="A25095" t="s">
        <v>24818</v>
      </c>
      <c r="C25095" t="s">
        <v>24785</v>
      </c>
      <c r="D25095">
        <v>5</v>
      </c>
      <c r="E25095" s="1">
        <v>25000</v>
      </c>
      <c r="G25095" t="s">
        <v>13</v>
      </c>
      <c r="H25095" t="s">
        <v>24819</v>
      </c>
      <c r="I25095" t="s">
        <v>24820</v>
      </c>
      <c r="J25095" t="s">
        <v>614</v>
      </c>
      <c r="K25095" t="s">
        <v>51</v>
      </c>
      <c r="L25095" t="s">
        <v>17</v>
      </c>
      <c r="M25095" t="s">
        <v>345</v>
      </c>
    </row>
    <row r="25096" spans="1:13" x14ac:dyDescent="0.3">
      <c r="A25096" t="s">
        <v>24818</v>
      </c>
      <c r="C25096" t="s">
        <v>27131</v>
      </c>
      <c r="D25096">
        <v>12</v>
      </c>
      <c r="E25096" s="1">
        <v>50000</v>
      </c>
      <c r="G25096" t="s">
        <v>13</v>
      </c>
      <c r="H25096" t="s">
        <v>27143</v>
      </c>
      <c r="I25096" t="s">
        <v>24820</v>
      </c>
      <c r="J25096" t="s">
        <v>614</v>
      </c>
      <c r="K25096" t="s">
        <v>51</v>
      </c>
      <c r="L25096" t="s">
        <v>44</v>
      </c>
      <c r="M25096" t="s">
        <v>345</v>
      </c>
    </row>
    <row r="25097" spans="1:13" x14ac:dyDescent="0.3">
      <c r="A25097" t="s">
        <v>1803</v>
      </c>
      <c r="C25097" t="s">
        <v>1558</v>
      </c>
      <c r="D25097">
        <v>16</v>
      </c>
      <c r="E25097" s="1">
        <v>1034574</v>
      </c>
      <c r="G25097" t="s">
        <v>13</v>
      </c>
      <c r="H25097" t="s">
        <v>1804</v>
      </c>
      <c r="I25097" t="s">
        <v>1805</v>
      </c>
      <c r="J25097" t="s">
        <v>81</v>
      </c>
      <c r="K25097" t="s">
        <v>24</v>
      </c>
      <c r="L25097" t="s">
        <v>38</v>
      </c>
      <c r="M25097" t="s">
        <v>101</v>
      </c>
    </row>
    <row r="25098" spans="1:13" x14ac:dyDescent="0.3">
      <c r="A25098" t="s">
        <v>1803</v>
      </c>
      <c r="C25098" t="s">
        <v>27614</v>
      </c>
      <c r="D25098">
        <v>24</v>
      </c>
      <c r="E25098" s="1">
        <v>99950</v>
      </c>
      <c r="G25098" t="s">
        <v>13</v>
      </c>
      <c r="H25098" t="s">
        <v>68</v>
      </c>
      <c r="I25098" t="s">
        <v>1805</v>
      </c>
      <c r="J25098" t="s">
        <v>81</v>
      </c>
      <c r="K25098" t="s">
        <v>24</v>
      </c>
      <c r="L25098" t="s">
        <v>25</v>
      </c>
      <c r="M25098" t="s">
        <v>207</v>
      </c>
    </row>
    <row r="25099" spans="1:13" x14ac:dyDescent="0.3">
      <c r="A25099" t="s">
        <v>1803</v>
      </c>
      <c r="C25099" t="s">
        <v>29553</v>
      </c>
      <c r="D25099">
        <v>34</v>
      </c>
      <c r="E25099" s="1">
        <v>8229164</v>
      </c>
      <c r="G25099" t="s">
        <v>34</v>
      </c>
      <c r="H25099" t="s">
        <v>29868</v>
      </c>
      <c r="I25099" t="s">
        <v>1805</v>
      </c>
      <c r="J25099" t="s">
        <v>81</v>
      </c>
      <c r="K25099" t="s">
        <v>24</v>
      </c>
      <c r="L25099" t="s">
        <v>17</v>
      </c>
      <c r="M25099" t="s">
        <v>217</v>
      </c>
    </row>
    <row r="25100" spans="1:13" x14ac:dyDescent="0.3">
      <c r="A25100" t="s">
        <v>1803</v>
      </c>
      <c r="C25100" t="s">
        <v>5155</v>
      </c>
      <c r="D25100">
        <v>59</v>
      </c>
      <c r="E25100" s="1">
        <v>29977670</v>
      </c>
      <c r="G25100" t="s">
        <v>13</v>
      </c>
      <c r="H25100" t="s">
        <v>5184</v>
      </c>
      <c r="I25100" t="s">
        <v>1805</v>
      </c>
      <c r="J25100" t="s">
        <v>81</v>
      </c>
      <c r="K25100" t="s">
        <v>24</v>
      </c>
      <c r="L25100" t="s">
        <v>17</v>
      </c>
      <c r="M25100" t="s">
        <v>101</v>
      </c>
    </row>
    <row r="25101" spans="1:13" x14ac:dyDescent="0.3">
      <c r="A25101" t="s">
        <v>1803</v>
      </c>
      <c r="C25101" t="s">
        <v>23704</v>
      </c>
      <c r="D25101">
        <v>85</v>
      </c>
      <c r="E25101" s="1">
        <v>1646673</v>
      </c>
      <c r="G25101" t="s">
        <v>13</v>
      </c>
      <c r="H25101" t="s">
        <v>23725</v>
      </c>
      <c r="I25101" t="s">
        <v>1805</v>
      </c>
      <c r="J25101" t="s">
        <v>81</v>
      </c>
      <c r="K25101" t="s">
        <v>24</v>
      </c>
      <c r="L25101" t="s">
        <v>17</v>
      </c>
      <c r="M25101" t="s">
        <v>82</v>
      </c>
    </row>
    <row r="25102" spans="1:13" x14ac:dyDescent="0.3">
      <c r="A25102" t="s">
        <v>1803</v>
      </c>
      <c r="C25102" t="s">
        <v>21907</v>
      </c>
      <c r="D25102">
        <v>66</v>
      </c>
      <c r="E25102" s="1">
        <v>23419661</v>
      </c>
      <c r="G25102" t="s">
        <v>34</v>
      </c>
      <c r="H25102" t="s">
        <v>21920</v>
      </c>
      <c r="I25102" t="s">
        <v>1805</v>
      </c>
      <c r="J25102" t="s">
        <v>81</v>
      </c>
      <c r="K25102" t="s">
        <v>24</v>
      </c>
      <c r="L25102" t="s">
        <v>17</v>
      </c>
      <c r="M25102" t="s">
        <v>75</v>
      </c>
    </row>
    <row r="25103" spans="1:13" x14ac:dyDescent="0.3">
      <c r="A25103" t="s">
        <v>1803</v>
      </c>
      <c r="C25103" t="s">
        <v>11779</v>
      </c>
      <c r="D25103">
        <v>25</v>
      </c>
      <c r="E25103" s="1">
        <v>541622</v>
      </c>
      <c r="G25103" t="s">
        <v>13</v>
      </c>
      <c r="H25103" t="s">
        <v>11806</v>
      </c>
      <c r="I25103" t="s">
        <v>1805</v>
      </c>
      <c r="J25103" t="s">
        <v>81</v>
      </c>
      <c r="K25103" t="s">
        <v>24</v>
      </c>
      <c r="L25103" t="s">
        <v>17</v>
      </c>
      <c r="M25103" t="s">
        <v>18</v>
      </c>
    </row>
    <row r="25104" spans="1:13" x14ac:dyDescent="0.3">
      <c r="A25104" t="s">
        <v>1803</v>
      </c>
      <c r="C25104" t="s">
        <v>9396</v>
      </c>
      <c r="D25104">
        <v>76</v>
      </c>
      <c r="E25104" s="1">
        <v>4512904</v>
      </c>
      <c r="G25104" t="s">
        <v>34</v>
      </c>
      <c r="H25104" t="s">
        <v>9472</v>
      </c>
      <c r="I25104" t="s">
        <v>1805</v>
      </c>
      <c r="J25104" t="s">
        <v>81</v>
      </c>
      <c r="K25104" t="s">
        <v>24</v>
      </c>
      <c r="L25104" t="s">
        <v>17</v>
      </c>
      <c r="M25104" t="s">
        <v>75</v>
      </c>
    </row>
    <row r="25105" spans="1:13" x14ac:dyDescent="0.3">
      <c r="A25105" t="s">
        <v>1803</v>
      </c>
      <c r="C25105" t="s">
        <v>11012</v>
      </c>
      <c r="D25105">
        <v>29</v>
      </c>
      <c r="E25105" s="1">
        <v>622196</v>
      </c>
      <c r="G25105" t="s">
        <v>13</v>
      </c>
      <c r="H25105" t="s">
        <v>11057</v>
      </c>
      <c r="I25105" t="s">
        <v>1805</v>
      </c>
      <c r="J25105" t="s">
        <v>81</v>
      </c>
      <c r="K25105" t="s">
        <v>24</v>
      </c>
      <c r="L25105" t="s">
        <v>1146</v>
      </c>
      <c r="M25105" t="s">
        <v>82</v>
      </c>
    </row>
    <row r="25106" spans="1:13" x14ac:dyDescent="0.3">
      <c r="A25106" t="s">
        <v>1803</v>
      </c>
      <c r="C25106" t="s">
        <v>11104</v>
      </c>
      <c r="D25106">
        <v>77</v>
      </c>
      <c r="E25106" s="1">
        <v>52063406</v>
      </c>
      <c r="G25106" t="s">
        <v>13</v>
      </c>
      <c r="H25106" t="s">
        <v>11105</v>
      </c>
      <c r="I25106" t="s">
        <v>1805</v>
      </c>
      <c r="J25106" t="s">
        <v>81</v>
      </c>
      <c r="K25106" t="s">
        <v>24</v>
      </c>
      <c r="L25106" t="s">
        <v>4349</v>
      </c>
      <c r="M25106" t="s">
        <v>101</v>
      </c>
    </row>
    <row r="25107" spans="1:13" x14ac:dyDescent="0.3">
      <c r="A25107" t="s">
        <v>1803</v>
      </c>
      <c r="C25107" t="s">
        <v>7634</v>
      </c>
      <c r="D25107">
        <v>18</v>
      </c>
      <c r="E25107" s="1">
        <v>587641</v>
      </c>
      <c r="G25107" t="s">
        <v>13</v>
      </c>
      <c r="H25107" t="s">
        <v>7845</v>
      </c>
      <c r="I25107" t="s">
        <v>1805</v>
      </c>
      <c r="J25107" t="s">
        <v>81</v>
      </c>
      <c r="K25107" t="s">
        <v>24</v>
      </c>
      <c r="L25107" t="s">
        <v>17</v>
      </c>
      <c r="M25107" t="s">
        <v>18</v>
      </c>
    </row>
    <row r="25108" spans="1:13" x14ac:dyDescent="0.3">
      <c r="A25108" t="s">
        <v>1803</v>
      </c>
      <c r="C25108" t="s">
        <v>35205</v>
      </c>
      <c r="D25108">
        <v>28</v>
      </c>
      <c r="E25108" s="1">
        <v>447864</v>
      </c>
      <c r="G25108" t="s">
        <v>13</v>
      </c>
      <c r="H25108" t="s">
        <v>35380</v>
      </c>
      <c r="I25108" t="s">
        <v>1805</v>
      </c>
      <c r="J25108" t="s">
        <v>81</v>
      </c>
      <c r="K25108" t="s">
        <v>24</v>
      </c>
      <c r="L25108" t="s">
        <v>17</v>
      </c>
      <c r="M25108" t="s">
        <v>18</v>
      </c>
    </row>
    <row r="25109" spans="1:13" x14ac:dyDescent="0.3">
      <c r="A25109" t="s">
        <v>1803</v>
      </c>
      <c r="C25109" t="s">
        <v>33500</v>
      </c>
      <c r="D25109">
        <v>76</v>
      </c>
      <c r="E25109" s="1">
        <v>21521734</v>
      </c>
      <c r="G25109" t="s">
        <v>34</v>
      </c>
      <c r="H25109" t="s">
        <v>33524</v>
      </c>
      <c r="I25109" t="s">
        <v>1805</v>
      </c>
      <c r="J25109" t="s">
        <v>81</v>
      </c>
      <c r="K25109" t="s">
        <v>24</v>
      </c>
      <c r="L25109" t="s">
        <v>17</v>
      </c>
      <c r="M25109" t="s">
        <v>75</v>
      </c>
    </row>
    <row r="25110" spans="1:13" x14ac:dyDescent="0.3">
      <c r="A25110" t="s">
        <v>1803</v>
      </c>
      <c r="C25110" t="s">
        <v>37047</v>
      </c>
      <c r="D25110">
        <v>42</v>
      </c>
      <c r="E25110" s="1">
        <v>714877</v>
      </c>
      <c r="G25110" t="s">
        <v>34</v>
      </c>
      <c r="H25110" t="s">
        <v>37066</v>
      </c>
      <c r="I25110" t="s">
        <v>1805</v>
      </c>
      <c r="J25110" t="s">
        <v>81</v>
      </c>
      <c r="K25110" t="s">
        <v>24</v>
      </c>
      <c r="L25110" t="s">
        <v>38</v>
      </c>
      <c r="M25110" t="s">
        <v>217</v>
      </c>
    </row>
    <row r="25111" spans="1:13" x14ac:dyDescent="0.3">
      <c r="A25111" t="s">
        <v>1803</v>
      </c>
      <c r="C25111" t="s">
        <v>17710</v>
      </c>
      <c r="D25111">
        <v>99</v>
      </c>
      <c r="E25111" s="1">
        <v>10112486</v>
      </c>
      <c r="G25111" t="s">
        <v>13</v>
      </c>
      <c r="H25111" t="s">
        <v>17721</v>
      </c>
      <c r="I25111" t="s">
        <v>1805</v>
      </c>
      <c r="J25111" t="s">
        <v>81</v>
      </c>
      <c r="K25111" t="s">
        <v>24</v>
      </c>
      <c r="L25111" t="s">
        <v>38</v>
      </c>
      <c r="M25111" t="s">
        <v>101</v>
      </c>
    </row>
    <row r="25112" spans="1:13" x14ac:dyDescent="0.3">
      <c r="A25112" t="s">
        <v>1803</v>
      </c>
      <c r="C25112" t="s">
        <v>17710</v>
      </c>
      <c r="D25112">
        <v>92</v>
      </c>
      <c r="E25112" s="1">
        <v>11712363</v>
      </c>
      <c r="G25112" t="s">
        <v>13</v>
      </c>
      <c r="H25112" t="s">
        <v>17769</v>
      </c>
      <c r="I25112" t="s">
        <v>1805</v>
      </c>
      <c r="J25112" t="s">
        <v>81</v>
      </c>
      <c r="K25112" t="s">
        <v>24</v>
      </c>
      <c r="L25112" t="s">
        <v>17</v>
      </c>
      <c r="M25112" t="s">
        <v>101</v>
      </c>
    </row>
    <row r="25113" spans="1:13" x14ac:dyDescent="0.3">
      <c r="A25113" t="s">
        <v>1803</v>
      </c>
      <c r="C25113" t="s">
        <v>25301</v>
      </c>
      <c r="D25113">
        <v>24</v>
      </c>
      <c r="E25113" s="1">
        <v>240000</v>
      </c>
      <c r="G25113" t="s">
        <v>13</v>
      </c>
      <c r="H25113" t="s">
        <v>25303</v>
      </c>
      <c r="I25113" t="s">
        <v>1805</v>
      </c>
      <c r="J25113" t="s">
        <v>81</v>
      </c>
      <c r="K25113" t="s">
        <v>24</v>
      </c>
      <c r="L25113" t="s">
        <v>17</v>
      </c>
      <c r="M25113" t="s">
        <v>87</v>
      </c>
    </row>
    <row r="25114" spans="1:13" x14ac:dyDescent="0.3">
      <c r="A25114" t="s">
        <v>1803</v>
      </c>
      <c r="C25114" t="s">
        <v>14674</v>
      </c>
      <c r="D25114">
        <v>60</v>
      </c>
      <c r="E25114" s="1">
        <v>20000000</v>
      </c>
      <c r="G25114" t="s">
        <v>13</v>
      </c>
      <c r="H25114" t="s">
        <v>14679</v>
      </c>
      <c r="I25114" t="s">
        <v>1805</v>
      </c>
      <c r="J25114" t="s">
        <v>81</v>
      </c>
      <c r="K25114" t="s">
        <v>24</v>
      </c>
      <c r="L25114" t="s">
        <v>170</v>
      </c>
      <c r="M25114" t="s">
        <v>101</v>
      </c>
    </row>
    <row r="25115" spans="1:13" x14ac:dyDescent="0.3">
      <c r="A25115" t="s">
        <v>1803</v>
      </c>
      <c r="C25115" t="s">
        <v>36487</v>
      </c>
      <c r="D25115">
        <v>24</v>
      </c>
      <c r="E25115" s="1">
        <v>1000000</v>
      </c>
      <c r="G25115" t="s">
        <v>13</v>
      </c>
      <c r="H25115" t="s">
        <v>36490</v>
      </c>
      <c r="I25115" t="s">
        <v>1805</v>
      </c>
      <c r="J25115" t="s">
        <v>81</v>
      </c>
      <c r="K25115" t="s">
        <v>24</v>
      </c>
      <c r="L25115" t="s">
        <v>170</v>
      </c>
      <c r="M25115" t="s">
        <v>101</v>
      </c>
    </row>
    <row r="25116" spans="1:13" x14ac:dyDescent="0.3">
      <c r="A25116" t="s">
        <v>8297</v>
      </c>
      <c r="C25116" t="s">
        <v>12314</v>
      </c>
      <c r="D25116">
        <v>26</v>
      </c>
      <c r="E25116" s="1">
        <v>2500000</v>
      </c>
      <c r="G25116" t="s">
        <v>111</v>
      </c>
      <c r="H25116" t="s">
        <v>68</v>
      </c>
      <c r="I25116" t="s">
        <v>302</v>
      </c>
      <c r="J25116" t="s">
        <v>119</v>
      </c>
      <c r="K25116" t="s">
        <v>24</v>
      </c>
      <c r="L25116" t="s">
        <v>25</v>
      </c>
      <c r="M25116" t="s">
        <v>120</v>
      </c>
    </row>
    <row r="25117" spans="1:13" x14ac:dyDescent="0.3">
      <c r="A25117" t="s">
        <v>8297</v>
      </c>
      <c r="C25117" t="s">
        <v>10471</v>
      </c>
      <c r="D25117">
        <v>31</v>
      </c>
      <c r="E25117" s="1">
        <v>7000000</v>
      </c>
      <c r="G25117" t="s">
        <v>111</v>
      </c>
      <c r="H25117" t="s">
        <v>970</v>
      </c>
      <c r="I25117" t="s">
        <v>302</v>
      </c>
      <c r="J25117" t="s">
        <v>119</v>
      </c>
      <c r="K25117" t="s">
        <v>24</v>
      </c>
      <c r="L25117" t="s">
        <v>25</v>
      </c>
      <c r="M25117" t="s">
        <v>120</v>
      </c>
    </row>
    <row r="25118" spans="1:13" x14ac:dyDescent="0.3">
      <c r="A25118" t="s">
        <v>8297</v>
      </c>
      <c r="C25118" t="s">
        <v>11197</v>
      </c>
      <c r="D25118">
        <v>2</v>
      </c>
      <c r="E25118" s="1">
        <v>270492</v>
      </c>
      <c r="G25118" t="s">
        <v>111</v>
      </c>
      <c r="H25118" t="s">
        <v>11224</v>
      </c>
      <c r="I25118" t="s">
        <v>302</v>
      </c>
      <c r="J25118" t="s">
        <v>119</v>
      </c>
      <c r="K25118" t="s">
        <v>24</v>
      </c>
      <c r="L25118" t="s">
        <v>25</v>
      </c>
      <c r="M25118" t="s">
        <v>120</v>
      </c>
    </row>
    <row r="25119" spans="1:13" x14ac:dyDescent="0.3">
      <c r="A25119" t="s">
        <v>8297</v>
      </c>
      <c r="C25119" t="s">
        <v>8196</v>
      </c>
      <c r="D25119">
        <v>17</v>
      </c>
      <c r="E25119" s="1">
        <v>250000</v>
      </c>
      <c r="G25119" t="s">
        <v>111</v>
      </c>
      <c r="H25119" t="s">
        <v>8298</v>
      </c>
      <c r="I25119" t="s">
        <v>302</v>
      </c>
      <c r="J25119" t="s">
        <v>119</v>
      </c>
      <c r="K25119" t="s">
        <v>24</v>
      </c>
      <c r="L25119" t="s">
        <v>25</v>
      </c>
      <c r="M25119" t="s">
        <v>120</v>
      </c>
    </row>
    <row r="25120" spans="1:13" x14ac:dyDescent="0.3">
      <c r="A25120" t="s">
        <v>8297</v>
      </c>
      <c r="C25120" t="s">
        <v>8666</v>
      </c>
      <c r="D25120">
        <v>19</v>
      </c>
      <c r="E25120" s="1">
        <v>6721800</v>
      </c>
      <c r="G25120" t="s">
        <v>111</v>
      </c>
      <c r="H25120" t="s">
        <v>8715</v>
      </c>
      <c r="I25120" t="s">
        <v>302</v>
      </c>
      <c r="J25120" t="s">
        <v>119</v>
      </c>
      <c r="K25120" t="s">
        <v>24</v>
      </c>
      <c r="L25120" t="s">
        <v>25</v>
      </c>
      <c r="M25120" t="s">
        <v>120</v>
      </c>
    </row>
    <row r="25121" spans="1:13" x14ac:dyDescent="0.3">
      <c r="A25121" t="s">
        <v>8297</v>
      </c>
      <c r="C25121" t="s">
        <v>34627</v>
      </c>
      <c r="D25121">
        <v>10</v>
      </c>
      <c r="E25121" s="1">
        <v>4476761</v>
      </c>
      <c r="G25121" t="s">
        <v>111</v>
      </c>
      <c r="H25121" t="s">
        <v>8715</v>
      </c>
      <c r="I25121" t="s">
        <v>302</v>
      </c>
      <c r="J25121" t="s">
        <v>119</v>
      </c>
      <c r="K25121" t="s">
        <v>24</v>
      </c>
      <c r="L25121" t="s">
        <v>25</v>
      </c>
      <c r="M25121" t="s">
        <v>120</v>
      </c>
    </row>
    <row r="25122" spans="1:13" x14ac:dyDescent="0.3">
      <c r="A25122" t="s">
        <v>24796</v>
      </c>
      <c r="C25122" t="s">
        <v>24785</v>
      </c>
      <c r="D25122">
        <v>12</v>
      </c>
      <c r="E25122" s="1">
        <v>75000</v>
      </c>
      <c r="G25122" t="s">
        <v>111</v>
      </c>
      <c r="H25122" t="s">
        <v>24797</v>
      </c>
      <c r="I25122" t="s">
        <v>29</v>
      </c>
      <c r="J25122" t="s">
        <v>30</v>
      </c>
      <c r="K25122" t="s">
        <v>24</v>
      </c>
      <c r="L25122" t="s">
        <v>25</v>
      </c>
      <c r="M25122" t="s">
        <v>120</v>
      </c>
    </row>
    <row r="25123" spans="1:13" x14ac:dyDescent="0.3">
      <c r="A25123" t="s">
        <v>4602</v>
      </c>
      <c r="C25123" t="s">
        <v>28936</v>
      </c>
      <c r="D25123">
        <v>18</v>
      </c>
      <c r="E25123" s="1">
        <v>506493</v>
      </c>
      <c r="G25123" t="s">
        <v>111</v>
      </c>
      <c r="H25123" t="s">
        <v>29049</v>
      </c>
      <c r="I25123" t="s">
        <v>460</v>
      </c>
      <c r="J25123" t="s">
        <v>30</v>
      </c>
      <c r="K25123" t="s">
        <v>24</v>
      </c>
      <c r="L25123" t="s">
        <v>25</v>
      </c>
      <c r="M25123" t="s">
        <v>1094</v>
      </c>
    </row>
    <row r="25124" spans="1:13" x14ac:dyDescent="0.3">
      <c r="A25124" t="s">
        <v>4602</v>
      </c>
      <c r="C25124" t="s">
        <v>30756</v>
      </c>
      <c r="D25124">
        <v>14</v>
      </c>
      <c r="E25124" s="1">
        <v>50000</v>
      </c>
      <c r="G25124" t="s">
        <v>69</v>
      </c>
      <c r="H25124" t="s">
        <v>30780</v>
      </c>
      <c r="I25124" t="s">
        <v>460</v>
      </c>
      <c r="J25124" t="s">
        <v>30</v>
      </c>
      <c r="K25124" t="s">
        <v>24</v>
      </c>
      <c r="L25124" t="s">
        <v>25</v>
      </c>
      <c r="M25124" t="s">
        <v>221</v>
      </c>
    </row>
    <row r="25125" spans="1:13" x14ac:dyDescent="0.3">
      <c r="A25125" t="s">
        <v>4602</v>
      </c>
      <c r="C25125" t="s">
        <v>4395</v>
      </c>
      <c r="D25125">
        <v>24</v>
      </c>
      <c r="E25125" s="1">
        <v>809521</v>
      </c>
      <c r="G25125" t="s">
        <v>69</v>
      </c>
      <c r="H25125" t="s">
        <v>4603</v>
      </c>
      <c r="I25125" t="s">
        <v>460</v>
      </c>
      <c r="J25125" t="s">
        <v>30</v>
      </c>
      <c r="K25125" t="s">
        <v>24</v>
      </c>
      <c r="L25125" t="s">
        <v>25</v>
      </c>
      <c r="M25125" t="s">
        <v>221</v>
      </c>
    </row>
    <row r="25126" spans="1:13" x14ac:dyDescent="0.3">
      <c r="A25126" t="s">
        <v>4602</v>
      </c>
      <c r="C25126" t="s">
        <v>22248</v>
      </c>
      <c r="D25126">
        <v>24</v>
      </c>
      <c r="E25126" s="1">
        <v>701386</v>
      </c>
      <c r="G25126" t="s">
        <v>69</v>
      </c>
      <c r="H25126" t="s">
        <v>22404</v>
      </c>
      <c r="I25126" t="s">
        <v>460</v>
      </c>
      <c r="J25126" t="s">
        <v>30</v>
      </c>
      <c r="K25126" t="s">
        <v>24</v>
      </c>
      <c r="L25126" t="s">
        <v>25</v>
      </c>
      <c r="M25126" t="s">
        <v>221</v>
      </c>
    </row>
    <row r="25127" spans="1:13" x14ac:dyDescent="0.3">
      <c r="A25127" t="s">
        <v>4602</v>
      </c>
      <c r="C25127" t="s">
        <v>16755</v>
      </c>
      <c r="D25127">
        <v>13</v>
      </c>
      <c r="E25127" s="1">
        <v>249763</v>
      </c>
      <c r="G25127" t="s">
        <v>69</v>
      </c>
      <c r="H25127" t="s">
        <v>16831</v>
      </c>
      <c r="I25127" t="s">
        <v>460</v>
      </c>
      <c r="J25127" t="s">
        <v>30</v>
      </c>
      <c r="K25127" t="s">
        <v>24</v>
      </c>
      <c r="L25127" t="s">
        <v>25</v>
      </c>
      <c r="M25127" t="s">
        <v>39</v>
      </c>
    </row>
    <row r="25128" spans="1:13" x14ac:dyDescent="0.3">
      <c r="A25128" t="s">
        <v>1639</v>
      </c>
      <c r="C25128" t="s">
        <v>1558</v>
      </c>
      <c r="D25128">
        <v>12</v>
      </c>
      <c r="E25128" s="1">
        <v>100000</v>
      </c>
      <c r="G25128" t="s">
        <v>69</v>
      </c>
      <c r="H25128" t="s">
        <v>1640</v>
      </c>
      <c r="I25128" t="s">
        <v>271</v>
      </c>
      <c r="J25128" t="s">
        <v>272</v>
      </c>
      <c r="K25128" t="s">
        <v>273</v>
      </c>
      <c r="L25128" t="s">
        <v>44</v>
      </c>
      <c r="M25128" t="s">
        <v>39</v>
      </c>
    </row>
    <row r="25129" spans="1:13" x14ac:dyDescent="0.3">
      <c r="A25129" t="s">
        <v>1639</v>
      </c>
      <c r="C25129" t="s">
        <v>29302</v>
      </c>
      <c r="D25129">
        <v>17</v>
      </c>
      <c r="E25129" s="1">
        <v>500000</v>
      </c>
      <c r="G25129" t="s">
        <v>69</v>
      </c>
      <c r="H25129" t="s">
        <v>29342</v>
      </c>
      <c r="I25129" t="s">
        <v>271</v>
      </c>
      <c r="J25129" t="s">
        <v>272</v>
      </c>
      <c r="K25129" t="s">
        <v>273</v>
      </c>
      <c r="L25129" t="s">
        <v>17</v>
      </c>
      <c r="M25129" t="s">
        <v>39</v>
      </c>
    </row>
    <row r="25130" spans="1:13" x14ac:dyDescent="0.3">
      <c r="A25130" t="s">
        <v>33757</v>
      </c>
      <c r="C25130" t="s">
        <v>33755</v>
      </c>
      <c r="D25130">
        <v>37</v>
      </c>
      <c r="E25130" s="1">
        <v>860628</v>
      </c>
      <c r="G25130" t="s">
        <v>69</v>
      </c>
      <c r="H25130" t="s">
        <v>33758</v>
      </c>
      <c r="I25130" t="s">
        <v>33759</v>
      </c>
      <c r="K25130" t="s">
        <v>189</v>
      </c>
      <c r="L25130" t="s">
        <v>38</v>
      </c>
      <c r="M25130" t="s">
        <v>39</v>
      </c>
    </row>
    <row r="25131" spans="1:13" x14ac:dyDescent="0.3">
      <c r="A25131" t="s">
        <v>24980</v>
      </c>
      <c r="C25131" t="s">
        <v>24897</v>
      </c>
      <c r="D25131">
        <v>11</v>
      </c>
      <c r="E25131" s="1">
        <v>30000</v>
      </c>
      <c r="G25131" t="s">
        <v>111</v>
      </c>
      <c r="H25131" t="s">
        <v>24981</v>
      </c>
      <c r="I25131" t="s">
        <v>118</v>
      </c>
      <c r="J25131" t="s">
        <v>119</v>
      </c>
      <c r="K25131" t="s">
        <v>24</v>
      </c>
      <c r="L25131" t="s">
        <v>25</v>
      </c>
      <c r="M25131" t="s">
        <v>120</v>
      </c>
    </row>
    <row r="25132" spans="1:13" x14ac:dyDescent="0.3">
      <c r="A25132" t="s">
        <v>28265</v>
      </c>
      <c r="C25132" t="s">
        <v>27925</v>
      </c>
      <c r="D25132">
        <v>3</v>
      </c>
      <c r="E25132" s="1">
        <v>10000</v>
      </c>
      <c r="G25132" t="s">
        <v>69</v>
      </c>
      <c r="H25132" t="s">
        <v>28266</v>
      </c>
      <c r="I25132" t="s">
        <v>20082</v>
      </c>
      <c r="J25132" t="s">
        <v>28267</v>
      </c>
      <c r="K25132" t="s">
        <v>189</v>
      </c>
      <c r="L25132" t="s">
        <v>248</v>
      </c>
      <c r="M25132" t="s">
        <v>39</v>
      </c>
    </row>
    <row r="25133" spans="1:13" x14ac:dyDescent="0.3">
      <c r="A25133" t="s">
        <v>11528</v>
      </c>
      <c r="C25133" t="s">
        <v>21714</v>
      </c>
      <c r="D25133">
        <v>46</v>
      </c>
      <c r="E25133" s="1">
        <v>505082</v>
      </c>
      <c r="G25133" t="s">
        <v>69</v>
      </c>
      <c r="H25133" t="s">
        <v>21765</v>
      </c>
      <c r="I25133" t="s">
        <v>70</v>
      </c>
      <c r="J25133" t="s">
        <v>70</v>
      </c>
      <c r="K25133" t="s">
        <v>24</v>
      </c>
      <c r="L25133" t="s">
        <v>44</v>
      </c>
      <c r="M25133" t="s">
        <v>221</v>
      </c>
    </row>
    <row r="25134" spans="1:13" x14ac:dyDescent="0.3">
      <c r="A25134" t="s">
        <v>11528</v>
      </c>
      <c r="C25134" t="s">
        <v>11494</v>
      </c>
      <c r="D25134">
        <v>17</v>
      </c>
      <c r="E25134" s="1">
        <v>99902</v>
      </c>
      <c r="G25134" t="s">
        <v>13</v>
      </c>
      <c r="H25134" t="s">
        <v>11529</v>
      </c>
      <c r="I25134" t="s">
        <v>70</v>
      </c>
      <c r="J25134" t="s">
        <v>70</v>
      </c>
      <c r="K25134" t="s">
        <v>24</v>
      </c>
      <c r="L25134" t="s">
        <v>17</v>
      </c>
      <c r="M25134" t="s">
        <v>345</v>
      </c>
    </row>
    <row r="25135" spans="1:13" x14ac:dyDescent="0.3">
      <c r="A25135" t="s">
        <v>11528</v>
      </c>
      <c r="C25135" t="s">
        <v>35954</v>
      </c>
      <c r="D25135">
        <v>38</v>
      </c>
      <c r="E25135" s="1">
        <v>2477618</v>
      </c>
      <c r="G25135" t="s">
        <v>34</v>
      </c>
      <c r="H25135" t="s">
        <v>36063</v>
      </c>
      <c r="I25135" t="s">
        <v>70</v>
      </c>
      <c r="J25135" t="s">
        <v>70</v>
      </c>
      <c r="K25135" t="s">
        <v>24</v>
      </c>
      <c r="L25135" t="s">
        <v>38</v>
      </c>
      <c r="M25135" t="s">
        <v>61</v>
      </c>
    </row>
    <row r="25136" spans="1:13" x14ac:dyDescent="0.3">
      <c r="A25136" t="s">
        <v>27595</v>
      </c>
      <c r="C25136" t="s">
        <v>27408</v>
      </c>
      <c r="D25136">
        <v>6</v>
      </c>
      <c r="E25136" s="1">
        <v>124921</v>
      </c>
      <c r="G25136" t="s">
        <v>13</v>
      </c>
      <c r="H25136" t="s">
        <v>27596</v>
      </c>
      <c r="I25136" t="s">
        <v>6058</v>
      </c>
      <c r="J25136" t="s">
        <v>662</v>
      </c>
      <c r="K25136" t="s">
        <v>24</v>
      </c>
      <c r="L25136" t="s">
        <v>17</v>
      </c>
      <c r="M25136" t="s">
        <v>450</v>
      </c>
    </row>
    <row r="25137" spans="1:13" x14ac:dyDescent="0.3">
      <c r="A25137" t="s">
        <v>31885</v>
      </c>
      <c r="C25137" t="s">
        <v>31866</v>
      </c>
      <c r="D25137">
        <v>60</v>
      </c>
      <c r="E25137" s="1">
        <v>1987600</v>
      </c>
      <c r="G25137" t="s">
        <v>111</v>
      </c>
      <c r="H25137" t="s">
        <v>13022</v>
      </c>
      <c r="I25137" t="s">
        <v>4364</v>
      </c>
      <c r="J25137" t="s">
        <v>1145</v>
      </c>
      <c r="K25137" t="s">
        <v>24</v>
      </c>
      <c r="L25137" t="s">
        <v>25</v>
      </c>
      <c r="M25137" t="s">
        <v>120</v>
      </c>
    </row>
    <row r="25138" spans="1:13" x14ac:dyDescent="0.3">
      <c r="A25138" t="s">
        <v>10325</v>
      </c>
      <c r="C25138" t="s">
        <v>29352</v>
      </c>
      <c r="D25138">
        <v>59</v>
      </c>
      <c r="E25138" s="1">
        <v>9497536</v>
      </c>
      <c r="G25138" t="s">
        <v>48</v>
      </c>
      <c r="H25138" t="s">
        <v>29356</v>
      </c>
      <c r="I25138" t="s">
        <v>1900</v>
      </c>
      <c r="J25138" t="s">
        <v>1900</v>
      </c>
      <c r="K25138" t="s">
        <v>189</v>
      </c>
      <c r="L25138" t="s">
        <v>38</v>
      </c>
      <c r="M25138" t="s">
        <v>190</v>
      </c>
    </row>
    <row r="25139" spans="1:13" x14ac:dyDescent="0.3">
      <c r="A25139" t="s">
        <v>10325</v>
      </c>
      <c r="C25139" t="s">
        <v>22646</v>
      </c>
      <c r="D25139">
        <v>56</v>
      </c>
      <c r="E25139" s="1">
        <v>10940728</v>
      </c>
      <c r="G25139" t="s">
        <v>48</v>
      </c>
      <c r="H25139" t="s">
        <v>22645</v>
      </c>
      <c r="I25139" t="s">
        <v>1900</v>
      </c>
      <c r="J25139" t="s">
        <v>1900</v>
      </c>
      <c r="K25139" t="s">
        <v>189</v>
      </c>
      <c r="L25139" t="s">
        <v>1083</v>
      </c>
      <c r="M25139" t="s">
        <v>190</v>
      </c>
    </row>
    <row r="25140" spans="1:13" x14ac:dyDescent="0.3">
      <c r="A25140" t="s">
        <v>10325</v>
      </c>
      <c r="C25140" t="s">
        <v>16755</v>
      </c>
      <c r="D25140">
        <v>84</v>
      </c>
      <c r="E25140" s="1">
        <v>16000000</v>
      </c>
      <c r="G25140" t="s">
        <v>48</v>
      </c>
      <c r="H25140" t="s">
        <v>16762</v>
      </c>
      <c r="I25140" t="s">
        <v>1900</v>
      </c>
      <c r="J25140" t="s">
        <v>1900</v>
      </c>
      <c r="K25140" t="s">
        <v>189</v>
      </c>
      <c r="L25140" t="s">
        <v>38</v>
      </c>
      <c r="M25140" t="s">
        <v>190</v>
      </c>
    </row>
    <row r="25141" spans="1:13" x14ac:dyDescent="0.3">
      <c r="A25141" t="s">
        <v>10325</v>
      </c>
      <c r="C25141" t="s">
        <v>16755</v>
      </c>
      <c r="D25141">
        <v>25</v>
      </c>
      <c r="E25141" s="1">
        <v>100000</v>
      </c>
      <c r="G25141" t="s">
        <v>13</v>
      </c>
      <c r="H25141" t="s">
        <v>16973</v>
      </c>
      <c r="I25141" t="s">
        <v>1900</v>
      </c>
      <c r="J25141" t="s">
        <v>1900</v>
      </c>
      <c r="K25141" t="s">
        <v>189</v>
      </c>
      <c r="L25141" t="s">
        <v>17</v>
      </c>
      <c r="M25141" t="s">
        <v>450</v>
      </c>
    </row>
    <row r="25142" spans="1:13" x14ac:dyDescent="0.3">
      <c r="A25142" t="s">
        <v>10325</v>
      </c>
      <c r="C25142" t="s">
        <v>11613</v>
      </c>
      <c r="D25142">
        <v>7</v>
      </c>
      <c r="E25142" s="1">
        <v>100000</v>
      </c>
      <c r="G25142" t="s">
        <v>13</v>
      </c>
      <c r="H25142" t="s">
        <v>11695</v>
      </c>
      <c r="I25142" t="s">
        <v>1900</v>
      </c>
      <c r="J25142" t="s">
        <v>1900</v>
      </c>
      <c r="K25142" t="s">
        <v>189</v>
      </c>
      <c r="L25142" t="s">
        <v>17</v>
      </c>
      <c r="M25142" t="s">
        <v>450</v>
      </c>
    </row>
    <row r="25143" spans="1:13" x14ac:dyDescent="0.3">
      <c r="A25143" t="s">
        <v>10325</v>
      </c>
      <c r="C25143" t="s">
        <v>10275</v>
      </c>
      <c r="D25143">
        <v>36</v>
      </c>
      <c r="E25143" s="1">
        <v>732248</v>
      </c>
      <c r="G25143" t="s">
        <v>13</v>
      </c>
      <c r="H25143" t="s">
        <v>10326</v>
      </c>
      <c r="I25143" t="s">
        <v>1900</v>
      </c>
      <c r="J25143" t="s">
        <v>1900</v>
      </c>
      <c r="K25143" t="s">
        <v>189</v>
      </c>
      <c r="L25143" t="s">
        <v>17</v>
      </c>
      <c r="M25143" t="s">
        <v>82</v>
      </c>
    </row>
    <row r="25144" spans="1:13" x14ac:dyDescent="0.3">
      <c r="A25144" t="s">
        <v>10325</v>
      </c>
      <c r="C25144" t="s">
        <v>35205</v>
      </c>
      <c r="D25144">
        <v>31</v>
      </c>
      <c r="E25144" s="1">
        <v>96837</v>
      </c>
      <c r="G25144" t="s">
        <v>13</v>
      </c>
      <c r="H25144" t="s">
        <v>35334</v>
      </c>
      <c r="I25144" t="s">
        <v>1900</v>
      </c>
      <c r="J25144" t="s">
        <v>1900</v>
      </c>
      <c r="K25144" t="s">
        <v>189</v>
      </c>
      <c r="L25144" t="s">
        <v>17</v>
      </c>
      <c r="M25144" t="s">
        <v>450</v>
      </c>
    </row>
    <row r="25145" spans="1:13" x14ac:dyDescent="0.3">
      <c r="A25145" t="s">
        <v>10325</v>
      </c>
      <c r="C25145" t="s">
        <v>37047</v>
      </c>
      <c r="D25145">
        <v>25</v>
      </c>
      <c r="E25145" s="1">
        <v>1929917</v>
      </c>
      <c r="G25145" t="s">
        <v>34</v>
      </c>
      <c r="H25145" t="s">
        <v>37330</v>
      </c>
      <c r="I25145" t="s">
        <v>1900</v>
      </c>
      <c r="J25145" t="s">
        <v>1900</v>
      </c>
      <c r="K25145" t="s">
        <v>189</v>
      </c>
      <c r="L25145" t="s">
        <v>17</v>
      </c>
      <c r="M25145" t="s">
        <v>61</v>
      </c>
    </row>
    <row r="25146" spans="1:13" x14ac:dyDescent="0.3">
      <c r="A25146" t="s">
        <v>10325</v>
      </c>
      <c r="C25146" t="s">
        <v>35954</v>
      </c>
      <c r="D25146">
        <v>36</v>
      </c>
      <c r="E25146" s="1">
        <v>1841471</v>
      </c>
      <c r="G25146" t="s">
        <v>13</v>
      </c>
      <c r="H25146" t="s">
        <v>36015</v>
      </c>
      <c r="I25146" t="s">
        <v>1900</v>
      </c>
      <c r="J25146" t="s">
        <v>1900</v>
      </c>
      <c r="K25146" t="s">
        <v>189</v>
      </c>
      <c r="L25146" t="s">
        <v>210</v>
      </c>
      <c r="M25146" t="s">
        <v>82</v>
      </c>
    </row>
    <row r="25147" spans="1:13" x14ac:dyDescent="0.3">
      <c r="A25147" t="s">
        <v>11650</v>
      </c>
      <c r="C25147" t="s">
        <v>27925</v>
      </c>
      <c r="D25147">
        <v>14</v>
      </c>
      <c r="E25147" s="1">
        <v>476214</v>
      </c>
      <c r="G25147" t="s">
        <v>13</v>
      </c>
      <c r="H25147" t="s">
        <v>28237</v>
      </c>
      <c r="I25147" t="s">
        <v>10315</v>
      </c>
      <c r="J25147" t="s">
        <v>8239</v>
      </c>
      <c r="K25147" t="s">
        <v>189</v>
      </c>
      <c r="L25147" t="s">
        <v>17</v>
      </c>
      <c r="M25147" t="s">
        <v>207</v>
      </c>
    </row>
    <row r="25148" spans="1:13" x14ac:dyDescent="0.3">
      <c r="A25148" t="s">
        <v>11650</v>
      </c>
      <c r="C25148" t="s">
        <v>27408</v>
      </c>
      <c r="D25148">
        <v>24</v>
      </c>
      <c r="E25148" s="1">
        <v>1298313</v>
      </c>
      <c r="G25148" t="s">
        <v>13</v>
      </c>
      <c r="H25148" t="s">
        <v>27535</v>
      </c>
      <c r="I25148" t="s">
        <v>10315</v>
      </c>
      <c r="J25148" t="s">
        <v>8239</v>
      </c>
      <c r="K25148" t="s">
        <v>189</v>
      </c>
      <c r="L25148" t="s">
        <v>17</v>
      </c>
      <c r="M25148" t="s">
        <v>45</v>
      </c>
    </row>
    <row r="25149" spans="1:13" x14ac:dyDescent="0.3">
      <c r="A25149" t="s">
        <v>11650</v>
      </c>
      <c r="C25149" t="s">
        <v>29553</v>
      </c>
      <c r="D25149">
        <v>46</v>
      </c>
      <c r="E25149" s="1">
        <v>760348</v>
      </c>
      <c r="G25149" t="s">
        <v>34</v>
      </c>
      <c r="H25149" t="s">
        <v>29662</v>
      </c>
      <c r="I25149" t="s">
        <v>10315</v>
      </c>
      <c r="J25149" t="s">
        <v>8239</v>
      </c>
      <c r="K25149" t="s">
        <v>189</v>
      </c>
      <c r="L25149" t="s">
        <v>38</v>
      </c>
      <c r="M25149" t="s">
        <v>75</v>
      </c>
    </row>
    <row r="25150" spans="1:13" x14ac:dyDescent="0.3">
      <c r="A25150" t="s">
        <v>11650</v>
      </c>
      <c r="C25150" t="s">
        <v>30851</v>
      </c>
      <c r="D25150">
        <v>19</v>
      </c>
      <c r="E25150" s="1">
        <v>189411</v>
      </c>
      <c r="G25150" t="s">
        <v>13</v>
      </c>
      <c r="H25150" t="s">
        <v>30917</v>
      </c>
      <c r="I25150" t="s">
        <v>10315</v>
      </c>
      <c r="J25150" t="s">
        <v>8239</v>
      </c>
      <c r="K25150" t="s">
        <v>189</v>
      </c>
      <c r="L25150" t="s">
        <v>17</v>
      </c>
      <c r="M25150" t="s">
        <v>66</v>
      </c>
    </row>
    <row r="25151" spans="1:13" x14ac:dyDescent="0.3">
      <c r="A25151" t="s">
        <v>11650</v>
      </c>
      <c r="C25151" t="s">
        <v>23564</v>
      </c>
      <c r="D25151">
        <v>42</v>
      </c>
      <c r="E25151" s="1">
        <v>100000</v>
      </c>
      <c r="G25151" t="s">
        <v>13</v>
      </c>
      <c r="H25151" t="s">
        <v>23606</v>
      </c>
      <c r="I25151" t="s">
        <v>10315</v>
      </c>
      <c r="J25151" t="s">
        <v>8239</v>
      </c>
      <c r="K25151" t="s">
        <v>189</v>
      </c>
      <c r="L25151" t="s">
        <v>17</v>
      </c>
      <c r="M25151" t="s">
        <v>450</v>
      </c>
    </row>
    <row r="25152" spans="1:13" x14ac:dyDescent="0.3">
      <c r="A25152" t="s">
        <v>11650</v>
      </c>
      <c r="C25152" t="s">
        <v>21714</v>
      </c>
      <c r="D25152">
        <v>18</v>
      </c>
      <c r="E25152" s="1">
        <v>102322</v>
      </c>
      <c r="G25152" t="s">
        <v>13</v>
      </c>
      <c r="H25152" t="s">
        <v>21905</v>
      </c>
      <c r="I25152" t="s">
        <v>10315</v>
      </c>
      <c r="J25152" t="s">
        <v>8239</v>
      </c>
      <c r="K25152" t="s">
        <v>189</v>
      </c>
      <c r="L25152" t="s">
        <v>17</v>
      </c>
      <c r="M25152" t="s">
        <v>66</v>
      </c>
    </row>
    <row r="25153" spans="1:13" x14ac:dyDescent="0.3">
      <c r="A25153" t="s">
        <v>11650</v>
      </c>
      <c r="C25153" t="s">
        <v>15737</v>
      </c>
      <c r="D25153">
        <v>73</v>
      </c>
      <c r="E25153" s="1">
        <v>3688616</v>
      </c>
      <c r="G25153" t="s">
        <v>13</v>
      </c>
      <c r="H25153" t="s">
        <v>15837</v>
      </c>
      <c r="I25153" t="s">
        <v>10315</v>
      </c>
      <c r="J25153" t="s">
        <v>8239</v>
      </c>
      <c r="K25153" t="s">
        <v>189</v>
      </c>
      <c r="L25153" t="s">
        <v>17</v>
      </c>
      <c r="M25153" t="s">
        <v>207</v>
      </c>
    </row>
    <row r="25154" spans="1:13" x14ac:dyDescent="0.3">
      <c r="A25154" t="s">
        <v>11650</v>
      </c>
      <c r="C25154" t="s">
        <v>15490</v>
      </c>
      <c r="D25154">
        <v>42</v>
      </c>
      <c r="E25154" s="1">
        <v>586460</v>
      </c>
      <c r="G25154" t="s">
        <v>13</v>
      </c>
      <c r="H25154" t="s">
        <v>15516</v>
      </c>
      <c r="I25154" t="s">
        <v>10315</v>
      </c>
      <c r="J25154" t="s">
        <v>8239</v>
      </c>
      <c r="K25154" t="s">
        <v>189</v>
      </c>
      <c r="L25154" t="s">
        <v>17</v>
      </c>
      <c r="M25154" t="s">
        <v>82</v>
      </c>
    </row>
    <row r="25155" spans="1:13" x14ac:dyDescent="0.3">
      <c r="A25155" t="s">
        <v>11650</v>
      </c>
      <c r="C25155" t="s">
        <v>11813</v>
      </c>
      <c r="D25155">
        <v>11</v>
      </c>
      <c r="E25155" s="1">
        <v>37899</v>
      </c>
      <c r="G25155" t="s">
        <v>13</v>
      </c>
      <c r="H25155" t="s">
        <v>11964</v>
      </c>
      <c r="I25155" t="s">
        <v>10315</v>
      </c>
      <c r="J25155" t="s">
        <v>8239</v>
      </c>
      <c r="K25155" t="s">
        <v>189</v>
      </c>
      <c r="L25155" t="s">
        <v>17</v>
      </c>
      <c r="M25155" t="s">
        <v>66</v>
      </c>
    </row>
    <row r="25156" spans="1:13" x14ac:dyDescent="0.3">
      <c r="A25156" t="s">
        <v>11650</v>
      </c>
      <c r="C25156" t="s">
        <v>12673</v>
      </c>
      <c r="D25156">
        <v>25</v>
      </c>
      <c r="E25156" s="1">
        <v>335800</v>
      </c>
      <c r="G25156" t="s">
        <v>13</v>
      </c>
      <c r="H25156" t="s">
        <v>12772</v>
      </c>
      <c r="I25156" t="s">
        <v>10315</v>
      </c>
      <c r="J25156" t="s">
        <v>8239</v>
      </c>
      <c r="K25156" t="s">
        <v>189</v>
      </c>
      <c r="L25156" t="s">
        <v>17</v>
      </c>
      <c r="M25156" t="s">
        <v>207</v>
      </c>
    </row>
    <row r="25157" spans="1:13" x14ac:dyDescent="0.3">
      <c r="A25157" t="s">
        <v>11650</v>
      </c>
      <c r="C25157" t="s">
        <v>11613</v>
      </c>
      <c r="D25157">
        <v>45</v>
      </c>
      <c r="E25157" s="1">
        <v>1584075</v>
      </c>
      <c r="G25157" t="s">
        <v>34</v>
      </c>
      <c r="H25157" t="s">
        <v>11651</v>
      </c>
      <c r="I25157" t="s">
        <v>10315</v>
      </c>
      <c r="J25157" t="s">
        <v>8239</v>
      </c>
      <c r="K25157" t="s">
        <v>189</v>
      </c>
      <c r="L25157" t="s">
        <v>44</v>
      </c>
      <c r="M25157" t="s">
        <v>75</v>
      </c>
    </row>
    <row r="25158" spans="1:13" x14ac:dyDescent="0.3">
      <c r="A25158" t="s">
        <v>11650</v>
      </c>
      <c r="C25158" t="s">
        <v>37047</v>
      </c>
      <c r="D25158">
        <v>24</v>
      </c>
      <c r="E25158" s="1">
        <v>100000</v>
      </c>
      <c r="G25158" t="s">
        <v>13</v>
      </c>
      <c r="H25158" t="s">
        <v>37097</v>
      </c>
      <c r="I25158" t="s">
        <v>10315</v>
      </c>
      <c r="J25158" t="s">
        <v>8239</v>
      </c>
      <c r="K25158" t="s">
        <v>189</v>
      </c>
      <c r="L25158" t="s">
        <v>17</v>
      </c>
      <c r="M25158" t="s">
        <v>450</v>
      </c>
    </row>
    <row r="25159" spans="1:13" x14ac:dyDescent="0.3">
      <c r="A25159" t="s">
        <v>5736</v>
      </c>
      <c r="C25159" t="s">
        <v>30364</v>
      </c>
      <c r="D25159">
        <v>32</v>
      </c>
      <c r="E25159" s="1">
        <v>100000</v>
      </c>
      <c r="G25159" t="s">
        <v>13</v>
      </c>
      <c r="H25159" t="s">
        <v>30533</v>
      </c>
      <c r="I25159" t="s">
        <v>2636</v>
      </c>
      <c r="J25159" t="s">
        <v>2749</v>
      </c>
      <c r="K25159" t="s">
        <v>645</v>
      </c>
      <c r="L25159" t="s">
        <v>17</v>
      </c>
      <c r="M25159" t="s">
        <v>450</v>
      </c>
    </row>
    <row r="25160" spans="1:13" x14ac:dyDescent="0.3">
      <c r="A25160" t="s">
        <v>5736</v>
      </c>
      <c r="C25160" t="s">
        <v>5642</v>
      </c>
      <c r="D25160">
        <v>12</v>
      </c>
      <c r="E25160" s="1">
        <v>25000</v>
      </c>
      <c r="G25160" t="s">
        <v>13</v>
      </c>
      <c r="H25160" t="s">
        <v>5737</v>
      </c>
      <c r="I25160" t="s">
        <v>2636</v>
      </c>
      <c r="J25160" t="s">
        <v>2749</v>
      </c>
      <c r="K25160" t="s">
        <v>645</v>
      </c>
      <c r="L25160" t="s">
        <v>17</v>
      </c>
      <c r="M25160" t="s">
        <v>18</v>
      </c>
    </row>
    <row r="25161" spans="1:13" x14ac:dyDescent="0.3">
      <c r="A25161" t="s">
        <v>5736</v>
      </c>
      <c r="C25161" t="s">
        <v>12673</v>
      </c>
      <c r="D25161">
        <v>51</v>
      </c>
      <c r="E25161" s="1">
        <v>847776</v>
      </c>
      <c r="G25161" t="s">
        <v>34</v>
      </c>
      <c r="H25161" t="s">
        <v>12800</v>
      </c>
      <c r="I25161" t="s">
        <v>2636</v>
      </c>
      <c r="J25161" t="s">
        <v>2749</v>
      </c>
      <c r="K25161" t="s">
        <v>645</v>
      </c>
      <c r="L25161" t="s">
        <v>17</v>
      </c>
      <c r="M25161" t="s">
        <v>740</v>
      </c>
    </row>
    <row r="25162" spans="1:13" x14ac:dyDescent="0.3">
      <c r="A25162" t="s">
        <v>5736</v>
      </c>
      <c r="C25162" t="s">
        <v>35205</v>
      </c>
      <c r="D25162">
        <v>25</v>
      </c>
      <c r="E25162" s="1">
        <v>100000</v>
      </c>
      <c r="G25162" t="s">
        <v>13</v>
      </c>
      <c r="H25162" t="s">
        <v>35353</v>
      </c>
      <c r="I25162" t="s">
        <v>2636</v>
      </c>
      <c r="J25162" t="s">
        <v>2749</v>
      </c>
      <c r="K25162" t="s">
        <v>645</v>
      </c>
      <c r="L25162" t="s">
        <v>17</v>
      </c>
      <c r="M25162" t="s">
        <v>450</v>
      </c>
    </row>
    <row r="25163" spans="1:13" x14ac:dyDescent="0.3">
      <c r="A25163" t="s">
        <v>5736</v>
      </c>
      <c r="C25163" t="s">
        <v>37047</v>
      </c>
      <c r="D25163">
        <v>24</v>
      </c>
      <c r="E25163" s="1">
        <v>100000</v>
      </c>
      <c r="G25163" t="s">
        <v>13</v>
      </c>
      <c r="H25163" t="s">
        <v>37149</v>
      </c>
      <c r="I25163" t="s">
        <v>2636</v>
      </c>
      <c r="J25163" t="s">
        <v>2749</v>
      </c>
      <c r="K25163" t="s">
        <v>645</v>
      </c>
      <c r="L25163" t="s">
        <v>17</v>
      </c>
      <c r="M25163" t="s">
        <v>450</v>
      </c>
    </row>
    <row r="25164" spans="1:13" x14ac:dyDescent="0.3">
      <c r="A25164" t="s">
        <v>5736</v>
      </c>
      <c r="C25164" t="s">
        <v>37047</v>
      </c>
      <c r="D25164">
        <v>86</v>
      </c>
      <c r="E25164" s="1">
        <v>431253</v>
      </c>
      <c r="G25164" t="s">
        <v>48</v>
      </c>
      <c r="H25164" t="s">
        <v>37255</v>
      </c>
      <c r="I25164" t="s">
        <v>2636</v>
      </c>
      <c r="J25164" t="s">
        <v>2749</v>
      </c>
      <c r="K25164" t="s">
        <v>645</v>
      </c>
      <c r="L25164" t="s">
        <v>170</v>
      </c>
      <c r="M25164" t="s">
        <v>190</v>
      </c>
    </row>
    <row r="25165" spans="1:13" x14ac:dyDescent="0.3">
      <c r="A25165" t="s">
        <v>1246</v>
      </c>
      <c r="C25165" t="s">
        <v>979</v>
      </c>
      <c r="D25165">
        <v>20</v>
      </c>
      <c r="E25165" s="1">
        <v>200000</v>
      </c>
      <c r="G25165" t="s">
        <v>111</v>
      </c>
      <c r="H25165" t="s">
        <v>1026</v>
      </c>
      <c r="I25165" t="s">
        <v>460</v>
      </c>
      <c r="J25165" t="s">
        <v>30</v>
      </c>
      <c r="K25165" t="s">
        <v>24</v>
      </c>
      <c r="L25165" t="s">
        <v>25</v>
      </c>
      <c r="M25165" t="s">
        <v>232</v>
      </c>
    </row>
    <row r="25166" spans="1:13" x14ac:dyDescent="0.3">
      <c r="A25166" t="s">
        <v>1246</v>
      </c>
      <c r="C25166" t="s">
        <v>5155</v>
      </c>
      <c r="D25166">
        <v>25</v>
      </c>
      <c r="E25166" s="1">
        <v>635490</v>
      </c>
      <c r="G25166" t="s">
        <v>111</v>
      </c>
      <c r="H25166" t="s">
        <v>5392</v>
      </c>
      <c r="I25166" t="s">
        <v>460</v>
      </c>
      <c r="J25166" t="s">
        <v>30</v>
      </c>
      <c r="K25166" t="s">
        <v>24</v>
      </c>
      <c r="L25166" t="s">
        <v>25</v>
      </c>
      <c r="M25166" t="s">
        <v>232</v>
      </c>
    </row>
    <row r="25167" spans="1:13" x14ac:dyDescent="0.3">
      <c r="A25167" t="s">
        <v>34915</v>
      </c>
      <c r="C25167" t="s">
        <v>34736</v>
      </c>
      <c r="D25167">
        <v>25</v>
      </c>
      <c r="E25167" s="1">
        <v>425418</v>
      </c>
      <c r="G25167" t="s">
        <v>111</v>
      </c>
      <c r="H25167" t="s">
        <v>34916</v>
      </c>
      <c r="I25167" t="s">
        <v>460</v>
      </c>
      <c r="J25167" t="s">
        <v>30</v>
      </c>
      <c r="K25167" t="s">
        <v>24</v>
      </c>
      <c r="L25167" t="s">
        <v>25</v>
      </c>
      <c r="M25167" t="s">
        <v>232</v>
      </c>
    </row>
    <row r="25168" spans="1:13" x14ac:dyDescent="0.3">
      <c r="A25168" t="s">
        <v>34915</v>
      </c>
      <c r="C25168" t="s">
        <v>35113</v>
      </c>
      <c r="D25168">
        <v>11</v>
      </c>
      <c r="E25168" s="1">
        <v>167728</v>
      </c>
      <c r="G25168" t="s">
        <v>111</v>
      </c>
      <c r="H25168" t="s">
        <v>8305</v>
      </c>
      <c r="I25168" t="s">
        <v>460</v>
      </c>
      <c r="J25168" t="s">
        <v>30</v>
      </c>
      <c r="K25168" t="s">
        <v>24</v>
      </c>
      <c r="L25168" t="s">
        <v>25</v>
      </c>
      <c r="M25168" t="s">
        <v>232</v>
      </c>
    </row>
    <row r="25169" spans="1:13" x14ac:dyDescent="0.3">
      <c r="A25169" t="s">
        <v>36141</v>
      </c>
      <c r="C25169" t="s">
        <v>36101</v>
      </c>
      <c r="D25169">
        <v>12</v>
      </c>
      <c r="E25169" s="1">
        <v>20000</v>
      </c>
      <c r="G25169" t="s">
        <v>21</v>
      </c>
      <c r="H25169" t="s">
        <v>970</v>
      </c>
      <c r="I25169" t="s">
        <v>17784</v>
      </c>
      <c r="J25169" t="s">
        <v>30</v>
      </c>
      <c r="K25169" t="s">
        <v>24</v>
      </c>
      <c r="L25169" t="s">
        <v>25</v>
      </c>
      <c r="M25169" t="s">
        <v>26</v>
      </c>
    </row>
    <row r="25170" spans="1:13" x14ac:dyDescent="0.3">
      <c r="A25170" t="s">
        <v>38046</v>
      </c>
      <c r="C25170" t="s">
        <v>38015</v>
      </c>
      <c r="D25170">
        <v>31</v>
      </c>
      <c r="E25170" s="1">
        <v>2650926</v>
      </c>
      <c r="G25170" t="s">
        <v>111</v>
      </c>
      <c r="H25170" t="s">
        <v>38047</v>
      </c>
      <c r="I25170" t="s">
        <v>460</v>
      </c>
      <c r="J25170" t="s">
        <v>30</v>
      </c>
      <c r="K25170" t="s">
        <v>24</v>
      </c>
      <c r="L25170" t="s">
        <v>25</v>
      </c>
      <c r="M25170" t="s">
        <v>120</v>
      </c>
    </row>
    <row r="25171" spans="1:13" x14ac:dyDescent="0.3">
      <c r="A25171" t="s">
        <v>5530</v>
      </c>
      <c r="C25171" t="s">
        <v>29553</v>
      </c>
      <c r="D25171">
        <v>32</v>
      </c>
      <c r="E25171" s="1">
        <v>100000</v>
      </c>
      <c r="G25171" t="s">
        <v>69</v>
      </c>
      <c r="H25171" t="s">
        <v>29825</v>
      </c>
      <c r="I25171" t="s">
        <v>1359</v>
      </c>
      <c r="J25171" t="s">
        <v>70</v>
      </c>
      <c r="K25171" t="s">
        <v>24</v>
      </c>
      <c r="L25171" t="s">
        <v>25</v>
      </c>
      <c r="M25171" t="s">
        <v>221</v>
      </c>
    </row>
    <row r="25172" spans="1:13" x14ac:dyDescent="0.3">
      <c r="A25172" t="s">
        <v>5530</v>
      </c>
      <c r="C25172" t="s">
        <v>5155</v>
      </c>
      <c r="D25172">
        <v>39</v>
      </c>
      <c r="E25172" s="1">
        <v>225000</v>
      </c>
      <c r="G25172" t="s">
        <v>111</v>
      </c>
      <c r="H25172" t="s">
        <v>5531</v>
      </c>
      <c r="I25172" t="s">
        <v>1359</v>
      </c>
      <c r="J25172" t="s">
        <v>70</v>
      </c>
      <c r="K25172" t="s">
        <v>24</v>
      </c>
      <c r="L25172" t="s">
        <v>25</v>
      </c>
      <c r="M25172" t="s">
        <v>1094</v>
      </c>
    </row>
    <row r="25173" spans="1:13" x14ac:dyDescent="0.3">
      <c r="A25173" t="s">
        <v>5530</v>
      </c>
      <c r="C25173" t="s">
        <v>22248</v>
      </c>
      <c r="D25173">
        <v>42</v>
      </c>
      <c r="E25173" s="1">
        <v>225000</v>
      </c>
      <c r="G25173" t="s">
        <v>111</v>
      </c>
      <c r="H25173" t="s">
        <v>22490</v>
      </c>
      <c r="I25173" t="s">
        <v>1359</v>
      </c>
      <c r="J25173" t="s">
        <v>70</v>
      </c>
      <c r="K25173" t="s">
        <v>24</v>
      </c>
      <c r="L25173" t="s">
        <v>25</v>
      </c>
      <c r="M25173" t="s">
        <v>120</v>
      </c>
    </row>
    <row r="25174" spans="1:13" x14ac:dyDescent="0.3">
      <c r="A25174" t="s">
        <v>5530</v>
      </c>
      <c r="C25174" t="s">
        <v>15737</v>
      </c>
      <c r="D25174">
        <v>24</v>
      </c>
      <c r="E25174" s="1">
        <v>569000</v>
      </c>
      <c r="G25174" t="s">
        <v>111</v>
      </c>
      <c r="H25174" t="s">
        <v>16145</v>
      </c>
      <c r="I25174" t="s">
        <v>1359</v>
      </c>
      <c r="J25174" t="s">
        <v>70</v>
      </c>
      <c r="K25174" t="s">
        <v>24</v>
      </c>
      <c r="L25174" t="s">
        <v>25</v>
      </c>
      <c r="M25174" t="s">
        <v>120</v>
      </c>
    </row>
    <row r="25175" spans="1:13" x14ac:dyDescent="0.3">
      <c r="A25175" t="s">
        <v>5530</v>
      </c>
      <c r="C25175" t="s">
        <v>8196</v>
      </c>
      <c r="D25175">
        <v>38</v>
      </c>
      <c r="E25175" s="1">
        <v>1600000</v>
      </c>
      <c r="G25175" t="s">
        <v>111</v>
      </c>
      <c r="H25175" t="s">
        <v>8496</v>
      </c>
      <c r="I25175" t="s">
        <v>1359</v>
      </c>
      <c r="J25175" t="s">
        <v>70</v>
      </c>
      <c r="K25175" t="s">
        <v>24</v>
      </c>
      <c r="L25175" t="s">
        <v>25</v>
      </c>
      <c r="M25175" t="s">
        <v>120</v>
      </c>
    </row>
    <row r="25176" spans="1:13" x14ac:dyDescent="0.3">
      <c r="A25176" t="s">
        <v>5530</v>
      </c>
      <c r="C25176" t="s">
        <v>34736</v>
      </c>
      <c r="D25176">
        <v>22</v>
      </c>
      <c r="E25176" s="1">
        <v>600000</v>
      </c>
      <c r="G25176" t="s">
        <v>111</v>
      </c>
      <c r="H25176" t="s">
        <v>34928</v>
      </c>
      <c r="I25176" t="s">
        <v>1359</v>
      </c>
      <c r="J25176" t="s">
        <v>70</v>
      </c>
      <c r="K25176" t="s">
        <v>24</v>
      </c>
      <c r="L25176" t="s">
        <v>25</v>
      </c>
      <c r="M25176" t="s">
        <v>120</v>
      </c>
    </row>
    <row r="25177" spans="1:13" x14ac:dyDescent="0.3">
      <c r="A25177" t="s">
        <v>5530</v>
      </c>
      <c r="C25177" t="s">
        <v>35205</v>
      </c>
      <c r="D25177">
        <v>11</v>
      </c>
      <c r="E25177" s="1">
        <v>100000</v>
      </c>
      <c r="G25177" t="s">
        <v>69</v>
      </c>
      <c r="H25177" t="s">
        <v>35302</v>
      </c>
      <c r="I25177" t="s">
        <v>1359</v>
      </c>
      <c r="J25177" t="s">
        <v>70</v>
      </c>
      <c r="K25177" t="s">
        <v>24</v>
      </c>
      <c r="L25177" t="s">
        <v>25</v>
      </c>
      <c r="M25177" t="s">
        <v>7715</v>
      </c>
    </row>
    <row r="25178" spans="1:13" x14ac:dyDescent="0.3">
      <c r="A25178" t="s">
        <v>5530</v>
      </c>
      <c r="C25178" t="s">
        <v>34627</v>
      </c>
      <c r="D25178">
        <v>4</v>
      </c>
      <c r="E25178" s="1">
        <v>9999</v>
      </c>
      <c r="G25178" t="s">
        <v>111</v>
      </c>
      <c r="H25178" t="s">
        <v>34727</v>
      </c>
      <c r="I25178" t="s">
        <v>1359</v>
      </c>
      <c r="J25178" t="s">
        <v>70</v>
      </c>
      <c r="K25178" t="s">
        <v>24</v>
      </c>
      <c r="L25178" t="s">
        <v>25</v>
      </c>
      <c r="M25178" t="s">
        <v>120</v>
      </c>
    </row>
    <row r="25179" spans="1:13" x14ac:dyDescent="0.3">
      <c r="A25179" t="s">
        <v>5530</v>
      </c>
      <c r="C25179" t="s">
        <v>33755</v>
      </c>
      <c r="D25179">
        <v>11</v>
      </c>
      <c r="E25179" s="1">
        <v>892500</v>
      </c>
      <c r="G25179" t="s">
        <v>111</v>
      </c>
      <c r="H25179" t="s">
        <v>33869</v>
      </c>
      <c r="I25179" t="s">
        <v>1359</v>
      </c>
      <c r="J25179" t="s">
        <v>70</v>
      </c>
      <c r="K25179" t="s">
        <v>24</v>
      </c>
      <c r="L25179" t="s">
        <v>25</v>
      </c>
      <c r="M25179" t="s">
        <v>120</v>
      </c>
    </row>
    <row r="25180" spans="1:13" x14ac:dyDescent="0.3">
      <c r="A25180" t="s">
        <v>5530</v>
      </c>
      <c r="C25180" t="s">
        <v>36965</v>
      </c>
      <c r="D25180">
        <v>53</v>
      </c>
      <c r="E25180" s="1">
        <v>6000000</v>
      </c>
      <c r="G25180" t="s">
        <v>111</v>
      </c>
      <c r="H25180" t="s">
        <v>36995</v>
      </c>
      <c r="I25180" t="s">
        <v>1359</v>
      </c>
      <c r="J25180" t="s">
        <v>70</v>
      </c>
      <c r="K25180" t="s">
        <v>24</v>
      </c>
      <c r="L25180" t="s">
        <v>25</v>
      </c>
      <c r="M25180" t="s">
        <v>120</v>
      </c>
    </row>
    <row r="25181" spans="1:13" x14ac:dyDescent="0.3">
      <c r="A25181" t="s">
        <v>5530</v>
      </c>
      <c r="C25181" t="s">
        <v>37919</v>
      </c>
      <c r="D25181">
        <v>11</v>
      </c>
      <c r="E25181" s="1">
        <v>3000000</v>
      </c>
      <c r="G25181" t="s">
        <v>111</v>
      </c>
      <c r="H25181" t="s">
        <v>37951</v>
      </c>
      <c r="I25181" t="s">
        <v>1359</v>
      </c>
      <c r="J25181" t="s">
        <v>70</v>
      </c>
      <c r="K25181" t="s">
        <v>24</v>
      </c>
      <c r="L25181" t="s">
        <v>25</v>
      </c>
      <c r="M25181" t="s">
        <v>120</v>
      </c>
    </row>
    <row r="25182" spans="1:13" x14ac:dyDescent="0.3">
      <c r="A25182" t="s">
        <v>22244</v>
      </c>
      <c r="C25182" t="s">
        <v>22209</v>
      </c>
      <c r="D25182">
        <v>35</v>
      </c>
      <c r="E25182" s="1">
        <v>409709</v>
      </c>
      <c r="G25182" t="s">
        <v>13</v>
      </c>
      <c r="H25182" t="s">
        <v>22245</v>
      </c>
      <c r="I25182" t="s">
        <v>7075</v>
      </c>
      <c r="K25182" t="s">
        <v>4569</v>
      </c>
      <c r="L25182" t="s">
        <v>25</v>
      </c>
      <c r="M25182" t="s">
        <v>450</v>
      </c>
    </row>
    <row r="25183" spans="1:13" x14ac:dyDescent="0.3">
      <c r="A25183" t="s">
        <v>23602</v>
      </c>
      <c r="C25183" t="s">
        <v>30595</v>
      </c>
      <c r="D25183">
        <v>34</v>
      </c>
      <c r="E25183" s="1">
        <v>999891</v>
      </c>
      <c r="G25183" t="s">
        <v>13</v>
      </c>
      <c r="H25183" t="s">
        <v>30718</v>
      </c>
      <c r="I25183" t="s">
        <v>3034</v>
      </c>
      <c r="K25183" t="s">
        <v>1464</v>
      </c>
      <c r="L25183" t="s">
        <v>17</v>
      </c>
      <c r="M25183" t="s">
        <v>82</v>
      </c>
    </row>
    <row r="25184" spans="1:13" x14ac:dyDescent="0.3">
      <c r="A25184" t="s">
        <v>23602</v>
      </c>
      <c r="C25184" t="s">
        <v>23564</v>
      </c>
      <c r="D25184">
        <v>18</v>
      </c>
      <c r="E25184" s="1">
        <v>100000</v>
      </c>
      <c r="G25184" t="s">
        <v>13</v>
      </c>
      <c r="H25184" t="s">
        <v>23603</v>
      </c>
      <c r="I25184" t="s">
        <v>3034</v>
      </c>
      <c r="K25184" t="s">
        <v>1464</v>
      </c>
      <c r="L25184" t="s">
        <v>17</v>
      </c>
      <c r="M25184" t="s">
        <v>450</v>
      </c>
    </row>
    <row r="25185" spans="1:13" x14ac:dyDescent="0.3">
      <c r="A25185" t="s">
        <v>5566</v>
      </c>
      <c r="C25185" t="s">
        <v>5155</v>
      </c>
      <c r="D25185">
        <v>49</v>
      </c>
      <c r="E25185" s="1">
        <v>451951</v>
      </c>
      <c r="G25185" t="s">
        <v>13</v>
      </c>
      <c r="H25185" t="s">
        <v>5567</v>
      </c>
      <c r="I25185" t="s">
        <v>5568</v>
      </c>
      <c r="K25185" t="s">
        <v>645</v>
      </c>
      <c r="L25185" t="s">
        <v>704</v>
      </c>
      <c r="M25185" t="s">
        <v>45</v>
      </c>
    </row>
    <row r="25186" spans="1:13" x14ac:dyDescent="0.3">
      <c r="A25186" t="s">
        <v>5566</v>
      </c>
      <c r="C25186" t="s">
        <v>22646</v>
      </c>
      <c r="D25186">
        <v>19</v>
      </c>
      <c r="E25186" s="1">
        <v>100000</v>
      </c>
      <c r="G25186" t="s">
        <v>13</v>
      </c>
      <c r="H25186" t="s">
        <v>22727</v>
      </c>
      <c r="I25186" t="s">
        <v>5568</v>
      </c>
      <c r="K25186" t="s">
        <v>645</v>
      </c>
      <c r="L25186" t="s">
        <v>17</v>
      </c>
      <c r="M25186" t="s">
        <v>450</v>
      </c>
    </row>
    <row r="25187" spans="1:13" x14ac:dyDescent="0.3">
      <c r="A25187" t="s">
        <v>15680</v>
      </c>
      <c r="C25187" t="s">
        <v>28282</v>
      </c>
      <c r="D25187">
        <v>39</v>
      </c>
      <c r="E25187" s="1">
        <v>584889</v>
      </c>
      <c r="G25187" t="s">
        <v>13</v>
      </c>
      <c r="H25187" t="s">
        <v>28413</v>
      </c>
      <c r="I25187" t="s">
        <v>70</v>
      </c>
      <c r="J25187" t="s">
        <v>70</v>
      </c>
      <c r="K25187" t="s">
        <v>24</v>
      </c>
      <c r="L25187" t="s">
        <v>17</v>
      </c>
      <c r="M25187" t="s">
        <v>18</v>
      </c>
    </row>
    <row r="25188" spans="1:13" x14ac:dyDescent="0.3">
      <c r="A25188" t="s">
        <v>15680</v>
      </c>
      <c r="C25188" t="s">
        <v>15606</v>
      </c>
      <c r="D25188">
        <v>55</v>
      </c>
      <c r="E25188" s="1">
        <v>514077</v>
      </c>
      <c r="G25188" t="s">
        <v>13</v>
      </c>
      <c r="H25188" t="s">
        <v>15681</v>
      </c>
      <c r="I25188" t="s">
        <v>70</v>
      </c>
      <c r="J25188" t="s">
        <v>70</v>
      </c>
      <c r="K25188" t="s">
        <v>24</v>
      </c>
      <c r="L25188" t="s">
        <v>17</v>
      </c>
      <c r="M25188" t="s">
        <v>18</v>
      </c>
    </row>
    <row r="25189" spans="1:13" x14ac:dyDescent="0.3">
      <c r="A25189" t="s">
        <v>15680</v>
      </c>
      <c r="C25189" t="s">
        <v>34985</v>
      </c>
      <c r="D25189">
        <v>33</v>
      </c>
      <c r="E25189" s="1">
        <v>295916</v>
      </c>
      <c r="G25189" t="s">
        <v>34</v>
      </c>
      <c r="H25189" t="s">
        <v>35051</v>
      </c>
      <c r="I25189" t="s">
        <v>70</v>
      </c>
      <c r="J25189" t="s">
        <v>70</v>
      </c>
      <c r="K25189" t="s">
        <v>24</v>
      </c>
      <c r="L25189" t="s">
        <v>44</v>
      </c>
      <c r="M25189" t="s">
        <v>217</v>
      </c>
    </row>
    <row r="25190" spans="1:13" x14ac:dyDescent="0.3">
      <c r="A25190" t="s">
        <v>15680</v>
      </c>
      <c r="C25190" t="s">
        <v>33372</v>
      </c>
      <c r="D25190">
        <v>7</v>
      </c>
      <c r="E25190" s="1">
        <v>92123</v>
      </c>
      <c r="G25190" t="s">
        <v>34</v>
      </c>
      <c r="H25190" t="s">
        <v>33417</v>
      </c>
      <c r="I25190" t="s">
        <v>70</v>
      </c>
      <c r="J25190" t="s">
        <v>70</v>
      </c>
      <c r="K25190" t="s">
        <v>24</v>
      </c>
      <c r="L25190" t="s">
        <v>44</v>
      </c>
      <c r="M25190" t="s">
        <v>217</v>
      </c>
    </row>
    <row r="25191" spans="1:13" x14ac:dyDescent="0.3">
      <c r="A25191" t="s">
        <v>17976</v>
      </c>
      <c r="C25191" t="s">
        <v>17948</v>
      </c>
      <c r="D25191">
        <v>24</v>
      </c>
      <c r="E25191" s="1">
        <v>140000</v>
      </c>
      <c r="G25191" t="s">
        <v>111</v>
      </c>
      <c r="H25191" t="s">
        <v>5210</v>
      </c>
      <c r="I25191" t="s">
        <v>156</v>
      </c>
      <c r="J25191" t="s">
        <v>22</v>
      </c>
      <c r="K25191" t="s">
        <v>24</v>
      </c>
      <c r="L25191" t="s">
        <v>25</v>
      </c>
      <c r="M25191" t="s">
        <v>6109</v>
      </c>
    </row>
    <row r="25192" spans="1:13" x14ac:dyDescent="0.3">
      <c r="A25192" t="s">
        <v>36421</v>
      </c>
      <c r="C25192" t="s">
        <v>36419</v>
      </c>
      <c r="D25192">
        <v>12</v>
      </c>
      <c r="E25192" s="1">
        <v>10000</v>
      </c>
      <c r="G25192" t="s">
        <v>111</v>
      </c>
      <c r="H25192" t="s">
        <v>36422</v>
      </c>
      <c r="I25192" t="s">
        <v>22</v>
      </c>
      <c r="J25192" t="s">
        <v>23</v>
      </c>
      <c r="K25192" t="s">
        <v>24</v>
      </c>
      <c r="L25192" t="s">
        <v>25</v>
      </c>
      <c r="M25192" t="s">
        <v>87</v>
      </c>
    </row>
    <row r="25193" spans="1:13" x14ac:dyDescent="0.3">
      <c r="A25193" t="s">
        <v>32277</v>
      </c>
      <c r="C25193" t="s">
        <v>32274</v>
      </c>
      <c r="D25193">
        <v>40</v>
      </c>
      <c r="E25193" s="1">
        <v>1000000</v>
      </c>
      <c r="G25193" t="s">
        <v>34</v>
      </c>
      <c r="H25193" t="s">
        <v>32278</v>
      </c>
      <c r="I25193" t="s">
        <v>22</v>
      </c>
      <c r="J25193" t="s">
        <v>23</v>
      </c>
      <c r="K25193" t="s">
        <v>24</v>
      </c>
      <c r="L25193" t="s">
        <v>248</v>
      </c>
      <c r="M25193" t="s">
        <v>217</v>
      </c>
    </row>
    <row r="25194" spans="1:13" x14ac:dyDescent="0.3">
      <c r="A25194" t="s">
        <v>3256</v>
      </c>
      <c r="C25194" t="s">
        <v>2957</v>
      </c>
      <c r="D25194">
        <v>36</v>
      </c>
      <c r="E25194" s="1">
        <v>1499504</v>
      </c>
      <c r="G25194" t="s">
        <v>13</v>
      </c>
      <c r="H25194" t="s">
        <v>3257</v>
      </c>
      <c r="I25194" t="s">
        <v>703</v>
      </c>
      <c r="K25194" t="s">
        <v>645</v>
      </c>
      <c r="L25194" t="s">
        <v>3186</v>
      </c>
      <c r="M25194" t="s">
        <v>66</v>
      </c>
    </row>
    <row r="25195" spans="1:13" x14ac:dyDescent="0.3">
      <c r="A25195" t="s">
        <v>3256</v>
      </c>
      <c r="C25195" t="s">
        <v>27925</v>
      </c>
      <c r="D25195">
        <v>51</v>
      </c>
      <c r="E25195" s="1">
        <v>1499883</v>
      </c>
      <c r="G25195" t="s">
        <v>13</v>
      </c>
      <c r="H25195" t="s">
        <v>28216</v>
      </c>
      <c r="I25195" t="s">
        <v>703</v>
      </c>
      <c r="K25195" t="s">
        <v>645</v>
      </c>
      <c r="L25195" t="s">
        <v>10329</v>
      </c>
      <c r="M25195" t="s">
        <v>66</v>
      </c>
    </row>
    <row r="25196" spans="1:13" x14ac:dyDescent="0.3">
      <c r="A25196" t="s">
        <v>3256</v>
      </c>
      <c r="C25196" t="s">
        <v>28715</v>
      </c>
      <c r="D25196">
        <v>46</v>
      </c>
      <c r="E25196" s="1">
        <v>7854924</v>
      </c>
      <c r="G25196" t="s">
        <v>571</v>
      </c>
      <c r="H25196" t="s">
        <v>28798</v>
      </c>
      <c r="I25196" t="s">
        <v>703</v>
      </c>
      <c r="K25196" t="s">
        <v>645</v>
      </c>
      <c r="L25196" t="s">
        <v>6012</v>
      </c>
      <c r="M25196" t="s">
        <v>617</v>
      </c>
    </row>
    <row r="25197" spans="1:13" x14ac:dyDescent="0.3">
      <c r="A25197" t="s">
        <v>3256</v>
      </c>
      <c r="C25197" t="s">
        <v>29302</v>
      </c>
      <c r="D25197">
        <v>48</v>
      </c>
      <c r="E25197" s="1">
        <v>7792571</v>
      </c>
      <c r="G25197" t="s">
        <v>571</v>
      </c>
      <c r="H25197" t="s">
        <v>29313</v>
      </c>
      <c r="I25197" t="s">
        <v>703</v>
      </c>
      <c r="K25197" t="s">
        <v>645</v>
      </c>
      <c r="L25197" t="s">
        <v>38</v>
      </c>
      <c r="M25197" t="s">
        <v>617</v>
      </c>
    </row>
    <row r="25198" spans="1:13" x14ac:dyDescent="0.3">
      <c r="A25198" t="s">
        <v>3256</v>
      </c>
      <c r="C25198" t="s">
        <v>29553</v>
      </c>
      <c r="D25198">
        <v>12</v>
      </c>
      <c r="E25198" s="1">
        <v>47930</v>
      </c>
      <c r="G25198" t="s">
        <v>13</v>
      </c>
      <c r="H25198" t="s">
        <v>29801</v>
      </c>
      <c r="I25198" t="s">
        <v>703</v>
      </c>
      <c r="K25198" t="s">
        <v>645</v>
      </c>
      <c r="L25198" t="s">
        <v>210</v>
      </c>
      <c r="M25198" t="s">
        <v>66</v>
      </c>
    </row>
    <row r="25199" spans="1:13" x14ac:dyDescent="0.3">
      <c r="A25199" t="s">
        <v>3256</v>
      </c>
      <c r="C25199" t="s">
        <v>22837</v>
      </c>
      <c r="D25199">
        <v>62</v>
      </c>
      <c r="E25199" s="1">
        <v>1143763</v>
      </c>
      <c r="G25199" t="s">
        <v>13</v>
      </c>
      <c r="H25199" t="s">
        <v>23023</v>
      </c>
      <c r="I25199" t="s">
        <v>703</v>
      </c>
      <c r="K25199" t="s">
        <v>645</v>
      </c>
      <c r="L25199" t="s">
        <v>210</v>
      </c>
      <c r="M25199" t="s">
        <v>66</v>
      </c>
    </row>
    <row r="25200" spans="1:13" x14ac:dyDescent="0.3">
      <c r="A25200" t="s">
        <v>3256</v>
      </c>
      <c r="C25200" t="s">
        <v>23213</v>
      </c>
      <c r="D25200">
        <v>56</v>
      </c>
      <c r="E25200" s="1">
        <v>3075889</v>
      </c>
      <c r="G25200" t="s">
        <v>571</v>
      </c>
      <c r="H25200" t="s">
        <v>23223</v>
      </c>
      <c r="I25200" t="s">
        <v>703</v>
      </c>
      <c r="K25200" t="s">
        <v>645</v>
      </c>
      <c r="L25200" t="s">
        <v>38</v>
      </c>
      <c r="M25200" t="s">
        <v>21181</v>
      </c>
    </row>
    <row r="25201" spans="1:13" x14ac:dyDescent="0.3">
      <c r="A25201" t="s">
        <v>3256</v>
      </c>
      <c r="C25201" t="s">
        <v>21907</v>
      </c>
      <c r="D25201">
        <v>55</v>
      </c>
      <c r="E25201" s="1">
        <v>1139730</v>
      </c>
      <c r="G25201" t="s">
        <v>13</v>
      </c>
      <c r="H25201" t="s">
        <v>21950</v>
      </c>
      <c r="I25201" t="s">
        <v>703</v>
      </c>
      <c r="K25201" t="s">
        <v>645</v>
      </c>
      <c r="L25201" t="s">
        <v>17</v>
      </c>
      <c r="M25201" t="s">
        <v>66</v>
      </c>
    </row>
    <row r="25202" spans="1:13" x14ac:dyDescent="0.3">
      <c r="A25202" t="s">
        <v>3256</v>
      </c>
      <c r="C25202" t="s">
        <v>16755</v>
      </c>
      <c r="D25202">
        <v>11</v>
      </c>
      <c r="E25202" s="1">
        <v>49920</v>
      </c>
      <c r="G25202" t="s">
        <v>13</v>
      </c>
      <c r="H25202" t="s">
        <v>16869</v>
      </c>
      <c r="I25202" t="s">
        <v>703</v>
      </c>
      <c r="K25202" t="s">
        <v>645</v>
      </c>
      <c r="L25202" t="s">
        <v>17</v>
      </c>
      <c r="M25202" t="s">
        <v>66</v>
      </c>
    </row>
    <row r="25203" spans="1:13" x14ac:dyDescent="0.3">
      <c r="A25203" t="s">
        <v>3256</v>
      </c>
      <c r="C25203" t="s">
        <v>35205</v>
      </c>
      <c r="D25203">
        <v>25</v>
      </c>
      <c r="E25203" s="1">
        <v>999385</v>
      </c>
      <c r="G25203" t="s">
        <v>13</v>
      </c>
      <c r="H25203" t="s">
        <v>35213</v>
      </c>
      <c r="I25203" t="s">
        <v>703</v>
      </c>
      <c r="K25203" t="s">
        <v>645</v>
      </c>
      <c r="L25203" t="s">
        <v>17</v>
      </c>
      <c r="M25203" t="s">
        <v>66</v>
      </c>
    </row>
    <row r="25204" spans="1:13" x14ac:dyDescent="0.3">
      <c r="A25204" t="s">
        <v>3256</v>
      </c>
      <c r="C25204" t="s">
        <v>34542</v>
      </c>
      <c r="D25204">
        <v>12</v>
      </c>
      <c r="E25204" s="1">
        <v>50000</v>
      </c>
      <c r="G25204" t="s">
        <v>13</v>
      </c>
      <c r="H25204" t="s">
        <v>5134</v>
      </c>
      <c r="I25204" t="s">
        <v>703</v>
      </c>
      <c r="K25204" t="s">
        <v>645</v>
      </c>
      <c r="L25204" t="s">
        <v>17</v>
      </c>
      <c r="M25204" t="s">
        <v>66</v>
      </c>
    </row>
    <row r="25205" spans="1:13" x14ac:dyDescent="0.3">
      <c r="A25205" t="s">
        <v>3256</v>
      </c>
      <c r="C25205" t="s">
        <v>33500</v>
      </c>
      <c r="D25205">
        <v>12</v>
      </c>
      <c r="E25205" s="1">
        <v>52890</v>
      </c>
      <c r="G25205" t="s">
        <v>13</v>
      </c>
      <c r="H25205" t="s">
        <v>33518</v>
      </c>
      <c r="I25205" t="s">
        <v>703</v>
      </c>
      <c r="K25205" t="s">
        <v>645</v>
      </c>
      <c r="L25205" t="s">
        <v>17</v>
      </c>
      <c r="M25205" t="s">
        <v>66</v>
      </c>
    </row>
    <row r="25206" spans="1:13" x14ac:dyDescent="0.3">
      <c r="A25206" t="s">
        <v>3256</v>
      </c>
      <c r="C25206" t="s">
        <v>37047</v>
      </c>
      <c r="D25206">
        <v>18</v>
      </c>
      <c r="E25206" s="1">
        <v>100000</v>
      </c>
      <c r="G25206" t="s">
        <v>13</v>
      </c>
      <c r="H25206" t="s">
        <v>37193</v>
      </c>
      <c r="I25206" t="s">
        <v>703</v>
      </c>
      <c r="K25206" t="s">
        <v>645</v>
      </c>
      <c r="L25206" t="s">
        <v>17</v>
      </c>
      <c r="M25206" t="s">
        <v>450</v>
      </c>
    </row>
    <row r="25207" spans="1:13" x14ac:dyDescent="0.3">
      <c r="A25207" t="s">
        <v>3256</v>
      </c>
      <c r="C25207" t="s">
        <v>36834</v>
      </c>
      <c r="D25207">
        <v>12</v>
      </c>
      <c r="E25207" s="1">
        <v>100000</v>
      </c>
      <c r="G25207" t="s">
        <v>13</v>
      </c>
      <c r="H25207" t="s">
        <v>36877</v>
      </c>
      <c r="I25207" t="s">
        <v>703</v>
      </c>
      <c r="K25207" t="s">
        <v>645</v>
      </c>
      <c r="L25207" t="s">
        <v>17</v>
      </c>
      <c r="M25207" t="s">
        <v>450</v>
      </c>
    </row>
    <row r="25208" spans="1:13" x14ac:dyDescent="0.3">
      <c r="A25208" t="s">
        <v>3256</v>
      </c>
      <c r="C25208" t="s">
        <v>35729</v>
      </c>
      <c r="D25208">
        <v>12</v>
      </c>
      <c r="E25208" s="1">
        <v>100000</v>
      </c>
      <c r="G25208" t="s">
        <v>13</v>
      </c>
      <c r="H25208" t="s">
        <v>35809</v>
      </c>
      <c r="I25208" t="s">
        <v>703</v>
      </c>
      <c r="K25208" t="s">
        <v>645</v>
      </c>
      <c r="L25208" t="s">
        <v>17</v>
      </c>
      <c r="M25208" t="s">
        <v>450</v>
      </c>
    </row>
    <row r="25209" spans="1:13" x14ac:dyDescent="0.3">
      <c r="A25209" t="s">
        <v>3256</v>
      </c>
      <c r="C25209" t="s">
        <v>37782</v>
      </c>
      <c r="D25209">
        <v>54</v>
      </c>
      <c r="E25209" s="1">
        <v>2916168</v>
      </c>
      <c r="G25209" t="s">
        <v>13</v>
      </c>
      <c r="H25209" t="s">
        <v>37786</v>
      </c>
      <c r="I25209" t="s">
        <v>703</v>
      </c>
      <c r="K25209" t="s">
        <v>645</v>
      </c>
      <c r="L25209" t="s">
        <v>17</v>
      </c>
      <c r="M25209" t="s">
        <v>66</v>
      </c>
    </row>
    <row r="25210" spans="1:13" x14ac:dyDescent="0.3">
      <c r="A25210" t="s">
        <v>5821</v>
      </c>
      <c r="C25210" t="s">
        <v>27194</v>
      </c>
      <c r="D25210">
        <v>20</v>
      </c>
      <c r="E25210" s="1">
        <v>300254</v>
      </c>
      <c r="G25210" t="s">
        <v>111</v>
      </c>
      <c r="H25210" t="s">
        <v>27347</v>
      </c>
      <c r="I25210" t="s">
        <v>22</v>
      </c>
      <c r="J25210" t="s">
        <v>23</v>
      </c>
      <c r="K25210" t="s">
        <v>24</v>
      </c>
      <c r="L25210" t="s">
        <v>25</v>
      </c>
      <c r="M25210" t="s">
        <v>232</v>
      </c>
    </row>
    <row r="25211" spans="1:13" x14ac:dyDescent="0.3">
      <c r="A25211" t="s">
        <v>5821</v>
      </c>
      <c r="C25211" t="s">
        <v>5763</v>
      </c>
      <c r="D25211">
        <v>24</v>
      </c>
      <c r="E25211" s="1">
        <v>474338</v>
      </c>
      <c r="G25211" t="s">
        <v>111</v>
      </c>
      <c r="H25211" t="s">
        <v>5822</v>
      </c>
      <c r="I25211" t="s">
        <v>22</v>
      </c>
      <c r="J25211" t="s">
        <v>23</v>
      </c>
      <c r="K25211" t="s">
        <v>24</v>
      </c>
      <c r="L25211" t="s">
        <v>25</v>
      </c>
      <c r="M25211" t="s">
        <v>232</v>
      </c>
    </row>
    <row r="25212" spans="1:13" x14ac:dyDescent="0.3">
      <c r="A25212" t="s">
        <v>5821</v>
      </c>
      <c r="C25212" t="s">
        <v>22131</v>
      </c>
      <c r="D25212">
        <v>25</v>
      </c>
      <c r="E25212" s="1">
        <v>350795</v>
      </c>
      <c r="G25212" t="s">
        <v>111</v>
      </c>
      <c r="H25212" t="s">
        <v>22184</v>
      </c>
      <c r="I25212" t="s">
        <v>22</v>
      </c>
      <c r="J25212" t="s">
        <v>23</v>
      </c>
      <c r="K25212" t="s">
        <v>24</v>
      </c>
      <c r="L25212" t="s">
        <v>25</v>
      </c>
      <c r="M25212" t="s">
        <v>232</v>
      </c>
    </row>
    <row r="25213" spans="1:13" x14ac:dyDescent="0.3">
      <c r="A25213" t="s">
        <v>36259</v>
      </c>
      <c r="C25213" t="s">
        <v>36241</v>
      </c>
      <c r="D25213">
        <v>10</v>
      </c>
      <c r="E25213" s="1">
        <v>850000</v>
      </c>
      <c r="G25213" t="s">
        <v>111</v>
      </c>
      <c r="H25213" t="s">
        <v>36260</v>
      </c>
      <c r="I25213" t="s">
        <v>3770</v>
      </c>
      <c r="J25213" t="s">
        <v>22</v>
      </c>
      <c r="K25213" t="s">
        <v>24</v>
      </c>
      <c r="L25213" t="s">
        <v>25</v>
      </c>
      <c r="M25213" t="s">
        <v>120</v>
      </c>
    </row>
    <row r="25214" spans="1:13" x14ac:dyDescent="0.3">
      <c r="A25214" t="s">
        <v>36259</v>
      </c>
      <c r="C25214" t="s">
        <v>37835</v>
      </c>
      <c r="D25214">
        <v>14</v>
      </c>
      <c r="E25214" s="1">
        <v>449750</v>
      </c>
      <c r="G25214" t="s">
        <v>111</v>
      </c>
      <c r="H25214" t="s">
        <v>37852</v>
      </c>
      <c r="I25214" t="s">
        <v>3770</v>
      </c>
      <c r="J25214" t="s">
        <v>22</v>
      </c>
      <c r="K25214" t="s">
        <v>24</v>
      </c>
      <c r="L25214" t="s">
        <v>25</v>
      </c>
      <c r="M25214" t="s">
        <v>120</v>
      </c>
    </row>
    <row r="25215" spans="1:13" x14ac:dyDescent="0.3">
      <c r="A25215" t="s">
        <v>4554</v>
      </c>
      <c r="C25215" t="s">
        <v>28282</v>
      </c>
      <c r="D25215">
        <v>3</v>
      </c>
      <c r="E25215" s="1">
        <v>11000</v>
      </c>
      <c r="G25215" t="s">
        <v>48</v>
      </c>
      <c r="H25215" t="s">
        <v>23512</v>
      </c>
      <c r="I25215" t="s">
        <v>421</v>
      </c>
      <c r="J25215" t="s">
        <v>422</v>
      </c>
      <c r="K25215" t="s">
        <v>24</v>
      </c>
      <c r="L25215" t="s">
        <v>17</v>
      </c>
      <c r="M25215" t="s">
        <v>354</v>
      </c>
    </row>
    <row r="25216" spans="1:13" x14ac:dyDescent="0.3">
      <c r="A25216" t="s">
        <v>4554</v>
      </c>
      <c r="C25216" t="s">
        <v>4395</v>
      </c>
      <c r="D25216">
        <v>3</v>
      </c>
      <c r="E25216" s="1">
        <v>27968</v>
      </c>
      <c r="G25216" t="s">
        <v>48</v>
      </c>
      <c r="H25216" t="s">
        <v>4555</v>
      </c>
      <c r="I25216" t="s">
        <v>421</v>
      </c>
      <c r="J25216" t="s">
        <v>422</v>
      </c>
      <c r="K25216" t="s">
        <v>24</v>
      </c>
      <c r="L25216" t="s">
        <v>17</v>
      </c>
      <c r="M25216" t="s">
        <v>354</v>
      </c>
    </row>
    <row r="25217" spans="1:13" x14ac:dyDescent="0.3">
      <c r="A25217" t="s">
        <v>4554</v>
      </c>
      <c r="C25217" t="s">
        <v>23427</v>
      </c>
      <c r="D25217">
        <v>10</v>
      </c>
      <c r="E25217" s="1">
        <v>24750</v>
      </c>
      <c r="G25217" t="s">
        <v>48</v>
      </c>
      <c r="H25217" t="s">
        <v>21118</v>
      </c>
      <c r="I25217" t="s">
        <v>421</v>
      </c>
      <c r="J25217" t="s">
        <v>422</v>
      </c>
      <c r="K25217" t="s">
        <v>24</v>
      </c>
      <c r="L25217" t="s">
        <v>17</v>
      </c>
      <c r="M25217" t="s">
        <v>354</v>
      </c>
    </row>
    <row r="25218" spans="1:13" x14ac:dyDescent="0.3">
      <c r="A25218" t="s">
        <v>4554</v>
      </c>
      <c r="C25218" t="s">
        <v>22248</v>
      </c>
      <c r="D25218">
        <v>63</v>
      </c>
      <c r="E25218" s="1">
        <v>687319</v>
      </c>
      <c r="G25218" t="s">
        <v>48</v>
      </c>
      <c r="H25218" t="s">
        <v>22380</v>
      </c>
      <c r="I25218" t="s">
        <v>421</v>
      </c>
      <c r="J25218" t="s">
        <v>422</v>
      </c>
      <c r="K25218" t="s">
        <v>24</v>
      </c>
      <c r="L25218" t="s">
        <v>170</v>
      </c>
      <c r="M25218" t="s">
        <v>354</v>
      </c>
    </row>
    <row r="25219" spans="1:13" x14ac:dyDescent="0.3">
      <c r="A25219" t="s">
        <v>4554</v>
      </c>
      <c r="C25219" t="s">
        <v>21035</v>
      </c>
      <c r="D25219">
        <v>4</v>
      </c>
      <c r="E25219" s="1">
        <v>21984</v>
      </c>
      <c r="G25219" t="s">
        <v>48</v>
      </c>
      <c r="H25219" t="s">
        <v>21118</v>
      </c>
      <c r="I25219" t="s">
        <v>421</v>
      </c>
      <c r="J25219" t="s">
        <v>422</v>
      </c>
      <c r="K25219" t="s">
        <v>24</v>
      </c>
      <c r="L25219" t="s">
        <v>17</v>
      </c>
      <c r="M25219" t="s">
        <v>354</v>
      </c>
    </row>
    <row r="25220" spans="1:13" x14ac:dyDescent="0.3">
      <c r="A25220" t="s">
        <v>4554</v>
      </c>
      <c r="C25220" t="s">
        <v>16408</v>
      </c>
      <c r="D25220">
        <v>9</v>
      </c>
      <c r="E25220" s="1">
        <v>24750</v>
      </c>
      <c r="G25220" t="s">
        <v>48</v>
      </c>
      <c r="H25220" t="s">
        <v>16430</v>
      </c>
      <c r="I25220" t="s">
        <v>421</v>
      </c>
      <c r="J25220" t="s">
        <v>422</v>
      </c>
      <c r="K25220" t="s">
        <v>24</v>
      </c>
      <c r="L25220" t="s">
        <v>25</v>
      </c>
      <c r="M25220" t="s">
        <v>354</v>
      </c>
    </row>
    <row r="25221" spans="1:13" x14ac:dyDescent="0.3">
      <c r="A25221" t="s">
        <v>4554</v>
      </c>
      <c r="C25221" t="s">
        <v>16408</v>
      </c>
      <c r="D25221">
        <v>24</v>
      </c>
      <c r="E25221" s="1">
        <v>267978</v>
      </c>
      <c r="G25221" t="s">
        <v>48</v>
      </c>
      <c r="H25221" t="s">
        <v>16432</v>
      </c>
      <c r="I25221" t="s">
        <v>421</v>
      </c>
      <c r="J25221" t="s">
        <v>422</v>
      </c>
      <c r="K25221" t="s">
        <v>24</v>
      </c>
      <c r="L25221" t="s">
        <v>170</v>
      </c>
      <c r="M25221" t="s">
        <v>354</v>
      </c>
    </row>
    <row r="25222" spans="1:13" x14ac:dyDescent="0.3">
      <c r="A25222" t="s">
        <v>27392</v>
      </c>
      <c r="C25222" t="s">
        <v>27194</v>
      </c>
      <c r="D25222">
        <v>14</v>
      </c>
      <c r="E25222" s="1">
        <v>247348</v>
      </c>
      <c r="G25222" t="s">
        <v>48</v>
      </c>
      <c r="H25222" t="s">
        <v>27393</v>
      </c>
      <c r="I25222" t="s">
        <v>1433</v>
      </c>
      <c r="J25222" t="s">
        <v>732</v>
      </c>
      <c r="K25222" t="s">
        <v>24</v>
      </c>
      <c r="L25222" t="s">
        <v>25</v>
      </c>
      <c r="M25222" t="s">
        <v>354</v>
      </c>
    </row>
    <row r="25223" spans="1:13" x14ac:dyDescent="0.3">
      <c r="A25223" t="s">
        <v>25306</v>
      </c>
      <c r="C25223" t="s">
        <v>25301</v>
      </c>
      <c r="D25223">
        <v>17</v>
      </c>
      <c r="E25223" s="1">
        <v>27763</v>
      </c>
      <c r="G25223" t="s">
        <v>111</v>
      </c>
      <c r="H25223" t="s">
        <v>25307</v>
      </c>
      <c r="I25223" t="s">
        <v>319</v>
      </c>
      <c r="J25223" t="s">
        <v>22</v>
      </c>
      <c r="K25223" t="s">
        <v>24</v>
      </c>
      <c r="L25223" t="s">
        <v>25</v>
      </c>
      <c r="M25223" t="s">
        <v>6109</v>
      </c>
    </row>
    <row r="25224" spans="1:13" x14ac:dyDescent="0.3">
      <c r="A25224" t="s">
        <v>23196</v>
      </c>
      <c r="C25224" t="s">
        <v>22837</v>
      </c>
      <c r="D25224">
        <v>1</v>
      </c>
      <c r="E25224" s="1">
        <v>500</v>
      </c>
      <c r="G25224" t="s">
        <v>21</v>
      </c>
      <c r="H25224" t="s">
        <v>68</v>
      </c>
      <c r="I25224" t="s">
        <v>6988</v>
      </c>
      <c r="J25224" t="s">
        <v>22</v>
      </c>
      <c r="K25224" t="s">
        <v>24</v>
      </c>
      <c r="L25224" t="s">
        <v>25</v>
      </c>
      <c r="M25224" t="s">
        <v>26</v>
      </c>
    </row>
    <row r="25225" spans="1:13" x14ac:dyDescent="0.3">
      <c r="A25225" t="s">
        <v>32765</v>
      </c>
      <c r="C25225" t="s">
        <v>32581</v>
      </c>
      <c r="D25225">
        <v>7</v>
      </c>
      <c r="E25225" s="1">
        <v>18427</v>
      </c>
      <c r="G25225" t="s">
        <v>34</v>
      </c>
      <c r="H25225" t="s">
        <v>6143</v>
      </c>
      <c r="I25225" t="s">
        <v>32766</v>
      </c>
      <c r="J25225" t="s">
        <v>70</v>
      </c>
      <c r="K25225" t="s">
        <v>24</v>
      </c>
      <c r="L25225" t="s">
        <v>25</v>
      </c>
      <c r="M25225" t="s">
        <v>6146</v>
      </c>
    </row>
    <row r="25226" spans="1:13" x14ac:dyDescent="0.3">
      <c r="A25226" t="s">
        <v>25283</v>
      </c>
      <c r="C25226" t="s">
        <v>25276</v>
      </c>
      <c r="D25226">
        <v>36</v>
      </c>
      <c r="E25226" s="1">
        <v>60000</v>
      </c>
      <c r="G25226" t="s">
        <v>111</v>
      </c>
      <c r="H25226" t="s">
        <v>25284</v>
      </c>
      <c r="I25226" t="s">
        <v>8745</v>
      </c>
      <c r="J25226" t="s">
        <v>22</v>
      </c>
      <c r="K25226" t="s">
        <v>24</v>
      </c>
      <c r="L25226" t="s">
        <v>25</v>
      </c>
      <c r="M25226" t="s">
        <v>6109</v>
      </c>
    </row>
    <row r="25227" spans="1:13" x14ac:dyDescent="0.3">
      <c r="A25227" t="s">
        <v>17807</v>
      </c>
      <c r="C25227" t="s">
        <v>36770</v>
      </c>
      <c r="D25227">
        <v>40</v>
      </c>
      <c r="E25227" s="1">
        <v>13000000</v>
      </c>
      <c r="G25227" t="s">
        <v>34</v>
      </c>
      <c r="H25227" t="s">
        <v>36811</v>
      </c>
      <c r="I25227" t="s">
        <v>2816</v>
      </c>
      <c r="J25227" t="s">
        <v>119</v>
      </c>
      <c r="K25227" t="s">
        <v>24</v>
      </c>
      <c r="L25227" t="s">
        <v>170</v>
      </c>
      <c r="M25227" t="s">
        <v>87</v>
      </c>
    </row>
    <row r="25228" spans="1:13" x14ac:dyDescent="0.3">
      <c r="A25228" t="s">
        <v>17807</v>
      </c>
      <c r="C25228" t="s">
        <v>17710</v>
      </c>
      <c r="D25228">
        <v>75</v>
      </c>
      <c r="E25228" s="1">
        <v>40000000</v>
      </c>
      <c r="G25228" t="s">
        <v>34</v>
      </c>
      <c r="H25228" t="s">
        <v>17808</v>
      </c>
      <c r="I25228" t="s">
        <v>2816</v>
      </c>
      <c r="J25228" t="s">
        <v>119</v>
      </c>
      <c r="K25228" t="s">
        <v>24</v>
      </c>
      <c r="L25228" t="s">
        <v>170</v>
      </c>
      <c r="M25228" t="s">
        <v>87</v>
      </c>
    </row>
    <row r="25229" spans="1:13" x14ac:dyDescent="0.3">
      <c r="A25229" t="s">
        <v>430</v>
      </c>
      <c r="C25229" t="s">
        <v>341</v>
      </c>
      <c r="D25229">
        <v>11</v>
      </c>
      <c r="E25229" s="1">
        <v>385497</v>
      </c>
      <c r="G25229" t="s">
        <v>34</v>
      </c>
      <c r="H25229" t="s">
        <v>431</v>
      </c>
      <c r="I25229" t="s">
        <v>432</v>
      </c>
      <c r="J25229" t="s">
        <v>433</v>
      </c>
      <c r="K25229" t="s">
        <v>24</v>
      </c>
      <c r="L25229" t="s">
        <v>170</v>
      </c>
      <c r="M25229" t="s">
        <v>434</v>
      </c>
    </row>
    <row r="25230" spans="1:13" x14ac:dyDescent="0.3">
      <c r="A25230" t="s">
        <v>430</v>
      </c>
      <c r="C25230" t="s">
        <v>28715</v>
      </c>
      <c r="D25230">
        <v>13</v>
      </c>
      <c r="E25230" s="1">
        <v>198573</v>
      </c>
      <c r="G25230" t="s">
        <v>13</v>
      </c>
      <c r="H25230" t="s">
        <v>28912</v>
      </c>
      <c r="I25230" t="s">
        <v>432</v>
      </c>
      <c r="J25230" t="s">
        <v>433</v>
      </c>
      <c r="K25230" t="s">
        <v>24</v>
      </c>
      <c r="L25230" t="s">
        <v>17</v>
      </c>
      <c r="M25230" t="s">
        <v>207</v>
      </c>
    </row>
    <row r="25231" spans="1:13" x14ac:dyDescent="0.3">
      <c r="A25231" t="s">
        <v>430</v>
      </c>
      <c r="C25231" t="s">
        <v>30595</v>
      </c>
      <c r="D25231">
        <v>7</v>
      </c>
      <c r="E25231" s="1">
        <v>249490</v>
      </c>
      <c r="G25231" t="s">
        <v>34</v>
      </c>
      <c r="H25231" t="s">
        <v>30653</v>
      </c>
      <c r="I25231" t="s">
        <v>432</v>
      </c>
      <c r="J25231" t="s">
        <v>433</v>
      </c>
      <c r="K25231" t="s">
        <v>24</v>
      </c>
      <c r="L25231" t="s">
        <v>17</v>
      </c>
      <c r="M25231" t="s">
        <v>217</v>
      </c>
    </row>
    <row r="25232" spans="1:13" x14ac:dyDescent="0.3">
      <c r="A25232" t="s">
        <v>430</v>
      </c>
      <c r="C25232" t="s">
        <v>31181</v>
      </c>
      <c r="D25232">
        <v>19</v>
      </c>
      <c r="E25232" s="1">
        <v>740354</v>
      </c>
      <c r="G25232" t="s">
        <v>34</v>
      </c>
      <c r="H25232" t="s">
        <v>31252</v>
      </c>
      <c r="I25232" t="s">
        <v>432</v>
      </c>
      <c r="J25232" t="s">
        <v>433</v>
      </c>
      <c r="K25232" t="s">
        <v>24</v>
      </c>
      <c r="L25232" t="s">
        <v>17</v>
      </c>
      <c r="M25232" t="s">
        <v>217</v>
      </c>
    </row>
    <row r="25233" spans="1:13" x14ac:dyDescent="0.3">
      <c r="A25233" t="s">
        <v>430</v>
      </c>
      <c r="C25233" t="s">
        <v>5155</v>
      </c>
      <c r="D25233">
        <v>12</v>
      </c>
      <c r="E25233" s="1">
        <v>68064</v>
      </c>
      <c r="G25233" t="s">
        <v>34</v>
      </c>
      <c r="H25233" t="s">
        <v>5563</v>
      </c>
      <c r="I25233" t="s">
        <v>432</v>
      </c>
      <c r="J25233" t="s">
        <v>433</v>
      </c>
      <c r="K25233" t="s">
        <v>24</v>
      </c>
      <c r="L25233" t="s">
        <v>38</v>
      </c>
      <c r="M25233" t="s">
        <v>217</v>
      </c>
    </row>
    <row r="25234" spans="1:13" x14ac:dyDescent="0.3">
      <c r="A25234" t="s">
        <v>430</v>
      </c>
      <c r="C25234" t="s">
        <v>5155</v>
      </c>
      <c r="D25234">
        <v>5</v>
      </c>
      <c r="E25234" s="1">
        <v>123084</v>
      </c>
      <c r="G25234" t="s">
        <v>13</v>
      </c>
      <c r="H25234" t="s">
        <v>5640</v>
      </c>
      <c r="I25234" t="s">
        <v>432</v>
      </c>
      <c r="J25234" t="s">
        <v>433</v>
      </c>
      <c r="K25234" t="s">
        <v>24</v>
      </c>
      <c r="L25234" t="s">
        <v>38</v>
      </c>
      <c r="M25234" t="s">
        <v>345</v>
      </c>
    </row>
    <row r="25235" spans="1:13" x14ac:dyDescent="0.3">
      <c r="A25235" t="s">
        <v>430</v>
      </c>
      <c r="C25235" t="s">
        <v>4395</v>
      </c>
      <c r="D25235">
        <v>3</v>
      </c>
      <c r="E25235" s="1">
        <v>15000</v>
      </c>
      <c r="G25235" t="s">
        <v>13</v>
      </c>
      <c r="H25235" t="s">
        <v>4671</v>
      </c>
      <c r="I25235" t="s">
        <v>432</v>
      </c>
      <c r="J25235" t="s">
        <v>433</v>
      </c>
      <c r="K25235" t="s">
        <v>24</v>
      </c>
      <c r="L25235" t="s">
        <v>17</v>
      </c>
      <c r="M25235" t="s">
        <v>345</v>
      </c>
    </row>
    <row r="25236" spans="1:13" x14ac:dyDescent="0.3">
      <c r="A25236" t="s">
        <v>430</v>
      </c>
      <c r="C25236" t="s">
        <v>5881</v>
      </c>
      <c r="D25236">
        <v>9</v>
      </c>
      <c r="E25236" s="1">
        <v>80013</v>
      </c>
      <c r="G25236" t="s">
        <v>13</v>
      </c>
      <c r="H25236" t="s">
        <v>6096</v>
      </c>
      <c r="I25236" t="s">
        <v>432</v>
      </c>
      <c r="J25236" t="s">
        <v>433</v>
      </c>
      <c r="K25236" t="s">
        <v>24</v>
      </c>
      <c r="L25236" t="s">
        <v>17</v>
      </c>
      <c r="M25236" t="s">
        <v>345</v>
      </c>
    </row>
    <row r="25237" spans="1:13" x14ac:dyDescent="0.3">
      <c r="A25237" t="s">
        <v>430</v>
      </c>
      <c r="C25237" t="s">
        <v>5025</v>
      </c>
      <c r="D25237">
        <v>12</v>
      </c>
      <c r="E25237" s="1">
        <v>100000</v>
      </c>
      <c r="G25237" t="s">
        <v>34</v>
      </c>
      <c r="H25237" t="s">
        <v>5132</v>
      </c>
      <c r="I25237" t="s">
        <v>432</v>
      </c>
      <c r="J25237" t="s">
        <v>433</v>
      </c>
      <c r="K25237" t="s">
        <v>24</v>
      </c>
      <c r="L25237" t="s">
        <v>17</v>
      </c>
      <c r="M25237" t="s">
        <v>217</v>
      </c>
    </row>
    <row r="25238" spans="1:13" x14ac:dyDescent="0.3">
      <c r="A25238" t="s">
        <v>430</v>
      </c>
      <c r="C25238" t="s">
        <v>11813</v>
      </c>
      <c r="D25238">
        <v>46</v>
      </c>
      <c r="E25238" s="1">
        <v>3678541</v>
      </c>
      <c r="G25238" t="s">
        <v>34</v>
      </c>
      <c r="H25238" t="s">
        <v>12137</v>
      </c>
      <c r="I25238" t="s">
        <v>432</v>
      </c>
      <c r="J25238" t="s">
        <v>433</v>
      </c>
      <c r="K25238" t="s">
        <v>24</v>
      </c>
      <c r="L25238" t="s">
        <v>38</v>
      </c>
      <c r="M25238" t="s">
        <v>217</v>
      </c>
    </row>
    <row r="25239" spans="1:13" x14ac:dyDescent="0.3">
      <c r="A25239" t="s">
        <v>430</v>
      </c>
      <c r="C25239" t="s">
        <v>9547</v>
      </c>
      <c r="D25239">
        <v>32</v>
      </c>
      <c r="E25239" s="1">
        <v>1261575</v>
      </c>
      <c r="G25239" t="s">
        <v>34</v>
      </c>
      <c r="H25239" t="s">
        <v>9678</v>
      </c>
      <c r="I25239" t="s">
        <v>432</v>
      </c>
      <c r="J25239" t="s">
        <v>433</v>
      </c>
      <c r="K25239" t="s">
        <v>24</v>
      </c>
      <c r="L25239" t="s">
        <v>17</v>
      </c>
      <c r="M25239" t="s">
        <v>217</v>
      </c>
    </row>
    <row r="25240" spans="1:13" x14ac:dyDescent="0.3">
      <c r="A25240" t="s">
        <v>11384</v>
      </c>
      <c r="C25240" t="s">
        <v>31136</v>
      </c>
      <c r="D25240">
        <v>12</v>
      </c>
      <c r="E25240" s="1">
        <v>50000</v>
      </c>
      <c r="G25240" t="s">
        <v>111</v>
      </c>
      <c r="H25240" t="s">
        <v>31145</v>
      </c>
      <c r="I25240" t="s">
        <v>1132</v>
      </c>
      <c r="J25240" t="s">
        <v>372</v>
      </c>
      <c r="K25240" t="s">
        <v>24</v>
      </c>
      <c r="L25240" t="s">
        <v>25</v>
      </c>
      <c r="M25240" t="s">
        <v>120</v>
      </c>
    </row>
    <row r="25241" spans="1:13" x14ac:dyDescent="0.3">
      <c r="A25241" t="s">
        <v>11384</v>
      </c>
      <c r="C25241" t="s">
        <v>11317</v>
      </c>
      <c r="D25241">
        <v>24</v>
      </c>
      <c r="E25241" s="1">
        <v>1500000</v>
      </c>
      <c r="G25241" t="s">
        <v>111</v>
      </c>
      <c r="H25241" t="s">
        <v>11385</v>
      </c>
      <c r="I25241" t="s">
        <v>1132</v>
      </c>
      <c r="J25241" t="s">
        <v>372</v>
      </c>
      <c r="K25241" t="s">
        <v>24</v>
      </c>
      <c r="L25241" t="s">
        <v>25</v>
      </c>
      <c r="M25241" t="s">
        <v>1094</v>
      </c>
    </row>
    <row r="25242" spans="1:13" x14ac:dyDescent="0.3">
      <c r="A25242" t="s">
        <v>11384</v>
      </c>
      <c r="C25242" t="s">
        <v>34396</v>
      </c>
      <c r="D25242">
        <v>11</v>
      </c>
      <c r="E25242" s="1">
        <v>300000</v>
      </c>
      <c r="G25242" t="s">
        <v>111</v>
      </c>
      <c r="H25242" t="s">
        <v>34459</v>
      </c>
      <c r="I25242" t="s">
        <v>1132</v>
      </c>
      <c r="J25242" t="s">
        <v>372</v>
      </c>
      <c r="K25242" t="s">
        <v>24</v>
      </c>
      <c r="L25242" t="s">
        <v>25</v>
      </c>
      <c r="M25242" t="s">
        <v>120</v>
      </c>
    </row>
    <row r="25243" spans="1:13" x14ac:dyDescent="0.3">
      <c r="A25243" t="s">
        <v>11384</v>
      </c>
      <c r="C25243" t="s">
        <v>38095</v>
      </c>
      <c r="D25243">
        <v>50</v>
      </c>
      <c r="E25243" s="1">
        <v>4850460</v>
      </c>
      <c r="G25243" t="s">
        <v>111</v>
      </c>
      <c r="H25243" t="s">
        <v>38128</v>
      </c>
      <c r="I25243" t="s">
        <v>1132</v>
      </c>
      <c r="J25243" t="s">
        <v>372</v>
      </c>
      <c r="K25243" t="s">
        <v>24</v>
      </c>
      <c r="L25243" t="s">
        <v>25</v>
      </c>
      <c r="M25243" t="s">
        <v>120</v>
      </c>
    </row>
    <row r="25244" spans="1:13" x14ac:dyDescent="0.3">
      <c r="A25244" t="s">
        <v>11384</v>
      </c>
      <c r="C25244" t="s">
        <v>25665</v>
      </c>
      <c r="D25244">
        <v>49</v>
      </c>
      <c r="E25244" s="1">
        <v>5218424</v>
      </c>
      <c r="G25244" t="s">
        <v>111</v>
      </c>
      <c r="H25244" t="s">
        <v>25666</v>
      </c>
      <c r="I25244" t="s">
        <v>1132</v>
      </c>
      <c r="J25244" t="s">
        <v>372</v>
      </c>
      <c r="K25244" t="s">
        <v>24</v>
      </c>
      <c r="L25244" t="s">
        <v>25</v>
      </c>
      <c r="M25244" t="s">
        <v>120</v>
      </c>
    </row>
    <row r="25245" spans="1:13" x14ac:dyDescent="0.3">
      <c r="A25245" t="s">
        <v>11384</v>
      </c>
      <c r="C25245" t="s">
        <v>19404</v>
      </c>
      <c r="D25245">
        <v>60</v>
      </c>
      <c r="E25245" s="1">
        <v>2882369</v>
      </c>
      <c r="G25245" t="s">
        <v>111</v>
      </c>
      <c r="H25245" t="s">
        <v>19417</v>
      </c>
      <c r="I25245" t="s">
        <v>1132</v>
      </c>
      <c r="J25245" t="s">
        <v>372</v>
      </c>
      <c r="K25245" t="s">
        <v>24</v>
      </c>
      <c r="L25245" t="s">
        <v>25</v>
      </c>
      <c r="M25245" t="s">
        <v>120</v>
      </c>
    </row>
    <row r="25246" spans="1:13" x14ac:dyDescent="0.3">
      <c r="A25246" t="s">
        <v>30161</v>
      </c>
      <c r="C25246" t="s">
        <v>29922</v>
      </c>
      <c r="D25246">
        <v>26</v>
      </c>
      <c r="E25246" s="1">
        <v>3001318</v>
      </c>
      <c r="G25246" t="s">
        <v>111</v>
      </c>
      <c r="H25246" t="s">
        <v>30162</v>
      </c>
      <c r="I25246" t="s">
        <v>302</v>
      </c>
      <c r="J25246" t="s">
        <v>119</v>
      </c>
      <c r="K25246" t="s">
        <v>24</v>
      </c>
      <c r="L25246" t="s">
        <v>25</v>
      </c>
      <c r="M25246" t="s">
        <v>112</v>
      </c>
    </row>
    <row r="25247" spans="1:13" x14ac:dyDescent="0.3">
      <c r="A25247" t="s">
        <v>33302</v>
      </c>
      <c r="C25247" t="s">
        <v>33297</v>
      </c>
      <c r="D25247">
        <v>38</v>
      </c>
      <c r="E25247" s="1">
        <v>600000</v>
      </c>
      <c r="G25247" t="s">
        <v>48</v>
      </c>
      <c r="H25247" t="s">
        <v>33303</v>
      </c>
      <c r="I25247" t="s">
        <v>9866</v>
      </c>
      <c r="J25247" t="s">
        <v>2347</v>
      </c>
      <c r="K25247" t="s">
        <v>24</v>
      </c>
      <c r="L25247" t="s">
        <v>17</v>
      </c>
      <c r="M25247" t="s">
        <v>190</v>
      </c>
    </row>
    <row r="25248" spans="1:13" x14ac:dyDescent="0.3">
      <c r="A25248" t="s">
        <v>33302</v>
      </c>
      <c r="C25248" t="s">
        <v>36770</v>
      </c>
      <c r="D25248">
        <v>40</v>
      </c>
      <c r="E25248" s="1">
        <v>500000</v>
      </c>
      <c r="G25248" t="s">
        <v>48</v>
      </c>
      <c r="H25248" t="s">
        <v>36780</v>
      </c>
      <c r="I25248" t="s">
        <v>9866</v>
      </c>
      <c r="J25248" t="s">
        <v>2347</v>
      </c>
      <c r="K25248" t="s">
        <v>24</v>
      </c>
      <c r="L25248" t="s">
        <v>17</v>
      </c>
      <c r="M25248" t="s">
        <v>190</v>
      </c>
    </row>
    <row r="25249" spans="1:13" x14ac:dyDescent="0.3">
      <c r="A25249" t="s">
        <v>33302</v>
      </c>
      <c r="C25249" t="s">
        <v>35627</v>
      </c>
      <c r="D25249">
        <v>6</v>
      </c>
      <c r="E25249" s="1">
        <v>285000</v>
      </c>
      <c r="G25249" t="s">
        <v>48</v>
      </c>
      <c r="H25249" t="s">
        <v>35684</v>
      </c>
      <c r="I25249" t="s">
        <v>9866</v>
      </c>
      <c r="J25249" t="s">
        <v>2347</v>
      </c>
      <c r="K25249" t="s">
        <v>24</v>
      </c>
      <c r="L25249" t="s">
        <v>17</v>
      </c>
      <c r="M25249" t="s">
        <v>190</v>
      </c>
    </row>
    <row r="25250" spans="1:13" x14ac:dyDescent="0.3">
      <c r="A25250" t="s">
        <v>33302</v>
      </c>
      <c r="C25250" t="s">
        <v>37685</v>
      </c>
      <c r="D25250">
        <v>3</v>
      </c>
      <c r="E25250" s="1">
        <v>60000</v>
      </c>
      <c r="G25250" t="s">
        <v>48</v>
      </c>
      <c r="H25250" t="s">
        <v>37775</v>
      </c>
      <c r="I25250" t="s">
        <v>9866</v>
      </c>
      <c r="J25250" t="s">
        <v>2347</v>
      </c>
      <c r="K25250" t="s">
        <v>24</v>
      </c>
      <c r="L25250" t="s">
        <v>17</v>
      </c>
      <c r="M25250" t="s">
        <v>190</v>
      </c>
    </row>
    <row r="25251" spans="1:13" x14ac:dyDescent="0.3">
      <c r="A25251" t="s">
        <v>23659</v>
      </c>
      <c r="C25251" t="s">
        <v>23564</v>
      </c>
      <c r="D25251">
        <v>48</v>
      </c>
      <c r="E25251" s="1">
        <v>400000</v>
      </c>
      <c r="G25251" t="s">
        <v>21</v>
      </c>
      <c r="H25251" t="s">
        <v>68</v>
      </c>
      <c r="I25251" t="s">
        <v>22</v>
      </c>
      <c r="J25251" t="s">
        <v>23</v>
      </c>
      <c r="K25251" t="s">
        <v>24</v>
      </c>
      <c r="L25251" t="s">
        <v>17</v>
      </c>
      <c r="M25251" t="s">
        <v>26</v>
      </c>
    </row>
    <row r="25252" spans="1:13" x14ac:dyDescent="0.3">
      <c r="A25252" t="s">
        <v>23659</v>
      </c>
      <c r="C25252" t="s">
        <v>35458</v>
      </c>
      <c r="D25252">
        <v>58</v>
      </c>
      <c r="E25252" s="1">
        <v>6000000</v>
      </c>
      <c r="G25252" t="s">
        <v>21</v>
      </c>
      <c r="H25252" t="s">
        <v>35475</v>
      </c>
      <c r="I25252" t="s">
        <v>22</v>
      </c>
      <c r="J25252" t="s">
        <v>23</v>
      </c>
      <c r="K25252" t="s">
        <v>24</v>
      </c>
      <c r="L25252" t="s">
        <v>17</v>
      </c>
      <c r="M25252" t="s">
        <v>26</v>
      </c>
    </row>
    <row r="25253" spans="1:13" x14ac:dyDescent="0.3">
      <c r="A25253" t="s">
        <v>23659</v>
      </c>
      <c r="C25253" t="s">
        <v>37363</v>
      </c>
      <c r="D25253">
        <v>22</v>
      </c>
      <c r="E25253" s="1">
        <v>3500000</v>
      </c>
      <c r="G25253" t="s">
        <v>21</v>
      </c>
      <c r="H25253" t="s">
        <v>37041</v>
      </c>
      <c r="I25253" t="s">
        <v>22</v>
      </c>
      <c r="J25253" t="s">
        <v>23</v>
      </c>
      <c r="K25253" t="s">
        <v>24</v>
      </c>
      <c r="L25253" t="s">
        <v>17</v>
      </c>
      <c r="M25253" t="s">
        <v>26</v>
      </c>
    </row>
    <row r="25254" spans="1:13" x14ac:dyDescent="0.3">
      <c r="A25254" t="s">
        <v>23659</v>
      </c>
      <c r="C25254" t="s">
        <v>36770</v>
      </c>
      <c r="D25254">
        <v>16</v>
      </c>
      <c r="E25254" s="1">
        <v>750000</v>
      </c>
      <c r="G25254" t="s">
        <v>21</v>
      </c>
      <c r="H25254" t="s">
        <v>36800</v>
      </c>
      <c r="I25254" t="s">
        <v>22</v>
      </c>
      <c r="J25254" t="s">
        <v>23</v>
      </c>
      <c r="K25254" t="s">
        <v>24</v>
      </c>
      <c r="L25254" t="s">
        <v>17</v>
      </c>
      <c r="M25254" t="s">
        <v>26</v>
      </c>
    </row>
    <row r="25255" spans="1:13" x14ac:dyDescent="0.3">
      <c r="A25255" t="s">
        <v>23659</v>
      </c>
      <c r="C25255" t="s">
        <v>37019</v>
      </c>
      <c r="D25255">
        <v>8</v>
      </c>
      <c r="E25255" s="1">
        <v>500000</v>
      </c>
      <c r="G25255" t="s">
        <v>21</v>
      </c>
      <c r="H25255" t="s">
        <v>37041</v>
      </c>
      <c r="I25255" t="s">
        <v>22</v>
      </c>
      <c r="J25255" t="s">
        <v>23</v>
      </c>
      <c r="K25255" t="s">
        <v>24</v>
      </c>
      <c r="L25255" t="s">
        <v>17</v>
      </c>
      <c r="M25255" t="s">
        <v>26</v>
      </c>
    </row>
    <row r="25256" spans="1:13" x14ac:dyDescent="0.3">
      <c r="A25256" t="s">
        <v>1252</v>
      </c>
      <c r="C25256" t="s">
        <v>979</v>
      </c>
      <c r="D25256">
        <v>11</v>
      </c>
      <c r="E25256" s="1">
        <v>100000</v>
      </c>
      <c r="G25256" t="s">
        <v>13</v>
      </c>
      <c r="H25256" t="s">
        <v>1253</v>
      </c>
      <c r="I25256" t="s">
        <v>506</v>
      </c>
      <c r="J25256" t="s">
        <v>507</v>
      </c>
      <c r="K25256" t="s">
        <v>96</v>
      </c>
      <c r="L25256" t="s">
        <v>17</v>
      </c>
      <c r="M25256" t="s">
        <v>82</v>
      </c>
    </row>
    <row r="25257" spans="1:13" x14ac:dyDescent="0.3">
      <c r="A25257" t="s">
        <v>1252</v>
      </c>
      <c r="C25257" t="s">
        <v>31181</v>
      </c>
      <c r="D25257">
        <v>13</v>
      </c>
      <c r="E25257" s="1">
        <v>73715</v>
      </c>
      <c r="G25257" t="s">
        <v>13</v>
      </c>
      <c r="H25257" t="s">
        <v>31210</v>
      </c>
      <c r="I25257" t="s">
        <v>506</v>
      </c>
      <c r="J25257" t="s">
        <v>507</v>
      </c>
      <c r="K25257" t="s">
        <v>96</v>
      </c>
      <c r="L25257" t="s">
        <v>17</v>
      </c>
      <c r="M25257" t="s">
        <v>82</v>
      </c>
    </row>
    <row r="25258" spans="1:13" x14ac:dyDescent="0.3">
      <c r="A25258" t="s">
        <v>15201</v>
      </c>
      <c r="C25258" t="s">
        <v>15182</v>
      </c>
      <c r="D25258">
        <v>12</v>
      </c>
      <c r="E25258" s="1">
        <v>250000</v>
      </c>
      <c r="G25258" t="s">
        <v>111</v>
      </c>
      <c r="H25258" t="s">
        <v>15202</v>
      </c>
      <c r="I25258" t="s">
        <v>9451</v>
      </c>
      <c r="J25258" t="s">
        <v>22</v>
      </c>
      <c r="K25258" t="s">
        <v>24</v>
      </c>
      <c r="L25258" t="s">
        <v>25</v>
      </c>
      <c r="M25258" t="s">
        <v>6109</v>
      </c>
    </row>
    <row r="25259" spans="1:13" x14ac:dyDescent="0.3">
      <c r="A25259" t="s">
        <v>335</v>
      </c>
      <c r="C25259" t="s">
        <v>1852</v>
      </c>
      <c r="D25259">
        <v>4</v>
      </c>
      <c r="E25259" s="1">
        <v>10000</v>
      </c>
      <c r="G25259" t="s">
        <v>111</v>
      </c>
      <c r="H25259" t="s">
        <v>1420</v>
      </c>
      <c r="I25259" t="s">
        <v>104</v>
      </c>
      <c r="J25259" t="s">
        <v>86</v>
      </c>
      <c r="K25259" t="s">
        <v>24</v>
      </c>
      <c r="L25259" t="s">
        <v>25</v>
      </c>
      <c r="M25259" t="s">
        <v>120</v>
      </c>
    </row>
    <row r="25260" spans="1:13" x14ac:dyDescent="0.3">
      <c r="A25260" t="s">
        <v>335</v>
      </c>
      <c r="C25260" t="s">
        <v>1275</v>
      </c>
      <c r="D25260">
        <v>12</v>
      </c>
      <c r="E25260" s="1">
        <v>999376</v>
      </c>
      <c r="G25260" t="s">
        <v>111</v>
      </c>
      <c r="H25260" t="s">
        <v>1361</v>
      </c>
      <c r="I25260" t="s">
        <v>104</v>
      </c>
      <c r="J25260" t="s">
        <v>86</v>
      </c>
      <c r="K25260" t="s">
        <v>24</v>
      </c>
      <c r="L25260" t="s">
        <v>25</v>
      </c>
      <c r="M25260" t="s">
        <v>120</v>
      </c>
    </row>
    <row r="25261" spans="1:13" x14ac:dyDescent="0.3">
      <c r="A25261" t="s">
        <v>335</v>
      </c>
      <c r="C25261" t="s">
        <v>227</v>
      </c>
      <c r="D25261">
        <v>4</v>
      </c>
      <c r="E25261" s="1">
        <v>100000</v>
      </c>
      <c r="G25261" t="s">
        <v>111</v>
      </c>
      <c r="H25261" t="s">
        <v>158</v>
      </c>
      <c r="I25261" t="s">
        <v>104</v>
      </c>
      <c r="J25261" t="s">
        <v>86</v>
      </c>
      <c r="K25261" t="s">
        <v>24</v>
      </c>
      <c r="L25261" t="s">
        <v>25</v>
      </c>
      <c r="M25261" t="s">
        <v>120</v>
      </c>
    </row>
    <row r="25262" spans="1:13" x14ac:dyDescent="0.3">
      <c r="A25262" t="s">
        <v>29311</v>
      </c>
      <c r="C25262" t="s">
        <v>29302</v>
      </c>
      <c r="D25262">
        <v>27</v>
      </c>
      <c r="E25262" s="1">
        <v>175000</v>
      </c>
      <c r="G25262" t="s">
        <v>69</v>
      </c>
      <c r="H25262" t="s">
        <v>29312</v>
      </c>
      <c r="I25262" t="s">
        <v>22</v>
      </c>
      <c r="J25262" t="s">
        <v>23</v>
      </c>
      <c r="K25262" t="s">
        <v>24</v>
      </c>
      <c r="L25262" t="s">
        <v>17</v>
      </c>
      <c r="M25262" t="s">
        <v>39</v>
      </c>
    </row>
    <row r="25263" spans="1:13" x14ac:dyDescent="0.3">
      <c r="A25263" t="s">
        <v>14290</v>
      </c>
      <c r="C25263" t="s">
        <v>14108</v>
      </c>
      <c r="D25263">
        <v>7</v>
      </c>
      <c r="E25263" s="1">
        <v>19658</v>
      </c>
      <c r="G25263" t="s">
        <v>34</v>
      </c>
      <c r="H25263" t="s">
        <v>6143</v>
      </c>
      <c r="I25263" t="s">
        <v>984</v>
      </c>
      <c r="J25263" t="s">
        <v>433</v>
      </c>
      <c r="K25263" t="s">
        <v>24</v>
      </c>
      <c r="L25263" t="s">
        <v>25</v>
      </c>
      <c r="M25263" t="s">
        <v>6146</v>
      </c>
    </row>
    <row r="25264" spans="1:13" x14ac:dyDescent="0.3">
      <c r="A25264" t="s">
        <v>35846</v>
      </c>
      <c r="C25264" t="s">
        <v>35729</v>
      </c>
      <c r="D25264">
        <v>12</v>
      </c>
      <c r="E25264" s="1">
        <v>100000</v>
      </c>
      <c r="G25264" t="s">
        <v>13</v>
      </c>
      <c r="H25264" t="s">
        <v>35847</v>
      </c>
      <c r="I25264" t="s">
        <v>3451</v>
      </c>
      <c r="J25264" t="s">
        <v>2240</v>
      </c>
      <c r="K25264" t="s">
        <v>609</v>
      </c>
      <c r="L25264" t="s">
        <v>17</v>
      </c>
      <c r="M25264" t="s">
        <v>450</v>
      </c>
    </row>
    <row r="25265" spans="1:13" x14ac:dyDescent="0.3">
      <c r="A25265" t="s">
        <v>31890</v>
      </c>
      <c r="C25265" t="s">
        <v>31866</v>
      </c>
      <c r="D25265">
        <v>12</v>
      </c>
      <c r="E25265" s="1">
        <v>94402</v>
      </c>
      <c r="G25265" t="s">
        <v>111</v>
      </c>
      <c r="H25265" t="s">
        <v>31891</v>
      </c>
      <c r="I25265" t="s">
        <v>156</v>
      </c>
      <c r="J25265" t="s">
        <v>22</v>
      </c>
      <c r="K25265" t="s">
        <v>24</v>
      </c>
      <c r="L25265" t="s">
        <v>25</v>
      </c>
      <c r="M25265" t="s">
        <v>6109</v>
      </c>
    </row>
    <row r="25266" spans="1:13" x14ac:dyDescent="0.3">
      <c r="A25266" t="s">
        <v>32942</v>
      </c>
      <c r="C25266" t="s">
        <v>32581</v>
      </c>
      <c r="D25266">
        <v>7</v>
      </c>
      <c r="E25266" s="1">
        <v>16277</v>
      </c>
      <c r="G25266" t="s">
        <v>34</v>
      </c>
      <c r="H25266" t="s">
        <v>6143</v>
      </c>
      <c r="I25266" t="s">
        <v>32943</v>
      </c>
      <c r="J25266" t="s">
        <v>70</v>
      </c>
      <c r="K25266" t="s">
        <v>24</v>
      </c>
      <c r="L25266" t="s">
        <v>25</v>
      </c>
      <c r="M25266" t="s">
        <v>6146</v>
      </c>
    </row>
    <row r="25267" spans="1:13" x14ac:dyDescent="0.3">
      <c r="A25267" t="s">
        <v>10426</v>
      </c>
      <c r="C25267" t="s">
        <v>10275</v>
      </c>
      <c r="D25267">
        <v>18</v>
      </c>
      <c r="E25267" s="1">
        <v>250000</v>
      </c>
      <c r="G25267" t="s">
        <v>111</v>
      </c>
      <c r="H25267" t="s">
        <v>10427</v>
      </c>
      <c r="I25267" t="s">
        <v>867</v>
      </c>
      <c r="J25267" t="s">
        <v>280</v>
      </c>
      <c r="K25267" t="s">
        <v>24</v>
      </c>
      <c r="L25267" t="s">
        <v>25</v>
      </c>
      <c r="M25267" t="s">
        <v>120</v>
      </c>
    </row>
    <row r="25268" spans="1:13" x14ac:dyDescent="0.3">
      <c r="A25268" t="s">
        <v>1350</v>
      </c>
      <c r="C25268" t="s">
        <v>1275</v>
      </c>
      <c r="D25268">
        <v>24</v>
      </c>
      <c r="E25268" s="1">
        <v>2300000</v>
      </c>
      <c r="G25268" t="s">
        <v>13</v>
      </c>
      <c r="H25268" t="s">
        <v>1351</v>
      </c>
      <c r="I25268" t="s">
        <v>812</v>
      </c>
      <c r="J25268" t="s">
        <v>813</v>
      </c>
      <c r="K25268" t="s">
        <v>24</v>
      </c>
      <c r="L25268" t="s">
        <v>17</v>
      </c>
      <c r="M25268" t="s">
        <v>442</v>
      </c>
    </row>
    <row r="25269" spans="1:13" x14ac:dyDescent="0.3">
      <c r="A25269" t="s">
        <v>1350</v>
      </c>
      <c r="C25269" t="s">
        <v>29922</v>
      </c>
      <c r="D25269">
        <v>16</v>
      </c>
      <c r="E25269" s="1">
        <v>500000</v>
      </c>
      <c r="G25269" t="s">
        <v>13</v>
      </c>
      <c r="H25269" t="s">
        <v>30206</v>
      </c>
      <c r="I25269" t="s">
        <v>812</v>
      </c>
      <c r="J25269" t="s">
        <v>813</v>
      </c>
      <c r="K25269" t="s">
        <v>24</v>
      </c>
      <c r="L25269" t="s">
        <v>17</v>
      </c>
      <c r="M25269" t="s">
        <v>442</v>
      </c>
    </row>
    <row r="25270" spans="1:13" x14ac:dyDescent="0.3">
      <c r="A25270" t="s">
        <v>1127</v>
      </c>
      <c r="C25270" t="s">
        <v>2957</v>
      </c>
      <c r="D25270">
        <v>12</v>
      </c>
      <c r="E25270" s="1">
        <v>300323</v>
      </c>
      <c r="G25270" t="s">
        <v>34</v>
      </c>
      <c r="H25270" t="s">
        <v>3406</v>
      </c>
      <c r="I25270" t="s">
        <v>1129</v>
      </c>
      <c r="J25270" t="s">
        <v>761</v>
      </c>
      <c r="K25270" t="s">
        <v>24</v>
      </c>
      <c r="L25270" t="s">
        <v>170</v>
      </c>
      <c r="M25270" t="s">
        <v>87</v>
      </c>
    </row>
    <row r="25271" spans="1:13" x14ac:dyDescent="0.3">
      <c r="A25271" t="s">
        <v>1127</v>
      </c>
      <c r="C25271" t="s">
        <v>2269</v>
      </c>
      <c r="D25271">
        <v>13</v>
      </c>
      <c r="E25271" s="1">
        <v>99219</v>
      </c>
      <c r="G25271" t="s">
        <v>69</v>
      </c>
      <c r="H25271" t="s">
        <v>2538</v>
      </c>
      <c r="I25271" t="s">
        <v>1129</v>
      </c>
      <c r="J25271" t="s">
        <v>761</v>
      </c>
      <c r="K25271" t="s">
        <v>24</v>
      </c>
      <c r="L25271" t="s">
        <v>17</v>
      </c>
      <c r="M25271" t="s">
        <v>39</v>
      </c>
    </row>
    <row r="25272" spans="1:13" x14ac:dyDescent="0.3">
      <c r="A25272" t="s">
        <v>1127</v>
      </c>
      <c r="C25272" t="s">
        <v>979</v>
      </c>
      <c r="D25272">
        <v>48</v>
      </c>
      <c r="E25272" s="1">
        <v>4749754</v>
      </c>
      <c r="G25272" t="s">
        <v>34</v>
      </c>
      <c r="H25272" t="s">
        <v>1128</v>
      </c>
      <c r="I25272" t="s">
        <v>1129</v>
      </c>
      <c r="J25272" t="s">
        <v>761</v>
      </c>
      <c r="K25272" t="s">
        <v>24</v>
      </c>
      <c r="L25272" t="s">
        <v>38</v>
      </c>
      <c r="M25272" t="s">
        <v>217</v>
      </c>
    </row>
    <row r="25273" spans="1:13" x14ac:dyDescent="0.3">
      <c r="A25273" t="s">
        <v>1127</v>
      </c>
      <c r="C25273" t="s">
        <v>28282</v>
      </c>
      <c r="D25273">
        <v>17</v>
      </c>
      <c r="E25273" s="1">
        <v>1325687</v>
      </c>
      <c r="G25273" t="s">
        <v>34</v>
      </c>
      <c r="H25273" t="s">
        <v>28417</v>
      </c>
      <c r="I25273" t="s">
        <v>1129</v>
      </c>
      <c r="J25273" t="s">
        <v>761</v>
      </c>
      <c r="K25273" t="s">
        <v>24</v>
      </c>
      <c r="L25273" t="s">
        <v>38</v>
      </c>
      <c r="M25273" t="s">
        <v>632</v>
      </c>
    </row>
    <row r="25274" spans="1:13" x14ac:dyDescent="0.3">
      <c r="A25274" t="s">
        <v>1127</v>
      </c>
      <c r="C25274" t="s">
        <v>28282</v>
      </c>
      <c r="D25274">
        <v>2</v>
      </c>
      <c r="E25274" s="1">
        <v>49961</v>
      </c>
      <c r="G25274" t="s">
        <v>34</v>
      </c>
      <c r="H25274" t="s">
        <v>28695</v>
      </c>
      <c r="I25274" t="s">
        <v>1129</v>
      </c>
      <c r="J25274" t="s">
        <v>761</v>
      </c>
      <c r="K25274" t="s">
        <v>24</v>
      </c>
      <c r="L25274" t="s">
        <v>17</v>
      </c>
      <c r="M25274" t="s">
        <v>217</v>
      </c>
    </row>
    <row r="25275" spans="1:13" x14ac:dyDescent="0.3">
      <c r="A25275" t="s">
        <v>1127</v>
      </c>
      <c r="C25275" t="s">
        <v>28715</v>
      </c>
      <c r="D25275">
        <v>28</v>
      </c>
      <c r="E25275" s="1">
        <v>1299362</v>
      </c>
      <c r="G25275" t="s">
        <v>34</v>
      </c>
      <c r="H25275" t="s">
        <v>28878</v>
      </c>
      <c r="I25275" t="s">
        <v>1129</v>
      </c>
      <c r="J25275" t="s">
        <v>761</v>
      </c>
      <c r="K25275" t="s">
        <v>24</v>
      </c>
      <c r="L25275" t="s">
        <v>44</v>
      </c>
      <c r="M25275" t="s">
        <v>795</v>
      </c>
    </row>
    <row r="25276" spans="1:13" x14ac:dyDescent="0.3">
      <c r="A25276" t="s">
        <v>1127</v>
      </c>
      <c r="C25276" t="s">
        <v>3657</v>
      </c>
      <c r="D25276">
        <v>6</v>
      </c>
      <c r="E25276" s="1">
        <v>99212</v>
      </c>
      <c r="G25276" t="s">
        <v>34</v>
      </c>
      <c r="H25276" t="s">
        <v>4322</v>
      </c>
      <c r="I25276" t="s">
        <v>1129</v>
      </c>
      <c r="J25276" t="s">
        <v>761</v>
      </c>
      <c r="K25276" t="s">
        <v>24</v>
      </c>
      <c r="L25276" t="s">
        <v>38</v>
      </c>
      <c r="M25276" t="s">
        <v>202</v>
      </c>
    </row>
    <row r="25277" spans="1:13" x14ac:dyDescent="0.3">
      <c r="A25277" t="s">
        <v>1127</v>
      </c>
      <c r="C25277" t="s">
        <v>23856</v>
      </c>
      <c r="D25277">
        <v>60</v>
      </c>
      <c r="E25277" s="1">
        <v>19995586</v>
      </c>
      <c r="G25277" t="s">
        <v>34</v>
      </c>
      <c r="H25277" t="s">
        <v>23914</v>
      </c>
      <c r="I25277" t="s">
        <v>1129</v>
      </c>
      <c r="J25277" t="s">
        <v>761</v>
      </c>
      <c r="K25277" t="s">
        <v>24</v>
      </c>
      <c r="L25277" t="s">
        <v>170</v>
      </c>
      <c r="M25277" t="s">
        <v>3722</v>
      </c>
    </row>
    <row r="25278" spans="1:13" x14ac:dyDescent="0.3">
      <c r="A25278" t="s">
        <v>1127</v>
      </c>
      <c r="C25278" t="s">
        <v>21714</v>
      </c>
      <c r="D25278">
        <v>58</v>
      </c>
      <c r="E25278" s="1">
        <v>3757092</v>
      </c>
      <c r="G25278" t="s">
        <v>34</v>
      </c>
      <c r="H25278" t="s">
        <v>21728</v>
      </c>
      <c r="I25278" t="s">
        <v>1129</v>
      </c>
      <c r="J25278" t="s">
        <v>761</v>
      </c>
      <c r="K25278" t="s">
        <v>24</v>
      </c>
      <c r="L25278" t="s">
        <v>170</v>
      </c>
      <c r="M25278" t="s">
        <v>217</v>
      </c>
    </row>
    <row r="25279" spans="1:13" x14ac:dyDescent="0.3">
      <c r="A25279" t="s">
        <v>22375</v>
      </c>
      <c r="C25279" t="s">
        <v>22248</v>
      </c>
      <c r="D25279">
        <v>13</v>
      </c>
      <c r="E25279" s="1">
        <v>100000</v>
      </c>
      <c r="G25279" t="s">
        <v>111</v>
      </c>
      <c r="H25279" t="s">
        <v>22376</v>
      </c>
      <c r="I25279" t="s">
        <v>15240</v>
      </c>
      <c r="J25279" t="s">
        <v>732</v>
      </c>
      <c r="K25279" t="s">
        <v>24</v>
      </c>
      <c r="L25279" t="s">
        <v>25</v>
      </c>
      <c r="M25279" t="s">
        <v>120</v>
      </c>
    </row>
    <row r="25280" spans="1:13" x14ac:dyDescent="0.3">
      <c r="A25280" t="s">
        <v>2463</v>
      </c>
      <c r="C25280" t="s">
        <v>2269</v>
      </c>
      <c r="D25280">
        <v>36</v>
      </c>
      <c r="E25280" s="1">
        <v>750000</v>
      </c>
      <c r="G25280" t="s">
        <v>111</v>
      </c>
      <c r="H25280" t="s">
        <v>2464</v>
      </c>
      <c r="I25280" t="s">
        <v>85</v>
      </c>
      <c r="J25280" t="s">
        <v>86</v>
      </c>
      <c r="K25280" t="s">
        <v>24</v>
      </c>
      <c r="L25280" t="s">
        <v>25</v>
      </c>
      <c r="M25280" t="s">
        <v>322</v>
      </c>
    </row>
    <row r="25281" spans="1:13" x14ac:dyDescent="0.3">
      <c r="A25281" t="s">
        <v>2463</v>
      </c>
      <c r="C25281" t="s">
        <v>31268</v>
      </c>
      <c r="D25281">
        <v>42</v>
      </c>
      <c r="E25281" s="1">
        <v>765000</v>
      </c>
      <c r="G25281" t="s">
        <v>21</v>
      </c>
      <c r="H25281" t="s">
        <v>31283</v>
      </c>
      <c r="I25281" t="s">
        <v>85</v>
      </c>
      <c r="J25281" t="s">
        <v>86</v>
      </c>
      <c r="K25281" t="s">
        <v>24</v>
      </c>
      <c r="L25281" t="s">
        <v>25</v>
      </c>
      <c r="M25281" t="s">
        <v>26</v>
      </c>
    </row>
    <row r="25282" spans="1:13" x14ac:dyDescent="0.3">
      <c r="A25282" t="s">
        <v>2463</v>
      </c>
      <c r="C25282" t="s">
        <v>5155</v>
      </c>
      <c r="D25282">
        <v>39</v>
      </c>
      <c r="E25282" s="1">
        <v>1500000</v>
      </c>
      <c r="G25282" t="s">
        <v>111</v>
      </c>
      <c r="H25282" t="s">
        <v>5167</v>
      </c>
      <c r="I25282" t="s">
        <v>85</v>
      </c>
      <c r="J25282" t="s">
        <v>86</v>
      </c>
      <c r="K25282" t="s">
        <v>24</v>
      </c>
      <c r="L25282" t="s">
        <v>25</v>
      </c>
      <c r="M25282" t="s">
        <v>322</v>
      </c>
    </row>
    <row r="25283" spans="1:13" x14ac:dyDescent="0.3">
      <c r="A25283" t="s">
        <v>2463</v>
      </c>
      <c r="C25283" t="s">
        <v>21714</v>
      </c>
      <c r="D25283">
        <v>5</v>
      </c>
      <c r="E25283" s="1">
        <v>11288</v>
      </c>
      <c r="G25283" t="s">
        <v>111</v>
      </c>
      <c r="H25283" t="s">
        <v>21826</v>
      </c>
      <c r="I25283" t="s">
        <v>85</v>
      </c>
      <c r="J25283" t="s">
        <v>86</v>
      </c>
      <c r="K25283" t="s">
        <v>24</v>
      </c>
      <c r="L25283" t="s">
        <v>25</v>
      </c>
      <c r="M25283" t="s">
        <v>322</v>
      </c>
    </row>
    <row r="25284" spans="1:13" x14ac:dyDescent="0.3">
      <c r="A25284" t="s">
        <v>2463</v>
      </c>
      <c r="C25284" t="s">
        <v>12803</v>
      </c>
      <c r="D25284">
        <v>18</v>
      </c>
      <c r="E25284" s="1">
        <v>334041</v>
      </c>
      <c r="G25284" t="s">
        <v>69</v>
      </c>
      <c r="H25284" t="s">
        <v>12835</v>
      </c>
      <c r="I25284" t="s">
        <v>85</v>
      </c>
      <c r="J25284" t="s">
        <v>86</v>
      </c>
      <c r="K25284" t="s">
        <v>24</v>
      </c>
      <c r="L25284" t="s">
        <v>17</v>
      </c>
      <c r="M25284" t="s">
        <v>39</v>
      </c>
    </row>
    <row r="25285" spans="1:13" x14ac:dyDescent="0.3">
      <c r="A25285" t="s">
        <v>2463</v>
      </c>
      <c r="C25285" t="s">
        <v>11317</v>
      </c>
      <c r="D25285">
        <v>5</v>
      </c>
      <c r="E25285" s="1">
        <v>50000</v>
      </c>
      <c r="G25285" t="s">
        <v>111</v>
      </c>
      <c r="H25285" t="s">
        <v>11381</v>
      </c>
      <c r="I25285" t="s">
        <v>85</v>
      </c>
      <c r="J25285" t="s">
        <v>86</v>
      </c>
      <c r="K25285" t="s">
        <v>24</v>
      </c>
      <c r="L25285" t="s">
        <v>25</v>
      </c>
      <c r="M25285" t="s">
        <v>322</v>
      </c>
    </row>
    <row r="25286" spans="1:13" x14ac:dyDescent="0.3">
      <c r="A25286" t="s">
        <v>2463</v>
      </c>
      <c r="C25286" t="s">
        <v>35205</v>
      </c>
      <c r="D25286">
        <v>22</v>
      </c>
      <c r="E25286" s="1">
        <v>250000</v>
      </c>
      <c r="G25286" t="s">
        <v>111</v>
      </c>
      <c r="H25286" t="s">
        <v>35321</v>
      </c>
      <c r="I25286" t="s">
        <v>85</v>
      </c>
      <c r="J25286" t="s">
        <v>86</v>
      </c>
      <c r="K25286" t="s">
        <v>24</v>
      </c>
      <c r="L25286" t="s">
        <v>25</v>
      </c>
      <c r="M25286" t="s">
        <v>322</v>
      </c>
    </row>
    <row r="25287" spans="1:13" x14ac:dyDescent="0.3">
      <c r="A25287" t="s">
        <v>2463</v>
      </c>
      <c r="C25287" t="s">
        <v>37582</v>
      </c>
      <c r="D25287">
        <v>24</v>
      </c>
      <c r="E25287" s="1">
        <v>160000</v>
      </c>
      <c r="G25287" t="s">
        <v>111</v>
      </c>
      <c r="H25287" t="s">
        <v>37586</v>
      </c>
      <c r="I25287" t="s">
        <v>85</v>
      </c>
      <c r="J25287" t="s">
        <v>86</v>
      </c>
      <c r="K25287" t="s">
        <v>24</v>
      </c>
      <c r="L25287" t="s">
        <v>25</v>
      </c>
      <c r="M25287" t="s">
        <v>322</v>
      </c>
    </row>
    <row r="25288" spans="1:13" x14ac:dyDescent="0.3">
      <c r="A25288" t="s">
        <v>2463</v>
      </c>
      <c r="C25288" t="s">
        <v>35627</v>
      </c>
      <c r="D25288">
        <v>46</v>
      </c>
      <c r="E25288" s="1">
        <v>3179363</v>
      </c>
      <c r="G25288" t="s">
        <v>111</v>
      </c>
      <c r="H25288" t="s">
        <v>35672</v>
      </c>
      <c r="I25288" t="s">
        <v>85</v>
      </c>
      <c r="J25288" t="s">
        <v>86</v>
      </c>
      <c r="K25288" t="s">
        <v>24</v>
      </c>
      <c r="L25288" t="s">
        <v>25</v>
      </c>
      <c r="M25288" t="s">
        <v>120</v>
      </c>
    </row>
    <row r="25289" spans="1:13" x14ac:dyDescent="0.3">
      <c r="A25289" t="s">
        <v>2463</v>
      </c>
      <c r="C25289" t="s">
        <v>17871</v>
      </c>
      <c r="D25289">
        <v>104</v>
      </c>
      <c r="E25289" s="1">
        <v>4336500</v>
      </c>
      <c r="G25289" t="s">
        <v>111</v>
      </c>
      <c r="H25289" t="s">
        <v>17919</v>
      </c>
      <c r="I25289" t="s">
        <v>85</v>
      </c>
      <c r="J25289" t="s">
        <v>86</v>
      </c>
      <c r="K25289" t="s">
        <v>24</v>
      </c>
      <c r="L25289" t="s">
        <v>25</v>
      </c>
      <c r="M25289" t="s">
        <v>120</v>
      </c>
    </row>
    <row r="25290" spans="1:13" x14ac:dyDescent="0.3">
      <c r="A25290" t="s">
        <v>2463</v>
      </c>
      <c r="C25290" t="s">
        <v>18080</v>
      </c>
      <c r="D25290">
        <v>23</v>
      </c>
      <c r="E25290" s="1">
        <v>2100000</v>
      </c>
      <c r="G25290" t="s">
        <v>111</v>
      </c>
      <c r="H25290" t="s">
        <v>18113</v>
      </c>
      <c r="I25290" t="s">
        <v>85</v>
      </c>
      <c r="J25290" t="s">
        <v>86</v>
      </c>
      <c r="K25290" t="s">
        <v>24</v>
      </c>
      <c r="L25290" t="s">
        <v>25</v>
      </c>
      <c r="M25290" t="s">
        <v>120</v>
      </c>
    </row>
    <row r="25291" spans="1:13" x14ac:dyDescent="0.3">
      <c r="A25291" t="s">
        <v>2463</v>
      </c>
      <c r="C25291" t="s">
        <v>25784</v>
      </c>
      <c r="D25291">
        <v>112</v>
      </c>
      <c r="E25291" s="1">
        <v>4560000</v>
      </c>
      <c r="G25291" t="s">
        <v>111</v>
      </c>
      <c r="H25291" t="s">
        <v>25797</v>
      </c>
      <c r="I25291" t="s">
        <v>85</v>
      </c>
      <c r="J25291" t="s">
        <v>86</v>
      </c>
      <c r="K25291" t="s">
        <v>24</v>
      </c>
      <c r="L25291" t="s">
        <v>25</v>
      </c>
      <c r="M25291" t="s">
        <v>120</v>
      </c>
    </row>
    <row r="25292" spans="1:13" x14ac:dyDescent="0.3">
      <c r="A25292" t="s">
        <v>690</v>
      </c>
      <c r="C25292" t="s">
        <v>597</v>
      </c>
      <c r="D25292">
        <v>18</v>
      </c>
      <c r="E25292" s="1">
        <v>1551398</v>
      </c>
      <c r="G25292" t="s">
        <v>111</v>
      </c>
      <c r="H25292" t="s">
        <v>691</v>
      </c>
      <c r="I25292" t="s">
        <v>22</v>
      </c>
      <c r="J25292" t="s">
        <v>23</v>
      </c>
      <c r="K25292" t="s">
        <v>24</v>
      </c>
      <c r="L25292" t="s">
        <v>25</v>
      </c>
      <c r="M25292" t="s">
        <v>232</v>
      </c>
    </row>
    <row r="25293" spans="1:13" x14ac:dyDescent="0.3">
      <c r="A25293" t="s">
        <v>690</v>
      </c>
      <c r="C25293" t="s">
        <v>29922</v>
      </c>
      <c r="D25293">
        <v>18</v>
      </c>
      <c r="E25293" s="1">
        <v>1949150</v>
      </c>
      <c r="G25293" t="s">
        <v>111</v>
      </c>
      <c r="H25293" t="s">
        <v>29986</v>
      </c>
      <c r="I25293" t="s">
        <v>22</v>
      </c>
      <c r="J25293" t="s">
        <v>23</v>
      </c>
      <c r="K25293" t="s">
        <v>24</v>
      </c>
      <c r="L25293" t="s">
        <v>25</v>
      </c>
      <c r="M25293" t="s">
        <v>232</v>
      </c>
    </row>
    <row r="25294" spans="1:13" x14ac:dyDescent="0.3">
      <c r="A25294" t="s">
        <v>690</v>
      </c>
      <c r="C25294" t="s">
        <v>23856</v>
      </c>
      <c r="D25294">
        <v>28</v>
      </c>
      <c r="E25294" s="1">
        <v>4005324</v>
      </c>
      <c r="G25294" t="s">
        <v>111</v>
      </c>
      <c r="H25294" t="s">
        <v>23929</v>
      </c>
      <c r="I25294" t="s">
        <v>22</v>
      </c>
      <c r="J25294" t="s">
        <v>23</v>
      </c>
      <c r="K25294" t="s">
        <v>24</v>
      </c>
      <c r="L25294" t="s">
        <v>25</v>
      </c>
      <c r="M25294" t="s">
        <v>232</v>
      </c>
    </row>
    <row r="25295" spans="1:13" x14ac:dyDescent="0.3">
      <c r="A25295" t="s">
        <v>690</v>
      </c>
      <c r="C25295" t="s">
        <v>22505</v>
      </c>
      <c r="D25295">
        <v>13</v>
      </c>
      <c r="E25295" s="1">
        <v>600630</v>
      </c>
      <c r="G25295" t="s">
        <v>111</v>
      </c>
      <c r="H25295" t="s">
        <v>22623</v>
      </c>
      <c r="I25295" t="s">
        <v>22</v>
      </c>
      <c r="J25295" t="s">
        <v>23</v>
      </c>
      <c r="K25295" t="s">
        <v>24</v>
      </c>
      <c r="L25295" t="s">
        <v>25</v>
      </c>
      <c r="M25295" t="s">
        <v>232</v>
      </c>
    </row>
    <row r="25296" spans="1:13" x14ac:dyDescent="0.3">
      <c r="A25296" t="s">
        <v>1532</v>
      </c>
      <c r="C25296" t="s">
        <v>1558</v>
      </c>
      <c r="D25296">
        <v>24</v>
      </c>
      <c r="E25296" s="1">
        <v>800000</v>
      </c>
      <c r="G25296" t="s">
        <v>111</v>
      </c>
      <c r="H25296" t="s">
        <v>68</v>
      </c>
      <c r="I25296" t="s">
        <v>22</v>
      </c>
      <c r="J25296" t="s">
        <v>23</v>
      </c>
      <c r="K25296" t="s">
        <v>24</v>
      </c>
      <c r="L25296" t="s">
        <v>25</v>
      </c>
      <c r="M25296" t="s">
        <v>232</v>
      </c>
    </row>
    <row r="25297" spans="1:13" x14ac:dyDescent="0.3">
      <c r="A25297" t="s">
        <v>1532</v>
      </c>
      <c r="C25297" t="s">
        <v>1275</v>
      </c>
      <c r="D25297">
        <v>25</v>
      </c>
      <c r="E25297" s="1">
        <v>400000</v>
      </c>
      <c r="G25297" t="s">
        <v>69</v>
      </c>
      <c r="H25297" t="s">
        <v>68</v>
      </c>
      <c r="I25297" t="s">
        <v>22</v>
      </c>
      <c r="J25297" t="s">
        <v>23</v>
      </c>
      <c r="K25297" t="s">
        <v>24</v>
      </c>
      <c r="L25297" t="s">
        <v>25</v>
      </c>
      <c r="M25297" t="s">
        <v>221</v>
      </c>
    </row>
    <row r="25298" spans="1:13" x14ac:dyDescent="0.3">
      <c r="A25298" t="s">
        <v>1532</v>
      </c>
      <c r="C25298" t="s">
        <v>27408</v>
      </c>
      <c r="D25298">
        <v>18</v>
      </c>
      <c r="E25298" s="1">
        <v>250000</v>
      </c>
      <c r="G25298" t="s">
        <v>69</v>
      </c>
      <c r="H25298" t="s">
        <v>68</v>
      </c>
      <c r="I25298" t="s">
        <v>22</v>
      </c>
      <c r="J25298" t="s">
        <v>23</v>
      </c>
      <c r="K25298" t="s">
        <v>24</v>
      </c>
      <c r="L25298" t="s">
        <v>25</v>
      </c>
      <c r="M25298" t="s">
        <v>221</v>
      </c>
    </row>
    <row r="25299" spans="1:13" x14ac:dyDescent="0.3">
      <c r="A25299" t="s">
        <v>1532</v>
      </c>
      <c r="C25299" t="s">
        <v>29553</v>
      </c>
      <c r="D25299">
        <v>2</v>
      </c>
      <c r="E25299" s="1">
        <v>30000</v>
      </c>
      <c r="G25299" t="s">
        <v>69</v>
      </c>
      <c r="H25299" t="s">
        <v>29783</v>
      </c>
      <c r="I25299" t="s">
        <v>22</v>
      </c>
      <c r="J25299" t="s">
        <v>23</v>
      </c>
      <c r="K25299" t="s">
        <v>24</v>
      </c>
      <c r="L25299" t="s">
        <v>25</v>
      </c>
      <c r="M25299" t="s">
        <v>221</v>
      </c>
    </row>
    <row r="25300" spans="1:13" x14ac:dyDescent="0.3">
      <c r="A25300" t="s">
        <v>1532</v>
      </c>
      <c r="C25300" t="s">
        <v>31019</v>
      </c>
      <c r="D25300">
        <v>25</v>
      </c>
      <c r="E25300" s="1">
        <v>500000</v>
      </c>
      <c r="G25300" t="s">
        <v>111</v>
      </c>
      <c r="H25300" t="s">
        <v>4283</v>
      </c>
      <c r="I25300" t="s">
        <v>22</v>
      </c>
      <c r="J25300" t="s">
        <v>23</v>
      </c>
      <c r="K25300" t="s">
        <v>24</v>
      </c>
      <c r="L25300" t="s">
        <v>25</v>
      </c>
      <c r="M25300" t="s">
        <v>120</v>
      </c>
    </row>
    <row r="25301" spans="1:13" x14ac:dyDescent="0.3">
      <c r="A25301" t="s">
        <v>1532</v>
      </c>
      <c r="C25301" t="s">
        <v>4395</v>
      </c>
      <c r="D25301">
        <v>15</v>
      </c>
      <c r="E25301" s="1">
        <v>200000</v>
      </c>
      <c r="G25301" t="s">
        <v>748</v>
      </c>
      <c r="H25301" t="s">
        <v>4621</v>
      </c>
      <c r="I25301" t="s">
        <v>22</v>
      </c>
      <c r="J25301" t="s">
        <v>23</v>
      </c>
      <c r="K25301" t="s">
        <v>24</v>
      </c>
      <c r="L25301" t="s">
        <v>25</v>
      </c>
      <c r="M25301" t="s">
        <v>766</v>
      </c>
    </row>
    <row r="25302" spans="1:13" x14ac:dyDescent="0.3">
      <c r="A25302" t="s">
        <v>1532</v>
      </c>
      <c r="C25302" t="s">
        <v>23792</v>
      </c>
      <c r="D25302">
        <v>24</v>
      </c>
      <c r="E25302" s="1">
        <v>1100000</v>
      </c>
      <c r="G25302" t="s">
        <v>111</v>
      </c>
      <c r="H25302" t="s">
        <v>77</v>
      </c>
      <c r="I25302" t="s">
        <v>22</v>
      </c>
      <c r="J25302" t="s">
        <v>23</v>
      </c>
      <c r="K25302" t="s">
        <v>24</v>
      </c>
      <c r="L25302" t="s">
        <v>25</v>
      </c>
      <c r="M25302" t="s">
        <v>120</v>
      </c>
    </row>
    <row r="25303" spans="1:13" x14ac:dyDescent="0.3">
      <c r="A25303" t="s">
        <v>1532</v>
      </c>
      <c r="C25303" t="s">
        <v>16466</v>
      </c>
      <c r="D25303">
        <v>24</v>
      </c>
      <c r="E25303" s="1">
        <v>1100000</v>
      </c>
      <c r="G25303" t="s">
        <v>748</v>
      </c>
      <c r="H25303" t="s">
        <v>68</v>
      </c>
      <c r="I25303" t="s">
        <v>22</v>
      </c>
      <c r="J25303" t="s">
        <v>23</v>
      </c>
      <c r="K25303" t="s">
        <v>24</v>
      </c>
      <c r="L25303" t="s">
        <v>25</v>
      </c>
      <c r="M25303" t="s">
        <v>1397</v>
      </c>
    </row>
    <row r="25304" spans="1:13" x14ac:dyDescent="0.3">
      <c r="A25304" t="s">
        <v>1532</v>
      </c>
      <c r="C25304" t="s">
        <v>10083</v>
      </c>
      <c r="D25304">
        <v>24</v>
      </c>
      <c r="E25304" s="1">
        <v>1000000</v>
      </c>
      <c r="G25304" t="s">
        <v>69</v>
      </c>
      <c r="H25304" t="s">
        <v>970</v>
      </c>
      <c r="I25304" t="s">
        <v>22</v>
      </c>
      <c r="J25304" t="s">
        <v>23</v>
      </c>
      <c r="K25304" t="s">
        <v>24</v>
      </c>
      <c r="L25304" t="s">
        <v>25</v>
      </c>
      <c r="M25304" t="s">
        <v>221</v>
      </c>
    </row>
    <row r="25305" spans="1:13" x14ac:dyDescent="0.3">
      <c r="A25305" t="s">
        <v>1532</v>
      </c>
      <c r="C25305" t="s">
        <v>34985</v>
      </c>
      <c r="D25305">
        <v>24</v>
      </c>
      <c r="E25305" s="1">
        <v>500000</v>
      </c>
      <c r="G25305" t="s">
        <v>111</v>
      </c>
      <c r="H25305" t="s">
        <v>970</v>
      </c>
      <c r="I25305" t="s">
        <v>22</v>
      </c>
      <c r="J25305" t="s">
        <v>23</v>
      </c>
      <c r="K25305" t="s">
        <v>24</v>
      </c>
      <c r="L25305" t="s">
        <v>25</v>
      </c>
      <c r="M25305" t="s">
        <v>120</v>
      </c>
    </row>
    <row r="25306" spans="1:13" x14ac:dyDescent="0.3">
      <c r="A25306" t="s">
        <v>1532</v>
      </c>
      <c r="C25306" t="s">
        <v>35113</v>
      </c>
      <c r="D25306">
        <v>84</v>
      </c>
      <c r="E25306" s="1">
        <v>1002000</v>
      </c>
      <c r="G25306" t="s">
        <v>111</v>
      </c>
      <c r="H25306" t="s">
        <v>35125</v>
      </c>
      <c r="I25306" t="s">
        <v>22</v>
      </c>
      <c r="J25306" t="s">
        <v>23</v>
      </c>
      <c r="K25306" t="s">
        <v>24</v>
      </c>
      <c r="L25306" t="s">
        <v>25</v>
      </c>
      <c r="M25306" t="s">
        <v>120</v>
      </c>
    </row>
    <row r="25307" spans="1:13" x14ac:dyDescent="0.3">
      <c r="A25307" t="s">
        <v>1532</v>
      </c>
      <c r="C25307" t="s">
        <v>37363</v>
      </c>
      <c r="D25307">
        <v>39</v>
      </c>
      <c r="E25307" s="1">
        <v>959116</v>
      </c>
      <c r="G25307" t="s">
        <v>111</v>
      </c>
      <c r="H25307" t="s">
        <v>37393</v>
      </c>
      <c r="I25307" t="s">
        <v>22</v>
      </c>
      <c r="J25307" t="s">
        <v>23</v>
      </c>
      <c r="K25307" t="s">
        <v>24</v>
      </c>
      <c r="L25307" t="s">
        <v>25</v>
      </c>
      <c r="M25307" t="s">
        <v>120</v>
      </c>
    </row>
    <row r="25308" spans="1:13" x14ac:dyDescent="0.3">
      <c r="A25308" t="s">
        <v>1532</v>
      </c>
      <c r="C25308" t="s">
        <v>37019</v>
      </c>
      <c r="D25308">
        <v>24</v>
      </c>
      <c r="E25308" s="1">
        <v>398534</v>
      </c>
      <c r="G25308" t="s">
        <v>111</v>
      </c>
      <c r="H25308" t="s">
        <v>37038</v>
      </c>
      <c r="I25308" t="s">
        <v>22</v>
      </c>
      <c r="J25308" t="s">
        <v>23</v>
      </c>
      <c r="K25308" t="s">
        <v>24</v>
      </c>
      <c r="L25308" t="s">
        <v>25</v>
      </c>
      <c r="M25308" t="s">
        <v>120</v>
      </c>
    </row>
    <row r="25309" spans="1:13" x14ac:dyDescent="0.3">
      <c r="A25309" t="s">
        <v>1532</v>
      </c>
      <c r="C25309" t="s">
        <v>35549</v>
      </c>
      <c r="D25309">
        <v>9</v>
      </c>
      <c r="E25309" s="1">
        <v>155000</v>
      </c>
      <c r="G25309" t="s">
        <v>111</v>
      </c>
      <c r="H25309" t="s">
        <v>35591</v>
      </c>
      <c r="I25309" t="s">
        <v>22</v>
      </c>
      <c r="J25309" t="s">
        <v>23</v>
      </c>
      <c r="K25309" t="s">
        <v>24</v>
      </c>
      <c r="L25309" t="s">
        <v>25</v>
      </c>
      <c r="M25309" t="s">
        <v>120</v>
      </c>
    </row>
    <row r="25310" spans="1:13" x14ac:dyDescent="0.3">
      <c r="A25310" t="s">
        <v>1532</v>
      </c>
      <c r="C25310" t="s">
        <v>17948</v>
      </c>
      <c r="D25310">
        <v>6</v>
      </c>
      <c r="E25310" s="1">
        <v>100000</v>
      </c>
      <c r="G25310" t="s">
        <v>111</v>
      </c>
      <c r="H25310" t="s">
        <v>18010</v>
      </c>
      <c r="I25310" t="s">
        <v>22</v>
      </c>
      <c r="J25310" t="s">
        <v>23</v>
      </c>
      <c r="K25310" t="s">
        <v>24</v>
      </c>
      <c r="L25310" t="s">
        <v>25</v>
      </c>
      <c r="M25310" t="s">
        <v>120</v>
      </c>
    </row>
    <row r="25311" spans="1:13" x14ac:dyDescent="0.3">
      <c r="A25311" t="s">
        <v>1532</v>
      </c>
      <c r="C25311" t="s">
        <v>24897</v>
      </c>
      <c r="D25311">
        <v>35</v>
      </c>
      <c r="E25311" s="1">
        <v>497639</v>
      </c>
      <c r="G25311" t="s">
        <v>111</v>
      </c>
      <c r="H25311" t="s">
        <v>24961</v>
      </c>
      <c r="I25311" t="s">
        <v>22</v>
      </c>
      <c r="J25311" t="s">
        <v>23</v>
      </c>
      <c r="K25311" t="s">
        <v>24</v>
      </c>
      <c r="L25311" t="s">
        <v>25</v>
      </c>
      <c r="M25311" t="s">
        <v>120</v>
      </c>
    </row>
    <row r="25312" spans="1:13" x14ac:dyDescent="0.3">
      <c r="A25312" t="s">
        <v>1532</v>
      </c>
      <c r="C25312" t="s">
        <v>24897</v>
      </c>
      <c r="D25312">
        <v>35</v>
      </c>
      <c r="E25312" s="1">
        <v>1849173</v>
      </c>
      <c r="G25312" t="s">
        <v>111</v>
      </c>
      <c r="H25312" t="s">
        <v>24963</v>
      </c>
      <c r="I25312" t="s">
        <v>22</v>
      </c>
      <c r="J25312" t="s">
        <v>23</v>
      </c>
      <c r="K25312" t="s">
        <v>24</v>
      </c>
      <c r="L25312" t="s">
        <v>25</v>
      </c>
      <c r="M25312" t="s">
        <v>120</v>
      </c>
    </row>
    <row r="25313" spans="1:13" x14ac:dyDescent="0.3">
      <c r="A25313" t="s">
        <v>1532</v>
      </c>
      <c r="C25313" t="s">
        <v>25723</v>
      </c>
      <c r="D25313">
        <v>24</v>
      </c>
      <c r="E25313" s="1">
        <v>250000</v>
      </c>
      <c r="G25313" t="s">
        <v>111</v>
      </c>
      <c r="H25313" t="s">
        <v>25753</v>
      </c>
      <c r="I25313" t="s">
        <v>22</v>
      </c>
      <c r="J25313" t="s">
        <v>23</v>
      </c>
      <c r="K25313" t="s">
        <v>24</v>
      </c>
      <c r="L25313" t="s">
        <v>25</v>
      </c>
      <c r="M25313" t="s">
        <v>120</v>
      </c>
    </row>
    <row r="25314" spans="1:13" x14ac:dyDescent="0.3">
      <c r="A25314" t="s">
        <v>17663</v>
      </c>
      <c r="C25314" t="s">
        <v>17445</v>
      </c>
      <c r="D25314">
        <v>16</v>
      </c>
      <c r="E25314" s="1">
        <v>17840</v>
      </c>
      <c r="G25314" t="s">
        <v>34</v>
      </c>
      <c r="H25314" t="s">
        <v>6143</v>
      </c>
      <c r="I25314" t="s">
        <v>17664</v>
      </c>
      <c r="J25314" t="s">
        <v>662</v>
      </c>
      <c r="K25314" t="s">
        <v>24</v>
      </c>
      <c r="L25314" t="s">
        <v>25</v>
      </c>
      <c r="M25314" t="s">
        <v>6146</v>
      </c>
    </row>
    <row r="25315" spans="1:13" x14ac:dyDescent="0.3">
      <c r="A25315" t="s">
        <v>6622</v>
      </c>
      <c r="C25315" t="s">
        <v>6536</v>
      </c>
      <c r="D25315">
        <v>3</v>
      </c>
      <c r="E25315" s="1">
        <v>32176</v>
      </c>
      <c r="G25315" t="s">
        <v>34</v>
      </c>
      <c r="H25315" t="s">
        <v>6143</v>
      </c>
      <c r="I25315" t="s">
        <v>6623</v>
      </c>
      <c r="J25315" t="s">
        <v>3285</v>
      </c>
      <c r="K25315" t="s">
        <v>24</v>
      </c>
      <c r="L25315" t="s">
        <v>25</v>
      </c>
      <c r="M25315" t="s">
        <v>6146</v>
      </c>
    </row>
    <row r="25316" spans="1:13" x14ac:dyDescent="0.3">
      <c r="A25316" t="s">
        <v>6622</v>
      </c>
      <c r="C25316" t="s">
        <v>6536</v>
      </c>
      <c r="D25316">
        <v>3</v>
      </c>
      <c r="E25316" s="1">
        <v>15603</v>
      </c>
      <c r="G25316" t="s">
        <v>34</v>
      </c>
      <c r="H25316" t="s">
        <v>6143</v>
      </c>
      <c r="I25316" t="s">
        <v>6623</v>
      </c>
      <c r="J25316" t="s">
        <v>3285</v>
      </c>
      <c r="K25316" t="s">
        <v>24</v>
      </c>
      <c r="L25316" t="s">
        <v>25</v>
      </c>
      <c r="M25316" t="s">
        <v>6146</v>
      </c>
    </row>
    <row r="25317" spans="1:13" x14ac:dyDescent="0.3">
      <c r="A25317" t="s">
        <v>18896</v>
      </c>
      <c r="C25317" t="s">
        <v>18470</v>
      </c>
      <c r="D25317">
        <v>4</v>
      </c>
      <c r="E25317" s="1">
        <v>7579</v>
      </c>
      <c r="G25317" t="s">
        <v>34</v>
      </c>
      <c r="H25317" t="s">
        <v>6143</v>
      </c>
      <c r="I25317" t="s">
        <v>18897</v>
      </c>
      <c r="J25317" t="s">
        <v>3203</v>
      </c>
      <c r="K25317" t="s">
        <v>24</v>
      </c>
      <c r="L25317" t="s">
        <v>25</v>
      </c>
      <c r="M25317" t="s">
        <v>6146</v>
      </c>
    </row>
    <row r="25318" spans="1:13" x14ac:dyDescent="0.3">
      <c r="A25318" t="s">
        <v>13154</v>
      </c>
      <c r="C25318" t="s">
        <v>12994</v>
      </c>
      <c r="D25318">
        <v>7</v>
      </c>
      <c r="E25318" s="1">
        <v>49608</v>
      </c>
      <c r="G25318" t="s">
        <v>34</v>
      </c>
      <c r="H25318" t="s">
        <v>6143</v>
      </c>
      <c r="I25318" t="s">
        <v>13155</v>
      </c>
      <c r="J25318" t="s">
        <v>81</v>
      </c>
      <c r="K25318" t="s">
        <v>24</v>
      </c>
      <c r="L25318" t="s">
        <v>25</v>
      </c>
      <c r="M25318" t="s">
        <v>6146</v>
      </c>
    </row>
    <row r="25319" spans="1:13" x14ac:dyDescent="0.3">
      <c r="A25319" t="s">
        <v>14180</v>
      </c>
      <c r="C25319" t="s">
        <v>14108</v>
      </c>
      <c r="D25319">
        <v>7</v>
      </c>
      <c r="E25319" s="1">
        <v>20787</v>
      </c>
      <c r="G25319" t="s">
        <v>34</v>
      </c>
      <c r="H25319" t="s">
        <v>6143</v>
      </c>
      <c r="I25319" t="s">
        <v>14181</v>
      </c>
      <c r="J25319" t="s">
        <v>433</v>
      </c>
      <c r="K25319" t="s">
        <v>24</v>
      </c>
      <c r="L25319" t="s">
        <v>25</v>
      </c>
      <c r="M25319" t="s">
        <v>6146</v>
      </c>
    </row>
    <row r="25320" spans="1:13" x14ac:dyDescent="0.3">
      <c r="A25320" t="s">
        <v>33209</v>
      </c>
      <c r="C25320" t="s">
        <v>33173</v>
      </c>
      <c r="D25320">
        <v>6</v>
      </c>
      <c r="E25320" s="1">
        <v>18358</v>
      </c>
      <c r="G25320" t="s">
        <v>34</v>
      </c>
      <c r="H25320" t="s">
        <v>6143</v>
      </c>
      <c r="I25320" t="s">
        <v>31807</v>
      </c>
      <c r="J25320" t="s">
        <v>422</v>
      </c>
      <c r="K25320" t="s">
        <v>24</v>
      </c>
      <c r="L25320" t="s">
        <v>25</v>
      </c>
      <c r="M25320" t="s">
        <v>6146</v>
      </c>
    </row>
    <row r="25321" spans="1:13" x14ac:dyDescent="0.3">
      <c r="A25321" t="s">
        <v>9941</v>
      </c>
      <c r="C25321" t="s">
        <v>9547</v>
      </c>
      <c r="D25321">
        <v>19</v>
      </c>
      <c r="E25321" s="1">
        <v>100000</v>
      </c>
      <c r="G25321" t="s">
        <v>13</v>
      </c>
      <c r="H25321" t="s">
        <v>9942</v>
      </c>
      <c r="I25321" t="s">
        <v>321</v>
      </c>
      <c r="J25321" t="s">
        <v>236</v>
      </c>
      <c r="K25321" t="s">
        <v>24</v>
      </c>
      <c r="L25321" t="s">
        <v>17</v>
      </c>
      <c r="M25321" t="s">
        <v>450</v>
      </c>
    </row>
    <row r="25322" spans="1:13" x14ac:dyDescent="0.3">
      <c r="A25322" t="s">
        <v>17692</v>
      </c>
      <c r="C25322" t="s">
        <v>17445</v>
      </c>
      <c r="D25322">
        <v>16</v>
      </c>
      <c r="E25322" s="1">
        <v>6450</v>
      </c>
      <c r="G25322" t="s">
        <v>34</v>
      </c>
      <c r="H25322" t="s">
        <v>6143</v>
      </c>
      <c r="I25322" t="s">
        <v>13155</v>
      </c>
      <c r="J25322" t="s">
        <v>662</v>
      </c>
      <c r="K25322" t="s">
        <v>24</v>
      </c>
      <c r="L25322" t="s">
        <v>25</v>
      </c>
      <c r="M25322" t="s">
        <v>6146</v>
      </c>
    </row>
    <row r="25323" spans="1:13" x14ac:dyDescent="0.3">
      <c r="A25323" t="s">
        <v>7348</v>
      </c>
      <c r="C25323" t="s">
        <v>6985</v>
      </c>
      <c r="D25323">
        <v>4</v>
      </c>
      <c r="E25323" s="1">
        <v>8364</v>
      </c>
      <c r="G25323" t="s">
        <v>34</v>
      </c>
      <c r="H25323" t="s">
        <v>6143</v>
      </c>
      <c r="I25323" t="s">
        <v>7349</v>
      </c>
      <c r="J25323" t="s">
        <v>6105</v>
      </c>
      <c r="K25323" t="s">
        <v>24</v>
      </c>
      <c r="L25323" t="s">
        <v>25</v>
      </c>
      <c r="M25323" t="s">
        <v>6146</v>
      </c>
    </row>
    <row r="25324" spans="1:13" x14ac:dyDescent="0.3">
      <c r="A25324" t="s">
        <v>13450</v>
      </c>
      <c r="C25324" t="s">
        <v>12994</v>
      </c>
      <c r="D25324">
        <v>4</v>
      </c>
      <c r="E25324" s="1">
        <v>7759</v>
      </c>
      <c r="G25324" t="s">
        <v>34</v>
      </c>
      <c r="H25324" t="s">
        <v>6143</v>
      </c>
      <c r="I25324" t="s">
        <v>13451</v>
      </c>
      <c r="J25324" t="s">
        <v>9844</v>
      </c>
      <c r="K25324" t="s">
        <v>24</v>
      </c>
      <c r="L25324" t="s">
        <v>25</v>
      </c>
      <c r="M25324" t="s">
        <v>6146</v>
      </c>
    </row>
    <row r="25325" spans="1:13" x14ac:dyDescent="0.3">
      <c r="A25325" t="s">
        <v>32361</v>
      </c>
      <c r="C25325" t="s">
        <v>32274</v>
      </c>
      <c r="D25325">
        <v>2</v>
      </c>
      <c r="E25325" s="1">
        <v>7900</v>
      </c>
      <c r="G25325" t="s">
        <v>34</v>
      </c>
      <c r="H25325" t="s">
        <v>6143</v>
      </c>
      <c r="I25325" t="s">
        <v>32362</v>
      </c>
      <c r="J25325" t="s">
        <v>3026</v>
      </c>
      <c r="K25325" t="s">
        <v>24</v>
      </c>
      <c r="L25325" t="s">
        <v>25</v>
      </c>
      <c r="M25325" t="s">
        <v>6146</v>
      </c>
    </row>
    <row r="25326" spans="1:13" x14ac:dyDescent="0.3">
      <c r="A25326" t="s">
        <v>14273</v>
      </c>
      <c r="C25326" t="s">
        <v>14108</v>
      </c>
      <c r="D25326">
        <v>7</v>
      </c>
      <c r="E25326" s="1">
        <v>7054</v>
      </c>
      <c r="G25326" t="s">
        <v>34</v>
      </c>
      <c r="H25326" t="s">
        <v>6143</v>
      </c>
      <c r="I25326" t="s">
        <v>1878</v>
      </c>
      <c r="J25326" t="s">
        <v>433</v>
      </c>
      <c r="K25326" t="s">
        <v>24</v>
      </c>
      <c r="L25326" t="s">
        <v>25</v>
      </c>
      <c r="M25326" t="s">
        <v>6146</v>
      </c>
    </row>
    <row r="25327" spans="1:13" x14ac:dyDescent="0.3">
      <c r="A25327" t="s">
        <v>27043</v>
      </c>
      <c r="C25327" t="s">
        <v>26519</v>
      </c>
      <c r="D25327">
        <v>5</v>
      </c>
      <c r="E25327" s="1">
        <v>7910</v>
      </c>
      <c r="G25327" t="s">
        <v>34</v>
      </c>
      <c r="H25327" t="s">
        <v>6143</v>
      </c>
      <c r="I25327" t="s">
        <v>27044</v>
      </c>
      <c r="J25327" t="s">
        <v>2347</v>
      </c>
      <c r="K25327" t="s">
        <v>24</v>
      </c>
      <c r="L25327" t="s">
        <v>25</v>
      </c>
      <c r="M25327" t="s">
        <v>6146</v>
      </c>
    </row>
    <row r="25328" spans="1:13" x14ac:dyDescent="0.3">
      <c r="A25328" t="s">
        <v>13426</v>
      </c>
      <c r="C25328" t="s">
        <v>12994</v>
      </c>
      <c r="D25328">
        <v>4</v>
      </c>
      <c r="E25328" s="1">
        <v>4580</v>
      </c>
      <c r="G25328" t="s">
        <v>34</v>
      </c>
      <c r="H25328" t="s">
        <v>6143</v>
      </c>
      <c r="I25328" t="s">
        <v>13427</v>
      </c>
      <c r="J25328" t="s">
        <v>9844</v>
      </c>
      <c r="K25328" t="s">
        <v>24</v>
      </c>
      <c r="L25328" t="s">
        <v>25</v>
      </c>
      <c r="M25328" t="s">
        <v>6146</v>
      </c>
    </row>
    <row r="25329" spans="1:13" x14ac:dyDescent="0.3">
      <c r="A25329" t="s">
        <v>13951</v>
      </c>
      <c r="C25329" t="s">
        <v>13456</v>
      </c>
      <c r="D25329">
        <v>7</v>
      </c>
      <c r="E25329" s="1">
        <v>7754</v>
      </c>
      <c r="G25329" t="s">
        <v>34</v>
      </c>
      <c r="H25329" t="s">
        <v>6143</v>
      </c>
      <c r="I25329" t="s">
        <v>13952</v>
      </c>
      <c r="J25329" t="s">
        <v>30</v>
      </c>
      <c r="K25329" t="s">
        <v>24</v>
      </c>
      <c r="L25329" t="s">
        <v>25</v>
      </c>
      <c r="M25329" t="s">
        <v>6146</v>
      </c>
    </row>
    <row r="25330" spans="1:13" x14ac:dyDescent="0.3">
      <c r="A25330" t="s">
        <v>25634</v>
      </c>
      <c r="C25330" t="s">
        <v>25397</v>
      </c>
      <c r="D25330">
        <v>4</v>
      </c>
      <c r="E25330" s="1">
        <v>5355</v>
      </c>
      <c r="G25330" t="s">
        <v>34</v>
      </c>
      <c r="H25330" t="s">
        <v>6143</v>
      </c>
      <c r="I25330" t="s">
        <v>25635</v>
      </c>
      <c r="J25330" t="s">
        <v>7616</v>
      </c>
      <c r="K25330" t="s">
        <v>24</v>
      </c>
      <c r="L25330" t="s">
        <v>25</v>
      </c>
      <c r="M25330" t="s">
        <v>6146</v>
      </c>
    </row>
    <row r="25331" spans="1:13" x14ac:dyDescent="0.3">
      <c r="A25331" t="s">
        <v>27045</v>
      </c>
      <c r="C25331" t="s">
        <v>26519</v>
      </c>
      <c r="D25331">
        <v>5</v>
      </c>
      <c r="E25331" s="1">
        <v>7910</v>
      </c>
      <c r="G25331" t="s">
        <v>34</v>
      </c>
      <c r="H25331" t="s">
        <v>6143</v>
      </c>
      <c r="I25331" t="s">
        <v>27046</v>
      </c>
      <c r="J25331" t="s">
        <v>2347</v>
      </c>
      <c r="K25331" t="s">
        <v>24</v>
      </c>
      <c r="L25331" t="s">
        <v>25</v>
      </c>
      <c r="M25331" t="s">
        <v>6146</v>
      </c>
    </row>
    <row r="25332" spans="1:13" x14ac:dyDescent="0.3">
      <c r="A25332" t="s">
        <v>26332</v>
      </c>
      <c r="C25332" t="s">
        <v>25932</v>
      </c>
      <c r="D25332">
        <v>2</v>
      </c>
      <c r="E25332" s="1">
        <v>7590</v>
      </c>
      <c r="G25332" t="s">
        <v>34</v>
      </c>
      <c r="H25332" t="s">
        <v>6143</v>
      </c>
      <c r="I25332" t="s">
        <v>26333</v>
      </c>
      <c r="J25332" t="s">
        <v>700</v>
      </c>
      <c r="K25332" t="s">
        <v>24</v>
      </c>
      <c r="L25332" t="s">
        <v>25</v>
      </c>
      <c r="M25332" t="s">
        <v>6146</v>
      </c>
    </row>
    <row r="25333" spans="1:13" x14ac:dyDescent="0.3">
      <c r="A25333" t="s">
        <v>17490</v>
      </c>
      <c r="C25333" t="s">
        <v>17445</v>
      </c>
      <c r="D25333">
        <v>16</v>
      </c>
      <c r="E25333" s="1">
        <v>3890</v>
      </c>
      <c r="G25333" t="s">
        <v>34</v>
      </c>
      <c r="H25333" t="s">
        <v>6143</v>
      </c>
      <c r="I25333" t="s">
        <v>17491</v>
      </c>
      <c r="J25333" t="s">
        <v>662</v>
      </c>
      <c r="K25333" t="s">
        <v>24</v>
      </c>
      <c r="L25333" t="s">
        <v>25</v>
      </c>
      <c r="M25333" t="s">
        <v>6146</v>
      </c>
    </row>
    <row r="25334" spans="1:13" x14ac:dyDescent="0.3">
      <c r="A25334" t="s">
        <v>32183</v>
      </c>
      <c r="C25334" t="s">
        <v>31866</v>
      </c>
      <c r="D25334">
        <v>6</v>
      </c>
      <c r="E25334" s="1">
        <v>46957</v>
      </c>
      <c r="G25334" t="s">
        <v>34</v>
      </c>
      <c r="H25334" t="s">
        <v>6143</v>
      </c>
      <c r="I25334" t="s">
        <v>32184</v>
      </c>
      <c r="J25334" t="s">
        <v>769</v>
      </c>
      <c r="K25334" t="s">
        <v>24</v>
      </c>
      <c r="L25334" t="s">
        <v>25</v>
      </c>
      <c r="M25334" t="s">
        <v>6146</v>
      </c>
    </row>
    <row r="25335" spans="1:13" x14ac:dyDescent="0.3">
      <c r="A25335" t="s">
        <v>5884</v>
      </c>
      <c r="C25335" t="s">
        <v>5881</v>
      </c>
      <c r="D25335">
        <v>25</v>
      </c>
      <c r="E25335" s="1">
        <v>1435985</v>
      </c>
      <c r="G25335" t="s">
        <v>48</v>
      </c>
      <c r="H25335" t="s">
        <v>5885</v>
      </c>
      <c r="I25335" t="s">
        <v>5886</v>
      </c>
      <c r="J25335" t="s">
        <v>137</v>
      </c>
      <c r="K25335" t="s">
        <v>24</v>
      </c>
      <c r="L25335" t="s">
        <v>17</v>
      </c>
      <c r="M25335" t="s">
        <v>354</v>
      </c>
    </row>
    <row r="25336" spans="1:13" x14ac:dyDescent="0.3">
      <c r="A25336" t="s">
        <v>5884</v>
      </c>
      <c r="C25336" t="s">
        <v>21907</v>
      </c>
      <c r="D25336">
        <v>21</v>
      </c>
      <c r="E25336" s="1">
        <v>1393714</v>
      </c>
      <c r="G25336" t="s">
        <v>48</v>
      </c>
      <c r="H25336" t="s">
        <v>21931</v>
      </c>
      <c r="I25336" t="s">
        <v>5886</v>
      </c>
      <c r="J25336" t="s">
        <v>137</v>
      </c>
      <c r="K25336" t="s">
        <v>24</v>
      </c>
      <c r="L25336" t="s">
        <v>17</v>
      </c>
      <c r="M25336" t="s">
        <v>354</v>
      </c>
    </row>
    <row r="25337" spans="1:13" x14ac:dyDescent="0.3">
      <c r="A25337" t="s">
        <v>13422</v>
      </c>
      <c r="C25337" t="s">
        <v>12994</v>
      </c>
      <c r="D25337">
        <v>4</v>
      </c>
      <c r="E25337" s="1">
        <v>5330</v>
      </c>
      <c r="G25337" t="s">
        <v>34</v>
      </c>
      <c r="H25337" t="s">
        <v>6143</v>
      </c>
      <c r="I25337" t="s">
        <v>13423</v>
      </c>
      <c r="J25337" t="s">
        <v>9844</v>
      </c>
      <c r="K25337" t="s">
        <v>24</v>
      </c>
      <c r="L25337" t="s">
        <v>25</v>
      </c>
      <c r="M25337" t="s">
        <v>6146</v>
      </c>
    </row>
    <row r="25338" spans="1:13" x14ac:dyDescent="0.3">
      <c r="A25338" t="s">
        <v>14358</v>
      </c>
      <c r="C25338" t="s">
        <v>14108</v>
      </c>
      <c r="D25338">
        <v>7</v>
      </c>
      <c r="E25338" s="1">
        <v>20377</v>
      </c>
      <c r="G25338" t="s">
        <v>34</v>
      </c>
      <c r="H25338" t="s">
        <v>6143</v>
      </c>
      <c r="I25338" t="s">
        <v>14359</v>
      </c>
      <c r="J25338" t="s">
        <v>433</v>
      </c>
      <c r="K25338" t="s">
        <v>24</v>
      </c>
      <c r="L25338" t="s">
        <v>25</v>
      </c>
      <c r="M25338" t="s">
        <v>6146</v>
      </c>
    </row>
    <row r="25339" spans="1:13" x14ac:dyDescent="0.3">
      <c r="A25339" t="s">
        <v>11214</v>
      </c>
      <c r="C25339" t="s">
        <v>11197</v>
      </c>
      <c r="D25339">
        <v>1</v>
      </c>
      <c r="E25339" s="1">
        <v>20000</v>
      </c>
      <c r="G25339" t="s">
        <v>111</v>
      </c>
      <c r="H25339" t="s">
        <v>11215</v>
      </c>
      <c r="I25339" t="s">
        <v>11216</v>
      </c>
      <c r="J25339" t="s">
        <v>22</v>
      </c>
      <c r="K25339" t="s">
        <v>24</v>
      </c>
      <c r="L25339" t="s">
        <v>25</v>
      </c>
      <c r="M25339" t="s">
        <v>6109</v>
      </c>
    </row>
    <row r="25340" spans="1:13" x14ac:dyDescent="0.3">
      <c r="A25340" t="s">
        <v>11214</v>
      </c>
      <c r="C25340" t="s">
        <v>37363</v>
      </c>
      <c r="D25340">
        <v>12</v>
      </c>
      <c r="E25340" s="1">
        <v>57000</v>
      </c>
      <c r="G25340" t="s">
        <v>111</v>
      </c>
      <c r="H25340" t="s">
        <v>37403</v>
      </c>
      <c r="I25340" t="s">
        <v>11216</v>
      </c>
      <c r="J25340" t="s">
        <v>22</v>
      </c>
      <c r="K25340" t="s">
        <v>24</v>
      </c>
      <c r="L25340" t="s">
        <v>25</v>
      </c>
      <c r="M25340" t="s">
        <v>141</v>
      </c>
    </row>
    <row r="25341" spans="1:13" x14ac:dyDescent="0.3">
      <c r="A25341" t="s">
        <v>14342</v>
      </c>
      <c r="C25341" t="s">
        <v>14108</v>
      </c>
      <c r="D25341">
        <v>7</v>
      </c>
      <c r="E25341" s="1">
        <v>16108</v>
      </c>
      <c r="G25341" t="s">
        <v>34</v>
      </c>
      <c r="H25341" t="s">
        <v>6143</v>
      </c>
      <c r="I25341" t="s">
        <v>14343</v>
      </c>
      <c r="J25341" t="s">
        <v>433</v>
      </c>
      <c r="K25341" t="s">
        <v>24</v>
      </c>
      <c r="L25341" t="s">
        <v>25</v>
      </c>
      <c r="M25341" t="s">
        <v>6146</v>
      </c>
    </row>
    <row r="25342" spans="1:13" x14ac:dyDescent="0.3">
      <c r="A25342" t="s">
        <v>32444</v>
      </c>
      <c r="C25342" t="s">
        <v>32274</v>
      </c>
      <c r="D25342">
        <v>6</v>
      </c>
      <c r="E25342" s="1">
        <v>2500</v>
      </c>
      <c r="G25342" t="s">
        <v>34</v>
      </c>
      <c r="H25342" t="s">
        <v>6143</v>
      </c>
      <c r="I25342" t="s">
        <v>32445</v>
      </c>
      <c r="J25342" t="s">
        <v>732</v>
      </c>
      <c r="K25342" t="s">
        <v>24</v>
      </c>
      <c r="L25342" t="s">
        <v>25</v>
      </c>
      <c r="M25342" t="s">
        <v>6146</v>
      </c>
    </row>
    <row r="25343" spans="1:13" x14ac:dyDescent="0.3">
      <c r="A25343" t="s">
        <v>7072</v>
      </c>
      <c r="C25343" t="s">
        <v>6985</v>
      </c>
      <c r="D25343">
        <v>6</v>
      </c>
      <c r="E25343" s="1">
        <v>15072</v>
      </c>
      <c r="G25343" t="s">
        <v>34</v>
      </c>
      <c r="H25343" t="s">
        <v>6143</v>
      </c>
      <c r="I25343" t="s">
        <v>7073</v>
      </c>
      <c r="J25343" t="s">
        <v>307</v>
      </c>
      <c r="K25343" t="s">
        <v>24</v>
      </c>
      <c r="L25343" t="s">
        <v>25</v>
      </c>
      <c r="M25343" t="s">
        <v>6146</v>
      </c>
    </row>
    <row r="25344" spans="1:13" x14ac:dyDescent="0.3">
      <c r="A25344" t="s">
        <v>27548</v>
      </c>
      <c r="C25344" t="s">
        <v>27408</v>
      </c>
      <c r="D25344">
        <v>15</v>
      </c>
      <c r="E25344" s="1">
        <v>112500</v>
      </c>
      <c r="G25344" t="s">
        <v>69</v>
      </c>
      <c r="H25344" t="s">
        <v>68</v>
      </c>
      <c r="I25344" t="s">
        <v>867</v>
      </c>
      <c r="J25344" t="s">
        <v>280</v>
      </c>
      <c r="K25344" t="s">
        <v>24</v>
      </c>
      <c r="L25344" t="s">
        <v>25</v>
      </c>
      <c r="M25344" t="s">
        <v>221</v>
      </c>
    </row>
    <row r="25345" spans="1:13" x14ac:dyDescent="0.3">
      <c r="A25345" t="s">
        <v>27548</v>
      </c>
      <c r="C25345" t="s">
        <v>30595</v>
      </c>
      <c r="D25345">
        <v>13</v>
      </c>
      <c r="E25345" s="1">
        <v>80000</v>
      </c>
      <c r="G25345" t="s">
        <v>111</v>
      </c>
      <c r="H25345" t="s">
        <v>30636</v>
      </c>
      <c r="I25345" t="s">
        <v>867</v>
      </c>
      <c r="J25345" t="s">
        <v>280</v>
      </c>
      <c r="K25345" t="s">
        <v>24</v>
      </c>
      <c r="L25345" t="s">
        <v>25</v>
      </c>
      <c r="M25345" t="s">
        <v>1094</v>
      </c>
    </row>
    <row r="25346" spans="1:13" x14ac:dyDescent="0.3">
      <c r="A25346" t="s">
        <v>16214</v>
      </c>
      <c r="C25346" t="s">
        <v>23373</v>
      </c>
      <c r="D25346">
        <v>2</v>
      </c>
      <c r="E25346" s="1">
        <v>500</v>
      </c>
      <c r="G25346" t="s">
        <v>21</v>
      </c>
      <c r="H25346" t="s">
        <v>68</v>
      </c>
      <c r="I25346" t="s">
        <v>22</v>
      </c>
      <c r="J25346" t="s">
        <v>23</v>
      </c>
      <c r="K25346" t="s">
        <v>24</v>
      </c>
      <c r="L25346" t="s">
        <v>25</v>
      </c>
      <c r="M25346" t="s">
        <v>26</v>
      </c>
    </row>
    <row r="25347" spans="1:13" x14ac:dyDescent="0.3">
      <c r="A25347" t="s">
        <v>16214</v>
      </c>
      <c r="C25347" t="s">
        <v>15737</v>
      </c>
      <c r="D25347">
        <v>1</v>
      </c>
      <c r="E25347" s="1">
        <v>3000</v>
      </c>
      <c r="G25347" t="s">
        <v>21</v>
      </c>
      <c r="H25347" t="s">
        <v>68</v>
      </c>
      <c r="I25347" t="s">
        <v>22</v>
      </c>
      <c r="J25347" t="s">
        <v>23</v>
      </c>
      <c r="K25347" t="s">
        <v>24</v>
      </c>
      <c r="L25347" t="s">
        <v>25</v>
      </c>
      <c r="M25347" t="s">
        <v>26</v>
      </c>
    </row>
    <row r="25348" spans="1:13" x14ac:dyDescent="0.3">
      <c r="A25348" t="s">
        <v>8980</v>
      </c>
      <c r="C25348" t="s">
        <v>21035</v>
      </c>
      <c r="D25348">
        <v>48</v>
      </c>
      <c r="E25348" s="1">
        <v>2260192</v>
      </c>
      <c r="G25348" t="s">
        <v>48</v>
      </c>
      <c r="H25348" t="s">
        <v>21061</v>
      </c>
      <c r="I25348" t="s">
        <v>302</v>
      </c>
      <c r="J25348" t="s">
        <v>119</v>
      </c>
      <c r="K25348" t="s">
        <v>24</v>
      </c>
      <c r="L25348" t="s">
        <v>44</v>
      </c>
      <c r="M25348" t="s">
        <v>354</v>
      </c>
    </row>
    <row r="25349" spans="1:13" x14ac:dyDescent="0.3">
      <c r="A25349" t="s">
        <v>8980</v>
      </c>
      <c r="C25349" t="s">
        <v>8962</v>
      </c>
      <c r="D25349">
        <v>53</v>
      </c>
      <c r="E25349" s="1">
        <v>10544163</v>
      </c>
      <c r="G25349" t="s">
        <v>48</v>
      </c>
      <c r="H25349" t="s">
        <v>8981</v>
      </c>
      <c r="I25349" t="s">
        <v>302</v>
      </c>
      <c r="J25349" t="s">
        <v>119</v>
      </c>
      <c r="K25349" t="s">
        <v>24</v>
      </c>
      <c r="L25349" t="s">
        <v>44</v>
      </c>
      <c r="M25349" t="s">
        <v>354</v>
      </c>
    </row>
    <row r="25350" spans="1:13" x14ac:dyDescent="0.3">
      <c r="A25350" t="s">
        <v>16937</v>
      </c>
      <c r="C25350" t="s">
        <v>23373</v>
      </c>
      <c r="D25350">
        <v>1</v>
      </c>
      <c r="E25350" s="1">
        <v>10000</v>
      </c>
      <c r="G25350" t="s">
        <v>21</v>
      </c>
      <c r="H25350" t="s">
        <v>68</v>
      </c>
      <c r="I25350" t="s">
        <v>156</v>
      </c>
      <c r="J25350" t="s">
        <v>22</v>
      </c>
      <c r="K25350" t="s">
        <v>24</v>
      </c>
      <c r="L25350" t="s">
        <v>25</v>
      </c>
      <c r="M25350" t="s">
        <v>26</v>
      </c>
    </row>
    <row r="25351" spans="1:13" x14ac:dyDescent="0.3">
      <c r="A25351" t="s">
        <v>16937</v>
      </c>
      <c r="C25351" t="s">
        <v>22209</v>
      </c>
      <c r="D25351">
        <v>2</v>
      </c>
      <c r="E25351" s="1">
        <v>10000</v>
      </c>
      <c r="G25351" t="s">
        <v>21</v>
      </c>
      <c r="H25351" t="s">
        <v>68</v>
      </c>
      <c r="I25351" t="s">
        <v>156</v>
      </c>
      <c r="J25351" t="s">
        <v>22</v>
      </c>
      <c r="K25351" t="s">
        <v>24</v>
      </c>
      <c r="L25351" t="s">
        <v>25</v>
      </c>
      <c r="M25351" t="s">
        <v>26</v>
      </c>
    </row>
    <row r="25352" spans="1:13" x14ac:dyDescent="0.3">
      <c r="A25352" t="s">
        <v>16937</v>
      </c>
      <c r="C25352" t="s">
        <v>16755</v>
      </c>
      <c r="D25352">
        <v>39</v>
      </c>
      <c r="E25352" s="1">
        <v>1565000</v>
      </c>
      <c r="G25352" t="s">
        <v>111</v>
      </c>
      <c r="H25352" t="s">
        <v>16938</v>
      </c>
      <c r="I25352" t="s">
        <v>156</v>
      </c>
      <c r="J25352" t="s">
        <v>22</v>
      </c>
      <c r="K25352" t="s">
        <v>24</v>
      </c>
      <c r="L25352" t="s">
        <v>25</v>
      </c>
      <c r="M25352" t="s">
        <v>322</v>
      </c>
    </row>
    <row r="25353" spans="1:13" x14ac:dyDescent="0.3">
      <c r="A25353" t="s">
        <v>20420</v>
      </c>
      <c r="C25353" t="s">
        <v>38015</v>
      </c>
      <c r="D25353">
        <v>53</v>
      </c>
      <c r="E25353" s="1">
        <v>500000</v>
      </c>
      <c r="G25353" t="s">
        <v>111</v>
      </c>
      <c r="H25353" t="s">
        <v>38040</v>
      </c>
      <c r="I25353" t="s">
        <v>70</v>
      </c>
      <c r="J25353" t="s">
        <v>70</v>
      </c>
      <c r="K25353" t="s">
        <v>24</v>
      </c>
      <c r="L25353" t="s">
        <v>25</v>
      </c>
      <c r="M25353" t="s">
        <v>120</v>
      </c>
    </row>
    <row r="25354" spans="1:13" x14ac:dyDescent="0.3">
      <c r="A25354" t="s">
        <v>20420</v>
      </c>
      <c r="C25354" t="s">
        <v>20401</v>
      </c>
      <c r="D25354">
        <v>86</v>
      </c>
      <c r="E25354" s="1">
        <v>4992043</v>
      </c>
      <c r="G25354" t="s">
        <v>111</v>
      </c>
      <c r="H25354" t="s">
        <v>20421</v>
      </c>
      <c r="I25354" t="s">
        <v>70</v>
      </c>
      <c r="J25354" t="s">
        <v>70</v>
      </c>
      <c r="K25354" t="s">
        <v>24</v>
      </c>
      <c r="L25354" t="s">
        <v>25</v>
      </c>
      <c r="M25354" t="s">
        <v>120</v>
      </c>
    </row>
    <row r="25355" spans="1:13" x14ac:dyDescent="0.3">
      <c r="A25355" t="s">
        <v>18423</v>
      </c>
      <c r="C25355" t="s">
        <v>18415</v>
      </c>
      <c r="D25355">
        <v>12</v>
      </c>
      <c r="E25355" s="1">
        <v>91091</v>
      </c>
      <c r="G25355" t="s">
        <v>111</v>
      </c>
      <c r="H25355" t="s">
        <v>18424</v>
      </c>
      <c r="I25355" t="s">
        <v>3770</v>
      </c>
      <c r="J25355" t="s">
        <v>22</v>
      </c>
      <c r="K25355" t="s">
        <v>24</v>
      </c>
      <c r="L25355" t="s">
        <v>25</v>
      </c>
      <c r="M25355" t="s">
        <v>6109</v>
      </c>
    </row>
    <row r="25356" spans="1:13" x14ac:dyDescent="0.3">
      <c r="A25356" t="s">
        <v>7554</v>
      </c>
      <c r="C25356" t="s">
        <v>7515</v>
      </c>
      <c r="D25356">
        <v>12</v>
      </c>
      <c r="E25356" s="1">
        <v>3000</v>
      </c>
      <c r="G25356" t="s">
        <v>111</v>
      </c>
      <c r="H25356" t="s">
        <v>7555</v>
      </c>
      <c r="I25356" t="s">
        <v>639</v>
      </c>
      <c r="J25356" t="s">
        <v>288</v>
      </c>
      <c r="K25356" t="s">
        <v>24</v>
      </c>
      <c r="L25356" t="s">
        <v>25</v>
      </c>
      <c r="M25356" t="s">
        <v>6109</v>
      </c>
    </row>
    <row r="25357" spans="1:13" x14ac:dyDescent="0.3">
      <c r="A25357" t="s">
        <v>5447</v>
      </c>
      <c r="C25357" t="s">
        <v>5155</v>
      </c>
      <c r="D25357">
        <v>3</v>
      </c>
      <c r="E25357" s="1">
        <v>97750</v>
      </c>
      <c r="G25357" t="s">
        <v>13</v>
      </c>
      <c r="H25357" t="s">
        <v>5448</v>
      </c>
      <c r="I25357" t="s">
        <v>104</v>
      </c>
      <c r="J25357" t="s">
        <v>86</v>
      </c>
      <c r="K25357" t="s">
        <v>24</v>
      </c>
      <c r="L25357" t="s">
        <v>17</v>
      </c>
      <c r="M25357" t="s">
        <v>442</v>
      </c>
    </row>
    <row r="25358" spans="1:13" x14ac:dyDescent="0.3">
      <c r="A25358" t="s">
        <v>25365</v>
      </c>
      <c r="C25358" t="s">
        <v>25343</v>
      </c>
      <c r="D25358">
        <v>12</v>
      </c>
      <c r="E25358" s="1">
        <v>25000</v>
      </c>
      <c r="G25358" t="s">
        <v>34</v>
      </c>
      <c r="H25358" t="s">
        <v>5210</v>
      </c>
      <c r="I25358" t="s">
        <v>156</v>
      </c>
      <c r="J25358" t="s">
        <v>22</v>
      </c>
      <c r="K25358" t="s">
        <v>24</v>
      </c>
      <c r="L25358" t="s">
        <v>44</v>
      </c>
      <c r="M25358" t="s">
        <v>87</v>
      </c>
    </row>
    <row r="25359" spans="1:13" x14ac:dyDescent="0.3">
      <c r="A25359" t="s">
        <v>26334</v>
      </c>
      <c r="C25359" t="s">
        <v>25932</v>
      </c>
      <c r="D25359">
        <v>2</v>
      </c>
      <c r="E25359" s="1">
        <v>7290</v>
      </c>
      <c r="G25359" t="s">
        <v>34</v>
      </c>
      <c r="H25359" t="s">
        <v>6143</v>
      </c>
      <c r="I25359" t="s">
        <v>26335</v>
      </c>
      <c r="J25359" t="s">
        <v>700</v>
      </c>
      <c r="K25359" t="s">
        <v>24</v>
      </c>
      <c r="L25359" t="s">
        <v>25</v>
      </c>
      <c r="M25359" t="s">
        <v>6146</v>
      </c>
    </row>
    <row r="25360" spans="1:13" x14ac:dyDescent="0.3">
      <c r="A25360" t="s">
        <v>32738</v>
      </c>
      <c r="C25360" t="s">
        <v>32581</v>
      </c>
      <c r="D25360">
        <v>7</v>
      </c>
      <c r="E25360" s="1">
        <v>8708</v>
      </c>
      <c r="G25360" t="s">
        <v>34</v>
      </c>
      <c r="H25360" t="s">
        <v>6143</v>
      </c>
      <c r="I25360" t="s">
        <v>32739</v>
      </c>
      <c r="J25360" t="s">
        <v>70</v>
      </c>
      <c r="K25360" t="s">
        <v>24</v>
      </c>
      <c r="L25360" t="s">
        <v>25</v>
      </c>
      <c r="M25360" t="s">
        <v>6146</v>
      </c>
    </row>
    <row r="25361" spans="1:13" x14ac:dyDescent="0.3">
      <c r="A25361" t="s">
        <v>5779</v>
      </c>
      <c r="C25361" t="s">
        <v>5763</v>
      </c>
      <c r="D25361">
        <v>54</v>
      </c>
      <c r="E25361" s="1">
        <v>3596570</v>
      </c>
      <c r="G25361" t="s">
        <v>48</v>
      </c>
      <c r="H25361" t="s">
        <v>5780</v>
      </c>
      <c r="I25361" t="s">
        <v>3696</v>
      </c>
      <c r="J25361" t="s">
        <v>253</v>
      </c>
      <c r="K25361" t="s">
        <v>51</v>
      </c>
      <c r="L25361" t="s">
        <v>44</v>
      </c>
      <c r="M25361" t="s">
        <v>354</v>
      </c>
    </row>
    <row r="25362" spans="1:13" x14ac:dyDescent="0.3">
      <c r="A25362" t="s">
        <v>5779</v>
      </c>
      <c r="C25362" t="s">
        <v>21173</v>
      </c>
      <c r="D25362">
        <v>20</v>
      </c>
      <c r="E25362" s="1">
        <v>4349656</v>
      </c>
      <c r="G25362" t="s">
        <v>48</v>
      </c>
      <c r="H25362" t="s">
        <v>21503</v>
      </c>
      <c r="I25362" t="s">
        <v>3696</v>
      </c>
      <c r="J25362" t="s">
        <v>253</v>
      </c>
      <c r="K25362" t="s">
        <v>51</v>
      </c>
      <c r="L25362" t="s">
        <v>44</v>
      </c>
      <c r="M25362" t="s">
        <v>354</v>
      </c>
    </row>
    <row r="25363" spans="1:13" x14ac:dyDescent="0.3">
      <c r="A25363" t="s">
        <v>22617</v>
      </c>
      <c r="C25363" t="s">
        <v>22505</v>
      </c>
      <c r="D25363">
        <v>9</v>
      </c>
      <c r="E25363" s="1">
        <v>310452</v>
      </c>
      <c r="G25363" t="s">
        <v>69</v>
      </c>
      <c r="H25363" t="s">
        <v>22618</v>
      </c>
      <c r="I25363" t="s">
        <v>397</v>
      </c>
      <c r="J25363" t="s">
        <v>119</v>
      </c>
      <c r="K25363" t="s">
        <v>24</v>
      </c>
      <c r="L25363" t="s">
        <v>17</v>
      </c>
      <c r="M25363" t="s">
        <v>39</v>
      </c>
    </row>
    <row r="25364" spans="1:13" x14ac:dyDescent="0.3">
      <c r="A25364" t="s">
        <v>686</v>
      </c>
      <c r="C25364" t="s">
        <v>2957</v>
      </c>
      <c r="D25364">
        <v>4</v>
      </c>
      <c r="E25364" s="1">
        <v>205259</v>
      </c>
      <c r="G25364" t="s">
        <v>111</v>
      </c>
      <c r="H25364" t="s">
        <v>3352</v>
      </c>
      <c r="I25364" t="s">
        <v>397</v>
      </c>
      <c r="J25364" t="s">
        <v>119</v>
      </c>
      <c r="K25364" t="s">
        <v>24</v>
      </c>
      <c r="L25364" t="s">
        <v>25</v>
      </c>
      <c r="M25364" t="s">
        <v>1094</v>
      </c>
    </row>
    <row r="25365" spans="1:13" x14ac:dyDescent="0.3">
      <c r="A25365" t="s">
        <v>686</v>
      </c>
      <c r="C25365" t="s">
        <v>2269</v>
      </c>
      <c r="D25365">
        <v>36</v>
      </c>
      <c r="E25365" s="1">
        <v>2446596</v>
      </c>
      <c r="G25365" t="s">
        <v>111</v>
      </c>
      <c r="H25365" t="s">
        <v>2784</v>
      </c>
      <c r="I25365" t="s">
        <v>397</v>
      </c>
      <c r="J25365" t="s">
        <v>119</v>
      </c>
      <c r="K25365" t="s">
        <v>24</v>
      </c>
      <c r="L25365" t="s">
        <v>25</v>
      </c>
      <c r="M25365" t="s">
        <v>120</v>
      </c>
    </row>
    <row r="25366" spans="1:13" x14ac:dyDescent="0.3">
      <c r="A25366" t="s">
        <v>686</v>
      </c>
      <c r="C25366" t="s">
        <v>1275</v>
      </c>
      <c r="D25366">
        <v>6</v>
      </c>
      <c r="E25366" s="1">
        <v>254066</v>
      </c>
      <c r="G25366" t="s">
        <v>111</v>
      </c>
      <c r="H25366" t="s">
        <v>1511</v>
      </c>
      <c r="I25366" t="s">
        <v>397</v>
      </c>
      <c r="J25366" t="s">
        <v>119</v>
      </c>
      <c r="K25366" t="s">
        <v>24</v>
      </c>
      <c r="L25366" t="s">
        <v>25</v>
      </c>
      <c r="M25366" t="s">
        <v>120</v>
      </c>
    </row>
    <row r="25367" spans="1:13" x14ac:dyDescent="0.3">
      <c r="A25367" t="s">
        <v>686</v>
      </c>
      <c r="C25367" t="s">
        <v>979</v>
      </c>
      <c r="D25367">
        <v>11</v>
      </c>
      <c r="E25367" s="1">
        <v>629527</v>
      </c>
      <c r="G25367" t="s">
        <v>111</v>
      </c>
      <c r="H25367" t="s">
        <v>1010</v>
      </c>
      <c r="I25367" t="s">
        <v>397</v>
      </c>
      <c r="J25367" t="s">
        <v>119</v>
      </c>
      <c r="K25367" t="s">
        <v>24</v>
      </c>
      <c r="L25367" t="s">
        <v>25</v>
      </c>
      <c r="M25367" t="s">
        <v>120</v>
      </c>
    </row>
    <row r="25368" spans="1:13" x14ac:dyDescent="0.3">
      <c r="A25368" t="s">
        <v>686</v>
      </c>
      <c r="C25368" t="s">
        <v>979</v>
      </c>
      <c r="D25368">
        <v>3</v>
      </c>
      <c r="E25368" s="1">
        <v>54396</v>
      </c>
      <c r="G25368" t="s">
        <v>111</v>
      </c>
      <c r="H25368" t="s">
        <v>1239</v>
      </c>
      <c r="I25368" t="s">
        <v>397</v>
      </c>
      <c r="J25368" t="s">
        <v>119</v>
      </c>
      <c r="K25368" t="s">
        <v>24</v>
      </c>
      <c r="L25368" t="s">
        <v>25</v>
      </c>
      <c r="M25368" t="s">
        <v>120</v>
      </c>
    </row>
    <row r="25369" spans="1:13" x14ac:dyDescent="0.3">
      <c r="A25369" t="s">
        <v>686</v>
      </c>
      <c r="C25369" t="s">
        <v>597</v>
      </c>
      <c r="D25369">
        <v>8</v>
      </c>
      <c r="E25369" s="1">
        <v>100000</v>
      </c>
      <c r="G25369" t="s">
        <v>111</v>
      </c>
      <c r="H25369" t="s">
        <v>687</v>
      </c>
      <c r="I25369" t="s">
        <v>397</v>
      </c>
      <c r="J25369" t="s">
        <v>119</v>
      </c>
      <c r="K25369" t="s">
        <v>24</v>
      </c>
      <c r="L25369" t="s">
        <v>25</v>
      </c>
      <c r="M25369" t="s">
        <v>120</v>
      </c>
    </row>
    <row r="25370" spans="1:13" x14ac:dyDescent="0.3">
      <c r="A25370" t="s">
        <v>686</v>
      </c>
      <c r="C25370" t="s">
        <v>27748</v>
      </c>
      <c r="D25370">
        <v>15</v>
      </c>
      <c r="E25370" s="1">
        <v>572628</v>
      </c>
      <c r="G25370" t="s">
        <v>111</v>
      </c>
      <c r="H25370" t="s">
        <v>27792</v>
      </c>
      <c r="I25370" t="s">
        <v>397</v>
      </c>
      <c r="J25370" t="s">
        <v>119</v>
      </c>
      <c r="K25370" t="s">
        <v>24</v>
      </c>
      <c r="L25370" t="s">
        <v>25</v>
      </c>
      <c r="M25370" t="s">
        <v>120</v>
      </c>
    </row>
    <row r="25371" spans="1:13" x14ac:dyDescent="0.3">
      <c r="A25371" t="s">
        <v>686</v>
      </c>
      <c r="C25371" t="s">
        <v>27152</v>
      </c>
      <c r="D25371">
        <v>22</v>
      </c>
      <c r="E25371" s="1">
        <v>500000</v>
      </c>
      <c r="G25371" t="s">
        <v>111</v>
      </c>
      <c r="H25371" t="s">
        <v>27154</v>
      </c>
      <c r="I25371" t="s">
        <v>397</v>
      </c>
      <c r="J25371" t="s">
        <v>119</v>
      </c>
      <c r="K25371" t="s">
        <v>24</v>
      </c>
      <c r="L25371" t="s">
        <v>25</v>
      </c>
      <c r="M25371" t="s">
        <v>120</v>
      </c>
    </row>
    <row r="25372" spans="1:13" x14ac:dyDescent="0.3">
      <c r="A25372" t="s">
        <v>686</v>
      </c>
      <c r="C25372" t="s">
        <v>27152</v>
      </c>
      <c r="D25372">
        <v>5</v>
      </c>
      <c r="E25372" s="1">
        <v>100000</v>
      </c>
      <c r="G25372" t="s">
        <v>111</v>
      </c>
      <c r="H25372" t="s">
        <v>27158</v>
      </c>
      <c r="I25372" t="s">
        <v>397</v>
      </c>
      <c r="J25372" t="s">
        <v>119</v>
      </c>
      <c r="K25372" t="s">
        <v>24</v>
      </c>
      <c r="L25372" t="s">
        <v>25</v>
      </c>
      <c r="M25372" t="s">
        <v>120</v>
      </c>
    </row>
    <row r="25373" spans="1:13" x14ac:dyDescent="0.3">
      <c r="A25373" t="s">
        <v>686</v>
      </c>
      <c r="C25373" t="s">
        <v>27152</v>
      </c>
      <c r="D25373">
        <v>10</v>
      </c>
      <c r="E25373" s="1">
        <v>260000</v>
      </c>
      <c r="G25373" t="s">
        <v>34</v>
      </c>
      <c r="H25373" t="s">
        <v>27167</v>
      </c>
      <c r="I25373" t="s">
        <v>397</v>
      </c>
      <c r="J25373" t="s">
        <v>119</v>
      </c>
      <c r="K25373" t="s">
        <v>24</v>
      </c>
      <c r="L25373" t="s">
        <v>456</v>
      </c>
      <c r="M25373" t="s">
        <v>217</v>
      </c>
    </row>
    <row r="25374" spans="1:13" x14ac:dyDescent="0.3">
      <c r="A25374" t="s">
        <v>686</v>
      </c>
      <c r="C25374" t="s">
        <v>30536</v>
      </c>
      <c r="D25374">
        <v>18</v>
      </c>
      <c r="E25374" s="1">
        <v>299610</v>
      </c>
      <c r="G25374" t="s">
        <v>111</v>
      </c>
      <c r="H25374" t="s">
        <v>30555</v>
      </c>
      <c r="I25374" t="s">
        <v>397</v>
      </c>
      <c r="J25374" t="s">
        <v>119</v>
      </c>
      <c r="K25374" t="s">
        <v>24</v>
      </c>
      <c r="L25374" t="s">
        <v>25</v>
      </c>
      <c r="M25374" t="s">
        <v>120</v>
      </c>
    </row>
    <row r="25375" spans="1:13" x14ac:dyDescent="0.3">
      <c r="A25375" t="s">
        <v>686</v>
      </c>
      <c r="C25375" t="s">
        <v>31019</v>
      </c>
      <c r="D25375">
        <v>6</v>
      </c>
      <c r="E25375" s="1">
        <v>97000</v>
      </c>
      <c r="G25375" t="s">
        <v>34</v>
      </c>
      <c r="H25375" t="s">
        <v>31110</v>
      </c>
      <c r="I25375" t="s">
        <v>397</v>
      </c>
      <c r="J25375" t="s">
        <v>119</v>
      </c>
      <c r="K25375" t="s">
        <v>24</v>
      </c>
      <c r="L25375" t="s">
        <v>17</v>
      </c>
      <c r="M25375" t="s">
        <v>217</v>
      </c>
    </row>
    <row r="25376" spans="1:13" x14ac:dyDescent="0.3">
      <c r="A25376" t="s">
        <v>686</v>
      </c>
      <c r="C25376" t="s">
        <v>3657</v>
      </c>
      <c r="D25376">
        <v>43</v>
      </c>
      <c r="E25376" s="1">
        <v>4804490</v>
      </c>
      <c r="G25376" t="s">
        <v>111</v>
      </c>
      <c r="H25376" t="s">
        <v>4205</v>
      </c>
      <c r="I25376" t="s">
        <v>397</v>
      </c>
      <c r="J25376" t="s">
        <v>119</v>
      </c>
      <c r="K25376" t="s">
        <v>24</v>
      </c>
      <c r="L25376" t="s">
        <v>25</v>
      </c>
      <c r="M25376" t="s">
        <v>232</v>
      </c>
    </row>
    <row r="25377" spans="1:13" x14ac:dyDescent="0.3">
      <c r="A25377" t="s">
        <v>686</v>
      </c>
      <c r="C25377" t="s">
        <v>3657</v>
      </c>
      <c r="D25377">
        <v>18</v>
      </c>
      <c r="E25377" s="1">
        <v>249999</v>
      </c>
      <c r="G25377" t="s">
        <v>111</v>
      </c>
      <c r="H25377" t="s">
        <v>4227</v>
      </c>
      <c r="I25377" t="s">
        <v>397</v>
      </c>
      <c r="J25377" t="s">
        <v>119</v>
      </c>
      <c r="K25377" t="s">
        <v>24</v>
      </c>
      <c r="L25377" t="s">
        <v>25</v>
      </c>
      <c r="M25377" t="s">
        <v>112</v>
      </c>
    </row>
    <row r="25378" spans="1:13" x14ac:dyDescent="0.3">
      <c r="A25378" t="s">
        <v>686</v>
      </c>
      <c r="C25378" t="s">
        <v>3657</v>
      </c>
      <c r="D25378">
        <v>25</v>
      </c>
      <c r="E25378" s="1">
        <v>530000</v>
      </c>
      <c r="G25378" t="s">
        <v>111</v>
      </c>
      <c r="H25378" t="s">
        <v>4280</v>
      </c>
      <c r="I25378" t="s">
        <v>397</v>
      </c>
      <c r="J25378" t="s">
        <v>119</v>
      </c>
      <c r="K25378" t="s">
        <v>24</v>
      </c>
      <c r="L25378" t="s">
        <v>25</v>
      </c>
      <c r="M25378" t="s">
        <v>120</v>
      </c>
    </row>
    <row r="25379" spans="1:13" x14ac:dyDescent="0.3">
      <c r="A25379" t="s">
        <v>686</v>
      </c>
      <c r="C25379" t="s">
        <v>5155</v>
      </c>
      <c r="D25379">
        <v>21</v>
      </c>
      <c r="E25379" s="1">
        <v>250000</v>
      </c>
      <c r="G25379" t="s">
        <v>69</v>
      </c>
      <c r="H25379" t="s">
        <v>5557</v>
      </c>
      <c r="I25379" t="s">
        <v>397</v>
      </c>
      <c r="J25379" t="s">
        <v>119</v>
      </c>
      <c r="K25379" t="s">
        <v>24</v>
      </c>
      <c r="L25379" t="s">
        <v>25</v>
      </c>
      <c r="M25379" t="s">
        <v>221</v>
      </c>
    </row>
    <row r="25380" spans="1:13" x14ac:dyDescent="0.3">
      <c r="A25380" t="s">
        <v>686</v>
      </c>
      <c r="C25380" t="s">
        <v>23213</v>
      </c>
      <c r="D25380">
        <v>23</v>
      </c>
      <c r="E25380" s="1">
        <v>529960</v>
      </c>
      <c r="G25380" t="s">
        <v>111</v>
      </c>
      <c r="H25380" t="s">
        <v>15603</v>
      </c>
      <c r="I25380" t="s">
        <v>397</v>
      </c>
      <c r="J25380" t="s">
        <v>119</v>
      </c>
      <c r="K25380" t="s">
        <v>24</v>
      </c>
      <c r="L25380" t="s">
        <v>25</v>
      </c>
      <c r="M25380" t="s">
        <v>120</v>
      </c>
    </row>
    <row r="25381" spans="1:13" x14ac:dyDescent="0.3">
      <c r="A25381" t="s">
        <v>686</v>
      </c>
      <c r="C25381" t="s">
        <v>15737</v>
      </c>
      <c r="D25381">
        <v>14</v>
      </c>
      <c r="E25381" s="1">
        <v>487405</v>
      </c>
      <c r="G25381" t="s">
        <v>111</v>
      </c>
      <c r="H25381" t="s">
        <v>16023</v>
      </c>
      <c r="I25381" t="s">
        <v>397</v>
      </c>
      <c r="J25381" t="s">
        <v>119</v>
      </c>
      <c r="K25381" t="s">
        <v>24</v>
      </c>
      <c r="L25381" t="s">
        <v>25</v>
      </c>
      <c r="M25381" t="s">
        <v>120</v>
      </c>
    </row>
    <row r="25382" spans="1:13" x14ac:dyDescent="0.3">
      <c r="A25382" t="s">
        <v>686</v>
      </c>
      <c r="C25382" t="s">
        <v>15737</v>
      </c>
      <c r="D25382">
        <v>21</v>
      </c>
      <c r="E25382" s="1">
        <v>2308071</v>
      </c>
      <c r="G25382" t="s">
        <v>111</v>
      </c>
      <c r="H25382" t="s">
        <v>16057</v>
      </c>
      <c r="I25382" t="s">
        <v>397</v>
      </c>
      <c r="J25382" t="s">
        <v>119</v>
      </c>
      <c r="K25382" t="s">
        <v>24</v>
      </c>
      <c r="L25382" t="s">
        <v>25</v>
      </c>
      <c r="M25382" t="s">
        <v>232</v>
      </c>
    </row>
    <row r="25383" spans="1:13" x14ac:dyDescent="0.3">
      <c r="A25383" t="s">
        <v>686</v>
      </c>
      <c r="C25383" t="s">
        <v>16599</v>
      </c>
      <c r="D25383">
        <v>2</v>
      </c>
      <c r="E25383" s="1">
        <v>125000</v>
      </c>
      <c r="G25383" t="s">
        <v>111</v>
      </c>
      <c r="H25383" t="s">
        <v>16725</v>
      </c>
      <c r="I25383" t="s">
        <v>397</v>
      </c>
      <c r="J25383" t="s">
        <v>119</v>
      </c>
      <c r="K25383" t="s">
        <v>24</v>
      </c>
      <c r="L25383" t="s">
        <v>25</v>
      </c>
      <c r="M25383" t="s">
        <v>120</v>
      </c>
    </row>
    <row r="25384" spans="1:13" x14ac:dyDescent="0.3">
      <c r="A25384" t="s">
        <v>686</v>
      </c>
      <c r="C25384" t="s">
        <v>15490</v>
      </c>
      <c r="D25384">
        <v>26</v>
      </c>
      <c r="E25384" s="1">
        <v>633031</v>
      </c>
      <c r="G25384" t="s">
        <v>111</v>
      </c>
      <c r="H25384" t="s">
        <v>15603</v>
      </c>
      <c r="I25384" t="s">
        <v>397</v>
      </c>
      <c r="J25384" t="s">
        <v>119</v>
      </c>
      <c r="K25384" t="s">
        <v>24</v>
      </c>
      <c r="L25384" t="s">
        <v>25</v>
      </c>
      <c r="M25384" t="s">
        <v>120</v>
      </c>
    </row>
    <row r="25385" spans="1:13" x14ac:dyDescent="0.3">
      <c r="A25385" t="s">
        <v>686</v>
      </c>
      <c r="C25385" t="s">
        <v>37047</v>
      </c>
      <c r="D25385">
        <v>14</v>
      </c>
      <c r="E25385" s="1">
        <v>750000</v>
      </c>
      <c r="G25385" t="s">
        <v>111</v>
      </c>
      <c r="H25385" t="s">
        <v>37214</v>
      </c>
      <c r="I25385" t="s">
        <v>397</v>
      </c>
      <c r="J25385" t="s">
        <v>119</v>
      </c>
      <c r="K25385" t="s">
        <v>24</v>
      </c>
      <c r="L25385" t="s">
        <v>25</v>
      </c>
      <c r="M25385" t="s">
        <v>120</v>
      </c>
    </row>
    <row r="25386" spans="1:13" x14ac:dyDescent="0.3">
      <c r="A25386" t="s">
        <v>686</v>
      </c>
      <c r="C25386" t="s">
        <v>37363</v>
      </c>
      <c r="D25386">
        <v>34</v>
      </c>
      <c r="E25386" s="1">
        <v>4104654</v>
      </c>
      <c r="G25386" t="s">
        <v>111</v>
      </c>
      <c r="H25386" t="s">
        <v>37526</v>
      </c>
      <c r="I25386" t="s">
        <v>397</v>
      </c>
      <c r="J25386" t="s">
        <v>119</v>
      </c>
      <c r="K25386" t="s">
        <v>24</v>
      </c>
      <c r="L25386" t="s">
        <v>25</v>
      </c>
      <c r="M25386" t="s">
        <v>232</v>
      </c>
    </row>
    <row r="25387" spans="1:13" x14ac:dyDescent="0.3">
      <c r="A25387" t="s">
        <v>686</v>
      </c>
      <c r="C25387" t="s">
        <v>36770</v>
      </c>
      <c r="D25387">
        <v>27</v>
      </c>
      <c r="E25387" s="1">
        <v>200000</v>
      </c>
      <c r="G25387" t="s">
        <v>21</v>
      </c>
      <c r="H25387" t="s">
        <v>36784</v>
      </c>
      <c r="I25387" t="s">
        <v>397</v>
      </c>
      <c r="J25387" t="s">
        <v>119</v>
      </c>
      <c r="K25387" t="s">
        <v>24</v>
      </c>
      <c r="L25387" t="s">
        <v>25</v>
      </c>
      <c r="M25387" t="s">
        <v>26</v>
      </c>
    </row>
    <row r="25388" spans="1:13" x14ac:dyDescent="0.3">
      <c r="A25388" t="s">
        <v>686</v>
      </c>
      <c r="C25388" t="s">
        <v>37685</v>
      </c>
      <c r="D25388">
        <v>51</v>
      </c>
      <c r="E25388" s="1">
        <v>5091008</v>
      </c>
      <c r="G25388" t="s">
        <v>13</v>
      </c>
      <c r="H25388" t="s">
        <v>37705</v>
      </c>
      <c r="I25388" t="s">
        <v>397</v>
      </c>
      <c r="J25388" t="s">
        <v>119</v>
      </c>
      <c r="K25388" t="s">
        <v>24</v>
      </c>
      <c r="L25388" t="s">
        <v>170</v>
      </c>
      <c r="M25388" t="s">
        <v>345</v>
      </c>
    </row>
    <row r="25389" spans="1:13" x14ac:dyDescent="0.3">
      <c r="A25389" t="s">
        <v>686</v>
      </c>
      <c r="C25389" t="s">
        <v>18118</v>
      </c>
      <c r="D25389">
        <v>12</v>
      </c>
      <c r="E25389" s="1">
        <v>4350</v>
      </c>
      <c r="G25389" t="s">
        <v>21</v>
      </c>
      <c r="H25389" t="s">
        <v>970</v>
      </c>
      <c r="I25389" t="s">
        <v>397</v>
      </c>
      <c r="J25389" t="s">
        <v>119</v>
      </c>
      <c r="K25389" t="s">
        <v>24</v>
      </c>
      <c r="L25389" t="s">
        <v>25</v>
      </c>
      <c r="M25389" t="s">
        <v>26</v>
      </c>
    </row>
    <row r="25390" spans="1:13" x14ac:dyDescent="0.3">
      <c r="A25390" t="s">
        <v>686</v>
      </c>
      <c r="C25390" t="s">
        <v>24373</v>
      </c>
      <c r="D25390">
        <v>12</v>
      </c>
      <c r="E25390" s="1">
        <v>75</v>
      </c>
      <c r="G25390" t="s">
        <v>21</v>
      </c>
      <c r="H25390" t="s">
        <v>970</v>
      </c>
      <c r="I25390" t="s">
        <v>397</v>
      </c>
      <c r="J25390" t="s">
        <v>119</v>
      </c>
      <c r="K25390" t="s">
        <v>24</v>
      </c>
      <c r="L25390" t="s">
        <v>25</v>
      </c>
      <c r="M25390" t="s">
        <v>26</v>
      </c>
    </row>
    <row r="25391" spans="1:13" x14ac:dyDescent="0.3">
      <c r="A25391" t="s">
        <v>686</v>
      </c>
      <c r="C25391" t="s">
        <v>25016</v>
      </c>
      <c r="D25391">
        <v>9</v>
      </c>
      <c r="E25391" s="1">
        <v>40000</v>
      </c>
      <c r="G25391" t="s">
        <v>111</v>
      </c>
      <c r="H25391" t="s">
        <v>24720</v>
      </c>
      <c r="I25391" t="s">
        <v>397</v>
      </c>
      <c r="J25391" t="s">
        <v>119</v>
      </c>
      <c r="K25391" t="s">
        <v>24</v>
      </c>
      <c r="L25391" t="s">
        <v>25</v>
      </c>
      <c r="M25391" t="s">
        <v>6109</v>
      </c>
    </row>
    <row r="25392" spans="1:13" x14ac:dyDescent="0.3">
      <c r="A25392" t="s">
        <v>686</v>
      </c>
      <c r="C25392" t="s">
        <v>25056</v>
      </c>
      <c r="D25392">
        <v>36</v>
      </c>
      <c r="E25392" s="1">
        <v>129000</v>
      </c>
      <c r="G25392" t="s">
        <v>111</v>
      </c>
      <c r="H25392" t="s">
        <v>25090</v>
      </c>
      <c r="I25392" t="s">
        <v>397</v>
      </c>
      <c r="J25392" t="s">
        <v>119</v>
      </c>
      <c r="K25392" t="s">
        <v>24</v>
      </c>
      <c r="L25392" t="s">
        <v>25</v>
      </c>
      <c r="M25392" t="s">
        <v>6109</v>
      </c>
    </row>
    <row r="25393" spans="1:13" x14ac:dyDescent="0.3">
      <c r="A25393" t="s">
        <v>686</v>
      </c>
      <c r="C25393" t="s">
        <v>33136</v>
      </c>
      <c r="D25393">
        <v>12</v>
      </c>
      <c r="E25393" s="1">
        <v>75000</v>
      </c>
      <c r="G25393" t="s">
        <v>111</v>
      </c>
      <c r="H25393" t="s">
        <v>33163</v>
      </c>
      <c r="I25393" t="s">
        <v>397</v>
      </c>
      <c r="J25393" t="s">
        <v>119</v>
      </c>
      <c r="K25393" t="s">
        <v>24</v>
      </c>
      <c r="L25393" t="s">
        <v>25</v>
      </c>
      <c r="M25393" t="s">
        <v>6109</v>
      </c>
    </row>
    <row r="25394" spans="1:13" x14ac:dyDescent="0.3">
      <c r="A25394" t="s">
        <v>686</v>
      </c>
      <c r="C25394" t="s">
        <v>15008</v>
      </c>
      <c r="D25394">
        <v>12</v>
      </c>
      <c r="E25394" s="1">
        <v>100000</v>
      </c>
      <c r="G25394" t="s">
        <v>111</v>
      </c>
      <c r="H25394" t="s">
        <v>15015</v>
      </c>
      <c r="I25394" t="s">
        <v>397</v>
      </c>
      <c r="J25394" t="s">
        <v>119</v>
      </c>
      <c r="K25394" t="s">
        <v>24</v>
      </c>
      <c r="L25394" t="s">
        <v>25</v>
      </c>
      <c r="M25394" t="s">
        <v>6109</v>
      </c>
    </row>
    <row r="25395" spans="1:13" x14ac:dyDescent="0.3">
      <c r="A25395" t="s">
        <v>5042</v>
      </c>
      <c r="C25395" t="s">
        <v>29426</v>
      </c>
      <c r="D25395">
        <v>24</v>
      </c>
      <c r="E25395" s="1">
        <v>302820</v>
      </c>
      <c r="G25395" t="s">
        <v>69</v>
      </c>
      <c r="H25395" t="s">
        <v>29537</v>
      </c>
      <c r="I25395" t="s">
        <v>397</v>
      </c>
      <c r="J25395" t="s">
        <v>119</v>
      </c>
      <c r="K25395" t="s">
        <v>24</v>
      </c>
      <c r="L25395" t="s">
        <v>25</v>
      </c>
      <c r="M25395" t="s">
        <v>221</v>
      </c>
    </row>
    <row r="25396" spans="1:13" x14ac:dyDescent="0.3">
      <c r="A25396" t="s">
        <v>5042</v>
      </c>
      <c r="C25396" t="s">
        <v>5881</v>
      </c>
      <c r="D25396">
        <v>5</v>
      </c>
      <c r="E25396" s="1">
        <v>40000</v>
      </c>
      <c r="G25396" t="s">
        <v>21</v>
      </c>
      <c r="H25396" t="s">
        <v>6045</v>
      </c>
      <c r="I25396" t="s">
        <v>397</v>
      </c>
      <c r="J25396" t="s">
        <v>119</v>
      </c>
      <c r="K25396" t="s">
        <v>24</v>
      </c>
      <c r="L25396" t="s">
        <v>25</v>
      </c>
      <c r="M25396" t="s">
        <v>26</v>
      </c>
    </row>
    <row r="25397" spans="1:13" x14ac:dyDescent="0.3">
      <c r="A25397" t="s">
        <v>5042</v>
      </c>
      <c r="C25397" t="s">
        <v>5025</v>
      </c>
      <c r="D25397">
        <v>12</v>
      </c>
      <c r="E25397" s="1">
        <v>150000</v>
      </c>
      <c r="G25397" t="s">
        <v>69</v>
      </c>
      <c r="H25397" t="s">
        <v>5043</v>
      </c>
      <c r="I25397" t="s">
        <v>397</v>
      </c>
      <c r="J25397" t="s">
        <v>119</v>
      </c>
      <c r="K25397" t="s">
        <v>24</v>
      </c>
      <c r="L25397" t="s">
        <v>25</v>
      </c>
      <c r="M25397" t="s">
        <v>221</v>
      </c>
    </row>
    <row r="25398" spans="1:13" x14ac:dyDescent="0.3">
      <c r="A25398" t="s">
        <v>5042</v>
      </c>
      <c r="C25398" t="s">
        <v>21714</v>
      </c>
      <c r="D25398">
        <v>8</v>
      </c>
      <c r="E25398" s="1">
        <v>385960</v>
      </c>
      <c r="G25398" t="s">
        <v>34</v>
      </c>
      <c r="H25398" t="s">
        <v>21764</v>
      </c>
      <c r="I25398" t="s">
        <v>397</v>
      </c>
      <c r="J25398" t="s">
        <v>119</v>
      </c>
      <c r="K25398" t="s">
        <v>24</v>
      </c>
      <c r="L25398" t="s">
        <v>17</v>
      </c>
      <c r="M25398" t="s">
        <v>217</v>
      </c>
    </row>
    <row r="25399" spans="1:13" x14ac:dyDescent="0.3">
      <c r="A25399" t="s">
        <v>19145</v>
      </c>
      <c r="C25399" t="s">
        <v>19032</v>
      </c>
      <c r="D25399">
        <v>4</v>
      </c>
      <c r="E25399" s="1">
        <v>7135</v>
      </c>
      <c r="G25399" t="s">
        <v>34</v>
      </c>
      <c r="H25399" t="s">
        <v>6143</v>
      </c>
      <c r="I25399" t="s">
        <v>19146</v>
      </c>
      <c r="J25399" t="s">
        <v>236</v>
      </c>
      <c r="K25399" t="s">
        <v>24</v>
      </c>
      <c r="L25399" t="s">
        <v>25</v>
      </c>
      <c r="M25399" t="s">
        <v>6146</v>
      </c>
    </row>
    <row r="25400" spans="1:13" x14ac:dyDescent="0.3">
      <c r="A25400" t="s">
        <v>31683</v>
      </c>
      <c r="C25400" t="s">
        <v>31493</v>
      </c>
      <c r="D25400">
        <v>5</v>
      </c>
      <c r="E25400" s="1">
        <v>61476</v>
      </c>
      <c r="G25400" t="s">
        <v>34</v>
      </c>
      <c r="H25400" t="s">
        <v>6143</v>
      </c>
      <c r="I25400" t="s">
        <v>27017</v>
      </c>
      <c r="J25400" t="s">
        <v>311</v>
      </c>
      <c r="K25400" t="s">
        <v>24</v>
      </c>
      <c r="L25400" t="s">
        <v>25</v>
      </c>
      <c r="M25400" t="s">
        <v>6146</v>
      </c>
    </row>
    <row r="25401" spans="1:13" x14ac:dyDescent="0.3">
      <c r="A25401" t="s">
        <v>36506</v>
      </c>
      <c r="C25401" t="s">
        <v>36727</v>
      </c>
      <c r="D25401">
        <v>6</v>
      </c>
      <c r="E25401" s="1">
        <v>200000</v>
      </c>
      <c r="G25401" t="s">
        <v>111</v>
      </c>
      <c r="H25401" t="s">
        <v>36733</v>
      </c>
      <c r="I25401" t="s">
        <v>1471</v>
      </c>
      <c r="J25401" t="s">
        <v>119</v>
      </c>
      <c r="K25401" t="s">
        <v>24</v>
      </c>
      <c r="L25401" t="s">
        <v>25</v>
      </c>
      <c r="M25401" t="s">
        <v>120</v>
      </c>
    </row>
    <row r="25402" spans="1:13" x14ac:dyDescent="0.3">
      <c r="A25402" t="s">
        <v>36506</v>
      </c>
      <c r="C25402" t="s">
        <v>36503</v>
      </c>
      <c r="D25402">
        <v>12</v>
      </c>
      <c r="E25402" s="1">
        <v>100000</v>
      </c>
      <c r="G25402" t="s">
        <v>111</v>
      </c>
      <c r="H25402" t="s">
        <v>6121</v>
      </c>
      <c r="I25402" t="s">
        <v>1471</v>
      </c>
      <c r="J25402" t="s">
        <v>119</v>
      </c>
      <c r="K25402" t="s">
        <v>24</v>
      </c>
      <c r="L25402" t="s">
        <v>25</v>
      </c>
      <c r="M25402" t="s">
        <v>87</v>
      </c>
    </row>
    <row r="25403" spans="1:13" x14ac:dyDescent="0.3">
      <c r="A25403" t="s">
        <v>9466</v>
      </c>
      <c r="C25403" t="s">
        <v>9396</v>
      </c>
      <c r="D25403">
        <v>33</v>
      </c>
      <c r="E25403" s="1">
        <v>2787259</v>
      </c>
      <c r="G25403" t="s">
        <v>48</v>
      </c>
      <c r="H25403" t="s">
        <v>9467</v>
      </c>
      <c r="I25403" t="s">
        <v>330</v>
      </c>
      <c r="K25403" t="s">
        <v>214</v>
      </c>
      <c r="L25403" t="s">
        <v>38</v>
      </c>
      <c r="M25403" t="s">
        <v>331</v>
      </c>
    </row>
    <row r="25404" spans="1:13" x14ac:dyDescent="0.3">
      <c r="A25404" t="s">
        <v>14718</v>
      </c>
      <c r="C25404" t="s">
        <v>14716</v>
      </c>
      <c r="D25404">
        <v>12</v>
      </c>
      <c r="E25404" s="1">
        <v>41250</v>
      </c>
      <c r="G25404" t="s">
        <v>34</v>
      </c>
      <c r="H25404" t="s">
        <v>14719</v>
      </c>
      <c r="I25404" t="s">
        <v>14720</v>
      </c>
      <c r="J25404" t="s">
        <v>3203</v>
      </c>
      <c r="K25404" t="s">
        <v>24</v>
      </c>
      <c r="L25404" t="s">
        <v>25</v>
      </c>
      <c r="M25404" t="s">
        <v>6146</v>
      </c>
    </row>
    <row r="25405" spans="1:13" x14ac:dyDescent="0.3">
      <c r="A25405" t="s">
        <v>20376</v>
      </c>
      <c r="C25405" t="s">
        <v>20121</v>
      </c>
      <c r="D25405">
        <v>4</v>
      </c>
      <c r="E25405" s="1">
        <v>59255</v>
      </c>
      <c r="G25405" t="s">
        <v>34</v>
      </c>
      <c r="H25405" t="s">
        <v>6143</v>
      </c>
      <c r="I25405" t="s">
        <v>20238</v>
      </c>
      <c r="J25405" t="s">
        <v>288</v>
      </c>
      <c r="K25405" t="s">
        <v>24</v>
      </c>
      <c r="L25405" t="s">
        <v>25</v>
      </c>
      <c r="M25405" t="s">
        <v>6146</v>
      </c>
    </row>
    <row r="25406" spans="1:13" x14ac:dyDescent="0.3">
      <c r="A25406" t="s">
        <v>15308</v>
      </c>
      <c r="C25406" t="s">
        <v>24500</v>
      </c>
      <c r="D25406">
        <v>13</v>
      </c>
      <c r="E25406" s="1">
        <v>93000</v>
      </c>
      <c r="G25406" t="s">
        <v>34</v>
      </c>
      <c r="H25406" t="s">
        <v>18250</v>
      </c>
      <c r="I25406" t="s">
        <v>3770</v>
      </c>
      <c r="J25406" t="s">
        <v>22</v>
      </c>
      <c r="K25406" t="s">
        <v>24</v>
      </c>
      <c r="L25406" t="s">
        <v>25</v>
      </c>
      <c r="M25406" t="s">
        <v>6146</v>
      </c>
    </row>
    <row r="25407" spans="1:13" x14ac:dyDescent="0.3">
      <c r="A25407" t="s">
        <v>15308</v>
      </c>
      <c r="C25407" t="s">
        <v>15182</v>
      </c>
      <c r="D25407">
        <v>5</v>
      </c>
      <c r="E25407" s="1">
        <v>163750</v>
      </c>
      <c r="G25407" t="s">
        <v>34</v>
      </c>
      <c r="H25407" t="s">
        <v>6143</v>
      </c>
      <c r="I25407" t="s">
        <v>3770</v>
      </c>
      <c r="J25407" t="s">
        <v>22</v>
      </c>
      <c r="K25407" t="s">
        <v>24</v>
      </c>
      <c r="L25407" t="s">
        <v>25</v>
      </c>
      <c r="M25407" t="s">
        <v>6146</v>
      </c>
    </row>
    <row r="25408" spans="1:13" x14ac:dyDescent="0.3">
      <c r="A25408" t="s">
        <v>7607</v>
      </c>
      <c r="C25408" t="s">
        <v>7574</v>
      </c>
      <c r="D25408">
        <v>12</v>
      </c>
      <c r="E25408" s="1">
        <v>94730</v>
      </c>
      <c r="G25408" t="s">
        <v>111</v>
      </c>
      <c r="H25408" t="s">
        <v>7608</v>
      </c>
      <c r="I25408" t="s">
        <v>174</v>
      </c>
      <c r="J25408" t="s">
        <v>175</v>
      </c>
      <c r="K25408" t="s">
        <v>24</v>
      </c>
      <c r="L25408" t="s">
        <v>25</v>
      </c>
      <c r="M25408" t="s">
        <v>87</v>
      </c>
    </row>
    <row r="25409" spans="1:13" x14ac:dyDescent="0.3">
      <c r="A25409" t="s">
        <v>19173</v>
      </c>
      <c r="C25409" t="s">
        <v>19032</v>
      </c>
      <c r="D25409">
        <v>4</v>
      </c>
      <c r="E25409" s="1">
        <v>43153</v>
      </c>
      <c r="G25409" t="s">
        <v>34</v>
      </c>
      <c r="H25409" t="s">
        <v>6143</v>
      </c>
      <c r="I25409" t="s">
        <v>19172</v>
      </c>
      <c r="J25409" t="s">
        <v>236</v>
      </c>
      <c r="K25409" t="s">
        <v>24</v>
      </c>
      <c r="L25409" t="s">
        <v>25</v>
      </c>
      <c r="M25409" t="s">
        <v>6146</v>
      </c>
    </row>
    <row r="25410" spans="1:13" x14ac:dyDescent="0.3">
      <c r="A25410" t="s">
        <v>31477</v>
      </c>
      <c r="C25410" t="s">
        <v>31300</v>
      </c>
      <c r="D25410">
        <v>5</v>
      </c>
      <c r="E25410" s="1">
        <v>18358</v>
      </c>
      <c r="G25410" t="s">
        <v>34</v>
      </c>
      <c r="H25410" t="s">
        <v>6143</v>
      </c>
      <c r="I25410" t="s">
        <v>9011</v>
      </c>
      <c r="J25410" t="s">
        <v>137</v>
      </c>
      <c r="K25410" t="s">
        <v>24</v>
      </c>
      <c r="L25410" t="s">
        <v>25</v>
      </c>
      <c r="M25410" t="s">
        <v>6146</v>
      </c>
    </row>
    <row r="25411" spans="1:13" x14ac:dyDescent="0.3">
      <c r="A25411" t="s">
        <v>2723</v>
      </c>
      <c r="C25411" t="s">
        <v>2269</v>
      </c>
      <c r="D25411">
        <v>35</v>
      </c>
      <c r="E25411" s="1">
        <v>200000</v>
      </c>
      <c r="G25411" t="s">
        <v>111</v>
      </c>
      <c r="H25411" t="s">
        <v>2724</v>
      </c>
      <c r="I25411" t="s">
        <v>397</v>
      </c>
      <c r="J25411" t="s">
        <v>119</v>
      </c>
      <c r="K25411" t="s">
        <v>24</v>
      </c>
      <c r="L25411" t="s">
        <v>25</v>
      </c>
      <c r="M25411" t="s">
        <v>232</v>
      </c>
    </row>
    <row r="25412" spans="1:13" x14ac:dyDescent="0.3">
      <c r="A25412" t="s">
        <v>14926</v>
      </c>
      <c r="C25412" t="s">
        <v>14716</v>
      </c>
      <c r="D25412">
        <v>4</v>
      </c>
      <c r="E25412" s="1">
        <v>6309</v>
      </c>
      <c r="G25412" t="s">
        <v>34</v>
      </c>
      <c r="H25412" t="s">
        <v>6143</v>
      </c>
      <c r="I25412" t="s">
        <v>6759</v>
      </c>
      <c r="J25412" t="s">
        <v>300</v>
      </c>
      <c r="K25412" t="s">
        <v>24</v>
      </c>
      <c r="L25412" t="s">
        <v>25</v>
      </c>
      <c r="M25412" t="s">
        <v>6146</v>
      </c>
    </row>
    <row r="25413" spans="1:13" x14ac:dyDescent="0.3">
      <c r="A25413" t="s">
        <v>27047</v>
      </c>
      <c r="C25413" t="s">
        <v>26519</v>
      </c>
      <c r="D25413">
        <v>5</v>
      </c>
      <c r="E25413" s="1">
        <v>7700</v>
      </c>
      <c r="G25413" t="s">
        <v>34</v>
      </c>
      <c r="H25413" t="s">
        <v>6143</v>
      </c>
      <c r="I25413" t="s">
        <v>20069</v>
      </c>
      <c r="J25413" t="s">
        <v>2347</v>
      </c>
      <c r="K25413" t="s">
        <v>24</v>
      </c>
      <c r="L25413" t="s">
        <v>25</v>
      </c>
      <c r="M25413" t="s">
        <v>6146</v>
      </c>
    </row>
    <row r="25414" spans="1:13" x14ac:dyDescent="0.3">
      <c r="A25414" t="s">
        <v>14942</v>
      </c>
      <c r="C25414" t="s">
        <v>14716</v>
      </c>
      <c r="D25414">
        <v>4</v>
      </c>
      <c r="E25414" s="1">
        <v>8215</v>
      </c>
      <c r="G25414" t="s">
        <v>34</v>
      </c>
      <c r="H25414" t="s">
        <v>6143</v>
      </c>
      <c r="I25414" t="s">
        <v>14943</v>
      </c>
      <c r="J25414" t="s">
        <v>300</v>
      </c>
      <c r="K25414" t="s">
        <v>24</v>
      </c>
      <c r="L25414" t="s">
        <v>25</v>
      </c>
      <c r="M25414" t="s">
        <v>6146</v>
      </c>
    </row>
    <row r="25415" spans="1:13" x14ac:dyDescent="0.3">
      <c r="A25415" t="s">
        <v>1950</v>
      </c>
      <c r="C25415" t="s">
        <v>1852</v>
      </c>
      <c r="D25415">
        <v>18</v>
      </c>
      <c r="E25415" s="1">
        <v>1523040</v>
      </c>
      <c r="G25415" t="s">
        <v>48</v>
      </c>
      <c r="H25415" t="s">
        <v>1951</v>
      </c>
      <c r="I25415" t="s">
        <v>428</v>
      </c>
      <c r="J25415" t="s">
        <v>428</v>
      </c>
      <c r="K25415" t="s">
        <v>429</v>
      </c>
      <c r="L25415" t="s">
        <v>38</v>
      </c>
      <c r="M25415" t="s">
        <v>190</v>
      </c>
    </row>
    <row r="25416" spans="1:13" x14ac:dyDescent="0.3">
      <c r="A25416" t="s">
        <v>19618</v>
      </c>
      <c r="C25416" t="s">
        <v>19404</v>
      </c>
      <c r="D25416">
        <v>6</v>
      </c>
      <c r="E25416" s="1">
        <v>7498</v>
      </c>
      <c r="G25416" t="s">
        <v>34</v>
      </c>
      <c r="H25416" t="s">
        <v>6143</v>
      </c>
      <c r="I25416" t="s">
        <v>19619</v>
      </c>
      <c r="J25416" t="s">
        <v>280</v>
      </c>
      <c r="K25416" t="s">
        <v>24</v>
      </c>
      <c r="L25416" t="s">
        <v>25</v>
      </c>
      <c r="M25416" t="s">
        <v>6146</v>
      </c>
    </row>
    <row r="25417" spans="1:13" x14ac:dyDescent="0.3">
      <c r="A25417" t="s">
        <v>1920</v>
      </c>
      <c r="C25417" t="s">
        <v>1852</v>
      </c>
      <c r="D25417">
        <v>15</v>
      </c>
      <c r="E25417" s="1">
        <v>491625</v>
      </c>
      <c r="G25417" t="s">
        <v>13</v>
      </c>
      <c r="H25417" t="s">
        <v>1921</v>
      </c>
      <c r="I25417" t="s">
        <v>1922</v>
      </c>
      <c r="J25417" t="s">
        <v>119</v>
      </c>
      <c r="K25417" t="s">
        <v>24</v>
      </c>
      <c r="L25417" t="s">
        <v>17</v>
      </c>
      <c r="M25417" t="s">
        <v>345</v>
      </c>
    </row>
    <row r="25418" spans="1:13" x14ac:dyDescent="0.3">
      <c r="A25418" t="s">
        <v>16971</v>
      </c>
      <c r="C25418" t="s">
        <v>16755</v>
      </c>
      <c r="D25418">
        <v>19</v>
      </c>
      <c r="E25418" s="1">
        <v>100000</v>
      </c>
      <c r="G25418" t="s">
        <v>48</v>
      </c>
      <c r="H25418" t="s">
        <v>16972</v>
      </c>
      <c r="I25418" t="s">
        <v>15059</v>
      </c>
      <c r="J25418" t="s">
        <v>761</v>
      </c>
      <c r="K25418" t="s">
        <v>24</v>
      </c>
      <c r="L25418" t="s">
        <v>17</v>
      </c>
      <c r="M25418" t="s">
        <v>331</v>
      </c>
    </row>
    <row r="25419" spans="1:13" x14ac:dyDescent="0.3">
      <c r="A25419" t="s">
        <v>4611</v>
      </c>
      <c r="C25419" t="s">
        <v>4395</v>
      </c>
      <c r="D25419">
        <v>36</v>
      </c>
      <c r="E25419" s="1">
        <v>212750</v>
      </c>
      <c r="G25419" t="s">
        <v>69</v>
      </c>
      <c r="H25419" t="s">
        <v>4612</v>
      </c>
      <c r="I25419" t="s">
        <v>1799</v>
      </c>
      <c r="J25419" t="s">
        <v>300</v>
      </c>
      <c r="K25419" t="s">
        <v>24</v>
      </c>
      <c r="L25419" t="s">
        <v>25</v>
      </c>
      <c r="M25419" t="s">
        <v>221</v>
      </c>
    </row>
    <row r="25420" spans="1:13" x14ac:dyDescent="0.3">
      <c r="A25420" t="s">
        <v>4611</v>
      </c>
      <c r="C25420" t="s">
        <v>16236</v>
      </c>
      <c r="D25420">
        <v>23</v>
      </c>
      <c r="E25420" s="1">
        <v>405541</v>
      </c>
      <c r="G25420" t="s">
        <v>111</v>
      </c>
      <c r="H25420" t="s">
        <v>16324</v>
      </c>
      <c r="I25420" t="s">
        <v>1799</v>
      </c>
      <c r="J25420" t="s">
        <v>300</v>
      </c>
      <c r="K25420" t="s">
        <v>24</v>
      </c>
      <c r="L25420" t="s">
        <v>25</v>
      </c>
      <c r="M25420" t="s">
        <v>232</v>
      </c>
    </row>
    <row r="25421" spans="1:13" x14ac:dyDescent="0.3">
      <c r="A25421" t="s">
        <v>17039</v>
      </c>
      <c r="C25421" t="s">
        <v>16755</v>
      </c>
      <c r="D25421">
        <v>19</v>
      </c>
      <c r="E25421" s="1">
        <v>96550</v>
      </c>
      <c r="G25421" t="s">
        <v>48</v>
      </c>
      <c r="H25421" t="s">
        <v>17040</v>
      </c>
      <c r="I25421" t="s">
        <v>1413</v>
      </c>
      <c r="J25421" t="s">
        <v>22</v>
      </c>
      <c r="K25421" t="s">
        <v>24</v>
      </c>
      <c r="L25421" t="s">
        <v>17</v>
      </c>
      <c r="M25421" t="s">
        <v>331</v>
      </c>
    </row>
    <row r="25422" spans="1:13" x14ac:dyDescent="0.3">
      <c r="A25422" t="s">
        <v>6841</v>
      </c>
      <c r="C25422" t="s">
        <v>6671</v>
      </c>
      <c r="D25422">
        <v>3</v>
      </c>
      <c r="E25422" s="1">
        <v>4508</v>
      </c>
      <c r="G25422" t="s">
        <v>34</v>
      </c>
      <c r="H25422" t="s">
        <v>6143</v>
      </c>
      <c r="I25422" t="s">
        <v>6842</v>
      </c>
      <c r="J25422" t="s">
        <v>1250</v>
      </c>
      <c r="K25422" t="s">
        <v>24</v>
      </c>
      <c r="L25422" t="s">
        <v>25</v>
      </c>
      <c r="M25422" t="s">
        <v>6146</v>
      </c>
    </row>
    <row r="25423" spans="1:13" x14ac:dyDescent="0.3">
      <c r="A25423" t="s">
        <v>30237</v>
      </c>
      <c r="C25423" t="s">
        <v>29922</v>
      </c>
      <c r="D25423">
        <v>19</v>
      </c>
      <c r="E25423" s="1">
        <v>350000</v>
      </c>
      <c r="G25423" t="s">
        <v>111</v>
      </c>
      <c r="H25423" t="s">
        <v>27193</v>
      </c>
      <c r="I25423" t="s">
        <v>70</v>
      </c>
      <c r="J25423" t="s">
        <v>70</v>
      </c>
      <c r="K25423" t="s">
        <v>24</v>
      </c>
      <c r="L25423" t="s">
        <v>25</v>
      </c>
      <c r="M25423" t="s">
        <v>232</v>
      </c>
    </row>
    <row r="25424" spans="1:13" x14ac:dyDescent="0.3">
      <c r="A25424" t="s">
        <v>25636</v>
      </c>
      <c r="C25424" t="s">
        <v>25397</v>
      </c>
      <c r="D25424">
        <v>4</v>
      </c>
      <c r="E25424" s="1">
        <v>5285</v>
      </c>
      <c r="G25424" t="s">
        <v>34</v>
      </c>
      <c r="H25424" t="s">
        <v>6143</v>
      </c>
      <c r="I25424" t="s">
        <v>25637</v>
      </c>
      <c r="J25424" t="s">
        <v>7616</v>
      </c>
      <c r="K25424" t="s">
        <v>24</v>
      </c>
      <c r="L25424" t="s">
        <v>25</v>
      </c>
      <c r="M25424" t="s">
        <v>6146</v>
      </c>
    </row>
    <row r="25425" spans="1:13" x14ac:dyDescent="0.3">
      <c r="A25425" t="s">
        <v>20377</v>
      </c>
      <c r="C25425" t="s">
        <v>26519</v>
      </c>
      <c r="D25425">
        <v>5</v>
      </c>
      <c r="E25425" s="1">
        <v>11620</v>
      </c>
      <c r="G25425" t="s">
        <v>34</v>
      </c>
      <c r="H25425" t="s">
        <v>6143</v>
      </c>
      <c r="I25425" t="s">
        <v>10213</v>
      </c>
      <c r="J25425" t="s">
        <v>2347</v>
      </c>
      <c r="K25425" t="s">
        <v>24</v>
      </c>
      <c r="L25425" t="s">
        <v>25</v>
      </c>
      <c r="M25425" t="s">
        <v>6146</v>
      </c>
    </row>
    <row r="25426" spans="1:13" x14ac:dyDescent="0.3">
      <c r="A25426" t="s">
        <v>20377</v>
      </c>
      <c r="C25426" t="s">
        <v>20121</v>
      </c>
      <c r="D25426">
        <v>4</v>
      </c>
      <c r="E25426" s="1">
        <v>7190</v>
      </c>
      <c r="G25426" t="s">
        <v>34</v>
      </c>
      <c r="H25426" t="s">
        <v>6143</v>
      </c>
      <c r="I25426" t="s">
        <v>10213</v>
      </c>
      <c r="J25426" t="s">
        <v>288</v>
      </c>
      <c r="K25426" t="s">
        <v>24</v>
      </c>
      <c r="L25426" t="s">
        <v>25</v>
      </c>
      <c r="M25426" t="s">
        <v>6146</v>
      </c>
    </row>
    <row r="25427" spans="1:13" x14ac:dyDescent="0.3">
      <c r="A25427" t="s">
        <v>15273</v>
      </c>
      <c r="C25427" t="s">
        <v>18238</v>
      </c>
      <c r="D25427">
        <v>9</v>
      </c>
      <c r="E25427" s="1">
        <v>75000</v>
      </c>
      <c r="G25427" t="s">
        <v>34</v>
      </c>
      <c r="H25427" t="s">
        <v>18250</v>
      </c>
      <c r="I25427" t="s">
        <v>10213</v>
      </c>
      <c r="J25427" t="s">
        <v>311</v>
      </c>
      <c r="K25427" t="s">
        <v>24</v>
      </c>
      <c r="L25427" t="s">
        <v>25</v>
      </c>
      <c r="M25427" t="s">
        <v>6146</v>
      </c>
    </row>
    <row r="25428" spans="1:13" x14ac:dyDescent="0.3">
      <c r="A25428" t="s">
        <v>15273</v>
      </c>
      <c r="C25428" t="s">
        <v>15182</v>
      </c>
      <c r="D25428">
        <v>5</v>
      </c>
      <c r="E25428" s="1">
        <v>104300</v>
      </c>
      <c r="G25428" t="s">
        <v>34</v>
      </c>
      <c r="H25428" t="s">
        <v>6143</v>
      </c>
      <c r="I25428" t="s">
        <v>10213</v>
      </c>
      <c r="J25428" t="s">
        <v>311</v>
      </c>
      <c r="K25428" t="s">
        <v>24</v>
      </c>
      <c r="L25428" t="s">
        <v>25</v>
      </c>
      <c r="M25428" t="s">
        <v>6146</v>
      </c>
    </row>
    <row r="25429" spans="1:13" x14ac:dyDescent="0.3">
      <c r="A25429" t="s">
        <v>15273</v>
      </c>
      <c r="C25429" t="s">
        <v>36619</v>
      </c>
      <c r="D25429">
        <v>4</v>
      </c>
      <c r="E25429" s="1">
        <v>33700</v>
      </c>
      <c r="G25429" t="s">
        <v>34</v>
      </c>
      <c r="H25429" t="s">
        <v>6143</v>
      </c>
      <c r="I25429" t="s">
        <v>10213</v>
      </c>
      <c r="J25429" t="s">
        <v>311</v>
      </c>
      <c r="K25429" t="s">
        <v>24</v>
      </c>
      <c r="L25429" t="s">
        <v>25</v>
      </c>
      <c r="M25429" t="s">
        <v>6146</v>
      </c>
    </row>
    <row r="25430" spans="1:13" x14ac:dyDescent="0.3">
      <c r="A25430" t="s">
        <v>15074</v>
      </c>
      <c r="C25430" t="s">
        <v>15008</v>
      </c>
      <c r="D25430">
        <v>4</v>
      </c>
      <c r="E25430" s="1">
        <v>7754</v>
      </c>
      <c r="G25430" t="s">
        <v>34</v>
      </c>
      <c r="H25430" t="s">
        <v>6143</v>
      </c>
      <c r="I25430" t="s">
        <v>15075</v>
      </c>
      <c r="J25430" t="s">
        <v>761</v>
      </c>
      <c r="K25430" t="s">
        <v>24</v>
      </c>
      <c r="L25430" t="s">
        <v>25</v>
      </c>
      <c r="M25430" t="s">
        <v>6146</v>
      </c>
    </row>
    <row r="25431" spans="1:13" x14ac:dyDescent="0.3">
      <c r="A25431" t="s">
        <v>13734</v>
      </c>
      <c r="C25431" t="s">
        <v>13456</v>
      </c>
      <c r="D25431">
        <v>7</v>
      </c>
      <c r="E25431" s="1">
        <v>98331</v>
      </c>
      <c r="G25431" t="s">
        <v>34</v>
      </c>
      <c r="H25431" t="s">
        <v>6143</v>
      </c>
      <c r="I25431" t="s">
        <v>13735</v>
      </c>
      <c r="J25431" t="s">
        <v>30</v>
      </c>
      <c r="K25431" t="s">
        <v>24</v>
      </c>
      <c r="L25431" t="s">
        <v>25</v>
      </c>
      <c r="M25431" t="s">
        <v>6146</v>
      </c>
    </row>
    <row r="25432" spans="1:13" x14ac:dyDescent="0.3">
      <c r="A25432" t="s">
        <v>26336</v>
      </c>
      <c r="C25432" t="s">
        <v>25932</v>
      </c>
      <c r="D25432">
        <v>2</v>
      </c>
      <c r="E25432" s="1">
        <v>14140</v>
      </c>
      <c r="G25432" t="s">
        <v>34</v>
      </c>
      <c r="H25432" t="s">
        <v>6143</v>
      </c>
      <c r="I25432" t="s">
        <v>26337</v>
      </c>
      <c r="J25432" t="s">
        <v>700</v>
      </c>
      <c r="K25432" t="s">
        <v>24</v>
      </c>
      <c r="L25432" t="s">
        <v>25</v>
      </c>
      <c r="M25432" t="s">
        <v>6146</v>
      </c>
    </row>
    <row r="25433" spans="1:13" x14ac:dyDescent="0.3">
      <c r="A25433" t="s">
        <v>26338</v>
      </c>
      <c r="C25433" t="s">
        <v>25932</v>
      </c>
      <c r="D25433">
        <v>2</v>
      </c>
      <c r="E25433" s="1">
        <v>7590</v>
      </c>
      <c r="G25433" t="s">
        <v>34</v>
      </c>
      <c r="H25433" t="s">
        <v>6143</v>
      </c>
      <c r="I25433" t="s">
        <v>26339</v>
      </c>
      <c r="J25433" t="s">
        <v>700</v>
      </c>
      <c r="K25433" t="s">
        <v>24</v>
      </c>
      <c r="L25433" t="s">
        <v>25</v>
      </c>
      <c r="M25433" t="s">
        <v>6146</v>
      </c>
    </row>
    <row r="25434" spans="1:13" x14ac:dyDescent="0.3">
      <c r="A25434" t="s">
        <v>6981</v>
      </c>
      <c r="C25434" t="s">
        <v>6887</v>
      </c>
      <c r="D25434">
        <v>3</v>
      </c>
      <c r="E25434" s="1">
        <v>83254</v>
      </c>
      <c r="G25434" t="s">
        <v>34</v>
      </c>
      <c r="H25434" t="s">
        <v>6143</v>
      </c>
      <c r="I25434" t="s">
        <v>6982</v>
      </c>
      <c r="J25434" t="s">
        <v>5602</v>
      </c>
      <c r="K25434" t="s">
        <v>24</v>
      </c>
      <c r="L25434" t="s">
        <v>25</v>
      </c>
      <c r="M25434" t="s">
        <v>6146</v>
      </c>
    </row>
    <row r="25435" spans="1:13" x14ac:dyDescent="0.3">
      <c r="A25435" t="s">
        <v>15114</v>
      </c>
      <c r="C25435" t="s">
        <v>15008</v>
      </c>
      <c r="D25435">
        <v>4</v>
      </c>
      <c r="E25435" s="1">
        <v>7754</v>
      </c>
      <c r="G25435" t="s">
        <v>34</v>
      </c>
      <c r="H25435" t="s">
        <v>6143</v>
      </c>
      <c r="I25435" t="s">
        <v>15115</v>
      </c>
      <c r="J25435" t="s">
        <v>761</v>
      </c>
      <c r="K25435" t="s">
        <v>24</v>
      </c>
      <c r="L25435" t="s">
        <v>25</v>
      </c>
      <c r="M25435" t="s">
        <v>6146</v>
      </c>
    </row>
    <row r="25436" spans="1:13" x14ac:dyDescent="0.3">
      <c r="A25436" t="s">
        <v>2501</v>
      </c>
      <c r="C25436" t="s">
        <v>2269</v>
      </c>
      <c r="D25436">
        <v>19</v>
      </c>
      <c r="E25436" s="1">
        <v>1999997</v>
      </c>
      <c r="G25436" t="s">
        <v>48</v>
      </c>
      <c r="H25436" t="s">
        <v>2502</v>
      </c>
      <c r="I25436" t="s">
        <v>85</v>
      </c>
      <c r="J25436" t="s">
        <v>86</v>
      </c>
      <c r="K25436" t="s">
        <v>24</v>
      </c>
      <c r="L25436" t="s">
        <v>38</v>
      </c>
      <c r="M25436" t="s">
        <v>190</v>
      </c>
    </row>
    <row r="25437" spans="1:13" x14ac:dyDescent="0.3">
      <c r="A25437" t="s">
        <v>33098</v>
      </c>
      <c r="C25437" t="s">
        <v>32581</v>
      </c>
      <c r="D25437">
        <v>7</v>
      </c>
      <c r="E25437" s="1">
        <v>21658</v>
      </c>
      <c r="G25437" t="s">
        <v>34</v>
      </c>
      <c r="H25437" t="s">
        <v>6143</v>
      </c>
      <c r="I25437" t="s">
        <v>1878</v>
      </c>
      <c r="J25437" t="s">
        <v>70</v>
      </c>
      <c r="K25437" t="s">
        <v>24</v>
      </c>
      <c r="L25437" t="s">
        <v>25</v>
      </c>
      <c r="M25437" t="s">
        <v>6146</v>
      </c>
    </row>
    <row r="25438" spans="1:13" x14ac:dyDescent="0.3">
      <c r="A25438" t="s">
        <v>31548</v>
      </c>
      <c r="C25438" t="s">
        <v>31493</v>
      </c>
      <c r="D25438">
        <v>84</v>
      </c>
      <c r="E25438" s="1">
        <v>427000</v>
      </c>
      <c r="G25438" t="s">
        <v>111</v>
      </c>
      <c r="H25438" t="s">
        <v>31549</v>
      </c>
      <c r="I25438" t="s">
        <v>31550</v>
      </c>
      <c r="J25438" t="s">
        <v>22</v>
      </c>
      <c r="K25438" t="s">
        <v>24</v>
      </c>
      <c r="L25438" t="s">
        <v>25</v>
      </c>
      <c r="M25438" t="s">
        <v>120</v>
      </c>
    </row>
    <row r="25439" spans="1:13" x14ac:dyDescent="0.3">
      <c r="A25439" t="s">
        <v>21643</v>
      </c>
      <c r="C25439" t="s">
        <v>21173</v>
      </c>
      <c r="D25439">
        <v>25</v>
      </c>
      <c r="E25439" s="1">
        <v>250000</v>
      </c>
      <c r="G25439" t="s">
        <v>48</v>
      </c>
      <c r="H25439" t="s">
        <v>21644</v>
      </c>
      <c r="I25439" t="s">
        <v>297</v>
      </c>
      <c r="J25439" t="s">
        <v>297</v>
      </c>
      <c r="K25439" t="s">
        <v>273</v>
      </c>
      <c r="L25439" t="s">
        <v>44</v>
      </c>
      <c r="M25439" t="s">
        <v>354</v>
      </c>
    </row>
    <row r="25440" spans="1:13" x14ac:dyDescent="0.3">
      <c r="A25440" t="s">
        <v>7392</v>
      </c>
      <c r="C25440" t="s">
        <v>6985</v>
      </c>
      <c r="D25440">
        <v>4</v>
      </c>
      <c r="E25440" s="1">
        <v>8433</v>
      </c>
      <c r="G25440" t="s">
        <v>34</v>
      </c>
      <c r="H25440" t="s">
        <v>6143</v>
      </c>
      <c r="I25440" t="s">
        <v>7393</v>
      </c>
      <c r="J25440" t="s">
        <v>6105</v>
      </c>
      <c r="K25440" t="s">
        <v>24</v>
      </c>
      <c r="L25440" t="s">
        <v>25</v>
      </c>
      <c r="M25440" t="s">
        <v>6146</v>
      </c>
    </row>
    <row r="25441" spans="1:13" x14ac:dyDescent="0.3">
      <c r="A25441" t="s">
        <v>20534</v>
      </c>
      <c r="C25441" t="s">
        <v>20401</v>
      </c>
      <c r="D25441">
        <v>3</v>
      </c>
      <c r="E25441" s="1">
        <v>8484</v>
      </c>
      <c r="G25441" t="s">
        <v>34</v>
      </c>
      <c r="H25441" t="s">
        <v>6143</v>
      </c>
      <c r="I25441" t="s">
        <v>20535</v>
      </c>
      <c r="J25441" t="s">
        <v>1603</v>
      </c>
      <c r="K25441" t="s">
        <v>24</v>
      </c>
      <c r="L25441" t="s">
        <v>25</v>
      </c>
      <c r="M25441" t="s">
        <v>6146</v>
      </c>
    </row>
    <row r="25442" spans="1:13" x14ac:dyDescent="0.3">
      <c r="A25442" t="s">
        <v>18943</v>
      </c>
      <c r="C25442" t="s">
        <v>18937</v>
      </c>
      <c r="D25442">
        <v>12</v>
      </c>
      <c r="E25442" s="1">
        <v>9500</v>
      </c>
      <c r="G25442" t="s">
        <v>34</v>
      </c>
      <c r="H25442" t="s">
        <v>12998</v>
      </c>
      <c r="I25442" t="s">
        <v>15090</v>
      </c>
      <c r="J25442" t="s">
        <v>761</v>
      </c>
      <c r="K25442" t="s">
        <v>24</v>
      </c>
      <c r="L25442" t="s">
        <v>25</v>
      </c>
      <c r="M25442" t="s">
        <v>6146</v>
      </c>
    </row>
    <row r="25443" spans="1:13" x14ac:dyDescent="0.3">
      <c r="A25443" t="s">
        <v>18943</v>
      </c>
      <c r="C25443" t="s">
        <v>31300</v>
      </c>
      <c r="D25443">
        <v>12</v>
      </c>
      <c r="E25443" s="1">
        <v>15869</v>
      </c>
      <c r="G25443" t="s">
        <v>34</v>
      </c>
      <c r="H25443" t="s">
        <v>12998</v>
      </c>
      <c r="I25443" t="s">
        <v>15090</v>
      </c>
      <c r="J25443" t="s">
        <v>761</v>
      </c>
      <c r="K25443" t="s">
        <v>24</v>
      </c>
      <c r="L25443" t="s">
        <v>25</v>
      </c>
      <c r="M25443" t="s">
        <v>6146</v>
      </c>
    </row>
    <row r="25444" spans="1:13" x14ac:dyDescent="0.3">
      <c r="A25444" t="s">
        <v>15091</v>
      </c>
      <c r="C25444" t="s">
        <v>15008</v>
      </c>
      <c r="D25444">
        <v>4</v>
      </c>
      <c r="E25444" s="1">
        <v>7754</v>
      </c>
      <c r="G25444" t="s">
        <v>34</v>
      </c>
      <c r="H25444" t="s">
        <v>6143</v>
      </c>
      <c r="I25444" t="s">
        <v>15092</v>
      </c>
      <c r="J25444" t="s">
        <v>761</v>
      </c>
      <c r="K25444" t="s">
        <v>24</v>
      </c>
      <c r="L25444" t="s">
        <v>25</v>
      </c>
      <c r="M25444" t="s">
        <v>6146</v>
      </c>
    </row>
    <row r="25445" spans="1:13" x14ac:dyDescent="0.3">
      <c r="A25445" t="s">
        <v>9325</v>
      </c>
      <c r="C25445" t="s">
        <v>15737</v>
      </c>
      <c r="D25445">
        <v>11</v>
      </c>
      <c r="E25445" s="1">
        <v>291960</v>
      </c>
      <c r="G25445" t="s">
        <v>34</v>
      </c>
      <c r="H25445" t="s">
        <v>15997</v>
      </c>
      <c r="I25445" t="s">
        <v>359</v>
      </c>
      <c r="K25445" t="s">
        <v>189</v>
      </c>
      <c r="L25445" t="s">
        <v>38</v>
      </c>
      <c r="M25445" t="s">
        <v>504</v>
      </c>
    </row>
    <row r="25446" spans="1:13" x14ac:dyDescent="0.3">
      <c r="A25446" t="s">
        <v>9325</v>
      </c>
      <c r="C25446" t="s">
        <v>11813</v>
      </c>
      <c r="D25446">
        <v>12</v>
      </c>
      <c r="E25446" s="1">
        <v>1000000</v>
      </c>
      <c r="G25446" t="s">
        <v>34</v>
      </c>
      <c r="H25446" t="s">
        <v>970</v>
      </c>
      <c r="I25446" t="s">
        <v>359</v>
      </c>
      <c r="K25446" t="s">
        <v>189</v>
      </c>
      <c r="L25446" t="s">
        <v>38</v>
      </c>
      <c r="M25446" t="s">
        <v>39</v>
      </c>
    </row>
    <row r="25447" spans="1:13" x14ac:dyDescent="0.3">
      <c r="A25447" t="s">
        <v>9325</v>
      </c>
      <c r="C25447" t="s">
        <v>11813</v>
      </c>
      <c r="D25447">
        <v>12</v>
      </c>
      <c r="E25447" s="1">
        <v>700000</v>
      </c>
      <c r="G25447" t="s">
        <v>34</v>
      </c>
      <c r="H25447" t="s">
        <v>12236</v>
      </c>
      <c r="I25447" t="s">
        <v>359</v>
      </c>
      <c r="K25447" t="s">
        <v>189</v>
      </c>
      <c r="L25447" t="s">
        <v>38</v>
      </c>
      <c r="M25447" t="s">
        <v>504</v>
      </c>
    </row>
    <row r="25448" spans="1:13" x14ac:dyDescent="0.3">
      <c r="A25448" t="s">
        <v>9325</v>
      </c>
      <c r="C25448" t="s">
        <v>11012</v>
      </c>
      <c r="D25448">
        <v>13</v>
      </c>
      <c r="E25448" s="1">
        <v>750000</v>
      </c>
      <c r="G25448" t="s">
        <v>34</v>
      </c>
      <c r="H25448" t="s">
        <v>11080</v>
      </c>
      <c r="I25448" t="s">
        <v>359</v>
      </c>
      <c r="K25448" t="s">
        <v>189</v>
      </c>
      <c r="L25448" t="s">
        <v>38</v>
      </c>
      <c r="M25448" t="s">
        <v>39</v>
      </c>
    </row>
    <row r="25449" spans="1:13" x14ac:dyDescent="0.3">
      <c r="A25449" t="s">
        <v>9325</v>
      </c>
      <c r="C25449" t="s">
        <v>9306</v>
      </c>
      <c r="D25449">
        <v>13</v>
      </c>
      <c r="E25449" s="1">
        <v>500000</v>
      </c>
      <c r="G25449" t="s">
        <v>69</v>
      </c>
      <c r="H25449" t="s">
        <v>970</v>
      </c>
      <c r="I25449" t="s">
        <v>359</v>
      </c>
      <c r="K25449" t="s">
        <v>189</v>
      </c>
      <c r="L25449" t="s">
        <v>38</v>
      </c>
      <c r="M25449" t="s">
        <v>39</v>
      </c>
    </row>
    <row r="25450" spans="1:13" x14ac:dyDescent="0.3">
      <c r="A25450" t="s">
        <v>2118</v>
      </c>
      <c r="C25450" t="s">
        <v>2269</v>
      </c>
      <c r="D25450">
        <v>14</v>
      </c>
      <c r="E25450" s="1">
        <v>550000</v>
      </c>
      <c r="G25450" t="s">
        <v>34</v>
      </c>
      <c r="H25450" t="s">
        <v>2673</v>
      </c>
      <c r="I25450" t="s">
        <v>359</v>
      </c>
      <c r="K25450" t="s">
        <v>189</v>
      </c>
      <c r="L25450" t="s">
        <v>38</v>
      </c>
      <c r="M25450" t="s">
        <v>39</v>
      </c>
    </row>
    <row r="25451" spans="1:13" x14ac:dyDescent="0.3">
      <c r="A25451" t="s">
        <v>2118</v>
      </c>
      <c r="C25451" t="s">
        <v>1852</v>
      </c>
      <c r="D25451">
        <v>23</v>
      </c>
      <c r="E25451" s="1">
        <v>2005000</v>
      </c>
      <c r="G25451" t="s">
        <v>34</v>
      </c>
      <c r="H25451" t="s">
        <v>2119</v>
      </c>
      <c r="I25451" t="s">
        <v>359</v>
      </c>
      <c r="K25451" t="s">
        <v>189</v>
      </c>
      <c r="L25451" t="s">
        <v>38</v>
      </c>
      <c r="M25451" t="s">
        <v>87</v>
      </c>
    </row>
    <row r="25452" spans="1:13" x14ac:dyDescent="0.3">
      <c r="A25452" t="s">
        <v>2118</v>
      </c>
      <c r="C25452" t="s">
        <v>1852</v>
      </c>
      <c r="D25452">
        <v>19</v>
      </c>
      <c r="E25452" s="1">
        <v>2887500</v>
      </c>
      <c r="G25452" t="s">
        <v>34</v>
      </c>
      <c r="H25452" t="s">
        <v>2235</v>
      </c>
      <c r="I25452" t="s">
        <v>359</v>
      </c>
      <c r="K25452" t="s">
        <v>189</v>
      </c>
      <c r="L25452" t="s">
        <v>38</v>
      </c>
      <c r="M25452" t="s">
        <v>87</v>
      </c>
    </row>
    <row r="25453" spans="1:13" x14ac:dyDescent="0.3">
      <c r="A25453" t="s">
        <v>2118</v>
      </c>
      <c r="C25453" t="s">
        <v>29352</v>
      </c>
      <c r="D25453">
        <v>23</v>
      </c>
      <c r="E25453" s="1">
        <v>2995076</v>
      </c>
      <c r="G25453" t="s">
        <v>34</v>
      </c>
      <c r="H25453" t="s">
        <v>29374</v>
      </c>
      <c r="I25453" t="s">
        <v>359</v>
      </c>
      <c r="K25453" t="s">
        <v>189</v>
      </c>
      <c r="L25453" t="s">
        <v>38</v>
      </c>
      <c r="M25453" t="s">
        <v>39</v>
      </c>
    </row>
    <row r="25454" spans="1:13" x14ac:dyDescent="0.3">
      <c r="A25454" t="s">
        <v>2118</v>
      </c>
      <c r="C25454" t="s">
        <v>29352</v>
      </c>
      <c r="D25454">
        <v>9</v>
      </c>
      <c r="E25454" s="1">
        <v>300000</v>
      </c>
      <c r="G25454" t="s">
        <v>34</v>
      </c>
      <c r="H25454" t="s">
        <v>29395</v>
      </c>
      <c r="I25454" t="s">
        <v>359</v>
      </c>
      <c r="K25454" t="s">
        <v>189</v>
      </c>
      <c r="L25454" t="s">
        <v>38</v>
      </c>
      <c r="M25454" t="s">
        <v>39</v>
      </c>
    </row>
    <row r="25455" spans="1:13" x14ac:dyDescent="0.3">
      <c r="A25455" t="s">
        <v>2118</v>
      </c>
      <c r="C25455" t="s">
        <v>27925</v>
      </c>
      <c r="D25455">
        <v>37</v>
      </c>
      <c r="E25455" s="1">
        <v>2500000</v>
      </c>
      <c r="G25455" t="s">
        <v>34</v>
      </c>
      <c r="H25455" t="s">
        <v>28072</v>
      </c>
      <c r="I25455" t="s">
        <v>359</v>
      </c>
      <c r="K25455" t="s">
        <v>189</v>
      </c>
      <c r="L25455" t="s">
        <v>38</v>
      </c>
      <c r="M25455" t="s">
        <v>39</v>
      </c>
    </row>
    <row r="25456" spans="1:13" x14ac:dyDescent="0.3">
      <c r="A25456" t="s">
        <v>2118</v>
      </c>
      <c r="C25456" t="s">
        <v>28282</v>
      </c>
      <c r="D25456">
        <v>21</v>
      </c>
      <c r="E25456" s="1">
        <v>550000</v>
      </c>
      <c r="G25456" t="s">
        <v>34</v>
      </c>
      <c r="H25456" t="s">
        <v>28562</v>
      </c>
      <c r="I25456" t="s">
        <v>359</v>
      </c>
      <c r="K25456" t="s">
        <v>189</v>
      </c>
      <c r="L25456" t="s">
        <v>38</v>
      </c>
      <c r="M25456" t="s">
        <v>39</v>
      </c>
    </row>
    <row r="25457" spans="1:13" x14ac:dyDescent="0.3">
      <c r="A25457" t="s">
        <v>2118</v>
      </c>
      <c r="C25457" t="s">
        <v>28715</v>
      </c>
      <c r="D25457">
        <v>12</v>
      </c>
      <c r="E25457" s="1">
        <v>600000</v>
      </c>
      <c r="G25457" t="s">
        <v>34</v>
      </c>
      <c r="H25457" t="s">
        <v>28774</v>
      </c>
      <c r="I25457" t="s">
        <v>359</v>
      </c>
      <c r="K25457" t="s">
        <v>189</v>
      </c>
      <c r="L25457" t="s">
        <v>38</v>
      </c>
      <c r="M25457" t="s">
        <v>39</v>
      </c>
    </row>
    <row r="25458" spans="1:13" x14ac:dyDescent="0.3">
      <c r="A25458" t="s">
        <v>2118</v>
      </c>
      <c r="C25458" t="s">
        <v>28715</v>
      </c>
      <c r="D25458">
        <v>21</v>
      </c>
      <c r="E25458" s="1">
        <v>600000</v>
      </c>
      <c r="G25458" t="s">
        <v>34</v>
      </c>
      <c r="H25458" t="s">
        <v>28900</v>
      </c>
      <c r="I25458" t="s">
        <v>359</v>
      </c>
      <c r="K25458" t="s">
        <v>189</v>
      </c>
      <c r="L25458" t="s">
        <v>38</v>
      </c>
      <c r="M25458" t="s">
        <v>39</v>
      </c>
    </row>
    <row r="25459" spans="1:13" x14ac:dyDescent="0.3">
      <c r="A25459" t="s">
        <v>2118</v>
      </c>
      <c r="C25459" t="s">
        <v>27408</v>
      </c>
      <c r="D25459">
        <v>7</v>
      </c>
      <c r="E25459" s="1">
        <v>200000</v>
      </c>
      <c r="G25459" t="s">
        <v>34</v>
      </c>
      <c r="H25459" t="s">
        <v>27530</v>
      </c>
      <c r="I25459" t="s">
        <v>359</v>
      </c>
      <c r="K25459" t="s">
        <v>189</v>
      </c>
      <c r="L25459" t="s">
        <v>38</v>
      </c>
      <c r="M25459" t="s">
        <v>39</v>
      </c>
    </row>
    <row r="25460" spans="1:13" x14ac:dyDescent="0.3">
      <c r="A25460" t="s">
        <v>2118</v>
      </c>
      <c r="C25460" t="s">
        <v>29922</v>
      </c>
      <c r="D25460">
        <v>36</v>
      </c>
      <c r="E25460" s="1">
        <v>5000000</v>
      </c>
      <c r="G25460" t="s">
        <v>48</v>
      </c>
      <c r="H25460" t="s">
        <v>30081</v>
      </c>
      <c r="I25460" t="s">
        <v>359</v>
      </c>
      <c r="K25460" t="s">
        <v>189</v>
      </c>
      <c r="L25460" t="s">
        <v>38</v>
      </c>
      <c r="M25460" t="s">
        <v>190</v>
      </c>
    </row>
    <row r="25461" spans="1:13" x14ac:dyDescent="0.3">
      <c r="A25461" t="s">
        <v>2118</v>
      </c>
      <c r="C25461" t="s">
        <v>29922</v>
      </c>
      <c r="D25461">
        <v>19</v>
      </c>
      <c r="E25461" s="1">
        <v>880516</v>
      </c>
      <c r="G25461" t="s">
        <v>34</v>
      </c>
      <c r="H25461" t="s">
        <v>30092</v>
      </c>
      <c r="I25461" t="s">
        <v>359</v>
      </c>
      <c r="K25461" t="s">
        <v>189</v>
      </c>
      <c r="L25461" t="s">
        <v>38</v>
      </c>
      <c r="M25461" t="s">
        <v>39</v>
      </c>
    </row>
    <row r="25462" spans="1:13" x14ac:dyDescent="0.3">
      <c r="A25462" t="s">
        <v>2118</v>
      </c>
      <c r="C25462" t="s">
        <v>29922</v>
      </c>
      <c r="D25462">
        <v>27</v>
      </c>
      <c r="E25462" s="1">
        <v>3472939</v>
      </c>
      <c r="G25462" t="s">
        <v>516</v>
      </c>
      <c r="H25462" t="s">
        <v>30094</v>
      </c>
      <c r="I25462" t="s">
        <v>359</v>
      </c>
      <c r="K25462" t="s">
        <v>189</v>
      </c>
      <c r="L25462" t="s">
        <v>38</v>
      </c>
      <c r="M25462" t="s">
        <v>21554</v>
      </c>
    </row>
    <row r="25463" spans="1:13" x14ac:dyDescent="0.3">
      <c r="A25463" t="s">
        <v>2118</v>
      </c>
      <c r="C25463" t="s">
        <v>30851</v>
      </c>
      <c r="D25463">
        <v>19</v>
      </c>
      <c r="E25463" s="1">
        <v>110000</v>
      </c>
      <c r="G25463" t="s">
        <v>34</v>
      </c>
      <c r="H25463" t="s">
        <v>30933</v>
      </c>
      <c r="I25463" t="s">
        <v>359</v>
      </c>
      <c r="K25463" t="s">
        <v>189</v>
      </c>
      <c r="L25463" t="s">
        <v>38</v>
      </c>
      <c r="M25463" t="s">
        <v>39</v>
      </c>
    </row>
    <row r="25464" spans="1:13" x14ac:dyDescent="0.3">
      <c r="A25464" t="s">
        <v>2118</v>
      </c>
      <c r="C25464" t="s">
        <v>24055</v>
      </c>
      <c r="D25464">
        <v>48</v>
      </c>
      <c r="E25464" s="1">
        <v>1846920</v>
      </c>
      <c r="G25464" t="s">
        <v>34</v>
      </c>
      <c r="H25464" t="s">
        <v>24192</v>
      </c>
      <c r="I25464" t="s">
        <v>359</v>
      </c>
      <c r="K25464" t="s">
        <v>189</v>
      </c>
      <c r="L25464" t="s">
        <v>38</v>
      </c>
      <c r="M25464" t="s">
        <v>39</v>
      </c>
    </row>
    <row r="25465" spans="1:13" x14ac:dyDescent="0.3">
      <c r="A25465" t="s">
        <v>2118</v>
      </c>
      <c r="C25465" t="s">
        <v>24055</v>
      </c>
      <c r="D25465">
        <v>26</v>
      </c>
      <c r="E25465" s="1">
        <v>399994</v>
      </c>
      <c r="G25465" t="s">
        <v>364</v>
      </c>
      <c r="H25465" t="s">
        <v>24225</v>
      </c>
      <c r="I25465" t="s">
        <v>359</v>
      </c>
      <c r="K25465" t="s">
        <v>189</v>
      </c>
      <c r="L25465" t="s">
        <v>38</v>
      </c>
      <c r="M25465" t="s">
        <v>39</v>
      </c>
    </row>
    <row r="25466" spans="1:13" x14ac:dyDescent="0.3">
      <c r="A25466" t="s">
        <v>20497</v>
      </c>
      <c r="C25466" t="s">
        <v>20401</v>
      </c>
      <c r="D25466">
        <v>3</v>
      </c>
      <c r="E25466" s="1">
        <v>12175</v>
      </c>
      <c r="G25466" t="s">
        <v>34</v>
      </c>
      <c r="H25466" t="s">
        <v>6143</v>
      </c>
      <c r="I25466" t="s">
        <v>20498</v>
      </c>
      <c r="J25466" t="s">
        <v>1169</v>
      </c>
      <c r="K25466" t="s">
        <v>24</v>
      </c>
      <c r="L25466" t="s">
        <v>25</v>
      </c>
      <c r="M25466" t="s">
        <v>6146</v>
      </c>
    </row>
    <row r="25467" spans="1:13" x14ac:dyDescent="0.3">
      <c r="A25467" t="s">
        <v>20499</v>
      </c>
      <c r="C25467" t="s">
        <v>20401</v>
      </c>
      <c r="D25467">
        <v>3</v>
      </c>
      <c r="E25467" s="1">
        <v>11510</v>
      </c>
      <c r="G25467" t="s">
        <v>34</v>
      </c>
      <c r="H25467" t="s">
        <v>6143</v>
      </c>
      <c r="I25467" t="s">
        <v>6387</v>
      </c>
      <c r="J25467" t="s">
        <v>1169</v>
      </c>
      <c r="K25467" t="s">
        <v>24</v>
      </c>
      <c r="L25467" t="s">
        <v>25</v>
      </c>
      <c r="M25467" t="s">
        <v>6146</v>
      </c>
    </row>
    <row r="25468" spans="1:13" x14ac:dyDescent="0.3">
      <c r="A25468" t="s">
        <v>13389</v>
      </c>
      <c r="C25468" t="s">
        <v>12994</v>
      </c>
      <c r="D25468">
        <v>4</v>
      </c>
      <c r="E25468" s="1">
        <v>10731</v>
      </c>
      <c r="G25468" t="s">
        <v>34</v>
      </c>
      <c r="H25468" t="s">
        <v>6143</v>
      </c>
      <c r="I25468" t="s">
        <v>13390</v>
      </c>
      <c r="J25468" t="s">
        <v>9844</v>
      </c>
      <c r="K25468" t="s">
        <v>24</v>
      </c>
      <c r="L25468" t="s">
        <v>25</v>
      </c>
      <c r="M25468" t="s">
        <v>6146</v>
      </c>
    </row>
    <row r="25469" spans="1:13" x14ac:dyDescent="0.3">
      <c r="A25469" t="s">
        <v>14492</v>
      </c>
      <c r="C25469" t="s">
        <v>14108</v>
      </c>
      <c r="D25469">
        <v>7</v>
      </c>
      <c r="E25469" s="1">
        <v>7804</v>
      </c>
      <c r="G25469" t="s">
        <v>34</v>
      </c>
      <c r="H25469" t="s">
        <v>6143</v>
      </c>
      <c r="I25469" t="s">
        <v>14493</v>
      </c>
      <c r="J25469" t="s">
        <v>433</v>
      </c>
      <c r="K25469" t="s">
        <v>24</v>
      </c>
      <c r="L25469" t="s">
        <v>25</v>
      </c>
      <c r="M25469" t="s">
        <v>6146</v>
      </c>
    </row>
    <row r="25470" spans="1:13" x14ac:dyDescent="0.3">
      <c r="A25470" t="s">
        <v>8746</v>
      </c>
      <c r="C25470" t="s">
        <v>11494</v>
      </c>
      <c r="D25470">
        <v>1</v>
      </c>
      <c r="E25470" s="1">
        <v>50000</v>
      </c>
      <c r="G25470" t="s">
        <v>111</v>
      </c>
      <c r="H25470" t="s">
        <v>11562</v>
      </c>
      <c r="I25470" t="s">
        <v>4729</v>
      </c>
      <c r="J25470" t="s">
        <v>22</v>
      </c>
      <c r="K25470" t="s">
        <v>24</v>
      </c>
      <c r="L25470" t="s">
        <v>25</v>
      </c>
      <c r="M25470" t="s">
        <v>6109</v>
      </c>
    </row>
    <row r="25471" spans="1:13" x14ac:dyDescent="0.3">
      <c r="A25471" t="s">
        <v>8746</v>
      </c>
      <c r="C25471" t="s">
        <v>8666</v>
      </c>
      <c r="D25471">
        <v>12</v>
      </c>
      <c r="E25471" s="1">
        <v>50000</v>
      </c>
      <c r="G25471" t="s">
        <v>111</v>
      </c>
      <c r="H25471" t="s">
        <v>8747</v>
      </c>
      <c r="I25471" t="s">
        <v>4729</v>
      </c>
      <c r="J25471" t="s">
        <v>22</v>
      </c>
      <c r="K25471" t="s">
        <v>24</v>
      </c>
      <c r="L25471" t="s">
        <v>25</v>
      </c>
      <c r="M25471" t="s">
        <v>6109</v>
      </c>
    </row>
    <row r="25472" spans="1:13" x14ac:dyDescent="0.3">
      <c r="A25472" t="s">
        <v>8746</v>
      </c>
      <c r="C25472" t="s">
        <v>37919</v>
      </c>
      <c r="D25472">
        <v>49</v>
      </c>
      <c r="E25472" s="1">
        <v>1176435</v>
      </c>
      <c r="G25472" t="s">
        <v>111</v>
      </c>
      <c r="H25472" t="s">
        <v>37944</v>
      </c>
      <c r="I25472" t="s">
        <v>4729</v>
      </c>
      <c r="J25472" t="s">
        <v>22</v>
      </c>
      <c r="K25472" t="s">
        <v>24</v>
      </c>
      <c r="L25472" t="s">
        <v>25</v>
      </c>
      <c r="M25472" t="s">
        <v>322</v>
      </c>
    </row>
    <row r="25473" spans="1:13" x14ac:dyDescent="0.3">
      <c r="A25473" t="s">
        <v>26340</v>
      </c>
      <c r="C25473" t="s">
        <v>25932</v>
      </c>
      <c r="D25473">
        <v>2</v>
      </c>
      <c r="E25473" s="1">
        <v>8117</v>
      </c>
      <c r="G25473" t="s">
        <v>34</v>
      </c>
      <c r="H25473" t="s">
        <v>6143</v>
      </c>
      <c r="I25473" t="s">
        <v>26341</v>
      </c>
      <c r="J25473" t="s">
        <v>700</v>
      </c>
      <c r="K25473" t="s">
        <v>24</v>
      </c>
      <c r="L25473" t="s">
        <v>25</v>
      </c>
      <c r="M25473" t="s">
        <v>6146</v>
      </c>
    </row>
    <row r="25474" spans="1:13" x14ac:dyDescent="0.3">
      <c r="A25474" t="s">
        <v>20918</v>
      </c>
      <c r="C25474" t="s">
        <v>20542</v>
      </c>
      <c r="D25474">
        <v>3</v>
      </c>
      <c r="E25474" s="1">
        <v>11649</v>
      </c>
      <c r="G25474" t="s">
        <v>34</v>
      </c>
      <c r="H25474" t="s">
        <v>6143</v>
      </c>
      <c r="I25474" t="s">
        <v>1961</v>
      </c>
      <c r="J25474" t="s">
        <v>627</v>
      </c>
      <c r="K25474" t="s">
        <v>24</v>
      </c>
      <c r="L25474" t="s">
        <v>25</v>
      </c>
      <c r="M25474" t="s">
        <v>6146</v>
      </c>
    </row>
    <row r="25475" spans="1:13" x14ac:dyDescent="0.3">
      <c r="A25475" t="s">
        <v>11323</v>
      </c>
      <c r="C25475" t="s">
        <v>28936</v>
      </c>
      <c r="D25475">
        <v>21</v>
      </c>
      <c r="E25475" s="1">
        <v>453530</v>
      </c>
      <c r="G25475" t="s">
        <v>168</v>
      </c>
      <c r="H25475" t="s">
        <v>28972</v>
      </c>
      <c r="I25475" t="s">
        <v>22</v>
      </c>
      <c r="J25475" t="s">
        <v>23</v>
      </c>
      <c r="K25475" t="s">
        <v>24</v>
      </c>
      <c r="L25475" t="s">
        <v>38</v>
      </c>
      <c r="M25475" t="s">
        <v>171</v>
      </c>
    </row>
    <row r="25476" spans="1:13" x14ac:dyDescent="0.3">
      <c r="A25476" t="s">
        <v>11323</v>
      </c>
      <c r="C25476" t="s">
        <v>11317</v>
      </c>
      <c r="D25476">
        <v>57</v>
      </c>
      <c r="E25476" s="1">
        <v>2733395</v>
      </c>
      <c r="G25476" t="s">
        <v>34</v>
      </c>
      <c r="H25476" t="s">
        <v>11324</v>
      </c>
      <c r="I25476" t="s">
        <v>22</v>
      </c>
      <c r="J25476" t="s">
        <v>23</v>
      </c>
      <c r="K25476" t="s">
        <v>24</v>
      </c>
      <c r="L25476" t="s">
        <v>38</v>
      </c>
      <c r="M25476" t="s">
        <v>3814</v>
      </c>
    </row>
    <row r="25477" spans="1:13" x14ac:dyDescent="0.3">
      <c r="A25477" t="s">
        <v>11323</v>
      </c>
      <c r="C25477" t="s">
        <v>31866</v>
      </c>
      <c r="D25477">
        <v>24</v>
      </c>
      <c r="E25477" s="1">
        <v>990000</v>
      </c>
      <c r="G25477" t="s">
        <v>34</v>
      </c>
      <c r="H25477" t="s">
        <v>31873</v>
      </c>
      <c r="I25477" t="s">
        <v>22</v>
      </c>
      <c r="J25477" t="s">
        <v>23</v>
      </c>
      <c r="K25477" t="s">
        <v>24</v>
      </c>
      <c r="L25477" t="s">
        <v>38</v>
      </c>
      <c r="M25477" t="s">
        <v>217</v>
      </c>
    </row>
    <row r="25478" spans="1:13" x14ac:dyDescent="0.3">
      <c r="A25478" t="s">
        <v>22474</v>
      </c>
      <c r="C25478" t="s">
        <v>22248</v>
      </c>
      <c r="D25478">
        <v>6</v>
      </c>
      <c r="E25478" s="1">
        <v>153806</v>
      </c>
      <c r="G25478" t="s">
        <v>48</v>
      </c>
      <c r="H25478" t="s">
        <v>22475</v>
      </c>
      <c r="I25478" t="s">
        <v>22476</v>
      </c>
      <c r="K25478" t="s">
        <v>481</v>
      </c>
      <c r="L25478" t="s">
        <v>17</v>
      </c>
      <c r="M25478" t="s">
        <v>331</v>
      </c>
    </row>
    <row r="25479" spans="1:13" x14ac:dyDescent="0.3">
      <c r="A25479" t="s">
        <v>30249</v>
      </c>
      <c r="C25479" t="s">
        <v>29922</v>
      </c>
      <c r="D25479">
        <v>1</v>
      </c>
      <c r="E25479" s="1">
        <v>65000</v>
      </c>
      <c r="G25479" t="s">
        <v>21</v>
      </c>
      <c r="H25479" t="s">
        <v>77</v>
      </c>
      <c r="I25479" t="s">
        <v>156</v>
      </c>
      <c r="J25479" t="s">
        <v>22</v>
      </c>
      <c r="K25479" t="s">
        <v>24</v>
      </c>
      <c r="L25479" t="s">
        <v>25</v>
      </c>
      <c r="M25479" t="s">
        <v>26</v>
      </c>
    </row>
    <row r="25480" spans="1:13" x14ac:dyDescent="0.3">
      <c r="A25480" t="s">
        <v>30249</v>
      </c>
      <c r="C25480" t="s">
        <v>30595</v>
      </c>
      <c r="D25480">
        <v>1</v>
      </c>
      <c r="E25480" s="1">
        <v>10000</v>
      </c>
      <c r="G25480" t="s">
        <v>21</v>
      </c>
      <c r="H25480" t="s">
        <v>77</v>
      </c>
      <c r="I25480" t="s">
        <v>156</v>
      </c>
      <c r="J25480" t="s">
        <v>22</v>
      </c>
      <c r="K25480" t="s">
        <v>24</v>
      </c>
      <c r="L25480" t="s">
        <v>25</v>
      </c>
      <c r="M25480" t="s">
        <v>26</v>
      </c>
    </row>
    <row r="25481" spans="1:13" x14ac:dyDescent="0.3">
      <c r="A25481" t="s">
        <v>2292</v>
      </c>
      <c r="C25481" t="s">
        <v>2269</v>
      </c>
      <c r="D25481">
        <v>12</v>
      </c>
      <c r="E25481" s="1">
        <v>333600</v>
      </c>
      <c r="G25481" t="s">
        <v>69</v>
      </c>
      <c r="H25481" t="s">
        <v>2293</v>
      </c>
      <c r="I25481" t="s">
        <v>2294</v>
      </c>
      <c r="K25481" t="s">
        <v>1450</v>
      </c>
      <c r="L25481" t="s">
        <v>44</v>
      </c>
      <c r="M25481" t="s">
        <v>221</v>
      </c>
    </row>
    <row r="25482" spans="1:13" x14ac:dyDescent="0.3">
      <c r="A25482" t="s">
        <v>2292</v>
      </c>
      <c r="C25482" t="s">
        <v>22801</v>
      </c>
      <c r="D25482">
        <v>54</v>
      </c>
      <c r="E25482" s="1">
        <v>1500000</v>
      </c>
      <c r="G25482" t="s">
        <v>69</v>
      </c>
      <c r="H25482" t="s">
        <v>22817</v>
      </c>
      <c r="I25482" t="s">
        <v>2294</v>
      </c>
      <c r="K25482" t="s">
        <v>1450</v>
      </c>
      <c r="L25482" t="s">
        <v>44</v>
      </c>
      <c r="M25482" t="s">
        <v>3064</v>
      </c>
    </row>
    <row r="25483" spans="1:13" x14ac:dyDescent="0.3">
      <c r="A25483" t="s">
        <v>2292</v>
      </c>
      <c r="C25483" t="s">
        <v>15490</v>
      </c>
      <c r="D25483">
        <v>19</v>
      </c>
      <c r="E25483" s="1">
        <v>1307700</v>
      </c>
      <c r="G25483" t="s">
        <v>69</v>
      </c>
      <c r="H25483" t="s">
        <v>15532</v>
      </c>
      <c r="I25483" t="s">
        <v>2294</v>
      </c>
      <c r="K25483" t="s">
        <v>1450</v>
      </c>
      <c r="L25483" t="s">
        <v>44</v>
      </c>
      <c r="M25483" t="s">
        <v>3064</v>
      </c>
    </row>
    <row r="25484" spans="1:13" x14ac:dyDescent="0.3">
      <c r="A25484" t="s">
        <v>19652</v>
      </c>
      <c r="C25484" t="s">
        <v>19404</v>
      </c>
      <c r="D25484">
        <v>6</v>
      </c>
      <c r="E25484" s="1">
        <v>10410</v>
      </c>
      <c r="G25484" t="s">
        <v>34</v>
      </c>
      <c r="H25484" t="s">
        <v>6143</v>
      </c>
      <c r="I25484" t="s">
        <v>19653</v>
      </c>
      <c r="J25484" t="s">
        <v>280</v>
      </c>
      <c r="K25484" t="s">
        <v>24</v>
      </c>
      <c r="L25484" t="s">
        <v>25</v>
      </c>
      <c r="M25484" t="s">
        <v>6146</v>
      </c>
    </row>
    <row r="25485" spans="1:13" x14ac:dyDescent="0.3">
      <c r="A25485" t="s">
        <v>9370</v>
      </c>
      <c r="C25485" t="s">
        <v>9306</v>
      </c>
      <c r="D25485">
        <v>20</v>
      </c>
      <c r="E25485" s="1">
        <v>100000</v>
      </c>
      <c r="G25485" t="s">
        <v>13</v>
      </c>
      <c r="H25485" t="s">
        <v>9371</v>
      </c>
      <c r="I25485" t="s">
        <v>325</v>
      </c>
      <c r="J25485" t="s">
        <v>119</v>
      </c>
      <c r="K25485" t="s">
        <v>24</v>
      </c>
      <c r="L25485" t="s">
        <v>17</v>
      </c>
      <c r="M25485" t="s">
        <v>450</v>
      </c>
    </row>
    <row r="25486" spans="1:13" x14ac:dyDescent="0.3">
      <c r="A25486" t="s">
        <v>11132</v>
      </c>
      <c r="C25486" t="s">
        <v>11104</v>
      </c>
      <c r="D25486">
        <v>1</v>
      </c>
      <c r="E25486" s="1">
        <v>22500</v>
      </c>
      <c r="G25486" t="s">
        <v>111</v>
      </c>
      <c r="H25486" t="s">
        <v>11133</v>
      </c>
      <c r="I25486" t="s">
        <v>3177</v>
      </c>
      <c r="J25486" t="s">
        <v>119</v>
      </c>
      <c r="K25486" t="s">
        <v>24</v>
      </c>
      <c r="L25486" t="s">
        <v>25</v>
      </c>
      <c r="M25486" t="s">
        <v>232</v>
      </c>
    </row>
    <row r="25487" spans="1:13" x14ac:dyDescent="0.3">
      <c r="A25487" t="s">
        <v>17587</v>
      </c>
      <c r="C25487" t="s">
        <v>17445</v>
      </c>
      <c r="D25487">
        <v>16</v>
      </c>
      <c r="E25487" s="1">
        <v>4125</v>
      </c>
      <c r="G25487" t="s">
        <v>34</v>
      </c>
      <c r="H25487" t="s">
        <v>6143</v>
      </c>
      <c r="I25487" t="s">
        <v>3312</v>
      </c>
      <c r="J25487" t="s">
        <v>662</v>
      </c>
      <c r="K25487" t="s">
        <v>24</v>
      </c>
      <c r="L25487" t="s">
        <v>25</v>
      </c>
      <c r="M25487" t="s">
        <v>6146</v>
      </c>
    </row>
    <row r="25488" spans="1:13" x14ac:dyDescent="0.3">
      <c r="A25488" t="s">
        <v>25187</v>
      </c>
      <c r="C25488" t="s">
        <v>25343</v>
      </c>
      <c r="D25488">
        <v>12</v>
      </c>
      <c r="E25488" s="1">
        <v>760</v>
      </c>
      <c r="G25488" t="s">
        <v>21</v>
      </c>
      <c r="H25488" t="s">
        <v>970</v>
      </c>
      <c r="I25488" t="s">
        <v>118</v>
      </c>
      <c r="J25488" t="s">
        <v>119</v>
      </c>
      <c r="K25488" t="s">
        <v>24</v>
      </c>
      <c r="L25488" t="s">
        <v>25</v>
      </c>
      <c r="M25488" t="s">
        <v>26</v>
      </c>
    </row>
    <row r="25489" spans="1:13" x14ac:dyDescent="0.3">
      <c r="A25489" t="s">
        <v>25187</v>
      </c>
      <c r="C25489" t="s">
        <v>25159</v>
      </c>
      <c r="D25489">
        <v>12</v>
      </c>
      <c r="E25489" s="1">
        <v>10000</v>
      </c>
      <c r="G25489" t="s">
        <v>21</v>
      </c>
      <c r="H25489" t="s">
        <v>970</v>
      </c>
      <c r="I25489" t="s">
        <v>118</v>
      </c>
      <c r="J25489" t="s">
        <v>119</v>
      </c>
      <c r="K25489" t="s">
        <v>24</v>
      </c>
      <c r="L25489" t="s">
        <v>25</v>
      </c>
      <c r="M25489" t="s">
        <v>26</v>
      </c>
    </row>
    <row r="25490" spans="1:13" x14ac:dyDescent="0.3">
      <c r="A25490" t="s">
        <v>16216</v>
      </c>
      <c r="C25490" t="s">
        <v>24055</v>
      </c>
      <c r="D25490">
        <v>21</v>
      </c>
      <c r="E25490" s="1">
        <v>1000000</v>
      </c>
      <c r="G25490" t="s">
        <v>21</v>
      </c>
      <c r="H25490" t="s">
        <v>24231</v>
      </c>
      <c r="I25490" t="s">
        <v>156</v>
      </c>
      <c r="J25490" t="s">
        <v>22</v>
      </c>
      <c r="K25490" t="s">
        <v>24</v>
      </c>
      <c r="L25490" t="s">
        <v>25</v>
      </c>
      <c r="M25490" t="s">
        <v>26</v>
      </c>
    </row>
    <row r="25491" spans="1:13" x14ac:dyDescent="0.3">
      <c r="A25491" t="s">
        <v>16216</v>
      </c>
      <c r="C25491" t="s">
        <v>15737</v>
      </c>
      <c r="D25491">
        <v>1</v>
      </c>
      <c r="E25491" s="1">
        <v>10000</v>
      </c>
      <c r="G25491" t="s">
        <v>21</v>
      </c>
      <c r="H25491" t="s">
        <v>68</v>
      </c>
      <c r="I25491" t="s">
        <v>156</v>
      </c>
      <c r="J25491" t="s">
        <v>22</v>
      </c>
      <c r="K25491" t="s">
        <v>24</v>
      </c>
      <c r="L25491" t="s">
        <v>25</v>
      </c>
      <c r="M25491" t="s">
        <v>26</v>
      </c>
    </row>
    <row r="25492" spans="1:13" x14ac:dyDescent="0.3">
      <c r="A25492" t="s">
        <v>16216</v>
      </c>
      <c r="C25492" t="s">
        <v>24619</v>
      </c>
      <c r="D25492">
        <v>12</v>
      </c>
      <c r="E25492" s="1">
        <v>2300</v>
      </c>
      <c r="G25492" t="s">
        <v>21</v>
      </c>
      <c r="H25492" t="s">
        <v>970</v>
      </c>
      <c r="I25492" t="s">
        <v>156</v>
      </c>
      <c r="J25492" t="s">
        <v>22</v>
      </c>
      <c r="K25492" t="s">
        <v>24</v>
      </c>
      <c r="L25492" t="s">
        <v>25</v>
      </c>
      <c r="M25492" t="s">
        <v>26</v>
      </c>
    </row>
    <row r="25493" spans="1:13" x14ac:dyDescent="0.3">
      <c r="A25493" t="s">
        <v>16216</v>
      </c>
      <c r="C25493" t="s">
        <v>26408</v>
      </c>
      <c r="D25493">
        <v>12</v>
      </c>
      <c r="E25493" s="1">
        <v>7500</v>
      </c>
      <c r="G25493" t="s">
        <v>111</v>
      </c>
      <c r="H25493" t="s">
        <v>26447</v>
      </c>
      <c r="I25493" t="s">
        <v>156</v>
      </c>
      <c r="J25493" t="s">
        <v>22</v>
      </c>
      <c r="K25493" t="s">
        <v>24</v>
      </c>
      <c r="L25493" t="s">
        <v>25</v>
      </c>
      <c r="M25493" t="s">
        <v>6109</v>
      </c>
    </row>
    <row r="25494" spans="1:13" x14ac:dyDescent="0.3">
      <c r="A25494" t="s">
        <v>16216</v>
      </c>
      <c r="C25494" t="s">
        <v>26449</v>
      </c>
      <c r="D25494">
        <v>6</v>
      </c>
      <c r="E25494" s="1">
        <v>7668</v>
      </c>
      <c r="G25494" t="s">
        <v>111</v>
      </c>
      <c r="H25494" t="s">
        <v>26447</v>
      </c>
      <c r="I25494" t="s">
        <v>156</v>
      </c>
      <c r="J25494" t="s">
        <v>22</v>
      </c>
      <c r="K25494" t="s">
        <v>24</v>
      </c>
      <c r="L25494" t="s">
        <v>25</v>
      </c>
      <c r="M25494" t="s">
        <v>87</v>
      </c>
    </row>
    <row r="25495" spans="1:13" x14ac:dyDescent="0.3">
      <c r="A25495" t="s">
        <v>16216</v>
      </c>
      <c r="C25495" t="s">
        <v>18415</v>
      </c>
      <c r="D25495">
        <v>5</v>
      </c>
      <c r="E25495" s="1">
        <v>15000</v>
      </c>
      <c r="G25495" t="s">
        <v>111</v>
      </c>
      <c r="H25495" t="s">
        <v>18448</v>
      </c>
      <c r="I25495" t="s">
        <v>156</v>
      </c>
      <c r="J25495" t="s">
        <v>22</v>
      </c>
      <c r="K25495" t="s">
        <v>24</v>
      </c>
      <c r="L25495" t="s">
        <v>25</v>
      </c>
      <c r="M25495" t="s">
        <v>6109</v>
      </c>
    </row>
    <row r="25496" spans="1:13" x14ac:dyDescent="0.3">
      <c r="A25496" t="s">
        <v>16216</v>
      </c>
      <c r="C25496" t="s">
        <v>31866</v>
      </c>
      <c r="D25496">
        <v>12</v>
      </c>
      <c r="E25496" s="1">
        <v>20000</v>
      </c>
      <c r="G25496" t="s">
        <v>111</v>
      </c>
      <c r="H25496" t="s">
        <v>31902</v>
      </c>
      <c r="I25496" t="s">
        <v>156</v>
      </c>
      <c r="J25496" t="s">
        <v>22</v>
      </c>
      <c r="K25496" t="s">
        <v>24</v>
      </c>
      <c r="L25496" t="s">
        <v>25</v>
      </c>
      <c r="M25496" t="s">
        <v>6109</v>
      </c>
    </row>
    <row r="25497" spans="1:13" x14ac:dyDescent="0.3">
      <c r="A25497" t="s">
        <v>6557</v>
      </c>
      <c r="C25497" t="s">
        <v>6536</v>
      </c>
      <c r="D25497">
        <v>3</v>
      </c>
      <c r="E25497" s="1">
        <v>19195</v>
      </c>
      <c r="G25497" t="s">
        <v>34</v>
      </c>
      <c r="H25497" t="s">
        <v>6143</v>
      </c>
      <c r="I25497" t="s">
        <v>6558</v>
      </c>
      <c r="J25497" t="s">
        <v>3285</v>
      </c>
      <c r="K25497" t="s">
        <v>24</v>
      </c>
      <c r="L25497" t="s">
        <v>25</v>
      </c>
      <c r="M25497" t="s">
        <v>6146</v>
      </c>
    </row>
    <row r="25498" spans="1:13" x14ac:dyDescent="0.3">
      <c r="A25498" t="s">
        <v>33120</v>
      </c>
      <c r="C25498" t="s">
        <v>32581</v>
      </c>
      <c r="D25498">
        <v>7</v>
      </c>
      <c r="E25498" s="1">
        <v>8058</v>
      </c>
      <c r="G25498" t="s">
        <v>34</v>
      </c>
      <c r="H25498" t="s">
        <v>6143</v>
      </c>
      <c r="I25498" t="s">
        <v>26015</v>
      </c>
      <c r="J25498" t="s">
        <v>70</v>
      </c>
      <c r="K25498" t="s">
        <v>24</v>
      </c>
      <c r="L25498" t="s">
        <v>25</v>
      </c>
      <c r="M25498" t="s">
        <v>6146</v>
      </c>
    </row>
    <row r="25499" spans="1:13" x14ac:dyDescent="0.3">
      <c r="A25499" t="s">
        <v>15487</v>
      </c>
      <c r="C25499" t="s">
        <v>15468</v>
      </c>
      <c r="D25499">
        <v>12</v>
      </c>
      <c r="E25499" s="1">
        <v>18358</v>
      </c>
      <c r="G25499" t="s">
        <v>34</v>
      </c>
      <c r="H25499" t="s">
        <v>6143</v>
      </c>
      <c r="I25499" t="s">
        <v>15488</v>
      </c>
      <c r="J25499" t="s">
        <v>70</v>
      </c>
      <c r="K25499" t="s">
        <v>24</v>
      </c>
      <c r="L25499" t="s">
        <v>25</v>
      </c>
      <c r="M25499" t="s">
        <v>6146</v>
      </c>
    </row>
    <row r="25500" spans="1:13" x14ac:dyDescent="0.3">
      <c r="A25500" t="s">
        <v>32678</v>
      </c>
      <c r="C25500" t="s">
        <v>32581</v>
      </c>
      <c r="D25500">
        <v>7</v>
      </c>
      <c r="E25500" s="1">
        <v>23958</v>
      </c>
      <c r="G25500" t="s">
        <v>34</v>
      </c>
      <c r="H25500" t="s">
        <v>6143</v>
      </c>
      <c r="I25500" t="s">
        <v>32679</v>
      </c>
      <c r="J25500" t="s">
        <v>70</v>
      </c>
      <c r="K25500" t="s">
        <v>24</v>
      </c>
      <c r="L25500" t="s">
        <v>25</v>
      </c>
      <c r="M25500" t="s">
        <v>6146</v>
      </c>
    </row>
    <row r="25501" spans="1:13" x14ac:dyDescent="0.3">
      <c r="A25501" t="s">
        <v>33121</v>
      </c>
      <c r="C25501" t="s">
        <v>32581</v>
      </c>
      <c r="D25501">
        <v>7</v>
      </c>
      <c r="E25501" s="1">
        <v>8058</v>
      </c>
      <c r="G25501" t="s">
        <v>34</v>
      </c>
      <c r="H25501" t="s">
        <v>6143</v>
      </c>
      <c r="I25501" t="s">
        <v>33122</v>
      </c>
      <c r="J25501" t="s">
        <v>70</v>
      </c>
      <c r="K25501" t="s">
        <v>24</v>
      </c>
      <c r="L25501" t="s">
        <v>25</v>
      </c>
      <c r="M25501" t="s">
        <v>6146</v>
      </c>
    </row>
    <row r="25502" spans="1:13" x14ac:dyDescent="0.3">
      <c r="A25502" t="s">
        <v>32925</v>
      </c>
      <c r="C25502" t="s">
        <v>32581</v>
      </c>
      <c r="D25502">
        <v>7</v>
      </c>
      <c r="E25502" s="1">
        <v>5727</v>
      </c>
      <c r="G25502" t="s">
        <v>34</v>
      </c>
      <c r="H25502" t="s">
        <v>6143</v>
      </c>
      <c r="I25502" t="s">
        <v>9633</v>
      </c>
      <c r="J25502" t="s">
        <v>70</v>
      </c>
      <c r="K25502" t="s">
        <v>24</v>
      </c>
      <c r="L25502" t="s">
        <v>25</v>
      </c>
      <c r="M25502" t="s">
        <v>6146</v>
      </c>
    </row>
    <row r="25503" spans="1:13" x14ac:dyDescent="0.3">
      <c r="A25503" t="s">
        <v>32999</v>
      </c>
      <c r="C25503" t="s">
        <v>32581</v>
      </c>
      <c r="D25503">
        <v>7</v>
      </c>
      <c r="E25503" s="1">
        <v>42316</v>
      </c>
      <c r="G25503" t="s">
        <v>34</v>
      </c>
      <c r="H25503" t="s">
        <v>6143</v>
      </c>
      <c r="I25503" t="s">
        <v>25447</v>
      </c>
      <c r="J25503" t="s">
        <v>70</v>
      </c>
      <c r="K25503" t="s">
        <v>24</v>
      </c>
      <c r="L25503" t="s">
        <v>25</v>
      </c>
      <c r="M25503" t="s">
        <v>6146</v>
      </c>
    </row>
    <row r="25504" spans="1:13" x14ac:dyDescent="0.3">
      <c r="A25504" t="s">
        <v>32661</v>
      </c>
      <c r="C25504" t="s">
        <v>32581</v>
      </c>
      <c r="D25504">
        <v>7</v>
      </c>
      <c r="E25504" s="1">
        <v>23958</v>
      </c>
      <c r="G25504" t="s">
        <v>34</v>
      </c>
      <c r="H25504" t="s">
        <v>6143</v>
      </c>
      <c r="I25504" t="s">
        <v>12274</v>
      </c>
      <c r="J25504" t="s">
        <v>70</v>
      </c>
      <c r="K25504" t="s">
        <v>24</v>
      </c>
      <c r="L25504" t="s">
        <v>25</v>
      </c>
      <c r="M25504" t="s">
        <v>6146</v>
      </c>
    </row>
    <row r="25505" spans="1:13" x14ac:dyDescent="0.3">
      <c r="A25505" t="s">
        <v>32317</v>
      </c>
      <c r="C25505" t="s">
        <v>32274</v>
      </c>
      <c r="D25505">
        <v>2</v>
      </c>
      <c r="E25505" s="1">
        <v>17050</v>
      </c>
      <c r="G25505" t="s">
        <v>34</v>
      </c>
      <c r="H25505" t="s">
        <v>6143</v>
      </c>
      <c r="I25505" t="s">
        <v>32318</v>
      </c>
      <c r="J25505" t="s">
        <v>3026</v>
      </c>
      <c r="K25505" t="s">
        <v>24</v>
      </c>
      <c r="L25505" t="s">
        <v>25</v>
      </c>
      <c r="M25505" t="s">
        <v>6146</v>
      </c>
    </row>
    <row r="25506" spans="1:13" x14ac:dyDescent="0.3">
      <c r="A25506" t="s">
        <v>14811</v>
      </c>
      <c r="C25506" t="s">
        <v>14716</v>
      </c>
      <c r="D25506">
        <v>4</v>
      </c>
      <c r="E25506" s="1">
        <v>6839</v>
      </c>
      <c r="G25506" t="s">
        <v>34</v>
      </c>
      <c r="H25506" t="s">
        <v>6143</v>
      </c>
      <c r="I25506" t="s">
        <v>14812</v>
      </c>
      <c r="J25506" t="s">
        <v>300</v>
      </c>
      <c r="K25506" t="s">
        <v>24</v>
      </c>
      <c r="L25506" t="s">
        <v>25</v>
      </c>
      <c r="M25506" t="s">
        <v>6146</v>
      </c>
    </row>
    <row r="25507" spans="1:13" x14ac:dyDescent="0.3">
      <c r="A25507" t="s">
        <v>32160</v>
      </c>
      <c r="C25507" t="s">
        <v>31866</v>
      </c>
      <c r="D25507">
        <v>6</v>
      </c>
      <c r="E25507" s="1">
        <v>4905</v>
      </c>
      <c r="G25507" t="s">
        <v>34</v>
      </c>
      <c r="H25507" t="s">
        <v>6143</v>
      </c>
      <c r="I25507" t="s">
        <v>32161</v>
      </c>
      <c r="J25507" t="s">
        <v>769</v>
      </c>
      <c r="K25507" t="s">
        <v>24</v>
      </c>
      <c r="L25507" t="s">
        <v>25</v>
      </c>
      <c r="M25507" t="s">
        <v>6146</v>
      </c>
    </row>
    <row r="25508" spans="1:13" x14ac:dyDescent="0.3">
      <c r="A25508" t="s">
        <v>22701</v>
      </c>
      <c r="C25508" t="s">
        <v>22646</v>
      </c>
      <c r="D25508">
        <v>19</v>
      </c>
      <c r="E25508" s="1">
        <v>100000</v>
      </c>
      <c r="G25508" t="s">
        <v>13</v>
      </c>
      <c r="H25508" t="s">
        <v>22702</v>
      </c>
      <c r="I25508" t="s">
        <v>22703</v>
      </c>
      <c r="K25508" t="s">
        <v>2145</v>
      </c>
      <c r="L25508" t="s">
        <v>17</v>
      </c>
      <c r="M25508" t="s">
        <v>450</v>
      </c>
    </row>
    <row r="25509" spans="1:13" x14ac:dyDescent="0.3">
      <c r="A25509" t="s">
        <v>20029</v>
      </c>
      <c r="C25509" t="s">
        <v>19936</v>
      </c>
      <c r="D25509">
        <v>5</v>
      </c>
      <c r="E25509" s="1">
        <v>46740</v>
      </c>
      <c r="G25509" t="s">
        <v>34</v>
      </c>
      <c r="H25509" t="s">
        <v>6143</v>
      </c>
      <c r="I25509" t="s">
        <v>20030</v>
      </c>
      <c r="J25509" t="s">
        <v>9844</v>
      </c>
      <c r="K25509" t="s">
        <v>24</v>
      </c>
      <c r="L25509" t="s">
        <v>25</v>
      </c>
      <c r="M25509" t="s">
        <v>6146</v>
      </c>
    </row>
    <row r="25510" spans="1:13" x14ac:dyDescent="0.3">
      <c r="A25510" t="s">
        <v>18034</v>
      </c>
      <c r="C25510" t="s">
        <v>18024</v>
      </c>
      <c r="D25510">
        <v>6</v>
      </c>
      <c r="E25510" s="1">
        <v>424123</v>
      </c>
      <c r="G25510" t="s">
        <v>13</v>
      </c>
      <c r="H25510" t="s">
        <v>18035</v>
      </c>
      <c r="I25510" t="s">
        <v>80</v>
      </c>
      <c r="J25510" t="s">
        <v>81</v>
      </c>
      <c r="K25510" t="s">
        <v>24</v>
      </c>
      <c r="L25510" t="s">
        <v>17</v>
      </c>
      <c r="M25510" t="s">
        <v>87</v>
      </c>
    </row>
    <row r="25511" spans="1:13" x14ac:dyDescent="0.3">
      <c r="A25511" t="s">
        <v>18034</v>
      </c>
      <c r="C25511" t="s">
        <v>25127</v>
      </c>
      <c r="D25511">
        <v>7</v>
      </c>
      <c r="E25511" s="1">
        <v>350000</v>
      </c>
      <c r="G25511" t="s">
        <v>13</v>
      </c>
      <c r="H25511" t="s">
        <v>25137</v>
      </c>
      <c r="I25511" t="s">
        <v>80</v>
      </c>
      <c r="J25511" t="s">
        <v>81</v>
      </c>
      <c r="K25511" t="s">
        <v>24</v>
      </c>
      <c r="L25511" t="s">
        <v>17</v>
      </c>
      <c r="M25511" t="s">
        <v>87</v>
      </c>
    </row>
    <row r="25512" spans="1:13" x14ac:dyDescent="0.3">
      <c r="A25512" t="s">
        <v>24856</v>
      </c>
      <c r="C25512" t="s">
        <v>24855</v>
      </c>
      <c r="D25512">
        <v>36</v>
      </c>
      <c r="E25512" s="1">
        <v>1864146</v>
      </c>
      <c r="G25512" t="s">
        <v>13</v>
      </c>
      <c r="H25512" t="s">
        <v>24857</v>
      </c>
      <c r="I25512" t="s">
        <v>70</v>
      </c>
      <c r="J25512" t="s">
        <v>70</v>
      </c>
      <c r="K25512" t="s">
        <v>24</v>
      </c>
      <c r="L25512" t="s">
        <v>248</v>
      </c>
      <c r="M25512" t="s">
        <v>345</v>
      </c>
    </row>
    <row r="25513" spans="1:13" x14ac:dyDescent="0.3">
      <c r="A25513" t="s">
        <v>2478</v>
      </c>
      <c r="C25513" t="s">
        <v>2269</v>
      </c>
      <c r="D25513">
        <v>20</v>
      </c>
      <c r="E25513" s="1">
        <v>1450000</v>
      </c>
      <c r="G25513" t="s">
        <v>111</v>
      </c>
      <c r="H25513" t="s">
        <v>2479</v>
      </c>
      <c r="I25513" t="s">
        <v>2480</v>
      </c>
      <c r="J25513" t="s">
        <v>70</v>
      </c>
      <c r="K25513" t="s">
        <v>24</v>
      </c>
      <c r="L25513" t="s">
        <v>25</v>
      </c>
      <c r="M25513" t="s">
        <v>120</v>
      </c>
    </row>
    <row r="25514" spans="1:13" x14ac:dyDescent="0.3">
      <c r="A25514" t="s">
        <v>2478</v>
      </c>
      <c r="C25514" t="s">
        <v>29426</v>
      </c>
      <c r="D25514">
        <v>6</v>
      </c>
      <c r="E25514" s="1">
        <v>70000</v>
      </c>
      <c r="G25514" t="s">
        <v>111</v>
      </c>
      <c r="H25514" t="s">
        <v>29439</v>
      </c>
      <c r="I25514" t="s">
        <v>2480</v>
      </c>
      <c r="J25514" t="s">
        <v>70</v>
      </c>
      <c r="K25514" t="s">
        <v>24</v>
      </c>
      <c r="L25514" t="s">
        <v>25</v>
      </c>
      <c r="M25514" t="s">
        <v>120</v>
      </c>
    </row>
    <row r="25515" spans="1:13" x14ac:dyDescent="0.3">
      <c r="A25515" t="s">
        <v>2478</v>
      </c>
      <c r="C25515" t="s">
        <v>5155</v>
      </c>
      <c r="D25515">
        <v>13</v>
      </c>
      <c r="E25515" s="1">
        <v>95000</v>
      </c>
      <c r="G25515" t="s">
        <v>111</v>
      </c>
      <c r="H25515" t="s">
        <v>5552</v>
      </c>
      <c r="I25515" t="s">
        <v>2480</v>
      </c>
      <c r="J25515" t="s">
        <v>70</v>
      </c>
      <c r="K25515" t="s">
        <v>24</v>
      </c>
      <c r="L25515" t="s">
        <v>25</v>
      </c>
      <c r="M25515" t="s">
        <v>120</v>
      </c>
    </row>
    <row r="25516" spans="1:13" x14ac:dyDescent="0.3">
      <c r="A25516" t="s">
        <v>2478</v>
      </c>
      <c r="C25516" t="s">
        <v>15737</v>
      </c>
      <c r="D25516">
        <v>12</v>
      </c>
      <c r="E25516" s="1">
        <v>250000</v>
      </c>
      <c r="G25516" t="s">
        <v>111</v>
      </c>
      <c r="H25516" t="s">
        <v>16134</v>
      </c>
      <c r="I25516" t="s">
        <v>2480</v>
      </c>
      <c r="J25516" t="s">
        <v>70</v>
      </c>
      <c r="K25516" t="s">
        <v>24</v>
      </c>
      <c r="L25516" t="s">
        <v>25</v>
      </c>
      <c r="M25516" t="s">
        <v>120</v>
      </c>
    </row>
    <row r="25517" spans="1:13" x14ac:dyDescent="0.3">
      <c r="A25517" t="s">
        <v>37114</v>
      </c>
      <c r="C25517" t="s">
        <v>37047</v>
      </c>
      <c r="D25517">
        <v>18</v>
      </c>
      <c r="E25517" s="1">
        <v>100000</v>
      </c>
      <c r="G25517" t="s">
        <v>13</v>
      </c>
      <c r="H25517" t="s">
        <v>37115</v>
      </c>
      <c r="I25517" t="s">
        <v>2834</v>
      </c>
      <c r="J25517" t="s">
        <v>119</v>
      </c>
      <c r="K25517" t="s">
        <v>24</v>
      </c>
      <c r="L25517" t="s">
        <v>17</v>
      </c>
      <c r="M25517" t="s">
        <v>450</v>
      </c>
    </row>
    <row r="25518" spans="1:13" x14ac:dyDescent="0.3">
      <c r="A25518" t="s">
        <v>5331</v>
      </c>
      <c r="C25518" t="s">
        <v>29922</v>
      </c>
      <c r="D25518">
        <v>14</v>
      </c>
      <c r="E25518" s="1">
        <v>449706</v>
      </c>
      <c r="G25518" t="s">
        <v>111</v>
      </c>
      <c r="H25518" t="s">
        <v>30061</v>
      </c>
      <c r="I25518" t="s">
        <v>85</v>
      </c>
      <c r="J25518" t="s">
        <v>86</v>
      </c>
      <c r="K25518" t="s">
        <v>24</v>
      </c>
      <c r="L25518" t="s">
        <v>25</v>
      </c>
      <c r="M25518" t="s">
        <v>120</v>
      </c>
    </row>
    <row r="25519" spans="1:13" x14ac:dyDescent="0.3">
      <c r="A25519" t="s">
        <v>5331</v>
      </c>
      <c r="C25519" t="s">
        <v>5155</v>
      </c>
      <c r="D25519">
        <v>9</v>
      </c>
      <c r="E25519" s="1">
        <v>344903</v>
      </c>
      <c r="G25519" t="s">
        <v>111</v>
      </c>
      <c r="H25519" t="s">
        <v>5332</v>
      </c>
      <c r="I25519" t="s">
        <v>85</v>
      </c>
      <c r="J25519" t="s">
        <v>86</v>
      </c>
      <c r="K25519" t="s">
        <v>24</v>
      </c>
      <c r="L25519" t="s">
        <v>25</v>
      </c>
      <c r="M25519" t="s">
        <v>120</v>
      </c>
    </row>
    <row r="25520" spans="1:13" x14ac:dyDescent="0.3">
      <c r="A25520" t="s">
        <v>241</v>
      </c>
      <c r="C25520" t="s">
        <v>2269</v>
      </c>
      <c r="D25520">
        <v>35</v>
      </c>
      <c r="E25520" s="1">
        <v>1668305</v>
      </c>
      <c r="G25520" t="s">
        <v>168</v>
      </c>
      <c r="H25520" t="s">
        <v>2399</v>
      </c>
      <c r="I25520" t="s">
        <v>49</v>
      </c>
      <c r="J25520" t="s">
        <v>50</v>
      </c>
      <c r="K25520" t="s">
        <v>51</v>
      </c>
      <c r="L25520" t="s">
        <v>44</v>
      </c>
      <c r="M25520" t="s">
        <v>171</v>
      </c>
    </row>
    <row r="25521" spans="1:13" x14ac:dyDescent="0.3">
      <c r="A25521" t="s">
        <v>241</v>
      </c>
      <c r="C25521" t="s">
        <v>1852</v>
      </c>
      <c r="D25521">
        <v>12</v>
      </c>
      <c r="E25521" s="1">
        <v>400540</v>
      </c>
      <c r="G25521" t="s">
        <v>364</v>
      </c>
      <c r="H25521" t="s">
        <v>2002</v>
      </c>
      <c r="I25521" t="s">
        <v>49</v>
      </c>
      <c r="J25521" t="s">
        <v>50</v>
      </c>
      <c r="K25521" t="s">
        <v>51</v>
      </c>
      <c r="L25521" t="s">
        <v>44</v>
      </c>
      <c r="M25521" t="s">
        <v>39</v>
      </c>
    </row>
    <row r="25522" spans="1:13" x14ac:dyDescent="0.3">
      <c r="A25522" t="s">
        <v>241</v>
      </c>
      <c r="C25522" t="s">
        <v>1852</v>
      </c>
      <c r="D25522">
        <v>7</v>
      </c>
      <c r="E25522" s="1">
        <v>303572</v>
      </c>
      <c r="G25522" t="s">
        <v>48</v>
      </c>
      <c r="H25522" t="s">
        <v>2048</v>
      </c>
      <c r="I25522" t="s">
        <v>49</v>
      </c>
      <c r="J25522" t="s">
        <v>50</v>
      </c>
      <c r="K25522" t="s">
        <v>51</v>
      </c>
      <c r="L25522" t="s">
        <v>44</v>
      </c>
      <c r="M25522" t="s">
        <v>190</v>
      </c>
    </row>
    <row r="25523" spans="1:13" x14ac:dyDescent="0.3">
      <c r="A25523" t="s">
        <v>241</v>
      </c>
      <c r="C25523" t="s">
        <v>1275</v>
      </c>
      <c r="D25523">
        <v>37</v>
      </c>
      <c r="E25523" s="1">
        <v>3003619</v>
      </c>
      <c r="G25523" t="s">
        <v>34</v>
      </c>
      <c r="H25523" t="s">
        <v>1514</v>
      </c>
      <c r="I25523" t="s">
        <v>49</v>
      </c>
      <c r="J25523" t="s">
        <v>50</v>
      </c>
      <c r="K25523" t="s">
        <v>51</v>
      </c>
      <c r="L25523" t="s">
        <v>44</v>
      </c>
      <c r="M25523" t="s">
        <v>217</v>
      </c>
    </row>
    <row r="25524" spans="1:13" x14ac:dyDescent="0.3">
      <c r="A25524" t="s">
        <v>241</v>
      </c>
      <c r="C25524" t="s">
        <v>227</v>
      </c>
      <c r="D25524">
        <v>5</v>
      </c>
      <c r="E25524" s="1">
        <v>315799</v>
      </c>
      <c r="G25524" t="s">
        <v>48</v>
      </c>
      <c r="H25524" t="s">
        <v>242</v>
      </c>
      <c r="I25524" t="s">
        <v>49</v>
      </c>
      <c r="J25524" t="s">
        <v>50</v>
      </c>
      <c r="K25524" t="s">
        <v>51</v>
      </c>
      <c r="L25524" t="s">
        <v>44</v>
      </c>
      <c r="M25524" t="s">
        <v>190</v>
      </c>
    </row>
    <row r="25525" spans="1:13" x14ac:dyDescent="0.3">
      <c r="A25525" t="s">
        <v>241</v>
      </c>
      <c r="C25525" t="s">
        <v>29114</v>
      </c>
      <c r="D25525">
        <v>30</v>
      </c>
      <c r="E25525" s="1">
        <v>5000004</v>
      </c>
      <c r="G25525" t="s">
        <v>34</v>
      </c>
      <c r="H25525" t="s">
        <v>29257</v>
      </c>
      <c r="I25525" t="s">
        <v>49</v>
      </c>
      <c r="J25525" t="s">
        <v>50</v>
      </c>
      <c r="K25525" t="s">
        <v>51</v>
      </c>
      <c r="L25525" t="s">
        <v>44</v>
      </c>
      <c r="M25525" t="s">
        <v>39</v>
      </c>
    </row>
    <row r="25526" spans="1:13" x14ac:dyDescent="0.3">
      <c r="A25526" t="s">
        <v>241</v>
      </c>
      <c r="C25526" t="s">
        <v>27408</v>
      </c>
      <c r="D25526">
        <v>12</v>
      </c>
      <c r="E25526" s="1">
        <v>456580</v>
      </c>
      <c r="G25526" t="s">
        <v>34</v>
      </c>
      <c r="H25526" t="s">
        <v>27609</v>
      </c>
      <c r="I25526" t="s">
        <v>49</v>
      </c>
      <c r="J25526" t="s">
        <v>50</v>
      </c>
      <c r="K25526" t="s">
        <v>51</v>
      </c>
      <c r="L25526" t="s">
        <v>44</v>
      </c>
      <c r="M25526" t="s">
        <v>39</v>
      </c>
    </row>
    <row r="25527" spans="1:13" x14ac:dyDescent="0.3">
      <c r="A25527" t="s">
        <v>241</v>
      </c>
      <c r="C25527" t="s">
        <v>29553</v>
      </c>
      <c r="D25527">
        <v>35</v>
      </c>
      <c r="E25527" s="1">
        <v>3783215</v>
      </c>
      <c r="G25527" t="s">
        <v>516</v>
      </c>
      <c r="H25527" t="s">
        <v>29667</v>
      </c>
      <c r="I25527" t="s">
        <v>49</v>
      </c>
      <c r="J25527" t="s">
        <v>50</v>
      </c>
      <c r="K25527" t="s">
        <v>51</v>
      </c>
      <c r="L25527" t="s">
        <v>44</v>
      </c>
      <c r="M25527" t="s">
        <v>1310</v>
      </c>
    </row>
    <row r="25528" spans="1:13" x14ac:dyDescent="0.3">
      <c r="A25528" t="s">
        <v>4664</v>
      </c>
      <c r="C25528" t="s">
        <v>4395</v>
      </c>
      <c r="D25528">
        <v>1</v>
      </c>
      <c r="E25528" s="1">
        <v>15000</v>
      </c>
      <c r="G25528" t="s">
        <v>21</v>
      </c>
      <c r="H25528" t="s">
        <v>77</v>
      </c>
      <c r="I25528" t="s">
        <v>156</v>
      </c>
      <c r="J25528" t="s">
        <v>22</v>
      </c>
      <c r="K25528" t="s">
        <v>24</v>
      </c>
      <c r="L25528" t="s">
        <v>25</v>
      </c>
      <c r="M25528" t="s">
        <v>26</v>
      </c>
    </row>
    <row r="25529" spans="1:13" x14ac:dyDescent="0.3">
      <c r="A25529" t="s">
        <v>4664</v>
      </c>
      <c r="C25529" t="s">
        <v>7614</v>
      </c>
      <c r="D25529">
        <v>12</v>
      </c>
      <c r="E25529" s="1">
        <v>30000</v>
      </c>
      <c r="G25529" t="s">
        <v>111</v>
      </c>
      <c r="H25529" t="s">
        <v>7621</v>
      </c>
      <c r="I25529" t="s">
        <v>156</v>
      </c>
      <c r="J25529" t="s">
        <v>22</v>
      </c>
      <c r="K25529" t="s">
        <v>24</v>
      </c>
      <c r="L25529" t="s">
        <v>25</v>
      </c>
      <c r="M25529" t="s">
        <v>6109</v>
      </c>
    </row>
    <row r="25530" spans="1:13" x14ac:dyDescent="0.3">
      <c r="A25530" t="s">
        <v>4664</v>
      </c>
      <c r="C25530" t="s">
        <v>6249</v>
      </c>
      <c r="D25530">
        <v>12</v>
      </c>
      <c r="E25530" s="1">
        <v>25000</v>
      </c>
      <c r="G25530" t="s">
        <v>111</v>
      </c>
      <c r="H25530" t="s">
        <v>6273</v>
      </c>
      <c r="I25530" t="s">
        <v>156</v>
      </c>
      <c r="J25530" t="s">
        <v>22</v>
      </c>
      <c r="K25530" t="s">
        <v>24</v>
      </c>
      <c r="L25530" t="s">
        <v>25</v>
      </c>
      <c r="M25530" t="s">
        <v>6109</v>
      </c>
    </row>
    <row r="25531" spans="1:13" x14ac:dyDescent="0.3">
      <c r="A25531" t="s">
        <v>20543</v>
      </c>
      <c r="C25531" t="s">
        <v>35508</v>
      </c>
      <c r="D25531">
        <v>36</v>
      </c>
      <c r="E25531" s="1">
        <v>185000</v>
      </c>
      <c r="G25531" t="s">
        <v>111</v>
      </c>
      <c r="H25531" t="s">
        <v>35524</v>
      </c>
      <c r="I25531" t="s">
        <v>319</v>
      </c>
      <c r="J25531" t="s">
        <v>22</v>
      </c>
      <c r="K25531" t="s">
        <v>24</v>
      </c>
      <c r="L25531" t="s">
        <v>25</v>
      </c>
      <c r="M25531" t="s">
        <v>6109</v>
      </c>
    </row>
    <row r="25532" spans="1:13" x14ac:dyDescent="0.3">
      <c r="A25532" t="s">
        <v>20543</v>
      </c>
      <c r="C25532" t="s">
        <v>25127</v>
      </c>
      <c r="D25532">
        <v>12</v>
      </c>
      <c r="E25532" s="1">
        <v>500</v>
      </c>
      <c r="G25532" t="s">
        <v>111</v>
      </c>
      <c r="H25532" t="s">
        <v>25140</v>
      </c>
      <c r="I25532" t="s">
        <v>319</v>
      </c>
      <c r="J25532" t="s">
        <v>22</v>
      </c>
      <c r="K25532" t="s">
        <v>24</v>
      </c>
      <c r="L25532" t="s">
        <v>25</v>
      </c>
      <c r="M25532" t="s">
        <v>6109</v>
      </c>
    </row>
    <row r="25533" spans="1:13" x14ac:dyDescent="0.3">
      <c r="A25533" t="s">
        <v>20543</v>
      </c>
      <c r="C25533" t="s">
        <v>20542</v>
      </c>
      <c r="D25533">
        <v>24</v>
      </c>
      <c r="E25533" s="1">
        <v>100559</v>
      </c>
      <c r="G25533" t="s">
        <v>111</v>
      </c>
      <c r="H25533" t="s">
        <v>20544</v>
      </c>
      <c r="I25533" t="s">
        <v>319</v>
      </c>
      <c r="J25533" t="s">
        <v>22</v>
      </c>
      <c r="K25533" t="s">
        <v>24</v>
      </c>
      <c r="L25533" t="s">
        <v>25</v>
      </c>
      <c r="M25533" t="s">
        <v>6109</v>
      </c>
    </row>
    <row r="25534" spans="1:13" x14ac:dyDescent="0.3">
      <c r="A25534" t="s">
        <v>2731</v>
      </c>
      <c r="C25534" t="s">
        <v>2269</v>
      </c>
      <c r="D25534">
        <v>24</v>
      </c>
      <c r="E25534" s="1">
        <v>1335437</v>
      </c>
      <c r="G25534" t="s">
        <v>571</v>
      </c>
      <c r="H25534" t="s">
        <v>1626</v>
      </c>
      <c r="I25534" t="s">
        <v>2732</v>
      </c>
      <c r="J25534" t="s">
        <v>1854</v>
      </c>
      <c r="K25534" t="s">
        <v>51</v>
      </c>
      <c r="L25534" t="s">
        <v>17</v>
      </c>
      <c r="M25534" t="s">
        <v>1627</v>
      </c>
    </row>
    <row r="25535" spans="1:13" x14ac:dyDescent="0.3">
      <c r="A25535" t="s">
        <v>2731</v>
      </c>
      <c r="C25535" t="s">
        <v>23704</v>
      </c>
      <c r="D25535">
        <v>43</v>
      </c>
      <c r="E25535" s="1">
        <v>2966102</v>
      </c>
      <c r="G25535" t="s">
        <v>13</v>
      </c>
      <c r="H25535" t="s">
        <v>23711</v>
      </c>
      <c r="I25535" t="s">
        <v>2732</v>
      </c>
      <c r="J25535" t="s">
        <v>1854</v>
      </c>
      <c r="K25535" t="s">
        <v>51</v>
      </c>
      <c r="L25535" t="s">
        <v>44</v>
      </c>
      <c r="M25535" t="s">
        <v>18</v>
      </c>
    </row>
    <row r="25536" spans="1:13" x14ac:dyDescent="0.3">
      <c r="A25536" t="s">
        <v>2731</v>
      </c>
      <c r="C25536" t="s">
        <v>16755</v>
      </c>
      <c r="D25536">
        <v>45</v>
      </c>
      <c r="E25536" s="1">
        <v>159775</v>
      </c>
      <c r="G25536" t="s">
        <v>13</v>
      </c>
      <c r="H25536" t="s">
        <v>16761</v>
      </c>
      <c r="I25536" t="s">
        <v>2732</v>
      </c>
      <c r="J25536" t="s">
        <v>1854</v>
      </c>
      <c r="K25536" t="s">
        <v>51</v>
      </c>
      <c r="L25536" t="s">
        <v>44</v>
      </c>
      <c r="M25536" t="s">
        <v>18</v>
      </c>
    </row>
    <row r="25537" spans="1:13" x14ac:dyDescent="0.3">
      <c r="A25537" t="s">
        <v>2731</v>
      </c>
      <c r="C25537" t="s">
        <v>15490</v>
      </c>
      <c r="D25537">
        <v>43</v>
      </c>
      <c r="E25537" s="1">
        <v>107307</v>
      </c>
      <c r="G25537" t="s">
        <v>13</v>
      </c>
      <c r="H25537" t="s">
        <v>15504</v>
      </c>
      <c r="I25537" t="s">
        <v>2732</v>
      </c>
      <c r="J25537" t="s">
        <v>1854</v>
      </c>
      <c r="K25537" t="s">
        <v>51</v>
      </c>
      <c r="L25537" t="s">
        <v>44</v>
      </c>
      <c r="M25537" t="s">
        <v>18</v>
      </c>
    </row>
    <row r="25538" spans="1:13" x14ac:dyDescent="0.3">
      <c r="A25538" t="s">
        <v>35564</v>
      </c>
      <c r="C25538" t="s">
        <v>35549</v>
      </c>
      <c r="D25538">
        <v>50</v>
      </c>
      <c r="E25538" s="1">
        <v>6741536</v>
      </c>
      <c r="G25538" t="s">
        <v>34</v>
      </c>
      <c r="H25538" t="s">
        <v>35565</v>
      </c>
      <c r="I25538" t="s">
        <v>246</v>
      </c>
      <c r="K25538" t="s">
        <v>247</v>
      </c>
      <c r="L25538" t="s">
        <v>38</v>
      </c>
      <c r="M25538" t="s">
        <v>87</v>
      </c>
    </row>
    <row r="25539" spans="1:13" x14ac:dyDescent="0.3">
      <c r="A25539" t="s">
        <v>11136</v>
      </c>
      <c r="C25539" t="s">
        <v>11104</v>
      </c>
      <c r="D25539">
        <v>1</v>
      </c>
      <c r="E25539" s="1">
        <v>2500</v>
      </c>
      <c r="G25539" t="s">
        <v>21</v>
      </c>
      <c r="H25539" t="s">
        <v>970</v>
      </c>
      <c r="I25539" t="s">
        <v>156</v>
      </c>
      <c r="J25539" t="s">
        <v>22</v>
      </c>
      <c r="K25539" t="s">
        <v>24</v>
      </c>
      <c r="L25539" t="s">
        <v>25</v>
      </c>
      <c r="M25539" t="s">
        <v>26</v>
      </c>
    </row>
    <row r="25540" spans="1:13" x14ac:dyDescent="0.3">
      <c r="A25540" t="s">
        <v>33268</v>
      </c>
      <c r="C25540" t="s">
        <v>33173</v>
      </c>
      <c r="D25540">
        <v>6</v>
      </c>
      <c r="E25540" s="1">
        <v>18358</v>
      </c>
      <c r="G25540" t="s">
        <v>34</v>
      </c>
      <c r="H25540" t="s">
        <v>6143</v>
      </c>
      <c r="I25540" t="s">
        <v>542</v>
      </c>
      <c r="J25540" t="s">
        <v>422</v>
      </c>
      <c r="K25540" t="s">
        <v>24</v>
      </c>
      <c r="L25540" t="s">
        <v>25</v>
      </c>
      <c r="M25540" t="s">
        <v>6146</v>
      </c>
    </row>
    <row r="25541" spans="1:13" x14ac:dyDescent="0.3">
      <c r="A25541" t="s">
        <v>25638</v>
      </c>
      <c r="C25541" t="s">
        <v>25397</v>
      </c>
      <c r="D25541">
        <v>4</v>
      </c>
      <c r="E25541" s="1">
        <v>5355</v>
      </c>
      <c r="G25541" t="s">
        <v>34</v>
      </c>
      <c r="H25541" t="s">
        <v>6143</v>
      </c>
      <c r="I25541" t="s">
        <v>25639</v>
      </c>
      <c r="J25541" t="s">
        <v>7616</v>
      </c>
      <c r="K25541" t="s">
        <v>24</v>
      </c>
      <c r="L25541" t="s">
        <v>25</v>
      </c>
      <c r="M25541" t="s">
        <v>6146</v>
      </c>
    </row>
    <row r="25542" spans="1:13" x14ac:dyDescent="0.3">
      <c r="A25542" t="s">
        <v>14459</v>
      </c>
      <c r="C25542" t="s">
        <v>14108</v>
      </c>
      <c r="D25542">
        <v>7</v>
      </c>
      <c r="E25542" s="1">
        <v>7375</v>
      </c>
      <c r="G25542" t="s">
        <v>34</v>
      </c>
      <c r="H25542" t="s">
        <v>6143</v>
      </c>
      <c r="I25542" t="s">
        <v>14460</v>
      </c>
      <c r="J25542" t="s">
        <v>433</v>
      </c>
      <c r="K25542" t="s">
        <v>24</v>
      </c>
      <c r="L25542" t="s">
        <v>25</v>
      </c>
      <c r="M25542" t="s">
        <v>6146</v>
      </c>
    </row>
    <row r="25543" spans="1:13" x14ac:dyDescent="0.3">
      <c r="A25543" t="s">
        <v>32044</v>
      </c>
      <c r="C25543" t="s">
        <v>31866</v>
      </c>
      <c r="D25543">
        <v>6</v>
      </c>
      <c r="E25543" s="1">
        <v>2500</v>
      </c>
      <c r="G25543" t="s">
        <v>34</v>
      </c>
      <c r="H25543" t="s">
        <v>6143</v>
      </c>
      <c r="I25543" t="s">
        <v>20810</v>
      </c>
      <c r="J25543" t="s">
        <v>769</v>
      </c>
      <c r="K25543" t="s">
        <v>24</v>
      </c>
      <c r="L25543" t="s">
        <v>25</v>
      </c>
      <c r="M25543" t="s">
        <v>6146</v>
      </c>
    </row>
    <row r="25544" spans="1:13" x14ac:dyDescent="0.3">
      <c r="A25544" t="s">
        <v>32339</v>
      </c>
      <c r="C25544" t="s">
        <v>32274</v>
      </c>
      <c r="D25544">
        <v>2</v>
      </c>
      <c r="E25544" s="1">
        <v>17119</v>
      </c>
      <c r="G25544" t="s">
        <v>34</v>
      </c>
      <c r="H25544" t="s">
        <v>6143</v>
      </c>
      <c r="I25544" t="s">
        <v>32340</v>
      </c>
      <c r="J25544" t="s">
        <v>3026</v>
      </c>
      <c r="K25544" t="s">
        <v>24</v>
      </c>
      <c r="L25544" t="s">
        <v>25</v>
      </c>
      <c r="M25544" t="s">
        <v>6146</v>
      </c>
    </row>
    <row r="25545" spans="1:13" x14ac:dyDescent="0.3">
      <c r="A25545" t="s">
        <v>11786</v>
      </c>
      <c r="C25545" t="s">
        <v>27614</v>
      </c>
      <c r="D25545">
        <v>36</v>
      </c>
      <c r="E25545" s="1">
        <v>2700442</v>
      </c>
      <c r="G25545" t="s">
        <v>13</v>
      </c>
      <c r="H25545" t="s">
        <v>27643</v>
      </c>
      <c r="I25545" t="s">
        <v>70</v>
      </c>
      <c r="J25545" t="s">
        <v>70</v>
      </c>
      <c r="K25545" t="s">
        <v>24</v>
      </c>
      <c r="L25545" t="s">
        <v>17</v>
      </c>
      <c r="M25545" t="s">
        <v>31</v>
      </c>
    </row>
    <row r="25546" spans="1:13" x14ac:dyDescent="0.3">
      <c r="A25546" t="s">
        <v>11786</v>
      </c>
      <c r="C25546" t="s">
        <v>23792</v>
      </c>
      <c r="D25546">
        <v>36</v>
      </c>
      <c r="E25546" s="1">
        <v>2160000</v>
      </c>
      <c r="G25546" t="s">
        <v>13</v>
      </c>
      <c r="H25546" t="s">
        <v>23807</v>
      </c>
      <c r="I25546" t="s">
        <v>70</v>
      </c>
      <c r="J25546" t="s">
        <v>70</v>
      </c>
      <c r="K25546" t="s">
        <v>24</v>
      </c>
      <c r="L25546" t="s">
        <v>17</v>
      </c>
      <c r="M25546" t="s">
        <v>31</v>
      </c>
    </row>
    <row r="25547" spans="1:13" x14ac:dyDescent="0.3">
      <c r="A25547" t="s">
        <v>11786</v>
      </c>
      <c r="C25547" t="s">
        <v>11779</v>
      </c>
      <c r="D25547">
        <v>39</v>
      </c>
      <c r="E25547" s="1">
        <v>2937759</v>
      </c>
      <c r="G25547" t="s">
        <v>13</v>
      </c>
      <c r="H25547" t="s">
        <v>11787</v>
      </c>
      <c r="I25547" t="s">
        <v>70</v>
      </c>
      <c r="J25547" t="s">
        <v>70</v>
      </c>
      <c r="K25547" t="s">
        <v>24</v>
      </c>
      <c r="L25547" t="s">
        <v>17</v>
      </c>
      <c r="M25547" t="s">
        <v>31</v>
      </c>
    </row>
    <row r="25548" spans="1:13" x14ac:dyDescent="0.3">
      <c r="A25548" t="s">
        <v>11786</v>
      </c>
      <c r="C25548" t="s">
        <v>34198</v>
      </c>
      <c r="D25548">
        <v>37</v>
      </c>
      <c r="E25548" s="1">
        <v>2834582</v>
      </c>
      <c r="G25548" t="s">
        <v>13</v>
      </c>
      <c r="H25548" t="s">
        <v>34210</v>
      </c>
      <c r="I25548" t="s">
        <v>70</v>
      </c>
      <c r="J25548" t="s">
        <v>70</v>
      </c>
      <c r="K25548" t="s">
        <v>24</v>
      </c>
      <c r="L25548" t="s">
        <v>170</v>
      </c>
      <c r="M25548" t="s">
        <v>31</v>
      </c>
    </row>
    <row r="25549" spans="1:13" x14ac:dyDescent="0.3">
      <c r="A25549" t="s">
        <v>11786</v>
      </c>
      <c r="C25549" t="s">
        <v>37835</v>
      </c>
      <c r="D25549">
        <v>50</v>
      </c>
      <c r="E25549" s="1">
        <v>4736587</v>
      </c>
      <c r="G25549" t="s">
        <v>13</v>
      </c>
      <c r="H25549" t="s">
        <v>34210</v>
      </c>
      <c r="I25549" t="s">
        <v>70</v>
      </c>
      <c r="J25549" t="s">
        <v>70</v>
      </c>
      <c r="K25549" t="s">
        <v>24</v>
      </c>
      <c r="L25549" t="s">
        <v>170</v>
      </c>
      <c r="M25549" t="s">
        <v>31</v>
      </c>
    </row>
    <row r="25550" spans="1:13" x14ac:dyDescent="0.3">
      <c r="A25550" t="s">
        <v>11786</v>
      </c>
      <c r="C25550" t="s">
        <v>25056</v>
      </c>
      <c r="D25550">
        <v>24</v>
      </c>
      <c r="E25550" s="1">
        <v>979189</v>
      </c>
      <c r="G25550" t="s">
        <v>13</v>
      </c>
      <c r="H25550" t="s">
        <v>25057</v>
      </c>
      <c r="I25550" t="s">
        <v>70</v>
      </c>
      <c r="J25550" t="s">
        <v>70</v>
      </c>
      <c r="K25550" t="s">
        <v>24</v>
      </c>
      <c r="L25550" t="s">
        <v>17</v>
      </c>
      <c r="M25550" t="s">
        <v>31</v>
      </c>
    </row>
    <row r="25551" spans="1:13" x14ac:dyDescent="0.3">
      <c r="A25551" t="s">
        <v>11786</v>
      </c>
      <c r="C25551" t="s">
        <v>26408</v>
      </c>
      <c r="D25551">
        <v>12</v>
      </c>
      <c r="E25551" s="1">
        <v>103000</v>
      </c>
      <c r="G25551" t="s">
        <v>13</v>
      </c>
      <c r="H25551" t="s">
        <v>26444</v>
      </c>
      <c r="I25551" t="s">
        <v>70</v>
      </c>
      <c r="J25551" t="s">
        <v>70</v>
      </c>
      <c r="K25551" t="s">
        <v>24</v>
      </c>
      <c r="L25551" t="s">
        <v>17</v>
      </c>
      <c r="M25551" t="s">
        <v>31</v>
      </c>
    </row>
    <row r="25552" spans="1:13" x14ac:dyDescent="0.3">
      <c r="A25552" t="s">
        <v>5703</v>
      </c>
      <c r="C25552" t="s">
        <v>29922</v>
      </c>
      <c r="D25552">
        <v>2</v>
      </c>
      <c r="E25552" s="1">
        <v>40000</v>
      </c>
      <c r="G25552" t="s">
        <v>21</v>
      </c>
      <c r="H25552" t="s">
        <v>77</v>
      </c>
      <c r="I25552" t="s">
        <v>156</v>
      </c>
      <c r="J25552" t="s">
        <v>22</v>
      </c>
      <c r="K25552" t="s">
        <v>24</v>
      </c>
      <c r="L25552" t="s">
        <v>25</v>
      </c>
      <c r="M25552" t="s">
        <v>26</v>
      </c>
    </row>
    <row r="25553" spans="1:13" x14ac:dyDescent="0.3">
      <c r="A25553" t="s">
        <v>5703</v>
      </c>
      <c r="C25553" t="s">
        <v>30364</v>
      </c>
      <c r="D25553">
        <v>12</v>
      </c>
      <c r="E25553" s="1">
        <v>500000</v>
      </c>
      <c r="G25553" t="s">
        <v>21</v>
      </c>
      <c r="H25553" t="s">
        <v>77</v>
      </c>
      <c r="I25553" t="s">
        <v>156</v>
      </c>
      <c r="J25553" t="s">
        <v>22</v>
      </c>
      <c r="K25553" t="s">
        <v>24</v>
      </c>
      <c r="L25553" t="s">
        <v>25</v>
      </c>
      <c r="M25553" t="s">
        <v>26</v>
      </c>
    </row>
    <row r="25554" spans="1:13" x14ac:dyDescent="0.3">
      <c r="A25554" t="s">
        <v>5703</v>
      </c>
      <c r="C25554" t="s">
        <v>30851</v>
      </c>
      <c r="D25554">
        <v>1</v>
      </c>
      <c r="E25554" s="1">
        <v>1000</v>
      </c>
      <c r="G25554" t="s">
        <v>21</v>
      </c>
      <c r="H25554" t="s">
        <v>77</v>
      </c>
      <c r="I25554" t="s">
        <v>156</v>
      </c>
      <c r="J25554" t="s">
        <v>22</v>
      </c>
      <c r="K25554" t="s">
        <v>24</v>
      </c>
      <c r="L25554" t="s">
        <v>25</v>
      </c>
      <c r="M25554" t="s">
        <v>26</v>
      </c>
    </row>
    <row r="25555" spans="1:13" x14ac:dyDescent="0.3">
      <c r="A25555" t="s">
        <v>5703</v>
      </c>
      <c r="C25555" t="s">
        <v>5642</v>
      </c>
      <c r="D25555">
        <v>1</v>
      </c>
      <c r="E25555" s="1">
        <v>500</v>
      </c>
      <c r="G25555" t="s">
        <v>21</v>
      </c>
      <c r="H25555" t="s">
        <v>68</v>
      </c>
      <c r="I25555" t="s">
        <v>156</v>
      </c>
      <c r="J25555" t="s">
        <v>22</v>
      </c>
      <c r="K25555" t="s">
        <v>24</v>
      </c>
      <c r="L25555" t="s">
        <v>25</v>
      </c>
      <c r="M25555" t="s">
        <v>26</v>
      </c>
    </row>
    <row r="25556" spans="1:13" x14ac:dyDescent="0.3">
      <c r="A25556" t="s">
        <v>5703</v>
      </c>
      <c r="C25556" t="s">
        <v>23792</v>
      </c>
      <c r="D25556">
        <v>1</v>
      </c>
      <c r="E25556" s="1">
        <v>5000</v>
      </c>
      <c r="G25556" t="s">
        <v>21</v>
      </c>
      <c r="H25556" t="s">
        <v>68</v>
      </c>
      <c r="I25556" t="s">
        <v>156</v>
      </c>
      <c r="J25556" t="s">
        <v>22</v>
      </c>
      <c r="K25556" t="s">
        <v>24</v>
      </c>
      <c r="L25556" t="s">
        <v>25</v>
      </c>
      <c r="M25556" t="s">
        <v>26</v>
      </c>
    </row>
    <row r="25557" spans="1:13" x14ac:dyDescent="0.3">
      <c r="A25557" t="s">
        <v>5703</v>
      </c>
      <c r="C25557" t="s">
        <v>22801</v>
      </c>
      <c r="D25557">
        <v>1</v>
      </c>
      <c r="E25557" s="1">
        <v>500</v>
      </c>
      <c r="G25557" t="s">
        <v>21</v>
      </c>
      <c r="H25557" t="s">
        <v>68</v>
      </c>
      <c r="I25557" t="s">
        <v>156</v>
      </c>
      <c r="J25557" t="s">
        <v>22</v>
      </c>
      <c r="K25557" t="s">
        <v>24</v>
      </c>
      <c r="L25557" t="s">
        <v>25</v>
      </c>
      <c r="M25557" t="s">
        <v>26</v>
      </c>
    </row>
    <row r="25558" spans="1:13" x14ac:dyDescent="0.3">
      <c r="A25558" t="s">
        <v>5703</v>
      </c>
      <c r="C25558" t="s">
        <v>22024</v>
      </c>
      <c r="D25558">
        <v>1</v>
      </c>
      <c r="E25558" s="1">
        <v>10000</v>
      </c>
      <c r="G25558" t="s">
        <v>21</v>
      </c>
      <c r="H25558" t="s">
        <v>68</v>
      </c>
      <c r="I25558" t="s">
        <v>156</v>
      </c>
      <c r="J25558" t="s">
        <v>22</v>
      </c>
      <c r="K25558" t="s">
        <v>24</v>
      </c>
      <c r="L25558" t="s">
        <v>25</v>
      </c>
      <c r="M25558" t="s">
        <v>26</v>
      </c>
    </row>
    <row r="25559" spans="1:13" x14ac:dyDescent="0.3">
      <c r="A25559" t="s">
        <v>5703</v>
      </c>
      <c r="C25559" t="s">
        <v>15737</v>
      </c>
      <c r="D25559">
        <v>1</v>
      </c>
      <c r="E25559" s="1">
        <v>10000</v>
      </c>
      <c r="G25559" t="s">
        <v>21</v>
      </c>
      <c r="H25559" t="s">
        <v>68</v>
      </c>
      <c r="I25559" t="s">
        <v>156</v>
      </c>
      <c r="J25559" t="s">
        <v>22</v>
      </c>
      <c r="K25559" t="s">
        <v>24</v>
      </c>
      <c r="L25559" t="s">
        <v>25</v>
      </c>
      <c r="M25559" t="s">
        <v>26</v>
      </c>
    </row>
    <row r="25560" spans="1:13" x14ac:dyDescent="0.3">
      <c r="A25560" t="s">
        <v>5703</v>
      </c>
      <c r="C25560" t="s">
        <v>9396</v>
      </c>
      <c r="D25560">
        <v>1</v>
      </c>
      <c r="E25560" s="1">
        <v>6000</v>
      </c>
      <c r="G25560" t="s">
        <v>21</v>
      </c>
      <c r="H25560" t="s">
        <v>970</v>
      </c>
      <c r="I25560" t="s">
        <v>156</v>
      </c>
      <c r="J25560" t="s">
        <v>22</v>
      </c>
      <c r="K25560" t="s">
        <v>24</v>
      </c>
      <c r="L25560" t="s">
        <v>25</v>
      </c>
      <c r="M25560" t="s">
        <v>26</v>
      </c>
    </row>
    <row r="25561" spans="1:13" x14ac:dyDescent="0.3">
      <c r="A25561" t="s">
        <v>5703</v>
      </c>
      <c r="C25561" t="s">
        <v>8560</v>
      </c>
      <c r="D25561">
        <v>1</v>
      </c>
      <c r="E25561" s="1">
        <v>6000</v>
      </c>
      <c r="G25561" t="s">
        <v>21</v>
      </c>
      <c r="H25561" t="s">
        <v>970</v>
      </c>
      <c r="I25561" t="s">
        <v>156</v>
      </c>
      <c r="J25561" t="s">
        <v>22</v>
      </c>
      <c r="K25561" t="s">
        <v>24</v>
      </c>
      <c r="L25561" t="s">
        <v>25</v>
      </c>
      <c r="M25561" t="s">
        <v>26</v>
      </c>
    </row>
    <row r="25562" spans="1:13" x14ac:dyDescent="0.3">
      <c r="A25562" t="s">
        <v>5703</v>
      </c>
      <c r="C25562" t="s">
        <v>36727</v>
      </c>
      <c r="D25562">
        <v>1</v>
      </c>
      <c r="E25562" s="1">
        <v>1100</v>
      </c>
      <c r="G25562" t="s">
        <v>21</v>
      </c>
      <c r="H25562" t="s">
        <v>970</v>
      </c>
      <c r="I25562" t="s">
        <v>156</v>
      </c>
      <c r="J25562" t="s">
        <v>22</v>
      </c>
      <c r="K25562" t="s">
        <v>24</v>
      </c>
      <c r="L25562" t="s">
        <v>25</v>
      </c>
      <c r="M25562" t="s">
        <v>26</v>
      </c>
    </row>
    <row r="25563" spans="1:13" x14ac:dyDescent="0.3">
      <c r="A25563" t="s">
        <v>5703</v>
      </c>
      <c r="C25563" t="s">
        <v>36834</v>
      </c>
      <c r="D25563">
        <v>1</v>
      </c>
      <c r="E25563" s="1">
        <v>1100</v>
      </c>
      <c r="G25563" t="s">
        <v>21</v>
      </c>
      <c r="H25563" t="s">
        <v>970</v>
      </c>
      <c r="I25563" t="s">
        <v>156</v>
      </c>
      <c r="J25563" t="s">
        <v>22</v>
      </c>
      <c r="K25563" t="s">
        <v>24</v>
      </c>
      <c r="L25563" t="s">
        <v>25</v>
      </c>
      <c r="M25563" t="s">
        <v>26</v>
      </c>
    </row>
    <row r="25564" spans="1:13" x14ac:dyDescent="0.3">
      <c r="A25564" t="s">
        <v>5703</v>
      </c>
      <c r="C25564" t="s">
        <v>26380</v>
      </c>
      <c r="D25564">
        <v>36</v>
      </c>
      <c r="E25564" s="1">
        <v>500000</v>
      </c>
      <c r="G25564" t="s">
        <v>111</v>
      </c>
      <c r="H25564" t="s">
        <v>26392</v>
      </c>
      <c r="I25564" t="s">
        <v>156</v>
      </c>
      <c r="J25564" t="s">
        <v>22</v>
      </c>
      <c r="K25564" t="s">
        <v>24</v>
      </c>
      <c r="L25564" t="s">
        <v>25</v>
      </c>
      <c r="M25564" t="s">
        <v>6109</v>
      </c>
    </row>
    <row r="25565" spans="1:13" x14ac:dyDescent="0.3">
      <c r="A25565" t="s">
        <v>5703</v>
      </c>
      <c r="C25565" t="s">
        <v>20542</v>
      </c>
      <c r="D25565">
        <v>24</v>
      </c>
      <c r="E25565" s="1">
        <v>50000</v>
      </c>
      <c r="G25565" t="s">
        <v>111</v>
      </c>
      <c r="H25565" t="s">
        <v>20562</v>
      </c>
      <c r="I25565" t="s">
        <v>156</v>
      </c>
      <c r="J25565" t="s">
        <v>22</v>
      </c>
      <c r="K25565" t="s">
        <v>24</v>
      </c>
      <c r="L25565" t="s">
        <v>25</v>
      </c>
      <c r="M25565" t="s">
        <v>6109</v>
      </c>
    </row>
    <row r="25566" spans="1:13" x14ac:dyDescent="0.3">
      <c r="A25566" t="s">
        <v>5703</v>
      </c>
      <c r="C25566" t="s">
        <v>31834</v>
      </c>
      <c r="D25566">
        <v>12</v>
      </c>
      <c r="E25566" s="1">
        <v>40000</v>
      </c>
      <c r="G25566" t="s">
        <v>111</v>
      </c>
      <c r="H25566" t="s">
        <v>20562</v>
      </c>
      <c r="I25566" t="s">
        <v>156</v>
      </c>
      <c r="J25566" t="s">
        <v>22</v>
      </c>
      <c r="K25566" t="s">
        <v>24</v>
      </c>
      <c r="L25566" t="s">
        <v>25</v>
      </c>
      <c r="M25566" t="s">
        <v>6109</v>
      </c>
    </row>
    <row r="25567" spans="1:13" x14ac:dyDescent="0.3">
      <c r="A25567" t="s">
        <v>5703</v>
      </c>
      <c r="C25567" t="s">
        <v>15182</v>
      </c>
      <c r="D25567">
        <v>36</v>
      </c>
      <c r="E25567" s="1">
        <v>150000</v>
      </c>
      <c r="G25567" t="s">
        <v>111</v>
      </c>
      <c r="H25567" t="s">
        <v>970</v>
      </c>
      <c r="I25567" t="s">
        <v>156</v>
      </c>
      <c r="J25567" t="s">
        <v>22</v>
      </c>
      <c r="K25567" t="s">
        <v>24</v>
      </c>
      <c r="L25567" t="s">
        <v>25</v>
      </c>
      <c r="M25567" t="s">
        <v>6109</v>
      </c>
    </row>
    <row r="25568" spans="1:13" x14ac:dyDescent="0.3">
      <c r="A25568" t="s">
        <v>4092</v>
      </c>
      <c r="C25568" t="s">
        <v>29922</v>
      </c>
      <c r="D25568">
        <v>1</v>
      </c>
      <c r="E25568" s="1">
        <v>10000</v>
      </c>
      <c r="G25568" t="s">
        <v>400</v>
      </c>
      <c r="H25568" t="s">
        <v>77</v>
      </c>
      <c r="I25568" t="s">
        <v>359</v>
      </c>
      <c r="K25568" t="s">
        <v>189</v>
      </c>
      <c r="L25568" t="s">
        <v>248</v>
      </c>
      <c r="M25568" t="s">
        <v>26</v>
      </c>
    </row>
    <row r="25569" spans="1:13" x14ac:dyDescent="0.3">
      <c r="A25569" t="s">
        <v>4092</v>
      </c>
      <c r="C25569" t="s">
        <v>3657</v>
      </c>
      <c r="D25569">
        <v>11</v>
      </c>
      <c r="E25569" s="1">
        <v>10000</v>
      </c>
      <c r="G25569" t="s">
        <v>21</v>
      </c>
      <c r="H25569" t="s">
        <v>3176</v>
      </c>
      <c r="I25569" t="s">
        <v>359</v>
      </c>
      <c r="K25569" t="s">
        <v>189</v>
      </c>
      <c r="L25569" t="s">
        <v>248</v>
      </c>
      <c r="M25569" t="s">
        <v>26</v>
      </c>
    </row>
    <row r="25570" spans="1:13" x14ac:dyDescent="0.3">
      <c r="A25570" t="s">
        <v>18591</v>
      </c>
      <c r="C25570" t="s">
        <v>18470</v>
      </c>
      <c r="D25570">
        <v>2</v>
      </c>
      <c r="E25570" s="1">
        <v>88345</v>
      </c>
      <c r="G25570" t="s">
        <v>34</v>
      </c>
      <c r="H25570" t="s">
        <v>6143</v>
      </c>
      <c r="I25570" t="s">
        <v>14980</v>
      </c>
      <c r="J25570" t="s">
        <v>372</v>
      </c>
      <c r="K25570" t="s">
        <v>24</v>
      </c>
      <c r="L25570" t="s">
        <v>25</v>
      </c>
      <c r="M25570" t="s">
        <v>6146</v>
      </c>
    </row>
    <row r="25571" spans="1:13" x14ac:dyDescent="0.3">
      <c r="A25571" t="s">
        <v>18591</v>
      </c>
      <c r="C25571" t="s">
        <v>18470</v>
      </c>
      <c r="D25571">
        <v>2</v>
      </c>
      <c r="E25571" s="1">
        <v>33240</v>
      </c>
      <c r="G25571" t="s">
        <v>34</v>
      </c>
      <c r="H25571" t="s">
        <v>6143</v>
      </c>
      <c r="I25571" t="s">
        <v>14980</v>
      </c>
      <c r="J25571" t="s">
        <v>372</v>
      </c>
      <c r="K25571" t="s">
        <v>24</v>
      </c>
      <c r="L25571" t="s">
        <v>25</v>
      </c>
      <c r="M25571" t="s">
        <v>6146</v>
      </c>
    </row>
    <row r="25572" spans="1:13" x14ac:dyDescent="0.3">
      <c r="A25572" t="s">
        <v>18898</v>
      </c>
      <c r="C25572" t="s">
        <v>18470</v>
      </c>
      <c r="D25572">
        <v>4</v>
      </c>
      <c r="E25572" s="1">
        <v>4974</v>
      </c>
      <c r="G25572" t="s">
        <v>34</v>
      </c>
      <c r="H25572" t="s">
        <v>6143</v>
      </c>
      <c r="I25572" t="s">
        <v>14980</v>
      </c>
      <c r="J25572" t="s">
        <v>3203</v>
      </c>
      <c r="K25572" t="s">
        <v>24</v>
      </c>
      <c r="L25572" t="s">
        <v>25</v>
      </c>
      <c r="M25572" t="s">
        <v>6146</v>
      </c>
    </row>
    <row r="25573" spans="1:13" x14ac:dyDescent="0.3">
      <c r="A25573" t="s">
        <v>7447</v>
      </c>
      <c r="C25573" t="s">
        <v>7424</v>
      </c>
      <c r="D25573">
        <v>4</v>
      </c>
      <c r="E25573" s="1">
        <v>29028</v>
      </c>
      <c r="G25573" t="s">
        <v>34</v>
      </c>
      <c r="H25573" t="s">
        <v>6143</v>
      </c>
      <c r="I25573" t="s">
        <v>7448</v>
      </c>
      <c r="J25573" t="s">
        <v>7438</v>
      </c>
      <c r="K25573" t="s">
        <v>24</v>
      </c>
      <c r="L25573" t="s">
        <v>25</v>
      </c>
      <c r="M25573" t="s">
        <v>6146</v>
      </c>
    </row>
    <row r="25574" spans="1:13" x14ac:dyDescent="0.3">
      <c r="A25574" t="s">
        <v>8738</v>
      </c>
      <c r="C25574" t="s">
        <v>9547</v>
      </c>
      <c r="D25574">
        <v>1</v>
      </c>
      <c r="E25574" s="1">
        <v>50000</v>
      </c>
      <c r="G25574" t="s">
        <v>111</v>
      </c>
      <c r="H25574" t="s">
        <v>9877</v>
      </c>
      <c r="I25574" t="s">
        <v>287</v>
      </c>
      <c r="J25574" t="s">
        <v>288</v>
      </c>
      <c r="K25574" t="s">
        <v>24</v>
      </c>
      <c r="L25574" t="s">
        <v>25</v>
      </c>
      <c r="M25574" t="s">
        <v>6109</v>
      </c>
    </row>
    <row r="25575" spans="1:13" x14ac:dyDescent="0.3">
      <c r="A25575" t="s">
        <v>8738</v>
      </c>
      <c r="C25575" t="s">
        <v>8666</v>
      </c>
      <c r="D25575">
        <v>12</v>
      </c>
      <c r="E25575" s="1">
        <v>50000</v>
      </c>
      <c r="G25575" t="s">
        <v>111</v>
      </c>
      <c r="H25575" t="s">
        <v>8739</v>
      </c>
      <c r="I25575" t="s">
        <v>287</v>
      </c>
      <c r="J25575" t="s">
        <v>288</v>
      </c>
      <c r="K25575" t="s">
        <v>24</v>
      </c>
      <c r="L25575" t="s">
        <v>25</v>
      </c>
      <c r="M25575" t="s">
        <v>6109</v>
      </c>
    </row>
    <row r="25576" spans="1:13" x14ac:dyDescent="0.3">
      <c r="A25576" t="s">
        <v>37845</v>
      </c>
      <c r="C25576" t="s">
        <v>37835</v>
      </c>
      <c r="D25576">
        <v>60</v>
      </c>
      <c r="E25576" s="1">
        <v>500000</v>
      </c>
      <c r="G25576" t="s">
        <v>21</v>
      </c>
      <c r="H25576" t="s">
        <v>5210</v>
      </c>
      <c r="I25576" t="s">
        <v>8031</v>
      </c>
      <c r="J25576" t="s">
        <v>22</v>
      </c>
      <c r="K25576" t="s">
        <v>24</v>
      </c>
      <c r="L25576" t="s">
        <v>25</v>
      </c>
      <c r="M25576" t="s">
        <v>26</v>
      </c>
    </row>
    <row r="25577" spans="1:13" x14ac:dyDescent="0.3">
      <c r="A25577" t="s">
        <v>13556</v>
      </c>
      <c r="C25577" t="s">
        <v>13456</v>
      </c>
      <c r="D25577">
        <v>7</v>
      </c>
      <c r="E25577" s="1">
        <v>21708</v>
      </c>
      <c r="G25577" t="s">
        <v>34</v>
      </c>
      <c r="H25577" t="s">
        <v>6143</v>
      </c>
      <c r="I25577" t="s">
        <v>13557</v>
      </c>
      <c r="J25577" t="s">
        <v>30</v>
      </c>
      <c r="K25577" t="s">
        <v>24</v>
      </c>
      <c r="L25577" t="s">
        <v>25</v>
      </c>
      <c r="M25577" t="s">
        <v>6146</v>
      </c>
    </row>
    <row r="25578" spans="1:13" x14ac:dyDescent="0.3">
      <c r="A25578" t="s">
        <v>6839</v>
      </c>
      <c r="C25578" t="s">
        <v>6671</v>
      </c>
      <c r="D25578">
        <v>3</v>
      </c>
      <c r="E25578" s="1">
        <v>6490</v>
      </c>
      <c r="G25578" t="s">
        <v>34</v>
      </c>
      <c r="H25578" t="s">
        <v>6143</v>
      </c>
      <c r="I25578" t="s">
        <v>6840</v>
      </c>
      <c r="J25578" t="s">
        <v>1250</v>
      </c>
      <c r="K25578" t="s">
        <v>24</v>
      </c>
      <c r="L25578" t="s">
        <v>25</v>
      </c>
      <c r="M25578" t="s">
        <v>6146</v>
      </c>
    </row>
    <row r="25579" spans="1:13" x14ac:dyDescent="0.3">
      <c r="A25579" t="s">
        <v>20554</v>
      </c>
      <c r="C25579" t="s">
        <v>20542</v>
      </c>
      <c r="D25579">
        <v>55</v>
      </c>
      <c r="E25579" s="1">
        <v>300000</v>
      </c>
      <c r="G25579" t="s">
        <v>111</v>
      </c>
      <c r="H25579" t="s">
        <v>5210</v>
      </c>
      <c r="I25579" t="s">
        <v>287</v>
      </c>
      <c r="J25579" t="s">
        <v>288</v>
      </c>
      <c r="K25579" t="s">
        <v>24</v>
      </c>
      <c r="L25579" t="s">
        <v>25</v>
      </c>
      <c r="M25579" t="s">
        <v>6109</v>
      </c>
    </row>
    <row r="25580" spans="1:13" x14ac:dyDescent="0.3">
      <c r="A25580" t="s">
        <v>6689</v>
      </c>
      <c r="C25580" t="s">
        <v>6671</v>
      </c>
      <c r="D25580">
        <v>3</v>
      </c>
      <c r="E25580" s="1">
        <v>4822</v>
      </c>
      <c r="G25580" t="s">
        <v>34</v>
      </c>
      <c r="H25580" t="s">
        <v>6143</v>
      </c>
      <c r="I25580" t="s">
        <v>679</v>
      </c>
      <c r="J25580" t="s">
        <v>1250</v>
      </c>
      <c r="K25580" t="s">
        <v>24</v>
      </c>
      <c r="L25580" t="s">
        <v>25</v>
      </c>
      <c r="M25580" t="s">
        <v>6146</v>
      </c>
    </row>
    <row r="25581" spans="1:13" x14ac:dyDescent="0.3">
      <c r="A25581" t="s">
        <v>14958</v>
      </c>
      <c r="C25581" t="s">
        <v>14716</v>
      </c>
      <c r="D25581">
        <v>4</v>
      </c>
      <c r="E25581" s="1">
        <v>6839</v>
      </c>
      <c r="G25581" t="s">
        <v>34</v>
      </c>
      <c r="H25581" t="s">
        <v>6143</v>
      </c>
      <c r="I25581" t="s">
        <v>14959</v>
      </c>
      <c r="J25581" t="s">
        <v>300</v>
      </c>
      <c r="K25581" t="s">
        <v>24</v>
      </c>
      <c r="L25581" t="s">
        <v>25</v>
      </c>
      <c r="M25581" t="s">
        <v>6146</v>
      </c>
    </row>
    <row r="25582" spans="1:13" x14ac:dyDescent="0.3">
      <c r="A25582" t="s">
        <v>3883</v>
      </c>
      <c r="C25582" t="s">
        <v>3657</v>
      </c>
      <c r="D25582">
        <v>39</v>
      </c>
      <c r="E25582" s="1">
        <v>270000</v>
      </c>
      <c r="G25582" t="s">
        <v>13</v>
      </c>
      <c r="H25582" t="s">
        <v>3884</v>
      </c>
      <c r="I25582" t="s">
        <v>3885</v>
      </c>
      <c r="K25582" t="s">
        <v>3886</v>
      </c>
      <c r="L25582" t="s">
        <v>17</v>
      </c>
      <c r="M25582" t="s">
        <v>207</v>
      </c>
    </row>
    <row r="25583" spans="1:13" x14ac:dyDescent="0.3">
      <c r="A25583" t="s">
        <v>15454</v>
      </c>
      <c r="C25583" t="s">
        <v>15182</v>
      </c>
      <c r="D25583">
        <v>5</v>
      </c>
      <c r="E25583" s="1">
        <v>15921</v>
      </c>
      <c r="G25583" t="s">
        <v>34</v>
      </c>
      <c r="H25583" t="s">
        <v>6143</v>
      </c>
      <c r="I25583" t="s">
        <v>15455</v>
      </c>
      <c r="J25583" t="s">
        <v>119</v>
      </c>
      <c r="K25583" t="s">
        <v>24</v>
      </c>
      <c r="L25583" t="s">
        <v>25</v>
      </c>
      <c r="M25583" t="s">
        <v>6146</v>
      </c>
    </row>
    <row r="25584" spans="1:13" x14ac:dyDescent="0.3">
      <c r="A25584" t="s">
        <v>15454</v>
      </c>
      <c r="C25584" t="s">
        <v>15182</v>
      </c>
      <c r="D25584">
        <v>5</v>
      </c>
      <c r="E25584" s="1">
        <v>600</v>
      </c>
      <c r="G25584" t="s">
        <v>34</v>
      </c>
      <c r="H25584" t="s">
        <v>6143</v>
      </c>
      <c r="I25584" t="s">
        <v>15455</v>
      </c>
      <c r="J25584" t="s">
        <v>119</v>
      </c>
      <c r="K25584" t="s">
        <v>24</v>
      </c>
      <c r="L25584" t="s">
        <v>25</v>
      </c>
      <c r="M25584" t="s">
        <v>6146</v>
      </c>
    </row>
    <row r="25585" spans="1:13" x14ac:dyDescent="0.3">
      <c r="A25585" t="s">
        <v>25099</v>
      </c>
      <c r="C25585" t="s">
        <v>25056</v>
      </c>
      <c r="D25585">
        <v>12</v>
      </c>
      <c r="E25585" s="1">
        <v>25000</v>
      </c>
      <c r="G25585" t="s">
        <v>111</v>
      </c>
      <c r="H25585" t="s">
        <v>25100</v>
      </c>
      <c r="I25585" t="s">
        <v>13330</v>
      </c>
      <c r="J25585" t="s">
        <v>280</v>
      </c>
      <c r="K25585" t="s">
        <v>24</v>
      </c>
      <c r="L25585" t="s">
        <v>25</v>
      </c>
      <c r="M25585" t="s">
        <v>87</v>
      </c>
    </row>
    <row r="25586" spans="1:13" x14ac:dyDescent="0.3">
      <c r="A25586" t="s">
        <v>27048</v>
      </c>
      <c r="C25586" t="s">
        <v>26519</v>
      </c>
      <c r="D25586">
        <v>5</v>
      </c>
      <c r="E25586" s="1">
        <v>12048</v>
      </c>
      <c r="G25586" t="s">
        <v>34</v>
      </c>
      <c r="H25586" t="s">
        <v>6143</v>
      </c>
      <c r="I25586" t="s">
        <v>27049</v>
      </c>
      <c r="J25586" t="s">
        <v>2347</v>
      </c>
      <c r="K25586" t="s">
        <v>24</v>
      </c>
      <c r="L25586" t="s">
        <v>25</v>
      </c>
      <c r="M25586" t="s">
        <v>6146</v>
      </c>
    </row>
    <row r="25587" spans="1:13" x14ac:dyDescent="0.3">
      <c r="A25587" t="s">
        <v>19364</v>
      </c>
      <c r="C25587" t="s">
        <v>19247</v>
      </c>
      <c r="D25587">
        <v>3</v>
      </c>
      <c r="E25587" s="1">
        <v>7160</v>
      </c>
      <c r="G25587" t="s">
        <v>34</v>
      </c>
      <c r="H25587" t="s">
        <v>6143</v>
      </c>
      <c r="I25587" t="s">
        <v>19365</v>
      </c>
      <c r="J25587" t="s">
        <v>10460</v>
      </c>
      <c r="K25587" t="s">
        <v>24</v>
      </c>
      <c r="L25587" t="s">
        <v>25</v>
      </c>
      <c r="M25587" t="s">
        <v>6146</v>
      </c>
    </row>
    <row r="25588" spans="1:13" x14ac:dyDescent="0.3">
      <c r="A25588" t="s">
        <v>10388</v>
      </c>
      <c r="C25588" t="s">
        <v>10275</v>
      </c>
      <c r="D25588">
        <v>12</v>
      </c>
      <c r="E25588" s="1">
        <v>100000</v>
      </c>
      <c r="G25588" t="s">
        <v>111</v>
      </c>
      <c r="H25588" t="s">
        <v>10389</v>
      </c>
      <c r="I25588" t="s">
        <v>70</v>
      </c>
      <c r="J25588" t="s">
        <v>70</v>
      </c>
      <c r="K25588" t="s">
        <v>24</v>
      </c>
      <c r="L25588" t="s">
        <v>25</v>
      </c>
      <c r="M25588" t="s">
        <v>120</v>
      </c>
    </row>
    <row r="25589" spans="1:13" x14ac:dyDescent="0.3">
      <c r="A25589" t="s">
        <v>25640</v>
      </c>
      <c r="C25589" t="s">
        <v>25397</v>
      </c>
      <c r="D25589">
        <v>4</v>
      </c>
      <c r="E25589" s="1">
        <v>4935</v>
      </c>
      <c r="G25589" t="s">
        <v>34</v>
      </c>
      <c r="H25589" t="s">
        <v>6143</v>
      </c>
      <c r="I25589" t="s">
        <v>25641</v>
      </c>
      <c r="J25589" t="s">
        <v>7616</v>
      </c>
      <c r="K25589" t="s">
        <v>24</v>
      </c>
      <c r="L25589" t="s">
        <v>25</v>
      </c>
      <c r="M25589" t="s">
        <v>6146</v>
      </c>
    </row>
    <row r="25590" spans="1:13" x14ac:dyDescent="0.3">
      <c r="A25590" t="s">
        <v>35818</v>
      </c>
      <c r="C25590" t="s">
        <v>35729</v>
      </c>
      <c r="D25590">
        <v>18</v>
      </c>
      <c r="E25590" s="1">
        <v>100000</v>
      </c>
      <c r="G25590" t="s">
        <v>13</v>
      </c>
      <c r="H25590" t="s">
        <v>35819</v>
      </c>
      <c r="I25590" t="s">
        <v>99</v>
      </c>
      <c r="K25590" t="s">
        <v>100</v>
      </c>
      <c r="L25590" t="s">
        <v>17</v>
      </c>
      <c r="M25590" t="s">
        <v>450</v>
      </c>
    </row>
    <row r="25591" spans="1:13" x14ac:dyDescent="0.3">
      <c r="A25591" t="s">
        <v>31078</v>
      </c>
      <c r="C25591" t="s">
        <v>31019</v>
      </c>
      <c r="D25591">
        <v>33</v>
      </c>
      <c r="E25591" s="1">
        <v>100000</v>
      </c>
      <c r="G25591" t="s">
        <v>13</v>
      </c>
      <c r="H25591" t="s">
        <v>30482</v>
      </c>
      <c r="I25591" t="s">
        <v>31079</v>
      </c>
      <c r="K25591" t="s">
        <v>524</v>
      </c>
      <c r="L25591" t="s">
        <v>38</v>
      </c>
      <c r="M25591" t="s">
        <v>66</v>
      </c>
    </row>
    <row r="25592" spans="1:13" x14ac:dyDescent="0.3">
      <c r="A25592" t="s">
        <v>2925</v>
      </c>
      <c r="C25592" t="s">
        <v>2269</v>
      </c>
      <c r="D25592">
        <v>11</v>
      </c>
      <c r="E25592" s="1">
        <v>747516</v>
      </c>
      <c r="G25592" t="s">
        <v>13</v>
      </c>
      <c r="H25592" t="s">
        <v>2926</v>
      </c>
      <c r="I25592" t="s">
        <v>523</v>
      </c>
      <c r="K25592" t="s">
        <v>524</v>
      </c>
      <c r="L25592" t="s">
        <v>38</v>
      </c>
      <c r="M25592" t="s">
        <v>45</v>
      </c>
    </row>
    <row r="25593" spans="1:13" x14ac:dyDescent="0.3">
      <c r="A25593" t="s">
        <v>2925</v>
      </c>
      <c r="C25593" t="s">
        <v>22801</v>
      </c>
      <c r="D25593">
        <v>13</v>
      </c>
      <c r="E25593" s="1">
        <v>38000</v>
      </c>
      <c r="G25593" t="s">
        <v>13</v>
      </c>
      <c r="H25593" t="s">
        <v>22813</v>
      </c>
      <c r="I25593" t="s">
        <v>523</v>
      </c>
      <c r="K25593" t="s">
        <v>524</v>
      </c>
      <c r="L25593" t="s">
        <v>17</v>
      </c>
      <c r="M25593" t="s">
        <v>18</v>
      </c>
    </row>
    <row r="25594" spans="1:13" x14ac:dyDescent="0.3">
      <c r="A25594" t="s">
        <v>27807</v>
      </c>
      <c r="C25594" t="s">
        <v>27748</v>
      </c>
      <c r="D25594">
        <v>25</v>
      </c>
      <c r="E25594" s="1">
        <v>333995</v>
      </c>
      <c r="G25594" t="s">
        <v>69</v>
      </c>
      <c r="H25594" t="s">
        <v>27808</v>
      </c>
      <c r="I25594" t="s">
        <v>359</v>
      </c>
      <c r="K25594" t="s">
        <v>189</v>
      </c>
      <c r="L25594" t="s">
        <v>248</v>
      </c>
      <c r="M25594" t="s">
        <v>39</v>
      </c>
    </row>
    <row r="25595" spans="1:13" x14ac:dyDescent="0.3">
      <c r="A25595" t="s">
        <v>27807</v>
      </c>
      <c r="C25595" t="s">
        <v>31268</v>
      </c>
      <c r="D25595">
        <v>12</v>
      </c>
      <c r="E25595" s="1">
        <v>64816</v>
      </c>
      <c r="G25595" t="s">
        <v>69</v>
      </c>
      <c r="H25595" t="s">
        <v>31290</v>
      </c>
      <c r="I25595" t="s">
        <v>359</v>
      </c>
      <c r="K25595" t="s">
        <v>189</v>
      </c>
      <c r="L25595" t="s">
        <v>257</v>
      </c>
      <c r="M25595" t="s">
        <v>39</v>
      </c>
    </row>
    <row r="25596" spans="1:13" x14ac:dyDescent="0.3">
      <c r="A25596" t="s">
        <v>5304</v>
      </c>
      <c r="C25596" t="s">
        <v>28715</v>
      </c>
      <c r="D25596">
        <v>33</v>
      </c>
      <c r="E25596" s="1">
        <v>1297486</v>
      </c>
      <c r="G25596" t="s">
        <v>13</v>
      </c>
      <c r="H25596" t="s">
        <v>28868</v>
      </c>
      <c r="I25596" t="s">
        <v>996</v>
      </c>
      <c r="K25596" t="s">
        <v>96</v>
      </c>
      <c r="L25596" t="s">
        <v>17</v>
      </c>
      <c r="M25596" t="s">
        <v>442</v>
      </c>
    </row>
    <row r="25597" spans="1:13" x14ac:dyDescent="0.3">
      <c r="A25597" t="s">
        <v>5304</v>
      </c>
      <c r="C25597" t="s">
        <v>5155</v>
      </c>
      <c r="D25597">
        <v>13</v>
      </c>
      <c r="E25597" s="1">
        <v>138517</v>
      </c>
      <c r="G25597" t="s">
        <v>13</v>
      </c>
      <c r="H25597" t="s">
        <v>5305</v>
      </c>
      <c r="I25597" t="s">
        <v>996</v>
      </c>
      <c r="K25597" t="s">
        <v>96</v>
      </c>
      <c r="L25597" t="s">
        <v>17</v>
      </c>
      <c r="M25597" t="s">
        <v>450</v>
      </c>
    </row>
    <row r="25598" spans="1:13" x14ac:dyDescent="0.3">
      <c r="A25598" t="s">
        <v>5304</v>
      </c>
      <c r="C25598" t="s">
        <v>5155</v>
      </c>
      <c r="D25598">
        <v>26</v>
      </c>
      <c r="E25598" s="1">
        <v>509713</v>
      </c>
      <c r="G25598" t="s">
        <v>13</v>
      </c>
      <c r="H25598" t="s">
        <v>5538</v>
      </c>
      <c r="I25598" t="s">
        <v>996</v>
      </c>
      <c r="K25598" t="s">
        <v>96</v>
      </c>
      <c r="L25598" t="s">
        <v>17</v>
      </c>
      <c r="M25598" t="s">
        <v>66</v>
      </c>
    </row>
    <row r="25599" spans="1:13" x14ac:dyDescent="0.3">
      <c r="A25599" t="s">
        <v>5304</v>
      </c>
      <c r="C25599" t="s">
        <v>16755</v>
      </c>
      <c r="D25599">
        <v>19</v>
      </c>
      <c r="E25599" s="1">
        <v>100000</v>
      </c>
      <c r="G25599" t="s">
        <v>13</v>
      </c>
      <c r="H25599" t="s">
        <v>16945</v>
      </c>
      <c r="I25599" t="s">
        <v>996</v>
      </c>
      <c r="K25599" t="s">
        <v>96</v>
      </c>
      <c r="L25599" t="s">
        <v>17</v>
      </c>
      <c r="M25599" t="s">
        <v>450</v>
      </c>
    </row>
    <row r="25600" spans="1:13" x14ac:dyDescent="0.3">
      <c r="A25600" t="s">
        <v>5304</v>
      </c>
      <c r="C25600" t="s">
        <v>12314</v>
      </c>
      <c r="D25600">
        <v>34</v>
      </c>
      <c r="E25600" s="1">
        <v>1000000</v>
      </c>
      <c r="G25600" t="s">
        <v>13</v>
      </c>
      <c r="H25600" t="s">
        <v>12543</v>
      </c>
      <c r="I25600" t="s">
        <v>996</v>
      </c>
      <c r="K25600" t="s">
        <v>96</v>
      </c>
      <c r="L25600" t="s">
        <v>17</v>
      </c>
      <c r="M25600" t="s">
        <v>66</v>
      </c>
    </row>
    <row r="25601" spans="1:13" x14ac:dyDescent="0.3">
      <c r="A25601" t="s">
        <v>5304</v>
      </c>
      <c r="C25601" t="s">
        <v>7634</v>
      </c>
      <c r="D25601">
        <v>19</v>
      </c>
      <c r="E25601" s="1">
        <v>100000</v>
      </c>
      <c r="G25601" t="s">
        <v>13</v>
      </c>
      <c r="H25601" t="s">
        <v>7786</v>
      </c>
      <c r="I25601" t="s">
        <v>996</v>
      </c>
      <c r="K25601" t="s">
        <v>96</v>
      </c>
      <c r="L25601" t="s">
        <v>17</v>
      </c>
      <c r="M25601" t="s">
        <v>450</v>
      </c>
    </row>
    <row r="25602" spans="1:13" x14ac:dyDescent="0.3">
      <c r="A25602" t="s">
        <v>13625</v>
      </c>
      <c r="C25602" t="s">
        <v>13456</v>
      </c>
      <c r="D25602">
        <v>7</v>
      </c>
      <c r="E25602" s="1">
        <v>8504</v>
      </c>
      <c r="G25602" t="s">
        <v>34</v>
      </c>
      <c r="H25602" t="s">
        <v>6143</v>
      </c>
      <c r="I25602" t="s">
        <v>13626</v>
      </c>
      <c r="J25602" t="s">
        <v>30</v>
      </c>
      <c r="K25602" t="s">
        <v>24</v>
      </c>
      <c r="L25602" t="s">
        <v>25</v>
      </c>
      <c r="M25602" t="s">
        <v>6146</v>
      </c>
    </row>
    <row r="25603" spans="1:13" x14ac:dyDescent="0.3">
      <c r="A25603" t="s">
        <v>13096</v>
      </c>
      <c r="C25603" t="s">
        <v>12994</v>
      </c>
      <c r="D25603">
        <v>7</v>
      </c>
      <c r="E25603" s="1">
        <v>97578</v>
      </c>
      <c r="G25603" t="s">
        <v>34</v>
      </c>
      <c r="H25603" t="s">
        <v>6143</v>
      </c>
      <c r="I25603" t="s">
        <v>2124</v>
      </c>
      <c r="J25603" t="s">
        <v>81</v>
      </c>
      <c r="K25603" t="s">
        <v>24</v>
      </c>
      <c r="L25603" t="s">
        <v>25</v>
      </c>
      <c r="M25603" t="s">
        <v>6146</v>
      </c>
    </row>
    <row r="25604" spans="1:13" x14ac:dyDescent="0.3">
      <c r="A25604" t="s">
        <v>17606</v>
      </c>
      <c r="C25604" t="s">
        <v>32581</v>
      </c>
      <c r="D25604">
        <v>7</v>
      </c>
      <c r="E25604" s="1">
        <v>60674</v>
      </c>
      <c r="G25604" t="s">
        <v>34</v>
      </c>
      <c r="H25604" t="s">
        <v>6143</v>
      </c>
      <c r="I25604" t="s">
        <v>16323</v>
      </c>
      <c r="J25604" t="s">
        <v>70</v>
      </c>
      <c r="K25604" t="s">
        <v>24</v>
      </c>
      <c r="L25604" t="s">
        <v>25</v>
      </c>
      <c r="M25604" t="s">
        <v>6146</v>
      </c>
    </row>
    <row r="25605" spans="1:13" x14ac:dyDescent="0.3">
      <c r="A25605" t="s">
        <v>17606</v>
      </c>
      <c r="C25605" t="s">
        <v>17445</v>
      </c>
      <c r="D25605">
        <v>16</v>
      </c>
      <c r="E25605" s="1">
        <v>19250</v>
      </c>
      <c r="G25605" t="s">
        <v>34</v>
      </c>
      <c r="H25605" t="s">
        <v>6143</v>
      </c>
      <c r="I25605" t="s">
        <v>16323</v>
      </c>
      <c r="J25605" t="s">
        <v>662</v>
      </c>
      <c r="K25605" t="s">
        <v>24</v>
      </c>
      <c r="L25605" t="s">
        <v>25</v>
      </c>
      <c r="M25605" t="s">
        <v>6146</v>
      </c>
    </row>
    <row r="25606" spans="1:13" x14ac:dyDescent="0.3">
      <c r="A25606" t="s">
        <v>8185</v>
      </c>
      <c r="C25606" t="s">
        <v>8074</v>
      </c>
      <c r="D25606">
        <v>30</v>
      </c>
      <c r="E25606" s="1">
        <v>229865</v>
      </c>
      <c r="G25606" t="s">
        <v>13</v>
      </c>
      <c r="H25606" t="s">
        <v>8186</v>
      </c>
      <c r="I25606" t="s">
        <v>8187</v>
      </c>
      <c r="J25606" t="s">
        <v>70</v>
      </c>
      <c r="K25606" t="s">
        <v>24</v>
      </c>
      <c r="L25606" t="s">
        <v>17</v>
      </c>
      <c r="M25606" t="s">
        <v>31</v>
      </c>
    </row>
    <row r="25607" spans="1:13" x14ac:dyDescent="0.3">
      <c r="A25607" t="s">
        <v>7900</v>
      </c>
      <c r="C25607" t="s">
        <v>7634</v>
      </c>
      <c r="D25607">
        <v>19</v>
      </c>
      <c r="E25607" s="1">
        <v>100000</v>
      </c>
      <c r="G25607" t="s">
        <v>13</v>
      </c>
      <c r="H25607" t="s">
        <v>7901</v>
      </c>
      <c r="I25607" t="s">
        <v>7902</v>
      </c>
      <c r="K25607" t="s">
        <v>189</v>
      </c>
      <c r="L25607" t="s">
        <v>17</v>
      </c>
      <c r="M25607" t="s">
        <v>450</v>
      </c>
    </row>
    <row r="25608" spans="1:13" x14ac:dyDescent="0.3">
      <c r="A25608" t="s">
        <v>30855</v>
      </c>
      <c r="C25608" t="s">
        <v>30851</v>
      </c>
      <c r="D25608">
        <v>13</v>
      </c>
      <c r="E25608" s="1">
        <v>5000</v>
      </c>
      <c r="G25608" t="s">
        <v>111</v>
      </c>
      <c r="H25608" t="s">
        <v>30856</v>
      </c>
      <c r="I25608" t="s">
        <v>22</v>
      </c>
      <c r="J25608" t="s">
        <v>23</v>
      </c>
      <c r="K25608" t="s">
        <v>24</v>
      </c>
      <c r="L25608" t="s">
        <v>25</v>
      </c>
      <c r="M25608" t="s">
        <v>120</v>
      </c>
    </row>
    <row r="25609" spans="1:13" x14ac:dyDescent="0.3">
      <c r="A25609" t="s">
        <v>25916</v>
      </c>
      <c r="C25609" t="s">
        <v>26519</v>
      </c>
      <c r="D25609">
        <v>5</v>
      </c>
      <c r="E25609" s="1">
        <v>8160</v>
      </c>
      <c r="G25609" t="s">
        <v>34</v>
      </c>
      <c r="H25609" t="s">
        <v>6143</v>
      </c>
      <c r="I25609" t="s">
        <v>27050</v>
      </c>
      <c r="J25609" t="s">
        <v>2347</v>
      </c>
      <c r="K25609" t="s">
        <v>24</v>
      </c>
      <c r="L25609" t="s">
        <v>25</v>
      </c>
      <c r="M25609" t="s">
        <v>6146</v>
      </c>
    </row>
    <row r="25610" spans="1:13" x14ac:dyDescent="0.3">
      <c r="A25610" t="s">
        <v>25916</v>
      </c>
      <c r="C25610" t="s">
        <v>25784</v>
      </c>
      <c r="D25610">
        <v>4</v>
      </c>
      <c r="E25610" s="1">
        <v>7590</v>
      </c>
      <c r="G25610" t="s">
        <v>34</v>
      </c>
      <c r="H25610" t="s">
        <v>6143</v>
      </c>
      <c r="I25610" t="s">
        <v>25917</v>
      </c>
      <c r="J25610" t="s">
        <v>86</v>
      </c>
      <c r="K25610" t="s">
        <v>24</v>
      </c>
      <c r="L25610" t="s">
        <v>25</v>
      </c>
      <c r="M25610" t="s">
        <v>6146</v>
      </c>
    </row>
    <row r="25611" spans="1:13" x14ac:dyDescent="0.3">
      <c r="A25611" t="s">
        <v>17376</v>
      </c>
      <c r="C25611" t="s">
        <v>17339</v>
      </c>
      <c r="D25611">
        <v>2</v>
      </c>
      <c r="E25611" s="1">
        <v>10000</v>
      </c>
      <c r="G25611" t="s">
        <v>48</v>
      </c>
      <c r="H25611" t="s">
        <v>17377</v>
      </c>
      <c r="I25611" t="s">
        <v>49</v>
      </c>
      <c r="J25611" t="s">
        <v>50</v>
      </c>
      <c r="K25611" t="s">
        <v>51</v>
      </c>
      <c r="L25611" t="s">
        <v>44</v>
      </c>
      <c r="M25611" t="s">
        <v>190</v>
      </c>
    </row>
    <row r="25612" spans="1:13" x14ac:dyDescent="0.3">
      <c r="A25612" t="s">
        <v>9099</v>
      </c>
      <c r="C25612" t="s">
        <v>8962</v>
      </c>
      <c r="D25612">
        <v>1</v>
      </c>
      <c r="E25612" s="1">
        <v>20000</v>
      </c>
      <c r="G25612" t="s">
        <v>21</v>
      </c>
      <c r="H25612" t="s">
        <v>970</v>
      </c>
      <c r="I25612" t="s">
        <v>397</v>
      </c>
      <c r="J25612" t="s">
        <v>119</v>
      </c>
      <c r="K25612" t="s">
        <v>24</v>
      </c>
      <c r="L25612" t="s">
        <v>25</v>
      </c>
      <c r="M25612" t="s">
        <v>26</v>
      </c>
    </row>
    <row r="25613" spans="1:13" x14ac:dyDescent="0.3">
      <c r="A25613" t="s">
        <v>9099</v>
      </c>
      <c r="C25613" t="s">
        <v>18335</v>
      </c>
      <c r="D25613">
        <v>36</v>
      </c>
      <c r="E25613" s="1">
        <v>250000</v>
      </c>
      <c r="G25613" t="s">
        <v>21</v>
      </c>
      <c r="H25613" t="s">
        <v>18375</v>
      </c>
      <c r="I25613" t="s">
        <v>397</v>
      </c>
      <c r="J25613" t="s">
        <v>119</v>
      </c>
      <c r="K25613" t="s">
        <v>24</v>
      </c>
      <c r="L25613" t="s">
        <v>25</v>
      </c>
      <c r="M25613" t="s">
        <v>26</v>
      </c>
    </row>
    <row r="25614" spans="1:13" x14ac:dyDescent="0.3">
      <c r="A25614" t="s">
        <v>7889</v>
      </c>
      <c r="C25614" t="s">
        <v>7634</v>
      </c>
      <c r="D25614">
        <v>36</v>
      </c>
      <c r="E25614" s="1">
        <v>98047</v>
      </c>
      <c r="G25614" t="s">
        <v>13</v>
      </c>
      <c r="H25614" t="s">
        <v>7890</v>
      </c>
      <c r="I25614" t="s">
        <v>1000</v>
      </c>
      <c r="K25614" t="s">
        <v>74</v>
      </c>
      <c r="L25614" t="s">
        <v>17</v>
      </c>
      <c r="M25614" t="s">
        <v>450</v>
      </c>
    </row>
    <row r="25615" spans="1:13" x14ac:dyDescent="0.3">
      <c r="A25615" t="s">
        <v>2471</v>
      </c>
      <c r="C25615" t="s">
        <v>2269</v>
      </c>
      <c r="D25615">
        <v>42</v>
      </c>
      <c r="E25615" s="1">
        <v>3250000</v>
      </c>
      <c r="G25615" t="s">
        <v>69</v>
      </c>
      <c r="H25615" t="s">
        <v>2472</v>
      </c>
      <c r="I25615" t="s">
        <v>2128</v>
      </c>
      <c r="K25615" t="s">
        <v>2129</v>
      </c>
      <c r="L25615" t="s">
        <v>38</v>
      </c>
      <c r="M25615" t="s">
        <v>39</v>
      </c>
    </row>
    <row r="25616" spans="1:13" x14ac:dyDescent="0.3">
      <c r="A25616" t="s">
        <v>2471</v>
      </c>
      <c r="C25616" t="s">
        <v>12803</v>
      </c>
      <c r="D25616">
        <v>62</v>
      </c>
      <c r="E25616" s="1">
        <v>4928028</v>
      </c>
      <c r="G25616" t="s">
        <v>48</v>
      </c>
      <c r="H25616" t="s">
        <v>12836</v>
      </c>
      <c r="I25616" t="s">
        <v>2128</v>
      </c>
      <c r="K25616" t="s">
        <v>2129</v>
      </c>
      <c r="L25616" t="s">
        <v>38</v>
      </c>
      <c r="M25616" t="s">
        <v>190</v>
      </c>
    </row>
    <row r="25617" spans="1:13" x14ac:dyDescent="0.3">
      <c r="A25617" t="s">
        <v>2471</v>
      </c>
      <c r="C25617" t="s">
        <v>37047</v>
      </c>
      <c r="D25617">
        <v>57</v>
      </c>
      <c r="E25617" s="1">
        <v>1826149</v>
      </c>
      <c r="G25617" t="s">
        <v>48</v>
      </c>
      <c r="H25617" t="s">
        <v>37132</v>
      </c>
      <c r="I25617" t="s">
        <v>2128</v>
      </c>
      <c r="K25617" t="s">
        <v>2129</v>
      </c>
      <c r="L25617" t="s">
        <v>38</v>
      </c>
      <c r="M25617" t="s">
        <v>190</v>
      </c>
    </row>
    <row r="25618" spans="1:13" x14ac:dyDescent="0.3">
      <c r="A25618" t="s">
        <v>11294</v>
      </c>
      <c r="C25618" t="s">
        <v>21035</v>
      </c>
      <c r="D25618">
        <v>51</v>
      </c>
      <c r="E25618" s="1">
        <v>450000</v>
      </c>
      <c r="G25618" t="s">
        <v>13</v>
      </c>
      <c r="H25618" t="s">
        <v>21074</v>
      </c>
      <c r="I25618" t="s">
        <v>359</v>
      </c>
      <c r="K25618" t="s">
        <v>189</v>
      </c>
      <c r="L25618" t="s">
        <v>17</v>
      </c>
      <c r="M25618" t="s">
        <v>87</v>
      </c>
    </row>
    <row r="25619" spans="1:13" x14ac:dyDescent="0.3">
      <c r="A25619" t="s">
        <v>11294</v>
      </c>
      <c r="C25619" t="s">
        <v>16341</v>
      </c>
      <c r="D25619">
        <v>3</v>
      </c>
      <c r="E25619" s="1">
        <v>58174</v>
      </c>
      <c r="G25619" t="s">
        <v>13</v>
      </c>
      <c r="H25619" t="s">
        <v>16390</v>
      </c>
      <c r="I25619" t="s">
        <v>359</v>
      </c>
      <c r="K25619" t="s">
        <v>189</v>
      </c>
      <c r="L25619" t="s">
        <v>17</v>
      </c>
      <c r="M25619" t="s">
        <v>105</v>
      </c>
    </row>
    <row r="25620" spans="1:13" x14ac:dyDescent="0.3">
      <c r="A25620" t="s">
        <v>11294</v>
      </c>
      <c r="C25620" t="s">
        <v>11494</v>
      </c>
      <c r="D25620">
        <v>8</v>
      </c>
      <c r="E25620" s="1">
        <v>64026</v>
      </c>
      <c r="G25620" t="s">
        <v>13</v>
      </c>
      <c r="H25620" t="s">
        <v>11531</v>
      </c>
      <c r="I25620" t="s">
        <v>359</v>
      </c>
      <c r="K25620" t="s">
        <v>189</v>
      </c>
      <c r="L25620" t="s">
        <v>17</v>
      </c>
      <c r="M25620" t="s">
        <v>18</v>
      </c>
    </row>
    <row r="25621" spans="1:13" x14ac:dyDescent="0.3">
      <c r="A25621" t="s">
        <v>11294</v>
      </c>
      <c r="C25621" t="s">
        <v>11254</v>
      </c>
      <c r="D25621">
        <v>1</v>
      </c>
      <c r="E25621" s="1">
        <v>41180</v>
      </c>
      <c r="G25621" t="s">
        <v>13</v>
      </c>
      <c r="H25621" t="s">
        <v>11295</v>
      </c>
      <c r="I25621" t="s">
        <v>359</v>
      </c>
      <c r="K25621" t="s">
        <v>189</v>
      </c>
      <c r="L25621" t="s">
        <v>17</v>
      </c>
      <c r="M25621" t="s">
        <v>18</v>
      </c>
    </row>
    <row r="25622" spans="1:13" x14ac:dyDescent="0.3">
      <c r="A25622" t="s">
        <v>30348</v>
      </c>
      <c r="C25622" t="s">
        <v>29922</v>
      </c>
      <c r="D25622">
        <v>24</v>
      </c>
      <c r="E25622" s="1">
        <v>100000</v>
      </c>
      <c r="G25622" t="s">
        <v>13</v>
      </c>
      <c r="H25622" t="s">
        <v>30349</v>
      </c>
      <c r="I25622" t="s">
        <v>19547</v>
      </c>
      <c r="J25622" t="s">
        <v>1021</v>
      </c>
      <c r="K25622" t="s">
        <v>24</v>
      </c>
      <c r="L25622" t="s">
        <v>17</v>
      </c>
      <c r="M25622" t="s">
        <v>450</v>
      </c>
    </row>
    <row r="25623" spans="1:13" x14ac:dyDescent="0.3">
      <c r="A25623" t="s">
        <v>30348</v>
      </c>
      <c r="C25623" t="s">
        <v>35205</v>
      </c>
      <c r="D25623">
        <v>27</v>
      </c>
      <c r="E25623" s="1">
        <v>323499</v>
      </c>
      <c r="G25623" t="s">
        <v>34</v>
      </c>
      <c r="H25623" t="s">
        <v>35289</v>
      </c>
      <c r="I25623" t="s">
        <v>19547</v>
      </c>
      <c r="J25623" t="s">
        <v>1021</v>
      </c>
      <c r="K25623" t="s">
        <v>24</v>
      </c>
      <c r="L25623" t="s">
        <v>17</v>
      </c>
      <c r="M25623" t="s">
        <v>75</v>
      </c>
    </row>
    <row r="25624" spans="1:13" x14ac:dyDescent="0.3">
      <c r="A25624" t="s">
        <v>30348</v>
      </c>
      <c r="C25624" t="s">
        <v>34263</v>
      </c>
      <c r="D25624">
        <v>25</v>
      </c>
      <c r="E25624" s="1">
        <v>100000</v>
      </c>
      <c r="G25624" t="s">
        <v>13</v>
      </c>
      <c r="H25624" t="s">
        <v>34356</v>
      </c>
      <c r="I25624" t="s">
        <v>19547</v>
      </c>
      <c r="J25624" t="s">
        <v>1021</v>
      </c>
      <c r="K25624" t="s">
        <v>24</v>
      </c>
      <c r="L25624" t="s">
        <v>17</v>
      </c>
      <c r="M25624" t="s">
        <v>450</v>
      </c>
    </row>
    <row r="25625" spans="1:13" x14ac:dyDescent="0.3">
      <c r="A25625" t="s">
        <v>30348</v>
      </c>
      <c r="C25625" t="s">
        <v>36727</v>
      </c>
      <c r="D25625">
        <v>12</v>
      </c>
      <c r="E25625" s="1">
        <v>27727</v>
      </c>
      <c r="G25625" t="s">
        <v>111</v>
      </c>
      <c r="H25625" t="s">
        <v>36734</v>
      </c>
      <c r="I25625" t="s">
        <v>19547</v>
      </c>
      <c r="J25625" t="s">
        <v>1021</v>
      </c>
      <c r="K25625" t="s">
        <v>24</v>
      </c>
      <c r="L25625" t="s">
        <v>25</v>
      </c>
      <c r="M25625" t="s">
        <v>120</v>
      </c>
    </row>
    <row r="25626" spans="1:13" x14ac:dyDescent="0.3">
      <c r="A25626" t="s">
        <v>30348</v>
      </c>
      <c r="C25626" t="s">
        <v>36834</v>
      </c>
      <c r="D25626">
        <v>12</v>
      </c>
      <c r="E25626" s="1">
        <v>100000</v>
      </c>
      <c r="G25626" t="s">
        <v>13</v>
      </c>
      <c r="H25626" t="s">
        <v>36951</v>
      </c>
      <c r="I25626" t="s">
        <v>19547</v>
      </c>
      <c r="J25626" t="s">
        <v>1021</v>
      </c>
      <c r="K25626" t="s">
        <v>24</v>
      </c>
      <c r="L25626" t="s">
        <v>17</v>
      </c>
      <c r="M25626" t="s">
        <v>450</v>
      </c>
    </row>
    <row r="25627" spans="1:13" x14ac:dyDescent="0.3">
      <c r="A25627" t="s">
        <v>30348</v>
      </c>
      <c r="C25627" t="s">
        <v>35729</v>
      </c>
      <c r="D25627">
        <v>17</v>
      </c>
      <c r="E25627" s="1">
        <v>99987</v>
      </c>
      <c r="G25627" t="s">
        <v>13</v>
      </c>
      <c r="H25627" t="s">
        <v>35800</v>
      </c>
      <c r="I25627" t="s">
        <v>19547</v>
      </c>
      <c r="J25627" t="s">
        <v>1021</v>
      </c>
      <c r="K25627" t="s">
        <v>24</v>
      </c>
      <c r="L25627" t="s">
        <v>17</v>
      </c>
      <c r="M25627" t="s">
        <v>450</v>
      </c>
    </row>
    <row r="25628" spans="1:13" x14ac:dyDescent="0.3">
      <c r="A25628" t="s">
        <v>2264</v>
      </c>
      <c r="C25628" t="s">
        <v>1852</v>
      </c>
      <c r="D25628">
        <v>4</v>
      </c>
      <c r="E25628" s="1">
        <v>10000</v>
      </c>
      <c r="G25628" t="s">
        <v>111</v>
      </c>
      <c r="H25628" t="s">
        <v>1420</v>
      </c>
      <c r="I25628" t="s">
        <v>2265</v>
      </c>
      <c r="J25628" t="s">
        <v>137</v>
      </c>
      <c r="K25628" t="s">
        <v>24</v>
      </c>
      <c r="L25628" t="s">
        <v>25</v>
      </c>
      <c r="M25628" t="s">
        <v>120</v>
      </c>
    </row>
    <row r="25629" spans="1:13" x14ac:dyDescent="0.3">
      <c r="A25629" t="s">
        <v>2264</v>
      </c>
      <c r="C25629" t="s">
        <v>27925</v>
      </c>
      <c r="D25629">
        <v>27</v>
      </c>
      <c r="E25629" s="1">
        <v>799950</v>
      </c>
      <c r="G25629" t="s">
        <v>69</v>
      </c>
      <c r="H25629" t="s">
        <v>27937</v>
      </c>
      <c r="I25629" t="s">
        <v>2265</v>
      </c>
      <c r="J25629" t="s">
        <v>137</v>
      </c>
      <c r="K25629" t="s">
        <v>24</v>
      </c>
      <c r="L25629" t="s">
        <v>17</v>
      </c>
      <c r="M25629" t="s">
        <v>221</v>
      </c>
    </row>
    <row r="25630" spans="1:13" x14ac:dyDescent="0.3">
      <c r="A25630" t="s">
        <v>2264</v>
      </c>
      <c r="C25630" t="s">
        <v>28936</v>
      </c>
      <c r="D25630">
        <v>22</v>
      </c>
      <c r="E25630" s="1">
        <v>500000</v>
      </c>
      <c r="G25630" t="s">
        <v>69</v>
      </c>
      <c r="H25630" t="s">
        <v>28943</v>
      </c>
      <c r="I25630" t="s">
        <v>2265</v>
      </c>
      <c r="J25630" t="s">
        <v>137</v>
      </c>
      <c r="K25630" t="s">
        <v>24</v>
      </c>
      <c r="L25630" t="s">
        <v>25</v>
      </c>
      <c r="M25630" t="s">
        <v>221</v>
      </c>
    </row>
    <row r="25631" spans="1:13" x14ac:dyDescent="0.3">
      <c r="A25631" t="s">
        <v>2264</v>
      </c>
      <c r="C25631" t="s">
        <v>27614</v>
      </c>
      <c r="D25631">
        <v>36</v>
      </c>
      <c r="E25631" s="1">
        <v>1900000</v>
      </c>
      <c r="G25631" t="s">
        <v>69</v>
      </c>
      <c r="H25631" t="s">
        <v>27630</v>
      </c>
      <c r="I25631" t="s">
        <v>2265</v>
      </c>
      <c r="J25631" t="s">
        <v>137</v>
      </c>
      <c r="K25631" t="s">
        <v>24</v>
      </c>
      <c r="L25631" t="s">
        <v>25</v>
      </c>
      <c r="M25631" t="s">
        <v>221</v>
      </c>
    </row>
    <row r="25632" spans="1:13" x14ac:dyDescent="0.3">
      <c r="A25632" t="s">
        <v>2264</v>
      </c>
      <c r="C25632" t="s">
        <v>29553</v>
      </c>
      <c r="D25632">
        <v>27</v>
      </c>
      <c r="E25632" s="1">
        <v>500001</v>
      </c>
      <c r="G25632" t="s">
        <v>69</v>
      </c>
      <c r="H25632" t="s">
        <v>29808</v>
      </c>
      <c r="I25632" t="s">
        <v>2265</v>
      </c>
      <c r="J25632" t="s">
        <v>137</v>
      </c>
      <c r="K25632" t="s">
        <v>24</v>
      </c>
      <c r="L25632" t="s">
        <v>25</v>
      </c>
      <c r="M25632" t="s">
        <v>221</v>
      </c>
    </row>
    <row r="25633" spans="1:13" x14ac:dyDescent="0.3">
      <c r="A25633" t="s">
        <v>2264</v>
      </c>
      <c r="C25633" t="s">
        <v>3657</v>
      </c>
      <c r="D25633">
        <v>38</v>
      </c>
      <c r="E25633" s="1">
        <v>1200000</v>
      </c>
      <c r="G25633" t="s">
        <v>69</v>
      </c>
      <c r="H25633" t="s">
        <v>4217</v>
      </c>
      <c r="I25633" t="s">
        <v>2265</v>
      </c>
      <c r="J25633" t="s">
        <v>137</v>
      </c>
      <c r="K25633" t="s">
        <v>24</v>
      </c>
      <c r="L25633" t="s">
        <v>25</v>
      </c>
      <c r="M25633" t="s">
        <v>221</v>
      </c>
    </row>
    <row r="25634" spans="1:13" x14ac:dyDescent="0.3">
      <c r="A25634" t="s">
        <v>2264</v>
      </c>
      <c r="C25634" t="s">
        <v>23704</v>
      </c>
      <c r="D25634">
        <v>40</v>
      </c>
      <c r="E25634" s="1">
        <v>150000</v>
      </c>
      <c r="G25634" t="s">
        <v>69</v>
      </c>
      <c r="H25634" t="s">
        <v>11567</v>
      </c>
      <c r="I25634" t="s">
        <v>2265</v>
      </c>
      <c r="J25634" t="s">
        <v>137</v>
      </c>
      <c r="K25634" t="s">
        <v>24</v>
      </c>
      <c r="L25634" t="s">
        <v>25</v>
      </c>
      <c r="M25634" t="s">
        <v>221</v>
      </c>
    </row>
    <row r="25635" spans="1:13" x14ac:dyDescent="0.3">
      <c r="A25635" t="s">
        <v>2264</v>
      </c>
      <c r="C25635" t="s">
        <v>21035</v>
      </c>
      <c r="D25635">
        <v>11</v>
      </c>
      <c r="E25635" s="1">
        <v>50000</v>
      </c>
      <c r="G25635" t="s">
        <v>69</v>
      </c>
      <c r="H25635" t="s">
        <v>21117</v>
      </c>
      <c r="I25635" t="s">
        <v>2265</v>
      </c>
      <c r="J25635" t="s">
        <v>137</v>
      </c>
      <c r="K25635" t="s">
        <v>24</v>
      </c>
      <c r="L25635" t="s">
        <v>25</v>
      </c>
      <c r="M25635" t="s">
        <v>221</v>
      </c>
    </row>
    <row r="25636" spans="1:13" x14ac:dyDescent="0.3">
      <c r="A25636" t="s">
        <v>2264</v>
      </c>
      <c r="C25636" t="s">
        <v>16466</v>
      </c>
      <c r="D25636">
        <v>19</v>
      </c>
      <c r="E25636" s="1">
        <v>100000</v>
      </c>
      <c r="G25636" t="s">
        <v>13</v>
      </c>
      <c r="H25636" t="s">
        <v>16563</v>
      </c>
      <c r="I25636" t="s">
        <v>2265</v>
      </c>
      <c r="J25636" t="s">
        <v>137</v>
      </c>
      <c r="K25636" t="s">
        <v>24</v>
      </c>
      <c r="L25636" t="s">
        <v>17</v>
      </c>
      <c r="M25636" t="s">
        <v>450</v>
      </c>
    </row>
    <row r="25637" spans="1:13" x14ac:dyDescent="0.3">
      <c r="A25637" t="s">
        <v>2264</v>
      </c>
      <c r="C25637" t="s">
        <v>12314</v>
      </c>
      <c r="D25637">
        <v>64</v>
      </c>
      <c r="E25637" s="1">
        <v>3075000</v>
      </c>
      <c r="G25637" t="s">
        <v>4614</v>
      </c>
      <c r="H25637" t="s">
        <v>12607</v>
      </c>
      <c r="I25637" t="s">
        <v>2265</v>
      </c>
      <c r="J25637" t="s">
        <v>137</v>
      </c>
      <c r="K25637" t="s">
        <v>24</v>
      </c>
      <c r="L25637" t="s">
        <v>25</v>
      </c>
      <c r="M25637" t="s">
        <v>4615</v>
      </c>
    </row>
    <row r="25638" spans="1:13" x14ac:dyDescent="0.3">
      <c r="A25638" t="s">
        <v>2264</v>
      </c>
      <c r="C25638" t="s">
        <v>11494</v>
      </c>
      <c r="D25638">
        <v>32</v>
      </c>
      <c r="E25638" s="1">
        <v>300000</v>
      </c>
      <c r="G25638" t="s">
        <v>69</v>
      </c>
      <c r="H25638" t="s">
        <v>11567</v>
      </c>
      <c r="I25638" t="s">
        <v>2265</v>
      </c>
      <c r="J25638" t="s">
        <v>137</v>
      </c>
      <c r="K25638" t="s">
        <v>24</v>
      </c>
      <c r="L25638" t="s">
        <v>17</v>
      </c>
      <c r="M25638" t="s">
        <v>221</v>
      </c>
    </row>
    <row r="25639" spans="1:13" x14ac:dyDescent="0.3">
      <c r="A25639" t="s">
        <v>2264</v>
      </c>
      <c r="C25639" t="s">
        <v>11613</v>
      </c>
      <c r="D25639">
        <v>48</v>
      </c>
      <c r="E25639" s="1">
        <v>99645</v>
      </c>
      <c r="G25639" t="s">
        <v>13</v>
      </c>
      <c r="H25639" t="s">
        <v>11776</v>
      </c>
      <c r="I25639" t="s">
        <v>2265</v>
      </c>
      <c r="J25639" t="s">
        <v>137</v>
      </c>
      <c r="K25639" t="s">
        <v>24</v>
      </c>
      <c r="L25639" t="s">
        <v>17</v>
      </c>
      <c r="M25639" t="s">
        <v>450</v>
      </c>
    </row>
    <row r="25640" spans="1:13" x14ac:dyDescent="0.3">
      <c r="A25640" t="s">
        <v>2264</v>
      </c>
      <c r="C25640" t="s">
        <v>35205</v>
      </c>
      <c r="D25640">
        <v>36</v>
      </c>
      <c r="E25640" s="1">
        <v>489506</v>
      </c>
      <c r="G25640" t="s">
        <v>13</v>
      </c>
      <c r="H25640" t="s">
        <v>35263</v>
      </c>
      <c r="I25640" t="s">
        <v>2265</v>
      </c>
      <c r="J25640" t="s">
        <v>137</v>
      </c>
      <c r="K25640" t="s">
        <v>24</v>
      </c>
      <c r="L25640" t="s">
        <v>17</v>
      </c>
      <c r="M25640" t="s">
        <v>345</v>
      </c>
    </row>
    <row r="25641" spans="1:13" x14ac:dyDescent="0.3">
      <c r="A25641" t="s">
        <v>2264</v>
      </c>
      <c r="C25641" t="s">
        <v>33755</v>
      </c>
      <c r="D25641">
        <v>7</v>
      </c>
      <c r="E25641" s="1">
        <v>195967</v>
      </c>
      <c r="G25641" t="s">
        <v>111</v>
      </c>
      <c r="H25641" t="s">
        <v>33842</v>
      </c>
      <c r="I25641" t="s">
        <v>2265</v>
      </c>
      <c r="J25641" t="s">
        <v>137</v>
      </c>
      <c r="K25641" t="s">
        <v>24</v>
      </c>
      <c r="L25641" t="s">
        <v>25</v>
      </c>
      <c r="M25641" t="s">
        <v>120</v>
      </c>
    </row>
    <row r="25642" spans="1:13" x14ac:dyDescent="0.3">
      <c r="A25642" t="s">
        <v>2264</v>
      </c>
      <c r="C25642" t="s">
        <v>33531</v>
      </c>
      <c r="D25642">
        <v>49</v>
      </c>
      <c r="E25642" s="1">
        <v>749899</v>
      </c>
      <c r="G25642" t="s">
        <v>69</v>
      </c>
      <c r="H25642" t="s">
        <v>33560</v>
      </c>
      <c r="I25642" t="s">
        <v>2265</v>
      </c>
      <c r="J25642" t="s">
        <v>137</v>
      </c>
      <c r="K25642" t="s">
        <v>24</v>
      </c>
      <c r="L25642" t="s">
        <v>25</v>
      </c>
      <c r="M25642" t="s">
        <v>221</v>
      </c>
    </row>
    <row r="25643" spans="1:13" x14ac:dyDescent="0.3">
      <c r="A25643" t="s">
        <v>2264</v>
      </c>
      <c r="C25643" t="s">
        <v>36834</v>
      </c>
      <c r="D25643">
        <v>12</v>
      </c>
      <c r="E25643" s="1">
        <v>100000</v>
      </c>
      <c r="G25643" t="s">
        <v>13</v>
      </c>
      <c r="H25643" t="s">
        <v>36911</v>
      </c>
      <c r="I25643" t="s">
        <v>2265</v>
      </c>
      <c r="J25643" t="s">
        <v>137</v>
      </c>
      <c r="K25643" t="s">
        <v>24</v>
      </c>
      <c r="L25643" t="s">
        <v>17</v>
      </c>
      <c r="M25643" t="s">
        <v>450</v>
      </c>
    </row>
    <row r="25644" spans="1:13" x14ac:dyDescent="0.3">
      <c r="A25644" t="s">
        <v>2264</v>
      </c>
      <c r="C25644" t="s">
        <v>18211</v>
      </c>
      <c r="D25644">
        <v>67</v>
      </c>
      <c r="E25644" s="1">
        <v>750000</v>
      </c>
      <c r="G25644" t="s">
        <v>69</v>
      </c>
      <c r="H25644" t="s">
        <v>18230</v>
      </c>
      <c r="I25644" t="s">
        <v>2265</v>
      </c>
      <c r="J25644" t="s">
        <v>137</v>
      </c>
      <c r="K25644" t="s">
        <v>24</v>
      </c>
      <c r="L25644" t="s">
        <v>25</v>
      </c>
      <c r="M25644" t="s">
        <v>221</v>
      </c>
    </row>
    <row r="25645" spans="1:13" x14ac:dyDescent="0.3">
      <c r="A25645" t="s">
        <v>2264</v>
      </c>
      <c r="C25645" t="s">
        <v>26449</v>
      </c>
      <c r="D25645">
        <v>12</v>
      </c>
      <c r="E25645" s="1">
        <v>7490</v>
      </c>
      <c r="G25645" t="s">
        <v>34</v>
      </c>
      <c r="H25645" t="s">
        <v>7013</v>
      </c>
      <c r="I25645" t="s">
        <v>2265</v>
      </c>
      <c r="J25645" t="s">
        <v>137</v>
      </c>
      <c r="K25645" t="s">
        <v>24</v>
      </c>
      <c r="L25645" t="s">
        <v>25</v>
      </c>
      <c r="M25645" t="s">
        <v>6146</v>
      </c>
    </row>
    <row r="25646" spans="1:13" x14ac:dyDescent="0.3">
      <c r="A25646" t="s">
        <v>2264</v>
      </c>
      <c r="C25646" t="s">
        <v>31834</v>
      </c>
      <c r="D25646">
        <v>12</v>
      </c>
      <c r="E25646" s="1">
        <v>144370</v>
      </c>
      <c r="G25646" t="s">
        <v>34</v>
      </c>
      <c r="H25646" t="s">
        <v>6493</v>
      </c>
      <c r="I25646" t="s">
        <v>2265</v>
      </c>
      <c r="J25646" t="s">
        <v>137</v>
      </c>
      <c r="K25646" t="s">
        <v>24</v>
      </c>
      <c r="L25646" t="s">
        <v>25</v>
      </c>
      <c r="M25646" t="s">
        <v>6146</v>
      </c>
    </row>
    <row r="25647" spans="1:13" x14ac:dyDescent="0.3">
      <c r="A25647" t="s">
        <v>32356</v>
      </c>
      <c r="C25647" t="s">
        <v>32274</v>
      </c>
      <c r="D25647">
        <v>6</v>
      </c>
      <c r="E25647" s="1">
        <v>4950</v>
      </c>
      <c r="G25647" t="s">
        <v>34</v>
      </c>
      <c r="H25647" t="s">
        <v>6143</v>
      </c>
      <c r="I25647" t="s">
        <v>19161</v>
      </c>
      <c r="J25647" t="s">
        <v>3026</v>
      </c>
      <c r="K25647" t="s">
        <v>24</v>
      </c>
      <c r="L25647" t="s">
        <v>25</v>
      </c>
      <c r="M25647" t="s">
        <v>6146</v>
      </c>
    </row>
    <row r="25648" spans="1:13" x14ac:dyDescent="0.3">
      <c r="A25648" t="s">
        <v>6618</v>
      </c>
      <c r="C25648" t="s">
        <v>6536</v>
      </c>
      <c r="D25648">
        <v>3</v>
      </c>
      <c r="E25648" s="1">
        <v>19573</v>
      </c>
      <c r="G25648" t="s">
        <v>34</v>
      </c>
      <c r="H25648" t="s">
        <v>6143</v>
      </c>
      <c r="I25648" t="s">
        <v>6619</v>
      </c>
      <c r="J25648" t="s">
        <v>3285</v>
      </c>
      <c r="K25648" t="s">
        <v>24</v>
      </c>
      <c r="L25648" t="s">
        <v>25</v>
      </c>
      <c r="M25648" t="s">
        <v>6146</v>
      </c>
    </row>
    <row r="25649" spans="1:13" x14ac:dyDescent="0.3">
      <c r="A25649" t="s">
        <v>34757</v>
      </c>
      <c r="C25649" t="s">
        <v>34736</v>
      </c>
      <c r="D25649">
        <v>61</v>
      </c>
      <c r="E25649" s="1">
        <v>1279771</v>
      </c>
      <c r="G25649" t="s">
        <v>48</v>
      </c>
      <c r="H25649" t="s">
        <v>34758</v>
      </c>
      <c r="I25649" t="s">
        <v>55</v>
      </c>
      <c r="J25649" t="s">
        <v>206</v>
      </c>
      <c r="K25649" t="s">
        <v>56</v>
      </c>
      <c r="L25649" t="s">
        <v>38</v>
      </c>
      <c r="M25649" t="s">
        <v>190</v>
      </c>
    </row>
    <row r="25650" spans="1:13" x14ac:dyDescent="0.3">
      <c r="A25650" t="s">
        <v>1491</v>
      </c>
      <c r="C25650" t="s">
        <v>1852</v>
      </c>
      <c r="D25650">
        <v>18</v>
      </c>
      <c r="E25650" s="1">
        <v>180188</v>
      </c>
      <c r="G25650" t="s">
        <v>69</v>
      </c>
      <c r="H25650" t="s">
        <v>2224</v>
      </c>
      <c r="I25650" t="s">
        <v>578</v>
      </c>
      <c r="J25650" t="s">
        <v>578</v>
      </c>
      <c r="K25650" t="s">
        <v>273</v>
      </c>
      <c r="L25650" t="s">
        <v>44</v>
      </c>
      <c r="M25650" t="s">
        <v>39</v>
      </c>
    </row>
    <row r="25651" spans="1:13" x14ac:dyDescent="0.3">
      <c r="A25651" t="s">
        <v>1491</v>
      </c>
      <c r="C25651" t="s">
        <v>1275</v>
      </c>
      <c r="D25651">
        <v>17</v>
      </c>
      <c r="E25651" s="1">
        <v>100000</v>
      </c>
      <c r="G25651" t="s">
        <v>13</v>
      </c>
      <c r="H25651" t="s">
        <v>1492</v>
      </c>
      <c r="I25651" t="s">
        <v>578</v>
      </c>
      <c r="J25651" t="s">
        <v>578</v>
      </c>
      <c r="K25651" t="s">
        <v>273</v>
      </c>
      <c r="L25651" t="s">
        <v>17</v>
      </c>
      <c r="M25651" t="s">
        <v>450</v>
      </c>
    </row>
    <row r="25652" spans="1:13" x14ac:dyDescent="0.3">
      <c r="A25652" t="s">
        <v>1491</v>
      </c>
      <c r="C25652" t="s">
        <v>27925</v>
      </c>
      <c r="D25652">
        <v>34</v>
      </c>
      <c r="E25652" s="1">
        <v>2500000</v>
      </c>
      <c r="G25652" t="s">
        <v>69</v>
      </c>
      <c r="H25652" t="s">
        <v>28002</v>
      </c>
      <c r="I25652" t="s">
        <v>578</v>
      </c>
      <c r="J25652" t="s">
        <v>578</v>
      </c>
      <c r="K25652" t="s">
        <v>273</v>
      </c>
      <c r="L25652" t="s">
        <v>44</v>
      </c>
      <c r="M25652" t="s">
        <v>39</v>
      </c>
    </row>
    <row r="25653" spans="1:13" x14ac:dyDescent="0.3">
      <c r="A25653" t="s">
        <v>1491</v>
      </c>
      <c r="C25653" t="s">
        <v>28936</v>
      </c>
      <c r="D25653">
        <v>24</v>
      </c>
      <c r="E25653" s="1">
        <v>153823</v>
      </c>
      <c r="G25653" t="s">
        <v>69</v>
      </c>
      <c r="H25653" t="s">
        <v>29032</v>
      </c>
      <c r="I25653" t="s">
        <v>578</v>
      </c>
      <c r="J25653" t="s">
        <v>578</v>
      </c>
      <c r="K25653" t="s">
        <v>273</v>
      </c>
      <c r="L25653" t="s">
        <v>44</v>
      </c>
      <c r="M25653" t="s">
        <v>39</v>
      </c>
    </row>
    <row r="25654" spans="1:13" x14ac:dyDescent="0.3">
      <c r="A25654" t="s">
        <v>1491</v>
      </c>
      <c r="C25654" t="s">
        <v>28936</v>
      </c>
      <c r="D25654">
        <v>24</v>
      </c>
      <c r="E25654" s="1">
        <v>300000</v>
      </c>
      <c r="G25654" t="s">
        <v>69</v>
      </c>
      <c r="H25654" t="s">
        <v>29112</v>
      </c>
      <c r="I25654" t="s">
        <v>578</v>
      </c>
      <c r="J25654" t="s">
        <v>578</v>
      </c>
      <c r="K25654" t="s">
        <v>273</v>
      </c>
      <c r="L25654" t="s">
        <v>44</v>
      </c>
      <c r="M25654" t="s">
        <v>39</v>
      </c>
    </row>
    <row r="25655" spans="1:13" x14ac:dyDescent="0.3">
      <c r="A25655" t="s">
        <v>1491</v>
      </c>
      <c r="C25655" t="s">
        <v>27408</v>
      </c>
      <c r="D25655">
        <v>24</v>
      </c>
      <c r="E25655" s="1">
        <v>1000000</v>
      </c>
      <c r="G25655" t="s">
        <v>69</v>
      </c>
      <c r="H25655" t="s">
        <v>27479</v>
      </c>
      <c r="I25655" t="s">
        <v>578</v>
      </c>
      <c r="J25655" t="s">
        <v>578</v>
      </c>
      <c r="K25655" t="s">
        <v>273</v>
      </c>
      <c r="L25655" t="s">
        <v>44</v>
      </c>
      <c r="M25655" t="s">
        <v>39</v>
      </c>
    </row>
    <row r="25656" spans="1:13" x14ac:dyDescent="0.3">
      <c r="A25656" t="s">
        <v>1491</v>
      </c>
      <c r="C25656" t="s">
        <v>29922</v>
      </c>
      <c r="D25656">
        <v>31</v>
      </c>
      <c r="E25656" s="1">
        <v>300048</v>
      </c>
      <c r="G25656" t="s">
        <v>69</v>
      </c>
      <c r="H25656" t="s">
        <v>30351</v>
      </c>
      <c r="I25656" t="s">
        <v>578</v>
      </c>
      <c r="J25656" t="s">
        <v>578</v>
      </c>
      <c r="K25656" t="s">
        <v>273</v>
      </c>
      <c r="L25656" t="s">
        <v>44</v>
      </c>
      <c r="M25656" t="s">
        <v>39</v>
      </c>
    </row>
    <row r="25657" spans="1:13" x14ac:dyDescent="0.3">
      <c r="A25657" t="s">
        <v>1491</v>
      </c>
      <c r="C25657" t="s">
        <v>30595</v>
      </c>
      <c r="D25657">
        <v>22</v>
      </c>
      <c r="E25657" s="1">
        <v>527154</v>
      </c>
      <c r="G25657" t="s">
        <v>34</v>
      </c>
      <c r="H25657" t="s">
        <v>30721</v>
      </c>
      <c r="I25657" t="s">
        <v>578</v>
      </c>
      <c r="J25657" t="s">
        <v>578</v>
      </c>
      <c r="K25657" t="s">
        <v>273</v>
      </c>
      <c r="L25657" t="s">
        <v>17</v>
      </c>
      <c r="M25657" t="s">
        <v>202</v>
      </c>
    </row>
    <row r="25658" spans="1:13" x14ac:dyDescent="0.3">
      <c r="A25658" t="s">
        <v>1491</v>
      </c>
      <c r="C25658" t="s">
        <v>23213</v>
      </c>
      <c r="D25658">
        <v>60</v>
      </c>
      <c r="E25658" s="1">
        <v>715000</v>
      </c>
      <c r="G25658" t="s">
        <v>13</v>
      </c>
      <c r="H25658" t="s">
        <v>23247</v>
      </c>
      <c r="I25658" t="s">
        <v>578</v>
      </c>
      <c r="J25658" t="s">
        <v>578</v>
      </c>
      <c r="K25658" t="s">
        <v>273</v>
      </c>
      <c r="L25658" t="s">
        <v>17</v>
      </c>
      <c r="M25658" t="s">
        <v>450</v>
      </c>
    </row>
    <row r="25659" spans="1:13" x14ac:dyDescent="0.3">
      <c r="A25659" t="s">
        <v>1491</v>
      </c>
      <c r="C25659" t="s">
        <v>21173</v>
      </c>
      <c r="D25659">
        <v>25</v>
      </c>
      <c r="E25659" s="1">
        <v>150628</v>
      </c>
      <c r="G25659" t="s">
        <v>69</v>
      </c>
      <c r="H25659" t="s">
        <v>21617</v>
      </c>
      <c r="I25659" t="s">
        <v>578</v>
      </c>
      <c r="J25659" t="s">
        <v>578</v>
      </c>
      <c r="K25659" t="s">
        <v>273</v>
      </c>
      <c r="L25659" t="s">
        <v>44</v>
      </c>
      <c r="M25659" t="s">
        <v>221</v>
      </c>
    </row>
    <row r="25660" spans="1:13" x14ac:dyDescent="0.3">
      <c r="A25660" t="s">
        <v>1491</v>
      </c>
      <c r="C25660" t="s">
        <v>15737</v>
      </c>
      <c r="D25660">
        <v>62</v>
      </c>
      <c r="E25660" s="1">
        <v>450000</v>
      </c>
      <c r="G25660" t="s">
        <v>69</v>
      </c>
      <c r="H25660" t="s">
        <v>15929</v>
      </c>
      <c r="I25660" t="s">
        <v>578</v>
      </c>
      <c r="J25660" t="s">
        <v>578</v>
      </c>
      <c r="K25660" t="s">
        <v>273</v>
      </c>
      <c r="L25660" t="s">
        <v>38</v>
      </c>
      <c r="M25660" t="s">
        <v>39</v>
      </c>
    </row>
    <row r="25661" spans="1:13" x14ac:dyDescent="0.3">
      <c r="A25661" t="s">
        <v>1491</v>
      </c>
      <c r="C25661" t="s">
        <v>15737</v>
      </c>
      <c r="D25661">
        <v>32</v>
      </c>
      <c r="E25661" s="1">
        <v>600000</v>
      </c>
      <c r="G25661" t="s">
        <v>69</v>
      </c>
      <c r="H25661" t="s">
        <v>16080</v>
      </c>
      <c r="I25661" t="s">
        <v>578</v>
      </c>
      <c r="J25661" t="s">
        <v>578</v>
      </c>
      <c r="K25661" t="s">
        <v>273</v>
      </c>
      <c r="L25661" t="s">
        <v>44</v>
      </c>
      <c r="M25661" t="s">
        <v>3064</v>
      </c>
    </row>
    <row r="25662" spans="1:13" x14ac:dyDescent="0.3">
      <c r="A25662" t="s">
        <v>1491</v>
      </c>
      <c r="C25662" t="s">
        <v>15737</v>
      </c>
      <c r="D25662">
        <v>13</v>
      </c>
      <c r="E25662" s="1">
        <v>1500000</v>
      </c>
      <c r="G25662" t="s">
        <v>69</v>
      </c>
      <c r="H25662" t="s">
        <v>16158</v>
      </c>
      <c r="I25662" t="s">
        <v>578</v>
      </c>
      <c r="J25662" t="s">
        <v>578</v>
      </c>
      <c r="K25662" t="s">
        <v>273</v>
      </c>
      <c r="L25662" t="s">
        <v>17</v>
      </c>
      <c r="M25662" t="s">
        <v>39</v>
      </c>
    </row>
    <row r="25663" spans="1:13" x14ac:dyDescent="0.3">
      <c r="A25663" t="s">
        <v>1491</v>
      </c>
      <c r="C25663" t="s">
        <v>12673</v>
      </c>
      <c r="D25663">
        <v>19</v>
      </c>
      <c r="E25663" s="1">
        <v>143994</v>
      </c>
      <c r="G25663" t="s">
        <v>69</v>
      </c>
      <c r="H25663" t="s">
        <v>12738</v>
      </c>
      <c r="I25663" t="s">
        <v>578</v>
      </c>
      <c r="J25663" t="s">
        <v>578</v>
      </c>
      <c r="K25663" t="s">
        <v>273</v>
      </c>
      <c r="L25663" t="s">
        <v>38</v>
      </c>
      <c r="M25663" t="s">
        <v>39</v>
      </c>
    </row>
    <row r="25664" spans="1:13" x14ac:dyDescent="0.3">
      <c r="A25664" t="s">
        <v>1491</v>
      </c>
      <c r="C25664" t="s">
        <v>12803</v>
      </c>
      <c r="D25664">
        <v>36</v>
      </c>
      <c r="E25664" s="1">
        <v>849629</v>
      </c>
      <c r="G25664" t="s">
        <v>13</v>
      </c>
      <c r="H25664" t="s">
        <v>12846</v>
      </c>
      <c r="I25664" t="s">
        <v>578</v>
      </c>
      <c r="J25664" t="s">
        <v>578</v>
      </c>
      <c r="K25664" t="s">
        <v>273</v>
      </c>
      <c r="L25664" t="s">
        <v>17</v>
      </c>
      <c r="M25664" t="s">
        <v>31</v>
      </c>
    </row>
    <row r="25665" spans="1:13" x14ac:dyDescent="0.3">
      <c r="A25665" t="s">
        <v>1491</v>
      </c>
      <c r="C25665" t="s">
        <v>34470</v>
      </c>
      <c r="D25665">
        <v>68</v>
      </c>
      <c r="E25665" s="1">
        <v>1725000</v>
      </c>
      <c r="G25665" t="s">
        <v>13</v>
      </c>
      <c r="H25665" t="s">
        <v>34480</v>
      </c>
      <c r="I25665" t="s">
        <v>578</v>
      </c>
      <c r="J25665" t="s">
        <v>578</v>
      </c>
      <c r="K25665" t="s">
        <v>273</v>
      </c>
      <c r="L25665" t="s">
        <v>17</v>
      </c>
      <c r="M25665" t="s">
        <v>450</v>
      </c>
    </row>
    <row r="25666" spans="1:13" x14ac:dyDescent="0.3">
      <c r="A25666" t="s">
        <v>1491</v>
      </c>
      <c r="C25666" t="s">
        <v>33755</v>
      </c>
      <c r="D25666">
        <v>18</v>
      </c>
      <c r="E25666" s="1">
        <v>100000</v>
      </c>
      <c r="G25666" t="s">
        <v>13</v>
      </c>
      <c r="H25666" t="s">
        <v>33895</v>
      </c>
      <c r="I25666" t="s">
        <v>578</v>
      </c>
      <c r="J25666" t="s">
        <v>578</v>
      </c>
      <c r="K25666" t="s">
        <v>273</v>
      </c>
      <c r="L25666" t="s">
        <v>17</v>
      </c>
      <c r="M25666" t="s">
        <v>450</v>
      </c>
    </row>
    <row r="25667" spans="1:13" x14ac:dyDescent="0.3">
      <c r="A25667" t="s">
        <v>1491</v>
      </c>
      <c r="C25667" t="s">
        <v>37363</v>
      </c>
      <c r="D25667">
        <v>53</v>
      </c>
      <c r="E25667" s="1">
        <v>2065033</v>
      </c>
      <c r="G25667" t="s">
        <v>13</v>
      </c>
      <c r="H25667" t="s">
        <v>37431</v>
      </c>
      <c r="I25667" t="s">
        <v>578</v>
      </c>
      <c r="J25667" t="s">
        <v>578</v>
      </c>
      <c r="K25667" t="s">
        <v>273</v>
      </c>
      <c r="L25667" t="s">
        <v>44</v>
      </c>
      <c r="M25667" t="s">
        <v>345</v>
      </c>
    </row>
    <row r="25668" spans="1:13" x14ac:dyDescent="0.3">
      <c r="A25668" t="s">
        <v>15134</v>
      </c>
      <c r="C25668" t="s">
        <v>15008</v>
      </c>
      <c r="D25668">
        <v>4</v>
      </c>
      <c r="E25668" s="1">
        <v>19108</v>
      </c>
      <c r="G25668" t="s">
        <v>34</v>
      </c>
      <c r="H25668" t="s">
        <v>6143</v>
      </c>
      <c r="I25668" t="s">
        <v>15135</v>
      </c>
      <c r="J25668" t="s">
        <v>761</v>
      </c>
      <c r="K25668" t="s">
        <v>24</v>
      </c>
      <c r="L25668" t="s">
        <v>25</v>
      </c>
      <c r="M25668" t="s">
        <v>6146</v>
      </c>
    </row>
    <row r="25669" spans="1:13" x14ac:dyDescent="0.3">
      <c r="A25669" t="s">
        <v>8772</v>
      </c>
      <c r="C25669" t="s">
        <v>28715</v>
      </c>
      <c r="D25669">
        <v>24</v>
      </c>
      <c r="E25669" s="1">
        <v>321172</v>
      </c>
      <c r="G25669" t="s">
        <v>13</v>
      </c>
      <c r="H25669" t="s">
        <v>28839</v>
      </c>
      <c r="I25669" t="s">
        <v>8774</v>
      </c>
      <c r="K25669" t="s">
        <v>96</v>
      </c>
      <c r="L25669" t="s">
        <v>17</v>
      </c>
      <c r="M25669" t="s">
        <v>31</v>
      </c>
    </row>
    <row r="25670" spans="1:13" x14ac:dyDescent="0.3">
      <c r="A25670" t="s">
        <v>8772</v>
      </c>
      <c r="C25670" t="s">
        <v>30851</v>
      </c>
      <c r="D25670">
        <v>49</v>
      </c>
      <c r="E25670" s="1">
        <v>1399521</v>
      </c>
      <c r="G25670" t="s">
        <v>13</v>
      </c>
      <c r="H25670" t="s">
        <v>30927</v>
      </c>
      <c r="I25670" t="s">
        <v>8774</v>
      </c>
      <c r="K25670" t="s">
        <v>96</v>
      </c>
      <c r="L25670" t="s">
        <v>17</v>
      </c>
      <c r="M25670" t="s">
        <v>31</v>
      </c>
    </row>
    <row r="25671" spans="1:13" x14ac:dyDescent="0.3">
      <c r="A25671" t="s">
        <v>8772</v>
      </c>
      <c r="C25671" t="s">
        <v>23564</v>
      </c>
      <c r="D25671">
        <v>51</v>
      </c>
      <c r="E25671" s="1">
        <v>997036</v>
      </c>
      <c r="G25671" t="s">
        <v>13</v>
      </c>
      <c r="H25671" t="s">
        <v>23586</v>
      </c>
      <c r="I25671" t="s">
        <v>8774</v>
      </c>
      <c r="K25671" t="s">
        <v>96</v>
      </c>
      <c r="L25671" t="s">
        <v>248</v>
      </c>
      <c r="M25671" t="s">
        <v>31</v>
      </c>
    </row>
    <row r="25672" spans="1:13" x14ac:dyDescent="0.3">
      <c r="A25672" t="s">
        <v>8772</v>
      </c>
      <c r="C25672" t="s">
        <v>8771</v>
      </c>
      <c r="D25672">
        <v>37</v>
      </c>
      <c r="E25672" s="1">
        <v>3391655</v>
      </c>
      <c r="G25672" t="s">
        <v>13</v>
      </c>
      <c r="H25672" t="s">
        <v>8773</v>
      </c>
      <c r="I25672" t="s">
        <v>8774</v>
      </c>
      <c r="K25672" t="s">
        <v>96</v>
      </c>
      <c r="L25672" t="s">
        <v>17</v>
      </c>
      <c r="M25672" t="s">
        <v>31</v>
      </c>
    </row>
    <row r="25673" spans="1:13" x14ac:dyDescent="0.3">
      <c r="A25673" t="s">
        <v>8772</v>
      </c>
      <c r="C25673" t="s">
        <v>36676</v>
      </c>
      <c r="D25673">
        <v>36</v>
      </c>
      <c r="E25673" s="1">
        <v>2999877</v>
      </c>
      <c r="G25673" t="s">
        <v>13</v>
      </c>
      <c r="H25673" t="s">
        <v>36697</v>
      </c>
      <c r="I25673" t="s">
        <v>8774</v>
      </c>
      <c r="K25673" t="s">
        <v>96</v>
      </c>
      <c r="L25673" t="s">
        <v>248</v>
      </c>
      <c r="M25673" t="s">
        <v>31</v>
      </c>
    </row>
    <row r="25674" spans="1:13" x14ac:dyDescent="0.3">
      <c r="A25674" t="s">
        <v>15206</v>
      </c>
      <c r="C25674" t="s">
        <v>24500</v>
      </c>
      <c r="D25674">
        <v>13</v>
      </c>
      <c r="E25674" s="1">
        <v>94500</v>
      </c>
      <c r="G25674" t="s">
        <v>34</v>
      </c>
      <c r="H25674" t="s">
        <v>18250</v>
      </c>
      <c r="I25674" t="s">
        <v>4307</v>
      </c>
      <c r="J25674" t="s">
        <v>761</v>
      </c>
      <c r="K25674" t="s">
        <v>24</v>
      </c>
      <c r="L25674" t="s">
        <v>25</v>
      </c>
      <c r="M25674" t="s">
        <v>6146</v>
      </c>
    </row>
    <row r="25675" spans="1:13" x14ac:dyDescent="0.3">
      <c r="A25675" t="s">
        <v>15206</v>
      </c>
      <c r="C25675" t="s">
        <v>15182</v>
      </c>
      <c r="D25675">
        <v>5</v>
      </c>
      <c r="E25675" s="1">
        <v>159700</v>
      </c>
      <c r="G25675" t="s">
        <v>34</v>
      </c>
      <c r="H25675" t="s">
        <v>6143</v>
      </c>
      <c r="I25675" t="s">
        <v>4307</v>
      </c>
      <c r="J25675" t="s">
        <v>761</v>
      </c>
      <c r="K25675" t="s">
        <v>24</v>
      </c>
      <c r="L25675" t="s">
        <v>25</v>
      </c>
      <c r="M25675" t="s">
        <v>6146</v>
      </c>
    </row>
    <row r="25676" spans="1:13" x14ac:dyDescent="0.3">
      <c r="A25676" t="s">
        <v>15206</v>
      </c>
      <c r="C25676" t="s">
        <v>36619</v>
      </c>
      <c r="D25676">
        <v>4</v>
      </c>
      <c r="E25676" s="1">
        <v>21000</v>
      </c>
      <c r="G25676" t="s">
        <v>34</v>
      </c>
      <c r="H25676" t="s">
        <v>6143</v>
      </c>
      <c r="I25676" t="s">
        <v>4307</v>
      </c>
      <c r="J25676" t="s">
        <v>761</v>
      </c>
      <c r="K25676" t="s">
        <v>24</v>
      </c>
      <c r="L25676" t="s">
        <v>25</v>
      </c>
      <c r="M25676" t="s">
        <v>6146</v>
      </c>
    </row>
    <row r="25677" spans="1:13" x14ac:dyDescent="0.3">
      <c r="A25677" t="s">
        <v>9798</v>
      </c>
      <c r="C25677" t="s">
        <v>23564</v>
      </c>
      <c r="D25677">
        <v>40</v>
      </c>
      <c r="E25677" s="1">
        <v>1456445</v>
      </c>
      <c r="G25677" t="s">
        <v>34</v>
      </c>
      <c r="H25677" t="s">
        <v>23623</v>
      </c>
      <c r="I25677" t="s">
        <v>85</v>
      </c>
      <c r="J25677" t="s">
        <v>86</v>
      </c>
      <c r="K25677" t="s">
        <v>24</v>
      </c>
      <c r="L25677" t="s">
        <v>17</v>
      </c>
      <c r="M25677" t="s">
        <v>217</v>
      </c>
    </row>
    <row r="25678" spans="1:13" x14ac:dyDescent="0.3">
      <c r="A25678" t="s">
        <v>9798</v>
      </c>
      <c r="C25678" t="s">
        <v>21173</v>
      </c>
      <c r="D25678">
        <v>24</v>
      </c>
      <c r="E25678" s="1">
        <v>100000</v>
      </c>
      <c r="G25678" t="s">
        <v>13</v>
      </c>
      <c r="H25678" t="s">
        <v>21654</v>
      </c>
      <c r="I25678" t="s">
        <v>85</v>
      </c>
      <c r="J25678" t="s">
        <v>86</v>
      </c>
      <c r="K25678" t="s">
        <v>24</v>
      </c>
      <c r="L25678" t="s">
        <v>17</v>
      </c>
      <c r="M25678" t="s">
        <v>450</v>
      </c>
    </row>
    <row r="25679" spans="1:13" x14ac:dyDescent="0.3">
      <c r="A25679" t="s">
        <v>9798</v>
      </c>
      <c r="C25679" t="s">
        <v>11613</v>
      </c>
      <c r="D25679">
        <v>37</v>
      </c>
      <c r="E25679" s="1">
        <v>100000</v>
      </c>
      <c r="G25679" t="s">
        <v>13</v>
      </c>
      <c r="H25679" t="s">
        <v>11719</v>
      </c>
      <c r="I25679" t="s">
        <v>85</v>
      </c>
      <c r="J25679" t="s">
        <v>86</v>
      </c>
      <c r="K25679" t="s">
        <v>24</v>
      </c>
      <c r="L25679" t="s">
        <v>17</v>
      </c>
      <c r="M25679" t="s">
        <v>450</v>
      </c>
    </row>
    <row r="25680" spans="1:13" x14ac:dyDescent="0.3">
      <c r="A25680" t="s">
        <v>9798</v>
      </c>
      <c r="C25680" t="s">
        <v>9547</v>
      </c>
      <c r="D25680">
        <v>61</v>
      </c>
      <c r="E25680" s="1">
        <v>817192</v>
      </c>
      <c r="G25680" t="s">
        <v>34</v>
      </c>
      <c r="H25680" t="s">
        <v>9799</v>
      </c>
      <c r="I25680" t="s">
        <v>85</v>
      </c>
      <c r="J25680" t="s">
        <v>86</v>
      </c>
      <c r="K25680" t="s">
        <v>24</v>
      </c>
      <c r="L25680" t="s">
        <v>17</v>
      </c>
      <c r="M25680" t="s">
        <v>217</v>
      </c>
    </row>
    <row r="25681" spans="1:13" x14ac:dyDescent="0.3">
      <c r="A25681" t="s">
        <v>1590</v>
      </c>
      <c r="C25681" t="s">
        <v>2957</v>
      </c>
      <c r="D25681">
        <v>30</v>
      </c>
      <c r="E25681" s="1">
        <v>1496573</v>
      </c>
      <c r="G25681" t="s">
        <v>48</v>
      </c>
      <c r="H25681" t="s">
        <v>3096</v>
      </c>
      <c r="I25681" t="s">
        <v>85</v>
      </c>
      <c r="J25681" t="s">
        <v>86</v>
      </c>
      <c r="K25681" t="s">
        <v>24</v>
      </c>
      <c r="L25681" t="s">
        <v>170</v>
      </c>
      <c r="M25681" t="s">
        <v>331</v>
      </c>
    </row>
    <row r="25682" spans="1:13" x14ac:dyDescent="0.3">
      <c r="A25682" t="s">
        <v>1590</v>
      </c>
      <c r="C25682" t="s">
        <v>2957</v>
      </c>
      <c r="D25682">
        <v>13</v>
      </c>
      <c r="E25682" s="1">
        <v>230212</v>
      </c>
      <c r="G25682" t="s">
        <v>13</v>
      </c>
      <c r="H25682" t="s">
        <v>3354</v>
      </c>
      <c r="I25682" t="s">
        <v>85</v>
      </c>
      <c r="J25682" t="s">
        <v>86</v>
      </c>
      <c r="K25682" t="s">
        <v>24</v>
      </c>
      <c r="L25682" t="s">
        <v>1625</v>
      </c>
      <c r="M25682" t="s">
        <v>31</v>
      </c>
    </row>
    <row r="25683" spans="1:13" x14ac:dyDescent="0.3">
      <c r="A25683" t="s">
        <v>1590</v>
      </c>
      <c r="C25683" t="s">
        <v>1852</v>
      </c>
      <c r="D25683">
        <v>24</v>
      </c>
      <c r="E25683" s="1">
        <v>935024</v>
      </c>
      <c r="G25683" t="s">
        <v>13</v>
      </c>
      <c r="H25683" t="s">
        <v>2206</v>
      </c>
      <c r="I25683" t="s">
        <v>85</v>
      </c>
      <c r="J25683" t="s">
        <v>86</v>
      </c>
      <c r="K25683" t="s">
        <v>24</v>
      </c>
      <c r="L25683" t="s">
        <v>17</v>
      </c>
      <c r="M25683" t="s">
        <v>31</v>
      </c>
    </row>
    <row r="25684" spans="1:13" x14ac:dyDescent="0.3">
      <c r="A25684" t="s">
        <v>1590</v>
      </c>
      <c r="C25684" t="s">
        <v>1558</v>
      </c>
      <c r="D25684">
        <v>41</v>
      </c>
      <c r="E25684" s="1">
        <v>1367614</v>
      </c>
      <c r="G25684" t="s">
        <v>13</v>
      </c>
      <c r="H25684" t="s">
        <v>1591</v>
      </c>
      <c r="I25684" t="s">
        <v>85</v>
      </c>
      <c r="J25684" t="s">
        <v>86</v>
      </c>
      <c r="K25684" t="s">
        <v>24</v>
      </c>
      <c r="L25684" t="s">
        <v>17</v>
      </c>
      <c r="M25684" t="s">
        <v>1592</v>
      </c>
    </row>
    <row r="25685" spans="1:13" x14ac:dyDescent="0.3">
      <c r="A25685" t="s">
        <v>1590</v>
      </c>
      <c r="C25685" t="s">
        <v>28282</v>
      </c>
      <c r="D25685">
        <v>47</v>
      </c>
      <c r="E25685" s="1">
        <v>1499517</v>
      </c>
      <c r="G25685" t="s">
        <v>48</v>
      </c>
      <c r="H25685" t="s">
        <v>28391</v>
      </c>
      <c r="I25685" t="s">
        <v>85</v>
      </c>
      <c r="J25685" t="s">
        <v>86</v>
      </c>
      <c r="K25685" t="s">
        <v>24</v>
      </c>
      <c r="L25685" t="s">
        <v>170</v>
      </c>
      <c r="M25685" t="s">
        <v>190</v>
      </c>
    </row>
    <row r="25686" spans="1:13" x14ac:dyDescent="0.3">
      <c r="A25686" t="s">
        <v>1590</v>
      </c>
      <c r="C25686" t="s">
        <v>29302</v>
      </c>
      <c r="D25686">
        <v>25</v>
      </c>
      <c r="E25686" s="1">
        <v>2000000</v>
      </c>
      <c r="G25686" t="s">
        <v>48</v>
      </c>
      <c r="H25686" t="s">
        <v>29301</v>
      </c>
      <c r="I25686" t="s">
        <v>85</v>
      </c>
      <c r="J25686" t="s">
        <v>86</v>
      </c>
      <c r="K25686" t="s">
        <v>24</v>
      </c>
      <c r="L25686" t="s">
        <v>17</v>
      </c>
      <c r="M25686" t="s">
        <v>190</v>
      </c>
    </row>
    <row r="25687" spans="1:13" x14ac:dyDescent="0.3">
      <c r="A25687" t="s">
        <v>1590</v>
      </c>
      <c r="C25687" t="s">
        <v>29922</v>
      </c>
      <c r="D25687">
        <v>28</v>
      </c>
      <c r="E25687" s="1">
        <v>750000</v>
      </c>
      <c r="G25687" t="s">
        <v>34</v>
      </c>
      <c r="H25687" t="s">
        <v>30322</v>
      </c>
      <c r="I25687" t="s">
        <v>85</v>
      </c>
      <c r="J25687" t="s">
        <v>86</v>
      </c>
      <c r="K25687" t="s">
        <v>24</v>
      </c>
      <c r="L25687" t="s">
        <v>17</v>
      </c>
      <c r="M25687" t="s">
        <v>202</v>
      </c>
    </row>
    <row r="25688" spans="1:13" x14ac:dyDescent="0.3">
      <c r="A25688" t="s">
        <v>1590</v>
      </c>
      <c r="C25688" t="s">
        <v>3657</v>
      </c>
      <c r="D25688">
        <v>26</v>
      </c>
      <c r="E25688" s="1">
        <v>706159</v>
      </c>
      <c r="G25688" t="s">
        <v>13</v>
      </c>
      <c r="H25688" t="s">
        <v>4057</v>
      </c>
      <c r="I25688" t="s">
        <v>85</v>
      </c>
      <c r="J25688" t="s">
        <v>86</v>
      </c>
      <c r="K25688" t="s">
        <v>24</v>
      </c>
      <c r="L25688" t="s">
        <v>17</v>
      </c>
      <c r="M25688" t="s">
        <v>101</v>
      </c>
    </row>
    <row r="25689" spans="1:13" x14ac:dyDescent="0.3">
      <c r="A25689" t="s">
        <v>1590</v>
      </c>
      <c r="C25689" t="s">
        <v>5155</v>
      </c>
      <c r="D25689">
        <v>53</v>
      </c>
      <c r="E25689" s="1">
        <v>1353865</v>
      </c>
      <c r="G25689" t="s">
        <v>13</v>
      </c>
      <c r="H25689" t="s">
        <v>5590</v>
      </c>
      <c r="I25689" t="s">
        <v>85</v>
      </c>
      <c r="J25689" t="s">
        <v>86</v>
      </c>
      <c r="K25689" t="s">
        <v>24</v>
      </c>
      <c r="L25689" t="s">
        <v>17</v>
      </c>
      <c r="M25689" t="s">
        <v>442</v>
      </c>
    </row>
    <row r="25690" spans="1:13" x14ac:dyDescent="0.3">
      <c r="A25690" t="s">
        <v>1590</v>
      </c>
      <c r="C25690" t="s">
        <v>4395</v>
      </c>
      <c r="D25690">
        <v>6</v>
      </c>
      <c r="E25690" s="1">
        <v>54230</v>
      </c>
      <c r="G25690" t="s">
        <v>13</v>
      </c>
      <c r="H25690" t="s">
        <v>4672</v>
      </c>
      <c r="I25690" t="s">
        <v>85</v>
      </c>
      <c r="J25690" t="s">
        <v>86</v>
      </c>
      <c r="K25690" t="s">
        <v>24</v>
      </c>
      <c r="L25690" t="s">
        <v>17</v>
      </c>
      <c r="M25690" t="s">
        <v>450</v>
      </c>
    </row>
    <row r="25691" spans="1:13" x14ac:dyDescent="0.3">
      <c r="A25691" t="s">
        <v>1590</v>
      </c>
      <c r="C25691" t="s">
        <v>5763</v>
      </c>
      <c r="D25691">
        <v>18</v>
      </c>
      <c r="E25691" s="1">
        <v>98919</v>
      </c>
      <c r="G25691" t="s">
        <v>13</v>
      </c>
      <c r="H25691" t="s">
        <v>5878</v>
      </c>
      <c r="I25691" t="s">
        <v>85</v>
      </c>
      <c r="J25691" t="s">
        <v>86</v>
      </c>
      <c r="K25691" t="s">
        <v>24</v>
      </c>
      <c r="L25691" t="s">
        <v>17</v>
      </c>
      <c r="M25691" t="s">
        <v>450</v>
      </c>
    </row>
    <row r="25692" spans="1:13" x14ac:dyDescent="0.3">
      <c r="A25692" t="s">
        <v>1590</v>
      </c>
      <c r="C25692" t="s">
        <v>5642</v>
      </c>
      <c r="D25692">
        <v>16</v>
      </c>
      <c r="E25692" s="1">
        <v>300000</v>
      </c>
      <c r="G25692" t="s">
        <v>34</v>
      </c>
      <c r="H25692" t="s">
        <v>5644</v>
      </c>
      <c r="I25692" t="s">
        <v>85</v>
      </c>
      <c r="J25692" t="s">
        <v>86</v>
      </c>
      <c r="K25692" t="s">
        <v>24</v>
      </c>
      <c r="L25692" t="s">
        <v>17</v>
      </c>
      <c r="M25692" t="s">
        <v>202</v>
      </c>
    </row>
    <row r="25693" spans="1:13" x14ac:dyDescent="0.3">
      <c r="A25693" t="s">
        <v>1590</v>
      </c>
      <c r="C25693" t="s">
        <v>4928</v>
      </c>
      <c r="D25693">
        <v>46</v>
      </c>
      <c r="E25693" s="1">
        <v>1298553</v>
      </c>
      <c r="G25693" t="s">
        <v>13</v>
      </c>
      <c r="H25693" t="s">
        <v>4967</v>
      </c>
      <c r="I25693" t="s">
        <v>85</v>
      </c>
      <c r="J25693" t="s">
        <v>86</v>
      </c>
      <c r="K25693" t="s">
        <v>24</v>
      </c>
      <c r="L25693" t="s">
        <v>17</v>
      </c>
      <c r="M25693" t="s">
        <v>31</v>
      </c>
    </row>
    <row r="25694" spans="1:13" x14ac:dyDescent="0.3">
      <c r="A25694" t="s">
        <v>1590</v>
      </c>
      <c r="C25694" t="s">
        <v>22837</v>
      </c>
      <c r="D25694">
        <v>38</v>
      </c>
      <c r="E25694" s="1">
        <v>239837</v>
      </c>
      <c r="G25694" t="s">
        <v>34</v>
      </c>
      <c r="H25694" t="s">
        <v>23092</v>
      </c>
      <c r="I25694" t="s">
        <v>85</v>
      </c>
      <c r="J25694" t="s">
        <v>86</v>
      </c>
      <c r="K25694" t="s">
        <v>24</v>
      </c>
      <c r="L25694" t="s">
        <v>170</v>
      </c>
      <c r="M25694" t="s">
        <v>740</v>
      </c>
    </row>
    <row r="25695" spans="1:13" x14ac:dyDescent="0.3">
      <c r="A25695" t="s">
        <v>1590</v>
      </c>
      <c r="C25695" t="s">
        <v>22837</v>
      </c>
      <c r="D25695">
        <v>7</v>
      </c>
      <c r="E25695" s="1">
        <v>119999</v>
      </c>
      <c r="G25695" t="s">
        <v>13</v>
      </c>
      <c r="H25695" t="s">
        <v>23195</v>
      </c>
      <c r="I25695" t="s">
        <v>85</v>
      </c>
      <c r="J25695" t="s">
        <v>86</v>
      </c>
      <c r="K25695" t="s">
        <v>24</v>
      </c>
      <c r="L25695" t="s">
        <v>17</v>
      </c>
      <c r="M25695" t="s">
        <v>87</v>
      </c>
    </row>
    <row r="25696" spans="1:13" x14ac:dyDescent="0.3">
      <c r="A25696" t="s">
        <v>1590</v>
      </c>
      <c r="C25696" t="s">
        <v>24055</v>
      </c>
      <c r="D25696">
        <v>24</v>
      </c>
      <c r="E25696" s="1">
        <v>100000</v>
      </c>
      <c r="G25696" t="s">
        <v>13</v>
      </c>
      <c r="H25696" t="s">
        <v>24248</v>
      </c>
      <c r="I25696" t="s">
        <v>85</v>
      </c>
      <c r="J25696" t="s">
        <v>86</v>
      </c>
      <c r="K25696" t="s">
        <v>24</v>
      </c>
      <c r="L25696" t="s">
        <v>17</v>
      </c>
      <c r="M25696" t="s">
        <v>450</v>
      </c>
    </row>
    <row r="25697" spans="1:13" x14ac:dyDescent="0.3">
      <c r="A25697" t="s">
        <v>1590</v>
      </c>
      <c r="C25697" t="s">
        <v>23427</v>
      </c>
      <c r="D25697">
        <v>43</v>
      </c>
      <c r="E25697" s="1">
        <v>2864327</v>
      </c>
      <c r="G25697" t="s">
        <v>34</v>
      </c>
      <c r="H25697" t="s">
        <v>23486</v>
      </c>
      <c r="I25697" t="s">
        <v>85</v>
      </c>
      <c r="J25697" t="s">
        <v>86</v>
      </c>
      <c r="K25697" t="s">
        <v>24</v>
      </c>
      <c r="L25697" t="s">
        <v>17</v>
      </c>
      <c r="M25697" t="s">
        <v>740</v>
      </c>
    </row>
    <row r="25698" spans="1:13" x14ac:dyDescent="0.3">
      <c r="A25698" t="s">
        <v>1590</v>
      </c>
      <c r="C25698" t="s">
        <v>23792</v>
      </c>
      <c r="D25698">
        <v>28</v>
      </c>
      <c r="E25698" s="1">
        <v>1083681</v>
      </c>
      <c r="G25698" t="s">
        <v>13</v>
      </c>
      <c r="H25698" t="s">
        <v>23844</v>
      </c>
      <c r="I25698" t="s">
        <v>85</v>
      </c>
      <c r="J25698" t="s">
        <v>86</v>
      </c>
      <c r="K25698" t="s">
        <v>24</v>
      </c>
      <c r="L25698" t="s">
        <v>17</v>
      </c>
      <c r="M25698" t="s">
        <v>442</v>
      </c>
    </row>
    <row r="25699" spans="1:13" x14ac:dyDescent="0.3">
      <c r="A25699" t="s">
        <v>1590</v>
      </c>
      <c r="C25699" t="s">
        <v>16755</v>
      </c>
      <c r="D25699">
        <v>25</v>
      </c>
      <c r="E25699" s="1">
        <v>825000</v>
      </c>
      <c r="G25699" t="s">
        <v>13</v>
      </c>
      <c r="H25699" t="s">
        <v>16961</v>
      </c>
      <c r="I25699" t="s">
        <v>85</v>
      </c>
      <c r="J25699" t="s">
        <v>86</v>
      </c>
      <c r="K25699" t="s">
        <v>24</v>
      </c>
      <c r="L25699" t="s">
        <v>17</v>
      </c>
      <c r="M25699" t="s">
        <v>18</v>
      </c>
    </row>
    <row r="25700" spans="1:13" x14ac:dyDescent="0.3">
      <c r="A25700" t="s">
        <v>1590</v>
      </c>
      <c r="C25700" t="s">
        <v>16599</v>
      </c>
      <c r="D25700">
        <v>51</v>
      </c>
      <c r="E25700" s="1">
        <v>712315</v>
      </c>
      <c r="G25700" t="s">
        <v>13</v>
      </c>
      <c r="H25700" t="s">
        <v>16645</v>
      </c>
      <c r="I25700" t="s">
        <v>85</v>
      </c>
      <c r="J25700" t="s">
        <v>86</v>
      </c>
      <c r="K25700" t="s">
        <v>24</v>
      </c>
      <c r="L25700" t="s">
        <v>17</v>
      </c>
      <c r="M25700" t="s">
        <v>18</v>
      </c>
    </row>
    <row r="25701" spans="1:13" x14ac:dyDescent="0.3">
      <c r="A25701" t="s">
        <v>1590</v>
      </c>
      <c r="C25701" t="s">
        <v>16466</v>
      </c>
      <c r="D25701">
        <v>19</v>
      </c>
      <c r="E25701" s="1">
        <v>100000</v>
      </c>
      <c r="G25701" t="s">
        <v>13</v>
      </c>
      <c r="H25701" t="s">
        <v>16564</v>
      </c>
      <c r="I25701" t="s">
        <v>85</v>
      </c>
      <c r="J25701" t="s">
        <v>86</v>
      </c>
      <c r="K25701" t="s">
        <v>24</v>
      </c>
      <c r="L25701" t="s">
        <v>17</v>
      </c>
      <c r="M25701" t="s">
        <v>450</v>
      </c>
    </row>
    <row r="25702" spans="1:13" x14ac:dyDescent="0.3">
      <c r="A25702" t="s">
        <v>1590</v>
      </c>
      <c r="C25702" t="s">
        <v>12314</v>
      </c>
      <c r="D25702">
        <v>67</v>
      </c>
      <c r="E25702" s="1">
        <v>4999911</v>
      </c>
      <c r="G25702" t="s">
        <v>516</v>
      </c>
      <c r="H25702" t="s">
        <v>12404</v>
      </c>
      <c r="I25702" t="s">
        <v>85</v>
      </c>
      <c r="J25702" t="s">
        <v>86</v>
      </c>
      <c r="K25702" t="s">
        <v>24</v>
      </c>
      <c r="L25702" t="s">
        <v>170</v>
      </c>
      <c r="M25702" t="s">
        <v>3728</v>
      </c>
    </row>
    <row r="25703" spans="1:13" x14ac:dyDescent="0.3">
      <c r="A25703" t="s">
        <v>1590</v>
      </c>
      <c r="C25703" t="s">
        <v>10589</v>
      </c>
      <c r="D25703">
        <v>48</v>
      </c>
      <c r="E25703" s="1">
        <v>2848341</v>
      </c>
      <c r="G25703" t="s">
        <v>34</v>
      </c>
      <c r="H25703" t="s">
        <v>10845</v>
      </c>
      <c r="I25703" t="s">
        <v>85</v>
      </c>
      <c r="J25703" t="s">
        <v>86</v>
      </c>
      <c r="K25703" t="s">
        <v>24</v>
      </c>
      <c r="L25703" t="s">
        <v>17</v>
      </c>
      <c r="M25703" t="s">
        <v>740</v>
      </c>
    </row>
    <row r="25704" spans="1:13" x14ac:dyDescent="0.3">
      <c r="A25704" t="s">
        <v>1590</v>
      </c>
      <c r="C25704" t="s">
        <v>10471</v>
      </c>
      <c r="D25704">
        <v>35</v>
      </c>
      <c r="E25704" s="1">
        <v>291678</v>
      </c>
      <c r="G25704" t="s">
        <v>34</v>
      </c>
      <c r="H25704" t="s">
        <v>10575</v>
      </c>
      <c r="I25704" t="s">
        <v>85</v>
      </c>
      <c r="J25704" t="s">
        <v>86</v>
      </c>
      <c r="K25704" t="s">
        <v>24</v>
      </c>
      <c r="L25704" t="s">
        <v>17</v>
      </c>
      <c r="M25704" t="s">
        <v>504</v>
      </c>
    </row>
    <row r="25705" spans="1:13" x14ac:dyDescent="0.3">
      <c r="A25705" t="s">
        <v>1590</v>
      </c>
      <c r="C25705" t="s">
        <v>8560</v>
      </c>
      <c r="D25705">
        <v>34</v>
      </c>
      <c r="E25705" s="1">
        <v>763865</v>
      </c>
      <c r="G25705" t="s">
        <v>34</v>
      </c>
      <c r="H25705" t="s">
        <v>8613</v>
      </c>
      <c r="I25705" t="s">
        <v>85</v>
      </c>
      <c r="J25705" t="s">
        <v>86</v>
      </c>
      <c r="K25705" t="s">
        <v>24</v>
      </c>
      <c r="L25705" t="s">
        <v>17</v>
      </c>
      <c r="M25705" t="s">
        <v>740</v>
      </c>
    </row>
    <row r="25706" spans="1:13" x14ac:dyDescent="0.3">
      <c r="A25706" t="s">
        <v>1590</v>
      </c>
      <c r="C25706" t="s">
        <v>37363</v>
      </c>
      <c r="D25706">
        <v>31</v>
      </c>
      <c r="E25706" s="1">
        <v>559266</v>
      </c>
      <c r="G25706" t="s">
        <v>571</v>
      </c>
      <c r="H25706" t="s">
        <v>37395</v>
      </c>
      <c r="I25706" t="s">
        <v>85</v>
      </c>
      <c r="J25706" t="s">
        <v>86</v>
      </c>
      <c r="K25706" t="s">
        <v>24</v>
      </c>
      <c r="L25706" t="s">
        <v>17</v>
      </c>
      <c r="M25706" t="s">
        <v>7758</v>
      </c>
    </row>
    <row r="25707" spans="1:13" x14ac:dyDescent="0.3">
      <c r="A25707" t="s">
        <v>1590</v>
      </c>
      <c r="C25707" t="s">
        <v>18305</v>
      </c>
      <c r="D25707">
        <v>21</v>
      </c>
      <c r="E25707" s="1">
        <v>536434</v>
      </c>
      <c r="G25707" t="s">
        <v>34</v>
      </c>
      <c r="H25707" t="s">
        <v>18322</v>
      </c>
      <c r="I25707" t="s">
        <v>85</v>
      </c>
      <c r="J25707" t="s">
        <v>86</v>
      </c>
      <c r="K25707" t="s">
        <v>24</v>
      </c>
      <c r="L25707" t="s">
        <v>38</v>
      </c>
      <c r="M25707" t="s">
        <v>504</v>
      </c>
    </row>
    <row r="25708" spans="1:13" x14ac:dyDescent="0.3">
      <c r="A25708" t="s">
        <v>31543</v>
      </c>
      <c r="C25708" t="s">
        <v>31493</v>
      </c>
      <c r="D25708">
        <v>84</v>
      </c>
      <c r="E25708" s="1">
        <v>615590</v>
      </c>
      <c r="G25708" t="s">
        <v>111</v>
      </c>
      <c r="H25708" t="s">
        <v>31544</v>
      </c>
      <c r="I25708" t="s">
        <v>375</v>
      </c>
      <c r="J25708" t="s">
        <v>22</v>
      </c>
      <c r="K25708" t="s">
        <v>24</v>
      </c>
      <c r="L25708" t="s">
        <v>25</v>
      </c>
      <c r="M25708" t="s">
        <v>120</v>
      </c>
    </row>
    <row r="25709" spans="1:13" x14ac:dyDescent="0.3">
      <c r="A25709" t="s">
        <v>34289</v>
      </c>
      <c r="C25709" t="s">
        <v>34263</v>
      </c>
      <c r="D25709">
        <v>1</v>
      </c>
      <c r="E25709" s="1">
        <v>40000</v>
      </c>
      <c r="G25709" t="s">
        <v>111</v>
      </c>
      <c r="H25709" t="s">
        <v>34290</v>
      </c>
      <c r="I25709" t="s">
        <v>34291</v>
      </c>
      <c r="J25709" t="s">
        <v>22</v>
      </c>
      <c r="K25709" t="s">
        <v>24</v>
      </c>
      <c r="L25709" t="s">
        <v>25</v>
      </c>
      <c r="M25709" t="s">
        <v>6109</v>
      </c>
    </row>
    <row r="25710" spans="1:13" x14ac:dyDescent="0.3">
      <c r="A25710" t="s">
        <v>589</v>
      </c>
      <c r="C25710" t="s">
        <v>2269</v>
      </c>
      <c r="D25710">
        <v>27</v>
      </c>
      <c r="E25710" s="1">
        <v>4675000</v>
      </c>
      <c r="G25710" t="s">
        <v>34</v>
      </c>
      <c r="H25710" t="s">
        <v>2797</v>
      </c>
      <c r="I25710" t="s">
        <v>123</v>
      </c>
      <c r="J25710" t="s">
        <v>124</v>
      </c>
      <c r="K25710" t="s">
        <v>24</v>
      </c>
      <c r="L25710" t="s">
        <v>38</v>
      </c>
      <c r="M25710" t="s">
        <v>202</v>
      </c>
    </row>
    <row r="25711" spans="1:13" x14ac:dyDescent="0.3">
      <c r="A25711" t="s">
        <v>589</v>
      </c>
      <c r="C25711" t="s">
        <v>597</v>
      </c>
      <c r="D25711">
        <v>23</v>
      </c>
      <c r="E25711" s="1">
        <v>1182000</v>
      </c>
      <c r="G25711" t="s">
        <v>69</v>
      </c>
      <c r="H25711" t="s">
        <v>599</v>
      </c>
      <c r="I25711" t="s">
        <v>123</v>
      </c>
      <c r="J25711" t="s">
        <v>124</v>
      </c>
      <c r="K25711" t="s">
        <v>24</v>
      </c>
      <c r="L25711" t="s">
        <v>17</v>
      </c>
      <c r="M25711" t="s">
        <v>39</v>
      </c>
    </row>
    <row r="25712" spans="1:13" x14ac:dyDescent="0.3">
      <c r="A25712" t="s">
        <v>589</v>
      </c>
      <c r="C25712" t="s">
        <v>341</v>
      </c>
      <c r="D25712">
        <v>9</v>
      </c>
      <c r="E25712" s="1">
        <v>750000</v>
      </c>
      <c r="G25712" t="s">
        <v>34</v>
      </c>
      <c r="H25712" t="s">
        <v>590</v>
      </c>
      <c r="I25712" t="s">
        <v>123</v>
      </c>
      <c r="J25712" t="s">
        <v>124</v>
      </c>
      <c r="K25712" t="s">
        <v>24</v>
      </c>
      <c r="L25712" t="s">
        <v>38</v>
      </c>
      <c r="M25712" t="s">
        <v>202</v>
      </c>
    </row>
    <row r="25713" spans="1:13" x14ac:dyDescent="0.3">
      <c r="A25713" t="s">
        <v>589</v>
      </c>
      <c r="C25713" t="s">
        <v>29922</v>
      </c>
      <c r="D25713">
        <v>43</v>
      </c>
      <c r="E25713" s="1">
        <v>1499999</v>
      </c>
      <c r="G25713" t="s">
        <v>13</v>
      </c>
      <c r="H25713" t="s">
        <v>30139</v>
      </c>
      <c r="I25713" t="s">
        <v>123</v>
      </c>
      <c r="J25713" t="s">
        <v>124</v>
      </c>
      <c r="K25713" t="s">
        <v>24</v>
      </c>
      <c r="L25713" t="s">
        <v>17</v>
      </c>
      <c r="M25713" t="s">
        <v>31</v>
      </c>
    </row>
    <row r="25714" spans="1:13" x14ac:dyDescent="0.3">
      <c r="A25714" t="s">
        <v>589</v>
      </c>
      <c r="C25714" t="s">
        <v>29426</v>
      </c>
      <c r="D25714">
        <v>9</v>
      </c>
      <c r="E25714" s="1">
        <v>99000</v>
      </c>
      <c r="G25714" t="s">
        <v>34</v>
      </c>
      <c r="H25714" t="s">
        <v>29547</v>
      </c>
      <c r="I25714" t="s">
        <v>123</v>
      </c>
      <c r="J25714" t="s">
        <v>124</v>
      </c>
      <c r="K25714" t="s">
        <v>24</v>
      </c>
      <c r="L25714" t="s">
        <v>38</v>
      </c>
      <c r="M25714" t="s">
        <v>202</v>
      </c>
    </row>
    <row r="25715" spans="1:13" x14ac:dyDescent="0.3">
      <c r="A25715" t="s">
        <v>589</v>
      </c>
      <c r="C25715" t="s">
        <v>30756</v>
      </c>
      <c r="D25715">
        <v>43</v>
      </c>
      <c r="E25715" s="1">
        <v>1563718</v>
      </c>
      <c r="G25715" t="s">
        <v>13</v>
      </c>
      <c r="H25715" t="s">
        <v>30819</v>
      </c>
      <c r="I25715" t="s">
        <v>123</v>
      </c>
      <c r="J25715" t="s">
        <v>124</v>
      </c>
      <c r="K25715" t="s">
        <v>24</v>
      </c>
      <c r="L25715" t="s">
        <v>14047</v>
      </c>
      <c r="M25715" t="s">
        <v>82</v>
      </c>
    </row>
    <row r="25716" spans="1:13" x14ac:dyDescent="0.3">
      <c r="A25716" t="s">
        <v>589</v>
      </c>
      <c r="C25716" t="s">
        <v>5881</v>
      </c>
      <c r="D25716">
        <v>36</v>
      </c>
      <c r="E25716" s="1">
        <v>8000000</v>
      </c>
      <c r="G25716" t="s">
        <v>34</v>
      </c>
      <c r="H25716" t="s">
        <v>5907</v>
      </c>
      <c r="I25716" t="s">
        <v>123</v>
      </c>
      <c r="J25716" t="s">
        <v>124</v>
      </c>
      <c r="K25716" t="s">
        <v>24</v>
      </c>
      <c r="L25716" t="s">
        <v>38</v>
      </c>
      <c r="M25716" t="s">
        <v>202</v>
      </c>
    </row>
    <row r="25717" spans="1:13" x14ac:dyDescent="0.3">
      <c r="A25717" t="s">
        <v>589</v>
      </c>
      <c r="C25717" t="s">
        <v>23704</v>
      </c>
      <c r="D25717">
        <v>12</v>
      </c>
      <c r="E25717" s="1">
        <v>21515</v>
      </c>
      <c r="G25717" t="s">
        <v>34</v>
      </c>
      <c r="H25717" t="s">
        <v>23789</v>
      </c>
      <c r="I25717" t="s">
        <v>123</v>
      </c>
      <c r="J25717" t="s">
        <v>124</v>
      </c>
      <c r="K25717" t="s">
        <v>24</v>
      </c>
      <c r="L25717" t="s">
        <v>38</v>
      </c>
      <c r="M25717" t="s">
        <v>202</v>
      </c>
    </row>
    <row r="25718" spans="1:13" x14ac:dyDescent="0.3">
      <c r="A25718" t="s">
        <v>589</v>
      </c>
      <c r="C25718" t="s">
        <v>23792</v>
      </c>
      <c r="D25718">
        <v>60</v>
      </c>
      <c r="E25718" s="1">
        <v>5581556</v>
      </c>
      <c r="G25718" t="s">
        <v>34</v>
      </c>
      <c r="H25718" t="s">
        <v>23800</v>
      </c>
      <c r="I25718" t="s">
        <v>123</v>
      </c>
      <c r="J25718" t="s">
        <v>124</v>
      </c>
      <c r="K25718" t="s">
        <v>24</v>
      </c>
      <c r="L25718" t="s">
        <v>38</v>
      </c>
      <c r="M25718" t="s">
        <v>1024</v>
      </c>
    </row>
    <row r="25719" spans="1:13" x14ac:dyDescent="0.3">
      <c r="A25719" t="s">
        <v>589</v>
      </c>
      <c r="C25719" t="s">
        <v>21173</v>
      </c>
      <c r="D25719">
        <v>37</v>
      </c>
      <c r="E25719" s="1">
        <v>1589552</v>
      </c>
      <c r="G25719" t="s">
        <v>69</v>
      </c>
      <c r="H25719" t="s">
        <v>21480</v>
      </c>
      <c r="I25719" t="s">
        <v>123</v>
      </c>
      <c r="J25719" t="s">
        <v>124</v>
      </c>
      <c r="K25719" t="s">
        <v>24</v>
      </c>
      <c r="L25719" t="s">
        <v>17</v>
      </c>
      <c r="M25719" t="s">
        <v>3775</v>
      </c>
    </row>
    <row r="25720" spans="1:13" x14ac:dyDescent="0.3">
      <c r="A25720" t="s">
        <v>589</v>
      </c>
      <c r="C25720" t="s">
        <v>21173</v>
      </c>
      <c r="D25720">
        <v>56</v>
      </c>
      <c r="E25720" s="1">
        <v>1449959</v>
      </c>
      <c r="G25720" t="s">
        <v>34</v>
      </c>
      <c r="H25720" t="s">
        <v>21580</v>
      </c>
      <c r="I25720" t="s">
        <v>123</v>
      </c>
      <c r="J25720" t="s">
        <v>124</v>
      </c>
      <c r="K25720" t="s">
        <v>24</v>
      </c>
      <c r="L25720" t="s">
        <v>38</v>
      </c>
      <c r="M25720" t="s">
        <v>3722</v>
      </c>
    </row>
    <row r="25721" spans="1:13" x14ac:dyDescent="0.3">
      <c r="A25721" t="s">
        <v>589</v>
      </c>
      <c r="C25721" t="s">
        <v>22024</v>
      </c>
      <c r="D25721">
        <v>37</v>
      </c>
      <c r="E25721" s="1">
        <v>1999982</v>
      </c>
      <c r="G25721" t="s">
        <v>13</v>
      </c>
      <c r="H25721" t="s">
        <v>22053</v>
      </c>
      <c r="I25721" t="s">
        <v>123</v>
      </c>
      <c r="J25721" t="s">
        <v>124</v>
      </c>
      <c r="K25721" t="s">
        <v>24</v>
      </c>
      <c r="L25721" t="s">
        <v>17</v>
      </c>
      <c r="M25721" t="s">
        <v>31</v>
      </c>
    </row>
    <row r="25722" spans="1:13" x14ac:dyDescent="0.3">
      <c r="A25722" t="s">
        <v>589</v>
      </c>
      <c r="C25722" t="s">
        <v>16755</v>
      </c>
      <c r="D25722">
        <v>66</v>
      </c>
      <c r="E25722" s="1">
        <v>4956612</v>
      </c>
      <c r="G25722" t="s">
        <v>69</v>
      </c>
      <c r="H25722" t="s">
        <v>16858</v>
      </c>
      <c r="I25722" t="s">
        <v>123</v>
      </c>
      <c r="J25722" t="s">
        <v>124</v>
      </c>
      <c r="K25722" t="s">
        <v>24</v>
      </c>
      <c r="L25722" t="s">
        <v>17</v>
      </c>
      <c r="M25722" t="s">
        <v>39</v>
      </c>
    </row>
    <row r="25723" spans="1:13" x14ac:dyDescent="0.3">
      <c r="A25723" t="s">
        <v>589</v>
      </c>
      <c r="C25723" t="s">
        <v>16755</v>
      </c>
      <c r="D25723">
        <v>31</v>
      </c>
      <c r="E25723" s="1">
        <v>100000</v>
      </c>
      <c r="G25723" t="s">
        <v>13</v>
      </c>
      <c r="H25723" t="s">
        <v>17028</v>
      </c>
      <c r="I25723" t="s">
        <v>123</v>
      </c>
      <c r="J25723" t="s">
        <v>124</v>
      </c>
      <c r="K25723" t="s">
        <v>24</v>
      </c>
      <c r="L25723" t="s">
        <v>17</v>
      </c>
      <c r="M25723" t="s">
        <v>450</v>
      </c>
    </row>
    <row r="25724" spans="1:13" x14ac:dyDescent="0.3">
      <c r="A25724" t="s">
        <v>589</v>
      </c>
      <c r="C25724" t="s">
        <v>16599</v>
      </c>
      <c r="D25724">
        <v>66</v>
      </c>
      <c r="E25724" s="1">
        <v>7250912</v>
      </c>
      <c r="G25724" t="s">
        <v>34</v>
      </c>
      <c r="H25724" t="s">
        <v>16618</v>
      </c>
      <c r="I25724" t="s">
        <v>123</v>
      </c>
      <c r="J25724" t="s">
        <v>124</v>
      </c>
      <c r="K25724" t="s">
        <v>24</v>
      </c>
      <c r="L25724" t="s">
        <v>38</v>
      </c>
      <c r="M25724" t="s">
        <v>202</v>
      </c>
    </row>
    <row r="25725" spans="1:13" x14ac:dyDescent="0.3">
      <c r="A25725" t="s">
        <v>589</v>
      </c>
      <c r="C25725" t="s">
        <v>15490</v>
      </c>
      <c r="D25725">
        <v>37</v>
      </c>
      <c r="E25725" s="1">
        <v>559388</v>
      </c>
      <c r="G25725" t="s">
        <v>13</v>
      </c>
      <c r="H25725" t="s">
        <v>15505</v>
      </c>
      <c r="I25725" t="s">
        <v>123</v>
      </c>
      <c r="J25725" t="s">
        <v>124</v>
      </c>
      <c r="K25725" t="s">
        <v>24</v>
      </c>
      <c r="L25725" t="s">
        <v>17</v>
      </c>
      <c r="M25725" t="s">
        <v>31</v>
      </c>
    </row>
    <row r="25726" spans="1:13" x14ac:dyDescent="0.3">
      <c r="A25726" t="s">
        <v>589</v>
      </c>
      <c r="C25726" t="s">
        <v>11813</v>
      </c>
      <c r="D25726">
        <v>14</v>
      </c>
      <c r="E25726" s="1">
        <v>1248088</v>
      </c>
      <c r="G25726" t="s">
        <v>34</v>
      </c>
      <c r="H25726" t="s">
        <v>12060</v>
      </c>
      <c r="I25726" t="s">
        <v>123</v>
      </c>
      <c r="J25726" t="s">
        <v>124</v>
      </c>
      <c r="K25726" t="s">
        <v>24</v>
      </c>
      <c r="L25726" t="s">
        <v>38</v>
      </c>
      <c r="M25726" t="s">
        <v>202</v>
      </c>
    </row>
    <row r="25727" spans="1:13" x14ac:dyDescent="0.3">
      <c r="A25727" t="s">
        <v>589</v>
      </c>
      <c r="C25727" t="s">
        <v>11813</v>
      </c>
      <c r="D25727">
        <v>40</v>
      </c>
      <c r="E25727" s="1">
        <v>6495463</v>
      </c>
      <c r="G25727" t="s">
        <v>34</v>
      </c>
      <c r="H25727" t="s">
        <v>12245</v>
      </c>
      <c r="I25727" t="s">
        <v>123</v>
      </c>
      <c r="J25727" t="s">
        <v>124</v>
      </c>
      <c r="K25727" t="s">
        <v>24</v>
      </c>
      <c r="L25727" t="s">
        <v>38</v>
      </c>
      <c r="M25727" t="s">
        <v>61</v>
      </c>
    </row>
    <row r="25728" spans="1:13" x14ac:dyDescent="0.3">
      <c r="A25728" t="s">
        <v>589</v>
      </c>
      <c r="C25728" t="s">
        <v>10589</v>
      </c>
      <c r="D25728">
        <v>33</v>
      </c>
      <c r="E25728" s="1">
        <v>557751</v>
      </c>
      <c r="G25728" t="s">
        <v>69</v>
      </c>
      <c r="H25728" t="s">
        <v>10795</v>
      </c>
      <c r="I25728" t="s">
        <v>123</v>
      </c>
      <c r="J25728" t="s">
        <v>124</v>
      </c>
      <c r="K25728" t="s">
        <v>24</v>
      </c>
      <c r="L25728" t="s">
        <v>38</v>
      </c>
      <c r="M25728" t="s">
        <v>39</v>
      </c>
    </row>
    <row r="25729" spans="1:13" x14ac:dyDescent="0.3">
      <c r="A25729" t="s">
        <v>589</v>
      </c>
      <c r="C25729" t="s">
        <v>9547</v>
      </c>
      <c r="D25729">
        <v>26</v>
      </c>
      <c r="E25729" s="1">
        <v>878064</v>
      </c>
      <c r="G25729" t="s">
        <v>13</v>
      </c>
      <c r="H25729" t="s">
        <v>9986</v>
      </c>
      <c r="I25729" t="s">
        <v>123</v>
      </c>
      <c r="J25729" t="s">
        <v>124</v>
      </c>
      <c r="K25729" t="s">
        <v>24</v>
      </c>
      <c r="L25729" t="s">
        <v>17</v>
      </c>
      <c r="M25729" t="s">
        <v>450</v>
      </c>
    </row>
    <row r="25730" spans="1:13" x14ac:dyDescent="0.3">
      <c r="A25730" t="s">
        <v>589</v>
      </c>
      <c r="C25730" t="s">
        <v>8771</v>
      </c>
      <c r="D25730">
        <v>25</v>
      </c>
      <c r="E25730" s="1">
        <v>97845</v>
      </c>
      <c r="G25730" t="s">
        <v>13</v>
      </c>
      <c r="H25730" t="s">
        <v>8911</v>
      </c>
      <c r="I25730" t="s">
        <v>123</v>
      </c>
      <c r="J25730" t="s">
        <v>124</v>
      </c>
      <c r="K25730" t="s">
        <v>24</v>
      </c>
      <c r="L25730" t="s">
        <v>17</v>
      </c>
      <c r="M25730" t="s">
        <v>450</v>
      </c>
    </row>
    <row r="25731" spans="1:13" x14ac:dyDescent="0.3">
      <c r="A25731" t="s">
        <v>589</v>
      </c>
      <c r="C25731" t="s">
        <v>34736</v>
      </c>
      <c r="D25731">
        <v>46</v>
      </c>
      <c r="E25731" s="1">
        <v>5010533</v>
      </c>
      <c r="G25731" t="s">
        <v>34</v>
      </c>
      <c r="H25731" t="s">
        <v>34766</v>
      </c>
      <c r="I25731" t="s">
        <v>123</v>
      </c>
      <c r="J25731" t="s">
        <v>124</v>
      </c>
      <c r="K25731" t="s">
        <v>24</v>
      </c>
      <c r="L25731" t="s">
        <v>17</v>
      </c>
      <c r="M25731" t="s">
        <v>504</v>
      </c>
    </row>
    <row r="25732" spans="1:13" x14ac:dyDescent="0.3">
      <c r="A25732" t="s">
        <v>589</v>
      </c>
      <c r="C25732" t="s">
        <v>34985</v>
      </c>
      <c r="D25732">
        <v>43</v>
      </c>
      <c r="E25732" s="1">
        <v>738589</v>
      </c>
      <c r="G25732" t="s">
        <v>13</v>
      </c>
      <c r="H25732" t="s">
        <v>35032</v>
      </c>
      <c r="I25732" t="s">
        <v>123</v>
      </c>
      <c r="J25732" t="s">
        <v>124</v>
      </c>
      <c r="K25732" t="s">
        <v>24</v>
      </c>
      <c r="L25732" t="s">
        <v>25</v>
      </c>
      <c r="M25732" t="s">
        <v>450</v>
      </c>
    </row>
    <row r="25733" spans="1:13" x14ac:dyDescent="0.3">
      <c r="A25733" t="s">
        <v>589</v>
      </c>
      <c r="C25733" t="s">
        <v>33755</v>
      </c>
      <c r="D25733">
        <v>38</v>
      </c>
      <c r="E25733" s="1">
        <v>1308263</v>
      </c>
      <c r="G25733" t="s">
        <v>34</v>
      </c>
      <c r="H25733" t="s">
        <v>33800</v>
      </c>
      <c r="I25733" t="s">
        <v>123</v>
      </c>
      <c r="J25733" t="s">
        <v>124</v>
      </c>
      <c r="K25733" t="s">
        <v>24</v>
      </c>
      <c r="L25733" t="s">
        <v>38</v>
      </c>
      <c r="M25733" t="s">
        <v>202</v>
      </c>
    </row>
    <row r="25734" spans="1:13" x14ac:dyDescent="0.3">
      <c r="A25734" t="s">
        <v>589</v>
      </c>
      <c r="C25734" t="s">
        <v>33603</v>
      </c>
      <c r="D25734">
        <v>10</v>
      </c>
      <c r="E25734" s="1">
        <v>110558</v>
      </c>
      <c r="G25734" t="s">
        <v>34</v>
      </c>
      <c r="H25734" t="s">
        <v>33679</v>
      </c>
      <c r="I25734" t="s">
        <v>123</v>
      </c>
      <c r="J25734" t="s">
        <v>124</v>
      </c>
      <c r="K25734" t="s">
        <v>24</v>
      </c>
      <c r="L25734" t="s">
        <v>17</v>
      </c>
      <c r="M25734" t="s">
        <v>504</v>
      </c>
    </row>
    <row r="25735" spans="1:13" x14ac:dyDescent="0.3">
      <c r="A25735" t="s">
        <v>589</v>
      </c>
      <c r="C25735" t="s">
        <v>33297</v>
      </c>
      <c r="D25735">
        <v>22</v>
      </c>
      <c r="E25735" s="1">
        <v>745592</v>
      </c>
      <c r="G25735" t="s">
        <v>34</v>
      </c>
      <c r="H25735" t="s">
        <v>33348</v>
      </c>
      <c r="I25735" t="s">
        <v>123</v>
      </c>
      <c r="J25735" t="s">
        <v>124</v>
      </c>
      <c r="K25735" t="s">
        <v>24</v>
      </c>
      <c r="L25735" t="s">
        <v>25</v>
      </c>
      <c r="M25735" t="s">
        <v>504</v>
      </c>
    </row>
    <row r="25736" spans="1:13" x14ac:dyDescent="0.3">
      <c r="A25736" t="s">
        <v>589</v>
      </c>
      <c r="C25736" t="s">
        <v>37047</v>
      </c>
      <c r="D25736">
        <v>23</v>
      </c>
      <c r="E25736" s="1">
        <v>98263</v>
      </c>
      <c r="G25736" t="s">
        <v>13</v>
      </c>
      <c r="H25736" t="s">
        <v>37121</v>
      </c>
      <c r="I25736" t="s">
        <v>123</v>
      </c>
      <c r="J25736" t="s">
        <v>124</v>
      </c>
      <c r="K25736" t="s">
        <v>24</v>
      </c>
      <c r="L25736" t="s">
        <v>17</v>
      </c>
      <c r="M25736" t="s">
        <v>450</v>
      </c>
    </row>
    <row r="25737" spans="1:13" x14ac:dyDescent="0.3">
      <c r="A25737" t="s">
        <v>589</v>
      </c>
      <c r="C25737" t="s">
        <v>37626</v>
      </c>
      <c r="D25737">
        <v>18</v>
      </c>
      <c r="E25737" s="1">
        <v>476947</v>
      </c>
      <c r="G25737" t="s">
        <v>48</v>
      </c>
      <c r="H25737" t="s">
        <v>37642</v>
      </c>
      <c r="I25737" t="s">
        <v>123</v>
      </c>
      <c r="J25737" t="s">
        <v>124</v>
      </c>
      <c r="K25737" t="s">
        <v>24</v>
      </c>
      <c r="L25737" t="s">
        <v>38</v>
      </c>
      <c r="M25737" t="s">
        <v>190</v>
      </c>
    </row>
    <row r="25738" spans="1:13" x14ac:dyDescent="0.3">
      <c r="A25738" t="s">
        <v>589</v>
      </c>
      <c r="C25738" t="s">
        <v>35954</v>
      </c>
      <c r="D25738">
        <v>84</v>
      </c>
      <c r="E25738" s="1">
        <v>4559327</v>
      </c>
      <c r="G25738" t="s">
        <v>13</v>
      </c>
      <c r="H25738" t="s">
        <v>35978</v>
      </c>
      <c r="I25738" t="s">
        <v>123</v>
      </c>
      <c r="J25738" t="s">
        <v>124</v>
      </c>
      <c r="K25738" t="s">
        <v>24</v>
      </c>
      <c r="L25738" t="s">
        <v>6114</v>
      </c>
      <c r="M25738" t="s">
        <v>105</v>
      </c>
    </row>
    <row r="25739" spans="1:13" x14ac:dyDescent="0.3">
      <c r="A25739" t="s">
        <v>589</v>
      </c>
      <c r="C25739" t="s">
        <v>35729</v>
      </c>
      <c r="D25739">
        <v>12</v>
      </c>
      <c r="E25739" s="1">
        <v>100000</v>
      </c>
      <c r="G25739" t="s">
        <v>13</v>
      </c>
      <c r="H25739" t="s">
        <v>35873</v>
      </c>
      <c r="I25739" t="s">
        <v>123</v>
      </c>
      <c r="J25739" t="s">
        <v>124</v>
      </c>
      <c r="K25739" t="s">
        <v>24</v>
      </c>
      <c r="L25739" t="s">
        <v>17</v>
      </c>
      <c r="M25739" t="s">
        <v>450</v>
      </c>
    </row>
    <row r="25740" spans="1:13" x14ac:dyDescent="0.3">
      <c r="A25740" t="s">
        <v>589</v>
      </c>
      <c r="C25740" t="s">
        <v>38133</v>
      </c>
      <c r="D25740">
        <v>24</v>
      </c>
      <c r="E25740" s="1">
        <v>371322</v>
      </c>
      <c r="G25740" t="s">
        <v>111</v>
      </c>
      <c r="H25740" t="s">
        <v>38156</v>
      </c>
      <c r="I25740" t="s">
        <v>123</v>
      </c>
      <c r="J25740" t="s">
        <v>124</v>
      </c>
      <c r="K25740" t="s">
        <v>24</v>
      </c>
      <c r="L25740" t="s">
        <v>25</v>
      </c>
      <c r="M25740" t="s">
        <v>87</v>
      </c>
    </row>
    <row r="25741" spans="1:13" x14ac:dyDescent="0.3">
      <c r="A25741" t="s">
        <v>589</v>
      </c>
      <c r="C25741" t="s">
        <v>17828</v>
      </c>
      <c r="D25741">
        <v>1</v>
      </c>
      <c r="E25741" s="1">
        <v>900000</v>
      </c>
      <c r="G25741" t="s">
        <v>111</v>
      </c>
      <c r="H25741" t="s">
        <v>17840</v>
      </c>
      <c r="I25741" t="s">
        <v>123</v>
      </c>
      <c r="J25741" t="s">
        <v>124</v>
      </c>
      <c r="K25741" t="s">
        <v>24</v>
      </c>
      <c r="L25741" t="s">
        <v>25</v>
      </c>
      <c r="M25741" t="s">
        <v>87</v>
      </c>
    </row>
    <row r="25742" spans="1:13" x14ac:dyDescent="0.3">
      <c r="A25742" t="s">
        <v>15388</v>
      </c>
      <c r="C25742" t="s">
        <v>15182</v>
      </c>
      <c r="D25742">
        <v>5</v>
      </c>
      <c r="E25742" s="1">
        <v>190374</v>
      </c>
      <c r="G25742" t="s">
        <v>34</v>
      </c>
      <c r="H25742" t="s">
        <v>6143</v>
      </c>
      <c r="I25742" t="s">
        <v>15389</v>
      </c>
      <c r="J25742" t="s">
        <v>119</v>
      </c>
      <c r="K25742" t="s">
        <v>24</v>
      </c>
      <c r="L25742" t="s">
        <v>25</v>
      </c>
      <c r="M25742" t="s">
        <v>6146</v>
      </c>
    </row>
    <row r="25743" spans="1:13" x14ac:dyDescent="0.3">
      <c r="A25743" t="s">
        <v>15388</v>
      </c>
      <c r="C25743" t="s">
        <v>15182</v>
      </c>
      <c r="D25743">
        <v>5</v>
      </c>
      <c r="E25743" s="1">
        <v>35253</v>
      </c>
      <c r="G25743" t="s">
        <v>34</v>
      </c>
      <c r="H25743" t="s">
        <v>6143</v>
      </c>
      <c r="I25743" t="s">
        <v>15389</v>
      </c>
      <c r="J25743" t="s">
        <v>119</v>
      </c>
      <c r="K25743" t="s">
        <v>24</v>
      </c>
      <c r="L25743" t="s">
        <v>25</v>
      </c>
      <c r="M25743" t="s">
        <v>6146</v>
      </c>
    </row>
    <row r="25744" spans="1:13" x14ac:dyDescent="0.3">
      <c r="A25744" t="s">
        <v>17312</v>
      </c>
      <c r="C25744" t="s">
        <v>28715</v>
      </c>
      <c r="D25744">
        <v>61</v>
      </c>
      <c r="E25744" s="1">
        <v>6111920</v>
      </c>
      <c r="G25744" t="s">
        <v>111</v>
      </c>
      <c r="H25744" t="s">
        <v>27278</v>
      </c>
      <c r="I25744" t="s">
        <v>15389</v>
      </c>
      <c r="J25744" t="s">
        <v>119</v>
      </c>
      <c r="K25744" t="s">
        <v>24</v>
      </c>
      <c r="L25744" t="s">
        <v>25</v>
      </c>
      <c r="M25744" t="s">
        <v>120</v>
      </c>
    </row>
    <row r="25745" spans="1:13" x14ac:dyDescent="0.3">
      <c r="A25745" t="s">
        <v>17312</v>
      </c>
      <c r="C25745" t="s">
        <v>27748</v>
      </c>
      <c r="D25745">
        <v>7</v>
      </c>
      <c r="E25745" s="1">
        <v>120000</v>
      </c>
      <c r="G25745" t="s">
        <v>111</v>
      </c>
      <c r="H25745" t="s">
        <v>27277</v>
      </c>
      <c r="I25745" t="s">
        <v>15389</v>
      </c>
      <c r="J25745" t="s">
        <v>119</v>
      </c>
      <c r="K25745" t="s">
        <v>24</v>
      </c>
      <c r="L25745" t="s">
        <v>25</v>
      </c>
      <c r="M25745" t="s">
        <v>120</v>
      </c>
    </row>
    <row r="25746" spans="1:13" x14ac:dyDescent="0.3">
      <c r="A25746" t="s">
        <v>17312</v>
      </c>
      <c r="C25746" t="s">
        <v>30595</v>
      </c>
      <c r="D25746">
        <v>17</v>
      </c>
      <c r="E25746" s="1">
        <v>250000</v>
      </c>
      <c r="G25746" t="s">
        <v>111</v>
      </c>
      <c r="H25746" t="s">
        <v>30403</v>
      </c>
      <c r="I25746" t="s">
        <v>15389</v>
      </c>
      <c r="J25746" t="s">
        <v>119</v>
      </c>
      <c r="K25746" t="s">
        <v>24</v>
      </c>
      <c r="L25746" t="s">
        <v>25</v>
      </c>
      <c r="M25746" t="s">
        <v>120</v>
      </c>
    </row>
    <row r="25747" spans="1:13" x14ac:dyDescent="0.3">
      <c r="A25747" t="s">
        <v>17312</v>
      </c>
      <c r="C25747" t="s">
        <v>22024</v>
      </c>
      <c r="D25747">
        <v>38</v>
      </c>
      <c r="E25747" s="1">
        <v>1986019</v>
      </c>
      <c r="G25747" t="s">
        <v>111</v>
      </c>
      <c r="H25747" t="s">
        <v>22094</v>
      </c>
      <c r="I25747" t="s">
        <v>15389</v>
      </c>
      <c r="J25747" t="s">
        <v>119</v>
      </c>
      <c r="K25747" t="s">
        <v>24</v>
      </c>
      <c r="L25747" t="s">
        <v>25</v>
      </c>
      <c r="M25747" t="s">
        <v>120</v>
      </c>
    </row>
    <row r="25748" spans="1:13" x14ac:dyDescent="0.3">
      <c r="A25748" t="s">
        <v>17312</v>
      </c>
      <c r="C25748" t="s">
        <v>17183</v>
      </c>
      <c r="D25748">
        <v>7</v>
      </c>
      <c r="E25748" s="1">
        <v>150000</v>
      </c>
      <c r="G25748" t="s">
        <v>111</v>
      </c>
      <c r="H25748" t="s">
        <v>17313</v>
      </c>
      <c r="I25748" t="s">
        <v>15389</v>
      </c>
      <c r="J25748" t="s">
        <v>119</v>
      </c>
      <c r="K25748" t="s">
        <v>24</v>
      </c>
      <c r="L25748" t="s">
        <v>25</v>
      </c>
      <c r="M25748" t="s">
        <v>120</v>
      </c>
    </row>
    <row r="25749" spans="1:13" x14ac:dyDescent="0.3">
      <c r="A25749" t="s">
        <v>15386</v>
      </c>
      <c r="C25749" t="s">
        <v>15182</v>
      </c>
      <c r="D25749">
        <v>5</v>
      </c>
      <c r="E25749" s="1">
        <v>15763</v>
      </c>
      <c r="G25749" t="s">
        <v>34</v>
      </c>
      <c r="H25749" t="s">
        <v>6143</v>
      </c>
      <c r="I25749" t="s">
        <v>15387</v>
      </c>
      <c r="J25749" t="s">
        <v>119</v>
      </c>
      <c r="K25749" t="s">
        <v>24</v>
      </c>
      <c r="L25749" t="s">
        <v>25</v>
      </c>
      <c r="M25749" t="s">
        <v>6146</v>
      </c>
    </row>
    <row r="25750" spans="1:13" x14ac:dyDescent="0.3">
      <c r="A25750" t="s">
        <v>7360</v>
      </c>
      <c r="C25750" t="s">
        <v>18238</v>
      </c>
      <c r="D25750">
        <v>21</v>
      </c>
      <c r="E25750" s="1">
        <v>108000</v>
      </c>
      <c r="G25750" t="s">
        <v>34</v>
      </c>
      <c r="H25750" t="s">
        <v>18250</v>
      </c>
      <c r="I25750" t="s">
        <v>7361</v>
      </c>
      <c r="J25750" t="s">
        <v>6105</v>
      </c>
      <c r="L25750" t="s">
        <v>25</v>
      </c>
      <c r="M25750" t="s">
        <v>6146</v>
      </c>
    </row>
    <row r="25751" spans="1:13" x14ac:dyDescent="0.3">
      <c r="A25751" t="s">
        <v>7360</v>
      </c>
      <c r="C25751" t="s">
        <v>6985</v>
      </c>
      <c r="D25751">
        <v>4</v>
      </c>
      <c r="E25751" s="1">
        <v>173976</v>
      </c>
      <c r="G25751" t="s">
        <v>34</v>
      </c>
      <c r="H25751" t="s">
        <v>6143</v>
      </c>
      <c r="I25751" t="s">
        <v>7361</v>
      </c>
      <c r="J25751" t="s">
        <v>6105</v>
      </c>
      <c r="L25751" t="s">
        <v>25</v>
      </c>
      <c r="M25751" t="s">
        <v>6146</v>
      </c>
    </row>
    <row r="25752" spans="1:13" x14ac:dyDescent="0.3">
      <c r="A25752" t="s">
        <v>7360</v>
      </c>
      <c r="C25752" t="s">
        <v>6985</v>
      </c>
      <c r="D25752">
        <v>4</v>
      </c>
      <c r="E25752" s="1">
        <v>29659</v>
      </c>
      <c r="G25752" t="s">
        <v>34</v>
      </c>
      <c r="H25752" t="s">
        <v>6143</v>
      </c>
      <c r="I25752" t="s">
        <v>7361</v>
      </c>
      <c r="J25752" t="s">
        <v>6105</v>
      </c>
      <c r="L25752" t="s">
        <v>25</v>
      </c>
      <c r="M25752" t="s">
        <v>6146</v>
      </c>
    </row>
    <row r="25753" spans="1:13" x14ac:dyDescent="0.3">
      <c r="A25753" t="s">
        <v>28519</v>
      </c>
      <c r="C25753" t="s">
        <v>28282</v>
      </c>
      <c r="D25753">
        <v>15</v>
      </c>
      <c r="E25753" s="1">
        <v>250000</v>
      </c>
      <c r="G25753" t="s">
        <v>111</v>
      </c>
      <c r="H25753" t="s">
        <v>28126</v>
      </c>
      <c r="I25753" t="s">
        <v>7361</v>
      </c>
      <c r="J25753" t="s">
        <v>6105</v>
      </c>
      <c r="K25753" t="s">
        <v>24</v>
      </c>
      <c r="L25753" t="s">
        <v>25</v>
      </c>
      <c r="M25753" t="s">
        <v>120</v>
      </c>
    </row>
    <row r="25754" spans="1:13" x14ac:dyDescent="0.3">
      <c r="A25754" t="s">
        <v>9091</v>
      </c>
      <c r="C25754" t="s">
        <v>12673</v>
      </c>
      <c r="D25754">
        <v>36</v>
      </c>
      <c r="E25754" s="1">
        <v>3100875</v>
      </c>
      <c r="G25754" t="s">
        <v>111</v>
      </c>
      <c r="H25754" t="s">
        <v>12744</v>
      </c>
      <c r="I25754" t="s">
        <v>7361</v>
      </c>
      <c r="J25754" t="s">
        <v>6105</v>
      </c>
      <c r="K25754" t="s">
        <v>24</v>
      </c>
      <c r="L25754" t="s">
        <v>25</v>
      </c>
      <c r="M25754" t="s">
        <v>120</v>
      </c>
    </row>
    <row r="25755" spans="1:13" x14ac:dyDescent="0.3">
      <c r="A25755" t="s">
        <v>9091</v>
      </c>
      <c r="C25755" t="s">
        <v>10589</v>
      </c>
      <c r="D25755">
        <v>21</v>
      </c>
      <c r="E25755" s="1">
        <v>298176</v>
      </c>
      <c r="G25755" t="s">
        <v>111</v>
      </c>
      <c r="H25755" t="s">
        <v>10834</v>
      </c>
      <c r="I25755" t="s">
        <v>7361</v>
      </c>
      <c r="J25755" t="s">
        <v>6105</v>
      </c>
      <c r="K25755" t="s">
        <v>24</v>
      </c>
      <c r="L25755" t="s">
        <v>25</v>
      </c>
      <c r="M25755" t="s">
        <v>120</v>
      </c>
    </row>
    <row r="25756" spans="1:13" x14ac:dyDescent="0.3">
      <c r="A25756" t="s">
        <v>9091</v>
      </c>
      <c r="C25756" t="s">
        <v>8962</v>
      </c>
      <c r="D25756">
        <v>1</v>
      </c>
      <c r="E25756" s="1">
        <v>2000</v>
      </c>
      <c r="G25756" t="s">
        <v>111</v>
      </c>
      <c r="H25756" t="s">
        <v>9085</v>
      </c>
      <c r="I25756" t="s">
        <v>7361</v>
      </c>
      <c r="J25756" t="s">
        <v>6105</v>
      </c>
      <c r="K25756" t="s">
        <v>24</v>
      </c>
      <c r="L25756" t="s">
        <v>25</v>
      </c>
      <c r="M25756" t="s">
        <v>120</v>
      </c>
    </row>
    <row r="25757" spans="1:13" x14ac:dyDescent="0.3">
      <c r="A25757" t="s">
        <v>9091</v>
      </c>
      <c r="C25757" t="s">
        <v>34244</v>
      </c>
      <c r="D25757">
        <v>38</v>
      </c>
      <c r="E25757" s="1">
        <v>1500000</v>
      </c>
      <c r="G25757" t="s">
        <v>111</v>
      </c>
      <c r="H25757" t="s">
        <v>34243</v>
      </c>
      <c r="I25757" t="s">
        <v>7361</v>
      </c>
      <c r="J25757" t="s">
        <v>6105</v>
      </c>
      <c r="K25757" t="s">
        <v>24</v>
      </c>
      <c r="L25757" t="s">
        <v>25</v>
      </c>
      <c r="M25757" t="s">
        <v>120</v>
      </c>
    </row>
    <row r="25758" spans="1:13" x14ac:dyDescent="0.3">
      <c r="A25758" t="s">
        <v>25642</v>
      </c>
      <c r="C25758" t="s">
        <v>25397</v>
      </c>
      <c r="D25758">
        <v>4</v>
      </c>
      <c r="E25758" s="1">
        <v>9355</v>
      </c>
      <c r="G25758" t="s">
        <v>34</v>
      </c>
      <c r="H25758" t="s">
        <v>6143</v>
      </c>
      <c r="I25758" t="s">
        <v>25643</v>
      </c>
      <c r="J25758" t="s">
        <v>7616</v>
      </c>
      <c r="K25758" t="s">
        <v>24</v>
      </c>
      <c r="L25758" t="s">
        <v>25</v>
      </c>
      <c r="M25758" t="s">
        <v>6146</v>
      </c>
    </row>
    <row r="25759" spans="1:13" x14ac:dyDescent="0.3">
      <c r="A25759" t="s">
        <v>32496</v>
      </c>
      <c r="C25759" t="s">
        <v>32450</v>
      </c>
      <c r="D25759">
        <v>6</v>
      </c>
      <c r="E25759" s="1">
        <v>17769</v>
      </c>
      <c r="G25759" t="s">
        <v>34</v>
      </c>
      <c r="H25759" t="s">
        <v>6143</v>
      </c>
      <c r="I25759" t="s">
        <v>32497</v>
      </c>
      <c r="J25759" t="s">
        <v>813</v>
      </c>
      <c r="K25759" t="s">
        <v>24</v>
      </c>
      <c r="L25759" t="s">
        <v>25</v>
      </c>
      <c r="M25759" t="s">
        <v>6146</v>
      </c>
    </row>
    <row r="25760" spans="1:13" x14ac:dyDescent="0.3">
      <c r="A25760" t="s">
        <v>15429</v>
      </c>
      <c r="C25760" t="s">
        <v>15182</v>
      </c>
      <c r="D25760">
        <v>5</v>
      </c>
      <c r="E25760" s="1">
        <v>18139</v>
      </c>
      <c r="G25760" t="s">
        <v>34</v>
      </c>
      <c r="H25760" t="s">
        <v>6143</v>
      </c>
      <c r="I25760" t="s">
        <v>13743</v>
      </c>
      <c r="J25760" t="s">
        <v>119</v>
      </c>
      <c r="K25760" t="s">
        <v>24</v>
      </c>
      <c r="L25760" t="s">
        <v>25</v>
      </c>
      <c r="M25760" t="s">
        <v>6146</v>
      </c>
    </row>
    <row r="25761" spans="1:13" x14ac:dyDescent="0.3">
      <c r="A25761" t="s">
        <v>17585</v>
      </c>
      <c r="C25761" t="s">
        <v>17445</v>
      </c>
      <c r="D25761">
        <v>16</v>
      </c>
      <c r="E25761" s="1">
        <v>4000</v>
      </c>
      <c r="G25761" t="s">
        <v>34</v>
      </c>
      <c r="H25761" t="s">
        <v>6143</v>
      </c>
      <c r="I25761" t="s">
        <v>17586</v>
      </c>
      <c r="J25761" t="s">
        <v>662</v>
      </c>
      <c r="K25761" t="s">
        <v>24</v>
      </c>
      <c r="L25761" t="s">
        <v>25</v>
      </c>
      <c r="M25761" t="s">
        <v>6146</v>
      </c>
    </row>
    <row r="25762" spans="1:13" x14ac:dyDescent="0.3">
      <c r="A25762" t="s">
        <v>4517</v>
      </c>
      <c r="C25762" t="s">
        <v>28936</v>
      </c>
      <c r="D25762">
        <v>11</v>
      </c>
      <c r="E25762" s="1">
        <v>500000</v>
      </c>
      <c r="G25762" t="s">
        <v>111</v>
      </c>
      <c r="H25762" t="s">
        <v>29081</v>
      </c>
      <c r="I25762" t="s">
        <v>70</v>
      </c>
      <c r="J25762" t="s">
        <v>70</v>
      </c>
      <c r="K25762" t="s">
        <v>24</v>
      </c>
      <c r="L25762" t="s">
        <v>25</v>
      </c>
      <c r="M25762" t="s">
        <v>120</v>
      </c>
    </row>
    <row r="25763" spans="1:13" x14ac:dyDescent="0.3">
      <c r="A25763" t="s">
        <v>4517</v>
      </c>
      <c r="C25763" t="s">
        <v>28936</v>
      </c>
      <c r="D25763">
        <v>14</v>
      </c>
      <c r="E25763" s="1">
        <v>125000</v>
      </c>
      <c r="G25763" t="s">
        <v>111</v>
      </c>
      <c r="H25763" t="s">
        <v>27402</v>
      </c>
      <c r="I25763" t="s">
        <v>70</v>
      </c>
      <c r="J25763" t="s">
        <v>70</v>
      </c>
      <c r="K25763" t="s">
        <v>24</v>
      </c>
      <c r="L25763" t="s">
        <v>25</v>
      </c>
      <c r="M25763" t="s">
        <v>120</v>
      </c>
    </row>
    <row r="25764" spans="1:13" x14ac:dyDescent="0.3">
      <c r="A25764" t="s">
        <v>4517</v>
      </c>
      <c r="C25764" t="s">
        <v>4395</v>
      </c>
      <c r="D25764">
        <v>21</v>
      </c>
      <c r="E25764" s="1">
        <v>1000000</v>
      </c>
      <c r="G25764" t="s">
        <v>111</v>
      </c>
      <c r="H25764" t="s">
        <v>4518</v>
      </c>
      <c r="I25764" t="s">
        <v>70</v>
      </c>
      <c r="J25764" t="s">
        <v>70</v>
      </c>
      <c r="K25764" t="s">
        <v>24</v>
      </c>
      <c r="L25764" t="s">
        <v>25</v>
      </c>
      <c r="M25764" t="s">
        <v>120</v>
      </c>
    </row>
    <row r="25765" spans="1:13" x14ac:dyDescent="0.3">
      <c r="A25765" t="s">
        <v>4517</v>
      </c>
      <c r="C25765" t="s">
        <v>22024</v>
      </c>
      <c r="D25765">
        <v>26</v>
      </c>
      <c r="E25765" s="1">
        <v>955650</v>
      </c>
      <c r="G25765" t="s">
        <v>111</v>
      </c>
      <c r="H25765" t="s">
        <v>22085</v>
      </c>
      <c r="I25765" t="s">
        <v>70</v>
      </c>
      <c r="J25765" t="s">
        <v>70</v>
      </c>
      <c r="K25765" t="s">
        <v>24</v>
      </c>
      <c r="L25765" t="s">
        <v>25</v>
      </c>
      <c r="M25765" t="s">
        <v>120</v>
      </c>
    </row>
    <row r="25766" spans="1:13" x14ac:dyDescent="0.3">
      <c r="A25766" t="s">
        <v>32416</v>
      </c>
      <c r="C25766" t="s">
        <v>32274</v>
      </c>
      <c r="D25766">
        <v>2</v>
      </c>
      <c r="E25766" s="1">
        <v>17050</v>
      </c>
      <c r="G25766" t="s">
        <v>34</v>
      </c>
      <c r="H25766" t="s">
        <v>6143</v>
      </c>
      <c r="I25766" t="s">
        <v>26174</v>
      </c>
      <c r="J25766" t="s">
        <v>3026</v>
      </c>
      <c r="K25766" t="s">
        <v>24</v>
      </c>
      <c r="L25766" t="s">
        <v>25</v>
      </c>
      <c r="M25766" t="s">
        <v>6146</v>
      </c>
    </row>
    <row r="25767" spans="1:13" x14ac:dyDescent="0.3">
      <c r="A25767" t="s">
        <v>24691</v>
      </c>
      <c r="C25767" t="s">
        <v>24677</v>
      </c>
      <c r="D25767">
        <v>48</v>
      </c>
      <c r="E25767" s="1">
        <v>100000</v>
      </c>
      <c r="G25767" t="s">
        <v>111</v>
      </c>
      <c r="H25767" t="s">
        <v>18349</v>
      </c>
      <c r="I25767" t="s">
        <v>7524</v>
      </c>
      <c r="J25767" t="s">
        <v>22</v>
      </c>
      <c r="K25767" t="s">
        <v>24</v>
      </c>
      <c r="L25767" t="s">
        <v>25</v>
      </c>
      <c r="M25767" t="s">
        <v>6109</v>
      </c>
    </row>
    <row r="25768" spans="1:13" x14ac:dyDescent="0.3">
      <c r="A25768" t="s">
        <v>20919</v>
      </c>
      <c r="C25768" t="s">
        <v>20542</v>
      </c>
      <c r="D25768">
        <v>3</v>
      </c>
      <c r="E25768" s="1">
        <v>4905</v>
      </c>
      <c r="G25768" t="s">
        <v>34</v>
      </c>
      <c r="H25768" t="s">
        <v>6143</v>
      </c>
      <c r="I25768" t="s">
        <v>20920</v>
      </c>
      <c r="J25768" t="s">
        <v>627</v>
      </c>
      <c r="K25768" t="s">
        <v>24</v>
      </c>
      <c r="L25768" t="s">
        <v>25</v>
      </c>
      <c r="M25768" t="s">
        <v>6146</v>
      </c>
    </row>
    <row r="25769" spans="1:13" x14ac:dyDescent="0.3">
      <c r="A25769" t="s">
        <v>19008</v>
      </c>
      <c r="C25769" t="s">
        <v>25932</v>
      </c>
      <c r="D25769">
        <v>2</v>
      </c>
      <c r="E25769" s="1">
        <v>9328</v>
      </c>
      <c r="G25769" t="s">
        <v>34</v>
      </c>
      <c r="H25769" t="s">
        <v>6143</v>
      </c>
      <c r="I25769" t="s">
        <v>19009</v>
      </c>
      <c r="J25769" t="s">
        <v>700</v>
      </c>
      <c r="K25769" t="s">
        <v>24</v>
      </c>
      <c r="L25769" t="s">
        <v>25</v>
      </c>
      <c r="M25769" t="s">
        <v>6146</v>
      </c>
    </row>
    <row r="25770" spans="1:13" x14ac:dyDescent="0.3">
      <c r="A25770" t="s">
        <v>19008</v>
      </c>
      <c r="C25770" t="s">
        <v>18937</v>
      </c>
      <c r="D25770">
        <v>4</v>
      </c>
      <c r="E25770" s="1">
        <v>4685</v>
      </c>
      <c r="G25770" t="s">
        <v>34</v>
      </c>
      <c r="H25770" t="s">
        <v>6143</v>
      </c>
      <c r="I25770" t="s">
        <v>19009</v>
      </c>
      <c r="J25770" t="s">
        <v>17989</v>
      </c>
      <c r="K25770" t="s">
        <v>24</v>
      </c>
      <c r="L25770" t="s">
        <v>25</v>
      </c>
      <c r="M25770" t="s">
        <v>6146</v>
      </c>
    </row>
    <row r="25771" spans="1:13" x14ac:dyDescent="0.3">
      <c r="A25771" t="s">
        <v>18959</v>
      </c>
      <c r="C25771" t="s">
        <v>18937</v>
      </c>
      <c r="D25771">
        <v>4</v>
      </c>
      <c r="E25771" s="1">
        <v>14995</v>
      </c>
      <c r="G25771" t="s">
        <v>34</v>
      </c>
      <c r="H25771" t="s">
        <v>6143</v>
      </c>
      <c r="I25771" t="s">
        <v>18960</v>
      </c>
      <c r="J25771" t="s">
        <v>17989</v>
      </c>
      <c r="K25771" t="s">
        <v>24</v>
      </c>
      <c r="L25771" t="s">
        <v>25</v>
      </c>
      <c r="M25771" t="s">
        <v>6146</v>
      </c>
    </row>
    <row r="25772" spans="1:13" x14ac:dyDescent="0.3">
      <c r="A25772" t="s">
        <v>17505</v>
      </c>
      <c r="C25772" t="s">
        <v>17445</v>
      </c>
      <c r="D25772">
        <v>16</v>
      </c>
      <c r="E25772" s="1">
        <v>79915</v>
      </c>
      <c r="G25772" t="s">
        <v>34</v>
      </c>
      <c r="H25772" t="s">
        <v>6143</v>
      </c>
      <c r="I25772" t="s">
        <v>17430</v>
      </c>
      <c r="J25772" t="s">
        <v>662</v>
      </c>
      <c r="K25772" t="s">
        <v>24</v>
      </c>
      <c r="L25772" t="s">
        <v>25</v>
      </c>
      <c r="M25772" t="s">
        <v>6146</v>
      </c>
    </row>
    <row r="25773" spans="1:13" x14ac:dyDescent="0.3">
      <c r="A25773" t="s">
        <v>31670</v>
      </c>
      <c r="C25773" t="s">
        <v>31493</v>
      </c>
      <c r="D25773">
        <v>5</v>
      </c>
      <c r="E25773" s="1">
        <v>51274</v>
      </c>
      <c r="G25773" t="s">
        <v>34</v>
      </c>
      <c r="H25773" t="s">
        <v>6143</v>
      </c>
      <c r="I25773" t="s">
        <v>31671</v>
      </c>
      <c r="J25773" t="s">
        <v>311</v>
      </c>
      <c r="K25773" t="s">
        <v>24</v>
      </c>
      <c r="L25773" t="s">
        <v>25</v>
      </c>
      <c r="M25773" t="s">
        <v>6146</v>
      </c>
    </row>
    <row r="25774" spans="1:13" x14ac:dyDescent="0.3">
      <c r="A25774" t="s">
        <v>19720</v>
      </c>
      <c r="C25774" t="s">
        <v>19404</v>
      </c>
      <c r="D25774">
        <v>6</v>
      </c>
      <c r="E25774" s="1">
        <v>10410</v>
      </c>
      <c r="G25774" t="s">
        <v>34</v>
      </c>
      <c r="H25774" t="s">
        <v>6143</v>
      </c>
      <c r="I25774" t="s">
        <v>19721</v>
      </c>
      <c r="J25774" t="s">
        <v>280</v>
      </c>
      <c r="K25774" t="s">
        <v>24</v>
      </c>
      <c r="L25774" t="s">
        <v>25</v>
      </c>
      <c r="M25774" t="s">
        <v>6146</v>
      </c>
    </row>
    <row r="25775" spans="1:13" x14ac:dyDescent="0.3">
      <c r="A25775" t="s">
        <v>659</v>
      </c>
      <c r="C25775" t="s">
        <v>597</v>
      </c>
      <c r="D25775">
        <v>4</v>
      </c>
      <c r="E25775" s="1">
        <v>660000</v>
      </c>
      <c r="G25775" t="s">
        <v>111</v>
      </c>
      <c r="H25775" t="s">
        <v>660</v>
      </c>
      <c r="I25775" t="s">
        <v>661</v>
      </c>
      <c r="J25775" t="s">
        <v>662</v>
      </c>
      <c r="K25775" t="s">
        <v>24</v>
      </c>
      <c r="L25775" t="s">
        <v>25</v>
      </c>
      <c r="M25775" t="s">
        <v>232</v>
      </c>
    </row>
    <row r="25776" spans="1:13" x14ac:dyDescent="0.3">
      <c r="A25776" t="s">
        <v>659</v>
      </c>
      <c r="C25776" t="s">
        <v>28282</v>
      </c>
      <c r="D25776">
        <v>24</v>
      </c>
      <c r="E25776" s="1">
        <v>1875000</v>
      </c>
      <c r="G25776" t="s">
        <v>111</v>
      </c>
      <c r="H25776" t="s">
        <v>28711</v>
      </c>
      <c r="I25776" t="s">
        <v>661</v>
      </c>
      <c r="J25776" t="s">
        <v>662</v>
      </c>
      <c r="K25776" t="s">
        <v>24</v>
      </c>
      <c r="L25776" t="s">
        <v>25</v>
      </c>
      <c r="M25776" t="s">
        <v>87</v>
      </c>
    </row>
    <row r="25777" spans="1:13" x14ac:dyDescent="0.3">
      <c r="A25777" t="s">
        <v>33923</v>
      </c>
      <c r="C25777" t="s">
        <v>33755</v>
      </c>
      <c r="D25777">
        <v>24</v>
      </c>
      <c r="E25777" s="1">
        <v>1784793</v>
      </c>
      <c r="G25777" t="s">
        <v>111</v>
      </c>
      <c r="H25777" t="s">
        <v>33924</v>
      </c>
      <c r="I25777" t="s">
        <v>70</v>
      </c>
      <c r="J25777" t="s">
        <v>70</v>
      </c>
      <c r="K25777" t="s">
        <v>24</v>
      </c>
      <c r="L25777" t="s">
        <v>25</v>
      </c>
      <c r="M25777" t="s">
        <v>120</v>
      </c>
    </row>
    <row r="25778" spans="1:13" x14ac:dyDescent="0.3">
      <c r="A25778" t="s">
        <v>1604</v>
      </c>
      <c r="C25778" t="s">
        <v>1558</v>
      </c>
      <c r="D25778">
        <v>35</v>
      </c>
      <c r="E25778" s="1">
        <v>3959263</v>
      </c>
      <c r="G25778" t="s">
        <v>48</v>
      </c>
      <c r="H25778" t="s">
        <v>1605</v>
      </c>
      <c r="I25778" t="s">
        <v>598</v>
      </c>
      <c r="K25778" t="s">
        <v>598</v>
      </c>
      <c r="L25778" t="s">
        <v>17</v>
      </c>
      <c r="M25778" t="s">
        <v>354</v>
      </c>
    </row>
    <row r="25779" spans="1:13" x14ac:dyDescent="0.3">
      <c r="A25779" t="s">
        <v>1604</v>
      </c>
      <c r="C25779" t="s">
        <v>22837</v>
      </c>
      <c r="D25779">
        <v>56</v>
      </c>
      <c r="E25779" s="1">
        <v>4970870</v>
      </c>
      <c r="G25779" t="s">
        <v>48</v>
      </c>
      <c r="H25779" t="s">
        <v>22893</v>
      </c>
      <c r="I25779" t="s">
        <v>598</v>
      </c>
      <c r="K25779" t="s">
        <v>598</v>
      </c>
      <c r="L25779" t="s">
        <v>170</v>
      </c>
      <c r="M25779" t="s">
        <v>354</v>
      </c>
    </row>
    <row r="25780" spans="1:13" x14ac:dyDescent="0.3">
      <c r="A25780" t="s">
        <v>1604</v>
      </c>
      <c r="C25780" t="s">
        <v>15737</v>
      </c>
      <c r="D25780">
        <v>62</v>
      </c>
      <c r="E25780" s="1">
        <v>2602144</v>
      </c>
      <c r="G25780" t="s">
        <v>48</v>
      </c>
      <c r="H25780" t="s">
        <v>16072</v>
      </c>
      <c r="I25780" t="s">
        <v>598</v>
      </c>
      <c r="K25780" t="s">
        <v>598</v>
      </c>
      <c r="L25780" t="s">
        <v>17</v>
      </c>
      <c r="M25780" t="s">
        <v>354</v>
      </c>
    </row>
    <row r="25781" spans="1:13" x14ac:dyDescent="0.3">
      <c r="A25781" t="s">
        <v>1604</v>
      </c>
      <c r="C25781" t="s">
        <v>16236</v>
      </c>
      <c r="D25781">
        <v>45</v>
      </c>
      <c r="E25781" s="1">
        <v>2900776</v>
      </c>
      <c r="G25781" t="s">
        <v>48</v>
      </c>
      <c r="H25781" t="s">
        <v>16339</v>
      </c>
      <c r="I25781" t="s">
        <v>598</v>
      </c>
      <c r="K25781" t="s">
        <v>598</v>
      </c>
      <c r="L25781" t="s">
        <v>115</v>
      </c>
      <c r="M25781" t="s">
        <v>354</v>
      </c>
    </row>
    <row r="25782" spans="1:13" x14ac:dyDescent="0.3">
      <c r="A25782" t="s">
        <v>25644</v>
      </c>
      <c r="C25782" t="s">
        <v>25397</v>
      </c>
      <c r="D25782">
        <v>4</v>
      </c>
      <c r="E25782" s="1">
        <v>40220</v>
      </c>
      <c r="G25782" t="s">
        <v>34</v>
      </c>
      <c r="H25782" t="s">
        <v>6143</v>
      </c>
      <c r="I25782" t="s">
        <v>25645</v>
      </c>
      <c r="J25782" t="s">
        <v>7616</v>
      </c>
      <c r="K25782" t="s">
        <v>24</v>
      </c>
      <c r="L25782" t="s">
        <v>25</v>
      </c>
      <c r="M25782" t="s">
        <v>6146</v>
      </c>
    </row>
    <row r="25783" spans="1:13" x14ac:dyDescent="0.3">
      <c r="A25783" t="s">
        <v>36320</v>
      </c>
      <c r="C25783" t="s">
        <v>36284</v>
      </c>
      <c r="D25783">
        <v>12</v>
      </c>
      <c r="E25783" s="1">
        <v>302425</v>
      </c>
      <c r="G25783" t="s">
        <v>111</v>
      </c>
      <c r="H25783" t="s">
        <v>36321</v>
      </c>
      <c r="I25783" t="s">
        <v>70</v>
      </c>
      <c r="J25783" t="s">
        <v>70</v>
      </c>
      <c r="K25783" t="s">
        <v>24</v>
      </c>
      <c r="L25783" t="s">
        <v>25</v>
      </c>
      <c r="M25783" t="s">
        <v>120</v>
      </c>
    </row>
    <row r="25784" spans="1:13" x14ac:dyDescent="0.3">
      <c r="A25784" t="s">
        <v>13424</v>
      </c>
      <c r="C25784" t="s">
        <v>12994</v>
      </c>
      <c r="D25784">
        <v>4</v>
      </c>
      <c r="E25784" s="1">
        <v>7972</v>
      </c>
      <c r="G25784" t="s">
        <v>34</v>
      </c>
      <c r="H25784" t="s">
        <v>6143</v>
      </c>
      <c r="I25784" t="s">
        <v>13425</v>
      </c>
      <c r="J25784" t="s">
        <v>9844</v>
      </c>
      <c r="K25784" t="s">
        <v>24</v>
      </c>
      <c r="L25784" t="s">
        <v>25</v>
      </c>
      <c r="M25784" t="s">
        <v>6146</v>
      </c>
    </row>
    <row r="25785" spans="1:13" x14ac:dyDescent="0.3">
      <c r="A25785" t="s">
        <v>13190</v>
      </c>
      <c r="C25785" t="s">
        <v>12994</v>
      </c>
      <c r="D25785">
        <v>4</v>
      </c>
      <c r="E25785" s="1">
        <v>16263</v>
      </c>
      <c r="G25785" t="s">
        <v>34</v>
      </c>
      <c r="H25785" t="s">
        <v>6143</v>
      </c>
      <c r="I25785" t="s">
        <v>13191</v>
      </c>
      <c r="J25785" t="s">
        <v>7536</v>
      </c>
      <c r="K25785" t="s">
        <v>24</v>
      </c>
      <c r="L25785" t="s">
        <v>25</v>
      </c>
      <c r="M25785" t="s">
        <v>6146</v>
      </c>
    </row>
    <row r="25786" spans="1:13" x14ac:dyDescent="0.3">
      <c r="A25786" t="s">
        <v>19569</v>
      </c>
      <c r="C25786" t="s">
        <v>19404</v>
      </c>
      <c r="D25786">
        <v>6</v>
      </c>
      <c r="E25786" s="1">
        <v>14995</v>
      </c>
      <c r="G25786" t="s">
        <v>34</v>
      </c>
      <c r="H25786" t="s">
        <v>6143</v>
      </c>
      <c r="I25786" t="s">
        <v>19570</v>
      </c>
      <c r="J25786" t="s">
        <v>280</v>
      </c>
      <c r="K25786" t="s">
        <v>24</v>
      </c>
      <c r="L25786" t="s">
        <v>25</v>
      </c>
      <c r="M25786" t="s">
        <v>6146</v>
      </c>
    </row>
    <row r="25787" spans="1:13" x14ac:dyDescent="0.3">
      <c r="A25787" t="s">
        <v>6412</v>
      </c>
      <c r="C25787" t="s">
        <v>6249</v>
      </c>
      <c r="D25787">
        <v>4</v>
      </c>
      <c r="E25787" s="1">
        <v>5889</v>
      </c>
      <c r="G25787" t="s">
        <v>34</v>
      </c>
      <c r="H25787" t="s">
        <v>6143</v>
      </c>
      <c r="I25787" t="s">
        <v>6413</v>
      </c>
      <c r="J25787" t="s">
        <v>6297</v>
      </c>
      <c r="K25787" t="s">
        <v>24</v>
      </c>
      <c r="L25787" t="s">
        <v>25</v>
      </c>
      <c r="M25787" t="s">
        <v>6146</v>
      </c>
    </row>
    <row r="25788" spans="1:13" x14ac:dyDescent="0.3">
      <c r="A25788" t="s">
        <v>6388</v>
      </c>
      <c r="C25788" t="s">
        <v>6249</v>
      </c>
      <c r="D25788">
        <v>4</v>
      </c>
      <c r="E25788" s="1">
        <v>5889</v>
      </c>
      <c r="G25788" t="s">
        <v>34</v>
      </c>
      <c r="H25788" t="s">
        <v>6143</v>
      </c>
      <c r="I25788" t="s">
        <v>6389</v>
      </c>
      <c r="J25788" t="s">
        <v>6297</v>
      </c>
      <c r="K25788" t="s">
        <v>24</v>
      </c>
      <c r="L25788" t="s">
        <v>25</v>
      </c>
      <c r="M25788" t="s">
        <v>6146</v>
      </c>
    </row>
    <row r="25789" spans="1:13" x14ac:dyDescent="0.3">
      <c r="A25789" t="s">
        <v>7332</v>
      </c>
      <c r="C25789" t="s">
        <v>6985</v>
      </c>
      <c r="D25789">
        <v>4</v>
      </c>
      <c r="E25789" s="1">
        <v>21213</v>
      </c>
      <c r="G25789" t="s">
        <v>34</v>
      </c>
      <c r="H25789" t="s">
        <v>6143</v>
      </c>
      <c r="I25789" t="s">
        <v>7333</v>
      </c>
      <c r="J25789" t="s">
        <v>6105</v>
      </c>
      <c r="K25789" t="s">
        <v>24</v>
      </c>
      <c r="L25789" t="s">
        <v>25</v>
      </c>
      <c r="M25789" t="s">
        <v>6146</v>
      </c>
    </row>
    <row r="25790" spans="1:13" x14ac:dyDescent="0.3">
      <c r="A25790" t="s">
        <v>13615</v>
      </c>
      <c r="C25790" t="s">
        <v>31866</v>
      </c>
      <c r="D25790">
        <v>6</v>
      </c>
      <c r="E25790" s="1">
        <v>4905</v>
      </c>
      <c r="G25790" t="s">
        <v>34</v>
      </c>
      <c r="H25790" t="s">
        <v>6143</v>
      </c>
      <c r="I25790" t="s">
        <v>13507</v>
      </c>
      <c r="J25790" t="s">
        <v>769</v>
      </c>
      <c r="K25790" t="s">
        <v>24</v>
      </c>
      <c r="L25790" t="s">
        <v>25</v>
      </c>
      <c r="M25790" t="s">
        <v>6146</v>
      </c>
    </row>
    <row r="25791" spans="1:13" x14ac:dyDescent="0.3">
      <c r="A25791" t="s">
        <v>13615</v>
      </c>
      <c r="C25791" t="s">
        <v>13456</v>
      </c>
      <c r="D25791">
        <v>7</v>
      </c>
      <c r="E25791" s="1">
        <v>20993</v>
      </c>
      <c r="G25791" t="s">
        <v>34</v>
      </c>
      <c r="H25791" t="s">
        <v>6143</v>
      </c>
      <c r="I25791" t="s">
        <v>13507</v>
      </c>
      <c r="J25791" t="s">
        <v>30</v>
      </c>
      <c r="K25791" t="s">
        <v>24</v>
      </c>
      <c r="L25791" t="s">
        <v>25</v>
      </c>
      <c r="M25791" t="s">
        <v>6146</v>
      </c>
    </row>
    <row r="25792" spans="1:13" x14ac:dyDescent="0.3">
      <c r="A25792" t="s">
        <v>31409</v>
      </c>
      <c r="C25792" t="s">
        <v>31300</v>
      </c>
      <c r="D25792">
        <v>5</v>
      </c>
      <c r="E25792" s="1">
        <v>19008</v>
      </c>
      <c r="G25792" t="s">
        <v>34</v>
      </c>
      <c r="H25792" t="s">
        <v>6143</v>
      </c>
      <c r="I25792" t="s">
        <v>6731</v>
      </c>
      <c r="J25792" t="s">
        <v>137</v>
      </c>
      <c r="K25792" t="s">
        <v>24</v>
      </c>
      <c r="L25792" t="s">
        <v>25</v>
      </c>
      <c r="M25792" t="s">
        <v>6146</v>
      </c>
    </row>
    <row r="25793" spans="1:13" x14ac:dyDescent="0.3">
      <c r="A25793" t="s">
        <v>451</v>
      </c>
      <c r="C25793" t="s">
        <v>341</v>
      </c>
      <c r="D25793">
        <v>6</v>
      </c>
      <c r="E25793" s="1">
        <v>470456</v>
      </c>
      <c r="G25793" t="s">
        <v>111</v>
      </c>
      <c r="H25793" t="s">
        <v>452</v>
      </c>
      <c r="I25793" t="s">
        <v>85</v>
      </c>
      <c r="J25793" t="s">
        <v>86</v>
      </c>
      <c r="K25793" t="s">
        <v>24</v>
      </c>
      <c r="L25793" t="s">
        <v>25</v>
      </c>
      <c r="M25793" t="s">
        <v>120</v>
      </c>
    </row>
    <row r="25794" spans="1:13" x14ac:dyDescent="0.3">
      <c r="A25794" t="s">
        <v>451</v>
      </c>
      <c r="C25794" t="s">
        <v>27194</v>
      </c>
      <c r="D25794">
        <v>14</v>
      </c>
      <c r="E25794" s="1">
        <v>1822263</v>
      </c>
      <c r="G25794" t="s">
        <v>111</v>
      </c>
      <c r="H25794" t="s">
        <v>27283</v>
      </c>
      <c r="I25794" t="s">
        <v>85</v>
      </c>
      <c r="J25794" t="s">
        <v>86</v>
      </c>
      <c r="K25794" t="s">
        <v>24</v>
      </c>
      <c r="L25794" t="s">
        <v>25</v>
      </c>
      <c r="M25794" t="s">
        <v>232</v>
      </c>
    </row>
    <row r="25795" spans="1:13" x14ac:dyDescent="0.3">
      <c r="A25795" t="s">
        <v>451</v>
      </c>
      <c r="C25795" t="s">
        <v>3657</v>
      </c>
      <c r="D25795">
        <v>44</v>
      </c>
      <c r="E25795" s="1">
        <v>8088691</v>
      </c>
      <c r="G25795" t="s">
        <v>111</v>
      </c>
      <c r="H25795" t="s">
        <v>4126</v>
      </c>
      <c r="I25795" t="s">
        <v>85</v>
      </c>
      <c r="J25795" t="s">
        <v>86</v>
      </c>
      <c r="K25795" t="s">
        <v>24</v>
      </c>
      <c r="L25795" t="s">
        <v>25</v>
      </c>
      <c r="M25795" t="s">
        <v>232</v>
      </c>
    </row>
    <row r="25796" spans="1:13" x14ac:dyDescent="0.3">
      <c r="A25796" t="s">
        <v>451</v>
      </c>
      <c r="C25796" t="s">
        <v>21907</v>
      </c>
      <c r="D25796">
        <v>9</v>
      </c>
      <c r="E25796" s="1">
        <v>260979</v>
      </c>
      <c r="G25796" t="s">
        <v>111</v>
      </c>
      <c r="H25796" t="s">
        <v>21970</v>
      </c>
      <c r="I25796" t="s">
        <v>85</v>
      </c>
      <c r="J25796" t="s">
        <v>86</v>
      </c>
      <c r="K25796" t="s">
        <v>24</v>
      </c>
      <c r="L25796" t="s">
        <v>25</v>
      </c>
      <c r="M25796" t="s">
        <v>232</v>
      </c>
    </row>
    <row r="25797" spans="1:13" x14ac:dyDescent="0.3">
      <c r="A25797" t="s">
        <v>451</v>
      </c>
      <c r="C25797" t="s">
        <v>15737</v>
      </c>
      <c r="D25797">
        <v>35</v>
      </c>
      <c r="E25797" s="1">
        <v>3418527</v>
      </c>
      <c r="G25797" t="s">
        <v>111</v>
      </c>
      <c r="H25797" t="s">
        <v>16150</v>
      </c>
      <c r="I25797" t="s">
        <v>85</v>
      </c>
      <c r="J25797" t="s">
        <v>86</v>
      </c>
      <c r="K25797" t="s">
        <v>24</v>
      </c>
      <c r="L25797" t="s">
        <v>25</v>
      </c>
      <c r="M25797" t="s">
        <v>232</v>
      </c>
    </row>
    <row r="25798" spans="1:13" x14ac:dyDescent="0.3">
      <c r="A25798" t="s">
        <v>451</v>
      </c>
      <c r="C25798" t="s">
        <v>11254</v>
      </c>
      <c r="D25798">
        <v>19</v>
      </c>
      <c r="E25798" s="1">
        <v>1496203</v>
      </c>
      <c r="G25798" t="s">
        <v>111</v>
      </c>
      <c r="H25798" t="s">
        <v>11287</v>
      </c>
      <c r="I25798" t="s">
        <v>85</v>
      </c>
      <c r="J25798" t="s">
        <v>86</v>
      </c>
      <c r="K25798" t="s">
        <v>24</v>
      </c>
      <c r="L25798" t="s">
        <v>25</v>
      </c>
      <c r="M25798" t="s">
        <v>232</v>
      </c>
    </row>
    <row r="25799" spans="1:13" x14ac:dyDescent="0.3">
      <c r="A25799" t="s">
        <v>747</v>
      </c>
      <c r="C25799" t="s">
        <v>2957</v>
      </c>
      <c r="D25799">
        <v>18</v>
      </c>
      <c r="E25799" s="1">
        <v>1365000</v>
      </c>
      <c r="G25799" t="s">
        <v>111</v>
      </c>
      <c r="H25799" t="s">
        <v>3239</v>
      </c>
      <c r="I25799" t="s">
        <v>22</v>
      </c>
      <c r="J25799" t="s">
        <v>23</v>
      </c>
      <c r="K25799" t="s">
        <v>24</v>
      </c>
      <c r="L25799" t="s">
        <v>25</v>
      </c>
      <c r="M25799" t="s">
        <v>87</v>
      </c>
    </row>
    <row r="25800" spans="1:13" x14ac:dyDescent="0.3">
      <c r="A25800" t="s">
        <v>747</v>
      </c>
      <c r="C25800" t="s">
        <v>597</v>
      </c>
      <c r="D25800">
        <v>24</v>
      </c>
      <c r="E25800" s="1">
        <v>1550000</v>
      </c>
      <c r="G25800" t="s">
        <v>748</v>
      </c>
      <c r="H25800" t="s">
        <v>77</v>
      </c>
      <c r="I25800" t="s">
        <v>22</v>
      </c>
      <c r="J25800" t="s">
        <v>23</v>
      </c>
      <c r="K25800" t="s">
        <v>24</v>
      </c>
      <c r="L25800" t="s">
        <v>25</v>
      </c>
      <c r="M25800" t="s">
        <v>749</v>
      </c>
    </row>
    <row r="25801" spans="1:13" x14ac:dyDescent="0.3">
      <c r="A25801" t="s">
        <v>747</v>
      </c>
      <c r="C25801" t="s">
        <v>27614</v>
      </c>
      <c r="D25801">
        <v>13</v>
      </c>
      <c r="E25801" s="1">
        <v>1000000</v>
      </c>
      <c r="G25801" t="s">
        <v>69</v>
      </c>
      <c r="H25801" t="s">
        <v>68</v>
      </c>
      <c r="I25801" t="s">
        <v>22</v>
      </c>
      <c r="J25801" t="s">
        <v>23</v>
      </c>
      <c r="K25801" t="s">
        <v>24</v>
      </c>
      <c r="L25801" t="s">
        <v>25</v>
      </c>
      <c r="M25801" t="s">
        <v>221</v>
      </c>
    </row>
    <row r="25802" spans="1:13" x14ac:dyDescent="0.3">
      <c r="A25802" t="s">
        <v>747</v>
      </c>
      <c r="C25802" t="s">
        <v>30536</v>
      </c>
      <c r="D25802">
        <v>13</v>
      </c>
      <c r="E25802" s="1">
        <v>600000</v>
      </c>
      <c r="G25802" t="s">
        <v>111</v>
      </c>
      <c r="H25802" t="s">
        <v>30561</v>
      </c>
      <c r="I25802" t="s">
        <v>22</v>
      </c>
      <c r="J25802" t="s">
        <v>23</v>
      </c>
      <c r="K25802" t="s">
        <v>24</v>
      </c>
      <c r="L25802" t="s">
        <v>25</v>
      </c>
      <c r="M25802" t="s">
        <v>232</v>
      </c>
    </row>
    <row r="25803" spans="1:13" x14ac:dyDescent="0.3">
      <c r="A25803" t="s">
        <v>747</v>
      </c>
      <c r="C25803" t="s">
        <v>23427</v>
      </c>
      <c r="D25803">
        <v>30</v>
      </c>
      <c r="E25803" s="1">
        <v>4862703</v>
      </c>
      <c r="G25803" t="s">
        <v>748</v>
      </c>
      <c r="H25803" t="s">
        <v>23523</v>
      </c>
      <c r="I25803" t="s">
        <v>22</v>
      </c>
      <c r="J25803" t="s">
        <v>23</v>
      </c>
      <c r="K25803" t="s">
        <v>24</v>
      </c>
      <c r="L25803" t="s">
        <v>25</v>
      </c>
      <c r="M25803" t="s">
        <v>23524</v>
      </c>
    </row>
    <row r="25804" spans="1:13" x14ac:dyDescent="0.3">
      <c r="A25804" t="s">
        <v>747</v>
      </c>
      <c r="C25804" t="s">
        <v>16341</v>
      </c>
      <c r="D25804">
        <v>28</v>
      </c>
      <c r="E25804" s="1">
        <v>4101837</v>
      </c>
      <c r="G25804" t="s">
        <v>748</v>
      </c>
      <c r="H25804" t="s">
        <v>9831</v>
      </c>
      <c r="I25804" t="s">
        <v>22</v>
      </c>
      <c r="J25804" t="s">
        <v>23</v>
      </c>
      <c r="K25804" t="s">
        <v>24</v>
      </c>
      <c r="L25804" t="s">
        <v>25</v>
      </c>
      <c r="M25804" t="s">
        <v>1397</v>
      </c>
    </row>
    <row r="25805" spans="1:13" x14ac:dyDescent="0.3">
      <c r="A25805" t="s">
        <v>747</v>
      </c>
      <c r="C25805" t="s">
        <v>10589</v>
      </c>
      <c r="D25805">
        <v>16</v>
      </c>
      <c r="E25805" s="1">
        <v>1910978</v>
      </c>
      <c r="G25805" t="s">
        <v>748</v>
      </c>
      <c r="H25805" t="s">
        <v>10626</v>
      </c>
      <c r="I25805" t="s">
        <v>22</v>
      </c>
      <c r="J25805" t="s">
        <v>23</v>
      </c>
      <c r="K25805" t="s">
        <v>24</v>
      </c>
      <c r="L25805" t="s">
        <v>25</v>
      </c>
      <c r="M25805" t="s">
        <v>1397</v>
      </c>
    </row>
    <row r="25806" spans="1:13" x14ac:dyDescent="0.3">
      <c r="A25806" t="s">
        <v>8823</v>
      </c>
      <c r="C25806" t="s">
        <v>21173</v>
      </c>
      <c r="D25806">
        <v>2</v>
      </c>
      <c r="E25806" s="1">
        <v>8000</v>
      </c>
      <c r="G25806" t="s">
        <v>111</v>
      </c>
      <c r="H25806" t="s">
        <v>21675</v>
      </c>
      <c r="I25806" t="s">
        <v>22</v>
      </c>
      <c r="J25806" t="s">
        <v>23</v>
      </c>
      <c r="K25806" t="s">
        <v>24</v>
      </c>
      <c r="L25806" t="s">
        <v>25</v>
      </c>
      <c r="M25806" t="s">
        <v>232</v>
      </c>
    </row>
    <row r="25807" spans="1:13" x14ac:dyDescent="0.3">
      <c r="A25807" t="s">
        <v>8823</v>
      </c>
      <c r="C25807" t="s">
        <v>21714</v>
      </c>
      <c r="D25807">
        <v>27</v>
      </c>
      <c r="E25807" s="1">
        <v>100000</v>
      </c>
      <c r="G25807" t="s">
        <v>111</v>
      </c>
      <c r="H25807" t="s">
        <v>21843</v>
      </c>
      <c r="I25807" t="s">
        <v>22</v>
      </c>
      <c r="J25807" t="s">
        <v>23</v>
      </c>
      <c r="K25807" t="s">
        <v>24</v>
      </c>
      <c r="L25807" t="s">
        <v>25</v>
      </c>
      <c r="M25807" t="s">
        <v>232</v>
      </c>
    </row>
    <row r="25808" spans="1:13" x14ac:dyDescent="0.3">
      <c r="A25808" t="s">
        <v>8823</v>
      </c>
      <c r="C25808" t="s">
        <v>16599</v>
      </c>
      <c r="D25808">
        <v>1</v>
      </c>
      <c r="E25808" s="1">
        <v>50000</v>
      </c>
      <c r="G25808" t="s">
        <v>111</v>
      </c>
      <c r="H25808" t="s">
        <v>16681</v>
      </c>
      <c r="I25808" t="s">
        <v>22</v>
      </c>
      <c r="J25808" t="s">
        <v>23</v>
      </c>
      <c r="K25808" t="s">
        <v>24</v>
      </c>
      <c r="L25808" t="s">
        <v>25</v>
      </c>
      <c r="M25808" t="s">
        <v>232</v>
      </c>
    </row>
    <row r="25809" spans="1:13" x14ac:dyDescent="0.3">
      <c r="A25809" t="s">
        <v>8823</v>
      </c>
      <c r="C25809" t="s">
        <v>16408</v>
      </c>
      <c r="D25809">
        <v>14</v>
      </c>
      <c r="E25809" s="1">
        <v>129817</v>
      </c>
      <c r="G25809" t="s">
        <v>111</v>
      </c>
      <c r="H25809" t="s">
        <v>16442</v>
      </c>
      <c r="I25809" t="s">
        <v>22</v>
      </c>
      <c r="J25809" t="s">
        <v>23</v>
      </c>
      <c r="K25809" t="s">
        <v>24</v>
      </c>
      <c r="L25809" t="s">
        <v>25</v>
      </c>
      <c r="M25809" t="s">
        <v>87</v>
      </c>
    </row>
    <row r="25810" spans="1:13" x14ac:dyDescent="0.3">
      <c r="A25810" t="s">
        <v>8823</v>
      </c>
      <c r="C25810" t="s">
        <v>11494</v>
      </c>
      <c r="D25810">
        <v>2</v>
      </c>
      <c r="E25810" s="1">
        <v>50000</v>
      </c>
      <c r="G25810" t="s">
        <v>111</v>
      </c>
      <c r="H25810" t="s">
        <v>5134</v>
      </c>
      <c r="I25810" t="s">
        <v>22</v>
      </c>
      <c r="J25810" t="s">
        <v>23</v>
      </c>
      <c r="K25810" t="s">
        <v>24</v>
      </c>
      <c r="L25810" t="s">
        <v>25</v>
      </c>
      <c r="M25810" t="s">
        <v>232</v>
      </c>
    </row>
    <row r="25811" spans="1:13" x14ac:dyDescent="0.3">
      <c r="A25811" t="s">
        <v>8823</v>
      </c>
      <c r="C25811" t="s">
        <v>10992</v>
      </c>
      <c r="D25811">
        <v>29</v>
      </c>
      <c r="E25811" s="1">
        <v>300000</v>
      </c>
      <c r="G25811" t="s">
        <v>111</v>
      </c>
      <c r="H25811" t="s">
        <v>11003</v>
      </c>
      <c r="I25811" t="s">
        <v>22</v>
      </c>
      <c r="J25811" t="s">
        <v>23</v>
      </c>
      <c r="K25811" t="s">
        <v>24</v>
      </c>
      <c r="L25811" t="s">
        <v>25</v>
      </c>
      <c r="M25811" t="s">
        <v>120</v>
      </c>
    </row>
    <row r="25812" spans="1:13" x14ac:dyDescent="0.3">
      <c r="A25812" t="s">
        <v>8823</v>
      </c>
      <c r="C25812" t="s">
        <v>9396</v>
      </c>
      <c r="D25812">
        <v>2</v>
      </c>
      <c r="E25812" s="1">
        <v>50000</v>
      </c>
      <c r="G25812" t="s">
        <v>111</v>
      </c>
      <c r="H25812" t="s">
        <v>9515</v>
      </c>
      <c r="I25812" t="s">
        <v>22</v>
      </c>
      <c r="J25812" t="s">
        <v>23</v>
      </c>
      <c r="K25812" t="s">
        <v>24</v>
      </c>
      <c r="L25812" t="s">
        <v>25</v>
      </c>
      <c r="M25812" t="s">
        <v>232</v>
      </c>
    </row>
    <row r="25813" spans="1:13" x14ac:dyDescent="0.3">
      <c r="A25813" t="s">
        <v>8823</v>
      </c>
      <c r="C25813" t="s">
        <v>8771</v>
      </c>
      <c r="D25813">
        <v>21</v>
      </c>
      <c r="E25813" s="1">
        <v>300000</v>
      </c>
      <c r="G25813" t="s">
        <v>111</v>
      </c>
      <c r="H25813" t="s">
        <v>8824</v>
      </c>
      <c r="I25813" t="s">
        <v>22</v>
      </c>
      <c r="J25813" t="s">
        <v>23</v>
      </c>
      <c r="K25813" t="s">
        <v>24</v>
      </c>
      <c r="L25813" t="s">
        <v>25</v>
      </c>
      <c r="M25813" t="s">
        <v>120</v>
      </c>
    </row>
    <row r="25814" spans="1:13" x14ac:dyDescent="0.3">
      <c r="A25814" t="s">
        <v>11089</v>
      </c>
      <c r="C25814" t="s">
        <v>11813</v>
      </c>
      <c r="D25814">
        <v>13</v>
      </c>
      <c r="E25814" s="1">
        <v>350000</v>
      </c>
      <c r="G25814" t="s">
        <v>111</v>
      </c>
      <c r="H25814" t="s">
        <v>11931</v>
      </c>
      <c r="I25814" t="s">
        <v>22</v>
      </c>
      <c r="J25814" t="s">
        <v>23</v>
      </c>
      <c r="K25814" t="s">
        <v>24</v>
      </c>
      <c r="L25814" t="s">
        <v>25</v>
      </c>
      <c r="M25814" t="s">
        <v>120</v>
      </c>
    </row>
    <row r="25815" spans="1:13" x14ac:dyDescent="0.3">
      <c r="A25815" t="s">
        <v>11089</v>
      </c>
      <c r="C25815" t="s">
        <v>11012</v>
      </c>
      <c r="D25815">
        <v>13</v>
      </c>
      <c r="E25815" s="1">
        <v>879000</v>
      </c>
      <c r="G25815" t="s">
        <v>111</v>
      </c>
      <c r="H25815" t="s">
        <v>11090</v>
      </c>
      <c r="I25815" t="s">
        <v>22</v>
      </c>
      <c r="J25815" t="s">
        <v>23</v>
      </c>
      <c r="K25815" t="s">
        <v>24</v>
      </c>
      <c r="L25815" t="s">
        <v>25</v>
      </c>
      <c r="M25815" t="s">
        <v>120</v>
      </c>
    </row>
    <row r="25816" spans="1:13" x14ac:dyDescent="0.3">
      <c r="A25816" t="s">
        <v>11089</v>
      </c>
      <c r="C25816" t="s">
        <v>35205</v>
      </c>
      <c r="D25816">
        <v>15</v>
      </c>
      <c r="E25816" s="1">
        <v>3000165</v>
      </c>
      <c r="G25816" t="s">
        <v>111</v>
      </c>
      <c r="H25816" t="s">
        <v>35212</v>
      </c>
      <c r="I25816" t="s">
        <v>22</v>
      </c>
      <c r="J25816" t="s">
        <v>23</v>
      </c>
      <c r="K25816" t="s">
        <v>24</v>
      </c>
      <c r="L25816" t="s">
        <v>25</v>
      </c>
      <c r="M25816" t="s">
        <v>120</v>
      </c>
    </row>
    <row r="25817" spans="1:13" x14ac:dyDescent="0.3">
      <c r="A25817" t="s">
        <v>11089</v>
      </c>
      <c r="C25817" t="s">
        <v>33438</v>
      </c>
      <c r="D25817">
        <v>25</v>
      </c>
      <c r="E25817" s="1">
        <v>3249835</v>
      </c>
      <c r="G25817" t="s">
        <v>111</v>
      </c>
      <c r="H25817" t="s">
        <v>33439</v>
      </c>
      <c r="I25817" t="s">
        <v>22</v>
      </c>
      <c r="J25817" t="s">
        <v>23</v>
      </c>
      <c r="K25817" t="s">
        <v>24</v>
      </c>
      <c r="L25817" t="s">
        <v>25</v>
      </c>
      <c r="M25817" t="s">
        <v>120</v>
      </c>
    </row>
    <row r="25818" spans="1:13" x14ac:dyDescent="0.3">
      <c r="A25818" t="s">
        <v>32271</v>
      </c>
      <c r="C25818" t="s">
        <v>32202</v>
      </c>
      <c r="D25818">
        <v>6</v>
      </c>
      <c r="E25818" s="1">
        <v>71115</v>
      </c>
      <c r="G25818" t="s">
        <v>34</v>
      </c>
      <c r="H25818" t="s">
        <v>32262</v>
      </c>
      <c r="I25818" t="s">
        <v>32272</v>
      </c>
      <c r="K25818" t="s">
        <v>24</v>
      </c>
      <c r="L25818" t="s">
        <v>25</v>
      </c>
      <c r="M25818" t="s">
        <v>6146</v>
      </c>
    </row>
    <row r="25819" spans="1:13" x14ac:dyDescent="0.3">
      <c r="A25819" t="s">
        <v>2856</v>
      </c>
      <c r="C25819" t="s">
        <v>2269</v>
      </c>
      <c r="D25819">
        <v>16</v>
      </c>
      <c r="E25819" s="1">
        <v>391331</v>
      </c>
      <c r="G25819" t="s">
        <v>111</v>
      </c>
      <c r="H25819" t="s">
        <v>2857</v>
      </c>
      <c r="I25819" t="s">
        <v>85</v>
      </c>
      <c r="J25819" t="s">
        <v>86</v>
      </c>
      <c r="K25819" t="s">
        <v>24</v>
      </c>
      <c r="L25819" t="s">
        <v>25</v>
      </c>
      <c r="M25819" t="s">
        <v>232</v>
      </c>
    </row>
    <row r="25820" spans="1:13" x14ac:dyDescent="0.3">
      <c r="A25820" t="s">
        <v>2856</v>
      </c>
      <c r="C25820" t="s">
        <v>30364</v>
      </c>
      <c r="D25820">
        <v>20</v>
      </c>
      <c r="E25820" s="1">
        <v>352059</v>
      </c>
      <c r="G25820" t="s">
        <v>111</v>
      </c>
      <c r="H25820" t="s">
        <v>30371</v>
      </c>
      <c r="I25820" t="s">
        <v>85</v>
      </c>
      <c r="J25820" t="s">
        <v>86</v>
      </c>
      <c r="K25820" t="s">
        <v>24</v>
      </c>
      <c r="L25820" t="s">
        <v>25</v>
      </c>
      <c r="M25820" t="s">
        <v>232</v>
      </c>
    </row>
    <row r="25821" spans="1:13" x14ac:dyDescent="0.3">
      <c r="A25821" t="s">
        <v>11625</v>
      </c>
      <c r="C25821" t="s">
        <v>11613</v>
      </c>
      <c r="D25821">
        <v>25</v>
      </c>
      <c r="E25821" s="1">
        <v>100000</v>
      </c>
      <c r="G25821" t="s">
        <v>13</v>
      </c>
      <c r="H25821" t="s">
        <v>11626</v>
      </c>
      <c r="I25821" t="s">
        <v>397</v>
      </c>
      <c r="J25821" t="s">
        <v>119</v>
      </c>
      <c r="K25821" t="s">
        <v>24</v>
      </c>
      <c r="L25821" t="s">
        <v>17</v>
      </c>
      <c r="M25821" t="s">
        <v>450</v>
      </c>
    </row>
    <row r="25822" spans="1:13" x14ac:dyDescent="0.3">
      <c r="A25822" t="s">
        <v>27868</v>
      </c>
      <c r="C25822" t="s">
        <v>27748</v>
      </c>
      <c r="D25822">
        <v>19</v>
      </c>
      <c r="E25822" s="1">
        <v>706871</v>
      </c>
      <c r="G25822" t="s">
        <v>168</v>
      </c>
      <c r="H25822" t="s">
        <v>27869</v>
      </c>
      <c r="I25822" t="s">
        <v>359</v>
      </c>
      <c r="K25822" t="s">
        <v>189</v>
      </c>
      <c r="L25822" t="s">
        <v>17</v>
      </c>
      <c r="M25822" t="s">
        <v>171</v>
      </c>
    </row>
    <row r="25823" spans="1:13" x14ac:dyDescent="0.3">
      <c r="A25823" t="s">
        <v>1910</v>
      </c>
      <c r="C25823" t="s">
        <v>1852</v>
      </c>
      <c r="D25823">
        <v>35</v>
      </c>
      <c r="E25823" s="1">
        <v>1499997</v>
      </c>
      <c r="G25823" t="s">
        <v>48</v>
      </c>
      <c r="H25823" t="s">
        <v>1911</v>
      </c>
      <c r="I25823" t="s">
        <v>1912</v>
      </c>
      <c r="K25823" t="s">
        <v>1306</v>
      </c>
      <c r="L25823" t="s">
        <v>44</v>
      </c>
      <c r="M25823" t="s">
        <v>354</v>
      </c>
    </row>
    <row r="25824" spans="1:13" x14ac:dyDescent="0.3">
      <c r="A25824" t="s">
        <v>1910</v>
      </c>
      <c r="C25824" t="s">
        <v>22837</v>
      </c>
      <c r="D25824">
        <v>45</v>
      </c>
      <c r="E25824" s="1">
        <v>1499983</v>
      </c>
      <c r="G25824" t="s">
        <v>48</v>
      </c>
      <c r="H25824" t="s">
        <v>22947</v>
      </c>
      <c r="I25824" t="s">
        <v>1912</v>
      </c>
      <c r="K25824" t="s">
        <v>1306</v>
      </c>
      <c r="L25824" t="s">
        <v>44</v>
      </c>
      <c r="M25824" t="s">
        <v>354</v>
      </c>
    </row>
    <row r="25825" spans="1:13" x14ac:dyDescent="0.3">
      <c r="A25825" t="s">
        <v>674</v>
      </c>
      <c r="C25825" t="s">
        <v>2269</v>
      </c>
      <c r="D25825">
        <v>23</v>
      </c>
      <c r="E25825" s="1">
        <v>299998</v>
      </c>
      <c r="G25825" t="s">
        <v>13</v>
      </c>
      <c r="H25825" t="s">
        <v>1626</v>
      </c>
      <c r="I25825" t="s">
        <v>676</v>
      </c>
      <c r="K25825" t="s">
        <v>100</v>
      </c>
      <c r="L25825" t="s">
        <v>17</v>
      </c>
      <c r="M25825" t="s">
        <v>450</v>
      </c>
    </row>
    <row r="25826" spans="1:13" x14ac:dyDescent="0.3">
      <c r="A25826" t="s">
        <v>674</v>
      </c>
      <c r="C25826" t="s">
        <v>1852</v>
      </c>
      <c r="D25826">
        <v>18</v>
      </c>
      <c r="E25826" s="1">
        <v>160393</v>
      </c>
      <c r="G25826" t="s">
        <v>13</v>
      </c>
      <c r="H25826" t="s">
        <v>2016</v>
      </c>
      <c r="I25826" t="s">
        <v>676</v>
      </c>
      <c r="K25826" t="s">
        <v>100</v>
      </c>
      <c r="L25826" t="s">
        <v>38</v>
      </c>
      <c r="M25826" t="s">
        <v>66</v>
      </c>
    </row>
    <row r="25827" spans="1:13" x14ac:dyDescent="0.3">
      <c r="A25827" t="s">
        <v>674</v>
      </c>
      <c r="C25827" t="s">
        <v>597</v>
      </c>
      <c r="D25827">
        <v>17</v>
      </c>
      <c r="E25827" s="1">
        <v>100000</v>
      </c>
      <c r="G25827" t="s">
        <v>13</v>
      </c>
      <c r="H25827" t="s">
        <v>675</v>
      </c>
      <c r="I25827" t="s">
        <v>676</v>
      </c>
      <c r="K25827" t="s">
        <v>100</v>
      </c>
      <c r="L25827" t="s">
        <v>17</v>
      </c>
      <c r="M25827" t="s">
        <v>345</v>
      </c>
    </row>
    <row r="25828" spans="1:13" x14ac:dyDescent="0.3">
      <c r="A25828" t="s">
        <v>20500</v>
      </c>
      <c r="C25828" t="s">
        <v>20401</v>
      </c>
      <c r="D25828">
        <v>3</v>
      </c>
      <c r="E25828" s="1">
        <v>15995</v>
      </c>
      <c r="G25828" t="s">
        <v>34</v>
      </c>
      <c r="H25828" t="s">
        <v>6143</v>
      </c>
      <c r="I25828" t="s">
        <v>20501</v>
      </c>
      <c r="J25828" t="s">
        <v>1169</v>
      </c>
      <c r="K25828" t="s">
        <v>24</v>
      </c>
      <c r="L25828" t="s">
        <v>25</v>
      </c>
      <c r="M25828" t="s">
        <v>6146</v>
      </c>
    </row>
    <row r="25829" spans="1:13" x14ac:dyDescent="0.3">
      <c r="A25829" t="s">
        <v>18453</v>
      </c>
      <c r="C25829" t="s">
        <v>18415</v>
      </c>
      <c r="D25829">
        <v>12</v>
      </c>
      <c r="E25829" s="1">
        <v>750</v>
      </c>
      <c r="G25829" t="s">
        <v>34</v>
      </c>
      <c r="H25829" t="s">
        <v>12998</v>
      </c>
      <c r="I25829" t="s">
        <v>18454</v>
      </c>
      <c r="J25829" t="s">
        <v>1169</v>
      </c>
      <c r="K25829" t="s">
        <v>24</v>
      </c>
      <c r="L25829" t="s">
        <v>25</v>
      </c>
      <c r="M25829" t="s">
        <v>6146</v>
      </c>
    </row>
    <row r="25830" spans="1:13" x14ac:dyDescent="0.3">
      <c r="A25830" t="s">
        <v>18453</v>
      </c>
      <c r="C25830" t="s">
        <v>31300</v>
      </c>
      <c r="D25830">
        <v>12</v>
      </c>
      <c r="E25830" s="1">
        <v>19752</v>
      </c>
      <c r="G25830" t="s">
        <v>34</v>
      </c>
      <c r="H25830" t="s">
        <v>12998</v>
      </c>
      <c r="I25830" t="s">
        <v>18454</v>
      </c>
      <c r="J25830" t="s">
        <v>1169</v>
      </c>
      <c r="K25830" t="s">
        <v>24</v>
      </c>
      <c r="L25830" t="s">
        <v>25</v>
      </c>
      <c r="M25830" t="s">
        <v>6146</v>
      </c>
    </row>
    <row r="25831" spans="1:13" x14ac:dyDescent="0.3">
      <c r="A25831" t="s">
        <v>20378</v>
      </c>
      <c r="C25831" t="s">
        <v>20121</v>
      </c>
      <c r="D25831">
        <v>4</v>
      </c>
      <c r="E25831" s="1">
        <v>7190</v>
      </c>
      <c r="G25831" t="s">
        <v>34</v>
      </c>
      <c r="H25831" t="s">
        <v>6143</v>
      </c>
      <c r="I25831" t="s">
        <v>15433</v>
      </c>
      <c r="J25831" t="s">
        <v>288</v>
      </c>
      <c r="K25831" t="s">
        <v>24</v>
      </c>
      <c r="L25831" t="s">
        <v>25</v>
      </c>
      <c r="M25831" t="s">
        <v>6146</v>
      </c>
    </row>
    <row r="25832" spans="1:13" x14ac:dyDescent="0.3">
      <c r="A25832" t="s">
        <v>11700</v>
      </c>
      <c r="C25832" t="s">
        <v>11613</v>
      </c>
      <c r="D25832">
        <v>19</v>
      </c>
      <c r="E25832" s="1">
        <v>98695</v>
      </c>
      <c r="G25832" t="s">
        <v>13</v>
      </c>
      <c r="H25832" t="s">
        <v>11701</v>
      </c>
      <c r="I25832" t="s">
        <v>11702</v>
      </c>
      <c r="J25832" t="s">
        <v>70</v>
      </c>
      <c r="K25832" t="s">
        <v>24</v>
      </c>
      <c r="L25832" t="s">
        <v>17</v>
      </c>
      <c r="M25832" t="s">
        <v>450</v>
      </c>
    </row>
    <row r="25833" spans="1:13" x14ac:dyDescent="0.3">
      <c r="A25833" t="s">
        <v>18899</v>
      </c>
      <c r="C25833" t="s">
        <v>18470</v>
      </c>
      <c r="D25833">
        <v>4</v>
      </c>
      <c r="E25833" s="1">
        <v>7534</v>
      </c>
      <c r="G25833" t="s">
        <v>34</v>
      </c>
      <c r="H25833" t="s">
        <v>6143</v>
      </c>
      <c r="I25833" t="s">
        <v>18900</v>
      </c>
      <c r="J25833" t="s">
        <v>3203</v>
      </c>
      <c r="K25833" t="s">
        <v>24</v>
      </c>
      <c r="L25833" t="s">
        <v>25</v>
      </c>
      <c r="M25833" t="s">
        <v>6146</v>
      </c>
    </row>
    <row r="25834" spans="1:13" x14ac:dyDescent="0.3">
      <c r="A25834" t="s">
        <v>8676</v>
      </c>
      <c r="C25834" t="s">
        <v>8666</v>
      </c>
      <c r="D25834">
        <v>37</v>
      </c>
      <c r="E25834" s="1">
        <v>1496144</v>
      </c>
      <c r="G25834" t="s">
        <v>48</v>
      </c>
      <c r="H25834" t="s">
        <v>8677</v>
      </c>
      <c r="I25834" t="s">
        <v>428</v>
      </c>
      <c r="K25834" t="s">
        <v>429</v>
      </c>
      <c r="L25834" t="s">
        <v>38</v>
      </c>
      <c r="M25834" t="s">
        <v>354</v>
      </c>
    </row>
    <row r="25835" spans="1:13" x14ac:dyDescent="0.3">
      <c r="A25835" t="s">
        <v>20379</v>
      </c>
      <c r="C25835" t="s">
        <v>20121</v>
      </c>
      <c r="D25835">
        <v>4</v>
      </c>
      <c r="E25835" s="1">
        <v>2380</v>
      </c>
      <c r="G25835" t="s">
        <v>34</v>
      </c>
      <c r="H25835" t="s">
        <v>6143</v>
      </c>
      <c r="I25835" t="s">
        <v>6991</v>
      </c>
      <c r="J25835" t="s">
        <v>288</v>
      </c>
      <c r="K25835" t="s">
        <v>24</v>
      </c>
      <c r="L25835" t="s">
        <v>25</v>
      </c>
      <c r="M25835" t="s">
        <v>6146</v>
      </c>
    </row>
    <row r="25836" spans="1:13" x14ac:dyDescent="0.3">
      <c r="A25836" t="s">
        <v>7117</v>
      </c>
      <c r="C25836" t="s">
        <v>20121</v>
      </c>
      <c r="D25836">
        <v>4</v>
      </c>
      <c r="E25836" s="1">
        <v>15995</v>
      </c>
      <c r="G25836" t="s">
        <v>34</v>
      </c>
      <c r="H25836" t="s">
        <v>6143</v>
      </c>
      <c r="I25836" t="s">
        <v>7118</v>
      </c>
      <c r="J25836" t="s">
        <v>288</v>
      </c>
      <c r="K25836" t="s">
        <v>24</v>
      </c>
      <c r="L25836" t="s">
        <v>25</v>
      </c>
      <c r="M25836" t="s">
        <v>6146</v>
      </c>
    </row>
    <row r="25837" spans="1:13" x14ac:dyDescent="0.3">
      <c r="A25837" t="s">
        <v>7117</v>
      </c>
      <c r="C25837" t="s">
        <v>6985</v>
      </c>
      <c r="D25837">
        <v>6</v>
      </c>
      <c r="E25837" s="1">
        <v>14457</v>
      </c>
      <c r="G25837" t="s">
        <v>34</v>
      </c>
      <c r="H25837" t="s">
        <v>6143</v>
      </c>
      <c r="I25837" t="s">
        <v>7118</v>
      </c>
      <c r="J25837" t="s">
        <v>307</v>
      </c>
      <c r="K25837" t="s">
        <v>24</v>
      </c>
      <c r="L25837" t="s">
        <v>25</v>
      </c>
      <c r="M25837" t="s">
        <v>6146</v>
      </c>
    </row>
    <row r="25838" spans="1:13" x14ac:dyDescent="0.3">
      <c r="A25838" t="s">
        <v>3124</v>
      </c>
      <c r="C25838" t="s">
        <v>2957</v>
      </c>
      <c r="D25838">
        <v>23</v>
      </c>
      <c r="E25838" s="1">
        <v>597906</v>
      </c>
      <c r="G25838" t="s">
        <v>1039</v>
      </c>
      <c r="H25838" t="s">
        <v>3125</v>
      </c>
      <c r="I25838" t="s">
        <v>70</v>
      </c>
      <c r="J25838" t="s">
        <v>70</v>
      </c>
      <c r="K25838" t="s">
        <v>24</v>
      </c>
      <c r="L25838" t="s">
        <v>38</v>
      </c>
      <c r="M25838" t="s">
        <v>249</v>
      </c>
    </row>
    <row r="25839" spans="1:13" x14ac:dyDescent="0.3">
      <c r="A25839" t="s">
        <v>3124</v>
      </c>
      <c r="C25839" t="s">
        <v>2957</v>
      </c>
      <c r="D25839">
        <v>23</v>
      </c>
      <c r="E25839" s="1">
        <v>500000</v>
      </c>
      <c r="G25839" t="s">
        <v>1039</v>
      </c>
      <c r="H25839" t="s">
        <v>3147</v>
      </c>
      <c r="I25839" t="s">
        <v>70</v>
      </c>
      <c r="J25839" t="s">
        <v>70</v>
      </c>
      <c r="K25839" t="s">
        <v>24</v>
      </c>
      <c r="L25839" t="s">
        <v>38</v>
      </c>
      <c r="M25839" t="s">
        <v>249</v>
      </c>
    </row>
    <row r="25840" spans="1:13" x14ac:dyDescent="0.3">
      <c r="A25840" t="s">
        <v>3124</v>
      </c>
      <c r="C25840" t="s">
        <v>28282</v>
      </c>
      <c r="D25840">
        <v>14</v>
      </c>
      <c r="E25840" s="1">
        <v>834462</v>
      </c>
      <c r="G25840" t="s">
        <v>168</v>
      </c>
      <c r="H25840" t="s">
        <v>28621</v>
      </c>
      <c r="I25840" t="s">
        <v>70</v>
      </c>
      <c r="J25840" t="s">
        <v>70</v>
      </c>
      <c r="K25840" t="s">
        <v>24</v>
      </c>
      <c r="L25840" t="s">
        <v>17</v>
      </c>
      <c r="M25840" t="s">
        <v>171</v>
      </c>
    </row>
    <row r="25841" spans="1:13" x14ac:dyDescent="0.3">
      <c r="A25841" t="s">
        <v>3124</v>
      </c>
      <c r="C25841" t="s">
        <v>29922</v>
      </c>
      <c r="D25841">
        <v>37</v>
      </c>
      <c r="E25841" s="1">
        <v>10938624</v>
      </c>
      <c r="G25841" t="s">
        <v>168</v>
      </c>
      <c r="H25841" t="s">
        <v>30357</v>
      </c>
      <c r="I25841" t="s">
        <v>70</v>
      </c>
      <c r="J25841" t="s">
        <v>70</v>
      </c>
      <c r="K25841" t="s">
        <v>24</v>
      </c>
      <c r="L25841" t="s">
        <v>38</v>
      </c>
      <c r="M25841" t="s">
        <v>171</v>
      </c>
    </row>
    <row r="25842" spans="1:13" x14ac:dyDescent="0.3">
      <c r="A25842" t="s">
        <v>3124</v>
      </c>
      <c r="C25842" t="s">
        <v>23213</v>
      </c>
      <c r="D25842">
        <v>64</v>
      </c>
      <c r="E25842" s="1">
        <v>10656529</v>
      </c>
      <c r="G25842" t="s">
        <v>168</v>
      </c>
      <c r="H25842" t="s">
        <v>23226</v>
      </c>
      <c r="I25842" t="s">
        <v>70</v>
      </c>
      <c r="J25842" t="s">
        <v>70</v>
      </c>
      <c r="K25842" t="s">
        <v>24</v>
      </c>
      <c r="L25842" t="s">
        <v>17</v>
      </c>
      <c r="M25842" t="s">
        <v>171</v>
      </c>
    </row>
    <row r="25843" spans="1:13" x14ac:dyDescent="0.3">
      <c r="A25843" t="s">
        <v>3124</v>
      </c>
      <c r="C25843" t="s">
        <v>15737</v>
      </c>
      <c r="D25843">
        <v>38</v>
      </c>
      <c r="E25843" s="1">
        <v>1000026</v>
      </c>
      <c r="G25843" t="s">
        <v>69</v>
      </c>
      <c r="H25843" t="s">
        <v>16008</v>
      </c>
      <c r="I25843" t="s">
        <v>70</v>
      </c>
      <c r="J25843" t="s">
        <v>70</v>
      </c>
      <c r="K25843" t="s">
        <v>24</v>
      </c>
      <c r="L25843" t="s">
        <v>17</v>
      </c>
      <c r="M25843" t="s">
        <v>87</v>
      </c>
    </row>
    <row r="25844" spans="1:13" x14ac:dyDescent="0.3">
      <c r="A25844" t="s">
        <v>32977</v>
      </c>
      <c r="C25844" t="s">
        <v>32581</v>
      </c>
      <c r="D25844">
        <v>7</v>
      </c>
      <c r="E25844" s="1">
        <v>18953</v>
      </c>
      <c r="G25844" t="s">
        <v>34</v>
      </c>
      <c r="H25844" t="s">
        <v>6143</v>
      </c>
      <c r="I25844" t="s">
        <v>32978</v>
      </c>
      <c r="J25844" t="s">
        <v>70</v>
      </c>
      <c r="K25844" t="s">
        <v>24</v>
      </c>
      <c r="L25844" t="s">
        <v>25</v>
      </c>
      <c r="M25844" t="s">
        <v>6146</v>
      </c>
    </row>
    <row r="25845" spans="1:13" x14ac:dyDescent="0.3">
      <c r="A25845" t="s">
        <v>25646</v>
      </c>
      <c r="C25845" t="s">
        <v>25397</v>
      </c>
      <c r="D25845">
        <v>4</v>
      </c>
      <c r="E25845" s="1">
        <v>8705</v>
      </c>
      <c r="G25845" t="s">
        <v>34</v>
      </c>
      <c r="H25845" t="s">
        <v>6143</v>
      </c>
      <c r="I25845" t="s">
        <v>25647</v>
      </c>
      <c r="J25845" t="s">
        <v>7616</v>
      </c>
      <c r="K25845" t="s">
        <v>24</v>
      </c>
      <c r="L25845" t="s">
        <v>25</v>
      </c>
      <c r="M25845" t="s">
        <v>6146</v>
      </c>
    </row>
    <row r="25846" spans="1:13" x14ac:dyDescent="0.3">
      <c r="A25846" t="s">
        <v>16177</v>
      </c>
      <c r="C25846" t="s">
        <v>27925</v>
      </c>
      <c r="D25846">
        <v>11</v>
      </c>
      <c r="E25846" s="1">
        <v>525000</v>
      </c>
      <c r="G25846" t="s">
        <v>111</v>
      </c>
      <c r="H25846" t="s">
        <v>28088</v>
      </c>
      <c r="I25846" t="s">
        <v>70</v>
      </c>
      <c r="J25846" t="s">
        <v>70</v>
      </c>
      <c r="K25846" t="s">
        <v>24</v>
      </c>
      <c r="L25846" t="s">
        <v>25</v>
      </c>
      <c r="M25846" t="s">
        <v>120</v>
      </c>
    </row>
    <row r="25847" spans="1:13" x14ac:dyDescent="0.3">
      <c r="A25847" t="s">
        <v>16177</v>
      </c>
      <c r="C25847" t="s">
        <v>28936</v>
      </c>
      <c r="D25847">
        <v>14</v>
      </c>
      <c r="E25847" s="1">
        <v>125000</v>
      </c>
      <c r="G25847" t="s">
        <v>111</v>
      </c>
      <c r="H25847" t="s">
        <v>27402</v>
      </c>
      <c r="I25847" t="s">
        <v>70</v>
      </c>
      <c r="J25847" t="s">
        <v>70</v>
      </c>
      <c r="K25847" t="s">
        <v>24</v>
      </c>
      <c r="L25847" t="s">
        <v>25</v>
      </c>
      <c r="M25847" t="s">
        <v>120</v>
      </c>
    </row>
    <row r="25848" spans="1:13" x14ac:dyDescent="0.3">
      <c r="A25848" t="s">
        <v>16177</v>
      </c>
      <c r="C25848" t="s">
        <v>29553</v>
      </c>
      <c r="D25848">
        <v>24</v>
      </c>
      <c r="E25848" s="1">
        <v>1970000</v>
      </c>
      <c r="G25848" t="s">
        <v>111</v>
      </c>
      <c r="H25848" t="s">
        <v>29557</v>
      </c>
      <c r="I25848" t="s">
        <v>70</v>
      </c>
      <c r="J25848" t="s">
        <v>70</v>
      </c>
      <c r="K25848" t="s">
        <v>24</v>
      </c>
      <c r="L25848" t="s">
        <v>25</v>
      </c>
      <c r="M25848" t="s">
        <v>120</v>
      </c>
    </row>
    <row r="25849" spans="1:13" x14ac:dyDescent="0.3">
      <c r="A25849" t="s">
        <v>16177</v>
      </c>
      <c r="C25849" t="s">
        <v>23564</v>
      </c>
      <c r="D25849">
        <v>39</v>
      </c>
      <c r="E25849" s="1">
        <v>2996473</v>
      </c>
      <c r="G25849" t="s">
        <v>111</v>
      </c>
      <c r="H25849" t="s">
        <v>23584</v>
      </c>
      <c r="I25849" t="s">
        <v>70</v>
      </c>
      <c r="J25849" t="s">
        <v>70</v>
      </c>
      <c r="K25849" t="s">
        <v>24</v>
      </c>
      <c r="L25849" t="s">
        <v>25</v>
      </c>
      <c r="M25849" t="s">
        <v>120</v>
      </c>
    </row>
    <row r="25850" spans="1:13" x14ac:dyDescent="0.3">
      <c r="A25850" t="s">
        <v>16177</v>
      </c>
      <c r="C25850" t="s">
        <v>21173</v>
      </c>
      <c r="D25850">
        <v>32</v>
      </c>
      <c r="E25850" s="1">
        <v>7230000</v>
      </c>
      <c r="G25850" t="s">
        <v>111</v>
      </c>
      <c r="H25850" t="s">
        <v>21367</v>
      </c>
      <c r="I25850" t="s">
        <v>70</v>
      </c>
      <c r="J25850" t="s">
        <v>70</v>
      </c>
      <c r="K25850" t="s">
        <v>24</v>
      </c>
      <c r="L25850" t="s">
        <v>25</v>
      </c>
      <c r="M25850" t="s">
        <v>120</v>
      </c>
    </row>
    <row r="25851" spans="1:13" x14ac:dyDescent="0.3">
      <c r="A25851" t="s">
        <v>16177</v>
      </c>
      <c r="C25851" t="s">
        <v>15737</v>
      </c>
      <c r="D25851">
        <v>10</v>
      </c>
      <c r="E25851" s="1">
        <v>926667</v>
      </c>
      <c r="G25851" t="s">
        <v>111</v>
      </c>
      <c r="H25851" t="s">
        <v>16178</v>
      </c>
      <c r="I25851" t="s">
        <v>70</v>
      </c>
      <c r="J25851" t="s">
        <v>70</v>
      </c>
      <c r="K25851" t="s">
        <v>24</v>
      </c>
      <c r="L25851" t="s">
        <v>25</v>
      </c>
      <c r="M25851" t="s">
        <v>120</v>
      </c>
    </row>
    <row r="25852" spans="1:13" x14ac:dyDescent="0.3">
      <c r="A25852" t="s">
        <v>27454</v>
      </c>
      <c r="C25852" t="s">
        <v>27408</v>
      </c>
      <c r="D25852">
        <v>12</v>
      </c>
      <c r="E25852" s="1">
        <v>99212</v>
      </c>
      <c r="G25852" t="s">
        <v>21</v>
      </c>
      <c r="H25852" t="s">
        <v>27455</v>
      </c>
      <c r="I25852" t="s">
        <v>25927</v>
      </c>
      <c r="J25852" t="s">
        <v>372</v>
      </c>
      <c r="K25852" t="s">
        <v>24</v>
      </c>
      <c r="L25852" t="s">
        <v>25</v>
      </c>
      <c r="M25852" t="s">
        <v>26</v>
      </c>
    </row>
    <row r="25853" spans="1:13" x14ac:dyDescent="0.3">
      <c r="A25853" t="s">
        <v>13116</v>
      </c>
      <c r="C25853" t="s">
        <v>12994</v>
      </c>
      <c r="D25853">
        <v>7</v>
      </c>
      <c r="E25853" s="1">
        <v>70416</v>
      </c>
      <c r="G25853" t="s">
        <v>34</v>
      </c>
      <c r="H25853" t="s">
        <v>6143</v>
      </c>
      <c r="I25853" t="s">
        <v>942</v>
      </c>
      <c r="J25853" t="s">
        <v>81</v>
      </c>
      <c r="K25853" t="s">
        <v>24</v>
      </c>
      <c r="L25853" t="s">
        <v>25</v>
      </c>
      <c r="M25853" t="s">
        <v>6146</v>
      </c>
    </row>
    <row r="25854" spans="1:13" x14ac:dyDescent="0.3">
      <c r="A25854" t="s">
        <v>33791</v>
      </c>
      <c r="C25854" t="s">
        <v>33755</v>
      </c>
      <c r="D25854">
        <v>14</v>
      </c>
      <c r="E25854" s="1">
        <v>1700011</v>
      </c>
      <c r="G25854" t="s">
        <v>111</v>
      </c>
      <c r="H25854" t="s">
        <v>33792</v>
      </c>
      <c r="I25854" t="s">
        <v>70</v>
      </c>
      <c r="J25854" t="s">
        <v>70</v>
      </c>
      <c r="K25854" t="s">
        <v>24</v>
      </c>
      <c r="L25854" t="s">
        <v>25</v>
      </c>
      <c r="M25854" t="s">
        <v>120</v>
      </c>
    </row>
    <row r="25855" spans="1:13" x14ac:dyDescent="0.3">
      <c r="A25855" t="s">
        <v>29685</v>
      </c>
      <c r="C25855" t="s">
        <v>29553</v>
      </c>
      <c r="D25855">
        <v>44</v>
      </c>
      <c r="E25855" s="1">
        <v>1871595</v>
      </c>
      <c r="G25855" t="s">
        <v>111</v>
      </c>
      <c r="H25855" t="s">
        <v>29686</v>
      </c>
      <c r="I25855" t="s">
        <v>70</v>
      </c>
      <c r="J25855" t="s">
        <v>70</v>
      </c>
      <c r="K25855" t="s">
        <v>24</v>
      </c>
      <c r="L25855" t="s">
        <v>25</v>
      </c>
      <c r="M25855" t="s">
        <v>120</v>
      </c>
    </row>
    <row r="25856" spans="1:13" x14ac:dyDescent="0.3">
      <c r="A25856" t="s">
        <v>7937</v>
      </c>
      <c r="C25856" t="s">
        <v>7634</v>
      </c>
      <c r="D25856">
        <v>18</v>
      </c>
      <c r="E25856" s="1">
        <v>349998</v>
      </c>
      <c r="G25856" t="s">
        <v>13</v>
      </c>
      <c r="H25856" t="s">
        <v>7938</v>
      </c>
      <c r="I25856" t="s">
        <v>421</v>
      </c>
      <c r="J25856" t="s">
        <v>422</v>
      </c>
      <c r="K25856" t="s">
        <v>24</v>
      </c>
      <c r="L25856" t="s">
        <v>38</v>
      </c>
      <c r="M25856" t="s">
        <v>345</v>
      </c>
    </row>
    <row r="25857" spans="1:13" x14ac:dyDescent="0.3">
      <c r="A25857" t="s">
        <v>7937</v>
      </c>
      <c r="C25857" t="s">
        <v>35176</v>
      </c>
      <c r="D25857">
        <v>25</v>
      </c>
      <c r="E25857" s="1">
        <v>329034</v>
      </c>
      <c r="G25857" t="s">
        <v>111</v>
      </c>
      <c r="H25857" t="s">
        <v>11126</v>
      </c>
      <c r="I25857" t="s">
        <v>421</v>
      </c>
      <c r="J25857" t="s">
        <v>422</v>
      </c>
      <c r="K25857" t="s">
        <v>24</v>
      </c>
      <c r="L25857" t="s">
        <v>25</v>
      </c>
      <c r="M25857" t="s">
        <v>120</v>
      </c>
    </row>
    <row r="25858" spans="1:13" x14ac:dyDescent="0.3">
      <c r="A25858" t="s">
        <v>34537</v>
      </c>
      <c r="C25858" t="s">
        <v>34470</v>
      </c>
      <c r="D25858">
        <v>1</v>
      </c>
      <c r="E25858" s="1">
        <v>500</v>
      </c>
      <c r="G25858" t="s">
        <v>21</v>
      </c>
      <c r="H25858" t="s">
        <v>970</v>
      </c>
      <c r="I25858" t="s">
        <v>156</v>
      </c>
      <c r="J25858" t="s">
        <v>22</v>
      </c>
      <c r="K25858" t="s">
        <v>24</v>
      </c>
      <c r="L25858" t="s">
        <v>25</v>
      </c>
      <c r="M25858" t="s">
        <v>26</v>
      </c>
    </row>
    <row r="25859" spans="1:13" x14ac:dyDescent="0.3">
      <c r="A25859" t="s">
        <v>29244</v>
      </c>
      <c r="C25859" t="s">
        <v>29114</v>
      </c>
      <c r="D25859">
        <v>6</v>
      </c>
      <c r="E25859" s="1">
        <v>50000</v>
      </c>
      <c r="G25859" t="s">
        <v>111</v>
      </c>
      <c r="H25859" t="s">
        <v>29245</v>
      </c>
      <c r="I25859" t="s">
        <v>70</v>
      </c>
      <c r="J25859" t="s">
        <v>70</v>
      </c>
      <c r="K25859" t="s">
        <v>24</v>
      </c>
      <c r="L25859" t="s">
        <v>25</v>
      </c>
      <c r="M25859" t="s">
        <v>120</v>
      </c>
    </row>
    <row r="25860" spans="1:13" x14ac:dyDescent="0.3">
      <c r="A25860" t="s">
        <v>19010</v>
      </c>
      <c r="C25860" t="s">
        <v>18937</v>
      </c>
      <c r="D25860">
        <v>4</v>
      </c>
      <c r="E25860" s="1">
        <v>4774</v>
      </c>
      <c r="G25860" t="s">
        <v>34</v>
      </c>
      <c r="H25860" t="s">
        <v>6143</v>
      </c>
      <c r="I25860" t="s">
        <v>19011</v>
      </c>
      <c r="J25860" t="s">
        <v>17989</v>
      </c>
      <c r="K25860" t="s">
        <v>24</v>
      </c>
      <c r="L25860" t="s">
        <v>25</v>
      </c>
      <c r="M25860" t="s">
        <v>6146</v>
      </c>
    </row>
    <row r="25861" spans="1:13" x14ac:dyDescent="0.3">
      <c r="A25861" t="s">
        <v>13933</v>
      </c>
      <c r="C25861" t="s">
        <v>13456</v>
      </c>
      <c r="D25861">
        <v>7</v>
      </c>
      <c r="E25861" s="1">
        <v>21708</v>
      </c>
      <c r="G25861" t="s">
        <v>34</v>
      </c>
      <c r="H25861" t="s">
        <v>6143</v>
      </c>
      <c r="I25861" t="s">
        <v>13934</v>
      </c>
      <c r="J25861" t="s">
        <v>30</v>
      </c>
      <c r="K25861" t="s">
        <v>24</v>
      </c>
      <c r="L25861" t="s">
        <v>25</v>
      </c>
      <c r="M25861" t="s">
        <v>6146</v>
      </c>
    </row>
    <row r="25862" spans="1:13" x14ac:dyDescent="0.3">
      <c r="A25862" t="s">
        <v>33592</v>
      </c>
      <c r="C25862" t="s">
        <v>33531</v>
      </c>
      <c r="D25862">
        <v>28</v>
      </c>
      <c r="E25862" s="1">
        <v>63070000</v>
      </c>
      <c r="G25862" t="s">
        <v>11250</v>
      </c>
      <c r="H25862" t="s">
        <v>33593</v>
      </c>
      <c r="I25862" t="s">
        <v>70</v>
      </c>
      <c r="J25862" t="s">
        <v>70</v>
      </c>
      <c r="K25862" t="s">
        <v>24</v>
      </c>
      <c r="L25862" t="s">
        <v>17</v>
      </c>
      <c r="M25862" t="s">
        <v>33594</v>
      </c>
    </row>
    <row r="25863" spans="1:13" x14ac:dyDescent="0.3">
      <c r="A25863" t="s">
        <v>33592</v>
      </c>
      <c r="C25863" t="s">
        <v>35549</v>
      </c>
      <c r="D25863">
        <v>89</v>
      </c>
      <c r="E25863" s="1">
        <v>299763679</v>
      </c>
      <c r="G25863" t="s">
        <v>34</v>
      </c>
      <c r="H25863" t="s">
        <v>35575</v>
      </c>
      <c r="I25863" t="s">
        <v>70</v>
      </c>
      <c r="J25863" t="s">
        <v>70</v>
      </c>
      <c r="K25863" t="s">
        <v>24</v>
      </c>
      <c r="L25863" t="s">
        <v>170</v>
      </c>
      <c r="M25863" t="s">
        <v>75</v>
      </c>
    </row>
    <row r="25864" spans="1:13" x14ac:dyDescent="0.3">
      <c r="A25864" t="s">
        <v>33592</v>
      </c>
      <c r="C25864" t="s">
        <v>35508</v>
      </c>
      <c r="D25864">
        <v>93</v>
      </c>
      <c r="E25864" s="1">
        <v>19819745</v>
      </c>
      <c r="G25864" t="s">
        <v>34</v>
      </c>
      <c r="H25864" t="s">
        <v>35517</v>
      </c>
      <c r="I25864" t="s">
        <v>70</v>
      </c>
      <c r="J25864" t="s">
        <v>70</v>
      </c>
      <c r="K25864" t="s">
        <v>24</v>
      </c>
      <c r="L25864" t="s">
        <v>1625</v>
      </c>
      <c r="M25864" t="s">
        <v>740</v>
      </c>
    </row>
    <row r="25865" spans="1:13" x14ac:dyDescent="0.3">
      <c r="A25865" t="s">
        <v>14824</v>
      </c>
      <c r="C25865" t="s">
        <v>14716</v>
      </c>
      <c r="D25865">
        <v>4</v>
      </c>
      <c r="E25865" s="1">
        <v>15863</v>
      </c>
      <c r="G25865" t="s">
        <v>34</v>
      </c>
      <c r="H25865" t="s">
        <v>6143</v>
      </c>
      <c r="I25865" t="s">
        <v>14825</v>
      </c>
      <c r="J25865" t="s">
        <v>300</v>
      </c>
      <c r="K25865" t="s">
        <v>24</v>
      </c>
      <c r="L25865" t="s">
        <v>25</v>
      </c>
      <c r="M25865" t="s">
        <v>6146</v>
      </c>
    </row>
    <row r="25866" spans="1:13" x14ac:dyDescent="0.3">
      <c r="A25866" t="s">
        <v>1116</v>
      </c>
      <c r="C25866" t="s">
        <v>979</v>
      </c>
      <c r="D25866">
        <v>7</v>
      </c>
      <c r="E25866" s="1">
        <v>100000</v>
      </c>
      <c r="G25866" t="s">
        <v>111</v>
      </c>
      <c r="H25866" t="s">
        <v>68</v>
      </c>
      <c r="I25866" t="s">
        <v>22</v>
      </c>
      <c r="J25866" t="s">
        <v>23</v>
      </c>
      <c r="K25866" t="s">
        <v>24</v>
      </c>
      <c r="L25866" t="s">
        <v>25</v>
      </c>
      <c r="M25866" t="s">
        <v>120</v>
      </c>
    </row>
    <row r="25867" spans="1:13" x14ac:dyDescent="0.3">
      <c r="A25867" t="s">
        <v>1116</v>
      </c>
      <c r="C25867" t="s">
        <v>28282</v>
      </c>
      <c r="D25867">
        <v>11</v>
      </c>
      <c r="E25867" s="1">
        <v>25000</v>
      </c>
      <c r="G25867" t="s">
        <v>69</v>
      </c>
      <c r="H25867" t="s">
        <v>77</v>
      </c>
      <c r="I25867" t="s">
        <v>22</v>
      </c>
      <c r="J25867" t="s">
        <v>23</v>
      </c>
      <c r="K25867" t="s">
        <v>24</v>
      </c>
      <c r="L25867" t="s">
        <v>25</v>
      </c>
      <c r="M25867" t="s">
        <v>221</v>
      </c>
    </row>
    <row r="25868" spans="1:13" x14ac:dyDescent="0.3">
      <c r="A25868" t="s">
        <v>1116</v>
      </c>
      <c r="C25868" t="s">
        <v>30851</v>
      </c>
      <c r="D25868">
        <v>36</v>
      </c>
      <c r="E25868" s="1">
        <v>4800000</v>
      </c>
      <c r="G25868" t="s">
        <v>69</v>
      </c>
      <c r="H25868" t="s">
        <v>77</v>
      </c>
      <c r="I25868" t="s">
        <v>22</v>
      </c>
      <c r="J25868" t="s">
        <v>23</v>
      </c>
      <c r="K25868" t="s">
        <v>24</v>
      </c>
      <c r="L25868" t="s">
        <v>25</v>
      </c>
      <c r="M25868" t="s">
        <v>221</v>
      </c>
    </row>
    <row r="25869" spans="1:13" x14ac:dyDescent="0.3">
      <c r="A25869" t="s">
        <v>1116</v>
      </c>
      <c r="C25869" t="s">
        <v>30851</v>
      </c>
      <c r="D25869">
        <v>18</v>
      </c>
      <c r="E25869" s="1">
        <v>200000</v>
      </c>
      <c r="G25869" t="s">
        <v>69</v>
      </c>
      <c r="H25869" t="s">
        <v>30881</v>
      </c>
      <c r="I25869" t="s">
        <v>22</v>
      </c>
      <c r="J25869" t="s">
        <v>23</v>
      </c>
      <c r="K25869" t="s">
        <v>24</v>
      </c>
      <c r="L25869" t="s">
        <v>25</v>
      </c>
      <c r="M25869" t="s">
        <v>221</v>
      </c>
    </row>
    <row r="25870" spans="1:13" x14ac:dyDescent="0.3">
      <c r="A25870" t="s">
        <v>1116</v>
      </c>
      <c r="C25870" t="s">
        <v>4887</v>
      </c>
      <c r="D25870">
        <v>14</v>
      </c>
      <c r="E25870" s="1">
        <v>1012000</v>
      </c>
      <c r="G25870" t="s">
        <v>69</v>
      </c>
      <c r="H25870" t="s">
        <v>68</v>
      </c>
      <c r="I25870" t="s">
        <v>22</v>
      </c>
      <c r="J25870" t="s">
        <v>23</v>
      </c>
      <c r="K25870" t="s">
        <v>24</v>
      </c>
      <c r="L25870" t="s">
        <v>25</v>
      </c>
      <c r="M25870" t="s">
        <v>221</v>
      </c>
    </row>
    <row r="25871" spans="1:13" x14ac:dyDescent="0.3">
      <c r="A25871" t="s">
        <v>1116</v>
      </c>
      <c r="C25871" t="s">
        <v>24055</v>
      </c>
      <c r="D25871">
        <v>29</v>
      </c>
      <c r="E25871" s="1">
        <v>574816</v>
      </c>
      <c r="G25871" t="s">
        <v>111</v>
      </c>
      <c r="H25871" t="s">
        <v>24274</v>
      </c>
      <c r="I25871" t="s">
        <v>22</v>
      </c>
      <c r="J25871" t="s">
        <v>23</v>
      </c>
      <c r="K25871" t="s">
        <v>24</v>
      </c>
      <c r="L25871" t="s">
        <v>25</v>
      </c>
      <c r="M25871" t="s">
        <v>322</v>
      </c>
    </row>
    <row r="25872" spans="1:13" x14ac:dyDescent="0.3">
      <c r="A25872" t="s">
        <v>1116</v>
      </c>
      <c r="C25872" t="s">
        <v>21173</v>
      </c>
      <c r="D25872">
        <v>24</v>
      </c>
      <c r="E25872" s="1">
        <v>1200000</v>
      </c>
      <c r="G25872" t="s">
        <v>111</v>
      </c>
      <c r="H25872" t="s">
        <v>21598</v>
      </c>
      <c r="I25872" t="s">
        <v>22</v>
      </c>
      <c r="J25872" t="s">
        <v>23</v>
      </c>
      <c r="K25872" t="s">
        <v>24</v>
      </c>
      <c r="L25872" t="s">
        <v>25</v>
      </c>
      <c r="M25872" t="s">
        <v>120</v>
      </c>
    </row>
    <row r="25873" spans="1:13" x14ac:dyDescent="0.3">
      <c r="A25873" t="s">
        <v>1116</v>
      </c>
      <c r="C25873" t="s">
        <v>15606</v>
      </c>
      <c r="D25873">
        <v>9</v>
      </c>
      <c r="E25873" s="1">
        <v>100000</v>
      </c>
      <c r="G25873" t="s">
        <v>111</v>
      </c>
      <c r="H25873" t="s">
        <v>15733</v>
      </c>
      <c r="I25873" t="s">
        <v>22</v>
      </c>
      <c r="J25873" t="s">
        <v>23</v>
      </c>
      <c r="K25873" t="s">
        <v>24</v>
      </c>
      <c r="L25873" t="s">
        <v>25</v>
      </c>
      <c r="M25873" t="s">
        <v>232</v>
      </c>
    </row>
    <row r="25874" spans="1:13" x14ac:dyDescent="0.3">
      <c r="A25874" t="s">
        <v>1116</v>
      </c>
      <c r="C25874" t="s">
        <v>12314</v>
      </c>
      <c r="D25874">
        <v>38</v>
      </c>
      <c r="E25874" s="1">
        <v>2999967</v>
      </c>
      <c r="G25874" t="s">
        <v>69</v>
      </c>
      <c r="H25874" t="s">
        <v>12600</v>
      </c>
      <c r="I25874" t="s">
        <v>22</v>
      </c>
      <c r="J25874" t="s">
        <v>23</v>
      </c>
      <c r="K25874" t="s">
        <v>24</v>
      </c>
      <c r="L25874" t="s">
        <v>25</v>
      </c>
      <c r="M25874" t="s">
        <v>221</v>
      </c>
    </row>
    <row r="25875" spans="1:13" x14ac:dyDescent="0.3">
      <c r="A25875" t="s">
        <v>1116</v>
      </c>
      <c r="C25875" t="s">
        <v>34736</v>
      </c>
      <c r="D25875">
        <v>26</v>
      </c>
      <c r="E25875" s="1">
        <v>538967</v>
      </c>
      <c r="G25875" t="s">
        <v>111</v>
      </c>
      <c r="H25875" t="s">
        <v>34607</v>
      </c>
      <c r="I25875" t="s">
        <v>22</v>
      </c>
      <c r="J25875" t="s">
        <v>23</v>
      </c>
      <c r="K25875" t="s">
        <v>24</v>
      </c>
      <c r="L25875" t="s">
        <v>25</v>
      </c>
      <c r="M25875" t="s">
        <v>120</v>
      </c>
    </row>
    <row r="25876" spans="1:13" x14ac:dyDescent="0.3">
      <c r="A25876" t="s">
        <v>1116</v>
      </c>
      <c r="C25876" t="s">
        <v>34985</v>
      </c>
      <c r="D25876">
        <v>40</v>
      </c>
      <c r="E25876" s="1">
        <v>2402226</v>
      </c>
      <c r="G25876" t="s">
        <v>69</v>
      </c>
      <c r="H25876" t="s">
        <v>35039</v>
      </c>
      <c r="I25876" t="s">
        <v>22</v>
      </c>
      <c r="J25876" t="s">
        <v>23</v>
      </c>
      <c r="K25876" t="s">
        <v>24</v>
      </c>
      <c r="L25876" t="s">
        <v>25</v>
      </c>
      <c r="M25876" t="s">
        <v>7715</v>
      </c>
    </row>
    <row r="25877" spans="1:13" x14ac:dyDescent="0.3">
      <c r="A25877" t="s">
        <v>1116</v>
      </c>
      <c r="C25877" t="s">
        <v>37047</v>
      </c>
      <c r="D25877">
        <v>21</v>
      </c>
      <c r="E25877" s="1">
        <v>396262</v>
      </c>
      <c r="G25877" t="s">
        <v>111</v>
      </c>
      <c r="H25877" t="s">
        <v>37195</v>
      </c>
      <c r="I25877" t="s">
        <v>22</v>
      </c>
      <c r="J25877" t="s">
        <v>23</v>
      </c>
      <c r="K25877" t="s">
        <v>24</v>
      </c>
      <c r="L25877" t="s">
        <v>25</v>
      </c>
      <c r="M25877" t="s">
        <v>120</v>
      </c>
    </row>
    <row r="25878" spans="1:13" x14ac:dyDescent="0.3">
      <c r="A25878" t="s">
        <v>1116</v>
      </c>
      <c r="C25878" t="s">
        <v>37047</v>
      </c>
      <c r="D25878">
        <v>23</v>
      </c>
      <c r="E25878" s="1">
        <v>931137</v>
      </c>
      <c r="G25878" t="s">
        <v>111</v>
      </c>
      <c r="H25878" t="s">
        <v>37269</v>
      </c>
      <c r="I25878" t="s">
        <v>22</v>
      </c>
      <c r="J25878" t="s">
        <v>23</v>
      </c>
      <c r="K25878" t="s">
        <v>24</v>
      </c>
      <c r="L25878" t="s">
        <v>25</v>
      </c>
      <c r="M25878" t="s">
        <v>120</v>
      </c>
    </row>
    <row r="25879" spans="1:13" x14ac:dyDescent="0.3">
      <c r="A25879" t="s">
        <v>1116</v>
      </c>
      <c r="C25879" t="s">
        <v>36241</v>
      </c>
      <c r="D25879">
        <v>22</v>
      </c>
      <c r="E25879" s="1">
        <v>600000</v>
      </c>
      <c r="G25879" t="s">
        <v>111</v>
      </c>
      <c r="H25879" t="s">
        <v>36264</v>
      </c>
      <c r="I25879" t="s">
        <v>22</v>
      </c>
      <c r="J25879" t="s">
        <v>23</v>
      </c>
      <c r="K25879" t="s">
        <v>24</v>
      </c>
      <c r="L25879" t="s">
        <v>25</v>
      </c>
      <c r="M25879" t="s">
        <v>120</v>
      </c>
    </row>
    <row r="25880" spans="1:13" x14ac:dyDescent="0.3">
      <c r="A25880" t="s">
        <v>1116</v>
      </c>
      <c r="C25880" t="s">
        <v>37685</v>
      </c>
      <c r="D25880">
        <v>33</v>
      </c>
      <c r="E25880" s="1">
        <v>797231</v>
      </c>
      <c r="G25880" t="s">
        <v>111</v>
      </c>
      <c r="H25880" t="s">
        <v>37730</v>
      </c>
      <c r="I25880" t="s">
        <v>22</v>
      </c>
      <c r="J25880" t="s">
        <v>23</v>
      </c>
      <c r="K25880" t="s">
        <v>24</v>
      </c>
      <c r="L25880" t="s">
        <v>25</v>
      </c>
      <c r="M25880" t="s">
        <v>120</v>
      </c>
    </row>
    <row r="25881" spans="1:13" x14ac:dyDescent="0.3">
      <c r="A25881" t="s">
        <v>1116</v>
      </c>
      <c r="C25881" t="s">
        <v>24500</v>
      </c>
      <c r="D25881">
        <v>35</v>
      </c>
      <c r="E25881" s="1">
        <v>400000</v>
      </c>
      <c r="G25881" t="s">
        <v>111</v>
      </c>
      <c r="H25881" t="s">
        <v>24548</v>
      </c>
      <c r="I25881" t="s">
        <v>22</v>
      </c>
      <c r="J25881" t="s">
        <v>23</v>
      </c>
      <c r="K25881" t="s">
        <v>24</v>
      </c>
      <c r="L25881" t="s">
        <v>25</v>
      </c>
      <c r="M25881" t="s">
        <v>120</v>
      </c>
    </row>
    <row r="25882" spans="1:13" x14ac:dyDescent="0.3">
      <c r="A25882" t="s">
        <v>1116</v>
      </c>
      <c r="C25882" t="s">
        <v>25016</v>
      </c>
      <c r="D25882">
        <v>38</v>
      </c>
      <c r="E25882" s="1">
        <v>3632666</v>
      </c>
      <c r="G25882" t="s">
        <v>111</v>
      </c>
      <c r="H25882" t="s">
        <v>19421</v>
      </c>
      <c r="I25882" t="s">
        <v>22</v>
      </c>
      <c r="J25882" t="s">
        <v>23</v>
      </c>
      <c r="K25882" t="s">
        <v>24</v>
      </c>
      <c r="L25882" t="s">
        <v>25</v>
      </c>
      <c r="M25882" t="s">
        <v>120</v>
      </c>
    </row>
    <row r="25883" spans="1:13" x14ac:dyDescent="0.3">
      <c r="A25883" t="s">
        <v>1116</v>
      </c>
      <c r="C25883" t="s">
        <v>25784</v>
      </c>
      <c r="D25883">
        <v>58</v>
      </c>
      <c r="E25883" s="1">
        <v>10000139</v>
      </c>
      <c r="G25883" t="s">
        <v>111</v>
      </c>
      <c r="H25883" t="s">
        <v>25813</v>
      </c>
      <c r="I25883" t="s">
        <v>22</v>
      </c>
      <c r="J25883" t="s">
        <v>23</v>
      </c>
      <c r="K25883" t="s">
        <v>24</v>
      </c>
      <c r="L25883" t="s">
        <v>25</v>
      </c>
      <c r="M25883" t="s">
        <v>120</v>
      </c>
    </row>
    <row r="25884" spans="1:13" x14ac:dyDescent="0.3">
      <c r="A25884" t="s">
        <v>1116</v>
      </c>
      <c r="C25884" t="s">
        <v>19404</v>
      </c>
      <c r="D25884">
        <v>76</v>
      </c>
      <c r="E25884" s="1">
        <v>3920038</v>
      </c>
      <c r="G25884" t="s">
        <v>111</v>
      </c>
      <c r="H25884" t="s">
        <v>19421</v>
      </c>
      <c r="I25884" t="s">
        <v>22</v>
      </c>
      <c r="J25884" t="s">
        <v>23</v>
      </c>
      <c r="K25884" t="s">
        <v>24</v>
      </c>
      <c r="L25884" t="s">
        <v>25</v>
      </c>
      <c r="M25884" t="s">
        <v>120</v>
      </c>
    </row>
    <row r="25885" spans="1:13" x14ac:dyDescent="0.3">
      <c r="A25885" t="s">
        <v>1116</v>
      </c>
      <c r="C25885" t="s">
        <v>15008</v>
      </c>
      <c r="D25885">
        <v>60</v>
      </c>
      <c r="E25885" s="1">
        <v>6752627</v>
      </c>
      <c r="G25885" t="s">
        <v>111</v>
      </c>
      <c r="H25885" t="s">
        <v>15009</v>
      </c>
      <c r="I25885" t="s">
        <v>22</v>
      </c>
      <c r="J25885" t="s">
        <v>23</v>
      </c>
      <c r="K25885" t="s">
        <v>24</v>
      </c>
      <c r="L25885" t="s">
        <v>25</v>
      </c>
      <c r="M25885" t="s">
        <v>120</v>
      </c>
    </row>
    <row r="25886" spans="1:13" x14ac:dyDescent="0.3">
      <c r="A25886" t="s">
        <v>10927</v>
      </c>
      <c r="C25886" t="s">
        <v>30364</v>
      </c>
      <c r="D25886">
        <v>22</v>
      </c>
      <c r="E25886" s="1">
        <v>656494</v>
      </c>
      <c r="G25886" t="s">
        <v>48</v>
      </c>
      <c r="H25886" t="s">
        <v>30500</v>
      </c>
      <c r="I25886" t="s">
        <v>359</v>
      </c>
      <c r="K25886" t="s">
        <v>189</v>
      </c>
      <c r="L25886" t="s">
        <v>17</v>
      </c>
      <c r="M25886" t="s">
        <v>354</v>
      </c>
    </row>
    <row r="25887" spans="1:13" x14ac:dyDescent="0.3">
      <c r="A25887" t="s">
        <v>10927</v>
      </c>
      <c r="C25887" t="s">
        <v>24055</v>
      </c>
      <c r="D25887">
        <v>43</v>
      </c>
      <c r="E25887" s="1">
        <v>1286693</v>
      </c>
      <c r="G25887" t="s">
        <v>34</v>
      </c>
      <c r="H25887" t="s">
        <v>24071</v>
      </c>
      <c r="I25887" t="s">
        <v>359</v>
      </c>
      <c r="K25887" t="s">
        <v>189</v>
      </c>
      <c r="L25887" t="s">
        <v>38</v>
      </c>
      <c r="M25887" t="s">
        <v>3722</v>
      </c>
    </row>
    <row r="25888" spans="1:13" x14ac:dyDescent="0.3">
      <c r="A25888" t="s">
        <v>10927</v>
      </c>
      <c r="C25888" t="s">
        <v>10901</v>
      </c>
      <c r="D25888">
        <v>43</v>
      </c>
      <c r="E25888" s="1">
        <v>959981</v>
      </c>
      <c r="G25888" t="s">
        <v>48</v>
      </c>
      <c r="H25888" t="s">
        <v>10928</v>
      </c>
      <c r="I25888" t="s">
        <v>359</v>
      </c>
      <c r="K25888" t="s">
        <v>189</v>
      </c>
      <c r="L25888" t="s">
        <v>170</v>
      </c>
      <c r="M25888" t="s">
        <v>354</v>
      </c>
    </row>
    <row r="25889" spans="1:13" x14ac:dyDescent="0.3">
      <c r="A25889" t="s">
        <v>20380</v>
      </c>
      <c r="C25889" t="s">
        <v>20121</v>
      </c>
      <c r="D25889">
        <v>4</v>
      </c>
      <c r="E25889" s="1">
        <v>8040</v>
      </c>
      <c r="G25889" t="s">
        <v>34</v>
      </c>
      <c r="H25889" t="s">
        <v>6143</v>
      </c>
      <c r="I25889" t="s">
        <v>6171</v>
      </c>
      <c r="J25889" t="s">
        <v>288</v>
      </c>
      <c r="K25889" t="s">
        <v>24</v>
      </c>
      <c r="L25889" t="s">
        <v>25</v>
      </c>
      <c r="M25889" t="s">
        <v>6146</v>
      </c>
    </row>
    <row r="25890" spans="1:13" x14ac:dyDescent="0.3">
      <c r="A25890" t="s">
        <v>18592</v>
      </c>
      <c r="C25890" t="s">
        <v>18470</v>
      </c>
      <c r="D25890">
        <v>2</v>
      </c>
      <c r="E25890" s="1">
        <v>38790</v>
      </c>
      <c r="G25890" t="s">
        <v>34</v>
      </c>
      <c r="H25890" t="s">
        <v>6143</v>
      </c>
      <c r="I25890" t="s">
        <v>14961</v>
      </c>
      <c r="J25890" t="s">
        <v>372</v>
      </c>
      <c r="K25890" t="s">
        <v>24</v>
      </c>
      <c r="L25890" t="s">
        <v>25</v>
      </c>
      <c r="M25890" t="s">
        <v>6146</v>
      </c>
    </row>
    <row r="25891" spans="1:13" x14ac:dyDescent="0.3">
      <c r="A25891" t="s">
        <v>18592</v>
      </c>
      <c r="C25891" t="s">
        <v>19032</v>
      </c>
      <c r="D25891">
        <v>4</v>
      </c>
      <c r="E25891" s="1">
        <v>21786</v>
      </c>
      <c r="G25891" t="s">
        <v>34</v>
      </c>
      <c r="H25891" t="s">
        <v>6143</v>
      </c>
      <c r="I25891" t="s">
        <v>14961</v>
      </c>
      <c r="J25891" t="s">
        <v>236</v>
      </c>
      <c r="K25891" t="s">
        <v>24</v>
      </c>
      <c r="L25891" t="s">
        <v>25</v>
      </c>
      <c r="M25891" t="s">
        <v>6146</v>
      </c>
    </row>
    <row r="25892" spans="1:13" x14ac:dyDescent="0.3">
      <c r="A25892" t="s">
        <v>18592</v>
      </c>
      <c r="C25892" t="s">
        <v>31300</v>
      </c>
      <c r="D25892">
        <v>5</v>
      </c>
      <c r="E25892" s="1">
        <v>18358</v>
      </c>
      <c r="G25892" t="s">
        <v>34</v>
      </c>
      <c r="H25892" t="s">
        <v>6143</v>
      </c>
      <c r="I25892" t="s">
        <v>14961</v>
      </c>
      <c r="J25892" t="s">
        <v>137</v>
      </c>
      <c r="K25892" t="s">
        <v>24</v>
      </c>
      <c r="L25892" t="s">
        <v>25</v>
      </c>
      <c r="M25892" t="s">
        <v>6146</v>
      </c>
    </row>
    <row r="25893" spans="1:13" x14ac:dyDescent="0.3">
      <c r="A25893" t="s">
        <v>6170</v>
      </c>
      <c r="C25893" t="s">
        <v>37626</v>
      </c>
      <c r="D25893">
        <v>12</v>
      </c>
      <c r="E25893" s="1">
        <v>19790</v>
      </c>
      <c r="G25893" t="s">
        <v>34</v>
      </c>
      <c r="H25893" t="s">
        <v>9117</v>
      </c>
      <c r="I25893" t="s">
        <v>6171</v>
      </c>
      <c r="J25893" t="s">
        <v>6145</v>
      </c>
      <c r="K25893" t="s">
        <v>24</v>
      </c>
      <c r="L25893" t="s">
        <v>25</v>
      </c>
      <c r="M25893" t="s">
        <v>6146</v>
      </c>
    </row>
    <row r="25894" spans="1:13" x14ac:dyDescent="0.3">
      <c r="A25894" t="s">
        <v>6170</v>
      </c>
      <c r="C25894" t="s">
        <v>6098</v>
      </c>
      <c r="D25894">
        <v>3</v>
      </c>
      <c r="E25894" s="1">
        <v>14523</v>
      </c>
      <c r="G25894" t="s">
        <v>34</v>
      </c>
      <c r="H25894" t="s">
        <v>6143</v>
      </c>
      <c r="I25894" t="s">
        <v>6171</v>
      </c>
      <c r="J25894" t="s">
        <v>6145</v>
      </c>
      <c r="K25894" t="s">
        <v>24</v>
      </c>
      <c r="L25894" t="s">
        <v>25</v>
      </c>
      <c r="M25894" t="s">
        <v>6146</v>
      </c>
    </row>
    <row r="25895" spans="1:13" x14ac:dyDescent="0.3">
      <c r="A25895" t="s">
        <v>7441</v>
      </c>
      <c r="C25895" t="s">
        <v>7424</v>
      </c>
      <c r="D25895">
        <v>4</v>
      </c>
      <c r="E25895" s="1">
        <v>49380</v>
      </c>
      <c r="G25895" t="s">
        <v>34</v>
      </c>
      <c r="H25895" t="s">
        <v>6143</v>
      </c>
      <c r="I25895" t="s">
        <v>7442</v>
      </c>
      <c r="J25895" t="s">
        <v>7438</v>
      </c>
      <c r="K25895" t="s">
        <v>24</v>
      </c>
      <c r="L25895" t="s">
        <v>25</v>
      </c>
      <c r="M25895" t="s">
        <v>6146</v>
      </c>
    </row>
    <row r="25896" spans="1:13" x14ac:dyDescent="0.3">
      <c r="A25896" t="s">
        <v>6916</v>
      </c>
      <c r="C25896" t="s">
        <v>19032</v>
      </c>
      <c r="D25896">
        <v>4</v>
      </c>
      <c r="E25896" s="1">
        <v>33574</v>
      </c>
      <c r="G25896" t="s">
        <v>34</v>
      </c>
      <c r="H25896" t="s">
        <v>6143</v>
      </c>
      <c r="I25896" t="s">
        <v>6306</v>
      </c>
      <c r="J25896" t="s">
        <v>236</v>
      </c>
      <c r="K25896" t="s">
        <v>24</v>
      </c>
      <c r="L25896" t="s">
        <v>25</v>
      </c>
      <c r="M25896" t="s">
        <v>6146</v>
      </c>
    </row>
    <row r="25897" spans="1:13" x14ac:dyDescent="0.3">
      <c r="A25897" t="s">
        <v>6916</v>
      </c>
      <c r="C25897" t="s">
        <v>6887</v>
      </c>
      <c r="D25897">
        <v>3</v>
      </c>
      <c r="E25897" s="1">
        <v>21091</v>
      </c>
      <c r="G25897" t="s">
        <v>34</v>
      </c>
      <c r="H25897" t="s">
        <v>6143</v>
      </c>
      <c r="I25897" t="s">
        <v>6917</v>
      </c>
      <c r="J25897" t="s">
        <v>5602</v>
      </c>
      <c r="K25897" t="s">
        <v>24</v>
      </c>
      <c r="L25897" t="s">
        <v>25</v>
      </c>
      <c r="M25897" t="s">
        <v>6146</v>
      </c>
    </row>
    <row r="25898" spans="1:13" x14ac:dyDescent="0.3">
      <c r="A25898" t="s">
        <v>7066</v>
      </c>
      <c r="C25898" t="s">
        <v>33173</v>
      </c>
      <c r="D25898">
        <v>6</v>
      </c>
      <c r="E25898" s="1">
        <v>36716</v>
      </c>
      <c r="G25898" t="s">
        <v>34</v>
      </c>
      <c r="H25898" t="s">
        <v>6143</v>
      </c>
      <c r="I25898" t="s">
        <v>13040</v>
      </c>
      <c r="J25898" t="s">
        <v>422</v>
      </c>
      <c r="K25898" t="s">
        <v>24</v>
      </c>
      <c r="L25898" t="s">
        <v>25</v>
      </c>
      <c r="M25898" t="s">
        <v>6146</v>
      </c>
    </row>
    <row r="25899" spans="1:13" x14ac:dyDescent="0.3">
      <c r="A25899" t="s">
        <v>7066</v>
      </c>
      <c r="C25899" t="s">
        <v>6985</v>
      </c>
      <c r="D25899">
        <v>6</v>
      </c>
      <c r="E25899" s="1">
        <v>14458</v>
      </c>
      <c r="G25899" t="s">
        <v>34</v>
      </c>
      <c r="H25899" t="s">
        <v>6143</v>
      </c>
      <c r="I25899" t="s">
        <v>7067</v>
      </c>
      <c r="J25899" t="s">
        <v>307</v>
      </c>
      <c r="K25899" t="s">
        <v>24</v>
      </c>
      <c r="L25899" t="s">
        <v>25</v>
      </c>
      <c r="M25899" t="s">
        <v>6146</v>
      </c>
    </row>
    <row r="25900" spans="1:13" x14ac:dyDescent="0.3">
      <c r="A25900" t="s">
        <v>6859</v>
      </c>
      <c r="C25900" t="s">
        <v>6671</v>
      </c>
      <c r="D25900">
        <v>3</v>
      </c>
      <c r="E25900" s="1">
        <v>20292</v>
      </c>
      <c r="G25900" t="s">
        <v>34</v>
      </c>
      <c r="H25900" t="s">
        <v>6143</v>
      </c>
      <c r="I25900" t="s">
        <v>6860</v>
      </c>
      <c r="J25900" t="s">
        <v>1250</v>
      </c>
      <c r="K25900" t="s">
        <v>24</v>
      </c>
      <c r="L25900" t="s">
        <v>25</v>
      </c>
      <c r="M25900" t="s">
        <v>6146</v>
      </c>
    </row>
    <row r="25901" spans="1:13" x14ac:dyDescent="0.3">
      <c r="A25901" t="s">
        <v>3324</v>
      </c>
      <c r="C25901" t="s">
        <v>2957</v>
      </c>
      <c r="D25901">
        <v>23</v>
      </c>
      <c r="E25901" s="1">
        <v>533140</v>
      </c>
      <c r="G25901" t="s">
        <v>34</v>
      </c>
      <c r="H25901" t="s">
        <v>3325</v>
      </c>
      <c r="I25901" t="s">
        <v>2143</v>
      </c>
      <c r="K25901" t="s">
        <v>2145</v>
      </c>
      <c r="L25901" t="s">
        <v>38</v>
      </c>
      <c r="M25901" t="s">
        <v>202</v>
      </c>
    </row>
    <row r="25902" spans="1:13" x14ac:dyDescent="0.3">
      <c r="A25902" t="s">
        <v>3324</v>
      </c>
      <c r="C25902" t="s">
        <v>29426</v>
      </c>
      <c r="D25902">
        <v>10</v>
      </c>
      <c r="E25902" s="1">
        <v>299978</v>
      </c>
      <c r="G25902" t="s">
        <v>34</v>
      </c>
      <c r="H25902" t="s">
        <v>29524</v>
      </c>
      <c r="I25902" t="s">
        <v>2143</v>
      </c>
      <c r="K25902" t="s">
        <v>2145</v>
      </c>
      <c r="L25902" t="s">
        <v>38</v>
      </c>
      <c r="M25902" t="s">
        <v>202</v>
      </c>
    </row>
    <row r="25903" spans="1:13" x14ac:dyDescent="0.3">
      <c r="A25903" t="s">
        <v>34359</v>
      </c>
      <c r="C25903" t="s">
        <v>34263</v>
      </c>
      <c r="D25903">
        <v>19</v>
      </c>
      <c r="E25903" s="1">
        <v>100000</v>
      </c>
      <c r="G25903" t="s">
        <v>13</v>
      </c>
      <c r="H25903" t="s">
        <v>34360</v>
      </c>
      <c r="I25903" t="s">
        <v>283</v>
      </c>
      <c r="J25903" t="s">
        <v>284</v>
      </c>
      <c r="K25903" t="s">
        <v>273</v>
      </c>
      <c r="L25903" t="s">
        <v>17</v>
      </c>
      <c r="M25903" t="s">
        <v>450</v>
      </c>
    </row>
    <row r="25904" spans="1:13" x14ac:dyDescent="0.3">
      <c r="A25904" t="s">
        <v>36585</v>
      </c>
      <c r="C25904" t="s">
        <v>36503</v>
      </c>
      <c r="D25904">
        <v>3</v>
      </c>
      <c r="E25904" s="1">
        <v>16625</v>
      </c>
      <c r="G25904" t="s">
        <v>34</v>
      </c>
      <c r="H25904" t="s">
        <v>6143</v>
      </c>
      <c r="I25904" t="s">
        <v>36586</v>
      </c>
      <c r="J25904" t="s">
        <v>124</v>
      </c>
      <c r="K25904" t="s">
        <v>24</v>
      </c>
      <c r="L25904" t="s">
        <v>25</v>
      </c>
      <c r="M25904" t="s">
        <v>6146</v>
      </c>
    </row>
    <row r="25905" spans="1:13" x14ac:dyDescent="0.3">
      <c r="A25905" t="s">
        <v>27051</v>
      </c>
      <c r="C25905" t="s">
        <v>26519</v>
      </c>
      <c r="D25905">
        <v>5</v>
      </c>
      <c r="E25905" s="1">
        <v>11210</v>
      </c>
      <c r="G25905" t="s">
        <v>34</v>
      </c>
      <c r="H25905" t="s">
        <v>6143</v>
      </c>
      <c r="I25905" t="s">
        <v>6171</v>
      </c>
      <c r="J25905" t="s">
        <v>2347</v>
      </c>
      <c r="K25905" t="s">
        <v>24</v>
      </c>
      <c r="L25905" t="s">
        <v>25</v>
      </c>
      <c r="M25905" t="s">
        <v>6146</v>
      </c>
    </row>
    <row r="25906" spans="1:13" x14ac:dyDescent="0.3">
      <c r="A25906" t="s">
        <v>17706</v>
      </c>
      <c r="C25906" t="s">
        <v>17445</v>
      </c>
      <c r="D25906">
        <v>16</v>
      </c>
      <c r="E25906" s="1">
        <v>6376</v>
      </c>
      <c r="G25906" t="s">
        <v>34</v>
      </c>
      <c r="H25906" t="s">
        <v>6143</v>
      </c>
      <c r="I25906" t="s">
        <v>17707</v>
      </c>
      <c r="J25906" t="s">
        <v>662</v>
      </c>
      <c r="K25906" t="s">
        <v>24</v>
      </c>
      <c r="L25906" t="s">
        <v>25</v>
      </c>
      <c r="M25906" t="s">
        <v>6146</v>
      </c>
    </row>
    <row r="25907" spans="1:13" x14ac:dyDescent="0.3">
      <c r="A25907" t="s">
        <v>31691</v>
      </c>
      <c r="C25907" t="s">
        <v>31493</v>
      </c>
      <c r="D25907">
        <v>5</v>
      </c>
      <c r="E25907" s="1">
        <v>98192</v>
      </c>
      <c r="G25907" t="s">
        <v>34</v>
      </c>
      <c r="H25907" t="s">
        <v>6143</v>
      </c>
      <c r="I25907" t="s">
        <v>6323</v>
      </c>
      <c r="J25907" t="s">
        <v>311</v>
      </c>
      <c r="K25907" t="s">
        <v>24</v>
      </c>
      <c r="L25907" t="s">
        <v>25</v>
      </c>
      <c r="M25907" t="s">
        <v>6146</v>
      </c>
    </row>
    <row r="25908" spans="1:13" x14ac:dyDescent="0.3">
      <c r="A25908" t="s">
        <v>17693</v>
      </c>
      <c r="C25908" t="s">
        <v>19032</v>
      </c>
      <c r="D25908">
        <v>4</v>
      </c>
      <c r="E25908" s="1">
        <v>15064</v>
      </c>
      <c r="G25908" t="s">
        <v>34</v>
      </c>
      <c r="H25908" t="s">
        <v>6143</v>
      </c>
      <c r="I25908" t="s">
        <v>17694</v>
      </c>
      <c r="J25908" t="s">
        <v>236</v>
      </c>
      <c r="K25908" t="s">
        <v>24</v>
      </c>
      <c r="L25908" t="s">
        <v>25</v>
      </c>
      <c r="M25908" t="s">
        <v>6146</v>
      </c>
    </row>
    <row r="25909" spans="1:13" x14ac:dyDescent="0.3">
      <c r="A25909" t="s">
        <v>17693</v>
      </c>
      <c r="C25909" t="s">
        <v>17445</v>
      </c>
      <c r="D25909">
        <v>16</v>
      </c>
      <c r="E25909" s="1">
        <v>6800</v>
      </c>
      <c r="G25909" t="s">
        <v>34</v>
      </c>
      <c r="H25909" t="s">
        <v>6143</v>
      </c>
      <c r="I25909" t="s">
        <v>17694</v>
      </c>
      <c r="J25909" t="s">
        <v>662</v>
      </c>
      <c r="K25909" t="s">
        <v>24</v>
      </c>
      <c r="L25909" t="s">
        <v>25</v>
      </c>
      <c r="M25909" t="s">
        <v>6146</v>
      </c>
    </row>
    <row r="25910" spans="1:13" x14ac:dyDescent="0.3">
      <c r="A25910" t="s">
        <v>10167</v>
      </c>
      <c r="C25910" t="s">
        <v>10083</v>
      </c>
      <c r="D25910">
        <v>13</v>
      </c>
      <c r="E25910" s="1">
        <v>125000</v>
      </c>
      <c r="G25910" t="s">
        <v>34</v>
      </c>
      <c r="H25910" t="s">
        <v>10168</v>
      </c>
      <c r="I25910" t="s">
        <v>55</v>
      </c>
      <c r="K25910" t="s">
        <v>56</v>
      </c>
      <c r="L25910" t="s">
        <v>38</v>
      </c>
      <c r="M25910" t="s">
        <v>6146</v>
      </c>
    </row>
    <row r="25911" spans="1:13" x14ac:dyDescent="0.3">
      <c r="A25911" t="s">
        <v>10167</v>
      </c>
      <c r="C25911" t="s">
        <v>34263</v>
      </c>
      <c r="D25911">
        <v>12</v>
      </c>
      <c r="E25911" s="1">
        <v>91320</v>
      </c>
      <c r="G25911" t="s">
        <v>34</v>
      </c>
      <c r="H25911" t="s">
        <v>34303</v>
      </c>
      <c r="I25911" t="s">
        <v>55</v>
      </c>
      <c r="K25911" t="s">
        <v>56</v>
      </c>
      <c r="L25911" t="s">
        <v>38</v>
      </c>
      <c r="M25911" t="s">
        <v>6146</v>
      </c>
    </row>
    <row r="25912" spans="1:13" x14ac:dyDescent="0.3">
      <c r="A25912" t="s">
        <v>37155</v>
      </c>
      <c r="C25912" t="s">
        <v>37047</v>
      </c>
      <c r="D25912">
        <v>18</v>
      </c>
      <c r="E25912" s="1">
        <v>100000</v>
      </c>
      <c r="G25912" t="s">
        <v>13</v>
      </c>
      <c r="H25912" t="s">
        <v>37156</v>
      </c>
      <c r="I25912" t="s">
        <v>37157</v>
      </c>
      <c r="J25912" t="s">
        <v>70</v>
      </c>
      <c r="K25912" t="s">
        <v>24</v>
      </c>
      <c r="L25912" t="s">
        <v>17</v>
      </c>
      <c r="M25912" t="s">
        <v>450</v>
      </c>
    </row>
    <row r="25913" spans="1:13" x14ac:dyDescent="0.3">
      <c r="A25913" t="s">
        <v>34003</v>
      </c>
      <c r="C25913" t="s">
        <v>33755</v>
      </c>
      <c r="D25913">
        <v>9</v>
      </c>
      <c r="E25913" s="1">
        <v>30250</v>
      </c>
      <c r="G25913" t="s">
        <v>111</v>
      </c>
      <c r="H25913" t="s">
        <v>34004</v>
      </c>
      <c r="I25913" t="s">
        <v>70</v>
      </c>
      <c r="J25913" t="s">
        <v>70</v>
      </c>
      <c r="K25913" t="s">
        <v>24</v>
      </c>
      <c r="L25913" t="s">
        <v>25</v>
      </c>
      <c r="M25913" t="s">
        <v>120</v>
      </c>
    </row>
    <row r="25914" spans="1:13" x14ac:dyDescent="0.3">
      <c r="A25914" t="s">
        <v>14131</v>
      </c>
      <c r="C25914" t="s">
        <v>14108</v>
      </c>
      <c r="D25914">
        <v>12</v>
      </c>
      <c r="E25914" s="1">
        <v>100000</v>
      </c>
      <c r="G25914" t="s">
        <v>111</v>
      </c>
      <c r="H25914" t="s">
        <v>970</v>
      </c>
      <c r="I25914" t="s">
        <v>11401</v>
      </c>
      <c r="J25914" t="s">
        <v>119</v>
      </c>
      <c r="K25914" t="s">
        <v>24</v>
      </c>
      <c r="L25914" t="s">
        <v>25</v>
      </c>
      <c r="M25914" t="s">
        <v>87</v>
      </c>
    </row>
    <row r="25915" spans="1:13" x14ac:dyDescent="0.3">
      <c r="A25915" t="s">
        <v>33568</v>
      </c>
      <c r="C25915" t="s">
        <v>33531</v>
      </c>
      <c r="D25915">
        <v>16</v>
      </c>
      <c r="E25915" s="1">
        <v>50000</v>
      </c>
      <c r="G25915" t="s">
        <v>111</v>
      </c>
      <c r="H25915" t="s">
        <v>33569</v>
      </c>
      <c r="I25915" t="s">
        <v>15013</v>
      </c>
      <c r="J25915" t="s">
        <v>22</v>
      </c>
      <c r="K25915" t="s">
        <v>24</v>
      </c>
      <c r="L25915" t="s">
        <v>25</v>
      </c>
      <c r="M25915" t="s">
        <v>141</v>
      </c>
    </row>
    <row r="25916" spans="1:13" x14ac:dyDescent="0.3">
      <c r="A25916" t="s">
        <v>6675</v>
      </c>
      <c r="C25916" t="s">
        <v>10901</v>
      </c>
      <c r="D25916">
        <v>1</v>
      </c>
      <c r="E25916" s="1">
        <v>10000</v>
      </c>
      <c r="G25916" t="s">
        <v>21</v>
      </c>
      <c r="H25916" t="s">
        <v>970</v>
      </c>
      <c r="I25916" t="s">
        <v>156</v>
      </c>
      <c r="J25916" t="s">
        <v>22</v>
      </c>
      <c r="K25916" t="s">
        <v>24</v>
      </c>
      <c r="L25916" t="s">
        <v>25</v>
      </c>
      <c r="M25916" t="s">
        <v>26</v>
      </c>
    </row>
    <row r="25917" spans="1:13" x14ac:dyDescent="0.3">
      <c r="A25917" t="s">
        <v>6675</v>
      </c>
      <c r="C25917" t="s">
        <v>6671</v>
      </c>
      <c r="D25917">
        <v>12</v>
      </c>
      <c r="E25917" s="1">
        <v>74300</v>
      </c>
      <c r="G25917" t="s">
        <v>111</v>
      </c>
      <c r="H25917" t="s">
        <v>6676</v>
      </c>
      <c r="I25917" t="s">
        <v>156</v>
      </c>
      <c r="J25917" t="s">
        <v>22</v>
      </c>
      <c r="K25917" t="s">
        <v>24</v>
      </c>
      <c r="L25917" t="s">
        <v>25</v>
      </c>
      <c r="M25917" t="s">
        <v>6109</v>
      </c>
    </row>
    <row r="25918" spans="1:13" x14ac:dyDescent="0.3">
      <c r="A25918" t="s">
        <v>27787</v>
      </c>
      <c r="C25918" t="s">
        <v>27748</v>
      </c>
      <c r="D25918">
        <v>42</v>
      </c>
      <c r="E25918" s="1">
        <v>457957</v>
      </c>
      <c r="G25918" t="s">
        <v>13</v>
      </c>
      <c r="H25918" t="s">
        <v>27788</v>
      </c>
      <c r="I25918" t="s">
        <v>359</v>
      </c>
      <c r="K25918" t="s">
        <v>189</v>
      </c>
      <c r="L25918" t="s">
        <v>17</v>
      </c>
      <c r="M25918" t="s">
        <v>207</v>
      </c>
    </row>
    <row r="25919" spans="1:13" x14ac:dyDescent="0.3">
      <c r="A25919" t="s">
        <v>14710</v>
      </c>
      <c r="C25919" t="s">
        <v>37363</v>
      </c>
      <c r="D25919">
        <v>1</v>
      </c>
      <c r="E25919" s="1">
        <v>10000</v>
      </c>
      <c r="G25919" t="s">
        <v>21</v>
      </c>
      <c r="H25919" t="s">
        <v>970</v>
      </c>
      <c r="I25919" t="s">
        <v>70</v>
      </c>
      <c r="J25919" t="s">
        <v>70</v>
      </c>
      <c r="K25919" t="s">
        <v>24</v>
      </c>
      <c r="L25919" t="s">
        <v>25</v>
      </c>
      <c r="M25919" t="s">
        <v>26</v>
      </c>
    </row>
    <row r="25920" spans="1:13" x14ac:dyDescent="0.3">
      <c r="A25920" t="s">
        <v>14710</v>
      </c>
      <c r="C25920" t="s">
        <v>25056</v>
      </c>
      <c r="D25920">
        <v>12</v>
      </c>
      <c r="E25920" s="1">
        <v>10000</v>
      </c>
      <c r="G25920" t="s">
        <v>21</v>
      </c>
      <c r="H25920" t="s">
        <v>970</v>
      </c>
      <c r="I25920" t="s">
        <v>70</v>
      </c>
      <c r="J25920" t="s">
        <v>70</v>
      </c>
      <c r="K25920" t="s">
        <v>24</v>
      </c>
      <c r="L25920" t="s">
        <v>25</v>
      </c>
      <c r="M25920" t="s">
        <v>26</v>
      </c>
    </row>
    <row r="25921" spans="1:13" x14ac:dyDescent="0.3">
      <c r="A25921" t="s">
        <v>14710</v>
      </c>
      <c r="C25921" t="s">
        <v>25665</v>
      </c>
      <c r="D25921">
        <v>12</v>
      </c>
      <c r="E25921" s="1">
        <v>10000</v>
      </c>
      <c r="G25921" t="s">
        <v>21</v>
      </c>
      <c r="H25921" t="s">
        <v>970</v>
      </c>
      <c r="I25921" t="s">
        <v>70</v>
      </c>
      <c r="J25921" t="s">
        <v>70</v>
      </c>
      <c r="K25921" t="s">
        <v>24</v>
      </c>
      <c r="L25921" t="s">
        <v>25</v>
      </c>
      <c r="M25921" t="s">
        <v>26</v>
      </c>
    </row>
    <row r="25922" spans="1:13" x14ac:dyDescent="0.3">
      <c r="A25922" t="s">
        <v>14710</v>
      </c>
      <c r="C25922" t="s">
        <v>20121</v>
      </c>
      <c r="D25922">
        <v>12</v>
      </c>
      <c r="E25922" s="1">
        <v>15000</v>
      </c>
      <c r="G25922" t="s">
        <v>21</v>
      </c>
      <c r="H25922" t="s">
        <v>970</v>
      </c>
      <c r="I25922" t="s">
        <v>70</v>
      </c>
      <c r="J25922" t="s">
        <v>70</v>
      </c>
      <c r="K25922" t="s">
        <v>24</v>
      </c>
      <c r="L25922" t="s">
        <v>25</v>
      </c>
      <c r="M25922" t="s">
        <v>26</v>
      </c>
    </row>
    <row r="25923" spans="1:13" x14ac:dyDescent="0.3">
      <c r="A25923" t="s">
        <v>14710</v>
      </c>
      <c r="C25923" t="s">
        <v>32450</v>
      </c>
      <c r="D25923">
        <v>12</v>
      </c>
      <c r="E25923" s="1">
        <v>72000</v>
      </c>
      <c r="G25923" t="s">
        <v>111</v>
      </c>
      <c r="H25923" t="s">
        <v>32466</v>
      </c>
      <c r="I25923" t="s">
        <v>70</v>
      </c>
      <c r="J25923" t="s">
        <v>70</v>
      </c>
      <c r="K25923" t="s">
        <v>24</v>
      </c>
      <c r="L25923" t="s">
        <v>25</v>
      </c>
      <c r="M25923" t="s">
        <v>87</v>
      </c>
    </row>
    <row r="25924" spans="1:13" x14ac:dyDescent="0.3">
      <c r="A25924" t="s">
        <v>14710</v>
      </c>
      <c r="C25924" t="s">
        <v>14674</v>
      </c>
      <c r="D25924">
        <v>12</v>
      </c>
      <c r="E25924" s="1">
        <v>100000</v>
      </c>
      <c r="G25924" t="s">
        <v>13</v>
      </c>
      <c r="H25924" t="s">
        <v>14711</v>
      </c>
      <c r="I25924" t="s">
        <v>70</v>
      </c>
      <c r="J25924" t="s">
        <v>70</v>
      </c>
      <c r="K25924" t="s">
        <v>24</v>
      </c>
      <c r="L25924" t="s">
        <v>17</v>
      </c>
      <c r="M25924" t="s">
        <v>87</v>
      </c>
    </row>
    <row r="25925" spans="1:13" x14ac:dyDescent="0.3">
      <c r="A25925" t="s">
        <v>14710</v>
      </c>
      <c r="C25925" t="s">
        <v>14674</v>
      </c>
      <c r="D25925">
        <v>12</v>
      </c>
      <c r="E25925" s="1">
        <v>250000</v>
      </c>
      <c r="G25925" t="s">
        <v>111</v>
      </c>
      <c r="H25925" t="s">
        <v>14712</v>
      </c>
      <c r="I25925" t="s">
        <v>70</v>
      </c>
      <c r="J25925" t="s">
        <v>70</v>
      </c>
      <c r="K25925" t="s">
        <v>24</v>
      </c>
      <c r="L25925" t="s">
        <v>25</v>
      </c>
      <c r="M25925" t="s">
        <v>87</v>
      </c>
    </row>
    <row r="25926" spans="1:13" x14ac:dyDescent="0.3">
      <c r="A25926" t="s">
        <v>263</v>
      </c>
      <c r="C25926" t="s">
        <v>3617</v>
      </c>
      <c r="D25926">
        <v>17</v>
      </c>
      <c r="E25926" s="1">
        <v>447120</v>
      </c>
      <c r="G25926" t="s">
        <v>48</v>
      </c>
      <c r="H25926" t="s">
        <v>3622</v>
      </c>
      <c r="I25926" t="s">
        <v>70</v>
      </c>
      <c r="J25926" t="s">
        <v>70</v>
      </c>
      <c r="K25926" t="s">
        <v>24</v>
      </c>
      <c r="L25926" t="s">
        <v>38</v>
      </c>
      <c r="M25926" t="s">
        <v>331</v>
      </c>
    </row>
    <row r="25927" spans="1:13" x14ac:dyDescent="0.3">
      <c r="A25927" t="s">
        <v>263</v>
      </c>
      <c r="C25927" t="s">
        <v>1852</v>
      </c>
      <c r="D25927">
        <v>29</v>
      </c>
      <c r="E25927" s="1">
        <v>1654242</v>
      </c>
      <c r="G25927" t="s">
        <v>48</v>
      </c>
      <c r="H25927" t="s">
        <v>1918</v>
      </c>
      <c r="I25927" t="s">
        <v>70</v>
      </c>
      <c r="J25927" t="s">
        <v>70</v>
      </c>
      <c r="K25927" t="s">
        <v>24</v>
      </c>
      <c r="L25927" t="s">
        <v>38</v>
      </c>
      <c r="M25927" t="s">
        <v>331</v>
      </c>
    </row>
    <row r="25928" spans="1:13" x14ac:dyDescent="0.3">
      <c r="A25928" t="s">
        <v>263</v>
      </c>
      <c r="C25928" t="s">
        <v>1275</v>
      </c>
      <c r="D25928">
        <v>12</v>
      </c>
      <c r="E25928" s="1">
        <v>239758</v>
      </c>
      <c r="G25928" t="s">
        <v>48</v>
      </c>
      <c r="H25928" t="s">
        <v>1435</v>
      </c>
      <c r="I25928" t="s">
        <v>70</v>
      </c>
      <c r="J25928" t="s">
        <v>70</v>
      </c>
      <c r="K25928" t="s">
        <v>24</v>
      </c>
      <c r="L25928" t="s">
        <v>44</v>
      </c>
      <c r="M25928" t="s">
        <v>331</v>
      </c>
    </row>
    <row r="25929" spans="1:13" x14ac:dyDescent="0.3">
      <c r="A25929" t="s">
        <v>263</v>
      </c>
      <c r="C25929" t="s">
        <v>227</v>
      </c>
      <c r="D25929">
        <v>11</v>
      </c>
      <c r="E25929" s="1">
        <v>139520</v>
      </c>
      <c r="G25929" t="s">
        <v>34</v>
      </c>
      <c r="H25929" t="s">
        <v>264</v>
      </c>
      <c r="I25929" t="s">
        <v>70</v>
      </c>
      <c r="J25929" t="s">
        <v>70</v>
      </c>
      <c r="K25929" t="s">
        <v>24</v>
      </c>
      <c r="L25929" t="s">
        <v>44</v>
      </c>
      <c r="M25929" t="s">
        <v>39</v>
      </c>
    </row>
    <row r="25930" spans="1:13" x14ac:dyDescent="0.3">
      <c r="A25930" t="s">
        <v>263</v>
      </c>
      <c r="C25930" t="s">
        <v>28282</v>
      </c>
      <c r="D25930">
        <v>15</v>
      </c>
      <c r="E25930" s="1">
        <v>696697</v>
      </c>
      <c r="G25930" t="s">
        <v>48</v>
      </c>
      <c r="H25930" t="s">
        <v>28443</v>
      </c>
      <c r="I25930" t="s">
        <v>70</v>
      </c>
      <c r="J25930" t="s">
        <v>70</v>
      </c>
      <c r="K25930" t="s">
        <v>24</v>
      </c>
      <c r="L25930" t="s">
        <v>38</v>
      </c>
      <c r="M25930" t="s">
        <v>331</v>
      </c>
    </row>
    <row r="25931" spans="1:13" x14ac:dyDescent="0.3">
      <c r="A25931" t="s">
        <v>263</v>
      </c>
      <c r="C25931" t="s">
        <v>28282</v>
      </c>
      <c r="D25931">
        <v>16</v>
      </c>
      <c r="E25931" s="1">
        <v>2527868</v>
      </c>
      <c r="G25931" t="s">
        <v>48</v>
      </c>
      <c r="H25931" t="s">
        <v>28460</v>
      </c>
      <c r="I25931" t="s">
        <v>70</v>
      </c>
      <c r="J25931" t="s">
        <v>70</v>
      </c>
      <c r="K25931" t="s">
        <v>24</v>
      </c>
      <c r="L25931" t="s">
        <v>44</v>
      </c>
      <c r="M25931" t="s">
        <v>331</v>
      </c>
    </row>
    <row r="25932" spans="1:13" x14ac:dyDescent="0.3">
      <c r="A25932" t="s">
        <v>263</v>
      </c>
      <c r="C25932" t="s">
        <v>29922</v>
      </c>
      <c r="D25932">
        <v>35</v>
      </c>
      <c r="E25932" s="1">
        <v>6149215</v>
      </c>
      <c r="G25932" t="s">
        <v>516</v>
      </c>
      <c r="H25932" t="s">
        <v>30290</v>
      </c>
      <c r="I25932" t="s">
        <v>70</v>
      </c>
      <c r="J25932" t="s">
        <v>70</v>
      </c>
      <c r="K25932" t="s">
        <v>24</v>
      </c>
      <c r="L25932" t="s">
        <v>115</v>
      </c>
      <c r="M25932" t="s">
        <v>30291</v>
      </c>
    </row>
    <row r="25933" spans="1:13" x14ac:dyDescent="0.3">
      <c r="A25933" t="s">
        <v>263</v>
      </c>
      <c r="C25933" t="s">
        <v>3657</v>
      </c>
      <c r="D25933">
        <v>56</v>
      </c>
      <c r="E25933" s="1">
        <v>5880152</v>
      </c>
      <c r="G25933" t="s">
        <v>48</v>
      </c>
      <c r="H25933" t="s">
        <v>3744</v>
      </c>
      <c r="I25933" t="s">
        <v>70</v>
      </c>
      <c r="J25933" t="s">
        <v>70</v>
      </c>
      <c r="K25933" t="s">
        <v>24</v>
      </c>
      <c r="L25933" t="s">
        <v>38</v>
      </c>
      <c r="M25933" t="s">
        <v>331</v>
      </c>
    </row>
    <row r="25934" spans="1:13" x14ac:dyDescent="0.3">
      <c r="A25934" t="s">
        <v>263</v>
      </c>
      <c r="C25934" t="s">
        <v>4681</v>
      </c>
      <c r="D25934">
        <v>19</v>
      </c>
      <c r="E25934" s="1">
        <v>229596</v>
      </c>
      <c r="G25934" t="s">
        <v>48</v>
      </c>
      <c r="H25934" t="s">
        <v>4742</v>
      </c>
      <c r="I25934" t="s">
        <v>70</v>
      </c>
      <c r="J25934" t="s">
        <v>70</v>
      </c>
      <c r="K25934" t="s">
        <v>24</v>
      </c>
      <c r="L25934" t="s">
        <v>44</v>
      </c>
      <c r="M25934" t="s">
        <v>331</v>
      </c>
    </row>
    <row r="25935" spans="1:13" x14ac:dyDescent="0.3">
      <c r="A25935" t="s">
        <v>263</v>
      </c>
      <c r="C25935" t="s">
        <v>21173</v>
      </c>
      <c r="D25935">
        <v>10</v>
      </c>
      <c r="E25935" s="1">
        <v>424824</v>
      </c>
      <c r="G25935" t="s">
        <v>2755</v>
      </c>
      <c r="H25935" t="s">
        <v>21591</v>
      </c>
      <c r="I25935" t="s">
        <v>70</v>
      </c>
      <c r="J25935" t="s">
        <v>70</v>
      </c>
      <c r="K25935" t="s">
        <v>24</v>
      </c>
      <c r="L25935" t="s">
        <v>17</v>
      </c>
      <c r="M25935" t="s">
        <v>2756</v>
      </c>
    </row>
    <row r="25936" spans="1:13" x14ac:dyDescent="0.3">
      <c r="A25936" t="s">
        <v>263</v>
      </c>
      <c r="C25936" t="s">
        <v>21907</v>
      </c>
      <c r="D25936">
        <v>34</v>
      </c>
      <c r="E25936" s="1">
        <v>2250000</v>
      </c>
      <c r="G25936" t="s">
        <v>48</v>
      </c>
      <c r="H25936" t="s">
        <v>21959</v>
      </c>
      <c r="I25936" t="s">
        <v>70</v>
      </c>
      <c r="J25936" t="s">
        <v>70</v>
      </c>
      <c r="K25936" t="s">
        <v>24</v>
      </c>
      <c r="L25936" t="s">
        <v>44</v>
      </c>
      <c r="M25936" t="s">
        <v>331</v>
      </c>
    </row>
    <row r="25937" spans="1:13" x14ac:dyDescent="0.3">
      <c r="A25937" t="s">
        <v>263</v>
      </c>
      <c r="C25937" t="s">
        <v>15737</v>
      </c>
      <c r="D25937">
        <v>59</v>
      </c>
      <c r="E25937" s="1">
        <v>4299999</v>
      </c>
      <c r="G25937" t="s">
        <v>48</v>
      </c>
      <c r="H25937" t="s">
        <v>15744</v>
      </c>
      <c r="I25937" t="s">
        <v>70</v>
      </c>
      <c r="J25937" t="s">
        <v>70</v>
      </c>
      <c r="K25937" t="s">
        <v>24</v>
      </c>
      <c r="L25937" t="s">
        <v>17</v>
      </c>
      <c r="M25937" t="s">
        <v>331</v>
      </c>
    </row>
    <row r="25938" spans="1:13" x14ac:dyDescent="0.3">
      <c r="A25938" t="s">
        <v>263</v>
      </c>
      <c r="C25938" t="s">
        <v>12250</v>
      </c>
      <c r="D25938">
        <v>58</v>
      </c>
      <c r="E25938" s="1">
        <v>10769665</v>
      </c>
      <c r="G25938" t="s">
        <v>48</v>
      </c>
      <c r="H25938" t="s">
        <v>12261</v>
      </c>
      <c r="I25938" t="s">
        <v>70</v>
      </c>
      <c r="J25938" t="s">
        <v>70</v>
      </c>
      <c r="K25938" t="s">
        <v>24</v>
      </c>
      <c r="L25938" t="s">
        <v>38</v>
      </c>
      <c r="M25938" t="s">
        <v>331</v>
      </c>
    </row>
    <row r="25939" spans="1:13" x14ac:dyDescent="0.3">
      <c r="A25939" t="s">
        <v>263</v>
      </c>
      <c r="C25939" t="s">
        <v>8560</v>
      </c>
      <c r="D25939">
        <v>37</v>
      </c>
      <c r="E25939" s="1">
        <v>3000000</v>
      </c>
      <c r="G25939" t="s">
        <v>48</v>
      </c>
      <c r="H25939" t="s">
        <v>8587</v>
      </c>
      <c r="I25939" t="s">
        <v>70</v>
      </c>
      <c r="J25939" t="s">
        <v>70</v>
      </c>
      <c r="K25939" t="s">
        <v>24</v>
      </c>
      <c r="L25939" t="s">
        <v>17</v>
      </c>
      <c r="M25939" t="s">
        <v>331</v>
      </c>
    </row>
    <row r="25940" spans="1:13" x14ac:dyDescent="0.3">
      <c r="A25940" t="s">
        <v>263</v>
      </c>
      <c r="C25940" t="s">
        <v>35729</v>
      </c>
      <c r="D25940">
        <v>75</v>
      </c>
      <c r="E25940" s="1">
        <v>19970121</v>
      </c>
      <c r="G25940" t="s">
        <v>48</v>
      </c>
      <c r="H25940" t="s">
        <v>35764</v>
      </c>
      <c r="I25940" t="s">
        <v>70</v>
      </c>
      <c r="J25940" t="s">
        <v>70</v>
      </c>
      <c r="K25940" t="s">
        <v>24</v>
      </c>
      <c r="L25940" t="s">
        <v>4454</v>
      </c>
      <c r="M25940" t="s">
        <v>331</v>
      </c>
    </row>
    <row r="25941" spans="1:13" x14ac:dyDescent="0.3">
      <c r="A25941" t="s">
        <v>19062</v>
      </c>
      <c r="C25941" t="s">
        <v>33755</v>
      </c>
      <c r="D25941">
        <v>36</v>
      </c>
      <c r="E25941" s="1">
        <v>997648</v>
      </c>
      <c r="G25941" t="s">
        <v>48</v>
      </c>
      <c r="H25941" t="s">
        <v>33764</v>
      </c>
      <c r="I25941" t="s">
        <v>70</v>
      </c>
      <c r="J25941" t="s">
        <v>70</v>
      </c>
      <c r="K25941" t="s">
        <v>24</v>
      </c>
      <c r="L25941" t="s">
        <v>170</v>
      </c>
      <c r="M25941" t="s">
        <v>354</v>
      </c>
    </row>
    <row r="25942" spans="1:13" x14ac:dyDescent="0.3">
      <c r="A25942" t="s">
        <v>19062</v>
      </c>
      <c r="C25942" t="s">
        <v>19032</v>
      </c>
      <c r="D25942">
        <v>12</v>
      </c>
      <c r="E25942" s="1">
        <v>250000</v>
      </c>
      <c r="G25942" t="s">
        <v>69</v>
      </c>
      <c r="H25942" t="s">
        <v>19063</v>
      </c>
      <c r="I25942" t="s">
        <v>70</v>
      </c>
      <c r="J25942" t="s">
        <v>70</v>
      </c>
      <c r="K25942" t="s">
        <v>24</v>
      </c>
      <c r="L25942" t="s">
        <v>17</v>
      </c>
      <c r="M25942" t="s">
        <v>39</v>
      </c>
    </row>
    <row r="25943" spans="1:13" x14ac:dyDescent="0.3">
      <c r="A25943" t="s">
        <v>3712</v>
      </c>
      <c r="C25943" t="s">
        <v>27925</v>
      </c>
      <c r="D25943">
        <v>12</v>
      </c>
      <c r="E25943" s="1">
        <v>400463</v>
      </c>
      <c r="G25943" t="s">
        <v>34</v>
      </c>
      <c r="H25943" t="s">
        <v>28161</v>
      </c>
      <c r="I25943" t="s">
        <v>70</v>
      </c>
      <c r="J25943" t="s">
        <v>70</v>
      </c>
      <c r="K25943" t="s">
        <v>24</v>
      </c>
      <c r="L25943" t="s">
        <v>38</v>
      </c>
      <c r="M25943" t="s">
        <v>39</v>
      </c>
    </row>
    <row r="25944" spans="1:13" x14ac:dyDescent="0.3">
      <c r="A25944" t="s">
        <v>3712</v>
      </c>
      <c r="C25944" t="s">
        <v>27194</v>
      </c>
      <c r="D25944">
        <v>20</v>
      </c>
      <c r="E25944" s="1">
        <v>357179</v>
      </c>
      <c r="G25944" t="s">
        <v>34</v>
      </c>
      <c r="H25944" t="s">
        <v>27311</v>
      </c>
      <c r="I25944" t="s">
        <v>70</v>
      </c>
      <c r="J25944" t="s">
        <v>70</v>
      </c>
      <c r="K25944" t="s">
        <v>24</v>
      </c>
      <c r="L25944" t="s">
        <v>38</v>
      </c>
      <c r="M25944" t="s">
        <v>39</v>
      </c>
    </row>
    <row r="25945" spans="1:13" x14ac:dyDescent="0.3">
      <c r="A25945" t="s">
        <v>3712</v>
      </c>
      <c r="C25945" t="s">
        <v>27194</v>
      </c>
      <c r="D25945">
        <v>18</v>
      </c>
      <c r="E25945" s="1">
        <v>1010000</v>
      </c>
      <c r="G25945" t="s">
        <v>34</v>
      </c>
      <c r="H25945" t="s">
        <v>27346</v>
      </c>
      <c r="I25945" t="s">
        <v>70</v>
      </c>
      <c r="J25945" t="s">
        <v>70</v>
      </c>
      <c r="K25945" t="s">
        <v>24</v>
      </c>
      <c r="L25945" t="s">
        <v>38</v>
      </c>
      <c r="M25945" t="s">
        <v>39</v>
      </c>
    </row>
    <row r="25946" spans="1:13" x14ac:dyDescent="0.3">
      <c r="A25946" t="s">
        <v>3712</v>
      </c>
      <c r="C25946" t="s">
        <v>29553</v>
      </c>
      <c r="D25946">
        <v>12</v>
      </c>
      <c r="E25946" s="1">
        <v>100000</v>
      </c>
      <c r="G25946" t="s">
        <v>69</v>
      </c>
      <c r="H25946" t="s">
        <v>29722</v>
      </c>
      <c r="I25946" t="s">
        <v>70</v>
      </c>
      <c r="J25946" t="s">
        <v>70</v>
      </c>
      <c r="K25946" t="s">
        <v>24</v>
      </c>
      <c r="L25946" t="s">
        <v>248</v>
      </c>
      <c r="M25946" t="s">
        <v>39</v>
      </c>
    </row>
    <row r="25947" spans="1:13" x14ac:dyDescent="0.3">
      <c r="A25947" t="s">
        <v>3712</v>
      </c>
      <c r="C25947" t="s">
        <v>30364</v>
      </c>
      <c r="D25947">
        <v>20</v>
      </c>
      <c r="E25947" s="1">
        <v>625888</v>
      </c>
      <c r="G25947" t="s">
        <v>358</v>
      </c>
      <c r="H25947" t="s">
        <v>30511</v>
      </c>
      <c r="I25947" t="s">
        <v>70</v>
      </c>
      <c r="J25947" t="s">
        <v>70</v>
      </c>
      <c r="K25947" t="s">
        <v>24</v>
      </c>
      <c r="L25947" t="s">
        <v>38</v>
      </c>
      <c r="M25947" t="s">
        <v>1312</v>
      </c>
    </row>
    <row r="25948" spans="1:13" x14ac:dyDescent="0.3">
      <c r="A25948" t="s">
        <v>3712</v>
      </c>
      <c r="C25948" t="s">
        <v>3657</v>
      </c>
      <c r="D25948">
        <v>41</v>
      </c>
      <c r="E25948" s="1">
        <v>5311385</v>
      </c>
      <c r="G25948" t="s">
        <v>48</v>
      </c>
      <c r="H25948" t="s">
        <v>3713</v>
      </c>
      <c r="I25948" t="s">
        <v>70</v>
      </c>
      <c r="J25948" t="s">
        <v>70</v>
      </c>
      <c r="K25948" t="s">
        <v>24</v>
      </c>
      <c r="L25948" t="s">
        <v>17</v>
      </c>
      <c r="M25948" t="s">
        <v>331</v>
      </c>
    </row>
    <row r="25949" spans="1:13" x14ac:dyDescent="0.3">
      <c r="A25949" t="s">
        <v>3712</v>
      </c>
      <c r="C25949" t="s">
        <v>5881</v>
      </c>
      <c r="D25949">
        <v>6</v>
      </c>
      <c r="E25949" s="1">
        <v>50000</v>
      </c>
      <c r="G25949" t="s">
        <v>69</v>
      </c>
      <c r="H25949" t="s">
        <v>6081</v>
      </c>
      <c r="I25949" t="s">
        <v>70</v>
      </c>
      <c r="J25949" t="s">
        <v>70</v>
      </c>
      <c r="K25949" t="s">
        <v>24</v>
      </c>
      <c r="L25949" t="s">
        <v>248</v>
      </c>
      <c r="M25949" t="s">
        <v>39</v>
      </c>
    </row>
    <row r="25950" spans="1:13" x14ac:dyDescent="0.3">
      <c r="A25950" t="s">
        <v>3712</v>
      </c>
      <c r="C25950" t="s">
        <v>23564</v>
      </c>
      <c r="D25950">
        <v>27</v>
      </c>
      <c r="E25950" s="1">
        <v>540000</v>
      </c>
      <c r="G25950" t="s">
        <v>69</v>
      </c>
      <c r="H25950" t="s">
        <v>23579</v>
      </c>
      <c r="I25950" t="s">
        <v>70</v>
      </c>
      <c r="J25950" t="s">
        <v>70</v>
      </c>
      <c r="K25950" t="s">
        <v>24</v>
      </c>
      <c r="L25950" t="s">
        <v>17</v>
      </c>
      <c r="M25950" t="s">
        <v>39</v>
      </c>
    </row>
    <row r="25951" spans="1:13" x14ac:dyDescent="0.3">
      <c r="A25951" t="s">
        <v>3712</v>
      </c>
      <c r="C25951" t="s">
        <v>22248</v>
      </c>
      <c r="D25951">
        <v>50</v>
      </c>
      <c r="E25951" s="1">
        <v>3303379</v>
      </c>
      <c r="G25951" t="s">
        <v>48</v>
      </c>
      <c r="H25951" t="s">
        <v>3713</v>
      </c>
      <c r="I25951" t="s">
        <v>70</v>
      </c>
      <c r="J25951" t="s">
        <v>70</v>
      </c>
      <c r="K25951" t="s">
        <v>24</v>
      </c>
      <c r="L25951" t="s">
        <v>17</v>
      </c>
      <c r="M25951" t="s">
        <v>331</v>
      </c>
    </row>
    <row r="25952" spans="1:13" x14ac:dyDescent="0.3">
      <c r="A25952" t="s">
        <v>3712</v>
      </c>
      <c r="C25952" t="s">
        <v>11317</v>
      </c>
      <c r="D25952">
        <v>43</v>
      </c>
      <c r="E25952" s="1">
        <v>4510097</v>
      </c>
      <c r="G25952" t="s">
        <v>48</v>
      </c>
      <c r="H25952" t="s">
        <v>11321</v>
      </c>
      <c r="I25952" t="s">
        <v>70</v>
      </c>
      <c r="J25952" t="s">
        <v>70</v>
      </c>
      <c r="K25952" t="s">
        <v>24</v>
      </c>
      <c r="L25952" t="s">
        <v>17</v>
      </c>
      <c r="M25952" t="s">
        <v>331</v>
      </c>
    </row>
    <row r="25953" spans="1:13" x14ac:dyDescent="0.3">
      <c r="A25953" t="s">
        <v>3712</v>
      </c>
      <c r="C25953" t="s">
        <v>11317</v>
      </c>
      <c r="D25953">
        <v>36</v>
      </c>
      <c r="E25953" s="1">
        <v>3750000</v>
      </c>
      <c r="G25953" t="s">
        <v>516</v>
      </c>
      <c r="H25953" t="s">
        <v>11347</v>
      </c>
      <c r="I25953" t="s">
        <v>70</v>
      </c>
      <c r="J25953" t="s">
        <v>70</v>
      </c>
      <c r="K25953" t="s">
        <v>24</v>
      </c>
      <c r="L25953" t="s">
        <v>17</v>
      </c>
      <c r="M25953" t="s">
        <v>3728</v>
      </c>
    </row>
    <row r="25954" spans="1:13" x14ac:dyDescent="0.3">
      <c r="A25954" t="s">
        <v>3712</v>
      </c>
      <c r="C25954" t="s">
        <v>10589</v>
      </c>
      <c r="D25954">
        <v>27</v>
      </c>
      <c r="E25954" s="1">
        <v>595823</v>
      </c>
      <c r="G25954" t="s">
        <v>69</v>
      </c>
      <c r="H25954" t="s">
        <v>10828</v>
      </c>
      <c r="I25954" t="s">
        <v>70</v>
      </c>
      <c r="J25954" t="s">
        <v>70</v>
      </c>
      <c r="K25954" t="s">
        <v>24</v>
      </c>
      <c r="L25954" t="s">
        <v>38</v>
      </c>
      <c r="M25954" t="s">
        <v>39</v>
      </c>
    </row>
    <row r="25955" spans="1:13" x14ac:dyDescent="0.3">
      <c r="A25955" t="s">
        <v>3712</v>
      </c>
      <c r="C25955" t="s">
        <v>10275</v>
      </c>
      <c r="D25955">
        <v>95</v>
      </c>
      <c r="E25955" s="1">
        <v>8999426</v>
      </c>
      <c r="G25955" t="s">
        <v>48</v>
      </c>
      <c r="H25955" t="s">
        <v>10293</v>
      </c>
      <c r="I25955" t="s">
        <v>70</v>
      </c>
      <c r="J25955" t="s">
        <v>70</v>
      </c>
      <c r="K25955" t="s">
        <v>24</v>
      </c>
      <c r="L25955" t="s">
        <v>38</v>
      </c>
      <c r="M25955" t="s">
        <v>190</v>
      </c>
    </row>
    <row r="25956" spans="1:13" x14ac:dyDescent="0.3">
      <c r="A25956" t="s">
        <v>3712</v>
      </c>
      <c r="C25956" t="s">
        <v>8074</v>
      </c>
      <c r="D25956">
        <v>49</v>
      </c>
      <c r="E25956" s="1">
        <v>5425513</v>
      </c>
      <c r="G25956" t="s">
        <v>48</v>
      </c>
      <c r="H25956" t="s">
        <v>8116</v>
      </c>
      <c r="I25956" t="s">
        <v>70</v>
      </c>
      <c r="J25956" t="s">
        <v>70</v>
      </c>
      <c r="K25956" t="s">
        <v>24</v>
      </c>
      <c r="L25956" t="s">
        <v>38</v>
      </c>
      <c r="M25956" t="s">
        <v>190</v>
      </c>
    </row>
    <row r="25957" spans="1:13" x14ac:dyDescent="0.3">
      <c r="A25957" t="s">
        <v>3712</v>
      </c>
      <c r="C25957" t="s">
        <v>9114</v>
      </c>
      <c r="D25957">
        <v>35</v>
      </c>
      <c r="E25957" s="1">
        <v>1035312</v>
      </c>
      <c r="G25957" t="s">
        <v>48</v>
      </c>
      <c r="H25957" t="s">
        <v>9115</v>
      </c>
      <c r="I25957" t="s">
        <v>70</v>
      </c>
      <c r="J25957" t="s">
        <v>70</v>
      </c>
      <c r="K25957" t="s">
        <v>24</v>
      </c>
      <c r="L25957" t="s">
        <v>38</v>
      </c>
      <c r="M25957" t="s">
        <v>331</v>
      </c>
    </row>
    <row r="25958" spans="1:13" x14ac:dyDescent="0.3">
      <c r="A25958" t="s">
        <v>3712</v>
      </c>
      <c r="C25958" t="s">
        <v>34985</v>
      </c>
      <c r="D25958">
        <v>64</v>
      </c>
      <c r="E25958" s="1">
        <v>11769899</v>
      </c>
      <c r="G25958" t="s">
        <v>48</v>
      </c>
      <c r="H25958" t="s">
        <v>34816</v>
      </c>
      <c r="I25958" t="s">
        <v>70</v>
      </c>
      <c r="J25958" t="s">
        <v>70</v>
      </c>
      <c r="K25958" t="s">
        <v>24</v>
      </c>
      <c r="L25958" t="s">
        <v>38</v>
      </c>
      <c r="M25958" t="s">
        <v>190</v>
      </c>
    </row>
    <row r="25959" spans="1:13" x14ac:dyDescent="0.3">
      <c r="A25959" t="s">
        <v>3712</v>
      </c>
      <c r="C25959" t="s">
        <v>33372</v>
      </c>
      <c r="D25959">
        <v>20</v>
      </c>
      <c r="E25959" s="1">
        <v>485000</v>
      </c>
      <c r="G25959" t="s">
        <v>48</v>
      </c>
      <c r="H25959" t="s">
        <v>33381</v>
      </c>
      <c r="I25959" t="s">
        <v>70</v>
      </c>
      <c r="J25959" t="s">
        <v>70</v>
      </c>
      <c r="K25959" t="s">
        <v>24</v>
      </c>
      <c r="L25959" t="s">
        <v>38</v>
      </c>
      <c r="M25959" t="s">
        <v>190</v>
      </c>
    </row>
    <row r="25960" spans="1:13" x14ac:dyDescent="0.3">
      <c r="A25960" t="s">
        <v>3712</v>
      </c>
      <c r="C25960" t="s">
        <v>37047</v>
      </c>
      <c r="D25960">
        <v>55</v>
      </c>
      <c r="E25960" s="1">
        <v>3073947</v>
      </c>
      <c r="G25960" t="s">
        <v>48</v>
      </c>
      <c r="H25960" t="s">
        <v>37086</v>
      </c>
      <c r="I25960" t="s">
        <v>70</v>
      </c>
      <c r="J25960" t="s">
        <v>70</v>
      </c>
      <c r="K25960" t="s">
        <v>24</v>
      </c>
      <c r="L25960" t="s">
        <v>17</v>
      </c>
      <c r="M25960" t="s">
        <v>331</v>
      </c>
    </row>
    <row r="25961" spans="1:13" x14ac:dyDescent="0.3">
      <c r="A25961" t="s">
        <v>3712</v>
      </c>
      <c r="C25961" t="s">
        <v>38095</v>
      </c>
      <c r="D25961">
        <v>103</v>
      </c>
      <c r="E25961" s="1">
        <v>23985153</v>
      </c>
      <c r="G25961" t="s">
        <v>48</v>
      </c>
      <c r="H25961" t="s">
        <v>38097</v>
      </c>
      <c r="I25961" t="s">
        <v>70</v>
      </c>
      <c r="J25961" t="s">
        <v>70</v>
      </c>
      <c r="K25961" t="s">
        <v>24</v>
      </c>
      <c r="L25961" t="s">
        <v>38</v>
      </c>
      <c r="M25961" t="s">
        <v>190</v>
      </c>
    </row>
    <row r="25962" spans="1:13" x14ac:dyDescent="0.3">
      <c r="A25962" t="s">
        <v>3712</v>
      </c>
      <c r="C25962" t="s">
        <v>25056</v>
      </c>
      <c r="D25962">
        <v>3</v>
      </c>
      <c r="E25962" s="1">
        <v>25000</v>
      </c>
      <c r="G25962" t="s">
        <v>69</v>
      </c>
      <c r="H25962" t="s">
        <v>25086</v>
      </c>
      <c r="I25962" t="s">
        <v>70</v>
      </c>
      <c r="J25962" t="s">
        <v>70</v>
      </c>
      <c r="K25962" t="s">
        <v>24</v>
      </c>
      <c r="L25962" t="s">
        <v>210</v>
      </c>
      <c r="M25962" t="s">
        <v>39</v>
      </c>
    </row>
    <row r="25963" spans="1:13" x14ac:dyDescent="0.3">
      <c r="A25963" t="s">
        <v>3712</v>
      </c>
      <c r="C25963" t="s">
        <v>27131</v>
      </c>
      <c r="D25963">
        <v>12</v>
      </c>
      <c r="E25963" s="1">
        <v>25000</v>
      </c>
      <c r="G25963" t="s">
        <v>69</v>
      </c>
      <c r="H25963" t="s">
        <v>27145</v>
      </c>
      <c r="I25963" t="s">
        <v>70</v>
      </c>
      <c r="J25963" t="s">
        <v>70</v>
      </c>
      <c r="K25963" t="s">
        <v>24</v>
      </c>
      <c r="L25963" t="s">
        <v>25</v>
      </c>
      <c r="M25963" t="s">
        <v>39</v>
      </c>
    </row>
    <row r="25964" spans="1:13" x14ac:dyDescent="0.3">
      <c r="A25964" t="s">
        <v>3712</v>
      </c>
      <c r="C25964" t="s">
        <v>25932</v>
      </c>
      <c r="D25964">
        <v>36</v>
      </c>
      <c r="E25964" s="1">
        <v>2808333</v>
      </c>
      <c r="G25964" t="s">
        <v>69</v>
      </c>
      <c r="H25964" t="s">
        <v>25948</v>
      </c>
      <c r="I25964" t="s">
        <v>70</v>
      </c>
      <c r="J25964" t="s">
        <v>70</v>
      </c>
      <c r="K25964" t="s">
        <v>24</v>
      </c>
      <c r="L25964" t="s">
        <v>17</v>
      </c>
      <c r="M25964" t="s">
        <v>39</v>
      </c>
    </row>
    <row r="25965" spans="1:13" x14ac:dyDescent="0.3">
      <c r="A25965" t="s">
        <v>22307</v>
      </c>
      <c r="C25965" t="s">
        <v>22248</v>
      </c>
      <c r="D25965">
        <v>10</v>
      </c>
      <c r="E25965" s="1">
        <v>100000</v>
      </c>
      <c r="G25965" t="s">
        <v>48</v>
      </c>
      <c r="H25965" t="s">
        <v>22308</v>
      </c>
      <c r="I25965" t="s">
        <v>99</v>
      </c>
      <c r="K25965" t="s">
        <v>100</v>
      </c>
      <c r="L25965" t="s">
        <v>38</v>
      </c>
      <c r="M25965" t="s">
        <v>331</v>
      </c>
    </row>
    <row r="25966" spans="1:13" x14ac:dyDescent="0.3">
      <c r="A25966" t="s">
        <v>23915</v>
      </c>
      <c r="C25966" t="s">
        <v>27925</v>
      </c>
      <c r="D25966">
        <v>35</v>
      </c>
      <c r="E25966" s="1">
        <v>4809664</v>
      </c>
      <c r="G25966" t="s">
        <v>48</v>
      </c>
      <c r="H25966" t="s">
        <v>28011</v>
      </c>
      <c r="I25966" t="s">
        <v>42</v>
      </c>
      <c r="K25966" t="s">
        <v>43</v>
      </c>
      <c r="L25966" t="s">
        <v>44</v>
      </c>
      <c r="M25966" t="s">
        <v>331</v>
      </c>
    </row>
    <row r="25967" spans="1:13" x14ac:dyDescent="0.3">
      <c r="A25967" t="s">
        <v>23915</v>
      </c>
      <c r="C25967" t="s">
        <v>27748</v>
      </c>
      <c r="D25967">
        <v>22</v>
      </c>
      <c r="E25967" s="1">
        <v>1725277</v>
      </c>
      <c r="G25967" t="s">
        <v>364</v>
      </c>
      <c r="H25967" t="s">
        <v>27854</v>
      </c>
      <c r="I25967" t="s">
        <v>42</v>
      </c>
      <c r="K25967" t="s">
        <v>43</v>
      </c>
      <c r="L25967" t="s">
        <v>44</v>
      </c>
      <c r="M25967" t="s">
        <v>268</v>
      </c>
    </row>
    <row r="25968" spans="1:13" x14ac:dyDescent="0.3">
      <c r="A25968" t="s">
        <v>23915</v>
      </c>
      <c r="C25968" t="s">
        <v>31181</v>
      </c>
      <c r="D25968">
        <v>12</v>
      </c>
      <c r="E25968" s="1">
        <v>699664</v>
      </c>
      <c r="G25968" t="s">
        <v>48</v>
      </c>
      <c r="H25968" t="s">
        <v>31195</v>
      </c>
      <c r="I25968" t="s">
        <v>42</v>
      </c>
      <c r="K25968" t="s">
        <v>43</v>
      </c>
      <c r="L25968" t="s">
        <v>44</v>
      </c>
      <c r="M25968" t="s">
        <v>331</v>
      </c>
    </row>
    <row r="25969" spans="1:13" x14ac:dyDescent="0.3">
      <c r="A25969" t="s">
        <v>23915</v>
      </c>
      <c r="C25969" t="s">
        <v>23856</v>
      </c>
      <c r="D25969">
        <v>54</v>
      </c>
      <c r="E25969" s="1">
        <v>5679393</v>
      </c>
      <c r="G25969" t="s">
        <v>48</v>
      </c>
      <c r="H25969" t="s">
        <v>23916</v>
      </c>
      <c r="I25969" t="s">
        <v>42</v>
      </c>
      <c r="K25969" t="s">
        <v>43</v>
      </c>
      <c r="L25969" t="s">
        <v>44</v>
      </c>
      <c r="M25969" t="s">
        <v>331</v>
      </c>
    </row>
    <row r="25970" spans="1:13" x14ac:dyDescent="0.3">
      <c r="A25970" t="s">
        <v>1561</v>
      </c>
      <c r="C25970" t="s">
        <v>1558</v>
      </c>
      <c r="D25970">
        <v>36</v>
      </c>
      <c r="E25970" s="1">
        <v>1499364</v>
      </c>
      <c r="G25970" t="s">
        <v>48</v>
      </c>
      <c r="H25970" t="s">
        <v>1562</v>
      </c>
      <c r="I25970" t="s">
        <v>1242</v>
      </c>
      <c r="K25970" t="s">
        <v>1243</v>
      </c>
      <c r="L25970" t="s">
        <v>44</v>
      </c>
      <c r="M25970" t="s">
        <v>190</v>
      </c>
    </row>
    <row r="25971" spans="1:13" x14ac:dyDescent="0.3">
      <c r="A25971" t="s">
        <v>1933</v>
      </c>
      <c r="C25971" t="s">
        <v>1852</v>
      </c>
      <c r="D25971">
        <v>39</v>
      </c>
      <c r="E25971" s="1">
        <v>1677583</v>
      </c>
      <c r="G25971" t="s">
        <v>69</v>
      </c>
      <c r="H25971" t="s">
        <v>1934</v>
      </c>
      <c r="I25971" t="s">
        <v>64</v>
      </c>
      <c r="J25971" t="s">
        <v>64</v>
      </c>
      <c r="K25971" t="s">
        <v>65</v>
      </c>
      <c r="L25971" t="s">
        <v>38</v>
      </c>
      <c r="M25971" t="s">
        <v>39</v>
      </c>
    </row>
    <row r="25972" spans="1:13" x14ac:dyDescent="0.3">
      <c r="A25972" t="s">
        <v>3061</v>
      </c>
      <c r="C25972" t="s">
        <v>2957</v>
      </c>
      <c r="D25972">
        <v>9</v>
      </c>
      <c r="E25972" s="1">
        <v>156786</v>
      </c>
      <c r="G25972" t="s">
        <v>48</v>
      </c>
      <c r="H25972" t="s">
        <v>3062</v>
      </c>
      <c r="I25972" t="s">
        <v>1036</v>
      </c>
      <c r="K25972" t="s">
        <v>953</v>
      </c>
      <c r="L25972" t="s">
        <v>38</v>
      </c>
      <c r="M25972" t="s">
        <v>52</v>
      </c>
    </row>
    <row r="25973" spans="1:13" x14ac:dyDescent="0.3">
      <c r="A25973" t="s">
        <v>3061</v>
      </c>
      <c r="C25973" t="s">
        <v>27925</v>
      </c>
      <c r="D25973">
        <v>20</v>
      </c>
      <c r="E25973" s="1">
        <v>1000000</v>
      </c>
      <c r="G25973" t="s">
        <v>48</v>
      </c>
      <c r="H25973" t="s">
        <v>28009</v>
      </c>
      <c r="I25973" t="s">
        <v>1036</v>
      </c>
      <c r="K25973" t="s">
        <v>953</v>
      </c>
      <c r="L25973" t="s">
        <v>38</v>
      </c>
      <c r="M25973" t="s">
        <v>52</v>
      </c>
    </row>
    <row r="25974" spans="1:13" x14ac:dyDescent="0.3">
      <c r="A25974" t="s">
        <v>3061</v>
      </c>
      <c r="C25974" t="s">
        <v>23213</v>
      </c>
      <c r="D25974">
        <v>4</v>
      </c>
      <c r="E25974" s="1">
        <v>149930</v>
      </c>
      <c r="G25974" t="s">
        <v>48</v>
      </c>
      <c r="H25974" t="s">
        <v>23243</v>
      </c>
      <c r="I25974" t="s">
        <v>1036</v>
      </c>
      <c r="K25974" t="s">
        <v>953</v>
      </c>
      <c r="L25974" t="s">
        <v>17</v>
      </c>
      <c r="M25974" t="s">
        <v>52</v>
      </c>
    </row>
    <row r="25975" spans="1:13" x14ac:dyDescent="0.3">
      <c r="A25975" t="s">
        <v>3061</v>
      </c>
      <c r="C25975" t="s">
        <v>15737</v>
      </c>
      <c r="D25975">
        <v>74</v>
      </c>
      <c r="E25975" s="1">
        <v>300000</v>
      </c>
      <c r="G25975" t="s">
        <v>48</v>
      </c>
      <c r="H25975" t="s">
        <v>15750</v>
      </c>
      <c r="I25975" t="s">
        <v>1036</v>
      </c>
      <c r="K25975" t="s">
        <v>953</v>
      </c>
      <c r="L25975" t="s">
        <v>170</v>
      </c>
      <c r="M25975" t="s">
        <v>354</v>
      </c>
    </row>
    <row r="25976" spans="1:13" x14ac:dyDescent="0.3">
      <c r="A25976" t="s">
        <v>5229</v>
      </c>
      <c r="C25976" t="s">
        <v>5155</v>
      </c>
      <c r="D25976">
        <v>44</v>
      </c>
      <c r="E25976" s="1">
        <v>7309055</v>
      </c>
      <c r="G25976" t="s">
        <v>48</v>
      </c>
      <c r="H25976" t="s">
        <v>5230</v>
      </c>
      <c r="I25976" t="s">
        <v>816</v>
      </c>
      <c r="J25976" t="s">
        <v>817</v>
      </c>
      <c r="K25976" t="s">
        <v>609</v>
      </c>
      <c r="L25976" t="s">
        <v>456</v>
      </c>
      <c r="M25976" t="s">
        <v>52</v>
      </c>
    </row>
    <row r="25977" spans="1:13" x14ac:dyDescent="0.3">
      <c r="A25977" t="s">
        <v>5229</v>
      </c>
      <c r="C25977" t="s">
        <v>22837</v>
      </c>
      <c r="D25977">
        <v>13</v>
      </c>
      <c r="E25977" s="1">
        <v>195187</v>
      </c>
      <c r="G25977" t="s">
        <v>48</v>
      </c>
      <c r="H25977" t="s">
        <v>22881</v>
      </c>
      <c r="I25977" t="s">
        <v>816</v>
      </c>
      <c r="J25977" t="s">
        <v>817</v>
      </c>
      <c r="K25977" t="s">
        <v>609</v>
      </c>
      <c r="L25977" t="s">
        <v>17</v>
      </c>
      <c r="M25977" t="s">
        <v>52</v>
      </c>
    </row>
    <row r="25978" spans="1:13" x14ac:dyDescent="0.3">
      <c r="A25978" t="s">
        <v>17913</v>
      </c>
      <c r="C25978" t="s">
        <v>17871</v>
      </c>
      <c r="D25978">
        <v>7</v>
      </c>
      <c r="E25978" s="1">
        <v>35000</v>
      </c>
      <c r="G25978" t="s">
        <v>48</v>
      </c>
      <c r="H25978" t="s">
        <v>17914</v>
      </c>
      <c r="I25978" t="s">
        <v>15</v>
      </c>
      <c r="K25978" t="s">
        <v>16</v>
      </c>
      <c r="L25978" t="s">
        <v>38</v>
      </c>
      <c r="M25978" t="s">
        <v>331</v>
      </c>
    </row>
    <row r="25979" spans="1:13" x14ac:dyDescent="0.3">
      <c r="A25979" t="s">
        <v>868</v>
      </c>
      <c r="C25979" t="s">
        <v>2957</v>
      </c>
      <c r="D25979">
        <v>23</v>
      </c>
      <c r="E25979" s="1">
        <v>8500000</v>
      </c>
      <c r="G25979" t="s">
        <v>34</v>
      </c>
      <c r="H25979" t="s">
        <v>2999</v>
      </c>
      <c r="I25979" t="s">
        <v>22</v>
      </c>
      <c r="J25979" t="s">
        <v>23</v>
      </c>
      <c r="K25979" t="s">
        <v>24</v>
      </c>
      <c r="L25979" t="s">
        <v>115</v>
      </c>
      <c r="M25979" t="s">
        <v>202</v>
      </c>
    </row>
    <row r="25980" spans="1:13" x14ac:dyDescent="0.3">
      <c r="A25980" t="s">
        <v>868</v>
      </c>
      <c r="C25980" t="s">
        <v>2957</v>
      </c>
      <c r="D25980">
        <v>12</v>
      </c>
      <c r="E25980" s="1">
        <v>486724</v>
      </c>
      <c r="G25980" t="s">
        <v>48</v>
      </c>
      <c r="H25980" t="s">
        <v>3327</v>
      </c>
      <c r="I25980" t="s">
        <v>22</v>
      </c>
      <c r="J25980" t="s">
        <v>23</v>
      </c>
      <c r="K25980" t="s">
        <v>24</v>
      </c>
      <c r="L25980" t="s">
        <v>17</v>
      </c>
      <c r="M25980" t="s">
        <v>190</v>
      </c>
    </row>
    <row r="25981" spans="1:13" x14ac:dyDescent="0.3">
      <c r="A25981" t="s">
        <v>868</v>
      </c>
      <c r="C25981" t="s">
        <v>2957</v>
      </c>
      <c r="D25981">
        <v>13</v>
      </c>
      <c r="E25981" s="1">
        <v>1500000</v>
      </c>
      <c r="G25981" t="s">
        <v>48</v>
      </c>
      <c r="H25981" t="s">
        <v>3398</v>
      </c>
      <c r="I25981" t="s">
        <v>22</v>
      </c>
      <c r="J25981" t="s">
        <v>23</v>
      </c>
      <c r="K25981" t="s">
        <v>24</v>
      </c>
      <c r="L25981" t="s">
        <v>17</v>
      </c>
      <c r="M25981" t="s">
        <v>87</v>
      </c>
    </row>
    <row r="25982" spans="1:13" x14ac:dyDescent="0.3">
      <c r="A25982" t="s">
        <v>868</v>
      </c>
      <c r="C25982" t="s">
        <v>2269</v>
      </c>
      <c r="D25982">
        <v>24</v>
      </c>
      <c r="E25982" s="1">
        <v>250000</v>
      </c>
      <c r="G25982" t="s">
        <v>69</v>
      </c>
      <c r="H25982" t="s">
        <v>2476</v>
      </c>
      <c r="I25982" t="s">
        <v>22</v>
      </c>
      <c r="J25982" t="s">
        <v>23</v>
      </c>
      <c r="K25982" t="s">
        <v>24</v>
      </c>
      <c r="L25982" t="s">
        <v>25</v>
      </c>
      <c r="M25982" t="s">
        <v>221</v>
      </c>
    </row>
    <row r="25983" spans="1:13" x14ac:dyDescent="0.3">
      <c r="A25983" t="s">
        <v>868</v>
      </c>
      <c r="C25983" t="s">
        <v>2269</v>
      </c>
      <c r="D25983">
        <v>24</v>
      </c>
      <c r="E25983" s="1">
        <v>950000</v>
      </c>
      <c r="G25983" t="s">
        <v>69</v>
      </c>
      <c r="H25983" t="s">
        <v>2745</v>
      </c>
      <c r="I25983" t="s">
        <v>22</v>
      </c>
      <c r="J25983" t="s">
        <v>23</v>
      </c>
      <c r="K25983" t="s">
        <v>24</v>
      </c>
      <c r="L25983" t="s">
        <v>17</v>
      </c>
      <c r="M25983" t="s">
        <v>221</v>
      </c>
    </row>
    <row r="25984" spans="1:13" x14ac:dyDescent="0.3">
      <c r="A25984" t="s">
        <v>868</v>
      </c>
      <c r="C25984" t="s">
        <v>1852</v>
      </c>
      <c r="D25984">
        <v>4</v>
      </c>
      <c r="E25984" s="1">
        <v>400000</v>
      </c>
      <c r="G25984" t="s">
        <v>69</v>
      </c>
      <c r="H25984" t="s">
        <v>77</v>
      </c>
      <c r="I25984" t="s">
        <v>22</v>
      </c>
      <c r="J25984" t="s">
        <v>23</v>
      </c>
      <c r="K25984" t="s">
        <v>24</v>
      </c>
      <c r="L25984" t="s">
        <v>25</v>
      </c>
      <c r="M25984" t="s">
        <v>221</v>
      </c>
    </row>
    <row r="25985" spans="1:13" x14ac:dyDescent="0.3">
      <c r="A25985" t="s">
        <v>868</v>
      </c>
      <c r="C25985" t="s">
        <v>1852</v>
      </c>
      <c r="D25985">
        <v>6</v>
      </c>
      <c r="E25985" s="1">
        <v>500000</v>
      </c>
      <c r="G25985" t="s">
        <v>48</v>
      </c>
      <c r="H25985" t="s">
        <v>2191</v>
      </c>
      <c r="I25985" t="s">
        <v>22</v>
      </c>
      <c r="J25985" t="s">
        <v>23</v>
      </c>
      <c r="K25985" t="s">
        <v>24</v>
      </c>
      <c r="L25985" t="s">
        <v>17</v>
      </c>
      <c r="M25985" t="s">
        <v>190</v>
      </c>
    </row>
    <row r="25986" spans="1:13" x14ac:dyDescent="0.3">
      <c r="A25986" t="s">
        <v>868</v>
      </c>
      <c r="C25986" t="s">
        <v>1558</v>
      </c>
      <c r="D25986">
        <v>12</v>
      </c>
      <c r="E25986" s="1">
        <v>350000</v>
      </c>
      <c r="G25986" t="s">
        <v>69</v>
      </c>
      <c r="H25986" t="s">
        <v>1811</v>
      </c>
      <c r="I25986" t="s">
        <v>22</v>
      </c>
      <c r="J25986" t="s">
        <v>23</v>
      </c>
      <c r="K25986" t="s">
        <v>24</v>
      </c>
      <c r="L25986" t="s">
        <v>17</v>
      </c>
      <c r="M25986" t="s">
        <v>221</v>
      </c>
    </row>
    <row r="25987" spans="1:13" x14ac:dyDescent="0.3">
      <c r="A25987" t="s">
        <v>868</v>
      </c>
      <c r="C25987" t="s">
        <v>783</v>
      </c>
      <c r="D25987">
        <v>8</v>
      </c>
      <c r="E25987" s="1">
        <v>200000</v>
      </c>
      <c r="G25987" t="s">
        <v>69</v>
      </c>
      <c r="H25987" t="s">
        <v>869</v>
      </c>
      <c r="I25987" t="s">
        <v>22</v>
      </c>
      <c r="J25987" t="s">
        <v>23</v>
      </c>
      <c r="K25987" t="s">
        <v>24</v>
      </c>
      <c r="L25987" t="s">
        <v>17</v>
      </c>
      <c r="M25987" t="s">
        <v>221</v>
      </c>
    </row>
    <row r="25988" spans="1:13" x14ac:dyDescent="0.3">
      <c r="A25988" t="s">
        <v>868</v>
      </c>
      <c r="C25988" t="s">
        <v>28282</v>
      </c>
      <c r="D25988">
        <v>18</v>
      </c>
      <c r="E25988" s="1">
        <v>633335</v>
      </c>
      <c r="G25988" t="s">
        <v>571</v>
      </c>
      <c r="H25988" t="s">
        <v>28545</v>
      </c>
      <c r="I25988" t="s">
        <v>22</v>
      </c>
      <c r="J25988" t="s">
        <v>23</v>
      </c>
      <c r="K25988" t="s">
        <v>24</v>
      </c>
      <c r="L25988" t="s">
        <v>25</v>
      </c>
      <c r="M25988" t="s">
        <v>3051</v>
      </c>
    </row>
    <row r="25989" spans="1:13" x14ac:dyDescent="0.3">
      <c r="A25989" t="s">
        <v>868</v>
      </c>
      <c r="C25989" t="s">
        <v>28282</v>
      </c>
      <c r="D25989">
        <v>17</v>
      </c>
      <c r="E25989" s="1">
        <v>517868</v>
      </c>
      <c r="G25989" t="s">
        <v>168</v>
      </c>
      <c r="H25989" t="s">
        <v>28581</v>
      </c>
      <c r="I25989" t="s">
        <v>22</v>
      </c>
      <c r="J25989" t="s">
        <v>23</v>
      </c>
      <c r="K25989" t="s">
        <v>24</v>
      </c>
      <c r="L25989" t="s">
        <v>170</v>
      </c>
      <c r="M25989" t="s">
        <v>171</v>
      </c>
    </row>
    <row r="25990" spans="1:13" x14ac:dyDescent="0.3">
      <c r="A25990" t="s">
        <v>868</v>
      </c>
      <c r="C25990" t="s">
        <v>28936</v>
      </c>
      <c r="D25990">
        <v>14</v>
      </c>
      <c r="E25990" s="1">
        <v>350000</v>
      </c>
      <c r="G25990" t="s">
        <v>69</v>
      </c>
      <c r="H25990" t="s">
        <v>29108</v>
      </c>
      <c r="I25990" t="s">
        <v>22</v>
      </c>
      <c r="J25990" t="s">
        <v>23</v>
      </c>
      <c r="K25990" t="s">
        <v>24</v>
      </c>
      <c r="L25990" t="s">
        <v>17</v>
      </c>
      <c r="M25990" t="s">
        <v>221</v>
      </c>
    </row>
    <row r="25991" spans="1:13" x14ac:dyDescent="0.3">
      <c r="A25991" t="s">
        <v>868</v>
      </c>
      <c r="C25991" t="s">
        <v>27614</v>
      </c>
      <c r="D25991">
        <v>25</v>
      </c>
      <c r="E25991" s="1">
        <v>5287500</v>
      </c>
      <c r="G25991" t="s">
        <v>21619</v>
      </c>
      <c r="H25991" t="s">
        <v>27654</v>
      </c>
      <c r="I25991" t="s">
        <v>22</v>
      </c>
      <c r="J25991" t="s">
        <v>23</v>
      </c>
      <c r="K25991" t="s">
        <v>24</v>
      </c>
      <c r="L25991" t="s">
        <v>17</v>
      </c>
      <c r="M25991" t="s">
        <v>27655</v>
      </c>
    </row>
    <row r="25992" spans="1:13" x14ac:dyDescent="0.3">
      <c r="A25992" t="s">
        <v>868</v>
      </c>
      <c r="C25992" t="s">
        <v>29922</v>
      </c>
      <c r="D25992">
        <v>1</v>
      </c>
      <c r="E25992" s="1">
        <v>75000</v>
      </c>
      <c r="G25992" t="s">
        <v>69</v>
      </c>
      <c r="H25992" t="s">
        <v>30239</v>
      </c>
      <c r="I25992" t="s">
        <v>22</v>
      </c>
      <c r="J25992" t="s">
        <v>23</v>
      </c>
      <c r="K25992" t="s">
        <v>24</v>
      </c>
      <c r="L25992" t="s">
        <v>17</v>
      </c>
      <c r="M25992" t="s">
        <v>87</v>
      </c>
    </row>
    <row r="25993" spans="1:13" x14ac:dyDescent="0.3">
      <c r="A25993" t="s">
        <v>868</v>
      </c>
      <c r="C25993" t="s">
        <v>29922</v>
      </c>
      <c r="D25993">
        <v>14</v>
      </c>
      <c r="E25993" s="1">
        <v>1000000</v>
      </c>
      <c r="G25993" t="s">
        <v>69</v>
      </c>
      <c r="H25993" t="s">
        <v>30256</v>
      </c>
      <c r="I25993" t="s">
        <v>22</v>
      </c>
      <c r="J25993" t="s">
        <v>23</v>
      </c>
      <c r="K25993" t="s">
        <v>24</v>
      </c>
      <c r="L25993" t="s">
        <v>17</v>
      </c>
      <c r="M25993" t="s">
        <v>87</v>
      </c>
    </row>
    <row r="25994" spans="1:13" x14ac:dyDescent="0.3">
      <c r="A25994" t="s">
        <v>868</v>
      </c>
      <c r="C25994" t="s">
        <v>29922</v>
      </c>
      <c r="D25994">
        <v>30</v>
      </c>
      <c r="E25994" s="1">
        <v>1199826</v>
      </c>
      <c r="G25994" t="s">
        <v>48</v>
      </c>
      <c r="H25994" t="s">
        <v>30321</v>
      </c>
      <c r="I25994" t="s">
        <v>22</v>
      </c>
      <c r="J25994" t="s">
        <v>23</v>
      </c>
      <c r="K25994" t="s">
        <v>24</v>
      </c>
      <c r="L25994" t="s">
        <v>17</v>
      </c>
      <c r="M25994" t="s">
        <v>190</v>
      </c>
    </row>
    <row r="25995" spans="1:13" x14ac:dyDescent="0.3">
      <c r="A25995" t="s">
        <v>868</v>
      </c>
      <c r="C25995" t="s">
        <v>29553</v>
      </c>
      <c r="D25995">
        <v>39</v>
      </c>
      <c r="E25995" s="1">
        <v>1500000</v>
      </c>
      <c r="G25995" t="s">
        <v>48</v>
      </c>
      <c r="H25995" t="s">
        <v>29903</v>
      </c>
      <c r="I25995" t="s">
        <v>22</v>
      </c>
      <c r="J25995" t="s">
        <v>23</v>
      </c>
      <c r="K25995" t="s">
        <v>24</v>
      </c>
      <c r="L25995" t="s">
        <v>1083</v>
      </c>
      <c r="M25995" t="s">
        <v>331</v>
      </c>
    </row>
    <row r="25996" spans="1:13" x14ac:dyDescent="0.3">
      <c r="A25996" t="s">
        <v>868</v>
      </c>
      <c r="C25996" t="s">
        <v>30364</v>
      </c>
      <c r="D25996">
        <v>36</v>
      </c>
      <c r="E25996" s="1">
        <v>20011150</v>
      </c>
      <c r="G25996" t="s">
        <v>16420</v>
      </c>
      <c r="H25996" t="s">
        <v>30523</v>
      </c>
      <c r="I25996" t="s">
        <v>22</v>
      </c>
      <c r="J25996" t="s">
        <v>23</v>
      </c>
      <c r="K25996" t="s">
        <v>24</v>
      </c>
      <c r="L25996" t="s">
        <v>17</v>
      </c>
      <c r="M25996" t="s">
        <v>30524</v>
      </c>
    </row>
    <row r="25997" spans="1:13" x14ac:dyDescent="0.3">
      <c r="A25997" t="s">
        <v>868</v>
      </c>
      <c r="C25997" t="s">
        <v>29426</v>
      </c>
      <c r="D25997">
        <v>9</v>
      </c>
      <c r="E25997" s="1">
        <v>100000</v>
      </c>
      <c r="G25997" t="s">
        <v>69</v>
      </c>
      <c r="H25997" t="s">
        <v>29491</v>
      </c>
      <c r="I25997" t="s">
        <v>22</v>
      </c>
      <c r="J25997" t="s">
        <v>23</v>
      </c>
      <c r="K25997" t="s">
        <v>24</v>
      </c>
      <c r="L25997" t="s">
        <v>17</v>
      </c>
      <c r="M25997" t="s">
        <v>87</v>
      </c>
    </row>
    <row r="25998" spans="1:13" x14ac:dyDescent="0.3">
      <c r="A25998" t="s">
        <v>868</v>
      </c>
      <c r="C25998" t="s">
        <v>31268</v>
      </c>
      <c r="D25998">
        <v>9</v>
      </c>
      <c r="E25998" s="1">
        <v>75000</v>
      </c>
      <c r="G25998" t="s">
        <v>69</v>
      </c>
      <c r="H25998" t="s">
        <v>31269</v>
      </c>
      <c r="I25998" t="s">
        <v>22</v>
      </c>
      <c r="J25998" t="s">
        <v>23</v>
      </c>
      <c r="K25998" t="s">
        <v>24</v>
      </c>
      <c r="L25998" t="s">
        <v>17</v>
      </c>
      <c r="M25998" t="s">
        <v>221</v>
      </c>
    </row>
    <row r="25999" spans="1:13" x14ac:dyDescent="0.3">
      <c r="A25999" t="s">
        <v>868</v>
      </c>
      <c r="C25999" t="s">
        <v>5881</v>
      </c>
      <c r="D25999">
        <v>43</v>
      </c>
      <c r="E25999" s="1">
        <v>702821</v>
      </c>
      <c r="G25999" t="s">
        <v>34</v>
      </c>
      <c r="H25999" t="s">
        <v>5937</v>
      </c>
      <c r="I25999" t="s">
        <v>22</v>
      </c>
      <c r="J25999" t="s">
        <v>23</v>
      </c>
      <c r="K25999" t="s">
        <v>24</v>
      </c>
      <c r="L25999" t="s">
        <v>170</v>
      </c>
      <c r="M25999" t="s">
        <v>202</v>
      </c>
    </row>
    <row r="26000" spans="1:13" x14ac:dyDescent="0.3">
      <c r="A26000" t="s">
        <v>868</v>
      </c>
      <c r="C26000" t="s">
        <v>5881</v>
      </c>
      <c r="D26000">
        <v>20</v>
      </c>
      <c r="E26000" s="1">
        <v>433860</v>
      </c>
      <c r="G26000" t="s">
        <v>69</v>
      </c>
      <c r="H26000" t="s">
        <v>6080</v>
      </c>
      <c r="I26000" t="s">
        <v>22</v>
      </c>
      <c r="J26000" t="s">
        <v>23</v>
      </c>
      <c r="K26000" t="s">
        <v>24</v>
      </c>
      <c r="L26000" t="s">
        <v>38</v>
      </c>
      <c r="M26000" t="s">
        <v>39</v>
      </c>
    </row>
    <row r="26001" spans="1:13" x14ac:dyDescent="0.3">
      <c r="A26001" t="s">
        <v>868</v>
      </c>
      <c r="C26001" t="s">
        <v>4681</v>
      </c>
      <c r="D26001">
        <v>12</v>
      </c>
      <c r="E26001" s="1">
        <v>149500</v>
      </c>
      <c r="G26001" t="s">
        <v>34</v>
      </c>
      <c r="H26001" t="s">
        <v>4818</v>
      </c>
      <c r="I26001" t="s">
        <v>22</v>
      </c>
      <c r="J26001" t="s">
        <v>23</v>
      </c>
      <c r="K26001" t="s">
        <v>24</v>
      </c>
      <c r="L26001" t="s">
        <v>17</v>
      </c>
      <c r="M26001" t="s">
        <v>39</v>
      </c>
    </row>
    <row r="26002" spans="1:13" x14ac:dyDescent="0.3">
      <c r="A26002" t="s">
        <v>868</v>
      </c>
      <c r="C26002" t="s">
        <v>4681</v>
      </c>
      <c r="D26002">
        <v>9</v>
      </c>
      <c r="E26002" s="1">
        <v>230570</v>
      </c>
      <c r="G26002" t="s">
        <v>48</v>
      </c>
      <c r="H26002" t="s">
        <v>4819</v>
      </c>
      <c r="I26002" t="s">
        <v>22</v>
      </c>
      <c r="J26002" t="s">
        <v>23</v>
      </c>
      <c r="K26002" t="s">
        <v>24</v>
      </c>
      <c r="L26002" t="s">
        <v>17</v>
      </c>
      <c r="M26002" t="s">
        <v>190</v>
      </c>
    </row>
    <row r="26003" spans="1:13" x14ac:dyDescent="0.3">
      <c r="A26003" t="s">
        <v>868</v>
      </c>
      <c r="C26003" t="s">
        <v>4887</v>
      </c>
      <c r="D26003">
        <v>3</v>
      </c>
      <c r="E26003" s="1">
        <v>100503</v>
      </c>
      <c r="G26003" t="s">
        <v>34</v>
      </c>
      <c r="H26003" t="s">
        <v>4916</v>
      </c>
      <c r="I26003" t="s">
        <v>22</v>
      </c>
      <c r="J26003" t="s">
        <v>23</v>
      </c>
      <c r="K26003" t="s">
        <v>24</v>
      </c>
      <c r="L26003" t="s">
        <v>17</v>
      </c>
      <c r="M26003" t="s">
        <v>217</v>
      </c>
    </row>
    <row r="26004" spans="1:13" x14ac:dyDescent="0.3">
      <c r="A26004" t="s">
        <v>868</v>
      </c>
      <c r="C26004" t="s">
        <v>22837</v>
      </c>
      <c r="D26004">
        <v>50</v>
      </c>
      <c r="E26004" s="1">
        <v>4492551</v>
      </c>
      <c r="G26004" t="s">
        <v>34</v>
      </c>
      <c r="H26004" t="s">
        <v>22872</v>
      </c>
      <c r="I26004" t="s">
        <v>22</v>
      </c>
      <c r="J26004" t="s">
        <v>23</v>
      </c>
      <c r="K26004" t="s">
        <v>24</v>
      </c>
      <c r="L26004" t="s">
        <v>17</v>
      </c>
      <c r="M26004" t="s">
        <v>202</v>
      </c>
    </row>
    <row r="26005" spans="1:13" x14ac:dyDescent="0.3">
      <c r="A26005" t="s">
        <v>868</v>
      </c>
      <c r="C26005" t="s">
        <v>23966</v>
      </c>
      <c r="D26005">
        <v>13</v>
      </c>
      <c r="E26005" s="1">
        <v>250000</v>
      </c>
      <c r="G26005" t="s">
        <v>69</v>
      </c>
      <c r="H26005" t="s">
        <v>3688</v>
      </c>
      <c r="I26005" t="s">
        <v>22</v>
      </c>
      <c r="J26005" t="s">
        <v>23</v>
      </c>
      <c r="K26005" t="s">
        <v>24</v>
      </c>
      <c r="L26005" t="s">
        <v>17</v>
      </c>
      <c r="M26005" t="s">
        <v>39</v>
      </c>
    </row>
    <row r="26006" spans="1:13" x14ac:dyDescent="0.3">
      <c r="A26006" t="s">
        <v>868</v>
      </c>
      <c r="C26006" t="s">
        <v>23373</v>
      </c>
      <c r="D26006">
        <v>54</v>
      </c>
      <c r="E26006" s="1">
        <v>3989226</v>
      </c>
      <c r="G26006" t="s">
        <v>168</v>
      </c>
      <c r="H26006" t="s">
        <v>23392</v>
      </c>
      <c r="I26006" t="s">
        <v>22</v>
      </c>
      <c r="J26006" t="s">
        <v>23</v>
      </c>
      <c r="K26006" t="s">
        <v>24</v>
      </c>
      <c r="L26006" t="s">
        <v>17</v>
      </c>
      <c r="M26006" t="s">
        <v>171</v>
      </c>
    </row>
    <row r="26007" spans="1:13" x14ac:dyDescent="0.3">
      <c r="A26007" t="s">
        <v>868</v>
      </c>
      <c r="C26007" t="s">
        <v>21173</v>
      </c>
      <c r="D26007">
        <v>73</v>
      </c>
      <c r="E26007" s="1">
        <v>10583940</v>
      </c>
      <c r="G26007" t="s">
        <v>168</v>
      </c>
      <c r="H26007" t="s">
        <v>21593</v>
      </c>
      <c r="I26007" t="s">
        <v>22</v>
      </c>
      <c r="J26007" t="s">
        <v>23</v>
      </c>
      <c r="K26007" t="s">
        <v>24</v>
      </c>
      <c r="L26007" t="s">
        <v>17</v>
      </c>
      <c r="M26007" t="s">
        <v>171</v>
      </c>
    </row>
    <row r="26008" spans="1:13" x14ac:dyDescent="0.3">
      <c r="A26008" t="s">
        <v>868</v>
      </c>
      <c r="C26008" t="s">
        <v>21714</v>
      </c>
      <c r="D26008">
        <v>42</v>
      </c>
      <c r="E26008" s="1">
        <v>26929604</v>
      </c>
      <c r="G26008" t="s">
        <v>3851</v>
      </c>
      <c r="H26008" t="s">
        <v>21762</v>
      </c>
      <c r="I26008" t="s">
        <v>22</v>
      </c>
      <c r="J26008" t="s">
        <v>23</v>
      </c>
      <c r="K26008" t="s">
        <v>24</v>
      </c>
      <c r="L26008" t="s">
        <v>25</v>
      </c>
      <c r="M26008" t="s">
        <v>21763</v>
      </c>
    </row>
    <row r="26009" spans="1:13" x14ac:dyDescent="0.3">
      <c r="A26009" t="s">
        <v>868</v>
      </c>
      <c r="C26009" t="s">
        <v>22646</v>
      </c>
      <c r="D26009">
        <v>9</v>
      </c>
      <c r="E26009" s="1">
        <v>699780</v>
      </c>
      <c r="G26009" t="s">
        <v>168</v>
      </c>
      <c r="H26009" t="s">
        <v>22689</v>
      </c>
      <c r="I26009" t="s">
        <v>22</v>
      </c>
      <c r="J26009" t="s">
        <v>23</v>
      </c>
      <c r="K26009" t="s">
        <v>24</v>
      </c>
      <c r="L26009" t="s">
        <v>17</v>
      </c>
      <c r="M26009" t="s">
        <v>171</v>
      </c>
    </row>
    <row r="26010" spans="1:13" x14ac:dyDescent="0.3">
      <c r="A26010" t="s">
        <v>868</v>
      </c>
      <c r="C26010" t="s">
        <v>15737</v>
      </c>
      <c r="D26010">
        <v>14</v>
      </c>
      <c r="E26010" s="1">
        <v>250000</v>
      </c>
      <c r="G26010" t="s">
        <v>69</v>
      </c>
      <c r="H26010" t="s">
        <v>68</v>
      </c>
      <c r="I26010" t="s">
        <v>22</v>
      </c>
      <c r="J26010" t="s">
        <v>23</v>
      </c>
      <c r="K26010" t="s">
        <v>24</v>
      </c>
      <c r="L26010" t="s">
        <v>25</v>
      </c>
      <c r="M26010" t="s">
        <v>39</v>
      </c>
    </row>
    <row r="26011" spans="1:13" x14ac:dyDescent="0.3">
      <c r="A26011" t="s">
        <v>868</v>
      </c>
      <c r="C26011" t="s">
        <v>12314</v>
      </c>
      <c r="D26011">
        <v>49</v>
      </c>
      <c r="E26011" s="1">
        <v>2708876</v>
      </c>
      <c r="G26011" t="s">
        <v>34</v>
      </c>
      <c r="H26011" t="s">
        <v>12339</v>
      </c>
      <c r="I26011" t="s">
        <v>22</v>
      </c>
      <c r="J26011" t="s">
        <v>23</v>
      </c>
      <c r="K26011" t="s">
        <v>24</v>
      </c>
      <c r="L26011" t="s">
        <v>2708</v>
      </c>
      <c r="M26011" t="s">
        <v>202</v>
      </c>
    </row>
    <row r="26012" spans="1:13" x14ac:dyDescent="0.3">
      <c r="A26012" t="s">
        <v>868</v>
      </c>
      <c r="C26012" t="s">
        <v>12314</v>
      </c>
      <c r="D26012">
        <v>29</v>
      </c>
      <c r="E26012" s="1">
        <v>1348967</v>
      </c>
      <c r="G26012" t="s">
        <v>69</v>
      </c>
      <c r="H26012" t="s">
        <v>12393</v>
      </c>
      <c r="I26012" t="s">
        <v>22</v>
      </c>
      <c r="J26012" t="s">
        <v>23</v>
      </c>
      <c r="K26012" t="s">
        <v>24</v>
      </c>
      <c r="L26012" t="s">
        <v>17</v>
      </c>
      <c r="M26012" t="s">
        <v>39</v>
      </c>
    </row>
    <row r="26013" spans="1:13" x14ac:dyDescent="0.3">
      <c r="A26013" t="s">
        <v>868</v>
      </c>
      <c r="C26013" t="s">
        <v>12314</v>
      </c>
      <c r="D26013">
        <v>104</v>
      </c>
      <c r="E26013" s="1">
        <v>20300000</v>
      </c>
      <c r="G26013" t="s">
        <v>12516</v>
      </c>
      <c r="H26013" t="s">
        <v>12515</v>
      </c>
      <c r="I26013" t="s">
        <v>22</v>
      </c>
      <c r="J26013" t="s">
        <v>23</v>
      </c>
      <c r="K26013" t="s">
        <v>24</v>
      </c>
      <c r="L26013" t="s">
        <v>17</v>
      </c>
      <c r="M26013" t="s">
        <v>12517</v>
      </c>
    </row>
    <row r="26014" spans="1:13" x14ac:dyDescent="0.3">
      <c r="A26014" t="s">
        <v>868</v>
      </c>
      <c r="C26014" t="s">
        <v>10589</v>
      </c>
      <c r="D26014">
        <v>105</v>
      </c>
      <c r="E26014" s="1">
        <v>27094117</v>
      </c>
      <c r="G26014" t="s">
        <v>34</v>
      </c>
      <c r="H26014" t="s">
        <v>10656</v>
      </c>
      <c r="I26014" t="s">
        <v>22</v>
      </c>
      <c r="J26014" t="s">
        <v>23</v>
      </c>
      <c r="K26014" t="s">
        <v>24</v>
      </c>
      <c r="L26014" t="s">
        <v>17</v>
      </c>
      <c r="M26014" t="s">
        <v>202</v>
      </c>
    </row>
    <row r="26015" spans="1:13" x14ac:dyDescent="0.3">
      <c r="A26015" t="s">
        <v>868</v>
      </c>
      <c r="C26015" t="s">
        <v>11012</v>
      </c>
      <c r="D26015">
        <v>48</v>
      </c>
      <c r="E26015" s="1">
        <v>33605810</v>
      </c>
      <c r="G26015" t="s">
        <v>358</v>
      </c>
      <c r="H26015" t="s">
        <v>11037</v>
      </c>
      <c r="I26015" t="s">
        <v>22</v>
      </c>
      <c r="J26015" t="s">
        <v>23</v>
      </c>
      <c r="K26015" t="s">
        <v>24</v>
      </c>
      <c r="L26015" t="s">
        <v>17</v>
      </c>
      <c r="M26015" t="s">
        <v>11038</v>
      </c>
    </row>
    <row r="26016" spans="1:13" x14ac:dyDescent="0.3">
      <c r="A26016" t="s">
        <v>868</v>
      </c>
      <c r="C26016" t="s">
        <v>33755</v>
      </c>
      <c r="D26016">
        <v>38</v>
      </c>
      <c r="E26016" s="1">
        <v>36597948</v>
      </c>
      <c r="G26016" t="s">
        <v>358</v>
      </c>
      <c r="H26016" t="s">
        <v>11037</v>
      </c>
      <c r="I26016" t="s">
        <v>22</v>
      </c>
      <c r="J26016" t="s">
        <v>23</v>
      </c>
      <c r="K26016" t="s">
        <v>24</v>
      </c>
      <c r="L26016" t="s">
        <v>170</v>
      </c>
      <c r="M26016" t="s">
        <v>33775</v>
      </c>
    </row>
    <row r="26017" spans="1:13" x14ac:dyDescent="0.3">
      <c r="A26017" t="s">
        <v>868</v>
      </c>
      <c r="C26017" t="s">
        <v>33755</v>
      </c>
      <c r="D26017">
        <v>30</v>
      </c>
      <c r="E26017" s="1">
        <v>20000000</v>
      </c>
      <c r="G26017" t="s">
        <v>11250</v>
      </c>
      <c r="H26017" t="s">
        <v>34018</v>
      </c>
      <c r="I26017" t="s">
        <v>22</v>
      </c>
      <c r="J26017" t="s">
        <v>23</v>
      </c>
      <c r="K26017" t="s">
        <v>24</v>
      </c>
      <c r="L26017" t="s">
        <v>38</v>
      </c>
      <c r="M26017" t="s">
        <v>34019</v>
      </c>
    </row>
    <row r="26018" spans="1:13" x14ac:dyDescent="0.3">
      <c r="A26018" t="s">
        <v>868</v>
      </c>
      <c r="C26018" t="s">
        <v>33438</v>
      </c>
      <c r="D26018">
        <v>6</v>
      </c>
      <c r="E26018" s="1">
        <v>200100</v>
      </c>
      <c r="G26018" t="s">
        <v>69</v>
      </c>
      <c r="H26018" t="s">
        <v>33451</v>
      </c>
      <c r="I26018" t="s">
        <v>22</v>
      </c>
      <c r="J26018" t="s">
        <v>23</v>
      </c>
      <c r="K26018" t="s">
        <v>24</v>
      </c>
      <c r="L26018" t="s">
        <v>17</v>
      </c>
      <c r="M26018" t="s">
        <v>39</v>
      </c>
    </row>
    <row r="26019" spans="1:13" x14ac:dyDescent="0.3">
      <c r="A26019" t="s">
        <v>868</v>
      </c>
      <c r="C26019" t="s">
        <v>37047</v>
      </c>
      <c r="D26019">
        <v>57</v>
      </c>
      <c r="E26019" s="1">
        <v>13997518</v>
      </c>
      <c r="G26019" t="s">
        <v>34</v>
      </c>
      <c r="H26019" t="s">
        <v>37322</v>
      </c>
      <c r="I26019" t="s">
        <v>22</v>
      </c>
      <c r="J26019" t="s">
        <v>23</v>
      </c>
      <c r="K26019" t="s">
        <v>24</v>
      </c>
      <c r="L26019" t="s">
        <v>1625</v>
      </c>
      <c r="M26019" t="s">
        <v>217</v>
      </c>
    </row>
    <row r="26020" spans="1:13" x14ac:dyDescent="0.3">
      <c r="A26020" t="s">
        <v>868</v>
      </c>
      <c r="C26020" t="s">
        <v>37363</v>
      </c>
      <c r="D26020">
        <v>26</v>
      </c>
      <c r="E26020" s="1">
        <v>2096104</v>
      </c>
      <c r="G26020" t="s">
        <v>34</v>
      </c>
      <c r="H26020" t="s">
        <v>37467</v>
      </c>
      <c r="I26020" t="s">
        <v>22</v>
      </c>
      <c r="J26020" t="s">
        <v>23</v>
      </c>
      <c r="K26020" t="s">
        <v>24</v>
      </c>
      <c r="L26020" t="s">
        <v>17</v>
      </c>
      <c r="M26020" t="s">
        <v>202</v>
      </c>
    </row>
    <row r="26021" spans="1:13" x14ac:dyDescent="0.3">
      <c r="A26021" t="s">
        <v>868</v>
      </c>
      <c r="C26021" t="s">
        <v>36770</v>
      </c>
      <c r="D26021">
        <v>8</v>
      </c>
      <c r="E26021" s="1">
        <v>511314</v>
      </c>
      <c r="G26021" t="s">
        <v>13</v>
      </c>
      <c r="H26021" t="s">
        <v>36787</v>
      </c>
      <c r="I26021" t="s">
        <v>22</v>
      </c>
      <c r="J26021" t="s">
        <v>23</v>
      </c>
      <c r="K26021" t="s">
        <v>24</v>
      </c>
      <c r="L26021" t="s">
        <v>17</v>
      </c>
      <c r="M26021" t="s">
        <v>345</v>
      </c>
    </row>
    <row r="26022" spans="1:13" x14ac:dyDescent="0.3">
      <c r="A26022" t="s">
        <v>868</v>
      </c>
      <c r="C26022" t="s">
        <v>35954</v>
      </c>
      <c r="D26022">
        <v>28</v>
      </c>
      <c r="E26022" s="1">
        <v>4987489</v>
      </c>
      <c r="G26022" t="s">
        <v>34</v>
      </c>
      <c r="H26022" t="s">
        <v>36052</v>
      </c>
      <c r="I26022" t="s">
        <v>22</v>
      </c>
      <c r="J26022" t="s">
        <v>23</v>
      </c>
      <c r="K26022" t="s">
        <v>24</v>
      </c>
      <c r="L26022" t="s">
        <v>170</v>
      </c>
      <c r="M26022" t="s">
        <v>202</v>
      </c>
    </row>
    <row r="26023" spans="1:13" x14ac:dyDescent="0.3">
      <c r="A26023" t="s">
        <v>868</v>
      </c>
      <c r="C26023" t="s">
        <v>35729</v>
      </c>
      <c r="D26023">
        <v>29</v>
      </c>
      <c r="E26023" s="1">
        <v>3227175</v>
      </c>
      <c r="G26023" t="s">
        <v>69</v>
      </c>
      <c r="H26023" t="s">
        <v>35934</v>
      </c>
      <c r="I26023" t="s">
        <v>22</v>
      </c>
      <c r="J26023" t="s">
        <v>23</v>
      </c>
      <c r="K26023" t="s">
        <v>24</v>
      </c>
      <c r="L26023" t="s">
        <v>38</v>
      </c>
      <c r="M26023" t="s">
        <v>39</v>
      </c>
    </row>
    <row r="26024" spans="1:13" x14ac:dyDescent="0.3">
      <c r="A26024" t="s">
        <v>868</v>
      </c>
      <c r="C26024" t="s">
        <v>35627</v>
      </c>
      <c r="D26024">
        <v>48</v>
      </c>
      <c r="E26024" s="1">
        <v>530000</v>
      </c>
      <c r="G26024" t="s">
        <v>69</v>
      </c>
      <c r="H26024" t="s">
        <v>35638</v>
      </c>
      <c r="I26024" t="s">
        <v>22</v>
      </c>
      <c r="J26024" t="s">
        <v>23</v>
      </c>
      <c r="K26024" t="s">
        <v>24</v>
      </c>
      <c r="L26024" t="s">
        <v>170</v>
      </c>
      <c r="M26024" t="s">
        <v>39</v>
      </c>
    </row>
    <row r="26025" spans="1:13" x14ac:dyDescent="0.3">
      <c r="A26025" t="s">
        <v>868</v>
      </c>
      <c r="C26025" t="s">
        <v>35691</v>
      </c>
      <c r="D26025">
        <v>48</v>
      </c>
      <c r="E26025" s="1">
        <v>10851627</v>
      </c>
      <c r="G26025" t="s">
        <v>13</v>
      </c>
      <c r="H26025" t="s">
        <v>35694</v>
      </c>
      <c r="I26025" t="s">
        <v>22</v>
      </c>
      <c r="J26025" t="s">
        <v>23</v>
      </c>
      <c r="K26025" t="s">
        <v>24</v>
      </c>
      <c r="L26025" t="s">
        <v>38</v>
      </c>
      <c r="M26025" t="s">
        <v>66</v>
      </c>
    </row>
    <row r="26026" spans="1:13" x14ac:dyDescent="0.3">
      <c r="A26026" t="s">
        <v>868</v>
      </c>
      <c r="C26026" t="s">
        <v>38015</v>
      </c>
      <c r="D26026">
        <v>60</v>
      </c>
      <c r="E26026" s="1">
        <v>10000000</v>
      </c>
      <c r="G26026" t="s">
        <v>69</v>
      </c>
      <c r="H26026" t="s">
        <v>970</v>
      </c>
      <c r="I26026" t="s">
        <v>22</v>
      </c>
      <c r="J26026" t="s">
        <v>23</v>
      </c>
      <c r="K26026" t="s">
        <v>24</v>
      </c>
      <c r="L26026" t="s">
        <v>456</v>
      </c>
      <c r="M26026" t="s">
        <v>39</v>
      </c>
    </row>
    <row r="26027" spans="1:13" x14ac:dyDescent="0.3">
      <c r="A26027" t="s">
        <v>868</v>
      </c>
      <c r="C26027" t="s">
        <v>38057</v>
      </c>
      <c r="D26027">
        <v>6</v>
      </c>
      <c r="E26027" s="1">
        <v>500000</v>
      </c>
      <c r="G26027" t="s">
        <v>13</v>
      </c>
      <c r="H26027" t="s">
        <v>35694</v>
      </c>
      <c r="I26027" t="s">
        <v>22</v>
      </c>
      <c r="J26027" t="s">
        <v>23</v>
      </c>
      <c r="K26027" t="s">
        <v>24</v>
      </c>
      <c r="L26027" t="s">
        <v>38</v>
      </c>
      <c r="M26027" t="s">
        <v>66</v>
      </c>
    </row>
    <row r="26028" spans="1:13" x14ac:dyDescent="0.3">
      <c r="A26028" t="s">
        <v>868</v>
      </c>
      <c r="C26028" t="s">
        <v>37835</v>
      </c>
      <c r="D26028">
        <v>72</v>
      </c>
      <c r="E26028" s="1">
        <v>29911740</v>
      </c>
      <c r="G26028" t="s">
        <v>48</v>
      </c>
      <c r="H26028" t="s">
        <v>37843</v>
      </c>
      <c r="I26028" t="s">
        <v>22</v>
      </c>
      <c r="J26028" t="s">
        <v>23</v>
      </c>
      <c r="K26028" t="s">
        <v>24</v>
      </c>
      <c r="L26028" t="s">
        <v>17</v>
      </c>
      <c r="M26028" t="s">
        <v>190</v>
      </c>
    </row>
    <row r="26029" spans="1:13" x14ac:dyDescent="0.3">
      <c r="A26029" t="s">
        <v>868</v>
      </c>
      <c r="C26029" t="s">
        <v>37835</v>
      </c>
      <c r="D26029">
        <v>12</v>
      </c>
      <c r="E26029" s="1">
        <v>3080000</v>
      </c>
      <c r="G26029" t="s">
        <v>13</v>
      </c>
      <c r="H26029" t="s">
        <v>37844</v>
      </c>
      <c r="I26029" t="s">
        <v>22</v>
      </c>
      <c r="J26029" t="s">
        <v>23</v>
      </c>
      <c r="K26029" t="s">
        <v>24</v>
      </c>
      <c r="L26029" t="s">
        <v>38</v>
      </c>
      <c r="M26029" t="s">
        <v>66</v>
      </c>
    </row>
    <row r="26030" spans="1:13" x14ac:dyDescent="0.3">
      <c r="A26030" t="s">
        <v>868</v>
      </c>
      <c r="C26030" t="s">
        <v>17871</v>
      </c>
      <c r="D26030">
        <v>37</v>
      </c>
      <c r="E26030" s="1">
        <v>5536119</v>
      </c>
      <c r="G26030" t="s">
        <v>69</v>
      </c>
      <c r="H26030" t="s">
        <v>17917</v>
      </c>
      <c r="I26030" t="s">
        <v>22</v>
      </c>
      <c r="J26030" t="s">
        <v>23</v>
      </c>
      <c r="K26030" t="s">
        <v>24</v>
      </c>
      <c r="L26030" t="s">
        <v>38</v>
      </c>
      <c r="M26030" t="s">
        <v>221</v>
      </c>
    </row>
    <row r="26031" spans="1:13" x14ac:dyDescent="0.3">
      <c r="A26031" t="s">
        <v>868</v>
      </c>
      <c r="C26031" t="s">
        <v>24450</v>
      </c>
      <c r="D26031">
        <v>15</v>
      </c>
      <c r="E26031" s="1">
        <v>450000</v>
      </c>
      <c r="G26031" t="s">
        <v>13</v>
      </c>
      <c r="H26031" t="s">
        <v>24462</v>
      </c>
      <c r="I26031" t="s">
        <v>22</v>
      </c>
      <c r="J26031" t="s">
        <v>23</v>
      </c>
      <c r="K26031" t="s">
        <v>24</v>
      </c>
      <c r="L26031" t="s">
        <v>38</v>
      </c>
      <c r="M26031" t="s">
        <v>66</v>
      </c>
    </row>
    <row r="26032" spans="1:13" x14ac:dyDescent="0.3">
      <c r="A26032" t="s">
        <v>868</v>
      </c>
      <c r="C26032" t="s">
        <v>25159</v>
      </c>
      <c r="D26032">
        <v>12</v>
      </c>
      <c r="E26032" s="1">
        <v>1900000</v>
      </c>
      <c r="G26032" t="s">
        <v>13</v>
      </c>
      <c r="H26032" t="s">
        <v>25168</v>
      </c>
      <c r="I26032" t="s">
        <v>22</v>
      </c>
      <c r="J26032" t="s">
        <v>23</v>
      </c>
      <c r="K26032" t="s">
        <v>24</v>
      </c>
      <c r="L26032" t="s">
        <v>38</v>
      </c>
      <c r="M26032" t="s">
        <v>82</v>
      </c>
    </row>
    <row r="26033" spans="1:13" x14ac:dyDescent="0.3">
      <c r="A26033" t="s">
        <v>868</v>
      </c>
      <c r="C26033" t="s">
        <v>19032</v>
      </c>
      <c r="D26033">
        <v>24</v>
      </c>
      <c r="E26033" s="1">
        <v>200000</v>
      </c>
      <c r="G26033" t="s">
        <v>69</v>
      </c>
      <c r="H26033" t="s">
        <v>19034</v>
      </c>
      <c r="I26033" t="s">
        <v>22</v>
      </c>
      <c r="J26033" t="s">
        <v>23</v>
      </c>
      <c r="K26033" t="s">
        <v>24</v>
      </c>
      <c r="L26033" t="s">
        <v>25</v>
      </c>
      <c r="M26033" t="s">
        <v>39</v>
      </c>
    </row>
    <row r="26034" spans="1:13" x14ac:dyDescent="0.3">
      <c r="A26034" t="s">
        <v>868</v>
      </c>
      <c r="C26034" t="s">
        <v>32274</v>
      </c>
      <c r="D26034">
        <v>31</v>
      </c>
      <c r="E26034" s="1">
        <v>734000</v>
      </c>
      <c r="G26034" t="s">
        <v>13</v>
      </c>
      <c r="H26034" t="s">
        <v>32280</v>
      </c>
      <c r="I26034" t="s">
        <v>22</v>
      </c>
      <c r="J26034" t="s">
        <v>23</v>
      </c>
      <c r="K26034" t="s">
        <v>24</v>
      </c>
      <c r="L26034" t="s">
        <v>44</v>
      </c>
      <c r="M26034" t="s">
        <v>31</v>
      </c>
    </row>
    <row r="26035" spans="1:13" x14ac:dyDescent="0.3">
      <c r="A26035" t="s">
        <v>868</v>
      </c>
      <c r="C26035" t="s">
        <v>33173</v>
      </c>
      <c r="D26035">
        <v>12</v>
      </c>
      <c r="E26035" s="1">
        <v>500000</v>
      </c>
      <c r="G26035" t="s">
        <v>34</v>
      </c>
      <c r="H26035" t="s">
        <v>33180</v>
      </c>
      <c r="I26035" t="s">
        <v>22</v>
      </c>
      <c r="J26035" t="s">
        <v>23</v>
      </c>
      <c r="K26035" t="s">
        <v>24</v>
      </c>
      <c r="L26035" t="s">
        <v>17</v>
      </c>
      <c r="M26035" t="s">
        <v>202</v>
      </c>
    </row>
    <row r="26036" spans="1:13" x14ac:dyDescent="0.3">
      <c r="A26036" t="s">
        <v>868</v>
      </c>
      <c r="C26036" t="s">
        <v>7574</v>
      </c>
      <c r="D26036">
        <v>51</v>
      </c>
      <c r="E26036" s="1">
        <v>1250000</v>
      </c>
      <c r="G26036" t="s">
        <v>13</v>
      </c>
      <c r="H26036" t="s">
        <v>7611</v>
      </c>
      <c r="I26036" t="s">
        <v>22</v>
      </c>
      <c r="J26036" t="s">
        <v>23</v>
      </c>
      <c r="K26036" t="s">
        <v>24</v>
      </c>
      <c r="L26036" t="s">
        <v>38</v>
      </c>
      <c r="M26036" t="s">
        <v>87</v>
      </c>
    </row>
    <row r="26037" spans="1:13" x14ac:dyDescent="0.3">
      <c r="A26037" t="s">
        <v>868</v>
      </c>
      <c r="C26037" t="s">
        <v>6476</v>
      </c>
      <c r="D26037">
        <v>84</v>
      </c>
      <c r="E26037" s="1">
        <v>50000000</v>
      </c>
      <c r="G26037" t="s">
        <v>34</v>
      </c>
      <c r="H26037" t="s">
        <v>6504</v>
      </c>
      <c r="I26037" t="s">
        <v>22</v>
      </c>
      <c r="J26037" t="s">
        <v>23</v>
      </c>
      <c r="K26037" t="s">
        <v>24</v>
      </c>
      <c r="L26037" t="s">
        <v>1625</v>
      </c>
      <c r="M26037" t="s">
        <v>75</v>
      </c>
    </row>
    <row r="26038" spans="1:13" x14ac:dyDescent="0.3">
      <c r="A26038" t="s">
        <v>868</v>
      </c>
      <c r="C26038" t="s">
        <v>6476</v>
      </c>
      <c r="D26038">
        <v>12</v>
      </c>
      <c r="E26038" s="1">
        <v>33380</v>
      </c>
      <c r="G26038" t="s">
        <v>34</v>
      </c>
      <c r="H26038" t="s">
        <v>6505</v>
      </c>
      <c r="I26038" t="s">
        <v>22</v>
      </c>
      <c r="J26038" t="s">
        <v>23</v>
      </c>
      <c r="K26038" t="s">
        <v>24</v>
      </c>
      <c r="L26038" t="s">
        <v>44</v>
      </c>
      <c r="M26038" t="s">
        <v>202</v>
      </c>
    </row>
    <row r="26039" spans="1:13" x14ac:dyDescent="0.3">
      <c r="A26039" t="s">
        <v>3554</v>
      </c>
      <c r="C26039" t="s">
        <v>2957</v>
      </c>
      <c r="D26039">
        <v>20</v>
      </c>
      <c r="E26039" s="1">
        <v>636979</v>
      </c>
      <c r="G26039" t="s">
        <v>34</v>
      </c>
      <c r="H26039" t="s">
        <v>3555</v>
      </c>
      <c r="I26039" t="s">
        <v>15</v>
      </c>
      <c r="K26039" t="s">
        <v>16</v>
      </c>
      <c r="L26039" t="s">
        <v>44</v>
      </c>
      <c r="M26039" t="s">
        <v>504</v>
      </c>
    </row>
    <row r="26040" spans="1:13" x14ac:dyDescent="0.3">
      <c r="A26040" t="s">
        <v>3554</v>
      </c>
      <c r="C26040" t="s">
        <v>3657</v>
      </c>
      <c r="D26040">
        <v>25</v>
      </c>
      <c r="E26040" s="1">
        <v>749714</v>
      </c>
      <c r="G26040" t="s">
        <v>34</v>
      </c>
      <c r="H26040" t="s">
        <v>4064</v>
      </c>
      <c r="I26040" t="s">
        <v>15</v>
      </c>
      <c r="K26040" t="s">
        <v>16</v>
      </c>
      <c r="L26040" t="s">
        <v>44</v>
      </c>
      <c r="M26040" t="s">
        <v>504</v>
      </c>
    </row>
    <row r="26041" spans="1:13" x14ac:dyDescent="0.3">
      <c r="A26041" t="s">
        <v>3554</v>
      </c>
      <c r="C26041" t="s">
        <v>3657</v>
      </c>
      <c r="D26041">
        <v>39</v>
      </c>
      <c r="E26041" s="1">
        <v>740474</v>
      </c>
      <c r="G26041" t="s">
        <v>34</v>
      </c>
      <c r="H26041" t="s">
        <v>4085</v>
      </c>
      <c r="I26041" t="s">
        <v>15</v>
      </c>
      <c r="K26041" t="s">
        <v>16</v>
      </c>
      <c r="L26041" t="s">
        <v>17</v>
      </c>
      <c r="M26041" t="s">
        <v>504</v>
      </c>
    </row>
    <row r="26042" spans="1:13" x14ac:dyDescent="0.3">
      <c r="A26042" t="s">
        <v>3554</v>
      </c>
      <c r="C26042" t="s">
        <v>5763</v>
      </c>
      <c r="D26042">
        <v>14</v>
      </c>
      <c r="E26042" s="1">
        <v>1199127</v>
      </c>
      <c r="G26042" t="s">
        <v>516</v>
      </c>
      <c r="H26042" t="s">
        <v>5805</v>
      </c>
      <c r="I26042" t="s">
        <v>15</v>
      </c>
      <c r="K26042" t="s">
        <v>16</v>
      </c>
      <c r="L26042" t="s">
        <v>44</v>
      </c>
      <c r="M26042" t="s">
        <v>5806</v>
      </c>
    </row>
    <row r="26043" spans="1:13" x14ac:dyDescent="0.3">
      <c r="A26043" t="s">
        <v>3554</v>
      </c>
      <c r="C26043" t="s">
        <v>23671</v>
      </c>
      <c r="D26043">
        <v>43</v>
      </c>
      <c r="E26043" s="1">
        <v>2979135</v>
      </c>
      <c r="G26043" t="s">
        <v>34</v>
      </c>
      <c r="H26043" t="s">
        <v>23683</v>
      </c>
      <c r="I26043" t="s">
        <v>15</v>
      </c>
      <c r="K26043" t="s">
        <v>16</v>
      </c>
      <c r="L26043" t="s">
        <v>17</v>
      </c>
      <c r="M26043" t="s">
        <v>504</v>
      </c>
    </row>
    <row r="26044" spans="1:13" x14ac:dyDescent="0.3">
      <c r="A26044" t="s">
        <v>3554</v>
      </c>
      <c r="C26044" t="s">
        <v>22131</v>
      </c>
      <c r="D26044">
        <v>24</v>
      </c>
      <c r="E26044" s="1">
        <v>1003704</v>
      </c>
      <c r="G26044" t="s">
        <v>34</v>
      </c>
      <c r="H26044" t="s">
        <v>22134</v>
      </c>
      <c r="I26044" t="s">
        <v>15</v>
      </c>
      <c r="K26044" t="s">
        <v>16</v>
      </c>
      <c r="L26044" t="s">
        <v>170</v>
      </c>
      <c r="M26044" t="s">
        <v>22135</v>
      </c>
    </row>
    <row r="26045" spans="1:13" x14ac:dyDescent="0.3">
      <c r="A26045" t="s">
        <v>3554</v>
      </c>
      <c r="C26045" t="s">
        <v>15737</v>
      </c>
      <c r="D26045">
        <v>47</v>
      </c>
      <c r="E26045" s="1">
        <v>2443736</v>
      </c>
      <c r="G26045" t="s">
        <v>516</v>
      </c>
      <c r="H26045" t="s">
        <v>15836</v>
      </c>
      <c r="I26045" t="s">
        <v>15</v>
      </c>
      <c r="K26045" t="s">
        <v>16</v>
      </c>
      <c r="L26045" t="s">
        <v>38</v>
      </c>
      <c r="M26045" t="s">
        <v>5806</v>
      </c>
    </row>
    <row r="26046" spans="1:13" x14ac:dyDescent="0.3">
      <c r="A26046" t="s">
        <v>3554</v>
      </c>
      <c r="C26046" t="s">
        <v>16755</v>
      </c>
      <c r="D26046">
        <v>12</v>
      </c>
      <c r="E26046" s="1">
        <v>1000000</v>
      </c>
      <c r="G26046" t="s">
        <v>34</v>
      </c>
      <c r="H26046" t="s">
        <v>16744</v>
      </c>
      <c r="I26046" t="s">
        <v>15</v>
      </c>
      <c r="K26046" t="s">
        <v>16</v>
      </c>
      <c r="L26046" t="s">
        <v>17</v>
      </c>
      <c r="M26046" t="s">
        <v>504</v>
      </c>
    </row>
    <row r="26047" spans="1:13" x14ac:dyDescent="0.3">
      <c r="A26047" t="s">
        <v>3554</v>
      </c>
      <c r="C26047" t="s">
        <v>17710</v>
      </c>
      <c r="D26047">
        <v>51</v>
      </c>
      <c r="E26047" s="1">
        <v>10025875</v>
      </c>
      <c r="G26047" t="s">
        <v>34</v>
      </c>
      <c r="H26047" t="s">
        <v>17759</v>
      </c>
      <c r="I26047" t="s">
        <v>15</v>
      </c>
      <c r="K26047" t="s">
        <v>16</v>
      </c>
      <c r="L26047" t="s">
        <v>38</v>
      </c>
      <c r="M26047" t="s">
        <v>504</v>
      </c>
    </row>
    <row r="26048" spans="1:13" x14ac:dyDescent="0.3">
      <c r="A26048" t="s">
        <v>28099</v>
      </c>
      <c r="C26048" t="s">
        <v>27925</v>
      </c>
      <c r="D26048">
        <v>36</v>
      </c>
      <c r="E26048" s="1">
        <v>2498221</v>
      </c>
      <c r="G26048" t="s">
        <v>48</v>
      </c>
      <c r="H26048" t="s">
        <v>28100</v>
      </c>
      <c r="I26048" t="s">
        <v>428</v>
      </c>
      <c r="J26048" t="s">
        <v>428</v>
      </c>
      <c r="K26048" t="s">
        <v>429</v>
      </c>
      <c r="L26048" t="s">
        <v>17</v>
      </c>
      <c r="M26048" t="s">
        <v>354</v>
      </c>
    </row>
    <row r="26049" spans="1:13" x14ac:dyDescent="0.3">
      <c r="A26049" t="s">
        <v>16100</v>
      </c>
      <c r="C26049" t="s">
        <v>15737</v>
      </c>
      <c r="D26049">
        <v>32</v>
      </c>
      <c r="E26049" s="1">
        <v>2602855</v>
      </c>
      <c r="G26049" t="s">
        <v>34</v>
      </c>
      <c r="H26049" t="s">
        <v>16101</v>
      </c>
      <c r="I26049" t="s">
        <v>2063</v>
      </c>
      <c r="K26049" t="s">
        <v>2064</v>
      </c>
      <c r="L26049" t="s">
        <v>44</v>
      </c>
      <c r="M26049" t="s">
        <v>75</v>
      </c>
    </row>
    <row r="26050" spans="1:13" x14ac:dyDescent="0.3">
      <c r="A26050" t="s">
        <v>781</v>
      </c>
      <c r="C26050" t="s">
        <v>2957</v>
      </c>
      <c r="D26050">
        <v>50</v>
      </c>
      <c r="E26050" s="1">
        <v>2500000</v>
      </c>
      <c r="G26050" t="s">
        <v>516</v>
      </c>
      <c r="H26050" t="s">
        <v>3531</v>
      </c>
      <c r="I26050" t="s">
        <v>784</v>
      </c>
      <c r="J26050" t="s">
        <v>15</v>
      </c>
      <c r="K26050" t="s">
        <v>16</v>
      </c>
      <c r="L26050" t="s">
        <v>115</v>
      </c>
      <c r="M26050" t="s">
        <v>3532</v>
      </c>
    </row>
    <row r="26051" spans="1:13" x14ac:dyDescent="0.3">
      <c r="A26051" t="s">
        <v>781</v>
      </c>
      <c r="C26051" t="s">
        <v>1558</v>
      </c>
      <c r="D26051">
        <v>28</v>
      </c>
      <c r="E26051" s="1">
        <v>4995524</v>
      </c>
      <c r="G26051" t="s">
        <v>13</v>
      </c>
      <c r="H26051" t="s">
        <v>1777</v>
      </c>
      <c r="I26051" t="s">
        <v>784</v>
      </c>
      <c r="J26051" t="s">
        <v>15</v>
      </c>
      <c r="K26051" t="s">
        <v>16</v>
      </c>
      <c r="L26051" t="s">
        <v>17</v>
      </c>
      <c r="M26051" t="s">
        <v>66</v>
      </c>
    </row>
    <row r="26052" spans="1:13" x14ac:dyDescent="0.3">
      <c r="A26052" t="s">
        <v>781</v>
      </c>
      <c r="C26052" t="s">
        <v>979</v>
      </c>
      <c r="D26052">
        <v>34</v>
      </c>
      <c r="E26052" s="1">
        <v>2500000</v>
      </c>
      <c r="G26052" t="s">
        <v>13</v>
      </c>
      <c r="H26052" t="s">
        <v>1272</v>
      </c>
      <c r="I26052" t="s">
        <v>784</v>
      </c>
      <c r="J26052" t="s">
        <v>15</v>
      </c>
      <c r="K26052" t="s">
        <v>16</v>
      </c>
      <c r="L26052" t="s">
        <v>17</v>
      </c>
      <c r="M26052" t="s">
        <v>31</v>
      </c>
    </row>
    <row r="26053" spans="1:13" x14ac:dyDescent="0.3">
      <c r="A26053" t="s">
        <v>781</v>
      </c>
      <c r="C26053" t="s">
        <v>783</v>
      </c>
      <c r="D26053">
        <v>19</v>
      </c>
      <c r="E26053" s="1">
        <v>170000</v>
      </c>
      <c r="G26053" t="s">
        <v>21</v>
      </c>
      <c r="H26053" t="s">
        <v>782</v>
      </c>
      <c r="I26053" t="s">
        <v>784</v>
      </c>
      <c r="J26053" t="s">
        <v>15</v>
      </c>
      <c r="K26053" t="s">
        <v>16</v>
      </c>
      <c r="L26053" t="s">
        <v>17</v>
      </c>
      <c r="M26053" t="s">
        <v>401</v>
      </c>
    </row>
    <row r="26054" spans="1:13" x14ac:dyDescent="0.3">
      <c r="A26054" t="s">
        <v>781</v>
      </c>
      <c r="C26054" t="s">
        <v>27925</v>
      </c>
      <c r="D26054">
        <v>11</v>
      </c>
      <c r="E26054" s="1">
        <v>1300000</v>
      </c>
      <c r="G26054" t="s">
        <v>13</v>
      </c>
      <c r="H26054" t="s">
        <v>28180</v>
      </c>
      <c r="I26054" t="s">
        <v>784</v>
      </c>
      <c r="J26054" t="s">
        <v>15</v>
      </c>
      <c r="K26054" t="s">
        <v>16</v>
      </c>
      <c r="L26054" t="s">
        <v>38</v>
      </c>
      <c r="M26054" t="s">
        <v>66</v>
      </c>
    </row>
    <row r="26055" spans="1:13" x14ac:dyDescent="0.3">
      <c r="A26055" t="s">
        <v>781</v>
      </c>
      <c r="C26055" t="s">
        <v>30536</v>
      </c>
      <c r="D26055">
        <v>13</v>
      </c>
      <c r="E26055" s="1">
        <v>170000</v>
      </c>
      <c r="G26055" t="s">
        <v>21</v>
      </c>
      <c r="H26055" t="s">
        <v>782</v>
      </c>
      <c r="I26055" t="s">
        <v>784</v>
      </c>
      <c r="J26055" t="s">
        <v>15</v>
      </c>
      <c r="K26055" t="s">
        <v>16</v>
      </c>
      <c r="L26055" t="s">
        <v>17</v>
      </c>
      <c r="M26055" t="s">
        <v>401</v>
      </c>
    </row>
    <row r="26056" spans="1:13" x14ac:dyDescent="0.3">
      <c r="A26056" t="s">
        <v>781</v>
      </c>
      <c r="C26056" t="s">
        <v>5155</v>
      </c>
      <c r="D26056">
        <v>38</v>
      </c>
      <c r="E26056" s="1">
        <v>768765</v>
      </c>
      <c r="G26056" t="s">
        <v>516</v>
      </c>
      <c r="H26056" t="s">
        <v>5419</v>
      </c>
      <c r="I26056" t="s">
        <v>784</v>
      </c>
      <c r="J26056" t="s">
        <v>15</v>
      </c>
      <c r="K26056" t="s">
        <v>16</v>
      </c>
      <c r="L26056" t="s">
        <v>38</v>
      </c>
      <c r="M26056" t="s">
        <v>1310</v>
      </c>
    </row>
    <row r="26057" spans="1:13" x14ac:dyDescent="0.3">
      <c r="A26057" t="s">
        <v>781</v>
      </c>
      <c r="C26057" t="s">
        <v>23373</v>
      </c>
      <c r="D26057">
        <v>34</v>
      </c>
      <c r="E26057" s="1">
        <v>3500000</v>
      </c>
      <c r="G26057" t="s">
        <v>13</v>
      </c>
      <c r="H26057" t="s">
        <v>23398</v>
      </c>
      <c r="I26057" t="s">
        <v>784</v>
      </c>
      <c r="J26057" t="s">
        <v>15</v>
      </c>
      <c r="K26057" t="s">
        <v>16</v>
      </c>
      <c r="L26057" t="s">
        <v>17</v>
      </c>
      <c r="M26057" t="s">
        <v>66</v>
      </c>
    </row>
    <row r="26058" spans="1:13" x14ac:dyDescent="0.3">
      <c r="A26058" t="s">
        <v>781</v>
      </c>
      <c r="C26058" t="s">
        <v>22801</v>
      </c>
      <c r="D26058">
        <v>42</v>
      </c>
      <c r="E26058" s="1">
        <v>3300000</v>
      </c>
      <c r="G26058" t="s">
        <v>13</v>
      </c>
      <c r="H26058" t="s">
        <v>22802</v>
      </c>
      <c r="I26058" t="s">
        <v>784</v>
      </c>
      <c r="J26058" t="s">
        <v>15</v>
      </c>
      <c r="K26058" t="s">
        <v>16</v>
      </c>
      <c r="L26058" t="s">
        <v>17</v>
      </c>
      <c r="M26058" t="s">
        <v>31</v>
      </c>
    </row>
    <row r="26059" spans="1:13" x14ac:dyDescent="0.3">
      <c r="A26059" t="s">
        <v>781</v>
      </c>
      <c r="C26059" t="s">
        <v>21173</v>
      </c>
      <c r="D26059">
        <v>61</v>
      </c>
      <c r="E26059" s="1">
        <v>3550000</v>
      </c>
      <c r="G26059" t="s">
        <v>34</v>
      </c>
      <c r="H26059" t="s">
        <v>21315</v>
      </c>
      <c r="I26059" t="s">
        <v>784</v>
      </c>
      <c r="J26059" t="s">
        <v>15</v>
      </c>
      <c r="K26059" t="s">
        <v>16</v>
      </c>
      <c r="L26059" t="s">
        <v>210</v>
      </c>
      <c r="M26059" t="s">
        <v>740</v>
      </c>
    </row>
    <row r="26060" spans="1:13" x14ac:dyDescent="0.3">
      <c r="A26060" t="s">
        <v>781</v>
      </c>
      <c r="C26060" t="s">
        <v>21173</v>
      </c>
      <c r="D26060">
        <v>26</v>
      </c>
      <c r="E26060" s="1">
        <v>170000</v>
      </c>
      <c r="G26060" t="s">
        <v>400</v>
      </c>
      <c r="H26060" t="s">
        <v>782</v>
      </c>
      <c r="I26060" t="s">
        <v>784</v>
      </c>
      <c r="J26060" t="s">
        <v>15</v>
      </c>
      <c r="K26060" t="s">
        <v>16</v>
      </c>
      <c r="L26060" t="s">
        <v>17</v>
      </c>
      <c r="M26060" t="s">
        <v>401</v>
      </c>
    </row>
    <row r="26061" spans="1:13" x14ac:dyDescent="0.3">
      <c r="A26061" t="s">
        <v>781</v>
      </c>
      <c r="C26061" t="s">
        <v>15737</v>
      </c>
      <c r="D26061">
        <v>67</v>
      </c>
      <c r="E26061" s="1">
        <v>7000000</v>
      </c>
      <c r="G26061" t="s">
        <v>13</v>
      </c>
      <c r="H26061" t="s">
        <v>15998</v>
      </c>
      <c r="I26061" t="s">
        <v>784</v>
      </c>
      <c r="J26061" t="s">
        <v>15</v>
      </c>
      <c r="K26061" t="s">
        <v>16</v>
      </c>
      <c r="L26061" t="s">
        <v>17</v>
      </c>
      <c r="M26061" t="s">
        <v>31</v>
      </c>
    </row>
    <row r="26062" spans="1:13" x14ac:dyDescent="0.3">
      <c r="A26062" t="s">
        <v>781</v>
      </c>
      <c r="C26062" t="s">
        <v>12673</v>
      </c>
      <c r="D26062">
        <v>16</v>
      </c>
      <c r="E26062" s="1">
        <v>124763</v>
      </c>
      <c r="G26062" t="s">
        <v>34</v>
      </c>
      <c r="H26062" t="s">
        <v>12797</v>
      </c>
      <c r="I26062" t="s">
        <v>784</v>
      </c>
      <c r="J26062" t="s">
        <v>15</v>
      </c>
      <c r="K26062" t="s">
        <v>16</v>
      </c>
      <c r="L26062" t="s">
        <v>38</v>
      </c>
      <c r="M26062" t="s">
        <v>504</v>
      </c>
    </row>
    <row r="26063" spans="1:13" x14ac:dyDescent="0.3">
      <c r="A26063" t="s">
        <v>781</v>
      </c>
      <c r="C26063" t="s">
        <v>11779</v>
      </c>
      <c r="D26063">
        <v>36</v>
      </c>
      <c r="E26063" s="1">
        <v>143250</v>
      </c>
      <c r="G26063" t="s">
        <v>3070</v>
      </c>
      <c r="H26063" t="s">
        <v>11800</v>
      </c>
      <c r="I26063" t="s">
        <v>784</v>
      </c>
      <c r="J26063" t="s">
        <v>15</v>
      </c>
      <c r="K26063" t="s">
        <v>16</v>
      </c>
      <c r="L26063" t="s">
        <v>17</v>
      </c>
      <c r="M26063" t="s">
        <v>39</v>
      </c>
    </row>
    <row r="26064" spans="1:13" x14ac:dyDescent="0.3">
      <c r="A26064" t="s">
        <v>781</v>
      </c>
      <c r="C26064" t="s">
        <v>10589</v>
      </c>
      <c r="D26064">
        <v>36</v>
      </c>
      <c r="E26064" s="1">
        <v>8985000</v>
      </c>
      <c r="G26064" t="s">
        <v>34</v>
      </c>
      <c r="H26064" t="s">
        <v>10849</v>
      </c>
      <c r="I26064" t="s">
        <v>784</v>
      </c>
      <c r="J26064" t="s">
        <v>15</v>
      </c>
      <c r="K26064" t="s">
        <v>16</v>
      </c>
      <c r="L26064" t="s">
        <v>17</v>
      </c>
      <c r="M26064" t="s">
        <v>87</v>
      </c>
    </row>
    <row r="26065" spans="1:13" x14ac:dyDescent="0.3">
      <c r="A26065" t="s">
        <v>781</v>
      </c>
      <c r="C26065" t="s">
        <v>9547</v>
      </c>
      <c r="D26065">
        <v>39</v>
      </c>
      <c r="E26065" s="1">
        <v>3000000</v>
      </c>
      <c r="G26065" t="s">
        <v>13</v>
      </c>
      <c r="H26065" t="s">
        <v>9628</v>
      </c>
      <c r="I26065" t="s">
        <v>784</v>
      </c>
      <c r="J26065" t="s">
        <v>15</v>
      </c>
      <c r="K26065" t="s">
        <v>16</v>
      </c>
      <c r="L26065" t="s">
        <v>17</v>
      </c>
      <c r="M26065" t="s">
        <v>31</v>
      </c>
    </row>
    <row r="26066" spans="1:13" x14ac:dyDescent="0.3">
      <c r="A26066" t="s">
        <v>781</v>
      </c>
      <c r="C26066" t="s">
        <v>37047</v>
      </c>
      <c r="D26066">
        <v>25</v>
      </c>
      <c r="E26066" s="1">
        <v>2073986</v>
      </c>
      <c r="G26066" t="s">
        <v>48</v>
      </c>
      <c r="H26066" t="s">
        <v>37260</v>
      </c>
      <c r="I26066" t="s">
        <v>784</v>
      </c>
      <c r="J26066" t="s">
        <v>15</v>
      </c>
      <c r="K26066" t="s">
        <v>16</v>
      </c>
      <c r="L26066" t="s">
        <v>17</v>
      </c>
      <c r="M26066" t="s">
        <v>354</v>
      </c>
    </row>
    <row r="26067" spans="1:13" x14ac:dyDescent="0.3">
      <c r="A26067" t="s">
        <v>2415</v>
      </c>
      <c r="C26067" t="s">
        <v>2269</v>
      </c>
      <c r="D26067">
        <v>30</v>
      </c>
      <c r="E26067" s="1">
        <v>1925000</v>
      </c>
      <c r="G26067" t="s">
        <v>34</v>
      </c>
      <c r="H26067" t="s">
        <v>2416</v>
      </c>
      <c r="I26067" t="s">
        <v>70</v>
      </c>
      <c r="J26067" t="s">
        <v>70</v>
      </c>
      <c r="K26067" t="s">
        <v>24</v>
      </c>
      <c r="L26067" t="s">
        <v>17</v>
      </c>
      <c r="M26067" t="s">
        <v>202</v>
      </c>
    </row>
    <row r="26068" spans="1:13" x14ac:dyDescent="0.3">
      <c r="A26068" t="s">
        <v>2415</v>
      </c>
      <c r="C26068" t="s">
        <v>23671</v>
      </c>
      <c r="D26068">
        <v>48</v>
      </c>
      <c r="E26068" s="1">
        <v>4768639</v>
      </c>
      <c r="G26068" t="s">
        <v>34</v>
      </c>
      <c r="H26068" t="s">
        <v>23682</v>
      </c>
      <c r="I26068" t="s">
        <v>70</v>
      </c>
      <c r="J26068" t="s">
        <v>70</v>
      </c>
      <c r="K26068" t="s">
        <v>24</v>
      </c>
      <c r="L26068" t="s">
        <v>17</v>
      </c>
      <c r="M26068" t="s">
        <v>202</v>
      </c>
    </row>
    <row r="26069" spans="1:13" x14ac:dyDescent="0.3">
      <c r="A26069" t="s">
        <v>2415</v>
      </c>
      <c r="C26069" t="s">
        <v>12314</v>
      </c>
      <c r="D26069">
        <v>38</v>
      </c>
      <c r="E26069" s="1">
        <v>2242618</v>
      </c>
      <c r="G26069" t="s">
        <v>34</v>
      </c>
      <c r="H26069" t="s">
        <v>12354</v>
      </c>
      <c r="I26069" t="s">
        <v>70</v>
      </c>
      <c r="J26069" t="s">
        <v>70</v>
      </c>
      <c r="K26069" t="s">
        <v>24</v>
      </c>
      <c r="L26069" t="s">
        <v>17</v>
      </c>
      <c r="M26069" t="s">
        <v>202</v>
      </c>
    </row>
    <row r="26070" spans="1:13" x14ac:dyDescent="0.3">
      <c r="A26070" t="s">
        <v>3254</v>
      </c>
      <c r="C26070" t="s">
        <v>2957</v>
      </c>
      <c r="D26070">
        <v>17</v>
      </c>
      <c r="E26070" s="1">
        <v>7500000</v>
      </c>
      <c r="G26070" t="s">
        <v>34</v>
      </c>
      <c r="H26070" t="s">
        <v>3255</v>
      </c>
      <c r="I26070" t="s">
        <v>70</v>
      </c>
      <c r="J26070" t="s">
        <v>70</v>
      </c>
      <c r="K26070" t="s">
        <v>24</v>
      </c>
      <c r="L26070" t="s">
        <v>115</v>
      </c>
      <c r="M26070" t="s">
        <v>202</v>
      </c>
    </row>
    <row r="26071" spans="1:13" x14ac:dyDescent="0.3">
      <c r="A26071" t="s">
        <v>3254</v>
      </c>
      <c r="C26071" t="s">
        <v>29922</v>
      </c>
      <c r="D26071">
        <v>30</v>
      </c>
      <c r="E26071" s="1">
        <v>403770</v>
      </c>
      <c r="G26071" t="s">
        <v>34</v>
      </c>
      <c r="H26071" t="s">
        <v>30317</v>
      </c>
      <c r="I26071" t="s">
        <v>70</v>
      </c>
      <c r="J26071" t="s">
        <v>70</v>
      </c>
      <c r="K26071" t="s">
        <v>24</v>
      </c>
      <c r="L26071" t="s">
        <v>44</v>
      </c>
      <c r="M26071" t="s">
        <v>202</v>
      </c>
    </row>
    <row r="26072" spans="1:13" x14ac:dyDescent="0.3">
      <c r="A26072" t="s">
        <v>3254</v>
      </c>
      <c r="C26072" t="s">
        <v>29553</v>
      </c>
      <c r="D26072">
        <v>26</v>
      </c>
      <c r="E26072" s="1">
        <v>625531</v>
      </c>
      <c r="G26072" t="s">
        <v>34</v>
      </c>
      <c r="H26072" t="s">
        <v>29916</v>
      </c>
      <c r="I26072" t="s">
        <v>70</v>
      </c>
      <c r="J26072" t="s">
        <v>70</v>
      </c>
      <c r="K26072" t="s">
        <v>24</v>
      </c>
      <c r="L26072" t="s">
        <v>17</v>
      </c>
      <c r="M26072" t="s">
        <v>202</v>
      </c>
    </row>
    <row r="26073" spans="1:13" x14ac:dyDescent="0.3">
      <c r="A26073" t="s">
        <v>3254</v>
      </c>
      <c r="C26073" t="s">
        <v>30851</v>
      </c>
      <c r="D26073">
        <v>31</v>
      </c>
      <c r="E26073" s="1">
        <v>750060</v>
      </c>
      <c r="G26073" t="s">
        <v>34</v>
      </c>
      <c r="H26073" t="s">
        <v>30869</v>
      </c>
      <c r="I26073" t="s">
        <v>70</v>
      </c>
      <c r="J26073" t="s">
        <v>70</v>
      </c>
      <c r="K26073" t="s">
        <v>24</v>
      </c>
      <c r="L26073" t="s">
        <v>17</v>
      </c>
      <c r="M26073" t="s">
        <v>39</v>
      </c>
    </row>
    <row r="26074" spans="1:13" x14ac:dyDescent="0.3">
      <c r="A26074" t="s">
        <v>3254</v>
      </c>
      <c r="C26074" t="s">
        <v>3657</v>
      </c>
      <c r="D26074">
        <v>38</v>
      </c>
      <c r="E26074" s="1">
        <v>18000016</v>
      </c>
      <c r="G26074" t="s">
        <v>34</v>
      </c>
      <c r="H26074" t="s">
        <v>3716</v>
      </c>
      <c r="I26074" t="s">
        <v>70</v>
      </c>
      <c r="J26074" t="s">
        <v>70</v>
      </c>
      <c r="K26074" t="s">
        <v>24</v>
      </c>
      <c r="L26074" t="s">
        <v>38</v>
      </c>
      <c r="M26074" t="s">
        <v>202</v>
      </c>
    </row>
    <row r="26075" spans="1:13" x14ac:dyDescent="0.3">
      <c r="A26075" t="s">
        <v>3254</v>
      </c>
      <c r="C26075" t="s">
        <v>22837</v>
      </c>
      <c r="D26075">
        <v>38</v>
      </c>
      <c r="E26075" s="1">
        <v>2697256</v>
      </c>
      <c r="G26075" t="s">
        <v>571</v>
      </c>
      <c r="H26075" t="s">
        <v>23068</v>
      </c>
      <c r="I26075" t="s">
        <v>70</v>
      </c>
      <c r="J26075" t="s">
        <v>70</v>
      </c>
      <c r="K26075" t="s">
        <v>24</v>
      </c>
      <c r="L26075" t="s">
        <v>38</v>
      </c>
      <c r="M26075" t="s">
        <v>9693</v>
      </c>
    </row>
    <row r="26076" spans="1:13" x14ac:dyDescent="0.3">
      <c r="A26076" t="s">
        <v>3254</v>
      </c>
      <c r="C26076" t="s">
        <v>21907</v>
      </c>
      <c r="D26076">
        <v>36</v>
      </c>
      <c r="E26076" s="1">
        <v>4000365</v>
      </c>
      <c r="G26076" t="s">
        <v>34</v>
      </c>
      <c r="H26076" t="s">
        <v>21912</v>
      </c>
      <c r="I26076" t="s">
        <v>70</v>
      </c>
      <c r="J26076" t="s">
        <v>70</v>
      </c>
      <c r="K26076" t="s">
        <v>24</v>
      </c>
      <c r="L26076" t="s">
        <v>38</v>
      </c>
      <c r="M26076" t="s">
        <v>202</v>
      </c>
    </row>
    <row r="26077" spans="1:13" x14ac:dyDescent="0.3">
      <c r="A26077" t="s">
        <v>3254</v>
      </c>
      <c r="C26077" t="s">
        <v>11813</v>
      </c>
      <c r="D26077">
        <v>13</v>
      </c>
      <c r="E26077" s="1">
        <v>128159</v>
      </c>
      <c r="G26077" t="s">
        <v>34</v>
      </c>
      <c r="H26077" t="s">
        <v>12183</v>
      </c>
      <c r="I26077" t="s">
        <v>70</v>
      </c>
      <c r="J26077" t="s">
        <v>70</v>
      </c>
      <c r="K26077" t="s">
        <v>24</v>
      </c>
      <c r="L26077" t="s">
        <v>170</v>
      </c>
      <c r="M26077" t="s">
        <v>202</v>
      </c>
    </row>
    <row r="26078" spans="1:13" x14ac:dyDescent="0.3">
      <c r="A26078" t="s">
        <v>3254</v>
      </c>
      <c r="C26078" t="s">
        <v>11420</v>
      </c>
      <c r="D26078">
        <v>37</v>
      </c>
      <c r="E26078" s="1">
        <v>3718254</v>
      </c>
      <c r="G26078" t="s">
        <v>34</v>
      </c>
      <c r="H26078" t="s">
        <v>11489</v>
      </c>
      <c r="I26078" t="s">
        <v>70</v>
      </c>
      <c r="J26078" t="s">
        <v>70</v>
      </c>
      <c r="K26078" t="s">
        <v>24</v>
      </c>
      <c r="L26078" t="s">
        <v>38</v>
      </c>
      <c r="M26078" t="s">
        <v>202</v>
      </c>
    </row>
    <row r="26079" spans="1:13" x14ac:dyDescent="0.3">
      <c r="A26079" t="s">
        <v>3254</v>
      </c>
      <c r="C26079" t="s">
        <v>10589</v>
      </c>
      <c r="D26079">
        <v>37</v>
      </c>
      <c r="E26079" s="1">
        <v>2000000</v>
      </c>
      <c r="G26079" t="s">
        <v>13</v>
      </c>
      <c r="H26079" t="s">
        <v>10759</v>
      </c>
      <c r="I26079" t="s">
        <v>70</v>
      </c>
      <c r="J26079" t="s">
        <v>70</v>
      </c>
      <c r="K26079" t="s">
        <v>24</v>
      </c>
      <c r="L26079" t="s">
        <v>1856</v>
      </c>
      <c r="M26079" t="s">
        <v>8109</v>
      </c>
    </row>
    <row r="26080" spans="1:13" x14ac:dyDescent="0.3">
      <c r="A26080" t="s">
        <v>3254</v>
      </c>
      <c r="C26080" t="s">
        <v>10589</v>
      </c>
      <c r="D26080">
        <v>38</v>
      </c>
      <c r="E26080" s="1">
        <v>3099498</v>
      </c>
      <c r="G26080" t="s">
        <v>34</v>
      </c>
      <c r="H26080" t="s">
        <v>10850</v>
      </c>
      <c r="I26080" t="s">
        <v>70</v>
      </c>
      <c r="J26080" t="s">
        <v>70</v>
      </c>
      <c r="K26080" t="s">
        <v>24</v>
      </c>
      <c r="L26080" t="s">
        <v>1856</v>
      </c>
      <c r="M26080" t="s">
        <v>202</v>
      </c>
    </row>
    <row r="26081" spans="1:13" x14ac:dyDescent="0.3">
      <c r="A26081" t="s">
        <v>3254</v>
      </c>
      <c r="C26081" t="s">
        <v>9396</v>
      </c>
      <c r="D26081">
        <v>35</v>
      </c>
      <c r="E26081" s="1">
        <v>2994687</v>
      </c>
      <c r="G26081" t="s">
        <v>34</v>
      </c>
      <c r="H26081" t="s">
        <v>9427</v>
      </c>
      <c r="I26081" t="s">
        <v>70</v>
      </c>
      <c r="J26081" t="s">
        <v>70</v>
      </c>
      <c r="K26081" t="s">
        <v>24</v>
      </c>
      <c r="L26081" t="s">
        <v>38</v>
      </c>
      <c r="M26081" t="s">
        <v>202</v>
      </c>
    </row>
    <row r="26082" spans="1:13" x14ac:dyDescent="0.3">
      <c r="A26082" t="s">
        <v>3254</v>
      </c>
      <c r="C26082" t="s">
        <v>34736</v>
      </c>
      <c r="D26082">
        <v>24</v>
      </c>
      <c r="E26082" s="1">
        <v>1398938</v>
      </c>
      <c r="G26082" t="s">
        <v>34</v>
      </c>
      <c r="H26082" t="s">
        <v>34786</v>
      </c>
      <c r="I26082" t="s">
        <v>70</v>
      </c>
      <c r="J26082" t="s">
        <v>70</v>
      </c>
      <c r="K26082" t="s">
        <v>24</v>
      </c>
      <c r="L26082" t="s">
        <v>17</v>
      </c>
      <c r="M26082" t="s">
        <v>202</v>
      </c>
    </row>
    <row r="26083" spans="1:13" x14ac:dyDescent="0.3">
      <c r="A26083" t="s">
        <v>3254</v>
      </c>
      <c r="C26083" t="s">
        <v>37047</v>
      </c>
      <c r="D26083">
        <v>38</v>
      </c>
      <c r="E26083" s="1">
        <v>1966715</v>
      </c>
      <c r="G26083" t="s">
        <v>34</v>
      </c>
      <c r="H26083" t="s">
        <v>37341</v>
      </c>
      <c r="I26083" t="s">
        <v>70</v>
      </c>
      <c r="J26083" t="s">
        <v>70</v>
      </c>
      <c r="K26083" t="s">
        <v>24</v>
      </c>
      <c r="L26083" t="s">
        <v>17</v>
      </c>
      <c r="M26083" t="s">
        <v>202</v>
      </c>
    </row>
    <row r="26084" spans="1:13" x14ac:dyDescent="0.3">
      <c r="A26084" t="s">
        <v>3254</v>
      </c>
      <c r="C26084" t="s">
        <v>36445</v>
      </c>
      <c r="D26084">
        <v>12</v>
      </c>
      <c r="E26084" s="1">
        <v>200000</v>
      </c>
      <c r="G26084" t="s">
        <v>34</v>
      </c>
      <c r="H26084" t="s">
        <v>36447</v>
      </c>
      <c r="I26084" t="s">
        <v>70</v>
      </c>
      <c r="J26084" t="s">
        <v>70</v>
      </c>
      <c r="K26084" t="s">
        <v>24</v>
      </c>
      <c r="L26084" t="s">
        <v>25</v>
      </c>
      <c r="M26084" t="s">
        <v>202</v>
      </c>
    </row>
    <row r="26085" spans="1:13" x14ac:dyDescent="0.3">
      <c r="A26085" t="s">
        <v>3254</v>
      </c>
      <c r="C26085" t="s">
        <v>36445</v>
      </c>
      <c r="D26085">
        <v>36</v>
      </c>
      <c r="E26085" s="1">
        <v>1500000</v>
      </c>
      <c r="G26085" t="s">
        <v>34</v>
      </c>
      <c r="H26085" t="s">
        <v>36448</v>
      </c>
      <c r="I26085" t="s">
        <v>70</v>
      </c>
      <c r="J26085" t="s">
        <v>70</v>
      </c>
      <c r="K26085" t="s">
        <v>24</v>
      </c>
      <c r="L26085" t="s">
        <v>2708</v>
      </c>
      <c r="M26085" t="s">
        <v>202</v>
      </c>
    </row>
    <row r="26086" spans="1:13" x14ac:dyDescent="0.3">
      <c r="A26086" t="s">
        <v>27799</v>
      </c>
      <c r="C26086" t="s">
        <v>27748</v>
      </c>
      <c r="D26086">
        <v>36</v>
      </c>
      <c r="E26086" s="1">
        <v>2250423</v>
      </c>
      <c r="G26086" t="s">
        <v>168</v>
      </c>
      <c r="H26086" t="s">
        <v>27800</v>
      </c>
      <c r="I26086" t="s">
        <v>27801</v>
      </c>
      <c r="K26086" t="s">
        <v>3934</v>
      </c>
      <c r="L26086" t="s">
        <v>17</v>
      </c>
      <c r="M26086" t="s">
        <v>171</v>
      </c>
    </row>
    <row r="26087" spans="1:13" x14ac:dyDescent="0.3">
      <c r="A26087" t="s">
        <v>478</v>
      </c>
      <c r="C26087" t="s">
        <v>341</v>
      </c>
      <c r="D26087">
        <v>2</v>
      </c>
      <c r="E26087" s="1">
        <v>212313</v>
      </c>
      <c r="G26087" t="s">
        <v>111</v>
      </c>
      <c r="H26087" t="s">
        <v>479</v>
      </c>
      <c r="I26087" t="s">
        <v>480</v>
      </c>
      <c r="J26087" t="s">
        <v>480</v>
      </c>
      <c r="K26087" t="s">
        <v>481</v>
      </c>
      <c r="L26087" t="s">
        <v>25</v>
      </c>
      <c r="M26087" t="s">
        <v>120</v>
      </c>
    </row>
    <row r="26088" spans="1:13" x14ac:dyDescent="0.3">
      <c r="A26088" t="s">
        <v>478</v>
      </c>
      <c r="C26088" t="s">
        <v>27925</v>
      </c>
      <c r="D26088">
        <v>23</v>
      </c>
      <c r="E26088" s="1">
        <v>2500000</v>
      </c>
      <c r="G26088" t="s">
        <v>34</v>
      </c>
      <c r="H26088" t="s">
        <v>28155</v>
      </c>
      <c r="I26088" t="s">
        <v>480</v>
      </c>
      <c r="J26088" t="s">
        <v>480</v>
      </c>
      <c r="K26088" t="s">
        <v>481</v>
      </c>
      <c r="L26088" t="s">
        <v>170</v>
      </c>
      <c r="M26088" t="s">
        <v>740</v>
      </c>
    </row>
    <row r="26089" spans="1:13" x14ac:dyDescent="0.3">
      <c r="A26089" t="s">
        <v>478</v>
      </c>
      <c r="C26089" t="s">
        <v>28936</v>
      </c>
      <c r="D26089">
        <v>31</v>
      </c>
      <c r="E26089" s="1">
        <v>4496313</v>
      </c>
      <c r="G26089" t="s">
        <v>48</v>
      </c>
      <c r="H26089" t="s">
        <v>28955</v>
      </c>
      <c r="I26089" t="s">
        <v>480</v>
      </c>
      <c r="J26089" t="s">
        <v>480</v>
      </c>
      <c r="K26089" t="s">
        <v>481</v>
      </c>
      <c r="L26089" t="s">
        <v>248</v>
      </c>
      <c r="M26089" t="s">
        <v>331</v>
      </c>
    </row>
    <row r="26090" spans="1:13" x14ac:dyDescent="0.3">
      <c r="A26090" t="s">
        <v>478</v>
      </c>
      <c r="C26090" t="s">
        <v>30851</v>
      </c>
      <c r="D26090">
        <v>43</v>
      </c>
      <c r="E26090" s="1">
        <v>2862363</v>
      </c>
      <c r="G26090" t="s">
        <v>571</v>
      </c>
      <c r="H26090" t="s">
        <v>30922</v>
      </c>
      <c r="I26090" t="s">
        <v>480</v>
      </c>
      <c r="J26090" t="s">
        <v>480</v>
      </c>
      <c r="K26090" t="s">
        <v>481</v>
      </c>
      <c r="L26090" t="s">
        <v>17</v>
      </c>
      <c r="M26090" t="s">
        <v>4994</v>
      </c>
    </row>
    <row r="26091" spans="1:13" x14ac:dyDescent="0.3">
      <c r="A26091" t="s">
        <v>478</v>
      </c>
      <c r="C26091" t="s">
        <v>3657</v>
      </c>
      <c r="D26091">
        <v>7</v>
      </c>
      <c r="E26091" s="1">
        <v>95000</v>
      </c>
      <c r="G26091" t="s">
        <v>34</v>
      </c>
      <c r="H26091" t="s">
        <v>4075</v>
      </c>
      <c r="I26091" t="s">
        <v>480</v>
      </c>
      <c r="J26091" t="s">
        <v>480</v>
      </c>
      <c r="K26091" t="s">
        <v>481</v>
      </c>
      <c r="L26091" t="s">
        <v>17</v>
      </c>
      <c r="M26091" t="s">
        <v>217</v>
      </c>
    </row>
    <row r="26092" spans="1:13" x14ac:dyDescent="0.3">
      <c r="A26092" t="s">
        <v>478</v>
      </c>
      <c r="C26092" t="s">
        <v>5155</v>
      </c>
      <c r="D26092">
        <v>3</v>
      </c>
      <c r="E26092" s="1">
        <v>149636</v>
      </c>
      <c r="G26092" t="s">
        <v>34</v>
      </c>
      <c r="H26092" t="s">
        <v>5326</v>
      </c>
      <c r="I26092" t="s">
        <v>480</v>
      </c>
      <c r="J26092" t="s">
        <v>480</v>
      </c>
      <c r="K26092" t="s">
        <v>481</v>
      </c>
      <c r="L26092" t="s">
        <v>17</v>
      </c>
      <c r="M26092" t="s">
        <v>217</v>
      </c>
    </row>
    <row r="26093" spans="1:13" x14ac:dyDescent="0.3">
      <c r="A26093" t="s">
        <v>478</v>
      </c>
      <c r="C26093" t="s">
        <v>22837</v>
      </c>
      <c r="D26093">
        <v>40</v>
      </c>
      <c r="E26093" s="1">
        <v>522921</v>
      </c>
      <c r="G26093" t="s">
        <v>34</v>
      </c>
      <c r="H26093" t="s">
        <v>23143</v>
      </c>
      <c r="I26093" t="s">
        <v>480</v>
      </c>
      <c r="J26093" t="s">
        <v>480</v>
      </c>
      <c r="K26093" t="s">
        <v>481</v>
      </c>
      <c r="L26093" t="s">
        <v>38</v>
      </c>
      <c r="M26093" t="s">
        <v>740</v>
      </c>
    </row>
    <row r="26094" spans="1:13" x14ac:dyDescent="0.3">
      <c r="A26094" t="s">
        <v>478</v>
      </c>
      <c r="C26094" t="s">
        <v>23213</v>
      </c>
      <c r="D26094">
        <v>52</v>
      </c>
      <c r="E26094" s="1">
        <v>11538657</v>
      </c>
      <c r="G26094" t="s">
        <v>34</v>
      </c>
      <c r="H26094" t="s">
        <v>23238</v>
      </c>
      <c r="I26094" t="s">
        <v>480</v>
      </c>
      <c r="J26094" t="s">
        <v>480</v>
      </c>
      <c r="K26094" t="s">
        <v>481</v>
      </c>
      <c r="L26094" t="s">
        <v>1083</v>
      </c>
      <c r="M26094" t="s">
        <v>202</v>
      </c>
    </row>
    <row r="26095" spans="1:13" x14ac:dyDescent="0.3">
      <c r="A26095" t="s">
        <v>478</v>
      </c>
      <c r="C26095" t="s">
        <v>21035</v>
      </c>
      <c r="D26095">
        <v>73</v>
      </c>
      <c r="E26095" s="1">
        <v>10381914</v>
      </c>
      <c r="G26095" t="s">
        <v>48</v>
      </c>
      <c r="H26095" t="s">
        <v>21087</v>
      </c>
      <c r="I26095" t="s">
        <v>480</v>
      </c>
      <c r="J26095" t="s">
        <v>480</v>
      </c>
      <c r="K26095" t="s">
        <v>481</v>
      </c>
      <c r="L26095" t="s">
        <v>38</v>
      </c>
      <c r="M26095" t="s">
        <v>190</v>
      </c>
    </row>
    <row r="26096" spans="1:13" x14ac:dyDescent="0.3">
      <c r="A26096" t="s">
        <v>478</v>
      </c>
      <c r="C26096" t="s">
        <v>22131</v>
      </c>
      <c r="D26096">
        <v>13</v>
      </c>
      <c r="E26096" s="1">
        <v>2496153</v>
      </c>
      <c r="G26096" t="s">
        <v>48</v>
      </c>
      <c r="H26096" t="s">
        <v>22136</v>
      </c>
      <c r="I26096" t="s">
        <v>480</v>
      </c>
      <c r="J26096" t="s">
        <v>480</v>
      </c>
      <c r="K26096" t="s">
        <v>481</v>
      </c>
      <c r="L26096" t="s">
        <v>257</v>
      </c>
      <c r="M26096" t="s">
        <v>190</v>
      </c>
    </row>
    <row r="26097" spans="1:13" x14ac:dyDescent="0.3">
      <c r="A26097" t="s">
        <v>478</v>
      </c>
      <c r="C26097" t="s">
        <v>15490</v>
      </c>
      <c r="D26097">
        <v>22</v>
      </c>
      <c r="E26097" s="1">
        <v>700000</v>
      </c>
      <c r="G26097" t="s">
        <v>34</v>
      </c>
      <c r="H26097" t="s">
        <v>15565</v>
      </c>
      <c r="I26097" t="s">
        <v>480</v>
      </c>
      <c r="J26097" t="s">
        <v>480</v>
      </c>
      <c r="K26097" t="s">
        <v>481</v>
      </c>
      <c r="L26097" t="s">
        <v>133</v>
      </c>
      <c r="M26097" t="s">
        <v>740</v>
      </c>
    </row>
    <row r="26098" spans="1:13" x14ac:dyDescent="0.3">
      <c r="A26098" t="s">
        <v>478</v>
      </c>
      <c r="C26098" t="s">
        <v>12250</v>
      </c>
      <c r="D26098">
        <v>35</v>
      </c>
      <c r="E26098" s="1">
        <v>499995</v>
      </c>
      <c r="G26098" t="s">
        <v>48</v>
      </c>
      <c r="H26098" t="s">
        <v>12251</v>
      </c>
      <c r="I26098" t="s">
        <v>480</v>
      </c>
      <c r="J26098" t="s">
        <v>480</v>
      </c>
      <c r="K26098" t="s">
        <v>481</v>
      </c>
      <c r="L26098" t="s">
        <v>38</v>
      </c>
      <c r="M26098" t="s">
        <v>190</v>
      </c>
    </row>
    <row r="26099" spans="1:13" x14ac:dyDescent="0.3">
      <c r="A26099" t="s">
        <v>478</v>
      </c>
      <c r="C26099" t="s">
        <v>10589</v>
      </c>
      <c r="D26099">
        <v>32</v>
      </c>
      <c r="E26099" s="1">
        <v>1000000</v>
      </c>
      <c r="G26099" t="s">
        <v>48</v>
      </c>
      <c r="H26099" t="s">
        <v>10886</v>
      </c>
      <c r="I26099" t="s">
        <v>480</v>
      </c>
      <c r="J26099" t="s">
        <v>480</v>
      </c>
      <c r="K26099" t="s">
        <v>481</v>
      </c>
      <c r="L26099" t="s">
        <v>38</v>
      </c>
      <c r="M26099" t="s">
        <v>190</v>
      </c>
    </row>
    <row r="26100" spans="1:13" x14ac:dyDescent="0.3">
      <c r="A26100" t="s">
        <v>478</v>
      </c>
      <c r="C26100" t="s">
        <v>10901</v>
      </c>
      <c r="D26100">
        <v>13</v>
      </c>
      <c r="E26100" s="1">
        <v>40508</v>
      </c>
      <c r="G26100" t="s">
        <v>48</v>
      </c>
      <c r="H26100" t="s">
        <v>10922</v>
      </c>
      <c r="I26100" t="s">
        <v>480</v>
      </c>
      <c r="J26100" t="s">
        <v>480</v>
      </c>
      <c r="K26100" t="s">
        <v>481</v>
      </c>
      <c r="L26100" t="s">
        <v>38</v>
      </c>
      <c r="M26100" t="s">
        <v>190</v>
      </c>
    </row>
    <row r="26101" spans="1:13" x14ac:dyDescent="0.3">
      <c r="A26101" t="s">
        <v>478</v>
      </c>
      <c r="C26101" t="s">
        <v>37047</v>
      </c>
      <c r="D26101">
        <v>18</v>
      </c>
      <c r="E26101" s="1">
        <v>1101365</v>
      </c>
      <c r="G26101" t="s">
        <v>48</v>
      </c>
      <c r="H26101" t="s">
        <v>37281</v>
      </c>
      <c r="I26101" t="s">
        <v>480</v>
      </c>
      <c r="J26101" t="s">
        <v>480</v>
      </c>
      <c r="K26101" t="s">
        <v>481</v>
      </c>
      <c r="L26101" t="s">
        <v>38</v>
      </c>
      <c r="M26101" t="s">
        <v>190</v>
      </c>
    </row>
    <row r="26102" spans="1:13" x14ac:dyDescent="0.3">
      <c r="A26102" t="s">
        <v>478</v>
      </c>
      <c r="C26102" t="s">
        <v>36101</v>
      </c>
      <c r="D26102">
        <v>100</v>
      </c>
      <c r="E26102" s="1">
        <v>74598415</v>
      </c>
      <c r="G26102" t="s">
        <v>48</v>
      </c>
      <c r="H26102" t="s">
        <v>36105</v>
      </c>
      <c r="I26102" t="s">
        <v>480</v>
      </c>
      <c r="J26102" t="s">
        <v>480</v>
      </c>
      <c r="K26102" t="s">
        <v>481</v>
      </c>
      <c r="L26102" t="s">
        <v>38</v>
      </c>
      <c r="M26102" t="s">
        <v>190</v>
      </c>
    </row>
    <row r="26103" spans="1:13" x14ac:dyDescent="0.3">
      <c r="A26103" t="s">
        <v>478</v>
      </c>
      <c r="C26103" t="s">
        <v>35549</v>
      </c>
      <c r="D26103">
        <v>8</v>
      </c>
      <c r="E26103" s="1">
        <v>10000000</v>
      </c>
      <c r="G26103" t="s">
        <v>34</v>
      </c>
      <c r="H26103" t="s">
        <v>35611</v>
      </c>
      <c r="I26103" t="s">
        <v>480</v>
      </c>
      <c r="J26103" t="s">
        <v>480</v>
      </c>
      <c r="K26103" t="s">
        <v>481</v>
      </c>
      <c r="L26103" t="s">
        <v>38</v>
      </c>
      <c r="M26103" t="s">
        <v>504</v>
      </c>
    </row>
    <row r="26104" spans="1:13" x14ac:dyDescent="0.3">
      <c r="A26104" t="s">
        <v>478</v>
      </c>
      <c r="C26104" t="s">
        <v>36219</v>
      </c>
      <c r="D26104">
        <v>16</v>
      </c>
      <c r="E26104" s="1">
        <v>923375</v>
      </c>
      <c r="G26104" t="s">
        <v>48</v>
      </c>
      <c r="H26104" t="s">
        <v>36228</v>
      </c>
      <c r="I26104" t="s">
        <v>480</v>
      </c>
      <c r="J26104" t="s">
        <v>480</v>
      </c>
      <c r="K26104" t="s">
        <v>481</v>
      </c>
      <c r="L26104" t="s">
        <v>38</v>
      </c>
      <c r="M26104" t="s">
        <v>190</v>
      </c>
    </row>
    <row r="26105" spans="1:13" x14ac:dyDescent="0.3">
      <c r="A26105" t="s">
        <v>478</v>
      </c>
      <c r="C26105" t="s">
        <v>37919</v>
      </c>
      <c r="D26105">
        <v>86</v>
      </c>
      <c r="E26105" s="1">
        <v>7790704</v>
      </c>
      <c r="G26105" t="s">
        <v>48</v>
      </c>
      <c r="H26105" t="s">
        <v>37938</v>
      </c>
      <c r="I26105" t="s">
        <v>480</v>
      </c>
      <c r="J26105" t="s">
        <v>480</v>
      </c>
      <c r="K26105" t="s">
        <v>481</v>
      </c>
      <c r="L26105" t="s">
        <v>38</v>
      </c>
      <c r="M26105" t="s">
        <v>190</v>
      </c>
    </row>
    <row r="26106" spans="1:13" x14ac:dyDescent="0.3">
      <c r="A26106" t="s">
        <v>478</v>
      </c>
      <c r="C26106" t="s">
        <v>37887</v>
      </c>
      <c r="D26106">
        <v>4</v>
      </c>
      <c r="E26106" s="1">
        <v>1100848</v>
      </c>
      <c r="G26106" t="s">
        <v>48</v>
      </c>
      <c r="H26106" t="s">
        <v>37914</v>
      </c>
      <c r="I26106" t="s">
        <v>480</v>
      </c>
      <c r="J26106" t="s">
        <v>480</v>
      </c>
      <c r="K26106" t="s">
        <v>481</v>
      </c>
      <c r="L26106" t="s">
        <v>170</v>
      </c>
      <c r="M26106" t="s">
        <v>190</v>
      </c>
    </row>
    <row r="26107" spans="1:13" x14ac:dyDescent="0.3">
      <c r="A26107" t="s">
        <v>550</v>
      </c>
      <c r="C26107" t="s">
        <v>2957</v>
      </c>
      <c r="D26107">
        <v>21</v>
      </c>
      <c r="E26107" s="1">
        <v>149339</v>
      </c>
      <c r="G26107" t="s">
        <v>111</v>
      </c>
      <c r="H26107" t="s">
        <v>2545</v>
      </c>
      <c r="I26107" t="s">
        <v>22</v>
      </c>
      <c r="J26107" t="s">
        <v>23</v>
      </c>
      <c r="K26107" t="s">
        <v>24</v>
      </c>
      <c r="L26107" t="s">
        <v>25</v>
      </c>
      <c r="M26107" t="s">
        <v>232</v>
      </c>
    </row>
    <row r="26108" spans="1:13" x14ac:dyDescent="0.3">
      <c r="A26108" t="s">
        <v>550</v>
      </c>
      <c r="C26108" t="s">
        <v>1852</v>
      </c>
      <c r="D26108">
        <v>11</v>
      </c>
      <c r="E26108" s="1">
        <v>100000</v>
      </c>
      <c r="G26108" t="s">
        <v>111</v>
      </c>
      <c r="H26108" t="s">
        <v>1828</v>
      </c>
      <c r="I26108" t="s">
        <v>22</v>
      </c>
      <c r="J26108" t="s">
        <v>23</v>
      </c>
      <c r="K26108" t="s">
        <v>24</v>
      </c>
      <c r="L26108" t="s">
        <v>25</v>
      </c>
      <c r="M26108" t="s">
        <v>232</v>
      </c>
    </row>
    <row r="26109" spans="1:13" x14ac:dyDescent="0.3">
      <c r="A26109" t="s">
        <v>550</v>
      </c>
      <c r="C26109" t="s">
        <v>1852</v>
      </c>
      <c r="D26109">
        <v>12</v>
      </c>
      <c r="E26109" s="1">
        <v>150000</v>
      </c>
      <c r="G26109" t="s">
        <v>111</v>
      </c>
      <c r="H26109" t="s">
        <v>77</v>
      </c>
      <c r="I26109" t="s">
        <v>22</v>
      </c>
      <c r="J26109" t="s">
        <v>23</v>
      </c>
      <c r="K26109" t="s">
        <v>24</v>
      </c>
      <c r="L26109" t="s">
        <v>25</v>
      </c>
      <c r="M26109" t="s">
        <v>232</v>
      </c>
    </row>
    <row r="26110" spans="1:13" x14ac:dyDescent="0.3">
      <c r="A26110" t="s">
        <v>550</v>
      </c>
      <c r="C26110" t="s">
        <v>1558</v>
      </c>
      <c r="D26110">
        <v>12</v>
      </c>
      <c r="E26110" s="1">
        <v>835418</v>
      </c>
      <c r="G26110" t="s">
        <v>111</v>
      </c>
      <c r="H26110" t="s">
        <v>1790</v>
      </c>
      <c r="I26110" t="s">
        <v>22</v>
      </c>
      <c r="J26110" t="s">
        <v>23</v>
      </c>
      <c r="K26110" t="s">
        <v>24</v>
      </c>
      <c r="L26110" t="s">
        <v>25</v>
      </c>
      <c r="M26110" t="s">
        <v>232</v>
      </c>
    </row>
    <row r="26111" spans="1:13" x14ac:dyDescent="0.3">
      <c r="A26111" t="s">
        <v>550</v>
      </c>
      <c r="C26111" t="s">
        <v>979</v>
      </c>
      <c r="D26111">
        <v>25</v>
      </c>
      <c r="E26111" s="1">
        <v>209778</v>
      </c>
      <c r="G26111" t="s">
        <v>111</v>
      </c>
      <c r="H26111" t="s">
        <v>1026</v>
      </c>
      <c r="I26111" t="s">
        <v>22</v>
      </c>
      <c r="J26111" t="s">
        <v>23</v>
      </c>
      <c r="K26111" t="s">
        <v>24</v>
      </c>
      <c r="L26111" t="s">
        <v>25</v>
      </c>
      <c r="M26111" t="s">
        <v>232</v>
      </c>
    </row>
    <row r="26112" spans="1:13" x14ac:dyDescent="0.3">
      <c r="A26112" t="s">
        <v>550</v>
      </c>
      <c r="C26112" t="s">
        <v>341</v>
      </c>
      <c r="D26112">
        <v>16</v>
      </c>
      <c r="E26112" s="1">
        <v>225000</v>
      </c>
      <c r="G26112" t="s">
        <v>111</v>
      </c>
      <c r="H26112" t="s">
        <v>68</v>
      </c>
      <c r="I26112" t="s">
        <v>22</v>
      </c>
      <c r="J26112" t="s">
        <v>23</v>
      </c>
      <c r="K26112" t="s">
        <v>24</v>
      </c>
      <c r="L26112" t="s">
        <v>25</v>
      </c>
      <c r="M26112" t="s">
        <v>232</v>
      </c>
    </row>
    <row r="26113" spans="1:13" x14ac:dyDescent="0.3">
      <c r="A26113" t="s">
        <v>550</v>
      </c>
      <c r="C26113" t="s">
        <v>28282</v>
      </c>
      <c r="D26113">
        <v>24</v>
      </c>
      <c r="E26113" s="1">
        <v>1234335</v>
      </c>
      <c r="G26113" t="s">
        <v>111</v>
      </c>
      <c r="H26113" t="s">
        <v>28440</v>
      </c>
      <c r="I26113" t="s">
        <v>22</v>
      </c>
      <c r="J26113" t="s">
        <v>23</v>
      </c>
      <c r="K26113" t="s">
        <v>24</v>
      </c>
      <c r="L26113" t="s">
        <v>25</v>
      </c>
      <c r="M26113" t="s">
        <v>232</v>
      </c>
    </row>
    <row r="26114" spans="1:13" x14ac:dyDescent="0.3">
      <c r="A26114" t="s">
        <v>550</v>
      </c>
      <c r="C26114" t="s">
        <v>28282</v>
      </c>
      <c r="D26114">
        <v>24</v>
      </c>
      <c r="E26114" s="1">
        <v>300000</v>
      </c>
      <c r="G26114" t="s">
        <v>69</v>
      </c>
      <c r="H26114" t="s">
        <v>28451</v>
      </c>
      <c r="I26114" t="s">
        <v>22</v>
      </c>
      <c r="J26114" t="s">
        <v>23</v>
      </c>
      <c r="K26114" t="s">
        <v>24</v>
      </c>
      <c r="L26114" t="s">
        <v>25</v>
      </c>
      <c r="M26114" t="s">
        <v>221</v>
      </c>
    </row>
    <row r="26115" spans="1:13" x14ac:dyDescent="0.3">
      <c r="A26115" t="s">
        <v>550</v>
      </c>
      <c r="C26115" t="s">
        <v>27748</v>
      </c>
      <c r="D26115">
        <v>30</v>
      </c>
      <c r="E26115" s="1">
        <v>363906</v>
      </c>
      <c r="G26115" t="s">
        <v>111</v>
      </c>
      <c r="H26115" t="s">
        <v>27811</v>
      </c>
      <c r="I26115" t="s">
        <v>22</v>
      </c>
      <c r="J26115" t="s">
        <v>23</v>
      </c>
      <c r="K26115" t="s">
        <v>24</v>
      </c>
      <c r="L26115" t="s">
        <v>25</v>
      </c>
      <c r="M26115" t="s">
        <v>232</v>
      </c>
    </row>
    <row r="26116" spans="1:13" x14ac:dyDescent="0.3">
      <c r="A26116" t="s">
        <v>550</v>
      </c>
      <c r="C26116" t="s">
        <v>27408</v>
      </c>
      <c r="D26116">
        <v>8</v>
      </c>
      <c r="E26116" s="1">
        <v>200000</v>
      </c>
      <c r="G26116" t="s">
        <v>111</v>
      </c>
      <c r="H26116" t="s">
        <v>27472</v>
      </c>
      <c r="I26116" t="s">
        <v>22</v>
      </c>
      <c r="J26116" t="s">
        <v>23</v>
      </c>
      <c r="K26116" t="s">
        <v>24</v>
      </c>
      <c r="L26116" t="s">
        <v>25</v>
      </c>
      <c r="M26116" t="s">
        <v>232</v>
      </c>
    </row>
    <row r="26117" spans="1:13" x14ac:dyDescent="0.3">
      <c r="A26117" t="s">
        <v>550</v>
      </c>
      <c r="C26117" t="s">
        <v>29553</v>
      </c>
      <c r="D26117">
        <v>33</v>
      </c>
      <c r="E26117" s="1">
        <v>1826972</v>
      </c>
      <c r="G26117" t="s">
        <v>111</v>
      </c>
      <c r="H26117" t="s">
        <v>231</v>
      </c>
      <c r="I26117" t="s">
        <v>22</v>
      </c>
      <c r="J26117" t="s">
        <v>23</v>
      </c>
      <c r="K26117" t="s">
        <v>24</v>
      </c>
      <c r="L26117" t="s">
        <v>25</v>
      </c>
      <c r="M26117" t="s">
        <v>232</v>
      </c>
    </row>
    <row r="26118" spans="1:13" x14ac:dyDescent="0.3">
      <c r="A26118" t="s">
        <v>550</v>
      </c>
      <c r="C26118" t="s">
        <v>30364</v>
      </c>
      <c r="D26118">
        <v>25</v>
      </c>
      <c r="E26118" s="1">
        <v>750375</v>
      </c>
      <c r="G26118" t="s">
        <v>111</v>
      </c>
      <c r="H26118" t="s">
        <v>30367</v>
      </c>
      <c r="I26118" t="s">
        <v>22</v>
      </c>
      <c r="J26118" t="s">
        <v>23</v>
      </c>
      <c r="K26118" t="s">
        <v>24</v>
      </c>
      <c r="L26118" t="s">
        <v>25</v>
      </c>
      <c r="M26118" t="s">
        <v>87</v>
      </c>
    </row>
    <row r="26119" spans="1:13" x14ac:dyDescent="0.3">
      <c r="A26119" t="s">
        <v>550</v>
      </c>
      <c r="C26119" t="s">
        <v>30595</v>
      </c>
      <c r="D26119">
        <v>27</v>
      </c>
      <c r="E26119" s="1">
        <v>125000</v>
      </c>
      <c r="G26119" t="s">
        <v>69</v>
      </c>
      <c r="H26119" t="s">
        <v>30632</v>
      </c>
      <c r="I26119" t="s">
        <v>22</v>
      </c>
      <c r="J26119" t="s">
        <v>23</v>
      </c>
      <c r="K26119" t="s">
        <v>24</v>
      </c>
      <c r="L26119" t="s">
        <v>25</v>
      </c>
      <c r="M26119" t="s">
        <v>221</v>
      </c>
    </row>
    <row r="26120" spans="1:13" x14ac:dyDescent="0.3">
      <c r="A26120" t="s">
        <v>550</v>
      </c>
      <c r="C26120" t="s">
        <v>29426</v>
      </c>
      <c r="D26120">
        <v>6</v>
      </c>
      <c r="E26120" s="1">
        <v>20000</v>
      </c>
      <c r="G26120" t="s">
        <v>111</v>
      </c>
      <c r="H26120" t="s">
        <v>68</v>
      </c>
      <c r="I26120" t="s">
        <v>22</v>
      </c>
      <c r="J26120" t="s">
        <v>23</v>
      </c>
      <c r="K26120" t="s">
        <v>24</v>
      </c>
      <c r="L26120" t="s">
        <v>25</v>
      </c>
      <c r="M26120" t="s">
        <v>232</v>
      </c>
    </row>
    <row r="26121" spans="1:13" x14ac:dyDescent="0.3">
      <c r="A26121" t="s">
        <v>550</v>
      </c>
      <c r="C26121" t="s">
        <v>31019</v>
      </c>
      <c r="D26121">
        <v>17</v>
      </c>
      <c r="E26121" s="1">
        <v>108168</v>
      </c>
      <c r="G26121" t="s">
        <v>111</v>
      </c>
      <c r="H26121" t="s">
        <v>31018</v>
      </c>
      <c r="I26121" t="s">
        <v>22</v>
      </c>
      <c r="J26121" t="s">
        <v>23</v>
      </c>
      <c r="K26121" t="s">
        <v>24</v>
      </c>
      <c r="L26121" t="s">
        <v>25</v>
      </c>
      <c r="M26121" t="s">
        <v>232</v>
      </c>
    </row>
    <row r="26122" spans="1:13" x14ac:dyDescent="0.3">
      <c r="A26122" t="s">
        <v>550</v>
      </c>
      <c r="C26122" t="s">
        <v>3657</v>
      </c>
      <c r="D26122">
        <v>89</v>
      </c>
      <c r="E26122" s="1">
        <v>3824288</v>
      </c>
      <c r="G26122" t="s">
        <v>111</v>
      </c>
      <c r="H26122" t="s">
        <v>4131</v>
      </c>
      <c r="I26122" t="s">
        <v>22</v>
      </c>
      <c r="J26122" t="s">
        <v>23</v>
      </c>
      <c r="K26122" t="s">
        <v>24</v>
      </c>
      <c r="L26122" t="s">
        <v>25</v>
      </c>
      <c r="M26122" t="s">
        <v>232</v>
      </c>
    </row>
    <row r="26123" spans="1:13" x14ac:dyDescent="0.3">
      <c r="A26123" t="s">
        <v>550</v>
      </c>
      <c r="C26123" t="s">
        <v>3657</v>
      </c>
      <c r="D26123">
        <v>39</v>
      </c>
      <c r="E26123" s="1">
        <v>1195556</v>
      </c>
      <c r="G26123" t="s">
        <v>111</v>
      </c>
      <c r="H26123" t="s">
        <v>4278</v>
      </c>
      <c r="I26123" t="s">
        <v>22</v>
      </c>
      <c r="J26123" t="s">
        <v>23</v>
      </c>
      <c r="K26123" t="s">
        <v>24</v>
      </c>
      <c r="L26123" t="s">
        <v>25</v>
      </c>
      <c r="M26123" t="s">
        <v>232</v>
      </c>
    </row>
    <row r="26124" spans="1:13" x14ac:dyDescent="0.3">
      <c r="A26124" t="s">
        <v>550</v>
      </c>
      <c r="C26124" t="s">
        <v>22837</v>
      </c>
      <c r="D26124">
        <v>20</v>
      </c>
      <c r="E26124" s="1">
        <v>250000</v>
      </c>
      <c r="G26124" t="s">
        <v>69</v>
      </c>
      <c r="H26124" t="s">
        <v>23154</v>
      </c>
      <c r="I26124" t="s">
        <v>22</v>
      </c>
      <c r="J26124" t="s">
        <v>23</v>
      </c>
      <c r="K26124" t="s">
        <v>24</v>
      </c>
      <c r="L26124" t="s">
        <v>25</v>
      </c>
      <c r="M26124" t="s">
        <v>221</v>
      </c>
    </row>
    <row r="26125" spans="1:13" x14ac:dyDescent="0.3">
      <c r="A26125" t="s">
        <v>550</v>
      </c>
      <c r="C26125" t="s">
        <v>33755</v>
      </c>
      <c r="D26125">
        <v>7</v>
      </c>
      <c r="E26125" s="1">
        <v>600000</v>
      </c>
      <c r="G26125" t="s">
        <v>111</v>
      </c>
      <c r="H26125" t="s">
        <v>8305</v>
      </c>
      <c r="I26125" t="s">
        <v>22</v>
      </c>
      <c r="J26125" t="s">
        <v>23</v>
      </c>
      <c r="K26125" t="s">
        <v>24</v>
      </c>
      <c r="L26125" t="s">
        <v>25</v>
      </c>
      <c r="M26125" t="s">
        <v>87</v>
      </c>
    </row>
    <row r="26126" spans="1:13" x14ac:dyDescent="0.3">
      <c r="A26126" t="s">
        <v>550</v>
      </c>
      <c r="C26126" t="s">
        <v>37529</v>
      </c>
      <c r="D26126">
        <v>12</v>
      </c>
      <c r="E26126" s="1">
        <v>4680</v>
      </c>
      <c r="G26126" t="s">
        <v>21</v>
      </c>
      <c r="H26126" t="s">
        <v>970</v>
      </c>
      <c r="I26126" t="s">
        <v>22</v>
      </c>
      <c r="J26126" t="s">
        <v>23</v>
      </c>
      <c r="K26126" t="s">
        <v>24</v>
      </c>
      <c r="L26126" t="s">
        <v>25</v>
      </c>
      <c r="M26126" t="s">
        <v>26</v>
      </c>
    </row>
    <row r="26127" spans="1:13" x14ac:dyDescent="0.3">
      <c r="A26127" t="s">
        <v>550</v>
      </c>
      <c r="C26127" t="s">
        <v>18080</v>
      </c>
      <c r="D26127">
        <v>283</v>
      </c>
      <c r="E26127" s="1">
        <v>58003043</v>
      </c>
      <c r="G26127" t="s">
        <v>111</v>
      </c>
      <c r="H26127" t="s">
        <v>18105</v>
      </c>
      <c r="I26127" t="s">
        <v>22</v>
      </c>
      <c r="J26127" t="s">
        <v>23</v>
      </c>
      <c r="K26127" t="s">
        <v>24</v>
      </c>
      <c r="L26127" t="s">
        <v>25</v>
      </c>
      <c r="M26127" t="s">
        <v>232</v>
      </c>
    </row>
    <row r="26128" spans="1:13" x14ac:dyDescent="0.3">
      <c r="A26128" t="s">
        <v>550</v>
      </c>
      <c r="C26128" t="s">
        <v>25127</v>
      </c>
      <c r="D26128">
        <v>12</v>
      </c>
      <c r="E26128" s="1">
        <v>1500000</v>
      </c>
      <c r="G26128" t="s">
        <v>111</v>
      </c>
      <c r="H26128" t="s">
        <v>970</v>
      </c>
      <c r="I26128" t="s">
        <v>22</v>
      </c>
      <c r="J26128" t="s">
        <v>23</v>
      </c>
      <c r="K26128" t="s">
        <v>24</v>
      </c>
      <c r="L26128" t="s">
        <v>25</v>
      </c>
      <c r="M26128" t="s">
        <v>232</v>
      </c>
    </row>
    <row r="26129" spans="1:13" x14ac:dyDescent="0.3">
      <c r="A26129" t="s">
        <v>550</v>
      </c>
      <c r="C26129" t="s">
        <v>25159</v>
      </c>
      <c r="D26129">
        <v>48</v>
      </c>
      <c r="E26129" s="1">
        <v>1000000</v>
      </c>
      <c r="G26129" t="s">
        <v>111</v>
      </c>
      <c r="H26129" t="s">
        <v>970</v>
      </c>
      <c r="I26129" t="s">
        <v>22</v>
      </c>
      <c r="J26129" t="s">
        <v>23</v>
      </c>
      <c r="K26129" t="s">
        <v>24</v>
      </c>
      <c r="L26129" t="s">
        <v>25</v>
      </c>
      <c r="M26129" t="s">
        <v>232</v>
      </c>
    </row>
    <row r="26130" spans="1:13" x14ac:dyDescent="0.3">
      <c r="A26130" t="s">
        <v>550</v>
      </c>
      <c r="C26130" t="s">
        <v>18377</v>
      </c>
      <c r="D26130">
        <v>12</v>
      </c>
      <c r="E26130" s="1">
        <v>100000</v>
      </c>
      <c r="G26130" t="s">
        <v>111</v>
      </c>
      <c r="H26130" t="s">
        <v>6121</v>
      </c>
      <c r="I26130" t="s">
        <v>22</v>
      </c>
      <c r="J26130" t="s">
        <v>23</v>
      </c>
      <c r="K26130" t="s">
        <v>24</v>
      </c>
      <c r="L26130" t="s">
        <v>25</v>
      </c>
      <c r="M26130" t="s">
        <v>87</v>
      </c>
    </row>
    <row r="26131" spans="1:13" x14ac:dyDescent="0.3">
      <c r="A26131" t="s">
        <v>550</v>
      </c>
      <c r="C26131" t="s">
        <v>31866</v>
      </c>
      <c r="D26131">
        <v>12</v>
      </c>
      <c r="E26131" s="1">
        <v>100000</v>
      </c>
      <c r="G26131" t="s">
        <v>111</v>
      </c>
      <c r="H26131" t="s">
        <v>6121</v>
      </c>
      <c r="I26131" t="s">
        <v>22</v>
      </c>
      <c r="J26131" t="s">
        <v>23</v>
      </c>
      <c r="K26131" t="s">
        <v>24</v>
      </c>
      <c r="L26131" t="s">
        <v>25</v>
      </c>
      <c r="M26131" t="s">
        <v>87</v>
      </c>
    </row>
    <row r="26132" spans="1:13" x14ac:dyDescent="0.3">
      <c r="A26132" t="s">
        <v>550</v>
      </c>
      <c r="C26132" t="s">
        <v>31834</v>
      </c>
      <c r="D26132">
        <v>12</v>
      </c>
      <c r="E26132" s="1">
        <v>9000</v>
      </c>
      <c r="G26132" t="s">
        <v>111</v>
      </c>
      <c r="H26132" t="s">
        <v>6121</v>
      </c>
      <c r="I26132" t="s">
        <v>22</v>
      </c>
      <c r="J26132" t="s">
        <v>23</v>
      </c>
      <c r="K26132" t="s">
        <v>24</v>
      </c>
      <c r="L26132" t="s">
        <v>25</v>
      </c>
      <c r="M26132" t="s">
        <v>232</v>
      </c>
    </row>
    <row r="26133" spans="1:13" x14ac:dyDescent="0.3">
      <c r="A26133" t="s">
        <v>550</v>
      </c>
      <c r="C26133" t="s">
        <v>13456</v>
      </c>
      <c r="D26133">
        <v>12</v>
      </c>
      <c r="E26133" s="1">
        <v>100000</v>
      </c>
      <c r="G26133" t="s">
        <v>111</v>
      </c>
      <c r="H26133" t="s">
        <v>6121</v>
      </c>
      <c r="I26133" t="s">
        <v>22</v>
      </c>
      <c r="J26133" t="s">
        <v>23</v>
      </c>
      <c r="K26133" t="s">
        <v>24</v>
      </c>
      <c r="L26133" t="s">
        <v>25</v>
      </c>
      <c r="M26133" t="s">
        <v>87</v>
      </c>
    </row>
    <row r="26134" spans="1:13" x14ac:dyDescent="0.3">
      <c r="A26134" t="s">
        <v>550</v>
      </c>
      <c r="C26134" t="s">
        <v>12994</v>
      </c>
      <c r="D26134">
        <v>12</v>
      </c>
      <c r="E26134" s="1">
        <v>349690</v>
      </c>
      <c r="G26134" t="s">
        <v>111</v>
      </c>
      <c r="H26134" t="s">
        <v>6121</v>
      </c>
      <c r="I26134" t="s">
        <v>22</v>
      </c>
      <c r="J26134" t="s">
        <v>23</v>
      </c>
      <c r="K26134" t="s">
        <v>24</v>
      </c>
      <c r="L26134" t="s">
        <v>25</v>
      </c>
      <c r="M26134" t="s">
        <v>232</v>
      </c>
    </row>
    <row r="26135" spans="1:13" x14ac:dyDescent="0.3">
      <c r="A26135" t="s">
        <v>550</v>
      </c>
      <c r="C26135" t="s">
        <v>7515</v>
      </c>
      <c r="D26135">
        <v>12</v>
      </c>
      <c r="E26135" s="1">
        <v>100000</v>
      </c>
      <c r="G26135" t="s">
        <v>111</v>
      </c>
      <c r="H26135" t="s">
        <v>6121</v>
      </c>
      <c r="I26135" t="s">
        <v>22</v>
      </c>
      <c r="J26135" t="s">
        <v>23</v>
      </c>
      <c r="K26135" t="s">
        <v>24</v>
      </c>
      <c r="L26135" t="s">
        <v>25</v>
      </c>
      <c r="M26135" t="s">
        <v>87</v>
      </c>
    </row>
    <row r="26136" spans="1:13" x14ac:dyDescent="0.3">
      <c r="A26136" t="s">
        <v>550</v>
      </c>
      <c r="C26136" t="s">
        <v>6098</v>
      </c>
      <c r="D26136">
        <v>360</v>
      </c>
      <c r="E26136" s="1">
        <v>1264876898</v>
      </c>
      <c r="G26136" t="s">
        <v>6128</v>
      </c>
      <c r="H26136" t="s">
        <v>6127</v>
      </c>
      <c r="I26136" t="s">
        <v>22</v>
      </c>
      <c r="J26136" t="s">
        <v>23</v>
      </c>
      <c r="K26136" t="s">
        <v>24</v>
      </c>
      <c r="L26136" t="s">
        <v>25</v>
      </c>
      <c r="M26136" t="s">
        <v>6129</v>
      </c>
    </row>
    <row r="26137" spans="1:13" x14ac:dyDescent="0.3">
      <c r="A26137" t="s">
        <v>550</v>
      </c>
      <c r="C26137" t="s">
        <v>36649</v>
      </c>
      <c r="D26137">
        <v>12</v>
      </c>
      <c r="E26137" s="1">
        <v>100000</v>
      </c>
      <c r="G26137" t="s">
        <v>111</v>
      </c>
      <c r="H26137" t="s">
        <v>6121</v>
      </c>
      <c r="I26137" t="s">
        <v>22</v>
      </c>
      <c r="J26137" t="s">
        <v>23</v>
      </c>
      <c r="K26137" t="s">
        <v>24</v>
      </c>
      <c r="L26137" t="s">
        <v>25</v>
      </c>
      <c r="M26137" t="s">
        <v>87</v>
      </c>
    </row>
    <row r="26138" spans="1:13" x14ac:dyDescent="0.3">
      <c r="A26138" t="s">
        <v>3732</v>
      </c>
      <c r="C26138" t="s">
        <v>3657</v>
      </c>
      <c r="D26138">
        <v>43</v>
      </c>
      <c r="E26138" s="1">
        <v>494868</v>
      </c>
      <c r="G26138" t="s">
        <v>111</v>
      </c>
      <c r="H26138" t="s">
        <v>3733</v>
      </c>
      <c r="I26138" t="s">
        <v>118</v>
      </c>
      <c r="J26138" t="s">
        <v>119</v>
      </c>
      <c r="K26138" t="s">
        <v>24</v>
      </c>
      <c r="L26138" t="s">
        <v>25</v>
      </c>
      <c r="M26138" t="s">
        <v>120</v>
      </c>
    </row>
    <row r="26139" spans="1:13" x14ac:dyDescent="0.3">
      <c r="A26139" t="s">
        <v>4876</v>
      </c>
      <c r="C26139" t="s">
        <v>29114</v>
      </c>
      <c r="D26139">
        <v>20</v>
      </c>
      <c r="E26139" s="1">
        <v>10208917</v>
      </c>
      <c r="G26139" t="s">
        <v>69</v>
      </c>
      <c r="H26139" t="s">
        <v>29274</v>
      </c>
      <c r="I26139" t="s">
        <v>22</v>
      </c>
      <c r="J26139" t="s">
        <v>23</v>
      </c>
      <c r="K26139" t="s">
        <v>24</v>
      </c>
      <c r="L26139" t="s">
        <v>25</v>
      </c>
      <c r="M26139" t="s">
        <v>221</v>
      </c>
    </row>
    <row r="26140" spans="1:13" x14ac:dyDescent="0.3">
      <c r="A26140" t="s">
        <v>4876</v>
      </c>
      <c r="C26140" t="s">
        <v>27614</v>
      </c>
      <c r="D26140">
        <v>36</v>
      </c>
      <c r="E26140" s="1">
        <v>480000</v>
      </c>
      <c r="G26140" t="s">
        <v>69</v>
      </c>
      <c r="H26140" t="s">
        <v>68</v>
      </c>
      <c r="I26140" t="s">
        <v>22</v>
      </c>
      <c r="J26140" t="s">
        <v>23</v>
      </c>
      <c r="K26140" t="s">
        <v>24</v>
      </c>
      <c r="L26140" t="s">
        <v>25</v>
      </c>
      <c r="M26140" t="s">
        <v>221</v>
      </c>
    </row>
    <row r="26141" spans="1:13" x14ac:dyDescent="0.3">
      <c r="A26141" t="s">
        <v>4876</v>
      </c>
      <c r="C26141" t="s">
        <v>4855</v>
      </c>
      <c r="D26141">
        <v>24</v>
      </c>
      <c r="E26141" s="1">
        <v>200000</v>
      </c>
      <c r="G26141" t="s">
        <v>69</v>
      </c>
      <c r="H26141" t="s">
        <v>4877</v>
      </c>
      <c r="I26141" t="s">
        <v>22</v>
      </c>
      <c r="J26141" t="s">
        <v>23</v>
      </c>
      <c r="K26141" t="s">
        <v>24</v>
      </c>
      <c r="L26141" t="s">
        <v>17</v>
      </c>
      <c r="M26141" t="s">
        <v>221</v>
      </c>
    </row>
    <row r="26142" spans="1:13" x14ac:dyDescent="0.3">
      <c r="A26142" t="s">
        <v>4876</v>
      </c>
      <c r="C26142" t="s">
        <v>16755</v>
      </c>
      <c r="D26142">
        <v>27</v>
      </c>
      <c r="E26142" s="1">
        <v>300000</v>
      </c>
      <c r="G26142" t="s">
        <v>69</v>
      </c>
      <c r="H26142" t="s">
        <v>17063</v>
      </c>
      <c r="I26142" t="s">
        <v>22</v>
      </c>
      <c r="J26142" t="s">
        <v>23</v>
      </c>
      <c r="K26142" t="s">
        <v>24</v>
      </c>
      <c r="L26142" t="s">
        <v>25</v>
      </c>
      <c r="M26142" t="s">
        <v>221</v>
      </c>
    </row>
    <row r="26143" spans="1:13" x14ac:dyDescent="0.3">
      <c r="A26143" t="s">
        <v>4876</v>
      </c>
      <c r="C26143" t="s">
        <v>10471</v>
      </c>
      <c r="D26143">
        <v>31</v>
      </c>
      <c r="E26143" s="1">
        <v>450000</v>
      </c>
      <c r="G26143" t="s">
        <v>69</v>
      </c>
      <c r="H26143" t="s">
        <v>970</v>
      </c>
      <c r="I26143" t="s">
        <v>22</v>
      </c>
      <c r="J26143" t="s">
        <v>23</v>
      </c>
      <c r="K26143" t="s">
        <v>24</v>
      </c>
      <c r="L26143" t="s">
        <v>25</v>
      </c>
      <c r="M26143" t="s">
        <v>221</v>
      </c>
    </row>
    <row r="26144" spans="1:13" x14ac:dyDescent="0.3">
      <c r="A26144" t="s">
        <v>4876</v>
      </c>
      <c r="C26144" t="s">
        <v>34736</v>
      </c>
      <c r="D26144">
        <v>24</v>
      </c>
      <c r="E26144" s="1">
        <v>200000</v>
      </c>
      <c r="G26144" t="s">
        <v>69</v>
      </c>
      <c r="H26144" t="s">
        <v>34825</v>
      </c>
      <c r="I26144" t="s">
        <v>22</v>
      </c>
      <c r="J26144" t="s">
        <v>23</v>
      </c>
      <c r="K26144" t="s">
        <v>24</v>
      </c>
      <c r="L26144" t="s">
        <v>25</v>
      </c>
      <c r="M26144" t="s">
        <v>221</v>
      </c>
    </row>
    <row r="26145" spans="1:13" x14ac:dyDescent="0.3">
      <c r="A26145" t="s">
        <v>4876</v>
      </c>
      <c r="C26145" t="s">
        <v>33755</v>
      </c>
      <c r="D26145">
        <v>26</v>
      </c>
      <c r="E26145" s="1">
        <v>300000</v>
      </c>
      <c r="G26145" t="s">
        <v>69</v>
      </c>
      <c r="H26145" t="s">
        <v>970</v>
      </c>
      <c r="I26145" t="s">
        <v>22</v>
      </c>
      <c r="J26145" t="s">
        <v>23</v>
      </c>
      <c r="K26145" t="s">
        <v>24</v>
      </c>
      <c r="L26145" t="s">
        <v>25</v>
      </c>
      <c r="M26145" t="s">
        <v>221</v>
      </c>
    </row>
    <row r="26146" spans="1:13" x14ac:dyDescent="0.3">
      <c r="A26146" t="s">
        <v>4876</v>
      </c>
      <c r="C26146" t="s">
        <v>37047</v>
      </c>
      <c r="D26146">
        <v>2</v>
      </c>
      <c r="E26146" s="1">
        <v>100000</v>
      </c>
      <c r="G26146" t="s">
        <v>69</v>
      </c>
      <c r="H26146" t="s">
        <v>37229</v>
      </c>
      <c r="I26146" t="s">
        <v>22</v>
      </c>
      <c r="J26146" t="s">
        <v>23</v>
      </c>
      <c r="K26146" t="s">
        <v>24</v>
      </c>
      <c r="L26146" t="s">
        <v>25</v>
      </c>
      <c r="M26146" t="s">
        <v>221</v>
      </c>
    </row>
    <row r="26147" spans="1:13" x14ac:dyDescent="0.3">
      <c r="A26147" t="s">
        <v>28628</v>
      </c>
      <c r="C26147" t="s">
        <v>28282</v>
      </c>
      <c r="D26147">
        <v>12</v>
      </c>
      <c r="E26147" s="1">
        <v>250000</v>
      </c>
      <c r="G26147" t="s">
        <v>111</v>
      </c>
      <c r="H26147" t="s">
        <v>28126</v>
      </c>
      <c r="I26147" t="s">
        <v>310</v>
      </c>
      <c r="J26147" t="s">
        <v>311</v>
      </c>
      <c r="K26147" t="s">
        <v>24</v>
      </c>
      <c r="L26147" t="s">
        <v>25</v>
      </c>
      <c r="M26147" t="s">
        <v>120</v>
      </c>
    </row>
    <row r="26148" spans="1:13" x14ac:dyDescent="0.3">
      <c r="A26148" t="s">
        <v>6545</v>
      </c>
      <c r="C26148" t="s">
        <v>6536</v>
      </c>
      <c r="D26148">
        <v>12</v>
      </c>
      <c r="E26148" s="1">
        <v>617550</v>
      </c>
      <c r="G26148" t="s">
        <v>34</v>
      </c>
      <c r="H26148" t="s">
        <v>6253</v>
      </c>
      <c r="I26148" t="s">
        <v>22</v>
      </c>
      <c r="J26148" t="s">
        <v>23</v>
      </c>
      <c r="K26148" t="s">
        <v>24</v>
      </c>
      <c r="L26148" t="s">
        <v>248</v>
      </c>
      <c r="M26148" t="s">
        <v>87</v>
      </c>
    </row>
    <row r="26149" spans="1:13" x14ac:dyDescent="0.3">
      <c r="A26149" t="s">
        <v>12001</v>
      </c>
      <c r="C26149" t="s">
        <v>11813</v>
      </c>
      <c r="D26149">
        <v>24</v>
      </c>
      <c r="E26149" s="1">
        <v>499992</v>
      </c>
      <c r="G26149" t="s">
        <v>69</v>
      </c>
      <c r="H26149" t="s">
        <v>12002</v>
      </c>
      <c r="I26149" t="s">
        <v>22</v>
      </c>
      <c r="J26149" t="s">
        <v>23</v>
      </c>
      <c r="K26149" t="s">
        <v>24</v>
      </c>
      <c r="L26149" t="s">
        <v>25</v>
      </c>
      <c r="M26149" t="s">
        <v>221</v>
      </c>
    </row>
    <row r="26150" spans="1:13" x14ac:dyDescent="0.3">
      <c r="A26150" t="s">
        <v>12001</v>
      </c>
      <c r="C26150" t="s">
        <v>25190</v>
      </c>
      <c r="D26150">
        <v>63</v>
      </c>
      <c r="E26150" s="1">
        <v>622267</v>
      </c>
      <c r="G26150" t="s">
        <v>111</v>
      </c>
      <c r="H26150" t="s">
        <v>25225</v>
      </c>
      <c r="I26150" t="s">
        <v>22</v>
      </c>
      <c r="J26150" t="s">
        <v>23</v>
      </c>
      <c r="K26150" t="s">
        <v>24</v>
      </c>
      <c r="L26150" t="s">
        <v>25</v>
      </c>
      <c r="M26150" t="s">
        <v>120</v>
      </c>
    </row>
    <row r="26151" spans="1:13" x14ac:dyDescent="0.3">
      <c r="A26151" t="s">
        <v>36068</v>
      </c>
      <c r="C26151" t="s">
        <v>35954</v>
      </c>
      <c r="D26151">
        <v>34</v>
      </c>
      <c r="E26151" s="1">
        <v>365937</v>
      </c>
      <c r="G26151" t="s">
        <v>48</v>
      </c>
      <c r="H26151" t="s">
        <v>36069</v>
      </c>
      <c r="I26151" t="s">
        <v>22</v>
      </c>
      <c r="J26151" t="s">
        <v>23</v>
      </c>
      <c r="K26151" t="s">
        <v>24</v>
      </c>
      <c r="L26151" t="s">
        <v>38</v>
      </c>
      <c r="M26151" t="s">
        <v>190</v>
      </c>
    </row>
    <row r="26152" spans="1:13" x14ac:dyDescent="0.3">
      <c r="A26152" t="s">
        <v>33787</v>
      </c>
      <c r="C26152" t="s">
        <v>33755</v>
      </c>
      <c r="D26152">
        <v>45</v>
      </c>
      <c r="E26152" s="1">
        <v>4500000</v>
      </c>
      <c r="G26152" t="s">
        <v>69</v>
      </c>
      <c r="H26152" t="s">
        <v>33788</v>
      </c>
      <c r="I26152" t="s">
        <v>22</v>
      </c>
      <c r="J26152" t="s">
        <v>23</v>
      </c>
      <c r="K26152" t="s">
        <v>24</v>
      </c>
      <c r="L26152" t="s">
        <v>17</v>
      </c>
      <c r="M26152" t="s">
        <v>221</v>
      </c>
    </row>
    <row r="26153" spans="1:13" x14ac:dyDescent="0.3">
      <c r="A26153" t="s">
        <v>113</v>
      </c>
      <c r="C26153" t="s">
        <v>3617</v>
      </c>
      <c r="D26153">
        <v>37</v>
      </c>
      <c r="E26153" s="1">
        <v>9397060</v>
      </c>
      <c r="G26153" t="s">
        <v>358</v>
      </c>
      <c r="H26153" t="s">
        <v>3634</v>
      </c>
      <c r="I26153" t="s">
        <v>70</v>
      </c>
      <c r="J26153" t="s">
        <v>70</v>
      </c>
      <c r="K26153" t="s">
        <v>24</v>
      </c>
      <c r="L26153" t="s">
        <v>1625</v>
      </c>
      <c r="M26153" t="s">
        <v>3635</v>
      </c>
    </row>
    <row r="26154" spans="1:13" x14ac:dyDescent="0.3">
      <c r="A26154" t="s">
        <v>113</v>
      </c>
      <c r="C26154" t="s">
        <v>2957</v>
      </c>
      <c r="D26154">
        <v>46</v>
      </c>
      <c r="E26154" s="1">
        <v>10058728</v>
      </c>
      <c r="G26154" t="s">
        <v>34</v>
      </c>
      <c r="H26154" t="s">
        <v>3103</v>
      </c>
      <c r="I26154" t="s">
        <v>70</v>
      </c>
      <c r="J26154" t="s">
        <v>70</v>
      </c>
      <c r="K26154" t="s">
        <v>24</v>
      </c>
      <c r="L26154" t="s">
        <v>38</v>
      </c>
      <c r="M26154" t="s">
        <v>61</v>
      </c>
    </row>
    <row r="26155" spans="1:13" x14ac:dyDescent="0.3">
      <c r="A26155" t="s">
        <v>113</v>
      </c>
      <c r="C26155" t="s">
        <v>2957</v>
      </c>
      <c r="D26155">
        <v>11</v>
      </c>
      <c r="E26155" s="1">
        <v>338248</v>
      </c>
      <c r="G26155" t="s">
        <v>34</v>
      </c>
      <c r="H26155" t="s">
        <v>3146</v>
      </c>
      <c r="I26155" t="s">
        <v>70</v>
      </c>
      <c r="J26155" t="s">
        <v>70</v>
      </c>
      <c r="K26155" t="s">
        <v>24</v>
      </c>
      <c r="L26155" t="s">
        <v>17</v>
      </c>
      <c r="M26155" t="s">
        <v>217</v>
      </c>
    </row>
    <row r="26156" spans="1:13" x14ac:dyDescent="0.3">
      <c r="A26156" t="s">
        <v>113</v>
      </c>
      <c r="C26156" t="s">
        <v>2957</v>
      </c>
      <c r="D26156">
        <v>6</v>
      </c>
      <c r="E26156" s="1">
        <v>555244</v>
      </c>
      <c r="G26156" t="s">
        <v>34</v>
      </c>
      <c r="H26156" t="s">
        <v>3248</v>
      </c>
      <c r="I26156" t="s">
        <v>70</v>
      </c>
      <c r="J26156" t="s">
        <v>70</v>
      </c>
      <c r="K26156" t="s">
        <v>24</v>
      </c>
      <c r="L26156" t="s">
        <v>38</v>
      </c>
      <c r="M26156" t="s">
        <v>39</v>
      </c>
    </row>
    <row r="26157" spans="1:13" x14ac:dyDescent="0.3">
      <c r="A26157" t="s">
        <v>113</v>
      </c>
      <c r="C26157" t="s">
        <v>2957</v>
      </c>
      <c r="D26157">
        <v>13</v>
      </c>
      <c r="E26157" s="1">
        <v>1514515</v>
      </c>
      <c r="G26157" t="s">
        <v>13</v>
      </c>
      <c r="H26157" t="s">
        <v>3368</v>
      </c>
      <c r="I26157" t="s">
        <v>70</v>
      </c>
      <c r="J26157" t="s">
        <v>70</v>
      </c>
      <c r="K26157" t="s">
        <v>24</v>
      </c>
      <c r="L26157" t="s">
        <v>3297</v>
      </c>
      <c r="M26157" t="s">
        <v>442</v>
      </c>
    </row>
    <row r="26158" spans="1:13" x14ac:dyDescent="0.3">
      <c r="A26158" t="s">
        <v>113</v>
      </c>
      <c r="C26158" t="s">
        <v>2269</v>
      </c>
      <c r="D26158">
        <v>24</v>
      </c>
      <c r="E26158" s="1">
        <v>1500000</v>
      </c>
      <c r="G26158" t="s">
        <v>13</v>
      </c>
      <c r="H26158" t="s">
        <v>2301</v>
      </c>
      <c r="I26158" t="s">
        <v>70</v>
      </c>
      <c r="J26158" t="s">
        <v>70</v>
      </c>
      <c r="K26158" t="s">
        <v>24</v>
      </c>
      <c r="L26158" t="s">
        <v>38</v>
      </c>
      <c r="M26158" t="s">
        <v>66</v>
      </c>
    </row>
    <row r="26159" spans="1:13" x14ac:dyDescent="0.3">
      <c r="A26159" t="s">
        <v>113</v>
      </c>
      <c r="C26159" t="s">
        <v>2269</v>
      </c>
      <c r="D26159">
        <v>14</v>
      </c>
      <c r="E26159" s="1">
        <v>24999998</v>
      </c>
      <c r="G26159" t="s">
        <v>34</v>
      </c>
      <c r="H26159" t="s">
        <v>2674</v>
      </c>
      <c r="I26159" t="s">
        <v>70</v>
      </c>
      <c r="J26159" t="s">
        <v>70</v>
      </c>
      <c r="K26159" t="s">
        <v>24</v>
      </c>
      <c r="L26159" t="s">
        <v>44</v>
      </c>
      <c r="M26159" t="s">
        <v>75</v>
      </c>
    </row>
    <row r="26160" spans="1:13" x14ac:dyDescent="0.3">
      <c r="A26160" t="s">
        <v>113</v>
      </c>
      <c r="C26160" t="s">
        <v>2269</v>
      </c>
      <c r="D26160">
        <v>24</v>
      </c>
      <c r="E26160" s="1">
        <v>4999571</v>
      </c>
      <c r="G26160" t="s">
        <v>34</v>
      </c>
      <c r="H26160" t="s">
        <v>2794</v>
      </c>
      <c r="I26160" t="s">
        <v>70</v>
      </c>
      <c r="J26160" t="s">
        <v>70</v>
      </c>
      <c r="K26160" t="s">
        <v>24</v>
      </c>
      <c r="L26160" t="s">
        <v>115</v>
      </c>
      <c r="M26160" t="s">
        <v>61</v>
      </c>
    </row>
    <row r="26161" spans="1:13" x14ac:dyDescent="0.3">
      <c r="A26161" t="s">
        <v>113</v>
      </c>
      <c r="C26161" t="s">
        <v>2269</v>
      </c>
      <c r="D26161">
        <v>12</v>
      </c>
      <c r="E26161" s="1">
        <v>19100000</v>
      </c>
      <c r="G26161" t="s">
        <v>34</v>
      </c>
      <c r="H26161" t="s">
        <v>2902</v>
      </c>
      <c r="I26161" t="s">
        <v>70</v>
      </c>
      <c r="J26161" t="s">
        <v>70</v>
      </c>
      <c r="K26161" t="s">
        <v>24</v>
      </c>
      <c r="L26161" t="s">
        <v>38</v>
      </c>
      <c r="M26161" t="s">
        <v>75</v>
      </c>
    </row>
    <row r="26162" spans="1:13" x14ac:dyDescent="0.3">
      <c r="A26162" t="s">
        <v>113</v>
      </c>
      <c r="C26162" t="s">
        <v>2269</v>
      </c>
      <c r="D26162">
        <v>15</v>
      </c>
      <c r="E26162" s="1">
        <v>4000000</v>
      </c>
      <c r="G26162" t="s">
        <v>34</v>
      </c>
      <c r="H26162" t="s">
        <v>2932</v>
      </c>
      <c r="I26162" t="s">
        <v>70</v>
      </c>
      <c r="J26162" t="s">
        <v>70</v>
      </c>
      <c r="K26162" t="s">
        <v>24</v>
      </c>
      <c r="L26162" t="s">
        <v>38</v>
      </c>
      <c r="M26162" t="s">
        <v>75</v>
      </c>
    </row>
    <row r="26163" spans="1:13" x14ac:dyDescent="0.3">
      <c r="A26163" t="s">
        <v>113</v>
      </c>
      <c r="C26163" t="s">
        <v>1852</v>
      </c>
      <c r="D26163">
        <v>22</v>
      </c>
      <c r="E26163" s="1">
        <v>750061</v>
      </c>
      <c r="G26163" t="s">
        <v>48</v>
      </c>
      <c r="H26163" t="s">
        <v>1882</v>
      </c>
      <c r="I26163" t="s">
        <v>70</v>
      </c>
      <c r="J26163" t="s">
        <v>70</v>
      </c>
      <c r="K26163" t="s">
        <v>24</v>
      </c>
      <c r="L26163" t="s">
        <v>38</v>
      </c>
      <c r="M26163" t="s">
        <v>52</v>
      </c>
    </row>
    <row r="26164" spans="1:13" x14ac:dyDescent="0.3">
      <c r="A26164" t="s">
        <v>113</v>
      </c>
      <c r="C26164" t="s">
        <v>1852</v>
      </c>
      <c r="D26164">
        <v>36</v>
      </c>
      <c r="E26164" s="1">
        <v>750000</v>
      </c>
      <c r="G26164" t="s">
        <v>34</v>
      </c>
      <c r="H26164" t="s">
        <v>2029</v>
      </c>
      <c r="I26164" t="s">
        <v>70</v>
      </c>
      <c r="J26164" t="s">
        <v>70</v>
      </c>
      <c r="K26164" t="s">
        <v>24</v>
      </c>
      <c r="L26164" t="s">
        <v>38</v>
      </c>
      <c r="M26164" t="s">
        <v>217</v>
      </c>
    </row>
    <row r="26165" spans="1:13" x14ac:dyDescent="0.3">
      <c r="A26165" t="s">
        <v>113</v>
      </c>
      <c r="C26165" t="s">
        <v>1852</v>
      </c>
      <c r="D26165">
        <v>17</v>
      </c>
      <c r="E26165" s="1">
        <v>1494359</v>
      </c>
      <c r="G26165" t="s">
        <v>34</v>
      </c>
      <c r="H26165" t="s">
        <v>2072</v>
      </c>
      <c r="I26165" t="s">
        <v>70</v>
      </c>
      <c r="J26165" t="s">
        <v>70</v>
      </c>
      <c r="K26165" t="s">
        <v>24</v>
      </c>
      <c r="L26165" t="s">
        <v>44</v>
      </c>
      <c r="M26165" t="s">
        <v>87</v>
      </c>
    </row>
    <row r="26166" spans="1:13" x14ac:dyDescent="0.3">
      <c r="A26166" t="s">
        <v>113</v>
      </c>
      <c r="C26166" t="s">
        <v>783</v>
      </c>
      <c r="D26166">
        <v>43</v>
      </c>
      <c r="E26166" s="1">
        <v>27007076</v>
      </c>
      <c r="G26166" t="s">
        <v>571</v>
      </c>
      <c r="H26166" t="s">
        <v>799</v>
      </c>
      <c r="I26166" t="s">
        <v>70</v>
      </c>
      <c r="J26166" t="s">
        <v>70</v>
      </c>
      <c r="K26166" t="s">
        <v>24</v>
      </c>
      <c r="L26166" t="s">
        <v>38</v>
      </c>
      <c r="M26166" t="s">
        <v>800</v>
      </c>
    </row>
    <row r="26167" spans="1:13" x14ac:dyDescent="0.3">
      <c r="A26167" t="s">
        <v>113</v>
      </c>
      <c r="C26167" t="s">
        <v>783</v>
      </c>
      <c r="D26167">
        <v>22</v>
      </c>
      <c r="E26167" s="1">
        <v>2009160</v>
      </c>
      <c r="G26167" t="s">
        <v>34</v>
      </c>
      <c r="H26167" t="s">
        <v>827</v>
      </c>
      <c r="I26167" t="s">
        <v>70</v>
      </c>
      <c r="J26167" t="s">
        <v>70</v>
      </c>
      <c r="K26167" t="s">
        <v>24</v>
      </c>
      <c r="L26167" t="s">
        <v>44</v>
      </c>
      <c r="M26167" t="s">
        <v>87</v>
      </c>
    </row>
    <row r="26168" spans="1:13" x14ac:dyDescent="0.3">
      <c r="A26168" t="s">
        <v>113</v>
      </c>
      <c r="C26168" t="s">
        <v>783</v>
      </c>
      <c r="D26168">
        <v>18</v>
      </c>
      <c r="E26168" s="1">
        <v>1000000</v>
      </c>
      <c r="G26168" t="s">
        <v>571</v>
      </c>
      <c r="H26168" t="s">
        <v>881</v>
      </c>
      <c r="I26168" t="s">
        <v>70</v>
      </c>
      <c r="J26168" t="s">
        <v>70</v>
      </c>
      <c r="K26168" t="s">
        <v>24</v>
      </c>
      <c r="L26168" t="s">
        <v>44</v>
      </c>
      <c r="M26168" t="s">
        <v>882</v>
      </c>
    </row>
    <row r="26169" spans="1:13" x14ac:dyDescent="0.3">
      <c r="A26169" t="s">
        <v>113</v>
      </c>
      <c r="C26169" t="s">
        <v>783</v>
      </c>
      <c r="D26169">
        <v>13</v>
      </c>
      <c r="E26169" s="1">
        <v>650000</v>
      </c>
      <c r="G26169" t="s">
        <v>34</v>
      </c>
      <c r="H26169" t="s">
        <v>883</v>
      </c>
      <c r="I26169" t="s">
        <v>70</v>
      </c>
      <c r="J26169" t="s">
        <v>70</v>
      </c>
      <c r="K26169" t="s">
        <v>24</v>
      </c>
      <c r="L26169" t="s">
        <v>44</v>
      </c>
      <c r="M26169" t="s">
        <v>884</v>
      </c>
    </row>
    <row r="26170" spans="1:13" x14ac:dyDescent="0.3">
      <c r="A26170" t="s">
        <v>113</v>
      </c>
      <c r="C26170" t="s">
        <v>597</v>
      </c>
      <c r="D26170">
        <v>12</v>
      </c>
      <c r="E26170" s="1">
        <v>323150</v>
      </c>
      <c r="G26170" t="s">
        <v>34</v>
      </c>
      <c r="H26170" t="s">
        <v>663</v>
      </c>
      <c r="I26170" t="s">
        <v>70</v>
      </c>
      <c r="J26170" t="s">
        <v>70</v>
      </c>
      <c r="K26170" t="s">
        <v>24</v>
      </c>
      <c r="L26170" t="s">
        <v>44</v>
      </c>
      <c r="M26170" t="s">
        <v>87</v>
      </c>
    </row>
    <row r="26171" spans="1:13" x14ac:dyDescent="0.3">
      <c r="A26171" t="s">
        <v>113</v>
      </c>
      <c r="C26171" t="s">
        <v>597</v>
      </c>
      <c r="D26171">
        <v>18</v>
      </c>
      <c r="E26171" s="1">
        <v>699586</v>
      </c>
      <c r="G26171" t="s">
        <v>34</v>
      </c>
      <c r="H26171" t="s">
        <v>692</v>
      </c>
      <c r="I26171" t="s">
        <v>70</v>
      </c>
      <c r="J26171" t="s">
        <v>70</v>
      </c>
      <c r="K26171" t="s">
        <v>24</v>
      </c>
      <c r="L26171" t="s">
        <v>17</v>
      </c>
      <c r="M26171" t="s">
        <v>693</v>
      </c>
    </row>
    <row r="26172" spans="1:13" x14ac:dyDescent="0.3">
      <c r="A26172" t="s">
        <v>113</v>
      </c>
      <c r="C26172" t="s">
        <v>597</v>
      </c>
      <c r="D26172">
        <v>8</v>
      </c>
      <c r="E26172" s="1">
        <v>100000</v>
      </c>
      <c r="G26172" t="s">
        <v>69</v>
      </c>
      <c r="H26172" t="s">
        <v>705</v>
      </c>
      <c r="I26172" t="s">
        <v>70</v>
      </c>
      <c r="J26172" t="s">
        <v>70</v>
      </c>
      <c r="K26172" t="s">
        <v>24</v>
      </c>
      <c r="L26172" t="s">
        <v>17</v>
      </c>
      <c r="M26172" t="s">
        <v>39</v>
      </c>
    </row>
    <row r="26173" spans="1:13" x14ac:dyDescent="0.3">
      <c r="A26173" t="s">
        <v>113</v>
      </c>
      <c r="C26173" t="s">
        <v>597</v>
      </c>
      <c r="D26173">
        <v>12</v>
      </c>
      <c r="E26173" s="1">
        <v>4160880</v>
      </c>
      <c r="G26173" t="s">
        <v>34</v>
      </c>
      <c r="H26173" t="s">
        <v>733</v>
      </c>
      <c r="I26173" t="s">
        <v>70</v>
      </c>
      <c r="J26173" t="s">
        <v>70</v>
      </c>
      <c r="K26173" t="s">
        <v>24</v>
      </c>
      <c r="L26173" t="s">
        <v>38</v>
      </c>
      <c r="M26173" t="s">
        <v>75</v>
      </c>
    </row>
    <row r="26174" spans="1:13" x14ac:dyDescent="0.3">
      <c r="A26174" t="s">
        <v>113</v>
      </c>
      <c r="C26174" t="s">
        <v>341</v>
      </c>
      <c r="D26174">
        <v>37</v>
      </c>
      <c r="E26174" s="1">
        <v>1500000</v>
      </c>
      <c r="G26174" t="s">
        <v>48</v>
      </c>
      <c r="H26174" t="s">
        <v>383</v>
      </c>
      <c r="I26174" t="s">
        <v>70</v>
      </c>
      <c r="J26174" t="s">
        <v>70</v>
      </c>
      <c r="K26174" t="s">
        <v>24</v>
      </c>
      <c r="L26174" t="s">
        <v>17</v>
      </c>
      <c r="M26174" t="s">
        <v>354</v>
      </c>
    </row>
    <row r="26175" spans="1:13" x14ac:dyDescent="0.3">
      <c r="A26175" t="s">
        <v>113</v>
      </c>
      <c r="C26175" t="s">
        <v>341</v>
      </c>
      <c r="D26175">
        <v>9</v>
      </c>
      <c r="E26175" s="1">
        <v>5000000</v>
      </c>
      <c r="G26175" t="s">
        <v>34</v>
      </c>
      <c r="H26175" t="s">
        <v>560</v>
      </c>
      <c r="I26175" t="s">
        <v>70</v>
      </c>
      <c r="J26175" t="s">
        <v>70</v>
      </c>
      <c r="K26175" t="s">
        <v>24</v>
      </c>
      <c r="L26175" t="s">
        <v>17</v>
      </c>
      <c r="M26175" t="s">
        <v>75</v>
      </c>
    </row>
    <row r="26176" spans="1:13" x14ac:dyDescent="0.3">
      <c r="A26176" t="s">
        <v>113</v>
      </c>
      <c r="C26176" t="s">
        <v>14</v>
      </c>
      <c r="D26176">
        <v>23</v>
      </c>
      <c r="E26176" s="1">
        <v>20586353</v>
      </c>
      <c r="G26176" t="s">
        <v>34</v>
      </c>
      <c r="H26176" t="s">
        <v>114</v>
      </c>
      <c r="I26176" t="s">
        <v>70</v>
      </c>
      <c r="J26176" t="s">
        <v>70</v>
      </c>
      <c r="K26176" t="s">
        <v>24</v>
      </c>
      <c r="L26176" t="s">
        <v>115</v>
      </c>
      <c r="M26176" t="s">
        <v>75</v>
      </c>
    </row>
    <row r="26177" spans="1:13" x14ac:dyDescent="0.3">
      <c r="A26177" t="s">
        <v>113</v>
      </c>
      <c r="C26177" t="s">
        <v>227</v>
      </c>
      <c r="D26177">
        <v>26</v>
      </c>
      <c r="E26177" s="1">
        <v>4408148</v>
      </c>
      <c r="G26177" t="s">
        <v>34</v>
      </c>
      <c r="H26177" t="s">
        <v>240</v>
      </c>
      <c r="I26177" t="s">
        <v>70</v>
      </c>
      <c r="J26177" t="s">
        <v>70</v>
      </c>
      <c r="K26177" t="s">
        <v>24</v>
      </c>
      <c r="L26177" t="s">
        <v>17</v>
      </c>
      <c r="M26177" t="s">
        <v>217</v>
      </c>
    </row>
    <row r="26178" spans="1:13" x14ac:dyDescent="0.3">
      <c r="A26178" t="s">
        <v>113</v>
      </c>
      <c r="C26178" t="s">
        <v>29352</v>
      </c>
      <c r="D26178">
        <v>36</v>
      </c>
      <c r="E26178" s="1">
        <v>1691832</v>
      </c>
      <c r="G26178" t="s">
        <v>48</v>
      </c>
      <c r="H26178" t="s">
        <v>29354</v>
      </c>
      <c r="I26178" t="s">
        <v>70</v>
      </c>
      <c r="J26178" t="s">
        <v>70</v>
      </c>
      <c r="K26178" t="s">
        <v>24</v>
      </c>
      <c r="L26178" t="s">
        <v>44</v>
      </c>
      <c r="M26178" t="s">
        <v>354</v>
      </c>
    </row>
    <row r="26179" spans="1:13" x14ac:dyDescent="0.3">
      <c r="A26179" t="s">
        <v>113</v>
      </c>
      <c r="C26179" t="s">
        <v>27925</v>
      </c>
      <c r="D26179">
        <v>36</v>
      </c>
      <c r="E26179" s="1">
        <v>2500000</v>
      </c>
      <c r="G26179" t="s">
        <v>48</v>
      </c>
      <c r="H26179" t="s">
        <v>27964</v>
      </c>
      <c r="I26179" t="s">
        <v>70</v>
      </c>
      <c r="J26179" t="s">
        <v>70</v>
      </c>
      <c r="K26179" t="s">
        <v>24</v>
      </c>
      <c r="L26179" t="s">
        <v>170</v>
      </c>
      <c r="M26179" t="s">
        <v>354</v>
      </c>
    </row>
    <row r="26180" spans="1:13" x14ac:dyDescent="0.3">
      <c r="A26180" t="s">
        <v>113</v>
      </c>
      <c r="C26180" t="s">
        <v>27925</v>
      </c>
      <c r="D26180">
        <v>56</v>
      </c>
      <c r="E26180" s="1">
        <v>21000000</v>
      </c>
      <c r="G26180" t="s">
        <v>34</v>
      </c>
      <c r="H26180" t="s">
        <v>27995</v>
      </c>
      <c r="I26180" t="s">
        <v>70</v>
      </c>
      <c r="J26180" t="s">
        <v>70</v>
      </c>
      <c r="K26180" t="s">
        <v>24</v>
      </c>
      <c r="L26180" t="s">
        <v>38</v>
      </c>
      <c r="M26180" t="s">
        <v>39</v>
      </c>
    </row>
    <row r="26181" spans="1:13" x14ac:dyDescent="0.3">
      <c r="A26181" t="s">
        <v>113</v>
      </c>
      <c r="C26181" t="s">
        <v>27925</v>
      </c>
      <c r="D26181">
        <v>5</v>
      </c>
      <c r="E26181" s="1">
        <v>250000</v>
      </c>
      <c r="G26181" t="s">
        <v>34</v>
      </c>
      <c r="H26181" t="s">
        <v>28271</v>
      </c>
      <c r="I26181" t="s">
        <v>70</v>
      </c>
      <c r="J26181" t="s">
        <v>70</v>
      </c>
      <c r="K26181" t="s">
        <v>24</v>
      </c>
      <c r="L26181" t="s">
        <v>44</v>
      </c>
      <c r="M26181" t="s">
        <v>504</v>
      </c>
    </row>
    <row r="26182" spans="1:13" x14ac:dyDescent="0.3">
      <c r="A26182" t="s">
        <v>113</v>
      </c>
      <c r="C26182" t="s">
        <v>28282</v>
      </c>
      <c r="D26182">
        <v>7</v>
      </c>
      <c r="E26182" s="1">
        <v>50000</v>
      </c>
      <c r="G26182" t="s">
        <v>34</v>
      </c>
      <c r="H26182" t="s">
        <v>28285</v>
      </c>
      <c r="I26182" t="s">
        <v>70</v>
      </c>
      <c r="J26182" t="s">
        <v>70</v>
      </c>
      <c r="K26182" t="s">
        <v>24</v>
      </c>
      <c r="L26182" t="s">
        <v>115</v>
      </c>
      <c r="M26182" t="s">
        <v>217</v>
      </c>
    </row>
    <row r="26183" spans="1:13" x14ac:dyDescent="0.3">
      <c r="A26183" t="s">
        <v>113</v>
      </c>
      <c r="C26183" t="s">
        <v>28282</v>
      </c>
      <c r="D26183">
        <v>25</v>
      </c>
      <c r="E26183" s="1">
        <v>3240772</v>
      </c>
      <c r="G26183" t="s">
        <v>571</v>
      </c>
      <c r="H26183" t="s">
        <v>28570</v>
      </c>
      <c r="I26183" t="s">
        <v>70</v>
      </c>
      <c r="J26183" t="s">
        <v>70</v>
      </c>
      <c r="K26183" t="s">
        <v>24</v>
      </c>
      <c r="L26183" t="s">
        <v>17</v>
      </c>
      <c r="M26183" t="s">
        <v>28571</v>
      </c>
    </row>
    <row r="26184" spans="1:13" x14ac:dyDescent="0.3">
      <c r="A26184" t="s">
        <v>113</v>
      </c>
      <c r="C26184" t="s">
        <v>28715</v>
      </c>
      <c r="D26184">
        <v>36</v>
      </c>
      <c r="E26184" s="1">
        <v>9000000</v>
      </c>
      <c r="G26184" t="s">
        <v>34</v>
      </c>
      <c r="H26184" t="s">
        <v>28752</v>
      </c>
      <c r="I26184" t="s">
        <v>70</v>
      </c>
      <c r="J26184" t="s">
        <v>70</v>
      </c>
      <c r="K26184" t="s">
        <v>24</v>
      </c>
      <c r="L26184" t="s">
        <v>38</v>
      </c>
      <c r="M26184" t="s">
        <v>39</v>
      </c>
    </row>
    <row r="26185" spans="1:13" x14ac:dyDescent="0.3">
      <c r="A26185" t="s">
        <v>113</v>
      </c>
      <c r="C26185" t="s">
        <v>28936</v>
      </c>
      <c r="D26185">
        <v>16</v>
      </c>
      <c r="E26185" s="1">
        <v>1012461</v>
      </c>
      <c r="G26185" t="s">
        <v>34</v>
      </c>
      <c r="H26185" t="s">
        <v>29091</v>
      </c>
      <c r="I26185" t="s">
        <v>70</v>
      </c>
      <c r="J26185" t="s">
        <v>70</v>
      </c>
      <c r="K26185" t="s">
        <v>24</v>
      </c>
      <c r="L26185" t="s">
        <v>44</v>
      </c>
      <c r="M26185" t="s">
        <v>75</v>
      </c>
    </row>
    <row r="26186" spans="1:13" x14ac:dyDescent="0.3">
      <c r="A26186" t="s">
        <v>113</v>
      </c>
      <c r="C26186" t="s">
        <v>27748</v>
      </c>
      <c r="D26186">
        <v>30</v>
      </c>
      <c r="E26186" s="1">
        <v>752628</v>
      </c>
      <c r="G26186" t="s">
        <v>34</v>
      </c>
      <c r="H26186" t="s">
        <v>27783</v>
      </c>
      <c r="I26186" t="s">
        <v>70</v>
      </c>
      <c r="J26186" t="s">
        <v>70</v>
      </c>
      <c r="K26186" t="s">
        <v>24</v>
      </c>
      <c r="L26186" t="s">
        <v>17</v>
      </c>
      <c r="M26186" t="s">
        <v>217</v>
      </c>
    </row>
    <row r="26187" spans="1:13" x14ac:dyDescent="0.3">
      <c r="A26187" t="s">
        <v>113</v>
      </c>
      <c r="C26187" t="s">
        <v>27748</v>
      </c>
      <c r="D26187">
        <v>28</v>
      </c>
      <c r="E26187" s="1">
        <v>1412100</v>
      </c>
      <c r="G26187" t="s">
        <v>34</v>
      </c>
      <c r="H26187" t="s">
        <v>27830</v>
      </c>
      <c r="I26187" t="s">
        <v>70</v>
      </c>
      <c r="J26187" t="s">
        <v>70</v>
      </c>
      <c r="K26187" t="s">
        <v>24</v>
      </c>
      <c r="L26187" t="s">
        <v>170</v>
      </c>
      <c r="M26187" t="s">
        <v>268</v>
      </c>
    </row>
    <row r="26188" spans="1:13" x14ac:dyDescent="0.3">
      <c r="A26188" t="s">
        <v>113</v>
      </c>
      <c r="C26188" t="s">
        <v>27408</v>
      </c>
      <c r="D26188">
        <v>26</v>
      </c>
      <c r="E26188" s="1">
        <v>3445600</v>
      </c>
      <c r="G26188" t="s">
        <v>34</v>
      </c>
      <c r="H26188" t="s">
        <v>27558</v>
      </c>
      <c r="I26188" t="s">
        <v>70</v>
      </c>
      <c r="J26188" t="s">
        <v>70</v>
      </c>
      <c r="K26188" t="s">
        <v>24</v>
      </c>
      <c r="L26188" t="s">
        <v>44</v>
      </c>
      <c r="M26188" t="s">
        <v>75</v>
      </c>
    </row>
    <row r="26189" spans="1:13" x14ac:dyDescent="0.3">
      <c r="A26189" t="s">
        <v>113</v>
      </c>
      <c r="C26189" t="s">
        <v>27614</v>
      </c>
      <c r="D26189">
        <v>23</v>
      </c>
      <c r="E26189" s="1">
        <v>1199999</v>
      </c>
      <c r="G26189" t="s">
        <v>21</v>
      </c>
      <c r="H26189" t="s">
        <v>27657</v>
      </c>
      <c r="I26189" t="s">
        <v>70</v>
      </c>
      <c r="J26189" t="s">
        <v>70</v>
      </c>
      <c r="K26189" t="s">
        <v>24</v>
      </c>
      <c r="L26189" t="s">
        <v>115</v>
      </c>
      <c r="M26189" t="s">
        <v>26</v>
      </c>
    </row>
    <row r="26190" spans="1:13" x14ac:dyDescent="0.3">
      <c r="A26190" t="s">
        <v>113</v>
      </c>
      <c r="C26190" t="s">
        <v>27614</v>
      </c>
      <c r="D26190">
        <v>16</v>
      </c>
      <c r="E26190" s="1">
        <v>25315199</v>
      </c>
      <c r="G26190" t="s">
        <v>34</v>
      </c>
      <c r="H26190" t="s">
        <v>27670</v>
      </c>
      <c r="I26190" t="s">
        <v>70</v>
      </c>
      <c r="J26190" t="s">
        <v>70</v>
      </c>
      <c r="K26190" t="s">
        <v>24</v>
      </c>
      <c r="L26190" t="s">
        <v>44</v>
      </c>
      <c r="M26190" t="s">
        <v>75</v>
      </c>
    </row>
    <row r="26191" spans="1:13" x14ac:dyDescent="0.3">
      <c r="A26191" t="s">
        <v>113</v>
      </c>
      <c r="C26191" t="s">
        <v>27614</v>
      </c>
      <c r="D26191">
        <v>6</v>
      </c>
      <c r="E26191" s="1">
        <v>306180</v>
      </c>
      <c r="G26191" t="s">
        <v>34</v>
      </c>
      <c r="H26191" t="s">
        <v>27718</v>
      </c>
      <c r="I26191" t="s">
        <v>70</v>
      </c>
      <c r="J26191" t="s">
        <v>70</v>
      </c>
      <c r="K26191" t="s">
        <v>24</v>
      </c>
      <c r="L26191" t="s">
        <v>44</v>
      </c>
      <c r="M26191" t="s">
        <v>39</v>
      </c>
    </row>
    <row r="26192" spans="1:13" x14ac:dyDescent="0.3">
      <c r="A26192" t="s">
        <v>113</v>
      </c>
      <c r="C26192" t="s">
        <v>27614</v>
      </c>
      <c r="D26192">
        <v>6</v>
      </c>
      <c r="E26192" s="1">
        <v>500000</v>
      </c>
      <c r="G26192" t="s">
        <v>34</v>
      </c>
      <c r="H26192" t="s">
        <v>27733</v>
      </c>
      <c r="I26192" t="s">
        <v>70</v>
      </c>
      <c r="J26192" t="s">
        <v>70</v>
      </c>
      <c r="K26192" t="s">
        <v>24</v>
      </c>
      <c r="L26192" t="s">
        <v>44</v>
      </c>
      <c r="M26192" t="s">
        <v>75</v>
      </c>
    </row>
    <row r="26193" spans="1:13" x14ac:dyDescent="0.3">
      <c r="A26193" t="s">
        <v>113</v>
      </c>
      <c r="C26193" t="s">
        <v>29922</v>
      </c>
      <c r="D26193">
        <v>38</v>
      </c>
      <c r="E26193" s="1">
        <v>9638917</v>
      </c>
      <c r="G26193" t="s">
        <v>34</v>
      </c>
      <c r="H26193" t="s">
        <v>29723</v>
      </c>
      <c r="I26193" t="s">
        <v>70</v>
      </c>
      <c r="J26193" t="s">
        <v>70</v>
      </c>
      <c r="K26193" t="s">
        <v>24</v>
      </c>
      <c r="L26193" t="s">
        <v>4349</v>
      </c>
      <c r="M26193" t="s">
        <v>61</v>
      </c>
    </row>
    <row r="26194" spans="1:13" x14ac:dyDescent="0.3">
      <c r="A26194" t="s">
        <v>113</v>
      </c>
      <c r="C26194" t="s">
        <v>29922</v>
      </c>
      <c r="D26194">
        <v>38</v>
      </c>
      <c r="E26194" s="1">
        <v>4946400</v>
      </c>
      <c r="G26194" t="s">
        <v>34</v>
      </c>
      <c r="H26194" t="s">
        <v>29964</v>
      </c>
      <c r="I26194" t="s">
        <v>70</v>
      </c>
      <c r="J26194" t="s">
        <v>70</v>
      </c>
      <c r="K26194" t="s">
        <v>24</v>
      </c>
      <c r="L26194" t="s">
        <v>38</v>
      </c>
      <c r="M26194" t="s">
        <v>61</v>
      </c>
    </row>
    <row r="26195" spans="1:13" x14ac:dyDescent="0.3">
      <c r="A26195" t="s">
        <v>113</v>
      </c>
      <c r="C26195" t="s">
        <v>29922</v>
      </c>
      <c r="D26195">
        <v>25</v>
      </c>
      <c r="E26195" s="1">
        <v>933465</v>
      </c>
      <c r="G26195" t="s">
        <v>34</v>
      </c>
      <c r="H26195" t="s">
        <v>30252</v>
      </c>
      <c r="I26195" t="s">
        <v>70</v>
      </c>
      <c r="J26195" t="s">
        <v>70</v>
      </c>
      <c r="K26195" t="s">
        <v>24</v>
      </c>
      <c r="L26195" t="s">
        <v>38</v>
      </c>
      <c r="M26195" t="s">
        <v>75</v>
      </c>
    </row>
    <row r="26196" spans="1:13" x14ac:dyDescent="0.3">
      <c r="A26196" t="s">
        <v>113</v>
      </c>
      <c r="C26196" t="s">
        <v>29922</v>
      </c>
      <c r="D26196">
        <v>30</v>
      </c>
      <c r="E26196" s="1">
        <v>500000</v>
      </c>
      <c r="G26196" t="s">
        <v>69</v>
      </c>
      <c r="H26196" t="s">
        <v>30297</v>
      </c>
      <c r="I26196" t="s">
        <v>70</v>
      </c>
      <c r="J26196" t="s">
        <v>70</v>
      </c>
      <c r="K26196" t="s">
        <v>24</v>
      </c>
      <c r="L26196" t="s">
        <v>44</v>
      </c>
      <c r="M26196" t="s">
        <v>39</v>
      </c>
    </row>
    <row r="26197" spans="1:13" x14ac:dyDescent="0.3">
      <c r="A26197" t="s">
        <v>113</v>
      </c>
      <c r="C26197" t="s">
        <v>29553</v>
      </c>
      <c r="D26197">
        <v>39</v>
      </c>
      <c r="E26197" s="1">
        <v>4396437</v>
      </c>
      <c r="G26197" t="s">
        <v>571</v>
      </c>
      <c r="H26197" t="s">
        <v>29580</v>
      </c>
      <c r="I26197" t="s">
        <v>70</v>
      </c>
      <c r="J26197" t="s">
        <v>70</v>
      </c>
      <c r="K26197" t="s">
        <v>24</v>
      </c>
      <c r="L26197" t="s">
        <v>17</v>
      </c>
      <c r="M26197" t="s">
        <v>617</v>
      </c>
    </row>
    <row r="26198" spans="1:13" x14ac:dyDescent="0.3">
      <c r="A26198" t="s">
        <v>113</v>
      </c>
      <c r="C26198" t="s">
        <v>29553</v>
      </c>
      <c r="D26198">
        <v>30</v>
      </c>
      <c r="E26198" s="1">
        <v>5948856</v>
      </c>
      <c r="G26198" t="s">
        <v>34</v>
      </c>
      <c r="H26198" t="s">
        <v>29745</v>
      </c>
      <c r="I26198" t="s">
        <v>70</v>
      </c>
      <c r="J26198" t="s">
        <v>70</v>
      </c>
      <c r="K26198" t="s">
        <v>24</v>
      </c>
      <c r="L26198" t="s">
        <v>44</v>
      </c>
      <c r="M26198" t="s">
        <v>75</v>
      </c>
    </row>
    <row r="26199" spans="1:13" x14ac:dyDescent="0.3">
      <c r="A26199" t="s">
        <v>113</v>
      </c>
      <c r="C26199" t="s">
        <v>30595</v>
      </c>
      <c r="D26199">
        <v>29</v>
      </c>
      <c r="E26199" s="1">
        <v>28416813</v>
      </c>
      <c r="G26199" t="s">
        <v>34</v>
      </c>
      <c r="H26199" t="s">
        <v>30689</v>
      </c>
      <c r="I26199" t="s">
        <v>70</v>
      </c>
      <c r="J26199" t="s">
        <v>70</v>
      </c>
      <c r="K26199" t="s">
        <v>24</v>
      </c>
      <c r="L26199" t="s">
        <v>38</v>
      </c>
      <c r="M26199" t="s">
        <v>75</v>
      </c>
    </row>
    <row r="26200" spans="1:13" x14ac:dyDescent="0.3">
      <c r="A26200" t="s">
        <v>113</v>
      </c>
      <c r="C26200" t="s">
        <v>29426</v>
      </c>
      <c r="D26200">
        <v>21</v>
      </c>
      <c r="E26200" s="1">
        <v>900000</v>
      </c>
      <c r="G26200" t="s">
        <v>571</v>
      </c>
      <c r="H26200" t="s">
        <v>29551</v>
      </c>
      <c r="I26200" t="s">
        <v>70</v>
      </c>
      <c r="J26200" t="s">
        <v>70</v>
      </c>
      <c r="K26200" t="s">
        <v>24</v>
      </c>
      <c r="L26200" t="s">
        <v>38</v>
      </c>
      <c r="M26200" t="s">
        <v>884</v>
      </c>
    </row>
    <row r="26201" spans="1:13" x14ac:dyDescent="0.3">
      <c r="A26201" t="s">
        <v>113</v>
      </c>
      <c r="C26201" t="s">
        <v>30756</v>
      </c>
      <c r="D26201">
        <v>40</v>
      </c>
      <c r="E26201" s="1">
        <v>7438539</v>
      </c>
      <c r="G26201" t="s">
        <v>34</v>
      </c>
      <c r="H26201" t="s">
        <v>30807</v>
      </c>
      <c r="I26201" t="s">
        <v>70</v>
      </c>
      <c r="J26201" t="s">
        <v>70</v>
      </c>
      <c r="K26201" t="s">
        <v>24</v>
      </c>
      <c r="L26201" t="s">
        <v>38</v>
      </c>
      <c r="M26201" t="s">
        <v>740</v>
      </c>
    </row>
    <row r="26202" spans="1:13" x14ac:dyDescent="0.3">
      <c r="A26202" t="s">
        <v>113</v>
      </c>
      <c r="C26202" t="s">
        <v>30756</v>
      </c>
      <c r="D26202">
        <v>42</v>
      </c>
      <c r="E26202" s="1">
        <v>9500000</v>
      </c>
      <c r="G26202" t="s">
        <v>34</v>
      </c>
      <c r="H26202" t="s">
        <v>29507</v>
      </c>
      <c r="I26202" t="s">
        <v>70</v>
      </c>
      <c r="J26202" t="s">
        <v>70</v>
      </c>
      <c r="K26202" t="s">
        <v>24</v>
      </c>
      <c r="L26202" t="s">
        <v>115</v>
      </c>
      <c r="M26202" t="s">
        <v>61</v>
      </c>
    </row>
    <row r="26203" spans="1:13" x14ac:dyDescent="0.3">
      <c r="A26203" t="s">
        <v>113</v>
      </c>
      <c r="C26203" t="s">
        <v>30851</v>
      </c>
      <c r="D26203">
        <v>36</v>
      </c>
      <c r="E26203" s="1">
        <v>6204347</v>
      </c>
      <c r="G26203" t="s">
        <v>34</v>
      </c>
      <c r="H26203" t="s">
        <v>30913</v>
      </c>
      <c r="I26203" t="s">
        <v>70</v>
      </c>
      <c r="J26203" t="s">
        <v>70</v>
      </c>
      <c r="K26203" t="s">
        <v>24</v>
      </c>
      <c r="L26203" t="s">
        <v>17</v>
      </c>
      <c r="M26203" t="s">
        <v>217</v>
      </c>
    </row>
    <row r="26204" spans="1:13" x14ac:dyDescent="0.3">
      <c r="A26204" t="s">
        <v>113</v>
      </c>
      <c r="C26204" t="s">
        <v>4328</v>
      </c>
      <c r="D26204">
        <v>18</v>
      </c>
      <c r="E26204" s="1">
        <v>13058659</v>
      </c>
      <c r="G26204" t="s">
        <v>34</v>
      </c>
      <c r="H26204" t="s">
        <v>4386</v>
      </c>
      <c r="I26204" t="s">
        <v>70</v>
      </c>
      <c r="J26204" t="s">
        <v>70</v>
      </c>
      <c r="K26204" t="s">
        <v>24</v>
      </c>
      <c r="L26204" t="s">
        <v>44</v>
      </c>
      <c r="M26204" t="s">
        <v>75</v>
      </c>
    </row>
    <row r="26205" spans="1:13" x14ac:dyDescent="0.3">
      <c r="A26205" t="s">
        <v>113</v>
      </c>
      <c r="C26205" t="s">
        <v>3657</v>
      </c>
      <c r="D26205">
        <v>40</v>
      </c>
      <c r="E26205" s="1">
        <v>8997843</v>
      </c>
      <c r="G26205" t="s">
        <v>358</v>
      </c>
      <c r="H26205" t="s">
        <v>3634</v>
      </c>
      <c r="I26205" t="s">
        <v>70</v>
      </c>
      <c r="J26205" t="s">
        <v>70</v>
      </c>
      <c r="K26205" t="s">
        <v>24</v>
      </c>
      <c r="L26205" t="s">
        <v>1625</v>
      </c>
      <c r="M26205" t="s">
        <v>4245</v>
      </c>
    </row>
    <row r="26206" spans="1:13" x14ac:dyDescent="0.3">
      <c r="A26206" t="s">
        <v>113</v>
      </c>
      <c r="C26206" t="s">
        <v>5155</v>
      </c>
      <c r="D26206">
        <v>56</v>
      </c>
      <c r="E26206" s="1">
        <v>6566232</v>
      </c>
      <c r="G26206" t="s">
        <v>34</v>
      </c>
      <c r="H26206" t="s">
        <v>5218</v>
      </c>
      <c r="I26206" t="s">
        <v>70</v>
      </c>
      <c r="J26206" t="s">
        <v>70</v>
      </c>
      <c r="K26206" t="s">
        <v>24</v>
      </c>
      <c r="L26206" t="s">
        <v>170</v>
      </c>
      <c r="M26206" t="s">
        <v>989</v>
      </c>
    </row>
    <row r="26207" spans="1:13" x14ac:dyDescent="0.3">
      <c r="A26207" t="s">
        <v>113</v>
      </c>
      <c r="C26207" t="s">
        <v>5155</v>
      </c>
      <c r="D26207">
        <v>14</v>
      </c>
      <c r="E26207" s="1">
        <v>334800</v>
      </c>
      <c r="G26207" t="s">
        <v>34</v>
      </c>
      <c r="H26207" t="s">
        <v>5374</v>
      </c>
      <c r="I26207" t="s">
        <v>70</v>
      </c>
      <c r="J26207" t="s">
        <v>70</v>
      </c>
      <c r="K26207" t="s">
        <v>24</v>
      </c>
      <c r="L26207" t="s">
        <v>17</v>
      </c>
      <c r="M26207" t="s">
        <v>217</v>
      </c>
    </row>
    <row r="26208" spans="1:13" x14ac:dyDescent="0.3">
      <c r="A26208" t="s">
        <v>113</v>
      </c>
      <c r="C26208" t="s">
        <v>5155</v>
      </c>
      <c r="D26208">
        <v>51</v>
      </c>
      <c r="E26208" s="1">
        <v>9536604</v>
      </c>
      <c r="G26208" t="s">
        <v>34</v>
      </c>
      <c r="H26208" t="s">
        <v>5388</v>
      </c>
      <c r="I26208" t="s">
        <v>70</v>
      </c>
      <c r="J26208" t="s">
        <v>70</v>
      </c>
      <c r="K26208" t="s">
        <v>24</v>
      </c>
      <c r="L26208" t="s">
        <v>456</v>
      </c>
      <c r="M26208" t="s">
        <v>632</v>
      </c>
    </row>
    <row r="26209" spans="1:13" x14ac:dyDescent="0.3">
      <c r="A26209" t="s">
        <v>113</v>
      </c>
      <c r="C26209" t="s">
        <v>5155</v>
      </c>
      <c r="D26209">
        <v>50</v>
      </c>
      <c r="E26209" s="1">
        <v>999377</v>
      </c>
      <c r="G26209" t="s">
        <v>34</v>
      </c>
      <c r="H26209" t="s">
        <v>5407</v>
      </c>
      <c r="I26209" t="s">
        <v>70</v>
      </c>
      <c r="J26209" t="s">
        <v>70</v>
      </c>
      <c r="K26209" t="s">
        <v>24</v>
      </c>
      <c r="L26209" t="s">
        <v>44</v>
      </c>
      <c r="M26209" t="s">
        <v>5408</v>
      </c>
    </row>
    <row r="26210" spans="1:13" x14ac:dyDescent="0.3">
      <c r="A26210" t="s">
        <v>113</v>
      </c>
      <c r="C26210" t="s">
        <v>5155</v>
      </c>
      <c r="D26210">
        <v>44</v>
      </c>
      <c r="E26210" s="1">
        <v>4000000</v>
      </c>
      <c r="G26210" t="s">
        <v>34</v>
      </c>
      <c r="H26210" t="s">
        <v>5415</v>
      </c>
      <c r="I26210" t="s">
        <v>70</v>
      </c>
      <c r="J26210" t="s">
        <v>70</v>
      </c>
      <c r="K26210" t="s">
        <v>24</v>
      </c>
      <c r="L26210" t="s">
        <v>17</v>
      </c>
      <c r="M26210" t="s">
        <v>39</v>
      </c>
    </row>
    <row r="26211" spans="1:13" x14ac:dyDescent="0.3">
      <c r="A26211" t="s">
        <v>113</v>
      </c>
      <c r="C26211" t="s">
        <v>5155</v>
      </c>
      <c r="D26211">
        <v>26</v>
      </c>
      <c r="E26211" s="1">
        <v>3996475</v>
      </c>
      <c r="G26211" t="s">
        <v>34</v>
      </c>
      <c r="H26211" t="s">
        <v>5579</v>
      </c>
      <c r="I26211" t="s">
        <v>70</v>
      </c>
      <c r="J26211" t="s">
        <v>70</v>
      </c>
      <c r="K26211" t="s">
        <v>24</v>
      </c>
      <c r="L26211" t="s">
        <v>44</v>
      </c>
      <c r="M26211" t="s">
        <v>75</v>
      </c>
    </row>
    <row r="26212" spans="1:13" x14ac:dyDescent="0.3">
      <c r="A26212" t="s">
        <v>113</v>
      </c>
      <c r="C26212" t="s">
        <v>5155</v>
      </c>
      <c r="D26212">
        <v>50</v>
      </c>
      <c r="E26212" s="1">
        <v>1448098</v>
      </c>
      <c r="G26212" t="s">
        <v>34</v>
      </c>
      <c r="H26212" t="s">
        <v>5634</v>
      </c>
      <c r="I26212" t="s">
        <v>70</v>
      </c>
      <c r="J26212" t="s">
        <v>70</v>
      </c>
      <c r="K26212" t="s">
        <v>24</v>
      </c>
      <c r="L26212" t="s">
        <v>17</v>
      </c>
      <c r="M26212" t="s">
        <v>217</v>
      </c>
    </row>
    <row r="26213" spans="1:13" x14ac:dyDescent="0.3">
      <c r="A26213" t="s">
        <v>113</v>
      </c>
      <c r="C26213" t="s">
        <v>4395</v>
      </c>
      <c r="D26213">
        <v>14</v>
      </c>
      <c r="E26213" s="1">
        <v>500000</v>
      </c>
      <c r="G26213" t="s">
        <v>34</v>
      </c>
      <c r="H26213" t="s">
        <v>4674</v>
      </c>
      <c r="I26213" t="s">
        <v>70</v>
      </c>
      <c r="J26213" t="s">
        <v>70</v>
      </c>
      <c r="K26213" t="s">
        <v>24</v>
      </c>
      <c r="L26213" t="s">
        <v>38</v>
      </c>
      <c r="M26213" t="s">
        <v>504</v>
      </c>
    </row>
    <row r="26214" spans="1:13" x14ac:dyDescent="0.3">
      <c r="A26214" t="s">
        <v>113</v>
      </c>
      <c r="C26214" t="s">
        <v>5881</v>
      </c>
      <c r="D26214">
        <v>16</v>
      </c>
      <c r="E26214" s="1">
        <v>600000</v>
      </c>
      <c r="G26214" t="s">
        <v>34</v>
      </c>
      <c r="H26214" t="s">
        <v>6094</v>
      </c>
      <c r="I26214" t="s">
        <v>70</v>
      </c>
      <c r="J26214" t="s">
        <v>70</v>
      </c>
      <c r="K26214" t="s">
        <v>24</v>
      </c>
      <c r="L26214" t="s">
        <v>44</v>
      </c>
      <c r="M26214" t="s">
        <v>504</v>
      </c>
    </row>
    <row r="26215" spans="1:13" x14ac:dyDescent="0.3">
      <c r="A26215" t="s">
        <v>113</v>
      </c>
      <c r="C26215" t="s">
        <v>5642</v>
      </c>
      <c r="D26215">
        <v>20</v>
      </c>
      <c r="E26215" s="1">
        <v>100000</v>
      </c>
      <c r="G26215" t="s">
        <v>34</v>
      </c>
      <c r="H26215" t="s">
        <v>5758</v>
      </c>
      <c r="I26215" t="s">
        <v>70</v>
      </c>
      <c r="J26215" t="s">
        <v>70</v>
      </c>
      <c r="K26215" t="s">
        <v>24</v>
      </c>
      <c r="L26215" t="s">
        <v>25</v>
      </c>
      <c r="M26215" t="s">
        <v>61</v>
      </c>
    </row>
    <row r="26216" spans="1:13" x14ac:dyDescent="0.3">
      <c r="A26216" t="s">
        <v>113</v>
      </c>
      <c r="C26216" t="s">
        <v>4928</v>
      </c>
      <c r="D26216">
        <v>57</v>
      </c>
      <c r="E26216" s="1">
        <v>1605000</v>
      </c>
      <c r="G26216" t="s">
        <v>516</v>
      </c>
      <c r="H26216" t="s">
        <v>4995</v>
      </c>
      <c r="I26216" t="s">
        <v>70</v>
      </c>
      <c r="J26216" t="s">
        <v>70</v>
      </c>
      <c r="K26216" t="s">
        <v>24</v>
      </c>
      <c r="L26216" t="s">
        <v>17</v>
      </c>
      <c r="M26216" t="s">
        <v>4996</v>
      </c>
    </row>
    <row r="26217" spans="1:13" x14ac:dyDescent="0.3">
      <c r="A26217" t="s">
        <v>113</v>
      </c>
      <c r="C26217" t="s">
        <v>22837</v>
      </c>
      <c r="D26217">
        <v>42</v>
      </c>
      <c r="E26217" s="1">
        <v>1500000</v>
      </c>
      <c r="G26217" t="s">
        <v>48</v>
      </c>
      <c r="H26217" t="s">
        <v>383</v>
      </c>
      <c r="I26217" t="s">
        <v>70</v>
      </c>
      <c r="J26217" t="s">
        <v>70</v>
      </c>
      <c r="K26217" t="s">
        <v>24</v>
      </c>
      <c r="L26217" t="s">
        <v>17</v>
      </c>
      <c r="M26217" t="s">
        <v>354</v>
      </c>
    </row>
    <row r="26218" spans="1:13" x14ac:dyDescent="0.3">
      <c r="A26218" t="s">
        <v>113</v>
      </c>
      <c r="C26218" t="s">
        <v>22837</v>
      </c>
      <c r="D26218">
        <v>56</v>
      </c>
      <c r="E26218" s="1">
        <v>2900000</v>
      </c>
      <c r="G26218" t="s">
        <v>34</v>
      </c>
      <c r="H26218" t="s">
        <v>23062</v>
      </c>
      <c r="I26218" t="s">
        <v>70</v>
      </c>
      <c r="J26218" t="s">
        <v>70</v>
      </c>
      <c r="K26218" t="s">
        <v>24</v>
      </c>
      <c r="L26218" t="s">
        <v>17</v>
      </c>
      <c r="M26218" t="s">
        <v>504</v>
      </c>
    </row>
    <row r="26219" spans="1:13" x14ac:dyDescent="0.3">
      <c r="A26219" t="s">
        <v>113</v>
      </c>
      <c r="C26219" t="s">
        <v>22837</v>
      </c>
      <c r="D26219">
        <v>56</v>
      </c>
      <c r="E26219" s="1">
        <v>2000000</v>
      </c>
      <c r="G26219" t="s">
        <v>34</v>
      </c>
      <c r="H26219" t="s">
        <v>23063</v>
      </c>
      <c r="I26219" t="s">
        <v>70</v>
      </c>
      <c r="J26219" t="s">
        <v>70</v>
      </c>
      <c r="K26219" t="s">
        <v>24</v>
      </c>
      <c r="L26219" t="s">
        <v>38</v>
      </c>
      <c r="M26219" t="s">
        <v>740</v>
      </c>
    </row>
    <row r="26220" spans="1:13" x14ac:dyDescent="0.3">
      <c r="A26220" t="s">
        <v>113</v>
      </c>
      <c r="C26220" t="s">
        <v>22837</v>
      </c>
      <c r="D26220">
        <v>62</v>
      </c>
      <c r="E26220" s="1">
        <v>2500000</v>
      </c>
      <c r="G26220" t="s">
        <v>34</v>
      </c>
      <c r="H26220" t="s">
        <v>23128</v>
      </c>
      <c r="I26220" t="s">
        <v>70</v>
      </c>
      <c r="J26220" t="s">
        <v>70</v>
      </c>
      <c r="K26220" t="s">
        <v>24</v>
      </c>
      <c r="L26220" t="s">
        <v>17</v>
      </c>
      <c r="M26220" t="s">
        <v>504</v>
      </c>
    </row>
    <row r="26221" spans="1:13" x14ac:dyDescent="0.3">
      <c r="A26221" t="s">
        <v>113</v>
      </c>
      <c r="C26221" t="s">
        <v>24055</v>
      </c>
      <c r="D26221">
        <v>51</v>
      </c>
      <c r="E26221" s="1">
        <v>2057440</v>
      </c>
      <c r="G26221" t="s">
        <v>34</v>
      </c>
      <c r="H26221" t="s">
        <v>24085</v>
      </c>
      <c r="I26221" t="s">
        <v>70</v>
      </c>
      <c r="J26221" t="s">
        <v>70</v>
      </c>
      <c r="K26221" t="s">
        <v>24</v>
      </c>
      <c r="L26221" t="s">
        <v>38</v>
      </c>
      <c r="M26221" t="s">
        <v>740</v>
      </c>
    </row>
    <row r="26222" spans="1:13" x14ac:dyDescent="0.3">
      <c r="A26222" t="s">
        <v>113</v>
      </c>
      <c r="C26222" t="s">
        <v>24055</v>
      </c>
      <c r="D26222">
        <v>51</v>
      </c>
      <c r="E26222" s="1">
        <v>4797789</v>
      </c>
      <c r="G26222" t="s">
        <v>34</v>
      </c>
      <c r="H26222" t="s">
        <v>24094</v>
      </c>
      <c r="I26222" t="s">
        <v>70</v>
      </c>
      <c r="J26222" t="s">
        <v>70</v>
      </c>
      <c r="K26222" t="s">
        <v>24</v>
      </c>
      <c r="L26222" t="s">
        <v>170</v>
      </c>
      <c r="M26222" t="s">
        <v>61</v>
      </c>
    </row>
    <row r="26223" spans="1:13" x14ac:dyDescent="0.3">
      <c r="A26223" t="s">
        <v>113</v>
      </c>
      <c r="C26223" t="s">
        <v>24055</v>
      </c>
      <c r="D26223">
        <v>63</v>
      </c>
      <c r="E26223" s="1">
        <v>15148405</v>
      </c>
      <c r="G26223" t="s">
        <v>34</v>
      </c>
      <c r="H26223" t="s">
        <v>24156</v>
      </c>
      <c r="I26223" t="s">
        <v>70</v>
      </c>
      <c r="J26223" t="s">
        <v>70</v>
      </c>
      <c r="K26223" t="s">
        <v>24</v>
      </c>
      <c r="L26223" t="s">
        <v>25</v>
      </c>
      <c r="M26223" t="s">
        <v>989</v>
      </c>
    </row>
    <row r="26224" spans="1:13" x14ac:dyDescent="0.3">
      <c r="A26224" t="s">
        <v>113</v>
      </c>
      <c r="C26224" t="s">
        <v>24055</v>
      </c>
      <c r="D26224">
        <v>44</v>
      </c>
      <c r="E26224" s="1">
        <v>5297972</v>
      </c>
      <c r="G26224" t="s">
        <v>24180</v>
      </c>
      <c r="H26224" t="s">
        <v>24179</v>
      </c>
      <c r="I26224" t="s">
        <v>70</v>
      </c>
      <c r="J26224" t="s">
        <v>70</v>
      </c>
      <c r="K26224" t="s">
        <v>24</v>
      </c>
      <c r="L26224" t="s">
        <v>17</v>
      </c>
      <c r="M26224" t="s">
        <v>24181</v>
      </c>
    </row>
    <row r="26225" spans="1:13" x14ac:dyDescent="0.3">
      <c r="A26225" t="s">
        <v>113</v>
      </c>
      <c r="C26225" t="s">
        <v>24055</v>
      </c>
      <c r="D26225">
        <v>28</v>
      </c>
      <c r="E26225" s="1">
        <v>48347</v>
      </c>
      <c r="G26225" t="s">
        <v>48</v>
      </c>
      <c r="H26225" t="s">
        <v>24203</v>
      </c>
      <c r="I26225" t="s">
        <v>70</v>
      </c>
      <c r="J26225" t="s">
        <v>70</v>
      </c>
      <c r="K26225" t="s">
        <v>24</v>
      </c>
      <c r="L26225" t="s">
        <v>38</v>
      </c>
      <c r="M26225" t="s">
        <v>52</v>
      </c>
    </row>
    <row r="26226" spans="1:13" x14ac:dyDescent="0.3">
      <c r="A26226" t="s">
        <v>113</v>
      </c>
      <c r="C26226" t="s">
        <v>24055</v>
      </c>
      <c r="D26226">
        <v>63</v>
      </c>
      <c r="E26226" s="1">
        <v>4180000</v>
      </c>
      <c r="G26226" t="s">
        <v>34</v>
      </c>
      <c r="H26226" t="s">
        <v>24226</v>
      </c>
      <c r="I26226" t="s">
        <v>70</v>
      </c>
      <c r="J26226" t="s">
        <v>70</v>
      </c>
      <c r="K26226" t="s">
        <v>24</v>
      </c>
      <c r="L26226" t="s">
        <v>17</v>
      </c>
      <c r="M26226" t="s">
        <v>39</v>
      </c>
    </row>
    <row r="26227" spans="1:13" x14ac:dyDescent="0.3">
      <c r="A26227" t="s">
        <v>113</v>
      </c>
      <c r="C26227" t="s">
        <v>24055</v>
      </c>
      <c r="D26227">
        <v>3</v>
      </c>
      <c r="E26227" s="1">
        <v>100000</v>
      </c>
      <c r="G26227" t="s">
        <v>13</v>
      </c>
      <c r="H26227" t="s">
        <v>24331</v>
      </c>
      <c r="I26227" t="s">
        <v>70</v>
      </c>
      <c r="J26227" t="s">
        <v>70</v>
      </c>
      <c r="K26227" t="s">
        <v>24</v>
      </c>
      <c r="L26227" t="s">
        <v>17</v>
      </c>
      <c r="M26227" t="s">
        <v>82</v>
      </c>
    </row>
    <row r="26228" spans="1:13" x14ac:dyDescent="0.3">
      <c r="A26228" t="s">
        <v>113</v>
      </c>
      <c r="C26228" t="s">
        <v>23213</v>
      </c>
      <c r="D26228">
        <v>54</v>
      </c>
      <c r="E26228" s="1">
        <v>3062234</v>
      </c>
      <c r="G26228" t="s">
        <v>34</v>
      </c>
      <c r="H26228" t="s">
        <v>23350</v>
      </c>
      <c r="I26228" t="s">
        <v>70</v>
      </c>
      <c r="J26228" t="s">
        <v>70</v>
      </c>
      <c r="K26228" t="s">
        <v>24</v>
      </c>
      <c r="L26228" t="s">
        <v>38</v>
      </c>
      <c r="M26228" t="s">
        <v>75</v>
      </c>
    </row>
    <row r="26229" spans="1:13" x14ac:dyDescent="0.3">
      <c r="A26229" t="s">
        <v>113</v>
      </c>
      <c r="C26229" t="s">
        <v>23966</v>
      </c>
      <c r="D26229">
        <v>60</v>
      </c>
      <c r="E26229" s="1">
        <v>2652662</v>
      </c>
      <c r="G26229" t="s">
        <v>34</v>
      </c>
      <c r="H26229" t="s">
        <v>23980</v>
      </c>
      <c r="I26229" t="s">
        <v>70</v>
      </c>
      <c r="J26229" t="s">
        <v>70</v>
      </c>
      <c r="K26229" t="s">
        <v>24</v>
      </c>
      <c r="L26229" t="s">
        <v>44</v>
      </c>
      <c r="M26229" t="s">
        <v>740</v>
      </c>
    </row>
    <row r="26230" spans="1:13" x14ac:dyDescent="0.3">
      <c r="A26230" t="s">
        <v>113</v>
      </c>
      <c r="C26230" t="s">
        <v>23966</v>
      </c>
      <c r="D26230">
        <v>54</v>
      </c>
      <c r="E26230" s="1">
        <v>89814398</v>
      </c>
      <c r="G26230" t="s">
        <v>34</v>
      </c>
      <c r="H26230" t="s">
        <v>24016</v>
      </c>
      <c r="I26230" t="s">
        <v>70</v>
      </c>
      <c r="J26230" t="s">
        <v>70</v>
      </c>
      <c r="K26230" t="s">
        <v>24</v>
      </c>
      <c r="L26230" t="s">
        <v>4454</v>
      </c>
      <c r="M26230" t="s">
        <v>75</v>
      </c>
    </row>
    <row r="26231" spans="1:13" x14ac:dyDescent="0.3">
      <c r="A26231" t="s">
        <v>113</v>
      </c>
      <c r="C26231" t="s">
        <v>23856</v>
      </c>
      <c r="D26231">
        <v>37</v>
      </c>
      <c r="E26231" s="1">
        <v>798304</v>
      </c>
      <c r="G26231" t="s">
        <v>13</v>
      </c>
      <c r="H26231" t="s">
        <v>23874</v>
      </c>
      <c r="I26231" t="s">
        <v>70</v>
      </c>
      <c r="J26231" t="s">
        <v>70</v>
      </c>
      <c r="K26231" t="s">
        <v>24</v>
      </c>
      <c r="L26231" t="s">
        <v>17</v>
      </c>
      <c r="M26231" t="s">
        <v>11363</v>
      </c>
    </row>
    <row r="26232" spans="1:13" x14ac:dyDescent="0.3">
      <c r="A26232" t="s">
        <v>113</v>
      </c>
      <c r="C26232" t="s">
        <v>23856</v>
      </c>
      <c r="D26232">
        <v>58</v>
      </c>
      <c r="E26232" s="1">
        <v>4990005</v>
      </c>
      <c r="G26232" t="s">
        <v>34</v>
      </c>
      <c r="H26232" t="s">
        <v>23893</v>
      </c>
      <c r="I26232" t="s">
        <v>70</v>
      </c>
      <c r="J26232" t="s">
        <v>70</v>
      </c>
      <c r="K26232" t="s">
        <v>24</v>
      </c>
      <c r="L26232" t="s">
        <v>17</v>
      </c>
      <c r="M26232" t="s">
        <v>39</v>
      </c>
    </row>
    <row r="26233" spans="1:13" x14ac:dyDescent="0.3">
      <c r="A26233" t="s">
        <v>113</v>
      </c>
      <c r="C26233" t="s">
        <v>23704</v>
      </c>
      <c r="D26233">
        <v>56</v>
      </c>
      <c r="E26233" s="1">
        <v>38643733</v>
      </c>
      <c r="G26233" t="s">
        <v>34</v>
      </c>
      <c r="H26233" t="s">
        <v>23735</v>
      </c>
      <c r="I26233" t="s">
        <v>70</v>
      </c>
      <c r="J26233" t="s">
        <v>70</v>
      </c>
      <c r="K26233" t="s">
        <v>24</v>
      </c>
      <c r="L26233" t="s">
        <v>38</v>
      </c>
      <c r="M26233" t="s">
        <v>75</v>
      </c>
    </row>
    <row r="26234" spans="1:13" x14ac:dyDescent="0.3">
      <c r="A26234" t="s">
        <v>113</v>
      </c>
      <c r="C26234" t="s">
        <v>21173</v>
      </c>
      <c r="D26234">
        <v>55</v>
      </c>
      <c r="E26234" s="1">
        <v>3339145</v>
      </c>
      <c r="G26234" t="s">
        <v>1039</v>
      </c>
      <c r="H26234" t="s">
        <v>21419</v>
      </c>
      <c r="I26234" t="s">
        <v>70</v>
      </c>
      <c r="J26234" t="s">
        <v>70</v>
      </c>
      <c r="K26234" t="s">
        <v>24</v>
      </c>
      <c r="L26234" t="s">
        <v>17</v>
      </c>
      <c r="M26234" t="s">
        <v>249</v>
      </c>
    </row>
    <row r="26235" spans="1:13" x14ac:dyDescent="0.3">
      <c r="A26235" t="s">
        <v>113</v>
      </c>
      <c r="C26235" t="s">
        <v>22248</v>
      </c>
      <c r="D26235">
        <v>53</v>
      </c>
      <c r="E26235" s="1">
        <v>4249834</v>
      </c>
      <c r="G26235" t="s">
        <v>34</v>
      </c>
      <c r="H26235" t="s">
        <v>22368</v>
      </c>
      <c r="I26235" t="s">
        <v>70</v>
      </c>
      <c r="J26235" t="s">
        <v>70</v>
      </c>
      <c r="K26235" t="s">
        <v>24</v>
      </c>
      <c r="L26235" t="s">
        <v>17</v>
      </c>
      <c r="M26235" t="s">
        <v>217</v>
      </c>
    </row>
    <row r="26236" spans="1:13" x14ac:dyDescent="0.3">
      <c r="A26236" t="s">
        <v>113</v>
      </c>
      <c r="C26236" t="s">
        <v>22248</v>
      </c>
      <c r="D26236">
        <v>63</v>
      </c>
      <c r="E26236" s="1">
        <v>6000000</v>
      </c>
      <c r="G26236" t="s">
        <v>34</v>
      </c>
      <c r="H26236" t="s">
        <v>22416</v>
      </c>
      <c r="I26236" t="s">
        <v>70</v>
      </c>
      <c r="J26236" t="s">
        <v>70</v>
      </c>
      <c r="K26236" t="s">
        <v>24</v>
      </c>
      <c r="L26236" t="s">
        <v>38</v>
      </c>
      <c r="M26236" t="s">
        <v>39</v>
      </c>
    </row>
    <row r="26237" spans="1:13" x14ac:dyDescent="0.3">
      <c r="A26237" t="s">
        <v>113</v>
      </c>
      <c r="C26237" t="s">
        <v>22248</v>
      </c>
      <c r="D26237">
        <v>51</v>
      </c>
      <c r="E26237" s="1">
        <v>2500000</v>
      </c>
      <c r="G26237" t="s">
        <v>34</v>
      </c>
      <c r="H26237" t="s">
        <v>22417</v>
      </c>
      <c r="I26237" t="s">
        <v>70</v>
      </c>
      <c r="J26237" t="s">
        <v>70</v>
      </c>
      <c r="K26237" t="s">
        <v>24</v>
      </c>
      <c r="L26237" t="s">
        <v>17</v>
      </c>
      <c r="M26237" t="s">
        <v>39</v>
      </c>
    </row>
    <row r="26238" spans="1:13" x14ac:dyDescent="0.3">
      <c r="A26238" t="s">
        <v>113</v>
      </c>
      <c r="C26238" t="s">
        <v>22248</v>
      </c>
      <c r="D26238">
        <v>12</v>
      </c>
      <c r="E26238" s="1">
        <v>550000</v>
      </c>
      <c r="G26238" t="s">
        <v>34</v>
      </c>
      <c r="H26238" t="s">
        <v>22487</v>
      </c>
      <c r="I26238" t="s">
        <v>70</v>
      </c>
      <c r="J26238" t="s">
        <v>70</v>
      </c>
      <c r="K26238" t="s">
        <v>24</v>
      </c>
      <c r="L26238" t="s">
        <v>44</v>
      </c>
      <c r="M26238" t="s">
        <v>504</v>
      </c>
    </row>
    <row r="26239" spans="1:13" x14ac:dyDescent="0.3">
      <c r="A26239" t="s">
        <v>113</v>
      </c>
      <c r="C26239" t="s">
        <v>21714</v>
      </c>
      <c r="D26239">
        <v>51</v>
      </c>
      <c r="E26239" s="1">
        <v>4999684</v>
      </c>
      <c r="G26239" t="s">
        <v>34</v>
      </c>
      <c r="H26239" t="s">
        <v>21733</v>
      </c>
      <c r="I26239" t="s">
        <v>70</v>
      </c>
      <c r="J26239" t="s">
        <v>70</v>
      </c>
      <c r="K26239" t="s">
        <v>24</v>
      </c>
      <c r="L26239" t="s">
        <v>38</v>
      </c>
      <c r="M26239" t="s">
        <v>61</v>
      </c>
    </row>
    <row r="26240" spans="1:13" x14ac:dyDescent="0.3">
      <c r="A26240" t="s">
        <v>113</v>
      </c>
      <c r="C26240" t="s">
        <v>21714</v>
      </c>
      <c r="D26240">
        <v>39</v>
      </c>
      <c r="E26240" s="1">
        <v>27997063</v>
      </c>
      <c r="G26240" t="s">
        <v>34</v>
      </c>
      <c r="H26240" t="s">
        <v>4386</v>
      </c>
      <c r="I26240" t="s">
        <v>70</v>
      </c>
      <c r="J26240" t="s">
        <v>70</v>
      </c>
      <c r="K26240" t="s">
        <v>24</v>
      </c>
      <c r="L26240" t="s">
        <v>44</v>
      </c>
      <c r="M26240" t="s">
        <v>75</v>
      </c>
    </row>
    <row r="26241" spans="1:13" x14ac:dyDescent="0.3">
      <c r="A26241" t="s">
        <v>113</v>
      </c>
      <c r="C26241" t="s">
        <v>22505</v>
      </c>
      <c r="D26241">
        <v>35</v>
      </c>
      <c r="E26241" s="1">
        <v>2064468</v>
      </c>
      <c r="G26241" t="s">
        <v>34</v>
      </c>
      <c r="H26241" t="s">
        <v>22522</v>
      </c>
      <c r="I26241" t="s">
        <v>70</v>
      </c>
      <c r="J26241" t="s">
        <v>70</v>
      </c>
      <c r="K26241" t="s">
        <v>24</v>
      </c>
      <c r="L26241" t="s">
        <v>44</v>
      </c>
      <c r="M26241" t="s">
        <v>740</v>
      </c>
    </row>
    <row r="26242" spans="1:13" x14ac:dyDescent="0.3">
      <c r="A26242" t="s">
        <v>113</v>
      </c>
      <c r="C26242" t="s">
        <v>22505</v>
      </c>
      <c r="D26242">
        <v>22</v>
      </c>
      <c r="E26242" s="1">
        <v>962963</v>
      </c>
      <c r="G26242" t="s">
        <v>34</v>
      </c>
      <c r="H26242" t="s">
        <v>21653</v>
      </c>
      <c r="I26242" t="s">
        <v>70</v>
      </c>
      <c r="J26242" t="s">
        <v>70</v>
      </c>
      <c r="K26242" t="s">
        <v>24</v>
      </c>
      <c r="L26242" t="s">
        <v>38</v>
      </c>
      <c r="M26242" t="s">
        <v>75</v>
      </c>
    </row>
    <row r="26243" spans="1:13" x14ac:dyDescent="0.3">
      <c r="A26243" t="s">
        <v>113</v>
      </c>
      <c r="C26243" t="s">
        <v>21035</v>
      </c>
      <c r="D26243">
        <v>57</v>
      </c>
      <c r="E26243" s="1">
        <v>9002219</v>
      </c>
      <c r="G26243" t="s">
        <v>34</v>
      </c>
      <c r="H26243" t="s">
        <v>21142</v>
      </c>
      <c r="I26243" t="s">
        <v>70</v>
      </c>
      <c r="J26243" t="s">
        <v>70</v>
      </c>
      <c r="K26243" t="s">
        <v>24</v>
      </c>
      <c r="L26243" t="s">
        <v>38</v>
      </c>
      <c r="M26243" t="s">
        <v>75</v>
      </c>
    </row>
    <row r="26244" spans="1:13" x14ac:dyDescent="0.3">
      <c r="A26244" t="s">
        <v>113</v>
      </c>
      <c r="C26244" t="s">
        <v>22024</v>
      </c>
      <c r="D26244">
        <v>55</v>
      </c>
      <c r="E26244" s="1">
        <v>10000000</v>
      </c>
      <c r="G26244" t="s">
        <v>34</v>
      </c>
      <c r="H26244" t="s">
        <v>22050</v>
      </c>
      <c r="I26244" t="s">
        <v>70</v>
      </c>
      <c r="J26244" t="s">
        <v>70</v>
      </c>
      <c r="K26244" t="s">
        <v>24</v>
      </c>
      <c r="L26244" t="s">
        <v>17</v>
      </c>
      <c r="M26244" t="s">
        <v>989</v>
      </c>
    </row>
    <row r="26245" spans="1:13" x14ac:dyDescent="0.3">
      <c r="A26245" t="s">
        <v>113</v>
      </c>
      <c r="C26245" t="s">
        <v>22024</v>
      </c>
      <c r="D26245">
        <v>37</v>
      </c>
      <c r="E26245" s="1">
        <v>1000000</v>
      </c>
      <c r="G26245" t="s">
        <v>69</v>
      </c>
      <c r="H26245" t="s">
        <v>16930</v>
      </c>
      <c r="I26245" t="s">
        <v>70</v>
      </c>
      <c r="J26245" t="s">
        <v>70</v>
      </c>
      <c r="K26245" t="s">
        <v>24</v>
      </c>
      <c r="L26245" t="s">
        <v>17</v>
      </c>
      <c r="M26245" t="s">
        <v>39</v>
      </c>
    </row>
    <row r="26246" spans="1:13" x14ac:dyDescent="0.3">
      <c r="A26246" t="s">
        <v>113</v>
      </c>
      <c r="C26246" t="s">
        <v>22131</v>
      </c>
      <c r="D26246">
        <v>17</v>
      </c>
      <c r="E26246" s="1">
        <v>999796</v>
      </c>
      <c r="G26246" t="s">
        <v>34</v>
      </c>
      <c r="H26246" t="s">
        <v>22182</v>
      </c>
      <c r="I26246" t="s">
        <v>70</v>
      </c>
      <c r="J26246" t="s">
        <v>70</v>
      </c>
      <c r="K26246" t="s">
        <v>24</v>
      </c>
      <c r="L26246" t="s">
        <v>38</v>
      </c>
      <c r="M26246" t="s">
        <v>989</v>
      </c>
    </row>
    <row r="26247" spans="1:13" x14ac:dyDescent="0.3">
      <c r="A26247" t="s">
        <v>113</v>
      </c>
      <c r="C26247" t="s">
        <v>15737</v>
      </c>
      <c r="D26247">
        <v>73</v>
      </c>
      <c r="E26247" s="1">
        <v>12516903</v>
      </c>
      <c r="G26247" t="s">
        <v>13</v>
      </c>
      <c r="H26247" t="s">
        <v>15820</v>
      </c>
      <c r="I26247" t="s">
        <v>70</v>
      </c>
      <c r="J26247" t="s">
        <v>70</v>
      </c>
      <c r="K26247" t="s">
        <v>24</v>
      </c>
      <c r="L26247" t="s">
        <v>44</v>
      </c>
      <c r="M26247" t="s">
        <v>15821</v>
      </c>
    </row>
    <row r="26248" spans="1:13" x14ac:dyDescent="0.3">
      <c r="A26248" t="s">
        <v>113</v>
      </c>
      <c r="C26248" t="s">
        <v>15737</v>
      </c>
      <c r="D26248">
        <v>26</v>
      </c>
      <c r="E26248" s="1">
        <v>1591745</v>
      </c>
      <c r="G26248" t="s">
        <v>48</v>
      </c>
      <c r="H26248" t="s">
        <v>15905</v>
      </c>
      <c r="I26248" t="s">
        <v>70</v>
      </c>
      <c r="J26248" t="s">
        <v>70</v>
      </c>
      <c r="K26248" t="s">
        <v>24</v>
      </c>
      <c r="L26248" t="s">
        <v>17</v>
      </c>
      <c r="M26248" t="s">
        <v>354</v>
      </c>
    </row>
    <row r="26249" spans="1:13" x14ac:dyDescent="0.3">
      <c r="A26249" t="s">
        <v>113</v>
      </c>
      <c r="C26249" t="s">
        <v>15737</v>
      </c>
      <c r="D26249">
        <v>74</v>
      </c>
      <c r="E26249" s="1">
        <v>2500000</v>
      </c>
      <c r="G26249" t="s">
        <v>34</v>
      </c>
      <c r="H26249" t="s">
        <v>16052</v>
      </c>
      <c r="I26249" t="s">
        <v>70</v>
      </c>
      <c r="J26249" t="s">
        <v>70</v>
      </c>
      <c r="K26249" t="s">
        <v>24</v>
      </c>
      <c r="L26249" t="s">
        <v>38</v>
      </c>
      <c r="M26249" t="s">
        <v>217</v>
      </c>
    </row>
    <row r="26250" spans="1:13" x14ac:dyDescent="0.3">
      <c r="A26250" t="s">
        <v>113</v>
      </c>
      <c r="C26250" t="s">
        <v>16755</v>
      </c>
      <c r="D26250">
        <v>42</v>
      </c>
      <c r="E26250" s="1">
        <v>4951116</v>
      </c>
      <c r="G26250" t="s">
        <v>34</v>
      </c>
      <c r="H26250" t="s">
        <v>16795</v>
      </c>
      <c r="I26250" t="s">
        <v>70</v>
      </c>
      <c r="J26250" t="s">
        <v>70</v>
      </c>
      <c r="K26250" t="s">
        <v>24</v>
      </c>
      <c r="L26250" t="s">
        <v>17</v>
      </c>
      <c r="M26250" t="s">
        <v>217</v>
      </c>
    </row>
    <row r="26251" spans="1:13" x14ac:dyDescent="0.3">
      <c r="A26251" t="s">
        <v>113</v>
      </c>
      <c r="C26251" t="s">
        <v>16755</v>
      </c>
      <c r="D26251">
        <v>30</v>
      </c>
      <c r="E26251" s="1">
        <v>2863471</v>
      </c>
      <c r="G26251" t="s">
        <v>34</v>
      </c>
      <c r="H26251" t="s">
        <v>16856</v>
      </c>
      <c r="I26251" t="s">
        <v>70</v>
      </c>
      <c r="J26251" t="s">
        <v>70</v>
      </c>
      <c r="K26251" t="s">
        <v>24</v>
      </c>
      <c r="L26251" t="s">
        <v>17</v>
      </c>
      <c r="M26251" t="s">
        <v>989</v>
      </c>
    </row>
    <row r="26252" spans="1:13" x14ac:dyDescent="0.3">
      <c r="A26252" t="s">
        <v>113</v>
      </c>
      <c r="C26252" t="s">
        <v>16755</v>
      </c>
      <c r="D26252">
        <v>35</v>
      </c>
      <c r="E26252" s="1">
        <v>6998799</v>
      </c>
      <c r="G26252" t="s">
        <v>69</v>
      </c>
      <c r="H26252" t="s">
        <v>16930</v>
      </c>
      <c r="I26252" t="s">
        <v>70</v>
      </c>
      <c r="J26252" t="s">
        <v>70</v>
      </c>
      <c r="K26252" t="s">
        <v>24</v>
      </c>
      <c r="L26252" t="s">
        <v>170</v>
      </c>
      <c r="M26252" t="s">
        <v>39</v>
      </c>
    </row>
    <row r="26253" spans="1:13" x14ac:dyDescent="0.3">
      <c r="A26253" t="s">
        <v>113</v>
      </c>
      <c r="C26253" t="s">
        <v>16755</v>
      </c>
      <c r="D26253">
        <v>40</v>
      </c>
      <c r="E26253" s="1">
        <v>2000000</v>
      </c>
      <c r="G26253" t="s">
        <v>34</v>
      </c>
      <c r="H26253" t="s">
        <v>16946</v>
      </c>
      <c r="I26253" t="s">
        <v>70</v>
      </c>
      <c r="J26253" t="s">
        <v>70</v>
      </c>
      <c r="K26253" t="s">
        <v>24</v>
      </c>
      <c r="L26253" t="s">
        <v>170</v>
      </c>
      <c r="M26253" t="s">
        <v>39</v>
      </c>
    </row>
    <row r="26254" spans="1:13" x14ac:dyDescent="0.3">
      <c r="A26254" t="s">
        <v>113</v>
      </c>
      <c r="C26254" t="s">
        <v>16755</v>
      </c>
      <c r="D26254">
        <v>33</v>
      </c>
      <c r="E26254" s="1">
        <v>3000000</v>
      </c>
      <c r="G26254" t="s">
        <v>34</v>
      </c>
      <c r="H26254" t="s">
        <v>16959</v>
      </c>
      <c r="I26254" t="s">
        <v>70</v>
      </c>
      <c r="J26254" t="s">
        <v>70</v>
      </c>
      <c r="K26254" t="s">
        <v>24</v>
      </c>
      <c r="L26254" t="s">
        <v>17</v>
      </c>
      <c r="M26254" t="s">
        <v>39</v>
      </c>
    </row>
    <row r="26255" spans="1:13" x14ac:dyDescent="0.3">
      <c r="A26255" t="s">
        <v>113</v>
      </c>
      <c r="C26255" t="s">
        <v>16755</v>
      </c>
      <c r="D26255">
        <v>33</v>
      </c>
      <c r="E26255" s="1">
        <v>1300282</v>
      </c>
      <c r="G26255" t="s">
        <v>34</v>
      </c>
      <c r="H26255" t="s">
        <v>17108</v>
      </c>
      <c r="I26255" t="s">
        <v>70</v>
      </c>
      <c r="J26255" t="s">
        <v>70</v>
      </c>
      <c r="K26255" t="s">
        <v>24</v>
      </c>
      <c r="L26255" t="s">
        <v>38</v>
      </c>
      <c r="M26255" t="s">
        <v>217</v>
      </c>
    </row>
    <row r="26256" spans="1:13" x14ac:dyDescent="0.3">
      <c r="A26256" t="s">
        <v>113</v>
      </c>
      <c r="C26256" t="s">
        <v>16599</v>
      </c>
      <c r="D26256">
        <v>75</v>
      </c>
      <c r="E26256" s="1">
        <v>92181145</v>
      </c>
      <c r="G26256" t="s">
        <v>34</v>
      </c>
      <c r="H26256" t="s">
        <v>16679</v>
      </c>
      <c r="I26256" t="s">
        <v>70</v>
      </c>
      <c r="J26256" t="s">
        <v>70</v>
      </c>
      <c r="K26256" t="s">
        <v>24</v>
      </c>
      <c r="L26256" t="s">
        <v>170</v>
      </c>
      <c r="M26256" t="s">
        <v>75</v>
      </c>
    </row>
    <row r="26257" spans="1:13" x14ac:dyDescent="0.3">
      <c r="A26257" t="s">
        <v>113</v>
      </c>
      <c r="C26257" t="s">
        <v>15606</v>
      </c>
      <c r="D26257">
        <v>77</v>
      </c>
      <c r="E26257" s="1">
        <v>1080000</v>
      </c>
      <c r="G26257" t="s">
        <v>34</v>
      </c>
      <c r="H26257" t="s">
        <v>15605</v>
      </c>
      <c r="I26257" t="s">
        <v>70</v>
      </c>
      <c r="J26257" t="s">
        <v>70</v>
      </c>
      <c r="K26257" t="s">
        <v>24</v>
      </c>
      <c r="L26257" t="s">
        <v>38</v>
      </c>
      <c r="M26257" t="s">
        <v>75</v>
      </c>
    </row>
    <row r="26258" spans="1:13" x14ac:dyDescent="0.3">
      <c r="A26258" t="s">
        <v>113</v>
      </c>
      <c r="C26258" t="s">
        <v>15490</v>
      </c>
      <c r="D26258">
        <v>46</v>
      </c>
      <c r="E26258" s="1">
        <v>868090</v>
      </c>
      <c r="G26258" t="s">
        <v>34</v>
      </c>
      <c r="H26258" t="s">
        <v>15498</v>
      </c>
      <c r="I26258" t="s">
        <v>70</v>
      </c>
      <c r="J26258" t="s">
        <v>70</v>
      </c>
      <c r="K26258" t="s">
        <v>24</v>
      </c>
      <c r="L26258" t="s">
        <v>38</v>
      </c>
      <c r="M26258" t="s">
        <v>217</v>
      </c>
    </row>
    <row r="26259" spans="1:13" x14ac:dyDescent="0.3">
      <c r="A26259" t="s">
        <v>113</v>
      </c>
      <c r="C26259" t="s">
        <v>15490</v>
      </c>
      <c r="D26259">
        <v>19</v>
      </c>
      <c r="E26259" s="1">
        <v>3387875</v>
      </c>
      <c r="G26259" t="s">
        <v>34</v>
      </c>
      <c r="H26259" t="s">
        <v>15534</v>
      </c>
      <c r="I26259" t="s">
        <v>70</v>
      </c>
      <c r="J26259" t="s">
        <v>70</v>
      </c>
      <c r="K26259" t="s">
        <v>24</v>
      </c>
      <c r="L26259" t="s">
        <v>38</v>
      </c>
      <c r="M26259" t="s">
        <v>75</v>
      </c>
    </row>
    <row r="26260" spans="1:13" x14ac:dyDescent="0.3">
      <c r="A26260" t="s">
        <v>113</v>
      </c>
      <c r="C26260" t="s">
        <v>15490</v>
      </c>
      <c r="D26260">
        <v>8</v>
      </c>
      <c r="E26260" s="1">
        <v>380435</v>
      </c>
      <c r="G26260" t="s">
        <v>34</v>
      </c>
      <c r="H26260" t="s">
        <v>15578</v>
      </c>
      <c r="I26260" t="s">
        <v>70</v>
      </c>
      <c r="J26260" t="s">
        <v>70</v>
      </c>
      <c r="K26260" t="s">
        <v>24</v>
      </c>
      <c r="L26260" t="s">
        <v>25</v>
      </c>
      <c r="M26260" t="s">
        <v>39</v>
      </c>
    </row>
    <row r="26261" spans="1:13" x14ac:dyDescent="0.3">
      <c r="A26261" t="s">
        <v>113</v>
      </c>
      <c r="C26261" t="s">
        <v>16236</v>
      </c>
      <c r="D26261">
        <v>60</v>
      </c>
      <c r="E26261" s="1">
        <v>2500000</v>
      </c>
      <c r="G26261" t="s">
        <v>34</v>
      </c>
      <c r="H26261" t="s">
        <v>16244</v>
      </c>
      <c r="I26261" t="s">
        <v>70</v>
      </c>
      <c r="J26261" t="s">
        <v>70</v>
      </c>
      <c r="K26261" t="s">
        <v>24</v>
      </c>
      <c r="L26261" t="s">
        <v>17</v>
      </c>
      <c r="M26261" t="s">
        <v>75</v>
      </c>
    </row>
    <row r="26262" spans="1:13" x14ac:dyDescent="0.3">
      <c r="A26262" t="s">
        <v>113</v>
      </c>
      <c r="C26262" t="s">
        <v>17138</v>
      </c>
      <c r="D26262">
        <v>22</v>
      </c>
      <c r="E26262" s="1">
        <v>1138111</v>
      </c>
      <c r="G26262" t="s">
        <v>34</v>
      </c>
      <c r="H26262" t="s">
        <v>17147</v>
      </c>
      <c r="I26262" t="s">
        <v>70</v>
      </c>
      <c r="J26262" t="s">
        <v>70</v>
      </c>
      <c r="K26262" t="s">
        <v>24</v>
      </c>
      <c r="L26262" t="s">
        <v>38</v>
      </c>
      <c r="M26262" t="s">
        <v>217</v>
      </c>
    </row>
    <row r="26263" spans="1:13" x14ac:dyDescent="0.3">
      <c r="A26263" t="s">
        <v>113</v>
      </c>
      <c r="C26263" t="s">
        <v>12314</v>
      </c>
      <c r="D26263">
        <v>32</v>
      </c>
      <c r="E26263" s="1">
        <v>1495587</v>
      </c>
      <c r="G26263" t="s">
        <v>571</v>
      </c>
      <c r="H26263" t="s">
        <v>12512</v>
      </c>
      <c r="I26263" t="s">
        <v>70</v>
      </c>
      <c r="J26263" t="s">
        <v>70</v>
      </c>
      <c r="K26263" t="s">
        <v>24</v>
      </c>
      <c r="L26263" t="s">
        <v>38</v>
      </c>
      <c r="M26263" t="s">
        <v>3051</v>
      </c>
    </row>
    <row r="26264" spans="1:13" x14ac:dyDescent="0.3">
      <c r="A26264" t="s">
        <v>113</v>
      </c>
      <c r="C26264" t="s">
        <v>11813</v>
      </c>
      <c r="D26264">
        <v>57</v>
      </c>
      <c r="E26264" s="1">
        <v>31641806</v>
      </c>
      <c r="G26264" t="s">
        <v>571</v>
      </c>
      <c r="H26264" t="s">
        <v>11872</v>
      </c>
      <c r="I26264" t="s">
        <v>70</v>
      </c>
      <c r="J26264" t="s">
        <v>70</v>
      </c>
      <c r="K26264" t="s">
        <v>24</v>
      </c>
      <c r="L26264" t="s">
        <v>115</v>
      </c>
      <c r="M26264" t="s">
        <v>11873</v>
      </c>
    </row>
    <row r="26265" spans="1:13" x14ac:dyDescent="0.3">
      <c r="A26265" t="s">
        <v>113</v>
      </c>
      <c r="C26265" t="s">
        <v>11813</v>
      </c>
      <c r="D26265">
        <v>52</v>
      </c>
      <c r="E26265" s="1">
        <v>5678688</v>
      </c>
      <c r="G26265" t="s">
        <v>34</v>
      </c>
      <c r="H26265" t="s">
        <v>12056</v>
      </c>
      <c r="I26265" t="s">
        <v>70</v>
      </c>
      <c r="J26265" t="s">
        <v>70</v>
      </c>
      <c r="K26265" t="s">
        <v>24</v>
      </c>
      <c r="L26265" t="s">
        <v>17</v>
      </c>
      <c r="M26265" t="s">
        <v>39</v>
      </c>
    </row>
    <row r="26266" spans="1:13" x14ac:dyDescent="0.3">
      <c r="A26266" t="s">
        <v>113</v>
      </c>
      <c r="C26266" t="s">
        <v>11813</v>
      </c>
      <c r="D26266">
        <v>9</v>
      </c>
      <c r="E26266" s="1">
        <v>50000</v>
      </c>
      <c r="G26266" t="s">
        <v>13</v>
      </c>
      <c r="H26266" t="s">
        <v>12108</v>
      </c>
      <c r="I26266" t="s">
        <v>70</v>
      </c>
      <c r="J26266" t="s">
        <v>70</v>
      </c>
      <c r="K26266" t="s">
        <v>24</v>
      </c>
      <c r="L26266" t="s">
        <v>17</v>
      </c>
      <c r="M26266" t="s">
        <v>101</v>
      </c>
    </row>
    <row r="26267" spans="1:13" x14ac:dyDescent="0.3">
      <c r="A26267" t="s">
        <v>113</v>
      </c>
      <c r="C26267" t="s">
        <v>11813</v>
      </c>
      <c r="D26267">
        <v>13</v>
      </c>
      <c r="E26267" s="1">
        <v>1000000</v>
      </c>
      <c r="G26267" t="s">
        <v>34</v>
      </c>
      <c r="H26267" t="s">
        <v>12211</v>
      </c>
      <c r="I26267" t="s">
        <v>70</v>
      </c>
      <c r="J26267" t="s">
        <v>70</v>
      </c>
      <c r="K26267" t="s">
        <v>24</v>
      </c>
      <c r="L26267" t="s">
        <v>38</v>
      </c>
      <c r="M26267" t="s">
        <v>75</v>
      </c>
    </row>
    <row r="26268" spans="1:13" x14ac:dyDescent="0.3">
      <c r="A26268" t="s">
        <v>113</v>
      </c>
      <c r="C26268" t="s">
        <v>12803</v>
      </c>
      <c r="D26268">
        <v>12</v>
      </c>
      <c r="E26268" s="1">
        <v>5000000</v>
      </c>
      <c r="G26268" t="s">
        <v>34</v>
      </c>
      <c r="H26268" t="s">
        <v>12929</v>
      </c>
      <c r="I26268" t="s">
        <v>70</v>
      </c>
      <c r="J26268" t="s">
        <v>70</v>
      </c>
      <c r="K26268" t="s">
        <v>24</v>
      </c>
      <c r="L26268" t="s">
        <v>38</v>
      </c>
      <c r="M26268" t="s">
        <v>504</v>
      </c>
    </row>
    <row r="26269" spans="1:13" x14ac:dyDescent="0.3">
      <c r="A26269" t="s">
        <v>113</v>
      </c>
      <c r="C26269" t="s">
        <v>11317</v>
      </c>
      <c r="D26269">
        <v>43</v>
      </c>
      <c r="E26269" s="1">
        <v>122517636</v>
      </c>
      <c r="G26269" t="s">
        <v>34</v>
      </c>
      <c r="H26269" t="s">
        <v>11351</v>
      </c>
      <c r="I26269" t="s">
        <v>70</v>
      </c>
      <c r="J26269" t="s">
        <v>70</v>
      </c>
      <c r="K26269" t="s">
        <v>24</v>
      </c>
      <c r="L26269" t="s">
        <v>170</v>
      </c>
      <c r="M26269" t="s">
        <v>75</v>
      </c>
    </row>
    <row r="26270" spans="1:13" x14ac:dyDescent="0.3">
      <c r="A26270" t="s">
        <v>113</v>
      </c>
      <c r="C26270" t="s">
        <v>11254</v>
      </c>
      <c r="D26270">
        <v>32</v>
      </c>
      <c r="E26270" s="1">
        <v>30056433</v>
      </c>
      <c r="G26270" t="s">
        <v>34</v>
      </c>
      <c r="H26270" t="s">
        <v>11278</v>
      </c>
      <c r="I26270" t="s">
        <v>70</v>
      </c>
      <c r="J26270" t="s">
        <v>70</v>
      </c>
      <c r="K26270" t="s">
        <v>24</v>
      </c>
      <c r="L26270" t="s">
        <v>38</v>
      </c>
      <c r="M26270" t="s">
        <v>75</v>
      </c>
    </row>
    <row r="26271" spans="1:13" x14ac:dyDescent="0.3">
      <c r="A26271" t="s">
        <v>113</v>
      </c>
      <c r="C26271" t="s">
        <v>11613</v>
      </c>
      <c r="D26271">
        <v>33</v>
      </c>
      <c r="E26271" s="1">
        <v>13459760</v>
      </c>
      <c r="G26271" t="s">
        <v>34</v>
      </c>
      <c r="H26271" t="s">
        <v>11744</v>
      </c>
      <c r="I26271" t="s">
        <v>70</v>
      </c>
      <c r="J26271" t="s">
        <v>70</v>
      </c>
      <c r="K26271" t="s">
        <v>24</v>
      </c>
      <c r="L26271" t="s">
        <v>38</v>
      </c>
      <c r="M26271" t="s">
        <v>75</v>
      </c>
    </row>
    <row r="26272" spans="1:13" x14ac:dyDescent="0.3">
      <c r="A26272" t="s">
        <v>113</v>
      </c>
      <c r="C26272" t="s">
        <v>11613</v>
      </c>
      <c r="D26272">
        <v>33</v>
      </c>
      <c r="E26272" s="1">
        <v>14305074</v>
      </c>
      <c r="G26272" t="s">
        <v>34</v>
      </c>
      <c r="H26272" t="s">
        <v>11745</v>
      </c>
      <c r="I26272" t="s">
        <v>70</v>
      </c>
      <c r="J26272" t="s">
        <v>70</v>
      </c>
      <c r="K26272" t="s">
        <v>24</v>
      </c>
      <c r="L26272" t="s">
        <v>38</v>
      </c>
      <c r="M26272" t="s">
        <v>75</v>
      </c>
    </row>
    <row r="26273" spans="1:13" x14ac:dyDescent="0.3">
      <c r="A26273" t="s">
        <v>113</v>
      </c>
      <c r="C26273" t="s">
        <v>9547</v>
      </c>
      <c r="D26273">
        <v>39</v>
      </c>
      <c r="E26273" s="1">
        <v>2680283</v>
      </c>
      <c r="G26273" t="s">
        <v>571</v>
      </c>
      <c r="H26273" t="s">
        <v>9606</v>
      </c>
      <c r="I26273" t="s">
        <v>70</v>
      </c>
      <c r="J26273" t="s">
        <v>70</v>
      </c>
      <c r="K26273" t="s">
        <v>24</v>
      </c>
      <c r="L26273" t="s">
        <v>17</v>
      </c>
      <c r="M26273" t="s">
        <v>4389</v>
      </c>
    </row>
    <row r="26274" spans="1:13" x14ac:dyDescent="0.3">
      <c r="A26274" t="s">
        <v>113</v>
      </c>
      <c r="C26274" t="s">
        <v>9547</v>
      </c>
      <c r="D26274">
        <v>22</v>
      </c>
      <c r="E26274" s="1">
        <v>2005180</v>
      </c>
      <c r="G26274" t="s">
        <v>34</v>
      </c>
      <c r="H26274" t="s">
        <v>9972</v>
      </c>
      <c r="I26274" t="s">
        <v>70</v>
      </c>
      <c r="J26274" t="s">
        <v>70</v>
      </c>
      <c r="K26274" t="s">
        <v>24</v>
      </c>
      <c r="L26274" t="s">
        <v>17</v>
      </c>
      <c r="M26274" t="s">
        <v>39</v>
      </c>
    </row>
    <row r="26275" spans="1:13" x14ac:dyDescent="0.3">
      <c r="A26275" t="s">
        <v>113</v>
      </c>
      <c r="C26275" t="s">
        <v>9547</v>
      </c>
      <c r="D26275">
        <v>8</v>
      </c>
      <c r="E26275" s="1">
        <v>44024</v>
      </c>
      <c r="G26275" t="s">
        <v>13</v>
      </c>
      <c r="H26275" t="s">
        <v>9990</v>
      </c>
      <c r="I26275" t="s">
        <v>70</v>
      </c>
      <c r="J26275" t="s">
        <v>70</v>
      </c>
      <c r="K26275" t="s">
        <v>24</v>
      </c>
      <c r="L26275" t="s">
        <v>38</v>
      </c>
      <c r="M26275" t="s">
        <v>345</v>
      </c>
    </row>
    <row r="26276" spans="1:13" x14ac:dyDescent="0.3">
      <c r="A26276" t="s">
        <v>113</v>
      </c>
      <c r="C26276" t="s">
        <v>9396</v>
      </c>
      <c r="D26276">
        <v>28</v>
      </c>
      <c r="E26276" s="1">
        <v>1499982</v>
      </c>
      <c r="G26276" t="s">
        <v>48</v>
      </c>
      <c r="H26276" t="s">
        <v>9397</v>
      </c>
      <c r="I26276" t="s">
        <v>70</v>
      </c>
      <c r="J26276" t="s">
        <v>70</v>
      </c>
      <c r="K26276" t="s">
        <v>24</v>
      </c>
      <c r="L26276" t="s">
        <v>170</v>
      </c>
      <c r="M26276" t="s">
        <v>354</v>
      </c>
    </row>
    <row r="26277" spans="1:13" x14ac:dyDescent="0.3">
      <c r="A26277" t="s">
        <v>113</v>
      </c>
      <c r="C26277" t="s">
        <v>9396</v>
      </c>
      <c r="D26277">
        <v>12</v>
      </c>
      <c r="E26277" s="1">
        <v>1000000</v>
      </c>
      <c r="G26277" t="s">
        <v>34</v>
      </c>
      <c r="H26277" t="s">
        <v>9542</v>
      </c>
      <c r="I26277" t="s">
        <v>70</v>
      </c>
      <c r="J26277" t="s">
        <v>70</v>
      </c>
      <c r="K26277" t="s">
        <v>24</v>
      </c>
      <c r="L26277" t="s">
        <v>44</v>
      </c>
      <c r="M26277" t="s">
        <v>504</v>
      </c>
    </row>
    <row r="26278" spans="1:13" x14ac:dyDescent="0.3">
      <c r="A26278" t="s">
        <v>113</v>
      </c>
      <c r="C26278" t="s">
        <v>10275</v>
      </c>
      <c r="D26278">
        <v>23</v>
      </c>
      <c r="E26278" s="1">
        <v>1491860</v>
      </c>
      <c r="G26278" t="s">
        <v>34</v>
      </c>
      <c r="H26278" t="s">
        <v>10456</v>
      </c>
      <c r="I26278" t="s">
        <v>70</v>
      </c>
      <c r="J26278" t="s">
        <v>70</v>
      </c>
      <c r="K26278" t="s">
        <v>24</v>
      </c>
      <c r="L26278" t="s">
        <v>17</v>
      </c>
      <c r="M26278" t="s">
        <v>61</v>
      </c>
    </row>
    <row r="26279" spans="1:13" x14ac:dyDescent="0.3">
      <c r="A26279" t="s">
        <v>113</v>
      </c>
      <c r="C26279" t="s">
        <v>10471</v>
      </c>
      <c r="D26279">
        <v>25</v>
      </c>
      <c r="E26279" s="1">
        <v>499634</v>
      </c>
      <c r="G26279" t="s">
        <v>34</v>
      </c>
      <c r="H26279" t="s">
        <v>10502</v>
      </c>
      <c r="I26279" t="s">
        <v>70</v>
      </c>
      <c r="J26279" t="s">
        <v>70</v>
      </c>
      <c r="K26279" t="s">
        <v>24</v>
      </c>
      <c r="L26279" t="s">
        <v>38</v>
      </c>
      <c r="M26279" t="s">
        <v>61</v>
      </c>
    </row>
    <row r="26280" spans="1:13" x14ac:dyDescent="0.3">
      <c r="A26280" t="s">
        <v>113</v>
      </c>
      <c r="C26280" t="s">
        <v>10471</v>
      </c>
      <c r="D26280">
        <v>12</v>
      </c>
      <c r="E26280" s="1">
        <v>1000000</v>
      </c>
      <c r="G26280" t="s">
        <v>34</v>
      </c>
      <c r="H26280" t="s">
        <v>10586</v>
      </c>
      <c r="I26280" t="s">
        <v>70</v>
      </c>
      <c r="J26280" t="s">
        <v>70</v>
      </c>
      <c r="K26280" t="s">
        <v>24</v>
      </c>
      <c r="L26280" t="s">
        <v>44</v>
      </c>
      <c r="M26280" t="s">
        <v>504</v>
      </c>
    </row>
    <row r="26281" spans="1:13" x14ac:dyDescent="0.3">
      <c r="A26281" t="s">
        <v>113</v>
      </c>
      <c r="C26281" t="s">
        <v>10901</v>
      </c>
      <c r="D26281">
        <v>44</v>
      </c>
      <c r="E26281" s="1">
        <v>3749619</v>
      </c>
      <c r="G26281" t="s">
        <v>571</v>
      </c>
      <c r="H26281" t="s">
        <v>10953</v>
      </c>
      <c r="I26281" t="s">
        <v>70</v>
      </c>
      <c r="J26281" t="s">
        <v>70</v>
      </c>
      <c r="K26281" t="s">
        <v>24</v>
      </c>
      <c r="L26281" t="s">
        <v>38</v>
      </c>
      <c r="M26281" t="s">
        <v>3051</v>
      </c>
    </row>
    <row r="26282" spans="1:13" x14ac:dyDescent="0.3">
      <c r="A26282" t="s">
        <v>113</v>
      </c>
      <c r="C26282" t="s">
        <v>10083</v>
      </c>
      <c r="D26282">
        <v>45</v>
      </c>
      <c r="E26282" s="1">
        <v>83741400</v>
      </c>
      <c r="G26282" t="s">
        <v>34</v>
      </c>
      <c r="H26282" t="s">
        <v>10102</v>
      </c>
      <c r="I26282" t="s">
        <v>70</v>
      </c>
      <c r="J26282" t="s">
        <v>70</v>
      </c>
      <c r="K26282" t="s">
        <v>24</v>
      </c>
      <c r="L26282" t="s">
        <v>17</v>
      </c>
      <c r="M26282" t="s">
        <v>75</v>
      </c>
    </row>
    <row r="26283" spans="1:13" x14ac:dyDescent="0.3">
      <c r="A26283" t="s">
        <v>113</v>
      </c>
      <c r="C26283" t="s">
        <v>11140</v>
      </c>
      <c r="D26283">
        <v>12</v>
      </c>
      <c r="E26283" s="1">
        <v>1000000</v>
      </c>
      <c r="G26283" t="s">
        <v>34</v>
      </c>
      <c r="H26283" t="s">
        <v>11194</v>
      </c>
      <c r="I26283" t="s">
        <v>70</v>
      </c>
      <c r="J26283" t="s">
        <v>70</v>
      </c>
      <c r="K26283" t="s">
        <v>24</v>
      </c>
      <c r="L26283" t="s">
        <v>38</v>
      </c>
      <c r="M26283" t="s">
        <v>504</v>
      </c>
    </row>
    <row r="26284" spans="1:13" x14ac:dyDescent="0.3">
      <c r="A26284" t="s">
        <v>113</v>
      </c>
      <c r="C26284" t="s">
        <v>8196</v>
      </c>
      <c r="D26284">
        <v>86</v>
      </c>
      <c r="E26284" s="1">
        <v>7313125</v>
      </c>
      <c r="G26284" t="s">
        <v>48</v>
      </c>
      <c r="H26284" t="s">
        <v>8202</v>
      </c>
      <c r="I26284" t="s">
        <v>70</v>
      </c>
      <c r="J26284" t="s">
        <v>70</v>
      </c>
      <c r="K26284" t="s">
        <v>24</v>
      </c>
      <c r="L26284" t="s">
        <v>170</v>
      </c>
      <c r="M26284" t="s">
        <v>354</v>
      </c>
    </row>
    <row r="26285" spans="1:13" x14ac:dyDescent="0.3">
      <c r="A26285" t="s">
        <v>113</v>
      </c>
      <c r="C26285" t="s">
        <v>8196</v>
      </c>
      <c r="D26285">
        <v>116</v>
      </c>
      <c r="E26285" s="1">
        <v>21172227</v>
      </c>
      <c r="G26285" t="s">
        <v>34</v>
      </c>
      <c r="H26285" t="s">
        <v>8266</v>
      </c>
      <c r="I26285" t="s">
        <v>70</v>
      </c>
      <c r="J26285" t="s">
        <v>70</v>
      </c>
      <c r="K26285" t="s">
        <v>24</v>
      </c>
      <c r="L26285" t="s">
        <v>170</v>
      </c>
      <c r="M26285" t="s">
        <v>217</v>
      </c>
    </row>
    <row r="26286" spans="1:13" x14ac:dyDescent="0.3">
      <c r="A26286" t="s">
        <v>113</v>
      </c>
      <c r="C26286" t="s">
        <v>8196</v>
      </c>
      <c r="D26286">
        <v>47</v>
      </c>
      <c r="E26286" s="1">
        <v>15668263</v>
      </c>
      <c r="G26286" t="s">
        <v>34</v>
      </c>
      <c r="H26286" t="s">
        <v>8284</v>
      </c>
      <c r="I26286" t="s">
        <v>70</v>
      </c>
      <c r="J26286" t="s">
        <v>70</v>
      </c>
      <c r="K26286" t="s">
        <v>24</v>
      </c>
      <c r="L26286" t="s">
        <v>17</v>
      </c>
      <c r="M26286" t="s">
        <v>61</v>
      </c>
    </row>
    <row r="26287" spans="1:13" x14ac:dyDescent="0.3">
      <c r="A26287" t="s">
        <v>113</v>
      </c>
      <c r="C26287" t="s">
        <v>7634</v>
      </c>
      <c r="D26287">
        <v>12</v>
      </c>
      <c r="E26287" s="1">
        <v>1000000</v>
      </c>
      <c r="G26287" t="s">
        <v>34</v>
      </c>
      <c r="H26287" t="s">
        <v>8063</v>
      </c>
      <c r="I26287" t="s">
        <v>70</v>
      </c>
      <c r="J26287" t="s">
        <v>70</v>
      </c>
      <c r="K26287" t="s">
        <v>24</v>
      </c>
      <c r="L26287" t="s">
        <v>38</v>
      </c>
      <c r="M26287" t="s">
        <v>504</v>
      </c>
    </row>
    <row r="26288" spans="1:13" x14ac:dyDescent="0.3">
      <c r="A26288" t="s">
        <v>113</v>
      </c>
      <c r="C26288" t="s">
        <v>8560</v>
      </c>
      <c r="D26288">
        <v>32</v>
      </c>
      <c r="E26288" s="1">
        <v>1000000</v>
      </c>
      <c r="G26288" t="s">
        <v>34</v>
      </c>
      <c r="H26288" t="s">
        <v>8629</v>
      </c>
      <c r="I26288" t="s">
        <v>70</v>
      </c>
      <c r="J26288" t="s">
        <v>70</v>
      </c>
      <c r="K26288" t="s">
        <v>24</v>
      </c>
      <c r="L26288" t="s">
        <v>38</v>
      </c>
      <c r="M26288" t="s">
        <v>217</v>
      </c>
    </row>
    <row r="26289" spans="1:13" x14ac:dyDescent="0.3">
      <c r="A26289" t="s">
        <v>113</v>
      </c>
      <c r="C26289" t="s">
        <v>8560</v>
      </c>
      <c r="D26289">
        <v>15</v>
      </c>
      <c r="E26289" s="1">
        <v>544773</v>
      </c>
      <c r="G26289" t="s">
        <v>34</v>
      </c>
      <c r="H26289" t="s">
        <v>8641</v>
      </c>
      <c r="I26289" t="s">
        <v>70</v>
      </c>
      <c r="J26289" t="s">
        <v>70</v>
      </c>
      <c r="K26289" t="s">
        <v>24</v>
      </c>
      <c r="L26289" t="s">
        <v>17</v>
      </c>
      <c r="M26289" t="s">
        <v>504</v>
      </c>
    </row>
    <row r="26290" spans="1:13" x14ac:dyDescent="0.3">
      <c r="A26290" t="s">
        <v>113</v>
      </c>
      <c r="C26290" t="s">
        <v>8962</v>
      </c>
      <c r="D26290">
        <v>25</v>
      </c>
      <c r="E26290" s="1">
        <v>685000</v>
      </c>
      <c r="G26290" t="s">
        <v>34</v>
      </c>
      <c r="H26290" t="s">
        <v>9048</v>
      </c>
      <c r="I26290" t="s">
        <v>70</v>
      </c>
      <c r="J26290" t="s">
        <v>70</v>
      </c>
      <c r="K26290" t="s">
        <v>24</v>
      </c>
      <c r="L26290" t="s">
        <v>17</v>
      </c>
      <c r="M26290" t="s">
        <v>61</v>
      </c>
    </row>
    <row r="26291" spans="1:13" x14ac:dyDescent="0.3">
      <c r="A26291" t="s">
        <v>113</v>
      </c>
      <c r="C26291" t="s">
        <v>8962</v>
      </c>
      <c r="D26291">
        <v>11</v>
      </c>
      <c r="E26291" s="1">
        <v>500000</v>
      </c>
      <c r="G26291" t="s">
        <v>34</v>
      </c>
      <c r="H26291" t="s">
        <v>9096</v>
      </c>
      <c r="I26291" t="s">
        <v>70</v>
      </c>
      <c r="J26291" t="s">
        <v>70</v>
      </c>
      <c r="K26291" t="s">
        <v>24</v>
      </c>
      <c r="L26291" t="s">
        <v>17</v>
      </c>
      <c r="M26291" t="s">
        <v>61</v>
      </c>
    </row>
    <row r="26292" spans="1:13" x14ac:dyDescent="0.3">
      <c r="A26292" t="s">
        <v>113</v>
      </c>
      <c r="C26292" t="s">
        <v>35205</v>
      </c>
      <c r="D26292">
        <v>26</v>
      </c>
      <c r="E26292" s="1">
        <v>1000021</v>
      </c>
      <c r="G26292" t="s">
        <v>48</v>
      </c>
      <c r="H26292" t="s">
        <v>35441</v>
      </c>
      <c r="I26292" t="s">
        <v>70</v>
      </c>
      <c r="J26292" t="s">
        <v>70</v>
      </c>
      <c r="K26292" t="s">
        <v>24</v>
      </c>
      <c r="L26292" t="s">
        <v>17</v>
      </c>
      <c r="M26292" t="s">
        <v>354</v>
      </c>
    </row>
    <row r="26293" spans="1:13" x14ac:dyDescent="0.3">
      <c r="A26293" t="s">
        <v>113</v>
      </c>
      <c r="C26293" t="s">
        <v>34263</v>
      </c>
      <c r="D26293">
        <v>75</v>
      </c>
      <c r="E26293" s="1">
        <v>8277941</v>
      </c>
      <c r="G26293" t="s">
        <v>13</v>
      </c>
      <c r="H26293" t="s">
        <v>34269</v>
      </c>
      <c r="I26293" t="s">
        <v>70</v>
      </c>
      <c r="J26293" t="s">
        <v>70</v>
      </c>
      <c r="K26293" t="s">
        <v>24</v>
      </c>
      <c r="L26293" t="s">
        <v>38</v>
      </c>
      <c r="M26293" t="s">
        <v>9317</v>
      </c>
    </row>
    <row r="26294" spans="1:13" x14ac:dyDescent="0.3">
      <c r="A26294" t="s">
        <v>113</v>
      </c>
      <c r="C26294" t="s">
        <v>34470</v>
      </c>
      <c r="D26294">
        <v>34</v>
      </c>
      <c r="E26294" s="1">
        <v>5000000</v>
      </c>
      <c r="G26294" t="s">
        <v>34</v>
      </c>
      <c r="H26294" t="s">
        <v>34501</v>
      </c>
      <c r="I26294" t="s">
        <v>70</v>
      </c>
      <c r="J26294" t="s">
        <v>70</v>
      </c>
      <c r="K26294" t="s">
        <v>24</v>
      </c>
      <c r="L26294" t="s">
        <v>38</v>
      </c>
      <c r="M26294" t="s">
        <v>217</v>
      </c>
    </row>
    <row r="26295" spans="1:13" x14ac:dyDescent="0.3">
      <c r="A26295" t="s">
        <v>113</v>
      </c>
      <c r="C26295" t="s">
        <v>34198</v>
      </c>
      <c r="D26295">
        <v>12</v>
      </c>
      <c r="E26295" s="1">
        <v>1000000</v>
      </c>
      <c r="G26295" t="s">
        <v>34</v>
      </c>
      <c r="H26295" t="s">
        <v>34197</v>
      </c>
      <c r="I26295" t="s">
        <v>70</v>
      </c>
      <c r="J26295" t="s">
        <v>70</v>
      </c>
      <c r="K26295" t="s">
        <v>24</v>
      </c>
      <c r="L26295" t="s">
        <v>38</v>
      </c>
      <c r="M26295" t="s">
        <v>504</v>
      </c>
    </row>
    <row r="26296" spans="1:13" x14ac:dyDescent="0.3">
      <c r="A26296" t="s">
        <v>113</v>
      </c>
      <c r="C26296" t="s">
        <v>33603</v>
      </c>
      <c r="D26296">
        <v>58</v>
      </c>
      <c r="E26296" s="1">
        <v>12366252</v>
      </c>
      <c r="G26296" t="s">
        <v>13</v>
      </c>
      <c r="H26296" t="s">
        <v>33749</v>
      </c>
      <c r="I26296" t="s">
        <v>70</v>
      </c>
      <c r="J26296" t="s">
        <v>70</v>
      </c>
      <c r="K26296" t="s">
        <v>24</v>
      </c>
      <c r="L26296" t="s">
        <v>38</v>
      </c>
      <c r="M26296" t="s">
        <v>18</v>
      </c>
    </row>
    <row r="26297" spans="1:13" x14ac:dyDescent="0.3">
      <c r="A26297" t="s">
        <v>113</v>
      </c>
      <c r="C26297" t="s">
        <v>33531</v>
      </c>
      <c r="D26297">
        <v>24</v>
      </c>
      <c r="E26297" s="1">
        <v>2200000</v>
      </c>
      <c r="G26297" t="s">
        <v>34</v>
      </c>
      <c r="H26297" t="s">
        <v>33591</v>
      </c>
      <c r="I26297" t="s">
        <v>70</v>
      </c>
      <c r="J26297" t="s">
        <v>70</v>
      </c>
      <c r="K26297" t="s">
        <v>24</v>
      </c>
      <c r="L26297" t="s">
        <v>38</v>
      </c>
      <c r="M26297" t="s">
        <v>504</v>
      </c>
    </row>
    <row r="26298" spans="1:13" x14ac:dyDescent="0.3">
      <c r="A26298" t="s">
        <v>113</v>
      </c>
      <c r="C26298" t="s">
        <v>33297</v>
      </c>
      <c r="D26298">
        <v>24</v>
      </c>
      <c r="E26298" s="1">
        <v>5000000</v>
      </c>
      <c r="G26298" t="s">
        <v>13</v>
      </c>
      <c r="H26298" t="s">
        <v>970</v>
      </c>
      <c r="I26298" t="s">
        <v>70</v>
      </c>
      <c r="J26298" t="s">
        <v>70</v>
      </c>
      <c r="K26298" t="s">
        <v>24</v>
      </c>
      <c r="L26298" t="s">
        <v>25</v>
      </c>
      <c r="M26298" t="s">
        <v>87</v>
      </c>
    </row>
    <row r="26299" spans="1:13" x14ac:dyDescent="0.3">
      <c r="A26299" t="s">
        <v>113</v>
      </c>
      <c r="C26299" t="s">
        <v>33297</v>
      </c>
      <c r="D26299">
        <v>12</v>
      </c>
      <c r="E26299" s="1">
        <v>1000000</v>
      </c>
      <c r="G26299" t="s">
        <v>34</v>
      </c>
      <c r="H26299" t="s">
        <v>33362</v>
      </c>
      <c r="I26299" t="s">
        <v>70</v>
      </c>
      <c r="J26299" t="s">
        <v>70</v>
      </c>
      <c r="K26299" t="s">
        <v>24</v>
      </c>
      <c r="L26299" t="s">
        <v>38</v>
      </c>
      <c r="M26299" t="s">
        <v>504</v>
      </c>
    </row>
    <row r="26300" spans="1:13" x14ac:dyDescent="0.3">
      <c r="A26300" t="s">
        <v>113</v>
      </c>
      <c r="C26300" t="s">
        <v>36676</v>
      </c>
      <c r="D26300">
        <v>1</v>
      </c>
      <c r="E26300" s="1">
        <v>10250</v>
      </c>
      <c r="G26300" t="s">
        <v>21</v>
      </c>
      <c r="H26300" t="s">
        <v>970</v>
      </c>
      <c r="I26300" t="s">
        <v>70</v>
      </c>
      <c r="J26300" t="s">
        <v>70</v>
      </c>
      <c r="K26300" t="s">
        <v>24</v>
      </c>
      <c r="L26300" t="s">
        <v>25</v>
      </c>
      <c r="M26300" t="s">
        <v>26</v>
      </c>
    </row>
    <row r="26301" spans="1:13" x14ac:dyDescent="0.3">
      <c r="A26301" t="s">
        <v>113</v>
      </c>
      <c r="C26301" t="s">
        <v>36676</v>
      </c>
      <c r="D26301">
        <v>12</v>
      </c>
      <c r="E26301" s="1">
        <v>1000000</v>
      </c>
      <c r="G26301" t="s">
        <v>34</v>
      </c>
      <c r="H26301" t="s">
        <v>36679</v>
      </c>
      <c r="I26301" t="s">
        <v>70</v>
      </c>
      <c r="J26301" t="s">
        <v>70</v>
      </c>
      <c r="K26301" t="s">
        <v>24</v>
      </c>
      <c r="L26301" t="s">
        <v>38</v>
      </c>
      <c r="M26301" t="s">
        <v>504</v>
      </c>
    </row>
    <row r="26302" spans="1:13" x14ac:dyDescent="0.3">
      <c r="A26302" t="s">
        <v>113</v>
      </c>
      <c r="C26302" t="s">
        <v>35627</v>
      </c>
      <c r="D26302">
        <v>82</v>
      </c>
      <c r="E26302" s="1">
        <v>12755582</v>
      </c>
      <c r="G26302" t="s">
        <v>34</v>
      </c>
      <c r="H26302" t="s">
        <v>35639</v>
      </c>
      <c r="I26302" t="s">
        <v>70</v>
      </c>
      <c r="J26302" t="s">
        <v>70</v>
      </c>
      <c r="K26302" t="s">
        <v>24</v>
      </c>
      <c r="L26302" t="s">
        <v>170</v>
      </c>
      <c r="M26302" t="s">
        <v>61</v>
      </c>
    </row>
    <row r="26303" spans="1:13" x14ac:dyDescent="0.3">
      <c r="A26303" t="s">
        <v>113</v>
      </c>
      <c r="C26303" t="s">
        <v>35627</v>
      </c>
      <c r="D26303">
        <v>12</v>
      </c>
      <c r="E26303" s="1">
        <v>1095000</v>
      </c>
      <c r="G26303" t="s">
        <v>34</v>
      </c>
      <c r="H26303" t="s">
        <v>35689</v>
      </c>
      <c r="I26303" t="s">
        <v>70</v>
      </c>
      <c r="J26303" t="s">
        <v>70</v>
      </c>
      <c r="K26303" t="s">
        <v>24</v>
      </c>
      <c r="L26303" t="s">
        <v>44</v>
      </c>
      <c r="M26303" t="s">
        <v>504</v>
      </c>
    </row>
    <row r="26304" spans="1:13" x14ac:dyDescent="0.3">
      <c r="A26304" t="s">
        <v>113</v>
      </c>
      <c r="C26304" t="s">
        <v>36334</v>
      </c>
      <c r="D26304">
        <v>6</v>
      </c>
      <c r="E26304" s="1">
        <v>337952</v>
      </c>
      <c r="G26304" t="s">
        <v>13</v>
      </c>
      <c r="H26304" t="s">
        <v>36367</v>
      </c>
      <c r="I26304" t="s">
        <v>70</v>
      </c>
      <c r="J26304" t="s">
        <v>70</v>
      </c>
      <c r="K26304" t="s">
        <v>24</v>
      </c>
      <c r="L26304" t="s">
        <v>38</v>
      </c>
      <c r="M26304" t="s">
        <v>66</v>
      </c>
    </row>
    <row r="26305" spans="1:13" x14ac:dyDescent="0.3">
      <c r="A26305" t="s">
        <v>113</v>
      </c>
      <c r="C26305" t="s">
        <v>38095</v>
      </c>
      <c r="D26305">
        <v>12</v>
      </c>
      <c r="E26305" s="1">
        <v>8500</v>
      </c>
      <c r="G26305" t="s">
        <v>21</v>
      </c>
      <c r="H26305" t="s">
        <v>970</v>
      </c>
      <c r="I26305" t="s">
        <v>70</v>
      </c>
      <c r="J26305" t="s">
        <v>70</v>
      </c>
      <c r="K26305" t="s">
        <v>24</v>
      </c>
      <c r="L26305" t="s">
        <v>25</v>
      </c>
      <c r="M26305" t="s">
        <v>26</v>
      </c>
    </row>
    <row r="26306" spans="1:13" x14ac:dyDescent="0.3">
      <c r="A26306" t="s">
        <v>113</v>
      </c>
      <c r="C26306" t="s">
        <v>37685</v>
      </c>
      <c r="D26306">
        <v>12</v>
      </c>
      <c r="E26306" s="1">
        <v>1500000</v>
      </c>
      <c r="G26306" t="s">
        <v>34</v>
      </c>
      <c r="H26306" t="s">
        <v>37779</v>
      </c>
      <c r="I26306" t="s">
        <v>70</v>
      </c>
      <c r="J26306" t="s">
        <v>70</v>
      </c>
      <c r="K26306" t="s">
        <v>24</v>
      </c>
      <c r="L26306" t="s">
        <v>38</v>
      </c>
      <c r="M26306" t="s">
        <v>504</v>
      </c>
    </row>
    <row r="26307" spans="1:13" x14ac:dyDescent="0.3">
      <c r="A26307" t="s">
        <v>113</v>
      </c>
      <c r="C26307" t="s">
        <v>37835</v>
      </c>
      <c r="D26307">
        <v>57</v>
      </c>
      <c r="E26307" s="1">
        <v>1787301</v>
      </c>
      <c r="G26307" t="s">
        <v>34</v>
      </c>
      <c r="H26307" t="s">
        <v>37839</v>
      </c>
      <c r="I26307" t="s">
        <v>70</v>
      </c>
      <c r="J26307" t="s">
        <v>70</v>
      </c>
      <c r="K26307" t="s">
        <v>24</v>
      </c>
      <c r="L26307" t="s">
        <v>4349</v>
      </c>
      <c r="M26307" t="s">
        <v>61</v>
      </c>
    </row>
    <row r="26308" spans="1:13" x14ac:dyDescent="0.3">
      <c r="A26308" t="s">
        <v>113</v>
      </c>
      <c r="C26308" t="s">
        <v>18172</v>
      </c>
      <c r="D26308">
        <v>16</v>
      </c>
      <c r="E26308" s="1">
        <v>1329400</v>
      </c>
      <c r="G26308" t="s">
        <v>34</v>
      </c>
      <c r="H26308" t="s">
        <v>18202</v>
      </c>
      <c r="I26308" t="s">
        <v>70</v>
      </c>
      <c r="J26308" t="s">
        <v>70</v>
      </c>
      <c r="K26308" t="s">
        <v>24</v>
      </c>
      <c r="L26308" t="s">
        <v>17</v>
      </c>
      <c r="M26308" t="s">
        <v>61</v>
      </c>
    </row>
    <row r="26309" spans="1:13" x14ac:dyDescent="0.3">
      <c r="A26309" t="s">
        <v>113</v>
      </c>
      <c r="C26309" t="s">
        <v>24500</v>
      </c>
      <c r="D26309">
        <v>86</v>
      </c>
      <c r="E26309" s="1">
        <v>6916252</v>
      </c>
      <c r="G26309" t="s">
        <v>13</v>
      </c>
      <c r="H26309" t="s">
        <v>24501</v>
      </c>
      <c r="I26309" t="s">
        <v>70</v>
      </c>
      <c r="J26309" t="s">
        <v>70</v>
      </c>
      <c r="K26309" t="s">
        <v>24</v>
      </c>
      <c r="L26309" t="s">
        <v>38</v>
      </c>
      <c r="M26309" t="s">
        <v>66</v>
      </c>
    </row>
    <row r="26310" spans="1:13" x14ac:dyDescent="0.3">
      <c r="A26310" t="s">
        <v>113</v>
      </c>
      <c r="C26310" t="s">
        <v>24373</v>
      </c>
      <c r="D26310">
        <v>12</v>
      </c>
      <c r="E26310" s="1">
        <v>300000</v>
      </c>
      <c r="G26310" t="s">
        <v>34</v>
      </c>
      <c r="H26310" t="s">
        <v>24412</v>
      </c>
      <c r="I26310" t="s">
        <v>70</v>
      </c>
      <c r="J26310" t="s">
        <v>70</v>
      </c>
      <c r="K26310" t="s">
        <v>24</v>
      </c>
      <c r="L26310" t="s">
        <v>17</v>
      </c>
      <c r="M26310" t="s">
        <v>217</v>
      </c>
    </row>
    <row r="26311" spans="1:13" x14ac:dyDescent="0.3">
      <c r="A26311" t="s">
        <v>113</v>
      </c>
      <c r="C26311" t="s">
        <v>24581</v>
      </c>
      <c r="D26311">
        <v>24</v>
      </c>
      <c r="E26311" s="1">
        <v>6152500</v>
      </c>
      <c r="G26311" t="s">
        <v>13</v>
      </c>
      <c r="H26311" t="s">
        <v>24611</v>
      </c>
      <c r="I26311" t="s">
        <v>70</v>
      </c>
      <c r="J26311" t="s">
        <v>70</v>
      </c>
      <c r="K26311" t="s">
        <v>24</v>
      </c>
      <c r="L26311" t="s">
        <v>38</v>
      </c>
      <c r="M26311" t="s">
        <v>87</v>
      </c>
    </row>
    <row r="26312" spans="1:13" x14ac:dyDescent="0.3">
      <c r="A26312" t="s">
        <v>113</v>
      </c>
      <c r="C26312" t="s">
        <v>25374</v>
      </c>
      <c r="D26312">
        <v>13</v>
      </c>
      <c r="E26312" s="1">
        <v>500000</v>
      </c>
      <c r="G26312" t="s">
        <v>34</v>
      </c>
      <c r="H26312" t="s">
        <v>25390</v>
      </c>
      <c r="I26312" t="s">
        <v>70</v>
      </c>
      <c r="J26312" t="s">
        <v>70</v>
      </c>
      <c r="K26312" t="s">
        <v>24</v>
      </c>
      <c r="L26312" t="s">
        <v>38</v>
      </c>
      <c r="M26312" t="s">
        <v>504</v>
      </c>
    </row>
    <row r="26313" spans="1:13" x14ac:dyDescent="0.3">
      <c r="A26313" t="s">
        <v>113</v>
      </c>
      <c r="C26313" t="s">
        <v>25374</v>
      </c>
      <c r="D26313">
        <v>12</v>
      </c>
      <c r="E26313" s="1">
        <v>300000</v>
      </c>
      <c r="G26313" t="s">
        <v>34</v>
      </c>
      <c r="H26313" t="s">
        <v>24412</v>
      </c>
      <c r="I26313" t="s">
        <v>70</v>
      </c>
      <c r="J26313" t="s">
        <v>70</v>
      </c>
      <c r="K26313" t="s">
        <v>24</v>
      </c>
      <c r="L26313" t="s">
        <v>17</v>
      </c>
      <c r="M26313" t="s">
        <v>217</v>
      </c>
    </row>
    <row r="26314" spans="1:13" x14ac:dyDescent="0.3">
      <c r="A26314" t="s">
        <v>113</v>
      </c>
      <c r="C26314" t="s">
        <v>25159</v>
      </c>
      <c r="D26314">
        <v>3</v>
      </c>
      <c r="E26314" s="1">
        <v>250000</v>
      </c>
      <c r="G26314" t="s">
        <v>34</v>
      </c>
      <c r="H26314" t="s">
        <v>25183</v>
      </c>
      <c r="I26314" t="s">
        <v>70</v>
      </c>
      <c r="J26314" t="s">
        <v>70</v>
      </c>
      <c r="K26314" t="s">
        <v>24</v>
      </c>
      <c r="L26314" t="s">
        <v>44</v>
      </c>
      <c r="M26314" t="s">
        <v>504</v>
      </c>
    </row>
    <row r="26315" spans="1:13" x14ac:dyDescent="0.3">
      <c r="A26315" t="s">
        <v>113</v>
      </c>
      <c r="C26315" t="s">
        <v>27131</v>
      </c>
      <c r="D26315">
        <v>36</v>
      </c>
      <c r="E26315" s="1">
        <v>10000000</v>
      </c>
      <c r="G26315" t="s">
        <v>34</v>
      </c>
      <c r="H26315" t="s">
        <v>27132</v>
      </c>
      <c r="I26315" t="s">
        <v>70</v>
      </c>
      <c r="J26315" t="s">
        <v>70</v>
      </c>
      <c r="K26315" t="s">
        <v>24</v>
      </c>
      <c r="L26315" t="s">
        <v>17</v>
      </c>
      <c r="M26315" t="s">
        <v>217</v>
      </c>
    </row>
    <row r="26316" spans="1:13" x14ac:dyDescent="0.3">
      <c r="A26316" t="s">
        <v>113</v>
      </c>
      <c r="C26316" t="s">
        <v>25397</v>
      </c>
      <c r="D26316">
        <v>12</v>
      </c>
      <c r="E26316" s="1">
        <v>300000</v>
      </c>
      <c r="G26316" t="s">
        <v>34</v>
      </c>
      <c r="H26316" t="s">
        <v>13494</v>
      </c>
      <c r="I26316" t="s">
        <v>70</v>
      </c>
      <c r="J26316" t="s">
        <v>70</v>
      </c>
      <c r="K26316" t="s">
        <v>24</v>
      </c>
      <c r="L26316" t="s">
        <v>17</v>
      </c>
      <c r="M26316" t="s">
        <v>217</v>
      </c>
    </row>
    <row r="26317" spans="1:13" x14ac:dyDescent="0.3">
      <c r="A26317" t="s">
        <v>113</v>
      </c>
      <c r="C26317" t="s">
        <v>18377</v>
      </c>
      <c r="D26317">
        <v>12</v>
      </c>
      <c r="E26317" s="1">
        <v>300000</v>
      </c>
      <c r="G26317" t="s">
        <v>34</v>
      </c>
      <c r="H26317" t="s">
        <v>13494</v>
      </c>
      <c r="I26317" t="s">
        <v>70</v>
      </c>
      <c r="J26317" t="s">
        <v>70</v>
      </c>
      <c r="K26317" t="s">
        <v>24</v>
      </c>
      <c r="L26317" t="s">
        <v>17</v>
      </c>
      <c r="M26317" t="s">
        <v>217</v>
      </c>
    </row>
    <row r="26318" spans="1:13" x14ac:dyDescent="0.3">
      <c r="A26318" t="s">
        <v>113</v>
      </c>
      <c r="C26318" t="s">
        <v>20121</v>
      </c>
      <c r="D26318">
        <v>19</v>
      </c>
      <c r="E26318" s="1">
        <v>1000000</v>
      </c>
      <c r="G26318" t="s">
        <v>34</v>
      </c>
      <c r="H26318" t="s">
        <v>20147</v>
      </c>
      <c r="I26318" t="s">
        <v>70</v>
      </c>
      <c r="J26318" t="s">
        <v>70</v>
      </c>
      <c r="K26318" t="s">
        <v>24</v>
      </c>
      <c r="L26318" t="s">
        <v>38</v>
      </c>
      <c r="M26318" t="s">
        <v>504</v>
      </c>
    </row>
    <row r="26319" spans="1:13" x14ac:dyDescent="0.3">
      <c r="A26319" t="s">
        <v>113</v>
      </c>
      <c r="C26319" t="s">
        <v>18415</v>
      </c>
      <c r="D26319">
        <v>12</v>
      </c>
      <c r="E26319" s="1">
        <v>100000</v>
      </c>
      <c r="G26319" t="s">
        <v>111</v>
      </c>
      <c r="H26319" t="s">
        <v>18460</v>
      </c>
      <c r="I26319" t="s">
        <v>70</v>
      </c>
      <c r="J26319" t="s">
        <v>70</v>
      </c>
      <c r="K26319" t="s">
        <v>24</v>
      </c>
      <c r="L26319" t="s">
        <v>25</v>
      </c>
      <c r="M26319" t="s">
        <v>87</v>
      </c>
    </row>
    <row r="26320" spans="1:13" x14ac:dyDescent="0.3">
      <c r="A26320" t="s">
        <v>113</v>
      </c>
      <c r="C26320" t="s">
        <v>32581</v>
      </c>
      <c r="D26320">
        <v>12</v>
      </c>
      <c r="E26320" s="1">
        <v>849225</v>
      </c>
      <c r="G26320" t="s">
        <v>34</v>
      </c>
      <c r="H26320" t="s">
        <v>32593</v>
      </c>
      <c r="I26320" t="s">
        <v>70</v>
      </c>
      <c r="J26320" t="s">
        <v>70</v>
      </c>
      <c r="K26320" t="s">
        <v>24</v>
      </c>
      <c r="L26320" t="s">
        <v>17</v>
      </c>
      <c r="M26320" t="s">
        <v>61</v>
      </c>
    </row>
    <row r="26321" spans="1:13" x14ac:dyDescent="0.3">
      <c r="A26321" t="s">
        <v>113</v>
      </c>
      <c r="C26321" t="s">
        <v>14674</v>
      </c>
      <c r="D26321">
        <v>60</v>
      </c>
      <c r="E26321" s="1">
        <v>15000000</v>
      </c>
      <c r="G26321" t="s">
        <v>34</v>
      </c>
      <c r="H26321" t="s">
        <v>14680</v>
      </c>
      <c r="I26321" t="s">
        <v>70</v>
      </c>
      <c r="J26321" t="s">
        <v>70</v>
      </c>
      <c r="K26321" t="s">
        <v>24</v>
      </c>
      <c r="L26321" t="s">
        <v>1625</v>
      </c>
      <c r="M26321" t="s">
        <v>740</v>
      </c>
    </row>
    <row r="26322" spans="1:13" x14ac:dyDescent="0.3">
      <c r="A26322" t="s">
        <v>113</v>
      </c>
      <c r="C26322" t="s">
        <v>13456</v>
      </c>
      <c r="D26322">
        <v>12</v>
      </c>
      <c r="E26322" s="1">
        <v>600000</v>
      </c>
      <c r="G26322" t="s">
        <v>34</v>
      </c>
      <c r="H26322" t="s">
        <v>13494</v>
      </c>
      <c r="I26322" t="s">
        <v>70</v>
      </c>
      <c r="J26322" t="s">
        <v>70</v>
      </c>
      <c r="K26322" t="s">
        <v>24</v>
      </c>
      <c r="L26322" t="s">
        <v>17</v>
      </c>
      <c r="M26322" t="s">
        <v>217</v>
      </c>
    </row>
    <row r="26323" spans="1:13" x14ac:dyDescent="0.3">
      <c r="A26323" t="s">
        <v>113</v>
      </c>
      <c r="C26323" t="s">
        <v>6985</v>
      </c>
      <c r="D26323">
        <v>48</v>
      </c>
      <c r="E26323" s="1">
        <v>26000000</v>
      </c>
      <c r="G26323" t="s">
        <v>34</v>
      </c>
      <c r="H26323" t="s">
        <v>7003</v>
      </c>
      <c r="I26323" t="s">
        <v>70</v>
      </c>
      <c r="J26323" t="s">
        <v>70</v>
      </c>
      <c r="K26323" t="s">
        <v>24</v>
      </c>
      <c r="L26323" t="s">
        <v>170</v>
      </c>
      <c r="M26323" t="s">
        <v>217</v>
      </c>
    </row>
    <row r="26324" spans="1:13" x14ac:dyDescent="0.3">
      <c r="A26324" t="s">
        <v>35132</v>
      </c>
      <c r="C26324" t="s">
        <v>35134</v>
      </c>
      <c r="D26324">
        <v>75</v>
      </c>
      <c r="E26324" s="1">
        <v>797888</v>
      </c>
      <c r="G26324" t="s">
        <v>48</v>
      </c>
      <c r="H26324" t="s">
        <v>35133</v>
      </c>
      <c r="I26324" t="s">
        <v>428</v>
      </c>
      <c r="K26324" t="s">
        <v>429</v>
      </c>
      <c r="L26324" t="s">
        <v>38</v>
      </c>
      <c r="M26324" t="s">
        <v>190</v>
      </c>
    </row>
    <row r="26325" spans="1:13" x14ac:dyDescent="0.3">
      <c r="A26325" t="s">
        <v>9293</v>
      </c>
      <c r="C26325" t="s">
        <v>9284</v>
      </c>
      <c r="D26325">
        <v>25</v>
      </c>
      <c r="E26325" s="1">
        <v>100000</v>
      </c>
      <c r="G26325" t="s">
        <v>21</v>
      </c>
      <c r="H26325" t="s">
        <v>9294</v>
      </c>
      <c r="I26325" t="s">
        <v>9295</v>
      </c>
      <c r="J26325" t="s">
        <v>769</v>
      </c>
      <c r="K26325" t="s">
        <v>24</v>
      </c>
      <c r="L26325" t="s">
        <v>25</v>
      </c>
      <c r="M26325" t="s">
        <v>26</v>
      </c>
    </row>
    <row r="26326" spans="1:13" x14ac:dyDescent="0.3">
      <c r="A26326" t="s">
        <v>6546</v>
      </c>
      <c r="C26326" t="s">
        <v>20542</v>
      </c>
      <c r="D26326">
        <v>12</v>
      </c>
      <c r="E26326" s="1">
        <v>17000</v>
      </c>
      <c r="G26326" t="s">
        <v>111</v>
      </c>
      <c r="H26326" t="s">
        <v>20558</v>
      </c>
      <c r="I26326" t="s">
        <v>22</v>
      </c>
      <c r="J26326" t="s">
        <v>23</v>
      </c>
      <c r="K26326" t="s">
        <v>24</v>
      </c>
      <c r="L26326" t="s">
        <v>25</v>
      </c>
      <c r="M26326" t="s">
        <v>87</v>
      </c>
    </row>
    <row r="26327" spans="1:13" x14ac:dyDescent="0.3">
      <c r="A26327" t="s">
        <v>6546</v>
      </c>
      <c r="C26327" t="s">
        <v>31866</v>
      </c>
      <c r="D26327">
        <v>12</v>
      </c>
      <c r="E26327" s="1">
        <v>40000</v>
      </c>
      <c r="G26327" t="s">
        <v>111</v>
      </c>
      <c r="H26327" t="s">
        <v>20558</v>
      </c>
      <c r="I26327" t="s">
        <v>22</v>
      </c>
      <c r="J26327" t="s">
        <v>23</v>
      </c>
      <c r="K26327" t="s">
        <v>24</v>
      </c>
      <c r="L26327" t="s">
        <v>25</v>
      </c>
      <c r="M26327" t="s">
        <v>87</v>
      </c>
    </row>
    <row r="26328" spans="1:13" x14ac:dyDescent="0.3">
      <c r="A26328" t="s">
        <v>6546</v>
      </c>
      <c r="C26328" t="s">
        <v>6536</v>
      </c>
      <c r="D26328">
        <v>12</v>
      </c>
      <c r="E26328" s="1">
        <v>5000</v>
      </c>
      <c r="G26328" t="s">
        <v>111</v>
      </c>
      <c r="H26328" t="s">
        <v>6547</v>
      </c>
      <c r="I26328" t="s">
        <v>22</v>
      </c>
      <c r="J26328" t="s">
        <v>23</v>
      </c>
      <c r="K26328" t="s">
        <v>24</v>
      </c>
      <c r="L26328" t="s">
        <v>25</v>
      </c>
      <c r="M26328" t="s">
        <v>87</v>
      </c>
    </row>
    <row r="26329" spans="1:13" x14ac:dyDescent="0.3">
      <c r="A26329" t="s">
        <v>37617</v>
      </c>
      <c r="C26329" t="s">
        <v>37582</v>
      </c>
      <c r="D26329">
        <v>23</v>
      </c>
      <c r="E26329" s="1">
        <v>1000330</v>
      </c>
      <c r="G26329" t="s">
        <v>111</v>
      </c>
      <c r="H26329" t="s">
        <v>37618</v>
      </c>
      <c r="I26329" t="s">
        <v>118</v>
      </c>
      <c r="J26329" t="s">
        <v>119</v>
      </c>
      <c r="K26329" t="s">
        <v>24</v>
      </c>
      <c r="L26329" t="s">
        <v>25</v>
      </c>
      <c r="M26329" t="s">
        <v>120</v>
      </c>
    </row>
    <row r="26330" spans="1:13" x14ac:dyDescent="0.3">
      <c r="A26330" t="s">
        <v>13458</v>
      </c>
      <c r="C26330" t="s">
        <v>25190</v>
      </c>
      <c r="D26330">
        <v>24</v>
      </c>
      <c r="E26330" s="1">
        <v>300000</v>
      </c>
      <c r="G26330" t="s">
        <v>34</v>
      </c>
      <c r="H26330" t="s">
        <v>25235</v>
      </c>
      <c r="I26330" t="s">
        <v>556</v>
      </c>
      <c r="J26330" t="s">
        <v>165</v>
      </c>
      <c r="K26330" t="s">
        <v>24</v>
      </c>
      <c r="L26330" t="s">
        <v>8201</v>
      </c>
      <c r="M26330" t="s">
        <v>87</v>
      </c>
    </row>
    <row r="26331" spans="1:13" x14ac:dyDescent="0.3">
      <c r="A26331" t="s">
        <v>13458</v>
      </c>
      <c r="C26331" t="s">
        <v>26449</v>
      </c>
      <c r="D26331">
        <v>12</v>
      </c>
      <c r="E26331" s="1">
        <v>250000</v>
      </c>
      <c r="G26331" t="s">
        <v>34</v>
      </c>
      <c r="H26331" t="s">
        <v>26484</v>
      </c>
      <c r="I26331" t="s">
        <v>556</v>
      </c>
      <c r="J26331" t="s">
        <v>165</v>
      </c>
      <c r="K26331" t="s">
        <v>24</v>
      </c>
      <c r="L26331" t="s">
        <v>44</v>
      </c>
      <c r="M26331" t="s">
        <v>504</v>
      </c>
    </row>
    <row r="26332" spans="1:13" x14ac:dyDescent="0.3">
      <c r="A26332" t="s">
        <v>13458</v>
      </c>
      <c r="C26332" t="s">
        <v>20950</v>
      </c>
      <c r="D26332">
        <v>60</v>
      </c>
      <c r="E26332" s="1">
        <v>450000</v>
      </c>
      <c r="G26332" t="s">
        <v>34</v>
      </c>
      <c r="H26332" t="s">
        <v>20965</v>
      </c>
      <c r="I26332" t="s">
        <v>556</v>
      </c>
      <c r="J26332" t="s">
        <v>165</v>
      </c>
      <c r="K26332" t="s">
        <v>24</v>
      </c>
      <c r="L26332" t="s">
        <v>17</v>
      </c>
      <c r="M26332" t="s">
        <v>87</v>
      </c>
    </row>
    <row r="26333" spans="1:13" x14ac:dyDescent="0.3">
      <c r="A26333" t="s">
        <v>13458</v>
      </c>
      <c r="C26333" t="s">
        <v>13456</v>
      </c>
      <c r="D26333">
        <v>36</v>
      </c>
      <c r="E26333" s="1">
        <v>450000</v>
      </c>
      <c r="G26333" t="s">
        <v>34</v>
      </c>
      <c r="H26333" t="s">
        <v>970</v>
      </c>
      <c r="I26333" t="s">
        <v>556</v>
      </c>
      <c r="J26333" t="s">
        <v>165</v>
      </c>
      <c r="K26333" t="s">
        <v>24</v>
      </c>
      <c r="L26333" t="s">
        <v>17</v>
      </c>
      <c r="M26333" t="s">
        <v>87</v>
      </c>
    </row>
    <row r="26334" spans="1:13" x14ac:dyDescent="0.3">
      <c r="A26334" t="s">
        <v>13458</v>
      </c>
      <c r="C26334" t="s">
        <v>36482</v>
      </c>
      <c r="D26334">
        <v>36</v>
      </c>
      <c r="E26334" s="1">
        <v>300000</v>
      </c>
      <c r="G26334" t="s">
        <v>34</v>
      </c>
      <c r="H26334" t="s">
        <v>6121</v>
      </c>
      <c r="I26334" t="s">
        <v>556</v>
      </c>
      <c r="J26334" t="s">
        <v>165</v>
      </c>
      <c r="K26334" t="s">
        <v>24</v>
      </c>
      <c r="L26334" t="s">
        <v>17</v>
      </c>
      <c r="M26334" t="s">
        <v>87</v>
      </c>
    </row>
    <row r="26335" spans="1:13" x14ac:dyDescent="0.3">
      <c r="A26335" t="s">
        <v>13458</v>
      </c>
      <c r="C26335" t="s">
        <v>36425</v>
      </c>
      <c r="D26335">
        <v>12</v>
      </c>
      <c r="E26335" s="1">
        <v>200000</v>
      </c>
      <c r="G26335" t="s">
        <v>34</v>
      </c>
      <c r="H26335" t="s">
        <v>970</v>
      </c>
      <c r="I26335" t="s">
        <v>556</v>
      </c>
      <c r="J26335" t="s">
        <v>165</v>
      </c>
      <c r="K26335" t="s">
        <v>24</v>
      </c>
      <c r="L26335" t="s">
        <v>17</v>
      </c>
      <c r="M26335" t="s">
        <v>87</v>
      </c>
    </row>
    <row r="26336" spans="1:13" x14ac:dyDescent="0.3">
      <c r="A26336" t="s">
        <v>13458</v>
      </c>
      <c r="C26336" t="s">
        <v>36384</v>
      </c>
      <c r="D26336">
        <v>12</v>
      </c>
      <c r="E26336" s="1">
        <v>100000</v>
      </c>
      <c r="G26336" t="s">
        <v>34</v>
      </c>
      <c r="H26336" t="s">
        <v>970</v>
      </c>
      <c r="I26336" t="s">
        <v>556</v>
      </c>
      <c r="J26336" t="s">
        <v>165</v>
      </c>
      <c r="K26336" t="s">
        <v>24</v>
      </c>
      <c r="L26336" t="s">
        <v>17</v>
      </c>
      <c r="M26336" t="s">
        <v>87</v>
      </c>
    </row>
    <row r="26337" spans="1:13" x14ac:dyDescent="0.3">
      <c r="A26337" t="s">
        <v>8527</v>
      </c>
      <c r="C26337" t="s">
        <v>27925</v>
      </c>
      <c r="D26337">
        <v>12</v>
      </c>
      <c r="E26337" s="1">
        <v>200000</v>
      </c>
      <c r="G26337" t="s">
        <v>21</v>
      </c>
      <c r="H26337" t="s">
        <v>28222</v>
      </c>
      <c r="I26337" t="s">
        <v>8529</v>
      </c>
      <c r="J26337" t="s">
        <v>22</v>
      </c>
      <c r="K26337" t="s">
        <v>24</v>
      </c>
      <c r="L26337" t="s">
        <v>25</v>
      </c>
      <c r="M26337" t="s">
        <v>26</v>
      </c>
    </row>
    <row r="26338" spans="1:13" x14ac:dyDescent="0.3">
      <c r="A26338" t="s">
        <v>8527</v>
      </c>
      <c r="C26338" t="s">
        <v>8196</v>
      </c>
      <c r="D26338">
        <v>56</v>
      </c>
      <c r="E26338" s="1">
        <v>420000</v>
      </c>
      <c r="G26338" t="s">
        <v>111</v>
      </c>
      <c r="H26338" t="s">
        <v>8528</v>
      </c>
      <c r="I26338" t="s">
        <v>8529</v>
      </c>
      <c r="J26338" t="s">
        <v>22</v>
      </c>
      <c r="K26338" t="s">
        <v>24</v>
      </c>
      <c r="L26338" t="s">
        <v>25</v>
      </c>
      <c r="M26338" t="s">
        <v>6109</v>
      </c>
    </row>
    <row r="26339" spans="1:13" x14ac:dyDescent="0.3">
      <c r="A26339" t="s">
        <v>8527</v>
      </c>
      <c r="C26339" t="s">
        <v>9183</v>
      </c>
      <c r="D26339">
        <v>2</v>
      </c>
      <c r="E26339" s="1">
        <v>25000</v>
      </c>
      <c r="G26339" t="s">
        <v>111</v>
      </c>
      <c r="H26339" t="s">
        <v>9269</v>
      </c>
      <c r="I26339" t="s">
        <v>8529</v>
      </c>
      <c r="J26339" t="s">
        <v>22</v>
      </c>
      <c r="K26339" t="s">
        <v>24</v>
      </c>
      <c r="L26339" t="s">
        <v>25</v>
      </c>
      <c r="M26339" t="s">
        <v>6109</v>
      </c>
    </row>
    <row r="26340" spans="1:13" x14ac:dyDescent="0.3">
      <c r="A26340" t="s">
        <v>8926</v>
      </c>
      <c r="C26340" t="s">
        <v>8771</v>
      </c>
      <c r="D26340">
        <v>50</v>
      </c>
      <c r="E26340" s="1">
        <v>440000</v>
      </c>
      <c r="G26340" t="s">
        <v>111</v>
      </c>
      <c r="H26340" t="s">
        <v>8919</v>
      </c>
      <c r="I26340" t="s">
        <v>144</v>
      </c>
      <c r="J26340" t="s">
        <v>22</v>
      </c>
      <c r="K26340" t="s">
        <v>24</v>
      </c>
      <c r="L26340" t="s">
        <v>25</v>
      </c>
      <c r="M26340" t="s">
        <v>6109</v>
      </c>
    </row>
    <row r="26341" spans="1:13" x14ac:dyDescent="0.3">
      <c r="A26341" t="s">
        <v>21561</v>
      </c>
      <c r="C26341" t="s">
        <v>21173</v>
      </c>
      <c r="D26341">
        <v>12</v>
      </c>
      <c r="E26341" s="1">
        <v>83500</v>
      </c>
      <c r="G26341" t="s">
        <v>111</v>
      </c>
      <c r="H26341" t="s">
        <v>21562</v>
      </c>
      <c r="I26341" t="s">
        <v>984</v>
      </c>
      <c r="J26341" t="s">
        <v>640</v>
      </c>
      <c r="K26341" t="s">
        <v>24</v>
      </c>
      <c r="L26341" t="s">
        <v>25</v>
      </c>
      <c r="M26341" t="s">
        <v>112</v>
      </c>
    </row>
    <row r="26342" spans="1:13" x14ac:dyDescent="0.3">
      <c r="A26342" t="s">
        <v>7002</v>
      </c>
      <c r="C26342" t="s">
        <v>28715</v>
      </c>
      <c r="D26342">
        <v>63</v>
      </c>
      <c r="E26342" s="1">
        <v>5000000</v>
      </c>
      <c r="G26342" t="s">
        <v>21</v>
      </c>
      <c r="H26342" t="s">
        <v>3176</v>
      </c>
      <c r="I26342" t="s">
        <v>156</v>
      </c>
      <c r="J26342" t="s">
        <v>22</v>
      </c>
      <c r="K26342" t="s">
        <v>24</v>
      </c>
      <c r="L26342" t="s">
        <v>25</v>
      </c>
      <c r="M26342" t="s">
        <v>26</v>
      </c>
    </row>
    <row r="26343" spans="1:13" x14ac:dyDescent="0.3">
      <c r="A26343" t="s">
        <v>7002</v>
      </c>
      <c r="C26343" t="s">
        <v>27408</v>
      </c>
      <c r="D26343">
        <v>117</v>
      </c>
      <c r="E26343" s="1">
        <v>250000</v>
      </c>
      <c r="G26343" t="s">
        <v>21</v>
      </c>
      <c r="H26343" t="s">
        <v>77</v>
      </c>
      <c r="I26343" t="s">
        <v>156</v>
      </c>
      <c r="J26343" t="s">
        <v>22</v>
      </c>
      <c r="K26343" t="s">
        <v>24</v>
      </c>
      <c r="L26343" t="s">
        <v>25</v>
      </c>
      <c r="M26343" t="s">
        <v>26</v>
      </c>
    </row>
    <row r="26344" spans="1:13" x14ac:dyDescent="0.3">
      <c r="A26344" t="s">
        <v>7002</v>
      </c>
      <c r="C26344" t="s">
        <v>21035</v>
      </c>
      <c r="D26344">
        <v>1</v>
      </c>
      <c r="E26344" s="1">
        <v>10000</v>
      </c>
      <c r="G26344" t="s">
        <v>21</v>
      </c>
      <c r="H26344" t="s">
        <v>11760</v>
      </c>
      <c r="I26344" t="s">
        <v>156</v>
      </c>
      <c r="J26344" t="s">
        <v>22</v>
      </c>
      <c r="K26344" t="s">
        <v>24</v>
      </c>
      <c r="L26344" t="s">
        <v>25</v>
      </c>
      <c r="M26344" t="s">
        <v>26</v>
      </c>
    </row>
    <row r="26345" spans="1:13" x14ac:dyDescent="0.3">
      <c r="A26345" t="s">
        <v>7002</v>
      </c>
      <c r="C26345" t="s">
        <v>15606</v>
      </c>
      <c r="D26345">
        <v>60</v>
      </c>
      <c r="E26345" s="1">
        <v>10000000</v>
      </c>
      <c r="G26345" t="s">
        <v>21</v>
      </c>
      <c r="H26345" t="s">
        <v>68</v>
      </c>
      <c r="I26345" t="s">
        <v>156</v>
      </c>
      <c r="J26345" t="s">
        <v>22</v>
      </c>
      <c r="K26345" t="s">
        <v>24</v>
      </c>
      <c r="L26345" t="s">
        <v>25</v>
      </c>
      <c r="M26345" t="s">
        <v>26</v>
      </c>
    </row>
    <row r="26346" spans="1:13" x14ac:dyDescent="0.3">
      <c r="A26346" t="s">
        <v>7002</v>
      </c>
      <c r="C26346" t="s">
        <v>11494</v>
      </c>
      <c r="D26346">
        <v>1</v>
      </c>
      <c r="E26346" s="1">
        <v>10000</v>
      </c>
      <c r="G26346" t="s">
        <v>21</v>
      </c>
      <c r="H26346" t="s">
        <v>11603</v>
      </c>
      <c r="I26346" t="s">
        <v>156</v>
      </c>
      <c r="J26346" t="s">
        <v>22</v>
      </c>
      <c r="K26346" t="s">
        <v>24</v>
      </c>
      <c r="L26346" t="s">
        <v>25</v>
      </c>
      <c r="M26346" t="s">
        <v>26</v>
      </c>
    </row>
    <row r="26347" spans="1:13" x14ac:dyDescent="0.3">
      <c r="A26347" t="s">
        <v>7002</v>
      </c>
      <c r="C26347" t="s">
        <v>11613</v>
      </c>
      <c r="D26347">
        <v>1</v>
      </c>
      <c r="E26347" s="1">
        <v>10000</v>
      </c>
      <c r="G26347" t="s">
        <v>111</v>
      </c>
      <c r="H26347" t="s">
        <v>11760</v>
      </c>
      <c r="I26347" t="s">
        <v>156</v>
      </c>
      <c r="J26347" t="s">
        <v>22</v>
      </c>
      <c r="K26347" t="s">
        <v>24</v>
      </c>
      <c r="L26347" t="s">
        <v>25</v>
      </c>
      <c r="M26347" t="s">
        <v>6109</v>
      </c>
    </row>
    <row r="26348" spans="1:13" x14ac:dyDescent="0.3">
      <c r="A26348" t="s">
        <v>7002</v>
      </c>
      <c r="C26348" t="s">
        <v>10901</v>
      </c>
      <c r="D26348">
        <v>2</v>
      </c>
      <c r="E26348" s="1">
        <v>10000</v>
      </c>
      <c r="G26348" t="s">
        <v>111</v>
      </c>
      <c r="H26348" t="s">
        <v>10962</v>
      </c>
      <c r="I26348" t="s">
        <v>156</v>
      </c>
      <c r="J26348" t="s">
        <v>22</v>
      </c>
      <c r="K26348" t="s">
        <v>24</v>
      </c>
      <c r="L26348" t="s">
        <v>25</v>
      </c>
      <c r="M26348" t="s">
        <v>3790</v>
      </c>
    </row>
    <row r="26349" spans="1:13" x14ac:dyDescent="0.3">
      <c r="A26349" t="s">
        <v>7002</v>
      </c>
      <c r="C26349" t="s">
        <v>10901</v>
      </c>
      <c r="D26349">
        <v>4</v>
      </c>
      <c r="E26349" s="1">
        <v>10000</v>
      </c>
      <c r="G26349" t="s">
        <v>21</v>
      </c>
      <c r="H26349" t="s">
        <v>970</v>
      </c>
      <c r="I26349" t="s">
        <v>156</v>
      </c>
      <c r="J26349" t="s">
        <v>22</v>
      </c>
      <c r="K26349" t="s">
        <v>24</v>
      </c>
      <c r="L26349" t="s">
        <v>25</v>
      </c>
      <c r="M26349" t="s">
        <v>26</v>
      </c>
    </row>
    <row r="26350" spans="1:13" x14ac:dyDescent="0.3">
      <c r="A26350" t="s">
        <v>7002</v>
      </c>
      <c r="C26350" t="s">
        <v>10083</v>
      </c>
      <c r="D26350">
        <v>2</v>
      </c>
      <c r="E26350" s="1">
        <v>1500</v>
      </c>
      <c r="G26350" t="s">
        <v>21</v>
      </c>
      <c r="H26350" t="s">
        <v>970</v>
      </c>
      <c r="I26350" t="s">
        <v>156</v>
      </c>
      <c r="J26350" t="s">
        <v>22</v>
      </c>
      <c r="K26350" t="s">
        <v>24</v>
      </c>
      <c r="L26350" t="s">
        <v>25</v>
      </c>
      <c r="M26350" t="s">
        <v>26</v>
      </c>
    </row>
    <row r="26351" spans="1:13" x14ac:dyDescent="0.3">
      <c r="A26351" t="s">
        <v>7002</v>
      </c>
      <c r="C26351" t="s">
        <v>8666</v>
      </c>
      <c r="D26351">
        <v>1</v>
      </c>
      <c r="E26351" s="1">
        <v>10000</v>
      </c>
      <c r="G26351" t="s">
        <v>21</v>
      </c>
      <c r="H26351" t="s">
        <v>970</v>
      </c>
      <c r="I26351" t="s">
        <v>156</v>
      </c>
      <c r="J26351" t="s">
        <v>22</v>
      </c>
      <c r="K26351" t="s">
        <v>24</v>
      </c>
      <c r="L26351" t="s">
        <v>25</v>
      </c>
      <c r="M26351" t="s">
        <v>26</v>
      </c>
    </row>
    <row r="26352" spans="1:13" x14ac:dyDescent="0.3">
      <c r="A26352" t="s">
        <v>7002</v>
      </c>
      <c r="C26352" t="s">
        <v>35458</v>
      </c>
      <c r="D26352">
        <v>1</v>
      </c>
      <c r="E26352" s="1">
        <v>10000</v>
      </c>
      <c r="G26352" t="s">
        <v>21</v>
      </c>
      <c r="H26352" t="s">
        <v>970</v>
      </c>
      <c r="I26352" t="s">
        <v>156</v>
      </c>
      <c r="J26352" t="s">
        <v>22</v>
      </c>
      <c r="K26352" t="s">
        <v>24</v>
      </c>
      <c r="L26352" t="s">
        <v>25</v>
      </c>
      <c r="M26352" t="s">
        <v>26</v>
      </c>
    </row>
    <row r="26353" spans="1:13" x14ac:dyDescent="0.3">
      <c r="A26353" t="s">
        <v>7002</v>
      </c>
      <c r="C26353" t="s">
        <v>33297</v>
      </c>
      <c r="D26353">
        <v>1</v>
      </c>
      <c r="E26353" s="1">
        <v>10000</v>
      </c>
      <c r="G26353" t="s">
        <v>21</v>
      </c>
      <c r="H26353" t="s">
        <v>970</v>
      </c>
      <c r="I26353" t="s">
        <v>156</v>
      </c>
      <c r="J26353" t="s">
        <v>22</v>
      </c>
      <c r="K26353" t="s">
        <v>24</v>
      </c>
      <c r="L26353" t="s">
        <v>25</v>
      </c>
      <c r="M26353" t="s">
        <v>26</v>
      </c>
    </row>
    <row r="26354" spans="1:13" x14ac:dyDescent="0.3">
      <c r="A26354" t="s">
        <v>7002</v>
      </c>
      <c r="C26354" t="s">
        <v>33438</v>
      </c>
      <c r="D26354">
        <v>2</v>
      </c>
      <c r="E26354" s="1">
        <v>10000</v>
      </c>
      <c r="G26354" t="s">
        <v>21</v>
      </c>
      <c r="H26354" t="s">
        <v>33488</v>
      </c>
      <c r="I26354" t="s">
        <v>156</v>
      </c>
      <c r="J26354" t="s">
        <v>22</v>
      </c>
      <c r="K26354" t="s">
        <v>24</v>
      </c>
      <c r="L26354" t="s">
        <v>25</v>
      </c>
      <c r="M26354" t="s">
        <v>26</v>
      </c>
    </row>
    <row r="26355" spans="1:13" x14ac:dyDescent="0.3">
      <c r="A26355" t="s">
        <v>7002</v>
      </c>
      <c r="C26355" t="s">
        <v>34224</v>
      </c>
      <c r="D26355">
        <v>60</v>
      </c>
      <c r="E26355" s="1">
        <v>7500000</v>
      </c>
      <c r="G26355" t="s">
        <v>21</v>
      </c>
      <c r="H26355" t="s">
        <v>970</v>
      </c>
      <c r="I26355" t="s">
        <v>156</v>
      </c>
      <c r="J26355" t="s">
        <v>22</v>
      </c>
      <c r="K26355" t="s">
        <v>24</v>
      </c>
      <c r="L26355" t="s">
        <v>25</v>
      </c>
      <c r="M26355" t="s">
        <v>26</v>
      </c>
    </row>
    <row r="26356" spans="1:13" x14ac:dyDescent="0.3">
      <c r="A26356" t="s">
        <v>7002</v>
      </c>
      <c r="C26356" t="s">
        <v>36834</v>
      </c>
      <c r="D26356">
        <v>8</v>
      </c>
      <c r="E26356" s="1">
        <v>25000</v>
      </c>
      <c r="G26356" t="s">
        <v>111</v>
      </c>
      <c r="H26356" t="s">
        <v>36836</v>
      </c>
      <c r="I26356" t="s">
        <v>156</v>
      </c>
      <c r="J26356" t="s">
        <v>22</v>
      </c>
      <c r="K26356" t="s">
        <v>24</v>
      </c>
      <c r="L26356" t="s">
        <v>25</v>
      </c>
      <c r="M26356" t="s">
        <v>6109</v>
      </c>
    </row>
    <row r="26357" spans="1:13" x14ac:dyDescent="0.3">
      <c r="A26357" t="s">
        <v>7002</v>
      </c>
      <c r="C26357" t="s">
        <v>36834</v>
      </c>
      <c r="D26357">
        <v>1</v>
      </c>
      <c r="E26357" s="1">
        <v>10000</v>
      </c>
      <c r="G26357" t="s">
        <v>6128</v>
      </c>
      <c r="H26357" t="s">
        <v>970</v>
      </c>
      <c r="I26357" t="s">
        <v>156</v>
      </c>
      <c r="J26357" t="s">
        <v>22</v>
      </c>
      <c r="K26357" t="s">
        <v>24</v>
      </c>
      <c r="L26357" t="s">
        <v>25</v>
      </c>
      <c r="M26357" t="s">
        <v>36837</v>
      </c>
    </row>
    <row r="26358" spans="1:13" x14ac:dyDescent="0.3">
      <c r="A26358" t="s">
        <v>7002</v>
      </c>
      <c r="C26358" t="s">
        <v>36676</v>
      </c>
      <c r="D26358">
        <v>12</v>
      </c>
      <c r="E26358" s="1">
        <v>1500000</v>
      </c>
      <c r="G26358" t="s">
        <v>21</v>
      </c>
      <c r="H26358" t="s">
        <v>970</v>
      </c>
      <c r="I26358" t="s">
        <v>156</v>
      </c>
      <c r="J26358" t="s">
        <v>22</v>
      </c>
      <c r="K26358" t="s">
        <v>24</v>
      </c>
      <c r="L26358" t="s">
        <v>25</v>
      </c>
      <c r="M26358" t="s">
        <v>26</v>
      </c>
    </row>
    <row r="26359" spans="1:13" x14ac:dyDescent="0.3">
      <c r="A26359" t="s">
        <v>7002</v>
      </c>
      <c r="C26359" t="s">
        <v>35549</v>
      </c>
      <c r="D26359">
        <v>12</v>
      </c>
      <c r="E26359" s="1">
        <v>1500000</v>
      </c>
      <c r="G26359" t="s">
        <v>111</v>
      </c>
      <c r="H26359" t="s">
        <v>970</v>
      </c>
      <c r="I26359" t="s">
        <v>156</v>
      </c>
      <c r="J26359" t="s">
        <v>22</v>
      </c>
      <c r="K26359" t="s">
        <v>24</v>
      </c>
      <c r="L26359" t="s">
        <v>25</v>
      </c>
      <c r="M26359" t="s">
        <v>6109</v>
      </c>
    </row>
    <row r="26360" spans="1:13" x14ac:dyDescent="0.3">
      <c r="A26360" t="s">
        <v>7002</v>
      </c>
      <c r="C26360" t="s">
        <v>36334</v>
      </c>
      <c r="D26360">
        <v>121</v>
      </c>
      <c r="E26360" s="1">
        <v>1000000</v>
      </c>
      <c r="G26360" t="s">
        <v>111</v>
      </c>
      <c r="H26360" t="s">
        <v>36351</v>
      </c>
      <c r="I26360" t="s">
        <v>156</v>
      </c>
      <c r="J26360" t="s">
        <v>22</v>
      </c>
      <c r="K26360" t="s">
        <v>24</v>
      </c>
      <c r="L26360" t="s">
        <v>25</v>
      </c>
      <c r="M26360" t="s">
        <v>3790</v>
      </c>
    </row>
    <row r="26361" spans="1:13" x14ac:dyDescent="0.3">
      <c r="A26361" t="s">
        <v>7002</v>
      </c>
      <c r="C26361" t="s">
        <v>36284</v>
      </c>
      <c r="D26361">
        <v>12</v>
      </c>
      <c r="E26361" s="1">
        <v>4700</v>
      </c>
      <c r="G26361" t="s">
        <v>21</v>
      </c>
      <c r="H26361" t="s">
        <v>970</v>
      </c>
      <c r="I26361" t="s">
        <v>156</v>
      </c>
      <c r="J26361" t="s">
        <v>22</v>
      </c>
      <c r="K26361" t="s">
        <v>24</v>
      </c>
      <c r="L26361" t="s">
        <v>25</v>
      </c>
      <c r="M26361" t="s">
        <v>26</v>
      </c>
    </row>
    <row r="26362" spans="1:13" x14ac:dyDescent="0.3">
      <c r="A26362" t="s">
        <v>7002</v>
      </c>
      <c r="C26362" t="s">
        <v>35691</v>
      </c>
      <c r="D26362">
        <v>12</v>
      </c>
      <c r="E26362" s="1">
        <v>1474900</v>
      </c>
      <c r="G26362" t="s">
        <v>111</v>
      </c>
      <c r="H26362" t="s">
        <v>970</v>
      </c>
      <c r="I26362" t="s">
        <v>156</v>
      </c>
      <c r="J26362" t="s">
        <v>22</v>
      </c>
      <c r="K26362" t="s">
        <v>24</v>
      </c>
      <c r="L26362" t="s">
        <v>25</v>
      </c>
      <c r="M26362" t="s">
        <v>6109</v>
      </c>
    </row>
    <row r="26363" spans="1:13" x14ac:dyDescent="0.3">
      <c r="A26363" t="s">
        <v>7002</v>
      </c>
      <c r="C26363" t="s">
        <v>37919</v>
      </c>
      <c r="D26363">
        <v>12</v>
      </c>
      <c r="E26363" s="1">
        <v>101579</v>
      </c>
      <c r="G26363" t="s">
        <v>111</v>
      </c>
      <c r="H26363" t="s">
        <v>38010</v>
      </c>
      <c r="I26363" t="s">
        <v>156</v>
      </c>
      <c r="J26363" t="s">
        <v>22</v>
      </c>
      <c r="K26363" t="s">
        <v>24</v>
      </c>
      <c r="L26363" t="s">
        <v>25</v>
      </c>
      <c r="M26363" t="s">
        <v>322</v>
      </c>
    </row>
    <row r="26364" spans="1:13" x14ac:dyDescent="0.3">
      <c r="A26364" t="s">
        <v>7002</v>
      </c>
      <c r="C26364" t="s">
        <v>17871</v>
      </c>
      <c r="D26364">
        <v>12</v>
      </c>
      <c r="E26364" s="1">
        <v>1376639</v>
      </c>
      <c r="G26364" t="s">
        <v>111</v>
      </c>
      <c r="H26364" t="s">
        <v>970</v>
      </c>
      <c r="I26364" t="s">
        <v>156</v>
      </c>
      <c r="J26364" t="s">
        <v>22</v>
      </c>
      <c r="K26364" t="s">
        <v>24</v>
      </c>
      <c r="L26364" t="s">
        <v>25</v>
      </c>
      <c r="M26364" t="s">
        <v>6109</v>
      </c>
    </row>
    <row r="26365" spans="1:13" x14ac:dyDescent="0.3">
      <c r="A26365" t="s">
        <v>7002</v>
      </c>
      <c r="C26365" t="s">
        <v>17871</v>
      </c>
      <c r="D26365">
        <v>56</v>
      </c>
      <c r="E26365" s="1">
        <v>750000</v>
      </c>
      <c r="G26365" t="s">
        <v>111</v>
      </c>
      <c r="H26365" t="s">
        <v>17875</v>
      </c>
      <c r="I26365" t="s">
        <v>156</v>
      </c>
      <c r="J26365" t="s">
        <v>22</v>
      </c>
      <c r="K26365" t="s">
        <v>24</v>
      </c>
      <c r="L26365" t="s">
        <v>25</v>
      </c>
      <c r="M26365" t="s">
        <v>322</v>
      </c>
    </row>
    <row r="26366" spans="1:13" x14ac:dyDescent="0.3">
      <c r="A26366" t="s">
        <v>7002</v>
      </c>
      <c r="C26366" t="s">
        <v>18118</v>
      </c>
      <c r="D26366">
        <v>12</v>
      </c>
      <c r="E26366" s="1">
        <v>2100</v>
      </c>
      <c r="G26366" t="s">
        <v>21</v>
      </c>
      <c r="H26366" t="s">
        <v>970</v>
      </c>
      <c r="I26366" t="s">
        <v>156</v>
      </c>
      <c r="J26366" t="s">
        <v>22</v>
      </c>
      <c r="K26366" t="s">
        <v>24</v>
      </c>
      <c r="L26366" t="s">
        <v>25</v>
      </c>
      <c r="M26366" t="s">
        <v>26</v>
      </c>
    </row>
    <row r="26367" spans="1:13" x14ac:dyDescent="0.3">
      <c r="A26367" t="s">
        <v>7002</v>
      </c>
      <c r="C26367" t="s">
        <v>24500</v>
      </c>
      <c r="D26367">
        <v>12</v>
      </c>
      <c r="E26367" s="1">
        <v>1489117</v>
      </c>
      <c r="G26367" t="s">
        <v>111</v>
      </c>
      <c r="H26367" t="s">
        <v>970</v>
      </c>
      <c r="I26367" t="s">
        <v>156</v>
      </c>
      <c r="J26367" t="s">
        <v>22</v>
      </c>
      <c r="K26367" t="s">
        <v>24</v>
      </c>
      <c r="L26367" t="s">
        <v>25</v>
      </c>
      <c r="M26367" t="s">
        <v>6109</v>
      </c>
    </row>
    <row r="26368" spans="1:13" x14ac:dyDescent="0.3">
      <c r="A26368" t="s">
        <v>7002</v>
      </c>
      <c r="C26368" t="s">
        <v>24414</v>
      </c>
      <c r="D26368">
        <v>12</v>
      </c>
      <c r="E26368" s="1">
        <v>15167</v>
      </c>
      <c r="G26368" t="s">
        <v>111</v>
      </c>
      <c r="H26368" t="s">
        <v>24445</v>
      </c>
      <c r="I26368" t="s">
        <v>156</v>
      </c>
      <c r="J26368" t="s">
        <v>22</v>
      </c>
      <c r="K26368" t="s">
        <v>24</v>
      </c>
      <c r="L26368" t="s">
        <v>25</v>
      </c>
      <c r="M26368" t="s">
        <v>322</v>
      </c>
    </row>
    <row r="26369" spans="1:13" x14ac:dyDescent="0.3">
      <c r="A26369" t="s">
        <v>7002</v>
      </c>
      <c r="C26369" t="s">
        <v>24984</v>
      </c>
      <c r="D26369">
        <v>36</v>
      </c>
      <c r="E26369" s="1">
        <v>915500</v>
      </c>
      <c r="G26369" t="s">
        <v>111</v>
      </c>
      <c r="H26369" t="s">
        <v>24998</v>
      </c>
      <c r="I26369" t="s">
        <v>156</v>
      </c>
      <c r="J26369" t="s">
        <v>22</v>
      </c>
      <c r="K26369" t="s">
        <v>24</v>
      </c>
      <c r="L26369" t="s">
        <v>25</v>
      </c>
      <c r="M26369" t="s">
        <v>6109</v>
      </c>
    </row>
    <row r="26370" spans="1:13" x14ac:dyDescent="0.3">
      <c r="A26370" t="s">
        <v>7002</v>
      </c>
      <c r="C26370" t="s">
        <v>25112</v>
      </c>
      <c r="D26370">
        <v>12</v>
      </c>
      <c r="E26370" s="1">
        <v>1378900</v>
      </c>
      <c r="G26370" t="s">
        <v>111</v>
      </c>
      <c r="H26370" t="s">
        <v>970</v>
      </c>
      <c r="I26370" t="s">
        <v>156</v>
      </c>
      <c r="J26370" t="s">
        <v>22</v>
      </c>
      <c r="K26370" t="s">
        <v>24</v>
      </c>
      <c r="L26370" t="s">
        <v>25</v>
      </c>
      <c r="M26370" t="s">
        <v>6109</v>
      </c>
    </row>
    <row r="26371" spans="1:13" x14ac:dyDescent="0.3">
      <c r="A26371" t="s">
        <v>7002</v>
      </c>
      <c r="C26371" t="s">
        <v>25654</v>
      </c>
      <c r="D26371">
        <v>12</v>
      </c>
      <c r="E26371" s="1">
        <v>1427000</v>
      </c>
      <c r="G26371" t="s">
        <v>111</v>
      </c>
      <c r="H26371" t="s">
        <v>970</v>
      </c>
      <c r="I26371" t="s">
        <v>156</v>
      </c>
      <c r="J26371" t="s">
        <v>22</v>
      </c>
      <c r="K26371" t="s">
        <v>24</v>
      </c>
      <c r="L26371" t="s">
        <v>25</v>
      </c>
      <c r="M26371" t="s">
        <v>6109</v>
      </c>
    </row>
    <row r="26372" spans="1:13" x14ac:dyDescent="0.3">
      <c r="A26372" t="s">
        <v>7002</v>
      </c>
      <c r="C26372" t="s">
        <v>20401</v>
      </c>
      <c r="D26372">
        <v>12</v>
      </c>
      <c r="E26372" s="1">
        <v>1000000</v>
      </c>
      <c r="G26372" t="s">
        <v>111</v>
      </c>
      <c r="H26372" t="s">
        <v>5210</v>
      </c>
      <c r="I26372" t="s">
        <v>156</v>
      </c>
      <c r="J26372" t="s">
        <v>22</v>
      </c>
      <c r="K26372" t="s">
        <v>24</v>
      </c>
      <c r="L26372" t="s">
        <v>25</v>
      </c>
      <c r="M26372" t="s">
        <v>6109</v>
      </c>
    </row>
    <row r="26373" spans="1:13" x14ac:dyDescent="0.3">
      <c r="A26373" t="s">
        <v>7002</v>
      </c>
      <c r="C26373" t="s">
        <v>18377</v>
      </c>
      <c r="D26373">
        <v>12</v>
      </c>
      <c r="E26373" s="1">
        <v>1115000</v>
      </c>
      <c r="G26373" t="s">
        <v>111</v>
      </c>
      <c r="H26373" t="s">
        <v>6121</v>
      </c>
      <c r="I26373" t="s">
        <v>156</v>
      </c>
      <c r="J26373" t="s">
        <v>22</v>
      </c>
      <c r="K26373" t="s">
        <v>24</v>
      </c>
      <c r="L26373" t="s">
        <v>25</v>
      </c>
      <c r="M26373" t="s">
        <v>6109</v>
      </c>
    </row>
    <row r="26374" spans="1:13" x14ac:dyDescent="0.3">
      <c r="A26374" t="s">
        <v>7002</v>
      </c>
      <c r="C26374" t="s">
        <v>32202</v>
      </c>
      <c r="D26374">
        <v>12</v>
      </c>
      <c r="E26374" s="1">
        <v>1075000</v>
      </c>
      <c r="G26374" t="s">
        <v>111</v>
      </c>
      <c r="H26374" t="s">
        <v>6121</v>
      </c>
      <c r="I26374" t="s">
        <v>156</v>
      </c>
      <c r="J26374" t="s">
        <v>22</v>
      </c>
      <c r="K26374" t="s">
        <v>24</v>
      </c>
      <c r="L26374" t="s">
        <v>25</v>
      </c>
      <c r="M26374" t="s">
        <v>6109</v>
      </c>
    </row>
    <row r="26375" spans="1:13" x14ac:dyDescent="0.3">
      <c r="A26375" t="s">
        <v>7002</v>
      </c>
      <c r="C26375" t="s">
        <v>13456</v>
      </c>
      <c r="D26375">
        <v>12</v>
      </c>
      <c r="E26375" s="1">
        <v>975000</v>
      </c>
      <c r="G26375" t="s">
        <v>111</v>
      </c>
      <c r="H26375" t="s">
        <v>6121</v>
      </c>
      <c r="I26375" t="s">
        <v>156</v>
      </c>
      <c r="J26375" t="s">
        <v>22</v>
      </c>
      <c r="K26375" t="s">
        <v>24</v>
      </c>
      <c r="L26375" t="s">
        <v>25</v>
      </c>
      <c r="M26375" t="s">
        <v>6109</v>
      </c>
    </row>
    <row r="26376" spans="1:13" x14ac:dyDescent="0.3">
      <c r="A26376" t="s">
        <v>7002</v>
      </c>
      <c r="C26376" t="s">
        <v>6985</v>
      </c>
      <c r="D26376">
        <v>12</v>
      </c>
      <c r="E26376" s="1">
        <v>542400</v>
      </c>
      <c r="G26376" t="s">
        <v>111</v>
      </c>
      <c r="H26376" t="s">
        <v>6121</v>
      </c>
      <c r="I26376" t="s">
        <v>156</v>
      </c>
      <c r="J26376" t="s">
        <v>22</v>
      </c>
      <c r="K26376" t="s">
        <v>24</v>
      </c>
      <c r="L26376" t="s">
        <v>25</v>
      </c>
      <c r="M26376" t="s">
        <v>6109</v>
      </c>
    </row>
    <row r="26377" spans="1:13" x14ac:dyDescent="0.3">
      <c r="A26377" t="s">
        <v>7002</v>
      </c>
      <c r="C26377" t="s">
        <v>36653</v>
      </c>
      <c r="D26377">
        <v>12</v>
      </c>
      <c r="E26377" s="1">
        <v>480000</v>
      </c>
      <c r="G26377" t="s">
        <v>111</v>
      </c>
      <c r="H26377" t="s">
        <v>6121</v>
      </c>
      <c r="I26377" t="s">
        <v>156</v>
      </c>
      <c r="J26377" t="s">
        <v>22</v>
      </c>
      <c r="K26377" t="s">
        <v>24</v>
      </c>
      <c r="L26377" t="s">
        <v>25</v>
      </c>
      <c r="M26377" t="s">
        <v>6109</v>
      </c>
    </row>
    <row r="26378" spans="1:13" x14ac:dyDescent="0.3">
      <c r="A26378" t="s">
        <v>7002</v>
      </c>
      <c r="C26378" t="s">
        <v>17411</v>
      </c>
      <c r="D26378">
        <v>12</v>
      </c>
      <c r="E26378" s="1">
        <v>480000</v>
      </c>
      <c r="G26378" t="s">
        <v>111</v>
      </c>
      <c r="H26378" t="s">
        <v>6121</v>
      </c>
      <c r="I26378" t="s">
        <v>156</v>
      </c>
      <c r="J26378" t="s">
        <v>22</v>
      </c>
      <c r="K26378" t="s">
        <v>24</v>
      </c>
      <c r="L26378" t="s">
        <v>25</v>
      </c>
      <c r="M26378" t="s">
        <v>6109</v>
      </c>
    </row>
    <row r="26379" spans="1:13" x14ac:dyDescent="0.3">
      <c r="A26379" t="s">
        <v>7002</v>
      </c>
      <c r="C26379" t="s">
        <v>36429</v>
      </c>
      <c r="D26379">
        <v>12</v>
      </c>
      <c r="E26379" s="1">
        <v>381000</v>
      </c>
      <c r="G26379" t="s">
        <v>111</v>
      </c>
      <c r="H26379" t="s">
        <v>6121</v>
      </c>
      <c r="I26379" t="s">
        <v>156</v>
      </c>
      <c r="J26379" t="s">
        <v>22</v>
      </c>
      <c r="K26379" t="s">
        <v>24</v>
      </c>
      <c r="L26379" t="s">
        <v>25</v>
      </c>
      <c r="M26379" t="s">
        <v>6109</v>
      </c>
    </row>
    <row r="26380" spans="1:13" x14ac:dyDescent="0.3">
      <c r="A26380" t="s">
        <v>7002</v>
      </c>
      <c r="C26380" t="s">
        <v>36438</v>
      </c>
      <c r="D26380">
        <v>12</v>
      </c>
      <c r="E26380" s="1">
        <v>400000</v>
      </c>
      <c r="G26380" t="s">
        <v>111</v>
      </c>
      <c r="H26380" t="s">
        <v>36442</v>
      </c>
      <c r="I26380" t="s">
        <v>156</v>
      </c>
      <c r="J26380" t="s">
        <v>22</v>
      </c>
      <c r="K26380" t="s">
        <v>24</v>
      </c>
      <c r="L26380" t="s">
        <v>25</v>
      </c>
      <c r="M26380" t="s">
        <v>6109</v>
      </c>
    </row>
    <row r="26381" spans="1:13" x14ac:dyDescent="0.3">
      <c r="A26381" t="s">
        <v>7002</v>
      </c>
      <c r="C26381" t="s">
        <v>36383</v>
      </c>
      <c r="D26381">
        <v>12</v>
      </c>
      <c r="E26381" s="1">
        <v>65000</v>
      </c>
      <c r="G26381" t="s">
        <v>111</v>
      </c>
      <c r="H26381" t="s">
        <v>6121</v>
      </c>
      <c r="I26381" t="s">
        <v>156</v>
      </c>
      <c r="J26381" t="s">
        <v>22</v>
      </c>
      <c r="K26381" t="s">
        <v>24</v>
      </c>
      <c r="L26381" t="s">
        <v>25</v>
      </c>
      <c r="M26381" t="s">
        <v>6109</v>
      </c>
    </row>
    <row r="26382" spans="1:13" x14ac:dyDescent="0.3">
      <c r="A26382" t="s">
        <v>29442</v>
      </c>
      <c r="C26382" t="s">
        <v>29426</v>
      </c>
      <c r="D26382">
        <v>12</v>
      </c>
      <c r="E26382" s="1">
        <v>500000</v>
      </c>
      <c r="G26382" t="s">
        <v>21</v>
      </c>
      <c r="H26382" t="s">
        <v>29443</v>
      </c>
      <c r="I26382" t="s">
        <v>6517</v>
      </c>
      <c r="J26382" t="s">
        <v>22</v>
      </c>
      <c r="K26382" t="s">
        <v>24</v>
      </c>
      <c r="L26382" t="s">
        <v>25</v>
      </c>
      <c r="M26382" t="s">
        <v>26</v>
      </c>
    </row>
    <row r="26383" spans="1:13" x14ac:dyDescent="0.3">
      <c r="A26383" t="s">
        <v>29442</v>
      </c>
      <c r="C26383" t="s">
        <v>36143</v>
      </c>
      <c r="D26383">
        <v>49</v>
      </c>
      <c r="E26383" s="1">
        <v>120000</v>
      </c>
      <c r="G26383" t="s">
        <v>21</v>
      </c>
      <c r="H26383" t="s">
        <v>36162</v>
      </c>
      <c r="I26383" t="s">
        <v>6517</v>
      </c>
      <c r="J26383" t="s">
        <v>22</v>
      </c>
      <c r="K26383" t="s">
        <v>24</v>
      </c>
      <c r="L26383" t="s">
        <v>25</v>
      </c>
      <c r="M26383" t="s">
        <v>26</v>
      </c>
    </row>
    <row r="26384" spans="1:13" x14ac:dyDescent="0.3">
      <c r="A26384" t="s">
        <v>7523</v>
      </c>
      <c r="C26384" t="s">
        <v>27408</v>
      </c>
      <c r="D26384">
        <v>69</v>
      </c>
      <c r="E26384" s="1">
        <v>60000</v>
      </c>
      <c r="G26384" t="s">
        <v>21</v>
      </c>
      <c r="H26384" t="s">
        <v>68</v>
      </c>
      <c r="I26384" t="s">
        <v>7524</v>
      </c>
      <c r="J26384" t="s">
        <v>22</v>
      </c>
      <c r="K26384" t="s">
        <v>24</v>
      </c>
      <c r="L26384" t="s">
        <v>25</v>
      </c>
      <c r="M26384" t="s">
        <v>26</v>
      </c>
    </row>
    <row r="26385" spans="1:13" x14ac:dyDescent="0.3">
      <c r="A26385" t="s">
        <v>7523</v>
      </c>
      <c r="C26385" t="s">
        <v>34224</v>
      </c>
      <c r="D26385">
        <v>120</v>
      </c>
      <c r="E26385" s="1">
        <v>100000</v>
      </c>
      <c r="G26385" t="s">
        <v>21</v>
      </c>
      <c r="H26385" t="s">
        <v>68</v>
      </c>
      <c r="I26385" t="s">
        <v>7524</v>
      </c>
      <c r="J26385" t="s">
        <v>22</v>
      </c>
      <c r="K26385" t="s">
        <v>24</v>
      </c>
      <c r="L26385" t="s">
        <v>25</v>
      </c>
      <c r="M26385" t="s">
        <v>26</v>
      </c>
    </row>
    <row r="26386" spans="1:13" x14ac:dyDescent="0.3">
      <c r="A26386" t="s">
        <v>7523</v>
      </c>
      <c r="C26386" t="s">
        <v>25127</v>
      </c>
      <c r="D26386">
        <v>72</v>
      </c>
      <c r="E26386" s="1">
        <v>60000</v>
      </c>
      <c r="G26386" t="s">
        <v>21</v>
      </c>
      <c r="H26386" t="s">
        <v>970</v>
      </c>
      <c r="I26386" t="s">
        <v>7524</v>
      </c>
      <c r="J26386" t="s">
        <v>22</v>
      </c>
      <c r="K26386" t="s">
        <v>24</v>
      </c>
      <c r="L26386" t="s">
        <v>25</v>
      </c>
      <c r="M26386" t="s">
        <v>26</v>
      </c>
    </row>
    <row r="26387" spans="1:13" x14ac:dyDescent="0.3">
      <c r="A26387" t="s">
        <v>7523</v>
      </c>
      <c r="C26387" t="s">
        <v>25397</v>
      </c>
      <c r="D26387">
        <v>12</v>
      </c>
      <c r="E26387" s="1">
        <v>10000</v>
      </c>
      <c r="G26387" t="s">
        <v>111</v>
      </c>
      <c r="H26387" t="s">
        <v>970</v>
      </c>
      <c r="I26387" t="s">
        <v>7524</v>
      </c>
      <c r="J26387" t="s">
        <v>22</v>
      </c>
      <c r="K26387" t="s">
        <v>24</v>
      </c>
      <c r="L26387" t="s">
        <v>25</v>
      </c>
      <c r="M26387" t="s">
        <v>6109</v>
      </c>
    </row>
    <row r="26388" spans="1:13" x14ac:dyDescent="0.3">
      <c r="A26388" t="s">
        <v>7523</v>
      </c>
      <c r="C26388" t="s">
        <v>18377</v>
      </c>
      <c r="D26388">
        <v>12</v>
      </c>
      <c r="E26388" s="1">
        <v>10000</v>
      </c>
      <c r="G26388" t="s">
        <v>111</v>
      </c>
      <c r="H26388" t="s">
        <v>6121</v>
      </c>
      <c r="I26388" t="s">
        <v>7524</v>
      </c>
      <c r="J26388" t="s">
        <v>22</v>
      </c>
      <c r="K26388" t="s">
        <v>24</v>
      </c>
      <c r="L26388" t="s">
        <v>25</v>
      </c>
      <c r="M26388" t="s">
        <v>6109</v>
      </c>
    </row>
    <row r="26389" spans="1:13" x14ac:dyDescent="0.3">
      <c r="A26389" t="s">
        <v>7523</v>
      </c>
      <c r="C26389" t="s">
        <v>31866</v>
      </c>
      <c r="D26389">
        <v>12</v>
      </c>
      <c r="E26389" s="1">
        <v>10000</v>
      </c>
      <c r="G26389" t="s">
        <v>111</v>
      </c>
      <c r="H26389" t="s">
        <v>6121</v>
      </c>
      <c r="I26389" t="s">
        <v>7524</v>
      </c>
      <c r="J26389" t="s">
        <v>22</v>
      </c>
      <c r="K26389" t="s">
        <v>24</v>
      </c>
      <c r="L26389" t="s">
        <v>25</v>
      </c>
      <c r="M26389" t="s">
        <v>6109</v>
      </c>
    </row>
    <row r="26390" spans="1:13" x14ac:dyDescent="0.3">
      <c r="A26390" t="s">
        <v>7523</v>
      </c>
      <c r="C26390" t="s">
        <v>14674</v>
      </c>
      <c r="D26390">
        <v>12</v>
      </c>
      <c r="E26390" s="1">
        <v>4443</v>
      </c>
      <c r="G26390" t="s">
        <v>111</v>
      </c>
      <c r="H26390" t="s">
        <v>11206</v>
      </c>
      <c r="I26390" t="s">
        <v>7524</v>
      </c>
      <c r="J26390" t="s">
        <v>22</v>
      </c>
      <c r="K26390" t="s">
        <v>24</v>
      </c>
      <c r="L26390" t="s">
        <v>25</v>
      </c>
      <c r="M26390" t="s">
        <v>6109</v>
      </c>
    </row>
    <row r="26391" spans="1:13" x14ac:dyDescent="0.3">
      <c r="A26391" t="s">
        <v>7523</v>
      </c>
      <c r="C26391" t="s">
        <v>13456</v>
      </c>
      <c r="D26391">
        <v>12</v>
      </c>
      <c r="E26391" s="1">
        <v>10000</v>
      </c>
      <c r="G26391" t="s">
        <v>111</v>
      </c>
      <c r="H26391" t="s">
        <v>6121</v>
      </c>
      <c r="I26391" t="s">
        <v>7524</v>
      </c>
      <c r="J26391" t="s">
        <v>22</v>
      </c>
      <c r="K26391" t="s">
        <v>24</v>
      </c>
      <c r="L26391" t="s">
        <v>25</v>
      </c>
      <c r="M26391" t="s">
        <v>6109</v>
      </c>
    </row>
    <row r="26392" spans="1:13" x14ac:dyDescent="0.3">
      <c r="A26392" t="s">
        <v>7523</v>
      </c>
      <c r="C26392" t="s">
        <v>7515</v>
      </c>
      <c r="D26392">
        <v>12</v>
      </c>
      <c r="E26392" s="1">
        <v>10000</v>
      </c>
      <c r="G26392" t="s">
        <v>111</v>
      </c>
      <c r="H26392" t="s">
        <v>6121</v>
      </c>
      <c r="I26392" t="s">
        <v>7524</v>
      </c>
      <c r="J26392" t="s">
        <v>22</v>
      </c>
      <c r="K26392" t="s">
        <v>24</v>
      </c>
      <c r="L26392" t="s">
        <v>25</v>
      </c>
      <c r="M26392" t="s">
        <v>6109</v>
      </c>
    </row>
    <row r="26393" spans="1:13" x14ac:dyDescent="0.3">
      <c r="A26393" t="s">
        <v>7523</v>
      </c>
      <c r="C26393" t="s">
        <v>36653</v>
      </c>
      <c r="D26393">
        <v>12</v>
      </c>
      <c r="E26393" s="1">
        <v>10000</v>
      </c>
      <c r="G26393" t="s">
        <v>111</v>
      </c>
      <c r="H26393" t="s">
        <v>6121</v>
      </c>
      <c r="I26393" t="s">
        <v>7524</v>
      </c>
      <c r="J26393" t="s">
        <v>22</v>
      </c>
      <c r="K26393" t="s">
        <v>24</v>
      </c>
      <c r="L26393" t="s">
        <v>25</v>
      </c>
      <c r="M26393" t="s">
        <v>6109</v>
      </c>
    </row>
    <row r="26394" spans="1:13" x14ac:dyDescent="0.3">
      <c r="A26394" t="s">
        <v>1396</v>
      </c>
      <c r="C26394" t="s">
        <v>1275</v>
      </c>
      <c r="D26394">
        <v>12</v>
      </c>
      <c r="E26394" s="1">
        <v>100000</v>
      </c>
      <c r="G26394" t="s">
        <v>748</v>
      </c>
      <c r="H26394" t="s">
        <v>68</v>
      </c>
      <c r="I26394" t="s">
        <v>70</v>
      </c>
      <c r="J26394" t="s">
        <v>70</v>
      </c>
      <c r="K26394" t="s">
        <v>24</v>
      </c>
      <c r="L26394" t="s">
        <v>25</v>
      </c>
      <c r="M26394" t="s">
        <v>1397</v>
      </c>
    </row>
    <row r="26395" spans="1:13" x14ac:dyDescent="0.3">
      <c r="A26395" t="s">
        <v>1396</v>
      </c>
      <c r="C26395" t="s">
        <v>28936</v>
      </c>
      <c r="D26395">
        <v>10</v>
      </c>
      <c r="E26395" s="1">
        <v>75000</v>
      </c>
      <c r="G26395" t="s">
        <v>111</v>
      </c>
      <c r="H26395" t="s">
        <v>29045</v>
      </c>
      <c r="I26395" t="s">
        <v>70</v>
      </c>
      <c r="J26395" t="s">
        <v>70</v>
      </c>
      <c r="K26395" t="s">
        <v>24</v>
      </c>
      <c r="L26395" t="s">
        <v>25</v>
      </c>
      <c r="M26395" t="s">
        <v>1094</v>
      </c>
    </row>
    <row r="26396" spans="1:13" x14ac:dyDescent="0.3">
      <c r="A26396" t="s">
        <v>1396</v>
      </c>
      <c r="C26396" t="s">
        <v>30595</v>
      </c>
      <c r="D26396">
        <v>11</v>
      </c>
      <c r="E26396" s="1">
        <v>150000</v>
      </c>
      <c r="G26396" t="s">
        <v>69</v>
      </c>
      <c r="H26396" t="s">
        <v>30598</v>
      </c>
      <c r="I26396" t="s">
        <v>70</v>
      </c>
      <c r="J26396" t="s">
        <v>70</v>
      </c>
      <c r="K26396" t="s">
        <v>24</v>
      </c>
      <c r="L26396" t="s">
        <v>25</v>
      </c>
      <c r="M26396" t="s">
        <v>221</v>
      </c>
    </row>
    <row r="26397" spans="1:13" x14ac:dyDescent="0.3">
      <c r="A26397" t="s">
        <v>1396</v>
      </c>
      <c r="C26397" t="s">
        <v>5155</v>
      </c>
      <c r="D26397">
        <v>7</v>
      </c>
      <c r="E26397" s="1">
        <v>100000</v>
      </c>
      <c r="G26397" t="s">
        <v>111</v>
      </c>
      <c r="H26397" t="s">
        <v>5571</v>
      </c>
      <c r="I26397" t="s">
        <v>70</v>
      </c>
      <c r="J26397" t="s">
        <v>70</v>
      </c>
      <c r="K26397" t="s">
        <v>24</v>
      </c>
      <c r="L26397" t="s">
        <v>25</v>
      </c>
      <c r="M26397" t="s">
        <v>120</v>
      </c>
    </row>
    <row r="26398" spans="1:13" x14ac:dyDescent="0.3">
      <c r="A26398" t="s">
        <v>1396</v>
      </c>
      <c r="C26398" t="s">
        <v>5881</v>
      </c>
      <c r="D26398">
        <v>13</v>
      </c>
      <c r="E26398" s="1">
        <v>100000</v>
      </c>
      <c r="G26398" t="s">
        <v>111</v>
      </c>
      <c r="H26398" t="s">
        <v>6079</v>
      </c>
      <c r="I26398" t="s">
        <v>70</v>
      </c>
      <c r="J26398" t="s">
        <v>70</v>
      </c>
      <c r="K26398" t="s">
        <v>24</v>
      </c>
      <c r="L26398" t="s">
        <v>25</v>
      </c>
      <c r="M26398" t="s">
        <v>120</v>
      </c>
    </row>
    <row r="26399" spans="1:13" x14ac:dyDescent="0.3">
      <c r="A26399" t="s">
        <v>1396</v>
      </c>
      <c r="C26399" t="s">
        <v>23966</v>
      </c>
      <c r="D26399">
        <v>6</v>
      </c>
      <c r="E26399" s="1">
        <v>350000</v>
      </c>
      <c r="G26399" t="s">
        <v>111</v>
      </c>
      <c r="H26399" t="s">
        <v>24029</v>
      </c>
      <c r="I26399" t="s">
        <v>70</v>
      </c>
      <c r="J26399" t="s">
        <v>70</v>
      </c>
      <c r="K26399" t="s">
        <v>24</v>
      </c>
      <c r="L26399" t="s">
        <v>25</v>
      </c>
      <c r="M26399" t="s">
        <v>120</v>
      </c>
    </row>
    <row r="26400" spans="1:13" x14ac:dyDescent="0.3">
      <c r="A26400" t="s">
        <v>1396</v>
      </c>
      <c r="C26400" t="s">
        <v>16755</v>
      </c>
      <c r="D26400">
        <v>17</v>
      </c>
      <c r="E26400" s="1">
        <v>1200000</v>
      </c>
      <c r="G26400" t="s">
        <v>111</v>
      </c>
      <c r="H26400" t="s">
        <v>17105</v>
      </c>
      <c r="I26400" t="s">
        <v>70</v>
      </c>
      <c r="J26400" t="s">
        <v>70</v>
      </c>
      <c r="K26400" t="s">
        <v>24</v>
      </c>
      <c r="L26400" t="s">
        <v>25</v>
      </c>
      <c r="M26400" t="s">
        <v>120</v>
      </c>
    </row>
    <row r="26401" spans="1:13" x14ac:dyDescent="0.3">
      <c r="A26401" t="s">
        <v>1396</v>
      </c>
      <c r="C26401" t="s">
        <v>11813</v>
      </c>
      <c r="D26401">
        <v>8</v>
      </c>
      <c r="E26401" s="1">
        <v>100000</v>
      </c>
      <c r="G26401" t="s">
        <v>111</v>
      </c>
      <c r="H26401" t="s">
        <v>970</v>
      </c>
      <c r="I26401" t="s">
        <v>70</v>
      </c>
      <c r="J26401" t="s">
        <v>70</v>
      </c>
      <c r="K26401" t="s">
        <v>24</v>
      </c>
      <c r="L26401" t="s">
        <v>25</v>
      </c>
      <c r="M26401" t="s">
        <v>120</v>
      </c>
    </row>
    <row r="26402" spans="1:13" x14ac:dyDescent="0.3">
      <c r="A26402" t="s">
        <v>1396</v>
      </c>
      <c r="C26402" t="s">
        <v>32450</v>
      </c>
      <c r="D26402">
        <v>12</v>
      </c>
      <c r="E26402" s="1">
        <v>1000000</v>
      </c>
      <c r="G26402" t="s">
        <v>34</v>
      </c>
      <c r="H26402" t="s">
        <v>32473</v>
      </c>
      <c r="I26402" t="s">
        <v>70</v>
      </c>
      <c r="J26402" t="s">
        <v>70</v>
      </c>
      <c r="K26402" t="s">
        <v>24</v>
      </c>
      <c r="L26402" t="s">
        <v>25</v>
      </c>
      <c r="M26402" t="s">
        <v>504</v>
      </c>
    </row>
    <row r="26403" spans="1:13" x14ac:dyDescent="0.3">
      <c r="A26403" t="s">
        <v>7572</v>
      </c>
      <c r="C26403" t="s">
        <v>23704</v>
      </c>
      <c r="D26403">
        <v>37</v>
      </c>
      <c r="E26403" s="1">
        <v>1000000</v>
      </c>
      <c r="G26403" t="s">
        <v>21</v>
      </c>
      <c r="H26403" t="s">
        <v>23729</v>
      </c>
      <c r="I26403" t="s">
        <v>472</v>
      </c>
      <c r="J26403" t="s">
        <v>22</v>
      </c>
      <c r="K26403" t="s">
        <v>24</v>
      </c>
      <c r="L26403" t="s">
        <v>25</v>
      </c>
      <c r="M26403" t="s">
        <v>26</v>
      </c>
    </row>
    <row r="26404" spans="1:13" x14ac:dyDescent="0.3">
      <c r="A26404" t="s">
        <v>7572</v>
      </c>
      <c r="C26404" t="s">
        <v>35205</v>
      </c>
      <c r="D26404">
        <v>39</v>
      </c>
      <c r="E26404" s="1">
        <v>150000</v>
      </c>
      <c r="G26404" t="s">
        <v>111</v>
      </c>
      <c r="H26404" t="s">
        <v>35291</v>
      </c>
      <c r="I26404" t="s">
        <v>472</v>
      </c>
      <c r="J26404" t="s">
        <v>22</v>
      </c>
      <c r="K26404" t="s">
        <v>24</v>
      </c>
      <c r="L26404" t="s">
        <v>25</v>
      </c>
      <c r="M26404" t="s">
        <v>6109</v>
      </c>
    </row>
    <row r="26405" spans="1:13" x14ac:dyDescent="0.3">
      <c r="A26405" t="s">
        <v>7572</v>
      </c>
      <c r="C26405" t="s">
        <v>33603</v>
      </c>
      <c r="D26405">
        <v>27</v>
      </c>
      <c r="E26405" s="1">
        <v>500000</v>
      </c>
      <c r="G26405" t="s">
        <v>21</v>
      </c>
      <c r="H26405" t="s">
        <v>33738</v>
      </c>
      <c r="I26405" t="s">
        <v>472</v>
      </c>
      <c r="J26405" t="s">
        <v>22</v>
      </c>
      <c r="K26405" t="s">
        <v>24</v>
      </c>
      <c r="L26405" t="s">
        <v>25</v>
      </c>
      <c r="M26405" t="s">
        <v>26</v>
      </c>
    </row>
    <row r="26406" spans="1:13" x14ac:dyDescent="0.3">
      <c r="A26406" t="s">
        <v>7572</v>
      </c>
      <c r="C26406" t="s">
        <v>37582</v>
      </c>
      <c r="D26406">
        <v>36</v>
      </c>
      <c r="E26406" s="1">
        <v>1050000</v>
      </c>
      <c r="G26406" t="s">
        <v>111</v>
      </c>
      <c r="H26406" t="s">
        <v>37597</v>
      </c>
      <c r="I26406" t="s">
        <v>472</v>
      </c>
      <c r="J26406" t="s">
        <v>22</v>
      </c>
      <c r="K26406" t="s">
        <v>24</v>
      </c>
      <c r="L26406" t="s">
        <v>25</v>
      </c>
      <c r="M26406" t="s">
        <v>322</v>
      </c>
    </row>
    <row r="26407" spans="1:13" x14ac:dyDescent="0.3">
      <c r="A26407" t="s">
        <v>7572</v>
      </c>
      <c r="C26407" t="s">
        <v>38133</v>
      </c>
      <c r="D26407">
        <v>12</v>
      </c>
      <c r="E26407" s="1">
        <v>250000</v>
      </c>
      <c r="G26407" t="s">
        <v>111</v>
      </c>
      <c r="H26407" t="s">
        <v>38143</v>
      </c>
      <c r="I26407" t="s">
        <v>472</v>
      </c>
      <c r="J26407" t="s">
        <v>22</v>
      </c>
      <c r="K26407" t="s">
        <v>24</v>
      </c>
      <c r="L26407" t="s">
        <v>25</v>
      </c>
      <c r="M26407" t="s">
        <v>322</v>
      </c>
    </row>
    <row r="26408" spans="1:13" x14ac:dyDescent="0.3">
      <c r="A26408" t="s">
        <v>7572</v>
      </c>
      <c r="C26408" t="s">
        <v>18172</v>
      </c>
      <c r="D26408">
        <v>24</v>
      </c>
      <c r="E26408" s="1">
        <v>1000000</v>
      </c>
      <c r="G26408" t="s">
        <v>111</v>
      </c>
      <c r="H26408" t="s">
        <v>18197</v>
      </c>
      <c r="I26408" t="s">
        <v>472</v>
      </c>
      <c r="J26408" t="s">
        <v>22</v>
      </c>
      <c r="K26408" t="s">
        <v>24</v>
      </c>
      <c r="L26408" t="s">
        <v>25</v>
      </c>
      <c r="M26408" t="s">
        <v>6109</v>
      </c>
    </row>
    <row r="26409" spans="1:13" x14ac:dyDescent="0.3">
      <c r="A26409" t="s">
        <v>7572</v>
      </c>
      <c r="C26409" t="s">
        <v>26449</v>
      </c>
      <c r="D26409">
        <v>29</v>
      </c>
      <c r="E26409" s="1">
        <v>215000</v>
      </c>
      <c r="G26409" t="s">
        <v>111</v>
      </c>
      <c r="H26409" t="s">
        <v>5210</v>
      </c>
      <c r="I26409" t="s">
        <v>472</v>
      </c>
      <c r="J26409" t="s">
        <v>22</v>
      </c>
      <c r="K26409" t="s">
        <v>24</v>
      </c>
      <c r="L26409" t="s">
        <v>25</v>
      </c>
      <c r="M26409" t="s">
        <v>6109</v>
      </c>
    </row>
    <row r="26410" spans="1:13" x14ac:dyDescent="0.3">
      <c r="A26410" t="s">
        <v>7572</v>
      </c>
      <c r="C26410" t="s">
        <v>7574</v>
      </c>
      <c r="D26410">
        <v>48</v>
      </c>
      <c r="E26410" s="1">
        <v>1118500</v>
      </c>
      <c r="G26410" t="s">
        <v>111</v>
      </c>
      <c r="H26410" t="s">
        <v>7573</v>
      </c>
      <c r="I26410" t="s">
        <v>472</v>
      </c>
      <c r="J26410" t="s">
        <v>22</v>
      </c>
      <c r="K26410" t="s">
        <v>24</v>
      </c>
      <c r="L26410" t="s">
        <v>25</v>
      </c>
      <c r="M26410" t="s">
        <v>6109</v>
      </c>
    </row>
    <row r="26411" spans="1:13" x14ac:dyDescent="0.3">
      <c r="A26411" t="s">
        <v>30604</v>
      </c>
      <c r="C26411" t="s">
        <v>30595</v>
      </c>
      <c r="D26411">
        <v>12</v>
      </c>
      <c r="E26411" s="1">
        <v>266169</v>
      </c>
      <c r="G26411" t="s">
        <v>111</v>
      </c>
      <c r="H26411" t="s">
        <v>30605</v>
      </c>
      <c r="I26411" t="s">
        <v>5383</v>
      </c>
      <c r="J26411" t="s">
        <v>1169</v>
      </c>
      <c r="K26411" t="s">
        <v>24</v>
      </c>
      <c r="L26411" t="s">
        <v>25</v>
      </c>
      <c r="M26411" t="s">
        <v>120</v>
      </c>
    </row>
    <row r="26412" spans="1:13" x14ac:dyDescent="0.3">
      <c r="A26412" t="s">
        <v>8518</v>
      </c>
      <c r="C26412" t="s">
        <v>8196</v>
      </c>
      <c r="D26412">
        <v>54</v>
      </c>
      <c r="E26412" s="1">
        <v>440000</v>
      </c>
      <c r="G26412" t="s">
        <v>111</v>
      </c>
      <c r="H26412" t="s">
        <v>8519</v>
      </c>
      <c r="I26412" t="s">
        <v>153</v>
      </c>
      <c r="J26412" t="s">
        <v>22</v>
      </c>
      <c r="K26412" t="s">
        <v>24</v>
      </c>
      <c r="L26412" t="s">
        <v>25</v>
      </c>
      <c r="M26412" t="s">
        <v>6109</v>
      </c>
    </row>
    <row r="26413" spans="1:13" x14ac:dyDescent="0.3">
      <c r="A26413" t="s">
        <v>8518</v>
      </c>
      <c r="C26413" t="s">
        <v>18335</v>
      </c>
      <c r="D26413">
        <v>12</v>
      </c>
      <c r="E26413" s="1">
        <v>300000</v>
      </c>
      <c r="G26413" t="s">
        <v>111</v>
      </c>
      <c r="H26413" t="s">
        <v>5210</v>
      </c>
      <c r="I26413" t="s">
        <v>153</v>
      </c>
      <c r="J26413" t="s">
        <v>22</v>
      </c>
      <c r="K26413" t="s">
        <v>24</v>
      </c>
      <c r="L26413" t="s">
        <v>25</v>
      </c>
      <c r="M26413" t="s">
        <v>6109</v>
      </c>
    </row>
    <row r="26414" spans="1:13" x14ac:dyDescent="0.3">
      <c r="A26414" t="s">
        <v>33559</v>
      </c>
      <c r="C26414" t="s">
        <v>34985</v>
      </c>
      <c r="D26414">
        <v>25</v>
      </c>
      <c r="E26414" s="1">
        <v>1299909</v>
      </c>
      <c r="G26414" t="s">
        <v>111</v>
      </c>
      <c r="H26414" t="s">
        <v>34990</v>
      </c>
      <c r="I26414" t="s">
        <v>6838</v>
      </c>
      <c r="J26414" t="s">
        <v>30</v>
      </c>
      <c r="K26414" t="s">
        <v>24</v>
      </c>
      <c r="L26414" t="s">
        <v>25</v>
      </c>
      <c r="M26414" t="s">
        <v>232</v>
      </c>
    </row>
    <row r="26415" spans="1:13" x14ac:dyDescent="0.3">
      <c r="A26415" t="s">
        <v>33559</v>
      </c>
      <c r="C26415" t="s">
        <v>33531</v>
      </c>
      <c r="D26415">
        <v>12</v>
      </c>
      <c r="E26415" s="1">
        <v>99935</v>
      </c>
      <c r="G26415" t="s">
        <v>111</v>
      </c>
      <c r="H26415" t="s">
        <v>33557</v>
      </c>
      <c r="I26415" t="s">
        <v>6838</v>
      </c>
      <c r="J26415" t="s">
        <v>30</v>
      </c>
      <c r="K26415" t="s">
        <v>24</v>
      </c>
      <c r="L26415" t="s">
        <v>25</v>
      </c>
      <c r="M26415" t="s">
        <v>232</v>
      </c>
    </row>
    <row r="26416" spans="1:13" x14ac:dyDescent="0.3">
      <c r="A26416" t="s">
        <v>6284</v>
      </c>
      <c r="C26416" t="s">
        <v>10471</v>
      </c>
      <c r="D26416">
        <v>13</v>
      </c>
      <c r="E26416" s="1">
        <v>50000</v>
      </c>
      <c r="G26416" t="s">
        <v>111</v>
      </c>
      <c r="H26416" t="s">
        <v>10505</v>
      </c>
      <c r="I26416" t="s">
        <v>319</v>
      </c>
      <c r="J26416" t="s">
        <v>22</v>
      </c>
      <c r="K26416" t="s">
        <v>24</v>
      </c>
      <c r="L26416" t="s">
        <v>25</v>
      </c>
      <c r="M26416" t="s">
        <v>6109</v>
      </c>
    </row>
    <row r="26417" spans="1:13" x14ac:dyDescent="0.3">
      <c r="A26417" t="s">
        <v>6284</v>
      </c>
      <c r="C26417" t="s">
        <v>8771</v>
      </c>
      <c r="D26417">
        <v>51</v>
      </c>
      <c r="E26417" s="1">
        <v>700000</v>
      </c>
      <c r="G26417" t="s">
        <v>111</v>
      </c>
      <c r="H26417" t="s">
        <v>8920</v>
      </c>
      <c r="I26417" t="s">
        <v>319</v>
      </c>
      <c r="J26417" t="s">
        <v>22</v>
      </c>
      <c r="K26417" t="s">
        <v>24</v>
      </c>
      <c r="L26417" t="s">
        <v>25</v>
      </c>
      <c r="M26417" t="s">
        <v>6109</v>
      </c>
    </row>
    <row r="26418" spans="1:13" x14ac:dyDescent="0.3">
      <c r="A26418" t="s">
        <v>6284</v>
      </c>
      <c r="C26418" t="s">
        <v>35627</v>
      </c>
      <c r="D26418">
        <v>52</v>
      </c>
      <c r="E26418" s="1">
        <v>1005000</v>
      </c>
      <c r="G26418" t="s">
        <v>111</v>
      </c>
      <c r="H26418" t="s">
        <v>35641</v>
      </c>
      <c r="I26418" t="s">
        <v>319</v>
      </c>
      <c r="J26418" t="s">
        <v>22</v>
      </c>
      <c r="K26418" t="s">
        <v>24</v>
      </c>
      <c r="L26418" t="s">
        <v>25</v>
      </c>
      <c r="M26418" t="s">
        <v>322</v>
      </c>
    </row>
    <row r="26419" spans="1:13" x14ac:dyDescent="0.3">
      <c r="A26419" t="s">
        <v>6284</v>
      </c>
      <c r="C26419" t="s">
        <v>6249</v>
      </c>
      <c r="D26419">
        <v>12</v>
      </c>
      <c r="E26419" s="1">
        <v>63000</v>
      </c>
      <c r="G26419" t="s">
        <v>111</v>
      </c>
      <c r="H26419" t="s">
        <v>6285</v>
      </c>
      <c r="I26419" t="s">
        <v>319</v>
      </c>
      <c r="J26419" t="s">
        <v>22</v>
      </c>
      <c r="K26419" t="s">
        <v>24</v>
      </c>
      <c r="L26419" t="s">
        <v>25</v>
      </c>
      <c r="M26419" t="s">
        <v>6109</v>
      </c>
    </row>
    <row r="26420" spans="1:13" x14ac:dyDescent="0.3">
      <c r="A26420" t="s">
        <v>9100</v>
      </c>
      <c r="C26420" t="s">
        <v>8962</v>
      </c>
      <c r="D26420">
        <v>50</v>
      </c>
      <c r="E26420" s="1">
        <v>700000</v>
      </c>
      <c r="G26420" t="s">
        <v>111</v>
      </c>
      <c r="H26420" t="s">
        <v>9101</v>
      </c>
      <c r="I26420" t="s">
        <v>287</v>
      </c>
      <c r="J26420" t="s">
        <v>288</v>
      </c>
      <c r="K26420" t="s">
        <v>24</v>
      </c>
      <c r="L26420" t="s">
        <v>25</v>
      </c>
      <c r="M26420" t="s">
        <v>6109</v>
      </c>
    </row>
    <row r="26421" spans="1:13" x14ac:dyDescent="0.3">
      <c r="A26421" t="s">
        <v>25783</v>
      </c>
      <c r="C26421" t="s">
        <v>25784</v>
      </c>
      <c r="D26421">
        <v>12</v>
      </c>
      <c r="E26421" s="1">
        <v>100000</v>
      </c>
      <c r="G26421" t="s">
        <v>111</v>
      </c>
      <c r="H26421" t="s">
        <v>5210</v>
      </c>
      <c r="I26421" t="s">
        <v>2541</v>
      </c>
      <c r="J26421" t="s">
        <v>288</v>
      </c>
      <c r="K26421" t="s">
        <v>24</v>
      </c>
      <c r="L26421" t="s">
        <v>25</v>
      </c>
      <c r="M26421" t="s">
        <v>6109</v>
      </c>
    </row>
    <row r="26422" spans="1:13" x14ac:dyDescent="0.3">
      <c r="A26422" t="s">
        <v>8016</v>
      </c>
      <c r="C26422" t="s">
        <v>7634</v>
      </c>
      <c r="D26422">
        <v>1</v>
      </c>
      <c r="E26422" s="1">
        <v>34000</v>
      </c>
      <c r="G26422" t="s">
        <v>111</v>
      </c>
      <c r="H26422" t="s">
        <v>8017</v>
      </c>
      <c r="I26422" t="s">
        <v>3770</v>
      </c>
      <c r="J26422" t="s">
        <v>22</v>
      </c>
      <c r="K26422" t="s">
        <v>24</v>
      </c>
      <c r="L26422" t="s">
        <v>25</v>
      </c>
      <c r="M26422" t="s">
        <v>6109</v>
      </c>
    </row>
    <row r="26423" spans="1:13" x14ac:dyDescent="0.3">
      <c r="A26423" t="s">
        <v>879</v>
      </c>
      <c r="C26423" t="s">
        <v>783</v>
      </c>
      <c r="D26423">
        <v>3</v>
      </c>
      <c r="E26423" s="1">
        <v>3382593</v>
      </c>
      <c r="G26423" t="s">
        <v>34</v>
      </c>
      <c r="H26423" t="s">
        <v>880</v>
      </c>
      <c r="I26423" t="s">
        <v>556</v>
      </c>
      <c r="J26423" t="s">
        <v>165</v>
      </c>
      <c r="K26423" t="s">
        <v>24</v>
      </c>
      <c r="L26423" t="s">
        <v>44</v>
      </c>
      <c r="M26423" t="s">
        <v>87</v>
      </c>
    </row>
    <row r="26424" spans="1:13" x14ac:dyDescent="0.3">
      <c r="A26424" t="s">
        <v>879</v>
      </c>
      <c r="C26424" t="s">
        <v>27748</v>
      </c>
      <c r="D26424">
        <v>7</v>
      </c>
      <c r="E26424" s="1">
        <v>1268125</v>
      </c>
      <c r="G26424" t="s">
        <v>34</v>
      </c>
      <c r="H26424" t="s">
        <v>27864</v>
      </c>
      <c r="I26424" t="s">
        <v>556</v>
      </c>
      <c r="J26424" t="s">
        <v>165</v>
      </c>
      <c r="K26424" t="s">
        <v>24</v>
      </c>
      <c r="L26424" t="s">
        <v>44</v>
      </c>
      <c r="M26424" t="s">
        <v>39</v>
      </c>
    </row>
    <row r="26425" spans="1:13" x14ac:dyDescent="0.3">
      <c r="A26425" t="s">
        <v>879</v>
      </c>
      <c r="C26425" t="s">
        <v>11317</v>
      </c>
      <c r="D26425">
        <v>24</v>
      </c>
      <c r="E26425" s="1">
        <v>807571</v>
      </c>
      <c r="G26425" t="s">
        <v>69</v>
      </c>
      <c r="H26425" t="s">
        <v>11352</v>
      </c>
      <c r="I26425" t="s">
        <v>556</v>
      </c>
      <c r="J26425" t="s">
        <v>165</v>
      </c>
      <c r="K26425" t="s">
        <v>24</v>
      </c>
      <c r="L26425" t="s">
        <v>25</v>
      </c>
      <c r="M26425" t="s">
        <v>221</v>
      </c>
    </row>
    <row r="26426" spans="1:13" x14ac:dyDescent="0.3">
      <c r="A26426" t="s">
        <v>879</v>
      </c>
      <c r="C26426" t="s">
        <v>34736</v>
      </c>
      <c r="D26426">
        <v>12</v>
      </c>
      <c r="E26426" s="1">
        <v>700000</v>
      </c>
      <c r="G26426" t="s">
        <v>111</v>
      </c>
      <c r="H26426" t="s">
        <v>34804</v>
      </c>
      <c r="I26426" t="s">
        <v>556</v>
      </c>
      <c r="J26426" t="s">
        <v>165</v>
      </c>
      <c r="K26426" t="s">
        <v>24</v>
      </c>
      <c r="L26426" t="s">
        <v>25</v>
      </c>
      <c r="M26426" t="s">
        <v>120</v>
      </c>
    </row>
    <row r="26427" spans="1:13" x14ac:dyDescent="0.3">
      <c r="A26427" t="s">
        <v>879</v>
      </c>
      <c r="C26427" t="s">
        <v>37582</v>
      </c>
      <c r="D26427">
        <v>33</v>
      </c>
      <c r="E26427" s="1">
        <v>4001263</v>
      </c>
      <c r="G26427" t="s">
        <v>111</v>
      </c>
      <c r="H26427" t="s">
        <v>37595</v>
      </c>
      <c r="I26427" t="s">
        <v>556</v>
      </c>
      <c r="J26427" t="s">
        <v>165</v>
      </c>
      <c r="K26427" t="s">
        <v>24</v>
      </c>
      <c r="L26427" t="s">
        <v>25</v>
      </c>
      <c r="M26427" t="s">
        <v>120</v>
      </c>
    </row>
    <row r="26428" spans="1:13" x14ac:dyDescent="0.3">
      <c r="A26428" t="s">
        <v>879</v>
      </c>
      <c r="C26428" t="s">
        <v>18080</v>
      </c>
      <c r="D26428">
        <v>108</v>
      </c>
      <c r="E26428" s="1">
        <v>10000000</v>
      </c>
      <c r="G26428" t="s">
        <v>21</v>
      </c>
      <c r="H26428" t="s">
        <v>18112</v>
      </c>
      <c r="I26428" t="s">
        <v>556</v>
      </c>
      <c r="J26428" t="s">
        <v>165</v>
      </c>
      <c r="K26428" t="s">
        <v>24</v>
      </c>
      <c r="L26428" t="s">
        <v>25</v>
      </c>
      <c r="M26428" t="s">
        <v>26</v>
      </c>
    </row>
    <row r="26429" spans="1:13" x14ac:dyDescent="0.3">
      <c r="A26429" t="s">
        <v>879</v>
      </c>
      <c r="C26429" t="s">
        <v>25665</v>
      </c>
      <c r="D26429">
        <v>12</v>
      </c>
      <c r="E26429" s="1">
        <v>1000000</v>
      </c>
      <c r="G26429" t="s">
        <v>21</v>
      </c>
      <c r="H26429" t="s">
        <v>970</v>
      </c>
      <c r="I26429" t="s">
        <v>556</v>
      </c>
      <c r="J26429" t="s">
        <v>165</v>
      </c>
      <c r="K26429" t="s">
        <v>24</v>
      </c>
      <c r="L26429" t="s">
        <v>25</v>
      </c>
      <c r="M26429" t="s">
        <v>26</v>
      </c>
    </row>
    <row r="26430" spans="1:13" x14ac:dyDescent="0.3">
      <c r="A26430" t="s">
        <v>879</v>
      </c>
      <c r="C26430" t="s">
        <v>33136</v>
      </c>
      <c r="D26430">
        <v>12</v>
      </c>
      <c r="E26430" s="1">
        <v>500</v>
      </c>
      <c r="G26430" t="s">
        <v>111</v>
      </c>
      <c r="H26430" t="s">
        <v>970</v>
      </c>
      <c r="I26430" t="s">
        <v>556</v>
      </c>
      <c r="J26430" t="s">
        <v>165</v>
      </c>
      <c r="K26430" t="s">
        <v>24</v>
      </c>
      <c r="L26430" t="s">
        <v>25</v>
      </c>
      <c r="M26430" t="s">
        <v>87</v>
      </c>
    </row>
    <row r="26431" spans="1:13" x14ac:dyDescent="0.3">
      <c r="A26431" t="s">
        <v>879</v>
      </c>
      <c r="C26431" t="s">
        <v>33136</v>
      </c>
      <c r="D26431">
        <v>12</v>
      </c>
      <c r="E26431" s="1">
        <v>2142</v>
      </c>
      <c r="G26431" t="s">
        <v>111</v>
      </c>
      <c r="H26431" t="s">
        <v>970</v>
      </c>
      <c r="I26431" t="s">
        <v>556</v>
      </c>
      <c r="J26431" t="s">
        <v>165</v>
      </c>
      <c r="K26431" t="s">
        <v>24</v>
      </c>
      <c r="L26431" t="s">
        <v>25</v>
      </c>
      <c r="M26431" t="s">
        <v>87</v>
      </c>
    </row>
    <row r="26432" spans="1:13" x14ac:dyDescent="0.3">
      <c r="A26432" t="s">
        <v>879</v>
      </c>
      <c r="C26432" t="s">
        <v>15008</v>
      </c>
      <c r="D26432">
        <v>36</v>
      </c>
      <c r="E26432" s="1">
        <v>3000000</v>
      </c>
      <c r="G26432" t="s">
        <v>111</v>
      </c>
      <c r="H26432" t="s">
        <v>15026</v>
      </c>
      <c r="I26432" t="s">
        <v>556</v>
      </c>
      <c r="J26432" t="s">
        <v>165</v>
      </c>
      <c r="K26432" t="s">
        <v>24</v>
      </c>
      <c r="L26432" t="s">
        <v>25</v>
      </c>
      <c r="M26432" t="s">
        <v>87</v>
      </c>
    </row>
    <row r="26433" spans="1:13" x14ac:dyDescent="0.3">
      <c r="A26433" t="s">
        <v>879</v>
      </c>
      <c r="C26433" t="s">
        <v>6476</v>
      </c>
      <c r="D26433">
        <v>12</v>
      </c>
      <c r="E26433" s="1">
        <v>10500000</v>
      </c>
      <c r="G26433" t="s">
        <v>111</v>
      </c>
      <c r="H26433" t="s">
        <v>6121</v>
      </c>
      <c r="I26433" t="s">
        <v>556</v>
      </c>
      <c r="J26433" t="s">
        <v>165</v>
      </c>
      <c r="K26433" t="s">
        <v>24</v>
      </c>
      <c r="L26433" t="s">
        <v>25</v>
      </c>
      <c r="M26433" t="s">
        <v>87</v>
      </c>
    </row>
    <row r="26434" spans="1:13" x14ac:dyDescent="0.3">
      <c r="A26434" t="s">
        <v>24531</v>
      </c>
      <c r="C26434" t="s">
        <v>37861</v>
      </c>
      <c r="D26434">
        <v>24</v>
      </c>
      <c r="E26434" s="1">
        <v>760000</v>
      </c>
      <c r="G26434" t="s">
        <v>111</v>
      </c>
      <c r="H26434" t="s">
        <v>24532</v>
      </c>
      <c r="I26434" t="s">
        <v>460</v>
      </c>
      <c r="J26434" t="s">
        <v>30</v>
      </c>
      <c r="K26434" t="s">
        <v>24</v>
      </c>
      <c r="L26434" t="s">
        <v>25</v>
      </c>
      <c r="M26434" t="s">
        <v>120</v>
      </c>
    </row>
    <row r="26435" spans="1:13" x14ac:dyDescent="0.3">
      <c r="A26435" t="s">
        <v>24531</v>
      </c>
      <c r="C26435" t="s">
        <v>24500</v>
      </c>
      <c r="D26435">
        <v>12</v>
      </c>
      <c r="E26435" s="1">
        <v>250000</v>
      </c>
      <c r="G26435" t="s">
        <v>111</v>
      </c>
      <c r="H26435" t="s">
        <v>24532</v>
      </c>
      <c r="I26435" t="s">
        <v>460</v>
      </c>
      <c r="J26435" t="s">
        <v>30</v>
      </c>
      <c r="K26435" t="s">
        <v>24</v>
      </c>
      <c r="L26435" t="s">
        <v>25</v>
      </c>
      <c r="M26435" t="s">
        <v>120</v>
      </c>
    </row>
    <row r="26436" spans="1:13" x14ac:dyDescent="0.3">
      <c r="A26436" t="s">
        <v>29444</v>
      </c>
      <c r="C26436" t="s">
        <v>29426</v>
      </c>
      <c r="D26436">
        <v>29</v>
      </c>
      <c r="E26436" s="1">
        <v>200000</v>
      </c>
      <c r="G26436" t="s">
        <v>21</v>
      </c>
      <c r="H26436" t="s">
        <v>77</v>
      </c>
      <c r="I26436" t="s">
        <v>3770</v>
      </c>
      <c r="J26436" t="s">
        <v>22</v>
      </c>
      <c r="K26436" t="s">
        <v>24</v>
      </c>
      <c r="L26436" t="s">
        <v>25</v>
      </c>
      <c r="M26436" t="s">
        <v>26</v>
      </c>
    </row>
    <row r="26437" spans="1:13" x14ac:dyDescent="0.3">
      <c r="A26437" t="s">
        <v>8314</v>
      </c>
      <c r="C26437" t="s">
        <v>22248</v>
      </c>
      <c r="D26437">
        <v>24</v>
      </c>
      <c r="E26437" s="1">
        <v>200000</v>
      </c>
      <c r="G26437" t="s">
        <v>111</v>
      </c>
      <c r="H26437" t="s">
        <v>22464</v>
      </c>
      <c r="I26437" t="s">
        <v>3770</v>
      </c>
      <c r="J26437" t="s">
        <v>22</v>
      </c>
      <c r="K26437" t="s">
        <v>24</v>
      </c>
      <c r="L26437" t="s">
        <v>25</v>
      </c>
      <c r="M26437" t="s">
        <v>141</v>
      </c>
    </row>
    <row r="26438" spans="1:13" x14ac:dyDescent="0.3">
      <c r="A26438" t="s">
        <v>8314</v>
      </c>
      <c r="C26438" t="s">
        <v>11813</v>
      </c>
      <c r="D26438">
        <v>25</v>
      </c>
      <c r="E26438" s="1">
        <v>100000</v>
      </c>
      <c r="G26438" t="s">
        <v>111</v>
      </c>
      <c r="H26438" t="s">
        <v>12230</v>
      </c>
      <c r="I26438" t="s">
        <v>3770</v>
      </c>
      <c r="J26438" t="s">
        <v>22</v>
      </c>
      <c r="K26438" t="s">
        <v>24</v>
      </c>
      <c r="L26438" t="s">
        <v>25</v>
      </c>
      <c r="M26438" t="s">
        <v>6109</v>
      </c>
    </row>
    <row r="26439" spans="1:13" x14ac:dyDescent="0.3">
      <c r="A26439" t="s">
        <v>8314</v>
      </c>
      <c r="C26439" t="s">
        <v>8196</v>
      </c>
      <c r="D26439">
        <v>24</v>
      </c>
      <c r="E26439" s="1">
        <v>100000</v>
      </c>
      <c r="G26439" t="s">
        <v>111</v>
      </c>
      <c r="H26439" t="s">
        <v>970</v>
      </c>
      <c r="I26439" t="s">
        <v>3770</v>
      </c>
      <c r="J26439" t="s">
        <v>22</v>
      </c>
      <c r="K26439" t="s">
        <v>24</v>
      </c>
      <c r="L26439" t="s">
        <v>25</v>
      </c>
      <c r="M26439" t="s">
        <v>6109</v>
      </c>
    </row>
    <row r="26440" spans="1:13" x14ac:dyDescent="0.3">
      <c r="A26440" t="s">
        <v>8314</v>
      </c>
      <c r="C26440" t="s">
        <v>35458</v>
      </c>
      <c r="D26440">
        <v>5</v>
      </c>
      <c r="E26440" s="1">
        <v>30000</v>
      </c>
      <c r="G26440" t="s">
        <v>111</v>
      </c>
      <c r="H26440" t="s">
        <v>35493</v>
      </c>
      <c r="I26440" t="s">
        <v>3770</v>
      </c>
      <c r="J26440" t="s">
        <v>22</v>
      </c>
      <c r="K26440" t="s">
        <v>24</v>
      </c>
      <c r="L26440" t="s">
        <v>25</v>
      </c>
      <c r="M26440" t="s">
        <v>6109</v>
      </c>
    </row>
    <row r="26441" spans="1:13" x14ac:dyDescent="0.3">
      <c r="A26441" t="s">
        <v>17838</v>
      </c>
      <c r="C26441" t="s">
        <v>17828</v>
      </c>
      <c r="D26441">
        <v>42</v>
      </c>
      <c r="E26441" s="1">
        <v>1402667</v>
      </c>
      <c r="G26441" t="s">
        <v>48</v>
      </c>
      <c r="H26441" t="s">
        <v>17839</v>
      </c>
      <c r="I26441" t="s">
        <v>156</v>
      </c>
      <c r="J26441" t="s">
        <v>22</v>
      </c>
      <c r="K26441" t="s">
        <v>24</v>
      </c>
      <c r="L26441" t="s">
        <v>1146</v>
      </c>
      <c r="M26441" t="s">
        <v>331</v>
      </c>
    </row>
    <row r="26442" spans="1:13" x14ac:dyDescent="0.3">
      <c r="A26442" t="s">
        <v>25497</v>
      </c>
      <c r="C26442" t="s">
        <v>25397</v>
      </c>
      <c r="D26442">
        <v>2</v>
      </c>
      <c r="E26442" s="1">
        <v>7910</v>
      </c>
      <c r="G26442" t="s">
        <v>34</v>
      </c>
      <c r="H26442" t="s">
        <v>6143</v>
      </c>
      <c r="I26442" t="s">
        <v>25498</v>
      </c>
      <c r="J26442" t="s">
        <v>1021</v>
      </c>
      <c r="K26442" t="s">
        <v>24</v>
      </c>
      <c r="L26442" t="s">
        <v>25</v>
      </c>
      <c r="M26442" t="s">
        <v>6146</v>
      </c>
    </row>
    <row r="26443" spans="1:13" x14ac:dyDescent="0.3">
      <c r="A26443" t="s">
        <v>35618</v>
      </c>
      <c r="C26443" t="s">
        <v>35549</v>
      </c>
      <c r="D26443">
        <v>12</v>
      </c>
      <c r="E26443" s="1">
        <v>100000</v>
      </c>
      <c r="G26443" t="s">
        <v>69</v>
      </c>
      <c r="H26443" t="s">
        <v>5134</v>
      </c>
      <c r="I26443" t="s">
        <v>5387</v>
      </c>
      <c r="J26443" t="s">
        <v>165</v>
      </c>
      <c r="K26443" t="s">
        <v>24</v>
      </c>
      <c r="L26443" t="s">
        <v>25</v>
      </c>
      <c r="M26443" t="s">
        <v>7715</v>
      </c>
    </row>
    <row r="26444" spans="1:13" x14ac:dyDescent="0.3">
      <c r="A26444" t="s">
        <v>21264</v>
      </c>
      <c r="C26444" t="s">
        <v>30756</v>
      </c>
      <c r="D26444">
        <v>34</v>
      </c>
      <c r="E26444" s="1">
        <v>14298411</v>
      </c>
      <c r="G26444" t="s">
        <v>13</v>
      </c>
      <c r="H26444" t="s">
        <v>30805</v>
      </c>
      <c r="I26444" t="s">
        <v>21266</v>
      </c>
      <c r="K26444" t="s">
        <v>512</v>
      </c>
      <c r="L26444" t="s">
        <v>17</v>
      </c>
      <c r="M26444" t="s">
        <v>207</v>
      </c>
    </row>
    <row r="26445" spans="1:13" x14ac:dyDescent="0.3">
      <c r="A26445" t="s">
        <v>21264</v>
      </c>
      <c r="C26445" t="s">
        <v>21173</v>
      </c>
      <c r="D26445">
        <v>56</v>
      </c>
      <c r="E26445" s="1">
        <v>17871089</v>
      </c>
      <c r="G26445" t="s">
        <v>571</v>
      </c>
      <c r="H26445" t="s">
        <v>21265</v>
      </c>
      <c r="I26445" t="s">
        <v>21266</v>
      </c>
      <c r="K26445" t="s">
        <v>512</v>
      </c>
      <c r="L26445" t="s">
        <v>17</v>
      </c>
      <c r="M26445" t="s">
        <v>4207</v>
      </c>
    </row>
    <row r="26446" spans="1:13" x14ac:dyDescent="0.3">
      <c r="A26446" t="s">
        <v>13840</v>
      </c>
      <c r="C26446" t="s">
        <v>13456</v>
      </c>
      <c r="D26446">
        <v>7</v>
      </c>
      <c r="E26446" s="1">
        <v>18358</v>
      </c>
      <c r="G26446" t="s">
        <v>34</v>
      </c>
      <c r="H26446" t="s">
        <v>6143</v>
      </c>
      <c r="I26446" t="s">
        <v>8951</v>
      </c>
      <c r="J26446" t="s">
        <v>30</v>
      </c>
      <c r="K26446" t="s">
        <v>24</v>
      </c>
      <c r="L26446" t="s">
        <v>25</v>
      </c>
      <c r="M26446" t="s">
        <v>6146</v>
      </c>
    </row>
    <row r="26447" spans="1:13" x14ac:dyDescent="0.3">
      <c r="A26447" t="s">
        <v>22318</v>
      </c>
      <c r="C26447" t="s">
        <v>22248</v>
      </c>
      <c r="D26447">
        <v>63</v>
      </c>
      <c r="E26447" s="1">
        <v>1853957</v>
      </c>
      <c r="G26447" t="s">
        <v>48</v>
      </c>
      <c r="H26447" t="s">
        <v>22319</v>
      </c>
      <c r="I26447" t="s">
        <v>17357</v>
      </c>
      <c r="K26447" t="s">
        <v>16</v>
      </c>
      <c r="L26447" t="s">
        <v>17</v>
      </c>
      <c r="M26447" t="s">
        <v>331</v>
      </c>
    </row>
    <row r="26448" spans="1:13" x14ac:dyDescent="0.3">
      <c r="A26448" t="s">
        <v>22318</v>
      </c>
      <c r="C26448" t="s">
        <v>34396</v>
      </c>
      <c r="D26448">
        <v>68</v>
      </c>
      <c r="E26448" s="1">
        <v>1057804</v>
      </c>
      <c r="G26448" t="s">
        <v>48</v>
      </c>
      <c r="H26448" t="s">
        <v>34398</v>
      </c>
      <c r="I26448" t="s">
        <v>17357</v>
      </c>
      <c r="K26448" t="s">
        <v>16</v>
      </c>
      <c r="L26448" t="s">
        <v>17</v>
      </c>
      <c r="M26448" t="s">
        <v>331</v>
      </c>
    </row>
    <row r="26449" spans="1:13" x14ac:dyDescent="0.3">
      <c r="A26449" t="s">
        <v>35142</v>
      </c>
      <c r="C26449" t="s">
        <v>35134</v>
      </c>
      <c r="D26449">
        <v>29</v>
      </c>
      <c r="E26449" s="1">
        <v>908051</v>
      </c>
      <c r="G26449" t="s">
        <v>48</v>
      </c>
      <c r="H26449" t="s">
        <v>35143</v>
      </c>
      <c r="I26449" t="s">
        <v>2917</v>
      </c>
      <c r="K26449" t="s">
        <v>2918</v>
      </c>
      <c r="L26449" t="s">
        <v>38</v>
      </c>
      <c r="M26449" t="s">
        <v>354</v>
      </c>
    </row>
    <row r="26450" spans="1:13" x14ac:dyDescent="0.3">
      <c r="A26450" t="s">
        <v>34708</v>
      </c>
      <c r="C26450" t="s">
        <v>34627</v>
      </c>
      <c r="D26450">
        <v>26</v>
      </c>
      <c r="E26450" s="1">
        <v>100000</v>
      </c>
      <c r="G26450" t="s">
        <v>13</v>
      </c>
      <c r="H26450" t="s">
        <v>34709</v>
      </c>
      <c r="I26450" t="s">
        <v>34710</v>
      </c>
      <c r="K26450" t="s">
        <v>2918</v>
      </c>
      <c r="L26450" t="s">
        <v>17</v>
      </c>
      <c r="M26450" t="s">
        <v>450</v>
      </c>
    </row>
    <row r="26451" spans="1:13" x14ac:dyDescent="0.3">
      <c r="A26451" t="s">
        <v>10002</v>
      </c>
      <c r="C26451" t="s">
        <v>16755</v>
      </c>
      <c r="D26451">
        <v>25</v>
      </c>
      <c r="E26451" s="1">
        <v>100000</v>
      </c>
      <c r="G26451" t="s">
        <v>13</v>
      </c>
      <c r="H26451" t="s">
        <v>17060</v>
      </c>
      <c r="I26451" t="s">
        <v>3994</v>
      </c>
      <c r="K26451" t="s">
        <v>3995</v>
      </c>
      <c r="L26451" t="s">
        <v>17</v>
      </c>
      <c r="M26451" t="s">
        <v>450</v>
      </c>
    </row>
    <row r="26452" spans="1:13" x14ac:dyDescent="0.3">
      <c r="A26452" t="s">
        <v>10002</v>
      </c>
      <c r="C26452" t="s">
        <v>9547</v>
      </c>
      <c r="D26452">
        <v>30</v>
      </c>
      <c r="E26452" s="1">
        <v>49967</v>
      </c>
      <c r="G26452" t="s">
        <v>13</v>
      </c>
      <c r="H26452" t="s">
        <v>10003</v>
      </c>
      <c r="I26452" t="s">
        <v>3994</v>
      </c>
      <c r="K26452" t="s">
        <v>3995</v>
      </c>
      <c r="L26452" t="s">
        <v>133</v>
      </c>
      <c r="M26452" t="s">
        <v>66</v>
      </c>
    </row>
    <row r="26453" spans="1:13" x14ac:dyDescent="0.3">
      <c r="A26453" t="s">
        <v>10002</v>
      </c>
      <c r="C26453" t="s">
        <v>11197</v>
      </c>
      <c r="D26453">
        <v>3</v>
      </c>
      <c r="E26453" s="1">
        <v>44183</v>
      </c>
      <c r="G26453" t="s">
        <v>13</v>
      </c>
      <c r="H26453" t="s">
        <v>11227</v>
      </c>
      <c r="I26453" t="s">
        <v>3994</v>
      </c>
      <c r="K26453" t="s">
        <v>3995</v>
      </c>
      <c r="L26453" t="s">
        <v>17</v>
      </c>
      <c r="M26453" t="s">
        <v>105</v>
      </c>
    </row>
    <row r="26454" spans="1:13" x14ac:dyDescent="0.3">
      <c r="A26454" t="s">
        <v>10002</v>
      </c>
      <c r="C26454" t="s">
        <v>33603</v>
      </c>
      <c r="D26454">
        <v>59</v>
      </c>
      <c r="E26454" s="1">
        <v>3288226</v>
      </c>
      <c r="G26454" t="s">
        <v>13</v>
      </c>
      <c r="H26454" t="s">
        <v>33648</v>
      </c>
      <c r="I26454" t="s">
        <v>3994</v>
      </c>
      <c r="K26454" t="s">
        <v>3995</v>
      </c>
      <c r="L26454" t="s">
        <v>133</v>
      </c>
      <c r="M26454" t="s">
        <v>101</v>
      </c>
    </row>
    <row r="26455" spans="1:13" x14ac:dyDescent="0.3">
      <c r="A26455" t="s">
        <v>10002</v>
      </c>
      <c r="C26455" t="s">
        <v>34100</v>
      </c>
      <c r="D26455">
        <v>18</v>
      </c>
      <c r="E26455" s="1">
        <v>100000</v>
      </c>
      <c r="G26455" t="s">
        <v>13</v>
      </c>
      <c r="H26455" t="s">
        <v>34129</v>
      </c>
      <c r="I26455" t="s">
        <v>3994</v>
      </c>
      <c r="K26455" t="s">
        <v>3995</v>
      </c>
      <c r="L26455" t="s">
        <v>17</v>
      </c>
      <c r="M26455" t="s">
        <v>450</v>
      </c>
    </row>
    <row r="26456" spans="1:13" x14ac:dyDescent="0.3">
      <c r="A26456" t="s">
        <v>10002</v>
      </c>
      <c r="C26456" t="s">
        <v>18172</v>
      </c>
      <c r="D26456">
        <v>60</v>
      </c>
      <c r="E26456" s="1">
        <v>599200</v>
      </c>
      <c r="G26456" t="s">
        <v>13</v>
      </c>
      <c r="H26456" t="s">
        <v>18171</v>
      </c>
      <c r="I26456" t="s">
        <v>3994</v>
      </c>
      <c r="K26456" t="s">
        <v>3995</v>
      </c>
      <c r="L26456" t="s">
        <v>133</v>
      </c>
      <c r="M26456" t="s">
        <v>101</v>
      </c>
    </row>
    <row r="26457" spans="1:13" x14ac:dyDescent="0.3">
      <c r="A26457" t="s">
        <v>10002</v>
      </c>
      <c r="C26457" t="s">
        <v>25397</v>
      </c>
      <c r="D26457">
        <v>99</v>
      </c>
      <c r="E26457" s="1">
        <v>15525718</v>
      </c>
      <c r="G26457" t="s">
        <v>13</v>
      </c>
      <c r="H26457" t="s">
        <v>25404</v>
      </c>
      <c r="I26457" t="s">
        <v>3994</v>
      </c>
      <c r="K26457" t="s">
        <v>3995</v>
      </c>
      <c r="L26457" t="s">
        <v>133</v>
      </c>
      <c r="M26457" t="s">
        <v>101</v>
      </c>
    </row>
    <row r="26458" spans="1:13" x14ac:dyDescent="0.3">
      <c r="A26458" t="s">
        <v>4134</v>
      </c>
      <c r="C26458" t="s">
        <v>3657</v>
      </c>
      <c r="D26458">
        <v>24</v>
      </c>
      <c r="E26458" s="1">
        <v>50000</v>
      </c>
      <c r="G26458" t="s">
        <v>13</v>
      </c>
      <c r="H26458" t="s">
        <v>4129</v>
      </c>
      <c r="I26458" t="s">
        <v>4135</v>
      </c>
      <c r="J26458" t="s">
        <v>1980</v>
      </c>
      <c r="K26458" t="s">
        <v>132</v>
      </c>
      <c r="L26458" t="s">
        <v>17</v>
      </c>
      <c r="M26458" t="s">
        <v>450</v>
      </c>
    </row>
    <row r="26459" spans="1:13" x14ac:dyDescent="0.3">
      <c r="A26459" t="s">
        <v>12083</v>
      </c>
      <c r="C26459" t="s">
        <v>11813</v>
      </c>
      <c r="D26459">
        <v>31</v>
      </c>
      <c r="E26459" s="1">
        <v>100000</v>
      </c>
      <c r="G26459" t="s">
        <v>13</v>
      </c>
      <c r="H26459" t="s">
        <v>12084</v>
      </c>
      <c r="I26459" t="s">
        <v>5507</v>
      </c>
      <c r="J26459" t="s">
        <v>5508</v>
      </c>
      <c r="K26459" t="s">
        <v>132</v>
      </c>
      <c r="L26459" t="s">
        <v>17</v>
      </c>
      <c r="M26459" t="s">
        <v>450</v>
      </c>
    </row>
    <row r="26460" spans="1:13" x14ac:dyDescent="0.3">
      <c r="A26460" t="s">
        <v>4128</v>
      </c>
      <c r="C26460" t="s">
        <v>3657</v>
      </c>
      <c r="D26460">
        <v>24</v>
      </c>
      <c r="E26460" s="1">
        <v>50000</v>
      </c>
      <c r="G26460" t="s">
        <v>13</v>
      </c>
      <c r="H26460" t="s">
        <v>4129</v>
      </c>
      <c r="I26460" t="s">
        <v>1980</v>
      </c>
      <c r="K26460" t="s">
        <v>132</v>
      </c>
      <c r="L26460" t="s">
        <v>17</v>
      </c>
      <c r="M26460" t="s">
        <v>450</v>
      </c>
    </row>
    <row r="26461" spans="1:13" x14ac:dyDescent="0.3">
      <c r="A26461" t="s">
        <v>4128</v>
      </c>
      <c r="C26461" t="s">
        <v>23564</v>
      </c>
      <c r="D26461">
        <v>25</v>
      </c>
      <c r="E26461" s="1">
        <v>100000</v>
      </c>
      <c r="G26461" t="s">
        <v>13</v>
      </c>
      <c r="H26461" t="s">
        <v>23625</v>
      </c>
      <c r="I26461" t="s">
        <v>1980</v>
      </c>
      <c r="K26461" t="s">
        <v>132</v>
      </c>
      <c r="L26461" t="s">
        <v>17</v>
      </c>
      <c r="M26461" t="s">
        <v>450</v>
      </c>
    </row>
    <row r="26462" spans="1:13" x14ac:dyDescent="0.3">
      <c r="A26462" t="s">
        <v>21702</v>
      </c>
      <c r="C26462" t="s">
        <v>21173</v>
      </c>
      <c r="D26462">
        <v>29</v>
      </c>
      <c r="E26462" s="1">
        <v>94327</v>
      </c>
      <c r="G26462" t="s">
        <v>13</v>
      </c>
      <c r="H26462" t="s">
        <v>21703</v>
      </c>
      <c r="I26462" t="s">
        <v>21704</v>
      </c>
      <c r="J26462" t="s">
        <v>21705</v>
      </c>
      <c r="K26462" t="s">
        <v>132</v>
      </c>
      <c r="L26462" t="s">
        <v>17</v>
      </c>
      <c r="M26462" t="s">
        <v>450</v>
      </c>
    </row>
    <row r="26463" spans="1:13" x14ac:dyDescent="0.3">
      <c r="A26463" t="s">
        <v>16552</v>
      </c>
      <c r="C26463" t="s">
        <v>16466</v>
      </c>
      <c r="D26463">
        <v>18</v>
      </c>
      <c r="E26463" s="1">
        <v>100000</v>
      </c>
      <c r="G26463" t="s">
        <v>13</v>
      </c>
      <c r="H26463" t="s">
        <v>16553</v>
      </c>
      <c r="I26463" t="s">
        <v>16554</v>
      </c>
      <c r="J26463" t="s">
        <v>16555</v>
      </c>
      <c r="K26463" t="s">
        <v>132</v>
      </c>
      <c r="L26463" t="s">
        <v>17</v>
      </c>
      <c r="M26463" t="s">
        <v>450</v>
      </c>
    </row>
    <row r="26464" spans="1:13" x14ac:dyDescent="0.3">
      <c r="A26464" t="s">
        <v>16552</v>
      </c>
      <c r="C26464" t="s">
        <v>34263</v>
      </c>
      <c r="D26464">
        <v>18</v>
      </c>
      <c r="E26464" s="1">
        <v>65622</v>
      </c>
      <c r="G26464" t="s">
        <v>48</v>
      </c>
      <c r="H26464" t="s">
        <v>34320</v>
      </c>
      <c r="I26464" t="s">
        <v>16554</v>
      </c>
      <c r="J26464" t="s">
        <v>16555</v>
      </c>
      <c r="K26464" t="s">
        <v>132</v>
      </c>
      <c r="L26464" t="s">
        <v>17</v>
      </c>
      <c r="M26464" t="s">
        <v>354</v>
      </c>
    </row>
    <row r="26465" spans="1:13" x14ac:dyDescent="0.3">
      <c r="A26465" t="s">
        <v>5395</v>
      </c>
      <c r="C26465" t="s">
        <v>5155</v>
      </c>
      <c r="D26465">
        <v>47</v>
      </c>
      <c r="E26465" s="1">
        <v>1100596</v>
      </c>
      <c r="G26465" t="s">
        <v>34</v>
      </c>
      <c r="H26465" t="s">
        <v>5396</v>
      </c>
      <c r="I26465" t="s">
        <v>5397</v>
      </c>
      <c r="J26465" t="s">
        <v>5398</v>
      </c>
      <c r="K26465" t="s">
        <v>132</v>
      </c>
      <c r="L26465" t="s">
        <v>17</v>
      </c>
      <c r="M26465" t="s">
        <v>1226</v>
      </c>
    </row>
    <row r="26466" spans="1:13" x14ac:dyDescent="0.3">
      <c r="A26466" t="s">
        <v>5395</v>
      </c>
      <c r="C26466" t="s">
        <v>16755</v>
      </c>
      <c r="D26466">
        <v>27</v>
      </c>
      <c r="E26466" s="1">
        <v>424584</v>
      </c>
      <c r="G26466" t="s">
        <v>34</v>
      </c>
      <c r="H26466" t="s">
        <v>17128</v>
      </c>
      <c r="I26466" t="s">
        <v>5397</v>
      </c>
      <c r="J26466" t="s">
        <v>5398</v>
      </c>
      <c r="K26466" t="s">
        <v>132</v>
      </c>
      <c r="L26466" t="s">
        <v>17</v>
      </c>
      <c r="M26466" t="s">
        <v>1226</v>
      </c>
    </row>
    <row r="26467" spans="1:13" x14ac:dyDescent="0.3">
      <c r="A26467" t="s">
        <v>5503</v>
      </c>
      <c r="C26467" t="s">
        <v>5155</v>
      </c>
      <c r="D26467">
        <v>24</v>
      </c>
      <c r="E26467" s="1">
        <v>50000</v>
      </c>
      <c r="G26467" t="s">
        <v>13</v>
      </c>
      <c r="H26467" t="s">
        <v>5504</v>
      </c>
      <c r="I26467" t="s">
        <v>5505</v>
      </c>
      <c r="J26467" t="s">
        <v>4141</v>
      </c>
      <c r="K26467" t="s">
        <v>132</v>
      </c>
      <c r="L26467" t="s">
        <v>17</v>
      </c>
      <c r="M26467" t="s">
        <v>450</v>
      </c>
    </row>
    <row r="26468" spans="1:13" x14ac:dyDescent="0.3">
      <c r="A26468" t="s">
        <v>5503</v>
      </c>
      <c r="C26468" t="s">
        <v>5155</v>
      </c>
      <c r="D26468">
        <v>24</v>
      </c>
      <c r="E26468" s="1">
        <v>50000</v>
      </c>
      <c r="G26468" t="s">
        <v>13</v>
      </c>
      <c r="H26468" t="s">
        <v>4129</v>
      </c>
      <c r="I26468" t="s">
        <v>5505</v>
      </c>
      <c r="J26468" t="s">
        <v>4141</v>
      </c>
      <c r="K26468" t="s">
        <v>132</v>
      </c>
      <c r="L26468" t="s">
        <v>17</v>
      </c>
      <c r="M26468" t="s">
        <v>450</v>
      </c>
    </row>
    <row r="26469" spans="1:13" x14ac:dyDescent="0.3">
      <c r="A26469" t="s">
        <v>9813</v>
      </c>
      <c r="C26469" t="s">
        <v>9547</v>
      </c>
      <c r="D26469">
        <v>25</v>
      </c>
      <c r="E26469" s="1">
        <v>100000</v>
      </c>
      <c r="G26469" t="s">
        <v>48</v>
      </c>
      <c r="H26469" t="s">
        <v>9814</v>
      </c>
      <c r="I26469" t="s">
        <v>9815</v>
      </c>
      <c r="K26469" t="s">
        <v>132</v>
      </c>
      <c r="L26469" t="s">
        <v>38</v>
      </c>
      <c r="M26469" t="s">
        <v>190</v>
      </c>
    </row>
    <row r="26470" spans="1:13" x14ac:dyDescent="0.3">
      <c r="A26470" t="s">
        <v>5506</v>
      </c>
      <c r="C26470" t="s">
        <v>5155</v>
      </c>
      <c r="D26470">
        <v>25</v>
      </c>
      <c r="E26470" s="1">
        <v>50000</v>
      </c>
      <c r="G26470" t="s">
        <v>13</v>
      </c>
      <c r="H26470" t="s">
        <v>4129</v>
      </c>
      <c r="I26470" t="s">
        <v>5507</v>
      </c>
      <c r="J26470" t="s">
        <v>5508</v>
      </c>
      <c r="K26470" t="s">
        <v>132</v>
      </c>
      <c r="L26470" t="s">
        <v>17</v>
      </c>
      <c r="M26470" t="s">
        <v>450</v>
      </c>
    </row>
    <row r="26471" spans="1:13" x14ac:dyDescent="0.3">
      <c r="A26471" t="s">
        <v>36890</v>
      </c>
      <c r="C26471" t="s">
        <v>36834</v>
      </c>
      <c r="D26471">
        <v>12</v>
      </c>
      <c r="E26471" s="1">
        <v>100000</v>
      </c>
      <c r="G26471" t="s">
        <v>13</v>
      </c>
      <c r="H26471" t="s">
        <v>36891</v>
      </c>
      <c r="I26471" t="s">
        <v>131</v>
      </c>
      <c r="K26471" t="s">
        <v>132</v>
      </c>
      <c r="L26471" t="s">
        <v>17</v>
      </c>
      <c r="M26471" t="s">
        <v>450</v>
      </c>
    </row>
    <row r="26472" spans="1:13" x14ac:dyDescent="0.3">
      <c r="A26472" t="s">
        <v>36865</v>
      </c>
      <c r="C26472" t="s">
        <v>36834</v>
      </c>
      <c r="D26472">
        <v>17</v>
      </c>
      <c r="E26472" s="1">
        <v>99152</v>
      </c>
      <c r="G26472" t="s">
        <v>13</v>
      </c>
      <c r="H26472" t="s">
        <v>36866</v>
      </c>
      <c r="I26472" t="s">
        <v>36867</v>
      </c>
      <c r="K26472" t="s">
        <v>132</v>
      </c>
      <c r="L26472" t="s">
        <v>17</v>
      </c>
      <c r="M26472" t="s">
        <v>450</v>
      </c>
    </row>
    <row r="26473" spans="1:13" x14ac:dyDescent="0.3">
      <c r="A26473" t="s">
        <v>34877</v>
      </c>
      <c r="C26473" t="s">
        <v>34736</v>
      </c>
      <c r="D26473">
        <v>17</v>
      </c>
      <c r="E26473" s="1">
        <v>99987</v>
      </c>
      <c r="G26473" t="s">
        <v>48</v>
      </c>
      <c r="H26473" t="s">
        <v>34878</v>
      </c>
      <c r="I26473" t="s">
        <v>34879</v>
      </c>
      <c r="K26473" t="s">
        <v>2172</v>
      </c>
      <c r="L26473" t="s">
        <v>17</v>
      </c>
      <c r="M26473" t="s">
        <v>354</v>
      </c>
    </row>
    <row r="26474" spans="1:13" x14ac:dyDescent="0.3">
      <c r="A26474" t="s">
        <v>8087</v>
      </c>
      <c r="C26474" t="s">
        <v>8074</v>
      </c>
      <c r="D26474">
        <v>89</v>
      </c>
      <c r="E26474" s="1">
        <v>2368409</v>
      </c>
      <c r="G26474" t="s">
        <v>13</v>
      </c>
      <c r="H26474" t="s">
        <v>8088</v>
      </c>
      <c r="I26474" t="s">
        <v>8089</v>
      </c>
      <c r="K26474" t="s">
        <v>247</v>
      </c>
      <c r="L26474" t="s">
        <v>17</v>
      </c>
      <c r="M26474" t="s">
        <v>345</v>
      </c>
    </row>
    <row r="26475" spans="1:13" x14ac:dyDescent="0.3">
      <c r="A26475" t="s">
        <v>12715</v>
      </c>
      <c r="C26475" t="s">
        <v>12673</v>
      </c>
      <c r="D26475">
        <v>64</v>
      </c>
      <c r="E26475" s="1">
        <v>499993</v>
      </c>
      <c r="G26475" t="s">
        <v>48</v>
      </c>
      <c r="H26475" t="s">
        <v>12716</v>
      </c>
      <c r="I26475" t="s">
        <v>12717</v>
      </c>
      <c r="K26475" t="s">
        <v>1580</v>
      </c>
      <c r="L26475" t="s">
        <v>38</v>
      </c>
      <c r="M26475" t="s">
        <v>190</v>
      </c>
    </row>
    <row r="26476" spans="1:13" x14ac:dyDescent="0.3">
      <c r="A26476" t="s">
        <v>16084</v>
      </c>
      <c r="C26476" t="s">
        <v>29922</v>
      </c>
      <c r="D26476">
        <v>30</v>
      </c>
      <c r="E26476" s="1">
        <v>100000</v>
      </c>
      <c r="G26476" t="s">
        <v>13</v>
      </c>
      <c r="H26476" t="s">
        <v>30338</v>
      </c>
      <c r="I26476" t="s">
        <v>816</v>
      </c>
      <c r="J26476" t="s">
        <v>817</v>
      </c>
      <c r="K26476" t="s">
        <v>609</v>
      </c>
      <c r="L26476" t="s">
        <v>17</v>
      </c>
      <c r="M26476" t="s">
        <v>450</v>
      </c>
    </row>
    <row r="26477" spans="1:13" x14ac:dyDescent="0.3">
      <c r="A26477" t="s">
        <v>16084</v>
      </c>
      <c r="C26477" t="s">
        <v>15737</v>
      </c>
      <c r="D26477">
        <v>72</v>
      </c>
      <c r="E26477" s="1">
        <v>3725744</v>
      </c>
      <c r="G26477" t="s">
        <v>13</v>
      </c>
      <c r="H26477" t="s">
        <v>16085</v>
      </c>
      <c r="I26477" t="s">
        <v>816</v>
      </c>
      <c r="J26477" t="s">
        <v>817</v>
      </c>
      <c r="K26477" t="s">
        <v>609</v>
      </c>
      <c r="L26477" t="s">
        <v>17</v>
      </c>
      <c r="M26477" t="s">
        <v>1592</v>
      </c>
    </row>
    <row r="26478" spans="1:13" x14ac:dyDescent="0.3">
      <c r="A26478" t="s">
        <v>16084</v>
      </c>
      <c r="C26478" t="s">
        <v>24677</v>
      </c>
      <c r="D26478">
        <v>3</v>
      </c>
      <c r="E26478" s="1">
        <v>305325</v>
      </c>
      <c r="G26478" t="s">
        <v>13</v>
      </c>
      <c r="H26478" t="s">
        <v>24686</v>
      </c>
      <c r="I26478" t="s">
        <v>816</v>
      </c>
      <c r="J26478" t="s">
        <v>817</v>
      </c>
      <c r="K26478" t="s">
        <v>609</v>
      </c>
      <c r="L26478" t="s">
        <v>170</v>
      </c>
      <c r="M26478" t="s">
        <v>345</v>
      </c>
    </row>
    <row r="26479" spans="1:13" x14ac:dyDescent="0.3">
      <c r="A26479" t="s">
        <v>16084</v>
      </c>
      <c r="C26479" t="s">
        <v>26408</v>
      </c>
      <c r="D26479">
        <v>132</v>
      </c>
      <c r="E26479" s="1">
        <v>11604000</v>
      </c>
      <c r="G26479" t="s">
        <v>34</v>
      </c>
      <c r="H26479" t="s">
        <v>26432</v>
      </c>
      <c r="I26479" t="s">
        <v>816</v>
      </c>
      <c r="J26479" t="s">
        <v>817</v>
      </c>
      <c r="K26479" t="s">
        <v>609</v>
      </c>
      <c r="L26479" t="s">
        <v>38</v>
      </c>
      <c r="M26479" t="s">
        <v>202</v>
      </c>
    </row>
    <row r="26480" spans="1:13" x14ac:dyDescent="0.3">
      <c r="A26480" t="s">
        <v>16084</v>
      </c>
      <c r="C26480" t="s">
        <v>18377</v>
      </c>
      <c r="D26480">
        <v>6</v>
      </c>
      <c r="E26480" s="1">
        <v>100000</v>
      </c>
      <c r="G26480" t="s">
        <v>34</v>
      </c>
      <c r="H26480" t="s">
        <v>18384</v>
      </c>
      <c r="I26480" t="s">
        <v>816</v>
      </c>
      <c r="J26480" t="s">
        <v>817</v>
      </c>
      <c r="K26480" t="s">
        <v>609</v>
      </c>
      <c r="L26480" t="s">
        <v>38</v>
      </c>
      <c r="M26480" t="s">
        <v>202</v>
      </c>
    </row>
    <row r="26481" spans="1:13" x14ac:dyDescent="0.3">
      <c r="A26481" t="s">
        <v>27958</v>
      </c>
      <c r="C26481" t="s">
        <v>27925</v>
      </c>
      <c r="D26481">
        <v>13</v>
      </c>
      <c r="E26481" s="1">
        <v>93119</v>
      </c>
      <c r="G26481" t="s">
        <v>13</v>
      </c>
      <c r="H26481" t="s">
        <v>27959</v>
      </c>
      <c r="I26481" t="s">
        <v>27960</v>
      </c>
      <c r="K26481" t="s">
        <v>2129</v>
      </c>
      <c r="L26481" t="s">
        <v>38</v>
      </c>
      <c r="M26481" t="s">
        <v>66</v>
      </c>
    </row>
    <row r="26482" spans="1:13" x14ac:dyDescent="0.3">
      <c r="A26482" t="s">
        <v>9954</v>
      </c>
      <c r="C26482" t="s">
        <v>9547</v>
      </c>
      <c r="D26482">
        <v>19</v>
      </c>
      <c r="E26482" s="1">
        <v>100000</v>
      </c>
      <c r="G26482" t="s">
        <v>48</v>
      </c>
      <c r="H26482" t="s">
        <v>9955</v>
      </c>
      <c r="I26482" t="s">
        <v>9956</v>
      </c>
      <c r="K26482" t="s">
        <v>2591</v>
      </c>
      <c r="L26482" t="s">
        <v>17</v>
      </c>
      <c r="M26482" t="s">
        <v>190</v>
      </c>
    </row>
    <row r="26483" spans="1:13" x14ac:dyDescent="0.3">
      <c r="A26483" t="s">
        <v>12315</v>
      </c>
      <c r="C26483" t="s">
        <v>27925</v>
      </c>
      <c r="D26483">
        <v>47</v>
      </c>
      <c r="E26483" s="1">
        <v>2089829</v>
      </c>
      <c r="G26483" t="s">
        <v>48</v>
      </c>
      <c r="H26483" t="s">
        <v>28143</v>
      </c>
      <c r="I26483" t="s">
        <v>2262</v>
      </c>
      <c r="K26483" t="s">
        <v>2263</v>
      </c>
      <c r="L26483" t="s">
        <v>38</v>
      </c>
      <c r="M26483" t="s">
        <v>354</v>
      </c>
    </row>
    <row r="26484" spans="1:13" x14ac:dyDescent="0.3">
      <c r="A26484" t="s">
        <v>12315</v>
      </c>
      <c r="C26484" t="s">
        <v>29426</v>
      </c>
      <c r="D26484">
        <v>48</v>
      </c>
      <c r="E26484" s="1">
        <v>9200001</v>
      </c>
      <c r="G26484" t="s">
        <v>48</v>
      </c>
      <c r="H26484" t="s">
        <v>29530</v>
      </c>
      <c r="I26484" t="s">
        <v>2262</v>
      </c>
      <c r="K26484" t="s">
        <v>2263</v>
      </c>
      <c r="L26484" t="s">
        <v>38</v>
      </c>
      <c r="M26484" t="s">
        <v>190</v>
      </c>
    </row>
    <row r="26485" spans="1:13" x14ac:dyDescent="0.3">
      <c r="A26485" t="s">
        <v>12315</v>
      </c>
      <c r="C26485" t="s">
        <v>12314</v>
      </c>
      <c r="D26485">
        <v>59</v>
      </c>
      <c r="E26485" s="1">
        <v>6748064</v>
      </c>
      <c r="G26485" t="s">
        <v>48</v>
      </c>
      <c r="H26485" t="s">
        <v>12316</v>
      </c>
      <c r="I26485" t="s">
        <v>2262</v>
      </c>
      <c r="K26485" t="s">
        <v>2263</v>
      </c>
      <c r="L26485" t="s">
        <v>38</v>
      </c>
      <c r="M26485" t="s">
        <v>190</v>
      </c>
    </row>
    <row r="26486" spans="1:13" x14ac:dyDescent="0.3">
      <c r="A26486" t="s">
        <v>23575</v>
      </c>
      <c r="C26486" t="s">
        <v>23564</v>
      </c>
      <c r="D26486">
        <v>10</v>
      </c>
      <c r="E26486" s="1">
        <v>57431</v>
      </c>
      <c r="G26486" t="s">
        <v>13</v>
      </c>
      <c r="H26486" t="s">
        <v>23576</v>
      </c>
      <c r="I26486" t="s">
        <v>23577</v>
      </c>
      <c r="K26486" t="s">
        <v>512</v>
      </c>
      <c r="L26486" t="s">
        <v>17</v>
      </c>
      <c r="M26486" t="s">
        <v>82</v>
      </c>
    </row>
    <row r="26487" spans="1:13" x14ac:dyDescent="0.3">
      <c r="A26487" t="s">
        <v>9039</v>
      </c>
      <c r="C26487" t="s">
        <v>8962</v>
      </c>
      <c r="D26487">
        <v>18</v>
      </c>
      <c r="E26487" s="1">
        <v>100000</v>
      </c>
      <c r="G26487" t="s">
        <v>48</v>
      </c>
      <c r="H26487" t="s">
        <v>9040</v>
      </c>
      <c r="I26487" t="s">
        <v>9041</v>
      </c>
      <c r="K26487" t="s">
        <v>953</v>
      </c>
      <c r="L26487" t="s">
        <v>17</v>
      </c>
      <c r="M26487" t="s">
        <v>190</v>
      </c>
    </row>
    <row r="26488" spans="1:13" x14ac:dyDescent="0.3">
      <c r="A26488" t="s">
        <v>15574</v>
      </c>
      <c r="C26488" t="s">
        <v>21173</v>
      </c>
      <c r="D26488">
        <v>50</v>
      </c>
      <c r="E26488" s="1">
        <v>9067127</v>
      </c>
      <c r="G26488" t="s">
        <v>34</v>
      </c>
      <c r="H26488" t="s">
        <v>21210</v>
      </c>
      <c r="I26488" t="s">
        <v>2420</v>
      </c>
      <c r="J26488" t="s">
        <v>2420</v>
      </c>
      <c r="K26488" t="s">
        <v>512</v>
      </c>
      <c r="L26488" t="s">
        <v>17</v>
      </c>
      <c r="M26488" t="s">
        <v>75</v>
      </c>
    </row>
    <row r="26489" spans="1:13" x14ac:dyDescent="0.3">
      <c r="A26489" t="s">
        <v>15574</v>
      </c>
      <c r="C26489" t="s">
        <v>15737</v>
      </c>
      <c r="D26489">
        <v>14</v>
      </c>
      <c r="E26489" s="1">
        <v>63258</v>
      </c>
      <c r="G26489" t="s">
        <v>13</v>
      </c>
      <c r="H26489" t="s">
        <v>15990</v>
      </c>
      <c r="I26489" t="s">
        <v>2420</v>
      </c>
      <c r="J26489" t="s">
        <v>2420</v>
      </c>
      <c r="K26489" t="s">
        <v>512</v>
      </c>
      <c r="L26489" t="s">
        <v>17</v>
      </c>
      <c r="M26489" t="s">
        <v>82</v>
      </c>
    </row>
    <row r="26490" spans="1:13" x14ac:dyDescent="0.3">
      <c r="A26490" t="s">
        <v>15574</v>
      </c>
      <c r="C26490" t="s">
        <v>16755</v>
      </c>
      <c r="D26490">
        <v>54</v>
      </c>
      <c r="E26490" s="1">
        <v>3095548</v>
      </c>
      <c r="G26490" t="s">
        <v>34</v>
      </c>
      <c r="H26490" t="s">
        <v>16794</v>
      </c>
      <c r="I26490" t="s">
        <v>2420</v>
      </c>
      <c r="J26490" t="s">
        <v>2420</v>
      </c>
      <c r="K26490" t="s">
        <v>512</v>
      </c>
      <c r="L26490" t="s">
        <v>17</v>
      </c>
      <c r="M26490" t="s">
        <v>75</v>
      </c>
    </row>
    <row r="26491" spans="1:13" x14ac:dyDescent="0.3">
      <c r="A26491" t="s">
        <v>15574</v>
      </c>
      <c r="C26491" t="s">
        <v>15490</v>
      </c>
      <c r="D26491">
        <v>5</v>
      </c>
      <c r="E26491" s="1">
        <v>105417</v>
      </c>
      <c r="G26491" t="s">
        <v>34</v>
      </c>
      <c r="H26491" t="s">
        <v>15575</v>
      </c>
      <c r="I26491" t="s">
        <v>2420</v>
      </c>
      <c r="J26491" t="s">
        <v>2420</v>
      </c>
      <c r="K26491" t="s">
        <v>512</v>
      </c>
      <c r="L26491" t="s">
        <v>17</v>
      </c>
      <c r="M26491" t="s">
        <v>75</v>
      </c>
    </row>
    <row r="26492" spans="1:13" x14ac:dyDescent="0.3">
      <c r="A26492" t="s">
        <v>34369</v>
      </c>
      <c r="C26492" t="s">
        <v>34263</v>
      </c>
      <c r="D26492">
        <v>19</v>
      </c>
      <c r="E26492" s="1">
        <v>100000</v>
      </c>
      <c r="G26492" t="s">
        <v>13</v>
      </c>
      <c r="H26492" t="s">
        <v>34370</v>
      </c>
      <c r="I26492" t="s">
        <v>9200</v>
      </c>
      <c r="J26492" t="s">
        <v>70</v>
      </c>
      <c r="K26492" t="s">
        <v>24</v>
      </c>
      <c r="L26492" t="s">
        <v>17</v>
      </c>
      <c r="M26492" t="s">
        <v>450</v>
      </c>
    </row>
    <row r="26493" spans="1:13" x14ac:dyDescent="0.3">
      <c r="A26493" t="s">
        <v>17999</v>
      </c>
      <c r="C26493" t="s">
        <v>34224</v>
      </c>
      <c r="D26493">
        <v>60</v>
      </c>
      <c r="E26493" s="1">
        <v>63580</v>
      </c>
      <c r="G26493" t="s">
        <v>21</v>
      </c>
      <c r="H26493" t="s">
        <v>970</v>
      </c>
      <c r="I26493" t="s">
        <v>156</v>
      </c>
      <c r="J26493" t="s">
        <v>22</v>
      </c>
      <c r="K26493" t="s">
        <v>24</v>
      </c>
      <c r="L26493" t="s">
        <v>25</v>
      </c>
      <c r="M26493" t="s">
        <v>26</v>
      </c>
    </row>
    <row r="26494" spans="1:13" x14ac:dyDescent="0.3">
      <c r="A26494" t="s">
        <v>17999</v>
      </c>
      <c r="C26494" t="s">
        <v>34224</v>
      </c>
      <c r="D26494">
        <v>60</v>
      </c>
      <c r="E26494" s="1">
        <v>50000</v>
      </c>
      <c r="G26494" t="s">
        <v>21</v>
      </c>
      <c r="H26494" t="s">
        <v>970</v>
      </c>
      <c r="I26494" t="s">
        <v>156</v>
      </c>
      <c r="J26494" t="s">
        <v>22</v>
      </c>
      <c r="K26494" t="s">
        <v>24</v>
      </c>
      <c r="L26494" t="s">
        <v>25</v>
      </c>
      <c r="M26494" t="s">
        <v>26</v>
      </c>
    </row>
    <row r="26495" spans="1:13" x14ac:dyDescent="0.3">
      <c r="A26495" t="s">
        <v>17999</v>
      </c>
      <c r="C26495" t="s">
        <v>35627</v>
      </c>
      <c r="D26495">
        <v>60</v>
      </c>
      <c r="E26495" s="1">
        <v>2850000</v>
      </c>
      <c r="G26495" t="s">
        <v>21</v>
      </c>
      <c r="H26495" t="s">
        <v>17997</v>
      </c>
      <c r="I26495" t="s">
        <v>156</v>
      </c>
      <c r="J26495" t="s">
        <v>22</v>
      </c>
      <c r="K26495" t="s">
        <v>24</v>
      </c>
      <c r="L26495" t="s">
        <v>25</v>
      </c>
      <c r="M26495" t="s">
        <v>26</v>
      </c>
    </row>
    <row r="26496" spans="1:13" x14ac:dyDescent="0.3">
      <c r="A26496" t="s">
        <v>17999</v>
      </c>
      <c r="C26496" t="s">
        <v>36101</v>
      </c>
      <c r="D26496">
        <v>12</v>
      </c>
      <c r="E26496" s="1">
        <v>13090</v>
      </c>
      <c r="G26496" t="s">
        <v>21</v>
      </c>
      <c r="H26496" t="s">
        <v>970</v>
      </c>
      <c r="I26496" t="s">
        <v>156</v>
      </c>
      <c r="J26496" t="s">
        <v>22</v>
      </c>
      <c r="K26496" t="s">
        <v>24</v>
      </c>
      <c r="L26496" t="s">
        <v>25</v>
      </c>
      <c r="M26496" t="s">
        <v>26</v>
      </c>
    </row>
    <row r="26497" spans="1:13" x14ac:dyDescent="0.3">
      <c r="A26497" t="s">
        <v>17999</v>
      </c>
      <c r="C26497" t="s">
        <v>37650</v>
      </c>
      <c r="D26497">
        <v>12</v>
      </c>
      <c r="E26497" s="1">
        <v>216460</v>
      </c>
      <c r="G26497" t="s">
        <v>21</v>
      </c>
      <c r="H26497" t="s">
        <v>970</v>
      </c>
      <c r="I26497" t="s">
        <v>156</v>
      </c>
      <c r="J26497" t="s">
        <v>22</v>
      </c>
      <c r="K26497" t="s">
        <v>24</v>
      </c>
      <c r="L26497" t="s">
        <v>25</v>
      </c>
      <c r="M26497" t="s">
        <v>26</v>
      </c>
    </row>
    <row r="26498" spans="1:13" x14ac:dyDescent="0.3">
      <c r="A26498" t="s">
        <v>17999</v>
      </c>
      <c r="C26498" t="s">
        <v>17948</v>
      </c>
      <c r="D26498">
        <v>12</v>
      </c>
      <c r="E26498" s="1">
        <v>4365</v>
      </c>
      <c r="G26498" t="s">
        <v>111</v>
      </c>
      <c r="H26498" t="s">
        <v>970</v>
      </c>
      <c r="I26498" t="s">
        <v>156</v>
      </c>
      <c r="J26498" t="s">
        <v>22</v>
      </c>
      <c r="K26498" t="s">
        <v>24</v>
      </c>
      <c r="L26498" t="s">
        <v>25</v>
      </c>
      <c r="M26498" t="s">
        <v>6109</v>
      </c>
    </row>
    <row r="26499" spans="1:13" x14ac:dyDescent="0.3">
      <c r="A26499" t="s">
        <v>17999</v>
      </c>
      <c r="C26499" t="s">
        <v>24897</v>
      </c>
      <c r="D26499">
        <v>12</v>
      </c>
      <c r="E26499" s="1">
        <v>4320</v>
      </c>
      <c r="G26499" t="s">
        <v>111</v>
      </c>
      <c r="H26499" t="s">
        <v>970</v>
      </c>
      <c r="I26499" t="s">
        <v>156</v>
      </c>
      <c r="J26499" t="s">
        <v>22</v>
      </c>
      <c r="K26499" t="s">
        <v>24</v>
      </c>
      <c r="L26499" t="s">
        <v>25</v>
      </c>
      <c r="M26499" t="s">
        <v>6109</v>
      </c>
    </row>
    <row r="26500" spans="1:13" x14ac:dyDescent="0.3">
      <c r="A26500" t="s">
        <v>17999</v>
      </c>
      <c r="C26500" t="s">
        <v>24373</v>
      </c>
      <c r="D26500">
        <v>60</v>
      </c>
      <c r="E26500" s="1">
        <v>50000</v>
      </c>
      <c r="G26500" t="s">
        <v>21</v>
      </c>
      <c r="H26500" t="s">
        <v>970</v>
      </c>
      <c r="I26500" t="s">
        <v>156</v>
      </c>
      <c r="J26500" t="s">
        <v>22</v>
      </c>
      <c r="K26500" t="s">
        <v>24</v>
      </c>
      <c r="L26500" t="s">
        <v>25</v>
      </c>
      <c r="M26500" t="s">
        <v>26</v>
      </c>
    </row>
    <row r="26501" spans="1:13" x14ac:dyDescent="0.3">
      <c r="A26501" t="s">
        <v>17999</v>
      </c>
      <c r="C26501" t="s">
        <v>25374</v>
      </c>
      <c r="D26501">
        <v>12</v>
      </c>
      <c r="E26501" s="1">
        <v>10910</v>
      </c>
      <c r="G26501" t="s">
        <v>111</v>
      </c>
      <c r="H26501" t="s">
        <v>970</v>
      </c>
      <c r="I26501" t="s">
        <v>156</v>
      </c>
      <c r="J26501" t="s">
        <v>22</v>
      </c>
      <c r="K26501" t="s">
        <v>24</v>
      </c>
      <c r="L26501" t="s">
        <v>25</v>
      </c>
      <c r="M26501" t="s">
        <v>6109</v>
      </c>
    </row>
    <row r="26502" spans="1:13" x14ac:dyDescent="0.3">
      <c r="A26502" t="s">
        <v>17999</v>
      </c>
      <c r="C26502" t="s">
        <v>25723</v>
      </c>
      <c r="D26502">
        <v>12</v>
      </c>
      <c r="E26502" s="1">
        <v>10000</v>
      </c>
      <c r="G26502" t="s">
        <v>111</v>
      </c>
      <c r="H26502" t="s">
        <v>970</v>
      </c>
      <c r="I26502" t="s">
        <v>156</v>
      </c>
      <c r="J26502" t="s">
        <v>22</v>
      </c>
      <c r="K26502" t="s">
        <v>24</v>
      </c>
      <c r="L26502" t="s">
        <v>25</v>
      </c>
      <c r="M26502" t="s">
        <v>6109</v>
      </c>
    </row>
    <row r="26503" spans="1:13" x14ac:dyDescent="0.3">
      <c r="A26503" t="s">
        <v>17999</v>
      </c>
      <c r="C26503" t="s">
        <v>26380</v>
      </c>
      <c r="D26503">
        <v>12</v>
      </c>
      <c r="E26503" s="1">
        <v>105830</v>
      </c>
      <c r="G26503" t="s">
        <v>111</v>
      </c>
      <c r="H26503" t="s">
        <v>970</v>
      </c>
      <c r="I26503" t="s">
        <v>156</v>
      </c>
      <c r="J26503" t="s">
        <v>22</v>
      </c>
      <c r="K26503" t="s">
        <v>24</v>
      </c>
      <c r="L26503" t="s">
        <v>25</v>
      </c>
      <c r="M26503" t="s">
        <v>6109</v>
      </c>
    </row>
    <row r="26504" spans="1:13" x14ac:dyDescent="0.3">
      <c r="A26504" t="s">
        <v>17999</v>
      </c>
      <c r="C26504" t="s">
        <v>20542</v>
      </c>
      <c r="D26504">
        <v>12</v>
      </c>
      <c r="E26504" s="1">
        <v>103970</v>
      </c>
      <c r="G26504" t="s">
        <v>111</v>
      </c>
      <c r="H26504" t="s">
        <v>970</v>
      </c>
      <c r="I26504" t="s">
        <v>156</v>
      </c>
      <c r="J26504" t="s">
        <v>22</v>
      </c>
      <c r="K26504" t="s">
        <v>24</v>
      </c>
      <c r="L26504" t="s">
        <v>25</v>
      </c>
      <c r="M26504" t="s">
        <v>87</v>
      </c>
    </row>
    <row r="26505" spans="1:13" x14ac:dyDescent="0.3">
      <c r="A26505" t="s">
        <v>17999</v>
      </c>
      <c r="C26505" t="s">
        <v>19404</v>
      </c>
      <c r="D26505">
        <v>12</v>
      </c>
      <c r="E26505" s="1">
        <v>250000</v>
      </c>
      <c r="G26505" t="s">
        <v>111</v>
      </c>
      <c r="H26505" t="s">
        <v>19432</v>
      </c>
      <c r="I26505" t="s">
        <v>156</v>
      </c>
      <c r="J26505" t="s">
        <v>22</v>
      </c>
      <c r="K26505" t="s">
        <v>24</v>
      </c>
      <c r="L26505" t="s">
        <v>25</v>
      </c>
      <c r="M26505" t="s">
        <v>87</v>
      </c>
    </row>
    <row r="26506" spans="1:13" x14ac:dyDescent="0.3">
      <c r="A26506" t="s">
        <v>17999</v>
      </c>
      <c r="C26506" t="s">
        <v>31300</v>
      </c>
      <c r="D26506">
        <v>12</v>
      </c>
      <c r="E26506" s="1">
        <v>116055</v>
      </c>
      <c r="G26506" t="s">
        <v>111</v>
      </c>
      <c r="H26506" t="s">
        <v>970</v>
      </c>
      <c r="I26506" t="s">
        <v>156</v>
      </c>
      <c r="J26506" t="s">
        <v>22</v>
      </c>
      <c r="K26506" t="s">
        <v>24</v>
      </c>
      <c r="L26506" t="s">
        <v>25</v>
      </c>
      <c r="M26506" t="s">
        <v>87</v>
      </c>
    </row>
    <row r="26507" spans="1:13" x14ac:dyDescent="0.3">
      <c r="A26507" t="s">
        <v>17999</v>
      </c>
      <c r="C26507" t="s">
        <v>32581</v>
      </c>
      <c r="D26507">
        <v>12</v>
      </c>
      <c r="E26507" s="1">
        <v>4000000</v>
      </c>
      <c r="G26507" t="s">
        <v>111</v>
      </c>
      <c r="H26507" t="s">
        <v>5210</v>
      </c>
      <c r="I26507" t="s">
        <v>156</v>
      </c>
      <c r="J26507" t="s">
        <v>22</v>
      </c>
      <c r="K26507" t="s">
        <v>24</v>
      </c>
      <c r="L26507" t="s">
        <v>25</v>
      </c>
      <c r="M26507" t="s">
        <v>87</v>
      </c>
    </row>
    <row r="26508" spans="1:13" x14ac:dyDescent="0.3">
      <c r="A26508" t="s">
        <v>19969</v>
      </c>
      <c r="C26508" t="s">
        <v>19936</v>
      </c>
      <c r="D26508">
        <v>5</v>
      </c>
      <c r="E26508" s="1">
        <v>14995</v>
      </c>
      <c r="G26508" t="s">
        <v>34</v>
      </c>
      <c r="H26508" t="s">
        <v>6143</v>
      </c>
      <c r="I26508" t="s">
        <v>19970</v>
      </c>
      <c r="J26508" t="s">
        <v>9844</v>
      </c>
      <c r="K26508" t="s">
        <v>24</v>
      </c>
      <c r="L26508" t="s">
        <v>25</v>
      </c>
      <c r="M26508" t="s">
        <v>6146</v>
      </c>
    </row>
    <row r="26509" spans="1:13" x14ac:dyDescent="0.3">
      <c r="A26509" t="s">
        <v>22751</v>
      </c>
      <c r="C26509" t="s">
        <v>22646</v>
      </c>
      <c r="D26509">
        <v>36</v>
      </c>
      <c r="E26509" s="1">
        <v>95523</v>
      </c>
      <c r="G26509" t="s">
        <v>13</v>
      </c>
      <c r="H26509" t="s">
        <v>22752</v>
      </c>
      <c r="I26509" t="s">
        <v>22753</v>
      </c>
      <c r="K26509" t="s">
        <v>3886</v>
      </c>
      <c r="L26509" t="s">
        <v>17</v>
      </c>
      <c r="M26509" t="s">
        <v>450</v>
      </c>
    </row>
    <row r="26510" spans="1:13" x14ac:dyDescent="0.3">
      <c r="A26510" t="s">
        <v>16977</v>
      </c>
      <c r="C26510" t="s">
        <v>16755</v>
      </c>
      <c r="D26510">
        <v>30</v>
      </c>
      <c r="E26510" s="1">
        <v>100000</v>
      </c>
      <c r="G26510" t="s">
        <v>13</v>
      </c>
      <c r="H26510" t="s">
        <v>16978</v>
      </c>
      <c r="I26510" t="s">
        <v>3885</v>
      </c>
      <c r="K26510" t="s">
        <v>3886</v>
      </c>
      <c r="L26510" t="s">
        <v>17</v>
      </c>
      <c r="M26510" t="s">
        <v>450</v>
      </c>
    </row>
    <row r="26511" spans="1:13" x14ac:dyDescent="0.3">
      <c r="A26511" t="s">
        <v>2562</v>
      </c>
      <c r="C26511" t="s">
        <v>2269</v>
      </c>
      <c r="D26511">
        <v>22</v>
      </c>
      <c r="E26511" s="1">
        <v>249949</v>
      </c>
      <c r="G26511" t="s">
        <v>13</v>
      </c>
      <c r="H26511" t="s">
        <v>2563</v>
      </c>
      <c r="I26511" t="s">
        <v>359</v>
      </c>
      <c r="K26511" t="s">
        <v>189</v>
      </c>
      <c r="L26511" t="s">
        <v>38</v>
      </c>
      <c r="M26511" t="s">
        <v>82</v>
      </c>
    </row>
    <row r="26512" spans="1:13" x14ac:dyDescent="0.3">
      <c r="A26512" t="s">
        <v>2562</v>
      </c>
      <c r="C26512" t="s">
        <v>29114</v>
      </c>
      <c r="D26512">
        <v>10</v>
      </c>
      <c r="E26512" s="1">
        <v>340000</v>
      </c>
      <c r="G26512" t="s">
        <v>34</v>
      </c>
      <c r="H26512" t="s">
        <v>29249</v>
      </c>
      <c r="I26512" t="s">
        <v>359</v>
      </c>
      <c r="K26512" t="s">
        <v>189</v>
      </c>
      <c r="L26512" t="s">
        <v>38</v>
      </c>
      <c r="M26512" t="s">
        <v>632</v>
      </c>
    </row>
    <row r="26513" spans="1:13" x14ac:dyDescent="0.3">
      <c r="A26513" t="s">
        <v>2562</v>
      </c>
      <c r="C26513" t="s">
        <v>27614</v>
      </c>
      <c r="D26513">
        <v>45</v>
      </c>
      <c r="E26513" s="1">
        <v>144000</v>
      </c>
      <c r="G26513" t="s">
        <v>13</v>
      </c>
      <c r="H26513" t="s">
        <v>27637</v>
      </c>
      <c r="I26513" t="s">
        <v>359</v>
      </c>
      <c r="K26513" t="s">
        <v>189</v>
      </c>
      <c r="L26513" t="s">
        <v>17</v>
      </c>
      <c r="M26513" t="s">
        <v>207</v>
      </c>
    </row>
    <row r="26514" spans="1:13" x14ac:dyDescent="0.3">
      <c r="A26514" t="s">
        <v>2562</v>
      </c>
      <c r="C26514" t="s">
        <v>30536</v>
      </c>
      <c r="D26514">
        <v>24</v>
      </c>
      <c r="E26514" s="1">
        <v>338000</v>
      </c>
      <c r="G26514" t="s">
        <v>13</v>
      </c>
      <c r="H26514" t="s">
        <v>30579</v>
      </c>
      <c r="I26514" t="s">
        <v>359</v>
      </c>
      <c r="K26514" t="s">
        <v>189</v>
      </c>
      <c r="L26514" t="s">
        <v>257</v>
      </c>
      <c r="M26514" t="s">
        <v>82</v>
      </c>
    </row>
    <row r="26515" spans="1:13" x14ac:dyDescent="0.3">
      <c r="A26515" t="s">
        <v>2562</v>
      </c>
      <c r="C26515" t="s">
        <v>29922</v>
      </c>
      <c r="D26515">
        <v>25</v>
      </c>
      <c r="E26515" s="1">
        <v>974818</v>
      </c>
      <c r="G26515" t="s">
        <v>34</v>
      </c>
      <c r="H26515" t="s">
        <v>30123</v>
      </c>
      <c r="I26515" t="s">
        <v>359</v>
      </c>
      <c r="K26515" t="s">
        <v>189</v>
      </c>
      <c r="L26515" t="s">
        <v>38</v>
      </c>
      <c r="M26515" t="s">
        <v>39</v>
      </c>
    </row>
    <row r="26516" spans="1:13" x14ac:dyDescent="0.3">
      <c r="A26516" t="s">
        <v>2562</v>
      </c>
      <c r="C26516" t="s">
        <v>29922</v>
      </c>
      <c r="D26516">
        <v>24</v>
      </c>
      <c r="E26516" s="1">
        <v>100000</v>
      </c>
      <c r="G26516" t="s">
        <v>13</v>
      </c>
      <c r="H26516" t="s">
        <v>30342</v>
      </c>
      <c r="I26516" t="s">
        <v>359</v>
      </c>
      <c r="K26516" t="s">
        <v>189</v>
      </c>
      <c r="L26516" t="s">
        <v>17</v>
      </c>
      <c r="M26516" t="s">
        <v>450</v>
      </c>
    </row>
    <row r="26517" spans="1:13" x14ac:dyDescent="0.3">
      <c r="A26517" t="s">
        <v>2562</v>
      </c>
      <c r="C26517" t="s">
        <v>29553</v>
      </c>
      <c r="D26517">
        <v>60</v>
      </c>
      <c r="E26517" s="1">
        <v>4222447</v>
      </c>
      <c r="G26517" t="s">
        <v>13</v>
      </c>
      <c r="H26517" t="s">
        <v>29635</v>
      </c>
      <c r="I26517" t="s">
        <v>359</v>
      </c>
      <c r="K26517" t="s">
        <v>189</v>
      </c>
      <c r="L26517" t="s">
        <v>17</v>
      </c>
      <c r="M26517" t="s">
        <v>45</v>
      </c>
    </row>
    <row r="26518" spans="1:13" x14ac:dyDescent="0.3">
      <c r="A26518" t="s">
        <v>2562</v>
      </c>
      <c r="C26518" t="s">
        <v>29553</v>
      </c>
      <c r="D26518">
        <v>47</v>
      </c>
      <c r="E26518" s="1">
        <v>4281777</v>
      </c>
      <c r="G26518" t="s">
        <v>13</v>
      </c>
      <c r="H26518" t="s">
        <v>29832</v>
      </c>
      <c r="I26518" t="s">
        <v>359</v>
      </c>
      <c r="K26518" t="s">
        <v>189</v>
      </c>
      <c r="L26518" t="s">
        <v>38</v>
      </c>
      <c r="M26518" t="s">
        <v>345</v>
      </c>
    </row>
    <row r="26519" spans="1:13" x14ac:dyDescent="0.3">
      <c r="A26519" t="s">
        <v>2562</v>
      </c>
      <c r="C26519" t="s">
        <v>30851</v>
      </c>
      <c r="D26519">
        <v>44</v>
      </c>
      <c r="E26519" s="1">
        <v>2831545</v>
      </c>
      <c r="G26519" t="s">
        <v>13</v>
      </c>
      <c r="H26519" t="s">
        <v>30909</v>
      </c>
      <c r="I26519" t="s">
        <v>359</v>
      </c>
      <c r="K26519" t="s">
        <v>189</v>
      </c>
      <c r="L26519" t="s">
        <v>17</v>
      </c>
      <c r="M26519" t="s">
        <v>82</v>
      </c>
    </row>
    <row r="26520" spans="1:13" x14ac:dyDescent="0.3">
      <c r="A26520" t="s">
        <v>2562</v>
      </c>
      <c r="C26520" t="s">
        <v>3657</v>
      </c>
      <c r="D26520">
        <v>59</v>
      </c>
      <c r="E26520" s="1">
        <v>4297986</v>
      </c>
      <c r="G26520" t="s">
        <v>1237</v>
      </c>
      <c r="H26520" t="s">
        <v>4010</v>
      </c>
      <c r="I26520" t="s">
        <v>359</v>
      </c>
      <c r="K26520" t="s">
        <v>189</v>
      </c>
      <c r="L26520" t="s">
        <v>3297</v>
      </c>
      <c r="M26520" t="s">
        <v>4011</v>
      </c>
    </row>
    <row r="26521" spans="1:13" x14ac:dyDescent="0.3">
      <c r="A26521" t="s">
        <v>2562</v>
      </c>
      <c r="C26521" t="s">
        <v>5025</v>
      </c>
      <c r="D26521">
        <v>39</v>
      </c>
      <c r="E26521" s="1">
        <v>559450</v>
      </c>
      <c r="G26521" t="s">
        <v>13</v>
      </c>
      <c r="H26521" t="s">
        <v>5036</v>
      </c>
      <c r="I26521" t="s">
        <v>359</v>
      </c>
      <c r="K26521" t="s">
        <v>189</v>
      </c>
      <c r="L26521" t="s">
        <v>38</v>
      </c>
      <c r="M26521" t="s">
        <v>82</v>
      </c>
    </row>
    <row r="26522" spans="1:13" x14ac:dyDescent="0.3">
      <c r="A26522" t="s">
        <v>2562</v>
      </c>
      <c r="C26522" t="s">
        <v>4928</v>
      </c>
      <c r="D26522">
        <v>6</v>
      </c>
      <c r="E26522" s="1">
        <v>35000</v>
      </c>
      <c r="G26522" t="s">
        <v>13</v>
      </c>
      <c r="H26522" t="s">
        <v>5017</v>
      </c>
      <c r="I26522" t="s">
        <v>359</v>
      </c>
      <c r="K26522" t="s">
        <v>189</v>
      </c>
      <c r="L26522" t="s">
        <v>17</v>
      </c>
      <c r="M26522" t="s">
        <v>207</v>
      </c>
    </row>
    <row r="26523" spans="1:13" x14ac:dyDescent="0.3">
      <c r="A26523" t="s">
        <v>2562</v>
      </c>
      <c r="C26523" t="s">
        <v>22837</v>
      </c>
      <c r="D26523">
        <v>32</v>
      </c>
      <c r="E26523" s="1">
        <v>883575</v>
      </c>
      <c r="G26523" t="s">
        <v>13</v>
      </c>
      <c r="H26523" t="s">
        <v>22854</v>
      </c>
      <c r="I26523" t="s">
        <v>359</v>
      </c>
      <c r="K26523" t="s">
        <v>189</v>
      </c>
      <c r="L26523" t="s">
        <v>257</v>
      </c>
      <c r="M26523" t="s">
        <v>345</v>
      </c>
    </row>
    <row r="26524" spans="1:13" x14ac:dyDescent="0.3">
      <c r="A26524" t="s">
        <v>2562</v>
      </c>
      <c r="C26524" t="s">
        <v>22837</v>
      </c>
      <c r="D26524">
        <v>37</v>
      </c>
      <c r="E26524" s="1">
        <v>712227</v>
      </c>
      <c r="G26524" t="s">
        <v>34</v>
      </c>
      <c r="H26524" t="s">
        <v>22986</v>
      </c>
      <c r="I26524" t="s">
        <v>359</v>
      </c>
      <c r="K26524" t="s">
        <v>189</v>
      </c>
      <c r="L26524" t="s">
        <v>17</v>
      </c>
      <c r="M26524" t="s">
        <v>217</v>
      </c>
    </row>
    <row r="26525" spans="1:13" x14ac:dyDescent="0.3">
      <c r="A26525" t="s">
        <v>2562</v>
      </c>
      <c r="C26525" t="s">
        <v>23213</v>
      </c>
      <c r="D26525">
        <v>11</v>
      </c>
      <c r="E26525" s="1">
        <v>45393</v>
      </c>
      <c r="G26525" t="s">
        <v>13</v>
      </c>
      <c r="H26525" t="s">
        <v>23275</v>
      </c>
      <c r="I26525" t="s">
        <v>359</v>
      </c>
      <c r="K26525" t="s">
        <v>189</v>
      </c>
      <c r="L26525" t="s">
        <v>17</v>
      </c>
      <c r="M26525" t="s">
        <v>105</v>
      </c>
    </row>
    <row r="26526" spans="1:13" x14ac:dyDescent="0.3">
      <c r="A26526" t="s">
        <v>2562</v>
      </c>
      <c r="C26526" t="s">
        <v>21173</v>
      </c>
      <c r="D26526">
        <v>77</v>
      </c>
      <c r="E26526" s="1">
        <v>7723735</v>
      </c>
      <c r="G26526" t="s">
        <v>13</v>
      </c>
      <c r="H26526" t="s">
        <v>21262</v>
      </c>
      <c r="I26526" t="s">
        <v>359</v>
      </c>
      <c r="K26526" t="s">
        <v>189</v>
      </c>
      <c r="L26526" t="s">
        <v>17</v>
      </c>
      <c r="M26526" t="s">
        <v>21263</v>
      </c>
    </row>
    <row r="26527" spans="1:13" x14ac:dyDescent="0.3">
      <c r="A26527" t="s">
        <v>2562</v>
      </c>
      <c r="C26527" t="s">
        <v>16755</v>
      </c>
      <c r="D26527">
        <v>25</v>
      </c>
      <c r="E26527" s="1">
        <v>100000</v>
      </c>
      <c r="G26527" t="s">
        <v>13</v>
      </c>
      <c r="H26527" t="s">
        <v>17055</v>
      </c>
      <c r="I26527" t="s">
        <v>359</v>
      </c>
      <c r="K26527" t="s">
        <v>189</v>
      </c>
      <c r="L26527" t="s">
        <v>17</v>
      </c>
      <c r="M26527" t="s">
        <v>450</v>
      </c>
    </row>
    <row r="26528" spans="1:13" x14ac:dyDescent="0.3">
      <c r="A26528" t="s">
        <v>2562</v>
      </c>
      <c r="C26528" t="s">
        <v>15490</v>
      </c>
      <c r="D26528">
        <v>18</v>
      </c>
      <c r="E26528" s="1">
        <v>251100</v>
      </c>
      <c r="G26528" t="s">
        <v>13</v>
      </c>
      <c r="H26528" t="s">
        <v>15531</v>
      </c>
      <c r="I26528" t="s">
        <v>359</v>
      </c>
      <c r="K26528" t="s">
        <v>189</v>
      </c>
      <c r="L26528" t="s">
        <v>17</v>
      </c>
      <c r="M26528" t="s">
        <v>82</v>
      </c>
    </row>
    <row r="26529" spans="1:13" x14ac:dyDescent="0.3">
      <c r="A26529" t="s">
        <v>2562</v>
      </c>
      <c r="C26529" t="s">
        <v>16466</v>
      </c>
      <c r="D26529">
        <v>86</v>
      </c>
      <c r="E26529" s="1">
        <v>3217079</v>
      </c>
      <c r="G26529" t="s">
        <v>571</v>
      </c>
      <c r="H26529" t="s">
        <v>16510</v>
      </c>
      <c r="I26529" t="s">
        <v>359</v>
      </c>
      <c r="K26529" t="s">
        <v>189</v>
      </c>
      <c r="L26529" t="s">
        <v>17</v>
      </c>
      <c r="M26529" t="s">
        <v>16511</v>
      </c>
    </row>
    <row r="26530" spans="1:13" x14ac:dyDescent="0.3">
      <c r="A26530" t="s">
        <v>2562</v>
      </c>
      <c r="C26530" t="s">
        <v>16466</v>
      </c>
      <c r="D26530">
        <v>25</v>
      </c>
      <c r="E26530" s="1">
        <v>100000</v>
      </c>
      <c r="G26530" t="s">
        <v>13</v>
      </c>
      <c r="H26530" t="s">
        <v>16561</v>
      </c>
      <c r="I26530" t="s">
        <v>359</v>
      </c>
      <c r="K26530" t="s">
        <v>189</v>
      </c>
      <c r="L26530" t="s">
        <v>17</v>
      </c>
      <c r="M26530" t="s">
        <v>450</v>
      </c>
    </row>
    <row r="26531" spans="1:13" x14ac:dyDescent="0.3">
      <c r="A26531" t="s">
        <v>2562</v>
      </c>
      <c r="C26531" t="s">
        <v>16341</v>
      </c>
      <c r="D26531">
        <v>46</v>
      </c>
      <c r="E26531" s="1">
        <v>1197569</v>
      </c>
      <c r="G26531" t="s">
        <v>13</v>
      </c>
      <c r="H26531" t="s">
        <v>16365</v>
      </c>
      <c r="I26531" t="s">
        <v>359</v>
      </c>
      <c r="K26531" t="s">
        <v>189</v>
      </c>
      <c r="L26531" t="s">
        <v>17</v>
      </c>
      <c r="M26531" t="s">
        <v>82</v>
      </c>
    </row>
    <row r="26532" spans="1:13" x14ac:dyDescent="0.3">
      <c r="A26532" t="s">
        <v>2562</v>
      </c>
      <c r="C26532" t="s">
        <v>11494</v>
      </c>
      <c r="D26532">
        <v>29</v>
      </c>
      <c r="E26532" s="1">
        <v>84436</v>
      </c>
      <c r="G26532" t="s">
        <v>13</v>
      </c>
      <c r="H26532" t="s">
        <v>11539</v>
      </c>
      <c r="I26532" t="s">
        <v>359</v>
      </c>
      <c r="K26532" t="s">
        <v>189</v>
      </c>
      <c r="L26532" t="s">
        <v>17</v>
      </c>
      <c r="M26532" t="s">
        <v>105</v>
      </c>
    </row>
    <row r="26533" spans="1:13" x14ac:dyDescent="0.3">
      <c r="A26533" t="s">
        <v>2562</v>
      </c>
      <c r="C26533" t="s">
        <v>9547</v>
      </c>
      <c r="D26533">
        <v>65</v>
      </c>
      <c r="E26533" s="1">
        <v>5909061</v>
      </c>
      <c r="G26533" t="s">
        <v>13</v>
      </c>
      <c r="H26533" t="s">
        <v>9612</v>
      </c>
      <c r="I26533" t="s">
        <v>359</v>
      </c>
      <c r="K26533" t="s">
        <v>189</v>
      </c>
      <c r="L26533" t="s">
        <v>1856</v>
      </c>
      <c r="M26533" t="s">
        <v>345</v>
      </c>
    </row>
    <row r="26534" spans="1:13" x14ac:dyDescent="0.3">
      <c r="A26534" t="s">
        <v>2562</v>
      </c>
      <c r="C26534" t="s">
        <v>7634</v>
      </c>
      <c r="D26534">
        <v>19</v>
      </c>
      <c r="E26534" s="1">
        <v>100000</v>
      </c>
      <c r="G26534" t="s">
        <v>13</v>
      </c>
      <c r="H26534" t="s">
        <v>7976</v>
      </c>
      <c r="I26534" t="s">
        <v>359</v>
      </c>
      <c r="K26534" t="s">
        <v>189</v>
      </c>
      <c r="L26534" t="s">
        <v>17</v>
      </c>
      <c r="M26534" t="s">
        <v>450</v>
      </c>
    </row>
    <row r="26535" spans="1:13" x14ac:dyDescent="0.3">
      <c r="A26535" t="s">
        <v>2562</v>
      </c>
      <c r="C26535" t="s">
        <v>8560</v>
      </c>
      <c r="D26535">
        <v>52</v>
      </c>
      <c r="E26535" s="1">
        <v>606005</v>
      </c>
      <c r="G26535" t="s">
        <v>13</v>
      </c>
      <c r="H26535" t="s">
        <v>8600</v>
      </c>
      <c r="I26535" t="s">
        <v>359</v>
      </c>
      <c r="K26535" t="s">
        <v>189</v>
      </c>
      <c r="L26535" t="s">
        <v>17</v>
      </c>
      <c r="M26535" t="s">
        <v>345</v>
      </c>
    </row>
    <row r="26536" spans="1:13" x14ac:dyDescent="0.3">
      <c r="A26536" t="s">
        <v>2562</v>
      </c>
      <c r="C26536" t="s">
        <v>8771</v>
      </c>
      <c r="D26536">
        <v>25</v>
      </c>
      <c r="E26536" s="1">
        <v>100000</v>
      </c>
      <c r="G26536" t="s">
        <v>13</v>
      </c>
      <c r="H26536" t="s">
        <v>8879</v>
      </c>
      <c r="I26536" t="s">
        <v>359</v>
      </c>
      <c r="K26536" t="s">
        <v>189</v>
      </c>
      <c r="L26536" t="s">
        <v>17</v>
      </c>
      <c r="M26536" t="s">
        <v>450</v>
      </c>
    </row>
    <row r="26537" spans="1:13" x14ac:dyDescent="0.3">
      <c r="A26537" t="s">
        <v>2562</v>
      </c>
      <c r="C26537" t="s">
        <v>8771</v>
      </c>
      <c r="D26537">
        <v>19</v>
      </c>
      <c r="E26537" s="1">
        <v>100000</v>
      </c>
      <c r="G26537" t="s">
        <v>13</v>
      </c>
      <c r="H26537" t="s">
        <v>8909</v>
      </c>
      <c r="I26537" t="s">
        <v>359</v>
      </c>
      <c r="K26537" t="s">
        <v>189</v>
      </c>
      <c r="L26537" t="s">
        <v>17</v>
      </c>
      <c r="M26537" t="s">
        <v>450</v>
      </c>
    </row>
    <row r="26538" spans="1:13" x14ac:dyDescent="0.3">
      <c r="A26538" t="s">
        <v>2562</v>
      </c>
      <c r="C26538" t="s">
        <v>35205</v>
      </c>
      <c r="D26538">
        <v>36</v>
      </c>
      <c r="E26538" s="1">
        <v>2164081</v>
      </c>
      <c r="G26538" t="s">
        <v>13</v>
      </c>
      <c r="H26538" t="s">
        <v>35345</v>
      </c>
      <c r="I26538" t="s">
        <v>359</v>
      </c>
      <c r="K26538" t="s">
        <v>189</v>
      </c>
      <c r="L26538" t="s">
        <v>38</v>
      </c>
      <c r="M26538" t="s">
        <v>82</v>
      </c>
    </row>
    <row r="26539" spans="1:13" x14ac:dyDescent="0.3">
      <c r="A26539" t="s">
        <v>2562</v>
      </c>
      <c r="C26539" t="s">
        <v>35205</v>
      </c>
      <c r="D26539">
        <v>32</v>
      </c>
      <c r="E26539" s="1">
        <v>97298</v>
      </c>
      <c r="G26539" t="s">
        <v>48</v>
      </c>
      <c r="H26539" t="s">
        <v>35349</v>
      </c>
      <c r="I26539" t="s">
        <v>359</v>
      </c>
      <c r="K26539" t="s">
        <v>189</v>
      </c>
      <c r="L26539" t="s">
        <v>17</v>
      </c>
      <c r="M26539" t="s">
        <v>354</v>
      </c>
    </row>
    <row r="26540" spans="1:13" x14ac:dyDescent="0.3">
      <c r="A26540" t="s">
        <v>2562</v>
      </c>
      <c r="C26540" t="s">
        <v>33755</v>
      </c>
      <c r="D26540">
        <v>47</v>
      </c>
      <c r="E26540" s="1">
        <v>1024698</v>
      </c>
      <c r="G26540" t="s">
        <v>34</v>
      </c>
      <c r="H26540" t="s">
        <v>33754</v>
      </c>
      <c r="I26540" t="s">
        <v>359</v>
      </c>
      <c r="K26540" t="s">
        <v>189</v>
      </c>
      <c r="L26540" t="s">
        <v>38</v>
      </c>
      <c r="M26540" t="s">
        <v>61</v>
      </c>
    </row>
    <row r="26541" spans="1:13" x14ac:dyDescent="0.3">
      <c r="A26541" t="s">
        <v>2562</v>
      </c>
      <c r="C26541" t="s">
        <v>35729</v>
      </c>
      <c r="D26541">
        <v>18</v>
      </c>
      <c r="E26541" s="1">
        <v>100000</v>
      </c>
      <c r="G26541" t="s">
        <v>13</v>
      </c>
      <c r="H26541" t="s">
        <v>35803</v>
      </c>
      <c r="I26541" t="s">
        <v>359</v>
      </c>
      <c r="K26541" t="s">
        <v>189</v>
      </c>
      <c r="L26541" t="s">
        <v>17</v>
      </c>
      <c r="M26541" t="s">
        <v>450</v>
      </c>
    </row>
    <row r="26542" spans="1:13" x14ac:dyDescent="0.3">
      <c r="A26542" t="s">
        <v>2562</v>
      </c>
      <c r="C26542" t="s">
        <v>35729</v>
      </c>
      <c r="D26542">
        <v>18</v>
      </c>
      <c r="E26542" s="1">
        <v>100000</v>
      </c>
      <c r="G26542" t="s">
        <v>13</v>
      </c>
      <c r="H26542" t="s">
        <v>35933</v>
      </c>
      <c r="I26542" t="s">
        <v>359</v>
      </c>
      <c r="K26542" t="s">
        <v>189</v>
      </c>
      <c r="L26542" t="s">
        <v>17</v>
      </c>
      <c r="M26542" t="s">
        <v>450</v>
      </c>
    </row>
    <row r="26543" spans="1:13" x14ac:dyDescent="0.3">
      <c r="A26543" t="s">
        <v>2562</v>
      </c>
      <c r="C26543" t="s">
        <v>17828</v>
      </c>
      <c r="D26543">
        <v>84</v>
      </c>
      <c r="E26543" s="1">
        <v>25293370</v>
      </c>
      <c r="G26543" t="s">
        <v>13</v>
      </c>
      <c r="H26543" t="s">
        <v>17833</v>
      </c>
      <c r="I26543" t="s">
        <v>359</v>
      </c>
      <c r="K26543" t="s">
        <v>189</v>
      </c>
      <c r="L26543" t="s">
        <v>17</v>
      </c>
      <c r="M26543" t="s">
        <v>345</v>
      </c>
    </row>
    <row r="26544" spans="1:13" x14ac:dyDescent="0.3">
      <c r="A26544" t="s">
        <v>26540</v>
      </c>
      <c r="C26544" t="s">
        <v>26519</v>
      </c>
      <c r="D26544">
        <v>12</v>
      </c>
      <c r="E26544" s="1">
        <v>250000</v>
      </c>
      <c r="G26544" t="s">
        <v>111</v>
      </c>
      <c r="H26544" t="s">
        <v>5210</v>
      </c>
      <c r="I26544" t="s">
        <v>156</v>
      </c>
      <c r="J26544" t="s">
        <v>22</v>
      </c>
      <c r="K26544" t="s">
        <v>24</v>
      </c>
      <c r="L26544" t="s">
        <v>25</v>
      </c>
      <c r="M26544" t="s">
        <v>6109</v>
      </c>
    </row>
    <row r="26545" spans="1:13" x14ac:dyDescent="0.3">
      <c r="A26545" t="s">
        <v>17220</v>
      </c>
      <c r="C26545" t="s">
        <v>17183</v>
      </c>
      <c r="D26545">
        <v>46</v>
      </c>
      <c r="E26545" s="1">
        <v>566176</v>
      </c>
      <c r="G26545" t="s">
        <v>647</v>
      </c>
      <c r="H26545" t="s">
        <v>17221</v>
      </c>
      <c r="I26545" t="s">
        <v>1831</v>
      </c>
      <c r="J26545" t="s">
        <v>732</v>
      </c>
      <c r="K26545" t="s">
        <v>24</v>
      </c>
      <c r="L26545" t="s">
        <v>17</v>
      </c>
      <c r="M26545" t="s">
        <v>17222</v>
      </c>
    </row>
    <row r="26546" spans="1:13" x14ac:dyDescent="0.3">
      <c r="A26546" t="s">
        <v>9908</v>
      </c>
      <c r="C26546" t="s">
        <v>29922</v>
      </c>
      <c r="D26546">
        <v>35</v>
      </c>
      <c r="E26546" s="1">
        <v>442750</v>
      </c>
      <c r="G26546" t="s">
        <v>69</v>
      </c>
      <c r="H26546" t="s">
        <v>30044</v>
      </c>
      <c r="I26546" t="s">
        <v>2117</v>
      </c>
      <c r="J26546" t="s">
        <v>119</v>
      </c>
      <c r="K26546" t="s">
        <v>24</v>
      </c>
      <c r="L26546" t="s">
        <v>25</v>
      </c>
      <c r="M26546" t="s">
        <v>221</v>
      </c>
    </row>
    <row r="26547" spans="1:13" x14ac:dyDescent="0.3">
      <c r="A26547" t="s">
        <v>9908</v>
      </c>
      <c r="C26547" t="s">
        <v>16599</v>
      </c>
      <c r="D26547">
        <v>36</v>
      </c>
      <c r="E26547" s="1">
        <v>1142711</v>
      </c>
      <c r="G26547" t="s">
        <v>111</v>
      </c>
      <c r="H26547" t="s">
        <v>16637</v>
      </c>
      <c r="I26547" t="s">
        <v>2117</v>
      </c>
      <c r="J26547" t="s">
        <v>119</v>
      </c>
      <c r="K26547" t="s">
        <v>24</v>
      </c>
      <c r="L26547" t="s">
        <v>25</v>
      </c>
      <c r="M26547" t="s">
        <v>232</v>
      </c>
    </row>
    <row r="26548" spans="1:13" x14ac:dyDescent="0.3">
      <c r="A26548" t="s">
        <v>9908</v>
      </c>
      <c r="C26548" t="s">
        <v>9547</v>
      </c>
      <c r="D26548">
        <v>22</v>
      </c>
      <c r="E26548" s="1">
        <v>249928</v>
      </c>
      <c r="G26548" t="s">
        <v>69</v>
      </c>
      <c r="H26548" t="s">
        <v>9909</v>
      </c>
      <c r="I26548" t="s">
        <v>2117</v>
      </c>
      <c r="J26548" t="s">
        <v>119</v>
      </c>
      <c r="K26548" t="s">
        <v>24</v>
      </c>
      <c r="L26548" t="s">
        <v>25</v>
      </c>
      <c r="M26548" t="s">
        <v>221</v>
      </c>
    </row>
    <row r="26549" spans="1:13" x14ac:dyDescent="0.3">
      <c r="A26549" t="s">
        <v>9181</v>
      </c>
      <c r="C26549" t="s">
        <v>9183</v>
      </c>
      <c r="D26549">
        <v>30</v>
      </c>
      <c r="E26549" s="1">
        <v>374713</v>
      </c>
      <c r="G26549" t="s">
        <v>13</v>
      </c>
      <c r="H26549" t="s">
        <v>9182</v>
      </c>
      <c r="I26549" t="s">
        <v>1961</v>
      </c>
      <c r="J26549" t="s">
        <v>608</v>
      </c>
      <c r="K26549" t="s">
        <v>609</v>
      </c>
      <c r="L26549" t="s">
        <v>17</v>
      </c>
      <c r="M26549" t="s">
        <v>82</v>
      </c>
    </row>
    <row r="26550" spans="1:13" x14ac:dyDescent="0.3">
      <c r="A26550" t="s">
        <v>9181</v>
      </c>
      <c r="C26550" t="s">
        <v>36241</v>
      </c>
      <c r="D26550">
        <v>64</v>
      </c>
      <c r="E26550" s="1">
        <v>2992320</v>
      </c>
      <c r="G26550" t="s">
        <v>48</v>
      </c>
      <c r="H26550" t="s">
        <v>36265</v>
      </c>
      <c r="I26550" t="s">
        <v>1961</v>
      </c>
      <c r="J26550" t="s">
        <v>608</v>
      </c>
      <c r="K26550" t="s">
        <v>609</v>
      </c>
      <c r="L26550" t="s">
        <v>38</v>
      </c>
      <c r="M26550" t="s">
        <v>190</v>
      </c>
    </row>
    <row r="26551" spans="1:13" x14ac:dyDescent="0.3">
      <c r="A26551" t="s">
        <v>913</v>
      </c>
      <c r="C26551" t="s">
        <v>783</v>
      </c>
      <c r="D26551">
        <v>35</v>
      </c>
      <c r="E26551" s="1">
        <v>1474165</v>
      </c>
      <c r="G26551" t="s">
        <v>13</v>
      </c>
      <c r="H26551" t="s">
        <v>914</v>
      </c>
      <c r="I26551" t="s">
        <v>915</v>
      </c>
      <c r="K26551" t="s">
        <v>247</v>
      </c>
      <c r="L26551" t="s">
        <v>17</v>
      </c>
      <c r="M26551" t="s">
        <v>450</v>
      </c>
    </row>
    <row r="26552" spans="1:13" x14ac:dyDescent="0.3">
      <c r="A26552" t="s">
        <v>913</v>
      </c>
      <c r="C26552" t="s">
        <v>30364</v>
      </c>
      <c r="D26552">
        <v>60</v>
      </c>
      <c r="E26552" s="1">
        <v>3028668</v>
      </c>
      <c r="G26552" t="s">
        <v>13</v>
      </c>
      <c r="H26552" t="s">
        <v>30412</v>
      </c>
      <c r="I26552" t="s">
        <v>915</v>
      </c>
      <c r="K26552" t="s">
        <v>247</v>
      </c>
      <c r="L26552" t="s">
        <v>17</v>
      </c>
      <c r="M26552" t="s">
        <v>45</v>
      </c>
    </row>
    <row r="26553" spans="1:13" x14ac:dyDescent="0.3">
      <c r="A26553" t="s">
        <v>913</v>
      </c>
      <c r="C26553" t="s">
        <v>30851</v>
      </c>
      <c r="D26553">
        <v>22</v>
      </c>
      <c r="E26553" s="1">
        <v>100000</v>
      </c>
      <c r="G26553" t="s">
        <v>13</v>
      </c>
      <c r="H26553" t="s">
        <v>30930</v>
      </c>
      <c r="I26553" t="s">
        <v>915</v>
      </c>
      <c r="K26553" t="s">
        <v>247</v>
      </c>
      <c r="L26553" t="s">
        <v>17</v>
      </c>
      <c r="M26553" t="s">
        <v>450</v>
      </c>
    </row>
    <row r="26554" spans="1:13" x14ac:dyDescent="0.3">
      <c r="A26554" t="s">
        <v>913</v>
      </c>
      <c r="C26554" t="s">
        <v>31019</v>
      </c>
      <c r="D26554">
        <v>9</v>
      </c>
      <c r="E26554" s="1">
        <v>56776</v>
      </c>
      <c r="G26554" t="s">
        <v>13</v>
      </c>
      <c r="H26554" t="s">
        <v>31130</v>
      </c>
      <c r="I26554" t="s">
        <v>915</v>
      </c>
      <c r="K26554" t="s">
        <v>247</v>
      </c>
      <c r="L26554" t="s">
        <v>17</v>
      </c>
      <c r="M26554" t="s">
        <v>450</v>
      </c>
    </row>
    <row r="26555" spans="1:13" x14ac:dyDescent="0.3">
      <c r="A26555" t="s">
        <v>913</v>
      </c>
      <c r="C26555" t="s">
        <v>16599</v>
      </c>
      <c r="D26555">
        <v>52</v>
      </c>
      <c r="E26555" s="1">
        <v>1100522</v>
      </c>
      <c r="G26555" t="s">
        <v>13</v>
      </c>
      <c r="H26555" t="s">
        <v>16660</v>
      </c>
      <c r="I26555" t="s">
        <v>915</v>
      </c>
      <c r="K26555" t="s">
        <v>247</v>
      </c>
      <c r="L26555" t="s">
        <v>17</v>
      </c>
      <c r="M26555" t="s">
        <v>450</v>
      </c>
    </row>
    <row r="26556" spans="1:13" x14ac:dyDescent="0.3">
      <c r="A26556" t="s">
        <v>913</v>
      </c>
      <c r="C26556" t="s">
        <v>9547</v>
      </c>
      <c r="D26556">
        <v>27</v>
      </c>
      <c r="E26556" s="1">
        <v>1701832</v>
      </c>
      <c r="G26556" t="s">
        <v>13</v>
      </c>
      <c r="H26556" t="s">
        <v>9594</v>
      </c>
      <c r="I26556" t="s">
        <v>915</v>
      </c>
      <c r="K26556" t="s">
        <v>247</v>
      </c>
      <c r="L26556" t="s">
        <v>17</v>
      </c>
      <c r="M26556" t="s">
        <v>101</v>
      </c>
    </row>
    <row r="26557" spans="1:13" x14ac:dyDescent="0.3">
      <c r="A26557" t="s">
        <v>5700</v>
      </c>
      <c r="C26557" t="s">
        <v>5642</v>
      </c>
      <c r="D26557">
        <v>18</v>
      </c>
      <c r="E26557" s="1">
        <v>100000</v>
      </c>
      <c r="G26557" t="s">
        <v>13</v>
      </c>
      <c r="H26557" t="s">
        <v>5701</v>
      </c>
      <c r="I26557" t="s">
        <v>5702</v>
      </c>
      <c r="K26557" t="s">
        <v>96</v>
      </c>
      <c r="L26557" t="s">
        <v>17</v>
      </c>
      <c r="M26557" t="s">
        <v>450</v>
      </c>
    </row>
    <row r="26558" spans="1:13" x14ac:dyDescent="0.3">
      <c r="A26558" t="s">
        <v>22667</v>
      </c>
      <c r="C26558" t="s">
        <v>22646</v>
      </c>
      <c r="D26558">
        <v>93</v>
      </c>
      <c r="E26558" s="1">
        <v>2177548</v>
      </c>
      <c r="G26558" t="s">
        <v>13</v>
      </c>
      <c r="H26558" t="s">
        <v>22668</v>
      </c>
      <c r="I26558" t="s">
        <v>988</v>
      </c>
      <c r="J26558" t="s">
        <v>988</v>
      </c>
      <c r="K26558" t="s">
        <v>96</v>
      </c>
      <c r="L26558" t="s">
        <v>17</v>
      </c>
      <c r="M26558" t="s">
        <v>82</v>
      </c>
    </row>
    <row r="26559" spans="1:13" x14ac:dyDescent="0.3">
      <c r="A26559" t="s">
        <v>20151</v>
      </c>
      <c r="C26559" t="s">
        <v>20121</v>
      </c>
      <c r="D26559">
        <v>84</v>
      </c>
      <c r="E26559" s="1">
        <v>15000000</v>
      </c>
      <c r="G26559" t="s">
        <v>34</v>
      </c>
      <c r="H26559" t="s">
        <v>20152</v>
      </c>
      <c r="I26559" t="s">
        <v>20153</v>
      </c>
      <c r="J26559" t="s">
        <v>372</v>
      </c>
      <c r="K26559" t="s">
        <v>24</v>
      </c>
      <c r="L26559" t="s">
        <v>17</v>
      </c>
      <c r="M26559" t="s">
        <v>61</v>
      </c>
    </row>
    <row r="26560" spans="1:13" x14ac:dyDescent="0.3">
      <c r="A26560" t="s">
        <v>20151</v>
      </c>
      <c r="C26560" t="s">
        <v>32274</v>
      </c>
      <c r="D26560">
        <v>9</v>
      </c>
      <c r="E26560" s="1">
        <v>994378</v>
      </c>
      <c r="G26560" t="s">
        <v>34</v>
      </c>
      <c r="H26560" t="s">
        <v>32314</v>
      </c>
      <c r="I26560" t="s">
        <v>20153</v>
      </c>
      <c r="J26560" t="s">
        <v>372</v>
      </c>
      <c r="K26560" t="s">
        <v>24</v>
      </c>
      <c r="L26560" t="s">
        <v>17</v>
      </c>
      <c r="M26560" t="s">
        <v>61</v>
      </c>
    </row>
    <row r="26561" spans="1:13" x14ac:dyDescent="0.3">
      <c r="A26561" t="s">
        <v>10171</v>
      </c>
      <c r="C26561" t="s">
        <v>27925</v>
      </c>
      <c r="D26561">
        <v>36</v>
      </c>
      <c r="E26561" s="1">
        <v>1691555</v>
      </c>
      <c r="G26561" t="s">
        <v>34</v>
      </c>
      <c r="H26561" t="s">
        <v>28204</v>
      </c>
      <c r="I26561" t="s">
        <v>10173</v>
      </c>
      <c r="J26561" t="s">
        <v>7656</v>
      </c>
      <c r="K26561" t="s">
        <v>645</v>
      </c>
      <c r="L26561" t="s">
        <v>17</v>
      </c>
      <c r="M26561" t="s">
        <v>202</v>
      </c>
    </row>
    <row r="26562" spans="1:13" x14ac:dyDescent="0.3">
      <c r="A26562" t="s">
        <v>10171</v>
      </c>
      <c r="C26562" t="s">
        <v>30595</v>
      </c>
      <c r="D26562">
        <v>35</v>
      </c>
      <c r="E26562" s="1">
        <v>735266</v>
      </c>
      <c r="G26562" t="s">
        <v>34</v>
      </c>
      <c r="H26562" t="s">
        <v>30635</v>
      </c>
      <c r="I26562" t="s">
        <v>10173</v>
      </c>
      <c r="J26562" t="s">
        <v>7656</v>
      </c>
      <c r="K26562" t="s">
        <v>645</v>
      </c>
      <c r="L26562" t="s">
        <v>17</v>
      </c>
      <c r="M26562" t="s">
        <v>202</v>
      </c>
    </row>
    <row r="26563" spans="1:13" x14ac:dyDescent="0.3">
      <c r="A26563" t="s">
        <v>10171</v>
      </c>
      <c r="C26563" t="s">
        <v>23704</v>
      </c>
      <c r="D26563">
        <v>24</v>
      </c>
      <c r="E26563" s="1">
        <v>100000</v>
      </c>
      <c r="G26563" t="s">
        <v>13</v>
      </c>
      <c r="H26563" t="s">
        <v>23741</v>
      </c>
      <c r="I26563" t="s">
        <v>10173</v>
      </c>
      <c r="J26563" t="s">
        <v>7656</v>
      </c>
      <c r="K26563" t="s">
        <v>645</v>
      </c>
      <c r="L26563" t="s">
        <v>17</v>
      </c>
      <c r="M26563" t="s">
        <v>450</v>
      </c>
    </row>
    <row r="26564" spans="1:13" x14ac:dyDescent="0.3">
      <c r="A26564" t="s">
        <v>10171</v>
      </c>
      <c r="C26564" t="s">
        <v>10083</v>
      </c>
      <c r="D26564">
        <v>19</v>
      </c>
      <c r="E26564" s="1">
        <v>100000</v>
      </c>
      <c r="G26564" t="s">
        <v>48</v>
      </c>
      <c r="H26564" t="s">
        <v>10172</v>
      </c>
      <c r="I26564" t="s">
        <v>10173</v>
      </c>
      <c r="J26564" t="s">
        <v>7656</v>
      </c>
      <c r="K26564" t="s">
        <v>645</v>
      </c>
      <c r="L26564" t="s">
        <v>17</v>
      </c>
      <c r="M26564" t="s">
        <v>190</v>
      </c>
    </row>
    <row r="26565" spans="1:13" x14ac:dyDescent="0.3">
      <c r="A26565" t="s">
        <v>10171</v>
      </c>
      <c r="C26565" t="s">
        <v>35205</v>
      </c>
      <c r="D26565">
        <v>19</v>
      </c>
      <c r="E26565" s="1">
        <v>100000</v>
      </c>
      <c r="G26565" t="s">
        <v>13</v>
      </c>
      <c r="H26565" t="s">
        <v>35410</v>
      </c>
      <c r="I26565" t="s">
        <v>10173</v>
      </c>
      <c r="J26565" t="s">
        <v>7656</v>
      </c>
      <c r="K26565" t="s">
        <v>645</v>
      </c>
      <c r="L26565" t="s">
        <v>17</v>
      </c>
      <c r="M26565" t="s">
        <v>450</v>
      </c>
    </row>
    <row r="26566" spans="1:13" x14ac:dyDescent="0.3">
      <c r="A26566" t="s">
        <v>10171</v>
      </c>
      <c r="C26566" t="s">
        <v>34100</v>
      </c>
      <c r="D26566">
        <v>18</v>
      </c>
      <c r="E26566" s="1">
        <v>100000</v>
      </c>
      <c r="G26566" t="s">
        <v>13</v>
      </c>
      <c r="H26566" t="s">
        <v>34148</v>
      </c>
      <c r="I26566" t="s">
        <v>10173</v>
      </c>
      <c r="J26566" t="s">
        <v>7656</v>
      </c>
      <c r="K26566" t="s">
        <v>645</v>
      </c>
      <c r="L26566" t="s">
        <v>17</v>
      </c>
      <c r="M26566" t="s">
        <v>450</v>
      </c>
    </row>
    <row r="26567" spans="1:13" x14ac:dyDescent="0.3">
      <c r="A26567" t="s">
        <v>17428</v>
      </c>
      <c r="C26567" t="s">
        <v>34100</v>
      </c>
      <c r="D26567">
        <v>18</v>
      </c>
      <c r="E26567" s="1">
        <v>100000</v>
      </c>
      <c r="G26567" t="s">
        <v>13</v>
      </c>
      <c r="H26567" t="s">
        <v>34121</v>
      </c>
      <c r="I26567" t="s">
        <v>6058</v>
      </c>
      <c r="J26567" t="s">
        <v>662</v>
      </c>
      <c r="K26567" t="s">
        <v>24</v>
      </c>
      <c r="L26567" t="s">
        <v>17</v>
      </c>
      <c r="M26567" t="s">
        <v>450</v>
      </c>
    </row>
    <row r="26568" spans="1:13" x14ac:dyDescent="0.3">
      <c r="A26568" t="s">
        <v>17428</v>
      </c>
      <c r="C26568" t="s">
        <v>31300</v>
      </c>
      <c r="D26568">
        <v>48</v>
      </c>
      <c r="E26568" s="1">
        <v>3992241</v>
      </c>
      <c r="G26568" t="s">
        <v>13</v>
      </c>
      <c r="H26568" t="s">
        <v>31329</v>
      </c>
      <c r="I26568" t="s">
        <v>6058</v>
      </c>
      <c r="J26568" t="s">
        <v>662</v>
      </c>
      <c r="K26568" t="s">
        <v>24</v>
      </c>
      <c r="L26568" t="s">
        <v>38</v>
      </c>
      <c r="M26568" t="s">
        <v>345</v>
      </c>
    </row>
    <row r="26569" spans="1:13" x14ac:dyDescent="0.3">
      <c r="A26569" t="s">
        <v>17428</v>
      </c>
      <c r="C26569" t="s">
        <v>36663</v>
      </c>
      <c r="D26569">
        <v>3</v>
      </c>
      <c r="E26569" s="1">
        <v>9291</v>
      </c>
      <c r="G26569" t="s">
        <v>34</v>
      </c>
      <c r="H26569" t="s">
        <v>7013</v>
      </c>
      <c r="I26569" t="s">
        <v>17430</v>
      </c>
      <c r="J26569" t="s">
        <v>662</v>
      </c>
      <c r="K26569" t="s">
        <v>24</v>
      </c>
      <c r="L26569" t="s">
        <v>25</v>
      </c>
      <c r="M26569" t="s">
        <v>6146</v>
      </c>
    </row>
    <row r="26570" spans="1:13" x14ac:dyDescent="0.3">
      <c r="A26570" t="s">
        <v>17428</v>
      </c>
      <c r="C26570" t="s">
        <v>17429</v>
      </c>
      <c r="D26570">
        <v>36</v>
      </c>
      <c r="E26570" s="1">
        <v>72180</v>
      </c>
      <c r="G26570" t="s">
        <v>34</v>
      </c>
      <c r="H26570" t="s">
        <v>6493</v>
      </c>
      <c r="I26570" t="s">
        <v>17430</v>
      </c>
      <c r="J26570" t="s">
        <v>662</v>
      </c>
      <c r="K26570" t="s">
        <v>24</v>
      </c>
      <c r="L26570" t="s">
        <v>25</v>
      </c>
      <c r="M26570" t="s">
        <v>6146</v>
      </c>
    </row>
    <row r="26571" spans="1:13" x14ac:dyDescent="0.3">
      <c r="A26571" t="s">
        <v>7612</v>
      </c>
      <c r="C26571" t="s">
        <v>7614</v>
      </c>
      <c r="D26571">
        <v>12</v>
      </c>
      <c r="E26571" s="1">
        <v>1000000</v>
      </c>
      <c r="G26571" t="s">
        <v>111</v>
      </c>
      <c r="H26571" t="s">
        <v>7613</v>
      </c>
      <c r="I26571" t="s">
        <v>7615</v>
      </c>
      <c r="J26571" t="s">
        <v>7616</v>
      </c>
      <c r="K26571" t="s">
        <v>24</v>
      </c>
      <c r="L26571" t="s">
        <v>25</v>
      </c>
      <c r="M26571" t="s">
        <v>6109</v>
      </c>
    </row>
    <row r="26572" spans="1:13" x14ac:dyDescent="0.3">
      <c r="A26572" t="s">
        <v>2237</v>
      </c>
      <c r="C26572" t="s">
        <v>1852</v>
      </c>
      <c r="D26572">
        <v>16</v>
      </c>
      <c r="E26572" s="1">
        <v>125350</v>
      </c>
      <c r="G26572" t="s">
        <v>13</v>
      </c>
      <c r="H26572" t="s">
        <v>2238</v>
      </c>
      <c r="I26572" t="s">
        <v>2239</v>
      </c>
      <c r="J26572" t="s">
        <v>2240</v>
      </c>
      <c r="K26572" t="s">
        <v>609</v>
      </c>
      <c r="L26572" t="s">
        <v>2241</v>
      </c>
      <c r="M26572" t="s">
        <v>18</v>
      </c>
    </row>
    <row r="26573" spans="1:13" x14ac:dyDescent="0.3">
      <c r="A26573" t="s">
        <v>2237</v>
      </c>
      <c r="C26573" t="s">
        <v>8771</v>
      </c>
      <c r="D26573">
        <v>19</v>
      </c>
      <c r="E26573" s="1">
        <v>100000</v>
      </c>
      <c r="G26573" t="s">
        <v>13</v>
      </c>
      <c r="H26573" t="s">
        <v>8889</v>
      </c>
      <c r="I26573" t="s">
        <v>2239</v>
      </c>
      <c r="J26573" t="s">
        <v>2240</v>
      </c>
      <c r="K26573" t="s">
        <v>609</v>
      </c>
      <c r="L26573" t="s">
        <v>17</v>
      </c>
      <c r="M26573" t="s">
        <v>450</v>
      </c>
    </row>
    <row r="26574" spans="1:13" x14ac:dyDescent="0.3">
      <c r="A26574" t="s">
        <v>2237</v>
      </c>
      <c r="C26574" t="s">
        <v>8771</v>
      </c>
      <c r="D26574">
        <v>31</v>
      </c>
      <c r="E26574" s="1">
        <v>100000</v>
      </c>
      <c r="G26574" t="s">
        <v>13</v>
      </c>
      <c r="H26574" t="s">
        <v>8907</v>
      </c>
      <c r="I26574" t="s">
        <v>2239</v>
      </c>
      <c r="J26574" t="s">
        <v>2240</v>
      </c>
      <c r="K26574" t="s">
        <v>609</v>
      </c>
      <c r="L26574" t="s">
        <v>17</v>
      </c>
      <c r="M26574" t="s">
        <v>450</v>
      </c>
    </row>
    <row r="26575" spans="1:13" x14ac:dyDescent="0.3">
      <c r="A26575" t="s">
        <v>2237</v>
      </c>
      <c r="C26575" t="s">
        <v>9147</v>
      </c>
      <c r="D26575">
        <v>27</v>
      </c>
      <c r="E26575" s="1">
        <v>374493</v>
      </c>
      <c r="G26575" t="s">
        <v>13</v>
      </c>
      <c r="H26575" t="s">
        <v>9156</v>
      </c>
      <c r="I26575" t="s">
        <v>2239</v>
      </c>
      <c r="J26575" t="s">
        <v>2240</v>
      </c>
      <c r="K26575" t="s">
        <v>609</v>
      </c>
      <c r="L26575" t="s">
        <v>17</v>
      </c>
      <c r="M26575" t="s">
        <v>31</v>
      </c>
    </row>
    <row r="26576" spans="1:13" x14ac:dyDescent="0.3">
      <c r="A26576" t="s">
        <v>7880</v>
      </c>
      <c r="C26576" t="s">
        <v>7634</v>
      </c>
      <c r="D26576">
        <v>19</v>
      </c>
      <c r="E26576" s="1">
        <v>100000</v>
      </c>
      <c r="G26576" t="s">
        <v>48</v>
      </c>
      <c r="H26576" t="s">
        <v>7881</v>
      </c>
      <c r="I26576" t="s">
        <v>7882</v>
      </c>
      <c r="K26576" t="s">
        <v>2172</v>
      </c>
      <c r="L26576" t="s">
        <v>17</v>
      </c>
      <c r="M26576" t="s">
        <v>190</v>
      </c>
    </row>
    <row r="26577" spans="1:13" x14ac:dyDescent="0.3">
      <c r="A26577" t="s">
        <v>4305</v>
      </c>
      <c r="C26577" t="s">
        <v>30536</v>
      </c>
      <c r="D26577">
        <v>35</v>
      </c>
      <c r="E26577" s="1">
        <v>399716</v>
      </c>
      <c r="G26577" t="s">
        <v>13</v>
      </c>
      <c r="H26577" t="s">
        <v>30577</v>
      </c>
      <c r="I26577" t="s">
        <v>4307</v>
      </c>
      <c r="J26577" t="s">
        <v>761</v>
      </c>
      <c r="K26577" t="s">
        <v>24</v>
      </c>
      <c r="L26577" t="s">
        <v>17</v>
      </c>
      <c r="M26577" t="s">
        <v>82</v>
      </c>
    </row>
    <row r="26578" spans="1:13" x14ac:dyDescent="0.3">
      <c r="A26578" t="s">
        <v>4305</v>
      </c>
      <c r="C26578" t="s">
        <v>3657</v>
      </c>
      <c r="D26578">
        <v>59</v>
      </c>
      <c r="E26578" s="1">
        <v>3305421</v>
      </c>
      <c r="G26578" t="s">
        <v>13</v>
      </c>
      <c r="H26578" t="s">
        <v>4306</v>
      </c>
      <c r="I26578" t="s">
        <v>4307</v>
      </c>
      <c r="J26578" t="s">
        <v>761</v>
      </c>
      <c r="K26578" t="s">
        <v>24</v>
      </c>
      <c r="L26578" t="s">
        <v>17</v>
      </c>
      <c r="M26578" t="s">
        <v>442</v>
      </c>
    </row>
    <row r="26579" spans="1:13" x14ac:dyDescent="0.3">
      <c r="A26579" t="s">
        <v>4305</v>
      </c>
      <c r="C26579" t="s">
        <v>21173</v>
      </c>
      <c r="D26579">
        <v>42</v>
      </c>
      <c r="E26579" s="1">
        <v>812166</v>
      </c>
      <c r="G26579" t="s">
        <v>13</v>
      </c>
      <c r="H26579" t="s">
        <v>21296</v>
      </c>
      <c r="I26579" t="s">
        <v>4307</v>
      </c>
      <c r="J26579" t="s">
        <v>761</v>
      </c>
      <c r="K26579" t="s">
        <v>24</v>
      </c>
      <c r="L26579" t="s">
        <v>17</v>
      </c>
      <c r="M26579" t="s">
        <v>580</v>
      </c>
    </row>
    <row r="26580" spans="1:13" x14ac:dyDescent="0.3">
      <c r="A26580" t="s">
        <v>4305</v>
      </c>
      <c r="C26580" t="s">
        <v>11813</v>
      </c>
      <c r="D26580">
        <v>25</v>
      </c>
      <c r="E26580" s="1">
        <v>100000</v>
      </c>
      <c r="G26580" t="s">
        <v>13</v>
      </c>
      <c r="H26580" t="s">
        <v>12150</v>
      </c>
      <c r="I26580" t="s">
        <v>4307</v>
      </c>
      <c r="J26580" t="s">
        <v>761</v>
      </c>
      <c r="K26580" t="s">
        <v>24</v>
      </c>
      <c r="L26580" t="s">
        <v>17</v>
      </c>
      <c r="M26580" t="s">
        <v>450</v>
      </c>
    </row>
    <row r="26581" spans="1:13" x14ac:dyDescent="0.3">
      <c r="A26581" t="s">
        <v>4305</v>
      </c>
      <c r="C26581" t="s">
        <v>8196</v>
      </c>
      <c r="D26581">
        <v>54</v>
      </c>
      <c r="E26581" s="1">
        <v>925661</v>
      </c>
      <c r="G26581" t="s">
        <v>571</v>
      </c>
      <c r="H26581" t="s">
        <v>8372</v>
      </c>
      <c r="I26581" t="s">
        <v>4307</v>
      </c>
      <c r="J26581" t="s">
        <v>761</v>
      </c>
      <c r="K26581" t="s">
        <v>24</v>
      </c>
      <c r="L26581" t="s">
        <v>17</v>
      </c>
      <c r="M26581" t="s">
        <v>7758</v>
      </c>
    </row>
    <row r="26582" spans="1:13" x14ac:dyDescent="0.3">
      <c r="A26582" t="s">
        <v>4305</v>
      </c>
      <c r="C26582" t="s">
        <v>7634</v>
      </c>
      <c r="D26582">
        <v>25</v>
      </c>
      <c r="E26582" s="1">
        <v>100000</v>
      </c>
      <c r="G26582" t="s">
        <v>48</v>
      </c>
      <c r="H26582" t="s">
        <v>7798</v>
      </c>
      <c r="I26582" t="s">
        <v>4307</v>
      </c>
      <c r="J26582" t="s">
        <v>761</v>
      </c>
      <c r="K26582" t="s">
        <v>24</v>
      </c>
      <c r="L26582" t="s">
        <v>17</v>
      </c>
      <c r="M26582" t="s">
        <v>190</v>
      </c>
    </row>
    <row r="26583" spans="1:13" x14ac:dyDescent="0.3">
      <c r="A26583" t="s">
        <v>4305</v>
      </c>
      <c r="C26583" t="s">
        <v>7634</v>
      </c>
      <c r="D26583">
        <v>25</v>
      </c>
      <c r="E26583" s="1">
        <v>100000</v>
      </c>
      <c r="G26583" t="s">
        <v>48</v>
      </c>
      <c r="H26583" t="s">
        <v>7874</v>
      </c>
      <c r="I26583" t="s">
        <v>4307</v>
      </c>
      <c r="J26583" t="s">
        <v>761</v>
      </c>
      <c r="K26583" t="s">
        <v>24</v>
      </c>
      <c r="L26583" t="s">
        <v>17</v>
      </c>
      <c r="M26583" t="s">
        <v>190</v>
      </c>
    </row>
    <row r="26584" spans="1:13" x14ac:dyDescent="0.3">
      <c r="A26584" t="s">
        <v>4305</v>
      </c>
      <c r="C26584" t="s">
        <v>34470</v>
      </c>
      <c r="D26584">
        <v>46</v>
      </c>
      <c r="E26584" s="1">
        <v>735442</v>
      </c>
      <c r="G26584" t="s">
        <v>111</v>
      </c>
      <c r="H26584" t="s">
        <v>34496</v>
      </c>
      <c r="I26584" t="s">
        <v>4307</v>
      </c>
      <c r="J26584" t="s">
        <v>761</v>
      </c>
      <c r="K26584" t="s">
        <v>24</v>
      </c>
      <c r="L26584" t="s">
        <v>25</v>
      </c>
      <c r="M26584" t="s">
        <v>232</v>
      </c>
    </row>
    <row r="26585" spans="1:13" x14ac:dyDescent="0.3">
      <c r="A26585" t="s">
        <v>4305</v>
      </c>
      <c r="C26585" t="s">
        <v>20121</v>
      </c>
      <c r="D26585">
        <v>36</v>
      </c>
      <c r="E26585" s="1">
        <v>5016</v>
      </c>
      <c r="G26585" t="s">
        <v>34</v>
      </c>
      <c r="H26585" t="s">
        <v>7013</v>
      </c>
      <c r="I26585" t="s">
        <v>4307</v>
      </c>
      <c r="J26585" t="s">
        <v>761</v>
      </c>
      <c r="K26585" t="s">
        <v>24</v>
      </c>
      <c r="L26585" t="s">
        <v>25</v>
      </c>
      <c r="M26585" t="s">
        <v>6146</v>
      </c>
    </row>
    <row r="26586" spans="1:13" x14ac:dyDescent="0.3">
      <c r="A26586" t="s">
        <v>4305</v>
      </c>
      <c r="C26586" t="s">
        <v>20542</v>
      </c>
      <c r="D26586">
        <v>12</v>
      </c>
      <c r="E26586" s="1">
        <v>186060</v>
      </c>
      <c r="G26586" t="s">
        <v>34</v>
      </c>
      <c r="H26586" t="s">
        <v>20585</v>
      </c>
      <c r="I26586" t="s">
        <v>4307</v>
      </c>
      <c r="J26586" t="s">
        <v>761</v>
      </c>
      <c r="K26586" t="s">
        <v>24</v>
      </c>
      <c r="L26586" t="s">
        <v>25</v>
      </c>
      <c r="M26586" t="s">
        <v>6146</v>
      </c>
    </row>
    <row r="26587" spans="1:13" x14ac:dyDescent="0.3">
      <c r="A26587" t="s">
        <v>4305</v>
      </c>
      <c r="C26587" t="s">
        <v>32202</v>
      </c>
      <c r="D26587">
        <v>12</v>
      </c>
      <c r="E26587" s="1">
        <v>6202</v>
      </c>
      <c r="G26587" t="s">
        <v>34</v>
      </c>
      <c r="H26587" t="s">
        <v>13081</v>
      </c>
      <c r="I26587" t="s">
        <v>4307</v>
      </c>
      <c r="J26587" t="s">
        <v>761</v>
      </c>
      <c r="K26587" t="s">
        <v>24</v>
      </c>
      <c r="L26587" t="s">
        <v>25</v>
      </c>
      <c r="M26587" t="s">
        <v>6146</v>
      </c>
    </row>
    <row r="26588" spans="1:13" x14ac:dyDescent="0.3">
      <c r="A26588" t="s">
        <v>4305</v>
      </c>
      <c r="C26588" t="s">
        <v>32274</v>
      </c>
      <c r="D26588">
        <v>12</v>
      </c>
      <c r="E26588" s="1">
        <v>182239</v>
      </c>
      <c r="G26588" t="s">
        <v>34</v>
      </c>
      <c r="H26588" t="s">
        <v>13081</v>
      </c>
      <c r="I26588" t="s">
        <v>4307</v>
      </c>
      <c r="J26588" t="s">
        <v>761</v>
      </c>
      <c r="K26588" t="s">
        <v>24</v>
      </c>
      <c r="L26588" t="s">
        <v>25</v>
      </c>
      <c r="M26588" t="s">
        <v>6146</v>
      </c>
    </row>
    <row r="26589" spans="1:13" x14ac:dyDescent="0.3">
      <c r="A26589" t="s">
        <v>4305</v>
      </c>
      <c r="C26589" t="s">
        <v>14030</v>
      </c>
      <c r="D26589">
        <v>4</v>
      </c>
      <c r="E26589" s="1">
        <v>101444</v>
      </c>
      <c r="G26589" t="s">
        <v>34</v>
      </c>
      <c r="H26589" t="s">
        <v>6493</v>
      </c>
      <c r="I26589" t="s">
        <v>4307</v>
      </c>
      <c r="J26589" t="s">
        <v>761</v>
      </c>
      <c r="K26589" t="s">
        <v>24</v>
      </c>
      <c r="L26589" t="s">
        <v>25</v>
      </c>
      <c r="M26589" t="s">
        <v>6146</v>
      </c>
    </row>
    <row r="26590" spans="1:13" x14ac:dyDescent="0.3">
      <c r="A26590" t="s">
        <v>37124</v>
      </c>
      <c r="C26590" t="s">
        <v>37047</v>
      </c>
      <c r="D26590">
        <v>18</v>
      </c>
      <c r="E26590" s="1">
        <v>100000</v>
      </c>
      <c r="G26590" t="s">
        <v>13</v>
      </c>
      <c r="H26590" t="s">
        <v>37125</v>
      </c>
      <c r="I26590" t="s">
        <v>4307</v>
      </c>
      <c r="J26590" t="s">
        <v>761</v>
      </c>
      <c r="K26590" t="s">
        <v>24</v>
      </c>
      <c r="L26590" t="s">
        <v>17</v>
      </c>
      <c r="M26590" t="s">
        <v>450</v>
      </c>
    </row>
    <row r="26591" spans="1:13" x14ac:dyDescent="0.3">
      <c r="A26591" t="s">
        <v>37124</v>
      </c>
      <c r="C26591" t="s">
        <v>37363</v>
      </c>
      <c r="D26591">
        <v>62</v>
      </c>
      <c r="E26591" s="1">
        <v>1318747</v>
      </c>
      <c r="G26591" t="s">
        <v>48</v>
      </c>
      <c r="H26591" t="s">
        <v>37490</v>
      </c>
      <c r="I26591" t="s">
        <v>4307</v>
      </c>
      <c r="J26591" t="s">
        <v>761</v>
      </c>
      <c r="K26591" t="s">
        <v>24</v>
      </c>
      <c r="L26591" t="s">
        <v>17</v>
      </c>
      <c r="M26591" t="s">
        <v>190</v>
      </c>
    </row>
    <row r="26592" spans="1:13" x14ac:dyDescent="0.3">
      <c r="A26592" t="s">
        <v>35191</v>
      </c>
      <c r="C26592" t="s">
        <v>35176</v>
      </c>
      <c r="D26592">
        <v>23</v>
      </c>
      <c r="E26592" s="1">
        <v>70765</v>
      </c>
      <c r="G26592" t="s">
        <v>111</v>
      </c>
      <c r="H26592" t="s">
        <v>35192</v>
      </c>
      <c r="I26592" t="s">
        <v>7490</v>
      </c>
      <c r="J26592" t="s">
        <v>7438</v>
      </c>
      <c r="K26592" t="s">
        <v>24</v>
      </c>
      <c r="L26592" t="s">
        <v>25</v>
      </c>
      <c r="M26592" t="s">
        <v>120</v>
      </c>
    </row>
    <row r="26593" spans="1:13" x14ac:dyDescent="0.3">
      <c r="A26593" t="s">
        <v>8366</v>
      </c>
      <c r="C26593" t="s">
        <v>11813</v>
      </c>
      <c r="D26593">
        <v>19</v>
      </c>
      <c r="E26593" s="1">
        <v>100000</v>
      </c>
      <c r="G26593" t="s">
        <v>13</v>
      </c>
      <c r="H26593" t="s">
        <v>12140</v>
      </c>
      <c r="I26593" t="s">
        <v>6433</v>
      </c>
      <c r="K26593" t="s">
        <v>2506</v>
      </c>
      <c r="L26593" t="s">
        <v>17</v>
      </c>
      <c r="M26593" t="s">
        <v>450</v>
      </c>
    </row>
    <row r="26594" spans="1:13" x14ac:dyDescent="0.3">
      <c r="A26594" t="s">
        <v>8366</v>
      </c>
      <c r="C26594" t="s">
        <v>8196</v>
      </c>
      <c r="D26594">
        <v>62</v>
      </c>
      <c r="E26594" s="1">
        <v>1322097</v>
      </c>
      <c r="G26594" t="s">
        <v>571</v>
      </c>
      <c r="H26594" t="s">
        <v>8367</v>
      </c>
      <c r="I26594" t="s">
        <v>6433</v>
      </c>
      <c r="K26594" t="s">
        <v>2506</v>
      </c>
      <c r="L26594" t="s">
        <v>17</v>
      </c>
      <c r="M26594" t="s">
        <v>7758</v>
      </c>
    </row>
    <row r="26595" spans="1:13" x14ac:dyDescent="0.3">
      <c r="A26595" t="s">
        <v>21563</v>
      </c>
      <c r="C26595" t="s">
        <v>30364</v>
      </c>
      <c r="D26595">
        <v>32</v>
      </c>
      <c r="E26595" s="1">
        <v>100000</v>
      </c>
      <c r="G26595" t="s">
        <v>34</v>
      </c>
      <c r="H26595" t="s">
        <v>30492</v>
      </c>
      <c r="I26595" t="s">
        <v>21565</v>
      </c>
      <c r="K26595" t="s">
        <v>1584</v>
      </c>
      <c r="L26595" t="s">
        <v>17</v>
      </c>
      <c r="M26595" t="s">
        <v>217</v>
      </c>
    </row>
    <row r="26596" spans="1:13" x14ac:dyDescent="0.3">
      <c r="A26596" t="s">
        <v>21563</v>
      </c>
      <c r="C26596" t="s">
        <v>21173</v>
      </c>
      <c r="D26596">
        <v>60</v>
      </c>
      <c r="E26596" s="1">
        <v>2999999</v>
      </c>
      <c r="G26596" t="s">
        <v>34</v>
      </c>
      <c r="H26596" t="s">
        <v>21564</v>
      </c>
      <c r="I26596" t="s">
        <v>21565</v>
      </c>
      <c r="K26596" t="s">
        <v>1584</v>
      </c>
      <c r="L26596" t="s">
        <v>38</v>
      </c>
      <c r="M26596" t="s">
        <v>632</v>
      </c>
    </row>
    <row r="26597" spans="1:13" x14ac:dyDescent="0.3">
      <c r="A26597" t="s">
        <v>21563</v>
      </c>
      <c r="C26597" t="s">
        <v>21907</v>
      </c>
      <c r="D26597">
        <v>34</v>
      </c>
      <c r="E26597" s="1">
        <v>243490</v>
      </c>
      <c r="G26597" t="s">
        <v>13</v>
      </c>
      <c r="H26597" t="s">
        <v>21982</v>
      </c>
      <c r="I26597" t="s">
        <v>21565</v>
      </c>
      <c r="K26597" t="s">
        <v>1584</v>
      </c>
      <c r="L26597" t="s">
        <v>17</v>
      </c>
      <c r="M26597" t="s">
        <v>18</v>
      </c>
    </row>
    <row r="26598" spans="1:13" x14ac:dyDescent="0.3">
      <c r="A26598" t="s">
        <v>10724</v>
      </c>
      <c r="C26598" t="s">
        <v>15606</v>
      </c>
      <c r="D26598">
        <v>16</v>
      </c>
      <c r="E26598" s="1">
        <v>91615</v>
      </c>
      <c r="G26598" t="s">
        <v>13</v>
      </c>
      <c r="H26598" t="s">
        <v>15703</v>
      </c>
      <c r="I26598" t="s">
        <v>10726</v>
      </c>
      <c r="K26598" t="s">
        <v>16</v>
      </c>
      <c r="L26598" t="s">
        <v>44</v>
      </c>
      <c r="M26598" t="s">
        <v>18</v>
      </c>
    </row>
    <row r="26599" spans="1:13" x14ac:dyDescent="0.3">
      <c r="A26599" t="s">
        <v>10724</v>
      </c>
      <c r="C26599" t="s">
        <v>10589</v>
      </c>
      <c r="D26599">
        <v>36</v>
      </c>
      <c r="E26599" s="1">
        <v>835196</v>
      </c>
      <c r="G26599" t="s">
        <v>13</v>
      </c>
      <c r="H26599" t="s">
        <v>10725</v>
      </c>
      <c r="I26599" t="s">
        <v>10726</v>
      </c>
      <c r="K26599" t="s">
        <v>16</v>
      </c>
      <c r="L26599" t="s">
        <v>38</v>
      </c>
      <c r="M26599" t="s">
        <v>345</v>
      </c>
    </row>
    <row r="26600" spans="1:13" x14ac:dyDescent="0.3">
      <c r="A26600" t="s">
        <v>29962</v>
      </c>
      <c r="C26600" t="s">
        <v>29922</v>
      </c>
      <c r="D26600">
        <v>38</v>
      </c>
      <c r="E26600" s="1">
        <v>10915588</v>
      </c>
      <c r="G26600" t="s">
        <v>34</v>
      </c>
      <c r="H26600" t="s">
        <v>29963</v>
      </c>
      <c r="I26600" t="s">
        <v>6058</v>
      </c>
      <c r="K26600" t="s">
        <v>189</v>
      </c>
      <c r="L26600" t="s">
        <v>170</v>
      </c>
      <c r="M26600" t="s">
        <v>61</v>
      </c>
    </row>
    <row r="26601" spans="1:13" x14ac:dyDescent="0.3">
      <c r="A26601" t="s">
        <v>29962</v>
      </c>
      <c r="C26601" t="s">
        <v>30364</v>
      </c>
      <c r="D26601">
        <v>36</v>
      </c>
      <c r="E26601" s="1">
        <v>100000</v>
      </c>
      <c r="G26601" t="s">
        <v>13</v>
      </c>
      <c r="H26601" t="s">
        <v>30444</v>
      </c>
      <c r="I26601" t="s">
        <v>6058</v>
      </c>
      <c r="K26601" t="s">
        <v>189</v>
      </c>
      <c r="L26601" t="s">
        <v>17</v>
      </c>
      <c r="M26601" t="s">
        <v>18</v>
      </c>
    </row>
    <row r="26602" spans="1:13" x14ac:dyDescent="0.3">
      <c r="A26602" t="s">
        <v>5493</v>
      </c>
      <c r="C26602" t="s">
        <v>5155</v>
      </c>
      <c r="D26602">
        <v>18</v>
      </c>
      <c r="E26602" s="1">
        <v>50000</v>
      </c>
      <c r="G26602" t="s">
        <v>13</v>
      </c>
      <c r="H26602" t="s">
        <v>4129</v>
      </c>
      <c r="I26602" t="s">
        <v>5494</v>
      </c>
      <c r="J26602" t="s">
        <v>5495</v>
      </c>
      <c r="K26602" t="s">
        <v>132</v>
      </c>
      <c r="L26602" t="s">
        <v>17</v>
      </c>
      <c r="M26602" t="s">
        <v>450</v>
      </c>
    </row>
    <row r="26603" spans="1:13" x14ac:dyDescent="0.3">
      <c r="A26603" t="s">
        <v>1289</v>
      </c>
      <c r="C26603" t="s">
        <v>1275</v>
      </c>
      <c r="D26603">
        <v>44</v>
      </c>
      <c r="E26603" s="1">
        <v>1915299</v>
      </c>
      <c r="G26603" t="s">
        <v>34</v>
      </c>
      <c r="H26603" t="s">
        <v>1290</v>
      </c>
      <c r="I26603" t="s">
        <v>831</v>
      </c>
      <c r="K26603" t="s">
        <v>189</v>
      </c>
      <c r="L26603" t="s">
        <v>38</v>
      </c>
      <c r="M26603" t="s">
        <v>202</v>
      </c>
    </row>
    <row r="26604" spans="1:13" x14ac:dyDescent="0.3">
      <c r="A26604" t="s">
        <v>1289</v>
      </c>
      <c r="C26604" t="s">
        <v>28715</v>
      </c>
      <c r="D26604">
        <v>35</v>
      </c>
      <c r="E26604" s="1">
        <v>1151866</v>
      </c>
      <c r="G26604" t="s">
        <v>48</v>
      </c>
      <c r="H26604" t="s">
        <v>28778</v>
      </c>
      <c r="I26604" t="s">
        <v>831</v>
      </c>
      <c r="K26604" t="s">
        <v>189</v>
      </c>
      <c r="L26604" t="s">
        <v>170</v>
      </c>
      <c r="M26604" t="s">
        <v>354</v>
      </c>
    </row>
    <row r="26605" spans="1:13" x14ac:dyDescent="0.3">
      <c r="A26605" t="s">
        <v>1289</v>
      </c>
      <c r="C26605" t="s">
        <v>23966</v>
      </c>
      <c r="D26605">
        <v>53</v>
      </c>
      <c r="E26605" s="1">
        <v>549972</v>
      </c>
      <c r="G26605" t="s">
        <v>13</v>
      </c>
      <c r="H26605" t="s">
        <v>23972</v>
      </c>
      <c r="I26605" t="s">
        <v>831</v>
      </c>
      <c r="K26605" t="s">
        <v>189</v>
      </c>
      <c r="L26605" t="s">
        <v>17</v>
      </c>
      <c r="M26605" t="s">
        <v>82</v>
      </c>
    </row>
    <row r="26606" spans="1:13" x14ac:dyDescent="0.3">
      <c r="A26606" t="s">
        <v>1289</v>
      </c>
      <c r="C26606" t="s">
        <v>23564</v>
      </c>
      <c r="D26606">
        <v>18</v>
      </c>
      <c r="E26606" s="1">
        <v>91150</v>
      </c>
      <c r="G26606" t="s">
        <v>13</v>
      </c>
      <c r="H26606" t="s">
        <v>23667</v>
      </c>
      <c r="I26606" t="s">
        <v>831</v>
      </c>
      <c r="K26606" t="s">
        <v>189</v>
      </c>
      <c r="L26606" t="s">
        <v>17</v>
      </c>
      <c r="M26606" t="s">
        <v>450</v>
      </c>
    </row>
    <row r="26607" spans="1:13" x14ac:dyDescent="0.3">
      <c r="A26607" t="s">
        <v>1289</v>
      </c>
      <c r="C26607" t="s">
        <v>38015</v>
      </c>
      <c r="D26607">
        <v>62</v>
      </c>
      <c r="E26607" s="1">
        <v>13162521</v>
      </c>
      <c r="G26607" t="s">
        <v>48</v>
      </c>
      <c r="H26607" t="s">
        <v>38042</v>
      </c>
      <c r="I26607" t="s">
        <v>831</v>
      </c>
      <c r="K26607" t="s">
        <v>189</v>
      </c>
      <c r="L26607" t="s">
        <v>38043</v>
      </c>
      <c r="M26607" t="s">
        <v>354</v>
      </c>
    </row>
    <row r="26608" spans="1:13" x14ac:dyDescent="0.3">
      <c r="A26608" t="s">
        <v>5738</v>
      </c>
      <c r="C26608" t="s">
        <v>5642</v>
      </c>
      <c r="D26608">
        <v>21</v>
      </c>
      <c r="E26608" s="1">
        <v>115002</v>
      </c>
      <c r="G26608" t="s">
        <v>13</v>
      </c>
      <c r="H26608" t="s">
        <v>5739</v>
      </c>
      <c r="I26608" t="s">
        <v>147</v>
      </c>
      <c r="J26608" t="s">
        <v>1293</v>
      </c>
      <c r="K26608" t="s">
        <v>609</v>
      </c>
      <c r="L26608" t="s">
        <v>17</v>
      </c>
      <c r="M26608" t="s">
        <v>82</v>
      </c>
    </row>
    <row r="26609" spans="1:13" x14ac:dyDescent="0.3">
      <c r="A26609" t="s">
        <v>5738</v>
      </c>
      <c r="C26609" t="s">
        <v>23704</v>
      </c>
      <c r="D26609">
        <v>32</v>
      </c>
      <c r="E26609" s="1">
        <v>575000</v>
      </c>
      <c r="G26609" t="s">
        <v>13</v>
      </c>
      <c r="H26609" t="s">
        <v>23718</v>
      </c>
      <c r="I26609" t="s">
        <v>147</v>
      </c>
      <c r="J26609" t="s">
        <v>1293</v>
      </c>
      <c r="K26609" t="s">
        <v>609</v>
      </c>
      <c r="L26609" t="s">
        <v>17</v>
      </c>
      <c r="M26609" t="s">
        <v>22926</v>
      </c>
    </row>
    <row r="26610" spans="1:13" x14ac:dyDescent="0.3">
      <c r="A26610" t="s">
        <v>5738</v>
      </c>
      <c r="C26610" t="s">
        <v>23564</v>
      </c>
      <c r="D26610">
        <v>33</v>
      </c>
      <c r="E26610" s="1">
        <v>248118</v>
      </c>
      <c r="G26610" t="s">
        <v>13</v>
      </c>
      <c r="H26610" t="s">
        <v>23573</v>
      </c>
      <c r="I26610" t="s">
        <v>147</v>
      </c>
      <c r="J26610" t="s">
        <v>1293</v>
      </c>
      <c r="K26610" t="s">
        <v>609</v>
      </c>
      <c r="L26610" t="s">
        <v>17</v>
      </c>
      <c r="M26610" t="s">
        <v>1885</v>
      </c>
    </row>
    <row r="26611" spans="1:13" x14ac:dyDescent="0.3">
      <c r="A26611" t="s">
        <v>5738</v>
      </c>
      <c r="C26611" t="s">
        <v>15737</v>
      </c>
      <c r="D26611">
        <v>83</v>
      </c>
      <c r="E26611" s="1">
        <v>10517000</v>
      </c>
      <c r="G26611" t="s">
        <v>571</v>
      </c>
      <c r="H26611" t="s">
        <v>15883</v>
      </c>
      <c r="I26611" t="s">
        <v>147</v>
      </c>
      <c r="J26611" t="s">
        <v>1293</v>
      </c>
      <c r="K26611" t="s">
        <v>609</v>
      </c>
      <c r="L26611" t="s">
        <v>456</v>
      </c>
      <c r="M26611" t="s">
        <v>15884</v>
      </c>
    </row>
    <row r="26612" spans="1:13" x14ac:dyDescent="0.3">
      <c r="A26612" t="s">
        <v>5738</v>
      </c>
      <c r="C26612" t="s">
        <v>16755</v>
      </c>
      <c r="D26612">
        <v>25</v>
      </c>
      <c r="E26612" s="1">
        <v>100000</v>
      </c>
      <c r="G26612" t="s">
        <v>13</v>
      </c>
      <c r="H26612" t="s">
        <v>17056</v>
      </c>
      <c r="I26612" t="s">
        <v>147</v>
      </c>
      <c r="J26612" t="s">
        <v>1293</v>
      </c>
      <c r="K26612" t="s">
        <v>609</v>
      </c>
      <c r="L26612" t="s">
        <v>17</v>
      </c>
      <c r="M26612" t="s">
        <v>450</v>
      </c>
    </row>
    <row r="26613" spans="1:13" x14ac:dyDescent="0.3">
      <c r="A26613" t="s">
        <v>5738</v>
      </c>
      <c r="C26613" t="s">
        <v>17138</v>
      </c>
      <c r="D26613">
        <v>12</v>
      </c>
      <c r="E26613" s="1">
        <v>331926</v>
      </c>
      <c r="G26613" t="s">
        <v>13</v>
      </c>
      <c r="H26613" t="s">
        <v>17169</v>
      </c>
      <c r="I26613" t="s">
        <v>147</v>
      </c>
      <c r="J26613" t="s">
        <v>1293</v>
      </c>
      <c r="K26613" t="s">
        <v>609</v>
      </c>
      <c r="L26613" t="s">
        <v>17</v>
      </c>
      <c r="M26613" t="s">
        <v>82</v>
      </c>
    </row>
    <row r="26614" spans="1:13" x14ac:dyDescent="0.3">
      <c r="A26614" t="s">
        <v>5738</v>
      </c>
      <c r="C26614" t="s">
        <v>9114</v>
      </c>
      <c r="D26614">
        <v>7</v>
      </c>
      <c r="E26614" s="1">
        <v>75000</v>
      </c>
      <c r="G26614" t="s">
        <v>13</v>
      </c>
      <c r="H26614" t="s">
        <v>9131</v>
      </c>
      <c r="I26614" t="s">
        <v>147</v>
      </c>
      <c r="J26614" t="s">
        <v>1293</v>
      </c>
      <c r="K26614" t="s">
        <v>609</v>
      </c>
      <c r="L26614" t="s">
        <v>17</v>
      </c>
      <c r="M26614" t="s">
        <v>345</v>
      </c>
    </row>
    <row r="26615" spans="1:13" x14ac:dyDescent="0.3">
      <c r="A26615" t="s">
        <v>5738</v>
      </c>
      <c r="C26615" t="s">
        <v>34736</v>
      </c>
      <c r="D26615">
        <v>4</v>
      </c>
      <c r="E26615" s="1">
        <v>50000</v>
      </c>
      <c r="G26615" t="s">
        <v>111</v>
      </c>
      <c r="H26615" t="s">
        <v>34890</v>
      </c>
      <c r="I26615" t="s">
        <v>147</v>
      </c>
      <c r="J26615" t="s">
        <v>1293</v>
      </c>
      <c r="K26615" t="s">
        <v>609</v>
      </c>
      <c r="L26615" t="s">
        <v>25</v>
      </c>
      <c r="M26615" t="s">
        <v>232</v>
      </c>
    </row>
    <row r="26616" spans="1:13" x14ac:dyDescent="0.3">
      <c r="A26616" t="s">
        <v>5738</v>
      </c>
      <c r="C26616" t="s">
        <v>35205</v>
      </c>
      <c r="D26616">
        <v>19</v>
      </c>
      <c r="E26616" s="1">
        <v>100000</v>
      </c>
      <c r="G26616" t="s">
        <v>13</v>
      </c>
      <c r="H26616" t="s">
        <v>35421</v>
      </c>
      <c r="I26616" t="s">
        <v>147</v>
      </c>
      <c r="J26616" t="s">
        <v>1293</v>
      </c>
      <c r="K26616" t="s">
        <v>609</v>
      </c>
      <c r="L26616" t="s">
        <v>17</v>
      </c>
      <c r="M26616" t="s">
        <v>450</v>
      </c>
    </row>
    <row r="26617" spans="1:13" x14ac:dyDescent="0.3">
      <c r="A26617" t="s">
        <v>5738</v>
      </c>
      <c r="C26617" t="s">
        <v>34263</v>
      </c>
      <c r="D26617">
        <v>7</v>
      </c>
      <c r="E26617" s="1">
        <v>50000</v>
      </c>
      <c r="G26617" t="s">
        <v>13</v>
      </c>
      <c r="H26617" t="s">
        <v>34389</v>
      </c>
      <c r="I26617" t="s">
        <v>147</v>
      </c>
      <c r="J26617" t="s">
        <v>1293</v>
      </c>
      <c r="K26617" t="s">
        <v>609</v>
      </c>
      <c r="L26617" t="s">
        <v>17</v>
      </c>
      <c r="M26617" t="s">
        <v>345</v>
      </c>
    </row>
    <row r="26618" spans="1:13" x14ac:dyDescent="0.3">
      <c r="A26618" t="s">
        <v>5738</v>
      </c>
      <c r="C26618" t="s">
        <v>33755</v>
      </c>
      <c r="D26618">
        <v>104</v>
      </c>
      <c r="E26618" s="1">
        <v>25905046</v>
      </c>
      <c r="G26618" t="s">
        <v>34</v>
      </c>
      <c r="H26618" t="s">
        <v>33808</v>
      </c>
      <c r="I26618" t="s">
        <v>147</v>
      </c>
      <c r="J26618" t="s">
        <v>1293</v>
      </c>
      <c r="K26618" t="s">
        <v>609</v>
      </c>
      <c r="L26618" t="s">
        <v>38</v>
      </c>
      <c r="M26618" t="s">
        <v>61</v>
      </c>
    </row>
    <row r="26619" spans="1:13" x14ac:dyDescent="0.3">
      <c r="A26619" t="s">
        <v>5738</v>
      </c>
      <c r="C26619" t="s">
        <v>37047</v>
      </c>
      <c r="D26619">
        <v>18</v>
      </c>
      <c r="E26619" s="1">
        <v>100000</v>
      </c>
      <c r="G26619" t="s">
        <v>13</v>
      </c>
      <c r="H26619" t="s">
        <v>37128</v>
      </c>
      <c r="I26619" t="s">
        <v>147</v>
      </c>
      <c r="J26619" t="s">
        <v>1293</v>
      </c>
      <c r="K26619" t="s">
        <v>609</v>
      </c>
      <c r="L26619" t="s">
        <v>17</v>
      </c>
      <c r="M26619" t="s">
        <v>450</v>
      </c>
    </row>
    <row r="26620" spans="1:13" x14ac:dyDescent="0.3">
      <c r="A26620" t="s">
        <v>2588</v>
      </c>
      <c r="C26620" t="s">
        <v>2269</v>
      </c>
      <c r="D26620">
        <v>60</v>
      </c>
      <c r="E26620" s="1">
        <v>941429</v>
      </c>
      <c r="G26620" t="s">
        <v>13</v>
      </c>
      <c r="H26620" t="s">
        <v>2558</v>
      </c>
      <c r="I26620" t="s">
        <v>2589</v>
      </c>
      <c r="J26620" t="s">
        <v>2590</v>
      </c>
      <c r="K26620" t="s">
        <v>2591</v>
      </c>
      <c r="L26620" t="s">
        <v>17</v>
      </c>
      <c r="M26620" t="s">
        <v>450</v>
      </c>
    </row>
    <row r="26621" spans="1:13" x14ac:dyDescent="0.3">
      <c r="A26621" t="s">
        <v>2588</v>
      </c>
      <c r="C26621" t="s">
        <v>9547</v>
      </c>
      <c r="D26621">
        <v>19</v>
      </c>
      <c r="E26621" s="1">
        <v>100000</v>
      </c>
      <c r="G26621" t="s">
        <v>13</v>
      </c>
      <c r="H26621" t="s">
        <v>9929</v>
      </c>
      <c r="I26621" t="s">
        <v>2589</v>
      </c>
      <c r="J26621" t="s">
        <v>2590</v>
      </c>
      <c r="K26621" t="s">
        <v>2591</v>
      </c>
      <c r="L26621" t="s">
        <v>17</v>
      </c>
      <c r="M26621" t="s">
        <v>450</v>
      </c>
    </row>
    <row r="26622" spans="1:13" x14ac:dyDescent="0.3">
      <c r="A26622" t="s">
        <v>17241</v>
      </c>
      <c r="C26622" t="s">
        <v>17183</v>
      </c>
      <c r="D26622">
        <v>50</v>
      </c>
      <c r="E26622" s="1">
        <v>499936</v>
      </c>
      <c r="G26622" t="s">
        <v>48</v>
      </c>
      <c r="H26622" t="s">
        <v>17242</v>
      </c>
      <c r="I26622" t="s">
        <v>17243</v>
      </c>
      <c r="J26622" t="s">
        <v>17244</v>
      </c>
      <c r="K26622" t="s">
        <v>37</v>
      </c>
      <c r="L26622" t="s">
        <v>38</v>
      </c>
      <c r="M26622" t="s">
        <v>190</v>
      </c>
    </row>
    <row r="26623" spans="1:13" x14ac:dyDescent="0.3">
      <c r="A26623" t="s">
        <v>9367</v>
      </c>
      <c r="C26623" t="s">
        <v>24055</v>
      </c>
      <c r="D26623">
        <v>50</v>
      </c>
      <c r="E26623" s="1">
        <v>320729</v>
      </c>
      <c r="G26623" t="s">
        <v>13</v>
      </c>
      <c r="H26623" t="s">
        <v>24078</v>
      </c>
      <c r="I26623" t="s">
        <v>3451</v>
      </c>
      <c r="J26623" t="s">
        <v>2240</v>
      </c>
      <c r="K26623" t="s">
        <v>609</v>
      </c>
      <c r="L26623" t="s">
        <v>17</v>
      </c>
      <c r="M26623" t="s">
        <v>101</v>
      </c>
    </row>
    <row r="26624" spans="1:13" x14ac:dyDescent="0.3">
      <c r="A26624" t="s">
        <v>9367</v>
      </c>
      <c r="C26624" t="s">
        <v>9306</v>
      </c>
      <c r="D26624">
        <v>32</v>
      </c>
      <c r="E26624" s="1">
        <v>100000</v>
      </c>
      <c r="G26624" t="s">
        <v>13</v>
      </c>
      <c r="H26624" t="s">
        <v>9368</v>
      </c>
      <c r="I26624" t="s">
        <v>3451</v>
      </c>
      <c r="J26624" t="s">
        <v>2240</v>
      </c>
      <c r="K26624" t="s">
        <v>609</v>
      </c>
      <c r="L26624" t="s">
        <v>17</v>
      </c>
      <c r="M26624" t="s">
        <v>450</v>
      </c>
    </row>
    <row r="26625" spans="1:13" x14ac:dyDescent="0.3">
      <c r="A26625" t="s">
        <v>9367</v>
      </c>
      <c r="C26625" t="s">
        <v>34263</v>
      </c>
      <c r="D26625">
        <v>25</v>
      </c>
      <c r="E26625" s="1">
        <v>100000</v>
      </c>
      <c r="G26625" t="s">
        <v>48</v>
      </c>
      <c r="H26625" t="s">
        <v>34336</v>
      </c>
      <c r="I26625" t="s">
        <v>3451</v>
      </c>
      <c r="J26625" t="s">
        <v>2240</v>
      </c>
      <c r="K26625" t="s">
        <v>609</v>
      </c>
      <c r="L26625" t="s">
        <v>17</v>
      </c>
      <c r="M26625" t="s">
        <v>354</v>
      </c>
    </row>
    <row r="26626" spans="1:13" x14ac:dyDescent="0.3">
      <c r="A26626" t="s">
        <v>1829</v>
      </c>
      <c r="C26626" t="s">
        <v>2269</v>
      </c>
      <c r="D26626">
        <v>36</v>
      </c>
      <c r="E26626" s="1">
        <v>2328069</v>
      </c>
      <c r="G26626" t="s">
        <v>111</v>
      </c>
      <c r="H26626" t="s">
        <v>2374</v>
      </c>
      <c r="I26626" t="s">
        <v>178</v>
      </c>
      <c r="J26626" t="s">
        <v>119</v>
      </c>
      <c r="K26626" t="s">
        <v>24</v>
      </c>
      <c r="L26626" t="s">
        <v>25</v>
      </c>
      <c r="M26626" t="s">
        <v>120</v>
      </c>
    </row>
    <row r="26627" spans="1:13" x14ac:dyDescent="0.3">
      <c r="A26627" t="s">
        <v>1829</v>
      </c>
      <c r="C26627" t="s">
        <v>2269</v>
      </c>
      <c r="D26627">
        <v>36</v>
      </c>
      <c r="E26627" s="1">
        <v>1400000</v>
      </c>
      <c r="G26627" t="s">
        <v>13</v>
      </c>
      <c r="H26627" t="s">
        <v>2576</v>
      </c>
      <c r="I26627" t="s">
        <v>178</v>
      </c>
      <c r="J26627" t="s">
        <v>119</v>
      </c>
      <c r="K26627" t="s">
        <v>24</v>
      </c>
      <c r="L26627" t="s">
        <v>38</v>
      </c>
      <c r="M26627" t="s">
        <v>66</v>
      </c>
    </row>
    <row r="26628" spans="1:13" x14ac:dyDescent="0.3">
      <c r="A26628" t="s">
        <v>1829</v>
      </c>
      <c r="C26628" t="s">
        <v>2269</v>
      </c>
      <c r="D26628">
        <v>18</v>
      </c>
      <c r="E26628" s="1">
        <v>473720</v>
      </c>
      <c r="G26628" t="s">
        <v>13</v>
      </c>
      <c r="H26628" t="s">
        <v>2197</v>
      </c>
      <c r="I26628" t="s">
        <v>178</v>
      </c>
      <c r="J26628" t="s">
        <v>119</v>
      </c>
      <c r="K26628" t="s">
        <v>24</v>
      </c>
      <c r="L26628" t="s">
        <v>17</v>
      </c>
      <c r="M26628" t="s">
        <v>450</v>
      </c>
    </row>
    <row r="26629" spans="1:13" x14ac:dyDescent="0.3">
      <c r="A26629" t="s">
        <v>1829</v>
      </c>
      <c r="C26629" t="s">
        <v>1558</v>
      </c>
      <c r="D26629">
        <v>37</v>
      </c>
      <c r="E26629" s="1">
        <v>1500000</v>
      </c>
      <c r="G26629" t="s">
        <v>168</v>
      </c>
      <c r="H26629" t="s">
        <v>77</v>
      </c>
      <c r="I26629" t="s">
        <v>178</v>
      </c>
      <c r="J26629" t="s">
        <v>119</v>
      </c>
      <c r="K26629" t="s">
        <v>24</v>
      </c>
      <c r="L26629" t="s">
        <v>170</v>
      </c>
      <c r="M26629" t="s">
        <v>171</v>
      </c>
    </row>
    <row r="26630" spans="1:13" x14ac:dyDescent="0.3">
      <c r="A26630" t="s">
        <v>1829</v>
      </c>
      <c r="C26630" t="s">
        <v>27925</v>
      </c>
      <c r="D26630">
        <v>36</v>
      </c>
      <c r="E26630" s="1">
        <v>1910000</v>
      </c>
      <c r="G26630" t="s">
        <v>34</v>
      </c>
      <c r="H26630" t="s">
        <v>27938</v>
      </c>
      <c r="I26630" t="s">
        <v>178</v>
      </c>
      <c r="J26630" t="s">
        <v>119</v>
      </c>
      <c r="K26630" t="s">
        <v>24</v>
      </c>
      <c r="L26630" t="s">
        <v>38</v>
      </c>
      <c r="M26630" t="s">
        <v>202</v>
      </c>
    </row>
    <row r="26631" spans="1:13" x14ac:dyDescent="0.3">
      <c r="A26631" t="s">
        <v>1829</v>
      </c>
      <c r="C26631" t="s">
        <v>27925</v>
      </c>
      <c r="D26631">
        <v>54</v>
      </c>
      <c r="E26631" s="1">
        <v>3700000</v>
      </c>
      <c r="G26631" t="s">
        <v>34</v>
      </c>
      <c r="H26631" t="s">
        <v>27941</v>
      </c>
      <c r="I26631" t="s">
        <v>178</v>
      </c>
      <c r="J26631" t="s">
        <v>119</v>
      </c>
      <c r="K26631" t="s">
        <v>24</v>
      </c>
      <c r="L26631" t="s">
        <v>38</v>
      </c>
      <c r="M26631" t="s">
        <v>202</v>
      </c>
    </row>
    <row r="26632" spans="1:13" x14ac:dyDescent="0.3">
      <c r="A26632" t="s">
        <v>1829</v>
      </c>
      <c r="C26632" t="s">
        <v>27925</v>
      </c>
      <c r="D26632">
        <v>23</v>
      </c>
      <c r="E26632" s="1">
        <v>1000000</v>
      </c>
      <c r="G26632" t="s">
        <v>516</v>
      </c>
      <c r="H26632" t="s">
        <v>28256</v>
      </c>
      <c r="I26632" t="s">
        <v>178</v>
      </c>
      <c r="J26632" t="s">
        <v>119</v>
      </c>
      <c r="K26632" t="s">
        <v>24</v>
      </c>
      <c r="L26632" t="s">
        <v>44</v>
      </c>
      <c r="M26632" t="s">
        <v>3083</v>
      </c>
    </row>
    <row r="26633" spans="1:13" x14ac:dyDescent="0.3">
      <c r="A26633" t="s">
        <v>1829</v>
      </c>
      <c r="C26633" t="s">
        <v>28715</v>
      </c>
      <c r="D26633">
        <v>21</v>
      </c>
      <c r="E26633" s="1">
        <v>1613955</v>
      </c>
      <c r="G26633" t="s">
        <v>13</v>
      </c>
      <c r="H26633" t="s">
        <v>28783</v>
      </c>
      <c r="I26633" t="s">
        <v>178</v>
      </c>
      <c r="J26633" t="s">
        <v>119</v>
      </c>
      <c r="K26633" t="s">
        <v>24</v>
      </c>
      <c r="L26633" t="s">
        <v>44</v>
      </c>
      <c r="M26633" t="s">
        <v>45</v>
      </c>
    </row>
    <row r="26634" spans="1:13" x14ac:dyDescent="0.3">
      <c r="A26634" t="s">
        <v>1829</v>
      </c>
      <c r="C26634" t="s">
        <v>27194</v>
      </c>
      <c r="D26634">
        <v>28</v>
      </c>
      <c r="E26634" s="1">
        <v>801915</v>
      </c>
      <c r="G26634" t="s">
        <v>168</v>
      </c>
      <c r="H26634" t="s">
        <v>27337</v>
      </c>
      <c r="I26634" t="s">
        <v>178</v>
      </c>
      <c r="J26634" t="s">
        <v>119</v>
      </c>
      <c r="K26634" t="s">
        <v>24</v>
      </c>
      <c r="L26634" t="s">
        <v>17</v>
      </c>
      <c r="M26634" t="s">
        <v>171</v>
      </c>
    </row>
    <row r="26635" spans="1:13" x14ac:dyDescent="0.3">
      <c r="A26635" t="s">
        <v>1829</v>
      </c>
      <c r="C26635" t="s">
        <v>30536</v>
      </c>
      <c r="D26635">
        <v>43</v>
      </c>
      <c r="E26635" s="1">
        <v>2995473</v>
      </c>
      <c r="G26635" t="s">
        <v>34</v>
      </c>
      <c r="H26635" t="s">
        <v>30574</v>
      </c>
      <c r="I26635" t="s">
        <v>178</v>
      </c>
      <c r="J26635" t="s">
        <v>119</v>
      </c>
      <c r="K26635" t="s">
        <v>24</v>
      </c>
      <c r="L26635" t="s">
        <v>44</v>
      </c>
      <c r="M26635" t="s">
        <v>39</v>
      </c>
    </row>
    <row r="26636" spans="1:13" x14ac:dyDescent="0.3">
      <c r="A26636" t="s">
        <v>1829</v>
      </c>
      <c r="C26636" t="s">
        <v>29922</v>
      </c>
      <c r="D26636">
        <v>5</v>
      </c>
      <c r="E26636" s="1">
        <v>80633</v>
      </c>
      <c r="G26636" t="s">
        <v>13</v>
      </c>
      <c r="H26636" t="s">
        <v>30236</v>
      </c>
      <c r="I26636" t="s">
        <v>178</v>
      </c>
      <c r="J26636" t="s">
        <v>119</v>
      </c>
      <c r="K26636" t="s">
        <v>24</v>
      </c>
      <c r="L26636" t="s">
        <v>17</v>
      </c>
      <c r="M26636" t="s">
        <v>442</v>
      </c>
    </row>
    <row r="26637" spans="1:13" x14ac:dyDescent="0.3">
      <c r="A26637" t="s">
        <v>1829</v>
      </c>
      <c r="C26637" t="s">
        <v>29922</v>
      </c>
      <c r="D26637">
        <v>34</v>
      </c>
      <c r="E26637" s="1">
        <v>668200</v>
      </c>
      <c r="G26637" t="s">
        <v>34</v>
      </c>
      <c r="H26637" t="s">
        <v>30276</v>
      </c>
      <c r="I26637" t="s">
        <v>178</v>
      </c>
      <c r="J26637" t="s">
        <v>119</v>
      </c>
      <c r="K26637" t="s">
        <v>24</v>
      </c>
      <c r="L26637" t="s">
        <v>44</v>
      </c>
      <c r="M26637" t="s">
        <v>202</v>
      </c>
    </row>
    <row r="26638" spans="1:13" x14ac:dyDescent="0.3">
      <c r="A26638" t="s">
        <v>1829</v>
      </c>
      <c r="C26638" t="s">
        <v>30364</v>
      </c>
      <c r="D26638">
        <v>38</v>
      </c>
      <c r="E26638" s="1">
        <v>1797391</v>
      </c>
      <c r="G26638" t="s">
        <v>1039</v>
      </c>
      <c r="H26638" t="s">
        <v>30478</v>
      </c>
      <c r="I26638" t="s">
        <v>178</v>
      </c>
      <c r="J26638" t="s">
        <v>119</v>
      </c>
      <c r="K26638" t="s">
        <v>24</v>
      </c>
      <c r="L26638" t="s">
        <v>38</v>
      </c>
      <c r="M26638" t="s">
        <v>4296</v>
      </c>
    </row>
    <row r="26639" spans="1:13" x14ac:dyDescent="0.3">
      <c r="A26639" t="s">
        <v>1829</v>
      </c>
      <c r="C26639" t="s">
        <v>30595</v>
      </c>
      <c r="D26639">
        <v>16</v>
      </c>
      <c r="E26639" s="1">
        <v>99000</v>
      </c>
      <c r="G26639" t="s">
        <v>34</v>
      </c>
      <c r="H26639" t="s">
        <v>30746</v>
      </c>
      <c r="I26639" t="s">
        <v>178</v>
      </c>
      <c r="J26639" t="s">
        <v>119</v>
      </c>
      <c r="K26639" t="s">
        <v>24</v>
      </c>
      <c r="L26639" t="s">
        <v>17</v>
      </c>
      <c r="M26639" t="s">
        <v>202</v>
      </c>
    </row>
    <row r="26640" spans="1:13" x14ac:dyDescent="0.3">
      <c r="A26640" t="s">
        <v>1829</v>
      </c>
      <c r="C26640" t="s">
        <v>3657</v>
      </c>
      <c r="D26640">
        <v>34</v>
      </c>
      <c r="E26640" s="1">
        <v>467603</v>
      </c>
      <c r="G26640" t="s">
        <v>111</v>
      </c>
      <c r="H26640" t="s">
        <v>3677</v>
      </c>
      <c r="I26640" t="s">
        <v>178</v>
      </c>
      <c r="J26640" t="s">
        <v>119</v>
      </c>
      <c r="K26640" t="s">
        <v>24</v>
      </c>
      <c r="L26640" t="s">
        <v>25</v>
      </c>
      <c r="M26640" t="s">
        <v>120</v>
      </c>
    </row>
    <row r="26641" spans="1:13" x14ac:dyDescent="0.3">
      <c r="A26641" t="s">
        <v>1829</v>
      </c>
      <c r="C26641" t="s">
        <v>3657</v>
      </c>
      <c r="D26641">
        <v>9</v>
      </c>
      <c r="E26641" s="1">
        <v>90000</v>
      </c>
      <c r="G26641" t="s">
        <v>13</v>
      </c>
      <c r="H26641" t="s">
        <v>3824</v>
      </c>
      <c r="I26641" t="s">
        <v>178</v>
      </c>
      <c r="J26641" t="s">
        <v>119</v>
      </c>
      <c r="K26641" t="s">
        <v>24</v>
      </c>
      <c r="L26641" t="s">
        <v>17</v>
      </c>
      <c r="M26641" t="s">
        <v>45</v>
      </c>
    </row>
    <row r="26642" spans="1:13" x14ac:dyDescent="0.3">
      <c r="A26642" t="s">
        <v>1829</v>
      </c>
      <c r="C26642" t="s">
        <v>3657</v>
      </c>
      <c r="D26642">
        <v>10</v>
      </c>
      <c r="E26642" s="1">
        <v>100000</v>
      </c>
      <c r="G26642" t="s">
        <v>13</v>
      </c>
      <c r="H26642" t="s">
        <v>4046</v>
      </c>
      <c r="I26642" t="s">
        <v>178</v>
      </c>
      <c r="J26642" t="s">
        <v>119</v>
      </c>
      <c r="K26642" t="s">
        <v>24</v>
      </c>
      <c r="L26642" t="s">
        <v>17</v>
      </c>
      <c r="M26642" t="s">
        <v>442</v>
      </c>
    </row>
    <row r="26643" spans="1:13" x14ac:dyDescent="0.3">
      <c r="A26643" t="s">
        <v>1829</v>
      </c>
      <c r="C26643" t="s">
        <v>5155</v>
      </c>
      <c r="D26643">
        <v>53</v>
      </c>
      <c r="E26643" s="1">
        <v>4636038</v>
      </c>
      <c r="G26643" t="s">
        <v>34</v>
      </c>
      <c r="H26643" t="s">
        <v>5322</v>
      </c>
      <c r="I26643" t="s">
        <v>178</v>
      </c>
      <c r="J26643" t="s">
        <v>119</v>
      </c>
      <c r="K26643" t="s">
        <v>24</v>
      </c>
      <c r="L26643" t="s">
        <v>38</v>
      </c>
      <c r="M26643" t="s">
        <v>202</v>
      </c>
    </row>
    <row r="26644" spans="1:13" x14ac:dyDescent="0.3">
      <c r="A26644" t="s">
        <v>1829</v>
      </c>
      <c r="C26644" t="s">
        <v>5642</v>
      </c>
      <c r="D26644">
        <v>12</v>
      </c>
      <c r="E26644" s="1">
        <v>20000</v>
      </c>
      <c r="G26644" t="s">
        <v>13</v>
      </c>
      <c r="H26644" t="s">
        <v>5725</v>
      </c>
      <c r="I26644" t="s">
        <v>178</v>
      </c>
      <c r="J26644" t="s">
        <v>119</v>
      </c>
      <c r="K26644" t="s">
        <v>24</v>
      </c>
      <c r="L26644" t="s">
        <v>17</v>
      </c>
      <c r="M26644" t="s">
        <v>450</v>
      </c>
    </row>
    <row r="26645" spans="1:13" x14ac:dyDescent="0.3">
      <c r="A26645" t="s">
        <v>1829</v>
      </c>
      <c r="C26645" t="s">
        <v>22837</v>
      </c>
      <c r="D26645">
        <v>60</v>
      </c>
      <c r="E26645" s="1">
        <v>1201084</v>
      </c>
      <c r="G26645" t="s">
        <v>1039</v>
      </c>
      <c r="H26645" t="s">
        <v>22962</v>
      </c>
      <c r="I26645" t="s">
        <v>178</v>
      </c>
      <c r="J26645" t="s">
        <v>119</v>
      </c>
      <c r="K26645" t="s">
        <v>24</v>
      </c>
      <c r="L26645" t="s">
        <v>44</v>
      </c>
      <c r="M26645" t="s">
        <v>249</v>
      </c>
    </row>
    <row r="26646" spans="1:13" x14ac:dyDescent="0.3">
      <c r="A26646" t="s">
        <v>1829</v>
      </c>
      <c r="C26646" t="s">
        <v>22837</v>
      </c>
      <c r="D26646">
        <v>8</v>
      </c>
      <c r="E26646" s="1">
        <v>420903</v>
      </c>
      <c r="G26646" t="s">
        <v>13</v>
      </c>
      <c r="H26646" t="s">
        <v>23208</v>
      </c>
      <c r="I26646" t="s">
        <v>178</v>
      </c>
      <c r="J26646" t="s">
        <v>119</v>
      </c>
      <c r="K26646" t="s">
        <v>24</v>
      </c>
      <c r="L26646" t="s">
        <v>17</v>
      </c>
      <c r="M26646" t="s">
        <v>442</v>
      </c>
    </row>
    <row r="26647" spans="1:13" x14ac:dyDescent="0.3">
      <c r="A26647" t="s">
        <v>1829</v>
      </c>
      <c r="C26647" t="s">
        <v>23856</v>
      </c>
      <c r="D26647">
        <v>62</v>
      </c>
      <c r="E26647" s="1">
        <v>205495</v>
      </c>
      <c r="G26647" t="s">
        <v>13</v>
      </c>
      <c r="H26647" t="s">
        <v>23887</v>
      </c>
      <c r="I26647" t="s">
        <v>178</v>
      </c>
      <c r="J26647" t="s">
        <v>119</v>
      </c>
      <c r="K26647" t="s">
        <v>24</v>
      </c>
      <c r="L26647" t="s">
        <v>17</v>
      </c>
      <c r="M26647" t="s">
        <v>9596</v>
      </c>
    </row>
    <row r="26648" spans="1:13" x14ac:dyDescent="0.3">
      <c r="A26648" t="s">
        <v>1829</v>
      </c>
      <c r="C26648" t="s">
        <v>23704</v>
      </c>
      <c r="D26648">
        <v>56</v>
      </c>
      <c r="E26648" s="1">
        <v>1328350</v>
      </c>
      <c r="G26648" t="s">
        <v>48</v>
      </c>
      <c r="H26648" t="s">
        <v>23710</v>
      </c>
      <c r="I26648" t="s">
        <v>178</v>
      </c>
      <c r="J26648" t="s">
        <v>119</v>
      </c>
      <c r="K26648" t="s">
        <v>24</v>
      </c>
      <c r="L26648" t="s">
        <v>17</v>
      </c>
      <c r="M26648" t="s">
        <v>331</v>
      </c>
    </row>
    <row r="26649" spans="1:13" x14ac:dyDescent="0.3">
      <c r="A26649" t="s">
        <v>1829</v>
      </c>
      <c r="C26649" t="s">
        <v>23564</v>
      </c>
      <c r="D26649">
        <v>37</v>
      </c>
      <c r="E26649" s="1">
        <v>1714220</v>
      </c>
      <c r="G26649" t="s">
        <v>13</v>
      </c>
      <c r="H26649" t="s">
        <v>23574</v>
      </c>
      <c r="I26649" t="s">
        <v>178</v>
      </c>
      <c r="J26649" t="s">
        <v>119</v>
      </c>
      <c r="K26649" t="s">
        <v>24</v>
      </c>
      <c r="L26649" t="s">
        <v>17</v>
      </c>
      <c r="M26649" t="s">
        <v>1885</v>
      </c>
    </row>
    <row r="26650" spans="1:13" x14ac:dyDescent="0.3">
      <c r="A26650" t="s">
        <v>1829</v>
      </c>
      <c r="C26650" t="s">
        <v>23564</v>
      </c>
      <c r="D26650">
        <v>30</v>
      </c>
      <c r="E26650" s="1">
        <v>100000</v>
      </c>
      <c r="G26650" t="s">
        <v>13</v>
      </c>
      <c r="H26650" t="s">
        <v>23616</v>
      </c>
      <c r="I26650" t="s">
        <v>178</v>
      </c>
      <c r="J26650" t="s">
        <v>119</v>
      </c>
      <c r="K26650" t="s">
        <v>24</v>
      </c>
      <c r="L26650" t="s">
        <v>17</v>
      </c>
      <c r="M26650" t="s">
        <v>450</v>
      </c>
    </row>
    <row r="26651" spans="1:13" x14ac:dyDescent="0.3">
      <c r="A26651" t="s">
        <v>1829</v>
      </c>
      <c r="C26651" t="s">
        <v>21173</v>
      </c>
      <c r="D26651">
        <v>24</v>
      </c>
      <c r="E26651" s="1">
        <v>219675</v>
      </c>
      <c r="G26651" t="s">
        <v>13</v>
      </c>
      <c r="H26651" t="s">
        <v>21567</v>
      </c>
      <c r="I26651" t="s">
        <v>178</v>
      </c>
      <c r="J26651" t="s">
        <v>119</v>
      </c>
      <c r="K26651" t="s">
        <v>24</v>
      </c>
      <c r="L26651" t="s">
        <v>17</v>
      </c>
      <c r="M26651" t="s">
        <v>450</v>
      </c>
    </row>
    <row r="26652" spans="1:13" x14ac:dyDescent="0.3">
      <c r="A26652" t="s">
        <v>1829</v>
      </c>
      <c r="C26652" t="s">
        <v>21173</v>
      </c>
      <c r="D26652">
        <v>72</v>
      </c>
      <c r="E26652" s="1">
        <v>4999999</v>
      </c>
      <c r="G26652" t="s">
        <v>21619</v>
      </c>
      <c r="H26652" t="s">
        <v>21618</v>
      </c>
      <c r="I26652" t="s">
        <v>178</v>
      </c>
      <c r="J26652" t="s">
        <v>119</v>
      </c>
      <c r="K26652" t="s">
        <v>24</v>
      </c>
      <c r="L26652" t="s">
        <v>44</v>
      </c>
      <c r="M26652" t="s">
        <v>21620</v>
      </c>
    </row>
    <row r="26653" spans="1:13" x14ac:dyDescent="0.3">
      <c r="A26653" t="s">
        <v>1829</v>
      </c>
      <c r="C26653" t="s">
        <v>21714</v>
      </c>
      <c r="D26653">
        <v>57</v>
      </c>
      <c r="E26653" s="1">
        <v>3078430</v>
      </c>
      <c r="G26653" t="s">
        <v>34</v>
      </c>
      <c r="H26653" t="s">
        <v>21838</v>
      </c>
      <c r="I26653" t="s">
        <v>178</v>
      </c>
      <c r="J26653" t="s">
        <v>119</v>
      </c>
      <c r="K26653" t="s">
        <v>24</v>
      </c>
      <c r="L26653" t="s">
        <v>17</v>
      </c>
      <c r="M26653" t="s">
        <v>217</v>
      </c>
    </row>
    <row r="26654" spans="1:13" x14ac:dyDescent="0.3">
      <c r="A26654" t="s">
        <v>1829</v>
      </c>
      <c r="C26654" t="s">
        <v>21714</v>
      </c>
      <c r="D26654">
        <v>15</v>
      </c>
      <c r="E26654" s="1">
        <v>144835</v>
      </c>
      <c r="G26654" t="s">
        <v>111</v>
      </c>
      <c r="H26654" t="s">
        <v>21901</v>
      </c>
      <c r="I26654" t="s">
        <v>178</v>
      </c>
      <c r="J26654" t="s">
        <v>119</v>
      </c>
      <c r="K26654" t="s">
        <v>24</v>
      </c>
      <c r="L26654" t="s">
        <v>25</v>
      </c>
      <c r="M26654" t="s">
        <v>120</v>
      </c>
    </row>
    <row r="26655" spans="1:13" x14ac:dyDescent="0.3">
      <c r="A26655" t="s">
        <v>1829</v>
      </c>
      <c r="C26655" t="s">
        <v>15737</v>
      </c>
      <c r="D26655">
        <v>46</v>
      </c>
      <c r="E26655" s="1">
        <v>300000</v>
      </c>
      <c r="G26655" t="s">
        <v>13</v>
      </c>
      <c r="H26655" t="s">
        <v>16113</v>
      </c>
      <c r="I26655" t="s">
        <v>178</v>
      </c>
      <c r="J26655" t="s">
        <v>119</v>
      </c>
      <c r="K26655" t="s">
        <v>24</v>
      </c>
      <c r="L26655" t="s">
        <v>17</v>
      </c>
      <c r="M26655" t="s">
        <v>66</v>
      </c>
    </row>
    <row r="26656" spans="1:13" x14ac:dyDescent="0.3">
      <c r="A26656" t="s">
        <v>1829</v>
      </c>
      <c r="C26656" t="s">
        <v>16755</v>
      </c>
      <c r="D26656">
        <v>48</v>
      </c>
      <c r="E26656" s="1">
        <v>1993497</v>
      </c>
      <c r="G26656" t="s">
        <v>111</v>
      </c>
      <c r="H26656" t="s">
        <v>16885</v>
      </c>
      <c r="I26656" t="s">
        <v>178</v>
      </c>
      <c r="J26656" t="s">
        <v>119</v>
      </c>
      <c r="K26656" t="s">
        <v>24</v>
      </c>
      <c r="L26656" t="s">
        <v>25</v>
      </c>
      <c r="M26656" t="s">
        <v>120</v>
      </c>
    </row>
    <row r="26657" spans="1:13" x14ac:dyDescent="0.3">
      <c r="A26657" t="s">
        <v>1829</v>
      </c>
      <c r="C26657" t="s">
        <v>15606</v>
      </c>
      <c r="D26657">
        <v>18</v>
      </c>
      <c r="E26657" s="1">
        <v>558775</v>
      </c>
      <c r="G26657" t="s">
        <v>34</v>
      </c>
      <c r="H26657" t="s">
        <v>15682</v>
      </c>
      <c r="I26657" t="s">
        <v>178</v>
      </c>
      <c r="J26657" t="s">
        <v>119</v>
      </c>
      <c r="K26657" t="s">
        <v>24</v>
      </c>
      <c r="L26657" t="s">
        <v>17</v>
      </c>
      <c r="M26657" t="s">
        <v>217</v>
      </c>
    </row>
    <row r="26658" spans="1:13" x14ac:dyDescent="0.3">
      <c r="A26658" t="s">
        <v>1829</v>
      </c>
      <c r="C26658" t="s">
        <v>16466</v>
      </c>
      <c r="D26658">
        <v>19</v>
      </c>
      <c r="E26658" s="1">
        <v>100000</v>
      </c>
      <c r="G26658" t="s">
        <v>48</v>
      </c>
      <c r="H26658" t="s">
        <v>16540</v>
      </c>
      <c r="I26658" t="s">
        <v>178</v>
      </c>
      <c r="J26658" t="s">
        <v>119</v>
      </c>
      <c r="K26658" t="s">
        <v>24</v>
      </c>
      <c r="L26658" t="s">
        <v>17</v>
      </c>
      <c r="M26658" t="s">
        <v>331</v>
      </c>
    </row>
    <row r="26659" spans="1:13" x14ac:dyDescent="0.3">
      <c r="A26659" t="s">
        <v>1829</v>
      </c>
      <c r="C26659" t="s">
        <v>12803</v>
      </c>
      <c r="D26659">
        <v>18</v>
      </c>
      <c r="E26659" s="1">
        <v>343970</v>
      </c>
      <c r="G26659" t="s">
        <v>13</v>
      </c>
      <c r="H26659" t="s">
        <v>12885</v>
      </c>
      <c r="I26659" t="s">
        <v>178</v>
      </c>
      <c r="J26659" t="s">
        <v>119</v>
      </c>
      <c r="K26659" t="s">
        <v>24</v>
      </c>
      <c r="L26659" t="s">
        <v>17</v>
      </c>
      <c r="M26659" t="s">
        <v>450</v>
      </c>
    </row>
    <row r="26660" spans="1:13" x14ac:dyDescent="0.3">
      <c r="A26660" t="s">
        <v>1829</v>
      </c>
      <c r="C26660" t="s">
        <v>10083</v>
      </c>
      <c r="D26660">
        <v>25</v>
      </c>
      <c r="E26660" s="1">
        <v>100000</v>
      </c>
      <c r="G26660" t="s">
        <v>13</v>
      </c>
      <c r="H26660" t="s">
        <v>10157</v>
      </c>
      <c r="I26660" t="s">
        <v>178</v>
      </c>
      <c r="J26660" t="s">
        <v>119</v>
      </c>
      <c r="K26660" t="s">
        <v>24</v>
      </c>
      <c r="L26660" t="s">
        <v>17</v>
      </c>
      <c r="M26660" t="s">
        <v>450</v>
      </c>
    </row>
    <row r="26661" spans="1:13" x14ac:dyDescent="0.3">
      <c r="A26661" t="s">
        <v>1829</v>
      </c>
      <c r="C26661" t="s">
        <v>7634</v>
      </c>
      <c r="D26661">
        <v>121</v>
      </c>
      <c r="E26661" s="1">
        <v>15442872</v>
      </c>
      <c r="G26661" t="s">
        <v>13</v>
      </c>
      <c r="H26661" t="s">
        <v>7675</v>
      </c>
      <c r="I26661" t="s">
        <v>178</v>
      </c>
      <c r="J26661" t="s">
        <v>119</v>
      </c>
      <c r="K26661" t="s">
        <v>24</v>
      </c>
      <c r="L26661" t="s">
        <v>17</v>
      </c>
      <c r="M26661" t="s">
        <v>66</v>
      </c>
    </row>
    <row r="26662" spans="1:13" x14ac:dyDescent="0.3">
      <c r="A26662" t="s">
        <v>1829</v>
      </c>
      <c r="C26662" t="s">
        <v>8771</v>
      </c>
      <c r="D26662">
        <v>19</v>
      </c>
      <c r="E26662" s="1">
        <v>100000</v>
      </c>
      <c r="G26662" t="s">
        <v>13</v>
      </c>
      <c r="H26662" t="s">
        <v>8910</v>
      </c>
      <c r="I26662" t="s">
        <v>178</v>
      </c>
      <c r="J26662" t="s">
        <v>119</v>
      </c>
      <c r="K26662" t="s">
        <v>24</v>
      </c>
      <c r="L26662" t="s">
        <v>17</v>
      </c>
      <c r="M26662" t="s">
        <v>450</v>
      </c>
    </row>
    <row r="26663" spans="1:13" x14ac:dyDescent="0.3">
      <c r="A26663" t="s">
        <v>1829</v>
      </c>
      <c r="C26663" t="s">
        <v>9306</v>
      </c>
      <c r="D26663">
        <v>52</v>
      </c>
      <c r="E26663" s="1">
        <v>1564515</v>
      </c>
      <c r="G26663" t="s">
        <v>13</v>
      </c>
      <c r="H26663" t="s">
        <v>9312</v>
      </c>
      <c r="I26663" t="s">
        <v>178</v>
      </c>
      <c r="J26663" t="s">
        <v>119</v>
      </c>
      <c r="K26663" t="s">
        <v>24</v>
      </c>
      <c r="L26663" t="s">
        <v>17</v>
      </c>
      <c r="M26663" t="s">
        <v>66</v>
      </c>
    </row>
    <row r="26664" spans="1:13" x14ac:dyDescent="0.3">
      <c r="A26664" t="s">
        <v>1829</v>
      </c>
      <c r="C26664" t="s">
        <v>35205</v>
      </c>
      <c r="D26664">
        <v>19</v>
      </c>
      <c r="E26664" s="1">
        <v>100000</v>
      </c>
      <c r="G26664" t="s">
        <v>13</v>
      </c>
      <c r="H26664" t="s">
        <v>35419</v>
      </c>
      <c r="I26664" t="s">
        <v>178</v>
      </c>
      <c r="J26664" t="s">
        <v>119</v>
      </c>
      <c r="K26664" t="s">
        <v>24</v>
      </c>
      <c r="L26664" t="s">
        <v>17</v>
      </c>
      <c r="M26664" t="s">
        <v>450</v>
      </c>
    </row>
    <row r="26665" spans="1:13" x14ac:dyDescent="0.3">
      <c r="A26665" t="s">
        <v>1829</v>
      </c>
      <c r="C26665" t="s">
        <v>33755</v>
      </c>
      <c r="D26665">
        <v>18</v>
      </c>
      <c r="E26665" s="1">
        <v>100000</v>
      </c>
      <c r="G26665" t="s">
        <v>13</v>
      </c>
      <c r="H26665" t="s">
        <v>33972</v>
      </c>
      <c r="I26665" t="s">
        <v>178</v>
      </c>
      <c r="J26665" t="s">
        <v>119</v>
      </c>
      <c r="K26665" t="s">
        <v>24</v>
      </c>
      <c r="L26665" t="s">
        <v>17</v>
      </c>
      <c r="M26665" t="s">
        <v>450</v>
      </c>
    </row>
    <row r="26666" spans="1:13" x14ac:dyDescent="0.3">
      <c r="A26666" t="s">
        <v>1829</v>
      </c>
      <c r="C26666" t="s">
        <v>37047</v>
      </c>
      <c r="D26666">
        <v>21</v>
      </c>
      <c r="E26666" s="1">
        <v>100000</v>
      </c>
      <c r="G26666" t="s">
        <v>13</v>
      </c>
      <c r="H26666" t="s">
        <v>37099</v>
      </c>
      <c r="I26666" t="s">
        <v>178</v>
      </c>
      <c r="J26666" t="s">
        <v>119</v>
      </c>
      <c r="K26666" t="s">
        <v>24</v>
      </c>
      <c r="L26666" t="s">
        <v>17</v>
      </c>
      <c r="M26666" t="s">
        <v>450</v>
      </c>
    </row>
    <row r="26667" spans="1:13" x14ac:dyDescent="0.3">
      <c r="A26667" t="s">
        <v>1829</v>
      </c>
      <c r="C26667" t="s">
        <v>37047</v>
      </c>
      <c r="D26667">
        <v>20</v>
      </c>
      <c r="E26667" s="1">
        <v>100000</v>
      </c>
      <c r="G26667" t="s">
        <v>13</v>
      </c>
      <c r="H26667" t="s">
        <v>37100</v>
      </c>
      <c r="I26667" t="s">
        <v>178</v>
      </c>
      <c r="J26667" t="s">
        <v>119</v>
      </c>
      <c r="K26667" t="s">
        <v>24</v>
      </c>
      <c r="L26667" t="s">
        <v>17</v>
      </c>
      <c r="M26667" t="s">
        <v>450</v>
      </c>
    </row>
    <row r="26668" spans="1:13" x14ac:dyDescent="0.3">
      <c r="A26668" t="s">
        <v>1829</v>
      </c>
      <c r="C26668" t="s">
        <v>36834</v>
      </c>
      <c r="D26668">
        <v>18</v>
      </c>
      <c r="E26668" s="1">
        <v>100000</v>
      </c>
      <c r="G26668" t="s">
        <v>13</v>
      </c>
      <c r="H26668" t="s">
        <v>36926</v>
      </c>
      <c r="I26668" t="s">
        <v>178</v>
      </c>
      <c r="J26668" t="s">
        <v>119</v>
      </c>
      <c r="K26668" t="s">
        <v>24</v>
      </c>
      <c r="L26668" t="s">
        <v>17</v>
      </c>
      <c r="M26668" t="s">
        <v>450</v>
      </c>
    </row>
    <row r="26669" spans="1:13" x14ac:dyDescent="0.3">
      <c r="A26669" t="s">
        <v>1829</v>
      </c>
      <c r="C26669" t="s">
        <v>24785</v>
      </c>
      <c r="D26669">
        <v>44</v>
      </c>
      <c r="E26669" s="1">
        <v>100000</v>
      </c>
      <c r="G26669" t="s">
        <v>111</v>
      </c>
      <c r="H26669" t="s">
        <v>24832</v>
      </c>
      <c r="I26669" t="s">
        <v>178</v>
      </c>
      <c r="J26669" t="s">
        <v>119</v>
      </c>
      <c r="K26669" t="s">
        <v>24</v>
      </c>
      <c r="L26669" t="s">
        <v>25</v>
      </c>
      <c r="M26669" t="s">
        <v>120</v>
      </c>
    </row>
    <row r="26670" spans="1:13" x14ac:dyDescent="0.3">
      <c r="A26670" t="s">
        <v>1829</v>
      </c>
      <c r="C26670" t="s">
        <v>25932</v>
      </c>
      <c r="D26670">
        <v>36</v>
      </c>
      <c r="E26670" s="1">
        <v>1694000</v>
      </c>
      <c r="G26670" t="s">
        <v>111</v>
      </c>
      <c r="H26670" t="s">
        <v>25985</v>
      </c>
      <c r="I26670" t="s">
        <v>178</v>
      </c>
      <c r="J26670" t="s">
        <v>119</v>
      </c>
      <c r="K26670" t="s">
        <v>24</v>
      </c>
      <c r="L26670" t="s">
        <v>25</v>
      </c>
      <c r="M26670" t="s">
        <v>120</v>
      </c>
    </row>
    <row r="26672" spans="1:13" s="28" customFormat="1" x14ac:dyDescent="0.3">
      <c r="A26672" s="28" t="s">
        <v>395</v>
      </c>
      <c r="C26672" s="28" t="s">
        <v>38237</v>
      </c>
      <c r="D26672" s="28">
        <v>8</v>
      </c>
      <c r="E26672" s="29">
        <v>172493</v>
      </c>
      <c r="G26672" s="28" t="s">
        <v>168</v>
      </c>
      <c r="H26672" s="28" t="s">
        <v>38279</v>
      </c>
      <c r="I26672" s="28" t="s">
        <v>397</v>
      </c>
      <c r="J26672" s="28" t="s">
        <v>119</v>
      </c>
      <c r="K26672" s="28" t="s">
        <v>24</v>
      </c>
      <c r="L26672" s="28" t="s">
        <v>17</v>
      </c>
      <c r="M26672" s="28" t="s">
        <v>202</v>
      </c>
    </row>
    <row r="26673" spans="1:13" s="28" customFormat="1" x14ac:dyDescent="0.3">
      <c r="A26673" s="28" t="s">
        <v>395</v>
      </c>
      <c r="C26673" s="28" t="s">
        <v>38276</v>
      </c>
      <c r="D26673" s="28">
        <v>13</v>
      </c>
      <c r="E26673" s="29">
        <v>176731</v>
      </c>
      <c r="G26673" s="28" t="s">
        <v>13</v>
      </c>
      <c r="H26673" s="28" t="s">
        <v>38277</v>
      </c>
      <c r="I26673" s="28" t="s">
        <v>397</v>
      </c>
      <c r="J26673" s="28" t="s">
        <v>119</v>
      </c>
      <c r="K26673" s="28" t="s">
        <v>24</v>
      </c>
      <c r="L26673" s="28" t="s">
        <v>17</v>
      </c>
      <c r="M26673" s="28" t="s">
        <v>31</v>
      </c>
    </row>
    <row r="26674" spans="1:13" s="28" customFormat="1" x14ac:dyDescent="0.3">
      <c r="A26674" s="28" t="s">
        <v>395</v>
      </c>
      <c r="C26674" s="28" t="s">
        <v>38276</v>
      </c>
      <c r="D26674" s="28">
        <v>7</v>
      </c>
      <c r="E26674" s="29">
        <v>98016</v>
      </c>
      <c r="G26674" s="28" t="s">
        <v>168</v>
      </c>
      <c r="H26674" s="28" t="s">
        <v>38278</v>
      </c>
      <c r="I26674" s="28" t="s">
        <v>397</v>
      </c>
      <c r="J26674" s="28" t="s">
        <v>119</v>
      </c>
      <c r="K26674" s="28" t="s">
        <v>24</v>
      </c>
      <c r="L26674" s="28" t="s">
        <v>17</v>
      </c>
      <c r="M26674" s="28" t="s">
        <v>61</v>
      </c>
    </row>
    <row r="26675" spans="1:13" x14ac:dyDescent="0.3">
      <c r="A26675" t="s">
        <v>395</v>
      </c>
      <c r="C26675" t="s">
        <v>2957</v>
      </c>
      <c r="D26675">
        <v>11</v>
      </c>
      <c r="E26675" s="1">
        <v>174110</v>
      </c>
      <c r="G26675" t="s">
        <v>13</v>
      </c>
      <c r="H26675" t="s">
        <v>3384</v>
      </c>
      <c r="I26675" t="s">
        <v>397</v>
      </c>
      <c r="J26675" t="s">
        <v>119</v>
      </c>
      <c r="K26675" t="s">
        <v>24</v>
      </c>
      <c r="L26675" t="s">
        <v>17</v>
      </c>
      <c r="M26675" t="s">
        <v>31</v>
      </c>
    </row>
    <row r="26676" spans="1:13" x14ac:dyDescent="0.3">
      <c r="A26676" t="s">
        <v>395</v>
      </c>
      <c r="C26676" t="s">
        <v>2269</v>
      </c>
      <c r="D26676">
        <v>36</v>
      </c>
      <c r="E26676" s="1">
        <v>875466</v>
      </c>
      <c r="G26676" t="s">
        <v>13</v>
      </c>
      <c r="H26676" t="s">
        <v>2535</v>
      </c>
      <c r="I26676" t="s">
        <v>397</v>
      </c>
      <c r="J26676" t="s">
        <v>119</v>
      </c>
      <c r="K26676" t="s">
        <v>24</v>
      </c>
      <c r="L26676" t="s">
        <v>38</v>
      </c>
      <c r="M26676" t="s">
        <v>66</v>
      </c>
    </row>
    <row r="26677" spans="1:13" x14ac:dyDescent="0.3">
      <c r="A26677" t="s">
        <v>395</v>
      </c>
      <c r="C26677" t="s">
        <v>2269</v>
      </c>
      <c r="D26677">
        <v>24</v>
      </c>
      <c r="E26677" s="1">
        <v>1499607</v>
      </c>
      <c r="G26677" t="s">
        <v>13</v>
      </c>
      <c r="H26677" t="s">
        <v>2934</v>
      </c>
      <c r="I26677" t="s">
        <v>397</v>
      </c>
      <c r="J26677" t="s">
        <v>119</v>
      </c>
      <c r="K26677" t="s">
        <v>24</v>
      </c>
      <c r="L26677" t="s">
        <v>17</v>
      </c>
      <c r="M26677" t="s">
        <v>31</v>
      </c>
    </row>
    <row r="26678" spans="1:13" x14ac:dyDescent="0.3">
      <c r="A26678" t="s">
        <v>395</v>
      </c>
      <c r="C26678" t="s">
        <v>1852</v>
      </c>
      <c r="D26678">
        <v>21</v>
      </c>
      <c r="E26678" s="1">
        <v>1975251</v>
      </c>
      <c r="G26678" t="s">
        <v>13</v>
      </c>
      <c r="H26678" t="s">
        <v>1874</v>
      </c>
      <c r="I26678" t="s">
        <v>397</v>
      </c>
      <c r="J26678" t="s">
        <v>119</v>
      </c>
      <c r="K26678" t="s">
        <v>24</v>
      </c>
      <c r="L26678" t="s">
        <v>44</v>
      </c>
      <c r="M26678" t="s">
        <v>66</v>
      </c>
    </row>
    <row r="26679" spans="1:13" x14ac:dyDescent="0.3">
      <c r="A26679" t="s">
        <v>395</v>
      </c>
      <c r="C26679" t="s">
        <v>341</v>
      </c>
      <c r="D26679">
        <v>36</v>
      </c>
      <c r="E26679" s="1">
        <v>12224463</v>
      </c>
      <c r="G26679" t="s">
        <v>13</v>
      </c>
      <c r="H26679" t="s">
        <v>396</v>
      </c>
      <c r="I26679" t="s">
        <v>397</v>
      </c>
      <c r="J26679" t="s">
        <v>119</v>
      </c>
      <c r="K26679" t="s">
        <v>24</v>
      </c>
      <c r="L26679" t="s">
        <v>115</v>
      </c>
      <c r="M26679" t="s">
        <v>66</v>
      </c>
    </row>
    <row r="26680" spans="1:13" x14ac:dyDescent="0.3">
      <c r="A26680" t="s">
        <v>395</v>
      </c>
      <c r="C26680" t="s">
        <v>29352</v>
      </c>
      <c r="D26680">
        <v>6</v>
      </c>
      <c r="E26680" s="1">
        <v>57027</v>
      </c>
      <c r="G26680" t="s">
        <v>13</v>
      </c>
      <c r="H26680" t="s">
        <v>29417</v>
      </c>
      <c r="I26680" t="s">
        <v>397</v>
      </c>
      <c r="J26680" t="s">
        <v>119</v>
      </c>
      <c r="K26680" t="s">
        <v>24</v>
      </c>
      <c r="L26680" t="s">
        <v>17</v>
      </c>
      <c r="M26680" t="s">
        <v>45</v>
      </c>
    </row>
    <row r="26681" spans="1:13" x14ac:dyDescent="0.3">
      <c r="A26681" t="s">
        <v>395</v>
      </c>
      <c r="C26681" t="s">
        <v>27925</v>
      </c>
      <c r="D26681">
        <v>11</v>
      </c>
      <c r="E26681" s="1">
        <v>230000</v>
      </c>
      <c r="G26681" t="s">
        <v>13</v>
      </c>
      <c r="H26681" t="s">
        <v>28258</v>
      </c>
      <c r="I26681" t="s">
        <v>397</v>
      </c>
      <c r="J26681" t="s">
        <v>119</v>
      </c>
      <c r="K26681" t="s">
        <v>24</v>
      </c>
      <c r="L26681" t="s">
        <v>17</v>
      </c>
      <c r="M26681" t="s">
        <v>207</v>
      </c>
    </row>
    <row r="26682" spans="1:13" x14ac:dyDescent="0.3">
      <c r="A26682" t="s">
        <v>395</v>
      </c>
      <c r="C26682" t="s">
        <v>28282</v>
      </c>
      <c r="D26682">
        <v>17</v>
      </c>
      <c r="E26682" s="1">
        <v>192150</v>
      </c>
      <c r="G26682" t="s">
        <v>13</v>
      </c>
      <c r="H26682" t="s">
        <v>28421</v>
      </c>
      <c r="I26682" t="s">
        <v>397</v>
      </c>
      <c r="J26682" t="s">
        <v>119</v>
      </c>
      <c r="K26682" t="s">
        <v>24</v>
      </c>
      <c r="L26682" t="s">
        <v>38</v>
      </c>
      <c r="M26682" t="s">
        <v>66</v>
      </c>
    </row>
    <row r="26683" spans="1:13" x14ac:dyDescent="0.3">
      <c r="A26683" t="s">
        <v>395</v>
      </c>
      <c r="C26683" t="s">
        <v>28936</v>
      </c>
      <c r="D26683">
        <v>24</v>
      </c>
      <c r="E26683" s="1">
        <v>1931768</v>
      </c>
      <c r="G26683" t="s">
        <v>13</v>
      </c>
      <c r="H26683" t="s">
        <v>29012</v>
      </c>
      <c r="I26683" t="s">
        <v>397</v>
      </c>
      <c r="J26683" t="s">
        <v>119</v>
      </c>
      <c r="K26683" t="s">
        <v>24</v>
      </c>
      <c r="L26683" t="s">
        <v>17</v>
      </c>
      <c r="M26683" t="s">
        <v>442</v>
      </c>
    </row>
    <row r="26684" spans="1:13" x14ac:dyDescent="0.3">
      <c r="A26684" t="s">
        <v>395</v>
      </c>
      <c r="C26684" t="s">
        <v>27194</v>
      </c>
      <c r="D26684">
        <v>15</v>
      </c>
      <c r="E26684" s="1">
        <v>100000</v>
      </c>
      <c r="G26684" t="s">
        <v>13</v>
      </c>
      <c r="H26684" t="s">
        <v>27285</v>
      </c>
      <c r="I26684" t="s">
        <v>397</v>
      </c>
      <c r="J26684" t="s">
        <v>119</v>
      </c>
      <c r="K26684" t="s">
        <v>24</v>
      </c>
      <c r="L26684" t="s">
        <v>17</v>
      </c>
      <c r="M26684" t="s">
        <v>45</v>
      </c>
    </row>
    <row r="26685" spans="1:13" x14ac:dyDescent="0.3">
      <c r="A26685" t="s">
        <v>395</v>
      </c>
      <c r="C26685" t="s">
        <v>27748</v>
      </c>
      <c r="D26685">
        <v>18</v>
      </c>
      <c r="E26685" s="1">
        <v>1000000</v>
      </c>
      <c r="G26685" t="s">
        <v>13</v>
      </c>
      <c r="H26685" t="s">
        <v>27829</v>
      </c>
      <c r="I26685" t="s">
        <v>397</v>
      </c>
      <c r="J26685" t="s">
        <v>119</v>
      </c>
      <c r="K26685" t="s">
        <v>24</v>
      </c>
      <c r="L26685" t="s">
        <v>17</v>
      </c>
      <c r="M26685" t="s">
        <v>45</v>
      </c>
    </row>
    <row r="26686" spans="1:13" x14ac:dyDescent="0.3">
      <c r="A26686" t="s">
        <v>395</v>
      </c>
      <c r="C26686" t="s">
        <v>27748</v>
      </c>
      <c r="D26686">
        <v>23</v>
      </c>
      <c r="E26686" s="1">
        <v>125174</v>
      </c>
      <c r="G26686" t="s">
        <v>13</v>
      </c>
      <c r="H26686" t="s">
        <v>27841</v>
      </c>
      <c r="I26686" t="s">
        <v>397</v>
      </c>
      <c r="J26686" t="s">
        <v>119</v>
      </c>
      <c r="K26686" t="s">
        <v>24</v>
      </c>
      <c r="L26686" t="s">
        <v>17</v>
      </c>
      <c r="M26686" t="s">
        <v>105</v>
      </c>
    </row>
    <row r="26687" spans="1:13" x14ac:dyDescent="0.3">
      <c r="A26687" t="s">
        <v>395</v>
      </c>
      <c r="C26687" t="s">
        <v>27408</v>
      </c>
      <c r="D26687">
        <v>31</v>
      </c>
      <c r="E26687" s="1">
        <v>1195475</v>
      </c>
      <c r="G26687" t="s">
        <v>13</v>
      </c>
      <c r="H26687" t="s">
        <v>27410</v>
      </c>
      <c r="I26687" t="s">
        <v>397</v>
      </c>
      <c r="J26687" t="s">
        <v>119</v>
      </c>
      <c r="K26687" t="s">
        <v>24</v>
      </c>
      <c r="L26687" t="s">
        <v>38</v>
      </c>
      <c r="M26687" t="s">
        <v>345</v>
      </c>
    </row>
    <row r="26688" spans="1:13" x14ac:dyDescent="0.3">
      <c r="A26688" t="s">
        <v>395</v>
      </c>
      <c r="C26688" t="s">
        <v>27408</v>
      </c>
      <c r="D26688">
        <v>12</v>
      </c>
      <c r="E26688" s="1">
        <v>557040</v>
      </c>
      <c r="G26688" t="s">
        <v>13</v>
      </c>
      <c r="H26688" t="s">
        <v>27574</v>
      </c>
      <c r="I26688" t="s">
        <v>397</v>
      </c>
      <c r="J26688" t="s">
        <v>119</v>
      </c>
      <c r="K26688" t="s">
        <v>24</v>
      </c>
      <c r="L26688" t="s">
        <v>25</v>
      </c>
      <c r="M26688" t="s">
        <v>45</v>
      </c>
    </row>
    <row r="26689" spans="1:13" x14ac:dyDescent="0.3">
      <c r="A26689" t="s">
        <v>395</v>
      </c>
      <c r="C26689" t="s">
        <v>30536</v>
      </c>
      <c r="D26689">
        <v>32</v>
      </c>
      <c r="E26689" s="1">
        <v>757595</v>
      </c>
      <c r="G26689" t="s">
        <v>13</v>
      </c>
      <c r="H26689" t="s">
        <v>30550</v>
      </c>
      <c r="I26689" t="s">
        <v>397</v>
      </c>
      <c r="J26689" t="s">
        <v>119</v>
      </c>
      <c r="K26689" t="s">
        <v>24</v>
      </c>
      <c r="L26689" t="s">
        <v>17</v>
      </c>
      <c r="M26689" t="s">
        <v>31</v>
      </c>
    </row>
    <row r="26690" spans="1:13" x14ac:dyDescent="0.3">
      <c r="A26690" t="s">
        <v>395</v>
      </c>
      <c r="C26690" t="s">
        <v>30536</v>
      </c>
      <c r="D26690">
        <v>49</v>
      </c>
      <c r="E26690" s="1">
        <v>22744213</v>
      </c>
      <c r="G26690" t="s">
        <v>34</v>
      </c>
      <c r="H26690" t="s">
        <v>30554</v>
      </c>
      <c r="I26690" t="s">
        <v>397</v>
      </c>
      <c r="J26690" t="s">
        <v>119</v>
      </c>
      <c r="K26690" t="s">
        <v>24</v>
      </c>
      <c r="L26690" t="s">
        <v>38</v>
      </c>
      <c r="M26690" t="s">
        <v>217</v>
      </c>
    </row>
    <row r="26691" spans="1:13" x14ac:dyDescent="0.3">
      <c r="A26691" t="s">
        <v>395</v>
      </c>
      <c r="C26691" t="s">
        <v>30536</v>
      </c>
      <c r="D26691">
        <v>25</v>
      </c>
      <c r="E26691" s="1">
        <v>849235</v>
      </c>
      <c r="G26691" t="s">
        <v>907</v>
      </c>
      <c r="H26691" t="s">
        <v>30594</v>
      </c>
      <c r="I26691" t="s">
        <v>397</v>
      </c>
      <c r="J26691" t="s">
        <v>119</v>
      </c>
      <c r="K26691" t="s">
        <v>24</v>
      </c>
      <c r="L26691" t="s">
        <v>170</v>
      </c>
      <c r="M26691" t="s">
        <v>3833</v>
      </c>
    </row>
    <row r="26692" spans="1:13" x14ac:dyDescent="0.3">
      <c r="A26692" t="s">
        <v>395</v>
      </c>
      <c r="C26692" t="s">
        <v>29922</v>
      </c>
      <c r="D26692">
        <v>46</v>
      </c>
      <c r="E26692" s="1">
        <v>10500000</v>
      </c>
      <c r="G26692" t="s">
        <v>34</v>
      </c>
      <c r="H26692" t="s">
        <v>30327</v>
      </c>
      <c r="I26692" t="s">
        <v>397</v>
      </c>
      <c r="J26692" t="s">
        <v>119</v>
      </c>
      <c r="K26692" t="s">
        <v>24</v>
      </c>
      <c r="L26692" t="s">
        <v>456</v>
      </c>
      <c r="M26692" t="s">
        <v>202</v>
      </c>
    </row>
    <row r="26693" spans="1:13" x14ac:dyDescent="0.3">
      <c r="A26693" t="s">
        <v>395</v>
      </c>
      <c r="C26693" t="s">
        <v>29553</v>
      </c>
      <c r="D26693">
        <v>13</v>
      </c>
      <c r="E26693" s="1">
        <v>248919</v>
      </c>
      <c r="G26693" t="s">
        <v>13</v>
      </c>
      <c r="H26693" t="s">
        <v>29610</v>
      </c>
      <c r="I26693" t="s">
        <v>397</v>
      </c>
      <c r="J26693" t="s">
        <v>119</v>
      </c>
      <c r="K26693" t="s">
        <v>24</v>
      </c>
      <c r="L26693" t="s">
        <v>17</v>
      </c>
      <c r="M26693" t="s">
        <v>105</v>
      </c>
    </row>
    <row r="26694" spans="1:13" x14ac:dyDescent="0.3">
      <c r="A26694" t="s">
        <v>395</v>
      </c>
      <c r="C26694" t="s">
        <v>29553</v>
      </c>
      <c r="D26694">
        <v>35</v>
      </c>
      <c r="E26694" s="1">
        <v>4083567</v>
      </c>
      <c r="G26694" t="s">
        <v>13</v>
      </c>
      <c r="H26694" t="s">
        <v>29648</v>
      </c>
      <c r="I26694" t="s">
        <v>397</v>
      </c>
      <c r="J26694" t="s">
        <v>119</v>
      </c>
      <c r="K26694" t="s">
        <v>24</v>
      </c>
      <c r="L26694" t="s">
        <v>17</v>
      </c>
      <c r="M26694" t="s">
        <v>31</v>
      </c>
    </row>
    <row r="26695" spans="1:13" x14ac:dyDescent="0.3">
      <c r="A26695" t="s">
        <v>395</v>
      </c>
      <c r="C26695" t="s">
        <v>29553</v>
      </c>
      <c r="D26695">
        <v>24</v>
      </c>
      <c r="E26695" s="1">
        <v>1498295</v>
      </c>
      <c r="G26695" t="s">
        <v>34</v>
      </c>
      <c r="H26695" t="s">
        <v>29676</v>
      </c>
      <c r="I26695" t="s">
        <v>397</v>
      </c>
      <c r="J26695" t="s">
        <v>119</v>
      </c>
      <c r="K26695" t="s">
        <v>24</v>
      </c>
      <c r="L26695" t="s">
        <v>44</v>
      </c>
      <c r="M26695" t="s">
        <v>61</v>
      </c>
    </row>
    <row r="26696" spans="1:13" x14ac:dyDescent="0.3">
      <c r="A26696" t="s">
        <v>395</v>
      </c>
      <c r="C26696" t="s">
        <v>30364</v>
      </c>
      <c r="D26696">
        <v>42</v>
      </c>
      <c r="E26696" s="1">
        <v>2099757</v>
      </c>
      <c r="G26696" t="s">
        <v>34</v>
      </c>
      <c r="H26696" t="s">
        <v>30497</v>
      </c>
      <c r="I26696" t="s">
        <v>397</v>
      </c>
      <c r="J26696" t="s">
        <v>119</v>
      </c>
      <c r="K26696" t="s">
        <v>24</v>
      </c>
      <c r="L26696" t="s">
        <v>44</v>
      </c>
      <c r="M26696" t="s">
        <v>740</v>
      </c>
    </row>
    <row r="26697" spans="1:13" x14ac:dyDescent="0.3">
      <c r="A26697" t="s">
        <v>395</v>
      </c>
      <c r="C26697" t="s">
        <v>30364</v>
      </c>
      <c r="D26697">
        <v>4</v>
      </c>
      <c r="E26697" s="1">
        <v>92000</v>
      </c>
      <c r="G26697" t="s">
        <v>34</v>
      </c>
      <c r="H26697" t="s">
        <v>21821</v>
      </c>
      <c r="I26697" t="s">
        <v>397</v>
      </c>
      <c r="J26697" t="s">
        <v>119</v>
      </c>
      <c r="K26697" t="s">
        <v>24</v>
      </c>
      <c r="L26697" t="s">
        <v>44</v>
      </c>
      <c r="M26697" t="s">
        <v>39</v>
      </c>
    </row>
    <row r="26698" spans="1:13" x14ac:dyDescent="0.3">
      <c r="A26698" t="s">
        <v>395</v>
      </c>
      <c r="C26698" t="s">
        <v>30595</v>
      </c>
      <c r="D26698">
        <v>31</v>
      </c>
      <c r="E26698" s="1">
        <v>2499909</v>
      </c>
      <c r="G26698" t="s">
        <v>34</v>
      </c>
      <c r="H26698" t="s">
        <v>30735</v>
      </c>
      <c r="I26698" t="s">
        <v>397</v>
      </c>
      <c r="J26698" t="s">
        <v>119</v>
      </c>
      <c r="K26698" t="s">
        <v>24</v>
      </c>
      <c r="L26698" t="s">
        <v>44</v>
      </c>
      <c r="M26698" t="s">
        <v>61</v>
      </c>
    </row>
    <row r="26699" spans="1:13" x14ac:dyDescent="0.3">
      <c r="A26699" t="s">
        <v>395</v>
      </c>
      <c r="C26699" t="s">
        <v>31181</v>
      </c>
      <c r="D26699">
        <v>10</v>
      </c>
      <c r="E26699" s="1">
        <v>500353</v>
      </c>
      <c r="G26699" t="s">
        <v>34</v>
      </c>
      <c r="H26699" t="s">
        <v>31230</v>
      </c>
      <c r="I26699" t="s">
        <v>397</v>
      </c>
      <c r="J26699" t="s">
        <v>119</v>
      </c>
      <c r="K26699" t="s">
        <v>24</v>
      </c>
      <c r="L26699" t="s">
        <v>38</v>
      </c>
      <c r="M26699" t="s">
        <v>87</v>
      </c>
    </row>
    <row r="26700" spans="1:13" x14ac:dyDescent="0.3">
      <c r="A26700" t="s">
        <v>395</v>
      </c>
      <c r="C26700" t="s">
        <v>3657</v>
      </c>
      <c r="D26700">
        <v>16</v>
      </c>
      <c r="E26700" s="1">
        <v>82500</v>
      </c>
      <c r="G26700" t="s">
        <v>13</v>
      </c>
      <c r="H26700" t="s">
        <v>3806</v>
      </c>
      <c r="I26700" t="s">
        <v>397</v>
      </c>
      <c r="J26700" t="s">
        <v>119</v>
      </c>
      <c r="K26700" t="s">
        <v>24</v>
      </c>
      <c r="L26700" t="s">
        <v>17</v>
      </c>
      <c r="M26700" t="s">
        <v>450</v>
      </c>
    </row>
    <row r="26701" spans="1:13" x14ac:dyDescent="0.3">
      <c r="A26701" t="s">
        <v>395</v>
      </c>
      <c r="C26701" t="s">
        <v>3657</v>
      </c>
      <c r="D26701">
        <v>22</v>
      </c>
      <c r="E26701" s="1">
        <v>642774</v>
      </c>
      <c r="G26701" t="s">
        <v>13</v>
      </c>
      <c r="H26701" t="s">
        <v>3881</v>
      </c>
      <c r="I26701" t="s">
        <v>397</v>
      </c>
      <c r="J26701" t="s">
        <v>119</v>
      </c>
      <c r="K26701" t="s">
        <v>24</v>
      </c>
      <c r="L26701" t="s">
        <v>17</v>
      </c>
      <c r="M26701" t="s">
        <v>45</v>
      </c>
    </row>
    <row r="26702" spans="1:13" x14ac:dyDescent="0.3">
      <c r="A26702" t="s">
        <v>395</v>
      </c>
      <c r="C26702" t="s">
        <v>3657</v>
      </c>
      <c r="D26702">
        <v>14</v>
      </c>
      <c r="E26702" s="1">
        <v>303813</v>
      </c>
      <c r="G26702" t="s">
        <v>13</v>
      </c>
      <c r="H26702" t="s">
        <v>3882</v>
      </c>
      <c r="I26702" t="s">
        <v>397</v>
      </c>
      <c r="J26702" t="s">
        <v>119</v>
      </c>
      <c r="K26702" t="s">
        <v>24</v>
      </c>
      <c r="L26702" t="s">
        <v>17</v>
      </c>
      <c r="M26702" t="s">
        <v>45</v>
      </c>
    </row>
    <row r="26703" spans="1:13" x14ac:dyDescent="0.3">
      <c r="A26703" t="s">
        <v>395</v>
      </c>
      <c r="C26703" t="s">
        <v>3657</v>
      </c>
      <c r="D26703">
        <v>47</v>
      </c>
      <c r="E26703" s="1">
        <v>4176022</v>
      </c>
      <c r="G26703" t="s">
        <v>13</v>
      </c>
      <c r="H26703" t="s">
        <v>4179</v>
      </c>
      <c r="I26703" t="s">
        <v>397</v>
      </c>
      <c r="J26703" t="s">
        <v>119</v>
      </c>
      <c r="K26703" t="s">
        <v>24</v>
      </c>
      <c r="L26703" t="s">
        <v>17</v>
      </c>
      <c r="M26703" t="s">
        <v>45</v>
      </c>
    </row>
    <row r="26704" spans="1:13" x14ac:dyDescent="0.3">
      <c r="A26704" t="s">
        <v>395</v>
      </c>
      <c r="C26704" t="s">
        <v>4681</v>
      </c>
      <c r="D26704">
        <v>48</v>
      </c>
      <c r="E26704" s="1">
        <v>3343002</v>
      </c>
      <c r="G26704" t="s">
        <v>13</v>
      </c>
      <c r="H26704" t="s">
        <v>4811</v>
      </c>
      <c r="I26704" t="s">
        <v>397</v>
      </c>
      <c r="J26704" t="s">
        <v>119</v>
      </c>
      <c r="K26704" t="s">
        <v>24</v>
      </c>
      <c r="L26704" t="s">
        <v>17</v>
      </c>
      <c r="M26704" t="s">
        <v>45</v>
      </c>
    </row>
    <row r="26705" spans="1:13" x14ac:dyDescent="0.3">
      <c r="A26705" t="s">
        <v>395</v>
      </c>
      <c r="C26705" t="s">
        <v>5642</v>
      </c>
      <c r="D26705">
        <v>47</v>
      </c>
      <c r="E26705" s="1">
        <v>600161</v>
      </c>
      <c r="G26705" t="s">
        <v>13</v>
      </c>
      <c r="H26705" t="s">
        <v>5696</v>
      </c>
      <c r="I26705" t="s">
        <v>397</v>
      </c>
      <c r="J26705" t="s">
        <v>119</v>
      </c>
      <c r="K26705" t="s">
        <v>24</v>
      </c>
      <c r="L26705" t="s">
        <v>38</v>
      </c>
      <c r="M26705" t="s">
        <v>105</v>
      </c>
    </row>
    <row r="26706" spans="1:13" x14ac:dyDescent="0.3">
      <c r="A26706" t="s">
        <v>395</v>
      </c>
      <c r="C26706" t="s">
        <v>5642</v>
      </c>
      <c r="D26706">
        <v>27</v>
      </c>
      <c r="E26706" s="1">
        <v>1443936</v>
      </c>
      <c r="G26706" t="s">
        <v>13</v>
      </c>
      <c r="H26706" t="s">
        <v>5710</v>
      </c>
      <c r="I26706" t="s">
        <v>397</v>
      </c>
      <c r="J26706" t="s">
        <v>119</v>
      </c>
      <c r="K26706" t="s">
        <v>24</v>
      </c>
      <c r="L26706" t="s">
        <v>38</v>
      </c>
      <c r="M26706" t="s">
        <v>66</v>
      </c>
    </row>
    <row r="26707" spans="1:13" x14ac:dyDescent="0.3">
      <c r="A26707" t="s">
        <v>395</v>
      </c>
      <c r="C26707" t="s">
        <v>4928</v>
      </c>
      <c r="D26707">
        <v>67</v>
      </c>
      <c r="E26707" s="1">
        <v>13541398</v>
      </c>
      <c r="G26707" t="s">
        <v>13</v>
      </c>
      <c r="H26707" t="s">
        <v>4948</v>
      </c>
      <c r="I26707" t="s">
        <v>397</v>
      </c>
      <c r="J26707" t="s">
        <v>119</v>
      </c>
      <c r="K26707" t="s">
        <v>24</v>
      </c>
      <c r="L26707" t="s">
        <v>17</v>
      </c>
      <c r="M26707" t="s">
        <v>45</v>
      </c>
    </row>
    <row r="26708" spans="1:13" x14ac:dyDescent="0.3">
      <c r="A26708" t="s">
        <v>395</v>
      </c>
      <c r="C26708" t="s">
        <v>22837</v>
      </c>
      <c r="D26708">
        <v>12</v>
      </c>
      <c r="E26708" s="1">
        <v>111128</v>
      </c>
      <c r="G26708" t="s">
        <v>13</v>
      </c>
      <c r="H26708" t="s">
        <v>23146</v>
      </c>
      <c r="I26708" t="s">
        <v>397</v>
      </c>
      <c r="J26708" t="s">
        <v>119</v>
      </c>
      <c r="K26708" t="s">
        <v>24</v>
      </c>
      <c r="L26708" t="s">
        <v>17</v>
      </c>
      <c r="M26708" t="s">
        <v>5808</v>
      </c>
    </row>
    <row r="26709" spans="1:13" x14ac:dyDescent="0.3">
      <c r="A26709" t="s">
        <v>395</v>
      </c>
      <c r="C26709" t="s">
        <v>23213</v>
      </c>
      <c r="D26709">
        <v>22</v>
      </c>
      <c r="E26709" s="1">
        <v>2490104</v>
      </c>
      <c r="G26709" t="s">
        <v>34</v>
      </c>
      <c r="H26709" t="s">
        <v>23232</v>
      </c>
      <c r="I26709" t="s">
        <v>397</v>
      </c>
      <c r="J26709" t="s">
        <v>119</v>
      </c>
      <c r="K26709" t="s">
        <v>24</v>
      </c>
      <c r="L26709" t="s">
        <v>44</v>
      </c>
      <c r="M26709" t="s">
        <v>61</v>
      </c>
    </row>
    <row r="26710" spans="1:13" x14ac:dyDescent="0.3">
      <c r="A26710" t="s">
        <v>395</v>
      </c>
      <c r="C26710" t="s">
        <v>21173</v>
      </c>
      <c r="D26710">
        <v>74</v>
      </c>
      <c r="E26710" s="1">
        <v>33543681</v>
      </c>
      <c r="G26710" t="s">
        <v>13</v>
      </c>
      <c r="H26710" t="s">
        <v>21410</v>
      </c>
      <c r="I26710" t="s">
        <v>397</v>
      </c>
      <c r="J26710" t="s">
        <v>119</v>
      </c>
      <c r="K26710" t="s">
        <v>24</v>
      </c>
      <c r="L26710" t="s">
        <v>170</v>
      </c>
      <c r="M26710" t="s">
        <v>21411</v>
      </c>
    </row>
    <row r="26711" spans="1:13" x14ac:dyDescent="0.3">
      <c r="A26711" t="s">
        <v>395</v>
      </c>
      <c r="C26711" t="s">
        <v>22248</v>
      </c>
      <c r="D26711">
        <v>67</v>
      </c>
      <c r="E26711" s="1">
        <v>4989798</v>
      </c>
      <c r="G26711" t="s">
        <v>34</v>
      </c>
      <c r="H26711" t="s">
        <v>22258</v>
      </c>
      <c r="I26711" t="s">
        <v>397</v>
      </c>
      <c r="J26711" t="s">
        <v>119</v>
      </c>
      <c r="K26711" t="s">
        <v>24</v>
      </c>
      <c r="L26711" t="s">
        <v>17</v>
      </c>
      <c r="M26711" t="s">
        <v>740</v>
      </c>
    </row>
    <row r="26712" spans="1:13" x14ac:dyDescent="0.3">
      <c r="A26712" t="s">
        <v>395</v>
      </c>
      <c r="C26712" t="s">
        <v>21714</v>
      </c>
      <c r="D26712">
        <v>43</v>
      </c>
      <c r="E26712" s="1">
        <v>2033429</v>
      </c>
      <c r="G26712" t="s">
        <v>34</v>
      </c>
      <c r="H26712" t="s">
        <v>21821</v>
      </c>
      <c r="I26712" t="s">
        <v>397</v>
      </c>
      <c r="J26712" t="s">
        <v>119</v>
      </c>
      <c r="K26712" t="s">
        <v>24</v>
      </c>
      <c r="L26712" t="s">
        <v>44</v>
      </c>
      <c r="M26712" t="s">
        <v>1498</v>
      </c>
    </row>
    <row r="26713" spans="1:13" x14ac:dyDescent="0.3">
      <c r="A26713" t="s">
        <v>395</v>
      </c>
      <c r="C26713" t="s">
        <v>21714</v>
      </c>
      <c r="D26713">
        <v>12</v>
      </c>
      <c r="E26713" s="1">
        <v>269982</v>
      </c>
      <c r="G26713" t="s">
        <v>13</v>
      </c>
      <c r="H26713" t="s">
        <v>21837</v>
      </c>
      <c r="I26713" t="s">
        <v>397</v>
      </c>
      <c r="J26713" t="s">
        <v>119</v>
      </c>
      <c r="K26713" t="s">
        <v>24</v>
      </c>
      <c r="L26713" t="s">
        <v>38</v>
      </c>
      <c r="M26713" t="s">
        <v>345</v>
      </c>
    </row>
    <row r="26714" spans="1:13" x14ac:dyDescent="0.3">
      <c r="A26714" t="s">
        <v>395</v>
      </c>
      <c r="C26714" t="s">
        <v>21035</v>
      </c>
      <c r="D26714">
        <v>24</v>
      </c>
      <c r="E26714" s="1">
        <v>121000</v>
      </c>
      <c r="G26714" t="s">
        <v>34</v>
      </c>
      <c r="H26714" t="s">
        <v>21090</v>
      </c>
      <c r="I26714" t="s">
        <v>397</v>
      </c>
      <c r="J26714" t="s">
        <v>119</v>
      </c>
      <c r="K26714" t="s">
        <v>24</v>
      </c>
      <c r="L26714" t="s">
        <v>17</v>
      </c>
      <c r="M26714" t="s">
        <v>75</v>
      </c>
    </row>
    <row r="26715" spans="1:13" x14ac:dyDescent="0.3">
      <c r="A26715" t="s">
        <v>395</v>
      </c>
      <c r="C26715" t="s">
        <v>22646</v>
      </c>
      <c r="D26715">
        <v>5</v>
      </c>
      <c r="E26715" s="1">
        <v>1051215</v>
      </c>
      <c r="G26715" t="s">
        <v>13</v>
      </c>
      <c r="H26715" t="s">
        <v>22679</v>
      </c>
      <c r="I26715" t="s">
        <v>397</v>
      </c>
      <c r="J26715" t="s">
        <v>119</v>
      </c>
      <c r="K26715" t="s">
        <v>24</v>
      </c>
      <c r="L26715" t="s">
        <v>17</v>
      </c>
      <c r="M26715" t="s">
        <v>450</v>
      </c>
    </row>
    <row r="26716" spans="1:13" x14ac:dyDescent="0.3">
      <c r="A26716" t="s">
        <v>395</v>
      </c>
      <c r="C26716" t="s">
        <v>17339</v>
      </c>
      <c r="D26716">
        <v>24</v>
      </c>
      <c r="E26716" s="1">
        <v>699969</v>
      </c>
      <c r="G26716" t="s">
        <v>34</v>
      </c>
      <c r="H26716" t="s">
        <v>17365</v>
      </c>
      <c r="I26716" t="s">
        <v>397</v>
      </c>
      <c r="J26716" t="s">
        <v>119</v>
      </c>
      <c r="K26716" t="s">
        <v>24</v>
      </c>
      <c r="L26716" t="s">
        <v>456</v>
      </c>
      <c r="M26716" t="s">
        <v>61</v>
      </c>
    </row>
    <row r="26717" spans="1:13" x14ac:dyDescent="0.3">
      <c r="A26717" t="s">
        <v>395</v>
      </c>
      <c r="C26717" t="s">
        <v>15737</v>
      </c>
      <c r="D26717">
        <v>12</v>
      </c>
      <c r="E26717" s="1">
        <v>697107</v>
      </c>
      <c r="G26717" t="s">
        <v>34</v>
      </c>
      <c r="H26717" t="s">
        <v>15960</v>
      </c>
      <c r="I26717" t="s">
        <v>397</v>
      </c>
      <c r="J26717" t="s">
        <v>119</v>
      </c>
      <c r="K26717" t="s">
        <v>24</v>
      </c>
      <c r="L26717" t="s">
        <v>17</v>
      </c>
      <c r="M26717" t="s">
        <v>217</v>
      </c>
    </row>
    <row r="26718" spans="1:13" x14ac:dyDescent="0.3">
      <c r="A26718" t="s">
        <v>395</v>
      </c>
      <c r="C26718" t="s">
        <v>16755</v>
      </c>
      <c r="D26718">
        <v>32</v>
      </c>
      <c r="E26718" s="1">
        <v>1253301</v>
      </c>
      <c r="G26718" t="s">
        <v>13</v>
      </c>
      <c r="H26718" t="s">
        <v>16805</v>
      </c>
      <c r="I26718" t="s">
        <v>397</v>
      </c>
      <c r="J26718" t="s">
        <v>119</v>
      </c>
      <c r="K26718" t="s">
        <v>24</v>
      </c>
      <c r="L26718" t="s">
        <v>38</v>
      </c>
      <c r="M26718" t="s">
        <v>66</v>
      </c>
    </row>
    <row r="26719" spans="1:13" x14ac:dyDescent="0.3">
      <c r="A26719" t="s">
        <v>395</v>
      </c>
      <c r="C26719" t="s">
        <v>16599</v>
      </c>
      <c r="D26719">
        <v>35</v>
      </c>
      <c r="E26719" s="1">
        <v>824999</v>
      </c>
      <c r="G26719" t="s">
        <v>13</v>
      </c>
      <c r="H26719" t="s">
        <v>16641</v>
      </c>
      <c r="I26719" t="s">
        <v>397</v>
      </c>
      <c r="J26719" t="s">
        <v>119</v>
      </c>
      <c r="K26719" t="s">
        <v>24</v>
      </c>
      <c r="L26719" t="s">
        <v>38</v>
      </c>
      <c r="M26719" t="s">
        <v>66</v>
      </c>
    </row>
    <row r="26720" spans="1:13" x14ac:dyDescent="0.3">
      <c r="A26720" t="s">
        <v>395</v>
      </c>
      <c r="C26720" t="s">
        <v>16599</v>
      </c>
      <c r="D26720">
        <v>29</v>
      </c>
      <c r="E26720" s="1">
        <v>403302</v>
      </c>
      <c r="G26720" t="s">
        <v>34</v>
      </c>
      <c r="H26720" t="s">
        <v>16647</v>
      </c>
      <c r="I26720" t="s">
        <v>397</v>
      </c>
      <c r="J26720" t="s">
        <v>119</v>
      </c>
      <c r="K26720" t="s">
        <v>24</v>
      </c>
      <c r="L26720" t="s">
        <v>38</v>
      </c>
      <c r="M26720" t="s">
        <v>202</v>
      </c>
    </row>
    <row r="26721" spans="1:13" x14ac:dyDescent="0.3">
      <c r="A26721" t="s">
        <v>395</v>
      </c>
      <c r="C26721" t="s">
        <v>15606</v>
      </c>
      <c r="D26721">
        <v>61</v>
      </c>
      <c r="E26721" s="1">
        <v>4746563</v>
      </c>
      <c r="G26721" t="s">
        <v>34</v>
      </c>
      <c r="H26721" t="s">
        <v>15626</v>
      </c>
      <c r="I26721" t="s">
        <v>397</v>
      </c>
      <c r="J26721" t="s">
        <v>119</v>
      </c>
      <c r="K26721" t="s">
        <v>24</v>
      </c>
      <c r="L26721" t="s">
        <v>170</v>
      </c>
      <c r="M26721" t="s">
        <v>1226</v>
      </c>
    </row>
    <row r="26722" spans="1:13" x14ac:dyDescent="0.3">
      <c r="A26722" t="s">
        <v>395</v>
      </c>
      <c r="C26722" t="s">
        <v>12934</v>
      </c>
      <c r="D26722">
        <v>47</v>
      </c>
      <c r="E26722" s="1">
        <v>239907</v>
      </c>
      <c r="G26722" t="s">
        <v>13</v>
      </c>
      <c r="H26722" t="s">
        <v>12943</v>
      </c>
      <c r="I26722" t="s">
        <v>397</v>
      </c>
      <c r="J26722" t="s">
        <v>119</v>
      </c>
      <c r="K26722" t="s">
        <v>24</v>
      </c>
      <c r="L26722" t="s">
        <v>17</v>
      </c>
      <c r="M26722" t="s">
        <v>345</v>
      </c>
    </row>
    <row r="26723" spans="1:13" x14ac:dyDescent="0.3">
      <c r="A26723" t="s">
        <v>395</v>
      </c>
      <c r="C26723" t="s">
        <v>12934</v>
      </c>
      <c r="D26723">
        <v>37</v>
      </c>
      <c r="E26723" s="1">
        <v>3294601</v>
      </c>
      <c r="G26723" t="s">
        <v>34</v>
      </c>
      <c r="H26723" t="s">
        <v>12944</v>
      </c>
      <c r="I26723" t="s">
        <v>397</v>
      </c>
      <c r="J26723" t="s">
        <v>119</v>
      </c>
      <c r="K26723" t="s">
        <v>24</v>
      </c>
      <c r="L26723" t="s">
        <v>44</v>
      </c>
      <c r="M26723" t="s">
        <v>61</v>
      </c>
    </row>
    <row r="26724" spans="1:13" x14ac:dyDescent="0.3">
      <c r="A26724" t="s">
        <v>395</v>
      </c>
      <c r="C26724" t="s">
        <v>12934</v>
      </c>
      <c r="D26724">
        <v>59</v>
      </c>
      <c r="E26724" s="1">
        <v>4788458</v>
      </c>
      <c r="G26724" t="s">
        <v>13</v>
      </c>
      <c r="H26724" t="s">
        <v>12945</v>
      </c>
      <c r="I26724" t="s">
        <v>397</v>
      </c>
      <c r="J26724" t="s">
        <v>119</v>
      </c>
      <c r="K26724" t="s">
        <v>24</v>
      </c>
      <c r="L26724" t="s">
        <v>44</v>
      </c>
      <c r="M26724" t="s">
        <v>66</v>
      </c>
    </row>
    <row r="26725" spans="1:13" x14ac:dyDescent="0.3">
      <c r="A26725" t="s">
        <v>395</v>
      </c>
      <c r="C26725" t="s">
        <v>12314</v>
      </c>
      <c r="D26725">
        <v>13</v>
      </c>
      <c r="E26725" s="1">
        <v>163431</v>
      </c>
      <c r="G26725" t="s">
        <v>13</v>
      </c>
      <c r="H26725" t="s">
        <v>12589</v>
      </c>
      <c r="I26725" t="s">
        <v>397</v>
      </c>
      <c r="J26725" t="s">
        <v>119</v>
      </c>
      <c r="K26725" t="s">
        <v>24</v>
      </c>
      <c r="L26725" t="s">
        <v>17</v>
      </c>
      <c r="M26725" t="s">
        <v>450</v>
      </c>
    </row>
    <row r="26726" spans="1:13" x14ac:dyDescent="0.3">
      <c r="A26726" t="s">
        <v>395</v>
      </c>
      <c r="C26726" t="s">
        <v>11813</v>
      </c>
      <c r="D26726">
        <v>28</v>
      </c>
      <c r="E26726" s="1">
        <v>1530004</v>
      </c>
      <c r="G26726" t="s">
        <v>69</v>
      </c>
      <c r="H26726" t="s">
        <v>11918</v>
      </c>
      <c r="I26726" t="s">
        <v>397</v>
      </c>
      <c r="J26726" t="s">
        <v>119</v>
      </c>
      <c r="K26726" t="s">
        <v>24</v>
      </c>
      <c r="L26726" t="s">
        <v>1083</v>
      </c>
      <c r="M26726" t="s">
        <v>39</v>
      </c>
    </row>
    <row r="26727" spans="1:13" x14ac:dyDescent="0.3">
      <c r="A26727" t="s">
        <v>395</v>
      </c>
      <c r="C26727" t="s">
        <v>11813</v>
      </c>
      <c r="D26727">
        <v>19</v>
      </c>
      <c r="E26727" s="1">
        <v>100000</v>
      </c>
      <c r="G26727" t="s">
        <v>13</v>
      </c>
      <c r="H26727" t="s">
        <v>12044</v>
      </c>
      <c r="I26727" t="s">
        <v>397</v>
      </c>
      <c r="J26727" t="s">
        <v>119</v>
      </c>
      <c r="K26727" t="s">
        <v>24</v>
      </c>
      <c r="L26727" t="s">
        <v>17</v>
      </c>
      <c r="M26727" t="s">
        <v>450</v>
      </c>
    </row>
    <row r="26728" spans="1:13" x14ac:dyDescent="0.3">
      <c r="A26728" t="s">
        <v>395</v>
      </c>
      <c r="C26728" t="s">
        <v>11317</v>
      </c>
      <c r="D26728">
        <v>97</v>
      </c>
      <c r="E26728" s="1">
        <v>27000000</v>
      </c>
      <c r="G26728" t="s">
        <v>34</v>
      </c>
      <c r="H26728" t="s">
        <v>11350</v>
      </c>
      <c r="I26728" t="s">
        <v>397</v>
      </c>
      <c r="J26728" t="s">
        <v>119</v>
      </c>
      <c r="K26728" t="s">
        <v>24</v>
      </c>
      <c r="L26728" t="s">
        <v>38</v>
      </c>
      <c r="M26728" t="s">
        <v>61</v>
      </c>
    </row>
    <row r="26729" spans="1:13" x14ac:dyDescent="0.3">
      <c r="A26729" t="s">
        <v>395</v>
      </c>
      <c r="C26729" t="s">
        <v>12250</v>
      </c>
      <c r="D26729">
        <v>8</v>
      </c>
      <c r="E26729" s="1">
        <v>300021</v>
      </c>
      <c r="G26729" t="s">
        <v>69</v>
      </c>
      <c r="H26729" t="s">
        <v>12292</v>
      </c>
      <c r="I26729" t="s">
        <v>397</v>
      </c>
      <c r="J26729" t="s">
        <v>119</v>
      </c>
      <c r="K26729" t="s">
        <v>24</v>
      </c>
      <c r="L26729" t="s">
        <v>17</v>
      </c>
      <c r="M26729" t="s">
        <v>39</v>
      </c>
    </row>
    <row r="26730" spans="1:13" x14ac:dyDescent="0.3">
      <c r="A26730" t="s">
        <v>395</v>
      </c>
      <c r="C26730" t="s">
        <v>10589</v>
      </c>
      <c r="D26730">
        <v>62</v>
      </c>
      <c r="E26730" s="1">
        <v>19650605</v>
      </c>
      <c r="G26730" t="s">
        <v>13</v>
      </c>
      <c r="H26730" t="s">
        <v>10716</v>
      </c>
      <c r="I26730" t="s">
        <v>397</v>
      </c>
      <c r="J26730" t="s">
        <v>119</v>
      </c>
      <c r="K26730" t="s">
        <v>24</v>
      </c>
      <c r="L26730" t="s">
        <v>170</v>
      </c>
      <c r="M26730" t="s">
        <v>66</v>
      </c>
    </row>
    <row r="26731" spans="1:13" x14ac:dyDescent="0.3">
      <c r="A26731" t="s">
        <v>395</v>
      </c>
      <c r="C26731" t="s">
        <v>10589</v>
      </c>
      <c r="D26731">
        <v>59</v>
      </c>
      <c r="E26731" s="1">
        <v>3465850</v>
      </c>
      <c r="G26731" t="s">
        <v>34</v>
      </c>
      <c r="H26731" t="s">
        <v>10791</v>
      </c>
      <c r="I26731" t="s">
        <v>397</v>
      </c>
      <c r="J26731" t="s">
        <v>119</v>
      </c>
      <c r="K26731" t="s">
        <v>24</v>
      </c>
      <c r="L26731" t="s">
        <v>17</v>
      </c>
      <c r="M26731" t="s">
        <v>61</v>
      </c>
    </row>
    <row r="26732" spans="1:13" x14ac:dyDescent="0.3">
      <c r="A26732" t="s">
        <v>395</v>
      </c>
      <c r="C26732" t="s">
        <v>9547</v>
      </c>
      <c r="D26732">
        <v>25</v>
      </c>
      <c r="E26732" s="1">
        <v>100000</v>
      </c>
      <c r="G26732" t="s">
        <v>13</v>
      </c>
      <c r="H26732" t="s">
        <v>9912</v>
      </c>
      <c r="I26732" t="s">
        <v>397</v>
      </c>
      <c r="J26732" t="s">
        <v>119</v>
      </c>
      <c r="K26732" t="s">
        <v>24</v>
      </c>
      <c r="L26732" t="s">
        <v>17</v>
      </c>
      <c r="M26732" t="s">
        <v>450</v>
      </c>
    </row>
    <row r="26733" spans="1:13" x14ac:dyDescent="0.3">
      <c r="A26733" t="s">
        <v>395</v>
      </c>
      <c r="C26733" t="s">
        <v>9547</v>
      </c>
      <c r="D26733">
        <v>19</v>
      </c>
      <c r="E26733" s="1">
        <v>100000</v>
      </c>
      <c r="G26733" t="s">
        <v>13</v>
      </c>
      <c r="H26733" t="s">
        <v>9920</v>
      </c>
      <c r="I26733" t="s">
        <v>397</v>
      </c>
      <c r="J26733" t="s">
        <v>119</v>
      </c>
      <c r="K26733" t="s">
        <v>24</v>
      </c>
      <c r="L26733" t="s">
        <v>17</v>
      </c>
      <c r="M26733" t="s">
        <v>450</v>
      </c>
    </row>
    <row r="26734" spans="1:13" x14ac:dyDescent="0.3">
      <c r="A26734" t="s">
        <v>395</v>
      </c>
      <c r="C26734" t="s">
        <v>9547</v>
      </c>
      <c r="D26734">
        <v>98</v>
      </c>
      <c r="E26734" s="1">
        <v>1582628</v>
      </c>
      <c r="G26734" t="s">
        <v>571</v>
      </c>
      <c r="H26734" t="s">
        <v>9981</v>
      </c>
      <c r="I26734" t="s">
        <v>397</v>
      </c>
      <c r="J26734" t="s">
        <v>119</v>
      </c>
      <c r="K26734" t="s">
        <v>24</v>
      </c>
      <c r="L26734" t="s">
        <v>17</v>
      </c>
      <c r="M26734" t="s">
        <v>9982</v>
      </c>
    </row>
    <row r="26735" spans="1:13" x14ac:dyDescent="0.3">
      <c r="A26735" t="s">
        <v>395</v>
      </c>
      <c r="C26735" t="s">
        <v>11012</v>
      </c>
      <c r="D26735">
        <v>24</v>
      </c>
      <c r="E26735" s="1">
        <v>833279</v>
      </c>
      <c r="G26735" t="s">
        <v>34</v>
      </c>
      <c r="H26735" t="s">
        <v>11042</v>
      </c>
      <c r="I26735" t="s">
        <v>397</v>
      </c>
      <c r="J26735" t="s">
        <v>119</v>
      </c>
      <c r="K26735" t="s">
        <v>24</v>
      </c>
      <c r="L26735" t="s">
        <v>115</v>
      </c>
      <c r="M26735" t="s">
        <v>61</v>
      </c>
    </row>
    <row r="26736" spans="1:13" x14ac:dyDescent="0.3">
      <c r="A26736" t="s">
        <v>395</v>
      </c>
      <c r="C26736" t="s">
        <v>8196</v>
      </c>
      <c r="D26736">
        <v>98</v>
      </c>
      <c r="E26736" s="1">
        <v>17291315</v>
      </c>
      <c r="G26736" t="s">
        <v>13</v>
      </c>
      <c r="H26736" t="s">
        <v>8205</v>
      </c>
      <c r="I26736" t="s">
        <v>397</v>
      </c>
      <c r="J26736" t="s">
        <v>119</v>
      </c>
      <c r="K26736" t="s">
        <v>24</v>
      </c>
      <c r="L26736" t="s">
        <v>38</v>
      </c>
      <c r="M26736" t="s">
        <v>8206</v>
      </c>
    </row>
    <row r="26737" spans="1:13" x14ac:dyDescent="0.3">
      <c r="A26737" t="s">
        <v>395</v>
      </c>
      <c r="C26737" t="s">
        <v>8196</v>
      </c>
      <c r="D26737">
        <v>59</v>
      </c>
      <c r="E26737" s="1">
        <v>3000000</v>
      </c>
      <c r="G26737" t="s">
        <v>571</v>
      </c>
      <c r="H26737" t="s">
        <v>8480</v>
      </c>
      <c r="I26737" t="s">
        <v>397</v>
      </c>
      <c r="J26737" t="s">
        <v>119</v>
      </c>
      <c r="K26737" t="s">
        <v>24</v>
      </c>
      <c r="L26737" t="s">
        <v>25</v>
      </c>
      <c r="M26737" t="s">
        <v>8481</v>
      </c>
    </row>
    <row r="26738" spans="1:13" x14ac:dyDescent="0.3">
      <c r="A26738" t="s">
        <v>395</v>
      </c>
      <c r="C26738" t="s">
        <v>8196</v>
      </c>
      <c r="D26738">
        <v>29</v>
      </c>
      <c r="E26738" s="1">
        <v>1499931</v>
      </c>
      <c r="G26738" t="s">
        <v>571</v>
      </c>
      <c r="H26738" t="s">
        <v>8510</v>
      </c>
      <c r="I26738" t="s">
        <v>397</v>
      </c>
      <c r="J26738" t="s">
        <v>119</v>
      </c>
      <c r="K26738" t="s">
        <v>24</v>
      </c>
      <c r="L26738" t="s">
        <v>38</v>
      </c>
      <c r="M26738" t="s">
        <v>8511</v>
      </c>
    </row>
    <row r="26739" spans="1:13" x14ac:dyDescent="0.3">
      <c r="A26739" t="s">
        <v>395</v>
      </c>
      <c r="C26739" t="s">
        <v>7634</v>
      </c>
      <c r="D26739">
        <v>25</v>
      </c>
      <c r="E26739" s="1">
        <v>100000</v>
      </c>
      <c r="G26739" t="s">
        <v>13</v>
      </c>
      <c r="H26739" t="s">
        <v>7952</v>
      </c>
      <c r="I26739" t="s">
        <v>397</v>
      </c>
      <c r="J26739" t="s">
        <v>119</v>
      </c>
      <c r="K26739" t="s">
        <v>24</v>
      </c>
      <c r="L26739" t="s">
        <v>17</v>
      </c>
      <c r="M26739" t="s">
        <v>450</v>
      </c>
    </row>
    <row r="26740" spans="1:13" x14ac:dyDescent="0.3">
      <c r="A26740" t="s">
        <v>395</v>
      </c>
      <c r="C26740" t="s">
        <v>8074</v>
      </c>
      <c r="D26740">
        <v>47</v>
      </c>
      <c r="E26740" s="1">
        <v>3323309</v>
      </c>
      <c r="G26740" t="s">
        <v>13</v>
      </c>
      <c r="H26740" t="s">
        <v>8127</v>
      </c>
      <c r="I26740" t="s">
        <v>397</v>
      </c>
      <c r="J26740" t="s">
        <v>119</v>
      </c>
      <c r="K26740" t="s">
        <v>24</v>
      </c>
      <c r="L26740" t="s">
        <v>17</v>
      </c>
      <c r="M26740" t="s">
        <v>345</v>
      </c>
    </row>
    <row r="26741" spans="1:13" x14ac:dyDescent="0.3">
      <c r="A26741" t="s">
        <v>395</v>
      </c>
      <c r="C26741" t="s">
        <v>34736</v>
      </c>
      <c r="D26741">
        <v>32</v>
      </c>
      <c r="E26741" s="1">
        <v>756629</v>
      </c>
      <c r="G26741" t="s">
        <v>34</v>
      </c>
      <c r="H26741" t="s">
        <v>34774</v>
      </c>
      <c r="I26741" t="s">
        <v>397</v>
      </c>
      <c r="J26741" t="s">
        <v>119</v>
      </c>
      <c r="K26741" t="s">
        <v>24</v>
      </c>
      <c r="L26741" t="s">
        <v>17</v>
      </c>
      <c r="M26741" t="s">
        <v>202</v>
      </c>
    </row>
    <row r="26742" spans="1:13" x14ac:dyDescent="0.3">
      <c r="A26742" t="s">
        <v>395</v>
      </c>
      <c r="C26742" t="s">
        <v>34627</v>
      </c>
      <c r="D26742">
        <v>16</v>
      </c>
      <c r="E26742" s="1">
        <v>200000</v>
      </c>
      <c r="G26742" t="s">
        <v>34</v>
      </c>
      <c r="H26742" t="s">
        <v>34673</v>
      </c>
      <c r="I26742" t="s">
        <v>397</v>
      </c>
      <c r="J26742" t="s">
        <v>119</v>
      </c>
      <c r="K26742" t="s">
        <v>24</v>
      </c>
      <c r="L26742" t="s">
        <v>17</v>
      </c>
      <c r="M26742" t="s">
        <v>202</v>
      </c>
    </row>
    <row r="26743" spans="1:13" x14ac:dyDescent="0.3">
      <c r="A26743" t="s">
        <v>395</v>
      </c>
      <c r="C26743" t="s">
        <v>34263</v>
      </c>
      <c r="D26743">
        <v>36</v>
      </c>
      <c r="E26743" s="1">
        <v>997235</v>
      </c>
      <c r="G26743" t="s">
        <v>13</v>
      </c>
      <c r="H26743" t="s">
        <v>34274</v>
      </c>
      <c r="I26743" t="s">
        <v>397</v>
      </c>
      <c r="J26743" t="s">
        <v>119</v>
      </c>
      <c r="K26743" t="s">
        <v>24</v>
      </c>
      <c r="L26743" t="s">
        <v>17</v>
      </c>
      <c r="M26743" t="s">
        <v>345</v>
      </c>
    </row>
    <row r="26744" spans="1:13" x14ac:dyDescent="0.3">
      <c r="A26744" t="s">
        <v>395</v>
      </c>
      <c r="C26744" t="s">
        <v>34263</v>
      </c>
      <c r="D26744">
        <v>25</v>
      </c>
      <c r="E26744" s="1">
        <v>100000</v>
      </c>
      <c r="G26744" t="s">
        <v>13</v>
      </c>
      <c r="H26744" t="s">
        <v>34298</v>
      </c>
      <c r="I26744" t="s">
        <v>397</v>
      </c>
      <c r="J26744" t="s">
        <v>119</v>
      </c>
      <c r="K26744" t="s">
        <v>24</v>
      </c>
      <c r="L26744" t="s">
        <v>17</v>
      </c>
      <c r="M26744" t="s">
        <v>450</v>
      </c>
    </row>
    <row r="26745" spans="1:13" x14ac:dyDescent="0.3">
      <c r="A26745" t="s">
        <v>395</v>
      </c>
      <c r="C26745" t="s">
        <v>34263</v>
      </c>
      <c r="D26745">
        <v>9</v>
      </c>
      <c r="E26745" s="1">
        <v>79369</v>
      </c>
      <c r="G26745" t="s">
        <v>69</v>
      </c>
      <c r="H26745" t="s">
        <v>34328</v>
      </c>
      <c r="I26745" t="s">
        <v>397</v>
      </c>
      <c r="J26745" t="s">
        <v>119</v>
      </c>
      <c r="K26745" t="s">
        <v>24</v>
      </c>
      <c r="L26745" t="s">
        <v>17</v>
      </c>
      <c r="M26745" t="s">
        <v>39</v>
      </c>
    </row>
    <row r="26746" spans="1:13" x14ac:dyDescent="0.3">
      <c r="A26746" t="s">
        <v>395</v>
      </c>
      <c r="C26746" t="s">
        <v>33755</v>
      </c>
      <c r="D26746">
        <v>18</v>
      </c>
      <c r="E26746" s="1">
        <v>100000</v>
      </c>
      <c r="G26746" t="s">
        <v>13</v>
      </c>
      <c r="H26746" t="s">
        <v>33976</v>
      </c>
      <c r="I26746" t="s">
        <v>397</v>
      </c>
      <c r="J26746" t="s">
        <v>119</v>
      </c>
      <c r="K26746" t="s">
        <v>24</v>
      </c>
      <c r="L26746" t="s">
        <v>17</v>
      </c>
      <c r="M26746" t="s">
        <v>450</v>
      </c>
    </row>
    <row r="26747" spans="1:13" x14ac:dyDescent="0.3">
      <c r="A26747" t="s">
        <v>395</v>
      </c>
      <c r="C26747" t="s">
        <v>33531</v>
      </c>
      <c r="D26747">
        <v>42</v>
      </c>
      <c r="E26747" s="1">
        <v>1499910</v>
      </c>
      <c r="G26747" t="s">
        <v>69</v>
      </c>
      <c r="H26747" t="s">
        <v>33546</v>
      </c>
      <c r="I26747" t="s">
        <v>397</v>
      </c>
      <c r="J26747" t="s">
        <v>119</v>
      </c>
      <c r="K26747" t="s">
        <v>24</v>
      </c>
      <c r="L26747" t="s">
        <v>17</v>
      </c>
      <c r="M26747" t="s">
        <v>39</v>
      </c>
    </row>
    <row r="26748" spans="1:13" x14ac:dyDescent="0.3">
      <c r="A26748" t="s">
        <v>395</v>
      </c>
      <c r="C26748" t="s">
        <v>33531</v>
      </c>
      <c r="D26748">
        <v>108</v>
      </c>
      <c r="E26748" s="1">
        <v>10355300</v>
      </c>
      <c r="G26748" t="s">
        <v>13</v>
      </c>
      <c r="H26748" t="s">
        <v>33548</v>
      </c>
      <c r="I26748" t="s">
        <v>397</v>
      </c>
      <c r="J26748" t="s">
        <v>119</v>
      </c>
      <c r="K26748" t="s">
        <v>24</v>
      </c>
      <c r="L26748" t="s">
        <v>17</v>
      </c>
      <c r="M26748" t="s">
        <v>9596</v>
      </c>
    </row>
    <row r="26749" spans="1:13" x14ac:dyDescent="0.3">
      <c r="A26749" t="s">
        <v>395</v>
      </c>
      <c r="C26749" t="s">
        <v>33297</v>
      </c>
      <c r="D26749">
        <v>77</v>
      </c>
      <c r="E26749" s="1">
        <v>8957487</v>
      </c>
      <c r="G26749" t="s">
        <v>13</v>
      </c>
      <c r="H26749" t="s">
        <v>33308</v>
      </c>
      <c r="I26749" t="s">
        <v>397</v>
      </c>
      <c r="J26749" t="s">
        <v>119</v>
      </c>
      <c r="K26749" t="s">
        <v>24</v>
      </c>
      <c r="L26749" t="s">
        <v>17</v>
      </c>
      <c r="M26749" t="s">
        <v>66</v>
      </c>
    </row>
    <row r="26750" spans="1:13" x14ac:dyDescent="0.3">
      <c r="A26750" t="s">
        <v>395</v>
      </c>
      <c r="C26750" t="s">
        <v>34100</v>
      </c>
      <c r="D26750">
        <v>24</v>
      </c>
      <c r="E26750" s="1">
        <v>100000</v>
      </c>
      <c r="G26750" t="s">
        <v>13</v>
      </c>
      <c r="H26750" t="s">
        <v>34132</v>
      </c>
      <c r="I26750" t="s">
        <v>397</v>
      </c>
      <c r="J26750" t="s">
        <v>119</v>
      </c>
      <c r="K26750" t="s">
        <v>24</v>
      </c>
      <c r="L26750" t="s">
        <v>17</v>
      </c>
      <c r="M26750" t="s">
        <v>450</v>
      </c>
    </row>
    <row r="26751" spans="1:13" x14ac:dyDescent="0.3">
      <c r="A26751" t="s">
        <v>395</v>
      </c>
      <c r="C26751" t="s">
        <v>34100</v>
      </c>
      <c r="D26751">
        <v>24</v>
      </c>
      <c r="E26751" s="1">
        <v>100000</v>
      </c>
      <c r="G26751" t="s">
        <v>13</v>
      </c>
      <c r="H26751" t="s">
        <v>34149</v>
      </c>
      <c r="I26751" t="s">
        <v>397</v>
      </c>
      <c r="J26751" t="s">
        <v>119</v>
      </c>
      <c r="K26751" t="s">
        <v>24</v>
      </c>
      <c r="L26751" t="s">
        <v>17</v>
      </c>
      <c r="M26751" t="s">
        <v>450</v>
      </c>
    </row>
    <row r="26752" spans="1:13" x14ac:dyDescent="0.3">
      <c r="A26752" t="s">
        <v>395</v>
      </c>
      <c r="C26752" t="s">
        <v>37047</v>
      </c>
      <c r="D26752">
        <v>20</v>
      </c>
      <c r="E26752" s="1">
        <v>500000</v>
      </c>
      <c r="G26752" t="s">
        <v>13</v>
      </c>
      <c r="H26752" t="s">
        <v>37057</v>
      </c>
      <c r="I26752" t="s">
        <v>397</v>
      </c>
      <c r="J26752" t="s">
        <v>119</v>
      </c>
      <c r="K26752" t="s">
        <v>24</v>
      </c>
      <c r="L26752" t="s">
        <v>17</v>
      </c>
      <c r="M26752" t="s">
        <v>345</v>
      </c>
    </row>
    <row r="26753" spans="1:13" x14ac:dyDescent="0.3">
      <c r="A26753" t="s">
        <v>395</v>
      </c>
      <c r="C26753" t="s">
        <v>37047</v>
      </c>
      <c r="D26753">
        <v>60</v>
      </c>
      <c r="E26753" s="1">
        <v>2705513</v>
      </c>
      <c r="G26753" t="s">
        <v>69</v>
      </c>
      <c r="H26753" t="s">
        <v>37302</v>
      </c>
      <c r="I26753" t="s">
        <v>397</v>
      </c>
      <c r="J26753" t="s">
        <v>119</v>
      </c>
      <c r="K26753" t="s">
        <v>24</v>
      </c>
      <c r="L26753" t="s">
        <v>17</v>
      </c>
      <c r="M26753" t="s">
        <v>39</v>
      </c>
    </row>
    <row r="26754" spans="1:13" x14ac:dyDescent="0.3">
      <c r="A26754" t="s">
        <v>395</v>
      </c>
      <c r="C26754" t="s">
        <v>37047</v>
      </c>
      <c r="D26754">
        <v>56</v>
      </c>
      <c r="E26754" s="1">
        <v>1462441</v>
      </c>
      <c r="G26754" t="s">
        <v>571</v>
      </c>
      <c r="H26754" t="s">
        <v>37343</v>
      </c>
      <c r="I26754" t="s">
        <v>397</v>
      </c>
      <c r="J26754" t="s">
        <v>119</v>
      </c>
      <c r="K26754" t="s">
        <v>24</v>
      </c>
      <c r="L26754" t="s">
        <v>38</v>
      </c>
      <c r="M26754" t="s">
        <v>10848</v>
      </c>
    </row>
    <row r="26755" spans="1:13" x14ac:dyDescent="0.3">
      <c r="A26755" t="s">
        <v>395</v>
      </c>
      <c r="C26755" t="s">
        <v>37363</v>
      </c>
      <c r="D26755">
        <v>19</v>
      </c>
      <c r="E26755" s="1">
        <v>100000</v>
      </c>
      <c r="G26755" t="s">
        <v>13</v>
      </c>
      <c r="H26755" t="s">
        <v>37430</v>
      </c>
      <c r="I26755" t="s">
        <v>397</v>
      </c>
      <c r="J26755" t="s">
        <v>119</v>
      </c>
      <c r="K26755" t="s">
        <v>24</v>
      </c>
      <c r="L26755" t="s">
        <v>17</v>
      </c>
      <c r="M26755" t="s">
        <v>450</v>
      </c>
    </row>
    <row r="26756" spans="1:13" x14ac:dyDescent="0.3">
      <c r="A26756" t="s">
        <v>395</v>
      </c>
      <c r="C26756" t="s">
        <v>37363</v>
      </c>
      <c r="D26756">
        <v>24</v>
      </c>
      <c r="E26756" s="1">
        <v>100000</v>
      </c>
      <c r="G26756" t="s">
        <v>13</v>
      </c>
      <c r="H26756" t="s">
        <v>37434</v>
      </c>
      <c r="I26756" t="s">
        <v>397</v>
      </c>
      <c r="J26756" t="s">
        <v>119</v>
      </c>
      <c r="K26756" t="s">
        <v>24</v>
      </c>
      <c r="L26756" t="s">
        <v>17</v>
      </c>
      <c r="M26756" t="s">
        <v>450</v>
      </c>
    </row>
    <row r="26757" spans="1:13" x14ac:dyDescent="0.3">
      <c r="A26757" t="s">
        <v>395</v>
      </c>
      <c r="C26757" t="s">
        <v>36727</v>
      </c>
      <c r="D26757">
        <v>12</v>
      </c>
      <c r="E26757" s="1">
        <v>297161</v>
      </c>
      <c r="G26757" t="s">
        <v>69</v>
      </c>
      <c r="H26757" t="s">
        <v>36731</v>
      </c>
      <c r="I26757" t="s">
        <v>397</v>
      </c>
      <c r="J26757" t="s">
        <v>119</v>
      </c>
      <c r="K26757" t="s">
        <v>24</v>
      </c>
      <c r="L26757" t="s">
        <v>25</v>
      </c>
      <c r="M26757" t="s">
        <v>39</v>
      </c>
    </row>
    <row r="26758" spans="1:13" x14ac:dyDescent="0.3">
      <c r="A26758" t="s">
        <v>395</v>
      </c>
      <c r="C26758" t="s">
        <v>35954</v>
      </c>
      <c r="D26758">
        <v>36</v>
      </c>
      <c r="E26758" s="1">
        <v>3986535</v>
      </c>
      <c r="G26758" t="s">
        <v>13</v>
      </c>
      <c r="H26758" t="s">
        <v>36025</v>
      </c>
      <c r="I26758" t="s">
        <v>397</v>
      </c>
      <c r="J26758" t="s">
        <v>119</v>
      </c>
      <c r="K26758" t="s">
        <v>24</v>
      </c>
      <c r="L26758" t="s">
        <v>17</v>
      </c>
      <c r="M26758" t="s">
        <v>87</v>
      </c>
    </row>
    <row r="26759" spans="1:13" x14ac:dyDescent="0.3">
      <c r="A26759" t="s">
        <v>395</v>
      </c>
      <c r="C26759" t="s">
        <v>35954</v>
      </c>
      <c r="D26759">
        <v>36</v>
      </c>
      <c r="E26759" s="1">
        <v>7500541</v>
      </c>
      <c r="G26759" t="s">
        <v>13</v>
      </c>
      <c r="H26759" t="s">
        <v>36027</v>
      </c>
      <c r="I26759" t="s">
        <v>397</v>
      </c>
      <c r="J26759" t="s">
        <v>119</v>
      </c>
      <c r="K26759" t="s">
        <v>24</v>
      </c>
      <c r="L26759" t="s">
        <v>456</v>
      </c>
      <c r="M26759" t="s">
        <v>87</v>
      </c>
    </row>
    <row r="26760" spans="1:13" x14ac:dyDescent="0.3">
      <c r="A26760" t="s">
        <v>395</v>
      </c>
      <c r="C26760" t="s">
        <v>35729</v>
      </c>
      <c r="D26760">
        <v>20</v>
      </c>
      <c r="E26760" s="1">
        <v>100000</v>
      </c>
      <c r="G26760" t="s">
        <v>13</v>
      </c>
      <c r="H26760" t="s">
        <v>35788</v>
      </c>
      <c r="I26760" t="s">
        <v>397</v>
      </c>
      <c r="J26760" t="s">
        <v>119</v>
      </c>
      <c r="K26760" t="s">
        <v>24</v>
      </c>
      <c r="L26760" t="s">
        <v>17</v>
      </c>
      <c r="M26760" t="s">
        <v>450</v>
      </c>
    </row>
    <row r="26761" spans="1:13" x14ac:dyDescent="0.3">
      <c r="A26761" t="s">
        <v>395</v>
      </c>
      <c r="C26761" t="s">
        <v>35729</v>
      </c>
      <c r="D26761">
        <v>12</v>
      </c>
      <c r="E26761" s="1">
        <v>100000</v>
      </c>
      <c r="G26761" t="s">
        <v>13</v>
      </c>
      <c r="H26761" t="s">
        <v>35805</v>
      </c>
      <c r="I26761" t="s">
        <v>397</v>
      </c>
      <c r="J26761" t="s">
        <v>119</v>
      </c>
      <c r="K26761" t="s">
        <v>24</v>
      </c>
      <c r="L26761" t="s">
        <v>17</v>
      </c>
      <c r="M26761" t="s">
        <v>450</v>
      </c>
    </row>
    <row r="26762" spans="1:13" x14ac:dyDescent="0.3">
      <c r="A26762" t="s">
        <v>395</v>
      </c>
      <c r="C26762" t="s">
        <v>35729</v>
      </c>
      <c r="D26762">
        <v>18</v>
      </c>
      <c r="E26762" s="1">
        <v>100000</v>
      </c>
      <c r="G26762" t="s">
        <v>13</v>
      </c>
      <c r="H26762" t="s">
        <v>35860</v>
      </c>
      <c r="I26762" t="s">
        <v>397</v>
      </c>
      <c r="J26762" t="s">
        <v>119</v>
      </c>
      <c r="K26762" t="s">
        <v>24</v>
      </c>
      <c r="L26762" t="s">
        <v>17</v>
      </c>
      <c r="M26762" t="s">
        <v>450</v>
      </c>
    </row>
    <row r="26763" spans="1:13" x14ac:dyDescent="0.3">
      <c r="A26763" t="s">
        <v>395</v>
      </c>
      <c r="C26763" t="s">
        <v>35729</v>
      </c>
      <c r="D26763">
        <v>18</v>
      </c>
      <c r="E26763" s="1">
        <v>100000</v>
      </c>
      <c r="G26763" t="s">
        <v>13</v>
      </c>
      <c r="H26763" t="s">
        <v>35916</v>
      </c>
      <c r="I26763" t="s">
        <v>397</v>
      </c>
      <c r="J26763" t="s">
        <v>119</v>
      </c>
      <c r="K26763" t="s">
        <v>24</v>
      </c>
      <c r="L26763" t="s">
        <v>17</v>
      </c>
      <c r="M26763" t="s">
        <v>450</v>
      </c>
    </row>
    <row r="26764" spans="1:13" x14ac:dyDescent="0.3">
      <c r="A26764" t="s">
        <v>395</v>
      </c>
      <c r="C26764" t="s">
        <v>35549</v>
      </c>
      <c r="D26764">
        <v>6</v>
      </c>
      <c r="E26764" s="1">
        <v>140180</v>
      </c>
      <c r="G26764" t="s">
        <v>13</v>
      </c>
      <c r="H26764" t="s">
        <v>35621</v>
      </c>
      <c r="I26764" t="s">
        <v>397</v>
      </c>
      <c r="J26764" t="s">
        <v>119</v>
      </c>
      <c r="K26764" t="s">
        <v>24</v>
      </c>
      <c r="L26764" t="s">
        <v>38</v>
      </c>
      <c r="M26764" t="s">
        <v>87</v>
      </c>
    </row>
    <row r="26765" spans="1:13" x14ac:dyDescent="0.3">
      <c r="A26765" t="s">
        <v>395</v>
      </c>
      <c r="C26765" t="s">
        <v>36334</v>
      </c>
      <c r="D26765">
        <v>9</v>
      </c>
      <c r="E26765" s="1">
        <v>191391</v>
      </c>
      <c r="G26765" t="s">
        <v>13</v>
      </c>
      <c r="H26765" t="s">
        <v>36359</v>
      </c>
      <c r="I26765" t="s">
        <v>397</v>
      </c>
      <c r="J26765" t="s">
        <v>119</v>
      </c>
      <c r="K26765" t="s">
        <v>24</v>
      </c>
      <c r="L26765" t="s">
        <v>25</v>
      </c>
      <c r="M26765" t="s">
        <v>87</v>
      </c>
    </row>
    <row r="26766" spans="1:13" x14ac:dyDescent="0.3">
      <c r="A26766" t="s">
        <v>395</v>
      </c>
      <c r="C26766" t="s">
        <v>37685</v>
      </c>
      <c r="D26766">
        <v>36</v>
      </c>
      <c r="E26766" s="1">
        <v>900011</v>
      </c>
      <c r="G26766" t="s">
        <v>13</v>
      </c>
      <c r="H26766" t="s">
        <v>37694</v>
      </c>
      <c r="I26766" t="s">
        <v>397</v>
      </c>
      <c r="J26766" t="s">
        <v>119</v>
      </c>
      <c r="K26766" t="s">
        <v>24</v>
      </c>
      <c r="L26766" t="s">
        <v>17</v>
      </c>
      <c r="M26766" t="s">
        <v>31</v>
      </c>
    </row>
    <row r="26767" spans="1:13" x14ac:dyDescent="0.3">
      <c r="A26767" t="s">
        <v>395</v>
      </c>
      <c r="C26767" t="s">
        <v>37685</v>
      </c>
      <c r="D26767">
        <v>73</v>
      </c>
      <c r="E26767" s="1">
        <v>2770695</v>
      </c>
      <c r="G26767" t="s">
        <v>34</v>
      </c>
      <c r="H26767" t="s">
        <v>37729</v>
      </c>
      <c r="I26767" t="s">
        <v>397</v>
      </c>
      <c r="J26767" t="s">
        <v>119</v>
      </c>
      <c r="K26767" t="s">
        <v>24</v>
      </c>
      <c r="L26767" t="s">
        <v>38</v>
      </c>
      <c r="M26767" t="s">
        <v>61</v>
      </c>
    </row>
    <row r="26768" spans="1:13" x14ac:dyDescent="0.3">
      <c r="A26768" t="s">
        <v>395</v>
      </c>
      <c r="C26768" t="s">
        <v>37685</v>
      </c>
      <c r="D26768">
        <v>36</v>
      </c>
      <c r="E26768" s="1">
        <v>4999240</v>
      </c>
      <c r="G26768" t="s">
        <v>13</v>
      </c>
      <c r="H26768" t="s">
        <v>37738</v>
      </c>
      <c r="I26768" t="s">
        <v>397</v>
      </c>
      <c r="J26768" t="s">
        <v>119</v>
      </c>
      <c r="K26768" t="s">
        <v>24</v>
      </c>
      <c r="L26768" t="s">
        <v>170</v>
      </c>
      <c r="M26768" t="s">
        <v>66</v>
      </c>
    </row>
    <row r="26769" spans="1:13" x14ac:dyDescent="0.3">
      <c r="A26769" t="s">
        <v>395</v>
      </c>
      <c r="C26769" t="s">
        <v>37685</v>
      </c>
      <c r="D26769">
        <v>12</v>
      </c>
      <c r="E26769" s="1">
        <v>198866</v>
      </c>
      <c r="G26769" t="s">
        <v>13</v>
      </c>
      <c r="H26769" t="s">
        <v>37765</v>
      </c>
      <c r="I26769" t="s">
        <v>397</v>
      </c>
      <c r="J26769" t="s">
        <v>119</v>
      </c>
      <c r="K26769" t="s">
        <v>24</v>
      </c>
      <c r="L26769" t="s">
        <v>38</v>
      </c>
      <c r="M26769" t="s">
        <v>87</v>
      </c>
    </row>
    <row r="26770" spans="1:13" x14ac:dyDescent="0.3">
      <c r="A26770" t="s">
        <v>395</v>
      </c>
      <c r="C26770" t="s">
        <v>38133</v>
      </c>
      <c r="D26770">
        <v>6</v>
      </c>
      <c r="E26770" s="1">
        <v>197478</v>
      </c>
      <c r="G26770" t="s">
        <v>13</v>
      </c>
      <c r="H26770" t="s">
        <v>38179</v>
      </c>
      <c r="I26770" t="s">
        <v>397</v>
      </c>
      <c r="J26770" t="s">
        <v>119</v>
      </c>
      <c r="K26770" t="s">
        <v>24</v>
      </c>
      <c r="L26770" t="s">
        <v>17</v>
      </c>
      <c r="M26770" t="s">
        <v>87</v>
      </c>
    </row>
    <row r="26771" spans="1:13" x14ac:dyDescent="0.3">
      <c r="E26771" s="24" t="s">
        <v>38203</v>
      </c>
    </row>
    <row r="26772" spans="1:13" x14ac:dyDescent="0.3">
      <c r="E26772" s="5">
        <f>SUM(E26672:E26770)</f>
        <v>283887119</v>
      </c>
    </row>
    <row r="26773" spans="1:13" x14ac:dyDescent="0.3">
      <c r="E26773" s="25" t="s">
        <v>38204</v>
      </c>
    </row>
    <row r="26774" spans="1:13" x14ac:dyDescent="0.3">
      <c r="E26774" s="14"/>
    </row>
    <row r="26775" spans="1:13" x14ac:dyDescent="0.3">
      <c r="A26775" t="s">
        <v>1137</v>
      </c>
      <c r="C26775" t="s">
        <v>2957</v>
      </c>
      <c r="D26775">
        <v>37</v>
      </c>
      <c r="E26775" s="1">
        <v>2300000</v>
      </c>
      <c r="G26775" t="s">
        <v>48</v>
      </c>
      <c r="H26775" t="s">
        <v>3108</v>
      </c>
      <c r="I26775" t="s">
        <v>126</v>
      </c>
      <c r="J26775" t="s">
        <v>119</v>
      </c>
      <c r="K26775" t="s">
        <v>24</v>
      </c>
      <c r="L26775" t="s">
        <v>17</v>
      </c>
      <c r="M26775" t="s">
        <v>331</v>
      </c>
    </row>
    <row r="26776" spans="1:13" x14ac:dyDescent="0.3">
      <c r="A26776" t="s">
        <v>1137</v>
      </c>
      <c r="C26776" t="s">
        <v>2957</v>
      </c>
      <c r="D26776">
        <v>11</v>
      </c>
      <c r="E26776" s="1">
        <v>100000</v>
      </c>
      <c r="G26776" t="s">
        <v>69</v>
      </c>
      <c r="H26776" t="s">
        <v>3166</v>
      </c>
      <c r="I26776" t="s">
        <v>126</v>
      </c>
      <c r="J26776" t="s">
        <v>119</v>
      </c>
      <c r="K26776" t="s">
        <v>24</v>
      </c>
      <c r="L26776" t="s">
        <v>25</v>
      </c>
      <c r="M26776" t="s">
        <v>221</v>
      </c>
    </row>
    <row r="26777" spans="1:13" x14ac:dyDescent="0.3">
      <c r="A26777" t="s">
        <v>1137</v>
      </c>
      <c r="C26777" t="s">
        <v>2957</v>
      </c>
      <c r="D26777">
        <v>27</v>
      </c>
      <c r="E26777" s="1">
        <v>479999</v>
      </c>
      <c r="G26777" t="s">
        <v>13</v>
      </c>
      <c r="H26777" t="s">
        <v>3295</v>
      </c>
      <c r="I26777" t="s">
        <v>126</v>
      </c>
      <c r="J26777" t="s">
        <v>119</v>
      </c>
      <c r="K26777" t="s">
        <v>24</v>
      </c>
      <c r="L26777" t="s">
        <v>17</v>
      </c>
      <c r="M26777" t="s">
        <v>442</v>
      </c>
    </row>
    <row r="26778" spans="1:13" x14ac:dyDescent="0.3">
      <c r="A26778" t="s">
        <v>1137</v>
      </c>
      <c r="C26778" t="s">
        <v>2269</v>
      </c>
      <c r="D26778">
        <v>3</v>
      </c>
      <c r="E26778" s="1">
        <v>10000</v>
      </c>
      <c r="G26778" t="s">
        <v>111</v>
      </c>
      <c r="H26778" t="s">
        <v>77</v>
      </c>
      <c r="I26778" t="s">
        <v>126</v>
      </c>
      <c r="J26778" t="s">
        <v>119</v>
      </c>
      <c r="K26778" t="s">
        <v>24</v>
      </c>
      <c r="L26778" t="s">
        <v>25</v>
      </c>
      <c r="M26778" t="s">
        <v>112</v>
      </c>
    </row>
    <row r="26779" spans="1:13" x14ac:dyDescent="0.3">
      <c r="A26779" t="s">
        <v>1137</v>
      </c>
      <c r="C26779" t="s">
        <v>1558</v>
      </c>
      <c r="D26779">
        <v>36</v>
      </c>
      <c r="E26779" s="1">
        <v>567207</v>
      </c>
      <c r="G26779" t="s">
        <v>111</v>
      </c>
      <c r="H26779" t="s">
        <v>1719</v>
      </c>
      <c r="I26779" t="s">
        <v>126</v>
      </c>
      <c r="J26779" t="s">
        <v>119</v>
      </c>
      <c r="K26779" t="s">
        <v>24</v>
      </c>
      <c r="L26779" t="s">
        <v>25</v>
      </c>
      <c r="M26779" t="s">
        <v>112</v>
      </c>
    </row>
    <row r="26780" spans="1:13" x14ac:dyDescent="0.3">
      <c r="A26780" t="s">
        <v>1137</v>
      </c>
      <c r="C26780" t="s">
        <v>979</v>
      </c>
      <c r="D26780">
        <v>37</v>
      </c>
      <c r="E26780" s="1">
        <v>800000</v>
      </c>
      <c r="G26780" t="s">
        <v>13</v>
      </c>
      <c r="H26780" t="s">
        <v>1138</v>
      </c>
      <c r="I26780" t="s">
        <v>126</v>
      </c>
      <c r="J26780" t="s">
        <v>119</v>
      </c>
      <c r="K26780" t="s">
        <v>24</v>
      </c>
      <c r="L26780" t="s">
        <v>38</v>
      </c>
      <c r="M26780" t="s">
        <v>66</v>
      </c>
    </row>
    <row r="26781" spans="1:13" x14ac:dyDescent="0.3">
      <c r="A26781" t="s">
        <v>1137</v>
      </c>
      <c r="C26781" t="s">
        <v>27925</v>
      </c>
      <c r="D26781">
        <v>17</v>
      </c>
      <c r="E26781" s="1">
        <v>500000</v>
      </c>
      <c r="G26781" t="s">
        <v>69</v>
      </c>
      <c r="H26781" t="s">
        <v>28042</v>
      </c>
      <c r="I26781" t="s">
        <v>126</v>
      </c>
      <c r="J26781" t="s">
        <v>119</v>
      </c>
      <c r="K26781" t="s">
        <v>24</v>
      </c>
      <c r="L26781" t="s">
        <v>25</v>
      </c>
      <c r="M26781" t="s">
        <v>221</v>
      </c>
    </row>
    <row r="26782" spans="1:13" x14ac:dyDescent="0.3">
      <c r="A26782" t="s">
        <v>1137</v>
      </c>
      <c r="C26782" t="s">
        <v>27925</v>
      </c>
      <c r="D26782">
        <v>5</v>
      </c>
      <c r="E26782" s="1">
        <v>97995</v>
      </c>
      <c r="G26782" t="s">
        <v>111</v>
      </c>
      <c r="H26782" t="s">
        <v>28148</v>
      </c>
      <c r="I26782" t="s">
        <v>126</v>
      </c>
      <c r="J26782" t="s">
        <v>119</v>
      </c>
      <c r="K26782" t="s">
        <v>24</v>
      </c>
      <c r="L26782" t="s">
        <v>25</v>
      </c>
      <c r="M26782" t="s">
        <v>120</v>
      </c>
    </row>
    <row r="26783" spans="1:13" x14ac:dyDescent="0.3">
      <c r="A26783" t="s">
        <v>1137</v>
      </c>
      <c r="C26783" t="s">
        <v>28282</v>
      </c>
      <c r="D26783">
        <v>14</v>
      </c>
      <c r="E26783" s="1">
        <v>9992</v>
      </c>
      <c r="G26783" t="s">
        <v>111</v>
      </c>
      <c r="H26783" t="s">
        <v>28631</v>
      </c>
      <c r="I26783" t="s">
        <v>126</v>
      </c>
      <c r="J26783" t="s">
        <v>119</v>
      </c>
      <c r="K26783" t="s">
        <v>24</v>
      </c>
      <c r="L26783" t="s">
        <v>25</v>
      </c>
      <c r="M26783" t="s">
        <v>120</v>
      </c>
    </row>
    <row r="26784" spans="1:13" x14ac:dyDescent="0.3">
      <c r="A26784" t="s">
        <v>1137</v>
      </c>
      <c r="C26784" t="s">
        <v>28715</v>
      </c>
      <c r="D26784">
        <v>16</v>
      </c>
      <c r="E26784" s="1">
        <v>99930</v>
      </c>
      <c r="G26784" t="s">
        <v>111</v>
      </c>
      <c r="H26784" t="s">
        <v>27342</v>
      </c>
      <c r="I26784" t="s">
        <v>126</v>
      </c>
      <c r="J26784" t="s">
        <v>119</v>
      </c>
      <c r="K26784" t="s">
        <v>24</v>
      </c>
      <c r="L26784" t="s">
        <v>25</v>
      </c>
      <c r="M26784" t="s">
        <v>120</v>
      </c>
    </row>
    <row r="26785" spans="1:13" x14ac:dyDescent="0.3">
      <c r="A26785" t="s">
        <v>1137</v>
      </c>
      <c r="C26785" t="s">
        <v>27614</v>
      </c>
      <c r="D26785">
        <v>23</v>
      </c>
      <c r="E26785" s="1">
        <v>524743</v>
      </c>
      <c r="G26785" t="s">
        <v>13</v>
      </c>
      <c r="H26785" t="s">
        <v>27683</v>
      </c>
      <c r="I26785" t="s">
        <v>126</v>
      </c>
      <c r="J26785" t="s">
        <v>119</v>
      </c>
      <c r="K26785" t="s">
        <v>24</v>
      </c>
      <c r="L26785" t="s">
        <v>17</v>
      </c>
      <c r="M26785" t="s">
        <v>105</v>
      </c>
    </row>
    <row r="26786" spans="1:13" x14ac:dyDescent="0.3">
      <c r="A26786" t="s">
        <v>1137</v>
      </c>
      <c r="C26786" t="s">
        <v>29922</v>
      </c>
      <c r="D26786">
        <v>17</v>
      </c>
      <c r="E26786" s="1">
        <v>223433</v>
      </c>
      <c r="G26786" t="s">
        <v>111</v>
      </c>
      <c r="H26786" t="s">
        <v>29969</v>
      </c>
      <c r="I26786" t="s">
        <v>126</v>
      </c>
      <c r="J26786" t="s">
        <v>119</v>
      </c>
      <c r="K26786" t="s">
        <v>24</v>
      </c>
      <c r="L26786" t="s">
        <v>25</v>
      </c>
      <c r="M26786" t="s">
        <v>322</v>
      </c>
    </row>
    <row r="26787" spans="1:13" x14ac:dyDescent="0.3">
      <c r="A26787" t="s">
        <v>1137</v>
      </c>
      <c r="C26787" t="s">
        <v>29922</v>
      </c>
      <c r="D26787">
        <v>28</v>
      </c>
      <c r="E26787" s="1">
        <v>500000</v>
      </c>
      <c r="G26787" t="s">
        <v>111</v>
      </c>
      <c r="H26787" t="s">
        <v>30043</v>
      </c>
      <c r="I26787" t="s">
        <v>126</v>
      </c>
      <c r="J26787" t="s">
        <v>119</v>
      </c>
      <c r="K26787" t="s">
        <v>24</v>
      </c>
      <c r="L26787" t="s">
        <v>25</v>
      </c>
      <c r="M26787" t="s">
        <v>232</v>
      </c>
    </row>
    <row r="26788" spans="1:13" x14ac:dyDescent="0.3">
      <c r="A26788" t="s">
        <v>1137</v>
      </c>
      <c r="C26788" t="s">
        <v>30595</v>
      </c>
      <c r="D26788">
        <v>28</v>
      </c>
      <c r="E26788" s="1">
        <v>1000566</v>
      </c>
      <c r="G26788" t="s">
        <v>111</v>
      </c>
      <c r="H26788" t="s">
        <v>28631</v>
      </c>
      <c r="I26788" t="s">
        <v>126</v>
      </c>
      <c r="J26788" t="s">
        <v>119</v>
      </c>
      <c r="K26788" t="s">
        <v>24</v>
      </c>
      <c r="L26788" t="s">
        <v>25</v>
      </c>
      <c r="M26788" t="s">
        <v>120</v>
      </c>
    </row>
    <row r="26789" spans="1:13" x14ac:dyDescent="0.3">
      <c r="A26789" t="s">
        <v>1137</v>
      </c>
      <c r="C26789" t="s">
        <v>30756</v>
      </c>
      <c r="D26789">
        <v>35</v>
      </c>
      <c r="E26789" s="1">
        <v>1940843</v>
      </c>
      <c r="G26789" t="s">
        <v>13</v>
      </c>
      <c r="H26789" t="s">
        <v>30822</v>
      </c>
      <c r="I26789" t="s">
        <v>126</v>
      </c>
      <c r="J26789" t="s">
        <v>119</v>
      </c>
      <c r="K26789" t="s">
        <v>24</v>
      </c>
      <c r="L26789" t="s">
        <v>38</v>
      </c>
      <c r="M26789" t="s">
        <v>101</v>
      </c>
    </row>
    <row r="26790" spans="1:13" x14ac:dyDescent="0.3">
      <c r="A26790" t="s">
        <v>1137</v>
      </c>
      <c r="C26790" t="s">
        <v>31136</v>
      </c>
      <c r="D26790">
        <v>2</v>
      </c>
      <c r="E26790" s="1">
        <v>10000</v>
      </c>
      <c r="G26790" t="s">
        <v>111</v>
      </c>
      <c r="H26790" t="s">
        <v>31143</v>
      </c>
      <c r="I26790" t="s">
        <v>126</v>
      </c>
      <c r="J26790" t="s">
        <v>119</v>
      </c>
      <c r="K26790" t="s">
        <v>24</v>
      </c>
      <c r="L26790" t="s">
        <v>25</v>
      </c>
      <c r="M26790" t="s">
        <v>112</v>
      </c>
    </row>
    <row r="26791" spans="1:13" x14ac:dyDescent="0.3">
      <c r="A26791" t="s">
        <v>1137</v>
      </c>
      <c r="C26791" t="s">
        <v>31136</v>
      </c>
      <c r="D26791">
        <v>34</v>
      </c>
      <c r="E26791" s="1">
        <v>1327507</v>
      </c>
      <c r="G26791" t="s">
        <v>13</v>
      </c>
      <c r="H26791" t="s">
        <v>31154</v>
      </c>
      <c r="I26791" t="s">
        <v>126</v>
      </c>
      <c r="J26791" t="s">
        <v>119</v>
      </c>
      <c r="K26791" t="s">
        <v>24</v>
      </c>
      <c r="L26791" t="s">
        <v>17</v>
      </c>
      <c r="M26791" t="s">
        <v>345</v>
      </c>
    </row>
    <row r="26792" spans="1:13" x14ac:dyDescent="0.3">
      <c r="A26792" t="s">
        <v>1137</v>
      </c>
      <c r="C26792" t="s">
        <v>31136</v>
      </c>
      <c r="D26792">
        <v>11</v>
      </c>
      <c r="E26792" s="1">
        <v>79996</v>
      </c>
      <c r="G26792" t="s">
        <v>13</v>
      </c>
      <c r="H26792" t="s">
        <v>4304</v>
      </c>
      <c r="I26792" t="s">
        <v>126</v>
      </c>
      <c r="J26792" t="s">
        <v>119</v>
      </c>
      <c r="K26792" t="s">
        <v>24</v>
      </c>
      <c r="L26792" t="s">
        <v>17</v>
      </c>
      <c r="M26792" t="s">
        <v>45</v>
      </c>
    </row>
    <row r="26793" spans="1:13" x14ac:dyDescent="0.3">
      <c r="A26793" t="s">
        <v>1137</v>
      </c>
      <c r="C26793" t="s">
        <v>23564</v>
      </c>
      <c r="D26793">
        <v>7</v>
      </c>
      <c r="E26793" s="1">
        <v>25000</v>
      </c>
      <c r="G26793" t="s">
        <v>111</v>
      </c>
      <c r="H26793" t="s">
        <v>23663</v>
      </c>
      <c r="I26793" t="s">
        <v>126</v>
      </c>
      <c r="J26793" t="s">
        <v>119</v>
      </c>
      <c r="K26793" t="s">
        <v>24</v>
      </c>
      <c r="L26793" t="s">
        <v>25</v>
      </c>
      <c r="M26793" t="s">
        <v>112</v>
      </c>
    </row>
    <row r="26794" spans="1:13" x14ac:dyDescent="0.3">
      <c r="A26794" t="s">
        <v>1137</v>
      </c>
      <c r="C26794" t="s">
        <v>21173</v>
      </c>
      <c r="D26794">
        <v>72</v>
      </c>
      <c r="E26794" s="1">
        <v>4059017</v>
      </c>
      <c r="G26794" t="s">
        <v>48</v>
      </c>
      <c r="H26794" t="s">
        <v>21302</v>
      </c>
      <c r="I26794" t="s">
        <v>126</v>
      </c>
      <c r="J26794" t="s">
        <v>119</v>
      </c>
      <c r="K26794" t="s">
        <v>24</v>
      </c>
      <c r="L26794" t="s">
        <v>170</v>
      </c>
      <c r="M26794" t="s">
        <v>331</v>
      </c>
    </row>
    <row r="26795" spans="1:13" x14ac:dyDescent="0.3">
      <c r="A26795" t="s">
        <v>1137</v>
      </c>
      <c r="C26795" t="s">
        <v>21173</v>
      </c>
      <c r="D26795">
        <v>54</v>
      </c>
      <c r="E26795" s="1">
        <v>3398780</v>
      </c>
      <c r="G26795" t="s">
        <v>34</v>
      </c>
      <c r="H26795" t="s">
        <v>21359</v>
      </c>
      <c r="I26795" t="s">
        <v>126</v>
      </c>
      <c r="J26795" t="s">
        <v>119</v>
      </c>
      <c r="K26795" t="s">
        <v>24</v>
      </c>
      <c r="L26795" t="s">
        <v>38</v>
      </c>
      <c r="M26795" t="s">
        <v>3722</v>
      </c>
    </row>
    <row r="26796" spans="1:13" x14ac:dyDescent="0.3">
      <c r="A26796" t="s">
        <v>1137</v>
      </c>
      <c r="C26796" t="s">
        <v>21173</v>
      </c>
      <c r="D26796">
        <v>19</v>
      </c>
      <c r="E26796" s="1">
        <v>649898</v>
      </c>
      <c r="G26796" t="s">
        <v>13</v>
      </c>
      <c r="H26796" t="s">
        <v>21502</v>
      </c>
      <c r="I26796" t="s">
        <v>126</v>
      </c>
      <c r="J26796" t="s">
        <v>119</v>
      </c>
      <c r="K26796" t="s">
        <v>24</v>
      </c>
      <c r="L26796" t="s">
        <v>17</v>
      </c>
      <c r="M26796" t="s">
        <v>450</v>
      </c>
    </row>
    <row r="26797" spans="1:13" x14ac:dyDescent="0.3">
      <c r="A26797" t="s">
        <v>1137</v>
      </c>
      <c r="C26797" t="s">
        <v>21173</v>
      </c>
      <c r="D26797">
        <v>91</v>
      </c>
      <c r="E26797" s="1">
        <v>3727473</v>
      </c>
      <c r="G26797" t="s">
        <v>571</v>
      </c>
      <c r="H26797" t="s">
        <v>21666</v>
      </c>
      <c r="I26797" t="s">
        <v>126</v>
      </c>
      <c r="J26797" t="s">
        <v>119</v>
      </c>
      <c r="K26797" t="s">
        <v>24</v>
      </c>
      <c r="L26797" t="s">
        <v>17</v>
      </c>
      <c r="M26797" t="s">
        <v>11052</v>
      </c>
    </row>
    <row r="26798" spans="1:13" x14ac:dyDescent="0.3">
      <c r="A26798" t="s">
        <v>1137</v>
      </c>
      <c r="C26798" t="s">
        <v>22646</v>
      </c>
      <c r="D26798">
        <v>43</v>
      </c>
      <c r="E26798" s="1">
        <v>150000</v>
      </c>
      <c r="G26798" t="s">
        <v>48</v>
      </c>
      <c r="H26798" t="s">
        <v>22659</v>
      </c>
      <c r="I26798" t="s">
        <v>126</v>
      </c>
      <c r="J26798" t="s">
        <v>119</v>
      </c>
      <c r="K26798" t="s">
        <v>24</v>
      </c>
      <c r="L26798" t="s">
        <v>44</v>
      </c>
      <c r="M26798" t="s">
        <v>331</v>
      </c>
    </row>
    <row r="26799" spans="1:13" x14ac:dyDescent="0.3">
      <c r="A26799" t="s">
        <v>1137</v>
      </c>
      <c r="C26799" t="s">
        <v>22646</v>
      </c>
      <c r="D26799">
        <v>24</v>
      </c>
      <c r="E26799" s="1">
        <v>200000</v>
      </c>
      <c r="G26799" t="s">
        <v>48</v>
      </c>
      <c r="H26799" t="s">
        <v>22665</v>
      </c>
      <c r="I26799" t="s">
        <v>126</v>
      </c>
      <c r="J26799" t="s">
        <v>119</v>
      </c>
      <c r="K26799" t="s">
        <v>24</v>
      </c>
      <c r="L26799" t="s">
        <v>44</v>
      </c>
      <c r="M26799" t="s">
        <v>331</v>
      </c>
    </row>
    <row r="26800" spans="1:13" x14ac:dyDescent="0.3">
      <c r="A26800" t="s">
        <v>1137</v>
      </c>
      <c r="C26800" t="s">
        <v>22131</v>
      </c>
      <c r="D26800">
        <v>24</v>
      </c>
      <c r="E26800" s="1">
        <v>459757</v>
      </c>
      <c r="G26800" t="s">
        <v>13</v>
      </c>
      <c r="H26800" t="s">
        <v>22151</v>
      </c>
      <c r="I26800" t="s">
        <v>126</v>
      </c>
      <c r="J26800" t="s">
        <v>119</v>
      </c>
      <c r="K26800" t="s">
        <v>24</v>
      </c>
      <c r="L26800" t="s">
        <v>17</v>
      </c>
      <c r="M26800" t="s">
        <v>105</v>
      </c>
    </row>
    <row r="26801" spans="1:13" x14ac:dyDescent="0.3">
      <c r="A26801" t="s">
        <v>1137</v>
      </c>
      <c r="C26801" t="s">
        <v>16755</v>
      </c>
      <c r="D26801">
        <v>27</v>
      </c>
      <c r="E26801" s="1">
        <v>100000</v>
      </c>
      <c r="G26801" t="s">
        <v>48</v>
      </c>
      <c r="H26801" t="s">
        <v>16967</v>
      </c>
      <c r="I26801" t="s">
        <v>126</v>
      </c>
      <c r="J26801" t="s">
        <v>119</v>
      </c>
      <c r="K26801" t="s">
        <v>24</v>
      </c>
      <c r="L26801" t="s">
        <v>17</v>
      </c>
      <c r="M26801" t="s">
        <v>331</v>
      </c>
    </row>
    <row r="26802" spans="1:13" x14ac:dyDescent="0.3">
      <c r="A26802" t="s">
        <v>1137</v>
      </c>
      <c r="C26802" t="s">
        <v>16599</v>
      </c>
      <c r="D26802">
        <v>34</v>
      </c>
      <c r="E26802" s="1">
        <v>649923</v>
      </c>
      <c r="G26802" t="s">
        <v>111</v>
      </c>
      <c r="H26802" t="s">
        <v>16636</v>
      </c>
      <c r="I26802" t="s">
        <v>126</v>
      </c>
      <c r="J26802" t="s">
        <v>119</v>
      </c>
      <c r="K26802" t="s">
        <v>24</v>
      </c>
      <c r="L26802" t="s">
        <v>25</v>
      </c>
      <c r="M26802" t="s">
        <v>322</v>
      </c>
    </row>
    <row r="26803" spans="1:13" x14ac:dyDescent="0.3">
      <c r="A26803" t="s">
        <v>1137</v>
      </c>
      <c r="C26803" t="s">
        <v>16466</v>
      </c>
      <c r="D26803">
        <v>19</v>
      </c>
      <c r="E26803" s="1">
        <v>100000</v>
      </c>
      <c r="G26803" t="s">
        <v>13</v>
      </c>
      <c r="H26803" t="s">
        <v>16550</v>
      </c>
      <c r="I26803" t="s">
        <v>126</v>
      </c>
      <c r="J26803" t="s">
        <v>119</v>
      </c>
      <c r="K26803" t="s">
        <v>24</v>
      </c>
      <c r="L26803" t="s">
        <v>17</v>
      </c>
      <c r="M26803" t="s">
        <v>450</v>
      </c>
    </row>
    <row r="26804" spans="1:13" x14ac:dyDescent="0.3">
      <c r="A26804" t="s">
        <v>1137</v>
      </c>
      <c r="C26804" t="s">
        <v>12314</v>
      </c>
      <c r="D26804">
        <v>35</v>
      </c>
      <c r="E26804" s="1">
        <v>999793</v>
      </c>
      <c r="G26804" t="s">
        <v>111</v>
      </c>
      <c r="H26804" t="s">
        <v>12454</v>
      </c>
      <c r="I26804" t="s">
        <v>126</v>
      </c>
      <c r="J26804" t="s">
        <v>119</v>
      </c>
      <c r="K26804" t="s">
        <v>24</v>
      </c>
      <c r="L26804" t="s">
        <v>25</v>
      </c>
      <c r="M26804" t="s">
        <v>120</v>
      </c>
    </row>
    <row r="26805" spans="1:13" x14ac:dyDescent="0.3">
      <c r="A26805" t="s">
        <v>1137</v>
      </c>
      <c r="C26805" t="s">
        <v>11813</v>
      </c>
      <c r="D26805">
        <v>19</v>
      </c>
      <c r="E26805" s="1">
        <v>100000</v>
      </c>
      <c r="G26805" t="s">
        <v>13</v>
      </c>
      <c r="H26805" t="s">
        <v>12085</v>
      </c>
      <c r="I26805" t="s">
        <v>126</v>
      </c>
      <c r="J26805" t="s">
        <v>119</v>
      </c>
      <c r="K26805" t="s">
        <v>24</v>
      </c>
      <c r="L26805" t="s">
        <v>17</v>
      </c>
      <c r="M26805" t="s">
        <v>450</v>
      </c>
    </row>
    <row r="26806" spans="1:13" x14ac:dyDescent="0.3">
      <c r="A26806" t="s">
        <v>1137</v>
      </c>
      <c r="C26806" t="s">
        <v>11317</v>
      </c>
      <c r="D26806">
        <v>1</v>
      </c>
      <c r="E26806" s="1">
        <v>11440</v>
      </c>
      <c r="G26806" t="s">
        <v>13</v>
      </c>
      <c r="H26806" t="s">
        <v>11415</v>
      </c>
      <c r="I26806" t="s">
        <v>126</v>
      </c>
      <c r="J26806" t="s">
        <v>119</v>
      </c>
      <c r="K26806" t="s">
        <v>24</v>
      </c>
      <c r="L26806" t="s">
        <v>17</v>
      </c>
      <c r="M26806" t="s">
        <v>345</v>
      </c>
    </row>
    <row r="26807" spans="1:13" x14ac:dyDescent="0.3">
      <c r="A26807" t="s">
        <v>1137</v>
      </c>
      <c r="C26807" t="s">
        <v>9284</v>
      </c>
      <c r="D26807">
        <v>8</v>
      </c>
      <c r="E26807" s="1">
        <v>50000</v>
      </c>
      <c r="G26807" t="s">
        <v>111</v>
      </c>
      <c r="H26807" t="s">
        <v>8051</v>
      </c>
      <c r="I26807" t="s">
        <v>126</v>
      </c>
      <c r="J26807" t="s">
        <v>119</v>
      </c>
      <c r="K26807" t="s">
        <v>24</v>
      </c>
      <c r="L26807" t="s">
        <v>25</v>
      </c>
      <c r="M26807" t="s">
        <v>232</v>
      </c>
    </row>
    <row r="26808" spans="1:13" x14ac:dyDescent="0.3">
      <c r="A26808" t="s">
        <v>1137</v>
      </c>
      <c r="C26808" t="s">
        <v>9306</v>
      </c>
      <c r="D26808">
        <v>20</v>
      </c>
      <c r="E26808" s="1">
        <v>100000</v>
      </c>
      <c r="G26808" t="s">
        <v>13</v>
      </c>
      <c r="H26808" t="s">
        <v>9373</v>
      </c>
      <c r="I26808" t="s">
        <v>126</v>
      </c>
      <c r="J26808" t="s">
        <v>119</v>
      </c>
      <c r="K26808" t="s">
        <v>24</v>
      </c>
      <c r="L26808" t="s">
        <v>17</v>
      </c>
      <c r="M26808" t="s">
        <v>450</v>
      </c>
    </row>
    <row r="26809" spans="1:13" x14ac:dyDescent="0.3">
      <c r="A26809" t="s">
        <v>1137</v>
      </c>
      <c r="C26809" t="s">
        <v>34985</v>
      </c>
      <c r="D26809">
        <v>43</v>
      </c>
      <c r="E26809" s="1">
        <v>1465210</v>
      </c>
      <c r="G26809" t="s">
        <v>13</v>
      </c>
      <c r="H26809" t="s">
        <v>35011</v>
      </c>
      <c r="I26809" t="s">
        <v>126</v>
      </c>
      <c r="J26809" t="s">
        <v>119</v>
      </c>
      <c r="K26809" t="s">
        <v>24</v>
      </c>
      <c r="L26809" t="s">
        <v>17</v>
      </c>
      <c r="M26809" t="s">
        <v>5006</v>
      </c>
    </row>
    <row r="26810" spans="1:13" x14ac:dyDescent="0.3">
      <c r="A26810" t="s">
        <v>1137</v>
      </c>
      <c r="C26810" t="s">
        <v>34263</v>
      </c>
      <c r="D26810">
        <v>24</v>
      </c>
      <c r="E26810" s="1">
        <v>130000</v>
      </c>
      <c r="G26810" t="s">
        <v>48</v>
      </c>
      <c r="H26810" t="s">
        <v>34330</v>
      </c>
      <c r="I26810" t="s">
        <v>126</v>
      </c>
      <c r="J26810" t="s">
        <v>119</v>
      </c>
      <c r="K26810" t="s">
        <v>24</v>
      </c>
      <c r="L26810" t="s">
        <v>17</v>
      </c>
      <c r="M26810" t="s">
        <v>354</v>
      </c>
    </row>
    <row r="26811" spans="1:13" x14ac:dyDescent="0.3">
      <c r="A26811" t="s">
        <v>1137</v>
      </c>
      <c r="C26811" t="s">
        <v>34100</v>
      </c>
      <c r="D26811">
        <v>17</v>
      </c>
      <c r="E26811" s="1">
        <v>99959</v>
      </c>
      <c r="G26811" t="s">
        <v>13</v>
      </c>
      <c r="H26811" t="s">
        <v>34113</v>
      </c>
      <c r="I26811" t="s">
        <v>126</v>
      </c>
      <c r="J26811" t="s">
        <v>119</v>
      </c>
      <c r="K26811" t="s">
        <v>24</v>
      </c>
      <c r="L26811" t="s">
        <v>17</v>
      </c>
      <c r="M26811" t="s">
        <v>450</v>
      </c>
    </row>
    <row r="26812" spans="1:13" x14ac:dyDescent="0.3">
      <c r="A26812" t="s">
        <v>1137</v>
      </c>
      <c r="C26812" t="s">
        <v>34100</v>
      </c>
      <c r="D26812">
        <v>17</v>
      </c>
      <c r="E26812" s="1">
        <v>97092</v>
      </c>
      <c r="G26812" t="s">
        <v>13</v>
      </c>
      <c r="H26812" t="s">
        <v>34170</v>
      </c>
      <c r="I26812" t="s">
        <v>126</v>
      </c>
      <c r="J26812" t="s">
        <v>119</v>
      </c>
      <c r="K26812" t="s">
        <v>24</v>
      </c>
      <c r="L26812" t="s">
        <v>17</v>
      </c>
      <c r="M26812" t="s">
        <v>450</v>
      </c>
    </row>
    <row r="26813" spans="1:13" x14ac:dyDescent="0.3">
      <c r="A26813" t="s">
        <v>1137</v>
      </c>
      <c r="C26813" t="s">
        <v>37047</v>
      </c>
      <c r="D26813">
        <v>12</v>
      </c>
      <c r="E26813" s="1">
        <v>100000</v>
      </c>
      <c r="G26813" t="s">
        <v>13</v>
      </c>
      <c r="H26813" t="s">
        <v>37098</v>
      </c>
      <c r="I26813" t="s">
        <v>126</v>
      </c>
      <c r="J26813" t="s">
        <v>119</v>
      </c>
      <c r="K26813" t="s">
        <v>24</v>
      </c>
      <c r="L26813" t="s">
        <v>17</v>
      </c>
      <c r="M26813" t="s">
        <v>450</v>
      </c>
    </row>
    <row r="26814" spans="1:13" x14ac:dyDescent="0.3">
      <c r="A26814" t="s">
        <v>1137</v>
      </c>
      <c r="C26814" t="s">
        <v>37047</v>
      </c>
      <c r="D26814">
        <v>39</v>
      </c>
      <c r="E26814" s="1">
        <v>2999730</v>
      </c>
      <c r="G26814" t="s">
        <v>111</v>
      </c>
      <c r="H26814" t="s">
        <v>37271</v>
      </c>
      <c r="I26814" t="s">
        <v>126</v>
      </c>
      <c r="J26814" t="s">
        <v>119</v>
      </c>
      <c r="K26814" t="s">
        <v>24</v>
      </c>
      <c r="L26814" t="s">
        <v>25</v>
      </c>
      <c r="M26814" t="s">
        <v>120</v>
      </c>
    </row>
    <row r="26815" spans="1:13" x14ac:dyDescent="0.3">
      <c r="A26815" t="s">
        <v>1137</v>
      </c>
      <c r="C26815" t="s">
        <v>37363</v>
      </c>
      <c r="D26815">
        <v>20</v>
      </c>
      <c r="E26815" s="1">
        <v>949119</v>
      </c>
      <c r="G26815" t="s">
        <v>13</v>
      </c>
      <c r="H26815" t="s">
        <v>37498</v>
      </c>
      <c r="I26815" t="s">
        <v>126</v>
      </c>
      <c r="J26815" t="s">
        <v>119</v>
      </c>
      <c r="K26815" t="s">
        <v>24</v>
      </c>
      <c r="L26815" t="s">
        <v>17</v>
      </c>
      <c r="M26815" t="s">
        <v>345</v>
      </c>
    </row>
    <row r="26816" spans="1:13" x14ac:dyDescent="0.3">
      <c r="A26816" t="s">
        <v>1137</v>
      </c>
      <c r="C26816" t="s">
        <v>36770</v>
      </c>
      <c r="D26816">
        <v>72</v>
      </c>
      <c r="E26816" s="1">
        <v>5901503</v>
      </c>
      <c r="G26816" t="s">
        <v>111</v>
      </c>
      <c r="H26816" t="s">
        <v>36805</v>
      </c>
      <c r="I26816" t="s">
        <v>126</v>
      </c>
      <c r="J26816" t="s">
        <v>119</v>
      </c>
      <c r="K26816" t="s">
        <v>24</v>
      </c>
      <c r="L26816" t="s">
        <v>25</v>
      </c>
      <c r="M26816" t="s">
        <v>120</v>
      </c>
    </row>
    <row r="26817" spans="1:13" x14ac:dyDescent="0.3">
      <c r="A26817" t="s">
        <v>1137</v>
      </c>
      <c r="C26817" t="s">
        <v>36770</v>
      </c>
      <c r="D26817">
        <v>139</v>
      </c>
      <c r="E26817" s="1">
        <v>31123427</v>
      </c>
      <c r="G26817" t="s">
        <v>12516</v>
      </c>
      <c r="H26817" t="s">
        <v>36817</v>
      </c>
      <c r="I26817" t="s">
        <v>126</v>
      </c>
      <c r="J26817" t="s">
        <v>119</v>
      </c>
      <c r="K26817" t="s">
        <v>24</v>
      </c>
      <c r="L26817" t="s">
        <v>170</v>
      </c>
      <c r="M26817" t="s">
        <v>36818</v>
      </c>
    </row>
    <row r="26818" spans="1:13" x14ac:dyDescent="0.3">
      <c r="A26818" t="s">
        <v>1137</v>
      </c>
      <c r="C26818" t="s">
        <v>36676</v>
      </c>
      <c r="D26818">
        <v>19</v>
      </c>
      <c r="E26818" s="1">
        <v>223230</v>
      </c>
      <c r="G26818" t="s">
        <v>48</v>
      </c>
      <c r="H26818" t="s">
        <v>36720</v>
      </c>
      <c r="I26818" t="s">
        <v>126</v>
      </c>
      <c r="J26818" t="s">
        <v>119</v>
      </c>
      <c r="K26818" t="s">
        <v>24</v>
      </c>
      <c r="L26818" t="s">
        <v>38</v>
      </c>
      <c r="M26818" t="s">
        <v>190</v>
      </c>
    </row>
    <row r="26819" spans="1:13" x14ac:dyDescent="0.3">
      <c r="A26819" t="s">
        <v>1137</v>
      </c>
      <c r="C26819" t="s">
        <v>37529</v>
      </c>
      <c r="D26819">
        <v>31</v>
      </c>
      <c r="E26819" s="1">
        <v>767800</v>
      </c>
      <c r="G26819" t="s">
        <v>69</v>
      </c>
      <c r="H26819" t="s">
        <v>37531</v>
      </c>
      <c r="I26819" t="s">
        <v>126</v>
      </c>
      <c r="J26819" t="s">
        <v>119</v>
      </c>
      <c r="K26819" t="s">
        <v>24</v>
      </c>
      <c r="L26819" t="s">
        <v>1083</v>
      </c>
      <c r="M26819" t="s">
        <v>39</v>
      </c>
    </row>
    <row r="26820" spans="1:13" x14ac:dyDescent="0.3">
      <c r="A26820" t="s">
        <v>1137</v>
      </c>
      <c r="C26820" t="s">
        <v>35729</v>
      </c>
      <c r="D26820">
        <v>12</v>
      </c>
      <c r="E26820" s="1">
        <v>100000</v>
      </c>
      <c r="G26820" t="s">
        <v>13</v>
      </c>
      <c r="H26820" t="s">
        <v>35785</v>
      </c>
      <c r="I26820" t="s">
        <v>126</v>
      </c>
      <c r="J26820" t="s">
        <v>119</v>
      </c>
      <c r="K26820" t="s">
        <v>24</v>
      </c>
      <c r="L26820" t="s">
        <v>17</v>
      </c>
      <c r="M26820" t="s">
        <v>450</v>
      </c>
    </row>
    <row r="26821" spans="1:13" x14ac:dyDescent="0.3">
      <c r="A26821" t="s">
        <v>1137</v>
      </c>
      <c r="C26821" t="s">
        <v>35729</v>
      </c>
      <c r="D26821">
        <v>22</v>
      </c>
      <c r="E26821" s="1">
        <v>437807</v>
      </c>
      <c r="G26821" t="s">
        <v>111</v>
      </c>
      <c r="H26821" t="s">
        <v>35947</v>
      </c>
      <c r="I26821" t="s">
        <v>126</v>
      </c>
      <c r="J26821" t="s">
        <v>119</v>
      </c>
      <c r="K26821" t="s">
        <v>24</v>
      </c>
      <c r="L26821" t="s">
        <v>25</v>
      </c>
      <c r="M26821" t="s">
        <v>120</v>
      </c>
    </row>
    <row r="26822" spans="1:13" x14ac:dyDescent="0.3">
      <c r="A26822" t="s">
        <v>1137</v>
      </c>
      <c r="C26822" t="s">
        <v>37685</v>
      </c>
      <c r="D26822">
        <v>6</v>
      </c>
      <c r="E26822" s="1">
        <v>121638</v>
      </c>
      <c r="G26822" t="s">
        <v>111</v>
      </c>
      <c r="H26822" t="s">
        <v>37752</v>
      </c>
      <c r="I26822" t="s">
        <v>126</v>
      </c>
      <c r="J26822" t="s">
        <v>119</v>
      </c>
      <c r="K26822" t="s">
        <v>24</v>
      </c>
      <c r="L26822" t="s">
        <v>25</v>
      </c>
      <c r="M26822" t="s">
        <v>120</v>
      </c>
    </row>
    <row r="26823" spans="1:13" x14ac:dyDescent="0.3">
      <c r="A26823" t="s">
        <v>1137</v>
      </c>
      <c r="C26823" t="s">
        <v>37887</v>
      </c>
      <c r="D26823">
        <v>12</v>
      </c>
      <c r="E26823" s="1">
        <v>9250</v>
      </c>
      <c r="G26823" t="s">
        <v>21</v>
      </c>
      <c r="H26823" t="s">
        <v>970</v>
      </c>
      <c r="I26823" t="s">
        <v>126</v>
      </c>
      <c r="J26823" t="s">
        <v>119</v>
      </c>
      <c r="K26823" t="s">
        <v>24</v>
      </c>
      <c r="L26823" t="s">
        <v>25</v>
      </c>
      <c r="M26823" t="s">
        <v>26</v>
      </c>
    </row>
    <row r="26824" spans="1:13" x14ac:dyDescent="0.3">
      <c r="A26824" t="s">
        <v>1137</v>
      </c>
      <c r="C26824" t="s">
        <v>18024</v>
      </c>
      <c r="D26824">
        <v>47</v>
      </c>
      <c r="E26824" s="1">
        <v>2233631</v>
      </c>
      <c r="G26824" t="s">
        <v>48</v>
      </c>
      <c r="H26824" t="s">
        <v>18039</v>
      </c>
      <c r="I26824" t="s">
        <v>126</v>
      </c>
      <c r="J26824" t="s">
        <v>119</v>
      </c>
      <c r="K26824" t="s">
        <v>24</v>
      </c>
      <c r="L26824" t="s">
        <v>38</v>
      </c>
      <c r="M26824" t="s">
        <v>354</v>
      </c>
    </row>
    <row r="26825" spans="1:13" x14ac:dyDescent="0.3">
      <c r="A26825" t="s">
        <v>1137</v>
      </c>
      <c r="C26825" t="s">
        <v>18080</v>
      </c>
      <c r="D26825">
        <v>12</v>
      </c>
      <c r="E26825" s="1">
        <v>174657</v>
      </c>
      <c r="G26825" t="s">
        <v>13</v>
      </c>
      <c r="H26825" t="s">
        <v>18096</v>
      </c>
      <c r="I26825" t="s">
        <v>126</v>
      </c>
      <c r="J26825" t="s">
        <v>119</v>
      </c>
      <c r="K26825" t="s">
        <v>24</v>
      </c>
      <c r="L26825" t="s">
        <v>17</v>
      </c>
      <c r="M26825" t="s">
        <v>87</v>
      </c>
    </row>
    <row r="26826" spans="1:13" x14ac:dyDescent="0.3">
      <c r="A26826" t="s">
        <v>1137</v>
      </c>
      <c r="C26826" t="s">
        <v>25248</v>
      </c>
      <c r="D26826">
        <v>17</v>
      </c>
      <c r="E26826" s="1">
        <v>120458</v>
      </c>
      <c r="G26826" t="s">
        <v>111</v>
      </c>
      <c r="H26826" t="s">
        <v>25264</v>
      </c>
      <c r="I26826" t="s">
        <v>126</v>
      </c>
      <c r="J26826" t="s">
        <v>119</v>
      </c>
      <c r="K26826" t="s">
        <v>24</v>
      </c>
      <c r="L26826" t="s">
        <v>25</v>
      </c>
      <c r="M26826" t="s">
        <v>120</v>
      </c>
    </row>
    <row r="26827" spans="1:13" x14ac:dyDescent="0.3">
      <c r="A26827" t="s">
        <v>1137</v>
      </c>
      <c r="C26827" t="s">
        <v>25276</v>
      </c>
      <c r="D26827">
        <v>29</v>
      </c>
      <c r="E26827" s="1">
        <v>400000</v>
      </c>
      <c r="G26827" t="s">
        <v>111</v>
      </c>
      <c r="H26827" t="s">
        <v>25299</v>
      </c>
      <c r="I26827" t="s">
        <v>126</v>
      </c>
      <c r="J26827" t="s">
        <v>119</v>
      </c>
      <c r="K26827" t="s">
        <v>24</v>
      </c>
      <c r="L26827" t="s">
        <v>25</v>
      </c>
      <c r="M26827" t="s">
        <v>120</v>
      </c>
    </row>
    <row r="26828" spans="1:13" x14ac:dyDescent="0.3">
      <c r="A26828" t="s">
        <v>7599</v>
      </c>
      <c r="C26828" t="s">
        <v>7574</v>
      </c>
      <c r="D26828">
        <v>36</v>
      </c>
      <c r="E26828" s="1">
        <v>645000</v>
      </c>
      <c r="G26828" t="s">
        <v>34</v>
      </c>
      <c r="H26828" t="s">
        <v>7600</v>
      </c>
      <c r="I26828" t="s">
        <v>126</v>
      </c>
      <c r="J26828" t="s">
        <v>119</v>
      </c>
      <c r="K26828" t="s">
        <v>24</v>
      </c>
      <c r="L26828" t="s">
        <v>17</v>
      </c>
      <c r="M26828" t="s">
        <v>202</v>
      </c>
    </row>
    <row r="26829" spans="1:13" x14ac:dyDescent="0.3">
      <c r="A26829" t="s">
        <v>36369</v>
      </c>
      <c r="C26829" t="s">
        <v>36334</v>
      </c>
      <c r="D26829">
        <v>12</v>
      </c>
      <c r="E26829" s="1">
        <v>250000</v>
      </c>
      <c r="G26829" t="s">
        <v>21</v>
      </c>
      <c r="H26829" t="s">
        <v>36370</v>
      </c>
      <c r="I26829" t="s">
        <v>126</v>
      </c>
      <c r="J26829" t="s">
        <v>119</v>
      </c>
      <c r="K26829" t="s">
        <v>24</v>
      </c>
      <c r="L26829" t="s">
        <v>25</v>
      </c>
      <c r="M26829" t="s">
        <v>26</v>
      </c>
    </row>
    <row r="26830" spans="1:13" x14ac:dyDescent="0.3">
      <c r="A26830" t="s">
        <v>2267</v>
      </c>
      <c r="C26830" t="s">
        <v>2957</v>
      </c>
      <c r="D26830">
        <v>23</v>
      </c>
      <c r="E26830" s="1">
        <v>500000</v>
      </c>
      <c r="G26830" t="s">
        <v>69</v>
      </c>
      <c r="H26830" t="s">
        <v>68</v>
      </c>
      <c r="I26830" t="s">
        <v>2270</v>
      </c>
      <c r="J26830" t="s">
        <v>119</v>
      </c>
      <c r="K26830" t="s">
        <v>24</v>
      </c>
      <c r="L26830" t="s">
        <v>25</v>
      </c>
      <c r="M26830" t="s">
        <v>221</v>
      </c>
    </row>
    <row r="26831" spans="1:13" x14ac:dyDescent="0.3">
      <c r="A26831" t="s">
        <v>2267</v>
      </c>
      <c r="C26831" t="s">
        <v>2957</v>
      </c>
      <c r="D26831">
        <v>61</v>
      </c>
      <c r="E26831" s="1">
        <v>4999999</v>
      </c>
      <c r="G26831" t="s">
        <v>48</v>
      </c>
      <c r="H26831" t="s">
        <v>3425</v>
      </c>
      <c r="I26831" t="s">
        <v>2270</v>
      </c>
      <c r="J26831" t="s">
        <v>119</v>
      </c>
      <c r="K26831" t="s">
        <v>24</v>
      </c>
      <c r="L26831" t="s">
        <v>170</v>
      </c>
      <c r="M26831" t="s">
        <v>190</v>
      </c>
    </row>
    <row r="26832" spans="1:13" x14ac:dyDescent="0.3">
      <c r="A26832" t="s">
        <v>2267</v>
      </c>
      <c r="C26832" t="s">
        <v>2269</v>
      </c>
      <c r="D26832">
        <v>49</v>
      </c>
      <c r="E26832" s="1">
        <v>6469755</v>
      </c>
      <c r="G26832" t="s">
        <v>48</v>
      </c>
      <c r="H26832" t="s">
        <v>2268</v>
      </c>
      <c r="I26832" t="s">
        <v>2270</v>
      </c>
      <c r="J26832" t="s">
        <v>119</v>
      </c>
      <c r="K26832" t="s">
        <v>24</v>
      </c>
      <c r="L26832" t="s">
        <v>38</v>
      </c>
      <c r="M26832" t="s">
        <v>190</v>
      </c>
    </row>
    <row r="26833" spans="1:13" x14ac:dyDescent="0.3">
      <c r="A26833" t="s">
        <v>2267</v>
      </c>
      <c r="C26833" t="s">
        <v>29922</v>
      </c>
      <c r="D26833">
        <v>26</v>
      </c>
      <c r="E26833" s="1">
        <v>399781</v>
      </c>
      <c r="G26833" t="s">
        <v>111</v>
      </c>
      <c r="H26833" t="s">
        <v>29985</v>
      </c>
      <c r="I26833" t="s">
        <v>2270</v>
      </c>
      <c r="J26833" t="s">
        <v>119</v>
      </c>
      <c r="K26833" t="s">
        <v>24</v>
      </c>
      <c r="L26833" t="s">
        <v>25</v>
      </c>
      <c r="M26833" t="s">
        <v>232</v>
      </c>
    </row>
    <row r="26834" spans="1:13" x14ac:dyDescent="0.3">
      <c r="A26834" t="s">
        <v>2267</v>
      </c>
      <c r="C26834" t="s">
        <v>30756</v>
      </c>
      <c r="D26834">
        <v>23</v>
      </c>
      <c r="E26834" s="1">
        <v>220000</v>
      </c>
      <c r="G26834" t="s">
        <v>13</v>
      </c>
      <c r="H26834" t="s">
        <v>30774</v>
      </c>
      <c r="I26834" t="s">
        <v>2270</v>
      </c>
      <c r="J26834" t="s">
        <v>119</v>
      </c>
      <c r="K26834" t="s">
        <v>24</v>
      </c>
      <c r="L26834" t="s">
        <v>17</v>
      </c>
      <c r="M26834" t="s">
        <v>45</v>
      </c>
    </row>
    <row r="26835" spans="1:13" x14ac:dyDescent="0.3">
      <c r="A26835" t="s">
        <v>2267</v>
      </c>
      <c r="C26835" t="s">
        <v>31019</v>
      </c>
      <c r="D26835">
        <v>19</v>
      </c>
      <c r="E26835" s="1">
        <v>100000</v>
      </c>
      <c r="G26835" t="s">
        <v>13</v>
      </c>
      <c r="H26835" t="s">
        <v>31116</v>
      </c>
      <c r="I26835" t="s">
        <v>2270</v>
      </c>
      <c r="J26835" t="s">
        <v>119</v>
      </c>
      <c r="K26835" t="s">
        <v>24</v>
      </c>
      <c r="L26835" t="s">
        <v>17</v>
      </c>
      <c r="M26835" t="s">
        <v>450</v>
      </c>
    </row>
    <row r="26836" spans="1:13" x14ac:dyDescent="0.3">
      <c r="A26836" t="s">
        <v>2267</v>
      </c>
      <c r="C26836" t="s">
        <v>22837</v>
      </c>
      <c r="D26836">
        <v>59</v>
      </c>
      <c r="E26836" s="1">
        <v>1333116</v>
      </c>
      <c r="G26836" t="s">
        <v>34</v>
      </c>
      <c r="H26836" t="s">
        <v>23100</v>
      </c>
      <c r="I26836" t="s">
        <v>2270</v>
      </c>
      <c r="J26836" t="s">
        <v>119</v>
      </c>
      <c r="K26836" t="s">
        <v>24</v>
      </c>
      <c r="L26836" t="s">
        <v>44</v>
      </c>
      <c r="M26836" t="s">
        <v>740</v>
      </c>
    </row>
    <row r="26837" spans="1:13" x14ac:dyDescent="0.3">
      <c r="A26837" t="s">
        <v>2267</v>
      </c>
      <c r="C26837" t="s">
        <v>22837</v>
      </c>
      <c r="D26837">
        <v>24</v>
      </c>
      <c r="E26837" s="1">
        <v>275655</v>
      </c>
      <c r="G26837" t="s">
        <v>13</v>
      </c>
      <c r="H26837" t="s">
        <v>23174</v>
      </c>
      <c r="I26837" t="s">
        <v>2270</v>
      </c>
      <c r="J26837" t="s">
        <v>119</v>
      </c>
      <c r="K26837" t="s">
        <v>24</v>
      </c>
      <c r="L26837" t="s">
        <v>17</v>
      </c>
      <c r="M26837" t="s">
        <v>442</v>
      </c>
    </row>
    <row r="26838" spans="1:13" x14ac:dyDescent="0.3">
      <c r="A26838" t="s">
        <v>2267</v>
      </c>
      <c r="C26838" t="s">
        <v>23427</v>
      </c>
      <c r="D26838">
        <v>50</v>
      </c>
      <c r="E26838" s="1">
        <v>790903</v>
      </c>
      <c r="G26838" t="s">
        <v>48</v>
      </c>
      <c r="H26838" t="s">
        <v>23452</v>
      </c>
      <c r="I26838" t="s">
        <v>2270</v>
      </c>
      <c r="J26838" t="s">
        <v>119</v>
      </c>
      <c r="K26838" t="s">
        <v>24</v>
      </c>
      <c r="L26838" t="s">
        <v>44</v>
      </c>
      <c r="M26838" t="s">
        <v>190</v>
      </c>
    </row>
    <row r="26839" spans="1:13" x14ac:dyDescent="0.3">
      <c r="A26839" t="s">
        <v>2267</v>
      </c>
      <c r="C26839" t="s">
        <v>23704</v>
      </c>
      <c r="D26839">
        <v>49</v>
      </c>
      <c r="E26839" s="1">
        <v>3141132</v>
      </c>
      <c r="G26839" t="s">
        <v>13</v>
      </c>
      <c r="H26839" t="s">
        <v>23713</v>
      </c>
      <c r="I26839" t="s">
        <v>2270</v>
      </c>
      <c r="J26839" t="s">
        <v>119</v>
      </c>
      <c r="K26839" t="s">
        <v>24</v>
      </c>
      <c r="L26839" t="s">
        <v>17</v>
      </c>
      <c r="M26839" t="s">
        <v>1885</v>
      </c>
    </row>
    <row r="26840" spans="1:13" x14ac:dyDescent="0.3">
      <c r="A26840" t="s">
        <v>2267</v>
      </c>
      <c r="C26840" t="s">
        <v>23704</v>
      </c>
      <c r="D26840">
        <v>34</v>
      </c>
      <c r="E26840" s="1">
        <v>1642738</v>
      </c>
      <c r="G26840" t="s">
        <v>34</v>
      </c>
      <c r="H26840" t="s">
        <v>23727</v>
      </c>
      <c r="I26840" t="s">
        <v>2270</v>
      </c>
      <c r="J26840" t="s">
        <v>119</v>
      </c>
      <c r="K26840" t="s">
        <v>24</v>
      </c>
      <c r="L26840" t="s">
        <v>38</v>
      </c>
      <c r="M26840" t="s">
        <v>740</v>
      </c>
    </row>
    <row r="26841" spans="1:13" x14ac:dyDescent="0.3">
      <c r="A26841" t="s">
        <v>2267</v>
      </c>
      <c r="C26841" t="s">
        <v>21173</v>
      </c>
      <c r="D26841">
        <v>49</v>
      </c>
      <c r="E26841" s="1">
        <v>628608</v>
      </c>
      <c r="G26841" t="s">
        <v>34</v>
      </c>
      <c r="H26841" t="s">
        <v>21200</v>
      </c>
      <c r="I26841" t="s">
        <v>2270</v>
      </c>
      <c r="J26841" t="s">
        <v>119</v>
      </c>
      <c r="K26841" t="s">
        <v>24</v>
      </c>
      <c r="L26841" t="s">
        <v>17</v>
      </c>
      <c r="M26841" t="s">
        <v>740</v>
      </c>
    </row>
    <row r="26842" spans="1:13" x14ac:dyDescent="0.3">
      <c r="A26842" t="s">
        <v>2267</v>
      </c>
      <c r="C26842" t="s">
        <v>22646</v>
      </c>
      <c r="D26842">
        <v>31</v>
      </c>
      <c r="E26842" s="1">
        <v>100000</v>
      </c>
      <c r="G26842" t="s">
        <v>13</v>
      </c>
      <c r="H26842" t="s">
        <v>22710</v>
      </c>
      <c r="I26842" t="s">
        <v>2270</v>
      </c>
      <c r="J26842" t="s">
        <v>119</v>
      </c>
      <c r="K26842" t="s">
        <v>24</v>
      </c>
      <c r="L26842" t="s">
        <v>17</v>
      </c>
      <c r="M26842" t="s">
        <v>450</v>
      </c>
    </row>
    <row r="26843" spans="1:13" x14ac:dyDescent="0.3">
      <c r="A26843" t="s">
        <v>2267</v>
      </c>
      <c r="C26843" t="s">
        <v>16599</v>
      </c>
      <c r="D26843">
        <v>46</v>
      </c>
      <c r="E26843" s="1">
        <v>992318</v>
      </c>
      <c r="G26843" t="s">
        <v>571</v>
      </c>
      <c r="H26843" t="s">
        <v>16658</v>
      </c>
      <c r="I26843" t="s">
        <v>2270</v>
      </c>
      <c r="J26843" t="s">
        <v>119</v>
      </c>
      <c r="K26843" t="s">
        <v>24</v>
      </c>
      <c r="L26843" t="s">
        <v>44</v>
      </c>
      <c r="M26843" t="s">
        <v>7758</v>
      </c>
    </row>
    <row r="26844" spans="1:13" x14ac:dyDescent="0.3">
      <c r="A26844" t="s">
        <v>2267</v>
      </c>
      <c r="C26844" t="s">
        <v>16599</v>
      </c>
      <c r="D26844">
        <v>27</v>
      </c>
      <c r="E26844" s="1">
        <v>73949</v>
      </c>
      <c r="G26844" t="s">
        <v>13</v>
      </c>
      <c r="H26844" t="s">
        <v>16255</v>
      </c>
      <c r="I26844" t="s">
        <v>2270</v>
      </c>
      <c r="J26844" t="s">
        <v>119</v>
      </c>
      <c r="K26844" t="s">
        <v>24</v>
      </c>
      <c r="L26844" t="s">
        <v>17</v>
      </c>
      <c r="M26844" t="s">
        <v>450</v>
      </c>
    </row>
    <row r="26845" spans="1:13" x14ac:dyDescent="0.3">
      <c r="A26845" t="s">
        <v>2267</v>
      </c>
      <c r="C26845" t="s">
        <v>16466</v>
      </c>
      <c r="D26845">
        <v>11</v>
      </c>
      <c r="E26845" s="1">
        <v>57828</v>
      </c>
      <c r="G26845" t="s">
        <v>34</v>
      </c>
      <c r="H26845" t="s">
        <v>16514</v>
      </c>
      <c r="I26845" t="s">
        <v>2270</v>
      </c>
      <c r="J26845" t="s">
        <v>119</v>
      </c>
      <c r="K26845" t="s">
        <v>24</v>
      </c>
      <c r="L26845" t="s">
        <v>17</v>
      </c>
      <c r="M26845" t="s">
        <v>740</v>
      </c>
    </row>
    <row r="26846" spans="1:13" x14ac:dyDescent="0.3">
      <c r="A26846" t="s">
        <v>2267</v>
      </c>
      <c r="C26846" t="s">
        <v>16408</v>
      </c>
      <c r="D26846">
        <v>27</v>
      </c>
      <c r="E26846" s="1">
        <v>1134712</v>
      </c>
      <c r="G26846" t="s">
        <v>34</v>
      </c>
      <c r="H26846" t="s">
        <v>16422</v>
      </c>
      <c r="I26846" t="s">
        <v>2270</v>
      </c>
      <c r="J26846" t="s">
        <v>119</v>
      </c>
      <c r="K26846" t="s">
        <v>24</v>
      </c>
      <c r="L26846" t="s">
        <v>38</v>
      </c>
      <c r="M26846" t="s">
        <v>740</v>
      </c>
    </row>
    <row r="26847" spans="1:13" x14ac:dyDescent="0.3">
      <c r="A26847" t="s">
        <v>2267</v>
      </c>
      <c r="C26847" t="s">
        <v>11813</v>
      </c>
      <c r="D26847">
        <v>46</v>
      </c>
      <c r="E26847" s="1">
        <v>311627</v>
      </c>
      <c r="G26847" t="s">
        <v>13</v>
      </c>
      <c r="H26847" t="s">
        <v>12248</v>
      </c>
      <c r="I26847" t="s">
        <v>2270</v>
      </c>
      <c r="J26847" t="s">
        <v>119</v>
      </c>
      <c r="K26847" t="s">
        <v>24</v>
      </c>
      <c r="L26847" t="s">
        <v>17</v>
      </c>
      <c r="M26847" t="s">
        <v>105</v>
      </c>
    </row>
    <row r="26848" spans="1:13" x14ac:dyDescent="0.3">
      <c r="A26848" t="s">
        <v>2267</v>
      </c>
      <c r="C26848" t="s">
        <v>12803</v>
      </c>
      <c r="D26848">
        <v>36</v>
      </c>
      <c r="E26848" s="1">
        <v>118234</v>
      </c>
      <c r="G26848" t="s">
        <v>13</v>
      </c>
      <c r="H26848" t="s">
        <v>12876</v>
      </c>
      <c r="I26848" t="s">
        <v>2270</v>
      </c>
      <c r="J26848" t="s">
        <v>119</v>
      </c>
      <c r="K26848" t="s">
        <v>24</v>
      </c>
      <c r="L26848" t="s">
        <v>17</v>
      </c>
      <c r="M26848" t="s">
        <v>450</v>
      </c>
    </row>
    <row r="26849" spans="1:13" x14ac:dyDescent="0.3">
      <c r="A26849" t="s">
        <v>2267</v>
      </c>
      <c r="C26849" t="s">
        <v>9547</v>
      </c>
      <c r="D26849">
        <v>15</v>
      </c>
      <c r="E26849" s="1">
        <v>310085</v>
      </c>
      <c r="G26849" t="s">
        <v>34</v>
      </c>
      <c r="H26849" t="s">
        <v>9677</v>
      </c>
      <c r="I26849" t="s">
        <v>2270</v>
      </c>
      <c r="J26849" t="s">
        <v>119</v>
      </c>
      <c r="K26849" t="s">
        <v>24</v>
      </c>
      <c r="L26849" t="s">
        <v>38</v>
      </c>
      <c r="M26849" t="s">
        <v>740</v>
      </c>
    </row>
    <row r="26850" spans="1:13" x14ac:dyDescent="0.3">
      <c r="A26850" t="s">
        <v>2267</v>
      </c>
      <c r="C26850" t="s">
        <v>9547</v>
      </c>
      <c r="D26850">
        <v>18</v>
      </c>
      <c r="E26850" s="1">
        <v>179234</v>
      </c>
      <c r="G26850" t="s">
        <v>13</v>
      </c>
      <c r="H26850" t="s">
        <v>10005</v>
      </c>
      <c r="I26850" t="s">
        <v>2270</v>
      </c>
      <c r="J26850" t="s">
        <v>119</v>
      </c>
      <c r="K26850" t="s">
        <v>24</v>
      </c>
      <c r="L26850" t="s">
        <v>17</v>
      </c>
      <c r="M26850" t="s">
        <v>105</v>
      </c>
    </row>
    <row r="26851" spans="1:13" x14ac:dyDescent="0.3">
      <c r="A26851" t="s">
        <v>2267</v>
      </c>
      <c r="C26851" t="s">
        <v>11012</v>
      </c>
      <c r="D26851">
        <v>23</v>
      </c>
      <c r="E26851" s="1">
        <v>100000</v>
      </c>
      <c r="G26851" t="s">
        <v>111</v>
      </c>
      <c r="H26851" t="s">
        <v>10439</v>
      </c>
      <c r="I26851" t="s">
        <v>2270</v>
      </c>
      <c r="J26851" t="s">
        <v>119</v>
      </c>
      <c r="K26851" t="s">
        <v>24</v>
      </c>
      <c r="L26851" t="s">
        <v>25</v>
      </c>
      <c r="M26851" t="s">
        <v>232</v>
      </c>
    </row>
    <row r="26852" spans="1:13" x14ac:dyDescent="0.3">
      <c r="A26852" t="s">
        <v>2267</v>
      </c>
      <c r="C26852" t="s">
        <v>11197</v>
      </c>
      <c r="D26852">
        <v>19</v>
      </c>
      <c r="E26852" s="1">
        <v>161949</v>
      </c>
      <c r="G26852" t="s">
        <v>48</v>
      </c>
      <c r="H26852" t="s">
        <v>11235</v>
      </c>
      <c r="I26852" t="s">
        <v>2270</v>
      </c>
      <c r="J26852" t="s">
        <v>119</v>
      </c>
      <c r="K26852" t="s">
        <v>24</v>
      </c>
      <c r="L26852" t="s">
        <v>17</v>
      </c>
      <c r="M26852" t="s">
        <v>190</v>
      </c>
    </row>
    <row r="26853" spans="1:13" x14ac:dyDescent="0.3">
      <c r="A26853" t="s">
        <v>2267</v>
      </c>
      <c r="C26853" t="s">
        <v>7634</v>
      </c>
      <c r="D26853">
        <v>19</v>
      </c>
      <c r="E26853" s="1">
        <v>100000</v>
      </c>
      <c r="G26853" t="s">
        <v>13</v>
      </c>
      <c r="H26853" t="s">
        <v>7805</v>
      </c>
      <c r="I26853" t="s">
        <v>2270</v>
      </c>
      <c r="J26853" t="s">
        <v>119</v>
      </c>
      <c r="K26853" t="s">
        <v>24</v>
      </c>
      <c r="L26853" t="s">
        <v>17</v>
      </c>
      <c r="M26853" t="s">
        <v>450</v>
      </c>
    </row>
    <row r="26854" spans="1:13" x14ac:dyDescent="0.3">
      <c r="A26854" t="s">
        <v>2267</v>
      </c>
      <c r="C26854" t="s">
        <v>7634</v>
      </c>
      <c r="D26854">
        <v>25</v>
      </c>
      <c r="E26854" s="1">
        <v>100000</v>
      </c>
      <c r="G26854" t="s">
        <v>48</v>
      </c>
      <c r="H26854" t="s">
        <v>7879</v>
      </c>
      <c r="I26854" t="s">
        <v>2270</v>
      </c>
      <c r="J26854" t="s">
        <v>119</v>
      </c>
      <c r="K26854" t="s">
        <v>24</v>
      </c>
      <c r="L26854" t="s">
        <v>17</v>
      </c>
      <c r="M26854" t="s">
        <v>190</v>
      </c>
    </row>
    <row r="26855" spans="1:13" x14ac:dyDescent="0.3">
      <c r="A26855" t="s">
        <v>2267</v>
      </c>
      <c r="C26855" t="s">
        <v>8962</v>
      </c>
      <c r="D26855">
        <v>48</v>
      </c>
      <c r="E26855" s="1">
        <v>928023</v>
      </c>
      <c r="G26855" t="s">
        <v>48</v>
      </c>
      <c r="H26855" t="s">
        <v>8987</v>
      </c>
      <c r="I26855" t="s">
        <v>2270</v>
      </c>
      <c r="J26855" t="s">
        <v>119</v>
      </c>
      <c r="K26855" t="s">
        <v>24</v>
      </c>
      <c r="L26855" t="s">
        <v>17</v>
      </c>
      <c r="M26855" t="s">
        <v>190</v>
      </c>
    </row>
    <row r="26856" spans="1:13" x14ac:dyDescent="0.3">
      <c r="A26856" t="s">
        <v>2267</v>
      </c>
      <c r="C26856" t="s">
        <v>8771</v>
      </c>
      <c r="D26856">
        <v>25</v>
      </c>
      <c r="E26856" s="1">
        <v>97666</v>
      </c>
      <c r="G26856" t="s">
        <v>13</v>
      </c>
      <c r="H26856" t="s">
        <v>8885</v>
      </c>
      <c r="I26856" t="s">
        <v>2270</v>
      </c>
      <c r="J26856" t="s">
        <v>119</v>
      </c>
      <c r="K26856" t="s">
        <v>24</v>
      </c>
      <c r="L26856" t="s">
        <v>17</v>
      </c>
      <c r="M26856" t="s">
        <v>450</v>
      </c>
    </row>
    <row r="26857" spans="1:13" x14ac:dyDescent="0.3">
      <c r="A26857" t="s">
        <v>2267</v>
      </c>
      <c r="C26857" t="s">
        <v>35205</v>
      </c>
      <c r="D26857">
        <v>19</v>
      </c>
      <c r="E26857" s="1">
        <v>100000</v>
      </c>
      <c r="G26857" t="s">
        <v>13</v>
      </c>
      <c r="H26857" t="s">
        <v>35352</v>
      </c>
      <c r="I26857" t="s">
        <v>2270</v>
      </c>
      <c r="J26857" t="s">
        <v>119</v>
      </c>
      <c r="K26857" t="s">
        <v>24</v>
      </c>
      <c r="L26857" t="s">
        <v>17</v>
      </c>
      <c r="M26857" t="s">
        <v>450</v>
      </c>
    </row>
    <row r="26858" spans="1:13" x14ac:dyDescent="0.3">
      <c r="A26858" t="s">
        <v>2267</v>
      </c>
      <c r="C26858" t="s">
        <v>35205</v>
      </c>
      <c r="D26858">
        <v>25</v>
      </c>
      <c r="E26858" s="1">
        <v>100000</v>
      </c>
      <c r="G26858" t="s">
        <v>13</v>
      </c>
      <c r="H26858" t="s">
        <v>35424</v>
      </c>
      <c r="I26858" t="s">
        <v>2270</v>
      </c>
      <c r="J26858" t="s">
        <v>119</v>
      </c>
      <c r="K26858" t="s">
        <v>24</v>
      </c>
      <c r="L26858" t="s">
        <v>17</v>
      </c>
      <c r="M26858" t="s">
        <v>450</v>
      </c>
    </row>
    <row r="26859" spans="1:13" x14ac:dyDescent="0.3">
      <c r="A26859" t="s">
        <v>2267</v>
      </c>
      <c r="C26859" t="s">
        <v>34470</v>
      </c>
      <c r="D26859">
        <v>37</v>
      </c>
      <c r="E26859" s="1">
        <v>999327</v>
      </c>
      <c r="G26859" t="s">
        <v>13</v>
      </c>
      <c r="H26859" t="s">
        <v>34484</v>
      </c>
      <c r="I26859" t="s">
        <v>2270</v>
      </c>
      <c r="J26859" t="s">
        <v>119</v>
      </c>
      <c r="K26859" t="s">
        <v>24</v>
      </c>
      <c r="L26859" t="s">
        <v>17</v>
      </c>
      <c r="M26859" t="s">
        <v>345</v>
      </c>
    </row>
    <row r="26860" spans="1:13" x14ac:dyDescent="0.3">
      <c r="A26860" t="s">
        <v>2267</v>
      </c>
      <c r="C26860" t="s">
        <v>34100</v>
      </c>
      <c r="D26860">
        <v>19</v>
      </c>
      <c r="E26860" s="1">
        <v>99327</v>
      </c>
      <c r="G26860" t="s">
        <v>13</v>
      </c>
      <c r="H26860" t="s">
        <v>34150</v>
      </c>
      <c r="I26860" t="s">
        <v>2270</v>
      </c>
      <c r="J26860" t="s">
        <v>119</v>
      </c>
      <c r="K26860" t="s">
        <v>24</v>
      </c>
      <c r="L26860" t="s">
        <v>17</v>
      </c>
      <c r="M26860" t="s">
        <v>450</v>
      </c>
    </row>
    <row r="26861" spans="1:13" x14ac:dyDescent="0.3">
      <c r="A26861" t="s">
        <v>2267</v>
      </c>
      <c r="C26861" t="s">
        <v>37047</v>
      </c>
      <c r="D26861">
        <v>29</v>
      </c>
      <c r="E26861" s="1">
        <v>346263</v>
      </c>
      <c r="G26861" t="s">
        <v>48</v>
      </c>
      <c r="H26861" t="s">
        <v>37048</v>
      </c>
      <c r="I26861" t="s">
        <v>2270</v>
      </c>
      <c r="J26861" t="s">
        <v>119</v>
      </c>
      <c r="K26861" t="s">
        <v>24</v>
      </c>
      <c r="L26861" t="s">
        <v>17</v>
      </c>
      <c r="M26861" t="s">
        <v>190</v>
      </c>
    </row>
    <row r="26862" spans="1:13" x14ac:dyDescent="0.3">
      <c r="A26862" t="s">
        <v>2267</v>
      </c>
      <c r="C26862" t="s">
        <v>37047</v>
      </c>
      <c r="D26862">
        <v>78</v>
      </c>
      <c r="E26862" s="1">
        <v>2999944</v>
      </c>
      <c r="G26862" t="s">
        <v>13</v>
      </c>
      <c r="H26862" t="s">
        <v>37247</v>
      </c>
      <c r="I26862" t="s">
        <v>2270</v>
      </c>
      <c r="J26862" t="s">
        <v>119</v>
      </c>
      <c r="K26862" t="s">
        <v>24</v>
      </c>
      <c r="L26862" t="s">
        <v>3313</v>
      </c>
      <c r="M26862" t="s">
        <v>105</v>
      </c>
    </row>
    <row r="26863" spans="1:13" x14ac:dyDescent="0.3">
      <c r="A26863" t="s">
        <v>2267</v>
      </c>
      <c r="C26863" t="s">
        <v>37582</v>
      </c>
      <c r="D26863">
        <v>7</v>
      </c>
      <c r="E26863" s="1">
        <v>36757</v>
      </c>
      <c r="G26863" t="s">
        <v>48</v>
      </c>
      <c r="H26863" t="s">
        <v>37623</v>
      </c>
      <c r="I26863" t="s">
        <v>2270</v>
      </c>
      <c r="J26863" t="s">
        <v>119</v>
      </c>
      <c r="K26863" t="s">
        <v>24</v>
      </c>
      <c r="L26863" t="s">
        <v>17</v>
      </c>
      <c r="M26863" t="s">
        <v>190</v>
      </c>
    </row>
    <row r="26864" spans="1:13" x14ac:dyDescent="0.3">
      <c r="A26864" t="s">
        <v>2267</v>
      </c>
      <c r="C26864" t="s">
        <v>35729</v>
      </c>
      <c r="D26864">
        <v>153</v>
      </c>
      <c r="E26864" s="1">
        <v>23308348</v>
      </c>
      <c r="G26864" t="s">
        <v>34</v>
      </c>
      <c r="H26864" t="s">
        <v>35744</v>
      </c>
      <c r="I26864" t="s">
        <v>2270</v>
      </c>
      <c r="J26864" t="s">
        <v>119</v>
      </c>
      <c r="K26864" t="s">
        <v>24</v>
      </c>
      <c r="L26864" t="s">
        <v>38</v>
      </c>
      <c r="M26864" t="s">
        <v>740</v>
      </c>
    </row>
    <row r="26865" spans="1:13" x14ac:dyDescent="0.3">
      <c r="A26865" t="s">
        <v>2267</v>
      </c>
      <c r="C26865" t="s">
        <v>35729</v>
      </c>
      <c r="D26865">
        <v>12</v>
      </c>
      <c r="E26865" s="1">
        <v>100000</v>
      </c>
      <c r="G26865" t="s">
        <v>13</v>
      </c>
      <c r="H26865" t="s">
        <v>35906</v>
      </c>
      <c r="I26865" t="s">
        <v>2270</v>
      </c>
      <c r="J26865" t="s">
        <v>119</v>
      </c>
      <c r="K26865" t="s">
        <v>24</v>
      </c>
      <c r="L26865" t="s">
        <v>17</v>
      </c>
      <c r="M26865" t="s">
        <v>450</v>
      </c>
    </row>
    <row r="26866" spans="1:13" x14ac:dyDescent="0.3">
      <c r="A26866" t="s">
        <v>1469</v>
      </c>
      <c r="C26866" t="s">
        <v>2269</v>
      </c>
      <c r="D26866">
        <v>13</v>
      </c>
      <c r="E26866" s="1">
        <v>20000</v>
      </c>
      <c r="G26866" t="s">
        <v>13</v>
      </c>
      <c r="H26866" t="s">
        <v>2944</v>
      </c>
      <c r="I26866" t="s">
        <v>1471</v>
      </c>
      <c r="J26866" t="s">
        <v>119</v>
      </c>
      <c r="K26866" t="s">
        <v>24</v>
      </c>
      <c r="L26866" t="s">
        <v>17</v>
      </c>
      <c r="M26866" t="s">
        <v>450</v>
      </c>
    </row>
    <row r="26867" spans="1:13" x14ac:dyDescent="0.3">
      <c r="A26867" t="s">
        <v>1469</v>
      </c>
      <c r="C26867" t="s">
        <v>1275</v>
      </c>
      <c r="D26867">
        <v>11</v>
      </c>
      <c r="E26867" s="1">
        <v>100720</v>
      </c>
      <c r="G26867" t="s">
        <v>111</v>
      </c>
      <c r="H26867" t="s">
        <v>1470</v>
      </c>
      <c r="I26867" t="s">
        <v>1471</v>
      </c>
      <c r="J26867" t="s">
        <v>119</v>
      </c>
      <c r="K26867" t="s">
        <v>24</v>
      </c>
      <c r="L26867" t="s">
        <v>25</v>
      </c>
      <c r="M26867" t="s">
        <v>120</v>
      </c>
    </row>
    <row r="26868" spans="1:13" x14ac:dyDescent="0.3">
      <c r="A26868" t="s">
        <v>1469</v>
      </c>
      <c r="C26868" t="s">
        <v>29352</v>
      </c>
      <c r="D26868">
        <v>23</v>
      </c>
      <c r="E26868" s="1">
        <v>249999</v>
      </c>
      <c r="G26868" t="s">
        <v>13</v>
      </c>
      <c r="H26868" t="s">
        <v>29361</v>
      </c>
      <c r="I26868" t="s">
        <v>1471</v>
      </c>
      <c r="J26868" t="s">
        <v>119</v>
      </c>
      <c r="K26868" t="s">
        <v>24</v>
      </c>
      <c r="L26868" t="s">
        <v>17</v>
      </c>
      <c r="M26868" t="s">
        <v>450</v>
      </c>
    </row>
    <row r="26869" spans="1:13" x14ac:dyDescent="0.3">
      <c r="A26869" t="s">
        <v>1469</v>
      </c>
      <c r="C26869" t="s">
        <v>28715</v>
      </c>
      <c r="D26869">
        <v>34</v>
      </c>
      <c r="E26869" s="1">
        <v>500000</v>
      </c>
      <c r="G26869" t="s">
        <v>111</v>
      </c>
      <c r="H26869" t="s">
        <v>28807</v>
      </c>
      <c r="I26869" t="s">
        <v>1471</v>
      </c>
      <c r="J26869" t="s">
        <v>119</v>
      </c>
      <c r="K26869" t="s">
        <v>24</v>
      </c>
      <c r="L26869" t="s">
        <v>25</v>
      </c>
      <c r="M26869" t="s">
        <v>232</v>
      </c>
    </row>
    <row r="26870" spans="1:13" x14ac:dyDescent="0.3">
      <c r="A26870" t="s">
        <v>1469</v>
      </c>
      <c r="C26870" t="s">
        <v>29922</v>
      </c>
      <c r="D26870">
        <v>37</v>
      </c>
      <c r="E26870" s="1">
        <v>2197432</v>
      </c>
      <c r="G26870" t="s">
        <v>111</v>
      </c>
      <c r="H26870" t="s">
        <v>30131</v>
      </c>
      <c r="I26870" t="s">
        <v>1471</v>
      </c>
      <c r="J26870" t="s">
        <v>119</v>
      </c>
      <c r="K26870" t="s">
        <v>24</v>
      </c>
      <c r="L26870" t="s">
        <v>25</v>
      </c>
      <c r="M26870" t="s">
        <v>232</v>
      </c>
    </row>
    <row r="26871" spans="1:13" x14ac:dyDescent="0.3">
      <c r="A26871" t="s">
        <v>1469</v>
      </c>
      <c r="C26871" t="s">
        <v>5025</v>
      </c>
      <c r="D26871">
        <v>3</v>
      </c>
      <c r="E26871" s="1">
        <v>45906</v>
      </c>
      <c r="G26871" t="s">
        <v>111</v>
      </c>
      <c r="H26871" t="s">
        <v>5150</v>
      </c>
      <c r="I26871" t="s">
        <v>1471</v>
      </c>
      <c r="J26871" t="s">
        <v>119</v>
      </c>
      <c r="K26871" t="s">
        <v>24</v>
      </c>
      <c r="L26871" t="s">
        <v>25</v>
      </c>
      <c r="M26871" t="s">
        <v>232</v>
      </c>
    </row>
    <row r="26872" spans="1:13" x14ac:dyDescent="0.3">
      <c r="A26872" t="s">
        <v>1469</v>
      </c>
      <c r="C26872" t="s">
        <v>21173</v>
      </c>
      <c r="D26872">
        <v>38</v>
      </c>
      <c r="E26872" s="1">
        <v>2000000</v>
      </c>
      <c r="G26872" t="s">
        <v>13</v>
      </c>
      <c r="H26872" t="s">
        <v>21440</v>
      </c>
      <c r="I26872" t="s">
        <v>1471</v>
      </c>
      <c r="J26872" t="s">
        <v>119</v>
      </c>
      <c r="K26872" t="s">
        <v>24</v>
      </c>
      <c r="L26872" t="s">
        <v>17</v>
      </c>
      <c r="M26872" t="s">
        <v>66</v>
      </c>
    </row>
    <row r="26873" spans="1:13" x14ac:dyDescent="0.3">
      <c r="A26873" t="s">
        <v>1469</v>
      </c>
      <c r="C26873" t="s">
        <v>9547</v>
      </c>
      <c r="D26873">
        <v>25</v>
      </c>
      <c r="E26873" s="1">
        <v>100000</v>
      </c>
      <c r="G26873" t="s">
        <v>48</v>
      </c>
      <c r="H26873" t="s">
        <v>9816</v>
      </c>
      <c r="I26873" t="s">
        <v>1471</v>
      </c>
      <c r="J26873" t="s">
        <v>119</v>
      </c>
      <c r="K26873" t="s">
        <v>24</v>
      </c>
      <c r="L26873" t="s">
        <v>17</v>
      </c>
      <c r="M26873" t="s">
        <v>190</v>
      </c>
    </row>
    <row r="26874" spans="1:13" x14ac:dyDescent="0.3">
      <c r="A26874" t="s">
        <v>1469</v>
      </c>
      <c r="C26874" t="s">
        <v>9147</v>
      </c>
      <c r="D26874">
        <v>36</v>
      </c>
      <c r="E26874" s="1">
        <v>1800000</v>
      </c>
      <c r="G26874" t="s">
        <v>111</v>
      </c>
      <c r="H26874" t="s">
        <v>9162</v>
      </c>
      <c r="I26874" t="s">
        <v>1471</v>
      </c>
      <c r="J26874" t="s">
        <v>119</v>
      </c>
      <c r="K26874" t="s">
        <v>24</v>
      </c>
      <c r="L26874" t="s">
        <v>25</v>
      </c>
      <c r="M26874" t="s">
        <v>120</v>
      </c>
    </row>
    <row r="26875" spans="1:13" x14ac:dyDescent="0.3">
      <c r="A26875" t="s">
        <v>1469</v>
      </c>
      <c r="C26875" t="s">
        <v>34736</v>
      </c>
      <c r="D26875">
        <v>1</v>
      </c>
      <c r="E26875" s="1">
        <v>50000</v>
      </c>
      <c r="G26875" t="s">
        <v>111</v>
      </c>
      <c r="H26875" t="s">
        <v>34932</v>
      </c>
      <c r="I26875" t="s">
        <v>1471</v>
      </c>
      <c r="J26875" t="s">
        <v>119</v>
      </c>
      <c r="K26875" t="s">
        <v>24</v>
      </c>
      <c r="L26875" t="s">
        <v>25</v>
      </c>
      <c r="M26875" t="s">
        <v>120</v>
      </c>
    </row>
    <row r="26876" spans="1:13" x14ac:dyDescent="0.3">
      <c r="A26876" t="s">
        <v>1469</v>
      </c>
      <c r="C26876" t="s">
        <v>35205</v>
      </c>
      <c r="D26876">
        <v>75</v>
      </c>
      <c r="E26876" s="1">
        <v>5127589</v>
      </c>
      <c r="G26876" t="s">
        <v>48</v>
      </c>
      <c r="H26876" t="s">
        <v>35222</v>
      </c>
      <c r="I26876" t="s">
        <v>1471</v>
      </c>
      <c r="J26876" t="s">
        <v>119</v>
      </c>
      <c r="K26876" t="s">
        <v>24</v>
      </c>
      <c r="L26876" t="s">
        <v>17</v>
      </c>
      <c r="M26876" t="s">
        <v>331</v>
      </c>
    </row>
    <row r="26877" spans="1:13" x14ac:dyDescent="0.3">
      <c r="A26877" t="s">
        <v>1469</v>
      </c>
      <c r="C26877" t="s">
        <v>33755</v>
      </c>
      <c r="D26877">
        <v>18</v>
      </c>
      <c r="E26877" s="1">
        <v>100000</v>
      </c>
      <c r="G26877" t="s">
        <v>13</v>
      </c>
      <c r="H26877" t="s">
        <v>33971</v>
      </c>
      <c r="I26877" t="s">
        <v>1471</v>
      </c>
      <c r="J26877" t="s">
        <v>119</v>
      </c>
      <c r="K26877" t="s">
        <v>24</v>
      </c>
      <c r="L26877" t="s">
        <v>17</v>
      </c>
      <c r="M26877" t="s">
        <v>450</v>
      </c>
    </row>
    <row r="26878" spans="1:13" x14ac:dyDescent="0.3">
      <c r="A26878" t="s">
        <v>1469</v>
      </c>
      <c r="C26878" t="s">
        <v>35627</v>
      </c>
      <c r="D26878">
        <v>65</v>
      </c>
      <c r="E26878" s="1">
        <v>2100130</v>
      </c>
      <c r="G26878" t="s">
        <v>48</v>
      </c>
      <c r="H26878" t="s">
        <v>35676</v>
      </c>
      <c r="I26878" t="s">
        <v>1471</v>
      </c>
      <c r="J26878" t="s">
        <v>119</v>
      </c>
      <c r="K26878" t="s">
        <v>24</v>
      </c>
      <c r="L26878" t="s">
        <v>2241</v>
      </c>
      <c r="M26878" t="s">
        <v>331</v>
      </c>
    </row>
    <row r="26879" spans="1:13" x14ac:dyDescent="0.3">
      <c r="A26879" t="s">
        <v>224</v>
      </c>
      <c r="C26879" t="s">
        <v>2957</v>
      </c>
      <c r="D26879">
        <v>7</v>
      </c>
      <c r="E26879" s="1">
        <v>31855</v>
      </c>
      <c r="G26879" t="s">
        <v>34</v>
      </c>
      <c r="H26879" t="s">
        <v>3427</v>
      </c>
      <c r="I26879" t="s">
        <v>118</v>
      </c>
      <c r="J26879" t="s">
        <v>119</v>
      </c>
      <c r="K26879" t="s">
        <v>24</v>
      </c>
      <c r="L26879" t="s">
        <v>38</v>
      </c>
      <c r="M26879" t="s">
        <v>75</v>
      </c>
    </row>
    <row r="26880" spans="1:13" x14ac:dyDescent="0.3">
      <c r="A26880" t="s">
        <v>224</v>
      </c>
      <c r="C26880" t="s">
        <v>2957</v>
      </c>
      <c r="D26880">
        <v>12</v>
      </c>
      <c r="E26880" s="1">
        <v>199900</v>
      </c>
      <c r="G26880" t="s">
        <v>34</v>
      </c>
      <c r="H26880" t="s">
        <v>3540</v>
      </c>
      <c r="I26880" t="s">
        <v>118</v>
      </c>
      <c r="J26880" t="s">
        <v>119</v>
      </c>
      <c r="K26880" t="s">
        <v>24</v>
      </c>
      <c r="L26880" t="s">
        <v>38</v>
      </c>
      <c r="M26880" t="s">
        <v>217</v>
      </c>
    </row>
    <row r="26881" spans="1:13" x14ac:dyDescent="0.3">
      <c r="A26881" t="s">
        <v>224</v>
      </c>
      <c r="C26881" t="s">
        <v>1558</v>
      </c>
      <c r="D26881">
        <v>24</v>
      </c>
      <c r="E26881" s="1">
        <v>997916</v>
      </c>
      <c r="G26881" t="s">
        <v>111</v>
      </c>
      <c r="H26881" t="s">
        <v>1361</v>
      </c>
      <c r="I26881" t="s">
        <v>118</v>
      </c>
      <c r="J26881" t="s">
        <v>119</v>
      </c>
      <c r="K26881" t="s">
        <v>24</v>
      </c>
      <c r="L26881" t="s">
        <v>25</v>
      </c>
      <c r="M26881" t="s">
        <v>120</v>
      </c>
    </row>
    <row r="26882" spans="1:13" x14ac:dyDescent="0.3">
      <c r="A26882" t="s">
        <v>224</v>
      </c>
      <c r="C26882" t="s">
        <v>14</v>
      </c>
      <c r="D26882">
        <v>4</v>
      </c>
      <c r="E26882" s="1">
        <v>85738</v>
      </c>
      <c r="G26882" t="s">
        <v>111</v>
      </c>
      <c r="H26882" t="s">
        <v>158</v>
      </c>
      <c r="I26882" t="s">
        <v>118</v>
      </c>
      <c r="J26882" t="s">
        <v>119</v>
      </c>
      <c r="K26882" t="s">
        <v>24</v>
      </c>
      <c r="L26882" t="s">
        <v>25</v>
      </c>
      <c r="M26882" t="s">
        <v>120</v>
      </c>
    </row>
    <row r="26883" spans="1:13" x14ac:dyDescent="0.3">
      <c r="A26883" t="s">
        <v>224</v>
      </c>
      <c r="C26883" t="s">
        <v>27925</v>
      </c>
      <c r="D26883">
        <v>18</v>
      </c>
      <c r="E26883" s="1">
        <v>275000</v>
      </c>
      <c r="G26883" t="s">
        <v>13</v>
      </c>
      <c r="H26883" t="s">
        <v>27951</v>
      </c>
      <c r="I26883" t="s">
        <v>118</v>
      </c>
      <c r="J26883" t="s">
        <v>119</v>
      </c>
      <c r="K26883" t="s">
        <v>24</v>
      </c>
      <c r="L26883" t="s">
        <v>17</v>
      </c>
      <c r="M26883" t="s">
        <v>442</v>
      </c>
    </row>
    <row r="26884" spans="1:13" x14ac:dyDescent="0.3">
      <c r="A26884" t="s">
        <v>224</v>
      </c>
      <c r="C26884" t="s">
        <v>27925</v>
      </c>
      <c r="D26884">
        <v>23</v>
      </c>
      <c r="E26884" s="1">
        <v>150000</v>
      </c>
      <c r="G26884" t="s">
        <v>111</v>
      </c>
      <c r="H26884" t="s">
        <v>28113</v>
      </c>
      <c r="I26884" t="s">
        <v>118</v>
      </c>
      <c r="J26884" t="s">
        <v>119</v>
      </c>
      <c r="K26884" t="s">
        <v>24</v>
      </c>
      <c r="L26884" t="s">
        <v>25</v>
      </c>
      <c r="M26884" t="s">
        <v>120</v>
      </c>
    </row>
    <row r="26885" spans="1:13" x14ac:dyDescent="0.3">
      <c r="A26885" t="s">
        <v>224</v>
      </c>
      <c r="C26885" t="s">
        <v>28936</v>
      </c>
      <c r="D26885">
        <v>18</v>
      </c>
      <c r="E26885" s="1">
        <v>950000</v>
      </c>
      <c r="G26885" t="s">
        <v>168</v>
      </c>
      <c r="H26885" t="s">
        <v>29028</v>
      </c>
      <c r="I26885" t="s">
        <v>118</v>
      </c>
      <c r="J26885" t="s">
        <v>119</v>
      </c>
      <c r="K26885" t="s">
        <v>24</v>
      </c>
      <c r="L26885" t="s">
        <v>17</v>
      </c>
      <c r="M26885" t="s">
        <v>171</v>
      </c>
    </row>
    <row r="26886" spans="1:13" x14ac:dyDescent="0.3">
      <c r="A26886" t="s">
        <v>224</v>
      </c>
      <c r="C26886" t="s">
        <v>28936</v>
      </c>
      <c r="D26886">
        <v>10</v>
      </c>
      <c r="E26886" s="1">
        <v>100000</v>
      </c>
      <c r="G26886" t="s">
        <v>34</v>
      </c>
      <c r="H26886" t="s">
        <v>29037</v>
      </c>
      <c r="I26886" t="s">
        <v>118</v>
      </c>
      <c r="J26886" t="s">
        <v>119</v>
      </c>
      <c r="K26886" t="s">
        <v>24</v>
      </c>
      <c r="L26886" t="s">
        <v>38</v>
      </c>
      <c r="M26886" t="s">
        <v>61</v>
      </c>
    </row>
    <row r="26887" spans="1:13" x14ac:dyDescent="0.3">
      <c r="A26887" t="s">
        <v>224</v>
      </c>
      <c r="C26887" t="s">
        <v>29114</v>
      </c>
      <c r="D26887">
        <v>24</v>
      </c>
      <c r="E26887" s="1">
        <v>500000</v>
      </c>
      <c r="G26887" t="s">
        <v>111</v>
      </c>
      <c r="H26887" t="s">
        <v>29117</v>
      </c>
      <c r="I26887" t="s">
        <v>118</v>
      </c>
      <c r="J26887" t="s">
        <v>119</v>
      </c>
      <c r="K26887" t="s">
        <v>24</v>
      </c>
      <c r="L26887" t="s">
        <v>25</v>
      </c>
      <c r="M26887" t="s">
        <v>1094</v>
      </c>
    </row>
    <row r="26888" spans="1:13" x14ac:dyDescent="0.3">
      <c r="A26888" t="s">
        <v>224</v>
      </c>
      <c r="C26888" t="s">
        <v>27408</v>
      </c>
      <c r="D26888">
        <v>13</v>
      </c>
      <c r="E26888" s="1">
        <v>99993</v>
      </c>
      <c r="G26888" t="s">
        <v>400</v>
      </c>
      <c r="H26888" t="s">
        <v>27503</v>
      </c>
      <c r="I26888" t="s">
        <v>118</v>
      </c>
      <c r="J26888" t="s">
        <v>119</v>
      </c>
      <c r="K26888" t="s">
        <v>24</v>
      </c>
      <c r="L26888" t="s">
        <v>25</v>
      </c>
      <c r="M26888" t="s">
        <v>401</v>
      </c>
    </row>
    <row r="26889" spans="1:13" x14ac:dyDescent="0.3">
      <c r="A26889" t="s">
        <v>224</v>
      </c>
      <c r="C26889" t="s">
        <v>30536</v>
      </c>
      <c r="D26889">
        <v>44</v>
      </c>
      <c r="E26889" s="1">
        <v>2831048</v>
      </c>
      <c r="G26889" t="s">
        <v>13</v>
      </c>
      <c r="H26889" t="s">
        <v>30541</v>
      </c>
      <c r="I26889" t="s">
        <v>118</v>
      </c>
      <c r="J26889" t="s">
        <v>119</v>
      </c>
      <c r="K26889" t="s">
        <v>24</v>
      </c>
      <c r="L26889" t="s">
        <v>38</v>
      </c>
      <c r="M26889" t="s">
        <v>345</v>
      </c>
    </row>
    <row r="26890" spans="1:13" x14ac:dyDescent="0.3">
      <c r="A26890" t="s">
        <v>224</v>
      </c>
      <c r="C26890" t="s">
        <v>30851</v>
      </c>
      <c r="D26890">
        <v>43</v>
      </c>
      <c r="E26890" s="1">
        <v>100000</v>
      </c>
      <c r="G26890" t="s">
        <v>13</v>
      </c>
      <c r="H26890" t="s">
        <v>30907</v>
      </c>
      <c r="I26890" t="s">
        <v>118</v>
      </c>
      <c r="J26890" t="s">
        <v>119</v>
      </c>
      <c r="K26890" t="s">
        <v>24</v>
      </c>
      <c r="L26890" t="s">
        <v>456</v>
      </c>
      <c r="M26890" t="s">
        <v>345</v>
      </c>
    </row>
    <row r="26891" spans="1:13" x14ac:dyDescent="0.3">
      <c r="A26891" t="s">
        <v>224</v>
      </c>
      <c r="C26891" t="s">
        <v>4328</v>
      </c>
      <c r="D26891">
        <v>10</v>
      </c>
      <c r="E26891" s="1">
        <v>53500</v>
      </c>
      <c r="G26891" t="s">
        <v>111</v>
      </c>
      <c r="H26891" t="s">
        <v>4373</v>
      </c>
      <c r="I26891" t="s">
        <v>118</v>
      </c>
      <c r="J26891" t="s">
        <v>119</v>
      </c>
      <c r="K26891" t="s">
        <v>24</v>
      </c>
      <c r="L26891" t="s">
        <v>25</v>
      </c>
      <c r="M26891" t="s">
        <v>120</v>
      </c>
    </row>
    <row r="26892" spans="1:13" x14ac:dyDescent="0.3">
      <c r="A26892" t="s">
        <v>224</v>
      </c>
      <c r="C26892" t="s">
        <v>5881</v>
      </c>
      <c r="D26892">
        <v>40</v>
      </c>
      <c r="E26892" s="1">
        <v>1260822</v>
      </c>
      <c r="G26892" t="s">
        <v>13</v>
      </c>
      <c r="H26892" t="s">
        <v>5963</v>
      </c>
      <c r="I26892" t="s">
        <v>118</v>
      </c>
      <c r="J26892" t="s">
        <v>119</v>
      </c>
      <c r="K26892" t="s">
        <v>24</v>
      </c>
      <c r="L26892" t="s">
        <v>17</v>
      </c>
      <c r="M26892" t="s">
        <v>2630</v>
      </c>
    </row>
    <row r="26893" spans="1:13" x14ac:dyDescent="0.3">
      <c r="A26893" t="s">
        <v>224</v>
      </c>
      <c r="C26893" t="s">
        <v>22837</v>
      </c>
      <c r="D26893">
        <v>61</v>
      </c>
      <c r="E26893" s="1">
        <v>1500000</v>
      </c>
      <c r="G26893" t="s">
        <v>111</v>
      </c>
      <c r="H26893" t="s">
        <v>23131</v>
      </c>
      <c r="I26893" t="s">
        <v>118</v>
      </c>
      <c r="J26893" t="s">
        <v>119</v>
      </c>
      <c r="K26893" t="s">
        <v>24</v>
      </c>
      <c r="L26893" t="s">
        <v>25</v>
      </c>
      <c r="M26893" t="s">
        <v>1094</v>
      </c>
    </row>
    <row r="26894" spans="1:13" x14ac:dyDescent="0.3">
      <c r="A26894" t="s">
        <v>224</v>
      </c>
      <c r="C26894" t="s">
        <v>21173</v>
      </c>
      <c r="D26894">
        <v>30</v>
      </c>
      <c r="E26894" s="1">
        <v>2336581</v>
      </c>
      <c r="G26894" t="s">
        <v>571</v>
      </c>
      <c r="H26894" t="s">
        <v>21225</v>
      </c>
      <c r="I26894" t="s">
        <v>118</v>
      </c>
      <c r="J26894" t="s">
        <v>119</v>
      </c>
      <c r="K26894" t="s">
        <v>24</v>
      </c>
      <c r="L26894" t="s">
        <v>17</v>
      </c>
      <c r="M26894" t="s">
        <v>16873</v>
      </c>
    </row>
    <row r="26895" spans="1:13" x14ac:dyDescent="0.3">
      <c r="A26895" t="s">
        <v>224</v>
      </c>
      <c r="C26895" t="s">
        <v>22646</v>
      </c>
      <c r="D26895">
        <v>19</v>
      </c>
      <c r="E26895" s="1">
        <v>100000</v>
      </c>
      <c r="G26895" t="s">
        <v>13</v>
      </c>
      <c r="H26895" t="s">
        <v>22735</v>
      </c>
      <c r="I26895" t="s">
        <v>118</v>
      </c>
      <c r="J26895" t="s">
        <v>119</v>
      </c>
      <c r="K26895" t="s">
        <v>24</v>
      </c>
      <c r="L26895" t="s">
        <v>17</v>
      </c>
      <c r="M26895" t="s">
        <v>450</v>
      </c>
    </row>
    <row r="26896" spans="1:13" x14ac:dyDescent="0.3">
      <c r="A26896" t="s">
        <v>224</v>
      </c>
      <c r="C26896" t="s">
        <v>17183</v>
      </c>
      <c r="D26896">
        <v>17</v>
      </c>
      <c r="E26896" s="1">
        <v>604786</v>
      </c>
      <c r="G26896" t="s">
        <v>1039</v>
      </c>
      <c r="H26896" t="s">
        <v>17218</v>
      </c>
      <c r="I26896" t="s">
        <v>118</v>
      </c>
      <c r="J26896" t="s">
        <v>119</v>
      </c>
      <c r="K26896" t="s">
        <v>24</v>
      </c>
      <c r="L26896" t="s">
        <v>44</v>
      </c>
      <c r="M26896" t="s">
        <v>17219</v>
      </c>
    </row>
    <row r="26897" spans="1:13" x14ac:dyDescent="0.3">
      <c r="A26897" t="s">
        <v>224</v>
      </c>
      <c r="C26897" t="s">
        <v>15606</v>
      </c>
      <c r="D26897">
        <v>55</v>
      </c>
      <c r="E26897" s="1">
        <v>5303906</v>
      </c>
      <c r="G26897" t="s">
        <v>48</v>
      </c>
      <c r="H26897" t="s">
        <v>15613</v>
      </c>
      <c r="I26897" t="s">
        <v>118</v>
      </c>
      <c r="J26897" t="s">
        <v>119</v>
      </c>
      <c r="K26897" t="s">
        <v>24</v>
      </c>
      <c r="L26897" t="s">
        <v>38</v>
      </c>
      <c r="M26897" t="s">
        <v>190</v>
      </c>
    </row>
    <row r="26898" spans="1:13" x14ac:dyDescent="0.3">
      <c r="A26898" t="s">
        <v>224</v>
      </c>
      <c r="C26898" t="s">
        <v>11813</v>
      </c>
      <c r="D26898">
        <v>27</v>
      </c>
      <c r="E26898" s="1">
        <v>622413</v>
      </c>
      <c r="G26898" t="s">
        <v>13</v>
      </c>
      <c r="H26898" t="s">
        <v>11993</v>
      </c>
      <c r="I26898" t="s">
        <v>118</v>
      </c>
      <c r="J26898" t="s">
        <v>119</v>
      </c>
      <c r="K26898" t="s">
        <v>24</v>
      </c>
      <c r="L26898" t="s">
        <v>38</v>
      </c>
      <c r="M26898" t="s">
        <v>101</v>
      </c>
    </row>
    <row r="26899" spans="1:13" x14ac:dyDescent="0.3">
      <c r="A26899" t="s">
        <v>224</v>
      </c>
      <c r="C26899" t="s">
        <v>11813</v>
      </c>
      <c r="D26899">
        <v>12</v>
      </c>
      <c r="E26899" s="1">
        <v>75000</v>
      </c>
      <c r="G26899" t="s">
        <v>111</v>
      </c>
      <c r="H26899" t="s">
        <v>12064</v>
      </c>
      <c r="I26899" t="s">
        <v>118</v>
      </c>
      <c r="J26899" t="s">
        <v>119</v>
      </c>
      <c r="K26899" t="s">
        <v>24</v>
      </c>
      <c r="L26899" t="s">
        <v>25</v>
      </c>
      <c r="M26899" t="s">
        <v>120</v>
      </c>
    </row>
    <row r="26900" spans="1:13" x14ac:dyDescent="0.3">
      <c r="A26900" t="s">
        <v>224</v>
      </c>
      <c r="C26900" t="s">
        <v>11420</v>
      </c>
      <c r="D26900">
        <v>14</v>
      </c>
      <c r="E26900" s="1">
        <v>678652</v>
      </c>
      <c r="G26900" t="s">
        <v>69</v>
      </c>
      <c r="H26900" t="s">
        <v>11469</v>
      </c>
      <c r="I26900" t="s">
        <v>118</v>
      </c>
      <c r="J26900" t="s">
        <v>119</v>
      </c>
      <c r="K26900" t="s">
        <v>24</v>
      </c>
      <c r="L26900" t="s">
        <v>17</v>
      </c>
      <c r="M26900" t="s">
        <v>39</v>
      </c>
    </row>
    <row r="26901" spans="1:13" x14ac:dyDescent="0.3">
      <c r="A26901" t="s">
        <v>224</v>
      </c>
      <c r="C26901" t="s">
        <v>7634</v>
      </c>
      <c r="D26901">
        <v>99</v>
      </c>
      <c r="E26901" s="1">
        <v>4105392</v>
      </c>
      <c r="G26901" t="s">
        <v>34</v>
      </c>
      <c r="H26901" t="s">
        <v>7754</v>
      </c>
      <c r="I26901" t="s">
        <v>118</v>
      </c>
      <c r="J26901" t="s">
        <v>119</v>
      </c>
      <c r="K26901" t="s">
        <v>24</v>
      </c>
      <c r="L26901" t="s">
        <v>38</v>
      </c>
      <c r="M26901" t="s">
        <v>75</v>
      </c>
    </row>
    <row r="26902" spans="1:13" x14ac:dyDescent="0.3">
      <c r="A26902" t="s">
        <v>224</v>
      </c>
      <c r="C26902" t="s">
        <v>8771</v>
      </c>
      <c r="D26902">
        <v>31</v>
      </c>
      <c r="E26902" s="1">
        <v>100000</v>
      </c>
      <c r="G26902" t="s">
        <v>13</v>
      </c>
      <c r="H26902" t="s">
        <v>8862</v>
      </c>
      <c r="I26902" t="s">
        <v>118</v>
      </c>
      <c r="J26902" t="s">
        <v>119</v>
      </c>
      <c r="K26902" t="s">
        <v>24</v>
      </c>
      <c r="L26902" t="s">
        <v>17</v>
      </c>
      <c r="M26902" t="s">
        <v>450</v>
      </c>
    </row>
    <row r="26903" spans="1:13" x14ac:dyDescent="0.3">
      <c r="A26903" t="s">
        <v>224</v>
      </c>
      <c r="C26903" t="s">
        <v>35458</v>
      </c>
      <c r="D26903">
        <v>17</v>
      </c>
      <c r="E26903" s="1">
        <v>250000</v>
      </c>
      <c r="G26903" t="s">
        <v>111</v>
      </c>
      <c r="H26903" t="s">
        <v>35488</v>
      </c>
      <c r="I26903" t="s">
        <v>118</v>
      </c>
      <c r="J26903" t="s">
        <v>119</v>
      </c>
      <c r="K26903" t="s">
        <v>24</v>
      </c>
      <c r="L26903" t="s">
        <v>25</v>
      </c>
      <c r="M26903" t="s">
        <v>120</v>
      </c>
    </row>
    <row r="26904" spans="1:13" x14ac:dyDescent="0.3">
      <c r="A26904" t="s">
        <v>224</v>
      </c>
      <c r="C26904" t="s">
        <v>34263</v>
      </c>
      <c r="D26904">
        <v>25</v>
      </c>
      <c r="E26904" s="1">
        <v>100000</v>
      </c>
      <c r="G26904" t="s">
        <v>13</v>
      </c>
      <c r="H26904" t="s">
        <v>34299</v>
      </c>
      <c r="I26904" t="s">
        <v>118</v>
      </c>
      <c r="J26904" t="s">
        <v>119</v>
      </c>
      <c r="K26904" t="s">
        <v>24</v>
      </c>
      <c r="L26904" t="s">
        <v>17</v>
      </c>
      <c r="M26904" t="s">
        <v>450</v>
      </c>
    </row>
    <row r="26905" spans="1:13" x14ac:dyDescent="0.3">
      <c r="A26905" t="s">
        <v>224</v>
      </c>
      <c r="C26905" t="s">
        <v>33755</v>
      </c>
      <c r="D26905">
        <v>24</v>
      </c>
      <c r="E26905" s="1">
        <v>100000</v>
      </c>
      <c r="G26905" t="s">
        <v>13</v>
      </c>
      <c r="H26905" t="s">
        <v>33919</v>
      </c>
      <c r="I26905" t="s">
        <v>118</v>
      </c>
      <c r="J26905" t="s">
        <v>119</v>
      </c>
      <c r="K26905" t="s">
        <v>24</v>
      </c>
      <c r="L26905" t="s">
        <v>17</v>
      </c>
      <c r="M26905" t="s">
        <v>450</v>
      </c>
    </row>
    <row r="26906" spans="1:13" x14ac:dyDescent="0.3">
      <c r="A26906" t="s">
        <v>224</v>
      </c>
      <c r="C26906" t="s">
        <v>33438</v>
      </c>
      <c r="D26906">
        <v>12</v>
      </c>
      <c r="E26906" s="1">
        <v>100000</v>
      </c>
      <c r="G26906" t="s">
        <v>13</v>
      </c>
      <c r="H26906" t="s">
        <v>33479</v>
      </c>
      <c r="I26906" t="s">
        <v>118</v>
      </c>
      <c r="J26906" t="s">
        <v>119</v>
      </c>
      <c r="K26906" t="s">
        <v>24</v>
      </c>
      <c r="L26906" t="s">
        <v>17</v>
      </c>
      <c r="M26906" t="s">
        <v>450</v>
      </c>
    </row>
    <row r="26907" spans="1:13" x14ac:dyDescent="0.3">
      <c r="A26907" t="s">
        <v>224</v>
      </c>
      <c r="C26907" t="s">
        <v>37047</v>
      </c>
      <c r="D26907">
        <v>17</v>
      </c>
      <c r="E26907" s="1">
        <v>97796</v>
      </c>
      <c r="G26907" t="s">
        <v>13</v>
      </c>
      <c r="H26907" t="s">
        <v>37143</v>
      </c>
      <c r="I26907" t="s">
        <v>118</v>
      </c>
      <c r="J26907" t="s">
        <v>119</v>
      </c>
      <c r="K26907" t="s">
        <v>24</v>
      </c>
      <c r="L26907" t="s">
        <v>17</v>
      </c>
      <c r="M26907" t="s">
        <v>450</v>
      </c>
    </row>
    <row r="26908" spans="1:13" x14ac:dyDescent="0.3">
      <c r="A26908" t="s">
        <v>224</v>
      </c>
      <c r="C26908" t="s">
        <v>36834</v>
      </c>
      <c r="D26908">
        <v>24</v>
      </c>
      <c r="E26908" s="1">
        <v>100000</v>
      </c>
      <c r="G26908" t="s">
        <v>13</v>
      </c>
      <c r="H26908" t="s">
        <v>36870</v>
      </c>
      <c r="I26908" t="s">
        <v>118</v>
      </c>
      <c r="J26908" t="s">
        <v>119</v>
      </c>
      <c r="K26908" t="s">
        <v>24</v>
      </c>
      <c r="L26908" t="s">
        <v>17</v>
      </c>
      <c r="M26908" t="s">
        <v>450</v>
      </c>
    </row>
    <row r="26909" spans="1:13" x14ac:dyDescent="0.3">
      <c r="A26909" t="s">
        <v>224</v>
      </c>
      <c r="C26909" t="s">
        <v>36834</v>
      </c>
      <c r="D26909">
        <v>12</v>
      </c>
      <c r="E26909" s="1">
        <v>100000</v>
      </c>
      <c r="G26909" t="s">
        <v>13</v>
      </c>
      <c r="H26909" t="s">
        <v>36917</v>
      </c>
      <c r="I26909" t="s">
        <v>118</v>
      </c>
      <c r="J26909" t="s">
        <v>119</v>
      </c>
      <c r="K26909" t="s">
        <v>24</v>
      </c>
      <c r="L26909" t="s">
        <v>17</v>
      </c>
      <c r="M26909" t="s">
        <v>450</v>
      </c>
    </row>
    <row r="26910" spans="1:13" x14ac:dyDescent="0.3">
      <c r="A26910" t="s">
        <v>224</v>
      </c>
      <c r="C26910" t="s">
        <v>36834</v>
      </c>
      <c r="D26910">
        <v>18</v>
      </c>
      <c r="E26910" s="1">
        <v>100000</v>
      </c>
      <c r="G26910" t="s">
        <v>13</v>
      </c>
      <c r="H26910" t="s">
        <v>36944</v>
      </c>
      <c r="I26910" t="s">
        <v>118</v>
      </c>
      <c r="J26910" t="s">
        <v>119</v>
      </c>
      <c r="K26910" t="s">
        <v>24</v>
      </c>
      <c r="L26910" t="s">
        <v>17</v>
      </c>
      <c r="M26910" t="s">
        <v>450</v>
      </c>
    </row>
    <row r="26911" spans="1:13" x14ac:dyDescent="0.3">
      <c r="A26911" t="s">
        <v>224</v>
      </c>
      <c r="C26911" t="s">
        <v>36143</v>
      </c>
      <c r="D26911">
        <v>31</v>
      </c>
      <c r="E26911" s="1">
        <v>498724</v>
      </c>
      <c r="G26911" t="s">
        <v>111</v>
      </c>
      <c r="H26911" t="s">
        <v>36197</v>
      </c>
      <c r="I26911" t="s">
        <v>118</v>
      </c>
      <c r="J26911" t="s">
        <v>119</v>
      </c>
      <c r="K26911" t="s">
        <v>24</v>
      </c>
      <c r="L26911" t="s">
        <v>25</v>
      </c>
      <c r="M26911" t="s">
        <v>120</v>
      </c>
    </row>
    <row r="26912" spans="1:13" x14ac:dyDescent="0.3">
      <c r="A26912" t="s">
        <v>224</v>
      </c>
      <c r="C26912" t="s">
        <v>35954</v>
      </c>
      <c r="D26912">
        <v>22</v>
      </c>
      <c r="E26912" s="1">
        <v>587957</v>
      </c>
      <c r="G26912" t="s">
        <v>13</v>
      </c>
      <c r="H26912" t="s">
        <v>36051</v>
      </c>
      <c r="I26912" t="s">
        <v>118</v>
      </c>
      <c r="J26912" t="s">
        <v>119</v>
      </c>
      <c r="K26912" t="s">
        <v>24</v>
      </c>
      <c r="L26912" t="s">
        <v>170</v>
      </c>
      <c r="M26912" t="s">
        <v>31</v>
      </c>
    </row>
    <row r="26913" spans="1:13" x14ac:dyDescent="0.3">
      <c r="A26913" t="s">
        <v>224</v>
      </c>
      <c r="C26913" t="s">
        <v>35729</v>
      </c>
      <c r="D26913">
        <v>59</v>
      </c>
      <c r="E26913" s="1">
        <v>6853578</v>
      </c>
      <c r="G26913" t="s">
        <v>111</v>
      </c>
      <c r="H26913" t="s">
        <v>35783</v>
      </c>
      <c r="I26913" t="s">
        <v>118</v>
      </c>
      <c r="J26913" t="s">
        <v>119</v>
      </c>
      <c r="K26913" t="s">
        <v>24</v>
      </c>
      <c r="L26913" t="s">
        <v>25</v>
      </c>
      <c r="M26913" t="s">
        <v>232</v>
      </c>
    </row>
    <row r="26914" spans="1:13" x14ac:dyDescent="0.3">
      <c r="A26914" t="s">
        <v>224</v>
      </c>
      <c r="C26914" t="s">
        <v>36241</v>
      </c>
      <c r="D26914">
        <v>112</v>
      </c>
      <c r="E26914" s="1">
        <v>920000</v>
      </c>
      <c r="G26914" t="s">
        <v>111</v>
      </c>
      <c r="H26914" t="s">
        <v>36275</v>
      </c>
      <c r="I26914" t="s">
        <v>118</v>
      </c>
      <c r="J26914" t="s">
        <v>119</v>
      </c>
      <c r="K26914" t="s">
        <v>24</v>
      </c>
      <c r="L26914" t="s">
        <v>25</v>
      </c>
      <c r="M26914" t="s">
        <v>120</v>
      </c>
    </row>
    <row r="26915" spans="1:13" x14ac:dyDescent="0.3">
      <c r="A26915" t="s">
        <v>224</v>
      </c>
      <c r="C26915" t="s">
        <v>24619</v>
      </c>
      <c r="D26915">
        <v>35</v>
      </c>
      <c r="E26915" s="1">
        <v>1257615</v>
      </c>
      <c r="G26915" t="s">
        <v>111</v>
      </c>
      <c r="H26915" t="s">
        <v>24644</v>
      </c>
      <c r="I26915" t="s">
        <v>118</v>
      </c>
      <c r="J26915" t="s">
        <v>119</v>
      </c>
      <c r="K26915" t="s">
        <v>24</v>
      </c>
      <c r="L26915" t="s">
        <v>25</v>
      </c>
      <c r="M26915" t="s">
        <v>120</v>
      </c>
    </row>
    <row r="26916" spans="1:13" x14ac:dyDescent="0.3">
      <c r="A26916" t="s">
        <v>3508</v>
      </c>
      <c r="C26916" t="s">
        <v>2957</v>
      </c>
      <c r="D26916">
        <v>24</v>
      </c>
      <c r="E26916" s="1">
        <v>300000</v>
      </c>
      <c r="G26916" t="s">
        <v>748</v>
      </c>
      <c r="H26916" t="s">
        <v>77</v>
      </c>
      <c r="I26916" t="s">
        <v>3509</v>
      </c>
      <c r="J26916" t="s">
        <v>119</v>
      </c>
      <c r="K26916" t="s">
        <v>24</v>
      </c>
      <c r="L26916" t="s">
        <v>25</v>
      </c>
      <c r="M26916" t="s">
        <v>749</v>
      </c>
    </row>
    <row r="26917" spans="1:13" x14ac:dyDescent="0.3">
      <c r="A26917" t="s">
        <v>3508</v>
      </c>
      <c r="C26917" t="s">
        <v>27925</v>
      </c>
      <c r="D26917">
        <v>24</v>
      </c>
      <c r="E26917" s="1">
        <v>587011</v>
      </c>
      <c r="G26917" t="s">
        <v>111</v>
      </c>
      <c r="H26917" t="s">
        <v>28215</v>
      </c>
      <c r="I26917" t="s">
        <v>3509</v>
      </c>
      <c r="J26917" t="s">
        <v>119</v>
      </c>
      <c r="K26917" t="s">
        <v>24</v>
      </c>
      <c r="L26917" t="s">
        <v>25</v>
      </c>
      <c r="M26917" t="s">
        <v>120</v>
      </c>
    </row>
    <row r="26918" spans="1:13" x14ac:dyDescent="0.3">
      <c r="A26918" t="s">
        <v>3508</v>
      </c>
      <c r="C26918" t="s">
        <v>29922</v>
      </c>
      <c r="D26918">
        <v>27</v>
      </c>
      <c r="E26918" s="1">
        <v>350000</v>
      </c>
      <c r="G26918" t="s">
        <v>69</v>
      </c>
      <c r="H26918" t="s">
        <v>30045</v>
      </c>
      <c r="I26918" t="s">
        <v>3509</v>
      </c>
      <c r="J26918" t="s">
        <v>119</v>
      </c>
      <c r="K26918" t="s">
        <v>24</v>
      </c>
      <c r="L26918" t="s">
        <v>25</v>
      </c>
      <c r="M26918" t="s">
        <v>221</v>
      </c>
    </row>
    <row r="26919" spans="1:13" x14ac:dyDescent="0.3">
      <c r="A26919" t="s">
        <v>3508</v>
      </c>
      <c r="C26919" t="s">
        <v>5025</v>
      </c>
      <c r="D26919">
        <v>18</v>
      </c>
      <c r="E26919" s="1">
        <v>100000</v>
      </c>
      <c r="G26919" t="s">
        <v>13</v>
      </c>
      <c r="H26919" t="s">
        <v>5093</v>
      </c>
      <c r="I26919" t="s">
        <v>3509</v>
      </c>
      <c r="J26919" t="s">
        <v>119</v>
      </c>
      <c r="K26919" t="s">
        <v>24</v>
      </c>
      <c r="L26919" t="s">
        <v>17</v>
      </c>
      <c r="M26919" t="s">
        <v>450</v>
      </c>
    </row>
    <row r="26920" spans="1:13" x14ac:dyDescent="0.3">
      <c r="A26920" t="s">
        <v>3508</v>
      </c>
      <c r="C26920" t="s">
        <v>17183</v>
      </c>
      <c r="D26920">
        <v>18</v>
      </c>
      <c r="E26920" s="1">
        <v>300000</v>
      </c>
      <c r="G26920" t="s">
        <v>111</v>
      </c>
      <c r="H26920" t="s">
        <v>17263</v>
      </c>
      <c r="I26920" t="s">
        <v>3509</v>
      </c>
      <c r="J26920" t="s">
        <v>119</v>
      </c>
      <c r="K26920" t="s">
        <v>24</v>
      </c>
      <c r="L26920" t="s">
        <v>25</v>
      </c>
      <c r="M26920" t="s">
        <v>232</v>
      </c>
    </row>
    <row r="26921" spans="1:13" x14ac:dyDescent="0.3">
      <c r="A26921" t="s">
        <v>3508</v>
      </c>
      <c r="C26921" t="s">
        <v>11813</v>
      </c>
      <c r="D26921">
        <v>19</v>
      </c>
      <c r="E26921" s="1">
        <v>100000</v>
      </c>
      <c r="G26921" t="s">
        <v>13</v>
      </c>
      <c r="H26921" t="s">
        <v>12086</v>
      </c>
      <c r="I26921" t="s">
        <v>3509</v>
      </c>
      <c r="J26921" t="s">
        <v>119</v>
      </c>
      <c r="K26921" t="s">
        <v>24</v>
      </c>
      <c r="L26921" t="s">
        <v>17</v>
      </c>
      <c r="M26921" t="s">
        <v>450</v>
      </c>
    </row>
    <row r="26922" spans="1:13" x14ac:dyDescent="0.3">
      <c r="A26922" t="s">
        <v>3508</v>
      </c>
      <c r="C26922" t="s">
        <v>9547</v>
      </c>
      <c r="D26922">
        <v>19</v>
      </c>
      <c r="E26922" s="1">
        <v>100000</v>
      </c>
      <c r="G26922" t="s">
        <v>13</v>
      </c>
      <c r="H26922" t="s">
        <v>9921</v>
      </c>
      <c r="I26922" t="s">
        <v>3509</v>
      </c>
      <c r="J26922" t="s">
        <v>119</v>
      </c>
      <c r="K26922" t="s">
        <v>24</v>
      </c>
      <c r="L26922" t="s">
        <v>17</v>
      </c>
      <c r="M26922" t="s">
        <v>450</v>
      </c>
    </row>
    <row r="26923" spans="1:13" x14ac:dyDescent="0.3">
      <c r="A26923" t="s">
        <v>3508</v>
      </c>
      <c r="C26923" t="s">
        <v>8962</v>
      </c>
      <c r="D26923">
        <v>24</v>
      </c>
      <c r="E26923" s="1">
        <v>100000</v>
      </c>
      <c r="G26923" t="s">
        <v>48</v>
      </c>
      <c r="H26923" t="s">
        <v>9012</v>
      </c>
      <c r="I26923" t="s">
        <v>3509</v>
      </c>
      <c r="J26923" t="s">
        <v>119</v>
      </c>
      <c r="K26923" t="s">
        <v>24</v>
      </c>
      <c r="L26923" t="s">
        <v>17</v>
      </c>
      <c r="M26923" t="s">
        <v>190</v>
      </c>
    </row>
    <row r="26924" spans="1:13" x14ac:dyDescent="0.3">
      <c r="A26924" t="s">
        <v>3508</v>
      </c>
      <c r="C26924" t="s">
        <v>33755</v>
      </c>
      <c r="D26924">
        <v>18</v>
      </c>
      <c r="E26924" s="1">
        <v>100000</v>
      </c>
      <c r="G26924" t="s">
        <v>13</v>
      </c>
      <c r="H26924" t="s">
        <v>33883</v>
      </c>
      <c r="I26924" t="s">
        <v>3509</v>
      </c>
      <c r="J26924" t="s">
        <v>119</v>
      </c>
      <c r="K26924" t="s">
        <v>24</v>
      </c>
      <c r="L26924" t="s">
        <v>17</v>
      </c>
      <c r="M26924" t="s">
        <v>450</v>
      </c>
    </row>
    <row r="26925" spans="1:13" x14ac:dyDescent="0.3">
      <c r="A26925" t="s">
        <v>3508</v>
      </c>
      <c r="C26925" t="s">
        <v>36834</v>
      </c>
      <c r="D26925">
        <v>12</v>
      </c>
      <c r="E26925" s="1">
        <v>100000</v>
      </c>
      <c r="G26925" t="s">
        <v>13</v>
      </c>
      <c r="H26925" t="s">
        <v>36848</v>
      </c>
      <c r="I26925" t="s">
        <v>3509</v>
      </c>
      <c r="J26925" t="s">
        <v>119</v>
      </c>
      <c r="K26925" t="s">
        <v>24</v>
      </c>
      <c r="L26925" t="s">
        <v>17</v>
      </c>
      <c r="M26925" t="s">
        <v>450</v>
      </c>
    </row>
    <row r="26926" spans="1:13" x14ac:dyDescent="0.3">
      <c r="A26926" t="s">
        <v>1207</v>
      </c>
      <c r="C26926" t="s">
        <v>979</v>
      </c>
      <c r="D26926">
        <v>19</v>
      </c>
      <c r="E26926" s="1">
        <v>250656</v>
      </c>
      <c r="G26926" t="s">
        <v>111</v>
      </c>
      <c r="H26926" t="s">
        <v>1208</v>
      </c>
      <c r="I26926" t="s">
        <v>1209</v>
      </c>
      <c r="J26926" t="s">
        <v>119</v>
      </c>
      <c r="K26926" t="s">
        <v>24</v>
      </c>
      <c r="L26926" t="s">
        <v>25</v>
      </c>
      <c r="M26926" t="s">
        <v>120</v>
      </c>
    </row>
    <row r="26927" spans="1:13" x14ac:dyDescent="0.3">
      <c r="A26927" t="s">
        <v>1207</v>
      </c>
      <c r="C26927" t="s">
        <v>27408</v>
      </c>
      <c r="D26927">
        <v>23</v>
      </c>
      <c r="E26927" s="1">
        <v>300000</v>
      </c>
      <c r="G26927" t="s">
        <v>13</v>
      </c>
      <c r="H26927" t="s">
        <v>27467</v>
      </c>
      <c r="I26927" t="s">
        <v>1209</v>
      </c>
      <c r="J26927" t="s">
        <v>119</v>
      </c>
      <c r="K26927" t="s">
        <v>24</v>
      </c>
      <c r="L26927" t="s">
        <v>17</v>
      </c>
      <c r="M26927" t="s">
        <v>105</v>
      </c>
    </row>
    <row r="26928" spans="1:13" x14ac:dyDescent="0.3">
      <c r="A26928" t="s">
        <v>1207</v>
      </c>
      <c r="C26928" t="s">
        <v>22646</v>
      </c>
      <c r="D26928">
        <v>25</v>
      </c>
      <c r="E26928" s="1">
        <v>100000</v>
      </c>
      <c r="G26928" t="s">
        <v>13</v>
      </c>
      <c r="H26928" t="s">
        <v>22713</v>
      </c>
      <c r="I26928" t="s">
        <v>1209</v>
      </c>
      <c r="J26928" t="s">
        <v>119</v>
      </c>
      <c r="K26928" t="s">
        <v>24</v>
      </c>
      <c r="L26928" t="s">
        <v>17</v>
      </c>
      <c r="M26928" t="s">
        <v>450</v>
      </c>
    </row>
    <row r="26929" spans="1:13" x14ac:dyDescent="0.3">
      <c r="A26929" t="s">
        <v>1207</v>
      </c>
      <c r="C26929" t="s">
        <v>35205</v>
      </c>
      <c r="D26929">
        <v>25</v>
      </c>
      <c r="E26929" s="1">
        <v>98455</v>
      </c>
      <c r="G26929" t="s">
        <v>13</v>
      </c>
      <c r="H26929" t="s">
        <v>35325</v>
      </c>
      <c r="I26929" t="s">
        <v>1209</v>
      </c>
      <c r="J26929" t="s">
        <v>119</v>
      </c>
      <c r="K26929" t="s">
        <v>24</v>
      </c>
      <c r="L26929" t="s">
        <v>17</v>
      </c>
      <c r="M26929" t="s">
        <v>450</v>
      </c>
    </row>
    <row r="26930" spans="1:13" x14ac:dyDescent="0.3">
      <c r="A26930" t="s">
        <v>1207</v>
      </c>
      <c r="C26930" t="s">
        <v>34396</v>
      </c>
      <c r="D26930">
        <v>24</v>
      </c>
      <c r="E26930" s="1">
        <v>99551</v>
      </c>
      <c r="G26930" t="s">
        <v>48</v>
      </c>
      <c r="H26930" t="s">
        <v>34424</v>
      </c>
      <c r="I26930" t="s">
        <v>1209</v>
      </c>
      <c r="J26930" t="s">
        <v>119</v>
      </c>
      <c r="K26930" t="s">
        <v>24</v>
      </c>
      <c r="L26930" t="s">
        <v>17</v>
      </c>
      <c r="M26930" t="s">
        <v>354</v>
      </c>
    </row>
    <row r="26931" spans="1:13" x14ac:dyDescent="0.3">
      <c r="A26931" t="s">
        <v>1207</v>
      </c>
      <c r="C26931" t="s">
        <v>33438</v>
      </c>
      <c r="D26931">
        <v>12</v>
      </c>
      <c r="E26931" s="1">
        <v>100000</v>
      </c>
      <c r="G26931" t="s">
        <v>13</v>
      </c>
      <c r="H26931" t="s">
        <v>33453</v>
      </c>
      <c r="I26931" t="s">
        <v>1209</v>
      </c>
      <c r="J26931" t="s">
        <v>119</v>
      </c>
      <c r="K26931" t="s">
        <v>24</v>
      </c>
      <c r="L26931" t="s">
        <v>17</v>
      </c>
      <c r="M26931" t="s">
        <v>450</v>
      </c>
    </row>
    <row r="26932" spans="1:13" x14ac:dyDescent="0.3">
      <c r="A26932" t="s">
        <v>1207</v>
      </c>
      <c r="C26932" t="s">
        <v>37861</v>
      </c>
      <c r="D26932">
        <v>12</v>
      </c>
      <c r="E26932" s="1">
        <v>215000</v>
      </c>
      <c r="G26932" t="s">
        <v>111</v>
      </c>
      <c r="H26932" t="s">
        <v>37886</v>
      </c>
      <c r="I26932" t="s">
        <v>1209</v>
      </c>
      <c r="J26932" t="s">
        <v>119</v>
      </c>
      <c r="K26932" t="s">
        <v>24</v>
      </c>
      <c r="L26932" t="s">
        <v>25</v>
      </c>
      <c r="M26932" t="s">
        <v>120</v>
      </c>
    </row>
    <row r="26933" spans="1:13" x14ac:dyDescent="0.3">
      <c r="A26933" t="s">
        <v>1207</v>
      </c>
      <c r="C26933" t="s">
        <v>24897</v>
      </c>
      <c r="D26933">
        <v>17</v>
      </c>
      <c r="E26933" s="1">
        <v>154347</v>
      </c>
      <c r="G26933" t="s">
        <v>111</v>
      </c>
      <c r="H26933" t="s">
        <v>24960</v>
      </c>
      <c r="I26933" t="s">
        <v>1209</v>
      </c>
      <c r="J26933" t="s">
        <v>119</v>
      </c>
      <c r="K26933" t="s">
        <v>24</v>
      </c>
      <c r="L26933" t="s">
        <v>25</v>
      </c>
      <c r="M26933" t="s">
        <v>120</v>
      </c>
    </row>
    <row r="26934" spans="1:13" x14ac:dyDescent="0.3">
      <c r="A26934" t="s">
        <v>1207</v>
      </c>
      <c r="C26934" t="s">
        <v>24581</v>
      </c>
      <c r="D26934">
        <v>12</v>
      </c>
      <c r="E26934" s="1">
        <v>93577</v>
      </c>
      <c r="G26934" t="s">
        <v>34</v>
      </c>
      <c r="H26934" t="s">
        <v>24596</v>
      </c>
      <c r="I26934" t="s">
        <v>1209</v>
      </c>
      <c r="J26934" t="s">
        <v>119</v>
      </c>
      <c r="K26934" t="s">
        <v>24</v>
      </c>
      <c r="L26934" t="s">
        <v>210</v>
      </c>
      <c r="M26934" t="s">
        <v>217</v>
      </c>
    </row>
    <row r="26935" spans="1:13" x14ac:dyDescent="0.3">
      <c r="A26935" t="s">
        <v>1207</v>
      </c>
      <c r="C26935" t="s">
        <v>26519</v>
      </c>
      <c r="D26935">
        <v>29</v>
      </c>
      <c r="E26935" s="1">
        <v>107683</v>
      </c>
      <c r="G26935" t="s">
        <v>13</v>
      </c>
      <c r="H26935" t="s">
        <v>26518</v>
      </c>
      <c r="I26935" t="s">
        <v>1209</v>
      </c>
      <c r="J26935" t="s">
        <v>119</v>
      </c>
      <c r="K26935" t="s">
        <v>24</v>
      </c>
      <c r="L26935" t="s">
        <v>44</v>
      </c>
      <c r="M26935" t="s">
        <v>345</v>
      </c>
    </row>
    <row r="26936" spans="1:13" x14ac:dyDescent="0.3">
      <c r="A26936" t="s">
        <v>1207</v>
      </c>
      <c r="C26936" t="s">
        <v>25397</v>
      </c>
      <c r="D26936">
        <v>63</v>
      </c>
      <c r="E26936" s="1">
        <v>555727</v>
      </c>
      <c r="G26936" t="s">
        <v>13</v>
      </c>
      <c r="H26936" t="s">
        <v>25432</v>
      </c>
      <c r="I26936" t="s">
        <v>1209</v>
      </c>
      <c r="J26936" t="s">
        <v>119</v>
      </c>
      <c r="K26936" t="s">
        <v>24</v>
      </c>
      <c r="L26936" t="s">
        <v>25</v>
      </c>
      <c r="M26936" t="s">
        <v>66</v>
      </c>
    </row>
    <row r="26937" spans="1:13" x14ac:dyDescent="0.3">
      <c r="A26937" t="s">
        <v>1207</v>
      </c>
      <c r="C26937" t="s">
        <v>18377</v>
      </c>
      <c r="D26937">
        <v>75</v>
      </c>
      <c r="E26937" s="1">
        <v>36502543</v>
      </c>
      <c r="G26937" t="s">
        <v>13</v>
      </c>
      <c r="H26937" t="s">
        <v>18385</v>
      </c>
      <c r="I26937" t="s">
        <v>1209</v>
      </c>
      <c r="J26937" t="s">
        <v>119</v>
      </c>
      <c r="K26937" t="s">
        <v>24</v>
      </c>
      <c r="L26937" t="s">
        <v>38</v>
      </c>
      <c r="M26937" t="s">
        <v>345</v>
      </c>
    </row>
    <row r="26938" spans="1:13" x14ac:dyDescent="0.3">
      <c r="A26938" t="s">
        <v>1207</v>
      </c>
      <c r="C26938" t="s">
        <v>20121</v>
      </c>
      <c r="D26938">
        <v>33</v>
      </c>
      <c r="E26938" s="1">
        <v>9100</v>
      </c>
      <c r="G26938" t="s">
        <v>34</v>
      </c>
      <c r="H26938" t="s">
        <v>7013</v>
      </c>
      <c r="I26938" t="s">
        <v>1209</v>
      </c>
      <c r="J26938" t="s">
        <v>119</v>
      </c>
      <c r="K26938" t="s">
        <v>24</v>
      </c>
      <c r="L26938" t="s">
        <v>25</v>
      </c>
      <c r="M26938" t="s">
        <v>6146</v>
      </c>
    </row>
    <row r="26939" spans="1:13" x14ac:dyDescent="0.3">
      <c r="A26939" t="s">
        <v>1207</v>
      </c>
      <c r="C26939" t="s">
        <v>18415</v>
      </c>
      <c r="D26939">
        <v>12</v>
      </c>
      <c r="E26939" s="1">
        <v>192813</v>
      </c>
      <c r="G26939" t="s">
        <v>13</v>
      </c>
      <c r="H26939" t="s">
        <v>18417</v>
      </c>
      <c r="I26939" t="s">
        <v>1209</v>
      </c>
      <c r="J26939" t="s">
        <v>119</v>
      </c>
      <c r="K26939" t="s">
        <v>24</v>
      </c>
      <c r="L26939" t="s">
        <v>17</v>
      </c>
      <c r="M26939" t="s">
        <v>87</v>
      </c>
    </row>
    <row r="26940" spans="1:13" x14ac:dyDescent="0.3">
      <c r="A26940" t="s">
        <v>1207</v>
      </c>
      <c r="C26940" t="s">
        <v>12976</v>
      </c>
      <c r="D26940">
        <v>5</v>
      </c>
      <c r="E26940" s="1">
        <v>68661</v>
      </c>
      <c r="G26940" t="s">
        <v>34</v>
      </c>
      <c r="H26940" t="s">
        <v>6493</v>
      </c>
      <c r="I26940" t="s">
        <v>1209</v>
      </c>
      <c r="J26940" t="s">
        <v>119</v>
      </c>
      <c r="K26940" t="s">
        <v>24</v>
      </c>
      <c r="L26940" t="s">
        <v>25</v>
      </c>
      <c r="M26940" t="s">
        <v>6146</v>
      </c>
    </row>
    <row r="26941" spans="1:13" x14ac:dyDescent="0.3">
      <c r="A26941" t="s">
        <v>1207</v>
      </c>
      <c r="C26941" t="s">
        <v>15182</v>
      </c>
      <c r="D26941">
        <v>31</v>
      </c>
      <c r="E26941" s="1">
        <v>733913</v>
      </c>
      <c r="G26941" t="s">
        <v>34</v>
      </c>
      <c r="H26941" t="s">
        <v>15183</v>
      </c>
      <c r="I26941" t="s">
        <v>1209</v>
      </c>
      <c r="J26941" t="s">
        <v>119</v>
      </c>
      <c r="K26941" t="s">
        <v>24</v>
      </c>
      <c r="L26941" t="s">
        <v>44</v>
      </c>
      <c r="M26941" t="s">
        <v>740</v>
      </c>
    </row>
    <row r="26942" spans="1:13" x14ac:dyDescent="0.3">
      <c r="A26942" t="s">
        <v>1207</v>
      </c>
      <c r="C26942" t="s">
        <v>7574</v>
      </c>
      <c r="D26942">
        <v>67</v>
      </c>
      <c r="E26942" s="1">
        <v>1021304</v>
      </c>
      <c r="G26942" t="s">
        <v>34</v>
      </c>
      <c r="H26942" t="s">
        <v>7579</v>
      </c>
      <c r="I26942" t="s">
        <v>1209</v>
      </c>
      <c r="J26942" t="s">
        <v>119</v>
      </c>
      <c r="K26942" t="s">
        <v>24</v>
      </c>
      <c r="L26942" t="s">
        <v>133</v>
      </c>
      <c r="M26942" t="s">
        <v>740</v>
      </c>
    </row>
    <row r="26943" spans="1:13" x14ac:dyDescent="0.3">
      <c r="A26943" t="s">
        <v>3149</v>
      </c>
      <c r="C26943" t="s">
        <v>2957</v>
      </c>
      <c r="D26943">
        <v>23</v>
      </c>
      <c r="E26943" s="1">
        <v>3100000</v>
      </c>
      <c r="G26943" t="s">
        <v>48</v>
      </c>
      <c r="H26943" t="s">
        <v>3150</v>
      </c>
      <c r="I26943" t="s">
        <v>104</v>
      </c>
      <c r="K26943" t="s">
        <v>189</v>
      </c>
      <c r="L26943" t="s">
        <v>17</v>
      </c>
      <c r="M26943" t="s">
        <v>331</v>
      </c>
    </row>
    <row r="26944" spans="1:13" x14ac:dyDescent="0.3">
      <c r="A26944" t="s">
        <v>3149</v>
      </c>
      <c r="C26944" t="s">
        <v>2957</v>
      </c>
      <c r="D26944">
        <v>5</v>
      </c>
      <c r="E26944" s="1">
        <v>190000</v>
      </c>
      <c r="G26944" t="s">
        <v>48</v>
      </c>
      <c r="H26944" t="s">
        <v>3428</v>
      </c>
      <c r="I26944" t="s">
        <v>104</v>
      </c>
      <c r="K26944" t="s">
        <v>189</v>
      </c>
      <c r="L26944" t="s">
        <v>44</v>
      </c>
      <c r="M26944" t="s">
        <v>331</v>
      </c>
    </row>
    <row r="26945" spans="1:13" x14ac:dyDescent="0.3">
      <c r="A26945" t="s">
        <v>3149</v>
      </c>
      <c r="C26945" t="s">
        <v>2957</v>
      </c>
      <c r="D26945">
        <v>8</v>
      </c>
      <c r="E26945" s="1">
        <v>245000</v>
      </c>
      <c r="G26945" t="s">
        <v>48</v>
      </c>
      <c r="H26945" t="s">
        <v>3475</v>
      </c>
      <c r="I26945" t="s">
        <v>104</v>
      </c>
      <c r="K26945" t="s">
        <v>189</v>
      </c>
      <c r="L26945" t="s">
        <v>17</v>
      </c>
      <c r="M26945" t="s">
        <v>331</v>
      </c>
    </row>
    <row r="26946" spans="1:13" x14ac:dyDescent="0.3">
      <c r="A26946" t="s">
        <v>3149</v>
      </c>
      <c r="C26946" t="s">
        <v>27925</v>
      </c>
      <c r="D26946">
        <v>23</v>
      </c>
      <c r="E26946" s="1">
        <v>420000</v>
      </c>
      <c r="G26946" t="s">
        <v>48</v>
      </c>
      <c r="H26946" t="s">
        <v>28171</v>
      </c>
      <c r="I26946" t="s">
        <v>104</v>
      </c>
      <c r="K26946" t="s">
        <v>189</v>
      </c>
      <c r="L26946" t="s">
        <v>38</v>
      </c>
      <c r="M26946" t="s">
        <v>52</v>
      </c>
    </row>
    <row r="26947" spans="1:13" x14ac:dyDescent="0.3">
      <c r="A26947" t="s">
        <v>3149</v>
      </c>
      <c r="C26947" t="s">
        <v>30595</v>
      </c>
      <c r="D26947">
        <v>39</v>
      </c>
      <c r="E26947" s="1">
        <v>998891</v>
      </c>
      <c r="G26947" t="s">
        <v>13</v>
      </c>
      <c r="H26947" t="s">
        <v>30730</v>
      </c>
      <c r="I26947" t="s">
        <v>104</v>
      </c>
      <c r="K26947" t="s">
        <v>189</v>
      </c>
      <c r="L26947" t="s">
        <v>17</v>
      </c>
      <c r="M26947" t="s">
        <v>82</v>
      </c>
    </row>
    <row r="26948" spans="1:13" x14ac:dyDescent="0.3">
      <c r="A26948" t="s">
        <v>3149</v>
      </c>
      <c r="C26948" t="s">
        <v>3657</v>
      </c>
      <c r="D26948">
        <v>18</v>
      </c>
      <c r="E26948" s="1">
        <v>100000</v>
      </c>
      <c r="G26948" t="s">
        <v>13</v>
      </c>
      <c r="H26948" t="s">
        <v>3996</v>
      </c>
      <c r="I26948" t="s">
        <v>104</v>
      </c>
      <c r="K26948" t="s">
        <v>189</v>
      </c>
      <c r="L26948" t="s">
        <v>17</v>
      </c>
      <c r="M26948" t="s">
        <v>450</v>
      </c>
    </row>
    <row r="26949" spans="1:13" x14ac:dyDescent="0.3">
      <c r="A26949" t="s">
        <v>3149</v>
      </c>
      <c r="C26949" t="s">
        <v>24055</v>
      </c>
      <c r="D26949">
        <v>77</v>
      </c>
      <c r="E26949" s="1">
        <v>23485053</v>
      </c>
      <c r="G26949" t="s">
        <v>48</v>
      </c>
      <c r="H26949" t="s">
        <v>24070</v>
      </c>
      <c r="I26949" t="s">
        <v>104</v>
      </c>
      <c r="K26949" t="s">
        <v>189</v>
      </c>
      <c r="L26949" t="s">
        <v>38</v>
      </c>
      <c r="M26949" t="s">
        <v>190</v>
      </c>
    </row>
    <row r="26950" spans="1:13" x14ac:dyDescent="0.3">
      <c r="A26950" t="s">
        <v>3149</v>
      </c>
      <c r="C26950" t="s">
        <v>16755</v>
      </c>
      <c r="D26950">
        <v>24</v>
      </c>
      <c r="E26950" s="1">
        <v>89424</v>
      </c>
      <c r="G26950" t="s">
        <v>48</v>
      </c>
      <c r="H26950" t="s">
        <v>16958</v>
      </c>
      <c r="I26950" t="s">
        <v>104</v>
      </c>
      <c r="K26950" t="s">
        <v>189</v>
      </c>
      <c r="L26950" t="s">
        <v>17</v>
      </c>
      <c r="M26950" t="s">
        <v>331</v>
      </c>
    </row>
    <row r="26951" spans="1:13" x14ac:dyDescent="0.3">
      <c r="A26951" t="s">
        <v>3149</v>
      </c>
      <c r="C26951" t="s">
        <v>10083</v>
      </c>
      <c r="D26951">
        <v>19</v>
      </c>
      <c r="E26951" s="1">
        <v>100000</v>
      </c>
      <c r="G26951" t="s">
        <v>13</v>
      </c>
      <c r="H26951" t="s">
        <v>10229</v>
      </c>
      <c r="I26951" t="s">
        <v>104</v>
      </c>
      <c r="K26951" t="s">
        <v>189</v>
      </c>
      <c r="L26951" t="s">
        <v>17</v>
      </c>
      <c r="M26951" t="s">
        <v>450</v>
      </c>
    </row>
    <row r="26952" spans="1:13" x14ac:dyDescent="0.3">
      <c r="A26952" t="s">
        <v>3149</v>
      </c>
      <c r="C26952" t="s">
        <v>8074</v>
      </c>
      <c r="D26952">
        <v>146</v>
      </c>
      <c r="E26952" s="1">
        <v>8167392</v>
      </c>
      <c r="G26952" t="s">
        <v>48</v>
      </c>
      <c r="H26952" t="s">
        <v>8193</v>
      </c>
      <c r="I26952" t="s">
        <v>104</v>
      </c>
      <c r="K26952" t="s">
        <v>189</v>
      </c>
      <c r="L26952" t="s">
        <v>38</v>
      </c>
      <c r="M26952" t="s">
        <v>190</v>
      </c>
    </row>
    <row r="26953" spans="1:13" x14ac:dyDescent="0.3">
      <c r="A26953" t="s">
        <v>37170</v>
      </c>
      <c r="C26953" t="s">
        <v>37047</v>
      </c>
      <c r="D26953">
        <v>18</v>
      </c>
      <c r="E26953" s="1">
        <v>100000</v>
      </c>
      <c r="G26953" t="s">
        <v>13</v>
      </c>
      <c r="H26953" t="s">
        <v>37171</v>
      </c>
      <c r="I26953" t="s">
        <v>37172</v>
      </c>
      <c r="K26953" t="s">
        <v>481</v>
      </c>
      <c r="L26953" t="s">
        <v>17</v>
      </c>
      <c r="M26953" t="s">
        <v>450</v>
      </c>
    </row>
    <row r="26954" spans="1:13" x14ac:dyDescent="0.3">
      <c r="A26954" t="s">
        <v>7940</v>
      </c>
      <c r="C26954" t="s">
        <v>7634</v>
      </c>
      <c r="D26954">
        <v>24</v>
      </c>
      <c r="E26954" s="1">
        <v>94408</v>
      </c>
      <c r="G26954" t="s">
        <v>13</v>
      </c>
      <c r="H26954" t="s">
        <v>7941</v>
      </c>
      <c r="I26954" t="s">
        <v>7942</v>
      </c>
      <c r="J26954" t="s">
        <v>7943</v>
      </c>
      <c r="K26954" t="s">
        <v>645</v>
      </c>
      <c r="L26954" t="s">
        <v>17</v>
      </c>
      <c r="M26954" t="s">
        <v>450</v>
      </c>
    </row>
    <row r="26955" spans="1:13" x14ac:dyDescent="0.3">
      <c r="A26955" t="s">
        <v>1438</v>
      </c>
      <c r="C26955" t="s">
        <v>2957</v>
      </c>
      <c r="D26955">
        <v>5</v>
      </c>
      <c r="E26955" s="1">
        <v>75643</v>
      </c>
      <c r="G26955" t="s">
        <v>13</v>
      </c>
      <c r="H26955" t="s">
        <v>3407</v>
      </c>
      <c r="I26955" t="s">
        <v>517</v>
      </c>
      <c r="J26955" t="s">
        <v>518</v>
      </c>
      <c r="K26955" t="s">
        <v>56</v>
      </c>
      <c r="L26955" t="s">
        <v>38</v>
      </c>
      <c r="M26955" t="s">
        <v>45</v>
      </c>
    </row>
    <row r="26956" spans="1:13" x14ac:dyDescent="0.3">
      <c r="A26956" t="s">
        <v>1438</v>
      </c>
      <c r="C26956" t="s">
        <v>2269</v>
      </c>
      <c r="D26956">
        <v>61</v>
      </c>
      <c r="E26956" s="1">
        <v>1227636</v>
      </c>
      <c r="G26956" t="s">
        <v>13</v>
      </c>
      <c r="H26956" t="s">
        <v>2558</v>
      </c>
      <c r="I26956" t="s">
        <v>517</v>
      </c>
      <c r="J26956" t="s">
        <v>518</v>
      </c>
      <c r="K26956" t="s">
        <v>56</v>
      </c>
      <c r="L26956" t="s">
        <v>38</v>
      </c>
      <c r="M26956" t="s">
        <v>450</v>
      </c>
    </row>
    <row r="26957" spans="1:13" x14ac:dyDescent="0.3">
      <c r="A26957" t="s">
        <v>1438</v>
      </c>
      <c r="C26957" t="s">
        <v>2269</v>
      </c>
      <c r="D26957">
        <v>7</v>
      </c>
      <c r="E26957" s="1">
        <v>499401</v>
      </c>
      <c r="G26957" t="s">
        <v>34</v>
      </c>
      <c r="H26957" t="s">
        <v>2909</v>
      </c>
      <c r="I26957" t="s">
        <v>517</v>
      </c>
      <c r="J26957" t="s">
        <v>518</v>
      </c>
      <c r="K26957" t="s">
        <v>56</v>
      </c>
      <c r="L26957" t="s">
        <v>38</v>
      </c>
      <c r="M26957" t="s">
        <v>217</v>
      </c>
    </row>
    <row r="26958" spans="1:13" x14ac:dyDescent="0.3">
      <c r="A26958" t="s">
        <v>1438</v>
      </c>
      <c r="C26958" t="s">
        <v>1558</v>
      </c>
      <c r="D26958">
        <v>6</v>
      </c>
      <c r="E26958" s="1">
        <v>194934</v>
      </c>
      <c r="G26958" t="s">
        <v>13</v>
      </c>
      <c r="H26958" t="s">
        <v>790</v>
      </c>
      <c r="I26958" t="s">
        <v>517</v>
      </c>
      <c r="J26958" t="s">
        <v>518</v>
      </c>
      <c r="K26958" t="s">
        <v>56</v>
      </c>
      <c r="L26958" t="s">
        <v>17</v>
      </c>
      <c r="M26958" t="s">
        <v>450</v>
      </c>
    </row>
    <row r="26959" spans="1:13" x14ac:dyDescent="0.3">
      <c r="A26959" t="s">
        <v>1438</v>
      </c>
      <c r="C26959" t="s">
        <v>1275</v>
      </c>
      <c r="D26959">
        <v>18</v>
      </c>
      <c r="E26959" s="1">
        <v>200000</v>
      </c>
      <c r="G26959" t="s">
        <v>13</v>
      </c>
      <c r="H26959" t="s">
        <v>1439</v>
      </c>
      <c r="I26959" t="s">
        <v>517</v>
      </c>
      <c r="J26959" t="s">
        <v>518</v>
      </c>
      <c r="K26959" t="s">
        <v>56</v>
      </c>
      <c r="L26959" t="s">
        <v>38</v>
      </c>
      <c r="M26959" t="s">
        <v>45</v>
      </c>
    </row>
    <row r="26960" spans="1:13" x14ac:dyDescent="0.3">
      <c r="A26960" t="s">
        <v>1438</v>
      </c>
      <c r="C26960" t="s">
        <v>27925</v>
      </c>
      <c r="D26960">
        <v>18</v>
      </c>
      <c r="E26960" s="1">
        <v>497062</v>
      </c>
      <c r="G26960" t="s">
        <v>13</v>
      </c>
      <c r="H26960" t="s">
        <v>28086</v>
      </c>
      <c r="I26960" t="s">
        <v>517</v>
      </c>
      <c r="J26960" t="s">
        <v>518</v>
      </c>
      <c r="K26960" t="s">
        <v>56</v>
      </c>
      <c r="L26960" t="s">
        <v>38</v>
      </c>
      <c r="M26960" t="s">
        <v>207</v>
      </c>
    </row>
    <row r="26961" spans="1:13" x14ac:dyDescent="0.3">
      <c r="A26961" t="s">
        <v>1438</v>
      </c>
      <c r="C26961" t="s">
        <v>27925</v>
      </c>
      <c r="D26961">
        <v>6</v>
      </c>
      <c r="E26961" s="1">
        <v>75400</v>
      </c>
      <c r="G26961" t="s">
        <v>13</v>
      </c>
      <c r="H26961" t="s">
        <v>28268</v>
      </c>
      <c r="I26961" t="s">
        <v>517</v>
      </c>
      <c r="J26961" t="s">
        <v>518</v>
      </c>
      <c r="K26961" t="s">
        <v>56</v>
      </c>
      <c r="L26961" t="s">
        <v>38</v>
      </c>
      <c r="M26961" t="s">
        <v>45</v>
      </c>
    </row>
    <row r="26962" spans="1:13" x14ac:dyDescent="0.3">
      <c r="A26962" t="s">
        <v>1438</v>
      </c>
      <c r="C26962" t="s">
        <v>28282</v>
      </c>
      <c r="D26962">
        <v>26</v>
      </c>
      <c r="E26962" s="1">
        <v>512550</v>
      </c>
      <c r="G26962" t="s">
        <v>13</v>
      </c>
      <c r="H26962" t="s">
        <v>28289</v>
      </c>
      <c r="I26962" t="s">
        <v>517</v>
      </c>
      <c r="J26962" t="s">
        <v>518</v>
      </c>
      <c r="K26962" t="s">
        <v>56</v>
      </c>
      <c r="L26962" t="s">
        <v>17</v>
      </c>
      <c r="M26962" t="s">
        <v>31</v>
      </c>
    </row>
    <row r="26963" spans="1:13" x14ac:dyDescent="0.3">
      <c r="A26963" t="s">
        <v>1438</v>
      </c>
      <c r="C26963" t="s">
        <v>28282</v>
      </c>
      <c r="D26963">
        <v>19</v>
      </c>
      <c r="E26963" s="1">
        <v>149700</v>
      </c>
      <c r="G26963" t="s">
        <v>13</v>
      </c>
      <c r="H26963" t="s">
        <v>28329</v>
      </c>
      <c r="I26963" t="s">
        <v>517</v>
      </c>
      <c r="J26963" t="s">
        <v>518</v>
      </c>
      <c r="K26963" t="s">
        <v>56</v>
      </c>
      <c r="L26963" t="s">
        <v>17</v>
      </c>
      <c r="M26963" t="s">
        <v>450</v>
      </c>
    </row>
    <row r="26964" spans="1:13" x14ac:dyDescent="0.3">
      <c r="A26964" t="s">
        <v>1438</v>
      </c>
      <c r="C26964" t="s">
        <v>28715</v>
      </c>
      <c r="D26964">
        <v>36</v>
      </c>
      <c r="E26964" s="1">
        <v>1412504</v>
      </c>
      <c r="G26964" t="s">
        <v>13</v>
      </c>
      <c r="H26964" t="s">
        <v>28851</v>
      </c>
      <c r="I26964" t="s">
        <v>517</v>
      </c>
      <c r="J26964" t="s">
        <v>518</v>
      </c>
      <c r="K26964" t="s">
        <v>56</v>
      </c>
      <c r="L26964" t="s">
        <v>38</v>
      </c>
      <c r="M26964" t="s">
        <v>345</v>
      </c>
    </row>
    <row r="26965" spans="1:13" x14ac:dyDescent="0.3">
      <c r="A26965" t="s">
        <v>1438</v>
      </c>
      <c r="C26965" t="s">
        <v>28936</v>
      </c>
      <c r="D26965">
        <v>24</v>
      </c>
      <c r="E26965" s="1">
        <v>711869</v>
      </c>
      <c r="G26965" t="s">
        <v>13</v>
      </c>
      <c r="H26965" t="s">
        <v>28952</v>
      </c>
      <c r="I26965" t="s">
        <v>517</v>
      </c>
      <c r="J26965" t="s">
        <v>518</v>
      </c>
      <c r="K26965" t="s">
        <v>56</v>
      </c>
      <c r="L26965" t="s">
        <v>17</v>
      </c>
      <c r="M26965" t="s">
        <v>31</v>
      </c>
    </row>
    <row r="26966" spans="1:13" x14ac:dyDescent="0.3">
      <c r="A26966" t="s">
        <v>1438</v>
      </c>
      <c r="C26966" t="s">
        <v>27614</v>
      </c>
      <c r="D26966">
        <v>28</v>
      </c>
      <c r="E26966" s="1">
        <v>169744</v>
      </c>
      <c r="G26966" t="s">
        <v>13</v>
      </c>
      <c r="H26966" t="s">
        <v>27645</v>
      </c>
      <c r="I26966" t="s">
        <v>517</v>
      </c>
      <c r="J26966" t="s">
        <v>518</v>
      </c>
      <c r="K26966" t="s">
        <v>56</v>
      </c>
      <c r="L26966" t="s">
        <v>17</v>
      </c>
      <c r="M26966" t="s">
        <v>31</v>
      </c>
    </row>
    <row r="26967" spans="1:13" x14ac:dyDescent="0.3">
      <c r="A26967" t="s">
        <v>1438</v>
      </c>
      <c r="C26967" t="s">
        <v>29922</v>
      </c>
      <c r="D26967">
        <v>10</v>
      </c>
      <c r="E26967" s="1">
        <v>86652</v>
      </c>
      <c r="G26967" t="s">
        <v>13</v>
      </c>
      <c r="H26967" t="s">
        <v>29927</v>
      </c>
      <c r="I26967" t="s">
        <v>517</v>
      </c>
      <c r="J26967" t="s">
        <v>518</v>
      </c>
      <c r="K26967" t="s">
        <v>56</v>
      </c>
      <c r="L26967" t="s">
        <v>17</v>
      </c>
      <c r="M26967" t="s">
        <v>45</v>
      </c>
    </row>
    <row r="26968" spans="1:13" x14ac:dyDescent="0.3">
      <c r="A26968" t="s">
        <v>1438</v>
      </c>
      <c r="C26968" t="s">
        <v>29426</v>
      </c>
      <c r="D26968">
        <v>40</v>
      </c>
      <c r="E26968" s="1">
        <v>75000</v>
      </c>
      <c r="G26968" t="s">
        <v>13</v>
      </c>
      <c r="H26968" t="s">
        <v>29477</v>
      </c>
      <c r="I26968" t="s">
        <v>517</v>
      </c>
      <c r="J26968" t="s">
        <v>518</v>
      </c>
      <c r="K26968" t="s">
        <v>56</v>
      </c>
      <c r="L26968" t="s">
        <v>17</v>
      </c>
      <c r="M26968" t="s">
        <v>450</v>
      </c>
    </row>
    <row r="26969" spans="1:13" x14ac:dyDescent="0.3">
      <c r="A26969" t="s">
        <v>1438</v>
      </c>
      <c r="C26969" t="s">
        <v>3657</v>
      </c>
      <c r="D26969">
        <v>60</v>
      </c>
      <c r="E26969" s="1">
        <v>7039578</v>
      </c>
      <c r="G26969" t="s">
        <v>48</v>
      </c>
      <c r="H26969" t="s">
        <v>4016</v>
      </c>
      <c r="I26969" t="s">
        <v>517</v>
      </c>
      <c r="J26969" t="s">
        <v>518</v>
      </c>
      <c r="K26969" t="s">
        <v>56</v>
      </c>
      <c r="L26969" t="s">
        <v>38</v>
      </c>
      <c r="M26969" t="s">
        <v>331</v>
      </c>
    </row>
    <row r="26970" spans="1:13" x14ac:dyDescent="0.3">
      <c r="A26970" t="s">
        <v>1438</v>
      </c>
      <c r="C26970" t="s">
        <v>5881</v>
      </c>
      <c r="D26970">
        <v>20</v>
      </c>
      <c r="E26970" s="1">
        <v>500353</v>
      </c>
      <c r="G26970" t="s">
        <v>13</v>
      </c>
      <c r="H26970" t="s">
        <v>5938</v>
      </c>
      <c r="I26970" t="s">
        <v>517</v>
      </c>
      <c r="J26970" t="s">
        <v>518</v>
      </c>
      <c r="K26970" t="s">
        <v>56</v>
      </c>
      <c r="L26970" t="s">
        <v>17</v>
      </c>
      <c r="M26970" t="s">
        <v>31</v>
      </c>
    </row>
    <row r="26971" spans="1:13" x14ac:dyDescent="0.3">
      <c r="A26971" t="s">
        <v>1438</v>
      </c>
      <c r="C26971" t="s">
        <v>22837</v>
      </c>
      <c r="D26971">
        <v>25</v>
      </c>
      <c r="E26971" s="1">
        <v>404808</v>
      </c>
      <c r="G26971" t="s">
        <v>13</v>
      </c>
      <c r="H26971" t="s">
        <v>22917</v>
      </c>
      <c r="I26971" t="s">
        <v>517</v>
      </c>
      <c r="J26971" t="s">
        <v>518</v>
      </c>
      <c r="K26971" t="s">
        <v>56</v>
      </c>
      <c r="L26971" t="s">
        <v>17</v>
      </c>
      <c r="M26971" t="s">
        <v>31</v>
      </c>
    </row>
    <row r="26972" spans="1:13" x14ac:dyDescent="0.3">
      <c r="A26972" t="s">
        <v>1438</v>
      </c>
      <c r="C26972" t="s">
        <v>22837</v>
      </c>
      <c r="D26972">
        <v>22</v>
      </c>
      <c r="E26972" s="1">
        <v>2645147</v>
      </c>
      <c r="G26972" t="s">
        <v>13</v>
      </c>
      <c r="H26972" t="s">
        <v>23014</v>
      </c>
      <c r="I26972" t="s">
        <v>517</v>
      </c>
      <c r="J26972" t="s">
        <v>518</v>
      </c>
      <c r="K26972" t="s">
        <v>56</v>
      </c>
      <c r="L26972" t="s">
        <v>38</v>
      </c>
      <c r="M26972" t="s">
        <v>31</v>
      </c>
    </row>
    <row r="26973" spans="1:13" x14ac:dyDescent="0.3">
      <c r="A26973" t="s">
        <v>1438</v>
      </c>
      <c r="C26973" t="s">
        <v>21173</v>
      </c>
      <c r="D26973">
        <v>30</v>
      </c>
      <c r="E26973" s="1">
        <v>100000</v>
      </c>
      <c r="G26973" t="s">
        <v>13</v>
      </c>
      <c r="H26973" t="s">
        <v>21521</v>
      </c>
      <c r="I26973" t="s">
        <v>517</v>
      </c>
      <c r="J26973" t="s">
        <v>518</v>
      </c>
      <c r="K26973" t="s">
        <v>56</v>
      </c>
      <c r="L26973" t="s">
        <v>17</v>
      </c>
      <c r="M26973" t="s">
        <v>450</v>
      </c>
    </row>
    <row r="26974" spans="1:13" x14ac:dyDescent="0.3">
      <c r="A26974" t="s">
        <v>1438</v>
      </c>
      <c r="C26974" t="s">
        <v>21173</v>
      </c>
      <c r="D26974">
        <v>61</v>
      </c>
      <c r="E26974" s="1">
        <v>8473787</v>
      </c>
      <c r="G26974" t="s">
        <v>13</v>
      </c>
      <c r="H26974" t="s">
        <v>21646</v>
      </c>
      <c r="I26974" t="s">
        <v>517</v>
      </c>
      <c r="J26974" t="s">
        <v>518</v>
      </c>
      <c r="K26974" t="s">
        <v>56</v>
      </c>
      <c r="L26974" t="s">
        <v>38</v>
      </c>
      <c r="M26974" t="s">
        <v>725</v>
      </c>
    </row>
    <row r="26975" spans="1:13" x14ac:dyDescent="0.3">
      <c r="A26975" t="s">
        <v>1438</v>
      </c>
      <c r="C26975" t="s">
        <v>22131</v>
      </c>
      <c r="D26975">
        <v>11</v>
      </c>
      <c r="E26975" s="1">
        <v>74374</v>
      </c>
      <c r="G26975" t="s">
        <v>13</v>
      </c>
      <c r="H26975" t="s">
        <v>22150</v>
      </c>
      <c r="I26975" t="s">
        <v>517</v>
      </c>
      <c r="J26975" t="s">
        <v>518</v>
      </c>
      <c r="K26975" t="s">
        <v>56</v>
      </c>
      <c r="L26975" t="s">
        <v>17</v>
      </c>
      <c r="M26975" t="s">
        <v>450</v>
      </c>
    </row>
    <row r="26976" spans="1:13" x14ac:dyDescent="0.3">
      <c r="A26976" t="s">
        <v>1438</v>
      </c>
      <c r="C26976" t="s">
        <v>15737</v>
      </c>
      <c r="D26976">
        <v>35</v>
      </c>
      <c r="E26976" s="1">
        <v>249387</v>
      </c>
      <c r="G26976" t="s">
        <v>13</v>
      </c>
      <c r="H26976" t="s">
        <v>16226</v>
      </c>
      <c r="I26976" t="s">
        <v>517</v>
      </c>
      <c r="J26976" t="s">
        <v>518</v>
      </c>
      <c r="K26976" t="s">
        <v>56</v>
      </c>
      <c r="L26976" t="s">
        <v>456</v>
      </c>
      <c r="M26976" t="s">
        <v>31</v>
      </c>
    </row>
    <row r="26977" spans="1:13" x14ac:dyDescent="0.3">
      <c r="A26977" t="s">
        <v>1438</v>
      </c>
      <c r="C26977" t="s">
        <v>16755</v>
      </c>
      <c r="D26977">
        <v>46</v>
      </c>
      <c r="E26977" s="1">
        <v>3510976</v>
      </c>
      <c r="G26977" t="s">
        <v>13</v>
      </c>
      <c r="H26977" t="s">
        <v>16754</v>
      </c>
      <c r="I26977" t="s">
        <v>517</v>
      </c>
      <c r="J26977" t="s">
        <v>518</v>
      </c>
      <c r="K26977" t="s">
        <v>56</v>
      </c>
      <c r="L26977" t="s">
        <v>17</v>
      </c>
      <c r="M26977" t="s">
        <v>31</v>
      </c>
    </row>
    <row r="26978" spans="1:13" x14ac:dyDescent="0.3">
      <c r="A26978" t="s">
        <v>1438</v>
      </c>
      <c r="C26978" t="s">
        <v>11813</v>
      </c>
      <c r="D26978">
        <v>7</v>
      </c>
      <c r="E26978" s="1">
        <v>223577</v>
      </c>
      <c r="G26978" t="s">
        <v>13</v>
      </c>
      <c r="H26978" t="s">
        <v>11989</v>
      </c>
      <c r="I26978" t="s">
        <v>517</v>
      </c>
      <c r="J26978" t="s">
        <v>518</v>
      </c>
      <c r="K26978" t="s">
        <v>56</v>
      </c>
      <c r="L26978" t="s">
        <v>456</v>
      </c>
      <c r="M26978" t="s">
        <v>31</v>
      </c>
    </row>
    <row r="26979" spans="1:13" x14ac:dyDescent="0.3">
      <c r="A26979" t="s">
        <v>1438</v>
      </c>
      <c r="C26979" t="s">
        <v>11813</v>
      </c>
      <c r="D26979">
        <v>58</v>
      </c>
      <c r="E26979" s="1">
        <v>1999951</v>
      </c>
      <c r="G26979" t="s">
        <v>13</v>
      </c>
      <c r="H26979" t="s">
        <v>11992</v>
      </c>
      <c r="I26979" t="s">
        <v>517</v>
      </c>
      <c r="J26979" t="s">
        <v>518</v>
      </c>
      <c r="K26979" t="s">
        <v>56</v>
      </c>
      <c r="L26979" t="s">
        <v>38</v>
      </c>
      <c r="M26979" t="s">
        <v>31</v>
      </c>
    </row>
    <row r="26980" spans="1:13" x14ac:dyDescent="0.3">
      <c r="A26980" t="s">
        <v>1438</v>
      </c>
      <c r="C26980" t="s">
        <v>12803</v>
      </c>
      <c r="D26980">
        <v>48</v>
      </c>
      <c r="E26980" s="1">
        <v>340419</v>
      </c>
      <c r="G26980" t="s">
        <v>13</v>
      </c>
      <c r="H26980" t="s">
        <v>12851</v>
      </c>
      <c r="I26980" t="s">
        <v>517</v>
      </c>
      <c r="J26980" t="s">
        <v>518</v>
      </c>
      <c r="K26980" t="s">
        <v>56</v>
      </c>
      <c r="L26980" t="s">
        <v>38</v>
      </c>
      <c r="M26980" t="s">
        <v>31</v>
      </c>
    </row>
    <row r="26981" spans="1:13" x14ac:dyDescent="0.3">
      <c r="A26981" t="s">
        <v>1438</v>
      </c>
      <c r="C26981" t="s">
        <v>9547</v>
      </c>
      <c r="D26981">
        <v>104</v>
      </c>
      <c r="E26981" s="1">
        <v>8663905</v>
      </c>
      <c r="G26981" t="s">
        <v>13</v>
      </c>
      <c r="H26981" t="s">
        <v>9565</v>
      </c>
      <c r="I26981" t="s">
        <v>517</v>
      </c>
      <c r="J26981" t="s">
        <v>518</v>
      </c>
      <c r="K26981" t="s">
        <v>56</v>
      </c>
      <c r="L26981" t="s">
        <v>17</v>
      </c>
      <c r="M26981" t="s">
        <v>450</v>
      </c>
    </row>
    <row r="26982" spans="1:13" x14ac:dyDescent="0.3">
      <c r="A26982" t="s">
        <v>1438</v>
      </c>
      <c r="C26982" t="s">
        <v>9547</v>
      </c>
      <c r="D26982">
        <v>19</v>
      </c>
      <c r="E26982" s="1">
        <v>508471</v>
      </c>
      <c r="G26982" t="s">
        <v>13</v>
      </c>
      <c r="H26982" t="s">
        <v>9602</v>
      </c>
      <c r="I26982" t="s">
        <v>517</v>
      </c>
      <c r="J26982" t="s">
        <v>518</v>
      </c>
      <c r="K26982" t="s">
        <v>56</v>
      </c>
      <c r="L26982" t="s">
        <v>38</v>
      </c>
      <c r="M26982" t="s">
        <v>31</v>
      </c>
    </row>
    <row r="26983" spans="1:13" x14ac:dyDescent="0.3">
      <c r="A26983" t="s">
        <v>1438</v>
      </c>
      <c r="C26983" t="s">
        <v>9547</v>
      </c>
      <c r="D26983">
        <v>12</v>
      </c>
      <c r="E26983" s="1">
        <v>500000</v>
      </c>
      <c r="G26983" t="s">
        <v>13</v>
      </c>
      <c r="H26983" t="s">
        <v>9741</v>
      </c>
      <c r="I26983" t="s">
        <v>517</v>
      </c>
      <c r="J26983" t="s">
        <v>518</v>
      </c>
      <c r="K26983" t="s">
        <v>56</v>
      </c>
      <c r="L26983" t="s">
        <v>17</v>
      </c>
      <c r="M26983" t="s">
        <v>31</v>
      </c>
    </row>
    <row r="26984" spans="1:13" x14ac:dyDescent="0.3">
      <c r="A26984" t="s">
        <v>1438</v>
      </c>
      <c r="C26984" t="s">
        <v>9547</v>
      </c>
      <c r="D26984">
        <v>13</v>
      </c>
      <c r="E26984" s="1">
        <v>74959</v>
      </c>
      <c r="G26984" t="s">
        <v>13</v>
      </c>
      <c r="H26984" t="s">
        <v>10004</v>
      </c>
      <c r="I26984" t="s">
        <v>517</v>
      </c>
      <c r="J26984" t="s">
        <v>518</v>
      </c>
      <c r="K26984" t="s">
        <v>56</v>
      </c>
      <c r="L26984" t="s">
        <v>17</v>
      </c>
      <c r="M26984" t="s">
        <v>450</v>
      </c>
    </row>
    <row r="26985" spans="1:13" x14ac:dyDescent="0.3">
      <c r="A26985" t="s">
        <v>1438</v>
      </c>
      <c r="C26985" t="s">
        <v>11197</v>
      </c>
      <c r="D26985">
        <v>86</v>
      </c>
      <c r="E26985" s="1">
        <v>4942801</v>
      </c>
      <c r="G26985" t="s">
        <v>13</v>
      </c>
      <c r="H26985" t="s">
        <v>11203</v>
      </c>
      <c r="I26985" t="s">
        <v>517</v>
      </c>
      <c r="J26985" t="s">
        <v>518</v>
      </c>
      <c r="K26985" t="s">
        <v>56</v>
      </c>
      <c r="L26985" t="s">
        <v>17</v>
      </c>
      <c r="M26985" t="s">
        <v>1592</v>
      </c>
    </row>
    <row r="26986" spans="1:13" x14ac:dyDescent="0.3">
      <c r="A26986" t="s">
        <v>1438</v>
      </c>
      <c r="C26986" t="s">
        <v>8196</v>
      </c>
      <c r="D26986">
        <v>80</v>
      </c>
      <c r="E26986" s="1">
        <v>5590165</v>
      </c>
      <c r="G26986" t="s">
        <v>13</v>
      </c>
      <c r="H26986" t="s">
        <v>8336</v>
      </c>
      <c r="I26986" t="s">
        <v>517</v>
      </c>
      <c r="J26986" t="s">
        <v>518</v>
      </c>
      <c r="K26986" t="s">
        <v>56</v>
      </c>
      <c r="L26986" t="s">
        <v>17</v>
      </c>
      <c r="M26986" t="s">
        <v>31</v>
      </c>
    </row>
    <row r="26987" spans="1:13" x14ac:dyDescent="0.3">
      <c r="A26987" t="s">
        <v>1438</v>
      </c>
      <c r="C26987" t="s">
        <v>7634</v>
      </c>
      <c r="D26987">
        <v>25</v>
      </c>
      <c r="E26987" s="1">
        <v>100000</v>
      </c>
      <c r="G26987" t="s">
        <v>13</v>
      </c>
      <c r="H26987" t="s">
        <v>7986</v>
      </c>
      <c r="I26987" t="s">
        <v>517</v>
      </c>
      <c r="J26987" t="s">
        <v>518</v>
      </c>
      <c r="K26987" t="s">
        <v>56</v>
      </c>
      <c r="L26987" t="s">
        <v>17</v>
      </c>
      <c r="M26987" t="s">
        <v>450</v>
      </c>
    </row>
    <row r="26988" spans="1:13" x14ac:dyDescent="0.3">
      <c r="A26988" t="s">
        <v>1438</v>
      </c>
      <c r="C26988" t="s">
        <v>8560</v>
      </c>
      <c r="D26988">
        <v>3</v>
      </c>
      <c r="E26988" s="1">
        <v>24157</v>
      </c>
      <c r="G26988" t="s">
        <v>13</v>
      </c>
      <c r="H26988" t="s">
        <v>8592</v>
      </c>
      <c r="I26988" t="s">
        <v>517</v>
      </c>
      <c r="J26988" t="s">
        <v>518</v>
      </c>
      <c r="K26988" t="s">
        <v>56</v>
      </c>
      <c r="L26988" t="s">
        <v>17</v>
      </c>
      <c r="M26988" t="s">
        <v>450</v>
      </c>
    </row>
    <row r="26989" spans="1:13" x14ac:dyDescent="0.3">
      <c r="A26989" t="s">
        <v>1438</v>
      </c>
      <c r="C26989" t="s">
        <v>8560</v>
      </c>
      <c r="D26989">
        <v>3</v>
      </c>
      <c r="E26989" s="1">
        <v>29285</v>
      </c>
      <c r="G26989" t="s">
        <v>13</v>
      </c>
      <c r="H26989" t="s">
        <v>8620</v>
      </c>
      <c r="I26989" t="s">
        <v>517</v>
      </c>
      <c r="J26989" t="s">
        <v>518</v>
      </c>
      <c r="K26989" t="s">
        <v>56</v>
      </c>
      <c r="L26989" t="s">
        <v>17</v>
      </c>
      <c r="M26989" t="s">
        <v>450</v>
      </c>
    </row>
    <row r="26990" spans="1:13" x14ac:dyDescent="0.3">
      <c r="A26990" t="s">
        <v>1438</v>
      </c>
      <c r="C26990" t="s">
        <v>9183</v>
      </c>
      <c r="D26990">
        <v>10</v>
      </c>
      <c r="E26990" s="1">
        <v>25000</v>
      </c>
      <c r="G26990" t="s">
        <v>13</v>
      </c>
      <c r="H26990" t="s">
        <v>9262</v>
      </c>
      <c r="I26990" t="s">
        <v>517</v>
      </c>
      <c r="J26990" t="s">
        <v>518</v>
      </c>
      <c r="K26990" t="s">
        <v>56</v>
      </c>
      <c r="L26990" t="s">
        <v>17</v>
      </c>
      <c r="M26990" t="s">
        <v>31</v>
      </c>
    </row>
    <row r="26991" spans="1:13" x14ac:dyDescent="0.3">
      <c r="A26991" t="s">
        <v>1438</v>
      </c>
      <c r="C26991" t="s">
        <v>8666</v>
      </c>
      <c r="D26991">
        <v>7</v>
      </c>
      <c r="E26991" s="1">
        <v>53101</v>
      </c>
      <c r="G26991" t="s">
        <v>13</v>
      </c>
      <c r="H26991" t="s">
        <v>8729</v>
      </c>
      <c r="I26991" t="s">
        <v>517</v>
      </c>
      <c r="J26991" t="s">
        <v>518</v>
      </c>
      <c r="K26991" t="s">
        <v>56</v>
      </c>
      <c r="L26991" t="s">
        <v>17</v>
      </c>
      <c r="M26991" t="s">
        <v>450</v>
      </c>
    </row>
    <row r="26992" spans="1:13" x14ac:dyDescent="0.3">
      <c r="A26992" t="s">
        <v>1438</v>
      </c>
      <c r="C26992" t="s">
        <v>9306</v>
      </c>
      <c r="D26992">
        <v>10</v>
      </c>
      <c r="E26992" s="1">
        <v>50275</v>
      </c>
      <c r="G26992" t="s">
        <v>13</v>
      </c>
      <c r="H26992" t="s">
        <v>9349</v>
      </c>
      <c r="I26992" t="s">
        <v>517</v>
      </c>
      <c r="J26992" t="s">
        <v>518</v>
      </c>
      <c r="K26992" t="s">
        <v>56</v>
      </c>
      <c r="L26992" t="s">
        <v>38</v>
      </c>
      <c r="M26992" t="s">
        <v>18</v>
      </c>
    </row>
    <row r="26993" spans="1:13" x14ac:dyDescent="0.3">
      <c r="A26993" t="s">
        <v>1438</v>
      </c>
      <c r="C26993" t="s">
        <v>34470</v>
      </c>
      <c r="D26993">
        <v>130</v>
      </c>
      <c r="E26993" s="1">
        <v>14376960</v>
      </c>
      <c r="G26993" t="s">
        <v>13</v>
      </c>
      <c r="H26993" t="s">
        <v>34475</v>
      </c>
      <c r="I26993" t="s">
        <v>517</v>
      </c>
      <c r="J26993" t="s">
        <v>518</v>
      </c>
      <c r="K26993" t="s">
        <v>56</v>
      </c>
      <c r="L26993" t="s">
        <v>17</v>
      </c>
      <c r="M26993" t="s">
        <v>82</v>
      </c>
    </row>
    <row r="26994" spans="1:13" x14ac:dyDescent="0.3">
      <c r="A26994" t="s">
        <v>1438</v>
      </c>
      <c r="C26994" t="s">
        <v>33755</v>
      </c>
      <c r="D26994">
        <v>48</v>
      </c>
      <c r="E26994" s="1">
        <v>6427735</v>
      </c>
      <c r="G26994" t="s">
        <v>13</v>
      </c>
      <c r="H26994" t="s">
        <v>33851</v>
      </c>
      <c r="I26994" t="s">
        <v>517</v>
      </c>
      <c r="J26994" t="s">
        <v>518</v>
      </c>
      <c r="K26994" t="s">
        <v>56</v>
      </c>
      <c r="L26994" t="s">
        <v>17</v>
      </c>
      <c r="M26994" t="s">
        <v>450</v>
      </c>
    </row>
    <row r="26995" spans="1:13" x14ac:dyDescent="0.3">
      <c r="A26995" t="s">
        <v>1438</v>
      </c>
      <c r="C26995" t="s">
        <v>33755</v>
      </c>
      <c r="D26995">
        <v>4</v>
      </c>
      <c r="E26995" s="1">
        <v>22963</v>
      </c>
      <c r="G26995" t="s">
        <v>13</v>
      </c>
      <c r="H26995" t="s">
        <v>5134</v>
      </c>
      <c r="I26995" t="s">
        <v>517</v>
      </c>
      <c r="J26995" t="s">
        <v>518</v>
      </c>
      <c r="K26995" t="s">
        <v>56</v>
      </c>
      <c r="L26995" t="s">
        <v>17</v>
      </c>
      <c r="M26995" t="s">
        <v>450</v>
      </c>
    </row>
    <row r="26996" spans="1:13" x14ac:dyDescent="0.3">
      <c r="A26996" t="s">
        <v>1438</v>
      </c>
      <c r="C26996" t="s">
        <v>35729</v>
      </c>
      <c r="D26996">
        <v>12</v>
      </c>
      <c r="E26996" s="1">
        <v>100000</v>
      </c>
      <c r="G26996" t="s">
        <v>13</v>
      </c>
      <c r="H26996" t="s">
        <v>35889</v>
      </c>
      <c r="I26996" t="s">
        <v>517</v>
      </c>
      <c r="J26996" t="s">
        <v>518</v>
      </c>
      <c r="K26996" t="s">
        <v>56</v>
      </c>
      <c r="L26996" t="s">
        <v>17</v>
      </c>
      <c r="M26996" t="s">
        <v>450</v>
      </c>
    </row>
    <row r="26997" spans="1:13" x14ac:dyDescent="0.3">
      <c r="A26997" t="s">
        <v>9332</v>
      </c>
      <c r="C26997" t="s">
        <v>9306</v>
      </c>
      <c r="D26997">
        <v>51</v>
      </c>
      <c r="E26997" s="1">
        <v>1500055</v>
      </c>
      <c r="G26997" t="s">
        <v>111</v>
      </c>
      <c r="H26997" t="s">
        <v>9333</v>
      </c>
      <c r="I26997" t="s">
        <v>7120</v>
      </c>
      <c r="J26997" t="s">
        <v>307</v>
      </c>
      <c r="K26997" t="s">
        <v>24</v>
      </c>
      <c r="L26997" t="s">
        <v>25</v>
      </c>
      <c r="M26997" t="s">
        <v>120</v>
      </c>
    </row>
    <row r="26998" spans="1:13" x14ac:dyDescent="0.3">
      <c r="A26998" t="s">
        <v>9332</v>
      </c>
      <c r="C26998" t="s">
        <v>34542</v>
      </c>
      <c r="D26998">
        <v>24</v>
      </c>
      <c r="E26998" s="1">
        <v>103000</v>
      </c>
      <c r="G26998" t="s">
        <v>111</v>
      </c>
      <c r="H26998" t="s">
        <v>34575</v>
      </c>
      <c r="I26998" t="s">
        <v>7120</v>
      </c>
      <c r="J26998" t="s">
        <v>307</v>
      </c>
      <c r="K26998" t="s">
        <v>24</v>
      </c>
      <c r="L26998" t="s">
        <v>25</v>
      </c>
      <c r="M26998" t="s">
        <v>120</v>
      </c>
    </row>
    <row r="26999" spans="1:13" x14ac:dyDescent="0.3">
      <c r="A26999" t="s">
        <v>16943</v>
      </c>
      <c r="C26999" t="s">
        <v>16755</v>
      </c>
      <c r="D26999">
        <v>25</v>
      </c>
      <c r="E26999" s="1">
        <v>100000</v>
      </c>
      <c r="G26999" t="s">
        <v>13</v>
      </c>
      <c r="H26999" t="s">
        <v>16944</v>
      </c>
      <c r="I26999" t="s">
        <v>7120</v>
      </c>
      <c r="J26999" t="s">
        <v>307</v>
      </c>
      <c r="K26999" t="s">
        <v>24</v>
      </c>
      <c r="L26999" t="s">
        <v>17</v>
      </c>
      <c r="M26999" t="s">
        <v>450</v>
      </c>
    </row>
    <row r="27000" spans="1:13" x14ac:dyDescent="0.3">
      <c r="A27000" t="s">
        <v>16943</v>
      </c>
      <c r="C27000" t="s">
        <v>37047</v>
      </c>
      <c r="D27000">
        <v>18</v>
      </c>
      <c r="E27000" s="1">
        <v>100000</v>
      </c>
      <c r="G27000" t="s">
        <v>13</v>
      </c>
      <c r="H27000" t="s">
        <v>37108</v>
      </c>
      <c r="I27000" t="s">
        <v>7120</v>
      </c>
      <c r="J27000" t="s">
        <v>307</v>
      </c>
      <c r="K27000" t="s">
        <v>24</v>
      </c>
      <c r="L27000" t="s">
        <v>17</v>
      </c>
      <c r="M27000" t="s">
        <v>450</v>
      </c>
    </row>
    <row r="27001" spans="1:13" x14ac:dyDescent="0.3">
      <c r="A27001" t="s">
        <v>29392</v>
      </c>
      <c r="C27001" t="s">
        <v>29352</v>
      </c>
      <c r="D27001">
        <v>23</v>
      </c>
      <c r="E27001" s="1">
        <v>82664</v>
      </c>
      <c r="G27001" t="s">
        <v>34</v>
      </c>
      <c r="H27001" t="s">
        <v>29393</v>
      </c>
      <c r="I27001" t="s">
        <v>13185</v>
      </c>
      <c r="J27001" t="s">
        <v>29394</v>
      </c>
      <c r="K27001" t="s">
        <v>189</v>
      </c>
      <c r="L27001" t="s">
        <v>44</v>
      </c>
      <c r="M27001" t="s">
        <v>61</v>
      </c>
    </row>
    <row r="27002" spans="1:13" x14ac:dyDescent="0.3">
      <c r="A27002" t="s">
        <v>866</v>
      </c>
      <c r="C27002" t="s">
        <v>783</v>
      </c>
      <c r="D27002">
        <v>8</v>
      </c>
      <c r="E27002" s="1">
        <v>100000</v>
      </c>
      <c r="G27002" t="s">
        <v>111</v>
      </c>
      <c r="H27002" t="s">
        <v>77</v>
      </c>
      <c r="I27002" t="s">
        <v>867</v>
      </c>
      <c r="J27002" t="s">
        <v>280</v>
      </c>
      <c r="K27002" t="s">
        <v>24</v>
      </c>
      <c r="L27002" t="s">
        <v>25</v>
      </c>
      <c r="M27002" t="s">
        <v>120</v>
      </c>
    </row>
    <row r="27003" spans="1:13" x14ac:dyDescent="0.3">
      <c r="A27003" t="s">
        <v>866</v>
      </c>
      <c r="C27003" t="s">
        <v>27925</v>
      </c>
      <c r="D27003">
        <v>19</v>
      </c>
      <c r="E27003" s="1">
        <v>587988</v>
      </c>
      <c r="G27003" t="s">
        <v>48</v>
      </c>
      <c r="H27003" t="s">
        <v>28071</v>
      </c>
      <c r="I27003" t="s">
        <v>867</v>
      </c>
      <c r="J27003" t="s">
        <v>280</v>
      </c>
      <c r="K27003" t="s">
        <v>24</v>
      </c>
      <c r="L27003" t="s">
        <v>17</v>
      </c>
      <c r="M27003" t="s">
        <v>190</v>
      </c>
    </row>
    <row r="27004" spans="1:13" x14ac:dyDescent="0.3">
      <c r="A27004" t="s">
        <v>866</v>
      </c>
      <c r="C27004" t="s">
        <v>27925</v>
      </c>
      <c r="D27004">
        <v>59</v>
      </c>
      <c r="E27004" s="1">
        <v>9564373</v>
      </c>
      <c r="G27004" t="s">
        <v>111</v>
      </c>
      <c r="H27004" t="s">
        <v>27278</v>
      </c>
      <c r="I27004" t="s">
        <v>867</v>
      </c>
      <c r="J27004" t="s">
        <v>280</v>
      </c>
      <c r="K27004" t="s">
        <v>24</v>
      </c>
      <c r="L27004" t="s">
        <v>25</v>
      </c>
      <c r="M27004" t="s">
        <v>120</v>
      </c>
    </row>
    <row r="27005" spans="1:13" x14ac:dyDescent="0.3">
      <c r="A27005" t="s">
        <v>866</v>
      </c>
      <c r="C27005" t="s">
        <v>28282</v>
      </c>
      <c r="D27005">
        <v>21</v>
      </c>
      <c r="E27005" s="1">
        <v>250000</v>
      </c>
      <c r="G27005" t="s">
        <v>111</v>
      </c>
      <c r="H27005" t="s">
        <v>28641</v>
      </c>
      <c r="I27005" t="s">
        <v>867</v>
      </c>
      <c r="J27005" t="s">
        <v>280</v>
      </c>
      <c r="K27005" t="s">
        <v>24</v>
      </c>
      <c r="L27005" t="s">
        <v>25</v>
      </c>
      <c r="M27005" t="s">
        <v>120</v>
      </c>
    </row>
    <row r="27006" spans="1:13" x14ac:dyDescent="0.3">
      <c r="A27006" t="s">
        <v>866</v>
      </c>
      <c r="C27006" t="s">
        <v>27194</v>
      </c>
      <c r="D27006">
        <v>23</v>
      </c>
      <c r="E27006" s="1">
        <v>868980</v>
      </c>
      <c r="G27006" t="s">
        <v>13</v>
      </c>
      <c r="H27006" t="s">
        <v>27256</v>
      </c>
      <c r="I27006" t="s">
        <v>867</v>
      </c>
      <c r="J27006" t="s">
        <v>280</v>
      </c>
      <c r="K27006" t="s">
        <v>24</v>
      </c>
      <c r="L27006" t="s">
        <v>25</v>
      </c>
      <c r="M27006" t="s">
        <v>45</v>
      </c>
    </row>
    <row r="27007" spans="1:13" x14ac:dyDescent="0.3">
      <c r="A27007" t="s">
        <v>866</v>
      </c>
      <c r="C27007" t="s">
        <v>27614</v>
      </c>
      <c r="D27007">
        <v>27</v>
      </c>
      <c r="E27007" s="1">
        <v>418606</v>
      </c>
      <c r="G27007" t="s">
        <v>13</v>
      </c>
      <c r="H27007" t="s">
        <v>27646</v>
      </c>
      <c r="I27007" t="s">
        <v>867</v>
      </c>
      <c r="J27007" t="s">
        <v>280</v>
      </c>
      <c r="K27007" t="s">
        <v>24</v>
      </c>
      <c r="L27007" t="s">
        <v>17</v>
      </c>
      <c r="M27007" t="s">
        <v>31</v>
      </c>
    </row>
    <row r="27008" spans="1:13" x14ac:dyDescent="0.3">
      <c r="A27008" t="s">
        <v>866</v>
      </c>
      <c r="C27008" t="s">
        <v>30536</v>
      </c>
      <c r="D27008">
        <v>21</v>
      </c>
      <c r="E27008" s="1">
        <v>316119</v>
      </c>
      <c r="G27008" t="s">
        <v>34</v>
      </c>
      <c r="H27008" t="s">
        <v>16845</v>
      </c>
      <c r="I27008" t="s">
        <v>867</v>
      </c>
      <c r="J27008" t="s">
        <v>280</v>
      </c>
      <c r="K27008" t="s">
        <v>24</v>
      </c>
      <c r="L27008" t="s">
        <v>1146</v>
      </c>
      <c r="M27008" t="s">
        <v>202</v>
      </c>
    </row>
    <row r="27009" spans="1:13" x14ac:dyDescent="0.3">
      <c r="A27009" t="s">
        <v>866</v>
      </c>
      <c r="C27009" t="s">
        <v>30595</v>
      </c>
      <c r="D27009">
        <v>29</v>
      </c>
      <c r="E27009" s="1">
        <v>875000</v>
      </c>
      <c r="G27009" t="s">
        <v>13</v>
      </c>
      <c r="H27009" t="s">
        <v>30731</v>
      </c>
      <c r="I27009" t="s">
        <v>867</v>
      </c>
      <c r="J27009" t="s">
        <v>280</v>
      </c>
      <c r="K27009" t="s">
        <v>24</v>
      </c>
      <c r="L27009" t="s">
        <v>17</v>
      </c>
      <c r="M27009" t="s">
        <v>82</v>
      </c>
    </row>
    <row r="27010" spans="1:13" x14ac:dyDescent="0.3">
      <c r="A27010" t="s">
        <v>866</v>
      </c>
      <c r="C27010" t="s">
        <v>29426</v>
      </c>
      <c r="D27010">
        <v>9</v>
      </c>
      <c r="E27010" s="1">
        <v>60000</v>
      </c>
      <c r="G27010" t="s">
        <v>13</v>
      </c>
      <c r="H27010" t="s">
        <v>4304</v>
      </c>
      <c r="I27010" t="s">
        <v>867</v>
      </c>
      <c r="J27010" t="s">
        <v>280</v>
      </c>
      <c r="K27010" t="s">
        <v>24</v>
      </c>
      <c r="L27010" t="s">
        <v>17</v>
      </c>
      <c r="M27010" t="s">
        <v>45</v>
      </c>
    </row>
    <row r="27011" spans="1:13" x14ac:dyDescent="0.3">
      <c r="A27011" t="s">
        <v>866</v>
      </c>
      <c r="C27011" t="s">
        <v>3657</v>
      </c>
      <c r="D27011">
        <v>67</v>
      </c>
      <c r="E27011" s="1">
        <v>1741476</v>
      </c>
      <c r="G27011" t="s">
        <v>111</v>
      </c>
      <c r="H27011" t="s">
        <v>3930</v>
      </c>
      <c r="I27011" t="s">
        <v>867</v>
      </c>
      <c r="J27011" t="s">
        <v>280</v>
      </c>
      <c r="K27011" t="s">
        <v>24</v>
      </c>
      <c r="L27011" t="s">
        <v>25</v>
      </c>
      <c r="M27011" t="s">
        <v>120</v>
      </c>
    </row>
    <row r="27012" spans="1:13" x14ac:dyDescent="0.3">
      <c r="A27012" t="s">
        <v>866</v>
      </c>
      <c r="C27012" t="s">
        <v>3657</v>
      </c>
      <c r="D27012">
        <v>23</v>
      </c>
      <c r="E27012" s="1">
        <v>149996</v>
      </c>
      <c r="G27012" t="s">
        <v>111</v>
      </c>
      <c r="H27012" t="s">
        <v>4076</v>
      </c>
      <c r="I27012" t="s">
        <v>867</v>
      </c>
      <c r="J27012" t="s">
        <v>280</v>
      </c>
      <c r="K27012" t="s">
        <v>24</v>
      </c>
      <c r="L27012" t="s">
        <v>25</v>
      </c>
      <c r="M27012" t="s">
        <v>120</v>
      </c>
    </row>
    <row r="27013" spans="1:13" x14ac:dyDescent="0.3">
      <c r="A27013" t="s">
        <v>866</v>
      </c>
      <c r="C27013" t="s">
        <v>4395</v>
      </c>
      <c r="D27013">
        <v>59</v>
      </c>
      <c r="E27013" s="1">
        <v>11679596</v>
      </c>
      <c r="G27013" t="s">
        <v>111</v>
      </c>
      <c r="H27013" t="s">
        <v>4478</v>
      </c>
      <c r="I27013" t="s">
        <v>867</v>
      </c>
      <c r="J27013" t="s">
        <v>280</v>
      </c>
      <c r="K27013" t="s">
        <v>24</v>
      </c>
      <c r="L27013" t="s">
        <v>25</v>
      </c>
      <c r="M27013" t="s">
        <v>120</v>
      </c>
    </row>
    <row r="27014" spans="1:13" x14ac:dyDescent="0.3">
      <c r="A27014" t="s">
        <v>866</v>
      </c>
      <c r="C27014" t="s">
        <v>5763</v>
      </c>
      <c r="D27014">
        <v>2</v>
      </c>
      <c r="E27014" s="1">
        <v>52815</v>
      </c>
      <c r="G27014" t="s">
        <v>111</v>
      </c>
      <c r="H27014" t="s">
        <v>5856</v>
      </c>
      <c r="I27014" t="s">
        <v>867</v>
      </c>
      <c r="J27014" t="s">
        <v>280</v>
      </c>
      <c r="K27014" t="s">
        <v>24</v>
      </c>
      <c r="L27014" t="s">
        <v>25</v>
      </c>
      <c r="M27014" t="s">
        <v>120</v>
      </c>
    </row>
    <row r="27015" spans="1:13" x14ac:dyDescent="0.3">
      <c r="A27015" t="s">
        <v>866</v>
      </c>
      <c r="C27015" t="s">
        <v>4928</v>
      </c>
      <c r="D27015">
        <v>10</v>
      </c>
      <c r="E27015" s="1">
        <v>221159</v>
      </c>
      <c r="G27015" t="s">
        <v>111</v>
      </c>
      <c r="H27015" t="s">
        <v>4973</v>
      </c>
      <c r="I27015" t="s">
        <v>867</v>
      </c>
      <c r="J27015" t="s">
        <v>280</v>
      </c>
      <c r="K27015" t="s">
        <v>24</v>
      </c>
      <c r="L27015" t="s">
        <v>25</v>
      </c>
      <c r="M27015" t="s">
        <v>120</v>
      </c>
    </row>
    <row r="27016" spans="1:13" x14ac:dyDescent="0.3">
      <c r="A27016" t="s">
        <v>866</v>
      </c>
      <c r="C27016" t="s">
        <v>23966</v>
      </c>
      <c r="D27016">
        <v>22</v>
      </c>
      <c r="E27016" s="1">
        <v>400716</v>
      </c>
      <c r="G27016" t="s">
        <v>69</v>
      </c>
      <c r="H27016" t="s">
        <v>23998</v>
      </c>
      <c r="I27016" t="s">
        <v>867</v>
      </c>
      <c r="J27016" t="s">
        <v>280</v>
      </c>
      <c r="K27016" t="s">
        <v>24</v>
      </c>
      <c r="L27016" t="s">
        <v>25</v>
      </c>
      <c r="M27016" t="s">
        <v>221</v>
      </c>
    </row>
    <row r="27017" spans="1:13" x14ac:dyDescent="0.3">
      <c r="A27017" t="s">
        <v>866</v>
      </c>
      <c r="C27017" t="s">
        <v>16755</v>
      </c>
      <c r="D27017">
        <v>41</v>
      </c>
      <c r="E27017" s="1">
        <v>1665917</v>
      </c>
      <c r="G27017" t="s">
        <v>1039</v>
      </c>
      <c r="H27017" t="s">
        <v>16845</v>
      </c>
      <c r="I27017" t="s">
        <v>867</v>
      </c>
      <c r="J27017" t="s">
        <v>280</v>
      </c>
      <c r="K27017" t="s">
        <v>24</v>
      </c>
      <c r="L27017" t="s">
        <v>44</v>
      </c>
      <c r="M27017" t="s">
        <v>4864</v>
      </c>
    </row>
    <row r="27018" spans="1:13" x14ac:dyDescent="0.3">
      <c r="A27018" t="s">
        <v>866</v>
      </c>
      <c r="C27018" t="s">
        <v>16755</v>
      </c>
      <c r="D27018">
        <v>27</v>
      </c>
      <c r="E27018" s="1">
        <v>249997</v>
      </c>
      <c r="G27018" t="s">
        <v>111</v>
      </c>
      <c r="H27018" t="s">
        <v>16883</v>
      </c>
      <c r="I27018" t="s">
        <v>867</v>
      </c>
      <c r="J27018" t="s">
        <v>280</v>
      </c>
      <c r="K27018" t="s">
        <v>24</v>
      </c>
      <c r="L27018" t="s">
        <v>25</v>
      </c>
      <c r="M27018" t="s">
        <v>120</v>
      </c>
    </row>
    <row r="27019" spans="1:13" x14ac:dyDescent="0.3">
      <c r="A27019" t="s">
        <v>866</v>
      </c>
      <c r="C27019" t="s">
        <v>12314</v>
      </c>
      <c r="D27019">
        <v>21</v>
      </c>
      <c r="E27019" s="1">
        <v>250648</v>
      </c>
      <c r="G27019" t="s">
        <v>111</v>
      </c>
      <c r="H27019" t="s">
        <v>12504</v>
      </c>
      <c r="I27019" t="s">
        <v>867</v>
      </c>
      <c r="J27019" t="s">
        <v>280</v>
      </c>
      <c r="K27019" t="s">
        <v>24</v>
      </c>
      <c r="L27019" t="s">
        <v>25</v>
      </c>
      <c r="M27019" t="s">
        <v>120</v>
      </c>
    </row>
    <row r="27020" spans="1:13" x14ac:dyDescent="0.3">
      <c r="A27020" t="s">
        <v>866</v>
      </c>
      <c r="C27020" t="s">
        <v>9547</v>
      </c>
      <c r="D27020">
        <v>12</v>
      </c>
      <c r="E27020" s="1">
        <v>175000</v>
      </c>
      <c r="G27020" t="s">
        <v>111</v>
      </c>
      <c r="H27020" t="s">
        <v>9698</v>
      </c>
      <c r="I27020" t="s">
        <v>867</v>
      </c>
      <c r="J27020" t="s">
        <v>280</v>
      </c>
      <c r="K27020" t="s">
        <v>24</v>
      </c>
      <c r="L27020" t="s">
        <v>25</v>
      </c>
      <c r="M27020" t="s">
        <v>120</v>
      </c>
    </row>
    <row r="27021" spans="1:13" x14ac:dyDescent="0.3">
      <c r="A27021" t="s">
        <v>866</v>
      </c>
      <c r="C27021" t="s">
        <v>8771</v>
      </c>
      <c r="D27021">
        <v>19</v>
      </c>
      <c r="E27021" s="1">
        <v>100000</v>
      </c>
      <c r="G27021" t="s">
        <v>13</v>
      </c>
      <c r="H27021" t="s">
        <v>8897</v>
      </c>
      <c r="I27021" t="s">
        <v>867</v>
      </c>
      <c r="J27021" t="s">
        <v>280</v>
      </c>
      <c r="K27021" t="s">
        <v>24</v>
      </c>
      <c r="L27021" t="s">
        <v>17</v>
      </c>
      <c r="M27021" t="s">
        <v>450</v>
      </c>
    </row>
    <row r="27022" spans="1:13" x14ac:dyDescent="0.3">
      <c r="A27022" t="s">
        <v>866</v>
      </c>
      <c r="C27022" t="s">
        <v>34736</v>
      </c>
      <c r="D27022">
        <v>38</v>
      </c>
      <c r="E27022" s="1">
        <v>1418622</v>
      </c>
      <c r="G27022" t="s">
        <v>111</v>
      </c>
      <c r="H27022" t="s">
        <v>34749</v>
      </c>
      <c r="I27022" t="s">
        <v>867</v>
      </c>
      <c r="J27022" t="s">
        <v>280</v>
      </c>
      <c r="K27022" t="s">
        <v>24</v>
      </c>
      <c r="L27022" t="s">
        <v>25</v>
      </c>
      <c r="M27022" t="s">
        <v>120</v>
      </c>
    </row>
    <row r="27023" spans="1:13" x14ac:dyDescent="0.3">
      <c r="A27023" t="s">
        <v>866</v>
      </c>
      <c r="C27023" t="s">
        <v>33603</v>
      </c>
      <c r="D27023">
        <v>37</v>
      </c>
      <c r="E27023" s="1">
        <v>1229467</v>
      </c>
      <c r="G27023" t="s">
        <v>111</v>
      </c>
      <c r="H27023" t="s">
        <v>33671</v>
      </c>
      <c r="I27023" t="s">
        <v>867</v>
      </c>
      <c r="J27023" t="s">
        <v>280</v>
      </c>
      <c r="K27023" t="s">
        <v>24</v>
      </c>
      <c r="L27023" t="s">
        <v>25</v>
      </c>
      <c r="M27023" t="s">
        <v>120</v>
      </c>
    </row>
    <row r="27024" spans="1:13" x14ac:dyDescent="0.3">
      <c r="A27024" t="s">
        <v>866</v>
      </c>
      <c r="C27024" t="s">
        <v>37529</v>
      </c>
      <c r="D27024">
        <v>59</v>
      </c>
      <c r="E27024" s="1">
        <v>8652568</v>
      </c>
      <c r="G27024" t="s">
        <v>48</v>
      </c>
      <c r="H27024" t="s">
        <v>37534</v>
      </c>
      <c r="I27024" t="s">
        <v>867</v>
      </c>
      <c r="J27024" t="s">
        <v>280</v>
      </c>
      <c r="K27024" t="s">
        <v>24</v>
      </c>
      <c r="L27024" t="s">
        <v>2708</v>
      </c>
      <c r="M27024" t="s">
        <v>331</v>
      </c>
    </row>
    <row r="27025" spans="1:13" x14ac:dyDescent="0.3">
      <c r="A27025" t="s">
        <v>866</v>
      </c>
      <c r="C27025" t="s">
        <v>36143</v>
      </c>
      <c r="D27025">
        <v>45</v>
      </c>
      <c r="E27025" s="1">
        <v>1000000</v>
      </c>
      <c r="G27025" t="s">
        <v>111</v>
      </c>
      <c r="H27025" t="s">
        <v>36176</v>
      </c>
      <c r="I27025" t="s">
        <v>867</v>
      </c>
      <c r="J27025" t="s">
        <v>280</v>
      </c>
      <c r="K27025" t="s">
        <v>24</v>
      </c>
      <c r="L27025" t="s">
        <v>25</v>
      </c>
      <c r="M27025" t="s">
        <v>87</v>
      </c>
    </row>
    <row r="27026" spans="1:13" x14ac:dyDescent="0.3">
      <c r="A27026" t="s">
        <v>866</v>
      </c>
      <c r="C27026" t="s">
        <v>36284</v>
      </c>
      <c r="D27026">
        <v>32</v>
      </c>
      <c r="E27026" s="1">
        <v>3000000</v>
      </c>
      <c r="G27026" t="s">
        <v>111</v>
      </c>
      <c r="H27026" t="s">
        <v>36307</v>
      </c>
      <c r="I27026" t="s">
        <v>867</v>
      </c>
      <c r="J27026" t="s">
        <v>280</v>
      </c>
      <c r="K27026" t="s">
        <v>24</v>
      </c>
      <c r="L27026" t="s">
        <v>25</v>
      </c>
      <c r="M27026" t="s">
        <v>120</v>
      </c>
    </row>
    <row r="27027" spans="1:13" x14ac:dyDescent="0.3">
      <c r="A27027" t="s">
        <v>866</v>
      </c>
      <c r="C27027" t="s">
        <v>36241</v>
      </c>
      <c r="D27027">
        <v>34</v>
      </c>
      <c r="E27027" s="1">
        <v>1894228</v>
      </c>
      <c r="G27027" t="s">
        <v>111</v>
      </c>
      <c r="H27027" t="s">
        <v>36266</v>
      </c>
      <c r="I27027" t="s">
        <v>867</v>
      </c>
      <c r="J27027" t="s">
        <v>280</v>
      </c>
      <c r="K27027" t="s">
        <v>24</v>
      </c>
      <c r="L27027" t="s">
        <v>25</v>
      </c>
      <c r="M27027" t="s">
        <v>120</v>
      </c>
    </row>
    <row r="27028" spans="1:13" x14ac:dyDescent="0.3">
      <c r="A27028" t="s">
        <v>866</v>
      </c>
      <c r="C27028" t="s">
        <v>37919</v>
      </c>
      <c r="D27028">
        <v>35</v>
      </c>
      <c r="E27028" s="1">
        <v>549309</v>
      </c>
      <c r="G27028" t="s">
        <v>111</v>
      </c>
      <c r="H27028" t="s">
        <v>37988</v>
      </c>
      <c r="I27028" t="s">
        <v>867</v>
      </c>
      <c r="J27028" t="s">
        <v>280</v>
      </c>
      <c r="K27028" t="s">
        <v>24</v>
      </c>
      <c r="L27028" t="s">
        <v>25</v>
      </c>
      <c r="M27028" t="s">
        <v>87</v>
      </c>
    </row>
    <row r="27029" spans="1:13" x14ac:dyDescent="0.3">
      <c r="A27029" t="s">
        <v>866</v>
      </c>
      <c r="C27029" t="s">
        <v>37919</v>
      </c>
      <c r="D27029">
        <v>12</v>
      </c>
      <c r="E27029" s="1">
        <v>450223</v>
      </c>
      <c r="G27029" t="s">
        <v>111</v>
      </c>
      <c r="H27029" t="s">
        <v>37996</v>
      </c>
      <c r="I27029" t="s">
        <v>867</v>
      </c>
      <c r="J27029" t="s">
        <v>280</v>
      </c>
      <c r="K27029" t="s">
        <v>24</v>
      </c>
      <c r="L27029" t="s">
        <v>25</v>
      </c>
      <c r="M27029" t="s">
        <v>120</v>
      </c>
    </row>
    <row r="27030" spans="1:13" x14ac:dyDescent="0.3">
      <c r="A27030" t="s">
        <v>866</v>
      </c>
      <c r="C27030" t="s">
        <v>24581</v>
      </c>
      <c r="D27030">
        <v>72</v>
      </c>
      <c r="E27030" s="1">
        <v>6000576</v>
      </c>
      <c r="G27030" t="s">
        <v>111</v>
      </c>
      <c r="H27030" t="s">
        <v>24598</v>
      </c>
      <c r="I27030" t="s">
        <v>867</v>
      </c>
      <c r="J27030" t="s">
        <v>280</v>
      </c>
      <c r="K27030" t="s">
        <v>24</v>
      </c>
      <c r="L27030" t="s">
        <v>25</v>
      </c>
      <c r="M27030" t="s">
        <v>120</v>
      </c>
    </row>
    <row r="27031" spans="1:13" x14ac:dyDescent="0.3">
      <c r="A27031" t="s">
        <v>866</v>
      </c>
      <c r="C27031" t="s">
        <v>25343</v>
      </c>
      <c r="D27031">
        <v>52</v>
      </c>
      <c r="E27031" s="1">
        <v>1233281</v>
      </c>
      <c r="G27031" t="s">
        <v>111</v>
      </c>
      <c r="H27031" t="s">
        <v>25367</v>
      </c>
      <c r="I27031" t="s">
        <v>867</v>
      </c>
      <c r="J27031" t="s">
        <v>280</v>
      </c>
      <c r="K27031" t="s">
        <v>24</v>
      </c>
      <c r="L27031" t="s">
        <v>25</v>
      </c>
      <c r="M27031" t="s">
        <v>120</v>
      </c>
    </row>
    <row r="27032" spans="1:13" x14ac:dyDescent="0.3">
      <c r="A27032" t="s">
        <v>29220</v>
      </c>
      <c r="C27032" t="s">
        <v>29114</v>
      </c>
      <c r="D27032">
        <v>13</v>
      </c>
      <c r="E27032" s="1">
        <v>140000</v>
      </c>
      <c r="G27032" t="s">
        <v>69</v>
      </c>
      <c r="H27032" t="s">
        <v>29221</v>
      </c>
      <c r="I27032" t="s">
        <v>867</v>
      </c>
      <c r="J27032" t="s">
        <v>280</v>
      </c>
      <c r="K27032" t="s">
        <v>24</v>
      </c>
      <c r="L27032" t="s">
        <v>25</v>
      </c>
      <c r="M27032" t="s">
        <v>221</v>
      </c>
    </row>
    <row r="27033" spans="1:13" x14ac:dyDescent="0.3">
      <c r="A27033" t="s">
        <v>2003</v>
      </c>
      <c r="C27033" t="s">
        <v>1852</v>
      </c>
      <c r="D27033">
        <v>16</v>
      </c>
      <c r="E27033" s="1">
        <v>100000</v>
      </c>
      <c r="G27033" t="s">
        <v>69</v>
      </c>
      <c r="H27033" t="s">
        <v>2004</v>
      </c>
      <c r="I27033" t="s">
        <v>578</v>
      </c>
      <c r="J27033" t="s">
        <v>578</v>
      </c>
      <c r="K27033" t="s">
        <v>273</v>
      </c>
      <c r="L27033" t="s">
        <v>44</v>
      </c>
      <c r="M27033" t="s">
        <v>39</v>
      </c>
    </row>
    <row r="27034" spans="1:13" x14ac:dyDescent="0.3">
      <c r="A27034" t="s">
        <v>2003</v>
      </c>
      <c r="C27034" t="s">
        <v>27194</v>
      </c>
      <c r="D27034">
        <v>18</v>
      </c>
      <c r="E27034" s="1">
        <v>100000</v>
      </c>
      <c r="G27034" t="s">
        <v>69</v>
      </c>
      <c r="H27034" t="s">
        <v>27328</v>
      </c>
      <c r="I27034" t="s">
        <v>578</v>
      </c>
      <c r="J27034" t="s">
        <v>578</v>
      </c>
      <c r="K27034" t="s">
        <v>273</v>
      </c>
      <c r="L27034" t="s">
        <v>44</v>
      </c>
      <c r="M27034" t="s">
        <v>39</v>
      </c>
    </row>
    <row r="27035" spans="1:13" x14ac:dyDescent="0.3">
      <c r="A27035" t="s">
        <v>2003</v>
      </c>
      <c r="C27035" t="s">
        <v>24055</v>
      </c>
      <c r="D27035">
        <v>68</v>
      </c>
      <c r="E27035" s="1">
        <v>776923</v>
      </c>
      <c r="G27035" t="s">
        <v>69</v>
      </c>
      <c r="H27035" t="s">
        <v>24177</v>
      </c>
      <c r="I27035" t="s">
        <v>578</v>
      </c>
      <c r="J27035" t="s">
        <v>578</v>
      </c>
      <c r="K27035" t="s">
        <v>273</v>
      </c>
      <c r="L27035" t="s">
        <v>170</v>
      </c>
      <c r="M27035" t="s">
        <v>39</v>
      </c>
    </row>
    <row r="27036" spans="1:13" x14ac:dyDescent="0.3">
      <c r="A27036" t="s">
        <v>24931</v>
      </c>
      <c r="C27036" t="s">
        <v>24897</v>
      </c>
      <c r="D27036">
        <v>90</v>
      </c>
      <c r="E27036" s="1">
        <v>3543549</v>
      </c>
      <c r="G27036" t="s">
        <v>13</v>
      </c>
      <c r="H27036" t="s">
        <v>24932</v>
      </c>
      <c r="I27036" t="s">
        <v>19504</v>
      </c>
      <c r="J27036" t="s">
        <v>732</v>
      </c>
      <c r="K27036" t="s">
        <v>24</v>
      </c>
      <c r="L27036" t="s">
        <v>17</v>
      </c>
      <c r="M27036" t="s">
        <v>450</v>
      </c>
    </row>
    <row r="27037" spans="1:13" x14ac:dyDescent="0.3">
      <c r="A27037" t="s">
        <v>7756</v>
      </c>
      <c r="C27037" t="s">
        <v>29426</v>
      </c>
      <c r="D27037">
        <v>31</v>
      </c>
      <c r="E27037" s="1">
        <v>1261418</v>
      </c>
      <c r="G27037" t="s">
        <v>13</v>
      </c>
      <c r="H27037" t="s">
        <v>29469</v>
      </c>
      <c r="I27037" t="s">
        <v>1831</v>
      </c>
      <c r="J27037" t="s">
        <v>732</v>
      </c>
      <c r="K27037" t="s">
        <v>24</v>
      </c>
      <c r="L27037" t="s">
        <v>17</v>
      </c>
      <c r="M27037" t="s">
        <v>207</v>
      </c>
    </row>
    <row r="27038" spans="1:13" x14ac:dyDescent="0.3">
      <c r="A27038" t="s">
        <v>7756</v>
      </c>
      <c r="C27038" t="s">
        <v>22248</v>
      </c>
      <c r="D27038">
        <v>32</v>
      </c>
      <c r="E27038" s="1">
        <v>1169363</v>
      </c>
      <c r="G27038" t="s">
        <v>13</v>
      </c>
      <c r="H27038" t="s">
        <v>22285</v>
      </c>
      <c r="I27038" t="s">
        <v>1831</v>
      </c>
      <c r="J27038" t="s">
        <v>732</v>
      </c>
      <c r="K27038" t="s">
        <v>24</v>
      </c>
      <c r="L27038" t="s">
        <v>17</v>
      </c>
      <c r="M27038" t="s">
        <v>207</v>
      </c>
    </row>
    <row r="27039" spans="1:13" x14ac:dyDescent="0.3">
      <c r="A27039" t="s">
        <v>7756</v>
      </c>
      <c r="C27039" t="s">
        <v>7634</v>
      </c>
      <c r="D27039">
        <v>86</v>
      </c>
      <c r="E27039" s="1">
        <v>2177548</v>
      </c>
      <c r="G27039" t="s">
        <v>571</v>
      </c>
      <c r="H27039" t="s">
        <v>7757</v>
      </c>
      <c r="I27039" t="s">
        <v>1831</v>
      </c>
      <c r="J27039" t="s">
        <v>732</v>
      </c>
      <c r="K27039" t="s">
        <v>24</v>
      </c>
      <c r="L27039" t="s">
        <v>17</v>
      </c>
      <c r="M27039" t="s">
        <v>7758</v>
      </c>
    </row>
    <row r="27040" spans="1:13" x14ac:dyDescent="0.3">
      <c r="A27040" t="s">
        <v>7756</v>
      </c>
      <c r="C27040" t="s">
        <v>8074</v>
      </c>
      <c r="D27040">
        <v>52</v>
      </c>
      <c r="E27040" s="1">
        <v>1745422</v>
      </c>
      <c r="G27040" t="s">
        <v>48</v>
      </c>
      <c r="H27040" t="s">
        <v>8161</v>
      </c>
      <c r="I27040" t="s">
        <v>1831</v>
      </c>
      <c r="J27040" t="s">
        <v>732</v>
      </c>
      <c r="K27040" t="s">
        <v>24</v>
      </c>
      <c r="L27040" t="s">
        <v>170</v>
      </c>
      <c r="M27040" t="s">
        <v>354</v>
      </c>
    </row>
    <row r="27041" spans="1:13" x14ac:dyDescent="0.3">
      <c r="A27041" t="s">
        <v>7756</v>
      </c>
      <c r="C27041" t="s">
        <v>8771</v>
      </c>
      <c r="D27041">
        <v>25</v>
      </c>
      <c r="E27041" s="1">
        <v>100000</v>
      </c>
      <c r="G27041" t="s">
        <v>13</v>
      </c>
      <c r="H27041" t="s">
        <v>8896</v>
      </c>
      <c r="I27041" t="s">
        <v>1831</v>
      </c>
      <c r="J27041" t="s">
        <v>732</v>
      </c>
      <c r="K27041" t="s">
        <v>24</v>
      </c>
      <c r="L27041" t="s">
        <v>17</v>
      </c>
      <c r="M27041" t="s">
        <v>450</v>
      </c>
    </row>
    <row r="27042" spans="1:13" x14ac:dyDescent="0.3">
      <c r="A27042" t="s">
        <v>7756</v>
      </c>
      <c r="C27042" t="s">
        <v>34736</v>
      </c>
      <c r="D27042">
        <v>55</v>
      </c>
      <c r="E27042" s="1">
        <v>1908536</v>
      </c>
      <c r="G27042" t="s">
        <v>13</v>
      </c>
      <c r="H27042" t="s">
        <v>34845</v>
      </c>
      <c r="I27042" t="s">
        <v>1831</v>
      </c>
      <c r="J27042" t="s">
        <v>732</v>
      </c>
      <c r="K27042" t="s">
        <v>24</v>
      </c>
      <c r="L27042" t="s">
        <v>17</v>
      </c>
      <c r="M27042" t="s">
        <v>31</v>
      </c>
    </row>
    <row r="27043" spans="1:13" x14ac:dyDescent="0.3">
      <c r="A27043" t="s">
        <v>7756</v>
      </c>
      <c r="C27043" t="s">
        <v>33372</v>
      </c>
      <c r="D27043">
        <v>41</v>
      </c>
      <c r="E27043" s="1">
        <v>828817</v>
      </c>
      <c r="G27043" t="s">
        <v>13</v>
      </c>
      <c r="H27043" t="s">
        <v>33413</v>
      </c>
      <c r="I27043" t="s">
        <v>1831</v>
      </c>
      <c r="J27043" t="s">
        <v>732</v>
      </c>
      <c r="K27043" t="s">
        <v>24</v>
      </c>
      <c r="L27043" t="s">
        <v>17</v>
      </c>
      <c r="M27043" t="s">
        <v>450</v>
      </c>
    </row>
    <row r="27044" spans="1:13" x14ac:dyDescent="0.3">
      <c r="A27044" t="s">
        <v>7756</v>
      </c>
      <c r="C27044" t="s">
        <v>35729</v>
      </c>
      <c r="D27044">
        <v>12</v>
      </c>
      <c r="E27044" s="1">
        <v>100000</v>
      </c>
      <c r="G27044" t="s">
        <v>13</v>
      </c>
      <c r="H27044" t="s">
        <v>35885</v>
      </c>
      <c r="I27044" t="s">
        <v>1831</v>
      </c>
      <c r="J27044" t="s">
        <v>732</v>
      </c>
      <c r="K27044" t="s">
        <v>24</v>
      </c>
      <c r="L27044" t="s">
        <v>17</v>
      </c>
      <c r="M27044" t="s">
        <v>450</v>
      </c>
    </row>
    <row r="27045" spans="1:13" x14ac:dyDescent="0.3">
      <c r="A27045" t="s">
        <v>3381</v>
      </c>
      <c r="C27045" t="s">
        <v>2957</v>
      </c>
      <c r="D27045">
        <v>5</v>
      </c>
      <c r="E27045" s="1">
        <v>99999</v>
      </c>
      <c r="G27045" t="s">
        <v>13</v>
      </c>
      <c r="H27045" t="s">
        <v>3382</v>
      </c>
      <c r="I27045" t="s">
        <v>1433</v>
      </c>
      <c r="J27045" t="s">
        <v>732</v>
      </c>
      <c r="K27045" t="s">
        <v>24</v>
      </c>
      <c r="L27045" t="s">
        <v>17</v>
      </c>
      <c r="M27045" t="s">
        <v>45</v>
      </c>
    </row>
    <row r="27046" spans="1:13" x14ac:dyDescent="0.3">
      <c r="A27046" t="s">
        <v>3381</v>
      </c>
      <c r="C27046" t="s">
        <v>27408</v>
      </c>
      <c r="D27046">
        <v>14</v>
      </c>
      <c r="E27046" s="1">
        <v>381338</v>
      </c>
      <c r="G27046" t="s">
        <v>13</v>
      </c>
      <c r="H27046" t="s">
        <v>27483</v>
      </c>
      <c r="I27046" t="s">
        <v>1433</v>
      </c>
      <c r="J27046" t="s">
        <v>732</v>
      </c>
      <c r="K27046" t="s">
        <v>24</v>
      </c>
      <c r="L27046" t="s">
        <v>17</v>
      </c>
      <c r="M27046" t="s">
        <v>442</v>
      </c>
    </row>
    <row r="27047" spans="1:13" x14ac:dyDescent="0.3">
      <c r="A27047" t="s">
        <v>3381</v>
      </c>
      <c r="C27047" t="s">
        <v>5763</v>
      </c>
      <c r="D27047">
        <v>24</v>
      </c>
      <c r="E27047" s="1">
        <v>67318</v>
      </c>
      <c r="G27047" t="s">
        <v>13</v>
      </c>
      <c r="H27047" t="s">
        <v>5827</v>
      </c>
      <c r="I27047" t="s">
        <v>1433</v>
      </c>
      <c r="J27047" t="s">
        <v>732</v>
      </c>
      <c r="K27047" t="s">
        <v>24</v>
      </c>
      <c r="L27047" t="s">
        <v>17</v>
      </c>
      <c r="M27047" t="s">
        <v>450</v>
      </c>
    </row>
    <row r="27048" spans="1:13" x14ac:dyDescent="0.3">
      <c r="A27048" t="s">
        <v>3381</v>
      </c>
      <c r="C27048" t="s">
        <v>21173</v>
      </c>
      <c r="D27048">
        <v>17</v>
      </c>
      <c r="E27048" s="1">
        <v>99138</v>
      </c>
      <c r="G27048" t="s">
        <v>13</v>
      </c>
      <c r="H27048" t="s">
        <v>21530</v>
      </c>
      <c r="I27048" t="s">
        <v>1433</v>
      </c>
      <c r="J27048" t="s">
        <v>732</v>
      </c>
      <c r="K27048" t="s">
        <v>24</v>
      </c>
      <c r="L27048" t="s">
        <v>17</v>
      </c>
      <c r="M27048" t="s">
        <v>450</v>
      </c>
    </row>
    <row r="27049" spans="1:13" x14ac:dyDescent="0.3">
      <c r="A27049" t="s">
        <v>3381</v>
      </c>
      <c r="C27049" t="s">
        <v>22646</v>
      </c>
      <c r="D27049">
        <v>67</v>
      </c>
      <c r="E27049" s="1">
        <v>2331573</v>
      </c>
      <c r="G27049" t="s">
        <v>13</v>
      </c>
      <c r="H27049" t="s">
        <v>22652</v>
      </c>
      <c r="I27049" t="s">
        <v>1433</v>
      </c>
      <c r="J27049" t="s">
        <v>732</v>
      </c>
      <c r="K27049" t="s">
        <v>24</v>
      </c>
      <c r="L27049" t="s">
        <v>1146</v>
      </c>
      <c r="M27049" t="s">
        <v>82</v>
      </c>
    </row>
    <row r="27050" spans="1:13" x14ac:dyDescent="0.3">
      <c r="A27050" t="s">
        <v>3381</v>
      </c>
      <c r="C27050" t="s">
        <v>15737</v>
      </c>
      <c r="D27050">
        <v>84</v>
      </c>
      <c r="E27050" s="1">
        <v>2184164</v>
      </c>
      <c r="G27050" t="s">
        <v>13</v>
      </c>
      <c r="H27050" t="s">
        <v>15758</v>
      </c>
      <c r="I27050" t="s">
        <v>1433</v>
      </c>
      <c r="J27050" t="s">
        <v>732</v>
      </c>
      <c r="K27050" t="s">
        <v>24</v>
      </c>
      <c r="L27050" t="s">
        <v>1146</v>
      </c>
      <c r="M27050" t="s">
        <v>82</v>
      </c>
    </row>
    <row r="27051" spans="1:13" x14ac:dyDescent="0.3">
      <c r="A27051" t="s">
        <v>3381</v>
      </c>
      <c r="C27051" t="s">
        <v>12314</v>
      </c>
      <c r="D27051">
        <v>44</v>
      </c>
      <c r="E27051" s="1">
        <v>850000</v>
      </c>
      <c r="G27051" t="s">
        <v>571</v>
      </c>
      <c r="H27051" t="s">
        <v>12405</v>
      </c>
      <c r="I27051" t="s">
        <v>1433</v>
      </c>
      <c r="J27051" t="s">
        <v>732</v>
      </c>
      <c r="K27051" t="s">
        <v>24</v>
      </c>
      <c r="L27051" t="s">
        <v>17</v>
      </c>
      <c r="M27051" t="s">
        <v>12406</v>
      </c>
    </row>
    <row r="27052" spans="1:13" x14ac:dyDescent="0.3">
      <c r="A27052" t="s">
        <v>3381</v>
      </c>
      <c r="C27052" t="s">
        <v>12314</v>
      </c>
      <c r="D27052">
        <v>20</v>
      </c>
      <c r="E27052" s="1">
        <v>1990756</v>
      </c>
      <c r="G27052" t="s">
        <v>13</v>
      </c>
      <c r="H27052" t="s">
        <v>12585</v>
      </c>
      <c r="I27052" t="s">
        <v>1433</v>
      </c>
      <c r="J27052" t="s">
        <v>732</v>
      </c>
      <c r="K27052" t="s">
        <v>24</v>
      </c>
      <c r="L27052" t="s">
        <v>17</v>
      </c>
      <c r="M27052" t="s">
        <v>5006</v>
      </c>
    </row>
    <row r="27053" spans="1:13" x14ac:dyDescent="0.3">
      <c r="A27053" t="s">
        <v>3381</v>
      </c>
      <c r="C27053" t="s">
        <v>8196</v>
      </c>
      <c r="D27053">
        <v>104</v>
      </c>
      <c r="E27053" s="1">
        <v>15024783</v>
      </c>
      <c r="G27053" t="s">
        <v>34</v>
      </c>
      <c r="H27053" t="s">
        <v>8272</v>
      </c>
      <c r="I27053" t="s">
        <v>1433</v>
      </c>
      <c r="J27053" t="s">
        <v>732</v>
      </c>
      <c r="K27053" t="s">
        <v>24</v>
      </c>
      <c r="L27053" t="s">
        <v>17</v>
      </c>
      <c r="M27053" t="s">
        <v>740</v>
      </c>
    </row>
    <row r="27054" spans="1:13" x14ac:dyDescent="0.3">
      <c r="A27054" t="s">
        <v>3381</v>
      </c>
      <c r="C27054" t="s">
        <v>7634</v>
      </c>
      <c r="D27054">
        <v>25</v>
      </c>
      <c r="E27054" s="1">
        <v>100000</v>
      </c>
      <c r="G27054" t="s">
        <v>13</v>
      </c>
      <c r="H27054" t="s">
        <v>7781</v>
      </c>
      <c r="I27054" t="s">
        <v>1433</v>
      </c>
      <c r="J27054" t="s">
        <v>732</v>
      </c>
      <c r="K27054" t="s">
        <v>24</v>
      </c>
      <c r="L27054" t="s">
        <v>17</v>
      </c>
      <c r="M27054" t="s">
        <v>450</v>
      </c>
    </row>
    <row r="27055" spans="1:13" x14ac:dyDescent="0.3">
      <c r="A27055" t="s">
        <v>3381</v>
      </c>
      <c r="C27055" t="s">
        <v>8771</v>
      </c>
      <c r="D27055">
        <v>25</v>
      </c>
      <c r="E27055" s="1">
        <v>100000</v>
      </c>
      <c r="G27055" t="s">
        <v>13</v>
      </c>
      <c r="H27055" t="s">
        <v>8878</v>
      </c>
      <c r="I27055" t="s">
        <v>1433</v>
      </c>
      <c r="J27055" t="s">
        <v>732</v>
      </c>
      <c r="K27055" t="s">
        <v>24</v>
      </c>
      <c r="L27055" t="s">
        <v>17</v>
      </c>
      <c r="M27055" t="s">
        <v>450</v>
      </c>
    </row>
    <row r="27056" spans="1:13" x14ac:dyDescent="0.3">
      <c r="A27056" t="s">
        <v>3381</v>
      </c>
      <c r="C27056" t="s">
        <v>8771</v>
      </c>
      <c r="D27056">
        <v>25</v>
      </c>
      <c r="E27056" s="1">
        <v>100000</v>
      </c>
      <c r="G27056" t="s">
        <v>13</v>
      </c>
      <c r="H27056" t="s">
        <v>8914</v>
      </c>
      <c r="I27056" t="s">
        <v>1433</v>
      </c>
      <c r="J27056" t="s">
        <v>732</v>
      </c>
      <c r="K27056" t="s">
        <v>24</v>
      </c>
      <c r="L27056" t="s">
        <v>17</v>
      </c>
      <c r="M27056" t="s">
        <v>450</v>
      </c>
    </row>
    <row r="27057" spans="1:13" x14ac:dyDescent="0.3">
      <c r="A27057" t="s">
        <v>3381</v>
      </c>
      <c r="C27057" t="s">
        <v>34627</v>
      </c>
      <c r="D27057">
        <v>26</v>
      </c>
      <c r="E27057" s="1">
        <v>105000</v>
      </c>
      <c r="G27057" t="s">
        <v>48</v>
      </c>
      <c r="H27057" t="s">
        <v>34678</v>
      </c>
      <c r="I27057" t="s">
        <v>1433</v>
      </c>
      <c r="J27057" t="s">
        <v>732</v>
      </c>
      <c r="K27057" t="s">
        <v>24</v>
      </c>
      <c r="L27057" t="s">
        <v>38</v>
      </c>
      <c r="M27057" t="s">
        <v>354</v>
      </c>
    </row>
    <row r="27058" spans="1:13" x14ac:dyDescent="0.3">
      <c r="A27058" t="s">
        <v>3381</v>
      </c>
      <c r="C27058" t="s">
        <v>35729</v>
      </c>
      <c r="D27058">
        <v>32</v>
      </c>
      <c r="E27058" s="1">
        <v>382512</v>
      </c>
      <c r="G27058" t="s">
        <v>13</v>
      </c>
      <c r="H27058" t="s">
        <v>35953</v>
      </c>
      <c r="I27058" t="s">
        <v>1433</v>
      </c>
      <c r="J27058" t="s">
        <v>732</v>
      </c>
      <c r="K27058" t="s">
        <v>24</v>
      </c>
      <c r="L27058" t="s">
        <v>17</v>
      </c>
      <c r="M27058" t="s">
        <v>82</v>
      </c>
    </row>
    <row r="27059" spans="1:13" x14ac:dyDescent="0.3">
      <c r="A27059" t="s">
        <v>4362</v>
      </c>
      <c r="C27059" t="s">
        <v>4328</v>
      </c>
      <c r="D27059">
        <v>35</v>
      </c>
      <c r="E27059" s="1">
        <v>742367</v>
      </c>
      <c r="G27059" t="s">
        <v>34</v>
      </c>
      <c r="H27059" t="s">
        <v>4363</v>
      </c>
      <c r="I27059" t="s">
        <v>4364</v>
      </c>
      <c r="J27059" t="s">
        <v>1145</v>
      </c>
      <c r="K27059" t="s">
        <v>24</v>
      </c>
      <c r="L27059" t="s">
        <v>17</v>
      </c>
      <c r="M27059" t="s">
        <v>202</v>
      </c>
    </row>
    <row r="27060" spans="1:13" x14ac:dyDescent="0.3">
      <c r="A27060" t="s">
        <v>4362</v>
      </c>
      <c r="C27060" t="s">
        <v>5025</v>
      </c>
      <c r="D27060">
        <v>42</v>
      </c>
      <c r="E27060" s="1">
        <v>100000</v>
      </c>
      <c r="G27060" t="s">
        <v>13</v>
      </c>
      <c r="H27060" t="s">
        <v>5065</v>
      </c>
      <c r="I27060" t="s">
        <v>4364</v>
      </c>
      <c r="J27060" t="s">
        <v>1145</v>
      </c>
      <c r="K27060" t="s">
        <v>24</v>
      </c>
      <c r="L27060" t="s">
        <v>17</v>
      </c>
      <c r="M27060" t="s">
        <v>450</v>
      </c>
    </row>
    <row r="27061" spans="1:13" x14ac:dyDescent="0.3">
      <c r="A27061" t="s">
        <v>4362</v>
      </c>
      <c r="C27061" t="s">
        <v>21173</v>
      </c>
      <c r="D27061">
        <v>24</v>
      </c>
      <c r="E27061" s="1">
        <v>100000</v>
      </c>
      <c r="G27061" t="s">
        <v>13</v>
      </c>
      <c r="H27061" t="s">
        <v>21450</v>
      </c>
      <c r="I27061" t="s">
        <v>4364</v>
      </c>
      <c r="J27061" t="s">
        <v>1145</v>
      </c>
      <c r="K27061" t="s">
        <v>24</v>
      </c>
      <c r="L27061" t="s">
        <v>17</v>
      </c>
      <c r="M27061" t="s">
        <v>450</v>
      </c>
    </row>
    <row r="27062" spans="1:13" x14ac:dyDescent="0.3">
      <c r="A27062" t="s">
        <v>4362</v>
      </c>
      <c r="C27062" t="s">
        <v>7634</v>
      </c>
      <c r="D27062">
        <v>25</v>
      </c>
      <c r="E27062" s="1">
        <v>100000</v>
      </c>
      <c r="G27062" t="s">
        <v>48</v>
      </c>
      <c r="H27062" t="s">
        <v>7840</v>
      </c>
      <c r="I27062" t="s">
        <v>4364</v>
      </c>
      <c r="J27062" t="s">
        <v>1145</v>
      </c>
      <c r="K27062" t="s">
        <v>24</v>
      </c>
      <c r="L27062" t="s">
        <v>17</v>
      </c>
      <c r="M27062" t="s">
        <v>190</v>
      </c>
    </row>
    <row r="27063" spans="1:13" x14ac:dyDescent="0.3">
      <c r="A27063" t="s">
        <v>4362</v>
      </c>
      <c r="C27063" t="s">
        <v>8771</v>
      </c>
      <c r="D27063">
        <v>19</v>
      </c>
      <c r="E27063" s="1">
        <v>100000</v>
      </c>
      <c r="G27063" t="s">
        <v>13</v>
      </c>
      <c r="H27063" t="s">
        <v>8860</v>
      </c>
      <c r="I27063" t="s">
        <v>4364</v>
      </c>
      <c r="J27063" t="s">
        <v>1145</v>
      </c>
      <c r="K27063" t="s">
        <v>24</v>
      </c>
      <c r="L27063" t="s">
        <v>17</v>
      </c>
      <c r="M27063" t="s">
        <v>450</v>
      </c>
    </row>
    <row r="27064" spans="1:13" x14ac:dyDescent="0.3">
      <c r="A27064" t="s">
        <v>36898</v>
      </c>
      <c r="C27064" t="s">
        <v>36834</v>
      </c>
      <c r="D27064">
        <v>18</v>
      </c>
      <c r="E27064" s="1">
        <v>99613</v>
      </c>
      <c r="G27064" t="s">
        <v>13</v>
      </c>
      <c r="H27064" t="s">
        <v>36899</v>
      </c>
      <c r="I27064" t="s">
        <v>6582</v>
      </c>
      <c r="J27064" t="s">
        <v>1145</v>
      </c>
      <c r="K27064" t="s">
        <v>24</v>
      </c>
      <c r="L27064" t="s">
        <v>17</v>
      </c>
      <c r="M27064" t="s">
        <v>450</v>
      </c>
    </row>
    <row r="27065" spans="1:13" x14ac:dyDescent="0.3">
      <c r="A27065" t="s">
        <v>7824</v>
      </c>
      <c r="C27065" t="s">
        <v>23213</v>
      </c>
      <c r="D27065">
        <v>51</v>
      </c>
      <c r="E27065" s="1">
        <v>758122</v>
      </c>
      <c r="G27065" t="s">
        <v>571</v>
      </c>
      <c r="H27065" t="s">
        <v>23349</v>
      </c>
      <c r="I27065" t="s">
        <v>7826</v>
      </c>
      <c r="K27065" t="s">
        <v>1181</v>
      </c>
      <c r="L27065" t="s">
        <v>17</v>
      </c>
      <c r="M27065" t="s">
        <v>693</v>
      </c>
    </row>
    <row r="27066" spans="1:13" x14ac:dyDescent="0.3">
      <c r="A27066" t="s">
        <v>7824</v>
      </c>
      <c r="C27066" t="s">
        <v>7634</v>
      </c>
      <c r="D27066">
        <v>27</v>
      </c>
      <c r="E27066" s="1">
        <v>813050</v>
      </c>
      <c r="G27066" t="s">
        <v>13</v>
      </c>
      <c r="H27066" t="s">
        <v>7825</v>
      </c>
      <c r="I27066" t="s">
        <v>7826</v>
      </c>
      <c r="K27066" t="s">
        <v>1181</v>
      </c>
      <c r="L27066" t="s">
        <v>17</v>
      </c>
      <c r="M27066" t="s">
        <v>450</v>
      </c>
    </row>
    <row r="27067" spans="1:13" x14ac:dyDescent="0.3">
      <c r="A27067" t="s">
        <v>7824</v>
      </c>
      <c r="C27067" t="s">
        <v>37047</v>
      </c>
      <c r="D27067">
        <v>79</v>
      </c>
      <c r="E27067" s="1">
        <v>3484384</v>
      </c>
      <c r="G27067" t="s">
        <v>13</v>
      </c>
      <c r="H27067" t="s">
        <v>37340</v>
      </c>
      <c r="I27067" t="s">
        <v>7826</v>
      </c>
      <c r="K27067" t="s">
        <v>1181</v>
      </c>
      <c r="L27067" t="s">
        <v>38</v>
      </c>
      <c r="M27067" t="s">
        <v>101</v>
      </c>
    </row>
    <row r="27068" spans="1:13" x14ac:dyDescent="0.3">
      <c r="A27068" t="s">
        <v>7824</v>
      </c>
      <c r="C27068" t="s">
        <v>35954</v>
      </c>
      <c r="D27068">
        <v>17</v>
      </c>
      <c r="E27068" s="1">
        <v>100000</v>
      </c>
      <c r="G27068" t="s">
        <v>13</v>
      </c>
      <c r="H27068" t="s">
        <v>36057</v>
      </c>
      <c r="I27068" t="s">
        <v>7826</v>
      </c>
      <c r="K27068" t="s">
        <v>1181</v>
      </c>
      <c r="L27068" t="s">
        <v>17</v>
      </c>
      <c r="M27068" t="s">
        <v>450</v>
      </c>
    </row>
    <row r="27069" spans="1:13" x14ac:dyDescent="0.3">
      <c r="A27069" t="s">
        <v>14148</v>
      </c>
      <c r="C27069" t="s">
        <v>35205</v>
      </c>
      <c r="D27069">
        <v>25</v>
      </c>
      <c r="E27069" s="1">
        <v>100000</v>
      </c>
      <c r="G27069" t="s">
        <v>13</v>
      </c>
      <c r="H27069" t="s">
        <v>35393</v>
      </c>
      <c r="I27069" t="s">
        <v>3177</v>
      </c>
      <c r="K27069" t="s">
        <v>14150</v>
      </c>
      <c r="L27069" t="s">
        <v>17</v>
      </c>
      <c r="M27069" t="s">
        <v>450</v>
      </c>
    </row>
    <row r="27070" spans="1:13" x14ac:dyDescent="0.3">
      <c r="A27070" t="s">
        <v>14148</v>
      </c>
      <c r="C27070" t="s">
        <v>14108</v>
      </c>
      <c r="D27070">
        <v>59</v>
      </c>
      <c r="E27070" s="1">
        <v>800000</v>
      </c>
      <c r="G27070" t="s">
        <v>34</v>
      </c>
      <c r="H27070" t="s">
        <v>14149</v>
      </c>
      <c r="I27070" t="s">
        <v>3177</v>
      </c>
      <c r="K27070" t="s">
        <v>14150</v>
      </c>
      <c r="L27070" t="s">
        <v>133</v>
      </c>
      <c r="M27070" t="s">
        <v>202</v>
      </c>
    </row>
    <row r="27071" spans="1:13" x14ac:dyDescent="0.3">
      <c r="A27071" t="s">
        <v>4031</v>
      </c>
      <c r="C27071" t="s">
        <v>29553</v>
      </c>
      <c r="D27071">
        <v>38</v>
      </c>
      <c r="E27071" s="1">
        <v>3876093</v>
      </c>
      <c r="G27071" t="s">
        <v>13</v>
      </c>
      <c r="H27071" t="s">
        <v>29811</v>
      </c>
      <c r="I27071" t="s">
        <v>2128</v>
      </c>
      <c r="K27071" t="s">
        <v>2129</v>
      </c>
      <c r="L27071" t="s">
        <v>38</v>
      </c>
      <c r="M27071" t="s">
        <v>66</v>
      </c>
    </row>
    <row r="27072" spans="1:13" x14ac:dyDescent="0.3">
      <c r="A27072" t="s">
        <v>4031</v>
      </c>
      <c r="C27072" t="s">
        <v>3657</v>
      </c>
      <c r="D27072">
        <v>18</v>
      </c>
      <c r="E27072" s="1">
        <v>428164</v>
      </c>
      <c r="G27072" t="s">
        <v>13</v>
      </c>
      <c r="H27072" t="s">
        <v>4032</v>
      </c>
      <c r="I27072" t="s">
        <v>2128</v>
      </c>
      <c r="K27072" t="s">
        <v>2129</v>
      </c>
      <c r="L27072" t="s">
        <v>38</v>
      </c>
      <c r="M27072" t="s">
        <v>66</v>
      </c>
    </row>
    <row r="27073" spans="1:13" x14ac:dyDescent="0.3">
      <c r="A27073" t="s">
        <v>4031</v>
      </c>
      <c r="C27073" t="s">
        <v>23427</v>
      </c>
      <c r="D27073">
        <v>11</v>
      </c>
      <c r="E27073" s="1">
        <v>673402</v>
      </c>
      <c r="G27073" t="s">
        <v>13</v>
      </c>
      <c r="H27073" t="s">
        <v>23529</v>
      </c>
      <c r="I27073" t="s">
        <v>2128</v>
      </c>
      <c r="K27073" t="s">
        <v>2129</v>
      </c>
      <c r="L27073" t="s">
        <v>17</v>
      </c>
      <c r="M27073" t="s">
        <v>66</v>
      </c>
    </row>
    <row r="27074" spans="1:13" x14ac:dyDescent="0.3">
      <c r="A27074" t="s">
        <v>4031</v>
      </c>
      <c r="C27074" t="s">
        <v>8074</v>
      </c>
      <c r="D27074">
        <v>11</v>
      </c>
      <c r="E27074" s="1">
        <v>138664</v>
      </c>
      <c r="G27074" t="s">
        <v>13</v>
      </c>
      <c r="H27074" t="s">
        <v>8178</v>
      </c>
      <c r="I27074" t="s">
        <v>2128</v>
      </c>
      <c r="K27074" t="s">
        <v>2129</v>
      </c>
      <c r="L27074" t="s">
        <v>17</v>
      </c>
      <c r="M27074" t="s">
        <v>66</v>
      </c>
    </row>
    <row r="27075" spans="1:13" x14ac:dyDescent="0.3">
      <c r="A27075" t="s">
        <v>4031</v>
      </c>
      <c r="C27075" t="s">
        <v>38057</v>
      </c>
      <c r="D27075">
        <v>62</v>
      </c>
      <c r="E27075" s="1">
        <v>4477582</v>
      </c>
      <c r="G27075" t="s">
        <v>13</v>
      </c>
      <c r="H27075" t="s">
        <v>38058</v>
      </c>
      <c r="I27075" t="s">
        <v>2128</v>
      </c>
      <c r="K27075" t="s">
        <v>2129</v>
      </c>
      <c r="L27075" t="s">
        <v>38</v>
      </c>
      <c r="M27075" t="s">
        <v>66</v>
      </c>
    </row>
    <row r="27076" spans="1:13" x14ac:dyDescent="0.3">
      <c r="A27076" t="s">
        <v>10955</v>
      </c>
      <c r="C27076" t="s">
        <v>30851</v>
      </c>
      <c r="D27076">
        <v>24</v>
      </c>
      <c r="E27076" s="1">
        <v>100000</v>
      </c>
      <c r="G27076" t="s">
        <v>13</v>
      </c>
      <c r="H27076" t="s">
        <v>30939</v>
      </c>
      <c r="I27076" t="s">
        <v>330</v>
      </c>
      <c r="J27076" t="s">
        <v>330</v>
      </c>
      <c r="K27076" t="s">
        <v>214</v>
      </c>
      <c r="L27076" t="s">
        <v>17</v>
      </c>
      <c r="M27076" t="s">
        <v>450</v>
      </c>
    </row>
    <row r="27077" spans="1:13" x14ac:dyDescent="0.3">
      <c r="A27077" t="s">
        <v>10955</v>
      </c>
      <c r="C27077" t="s">
        <v>16236</v>
      </c>
      <c r="D27077">
        <v>25</v>
      </c>
      <c r="E27077" s="1">
        <v>275000</v>
      </c>
      <c r="G27077" t="s">
        <v>48</v>
      </c>
      <c r="H27077" t="s">
        <v>16251</v>
      </c>
      <c r="I27077" t="s">
        <v>330</v>
      </c>
      <c r="J27077" t="s">
        <v>330</v>
      </c>
      <c r="K27077" t="s">
        <v>214</v>
      </c>
      <c r="L27077" t="s">
        <v>38</v>
      </c>
      <c r="M27077" t="s">
        <v>190</v>
      </c>
    </row>
    <row r="27078" spans="1:13" x14ac:dyDescent="0.3">
      <c r="A27078" t="s">
        <v>10955</v>
      </c>
      <c r="C27078" t="s">
        <v>10901</v>
      </c>
      <c r="D27078">
        <v>14</v>
      </c>
      <c r="E27078" s="1">
        <v>72450</v>
      </c>
      <c r="G27078" t="s">
        <v>48</v>
      </c>
      <c r="H27078" t="s">
        <v>10956</v>
      </c>
      <c r="I27078" t="s">
        <v>330</v>
      </c>
      <c r="J27078" t="s">
        <v>330</v>
      </c>
      <c r="K27078" t="s">
        <v>214</v>
      </c>
      <c r="L27078" t="s">
        <v>17</v>
      </c>
      <c r="M27078" t="s">
        <v>190</v>
      </c>
    </row>
    <row r="27079" spans="1:13" x14ac:dyDescent="0.3">
      <c r="A27079" t="s">
        <v>2304</v>
      </c>
      <c r="C27079" t="s">
        <v>2957</v>
      </c>
      <c r="D27079">
        <v>26</v>
      </c>
      <c r="E27079" s="1">
        <v>4880000</v>
      </c>
      <c r="G27079" t="s">
        <v>13</v>
      </c>
      <c r="H27079" t="s">
        <v>3597</v>
      </c>
      <c r="I27079" t="s">
        <v>2306</v>
      </c>
      <c r="J27079" t="s">
        <v>199</v>
      </c>
      <c r="K27079" t="s">
        <v>24</v>
      </c>
      <c r="L27079" t="s">
        <v>17</v>
      </c>
      <c r="M27079" t="s">
        <v>207</v>
      </c>
    </row>
    <row r="27080" spans="1:13" x14ac:dyDescent="0.3">
      <c r="A27080" t="s">
        <v>2304</v>
      </c>
      <c r="C27080" t="s">
        <v>2269</v>
      </c>
      <c r="D27080">
        <v>45</v>
      </c>
      <c r="E27080" s="1">
        <v>2080685</v>
      </c>
      <c r="G27080" t="s">
        <v>111</v>
      </c>
      <c r="H27080" t="s">
        <v>2305</v>
      </c>
      <c r="I27080" t="s">
        <v>2306</v>
      </c>
      <c r="J27080" t="s">
        <v>199</v>
      </c>
      <c r="K27080" t="s">
        <v>24</v>
      </c>
      <c r="L27080" t="s">
        <v>25</v>
      </c>
      <c r="M27080" t="s">
        <v>120</v>
      </c>
    </row>
    <row r="27081" spans="1:13" x14ac:dyDescent="0.3">
      <c r="A27081" t="s">
        <v>2304</v>
      </c>
      <c r="C27081" t="s">
        <v>29352</v>
      </c>
      <c r="D27081">
        <v>24</v>
      </c>
      <c r="E27081" s="1">
        <v>1800000</v>
      </c>
      <c r="G27081" t="s">
        <v>13</v>
      </c>
      <c r="H27081" t="s">
        <v>3597</v>
      </c>
      <c r="I27081" t="s">
        <v>2306</v>
      </c>
      <c r="J27081" t="s">
        <v>199</v>
      </c>
      <c r="K27081" t="s">
        <v>24</v>
      </c>
      <c r="L27081" t="s">
        <v>17</v>
      </c>
      <c r="M27081" t="s">
        <v>207</v>
      </c>
    </row>
    <row r="27082" spans="1:13" x14ac:dyDescent="0.3">
      <c r="A27082" t="s">
        <v>2304</v>
      </c>
      <c r="C27082" t="s">
        <v>27925</v>
      </c>
      <c r="D27082">
        <v>8</v>
      </c>
      <c r="E27082" s="1">
        <v>99122</v>
      </c>
      <c r="G27082" t="s">
        <v>111</v>
      </c>
      <c r="H27082" t="s">
        <v>28148</v>
      </c>
      <c r="I27082" t="s">
        <v>2306</v>
      </c>
      <c r="J27082" t="s">
        <v>199</v>
      </c>
      <c r="K27082" t="s">
        <v>24</v>
      </c>
      <c r="L27082" t="s">
        <v>25</v>
      </c>
      <c r="M27082" t="s">
        <v>120</v>
      </c>
    </row>
    <row r="27083" spans="1:13" x14ac:dyDescent="0.3">
      <c r="A27083" t="s">
        <v>2304</v>
      </c>
      <c r="C27083" t="s">
        <v>29426</v>
      </c>
      <c r="D27083">
        <v>41</v>
      </c>
      <c r="E27083" s="1">
        <v>1224048</v>
      </c>
      <c r="G27083" t="s">
        <v>111</v>
      </c>
      <c r="H27083" t="s">
        <v>29428</v>
      </c>
      <c r="I27083" t="s">
        <v>2306</v>
      </c>
      <c r="J27083" t="s">
        <v>199</v>
      </c>
      <c r="K27083" t="s">
        <v>24</v>
      </c>
      <c r="L27083" t="s">
        <v>25</v>
      </c>
      <c r="M27083" t="s">
        <v>120</v>
      </c>
    </row>
    <row r="27084" spans="1:13" x14ac:dyDescent="0.3">
      <c r="A27084" t="s">
        <v>2304</v>
      </c>
      <c r="C27084" t="s">
        <v>3657</v>
      </c>
      <c r="D27084">
        <v>52</v>
      </c>
      <c r="E27084" s="1">
        <v>1650000</v>
      </c>
      <c r="G27084" t="s">
        <v>13</v>
      </c>
      <c r="H27084" t="s">
        <v>3597</v>
      </c>
      <c r="I27084" t="s">
        <v>2306</v>
      </c>
      <c r="J27084" t="s">
        <v>199</v>
      </c>
      <c r="K27084" t="s">
        <v>24</v>
      </c>
      <c r="L27084" t="s">
        <v>17</v>
      </c>
      <c r="M27084" t="s">
        <v>207</v>
      </c>
    </row>
    <row r="27085" spans="1:13" x14ac:dyDescent="0.3">
      <c r="A27085" t="s">
        <v>2304</v>
      </c>
      <c r="C27085" t="s">
        <v>5763</v>
      </c>
      <c r="D27085">
        <v>20</v>
      </c>
      <c r="E27085" s="1">
        <v>544689</v>
      </c>
      <c r="G27085" t="s">
        <v>13</v>
      </c>
      <c r="H27085" t="s">
        <v>5785</v>
      </c>
      <c r="I27085" t="s">
        <v>2306</v>
      </c>
      <c r="J27085" t="s">
        <v>199</v>
      </c>
      <c r="K27085" t="s">
        <v>24</v>
      </c>
      <c r="L27085" t="s">
        <v>17</v>
      </c>
      <c r="M27085" t="s">
        <v>87</v>
      </c>
    </row>
    <row r="27086" spans="1:13" x14ac:dyDescent="0.3">
      <c r="A27086" t="s">
        <v>2304</v>
      </c>
      <c r="C27086" t="s">
        <v>10589</v>
      </c>
      <c r="D27086">
        <v>40</v>
      </c>
      <c r="E27086" s="1">
        <v>249205</v>
      </c>
      <c r="G27086" t="s">
        <v>48</v>
      </c>
      <c r="H27086" t="s">
        <v>10896</v>
      </c>
      <c r="I27086" t="s">
        <v>2306</v>
      </c>
      <c r="J27086" t="s">
        <v>199</v>
      </c>
      <c r="K27086" t="s">
        <v>24</v>
      </c>
      <c r="L27086" t="s">
        <v>44</v>
      </c>
      <c r="M27086" t="s">
        <v>354</v>
      </c>
    </row>
    <row r="27087" spans="1:13" x14ac:dyDescent="0.3">
      <c r="A27087" t="s">
        <v>2304</v>
      </c>
      <c r="C27087" t="s">
        <v>34627</v>
      </c>
      <c r="D27087">
        <v>27</v>
      </c>
      <c r="E27087" s="1">
        <v>100000</v>
      </c>
      <c r="G27087" t="s">
        <v>48</v>
      </c>
      <c r="H27087" t="s">
        <v>34679</v>
      </c>
      <c r="I27087" t="s">
        <v>2306</v>
      </c>
      <c r="J27087" t="s">
        <v>199</v>
      </c>
      <c r="K27087" t="s">
        <v>24</v>
      </c>
      <c r="L27087" t="s">
        <v>17</v>
      </c>
      <c r="M27087" t="s">
        <v>354</v>
      </c>
    </row>
    <row r="27088" spans="1:13" x14ac:dyDescent="0.3">
      <c r="A27088" t="s">
        <v>726</v>
      </c>
      <c r="C27088" t="s">
        <v>1852</v>
      </c>
      <c r="D27088">
        <v>35</v>
      </c>
      <c r="E27088" s="1">
        <v>1755445</v>
      </c>
      <c r="G27088" t="s">
        <v>13</v>
      </c>
      <c r="H27088" t="s">
        <v>2092</v>
      </c>
      <c r="I27088" t="s">
        <v>728</v>
      </c>
      <c r="K27088" t="s">
        <v>189</v>
      </c>
      <c r="L27088" t="s">
        <v>17</v>
      </c>
      <c r="M27088" t="s">
        <v>450</v>
      </c>
    </row>
    <row r="27089" spans="1:13" x14ac:dyDescent="0.3">
      <c r="A27089" t="s">
        <v>726</v>
      </c>
      <c r="C27089" t="s">
        <v>1852</v>
      </c>
      <c r="D27089">
        <v>41</v>
      </c>
      <c r="E27089" s="1">
        <v>4999828</v>
      </c>
      <c r="G27089" t="s">
        <v>13</v>
      </c>
      <c r="H27089" t="s">
        <v>2112</v>
      </c>
      <c r="I27089" t="s">
        <v>728</v>
      </c>
      <c r="K27089" t="s">
        <v>189</v>
      </c>
      <c r="L27089" t="s">
        <v>17</v>
      </c>
      <c r="M27089" t="s">
        <v>450</v>
      </c>
    </row>
    <row r="27090" spans="1:13" x14ac:dyDescent="0.3">
      <c r="A27090" t="s">
        <v>726</v>
      </c>
      <c r="C27090" t="s">
        <v>597</v>
      </c>
      <c r="D27090">
        <v>39</v>
      </c>
      <c r="E27090" s="1">
        <v>4998294</v>
      </c>
      <c r="G27090" t="s">
        <v>13</v>
      </c>
      <c r="H27090" t="s">
        <v>727</v>
      </c>
      <c r="I27090" t="s">
        <v>728</v>
      </c>
      <c r="K27090" t="s">
        <v>189</v>
      </c>
      <c r="L27090" t="s">
        <v>17</v>
      </c>
      <c r="M27090" t="s">
        <v>450</v>
      </c>
    </row>
    <row r="27091" spans="1:13" x14ac:dyDescent="0.3">
      <c r="A27091" t="s">
        <v>726</v>
      </c>
      <c r="C27091" t="s">
        <v>27925</v>
      </c>
      <c r="D27091">
        <v>24</v>
      </c>
      <c r="E27091" s="1">
        <v>246203</v>
      </c>
      <c r="G27091" t="s">
        <v>13</v>
      </c>
      <c r="H27091" t="s">
        <v>27944</v>
      </c>
      <c r="I27091" t="s">
        <v>728</v>
      </c>
      <c r="K27091" t="s">
        <v>189</v>
      </c>
      <c r="L27091" t="s">
        <v>17</v>
      </c>
      <c r="M27091" t="s">
        <v>450</v>
      </c>
    </row>
    <row r="27092" spans="1:13" x14ac:dyDescent="0.3">
      <c r="A27092" t="s">
        <v>726</v>
      </c>
      <c r="C27092" t="s">
        <v>27614</v>
      </c>
      <c r="D27092">
        <v>36</v>
      </c>
      <c r="E27092" s="1">
        <v>5351483</v>
      </c>
      <c r="G27092" t="s">
        <v>13</v>
      </c>
      <c r="H27092" t="s">
        <v>27720</v>
      </c>
      <c r="I27092" t="s">
        <v>728</v>
      </c>
      <c r="K27092" t="s">
        <v>189</v>
      </c>
      <c r="L27092" t="s">
        <v>17</v>
      </c>
      <c r="M27092" t="s">
        <v>450</v>
      </c>
    </row>
    <row r="27093" spans="1:13" x14ac:dyDescent="0.3">
      <c r="A27093" t="s">
        <v>726</v>
      </c>
      <c r="C27093" t="s">
        <v>29922</v>
      </c>
      <c r="D27093">
        <v>37</v>
      </c>
      <c r="E27093" s="1">
        <v>2979006</v>
      </c>
      <c r="G27093" t="s">
        <v>13</v>
      </c>
      <c r="H27093" t="s">
        <v>30058</v>
      </c>
      <c r="I27093" t="s">
        <v>728</v>
      </c>
      <c r="K27093" t="s">
        <v>189</v>
      </c>
      <c r="L27093" t="s">
        <v>17</v>
      </c>
      <c r="M27093" t="s">
        <v>31</v>
      </c>
    </row>
    <row r="27094" spans="1:13" x14ac:dyDescent="0.3">
      <c r="A27094" t="s">
        <v>726</v>
      </c>
      <c r="C27094" t="s">
        <v>3657</v>
      </c>
      <c r="D27094">
        <v>53</v>
      </c>
      <c r="E27094" s="1">
        <v>2572438</v>
      </c>
      <c r="G27094" t="s">
        <v>34</v>
      </c>
      <c r="H27094" t="s">
        <v>4181</v>
      </c>
      <c r="I27094" t="s">
        <v>728</v>
      </c>
      <c r="K27094" t="s">
        <v>189</v>
      </c>
      <c r="L27094" t="s">
        <v>17</v>
      </c>
      <c r="M27094" t="s">
        <v>202</v>
      </c>
    </row>
    <row r="27095" spans="1:13" x14ac:dyDescent="0.3">
      <c r="A27095" t="s">
        <v>726</v>
      </c>
      <c r="C27095" t="s">
        <v>4395</v>
      </c>
      <c r="D27095">
        <v>11</v>
      </c>
      <c r="E27095" s="1">
        <v>10000</v>
      </c>
      <c r="G27095" t="s">
        <v>13</v>
      </c>
      <c r="H27095" t="s">
        <v>4580</v>
      </c>
      <c r="I27095" t="s">
        <v>728</v>
      </c>
      <c r="K27095" t="s">
        <v>189</v>
      </c>
      <c r="L27095" t="s">
        <v>17</v>
      </c>
      <c r="M27095" t="s">
        <v>450</v>
      </c>
    </row>
    <row r="27096" spans="1:13" x14ac:dyDescent="0.3">
      <c r="A27096" t="s">
        <v>726</v>
      </c>
      <c r="C27096" t="s">
        <v>5881</v>
      </c>
      <c r="D27096">
        <v>48</v>
      </c>
      <c r="E27096" s="1">
        <v>1975553</v>
      </c>
      <c r="G27096" t="s">
        <v>13</v>
      </c>
      <c r="H27096" t="s">
        <v>5935</v>
      </c>
      <c r="I27096" t="s">
        <v>728</v>
      </c>
      <c r="K27096" t="s">
        <v>189</v>
      </c>
      <c r="L27096" t="s">
        <v>17</v>
      </c>
      <c r="M27096" t="s">
        <v>1587</v>
      </c>
    </row>
    <row r="27097" spans="1:13" x14ac:dyDescent="0.3">
      <c r="A27097" t="s">
        <v>726</v>
      </c>
      <c r="C27097" t="s">
        <v>5642</v>
      </c>
      <c r="D27097">
        <v>44</v>
      </c>
      <c r="E27097" s="1">
        <v>4868396</v>
      </c>
      <c r="G27097" t="s">
        <v>13</v>
      </c>
      <c r="H27097" t="s">
        <v>5708</v>
      </c>
      <c r="I27097" t="s">
        <v>728</v>
      </c>
      <c r="K27097" t="s">
        <v>189</v>
      </c>
      <c r="L27097" t="s">
        <v>17</v>
      </c>
      <c r="M27097" t="s">
        <v>450</v>
      </c>
    </row>
    <row r="27098" spans="1:13" x14ac:dyDescent="0.3">
      <c r="A27098" t="s">
        <v>726</v>
      </c>
      <c r="C27098" t="s">
        <v>21173</v>
      </c>
      <c r="D27098">
        <v>24</v>
      </c>
      <c r="E27098" s="1">
        <v>100000</v>
      </c>
      <c r="G27098" t="s">
        <v>13</v>
      </c>
      <c r="H27098" t="s">
        <v>21462</v>
      </c>
      <c r="I27098" t="s">
        <v>728</v>
      </c>
      <c r="K27098" t="s">
        <v>189</v>
      </c>
      <c r="L27098" t="s">
        <v>17</v>
      </c>
      <c r="M27098" t="s">
        <v>450</v>
      </c>
    </row>
    <row r="27099" spans="1:13" x14ac:dyDescent="0.3">
      <c r="A27099" t="s">
        <v>726</v>
      </c>
      <c r="C27099" t="s">
        <v>11420</v>
      </c>
      <c r="D27099">
        <v>58</v>
      </c>
      <c r="E27099" s="1">
        <v>3650490</v>
      </c>
      <c r="G27099" t="s">
        <v>13</v>
      </c>
      <c r="H27099" t="s">
        <v>11452</v>
      </c>
      <c r="I27099" t="s">
        <v>728</v>
      </c>
      <c r="K27099" t="s">
        <v>189</v>
      </c>
      <c r="L27099" t="s">
        <v>17</v>
      </c>
      <c r="M27099" t="s">
        <v>450</v>
      </c>
    </row>
    <row r="27100" spans="1:13" x14ac:dyDescent="0.3">
      <c r="A27100" t="s">
        <v>726</v>
      </c>
      <c r="C27100" t="s">
        <v>10589</v>
      </c>
      <c r="D27100">
        <v>44</v>
      </c>
      <c r="E27100" s="1">
        <v>858629</v>
      </c>
      <c r="G27100" t="s">
        <v>13</v>
      </c>
      <c r="H27100" t="s">
        <v>10787</v>
      </c>
      <c r="I27100" t="s">
        <v>728</v>
      </c>
      <c r="K27100" t="s">
        <v>189</v>
      </c>
      <c r="L27100" t="s">
        <v>17</v>
      </c>
      <c r="M27100" t="s">
        <v>450</v>
      </c>
    </row>
    <row r="27101" spans="1:13" x14ac:dyDescent="0.3">
      <c r="A27101" t="s">
        <v>726</v>
      </c>
      <c r="C27101" t="s">
        <v>8196</v>
      </c>
      <c r="D27101">
        <v>72</v>
      </c>
      <c r="E27101" s="1">
        <v>4993116</v>
      </c>
      <c r="G27101" t="s">
        <v>13</v>
      </c>
      <c r="H27101" t="s">
        <v>8369</v>
      </c>
      <c r="I27101" t="s">
        <v>728</v>
      </c>
      <c r="K27101" t="s">
        <v>189</v>
      </c>
      <c r="L27101" t="s">
        <v>17</v>
      </c>
      <c r="M27101" t="s">
        <v>450</v>
      </c>
    </row>
    <row r="27102" spans="1:13" x14ac:dyDescent="0.3">
      <c r="A27102" t="s">
        <v>726</v>
      </c>
      <c r="C27102" t="s">
        <v>9306</v>
      </c>
      <c r="D27102">
        <v>34</v>
      </c>
      <c r="E27102" s="1">
        <v>477457</v>
      </c>
      <c r="G27102" t="s">
        <v>34</v>
      </c>
      <c r="H27102" t="s">
        <v>9315</v>
      </c>
      <c r="I27102" t="s">
        <v>728</v>
      </c>
      <c r="K27102" t="s">
        <v>189</v>
      </c>
      <c r="L27102" t="s">
        <v>17</v>
      </c>
      <c r="M27102" t="s">
        <v>61</v>
      </c>
    </row>
    <row r="27103" spans="1:13" x14ac:dyDescent="0.3">
      <c r="A27103" t="s">
        <v>21641</v>
      </c>
      <c r="C27103" t="s">
        <v>21173</v>
      </c>
      <c r="D27103">
        <v>38</v>
      </c>
      <c r="E27103" s="1">
        <v>1834202</v>
      </c>
      <c r="G27103" t="s">
        <v>13</v>
      </c>
      <c r="H27103" t="s">
        <v>21642</v>
      </c>
      <c r="I27103" t="s">
        <v>7821</v>
      </c>
      <c r="J27103" t="s">
        <v>1057</v>
      </c>
      <c r="K27103" t="s">
        <v>189</v>
      </c>
      <c r="L27103" t="s">
        <v>17</v>
      </c>
      <c r="M27103" t="s">
        <v>4960</v>
      </c>
    </row>
    <row r="27104" spans="1:13" x14ac:dyDescent="0.3">
      <c r="A27104" t="s">
        <v>21641</v>
      </c>
      <c r="C27104" t="s">
        <v>34263</v>
      </c>
      <c r="D27104">
        <v>25</v>
      </c>
      <c r="E27104" s="1">
        <v>100000</v>
      </c>
      <c r="G27104" t="s">
        <v>13</v>
      </c>
      <c r="H27104" t="s">
        <v>34379</v>
      </c>
      <c r="I27104" t="s">
        <v>7821</v>
      </c>
      <c r="J27104" t="s">
        <v>1057</v>
      </c>
      <c r="K27104" t="s">
        <v>189</v>
      </c>
      <c r="L27104" t="s">
        <v>17</v>
      </c>
      <c r="M27104" t="s">
        <v>450</v>
      </c>
    </row>
    <row r="27105" spans="1:13" x14ac:dyDescent="0.3">
      <c r="A27105" t="s">
        <v>34322</v>
      </c>
      <c r="C27105" t="s">
        <v>35205</v>
      </c>
      <c r="D27105">
        <v>19</v>
      </c>
      <c r="E27105" s="1">
        <v>100000</v>
      </c>
      <c r="G27105" t="s">
        <v>13</v>
      </c>
      <c r="H27105" t="s">
        <v>35329</v>
      </c>
      <c r="I27105" t="s">
        <v>34324</v>
      </c>
      <c r="K27105" t="s">
        <v>429</v>
      </c>
      <c r="L27105" t="s">
        <v>17</v>
      </c>
      <c r="M27105" t="s">
        <v>450</v>
      </c>
    </row>
    <row r="27106" spans="1:13" x14ac:dyDescent="0.3">
      <c r="A27106" t="s">
        <v>34322</v>
      </c>
      <c r="C27106" t="s">
        <v>34263</v>
      </c>
      <c r="D27106">
        <v>19</v>
      </c>
      <c r="E27106" s="1">
        <v>100000</v>
      </c>
      <c r="G27106" t="s">
        <v>48</v>
      </c>
      <c r="H27106" t="s">
        <v>34323</v>
      </c>
      <c r="I27106" t="s">
        <v>34324</v>
      </c>
      <c r="K27106" t="s">
        <v>429</v>
      </c>
      <c r="L27106" t="s">
        <v>17</v>
      </c>
      <c r="M27106" t="s">
        <v>354</v>
      </c>
    </row>
    <row r="27107" spans="1:13" x14ac:dyDescent="0.3">
      <c r="A27107" t="s">
        <v>34322</v>
      </c>
      <c r="C27107" t="s">
        <v>37047</v>
      </c>
      <c r="D27107">
        <v>11</v>
      </c>
      <c r="E27107" s="1">
        <v>98708</v>
      </c>
      <c r="G27107" t="s">
        <v>13</v>
      </c>
      <c r="H27107" t="s">
        <v>37144</v>
      </c>
      <c r="I27107" t="s">
        <v>34324</v>
      </c>
      <c r="K27107" t="s">
        <v>429</v>
      </c>
      <c r="L27107" t="s">
        <v>17</v>
      </c>
      <c r="M27107" t="s">
        <v>450</v>
      </c>
    </row>
    <row r="27108" spans="1:13" x14ac:dyDescent="0.3">
      <c r="A27108" t="s">
        <v>12165</v>
      </c>
      <c r="C27108" t="s">
        <v>11813</v>
      </c>
      <c r="D27108">
        <v>31</v>
      </c>
      <c r="E27108" s="1">
        <v>100000</v>
      </c>
      <c r="G27108" t="s">
        <v>13</v>
      </c>
      <c r="H27108" t="s">
        <v>12166</v>
      </c>
      <c r="I27108" t="s">
        <v>12167</v>
      </c>
      <c r="K27108" t="s">
        <v>189</v>
      </c>
      <c r="L27108" t="s">
        <v>17</v>
      </c>
      <c r="M27108" t="s">
        <v>450</v>
      </c>
    </row>
    <row r="27109" spans="1:13" x14ac:dyDescent="0.3">
      <c r="A27109" t="s">
        <v>35144</v>
      </c>
      <c r="C27109" t="s">
        <v>35134</v>
      </c>
      <c r="D27109">
        <v>34</v>
      </c>
      <c r="E27109" s="1">
        <v>785056</v>
      </c>
      <c r="G27109" t="s">
        <v>13</v>
      </c>
      <c r="H27109" t="s">
        <v>35145</v>
      </c>
      <c r="I27109" t="s">
        <v>18696</v>
      </c>
      <c r="K27109" t="s">
        <v>189</v>
      </c>
      <c r="L27109" t="s">
        <v>17</v>
      </c>
      <c r="M27109" t="s">
        <v>66</v>
      </c>
    </row>
    <row r="27110" spans="1:13" x14ac:dyDescent="0.3">
      <c r="A27110" t="s">
        <v>35144</v>
      </c>
      <c r="C27110" t="s">
        <v>36834</v>
      </c>
      <c r="D27110">
        <v>17</v>
      </c>
      <c r="E27110" s="1">
        <v>85789</v>
      </c>
      <c r="G27110" t="s">
        <v>13</v>
      </c>
      <c r="H27110" t="s">
        <v>35145</v>
      </c>
      <c r="I27110" t="s">
        <v>18696</v>
      </c>
      <c r="K27110" t="s">
        <v>189</v>
      </c>
      <c r="L27110" t="s">
        <v>17</v>
      </c>
      <c r="M27110" t="s">
        <v>450</v>
      </c>
    </row>
    <row r="27111" spans="1:13" x14ac:dyDescent="0.3">
      <c r="A27111" t="s">
        <v>336</v>
      </c>
      <c r="C27111" t="s">
        <v>2269</v>
      </c>
      <c r="D27111">
        <v>12</v>
      </c>
      <c r="E27111" s="1">
        <v>1290000</v>
      </c>
      <c r="G27111" t="s">
        <v>48</v>
      </c>
      <c r="H27111" t="s">
        <v>2330</v>
      </c>
      <c r="I27111" t="s">
        <v>337</v>
      </c>
      <c r="J27111" t="s">
        <v>307</v>
      </c>
      <c r="K27111" t="s">
        <v>24</v>
      </c>
      <c r="L27111" t="s">
        <v>38</v>
      </c>
      <c r="M27111" t="s">
        <v>190</v>
      </c>
    </row>
    <row r="27112" spans="1:13" x14ac:dyDescent="0.3">
      <c r="A27112" t="s">
        <v>336</v>
      </c>
      <c r="C27112" t="s">
        <v>1558</v>
      </c>
      <c r="D27112">
        <v>24</v>
      </c>
      <c r="E27112" s="1">
        <v>2999998</v>
      </c>
      <c r="G27112" t="s">
        <v>111</v>
      </c>
      <c r="H27112" t="s">
        <v>1665</v>
      </c>
      <c r="I27112" t="s">
        <v>337</v>
      </c>
      <c r="J27112" t="s">
        <v>307</v>
      </c>
      <c r="K27112" t="s">
        <v>24</v>
      </c>
      <c r="L27112" t="s">
        <v>25</v>
      </c>
      <c r="M27112" t="s">
        <v>120</v>
      </c>
    </row>
    <row r="27113" spans="1:13" x14ac:dyDescent="0.3">
      <c r="A27113" t="s">
        <v>336</v>
      </c>
      <c r="C27113" t="s">
        <v>1558</v>
      </c>
      <c r="D27113">
        <v>24</v>
      </c>
      <c r="E27113" s="1">
        <v>1000000</v>
      </c>
      <c r="G27113" t="s">
        <v>111</v>
      </c>
      <c r="H27113" t="s">
        <v>1361</v>
      </c>
      <c r="I27113" t="s">
        <v>337</v>
      </c>
      <c r="J27113" t="s">
        <v>307</v>
      </c>
      <c r="K27113" t="s">
        <v>24</v>
      </c>
      <c r="L27113" t="s">
        <v>25</v>
      </c>
      <c r="M27113" t="s">
        <v>120</v>
      </c>
    </row>
    <row r="27114" spans="1:13" x14ac:dyDescent="0.3">
      <c r="A27114" t="s">
        <v>336</v>
      </c>
      <c r="C27114" t="s">
        <v>227</v>
      </c>
      <c r="D27114">
        <v>4</v>
      </c>
      <c r="E27114" s="1">
        <v>99785</v>
      </c>
      <c r="G27114" t="s">
        <v>111</v>
      </c>
      <c r="H27114" t="s">
        <v>158</v>
      </c>
      <c r="I27114" t="s">
        <v>337</v>
      </c>
      <c r="J27114" t="s">
        <v>307</v>
      </c>
      <c r="K27114" t="s">
        <v>24</v>
      </c>
      <c r="L27114" t="s">
        <v>25</v>
      </c>
      <c r="M27114" t="s">
        <v>120</v>
      </c>
    </row>
    <row r="27115" spans="1:13" x14ac:dyDescent="0.3">
      <c r="A27115" t="s">
        <v>336</v>
      </c>
      <c r="C27115" t="s">
        <v>28282</v>
      </c>
      <c r="D27115">
        <v>14</v>
      </c>
      <c r="E27115" s="1">
        <v>145797</v>
      </c>
      <c r="G27115" t="s">
        <v>111</v>
      </c>
      <c r="H27115" t="s">
        <v>28189</v>
      </c>
      <c r="I27115" t="s">
        <v>337</v>
      </c>
      <c r="J27115" t="s">
        <v>307</v>
      </c>
      <c r="K27115" t="s">
        <v>24</v>
      </c>
      <c r="L27115" t="s">
        <v>25</v>
      </c>
      <c r="M27115" t="s">
        <v>120</v>
      </c>
    </row>
    <row r="27116" spans="1:13" x14ac:dyDescent="0.3">
      <c r="A27116" t="s">
        <v>336</v>
      </c>
      <c r="C27116" t="s">
        <v>29302</v>
      </c>
      <c r="D27116">
        <v>12</v>
      </c>
      <c r="E27116" s="1">
        <v>106760</v>
      </c>
      <c r="G27116" t="s">
        <v>111</v>
      </c>
      <c r="H27116" t="s">
        <v>29347</v>
      </c>
      <c r="I27116" t="s">
        <v>337</v>
      </c>
      <c r="J27116" t="s">
        <v>307</v>
      </c>
      <c r="K27116" t="s">
        <v>24</v>
      </c>
      <c r="L27116" t="s">
        <v>25</v>
      </c>
      <c r="M27116" t="s">
        <v>120</v>
      </c>
    </row>
    <row r="27117" spans="1:13" x14ac:dyDescent="0.3">
      <c r="A27117" t="s">
        <v>336</v>
      </c>
      <c r="C27117" t="s">
        <v>30756</v>
      </c>
      <c r="D27117">
        <v>10</v>
      </c>
      <c r="E27117" s="1">
        <v>500000</v>
      </c>
      <c r="G27117" t="s">
        <v>48</v>
      </c>
      <c r="H27117" t="s">
        <v>30806</v>
      </c>
      <c r="I27117" t="s">
        <v>337</v>
      </c>
      <c r="J27117" t="s">
        <v>307</v>
      </c>
      <c r="K27117" t="s">
        <v>24</v>
      </c>
      <c r="L27117" t="s">
        <v>170</v>
      </c>
      <c r="M27117" t="s">
        <v>354</v>
      </c>
    </row>
    <row r="27118" spans="1:13" x14ac:dyDescent="0.3">
      <c r="A27118" t="s">
        <v>336</v>
      </c>
      <c r="C27118" t="s">
        <v>30851</v>
      </c>
      <c r="D27118">
        <v>14</v>
      </c>
      <c r="E27118" s="1">
        <v>22151</v>
      </c>
      <c r="G27118" t="s">
        <v>48</v>
      </c>
      <c r="H27118" t="s">
        <v>31006</v>
      </c>
      <c r="I27118" t="s">
        <v>337</v>
      </c>
      <c r="J27118" t="s">
        <v>307</v>
      </c>
      <c r="K27118" t="s">
        <v>24</v>
      </c>
      <c r="L27118" t="s">
        <v>17</v>
      </c>
      <c r="M27118" t="s">
        <v>190</v>
      </c>
    </row>
    <row r="27119" spans="1:13" x14ac:dyDescent="0.3">
      <c r="A27119" t="s">
        <v>336</v>
      </c>
      <c r="C27119" t="s">
        <v>3657</v>
      </c>
      <c r="D27119">
        <v>49</v>
      </c>
      <c r="E27119" s="1">
        <v>970028</v>
      </c>
      <c r="G27119" t="s">
        <v>48</v>
      </c>
      <c r="H27119" t="s">
        <v>4271</v>
      </c>
      <c r="I27119" t="s">
        <v>337</v>
      </c>
      <c r="J27119" t="s">
        <v>307</v>
      </c>
      <c r="K27119" t="s">
        <v>24</v>
      </c>
      <c r="L27119" t="s">
        <v>38</v>
      </c>
      <c r="M27119" t="s">
        <v>190</v>
      </c>
    </row>
    <row r="27120" spans="1:13" x14ac:dyDescent="0.3">
      <c r="A27120" t="s">
        <v>336</v>
      </c>
      <c r="C27120" t="s">
        <v>5155</v>
      </c>
      <c r="D27120">
        <v>22</v>
      </c>
      <c r="E27120" s="1">
        <v>355997</v>
      </c>
      <c r="G27120" t="s">
        <v>111</v>
      </c>
      <c r="H27120" t="s">
        <v>5570</v>
      </c>
      <c r="I27120" t="s">
        <v>337</v>
      </c>
      <c r="J27120" t="s">
        <v>307</v>
      </c>
      <c r="K27120" t="s">
        <v>24</v>
      </c>
      <c r="L27120" t="s">
        <v>25</v>
      </c>
      <c r="M27120" t="s">
        <v>232</v>
      </c>
    </row>
    <row r="27121" spans="1:13" x14ac:dyDescent="0.3">
      <c r="A27121" t="s">
        <v>336</v>
      </c>
      <c r="C27121" t="s">
        <v>22837</v>
      </c>
      <c r="D27121">
        <v>73</v>
      </c>
      <c r="E27121" s="1">
        <v>8742893</v>
      </c>
      <c r="G27121" t="s">
        <v>48</v>
      </c>
      <c r="H27121" t="s">
        <v>22882</v>
      </c>
      <c r="I27121" t="s">
        <v>337</v>
      </c>
      <c r="J27121" t="s">
        <v>307</v>
      </c>
      <c r="K27121" t="s">
        <v>24</v>
      </c>
      <c r="L27121" t="s">
        <v>38</v>
      </c>
      <c r="M27121" t="s">
        <v>190</v>
      </c>
    </row>
    <row r="27122" spans="1:13" x14ac:dyDescent="0.3">
      <c r="A27122" t="s">
        <v>336</v>
      </c>
      <c r="C27122" t="s">
        <v>22837</v>
      </c>
      <c r="D27122">
        <v>60</v>
      </c>
      <c r="E27122" s="1">
        <v>2594622</v>
      </c>
      <c r="G27122" t="s">
        <v>571</v>
      </c>
      <c r="H27122" t="s">
        <v>23179</v>
      </c>
      <c r="I27122" t="s">
        <v>337</v>
      </c>
      <c r="J27122" t="s">
        <v>307</v>
      </c>
      <c r="K27122" t="s">
        <v>24</v>
      </c>
      <c r="L27122" t="s">
        <v>17</v>
      </c>
      <c r="M27122" t="s">
        <v>12942</v>
      </c>
    </row>
    <row r="27123" spans="1:13" x14ac:dyDescent="0.3">
      <c r="A27123" t="s">
        <v>336</v>
      </c>
      <c r="C27123" t="s">
        <v>21173</v>
      </c>
      <c r="D27123">
        <v>26</v>
      </c>
      <c r="E27123" s="1">
        <v>75004</v>
      </c>
      <c r="G27123" t="s">
        <v>111</v>
      </c>
      <c r="H27123" t="s">
        <v>21611</v>
      </c>
      <c r="I27123" t="s">
        <v>337</v>
      </c>
      <c r="J27123" t="s">
        <v>307</v>
      </c>
      <c r="K27123" t="s">
        <v>24</v>
      </c>
      <c r="L27123" t="s">
        <v>25</v>
      </c>
      <c r="M27123" t="s">
        <v>120</v>
      </c>
    </row>
    <row r="27124" spans="1:13" x14ac:dyDescent="0.3">
      <c r="A27124" t="s">
        <v>336</v>
      </c>
      <c r="C27124" t="s">
        <v>15737</v>
      </c>
      <c r="D27124">
        <v>32</v>
      </c>
      <c r="E27124" s="1">
        <v>824396</v>
      </c>
      <c r="G27124" t="s">
        <v>111</v>
      </c>
      <c r="H27124" t="s">
        <v>16228</v>
      </c>
      <c r="I27124" t="s">
        <v>337</v>
      </c>
      <c r="J27124" t="s">
        <v>307</v>
      </c>
      <c r="K27124" t="s">
        <v>24</v>
      </c>
      <c r="L27124" t="s">
        <v>25</v>
      </c>
      <c r="M27124" t="s">
        <v>120</v>
      </c>
    </row>
    <row r="27125" spans="1:13" x14ac:dyDescent="0.3">
      <c r="A27125" t="s">
        <v>336</v>
      </c>
      <c r="C27125" t="s">
        <v>16466</v>
      </c>
      <c r="D27125">
        <v>25</v>
      </c>
      <c r="E27125" s="1">
        <v>100000</v>
      </c>
      <c r="G27125" t="s">
        <v>13</v>
      </c>
      <c r="H27125" t="s">
        <v>16569</v>
      </c>
      <c r="I27125" t="s">
        <v>337</v>
      </c>
      <c r="J27125" t="s">
        <v>307</v>
      </c>
      <c r="K27125" t="s">
        <v>24</v>
      </c>
      <c r="L27125" t="s">
        <v>17</v>
      </c>
      <c r="M27125" t="s">
        <v>450</v>
      </c>
    </row>
    <row r="27126" spans="1:13" x14ac:dyDescent="0.3">
      <c r="A27126" t="s">
        <v>336</v>
      </c>
      <c r="C27126" t="s">
        <v>11813</v>
      </c>
      <c r="D27126">
        <v>22</v>
      </c>
      <c r="E27126" s="1">
        <v>107768</v>
      </c>
      <c r="G27126" t="s">
        <v>34</v>
      </c>
      <c r="H27126" t="s">
        <v>11846</v>
      </c>
      <c r="I27126" t="s">
        <v>337</v>
      </c>
      <c r="J27126" t="s">
        <v>307</v>
      </c>
      <c r="K27126" t="s">
        <v>24</v>
      </c>
      <c r="L27126" t="s">
        <v>17</v>
      </c>
      <c r="M27126" t="s">
        <v>61</v>
      </c>
    </row>
    <row r="27127" spans="1:13" x14ac:dyDescent="0.3">
      <c r="A27127" t="s">
        <v>336</v>
      </c>
      <c r="C27127" t="s">
        <v>12673</v>
      </c>
      <c r="D27127">
        <v>7</v>
      </c>
      <c r="E27127" s="1">
        <v>66226</v>
      </c>
      <c r="G27127" t="s">
        <v>13</v>
      </c>
      <c r="H27127" t="s">
        <v>12784</v>
      </c>
      <c r="I27127" t="s">
        <v>337</v>
      </c>
      <c r="J27127" t="s">
        <v>307</v>
      </c>
      <c r="K27127" t="s">
        <v>24</v>
      </c>
      <c r="L27127" t="s">
        <v>17</v>
      </c>
      <c r="M27127" t="s">
        <v>18</v>
      </c>
    </row>
    <row r="27128" spans="1:13" x14ac:dyDescent="0.3">
      <c r="A27128" t="s">
        <v>336</v>
      </c>
      <c r="C27128" t="s">
        <v>10275</v>
      </c>
      <c r="D27128">
        <v>23</v>
      </c>
      <c r="E27128" s="1">
        <v>232336</v>
      </c>
      <c r="G27128" t="s">
        <v>111</v>
      </c>
      <c r="H27128" t="s">
        <v>10431</v>
      </c>
      <c r="I27128" t="s">
        <v>337</v>
      </c>
      <c r="J27128" t="s">
        <v>307</v>
      </c>
      <c r="K27128" t="s">
        <v>24</v>
      </c>
      <c r="L27128" t="s">
        <v>25</v>
      </c>
      <c r="M27128" t="s">
        <v>120</v>
      </c>
    </row>
    <row r="27129" spans="1:13" x14ac:dyDescent="0.3">
      <c r="A27129" t="s">
        <v>336</v>
      </c>
      <c r="C27129" t="s">
        <v>7634</v>
      </c>
      <c r="D27129">
        <v>19</v>
      </c>
      <c r="E27129" s="1">
        <v>99837</v>
      </c>
      <c r="G27129" t="s">
        <v>13</v>
      </c>
      <c r="H27129" t="s">
        <v>7806</v>
      </c>
      <c r="I27129" t="s">
        <v>337</v>
      </c>
      <c r="J27129" t="s">
        <v>307</v>
      </c>
      <c r="K27129" t="s">
        <v>24</v>
      </c>
      <c r="L27129" t="s">
        <v>17</v>
      </c>
      <c r="M27129" t="s">
        <v>450</v>
      </c>
    </row>
    <row r="27130" spans="1:13" x14ac:dyDescent="0.3">
      <c r="A27130" t="s">
        <v>336</v>
      </c>
      <c r="C27130" t="s">
        <v>34736</v>
      </c>
      <c r="D27130">
        <v>24</v>
      </c>
      <c r="E27130" s="1">
        <v>98569</v>
      </c>
      <c r="G27130" t="s">
        <v>13</v>
      </c>
      <c r="H27130" t="s">
        <v>34904</v>
      </c>
      <c r="I27130" t="s">
        <v>337</v>
      </c>
      <c r="J27130" t="s">
        <v>307</v>
      </c>
      <c r="K27130" t="s">
        <v>24</v>
      </c>
      <c r="L27130" t="s">
        <v>17</v>
      </c>
      <c r="M27130" t="s">
        <v>450</v>
      </c>
    </row>
    <row r="27131" spans="1:13" x14ac:dyDescent="0.3">
      <c r="A27131" t="s">
        <v>336</v>
      </c>
      <c r="C27131" t="s">
        <v>34263</v>
      </c>
      <c r="D27131">
        <v>19</v>
      </c>
      <c r="E27131" s="1">
        <v>100000</v>
      </c>
      <c r="G27131" t="s">
        <v>13</v>
      </c>
      <c r="H27131" t="s">
        <v>34362</v>
      </c>
      <c r="I27131" t="s">
        <v>337</v>
      </c>
      <c r="J27131" t="s">
        <v>307</v>
      </c>
      <c r="K27131" t="s">
        <v>24</v>
      </c>
      <c r="L27131" t="s">
        <v>17</v>
      </c>
      <c r="M27131" t="s">
        <v>450</v>
      </c>
    </row>
    <row r="27132" spans="1:13" x14ac:dyDescent="0.3">
      <c r="A27132" t="s">
        <v>336</v>
      </c>
      <c r="C27132" t="s">
        <v>33755</v>
      </c>
      <c r="D27132">
        <v>18</v>
      </c>
      <c r="E27132" s="1">
        <v>100000</v>
      </c>
      <c r="G27132" t="s">
        <v>13</v>
      </c>
      <c r="H27132" t="s">
        <v>33918</v>
      </c>
      <c r="I27132" t="s">
        <v>337</v>
      </c>
      <c r="J27132" t="s">
        <v>307</v>
      </c>
      <c r="K27132" t="s">
        <v>24</v>
      </c>
      <c r="L27132" t="s">
        <v>17</v>
      </c>
      <c r="M27132" t="s">
        <v>450</v>
      </c>
    </row>
    <row r="27133" spans="1:13" x14ac:dyDescent="0.3">
      <c r="A27133" t="s">
        <v>336</v>
      </c>
      <c r="C27133" t="s">
        <v>35954</v>
      </c>
      <c r="D27133">
        <v>47</v>
      </c>
      <c r="E27133" s="1">
        <v>1428169</v>
      </c>
      <c r="G27133" t="s">
        <v>13</v>
      </c>
      <c r="H27133" t="s">
        <v>35971</v>
      </c>
      <c r="I27133" t="s">
        <v>337</v>
      </c>
      <c r="J27133" t="s">
        <v>307</v>
      </c>
      <c r="K27133" t="s">
        <v>24</v>
      </c>
      <c r="L27133" t="s">
        <v>17</v>
      </c>
      <c r="M27133" t="s">
        <v>66</v>
      </c>
    </row>
    <row r="27134" spans="1:13" x14ac:dyDescent="0.3">
      <c r="A27134" t="s">
        <v>11998</v>
      </c>
      <c r="C27134" t="s">
        <v>11813</v>
      </c>
      <c r="D27134">
        <v>51</v>
      </c>
      <c r="E27134" s="1">
        <v>351102</v>
      </c>
      <c r="G27134" t="s">
        <v>111</v>
      </c>
      <c r="H27134" t="s">
        <v>11999</v>
      </c>
      <c r="I27134" t="s">
        <v>337</v>
      </c>
      <c r="J27134" t="s">
        <v>307</v>
      </c>
      <c r="K27134" t="s">
        <v>24</v>
      </c>
      <c r="L27134" t="s">
        <v>25</v>
      </c>
      <c r="M27134" t="s">
        <v>120</v>
      </c>
    </row>
    <row r="27135" spans="1:13" x14ac:dyDescent="0.3">
      <c r="A27135" t="s">
        <v>5426</v>
      </c>
      <c r="C27135" t="s">
        <v>5155</v>
      </c>
      <c r="D27135">
        <v>7</v>
      </c>
      <c r="E27135" s="1">
        <v>30000</v>
      </c>
      <c r="G27135" t="s">
        <v>400</v>
      </c>
      <c r="H27135" t="s">
        <v>5427</v>
      </c>
      <c r="I27135" t="s">
        <v>5428</v>
      </c>
      <c r="K27135" t="s">
        <v>16</v>
      </c>
      <c r="L27135" t="s">
        <v>248</v>
      </c>
      <c r="M27135" t="s">
        <v>401</v>
      </c>
    </row>
    <row r="27136" spans="1:13" x14ac:dyDescent="0.3">
      <c r="A27136" t="s">
        <v>5426</v>
      </c>
      <c r="C27136" t="s">
        <v>35458</v>
      </c>
      <c r="D27136">
        <v>34</v>
      </c>
      <c r="E27136" s="1">
        <v>109853</v>
      </c>
      <c r="G27136" t="s">
        <v>13</v>
      </c>
      <c r="H27136" t="s">
        <v>35460</v>
      </c>
      <c r="I27136" t="s">
        <v>5428</v>
      </c>
      <c r="K27136" t="s">
        <v>16</v>
      </c>
      <c r="L27136" t="s">
        <v>38</v>
      </c>
      <c r="M27136" t="s">
        <v>345</v>
      </c>
    </row>
    <row r="27137" spans="1:13" x14ac:dyDescent="0.3">
      <c r="A27137" t="s">
        <v>5426</v>
      </c>
      <c r="C27137" t="s">
        <v>37919</v>
      </c>
      <c r="D27137">
        <v>192</v>
      </c>
      <c r="E27137" s="1">
        <v>4982712</v>
      </c>
      <c r="G27137" t="s">
        <v>571</v>
      </c>
      <c r="H27137" t="s">
        <v>37957</v>
      </c>
      <c r="I27137" t="s">
        <v>5428</v>
      </c>
      <c r="K27137" t="s">
        <v>16</v>
      </c>
      <c r="L27137" t="s">
        <v>210</v>
      </c>
      <c r="M27137" t="s">
        <v>693</v>
      </c>
    </row>
    <row r="27138" spans="1:13" x14ac:dyDescent="0.3">
      <c r="A27138" t="s">
        <v>937</v>
      </c>
      <c r="C27138" t="s">
        <v>783</v>
      </c>
      <c r="D27138">
        <v>11</v>
      </c>
      <c r="E27138" s="1">
        <v>153409</v>
      </c>
      <c r="G27138" t="s">
        <v>13</v>
      </c>
      <c r="H27138" t="s">
        <v>938</v>
      </c>
      <c r="I27138" t="s">
        <v>939</v>
      </c>
      <c r="J27138" t="s">
        <v>81</v>
      </c>
      <c r="K27138" t="s">
        <v>24</v>
      </c>
      <c r="L27138" t="s">
        <v>17</v>
      </c>
      <c r="M27138" t="s">
        <v>66</v>
      </c>
    </row>
    <row r="27139" spans="1:13" x14ac:dyDescent="0.3">
      <c r="A27139" t="s">
        <v>937</v>
      </c>
      <c r="C27139" t="s">
        <v>30756</v>
      </c>
      <c r="D27139">
        <v>30</v>
      </c>
      <c r="E27139" s="1">
        <v>100000</v>
      </c>
      <c r="G27139" t="s">
        <v>34</v>
      </c>
      <c r="H27139" t="s">
        <v>30787</v>
      </c>
      <c r="I27139" t="s">
        <v>939</v>
      </c>
      <c r="J27139" t="s">
        <v>81</v>
      </c>
      <c r="K27139" t="s">
        <v>24</v>
      </c>
      <c r="L27139" t="s">
        <v>17</v>
      </c>
      <c r="M27139" t="s">
        <v>202</v>
      </c>
    </row>
    <row r="27140" spans="1:13" x14ac:dyDescent="0.3">
      <c r="A27140" t="s">
        <v>937</v>
      </c>
      <c r="C27140" t="s">
        <v>5155</v>
      </c>
      <c r="D27140">
        <v>24</v>
      </c>
      <c r="E27140" s="1">
        <v>393487</v>
      </c>
      <c r="G27140" t="s">
        <v>69</v>
      </c>
      <c r="H27140" t="s">
        <v>5367</v>
      </c>
      <c r="I27140" t="s">
        <v>939</v>
      </c>
      <c r="J27140" t="s">
        <v>81</v>
      </c>
      <c r="K27140" t="s">
        <v>24</v>
      </c>
      <c r="L27140" t="s">
        <v>25</v>
      </c>
      <c r="M27140" t="s">
        <v>221</v>
      </c>
    </row>
    <row r="27141" spans="1:13" x14ac:dyDescent="0.3">
      <c r="A27141" t="s">
        <v>937</v>
      </c>
      <c r="C27141" t="s">
        <v>22837</v>
      </c>
      <c r="D27141">
        <v>62</v>
      </c>
      <c r="E27141" s="1">
        <v>235450</v>
      </c>
      <c r="G27141" t="s">
        <v>34</v>
      </c>
      <c r="H27141" t="s">
        <v>23098</v>
      </c>
      <c r="I27141" t="s">
        <v>939</v>
      </c>
      <c r="J27141" t="s">
        <v>81</v>
      </c>
      <c r="K27141" t="s">
        <v>24</v>
      </c>
      <c r="L27141" t="s">
        <v>38</v>
      </c>
      <c r="M27141" t="s">
        <v>740</v>
      </c>
    </row>
    <row r="27142" spans="1:13" x14ac:dyDescent="0.3">
      <c r="A27142" t="s">
        <v>937</v>
      </c>
      <c r="C27142" t="s">
        <v>22024</v>
      </c>
      <c r="D27142">
        <v>19</v>
      </c>
      <c r="E27142" s="1">
        <v>114529</v>
      </c>
      <c r="G27142" t="s">
        <v>13</v>
      </c>
      <c r="H27142" t="s">
        <v>22113</v>
      </c>
      <c r="I27142" t="s">
        <v>939</v>
      </c>
      <c r="J27142" t="s">
        <v>81</v>
      </c>
      <c r="K27142" t="s">
        <v>24</v>
      </c>
      <c r="L27142" t="s">
        <v>17</v>
      </c>
      <c r="M27142" t="s">
        <v>18</v>
      </c>
    </row>
    <row r="27143" spans="1:13" x14ac:dyDescent="0.3">
      <c r="A27143" t="s">
        <v>937</v>
      </c>
      <c r="C27143" t="s">
        <v>9547</v>
      </c>
      <c r="D27143">
        <v>25</v>
      </c>
      <c r="E27143" s="1">
        <v>100000</v>
      </c>
      <c r="G27143" t="s">
        <v>48</v>
      </c>
      <c r="H27143" t="s">
        <v>9812</v>
      </c>
      <c r="I27143" t="s">
        <v>939</v>
      </c>
      <c r="J27143" t="s">
        <v>81</v>
      </c>
      <c r="K27143" t="s">
        <v>24</v>
      </c>
      <c r="L27143" t="s">
        <v>17</v>
      </c>
      <c r="M27143" t="s">
        <v>190</v>
      </c>
    </row>
    <row r="27144" spans="1:13" x14ac:dyDescent="0.3">
      <c r="A27144" t="s">
        <v>937</v>
      </c>
      <c r="C27144" t="s">
        <v>9547</v>
      </c>
      <c r="D27144">
        <v>59</v>
      </c>
      <c r="E27144" s="1">
        <v>1327527</v>
      </c>
      <c r="G27144" t="s">
        <v>13</v>
      </c>
      <c r="H27144" t="s">
        <v>10077</v>
      </c>
      <c r="I27144" t="s">
        <v>939</v>
      </c>
      <c r="J27144" t="s">
        <v>81</v>
      </c>
      <c r="K27144" t="s">
        <v>24</v>
      </c>
      <c r="L27144" t="s">
        <v>17</v>
      </c>
      <c r="M27144" t="s">
        <v>10078</v>
      </c>
    </row>
    <row r="27145" spans="1:13" x14ac:dyDescent="0.3">
      <c r="A27145" t="s">
        <v>937</v>
      </c>
      <c r="C27145" t="s">
        <v>10275</v>
      </c>
      <c r="D27145">
        <v>6</v>
      </c>
      <c r="E27145" s="1">
        <v>25000</v>
      </c>
      <c r="G27145" t="s">
        <v>111</v>
      </c>
      <c r="H27145" t="s">
        <v>10365</v>
      </c>
      <c r="I27145" t="s">
        <v>939</v>
      </c>
      <c r="J27145" t="s">
        <v>81</v>
      </c>
      <c r="K27145" t="s">
        <v>24</v>
      </c>
      <c r="L27145" t="s">
        <v>25</v>
      </c>
      <c r="M27145" t="s">
        <v>120</v>
      </c>
    </row>
    <row r="27146" spans="1:13" x14ac:dyDescent="0.3">
      <c r="A27146" t="s">
        <v>937</v>
      </c>
      <c r="C27146" t="s">
        <v>35205</v>
      </c>
      <c r="D27146">
        <v>17</v>
      </c>
      <c r="E27146" s="1">
        <v>222411</v>
      </c>
      <c r="G27146" t="s">
        <v>34</v>
      </c>
      <c r="H27146" t="s">
        <v>35287</v>
      </c>
      <c r="I27146" t="s">
        <v>939</v>
      </c>
      <c r="J27146" t="s">
        <v>81</v>
      </c>
      <c r="K27146" t="s">
        <v>24</v>
      </c>
      <c r="L27146" t="s">
        <v>17</v>
      </c>
      <c r="M27146" t="s">
        <v>75</v>
      </c>
    </row>
    <row r="27147" spans="1:13" x14ac:dyDescent="0.3">
      <c r="A27147" t="s">
        <v>937</v>
      </c>
      <c r="C27147" t="s">
        <v>34470</v>
      </c>
      <c r="D27147">
        <v>48</v>
      </c>
      <c r="E27147" s="1">
        <v>1494105</v>
      </c>
      <c r="G27147" t="s">
        <v>48</v>
      </c>
      <c r="H27147" t="s">
        <v>34491</v>
      </c>
      <c r="I27147" t="s">
        <v>939</v>
      </c>
      <c r="J27147" t="s">
        <v>81</v>
      </c>
      <c r="K27147" t="s">
        <v>24</v>
      </c>
      <c r="L27147" t="s">
        <v>17</v>
      </c>
      <c r="M27147" t="s">
        <v>190</v>
      </c>
    </row>
    <row r="27148" spans="1:13" x14ac:dyDescent="0.3">
      <c r="A27148" t="s">
        <v>937</v>
      </c>
      <c r="C27148" t="s">
        <v>33755</v>
      </c>
      <c r="D27148">
        <v>132</v>
      </c>
      <c r="E27148" s="1">
        <v>5910382</v>
      </c>
      <c r="G27148" t="s">
        <v>13</v>
      </c>
      <c r="H27148" t="s">
        <v>33868</v>
      </c>
      <c r="I27148" t="s">
        <v>939</v>
      </c>
      <c r="J27148" t="s">
        <v>81</v>
      </c>
      <c r="K27148" t="s">
        <v>24</v>
      </c>
      <c r="L27148" t="s">
        <v>17</v>
      </c>
      <c r="M27148" t="s">
        <v>1587</v>
      </c>
    </row>
    <row r="27149" spans="1:13" x14ac:dyDescent="0.3">
      <c r="A27149" t="s">
        <v>937</v>
      </c>
      <c r="C27149" t="s">
        <v>33297</v>
      </c>
      <c r="D27149">
        <v>14</v>
      </c>
      <c r="E27149" s="1">
        <v>150000</v>
      </c>
      <c r="G27149" t="s">
        <v>48</v>
      </c>
      <c r="H27149" t="s">
        <v>33334</v>
      </c>
      <c r="I27149" t="s">
        <v>939</v>
      </c>
      <c r="J27149" t="s">
        <v>81</v>
      </c>
      <c r="K27149" t="s">
        <v>24</v>
      </c>
      <c r="L27149" t="s">
        <v>38</v>
      </c>
      <c r="M27149" t="s">
        <v>190</v>
      </c>
    </row>
    <row r="27150" spans="1:13" x14ac:dyDescent="0.3">
      <c r="A27150" t="s">
        <v>937</v>
      </c>
      <c r="C27150" t="s">
        <v>36143</v>
      </c>
      <c r="D27150">
        <v>142</v>
      </c>
      <c r="E27150" s="1">
        <v>22737317</v>
      </c>
      <c r="G27150" t="s">
        <v>13</v>
      </c>
      <c r="H27150" t="s">
        <v>36154</v>
      </c>
      <c r="I27150" t="s">
        <v>939</v>
      </c>
      <c r="J27150" t="s">
        <v>81</v>
      </c>
      <c r="K27150" t="s">
        <v>24</v>
      </c>
      <c r="L27150" t="s">
        <v>3538</v>
      </c>
      <c r="M27150" t="s">
        <v>101</v>
      </c>
    </row>
    <row r="27151" spans="1:13" x14ac:dyDescent="0.3">
      <c r="A27151" t="s">
        <v>3443</v>
      </c>
      <c r="C27151" t="s">
        <v>2957</v>
      </c>
      <c r="D27151">
        <v>37</v>
      </c>
      <c r="E27151" s="1">
        <v>2639818</v>
      </c>
      <c r="G27151" t="s">
        <v>13</v>
      </c>
      <c r="H27151" t="s">
        <v>3444</v>
      </c>
      <c r="I27151" t="s">
        <v>1233</v>
      </c>
      <c r="K27151" t="s">
        <v>189</v>
      </c>
      <c r="L27151" t="s">
        <v>38</v>
      </c>
      <c r="M27151" t="s">
        <v>101</v>
      </c>
    </row>
    <row r="27152" spans="1:13" x14ac:dyDescent="0.3">
      <c r="A27152" t="s">
        <v>3443</v>
      </c>
      <c r="C27152" t="s">
        <v>27194</v>
      </c>
      <c r="D27152">
        <v>17</v>
      </c>
      <c r="E27152" s="1">
        <v>685373</v>
      </c>
      <c r="G27152" t="s">
        <v>13</v>
      </c>
      <c r="H27152" t="s">
        <v>27340</v>
      </c>
      <c r="I27152" t="s">
        <v>1233</v>
      </c>
      <c r="K27152" t="s">
        <v>189</v>
      </c>
      <c r="L27152" t="s">
        <v>38</v>
      </c>
      <c r="M27152" t="s">
        <v>207</v>
      </c>
    </row>
    <row r="27153" spans="1:13" x14ac:dyDescent="0.3">
      <c r="A27153" t="s">
        <v>3443</v>
      </c>
      <c r="C27153" t="s">
        <v>27408</v>
      </c>
      <c r="D27153">
        <v>8</v>
      </c>
      <c r="E27153" s="1">
        <v>269898</v>
      </c>
      <c r="G27153" t="s">
        <v>13</v>
      </c>
      <c r="H27153" t="s">
        <v>27515</v>
      </c>
      <c r="I27153" t="s">
        <v>1233</v>
      </c>
      <c r="K27153" t="s">
        <v>189</v>
      </c>
      <c r="L27153" t="s">
        <v>17</v>
      </c>
      <c r="M27153" t="s">
        <v>450</v>
      </c>
    </row>
    <row r="27154" spans="1:13" x14ac:dyDescent="0.3">
      <c r="A27154" t="s">
        <v>3443</v>
      </c>
      <c r="C27154" t="s">
        <v>30364</v>
      </c>
      <c r="D27154">
        <v>26</v>
      </c>
      <c r="E27154" s="1">
        <v>92000</v>
      </c>
      <c r="G27154" t="s">
        <v>13</v>
      </c>
      <c r="H27154" t="s">
        <v>30493</v>
      </c>
      <c r="I27154" t="s">
        <v>1233</v>
      </c>
      <c r="K27154" t="s">
        <v>189</v>
      </c>
      <c r="L27154" t="s">
        <v>17</v>
      </c>
      <c r="M27154" t="s">
        <v>450</v>
      </c>
    </row>
    <row r="27155" spans="1:13" x14ac:dyDescent="0.3">
      <c r="A27155" t="s">
        <v>3443</v>
      </c>
      <c r="C27155" t="s">
        <v>9547</v>
      </c>
      <c r="D27155">
        <v>37</v>
      </c>
      <c r="E27155" s="1">
        <v>100000</v>
      </c>
      <c r="G27155" t="s">
        <v>13</v>
      </c>
      <c r="H27155" t="s">
        <v>9922</v>
      </c>
      <c r="I27155" t="s">
        <v>1233</v>
      </c>
      <c r="K27155" t="s">
        <v>189</v>
      </c>
      <c r="L27155" t="s">
        <v>17</v>
      </c>
      <c r="M27155" t="s">
        <v>450</v>
      </c>
    </row>
    <row r="27156" spans="1:13" x14ac:dyDescent="0.3">
      <c r="A27156" t="s">
        <v>3443</v>
      </c>
      <c r="C27156" t="s">
        <v>34263</v>
      </c>
      <c r="D27156">
        <v>18</v>
      </c>
      <c r="E27156" s="1">
        <v>97467</v>
      </c>
      <c r="G27156" t="s">
        <v>13</v>
      </c>
      <c r="H27156" t="s">
        <v>34304</v>
      </c>
      <c r="I27156" t="s">
        <v>1233</v>
      </c>
      <c r="K27156" t="s">
        <v>189</v>
      </c>
      <c r="L27156" t="s">
        <v>17</v>
      </c>
      <c r="M27156" t="s">
        <v>450</v>
      </c>
    </row>
    <row r="27157" spans="1:13" x14ac:dyDescent="0.3">
      <c r="A27157" t="s">
        <v>3443</v>
      </c>
      <c r="C27157" t="s">
        <v>37363</v>
      </c>
      <c r="D27157">
        <v>63</v>
      </c>
      <c r="E27157" s="1">
        <v>3123624</v>
      </c>
      <c r="G27157" t="s">
        <v>13</v>
      </c>
      <c r="H27157" t="s">
        <v>37517</v>
      </c>
      <c r="I27157" t="s">
        <v>1233</v>
      </c>
      <c r="K27157" t="s">
        <v>189</v>
      </c>
      <c r="L27157" t="s">
        <v>17</v>
      </c>
      <c r="M27157" t="s">
        <v>101</v>
      </c>
    </row>
    <row r="27158" spans="1:13" x14ac:dyDescent="0.3">
      <c r="A27158" t="s">
        <v>28249</v>
      </c>
      <c r="C27158" t="s">
        <v>27925</v>
      </c>
      <c r="D27158">
        <v>14</v>
      </c>
      <c r="E27158" s="1">
        <v>243487</v>
      </c>
      <c r="G27158" t="s">
        <v>34</v>
      </c>
      <c r="H27158" t="s">
        <v>28250</v>
      </c>
      <c r="I27158" t="s">
        <v>3797</v>
      </c>
      <c r="K27158" t="s">
        <v>3799</v>
      </c>
      <c r="L27158" t="s">
        <v>115</v>
      </c>
      <c r="M27158" t="s">
        <v>61</v>
      </c>
    </row>
    <row r="27159" spans="1:13" x14ac:dyDescent="0.3">
      <c r="A27159" t="s">
        <v>28249</v>
      </c>
      <c r="C27159" t="s">
        <v>30851</v>
      </c>
      <c r="D27159">
        <v>9</v>
      </c>
      <c r="E27159" s="1">
        <v>500000</v>
      </c>
      <c r="G27159" t="s">
        <v>13</v>
      </c>
      <c r="H27159" t="s">
        <v>30854</v>
      </c>
      <c r="I27159" t="s">
        <v>3797</v>
      </c>
      <c r="K27159" t="s">
        <v>3799</v>
      </c>
      <c r="L27159" t="s">
        <v>17</v>
      </c>
      <c r="M27159" t="s">
        <v>18</v>
      </c>
    </row>
    <row r="27160" spans="1:13" x14ac:dyDescent="0.3">
      <c r="A27160" t="s">
        <v>5095</v>
      </c>
      <c r="C27160" t="s">
        <v>5025</v>
      </c>
      <c r="D27160">
        <v>19</v>
      </c>
      <c r="E27160" s="1">
        <v>100000</v>
      </c>
      <c r="G27160" t="s">
        <v>13</v>
      </c>
      <c r="H27160" t="s">
        <v>5096</v>
      </c>
      <c r="I27160" t="s">
        <v>5097</v>
      </c>
      <c r="K27160" t="s">
        <v>65</v>
      </c>
      <c r="L27160" t="s">
        <v>17</v>
      </c>
      <c r="M27160" t="s">
        <v>450</v>
      </c>
    </row>
    <row r="27161" spans="1:13" x14ac:dyDescent="0.3">
      <c r="A27161" t="s">
        <v>4359</v>
      </c>
      <c r="C27161" t="s">
        <v>4328</v>
      </c>
      <c r="D27161">
        <v>43</v>
      </c>
      <c r="E27161" s="1">
        <v>749770</v>
      </c>
      <c r="G27161" t="s">
        <v>13</v>
      </c>
      <c r="H27161" t="s">
        <v>4360</v>
      </c>
      <c r="I27161" t="s">
        <v>4361</v>
      </c>
      <c r="K27161" t="s">
        <v>1574</v>
      </c>
      <c r="L27161" t="s">
        <v>17</v>
      </c>
      <c r="M27161" t="s">
        <v>45</v>
      </c>
    </row>
    <row r="27162" spans="1:13" x14ac:dyDescent="0.3">
      <c r="A27162" t="s">
        <v>4359</v>
      </c>
      <c r="C27162" t="s">
        <v>35205</v>
      </c>
      <c r="D27162">
        <v>24</v>
      </c>
      <c r="E27162" s="1">
        <v>695413</v>
      </c>
      <c r="G27162" t="s">
        <v>13</v>
      </c>
      <c r="H27162" t="s">
        <v>35262</v>
      </c>
      <c r="I27162" t="s">
        <v>4361</v>
      </c>
      <c r="K27162" t="s">
        <v>1574</v>
      </c>
      <c r="L27162" t="s">
        <v>17</v>
      </c>
      <c r="M27162" t="s">
        <v>18</v>
      </c>
    </row>
    <row r="27163" spans="1:13" x14ac:dyDescent="0.3">
      <c r="A27163" t="s">
        <v>4359</v>
      </c>
      <c r="C27163" t="s">
        <v>34263</v>
      </c>
      <c r="D27163">
        <v>19</v>
      </c>
      <c r="E27163" s="1">
        <v>100000</v>
      </c>
      <c r="G27163" t="s">
        <v>13</v>
      </c>
      <c r="H27163" t="s">
        <v>34374</v>
      </c>
      <c r="I27163" t="s">
        <v>4361</v>
      </c>
      <c r="K27163" t="s">
        <v>1574</v>
      </c>
      <c r="L27163" t="s">
        <v>17</v>
      </c>
      <c r="M27163" t="s">
        <v>450</v>
      </c>
    </row>
    <row r="27164" spans="1:13" x14ac:dyDescent="0.3">
      <c r="A27164" t="s">
        <v>4359</v>
      </c>
      <c r="C27164" t="s">
        <v>37363</v>
      </c>
      <c r="D27164">
        <v>12</v>
      </c>
      <c r="E27164" s="1">
        <v>100000</v>
      </c>
      <c r="G27164" t="s">
        <v>13</v>
      </c>
      <c r="H27164" t="s">
        <v>37432</v>
      </c>
      <c r="I27164" t="s">
        <v>4361</v>
      </c>
      <c r="K27164" t="s">
        <v>1574</v>
      </c>
      <c r="L27164" t="s">
        <v>17</v>
      </c>
      <c r="M27164" t="s">
        <v>450</v>
      </c>
    </row>
    <row r="27165" spans="1:13" x14ac:dyDescent="0.3">
      <c r="A27165" t="s">
        <v>3314</v>
      </c>
      <c r="C27165" t="s">
        <v>2957</v>
      </c>
      <c r="D27165">
        <v>17</v>
      </c>
      <c r="E27165" s="1">
        <v>369413</v>
      </c>
      <c r="G27165" t="s">
        <v>13</v>
      </c>
      <c r="H27165" t="s">
        <v>3315</v>
      </c>
      <c r="I27165" t="s">
        <v>3316</v>
      </c>
      <c r="J27165" t="s">
        <v>475</v>
      </c>
      <c r="K27165" t="s">
        <v>189</v>
      </c>
      <c r="L27165" t="s">
        <v>38</v>
      </c>
      <c r="M27165" t="s">
        <v>101</v>
      </c>
    </row>
    <row r="27166" spans="1:13" x14ac:dyDescent="0.3">
      <c r="A27166" t="s">
        <v>3314</v>
      </c>
      <c r="C27166" t="s">
        <v>3657</v>
      </c>
      <c r="D27166">
        <v>59</v>
      </c>
      <c r="E27166" s="1">
        <v>11029869</v>
      </c>
      <c r="G27166" t="s">
        <v>48</v>
      </c>
      <c r="H27166" t="s">
        <v>4026</v>
      </c>
      <c r="I27166" t="s">
        <v>3316</v>
      </c>
      <c r="J27166" t="s">
        <v>475</v>
      </c>
      <c r="K27166" t="s">
        <v>189</v>
      </c>
      <c r="L27166" t="s">
        <v>38</v>
      </c>
      <c r="M27166" t="s">
        <v>190</v>
      </c>
    </row>
    <row r="27167" spans="1:13" x14ac:dyDescent="0.3">
      <c r="A27167" t="s">
        <v>3314</v>
      </c>
      <c r="C27167" t="s">
        <v>21714</v>
      </c>
      <c r="D27167">
        <v>96</v>
      </c>
      <c r="E27167" s="1">
        <v>2399998</v>
      </c>
      <c r="G27167" t="s">
        <v>48</v>
      </c>
      <c r="H27167" t="s">
        <v>21741</v>
      </c>
      <c r="I27167" t="s">
        <v>3316</v>
      </c>
      <c r="J27167" t="s">
        <v>475</v>
      </c>
      <c r="K27167" t="s">
        <v>189</v>
      </c>
      <c r="L27167" t="s">
        <v>170</v>
      </c>
      <c r="M27167" t="s">
        <v>190</v>
      </c>
    </row>
    <row r="27168" spans="1:13" x14ac:dyDescent="0.3">
      <c r="A27168" t="s">
        <v>3314</v>
      </c>
      <c r="C27168" t="s">
        <v>15737</v>
      </c>
      <c r="D27168">
        <v>84</v>
      </c>
      <c r="E27168" s="1">
        <v>3660257</v>
      </c>
      <c r="G27168" t="s">
        <v>48</v>
      </c>
      <c r="H27168" t="s">
        <v>15827</v>
      </c>
      <c r="I27168" t="s">
        <v>3316</v>
      </c>
      <c r="J27168" t="s">
        <v>475</v>
      </c>
      <c r="K27168" t="s">
        <v>189</v>
      </c>
      <c r="L27168" t="s">
        <v>38</v>
      </c>
      <c r="M27168" t="s">
        <v>190</v>
      </c>
    </row>
    <row r="27169" spans="1:13" x14ac:dyDescent="0.3">
      <c r="A27169" t="s">
        <v>3314</v>
      </c>
      <c r="C27169" t="s">
        <v>11813</v>
      </c>
      <c r="D27169">
        <v>61</v>
      </c>
      <c r="E27169" s="1">
        <v>17189175</v>
      </c>
      <c r="G27169" t="s">
        <v>48</v>
      </c>
      <c r="H27169" t="s">
        <v>11814</v>
      </c>
      <c r="I27169" t="s">
        <v>3316</v>
      </c>
      <c r="J27169" t="s">
        <v>475</v>
      </c>
      <c r="K27169" t="s">
        <v>189</v>
      </c>
      <c r="L27169" t="s">
        <v>38</v>
      </c>
      <c r="M27169" t="s">
        <v>190</v>
      </c>
    </row>
    <row r="27170" spans="1:13" x14ac:dyDescent="0.3">
      <c r="A27170" t="s">
        <v>3314</v>
      </c>
      <c r="C27170" t="s">
        <v>12250</v>
      </c>
      <c r="D27170">
        <v>62</v>
      </c>
      <c r="E27170" s="1">
        <v>18816547</v>
      </c>
      <c r="G27170" t="s">
        <v>48</v>
      </c>
      <c r="H27170" t="s">
        <v>12252</v>
      </c>
      <c r="I27170" t="s">
        <v>3316</v>
      </c>
      <c r="J27170" t="s">
        <v>475</v>
      </c>
      <c r="K27170" t="s">
        <v>189</v>
      </c>
      <c r="L27170" t="s">
        <v>38</v>
      </c>
      <c r="M27170" t="s">
        <v>190</v>
      </c>
    </row>
    <row r="27171" spans="1:13" x14ac:dyDescent="0.3">
      <c r="A27171" t="s">
        <v>3314</v>
      </c>
      <c r="C27171" t="s">
        <v>11197</v>
      </c>
      <c r="D27171">
        <v>48</v>
      </c>
      <c r="E27171" s="1">
        <v>1495148</v>
      </c>
      <c r="G27171" t="s">
        <v>48</v>
      </c>
      <c r="H27171" t="s">
        <v>11220</v>
      </c>
      <c r="I27171" t="s">
        <v>3316</v>
      </c>
      <c r="J27171" t="s">
        <v>475</v>
      </c>
      <c r="K27171" t="s">
        <v>189</v>
      </c>
      <c r="L27171" t="s">
        <v>38</v>
      </c>
      <c r="M27171" t="s">
        <v>190</v>
      </c>
    </row>
    <row r="27172" spans="1:13" x14ac:dyDescent="0.3">
      <c r="A27172" t="s">
        <v>3314</v>
      </c>
      <c r="C27172" t="s">
        <v>11104</v>
      </c>
      <c r="D27172">
        <v>63</v>
      </c>
      <c r="E27172" s="1">
        <v>883576</v>
      </c>
      <c r="G27172" t="s">
        <v>48</v>
      </c>
      <c r="H27172" t="s">
        <v>11121</v>
      </c>
      <c r="I27172" t="s">
        <v>3316</v>
      </c>
      <c r="J27172" t="s">
        <v>475</v>
      </c>
      <c r="K27172" t="s">
        <v>189</v>
      </c>
      <c r="L27172" t="s">
        <v>38</v>
      </c>
      <c r="M27172" t="s">
        <v>190</v>
      </c>
    </row>
    <row r="27173" spans="1:13" x14ac:dyDescent="0.3">
      <c r="A27173" t="s">
        <v>3314</v>
      </c>
      <c r="C27173" t="s">
        <v>7634</v>
      </c>
      <c r="D27173">
        <v>64</v>
      </c>
      <c r="E27173" s="1">
        <v>1479450</v>
      </c>
      <c r="G27173" t="s">
        <v>48</v>
      </c>
      <c r="H27173" t="s">
        <v>7660</v>
      </c>
      <c r="I27173" t="s">
        <v>3316</v>
      </c>
      <c r="J27173" t="s">
        <v>475</v>
      </c>
      <c r="K27173" t="s">
        <v>189</v>
      </c>
      <c r="L27173" t="s">
        <v>38</v>
      </c>
      <c r="M27173" t="s">
        <v>190</v>
      </c>
    </row>
    <row r="27174" spans="1:13" x14ac:dyDescent="0.3">
      <c r="A27174" t="s">
        <v>3314</v>
      </c>
      <c r="C27174" t="s">
        <v>8962</v>
      </c>
      <c r="D27174">
        <v>18</v>
      </c>
      <c r="E27174" s="1">
        <v>100000</v>
      </c>
      <c r="G27174" t="s">
        <v>48</v>
      </c>
      <c r="H27174" t="s">
        <v>9023</v>
      </c>
      <c r="I27174" t="s">
        <v>3316</v>
      </c>
      <c r="J27174" t="s">
        <v>475</v>
      </c>
      <c r="K27174" t="s">
        <v>189</v>
      </c>
      <c r="L27174" t="s">
        <v>17</v>
      </c>
      <c r="M27174" t="s">
        <v>190</v>
      </c>
    </row>
    <row r="27175" spans="1:13" x14ac:dyDescent="0.3">
      <c r="A27175" t="s">
        <v>3314</v>
      </c>
      <c r="C27175" t="s">
        <v>35508</v>
      </c>
      <c r="D27175">
        <v>104</v>
      </c>
      <c r="E27175" s="1">
        <v>16397757</v>
      </c>
      <c r="G27175" t="s">
        <v>48</v>
      </c>
      <c r="H27175" t="s">
        <v>35512</v>
      </c>
      <c r="I27175" t="s">
        <v>3316</v>
      </c>
      <c r="J27175" t="s">
        <v>475</v>
      </c>
      <c r="K27175" t="s">
        <v>189</v>
      </c>
      <c r="L27175" t="s">
        <v>38</v>
      </c>
      <c r="M27175" t="s">
        <v>190</v>
      </c>
    </row>
    <row r="27176" spans="1:13" x14ac:dyDescent="0.3">
      <c r="A27176" t="s">
        <v>11473</v>
      </c>
      <c r="C27176" t="s">
        <v>11420</v>
      </c>
      <c r="D27176">
        <v>16</v>
      </c>
      <c r="E27176" s="1">
        <v>200000</v>
      </c>
      <c r="G27176" t="s">
        <v>111</v>
      </c>
      <c r="H27176" t="s">
        <v>11474</v>
      </c>
      <c r="I27176" t="s">
        <v>5612</v>
      </c>
      <c r="J27176" t="s">
        <v>5613</v>
      </c>
      <c r="K27176" t="s">
        <v>24</v>
      </c>
      <c r="L27176" t="s">
        <v>25</v>
      </c>
      <c r="M27176" t="s">
        <v>232</v>
      </c>
    </row>
    <row r="27177" spans="1:13" x14ac:dyDescent="0.3">
      <c r="A27177" t="s">
        <v>30484</v>
      </c>
      <c r="C27177" t="s">
        <v>30364</v>
      </c>
      <c r="D27177">
        <v>17</v>
      </c>
      <c r="E27177" s="1">
        <v>30000</v>
      </c>
      <c r="G27177" t="s">
        <v>13</v>
      </c>
      <c r="H27177" t="s">
        <v>30485</v>
      </c>
      <c r="I27177" t="s">
        <v>2011</v>
      </c>
      <c r="K27177" t="s">
        <v>2012</v>
      </c>
      <c r="L27177" t="s">
        <v>17</v>
      </c>
      <c r="M27177" t="s">
        <v>207</v>
      </c>
    </row>
    <row r="27178" spans="1:13" x14ac:dyDescent="0.3">
      <c r="A27178" t="s">
        <v>30484</v>
      </c>
      <c r="C27178" t="s">
        <v>37047</v>
      </c>
      <c r="D27178">
        <v>12</v>
      </c>
      <c r="E27178" s="1">
        <v>100000</v>
      </c>
      <c r="G27178" t="s">
        <v>13</v>
      </c>
      <c r="H27178" t="s">
        <v>37165</v>
      </c>
      <c r="I27178" t="s">
        <v>2011</v>
      </c>
      <c r="K27178" t="s">
        <v>2012</v>
      </c>
      <c r="L27178" t="s">
        <v>17</v>
      </c>
      <c r="M27178" t="s">
        <v>450</v>
      </c>
    </row>
    <row r="27179" spans="1:13" x14ac:dyDescent="0.3">
      <c r="A27179" t="s">
        <v>35926</v>
      </c>
      <c r="C27179" t="s">
        <v>35729</v>
      </c>
      <c r="D27179">
        <v>12</v>
      </c>
      <c r="E27179" s="1">
        <v>100000</v>
      </c>
      <c r="G27179" t="s">
        <v>13</v>
      </c>
      <c r="H27179" t="s">
        <v>35927</v>
      </c>
      <c r="I27179" t="s">
        <v>1943</v>
      </c>
      <c r="K27179" t="s">
        <v>1943</v>
      </c>
      <c r="L27179" t="s">
        <v>17</v>
      </c>
      <c r="M27179" t="s">
        <v>450</v>
      </c>
    </row>
    <row r="27180" spans="1:13" x14ac:dyDescent="0.3">
      <c r="A27180" t="s">
        <v>30860</v>
      </c>
      <c r="C27180" t="s">
        <v>30851</v>
      </c>
      <c r="D27180">
        <v>35</v>
      </c>
      <c r="E27180" s="1">
        <v>202500</v>
      </c>
      <c r="G27180" t="s">
        <v>111</v>
      </c>
      <c r="H27180" t="s">
        <v>30861</v>
      </c>
      <c r="I27180" t="s">
        <v>342</v>
      </c>
      <c r="J27180" t="s">
        <v>30</v>
      </c>
      <c r="K27180" t="s">
        <v>24</v>
      </c>
      <c r="L27180" t="s">
        <v>25</v>
      </c>
      <c r="M27180" t="s">
        <v>120</v>
      </c>
    </row>
    <row r="27181" spans="1:13" x14ac:dyDescent="0.3">
      <c r="A27181" t="s">
        <v>12387</v>
      </c>
      <c r="C27181" t="s">
        <v>24055</v>
      </c>
      <c r="D27181">
        <v>18</v>
      </c>
      <c r="E27181" s="1">
        <v>100000</v>
      </c>
      <c r="G27181" t="s">
        <v>13</v>
      </c>
      <c r="H27181" t="s">
        <v>24273</v>
      </c>
      <c r="I27181" t="s">
        <v>2039</v>
      </c>
      <c r="J27181" t="s">
        <v>2040</v>
      </c>
      <c r="K27181" t="s">
        <v>37</v>
      </c>
      <c r="L27181" t="s">
        <v>17</v>
      </c>
      <c r="M27181" t="s">
        <v>450</v>
      </c>
    </row>
    <row r="27182" spans="1:13" x14ac:dyDescent="0.3">
      <c r="A27182" t="s">
        <v>12387</v>
      </c>
      <c r="C27182" t="s">
        <v>12314</v>
      </c>
      <c r="D27182">
        <v>84</v>
      </c>
      <c r="E27182" s="1">
        <v>492478</v>
      </c>
      <c r="G27182" t="s">
        <v>48</v>
      </c>
      <c r="H27182" t="s">
        <v>12388</v>
      </c>
      <c r="I27182" t="s">
        <v>2039</v>
      </c>
      <c r="J27182" t="s">
        <v>2040</v>
      </c>
      <c r="K27182" t="s">
        <v>37</v>
      </c>
      <c r="L27182" t="s">
        <v>38</v>
      </c>
      <c r="M27182" t="s">
        <v>190</v>
      </c>
    </row>
    <row r="27183" spans="1:13" x14ac:dyDescent="0.3">
      <c r="A27183" t="s">
        <v>17130</v>
      </c>
      <c r="C27183" t="s">
        <v>27408</v>
      </c>
      <c r="D27183">
        <v>8</v>
      </c>
      <c r="E27183" s="1">
        <v>315048</v>
      </c>
      <c r="G27183" t="s">
        <v>13</v>
      </c>
      <c r="H27183" t="s">
        <v>27570</v>
      </c>
      <c r="I27183" t="s">
        <v>13300</v>
      </c>
      <c r="J27183" t="s">
        <v>7536</v>
      </c>
      <c r="K27183" t="s">
        <v>24</v>
      </c>
      <c r="L27183" t="s">
        <v>17</v>
      </c>
      <c r="M27183" t="s">
        <v>45</v>
      </c>
    </row>
    <row r="27184" spans="1:13" x14ac:dyDescent="0.3">
      <c r="A27184" t="s">
        <v>17130</v>
      </c>
      <c r="C27184" t="s">
        <v>16755</v>
      </c>
      <c r="D27184">
        <v>30</v>
      </c>
      <c r="E27184" s="1">
        <v>98975</v>
      </c>
      <c r="G27184" t="s">
        <v>13</v>
      </c>
      <c r="H27184" t="s">
        <v>17131</v>
      </c>
      <c r="I27184" t="s">
        <v>13300</v>
      </c>
      <c r="J27184" t="s">
        <v>7536</v>
      </c>
      <c r="K27184" t="s">
        <v>24</v>
      </c>
      <c r="L27184" t="s">
        <v>17</v>
      </c>
      <c r="M27184" t="s">
        <v>450</v>
      </c>
    </row>
    <row r="27185" spans="1:13" x14ac:dyDescent="0.3">
      <c r="A27185" t="s">
        <v>8780</v>
      </c>
      <c r="C27185" t="s">
        <v>22837</v>
      </c>
      <c r="D27185">
        <v>20</v>
      </c>
      <c r="E27185" s="1">
        <v>860831</v>
      </c>
      <c r="G27185" t="s">
        <v>34</v>
      </c>
      <c r="H27185" t="s">
        <v>23207</v>
      </c>
      <c r="I27185" t="s">
        <v>8782</v>
      </c>
      <c r="J27185" t="s">
        <v>280</v>
      </c>
      <c r="K27185" t="s">
        <v>24</v>
      </c>
      <c r="L27185" t="s">
        <v>17</v>
      </c>
      <c r="M27185" t="s">
        <v>504</v>
      </c>
    </row>
    <row r="27186" spans="1:13" x14ac:dyDescent="0.3">
      <c r="A27186" t="s">
        <v>8780</v>
      </c>
      <c r="C27186" t="s">
        <v>23564</v>
      </c>
      <c r="D27186">
        <v>19</v>
      </c>
      <c r="E27186" s="1">
        <v>100000</v>
      </c>
      <c r="G27186" t="s">
        <v>13</v>
      </c>
      <c r="H27186" t="s">
        <v>23624</v>
      </c>
      <c r="I27186" t="s">
        <v>8782</v>
      </c>
      <c r="J27186" t="s">
        <v>280</v>
      </c>
      <c r="K27186" t="s">
        <v>24</v>
      </c>
      <c r="L27186" t="s">
        <v>17</v>
      </c>
      <c r="M27186" t="s">
        <v>450</v>
      </c>
    </row>
    <row r="27187" spans="1:13" x14ac:dyDescent="0.3">
      <c r="A27187" t="s">
        <v>8780</v>
      </c>
      <c r="C27187" t="s">
        <v>8771</v>
      </c>
      <c r="D27187">
        <v>31</v>
      </c>
      <c r="E27187" s="1">
        <v>100000</v>
      </c>
      <c r="G27187" t="s">
        <v>13</v>
      </c>
      <c r="H27187" t="s">
        <v>8781</v>
      </c>
      <c r="I27187" t="s">
        <v>8782</v>
      </c>
      <c r="J27187" t="s">
        <v>280</v>
      </c>
      <c r="K27187" t="s">
        <v>24</v>
      </c>
      <c r="L27187" t="s">
        <v>17</v>
      </c>
      <c r="M27187" t="s">
        <v>450</v>
      </c>
    </row>
    <row r="27188" spans="1:13" x14ac:dyDescent="0.3">
      <c r="A27188" t="s">
        <v>8780</v>
      </c>
      <c r="C27188" t="s">
        <v>8771</v>
      </c>
      <c r="D27188">
        <v>25</v>
      </c>
      <c r="E27188" s="1">
        <v>100000</v>
      </c>
      <c r="G27188" t="s">
        <v>13</v>
      </c>
      <c r="H27188" t="s">
        <v>8818</v>
      </c>
      <c r="I27188" t="s">
        <v>8782</v>
      </c>
      <c r="J27188" t="s">
        <v>280</v>
      </c>
      <c r="K27188" t="s">
        <v>24</v>
      </c>
      <c r="L27188" t="s">
        <v>17</v>
      </c>
      <c r="M27188" t="s">
        <v>450</v>
      </c>
    </row>
    <row r="27189" spans="1:13" x14ac:dyDescent="0.3">
      <c r="A27189" t="s">
        <v>3220</v>
      </c>
      <c r="C27189" t="s">
        <v>2957</v>
      </c>
      <c r="D27189">
        <v>23</v>
      </c>
      <c r="E27189" s="1">
        <v>1042463</v>
      </c>
      <c r="G27189" t="s">
        <v>48</v>
      </c>
      <c r="H27189" t="s">
        <v>3221</v>
      </c>
      <c r="I27189" t="s">
        <v>1890</v>
      </c>
      <c r="J27189" t="s">
        <v>280</v>
      </c>
      <c r="K27189" t="s">
        <v>24</v>
      </c>
      <c r="L27189" t="s">
        <v>17</v>
      </c>
      <c r="M27189" t="s">
        <v>354</v>
      </c>
    </row>
    <row r="27190" spans="1:13" x14ac:dyDescent="0.3">
      <c r="A27190" t="s">
        <v>3220</v>
      </c>
      <c r="C27190" t="s">
        <v>30595</v>
      </c>
      <c r="D27190">
        <v>31</v>
      </c>
      <c r="E27190" s="1">
        <v>1000000</v>
      </c>
      <c r="G27190" t="s">
        <v>48</v>
      </c>
      <c r="H27190" t="s">
        <v>30709</v>
      </c>
      <c r="I27190" t="s">
        <v>1890</v>
      </c>
      <c r="J27190" t="s">
        <v>280</v>
      </c>
      <c r="K27190" t="s">
        <v>24</v>
      </c>
      <c r="L27190" t="s">
        <v>17</v>
      </c>
      <c r="M27190" t="s">
        <v>354</v>
      </c>
    </row>
    <row r="27191" spans="1:13" x14ac:dyDescent="0.3">
      <c r="A27191" t="s">
        <v>3220</v>
      </c>
      <c r="C27191" t="s">
        <v>23213</v>
      </c>
      <c r="D27191">
        <v>60</v>
      </c>
      <c r="E27191" s="1">
        <v>32291725</v>
      </c>
      <c r="G27191" t="s">
        <v>48</v>
      </c>
      <c r="H27191" t="s">
        <v>23230</v>
      </c>
      <c r="I27191" t="s">
        <v>1890</v>
      </c>
      <c r="J27191" t="s">
        <v>280</v>
      </c>
      <c r="K27191" t="s">
        <v>24</v>
      </c>
      <c r="L27191" t="s">
        <v>17</v>
      </c>
      <c r="M27191" t="s">
        <v>190</v>
      </c>
    </row>
    <row r="27192" spans="1:13" x14ac:dyDescent="0.3">
      <c r="A27192" t="s">
        <v>3220</v>
      </c>
      <c r="C27192" t="s">
        <v>23564</v>
      </c>
      <c r="D27192">
        <v>30</v>
      </c>
      <c r="E27192" s="1">
        <v>100000</v>
      </c>
      <c r="G27192" t="s">
        <v>13</v>
      </c>
      <c r="H27192" t="s">
        <v>23635</v>
      </c>
      <c r="I27192" t="s">
        <v>1890</v>
      </c>
      <c r="J27192" t="s">
        <v>280</v>
      </c>
      <c r="K27192" t="s">
        <v>24</v>
      </c>
      <c r="L27192" t="s">
        <v>17</v>
      </c>
      <c r="M27192" t="s">
        <v>450</v>
      </c>
    </row>
    <row r="27193" spans="1:13" x14ac:dyDescent="0.3">
      <c r="A27193" t="s">
        <v>3220</v>
      </c>
      <c r="C27193" t="s">
        <v>21173</v>
      </c>
      <c r="D27193">
        <v>36</v>
      </c>
      <c r="E27193" s="1">
        <v>100000</v>
      </c>
      <c r="G27193" t="s">
        <v>13</v>
      </c>
      <c r="H27193" t="s">
        <v>21424</v>
      </c>
      <c r="I27193" t="s">
        <v>1890</v>
      </c>
      <c r="J27193" t="s">
        <v>280</v>
      </c>
      <c r="K27193" t="s">
        <v>24</v>
      </c>
      <c r="L27193" t="s">
        <v>17</v>
      </c>
      <c r="M27193" t="s">
        <v>450</v>
      </c>
    </row>
    <row r="27194" spans="1:13" x14ac:dyDescent="0.3">
      <c r="A27194" t="s">
        <v>3220</v>
      </c>
      <c r="C27194" t="s">
        <v>21173</v>
      </c>
      <c r="D27194">
        <v>18</v>
      </c>
      <c r="E27194" s="1">
        <v>100000</v>
      </c>
      <c r="G27194" t="s">
        <v>13</v>
      </c>
      <c r="H27194" t="s">
        <v>21448</v>
      </c>
      <c r="I27194" t="s">
        <v>1890</v>
      </c>
      <c r="J27194" t="s">
        <v>280</v>
      </c>
      <c r="K27194" t="s">
        <v>24</v>
      </c>
      <c r="L27194" t="s">
        <v>17</v>
      </c>
      <c r="M27194" t="s">
        <v>450</v>
      </c>
    </row>
    <row r="27195" spans="1:13" x14ac:dyDescent="0.3">
      <c r="A27195" t="s">
        <v>3220</v>
      </c>
      <c r="C27195" t="s">
        <v>21173</v>
      </c>
      <c r="D27195">
        <v>30</v>
      </c>
      <c r="E27195" s="1">
        <v>100000</v>
      </c>
      <c r="G27195" t="s">
        <v>13</v>
      </c>
      <c r="H27195" t="s">
        <v>21472</v>
      </c>
      <c r="I27195" t="s">
        <v>1890</v>
      </c>
      <c r="J27195" t="s">
        <v>280</v>
      </c>
      <c r="K27195" t="s">
        <v>24</v>
      </c>
      <c r="L27195" t="s">
        <v>17</v>
      </c>
      <c r="M27195" t="s">
        <v>450</v>
      </c>
    </row>
    <row r="27196" spans="1:13" x14ac:dyDescent="0.3">
      <c r="A27196" t="s">
        <v>3220</v>
      </c>
      <c r="C27196" t="s">
        <v>16599</v>
      </c>
      <c r="D27196">
        <v>2</v>
      </c>
      <c r="E27196" s="1">
        <v>25000</v>
      </c>
      <c r="G27196" t="s">
        <v>48</v>
      </c>
      <c r="H27196" t="s">
        <v>16719</v>
      </c>
      <c r="I27196" t="s">
        <v>1890</v>
      </c>
      <c r="J27196" t="s">
        <v>280</v>
      </c>
      <c r="K27196" t="s">
        <v>24</v>
      </c>
      <c r="L27196" t="s">
        <v>17</v>
      </c>
      <c r="M27196" t="s">
        <v>190</v>
      </c>
    </row>
    <row r="27197" spans="1:13" x14ac:dyDescent="0.3">
      <c r="A27197" t="s">
        <v>3220</v>
      </c>
      <c r="C27197" t="s">
        <v>12250</v>
      </c>
      <c r="D27197">
        <v>28</v>
      </c>
      <c r="E27197" s="1">
        <v>364608</v>
      </c>
      <c r="G27197" t="s">
        <v>111</v>
      </c>
      <c r="H27197" t="s">
        <v>12285</v>
      </c>
      <c r="I27197" t="s">
        <v>1890</v>
      </c>
      <c r="J27197" t="s">
        <v>280</v>
      </c>
      <c r="K27197" t="s">
        <v>24</v>
      </c>
      <c r="L27197" t="s">
        <v>25</v>
      </c>
      <c r="M27197" t="s">
        <v>232</v>
      </c>
    </row>
    <row r="27198" spans="1:13" x14ac:dyDescent="0.3">
      <c r="A27198" t="s">
        <v>3220</v>
      </c>
      <c r="C27198" t="s">
        <v>9547</v>
      </c>
      <c r="D27198">
        <v>19</v>
      </c>
      <c r="E27198" s="1">
        <v>100000</v>
      </c>
      <c r="G27198" t="s">
        <v>13</v>
      </c>
      <c r="H27198" t="s">
        <v>9950</v>
      </c>
      <c r="I27198" t="s">
        <v>1890</v>
      </c>
      <c r="J27198" t="s">
        <v>280</v>
      </c>
      <c r="K27198" t="s">
        <v>24</v>
      </c>
      <c r="L27198" t="s">
        <v>17</v>
      </c>
      <c r="M27198" t="s">
        <v>450</v>
      </c>
    </row>
    <row r="27199" spans="1:13" x14ac:dyDescent="0.3">
      <c r="A27199" t="s">
        <v>3220</v>
      </c>
      <c r="C27199" t="s">
        <v>7634</v>
      </c>
      <c r="D27199">
        <v>61</v>
      </c>
      <c r="E27199" s="1">
        <v>24899307</v>
      </c>
      <c r="G27199" t="s">
        <v>48</v>
      </c>
      <c r="H27199" t="s">
        <v>7692</v>
      </c>
      <c r="I27199" t="s">
        <v>1890</v>
      </c>
      <c r="J27199" t="s">
        <v>280</v>
      </c>
      <c r="K27199" t="s">
        <v>24</v>
      </c>
      <c r="L27199" t="s">
        <v>17</v>
      </c>
      <c r="M27199" t="s">
        <v>190</v>
      </c>
    </row>
    <row r="27200" spans="1:13" x14ac:dyDescent="0.3">
      <c r="A27200" t="s">
        <v>3220</v>
      </c>
      <c r="C27200" t="s">
        <v>26519</v>
      </c>
      <c r="D27200">
        <v>12</v>
      </c>
      <c r="E27200" s="1">
        <v>12800</v>
      </c>
      <c r="G27200" t="s">
        <v>34</v>
      </c>
      <c r="H27200" t="s">
        <v>7013</v>
      </c>
      <c r="I27200" t="s">
        <v>1890</v>
      </c>
      <c r="J27200" t="s">
        <v>280</v>
      </c>
      <c r="K27200" t="s">
        <v>24</v>
      </c>
      <c r="L27200" t="s">
        <v>25</v>
      </c>
      <c r="M27200" t="s">
        <v>6146</v>
      </c>
    </row>
    <row r="27201" spans="1:13" x14ac:dyDescent="0.3">
      <c r="A27201" t="s">
        <v>3220</v>
      </c>
      <c r="C27201" t="s">
        <v>19936</v>
      </c>
      <c r="D27201">
        <v>11</v>
      </c>
      <c r="E27201" s="1">
        <v>73548</v>
      </c>
      <c r="G27201" t="s">
        <v>34</v>
      </c>
      <c r="H27201" t="s">
        <v>6493</v>
      </c>
      <c r="I27201" t="s">
        <v>1890</v>
      </c>
      <c r="J27201" t="s">
        <v>280</v>
      </c>
      <c r="K27201" t="s">
        <v>24</v>
      </c>
      <c r="L27201" t="s">
        <v>25</v>
      </c>
      <c r="M27201" t="s">
        <v>6146</v>
      </c>
    </row>
    <row r="27202" spans="1:13" x14ac:dyDescent="0.3">
      <c r="A27202" t="s">
        <v>24968</v>
      </c>
      <c r="C27202" t="s">
        <v>24897</v>
      </c>
      <c r="D27202">
        <v>12</v>
      </c>
      <c r="E27202" s="1">
        <v>497613</v>
      </c>
      <c r="G27202" t="s">
        <v>111</v>
      </c>
      <c r="H27202" t="s">
        <v>24969</v>
      </c>
      <c r="I27202" t="s">
        <v>548</v>
      </c>
      <c r="J27202" t="s">
        <v>137</v>
      </c>
      <c r="K27202" t="s">
        <v>24</v>
      </c>
      <c r="L27202" t="s">
        <v>25</v>
      </c>
      <c r="M27202" t="s">
        <v>120</v>
      </c>
    </row>
    <row r="27203" spans="1:13" x14ac:dyDescent="0.3">
      <c r="A27203" t="s">
        <v>24968</v>
      </c>
      <c r="C27203" t="s">
        <v>25397</v>
      </c>
      <c r="D27203">
        <v>137</v>
      </c>
      <c r="E27203" s="1">
        <v>13675486</v>
      </c>
      <c r="G27203" t="s">
        <v>111</v>
      </c>
      <c r="H27203" t="s">
        <v>25441</v>
      </c>
      <c r="I27203" t="s">
        <v>548</v>
      </c>
      <c r="J27203" t="s">
        <v>137</v>
      </c>
      <c r="K27203" t="s">
        <v>24</v>
      </c>
      <c r="L27203" t="s">
        <v>25</v>
      </c>
      <c r="M27203" t="s">
        <v>120</v>
      </c>
    </row>
    <row r="27204" spans="1:13" x14ac:dyDescent="0.3">
      <c r="A27204" t="s">
        <v>16081</v>
      </c>
      <c r="C27204" t="s">
        <v>24055</v>
      </c>
      <c r="D27204">
        <v>19</v>
      </c>
      <c r="E27204" s="1">
        <v>300000</v>
      </c>
      <c r="G27204" t="s">
        <v>69</v>
      </c>
      <c r="H27204" t="s">
        <v>24178</v>
      </c>
      <c r="I27204" t="s">
        <v>578</v>
      </c>
      <c r="J27204" t="s">
        <v>578</v>
      </c>
      <c r="K27204" t="s">
        <v>273</v>
      </c>
      <c r="L27204" t="s">
        <v>170</v>
      </c>
      <c r="M27204" t="s">
        <v>39</v>
      </c>
    </row>
    <row r="27205" spans="1:13" x14ac:dyDescent="0.3">
      <c r="A27205" t="s">
        <v>16081</v>
      </c>
      <c r="C27205" t="s">
        <v>15737</v>
      </c>
      <c r="D27205">
        <v>31</v>
      </c>
      <c r="E27205" s="1">
        <v>500000</v>
      </c>
      <c r="G27205" t="s">
        <v>69</v>
      </c>
      <c r="H27205" t="s">
        <v>16082</v>
      </c>
      <c r="I27205" t="s">
        <v>578</v>
      </c>
      <c r="J27205" t="s">
        <v>578</v>
      </c>
      <c r="K27205" t="s">
        <v>273</v>
      </c>
      <c r="L27205" t="s">
        <v>38</v>
      </c>
      <c r="M27205" t="s">
        <v>39</v>
      </c>
    </row>
    <row r="27206" spans="1:13" x14ac:dyDescent="0.3">
      <c r="A27206" t="s">
        <v>8621</v>
      </c>
      <c r="C27206" t="s">
        <v>29426</v>
      </c>
      <c r="D27206">
        <v>18</v>
      </c>
      <c r="E27206" s="1">
        <v>252290</v>
      </c>
      <c r="G27206" t="s">
        <v>13</v>
      </c>
      <c r="H27206" t="s">
        <v>29515</v>
      </c>
      <c r="I27206" t="s">
        <v>8623</v>
      </c>
      <c r="J27206" t="s">
        <v>2347</v>
      </c>
      <c r="K27206" t="s">
        <v>24</v>
      </c>
      <c r="L27206" t="s">
        <v>17</v>
      </c>
      <c r="M27206" t="s">
        <v>45</v>
      </c>
    </row>
    <row r="27207" spans="1:13" x14ac:dyDescent="0.3">
      <c r="A27207" t="s">
        <v>8621</v>
      </c>
      <c r="C27207" t="s">
        <v>21714</v>
      </c>
      <c r="D27207">
        <v>40</v>
      </c>
      <c r="E27207" s="1">
        <v>554826</v>
      </c>
      <c r="G27207" t="s">
        <v>13</v>
      </c>
      <c r="H27207" t="s">
        <v>21725</v>
      </c>
      <c r="I27207" t="s">
        <v>8623</v>
      </c>
      <c r="J27207" t="s">
        <v>2347</v>
      </c>
      <c r="K27207" t="s">
        <v>24</v>
      </c>
      <c r="L27207" t="s">
        <v>17</v>
      </c>
      <c r="M27207" t="s">
        <v>450</v>
      </c>
    </row>
    <row r="27208" spans="1:13" x14ac:dyDescent="0.3">
      <c r="A27208" t="s">
        <v>8621</v>
      </c>
      <c r="C27208" t="s">
        <v>16466</v>
      </c>
      <c r="D27208">
        <v>25</v>
      </c>
      <c r="E27208" s="1">
        <v>100000</v>
      </c>
      <c r="G27208" t="s">
        <v>13</v>
      </c>
      <c r="H27208" t="s">
        <v>16562</v>
      </c>
      <c r="I27208" t="s">
        <v>8623</v>
      </c>
      <c r="J27208" t="s">
        <v>2347</v>
      </c>
      <c r="K27208" t="s">
        <v>24</v>
      </c>
      <c r="L27208" t="s">
        <v>17</v>
      </c>
      <c r="M27208" t="s">
        <v>450</v>
      </c>
    </row>
    <row r="27209" spans="1:13" x14ac:dyDescent="0.3">
      <c r="A27209" t="s">
        <v>8621</v>
      </c>
      <c r="C27209" t="s">
        <v>11813</v>
      </c>
      <c r="D27209">
        <v>30</v>
      </c>
      <c r="E27209" s="1">
        <v>100000</v>
      </c>
      <c r="G27209" t="s">
        <v>13</v>
      </c>
      <c r="H27209" t="s">
        <v>12156</v>
      </c>
      <c r="I27209" t="s">
        <v>8623</v>
      </c>
      <c r="J27209" t="s">
        <v>2347</v>
      </c>
      <c r="K27209" t="s">
        <v>24</v>
      </c>
      <c r="L27209" t="s">
        <v>17</v>
      </c>
      <c r="M27209" t="s">
        <v>450</v>
      </c>
    </row>
    <row r="27210" spans="1:13" x14ac:dyDescent="0.3">
      <c r="A27210" t="s">
        <v>8621</v>
      </c>
      <c r="C27210" t="s">
        <v>11813</v>
      </c>
      <c r="D27210">
        <v>18</v>
      </c>
      <c r="E27210" s="1">
        <v>99967</v>
      </c>
      <c r="G27210" t="s">
        <v>13</v>
      </c>
      <c r="H27210" t="s">
        <v>12159</v>
      </c>
      <c r="I27210" t="s">
        <v>8623</v>
      </c>
      <c r="J27210" t="s">
        <v>2347</v>
      </c>
      <c r="K27210" t="s">
        <v>24</v>
      </c>
      <c r="L27210" t="s">
        <v>17</v>
      </c>
      <c r="M27210" t="s">
        <v>450</v>
      </c>
    </row>
    <row r="27211" spans="1:13" x14ac:dyDescent="0.3">
      <c r="A27211" t="s">
        <v>8621</v>
      </c>
      <c r="C27211" t="s">
        <v>8560</v>
      </c>
      <c r="D27211">
        <v>78</v>
      </c>
      <c r="E27211" s="1">
        <v>1074797</v>
      </c>
      <c r="G27211" t="s">
        <v>13</v>
      </c>
      <c r="H27211" t="s">
        <v>8622</v>
      </c>
      <c r="I27211" t="s">
        <v>8623</v>
      </c>
      <c r="J27211" t="s">
        <v>2347</v>
      </c>
      <c r="K27211" t="s">
        <v>24</v>
      </c>
      <c r="L27211" t="s">
        <v>17</v>
      </c>
      <c r="M27211" t="s">
        <v>1587</v>
      </c>
    </row>
    <row r="27212" spans="1:13" x14ac:dyDescent="0.3">
      <c r="A27212" t="s">
        <v>8621</v>
      </c>
      <c r="C27212" t="s">
        <v>37047</v>
      </c>
      <c r="D27212">
        <v>18</v>
      </c>
      <c r="E27212" s="1">
        <v>100000</v>
      </c>
      <c r="G27212" t="s">
        <v>13</v>
      </c>
      <c r="H27212" t="s">
        <v>37101</v>
      </c>
      <c r="I27212" t="s">
        <v>8623</v>
      </c>
      <c r="J27212" t="s">
        <v>2347</v>
      </c>
      <c r="K27212" t="s">
        <v>24</v>
      </c>
      <c r="L27212" t="s">
        <v>17</v>
      </c>
      <c r="M27212" t="s">
        <v>450</v>
      </c>
    </row>
    <row r="27213" spans="1:13" x14ac:dyDescent="0.3">
      <c r="A27213" t="s">
        <v>8621</v>
      </c>
      <c r="C27213" t="s">
        <v>37363</v>
      </c>
      <c r="D27213">
        <v>63</v>
      </c>
      <c r="E27213" s="1">
        <v>2113631</v>
      </c>
      <c r="G27213" t="s">
        <v>34</v>
      </c>
      <c r="H27213" t="s">
        <v>37459</v>
      </c>
      <c r="I27213" t="s">
        <v>8623</v>
      </c>
      <c r="J27213" t="s">
        <v>2347</v>
      </c>
      <c r="K27213" t="s">
        <v>24</v>
      </c>
      <c r="L27213" t="s">
        <v>1402</v>
      </c>
      <c r="M27213" t="s">
        <v>61</v>
      </c>
    </row>
    <row r="27214" spans="1:13" x14ac:dyDescent="0.3">
      <c r="A27214" t="s">
        <v>8621</v>
      </c>
      <c r="C27214" t="s">
        <v>35729</v>
      </c>
      <c r="D27214">
        <v>18</v>
      </c>
      <c r="E27214" s="1">
        <v>100000</v>
      </c>
      <c r="G27214" t="s">
        <v>13</v>
      </c>
      <c r="H27214" t="s">
        <v>35911</v>
      </c>
      <c r="I27214" t="s">
        <v>8623</v>
      </c>
      <c r="J27214" t="s">
        <v>2347</v>
      </c>
      <c r="K27214" t="s">
        <v>24</v>
      </c>
      <c r="L27214" t="s">
        <v>17</v>
      </c>
      <c r="M27214" t="s">
        <v>450</v>
      </c>
    </row>
    <row r="27215" spans="1:13" x14ac:dyDescent="0.3">
      <c r="A27215" t="s">
        <v>8621</v>
      </c>
      <c r="C27215" t="s">
        <v>25374</v>
      </c>
      <c r="D27215">
        <v>12</v>
      </c>
      <c r="E27215" s="1">
        <v>43351</v>
      </c>
      <c r="G27215" t="s">
        <v>13</v>
      </c>
      <c r="H27215" t="s">
        <v>25381</v>
      </c>
      <c r="I27215" t="s">
        <v>8623</v>
      </c>
      <c r="J27215" t="s">
        <v>2347</v>
      </c>
      <c r="K27215" t="s">
        <v>24</v>
      </c>
      <c r="L27215" t="s">
        <v>17</v>
      </c>
      <c r="M27215" t="s">
        <v>82</v>
      </c>
    </row>
    <row r="27216" spans="1:13" x14ac:dyDescent="0.3">
      <c r="A27216" t="s">
        <v>25423</v>
      </c>
      <c r="C27216" t="s">
        <v>25397</v>
      </c>
      <c r="D27216">
        <v>12</v>
      </c>
      <c r="E27216" s="1">
        <v>17552</v>
      </c>
      <c r="G27216" t="s">
        <v>34</v>
      </c>
      <c r="H27216" t="s">
        <v>7013</v>
      </c>
      <c r="I27216" t="s">
        <v>8623</v>
      </c>
      <c r="J27216" t="s">
        <v>2347</v>
      </c>
      <c r="K27216" t="s">
        <v>24</v>
      </c>
      <c r="L27216" t="s">
        <v>25</v>
      </c>
      <c r="M27216" t="s">
        <v>6146</v>
      </c>
    </row>
    <row r="27218" spans="1:13" x14ac:dyDescent="0.3">
      <c r="A27218" t="s">
        <v>624</v>
      </c>
      <c r="C27218" t="s">
        <v>2957</v>
      </c>
      <c r="D27218">
        <v>61</v>
      </c>
      <c r="E27218" s="1">
        <v>9476865</v>
      </c>
      <c r="G27218" t="s">
        <v>13</v>
      </c>
      <c r="H27218" t="s">
        <v>3342</v>
      </c>
      <c r="I27218" t="s">
        <v>626</v>
      </c>
      <c r="J27218" t="s">
        <v>627</v>
      </c>
      <c r="K27218" t="s">
        <v>24</v>
      </c>
      <c r="L27218" t="s">
        <v>17</v>
      </c>
      <c r="M27218" t="s">
        <v>207</v>
      </c>
    </row>
    <row r="27219" spans="1:13" x14ac:dyDescent="0.3">
      <c r="A27219" t="s">
        <v>624</v>
      </c>
      <c r="C27219" t="s">
        <v>597</v>
      </c>
      <c r="D27219">
        <v>11</v>
      </c>
      <c r="E27219" s="1">
        <v>250000</v>
      </c>
      <c r="G27219" t="s">
        <v>13</v>
      </c>
      <c r="H27219" t="s">
        <v>625</v>
      </c>
      <c r="I27219" t="s">
        <v>626</v>
      </c>
      <c r="J27219" t="s">
        <v>627</v>
      </c>
      <c r="K27219" t="s">
        <v>24</v>
      </c>
      <c r="L27219" t="s">
        <v>17</v>
      </c>
      <c r="M27219" t="s">
        <v>450</v>
      </c>
    </row>
    <row r="27220" spans="1:13" x14ac:dyDescent="0.3">
      <c r="A27220" t="s">
        <v>624</v>
      </c>
      <c r="C27220" t="s">
        <v>27614</v>
      </c>
      <c r="D27220">
        <v>9</v>
      </c>
      <c r="E27220" s="1">
        <v>205713</v>
      </c>
      <c r="G27220" t="s">
        <v>13</v>
      </c>
      <c r="H27220" t="s">
        <v>27636</v>
      </c>
      <c r="I27220" t="s">
        <v>626</v>
      </c>
      <c r="J27220" t="s">
        <v>627</v>
      </c>
      <c r="K27220" t="s">
        <v>24</v>
      </c>
      <c r="L27220" t="s">
        <v>17</v>
      </c>
      <c r="M27220" t="s">
        <v>18</v>
      </c>
    </row>
    <row r="27221" spans="1:13" x14ac:dyDescent="0.3">
      <c r="A27221" t="s">
        <v>624</v>
      </c>
      <c r="C27221" t="s">
        <v>29922</v>
      </c>
      <c r="D27221">
        <v>31</v>
      </c>
      <c r="E27221" s="1">
        <v>1199998</v>
      </c>
      <c r="G27221" t="s">
        <v>111</v>
      </c>
      <c r="H27221" t="s">
        <v>30104</v>
      </c>
      <c r="I27221" t="s">
        <v>626</v>
      </c>
      <c r="J27221" t="s">
        <v>627</v>
      </c>
      <c r="K27221" t="s">
        <v>24</v>
      </c>
      <c r="L27221" t="s">
        <v>25</v>
      </c>
      <c r="M27221" t="s">
        <v>120</v>
      </c>
    </row>
    <row r="27222" spans="1:13" x14ac:dyDescent="0.3">
      <c r="A27222" t="s">
        <v>624</v>
      </c>
      <c r="C27222" t="s">
        <v>31019</v>
      </c>
      <c r="D27222">
        <v>36</v>
      </c>
      <c r="E27222" s="1">
        <v>2307463</v>
      </c>
      <c r="G27222" t="s">
        <v>13</v>
      </c>
      <c r="H27222" t="s">
        <v>31129</v>
      </c>
      <c r="I27222" t="s">
        <v>626</v>
      </c>
      <c r="J27222" t="s">
        <v>627</v>
      </c>
      <c r="K27222" t="s">
        <v>24</v>
      </c>
      <c r="L27222" t="s">
        <v>17</v>
      </c>
      <c r="M27222" t="s">
        <v>18</v>
      </c>
    </row>
    <row r="27223" spans="1:13" x14ac:dyDescent="0.3">
      <c r="A27223" t="s">
        <v>624</v>
      </c>
      <c r="C27223" t="s">
        <v>5642</v>
      </c>
      <c r="D27223">
        <v>48</v>
      </c>
      <c r="E27223" s="1">
        <v>3272928</v>
      </c>
      <c r="G27223" t="s">
        <v>13</v>
      </c>
      <c r="H27223" t="s">
        <v>5648</v>
      </c>
      <c r="I27223" t="s">
        <v>626</v>
      </c>
      <c r="J27223" t="s">
        <v>627</v>
      </c>
      <c r="K27223" t="s">
        <v>24</v>
      </c>
      <c r="L27223" t="s">
        <v>17</v>
      </c>
      <c r="M27223" t="s">
        <v>207</v>
      </c>
    </row>
    <row r="27224" spans="1:13" x14ac:dyDescent="0.3">
      <c r="A27224" t="s">
        <v>624</v>
      </c>
      <c r="C27224" t="s">
        <v>24055</v>
      </c>
      <c r="D27224">
        <v>28</v>
      </c>
      <c r="E27224" s="1">
        <v>1203000</v>
      </c>
      <c r="G27224" t="s">
        <v>13</v>
      </c>
      <c r="H27224" t="s">
        <v>24264</v>
      </c>
      <c r="I27224" t="s">
        <v>626</v>
      </c>
      <c r="J27224" t="s">
        <v>627</v>
      </c>
      <c r="K27224" t="s">
        <v>24</v>
      </c>
      <c r="L27224" t="s">
        <v>17</v>
      </c>
      <c r="M27224" t="s">
        <v>442</v>
      </c>
    </row>
    <row r="27225" spans="1:13" x14ac:dyDescent="0.3">
      <c r="A27225" t="s">
        <v>624</v>
      </c>
      <c r="C27225" t="s">
        <v>11813</v>
      </c>
      <c r="D27225">
        <v>13</v>
      </c>
      <c r="E27225" s="1">
        <v>212022</v>
      </c>
      <c r="G27225" t="s">
        <v>111</v>
      </c>
      <c r="H27225" t="s">
        <v>10059</v>
      </c>
      <c r="I27225" t="s">
        <v>626</v>
      </c>
      <c r="J27225" t="s">
        <v>627</v>
      </c>
      <c r="K27225" t="s">
        <v>24</v>
      </c>
      <c r="L27225" t="s">
        <v>25</v>
      </c>
      <c r="M27225" t="s">
        <v>120</v>
      </c>
    </row>
    <row r="27226" spans="1:13" x14ac:dyDescent="0.3">
      <c r="A27226" t="s">
        <v>624</v>
      </c>
      <c r="C27226" t="s">
        <v>33438</v>
      </c>
      <c r="D27226">
        <v>13</v>
      </c>
      <c r="E27226" s="1">
        <v>100000</v>
      </c>
      <c r="G27226" t="s">
        <v>13</v>
      </c>
      <c r="H27226" t="s">
        <v>33457</v>
      </c>
      <c r="I27226" t="s">
        <v>626</v>
      </c>
      <c r="J27226" t="s">
        <v>627</v>
      </c>
      <c r="K27226" t="s">
        <v>24</v>
      </c>
      <c r="L27226" t="s">
        <v>17</v>
      </c>
      <c r="M27226" t="s">
        <v>450</v>
      </c>
    </row>
    <row r="27227" spans="1:13" x14ac:dyDescent="0.3">
      <c r="A27227" t="s">
        <v>624</v>
      </c>
      <c r="C27227" t="s">
        <v>37047</v>
      </c>
      <c r="D27227">
        <v>18</v>
      </c>
      <c r="E27227" s="1">
        <v>100000</v>
      </c>
      <c r="G27227" t="s">
        <v>13</v>
      </c>
      <c r="H27227" t="s">
        <v>37150</v>
      </c>
      <c r="I27227" t="s">
        <v>626</v>
      </c>
      <c r="J27227" t="s">
        <v>627</v>
      </c>
      <c r="K27227" t="s">
        <v>24</v>
      </c>
      <c r="L27227" t="s">
        <v>17</v>
      </c>
      <c r="M27227" t="s">
        <v>450</v>
      </c>
    </row>
    <row r="27228" spans="1:13" x14ac:dyDescent="0.3">
      <c r="A27228" t="s">
        <v>624</v>
      </c>
      <c r="C27228" t="s">
        <v>32202</v>
      </c>
      <c r="D27228">
        <v>24</v>
      </c>
      <c r="E27228" s="1">
        <v>200000</v>
      </c>
      <c r="G27228" t="s">
        <v>34</v>
      </c>
      <c r="H27228" t="s">
        <v>32247</v>
      </c>
      <c r="I27228" t="s">
        <v>626</v>
      </c>
      <c r="J27228" t="s">
        <v>627</v>
      </c>
      <c r="K27228" t="s">
        <v>24</v>
      </c>
      <c r="L27228" t="s">
        <v>133</v>
      </c>
      <c r="M27228" t="s">
        <v>61</v>
      </c>
    </row>
    <row r="27229" spans="1:13" x14ac:dyDescent="0.3">
      <c r="A27229" t="s">
        <v>624</v>
      </c>
      <c r="C27229" t="s">
        <v>6249</v>
      </c>
      <c r="D27229">
        <v>36</v>
      </c>
      <c r="E27229" s="1">
        <v>225000</v>
      </c>
      <c r="G27229" t="s">
        <v>34</v>
      </c>
      <c r="H27229" t="s">
        <v>6282</v>
      </c>
      <c r="I27229" t="s">
        <v>626</v>
      </c>
      <c r="J27229" t="s">
        <v>627</v>
      </c>
      <c r="K27229" t="s">
        <v>24</v>
      </c>
      <c r="L27229" t="s">
        <v>133</v>
      </c>
      <c r="M27229" t="s">
        <v>202</v>
      </c>
    </row>
    <row r="27230" spans="1:13" x14ac:dyDescent="0.3">
      <c r="A27230" t="s">
        <v>624</v>
      </c>
      <c r="C27230" t="s">
        <v>36503</v>
      </c>
      <c r="D27230">
        <v>12</v>
      </c>
      <c r="E27230" s="1">
        <v>50000</v>
      </c>
      <c r="G27230" t="s">
        <v>34</v>
      </c>
      <c r="H27230" t="s">
        <v>36507</v>
      </c>
      <c r="I27230" t="s">
        <v>626</v>
      </c>
      <c r="J27230" t="s">
        <v>627</v>
      </c>
      <c r="K27230" t="s">
        <v>24</v>
      </c>
      <c r="L27230" t="s">
        <v>133</v>
      </c>
      <c r="M27230" t="s">
        <v>202</v>
      </c>
    </row>
    <row r="27231" spans="1:13" x14ac:dyDescent="0.3">
      <c r="E27231" s="1" t="s">
        <v>38203</v>
      </c>
    </row>
    <row r="27232" spans="1:13" x14ac:dyDescent="0.3">
      <c r="E27232" s="1">
        <f>SUM(E27218:E27230)</f>
        <v>18802989</v>
      </c>
    </row>
    <row r="27233" spans="1:13" x14ac:dyDescent="0.3">
      <c r="E27233" s="2" t="s">
        <v>38224</v>
      </c>
    </row>
    <row r="27234" spans="1:13" x14ac:dyDescent="0.3">
      <c r="A27234" t="s">
        <v>21694</v>
      </c>
      <c r="C27234" t="s">
        <v>21173</v>
      </c>
      <c r="D27234">
        <v>23</v>
      </c>
      <c r="E27234" s="1">
        <v>99622</v>
      </c>
      <c r="G27234" t="s">
        <v>13</v>
      </c>
      <c r="H27234" t="s">
        <v>21695</v>
      </c>
      <c r="I27234" t="s">
        <v>21696</v>
      </c>
      <c r="K27234" t="s">
        <v>189</v>
      </c>
      <c r="L27234" t="s">
        <v>17</v>
      </c>
      <c r="M27234" t="s">
        <v>450</v>
      </c>
    </row>
    <row r="27235" spans="1:13" x14ac:dyDescent="0.3">
      <c r="A27235" t="s">
        <v>5535</v>
      </c>
      <c r="C27235" t="s">
        <v>5155</v>
      </c>
      <c r="D27235">
        <v>32</v>
      </c>
      <c r="E27235" s="1">
        <v>1499476</v>
      </c>
      <c r="G27235" t="s">
        <v>111</v>
      </c>
      <c r="H27235" t="s">
        <v>5536</v>
      </c>
      <c r="I27235" t="s">
        <v>4153</v>
      </c>
      <c r="J27235" t="s">
        <v>1250</v>
      </c>
      <c r="K27235" t="s">
        <v>24</v>
      </c>
      <c r="L27235" t="s">
        <v>25</v>
      </c>
      <c r="M27235" t="s">
        <v>120</v>
      </c>
    </row>
    <row r="27236" spans="1:13" x14ac:dyDescent="0.3">
      <c r="A27236" t="s">
        <v>5535</v>
      </c>
      <c r="C27236" t="s">
        <v>21173</v>
      </c>
      <c r="D27236">
        <v>45</v>
      </c>
      <c r="E27236" s="1">
        <v>5000000</v>
      </c>
      <c r="G27236" t="s">
        <v>111</v>
      </c>
      <c r="H27236" t="s">
        <v>21426</v>
      </c>
      <c r="I27236" t="s">
        <v>4153</v>
      </c>
      <c r="J27236" t="s">
        <v>1250</v>
      </c>
      <c r="K27236" t="s">
        <v>24</v>
      </c>
      <c r="L27236" t="s">
        <v>25</v>
      </c>
      <c r="M27236" t="s">
        <v>120</v>
      </c>
    </row>
    <row r="27237" spans="1:13" x14ac:dyDescent="0.3">
      <c r="A27237" t="s">
        <v>5535</v>
      </c>
      <c r="C27237" t="s">
        <v>15737</v>
      </c>
      <c r="D27237">
        <v>44</v>
      </c>
      <c r="E27237" s="1">
        <v>4500000</v>
      </c>
      <c r="G27237" t="s">
        <v>111</v>
      </c>
      <c r="H27237" t="s">
        <v>15918</v>
      </c>
      <c r="I27237" t="s">
        <v>4153</v>
      </c>
      <c r="J27237" t="s">
        <v>1250</v>
      </c>
      <c r="K27237" t="s">
        <v>24</v>
      </c>
      <c r="L27237" t="s">
        <v>25</v>
      </c>
      <c r="M27237" t="s">
        <v>120</v>
      </c>
    </row>
    <row r="27238" spans="1:13" x14ac:dyDescent="0.3">
      <c r="A27238" t="s">
        <v>5535</v>
      </c>
      <c r="C27238" t="s">
        <v>16466</v>
      </c>
      <c r="D27238">
        <v>24</v>
      </c>
      <c r="E27238" s="1">
        <v>96773</v>
      </c>
      <c r="G27238" t="s">
        <v>13</v>
      </c>
      <c r="H27238" t="s">
        <v>16523</v>
      </c>
      <c r="I27238" t="s">
        <v>4153</v>
      </c>
      <c r="J27238" t="s">
        <v>1250</v>
      </c>
      <c r="K27238" t="s">
        <v>24</v>
      </c>
      <c r="L27238" t="s">
        <v>17</v>
      </c>
      <c r="M27238" t="s">
        <v>450</v>
      </c>
    </row>
    <row r="27239" spans="1:13" x14ac:dyDescent="0.3">
      <c r="A27239" t="s">
        <v>5535</v>
      </c>
      <c r="C27239" t="s">
        <v>11197</v>
      </c>
      <c r="D27239">
        <v>35</v>
      </c>
      <c r="E27239" s="1">
        <v>1000000</v>
      </c>
      <c r="G27239" t="s">
        <v>111</v>
      </c>
      <c r="H27239" t="s">
        <v>11238</v>
      </c>
      <c r="I27239" t="s">
        <v>4153</v>
      </c>
      <c r="J27239" t="s">
        <v>1250</v>
      </c>
      <c r="K27239" t="s">
        <v>24</v>
      </c>
      <c r="L27239" t="s">
        <v>25</v>
      </c>
      <c r="M27239" t="s">
        <v>120</v>
      </c>
    </row>
    <row r="27240" spans="1:13" x14ac:dyDescent="0.3">
      <c r="A27240" t="s">
        <v>5535</v>
      </c>
      <c r="C27240" t="s">
        <v>37685</v>
      </c>
      <c r="D27240">
        <v>61</v>
      </c>
      <c r="E27240" s="1">
        <v>3785482</v>
      </c>
      <c r="G27240" t="s">
        <v>13</v>
      </c>
      <c r="H27240" t="s">
        <v>37700</v>
      </c>
      <c r="I27240" t="s">
        <v>4153</v>
      </c>
      <c r="J27240" t="s">
        <v>1250</v>
      </c>
      <c r="K27240" t="s">
        <v>24</v>
      </c>
      <c r="L27240" t="s">
        <v>704</v>
      </c>
      <c r="M27240" t="s">
        <v>101</v>
      </c>
    </row>
    <row r="27241" spans="1:13" x14ac:dyDescent="0.3">
      <c r="A27241" t="s">
        <v>5535</v>
      </c>
      <c r="C27241" t="s">
        <v>31300</v>
      </c>
      <c r="D27241">
        <v>15</v>
      </c>
      <c r="E27241" s="1">
        <v>11545</v>
      </c>
      <c r="G27241" t="s">
        <v>34</v>
      </c>
      <c r="H27241" t="s">
        <v>7013</v>
      </c>
      <c r="I27241" t="s">
        <v>4153</v>
      </c>
      <c r="J27241" t="s">
        <v>1250</v>
      </c>
      <c r="K27241" t="s">
        <v>24</v>
      </c>
      <c r="L27241" t="s">
        <v>25</v>
      </c>
      <c r="M27241" t="s">
        <v>6146</v>
      </c>
    </row>
    <row r="27242" spans="1:13" x14ac:dyDescent="0.3">
      <c r="A27242" t="s">
        <v>5535</v>
      </c>
      <c r="C27242" t="s">
        <v>6476</v>
      </c>
      <c r="D27242">
        <v>11</v>
      </c>
      <c r="E27242" s="1">
        <v>41956</v>
      </c>
      <c r="G27242" t="s">
        <v>34</v>
      </c>
      <c r="H27242" t="s">
        <v>6493</v>
      </c>
      <c r="I27242" t="s">
        <v>4153</v>
      </c>
      <c r="J27242" t="s">
        <v>1250</v>
      </c>
      <c r="K27242" t="s">
        <v>24</v>
      </c>
      <c r="L27242" t="s">
        <v>25</v>
      </c>
      <c r="M27242" t="s">
        <v>6146</v>
      </c>
    </row>
    <row r="27243" spans="1:13" x14ac:dyDescent="0.3">
      <c r="A27243" t="s">
        <v>10915</v>
      </c>
      <c r="C27243" t="s">
        <v>30756</v>
      </c>
      <c r="D27243">
        <v>24</v>
      </c>
      <c r="E27243" s="1">
        <v>1150000</v>
      </c>
      <c r="G27243" t="s">
        <v>13</v>
      </c>
      <c r="H27243" t="s">
        <v>30835</v>
      </c>
      <c r="I27243" t="s">
        <v>1700</v>
      </c>
      <c r="K27243" t="s">
        <v>56</v>
      </c>
      <c r="L27243" t="s">
        <v>17</v>
      </c>
      <c r="M27243" t="s">
        <v>22036</v>
      </c>
    </row>
    <row r="27244" spans="1:13" x14ac:dyDescent="0.3">
      <c r="A27244" t="s">
        <v>10915</v>
      </c>
      <c r="C27244" t="s">
        <v>23856</v>
      </c>
      <c r="D27244">
        <v>55</v>
      </c>
      <c r="E27244" s="1">
        <v>4486679</v>
      </c>
      <c r="G27244" t="s">
        <v>48</v>
      </c>
      <c r="H27244" t="s">
        <v>23882</v>
      </c>
      <c r="I27244" t="s">
        <v>1700</v>
      </c>
      <c r="K27244" t="s">
        <v>56</v>
      </c>
      <c r="L27244" t="s">
        <v>38</v>
      </c>
      <c r="M27244" t="s">
        <v>354</v>
      </c>
    </row>
    <row r="27245" spans="1:13" x14ac:dyDescent="0.3">
      <c r="A27245" t="s">
        <v>10915</v>
      </c>
      <c r="C27245" t="s">
        <v>21173</v>
      </c>
      <c r="D27245">
        <v>25</v>
      </c>
      <c r="E27245" s="1">
        <v>594774</v>
      </c>
      <c r="G27245" t="s">
        <v>48</v>
      </c>
      <c r="H27245" t="s">
        <v>21639</v>
      </c>
      <c r="I27245" t="s">
        <v>1700</v>
      </c>
      <c r="K27245" t="s">
        <v>56</v>
      </c>
      <c r="L27245" t="s">
        <v>17</v>
      </c>
      <c r="M27245" t="s">
        <v>354</v>
      </c>
    </row>
    <row r="27246" spans="1:13" x14ac:dyDescent="0.3">
      <c r="A27246" t="s">
        <v>10915</v>
      </c>
      <c r="C27246" t="s">
        <v>21173</v>
      </c>
      <c r="D27246">
        <v>55</v>
      </c>
      <c r="E27246" s="1">
        <v>299190</v>
      </c>
      <c r="G27246" t="s">
        <v>48</v>
      </c>
      <c r="H27246" t="s">
        <v>21640</v>
      </c>
      <c r="I27246" t="s">
        <v>1700</v>
      </c>
      <c r="K27246" t="s">
        <v>56</v>
      </c>
      <c r="L27246" t="s">
        <v>17</v>
      </c>
      <c r="M27246" t="s">
        <v>354</v>
      </c>
    </row>
    <row r="27247" spans="1:13" x14ac:dyDescent="0.3">
      <c r="A27247" t="s">
        <v>10915</v>
      </c>
      <c r="C27247" t="s">
        <v>22131</v>
      </c>
      <c r="D27247">
        <v>60</v>
      </c>
      <c r="E27247" s="1">
        <v>201066</v>
      </c>
      <c r="G27247" t="s">
        <v>48</v>
      </c>
      <c r="H27247" t="s">
        <v>22165</v>
      </c>
      <c r="I27247" t="s">
        <v>1700</v>
      </c>
      <c r="K27247" t="s">
        <v>56</v>
      </c>
      <c r="L27247" t="s">
        <v>17</v>
      </c>
      <c r="M27247" t="s">
        <v>354</v>
      </c>
    </row>
    <row r="27248" spans="1:13" x14ac:dyDescent="0.3">
      <c r="A27248" t="s">
        <v>10915</v>
      </c>
      <c r="C27248" t="s">
        <v>12314</v>
      </c>
      <c r="D27248">
        <v>50</v>
      </c>
      <c r="E27248" s="1">
        <v>1600432</v>
      </c>
      <c r="G27248" t="s">
        <v>48</v>
      </c>
      <c r="H27248" t="s">
        <v>12582</v>
      </c>
      <c r="I27248" t="s">
        <v>1700</v>
      </c>
      <c r="K27248" t="s">
        <v>56</v>
      </c>
      <c r="L27248" t="s">
        <v>38</v>
      </c>
      <c r="M27248" t="s">
        <v>354</v>
      </c>
    </row>
    <row r="27249" spans="1:13" x14ac:dyDescent="0.3">
      <c r="A27249" t="s">
        <v>10915</v>
      </c>
      <c r="C27249" t="s">
        <v>10901</v>
      </c>
      <c r="D27249">
        <v>38</v>
      </c>
      <c r="E27249" s="1">
        <v>980222</v>
      </c>
      <c r="G27249" t="s">
        <v>48</v>
      </c>
      <c r="H27249" t="s">
        <v>10916</v>
      </c>
      <c r="I27249" t="s">
        <v>1700</v>
      </c>
      <c r="K27249" t="s">
        <v>56</v>
      </c>
      <c r="L27249" t="s">
        <v>38</v>
      </c>
      <c r="M27249" t="s">
        <v>354</v>
      </c>
    </row>
    <row r="27250" spans="1:13" x14ac:dyDescent="0.3">
      <c r="A27250" t="s">
        <v>10915</v>
      </c>
      <c r="C27250" t="s">
        <v>34985</v>
      </c>
      <c r="D27250">
        <v>42</v>
      </c>
      <c r="E27250" s="1">
        <v>360367</v>
      </c>
      <c r="G27250" t="s">
        <v>48</v>
      </c>
      <c r="H27250" t="s">
        <v>35080</v>
      </c>
      <c r="I27250" t="s">
        <v>1700</v>
      </c>
      <c r="K27250" t="s">
        <v>56</v>
      </c>
      <c r="L27250" t="s">
        <v>38</v>
      </c>
      <c r="M27250" t="s">
        <v>354</v>
      </c>
    </row>
    <row r="27251" spans="1:13" x14ac:dyDescent="0.3">
      <c r="A27251" t="s">
        <v>8464</v>
      </c>
      <c r="C27251" t="s">
        <v>8196</v>
      </c>
      <c r="D27251">
        <v>48</v>
      </c>
      <c r="E27251" s="1">
        <v>110641</v>
      </c>
      <c r="G27251" t="s">
        <v>13</v>
      </c>
      <c r="H27251" t="s">
        <v>8465</v>
      </c>
      <c r="I27251" t="s">
        <v>5667</v>
      </c>
      <c r="K27251" t="s">
        <v>16</v>
      </c>
      <c r="L27251" t="s">
        <v>17</v>
      </c>
      <c r="M27251" t="s">
        <v>450</v>
      </c>
    </row>
    <row r="27252" spans="1:13" x14ac:dyDescent="0.3">
      <c r="A27252" t="s">
        <v>8464</v>
      </c>
      <c r="C27252" t="s">
        <v>8771</v>
      </c>
      <c r="D27252">
        <v>36</v>
      </c>
      <c r="E27252" s="1">
        <v>1871538</v>
      </c>
      <c r="G27252" t="s">
        <v>13</v>
      </c>
      <c r="H27252" t="s">
        <v>8777</v>
      </c>
      <c r="I27252" t="s">
        <v>5667</v>
      </c>
      <c r="K27252" t="s">
        <v>16</v>
      </c>
      <c r="L27252" t="s">
        <v>17</v>
      </c>
      <c r="M27252" t="s">
        <v>450</v>
      </c>
    </row>
    <row r="27253" spans="1:13" x14ac:dyDescent="0.3">
      <c r="A27253" t="s">
        <v>8464</v>
      </c>
      <c r="C27253" t="s">
        <v>8771</v>
      </c>
      <c r="D27253">
        <v>19</v>
      </c>
      <c r="E27253" s="1">
        <v>100000</v>
      </c>
      <c r="G27253" t="s">
        <v>13</v>
      </c>
      <c r="H27253" t="s">
        <v>8802</v>
      </c>
      <c r="I27253" t="s">
        <v>5667</v>
      </c>
      <c r="K27253" t="s">
        <v>16</v>
      </c>
      <c r="L27253" t="s">
        <v>17</v>
      </c>
      <c r="M27253" t="s">
        <v>450</v>
      </c>
    </row>
    <row r="27254" spans="1:13" x14ac:dyDescent="0.3">
      <c r="A27254" t="s">
        <v>8464</v>
      </c>
      <c r="C27254" t="s">
        <v>14030</v>
      </c>
      <c r="D27254">
        <v>12</v>
      </c>
      <c r="E27254" s="1">
        <v>350000</v>
      </c>
      <c r="G27254" t="s">
        <v>13</v>
      </c>
      <c r="H27254" t="s">
        <v>14067</v>
      </c>
      <c r="I27254" t="s">
        <v>5667</v>
      </c>
      <c r="K27254" t="s">
        <v>16</v>
      </c>
      <c r="L27254" t="s">
        <v>17</v>
      </c>
      <c r="M27254" t="s">
        <v>87</v>
      </c>
    </row>
    <row r="27255" spans="1:13" x14ac:dyDescent="0.3">
      <c r="A27255" t="s">
        <v>10092</v>
      </c>
      <c r="C27255" t="s">
        <v>30364</v>
      </c>
      <c r="D27255">
        <v>21</v>
      </c>
      <c r="E27255" s="1">
        <v>790166</v>
      </c>
      <c r="G27255" t="s">
        <v>48</v>
      </c>
      <c r="H27255" t="s">
        <v>30501</v>
      </c>
      <c r="I27255" t="s">
        <v>8404</v>
      </c>
      <c r="K27255" t="s">
        <v>189</v>
      </c>
      <c r="L27255" t="s">
        <v>17</v>
      </c>
      <c r="M27255" t="s">
        <v>354</v>
      </c>
    </row>
    <row r="27256" spans="1:13" x14ac:dyDescent="0.3">
      <c r="A27256" t="s">
        <v>10092</v>
      </c>
      <c r="C27256" t="s">
        <v>31181</v>
      </c>
      <c r="D27256">
        <v>26</v>
      </c>
      <c r="E27256" s="1">
        <v>100000</v>
      </c>
      <c r="G27256" t="s">
        <v>13</v>
      </c>
      <c r="H27256" t="s">
        <v>31259</v>
      </c>
      <c r="I27256" t="s">
        <v>8404</v>
      </c>
      <c r="K27256" t="s">
        <v>189</v>
      </c>
      <c r="L27256" t="s">
        <v>17</v>
      </c>
      <c r="M27256" t="s">
        <v>450</v>
      </c>
    </row>
    <row r="27257" spans="1:13" x14ac:dyDescent="0.3">
      <c r="A27257" t="s">
        <v>10092</v>
      </c>
      <c r="C27257" t="s">
        <v>21173</v>
      </c>
      <c r="D27257">
        <v>69</v>
      </c>
      <c r="E27257" s="1">
        <v>985063</v>
      </c>
      <c r="G27257" t="s">
        <v>48</v>
      </c>
      <c r="H27257" t="s">
        <v>21248</v>
      </c>
      <c r="I27257" t="s">
        <v>8404</v>
      </c>
      <c r="K27257" t="s">
        <v>189</v>
      </c>
      <c r="L27257" t="s">
        <v>170</v>
      </c>
      <c r="M27257" t="s">
        <v>354</v>
      </c>
    </row>
    <row r="27258" spans="1:13" x14ac:dyDescent="0.3">
      <c r="A27258" t="s">
        <v>10092</v>
      </c>
      <c r="C27258" t="s">
        <v>15737</v>
      </c>
      <c r="D27258">
        <v>25</v>
      </c>
      <c r="E27258" s="1">
        <v>423619</v>
      </c>
      <c r="G27258" t="s">
        <v>13</v>
      </c>
      <c r="H27258" t="s">
        <v>16222</v>
      </c>
      <c r="I27258" t="s">
        <v>8404</v>
      </c>
      <c r="K27258" t="s">
        <v>189</v>
      </c>
      <c r="L27258" t="s">
        <v>17</v>
      </c>
      <c r="M27258" t="s">
        <v>66</v>
      </c>
    </row>
    <row r="27259" spans="1:13" x14ac:dyDescent="0.3">
      <c r="A27259" t="s">
        <v>10092</v>
      </c>
      <c r="C27259" t="s">
        <v>10083</v>
      </c>
      <c r="D27259">
        <v>55</v>
      </c>
      <c r="E27259" s="1">
        <v>1167679</v>
      </c>
      <c r="G27259" t="s">
        <v>571</v>
      </c>
      <c r="H27259" t="s">
        <v>10093</v>
      </c>
      <c r="I27259" t="s">
        <v>8404</v>
      </c>
      <c r="K27259" t="s">
        <v>189</v>
      </c>
      <c r="L27259" t="s">
        <v>17</v>
      </c>
      <c r="M27259" t="s">
        <v>7758</v>
      </c>
    </row>
    <row r="27260" spans="1:13" x14ac:dyDescent="0.3">
      <c r="A27260" t="s">
        <v>22718</v>
      </c>
      <c r="C27260" t="s">
        <v>22646</v>
      </c>
      <c r="D27260">
        <v>24</v>
      </c>
      <c r="E27260" s="1">
        <v>100000</v>
      </c>
      <c r="G27260" t="s">
        <v>13</v>
      </c>
      <c r="H27260" t="s">
        <v>22719</v>
      </c>
      <c r="I27260" t="s">
        <v>1739</v>
      </c>
      <c r="K27260" t="s">
        <v>189</v>
      </c>
      <c r="L27260" t="s">
        <v>17</v>
      </c>
      <c r="M27260" t="s">
        <v>450</v>
      </c>
    </row>
    <row r="27261" spans="1:13" x14ac:dyDescent="0.3">
      <c r="A27261" t="s">
        <v>9245</v>
      </c>
      <c r="C27261" t="s">
        <v>9183</v>
      </c>
      <c r="D27261">
        <v>6</v>
      </c>
      <c r="E27261" s="1">
        <v>60000</v>
      </c>
      <c r="G27261" t="s">
        <v>13</v>
      </c>
      <c r="H27261" t="s">
        <v>9246</v>
      </c>
      <c r="I27261" t="s">
        <v>55</v>
      </c>
      <c r="K27261" t="s">
        <v>56</v>
      </c>
      <c r="L27261" t="s">
        <v>38</v>
      </c>
      <c r="M27261" t="s">
        <v>18</v>
      </c>
    </row>
    <row r="27262" spans="1:13" x14ac:dyDescent="0.3">
      <c r="A27262" t="s">
        <v>4907</v>
      </c>
      <c r="C27262" t="s">
        <v>29114</v>
      </c>
      <c r="D27262">
        <v>24</v>
      </c>
      <c r="E27262" s="1">
        <v>295186</v>
      </c>
      <c r="G27262" t="s">
        <v>34</v>
      </c>
      <c r="H27262" t="s">
        <v>29136</v>
      </c>
      <c r="I27262" t="s">
        <v>2996</v>
      </c>
      <c r="K27262" t="s">
        <v>189</v>
      </c>
      <c r="L27262" t="s">
        <v>38</v>
      </c>
      <c r="M27262" t="s">
        <v>61</v>
      </c>
    </row>
    <row r="27263" spans="1:13" x14ac:dyDescent="0.3">
      <c r="A27263" t="s">
        <v>4907</v>
      </c>
      <c r="C27263" t="s">
        <v>29922</v>
      </c>
      <c r="D27263">
        <v>30</v>
      </c>
      <c r="E27263" s="1">
        <v>100000</v>
      </c>
      <c r="G27263" t="s">
        <v>13</v>
      </c>
      <c r="H27263" t="s">
        <v>30337</v>
      </c>
      <c r="I27263" t="s">
        <v>2996</v>
      </c>
      <c r="K27263" t="s">
        <v>189</v>
      </c>
      <c r="L27263" t="s">
        <v>17</v>
      </c>
      <c r="M27263" t="s">
        <v>450</v>
      </c>
    </row>
    <row r="27264" spans="1:13" x14ac:dyDescent="0.3">
      <c r="A27264" t="s">
        <v>4907</v>
      </c>
      <c r="C27264" t="s">
        <v>30595</v>
      </c>
      <c r="D27264">
        <v>32</v>
      </c>
      <c r="E27264" s="1">
        <v>462952</v>
      </c>
      <c r="G27264" t="s">
        <v>34</v>
      </c>
      <c r="H27264" t="s">
        <v>30621</v>
      </c>
      <c r="I27264" t="s">
        <v>2996</v>
      </c>
      <c r="K27264" t="s">
        <v>189</v>
      </c>
      <c r="L27264" t="s">
        <v>38</v>
      </c>
      <c r="M27264" t="s">
        <v>61</v>
      </c>
    </row>
    <row r="27265" spans="1:13" x14ac:dyDescent="0.3">
      <c r="A27265" t="s">
        <v>4907</v>
      </c>
      <c r="C27265" t="s">
        <v>4887</v>
      </c>
      <c r="D27265">
        <v>46</v>
      </c>
      <c r="E27265" s="1">
        <v>648923</v>
      </c>
      <c r="G27265" t="s">
        <v>48</v>
      </c>
      <c r="H27265" t="s">
        <v>4908</v>
      </c>
      <c r="I27265" t="s">
        <v>2996</v>
      </c>
      <c r="K27265" t="s">
        <v>189</v>
      </c>
      <c r="L27265" t="s">
        <v>17</v>
      </c>
      <c r="M27265" t="s">
        <v>190</v>
      </c>
    </row>
    <row r="27266" spans="1:13" x14ac:dyDescent="0.3">
      <c r="A27266" t="s">
        <v>4907</v>
      </c>
      <c r="C27266" t="s">
        <v>23373</v>
      </c>
      <c r="D27266">
        <v>5</v>
      </c>
      <c r="E27266" s="1">
        <v>144197</v>
      </c>
      <c r="G27266" t="s">
        <v>13</v>
      </c>
      <c r="H27266" t="s">
        <v>23424</v>
      </c>
      <c r="I27266" t="s">
        <v>2996</v>
      </c>
      <c r="K27266" t="s">
        <v>189</v>
      </c>
      <c r="L27266" t="s">
        <v>17</v>
      </c>
      <c r="M27266" t="s">
        <v>18</v>
      </c>
    </row>
    <row r="27267" spans="1:13" x14ac:dyDescent="0.3">
      <c r="A27267" t="s">
        <v>4907</v>
      </c>
      <c r="C27267" t="s">
        <v>22248</v>
      </c>
      <c r="D27267">
        <v>27</v>
      </c>
      <c r="E27267" s="1">
        <v>49824</v>
      </c>
      <c r="G27267" t="s">
        <v>13</v>
      </c>
      <c r="H27267" t="s">
        <v>22438</v>
      </c>
      <c r="I27267" t="s">
        <v>2996</v>
      </c>
      <c r="K27267" t="s">
        <v>189</v>
      </c>
      <c r="L27267" t="s">
        <v>38</v>
      </c>
      <c r="M27267" t="s">
        <v>18</v>
      </c>
    </row>
    <row r="27268" spans="1:13" x14ac:dyDescent="0.3">
      <c r="A27268" t="s">
        <v>4907</v>
      </c>
      <c r="C27268" t="s">
        <v>21907</v>
      </c>
      <c r="D27268">
        <v>29</v>
      </c>
      <c r="E27268" s="1">
        <v>36309</v>
      </c>
      <c r="G27268" t="s">
        <v>13</v>
      </c>
      <c r="H27268" t="s">
        <v>21946</v>
      </c>
      <c r="I27268" t="s">
        <v>2996</v>
      </c>
      <c r="K27268" t="s">
        <v>189</v>
      </c>
      <c r="L27268" t="s">
        <v>17</v>
      </c>
      <c r="M27268" t="s">
        <v>18</v>
      </c>
    </row>
    <row r="27269" spans="1:13" x14ac:dyDescent="0.3">
      <c r="A27269" t="s">
        <v>4907</v>
      </c>
      <c r="C27269" t="s">
        <v>15490</v>
      </c>
      <c r="D27269">
        <v>24</v>
      </c>
      <c r="E27269" s="1">
        <v>378147</v>
      </c>
      <c r="G27269" t="s">
        <v>13</v>
      </c>
      <c r="H27269" t="s">
        <v>15564</v>
      </c>
      <c r="I27269" t="s">
        <v>2996</v>
      </c>
      <c r="K27269" t="s">
        <v>189</v>
      </c>
      <c r="L27269" t="s">
        <v>1856</v>
      </c>
      <c r="M27269" t="s">
        <v>82</v>
      </c>
    </row>
    <row r="27270" spans="1:13" x14ac:dyDescent="0.3">
      <c r="A27270" t="s">
        <v>4907</v>
      </c>
      <c r="C27270" t="s">
        <v>15490</v>
      </c>
      <c r="D27270">
        <v>26</v>
      </c>
      <c r="E27270" s="1">
        <v>485176</v>
      </c>
      <c r="G27270" t="s">
        <v>13</v>
      </c>
      <c r="H27270" t="s">
        <v>15604</v>
      </c>
      <c r="I27270" t="s">
        <v>2996</v>
      </c>
      <c r="K27270" t="s">
        <v>189</v>
      </c>
      <c r="L27270" t="s">
        <v>17</v>
      </c>
      <c r="M27270" t="s">
        <v>18</v>
      </c>
    </row>
    <row r="27271" spans="1:13" x14ac:dyDescent="0.3">
      <c r="A27271" t="s">
        <v>4907</v>
      </c>
      <c r="C27271" t="s">
        <v>9547</v>
      </c>
      <c r="D27271">
        <v>18</v>
      </c>
      <c r="E27271" s="1">
        <v>93195</v>
      </c>
      <c r="G27271" t="s">
        <v>13</v>
      </c>
      <c r="H27271" t="s">
        <v>9768</v>
      </c>
      <c r="I27271" t="s">
        <v>2996</v>
      </c>
      <c r="K27271" t="s">
        <v>189</v>
      </c>
      <c r="L27271" t="s">
        <v>17</v>
      </c>
      <c r="M27271" t="s">
        <v>450</v>
      </c>
    </row>
    <row r="27272" spans="1:13" x14ac:dyDescent="0.3">
      <c r="A27272" t="s">
        <v>4907</v>
      </c>
      <c r="C27272" t="s">
        <v>33755</v>
      </c>
      <c r="D27272">
        <v>53</v>
      </c>
      <c r="E27272" s="1">
        <v>1499862</v>
      </c>
      <c r="G27272" t="s">
        <v>13</v>
      </c>
      <c r="H27272" t="s">
        <v>33864</v>
      </c>
      <c r="I27272" t="s">
        <v>2996</v>
      </c>
      <c r="K27272" t="s">
        <v>189</v>
      </c>
      <c r="L27272" t="s">
        <v>17</v>
      </c>
      <c r="M27272" t="s">
        <v>82</v>
      </c>
    </row>
    <row r="27273" spans="1:13" x14ac:dyDescent="0.3">
      <c r="A27273" t="s">
        <v>35296</v>
      </c>
      <c r="C27273" t="s">
        <v>35205</v>
      </c>
      <c r="D27273">
        <v>44</v>
      </c>
      <c r="E27273" s="1">
        <v>576817</v>
      </c>
      <c r="G27273" t="s">
        <v>13</v>
      </c>
      <c r="H27273" t="s">
        <v>35297</v>
      </c>
      <c r="I27273" t="s">
        <v>1340</v>
      </c>
      <c r="J27273" t="s">
        <v>1250</v>
      </c>
      <c r="K27273" t="s">
        <v>24</v>
      </c>
      <c r="L27273" t="s">
        <v>17</v>
      </c>
      <c r="M27273" t="s">
        <v>31</v>
      </c>
    </row>
    <row r="27274" spans="1:13" x14ac:dyDescent="0.3">
      <c r="A27274" t="s">
        <v>22040</v>
      </c>
      <c r="C27274" t="s">
        <v>30851</v>
      </c>
      <c r="D27274">
        <v>32</v>
      </c>
      <c r="E27274" s="1">
        <v>381925</v>
      </c>
      <c r="G27274" t="s">
        <v>13</v>
      </c>
      <c r="H27274" t="s">
        <v>30920</v>
      </c>
      <c r="I27274" t="s">
        <v>22041</v>
      </c>
      <c r="K27274" t="s">
        <v>11433</v>
      </c>
      <c r="L27274" t="s">
        <v>38</v>
      </c>
      <c r="M27274" t="s">
        <v>66</v>
      </c>
    </row>
    <row r="27275" spans="1:13" x14ac:dyDescent="0.3">
      <c r="A27275" t="s">
        <v>22040</v>
      </c>
      <c r="C27275" t="s">
        <v>22765</v>
      </c>
      <c r="D27275">
        <v>24</v>
      </c>
      <c r="E27275" s="1">
        <v>807236</v>
      </c>
      <c r="G27275" t="s">
        <v>13</v>
      </c>
      <c r="H27275" t="s">
        <v>22775</v>
      </c>
      <c r="I27275" t="s">
        <v>22041</v>
      </c>
      <c r="K27275" t="s">
        <v>11433</v>
      </c>
      <c r="L27275" t="s">
        <v>17</v>
      </c>
      <c r="M27275" t="s">
        <v>1885</v>
      </c>
    </row>
    <row r="27276" spans="1:13" x14ac:dyDescent="0.3">
      <c r="A27276" t="s">
        <v>22040</v>
      </c>
      <c r="C27276" t="s">
        <v>22024</v>
      </c>
      <c r="D27276">
        <v>18</v>
      </c>
      <c r="E27276" s="1">
        <v>170463</v>
      </c>
      <c r="G27276" t="s">
        <v>34</v>
      </c>
      <c r="H27276" t="s">
        <v>16255</v>
      </c>
      <c r="I27276" t="s">
        <v>22041</v>
      </c>
      <c r="K27276" t="s">
        <v>11433</v>
      </c>
      <c r="L27276" t="s">
        <v>17</v>
      </c>
      <c r="M27276" t="s">
        <v>740</v>
      </c>
    </row>
    <row r="27277" spans="1:13" x14ac:dyDescent="0.3">
      <c r="A27277" t="s">
        <v>12246</v>
      </c>
      <c r="C27277" t="s">
        <v>11813</v>
      </c>
      <c r="D27277">
        <v>18</v>
      </c>
      <c r="E27277" s="1">
        <v>98236</v>
      </c>
      <c r="G27277" t="s">
        <v>13</v>
      </c>
      <c r="H27277" t="s">
        <v>12247</v>
      </c>
      <c r="I27277" t="s">
        <v>4415</v>
      </c>
      <c r="K27277" t="s">
        <v>3934</v>
      </c>
      <c r="L27277" t="s">
        <v>17</v>
      </c>
      <c r="M27277" t="s">
        <v>450</v>
      </c>
    </row>
    <row r="27278" spans="1:13" x14ac:dyDescent="0.3">
      <c r="A27278" t="s">
        <v>1671</v>
      </c>
      <c r="C27278" t="s">
        <v>1558</v>
      </c>
      <c r="D27278">
        <v>14</v>
      </c>
      <c r="E27278" s="1">
        <v>139250</v>
      </c>
      <c r="G27278" t="s">
        <v>13</v>
      </c>
      <c r="H27278" t="s">
        <v>1672</v>
      </c>
      <c r="I27278" t="s">
        <v>1020</v>
      </c>
      <c r="K27278" t="s">
        <v>189</v>
      </c>
      <c r="L27278" t="s">
        <v>17</v>
      </c>
      <c r="M27278" t="s">
        <v>442</v>
      </c>
    </row>
    <row r="27279" spans="1:13" x14ac:dyDescent="0.3">
      <c r="A27279" t="s">
        <v>1671</v>
      </c>
      <c r="C27279" t="s">
        <v>27408</v>
      </c>
      <c r="D27279">
        <v>30</v>
      </c>
      <c r="E27279" s="1">
        <v>1100117</v>
      </c>
      <c r="G27279" t="s">
        <v>13</v>
      </c>
      <c r="H27279" t="s">
        <v>27467</v>
      </c>
      <c r="I27279" t="s">
        <v>1020</v>
      </c>
      <c r="K27279" t="s">
        <v>189</v>
      </c>
      <c r="L27279" t="s">
        <v>17</v>
      </c>
      <c r="M27279" t="s">
        <v>105</v>
      </c>
    </row>
    <row r="27280" spans="1:13" x14ac:dyDescent="0.3">
      <c r="A27280" t="s">
        <v>1671</v>
      </c>
      <c r="C27280" t="s">
        <v>3657</v>
      </c>
      <c r="D27280">
        <v>18</v>
      </c>
      <c r="E27280" s="1">
        <v>100000</v>
      </c>
      <c r="G27280" t="s">
        <v>13</v>
      </c>
      <c r="H27280" t="s">
        <v>3991</v>
      </c>
      <c r="I27280" t="s">
        <v>1020</v>
      </c>
      <c r="K27280" t="s">
        <v>189</v>
      </c>
      <c r="L27280" t="s">
        <v>17</v>
      </c>
      <c r="M27280" t="s">
        <v>450</v>
      </c>
    </row>
    <row r="27281" spans="1:13" x14ac:dyDescent="0.3">
      <c r="A27281" t="s">
        <v>1671</v>
      </c>
      <c r="C27281" t="s">
        <v>9547</v>
      </c>
      <c r="D27281">
        <v>25</v>
      </c>
      <c r="E27281" s="1">
        <v>100000</v>
      </c>
      <c r="G27281" t="s">
        <v>13</v>
      </c>
      <c r="H27281" t="s">
        <v>9774</v>
      </c>
      <c r="I27281" t="s">
        <v>1020</v>
      </c>
      <c r="K27281" t="s">
        <v>189</v>
      </c>
      <c r="L27281" t="s">
        <v>17</v>
      </c>
      <c r="M27281" t="s">
        <v>450</v>
      </c>
    </row>
    <row r="27282" spans="1:13" x14ac:dyDescent="0.3">
      <c r="A27282" t="s">
        <v>1671</v>
      </c>
      <c r="C27282" t="s">
        <v>33755</v>
      </c>
      <c r="D27282">
        <v>24</v>
      </c>
      <c r="E27282" s="1">
        <v>100000</v>
      </c>
      <c r="G27282" t="s">
        <v>13</v>
      </c>
      <c r="H27282" t="s">
        <v>33939</v>
      </c>
      <c r="I27282" t="s">
        <v>1020</v>
      </c>
      <c r="K27282" t="s">
        <v>189</v>
      </c>
      <c r="L27282" t="s">
        <v>17</v>
      </c>
      <c r="M27282" t="s">
        <v>450</v>
      </c>
    </row>
    <row r="27283" spans="1:13" x14ac:dyDescent="0.3">
      <c r="A27283" t="s">
        <v>1074</v>
      </c>
      <c r="C27283" t="s">
        <v>2957</v>
      </c>
      <c r="D27283">
        <v>38</v>
      </c>
      <c r="E27283" s="1">
        <v>999994</v>
      </c>
      <c r="G27283" t="s">
        <v>34</v>
      </c>
      <c r="H27283" t="s">
        <v>3136</v>
      </c>
      <c r="I27283" t="s">
        <v>1076</v>
      </c>
      <c r="J27283" t="s">
        <v>1077</v>
      </c>
      <c r="K27283" t="s">
        <v>609</v>
      </c>
      <c r="L27283" t="s">
        <v>38</v>
      </c>
      <c r="M27283" t="s">
        <v>39</v>
      </c>
    </row>
    <row r="27284" spans="1:13" x14ac:dyDescent="0.3">
      <c r="A27284" t="s">
        <v>1074</v>
      </c>
      <c r="C27284" t="s">
        <v>2269</v>
      </c>
      <c r="D27284">
        <v>40</v>
      </c>
      <c r="E27284" s="1">
        <v>3496194</v>
      </c>
      <c r="G27284" t="s">
        <v>13</v>
      </c>
      <c r="H27284" t="s">
        <v>2955</v>
      </c>
      <c r="I27284" t="s">
        <v>1076</v>
      </c>
      <c r="J27284" t="s">
        <v>1077</v>
      </c>
      <c r="K27284" t="s">
        <v>609</v>
      </c>
      <c r="L27284" t="s">
        <v>38</v>
      </c>
      <c r="M27284" t="s">
        <v>345</v>
      </c>
    </row>
    <row r="27285" spans="1:13" x14ac:dyDescent="0.3">
      <c r="A27285" t="s">
        <v>1074</v>
      </c>
      <c r="C27285" t="s">
        <v>1275</v>
      </c>
      <c r="D27285">
        <v>18</v>
      </c>
      <c r="E27285" s="1">
        <v>746467</v>
      </c>
      <c r="G27285" t="s">
        <v>34</v>
      </c>
      <c r="H27285" t="s">
        <v>1429</v>
      </c>
      <c r="I27285" t="s">
        <v>1076</v>
      </c>
      <c r="J27285" t="s">
        <v>1077</v>
      </c>
      <c r="K27285" t="s">
        <v>609</v>
      </c>
      <c r="L27285" t="s">
        <v>44</v>
      </c>
      <c r="M27285" t="s">
        <v>39</v>
      </c>
    </row>
    <row r="27286" spans="1:13" x14ac:dyDescent="0.3">
      <c r="A27286" t="s">
        <v>1074</v>
      </c>
      <c r="C27286" t="s">
        <v>979</v>
      </c>
      <c r="D27286">
        <v>17</v>
      </c>
      <c r="E27286" s="1">
        <v>100000</v>
      </c>
      <c r="G27286" t="s">
        <v>13</v>
      </c>
      <c r="H27286" t="s">
        <v>1075</v>
      </c>
      <c r="I27286" t="s">
        <v>1076</v>
      </c>
      <c r="J27286" t="s">
        <v>1077</v>
      </c>
      <c r="K27286" t="s">
        <v>609</v>
      </c>
      <c r="L27286" t="s">
        <v>17</v>
      </c>
      <c r="M27286" t="s">
        <v>450</v>
      </c>
    </row>
    <row r="27287" spans="1:13" x14ac:dyDescent="0.3">
      <c r="A27287" t="s">
        <v>1074</v>
      </c>
      <c r="C27287" t="s">
        <v>979</v>
      </c>
      <c r="D27287">
        <v>60</v>
      </c>
      <c r="E27287" s="1">
        <v>87078762</v>
      </c>
      <c r="G27287" t="s">
        <v>34</v>
      </c>
      <c r="H27287" t="s">
        <v>1135</v>
      </c>
      <c r="I27287" t="s">
        <v>1076</v>
      </c>
      <c r="J27287" t="s">
        <v>1077</v>
      </c>
      <c r="K27287" t="s">
        <v>609</v>
      </c>
      <c r="L27287" t="s">
        <v>44</v>
      </c>
      <c r="M27287" t="s">
        <v>1136</v>
      </c>
    </row>
    <row r="27288" spans="1:13" x14ac:dyDescent="0.3">
      <c r="A27288" t="s">
        <v>1074</v>
      </c>
      <c r="C27288" t="s">
        <v>29352</v>
      </c>
      <c r="D27288">
        <v>16</v>
      </c>
      <c r="E27288" s="1">
        <v>986439</v>
      </c>
      <c r="G27288" t="s">
        <v>34</v>
      </c>
      <c r="H27288" t="s">
        <v>29384</v>
      </c>
      <c r="I27288" t="s">
        <v>1076</v>
      </c>
      <c r="J27288" t="s">
        <v>1077</v>
      </c>
      <c r="K27288" t="s">
        <v>609</v>
      </c>
      <c r="L27288" t="s">
        <v>44</v>
      </c>
      <c r="M27288" t="s">
        <v>39</v>
      </c>
    </row>
    <row r="27289" spans="1:13" x14ac:dyDescent="0.3">
      <c r="A27289" t="s">
        <v>1074</v>
      </c>
      <c r="C27289" t="s">
        <v>29352</v>
      </c>
      <c r="D27289">
        <v>19</v>
      </c>
      <c r="E27289" s="1">
        <v>116323</v>
      </c>
      <c r="G27289" t="s">
        <v>13</v>
      </c>
      <c r="H27289" t="s">
        <v>29408</v>
      </c>
      <c r="I27289" t="s">
        <v>1076</v>
      </c>
      <c r="J27289" t="s">
        <v>1077</v>
      </c>
      <c r="K27289" t="s">
        <v>609</v>
      </c>
      <c r="L27289" t="s">
        <v>17</v>
      </c>
      <c r="M27289" t="s">
        <v>345</v>
      </c>
    </row>
    <row r="27290" spans="1:13" x14ac:dyDescent="0.3">
      <c r="A27290" t="s">
        <v>1074</v>
      </c>
      <c r="C27290" t="s">
        <v>27925</v>
      </c>
      <c r="D27290">
        <v>23</v>
      </c>
      <c r="E27290" s="1">
        <v>2195780</v>
      </c>
      <c r="G27290" t="s">
        <v>34</v>
      </c>
      <c r="H27290" t="s">
        <v>27986</v>
      </c>
      <c r="I27290" t="s">
        <v>1076</v>
      </c>
      <c r="J27290" t="s">
        <v>1077</v>
      </c>
      <c r="K27290" t="s">
        <v>609</v>
      </c>
      <c r="L27290" t="s">
        <v>44</v>
      </c>
      <c r="M27290" t="s">
        <v>39</v>
      </c>
    </row>
    <row r="27291" spans="1:13" x14ac:dyDescent="0.3">
      <c r="A27291" t="s">
        <v>1074</v>
      </c>
      <c r="C27291" t="s">
        <v>27925</v>
      </c>
      <c r="D27291">
        <v>23</v>
      </c>
      <c r="E27291" s="1">
        <v>2038335</v>
      </c>
      <c r="G27291" t="s">
        <v>34</v>
      </c>
      <c r="H27291" t="s">
        <v>27997</v>
      </c>
      <c r="I27291" t="s">
        <v>1076</v>
      </c>
      <c r="J27291" t="s">
        <v>1077</v>
      </c>
      <c r="K27291" t="s">
        <v>609</v>
      </c>
      <c r="L27291" t="s">
        <v>44</v>
      </c>
      <c r="M27291" t="s">
        <v>39</v>
      </c>
    </row>
    <row r="27292" spans="1:13" x14ac:dyDescent="0.3">
      <c r="A27292" t="s">
        <v>1074</v>
      </c>
      <c r="C27292" t="s">
        <v>27194</v>
      </c>
      <c r="D27292">
        <v>20</v>
      </c>
      <c r="E27292" s="1">
        <v>800400</v>
      </c>
      <c r="G27292" t="s">
        <v>13</v>
      </c>
      <c r="H27292" t="s">
        <v>27233</v>
      </c>
      <c r="I27292" t="s">
        <v>1076</v>
      </c>
      <c r="J27292" t="s">
        <v>1077</v>
      </c>
      <c r="K27292" t="s">
        <v>609</v>
      </c>
      <c r="L27292" t="s">
        <v>38</v>
      </c>
      <c r="M27292" t="s">
        <v>345</v>
      </c>
    </row>
    <row r="27293" spans="1:13" x14ac:dyDescent="0.3">
      <c r="A27293" t="s">
        <v>1074</v>
      </c>
      <c r="C27293" t="s">
        <v>27408</v>
      </c>
      <c r="D27293">
        <v>36</v>
      </c>
      <c r="E27293" s="1">
        <v>6483054</v>
      </c>
      <c r="G27293" t="s">
        <v>34</v>
      </c>
      <c r="H27293" t="s">
        <v>27418</v>
      </c>
      <c r="I27293" t="s">
        <v>1076</v>
      </c>
      <c r="J27293" t="s">
        <v>1077</v>
      </c>
      <c r="K27293" t="s">
        <v>609</v>
      </c>
      <c r="L27293" t="s">
        <v>44</v>
      </c>
      <c r="M27293" t="s">
        <v>632</v>
      </c>
    </row>
    <row r="27294" spans="1:13" x14ac:dyDescent="0.3">
      <c r="A27294" t="s">
        <v>1074</v>
      </c>
      <c r="C27294" t="s">
        <v>27408</v>
      </c>
      <c r="D27294">
        <v>24</v>
      </c>
      <c r="E27294" s="1">
        <v>2571089</v>
      </c>
      <c r="G27294" t="s">
        <v>34</v>
      </c>
      <c r="H27294" t="s">
        <v>27427</v>
      </c>
      <c r="I27294" t="s">
        <v>1076</v>
      </c>
      <c r="J27294" t="s">
        <v>1077</v>
      </c>
      <c r="K27294" t="s">
        <v>609</v>
      </c>
      <c r="L27294" t="s">
        <v>44</v>
      </c>
      <c r="M27294" t="s">
        <v>39</v>
      </c>
    </row>
    <row r="27295" spans="1:13" x14ac:dyDescent="0.3">
      <c r="A27295" t="s">
        <v>1074</v>
      </c>
      <c r="C27295" t="s">
        <v>27408</v>
      </c>
      <c r="D27295">
        <v>25</v>
      </c>
      <c r="E27295" s="1">
        <v>200000</v>
      </c>
      <c r="G27295" t="s">
        <v>13</v>
      </c>
      <c r="H27295" t="s">
        <v>27516</v>
      </c>
      <c r="I27295" t="s">
        <v>1076</v>
      </c>
      <c r="J27295" t="s">
        <v>1077</v>
      </c>
      <c r="K27295" t="s">
        <v>609</v>
      </c>
      <c r="L27295" t="s">
        <v>17</v>
      </c>
      <c r="M27295" t="s">
        <v>450</v>
      </c>
    </row>
    <row r="27296" spans="1:13" x14ac:dyDescent="0.3">
      <c r="A27296" t="s">
        <v>1074</v>
      </c>
      <c r="C27296" t="s">
        <v>29922</v>
      </c>
      <c r="D27296">
        <v>36</v>
      </c>
      <c r="E27296" s="1">
        <v>5045139</v>
      </c>
      <c r="G27296" t="s">
        <v>13</v>
      </c>
      <c r="H27296" t="s">
        <v>29990</v>
      </c>
      <c r="I27296" t="s">
        <v>1076</v>
      </c>
      <c r="J27296" t="s">
        <v>1077</v>
      </c>
      <c r="K27296" t="s">
        <v>609</v>
      </c>
      <c r="L27296" t="s">
        <v>17</v>
      </c>
      <c r="M27296" t="s">
        <v>45</v>
      </c>
    </row>
    <row r="27297" spans="1:13" x14ac:dyDescent="0.3">
      <c r="A27297" t="s">
        <v>1074</v>
      </c>
      <c r="C27297" t="s">
        <v>29922</v>
      </c>
      <c r="D27297">
        <v>30</v>
      </c>
      <c r="E27297" s="1">
        <v>1677745</v>
      </c>
      <c r="G27297" t="s">
        <v>34</v>
      </c>
      <c r="H27297" t="s">
        <v>30130</v>
      </c>
      <c r="I27297" t="s">
        <v>1076</v>
      </c>
      <c r="J27297" t="s">
        <v>1077</v>
      </c>
      <c r="K27297" t="s">
        <v>609</v>
      </c>
      <c r="L27297" t="s">
        <v>44</v>
      </c>
      <c r="M27297" t="s">
        <v>202</v>
      </c>
    </row>
    <row r="27298" spans="1:13" x14ac:dyDescent="0.3">
      <c r="A27298" t="s">
        <v>1074</v>
      </c>
      <c r="C27298" t="s">
        <v>3657</v>
      </c>
      <c r="D27298">
        <v>28</v>
      </c>
      <c r="E27298" s="1">
        <v>1999776</v>
      </c>
      <c r="G27298" t="s">
        <v>13</v>
      </c>
      <c r="H27298" t="s">
        <v>3686</v>
      </c>
      <c r="I27298" t="s">
        <v>1076</v>
      </c>
      <c r="J27298" t="s">
        <v>1077</v>
      </c>
      <c r="K27298" t="s">
        <v>609</v>
      </c>
      <c r="L27298" t="s">
        <v>456</v>
      </c>
      <c r="M27298" t="s">
        <v>345</v>
      </c>
    </row>
    <row r="27299" spans="1:13" x14ac:dyDescent="0.3">
      <c r="A27299" t="s">
        <v>1074</v>
      </c>
      <c r="C27299" t="s">
        <v>5642</v>
      </c>
      <c r="D27299">
        <v>8</v>
      </c>
      <c r="E27299" s="1">
        <v>299920</v>
      </c>
      <c r="G27299" t="s">
        <v>13</v>
      </c>
      <c r="H27299" t="s">
        <v>5724</v>
      </c>
      <c r="I27299" t="s">
        <v>1076</v>
      </c>
      <c r="J27299" t="s">
        <v>1077</v>
      </c>
      <c r="K27299" t="s">
        <v>609</v>
      </c>
      <c r="L27299" t="s">
        <v>456</v>
      </c>
      <c r="M27299" t="s">
        <v>345</v>
      </c>
    </row>
    <row r="27300" spans="1:13" x14ac:dyDescent="0.3">
      <c r="A27300" t="s">
        <v>1074</v>
      </c>
      <c r="C27300" t="s">
        <v>22801</v>
      </c>
      <c r="D27300">
        <v>78</v>
      </c>
      <c r="E27300" s="1">
        <v>3053064</v>
      </c>
      <c r="G27300" t="s">
        <v>571</v>
      </c>
      <c r="H27300" t="s">
        <v>22804</v>
      </c>
      <c r="I27300" t="s">
        <v>1076</v>
      </c>
      <c r="J27300" t="s">
        <v>1077</v>
      </c>
      <c r="K27300" t="s">
        <v>609</v>
      </c>
      <c r="L27300" t="s">
        <v>44</v>
      </c>
      <c r="M27300" t="s">
        <v>22520</v>
      </c>
    </row>
    <row r="27301" spans="1:13" x14ac:dyDescent="0.3">
      <c r="A27301" t="s">
        <v>1074</v>
      </c>
      <c r="C27301" t="s">
        <v>21173</v>
      </c>
      <c r="D27301">
        <v>58</v>
      </c>
      <c r="E27301" s="1">
        <v>18282178</v>
      </c>
      <c r="G27301" t="s">
        <v>34</v>
      </c>
      <c r="H27301" t="s">
        <v>21492</v>
      </c>
      <c r="I27301" t="s">
        <v>1076</v>
      </c>
      <c r="J27301" t="s">
        <v>1077</v>
      </c>
      <c r="K27301" t="s">
        <v>609</v>
      </c>
      <c r="L27301" t="s">
        <v>44</v>
      </c>
      <c r="M27301" t="s">
        <v>61</v>
      </c>
    </row>
    <row r="27302" spans="1:13" x14ac:dyDescent="0.3">
      <c r="A27302" t="s">
        <v>1074</v>
      </c>
      <c r="C27302" t="s">
        <v>21173</v>
      </c>
      <c r="D27302">
        <v>62</v>
      </c>
      <c r="E27302" s="1">
        <v>32252452</v>
      </c>
      <c r="G27302" t="s">
        <v>34</v>
      </c>
      <c r="H27302" t="s">
        <v>21493</v>
      </c>
      <c r="I27302" t="s">
        <v>1076</v>
      </c>
      <c r="J27302" t="s">
        <v>1077</v>
      </c>
      <c r="K27302" t="s">
        <v>609</v>
      </c>
      <c r="L27302" t="s">
        <v>44</v>
      </c>
      <c r="M27302" t="s">
        <v>268</v>
      </c>
    </row>
    <row r="27303" spans="1:13" x14ac:dyDescent="0.3">
      <c r="A27303" t="s">
        <v>1074</v>
      </c>
      <c r="C27303" t="s">
        <v>21173</v>
      </c>
      <c r="D27303">
        <v>43</v>
      </c>
      <c r="E27303" s="1">
        <v>1496747</v>
      </c>
      <c r="G27303" t="s">
        <v>34</v>
      </c>
      <c r="H27303" t="s">
        <v>21525</v>
      </c>
      <c r="I27303" t="s">
        <v>1076</v>
      </c>
      <c r="J27303" t="s">
        <v>1077</v>
      </c>
      <c r="K27303" t="s">
        <v>609</v>
      </c>
      <c r="L27303" t="s">
        <v>44</v>
      </c>
      <c r="M27303" t="s">
        <v>61</v>
      </c>
    </row>
    <row r="27304" spans="1:13" x14ac:dyDescent="0.3">
      <c r="A27304" t="s">
        <v>1074</v>
      </c>
      <c r="C27304" t="s">
        <v>17339</v>
      </c>
      <c r="D27304">
        <v>24</v>
      </c>
      <c r="E27304" s="1">
        <v>108108</v>
      </c>
      <c r="G27304" t="s">
        <v>13</v>
      </c>
      <c r="H27304" t="s">
        <v>17345</v>
      </c>
      <c r="I27304" t="s">
        <v>1076</v>
      </c>
      <c r="J27304" t="s">
        <v>1077</v>
      </c>
      <c r="K27304" t="s">
        <v>609</v>
      </c>
      <c r="L27304" t="s">
        <v>44</v>
      </c>
      <c r="M27304" t="s">
        <v>345</v>
      </c>
    </row>
    <row r="27305" spans="1:13" x14ac:dyDescent="0.3">
      <c r="A27305" t="s">
        <v>1074</v>
      </c>
      <c r="C27305" t="s">
        <v>15737</v>
      </c>
      <c r="D27305">
        <v>44</v>
      </c>
      <c r="E27305" s="1">
        <v>2094160</v>
      </c>
      <c r="G27305" t="s">
        <v>13</v>
      </c>
      <c r="H27305" t="s">
        <v>15784</v>
      </c>
      <c r="I27305" t="s">
        <v>1076</v>
      </c>
      <c r="J27305" t="s">
        <v>1077</v>
      </c>
      <c r="K27305" t="s">
        <v>609</v>
      </c>
      <c r="L27305" t="s">
        <v>456</v>
      </c>
      <c r="M27305" t="s">
        <v>345</v>
      </c>
    </row>
    <row r="27306" spans="1:13" x14ac:dyDescent="0.3">
      <c r="A27306" t="s">
        <v>1074</v>
      </c>
      <c r="C27306" t="s">
        <v>15737</v>
      </c>
      <c r="D27306">
        <v>70</v>
      </c>
      <c r="E27306" s="1">
        <v>12826276</v>
      </c>
      <c r="G27306" t="s">
        <v>34</v>
      </c>
      <c r="H27306" t="s">
        <v>15996</v>
      </c>
      <c r="I27306" t="s">
        <v>1076</v>
      </c>
      <c r="J27306" t="s">
        <v>1077</v>
      </c>
      <c r="K27306" t="s">
        <v>609</v>
      </c>
      <c r="L27306" t="s">
        <v>44</v>
      </c>
      <c r="M27306" t="s">
        <v>366</v>
      </c>
    </row>
    <row r="27307" spans="1:13" x14ac:dyDescent="0.3">
      <c r="A27307" t="s">
        <v>1074</v>
      </c>
      <c r="C27307" t="s">
        <v>15737</v>
      </c>
      <c r="D27307">
        <v>63</v>
      </c>
      <c r="E27307" s="1">
        <v>3600884</v>
      </c>
      <c r="G27307" t="s">
        <v>34</v>
      </c>
      <c r="H27307" t="s">
        <v>16168</v>
      </c>
      <c r="I27307" t="s">
        <v>1076</v>
      </c>
      <c r="J27307" t="s">
        <v>1077</v>
      </c>
      <c r="K27307" t="s">
        <v>609</v>
      </c>
      <c r="L27307" t="s">
        <v>44</v>
      </c>
      <c r="M27307" t="s">
        <v>39</v>
      </c>
    </row>
    <row r="27308" spans="1:13" x14ac:dyDescent="0.3">
      <c r="A27308" t="s">
        <v>1074</v>
      </c>
      <c r="C27308" t="s">
        <v>12314</v>
      </c>
      <c r="D27308">
        <v>63</v>
      </c>
      <c r="E27308" s="1">
        <v>5115536</v>
      </c>
      <c r="G27308" t="s">
        <v>571</v>
      </c>
      <c r="H27308" t="s">
        <v>12474</v>
      </c>
      <c r="I27308" t="s">
        <v>1076</v>
      </c>
      <c r="J27308" t="s">
        <v>1077</v>
      </c>
      <c r="K27308" t="s">
        <v>609</v>
      </c>
      <c r="L27308" t="s">
        <v>44</v>
      </c>
      <c r="M27308" t="s">
        <v>12475</v>
      </c>
    </row>
    <row r="27309" spans="1:13" x14ac:dyDescent="0.3">
      <c r="A27309" t="s">
        <v>1074</v>
      </c>
      <c r="C27309" t="s">
        <v>12803</v>
      </c>
      <c r="D27309">
        <v>48</v>
      </c>
      <c r="E27309" s="1">
        <v>1599915</v>
      </c>
      <c r="G27309" t="s">
        <v>13</v>
      </c>
      <c r="H27309" t="s">
        <v>12830</v>
      </c>
      <c r="I27309" t="s">
        <v>1076</v>
      </c>
      <c r="J27309" t="s">
        <v>1077</v>
      </c>
      <c r="K27309" t="s">
        <v>609</v>
      </c>
      <c r="L27309" t="s">
        <v>44</v>
      </c>
      <c r="M27309" t="s">
        <v>345</v>
      </c>
    </row>
    <row r="27310" spans="1:13" x14ac:dyDescent="0.3">
      <c r="A27310" t="s">
        <v>1074</v>
      </c>
      <c r="C27310" t="s">
        <v>10589</v>
      </c>
      <c r="D27310">
        <v>94</v>
      </c>
      <c r="E27310" s="1">
        <v>45240209</v>
      </c>
      <c r="G27310" t="s">
        <v>571</v>
      </c>
      <c r="H27310" t="s">
        <v>10660</v>
      </c>
      <c r="I27310" t="s">
        <v>1076</v>
      </c>
      <c r="J27310" t="s">
        <v>1077</v>
      </c>
      <c r="K27310" t="s">
        <v>609</v>
      </c>
      <c r="L27310" t="s">
        <v>44</v>
      </c>
      <c r="M27310" t="s">
        <v>10661</v>
      </c>
    </row>
    <row r="27311" spans="1:13" x14ac:dyDescent="0.3">
      <c r="A27311" t="s">
        <v>1074</v>
      </c>
      <c r="C27311" t="s">
        <v>34736</v>
      </c>
      <c r="D27311">
        <v>83</v>
      </c>
      <c r="E27311" s="1">
        <v>6979956</v>
      </c>
      <c r="G27311" t="s">
        <v>13</v>
      </c>
      <c r="H27311" t="s">
        <v>34778</v>
      </c>
      <c r="I27311" t="s">
        <v>1076</v>
      </c>
      <c r="J27311" t="s">
        <v>1077</v>
      </c>
      <c r="K27311" t="s">
        <v>609</v>
      </c>
      <c r="L27311" t="s">
        <v>38</v>
      </c>
      <c r="M27311" t="s">
        <v>345</v>
      </c>
    </row>
    <row r="27312" spans="1:13" x14ac:dyDescent="0.3">
      <c r="A27312" t="s">
        <v>1074</v>
      </c>
      <c r="C27312" t="s">
        <v>37047</v>
      </c>
      <c r="D27312">
        <v>18</v>
      </c>
      <c r="E27312" s="1">
        <v>100000</v>
      </c>
      <c r="G27312" t="s">
        <v>13</v>
      </c>
      <c r="H27312" t="s">
        <v>37113</v>
      </c>
      <c r="I27312" t="s">
        <v>1076</v>
      </c>
      <c r="J27312" t="s">
        <v>1077</v>
      </c>
      <c r="K27312" t="s">
        <v>609</v>
      </c>
      <c r="L27312" t="s">
        <v>17</v>
      </c>
      <c r="M27312" t="s">
        <v>450</v>
      </c>
    </row>
    <row r="27313" spans="1:13" x14ac:dyDescent="0.3">
      <c r="A27313" t="s">
        <v>1074</v>
      </c>
      <c r="C27313" t="s">
        <v>37047</v>
      </c>
      <c r="D27313">
        <v>80</v>
      </c>
      <c r="E27313" s="1">
        <v>9395356</v>
      </c>
      <c r="G27313" t="s">
        <v>34</v>
      </c>
      <c r="H27313" t="s">
        <v>37331</v>
      </c>
      <c r="I27313" t="s">
        <v>1076</v>
      </c>
      <c r="J27313" t="s">
        <v>1077</v>
      </c>
      <c r="K27313" t="s">
        <v>609</v>
      </c>
      <c r="L27313" t="s">
        <v>44</v>
      </c>
      <c r="M27313" t="s">
        <v>61</v>
      </c>
    </row>
    <row r="27314" spans="1:13" x14ac:dyDescent="0.3">
      <c r="A27314" t="s">
        <v>1074</v>
      </c>
      <c r="C27314" t="s">
        <v>36143</v>
      </c>
      <c r="D27314">
        <v>67</v>
      </c>
      <c r="E27314" s="1">
        <v>19964619</v>
      </c>
      <c r="G27314" t="s">
        <v>13</v>
      </c>
      <c r="H27314" t="s">
        <v>36185</v>
      </c>
      <c r="I27314" t="s">
        <v>1076</v>
      </c>
      <c r="J27314" t="s">
        <v>1077</v>
      </c>
      <c r="K27314" t="s">
        <v>609</v>
      </c>
      <c r="L27314" t="s">
        <v>44</v>
      </c>
      <c r="M27314" t="s">
        <v>345</v>
      </c>
    </row>
    <row r="27315" spans="1:13" x14ac:dyDescent="0.3">
      <c r="A27315" t="s">
        <v>1074</v>
      </c>
      <c r="C27315" t="s">
        <v>37861</v>
      </c>
      <c r="D27315">
        <v>98</v>
      </c>
      <c r="E27315" s="1">
        <v>3576104</v>
      </c>
      <c r="G27315" t="s">
        <v>13</v>
      </c>
      <c r="H27315" t="s">
        <v>37862</v>
      </c>
      <c r="I27315" t="s">
        <v>1076</v>
      </c>
      <c r="J27315" t="s">
        <v>1077</v>
      </c>
      <c r="K27315" t="s">
        <v>609</v>
      </c>
      <c r="L27315" t="s">
        <v>44</v>
      </c>
      <c r="M27315" t="s">
        <v>345</v>
      </c>
    </row>
    <row r="27316" spans="1:13" x14ac:dyDescent="0.3">
      <c r="A27316" t="s">
        <v>1074</v>
      </c>
      <c r="C27316" t="s">
        <v>17828</v>
      </c>
      <c r="D27316">
        <v>12</v>
      </c>
      <c r="E27316" s="1">
        <v>25000</v>
      </c>
      <c r="G27316" t="s">
        <v>21</v>
      </c>
      <c r="H27316" t="s">
        <v>970</v>
      </c>
      <c r="I27316" t="s">
        <v>1076</v>
      </c>
      <c r="J27316" t="s">
        <v>1077</v>
      </c>
      <c r="K27316" t="s">
        <v>609</v>
      </c>
      <c r="L27316" t="s">
        <v>25</v>
      </c>
      <c r="M27316" t="s">
        <v>26</v>
      </c>
    </row>
    <row r="27317" spans="1:13" x14ac:dyDescent="0.3">
      <c r="A27317" t="s">
        <v>1074</v>
      </c>
      <c r="C27317" t="s">
        <v>18080</v>
      </c>
      <c r="D27317">
        <v>36</v>
      </c>
      <c r="E27317" s="1">
        <v>727289</v>
      </c>
      <c r="G27317" t="s">
        <v>13</v>
      </c>
      <c r="H27317" t="s">
        <v>18093</v>
      </c>
      <c r="I27317" t="s">
        <v>1076</v>
      </c>
      <c r="J27317" t="s">
        <v>1077</v>
      </c>
      <c r="K27317" t="s">
        <v>609</v>
      </c>
      <c r="L27317" t="s">
        <v>44</v>
      </c>
      <c r="M27317" t="s">
        <v>345</v>
      </c>
    </row>
    <row r="27318" spans="1:13" x14ac:dyDescent="0.3">
      <c r="A27318" t="s">
        <v>1074</v>
      </c>
      <c r="C27318" t="s">
        <v>24785</v>
      </c>
      <c r="D27318">
        <v>48</v>
      </c>
      <c r="E27318" s="1">
        <v>5875500</v>
      </c>
      <c r="G27318" t="s">
        <v>13</v>
      </c>
      <c r="H27318" t="s">
        <v>24802</v>
      </c>
      <c r="I27318" t="s">
        <v>1076</v>
      </c>
      <c r="J27318" t="s">
        <v>1077</v>
      </c>
      <c r="K27318" t="s">
        <v>609</v>
      </c>
      <c r="L27318" t="s">
        <v>44</v>
      </c>
      <c r="M27318" t="s">
        <v>345</v>
      </c>
    </row>
    <row r="27319" spans="1:13" x14ac:dyDescent="0.3">
      <c r="A27319" t="s">
        <v>1074</v>
      </c>
      <c r="C27319" t="s">
        <v>24897</v>
      </c>
      <c r="D27319">
        <v>66</v>
      </c>
      <c r="E27319" s="1">
        <v>6632459</v>
      </c>
      <c r="G27319" t="s">
        <v>13</v>
      </c>
      <c r="H27319" t="s">
        <v>24922</v>
      </c>
      <c r="I27319" t="s">
        <v>1076</v>
      </c>
      <c r="J27319" t="s">
        <v>1077</v>
      </c>
      <c r="K27319" t="s">
        <v>609</v>
      </c>
      <c r="L27319" t="s">
        <v>17</v>
      </c>
      <c r="M27319" t="s">
        <v>345</v>
      </c>
    </row>
    <row r="27320" spans="1:13" x14ac:dyDescent="0.3">
      <c r="A27320" t="s">
        <v>1074</v>
      </c>
      <c r="C27320" t="s">
        <v>25665</v>
      </c>
      <c r="D27320">
        <v>60</v>
      </c>
      <c r="E27320" s="1">
        <v>23781310</v>
      </c>
      <c r="G27320" t="s">
        <v>13</v>
      </c>
      <c r="H27320" t="s">
        <v>25680</v>
      </c>
      <c r="I27320" t="s">
        <v>1076</v>
      </c>
      <c r="J27320" t="s">
        <v>1077</v>
      </c>
      <c r="K27320" t="s">
        <v>609</v>
      </c>
      <c r="L27320" t="s">
        <v>44</v>
      </c>
      <c r="M27320" t="s">
        <v>345</v>
      </c>
    </row>
    <row r="27321" spans="1:13" x14ac:dyDescent="0.3">
      <c r="A27321" t="s">
        <v>1074</v>
      </c>
      <c r="C27321" t="s">
        <v>19404</v>
      </c>
      <c r="D27321">
        <v>29</v>
      </c>
      <c r="E27321" s="1">
        <v>1000000</v>
      </c>
      <c r="G27321" t="s">
        <v>13</v>
      </c>
      <c r="H27321" t="s">
        <v>19425</v>
      </c>
      <c r="I27321" t="s">
        <v>1076</v>
      </c>
      <c r="J27321" t="s">
        <v>1077</v>
      </c>
      <c r="K27321" t="s">
        <v>609</v>
      </c>
      <c r="L27321" t="s">
        <v>38</v>
      </c>
      <c r="M27321" t="s">
        <v>345</v>
      </c>
    </row>
    <row r="27323" spans="1:13" x14ac:dyDescent="0.3">
      <c r="A27323" t="s">
        <v>3288</v>
      </c>
      <c r="C27323" t="s">
        <v>2957</v>
      </c>
      <c r="D27323">
        <v>23</v>
      </c>
      <c r="E27323" s="1">
        <v>1424752</v>
      </c>
      <c r="G27323" t="s">
        <v>111</v>
      </c>
      <c r="H27323" t="s">
        <v>3289</v>
      </c>
      <c r="I27323" t="s">
        <v>2182</v>
      </c>
      <c r="J27323" t="s">
        <v>175</v>
      </c>
      <c r="K27323" t="s">
        <v>24</v>
      </c>
      <c r="L27323" t="s">
        <v>25</v>
      </c>
      <c r="M27323" t="s">
        <v>232</v>
      </c>
    </row>
    <row r="27324" spans="1:13" x14ac:dyDescent="0.3">
      <c r="A27324" t="s">
        <v>3288</v>
      </c>
      <c r="C27324" t="s">
        <v>2957</v>
      </c>
      <c r="D27324">
        <v>18</v>
      </c>
      <c r="E27324" s="1">
        <v>609741</v>
      </c>
      <c r="G27324" t="s">
        <v>111</v>
      </c>
      <c r="H27324" t="s">
        <v>3486</v>
      </c>
      <c r="I27324" t="s">
        <v>2182</v>
      </c>
      <c r="J27324" t="s">
        <v>175</v>
      </c>
      <c r="K27324" t="s">
        <v>24</v>
      </c>
      <c r="L27324" t="s">
        <v>25</v>
      </c>
      <c r="M27324" t="s">
        <v>232</v>
      </c>
    </row>
    <row r="27325" spans="1:13" x14ac:dyDescent="0.3">
      <c r="A27325" t="s">
        <v>3288</v>
      </c>
      <c r="C27325" t="s">
        <v>28715</v>
      </c>
      <c r="D27325">
        <v>25</v>
      </c>
      <c r="E27325" s="1">
        <v>400855</v>
      </c>
      <c r="G27325" t="s">
        <v>13</v>
      </c>
      <c r="H27325" t="s">
        <v>28879</v>
      </c>
      <c r="I27325" t="s">
        <v>2182</v>
      </c>
      <c r="J27325" t="s">
        <v>175</v>
      </c>
      <c r="K27325" t="s">
        <v>24</v>
      </c>
      <c r="L27325" t="s">
        <v>17</v>
      </c>
      <c r="M27325" t="s">
        <v>442</v>
      </c>
    </row>
    <row r="27326" spans="1:13" x14ac:dyDescent="0.3">
      <c r="A27326" t="s">
        <v>3288</v>
      </c>
      <c r="C27326" t="s">
        <v>29922</v>
      </c>
      <c r="D27326">
        <v>43</v>
      </c>
      <c r="E27326" s="1">
        <v>1495066</v>
      </c>
      <c r="G27326" t="s">
        <v>168</v>
      </c>
      <c r="H27326" t="s">
        <v>30133</v>
      </c>
      <c r="I27326" t="s">
        <v>2182</v>
      </c>
      <c r="J27326" t="s">
        <v>175</v>
      </c>
      <c r="K27326" t="s">
        <v>24</v>
      </c>
      <c r="L27326" t="s">
        <v>44</v>
      </c>
      <c r="M27326" t="s">
        <v>171</v>
      </c>
    </row>
    <row r="27327" spans="1:13" x14ac:dyDescent="0.3">
      <c r="A27327" t="s">
        <v>3288</v>
      </c>
      <c r="C27327" t="s">
        <v>3657</v>
      </c>
      <c r="D27327">
        <v>14</v>
      </c>
      <c r="E27327" s="1">
        <v>80000</v>
      </c>
      <c r="G27327" t="s">
        <v>13</v>
      </c>
      <c r="H27327" t="s">
        <v>4301</v>
      </c>
      <c r="I27327" t="s">
        <v>2182</v>
      </c>
      <c r="J27327" t="s">
        <v>175</v>
      </c>
      <c r="K27327" t="s">
        <v>24</v>
      </c>
      <c r="L27327" t="s">
        <v>17</v>
      </c>
      <c r="M27327" t="s">
        <v>45</v>
      </c>
    </row>
    <row r="27328" spans="1:13" x14ac:dyDescent="0.3">
      <c r="A27328" t="s">
        <v>3288</v>
      </c>
      <c r="C27328" t="s">
        <v>5642</v>
      </c>
      <c r="D27328">
        <v>60</v>
      </c>
      <c r="E27328" s="1">
        <v>1298770</v>
      </c>
      <c r="G27328" t="s">
        <v>48</v>
      </c>
      <c r="H27328" t="s">
        <v>5656</v>
      </c>
      <c r="I27328" t="s">
        <v>2182</v>
      </c>
      <c r="J27328" t="s">
        <v>175</v>
      </c>
      <c r="K27328" t="s">
        <v>24</v>
      </c>
      <c r="L27328" t="s">
        <v>25</v>
      </c>
      <c r="M27328" t="s">
        <v>190</v>
      </c>
    </row>
    <row r="27329" spans="1:13" x14ac:dyDescent="0.3">
      <c r="A27329" t="s">
        <v>3288</v>
      </c>
      <c r="C27329" t="s">
        <v>23671</v>
      </c>
      <c r="D27329">
        <v>52</v>
      </c>
      <c r="E27329" s="1">
        <v>1443707</v>
      </c>
      <c r="G27329" t="s">
        <v>34</v>
      </c>
      <c r="H27329" t="s">
        <v>23695</v>
      </c>
      <c r="I27329" t="s">
        <v>2182</v>
      </c>
      <c r="J27329" t="s">
        <v>175</v>
      </c>
      <c r="K27329" t="s">
        <v>24</v>
      </c>
      <c r="L27329" t="s">
        <v>44</v>
      </c>
      <c r="M27329" t="s">
        <v>39</v>
      </c>
    </row>
    <row r="27330" spans="1:13" x14ac:dyDescent="0.3">
      <c r="A27330" t="s">
        <v>3288</v>
      </c>
      <c r="C27330" t="s">
        <v>16236</v>
      </c>
      <c r="D27330">
        <v>18</v>
      </c>
      <c r="E27330" s="1">
        <v>100000</v>
      </c>
      <c r="G27330" t="s">
        <v>13</v>
      </c>
      <c r="H27330" t="s">
        <v>16293</v>
      </c>
      <c r="I27330" t="s">
        <v>2182</v>
      </c>
      <c r="J27330" t="s">
        <v>175</v>
      </c>
      <c r="K27330" t="s">
        <v>24</v>
      </c>
      <c r="L27330" t="s">
        <v>17</v>
      </c>
      <c r="M27330" t="s">
        <v>450</v>
      </c>
    </row>
    <row r="27331" spans="1:13" x14ac:dyDescent="0.3">
      <c r="A27331" t="s">
        <v>3288</v>
      </c>
      <c r="C27331" t="s">
        <v>8196</v>
      </c>
      <c r="D27331">
        <v>60</v>
      </c>
      <c r="E27331" s="1">
        <v>2814155</v>
      </c>
      <c r="G27331" t="s">
        <v>34</v>
      </c>
      <c r="H27331" t="s">
        <v>8362</v>
      </c>
      <c r="I27331" t="s">
        <v>2182</v>
      </c>
      <c r="J27331" t="s">
        <v>175</v>
      </c>
      <c r="K27331" t="s">
        <v>24</v>
      </c>
      <c r="L27331" t="s">
        <v>38</v>
      </c>
      <c r="M27331" t="s">
        <v>217</v>
      </c>
    </row>
    <row r="27332" spans="1:13" x14ac:dyDescent="0.3">
      <c r="A27332" t="s">
        <v>3288</v>
      </c>
      <c r="C27332" t="s">
        <v>7634</v>
      </c>
      <c r="D27332">
        <v>25</v>
      </c>
      <c r="E27332" s="1">
        <v>100000</v>
      </c>
      <c r="G27332" t="s">
        <v>48</v>
      </c>
      <c r="H27332" t="s">
        <v>7875</v>
      </c>
      <c r="I27332" t="s">
        <v>2182</v>
      </c>
      <c r="J27332" t="s">
        <v>175</v>
      </c>
      <c r="K27332" t="s">
        <v>24</v>
      </c>
      <c r="L27332" t="s">
        <v>17</v>
      </c>
      <c r="M27332" t="s">
        <v>190</v>
      </c>
    </row>
    <row r="27333" spans="1:13" x14ac:dyDescent="0.3">
      <c r="A27333" t="s">
        <v>3288</v>
      </c>
      <c r="C27333" t="s">
        <v>7634</v>
      </c>
      <c r="D27333">
        <v>12</v>
      </c>
      <c r="E27333" s="1">
        <v>39865</v>
      </c>
      <c r="G27333" t="s">
        <v>34</v>
      </c>
      <c r="H27333" t="s">
        <v>7910</v>
      </c>
      <c r="I27333" t="s">
        <v>2182</v>
      </c>
      <c r="J27333" t="s">
        <v>175</v>
      </c>
      <c r="K27333" t="s">
        <v>24</v>
      </c>
      <c r="L27333" t="s">
        <v>25</v>
      </c>
      <c r="M27333" t="s">
        <v>6146</v>
      </c>
    </row>
    <row r="27334" spans="1:13" x14ac:dyDescent="0.3">
      <c r="A27334" t="s">
        <v>3288</v>
      </c>
      <c r="C27334" t="s">
        <v>33755</v>
      </c>
      <c r="D27334">
        <v>18</v>
      </c>
      <c r="E27334" s="1">
        <v>100000</v>
      </c>
      <c r="G27334" t="s">
        <v>13</v>
      </c>
      <c r="H27334" t="s">
        <v>33980</v>
      </c>
      <c r="I27334" t="s">
        <v>2182</v>
      </c>
      <c r="J27334" t="s">
        <v>175</v>
      </c>
      <c r="K27334" t="s">
        <v>24</v>
      </c>
      <c r="L27334" t="s">
        <v>17</v>
      </c>
      <c r="M27334" t="s">
        <v>450</v>
      </c>
    </row>
    <row r="27335" spans="1:13" x14ac:dyDescent="0.3">
      <c r="A27335" t="s">
        <v>3288</v>
      </c>
      <c r="C27335" t="s">
        <v>25397</v>
      </c>
      <c r="D27335">
        <v>26</v>
      </c>
      <c r="E27335" s="1">
        <v>23040</v>
      </c>
      <c r="G27335" t="s">
        <v>34</v>
      </c>
      <c r="H27335" t="s">
        <v>7013</v>
      </c>
      <c r="I27335" t="s">
        <v>2182</v>
      </c>
      <c r="J27335" t="s">
        <v>175</v>
      </c>
      <c r="K27335" t="s">
        <v>24</v>
      </c>
      <c r="L27335" t="s">
        <v>25</v>
      </c>
      <c r="M27335" t="s">
        <v>6146</v>
      </c>
    </row>
    <row r="27336" spans="1:13" x14ac:dyDescent="0.3">
      <c r="A27336" t="s">
        <v>35687</v>
      </c>
      <c r="C27336" t="s">
        <v>37529</v>
      </c>
      <c r="D27336">
        <v>9</v>
      </c>
      <c r="E27336" s="1">
        <v>50000</v>
      </c>
      <c r="G27336" t="s">
        <v>13</v>
      </c>
      <c r="H27336" t="s">
        <v>37570</v>
      </c>
      <c r="I27336" t="s">
        <v>174</v>
      </c>
      <c r="J27336" t="s">
        <v>175</v>
      </c>
      <c r="K27336" t="s">
        <v>24</v>
      </c>
      <c r="L27336" t="s">
        <v>17</v>
      </c>
      <c r="M27336" t="s">
        <v>345</v>
      </c>
    </row>
    <row r="27337" spans="1:13" x14ac:dyDescent="0.3">
      <c r="A27337" t="s">
        <v>35687</v>
      </c>
      <c r="C27337" t="s">
        <v>35627</v>
      </c>
      <c r="D27337">
        <v>5</v>
      </c>
      <c r="E27337" s="1">
        <v>44000</v>
      </c>
      <c r="G27337" t="s">
        <v>13</v>
      </c>
      <c r="H27337" t="s">
        <v>35688</v>
      </c>
      <c r="I27337" t="s">
        <v>174</v>
      </c>
      <c r="J27337" t="s">
        <v>175</v>
      </c>
      <c r="K27337" t="s">
        <v>24</v>
      </c>
      <c r="L27337" t="s">
        <v>17</v>
      </c>
      <c r="M27337" t="s">
        <v>345</v>
      </c>
    </row>
    <row r="27338" spans="1:13" x14ac:dyDescent="0.3">
      <c r="A27338" t="s">
        <v>35839</v>
      </c>
      <c r="C27338" t="s">
        <v>35729</v>
      </c>
      <c r="D27338">
        <v>18</v>
      </c>
      <c r="E27338" s="1">
        <v>100000</v>
      </c>
      <c r="G27338" t="s">
        <v>13</v>
      </c>
      <c r="H27338" t="s">
        <v>35840</v>
      </c>
      <c r="I27338" t="s">
        <v>174</v>
      </c>
      <c r="J27338" t="s">
        <v>175</v>
      </c>
      <c r="K27338" t="s">
        <v>24</v>
      </c>
      <c r="L27338" t="s">
        <v>17</v>
      </c>
      <c r="M27338" t="s">
        <v>450</v>
      </c>
    </row>
    <row r="27339" spans="1:13" x14ac:dyDescent="0.3">
      <c r="A27339" t="s">
        <v>2181</v>
      </c>
      <c r="C27339" t="s">
        <v>1852</v>
      </c>
      <c r="D27339">
        <v>12</v>
      </c>
      <c r="E27339" s="1">
        <v>150000</v>
      </c>
      <c r="G27339" t="s">
        <v>111</v>
      </c>
      <c r="H27339" t="s">
        <v>77</v>
      </c>
      <c r="I27339" t="s">
        <v>2182</v>
      </c>
      <c r="J27339" t="s">
        <v>175</v>
      </c>
      <c r="K27339" t="s">
        <v>24</v>
      </c>
      <c r="L27339" t="s">
        <v>25</v>
      </c>
      <c r="M27339" t="s">
        <v>232</v>
      </c>
    </row>
    <row r="27340" spans="1:13" x14ac:dyDescent="0.3">
      <c r="A27340" t="s">
        <v>12203</v>
      </c>
      <c r="C27340" t="s">
        <v>11813</v>
      </c>
      <c r="D27340">
        <v>5</v>
      </c>
      <c r="E27340" s="1">
        <v>114975</v>
      </c>
      <c r="G27340" t="s">
        <v>111</v>
      </c>
      <c r="H27340" t="s">
        <v>12204</v>
      </c>
      <c r="I27340" t="s">
        <v>11480</v>
      </c>
      <c r="J27340" t="s">
        <v>175</v>
      </c>
      <c r="K27340" t="s">
        <v>24</v>
      </c>
      <c r="L27340" t="s">
        <v>25</v>
      </c>
      <c r="M27340" t="s">
        <v>232</v>
      </c>
    </row>
    <row r="27341" spans="1:13" s="28" customFormat="1" x14ac:dyDescent="0.3">
      <c r="A27341" s="28" t="s">
        <v>664</v>
      </c>
      <c r="C27341" s="28" t="s">
        <v>38273</v>
      </c>
      <c r="D27341" s="28">
        <v>6</v>
      </c>
      <c r="E27341" s="29">
        <v>29716</v>
      </c>
      <c r="G27341" s="28" t="s">
        <v>13</v>
      </c>
      <c r="H27341" s="28" t="s">
        <v>38280</v>
      </c>
      <c r="I27341" s="28" t="s">
        <v>174</v>
      </c>
      <c r="J27341" s="28" t="s">
        <v>175</v>
      </c>
      <c r="K27341" s="28" t="s">
        <v>24</v>
      </c>
      <c r="L27341" s="28" t="s">
        <v>17</v>
      </c>
      <c r="M27341" s="28" t="s">
        <v>82</v>
      </c>
    </row>
    <row r="27342" spans="1:13" x14ac:dyDescent="0.3">
      <c r="A27342" t="s">
        <v>664</v>
      </c>
      <c r="C27342" t="s">
        <v>2957</v>
      </c>
      <c r="D27342">
        <v>48</v>
      </c>
      <c r="E27342" s="1">
        <v>17255627</v>
      </c>
      <c r="G27342" t="s">
        <v>13</v>
      </c>
      <c r="H27342" t="s">
        <v>3075</v>
      </c>
      <c r="I27342" t="s">
        <v>174</v>
      </c>
      <c r="J27342" t="s">
        <v>175</v>
      </c>
      <c r="K27342" t="s">
        <v>24</v>
      </c>
      <c r="L27342" t="s">
        <v>17</v>
      </c>
      <c r="M27342" t="s">
        <v>18</v>
      </c>
    </row>
    <row r="27343" spans="1:13" x14ac:dyDescent="0.3">
      <c r="A27343" t="s">
        <v>664</v>
      </c>
      <c r="C27343" t="s">
        <v>783</v>
      </c>
      <c r="D27343">
        <v>25</v>
      </c>
      <c r="E27343" s="1">
        <v>800000</v>
      </c>
      <c r="G27343" t="s">
        <v>13</v>
      </c>
      <c r="H27343" t="s">
        <v>829</v>
      </c>
      <c r="I27343" t="s">
        <v>174</v>
      </c>
      <c r="J27343" t="s">
        <v>175</v>
      </c>
      <c r="K27343" t="s">
        <v>24</v>
      </c>
      <c r="L27343" t="s">
        <v>704</v>
      </c>
      <c r="M27343" t="s">
        <v>18</v>
      </c>
    </row>
    <row r="27344" spans="1:13" x14ac:dyDescent="0.3">
      <c r="A27344" t="s">
        <v>664</v>
      </c>
      <c r="C27344" t="s">
        <v>597</v>
      </c>
      <c r="D27344">
        <v>23</v>
      </c>
      <c r="E27344" s="1">
        <v>573136</v>
      </c>
      <c r="G27344" t="s">
        <v>13</v>
      </c>
      <c r="H27344" t="s">
        <v>665</v>
      </c>
      <c r="I27344" t="s">
        <v>174</v>
      </c>
      <c r="J27344" t="s">
        <v>175</v>
      </c>
      <c r="K27344" t="s">
        <v>24</v>
      </c>
      <c r="L27344" t="s">
        <v>17</v>
      </c>
      <c r="M27344" t="s">
        <v>82</v>
      </c>
    </row>
    <row r="27345" spans="1:13" x14ac:dyDescent="0.3">
      <c r="A27345" t="s">
        <v>664</v>
      </c>
      <c r="C27345" t="s">
        <v>28715</v>
      </c>
      <c r="D27345">
        <v>26</v>
      </c>
      <c r="E27345" s="1">
        <v>1333975</v>
      </c>
      <c r="G27345" t="s">
        <v>13</v>
      </c>
      <c r="H27345" t="s">
        <v>28746</v>
      </c>
      <c r="I27345" t="s">
        <v>174</v>
      </c>
      <c r="J27345" t="s">
        <v>175</v>
      </c>
      <c r="K27345" t="s">
        <v>24</v>
      </c>
      <c r="L27345" t="s">
        <v>17</v>
      </c>
      <c r="M27345" t="s">
        <v>345</v>
      </c>
    </row>
    <row r="27346" spans="1:13" x14ac:dyDescent="0.3">
      <c r="A27346" t="s">
        <v>664</v>
      </c>
      <c r="C27346" t="s">
        <v>27748</v>
      </c>
      <c r="D27346">
        <v>20</v>
      </c>
      <c r="E27346" s="1">
        <v>194465</v>
      </c>
      <c r="G27346" t="s">
        <v>13</v>
      </c>
      <c r="H27346" t="s">
        <v>27823</v>
      </c>
      <c r="I27346" t="s">
        <v>174</v>
      </c>
      <c r="J27346" t="s">
        <v>175</v>
      </c>
      <c r="K27346" t="s">
        <v>24</v>
      </c>
      <c r="L27346" t="s">
        <v>17</v>
      </c>
      <c r="M27346" t="s">
        <v>450</v>
      </c>
    </row>
    <row r="27347" spans="1:13" x14ac:dyDescent="0.3">
      <c r="A27347" t="s">
        <v>664</v>
      </c>
      <c r="C27347" t="s">
        <v>27408</v>
      </c>
      <c r="D27347">
        <v>24</v>
      </c>
      <c r="E27347" s="1">
        <v>1491427</v>
      </c>
      <c r="G27347" t="s">
        <v>13</v>
      </c>
      <c r="H27347" t="s">
        <v>27543</v>
      </c>
      <c r="I27347" t="s">
        <v>174</v>
      </c>
      <c r="J27347" t="s">
        <v>175</v>
      </c>
      <c r="K27347" t="s">
        <v>24</v>
      </c>
      <c r="L27347" t="s">
        <v>38</v>
      </c>
      <c r="M27347" t="s">
        <v>45</v>
      </c>
    </row>
    <row r="27348" spans="1:13" x14ac:dyDescent="0.3">
      <c r="A27348" t="s">
        <v>664</v>
      </c>
      <c r="C27348" t="s">
        <v>27614</v>
      </c>
      <c r="D27348">
        <v>36</v>
      </c>
      <c r="E27348" s="1">
        <v>717958</v>
      </c>
      <c r="G27348" t="s">
        <v>13</v>
      </c>
      <c r="H27348" t="s">
        <v>27694</v>
      </c>
      <c r="I27348" t="s">
        <v>174</v>
      </c>
      <c r="J27348" t="s">
        <v>175</v>
      </c>
      <c r="K27348" t="s">
        <v>24</v>
      </c>
      <c r="L27348" t="s">
        <v>17</v>
      </c>
      <c r="M27348" t="s">
        <v>12599</v>
      </c>
    </row>
    <row r="27349" spans="1:13" x14ac:dyDescent="0.3">
      <c r="A27349" t="s">
        <v>664</v>
      </c>
      <c r="C27349" t="s">
        <v>29426</v>
      </c>
      <c r="D27349">
        <v>17</v>
      </c>
      <c r="E27349" s="1">
        <v>694813</v>
      </c>
      <c r="G27349" t="s">
        <v>13</v>
      </c>
      <c r="H27349" t="s">
        <v>29505</v>
      </c>
      <c r="I27349" t="s">
        <v>174</v>
      </c>
      <c r="J27349" t="s">
        <v>175</v>
      </c>
      <c r="K27349" t="s">
        <v>24</v>
      </c>
      <c r="L27349" t="s">
        <v>17</v>
      </c>
      <c r="M27349" t="s">
        <v>345</v>
      </c>
    </row>
    <row r="27350" spans="1:13" x14ac:dyDescent="0.3">
      <c r="A27350" t="s">
        <v>664</v>
      </c>
      <c r="C27350" t="s">
        <v>5155</v>
      </c>
      <c r="D27350">
        <v>73</v>
      </c>
      <c r="E27350" s="1">
        <v>20569928</v>
      </c>
      <c r="G27350" t="s">
        <v>13</v>
      </c>
      <c r="H27350" t="s">
        <v>5279</v>
      </c>
      <c r="I27350" t="s">
        <v>174</v>
      </c>
      <c r="J27350" t="s">
        <v>175</v>
      </c>
      <c r="K27350" t="s">
        <v>24</v>
      </c>
      <c r="L27350" t="s">
        <v>17</v>
      </c>
      <c r="M27350" t="s">
        <v>45</v>
      </c>
    </row>
    <row r="27351" spans="1:13" x14ac:dyDescent="0.3">
      <c r="A27351" t="s">
        <v>664</v>
      </c>
      <c r="C27351" t="s">
        <v>5642</v>
      </c>
      <c r="D27351">
        <v>36</v>
      </c>
      <c r="E27351" s="1">
        <v>1499999</v>
      </c>
      <c r="G27351" t="s">
        <v>13</v>
      </c>
      <c r="H27351" t="s">
        <v>5747</v>
      </c>
      <c r="I27351" t="s">
        <v>174</v>
      </c>
      <c r="J27351" t="s">
        <v>175</v>
      </c>
      <c r="K27351" t="s">
        <v>24</v>
      </c>
      <c r="L27351" t="s">
        <v>704</v>
      </c>
      <c r="M27351" t="s">
        <v>18</v>
      </c>
    </row>
    <row r="27352" spans="1:13" x14ac:dyDescent="0.3">
      <c r="A27352" t="s">
        <v>664</v>
      </c>
      <c r="C27352" t="s">
        <v>4928</v>
      </c>
      <c r="D27352">
        <v>51</v>
      </c>
      <c r="E27352" s="1">
        <v>4364842</v>
      </c>
      <c r="G27352" t="s">
        <v>13</v>
      </c>
      <c r="H27352" t="s">
        <v>4958</v>
      </c>
      <c r="I27352" t="s">
        <v>174</v>
      </c>
      <c r="J27352" t="s">
        <v>175</v>
      </c>
      <c r="K27352" t="s">
        <v>24</v>
      </c>
      <c r="L27352" t="s">
        <v>17</v>
      </c>
      <c r="M27352" t="s">
        <v>4960</v>
      </c>
    </row>
    <row r="27353" spans="1:13" x14ac:dyDescent="0.3">
      <c r="A27353" t="s">
        <v>664</v>
      </c>
      <c r="C27353" t="s">
        <v>22837</v>
      </c>
      <c r="D27353">
        <v>14</v>
      </c>
      <c r="E27353" s="1">
        <v>99999</v>
      </c>
      <c r="G27353" t="s">
        <v>13</v>
      </c>
      <c r="H27353" t="s">
        <v>23205</v>
      </c>
      <c r="I27353" t="s">
        <v>174</v>
      </c>
      <c r="J27353" t="s">
        <v>175</v>
      </c>
      <c r="K27353" t="s">
        <v>24</v>
      </c>
      <c r="L27353" t="s">
        <v>17</v>
      </c>
      <c r="M27353" t="s">
        <v>18</v>
      </c>
    </row>
    <row r="27354" spans="1:13" x14ac:dyDescent="0.3">
      <c r="A27354" t="s">
        <v>664</v>
      </c>
      <c r="C27354" t="s">
        <v>22765</v>
      </c>
      <c r="D27354">
        <v>55</v>
      </c>
      <c r="E27354" s="1">
        <v>3652402</v>
      </c>
      <c r="G27354" t="s">
        <v>13</v>
      </c>
      <c r="H27354" t="s">
        <v>22771</v>
      </c>
      <c r="I27354" t="s">
        <v>174</v>
      </c>
      <c r="J27354" t="s">
        <v>175</v>
      </c>
      <c r="K27354" t="s">
        <v>24</v>
      </c>
      <c r="L27354" t="s">
        <v>17</v>
      </c>
      <c r="M27354" t="s">
        <v>18</v>
      </c>
    </row>
    <row r="27355" spans="1:13" x14ac:dyDescent="0.3">
      <c r="A27355" t="s">
        <v>664</v>
      </c>
      <c r="C27355" t="s">
        <v>22248</v>
      </c>
      <c r="D27355">
        <v>65</v>
      </c>
      <c r="E27355" s="1">
        <v>42178645</v>
      </c>
      <c r="G27355" t="s">
        <v>13</v>
      </c>
      <c r="H27355" t="s">
        <v>3075</v>
      </c>
      <c r="I27355" t="s">
        <v>174</v>
      </c>
      <c r="J27355" t="s">
        <v>175</v>
      </c>
      <c r="K27355" t="s">
        <v>24</v>
      </c>
      <c r="L27355" t="s">
        <v>17</v>
      </c>
      <c r="M27355" t="s">
        <v>18</v>
      </c>
    </row>
    <row r="27356" spans="1:13" x14ac:dyDescent="0.3">
      <c r="A27356" t="s">
        <v>664</v>
      </c>
      <c r="C27356" t="s">
        <v>22646</v>
      </c>
      <c r="D27356">
        <v>7</v>
      </c>
      <c r="E27356" s="1">
        <v>150000</v>
      </c>
      <c r="G27356" t="s">
        <v>13</v>
      </c>
      <c r="H27356" t="s">
        <v>22656</v>
      </c>
      <c r="I27356" t="s">
        <v>174</v>
      </c>
      <c r="J27356" t="s">
        <v>175</v>
      </c>
      <c r="K27356" t="s">
        <v>24</v>
      </c>
      <c r="L27356" t="s">
        <v>38</v>
      </c>
      <c r="M27356" t="s">
        <v>18</v>
      </c>
    </row>
    <row r="27357" spans="1:13" x14ac:dyDescent="0.3">
      <c r="A27357" t="s">
        <v>664</v>
      </c>
      <c r="C27357" t="s">
        <v>15737</v>
      </c>
      <c r="D27357">
        <v>36</v>
      </c>
      <c r="E27357" s="1">
        <v>255649</v>
      </c>
      <c r="G27357" t="s">
        <v>13</v>
      </c>
      <c r="H27357" t="s">
        <v>15912</v>
      </c>
      <c r="I27357" t="s">
        <v>174</v>
      </c>
      <c r="J27357" t="s">
        <v>175</v>
      </c>
      <c r="K27357" t="s">
        <v>24</v>
      </c>
      <c r="L27357" t="s">
        <v>17</v>
      </c>
      <c r="M27357" t="s">
        <v>18</v>
      </c>
    </row>
    <row r="27358" spans="1:13" x14ac:dyDescent="0.3">
      <c r="A27358" t="s">
        <v>664</v>
      </c>
      <c r="C27358" t="s">
        <v>12314</v>
      </c>
      <c r="D27358">
        <v>80</v>
      </c>
      <c r="E27358" s="1">
        <v>19993527</v>
      </c>
      <c r="G27358" t="s">
        <v>13</v>
      </c>
      <c r="H27358" t="s">
        <v>12366</v>
      </c>
      <c r="I27358" t="s">
        <v>174</v>
      </c>
      <c r="J27358" t="s">
        <v>175</v>
      </c>
      <c r="K27358" t="s">
        <v>24</v>
      </c>
      <c r="L27358" t="s">
        <v>38</v>
      </c>
      <c r="M27358" t="s">
        <v>18</v>
      </c>
    </row>
    <row r="27359" spans="1:13" x14ac:dyDescent="0.3">
      <c r="A27359" t="s">
        <v>664</v>
      </c>
      <c r="C27359" t="s">
        <v>12314</v>
      </c>
      <c r="D27359">
        <v>80</v>
      </c>
      <c r="E27359" s="1">
        <v>4800000</v>
      </c>
      <c r="G27359" t="s">
        <v>13</v>
      </c>
      <c r="H27359" t="s">
        <v>12493</v>
      </c>
      <c r="I27359" t="s">
        <v>174</v>
      </c>
      <c r="J27359" t="s">
        <v>175</v>
      </c>
      <c r="K27359" t="s">
        <v>24</v>
      </c>
      <c r="L27359" t="s">
        <v>38</v>
      </c>
      <c r="M27359" t="s">
        <v>18</v>
      </c>
    </row>
    <row r="27360" spans="1:13" x14ac:dyDescent="0.3">
      <c r="A27360" t="s">
        <v>664</v>
      </c>
      <c r="C27360" t="s">
        <v>11813</v>
      </c>
      <c r="D27360">
        <v>37</v>
      </c>
      <c r="E27360" s="1">
        <v>5138467</v>
      </c>
      <c r="G27360" t="s">
        <v>13</v>
      </c>
      <c r="H27360" t="s">
        <v>11842</v>
      </c>
      <c r="I27360" t="s">
        <v>174</v>
      </c>
      <c r="J27360" t="s">
        <v>175</v>
      </c>
      <c r="K27360" t="s">
        <v>24</v>
      </c>
      <c r="L27360" t="s">
        <v>44</v>
      </c>
      <c r="M27360" t="s">
        <v>66</v>
      </c>
    </row>
    <row r="27361" spans="1:13" x14ac:dyDescent="0.3">
      <c r="A27361" t="s">
        <v>664</v>
      </c>
      <c r="C27361" t="s">
        <v>11813</v>
      </c>
      <c r="D27361">
        <v>25</v>
      </c>
      <c r="E27361" s="1">
        <v>100000</v>
      </c>
      <c r="G27361" t="s">
        <v>13</v>
      </c>
      <c r="H27361" t="s">
        <v>12088</v>
      </c>
      <c r="I27361" t="s">
        <v>174</v>
      </c>
      <c r="J27361" t="s">
        <v>175</v>
      </c>
      <c r="K27361" t="s">
        <v>24</v>
      </c>
      <c r="L27361" t="s">
        <v>17</v>
      </c>
      <c r="M27361" t="s">
        <v>450</v>
      </c>
    </row>
    <row r="27362" spans="1:13" x14ac:dyDescent="0.3">
      <c r="A27362" t="s">
        <v>664</v>
      </c>
      <c r="C27362" t="s">
        <v>9547</v>
      </c>
      <c r="D27362">
        <v>52</v>
      </c>
      <c r="E27362" s="1">
        <v>1304876</v>
      </c>
      <c r="G27362" t="s">
        <v>13</v>
      </c>
      <c r="H27362" t="s">
        <v>9821</v>
      </c>
      <c r="I27362" t="s">
        <v>174</v>
      </c>
      <c r="J27362" t="s">
        <v>175</v>
      </c>
      <c r="K27362" t="s">
        <v>24</v>
      </c>
      <c r="L27362" t="s">
        <v>17</v>
      </c>
      <c r="M27362" t="s">
        <v>18</v>
      </c>
    </row>
    <row r="27363" spans="1:13" x14ac:dyDescent="0.3">
      <c r="A27363" t="s">
        <v>664</v>
      </c>
      <c r="C27363" t="s">
        <v>8771</v>
      </c>
      <c r="D27363">
        <v>25</v>
      </c>
      <c r="E27363" s="1">
        <v>100000</v>
      </c>
      <c r="G27363" t="s">
        <v>13</v>
      </c>
      <c r="H27363" t="s">
        <v>8916</v>
      </c>
      <c r="I27363" t="s">
        <v>174</v>
      </c>
      <c r="J27363" t="s">
        <v>175</v>
      </c>
      <c r="K27363" t="s">
        <v>24</v>
      </c>
      <c r="L27363" t="s">
        <v>17</v>
      </c>
      <c r="M27363" t="s">
        <v>450</v>
      </c>
    </row>
    <row r="27364" spans="1:13" x14ac:dyDescent="0.3">
      <c r="A27364" t="s">
        <v>664</v>
      </c>
      <c r="C27364" t="s">
        <v>34736</v>
      </c>
      <c r="D27364">
        <v>44</v>
      </c>
      <c r="E27364" s="1">
        <v>1421301</v>
      </c>
      <c r="G27364" t="s">
        <v>13</v>
      </c>
      <c r="H27364" t="s">
        <v>34842</v>
      </c>
      <c r="I27364" t="s">
        <v>174</v>
      </c>
      <c r="J27364" t="s">
        <v>175</v>
      </c>
      <c r="K27364" t="s">
        <v>24</v>
      </c>
      <c r="L27364" t="s">
        <v>17</v>
      </c>
      <c r="M27364" t="s">
        <v>18</v>
      </c>
    </row>
    <row r="27365" spans="1:13" x14ac:dyDescent="0.3">
      <c r="A27365" t="s">
        <v>664</v>
      </c>
      <c r="C27365" t="s">
        <v>34736</v>
      </c>
      <c r="D27365">
        <v>11</v>
      </c>
      <c r="E27365" s="1">
        <v>74814</v>
      </c>
      <c r="G27365" t="s">
        <v>111</v>
      </c>
      <c r="H27365" t="s">
        <v>34906</v>
      </c>
      <c r="I27365" t="s">
        <v>174</v>
      </c>
      <c r="J27365" t="s">
        <v>175</v>
      </c>
      <c r="K27365" t="s">
        <v>24</v>
      </c>
      <c r="L27365" t="s">
        <v>25</v>
      </c>
      <c r="M27365" t="s">
        <v>120</v>
      </c>
    </row>
    <row r="27366" spans="1:13" x14ac:dyDescent="0.3">
      <c r="A27366" t="s">
        <v>664</v>
      </c>
      <c r="C27366" t="s">
        <v>34627</v>
      </c>
      <c r="D27366">
        <v>64</v>
      </c>
      <c r="E27366" s="1">
        <v>6965308</v>
      </c>
      <c r="G27366" t="s">
        <v>13</v>
      </c>
      <c r="H27366" t="s">
        <v>34646</v>
      </c>
      <c r="I27366" t="s">
        <v>174</v>
      </c>
      <c r="J27366" t="s">
        <v>175</v>
      </c>
      <c r="K27366" t="s">
        <v>24</v>
      </c>
      <c r="L27366" t="s">
        <v>17</v>
      </c>
      <c r="M27366" t="s">
        <v>345</v>
      </c>
    </row>
    <row r="27367" spans="1:13" x14ac:dyDescent="0.3">
      <c r="A27367" t="s">
        <v>664</v>
      </c>
      <c r="C27367" t="s">
        <v>34542</v>
      </c>
      <c r="D27367">
        <v>64</v>
      </c>
      <c r="E27367" s="1">
        <v>15867581</v>
      </c>
      <c r="G27367" t="s">
        <v>13</v>
      </c>
      <c r="H27367" t="s">
        <v>34560</v>
      </c>
      <c r="I27367" t="s">
        <v>174</v>
      </c>
      <c r="J27367" t="s">
        <v>175</v>
      </c>
      <c r="K27367" t="s">
        <v>24</v>
      </c>
      <c r="L27367" t="s">
        <v>17</v>
      </c>
      <c r="M27367" t="s">
        <v>18</v>
      </c>
    </row>
    <row r="27368" spans="1:13" x14ac:dyDescent="0.3">
      <c r="A27368" t="s">
        <v>664</v>
      </c>
      <c r="C27368" t="s">
        <v>34542</v>
      </c>
      <c r="D27368">
        <v>5</v>
      </c>
      <c r="E27368" s="1">
        <v>95086</v>
      </c>
      <c r="G27368" t="s">
        <v>13</v>
      </c>
      <c r="H27368" t="s">
        <v>34610</v>
      </c>
      <c r="I27368" t="s">
        <v>174</v>
      </c>
      <c r="J27368" t="s">
        <v>175</v>
      </c>
      <c r="K27368" t="s">
        <v>24</v>
      </c>
      <c r="L27368" t="s">
        <v>17</v>
      </c>
      <c r="M27368" t="s">
        <v>18</v>
      </c>
    </row>
    <row r="27369" spans="1:13" x14ac:dyDescent="0.3">
      <c r="A27369" t="s">
        <v>664</v>
      </c>
      <c r="C27369" t="s">
        <v>34263</v>
      </c>
      <c r="D27369">
        <v>120</v>
      </c>
      <c r="E27369" s="1">
        <v>16713827</v>
      </c>
      <c r="G27369" t="s">
        <v>13</v>
      </c>
      <c r="H27369" t="s">
        <v>34272</v>
      </c>
      <c r="I27369" t="s">
        <v>174</v>
      </c>
      <c r="J27369" t="s">
        <v>175</v>
      </c>
      <c r="K27369" t="s">
        <v>24</v>
      </c>
      <c r="L27369" t="s">
        <v>17</v>
      </c>
      <c r="M27369" t="s">
        <v>345</v>
      </c>
    </row>
    <row r="27370" spans="1:13" x14ac:dyDescent="0.3">
      <c r="A27370" t="s">
        <v>664</v>
      </c>
      <c r="C27370" t="s">
        <v>34263</v>
      </c>
      <c r="D27370">
        <v>19</v>
      </c>
      <c r="E27370" s="1">
        <v>100000</v>
      </c>
      <c r="G27370" t="s">
        <v>13</v>
      </c>
      <c r="H27370" t="s">
        <v>34347</v>
      </c>
      <c r="I27370" t="s">
        <v>174</v>
      </c>
      <c r="J27370" t="s">
        <v>175</v>
      </c>
      <c r="K27370" t="s">
        <v>24</v>
      </c>
      <c r="L27370" t="s">
        <v>17</v>
      </c>
      <c r="M27370" t="s">
        <v>450</v>
      </c>
    </row>
    <row r="27371" spans="1:13" x14ac:dyDescent="0.3">
      <c r="A27371" t="s">
        <v>664</v>
      </c>
      <c r="C27371" t="s">
        <v>35134</v>
      </c>
      <c r="D27371">
        <v>37</v>
      </c>
      <c r="E27371" s="1">
        <v>1299704</v>
      </c>
      <c r="G27371" t="s">
        <v>48</v>
      </c>
      <c r="H27371" t="s">
        <v>35136</v>
      </c>
      <c r="I27371" t="s">
        <v>174</v>
      </c>
      <c r="J27371" t="s">
        <v>175</v>
      </c>
      <c r="K27371" t="s">
        <v>24</v>
      </c>
      <c r="L27371" t="s">
        <v>38</v>
      </c>
      <c r="M27371" t="s">
        <v>354</v>
      </c>
    </row>
    <row r="27372" spans="1:13" x14ac:dyDescent="0.3">
      <c r="A27372" t="s">
        <v>664</v>
      </c>
      <c r="C27372" t="s">
        <v>33755</v>
      </c>
      <c r="D27372">
        <v>50</v>
      </c>
      <c r="E27372" s="1">
        <v>4708596</v>
      </c>
      <c r="G27372" t="s">
        <v>13</v>
      </c>
      <c r="H27372" t="s">
        <v>33794</v>
      </c>
      <c r="I27372" t="s">
        <v>174</v>
      </c>
      <c r="J27372" t="s">
        <v>175</v>
      </c>
      <c r="K27372" t="s">
        <v>24</v>
      </c>
      <c r="L27372" t="s">
        <v>17</v>
      </c>
      <c r="M27372" t="s">
        <v>18</v>
      </c>
    </row>
    <row r="27373" spans="1:13" x14ac:dyDescent="0.3">
      <c r="A27373" t="s">
        <v>664</v>
      </c>
      <c r="C27373" t="s">
        <v>33755</v>
      </c>
      <c r="D27373">
        <v>18</v>
      </c>
      <c r="E27373" s="1">
        <v>100000</v>
      </c>
      <c r="G27373" t="s">
        <v>13</v>
      </c>
      <c r="H27373" t="s">
        <v>33911</v>
      </c>
      <c r="I27373" t="s">
        <v>174</v>
      </c>
      <c r="J27373" t="s">
        <v>175</v>
      </c>
      <c r="K27373" t="s">
        <v>24</v>
      </c>
      <c r="L27373" t="s">
        <v>17</v>
      </c>
      <c r="M27373" t="s">
        <v>450</v>
      </c>
    </row>
    <row r="27374" spans="1:13" x14ac:dyDescent="0.3">
      <c r="A27374" t="s">
        <v>664</v>
      </c>
      <c r="C27374" t="s">
        <v>34100</v>
      </c>
      <c r="D27374">
        <v>18</v>
      </c>
      <c r="E27374" s="1">
        <v>100000</v>
      </c>
      <c r="G27374" t="s">
        <v>13</v>
      </c>
      <c r="H27374" t="s">
        <v>34103</v>
      </c>
      <c r="I27374" t="s">
        <v>174</v>
      </c>
      <c r="J27374" t="s">
        <v>175</v>
      </c>
      <c r="K27374" t="s">
        <v>24</v>
      </c>
      <c r="L27374" t="s">
        <v>17</v>
      </c>
      <c r="M27374" t="s">
        <v>450</v>
      </c>
    </row>
    <row r="27375" spans="1:13" x14ac:dyDescent="0.3">
      <c r="A27375" t="s">
        <v>664</v>
      </c>
      <c r="C27375" t="s">
        <v>34100</v>
      </c>
      <c r="D27375">
        <v>24</v>
      </c>
      <c r="E27375" s="1">
        <v>100000</v>
      </c>
      <c r="G27375" t="s">
        <v>13</v>
      </c>
      <c r="H27375" t="s">
        <v>34116</v>
      </c>
      <c r="I27375" t="s">
        <v>174</v>
      </c>
      <c r="J27375" t="s">
        <v>175</v>
      </c>
      <c r="K27375" t="s">
        <v>24</v>
      </c>
      <c r="L27375" t="s">
        <v>17</v>
      </c>
      <c r="M27375" t="s">
        <v>450</v>
      </c>
    </row>
    <row r="27376" spans="1:13" x14ac:dyDescent="0.3">
      <c r="A27376" t="s">
        <v>664</v>
      </c>
      <c r="C27376" t="s">
        <v>37047</v>
      </c>
      <c r="D27376">
        <v>104</v>
      </c>
      <c r="E27376" s="1">
        <v>13337263</v>
      </c>
      <c r="G27376" t="s">
        <v>13</v>
      </c>
      <c r="H27376" t="s">
        <v>37054</v>
      </c>
      <c r="I27376" t="s">
        <v>174</v>
      </c>
      <c r="J27376" t="s">
        <v>175</v>
      </c>
      <c r="K27376" t="s">
        <v>24</v>
      </c>
      <c r="L27376" t="s">
        <v>38</v>
      </c>
      <c r="M27376" t="s">
        <v>82</v>
      </c>
    </row>
    <row r="27377" spans="1:13" x14ac:dyDescent="0.3">
      <c r="A27377" t="s">
        <v>664</v>
      </c>
      <c r="C27377" t="s">
        <v>38133</v>
      </c>
      <c r="D27377">
        <v>55</v>
      </c>
      <c r="E27377" s="1">
        <v>5621367</v>
      </c>
      <c r="G27377" t="s">
        <v>13</v>
      </c>
      <c r="H27377" t="s">
        <v>38140</v>
      </c>
      <c r="I27377" t="s">
        <v>174</v>
      </c>
      <c r="J27377" t="s">
        <v>175</v>
      </c>
      <c r="K27377" t="s">
        <v>24</v>
      </c>
      <c r="L27377" t="s">
        <v>170</v>
      </c>
      <c r="M27377" t="s">
        <v>18</v>
      </c>
    </row>
    <row r="27378" spans="1:13" x14ac:dyDescent="0.3">
      <c r="A27378" t="s">
        <v>664</v>
      </c>
      <c r="C27378" t="s">
        <v>37782</v>
      </c>
      <c r="D27378">
        <v>75</v>
      </c>
      <c r="E27378" s="1">
        <v>15000000</v>
      </c>
      <c r="G27378" t="s">
        <v>13</v>
      </c>
      <c r="H27378" t="s">
        <v>37783</v>
      </c>
      <c r="I27378" t="s">
        <v>174</v>
      </c>
      <c r="J27378" t="s">
        <v>175</v>
      </c>
      <c r="K27378" t="s">
        <v>24</v>
      </c>
      <c r="L27378" t="s">
        <v>170</v>
      </c>
      <c r="M27378" t="s">
        <v>345</v>
      </c>
    </row>
    <row r="27379" spans="1:13" x14ac:dyDescent="0.3">
      <c r="A27379" t="s">
        <v>664</v>
      </c>
      <c r="C27379" t="s">
        <v>18211</v>
      </c>
      <c r="D27379">
        <v>68</v>
      </c>
      <c r="E27379" s="1">
        <v>30319837</v>
      </c>
      <c r="G27379" t="s">
        <v>2572</v>
      </c>
      <c r="H27379" t="s">
        <v>18218</v>
      </c>
      <c r="I27379" t="s">
        <v>174</v>
      </c>
      <c r="J27379" t="s">
        <v>175</v>
      </c>
      <c r="K27379" t="s">
        <v>24</v>
      </c>
      <c r="L27379" t="s">
        <v>210</v>
      </c>
      <c r="M27379" t="s">
        <v>18219</v>
      </c>
    </row>
    <row r="27380" spans="1:13" x14ac:dyDescent="0.3">
      <c r="A27380" t="s">
        <v>664</v>
      </c>
      <c r="C27380" t="s">
        <v>25190</v>
      </c>
      <c r="D27380">
        <v>57</v>
      </c>
      <c r="E27380" s="1">
        <v>4222128</v>
      </c>
      <c r="G27380" t="s">
        <v>13</v>
      </c>
      <c r="H27380" t="s">
        <v>25202</v>
      </c>
      <c r="I27380" t="s">
        <v>174</v>
      </c>
      <c r="J27380" t="s">
        <v>175</v>
      </c>
      <c r="K27380" t="s">
        <v>24</v>
      </c>
      <c r="L27380" t="s">
        <v>38</v>
      </c>
      <c r="M27380" t="s">
        <v>82</v>
      </c>
    </row>
    <row r="27381" spans="1:13" x14ac:dyDescent="0.3">
      <c r="A27381" t="s">
        <v>664</v>
      </c>
      <c r="C27381" t="s">
        <v>14030</v>
      </c>
      <c r="D27381">
        <v>60</v>
      </c>
      <c r="E27381" s="1">
        <v>20360592</v>
      </c>
      <c r="G27381" t="s">
        <v>13</v>
      </c>
      <c r="H27381" t="s">
        <v>14038</v>
      </c>
      <c r="I27381" t="s">
        <v>174</v>
      </c>
      <c r="J27381" t="s">
        <v>175</v>
      </c>
      <c r="K27381" t="s">
        <v>24</v>
      </c>
      <c r="L27381" t="s">
        <v>3538</v>
      </c>
      <c r="M27381" t="s">
        <v>82</v>
      </c>
    </row>
    <row r="27382" spans="1:13" x14ac:dyDescent="0.3">
      <c r="A27382" t="s">
        <v>4898</v>
      </c>
      <c r="C27382" t="s">
        <v>4887</v>
      </c>
      <c r="D27382">
        <v>14</v>
      </c>
      <c r="E27382" s="1">
        <v>422623</v>
      </c>
      <c r="G27382" t="s">
        <v>13</v>
      </c>
      <c r="H27382" t="s">
        <v>4899</v>
      </c>
      <c r="I27382" t="s">
        <v>174</v>
      </c>
      <c r="J27382" t="s">
        <v>175</v>
      </c>
      <c r="K27382" t="s">
        <v>24</v>
      </c>
      <c r="L27382" t="s">
        <v>17</v>
      </c>
      <c r="M27382" t="s">
        <v>87</v>
      </c>
    </row>
    <row r="27383" spans="1:13" x14ac:dyDescent="0.3">
      <c r="A27383" t="s">
        <v>4898</v>
      </c>
      <c r="C27383" t="s">
        <v>8560</v>
      </c>
      <c r="D27383">
        <v>53</v>
      </c>
      <c r="E27383" s="1">
        <v>2546876</v>
      </c>
      <c r="G27383" t="s">
        <v>111</v>
      </c>
      <c r="H27383" t="s">
        <v>8585</v>
      </c>
      <c r="I27383" t="s">
        <v>174</v>
      </c>
      <c r="J27383" t="s">
        <v>175</v>
      </c>
      <c r="K27383" t="s">
        <v>24</v>
      </c>
      <c r="L27383" t="s">
        <v>25</v>
      </c>
      <c r="M27383" t="s">
        <v>87</v>
      </c>
    </row>
    <row r="27384" spans="1:13" x14ac:dyDescent="0.3">
      <c r="A27384" t="s">
        <v>4898</v>
      </c>
      <c r="C27384" t="s">
        <v>34985</v>
      </c>
      <c r="D27384">
        <v>19</v>
      </c>
      <c r="E27384" s="1">
        <v>387057</v>
      </c>
      <c r="G27384" t="s">
        <v>111</v>
      </c>
      <c r="H27384" t="s">
        <v>35062</v>
      </c>
      <c r="I27384" t="s">
        <v>174</v>
      </c>
      <c r="J27384" t="s">
        <v>175</v>
      </c>
      <c r="K27384" t="s">
        <v>24</v>
      </c>
      <c r="L27384" t="s">
        <v>25</v>
      </c>
      <c r="M27384" t="s">
        <v>232</v>
      </c>
    </row>
    <row r="27385" spans="1:13" x14ac:dyDescent="0.3">
      <c r="E27385" s="14" t="s">
        <v>38203</v>
      </c>
    </row>
    <row r="27386" spans="1:13" x14ac:dyDescent="0.3">
      <c r="E27386" s="5">
        <f>SUM(E27323:E27384)</f>
        <v>277452337</v>
      </c>
    </row>
    <row r="27387" spans="1:13" x14ac:dyDescent="0.3">
      <c r="E27387" s="25" t="s">
        <v>38224</v>
      </c>
    </row>
    <row r="27389" spans="1:13" x14ac:dyDescent="0.3">
      <c r="A27389" t="s">
        <v>7814</v>
      </c>
      <c r="C27389" t="s">
        <v>11613</v>
      </c>
      <c r="D27389">
        <v>19</v>
      </c>
      <c r="E27389" s="1">
        <v>100000</v>
      </c>
      <c r="G27389" t="s">
        <v>13</v>
      </c>
      <c r="H27389" t="s">
        <v>11665</v>
      </c>
      <c r="I27389" t="s">
        <v>4138</v>
      </c>
      <c r="J27389" t="s">
        <v>86</v>
      </c>
      <c r="K27389" t="s">
        <v>24</v>
      </c>
      <c r="L27389" t="s">
        <v>17</v>
      </c>
      <c r="M27389" t="s">
        <v>450</v>
      </c>
    </row>
    <row r="27390" spans="1:13" x14ac:dyDescent="0.3">
      <c r="A27390" t="s">
        <v>7814</v>
      </c>
      <c r="C27390" t="s">
        <v>10083</v>
      </c>
      <c r="D27390">
        <v>31</v>
      </c>
      <c r="E27390" s="1">
        <v>100000</v>
      </c>
      <c r="G27390" t="s">
        <v>48</v>
      </c>
      <c r="H27390" t="s">
        <v>10122</v>
      </c>
      <c r="I27390" t="s">
        <v>4138</v>
      </c>
      <c r="J27390" t="s">
        <v>86</v>
      </c>
      <c r="K27390" t="s">
        <v>24</v>
      </c>
      <c r="L27390" t="s">
        <v>170</v>
      </c>
      <c r="M27390" t="s">
        <v>354</v>
      </c>
    </row>
    <row r="27391" spans="1:13" x14ac:dyDescent="0.3">
      <c r="A27391" t="s">
        <v>7814</v>
      </c>
      <c r="C27391" t="s">
        <v>7634</v>
      </c>
      <c r="D27391">
        <v>48</v>
      </c>
      <c r="E27391" s="1">
        <v>999746</v>
      </c>
      <c r="G27391" t="s">
        <v>13</v>
      </c>
      <c r="H27391" t="s">
        <v>7815</v>
      </c>
      <c r="I27391" t="s">
        <v>4138</v>
      </c>
      <c r="J27391" t="s">
        <v>86</v>
      </c>
      <c r="K27391" t="s">
        <v>24</v>
      </c>
      <c r="L27391" t="s">
        <v>17</v>
      </c>
      <c r="M27391" t="s">
        <v>101</v>
      </c>
    </row>
    <row r="27392" spans="1:13" x14ac:dyDescent="0.3">
      <c r="A27392" t="s">
        <v>7814</v>
      </c>
      <c r="C27392" t="s">
        <v>35205</v>
      </c>
      <c r="D27392">
        <v>19</v>
      </c>
      <c r="E27392" s="1">
        <v>100000</v>
      </c>
      <c r="G27392" t="s">
        <v>48</v>
      </c>
      <c r="H27392" t="s">
        <v>35257</v>
      </c>
      <c r="I27392" t="s">
        <v>4138</v>
      </c>
      <c r="J27392" t="s">
        <v>86</v>
      </c>
      <c r="K27392" t="s">
        <v>24</v>
      </c>
      <c r="L27392" t="s">
        <v>17</v>
      </c>
      <c r="M27392" t="s">
        <v>354</v>
      </c>
    </row>
    <row r="27393" spans="1:13" x14ac:dyDescent="0.3">
      <c r="A27393" t="s">
        <v>7814</v>
      </c>
      <c r="C27393" t="s">
        <v>34627</v>
      </c>
      <c r="D27393">
        <v>64</v>
      </c>
      <c r="E27393" s="1">
        <v>2595505</v>
      </c>
      <c r="G27393" t="s">
        <v>13</v>
      </c>
      <c r="H27393" t="s">
        <v>34647</v>
      </c>
      <c r="I27393" t="s">
        <v>4138</v>
      </c>
      <c r="J27393" t="s">
        <v>86</v>
      </c>
      <c r="K27393" t="s">
        <v>24</v>
      </c>
      <c r="L27393" t="s">
        <v>17</v>
      </c>
      <c r="M27393" t="s">
        <v>345</v>
      </c>
    </row>
    <row r="27394" spans="1:13" x14ac:dyDescent="0.3">
      <c r="A27394" t="s">
        <v>7814</v>
      </c>
      <c r="C27394" t="s">
        <v>34263</v>
      </c>
      <c r="D27394">
        <v>25</v>
      </c>
      <c r="E27394" s="1">
        <v>100000</v>
      </c>
      <c r="G27394" t="s">
        <v>13</v>
      </c>
      <c r="H27394" t="s">
        <v>34302</v>
      </c>
      <c r="I27394" t="s">
        <v>4138</v>
      </c>
      <c r="J27394" t="s">
        <v>86</v>
      </c>
      <c r="K27394" t="s">
        <v>24</v>
      </c>
      <c r="L27394" t="s">
        <v>17</v>
      </c>
      <c r="M27394" t="s">
        <v>450</v>
      </c>
    </row>
    <row r="27395" spans="1:13" x14ac:dyDescent="0.3">
      <c r="A27395" t="s">
        <v>7814</v>
      </c>
      <c r="C27395" t="s">
        <v>37047</v>
      </c>
      <c r="D27395">
        <v>18</v>
      </c>
      <c r="E27395" s="1">
        <v>100000</v>
      </c>
      <c r="G27395" t="s">
        <v>13</v>
      </c>
      <c r="H27395" t="s">
        <v>37127</v>
      </c>
      <c r="I27395" t="s">
        <v>4138</v>
      </c>
      <c r="J27395" t="s">
        <v>86</v>
      </c>
      <c r="K27395" t="s">
        <v>24</v>
      </c>
      <c r="L27395" t="s">
        <v>17</v>
      </c>
      <c r="M27395" t="s">
        <v>450</v>
      </c>
    </row>
    <row r="27396" spans="1:13" x14ac:dyDescent="0.3">
      <c r="A27396" t="s">
        <v>7814</v>
      </c>
      <c r="C27396" t="s">
        <v>36834</v>
      </c>
      <c r="D27396">
        <v>18</v>
      </c>
      <c r="E27396" s="1">
        <v>100000</v>
      </c>
      <c r="G27396" t="s">
        <v>13</v>
      </c>
      <c r="H27396" t="s">
        <v>36856</v>
      </c>
      <c r="I27396" t="s">
        <v>4138</v>
      </c>
      <c r="J27396" t="s">
        <v>86</v>
      </c>
      <c r="K27396" t="s">
        <v>24</v>
      </c>
      <c r="L27396" t="s">
        <v>17</v>
      </c>
      <c r="M27396" t="s">
        <v>450</v>
      </c>
    </row>
    <row r="27397" spans="1:13" x14ac:dyDescent="0.3">
      <c r="A27397" t="s">
        <v>7814</v>
      </c>
      <c r="C27397" t="s">
        <v>36834</v>
      </c>
      <c r="D27397">
        <v>18</v>
      </c>
      <c r="E27397" s="1">
        <v>100000</v>
      </c>
      <c r="G27397" t="s">
        <v>13</v>
      </c>
      <c r="H27397" t="s">
        <v>36872</v>
      </c>
      <c r="I27397" t="s">
        <v>4138</v>
      </c>
      <c r="J27397" t="s">
        <v>86</v>
      </c>
      <c r="K27397" t="s">
        <v>24</v>
      </c>
      <c r="L27397" t="s">
        <v>17</v>
      </c>
      <c r="M27397" t="s">
        <v>450</v>
      </c>
    </row>
    <row r="27398" spans="1:13" x14ac:dyDescent="0.3">
      <c r="A27398" t="s">
        <v>21257</v>
      </c>
      <c r="C27398" t="s">
        <v>30851</v>
      </c>
      <c r="D27398">
        <v>30</v>
      </c>
      <c r="E27398" s="1">
        <v>100000</v>
      </c>
      <c r="G27398" t="s">
        <v>13</v>
      </c>
      <c r="H27398" t="s">
        <v>30986</v>
      </c>
      <c r="I27398" t="s">
        <v>9830</v>
      </c>
      <c r="J27398" t="s">
        <v>86</v>
      </c>
      <c r="K27398" t="s">
        <v>24</v>
      </c>
      <c r="L27398" t="s">
        <v>17</v>
      </c>
      <c r="M27398" t="s">
        <v>450</v>
      </c>
    </row>
    <row r="27399" spans="1:13" x14ac:dyDescent="0.3">
      <c r="A27399" t="s">
        <v>21257</v>
      </c>
      <c r="C27399" t="s">
        <v>21173</v>
      </c>
      <c r="D27399">
        <v>73</v>
      </c>
      <c r="E27399" s="1">
        <v>1406258</v>
      </c>
      <c r="G27399" t="s">
        <v>34</v>
      </c>
      <c r="H27399" t="s">
        <v>21258</v>
      </c>
      <c r="I27399" t="s">
        <v>9830</v>
      </c>
      <c r="J27399" t="s">
        <v>86</v>
      </c>
      <c r="K27399" t="s">
        <v>24</v>
      </c>
      <c r="L27399" t="s">
        <v>17</v>
      </c>
      <c r="M27399" t="s">
        <v>202</v>
      </c>
    </row>
    <row r="27400" spans="1:13" x14ac:dyDescent="0.3">
      <c r="A27400" t="s">
        <v>8795</v>
      </c>
      <c r="C27400" t="s">
        <v>8771</v>
      </c>
      <c r="D27400">
        <v>39</v>
      </c>
      <c r="E27400" s="1">
        <v>721736</v>
      </c>
      <c r="G27400" t="s">
        <v>111</v>
      </c>
      <c r="H27400" t="s">
        <v>8796</v>
      </c>
      <c r="I27400" t="s">
        <v>85</v>
      </c>
      <c r="J27400" t="s">
        <v>86</v>
      </c>
      <c r="K27400" t="s">
        <v>24</v>
      </c>
      <c r="L27400" t="s">
        <v>25</v>
      </c>
      <c r="M27400" t="s">
        <v>120</v>
      </c>
    </row>
    <row r="27401" spans="1:13" x14ac:dyDescent="0.3">
      <c r="A27401" t="s">
        <v>4136</v>
      </c>
      <c r="C27401" t="s">
        <v>29553</v>
      </c>
      <c r="D27401">
        <v>36</v>
      </c>
      <c r="E27401" s="1">
        <v>807778</v>
      </c>
      <c r="G27401" t="s">
        <v>13</v>
      </c>
      <c r="H27401" t="s">
        <v>29632</v>
      </c>
      <c r="I27401" t="s">
        <v>4138</v>
      </c>
      <c r="J27401" t="s">
        <v>86</v>
      </c>
      <c r="K27401" t="s">
        <v>24</v>
      </c>
      <c r="L27401" t="s">
        <v>17</v>
      </c>
      <c r="M27401" t="s">
        <v>450</v>
      </c>
    </row>
    <row r="27402" spans="1:13" x14ac:dyDescent="0.3">
      <c r="A27402" t="s">
        <v>4136</v>
      </c>
      <c r="C27402" t="s">
        <v>30364</v>
      </c>
      <c r="D27402">
        <v>25</v>
      </c>
      <c r="E27402" s="1">
        <v>100000</v>
      </c>
      <c r="G27402" t="s">
        <v>13</v>
      </c>
      <c r="H27402" t="s">
        <v>30456</v>
      </c>
      <c r="I27402" t="s">
        <v>4138</v>
      </c>
      <c r="J27402" t="s">
        <v>86</v>
      </c>
      <c r="K27402" t="s">
        <v>24</v>
      </c>
      <c r="L27402" t="s">
        <v>17</v>
      </c>
      <c r="M27402" t="s">
        <v>31</v>
      </c>
    </row>
    <row r="27403" spans="1:13" x14ac:dyDescent="0.3">
      <c r="A27403" t="s">
        <v>4136</v>
      </c>
      <c r="C27403" t="s">
        <v>29426</v>
      </c>
      <c r="D27403">
        <v>23</v>
      </c>
      <c r="E27403" s="1">
        <v>37898</v>
      </c>
      <c r="G27403" t="s">
        <v>13</v>
      </c>
      <c r="H27403" t="s">
        <v>29480</v>
      </c>
      <c r="I27403" t="s">
        <v>4138</v>
      </c>
      <c r="J27403" t="s">
        <v>86</v>
      </c>
      <c r="K27403" t="s">
        <v>24</v>
      </c>
      <c r="L27403" t="s">
        <v>17</v>
      </c>
      <c r="M27403" t="s">
        <v>450</v>
      </c>
    </row>
    <row r="27404" spans="1:13" x14ac:dyDescent="0.3">
      <c r="A27404" t="s">
        <v>4136</v>
      </c>
      <c r="C27404" t="s">
        <v>3657</v>
      </c>
      <c r="D27404">
        <v>35</v>
      </c>
      <c r="E27404" s="1">
        <v>1360377</v>
      </c>
      <c r="G27404" t="s">
        <v>13</v>
      </c>
      <c r="H27404" t="s">
        <v>4137</v>
      </c>
      <c r="I27404" t="s">
        <v>4138</v>
      </c>
      <c r="J27404" t="s">
        <v>86</v>
      </c>
      <c r="K27404" t="s">
        <v>24</v>
      </c>
      <c r="L27404" t="s">
        <v>17</v>
      </c>
      <c r="M27404" t="s">
        <v>442</v>
      </c>
    </row>
    <row r="27405" spans="1:13" x14ac:dyDescent="0.3">
      <c r="A27405" t="s">
        <v>4136</v>
      </c>
      <c r="C27405" t="s">
        <v>23704</v>
      </c>
      <c r="D27405">
        <v>68</v>
      </c>
      <c r="E27405" s="1">
        <v>7961586</v>
      </c>
      <c r="G27405" t="s">
        <v>13</v>
      </c>
      <c r="H27405" t="s">
        <v>23766</v>
      </c>
      <c r="I27405" t="s">
        <v>4138</v>
      </c>
      <c r="J27405" t="s">
        <v>86</v>
      </c>
      <c r="K27405" t="s">
        <v>24</v>
      </c>
      <c r="L27405" t="s">
        <v>17</v>
      </c>
      <c r="M27405" t="s">
        <v>442</v>
      </c>
    </row>
    <row r="27406" spans="1:13" x14ac:dyDescent="0.3">
      <c r="A27406" t="s">
        <v>4136</v>
      </c>
      <c r="C27406" t="s">
        <v>11012</v>
      </c>
      <c r="D27406">
        <v>32</v>
      </c>
      <c r="E27406" s="1">
        <v>998034</v>
      </c>
      <c r="G27406" t="s">
        <v>13</v>
      </c>
      <c r="H27406" t="s">
        <v>11047</v>
      </c>
      <c r="I27406" t="s">
        <v>4138</v>
      </c>
      <c r="J27406" t="s">
        <v>86</v>
      </c>
      <c r="K27406" t="s">
        <v>24</v>
      </c>
      <c r="L27406" t="s">
        <v>17</v>
      </c>
      <c r="M27406" t="s">
        <v>450</v>
      </c>
    </row>
    <row r="27407" spans="1:13" x14ac:dyDescent="0.3">
      <c r="A27407" t="s">
        <v>4136</v>
      </c>
      <c r="C27407" t="s">
        <v>10083</v>
      </c>
      <c r="D27407">
        <v>19</v>
      </c>
      <c r="E27407" s="1">
        <v>100000</v>
      </c>
      <c r="G27407" t="s">
        <v>13</v>
      </c>
      <c r="H27407" t="s">
        <v>10162</v>
      </c>
      <c r="I27407" t="s">
        <v>4138</v>
      </c>
      <c r="J27407" t="s">
        <v>86</v>
      </c>
      <c r="K27407" t="s">
        <v>24</v>
      </c>
      <c r="L27407" t="s">
        <v>17</v>
      </c>
      <c r="M27407" t="s">
        <v>450</v>
      </c>
    </row>
    <row r="27408" spans="1:13" x14ac:dyDescent="0.3">
      <c r="A27408" t="s">
        <v>4743</v>
      </c>
      <c r="C27408" t="s">
        <v>4681</v>
      </c>
      <c r="D27408">
        <v>6</v>
      </c>
      <c r="E27408" s="1">
        <v>75405</v>
      </c>
      <c r="G27408" t="s">
        <v>48</v>
      </c>
      <c r="H27408" t="s">
        <v>4744</v>
      </c>
      <c r="I27408" t="s">
        <v>4745</v>
      </c>
      <c r="J27408" t="s">
        <v>4745</v>
      </c>
      <c r="K27408" t="s">
        <v>2468</v>
      </c>
      <c r="L27408" t="s">
        <v>38</v>
      </c>
      <c r="M27408" t="s">
        <v>52</v>
      </c>
    </row>
    <row r="27409" spans="1:13" x14ac:dyDescent="0.3">
      <c r="A27409" t="s">
        <v>8597</v>
      </c>
      <c r="C27409" t="s">
        <v>8560</v>
      </c>
      <c r="D27409">
        <v>16</v>
      </c>
      <c r="E27409" s="1">
        <v>39060</v>
      </c>
      <c r="G27409" t="s">
        <v>13</v>
      </c>
      <c r="H27409" t="s">
        <v>8598</v>
      </c>
      <c r="I27409" t="s">
        <v>8599</v>
      </c>
      <c r="J27409" t="s">
        <v>372</v>
      </c>
      <c r="K27409" t="s">
        <v>24</v>
      </c>
      <c r="L27409" t="s">
        <v>17</v>
      </c>
      <c r="M27409" t="s">
        <v>31</v>
      </c>
    </row>
    <row r="27410" spans="1:13" x14ac:dyDescent="0.3">
      <c r="A27410" t="s">
        <v>8597</v>
      </c>
      <c r="C27410" t="s">
        <v>38133</v>
      </c>
      <c r="D27410">
        <v>46</v>
      </c>
      <c r="E27410" s="1">
        <v>2439082</v>
      </c>
      <c r="G27410" t="s">
        <v>13</v>
      </c>
      <c r="H27410" t="s">
        <v>38138</v>
      </c>
      <c r="I27410" t="s">
        <v>8599</v>
      </c>
      <c r="J27410" t="s">
        <v>372</v>
      </c>
      <c r="K27410" t="s">
        <v>24</v>
      </c>
      <c r="L27410" t="s">
        <v>17</v>
      </c>
      <c r="M27410" t="s">
        <v>31</v>
      </c>
    </row>
    <row r="27411" spans="1:13" x14ac:dyDescent="0.3">
      <c r="A27411" t="s">
        <v>3949</v>
      </c>
      <c r="C27411" t="s">
        <v>29352</v>
      </c>
      <c r="D27411">
        <v>45</v>
      </c>
      <c r="E27411" s="1">
        <v>241484</v>
      </c>
      <c r="G27411" t="s">
        <v>34</v>
      </c>
      <c r="H27411" t="s">
        <v>29368</v>
      </c>
      <c r="I27411" t="s">
        <v>858</v>
      </c>
      <c r="J27411" t="s">
        <v>703</v>
      </c>
      <c r="K27411" t="s">
        <v>645</v>
      </c>
      <c r="L27411" t="s">
        <v>44</v>
      </c>
      <c r="M27411" t="s">
        <v>39</v>
      </c>
    </row>
    <row r="27412" spans="1:13" x14ac:dyDescent="0.3">
      <c r="A27412" t="s">
        <v>3949</v>
      </c>
      <c r="C27412" t="s">
        <v>3657</v>
      </c>
      <c r="D27412">
        <v>24</v>
      </c>
      <c r="E27412" s="1">
        <v>100000</v>
      </c>
      <c r="G27412" t="s">
        <v>13</v>
      </c>
      <c r="H27412" t="s">
        <v>3950</v>
      </c>
      <c r="I27412" t="s">
        <v>858</v>
      </c>
      <c r="J27412" t="s">
        <v>703</v>
      </c>
      <c r="K27412" t="s">
        <v>645</v>
      </c>
      <c r="L27412" t="s">
        <v>17</v>
      </c>
      <c r="M27412" t="s">
        <v>450</v>
      </c>
    </row>
    <row r="27413" spans="1:13" x14ac:dyDescent="0.3">
      <c r="A27413" t="s">
        <v>3949</v>
      </c>
      <c r="C27413" t="s">
        <v>23213</v>
      </c>
      <c r="D27413">
        <v>60</v>
      </c>
      <c r="E27413" s="1">
        <v>715000</v>
      </c>
      <c r="G27413" t="s">
        <v>13</v>
      </c>
      <c r="H27413" t="s">
        <v>23245</v>
      </c>
      <c r="I27413" t="s">
        <v>858</v>
      </c>
      <c r="J27413" t="s">
        <v>703</v>
      </c>
      <c r="K27413" t="s">
        <v>645</v>
      </c>
      <c r="L27413" t="s">
        <v>17</v>
      </c>
      <c r="M27413" t="s">
        <v>450</v>
      </c>
    </row>
    <row r="27414" spans="1:13" x14ac:dyDescent="0.3">
      <c r="A27414" t="s">
        <v>3949</v>
      </c>
      <c r="C27414" t="s">
        <v>23856</v>
      </c>
      <c r="D27414">
        <v>10</v>
      </c>
      <c r="E27414" s="1">
        <v>249881</v>
      </c>
      <c r="G27414" t="s">
        <v>34</v>
      </c>
      <c r="H27414" t="s">
        <v>23886</v>
      </c>
      <c r="I27414" t="s">
        <v>858</v>
      </c>
      <c r="J27414" t="s">
        <v>703</v>
      </c>
      <c r="K27414" t="s">
        <v>645</v>
      </c>
      <c r="L27414" t="s">
        <v>17</v>
      </c>
      <c r="M27414" t="s">
        <v>1226</v>
      </c>
    </row>
    <row r="27415" spans="1:13" x14ac:dyDescent="0.3">
      <c r="A27415" t="s">
        <v>3949</v>
      </c>
      <c r="C27415" t="s">
        <v>21173</v>
      </c>
      <c r="D27415">
        <v>18</v>
      </c>
      <c r="E27415" s="1">
        <v>100000</v>
      </c>
      <c r="G27415" t="s">
        <v>13</v>
      </c>
      <c r="H27415" t="s">
        <v>21540</v>
      </c>
      <c r="I27415" t="s">
        <v>858</v>
      </c>
      <c r="J27415" t="s">
        <v>703</v>
      </c>
      <c r="K27415" t="s">
        <v>645</v>
      </c>
      <c r="L27415" t="s">
        <v>17</v>
      </c>
      <c r="M27415" t="s">
        <v>450</v>
      </c>
    </row>
    <row r="27416" spans="1:13" x14ac:dyDescent="0.3">
      <c r="A27416" t="s">
        <v>3949</v>
      </c>
      <c r="C27416" t="s">
        <v>22646</v>
      </c>
      <c r="D27416">
        <v>31</v>
      </c>
      <c r="E27416" s="1">
        <v>100000</v>
      </c>
      <c r="G27416" t="s">
        <v>13</v>
      </c>
      <c r="H27416" t="s">
        <v>22741</v>
      </c>
      <c r="I27416" t="s">
        <v>858</v>
      </c>
      <c r="J27416" t="s">
        <v>703</v>
      </c>
      <c r="K27416" t="s">
        <v>645</v>
      </c>
      <c r="L27416" t="s">
        <v>17</v>
      </c>
      <c r="M27416" t="s">
        <v>450</v>
      </c>
    </row>
    <row r="27417" spans="1:13" x14ac:dyDescent="0.3">
      <c r="A27417" t="s">
        <v>3949</v>
      </c>
      <c r="C27417" t="s">
        <v>15737</v>
      </c>
      <c r="D27417">
        <v>61</v>
      </c>
      <c r="E27417" s="1">
        <v>386465</v>
      </c>
      <c r="G27417" t="s">
        <v>48</v>
      </c>
      <c r="H27417" t="s">
        <v>15909</v>
      </c>
      <c r="I27417" t="s">
        <v>858</v>
      </c>
      <c r="J27417" t="s">
        <v>703</v>
      </c>
      <c r="K27417" t="s">
        <v>645</v>
      </c>
      <c r="L27417" t="s">
        <v>170</v>
      </c>
      <c r="M27417" t="s">
        <v>190</v>
      </c>
    </row>
    <row r="27418" spans="1:13" x14ac:dyDescent="0.3">
      <c r="A27418" t="s">
        <v>3949</v>
      </c>
      <c r="C27418" t="s">
        <v>16236</v>
      </c>
      <c r="D27418">
        <v>24</v>
      </c>
      <c r="E27418" s="1">
        <v>100000</v>
      </c>
      <c r="G27418" t="s">
        <v>13</v>
      </c>
      <c r="H27418" t="s">
        <v>16286</v>
      </c>
      <c r="I27418" t="s">
        <v>858</v>
      </c>
      <c r="J27418" t="s">
        <v>703</v>
      </c>
      <c r="K27418" t="s">
        <v>645</v>
      </c>
      <c r="L27418" t="s">
        <v>17</v>
      </c>
      <c r="M27418" t="s">
        <v>450</v>
      </c>
    </row>
    <row r="27419" spans="1:13" x14ac:dyDescent="0.3">
      <c r="A27419" t="s">
        <v>3949</v>
      </c>
      <c r="C27419" t="s">
        <v>12314</v>
      </c>
      <c r="D27419">
        <v>23</v>
      </c>
      <c r="E27419" s="1">
        <v>824771</v>
      </c>
      <c r="G27419" t="s">
        <v>34</v>
      </c>
      <c r="H27419" t="s">
        <v>12522</v>
      </c>
      <c r="I27419" t="s">
        <v>858</v>
      </c>
      <c r="J27419" t="s">
        <v>703</v>
      </c>
      <c r="K27419" t="s">
        <v>645</v>
      </c>
      <c r="L27419" t="s">
        <v>17</v>
      </c>
      <c r="M27419" t="s">
        <v>202</v>
      </c>
    </row>
    <row r="27420" spans="1:13" x14ac:dyDescent="0.3">
      <c r="A27420" t="s">
        <v>3949</v>
      </c>
      <c r="C27420" t="s">
        <v>9547</v>
      </c>
      <c r="D27420">
        <v>19</v>
      </c>
      <c r="E27420" s="1">
        <v>100000</v>
      </c>
      <c r="G27420" t="s">
        <v>48</v>
      </c>
      <c r="H27420" t="s">
        <v>9951</v>
      </c>
      <c r="I27420" t="s">
        <v>858</v>
      </c>
      <c r="J27420" t="s">
        <v>703</v>
      </c>
      <c r="K27420" t="s">
        <v>645</v>
      </c>
      <c r="L27420" t="s">
        <v>17</v>
      </c>
      <c r="M27420" t="s">
        <v>190</v>
      </c>
    </row>
    <row r="27421" spans="1:13" x14ac:dyDescent="0.3">
      <c r="A27421" t="s">
        <v>3949</v>
      </c>
      <c r="C27421" t="s">
        <v>37047</v>
      </c>
      <c r="D27421">
        <v>18</v>
      </c>
      <c r="E27421" s="1">
        <v>100000</v>
      </c>
      <c r="G27421" t="s">
        <v>13</v>
      </c>
      <c r="H27421" t="s">
        <v>37158</v>
      </c>
      <c r="I27421" t="s">
        <v>858</v>
      </c>
      <c r="J27421" t="s">
        <v>703</v>
      </c>
      <c r="K27421" t="s">
        <v>645</v>
      </c>
      <c r="L27421" t="s">
        <v>17</v>
      </c>
      <c r="M27421" t="s">
        <v>450</v>
      </c>
    </row>
    <row r="27422" spans="1:13" x14ac:dyDescent="0.3">
      <c r="A27422" t="s">
        <v>3949</v>
      </c>
      <c r="C27422" t="s">
        <v>36834</v>
      </c>
      <c r="D27422">
        <v>18</v>
      </c>
      <c r="E27422" s="1">
        <v>100000</v>
      </c>
      <c r="G27422" t="s">
        <v>13</v>
      </c>
      <c r="H27422" t="s">
        <v>36912</v>
      </c>
      <c r="I27422" t="s">
        <v>858</v>
      </c>
      <c r="J27422" t="s">
        <v>703</v>
      </c>
      <c r="K27422" t="s">
        <v>645</v>
      </c>
      <c r="L27422" t="s">
        <v>17</v>
      </c>
      <c r="M27422" t="s">
        <v>450</v>
      </c>
    </row>
    <row r="27423" spans="1:13" x14ac:dyDescent="0.3">
      <c r="A27423" t="s">
        <v>10027</v>
      </c>
      <c r="C27423" t="s">
        <v>9547</v>
      </c>
      <c r="D27423">
        <v>37</v>
      </c>
      <c r="E27423" s="1">
        <v>417429</v>
      </c>
      <c r="G27423" t="s">
        <v>571</v>
      </c>
      <c r="H27423" t="s">
        <v>10028</v>
      </c>
      <c r="I27423" t="s">
        <v>1264</v>
      </c>
      <c r="J27423" t="s">
        <v>300</v>
      </c>
      <c r="K27423" t="s">
        <v>24</v>
      </c>
      <c r="L27423" t="s">
        <v>17</v>
      </c>
      <c r="M27423" t="s">
        <v>3347</v>
      </c>
    </row>
    <row r="27424" spans="1:13" x14ac:dyDescent="0.3">
      <c r="A27424" t="s">
        <v>2166</v>
      </c>
      <c r="C27424" t="s">
        <v>1852</v>
      </c>
      <c r="D27424">
        <v>3</v>
      </c>
      <c r="E27424" s="1">
        <v>50000</v>
      </c>
      <c r="G27424" t="s">
        <v>13</v>
      </c>
      <c r="H27424" t="s">
        <v>2167</v>
      </c>
      <c r="I27424" t="s">
        <v>2168</v>
      </c>
      <c r="J27424" t="s">
        <v>307</v>
      </c>
      <c r="K27424" t="s">
        <v>24</v>
      </c>
      <c r="L27424" t="s">
        <v>17</v>
      </c>
      <c r="M27424" t="s">
        <v>442</v>
      </c>
    </row>
    <row r="27425" spans="1:13" x14ac:dyDescent="0.3">
      <c r="A27425" t="s">
        <v>2166</v>
      </c>
      <c r="C27425" t="s">
        <v>21907</v>
      </c>
      <c r="D27425">
        <v>36</v>
      </c>
      <c r="E27425" s="1">
        <v>821741</v>
      </c>
      <c r="G27425" t="s">
        <v>13</v>
      </c>
      <c r="H27425" t="s">
        <v>21974</v>
      </c>
      <c r="I27425" t="s">
        <v>2168</v>
      </c>
      <c r="J27425" t="s">
        <v>307</v>
      </c>
      <c r="K27425" t="s">
        <v>24</v>
      </c>
      <c r="L27425" t="s">
        <v>17</v>
      </c>
      <c r="M27425" t="s">
        <v>87</v>
      </c>
    </row>
    <row r="27427" spans="1:13" x14ac:dyDescent="0.3">
      <c r="A27427" t="s">
        <v>774</v>
      </c>
      <c r="C27427" t="s">
        <v>2957</v>
      </c>
      <c r="D27427">
        <v>14</v>
      </c>
      <c r="E27427" s="1">
        <v>170000</v>
      </c>
      <c r="G27427" t="s">
        <v>111</v>
      </c>
      <c r="H27427" t="s">
        <v>2990</v>
      </c>
      <c r="I27427" t="s">
        <v>432</v>
      </c>
      <c r="J27427" t="s">
        <v>433</v>
      </c>
      <c r="K27427" t="s">
        <v>24</v>
      </c>
      <c r="L27427" t="s">
        <v>25</v>
      </c>
      <c r="M27427" t="s">
        <v>232</v>
      </c>
    </row>
    <row r="27428" spans="1:13" x14ac:dyDescent="0.3">
      <c r="A27428" t="s">
        <v>774</v>
      </c>
      <c r="C27428" t="s">
        <v>2957</v>
      </c>
      <c r="D27428">
        <v>10</v>
      </c>
      <c r="E27428" s="1">
        <v>272138</v>
      </c>
      <c r="G27428" t="s">
        <v>34</v>
      </c>
      <c r="H27428" t="s">
        <v>3001</v>
      </c>
      <c r="I27428" t="s">
        <v>432</v>
      </c>
      <c r="J27428" t="s">
        <v>433</v>
      </c>
      <c r="K27428" t="s">
        <v>24</v>
      </c>
      <c r="L27428" t="s">
        <v>44</v>
      </c>
      <c r="M27428" t="s">
        <v>75</v>
      </c>
    </row>
    <row r="27429" spans="1:13" x14ac:dyDescent="0.3">
      <c r="A27429" t="s">
        <v>774</v>
      </c>
      <c r="C27429" t="s">
        <v>2269</v>
      </c>
      <c r="D27429">
        <v>24</v>
      </c>
      <c r="E27429" s="1">
        <v>976201</v>
      </c>
      <c r="G27429" t="s">
        <v>111</v>
      </c>
      <c r="H27429" t="s">
        <v>2433</v>
      </c>
      <c r="I27429" t="s">
        <v>432</v>
      </c>
      <c r="J27429" t="s">
        <v>433</v>
      </c>
      <c r="K27429" t="s">
        <v>24</v>
      </c>
      <c r="L27429" t="s">
        <v>25</v>
      </c>
      <c r="M27429" t="s">
        <v>112</v>
      </c>
    </row>
    <row r="27430" spans="1:13" x14ac:dyDescent="0.3">
      <c r="A27430" t="s">
        <v>774</v>
      </c>
      <c r="C27430" t="s">
        <v>1558</v>
      </c>
      <c r="D27430">
        <v>24</v>
      </c>
      <c r="E27430" s="1">
        <v>500000</v>
      </c>
      <c r="G27430" t="s">
        <v>111</v>
      </c>
      <c r="H27430" t="s">
        <v>1620</v>
      </c>
      <c r="I27430" t="s">
        <v>432</v>
      </c>
      <c r="J27430" t="s">
        <v>433</v>
      </c>
      <c r="K27430" t="s">
        <v>24</v>
      </c>
      <c r="L27430" t="s">
        <v>25</v>
      </c>
      <c r="M27430" t="s">
        <v>120</v>
      </c>
    </row>
    <row r="27431" spans="1:13" x14ac:dyDescent="0.3">
      <c r="A27431" t="s">
        <v>774</v>
      </c>
      <c r="C27431" t="s">
        <v>1275</v>
      </c>
      <c r="D27431">
        <v>50</v>
      </c>
      <c r="E27431" s="1">
        <v>3990257</v>
      </c>
      <c r="G27431" t="s">
        <v>111</v>
      </c>
      <c r="H27431" t="s">
        <v>1430</v>
      </c>
      <c r="I27431" t="s">
        <v>432</v>
      </c>
      <c r="J27431" t="s">
        <v>433</v>
      </c>
      <c r="K27431" t="s">
        <v>24</v>
      </c>
      <c r="L27431" t="s">
        <v>25</v>
      </c>
      <c r="M27431" t="s">
        <v>112</v>
      </c>
    </row>
    <row r="27432" spans="1:13" x14ac:dyDescent="0.3">
      <c r="A27432" t="s">
        <v>774</v>
      </c>
      <c r="C27432" t="s">
        <v>597</v>
      </c>
      <c r="D27432">
        <v>18</v>
      </c>
      <c r="E27432" s="1">
        <v>100000</v>
      </c>
      <c r="G27432" t="s">
        <v>13</v>
      </c>
      <c r="H27432" t="s">
        <v>775</v>
      </c>
      <c r="I27432" t="s">
        <v>432</v>
      </c>
      <c r="J27432" t="s">
        <v>433</v>
      </c>
      <c r="K27432" t="s">
        <v>24</v>
      </c>
      <c r="L27432" t="s">
        <v>17</v>
      </c>
      <c r="M27432" t="s">
        <v>450</v>
      </c>
    </row>
    <row r="27433" spans="1:13" x14ac:dyDescent="0.3">
      <c r="A27433" t="s">
        <v>774</v>
      </c>
      <c r="C27433" t="s">
        <v>27925</v>
      </c>
      <c r="D27433">
        <v>10</v>
      </c>
      <c r="E27433" s="1">
        <v>105680</v>
      </c>
      <c r="G27433" t="s">
        <v>111</v>
      </c>
      <c r="H27433" t="s">
        <v>28112</v>
      </c>
      <c r="I27433" t="s">
        <v>432</v>
      </c>
      <c r="J27433" t="s">
        <v>433</v>
      </c>
      <c r="K27433" t="s">
        <v>24</v>
      </c>
      <c r="L27433" t="s">
        <v>25</v>
      </c>
      <c r="M27433" t="s">
        <v>112</v>
      </c>
    </row>
    <row r="27434" spans="1:13" x14ac:dyDescent="0.3">
      <c r="A27434" t="s">
        <v>774</v>
      </c>
      <c r="C27434" t="s">
        <v>27925</v>
      </c>
      <c r="D27434">
        <v>24</v>
      </c>
      <c r="E27434" s="1">
        <v>315310</v>
      </c>
      <c r="G27434" t="s">
        <v>34</v>
      </c>
      <c r="H27434" t="s">
        <v>28165</v>
      </c>
      <c r="I27434" t="s">
        <v>432</v>
      </c>
      <c r="J27434" t="s">
        <v>433</v>
      </c>
      <c r="K27434" t="s">
        <v>24</v>
      </c>
      <c r="L27434" t="s">
        <v>38</v>
      </c>
      <c r="M27434" t="s">
        <v>61</v>
      </c>
    </row>
    <row r="27435" spans="1:13" x14ac:dyDescent="0.3">
      <c r="A27435" t="s">
        <v>774</v>
      </c>
      <c r="C27435" t="s">
        <v>27194</v>
      </c>
      <c r="D27435">
        <v>24</v>
      </c>
      <c r="E27435" s="1">
        <v>472118</v>
      </c>
      <c r="G27435" t="s">
        <v>48</v>
      </c>
      <c r="H27435" t="s">
        <v>27217</v>
      </c>
      <c r="I27435" t="s">
        <v>432</v>
      </c>
      <c r="J27435" t="s">
        <v>433</v>
      </c>
      <c r="K27435" t="s">
        <v>24</v>
      </c>
      <c r="L27435" t="s">
        <v>17</v>
      </c>
      <c r="M27435" t="s">
        <v>354</v>
      </c>
    </row>
    <row r="27436" spans="1:13" x14ac:dyDescent="0.3">
      <c r="A27436" t="s">
        <v>774</v>
      </c>
      <c r="C27436" t="s">
        <v>27194</v>
      </c>
      <c r="D27436">
        <v>62</v>
      </c>
      <c r="E27436" s="1">
        <v>1534766</v>
      </c>
      <c r="G27436" t="s">
        <v>111</v>
      </c>
      <c r="H27436" t="s">
        <v>27247</v>
      </c>
      <c r="I27436" t="s">
        <v>432</v>
      </c>
      <c r="J27436" t="s">
        <v>433</v>
      </c>
      <c r="K27436" t="s">
        <v>24</v>
      </c>
      <c r="L27436" t="s">
        <v>25</v>
      </c>
      <c r="M27436" t="s">
        <v>112</v>
      </c>
    </row>
    <row r="27437" spans="1:13" x14ac:dyDescent="0.3">
      <c r="A27437" t="s">
        <v>774</v>
      </c>
      <c r="C27437" t="s">
        <v>30536</v>
      </c>
      <c r="D27437">
        <v>120</v>
      </c>
      <c r="E27437" s="1">
        <v>1062539</v>
      </c>
      <c r="G27437" t="s">
        <v>111</v>
      </c>
      <c r="H27437" t="s">
        <v>30553</v>
      </c>
      <c r="I27437" t="s">
        <v>432</v>
      </c>
      <c r="J27437" t="s">
        <v>433</v>
      </c>
      <c r="K27437" t="s">
        <v>24</v>
      </c>
      <c r="L27437" t="s">
        <v>25</v>
      </c>
      <c r="M27437" t="s">
        <v>87</v>
      </c>
    </row>
    <row r="27438" spans="1:13" x14ac:dyDescent="0.3">
      <c r="A27438" t="s">
        <v>774</v>
      </c>
      <c r="C27438" t="s">
        <v>30364</v>
      </c>
      <c r="D27438">
        <v>10</v>
      </c>
      <c r="E27438" s="1">
        <v>123345</v>
      </c>
      <c r="G27438" t="s">
        <v>111</v>
      </c>
      <c r="H27438" t="s">
        <v>30374</v>
      </c>
      <c r="I27438" t="s">
        <v>432</v>
      </c>
      <c r="J27438" t="s">
        <v>433</v>
      </c>
      <c r="K27438" t="s">
        <v>24</v>
      </c>
      <c r="L27438" t="s">
        <v>25</v>
      </c>
      <c r="M27438" t="s">
        <v>120</v>
      </c>
    </row>
    <row r="27439" spans="1:13" x14ac:dyDescent="0.3">
      <c r="A27439" t="s">
        <v>774</v>
      </c>
      <c r="C27439" t="s">
        <v>30851</v>
      </c>
      <c r="D27439">
        <v>18</v>
      </c>
      <c r="E27439" s="1">
        <v>100000</v>
      </c>
      <c r="G27439" t="s">
        <v>34</v>
      </c>
      <c r="H27439" t="s">
        <v>30991</v>
      </c>
      <c r="I27439" t="s">
        <v>432</v>
      </c>
      <c r="J27439" t="s">
        <v>433</v>
      </c>
      <c r="K27439" t="s">
        <v>24</v>
      </c>
      <c r="L27439" t="s">
        <v>17</v>
      </c>
      <c r="M27439" t="s">
        <v>217</v>
      </c>
    </row>
    <row r="27440" spans="1:13" x14ac:dyDescent="0.3">
      <c r="A27440" t="s">
        <v>774</v>
      </c>
      <c r="C27440" t="s">
        <v>4328</v>
      </c>
      <c r="D27440">
        <v>47</v>
      </c>
      <c r="E27440" s="1">
        <v>899000</v>
      </c>
      <c r="G27440" t="s">
        <v>111</v>
      </c>
      <c r="H27440" t="s">
        <v>4335</v>
      </c>
      <c r="I27440" t="s">
        <v>432</v>
      </c>
      <c r="J27440" t="s">
        <v>433</v>
      </c>
      <c r="K27440" t="s">
        <v>24</v>
      </c>
      <c r="L27440" t="s">
        <v>25</v>
      </c>
      <c r="M27440" t="s">
        <v>141</v>
      </c>
    </row>
    <row r="27441" spans="1:13" x14ac:dyDescent="0.3">
      <c r="A27441" t="s">
        <v>774</v>
      </c>
      <c r="C27441" t="s">
        <v>3657</v>
      </c>
      <c r="D27441">
        <v>32</v>
      </c>
      <c r="E27441" s="1">
        <v>934754</v>
      </c>
      <c r="G27441" t="s">
        <v>48</v>
      </c>
      <c r="H27441" t="s">
        <v>3845</v>
      </c>
      <c r="I27441" t="s">
        <v>432</v>
      </c>
      <c r="J27441" t="s">
        <v>433</v>
      </c>
      <c r="K27441" t="s">
        <v>24</v>
      </c>
      <c r="L27441" t="s">
        <v>17</v>
      </c>
      <c r="M27441" t="s">
        <v>331</v>
      </c>
    </row>
    <row r="27442" spans="1:13" x14ac:dyDescent="0.3">
      <c r="A27442" t="s">
        <v>774</v>
      </c>
      <c r="C27442" t="s">
        <v>3657</v>
      </c>
      <c r="D27442">
        <v>34</v>
      </c>
      <c r="E27442" s="1">
        <v>2999803</v>
      </c>
      <c r="G27442" t="s">
        <v>111</v>
      </c>
      <c r="H27442" t="s">
        <v>4184</v>
      </c>
      <c r="I27442" t="s">
        <v>432</v>
      </c>
      <c r="J27442" t="s">
        <v>433</v>
      </c>
      <c r="K27442" t="s">
        <v>24</v>
      </c>
      <c r="L27442" t="s">
        <v>25</v>
      </c>
      <c r="M27442" t="s">
        <v>112</v>
      </c>
    </row>
    <row r="27443" spans="1:13" x14ac:dyDescent="0.3">
      <c r="A27443" t="s">
        <v>774</v>
      </c>
      <c r="C27443" t="s">
        <v>5155</v>
      </c>
      <c r="D27443">
        <v>45</v>
      </c>
      <c r="E27443" s="1">
        <v>670000</v>
      </c>
      <c r="G27443" t="s">
        <v>111</v>
      </c>
      <c r="H27443" t="s">
        <v>5249</v>
      </c>
      <c r="I27443" t="s">
        <v>432</v>
      </c>
      <c r="J27443" t="s">
        <v>433</v>
      </c>
      <c r="K27443" t="s">
        <v>24</v>
      </c>
      <c r="L27443" t="s">
        <v>25</v>
      </c>
      <c r="M27443" t="s">
        <v>120</v>
      </c>
    </row>
    <row r="27444" spans="1:13" x14ac:dyDescent="0.3">
      <c r="A27444" t="s">
        <v>774</v>
      </c>
      <c r="C27444" t="s">
        <v>5155</v>
      </c>
      <c r="D27444">
        <v>15</v>
      </c>
      <c r="E27444" s="1">
        <v>148500</v>
      </c>
      <c r="G27444" t="s">
        <v>111</v>
      </c>
      <c r="H27444" t="s">
        <v>5533</v>
      </c>
      <c r="I27444" t="s">
        <v>432</v>
      </c>
      <c r="J27444" t="s">
        <v>433</v>
      </c>
      <c r="K27444" t="s">
        <v>24</v>
      </c>
      <c r="L27444" t="s">
        <v>25</v>
      </c>
      <c r="M27444" t="s">
        <v>120</v>
      </c>
    </row>
    <row r="27445" spans="1:13" x14ac:dyDescent="0.3">
      <c r="A27445" t="s">
        <v>774</v>
      </c>
      <c r="C27445" t="s">
        <v>5881</v>
      </c>
      <c r="D27445">
        <v>33</v>
      </c>
      <c r="E27445" s="1">
        <v>100000</v>
      </c>
      <c r="G27445" t="s">
        <v>13</v>
      </c>
      <c r="H27445" t="s">
        <v>6059</v>
      </c>
      <c r="I27445" t="s">
        <v>432</v>
      </c>
      <c r="J27445" t="s">
        <v>433</v>
      </c>
      <c r="K27445" t="s">
        <v>24</v>
      </c>
      <c r="L27445" t="s">
        <v>17</v>
      </c>
      <c r="M27445" t="s">
        <v>450</v>
      </c>
    </row>
    <row r="27446" spans="1:13" x14ac:dyDescent="0.3">
      <c r="A27446" t="s">
        <v>774</v>
      </c>
      <c r="C27446" t="s">
        <v>22837</v>
      </c>
      <c r="D27446">
        <v>26</v>
      </c>
      <c r="E27446" s="1">
        <v>198297</v>
      </c>
      <c r="G27446" t="s">
        <v>48</v>
      </c>
      <c r="H27446" t="s">
        <v>23105</v>
      </c>
      <c r="I27446" t="s">
        <v>432</v>
      </c>
      <c r="J27446" t="s">
        <v>433</v>
      </c>
      <c r="K27446" t="s">
        <v>24</v>
      </c>
      <c r="L27446" t="s">
        <v>38</v>
      </c>
      <c r="M27446" t="s">
        <v>190</v>
      </c>
    </row>
    <row r="27447" spans="1:13" x14ac:dyDescent="0.3">
      <c r="A27447" t="s">
        <v>774</v>
      </c>
      <c r="C27447" t="s">
        <v>24055</v>
      </c>
      <c r="D27447">
        <v>24</v>
      </c>
      <c r="E27447" s="1">
        <v>100000</v>
      </c>
      <c r="G27447" t="s">
        <v>13</v>
      </c>
      <c r="H27447" t="s">
        <v>24243</v>
      </c>
      <c r="I27447" t="s">
        <v>432</v>
      </c>
      <c r="J27447" t="s">
        <v>433</v>
      </c>
      <c r="K27447" t="s">
        <v>24</v>
      </c>
      <c r="L27447" t="s">
        <v>17</v>
      </c>
      <c r="M27447" t="s">
        <v>450</v>
      </c>
    </row>
    <row r="27448" spans="1:13" x14ac:dyDescent="0.3">
      <c r="A27448" t="s">
        <v>774</v>
      </c>
      <c r="C27448" t="s">
        <v>23856</v>
      </c>
      <c r="D27448">
        <v>15</v>
      </c>
      <c r="E27448" s="1">
        <v>412913</v>
      </c>
      <c r="G27448" t="s">
        <v>34</v>
      </c>
      <c r="H27448" t="s">
        <v>23956</v>
      </c>
      <c r="I27448" t="s">
        <v>432</v>
      </c>
      <c r="J27448" t="s">
        <v>433</v>
      </c>
      <c r="K27448" t="s">
        <v>24</v>
      </c>
      <c r="L27448" t="s">
        <v>38</v>
      </c>
      <c r="M27448" t="s">
        <v>61</v>
      </c>
    </row>
    <row r="27449" spans="1:13" x14ac:dyDescent="0.3">
      <c r="A27449" t="s">
        <v>774</v>
      </c>
      <c r="C27449" t="s">
        <v>23704</v>
      </c>
      <c r="D27449">
        <v>38</v>
      </c>
      <c r="E27449" s="1">
        <v>26622</v>
      </c>
      <c r="G27449" t="s">
        <v>111</v>
      </c>
      <c r="H27449" t="s">
        <v>23754</v>
      </c>
      <c r="I27449" t="s">
        <v>432</v>
      </c>
      <c r="J27449" t="s">
        <v>433</v>
      </c>
      <c r="K27449" t="s">
        <v>24</v>
      </c>
      <c r="L27449" t="s">
        <v>25</v>
      </c>
      <c r="M27449" t="s">
        <v>120</v>
      </c>
    </row>
    <row r="27450" spans="1:13" x14ac:dyDescent="0.3">
      <c r="A27450" t="s">
        <v>774</v>
      </c>
      <c r="C27450" t="s">
        <v>23564</v>
      </c>
      <c r="D27450">
        <v>25</v>
      </c>
      <c r="E27450" s="1">
        <v>100000</v>
      </c>
      <c r="G27450" t="s">
        <v>13</v>
      </c>
      <c r="H27450" t="s">
        <v>23609</v>
      </c>
      <c r="I27450" t="s">
        <v>432</v>
      </c>
      <c r="J27450" t="s">
        <v>433</v>
      </c>
      <c r="K27450" t="s">
        <v>24</v>
      </c>
      <c r="L27450" t="s">
        <v>17</v>
      </c>
      <c r="M27450" t="s">
        <v>450</v>
      </c>
    </row>
    <row r="27451" spans="1:13" x14ac:dyDescent="0.3">
      <c r="A27451" t="s">
        <v>774</v>
      </c>
      <c r="C27451" t="s">
        <v>21173</v>
      </c>
      <c r="D27451">
        <v>29</v>
      </c>
      <c r="E27451" s="1">
        <v>99869</v>
      </c>
      <c r="G27451" t="s">
        <v>13</v>
      </c>
      <c r="H27451" t="s">
        <v>21699</v>
      </c>
      <c r="I27451" t="s">
        <v>432</v>
      </c>
      <c r="J27451" t="s">
        <v>433</v>
      </c>
      <c r="K27451" t="s">
        <v>24</v>
      </c>
      <c r="L27451" t="s">
        <v>17</v>
      </c>
      <c r="M27451" t="s">
        <v>450</v>
      </c>
    </row>
    <row r="27452" spans="1:13" x14ac:dyDescent="0.3">
      <c r="A27452" t="s">
        <v>774</v>
      </c>
      <c r="C27452" t="s">
        <v>22248</v>
      </c>
      <c r="D27452">
        <v>29</v>
      </c>
      <c r="E27452" s="1">
        <v>228842</v>
      </c>
      <c r="G27452" t="s">
        <v>111</v>
      </c>
      <c r="H27452" t="s">
        <v>22381</v>
      </c>
      <c r="I27452" t="s">
        <v>432</v>
      </c>
      <c r="J27452" t="s">
        <v>433</v>
      </c>
      <c r="K27452" t="s">
        <v>24</v>
      </c>
      <c r="L27452" t="s">
        <v>25</v>
      </c>
      <c r="M27452" t="s">
        <v>120</v>
      </c>
    </row>
    <row r="27453" spans="1:13" x14ac:dyDescent="0.3">
      <c r="A27453" t="s">
        <v>774</v>
      </c>
      <c r="C27453" t="s">
        <v>21714</v>
      </c>
      <c r="D27453">
        <v>15</v>
      </c>
      <c r="E27453" s="1">
        <v>84789</v>
      </c>
      <c r="G27453" t="s">
        <v>34</v>
      </c>
      <c r="H27453" t="s">
        <v>21753</v>
      </c>
      <c r="I27453" t="s">
        <v>432</v>
      </c>
      <c r="J27453" t="s">
        <v>433</v>
      </c>
      <c r="K27453" t="s">
        <v>24</v>
      </c>
      <c r="L27453" t="s">
        <v>38</v>
      </c>
      <c r="M27453" t="s">
        <v>740</v>
      </c>
    </row>
    <row r="27454" spans="1:13" x14ac:dyDescent="0.3">
      <c r="A27454" t="s">
        <v>774</v>
      </c>
      <c r="C27454" t="s">
        <v>16755</v>
      </c>
      <c r="D27454">
        <v>19</v>
      </c>
      <c r="E27454" s="1">
        <v>100000</v>
      </c>
      <c r="G27454" t="s">
        <v>13</v>
      </c>
      <c r="H27454" t="s">
        <v>16970</v>
      </c>
      <c r="I27454" t="s">
        <v>432</v>
      </c>
      <c r="J27454" t="s">
        <v>433</v>
      </c>
      <c r="K27454" t="s">
        <v>24</v>
      </c>
      <c r="L27454" t="s">
        <v>17</v>
      </c>
      <c r="M27454" t="s">
        <v>450</v>
      </c>
    </row>
    <row r="27455" spans="1:13" x14ac:dyDescent="0.3">
      <c r="A27455" t="s">
        <v>774</v>
      </c>
      <c r="C27455" t="s">
        <v>16755</v>
      </c>
      <c r="D27455">
        <v>34</v>
      </c>
      <c r="E27455" s="1">
        <v>6406505</v>
      </c>
      <c r="G27455" t="s">
        <v>111</v>
      </c>
      <c r="H27455" t="s">
        <v>17109</v>
      </c>
      <c r="I27455" t="s">
        <v>432</v>
      </c>
      <c r="J27455" t="s">
        <v>433</v>
      </c>
      <c r="K27455" t="s">
        <v>24</v>
      </c>
      <c r="L27455" t="s">
        <v>25</v>
      </c>
      <c r="M27455" t="s">
        <v>120</v>
      </c>
    </row>
    <row r="27456" spans="1:13" x14ac:dyDescent="0.3">
      <c r="A27456" t="s">
        <v>774</v>
      </c>
      <c r="C27456" t="s">
        <v>11813</v>
      </c>
      <c r="D27456">
        <v>29</v>
      </c>
      <c r="E27456" s="1">
        <v>544810</v>
      </c>
      <c r="G27456" t="s">
        <v>111</v>
      </c>
      <c r="H27456" t="s">
        <v>12061</v>
      </c>
      <c r="I27456" t="s">
        <v>432</v>
      </c>
      <c r="J27456" t="s">
        <v>433</v>
      </c>
      <c r="K27456" t="s">
        <v>24</v>
      </c>
      <c r="L27456" t="s">
        <v>25</v>
      </c>
      <c r="M27456" t="s">
        <v>232</v>
      </c>
    </row>
    <row r="27457" spans="1:13" x14ac:dyDescent="0.3">
      <c r="A27457" t="s">
        <v>774</v>
      </c>
      <c r="C27457" t="s">
        <v>11813</v>
      </c>
      <c r="D27457">
        <v>18</v>
      </c>
      <c r="E27457" s="1">
        <v>47313</v>
      </c>
      <c r="G27457" t="s">
        <v>13</v>
      </c>
      <c r="H27457" t="s">
        <v>12133</v>
      </c>
      <c r="I27457" t="s">
        <v>432</v>
      </c>
      <c r="J27457" t="s">
        <v>433</v>
      </c>
      <c r="K27457" t="s">
        <v>24</v>
      </c>
      <c r="L27457" t="s">
        <v>17</v>
      </c>
      <c r="M27457" t="s">
        <v>450</v>
      </c>
    </row>
    <row r="27458" spans="1:13" x14ac:dyDescent="0.3">
      <c r="A27458" t="s">
        <v>774</v>
      </c>
      <c r="C27458" t="s">
        <v>9547</v>
      </c>
      <c r="D27458">
        <v>21</v>
      </c>
      <c r="E27458" s="1">
        <v>280807</v>
      </c>
      <c r="G27458" t="s">
        <v>34</v>
      </c>
      <c r="H27458" t="s">
        <v>9795</v>
      </c>
      <c r="I27458" t="s">
        <v>432</v>
      </c>
      <c r="J27458" t="s">
        <v>433</v>
      </c>
      <c r="K27458" t="s">
        <v>24</v>
      </c>
      <c r="L27458" t="s">
        <v>3297</v>
      </c>
      <c r="M27458" t="s">
        <v>61</v>
      </c>
    </row>
    <row r="27459" spans="1:13" x14ac:dyDescent="0.3">
      <c r="A27459" t="s">
        <v>774</v>
      </c>
      <c r="C27459" t="s">
        <v>9547</v>
      </c>
      <c r="D27459">
        <v>24</v>
      </c>
      <c r="E27459" s="1">
        <v>98942</v>
      </c>
      <c r="G27459" t="s">
        <v>69</v>
      </c>
      <c r="H27459" t="s">
        <v>9931</v>
      </c>
      <c r="I27459" t="s">
        <v>432</v>
      </c>
      <c r="J27459" t="s">
        <v>433</v>
      </c>
      <c r="K27459" t="s">
        <v>24</v>
      </c>
      <c r="L27459" t="s">
        <v>17</v>
      </c>
      <c r="M27459" t="s">
        <v>221</v>
      </c>
    </row>
    <row r="27460" spans="1:13" x14ac:dyDescent="0.3">
      <c r="A27460" t="s">
        <v>774</v>
      </c>
      <c r="C27460" t="s">
        <v>11012</v>
      </c>
      <c r="D27460">
        <v>29</v>
      </c>
      <c r="E27460" s="1">
        <v>398704</v>
      </c>
      <c r="G27460" t="s">
        <v>111</v>
      </c>
      <c r="H27460" t="s">
        <v>11059</v>
      </c>
      <c r="I27460" t="s">
        <v>432</v>
      </c>
      <c r="J27460" t="s">
        <v>433</v>
      </c>
      <c r="K27460" t="s">
        <v>24</v>
      </c>
      <c r="L27460" t="s">
        <v>25</v>
      </c>
      <c r="M27460" t="s">
        <v>120</v>
      </c>
    </row>
    <row r="27461" spans="1:13" x14ac:dyDescent="0.3">
      <c r="A27461" t="s">
        <v>774</v>
      </c>
      <c r="C27461" t="s">
        <v>7634</v>
      </c>
      <c r="D27461">
        <v>19</v>
      </c>
      <c r="E27461" s="1">
        <v>100000</v>
      </c>
      <c r="G27461" t="s">
        <v>13</v>
      </c>
      <c r="H27461" t="s">
        <v>7991</v>
      </c>
      <c r="I27461" t="s">
        <v>432</v>
      </c>
      <c r="J27461" t="s">
        <v>433</v>
      </c>
      <c r="K27461" t="s">
        <v>24</v>
      </c>
      <c r="L27461" t="s">
        <v>17</v>
      </c>
      <c r="M27461" t="s">
        <v>450</v>
      </c>
    </row>
    <row r="27462" spans="1:13" x14ac:dyDescent="0.3">
      <c r="A27462" t="s">
        <v>774</v>
      </c>
      <c r="C27462" t="s">
        <v>8666</v>
      </c>
      <c r="D27462">
        <v>31</v>
      </c>
      <c r="E27462" s="1">
        <v>314720</v>
      </c>
      <c r="G27462" t="s">
        <v>111</v>
      </c>
      <c r="H27462" t="s">
        <v>8756</v>
      </c>
      <c r="I27462" t="s">
        <v>432</v>
      </c>
      <c r="J27462" t="s">
        <v>433</v>
      </c>
      <c r="K27462" t="s">
        <v>24</v>
      </c>
      <c r="L27462" t="s">
        <v>25</v>
      </c>
      <c r="M27462" t="s">
        <v>120</v>
      </c>
    </row>
    <row r="27463" spans="1:13" x14ac:dyDescent="0.3">
      <c r="A27463" t="s">
        <v>774</v>
      </c>
      <c r="C27463" t="s">
        <v>8771</v>
      </c>
      <c r="D27463">
        <v>25</v>
      </c>
      <c r="E27463" s="1">
        <v>100000</v>
      </c>
      <c r="G27463" t="s">
        <v>13</v>
      </c>
      <c r="H27463" t="s">
        <v>8807</v>
      </c>
      <c r="I27463" t="s">
        <v>432</v>
      </c>
      <c r="J27463" t="s">
        <v>433</v>
      </c>
      <c r="K27463" t="s">
        <v>24</v>
      </c>
      <c r="L27463" t="s">
        <v>17</v>
      </c>
      <c r="M27463" t="s">
        <v>450</v>
      </c>
    </row>
    <row r="27464" spans="1:13" x14ac:dyDescent="0.3">
      <c r="A27464" t="s">
        <v>774</v>
      </c>
      <c r="C27464" t="s">
        <v>9306</v>
      </c>
      <c r="D27464">
        <v>43</v>
      </c>
      <c r="E27464" s="1">
        <v>1999999</v>
      </c>
      <c r="G27464" t="s">
        <v>111</v>
      </c>
      <c r="H27464" t="s">
        <v>9334</v>
      </c>
      <c r="I27464" t="s">
        <v>432</v>
      </c>
      <c r="J27464" t="s">
        <v>433</v>
      </c>
      <c r="K27464" t="s">
        <v>24</v>
      </c>
      <c r="L27464" t="s">
        <v>25</v>
      </c>
      <c r="M27464" t="s">
        <v>120</v>
      </c>
    </row>
    <row r="27465" spans="1:13" x14ac:dyDescent="0.3">
      <c r="A27465" t="s">
        <v>774</v>
      </c>
      <c r="C27465" t="s">
        <v>34736</v>
      </c>
      <c r="D27465">
        <v>50</v>
      </c>
      <c r="E27465" s="1">
        <v>3956061</v>
      </c>
      <c r="G27465" t="s">
        <v>111</v>
      </c>
      <c r="H27465" t="s">
        <v>22381</v>
      </c>
      <c r="I27465" t="s">
        <v>432</v>
      </c>
      <c r="J27465" t="s">
        <v>433</v>
      </c>
      <c r="K27465" t="s">
        <v>24</v>
      </c>
      <c r="L27465" t="s">
        <v>25</v>
      </c>
      <c r="M27465" t="s">
        <v>120</v>
      </c>
    </row>
    <row r="27466" spans="1:13" x14ac:dyDescent="0.3">
      <c r="A27466" t="s">
        <v>774</v>
      </c>
      <c r="C27466" t="s">
        <v>35205</v>
      </c>
      <c r="D27466">
        <v>25</v>
      </c>
      <c r="E27466" s="1">
        <v>100000</v>
      </c>
      <c r="G27466" t="s">
        <v>13</v>
      </c>
      <c r="H27466" t="s">
        <v>35406</v>
      </c>
      <c r="I27466" t="s">
        <v>432</v>
      </c>
      <c r="J27466" t="s">
        <v>433</v>
      </c>
      <c r="K27466" t="s">
        <v>24</v>
      </c>
      <c r="L27466" t="s">
        <v>17</v>
      </c>
      <c r="M27466" t="s">
        <v>450</v>
      </c>
    </row>
    <row r="27467" spans="1:13" x14ac:dyDescent="0.3">
      <c r="A27467" t="s">
        <v>774</v>
      </c>
      <c r="C27467" t="s">
        <v>35458</v>
      </c>
      <c r="D27467">
        <v>47</v>
      </c>
      <c r="E27467" s="1">
        <v>1421494</v>
      </c>
      <c r="G27467" t="s">
        <v>111</v>
      </c>
      <c r="H27467" t="s">
        <v>35476</v>
      </c>
      <c r="I27467" t="s">
        <v>432</v>
      </c>
      <c r="J27467" t="s">
        <v>433</v>
      </c>
      <c r="K27467" t="s">
        <v>24</v>
      </c>
      <c r="L27467" t="s">
        <v>25</v>
      </c>
      <c r="M27467" t="s">
        <v>120</v>
      </c>
    </row>
    <row r="27468" spans="1:13" x14ac:dyDescent="0.3">
      <c r="A27468" t="s">
        <v>774</v>
      </c>
      <c r="C27468" t="s">
        <v>34542</v>
      </c>
      <c r="D27468">
        <v>42</v>
      </c>
      <c r="E27468" s="1">
        <v>252177</v>
      </c>
      <c r="G27468" t="s">
        <v>111</v>
      </c>
      <c r="H27468" t="s">
        <v>34573</v>
      </c>
      <c r="I27468" t="s">
        <v>432</v>
      </c>
      <c r="J27468" t="s">
        <v>433</v>
      </c>
      <c r="K27468" t="s">
        <v>24</v>
      </c>
      <c r="L27468" t="s">
        <v>25</v>
      </c>
      <c r="M27468" t="s">
        <v>120</v>
      </c>
    </row>
    <row r="27469" spans="1:13" x14ac:dyDescent="0.3">
      <c r="A27469" t="s">
        <v>774</v>
      </c>
      <c r="C27469" t="s">
        <v>34985</v>
      </c>
      <c r="D27469">
        <v>28</v>
      </c>
      <c r="E27469" s="1">
        <v>146339</v>
      </c>
      <c r="G27469" t="s">
        <v>48</v>
      </c>
      <c r="H27469" t="s">
        <v>34989</v>
      </c>
      <c r="I27469" t="s">
        <v>432</v>
      </c>
      <c r="J27469" t="s">
        <v>433</v>
      </c>
      <c r="K27469" t="s">
        <v>24</v>
      </c>
      <c r="L27469" t="s">
        <v>17</v>
      </c>
      <c r="M27469" t="s">
        <v>190</v>
      </c>
    </row>
    <row r="27470" spans="1:13" x14ac:dyDescent="0.3">
      <c r="A27470" t="s">
        <v>774</v>
      </c>
      <c r="C27470" t="s">
        <v>34263</v>
      </c>
      <c r="D27470">
        <v>25</v>
      </c>
      <c r="E27470" s="1">
        <v>100000</v>
      </c>
      <c r="G27470" t="s">
        <v>13</v>
      </c>
      <c r="H27470" t="s">
        <v>34343</v>
      </c>
      <c r="I27470" t="s">
        <v>432</v>
      </c>
      <c r="J27470" t="s">
        <v>433</v>
      </c>
      <c r="K27470" t="s">
        <v>24</v>
      </c>
      <c r="L27470" t="s">
        <v>17</v>
      </c>
      <c r="M27470" t="s">
        <v>450</v>
      </c>
    </row>
    <row r="27471" spans="1:13" x14ac:dyDescent="0.3">
      <c r="A27471" t="s">
        <v>774</v>
      </c>
      <c r="C27471" t="s">
        <v>34100</v>
      </c>
      <c r="D27471">
        <v>18</v>
      </c>
      <c r="E27471" s="1">
        <v>100000</v>
      </c>
      <c r="G27471" t="s">
        <v>13</v>
      </c>
      <c r="H27471" t="s">
        <v>34136</v>
      </c>
      <c r="I27471" t="s">
        <v>432</v>
      </c>
      <c r="J27471" t="s">
        <v>433</v>
      </c>
      <c r="K27471" t="s">
        <v>24</v>
      </c>
      <c r="L27471" t="s">
        <v>17</v>
      </c>
      <c r="M27471" t="s">
        <v>450</v>
      </c>
    </row>
    <row r="27472" spans="1:13" x14ac:dyDescent="0.3">
      <c r="A27472" t="s">
        <v>774</v>
      </c>
      <c r="C27472" t="s">
        <v>37047</v>
      </c>
      <c r="D27472">
        <v>15</v>
      </c>
      <c r="E27472" s="1">
        <v>399997</v>
      </c>
      <c r="G27472" t="s">
        <v>13</v>
      </c>
      <c r="H27472" t="s">
        <v>37110</v>
      </c>
      <c r="I27472" t="s">
        <v>432</v>
      </c>
      <c r="J27472" t="s">
        <v>433</v>
      </c>
      <c r="K27472" t="s">
        <v>24</v>
      </c>
      <c r="L27472" t="s">
        <v>456</v>
      </c>
      <c r="M27472" t="s">
        <v>87</v>
      </c>
    </row>
    <row r="27473" spans="1:13" x14ac:dyDescent="0.3">
      <c r="A27473" t="s">
        <v>774</v>
      </c>
      <c r="C27473" t="s">
        <v>37047</v>
      </c>
      <c r="D27473">
        <v>18</v>
      </c>
      <c r="E27473" s="1">
        <v>100000</v>
      </c>
      <c r="G27473" t="s">
        <v>13</v>
      </c>
      <c r="H27473" t="s">
        <v>37146</v>
      </c>
      <c r="I27473" t="s">
        <v>432</v>
      </c>
      <c r="J27473" t="s">
        <v>433</v>
      </c>
      <c r="K27473" t="s">
        <v>24</v>
      </c>
      <c r="L27473" t="s">
        <v>17</v>
      </c>
      <c r="M27473" t="s">
        <v>450</v>
      </c>
    </row>
    <row r="27474" spans="1:13" x14ac:dyDescent="0.3">
      <c r="A27474" t="s">
        <v>774</v>
      </c>
      <c r="C27474" t="s">
        <v>36834</v>
      </c>
      <c r="D27474">
        <v>18</v>
      </c>
      <c r="E27474" s="1">
        <v>100000</v>
      </c>
      <c r="G27474" t="s">
        <v>13</v>
      </c>
      <c r="H27474" t="s">
        <v>36905</v>
      </c>
      <c r="I27474" t="s">
        <v>432</v>
      </c>
      <c r="J27474" t="s">
        <v>433</v>
      </c>
      <c r="K27474" t="s">
        <v>24</v>
      </c>
      <c r="L27474" t="s">
        <v>17</v>
      </c>
      <c r="M27474" t="s">
        <v>450</v>
      </c>
    </row>
    <row r="27475" spans="1:13" x14ac:dyDescent="0.3">
      <c r="A27475" t="s">
        <v>774</v>
      </c>
      <c r="C27475" t="s">
        <v>35954</v>
      </c>
      <c r="D27475">
        <v>27</v>
      </c>
      <c r="E27475" s="1">
        <v>2944575</v>
      </c>
      <c r="G27475" t="s">
        <v>13</v>
      </c>
      <c r="H27475" t="s">
        <v>35986</v>
      </c>
      <c r="I27475" t="s">
        <v>432</v>
      </c>
      <c r="J27475" t="s">
        <v>433</v>
      </c>
      <c r="K27475" t="s">
        <v>24</v>
      </c>
      <c r="L27475" t="s">
        <v>456</v>
      </c>
      <c r="M27475" t="s">
        <v>87</v>
      </c>
    </row>
    <row r="27476" spans="1:13" x14ac:dyDescent="0.3">
      <c r="A27476" t="s">
        <v>774</v>
      </c>
      <c r="C27476" t="s">
        <v>35729</v>
      </c>
      <c r="D27476">
        <v>17</v>
      </c>
      <c r="E27476" s="1">
        <v>99991</v>
      </c>
      <c r="G27476" t="s">
        <v>13</v>
      </c>
      <c r="H27476" t="s">
        <v>35837</v>
      </c>
      <c r="I27476" t="s">
        <v>432</v>
      </c>
      <c r="J27476" t="s">
        <v>433</v>
      </c>
      <c r="K27476" t="s">
        <v>24</v>
      </c>
      <c r="L27476" t="s">
        <v>17</v>
      </c>
      <c r="M27476" t="s">
        <v>450</v>
      </c>
    </row>
    <row r="27477" spans="1:13" x14ac:dyDescent="0.3">
      <c r="A27477" t="s">
        <v>774</v>
      </c>
      <c r="C27477" t="s">
        <v>35729</v>
      </c>
      <c r="D27477">
        <v>18</v>
      </c>
      <c r="E27477" s="1">
        <v>100000</v>
      </c>
      <c r="G27477" t="s">
        <v>13</v>
      </c>
      <c r="H27477" t="s">
        <v>35910</v>
      </c>
      <c r="I27477" t="s">
        <v>432</v>
      </c>
      <c r="J27477" t="s">
        <v>433</v>
      </c>
      <c r="K27477" t="s">
        <v>24</v>
      </c>
      <c r="L27477" t="s">
        <v>17</v>
      </c>
      <c r="M27477" t="s">
        <v>450</v>
      </c>
    </row>
    <row r="27478" spans="1:13" x14ac:dyDescent="0.3">
      <c r="A27478" t="s">
        <v>774</v>
      </c>
      <c r="C27478" t="s">
        <v>35549</v>
      </c>
      <c r="D27478">
        <v>42</v>
      </c>
      <c r="E27478" s="1">
        <v>2466111</v>
      </c>
      <c r="G27478" t="s">
        <v>13</v>
      </c>
      <c r="H27478" t="s">
        <v>35550</v>
      </c>
      <c r="I27478" t="s">
        <v>432</v>
      </c>
      <c r="J27478" t="s">
        <v>433</v>
      </c>
      <c r="K27478" t="s">
        <v>24</v>
      </c>
      <c r="L27478" t="s">
        <v>133</v>
      </c>
      <c r="M27478" t="s">
        <v>18</v>
      </c>
    </row>
    <row r="27479" spans="1:13" x14ac:dyDescent="0.3">
      <c r="A27479" t="s">
        <v>774</v>
      </c>
      <c r="C27479" t="s">
        <v>24897</v>
      </c>
      <c r="D27479">
        <v>78</v>
      </c>
      <c r="E27479" s="1">
        <v>6294086</v>
      </c>
      <c r="G27479" t="s">
        <v>13</v>
      </c>
      <c r="H27479" t="s">
        <v>24917</v>
      </c>
      <c r="I27479" t="s">
        <v>432</v>
      </c>
      <c r="J27479" t="s">
        <v>433</v>
      </c>
      <c r="K27479" t="s">
        <v>24</v>
      </c>
      <c r="L27479" t="s">
        <v>17</v>
      </c>
      <c r="M27479" t="s">
        <v>450</v>
      </c>
    </row>
    <row r="27480" spans="1:13" x14ac:dyDescent="0.3">
      <c r="A27480" t="s">
        <v>774</v>
      </c>
      <c r="C27480" t="s">
        <v>20121</v>
      </c>
      <c r="D27480">
        <v>36</v>
      </c>
      <c r="E27480" s="1">
        <v>24036</v>
      </c>
      <c r="G27480" t="s">
        <v>34</v>
      </c>
      <c r="H27480" t="s">
        <v>7013</v>
      </c>
      <c r="I27480" t="s">
        <v>432</v>
      </c>
      <c r="J27480" t="s">
        <v>433</v>
      </c>
      <c r="K27480" t="s">
        <v>24</v>
      </c>
      <c r="L27480" t="s">
        <v>25</v>
      </c>
      <c r="M27480" t="s">
        <v>6146</v>
      </c>
    </row>
    <row r="27481" spans="1:13" x14ac:dyDescent="0.3">
      <c r="A27481" t="s">
        <v>774</v>
      </c>
      <c r="C27481" t="s">
        <v>14030</v>
      </c>
      <c r="D27481">
        <v>7</v>
      </c>
      <c r="E27481" s="1">
        <v>153261</v>
      </c>
      <c r="G27481" t="s">
        <v>34</v>
      </c>
      <c r="H27481" t="s">
        <v>6493</v>
      </c>
      <c r="I27481" t="s">
        <v>432</v>
      </c>
      <c r="J27481" t="s">
        <v>433</v>
      </c>
      <c r="K27481" t="s">
        <v>24</v>
      </c>
      <c r="L27481" t="s">
        <v>25</v>
      </c>
      <c r="M27481" t="s">
        <v>6146</v>
      </c>
    </row>
    <row r="27482" spans="1:13" x14ac:dyDescent="0.3">
      <c r="A27482" t="s">
        <v>774</v>
      </c>
      <c r="C27482" t="s">
        <v>6985</v>
      </c>
      <c r="D27482">
        <v>60</v>
      </c>
      <c r="E27482" s="1">
        <v>5000000</v>
      </c>
      <c r="G27482" t="s">
        <v>34</v>
      </c>
      <c r="H27482" t="s">
        <v>7001</v>
      </c>
      <c r="I27482" t="s">
        <v>432</v>
      </c>
      <c r="J27482" t="s">
        <v>433</v>
      </c>
      <c r="K27482" t="s">
        <v>24</v>
      </c>
      <c r="L27482" t="s">
        <v>133</v>
      </c>
      <c r="M27482" t="s">
        <v>202</v>
      </c>
    </row>
    <row r="27483" spans="1:13" x14ac:dyDescent="0.3">
      <c r="E27483" s="24" t="s">
        <v>38203</v>
      </c>
    </row>
    <row r="27484" spans="1:13" x14ac:dyDescent="0.3">
      <c r="E27484" s="24">
        <f>SUM(E27427:E27482)</f>
        <v>50875671</v>
      </c>
    </row>
    <row r="27485" spans="1:13" x14ac:dyDescent="0.3">
      <c r="E27485" s="25" t="s">
        <v>38224</v>
      </c>
    </row>
    <row r="27487" spans="1:13" s="28" customFormat="1" x14ac:dyDescent="0.3">
      <c r="A27487" s="28" t="s">
        <v>4303</v>
      </c>
      <c r="C27487" s="28" t="s">
        <v>38276</v>
      </c>
      <c r="D27487" s="28">
        <v>12</v>
      </c>
      <c r="E27487" s="29">
        <v>499757</v>
      </c>
      <c r="G27487" s="28" t="s">
        <v>13</v>
      </c>
      <c r="H27487" s="28" t="s">
        <v>38281</v>
      </c>
      <c r="I27487" s="28" t="s">
        <v>912</v>
      </c>
      <c r="J27487" s="28" t="s">
        <v>769</v>
      </c>
      <c r="K27487" s="28" t="s">
        <v>24</v>
      </c>
      <c r="L27487" s="28" t="s">
        <v>17</v>
      </c>
      <c r="M27487" s="28" t="s">
        <v>82</v>
      </c>
    </row>
    <row r="27488" spans="1:13" x14ac:dyDescent="0.3">
      <c r="A27488" t="s">
        <v>4303</v>
      </c>
      <c r="C27488" t="s">
        <v>27408</v>
      </c>
      <c r="D27488">
        <v>21</v>
      </c>
      <c r="E27488" s="1">
        <v>3268572</v>
      </c>
      <c r="G27488" t="s">
        <v>13</v>
      </c>
      <c r="H27488" t="s">
        <v>27576</v>
      </c>
      <c r="I27488" t="s">
        <v>912</v>
      </c>
      <c r="J27488" t="s">
        <v>769</v>
      </c>
      <c r="K27488" t="s">
        <v>24</v>
      </c>
      <c r="L27488" t="s">
        <v>17</v>
      </c>
      <c r="M27488" t="s">
        <v>450</v>
      </c>
    </row>
    <row r="27489" spans="1:13" x14ac:dyDescent="0.3">
      <c r="A27489" t="s">
        <v>4303</v>
      </c>
      <c r="C27489" t="s">
        <v>31019</v>
      </c>
      <c r="D27489">
        <v>45</v>
      </c>
      <c r="E27489" s="1">
        <v>1499724</v>
      </c>
      <c r="G27489" t="s">
        <v>48</v>
      </c>
      <c r="H27489" t="s">
        <v>31096</v>
      </c>
      <c r="I27489" t="s">
        <v>912</v>
      </c>
      <c r="J27489" t="s">
        <v>769</v>
      </c>
      <c r="K27489" t="s">
        <v>24</v>
      </c>
      <c r="L27489" t="s">
        <v>38</v>
      </c>
      <c r="M27489" t="s">
        <v>190</v>
      </c>
    </row>
    <row r="27490" spans="1:13" x14ac:dyDescent="0.3">
      <c r="A27490" t="s">
        <v>4303</v>
      </c>
      <c r="C27490" t="s">
        <v>3657</v>
      </c>
      <c r="D27490">
        <v>14</v>
      </c>
      <c r="E27490" s="1">
        <v>60000</v>
      </c>
      <c r="G27490" t="s">
        <v>13</v>
      </c>
      <c r="H27490" t="s">
        <v>4304</v>
      </c>
      <c r="I27490" t="s">
        <v>912</v>
      </c>
      <c r="J27490" t="s">
        <v>769</v>
      </c>
      <c r="K27490" t="s">
        <v>24</v>
      </c>
      <c r="L27490" t="s">
        <v>17</v>
      </c>
      <c r="M27490" t="s">
        <v>45</v>
      </c>
    </row>
    <row r="27491" spans="1:13" x14ac:dyDescent="0.3">
      <c r="A27491" t="s">
        <v>4303</v>
      </c>
      <c r="C27491" t="s">
        <v>24055</v>
      </c>
      <c r="D27491">
        <v>24</v>
      </c>
      <c r="E27491" s="1">
        <v>100000</v>
      </c>
      <c r="G27491" t="s">
        <v>13</v>
      </c>
      <c r="H27491" t="s">
        <v>24277</v>
      </c>
      <c r="I27491" t="s">
        <v>912</v>
      </c>
      <c r="J27491" t="s">
        <v>769</v>
      </c>
      <c r="K27491" t="s">
        <v>24</v>
      </c>
      <c r="L27491" t="s">
        <v>17</v>
      </c>
      <c r="M27491" t="s">
        <v>450</v>
      </c>
    </row>
    <row r="27492" spans="1:13" x14ac:dyDescent="0.3">
      <c r="A27492" t="s">
        <v>4303</v>
      </c>
      <c r="C27492" t="s">
        <v>23564</v>
      </c>
      <c r="D27492">
        <v>72</v>
      </c>
      <c r="E27492" s="1">
        <v>3387879</v>
      </c>
      <c r="G27492" t="s">
        <v>34</v>
      </c>
      <c r="H27492" t="s">
        <v>23613</v>
      </c>
      <c r="I27492" t="s">
        <v>912</v>
      </c>
      <c r="J27492" t="s">
        <v>769</v>
      </c>
      <c r="K27492" t="s">
        <v>24</v>
      </c>
      <c r="L27492" t="s">
        <v>170</v>
      </c>
      <c r="M27492" t="s">
        <v>202</v>
      </c>
    </row>
    <row r="27493" spans="1:13" x14ac:dyDescent="0.3">
      <c r="A27493" t="s">
        <v>4303</v>
      </c>
      <c r="C27493" t="s">
        <v>15737</v>
      </c>
      <c r="D27493">
        <v>54</v>
      </c>
      <c r="E27493" s="1">
        <v>2736087</v>
      </c>
      <c r="G27493" t="s">
        <v>13</v>
      </c>
      <c r="H27493" t="s">
        <v>15742</v>
      </c>
      <c r="I27493" t="s">
        <v>912</v>
      </c>
      <c r="J27493" t="s">
        <v>769</v>
      </c>
      <c r="K27493" t="s">
        <v>24</v>
      </c>
      <c r="L27493" t="s">
        <v>17</v>
      </c>
      <c r="M27493" t="s">
        <v>7993</v>
      </c>
    </row>
    <row r="27494" spans="1:13" x14ac:dyDescent="0.3">
      <c r="A27494" t="s">
        <v>4303</v>
      </c>
      <c r="C27494" t="s">
        <v>16755</v>
      </c>
      <c r="D27494">
        <v>26</v>
      </c>
      <c r="E27494" s="1">
        <v>428043</v>
      </c>
      <c r="G27494" t="s">
        <v>13</v>
      </c>
      <c r="H27494" t="s">
        <v>17136</v>
      </c>
      <c r="I27494" t="s">
        <v>912</v>
      </c>
      <c r="J27494" t="s">
        <v>769</v>
      </c>
      <c r="K27494" t="s">
        <v>24</v>
      </c>
      <c r="L27494" t="s">
        <v>17</v>
      </c>
      <c r="M27494" t="s">
        <v>105</v>
      </c>
    </row>
    <row r="27495" spans="1:13" x14ac:dyDescent="0.3">
      <c r="A27495" t="s">
        <v>4303</v>
      </c>
      <c r="C27495" t="s">
        <v>10589</v>
      </c>
      <c r="D27495">
        <v>48</v>
      </c>
      <c r="E27495" s="1">
        <v>2374157</v>
      </c>
      <c r="G27495" t="s">
        <v>48</v>
      </c>
      <c r="H27495" t="s">
        <v>10706</v>
      </c>
      <c r="I27495" t="s">
        <v>912</v>
      </c>
      <c r="J27495" t="s">
        <v>769</v>
      </c>
      <c r="K27495" t="s">
        <v>24</v>
      </c>
      <c r="L27495" t="s">
        <v>38</v>
      </c>
      <c r="M27495" t="s">
        <v>190</v>
      </c>
    </row>
    <row r="27496" spans="1:13" x14ac:dyDescent="0.3">
      <c r="A27496" t="s">
        <v>4303</v>
      </c>
      <c r="C27496" t="s">
        <v>7634</v>
      </c>
      <c r="D27496">
        <v>19</v>
      </c>
      <c r="E27496" s="1">
        <v>100000</v>
      </c>
      <c r="G27496" t="s">
        <v>13</v>
      </c>
      <c r="H27496" t="s">
        <v>7811</v>
      </c>
      <c r="I27496" t="s">
        <v>912</v>
      </c>
      <c r="J27496" t="s">
        <v>769</v>
      </c>
      <c r="K27496" t="s">
        <v>24</v>
      </c>
      <c r="L27496" t="s">
        <v>17</v>
      </c>
      <c r="M27496" t="s">
        <v>450</v>
      </c>
    </row>
    <row r="27497" spans="1:13" x14ac:dyDescent="0.3">
      <c r="A27497" t="s">
        <v>4303</v>
      </c>
      <c r="C27497" t="s">
        <v>36834</v>
      </c>
      <c r="D27497">
        <v>18</v>
      </c>
      <c r="E27497" s="1">
        <v>100000</v>
      </c>
      <c r="G27497" t="s">
        <v>13</v>
      </c>
      <c r="H27497" t="s">
        <v>36945</v>
      </c>
      <c r="I27497" t="s">
        <v>912</v>
      </c>
      <c r="J27497" t="s">
        <v>769</v>
      </c>
      <c r="K27497" t="s">
        <v>24</v>
      </c>
      <c r="L27497" t="s">
        <v>17</v>
      </c>
      <c r="M27497" t="s">
        <v>450</v>
      </c>
    </row>
    <row r="27498" spans="1:13" x14ac:dyDescent="0.3">
      <c r="A27498" t="s">
        <v>4303</v>
      </c>
      <c r="C27498" t="s">
        <v>35729</v>
      </c>
      <c r="D27498">
        <v>19</v>
      </c>
      <c r="E27498" s="1">
        <v>100000</v>
      </c>
      <c r="G27498" t="s">
        <v>13</v>
      </c>
      <c r="H27498" t="s">
        <v>35790</v>
      </c>
      <c r="I27498" t="s">
        <v>912</v>
      </c>
      <c r="J27498" t="s">
        <v>769</v>
      </c>
      <c r="K27498" t="s">
        <v>24</v>
      </c>
      <c r="L27498" t="s">
        <v>17</v>
      </c>
      <c r="M27498" t="s">
        <v>450</v>
      </c>
    </row>
    <row r="27499" spans="1:13" x14ac:dyDescent="0.3">
      <c r="A27499" t="s">
        <v>4303</v>
      </c>
      <c r="C27499" t="s">
        <v>32202</v>
      </c>
      <c r="D27499">
        <v>97</v>
      </c>
      <c r="E27499" s="1">
        <v>2968493</v>
      </c>
      <c r="G27499" t="s">
        <v>111</v>
      </c>
      <c r="H27499" t="s">
        <v>32240</v>
      </c>
      <c r="I27499" t="s">
        <v>912</v>
      </c>
      <c r="J27499" t="s">
        <v>769</v>
      </c>
      <c r="K27499" t="s">
        <v>24</v>
      </c>
      <c r="L27499" t="s">
        <v>25</v>
      </c>
      <c r="M27499" t="s">
        <v>120</v>
      </c>
    </row>
    <row r="27500" spans="1:13" x14ac:dyDescent="0.3">
      <c r="A27500" t="s">
        <v>14076</v>
      </c>
      <c r="C27500" t="s">
        <v>23856</v>
      </c>
      <c r="D27500">
        <v>25</v>
      </c>
      <c r="E27500" s="1">
        <v>532832</v>
      </c>
      <c r="G27500" t="s">
        <v>111</v>
      </c>
      <c r="H27500" t="s">
        <v>23911</v>
      </c>
      <c r="I27500" t="s">
        <v>912</v>
      </c>
      <c r="J27500" t="s">
        <v>769</v>
      </c>
      <c r="K27500" t="s">
        <v>24</v>
      </c>
      <c r="L27500" t="s">
        <v>25</v>
      </c>
      <c r="M27500" t="s">
        <v>322</v>
      </c>
    </row>
    <row r="27501" spans="1:13" x14ac:dyDescent="0.3">
      <c r="A27501" t="s">
        <v>14076</v>
      </c>
      <c r="C27501" t="s">
        <v>19032</v>
      </c>
      <c r="D27501">
        <v>48</v>
      </c>
      <c r="E27501" s="1">
        <v>3950523</v>
      </c>
      <c r="G27501" t="s">
        <v>111</v>
      </c>
      <c r="H27501" t="s">
        <v>19065</v>
      </c>
      <c r="I27501" t="s">
        <v>912</v>
      </c>
      <c r="J27501" t="s">
        <v>769</v>
      </c>
      <c r="K27501" t="s">
        <v>24</v>
      </c>
      <c r="L27501" t="s">
        <v>25</v>
      </c>
      <c r="M27501" t="s">
        <v>120</v>
      </c>
    </row>
    <row r="27502" spans="1:13" x14ac:dyDescent="0.3">
      <c r="A27502" t="s">
        <v>14076</v>
      </c>
      <c r="C27502" t="s">
        <v>14030</v>
      </c>
      <c r="D27502">
        <v>60</v>
      </c>
      <c r="E27502" s="1">
        <v>7999978</v>
      </c>
      <c r="G27502" t="s">
        <v>111</v>
      </c>
      <c r="H27502" t="s">
        <v>14077</v>
      </c>
      <c r="I27502" t="s">
        <v>912</v>
      </c>
      <c r="J27502" t="s">
        <v>769</v>
      </c>
      <c r="K27502" t="s">
        <v>24</v>
      </c>
      <c r="L27502" t="s">
        <v>25</v>
      </c>
      <c r="M27502" t="s">
        <v>120</v>
      </c>
    </row>
    <row r="27503" spans="1:13" x14ac:dyDescent="0.3">
      <c r="E27503" s="24" t="s">
        <v>38203</v>
      </c>
    </row>
    <row r="27504" spans="1:13" x14ac:dyDescent="0.3">
      <c r="E27504" s="14">
        <f>SUM(E27487:E27502)</f>
        <v>30106045</v>
      </c>
    </row>
    <row r="27505" spans="1:13" x14ac:dyDescent="0.3">
      <c r="E27505" s="25" t="s">
        <v>38202</v>
      </c>
    </row>
    <row r="27506" spans="1:13" x14ac:dyDescent="0.3">
      <c r="E27506" s="14"/>
    </row>
    <row r="27507" spans="1:13" x14ac:dyDescent="0.3">
      <c r="A27507" t="s">
        <v>36940</v>
      </c>
      <c r="C27507" t="s">
        <v>36834</v>
      </c>
      <c r="D27507">
        <v>18</v>
      </c>
      <c r="E27507" s="1">
        <v>100000</v>
      </c>
      <c r="G27507" t="s">
        <v>13</v>
      </c>
      <c r="H27507" t="s">
        <v>36941</v>
      </c>
      <c r="I27507" t="s">
        <v>20429</v>
      </c>
      <c r="J27507" t="s">
        <v>5602</v>
      </c>
      <c r="K27507" t="s">
        <v>24</v>
      </c>
      <c r="L27507" t="s">
        <v>17</v>
      </c>
      <c r="M27507" t="s">
        <v>450</v>
      </c>
    </row>
    <row r="27508" spans="1:13" x14ac:dyDescent="0.3">
      <c r="A27508" t="s">
        <v>20427</v>
      </c>
      <c r="C27508" t="s">
        <v>20401</v>
      </c>
      <c r="D27508">
        <v>12</v>
      </c>
      <c r="E27508" s="1">
        <v>1000000</v>
      </c>
      <c r="G27508" t="s">
        <v>111</v>
      </c>
      <c r="H27508" t="s">
        <v>20428</v>
      </c>
      <c r="I27508" t="s">
        <v>20429</v>
      </c>
      <c r="J27508" t="s">
        <v>5602</v>
      </c>
      <c r="K27508" t="s">
        <v>24</v>
      </c>
      <c r="L27508" t="s">
        <v>25</v>
      </c>
      <c r="M27508" t="s">
        <v>232</v>
      </c>
    </row>
    <row r="27509" spans="1:13" x14ac:dyDescent="0.3">
      <c r="A27509" t="s">
        <v>20072</v>
      </c>
      <c r="C27509" t="s">
        <v>19936</v>
      </c>
      <c r="D27509">
        <v>5</v>
      </c>
      <c r="E27509" s="1">
        <v>121590</v>
      </c>
      <c r="G27509" t="s">
        <v>34</v>
      </c>
      <c r="H27509" t="s">
        <v>6143</v>
      </c>
      <c r="I27509" t="s">
        <v>6165</v>
      </c>
      <c r="J27509" t="s">
        <v>9844</v>
      </c>
      <c r="K27509" t="s">
        <v>24</v>
      </c>
      <c r="L27509" t="s">
        <v>25</v>
      </c>
      <c r="M27509" t="s">
        <v>6146</v>
      </c>
    </row>
    <row r="27510" spans="1:13" x14ac:dyDescent="0.3">
      <c r="A27510" t="s">
        <v>11079</v>
      </c>
      <c r="C27510" t="s">
        <v>11012</v>
      </c>
      <c r="D27510">
        <v>23</v>
      </c>
      <c r="E27510" s="1">
        <v>249826</v>
      </c>
      <c r="G27510" t="s">
        <v>111</v>
      </c>
      <c r="H27510" t="s">
        <v>10433</v>
      </c>
      <c r="I27510" t="s">
        <v>6165</v>
      </c>
      <c r="J27510" t="s">
        <v>640</v>
      </c>
      <c r="K27510" t="s">
        <v>24</v>
      </c>
      <c r="L27510" t="s">
        <v>25</v>
      </c>
      <c r="M27510" t="s">
        <v>120</v>
      </c>
    </row>
    <row r="27511" spans="1:13" x14ac:dyDescent="0.3">
      <c r="A27511" t="s">
        <v>11079</v>
      </c>
      <c r="C27511" t="s">
        <v>25397</v>
      </c>
      <c r="D27511">
        <v>38</v>
      </c>
      <c r="E27511" s="1">
        <v>9072</v>
      </c>
      <c r="G27511" t="s">
        <v>34</v>
      </c>
      <c r="H27511" t="s">
        <v>7013</v>
      </c>
      <c r="I27511" t="s">
        <v>6165</v>
      </c>
      <c r="J27511" t="s">
        <v>640</v>
      </c>
      <c r="K27511" t="s">
        <v>24</v>
      </c>
      <c r="L27511" t="s">
        <v>25</v>
      </c>
      <c r="M27511" t="s">
        <v>6146</v>
      </c>
    </row>
    <row r="27512" spans="1:13" x14ac:dyDescent="0.3">
      <c r="A27512" t="s">
        <v>11079</v>
      </c>
      <c r="C27512" t="s">
        <v>19936</v>
      </c>
      <c r="D27512">
        <v>12</v>
      </c>
      <c r="E27512" s="1">
        <v>104271</v>
      </c>
      <c r="G27512" t="s">
        <v>34</v>
      </c>
      <c r="H27512" t="s">
        <v>6493</v>
      </c>
      <c r="I27512" t="s">
        <v>6165</v>
      </c>
      <c r="J27512" t="s">
        <v>640</v>
      </c>
      <c r="K27512" t="s">
        <v>24</v>
      </c>
      <c r="L27512" t="s">
        <v>25</v>
      </c>
      <c r="M27512" t="s">
        <v>6146</v>
      </c>
    </row>
    <row r="27513" spans="1:13" x14ac:dyDescent="0.3">
      <c r="A27513" t="s">
        <v>16124</v>
      </c>
      <c r="C27513" t="s">
        <v>15737</v>
      </c>
      <c r="D27513">
        <v>74</v>
      </c>
      <c r="E27513" s="1">
        <v>628266</v>
      </c>
      <c r="G27513" t="s">
        <v>48</v>
      </c>
      <c r="H27513" t="s">
        <v>16125</v>
      </c>
      <c r="I27513" t="s">
        <v>16126</v>
      </c>
      <c r="J27513" t="s">
        <v>640</v>
      </c>
      <c r="K27513" t="s">
        <v>24</v>
      </c>
      <c r="L27513" t="s">
        <v>38</v>
      </c>
      <c r="M27513" t="s">
        <v>354</v>
      </c>
    </row>
    <row r="27514" spans="1:13" x14ac:dyDescent="0.3">
      <c r="A27514" t="s">
        <v>31313</v>
      </c>
      <c r="C27514" t="s">
        <v>31300</v>
      </c>
      <c r="D27514">
        <v>30</v>
      </c>
      <c r="E27514" s="1">
        <v>959989</v>
      </c>
      <c r="G27514" t="s">
        <v>111</v>
      </c>
      <c r="H27514" t="s">
        <v>13022</v>
      </c>
      <c r="I27514" t="s">
        <v>13431</v>
      </c>
      <c r="J27514" t="s">
        <v>9844</v>
      </c>
      <c r="K27514" t="s">
        <v>24</v>
      </c>
      <c r="L27514" t="s">
        <v>25</v>
      </c>
      <c r="M27514" t="s">
        <v>120</v>
      </c>
    </row>
    <row r="27515" spans="1:13" x14ac:dyDescent="0.3">
      <c r="A27515" t="s">
        <v>2892</v>
      </c>
      <c r="C27515" t="s">
        <v>2269</v>
      </c>
      <c r="D27515">
        <v>60</v>
      </c>
      <c r="E27515" s="1">
        <v>999775</v>
      </c>
      <c r="G27515" t="s">
        <v>13</v>
      </c>
      <c r="H27515" t="s">
        <v>2558</v>
      </c>
      <c r="I27515" t="s">
        <v>428</v>
      </c>
      <c r="K27515" t="s">
        <v>429</v>
      </c>
      <c r="L27515" t="s">
        <v>38</v>
      </c>
      <c r="M27515" t="s">
        <v>450</v>
      </c>
    </row>
    <row r="27516" spans="1:13" x14ac:dyDescent="0.3">
      <c r="A27516" t="s">
        <v>2892</v>
      </c>
      <c r="C27516" t="s">
        <v>2269</v>
      </c>
      <c r="D27516">
        <v>60</v>
      </c>
      <c r="E27516" s="1">
        <v>999999</v>
      </c>
      <c r="G27516" t="s">
        <v>13</v>
      </c>
      <c r="H27516" t="s">
        <v>2558</v>
      </c>
      <c r="I27516" t="s">
        <v>428</v>
      </c>
      <c r="K27516" t="s">
        <v>429</v>
      </c>
      <c r="L27516" t="s">
        <v>38</v>
      </c>
      <c r="M27516" t="s">
        <v>450</v>
      </c>
    </row>
    <row r="27517" spans="1:13" x14ac:dyDescent="0.3">
      <c r="A27517" t="s">
        <v>2892</v>
      </c>
      <c r="C27517" t="s">
        <v>28936</v>
      </c>
      <c r="D27517">
        <v>59</v>
      </c>
      <c r="E27517" s="1">
        <v>3052172</v>
      </c>
      <c r="G27517" t="s">
        <v>168</v>
      </c>
      <c r="H27517" t="s">
        <v>28992</v>
      </c>
      <c r="I27517" t="s">
        <v>428</v>
      </c>
      <c r="K27517" t="s">
        <v>429</v>
      </c>
      <c r="L27517" t="s">
        <v>38</v>
      </c>
      <c r="M27517" t="s">
        <v>171</v>
      </c>
    </row>
    <row r="27518" spans="1:13" x14ac:dyDescent="0.3">
      <c r="A27518" t="s">
        <v>2892</v>
      </c>
      <c r="C27518" t="s">
        <v>29114</v>
      </c>
      <c r="D27518">
        <v>24</v>
      </c>
      <c r="E27518" s="1">
        <v>500010</v>
      </c>
      <c r="G27518" t="s">
        <v>571</v>
      </c>
      <c r="H27518" t="s">
        <v>29252</v>
      </c>
      <c r="I27518" t="s">
        <v>428</v>
      </c>
      <c r="K27518" t="s">
        <v>429</v>
      </c>
      <c r="L27518" t="s">
        <v>38</v>
      </c>
      <c r="M27518" t="s">
        <v>3833</v>
      </c>
    </row>
    <row r="27519" spans="1:13" x14ac:dyDescent="0.3">
      <c r="A27519" t="s">
        <v>2892</v>
      </c>
      <c r="C27519" t="s">
        <v>29553</v>
      </c>
      <c r="D27519">
        <v>19</v>
      </c>
      <c r="E27519" s="1">
        <v>100000</v>
      </c>
      <c r="G27519" t="s">
        <v>13</v>
      </c>
      <c r="H27519" t="s">
        <v>29901</v>
      </c>
      <c r="I27519" t="s">
        <v>428</v>
      </c>
      <c r="K27519" t="s">
        <v>429</v>
      </c>
      <c r="L27519" t="s">
        <v>17</v>
      </c>
      <c r="M27519" t="s">
        <v>450</v>
      </c>
    </row>
    <row r="27520" spans="1:13" x14ac:dyDescent="0.3">
      <c r="A27520" t="s">
        <v>2892</v>
      </c>
      <c r="C27520" t="s">
        <v>16466</v>
      </c>
      <c r="D27520">
        <v>19</v>
      </c>
      <c r="E27520" s="1">
        <v>100000</v>
      </c>
      <c r="G27520" t="s">
        <v>48</v>
      </c>
      <c r="H27520" t="s">
        <v>16518</v>
      </c>
      <c r="I27520" t="s">
        <v>428</v>
      </c>
      <c r="K27520" t="s">
        <v>429</v>
      </c>
      <c r="L27520" t="s">
        <v>17</v>
      </c>
      <c r="M27520" t="s">
        <v>331</v>
      </c>
    </row>
    <row r="27521" spans="1:13" x14ac:dyDescent="0.3">
      <c r="A27521" t="s">
        <v>2892</v>
      </c>
      <c r="C27521" t="s">
        <v>9306</v>
      </c>
      <c r="D27521">
        <v>2</v>
      </c>
      <c r="E27521" s="1">
        <v>10400</v>
      </c>
      <c r="G27521" t="s">
        <v>48</v>
      </c>
      <c r="H27521" t="s">
        <v>9358</v>
      </c>
      <c r="I27521" t="s">
        <v>428</v>
      </c>
      <c r="K27521" t="s">
        <v>429</v>
      </c>
      <c r="L27521" t="s">
        <v>17</v>
      </c>
      <c r="M27521" t="s">
        <v>331</v>
      </c>
    </row>
    <row r="27522" spans="1:13" x14ac:dyDescent="0.3">
      <c r="A27522" t="s">
        <v>2892</v>
      </c>
      <c r="C27522" t="s">
        <v>34100</v>
      </c>
      <c r="D27522">
        <v>18</v>
      </c>
      <c r="E27522" s="1">
        <v>100000</v>
      </c>
      <c r="G27522" t="s">
        <v>13</v>
      </c>
      <c r="H27522" t="s">
        <v>34155</v>
      </c>
      <c r="I27522" t="s">
        <v>428</v>
      </c>
      <c r="K27522" t="s">
        <v>429</v>
      </c>
      <c r="L27522" t="s">
        <v>17</v>
      </c>
      <c r="M27522" t="s">
        <v>450</v>
      </c>
    </row>
    <row r="27523" spans="1:13" x14ac:dyDescent="0.3">
      <c r="A27523" t="s">
        <v>8890</v>
      </c>
      <c r="C27523" t="s">
        <v>8771</v>
      </c>
      <c r="D27523">
        <v>19</v>
      </c>
      <c r="E27523" s="1">
        <v>100000</v>
      </c>
      <c r="G27523" t="s">
        <v>13</v>
      </c>
      <c r="H27523" t="s">
        <v>8891</v>
      </c>
      <c r="I27523" t="s">
        <v>8892</v>
      </c>
      <c r="K27523" t="s">
        <v>3705</v>
      </c>
      <c r="L27523" t="s">
        <v>17</v>
      </c>
      <c r="M27523" t="s">
        <v>450</v>
      </c>
    </row>
    <row r="27524" spans="1:13" x14ac:dyDescent="0.3">
      <c r="A27524" t="s">
        <v>12881</v>
      </c>
      <c r="C27524" t="s">
        <v>21714</v>
      </c>
      <c r="D27524">
        <v>37</v>
      </c>
      <c r="E27524" s="1">
        <v>2000000</v>
      </c>
      <c r="G27524" t="s">
        <v>21</v>
      </c>
      <c r="H27524" t="s">
        <v>21713</v>
      </c>
      <c r="I27524" t="s">
        <v>3202</v>
      </c>
      <c r="J27524" t="s">
        <v>3203</v>
      </c>
      <c r="K27524" t="s">
        <v>24</v>
      </c>
      <c r="L27524" t="s">
        <v>25</v>
      </c>
      <c r="M27524" t="s">
        <v>26</v>
      </c>
    </row>
    <row r="27525" spans="1:13" x14ac:dyDescent="0.3">
      <c r="A27525" t="s">
        <v>12881</v>
      </c>
      <c r="C27525" t="s">
        <v>12803</v>
      </c>
      <c r="D27525">
        <v>24</v>
      </c>
      <c r="E27525" s="1">
        <v>100000</v>
      </c>
      <c r="G27525" t="s">
        <v>48</v>
      </c>
      <c r="H27525" t="s">
        <v>12882</v>
      </c>
      <c r="I27525" t="s">
        <v>3202</v>
      </c>
      <c r="J27525" t="s">
        <v>3203</v>
      </c>
      <c r="K27525" t="s">
        <v>24</v>
      </c>
      <c r="L27525" t="s">
        <v>17</v>
      </c>
      <c r="M27525" t="s">
        <v>190</v>
      </c>
    </row>
    <row r="27526" spans="1:13" x14ac:dyDescent="0.3">
      <c r="A27526" t="s">
        <v>12881</v>
      </c>
      <c r="C27526" t="s">
        <v>35458</v>
      </c>
      <c r="D27526">
        <v>29</v>
      </c>
      <c r="E27526" s="1">
        <v>150000</v>
      </c>
      <c r="G27526" t="s">
        <v>48</v>
      </c>
      <c r="H27526" t="s">
        <v>12882</v>
      </c>
      <c r="I27526" t="s">
        <v>3202</v>
      </c>
      <c r="J27526" t="s">
        <v>3203</v>
      </c>
      <c r="K27526" t="s">
        <v>24</v>
      </c>
      <c r="L27526" t="s">
        <v>17</v>
      </c>
      <c r="M27526" t="s">
        <v>190</v>
      </c>
    </row>
    <row r="27527" spans="1:13" x14ac:dyDescent="0.3">
      <c r="A27527" t="s">
        <v>12881</v>
      </c>
      <c r="C27527" t="s">
        <v>33438</v>
      </c>
      <c r="D27527">
        <v>1</v>
      </c>
      <c r="E27527" s="1">
        <v>50000</v>
      </c>
      <c r="G27527" t="s">
        <v>48</v>
      </c>
      <c r="H27527" t="s">
        <v>33476</v>
      </c>
      <c r="I27527" t="s">
        <v>3202</v>
      </c>
      <c r="J27527" t="s">
        <v>3203</v>
      </c>
      <c r="K27527" t="s">
        <v>24</v>
      </c>
      <c r="L27527" t="s">
        <v>17</v>
      </c>
      <c r="M27527" t="s">
        <v>190</v>
      </c>
    </row>
    <row r="27528" spans="1:13" x14ac:dyDescent="0.3">
      <c r="A27528" t="s">
        <v>27876</v>
      </c>
      <c r="C27528" t="s">
        <v>27925</v>
      </c>
      <c r="D27528">
        <v>16</v>
      </c>
      <c r="E27528" s="1">
        <v>276552</v>
      </c>
      <c r="G27528" t="s">
        <v>571</v>
      </c>
      <c r="H27528" t="s">
        <v>28245</v>
      </c>
      <c r="I27528" t="s">
        <v>7019</v>
      </c>
      <c r="J27528" t="s">
        <v>3203</v>
      </c>
      <c r="K27528" t="s">
        <v>24</v>
      </c>
      <c r="L27528" t="s">
        <v>38</v>
      </c>
      <c r="M27528" t="s">
        <v>4207</v>
      </c>
    </row>
    <row r="27529" spans="1:13" x14ac:dyDescent="0.3">
      <c r="A27529" t="s">
        <v>27876</v>
      </c>
      <c r="C27529" t="s">
        <v>27748</v>
      </c>
      <c r="D27529">
        <v>7</v>
      </c>
      <c r="E27529" s="1">
        <v>95758</v>
      </c>
      <c r="G27529" t="s">
        <v>13</v>
      </c>
      <c r="H27529" t="s">
        <v>27877</v>
      </c>
      <c r="I27529" t="s">
        <v>7019</v>
      </c>
      <c r="J27529" t="s">
        <v>3203</v>
      </c>
      <c r="K27529" t="s">
        <v>24</v>
      </c>
      <c r="L27529" t="s">
        <v>38</v>
      </c>
      <c r="M27529" t="s">
        <v>207</v>
      </c>
    </row>
    <row r="27530" spans="1:13" x14ac:dyDescent="0.3">
      <c r="A27530" t="s">
        <v>27876</v>
      </c>
      <c r="C27530" t="s">
        <v>29922</v>
      </c>
      <c r="D27530">
        <v>5</v>
      </c>
      <c r="E27530" s="1">
        <v>356562</v>
      </c>
      <c r="G27530" t="s">
        <v>13</v>
      </c>
      <c r="H27530" t="s">
        <v>30251</v>
      </c>
      <c r="I27530" t="s">
        <v>7019</v>
      </c>
      <c r="J27530" t="s">
        <v>3203</v>
      </c>
      <c r="K27530" t="s">
        <v>24</v>
      </c>
      <c r="L27530" t="s">
        <v>38</v>
      </c>
      <c r="M27530" t="s">
        <v>207</v>
      </c>
    </row>
    <row r="27531" spans="1:13" x14ac:dyDescent="0.3">
      <c r="A27531" t="s">
        <v>27876</v>
      </c>
      <c r="C27531" t="s">
        <v>34736</v>
      </c>
      <c r="D27531">
        <v>89</v>
      </c>
      <c r="E27531" s="1">
        <v>5561331</v>
      </c>
      <c r="G27531" t="s">
        <v>13</v>
      </c>
      <c r="H27531" t="s">
        <v>34811</v>
      </c>
      <c r="I27531" t="s">
        <v>7019</v>
      </c>
      <c r="J27531" t="s">
        <v>3203</v>
      </c>
      <c r="K27531" t="s">
        <v>24</v>
      </c>
      <c r="L27531" t="s">
        <v>38</v>
      </c>
      <c r="M27531" t="s">
        <v>82</v>
      </c>
    </row>
    <row r="27532" spans="1:13" x14ac:dyDescent="0.3">
      <c r="A27532" t="s">
        <v>27876</v>
      </c>
      <c r="C27532" t="s">
        <v>35205</v>
      </c>
      <c r="D27532">
        <v>19</v>
      </c>
      <c r="E27532" s="1">
        <v>100000</v>
      </c>
      <c r="G27532" t="s">
        <v>13</v>
      </c>
      <c r="H27532" t="s">
        <v>35427</v>
      </c>
      <c r="I27532" t="s">
        <v>7019</v>
      </c>
      <c r="J27532" t="s">
        <v>3203</v>
      </c>
      <c r="K27532" t="s">
        <v>24</v>
      </c>
      <c r="L27532" t="s">
        <v>17</v>
      </c>
      <c r="M27532" t="s">
        <v>450</v>
      </c>
    </row>
    <row r="27533" spans="1:13" x14ac:dyDescent="0.3">
      <c r="A27533" t="s">
        <v>3200</v>
      </c>
      <c r="C27533" t="s">
        <v>2957</v>
      </c>
      <c r="D27533">
        <v>35</v>
      </c>
      <c r="E27533" s="1">
        <v>1432037</v>
      </c>
      <c r="G27533" t="s">
        <v>13</v>
      </c>
      <c r="H27533" t="s">
        <v>3201</v>
      </c>
      <c r="I27533" t="s">
        <v>3202</v>
      </c>
      <c r="J27533" t="s">
        <v>3203</v>
      </c>
      <c r="K27533" t="s">
        <v>24</v>
      </c>
      <c r="L27533" t="s">
        <v>456</v>
      </c>
      <c r="M27533" t="s">
        <v>66</v>
      </c>
    </row>
    <row r="27534" spans="1:13" x14ac:dyDescent="0.3">
      <c r="A27534" t="s">
        <v>3200</v>
      </c>
      <c r="C27534" t="s">
        <v>3657</v>
      </c>
      <c r="D27534">
        <v>18</v>
      </c>
      <c r="E27534" s="1">
        <v>100000</v>
      </c>
      <c r="G27534" t="s">
        <v>13</v>
      </c>
      <c r="H27534" t="s">
        <v>4047</v>
      </c>
      <c r="I27534" t="s">
        <v>3202</v>
      </c>
      <c r="J27534" t="s">
        <v>3203</v>
      </c>
      <c r="K27534" t="s">
        <v>24</v>
      </c>
      <c r="L27534" t="s">
        <v>17</v>
      </c>
      <c r="M27534" t="s">
        <v>450</v>
      </c>
    </row>
    <row r="27535" spans="1:13" x14ac:dyDescent="0.3">
      <c r="A27535" t="s">
        <v>3200</v>
      </c>
      <c r="C27535" t="s">
        <v>11613</v>
      </c>
      <c r="D27535">
        <v>23</v>
      </c>
      <c r="E27535" s="1">
        <v>1255923</v>
      </c>
      <c r="G27535" t="s">
        <v>48</v>
      </c>
      <c r="H27535" t="s">
        <v>11620</v>
      </c>
      <c r="I27535" t="s">
        <v>3202</v>
      </c>
      <c r="J27535" t="s">
        <v>3203</v>
      </c>
      <c r="K27535" t="s">
        <v>24</v>
      </c>
      <c r="L27535" t="s">
        <v>170</v>
      </c>
      <c r="M27535" t="s">
        <v>190</v>
      </c>
    </row>
    <row r="27536" spans="1:13" x14ac:dyDescent="0.3">
      <c r="A27536" t="s">
        <v>3200</v>
      </c>
      <c r="C27536" t="s">
        <v>9547</v>
      </c>
      <c r="D27536">
        <v>49</v>
      </c>
      <c r="E27536" s="1">
        <v>2996073</v>
      </c>
      <c r="G27536" t="s">
        <v>48</v>
      </c>
      <c r="H27536" t="s">
        <v>9646</v>
      </c>
      <c r="I27536" t="s">
        <v>3202</v>
      </c>
      <c r="J27536" t="s">
        <v>3203</v>
      </c>
      <c r="K27536" t="s">
        <v>24</v>
      </c>
      <c r="L27536" t="s">
        <v>38</v>
      </c>
      <c r="M27536" t="s">
        <v>190</v>
      </c>
    </row>
    <row r="27537" spans="1:13" x14ac:dyDescent="0.3">
      <c r="A27537" t="s">
        <v>3200</v>
      </c>
      <c r="C27537" t="s">
        <v>7634</v>
      </c>
      <c r="D27537">
        <v>25</v>
      </c>
      <c r="E27537" s="1">
        <v>100000</v>
      </c>
      <c r="G27537" t="s">
        <v>48</v>
      </c>
      <c r="H27537" t="s">
        <v>7807</v>
      </c>
      <c r="I27537" t="s">
        <v>3202</v>
      </c>
      <c r="J27537" t="s">
        <v>3203</v>
      </c>
      <c r="K27537" t="s">
        <v>24</v>
      </c>
      <c r="L27537" t="s">
        <v>17</v>
      </c>
      <c r="M27537" t="s">
        <v>190</v>
      </c>
    </row>
    <row r="27538" spans="1:13" x14ac:dyDescent="0.3">
      <c r="A27538" t="s">
        <v>3200</v>
      </c>
      <c r="C27538" t="s">
        <v>8962</v>
      </c>
      <c r="D27538">
        <v>18</v>
      </c>
      <c r="E27538" s="1">
        <v>100000</v>
      </c>
      <c r="G27538" t="s">
        <v>48</v>
      </c>
      <c r="H27538" t="s">
        <v>9005</v>
      </c>
      <c r="I27538" t="s">
        <v>3202</v>
      </c>
      <c r="J27538" t="s">
        <v>3203</v>
      </c>
      <c r="K27538" t="s">
        <v>24</v>
      </c>
      <c r="L27538" t="s">
        <v>17</v>
      </c>
      <c r="M27538" t="s">
        <v>190</v>
      </c>
    </row>
    <row r="27539" spans="1:13" x14ac:dyDescent="0.3">
      <c r="A27539" t="s">
        <v>3200</v>
      </c>
      <c r="C27539" t="s">
        <v>34736</v>
      </c>
      <c r="D27539">
        <v>44</v>
      </c>
      <c r="E27539" s="1">
        <v>2034324</v>
      </c>
      <c r="G27539" t="s">
        <v>48</v>
      </c>
      <c r="H27539" t="s">
        <v>34978</v>
      </c>
      <c r="I27539" t="s">
        <v>3202</v>
      </c>
      <c r="J27539" t="s">
        <v>3203</v>
      </c>
      <c r="K27539" t="s">
        <v>24</v>
      </c>
      <c r="L27539" t="s">
        <v>170</v>
      </c>
      <c r="M27539" t="s">
        <v>190</v>
      </c>
    </row>
    <row r="27540" spans="1:13" x14ac:dyDescent="0.3">
      <c r="A27540" t="s">
        <v>3200</v>
      </c>
      <c r="C27540" t="s">
        <v>34396</v>
      </c>
      <c r="D27540">
        <v>58</v>
      </c>
      <c r="E27540" s="1">
        <v>611119</v>
      </c>
      <c r="G27540" t="s">
        <v>13</v>
      </c>
      <c r="H27540" t="s">
        <v>34402</v>
      </c>
      <c r="I27540" t="s">
        <v>3202</v>
      </c>
      <c r="J27540" t="s">
        <v>3203</v>
      </c>
      <c r="K27540" t="s">
        <v>24</v>
      </c>
      <c r="L27540" t="s">
        <v>17</v>
      </c>
      <c r="M27540" t="s">
        <v>345</v>
      </c>
    </row>
    <row r="27541" spans="1:13" x14ac:dyDescent="0.3">
      <c r="A27541" t="s">
        <v>1600</v>
      </c>
      <c r="C27541" t="s">
        <v>1558</v>
      </c>
      <c r="D27541">
        <v>14</v>
      </c>
      <c r="E27541" s="1">
        <v>140413</v>
      </c>
      <c r="G27541" t="s">
        <v>13</v>
      </c>
      <c r="H27541" t="s">
        <v>1601</v>
      </c>
      <c r="I27541" t="s">
        <v>1602</v>
      </c>
      <c r="J27541" t="s">
        <v>1603</v>
      </c>
      <c r="K27541" t="s">
        <v>24</v>
      </c>
      <c r="L27541" t="s">
        <v>17</v>
      </c>
      <c r="M27541" t="s">
        <v>18</v>
      </c>
    </row>
    <row r="27542" spans="1:13" x14ac:dyDescent="0.3">
      <c r="A27542" t="s">
        <v>1600</v>
      </c>
      <c r="C27542" t="s">
        <v>34263</v>
      </c>
      <c r="D27542">
        <v>19</v>
      </c>
      <c r="E27542" s="1">
        <v>100000</v>
      </c>
      <c r="G27542" t="s">
        <v>13</v>
      </c>
      <c r="H27542" t="s">
        <v>34375</v>
      </c>
      <c r="I27542" t="s">
        <v>1602</v>
      </c>
      <c r="J27542" t="s">
        <v>1603</v>
      </c>
      <c r="K27542" t="s">
        <v>24</v>
      </c>
      <c r="L27542" t="s">
        <v>17</v>
      </c>
      <c r="M27542" t="s">
        <v>450</v>
      </c>
    </row>
    <row r="27543" spans="1:13" x14ac:dyDescent="0.3">
      <c r="A27543" t="s">
        <v>1600</v>
      </c>
      <c r="C27543" t="s">
        <v>33280</v>
      </c>
      <c r="D27543">
        <v>24</v>
      </c>
      <c r="E27543" s="1">
        <v>399471</v>
      </c>
      <c r="G27543" t="s">
        <v>111</v>
      </c>
      <c r="H27543" t="s">
        <v>13022</v>
      </c>
      <c r="I27543" t="s">
        <v>1602</v>
      </c>
      <c r="J27543" t="s">
        <v>1603</v>
      </c>
      <c r="K27543" t="s">
        <v>24</v>
      </c>
      <c r="L27543" t="s">
        <v>25</v>
      </c>
      <c r="M27543" t="s">
        <v>120</v>
      </c>
    </row>
    <row r="27544" spans="1:13" x14ac:dyDescent="0.3">
      <c r="A27544" t="s">
        <v>11024</v>
      </c>
      <c r="C27544" t="s">
        <v>11012</v>
      </c>
      <c r="D27544">
        <v>8</v>
      </c>
      <c r="E27544" s="1">
        <v>1325836</v>
      </c>
      <c r="G27544" t="s">
        <v>48</v>
      </c>
      <c r="H27544" t="s">
        <v>11025</v>
      </c>
      <c r="I27544" t="s">
        <v>11026</v>
      </c>
      <c r="K27544" t="s">
        <v>645</v>
      </c>
      <c r="L27544" t="s">
        <v>38</v>
      </c>
      <c r="M27544" t="s">
        <v>190</v>
      </c>
    </row>
    <row r="27545" spans="1:13" x14ac:dyDescent="0.3">
      <c r="A27545" t="s">
        <v>11024</v>
      </c>
      <c r="C27545" t="s">
        <v>34035</v>
      </c>
      <c r="D27545">
        <v>35</v>
      </c>
      <c r="E27545" s="1">
        <v>2895698</v>
      </c>
      <c r="G27545" t="s">
        <v>48</v>
      </c>
      <c r="H27545" t="s">
        <v>34097</v>
      </c>
      <c r="I27545" t="s">
        <v>11026</v>
      </c>
      <c r="K27545" t="s">
        <v>645</v>
      </c>
      <c r="L27545" t="s">
        <v>38</v>
      </c>
      <c r="M27545" t="s">
        <v>190</v>
      </c>
    </row>
    <row r="27546" spans="1:13" x14ac:dyDescent="0.3">
      <c r="A27546" t="s">
        <v>9381</v>
      </c>
      <c r="C27546" t="s">
        <v>15737</v>
      </c>
      <c r="D27546">
        <v>41</v>
      </c>
      <c r="E27546" s="1">
        <v>281250</v>
      </c>
      <c r="G27546" t="s">
        <v>48</v>
      </c>
      <c r="H27546" t="s">
        <v>16042</v>
      </c>
      <c r="I27546" t="s">
        <v>6252</v>
      </c>
      <c r="J27546" t="s">
        <v>3285</v>
      </c>
      <c r="K27546" t="s">
        <v>24</v>
      </c>
      <c r="L27546" t="s">
        <v>17</v>
      </c>
      <c r="M27546" t="s">
        <v>354</v>
      </c>
    </row>
    <row r="27547" spans="1:13" x14ac:dyDescent="0.3">
      <c r="A27547" t="s">
        <v>9381</v>
      </c>
      <c r="C27547" t="s">
        <v>9547</v>
      </c>
      <c r="D27547">
        <v>24</v>
      </c>
      <c r="E27547" s="1">
        <v>87602</v>
      </c>
      <c r="G27547" t="s">
        <v>13</v>
      </c>
      <c r="H27547" t="s">
        <v>9919</v>
      </c>
      <c r="I27547" t="s">
        <v>6252</v>
      </c>
      <c r="J27547" t="s">
        <v>3285</v>
      </c>
      <c r="K27547" t="s">
        <v>24</v>
      </c>
      <c r="L27547" t="s">
        <v>17</v>
      </c>
      <c r="M27547" t="s">
        <v>450</v>
      </c>
    </row>
    <row r="27548" spans="1:13" x14ac:dyDescent="0.3">
      <c r="A27548" t="s">
        <v>9381</v>
      </c>
      <c r="C27548" t="s">
        <v>9547</v>
      </c>
      <c r="D27548">
        <v>25</v>
      </c>
      <c r="E27548" s="1">
        <v>100000</v>
      </c>
      <c r="G27548" t="s">
        <v>13</v>
      </c>
      <c r="H27548" t="s">
        <v>9923</v>
      </c>
      <c r="I27548" t="s">
        <v>6252</v>
      </c>
      <c r="J27548" t="s">
        <v>3285</v>
      </c>
      <c r="K27548" t="s">
        <v>24</v>
      </c>
      <c r="L27548" t="s">
        <v>17</v>
      </c>
      <c r="M27548" t="s">
        <v>450</v>
      </c>
    </row>
    <row r="27549" spans="1:13" x14ac:dyDescent="0.3">
      <c r="A27549" t="s">
        <v>9381</v>
      </c>
      <c r="C27549" t="s">
        <v>9306</v>
      </c>
      <c r="D27549">
        <v>31</v>
      </c>
      <c r="E27549" s="1">
        <v>100000</v>
      </c>
      <c r="G27549" t="s">
        <v>13</v>
      </c>
      <c r="H27549" t="s">
        <v>9382</v>
      </c>
      <c r="I27549" t="s">
        <v>6252</v>
      </c>
      <c r="J27549" t="s">
        <v>3285</v>
      </c>
      <c r="K27549" t="s">
        <v>24</v>
      </c>
      <c r="L27549" t="s">
        <v>17</v>
      </c>
      <c r="M27549" t="s">
        <v>450</v>
      </c>
    </row>
    <row r="27550" spans="1:13" x14ac:dyDescent="0.3">
      <c r="A27550" t="s">
        <v>9381</v>
      </c>
      <c r="C27550" t="s">
        <v>34396</v>
      </c>
      <c r="D27550">
        <v>18</v>
      </c>
      <c r="E27550" s="1">
        <v>100000</v>
      </c>
      <c r="G27550" t="s">
        <v>13</v>
      </c>
      <c r="H27550" t="s">
        <v>34421</v>
      </c>
      <c r="I27550" t="s">
        <v>6252</v>
      </c>
      <c r="J27550" t="s">
        <v>3285</v>
      </c>
      <c r="K27550" t="s">
        <v>24</v>
      </c>
      <c r="L27550" t="s">
        <v>17</v>
      </c>
      <c r="M27550" t="s">
        <v>450</v>
      </c>
    </row>
    <row r="27551" spans="1:13" x14ac:dyDescent="0.3">
      <c r="A27551" t="s">
        <v>9381</v>
      </c>
      <c r="C27551" t="s">
        <v>34470</v>
      </c>
      <c r="D27551">
        <v>40</v>
      </c>
      <c r="E27551" s="1">
        <v>902753</v>
      </c>
      <c r="G27551" t="s">
        <v>13</v>
      </c>
      <c r="H27551" t="s">
        <v>34485</v>
      </c>
      <c r="I27551" t="s">
        <v>6252</v>
      </c>
      <c r="J27551" t="s">
        <v>3285</v>
      </c>
      <c r="K27551" t="s">
        <v>24</v>
      </c>
      <c r="L27551" t="s">
        <v>17</v>
      </c>
      <c r="M27551" t="s">
        <v>345</v>
      </c>
    </row>
    <row r="27552" spans="1:13" x14ac:dyDescent="0.3">
      <c r="A27552" t="s">
        <v>9381</v>
      </c>
      <c r="C27552" t="s">
        <v>36834</v>
      </c>
      <c r="D27552">
        <v>23</v>
      </c>
      <c r="E27552" s="1">
        <v>98734</v>
      </c>
      <c r="G27552" t="s">
        <v>13</v>
      </c>
      <c r="H27552" t="s">
        <v>36892</v>
      </c>
      <c r="I27552" t="s">
        <v>6252</v>
      </c>
      <c r="J27552" t="s">
        <v>3285</v>
      </c>
      <c r="K27552" t="s">
        <v>24</v>
      </c>
      <c r="L27552" t="s">
        <v>17</v>
      </c>
      <c r="M27552" t="s">
        <v>450</v>
      </c>
    </row>
    <row r="27553" spans="1:13" x14ac:dyDescent="0.3">
      <c r="A27553" t="s">
        <v>9381</v>
      </c>
      <c r="C27553" t="s">
        <v>35729</v>
      </c>
      <c r="D27553">
        <v>17</v>
      </c>
      <c r="E27553" s="1">
        <v>99246</v>
      </c>
      <c r="G27553" t="s">
        <v>13</v>
      </c>
      <c r="H27553" t="s">
        <v>35901</v>
      </c>
      <c r="I27553" t="s">
        <v>6252</v>
      </c>
      <c r="J27553" t="s">
        <v>3285</v>
      </c>
      <c r="K27553" t="s">
        <v>24</v>
      </c>
      <c r="L27553" t="s">
        <v>17</v>
      </c>
      <c r="M27553" t="s">
        <v>450</v>
      </c>
    </row>
    <row r="27554" spans="1:13" x14ac:dyDescent="0.3">
      <c r="A27554" t="s">
        <v>9381</v>
      </c>
      <c r="C27554" t="s">
        <v>31866</v>
      </c>
      <c r="D27554">
        <v>36</v>
      </c>
      <c r="E27554" s="1">
        <v>1000002</v>
      </c>
      <c r="G27554" t="s">
        <v>111</v>
      </c>
      <c r="H27554" t="s">
        <v>13022</v>
      </c>
      <c r="I27554" t="s">
        <v>6252</v>
      </c>
      <c r="J27554" t="s">
        <v>3285</v>
      </c>
      <c r="K27554" t="s">
        <v>24</v>
      </c>
      <c r="L27554" t="s">
        <v>25</v>
      </c>
      <c r="M27554" t="s">
        <v>120</v>
      </c>
    </row>
    <row r="27555" spans="1:13" x14ac:dyDescent="0.3">
      <c r="A27555" t="s">
        <v>9205</v>
      </c>
      <c r="C27555" t="s">
        <v>31136</v>
      </c>
      <c r="D27555">
        <v>10</v>
      </c>
      <c r="E27555" s="1">
        <v>86250</v>
      </c>
      <c r="G27555" t="s">
        <v>13</v>
      </c>
      <c r="H27555" t="s">
        <v>31156</v>
      </c>
      <c r="I27555" t="s">
        <v>2636</v>
      </c>
      <c r="J27555" t="s">
        <v>2749</v>
      </c>
      <c r="K27555" t="s">
        <v>645</v>
      </c>
      <c r="L27555" t="s">
        <v>17</v>
      </c>
      <c r="M27555" t="s">
        <v>18</v>
      </c>
    </row>
    <row r="27556" spans="1:13" x14ac:dyDescent="0.3">
      <c r="A27556" t="s">
        <v>9205</v>
      </c>
      <c r="C27556" t="s">
        <v>16755</v>
      </c>
      <c r="D27556">
        <v>24</v>
      </c>
      <c r="E27556" s="1">
        <v>96412</v>
      </c>
      <c r="G27556" t="s">
        <v>13</v>
      </c>
      <c r="H27556" t="s">
        <v>17057</v>
      </c>
      <c r="I27556" t="s">
        <v>2636</v>
      </c>
      <c r="J27556" t="s">
        <v>2749</v>
      </c>
      <c r="K27556" t="s">
        <v>645</v>
      </c>
      <c r="L27556" t="s">
        <v>17</v>
      </c>
      <c r="M27556" t="s">
        <v>450</v>
      </c>
    </row>
    <row r="27557" spans="1:13" x14ac:dyDescent="0.3">
      <c r="A27557" t="s">
        <v>9205</v>
      </c>
      <c r="C27557" t="s">
        <v>9183</v>
      </c>
      <c r="D27557">
        <v>24</v>
      </c>
      <c r="E27557" s="1">
        <v>901786</v>
      </c>
      <c r="G27557" t="s">
        <v>69</v>
      </c>
      <c r="H27557" t="s">
        <v>9206</v>
      </c>
      <c r="I27557" t="s">
        <v>2636</v>
      </c>
      <c r="J27557" t="s">
        <v>2749</v>
      </c>
      <c r="K27557" t="s">
        <v>645</v>
      </c>
      <c r="L27557" t="s">
        <v>17</v>
      </c>
      <c r="M27557" t="s">
        <v>39</v>
      </c>
    </row>
    <row r="27558" spans="1:13" x14ac:dyDescent="0.3">
      <c r="A27558" t="s">
        <v>9205</v>
      </c>
      <c r="C27558" t="s">
        <v>34396</v>
      </c>
      <c r="D27558">
        <v>8</v>
      </c>
      <c r="E27558" s="1">
        <v>447662</v>
      </c>
      <c r="G27558" t="s">
        <v>69</v>
      </c>
      <c r="H27558" t="s">
        <v>34460</v>
      </c>
      <c r="I27558" t="s">
        <v>2636</v>
      </c>
      <c r="J27558" t="s">
        <v>2749</v>
      </c>
      <c r="K27558" t="s">
        <v>645</v>
      </c>
      <c r="L27558" t="s">
        <v>704</v>
      </c>
      <c r="M27558" t="s">
        <v>39</v>
      </c>
    </row>
    <row r="27559" spans="1:13" x14ac:dyDescent="0.3">
      <c r="A27559" t="s">
        <v>9205</v>
      </c>
      <c r="C27559" t="s">
        <v>36143</v>
      </c>
      <c r="D27559">
        <v>67</v>
      </c>
      <c r="E27559" s="1">
        <v>13248168</v>
      </c>
      <c r="G27559" t="s">
        <v>13</v>
      </c>
      <c r="H27559" t="s">
        <v>36159</v>
      </c>
      <c r="I27559" t="s">
        <v>2636</v>
      </c>
      <c r="J27559" t="s">
        <v>2749</v>
      </c>
      <c r="K27559" t="s">
        <v>645</v>
      </c>
      <c r="L27559" t="s">
        <v>17</v>
      </c>
      <c r="M27559" t="s">
        <v>345</v>
      </c>
    </row>
    <row r="27560" spans="1:13" x14ac:dyDescent="0.3">
      <c r="A27560" t="s">
        <v>24064</v>
      </c>
      <c r="C27560" t="s">
        <v>24055</v>
      </c>
      <c r="D27560">
        <v>55</v>
      </c>
      <c r="E27560" s="1">
        <v>1355163</v>
      </c>
      <c r="G27560" t="s">
        <v>34</v>
      </c>
      <c r="H27560" t="s">
        <v>24065</v>
      </c>
      <c r="I27560" t="s">
        <v>24066</v>
      </c>
      <c r="J27560" t="s">
        <v>2749</v>
      </c>
      <c r="K27560" t="s">
        <v>645</v>
      </c>
      <c r="L27560" t="s">
        <v>17</v>
      </c>
      <c r="M27560" t="s">
        <v>740</v>
      </c>
    </row>
    <row r="27561" spans="1:13" x14ac:dyDescent="0.3">
      <c r="A27561" t="s">
        <v>24064</v>
      </c>
      <c r="C27561" t="s">
        <v>34100</v>
      </c>
      <c r="D27561">
        <v>18</v>
      </c>
      <c r="E27561" s="1">
        <v>100000</v>
      </c>
      <c r="G27561" t="s">
        <v>13</v>
      </c>
      <c r="H27561" t="s">
        <v>34172</v>
      </c>
      <c r="I27561" t="s">
        <v>24066</v>
      </c>
      <c r="J27561" t="s">
        <v>2749</v>
      </c>
      <c r="K27561" t="s">
        <v>645</v>
      </c>
      <c r="L27561" t="s">
        <v>17</v>
      </c>
      <c r="M27561" t="s">
        <v>450</v>
      </c>
    </row>
    <row r="27562" spans="1:13" x14ac:dyDescent="0.3">
      <c r="A27562" t="s">
        <v>12468</v>
      </c>
      <c r="C27562" t="s">
        <v>12314</v>
      </c>
      <c r="D27562">
        <v>83</v>
      </c>
      <c r="E27562" s="1">
        <v>2299866</v>
      </c>
      <c r="G27562" t="s">
        <v>34</v>
      </c>
      <c r="H27562" t="s">
        <v>12469</v>
      </c>
      <c r="I27562" t="s">
        <v>12470</v>
      </c>
      <c r="K27562" t="s">
        <v>189</v>
      </c>
      <c r="L27562" t="s">
        <v>17</v>
      </c>
      <c r="M27562" t="s">
        <v>740</v>
      </c>
    </row>
    <row r="27564" spans="1:13" s="28" customFormat="1" x14ac:dyDescent="0.3">
      <c r="A27564" s="28" t="s">
        <v>419</v>
      </c>
      <c r="C27564" s="28" t="s">
        <v>38239</v>
      </c>
      <c r="D27564" s="28">
        <v>2</v>
      </c>
      <c r="E27564" s="29">
        <v>620701</v>
      </c>
      <c r="G27564" s="28" t="s">
        <v>168</v>
      </c>
      <c r="H27564" s="28" t="s">
        <v>38282</v>
      </c>
      <c r="I27564" s="28" t="s">
        <v>421</v>
      </c>
      <c r="J27564" s="28" t="s">
        <v>422</v>
      </c>
      <c r="K27564" s="28" t="s">
        <v>24</v>
      </c>
      <c r="L27564" s="28" t="s">
        <v>17</v>
      </c>
      <c r="M27564" s="28" t="s">
        <v>45</v>
      </c>
    </row>
    <row r="27565" spans="1:13" x14ac:dyDescent="0.3">
      <c r="A27565" t="s">
        <v>419</v>
      </c>
      <c r="C27565" t="s">
        <v>2957</v>
      </c>
      <c r="D27565">
        <v>12</v>
      </c>
      <c r="E27565" s="1">
        <v>1559355</v>
      </c>
      <c r="G27565" t="s">
        <v>647</v>
      </c>
      <c r="H27565" t="s">
        <v>3260</v>
      </c>
      <c r="I27565" t="s">
        <v>421</v>
      </c>
      <c r="J27565" t="s">
        <v>422</v>
      </c>
      <c r="K27565" t="s">
        <v>24</v>
      </c>
      <c r="L27565" t="s">
        <v>17</v>
      </c>
      <c r="M27565" t="s">
        <v>648</v>
      </c>
    </row>
    <row r="27566" spans="1:13" x14ac:dyDescent="0.3">
      <c r="A27566" t="s">
        <v>419</v>
      </c>
      <c r="C27566" t="s">
        <v>2269</v>
      </c>
      <c r="D27566">
        <v>20</v>
      </c>
      <c r="E27566" s="1">
        <v>1029547</v>
      </c>
      <c r="G27566" t="s">
        <v>111</v>
      </c>
      <c r="H27566" t="s">
        <v>2414</v>
      </c>
      <c r="I27566" t="s">
        <v>421</v>
      </c>
      <c r="J27566" t="s">
        <v>422</v>
      </c>
      <c r="K27566" t="s">
        <v>24</v>
      </c>
      <c r="L27566" t="s">
        <v>25</v>
      </c>
      <c r="M27566" t="s">
        <v>322</v>
      </c>
    </row>
    <row r="27567" spans="1:13" x14ac:dyDescent="0.3">
      <c r="A27567" t="s">
        <v>419</v>
      </c>
      <c r="C27567" t="s">
        <v>2269</v>
      </c>
      <c r="D27567">
        <v>39</v>
      </c>
      <c r="E27567" s="1">
        <v>6193700</v>
      </c>
      <c r="G27567" t="s">
        <v>111</v>
      </c>
      <c r="H27567" t="s">
        <v>2799</v>
      </c>
      <c r="I27567" t="s">
        <v>421</v>
      </c>
      <c r="J27567" t="s">
        <v>422</v>
      </c>
      <c r="K27567" t="s">
        <v>24</v>
      </c>
      <c r="L27567" t="s">
        <v>456</v>
      </c>
      <c r="M27567" t="s">
        <v>120</v>
      </c>
    </row>
    <row r="27568" spans="1:13" x14ac:dyDescent="0.3">
      <c r="A27568" t="s">
        <v>419</v>
      </c>
      <c r="C27568" t="s">
        <v>1852</v>
      </c>
      <c r="D27568">
        <v>35</v>
      </c>
      <c r="E27568" s="1">
        <v>898674</v>
      </c>
      <c r="G27568" t="s">
        <v>111</v>
      </c>
      <c r="H27568" t="s">
        <v>1894</v>
      </c>
      <c r="I27568" t="s">
        <v>421</v>
      </c>
      <c r="J27568" t="s">
        <v>422</v>
      </c>
      <c r="K27568" t="s">
        <v>24</v>
      </c>
      <c r="L27568" t="s">
        <v>25</v>
      </c>
      <c r="M27568" t="s">
        <v>120</v>
      </c>
    </row>
    <row r="27569" spans="1:13" x14ac:dyDescent="0.3">
      <c r="A27569" t="s">
        <v>419</v>
      </c>
      <c r="C27569" t="s">
        <v>1852</v>
      </c>
      <c r="D27569">
        <v>4</v>
      </c>
      <c r="E27569" s="1">
        <v>75000</v>
      </c>
      <c r="G27569" t="s">
        <v>48</v>
      </c>
      <c r="H27569" t="s">
        <v>2036</v>
      </c>
      <c r="I27569" t="s">
        <v>421</v>
      </c>
      <c r="J27569" t="s">
        <v>422</v>
      </c>
      <c r="K27569" t="s">
        <v>24</v>
      </c>
      <c r="L27569" t="s">
        <v>17</v>
      </c>
      <c r="M27569" t="s">
        <v>354</v>
      </c>
    </row>
    <row r="27570" spans="1:13" x14ac:dyDescent="0.3">
      <c r="A27570" t="s">
        <v>419</v>
      </c>
      <c r="C27570" t="s">
        <v>1558</v>
      </c>
      <c r="D27570">
        <v>37</v>
      </c>
      <c r="E27570" s="1">
        <v>958198</v>
      </c>
      <c r="G27570" t="s">
        <v>111</v>
      </c>
      <c r="H27570" t="s">
        <v>1656</v>
      </c>
      <c r="I27570" t="s">
        <v>421</v>
      </c>
      <c r="J27570" t="s">
        <v>422</v>
      </c>
      <c r="K27570" t="s">
        <v>24</v>
      </c>
      <c r="L27570" t="s">
        <v>25</v>
      </c>
      <c r="M27570" t="s">
        <v>322</v>
      </c>
    </row>
    <row r="27571" spans="1:13" x14ac:dyDescent="0.3">
      <c r="A27571" t="s">
        <v>419</v>
      </c>
      <c r="C27571" t="s">
        <v>597</v>
      </c>
      <c r="D27571">
        <v>20</v>
      </c>
      <c r="E27571" s="1">
        <v>339214</v>
      </c>
      <c r="G27571" t="s">
        <v>13</v>
      </c>
      <c r="H27571" t="s">
        <v>754</v>
      </c>
      <c r="I27571" t="s">
        <v>421</v>
      </c>
      <c r="J27571" t="s">
        <v>422</v>
      </c>
      <c r="K27571" t="s">
        <v>24</v>
      </c>
      <c r="L27571" t="s">
        <v>17</v>
      </c>
      <c r="M27571" t="s">
        <v>450</v>
      </c>
    </row>
    <row r="27572" spans="1:13" x14ac:dyDescent="0.3">
      <c r="A27572" t="s">
        <v>419</v>
      </c>
      <c r="C27572" t="s">
        <v>341</v>
      </c>
      <c r="D27572">
        <v>10</v>
      </c>
      <c r="E27572" s="1">
        <v>102441</v>
      </c>
      <c r="G27572" t="s">
        <v>34</v>
      </c>
      <c r="H27572" t="s">
        <v>420</v>
      </c>
      <c r="I27572" t="s">
        <v>421</v>
      </c>
      <c r="J27572" t="s">
        <v>422</v>
      </c>
      <c r="K27572" t="s">
        <v>24</v>
      </c>
      <c r="L27572" t="s">
        <v>170</v>
      </c>
      <c r="M27572" t="s">
        <v>75</v>
      </c>
    </row>
    <row r="27573" spans="1:13" x14ac:dyDescent="0.3">
      <c r="A27573" t="s">
        <v>419</v>
      </c>
      <c r="C27573" t="s">
        <v>28282</v>
      </c>
      <c r="D27573">
        <v>35</v>
      </c>
      <c r="E27573" s="1">
        <v>1519679</v>
      </c>
      <c r="G27573" t="s">
        <v>13</v>
      </c>
      <c r="H27573" t="s">
        <v>28344</v>
      </c>
      <c r="I27573" t="s">
        <v>421</v>
      </c>
      <c r="J27573" t="s">
        <v>422</v>
      </c>
      <c r="K27573" t="s">
        <v>24</v>
      </c>
      <c r="L27573" t="s">
        <v>38</v>
      </c>
      <c r="M27573" t="s">
        <v>45</v>
      </c>
    </row>
    <row r="27574" spans="1:13" x14ac:dyDescent="0.3">
      <c r="A27574" t="s">
        <v>419</v>
      </c>
      <c r="C27574" t="s">
        <v>28282</v>
      </c>
      <c r="D27574">
        <v>24</v>
      </c>
      <c r="E27574" s="1">
        <v>4589326</v>
      </c>
      <c r="G27574" t="s">
        <v>13</v>
      </c>
      <c r="H27574" t="s">
        <v>28393</v>
      </c>
      <c r="I27574" t="s">
        <v>421</v>
      </c>
      <c r="J27574" t="s">
        <v>422</v>
      </c>
      <c r="K27574" t="s">
        <v>24</v>
      </c>
      <c r="L27574" t="s">
        <v>38</v>
      </c>
      <c r="M27574" t="s">
        <v>45</v>
      </c>
    </row>
    <row r="27575" spans="1:13" x14ac:dyDescent="0.3">
      <c r="A27575" t="s">
        <v>419</v>
      </c>
      <c r="C27575" t="s">
        <v>28282</v>
      </c>
      <c r="D27575">
        <v>11</v>
      </c>
      <c r="E27575" s="1">
        <v>737173</v>
      </c>
      <c r="G27575" t="s">
        <v>111</v>
      </c>
      <c r="H27575" t="s">
        <v>28482</v>
      </c>
      <c r="I27575" t="s">
        <v>421</v>
      </c>
      <c r="J27575" t="s">
        <v>422</v>
      </c>
      <c r="K27575" t="s">
        <v>24</v>
      </c>
      <c r="L27575" t="s">
        <v>25</v>
      </c>
      <c r="M27575" t="s">
        <v>120</v>
      </c>
    </row>
    <row r="27576" spans="1:13" x14ac:dyDescent="0.3">
      <c r="A27576" t="s">
        <v>419</v>
      </c>
      <c r="C27576" t="s">
        <v>27194</v>
      </c>
      <c r="D27576">
        <v>11</v>
      </c>
      <c r="E27576" s="1">
        <v>280501</v>
      </c>
      <c r="G27576" t="s">
        <v>13</v>
      </c>
      <c r="H27576" t="s">
        <v>27246</v>
      </c>
      <c r="I27576" t="s">
        <v>421</v>
      </c>
      <c r="J27576" t="s">
        <v>422</v>
      </c>
      <c r="K27576" t="s">
        <v>24</v>
      </c>
      <c r="L27576" t="s">
        <v>17</v>
      </c>
      <c r="M27576" t="s">
        <v>450</v>
      </c>
    </row>
    <row r="27577" spans="1:13" x14ac:dyDescent="0.3">
      <c r="A27577" t="s">
        <v>419</v>
      </c>
      <c r="C27577" t="s">
        <v>27614</v>
      </c>
      <c r="D27577">
        <v>10</v>
      </c>
      <c r="E27577" s="1">
        <v>52520</v>
      </c>
      <c r="G27577" t="s">
        <v>13</v>
      </c>
      <c r="H27577" t="s">
        <v>27615</v>
      </c>
      <c r="I27577" t="s">
        <v>421</v>
      </c>
      <c r="J27577" t="s">
        <v>422</v>
      </c>
      <c r="K27577" t="s">
        <v>24</v>
      </c>
      <c r="L27577" t="s">
        <v>17</v>
      </c>
      <c r="M27577" t="s">
        <v>345</v>
      </c>
    </row>
    <row r="27578" spans="1:13" x14ac:dyDescent="0.3">
      <c r="A27578" t="s">
        <v>419</v>
      </c>
      <c r="C27578" t="s">
        <v>29922</v>
      </c>
      <c r="D27578">
        <v>29</v>
      </c>
      <c r="E27578" s="1">
        <v>2133290</v>
      </c>
      <c r="G27578" t="s">
        <v>13</v>
      </c>
      <c r="H27578" t="s">
        <v>30124</v>
      </c>
      <c r="I27578" t="s">
        <v>421</v>
      </c>
      <c r="J27578" t="s">
        <v>422</v>
      </c>
      <c r="K27578" t="s">
        <v>24</v>
      </c>
      <c r="L27578" t="s">
        <v>17</v>
      </c>
      <c r="M27578" t="s">
        <v>45</v>
      </c>
    </row>
    <row r="27579" spans="1:13" x14ac:dyDescent="0.3">
      <c r="A27579" t="s">
        <v>419</v>
      </c>
      <c r="C27579" t="s">
        <v>29553</v>
      </c>
      <c r="D27579">
        <v>25</v>
      </c>
      <c r="E27579" s="1">
        <v>2467351</v>
      </c>
      <c r="G27579" t="s">
        <v>13</v>
      </c>
      <c r="H27579" t="s">
        <v>29608</v>
      </c>
      <c r="I27579" t="s">
        <v>421</v>
      </c>
      <c r="J27579" t="s">
        <v>422</v>
      </c>
      <c r="K27579" t="s">
        <v>24</v>
      </c>
      <c r="L27579" t="s">
        <v>170</v>
      </c>
      <c r="M27579" t="s">
        <v>45</v>
      </c>
    </row>
    <row r="27580" spans="1:13" x14ac:dyDescent="0.3">
      <c r="A27580" t="s">
        <v>419</v>
      </c>
      <c r="C27580" t="s">
        <v>30364</v>
      </c>
      <c r="D27580">
        <v>21</v>
      </c>
      <c r="E27580" s="1">
        <v>150000</v>
      </c>
      <c r="G27580" t="s">
        <v>111</v>
      </c>
      <c r="H27580" t="s">
        <v>30422</v>
      </c>
      <c r="I27580" t="s">
        <v>421</v>
      </c>
      <c r="J27580" t="s">
        <v>422</v>
      </c>
      <c r="K27580" t="s">
        <v>24</v>
      </c>
      <c r="L27580" t="s">
        <v>25</v>
      </c>
      <c r="M27580" t="s">
        <v>322</v>
      </c>
    </row>
    <row r="27581" spans="1:13" x14ac:dyDescent="0.3">
      <c r="A27581" t="s">
        <v>419</v>
      </c>
      <c r="C27581" t="s">
        <v>30595</v>
      </c>
      <c r="D27581">
        <v>41</v>
      </c>
      <c r="E27581" s="1">
        <v>2911452</v>
      </c>
      <c r="G27581" t="s">
        <v>13</v>
      </c>
      <c r="H27581" t="s">
        <v>30706</v>
      </c>
      <c r="I27581" t="s">
        <v>421</v>
      </c>
      <c r="J27581" t="s">
        <v>422</v>
      </c>
      <c r="K27581" t="s">
        <v>24</v>
      </c>
      <c r="L27581" t="s">
        <v>17</v>
      </c>
      <c r="M27581" t="s">
        <v>345</v>
      </c>
    </row>
    <row r="27582" spans="1:13" x14ac:dyDescent="0.3">
      <c r="A27582" t="s">
        <v>419</v>
      </c>
      <c r="C27582" t="s">
        <v>29426</v>
      </c>
      <c r="D27582">
        <v>6</v>
      </c>
      <c r="E27582" s="1">
        <v>25340</v>
      </c>
      <c r="G27582" t="s">
        <v>48</v>
      </c>
      <c r="H27582" t="s">
        <v>29489</v>
      </c>
      <c r="I27582" t="s">
        <v>421</v>
      </c>
      <c r="J27582" t="s">
        <v>422</v>
      </c>
      <c r="K27582" t="s">
        <v>24</v>
      </c>
      <c r="L27582" t="s">
        <v>170</v>
      </c>
      <c r="M27582" t="s">
        <v>354</v>
      </c>
    </row>
    <row r="27583" spans="1:13" x14ac:dyDescent="0.3">
      <c r="A27583" t="s">
        <v>419</v>
      </c>
      <c r="C27583" t="s">
        <v>3657</v>
      </c>
      <c r="D27583">
        <v>60</v>
      </c>
      <c r="E27583" s="1">
        <v>14836340</v>
      </c>
      <c r="G27583" t="s">
        <v>13</v>
      </c>
      <c r="H27583" t="s">
        <v>3697</v>
      </c>
      <c r="I27583" t="s">
        <v>421</v>
      </c>
      <c r="J27583" t="s">
        <v>422</v>
      </c>
      <c r="K27583" t="s">
        <v>24</v>
      </c>
      <c r="L27583" t="s">
        <v>17</v>
      </c>
      <c r="M27583" t="s">
        <v>45</v>
      </c>
    </row>
    <row r="27584" spans="1:13" x14ac:dyDescent="0.3">
      <c r="A27584" t="s">
        <v>419</v>
      </c>
      <c r="C27584" t="s">
        <v>3657</v>
      </c>
      <c r="D27584">
        <v>30</v>
      </c>
      <c r="E27584" s="1">
        <v>100000</v>
      </c>
      <c r="G27584" t="s">
        <v>13</v>
      </c>
      <c r="H27584" t="s">
        <v>3966</v>
      </c>
      <c r="I27584" t="s">
        <v>421</v>
      </c>
      <c r="J27584" t="s">
        <v>422</v>
      </c>
      <c r="K27584" t="s">
        <v>24</v>
      </c>
      <c r="L27584" t="s">
        <v>17</v>
      </c>
      <c r="M27584" t="s">
        <v>450</v>
      </c>
    </row>
    <row r="27585" spans="1:13" x14ac:dyDescent="0.3">
      <c r="A27585" t="s">
        <v>419</v>
      </c>
      <c r="C27585" t="s">
        <v>3657</v>
      </c>
      <c r="D27585">
        <v>47</v>
      </c>
      <c r="E27585" s="1">
        <v>1069135</v>
      </c>
      <c r="G27585" t="s">
        <v>111</v>
      </c>
      <c r="H27585" t="s">
        <v>4103</v>
      </c>
      <c r="I27585" t="s">
        <v>421</v>
      </c>
      <c r="J27585" t="s">
        <v>422</v>
      </c>
      <c r="K27585" t="s">
        <v>24</v>
      </c>
      <c r="L27585" t="s">
        <v>25</v>
      </c>
      <c r="M27585" t="s">
        <v>120</v>
      </c>
    </row>
    <row r="27586" spans="1:13" x14ac:dyDescent="0.3">
      <c r="A27586" t="s">
        <v>419</v>
      </c>
      <c r="C27586" t="s">
        <v>3657</v>
      </c>
      <c r="D27586">
        <v>26</v>
      </c>
      <c r="E27586" s="1">
        <v>537951</v>
      </c>
      <c r="G27586" t="s">
        <v>13</v>
      </c>
      <c r="H27586" t="s">
        <v>4195</v>
      </c>
      <c r="I27586" t="s">
        <v>421</v>
      </c>
      <c r="J27586" t="s">
        <v>422</v>
      </c>
      <c r="K27586" t="s">
        <v>24</v>
      </c>
      <c r="L27586" t="s">
        <v>17</v>
      </c>
      <c r="M27586" t="s">
        <v>45</v>
      </c>
    </row>
    <row r="27587" spans="1:13" x14ac:dyDescent="0.3">
      <c r="A27587" t="s">
        <v>419</v>
      </c>
      <c r="C27587" t="s">
        <v>4681</v>
      </c>
      <c r="D27587">
        <v>6</v>
      </c>
      <c r="E27587" s="1">
        <v>99997</v>
      </c>
      <c r="G27587" t="s">
        <v>13</v>
      </c>
      <c r="H27587" t="s">
        <v>4779</v>
      </c>
      <c r="I27587" t="s">
        <v>421</v>
      </c>
      <c r="J27587" t="s">
        <v>422</v>
      </c>
      <c r="K27587" t="s">
        <v>24</v>
      </c>
      <c r="L27587" t="s">
        <v>17</v>
      </c>
      <c r="M27587" t="s">
        <v>45</v>
      </c>
    </row>
    <row r="27588" spans="1:13" x14ac:dyDescent="0.3">
      <c r="A27588" t="s">
        <v>419</v>
      </c>
      <c r="C27588" t="s">
        <v>5642</v>
      </c>
      <c r="D27588">
        <v>24</v>
      </c>
      <c r="E27588" s="1">
        <v>1368075</v>
      </c>
      <c r="G27588" t="s">
        <v>13</v>
      </c>
      <c r="H27588" t="s">
        <v>5709</v>
      </c>
      <c r="I27588" t="s">
        <v>421</v>
      </c>
      <c r="J27588" t="s">
        <v>422</v>
      </c>
      <c r="K27588" t="s">
        <v>24</v>
      </c>
      <c r="L27588" t="s">
        <v>17</v>
      </c>
      <c r="M27588" t="s">
        <v>45</v>
      </c>
    </row>
    <row r="27589" spans="1:13" x14ac:dyDescent="0.3">
      <c r="A27589" t="s">
        <v>419</v>
      </c>
      <c r="C27589" t="s">
        <v>22837</v>
      </c>
      <c r="D27589">
        <v>48</v>
      </c>
      <c r="E27589" s="1">
        <v>2028270</v>
      </c>
      <c r="G27589" t="s">
        <v>571</v>
      </c>
      <c r="H27589" t="s">
        <v>22857</v>
      </c>
      <c r="I27589" t="s">
        <v>421</v>
      </c>
      <c r="J27589" t="s">
        <v>422</v>
      </c>
      <c r="K27589" t="s">
        <v>24</v>
      </c>
      <c r="L27589" t="s">
        <v>38</v>
      </c>
      <c r="M27589" t="s">
        <v>617</v>
      </c>
    </row>
    <row r="27590" spans="1:13" x14ac:dyDescent="0.3">
      <c r="A27590" t="s">
        <v>419</v>
      </c>
      <c r="C27590" t="s">
        <v>22837</v>
      </c>
      <c r="D27590">
        <v>60</v>
      </c>
      <c r="E27590" s="1">
        <v>4000000</v>
      </c>
      <c r="G27590" t="s">
        <v>34</v>
      </c>
      <c r="H27590" t="s">
        <v>23113</v>
      </c>
      <c r="I27590" t="s">
        <v>421</v>
      </c>
      <c r="J27590" t="s">
        <v>422</v>
      </c>
      <c r="K27590" t="s">
        <v>24</v>
      </c>
      <c r="L27590" t="s">
        <v>170</v>
      </c>
      <c r="M27590" t="s">
        <v>202</v>
      </c>
    </row>
    <row r="27591" spans="1:13" x14ac:dyDescent="0.3">
      <c r="A27591" t="s">
        <v>419</v>
      </c>
      <c r="C27591" t="s">
        <v>24055</v>
      </c>
      <c r="D27591">
        <v>17</v>
      </c>
      <c r="E27591" s="1">
        <v>471702</v>
      </c>
      <c r="G27591" t="s">
        <v>111</v>
      </c>
      <c r="H27591" t="s">
        <v>24363</v>
      </c>
      <c r="I27591" t="s">
        <v>421</v>
      </c>
      <c r="J27591" t="s">
        <v>422</v>
      </c>
      <c r="K27591" t="s">
        <v>24</v>
      </c>
      <c r="L27591" t="s">
        <v>25</v>
      </c>
      <c r="M27591" t="s">
        <v>232</v>
      </c>
    </row>
    <row r="27592" spans="1:13" x14ac:dyDescent="0.3">
      <c r="A27592" t="s">
        <v>419</v>
      </c>
      <c r="C27592" t="s">
        <v>21173</v>
      </c>
      <c r="D27592">
        <v>44</v>
      </c>
      <c r="E27592" s="1">
        <v>1754176</v>
      </c>
      <c r="G27592" t="s">
        <v>34</v>
      </c>
      <c r="H27592" t="s">
        <v>21528</v>
      </c>
      <c r="I27592" t="s">
        <v>421</v>
      </c>
      <c r="J27592" t="s">
        <v>422</v>
      </c>
      <c r="K27592" t="s">
        <v>24</v>
      </c>
      <c r="L27592" t="s">
        <v>456</v>
      </c>
      <c r="M27592" t="s">
        <v>202</v>
      </c>
    </row>
    <row r="27593" spans="1:13" x14ac:dyDescent="0.3">
      <c r="A27593" t="s">
        <v>419</v>
      </c>
      <c r="C27593" t="s">
        <v>22248</v>
      </c>
      <c r="D27593">
        <v>46</v>
      </c>
      <c r="E27593" s="1">
        <v>1790407</v>
      </c>
      <c r="G27593" t="s">
        <v>13</v>
      </c>
      <c r="H27593" t="s">
        <v>22372</v>
      </c>
      <c r="I27593" t="s">
        <v>421</v>
      </c>
      <c r="J27593" t="s">
        <v>422</v>
      </c>
      <c r="K27593" t="s">
        <v>24</v>
      </c>
      <c r="L27593" t="s">
        <v>38</v>
      </c>
      <c r="M27593" t="s">
        <v>345</v>
      </c>
    </row>
    <row r="27594" spans="1:13" x14ac:dyDescent="0.3">
      <c r="A27594" t="s">
        <v>419</v>
      </c>
      <c r="C27594" t="s">
        <v>22505</v>
      </c>
      <c r="D27594">
        <v>44</v>
      </c>
      <c r="E27594" s="1">
        <v>507450</v>
      </c>
      <c r="G27594" t="s">
        <v>13</v>
      </c>
      <c r="H27594" t="s">
        <v>22577</v>
      </c>
      <c r="I27594" t="s">
        <v>421</v>
      </c>
      <c r="J27594" t="s">
        <v>422</v>
      </c>
      <c r="K27594" t="s">
        <v>24</v>
      </c>
      <c r="L27594" t="s">
        <v>456</v>
      </c>
      <c r="M27594" t="s">
        <v>345</v>
      </c>
    </row>
    <row r="27595" spans="1:13" x14ac:dyDescent="0.3">
      <c r="A27595" t="s">
        <v>419</v>
      </c>
      <c r="C27595" t="s">
        <v>15737</v>
      </c>
      <c r="D27595">
        <v>73</v>
      </c>
      <c r="E27595" s="1">
        <v>6997656</v>
      </c>
      <c r="G27595" t="s">
        <v>34</v>
      </c>
      <c r="H27595" t="s">
        <v>16169</v>
      </c>
      <c r="I27595" t="s">
        <v>421</v>
      </c>
      <c r="J27595" t="s">
        <v>422</v>
      </c>
      <c r="K27595" t="s">
        <v>24</v>
      </c>
      <c r="L27595" t="s">
        <v>456</v>
      </c>
      <c r="M27595" t="s">
        <v>202</v>
      </c>
    </row>
    <row r="27596" spans="1:13" x14ac:dyDescent="0.3">
      <c r="A27596" t="s">
        <v>419</v>
      </c>
      <c r="C27596" t="s">
        <v>11613</v>
      </c>
      <c r="D27596">
        <v>19</v>
      </c>
      <c r="E27596" s="1">
        <v>100000</v>
      </c>
      <c r="G27596" t="s">
        <v>13</v>
      </c>
      <c r="H27596" t="s">
        <v>11680</v>
      </c>
      <c r="I27596" t="s">
        <v>421</v>
      </c>
      <c r="J27596" t="s">
        <v>422</v>
      </c>
      <c r="K27596" t="s">
        <v>24</v>
      </c>
      <c r="L27596" t="s">
        <v>17</v>
      </c>
      <c r="M27596" t="s">
        <v>450</v>
      </c>
    </row>
    <row r="27597" spans="1:13" x14ac:dyDescent="0.3">
      <c r="A27597" t="s">
        <v>419</v>
      </c>
      <c r="C27597" t="s">
        <v>11420</v>
      </c>
      <c r="D27597">
        <v>21</v>
      </c>
      <c r="E27597" s="1">
        <v>197449</v>
      </c>
      <c r="G27597" t="s">
        <v>111</v>
      </c>
      <c r="H27597" t="s">
        <v>11472</v>
      </c>
      <c r="I27597" t="s">
        <v>421</v>
      </c>
      <c r="J27597" t="s">
        <v>422</v>
      </c>
      <c r="K27597" t="s">
        <v>24</v>
      </c>
      <c r="L27597" t="s">
        <v>25</v>
      </c>
      <c r="M27597" t="s">
        <v>232</v>
      </c>
    </row>
    <row r="27598" spans="1:13" x14ac:dyDescent="0.3">
      <c r="A27598" t="s">
        <v>419</v>
      </c>
      <c r="C27598" t="s">
        <v>10901</v>
      </c>
      <c r="D27598">
        <v>65</v>
      </c>
      <c r="E27598" s="1">
        <v>9024469</v>
      </c>
      <c r="G27598" t="s">
        <v>34</v>
      </c>
      <c r="H27598" t="s">
        <v>10980</v>
      </c>
      <c r="I27598" t="s">
        <v>421</v>
      </c>
      <c r="J27598" t="s">
        <v>422</v>
      </c>
      <c r="K27598" t="s">
        <v>24</v>
      </c>
      <c r="L27598" t="s">
        <v>38</v>
      </c>
      <c r="M27598" t="s">
        <v>1226</v>
      </c>
    </row>
    <row r="27599" spans="1:13" x14ac:dyDescent="0.3">
      <c r="A27599" t="s">
        <v>419</v>
      </c>
      <c r="C27599" t="s">
        <v>11140</v>
      </c>
      <c r="D27599">
        <v>3</v>
      </c>
      <c r="E27599" s="1">
        <v>20000</v>
      </c>
      <c r="G27599" t="s">
        <v>48</v>
      </c>
      <c r="H27599" t="s">
        <v>11189</v>
      </c>
      <c r="I27599" t="s">
        <v>421</v>
      </c>
      <c r="J27599" t="s">
        <v>422</v>
      </c>
      <c r="K27599" t="s">
        <v>24</v>
      </c>
      <c r="L27599" t="s">
        <v>38</v>
      </c>
      <c r="M27599" t="s">
        <v>354</v>
      </c>
    </row>
    <row r="27600" spans="1:13" x14ac:dyDescent="0.3">
      <c r="A27600" t="s">
        <v>419</v>
      </c>
      <c r="C27600" t="s">
        <v>8771</v>
      </c>
      <c r="D27600">
        <v>19</v>
      </c>
      <c r="E27600" s="1">
        <v>100000</v>
      </c>
      <c r="G27600" t="s">
        <v>13</v>
      </c>
      <c r="H27600" t="s">
        <v>8881</v>
      </c>
      <c r="I27600" t="s">
        <v>421</v>
      </c>
      <c r="J27600" t="s">
        <v>422</v>
      </c>
      <c r="K27600" t="s">
        <v>24</v>
      </c>
      <c r="L27600" t="s">
        <v>17</v>
      </c>
      <c r="M27600" t="s">
        <v>450</v>
      </c>
    </row>
    <row r="27601" spans="1:13" x14ac:dyDescent="0.3">
      <c r="A27601" t="s">
        <v>419</v>
      </c>
      <c r="C27601" t="s">
        <v>33755</v>
      </c>
      <c r="D27601">
        <v>18</v>
      </c>
      <c r="E27601" s="1">
        <v>99855</v>
      </c>
      <c r="G27601" t="s">
        <v>13</v>
      </c>
      <c r="H27601" t="s">
        <v>33910</v>
      </c>
      <c r="I27601" t="s">
        <v>421</v>
      </c>
      <c r="J27601" t="s">
        <v>422</v>
      </c>
      <c r="K27601" t="s">
        <v>24</v>
      </c>
      <c r="L27601" t="s">
        <v>17</v>
      </c>
      <c r="M27601" t="s">
        <v>450</v>
      </c>
    </row>
    <row r="27602" spans="1:13" x14ac:dyDescent="0.3">
      <c r="A27602" t="s">
        <v>419</v>
      </c>
      <c r="C27602" t="s">
        <v>33755</v>
      </c>
      <c r="D27602">
        <v>23</v>
      </c>
      <c r="E27602" s="1">
        <v>98427</v>
      </c>
      <c r="G27602" t="s">
        <v>13</v>
      </c>
      <c r="H27602" t="s">
        <v>33915</v>
      </c>
      <c r="I27602" t="s">
        <v>421</v>
      </c>
      <c r="J27602" t="s">
        <v>422</v>
      </c>
      <c r="K27602" t="s">
        <v>24</v>
      </c>
      <c r="L27602" t="s">
        <v>17</v>
      </c>
      <c r="M27602" t="s">
        <v>450</v>
      </c>
    </row>
    <row r="27603" spans="1:13" x14ac:dyDescent="0.3">
      <c r="A27603" t="s">
        <v>419</v>
      </c>
      <c r="C27603" t="s">
        <v>33531</v>
      </c>
      <c r="D27603">
        <v>32</v>
      </c>
      <c r="E27603" s="1">
        <v>500000</v>
      </c>
      <c r="G27603" t="s">
        <v>34</v>
      </c>
      <c r="H27603" t="s">
        <v>33540</v>
      </c>
      <c r="I27603" t="s">
        <v>421</v>
      </c>
      <c r="J27603" t="s">
        <v>422</v>
      </c>
      <c r="K27603" t="s">
        <v>24</v>
      </c>
      <c r="L27603" t="s">
        <v>17</v>
      </c>
      <c r="M27603" t="s">
        <v>202</v>
      </c>
    </row>
    <row r="27604" spans="1:13" x14ac:dyDescent="0.3">
      <c r="A27604" t="s">
        <v>419</v>
      </c>
      <c r="C27604" t="s">
        <v>34100</v>
      </c>
      <c r="D27604">
        <v>18</v>
      </c>
      <c r="E27604" s="1">
        <v>100000</v>
      </c>
      <c r="G27604" t="s">
        <v>13</v>
      </c>
      <c r="H27604" t="s">
        <v>34116</v>
      </c>
      <c r="I27604" t="s">
        <v>421</v>
      </c>
      <c r="J27604" t="s">
        <v>422</v>
      </c>
      <c r="K27604" t="s">
        <v>24</v>
      </c>
      <c r="L27604" t="s">
        <v>17</v>
      </c>
      <c r="M27604" t="s">
        <v>450</v>
      </c>
    </row>
    <row r="27605" spans="1:13" x14ac:dyDescent="0.3">
      <c r="A27605" t="s">
        <v>419</v>
      </c>
      <c r="C27605" t="s">
        <v>34100</v>
      </c>
      <c r="D27605">
        <v>18</v>
      </c>
      <c r="E27605" s="1">
        <v>100000</v>
      </c>
      <c r="G27605" t="s">
        <v>13</v>
      </c>
      <c r="H27605" t="s">
        <v>34169</v>
      </c>
      <c r="I27605" t="s">
        <v>421</v>
      </c>
      <c r="J27605" t="s">
        <v>422</v>
      </c>
      <c r="K27605" t="s">
        <v>24</v>
      </c>
      <c r="L27605" t="s">
        <v>17</v>
      </c>
      <c r="M27605" t="s">
        <v>450</v>
      </c>
    </row>
    <row r="27606" spans="1:13" x14ac:dyDescent="0.3">
      <c r="A27606" t="s">
        <v>419</v>
      </c>
      <c r="C27606" t="s">
        <v>33500</v>
      </c>
      <c r="D27606">
        <v>12</v>
      </c>
      <c r="E27606" s="1">
        <v>149981</v>
      </c>
      <c r="G27606" t="s">
        <v>111</v>
      </c>
      <c r="H27606" t="s">
        <v>33512</v>
      </c>
      <c r="I27606" t="s">
        <v>421</v>
      </c>
      <c r="J27606" t="s">
        <v>422</v>
      </c>
      <c r="K27606" t="s">
        <v>24</v>
      </c>
      <c r="L27606" t="s">
        <v>25</v>
      </c>
      <c r="M27606" t="s">
        <v>322</v>
      </c>
    </row>
    <row r="27607" spans="1:13" x14ac:dyDescent="0.3">
      <c r="A27607" t="s">
        <v>419</v>
      </c>
      <c r="C27607" t="s">
        <v>37047</v>
      </c>
      <c r="D27607">
        <v>31</v>
      </c>
      <c r="E27607" s="1">
        <v>1757916</v>
      </c>
      <c r="G27607" t="s">
        <v>13</v>
      </c>
      <c r="H27607" t="s">
        <v>37261</v>
      </c>
      <c r="I27607" t="s">
        <v>421</v>
      </c>
      <c r="J27607" t="s">
        <v>422</v>
      </c>
      <c r="K27607" t="s">
        <v>24</v>
      </c>
      <c r="L27607" t="s">
        <v>38</v>
      </c>
      <c r="M27607" t="s">
        <v>101</v>
      </c>
    </row>
    <row r="27608" spans="1:13" x14ac:dyDescent="0.3">
      <c r="A27608" t="s">
        <v>419</v>
      </c>
      <c r="C27608" t="s">
        <v>36727</v>
      </c>
      <c r="D27608">
        <v>52</v>
      </c>
      <c r="E27608" s="1">
        <v>2196121</v>
      </c>
      <c r="G27608" t="s">
        <v>34</v>
      </c>
      <c r="H27608" t="s">
        <v>36750</v>
      </c>
      <c r="I27608" t="s">
        <v>421</v>
      </c>
      <c r="J27608" t="s">
        <v>422</v>
      </c>
      <c r="K27608" t="s">
        <v>24</v>
      </c>
      <c r="L27608" t="s">
        <v>38</v>
      </c>
      <c r="M27608" t="s">
        <v>740</v>
      </c>
    </row>
    <row r="27609" spans="1:13" x14ac:dyDescent="0.3">
      <c r="A27609" t="s">
        <v>419</v>
      </c>
      <c r="C27609" t="s">
        <v>37582</v>
      </c>
      <c r="D27609">
        <v>120</v>
      </c>
      <c r="E27609" s="1">
        <v>27575360</v>
      </c>
      <c r="G27609" t="s">
        <v>34</v>
      </c>
      <c r="H27609" t="s">
        <v>37601</v>
      </c>
      <c r="I27609" t="s">
        <v>421</v>
      </c>
      <c r="J27609" t="s">
        <v>422</v>
      </c>
      <c r="K27609" t="s">
        <v>24</v>
      </c>
      <c r="L27609" t="s">
        <v>170</v>
      </c>
      <c r="M27609" t="s">
        <v>202</v>
      </c>
    </row>
    <row r="27610" spans="1:13" x14ac:dyDescent="0.3">
      <c r="A27610" t="s">
        <v>419</v>
      </c>
      <c r="C27610" t="s">
        <v>35729</v>
      </c>
      <c r="D27610">
        <v>13</v>
      </c>
      <c r="E27610" s="1">
        <v>123589</v>
      </c>
      <c r="G27610" t="s">
        <v>111</v>
      </c>
      <c r="H27610" t="s">
        <v>35872</v>
      </c>
      <c r="I27610" t="s">
        <v>421</v>
      </c>
      <c r="J27610" t="s">
        <v>422</v>
      </c>
      <c r="K27610" t="s">
        <v>24</v>
      </c>
      <c r="L27610" t="s">
        <v>25</v>
      </c>
      <c r="M27610" t="s">
        <v>322</v>
      </c>
    </row>
    <row r="27611" spans="1:13" x14ac:dyDescent="0.3">
      <c r="A27611" t="s">
        <v>419</v>
      </c>
      <c r="C27611" t="s">
        <v>37919</v>
      </c>
      <c r="D27611">
        <v>70</v>
      </c>
      <c r="E27611" s="1">
        <v>1642318</v>
      </c>
      <c r="G27611" t="s">
        <v>111</v>
      </c>
      <c r="H27611" t="s">
        <v>37984</v>
      </c>
      <c r="I27611" t="s">
        <v>421</v>
      </c>
      <c r="J27611" t="s">
        <v>422</v>
      </c>
      <c r="K27611" t="s">
        <v>24</v>
      </c>
      <c r="L27611" t="s">
        <v>25</v>
      </c>
      <c r="M27611" t="s">
        <v>120</v>
      </c>
    </row>
    <row r="27612" spans="1:13" x14ac:dyDescent="0.3">
      <c r="A27612" t="s">
        <v>419</v>
      </c>
      <c r="C27612" t="s">
        <v>17948</v>
      </c>
      <c r="D27612">
        <v>60</v>
      </c>
      <c r="E27612" s="1">
        <v>13672340</v>
      </c>
      <c r="G27612" t="s">
        <v>571</v>
      </c>
      <c r="H27612" t="s">
        <v>17958</v>
      </c>
      <c r="I27612" t="s">
        <v>421</v>
      </c>
      <c r="J27612" t="s">
        <v>422</v>
      </c>
      <c r="K27612" t="s">
        <v>24</v>
      </c>
      <c r="L27612" t="s">
        <v>2373</v>
      </c>
      <c r="M27612" t="s">
        <v>1003</v>
      </c>
    </row>
    <row r="27613" spans="1:13" x14ac:dyDescent="0.3">
      <c r="A27613" t="s">
        <v>419</v>
      </c>
      <c r="C27613" t="s">
        <v>18172</v>
      </c>
      <c r="D27613">
        <v>98</v>
      </c>
      <c r="E27613" s="1">
        <v>16786971</v>
      </c>
      <c r="G27613" t="s">
        <v>13</v>
      </c>
      <c r="H27613" t="s">
        <v>18175</v>
      </c>
      <c r="I27613" t="s">
        <v>421</v>
      </c>
      <c r="J27613" t="s">
        <v>422</v>
      </c>
      <c r="K27613" t="s">
        <v>24</v>
      </c>
      <c r="L27613" t="s">
        <v>38</v>
      </c>
      <c r="M27613" t="s">
        <v>101</v>
      </c>
    </row>
    <row r="27614" spans="1:13" x14ac:dyDescent="0.3">
      <c r="A27614" t="s">
        <v>419</v>
      </c>
      <c r="C27614" t="s">
        <v>18377</v>
      </c>
      <c r="D27614">
        <v>12</v>
      </c>
      <c r="E27614" s="1">
        <v>6024</v>
      </c>
      <c r="G27614" t="s">
        <v>34</v>
      </c>
      <c r="H27614" t="s">
        <v>7013</v>
      </c>
      <c r="I27614" t="s">
        <v>421</v>
      </c>
      <c r="J27614" t="s">
        <v>422</v>
      </c>
      <c r="K27614" t="s">
        <v>24</v>
      </c>
      <c r="L27614" t="s">
        <v>25</v>
      </c>
      <c r="M27614" t="s">
        <v>6146</v>
      </c>
    </row>
    <row r="27615" spans="1:13" x14ac:dyDescent="0.3">
      <c r="A27615" t="s">
        <v>419</v>
      </c>
      <c r="C27615" t="s">
        <v>19936</v>
      </c>
      <c r="D27615">
        <v>12</v>
      </c>
      <c r="E27615" s="1">
        <v>200000</v>
      </c>
      <c r="G27615" t="s">
        <v>111</v>
      </c>
      <c r="H27615" t="s">
        <v>19938</v>
      </c>
      <c r="I27615" t="s">
        <v>421</v>
      </c>
      <c r="J27615" t="s">
        <v>422</v>
      </c>
      <c r="K27615" t="s">
        <v>24</v>
      </c>
      <c r="L27615" t="s">
        <v>25</v>
      </c>
      <c r="M27615" t="s">
        <v>120</v>
      </c>
    </row>
    <row r="27616" spans="1:13" x14ac:dyDescent="0.3">
      <c r="A27616" t="s">
        <v>419</v>
      </c>
      <c r="C27616" t="s">
        <v>33173</v>
      </c>
      <c r="D27616">
        <v>6</v>
      </c>
      <c r="E27616" s="1">
        <v>66213</v>
      </c>
      <c r="G27616" t="s">
        <v>34</v>
      </c>
      <c r="H27616" t="s">
        <v>6493</v>
      </c>
      <c r="I27616" t="s">
        <v>421</v>
      </c>
      <c r="J27616" t="s">
        <v>422</v>
      </c>
      <c r="K27616" t="s">
        <v>24</v>
      </c>
      <c r="L27616" t="s">
        <v>25</v>
      </c>
      <c r="M27616" t="s">
        <v>6146</v>
      </c>
    </row>
    <row r="27617" spans="1:13" x14ac:dyDescent="0.3">
      <c r="A27617" t="s">
        <v>419</v>
      </c>
      <c r="C27617" t="s">
        <v>14674</v>
      </c>
      <c r="D27617">
        <v>60</v>
      </c>
      <c r="E27617" s="1">
        <v>17827124</v>
      </c>
      <c r="G27617" t="s">
        <v>571</v>
      </c>
      <c r="H27617" t="s">
        <v>14678</v>
      </c>
      <c r="I27617" t="s">
        <v>421</v>
      </c>
      <c r="J27617" t="s">
        <v>422</v>
      </c>
      <c r="K27617" t="s">
        <v>24</v>
      </c>
      <c r="L27617" t="s">
        <v>38</v>
      </c>
      <c r="M27617" t="s">
        <v>1003</v>
      </c>
    </row>
    <row r="27618" spans="1:13" x14ac:dyDescent="0.3">
      <c r="A27618" t="s">
        <v>419</v>
      </c>
      <c r="C27618" t="s">
        <v>12994</v>
      </c>
      <c r="D27618">
        <v>36</v>
      </c>
      <c r="E27618" s="1">
        <v>2950500</v>
      </c>
      <c r="G27618" t="s">
        <v>111</v>
      </c>
      <c r="H27618" t="s">
        <v>13022</v>
      </c>
      <c r="I27618" t="s">
        <v>421</v>
      </c>
      <c r="J27618" t="s">
        <v>422</v>
      </c>
      <c r="K27618" t="s">
        <v>24</v>
      </c>
      <c r="L27618" t="s">
        <v>25</v>
      </c>
      <c r="M27618" t="s">
        <v>120</v>
      </c>
    </row>
    <row r="27619" spans="1:13" x14ac:dyDescent="0.3">
      <c r="A27619" t="s">
        <v>29204</v>
      </c>
      <c r="C27619" t="s">
        <v>29114</v>
      </c>
      <c r="D27619">
        <v>18</v>
      </c>
      <c r="E27619" s="1">
        <v>100000</v>
      </c>
      <c r="G27619" t="s">
        <v>111</v>
      </c>
      <c r="H27619" t="s">
        <v>29205</v>
      </c>
      <c r="I27619" t="s">
        <v>697</v>
      </c>
      <c r="J27619" t="s">
        <v>422</v>
      </c>
      <c r="K27619" t="s">
        <v>24</v>
      </c>
      <c r="L27619" t="s">
        <v>17</v>
      </c>
      <c r="M27619" t="s">
        <v>112</v>
      </c>
    </row>
    <row r="27620" spans="1:13" x14ac:dyDescent="0.3">
      <c r="E27620" s="24" t="s">
        <v>38203</v>
      </c>
    </row>
    <row r="27621" spans="1:13" x14ac:dyDescent="0.3">
      <c r="E27621" s="8">
        <f>SUM(E27564:E27619)</f>
        <v>157599278</v>
      </c>
    </row>
    <row r="27622" spans="1:13" x14ac:dyDescent="0.3">
      <c r="E27622" s="25" t="s">
        <v>38204</v>
      </c>
    </row>
    <row r="27623" spans="1:13" x14ac:dyDescent="0.3">
      <c r="A27623" t="s">
        <v>36933</v>
      </c>
      <c r="C27623" t="s">
        <v>36834</v>
      </c>
      <c r="D27623">
        <v>18</v>
      </c>
      <c r="E27623" s="1">
        <v>100000</v>
      </c>
      <c r="G27623" t="s">
        <v>13</v>
      </c>
      <c r="H27623" t="s">
        <v>36934</v>
      </c>
      <c r="I27623" t="s">
        <v>18980</v>
      </c>
      <c r="J27623" t="s">
        <v>17989</v>
      </c>
      <c r="K27623" t="s">
        <v>24</v>
      </c>
      <c r="L27623" t="s">
        <v>17</v>
      </c>
      <c r="M27623" t="s">
        <v>450</v>
      </c>
    </row>
    <row r="27624" spans="1:13" x14ac:dyDescent="0.3">
      <c r="A27624" t="s">
        <v>14104</v>
      </c>
      <c r="C27624" t="s">
        <v>20401</v>
      </c>
      <c r="D27624">
        <v>30</v>
      </c>
      <c r="E27624" s="1">
        <v>7746</v>
      </c>
      <c r="G27624" t="s">
        <v>34</v>
      </c>
      <c r="H27624" t="s">
        <v>7013</v>
      </c>
      <c r="I27624" t="s">
        <v>13684</v>
      </c>
      <c r="J27624" t="s">
        <v>30</v>
      </c>
      <c r="K27624" t="s">
        <v>24</v>
      </c>
      <c r="L27624" t="s">
        <v>25</v>
      </c>
      <c r="M27624" t="s">
        <v>6146</v>
      </c>
    </row>
    <row r="27625" spans="1:13" x14ac:dyDescent="0.3">
      <c r="A27625" t="s">
        <v>14104</v>
      </c>
      <c r="C27625" t="s">
        <v>14030</v>
      </c>
      <c r="D27625">
        <v>7</v>
      </c>
      <c r="E27625" s="1">
        <v>92209</v>
      </c>
      <c r="G27625" t="s">
        <v>34</v>
      </c>
      <c r="H27625" t="s">
        <v>6493</v>
      </c>
      <c r="I27625" t="s">
        <v>13684</v>
      </c>
      <c r="J27625" t="s">
        <v>30</v>
      </c>
      <c r="K27625" t="s">
        <v>24</v>
      </c>
      <c r="L27625" t="s">
        <v>25</v>
      </c>
      <c r="M27625" t="s">
        <v>6146</v>
      </c>
    </row>
    <row r="27626" spans="1:13" x14ac:dyDescent="0.3">
      <c r="A27626" t="s">
        <v>228</v>
      </c>
      <c r="C27626" t="s">
        <v>597</v>
      </c>
      <c r="D27626">
        <v>18</v>
      </c>
      <c r="E27626" s="1">
        <v>100000</v>
      </c>
      <c r="G27626" t="s">
        <v>13</v>
      </c>
      <c r="H27626" t="s">
        <v>685</v>
      </c>
      <c r="I27626" t="s">
        <v>229</v>
      </c>
      <c r="J27626" t="s">
        <v>137</v>
      </c>
      <c r="K27626" t="s">
        <v>24</v>
      </c>
      <c r="L27626" t="s">
        <v>17</v>
      </c>
      <c r="M27626" t="s">
        <v>450</v>
      </c>
    </row>
    <row r="27627" spans="1:13" x14ac:dyDescent="0.3">
      <c r="A27627" t="s">
        <v>228</v>
      </c>
      <c r="C27627" t="s">
        <v>227</v>
      </c>
      <c r="D27627">
        <v>36</v>
      </c>
      <c r="E27627" s="1">
        <v>819322</v>
      </c>
      <c r="G27627" t="s">
        <v>13</v>
      </c>
      <c r="H27627" t="s">
        <v>63</v>
      </c>
      <c r="I27627" t="s">
        <v>229</v>
      </c>
      <c r="J27627" t="s">
        <v>137</v>
      </c>
      <c r="K27627" t="s">
        <v>24</v>
      </c>
      <c r="L27627" t="s">
        <v>38</v>
      </c>
      <c r="M27627" t="s">
        <v>66</v>
      </c>
    </row>
    <row r="27628" spans="1:13" x14ac:dyDescent="0.3">
      <c r="A27628" t="s">
        <v>228</v>
      </c>
      <c r="C27628" t="s">
        <v>27614</v>
      </c>
      <c r="D27628">
        <v>7</v>
      </c>
      <c r="E27628" s="1">
        <v>193706</v>
      </c>
      <c r="G27628" t="s">
        <v>13</v>
      </c>
      <c r="H27628" t="s">
        <v>27624</v>
      </c>
      <c r="I27628" t="s">
        <v>229</v>
      </c>
      <c r="J27628" t="s">
        <v>137</v>
      </c>
      <c r="K27628" t="s">
        <v>24</v>
      </c>
      <c r="L27628" t="s">
        <v>210</v>
      </c>
      <c r="M27628" t="s">
        <v>66</v>
      </c>
    </row>
    <row r="27629" spans="1:13" x14ac:dyDescent="0.3">
      <c r="A27629" t="s">
        <v>228</v>
      </c>
      <c r="C27629" t="s">
        <v>16236</v>
      </c>
      <c r="D27629">
        <v>24</v>
      </c>
      <c r="E27629" s="1">
        <v>100000</v>
      </c>
      <c r="G27629" t="s">
        <v>13</v>
      </c>
      <c r="H27629" t="s">
        <v>16275</v>
      </c>
      <c r="I27629" t="s">
        <v>229</v>
      </c>
      <c r="J27629" t="s">
        <v>137</v>
      </c>
      <c r="K27629" t="s">
        <v>24</v>
      </c>
      <c r="L27629" t="s">
        <v>17</v>
      </c>
      <c r="M27629" t="s">
        <v>450</v>
      </c>
    </row>
    <row r="27630" spans="1:13" x14ac:dyDescent="0.3">
      <c r="A27630" t="s">
        <v>228</v>
      </c>
      <c r="C27630" t="s">
        <v>11613</v>
      </c>
      <c r="D27630">
        <v>19</v>
      </c>
      <c r="E27630" s="1">
        <v>100000</v>
      </c>
      <c r="G27630" t="s">
        <v>48</v>
      </c>
      <c r="H27630" t="s">
        <v>11699</v>
      </c>
      <c r="I27630" t="s">
        <v>229</v>
      </c>
      <c r="J27630" t="s">
        <v>137</v>
      </c>
      <c r="K27630" t="s">
        <v>24</v>
      </c>
      <c r="L27630" t="s">
        <v>17</v>
      </c>
      <c r="M27630" t="s">
        <v>190</v>
      </c>
    </row>
    <row r="27631" spans="1:13" x14ac:dyDescent="0.3">
      <c r="A27631" t="s">
        <v>228</v>
      </c>
      <c r="C27631" t="s">
        <v>10589</v>
      </c>
      <c r="D27631">
        <v>88</v>
      </c>
      <c r="E27631" s="1">
        <v>14821251</v>
      </c>
      <c r="G27631" t="s">
        <v>13</v>
      </c>
      <c r="H27631" t="s">
        <v>10627</v>
      </c>
      <c r="I27631" t="s">
        <v>229</v>
      </c>
      <c r="J27631" t="s">
        <v>137</v>
      </c>
      <c r="K27631" t="s">
        <v>24</v>
      </c>
      <c r="L27631" t="s">
        <v>17</v>
      </c>
      <c r="M27631" t="s">
        <v>274</v>
      </c>
    </row>
    <row r="27632" spans="1:13" x14ac:dyDescent="0.3">
      <c r="A27632" t="s">
        <v>228</v>
      </c>
      <c r="C27632" t="s">
        <v>36834</v>
      </c>
      <c r="D27632">
        <v>18</v>
      </c>
      <c r="E27632" s="1">
        <v>100000</v>
      </c>
      <c r="G27632" t="s">
        <v>13</v>
      </c>
      <c r="H27632" t="s">
        <v>36851</v>
      </c>
      <c r="I27632" t="s">
        <v>229</v>
      </c>
      <c r="J27632" t="s">
        <v>137</v>
      </c>
      <c r="K27632" t="s">
        <v>24</v>
      </c>
      <c r="L27632" t="s">
        <v>17</v>
      </c>
      <c r="M27632" t="s">
        <v>450</v>
      </c>
    </row>
    <row r="27633" spans="1:13" x14ac:dyDescent="0.3">
      <c r="A27633" t="s">
        <v>228</v>
      </c>
      <c r="C27633" t="s">
        <v>36834</v>
      </c>
      <c r="D27633">
        <v>17</v>
      </c>
      <c r="E27633" s="1">
        <v>99342</v>
      </c>
      <c r="G27633" t="s">
        <v>13</v>
      </c>
      <c r="H27633" t="s">
        <v>36927</v>
      </c>
      <c r="I27633" t="s">
        <v>229</v>
      </c>
      <c r="J27633" t="s">
        <v>137</v>
      </c>
      <c r="K27633" t="s">
        <v>24</v>
      </c>
      <c r="L27633" t="s">
        <v>17</v>
      </c>
      <c r="M27633" t="s">
        <v>450</v>
      </c>
    </row>
    <row r="27634" spans="1:13" x14ac:dyDescent="0.3">
      <c r="A27634" t="s">
        <v>228</v>
      </c>
      <c r="C27634" t="s">
        <v>37782</v>
      </c>
      <c r="D27634">
        <v>114</v>
      </c>
      <c r="E27634" s="1">
        <v>21061874</v>
      </c>
      <c r="G27634" t="s">
        <v>13</v>
      </c>
      <c r="H27634" t="s">
        <v>37788</v>
      </c>
      <c r="I27634" t="s">
        <v>229</v>
      </c>
      <c r="J27634" t="s">
        <v>137</v>
      </c>
      <c r="K27634" t="s">
        <v>24</v>
      </c>
      <c r="L27634" t="s">
        <v>360</v>
      </c>
      <c r="M27634" t="s">
        <v>66</v>
      </c>
    </row>
    <row r="27635" spans="1:13" x14ac:dyDescent="0.3">
      <c r="A27635" t="s">
        <v>228</v>
      </c>
      <c r="C27635" t="s">
        <v>17710</v>
      </c>
      <c r="D27635">
        <v>68</v>
      </c>
      <c r="E27635" s="1">
        <v>4591731</v>
      </c>
      <c r="G27635" t="s">
        <v>13</v>
      </c>
      <c r="H27635" t="s">
        <v>17727</v>
      </c>
      <c r="I27635" t="s">
        <v>229</v>
      </c>
      <c r="J27635" t="s">
        <v>137</v>
      </c>
      <c r="K27635" t="s">
        <v>24</v>
      </c>
      <c r="L27635" t="s">
        <v>25</v>
      </c>
      <c r="M27635" t="s">
        <v>101</v>
      </c>
    </row>
    <row r="27636" spans="1:13" x14ac:dyDescent="0.3">
      <c r="A27636" t="s">
        <v>228</v>
      </c>
      <c r="C27636" t="s">
        <v>24619</v>
      </c>
      <c r="D27636">
        <v>12</v>
      </c>
      <c r="E27636" s="1">
        <v>175000</v>
      </c>
      <c r="G27636" t="s">
        <v>13</v>
      </c>
      <c r="H27636" t="s">
        <v>24640</v>
      </c>
      <c r="I27636" t="s">
        <v>229</v>
      </c>
      <c r="J27636" t="s">
        <v>137</v>
      </c>
      <c r="K27636" t="s">
        <v>24</v>
      </c>
      <c r="L27636" t="s">
        <v>25</v>
      </c>
      <c r="M27636" t="s">
        <v>101</v>
      </c>
    </row>
    <row r="27637" spans="1:13" x14ac:dyDescent="0.3">
      <c r="A27637" t="s">
        <v>228</v>
      </c>
      <c r="C27637" t="s">
        <v>7574</v>
      </c>
      <c r="D27637">
        <v>60</v>
      </c>
      <c r="E27637" s="1">
        <v>5211800</v>
      </c>
      <c r="G27637" t="s">
        <v>13</v>
      </c>
      <c r="H27637" t="s">
        <v>7598</v>
      </c>
      <c r="I27637" t="s">
        <v>229</v>
      </c>
      <c r="J27637" t="s">
        <v>137</v>
      </c>
      <c r="K27637" t="s">
        <v>24</v>
      </c>
      <c r="L27637" t="s">
        <v>25</v>
      </c>
      <c r="M27637" t="s">
        <v>101</v>
      </c>
    </row>
    <row r="27638" spans="1:13" x14ac:dyDescent="0.3">
      <c r="A27638" t="s">
        <v>5111</v>
      </c>
      <c r="C27638" t="s">
        <v>29553</v>
      </c>
      <c r="D27638">
        <v>49</v>
      </c>
      <c r="E27638" s="1">
        <v>6243516</v>
      </c>
      <c r="G27638" t="s">
        <v>516</v>
      </c>
      <c r="H27638" t="s">
        <v>29669</v>
      </c>
      <c r="I27638" t="s">
        <v>2846</v>
      </c>
      <c r="K27638" t="s">
        <v>189</v>
      </c>
      <c r="L27638" t="s">
        <v>170</v>
      </c>
      <c r="M27638" t="s">
        <v>3728</v>
      </c>
    </row>
    <row r="27639" spans="1:13" x14ac:dyDescent="0.3">
      <c r="A27639" t="s">
        <v>5111</v>
      </c>
      <c r="C27639" t="s">
        <v>5025</v>
      </c>
      <c r="D27639">
        <v>22</v>
      </c>
      <c r="E27639" s="1">
        <v>556406</v>
      </c>
      <c r="G27639" t="s">
        <v>13</v>
      </c>
      <c r="H27639" t="s">
        <v>4978</v>
      </c>
      <c r="I27639" t="s">
        <v>2846</v>
      </c>
      <c r="K27639" t="s">
        <v>189</v>
      </c>
      <c r="L27639" t="s">
        <v>17</v>
      </c>
      <c r="M27639" t="s">
        <v>87</v>
      </c>
    </row>
    <row r="27640" spans="1:13" x14ac:dyDescent="0.3">
      <c r="A27640" t="s">
        <v>5111</v>
      </c>
      <c r="C27640" t="s">
        <v>22837</v>
      </c>
      <c r="D27640">
        <v>62</v>
      </c>
      <c r="E27640" s="1">
        <v>6078248</v>
      </c>
      <c r="G27640" t="s">
        <v>516</v>
      </c>
      <c r="H27640" t="s">
        <v>23026</v>
      </c>
      <c r="I27640" t="s">
        <v>2846</v>
      </c>
      <c r="K27640" t="s">
        <v>189</v>
      </c>
      <c r="L27640" t="s">
        <v>38</v>
      </c>
      <c r="M27640" t="s">
        <v>3728</v>
      </c>
    </row>
    <row r="27641" spans="1:13" x14ac:dyDescent="0.3">
      <c r="A27641" t="s">
        <v>5111</v>
      </c>
      <c r="C27641" t="s">
        <v>22646</v>
      </c>
      <c r="D27641">
        <v>25</v>
      </c>
      <c r="E27641" s="1">
        <v>100000</v>
      </c>
      <c r="G27641" t="s">
        <v>13</v>
      </c>
      <c r="H27641" t="s">
        <v>22717</v>
      </c>
      <c r="I27641" t="s">
        <v>2846</v>
      </c>
      <c r="K27641" t="s">
        <v>189</v>
      </c>
      <c r="L27641" t="s">
        <v>17</v>
      </c>
      <c r="M27641" t="s">
        <v>450</v>
      </c>
    </row>
    <row r="27642" spans="1:13" x14ac:dyDescent="0.3">
      <c r="A27642" t="s">
        <v>5111</v>
      </c>
      <c r="C27642" t="s">
        <v>16755</v>
      </c>
      <c r="D27642">
        <v>24</v>
      </c>
      <c r="E27642" s="1">
        <v>100000</v>
      </c>
      <c r="G27642" t="s">
        <v>13</v>
      </c>
      <c r="H27642" t="s">
        <v>16995</v>
      </c>
      <c r="I27642" t="s">
        <v>2846</v>
      </c>
      <c r="K27642" t="s">
        <v>189</v>
      </c>
      <c r="L27642" t="s">
        <v>17</v>
      </c>
      <c r="M27642" t="s">
        <v>450</v>
      </c>
    </row>
    <row r="27643" spans="1:13" x14ac:dyDescent="0.3">
      <c r="A27643" t="s">
        <v>5111</v>
      </c>
      <c r="C27643" t="s">
        <v>11813</v>
      </c>
      <c r="D27643">
        <v>25</v>
      </c>
      <c r="E27643" s="1">
        <v>100000</v>
      </c>
      <c r="G27643" t="s">
        <v>13</v>
      </c>
      <c r="H27643" t="s">
        <v>12148</v>
      </c>
      <c r="I27643" t="s">
        <v>2846</v>
      </c>
      <c r="K27643" t="s">
        <v>189</v>
      </c>
      <c r="L27643" t="s">
        <v>17</v>
      </c>
      <c r="M27643" t="s">
        <v>450</v>
      </c>
    </row>
    <row r="27644" spans="1:13" x14ac:dyDescent="0.3">
      <c r="A27644" t="s">
        <v>5111</v>
      </c>
      <c r="C27644" t="s">
        <v>7634</v>
      </c>
      <c r="D27644">
        <v>46</v>
      </c>
      <c r="E27644" s="1">
        <v>231985</v>
      </c>
      <c r="G27644" t="s">
        <v>13</v>
      </c>
      <c r="H27644" t="s">
        <v>7996</v>
      </c>
      <c r="I27644" t="s">
        <v>2846</v>
      </c>
      <c r="K27644" t="s">
        <v>189</v>
      </c>
      <c r="L27644" t="s">
        <v>17</v>
      </c>
      <c r="M27644" t="s">
        <v>66</v>
      </c>
    </row>
    <row r="27645" spans="1:13" x14ac:dyDescent="0.3">
      <c r="A27645" t="s">
        <v>5111</v>
      </c>
      <c r="C27645" t="s">
        <v>35729</v>
      </c>
      <c r="D27645">
        <v>18</v>
      </c>
      <c r="E27645" s="1">
        <v>100000</v>
      </c>
      <c r="G27645" t="s">
        <v>13</v>
      </c>
      <c r="H27645" t="s">
        <v>35890</v>
      </c>
      <c r="I27645" t="s">
        <v>2846</v>
      </c>
      <c r="K27645" t="s">
        <v>189</v>
      </c>
      <c r="L27645" t="s">
        <v>17</v>
      </c>
      <c r="M27645" t="s">
        <v>450</v>
      </c>
    </row>
    <row r="27646" spans="1:13" x14ac:dyDescent="0.3">
      <c r="A27646" t="s">
        <v>6540</v>
      </c>
      <c r="C27646" t="s">
        <v>32450</v>
      </c>
      <c r="D27646">
        <v>36</v>
      </c>
      <c r="E27646" s="1">
        <v>1200000</v>
      </c>
      <c r="G27646" t="s">
        <v>111</v>
      </c>
      <c r="H27646" t="s">
        <v>13022</v>
      </c>
      <c r="I27646" t="s">
        <v>6541</v>
      </c>
      <c r="J27646" t="s">
        <v>6105</v>
      </c>
      <c r="K27646" t="s">
        <v>24</v>
      </c>
      <c r="L27646" t="s">
        <v>25</v>
      </c>
      <c r="M27646" t="s">
        <v>120</v>
      </c>
    </row>
    <row r="27647" spans="1:13" x14ac:dyDescent="0.3">
      <c r="A27647" t="s">
        <v>6540</v>
      </c>
      <c r="C27647" t="s">
        <v>32274</v>
      </c>
      <c r="D27647">
        <v>12</v>
      </c>
      <c r="E27647" s="1">
        <v>7474</v>
      </c>
      <c r="G27647" t="s">
        <v>34</v>
      </c>
      <c r="H27647" t="s">
        <v>7013</v>
      </c>
      <c r="I27647" t="s">
        <v>6541</v>
      </c>
      <c r="J27647" t="s">
        <v>6105</v>
      </c>
      <c r="K27647" t="s">
        <v>24</v>
      </c>
      <c r="L27647" t="s">
        <v>25</v>
      </c>
      <c r="M27647" t="s">
        <v>6146</v>
      </c>
    </row>
    <row r="27648" spans="1:13" x14ac:dyDescent="0.3">
      <c r="A27648" t="s">
        <v>6540</v>
      </c>
      <c r="C27648" t="s">
        <v>6536</v>
      </c>
      <c r="D27648">
        <v>12</v>
      </c>
      <c r="E27648" s="1">
        <v>34182</v>
      </c>
      <c r="G27648" t="s">
        <v>34</v>
      </c>
      <c r="H27648" t="s">
        <v>6493</v>
      </c>
      <c r="I27648" t="s">
        <v>6541</v>
      </c>
      <c r="J27648" t="s">
        <v>6105</v>
      </c>
      <c r="K27648" t="s">
        <v>24</v>
      </c>
      <c r="L27648" t="s">
        <v>25</v>
      </c>
      <c r="M27648" t="s">
        <v>6146</v>
      </c>
    </row>
    <row r="27649" spans="1:13" x14ac:dyDescent="0.3">
      <c r="A27649" t="s">
        <v>33458</v>
      </c>
      <c r="C27649" t="s">
        <v>33438</v>
      </c>
      <c r="D27649">
        <v>18</v>
      </c>
      <c r="E27649" s="1">
        <v>99936</v>
      </c>
      <c r="G27649" t="s">
        <v>13</v>
      </c>
      <c r="H27649" t="s">
        <v>33459</v>
      </c>
      <c r="I27649" t="s">
        <v>6104</v>
      </c>
      <c r="J27649" t="s">
        <v>6105</v>
      </c>
      <c r="K27649" t="s">
        <v>24</v>
      </c>
      <c r="L27649" t="s">
        <v>17</v>
      </c>
      <c r="M27649" t="s">
        <v>450</v>
      </c>
    </row>
    <row r="27650" spans="1:13" x14ac:dyDescent="0.3">
      <c r="A27650" t="s">
        <v>9765</v>
      </c>
      <c r="C27650" t="s">
        <v>11494</v>
      </c>
      <c r="D27650">
        <v>1</v>
      </c>
      <c r="E27650" s="1">
        <v>50000</v>
      </c>
      <c r="G27650" t="s">
        <v>111</v>
      </c>
      <c r="H27650" t="s">
        <v>11562</v>
      </c>
      <c r="I27650" t="s">
        <v>6261</v>
      </c>
      <c r="J27650" t="s">
        <v>288</v>
      </c>
      <c r="K27650" t="s">
        <v>24</v>
      </c>
      <c r="L27650" t="s">
        <v>25</v>
      </c>
      <c r="M27650" t="s">
        <v>6109</v>
      </c>
    </row>
    <row r="27651" spans="1:13" x14ac:dyDescent="0.3">
      <c r="A27651" t="s">
        <v>9765</v>
      </c>
      <c r="C27651" t="s">
        <v>9547</v>
      </c>
      <c r="D27651">
        <v>19</v>
      </c>
      <c r="E27651" s="1">
        <v>100000</v>
      </c>
      <c r="G27651" t="s">
        <v>13</v>
      </c>
      <c r="H27651" t="s">
        <v>9766</v>
      </c>
      <c r="I27651" t="s">
        <v>6261</v>
      </c>
      <c r="J27651" t="s">
        <v>288</v>
      </c>
      <c r="K27651" t="s">
        <v>24</v>
      </c>
      <c r="L27651" t="s">
        <v>17</v>
      </c>
      <c r="M27651" t="s">
        <v>450</v>
      </c>
    </row>
    <row r="27652" spans="1:13" x14ac:dyDescent="0.3">
      <c r="A27652" t="s">
        <v>9765</v>
      </c>
      <c r="C27652" t="s">
        <v>10083</v>
      </c>
      <c r="D27652">
        <v>19</v>
      </c>
      <c r="E27652" s="1">
        <v>100000</v>
      </c>
      <c r="G27652" t="s">
        <v>13</v>
      </c>
      <c r="H27652" t="s">
        <v>10116</v>
      </c>
      <c r="I27652" t="s">
        <v>6261</v>
      </c>
      <c r="J27652" t="s">
        <v>288</v>
      </c>
      <c r="K27652" t="s">
        <v>24</v>
      </c>
      <c r="L27652" t="s">
        <v>17</v>
      </c>
      <c r="M27652" t="s">
        <v>450</v>
      </c>
    </row>
    <row r="27653" spans="1:13" x14ac:dyDescent="0.3">
      <c r="A27653" t="s">
        <v>1581</v>
      </c>
      <c r="C27653" t="s">
        <v>1558</v>
      </c>
      <c r="D27653">
        <v>35</v>
      </c>
      <c r="E27653" s="1">
        <v>3001713</v>
      </c>
      <c r="G27653" t="s">
        <v>34</v>
      </c>
      <c r="H27653" t="s">
        <v>1582</v>
      </c>
      <c r="I27653" t="s">
        <v>1583</v>
      </c>
      <c r="K27653" t="s">
        <v>1584</v>
      </c>
      <c r="L27653" t="s">
        <v>17</v>
      </c>
      <c r="M27653" t="s">
        <v>217</v>
      </c>
    </row>
    <row r="27654" spans="1:13" x14ac:dyDescent="0.3">
      <c r="A27654" t="s">
        <v>2503</v>
      </c>
      <c r="C27654" t="s">
        <v>2269</v>
      </c>
      <c r="D27654">
        <v>13</v>
      </c>
      <c r="E27654" s="1">
        <v>214892</v>
      </c>
      <c r="G27654" t="s">
        <v>13</v>
      </c>
      <c r="H27654" t="s">
        <v>2504</v>
      </c>
      <c r="I27654" t="s">
        <v>2505</v>
      </c>
      <c r="K27654" t="s">
        <v>2506</v>
      </c>
      <c r="L27654" t="s">
        <v>38</v>
      </c>
      <c r="M27654" t="s">
        <v>18</v>
      </c>
    </row>
    <row r="27655" spans="1:13" x14ac:dyDescent="0.3">
      <c r="A27655" t="s">
        <v>2503</v>
      </c>
      <c r="C27655" t="s">
        <v>29352</v>
      </c>
      <c r="D27655">
        <v>9</v>
      </c>
      <c r="E27655" s="1">
        <v>77113</v>
      </c>
      <c r="G27655" t="s">
        <v>13</v>
      </c>
      <c r="H27655" t="s">
        <v>29409</v>
      </c>
      <c r="I27655" t="s">
        <v>2505</v>
      </c>
      <c r="K27655" t="s">
        <v>2506</v>
      </c>
      <c r="L27655" t="s">
        <v>38</v>
      </c>
      <c r="M27655" t="s">
        <v>18</v>
      </c>
    </row>
    <row r="27656" spans="1:13" x14ac:dyDescent="0.3">
      <c r="A27656" t="s">
        <v>2503</v>
      </c>
      <c r="C27656" t="s">
        <v>5642</v>
      </c>
      <c r="D27656">
        <v>8</v>
      </c>
      <c r="E27656" s="1">
        <v>60000</v>
      </c>
      <c r="G27656" t="s">
        <v>13</v>
      </c>
      <c r="H27656" t="s">
        <v>5735</v>
      </c>
      <c r="I27656" t="s">
        <v>2505</v>
      </c>
      <c r="K27656" t="s">
        <v>2506</v>
      </c>
      <c r="L27656" t="s">
        <v>17</v>
      </c>
      <c r="M27656" t="s">
        <v>450</v>
      </c>
    </row>
    <row r="27657" spans="1:13" x14ac:dyDescent="0.3">
      <c r="A27657" t="s">
        <v>2503</v>
      </c>
      <c r="C27657" t="s">
        <v>22248</v>
      </c>
      <c r="D27657">
        <v>42</v>
      </c>
      <c r="E27657" s="1">
        <v>302591</v>
      </c>
      <c r="G27657" t="s">
        <v>13</v>
      </c>
      <c r="H27657" t="s">
        <v>22367</v>
      </c>
      <c r="I27657" t="s">
        <v>2505</v>
      </c>
      <c r="K27657" t="s">
        <v>2506</v>
      </c>
      <c r="L27657" t="s">
        <v>17</v>
      </c>
      <c r="M27657" t="s">
        <v>18</v>
      </c>
    </row>
    <row r="27658" spans="1:13" x14ac:dyDescent="0.3">
      <c r="A27658" t="s">
        <v>2503</v>
      </c>
      <c r="C27658" t="s">
        <v>15737</v>
      </c>
      <c r="D27658">
        <v>42</v>
      </c>
      <c r="E27658" s="1">
        <v>1152017</v>
      </c>
      <c r="G27658" t="s">
        <v>571</v>
      </c>
      <c r="H27658" t="s">
        <v>15755</v>
      </c>
      <c r="I27658" t="s">
        <v>2505</v>
      </c>
      <c r="K27658" t="s">
        <v>2506</v>
      </c>
      <c r="L27658" t="s">
        <v>17</v>
      </c>
      <c r="M27658" t="s">
        <v>7758</v>
      </c>
    </row>
    <row r="27659" spans="1:13" x14ac:dyDescent="0.3">
      <c r="A27659" t="s">
        <v>2503</v>
      </c>
      <c r="C27659" t="s">
        <v>16408</v>
      </c>
      <c r="D27659">
        <v>24</v>
      </c>
      <c r="E27659" s="1">
        <v>238312</v>
      </c>
      <c r="G27659" t="s">
        <v>13</v>
      </c>
      <c r="H27659" t="s">
        <v>16440</v>
      </c>
      <c r="I27659" t="s">
        <v>2505</v>
      </c>
      <c r="K27659" t="s">
        <v>2506</v>
      </c>
      <c r="L27659" t="s">
        <v>17</v>
      </c>
      <c r="M27659" t="s">
        <v>18</v>
      </c>
    </row>
    <row r="27660" spans="1:13" x14ac:dyDescent="0.3">
      <c r="A27660" t="s">
        <v>2503</v>
      </c>
      <c r="C27660" t="s">
        <v>10083</v>
      </c>
      <c r="D27660">
        <v>25</v>
      </c>
      <c r="E27660" s="1">
        <v>100000</v>
      </c>
      <c r="G27660" t="s">
        <v>13</v>
      </c>
      <c r="H27660" t="s">
        <v>10111</v>
      </c>
      <c r="I27660" t="s">
        <v>2505</v>
      </c>
      <c r="K27660" t="s">
        <v>2506</v>
      </c>
      <c r="L27660" t="s">
        <v>17</v>
      </c>
      <c r="M27660" t="s">
        <v>450</v>
      </c>
    </row>
    <row r="27661" spans="1:13" x14ac:dyDescent="0.3">
      <c r="A27661" t="s">
        <v>2503</v>
      </c>
      <c r="C27661" t="s">
        <v>35205</v>
      </c>
      <c r="D27661">
        <v>25</v>
      </c>
      <c r="E27661" s="1">
        <v>100000</v>
      </c>
      <c r="G27661" t="s">
        <v>13</v>
      </c>
      <c r="H27661" t="s">
        <v>35403</v>
      </c>
      <c r="I27661" t="s">
        <v>2505</v>
      </c>
      <c r="K27661" t="s">
        <v>2506</v>
      </c>
      <c r="L27661" t="s">
        <v>17</v>
      </c>
      <c r="M27661" t="s">
        <v>450</v>
      </c>
    </row>
    <row r="27662" spans="1:13" x14ac:dyDescent="0.3">
      <c r="A27662" t="s">
        <v>2503</v>
      </c>
      <c r="C27662" t="s">
        <v>34263</v>
      </c>
      <c r="D27662">
        <v>19</v>
      </c>
      <c r="E27662" s="1">
        <v>100000</v>
      </c>
      <c r="G27662" t="s">
        <v>13</v>
      </c>
      <c r="H27662" t="s">
        <v>34341</v>
      </c>
      <c r="I27662" t="s">
        <v>2505</v>
      </c>
      <c r="K27662" t="s">
        <v>2506</v>
      </c>
      <c r="L27662" t="s">
        <v>17</v>
      </c>
      <c r="M27662" t="s">
        <v>450</v>
      </c>
    </row>
    <row r="27663" spans="1:13" x14ac:dyDescent="0.3">
      <c r="A27663" t="s">
        <v>22670</v>
      </c>
      <c r="C27663" t="s">
        <v>22646</v>
      </c>
      <c r="D27663">
        <v>19</v>
      </c>
      <c r="E27663" s="1">
        <v>100000</v>
      </c>
      <c r="G27663" t="s">
        <v>13</v>
      </c>
      <c r="H27663" t="s">
        <v>22671</v>
      </c>
      <c r="I27663" t="s">
        <v>607</v>
      </c>
      <c r="J27663" t="s">
        <v>608</v>
      </c>
      <c r="K27663" t="s">
        <v>609</v>
      </c>
      <c r="L27663" t="s">
        <v>17</v>
      </c>
      <c r="M27663" t="s">
        <v>450</v>
      </c>
    </row>
    <row r="27664" spans="1:13" x14ac:dyDescent="0.3">
      <c r="A27664" t="s">
        <v>22670</v>
      </c>
      <c r="C27664" t="s">
        <v>34263</v>
      </c>
      <c r="D27664">
        <v>19</v>
      </c>
      <c r="E27664" s="1">
        <v>100000</v>
      </c>
      <c r="G27664" t="s">
        <v>13</v>
      </c>
      <c r="H27664" t="s">
        <v>34358</v>
      </c>
      <c r="I27664" t="s">
        <v>607</v>
      </c>
      <c r="J27664" t="s">
        <v>608</v>
      </c>
      <c r="K27664" t="s">
        <v>609</v>
      </c>
      <c r="L27664" t="s">
        <v>17</v>
      </c>
      <c r="M27664" t="s">
        <v>450</v>
      </c>
    </row>
    <row r="27666" spans="1:13" x14ac:dyDescent="0.3">
      <c r="A27666" t="s">
        <v>29059</v>
      </c>
      <c r="C27666" t="s">
        <v>28936</v>
      </c>
      <c r="D27666">
        <v>1</v>
      </c>
      <c r="E27666" s="1">
        <v>90604</v>
      </c>
      <c r="G27666" t="s">
        <v>34</v>
      </c>
      <c r="H27666" t="s">
        <v>29060</v>
      </c>
      <c r="I27666" t="s">
        <v>49</v>
      </c>
      <c r="K27666" t="s">
        <v>51</v>
      </c>
      <c r="L27666" t="s">
        <v>44</v>
      </c>
      <c r="M27666" t="s">
        <v>39</v>
      </c>
    </row>
    <row r="27667" spans="1:13" x14ac:dyDescent="0.3">
      <c r="A27667" t="s">
        <v>3783</v>
      </c>
      <c r="C27667" t="s">
        <v>27925</v>
      </c>
      <c r="D27667">
        <v>22</v>
      </c>
      <c r="E27667" s="1">
        <v>2784834</v>
      </c>
      <c r="G27667" t="s">
        <v>34</v>
      </c>
      <c r="H27667" t="s">
        <v>27940</v>
      </c>
      <c r="I27667" t="s">
        <v>334</v>
      </c>
      <c r="J27667" t="s">
        <v>416</v>
      </c>
      <c r="K27667" t="s">
        <v>189</v>
      </c>
      <c r="L27667" t="s">
        <v>44</v>
      </c>
      <c r="M27667" t="s">
        <v>39</v>
      </c>
    </row>
    <row r="27668" spans="1:13" x14ac:dyDescent="0.3">
      <c r="A27668" t="s">
        <v>3783</v>
      </c>
      <c r="C27668" t="s">
        <v>29922</v>
      </c>
      <c r="D27668">
        <v>29</v>
      </c>
      <c r="E27668" s="1">
        <v>459221</v>
      </c>
      <c r="G27668" t="s">
        <v>34</v>
      </c>
      <c r="H27668" t="s">
        <v>30331</v>
      </c>
      <c r="I27668" t="s">
        <v>334</v>
      </c>
      <c r="J27668" t="s">
        <v>416</v>
      </c>
      <c r="K27668" t="s">
        <v>189</v>
      </c>
      <c r="L27668" t="s">
        <v>44</v>
      </c>
      <c r="M27668" t="s">
        <v>39</v>
      </c>
    </row>
    <row r="27669" spans="1:13" x14ac:dyDescent="0.3">
      <c r="A27669" t="s">
        <v>3783</v>
      </c>
      <c r="C27669" t="s">
        <v>3657</v>
      </c>
      <c r="D27669">
        <v>33</v>
      </c>
      <c r="E27669" s="1">
        <v>949253</v>
      </c>
      <c r="G27669" t="s">
        <v>34</v>
      </c>
      <c r="H27669" t="s">
        <v>3784</v>
      </c>
      <c r="I27669" t="s">
        <v>334</v>
      </c>
      <c r="J27669" t="s">
        <v>416</v>
      </c>
      <c r="K27669" t="s">
        <v>189</v>
      </c>
      <c r="L27669" t="s">
        <v>44</v>
      </c>
      <c r="M27669" t="s">
        <v>39</v>
      </c>
    </row>
    <row r="27670" spans="1:13" x14ac:dyDescent="0.3">
      <c r="A27670" t="s">
        <v>3783</v>
      </c>
      <c r="C27670" t="s">
        <v>5155</v>
      </c>
      <c r="D27670">
        <v>43</v>
      </c>
      <c r="E27670" s="1">
        <v>4014878</v>
      </c>
      <c r="G27670" t="s">
        <v>34</v>
      </c>
      <c r="H27670" t="s">
        <v>5227</v>
      </c>
      <c r="I27670" t="s">
        <v>334</v>
      </c>
      <c r="J27670" t="s">
        <v>416</v>
      </c>
      <c r="K27670" t="s">
        <v>189</v>
      </c>
      <c r="L27670" t="s">
        <v>44</v>
      </c>
      <c r="M27670" t="s">
        <v>39</v>
      </c>
    </row>
    <row r="27671" spans="1:13" x14ac:dyDescent="0.3">
      <c r="A27671" t="s">
        <v>3783</v>
      </c>
      <c r="C27671" t="s">
        <v>5155</v>
      </c>
      <c r="D27671">
        <v>38</v>
      </c>
      <c r="E27671" s="1">
        <v>1700021</v>
      </c>
      <c r="G27671" t="s">
        <v>48</v>
      </c>
      <c r="H27671" t="s">
        <v>5323</v>
      </c>
      <c r="I27671" t="s">
        <v>334</v>
      </c>
      <c r="J27671" t="s">
        <v>416</v>
      </c>
      <c r="K27671" t="s">
        <v>189</v>
      </c>
      <c r="L27671" t="s">
        <v>115</v>
      </c>
      <c r="M27671" t="s">
        <v>52</v>
      </c>
    </row>
    <row r="27672" spans="1:13" x14ac:dyDescent="0.3">
      <c r="A27672" t="s">
        <v>3783</v>
      </c>
      <c r="C27672" t="s">
        <v>4681</v>
      </c>
      <c r="D27672">
        <v>30</v>
      </c>
      <c r="E27672" s="1">
        <v>3829528</v>
      </c>
      <c r="G27672" t="s">
        <v>34</v>
      </c>
      <c r="H27672" t="s">
        <v>4763</v>
      </c>
      <c r="I27672" t="s">
        <v>334</v>
      </c>
      <c r="J27672" t="s">
        <v>416</v>
      </c>
      <c r="K27672" t="s">
        <v>189</v>
      </c>
      <c r="L27672" t="s">
        <v>44</v>
      </c>
      <c r="M27672" t="s">
        <v>39</v>
      </c>
    </row>
    <row r="27673" spans="1:13" x14ac:dyDescent="0.3">
      <c r="A27673" t="s">
        <v>3783</v>
      </c>
      <c r="C27673" t="s">
        <v>23373</v>
      </c>
      <c r="D27673">
        <v>32</v>
      </c>
      <c r="E27673" s="1">
        <v>1155924</v>
      </c>
      <c r="G27673" t="s">
        <v>34</v>
      </c>
      <c r="H27673" t="s">
        <v>23378</v>
      </c>
      <c r="I27673" t="s">
        <v>334</v>
      </c>
      <c r="J27673" t="s">
        <v>416</v>
      </c>
      <c r="K27673" t="s">
        <v>189</v>
      </c>
      <c r="L27673" t="s">
        <v>17</v>
      </c>
      <c r="M27673" t="s">
        <v>217</v>
      </c>
    </row>
    <row r="27674" spans="1:13" x14ac:dyDescent="0.3">
      <c r="A27674" t="s">
        <v>3783</v>
      </c>
      <c r="C27674" t="s">
        <v>15737</v>
      </c>
      <c r="D27674">
        <v>32</v>
      </c>
      <c r="E27674" s="1">
        <v>4824182</v>
      </c>
      <c r="G27674" t="s">
        <v>34</v>
      </c>
      <c r="H27674" t="s">
        <v>16166</v>
      </c>
      <c r="I27674" t="s">
        <v>334</v>
      </c>
      <c r="J27674" t="s">
        <v>416</v>
      </c>
      <c r="K27674" t="s">
        <v>189</v>
      </c>
      <c r="L27674" t="s">
        <v>44</v>
      </c>
      <c r="M27674" t="s">
        <v>11930</v>
      </c>
    </row>
    <row r="27675" spans="1:13" x14ac:dyDescent="0.3">
      <c r="E27675" s="9" t="s">
        <v>38205</v>
      </c>
    </row>
    <row r="27676" spans="1:13" x14ac:dyDescent="0.3">
      <c r="E27676" s="9">
        <f>SUM(E27666:E27674)</f>
        <v>19808445</v>
      </c>
    </row>
    <row r="27677" spans="1:13" s="28" customFormat="1" x14ac:dyDescent="0.3">
      <c r="A27677" s="28" t="s">
        <v>453</v>
      </c>
      <c r="C27677" s="28" t="s">
        <v>38239</v>
      </c>
      <c r="D27677" s="28">
        <v>62</v>
      </c>
      <c r="E27677" s="29">
        <v>13775355</v>
      </c>
      <c r="G27677" s="28" t="s">
        <v>13</v>
      </c>
      <c r="H27677" s="28" t="s">
        <v>38267</v>
      </c>
      <c r="I27677" s="28" t="s">
        <v>334</v>
      </c>
      <c r="J27677" s="28" t="s">
        <v>416</v>
      </c>
      <c r="K27677" s="28" t="s">
        <v>189</v>
      </c>
      <c r="L27677" s="28" t="s">
        <v>360</v>
      </c>
      <c r="M27677" s="28" t="s">
        <v>38268</v>
      </c>
    </row>
    <row r="27678" spans="1:13" s="28" customFormat="1" x14ac:dyDescent="0.3">
      <c r="A27678" s="28" t="s">
        <v>453</v>
      </c>
      <c r="C27678" s="28" t="s">
        <v>38239</v>
      </c>
      <c r="D27678" s="28">
        <v>35</v>
      </c>
      <c r="E27678" s="29">
        <v>4455917</v>
      </c>
      <c r="G27678" s="28" t="s">
        <v>13</v>
      </c>
      <c r="H27678" s="28" t="s">
        <v>38269</v>
      </c>
      <c r="I27678" s="28" t="s">
        <v>334</v>
      </c>
      <c r="J27678" s="28" t="s">
        <v>416</v>
      </c>
      <c r="K27678" s="28" t="s">
        <v>189</v>
      </c>
      <c r="L27678" s="28" t="s">
        <v>38</v>
      </c>
      <c r="M27678" s="28" t="s">
        <v>66</v>
      </c>
    </row>
    <row r="27679" spans="1:13" s="28" customFormat="1" x14ac:dyDescent="0.3">
      <c r="A27679" s="28" t="s">
        <v>453</v>
      </c>
      <c r="C27679" s="28" t="s">
        <v>38239</v>
      </c>
      <c r="D27679" s="28">
        <v>18</v>
      </c>
      <c r="E27679" s="29">
        <v>298906</v>
      </c>
      <c r="G27679" s="28" t="s">
        <v>13</v>
      </c>
      <c r="H27679" s="28" t="s">
        <v>38270</v>
      </c>
      <c r="I27679" s="28" t="s">
        <v>334</v>
      </c>
      <c r="J27679" s="28" t="s">
        <v>416</v>
      </c>
      <c r="K27679" s="28" t="s">
        <v>189</v>
      </c>
      <c r="L27679" s="28" t="s">
        <v>17</v>
      </c>
      <c r="M27679" s="28" t="s">
        <v>82</v>
      </c>
    </row>
    <row r="27680" spans="1:13" s="28" customFormat="1" x14ac:dyDescent="0.3">
      <c r="A27680" s="28" t="s">
        <v>453</v>
      </c>
      <c r="C27680" s="28" t="s">
        <v>38252</v>
      </c>
      <c r="D27680" s="28">
        <v>34</v>
      </c>
      <c r="E27680" s="29">
        <v>3568003</v>
      </c>
      <c r="G27680" s="28" t="s">
        <v>48</v>
      </c>
      <c r="H27680" s="28" t="s">
        <v>38266</v>
      </c>
      <c r="I27680" s="28" t="s">
        <v>334</v>
      </c>
      <c r="J27680" s="28" t="s">
        <v>416</v>
      </c>
      <c r="K27680" s="28" t="s">
        <v>189</v>
      </c>
      <c r="L27680" s="28" t="s">
        <v>17</v>
      </c>
      <c r="M27680" s="28" t="s">
        <v>740</v>
      </c>
    </row>
    <row r="27681" spans="1:13" x14ac:dyDescent="0.3">
      <c r="A27681" t="s">
        <v>453</v>
      </c>
      <c r="C27681" t="s">
        <v>2957</v>
      </c>
      <c r="D27681">
        <v>15</v>
      </c>
      <c r="E27681" s="1">
        <v>307253</v>
      </c>
      <c r="G27681" t="s">
        <v>13</v>
      </c>
      <c r="H27681" t="s">
        <v>2956</v>
      </c>
      <c r="I27681" t="s">
        <v>334</v>
      </c>
      <c r="J27681" t="s">
        <v>416</v>
      </c>
      <c r="K27681" t="s">
        <v>189</v>
      </c>
      <c r="L27681" t="s">
        <v>17</v>
      </c>
      <c r="M27681" t="s">
        <v>66</v>
      </c>
    </row>
    <row r="27682" spans="1:13" x14ac:dyDescent="0.3">
      <c r="A27682" t="s">
        <v>453</v>
      </c>
      <c r="C27682" t="s">
        <v>2957</v>
      </c>
      <c r="D27682">
        <v>36</v>
      </c>
      <c r="E27682" s="1">
        <v>8723992</v>
      </c>
      <c r="G27682" t="s">
        <v>13</v>
      </c>
      <c r="H27682" t="s">
        <v>3055</v>
      </c>
      <c r="I27682" t="s">
        <v>334</v>
      </c>
      <c r="J27682" t="s">
        <v>416</v>
      </c>
      <c r="K27682" t="s">
        <v>189</v>
      </c>
      <c r="L27682" t="s">
        <v>17</v>
      </c>
      <c r="M27682" t="s">
        <v>101</v>
      </c>
    </row>
    <row r="27683" spans="1:13" x14ac:dyDescent="0.3">
      <c r="A27683" t="s">
        <v>453</v>
      </c>
      <c r="C27683" t="s">
        <v>2957</v>
      </c>
      <c r="D27683">
        <v>19</v>
      </c>
      <c r="E27683" s="1">
        <v>600000</v>
      </c>
      <c r="G27683" t="s">
        <v>34</v>
      </c>
      <c r="H27683" t="s">
        <v>3153</v>
      </c>
      <c r="I27683" t="s">
        <v>334</v>
      </c>
      <c r="J27683" t="s">
        <v>416</v>
      </c>
      <c r="K27683" t="s">
        <v>189</v>
      </c>
      <c r="L27683" t="s">
        <v>17</v>
      </c>
      <c r="M27683" t="s">
        <v>87</v>
      </c>
    </row>
    <row r="27684" spans="1:13" x14ac:dyDescent="0.3">
      <c r="A27684" t="s">
        <v>453</v>
      </c>
      <c r="C27684" t="s">
        <v>2957</v>
      </c>
      <c r="D27684">
        <v>24</v>
      </c>
      <c r="E27684" s="1">
        <v>3673231</v>
      </c>
      <c r="G27684" t="s">
        <v>13</v>
      </c>
      <c r="H27684" t="s">
        <v>3401</v>
      </c>
      <c r="I27684" t="s">
        <v>334</v>
      </c>
      <c r="J27684" t="s">
        <v>416</v>
      </c>
      <c r="K27684" t="s">
        <v>189</v>
      </c>
      <c r="L27684" t="s">
        <v>38</v>
      </c>
      <c r="M27684" t="s">
        <v>922</v>
      </c>
    </row>
    <row r="27685" spans="1:13" x14ac:dyDescent="0.3">
      <c r="A27685" t="s">
        <v>453</v>
      </c>
      <c r="C27685" t="s">
        <v>2957</v>
      </c>
      <c r="D27685">
        <v>48</v>
      </c>
      <c r="E27685" s="1">
        <v>4662928</v>
      </c>
      <c r="G27685" t="s">
        <v>13</v>
      </c>
      <c r="H27685" t="s">
        <v>3564</v>
      </c>
      <c r="I27685" t="s">
        <v>334</v>
      </c>
      <c r="J27685" t="s">
        <v>416</v>
      </c>
      <c r="K27685" t="s">
        <v>189</v>
      </c>
      <c r="L27685" t="s">
        <v>38</v>
      </c>
      <c r="M27685" t="s">
        <v>45</v>
      </c>
    </row>
    <row r="27686" spans="1:13" x14ac:dyDescent="0.3">
      <c r="A27686" t="s">
        <v>453</v>
      </c>
      <c r="C27686" t="s">
        <v>2957</v>
      </c>
      <c r="D27686">
        <v>16</v>
      </c>
      <c r="E27686" s="1">
        <v>360662</v>
      </c>
      <c r="G27686" t="s">
        <v>13</v>
      </c>
      <c r="H27686" t="s">
        <v>3575</v>
      </c>
      <c r="I27686" t="s">
        <v>334</v>
      </c>
      <c r="J27686" t="s">
        <v>416</v>
      </c>
      <c r="K27686" t="s">
        <v>189</v>
      </c>
      <c r="L27686" t="s">
        <v>17</v>
      </c>
      <c r="M27686" t="s">
        <v>450</v>
      </c>
    </row>
    <row r="27687" spans="1:13" x14ac:dyDescent="0.3">
      <c r="A27687" t="s">
        <v>453</v>
      </c>
      <c r="C27687" t="s">
        <v>2269</v>
      </c>
      <c r="D27687">
        <v>12</v>
      </c>
      <c r="E27687" s="1">
        <v>126126</v>
      </c>
      <c r="G27687" t="s">
        <v>13</v>
      </c>
      <c r="H27687" t="s">
        <v>2813</v>
      </c>
      <c r="I27687" t="s">
        <v>334</v>
      </c>
      <c r="J27687" t="s">
        <v>416</v>
      </c>
      <c r="K27687" t="s">
        <v>189</v>
      </c>
      <c r="L27687" t="s">
        <v>248</v>
      </c>
      <c r="M27687" t="s">
        <v>66</v>
      </c>
    </row>
    <row r="27688" spans="1:13" x14ac:dyDescent="0.3">
      <c r="A27688" t="s">
        <v>453</v>
      </c>
      <c r="C27688" t="s">
        <v>1852</v>
      </c>
      <c r="D27688">
        <v>34</v>
      </c>
      <c r="E27688" s="1">
        <v>3371367</v>
      </c>
      <c r="G27688" t="s">
        <v>13</v>
      </c>
      <c r="H27688" t="s">
        <v>1895</v>
      </c>
      <c r="I27688" t="s">
        <v>334</v>
      </c>
      <c r="J27688" t="s">
        <v>416</v>
      </c>
      <c r="K27688" t="s">
        <v>189</v>
      </c>
      <c r="L27688" t="s">
        <v>170</v>
      </c>
      <c r="M27688" t="s">
        <v>45</v>
      </c>
    </row>
    <row r="27689" spans="1:13" x14ac:dyDescent="0.3">
      <c r="A27689" t="s">
        <v>453</v>
      </c>
      <c r="C27689" t="s">
        <v>1852</v>
      </c>
      <c r="D27689">
        <v>23</v>
      </c>
      <c r="E27689" s="1">
        <v>461957</v>
      </c>
      <c r="G27689" t="s">
        <v>13</v>
      </c>
      <c r="H27689" t="s">
        <v>2130</v>
      </c>
      <c r="I27689" t="s">
        <v>334</v>
      </c>
      <c r="J27689" t="s">
        <v>416</v>
      </c>
      <c r="K27689" t="s">
        <v>189</v>
      </c>
      <c r="L27689" t="s">
        <v>17</v>
      </c>
      <c r="M27689" t="s">
        <v>450</v>
      </c>
    </row>
    <row r="27690" spans="1:13" x14ac:dyDescent="0.3">
      <c r="A27690" t="s">
        <v>453</v>
      </c>
      <c r="C27690" t="s">
        <v>1852</v>
      </c>
      <c r="D27690">
        <v>11</v>
      </c>
      <c r="E27690" s="1">
        <v>171113</v>
      </c>
      <c r="G27690" t="s">
        <v>13</v>
      </c>
      <c r="H27690" t="s">
        <v>2207</v>
      </c>
      <c r="I27690" t="s">
        <v>334</v>
      </c>
      <c r="J27690" t="s">
        <v>416</v>
      </c>
      <c r="K27690" t="s">
        <v>189</v>
      </c>
      <c r="L27690" t="s">
        <v>38</v>
      </c>
      <c r="M27690" t="s">
        <v>345</v>
      </c>
    </row>
    <row r="27691" spans="1:13" x14ac:dyDescent="0.3">
      <c r="A27691" t="s">
        <v>453</v>
      </c>
      <c r="C27691" t="s">
        <v>1275</v>
      </c>
      <c r="D27691">
        <v>27</v>
      </c>
      <c r="E27691" s="1">
        <v>1538836</v>
      </c>
      <c r="G27691" t="s">
        <v>13</v>
      </c>
      <c r="H27691" t="s">
        <v>1344</v>
      </c>
      <c r="I27691" t="s">
        <v>334</v>
      </c>
      <c r="J27691" t="s">
        <v>416</v>
      </c>
      <c r="K27691" t="s">
        <v>189</v>
      </c>
      <c r="L27691" t="s">
        <v>17</v>
      </c>
      <c r="M27691" t="s">
        <v>31</v>
      </c>
    </row>
    <row r="27692" spans="1:13" x14ac:dyDescent="0.3">
      <c r="A27692" t="s">
        <v>453</v>
      </c>
      <c r="C27692" t="s">
        <v>979</v>
      </c>
      <c r="D27692">
        <v>18</v>
      </c>
      <c r="E27692" s="1">
        <v>260954</v>
      </c>
      <c r="G27692" t="s">
        <v>13</v>
      </c>
      <c r="H27692" t="s">
        <v>1251</v>
      </c>
      <c r="I27692" t="s">
        <v>334</v>
      </c>
      <c r="J27692" t="s">
        <v>416</v>
      </c>
      <c r="K27692" t="s">
        <v>189</v>
      </c>
      <c r="L27692" t="s">
        <v>38</v>
      </c>
      <c r="M27692" t="s">
        <v>66</v>
      </c>
    </row>
    <row r="27693" spans="1:13" x14ac:dyDescent="0.3">
      <c r="A27693" t="s">
        <v>453</v>
      </c>
      <c r="C27693" t="s">
        <v>341</v>
      </c>
      <c r="D27693">
        <v>11</v>
      </c>
      <c r="E27693" s="1">
        <v>99753</v>
      </c>
      <c r="G27693" t="s">
        <v>13</v>
      </c>
      <c r="H27693" t="s">
        <v>454</v>
      </c>
      <c r="I27693" t="s">
        <v>334</v>
      </c>
      <c r="J27693" t="s">
        <v>416</v>
      </c>
      <c r="K27693" t="s">
        <v>189</v>
      </c>
      <c r="L27693" t="s">
        <v>17</v>
      </c>
      <c r="M27693" t="s">
        <v>450</v>
      </c>
    </row>
    <row r="27694" spans="1:13" x14ac:dyDescent="0.3">
      <c r="A27694" t="s">
        <v>453</v>
      </c>
      <c r="C27694" t="s">
        <v>27925</v>
      </c>
      <c r="D27694">
        <v>24</v>
      </c>
      <c r="E27694" s="1">
        <v>2999386</v>
      </c>
      <c r="G27694" t="s">
        <v>571</v>
      </c>
      <c r="H27694" t="s">
        <v>27945</v>
      </c>
      <c r="I27694" t="s">
        <v>334</v>
      </c>
      <c r="J27694" t="s">
        <v>416</v>
      </c>
      <c r="K27694" t="s">
        <v>189</v>
      </c>
      <c r="L27694" t="s">
        <v>17</v>
      </c>
      <c r="M27694" t="s">
        <v>3833</v>
      </c>
    </row>
    <row r="27695" spans="1:13" x14ac:dyDescent="0.3">
      <c r="A27695" t="s">
        <v>453</v>
      </c>
      <c r="C27695" t="s">
        <v>27925</v>
      </c>
      <c r="D27695">
        <v>16</v>
      </c>
      <c r="E27695" s="1">
        <v>61419</v>
      </c>
      <c r="G27695" t="s">
        <v>13</v>
      </c>
      <c r="H27695" t="s">
        <v>27949</v>
      </c>
      <c r="I27695" t="s">
        <v>334</v>
      </c>
      <c r="J27695" t="s">
        <v>416</v>
      </c>
      <c r="K27695" t="s">
        <v>189</v>
      </c>
      <c r="L27695" t="s">
        <v>248</v>
      </c>
      <c r="M27695" t="s">
        <v>82</v>
      </c>
    </row>
    <row r="27696" spans="1:13" x14ac:dyDescent="0.3">
      <c r="A27696" t="s">
        <v>453</v>
      </c>
      <c r="C27696" t="s">
        <v>27925</v>
      </c>
      <c r="D27696">
        <v>35</v>
      </c>
      <c r="E27696" s="1">
        <v>3048427</v>
      </c>
      <c r="G27696" t="s">
        <v>13</v>
      </c>
      <c r="H27696" t="s">
        <v>28243</v>
      </c>
      <c r="I27696" t="s">
        <v>334</v>
      </c>
      <c r="J27696" t="s">
        <v>416</v>
      </c>
      <c r="K27696" t="s">
        <v>189</v>
      </c>
      <c r="L27696" t="s">
        <v>17</v>
      </c>
      <c r="M27696" t="s">
        <v>82</v>
      </c>
    </row>
    <row r="27697" spans="1:13" x14ac:dyDescent="0.3">
      <c r="A27697" t="s">
        <v>453</v>
      </c>
      <c r="C27697" t="s">
        <v>28715</v>
      </c>
      <c r="D27697">
        <v>23</v>
      </c>
      <c r="E27697" s="1">
        <v>2522583</v>
      </c>
      <c r="G27697" t="s">
        <v>13</v>
      </c>
      <c r="H27697" t="s">
        <v>28770</v>
      </c>
      <c r="I27697" t="s">
        <v>334</v>
      </c>
      <c r="J27697" t="s">
        <v>416</v>
      </c>
      <c r="K27697" t="s">
        <v>189</v>
      </c>
      <c r="L27697" t="s">
        <v>44</v>
      </c>
      <c r="M27697" t="s">
        <v>18</v>
      </c>
    </row>
    <row r="27698" spans="1:13" x14ac:dyDescent="0.3">
      <c r="A27698" t="s">
        <v>453</v>
      </c>
      <c r="C27698" t="s">
        <v>28715</v>
      </c>
      <c r="D27698">
        <v>18</v>
      </c>
      <c r="E27698" s="1">
        <v>157775</v>
      </c>
      <c r="G27698" t="s">
        <v>13</v>
      </c>
      <c r="H27698" t="s">
        <v>28820</v>
      </c>
      <c r="I27698" t="s">
        <v>334</v>
      </c>
      <c r="J27698" t="s">
        <v>416</v>
      </c>
      <c r="K27698" t="s">
        <v>189</v>
      </c>
      <c r="L27698" t="s">
        <v>2241</v>
      </c>
      <c r="M27698" t="s">
        <v>105</v>
      </c>
    </row>
    <row r="27699" spans="1:13" x14ac:dyDescent="0.3">
      <c r="A27699" t="s">
        <v>453</v>
      </c>
      <c r="C27699" t="s">
        <v>27194</v>
      </c>
      <c r="D27699">
        <v>12</v>
      </c>
      <c r="E27699" s="1">
        <v>10000</v>
      </c>
      <c r="G27699" t="s">
        <v>13</v>
      </c>
      <c r="H27699" t="s">
        <v>27383</v>
      </c>
      <c r="I27699" t="s">
        <v>334</v>
      </c>
      <c r="J27699" t="s">
        <v>416</v>
      </c>
      <c r="K27699" t="s">
        <v>189</v>
      </c>
      <c r="L27699" t="s">
        <v>17</v>
      </c>
      <c r="M27699" t="s">
        <v>450</v>
      </c>
    </row>
    <row r="27700" spans="1:13" x14ac:dyDescent="0.3">
      <c r="A27700" t="s">
        <v>453</v>
      </c>
      <c r="C27700" t="s">
        <v>27748</v>
      </c>
      <c r="D27700">
        <v>18</v>
      </c>
      <c r="E27700" s="1">
        <v>466975</v>
      </c>
      <c r="G27700" t="s">
        <v>34</v>
      </c>
      <c r="H27700" t="s">
        <v>27851</v>
      </c>
      <c r="I27700" t="s">
        <v>334</v>
      </c>
      <c r="J27700" t="s">
        <v>416</v>
      </c>
      <c r="K27700" t="s">
        <v>189</v>
      </c>
      <c r="L27700" t="s">
        <v>38</v>
      </c>
      <c r="M27700" t="s">
        <v>39</v>
      </c>
    </row>
    <row r="27701" spans="1:13" x14ac:dyDescent="0.3">
      <c r="A27701" t="s">
        <v>453</v>
      </c>
      <c r="C27701" t="s">
        <v>29114</v>
      </c>
      <c r="D27701">
        <v>20</v>
      </c>
      <c r="E27701" s="1">
        <v>242217</v>
      </c>
      <c r="G27701" t="s">
        <v>13</v>
      </c>
      <c r="H27701" t="s">
        <v>29175</v>
      </c>
      <c r="I27701" t="s">
        <v>334</v>
      </c>
      <c r="J27701" t="s">
        <v>416</v>
      </c>
      <c r="K27701" t="s">
        <v>189</v>
      </c>
      <c r="L27701" t="s">
        <v>170</v>
      </c>
      <c r="M27701" t="s">
        <v>105</v>
      </c>
    </row>
    <row r="27702" spans="1:13" x14ac:dyDescent="0.3">
      <c r="A27702" t="s">
        <v>453</v>
      </c>
      <c r="C27702" t="s">
        <v>29114</v>
      </c>
      <c r="D27702">
        <v>11</v>
      </c>
      <c r="E27702" s="1">
        <v>931</v>
      </c>
      <c r="G27702" t="s">
        <v>13</v>
      </c>
      <c r="H27702" t="s">
        <v>27841</v>
      </c>
      <c r="I27702" t="s">
        <v>334</v>
      </c>
      <c r="J27702" t="s">
        <v>416</v>
      </c>
      <c r="K27702" t="s">
        <v>189</v>
      </c>
      <c r="L27702" t="s">
        <v>17</v>
      </c>
      <c r="M27702" t="s">
        <v>105</v>
      </c>
    </row>
    <row r="27703" spans="1:13" x14ac:dyDescent="0.3">
      <c r="A27703" t="s">
        <v>453</v>
      </c>
      <c r="C27703" t="s">
        <v>27408</v>
      </c>
      <c r="D27703">
        <v>9</v>
      </c>
      <c r="E27703" s="1">
        <v>310970</v>
      </c>
      <c r="G27703" t="s">
        <v>13</v>
      </c>
      <c r="H27703" t="s">
        <v>27520</v>
      </c>
      <c r="I27703" t="s">
        <v>334</v>
      </c>
      <c r="J27703" t="s">
        <v>416</v>
      </c>
      <c r="K27703" t="s">
        <v>189</v>
      </c>
      <c r="L27703" t="s">
        <v>17</v>
      </c>
      <c r="M27703" t="s">
        <v>450</v>
      </c>
    </row>
    <row r="27704" spans="1:13" x14ac:dyDescent="0.3">
      <c r="A27704" t="s">
        <v>453</v>
      </c>
      <c r="C27704" t="s">
        <v>27408</v>
      </c>
      <c r="D27704">
        <v>12</v>
      </c>
      <c r="E27704" s="1">
        <v>93000</v>
      </c>
      <c r="G27704" t="s">
        <v>13</v>
      </c>
      <c r="H27704" t="s">
        <v>27556</v>
      </c>
      <c r="I27704" t="s">
        <v>334</v>
      </c>
      <c r="J27704" t="s">
        <v>416</v>
      </c>
      <c r="K27704" t="s">
        <v>189</v>
      </c>
      <c r="L27704" t="s">
        <v>17</v>
      </c>
      <c r="M27704" t="s">
        <v>105</v>
      </c>
    </row>
    <row r="27705" spans="1:13" x14ac:dyDescent="0.3">
      <c r="A27705" t="s">
        <v>453</v>
      </c>
      <c r="C27705" t="s">
        <v>29302</v>
      </c>
      <c r="D27705">
        <v>37</v>
      </c>
      <c r="E27705" s="1">
        <v>837555</v>
      </c>
      <c r="G27705" t="s">
        <v>13</v>
      </c>
      <c r="H27705" t="s">
        <v>29336</v>
      </c>
      <c r="I27705" t="s">
        <v>334</v>
      </c>
      <c r="J27705" t="s">
        <v>416</v>
      </c>
      <c r="K27705" t="s">
        <v>189</v>
      </c>
      <c r="L27705" t="s">
        <v>38</v>
      </c>
      <c r="M27705" t="s">
        <v>82</v>
      </c>
    </row>
    <row r="27706" spans="1:13" x14ac:dyDescent="0.3">
      <c r="A27706" t="s">
        <v>453</v>
      </c>
      <c r="C27706" t="s">
        <v>27152</v>
      </c>
      <c r="D27706">
        <v>47</v>
      </c>
      <c r="E27706" s="1">
        <v>25000</v>
      </c>
      <c r="G27706" t="s">
        <v>13</v>
      </c>
      <c r="H27706" t="s">
        <v>27187</v>
      </c>
      <c r="I27706" t="s">
        <v>334</v>
      </c>
      <c r="J27706" t="s">
        <v>416</v>
      </c>
      <c r="K27706" t="s">
        <v>189</v>
      </c>
      <c r="L27706" t="s">
        <v>248</v>
      </c>
      <c r="M27706" t="s">
        <v>66</v>
      </c>
    </row>
    <row r="27707" spans="1:13" x14ac:dyDescent="0.3">
      <c r="A27707" t="s">
        <v>453</v>
      </c>
      <c r="C27707" t="s">
        <v>30536</v>
      </c>
      <c r="D27707">
        <v>37</v>
      </c>
      <c r="E27707" s="1">
        <v>552450</v>
      </c>
      <c r="G27707" t="s">
        <v>13</v>
      </c>
      <c r="H27707" t="s">
        <v>30569</v>
      </c>
      <c r="I27707" t="s">
        <v>334</v>
      </c>
      <c r="J27707" t="s">
        <v>416</v>
      </c>
      <c r="K27707" t="s">
        <v>189</v>
      </c>
      <c r="L27707" t="s">
        <v>38</v>
      </c>
      <c r="M27707" t="s">
        <v>207</v>
      </c>
    </row>
    <row r="27708" spans="1:13" x14ac:dyDescent="0.3">
      <c r="A27708" t="s">
        <v>453</v>
      </c>
      <c r="C27708" t="s">
        <v>29922</v>
      </c>
      <c r="D27708">
        <v>36</v>
      </c>
      <c r="E27708" s="1">
        <v>7970826</v>
      </c>
      <c r="G27708" t="s">
        <v>13</v>
      </c>
      <c r="H27708" t="s">
        <v>29924</v>
      </c>
      <c r="I27708" t="s">
        <v>334</v>
      </c>
      <c r="J27708" t="s">
        <v>416</v>
      </c>
      <c r="K27708" t="s">
        <v>189</v>
      </c>
      <c r="L27708" t="s">
        <v>170</v>
      </c>
      <c r="M27708" t="s">
        <v>45</v>
      </c>
    </row>
    <row r="27709" spans="1:13" x14ac:dyDescent="0.3">
      <c r="A27709" t="s">
        <v>453</v>
      </c>
      <c r="C27709" t="s">
        <v>29922</v>
      </c>
      <c r="D27709">
        <v>61</v>
      </c>
      <c r="E27709" s="1">
        <v>4951682</v>
      </c>
      <c r="G27709" t="s">
        <v>13</v>
      </c>
      <c r="H27709" t="s">
        <v>30190</v>
      </c>
      <c r="I27709" t="s">
        <v>334</v>
      </c>
      <c r="J27709" t="s">
        <v>416</v>
      </c>
      <c r="K27709" t="s">
        <v>189</v>
      </c>
      <c r="L27709" t="s">
        <v>17</v>
      </c>
      <c r="M27709" t="s">
        <v>442</v>
      </c>
    </row>
    <row r="27710" spans="1:13" x14ac:dyDescent="0.3">
      <c r="A27710" t="s">
        <v>453</v>
      </c>
      <c r="C27710" t="s">
        <v>29553</v>
      </c>
      <c r="D27710">
        <v>62</v>
      </c>
      <c r="E27710" s="1">
        <v>14999968</v>
      </c>
      <c r="G27710" t="s">
        <v>48</v>
      </c>
      <c r="H27710" t="s">
        <v>29855</v>
      </c>
      <c r="I27710" t="s">
        <v>334</v>
      </c>
      <c r="J27710" t="s">
        <v>416</v>
      </c>
      <c r="K27710" t="s">
        <v>189</v>
      </c>
      <c r="L27710" t="s">
        <v>170</v>
      </c>
      <c r="M27710" t="s">
        <v>190</v>
      </c>
    </row>
    <row r="27711" spans="1:13" x14ac:dyDescent="0.3">
      <c r="A27711" t="s">
        <v>453</v>
      </c>
      <c r="C27711" t="s">
        <v>30364</v>
      </c>
      <c r="D27711">
        <v>34</v>
      </c>
      <c r="E27711" s="1">
        <v>600000</v>
      </c>
      <c r="G27711" t="s">
        <v>13</v>
      </c>
      <c r="H27711" t="s">
        <v>30428</v>
      </c>
      <c r="I27711" t="s">
        <v>334</v>
      </c>
      <c r="J27711" t="s">
        <v>416</v>
      </c>
      <c r="K27711" t="s">
        <v>189</v>
      </c>
      <c r="L27711" t="s">
        <v>17</v>
      </c>
      <c r="M27711" t="s">
        <v>207</v>
      </c>
    </row>
    <row r="27712" spans="1:13" x14ac:dyDescent="0.3">
      <c r="A27712" t="s">
        <v>453</v>
      </c>
      <c r="C27712" t="s">
        <v>29426</v>
      </c>
      <c r="D27712">
        <v>42</v>
      </c>
      <c r="E27712" s="1">
        <v>1954567</v>
      </c>
      <c r="G27712" t="s">
        <v>13</v>
      </c>
      <c r="H27712" t="s">
        <v>29508</v>
      </c>
      <c r="I27712" t="s">
        <v>334</v>
      </c>
      <c r="J27712" t="s">
        <v>416</v>
      </c>
      <c r="K27712" t="s">
        <v>189</v>
      </c>
      <c r="L27712" t="s">
        <v>17</v>
      </c>
      <c r="M27712" t="s">
        <v>66</v>
      </c>
    </row>
    <row r="27713" spans="1:13" x14ac:dyDescent="0.3">
      <c r="A27713" t="s">
        <v>453</v>
      </c>
      <c r="C27713" t="s">
        <v>30756</v>
      </c>
      <c r="D27713">
        <v>12</v>
      </c>
      <c r="E27713" s="1">
        <v>50000</v>
      </c>
      <c r="G27713" t="s">
        <v>13</v>
      </c>
      <c r="H27713" t="s">
        <v>30779</v>
      </c>
      <c r="I27713" t="s">
        <v>334</v>
      </c>
      <c r="J27713" t="s">
        <v>416</v>
      </c>
      <c r="K27713" t="s">
        <v>189</v>
      </c>
      <c r="L27713" t="s">
        <v>17</v>
      </c>
      <c r="M27713" t="s">
        <v>18</v>
      </c>
    </row>
    <row r="27714" spans="1:13" x14ac:dyDescent="0.3">
      <c r="A27714" t="s">
        <v>453</v>
      </c>
      <c r="C27714" t="s">
        <v>30756</v>
      </c>
      <c r="D27714">
        <v>2</v>
      </c>
      <c r="E27714" s="1">
        <v>50000</v>
      </c>
      <c r="G27714" t="s">
        <v>34</v>
      </c>
      <c r="H27714" t="s">
        <v>30849</v>
      </c>
      <c r="I27714" t="s">
        <v>334</v>
      </c>
      <c r="J27714" t="s">
        <v>416</v>
      </c>
      <c r="K27714" t="s">
        <v>189</v>
      </c>
      <c r="L27714" t="s">
        <v>38</v>
      </c>
      <c r="M27714" t="s">
        <v>39</v>
      </c>
    </row>
    <row r="27715" spans="1:13" x14ac:dyDescent="0.3">
      <c r="A27715" t="s">
        <v>453</v>
      </c>
      <c r="C27715" t="s">
        <v>30851</v>
      </c>
      <c r="D27715">
        <v>40</v>
      </c>
      <c r="E27715" s="1">
        <v>1745505</v>
      </c>
      <c r="G27715" t="s">
        <v>13</v>
      </c>
      <c r="H27715" t="s">
        <v>30900</v>
      </c>
      <c r="I27715" t="s">
        <v>334</v>
      </c>
      <c r="J27715" t="s">
        <v>416</v>
      </c>
      <c r="K27715" t="s">
        <v>189</v>
      </c>
      <c r="L27715" t="s">
        <v>17</v>
      </c>
      <c r="M27715" t="s">
        <v>1587</v>
      </c>
    </row>
    <row r="27716" spans="1:13" x14ac:dyDescent="0.3">
      <c r="A27716" t="s">
        <v>453</v>
      </c>
      <c r="C27716" t="s">
        <v>30851</v>
      </c>
      <c r="D27716">
        <v>48</v>
      </c>
      <c r="E27716" s="1">
        <v>200000</v>
      </c>
      <c r="G27716" t="s">
        <v>13</v>
      </c>
      <c r="H27716" t="s">
        <v>30925</v>
      </c>
      <c r="I27716" t="s">
        <v>334</v>
      </c>
      <c r="J27716" t="s">
        <v>416</v>
      </c>
      <c r="K27716" t="s">
        <v>189</v>
      </c>
      <c r="L27716" t="s">
        <v>17</v>
      </c>
      <c r="M27716" t="s">
        <v>450</v>
      </c>
    </row>
    <row r="27717" spans="1:13" x14ac:dyDescent="0.3">
      <c r="A27717" t="s">
        <v>453</v>
      </c>
      <c r="C27717" t="s">
        <v>30851</v>
      </c>
      <c r="D27717">
        <v>30</v>
      </c>
      <c r="E27717" s="1">
        <v>130000</v>
      </c>
      <c r="G27717" t="s">
        <v>13</v>
      </c>
      <c r="H27717" t="s">
        <v>30959</v>
      </c>
      <c r="I27717" t="s">
        <v>334</v>
      </c>
      <c r="J27717" t="s">
        <v>416</v>
      </c>
      <c r="K27717" t="s">
        <v>189</v>
      </c>
      <c r="L27717" t="s">
        <v>17</v>
      </c>
      <c r="M27717" t="s">
        <v>450</v>
      </c>
    </row>
    <row r="27718" spans="1:13" x14ac:dyDescent="0.3">
      <c r="A27718" t="s">
        <v>453</v>
      </c>
      <c r="C27718" t="s">
        <v>31019</v>
      </c>
      <c r="D27718">
        <v>61</v>
      </c>
      <c r="E27718" s="1">
        <v>9034540</v>
      </c>
      <c r="G27718" t="s">
        <v>13</v>
      </c>
      <c r="H27718" t="s">
        <v>31060</v>
      </c>
      <c r="I27718" t="s">
        <v>334</v>
      </c>
      <c r="J27718" t="s">
        <v>416</v>
      </c>
      <c r="K27718" t="s">
        <v>189</v>
      </c>
      <c r="L27718" t="s">
        <v>17</v>
      </c>
      <c r="M27718" t="s">
        <v>207</v>
      </c>
    </row>
    <row r="27719" spans="1:13" x14ac:dyDescent="0.3">
      <c r="A27719" t="s">
        <v>453</v>
      </c>
      <c r="C27719" t="s">
        <v>31136</v>
      </c>
      <c r="D27719">
        <v>7</v>
      </c>
      <c r="E27719" s="1">
        <v>25000</v>
      </c>
      <c r="G27719" t="s">
        <v>13</v>
      </c>
      <c r="H27719" t="s">
        <v>31177</v>
      </c>
      <c r="I27719" t="s">
        <v>334</v>
      </c>
      <c r="J27719" t="s">
        <v>416</v>
      </c>
      <c r="K27719" t="s">
        <v>189</v>
      </c>
      <c r="L27719" t="s">
        <v>38</v>
      </c>
      <c r="M27719" t="s">
        <v>450</v>
      </c>
    </row>
    <row r="27720" spans="1:13" x14ac:dyDescent="0.3">
      <c r="A27720" t="s">
        <v>453</v>
      </c>
      <c r="C27720" t="s">
        <v>4328</v>
      </c>
      <c r="D27720">
        <v>60</v>
      </c>
      <c r="E27720" s="1">
        <v>2008816</v>
      </c>
      <c r="G27720" t="s">
        <v>13</v>
      </c>
      <c r="H27720" t="s">
        <v>4384</v>
      </c>
      <c r="I27720" t="s">
        <v>334</v>
      </c>
      <c r="J27720" t="s">
        <v>416</v>
      </c>
      <c r="K27720" t="s">
        <v>189</v>
      </c>
      <c r="L27720" t="s">
        <v>17</v>
      </c>
      <c r="M27720" t="s">
        <v>207</v>
      </c>
    </row>
    <row r="27721" spans="1:13" x14ac:dyDescent="0.3">
      <c r="A27721" t="s">
        <v>453</v>
      </c>
      <c r="C27721" t="s">
        <v>3657</v>
      </c>
      <c r="D27721">
        <v>49</v>
      </c>
      <c r="E27721" s="1">
        <v>2499413</v>
      </c>
      <c r="G27721" t="s">
        <v>13</v>
      </c>
      <c r="H27721" t="s">
        <v>3717</v>
      </c>
      <c r="I27721" t="s">
        <v>334</v>
      </c>
      <c r="J27721" t="s">
        <v>416</v>
      </c>
      <c r="K27721" t="s">
        <v>189</v>
      </c>
      <c r="L27721" t="s">
        <v>44</v>
      </c>
      <c r="M27721" t="s">
        <v>66</v>
      </c>
    </row>
    <row r="27722" spans="1:13" x14ac:dyDescent="0.3">
      <c r="A27722" t="s">
        <v>453</v>
      </c>
      <c r="C27722" t="s">
        <v>3657</v>
      </c>
      <c r="D27722">
        <v>41</v>
      </c>
      <c r="E27722" s="1">
        <v>531215</v>
      </c>
      <c r="G27722" t="s">
        <v>13</v>
      </c>
      <c r="H27722" t="s">
        <v>3828</v>
      </c>
      <c r="I27722" t="s">
        <v>334</v>
      </c>
      <c r="J27722" t="s">
        <v>416</v>
      </c>
      <c r="K27722" t="s">
        <v>189</v>
      </c>
      <c r="L27722" t="s">
        <v>17</v>
      </c>
      <c r="M27722" t="s">
        <v>45</v>
      </c>
    </row>
    <row r="27723" spans="1:13" x14ac:dyDescent="0.3">
      <c r="A27723" t="s">
        <v>453</v>
      </c>
      <c r="C27723" t="s">
        <v>3657</v>
      </c>
      <c r="D27723">
        <v>62</v>
      </c>
      <c r="E27723" s="1">
        <v>4881007</v>
      </c>
      <c r="G27723" t="s">
        <v>13</v>
      </c>
      <c r="H27723" t="s">
        <v>4249</v>
      </c>
      <c r="I27723" t="s">
        <v>334</v>
      </c>
      <c r="J27723" t="s">
        <v>416</v>
      </c>
      <c r="K27723" t="s">
        <v>189</v>
      </c>
      <c r="L27723" t="s">
        <v>44</v>
      </c>
      <c r="M27723" t="s">
        <v>66</v>
      </c>
    </row>
    <row r="27724" spans="1:13" x14ac:dyDescent="0.3">
      <c r="A27724" t="s">
        <v>453</v>
      </c>
      <c r="C27724" t="s">
        <v>4395</v>
      </c>
      <c r="D27724">
        <v>3</v>
      </c>
      <c r="E27724" s="1">
        <v>25731</v>
      </c>
      <c r="G27724" t="s">
        <v>13</v>
      </c>
      <c r="H27724" t="s">
        <v>4535</v>
      </c>
      <c r="I27724" t="s">
        <v>334</v>
      </c>
      <c r="J27724" t="s">
        <v>416</v>
      </c>
      <c r="K27724" t="s">
        <v>189</v>
      </c>
      <c r="L27724" t="s">
        <v>17</v>
      </c>
      <c r="M27724" t="s">
        <v>442</v>
      </c>
    </row>
    <row r="27725" spans="1:13" x14ac:dyDescent="0.3">
      <c r="A27725" t="s">
        <v>453</v>
      </c>
      <c r="C27725" t="s">
        <v>5881</v>
      </c>
      <c r="D27725">
        <v>53</v>
      </c>
      <c r="E27725" s="1">
        <v>84371</v>
      </c>
      <c r="G27725" t="s">
        <v>13</v>
      </c>
      <c r="H27725" t="s">
        <v>6029</v>
      </c>
      <c r="I27725" t="s">
        <v>334</v>
      </c>
      <c r="J27725" t="s">
        <v>416</v>
      </c>
      <c r="K27725" t="s">
        <v>189</v>
      </c>
      <c r="L27725" t="s">
        <v>17</v>
      </c>
      <c r="M27725" t="s">
        <v>450</v>
      </c>
    </row>
    <row r="27726" spans="1:13" x14ac:dyDescent="0.3">
      <c r="A27726" t="s">
        <v>453</v>
      </c>
      <c r="C27726" t="s">
        <v>4681</v>
      </c>
      <c r="D27726">
        <v>41</v>
      </c>
      <c r="E27726" s="1">
        <v>716356</v>
      </c>
      <c r="G27726" t="s">
        <v>13</v>
      </c>
      <c r="H27726" t="s">
        <v>4719</v>
      </c>
      <c r="I27726" t="s">
        <v>334</v>
      </c>
      <c r="J27726" t="s">
        <v>416</v>
      </c>
      <c r="K27726" t="s">
        <v>189</v>
      </c>
      <c r="L27726" t="s">
        <v>17</v>
      </c>
      <c r="M27726" t="s">
        <v>45</v>
      </c>
    </row>
    <row r="27727" spans="1:13" x14ac:dyDescent="0.3">
      <c r="A27727" t="s">
        <v>453</v>
      </c>
      <c r="C27727" t="s">
        <v>23671</v>
      </c>
      <c r="D27727">
        <v>10</v>
      </c>
      <c r="E27727" s="1">
        <v>25000</v>
      </c>
      <c r="G27727" t="s">
        <v>13</v>
      </c>
      <c r="H27727" t="s">
        <v>23688</v>
      </c>
      <c r="I27727" t="s">
        <v>334</v>
      </c>
      <c r="J27727" t="s">
        <v>416</v>
      </c>
      <c r="K27727" t="s">
        <v>189</v>
      </c>
      <c r="L27727" t="s">
        <v>17</v>
      </c>
      <c r="M27727" t="s">
        <v>66</v>
      </c>
    </row>
    <row r="27728" spans="1:13" x14ac:dyDescent="0.3">
      <c r="A27728" t="s">
        <v>453</v>
      </c>
      <c r="C27728" t="s">
        <v>23671</v>
      </c>
      <c r="D27728">
        <v>13</v>
      </c>
      <c r="E27728" s="1">
        <v>61900</v>
      </c>
      <c r="G27728" t="s">
        <v>13</v>
      </c>
      <c r="H27728" t="s">
        <v>23698</v>
      </c>
      <c r="I27728" t="s">
        <v>334</v>
      </c>
      <c r="J27728" t="s">
        <v>416</v>
      </c>
      <c r="K27728" t="s">
        <v>189</v>
      </c>
      <c r="L27728" t="s">
        <v>17</v>
      </c>
      <c r="M27728" t="s">
        <v>18</v>
      </c>
    </row>
    <row r="27729" spans="1:13" x14ac:dyDescent="0.3">
      <c r="A27729" t="s">
        <v>453</v>
      </c>
      <c r="C27729" t="s">
        <v>22837</v>
      </c>
      <c r="D27729">
        <v>72</v>
      </c>
      <c r="E27729" s="1">
        <v>5643340</v>
      </c>
      <c r="G27729" t="s">
        <v>13</v>
      </c>
      <c r="H27729" t="s">
        <v>22877</v>
      </c>
      <c r="I27729" t="s">
        <v>334</v>
      </c>
      <c r="J27729" t="s">
        <v>416</v>
      </c>
      <c r="K27729" t="s">
        <v>189</v>
      </c>
      <c r="L27729" t="s">
        <v>38</v>
      </c>
      <c r="M27729" t="s">
        <v>345</v>
      </c>
    </row>
    <row r="27730" spans="1:13" x14ac:dyDescent="0.3">
      <c r="A27730" t="s">
        <v>453</v>
      </c>
      <c r="C27730" t="s">
        <v>22837</v>
      </c>
      <c r="D27730">
        <v>56</v>
      </c>
      <c r="E27730" s="1">
        <v>4999631</v>
      </c>
      <c r="G27730" t="s">
        <v>69</v>
      </c>
      <c r="H27730" t="s">
        <v>22894</v>
      </c>
      <c r="I27730" t="s">
        <v>334</v>
      </c>
      <c r="J27730" t="s">
        <v>416</v>
      </c>
      <c r="K27730" t="s">
        <v>189</v>
      </c>
      <c r="L27730" t="s">
        <v>17</v>
      </c>
      <c r="M27730" t="s">
        <v>39</v>
      </c>
    </row>
    <row r="27731" spans="1:13" x14ac:dyDescent="0.3">
      <c r="A27731" t="s">
        <v>453</v>
      </c>
      <c r="C27731" t="s">
        <v>22837</v>
      </c>
      <c r="D27731">
        <v>50</v>
      </c>
      <c r="E27731" s="1">
        <v>7746500</v>
      </c>
      <c r="G27731" t="s">
        <v>13</v>
      </c>
      <c r="H27731" t="s">
        <v>22918</v>
      </c>
      <c r="I27731" t="s">
        <v>334</v>
      </c>
      <c r="J27731" t="s">
        <v>416</v>
      </c>
      <c r="K27731" t="s">
        <v>189</v>
      </c>
      <c r="L27731" t="s">
        <v>44</v>
      </c>
      <c r="M27731" t="s">
        <v>66</v>
      </c>
    </row>
    <row r="27732" spans="1:13" x14ac:dyDescent="0.3">
      <c r="A27732" t="s">
        <v>453</v>
      </c>
      <c r="C27732" t="s">
        <v>22837</v>
      </c>
      <c r="D27732">
        <v>72</v>
      </c>
      <c r="E27732" s="1">
        <v>1799960</v>
      </c>
      <c r="G27732" t="s">
        <v>69</v>
      </c>
      <c r="H27732" t="s">
        <v>22958</v>
      </c>
      <c r="I27732" t="s">
        <v>334</v>
      </c>
      <c r="J27732" t="s">
        <v>416</v>
      </c>
      <c r="K27732" t="s">
        <v>189</v>
      </c>
      <c r="L27732" t="s">
        <v>17</v>
      </c>
      <c r="M27732" t="s">
        <v>39</v>
      </c>
    </row>
    <row r="27733" spans="1:13" x14ac:dyDescent="0.3">
      <c r="A27733" t="s">
        <v>453</v>
      </c>
      <c r="C27733" t="s">
        <v>22837</v>
      </c>
      <c r="D27733">
        <v>48</v>
      </c>
      <c r="E27733" s="1">
        <v>7948142</v>
      </c>
      <c r="G27733" t="s">
        <v>13</v>
      </c>
      <c r="H27733" t="s">
        <v>23155</v>
      </c>
      <c r="I27733" t="s">
        <v>334</v>
      </c>
      <c r="J27733" t="s">
        <v>416</v>
      </c>
      <c r="K27733" t="s">
        <v>189</v>
      </c>
      <c r="L27733" t="s">
        <v>17</v>
      </c>
      <c r="M27733" t="s">
        <v>101</v>
      </c>
    </row>
    <row r="27734" spans="1:13" x14ac:dyDescent="0.3">
      <c r="A27734" t="s">
        <v>453</v>
      </c>
      <c r="C27734" t="s">
        <v>22837</v>
      </c>
      <c r="D27734">
        <v>26</v>
      </c>
      <c r="E27734" s="1">
        <v>1678558</v>
      </c>
      <c r="G27734" t="s">
        <v>13</v>
      </c>
      <c r="H27734" t="s">
        <v>23190</v>
      </c>
      <c r="I27734" t="s">
        <v>334</v>
      </c>
      <c r="J27734" t="s">
        <v>416</v>
      </c>
      <c r="K27734" t="s">
        <v>189</v>
      </c>
      <c r="L27734" t="s">
        <v>38</v>
      </c>
      <c r="M27734" t="s">
        <v>101</v>
      </c>
    </row>
    <row r="27735" spans="1:13" x14ac:dyDescent="0.3">
      <c r="A27735" t="s">
        <v>453</v>
      </c>
      <c r="C27735" t="s">
        <v>22837</v>
      </c>
      <c r="D27735">
        <v>14</v>
      </c>
      <c r="E27735" s="1">
        <v>75000</v>
      </c>
      <c r="G27735" t="s">
        <v>13</v>
      </c>
      <c r="H27735" t="s">
        <v>23203</v>
      </c>
      <c r="I27735" t="s">
        <v>334</v>
      </c>
      <c r="J27735" t="s">
        <v>416</v>
      </c>
      <c r="K27735" t="s">
        <v>189</v>
      </c>
      <c r="L27735" t="s">
        <v>17</v>
      </c>
      <c r="M27735" t="s">
        <v>105</v>
      </c>
    </row>
    <row r="27736" spans="1:13" x14ac:dyDescent="0.3">
      <c r="A27736" t="s">
        <v>453</v>
      </c>
      <c r="C27736" t="s">
        <v>24055</v>
      </c>
      <c r="D27736">
        <v>30</v>
      </c>
      <c r="E27736" s="1">
        <v>195130</v>
      </c>
      <c r="G27736" t="s">
        <v>69</v>
      </c>
      <c r="H27736" t="s">
        <v>24117</v>
      </c>
      <c r="I27736" t="s">
        <v>334</v>
      </c>
      <c r="J27736" t="s">
        <v>416</v>
      </c>
      <c r="K27736" t="s">
        <v>189</v>
      </c>
      <c r="L27736" t="s">
        <v>17</v>
      </c>
      <c r="M27736" t="s">
        <v>39</v>
      </c>
    </row>
    <row r="27737" spans="1:13" x14ac:dyDescent="0.3">
      <c r="A27737" t="s">
        <v>453</v>
      </c>
      <c r="C27737" t="s">
        <v>24055</v>
      </c>
      <c r="D27737">
        <v>58</v>
      </c>
      <c r="E27737" s="1">
        <v>890159</v>
      </c>
      <c r="G27737" t="s">
        <v>13</v>
      </c>
      <c r="H27737" t="s">
        <v>24176</v>
      </c>
      <c r="I27737" t="s">
        <v>334</v>
      </c>
      <c r="J27737" t="s">
        <v>416</v>
      </c>
      <c r="K27737" t="s">
        <v>189</v>
      </c>
      <c r="L27737" t="s">
        <v>17</v>
      </c>
      <c r="M27737" t="s">
        <v>66</v>
      </c>
    </row>
    <row r="27738" spans="1:13" x14ac:dyDescent="0.3">
      <c r="A27738" t="s">
        <v>453</v>
      </c>
      <c r="C27738" t="s">
        <v>24055</v>
      </c>
      <c r="D27738">
        <v>24</v>
      </c>
      <c r="E27738" s="1">
        <v>100000</v>
      </c>
      <c r="G27738" t="s">
        <v>13</v>
      </c>
      <c r="H27738" t="s">
        <v>24196</v>
      </c>
      <c r="I27738" t="s">
        <v>334</v>
      </c>
      <c r="J27738" t="s">
        <v>416</v>
      </c>
      <c r="K27738" t="s">
        <v>189</v>
      </c>
      <c r="L27738" t="s">
        <v>17</v>
      </c>
      <c r="M27738" t="s">
        <v>450</v>
      </c>
    </row>
    <row r="27739" spans="1:13" x14ac:dyDescent="0.3">
      <c r="A27739" t="s">
        <v>453</v>
      </c>
      <c r="C27739" t="s">
        <v>24055</v>
      </c>
      <c r="D27739">
        <v>44</v>
      </c>
      <c r="E27739" s="1">
        <v>4263087</v>
      </c>
      <c r="G27739" t="s">
        <v>13</v>
      </c>
      <c r="H27739" t="s">
        <v>24235</v>
      </c>
      <c r="I27739" t="s">
        <v>334</v>
      </c>
      <c r="J27739" t="s">
        <v>416</v>
      </c>
      <c r="K27739" t="s">
        <v>189</v>
      </c>
      <c r="L27739" t="s">
        <v>17</v>
      </c>
      <c r="M27739" t="s">
        <v>66</v>
      </c>
    </row>
    <row r="27740" spans="1:13" x14ac:dyDescent="0.3">
      <c r="A27740" t="s">
        <v>453</v>
      </c>
      <c r="C27740" t="s">
        <v>23427</v>
      </c>
      <c r="D27740">
        <v>11</v>
      </c>
      <c r="E27740" s="1">
        <v>78561</v>
      </c>
      <c r="G27740" t="s">
        <v>48</v>
      </c>
      <c r="H27740" t="s">
        <v>23518</v>
      </c>
      <c r="I27740" t="s">
        <v>334</v>
      </c>
      <c r="J27740" t="s">
        <v>416</v>
      </c>
      <c r="K27740" t="s">
        <v>189</v>
      </c>
      <c r="L27740" t="s">
        <v>44</v>
      </c>
      <c r="M27740" t="s">
        <v>52</v>
      </c>
    </row>
    <row r="27741" spans="1:13" x14ac:dyDescent="0.3">
      <c r="A27741" t="s">
        <v>453</v>
      </c>
      <c r="C27741" t="s">
        <v>23704</v>
      </c>
      <c r="D27741">
        <v>8</v>
      </c>
      <c r="E27741" s="1">
        <v>15000</v>
      </c>
      <c r="G27741" t="s">
        <v>13</v>
      </c>
      <c r="H27741" t="s">
        <v>23732</v>
      </c>
      <c r="I27741" t="s">
        <v>334</v>
      </c>
      <c r="J27741" t="s">
        <v>416</v>
      </c>
      <c r="K27741" t="s">
        <v>189</v>
      </c>
      <c r="L27741" t="s">
        <v>38</v>
      </c>
      <c r="M27741" t="s">
        <v>450</v>
      </c>
    </row>
    <row r="27742" spans="1:13" x14ac:dyDescent="0.3">
      <c r="A27742" t="s">
        <v>453</v>
      </c>
      <c r="C27742" t="s">
        <v>22801</v>
      </c>
      <c r="D27742">
        <v>62</v>
      </c>
      <c r="E27742" s="1">
        <v>3819591</v>
      </c>
      <c r="G27742" t="s">
        <v>13</v>
      </c>
      <c r="H27742" t="s">
        <v>9337</v>
      </c>
      <c r="I27742" t="s">
        <v>334</v>
      </c>
      <c r="J27742" t="s">
        <v>416</v>
      </c>
      <c r="K27742" t="s">
        <v>189</v>
      </c>
      <c r="L27742" t="s">
        <v>17</v>
      </c>
      <c r="M27742" t="s">
        <v>22832</v>
      </c>
    </row>
    <row r="27743" spans="1:13" x14ac:dyDescent="0.3">
      <c r="A27743" t="s">
        <v>453</v>
      </c>
      <c r="C27743" t="s">
        <v>21173</v>
      </c>
      <c r="D27743">
        <v>65</v>
      </c>
      <c r="E27743" s="1">
        <v>1018103</v>
      </c>
      <c r="G27743" t="s">
        <v>69</v>
      </c>
      <c r="H27743" t="s">
        <v>21313</v>
      </c>
      <c r="I27743" t="s">
        <v>334</v>
      </c>
      <c r="J27743" t="s">
        <v>416</v>
      </c>
      <c r="K27743" t="s">
        <v>189</v>
      </c>
      <c r="L27743" t="s">
        <v>38</v>
      </c>
      <c r="M27743" t="s">
        <v>39</v>
      </c>
    </row>
    <row r="27744" spans="1:13" x14ac:dyDescent="0.3">
      <c r="A27744" t="s">
        <v>453</v>
      </c>
      <c r="C27744" t="s">
        <v>21173</v>
      </c>
      <c r="D27744">
        <v>18</v>
      </c>
      <c r="E27744" s="1">
        <v>100000</v>
      </c>
      <c r="G27744" t="s">
        <v>13</v>
      </c>
      <c r="H27744" t="s">
        <v>21460</v>
      </c>
      <c r="I27744" t="s">
        <v>334</v>
      </c>
      <c r="J27744" t="s">
        <v>416</v>
      </c>
      <c r="K27744" t="s">
        <v>189</v>
      </c>
      <c r="L27744" t="s">
        <v>17</v>
      </c>
      <c r="M27744" t="s">
        <v>450</v>
      </c>
    </row>
    <row r="27745" spans="1:13" x14ac:dyDescent="0.3">
      <c r="A27745" t="s">
        <v>453</v>
      </c>
      <c r="C27745" t="s">
        <v>22248</v>
      </c>
      <c r="D27745">
        <v>47</v>
      </c>
      <c r="E27745" s="1">
        <v>1851944</v>
      </c>
      <c r="G27745" t="s">
        <v>13</v>
      </c>
      <c r="H27745" t="s">
        <v>22281</v>
      </c>
      <c r="I27745" t="s">
        <v>334</v>
      </c>
      <c r="J27745" t="s">
        <v>416</v>
      </c>
      <c r="K27745" t="s">
        <v>189</v>
      </c>
      <c r="L27745" t="s">
        <v>17</v>
      </c>
      <c r="M27745" t="s">
        <v>66</v>
      </c>
    </row>
    <row r="27746" spans="1:13" x14ac:dyDescent="0.3">
      <c r="A27746" t="s">
        <v>453</v>
      </c>
      <c r="C27746" t="s">
        <v>21714</v>
      </c>
      <c r="D27746">
        <v>4</v>
      </c>
      <c r="E27746" s="1">
        <v>132130</v>
      </c>
      <c r="G27746" t="s">
        <v>13</v>
      </c>
      <c r="H27746" t="s">
        <v>21890</v>
      </c>
      <c r="I27746" t="s">
        <v>334</v>
      </c>
      <c r="J27746" t="s">
        <v>416</v>
      </c>
      <c r="K27746" t="s">
        <v>189</v>
      </c>
      <c r="L27746" t="s">
        <v>17</v>
      </c>
      <c r="M27746" t="s">
        <v>18</v>
      </c>
    </row>
    <row r="27747" spans="1:13" x14ac:dyDescent="0.3">
      <c r="A27747" t="s">
        <v>453</v>
      </c>
      <c r="C27747" t="s">
        <v>22505</v>
      </c>
      <c r="D27747">
        <v>22</v>
      </c>
      <c r="E27747" s="1">
        <v>349142</v>
      </c>
      <c r="G27747" t="s">
        <v>69</v>
      </c>
      <c r="H27747" t="s">
        <v>22545</v>
      </c>
      <c r="I27747" t="s">
        <v>334</v>
      </c>
      <c r="J27747" t="s">
        <v>416</v>
      </c>
      <c r="K27747" t="s">
        <v>189</v>
      </c>
      <c r="L27747" t="s">
        <v>17</v>
      </c>
      <c r="M27747" t="s">
        <v>39</v>
      </c>
    </row>
    <row r="27748" spans="1:13" x14ac:dyDescent="0.3">
      <c r="A27748" t="s">
        <v>453</v>
      </c>
      <c r="C27748" t="s">
        <v>22646</v>
      </c>
      <c r="D27748">
        <v>48</v>
      </c>
      <c r="E27748" s="1">
        <v>663636</v>
      </c>
      <c r="G27748" t="s">
        <v>13</v>
      </c>
      <c r="H27748" t="s">
        <v>22658</v>
      </c>
      <c r="I27748" t="s">
        <v>334</v>
      </c>
      <c r="J27748" t="s">
        <v>416</v>
      </c>
      <c r="K27748" t="s">
        <v>189</v>
      </c>
      <c r="L27748" t="s">
        <v>17</v>
      </c>
      <c r="M27748" t="s">
        <v>18</v>
      </c>
    </row>
    <row r="27749" spans="1:13" x14ac:dyDescent="0.3">
      <c r="A27749" t="s">
        <v>453</v>
      </c>
      <c r="C27749" t="s">
        <v>22131</v>
      </c>
      <c r="D27749">
        <v>36</v>
      </c>
      <c r="E27749" s="1">
        <v>135059</v>
      </c>
      <c r="G27749" t="s">
        <v>13</v>
      </c>
      <c r="H27749" t="s">
        <v>22201</v>
      </c>
      <c r="I27749" t="s">
        <v>334</v>
      </c>
      <c r="J27749" t="s">
        <v>416</v>
      </c>
      <c r="K27749" t="s">
        <v>189</v>
      </c>
      <c r="L27749" t="s">
        <v>17</v>
      </c>
      <c r="M27749" t="s">
        <v>450</v>
      </c>
    </row>
    <row r="27750" spans="1:13" x14ac:dyDescent="0.3">
      <c r="A27750" t="s">
        <v>453</v>
      </c>
      <c r="C27750" t="s">
        <v>22209</v>
      </c>
      <c r="D27750">
        <v>42</v>
      </c>
      <c r="E27750" s="1">
        <v>505702</v>
      </c>
      <c r="G27750" t="s">
        <v>13</v>
      </c>
      <c r="H27750" t="s">
        <v>22227</v>
      </c>
      <c r="I27750" t="s">
        <v>334</v>
      </c>
      <c r="J27750" t="s">
        <v>416</v>
      </c>
      <c r="K27750" t="s">
        <v>189</v>
      </c>
      <c r="L27750" t="s">
        <v>17</v>
      </c>
      <c r="M27750" t="s">
        <v>18</v>
      </c>
    </row>
    <row r="27751" spans="1:13" x14ac:dyDescent="0.3">
      <c r="A27751" t="s">
        <v>453</v>
      </c>
      <c r="C27751" t="s">
        <v>15737</v>
      </c>
      <c r="D27751">
        <v>56</v>
      </c>
      <c r="E27751" s="1">
        <v>1569431</v>
      </c>
      <c r="G27751" t="s">
        <v>13</v>
      </c>
      <c r="H27751" t="s">
        <v>15859</v>
      </c>
      <c r="I27751" t="s">
        <v>334</v>
      </c>
      <c r="J27751" t="s">
        <v>416</v>
      </c>
      <c r="K27751" t="s">
        <v>189</v>
      </c>
      <c r="L27751" t="s">
        <v>17</v>
      </c>
      <c r="M27751" t="s">
        <v>1592</v>
      </c>
    </row>
    <row r="27752" spans="1:13" x14ac:dyDescent="0.3">
      <c r="A27752" t="s">
        <v>453</v>
      </c>
      <c r="C27752" t="s">
        <v>15737</v>
      </c>
      <c r="D27752">
        <v>74</v>
      </c>
      <c r="E27752" s="1">
        <v>4509305</v>
      </c>
      <c r="G27752" t="s">
        <v>13</v>
      </c>
      <c r="H27752" t="s">
        <v>16114</v>
      </c>
      <c r="I27752" t="s">
        <v>334</v>
      </c>
      <c r="J27752" t="s">
        <v>416</v>
      </c>
      <c r="K27752" t="s">
        <v>189</v>
      </c>
      <c r="L27752" t="s">
        <v>170</v>
      </c>
      <c r="M27752" t="s">
        <v>18</v>
      </c>
    </row>
    <row r="27753" spans="1:13" x14ac:dyDescent="0.3">
      <c r="A27753" t="s">
        <v>453</v>
      </c>
      <c r="C27753" t="s">
        <v>16755</v>
      </c>
      <c r="D27753">
        <v>44</v>
      </c>
      <c r="E27753" s="1">
        <v>541648</v>
      </c>
      <c r="G27753" t="s">
        <v>13</v>
      </c>
      <c r="H27753" t="s">
        <v>16776</v>
      </c>
      <c r="I27753" t="s">
        <v>334</v>
      </c>
      <c r="J27753" t="s">
        <v>416</v>
      </c>
      <c r="K27753" t="s">
        <v>189</v>
      </c>
      <c r="L27753" t="s">
        <v>44</v>
      </c>
      <c r="M27753" t="s">
        <v>66</v>
      </c>
    </row>
    <row r="27754" spans="1:13" x14ac:dyDescent="0.3">
      <c r="A27754" t="s">
        <v>453</v>
      </c>
      <c r="C27754" t="s">
        <v>16755</v>
      </c>
      <c r="D27754">
        <v>50</v>
      </c>
      <c r="E27754" s="1">
        <v>6999794</v>
      </c>
      <c r="G27754" t="s">
        <v>48</v>
      </c>
      <c r="H27754" t="s">
        <v>16777</v>
      </c>
      <c r="I27754" t="s">
        <v>334</v>
      </c>
      <c r="J27754" t="s">
        <v>416</v>
      </c>
      <c r="K27754" t="s">
        <v>189</v>
      </c>
      <c r="L27754" t="s">
        <v>17</v>
      </c>
      <c r="M27754" t="s">
        <v>190</v>
      </c>
    </row>
    <row r="27755" spans="1:13" x14ac:dyDescent="0.3">
      <c r="A27755" t="s">
        <v>453</v>
      </c>
      <c r="C27755" t="s">
        <v>16755</v>
      </c>
      <c r="D27755">
        <v>53</v>
      </c>
      <c r="E27755" s="1">
        <v>3288871</v>
      </c>
      <c r="G27755" t="s">
        <v>13</v>
      </c>
      <c r="H27755" t="s">
        <v>16802</v>
      </c>
      <c r="I27755" t="s">
        <v>334</v>
      </c>
      <c r="J27755" t="s">
        <v>416</v>
      </c>
      <c r="K27755" t="s">
        <v>189</v>
      </c>
      <c r="L27755" t="s">
        <v>17</v>
      </c>
      <c r="M27755" t="s">
        <v>66</v>
      </c>
    </row>
    <row r="27756" spans="1:13" x14ac:dyDescent="0.3">
      <c r="A27756" t="s">
        <v>453</v>
      </c>
      <c r="C27756" t="s">
        <v>16755</v>
      </c>
      <c r="D27756">
        <v>47</v>
      </c>
      <c r="E27756" s="1">
        <v>611978</v>
      </c>
      <c r="G27756" t="s">
        <v>13</v>
      </c>
      <c r="H27756" t="s">
        <v>16864</v>
      </c>
      <c r="I27756" t="s">
        <v>334</v>
      </c>
      <c r="J27756" t="s">
        <v>416</v>
      </c>
      <c r="K27756" t="s">
        <v>189</v>
      </c>
      <c r="L27756" t="s">
        <v>44</v>
      </c>
      <c r="M27756" t="s">
        <v>450</v>
      </c>
    </row>
    <row r="27757" spans="1:13" x14ac:dyDescent="0.3">
      <c r="A27757" t="s">
        <v>453</v>
      </c>
      <c r="C27757" t="s">
        <v>16599</v>
      </c>
      <c r="D27757">
        <v>73</v>
      </c>
      <c r="E27757" s="1">
        <v>19807808</v>
      </c>
      <c r="G27757" t="s">
        <v>571</v>
      </c>
      <c r="H27757" t="s">
        <v>16630</v>
      </c>
      <c r="I27757" t="s">
        <v>334</v>
      </c>
      <c r="J27757" t="s">
        <v>416</v>
      </c>
      <c r="K27757" t="s">
        <v>189</v>
      </c>
      <c r="L27757" t="s">
        <v>17</v>
      </c>
      <c r="M27757" t="s">
        <v>16631</v>
      </c>
    </row>
    <row r="27758" spans="1:13" x14ac:dyDescent="0.3">
      <c r="A27758" t="s">
        <v>453</v>
      </c>
      <c r="C27758" t="s">
        <v>16599</v>
      </c>
      <c r="D27758">
        <v>26</v>
      </c>
      <c r="E27758" s="1">
        <v>2209731</v>
      </c>
      <c r="G27758" t="s">
        <v>13</v>
      </c>
      <c r="H27758" t="s">
        <v>16654</v>
      </c>
      <c r="I27758" t="s">
        <v>334</v>
      </c>
      <c r="J27758" t="s">
        <v>416</v>
      </c>
      <c r="K27758" t="s">
        <v>189</v>
      </c>
      <c r="L27758" t="s">
        <v>17</v>
      </c>
      <c r="M27758" t="s">
        <v>31</v>
      </c>
    </row>
    <row r="27759" spans="1:13" x14ac:dyDescent="0.3">
      <c r="A27759" t="s">
        <v>453</v>
      </c>
      <c r="C27759" t="s">
        <v>17183</v>
      </c>
      <c r="D27759">
        <v>52</v>
      </c>
      <c r="E27759" s="1">
        <v>933981</v>
      </c>
      <c r="G27759" t="s">
        <v>13</v>
      </c>
      <c r="H27759" t="s">
        <v>17280</v>
      </c>
      <c r="I27759" t="s">
        <v>334</v>
      </c>
      <c r="J27759" t="s">
        <v>416</v>
      </c>
      <c r="K27759" t="s">
        <v>189</v>
      </c>
      <c r="L27759" t="s">
        <v>17</v>
      </c>
      <c r="M27759" t="s">
        <v>105</v>
      </c>
    </row>
    <row r="27760" spans="1:13" x14ac:dyDescent="0.3">
      <c r="A27760" t="s">
        <v>453</v>
      </c>
      <c r="C27760" t="s">
        <v>17183</v>
      </c>
      <c r="D27760">
        <v>4</v>
      </c>
      <c r="E27760" s="1">
        <v>150000</v>
      </c>
      <c r="G27760" t="s">
        <v>48</v>
      </c>
      <c r="H27760" t="s">
        <v>17329</v>
      </c>
      <c r="I27760" t="s">
        <v>334</v>
      </c>
      <c r="J27760" t="s">
        <v>416</v>
      </c>
      <c r="K27760" t="s">
        <v>189</v>
      </c>
      <c r="L27760" t="s">
        <v>17</v>
      </c>
      <c r="M27760" t="s">
        <v>190</v>
      </c>
    </row>
    <row r="27761" spans="1:13" x14ac:dyDescent="0.3">
      <c r="A27761" t="s">
        <v>453</v>
      </c>
      <c r="C27761" t="s">
        <v>15606</v>
      </c>
      <c r="D27761">
        <v>90</v>
      </c>
      <c r="E27761" s="1">
        <v>2280966</v>
      </c>
      <c r="G27761" t="s">
        <v>13</v>
      </c>
      <c r="H27761" t="s">
        <v>15711</v>
      </c>
      <c r="I27761" t="s">
        <v>334</v>
      </c>
      <c r="J27761" t="s">
        <v>416</v>
      </c>
      <c r="K27761" t="s">
        <v>189</v>
      </c>
      <c r="L27761" t="s">
        <v>17</v>
      </c>
      <c r="M27761" t="s">
        <v>7993</v>
      </c>
    </row>
    <row r="27762" spans="1:13" x14ac:dyDescent="0.3">
      <c r="A27762" t="s">
        <v>453</v>
      </c>
      <c r="C27762" t="s">
        <v>15490</v>
      </c>
      <c r="D27762">
        <v>15</v>
      </c>
      <c r="E27762" s="1">
        <v>27295</v>
      </c>
      <c r="G27762" t="s">
        <v>13</v>
      </c>
      <c r="H27762" t="s">
        <v>15501</v>
      </c>
      <c r="I27762" t="s">
        <v>334</v>
      </c>
      <c r="J27762" t="s">
        <v>416</v>
      </c>
      <c r="K27762" t="s">
        <v>189</v>
      </c>
      <c r="L27762" t="s">
        <v>210</v>
      </c>
      <c r="M27762" t="s">
        <v>82</v>
      </c>
    </row>
    <row r="27763" spans="1:13" x14ac:dyDescent="0.3">
      <c r="A27763" t="s">
        <v>453</v>
      </c>
      <c r="C27763" t="s">
        <v>16466</v>
      </c>
      <c r="D27763">
        <v>25</v>
      </c>
      <c r="E27763" s="1">
        <v>100000</v>
      </c>
      <c r="G27763" t="s">
        <v>13</v>
      </c>
      <c r="H27763" t="s">
        <v>16559</v>
      </c>
      <c r="I27763" t="s">
        <v>334</v>
      </c>
      <c r="J27763" t="s">
        <v>416</v>
      </c>
      <c r="K27763" t="s">
        <v>189</v>
      </c>
      <c r="L27763" t="s">
        <v>17</v>
      </c>
      <c r="M27763" t="s">
        <v>450</v>
      </c>
    </row>
    <row r="27764" spans="1:13" x14ac:dyDescent="0.3">
      <c r="A27764" t="s">
        <v>453</v>
      </c>
      <c r="C27764" t="s">
        <v>16341</v>
      </c>
      <c r="D27764">
        <v>11</v>
      </c>
      <c r="E27764" s="1">
        <v>50000</v>
      </c>
      <c r="G27764" t="s">
        <v>13</v>
      </c>
      <c r="H27764" t="s">
        <v>16377</v>
      </c>
      <c r="I27764" t="s">
        <v>334</v>
      </c>
      <c r="J27764" t="s">
        <v>416</v>
      </c>
      <c r="K27764" t="s">
        <v>189</v>
      </c>
      <c r="L27764" t="s">
        <v>17</v>
      </c>
      <c r="M27764" t="s">
        <v>66</v>
      </c>
    </row>
    <row r="27765" spans="1:13" x14ac:dyDescent="0.3">
      <c r="A27765" t="s">
        <v>453</v>
      </c>
      <c r="C27765" t="s">
        <v>16408</v>
      </c>
      <c r="D27765">
        <v>13</v>
      </c>
      <c r="E27765" s="1">
        <v>133487</v>
      </c>
      <c r="G27765" t="s">
        <v>13</v>
      </c>
      <c r="H27765" t="s">
        <v>16438</v>
      </c>
      <c r="I27765" t="s">
        <v>334</v>
      </c>
      <c r="J27765" t="s">
        <v>416</v>
      </c>
      <c r="K27765" t="s">
        <v>189</v>
      </c>
      <c r="L27765" t="s">
        <v>17</v>
      </c>
      <c r="M27765" t="s">
        <v>105</v>
      </c>
    </row>
    <row r="27766" spans="1:13" x14ac:dyDescent="0.3">
      <c r="A27766" t="s">
        <v>453</v>
      </c>
      <c r="C27766" t="s">
        <v>12314</v>
      </c>
      <c r="D27766">
        <v>43</v>
      </c>
      <c r="E27766" s="1">
        <v>486927</v>
      </c>
      <c r="G27766" t="s">
        <v>13</v>
      </c>
      <c r="H27766" t="s">
        <v>12492</v>
      </c>
      <c r="I27766" t="s">
        <v>334</v>
      </c>
      <c r="J27766" t="s">
        <v>416</v>
      </c>
      <c r="K27766" t="s">
        <v>189</v>
      </c>
      <c r="L27766" t="s">
        <v>17</v>
      </c>
      <c r="M27766" t="s">
        <v>82</v>
      </c>
    </row>
    <row r="27767" spans="1:13" x14ac:dyDescent="0.3">
      <c r="A27767" t="s">
        <v>453</v>
      </c>
      <c r="C27767" t="s">
        <v>12314</v>
      </c>
      <c r="D27767">
        <v>53</v>
      </c>
      <c r="E27767" s="1">
        <v>5604299</v>
      </c>
      <c r="G27767" t="s">
        <v>13</v>
      </c>
      <c r="H27767" t="s">
        <v>12535</v>
      </c>
      <c r="I27767" t="s">
        <v>334</v>
      </c>
      <c r="J27767" t="s">
        <v>416</v>
      </c>
      <c r="K27767" t="s">
        <v>189</v>
      </c>
      <c r="L27767" t="s">
        <v>44</v>
      </c>
      <c r="M27767" t="s">
        <v>66</v>
      </c>
    </row>
    <row r="27768" spans="1:13" x14ac:dyDescent="0.3">
      <c r="A27768" t="s">
        <v>453</v>
      </c>
      <c r="C27768" t="s">
        <v>12314</v>
      </c>
      <c r="D27768">
        <v>5</v>
      </c>
      <c r="E27768" s="1">
        <v>56192</v>
      </c>
      <c r="G27768" t="s">
        <v>13</v>
      </c>
      <c r="H27768" t="s">
        <v>12613</v>
      </c>
      <c r="I27768" t="s">
        <v>334</v>
      </c>
      <c r="J27768" t="s">
        <v>416</v>
      </c>
      <c r="K27768" t="s">
        <v>189</v>
      </c>
      <c r="L27768" t="s">
        <v>17</v>
      </c>
      <c r="M27768" t="s">
        <v>82</v>
      </c>
    </row>
    <row r="27769" spans="1:13" x14ac:dyDescent="0.3">
      <c r="A27769" t="s">
        <v>453</v>
      </c>
      <c r="C27769" t="s">
        <v>11813</v>
      </c>
      <c r="D27769">
        <v>33</v>
      </c>
      <c r="E27769" s="1">
        <v>438239</v>
      </c>
      <c r="G27769" t="s">
        <v>13</v>
      </c>
      <c r="H27769" t="s">
        <v>11881</v>
      </c>
      <c r="I27769" t="s">
        <v>334</v>
      </c>
      <c r="J27769" t="s">
        <v>416</v>
      </c>
      <c r="K27769" t="s">
        <v>189</v>
      </c>
      <c r="L27769" t="s">
        <v>17</v>
      </c>
      <c r="M27769" t="s">
        <v>450</v>
      </c>
    </row>
    <row r="27770" spans="1:13" x14ac:dyDescent="0.3">
      <c r="A27770" t="s">
        <v>453</v>
      </c>
      <c r="C27770" t="s">
        <v>11813</v>
      </c>
      <c r="D27770">
        <v>32</v>
      </c>
      <c r="E27770" s="1">
        <v>6346573</v>
      </c>
      <c r="G27770" t="s">
        <v>13</v>
      </c>
      <c r="H27770" t="s">
        <v>12040</v>
      </c>
      <c r="I27770" t="s">
        <v>334</v>
      </c>
      <c r="J27770" t="s">
        <v>416</v>
      </c>
      <c r="K27770" t="s">
        <v>189</v>
      </c>
      <c r="L27770" t="s">
        <v>44</v>
      </c>
      <c r="M27770" t="s">
        <v>66</v>
      </c>
    </row>
    <row r="27771" spans="1:13" x14ac:dyDescent="0.3">
      <c r="A27771" t="s">
        <v>453</v>
      </c>
      <c r="C27771" t="s">
        <v>11813</v>
      </c>
      <c r="D27771">
        <v>32</v>
      </c>
      <c r="E27771" s="1">
        <v>352159</v>
      </c>
      <c r="G27771" t="s">
        <v>13</v>
      </c>
      <c r="H27771" t="s">
        <v>12169</v>
      </c>
      <c r="I27771" t="s">
        <v>334</v>
      </c>
      <c r="J27771" t="s">
        <v>416</v>
      </c>
      <c r="K27771" t="s">
        <v>189</v>
      </c>
      <c r="L27771" t="s">
        <v>17</v>
      </c>
      <c r="M27771" t="s">
        <v>66</v>
      </c>
    </row>
    <row r="27772" spans="1:13" x14ac:dyDescent="0.3">
      <c r="A27772" t="s">
        <v>453</v>
      </c>
      <c r="C27772" t="s">
        <v>12673</v>
      </c>
      <c r="D27772">
        <v>25</v>
      </c>
      <c r="E27772" s="1">
        <v>351146</v>
      </c>
      <c r="G27772" t="s">
        <v>13</v>
      </c>
      <c r="H27772" t="s">
        <v>12730</v>
      </c>
      <c r="I27772" t="s">
        <v>334</v>
      </c>
      <c r="J27772" t="s">
        <v>416</v>
      </c>
      <c r="K27772" t="s">
        <v>189</v>
      </c>
      <c r="L27772" t="s">
        <v>17</v>
      </c>
      <c r="M27772" t="s">
        <v>450</v>
      </c>
    </row>
    <row r="27773" spans="1:13" x14ac:dyDescent="0.3">
      <c r="A27773" t="s">
        <v>453</v>
      </c>
      <c r="C27773" t="s">
        <v>11494</v>
      </c>
      <c r="D27773">
        <v>53</v>
      </c>
      <c r="E27773" s="1">
        <v>2584117</v>
      </c>
      <c r="G27773" t="s">
        <v>13</v>
      </c>
      <c r="H27773" t="s">
        <v>11516</v>
      </c>
      <c r="I27773" t="s">
        <v>334</v>
      </c>
      <c r="J27773" t="s">
        <v>416</v>
      </c>
      <c r="K27773" t="s">
        <v>189</v>
      </c>
      <c r="L27773" t="s">
        <v>17</v>
      </c>
      <c r="M27773" t="s">
        <v>66</v>
      </c>
    </row>
    <row r="27774" spans="1:13" x14ac:dyDescent="0.3">
      <c r="A27774" t="s">
        <v>453</v>
      </c>
      <c r="C27774" t="s">
        <v>11613</v>
      </c>
      <c r="D27774">
        <v>60</v>
      </c>
      <c r="E27774" s="1">
        <v>2563012</v>
      </c>
      <c r="G27774" t="s">
        <v>13</v>
      </c>
      <c r="H27774" t="s">
        <v>11646</v>
      </c>
      <c r="I27774" t="s">
        <v>334</v>
      </c>
      <c r="J27774" t="s">
        <v>416</v>
      </c>
      <c r="K27774" t="s">
        <v>189</v>
      </c>
      <c r="L27774" t="s">
        <v>17</v>
      </c>
      <c r="M27774" t="s">
        <v>66</v>
      </c>
    </row>
    <row r="27775" spans="1:13" x14ac:dyDescent="0.3">
      <c r="A27775" t="s">
        <v>453</v>
      </c>
      <c r="C27775" t="s">
        <v>10589</v>
      </c>
      <c r="D27775">
        <v>59</v>
      </c>
      <c r="E27775" s="1">
        <v>3475231</v>
      </c>
      <c r="G27775" t="s">
        <v>13</v>
      </c>
      <c r="H27775" t="s">
        <v>10641</v>
      </c>
      <c r="I27775" t="s">
        <v>334</v>
      </c>
      <c r="J27775" t="s">
        <v>416</v>
      </c>
      <c r="K27775" t="s">
        <v>189</v>
      </c>
      <c r="L27775" t="s">
        <v>17</v>
      </c>
      <c r="M27775" t="s">
        <v>18</v>
      </c>
    </row>
    <row r="27776" spans="1:13" x14ac:dyDescent="0.3">
      <c r="A27776" t="s">
        <v>453</v>
      </c>
      <c r="C27776" t="s">
        <v>10589</v>
      </c>
      <c r="D27776">
        <v>37</v>
      </c>
      <c r="E27776" s="1">
        <v>1501308</v>
      </c>
      <c r="G27776" t="s">
        <v>13</v>
      </c>
      <c r="H27776" t="s">
        <v>10741</v>
      </c>
      <c r="I27776" t="s">
        <v>334</v>
      </c>
      <c r="J27776" t="s">
        <v>416</v>
      </c>
      <c r="K27776" t="s">
        <v>189</v>
      </c>
      <c r="L27776" t="s">
        <v>25</v>
      </c>
      <c r="M27776" t="s">
        <v>18</v>
      </c>
    </row>
    <row r="27777" spans="1:13" x14ac:dyDescent="0.3">
      <c r="A27777" t="s">
        <v>453</v>
      </c>
      <c r="C27777" t="s">
        <v>9547</v>
      </c>
      <c r="D27777">
        <v>47</v>
      </c>
      <c r="E27777" s="1">
        <v>4406298</v>
      </c>
      <c r="G27777" t="s">
        <v>13</v>
      </c>
      <c r="H27777" t="s">
        <v>9974</v>
      </c>
      <c r="I27777" t="s">
        <v>334</v>
      </c>
      <c r="J27777" t="s">
        <v>416</v>
      </c>
      <c r="K27777" t="s">
        <v>189</v>
      </c>
      <c r="L27777" t="s">
        <v>17</v>
      </c>
      <c r="M27777" t="s">
        <v>274</v>
      </c>
    </row>
    <row r="27778" spans="1:13" x14ac:dyDescent="0.3">
      <c r="A27778" t="s">
        <v>453</v>
      </c>
      <c r="C27778" t="s">
        <v>10083</v>
      </c>
      <c r="D27778">
        <v>28</v>
      </c>
      <c r="E27778" s="1">
        <v>116302</v>
      </c>
      <c r="G27778" t="s">
        <v>13</v>
      </c>
      <c r="H27778" t="s">
        <v>10263</v>
      </c>
      <c r="I27778" t="s">
        <v>334</v>
      </c>
      <c r="J27778" t="s">
        <v>416</v>
      </c>
      <c r="K27778" t="s">
        <v>189</v>
      </c>
      <c r="L27778" t="s">
        <v>44</v>
      </c>
      <c r="M27778" t="s">
        <v>18</v>
      </c>
    </row>
    <row r="27779" spans="1:13" x14ac:dyDescent="0.3">
      <c r="A27779" t="s">
        <v>453</v>
      </c>
      <c r="C27779" t="s">
        <v>11197</v>
      </c>
      <c r="D27779">
        <v>66</v>
      </c>
      <c r="E27779" s="1">
        <v>6211436</v>
      </c>
      <c r="G27779" t="s">
        <v>13</v>
      </c>
      <c r="H27779" t="s">
        <v>11231</v>
      </c>
      <c r="I27779" t="s">
        <v>334</v>
      </c>
      <c r="J27779" t="s">
        <v>416</v>
      </c>
      <c r="K27779" t="s">
        <v>189</v>
      </c>
      <c r="L27779" t="s">
        <v>44</v>
      </c>
      <c r="M27779" t="s">
        <v>66</v>
      </c>
    </row>
    <row r="27780" spans="1:13" x14ac:dyDescent="0.3">
      <c r="A27780" t="s">
        <v>453</v>
      </c>
      <c r="C27780" t="s">
        <v>7634</v>
      </c>
      <c r="D27780">
        <v>12</v>
      </c>
      <c r="E27780" s="1">
        <v>444008</v>
      </c>
      <c r="G27780" t="s">
        <v>69</v>
      </c>
      <c r="H27780" t="s">
        <v>7637</v>
      </c>
      <c r="I27780" t="s">
        <v>334</v>
      </c>
      <c r="J27780" t="s">
        <v>416</v>
      </c>
      <c r="K27780" t="s">
        <v>189</v>
      </c>
      <c r="L27780" t="s">
        <v>38</v>
      </c>
      <c r="M27780" t="s">
        <v>39</v>
      </c>
    </row>
    <row r="27781" spans="1:13" x14ac:dyDescent="0.3">
      <c r="A27781" t="s">
        <v>453</v>
      </c>
      <c r="C27781" t="s">
        <v>7634</v>
      </c>
      <c r="D27781">
        <v>28</v>
      </c>
      <c r="E27781" s="1">
        <v>100000</v>
      </c>
      <c r="G27781" t="s">
        <v>48</v>
      </c>
      <c r="H27781" t="s">
        <v>7876</v>
      </c>
      <c r="I27781" t="s">
        <v>334</v>
      </c>
      <c r="J27781" t="s">
        <v>416</v>
      </c>
      <c r="K27781" t="s">
        <v>189</v>
      </c>
      <c r="L27781" t="s">
        <v>17</v>
      </c>
      <c r="M27781" t="s">
        <v>190</v>
      </c>
    </row>
    <row r="27782" spans="1:13" x14ac:dyDescent="0.3">
      <c r="A27782" t="s">
        <v>453</v>
      </c>
      <c r="C27782" t="s">
        <v>8560</v>
      </c>
      <c r="D27782">
        <v>40</v>
      </c>
      <c r="E27782" s="1">
        <v>1505059</v>
      </c>
      <c r="G27782" t="s">
        <v>13</v>
      </c>
      <c r="H27782" t="s">
        <v>8627</v>
      </c>
      <c r="I27782" t="s">
        <v>334</v>
      </c>
      <c r="J27782" t="s">
        <v>416</v>
      </c>
      <c r="K27782" t="s">
        <v>189</v>
      </c>
      <c r="L27782" t="s">
        <v>38</v>
      </c>
      <c r="M27782" t="s">
        <v>66</v>
      </c>
    </row>
    <row r="27783" spans="1:13" x14ac:dyDescent="0.3">
      <c r="A27783" t="s">
        <v>453</v>
      </c>
      <c r="C27783" t="s">
        <v>9306</v>
      </c>
      <c r="D27783">
        <v>61</v>
      </c>
      <c r="E27783" s="1">
        <v>4775354</v>
      </c>
      <c r="G27783" t="s">
        <v>571</v>
      </c>
      <c r="H27783" t="s">
        <v>9337</v>
      </c>
      <c r="I27783" t="s">
        <v>334</v>
      </c>
      <c r="J27783" t="s">
        <v>416</v>
      </c>
      <c r="K27783" t="s">
        <v>189</v>
      </c>
      <c r="L27783" t="s">
        <v>17</v>
      </c>
      <c r="M27783" t="s">
        <v>9338</v>
      </c>
    </row>
    <row r="27784" spans="1:13" x14ac:dyDescent="0.3">
      <c r="A27784" t="s">
        <v>453</v>
      </c>
      <c r="C27784" t="s">
        <v>34736</v>
      </c>
      <c r="D27784">
        <v>30</v>
      </c>
      <c r="E27784" s="1">
        <v>230127</v>
      </c>
      <c r="G27784" t="s">
        <v>13</v>
      </c>
      <c r="H27784" t="s">
        <v>34808</v>
      </c>
      <c r="I27784" t="s">
        <v>334</v>
      </c>
      <c r="J27784" t="s">
        <v>416</v>
      </c>
      <c r="K27784" t="s">
        <v>189</v>
      </c>
      <c r="L27784" t="s">
        <v>17</v>
      </c>
      <c r="M27784" t="s">
        <v>82</v>
      </c>
    </row>
    <row r="27785" spans="1:13" x14ac:dyDescent="0.3">
      <c r="A27785" t="s">
        <v>453</v>
      </c>
      <c r="C27785" t="s">
        <v>34736</v>
      </c>
      <c r="D27785">
        <v>50</v>
      </c>
      <c r="E27785" s="1">
        <v>2994801</v>
      </c>
      <c r="G27785" t="s">
        <v>13</v>
      </c>
      <c r="H27785" t="s">
        <v>34847</v>
      </c>
      <c r="I27785" t="s">
        <v>334</v>
      </c>
      <c r="J27785" t="s">
        <v>416</v>
      </c>
      <c r="K27785" t="s">
        <v>189</v>
      </c>
      <c r="L27785" t="s">
        <v>17</v>
      </c>
      <c r="M27785" t="s">
        <v>66</v>
      </c>
    </row>
    <row r="27786" spans="1:13" x14ac:dyDescent="0.3">
      <c r="A27786" t="s">
        <v>453</v>
      </c>
      <c r="C27786" t="s">
        <v>35205</v>
      </c>
      <c r="D27786">
        <v>25</v>
      </c>
      <c r="E27786" s="1">
        <v>100000</v>
      </c>
      <c r="G27786" t="s">
        <v>13</v>
      </c>
      <c r="H27786" t="s">
        <v>35418</v>
      </c>
      <c r="I27786" t="s">
        <v>334</v>
      </c>
      <c r="J27786" t="s">
        <v>416</v>
      </c>
      <c r="K27786" t="s">
        <v>189</v>
      </c>
      <c r="L27786" t="s">
        <v>17</v>
      </c>
      <c r="M27786" t="s">
        <v>450</v>
      </c>
    </row>
    <row r="27787" spans="1:13" x14ac:dyDescent="0.3">
      <c r="A27787" t="s">
        <v>453</v>
      </c>
      <c r="C27787" t="s">
        <v>34100</v>
      </c>
      <c r="D27787">
        <v>6</v>
      </c>
      <c r="E27787" s="1">
        <v>25000</v>
      </c>
      <c r="G27787" t="s">
        <v>13</v>
      </c>
      <c r="H27787" t="s">
        <v>34188</v>
      </c>
      <c r="I27787" t="s">
        <v>334</v>
      </c>
      <c r="J27787" t="s">
        <v>416</v>
      </c>
      <c r="K27787" t="s">
        <v>189</v>
      </c>
      <c r="L27787" t="s">
        <v>17</v>
      </c>
      <c r="M27787" t="s">
        <v>66</v>
      </c>
    </row>
    <row r="27788" spans="1:13" x14ac:dyDescent="0.3">
      <c r="A27788" t="s">
        <v>453</v>
      </c>
      <c r="C27788" t="s">
        <v>37582</v>
      </c>
      <c r="D27788">
        <v>76</v>
      </c>
      <c r="E27788" s="1">
        <v>20674222</v>
      </c>
      <c r="G27788" t="s">
        <v>13</v>
      </c>
      <c r="H27788" t="s">
        <v>37585</v>
      </c>
      <c r="I27788" t="s">
        <v>334</v>
      </c>
      <c r="J27788" t="s">
        <v>416</v>
      </c>
      <c r="K27788" t="s">
        <v>189</v>
      </c>
      <c r="L27788" t="s">
        <v>115</v>
      </c>
      <c r="M27788" t="s">
        <v>66</v>
      </c>
    </row>
    <row r="27789" spans="1:13" x14ac:dyDescent="0.3">
      <c r="A27789" t="s">
        <v>453</v>
      </c>
      <c r="C27789" t="s">
        <v>35729</v>
      </c>
      <c r="D27789">
        <v>48</v>
      </c>
      <c r="E27789" s="1">
        <v>2321231</v>
      </c>
      <c r="G27789" t="s">
        <v>69</v>
      </c>
      <c r="H27789" t="s">
        <v>35747</v>
      </c>
      <c r="I27789" t="s">
        <v>334</v>
      </c>
      <c r="J27789" t="s">
        <v>416</v>
      </c>
      <c r="K27789" t="s">
        <v>189</v>
      </c>
      <c r="L27789" t="s">
        <v>38</v>
      </c>
      <c r="M27789" t="s">
        <v>39</v>
      </c>
    </row>
    <row r="27790" spans="1:13" x14ac:dyDescent="0.3">
      <c r="A27790" t="s">
        <v>453</v>
      </c>
      <c r="C27790" t="s">
        <v>36334</v>
      </c>
      <c r="D27790">
        <v>12</v>
      </c>
      <c r="E27790" s="1">
        <v>10000</v>
      </c>
      <c r="G27790" t="s">
        <v>13</v>
      </c>
      <c r="H27790" t="s">
        <v>5134</v>
      </c>
      <c r="I27790" t="s">
        <v>334</v>
      </c>
      <c r="J27790" t="s">
        <v>416</v>
      </c>
      <c r="K27790" t="s">
        <v>189</v>
      </c>
      <c r="L27790" t="s">
        <v>17</v>
      </c>
      <c r="M27790" t="s">
        <v>345</v>
      </c>
    </row>
    <row r="27791" spans="1:13" x14ac:dyDescent="0.3">
      <c r="A27791" t="s">
        <v>453</v>
      </c>
      <c r="C27791" t="s">
        <v>36241</v>
      </c>
      <c r="D27791">
        <v>116</v>
      </c>
      <c r="E27791" s="1">
        <v>29034700</v>
      </c>
      <c r="G27791" t="s">
        <v>571</v>
      </c>
      <c r="H27791" t="s">
        <v>36247</v>
      </c>
      <c r="I27791" t="s">
        <v>334</v>
      </c>
      <c r="J27791" t="s">
        <v>416</v>
      </c>
      <c r="K27791" t="s">
        <v>189</v>
      </c>
      <c r="L27791" t="s">
        <v>17</v>
      </c>
      <c r="M27791" t="s">
        <v>36248</v>
      </c>
    </row>
    <row r="27792" spans="1:13" x14ac:dyDescent="0.3">
      <c r="A27792" t="s">
        <v>453</v>
      </c>
      <c r="C27792" t="s">
        <v>38057</v>
      </c>
      <c r="D27792">
        <v>10</v>
      </c>
      <c r="E27792" s="1">
        <v>109487</v>
      </c>
      <c r="G27792" t="s">
        <v>13</v>
      </c>
      <c r="H27792" t="s">
        <v>38069</v>
      </c>
      <c r="I27792" t="s">
        <v>334</v>
      </c>
      <c r="J27792" t="s">
        <v>416</v>
      </c>
      <c r="K27792" t="s">
        <v>189</v>
      </c>
      <c r="L27792" t="s">
        <v>17</v>
      </c>
      <c r="M27792" t="s">
        <v>39</v>
      </c>
    </row>
    <row r="27793" spans="1:13" x14ac:dyDescent="0.3">
      <c r="A27793" t="s">
        <v>453</v>
      </c>
      <c r="C27793" t="s">
        <v>38077</v>
      </c>
      <c r="D27793">
        <v>4</v>
      </c>
      <c r="E27793" s="1">
        <v>114310</v>
      </c>
      <c r="G27793" t="s">
        <v>69</v>
      </c>
      <c r="H27793" t="s">
        <v>38084</v>
      </c>
      <c r="I27793" t="s">
        <v>334</v>
      </c>
      <c r="J27793" t="s">
        <v>416</v>
      </c>
      <c r="K27793" t="s">
        <v>189</v>
      </c>
      <c r="L27793" t="s">
        <v>38</v>
      </c>
      <c r="M27793" t="s">
        <v>3775</v>
      </c>
    </row>
    <row r="27794" spans="1:13" x14ac:dyDescent="0.3">
      <c r="A27794" t="s">
        <v>453</v>
      </c>
      <c r="C27794" t="s">
        <v>26408</v>
      </c>
      <c r="D27794">
        <v>36</v>
      </c>
      <c r="E27794" s="1">
        <v>912366</v>
      </c>
      <c r="G27794" t="s">
        <v>13</v>
      </c>
      <c r="H27794" t="s">
        <v>26427</v>
      </c>
      <c r="I27794" t="s">
        <v>334</v>
      </c>
      <c r="J27794" t="s">
        <v>416</v>
      </c>
      <c r="K27794" t="s">
        <v>189</v>
      </c>
      <c r="L27794" t="s">
        <v>38</v>
      </c>
      <c r="M27794" t="s">
        <v>66</v>
      </c>
    </row>
    <row r="27795" spans="1:13" x14ac:dyDescent="0.3">
      <c r="A27795" t="s">
        <v>453</v>
      </c>
      <c r="C27795" t="s">
        <v>18377</v>
      </c>
      <c r="D27795">
        <v>24</v>
      </c>
      <c r="E27795" s="1">
        <v>143500</v>
      </c>
      <c r="G27795" t="s">
        <v>34</v>
      </c>
      <c r="H27795" t="s">
        <v>18402</v>
      </c>
      <c r="I27795" t="s">
        <v>334</v>
      </c>
      <c r="J27795" t="s">
        <v>416</v>
      </c>
      <c r="K27795" t="s">
        <v>189</v>
      </c>
      <c r="L27795" t="s">
        <v>44</v>
      </c>
      <c r="M27795" t="s">
        <v>504</v>
      </c>
    </row>
    <row r="27796" spans="1:13" x14ac:dyDescent="0.3">
      <c r="A27796" t="s">
        <v>453</v>
      </c>
      <c r="C27796" t="s">
        <v>20121</v>
      </c>
      <c r="D27796">
        <v>24</v>
      </c>
      <c r="E27796" s="1">
        <v>500000</v>
      </c>
      <c r="G27796" t="s">
        <v>13</v>
      </c>
      <c r="H27796" t="s">
        <v>20123</v>
      </c>
      <c r="I27796" t="s">
        <v>334</v>
      </c>
      <c r="J27796" t="s">
        <v>416</v>
      </c>
      <c r="K27796" t="s">
        <v>189</v>
      </c>
      <c r="L27796" t="s">
        <v>38</v>
      </c>
      <c r="M27796" t="s">
        <v>87</v>
      </c>
    </row>
    <row r="27797" spans="1:13" x14ac:dyDescent="0.3">
      <c r="A27797" t="s">
        <v>453</v>
      </c>
      <c r="C27797" t="s">
        <v>14674</v>
      </c>
      <c r="D27797">
        <v>24</v>
      </c>
      <c r="E27797" s="1">
        <v>4782000</v>
      </c>
      <c r="G27797" t="s">
        <v>13</v>
      </c>
      <c r="H27797" t="s">
        <v>14694</v>
      </c>
      <c r="I27797" t="s">
        <v>334</v>
      </c>
      <c r="J27797" t="s">
        <v>416</v>
      </c>
      <c r="K27797" t="s">
        <v>189</v>
      </c>
      <c r="L27797" t="s">
        <v>44</v>
      </c>
      <c r="M27797" t="s">
        <v>66</v>
      </c>
    </row>
    <row r="27798" spans="1:13" x14ac:dyDescent="0.3">
      <c r="E27798" s="9" t="s">
        <v>38206</v>
      </c>
    </row>
    <row r="27799" spans="1:13" x14ac:dyDescent="0.3">
      <c r="E27799" s="5">
        <f>SUM(E27677:E27797)</f>
        <v>300823012</v>
      </c>
    </row>
    <row r="27800" spans="1:13" x14ac:dyDescent="0.3">
      <c r="E27800" s="10" t="s">
        <v>38203</v>
      </c>
    </row>
    <row r="27801" spans="1:13" x14ac:dyDescent="0.3">
      <c r="E27801" s="10">
        <f>E27799+E27676</f>
        <v>320631457</v>
      </c>
    </row>
    <row r="27802" spans="1:13" x14ac:dyDescent="0.3">
      <c r="E27802" s="11" t="s">
        <v>38204</v>
      </c>
    </row>
    <row r="27803" spans="1:13" x14ac:dyDescent="0.3">
      <c r="A27803" t="s">
        <v>9801</v>
      </c>
      <c r="C27803" t="s">
        <v>9547</v>
      </c>
      <c r="D27803">
        <v>36</v>
      </c>
      <c r="E27803" s="1">
        <v>877402</v>
      </c>
      <c r="G27803" t="s">
        <v>13</v>
      </c>
      <c r="H27803" t="s">
        <v>9802</v>
      </c>
      <c r="I27803" t="s">
        <v>9803</v>
      </c>
      <c r="K27803" t="s">
        <v>481</v>
      </c>
      <c r="L27803" t="s">
        <v>17</v>
      </c>
      <c r="M27803" t="s">
        <v>345</v>
      </c>
    </row>
    <row r="27804" spans="1:13" x14ac:dyDescent="0.3">
      <c r="A27804" t="s">
        <v>9801</v>
      </c>
      <c r="C27804" t="s">
        <v>34263</v>
      </c>
      <c r="D27804">
        <v>25</v>
      </c>
      <c r="E27804" s="1">
        <v>100000</v>
      </c>
      <c r="G27804" t="s">
        <v>13</v>
      </c>
      <c r="H27804" t="s">
        <v>34345</v>
      </c>
      <c r="I27804" t="s">
        <v>9803</v>
      </c>
      <c r="K27804" t="s">
        <v>481</v>
      </c>
      <c r="L27804" t="s">
        <v>17</v>
      </c>
      <c r="M27804" t="s">
        <v>450</v>
      </c>
    </row>
    <row r="27805" spans="1:13" x14ac:dyDescent="0.3">
      <c r="A27805" t="s">
        <v>16632</v>
      </c>
      <c r="C27805" t="s">
        <v>16599</v>
      </c>
      <c r="D27805">
        <v>52</v>
      </c>
      <c r="E27805" s="1">
        <v>509265</v>
      </c>
      <c r="G27805" t="s">
        <v>48</v>
      </c>
      <c r="H27805" t="s">
        <v>16633</v>
      </c>
      <c r="I27805" t="s">
        <v>16634</v>
      </c>
      <c r="J27805" t="s">
        <v>16635</v>
      </c>
      <c r="K27805" t="s">
        <v>1580</v>
      </c>
      <c r="L27805" t="s">
        <v>38</v>
      </c>
      <c r="M27805" t="s">
        <v>190</v>
      </c>
    </row>
    <row r="27806" spans="1:13" x14ac:dyDescent="0.3">
      <c r="A27806" t="s">
        <v>5247</v>
      </c>
      <c r="C27806" t="s">
        <v>29352</v>
      </c>
      <c r="D27806">
        <v>13</v>
      </c>
      <c r="E27806" s="1">
        <v>347820</v>
      </c>
      <c r="G27806" t="s">
        <v>69</v>
      </c>
      <c r="H27806" t="s">
        <v>29410</v>
      </c>
      <c r="I27806" t="s">
        <v>321</v>
      </c>
      <c r="J27806" t="s">
        <v>236</v>
      </c>
      <c r="K27806" t="s">
        <v>24</v>
      </c>
      <c r="L27806" t="s">
        <v>25</v>
      </c>
      <c r="M27806" t="s">
        <v>39</v>
      </c>
    </row>
    <row r="27807" spans="1:13" x14ac:dyDescent="0.3">
      <c r="A27807" t="s">
        <v>5247</v>
      </c>
      <c r="C27807" t="s">
        <v>27194</v>
      </c>
      <c r="D27807">
        <v>25</v>
      </c>
      <c r="E27807" s="1">
        <v>4742798</v>
      </c>
      <c r="G27807" t="s">
        <v>571</v>
      </c>
      <c r="H27807" t="s">
        <v>27293</v>
      </c>
      <c r="I27807" t="s">
        <v>321</v>
      </c>
      <c r="J27807" t="s">
        <v>236</v>
      </c>
      <c r="K27807" t="s">
        <v>24</v>
      </c>
      <c r="L27807" t="s">
        <v>17</v>
      </c>
      <c r="M27807" t="s">
        <v>27294</v>
      </c>
    </row>
    <row r="27808" spans="1:13" x14ac:dyDescent="0.3">
      <c r="A27808" t="s">
        <v>5247</v>
      </c>
      <c r="C27808" t="s">
        <v>27748</v>
      </c>
      <c r="D27808">
        <v>24</v>
      </c>
      <c r="E27808" s="1">
        <v>1246352</v>
      </c>
      <c r="G27808" t="s">
        <v>13</v>
      </c>
      <c r="H27808" t="s">
        <v>27891</v>
      </c>
      <c r="I27808" t="s">
        <v>321</v>
      </c>
      <c r="J27808" t="s">
        <v>236</v>
      </c>
      <c r="K27808" t="s">
        <v>24</v>
      </c>
      <c r="L27808" t="s">
        <v>17</v>
      </c>
      <c r="M27808" t="s">
        <v>450</v>
      </c>
    </row>
    <row r="27809" spans="1:13" x14ac:dyDescent="0.3">
      <c r="A27809" t="s">
        <v>5247</v>
      </c>
      <c r="C27809" t="s">
        <v>27614</v>
      </c>
      <c r="D27809">
        <v>36</v>
      </c>
      <c r="E27809" s="1">
        <v>1530259</v>
      </c>
      <c r="G27809" t="s">
        <v>69</v>
      </c>
      <c r="H27809" t="s">
        <v>27674</v>
      </c>
      <c r="I27809" t="s">
        <v>321</v>
      </c>
      <c r="J27809" t="s">
        <v>236</v>
      </c>
      <c r="K27809" t="s">
        <v>24</v>
      </c>
      <c r="L27809" t="s">
        <v>17</v>
      </c>
      <c r="M27809" t="s">
        <v>221</v>
      </c>
    </row>
    <row r="27810" spans="1:13" x14ac:dyDescent="0.3">
      <c r="A27810" t="s">
        <v>5247</v>
      </c>
      <c r="C27810" t="s">
        <v>30536</v>
      </c>
      <c r="D27810">
        <v>24</v>
      </c>
      <c r="E27810" s="1">
        <v>559074</v>
      </c>
      <c r="G27810" t="s">
        <v>111</v>
      </c>
      <c r="H27810" t="s">
        <v>30567</v>
      </c>
      <c r="I27810" t="s">
        <v>321</v>
      </c>
      <c r="J27810" t="s">
        <v>236</v>
      </c>
      <c r="K27810" t="s">
        <v>24</v>
      </c>
      <c r="L27810" t="s">
        <v>25</v>
      </c>
      <c r="M27810" t="s">
        <v>112</v>
      </c>
    </row>
    <row r="27811" spans="1:13" x14ac:dyDescent="0.3">
      <c r="A27811" t="s">
        <v>5247</v>
      </c>
      <c r="C27811" t="s">
        <v>31181</v>
      </c>
      <c r="D27811">
        <v>36</v>
      </c>
      <c r="E27811" s="1">
        <v>6399726</v>
      </c>
      <c r="G27811" t="s">
        <v>13</v>
      </c>
      <c r="H27811" t="s">
        <v>31207</v>
      </c>
      <c r="I27811" t="s">
        <v>321</v>
      </c>
      <c r="J27811" t="s">
        <v>236</v>
      </c>
      <c r="K27811" t="s">
        <v>24</v>
      </c>
      <c r="L27811" t="s">
        <v>17</v>
      </c>
      <c r="M27811" t="s">
        <v>345</v>
      </c>
    </row>
    <row r="27812" spans="1:13" x14ac:dyDescent="0.3">
      <c r="A27812" t="s">
        <v>5247</v>
      </c>
      <c r="C27812" t="s">
        <v>31268</v>
      </c>
      <c r="D27812">
        <v>23</v>
      </c>
      <c r="E27812" s="1">
        <v>49995</v>
      </c>
      <c r="G27812" t="s">
        <v>48</v>
      </c>
      <c r="H27812" t="s">
        <v>31288</v>
      </c>
      <c r="I27812" t="s">
        <v>321</v>
      </c>
      <c r="J27812" t="s">
        <v>236</v>
      </c>
      <c r="K27812" t="s">
        <v>24</v>
      </c>
      <c r="L27812" t="s">
        <v>17</v>
      </c>
      <c r="M27812" t="s">
        <v>52</v>
      </c>
    </row>
    <row r="27813" spans="1:13" x14ac:dyDescent="0.3">
      <c r="A27813" t="s">
        <v>5247</v>
      </c>
      <c r="C27813" t="s">
        <v>5155</v>
      </c>
      <c r="D27813">
        <v>51</v>
      </c>
      <c r="E27813" s="1">
        <v>4993397</v>
      </c>
      <c r="G27813" t="s">
        <v>13</v>
      </c>
      <c r="H27813" t="s">
        <v>5248</v>
      </c>
      <c r="I27813" t="s">
        <v>321</v>
      </c>
      <c r="J27813" t="s">
        <v>236</v>
      </c>
      <c r="K27813" t="s">
        <v>24</v>
      </c>
      <c r="L27813" t="s">
        <v>38</v>
      </c>
      <c r="M27813" t="s">
        <v>345</v>
      </c>
    </row>
    <row r="27814" spans="1:13" x14ac:dyDescent="0.3">
      <c r="A27814" t="s">
        <v>5247</v>
      </c>
      <c r="C27814" t="s">
        <v>5881</v>
      </c>
      <c r="D27814">
        <v>43</v>
      </c>
      <c r="E27814" s="1">
        <v>360460</v>
      </c>
      <c r="G27814" t="s">
        <v>69</v>
      </c>
      <c r="H27814" t="s">
        <v>5915</v>
      </c>
      <c r="I27814" t="s">
        <v>321</v>
      </c>
      <c r="J27814" t="s">
        <v>236</v>
      </c>
      <c r="K27814" t="s">
        <v>24</v>
      </c>
      <c r="L27814" t="s">
        <v>25</v>
      </c>
      <c r="M27814" t="s">
        <v>221</v>
      </c>
    </row>
    <row r="27815" spans="1:13" x14ac:dyDescent="0.3">
      <c r="A27815" t="s">
        <v>5247</v>
      </c>
      <c r="C27815" t="s">
        <v>5763</v>
      </c>
      <c r="D27815">
        <v>8</v>
      </c>
      <c r="E27815" s="1">
        <v>154974</v>
      </c>
      <c r="G27815" t="s">
        <v>111</v>
      </c>
      <c r="H27815" t="s">
        <v>5839</v>
      </c>
      <c r="I27815" t="s">
        <v>321</v>
      </c>
      <c r="J27815" t="s">
        <v>236</v>
      </c>
      <c r="K27815" t="s">
        <v>24</v>
      </c>
      <c r="L27815" t="s">
        <v>25</v>
      </c>
      <c r="M27815" t="s">
        <v>120</v>
      </c>
    </row>
    <row r="27816" spans="1:13" x14ac:dyDescent="0.3">
      <c r="A27816" t="s">
        <v>5247</v>
      </c>
      <c r="C27816" t="s">
        <v>22837</v>
      </c>
      <c r="D27816">
        <v>30</v>
      </c>
      <c r="E27816" s="1">
        <v>1365870</v>
      </c>
      <c r="G27816" t="s">
        <v>48</v>
      </c>
      <c r="H27816" t="s">
        <v>22943</v>
      </c>
      <c r="I27816" t="s">
        <v>321</v>
      </c>
      <c r="J27816" t="s">
        <v>236</v>
      </c>
      <c r="K27816" t="s">
        <v>24</v>
      </c>
      <c r="L27816" t="s">
        <v>44</v>
      </c>
      <c r="M27816" t="s">
        <v>190</v>
      </c>
    </row>
    <row r="27817" spans="1:13" x14ac:dyDescent="0.3">
      <c r="A27817" t="s">
        <v>5247</v>
      </c>
      <c r="C27817" t="s">
        <v>22837</v>
      </c>
      <c r="D27817">
        <v>43</v>
      </c>
      <c r="E27817" s="1">
        <v>2036383</v>
      </c>
      <c r="G27817" t="s">
        <v>13</v>
      </c>
      <c r="H27817" t="s">
        <v>23118</v>
      </c>
      <c r="I27817" t="s">
        <v>321</v>
      </c>
      <c r="J27817" t="s">
        <v>236</v>
      </c>
      <c r="K27817" t="s">
        <v>24</v>
      </c>
      <c r="L27817" t="s">
        <v>17</v>
      </c>
      <c r="M27817" t="s">
        <v>18</v>
      </c>
    </row>
    <row r="27818" spans="1:13" x14ac:dyDescent="0.3">
      <c r="A27818" t="s">
        <v>5247</v>
      </c>
      <c r="C27818" t="s">
        <v>23373</v>
      </c>
      <c r="D27818">
        <v>54</v>
      </c>
      <c r="E27818" s="1">
        <v>4799459</v>
      </c>
      <c r="G27818" t="s">
        <v>13</v>
      </c>
      <c r="H27818" t="s">
        <v>23401</v>
      </c>
      <c r="I27818" t="s">
        <v>321</v>
      </c>
      <c r="J27818" t="s">
        <v>236</v>
      </c>
      <c r="K27818" t="s">
        <v>24</v>
      </c>
      <c r="L27818" t="s">
        <v>17</v>
      </c>
      <c r="M27818" t="s">
        <v>1885</v>
      </c>
    </row>
    <row r="27819" spans="1:13" x14ac:dyDescent="0.3">
      <c r="A27819" t="s">
        <v>5247</v>
      </c>
      <c r="C27819" t="s">
        <v>21173</v>
      </c>
      <c r="D27819">
        <v>69</v>
      </c>
      <c r="E27819" s="1">
        <v>4536983</v>
      </c>
      <c r="G27819" t="s">
        <v>48</v>
      </c>
      <c r="H27819" t="s">
        <v>21321</v>
      </c>
      <c r="I27819" t="s">
        <v>321</v>
      </c>
      <c r="J27819" t="s">
        <v>236</v>
      </c>
      <c r="K27819" t="s">
        <v>24</v>
      </c>
      <c r="L27819" t="s">
        <v>44</v>
      </c>
      <c r="M27819" t="s">
        <v>354</v>
      </c>
    </row>
    <row r="27820" spans="1:13" x14ac:dyDescent="0.3">
      <c r="A27820" t="s">
        <v>5247</v>
      </c>
      <c r="C27820" t="s">
        <v>21173</v>
      </c>
      <c r="D27820">
        <v>30</v>
      </c>
      <c r="E27820" s="1">
        <v>100000</v>
      </c>
      <c r="G27820" t="s">
        <v>13</v>
      </c>
      <c r="H27820" t="s">
        <v>21463</v>
      </c>
      <c r="I27820" t="s">
        <v>321</v>
      </c>
      <c r="J27820" t="s">
        <v>236</v>
      </c>
      <c r="K27820" t="s">
        <v>24</v>
      </c>
      <c r="L27820" t="s">
        <v>17</v>
      </c>
      <c r="M27820" t="s">
        <v>450</v>
      </c>
    </row>
    <row r="27821" spans="1:13" x14ac:dyDescent="0.3">
      <c r="A27821" t="s">
        <v>5247</v>
      </c>
      <c r="C27821" t="s">
        <v>21173</v>
      </c>
      <c r="D27821">
        <v>24</v>
      </c>
      <c r="E27821" s="1">
        <v>100000</v>
      </c>
      <c r="G27821" t="s">
        <v>13</v>
      </c>
      <c r="H27821" t="s">
        <v>21498</v>
      </c>
      <c r="I27821" t="s">
        <v>321</v>
      </c>
      <c r="J27821" t="s">
        <v>236</v>
      </c>
      <c r="K27821" t="s">
        <v>24</v>
      </c>
      <c r="L27821" t="s">
        <v>17</v>
      </c>
      <c r="M27821" t="s">
        <v>450</v>
      </c>
    </row>
    <row r="27822" spans="1:13" x14ac:dyDescent="0.3">
      <c r="A27822" t="s">
        <v>5247</v>
      </c>
      <c r="C27822" t="s">
        <v>21173</v>
      </c>
      <c r="D27822">
        <v>24</v>
      </c>
      <c r="E27822" s="1">
        <v>100000</v>
      </c>
      <c r="G27822" t="s">
        <v>13</v>
      </c>
      <c r="H27822" t="s">
        <v>21542</v>
      </c>
      <c r="I27822" t="s">
        <v>321</v>
      </c>
      <c r="J27822" t="s">
        <v>236</v>
      </c>
      <c r="K27822" t="s">
        <v>24</v>
      </c>
      <c r="L27822" t="s">
        <v>17</v>
      </c>
      <c r="M27822" t="s">
        <v>450</v>
      </c>
    </row>
    <row r="27823" spans="1:13" x14ac:dyDescent="0.3">
      <c r="A27823" t="s">
        <v>5247</v>
      </c>
      <c r="C27823" t="s">
        <v>22646</v>
      </c>
      <c r="D27823">
        <v>19</v>
      </c>
      <c r="E27823" s="1">
        <v>100000</v>
      </c>
      <c r="G27823" t="s">
        <v>13</v>
      </c>
      <c r="H27823" t="s">
        <v>22712</v>
      </c>
      <c r="I27823" t="s">
        <v>321</v>
      </c>
      <c r="J27823" t="s">
        <v>236</v>
      </c>
      <c r="K27823" t="s">
        <v>24</v>
      </c>
      <c r="L27823" t="s">
        <v>17</v>
      </c>
      <c r="M27823" t="s">
        <v>450</v>
      </c>
    </row>
    <row r="27824" spans="1:13" x14ac:dyDescent="0.3">
      <c r="A27824" t="s">
        <v>5247</v>
      </c>
      <c r="C27824" t="s">
        <v>22209</v>
      </c>
      <c r="D27824">
        <v>37</v>
      </c>
      <c r="E27824" s="1">
        <v>4143431</v>
      </c>
      <c r="G27824" t="s">
        <v>13</v>
      </c>
      <c r="H27824" t="s">
        <v>22246</v>
      </c>
      <c r="I27824" t="s">
        <v>321</v>
      </c>
      <c r="J27824" t="s">
        <v>236</v>
      </c>
      <c r="K27824" t="s">
        <v>24</v>
      </c>
      <c r="L27824" t="s">
        <v>17</v>
      </c>
      <c r="M27824" t="s">
        <v>345</v>
      </c>
    </row>
    <row r="27825" spans="1:13" x14ac:dyDescent="0.3">
      <c r="A27825" t="s">
        <v>5247</v>
      </c>
      <c r="C27825" t="s">
        <v>17339</v>
      </c>
      <c r="D27825">
        <v>17</v>
      </c>
      <c r="E27825" s="1">
        <v>399277</v>
      </c>
      <c r="G27825" t="s">
        <v>69</v>
      </c>
      <c r="H27825" t="s">
        <v>17375</v>
      </c>
      <c r="I27825" t="s">
        <v>321</v>
      </c>
      <c r="J27825" t="s">
        <v>236</v>
      </c>
      <c r="K27825" t="s">
        <v>24</v>
      </c>
      <c r="L27825" t="s">
        <v>25</v>
      </c>
      <c r="M27825" t="s">
        <v>221</v>
      </c>
    </row>
    <row r="27826" spans="1:13" x14ac:dyDescent="0.3">
      <c r="A27826" t="s">
        <v>5247</v>
      </c>
      <c r="C27826" t="s">
        <v>16599</v>
      </c>
      <c r="D27826">
        <v>36</v>
      </c>
      <c r="E27826" s="1">
        <v>775789</v>
      </c>
      <c r="G27826" t="s">
        <v>13</v>
      </c>
      <c r="H27826" t="s">
        <v>16659</v>
      </c>
      <c r="I27826" t="s">
        <v>321</v>
      </c>
      <c r="J27826" t="s">
        <v>236</v>
      </c>
      <c r="K27826" t="s">
        <v>24</v>
      </c>
      <c r="L27826" t="s">
        <v>17</v>
      </c>
      <c r="M27826" t="s">
        <v>18</v>
      </c>
    </row>
    <row r="27827" spans="1:13" x14ac:dyDescent="0.3">
      <c r="A27827" t="s">
        <v>5247</v>
      </c>
      <c r="C27827" t="s">
        <v>11813</v>
      </c>
      <c r="D27827">
        <v>11</v>
      </c>
      <c r="E27827" s="1">
        <v>317957</v>
      </c>
      <c r="G27827" t="s">
        <v>48</v>
      </c>
      <c r="H27827" t="s">
        <v>12188</v>
      </c>
      <c r="I27827" t="s">
        <v>321</v>
      </c>
      <c r="J27827" t="s">
        <v>236</v>
      </c>
      <c r="K27827" t="s">
        <v>24</v>
      </c>
      <c r="L27827" t="s">
        <v>17</v>
      </c>
      <c r="M27827" t="s">
        <v>190</v>
      </c>
    </row>
    <row r="27828" spans="1:13" x14ac:dyDescent="0.3">
      <c r="A27828" t="s">
        <v>5247</v>
      </c>
      <c r="C27828" t="s">
        <v>10589</v>
      </c>
      <c r="D27828">
        <v>20</v>
      </c>
      <c r="E27828" s="1">
        <v>159436</v>
      </c>
      <c r="G27828" t="s">
        <v>111</v>
      </c>
      <c r="H27828" t="s">
        <v>10772</v>
      </c>
      <c r="I27828" t="s">
        <v>321</v>
      </c>
      <c r="J27828" t="s">
        <v>236</v>
      </c>
      <c r="K27828" t="s">
        <v>24</v>
      </c>
      <c r="L27828" t="s">
        <v>25</v>
      </c>
      <c r="M27828" t="s">
        <v>232</v>
      </c>
    </row>
    <row r="27829" spans="1:13" x14ac:dyDescent="0.3">
      <c r="A27829" t="s">
        <v>5247</v>
      </c>
      <c r="C27829" t="s">
        <v>9547</v>
      </c>
      <c r="D27829">
        <v>25</v>
      </c>
      <c r="E27829" s="1">
        <v>100000</v>
      </c>
      <c r="G27829" t="s">
        <v>13</v>
      </c>
      <c r="H27829" t="s">
        <v>9906</v>
      </c>
      <c r="I27829" t="s">
        <v>321</v>
      </c>
      <c r="J27829" t="s">
        <v>236</v>
      </c>
      <c r="K27829" t="s">
        <v>24</v>
      </c>
      <c r="L27829" t="s">
        <v>17</v>
      </c>
      <c r="M27829" t="s">
        <v>450</v>
      </c>
    </row>
    <row r="27830" spans="1:13" x14ac:dyDescent="0.3">
      <c r="A27830" t="s">
        <v>5247</v>
      </c>
      <c r="C27830" t="s">
        <v>8666</v>
      </c>
      <c r="D27830">
        <v>1</v>
      </c>
      <c r="E27830" s="1">
        <v>47310</v>
      </c>
      <c r="G27830" t="s">
        <v>111</v>
      </c>
      <c r="H27830" t="s">
        <v>8733</v>
      </c>
      <c r="I27830" t="s">
        <v>321</v>
      </c>
      <c r="J27830" t="s">
        <v>236</v>
      </c>
      <c r="K27830" t="s">
        <v>24</v>
      </c>
      <c r="L27830" t="s">
        <v>25</v>
      </c>
      <c r="M27830" t="s">
        <v>3790</v>
      </c>
    </row>
    <row r="27831" spans="1:13" x14ac:dyDescent="0.3">
      <c r="A27831" t="s">
        <v>5247</v>
      </c>
      <c r="C27831" t="s">
        <v>34736</v>
      </c>
      <c r="D27831">
        <v>48</v>
      </c>
      <c r="E27831" s="1">
        <v>2051058</v>
      </c>
      <c r="G27831" t="s">
        <v>111</v>
      </c>
      <c r="H27831" t="s">
        <v>34905</v>
      </c>
      <c r="I27831" t="s">
        <v>321</v>
      </c>
      <c r="J27831" t="s">
        <v>236</v>
      </c>
      <c r="K27831" t="s">
        <v>24</v>
      </c>
      <c r="L27831" t="s">
        <v>25</v>
      </c>
      <c r="M27831" t="s">
        <v>120</v>
      </c>
    </row>
    <row r="27832" spans="1:13" x14ac:dyDescent="0.3">
      <c r="A27832" t="s">
        <v>5247</v>
      </c>
      <c r="C27832" t="s">
        <v>35205</v>
      </c>
      <c r="D27832">
        <v>44</v>
      </c>
      <c r="E27832" s="1">
        <v>957215</v>
      </c>
      <c r="G27832" t="s">
        <v>34</v>
      </c>
      <c r="H27832" t="s">
        <v>35236</v>
      </c>
      <c r="I27832" t="s">
        <v>321</v>
      </c>
      <c r="J27832" t="s">
        <v>236</v>
      </c>
      <c r="K27832" t="s">
        <v>24</v>
      </c>
      <c r="L27832" t="s">
        <v>3297</v>
      </c>
      <c r="M27832" t="s">
        <v>740</v>
      </c>
    </row>
    <row r="27833" spans="1:13" x14ac:dyDescent="0.3">
      <c r="A27833" t="s">
        <v>5247</v>
      </c>
      <c r="C27833" t="s">
        <v>34470</v>
      </c>
      <c r="D27833">
        <v>66</v>
      </c>
      <c r="E27833" s="1">
        <v>757785</v>
      </c>
      <c r="G27833" t="s">
        <v>13</v>
      </c>
      <c r="H27833" t="s">
        <v>34504</v>
      </c>
      <c r="I27833" t="s">
        <v>321</v>
      </c>
      <c r="J27833" t="s">
        <v>236</v>
      </c>
      <c r="K27833" t="s">
        <v>24</v>
      </c>
      <c r="L27833" t="s">
        <v>17</v>
      </c>
      <c r="M27833" t="s">
        <v>450</v>
      </c>
    </row>
    <row r="27834" spans="1:13" x14ac:dyDescent="0.3">
      <c r="A27834" t="s">
        <v>5247</v>
      </c>
      <c r="C27834" t="s">
        <v>33438</v>
      </c>
      <c r="D27834">
        <v>13</v>
      </c>
      <c r="E27834" s="1">
        <v>99874</v>
      </c>
      <c r="G27834" t="s">
        <v>13</v>
      </c>
      <c r="H27834" t="s">
        <v>33460</v>
      </c>
      <c r="I27834" t="s">
        <v>321</v>
      </c>
      <c r="J27834" t="s">
        <v>236</v>
      </c>
      <c r="K27834" t="s">
        <v>24</v>
      </c>
      <c r="L27834" t="s">
        <v>17</v>
      </c>
      <c r="M27834" t="s">
        <v>450</v>
      </c>
    </row>
    <row r="27835" spans="1:13" x14ac:dyDescent="0.3">
      <c r="A27835" t="s">
        <v>5247</v>
      </c>
      <c r="C27835" t="s">
        <v>33438</v>
      </c>
      <c r="D27835">
        <v>12</v>
      </c>
      <c r="E27835" s="1">
        <v>95928</v>
      </c>
      <c r="G27835" t="s">
        <v>13</v>
      </c>
      <c r="H27835" t="s">
        <v>33464</v>
      </c>
      <c r="I27835" t="s">
        <v>321</v>
      </c>
      <c r="J27835" t="s">
        <v>236</v>
      </c>
      <c r="K27835" t="s">
        <v>24</v>
      </c>
      <c r="L27835" t="s">
        <v>17</v>
      </c>
      <c r="M27835" t="s">
        <v>450</v>
      </c>
    </row>
    <row r="27836" spans="1:13" x14ac:dyDescent="0.3">
      <c r="A27836" t="s">
        <v>5247</v>
      </c>
      <c r="C27836" t="s">
        <v>36834</v>
      </c>
      <c r="D27836">
        <v>11</v>
      </c>
      <c r="E27836" s="1">
        <v>99162</v>
      </c>
      <c r="G27836" t="s">
        <v>13</v>
      </c>
      <c r="H27836" t="s">
        <v>36847</v>
      </c>
      <c r="I27836" t="s">
        <v>321</v>
      </c>
      <c r="J27836" t="s">
        <v>236</v>
      </c>
      <c r="K27836" t="s">
        <v>24</v>
      </c>
      <c r="L27836" t="s">
        <v>17</v>
      </c>
      <c r="M27836" t="s">
        <v>450</v>
      </c>
    </row>
    <row r="27837" spans="1:13" x14ac:dyDescent="0.3">
      <c r="A27837" t="s">
        <v>5247</v>
      </c>
      <c r="C27837" t="s">
        <v>36676</v>
      </c>
      <c r="D27837">
        <v>128</v>
      </c>
      <c r="E27837" s="1">
        <v>6356482</v>
      </c>
      <c r="G27837" t="s">
        <v>13</v>
      </c>
      <c r="H27837" t="s">
        <v>36725</v>
      </c>
      <c r="I27837" t="s">
        <v>321</v>
      </c>
      <c r="J27837" t="s">
        <v>236</v>
      </c>
      <c r="K27837" t="s">
        <v>24</v>
      </c>
      <c r="L27837" t="s">
        <v>17</v>
      </c>
      <c r="M27837" t="s">
        <v>345</v>
      </c>
    </row>
    <row r="27838" spans="1:13" x14ac:dyDescent="0.3">
      <c r="A27838" t="s">
        <v>5247</v>
      </c>
      <c r="C27838" t="s">
        <v>35729</v>
      </c>
      <c r="D27838">
        <v>61</v>
      </c>
      <c r="E27838" s="1">
        <v>2923813</v>
      </c>
      <c r="G27838" t="s">
        <v>13</v>
      </c>
      <c r="H27838" t="s">
        <v>35746</v>
      </c>
      <c r="I27838" t="s">
        <v>321</v>
      </c>
      <c r="J27838" t="s">
        <v>236</v>
      </c>
      <c r="K27838" t="s">
        <v>24</v>
      </c>
      <c r="L27838" t="s">
        <v>170</v>
      </c>
      <c r="M27838" t="s">
        <v>9596</v>
      </c>
    </row>
    <row r="27839" spans="1:13" x14ac:dyDescent="0.3">
      <c r="A27839" t="s">
        <v>5247</v>
      </c>
      <c r="C27839" t="s">
        <v>35549</v>
      </c>
      <c r="D27839">
        <v>16</v>
      </c>
      <c r="E27839" s="1">
        <v>286870</v>
      </c>
      <c r="G27839" t="s">
        <v>69</v>
      </c>
      <c r="H27839" t="s">
        <v>35592</v>
      </c>
      <c r="I27839" t="s">
        <v>321</v>
      </c>
      <c r="J27839" t="s">
        <v>236</v>
      </c>
      <c r="K27839" t="s">
        <v>24</v>
      </c>
      <c r="L27839" t="s">
        <v>44</v>
      </c>
      <c r="M27839" t="s">
        <v>39</v>
      </c>
    </row>
    <row r="27840" spans="1:13" x14ac:dyDescent="0.3">
      <c r="A27840" t="s">
        <v>5247</v>
      </c>
      <c r="C27840" t="s">
        <v>37650</v>
      </c>
      <c r="D27840">
        <v>9</v>
      </c>
      <c r="E27840" s="1">
        <v>96813</v>
      </c>
      <c r="G27840" t="s">
        <v>69</v>
      </c>
      <c r="H27840" t="s">
        <v>37671</v>
      </c>
      <c r="I27840" t="s">
        <v>321</v>
      </c>
      <c r="J27840" t="s">
        <v>236</v>
      </c>
      <c r="K27840" t="s">
        <v>24</v>
      </c>
      <c r="L27840" t="s">
        <v>44</v>
      </c>
      <c r="M27840" t="s">
        <v>39</v>
      </c>
    </row>
    <row r="27841" spans="1:13" x14ac:dyDescent="0.3">
      <c r="A27841" t="s">
        <v>5247</v>
      </c>
      <c r="C27841" t="s">
        <v>24450</v>
      </c>
      <c r="D27841">
        <v>8</v>
      </c>
      <c r="E27841" s="1">
        <v>65000</v>
      </c>
      <c r="G27841" t="s">
        <v>111</v>
      </c>
      <c r="H27841" t="s">
        <v>24461</v>
      </c>
      <c r="I27841" t="s">
        <v>321</v>
      </c>
      <c r="J27841" t="s">
        <v>236</v>
      </c>
      <c r="K27841" t="s">
        <v>24</v>
      </c>
      <c r="L27841" t="s">
        <v>25</v>
      </c>
      <c r="M27841" t="s">
        <v>120</v>
      </c>
    </row>
    <row r="27842" spans="1:13" x14ac:dyDescent="0.3">
      <c r="A27842" t="s">
        <v>5247</v>
      </c>
      <c r="C27842" t="s">
        <v>24897</v>
      </c>
      <c r="D27842">
        <v>123</v>
      </c>
      <c r="E27842" s="1">
        <v>16334970</v>
      </c>
      <c r="G27842" t="s">
        <v>13</v>
      </c>
      <c r="H27842" t="s">
        <v>24923</v>
      </c>
      <c r="I27842" t="s">
        <v>321</v>
      </c>
      <c r="J27842" t="s">
        <v>236</v>
      </c>
      <c r="K27842" t="s">
        <v>24</v>
      </c>
      <c r="L27842" t="s">
        <v>17</v>
      </c>
      <c r="M27842" t="s">
        <v>345</v>
      </c>
    </row>
    <row r="27843" spans="1:13" x14ac:dyDescent="0.3">
      <c r="A27843" t="s">
        <v>5247</v>
      </c>
      <c r="C27843" t="s">
        <v>24414</v>
      </c>
      <c r="D27843">
        <v>12</v>
      </c>
      <c r="E27843" s="1">
        <v>246292</v>
      </c>
      <c r="G27843" t="s">
        <v>34</v>
      </c>
      <c r="H27843" t="s">
        <v>24419</v>
      </c>
      <c r="I27843" t="s">
        <v>321</v>
      </c>
      <c r="J27843" t="s">
        <v>236</v>
      </c>
      <c r="K27843" t="s">
        <v>24</v>
      </c>
      <c r="L27843" t="s">
        <v>17</v>
      </c>
      <c r="M27843" t="s">
        <v>202</v>
      </c>
    </row>
    <row r="27844" spans="1:13" x14ac:dyDescent="0.3">
      <c r="A27844" t="s">
        <v>5247</v>
      </c>
      <c r="C27844" t="s">
        <v>14552</v>
      </c>
      <c r="D27844">
        <v>66</v>
      </c>
      <c r="E27844" s="1">
        <v>4944909</v>
      </c>
      <c r="G27844" t="s">
        <v>34</v>
      </c>
      <c r="H27844" t="s">
        <v>14584</v>
      </c>
      <c r="I27844" t="s">
        <v>321</v>
      </c>
      <c r="J27844" t="s">
        <v>236</v>
      </c>
      <c r="K27844" t="s">
        <v>24</v>
      </c>
      <c r="L27844" t="s">
        <v>17</v>
      </c>
      <c r="M27844" t="s">
        <v>61</v>
      </c>
    </row>
    <row r="27845" spans="1:13" x14ac:dyDescent="0.3">
      <c r="A27845" t="s">
        <v>5247</v>
      </c>
      <c r="C27845" t="s">
        <v>6671</v>
      </c>
      <c r="D27845">
        <v>36</v>
      </c>
      <c r="E27845" s="1">
        <v>4500000</v>
      </c>
      <c r="G27845" t="s">
        <v>111</v>
      </c>
      <c r="H27845" t="s">
        <v>6679</v>
      </c>
      <c r="I27845" t="s">
        <v>321</v>
      </c>
      <c r="J27845" t="s">
        <v>236</v>
      </c>
      <c r="K27845" t="s">
        <v>24</v>
      </c>
      <c r="L27845" t="s">
        <v>25</v>
      </c>
      <c r="M27845" t="s">
        <v>87</v>
      </c>
    </row>
    <row r="27846" spans="1:13" x14ac:dyDescent="0.3">
      <c r="A27846" t="s">
        <v>457</v>
      </c>
      <c r="C27846" t="s">
        <v>2957</v>
      </c>
      <c r="D27846">
        <v>33</v>
      </c>
      <c r="E27846" s="1">
        <v>2749122</v>
      </c>
      <c r="G27846" t="s">
        <v>111</v>
      </c>
      <c r="H27846" t="s">
        <v>1360</v>
      </c>
      <c r="I27846" t="s">
        <v>458</v>
      </c>
      <c r="J27846" t="s">
        <v>236</v>
      </c>
      <c r="K27846" t="s">
        <v>24</v>
      </c>
      <c r="L27846" t="s">
        <v>25</v>
      </c>
      <c r="M27846" t="s">
        <v>120</v>
      </c>
    </row>
    <row r="27847" spans="1:13" x14ac:dyDescent="0.3">
      <c r="A27847" t="s">
        <v>457</v>
      </c>
      <c r="C27847" t="s">
        <v>341</v>
      </c>
      <c r="D27847">
        <v>12</v>
      </c>
      <c r="E27847" s="1">
        <v>721578</v>
      </c>
      <c r="G27847" t="s">
        <v>111</v>
      </c>
      <c r="H27847" t="s">
        <v>117</v>
      </c>
      <c r="I27847" t="s">
        <v>458</v>
      </c>
      <c r="J27847" t="s">
        <v>236</v>
      </c>
      <c r="K27847" t="s">
        <v>24</v>
      </c>
      <c r="L27847" t="s">
        <v>25</v>
      </c>
      <c r="M27847" t="s">
        <v>120</v>
      </c>
    </row>
    <row r="27848" spans="1:13" x14ac:dyDescent="0.3">
      <c r="A27848" t="s">
        <v>457</v>
      </c>
      <c r="C27848" t="s">
        <v>28282</v>
      </c>
      <c r="D27848">
        <v>14</v>
      </c>
      <c r="E27848" s="1">
        <v>109498</v>
      </c>
      <c r="G27848" t="s">
        <v>13</v>
      </c>
      <c r="H27848" t="s">
        <v>28442</v>
      </c>
      <c r="I27848" t="s">
        <v>458</v>
      </c>
      <c r="J27848" t="s">
        <v>236</v>
      </c>
      <c r="K27848" t="s">
        <v>24</v>
      </c>
      <c r="L27848" t="s">
        <v>17</v>
      </c>
      <c r="M27848" t="s">
        <v>450</v>
      </c>
    </row>
    <row r="27849" spans="1:13" x14ac:dyDescent="0.3">
      <c r="A27849" t="s">
        <v>457</v>
      </c>
      <c r="C27849" t="s">
        <v>27748</v>
      </c>
      <c r="D27849">
        <v>23</v>
      </c>
      <c r="E27849" s="1">
        <v>89807</v>
      </c>
      <c r="G27849" t="s">
        <v>13</v>
      </c>
      <c r="H27849" t="s">
        <v>27802</v>
      </c>
      <c r="I27849" t="s">
        <v>458</v>
      </c>
      <c r="J27849" t="s">
        <v>236</v>
      </c>
      <c r="K27849" t="s">
        <v>24</v>
      </c>
      <c r="L27849" t="s">
        <v>25</v>
      </c>
      <c r="M27849" t="s">
        <v>31</v>
      </c>
    </row>
    <row r="27850" spans="1:13" x14ac:dyDescent="0.3">
      <c r="A27850" t="s">
        <v>457</v>
      </c>
      <c r="C27850" t="s">
        <v>30364</v>
      </c>
      <c r="D27850">
        <v>12</v>
      </c>
      <c r="E27850" s="1">
        <v>37151</v>
      </c>
      <c r="G27850" t="s">
        <v>34</v>
      </c>
      <c r="H27850" t="s">
        <v>30445</v>
      </c>
      <c r="I27850" t="s">
        <v>458</v>
      </c>
      <c r="J27850" t="s">
        <v>236</v>
      </c>
      <c r="K27850" t="s">
        <v>24</v>
      </c>
      <c r="L27850" t="s">
        <v>44</v>
      </c>
      <c r="M27850" t="s">
        <v>632</v>
      </c>
    </row>
    <row r="27851" spans="1:13" x14ac:dyDescent="0.3">
      <c r="A27851" t="s">
        <v>457</v>
      </c>
      <c r="C27851" t="s">
        <v>3657</v>
      </c>
      <c r="D27851">
        <v>74</v>
      </c>
      <c r="E27851" s="1">
        <v>4517528</v>
      </c>
      <c r="G27851" t="s">
        <v>111</v>
      </c>
      <c r="H27851" t="s">
        <v>4274</v>
      </c>
      <c r="I27851" t="s">
        <v>458</v>
      </c>
      <c r="J27851" t="s">
        <v>236</v>
      </c>
      <c r="K27851" t="s">
        <v>24</v>
      </c>
      <c r="L27851" t="s">
        <v>25</v>
      </c>
      <c r="M27851" t="s">
        <v>120</v>
      </c>
    </row>
    <row r="27852" spans="1:13" x14ac:dyDescent="0.3">
      <c r="A27852" t="s">
        <v>457</v>
      </c>
      <c r="C27852" t="s">
        <v>5881</v>
      </c>
      <c r="D27852">
        <v>58</v>
      </c>
      <c r="E27852" s="1">
        <v>8224070</v>
      </c>
      <c r="G27852" t="s">
        <v>111</v>
      </c>
      <c r="H27852" t="s">
        <v>5986</v>
      </c>
      <c r="I27852" t="s">
        <v>458</v>
      </c>
      <c r="J27852" t="s">
        <v>236</v>
      </c>
      <c r="K27852" t="s">
        <v>24</v>
      </c>
      <c r="L27852" t="s">
        <v>25</v>
      </c>
      <c r="M27852" t="s">
        <v>120</v>
      </c>
    </row>
    <row r="27853" spans="1:13" x14ac:dyDescent="0.3">
      <c r="A27853" t="s">
        <v>457</v>
      </c>
      <c r="C27853" t="s">
        <v>24055</v>
      </c>
      <c r="D27853">
        <v>51</v>
      </c>
      <c r="E27853" s="1">
        <v>350000</v>
      </c>
      <c r="G27853" t="s">
        <v>34</v>
      </c>
      <c r="H27853" t="s">
        <v>24322</v>
      </c>
      <c r="I27853" t="s">
        <v>458</v>
      </c>
      <c r="J27853" t="s">
        <v>236</v>
      </c>
      <c r="K27853" t="s">
        <v>24</v>
      </c>
      <c r="L27853" t="s">
        <v>38</v>
      </c>
      <c r="M27853" t="s">
        <v>39</v>
      </c>
    </row>
    <row r="27854" spans="1:13" x14ac:dyDescent="0.3">
      <c r="A27854" t="s">
        <v>457</v>
      </c>
      <c r="C27854" t="s">
        <v>21907</v>
      </c>
      <c r="D27854">
        <v>5</v>
      </c>
      <c r="E27854" s="1">
        <v>48065</v>
      </c>
      <c r="G27854" t="s">
        <v>34</v>
      </c>
      <c r="H27854" t="s">
        <v>22000</v>
      </c>
      <c r="I27854" t="s">
        <v>458</v>
      </c>
      <c r="J27854" t="s">
        <v>236</v>
      </c>
      <c r="K27854" t="s">
        <v>24</v>
      </c>
      <c r="L27854" t="s">
        <v>38</v>
      </c>
      <c r="M27854" t="s">
        <v>217</v>
      </c>
    </row>
    <row r="27855" spans="1:13" x14ac:dyDescent="0.3">
      <c r="A27855" t="s">
        <v>457</v>
      </c>
      <c r="C27855" t="s">
        <v>15737</v>
      </c>
      <c r="D27855">
        <v>50</v>
      </c>
      <c r="E27855" s="1">
        <v>1600000</v>
      </c>
      <c r="G27855" t="s">
        <v>13</v>
      </c>
      <c r="H27855" t="s">
        <v>15824</v>
      </c>
      <c r="I27855" t="s">
        <v>458</v>
      </c>
      <c r="J27855" t="s">
        <v>236</v>
      </c>
      <c r="K27855" t="s">
        <v>24</v>
      </c>
      <c r="L27855" t="s">
        <v>17</v>
      </c>
      <c r="M27855" t="s">
        <v>31</v>
      </c>
    </row>
    <row r="27856" spans="1:13" x14ac:dyDescent="0.3">
      <c r="A27856" t="s">
        <v>457</v>
      </c>
      <c r="C27856" t="s">
        <v>12803</v>
      </c>
      <c r="D27856">
        <v>23</v>
      </c>
      <c r="E27856" s="1">
        <v>117263</v>
      </c>
      <c r="G27856" t="s">
        <v>111</v>
      </c>
      <c r="H27856" t="s">
        <v>12862</v>
      </c>
      <c r="I27856" t="s">
        <v>458</v>
      </c>
      <c r="J27856" t="s">
        <v>236</v>
      </c>
      <c r="K27856" t="s">
        <v>24</v>
      </c>
      <c r="L27856" t="s">
        <v>25</v>
      </c>
      <c r="M27856" t="s">
        <v>120</v>
      </c>
    </row>
    <row r="27857" spans="1:13" x14ac:dyDescent="0.3">
      <c r="A27857" t="s">
        <v>457</v>
      </c>
      <c r="C27857" t="s">
        <v>10275</v>
      </c>
      <c r="D27857">
        <v>66</v>
      </c>
      <c r="E27857" s="1">
        <v>1349995</v>
      </c>
      <c r="G27857" t="s">
        <v>13</v>
      </c>
      <c r="H27857" t="s">
        <v>10354</v>
      </c>
      <c r="I27857" t="s">
        <v>458</v>
      </c>
      <c r="J27857" t="s">
        <v>236</v>
      </c>
      <c r="K27857" t="s">
        <v>24</v>
      </c>
      <c r="L27857" t="s">
        <v>17</v>
      </c>
      <c r="M27857" t="s">
        <v>5006</v>
      </c>
    </row>
    <row r="27858" spans="1:13" x14ac:dyDescent="0.3">
      <c r="A27858" t="s">
        <v>457</v>
      </c>
      <c r="C27858" t="s">
        <v>7634</v>
      </c>
      <c r="D27858">
        <v>37</v>
      </c>
      <c r="E27858" s="1">
        <v>1073664</v>
      </c>
      <c r="G27858" t="s">
        <v>13</v>
      </c>
      <c r="H27858" t="s">
        <v>7855</v>
      </c>
      <c r="I27858" t="s">
        <v>458</v>
      </c>
      <c r="J27858" t="s">
        <v>236</v>
      </c>
      <c r="K27858" t="s">
        <v>24</v>
      </c>
      <c r="L27858" t="s">
        <v>17</v>
      </c>
      <c r="M27858" t="s">
        <v>345</v>
      </c>
    </row>
    <row r="27859" spans="1:13" x14ac:dyDescent="0.3">
      <c r="A27859" t="s">
        <v>457</v>
      </c>
      <c r="C27859" t="s">
        <v>34736</v>
      </c>
      <c r="D27859">
        <v>77</v>
      </c>
      <c r="E27859" s="1">
        <v>11590701</v>
      </c>
      <c r="G27859" t="s">
        <v>13</v>
      </c>
      <c r="H27859" t="s">
        <v>34982</v>
      </c>
      <c r="I27859" t="s">
        <v>458</v>
      </c>
      <c r="J27859" t="s">
        <v>236</v>
      </c>
      <c r="K27859" t="s">
        <v>24</v>
      </c>
      <c r="L27859" t="s">
        <v>17</v>
      </c>
      <c r="M27859" t="s">
        <v>1592</v>
      </c>
    </row>
    <row r="27860" spans="1:13" x14ac:dyDescent="0.3">
      <c r="A27860" t="s">
        <v>457</v>
      </c>
      <c r="C27860" t="s">
        <v>35205</v>
      </c>
      <c r="D27860">
        <v>35</v>
      </c>
      <c r="E27860" s="1">
        <v>477419</v>
      </c>
      <c r="G27860" t="s">
        <v>13</v>
      </c>
      <c r="H27860" t="s">
        <v>35279</v>
      </c>
      <c r="I27860" t="s">
        <v>458</v>
      </c>
      <c r="J27860" t="s">
        <v>236</v>
      </c>
      <c r="K27860" t="s">
        <v>24</v>
      </c>
      <c r="L27860" t="s">
        <v>17</v>
      </c>
      <c r="M27860" t="s">
        <v>450</v>
      </c>
    </row>
    <row r="27861" spans="1:13" x14ac:dyDescent="0.3">
      <c r="A27861" t="s">
        <v>457</v>
      </c>
      <c r="C27861" t="s">
        <v>34542</v>
      </c>
      <c r="D27861">
        <v>74</v>
      </c>
      <c r="E27861" s="1">
        <v>1194394</v>
      </c>
      <c r="G27861" t="s">
        <v>13</v>
      </c>
      <c r="H27861" t="s">
        <v>34545</v>
      </c>
      <c r="I27861" t="s">
        <v>458</v>
      </c>
      <c r="J27861" t="s">
        <v>236</v>
      </c>
      <c r="K27861" t="s">
        <v>24</v>
      </c>
      <c r="L27861" t="s">
        <v>17</v>
      </c>
      <c r="M27861" t="s">
        <v>345</v>
      </c>
    </row>
    <row r="27862" spans="1:13" x14ac:dyDescent="0.3">
      <c r="A27862" t="s">
        <v>457</v>
      </c>
      <c r="C27862" t="s">
        <v>34985</v>
      </c>
      <c r="D27862">
        <v>32</v>
      </c>
      <c r="E27862" s="1">
        <v>893645</v>
      </c>
      <c r="G27862" t="s">
        <v>13</v>
      </c>
      <c r="H27862" t="s">
        <v>35055</v>
      </c>
      <c r="I27862" t="s">
        <v>458</v>
      </c>
      <c r="J27862" t="s">
        <v>236</v>
      </c>
      <c r="K27862" t="s">
        <v>24</v>
      </c>
      <c r="L27862" t="s">
        <v>17</v>
      </c>
      <c r="M27862" t="s">
        <v>31</v>
      </c>
    </row>
    <row r="27863" spans="1:13" x14ac:dyDescent="0.3">
      <c r="A27863" t="s">
        <v>457</v>
      </c>
      <c r="C27863" t="s">
        <v>36834</v>
      </c>
      <c r="D27863">
        <v>18</v>
      </c>
      <c r="E27863" s="1">
        <v>100000</v>
      </c>
      <c r="G27863" t="s">
        <v>13</v>
      </c>
      <c r="H27863" t="s">
        <v>36936</v>
      </c>
      <c r="I27863" t="s">
        <v>458</v>
      </c>
      <c r="J27863" t="s">
        <v>236</v>
      </c>
      <c r="K27863" t="s">
        <v>24</v>
      </c>
      <c r="L27863" t="s">
        <v>17</v>
      </c>
      <c r="M27863" t="s">
        <v>450</v>
      </c>
    </row>
    <row r="27864" spans="1:13" x14ac:dyDescent="0.3">
      <c r="A27864" t="s">
        <v>457</v>
      </c>
      <c r="C27864" t="s">
        <v>35729</v>
      </c>
      <c r="D27864">
        <v>18</v>
      </c>
      <c r="E27864" s="1">
        <v>100000</v>
      </c>
      <c r="G27864" t="s">
        <v>13</v>
      </c>
      <c r="H27864" t="s">
        <v>35919</v>
      </c>
      <c r="I27864" t="s">
        <v>458</v>
      </c>
      <c r="J27864" t="s">
        <v>236</v>
      </c>
      <c r="K27864" t="s">
        <v>24</v>
      </c>
      <c r="L27864" t="s">
        <v>17</v>
      </c>
      <c r="M27864" t="s">
        <v>450</v>
      </c>
    </row>
    <row r="27865" spans="1:13" x14ac:dyDescent="0.3">
      <c r="A27865" t="s">
        <v>457</v>
      </c>
      <c r="C27865" t="s">
        <v>35508</v>
      </c>
      <c r="D27865">
        <v>79</v>
      </c>
      <c r="E27865" s="1">
        <v>12180076</v>
      </c>
      <c r="G27865" t="s">
        <v>571</v>
      </c>
      <c r="H27865" t="s">
        <v>35519</v>
      </c>
      <c r="I27865" t="s">
        <v>458</v>
      </c>
      <c r="J27865" t="s">
        <v>236</v>
      </c>
      <c r="K27865" t="s">
        <v>24</v>
      </c>
      <c r="L27865" t="s">
        <v>17</v>
      </c>
      <c r="M27865" t="s">
        <v>35520</v>
      </c>
    </row>
    <row r="27866" spans="1:13" x14ac:dyDescent="0.3">
      <c r="A27866" t="s">
        <v>457</v>
      </c>
      <c r="C27866" t="s">
        <v>35691</v>
      </c>
      <c r="D27866">
        <v>54</v>
      </c>
      <c r="E27866" s="1">
        <v>14451625</v>
      </c>
      <c r="G27866" t="s">
        <v>13</v>
      </c>
      <c r="H27866" t="s">
        <v>35698</v>
      </c>
      <c r="I27866" t="s">
        <v>458</v>
      </c>
      <c r="J27866" t="s">
        <v>236</v>
      </c>
      <c r="K27866" t="s">
        <v>24</v>
      </c>
      <c r="L27866" t="s">
        <v>17</v>
      </c>
      <c r="M27866" t="s">
        <v>31</v>
      </c>
    </row>
    <row r="27867" spans="1:13" x14ac:dyDescent="0.3">
      <c r="A27867" t="s">
        <v>457</v>
      </c>
      <c r="C27867" t="s">
        <v>25397</v>
      </c>
      <c r="D27867">
        <v>12</v>
      </c>
      <c r="E27867" s="1">
        <v>22560</v>
      </c>
      <c r="G27867" t="s">
        <v>34</v>
      </c>
      <c r="H27867" t="s">
        <v>7013</v>
      </c>
      <c r="I27867" t="s">
        <v>458</v>
      </c>
      <c r="J27867" t="s">
        <v>236</v>
      </c>
      <c r="K27867" t="s">
        <v>24</v>
      </c>
      <c r="L27867" t="s">
        <v>25</v>
      </c>
      <c r="M27867" t="s">
        <v>6146</v>
      </c>
    </row>
    <row r="27868" spans="1:13" x14ac:dyDescent="0.3">
      <c r="A27868" t="s">
        <v>457</v>
      </c>
      <c r="C27868" t="s">
        <v>19936</v>
      </c>
      <c r="D27868">
        <v>10</v>
      </c>
      <c r="E27868" s="1">
        <v>86037</v>
      </c>
      <c r="G27868" t="s">
        <v>34</v>
      </c>
      <c r="H27868" t="s">
        <v>6493</v>
      </c>
      <c r="I27868" t="s">
        <v>458</v>
      </c>
      <c r="J27868" t="s">
        <v>236</v>
      </c>
      <c r="K27868" t="s">
        <v>24</v>
      </c>
      <c r="L27868" t="s">
        <v>25</v>
      </c>
      <c r="M27868" t="s">
        <v>6146</v>
      </c>
    </row>
    <row r="27869" spans="1:13" x14ac:dyDescent="0.3">
      <c r="A27869" t="s">
        <v>6513</v>
      </c>
      <c r="C27869" t="s">
        <v>6476</v>
      </c>
      <c r="D27869">
        <v>12</v>
      </c>
      <c r="E27869" s="1">
        <v>100000</v>
      </c>
      <c r="G27869" t="s">
        <v>111</v>
      </c>
      <c r="H27869" t="s">
        <v>6514</v>
      </c>
      <c r="I27869" t="s">
        <v>287</v>
      </c>
      <c r="J27869" t="s">
        <v>288</v>
      </c>
      <c r="K27869" t="s">
        <v>24</v>
      </c>
      <c r="L27869" t="s">
        <v>25</v>
      </c>
      <c r="M27869" t="s">
        <v>87</v>
      </c>
    </row>
    <row r="27870" spans="1:13" x14ac:dyDescent="0.3">
      <c r="A27870" t="s">
        <v>53</v>
      </c>
      <c r="C27870" t="s">
        <v>2957</v>
      </c>
      <c r="D27870">
        <v>25</v>
      </c>
      <c r="E27870" s="1">
        <v>550287</v>
      </c>
      <c r="G27870" t="s">
        <v>516</v>
      </c>
      <c r="H27870" t="s">
        <v>3197</v>
      </c>
      <c r="I27870" t="s">
        <v>55</v>
      </c>
      <c r="K27870" t="s">
        <v>56</v>
      </c>
      <c r="L27870" t="s">
        <v>38</v>
      </c>
      <c r="M27870" t="s">
        <v>1310</v>
      </c>
    </row>
    <row r="27871" spans="1:13" x14ac:dyDescent="0.3">
      <c r="A27871" t="s">
        <v>53</v>
      </c>
      <c r="C27871" t="s">
        <v>2269</v>
      </c>
      <c r="D27871">
        <v>26</v>
      </c>
      <c r="E27871" s="1">
        <v>845964</v>
      </c>
      <c r="G27871" t="s">
        <v>13</v>
      </c>
      <c r="H27871" t="s">
        <v>2105</v>
      </c>
      <c r="I27871" t="s">
        <v>55</v>
      </c>
      <c r="K27871" t="s">
        <v>56</v>
      </c>
      <c r="L27871" t="s">
        <v>38</v>
      </c>
      <c r="M27871" t="s">
        <v>66</v>
      </c>
    </row>
    <row r="27872" spans="1:13" x14ac:dyDescent="0.3">
      <c r="A27872" t="s">
        <v>53</v>
      </c>
      <c r="C27872" t="s">
        <v>14</v>
      </c>
      <c r="D27872">
        <v>12</v>
      </c>
      <c r="E27872" s="1">
        <v>192903</v>
      </c>
      <c r="G27872" t="s">
        <v>13</v>
      </c>
      <c r="H27872" t="s">
        <v>54</v>
      </c>
      <c r="I27872" t="s">
        <v>55</v>
      </c>
      <c r="K27872" t="s">
        <v>56</v>
      </c>
      <c r="L27872" t="s">
        <v>17</v>
      </c>
      <c r="M27872" t="s">
        <v>45</v>
      </c>
    </row>
    <row r="27873" spans="1:13" x14ac:dyDescent="0.3">
      <c r="A27873" t="s">
        <v>53</v>
      </c>
      <c r="C27873" t="s">
        <v>8771</v>
      </c>
      <c r="D27873">
        <v>25</v>
      </c>
      <c r="E27873" s="1">
        <v>100000</v>
      </c>
      <c r="G27873" t="s">
        <v>13</v>
      </c>
      <c r="H27873" t="s">
        <v>8835</v>
      </c>
      <c r="I27873" t="s">
        <v>55</v>
      </c>
      <c r="K27873" t="s">
        <v>56</v>
      </c>
      <c r="L27873" t="s">
        <v>17</v>
      </c>
      <c r="M27873" t="s">
        <v>450</v>
      </c>
    </row>
    <row r="27874" spans="1:13" x14ac:dyDescent="0.3">
      <c r="A27874" t="s">
        <v>53</v>
      </c>
      <c r="C27874" t="s">
        <v>34396</v>
      </c>
      <c r="D27874">
        <v>116</v>
      </c>
      <c r="E27874" s="1">
        <v>4475287</v>
      </c>
      <c r="G27874" t="s">
        <v>48</v>
      </c>
      <c r="H27874" t="s">
        <v>34464</v>
      </c>
      <c r="I27874" t="s">
        <v>55</v>
      </c>
      <c r="K27874" t="s">
        <v>56</v>
      </c>
      <c r="L27874" t="s">
        <v>38</v>
      </c>
      <c r="M27874" t="s">
        <v>190</v>
      </c>
    </row>
    <row r="27875" spans="1:13" x14ac:dyDescent="0.3">
      <c r="A27875" t="s">
        <v>53</v>
      </c>
      <c r="C27875" t="s">
        <v>36834</v>
      </c>
      <c r="D27875">
        <v>18</v>
      </c>
      <c r="E27875" s="1">
        <v>100000</v>
      </c>
      <c r="G27875" t="s">
        <v>13</v>
      </c>
      <c r="H27875" t="s">
        <v>36893</v>
      </c>
      <c r="I27875" t="s">
        <v>55</v>
      </c>
      <c r="K27875" t="s">
        <v>56</v>
      </c>
      <c r="L27875" t="s">
        <v>17</v>
      </c>
      <c r="M27875" t="s">
        <v>450</v>
      </c>
    </row>
    <row r="27876" spans="1:13" x14ac:dyDescent="0.3">
      <c r="A27876" t="s">
        <v>5007</v>
      </c>
      <c r="C27876" t="s">
        <v>4928</v>
      </c>
      <c r="D27876">
        <v>7</v>
      </c>
      <c r="E27876" s="1">
        <v>15000</v>
      </c>
      <c r="G27876" t="s">
        <v>111</v>
      </c>
      <c r="H27876" t="s">
        <v>5008</v>
      </c>
      <c r="I27876" t="s">
        <v>472</v>
      </c>
      <c r="J27876" t="s">
        <v>22</v>
      </c>
      <c r="K27876" t="s">
        <v>24</v>
      </c>
      <c r="L27876" t="s">
        <v>25</v>
      </c>
      <c r="M27876" t="s">
        <v>87</v>
      </c>
    </row>
    <row r="27877" spans="1:13" x14ac:dyDescent="0.3">
      <c r="A27877" t="s">
        <v>5007</v>
      </c>
      <c r="C27877" t="s">
        <v>11613</v>
      </c>
      <c r="D27877">
        <v>8</v>
      </c>
      <c r="E27877" s="1">
        <v>10000</v>
      </c>
      <c r="G27877" t="s">
        <v>111</v>
      </c>
      <c r="H27877" t="s">
        <v>220</v>
      </c>
      <c r="I27877" t="s">
        <v>472</v>
      </c>
      <c r="J27877" t="s">
        <v>22</v>
      </c>
      <c r="K27877" t="s">
        <v>24</v>
      </c>
      <c r="L27877" t="s">
        <v>25</v>
      </c>
      <c r="M27877" t="s">
        <v>87</v>
      </c>
    </row>
    <row r="27878" spans="1:13" x14ac:dyDescent="0.3">
      <c r="A27878" t="s">
        <v>5007</v>
      </c>
      <c r="C27878" t="s">
        <v>33372</v>
      </c>
      <c r="D27878">
        <v>4</v>
      </c>
      <c r="E27878" s="1">
        <v>10000</v>
      </c>
      <c r="G27878" t="s">
        <v>111</v>
      </c>
      <c r="H27878" t="s">
        <v>33421</v>
      </c>
      <c r="I27878" t="s">
        <v>472</v>
      </c>
      <c r="J27878" t="s">
        <v>22</v>
      </c>
      <c r="K27878" t="s">
        <v>24</v>
      </c>
      <c r="L27878" t="s">
        <v>25</v>
      </c>
      <c r="M27878" t="s">
        <v>120</v>
      </c>
    </row>
    <row r="27879" spans="1:13" x14ac:dyDescent="0.3">
      <c r="A27879" t="s">
        <v>5007</v>
      </c>
      <c r="C27879" t="s">
        <v>6887</v>
      </c>
      <c r="D27879">
        <v>12</v>
      </c>
      <c r="E27879" s="1">
        <v>1000000</v>
      </c>
      <c r="G27879" t="s">
        <v>111</v>
      </c>
      <c r="H27879" t="s">
        <v>6898</v>
      </c>
      <c r="I27879" t="s">
        <v>472</v>
      </c>
      <c r="J27879" t="s">
        <v>22</v>
      </c>
      <c r="K27879" t="s">
        <v>24</v>
      </c>
      <c r="L27879" t="s">
        <v>25</v>
      </c>
      <c r="M27879" t="s">
        <v>6109</v>
      </c>
    </row>
    <row r="27880" spans="1:13" x14ac:dyDescent="0.3">
      <c r="A27880" t="s">
        <v>3922</v>
      </c>
      <c r="C27880" t="s">
        <v>28715</v>
      </c>
      <c r="D27880">
        <v>36</v>
      </c>
      <c r="E27880" s="1">
        <v>239664</v>
      </c>
      <c r="G27880" t="s">
        <v>13</v>
      </c>
      <c r="H27880" t="s">
        <v>28795</v>
      </c>
      <c r="I27880" t="s">
        <v>3185</v>
      </c>
      <c r="K27880" t="s">
        <v>645</v>
      </c>
      <c r="L27880" t="s">
        <v>704</v>
      </c>
      <c r="M27880" t="s">
        <v>66</v>
      </c>
    </row>
    <row r="27881" spans="1:13" x14ac:dyDescent="0.3">
      <c r="A27881" t="s">
        <v>3922</v>
      </c>
      <c r="C27881" t="s">
        <v>27614</v>
      </c>
      <c r="D27881">
        <v>47</v>
      </c>
      <c r="E27881" s="1">
        <v>3222476</v>
      </c>
      <c r="G27881" t="s">
        <v>48</v>
      </c>
      <c r="H27881" t="s">
        <v>27622</v>
      </c>
      <c r="I27881" t="s">
        <v>3185</v>
      </c>
      <c r="K27881" t="s">
        <v>645</v>
      </c>
      <c r="L27881" t="s">
        <v>2708</v>
      </c>
      <c r="M27881" t="s">
        <v>190</v>
      </c>
    </row>
    <row r="27882" spans="1:13" x14ac:dyDescent="0.3">
      <c r="A27882" t="s">
        <v>3922</v>
      </c>
      <c r="C27882" t="s">
        <v>27614</v>
      </c>
      <c r="D27882">
        <v>59</v>
      </c>
      <c r="E27882" s="1">
        <v>18664540</v>
      </c>
      <c r="G27882" t="s">
        <v>48</v>
      </c>
      <c r="H27882" t="s">
        <v>27743</v>
      </c>
      <c r="I27882" t="s">
        <v>3185</v>
      </c>
      <c r="K27882" t="s">
        <v>645</v>
      </c>
      <c r="L27882" t="s">
        <v>38</v>
      </c>
      <c r="M27882" t="s">
        <v>190</v>
      </c>
    </row>
    <row r="27883" spans="1:13" x14ac:dyDescent="0.3">
      <c r="A27883" t="s">
        <v>3922</v>
      </c>
      <c r="C27883" t="s">
        <v>29426</v>
      </c>
      <c r="D27883">
        <v>35</v>
      </c>
      <c r="E27883" s="1">
        <v>177674</v>
      </c>
      <c r="G27883" t="s">
        <v>13</v>
      </c>
      <c r="H27883" t="s">
        <v>29535</v>
      </c>
      <c r="I27883" t="s">
        <v>3185</v>
      </c>
      <c r="K27883" t="s">
        <v>645</v>
      </c>
      <c r="L27883" t="s">
        <v>17</v>
      </c>
      <c r="M27883" t="s">
        <v>101</v>
      </c>
    </row>
    <row r="27884" spans="1:13" x14ac:dyDescent="0.3">
      <c r="A27884" t="s">
        <v>3922</v>
      </c>
      <c r="C27884" t="s">
        <v>3657</v>
      </c>
      <c r="D27884">
        <v>41</v>
      </c>
      <c r="E27884" s="1">
        <v>992145</v>
      </c>
      <c r="G27884" t="s">
        <v>48</v>
      </c>
      <c r="H27884" t="s">
        <v>3923</v>
      </c>
      <c r="I27884" t="s">
        <v>3185</v>
      </c>
      <c r="K27884" t="s">
        <v>645</v>
      </c>
      <c r="L27884" t="s">
        <v>44</v>
      </c>
      <c r="M27884" t="s">
        <v>190</v>
      </c>
    </row>
    <row r="27885" spans="1:13" x14ac:dyDescent="0.3">
      <c r="A27885" t="s">
        <v>3922</v>
      </c>
      <c r="C27885" t="s">
        <v>22646</v>
      </c>
      <c r="D27885">
        <v>19</v>
      </c>
      <c r="E27885" s="1">
        <v>100000</v>
      </c>
      <c r="G27885" t="s">
        <v>13</v>
      </c>
      <c r="H27885" t="s">
        <v>22739</v>
      </c>
      <c r="I27885" t="s">
        <v>3185</v>
      </c>
      <c r="K27885" t="s">
        <v>645</v>
      </c>
      <c r="L27885" t="s">
        <v>17</v>
      </c>
      <c r="M27885" t="s">
        <v>450</v>
      </c>
    </row>
    <row r="27886" spans="1:13" x14ac:dyDescent="0.3">
      <c r="A27886" t="s">
        <v>3922</v>
      </c>
      <c r="C27886" t="s">
        <v>15737</v>
      </c>
      <c r="D27886">
        <v>90</v>
      </c>
      <c r="E27886" s="1">
        <v>6004703</v>
      </c>
      <c r="G27886" t="s">
        <v>48</v>
      </c>
      <c r="H27886" t="s">
        <v>15769</v>
      </c>
      <c r="I27886" t="s">
        <v>3185</v>
      </c>
      <c r="K27886" t="s">
        <v>645</v>
      </c>
      <c r="L27886" t="s">
        <v>170</v>
      </c>
      <c r="M27886" t="s">
        <v>190</v>
      </c>
    </row>
    <row r="27887" spans="1:13" x14ac:dyDescent="0.3">
      <c r="A27887" t="s">
        <v>3922</v>
      </c>
      <c r="C27887" t="s">
        <v>15737</v>
      </c>
      <c r="D27887">
        <v>55</v>
      </c>
      <c r="E27887" s="1">
        <v>2705931</v>
      </c>
      <c r="G27887" t="s">
        <v>48</v>
      </c>
      <c r="H27887" t="s">
        <v>15794</v>
      </c>
      <c r="I27887" t="s">
        <v>3185</v>
      </c>
      <c r="K27887" t="s">
        <v>645</v>
      </c>
      <c r="L27887" t="s">
        <v>2708</v>
      </c>
      <c r="M27887" t="s">
        <v>190</v>
      </c>
    </row>
    <row r="27888" spans="1:13" x14ac:dyDescent="0.3">
      <c r="A27888" t="s">
        <v>3922</v>
      </c>
      <c r="C27888" t="s">
        <v>16755</v>
      </c>
      <c r="D27888">
        <v>18</v>
      </c>
      <c r="E27888" s="1">
        <v>100000</v>
      </c>
      <c r="G27888" t="s">
        <v>13</v>
      </c>
      <c r="H27888" t="s">
        <v>17017</v>
      </c>
      <c r="I27888" t="s">
        <v>3185</v>
      </c>
      <c r="K27888" t="s">
        <v>645</v>
      </c>
      <c r="L27888" t="s">
        <v>17</v>
      </c>
      <c r="M27888" t="s">
        <v>450</v>
      </c>
    </row>
    <row r="27889" spans="1:13" x14ac:dyDescent="0.3">
      <c r="A27889" t="s">
        <v>3922</v>
      </c>
      <c r="C27889" t="s">
        <v>9547</v>
      </c>
      <c r="D27889">
        <v>25</v>
      </c>
      <c r="E27889" s="1">
        <v>100000</v>
      </c>
      <c r="G27889" t="s">
        <v>13</v>
      </c>
      <c r="H27889" t="s">
        <v>9949</v>
      </c>
      <c r="I27889" t="s">
        <v>3185</v>
      </c>
      <c r="K27889" t="s">
        <v>645</v>
      </c>
      <c r="L27889" t="s">
        <v>17</v>
      </c>
      <c r="M27889" t="s">
        <v>450</v>
      </c>
    </row>
    <row r="27890" spans="1:13" x14ac:dyDescent="0.3">
      <c r="A27890" t="s">
        <v>3922</v>
      </c>
      <c r="C27890" t="s">
        <v>8196</v>
      </c>
      <c r="D27890">
        <v>68</v>
      </c>
      <c r="E27890" s="1">
        <v>3990198</v>
      </c>
      <c r="G27890" t="s">
        <v>48</v>
      </c>
      <c r="H27890" t="s">
        <v>8551</v>
      </c>
      <c r="I27890" t="s">
        <v>3185</v>
      </c>
      <c r="K27890" t="s">
        <v>645</v>
      </c>
      <c r="L27890" t="s">
        <v>38</v>
      </c>
      <c r="M27890" t="s">
        <v>190</v>
      </c>
    </row>
    <row r="27891" spans="1:13" x14ac:dyDescent="0.3">
      <c r="A27891" t="s">
        <v>3922</v>
      </c>
      <c r="C27891" t="s">
        <v>8962</v>
      </c>
      <c r="D27891">
        <v>24</v>
      </c>
      <c r="E27891" s="1">
        <v>100000</v>
      </c>
      <c r="G27891" t="s">
        <v>48</v>
      </c>
      <c r="H27891" t="s">
        <v>9022</v>
      </c>
      <c r="I27891" t="s">
        <v>3185</v>
      </c>
      <c r="K27891" t="s">
        <v>645</v>
      </c>
      <c r="L27891" t="s">
        <v>17</v>
      </c>
      <c r="M27891" t="s">
        <v>190</v>
      </c>
    </row>
    <row r="27892" spans="1:13" x14ac:dyDescent="0.3">
      <c r="A27892" t="s">
        <v>3922</v>
      </c>
      <c r="C27892" t="s">
        <v>8771</v>
      </c>
      <c r="D27892">
        <v>19</v>
      </c>
      <c r="E27892" s="1">
        <v>100000</v>
      </c>
      <c r="G27892" t="s">
        <v>13</v>
      </c>
      <c r="H27892" t="s">
        <v>8912</v>
      </c>
      <c r="I27892" t="s">
        <v>3185</v>
      </c>
      <c r="K27892" t="s">
        <v>645</v>
      </c>
      <c r="L27892" t="s">
        <v>17</v>
      </c>
      <c r="M27892" t="s">
        <v>450</v>
      </c>
    </row>
    <row r="27893" spans="1:13" x14ac:dyDescent="0.3">
      <c r="A27893" t="s">
        <v>3922</v>
      </c>
      <c r="C27893" t="s">
        <v>33438</v>
      </c>
      <c r="D27893">
        <v>12</v>
      </c>
      <c r="E27893" s="1">
        <v>100000</v>
      </c>
      <c r="G27893" t="s">
        <v>13</v>
      </c>
      <c r="H27893" t="s">
        <v>33455</v>
      </c>
      <c r="I27893" t="s">
        <v>3185</v>
      </c>
      <c r="K27893" t="s">
        <v>645</v>
      </c>
      <c r="L27893" t="s">
        <v>17</v>
      </c>
      <c r="M27893" t="s">
        <v>450</v>
      </c>
    </row>
    <row r="27894" spans="1:13" x14ac:dyDescent="0.3">
      <c r="A27894" t="s">
        <v>3922</v>
      </c>
      <c r="C27894" t="s">
        <v>37047</v>
      </c>
      <c r="D27894">
        <v>30</v>
      </c>
      <c r="E27894" s="1">
        <v>100000</v>
      </c>
      <c r="G27894" t="s">
        <v>13</v>
      </c>
      <c r="H27894" t="s">
        <v>37139</v>
      </c>
      <c r="I27894" t="s">
        <v>3185</v>
      </c>
      <c r="K27894" t="s">
        <v>645</v>
      </c>
      <c r="L27894" t="s">
        <v>17</v>
      </c>
      <c r="M27894" t="s">
        <v>450</v>
      </c>
    </row>
    <row r="27895" spans="1:13" x14ac:dyDescent="0.3">
      <c r="A27895" t="s">
        <v>3922</v>
      </c>
      <c r="C27895" t="s">
        <v>36770</v>
      </c>
      <c r="D27895">
        <v>19</v>
      </c>
      <c r="E27895" s="1">
        <v>100000</v>
      </c>
      <c r="G27895" t="s">
        <v>13</v>
      </c>
      <c r="H27895" t="s">
        <v>36789</v>
      </c>
      <c r="I27895" t="s">
        <v>3185</v>
      </c>
      <c r="K27895" t="s">
        <v>645</v>
      </c>
      <c r="L27895" t="s">
        <v>17</v>
      </c>
      <c r="M27895" t="s">
        <v>450</v>
      </c>
    </row>
    <row r="27896" spans="1:13" x14ac:dyDescent="0.3">
      <c r="A27896" t="s">
        <v>3922</v>
      </c>
      <c r="C27896" t="s">
        <v>36834</v>
      </c>
      <c r="D27896">
        <v>18</v>
      </c>
      <c r="E27896" s="1">
        <v>100000</v>
      </c>
      <c r="G27896" t="s">
        <v>13</v>
      </c>
      <c r="H27896" t="s">
        <v>36937</v>
      </c>
      <c r="I27896" t="s">
        <v>3185</v>
      </c>
      <c r="K27896" t="s">
        <v>645</v>
      </c>
      <c r="L27896" t="s">
        <v>17</v>
      </c>
      <c r="M27896" t="s">
        <v>450</v>
      </c>
    </row>
    <row r="27897" spans="1:13" x14ac:dyDescent="0.3">
      <c r="A27897" t="s">
        <v>3922</v>
      </c>
      <c r="C27897" t="s">
        <v>35954</v>
      </c>
      <c r="D27897">
        <v>41</v>
      </c>
      <c r="E27897" s="1">
        <v>2000760</v>
      </c>
      <c r="G27897" t="s">
        <v>34</v>
      </c>
      <c r="H27897" t="s">
        <v>36062</v>
      </c>
      <c r="I27897" t="s">
        <v>3185</v>
      </c>
      <c r="K27897" t="s">
        <v>645</v>
      </c>
      <c r="L27897" t="s">
        <v>44</v>
      </c>
      <c r="M27897" t="s">
        <v>61</v>
      </c>
    </row>
    <row r="27898" spans="1:13" x14ac:dyDescent="0.3">
      <c r="A27898" t="s">
        <v>3922</v>
      </c>
      <c r="C27898" t="s">
        <v>35729</v>
      </c>
      <c r="D27898">
        <v>25</v>
      </c>
      <c r="E27898" s="1">
        <v>100000</v>
      </c>
      <c r="G27898" t="s">
        <v>13</v>
      </c>
      <c r="H27898" t="s">
        <v>35874</v>
      </c>
      <c r="I27898" t="s">
        <v>3185</v>
      </c>
      <c r="K27898" t="s">
        <v>645</v>
      </c>
      <c r="L27898" t="s">
        <v>17</v>
      </c>
      <c r="M27898" t="s">
        <v>450</v>
      </c>
    </row>
    <row r="27899" spans="1:13" x14ac:dyDescent="0.3">
      <c r="A27899" t="s">
        <v>9962</v>
      </c>
      <c r="C27899" t="s">
        <v>11613</v>
      </c>
      <c r="D27899">
        <v>37</v>
      </c>
      <c r="E27899" s="1">
        <v>100000</v>
      </c>
      <c r="G27899" t="s">
        <v>13</v>
      </c>
      <c r="H27899" t="s">
        <v>11718</v>
      </c>
      <c r="I27899" t="s">
        <v>9964</v>
      </c>
      <c r="K27899" t="s">
        <v>189</v>
      </c>
      <c r="L27899" t="s">
        <v>17</v>
      </c>
      <c r="M27899" t="s">
        <v>450</v>
      </c>
    </row>
    <row r="27900" spans="1:13" x14ac:dyDescent="0.3">
      <c r="A27900" t="s">
        <v>9962</v>
      </c>
      <c r="C27900" t="s">
        <v>10589</v>
      </c>
      <c r="D27900">
        <v>37</v>
      </c>
      <c r="E27900" s="1">
        <v>834619</v>
      </c>
      <c r="G27900" t="s">
        <v>34</v>
      </c>
      <c r="H27900" t="s">
        <v>10792</v>
      </c>
      <c r="I27900" t="s">
        <v>9964</v>
      </c>
      <c r="K27900" t="s">
        <v>189</v>
      </c>
      <c r="L27900" t="s">
        <v>17</v>
      </c>
      <c r="M27900" t="s">
        <v>75</v>
      </c>
    </row>
    <row r="27901" spans="1:13" x14ac:dyDescent="0.3">
      <c r="A27901" t="s">
        <v>9962</v>
      </c>
      <c r="C27901" t="s">
        <v>9547</v>
      </c>
      <c r="D27901">
        <v>19</v>
      </c>
      <c r="E27901" s="1">
        <v>99507</v>
      </c>
      <c r="G27901" t="s">
        <v>48</v>
      </c>
      <c r="H27901" t="s">
        <v>9963</v>
      </c>
      <c r="I27901" t="s">
        <v>9964</v>
      </c>
      <c r="K27901" t="s">
        <v>189</v>
      </c>
      <c r="L27901" t="s">
        <v>17</v>
      </c>
      <c r="M27901" t="s">
        <v>190</v>
      </c>
    </row>
    <row r="27902" spans="1:13" x14ac:dyDescent="0.3">
      <c r="A27902" t="s">
        <v>9962</v>
      </c>
      <c r="C27902" t="s">
        <v>34263</v>
      </c>
      <c r="D27902">
        <v>19</v>
      </c>
      <c r="E27902" s="1">
        <v>100000</v>
      </c>
      <c r="G27902" t="s">
        <v>13</v>
      </c>
      <c r="H27902" t="s">
        <v>34373</v>
      </c>
      <c r="I27902" t="s">
        <v>9964</v>
      </c>
      <c r="K27902" t="s">
        <v>189</v>
      </c>
      <c r="L27902" t="s">
        <v>17</v>
      </c>
      <c r="M27902" t="s">
        <v>450</v>
      </c>
    </row>
    <row r="27903" spans="1:13" x14ac:dyDescent="0.3">
      <c r="A27903" t="s">
        <v>7849</v>
      </c>
      <c r="C27903" t="s">
        <v>29922</v>
      </c>
      <c r="D27903">
        <v>21</v>
      </c>
      <c r="E27903" s="1">
        <v>639023</v>
      </c>
      <c r="G27903" t="s">
        <v>13</v>
      </c>
      <c r="H27903" t="s">
        <v>30244</v>
      </c>
      <c r="I27903" t="s">
        <v>7851</v>
      </c>
      <c r="J27903" t="s">
        <v>70</v>
      </c>
      <c r="K27903" t="s">
        <v>24</v>
      </c>
      <c r="L27903" t="s">
        <v>17</v>
      </c>
      <c r="M27903" t="s">
        <v>442</v>
      </c>
    </row>
    <row r="27904" spans="1:13" x14ac:dyDescent="0.3">
      <c r="A27904" t="s">
        <v>7849</v>
      </c>
      <c r="C27904" t="s">
        <v>23213</v>
      </c>
      <c r="D27904">
        <v>63</v>
      </c>
      <c r="E27904" s="1">
        <v>1500000</v>
      </c>
      <c r="G27904" t="s">
        <v>48</v>
      </c>
      <c r="H27904" t="s">
        <v>23214</v>
      </c>
      <c r="I27904" t="s">
        <v>7851</v>
      </c>
      <c r="J27904" t="s">
        <v>70</v>
      </c>
      <c r="K27904" t="s">
        <v>24</v>
      </c>
      <c r="L27904" t="s">
        <v>170</v>
      </c>
      <c r="M27904" t="s">
        <v>354</v>
      </c>
    </row>
    <row r="27905" spans="1:13" x14ac:dyDescent="0.3">
      <c r="A27905" t="s">
        <v>7849</v>
      </c>
      <c r="C27905" t="s">
        <v>23213</v>
      </c>
      <c r="D27905">
        <v>13</v>
      </c>
      <c r="E27905" s="1">
        <v>1510535</v>
      </c>
      <c r="G27905" t="s">
        <v>13</v>
      </c>
      <c r="H27905" t="s">
        <v>23231</v>
      </c>
      <c r="I27905" t="s">
        <v>7851</v>
      </c>
      <c r="J27905" t="s">
        <v>70</v>
      </c>
      <c r="K27905" t="s">
        <v>24</v>
      </c>
      <c r="L27905" t="s">
        <v>17</v>
      </c>
      <c r="M27905" t="s">
        <v>442</v>
      </c>
    </row>
    <row r="27906" spans="1:13" x14ac:dyDescent="0.3">
      <c r="A27906" t="s">
        <v>7849</v>
      </c>
      <c r="C27906" t="s">
        <v>12314</v>
      </c>
      <c r="D27906">
        <v>30</v>
      </c>
      <c r="E27906" s="1">
        <v>421300</v>
      </c>
      <c r="G27906" t="s">
        <v>48</v>
      </c>
      <c r="H27906" t="s">
        <v>12568</v>
      </c>
      <c r="I27906" t="s">
        <v>7851</v>
      </c>
      <c r="J27906" t="s">
        <v>70</v>
      </c>
      <c r="K27906" t="s">
        <v>24</v>
      </c>
      <c r="L27906" t="s">
        <v>170</v>
      </c>
      <c r="M27906" t="s">
        <v>354</v>
      </c>
    </row>
    <row r="27907" spans="1:13" x14ac:dyDescent="0.3">
      <c r="A27907" t="s">
        <v>7849</v>
      </c>
      <c r="C27907" t="s">
        <v>7634</v>
      </c>
      <c r="D27907">
        <v>31</v>
      </c>
      <c r="E27907" s="1">
        <v>100000</v>
      </c>
      <c r="G27907" t="s">
        <v>48</v>
      </c>
      <c r="H27907" t="s">
        <v>7850</v>
      </c>
      <c r="I27907" t="s">
        <v>7851</v>
      </c>
      <c r="J27907" t="s">
        <v>70</v>
      </c>
      <c r="K27907" t="s">
        <v>24</v>
      </c>
      <c r="L27907" t="s">
        <v>170</v>
      </c>
      <c r="M27907" t="s">
        <v>354</v>
      </c>
    </row>
    <row r="27908" spans="1:13" x14ac:dyDescent="0.3">
      <c r="A27908" t="s">
        <v>7849</v>
      </c>
      <c r="C27908" t="s">
        <v>8962</v>
      </c>
      <c r="D27908">
        <v>24</v>
      </c>
      <c r="E27908" s="1">
        <v>100000</v>
      </c>
      <c r="G27908" t="s">
        <v>48</v>
      </c>
      <c r="H27908" t="s">
        <v>8993</v>
      </c>
      <c r="I27908" t="s">
        <v>7851</v>
      </c>
      <c r="J27908" t="s">
        <v>70</v>
      </c>
      <c r="K27908" t="s">
        <v>24</v>
      </c>
      <c r="L27908" t="s">
        <v>17</v>
      </c>
      <c r="M27908" t="s">
        <v>190</v>
      </c>
    </row>
    <row r="27909" spans="1:13" x14ac:dyDescent="0.3">
      <c r="A27909" t="s">
        <v>7849</v>
      </c>
      <c r="C27909" t="s">
        <v>34627</v>
      </c>
      <c r="D27909">
        <v>20</v>
      </c>
      <c r="E27909" s="1">
        <v>100000</v>
      </c>
      <c r="G27909" t="s">
        <v>48</v>
      </c>
      <c r="H27909" t="s">
        <v>34703</v>
      </c>
      <c r="I27909" t="s">
        <v>7851</v>
      </c>
      <c r="J27909" t="s">
        <v>70</v>
      </c>
      <c r="K27909" t="s">
        <v>24</v>
      </c>
      <c r="L27909" t="s">
        <v>17</v>
      </c>
      <c r="M27909" t="s">
        <v>354</v>
      </c>
    </row>
    <row r="27910" spans="1:13" x14ac:dyDescent="0.3">
      <c r="A27910" t="s">
        <v>7849</v>
      </c>
      <c r="C27910" t="s">
        <v>34100</v>
      </c>
      <c r="D27910">
        <v>18</v>
      </c>
      <c r="E27910" s="1">
        <v>100000</v>
      </c>
      <c r="G27910" t="s">
        <v>13</v>
      </c>
      <c r="H27910" t="s">
        <v>34151</v>
      </c>
      <c r="I27910" t="s">
        <v>7851</v>
      </c>
      <c r="J27910" t="s">
        <v>70</v>
      </c>
      <c r="K27910" t="s">
        <v>24</v>
      </c>
      <c r="L27910" t="s">
        <v>17</v>
      </c>
      <c r="M27910" t="s">
        <v>450</v>
      </c>
    </row>
    <row r="27911" spans="1:13" x14ac:dyDescent="0.3">
      <c r="A27911" t="s">
        <v>7849</v>
      </c>
      <c r="C27911" t="s">
        <v>35729</v>
      </c>
      <c r="D27911">
        <v>18</v>
      </c>
      <c r="E27911" s="1">
        <v>100000</v>
      </c>
      <c r="G27911" t="s">
        <v>13</v>
      </c>
      <c r="H27911" t="s">
        <v>35799</v>
      </c>
      <c r="I27911" t="s">
        <v>7851</v>
      </c>
      <c r="J27911" t="s">
        <v>70</v>
      </c>
      <c r="K27911" t="s">
        <v>24</v>
      </c>
      <c r="L27911" t="s">
        <v>17</v>
      </c>
      <c r="M27911" t="s">
        <v>450</v>
      </c>
    </row>
    <row r="27912" spans="1:13" x14ac:dyDescent="0.3">
      <c r="A27912" t="s">
        <v>8887</v>
      </c>
      <c r="C27912" t="s">
        <v>16236</v>
      </c>
      <c r="D27912">
        <v>20</v>
      </c>
      <c r="E27912" s="1">
        <v>135000</v>
      </c>
      <c r="G27912" t="s">
        <v>13</v>
      </c>
      <c r="H27912" t="s">
        <v>16320</v>
      </c>
      <c r="I27912" t="s">
        <v>480</v>
      </c>
      <c r="K27912" t="s">
        <v>481</v>
      </c>
      <c r="L27912" t="s">
        <v>17</v>
      </c>
      <c r="M27912" t="s">
        <v>18</v>
      </c>
    </row>
    <row r="27913" spans="1:13" x14ac:dyDescent="0.3">
      <c r="A27913" t="s">
        <v>8887</v>
      </c>
      <c r="C27913" t="s">
        <v>8771</v>
      </c>
      <c r="D27913">
        <v>25</v>
      </c>
      <c r="E27913" s="1">
        <v>100000</v>
      </c>
      <c r="G27913" t="s">
        <v>13</v>
      </c>
      <c r="H27913" t="s">
        <v>8888</v>
      </c>
      <c r="I27913" t="s">
        <v>480</v>
      </c>
      <c r="K27913" t="s">
        <v>481</v>
      </c>
      <c r="L27913" t="s">
        <v>17</v>
      </c>
      <c r="M27913" t="s">
        <v>450</v>
      </c>
    </row>
    <row r="27914" spans="1:13" x14ac:dyDescent="0.3">
      <c r="A27914" t="s">
        <v>16597</v>
      </c>
      <c r="C27914" t="s">
        <v>27925</v>
      </c>
      <c r="D27914">
        <v>28</v>
      </c>
      <c r="E27914" s="1">
        <v>1985286</v>
      </c>
      <c r="G27914" t="s">
        <v>34</v>
      </c>
      <c r="H27914" t="s">
        <v>28121</v>
      </c>
      <c r="I27914" t="s">
        <v>3797</v>
      </c>
      <c r="K27914" t="s">
        <v>3799</v>
      </c>
      <c r="L27914" t="s">
        <v>38</v>
      </c>
      <c r="M27914" t="s">
        <v>217</v>
      </c>
    </row>
    <row r="27915" spans="1:13" x14ac:dyDescent="0.3">
      <c r="A27915" t="s">
        <v>16597</v>
      </c>
      <c r="C27915" t="s">
        <v>16599</v>
      </c>
      <c r="D27915">
        <v>52</v>
      </c>
      <c r="E27915" s="1">
        <v>254707</v>
      </c>
      <c r="G27915" t="s">
        <v>48</v>
      </c>
      <c r="H27915" t="s">
        <v>16598</v>
      </c>
      <c r="I27915" t="s">
        <v>3797</v>
      </c>
      <c r="K27915" t="s">
        <v>3799</v>
      </c>
      <c r="L27915" t="s">
        <v>38</v>
      </c>
      <c r="M27915" t="s">
        <v>190</v>
      </c>
    </row>
    <row r="27916" spans="1:13" x14ac:dyDescent="0.3">
      <c r="A27916" t="s">
        <v>24913</v>
      </c>
      <c r="C27916" t="s">
        <v>24897</v>
      </c>
      <c r="D27916">
        <v>62</v>
      </c>
      <c r="E27916" s="1">
        <v>698173</v>
      </c>
      <c r="G27916" t="s">
        <v>13</v>
      </c>
      <c r="H27916" t="s">
        <v>24914</v>
      </c>
      <c r="I27916" t="s">
        <v>24915</v>
      </c>
      <c r="K27916" t="s">
        <v>2172</v>
      </c>
      <c r="L27916" t="s">
        <v>17</v>
      </c>
      <c r="M27916" t="s">
        <v>450</v>
      </c>
    </row>
    <row r="27917" spans="1:13" x14ac:dyDescent="0.3">
      <c r="A27917" t="s">
        <v>24909</v>
      </c>
      <c r="C27917" t="s">
        <v>28715</v>
      </c>
      <c r="D27917">
        <v>16</v>
      </c>
      <c r="E27917" s="1">
        <v>10000</v>
      </c>
      <c r="G27917" t="s">
        <v>13</v>
      </c>
      <c r="H27917" t="s">
        <v>28823</v>
      </c>
      <c r="I27917" t="s">
        <v>24911</v>
      </c>
      <c r="J27917" t="s">
        <v>14659</v>
      </c>
      <c r="K27917" t="s">
        <v>609</v>
      </c>
      <c r="L27917" t="s">
        <v>17</v>
      </c>
      <c r="M27917" t="s">
        <v>450</v>
      </c>
    </row>
    <row r="27918" spans="1:13" x14ac:dyDescent="0.3">
      <c r="A27918" t="s">
        <v>24909</v>
      </c>
      <c r="C27918" t="s">
        <v>34100</v>
      </c>
      <c r="D27918">
        <v>18</v>
      </c>
      <c r="E27918" s="1">
        <v>100000</v>
      </c>
      <c r="G27918" t="s">
        <v>13</v>
      </c>
      <c r="H27918" t="s">
        <v>34176</v>
      </c>
      <c r="I27918" t="s">
        <v>24911</v>
      </c>
      <c r="J27918" t="s">
        <v>14659</v>
      </c>
      <c r="K27918" t="s">
        <v>609</v>
      </c>
      <c r="L27918" t="s">
        <v>17</v>
      </c>
      <c r="M27918" t="s">
        <v>450</v>
      </c>
    </row>
    <row r="27919" spans="1:13" x14ac:dyDescent="0.3">
      <c r="A27919" t="s">
        <v>24909</v>
      </c>
      <c r="C27919" t="s">
        <v>35729</v>
      </c>
      <c r="D27919">
        <v>12</v>
      </c>
      <c r="E27919" s="1">
        <v>100000</v>
      </c>
      <c r="G27919" t="s">
        <v>13</v>
      </c>
      <c r="H27919" t="s">
        <v>35871</v>
      </c>
      <c r="I27919" t="s">
        <v>24911</v>
      </c>
      <c r="J27919" t="s">
        <v>14659</v>
      </c>
      <c r="K27919" t="s">
        <v>609</v>
      </c>
      <c r="L27919" t="s">
        <v>17</v>
      </c>
      <c r="M27919" t="s">
        <v>450</v>
      </c>
    </row>
    <row r="27920" spans="1:13" x14ac:dyDescent="0.3">
      <c r="A27920" t="s">
        <v>24909</v>
      </c>
      <c r="C27920" t="s">
        <v>24897</v>
      </c>
      <c r="D27920">
        <v>72</v>
      </c>
      <c r="E27920" s="1">
        <v>4510133</v>
      </c>
      <c r="G27920" t="s">
        <v>13</v>
      </c>
      <c r="H27920" t="s">
        <v>24910</v>
      </c>
      <c r="I27920" t="s">
        <v>24911</v>
      </c>
      <c r="J27920" t="s">
        <v>14659</v>
      </c>
      <c r="K27920" t="s">
        <v>609</v>
      </c>
      <c r="L27920" t="s">
        <v>17</v>
      </c>
      <c r="M27920" t="s">
        <v>450</v>
      </c>
    </row>
    <row r="27921" spans="1:13" x14ac:dyDescent="0.3">
      <c r="A27921" t="s">
        <v>10601</v>
      </c>
      <c r="C27921" t="s">
        <v>21173</v>
      </c>
      <c r="D27921">
        <v>80</v>
      </c>
      <c r="E27921" s="1">
        <v>3541713</v>
      </c>
      <c r="G27921" t="s">
        <v>48</v>
      </c>
      <c r="H27921" t="s">
        <v>21336</v>
      </c>
      <c r="I27921" t="s">
        <v>578</v>
      </c>
      <c r="J27921" t="s">
        <v>578</v>
      </c>
      <c r="K27921" t="s">
        <v>273</v>
      </c>
      <c r="L27921" t="s">
        <v>170</v>
      </c>
      <c r="M27921" t="s">
        <v>354</v>
      </c>
    </row>
    <row r="27922" spans="1:13" x14ac:dyDescent="0.3">
      <c r="A27922" t="s">
        <v>10601</v>
      </c>
      <c r="C27922" t="s">
        <v>21173</v>
      </c>
      <c r="D27922">
        <v>80</v>
      </c>
      <c r="E27922" s="1">
        <v>562699</v>
      </c>
      <c r="G27922" t="s">
        <v>48</v>
      </c>
      <c r="H27922" t="s">
        <v>21475</v>
      </c>
      <c r="I27922" t="s">
        <v>578</v>
      </c>
      <c r="J27922" t="s">
        <v>578</v>
      </c>
      <c r="K27922" t="s">
        <v>273</v>
      </c>
      <c r="L27922" t="s">
        <v>170</v>
      </c>
      <c r="M27922" t="s">
        <v>354</v>
      </c>
    </row>
    <row r="27923" spans="1:13" x14ac:dyDescent="0.3">
      <c r="A27923" t="s">
        <v>10601</v>
      </c>
      <c r="C27923" t="s">
        <v>10589</v>
      </c>
      <c r="D27923">
        <v>98</v>
      </c>
      <c r="E27923" s="1">
        <v>5023660</v>
      </c>
      <c r="G27923" t="s">
        <v>48</v>
      </c>
      <c r="H27923" t="s">
        <v>10602</v>
      </c>
      <c r="I27923" t="s">
        <v>578</v>
      </c>
      <c r="J27923" t="s">
        <v>578</v>
      </c>
      <c r="K27923" t="s">
        <v>273</v>
      </c>
      <c r="L27923" t="s">
        <v>44</v>
      </c>
      <c r="M27923" t="s">
        <v>354</v>
      </c>
    </row>
    <row r="27924" spans="1:13" x14ac:dyDescent="0.3">
      <c r="A27924" t="s">
        <v>33816</v>
      </c>
      <c r="C27924" t="s">
        <v>33755</v>
      </c>
      <c r="D27924">
        <v>19</v>
      </c>
      <c r="E27924" s="1">
        <v>305813</v>
      </c>
      <c r="G27924" t="s">
        <v>13</v>
      </c>
      <c r="H27924" t="s">
        <v>33817</v>
      </c>
      <c r="I27924" t="s">
        <v>33818</v>
      </c>
      <c r="J27924" t="s">
        <v>33819</v>
      </c>
      <c r="K27924" t="s">
        <v>273</v>
      </c>
      <c r="L27924" t="s">
        <v>44</v>
      </c>
      <c r="M27924" t="s">
        <v>450</v>
      </c>
    </row>
    <row r="27925" spans="1:13" x14ac:dyDescent="0.3">
      <c r="A27925" t="s">
        <v>1406</v>
      </c>
      <c r="C27925" t="s">
        <v>1275</v>
      </c>
      <c r="D27925">
        <v>12</v>
      </c>
      <c r="E27925" s="1">
        <v>200000</v>
      </c>
      <c r="G27925" t="s">
        <v>13</v>
      </c>
      <c r="H27925" t="s">
        <v>1407</v>
      </c>
      <c r="I27925" t="s">
        <v>1408</v>
      </c>
      <c r="K27925" t="s">
        <v>1409</v>
      </c>
      <c r="L27925" t="s">
        <v>38</v>
      </c>
      <c r="M27925" t="s">
        <v>82</v>
      </c>
    </row>
    <row r="27926" spans="1:13" x14ac:dyDescent="0.3">
      <c r="A27926" t="s">
        <v>1406</v>
      </c>
      <c r="C27926" t="s">
        <v>28715</v>
      </c>
      <c r="D27926">
        <v>27</v>
      </c>
      <c r="E27926" s="1">
        <v>899661</v>
      </c>
      <c r="G27926" t="s">
        <v>13</v>
      </c>
      <c r="H27926" t="s">
        <v>28750</v>
      </c>
      <c r="I27926" t="s">
        <v>1408</v>
      </c>
      <c r="K27926" t="s">
        <v>1409</v>
      </c>
      <c r="L27926" t="s">
        <v>38</v>
      </c>
      <c r="M27926" t="s">
        <v>66</v>
      </c>
    </row>
    <row r="27927" spans="1:13" x14ac:dyDescent="0.3">
      <c r="A27927" t="s">
        <v>3277</v>
      </c>
      <c r="C27927" t="s">
        <v>2957</v>
      </c>
      <c r="D27927">
        <v>9</v>
      </c>
      <c r="E27927" s="1">
        <v>289152</v>
      </c>
      <c r="G27927" t="s">
        <v>48</v>
      </c>
      <c r="H27927" t="s">
        <v>3278</v>
      </c>
      <c r="I27927" t="s">
        <v>3279</v>
      </c>
      <c r="K27927" t="s">
        <v>189</v>
      </c>
      <c r="L27927" t="s">
        <v>44</v>
      </c>
      <c r="M27927" t="s">
        <v>190</v>
      </c>
    </row>
    <row r="27928" spans="1:13" x14ac:dyDescent="0.3">
      <c r="A27928" t="s">
        <v>3277</v>
      </c>
      <c r="C27928" t="s">
        <v>29922</v>
      </c>
      <c r="D27928">
        <v>31</v>
      </c>
      <c r="E27928" s="1">
        <v>449156</v>
      </c>
      <c r="G27928" t="s">
        <v>13</v>
      </c>
      <c r="H27928" t="s">
        <v>30253</v>
      </c>
      <c r="I27928" t="s">
        <v>3279</v>
      </c>
      <c r="K27928" t="s">
        <v>189</v>
      </c>
      <c r="L27928" t="s">
        <v>3297</v>
      </c>
      <c r="M27928" t="s">
        <v>82</v>
      </c>
    </row>
    <row r="27929" spans="1:13" x14ac:dyDescent="0.3">
      <c r="A27929" t="s">
        <v>3277</v>
      </c>
      <c r="C27929" t="s">
        <v>30756</v>
      </c>
      <c r="D27929">
        <v>32</v>
      </c>
      <c r="E27929" s="1">
        <v>462682</v>
      </c>
      <c r="G27929" t="s">
        <v>13</v>
      </c>
      <c r="H27929" t="s">
        <v>30813</v>
      </c>
      <c r="I27929" t="s">
        <v>3279</v>
      </c>
      <c r="K27929" t="s">
        <v>189</v>
      </c>
      <c r="L27929" t="s">
        <v>17</v>
      </c>
      <c r="M27929" t="s">
        <v>450</v>
      </c>
    </row>
    <row r="27930" spans="1:13" x14ac:dyDescent="0.3">
      <c r="A27930" t="s">
        <v>3277</v>
      </c>
      <c r="C27930" t="s">
        <v>3657</v>
      </c>
      <c r="D27930">
        <v>55</v>
      </c>
      <c r="E27930" s="1">
        <v>1466298</v>
      </c>
      <c r="G27930" t="s">
        <v>13</v>
      </c>
      <c r="H27930" t="s">
        <v>3663</v>
      </c>
      <c r="I27930" t="s">
        <v>3279</v>
      </c>
      <c r="K27930" t="s">
        <v>189</v>
      </c>
      <c r="L27930" t="s">
        <v>17</v>
      </c>
      <c r="M27930" t="s">
        <v>18</v>
      </c>
    </row>
    <row r="27931" spans="1:13" x14ac:dyDescent="0.3">
      <c r="A27931" t="s">
        <v>3277</v>
      </c>
      <c r="C27931" t="s">
        <v>35729</v>
      </c>
      <c r="D27931">
        <v>12</v>
      </c>
      <c r="E27931" s="1">
        <v>100000</v>
      </c>
      <c r="G27931" t="s">
        <v>13</v>
      </c>
      <c r="H27931" t="s">
        <v>35801</v>
      </c>
      <c r="I27931" t="s">
        <v>3279</v>
      </c>
      <c r="K27931" t="s">
        <v>189</v>
      </c>
      <c r="L27931" t="s">
        <v>17</v>
      </c>
      <c r="M27931" t="s">
        <v>450</v>
      </c>
    </row>
    <row r="27932" spans="1:13" x14ac:dyDescent="0.3">
      <c r="A27932" t="s">
        <v>31083</v>
      </c>
      <c r="C27932" t="s">
        <v>31019</v>
      </c>
      <c r="D27932">
        <v>43</v>
      </c>
      <c r="E27932" s="1">
        <v>1608050</v>
      </c>
      <c r="G27932" t="s">
        <v>13</v>
      </c>
      <c r="H27932" t="s">
        <v>31084</v>
      </c>
      <c r="I27932" t="s">
        <v>30031</v>
      </c>
      <c r="K27932" t="s">
        <v>481</v>
      </c>
      <c r="L27932" t="s">
        <v>17</v>
      </c>
      <c r="M27932" t="s">
        <v>207</v>
      </c>
    </row>
    <row r="27933" spans="1:13" x14ac:dyDescent="0.3">
      <c r="A27933" t="s">
        <v>23607</v>
      </c>
      <c r="C27933" t="s">
        <v>29922</v>
      </c>
      <c r="D27933">
        <v>30</v>
      </c>
      <c r="E27933" s="1">
        <v>100000</v>
      </c>
      <c r="G27933" t="s">
        <v>13</v>
      </c>
      <c r="H27933" t="s">
        <v>30354</v>
      </c>
      <c r="I27933" t="s">
        <v>10173</v>
      </c>
      <c r="K27933" t="s">
        <v>645</v>
      </c>
      <c r="L27933" t="s">
        <v>17</v>
      </c>
      <c r="M27933" t="s">
        <v>450</v>
      </c>
    </row>
    <row r="27934" spans="1:13" x14ac:dyDescent="0.3">
      <c r="A27934" t="s">
        <v>23607</v>
      </c>
      <c r="C27934" t="s">
        <v>23564</v>
      </c>
      <c r="D27934">
        <v>25</v>
      </c>
      <c r="E27934" s="1">
        <v>100000</v>
      </c>
      <c r="G27934" t="s">
        <v>13</v>
      </c>
      <c r="H27934" t="s">
        <v>23608</v>
      </c>
      <c r="I27934" t="s">
        <v>10173</v>
      </c>
      <c r="K27934" t="s">
        <v>645</v>
      </c>
      <c r="L27934" t="s">
        <v>17</v>
      </c>
      <c r="M27934" t="s">
        <v>450</v>
      </c>
    </row>
    <row r="27935" spans="1:13" x14ac:dyDescent="0.3">
      <c r="A27935" t="s">
        <v>6542</v>
      </c>
      <c r="C27935" t="s">
        <v>15490</v>
      </c>
      <c r="D27935">
        <v>51</v>
      </c>
      <c r="E27935" s="1">
        <v>729412</v>
      </c>
      <c r="G27935" t="s">
        <v>13</v>
      </c>
      <c r="H27935" t="s">
        <v>15517</v>
      </c>
      <c r="I27935" t="s">
        <v>6165</v>
      </c>
      <c r="J27935" t="s">
        <v>6145</v>
      </c>
      <c r="K27935" t="s">
        <v>24</v>
      </c>
      <c r="L27935" t="s">
        <v>17</v>
      </c>
      <c r="M27935" t="s">
        <v>450</v>
      </c>
    </row>
    <row r="27936" spans="1:13" x14ac:dyDescent="0.3">
      <c r="A27936" t="s">
        <v>6542</v>
      </c>
      <c r="C27936" t="s">
        <v>16236</v>
      </c>
      <c r="D27936">
        <v>85</v>
      </c>
      <c r="E27936" s="1">
        <v>1271678</v>
      </c>
      <c r="G27936" t="s">
        <v>48</v>
      </c>
      <c r="H27936" t="s">
        <v>16239</v>
      </c>
      <c r="I27936" t="s">
        <v>6165</v>
      </c>
      <c r="J27936" t="s">
        <v>6145</v>
      </c>
      <c r="K27936" t="s">
        <v>24</v>
      </c>
      <c r="L27936" t="s">
        <v>170</v>
      </c>
      <c r="M27936" t="s">
        <v>190</v>
      </c>
    </row>
    <row r="27937" spans="1:13" x14ac:dyDescent="0.3">
      <c r="A27937" t="s">
        <v>6542</v>
      </c>
      <c r="C27937" t="s">
        <v>31493</v>
      </c>
      <c r="D27937">
        <v>12</v>
      </c>
      <c r="E27937" s="1">
        <v>12130</v>
      </c>
      <c r="G27937" t="s">
        <v>34</v>
      </c>
      <c r="H27937" t="s">
        <v>7013</v>
      </c>
      <c r="I27937" t="s">
        <v>6165</v>
      </c>
      <c r="J27937" t="s">
        <v>6145</v>
      </c>
      <c r="K27937" t="s">
        <v>24</v>
      </c>
      <c r="L27937" t="s">
        <v>25</v>
      </c>
      <c r="M27937" t="s">
        <v>6146</v>
      </c>
    </row>
    <row r="27938" spans="1:13" x14ac:dyDescent="0.3">
      <c r="A27938" t="s">
        <v>6542</v>
      </c>
      <c r="C27938" t="s">
        <v>6536</v>
      </c>
      <c r="D27938">
        <v>12</v>
      </c>
      <c r="E27938" s="1">
        <v>44705</v>
      </c>
      <c r="G27938" t="s">
        <v>34</v>
      </c>
      <c r="H27938" t="s">
        <v>6493</v>
      </c>
      <c r="I27938" t="s">
        <v>6165</v>
      </c>
      <c r="J27938" t="s">
        <v>6145</v>
      </c>
      <c r="K27938" t="s">
        <v>24</v>
      </c>
      <c r="L27938" t="s">
        <v>25</v>
      </c>
      <c r="M27938" t="s">
        <v>6146</v>
      </c>
    </row>
    <row r="27939" spans="1:13" x14ac:dyDescent="0.3">
      <c r="A27939" t="s">
        <v>1080</v>
      </c>
      <c r="C27939" t="s">
        <v>3617</v>
      </c>
      <c r="D27939">
        <v>23</v>
      </c>
      <c r="E27939" s="1">
        <v>262384</v>
      </c>
      <c r="G27939" t="s">
        <v>13</v>
      </c>
      <c r="H27939" t="s">
        <v>3644</v>
      </c>
      <c r="I27939" t="s">
        <v>1082</v>
      </c>
      <c r="J27939" t="s">
        <v>307</v>
      </c>
      <c r="K27939" t="s">
        <v>24</v>
      </c>
      <c r="L27939" t="s">
        <v>38</v>
      </c>
      <c r="M27939" t="s">
        <v>101</v>
      </c>
    </row>
    <row r="27940" spans="1:13" x14ac:dyDescent="0.3">
      <c r="A27940" t="s">
        <v>1080</v>
      </c>
      <c r="C27940" t="s">
        <v>2957</v>
      </c>
      <c r="D27940">
        <v>28</v>
      </c>
      <c r="E27940" s="1">
        <v>2145036</v>
      </c>
      <c r="G27940" t="s">
        <v>111</v>
      </c>
      <c r="H27940" t="s">
        <v>3171</v>
      </c>
      <c r="I27940" t="s">
        <v>1082</v>
      </c>
      <c r="J27940" t="s">
        <v>307</v>
      </c>
      <c r="K27940" t="s">
        <v>24</v>
      </c>
      <c r="L27940" t="s">
        <v>25</v>
      </c>
      <c r="M27940" t="s">
        <v>1094</v>
      </c>
    </row>
    <row r="27941" spans="1:13" x14ac:dyDescent="0.3">
      <c r="A27941" t="s">
        <v>1080</v>
      </c>
      <c r="C27941" t="s">
        <v>979</v>
      </c>
      <c r="D27941">
        <v>25</v>
      </c>
      <c r="E27941" s="1">
        <v>104500</v>
      </c>
      <c r="G27941" t="s">
        <v>48</v>
      </c>
      <c r="H27941" t="s">
        <v>1081</v>
      </c>
      <c r="I27941" t="s">
        <v>1082</v>
      </c>
      <c r="J27941" t="s">
        <v>307</v>
      </c>
      <c r="K27941" t="s">
        <v>24</v>
      </c>
      <c r="L27941" t="s">
        <v>1083</v>
      </c>
      <c r="M27941" t="s">
        <v>354</v>
      </c>
    </row>
    <row r="27942" spans="1:13" x14ac:dyDescent="0.3">
      <c r="A27942" t="s">
        <v>1080</v>
      </c>
      <c r="C27942" t="s">
        <v>3657</v>
      </c>
      <c r="D27942">
        <v>38</v>
      </c>
      <c r="E27942" s="1">
        <v>2100000</v>
      </c>
      <c r="G27942" t="s">
        <v>111</v>
      </c>
      <c r="H27942" t="s">
        <v>3838</v>
      </c>
      <c r="I27942" t="s">
        <v>1082</v>
      </c>
      <c r="J27942" t="s">
        <v>307</v>
      </c>
      <c r="K27942" t="s">
        <v>24</v>
      </c>
      <c r="L27942" t="s">
        <v>25</v>
      </c>
      <c r="M27942" t="s">
        <v>232</v>
      </c>
    </row>
    <row r="27943" spans="1:13" x14ac:dyDescent="0.3">
      <c r="A27943" t="s">
        <v>1080</v>
      </c>
      <c r="C27943" t="s">
        <v>5025</v>
      </c>
      <c r="D27943">
        <v>18</v>
      </c>
      <c r="E27943" s="1">
        <v>100000</v>
      </c>
      <c r="G27943" t="s">
        <v>13</v>
      </c>
      <c r="H27943" t="s">
        <v>5084</v>
      </c>
      <c r="I27943" t="s">
        <v>1082</v>
      </c>
      <c r="J27943" t="s">
        <v>307</v>
      </c>
      <c r="K27943" t="s">
        <v>24</v>
      </c>
      <c r="L27943" t="s">
        <v>17</v>
      </c>
      <c r="M27943" t="s">
        <v>450</v>
      </c>
    </row>
    <row r="27944" spans="1:13" x14ac:dyDescent="0.3">
      <c r="A27944" t="s">
        <v>1080</v>
      </c>
      <c r="C27944" t="s">
        <v>22837</v>
      </c>
      <c r="D27944">
        <v>15</v>
      </c>
      <c r="E27944" s="1">
        <v>110000</v>
      </c>
      <c r="G27944" t="s">
        <v>111</v>
      </c>
      <c r="H27944" t="s">
        <v>23072</v>
      </c>
      <c r="I27944" t="s">
        <v>1082</v>
      </c>
      <c r="J27944" t="s">
        <v>307</v>
      </c>
      <c r="K27944" t="s">
        <v>24</v>
      </c>
      <c r="L27944" t="s">
        <v>25</v>
      </c>
      <c r="M27944" t="s">
        <v>232</v>
      </c>
    </row>
    <row r="27945" spans="1:13" x14ac:dyDescent="0.3">
      <c r="A27945" t="s">
        <v>1080</v>
      </c>
      <c r="C27945" t="s">
        <v>23213</v>
      </c>
      <c r="D27945">
        <v>63</v>
      </c>
      <c r="E27945" s="1">
        <v>2092008</v>
      </c>
      <c r="G27945" t="s">
        <v>48</v>
      </c>
      <c r="H27945" t="s">
        <v>23225</v>
      </c>
      <c r="I27945" t="s">
        <v>1082</v>
      </c>
      <c r="J27945" t="s">
        <v>307</v>
      </c>
      <c r="K27945" t="s">
        <v>24</v>
      </c>
      <c r="L27945" t="s">
        <v>170</v>
      </c>
      <c r="M27945" t="s">
        <v>354</v>
      </c>
    </row>
    <row r="27946" spans="1:13" x14ac:dyDescent="0.3">
      <c r="A27946" t="s">
        <v>1080</v>
      </c>
      <c r="C27946" t="s">
        <v>23704</v>
      </c>
      <c r="D27946">
        <v>17</v>
      </c>
      <c r="E27946" s="1">
        <v>760507</v>
      </c>
      <c r="G27946" t="s">
        <v>13</v>
      </c>
      <c r="H27946" t="s">
        <v>23742</v>
      </c>
      <c r="I27946" t="s">
        <v>1082</v>
      </c>
      <c r="J27946" t="s">
        <v>307</v>
      </c>
      <c r="K27946" t="s">
        <v>24</v>
      </c>
      <c r="L27946" t="s">
        <v>17</v>
      </c>
      <c r="M27946" t="s">
        <v>66</v>
      </c>
    </row>
    <row r="27947" spans="1:13" x14ac:dyDescent="0.3">
      <c r="A27947" t="s">
        <v>1080</v>
      </c>
      <c r="C27947" t="s">
        <v>23564</v>
      </c>
      <c r="D27947">
        <v>24</v>
      </c>
      <c r="E27947" s="1">
        <v>93031</v>
      </c>
      <c r="G27947" t="s">
        <v>13</v>
      </c>
      <c r="H27947" t="s">
        <v>23668</v>
      </c>
      <c r="I27947" t="s">
        <v>1082</v>
      </c>
      <c r="J27947" t="s">
        <v>307</v>
      </c>
      <c r="K27947" t="s">
        <v>24</v>
      </c>
      <c r="L27947" t="s">
        <v>17</v>
      </c>
      <c r="M27947" t="s">
        <v>450</v>
      </c>
    </row>
    <row r="27948" spans="1:13" x14ac:dyDescent="0.3">
      <c r="A27948" t="s">
        <v>1080</v>
      </c>
      <c r="C27948" t="s">
        <v>17339</v>
      </c>
      <c r="D27948">
        <v>28</v>
      </c>
      <c r="E27948" s="1">
        <v>91732</v>
      </c>
      <c r="G27948" t="s">
        <v>111</v>
      </c>
      <c r="H27948" t="s">
        <v>16095</v>
      </c>
      <c r="I27948" t="s">
        <v>1082</v>
      </c>
      <c r="J27948" t="s">
        <v>307</v>
      </c>
      <c r="K27948" t="s">
        <v>24</v>
      </c>
      <c r="L27948" t="s">
        <v>25</v>
      </c>
      <c r="M27948" t="s">
        <v>232</v>
      </c>
    </row>
    <row r="27949" spans="1:13" x14ac:dyDescent="0.3">
      <c r="A27949" t="s">
        <v>1080</v>
      </c>
      <c r="C27949" t="s">
        <v>16599</v>
      </c>
      <c r="D27949">
        <v>16</v>
      </c>
      <c r="E27949" s="1">
        <v>386170</v>
      </c>
      <c r="G27949" t="s">
        <v>13</v>
      </c>
      <c r="H27949" t="s">
        <v>16750</v>
      </c>
      <c r="I27949" t="s">
        <v>1082</v>
      </c>
      <c r="J27949" t="s">
        <v>307</v>
      </c>
      <c r="K27949" t="s">
        <v>24</v>
      </c>
      <c r="L27949" t="s">
        <v>1146</v>
      </c>
      <c r="M27949" t="s">
        <v>66</v>
      </c>
    </row>
    <row r="27950" spans="1:13" x14ac:dyDescent="0.3">
      <c r="A27950" t="s">
        <v>1080</v>
      </c>
      <c r="C27950" t="s">
        <v>35205</v>
      </c>
      <c r="D27950">
        <v>24</v>
      </c>
      <c r="E27950" s="1">
        <v>99962</v>
      </c>
      <c r="G27950" t="s">
        <v>48</v>
      </c>
      <c r="H27950" t="s">
        <v>35368</v>
      </c>
      <c r="I27950" t="s">
        <v>1082</v>
      </c>
      <c r="J27950" t="s">
        <v>307</v>
      </c>
      <c r="K27950" t="s">
        <v>24</v>
      </c>
      <c r="L27950" t="s">
        <v>17</v>
      </c>
      <c r="M27950" t="s">
        <v>354</v>
      </c>
    </row>
    <row r="27951" spans="1:13" x14ac:dyDescent="0.3">
      <c r="A27951" t="s">
        <v>1080</v>
      </c>
      <c r="C27951" t="s">
        <v>33603</v>
      </c>
      <c r="D27951">
        <v>84</v>
      </c>
      <c r="E27951" s="1">
        <v>8574011</v>
      </c>
      <c r="G27951" t="s">
        <v>13</v>
      </c>
      <c r="H27951" t="s">
        <v>33753</v>
      </c>
      <c r="I27951" t="s">
        <v>1082</v>
      </c>
      <c r="J27951" t="s">
        <v>307</v>
      </c>
      <c r="K27951" t="s">
        <v>24</v>
      </c>
      <c r="L27951" t="s">
        <v>17</v>
      </c>
      <c r="M27951" t="s">
        <v>66</v>
      </c>
    </row>
    <row r="27952" spans="1:13" x14ac:dyDescent="0.3">
      <c r="A27952" t="s">
        <v>1080</v>
      </c>
      <c r="C27952" t="s">
        <v>33531</v>
      </c>
      <c r="D27952">
        <v>75</v>
      </c>
      <c r="E27952" s="1">
        <v>2093519</v>
      </c>
      <c r="G27952" t="s">
        <v>13</v>
      </c>
      <c r="H27952" t="s">
        <v>33549</v>
      </c>
      <c r="I27952" t="s">
        <v>1082</v>
      </c>
      <c r="J27952" t="s">
        <v>307</v>
      </c>
      <c r="K27952" t="s">
        <v>24</v>
      </c>
      <c r="L27952" t="s">
        <v>17</v>
      </c>
      <c r="M27952" t="s">
        <v>101</v>
      </c>
    </row>
    <row r="27953" spans="1:13" x14ac:dyDescent="0.3">
      <c r="A27953" t="s">
        <v>1080</v>
      </c>
      <c r="C27953" t="s">
        <v>36143</v>
      </c>
      <c r="D27953">
        <v>20</v>
      </c>
      <c r="E27953" s="1">
        <v>462263</v>
      </c>
      <c r="G27953" t="s">
        <v>13</v>
      </c>
      <c r="H27953" t="s">
        <v>5134</v>
      </c>
      <c r="I27953" t="s">
        <v>1082</v>
      </c>
      <c r="J27953" t="s">
        <v>307</v>
      </c>
      <c r="K27953" t="s">
        <v>24</v>
      </c>
      <c r="L27953" t="s">
        <v>17</v>
      </c>
      <c r="M27953" t="s">
        <v>66</v>
      </c>
    </row>
    <row r="27954" spans="1:13" x14ac:dyDescent="0.3">
      <c r="A27954" t="s">
        <v>1080</v>
      </c>
      <c r="C27954" t="s">
        <v>6985</v>
      </c>
      <c r="D27954">
        <v>12</v>
      </c>
      <c r="E27954" s="1">
        <v>43480</v>
      </c>
      <c r="G27954" t="s">
        <v>34</v>
      </c>
      <c r="H27954" t="s">
        <v>6493</v>
      </c>
      <c r="I27954" t="s">
        <v>1082</v>
      </c>
      <c r="J27954" t="s">
        <v>307</v>
      </c>
      <c r="K27954" t="s">
        <v>24</v>
      </c>
      <c r="L27954" t="s">
        <v>25</v>
      </c>
      <c r="M27954" t="s">
        <v>6146</v>
      </c>
    </row>
    <row r="27955" spans="1:13" x14ac:dyDescent="0.3">
      <c r="A27955" t="s">
        <v>32287</v>
      </c>
      <c r="C27955" t="s">
        <v>32274</v>
      </c>
      <c r="D27955">
        <v>12</v>
      </c>
      <c r="E27955" s="1">
        <v>10656</v>
      </c>
      <c r="G27955" t="s">
        <v>34</v>
      </c>
      <c r="H27955" t="s">
        <v>7013</v>
      </c>
      <c r="I27955" t="s">
        <v>1082</v>
      </c>
      <c r="J27955" t="s">
        <v>307</v>
      </c>
      <c r="K27955" t="s">
        <v>24</v>
      </c>
      <c r="L27955" t="s">
        <v>25</v>
      </c>
      <c r="M27955" t="s">
        <v>6146</v>
      </c>
    </row>
    <row r="27956" spans="1:13" x14ac:dyDescent="0.3">
      <c r="A27956" t="s">
        <v>1283</v>
      </c>
      <c r="C27956" t="s">
        <v>2957</v>
      </c>
      <c r="D27956">
        <v>24</v>
      </c>
      <c r="E27956" s="1">
        <v>500000</v>
      </c>
      <c r="G27956" t="s">
        <v>111</v>
      </c>
      <c r="H27956" t="s">
        <v>77</v>
      </c>
      <c r="I27956" t="s">
        <v>118</v>
      </c>
      <c r="J27956" t="s">
        <v>119</v>
      </c>
      <c r="K27956" t="s">
        <v>24</v>
      </c>
      <c r="L27956" t="s">
        <v>25</v>
      </c>
      <c r="M27956" t="s">
        <v>1094</v>
      </c>
    </row>
    <row r="27957" spans="1:13" x14ac:dyDescent="0.3">
      <c r="A27957" t="s">
        <v>1283</v>
      </c>
      <c r="C27957" t="s">
        <v>2269</v>
      </c>
      <c r="D27957">
        <v>13</v>
      </c>
      <c r="E27957" s="1">
        <v>200000</v>
      </c>
      <c r="G27957" t="s">
        <v>111</v>
      </c>
      <c r="H27957" t="s">
        <v>68</v>
      </c>
      <c r="I27957" t="s">
        <v>118</v>
      </c>
      <c r="J27957" t="s">
        <v>119</v>
      </c>
      <c r="K27957" t="s">
        <v>24</v>
      </c>
      <c r="L27957" t="s">
        <v>25</v>
      </c>
      <c r="M27957" t="s">
        <v>232</v>
      </c>
    </row>
    <row r="27958" spans="1:13" x14ac:dyDescent="0.3">
      <c r="A27958" t="s">
        <v>1283</v>
      </c>
      <c r="C27958" t="s">
        <v>1852</v>
      </c>
      <c r="D27958">
        <v>23</v>
      </c>
      <c r="E27958" s="1">
        <v>419071</v>
      </c>
      <c r="G27958" t="s">
        <v>111</v>
      </c>
      <c r="H27958" t="s">
        <v>1893</v>
      </c>
      <c r="I27958" t="s">
        <v>118</v>
      </c>
      <c r="J27958" t="s">
        <v>119</v>
      </c>
      <c r="K27958" t="s">
        <v>24</v>
      </c>
      <c r="L27958" t="s">
        <v>25</v>
      </c>
      <c r="M27958" t="s">
        <v>232</v>
      </c>
    </row>
    <row r="27959" spans="1:13" x14ac:dyDescent="0.3">
      <c r="A27959" t="s">
        <v>1283</v>
      </c>
      <c r="C27959" t="s">
        <v>1275</v>
      </c>
      <c r="D27959">
        <v>19</v>
      </c>
      <c r="E27959" s="1">
        <v>274620</v>
      </c>
      <c r="G27959" t="s">
        <v>111</v>
      </c>
      <c r="H27959" t="s">
        <v>1284</v>
      </c>
      <c r="I27959" t="s">
        <v>118</v>
      </c>
      <c r="J27959" t="s">
        <v>119</v>
      </c>
      <c r="K27959" t="s">
        <v>24</v>
      </c>
      <c r="L27959" t="s">
        <v>25</v>
      </c>
      <c r="M27959" t="s">
        <v>232</v>
      </c>
    </row>
    <row r="27960" spans="1:13" x14ac:dyDescent="0.3">
      <c r="A27960" t="s">
        <v>1283</v>
      </c>
      <c r="C27960" t="s">
        <v>27925</v>
      </c>
      <c r="D27960">
        <v>18</v>
      </c>
      <c r="E27960" s="1">
        <v>477574</v>
      </c>
      <c r="G27960" t="s">
        <v>111</v>
      </c>
      <c r="H27960" t="s">
        <v>28172</v>
      </c>
      <c r="I27960" t="s">
        <v>118</v>
      </c>
      <c r="J27960" t="s">
        <v>119</v>
      </c>
      <c r="K27960" t="s">
        <v>24</v>
      </c>
      <c r="L27960" t="s">
        <v>25</v>
      </c>
      <c r="M27960" t="s">
        <v>232</v>
      </c>
    </row>
    <row r="27961" spans="1:13" x14ac:dyDescent="0.3">
      <c r="A27961" t="s">
        <v>1283</v>
      </c>
      <c r="C27961" t="s">
        <v>28282</v>
      </c>
      <c r="D27961">
        <v>21</v>
      </c>
      <c r="E27961" s="1">
        <v>1251003</v>
      </c>
      <c r="G27961" t="s">
        <v>111</v>
      </c>
      <c r="H27961" t="s">
        <v>28362</v>
      </c>
      <c r="I27961" t="s">
        <v>118</v>
      </c>
      <c r="J27961" t="s">
        <v>119</v>
      </c>
      <c r="K27961" t="s">
        <v>24</v>
      </c>
      <c r="L27961" t="s">
        <v>25</v>
      </c>
      <c r="M27961" t="s">
        <v>232</v>
      </c>
    </row>
    <row r="27962" spans="1:13" x14ac:dyDescent="0.3">
      <c r="A27962" t="s">
        <v>1283</v>
      </c>
      <c r="C27962" t="s">
        <v>28282</v>
      </c>
      <c r="D27962">
        <v>14</v>
      </c>
      <c r="E27962" s="1">
        <v>249791</v>
      </c>
      <c r="G27962" t="s">
        <v>111</v>
      </c>
      <c r="H27962" t="s">
        <v>28416</v>
      </c>
      <c r="I27962" t="s">
        <v>118</v>
      </c>
      <c r="J27962" t="s">
        <v>119</v>
      </c>
      <c r="K27962" t="s">
        <v>24</v>
      </c>
      <c r="L27962" t="s">
        <v>25</v>
      </c>
      <c r="M27962" t="s">
        <v>120</v>
      </c>
    </row>
    <row r="27963" spans="1:13" x14ac:dyDescent="0.3">
      <c r="A27963" t="s">
        <v>1283</v>
      </c>
      <c r="C27963" t="s">
        <v>28282</v>
      </c>
      <c r="D27963">
        <v>26</v>
      </c>
      <c r="E27963" s="1">
        <v>500000</v>
      </c>
      <c r="G27963" t="s">
        <v>748</v>
      </c>
      <c r="H27963" t="s">
        <v>28455</v>
      </c>
      <c r="I27963" t="s">
        <v>118</v>
      </c>
      <c r="J27963" t="s">
        <v>119</v>
      </c>
      <c r="K27963" t="s">
        <v>24</v>
      </c>
      <c r="L27963" t="s">
        <v>25</v>
      </c>
      <c r="M27963" t="s">
        <v>749</v>
      </c>
    </row>
    <row r="27964" spans="1:13" x14ac:dyDescent="0.3">
      <c r="A27964" t="s">
        <v>1283</v>
      </c>
      <c r="C27964" t="s">
        <v>27408</v>
      </c>
      <c r="D27964">
        <v>12</v>
      </c>
      <c r="E27964" s="1">
        <v>733477</v>
      </c>
      <c r="G27964" t="s">
        <v>27522</v>
      </c>
      <c r="H27964" t="s">
        <v>27521</v>
      </c>
      <c r="I27964" t="s">
        <v>118</v>
      </c>
      <c r="J27964" t="s">
        <v>119</v>
      </c>
      <c r="K27964" t="s">
        <v>24</v>
      </c>
      <c r="L27964" t="s">
        <v>25</v>
      </c>
      <c r="M27964" t="s">
        <v>27523</v>
      </c>
    </row>
    <row r="27965" spans="1:13" x14ac:dyDescent="0.3">
      <c r="A27965" t="s">
        <v>1283</v>
      </c>
      <c r="C27965" t="s">
        <v>30536</v>
      </c>
      <c r="D27965">
        <v>33</v>
      </c>
      <c r="E27965" s="1">
        <v>500000</v>
      </c>
      <c r="G27965" t="s">
        <v>111</v>
      </c>
      <c r="H27965" t="s">
        <v>30543</v>
      </c>
      <c r="I27965" t="s">
        <v>118</v>
      </c>
      <c r="J27965" t="s">
        <v>119</v>
      </c>
      <c r="K27965" t="s">
        <v>24</v>
      </c>
      <c r="L27965" t="s">
        <v>25</v>
      </c>
      <c r="M27965" t="s">
        <v>232</v>
      </c>
    </row>
    <row r="27966" spans="1:13" x14ac:dyDescent="0.3">
      <c r="A27966" t="s">
        <v>1283</v>
      </c>
      <c r="C27966" t="s">
        <v>30536</v>
      </c>
      <c r="D27966">
        <v>18</v>
      </c>
      <c r="E27966" s="1">
        <v>572000</v>
      </c>
      <c r="G27966" t="s">
        <v>111</v>
      </c>
      <c r="H27966" t="s">
        <v>30566</v>
      </c>
      <c r="I27966" t="s">
        <v>118</v>
      </c>
      <c r="J27966" t="s">
        <v>119</v>
      </c>
      <c r="K27966" t="s">
        <v>24</v>
      </c>
      <c r="L27966" t="s">
        <v>25</v>
      </c>
      <c r="M27966" t="s">
        <v>112</v>
      </c>
    </row>
    <row r="27967" spans="1:13" x14ac:dyDescent="0.3">
      <c r="A27967" t="s">
        <v>1283</v>
      </c>
      <c r="C27967" t="s">
        <v>29922</v>
      </c>
      <c r="D27967">
        <v>24</v>
      </c>
      <c r="E27967" s="1">
        <v>300000</v>
      </c>
      <c r="G27967" t="s">
        <v>111</v>
      </c>
      <c r="H27967" t="s">
        <v>30041</v>
      </c>
      <c r="I27967" t="s">
        <v>118</v>
      </c>
      <c r="J27967" t="s">
        <v>119</v>
      </c>
      <c r="K27967" t="s">
        <v>24</v>
      </c>
      <c r="L27967" t="s">
        <v>25</v>
      </c>
      <c r="M27967" t="s">
        <v>232</v>
      </c>
    </row>
    <row r="27968" spans="1:13" x14ac:dyDescent="0.3">
      <c r="A27968" t="s">
        <v>1283</v>
      </c>
      <c r="C27968" t="s">
        <v>29426</v>
      </c>
      <c r="D27968">
        <v>18</v>
      </c>
      <c r="E27968" s="1">
        <v>444000</v>
      </c>
      <c r="G27968" t="s">
        <v>69</v>
      </c>
      <c r="H27968" t="s">
        <v>29523</v>
      </c>
      <c r="I27968" t="s">
        <v>118</v>
      </c>
      <c r="J27968" t="s">
        <v>119</v>
      </c>
      <c r="K27968" t="s">
        <v>24</v>
      </c>
      <c r="L27968" t="s">
        <v>25</v>
      </c>
      <c r="M27968" t="s">
        <v>221</v>
      </c>
    </row>
    <row r="27969" spans="1:13" x14ac:dyDescent="0.3">
      <c r="A27969" t="s">
        <v>1283</v>
      </c>
      <c r="C27969" t="s">
        <v>22801</v>
      </c>
      <c r="D27969">
        <v>47</v>
      </c>
      <c r="E27969" s="1">
        <v>685529</v>
      </c>
      <c r="G27969" t="s">
        <v>111</v>
      </c>
      <c r="H27969" t="s">
        <v>22805</v>
      </c>
      <c r="I27969" t="s">
        <v>118</v>
      </c>
      <c r="J27969" t="s">
        <v>119</v>
      </c>
      <c r="K27969" t="s">
        <v>24</v>
      </c>
      <c r="L27969" t="s">
        <v>25</v>
      </c>
      <c r="M27969" t="s">
        <v>232</v>
      </c>
    </row>
    <row r="27970" spans="1:13" x14ac:dyDescent="0.3">
      <c r="A27970" t="s">
        <v>1283</v>
      </c>
      <c r="C27970" t="s">
        <v>21173</v>
      </c>
      <c r="D27970">
        <v>25</v>
      </c>
      <c r="E27970" s="1">
        <v>312597</v>
      </c>
      <c r="G27970" t="s">
        <v>69</v>
      </c>
      <c r="H27970" t="s">
        <v>21482</v>
      </c>
      <c r="I27970" t="s">
        <v>118</v>
      </c>
      <c r="J27970" t="s">
        <v>119</v>
      </c>
      <c r="K27970" t="s">
        <v>24</v>
      </c>
      <c r="L27970" t="s">
        <v>25</v>
      </c>
      <c r="M27970" t="s">
        <v>39</v>
      </c>
    </row>
    <row r="27971" spans="1:13" x14ac:dyDescent="0.3">
      <c r="A27971" t="s">
        <v>1283</v>
      </c>
      <c r="C27971" t="s">
        <v>22505</v>
      </c>
      <c r="D27971">
        <v>29</v>
      </c>
      <c r="E27971" s="1">
        <v>550000</v>
      </c>
      <c r="G27971" t="s">
        <v>34</v>
      </c>
      <c r="H27971" t="s">
        <v>22533</v>
      </c>
      <c r="I27971" t="s">
        <v>118</v>
      </c>
      <c r="J27971" t="s">
        <v>119</v>
      </c>
      <c r="K27971" t="s">
        <v>24</v>
      </c>
      <c r="L27971" t="s">
        <v>44</v>
      </c>
      <c r="M27971" t="s">
        <v>202</v>
      </c>
    </row>
    <row r="27972" spans="1:13" x14ac:dyDescent="0.3">
      <c r="A27972" t="s">
        <v>1283</v>
      </c>
      <c r="C27972" t="s">
        <v>15737</v>
      </c>
      <c r="D27972">
        <v>14</v>
      </c>
      <c r="E27972" s="1">
        <v>500000</v>
      </c>
      <c r="G27972" t="s">
        <v>69</v>
      </c>
      <c r="H27972" t="s">
        <v>15881</v>
      </c>
      <c r="I27972" t="s">
        <v>118</v>
      </c>
      <c r="J27972" t="s">
        <v>119</v>
      </c>
      <c r="K27972" t="s">
        <v>24</v>
      </c>
      <c r="L27972" t="s">
        <v>17</v>
      </c>
      <c r="M27972" t="s">
        <v>39</v>
      </c>
    </row>
    <row r="27973" spans="1:13" x14ac:dyDescent="0.3">
      <c r="A27973" t="s">
        <v>1283</v>
      </c>
      <c r="C27973" t="s">
        <v>16599</v>
      </c>
      <c r="D27973">
        <v>12</v>
      </c>
      <c r="E27973" s="1">
        <v>300000</v>
      </c>
      <c r="G27973" t="s">
        <v>69</v>
      </c>
      <c r="H27973" t="s">
        <v>16664</v>
      </c>
      <c r="I27973" t="s">
        <v>118</v>
      </c>
      <c r="J27973" t="s">
        <v>119</v>
      </c>
      <c r="K27973" t="s">
        <v>24</v>
      </c>
      <c r="L27973" t="s">
        <v>115</v>
      </c>
      <c r="M27973" t="s">
        <v>39</v>
      </c>
    </row>
    <row r="27974" spans="1:13" x14ac:dyDescent="0.3">
      <c r="A27974" t="s">
        <v>1283</v>
      </c>
      <c r="C27974" t="s">
        <v>11813</v>
      </c>
      <c r="D27974">
        <v>18</v>
      </c>
      <c r="E27974" s="1">
        <v>99982</v>
      </c>
      <c r="G27974" t="s">
        <v>13</v>
      </c>
      <c r="H27974" t="s">
        <v>12096</v>
      </c>
      <c r="I27974" t="s">
        <v>118</v>
      </c>
      <c r="J27974" t="s">
        <v>119</v>
      </c>
      <c r="K27974" t="s">
        <v>24</v>
      </c>
      <c r="L27974" t="s">
        <v>17</v>
      </c>
      <c r="M27974" t="s">
        <v>450</v>
      </c>
    </row>
    <row r="27975" spans="1:13" x14ac:dyDescent="0.3">
      <c r="A27975" t="s">
        <v>1283</v>
      </c>
      <c r="C27975" t="s">
        <v>11813</v>
      </c>
      <c r="D27975">
        <v>25</v>
      </c>
      <c r="E27975" s="1">
        <v>100000</v>
      </c>
      <c r="G27975" t="s">
        <v>13</v>
      </c>
      <c r="H27975" t="s">
        <v>12134</v>
      </c>
      <c r="I27975" t="s">
        <v>118</v>
      </c>
      <c r="J27975" t="s">
        <v>119</v>
      </c>
      <c r="K27975" t="s">
        <v>24</v>
      </c>
      <c r="L27975" t="s">
        <v>17</v>
      </c>
      <c r="M27975" t="s">
        <v>450</v>
      </c>
    </row>
    <row r="27976" spans="1:13" x14ac:dyDescent="0.3">
      <c r="A27976" t="s">
        <v>1283</v>
      </c>
      <c r="C27976" t="s">
        <v>8196</v>
      </c>
      <c r="D27976">
        <v>37</v>
      </c>
      <c r="E27976" s="1">
        <v>2499925</v>
      </c>
      <c r="G27976" t="s">
        <v>69</v>
      </c>
      <c r="H27976" t="s">
        <v>8378</v>
      </c>
      <c r="I27976" t="s">
        <v>118</v>
      </c>
      <c r="J27976" t="s">
        <v>119</v>
      </c>
      <c r="K27976" t="s">
        <v>24</v>
      </c>
      <c r="L27976" t="s">
        <v>170</v>
      </c>
      <c r="M27976" t="s">
        <v>39</v>
      </c>
    </row>
    <row r="27977" spans="1:13" x14ac:dyDescent="0.3">
      <c r="A27977" t="s">
        <v>1283</v>
      </c>
      <c r="C27977" t="s">
        <v>8196</v>
      </c>
      <c r="D27977">
        <v>16</v>
      </c>
      <c r="E27977" s="1">
        <v>110000</v>
      </c>
      <c r="G27977" t="s">
        <v>111</v>
      </c>
      <c r="H27977" t="s">
        <v>8479</v>
      </c>
      <c r="I27977" t="s">
        <v>118</v>
      </c>
      <c r="J27977" t="s">
        <v>119</v>
      </c>
      <c r="K27977" t="s">
        <v>24</v>
      </c>
      <c r="L27977" t="s">
        <v>25</v>
      </c>
      <c r="M27977" t="s">
        <v>120</v>
      </c>
    </row>
    <row r="27978" spans="1:13" x14ac:dyDescent="0.3">
      <c r="A27978" t="s">
        <v>1283</v>
      </c>
      <c r="C27978" t="s">
        <v>8196</v>
      </c>
      <c r="D27978">
        <v>43</v>
      </c>
      <c r="E27978" s="1">
        <v>3749989</v>
      </c>
      <c r="G27978" t="s">
        <v>69</v>
      </c>
      <c r="H27978" t="s">
        <v>8495</v>
      </c>
      <c r="I27978" t="s">
        <v>118</v>
      </c>
      <c r="J27978" t="s">
        <v>119</v>
      </c>
      <c r="K27978" t="s">
        <v>24</v>
      </c>
      <c r="L27978" t="s">
        <v>17</v>
      </c>
      <c r="M27978" t="s">
        <v>39</v>
      </c>
    </row>
    <row r="27979" spans="1:13" x14ac:dyDescent="0.3">
      <c r="A27979" t="s">
        <v>1283</v>
      </c>
      <c r="C27979" t="s">
        <v>8074</v>
      </c>
      <c r="D27979">
        <v>26</v>
      </c>
      <c r="E27979" s="1">
        <v>500000</v>
      </c>
      <c r="G27979" t="s">
        <v>111</v>
      </c>
      <c r="H27979" t="s">
        <v>8097</v>
      </c>
      <c r="I27979" t="s">
        <v>118</v>
      </c>
      <c r="J27979" t="s">
        <v>119</v>
      </c>
      <c r="K27979" t="s">
        <v>24</v>
      </c>
      <c r="L27979" t="s">
        <v>25</v>
      </c>
      <c r="M27979" t="s">
        <v>232</v>
      </c>
    </row>
    <row r="27980" spans="1:13" x14ac:dyDescent="0.3">
      <c r="A27980" t="s">
        <v>1283</v>
      </c>
      <c r="C27980" t="s">
        <v>8666</v>
      </c>
      <c r="D27980">
        <v>1</v>
      </c>
      <c r="E27980" s="1">
        <v>31000</v>
      </c>
      <c r="G27980" t="s">
        <v>111</v>
      </c>
      <c r="H27980" t="s">
        <v>8740</v>
      </c>
      <c r="I27980" t="s">
        <v>118</v>
      </c>
      <c r="J27980" t="s">
        <v>119</v>
      </c>
      <c r="K27980" t="s">
        <v>24</v>
      </c>
      <c r="L27980" t="s">
        <v>25</v>
      </c>
      <c r="M27980" t="s">
        <v>120</v>
      </c>
    </row>
    <row r="27981" spans="1:13" x14ac:dyDescent="0.3">
      <c r="A27981" t="s">
        <v>1283</v>
      </c>
      <c r="C27981" t="s">
        <v>34542</v>
      </c>
      <c r="D27981">
        <v>30</v>
      </c>
      <c r="E27981" s="1">
        <v>968245</v>
      </c>
      <c r="G27981" t="s">
        <v>111</v>
      </c>
      <c r="H27981" t="s">
        <v>34563</v>
      </c>
      <c r="I27981" t="s">
        <v>118</v>
      </c>
      <c r="J27981" t="s">
        <v>119</v>
      </c>
      <c r="K27981" t="s">
        <v>24</v>
      </c>
      <c r="L27981" t="s">
        <v>25</v>
      </c>
      <c r="M27981" t="s">
        <v>120</v>
      </c>
    </row>
    <row r="27982" spans="1:13" x14ac:dyDescent="0.3">
      <c r="A27982" t="s">
        <v>1283</v>
      </c>
      <c r="C27982" t="s">
        <v>34542</v>
      </c>
      <c r="D27982">
        <v>20</v>
      </c>
      <c r="E27982" s="1">
        <v>229734</v>
      </c>
      <c r="G27982" t="s">
        <v>111</v>
      </c>
      <c r="H27982" t="s">
        <v>34567</v>
      </c>
      <c r="I27982" t="s">
        <v>118</v>
      </c>
      <c r="J27982" t="s">
        <v>119</v>
      </c>
      <c r="K27982" t="s">
        <v>24</v>
      </c>
      <c r="L27982" t="s">
        <v>25</v>
      </c>
      <c r="M27982" t="s">
        <v>120</v>
      </c>
    </row>
    <row r="27983" spans="1:13" x14ac:dyDescent="0.3">
      <c r="A27983" t="s">
        <v>1283</v>
      </c>
      <c r="C27983" t="s">
        <v>35113</v>
      </c>
      <c r="D27983">
        <v>15</v>
      </c>
      <c r="E27983" s="1">
        <v>100000</v>
      </c>
      <c r="G27983" t="s">
        <v>111</v>
      </c>
      <c r="H27983" t="s">
        <v>35124</v>
      </c>
      <c r="I27983" t="s">
        <v>118</v>
      </c>
      <c r="J27983" t="s">
        <v>119</v>
      </c>
      <c r="K27983" t="s">
        <v>24</v>
      </c>
      <c r="L27983" t="s">
        <v>25</v>
      </c>
      <c r="M27983" t="s">
        <v>120</v>
      </c>
    </row>
    <row r="27984" spans="1:13" x14ac:dyDescent="0.3">
      <c r="A27984" t="s">
        <v>1283</v>
      </c>
      <c r="C27984" t="s">
        <v>37685</v>
      </c>
      <c r="D27984">
        <v>57</v>
      </c>
      <c r="E27984" s="1">
        <v>1370416</v>
      </c>
      <c r="G27984" t="s">
        <v>69</v>
      </c>
      <c r="H27984" t="s">
        <v>37706</v>
      </c>
      <c r="I27984" t="s">
        <v>118</v>
      </c>
      <c r="J27984" t="s">
        <v>119</v>
      </c>
      <c r="K27984" t="s">
        <v>24</v>
      </c>
      <c r="L27984" t="s">
        <v>17</v>
      </c>
      <c r="M27984" t="s">
        <v>39</v>
      </c>
    </row>
    <row r="27985" spans="1:13" x14ac:dyDescent="0.3">
      <c r="A27985" t="s">
        <v>1283</v>
      </c>
      <c r="C27985" t="s">
        <v>12994</v>
      </c>
      <c r="D27985">
        <v>12</v>
      </c>
      <c r="E27985" s="1">
        <v>40000</v>
      </c>
      <c r="G27985" t="s">
        <v>13</v>
      </c>
      <c r="H27985" t="s">
        <v>13078</v>
      </c>
      <c r="I27985" t="s">
        <v>118</v>
      </c>
      <c r="J27985" t="s">
        <v>119</v>
      </c>
      <c r="K27985" t="s">
        <v>24</v>
      </c>
      <c r="L27985" t="s">
        <v>25</v>
      </c>
      <c r="M27985" t="s">
        <v>87</v>
      </c>
    </row>
    <row r="27986" spans="1:13" x14ac:dyDescent="0.3">
      <c r="A27986" t="s">
        <v>17159</v>
      </c>
      <c r="C27986" t="s">
        <v>17138</v>
      </c>
      <c r="D27986">
        <v>60</v>
      </c>
      <c r="E27986" s="1">
        <v>270147</v>
      </c>
      <c r="G27986" t="s">
        <v>13</v>
      </c>
      <c r="H27986" t="s">
        <v>17160</v>
      </c>
      <c r="I27986" t="s">
        <v>17161</v>
      </c>
      <c r="K27986" t="s">
        <v>1181</v>
      </c>
      <c r="L27986" t="s">
        <v>17</v>
      </c>
      <c r="M27986" t="s">
        <v>105</v>
      </c>
    </row>
    <row r="27987" spans="1:13" x14ac:dyDescent="0.3">
      <c r="A27987" t="s">
        <v>8902</v>
      </c>
      <c r="C27987" t="s">
        <v>8771</v>
      </c>
      <c r="D27987">
        <v>31</v>
      </c>
      <c r="E27987" s="1">
        <v>100000</v>
      </c>
      <c r="G27987" t="s">
        <v>13</v>
      </c>
      <c r="H27987" t="s">
        <v>8903</v>
      </c>
      <c r="I27987" t="s">
        <v>287</v>
      </c>
      <c r="J27987" t="s">
        <v>3026</v>
      </c>
      <c r="K27987" t="s">
        <v>24</v>
      </c>
      <c r="L27987" t="s">
        <v>17</v>
      </c>
      <c r="M27987" t="s">
        <v>450</v>
      </c>
    </row>
    <row r="27988" spans="1:13" x14ac:dyDescent="0.3">
      <c r="A27988" t="s">
        <v>7012</v>
      </c>
      <c r="C27988" t="s">
        <v>33531</v>
      </c>
      <c r="D27988">
        <v>5</v>
      </c>
      <c r="E27988" s="1">
        <v>30459</v>
      </c>
      <c r="G27988" t="s">
        <v>13</v>
      </c>
      <c r="H27988" t="s">
        <v>33574</v>
      </c>
      <c r="I27988" t="s">
        <v>6958</v>
      </c>
      <c r="J27988" t="s">
        <v>5602</v>
      </c>
      <c r="K27988" t="s">
        <v>24</v>
      </c>
      <c r="L27988" t="s">
        <v>17</v>
      </c>
      <c r="M27988" t="s">
        <v>18</v>
      </c>
    </row>
    <row r="27989" spans="1:13" x14ac:dyDescent="0.3">
      <c r="A27989" t="s">
        <v>7012</v>
      </c>
      <c r="C27989" t="s">
        <v>6985</v>
      </c>
      <c r="D27989">
        <v>12</v>
      </c>
      <c r="E27989" s="1">
        <v>9395</v>
      </c>
      <c r="G27989" t="s">
        <v>34</v>
      </c>
      <c r="H27989" t="s">
        <v>7013</v>
      </c>
      <c r="I27989" t="s">
        <v>6958</v>
      </c>
      <c r="J27989" t="s">
        <v>5602</v>
      </c>
      <c r="K27989" t="s">
        <v>24</v>
      </c>
      <c r="L27989" t="s">
        <v>25</v>
      </c>
      <c r="M27989" t="s">
        <v>6146</v>
      </c>
    </row>
    <row r="27990" spans="1:13" x14ac:dyDescent="0.3">
      <c r="A27990" t="s">
        <v>7012</v>
      </c>
      <c r="C27990" t="s">
        <v>36653</v>
      </c>
      <c r="D27990">
        <v>22</v>
      </c>
      <c r="E27990" s="1">
        <v>19804</v>
      </c>
      <c r="G27990" t="s">
        <v>34</v>
      </c>
      <c r="H27990" t="s">
        <v>6493</v>
      </c>
      <c r="I27990" t="s">
        <v>6958</v>
      </c>
      <c r="J27990" t="s">
        <v>5602</v>
      </c>
      <c r="K27990" t="s">
        <v>24</v>
      </c>
      <c r="L27990" t="s">
        <v>25</v>
      </c>
      <c r="M27990" t="s">
        <v>6146</v>
      </c>
    </row>
    <row r="27991" spans="1:13" x14ac:dyDescent="0.3">
      <c r="A27991" t="s">
        <v>24193</v>
      </c>
      <c r="C27991" t="s">
        <v>24055</v>
      </c>
      <c r="D27991">
        <v>24</v>
      </c>
      <c r="E27991" s="1">
        <v>100000</v>
      </c>
      <c r="G27991" t="s">
        <v>13</v>
      </c>
      <c r="H27991" t="s">
        <v>24194</v>
      </c>
      <c r="I27991" t="s">
        <v>24195</v>
      </c>
      <c r="K27991" t="s">
        <v>189</v>
      </c>
      <c r="L27991" t="s">
        <v>17</v>
      </c>
      <c r="M27991" t="s">
        <v>450</v>
      </c>
    </row>
    <row r="27992" spans="1:13" x14ac:dyDescent="0.3">
      <c r="A27992" t="s">
        <v>24193</v>
      </c>
      <c r="C27992" t="s">
        <v>34100</v>
      </c>
      <c r="D27992">
        <v>18</v>
      </c>
      <c r="E27992" s="1">
        <v>100000</v>
      </c>
      <c r="G27992" t="s">
        <v>13</v>
      </c>
      <c r="H27992" t="s">
        <v>34124</v>
      </c>
      <c r="I27992" t="s">
        <v>24195</v>
      </c>
      <c r="K27992" t="s">
        <v>189</v>
      </c>
      <c r="L27992" t="s">
        <v>17</v>
      </c>
      <c r="M27992" t="s">
        <v>450</v>
      </c>
    </row>
    <row r="27993" spans="1:13" x14ac:dyDescent="0.3">
      <c r="A27993" t="s">
        <v>11661</v>
      </c>
      <c r="C27993" t="s">
        <v>11613</v>
      </c>
      <c r="D27993">
        <v>19</v>
      </c>
      <c r="E27993" s="1">
        <v>100000</v>
      </c>
      <c r="G27993" t="s">
        <v>48</v>
      </c>
      <c r="H27993" t="s">
        <v>11662</v>
      </c>
      <c r="I27993" t="s">
        <v>11663</v>
      </c>
      <c r="K27993" t="s">
        <v>189</v>
      </c>
      <c r="L27993" t="s">
        <v>17</v>
      </c>
      <c r="M27993" t="s">
        <v>190</v>
      </c>
    </row>
    <row r="27994" spans="1:13" x14ac:dyDescent="0.3">
      <c r="A27994" t="s">
        <v>2746</v>
      </c>
      <c r="C27994" t="s">
        <v>2269</v>
      </c>
      <c r="D27994">
        <v>23</v>
      </c>
      <c r="E27994" s="1">
        <v>539325</v>
      </c>
      <c r="G27994" t="s">
        <v>48</v>
      </c>
      <c r="H27994" t="s">
        <v>2747</v>
      </c>
      <c r="I27994" t="s">
        <v>2748</v>
      </c>
      <c r="J27994" t="s">
        <v>2749</v>
      </c>
      <c r="K27994" t="s">
        <v>645</v>
      </c>
      <c r="L27994" t="s">
        <v>17</v>
      </c>
      <c r="M27994" t="s">
        <v>354</v>
      </c>
    </row>
    <row r="27995" spans="1:13" x14ac:dyDescent="0.3">
      <c r="A27995" t="s">
        <v>2746</v>
      </c>
      <c r="C27995" t="s">
        <v>16341</v>
      </c>
      <c r="D27995">
        <v>46</v>
      </c>
      <c r="E27995" s="1">
        <v>949406</v>
      </c>
      <c r="G27995" t="s">
        <v>571</v>
      </c>
      <c r="H27995" t="s">
        <v>16373</v>
      </c>
      <c r="I27995" t="s">
        <v>2748</v>
      </c>
      <c r="J27995" t="s">
        <v>2749</v>
      </c>
      <c r="K27995" t="s">
        <v>645</v>
      </c>
      <c r="L27995" t="s">
        <v>17</v>
      </c>
      <c r="M27995" t="s">
        <v>3347</v>
      </c>
    </row>
    <row r="27996" spans="1:13" x14ac:dyDescent="0.3">
      <c r="A27996" t="s">
        <v>3839</v>
      </c>
      <c r="C27996" t="s">
        <v>3657</v>
      </c>
      <c r="D27996">
        <v>45</v>
      </c>
      <c r="E27996" s="1">
        <v>985017</v>
      </c>
      <c r="G27996" t="s">
        <v>13</v>
      </c>
      <c r="H27996" t="s">
        <v>3840</v>
      </c>
      <c r="I27996" t="s">
        <v>1799</v>
      </c>
      <c r="J27996" t="s">
        <v>300</v>
      </c>
      <c r="K27996" t="s">
        <v>24</v>
      </c>
      <c r="L27996" t="s">
        <v>17</v>
      </c>
      <c r="M27996" t="s">
        <v>45</v>
      </c>
    </row>
    <row r="27997" spans="1:13" x14ac:dyDescent="0.3">
      <c r="A27997" t="s">
        <v>3839</v>
      </c>
      <c r="C27997" t="s">
        <v>21173</v>
      </c>
      <c r="D27997">
        <v>17</v>
      </c>
      <c r="E27997" s="1">
        <v>99994</v>
      </c>
      <c r="G27997" t="s">
        <v>13</v>
      </c>
      <c r="H27997" t="s">
        <v>21706</v>
      </c>
      <c r="I27997" t="s">
        <v>1799</v>
      </c>
      <c r="J27997" t="s">
        <v>300</v>
      </c>
      <c r="K27997" t="s">
        <v>24</v>
      </c>
      <c r="L27997" t="s">
        <v>17</v>
      </c>
      <c r="M27997" t="s">
        <v>450</v>
      </c>
    </row>
    <row r="27998" spans="1:13" x14ac:dyDescent="0.3">
      <c r="A27998" t="s">
        <v>3839</v>
      </c>
      <c r="C27998" t="s">
        <v>11813</v>
      </c>
      <c r="D27998">
        <v>37</v>
      </c>
      <c r="E27998" s="1">
        <v>100000</v>
      </c>
      <c r="G27998" t="s">
        <v>13</v>
      </c>
      <c r="H27998" t="s">
        <v>12146</v>
      </c>
      <c r="I27998" t="s">
        <v>1799</v>
      </c>
      <c r="J27998" t="s">
        <v>300</v>
      </c>
      <c r="K27998" t="s">
        <v>24</v>
      </c>
      <c r="L27998" t="s">
        <v>17</v>
      </c>
      <c r="M27998" t="s">
        <v>450</v>
      </c>
    </row>
    <row r="27999" spans="1:13" x14ac:dyDescent="0.3">
      <c r="A27999" t="s">
        <v>3839</v>
      </c>
      <c r="C27999" t="s">
        <v>9547</v>
      </c>
      <c r="D27999">
        <v>25</v>
      </c>
      <c r="E27999" s="1">
        <v>100000</v>
      </c>
      <c r="G27999" t="s">
        <v>13</v>
      </c>
      <c r="H27999" t="s">
        <v>9894</v>
      </c>
      <c r="I27999" t="s">
        <v>1799</v>
      </c>
      <c r="J27999" t="s">
        <v>300</v>
      </c>
      <c r="K27999" t="s">
        <v>24</v>
      </c>
      <c r="L27999" t="s">
        <v>17</v>
      </c>
      <c r="M27999" t="s">
        <v>450</v>
      </c>
    </row>
    <row r="28000" spans="1:13" x14ac:dyDescent="0.3">
      <c r="A28000" t="s">
        <v>34701</v>
      </c>
      <c r="C28000" t="s">
        <v>34627</v>
      </c>
      <c r="D28000">
        <v>25</v>
      </c>
      <c r="E28000" s="1">
        <v>97161</v>
      </c>
      <c r="G28000" t="s">
        <v>48</v>
      </c>
      <c r="H28000" t="s">
        <v>34702</v>
      </c>
      <c r="I28000" t="s">
        <v>17784</v>
      </c>
      <c r="J28000" t="s">
        <v>30</v>
      </c>
      <c r="K28000" t="s">
        <v>24</v>
      </c>
      <c r="L28000" t="s">
        <v>17</v>
      </c>
      <c r="M28000" t="s">
        <v>354</v>
      </c>
    </row>
    <row r="28001" spans="1:13" x14ac:dyDescent="0.3">
      <c r="A28001" t="s">
        <v>9502</v>
      </c>
      <c r="C28001" t="s">
        <v>11813</v>
      </c>
      <c r="D28001">
        <v>35</v>
      </c>
      <c r="E28001" s="1">
        <v>1600465</v>
      </c>
      <c r="G28001" t="s">
        <v>111</v>
      </c>
      <c r="H28001" t="s">
        <v>11967</v>
      </c>
      <c r="I28001" t="s">
        <v>164</v>
      </c>
      <c r="J28001" t="s">
        <v>30</v>
      </c>
      <c r="K28001" t="s">
        <v>24</v>
      </c>
      <c r="L28001" t="s">
        <v>25</v>
      </c>
      <c r="M28001" t="s">
        <v>232</v>
      </c>
    </row>
    <row r="28002" spans="1:13" x14ac:dyDescent="0.3">
      <c r="A28002" t="s">
        <v>9502</v>
      </c>
      <c r="C28002" t="s">
        <v>9396</v>
      </c>
      <c r="D28002">
        <v>4</v>
      </c>
      <c r="E28002" s="1">
        <v>97200</v>
      </c>
      <c r="G28002" t="s">
        <v>111</v>
      </c>
      <c r="H28002" t="s">
        <v>9503</v>
      </c>
      <c r="I28002" t="s">
        <v>164</v>
      </c>
      <c r="J28002" t="s">
        <v>30</v>
      </c>
      <c r="K28002" t="s">
        <v>24</v>
      </c>
      <c r="L28002" t="s">
        <v>25</v>
      </c>
      <c r="M28002" t="s">
        <v>232</v>
      </c>
    </row>
    <row r="28003" spans="1:13" x14ac:dyDescent="0.3">
      <c r="A28003" t="s">
        <v>1650</v>
      </c>
      <c r="C28003" t="s">
        <v>2957</v>
      </c>
      <c r="D28003">
        <v>33</v>
      </c>
      <c r="E28003" s="1">
        <v>1020000</v>
      </c>
      <c r="G28003" t="s">
        <v>13</v>
      </c>
      <c r="H28003" t="s">
        <v>2961</v>
      </c>
      <c r="I28003" t="s">
        <v>460</v>
      </c>
      <c r="J28003" t="s">
        <v>30</v>
      </c>
      <c r="K28003" t="s">
        <v>24</v>
      </c>
      <c r="L28003" t="s">
        <v>17</v>
      </c>
      <c r="M28003" t="s">
        <v>450</v>
      </c>
    </row>
    <row r="28004" spans="1:13" x14ac:dyDescent="0.3">
      <c r="A28004" t="s">
        <v>1650</v>
      </c>
      <c r="C28004" t="s">
        <v>2269</v>
      </c>
      <c r="D28004">
        <v>35</v>
      </c>
      <c r="E28004" s="1">
        <v>498978</v>
      </c>
      <c r="G28004" t="s">
        <v>13</v>
      </c>
      <c r="H28004" t="s">
        <v>2500</v>
      </c>
      <c r="I28004" t="s">
        <v>460</v>
      </c>
      <c r="J28004" t="s">
        <v>30</v>
      </c>
      <c r="K28004" t="s">
        <v>24</v>
      </c>
      <c r="L28004" t="s">
        <v>17</v>
      </c>
      <c r="M28004" t="s">
        <v>450</v>
      </c>
    </row>
    <row r="28005" spans="1:13" x14ac:dyDescent="0.3">
      <c r="A28005" t="s">
        <v>1650</v>
      </c>
      <c r="C28005" t="s">
        <v>1852</v>
      </c>
      <c r="D28005">
        <v>8</v>
      </c>
      <c r="E28005" s="1">
        <v>100000</v>
      </c>
      <c r="G28005" t="s">
        <v>111</v>
      </c>
      <c r="H28005" t="s">
        <v>2008</v>
      </c>
      <c r="I28005" t="s">
        <v>460</v>
      </c>
      <c r="J28005" t="s">
        <v>30</v>
      </c>
      <c r="K28005" t="s">
        <v>24</v>
      </c>
      <c r="L28005" t="s">
        <v>25</v>
      </c>
      <c r="M28005" t="s">
        <v>120</v>
      </c>
    </row>
    <row r="28006" spans="1:13" x14ac:dyDescent="0.3">
      <c r="A28006" t="s">
        <v>1650</v>
      </c>
      <c r="C28006" t="s">
        <v>1558</v>
      </c>
      <c r="D28006">
        <v>24</v>
      </c>
      <c r="E28006" s="1">
        <v>2900000</v>
      </c>
      <c r="G28006" t="s">
        <v>13</v>
      </c>
      <c r="H28006" t="s">
        <v>1651</v>
      </c>
      <c r="I28006" t="s">
        <v>460</v>
      </c>
      <c r="J28006" t="s">
        <v>30</v>
      </c>
      <c r="K28006" t="s">
        <v>24</v>
      </c>
      <c r="L28006" t="s">
        <v>17</v>
      </c>
      <c r="M28006" t="s">
        <v>450</v>
      </c>
    </row>
    <row r="28007" spans="1:13" x14ac:dyDescent="0.3">
      <c r="A28007" t="s">
        <v>1650</v>
      </c>
      <c r="C28007" t="s">
        <v>29352</v>
      </c>
      <c r="D28007">
        <v>7</v>
      </c>
      <c r="E28007" s="1">
        <v>5000</v>
      </c>
      <c r="G28007" t="s">
        <v>111</v>
      </c>
      <c r="H28007" t="s">
        <v>29413</v>
      </c>
      <c r="I28007" t="s">
        <v>460</v>
      </c>
      <c r="J28007" t="s">
        <v>30</v>
      </c>
      <c r="K28007" t="s">
        <v>24</v>
      </c>
      <c r="L28007" t="s">
        <v>25</v>
      </c>
      <c r="M28007" t="s">
        <v>112</v>
      </c>
    </row>
    <row r="28008" spans="1:13" x14ac:dyDescent="0.3">
      <c r="A28008" t="s">
        <v>1650</v>
      </c>
      <c r="C28008" t="s">
        <v>28715</v>
      </c>
      <c r="D28008">
        <v>9</v>
      </c>
      <c r="E28008" s="1">
        <v>65000</v>
      </c>
      <c r="G28008" t="s">
        <v>111</v>
      </c>
      <c r="H28008" t="s">
        <v>28788</v>
      </c>
      <c r="I28008" t="s">
        <v>460</v>
      </c>
      <c r="J28008" t="s">
        <v>30</v>
      </c>
      <c r="K28008" t="s">
        <v>24</v>
      </c>
      <c r="L28008" t="s">
        <v>25</v>
      </c>
      <c r="M28008" t="s">
        <v>232</v>
      </c>
    </row>
    <row r="28009" spans="1:13" x14ac:dyDescent="0.3">
      <c r="A28009" t="s">
        <v>1650</v>
      </c>
      <c r="C28009" t="s">
        <v>27748</v>
      </c>
      <c r="D28009">
        <v>26</v>
      </c>
      <c r="E28009" s="1">
        <v>1686968</v>
      </c>
      <c r="G28009" t="s">
        <v>111</v>
      </c>
      <c r="H28009" t="s">
        <v>27768</v>
      </c>
      <c r="I28009" t="s">
        <v>460</v>
      </c>
      <c r="J28009" t="s">
        <v>30</v>
      </c>
      <c r="K28009" t="s">
        <v>24</v>
      </c>
      <c r="L28009" t="s">
        <v>25</v>
      </c>
      <c r="M28009" t="s">
        <v>120</v>
      </c>
    </row>
    <row r="28010" spans="1:13" x14ac:dyDescent="0.3">
      <c r="A28010" t="s">
        <v>1650</v>
      </c>
      <c r="C28010" t="s">
        <v>27748</v>
      </c>
      <c r="D28010">
        <v>13</v>
      </c>
      <c r="E28010" s="1">
        <v>100000</v>
      </c>
      <c r="G28010" t="s">
        <v>13</v>
      </c>
      <c r="H28010" t="s">
        <v>27856</v>
      </c>
      <c r="I28010" t="s">
        <v>460</v>
      </c>
      <c r="J28010" t="s">
        <v>30</v>
      </c>
      <c r="K28010" t="s">
        <v>24</v>
      </c>
      <c r="L28010" t="s">
        <v>17</v>
      </c>
      <c r="M28010" t="s">
        <v>450</v>
      </c>
    </row>
    <row r="28011" spans="1:13" x14ac:dyDescent="0.3">
      <c r="A28011" t="s">
        <v>1650</v>
      </c>
      <c r="C28011" t="s">
        <v>29114</v>
      </c>
      <c r="D28011">
        <v>19</v>
      </c>
      <c r="E28011" s="1">
        <v>100000</v>
      </c>
      <c r="G28011" t="s">
        <v>34</v>
      </c>
      <c r="H28011" t="s">
        <v>29195</v>
      </c>
      <c r="I28011" t="s">
        <v>460</v>
      </c>
      <c r="J28011" t="s">
        <v>30</v>
      </c>
      <c r="K28011" t="s">
        <v>24</v>
      </c>
      <c r="L28011" t="s">
        <v>44</v>
      </c>
      <c r="M28011" t="s">
        <v>217</v>
      </c>
    </row>
    <row r="28012" spans="1:13" x14ac:dyDescent="0.3">
      <c r="A28012" t="s">
        <v>1650</v>
      </c>
      <c r="C28012" t="s">
        <v>27152</v>
      </c>
      <c r="D28012">
        <v>13</v>
      </c>
      <c r="E28012" s="1">
        <v>119799</v>
      </c>
      <c r="G28012" t="s">
        <v>111</v>
      </c>
      <c r="H28012" t="s">
        <v>27180</v>
      </c>
      <c r="I28012" t="s">
        <v>460</v>
      </c>
      <c r="J28012" t="s">
        <v>30</v>
      </c>
      <c r="K28012" t="s">
        <v>24</v>
      </c>
      <c r="L28012" t="s">
        <v>25</v>
      </c>
      <c r="M28012" t="s">
        <v>112</v>
      </c>
    </row>
    <row r="28013" spans="1:13" x14ac:dyDescent="0.3">
      <c r="A28013" t="s">
        <v>1650</v>
      </c>
      <c r="C28013" t="s">
        <v>30595</v>
      </c>
      <c r="D28013">
        <v>20</v>
      </c>
      <c r="E28013" s="1">
        <v>2473449</v>
      </c>
      <c r="G28013" t="s">
        <v>34</v>
      </c>
      <c r="H28013" t="s">
        <v>30628</v>
      </c>
      <c r="I28013" t="s">
        <v>460</v>
      </c>
      <c r="J28013" t="s">
        <v>30</v>
      </c>
      <c r="K28013" t="s">
        <v>24</v>
      </c>
      <c r="L28013" t="s">
        <v>170</v>
      </c>
      <c r="M28013" t="s">
        <v>217</v>
      </c>
    </row>
    <row r="28014" spans="1:13" x14ac:dyDescent="0.3">
      <c r="A28014" t="s">
        <v>1650</v>
      </c>
      <c r="C28014" t="s">
        <v>31268</v>
      </c>
      <c r="D28014">
        <v>8</v>
      </c>
      <c r="E28014" s="1">
        <v>95000</v>
      </c>
      <c r="G28014" t="s">
        <v>34</v>
      </c>
      <c r="H28014" t="s">
        <v>31295</v>
      </c>
      <c r="I28014" t="s">
        <v>460</v>
      </c>
      <c r="J28014" t="s">
        <v>30</v>
      </c>
      <c r="K28014" t="s">
        <v>24</v>
      </c>
      <c r="L28014" t="s">
        <v>17</v>
      </c>
      <c r="M28014" t="s">
        <v>217</v>
      </c>
    </row>
    <row r="28015" spans="1:13" x14ac:dyDescent="0.3">
      <c r="A28015" t="s">
        <v>1650</v>
      </c>
      <c r="C28015" t="s">
        <v>3657</v>
      </c>
      <c r="D28015">
        <v>35</v>
      </c>
      <c r="E28015" s="1">
        <v>750000</v>
      </c>
      <c r="G28015" t="s">
        <v>111</v>
      </c>
      <c r="H28015" t="s">
        <v>3853</v>
      </c>
      <c r="I28015" t="s">
        <v>460</v>
      </c>
      <c r="J28015" t="s">
        <v>30</v>
      </c>
      <c r="K28015" t="s">
        <v>24</v>
      </c>
      <c r="L28015" t="s">
        <v>25</v>
      </c>
      <c r="M28015" t="s">
        <v>120</v>
      </c>
    </row>
    <row r="28016" spans="1:13" x14ac:dyDescent="0.3">
      <c r="A28016" t="s">
        <v>1650</v>
      </c>
      <c r="C28016" t="s">
        <v>22837</v>
      </c>
      <c r="D28016">
        <v>42</v>
      </c>
      <c r="E28016" s="1">
        <v>1784460</v>
      </c>
      <c r="G28016" t="s">
        <v>34</v>
      </c>
      <c r="H28016" t="s">
        <v>22954</v>
      </c>
      <c r="I28016" t="s">
        <v>460</v>
      </c>
      <c r="J28016" t="s">
        <v>30</v>
      </c>
      <c r="K28016" t="s">
        <v>24</v>
      </c>
      <c r="L28016" t="s">
        <v>44</v>
      </c>
      <c r="M28016" t="s">
        <v>632</v>
      </c>
    </row>
    <row r="28017" spans="1:13" x14ac:dyDescent="0.3">
      <c r="A28017" t="s">
        <v>1650</v>
      </c>
      <c r="C28017" t="s">
        <v>24055</v>
      </c>
      <c r="D28017">
        <v>18</v>
      </c>
      <c r="E28017" s="1">
        <v>97431</v>
      </c>
      <c r="G28017" t="s">
        <v>13</v>
      </c>
      <c r="H28017" t="s">
        <v>24364</v>
      </c>
      <c r="I28017" t="s">
        <v>460</v>
      </c>
      <c r="J28017" t="s">
        <v>30</v>
      </c>
      <c r="K28017" t="s">
        <v>24</v>
      </c>
      <c r="L28017" t="s">
        <v>17</v>
      </c>
      <c r="M28017" t="s">
        <v>450</v>
      </c>
    </row>
    <row r="28018" spans="1:13" x14ac:dyDescent="0.3">
      <c r="A28018" t="s">
        <v>1650</v>
      </c>
      <c r="C28018" t="s">
        <v>22646</v>
      </c>
      <c r="D28018">
        <v>18</v>
      </c>
      <c r="E28018" s="1">
        <v>99849</v>
      </c>
      <c r="G28018" t="s">
        <v>13</v>
      </c>
      <c r="H28018" t="s">
        <v>22758</v>
      </c>
      <c r="I28018" t="s">
        <v>460</v>
      </c>
      <c r="J28018" t="s">
        <v>30</v>
      </c>
      <c r="K28018" t="s">
        <v>24</v>
      </c>
      <c r="L28018" t="s">
        <v>17</v>
      </c>
      <c r="M28018" t="s">
        <v>105</v>
      </c>
    </row>
    <row r="28019" spans="1:13" x14ac:dyDescent="0.3">
      <c r="A28019" t="s">
        <v>1650</v>
      </c>
      <c r="C28019" t="s">
        <v>15737</v>
      </c>
      <c r="D28019">
        <v>37</v>
      </c>
      <c r="E28019" s="1">
        <v>2268505</v>
      </c>
      <c r="G28019" t="s">
        <v>111</v>
      </c>
      <c r="H28019" t="s">
        <v>15791</v>
      </c>
      <c r="I28019" t="s">
        <v>460</v>
      </c>
      <c r="J28019" t="s">
        <v>30</v>
      </c>
      <c r="K28019" t="s">
        <v>24</v>
      </c>
      <c r="L28019" t="s">
        <v>25</v>
      </c>
      <c r="M28019" t="s">
        <v>232</v>
      </c>
    </row>
    <row r="28020" spans="1:13" x14ac:dyDescent="0.3">
      <c r="A28020" t="s">
        <v>1650</v>
      </c>
      <c r="C28020" t="s">
        <v>16599</v>
      </c>
      <c r="D28020">
        <v>35</v>
      </c>
      <c r="E28020" s="1">
        <v>580000</v>
      </c>
      <c r="G28020" t="s">
        <v>13</v>
      </c>
      <c r="H28020" t="s">
        <v>16629</v>
      </c>
      <c r="I28020" t="s">
        <v>460</v>
      </c>
      <c r="J28020" t="s">
        <v>30</v>
      </c>
      <c r="K28020" t="s">
        <v>24</v>
      </c>
      <c r="L28020" t="s">
        <v>17</v>
      </c>
      <c r="M28020" t="s">
        <v>82</v>
      </c>
    </row>
    <row r="28021" spans="1:13" x14ac:dyDescent="0.3">
      <c r="A28021" t="s">
        <v>1650</v>
      </c>
      <c r="C28021" t="s">
        <v>16466</v>
      </c>
      <c r="D28021">
        <v>18</v>
      </c>
      <c r="E28021" s="1">
        <v>95544</v>
      </c>
      <c r="G28021" t="s">
        <v>13</v>
      </c>
      <c r="H28021" t="s">
        <v>16532</v>
      </c>
      <c r="I28021" t="s">
        <v>460</v>
      </c>
      <c r="J28021" t="s">
        <v>30</v>
      </c>
      <c r="K28021" t="s">
        <v>24</v>
      </c>
      <c r="L28021" t="s">
        <v>17</v>
      </c>
      <c r="M28021" t="s">
        <v>450</v>
      </c>
    </row>
    <row r="28022" spans="1:13" x14ac:dyDescent="0.3">
      <c r="A28022" t="s">
        <v>1650</v>
      </c>
      <c r="C28022" t="s">
        <v>8962</v>
      </c>
      <c r="D28022">
        <v>1</v>
      </c>
      <c r="E28022" s="1">
        <v>30000</v>
      </c>
      <c r="G28022" t="s">
        <v>111</v>
      </c>
      <c r="H28022" t="s">
        <v>9106</v>
      </c>
      <c r="I28022" t="s">
        <v>460</v>
      </c>
      <c r="J28022" t="s">
        <v>30</v>
      </c>
      <c r="K28022" t="s">
        <v>24</v>
      </c>
      <c r="L28022" t="s">
        <v>25</v>
      </c>
      <c r="M28022" t="s">
        <v>120</v>
      </c>
    </row>
    <row r="28023" spans="1:13" x14ac:dyDescent="0.3">
      <c r="A28023" t="s">
        <v>1650</v>
      </c>
      <c r="C28023" t="s">
        <v>8771</v>
      </c>
      <c r="D28023">
        <v>25</v>
      </c>
      <c r="E28023" s="1">
        <v>99525</v>
      </c>
      <c r="G28023" t="s">
        <v>13</v>
      </c>
      <c r="H28023" t="s">
        <v>8884</v>
      </c>
      <c r="I28023" t="s">
        <v>460</v>
      </c>
      <c r="J28023" t="s">
        <v>30</v>
      </c>
      <c r="K28023" t="s">
        <v>24</v>
      </c>
      <c r="L28023" t="s">
        <v>17</v>
      </c>
      <c r="M28023" t="s">
        <v>450</v>
      </c>
    </row>
    <row r="28024" spans="1:13" x14ac:dyDescent="0.3">
      <c r="A28024" t="s">
        <v>1650</v>
      </c>
      <c r="C28024" t="s">
        <v>35458</v>
      </c>
      <c r="D28024">
        <v>36</v>
      </c>
      <c r="E28024" s="1">
        <v>1408105</v>
      </c>
      <c r="G28024" t="s">
        <v>111</v>
      </c>
      <c r="H28024" t="s">
        <v>35466</v>
      </c>
      <c r="I28024" t="s">
        <v>460</v>
      </c>
      <c r="J28024" t="s">
        <v>30</v>
      </c>
      <c r="K28024" t="s">
        <v>24</v>
      </c>
      <c r="L28024" t="s">
        <v>25</v>
      </c>
      <c r="M28024" t="s">
        <v>232</v>
      </c>
    </row>
    <row r="28025" spans="1:13" x14ac:dyDescent="0.3">
      <c r="A28025" t="s">
        <v>1650</v>
      </c>
      <c r="C28025" t="s">
        <v>34985</v>
      </c>
      <c r="D28025">
        <v>42</v>
      </c>
      <c r="E28025" s="1">
        <v>944599</v>
      </c>
      <c r="G28025" t="s">
        <v>13</v>
      </c>
      <c r="H28025" t="s">
        <v>35014</v>
      </c>
      <c r="I28025" t="s">
        <v>460</v>
      </c>
      <c r="J28025" t="s">
        <v>30</v>
      </c>
      <c r="K28025" t="s">
        <v>24</v>
      </c>
      <c r="L28025" t="s">
        <v>17</v>
      </c>
      <c r="M28025" t="s">
        <v>5006</v>
      </c>
    </row>
    <row r="28026" spans="1:13" x14ac:dyDescent="0.3">
      <c r="A28026" t="s">
        <v>1650</v>
      </c>
      <c r="C28026" t="s">
        <v>33755</v>
      </c>
      <c r="D28026">
        <v>23</v>
      </c>
      <c r="E28026" s="1">
        <v>99965</v>
      </c>
      <c r="G28026" t="s">
        <v>13</v>
      </c>
      <c r="H28026" t="s">
        <v>33912</v>
      </c>
      <c r="I28026" t="s">
        <v>460</v>
      </c>
      <c r="J28026" t="s">
        <v>30</v>
      </c>
      <c r="K28026" t="s">
        <v>24</v>
      </c>
      <c r="L28026" t="s">
        <v>17</v>
      </c>
      <c r="M28026" t="s">
        <v>450</v>
      </c>
    </row>
    <row r="28027" spans="1:13" x14ac:dyDescent="0.3">
      <c r="A28027" t="s">
        <v>1650</v>
      </c>
      <c r="C28027" t="s">
        <v>37047</v>
      </c>
      <c r="D28027">
        <v>18</v>
      </c>
      <c r="E28027" s="1">
        <v>100000</v>
      </c>
      <c r="G28027" t="s">
        <v>13</v>
      </c>
      <c r="H28027" t="s">
        <v>37117</v>
      </c>
      <c r="I28027" t="s">
        <v>460</v>
      </c>
      <c r="J28027" t="s">
        <v>30</v>
      </c>
      <c r="K28027" t="s">
        <v>24</v>
      </c>
      <c r="L28027" t="s">
        <v>17</v>
      </c>
      <c r="M28027" t="s">
        <v>450</v>
      </c>
    </row>
    <row r="28028" spans="1:13" x14ac:dyDescent="0.3">
      <c r="A28028" t="s">
        <v>1650</v>
      </c>
      <c r="C28028" t="s">
        <v>36676</v>
      </c>
      <c r="D28028">
        <v>60</v>
      </c>
      <c r="E28028" s="1">
        <v>30000000</v>
      </c>
      <c r="G28028" t="s">
        <v>21</v>
      </c>
      <c r="H28028" t="s">
        <v>5210</v>
      </c>
      <c r="I28028" t="s">
        <v>460</v>
      </c>
      <c r="J28028" t="s">
        <v>30</v>
      </c>
      <c r="K28028" t="s">
        <v>24</v>
      </c>
      <c r="L28028" t="s">
        <v>25</v>
      </c>
      <c r="M28028" t="s">
        <v>26</v>
      </c>
    </row>
    <row r="28029" spans="1:13" x14ac:dyDescent="0.3">
      <c r="A28029" t="s">
        <v>1650</v>
      </c>
      <c r="C28029" t="s">
        <v>38133</v>
      </c>
      <c r="D28029">
        <v>4</v>
      </c>
      <c r="E28029" s="1">
        <v>40288</v>
      </c>
      <c r="G28029" t="s">
        <v>13</v>
      </c>
      <c r="H28029" t="s">
        <v>38175</v>
      </c>
      <c r="I28029" t="s">
        <v>460</v>
      </c>
      <c r="J28029" t="s">
        <v>30</v>
      </c>
      <c r="K28029" t="s">
        <v>24</v>
      </c>
      <c r="L28029" t="s">
        <v>170</v>
      </c>
      <c r="M28029" t="s">
        <v>18</v>
      </c>
    </row>
    <row r="28030" spans="1:13" x14ac:dyDescent="0.3">
      <c r="A28030" t="s">
        <v>1650</v>
      </c>
      <c r="C28030" t="s">
        <v>18080</v>
      </c>
      <c r="D28030">
        <v>17</v>
      </c>
      <c r="E28030" s="1">
        <v>200000</v>
      </c>
      <c r="G28030" t="s">
        <v>111</v>
      </c>
      <c r="H28030" t="s">
        <v>18091</v>
      </c>
      <c r="I28030" t="s">
        <v>460</v>
      </c>
      <c r="J28030" t="s">
        <v>30</v>
      </c>
      <c r="K28030" t="s">
        <v>24</v>
      </c>
      <c r="L28030" t="s">
        <v>25</v>
      </c>
      <c r="M28030" t="s">
        <v>120</v>
      </c>
    </row>
    <row r="28031" spans="1:13" x14ac:dyDescent="0.3">
      <c r="A28031" t="s">
        <v>1650</v>
      </c>
      <c r="C28031" t="s">
        <v>20121</v>
      </c>
      <c r="D28031">
        <v>33</v>
      </c>
      <c r="E28031" s="1">
        <v>4752</v>
      </c>
      <c r="G28031" t="s">
        <v>34</v>
      </c>
      <c r="H28031" t="s">
        <v>7013</v>
      </c>
      <c r="I28031" t="s">
        <v>460</v>
      </c>
      <c r="J28031" t="s">
        <v>30</v>
      </c>
      <c r="K28031" t="s">
        <v>24</v>
      </c>
      <c r="L28031" t="s">
        <v>25</v>
      </c>
      <c r="M28031" t="s">
        <v>6146</v>
      </c>
    </row>
    <row r="28032" spans="1:13" x14ac:dyDescent="0.3">
      <c r="A28032" t="s">
        <v>1650</v>
      </c>
      <c r="C28032" t="s">
        <v>15468</v>
      </c>
      <c r="D28032">
        <v>7</v>
      </c>
      <c r="E28032" s="1">
        <v>60377</v>
      </c>
      <c r="G28032" t="s">
        <v>34</v>
      </c>
      <c r="H28032" t="s">
        <v>6493</v>
      </c>
      <c r="I28032" t="s">
        <v>460</v>
      </c>
      <c r="J28032" t="s">
        <v>30</v>
      </c>
      <c r="K28032" t="s">
        <v>24</v>
      </c>
      <c r="L28032" t="s">
        <v>25</v>
      </c>
      <c r="M28032" t="s">
        <v>6146</v>
      </c>
    </row>
    <row r="28033" spans="1:13" x14ac:dyDescent="0.3">
      <c r="A28033" t="s">
        <v>1650</v>
      </c>
      <c r="C28033" t="s">
        <v>6249</v>
      </c>
      <c r="D28033">
        <v>12</v>
      </c>
      <c r="E28033" s="1">
        <v>5000</v>
      </c>
      <c r="G28033" t="s">
        <v>111</v>
      </c>
      <c r="H28033" t="s">
        <v>6283</v>
      </c>
      <c r="I28033" t="s">
        <v>460</v>
      </c>
      <c r="J28033" t="s">
        <v>30</v>
      </c>
      <c r="K28033" t="s">
        <v>24</v>
      </c>
      <c r="L28033" t="s">
        <v>25</v>
      </c>
      <c r="M28033" t="s">
        <v>87</v>
      </c>
    </row>
    <row r="28034" spans="1:13" x14ac:dyDescent="0.3">
      <c r="A28034" t="s">
        <v>459</v>
      </c>
      <c r="C28034" t="s">
        <v>1852</v>
      </c>
      <c r="D28034">
        <v>33</v>
      </c>
      <c r="E28034" s="1">
        <v>2769506</v>
      </c>
      <c r="G28034" t="s">
        <v>111</v>
      </c>
      <c r="H28034" t="s">
        <v>1360</v>
      </c>
      <c r="I28034" t="s">
        <v>460</v>
      </c>
      <c r="J28034" t="s">
        <v>30</v>
      </c>
      <c r="K28034" t="s">
        <v>24</v>
      </c>
      <c r="L28034" t="s">
        <v>25</v>
      </c>
      <c r="M28034" t="s">
        <v>120</v>
      </c>
    </row>
    <row r="28035" spans="1:13" x14ac:dyDescent="0.3">
      <c r="A28035" t="s">
        <v>459</v>
      </c>
      <c r="C28035" t="s">
        <v>1275</v>
      </c>
      <c r="D28035">
        <v>12</v>
      </c>
      <c r="E28035" s="1">
        <v>500000</v>
      </c>
      <c r="G28035" t="s">
        <v>111</v>
      </c>
      <c r="H28035" t="s">
        <v>1349</v>
      </c>
      <c r="I28035" t="s">
        <v>460</v>
      </c>
      <c r="J28035" t="s">
        <v>30</v>
      </c>
      <c r="K28035" t="s">
        <v>24</v>
      </c>
      <c r="L28035" t="s">
        <v>25</v>
      </c>
      <c r="M28035" t="s">
        <v>232</v>
      </c>
    </row>
    <row r="28036" spans="1:13" x14ac:dyDescent="0.3">
      <c r="A28036" t="s">
        <v>459</v>
      </c>
      <c r="C28036" t="s">
        <v>341</v>
      </c>
      <c r="D28036">
        <v>5</v>
      </c>
      <c r="E28036" s="1">
        <v>250000</v>
      </c>
      <c r="G28036" t="s">
        <v>111</v>
      </c>
      <c r="H28036" t="s">
        <v>117</v>
      </c>
      <c r="I28036" t="s">
        <v>460</v>
      </c>
      <c r="J28036" t="s">
        <v>30</v>
      </c>
      <c r="K28036" t="s">
        <v>24</v>
      </c>
      <c r="L28036" t="s">
        <v>25</v>
      </c>
      <c r="M28036" t="s">
        <v>120</v>
      </c>
    </row>
    <row r="28037" spans="1:13" x14ac:dyDescent="0.3">
      <c r="A28037" t="s">
        <v>459</v>
      </c>
      <c r="C28037" t="s">
        <v>27925</v>
      </c>
      <c r="D28037">
        <v>26</v>
      </c>
      <c r="E28037" s="1">
        <v>787125</v>
      </c>
      <c r="G28037" t="s">
        <v>111</v>
      </c>
      <c r="H28037" t="s">
        <v>28028</v>
      </c>
      <c r="I28037" t="s">
        <v>460</v>
      </c>
      <c r="J28037" t="s">
        <v>30</v>
      </c>
      <c r="K28037" t="s">
        <v>24</v>
      </c>
      <c r="L28037" t="s">
        <v>25</v>
      </c>
      <c r="M28037" t="s">
        <v>1300</v>
      </c>
    </row>
    <row r="28038" spans="1:13" x14ac:dyDescent="0.3">
      <c r="A28038" t="s">
        <v>459</v>
      </c>
      <c r="C28038" t="s">
        <v>27925</v>
      </c>
      <c r="D28038">
        <v>13</v>
      </c>
      <c r="E28038" s="1">
        <v>99550</v>
      </c>
      <c r="G28038" t="s">
        <v>111</v>
      </c>
      <c r="H28038" t="s">
        <v>27342</v>
      </c>
      <c r="I28038" t="s">
        <v>460</v>
      </c>
      <c r="J28038" t="s">
        <v>30</v>
      </c>
      <c r="K28038" t="s">
        <v>24</v>
      </c>
      <c r="L28038" t="s">
        <v>25</v>
      </c>
      <c r="M28038" t="s">
        <v>120</v>
      </c>
    </row>
    <row r="28039" spans="1:13" x14ac:dyDescent="0.3">
      <c r="A28039" t="s">
        <v>459</v>
      </c>
      <c r="C28039" t="s">
        <v>28282</v>
      </c>
      <c r="D28039">
        <v>24</v>
      </c>
      <c r="E28039" s="1">
        <v>300000</v>
      </c>
      <c r="G28039" t="s">
        <v>111</v>
      </c>
      <c r="H28039" t="s">
        <v>28404</v>
      </c>
      <c r="I28039" t="s">
        <v>460</v>
      </c>
      <c r="J28039" t="s">
        <v>30</v>
      </c>
      <c r="K28039" t="s">
        <v>24</v>
      </c>
      <c r="L28039" t="s">
        <v>25</v>
      </c>
      <c r="M28039" t="s">
        <v>232</v>
      </c>
    </row>
    <row r="28040" spans="1:13" x14ac:dyDescent="0.3">
      <c r="A28040" t="s">
        <v>459</v>
      </c>
      <c r="C28040" t="s">
        <v>27748</v>
      </c>
      <c r="D28040">
        <v>13</v>
      </c>
      <c r="E28040" s="1">
        <v>150000</v>
      </c>
      <c r="G28040" t="s">
        <v>111</v>
      </c>
      <c r="H28040" t="s">
        <v>27827</v>
      </c>
      <c r="I28040" t="s">
        <v>460</v>
      </c>
      <c r="J28040" t="s">
        <v>30</v>
      </c>
      <c r="K28040" t="s">
        <v>24</v>
      </c>
      <c r="L28040" t="s">
        <v>25</v>
      </c>
      <c r="M28040" t="s">
        <v>232</v>
      </c>
    </row>
    <row r="28041" spans="1:13" x14ac:dyDescent="0.3">
      <c r="A28041" t="s">
        <v>459</v>
      </c>
      <c r="C28041" t="s">
        <v>30595</v>
      </c>
      <c r="D28041">
        <v>31</v>
      </c>
      <c r="E28041" s="1">
        <v>907937</v>
      </c>
      <c r="G28041" t="s">
        <v>111</v>
      </c>
      <c r="H28041" t="s">
        <v>30695</v>
      </c>
      <c r="I28041" t="s">
        <v>460</v>
      </c>
      <c r="J28041" t="s">
        <v>30</v>
      </c>
      <c r="K28041" t="s">
        <v>24</v>
      </c>
      <c r="L28041" t="s">
        <v>25</v>
      </c>
      <c r="M28041" t="s">
        <v>120</v>
      </c>
    </row>
    <row r="28042" spans="1:13" x14ac:dyDescent="0.3">
      <c r="A28042" t="s">
        <v>459</v>
      </c>
      <c r="C28042" t="s">
        <v>3657</v>
      </c>
      <c r="D28042">
        <v>24</v>
      </c>
      <c r="E28042" s="1">
        <v>100000</v>
      </c>
      <c r="G28042" t="s">
        <v>111</v>
      </c>
      <c r="H28042" t="s">
        <v>4311</v>
      </c>
      <c r="I28042" t="s">
        <v>460</v>
      </c>
      <c r="J28042" t="s">
        <v>30</v>
      </c>
      <c r="K28042" t="s">
        <v>24</v>
      </c>
      <c r="L28042" t="s">
        <v>25</v>
      </c>
      <c r="M28042" t="s">
        <v>232</v>
      </c>
    </row>
    <row r="28043" spans="1:13" x14ac:dyDescent="0.3">
      <c r="A28043" t="s">
        <v>459</v>
      </c>
      <c r="C28043" t="s">
        <v>5155</v>
      </c>
      <c r="D28043">
        <v>38</v>
      </c>
      <c r="E28043" s="1">
        <v>6687657</v>
      </c>
      <c r="G28043" t="s">
        <v>111</v>
      </c>
      <c r="H28043" t="s">
        <v>5183</v>
      </c>
      <c r="I28043" t="s">
        <v>460</v>
      </c>
      <c r="J28043" t="s">
        <v>30</v>
      </c>
      <c r="K28043" t="s">
        <v>24</v>
      </c>
      <c r="L28043" t="s">
        <v>25</v>
      </c>
      <c r="M28043" t="s">
        <v>232</v>
      </c>
    </row>
    <row r="28044" spans="1:13" x14ac:dyDescent="0.3">
      <c r="A28044" t="s">
        <v>459</v>
      </c>
      <c r="C28044" t="s">
        <v>33755</v>
      </c>
      <c r="D28044">
        <v>41</v>
      </c>
      <c r="E28044" s="1">
        <v>5908302</v>
      </c>
      <c r="G28044" t="s">
        <v>111</v>
      </c>
      <c r="H28044" t="s">
        <v>33782</v>
      </c>
      <c r="I28044" t="s">
        <v>460</v>
      </c>
      <c r="J28044" t="s">
        <v>30</v>
      </c>
      <c r="K28044" t="s">
        <v>24</v>
      </c>
      <c r="L28044" t="s">
        <v>25</v>
      </c>
      <c r="M28044" t="s">
        <v>120</v>
      </c>
    </row>
    <row r="28045" spans="1:13" x14ac:dyDescent="0.3">
      <c r="A28045" t="s">
        <v>459</v>
      </c>
      <c r="C28045" t="s">
        <v>37047</v>
      </c>
      <c r="D28045">
        <v>38</v>
      </c>
      <c r="E28045" s="1">
        <v>1235787</v>
      </c>
      <c r="G28045" t="s">
        <v>111</v>
      </c>
      <c r="H28045" t="s">
        <v>37074</v>
      </c>
      <c r="I28045" t="s">
        <v>460</v>
      </c>
      <c r="J28045" t="s">
        <v>30</v>
      </c>
      <c r="K28045" t="s">
        <v>24</v>
      </c>
      <c r="L28045" t="s">
        <v>25</v>
      </c>
      <c r="M28045" t="s">
        <v>120</v>
      </c>
    </row>
    <row r="28046" spans="1:13" x14ac:dyDescent="0.3">
      <c r="A28046" t="s">
        <v>459</v>
      </c>
      <c r="C28046" t="s">
        <v>38133</v>
      </c>
      <c r="D28046">
        <v>83</v>
      </c>
      <c r="E28046" s="1">
        <v>3000000</v>
      </c>
      <c r="G28046" t="s">
        <v>111</v>
      </c>
      <c r="H28046" t="s">
        <v>38153</v>
      </c>
      <c r="I28046" t="s">
        <v>460</v>
      </c>
      <c r="J28046" t="s">
        <v>30</v>
      </c>
      <c r="K28046" t="s">
        <v>24</v>
      </c>
      <c r="L28046" t="s">
        <v>25</v>
      </c>
      <c r="M28046" t="s">
        <v>120</v>
      </c>
    </row>
    <row r="28047" spans="1:13" x14ac:dyDescent="0.3">
      <c r="A28047" t="s">
        <v>459</v>
      </c>
      <c r="C28047" t="s">
        <v>25665</v>
      </c>
      <c r="D28047">
        <v>12</v>
      </c>
      <c r="E28047" s="1">
        <v>250675</v>
      </c>
      <c r="G28047" t="s">
        <v>111</v>
      </c>
      <c r="H28047" t="s">
        <v>25712</v>
      </c>
      <c r="I28047" t="s">
        <v>460</v>
      </c>
      <c r="J28047" t="s">
        <v>30</v>
      </c>
      <c r="K28047" t="s">
        <v>24</v>
      </c>
      <c r="L28047" t="s">
        <v>25</v>
      </c>
      <c r="M28047" t="s">
        <v>120</v>
      </c>
    </row>
    <row r="28048" spans="1:13" x14ac:dyDescent="0.3">
      <c r="A28048" t="s">
        <v>7903</v>
      </c>
      <c r="C28048" t="s">
        <v>7634</v>
      </c>
      <c r="D28048">
        <v>19</v>
      </c>
      <c r="E28048" s="1">
        <v>100000</v>
      </c>
      <c r="G28048" t="s">
        <v>13</v>
      </c>
      <c r="H28048" t="s">
        <v>7904</v>
      </c>
      <c r="I28048" t="s">
        <v>7905</v>
      </c>
      <c r="J28048" t="s">
        <v>30</v>
      </c>
      <c r="K28048" t="s">
        <v>24</v>
      </c>
      <c r="L28048" t="s">
        <v>17</v>
      </c>
      <c r="M28048" t="s">
        <v>450</v>
      </c>
    </row>
    <row r="28049" spans="1:13" x14ac:dyDescent="0.3">
      <c r="A28049" t="s">
        <v>7903</v>
      </c>
      <c r="C28049" t="s">
        <v>34736</v>
      </c>
      <c r="D28049">
        <v>13</v>
      </c>
      <c r="E28049" s="1">
        <v>493353</v>
      </c>
      <c r="G28049" t="s">
        <v>111</v>
      </c>
      <c r="H28049" t="s">
        <v>34917</v>
      </c>
      <c r="I28049" t="s">
        <v>7905</v>
      </c>
      <c r="J28049" t="s">
        <v>30</v>
      </c>
      <c r="K28049" t="s">
        <v>24</v>
      </c>
      <c r="L28049" t="s">
        <v>25</v>
      </c>
      <c r="M28049" t="s">
        <v>120</v>
      </c>
    </row>
    <row r="28050" spans="1:13" x14ac:dyDescent="0.3">
      <c r="A28050" t="s">
        <v>4950</v>
      </c>
      <c r="C28050" t="s">
        <v>4928</v>
      </c>
      <c r="D28050">
        <v>31</v>
      </c>
      <c r="E28050" s="1">
        <v>448059</v>
      </c>
      <c r="G28050" t="s">
        <v>13</v>
      </c>
      <c r="H28050" t="s">
        <v>4951</v>
      </c>
      <c r="I28050" t="s">
        <v>575</v>
      </c>
      <c r="J28050" t="s">
        <v>30</v>
      </c>
      <c r="K28050" t="s">
        <v>24</v>
      </c>
      <c r="L28050" t="s">
        <v>17</v>
      </c>
      <c r="M28050" t="s">
        <v>580</v>
      </c>
    </row>
    <row r="28051" spans="1:13" x14ac:dyDescent="0.3">
      <c r="A28051" t="s">
        <v>4950</v>
      </c>
      <c r="C28051" t="s">
        <v>15737</v>
      </c>
      <c r="D28051">
        <v>42</v>
      </c>
      <c r="E28051" s="1">
        <v>670660</v>
      </c>
      <c r="G28051" t="s">
        <v>13</v>
      </c>
      <c r="H28051" t="s">
        <v>16109</v>
      </c>
      <c r="I28051" t="s">
        <v>575</v>
      </c>
      <c r="J28051" t="s">
        <v>30</v>
      </c>
      <c r="K28051" t="s">
        <v>24</v>
      </c>
      <c r="L28051" t="s">
        <v>17</v>
      </c>
      <c r="M28051" t="s">
        <v>450</v>
      </c>
    </row>
    <row r="28052" spans="1:13" x14ac:dyDescent="0.3">
      <c r="A28052" t="s">
        <v>4950</v>
      </c>
      <c r="C28052" t="s">
        <v>10471</v>
      </c>
      <c r="D28052">
        <v>19</v>
      </c>
      <c r="E28052" s="1">
        <v>99770</v>
      </c>
      <c r="G28052" t="s">
        <v>111</v>
      </c>
      <c r="H28052" t="s">
        <v>10535</v>
      </c>
      <c r="I28052" t="s">
        <v>575</v>
      </c>
      <c r="J28052" t="s">
        <v>30</v>
      </c>
      <c r="K28052" t="s">
        <v>24</v>
      </c>
      <c r="L28052" t="s">
        <v>25</v>
      </c>
      <c r="M28052" t="s">
        <v>232</v>
      </c>
    </row>
    <row r="28053" spans="1:13" x14ac:dyDescent="0.3">
      <c r="A28053" t="s">
        <v>4950</v>
      </c>
      <c r="C28053" t="s">
        <v>35205</v>
      </c>
      <c r="D28053">
        <v>25</v>
      </c>
      <c r="E28053" s="1">
        <v>98684</v>
      </c>
      <c r="G28053" t="s">
        <v>13</v>
      </c>
      <c r="H28053" t="s">
        <v>35431</v>
      </c>
      <c r="I28053" t="s">
        <v>575</v>
      </c>
      <c r="J28053" t="s">
        <v>30</v>
      </c>
      <c r="K28053" t="s">
        <v>24</v>
      </c>
      <c r="L28053" t="s">
        <v>17</v>
      </c>
      <c r="M28053" t="s">
        <v>450</v>
      </c>
    </row>
    <row r="28054" spans="1:13" x14ac:dyDescent="0.3">
      <c r="A28054" t="s">
        <v>34167</v>
      </c>
      <c r="C28054" t="s">
        <v>34100</v>
      </c>
      <c r="D28054">
        <v>30</v>
      </c>
      <c r="E28054" s="1">
        <v>100000</v>
      </c>
      <c r="G28054" t="s">
        <v>13</v>
      </c>
      <c r="H28054" t="s">
        <v>34168</v>
      </c>
      <c r="I28054" t="s">
        <v>575</v>
      </c>
      <c r="J28054" t="s">
        <v>30</v>
      </c>
      <c r="K28054" t="s">
        <v>24</v>
      </c>
      <c r="L28054" t="s">
        <v>17</v>
      </c>
      <c r="M28054" t="s">
        <v>450</v>
      </c>
    </row>
    <row r="28055" spans="1:13" x14ac:dyDescent="0.3">
      <c r="A28055" t="s">
        <v>17742</v>
      </c>
      <c r="C28055" t="s">
        <v>21173</v>
      </c>
      <c r="D28055">
        <v>24</v>
      </c>
      <c r="E28055" s="1">
        <v>100000</v>
      </c>
      <c r="G28055" t="s">
        <v>13</v>
      </c>
      <c r="H28055" t="s">
        <v>21465</v>
      </c>
      <c r="I28055" t="s">
        <v>13777</v>
      </c>
      <c r="J28055" t="s">
        <v>30</v>
      </c>
      <c r="K28055" t="s">
        <v>24</v>
      </c>
      <c r="L28055" t="s">
        <v>17</v>
      </c>
      <c r="M28055" t="s">
        <v>450</v>
      </c>
    </row>
    <row r="28056" spans="1:13" x14ac:dyDescent="0.3">
      <c r="A28056" t="s">
        <v>17742</v>
      </c>
      <c r="C28056" t="s">
        <v>21714</v>
      </c>
      <c r="D28056">
        <v>27</v>
      </c>
      <c r="E28056" s="1">
        <v>241653</v>
      </c>
      <c r="G28056" t="s">
        <v>13</v>
      </c>
      <c r="H28056" t="s">
        <v>21903</v>
      </c>
      <c r="I28056" t="s">
        <v>13777</v>
      </c>
      <c r="J28056" t="s">
        <v>30</v>
      </c>
      <c r="K28056" t="s">
        <v>24</v>
      </c>
      <c r="L28056" t="s">
        <v>17</v>
      </c>
      <c r="M28056" t="s">
        <v>450</v>
      </c>
    </row>
    <row r="28057" spans="1:13" x14ac:dyDescent="0.3">
      <c r="A28057" t="s">
        <v>17742</v>
      </c>
      <c r="C28057" t="s">
        <v>17710</v>
      </c>
      <c r="D28057">
        <v>36</v>
      </c>
      <c r="E28057" s="1">
        <v>9456946</v>
      </c>
      <c r="G28057" t="s">
        <v>13</v>
      </c>
      <c r="H28057" t="s">
        <v>17743</v>
      </c>
      <c r="I28057" t="s">
        <v>13777</v>
      </c>
      <c r="J28057" t="s">
        <v>30</v>
      </c>
      <c r="K28057" t="s">
        <v>24</v>
      </c>
      <c r="L28057" t="s">
        <v>17</v>
      </c>
      <c r="M28057" t="s">
        <v>82</v>
      </c>
    </row>
    <row r="28058" spans="1:13" x14ac:dyDescent="0.3">
      <c r="A28058" t="s">
        <v>1400</v>
      </c>
      <c r="C28058" t="s">
        <v>1275</v>
      </c>
      <c r="D28058">
        <v>8</v>
      </c>
      <c r="E28058" s="1">
        <v>121000</v>
      </c>
      <c r="G28058" t="s">
        <v>13</v>
      </c>
      <c r="H28058" t="s">
        <v>1401</v>
      </c>
      <c r="I28058" t="s">
        <v>29</v>
      </c>
      <c r="J28058" t="s">
        <v>30</v>
      </c>
      <c r="K28058" t="s">
        <v>24</v>
      </c>
      <c r="L28058" t="s">
        <v>1402</v>
      </c>
      <c r="M28058" t="s">
        <v>450</v>
      </c>
    </row>
    <row r="28059" spans="1:13" x14ac:dyDescent="0.3">
      <c r="A28059" t="s">
        <v>35651</v>
      </c>
      <c r="C28059" t="s">
        <v>36834</v>
      </c>
      <c r="D28059">
        <v>18</v>
      </c>
      <c r="E28059" s="1">
        <v>100000</v>
      </c>
      <c r="G28059" t="s">
        <v>13</v>
      </c>
      <c r="H28059" t="s">
        <v>36908</v>
      </c>
      <c r="I28059" t="s">
        <v>29</v>
      </c>
      <c r="J28059" t="s">
        <v>30</v>
      </c>
      <c r="K28059" t="s">
        <v>24</v>
      </c>
      <c r="L28059" t="s">
        <v>17</v>
      </c>
      <c r="M28059" t="s">
        <v>450</v>
      </c>
    </row>
    <row r="28060" spans="1:13" x14ac:dyDescent="0.3">
      <c r="A28060" t="s">
        <v>35651</v>
      </c>
      <c r="C28060" t="s">
        <v>35729</v>
      </c>
      <c r="D28060">
        <v>17</v>
      </c>
      <c r="E28060" s="1">
        <v>99530</v>
      </c>
      <c r="G28060" t="s">
        <v>13</v>
      </c>
      <c r="H28060" t="s">
        <v>35907</v>
      </c>
      <c r="I28060" t="s">
        <v>29</v>
      </c>
      <c r="J28060" t="s">
        <v>30</v>
      </c>
      <c r="K28060" t="s">
        <v>24</v>
      </c>
      <c r="L28060" t="s">
        <v>17</v>
      </c>
      <c r="M28060" t="s">
        <v>450</v>
      </c>
    </row>
    <row r="28061" spans="1:13" x14ac:dyDescent="0.3">
      <c r="A28061" t="s">
        <v>35651</v>
      </c>
      <c r="C28061" t="s">
        <v>35627</v>
      </c>
      <c r="D28061">
        <v>64</v>
      </c>
      <c r="E28061" s="1">
        <v>7502819</v>
      </c>
      <c r="G28061" t="s">
        <v>13</v>
      </c>
      <c r="H28061" t="s">
        <v>35652</v>
      </c>
      <c r="I28061" t="s">
        <v>29</v>
      </c>
      <c r="J28061" t="s">
        <v>30</v>
      </c>
      <c r="K28061" t="s">
        <v>24</v>
      </c>
      <c r="L28061" t="s">
        <v>17</v>
      </c>
      <c r="M28061" t="s">
        <v>450</v>
      </c>
    </row>
    <row r="28062" spans="1:13" x14ac:dyDescent="0.3">
      <c r="A28062" t="s">
        <v>11721</v>
      </c>
      <c r="C28062" t="s">
        <v>21173</v>
      </c>
      <c r="D28062">
        <v>17</v>
      </c>
      <c r="E28062" s="1">
        <v>99984</v>
      </c>
      <c r="G28062" t="s">
        <v>13</v>
      </c>
      <c r="H28062" t="s">
        <v>21697</v>
      </c>
      <c r="I28062" t="s">
        <v>460</v>
      </c>
      <c r="J28062" t="s">
        <v>30</v>
      </c>
      <c r="K28062" t="s">
        <v>24</v>
      </c>
      <c r="L28062" t="s">
        <v>17</v>
      </c>
      <c r="M28062" t="s">
        <v>450</v>
      </c>
    </row>
    <row r="28063" spans="1:13" x14ac:dyDescent="0.3">
      <c r="A28063" t="s">
        <v>11721</v>
      </c>
      <c r="C28063" t="s">
        <v>16755</v>
      </c>
      <c r="D28063">
        <v>12</v>
      </c>
      <c r="E28063" s="1">
        <v>300000</v>
      </c>
      <c r="G28063" t="s">
        <v>111</v>
      </c>
      <c r="H28063" t="s">
        <v>16825</v>
      </c>
      <c r="I28063" t="s">
        <v>460</v>
      </c>
      <c r="J28063" t="s">
        <v>30</v>
      </c>
      <c r="K28063" t="s">
        <v>24</v>
      </c>
      <c r="L28063" t="s">
        <v>17</v>
      </c>
      <c r="M28063" t="s">
        <v>232</v>
      </c>
    </row>
    <row r="28064" spans="1:13" x14ac:dyDescent="0.3">
      <c r="A28064" t="s">
        <v>11721</v>
      </c>
      <c r="C28064" t="s">
        <v>11613</v>
      </c>
      <c r="D28064">
        <v>9</v>
      </c>
      <c r="E28064" s="1">
        <v>200000</v>
      </c>
      <c r="G28064" t="s">
        <v>111</v>
      </c>
      <c r="H28064" t="s">
        <v>11474</v>
      </c>
      <c r="I28064" t="s">
        <v>460</v>
      </c>
      <c r="J28064" t="s">
        <v>30</v>
      </c>
      <c r="K28064" t="s">
        <v>24</v>
      </c>
      <c r="L28064" t="s">
        <v>25</v>
      </c>
      <c r="M28064" t="s">
        <v>232</v>
      </c>
    </row>
    <row r="28065" spans="1:13" x14ac:dyDescent="0.3">
      <c r="A28065" t="s">
        <v>23010</v>
      </c>
      <c r="C28065" t="s">
        <v>22837</v>
      </c>
      <c r="D28065">
        <v>52</v>
      </c>
      <c r="E28065" s="1">
        <v>965798</v>
      </c>
      <c r="G28065" t="s">
        <v>13</v>
      </c>
      <c r="H28065" t="s">
        <v>23011</v>
      </c>
      <c r="I28065" t="s">
        <v>16248</v>
      </c>
      <c r="J28065" t="s">
        <v>16249</v>
      </c>
      <c r="K28065" t="s">
        <v>56</v>
      </c>
      <c r="L28065" t="s">
        <v>38</v>
      </c>
      <c r="M28065" t="s">
        <v>18</v>
      </c>
    </row>
    <row r="28066" spans="1:13" x14ac:dyDescent="0.3">
      <c r="A28066" t="s">
        <v>9112</v>
      </c>
      <c r="C28066" t="s">
        <v>9114</v>
      </c>
      <c r="D28066">
        <v>29</v>
      </c>
      <c r="E28066" s="1">
        <v>613282</v>
      </c>
      <c r="G28066" t="s">
        <v>111</v>
      </c>
      <c r="H28066" t="s">
        <v>9113</v>
      </c>
      <c r="I28066" t="s">
        <v>658</v>
      </c>
      <c r="J28066" t="s">
        <v>119</v>
      </c>
      <c r="K28066" t="s">
        <v>24</v>
      </c>
      <c r="L28066" t="s">
        <v>25</v>
      </c>
      <c r="M28066" t="s">
        <v>232</v>
      </c>
    </row>
    <row r="28067" spans="1:13" x14ac:dyDescent="0.3">
      <c r="A28067" t="s">
        <v>17019</v>
      </c>
      <c r="C28067" t="s">
        <v>16755</v>
      </c>
      <c r="D28067">
        <v>31</v>
      </c>
      <c r="E28067" s="1">
        <v>100000</v>
      </c>
      <c r="G28067" t="s">
        <v>13</v>
      </c>
      <c r="H28067" t="s">
        <v>17020</v>
      </c>
      <c r="I28067" t="s">
        <v>17021</v>
      </c>
      <c r="K28067" t="s">
        <v>645</v>
      </c>
      <c r="L28067" t="s">
        <v>17</v>
      </c>
      <c r="M28067" t="s">
        <v>450</v>
      </c>
    </row>
    <row r="28068" spans="1:13" x14ac:dyDescent="0.3">
      <c r="A28068" t="s">
        <v>9722</v>
      </c>
      <c r="C28068" t="s">
        <v>30851</v>
      </c>
      <c r="D28068">
        <v>31</v>
      </c>
      <c r="E28068" s="1">
        <v>1468876</v>
      </c>
      <c r="G28068" t="s">
        <v>48</v>
      </c>
      <c r="H28068" t="s">
        <v>30899</v>
      </c>
      <c r="I28068" t="s">
        <v>831</v>
      </c>
      <c r="K28068" t="s">
        <v>189</v>
      </c>
      <c r="L28068" t="s">
        <v>1625</v>
      </c>
      <c r="M28068" t="s">
        <v>354</v>
      </c>
    </row>
    <row r="28069" spans="1:13" x14ac:dyDescent="0.3">
      <c r="A28069" t="s">
        <v>9722</v>
      </c>
      <c r="C28069" t="s">
        <v>22024</v>
      </c>
      <c r="D28069">
        <v>35</v>
      </c>
      <c r="E28069" s="1">
        <v>1763630</v>
      </c>
      <c r="G28069" t="s">
        <v>48</v>
      </c>
      <c r="H28069" t="s">
        <v>22052</v>
      </c>
      <c r="I28069" t="s">
        <v>831</v>
      </c>
      <c r="K28069" t="s">
        <v>189</v>
      </c>
      <c r="L28069" t="s">
        <v>170</v>
      </c>
      <c r="M28069" t="s">
        <v>354</v>
      </c>
    </row>
    <row r="28070" spans="1:13" x14ac:dyDescent="0.3">
      <c r="A28070" t="s">
        <v>9722</v>
      </c>
      <c r="C28070" t="s">
        <v>9547</v>
      </c>
      <c r="D28070">
        <v>54</v>
      </c>
      <c r="E28070" s="1">
        <v>880787</v>
      </c>
      <c r="G28070" t="s">
        <v>48</v>
      </c>
      <c r="H28070" t="s">
        <v>9723</v>
      </c>
      <c r="I28070" t="s">
        <v>831</v>
      </c>
      <c r="K28070" t="s">
        <v>189</v>
      </c>
      <c r="L28070" t="s">
        <v>170</v>
      </c>
      <c r="M28070" t="s">
        <v>354</v>
      </c>
    </row>
    <row r="28071" spans="1:13" x14ac:dyDescent="0.3">
      <c r="A28071" t="s">
        <v>9722</v>
      </c>
      <c r="C28071" t="s">
        <v>35205</v>
      </c>
      <c r="D28071">
        <v>19</v>
      </c>
      <c r="E28071" s="1">
        <v>100000</v>
      </c>
      <c r="G28071" t="s">
        <v>48</v>
      </c>
      <c r="H28071" t="s">
        <v>35351</v>
      </c>
      <c r="I28071" t="s">
        <v>831</v>
      </c>
      <c r="K28071" t="s">
        <v>189</v>
      </c>
      <c r="L28071" t="s">
        <v>17</v>
      </c>
      <c r="M28071" t="s">
        <v>354</v>
      </c>
    </row>
    <row r="28072" spans="1:13" x14ac:dyDescent="0.3">
      <c r="A28072" t="s">
        <v>2935</v>
      </c>
      <c r="C28072" t="s">
        <v>2957</v>
      </c>
      <c r="D28072">
        <v>22</v>
      </c>
      <c r="E28072" s="1">
        <v>1080330</v>
      </c>
      <c r="G28072" t="s">
        <v>13</v>
      </c>
      <c r="H28072" t="s">
        <v>3348</v>
      </c>
      <c r="I28072" t="s">
        <v>2936</v>
      </c>
      <c r="K28072" t="s">
        <v>56</v>
      </c>
      <c r="L28072" t="s">
        <v>456</v>
      </c>
      <c r="M28072" t="s">
        <v>207</v>
      </c>
    </row>
    <row r="28073" spans="1:13" x14ac:dyDescent="0.3">
      <c r="A28073" t="s">
        <v>2935</v>
      </c>
      <c r="C28073" t="s">
        <v>2269</v>
      </c>
      <c r="D28073">
        <v>61</v>
      </c>
      <c r="E28073" s="1">
        <v>968546</v>
      </c>
      <c r="G28073" t="s">
        <v>13</v>
      </c>
      <c r="H28073" t="s">
        <v>2558</v>
      </c>
      <c r="I28073" t="s">
        <v>2936</v>
      </c>
      <c r="K28073" t="s">
        <v>56</v>
      </c>
      <c r="L28073" t="s">
        <v>38</v>
      </c>
      <c r="M28073" t="s">
        <v>450</v>
      </c>
    </row>
    <row r="28074" spans="1:13" x14ac:dyDescent="0.3">
      <c r="A28074" t="s">
        <v>2935</v>
      </c>
      <c r="C28074" t="s">
        <v>29922</v>
      </c>
      <c r="D28074">
        <v>23</v>
      </c>
      <c r="E28074" s="1">
        <v>884625</v>
      </c>
      <c r="G28074" t="s">
        <v>13</v>
      </c>
      <c r="H28074" t="s">
        <v>30186</v>
      </c>
      <c r="I28074" t="s">
        <v>2936</v>
      </c>
      <c r="K28074" t="s">
        <v>56</v>
      </c>
      <c r="L28074" t="s">
        <v>17</v>
      </c>
      <c r="M28074" t="s">
        <v>207</v>
      </c>
    </row>
    <row r="28075" spans="1:13" x14ac:dyDescent="0.3">
      <c r="A28075" t="s">
        <v>14138</v>
      </c>
      <c r="C28075" t="s">
        <v>14108</v>
      </c>
      <c r="D28075">
        <v>36</v>
      </c>
      <c r="E28075" s="1">
        <v>455000</v>
      </c>
      <c r="G28075" t="s">
        <v>13</v>
      </c>
      <c r="H28075" t="s">
        <v>14139</v>
      </c>
      <c r="I28075" t="s">
        <v>70</v>
      </c>
      <c r="J28075" t="s">
        <v>70</v>
      </c>
      <c r="K28075" t="s">
        <v>24</v>
      </c>
      <c r="L28075" t="s">
        <v>38</v>
      </c>
      <c r="M28075" t="s">
        <v>345</v>
      </c>
    </row>
    <row r="28076" spans="1:13" x14ac:dyDescent="0.3">
      <c r="A28076" t="s">
        <v>10211</v>
      </c>
      <c r="C28076" t="s">
        <v>10083</v>
      </c>
      <c r="D28076">
        <v>19</v>
      </c>
      <c r="E28076" s="1">
        <v>100000</v>
      </c>
      <c r="G28076" t="s">
        <v>13</v>
      </c>
      <c r="H28076" t="s">
        <v>10212</v>
      </c>
      <c r="I28076" t="s">
        <v>10213</v>
      </c>
      <c r="J28076" t="s">
        <v>311</v>
      </c>
      <c r="K28076" t="s">
        <v>24</v>
      </c>
      <c r="L28076" t="s">
        <v>17</v>
      </c>
      <c r="M28076" t="s">
        <v>450</v>
      </c>
    </row>
    <row r="28077" spans="1:13" x14ac:dyDescent="0.3">
      <c r="A28077" t="s">
        <v>10211</v>
      </c>
      <c r="C28077" t="s">
        <v>34100</v>
      </c>
      <c r="D28077">
        <v>18</v>
      </c>
      <c r="E28077" s="1">
        <v>100000</v>
      </c>
      <c r="G28077" t="s">
        <v>13</v>
      </c>
      <c r="H28077" t="s">
        <v>34154</v>
      </c>
      <c r="I28077" t="s">
        <v>10213</v>
      </c>
      <c r="J28077" t="s">
        <v>311</v>
      </c>
      <c r="K28077" t="s">
        <v>24</v>
      </c>
      <c r="L28077" t="s">
        <v>17</v>
      </c>
      <c r="M28077" t="s">
        <v>450</v>
      </c>
    </row>
    <row r="28078" spans="1:13" x14ac:dyDescent="0.3">
      <c r="A28078" t="s">
        <v>2131</v>
      </c>
      <c r="C28078" t="s">
        <v>1852</v>
      </c>
      <c r="D28078">
        <v>12</v>
      </c>
      <c r="E28078" s="1">
        <v>750002</v>
      </c>
      <c r="G28078" t="s">
        <v>69</v>
      </c>
      <c r="H28078" t="s">
        <v>2132</v>
      </c>
      <c r="I28078" t="s">
        <v>1961</v>
      </c>
      <c r="J28078" t="s">
        <v>608</v>
      </c>
      <c r="K28078" t="s">
        <v>609</v>
      </c>
      <c r="L28078" t="s">
        <v>170</v>
      </c>
      <c r="M28078" t="s">
        <v>39</v>
      </c>
    </row>
    <row r="28079" spans="1:13" x14ac:dyDescent="0.3">
      <c r="A28079" t="s">
        <v>2131</v>
      </c>
      <c r="C28079" t="s">
        <v>27925</v>
      </c>
      <c r="D28079">
        <v>35</v>
      </c>
      <c r="E28079" s="1">
        <v>1902266</v>
      </c>
      <c r="G28079" t="s">
        <v>34</v>
      </c>
      <c r="H28079" t="s">
        <v>28203</v>
      </c>
      <c r="I28079" t="s">
        <v>1961</v>
      </c>
      <c r="J28079" t="s">
        <v>608</v>
      </c>
      <c r="K28079" t="s">
        <v>609</v>
      </c>
      <c r="L28079" t="s">
        <v>17</v>
      </c>
      <c r="M28079" t="s">
        <v>202</v>
      </c>
    </row>
    <row r="28080" spans="1:13" x14ac:dyDescent="0.3">
      <c r="A28080" t="s">
        <v>2131</v>
      </c>
      <c r="C28080" t="s">
        <v>29553</v>
      </c>
      <c r="D28080">
        <v>38</v>
      </c>
      <c r="E28080" s="1">
        <v>127685</v>
      </c>
      <c r="G28080" t="s">
        <v>48</v>
      </c>
      <c r="H28080" t="s">
        <v>29769</v>
      </c>
      <c r="I28080" t="s">
        <v>1961</v>
      </c>
      <c r="J28080" t="s">
        <v>608</v>
      </c>
      <c r="K28080" t="s">
        <v>609</v>
      </c>
      <c r="L28080" t="s">
        <v>38</v>
      </c>
      <c r="M28080" t="s">
        <v>52</v>
      </c>
    </row>
    <row r="28081" spans="1:13" x14ac:dyDescent="0.3">
      <c r="A28081" t="s">
        <v>2131</v>
      </c>
      <c r="C28081" t="s">
        <v>24055</v>
      </c>
      <c r="D28081">
        <v>38</v>
      </c>
      <c r="E28081" s="1">
        <v>2715600</v>
      </c>
      <c r="G28081" t="s">
        <v>48</v>
      </c>
      <c r="H28081" t="s">
        <v>24061</v>
      </c>
      <c r="I28081" t="s">
        <v>1961</v>
      </c>
      <c r="J28081" t="s">
        <v>608</v>
      </c>
      <c r="K28081" t="s">
        <v>609</v>
      </c>
      <c r="L28081" t="s">
        <v>17</v>
      </c>
      <c r="M28081" t="s">
        <v>354</v>
      </c>
    </row>
    <row r="28082" spans="1:13" x14ac:dyDescent="0.3">
      <c r="A28082" t="s">
        <v>2131</v>
      </c>
      <c r="C28082" t="s">
        <v>22248</v>
      </c>
      <c r="D28082">
        <v>37</v>
      </c>
      <c r="E28082" s="1">
        <v>344020</v>
      </c>
      <c r="G28082" t="s">
        <v>34</v>
      </c>
      <c r="H28082" t="s">
        <v>22267</v>
      </c>
      <c r="I28082" t="s">
        <v>1961</v>
      </c>
      <c r="J28082" t="s">
        <v>608</v>
      </c>
      <c r="K28082" t="s">
        <v>609</v>
      </c>
      <c r="L28082" t="s">
        <v>44</v>
      </c>
      <c r="M28082" t="s">
        <v>740</v>
      </c>
    </row>
    <row r="28083" spans="1:13" x14ac:dyDescent="0.3">
      <c r="A28083" t="s">
        <v>2131</v>
      </c>
      <c r="C28083" t="s">
        <v>22646</v>
      </c>
      <c r="D28083">
        <v>19</v>
      </c>
      <c r="E28083" s="1">
        <v>100000</v>
      </c>
      <c r="G28083" t="s">
        <v>13</v>
      </c>
      <c r="H28083" t="s">
        <v>22740</v>
      </c>
      <c r="I28083" t="s">
        <v>1961</v>
      </c>
      <c r="J28083" t="s">
        <v>608</v>
      </c>
      <c r="K28083" t="s">
        <v>609</v>
      </c>
      <c r="L28083" t="s">
        <v>17</v>
      </c>
      <c r="M28083" t="s">
        <v>450</v>
      </c>
    </row>
    <row r="28084" spans="1:13" x14ac:dyDescent="0.3">
      <c r="A28084" t="s">
        <v>2131</v>
      </c>
      <c r="C28084" t="s">
        <v>16466</v>
      </c>
      <c r="D28084">
        <v>19</v>
      </c>
      <c r="E28084" s="1">
        <v>100000</v>
      </c>
      <c r="G28084" t="s">
        <v>13</v>
      </c>
      <c r="H28084" t="s">
        <v>16556</v>
      </c>
      <c r="I28084" t="s">
        <v>1961</v>
      </c>
      <c r="J28084" t="s">
        <v>608</v>
      </c>
      <c r="K28084" t="s">
        <v>609</v>
      </c>
      <c r="L28084" t="s">
        <v>17</v>
      </c>
      <c r="M28084" t="s">
        <v>450</v>
      </c>
    </row>
    <row r="28085" spans="1:13" x14ac:dyDescent="0.3">
      <c r="A28085" t="s">
        <v>2131</v>
      </c>
      <c r="C28085" t="s">
        <v>11494</v>
      </c>
      <c r="D28085">
        <v>45</v>
      </c>
      <c r="E28085" s="1">
        <v>5019295</v>
      </c>
      <c r="G28085" t="s">
        <v>48</v>
      </c>
      <c r="H28085" t="s">
        <v>11520</v>
      </c>
      <c r="I28085" t="s">
        <v>1961</v>
      </c>
      <c r="J28085" t="s">
        <v>608</v>
      </c>
      <c r="K28085" t="s">
        <v>609</v>
      </c>
      <c r="L28085" t="s">
        <v>17</v>
      </c>
      <c r="M28085" t="s">
        <v>354</v>
      </c>
    </row>
    <row r="28086" spans="1:13" x14ac:dyDescent="0.3">
      <c r="A28086" t="s">
        <v>2131</v>
      </c>
      <c r="C28086" t="s">
        <v>8196</v>
      </c>
      <c r="D28086">
        <v>8</v>
      </c>
      <c r="E28086" s="1">
        <v>100000</v>
      </c>
      <c r="G28086" t="s">
        <v>111</v>
      </c>
      <c r="H28086" t="s">
        <v>8538</v>
      </c>
      <c r="I28086" t="s">
        <v>1961</v>
      </c>
      <c r="J28086" t="s">
        <v>608</v>
      </c>
      <c r="K28086" t="s">
        <v>609</v>
      </c>
      <c r="L28086" t="s">
        <v>25</v>
      </c>
      <c r="M28086" t="s">
        <v>232</v>
      </c>
    </row>
    <row r="28087" spans="1:13" x14ac:dyDescent="0.3">
      <c r="A28087" t="s">
        <v>2131</v>
      </c>
      <c r="C28087" t="s">
        <v>7634</v>
      </c>
      <c r="D28087">
        <v>23</v>
      </c>
      <c r="E28087" s="1">
        <v>2617245</v>
      </c>
      <c r="G28087" t="s">
        <v>48</v>
      </c>
      <c r="H28087" t="s">
        <v>7927</v>
      </c>
      <c r="I28087" t="s">
        <v>1961</v>
      </c>
      <c r="J28087" t="s">
        <v>608</v>
      </c>
      <c r="K28087" t="s">
        <v>609</v>
      </c>
      <c r="L28087" t="s">
        <v>170</v>
      </c>
      <c r="M28087" t="s">
        <v>354</v>
      </c>
    </row>
    <row r="28088" spans="1:13" x14ac:dyDescent="0.3">
      <c r="A28088" t="s">
        <v>2131</v>
      </c>
      <c r="C28088" t="s">
        <v>34627</v>
      </c>
      <c r="D28088">
        <v>26</v>
      </c>
      <c r="E28088" s="1">
        <v>100000</v>
      </c>
      <c r="G28088" t="s">
        <v>13</v>
      </c>
      <c r="H28088" t="s">
        <v>34716</v>
      </c>
      <c r="I28088" t="s">
        <v>1961</v>
      </c>
      <c r="J28088" t="s">
        <v>608</v>
      </c>
      <c r="K28088" t="s">
        <v>609</v>
      </c>
      <c r="L28088" t="s">
        <v>17</v>
      </c>
      <c r="M28088" t="s">
        <v>450</v>
      </c>
    </row>
    <row r="28089" spans="1:13" x14ac:dyDescent="0.3">
      <c r="A28089" t="s">
        <v>2131</v>
      </c>
      <c r="C28089" t="s">
        <v>34985</v>
      </c>
      <c r="D28089">
        <v>20</v>
      </c>
      <c r="E28089" s="1">
        <v>439585</v>
      </c>
      <c r="G28089" t="s">
        <v>48</v>
      </c>
      <c r="H28089" t="s">
        <v>7927</v>
      </c>
      <c r="I28089" t="s">
        <v>1961</v>
      </c>
      <c r="J28089" t="s">
        <v>608</v>
      </c>
      <c r="K28089" t="s">
        <v>609</v>
      </c>
      <c r="L28089" t="s">
        <v>17</v>
      </c>
      <c r="M28089" t="s">
        <v>354</v>
      </c>
    </row>
    <row r="28090" spans="1:13" x14ac:dyDescent="0.3">
      <c r="A28090" t="s">
        <v>2131</v>
      </c>
      <c r="C28090" t="s">
        <v>35729</v>
      </c>
      <c r="D28090">
        <v>18</v>
      </c>
      <c r="E28090" s="1">
        <v>100000</v>
      </c>
      <c r="G28090" t="s">
        <v>13</v>
      </c>
      <c r="H28090" t="s">
        <v>35823</v>
      </c>
      <c r="I28090" t="s">
        <v>1961</v>
      </c>
      <c r="J28090" t="s">
        <v>608</v>
      </c>
      <c r="K28090" t="s">
        <v>609</v>
      </c>
      <c r="L28090" t="s">
        <v>17</v>
      </c>
      <c r="M28090" t="s">
        <v>450</v>
      </c>
    </row>
    <row r="28091" spans="1:13" x14ac:dyDescent="0.3">
      <c r="A28091" t="s">
        <v>2131</v>
      </c>
      <c r="C28091" t="s">
        <v>24500</v>
      </c>
      <c r="D28091">
        <v>92</v>
      </c>
      <c r="E28091" s="1">
        <v>10071457</v>
      </c>
      <c r="G28091" t="s">
        <v>13</v>
      </c>
      <c r="H28091" t="s">
        <v>24517</v>
      </c>
      <c r="I28091" t="s">
        <v>1961</v>
      </c>
      <c r="J28091" t="s">
        <v>608</v>
      </c>
      <c r="K28091" t="s">
        <v>609</v>
      </c>
      <c r="L28091" t="s">
        <v>17</v>
      </c>
      <c r="M28091" t="s">
        <v>450</v>
      </c>
    </row>
    <row r="28092" spans="1:13" x14ac:dyDescent="0.3">
      <c r="A28092" t="s">
        <v>2131</v>
      </c>
      <c r="C28092" t="s">
        <v>25190</v>
      </c>
      <c r="D28092">
        <v>6</v>
      </c>
      <c r="E28092" s="1">
        <v>78750</v>
      </c>
      <c r="G28092" t="s">
        <v>69</v>
      </c>
      <c r="H28092" t="s">
        <v>25205</v>
      </c>
      <c r="I28092" t="s">
        <v>1961</v>
      </c>
      <c r="J28092" t="s">
        <v>608</v>
      </c>
      <c r="K28092" t="s">
        <v>609</v>
      </c>
      <c r="L28092" t="s">
        <v>210</v>
      </c>
      <c r="M28092" t="s">
        <v>39</v>
      </c>
    </row>
    <row r="28093" spans="1:13" x14ac:dyDescent="0.3">
      <c r="A28093" t="s">
        <v>25129</v>
      </c>
      <c r="C28093" t="s">
        <v>25127</v>
      </c>
      <c r="D28093">
        <v>48</v>
      </c>
      <c r="E28093" s="1">
        <v>765200</v>
      </c>
      <c r="G28093" t="s">
        <v>13</v>
      </c>
      <c r="H28093" t="s">
        <v>25130</v>
      </c>
      <c r="I28093" t="s">
        <v>25131</v>
      </c>
      <c r="K28093" t="s">
        <v>247</v>
      </c>
      <c r="L28093" t="s">
        <v>38</v>
      </c>
      <c r="M28093" t="s">
        <v>66</v>
      </c>
    </row>
    <row r="28094" spans="1:13" x14ac:dyDescent="0.3">
      <c r="A28094" t="s">
        <v>11263</v>
      </c>
      <c r="C28094" t="s">
        <v>11254</v>
      </c>
      <c r="D28094">
        <v>39</v>
      </c>
      <c r="E28094" s="1">
        <v>7699220</v>
      </c>
      <c r="G28094" t="s">
        <v>48</v>
      </c>
      <c r="H28094" t="s">
        <v>11264</v>
      </c>
      <c r="I28094" t="s">
        <v>823</v>
      </c>
      <c r="J28094" t="s">
        <v>988</v>
      </c>
      <c r="K28094" t="s">
        <v>96</v>
      </c>
      <c r="L28094" t="s">
        <v>115</v>
      </c>
      <c r="M28094" t="s">
        <v>190</v>
      </c>
    </row>
    <row r="28095" spans="1:13" x14ac:dyDescent="0.3">
      <c r="A28095" t="s">
        <v>5381</v>
      </c>
      <c r="C28095" t="s">
        <v>29114</v>
      </c>
      <c r="D28095">
        <v>37</v>
      </c>
      <c r="E28095" s="1">
        <v>2707561</v>
      </c>
      <c r="G28095" t="s">
        <v>111</v>
      </c>
      <c r="H28095" t="s">
        <v>29184</v>
      </c>
      <c r="I28095" t="s">
        <v>5383</v>
      </c>
      <c r="J28095" t="s">
        <v>1169</v>
      </c>
      <c r="K28095" t="s">
        <v>24</v>
      </c>
      <c r="L28095" t="s">
        <v>25</v>
      </c>
      <c r="M28095" t="s">
        <v>232</v>
      </c>
    </row>
    <row r="28096" spans="1:13" x14ac:dyDescent="0.3">
      <c r="A28096" t="s">
        <v>5381</v>
      </c>
      <c r="C28096" t="s">
        <v>29553</v>
      </c>
      <c r="D28096">
        <v>6</v>
      </c>
      <c r="E28096" s="1">
        <v>181265</v>
      </c>
      <c r="G28096" t="s">
        <v>111</v>
      </c>
      <c r="H28096" t="s">
        <v>29772</v>
      </c>
      <c r="I28096" t="s">
        <v>5383</v>
      </c>
      <c r="J28096" t="s">
        <v>1169</v>
      </c>
      <c r="K28096" t="s">
        <v>24</v>
      </c>
      <c r="L28096" t="s">
        <v>25</v>
      </c>
      <c r="M28096" t="s">
        <v>120</v>
      </c>
    </row>
    <row r="28097" spans="1:13" x14ac:dyDescent="0.3">
      <c r="A28097" t="s">
        <v>5381</v>
      </c>
      <c r="C28097" t="s">
        <v>29426</v>
      </c>
      <c r="D28097">
        <v>9</v>
      </c>
      <c r="E28097" s="1">
        <v>1293942</v>
      </c>
      <c r="G28097" t="s">
        <v>111</v>
      </c>
      <c r="H28097" t="s">
        <v>29450</v>
      </c>
      <c r="I28097" t="s">
        <v>5383</v>
      </c>
      <c r="J28097" t="s">
        <v>1169</v>
      </c>
      <c r="K28097" t="s">
        <v>24</v>
      </c>
      <c r="L28097" t="s">
        <v>25</v>
      </c>
      <c r="M28097" t="s">
        <v>232</v>
      </c>
    </row>
    <row r="28098" spans="1:13" x14ac:dyDescent="0.3">
      <c r="A28098" t="s">
        <v>5381</v>
      </c>
      <c r="C28098" t="s">
        <v>5155</v>
      </c>
      <c r="D28098">
        <v>39</v>
      </c>
      <c r="E28098" s="1">
        <v>862760</v>
      </c>
      <c r="G28098" t="s">
        <v>13</v>
      </c>
      <c r="H28098" t="s">
        <v>5382</v>
      </c>
      <c r="I28098" t="s">
        <v>5383</v>
      </c>
      <c r="J28098" t="s">
        <v>1169</v>
      </c>
      <c r="K28098" t="s">
        <v>24</v>
      </c>
      <c r="L28098" t="s">
        <v>17</v>
      </c>
      <c r="M28098" t="s">
        <v>442</v>
      </c>
    </row>
    <row r="28099" spans="1:13" x14ac:dyDescent="0.3">
      <c r="A28099" t="s">
        <v>5381</v>
      </c>
      <c r="C28099" t="s">
        <v>23564</v>
      </c>
      <c r="D28099">
        <v>19</v>
      </c>
      <c r="E28099" s="1">
        <v>100000</v>
      </c>
      <c r="G28099" t="s">
        <v>13</v>
      </c>
      <c r="H28099" t="s">
        <v>23632</v>
      </c>
      <c r="I28099" t="s">
        <v>5383</v>
      </c>
      <c r="J28099" t="s">
        <v>1169</v>
      </c>
      <c r="K28099" t="s">
        <v>24</v>
      </c>
      <c r="L28099" t="s">
        <v>17</v>
      </c>
      <c r="M28099" t="s">
        <v>450</v>
      </c>
    </row>
    <row r="28100" spans="1:13" x14ac:dyDescent="0.3">
      <c r="A28100" t="s">
        <v>5381</v>
      </c>
      <c r="C28100" t="s">
        <v>22646</v>
      </c>
      <c r="D28100">
        <v>18</v>
      </c>
      <c r="E28100" s="1">
        <v>99343</v>
      </c>
      <c r="G28100" t="s">
        <v>13</v>
      </c>
      <c r="H28100" t="s">
        <v>22709</v>
      </c>
      <c r="I28100" t="s">
        <v>5383</v>
      </c>
      <c r="J28100" t="s">
        <v>1169</v>
      </c>
      <c r="K28100" t="s">
        <v>24</v>
      </c>
      <c r="L28100" t="s">
        <v>17</v>
      </c>
      <c r="M28100" t="s">
        <v>450</v>
      </c>
    </row>
    <row r="28101" spans="1:13" x14ac:dyDescent="0.3">
      <c r="A28101" t="s">
        <v>5381</v>
      </c>
      <c r="C28101" t="s">
        <v>16236</v>
      </c>
      <c r="D28101">
        <v>24</v>
      </c>
      <c r="E28101" s="1">
        <v>100000</v>
      </c>
      <c r="G28101" t="s">
        <v>13</v>
      </c>
      <c r="H28101" t="s">
        <v>16287</v>
      </c>
      <c r="I28101" t="s">
        <v>5383</v>
      </c>
      <c r="J28101" t="s">
        <v>1169</v>
      </c>
      <c r="K28101" t="s">
        <v>24</v>
      </c>
      <c r="L28101" t="s">
        <v>17</v>
      </c>
      <c r="M28101" t="s">
        <v>450</v>
      </c>
    </row>
    <row r="28102" spans="1:13" x14ac:dyDescent="0.3">
      <c r="A28102" t="s">
        <v>5381</v>
      </c>
      <c r="C28102" t="s">
        <v>35205</v>
      </c>
      <c r="D28102">
        <v>19</v>
      </c>
      <c r="E28102" s="1">
        <v>100000</v>
      </c>
      <c r="G28102" t="s">
        <v>13</v>
      </c>
      <c r="H28102" t="s">
        <v>35404</v>
      </c>
      <c r="I28102" t="s">
        <v>5383</v>
      </c>
      <c r="J28102" t="s">
        <v>1169</v>
      </c>
      <c r="K28102" t="s">
        <v>24</v>
      </c>
      <c r="L28102" t="s">
        <v>17</v>
      </c>
      <c r="M28102" t="s">
        <v>450</v>
      </c>
    </row>
    <row r="28103" spans="1:13" x14ac:dyDescent="0.3">
      <c r="A28103" t="s">
        <v>5381</v>
      </c>
      <c r="C28103" t="s">
        <v>34263</v>
      </c>
      <c r="D28103">
        <v>31</v>
      </c>
      <c r="E28103" s="1">
        <v>100000</v>
      </c>
      <c r="G28103" t="s">
        <v>13</v>
      </c>
      <c r="H28103" t="s">
        <v>34350</v>
      </c>
      <c r="I28103" t="s">
        <v>5383</v>
      </c>
      <c r="J28103" t="s">
        <v>1169</v>
      </c>
      <c r="K28103" t="s">
        <v>24</v>
      </c>
      <c r="L28103" t="s">
        <v>17</v>
      </c>
      <c r="M28103" t="s">
        <v>450</v>
      </c>
    </row>
    <row r="28104" spans="1:13" x14ac:dyDescent="0.3">
      <c r="A28104" t="s">
        <v>5381</v>
      </c>
      <c r="C28104" t="s">
        <v>36834</v>
      </c>
      <c r="D28104">
        <v>18</v>
      </c>
      <c r="E28104" s="1">
        <v>100000</v>
      </c>
      <c r="G28104" t="s">
        <v>13</v>
      </c>
      <c r="H28104" t="s">
        <v>36948</v>
      </c>
      <c r="I28104" t="s">
        <v>5383</v>
      </c>
      <c r="J28104" t="s">
        <v>1169</v>
      </c>
      <c r="K28104" t="s">
        <v>24</v>
      </c>
      <c r="L28104" t="s">
        <v>17</v>
      </c>
      <c r="M28104" t="s">
        <v>450</v>
      </c>
    </row>
    <row r="28105" spans="1:13" x14ac:dyDescent="0.3">
      <c r="A28105" t="s">
        <v>810</v>
      </c>
      <c r="C28105" t="s">
        <v>2269</v>
      </c>
      <c r="D28105">
        <v>29</v>
      </c>
      <c r="E28105" s="1">
        <v>458002</v>
      </c>
      <c r="G28105" t="s">
        <v>111</v>
      </c>
      <c r="H28105" t="s">
        <v>2486</v>
      </c>
      <c r="I28105" t="s">
        <v>812</v>
      </c>
      <c r="J28105" t="s">
        <v>813</v>
      </c>
      <c r="K28105" t="s">
        <v>24</v>
      </c>
      <c r="L28105" t="s">
        <v>25</v>
      </c>
      <c r="M28105" t="s">
        <v>232</v>
      </c>
    </row>
    <row r="28106" spans="1:13" x14ac:dyDescent="0.3">
      <c r="A28106" t="s">
        <v>810</v>
      </c>
      <c r="C28106" t="s">
        <v>783</v>
      </c>
      <c r="D28106">
        <v>17</v>
      </c>
      <c r="E28106" s="1">
        <v>200000</v>
      </c>
      <c r="G28106" t="s">
        <v>13</v>
      </c>
      <c r="H28106" t="s">
        <v>811</v>
      </c>
      <c r="I28106" t="s">
        <v>812</v>
      </c>
      <c r="J28106" t="s">
        <v>813</v>
      </c>
      <c r="K28106" t="s">
        <v>24</v>
      </c>
      <c r="L28106" t="s">
        <v>17</v>
      </c>
      <c r="M28106" t="s">
        <v>450</v>
      </c>
    </row>
    <row r="28107" spans="1:13" x14ac:dyDescent="0.3">
      <c r="A28107" t="s">
        <v>810</v>
      </c>
      <c r="C28107" t="s">
        <v>30536</v>
      </c>
      <c r="D28107">
        <v>19</v>
      </c>
      <c r="E28107" s="1">
        <v>83175</v>
      </c>
      <c r="G28107" t="s">
        <v>13</v>
      </c>
      <c r="H28107" t="s">
        <v>30570</v>
      </c>
      <c r="I28107" t="s">
        <v>812</v>
      </c>
      <c r="J28107" t="s">
        <v>813</v>
      </c>
      <c r="K28107" t="s">
        <v>24</v>
      </c>
      <c r="L28107" t="s">
        <v>38</v>
      </c>
      <c r="M28107" t="s">
        <v>18</v>
      </c>
    </row>
    <row r="28108" spans="1:13" x14ac:dyDescent="0.3">
      <c r="A28108" t="s">
        <v>810</v>
      </c>
      <c r="C28108" t="s">
        <v>29922</v>
      </c>
      <c r="D28108">
        <v>16</v>
      </c>
      <c r="E28108" s="1">
        <v>619269</v>
      </c>
      <c r="G28108" t="s">
        <v>571</v>
      </c>
      <c r="H28108" t="s">
        <v>30057</v>
      </c>
      <c r="I28108" t="s">
        <v>812</v>
      </c>
      <c r="J28108" t="s">
        <v>813</v>
      </c>
      <c r="K28108" t="s">
        <v>24</v>
      </c>
      <c r="L28108" t="s">
        <v>17</v>
      </c>
      <c r="M28108" t="s">
        <v>617</v>
      </c>
    </row>
    <row r="28109" spans="1:13" x14ac:dyDescent="0.3">
      <c r="A28109" t="s">
        <v>810</v>
      </c>
      <c r="C28109" t="s">
        <v>31136</v>
      </c>
      <c r="D28109">
        <v>40</v>
      </c>
      <c r="E28109" s="1">
        <v>1294205</v>
      </c>
      <c r="G28109" t="s">
        <v>13</v>
      </c>
      <c r="H28109" t="s">
        <v>31159</v>
      </c>
      <c r="I28109" t="s">
        <v>812</v>
      </c>
      <c r="J28109" t="s">
        <v>813</v>
      </c>
      <c r="K28109" t="s">
        <v>24</v>
      </c>
      <c r="L28109" t="s">
        <v>17</v>
      </c>
      <c r="M28109" t="s">
        <v>18</v>
      </c>
    </row>
    <row r="28110" spans="1:13" x14ac:dyDescent="0.3">
      <c r="A28110" t="s">
        <v>810</v>
      </c>
      <c r="C28110" t="s">
        <v>21173</v>
      </c>
      <c r="D28110">
        <v>24</v>
      </c>
      <c r="E28110" s="1">
        <v>100000</v>
      </c>
      <c r="G28110" t="s">
        <v>13</v>
      </c>
      <c r="H28110" t="s">
        <v>21490</v>
      </c>
      <c r="I28110" t="s">
        <v>812</v>
      </c>
      <c r="J28110" t="s">
        <v>813</v>
      </c>
      <c r="K28110" t="s">
        <v>24</v>
      </c>
      <c r="L28110" t="s">
        <v>17</v>
      </c>
      <c r="M28110" t="s">
        <v>450</v>
      </c>
    </row>
    <row r="28111" spans="1:13" x14ac:dyDescent="0.3">
      <c r="A28111" t="s">
        <v>810</v>
      </c>
      <c r="C28111" t="s">
        <v>15737</v>
      </c>
      <c r="D28111">
        <v>40</v>
      </c>
      <c r="E28111" s="1">
        <v>1049846</v>
      </c>
      <c r="G28111" t="s">
        <v>13</v>
      </c>
      <c r="H28111" t="s">
        <v>15913</v>
      </c>
      <c r="I28111" t="s">
        <v>812</v>
      </c>
      <c r="J28111" t="s">
        <v>813</v>
      </c>
      <c r="K28111" t="s">
        <v>24</v>
      </c>
      <c r="L28111" t="s">
        <v>17</v>
      </c>
      <c r="M28111" t="s">
        <v>18</v>
      </c>
    </row>
    <row r="28112" spans="1:13" x14ac:dyDescent="0.3">
      <c r="A28112" t="s">
        <v>810</v>
      </c>
      <c r="C28112" t="s">
        <v>16755</v>
      </c>
      <c r="D28112">
        <v>41</v>
      </c>
      <c r="E28112" s="1">
        <v>806449</v>
      </c>
      <c r="G28112" t="s">
        <v>13</v>
      </c>
      <c r="H28112" t="s">
        <v>17125</v>
      </c>
      <c r="I28112" t="s">
        <v>812</v>
      </c>
      <c r="J28112" t="s">
        <v>813</v>
      </c>
      <c r="K28112" t="s">
        <v>24</v>
      </c>
      <c r="L28112" t="s">
        <v>17</v>
      </c>
      <c r="M28112" t="s">
        <v>18</v>
      </c>
    </row>
    <row r="28113" spans="1:13" x14ac:dyDescent="0.3">
      <c r="A28113" t="s">
        <v>810</v>
      </c>
      <c r="C28113" t="s">
        <v>15606</v>
      </c>
      <c r="D28113">
        <v>58</v>
      </c>
      <c r="E28113" s="1">
        <v>2206914</v>
      </c>
      <c r="G28113" t="s">
        <v>13</v>
      </c>
      <c r="H28113" t="s">
        <v>15629</v>
      </c>
      <c r="I28113" t="s">
        <v>812</v>
      </c>
      <c r="J28113" t="s">
        <v>813</v>
      </c>
      <c r="K28113" t="s">
        <v>24</v>
      </c>
      <c r="L28113" t="s">
        <v>44</v>
      </c>
      <c r="M28113" t="s">
        <v>18</v>
      </c>
    </row>
    <row r="28114" spans="1:13" x14ac:dyDescent="0.3">
      <c r="A28114" t="s">
        <v>810</v>
      </c>
      <c r="C28114" t="s">
        <v>9547</v>
      </c>
      <c r="D28114">
        <v>25</v>
      </c>
      <c r="E28114" s="1">
        <v>99692</v>
      </c>
      <c r="G28114" t="s">
        <v>48</v>
      </c>
      <c r="H28114" t="s">
        <v>9957</v>
      </c>
      <c r="I28114" t="s">
        <v>812</v>
      </c>
      <c r="J28114" t="s">
        <v>813</v>
      </c>
      <c r="K28114" t="s">
        <v>24</v>
      </c>
      <c r="L28114" t="s">
        <v>17</v>
      </c>
      <c r="M28114" t="s">
        <v>190</v>
      </c>
    </row>
    <row r="28115" spans="1:13" x14ac:dyDescent="0.3">
      <c r="A28115" t="s">
        <v>35826</v>
      </c>
      <c r="C28115" t="s">
        <v>35729</v>
      </c>
      <c r="D28115">
        <v>18</v>
      </c>
      <c r="E28115" s="1">
        <v>100000</v>
      </c>
      <c r="G28115" t="s">
        <v>13</v>
      </c>
      <c r="H28115" t="s">
        <v>35827</v>
      </c>
      <c r="I28115" t="s">
        <v>703</v>
      </c>
      <c r="J28115" t="s">
        <v>1293</v>
      </c>
      <c r="K28115" t="s">
        <v>609</v>
      </c>
      <c r="L28115" t="s">
        <v>17</v>
      </c>
      <c r="M28115" t="s">
        <v>450</v>
      </c>
    </row>
    <row r="28117" spans="1:13" x14ac:dyDescent="0.3">
      <c r="A28117" t="s">
        <v>818</v>
      </c>
      <c r="C28117" t="s">
        <v>2957</v>
      </c>
      <c r="D28117">
        <v>17</v>
      </c>
      <c r="E28117" s="1">
        <v>394488</v>
      </c>
      <c r="G28117" t="s">
        <v>13</v>
      </c>
      <c r="H28117" t="s">
        <v>3209</v>
      </c>
      <c r="I28117" t="s">
        <v>820</v>
      </c>
      <c r="J28117" t="s">
        <v>165</v>
      </c>
      <c r="K28117" t="s">
        <v>24</v>
      </c>
      <c r="L28117" t="s">
        <v>17</v>
      </c>
      <c r="M28117" t="s">
        <v>450</v>
      </c>
    </row>
    <row r="28118" spans="1:13" x14ac:dyDescent="0.3">
      <c r="A28118" t="s">
        <v>818</v>
      </c>
      <c r="C28118" t="s">
        <v>1852</v>
      </c>
      <c r="D28118">
        <v>21</v>
      </c>
      <c r="E28118" s="1">
        <v>316558</v>
      </c>
      <c r="G28118" t="s">
        <v>13</v>
      </c>
      <c r="H28118" t="s">
        <v>2180</v>
      </c>
      <c r="I28118" t="s">
        <v>820</v>
      </c>
      <c r="J28118" t="s">
        <v>165</v>
      </c>
      <c r="K28118" t="s">
        <v>24</v>
      </c>
      <c r="L28118" t="s">
        <v>17</v>
      </c>
      <c r="M28118" t="s">
        <v>45</v>
      </c>
    </row>
    <row r="28119" spans="1:13" x14ac:dyDescent="0.3">
      <c r="A28119" t="s">
        <v>818</v>
      </c>
      <c r="C28119" t="s">
        <v>1558</v>
      </c>
      <c r="D28119">
        <v>24</v>
      </c>
      <c r="E28119" s="1">
        <v>249706</v>
      </c>
      <c r="G28119" t="s">
        <v>13</v>
      </c>
      <c r="H28119" t="s">
        <v>1849</v>
      </c>
      <c r="I28119" t="s">
        <v>820</v>
      </c>
      <c r="J28119" t="s">
        <v>165</v>
      </c>
      <c r="K28119" t="s">
        <v>24</v>
      </c>
      <c r="L28119" t="s">
        <v>17</v>
      </c>
      <c r="M28119" t="s">
        <v>45</v>
      </c>
    </row>
    <row r="28120" spans="1:13" x14ac:dyDescent="0.3">
      <c r="A28120" t="s">
        <v>818</v>
      </c>
      <c r="C28120" t="s">
        <v>783</v>
      </c>
      <c r="D28120">
        <v>34</v>
      </c>
      <c r="E28120" s="1">
        <v>3677884</v>
      </c>
      <c r="G28120" t="s">
        <v>13</v>
      </c>
      <c r="H28120" t="s">
        <v>819</v>
      </c>
      <c r="I28120" t="s">
        <v>820</v>
      </c>
      <c r="J28120" t="s">
        <v>165</v>
      </c>
      <c r="K28120" t="s">
        <v>24</v>
      </c>
      <c r="L28120" t="s">
        <v>17</v>
      </c>
      <c r="M28120" t="s">
        <v>18</v>
      </c>
    </row>
    <row r="28121" spans="1:13" x14ac:dyDescent="0.3">
      <c r="A28121" t="s">
        <v>818</v>
      </c>
      <c r="C28121" t="s">
        <v>27925</v>
      </c>
      <c r="D28121">
        <v>17</v>
      </c>
      <c r="E28121" s="1">
        <v>315888</v>
      </c>
      <c r="G28121" t="s">
        <v>13</v>
      </c>
      <c r="H28121" t="s">
        <v>28227</v>
      </c>
      <c r="I28121" t="s">
        <v>820</v>
      </c>
      <c r="J28121" t="s">
        <v>165</v>
      </c>
      <c r="K28121" t="s">
        <v>24</v>
      </c>
      <c r="L28121" t="s">
        <v>17</v>
      </c>
      <c r="M28121" t="s">
        <v>45</v>
      </c>
    </row>
    <row r="28122" spans="1:13" x14ac:dyDescent="0.3">
      <c r="A28122" t="s">
        <v>818</v>
      </c>
      <c r="C28122" t="s">
        <v>27925</v>
      </c>
      <c r="D28122">
        <v>14</v>
      </c>
      <c r="E28122" s="1">
        <v>125000</v>
      </c>
      <c r="G28122" t="s">
        <v>111</v>
      </c>
      <c r="H28122" t="s">
        <v>28233</v>
      </c>
      <c r="I28122" t="s">
        <v>820</v>
      </c>
      <c r="J28122" t="s">
        <v>165</v>
      </c>
      <c r="K28122" t="s">
        <v>24</v>
      </c>
      <c r="L28122" t="s">
        <v>25</v>
      </c>
      <c r="M28122" t="s">
        <v>232</v>
      </c>
    </row>
    <row r="28123" spans="1:13" x14ac:dyDescent="0.3">
      <c r="A28123" t="s">
        <v>818</v>
      </c>
      <c r="C28123" t="s">
        <v>27925</v>
      </c>
      <c r="D28123">
        <v>44</v>
      </c>
      <c r="E28123" s="1">
        <v>2121323</v>
      </c>
      <c r="G28123" t="s">
        <v>13</v>
      </c>
      <c r="H28123" t="s">
        <v>28046</v>
      </c>
      <c r="I28123" t="s">
        <v>820</v>
      </c>
      <c r="J28123" t="s">
        <v>165</v>
      </c>
      <c r="K28123" t="s">
        <v>24</v>
      </c>
      <c r="L28123" t="s">
        <v>17</v>
      </c>
      <c r="M28123" t="s">
        <v>207</v>
      </c>
    </row>
    <row r="28124" spans="1:13" x14ac:dyDescent="0.3">
      <c r="A28124" t="s">
        <v>818</v>
      </c>
      <c r="C28124" t="s">
        <v>28715</v>
      </c>
      <c r="D28124">
        <v>28</v>
      </c>
      <c r="E28124" s="1">
        <v>2165672</v>
      </c>
      <c r="G28124" t="s">
        <v>2572</v>
      </c>
      <c r="H28124" t="s">
        <v>28888</v>
      </c>
      <c r="I28124" t="s">
        <v>820</v>
      </c>
      <c r="J28124" t="s">
        <v>165</v>
      </c>
      <c r="K28124" t="s">
        <v>24</v>
      </c>
      <c r="L28124" t="s">
        <v>44</v>
      </c>
      <c r="M28124" t="s">
        <v>28889</v>
      </c>
    </row>
    <row r="28125" spans="1:13" x14ac:dyDescent="0.3">
      <c r="A28125" t="s">
        <v>818</v>
      </c>
      <c r="C28125" t="s">
        <v>27194</v>
      </c>
      <c r="D28125">
        <v>11</v>
      </c>
      <c r="E28125" s="1">
        <v>77149</v>
      </c>
      <c r="G28125" t="s">
        <v>13</v>
      </c>
      <c r="H28125" t="s">
        <v>27267</v>
      </c>
      <c r="I28125" t="s">
        <v>820</v>
      </c>
      <c r="J28125" t="s">
        <v>165</v>
      </c>
      <c r="K28125" t="s">
        <v>24</v>
      </c>
      <c r="L28125" t="s">
        <v>17</v>
      </c>
      <c r="M28125" t="s">
        <v>45</v>
      </c>
    </row>
    <row r="28126" spans="1:13" x14ac:dyDescent="0.3">
      <c r="A28126" t="s">
        <v>818</v>
      </c>
      <c r="C28126" t="s">
        <v>29922</v>
      </c>
      <c r="D28126">
        <v>26</v>
      </c>
      <c r="E28126" s="1">
        <v>339180</v>
      </c>
      <c r="G28126" t="s">
        <v>13</v>
      </c>
      <c r="H28126" t="s">
        <v>30062</v>
      </c>
      <c r="I28126" t="s">
        <v>820</v>
      </c>
      <c r="J28126" t="s">
        <v>165</v>
      </c>
      <c r="K28126" t="s">
        <v>24</v>
      </c>
      <c r="L28126" t="s">
        <v>38</v>
      </c>
      <c r="M28126" t="s">
        <v>45</v>
      </c>
    </row>
    <row r="28127" spans="1:13" x14ac:dyDescent="0.3">
      <c r="A28127" t="s">
        <v>818</v>
      </c>
      <c r="C28127" t="s">
        <v>29922</v>
      </c>
      <c r="D28127">
        <v>13</v>
      </c>
      <c r="E28127" s="1">
        <v>1000000</v>
      </c>
      <c r="G28127" t="s">
        <v>111</v>
      </c>
      <c r="H28127" t="s">
        <v>30189</v>
      </c>
      <c r="I28127" t="s">
        <v>820</v>
      </c>
      <c r="J28127" t="s">
        <v>165</v>
      </c>
      <c r="K28127" t="s">
        <v>24</v>
      </c>
      <c r="L28127" t="s">
        <v>25</v>
      </c>
      <c r="M28127" t="s">
        <v>112</v>
      </c>
    </row>
    <row r="28128" spans="1:13" x14ac:dyDescent="0.3">
      <c r="A28128" t="s">
        <v>818</v>
      </c>
      <c r="C28128" t="s">
        <v>29553</v>
      </c>
      <c r="D28128">
        <v>12</v>
      </c>
      <c r="E28128" s="1">
        <v>364126</v>
      </c>
      <c r="G28128" t="s">
        <v>34</v>
      </c>
      <c r="H28128" t="s">
        <v>29837</v>
      </c>
      <c r="I28128" t="s">
        <v>820</v>
      </c>
      <c r="J28128" t="s">
        <v>165</v>
      </c>
      <c r="K28128" t="s">
        <v>24</v>
      </c>
      <c r="L28128" t="s">
        <v>1146</v>
      </c>
      <c r="M28128" t="s">
        <v>39</v>
      </c>
    </row>
    <row r="28129" spans="1:13" x14ac:dyDescent="0.3">
      <c r="A28129" t="s">
        <v>818</v>
      </c>
      <c r="C28129" t="s">
        <v>30364</v>
      </c>
      <c r="D28129">
        <v>40</v>
      </c>
      <c r="E28129" s="1">
        <v>857136</v>
      </c>
      <c r="G28129" t="s">
        <v>13</v>
      </c>
      <c r="H28129" t="s">
        <v>30469</v>
      </c>
      <c r="I28129" t="s">
        <v>820</v>
      </c>
      <c r="J28129" t="s">
        <v>165</v>
      </c>
      <c r="K28129" t="s">
        <v>24</v>
      </c>
      <c r="L28129" t="s">
        <v>17</v>
      </c>
      <c r="M28129" t="s">
        <v>18</v>
      </c>
    </row>
    <row r="28130" spans="1:13" x14ac:dyDescent="0.3">
      <c r="A28130" t="s">
        <v>818</v>
      </c>
      <c r="C28130" t="s">
        <v>31019</v>
      </c>
      <c r="D28130">
        <v>38</v>
      </c>
      <c r="E28130" s="1">
        <v>2095581</v>
      </c>
      <c r="G28130" t="s">
        <v>111</v>
      </c>
      <c r="H28130" t="s">
        <v>31020</v>
      </c>
      <c r="I28130" t="s">
        <v>820</v>
      </c>
      <c r="J28130" t="s">
        <v>165</v>
      </c>
      <c r="K28130" t="s">
        <v>24</v>
      </c>
      <c r="L28130" t="s">
        <v>25</v>
      </c>
      <c r="M28130" t="s">
        <v>1094</v>
      </c>
    </row>
    <row r="28131" spans="1:13" x14ac:dyDescent="0.3">
      <c r="A28131" t="s">
        <v>818</v>
      </c>
      <c r="C28131" t="s">
        <v>31019</v>
      </c>
      <c r="D28131">
        <v>24</v>
      </c>
      <c r="E28131" s="1">
        <v>100000</v>
      </c>
      <c r="G28131" t="s">
        <v>13</v>
      </c>
      <c r="H28131" t="s">
        <v>31111</v>
      </c>
      <c r="I28131" t="s">
        <v>820</v>
      </c>
      <c r="J28131" t="s">
        <v>165</v>
      </c>
      <c r="K28131" t="s">
        <v>24</v>
      </c>
      <c r="L28131" t="s">
        <v>17</v>
      </c>
      <c r="M28131" t="s">
        <v>450</v>
      </c>
    </row>
    <row r="28132" spans="1:13" x14ac:dyDescent="0.3">
      <c r="A28132" t="s">
        <v>818</v>
      </c>
      <c r="C28132" t="s">
        <v>5155</v>
      </c>
      <c r="D28132">
        <v>24</v>
      </c>
      <c r="E28132" s="1">
        <v>424301</v>
      </c>
      <c r="G28132" t="s">
        <v>13</v>
      </c>
      <c r="H28132" t="s">
        <v>5299</v>
      </c>
      <c r="I28132" t="s">
        <v>820</v>
      </c>
      <c r="J28132" t="s">
        <v>165</v>
      </c>
      <c r="K28132" t="s">
        <v>24</v>
      </c>
      <c r="L28132" t="s">
        <v>17</v>
      </c>
      <c r="M28132" t="s">
        <v>1885</v>
      </c>
    </row>
    <row r="28133" spans="1:13" x14ac:dyDescent="0.3">
      <c r="A28133" t="s">
        <v>818</v>
      </c>
      <c r="C28133" t="s">
        <v>5881</v>
      </c>
      <c r="D28133">
        <v>31</v>
      </c>
      <c r="E28133" s="1">
        <v>198480</v>
      </c>
      <c r="G28133" t="s">
        <v>34</v>
      </c>
      <c r="H28133" t="s">
        <v>6039</v>
      </c>
      <c r="I28133" t="s">
        <v>820</v>
      </c>
      <c r="J28133" t="s">
        <v>165</v>
      </c>
      <c r="K28133" t="s">
        <v>24</v>
      </c>
      <c r="L28133" t="s">
        <v>44</v>
      </c>
      <c r="M28133" t="s">
        <v>75</v>
      </c>
    </row>
    <row r="28134" spans="1:13" x14ac:dyDescent="0.3">
      <c r="A28134" t="s">
        <v>818</v>
      </c>
      <c r="C28134" t="s">
        <v>4681</v>
      </c>
      <c r="D28134">
        <v>47</v>
      </c>
      <c r="E28134" s="1">
        <v>1228156</v>
      </c>
      <c r="G28134" t="s">
        <v>516</v>
      </c>
      <c r="H28134" t="s">
        <v>4739</v>
      </c>
      <c r="I28134" t="s">
        <v>820</v>
      </c>
      <c r="J28134" t="s">
        <v>165</v>
      </c>
      <c r="K28134" t="s">
        <v>24</v>
      </c>
      <c r="L28134" t="s">
        <v>44</v>
      </c>
      <c r="M28134" t="s">
        <v>4740</v>
      </c>
    </row>
    <row r="28135" spans="1:13" x14ac:dyDescent="0.3">
      <c r="A28135" t="s">
        <v>818</v>
      </c>
      <c r="C28135" t="s">
        <v>24055</v>
      </c>
      <c r="D28135">
        <v>26</v>
      </c>
      <c r="E28135" s="1">
        <v>552847</v>
      </c>
      <c r="G28135" t="s">
        <v>13</v>
      </c>
      <c r="H28135" t="s">
        <v>24084</v>
      </c>
      <c r="I28135" t="s">
        <v>820</v>
      </c>
      <c r="J28135" t="s">
        <v>165</v>
      </c>
      <c r="K28135" t="s">
        <v>24</v>
      </c>
      <c r="L28135" t="s">
        <v>17</v>
      </c>
      <c r="M28135" t="s">
        <v>18</v>
      </c>
    </row>
    <row r="28136" spans="1:13" x14ac:dyDescent="0.3">
      <c r="A28136" t="s">
        <v>818</v>
      </c>
      <c r="C28136" t="s">
        <v>24055</v>
      </c>
      <c r="D28136">
        <v>62</v>
      </c>
      <c r="E28136" s="1">
        <v>5453406</v>
      </c>
      <c r="G28136" t="s">
        <v>13</v>
      </c>
      <c r="H28136" t="s">
        <v>24157</v>
      </c>
      <c r="I28136" t="s">
        <v>820</v>
      </c>
      <c r="J28136" t="s">
        <v>165</v>
      </c>
      <c r="K28136" t="s">
        <v>24</v>
      </c>
      <c r="L28136" t="s">
        <v>17</v>
      </c>
      <c r="M28136" t="s">
        <v>1885</v>
      </c>
    </row>
    <row r="28137" spans="1:13" x14ac:dyDescent="0.3">
      <c r="A28137" t="s">
        <v>818</v>
      </c>
      <c r="C28137" t="s">
        <v>24055</v>
      </c>
      <c r="D28137">
        <v>30</v>
      </c>
      <c r="E28137" s="1">
        <v>553186</v>
      </c>
      <c r="G28137" t="s">
        <v>13</v>
      </c>
      <c r="H28137" t="s">
        <v>24321</v>
      </c>
      <c r="I28137" t="s">
        <v>820</v>
      </c>
      <c r="J28137" t="s">
        <v>165</v>
      </c>
      <c r="K28137" t="s">
        <v>24</v>
      </c>
      <c r="L28137" t="s">
        <v>17</v>
      </c>
      <c r="M28137" t="s">
        <v>22926</v>
      </c>
    </row>
    <row r="28138" spans="1:13" x14ac:dyDescent="0.3">
      <c r="A28138" t="s">
        <v>818</v>
      </c>
      <c r="C28138" t="s">
        <v>23427</v>
      </c>
      <c r="D28138">
        <v>6</v>
      </c>
      <c r="E28138" s="1">
        <v>47751</v>
      </c>
      <c r="G28138" t="s">
        <v>13</v>
      </c>
      <c r="H28138" t="s">
        <v>23514</v>
      </c>
      <c r="I28138" t="s">
        <v>820</v>
      </c>
      <c r="J28138" t="s">
        <v>165</v>
      </c>
      <c r="K28138" t="s">
        <v>24</v>
      </c>
      <c r="L28138" t="s">
        <v>17</v>
      </c>
      <c r="M28138" t="s">
        <v>18</v>
      </c>
    </row>
    <row r="28139" spans="1:13" x14ac:dyDescent="0.3">
      <c r="A28139" t="s">
        <v>818</v>
      </c>
      <c r="C28139" t="s">
        <v>23966</v>
      </c>
      <c r="D28139">
        <v>50</v>
      </c>
      <c r="E28139" s="1">
        <v>701278</v>
      </c>
      <c r="G28139" t="s">
        <v>13</v>
      </c>
      <c r="H28139" t="s">
        <v>23573</v>
      </c>
      <c r="I28139" t="s">
        <v>820</v>
      </c>
      <c r="J28139" t="s">
        <v>165</v>
      </c>
      <c r="K28139" t="s">
        <v>24</v>
      </c>
      <c r="L28139" t="s">
        <v>17</v>
      </c>
      <c r="M28139" t="s">
        <v>1885</v>
      </c>
    </row>
    <row r="28140" spans="1:13" x14ac:dyDescent="0.3">
      <c r="A28140" t="s">
        <v>818</v>
      </c>
      <c r="C28140" t="s">
        <v>23966</v>
      </c>
      <c r="D28140">
        <v>29</v>
      </c>
      <c r="E28140" s="1">
        <v>278981</v>
      </c>
      <c r="G28140" t="s">
        <v>13</v>
      </c>
      <c r="H28140" t="s">
        <v>23573</v>
      </c>
      <c r="I28140" t="s">
        <v>820</v>
      </c>
      <c r="J28140" t="s">
        <v>165</v>
      </c>
      <c r="K28140" t="s">
        <v>24</v>
      </c>
      <c r="L28140" t="s">
        <v>17</v>
      </c>
      <c r="M28140" t="s">
        <v>1885</v>
      </c>
    </row>
    <row r="28141" spans="1:13" x14ac:dyDescent="0.3">
      <c r="A28141" t="s">
        <v>818</v>
      </c>
      <c r="C28141" t="s">
        <v>21173</v>
      </c>
      <c r="D28141">
        <v>30</v>
      </c>
      <c r="E28141" s="1">
        <v>100000</v>
      </c>
      <c r="G28141" t="s">
        <v>13</v>
      </c>
      <c r="H28141" t="s">
        <v>21435</v>
      </c>
      <c r="I28141" t="s">
        <v>820</v>
      </c>
      <c r="J28141" t="s">
        <v>165</v>
      </c>
      <c r="K28141" t="s">
        <v>24</v>
      </c>
      <c r="L28141" t="s">
        <v>17</v>
      </c>
      <c r="M28141" t="s">
        <v>450</v>
      </c>
    </row>
    <row r="28142" spans="1:13" x14ac:dyDescent="0.3">
      <c r="A28142" t="s">
        <v>818</v>
      </c>
      <c r="C28142" t="s">
        <v>21173</v>
      </c>
      <c r="D28142">
        <v>24</v>
      </c>
      <c r="E28142" s="1">
        <v>100000</v>
      </c>
      <c r="G28142" t="s">
        <v>13</v>
      </c>
      <c r="H28142" t="s">
        <v>21476</v>
      </c>
      <c r="I28142" t="s">
        <v>820</v>
      </c>
      <c r="J28142" t="s">
        <v>165</v>
      </c>
      <c r="K28142" t="s">
        <v>24</v>
      </c>
      <c r="L28142" t="s">
        <v>17</v>
      </c>
      <c r="M28142" t="s">
        <v>450</v>
      </c>
    </row>
    <row r="28143" spans="1:13" x14ac:dyDescent="0.3">
      <c r="A28143" t="s">
        <v>818</v>
      </c>
      <c r="C28143" t="s">
        <v>15737</v>
      </c>
      <c r="D28143">
        <v>24</v>
      </c>
      <c r="E28143" s="1">
        <v>748603</v>
      </c>
      <c r="G28143" t="s">
        <v>13</v>
      </c>
      <c r="H28143" t="s">
        <v>15954</v>
      </c>
      <c r="I28143" t="s">
        <v>820</v>
      </c>
      <c r="J28143" t="s">
        <v>165</v>
      </c>
      <c r="K28143" t="s">
        <v>24</v>
      </c>
      <c r="L28143" t="s">
        <v>17</v>
      </c>
      <c r="M28143" t="s">
        <v>18</v>
      </c>
    </row>
    <row r="28144" spans="1:13" x14ac:dyDescent="0.3">
      <c r="A28144" t="s">
        <v>818</v>
      </c>
      <c r="C28144" t="s">
        <v>15737</v>
      </c>
      <c r="D28144">
        <v>67</v>
      </c>
      <c r="E28144" s="1">
        <v>4163837</v>
      </c>
      <c r="G28144" t="s">
        <v>13</v>
      </c>
      <c r="H28144" t="s">
        <v>15984</v>
      </c>
      <c r="I28144" t="s">
        <v>820</v>
      </c>
      <c r="J28144" t="s">
        <v>165</v>
      </c>
      <c r="K28144" t="s">
        <v>24</v>
      </c>
      <c r="L28144" t="s">
        <v>17</v>
      </c>
      <c r="M28144" t="s">
        <v>1885</v>
      </c>
    </row>
    <row r="28145" spans="1:13" x14ac:dyDescent="0.3">
      <c r="A28145" t="s">
        <v>818</v>
      </c>
      <c r="C28145" t="s">
        <v>16599</v>
      </c>
      <c r="D28145">
        <v>36</v>
      </c>
      <c r="E28145" s="1">
        <v>6733028</v>
      </c>
      <c r="G28145" t="s">
        <v>13</v>
      </c>
      <c r="H28145" t="s">
        <v>16627</v>
      </c>
      <c r="I28145" t="s">
        <v>820</v>
      </c>
      <c r="J28145" t="s">
        <v>165</v>
      </c>
      <c r="K28145" t="s">
        <v>24</v>
      </c>
      <c r="L28145" t="s">
        <v>17</v>
      </c>
      <c r="M28145" t="s">
        <v>18</v>
      </c>
    </row>
    <row r="28146" spans="1:13" x14ac:dyDescent="0.3">
      <c r="A28146" t="s">
        <v>818</v>
      </c>
      <c r="C28146" t="s">
        <v>15606</v>
      </c>
      <c r="D28146">
        <v>45</v>
      </c>
      <c r="E28146" s="1">
        <v>2475646</v>
      </c>
      <c r="G28146" t="s">
        <v>13</v>
      </c>
      <c r="H28146" t="s">
        <v>15643</v>
      </c>
      <c r="I28146" t="s">
        <v>820</v>
      </c>
      <c r="J28146" t="s">
        <v>165</v>
      </c>
      <c r="K28146" t="s">
        <v>24</v>
      </c>
      <c r="L28146" t="s">
        <v>17</v>
      </c>
      <c r="M28146" t="s">
        <v>10078</v>
      </c>
    </row>
    <row r="28147" spans="1:13" x14ac:dyDescent="0.3">
      <c r="A28147" t="s">
        <v>818</v>
      </c>
      <c r="C28147" t="s">
        <v>15606</v>
      </c>
      <c r="D28147">
        <v>24</v>
      </c>
      <c r="E28147" s="1">
        <v>1181716</v>
      </c>
      <c r="G28147" t="s">
        <v>13</v>
      </c>
      <c r="H28147" t="s">
        <v>15659</v>
      </c>
      <c r="I28147" t="s">
        <v>820</v>
      </c>
      <c r="J28147" t="s">
        <v>165</v>
      </c>
      <c r="K28147" t="s">
        <v>24</v>
      </c>
      <c r="L28147" t="s">
        <v>17</v>
      </c>
      <c r="M28147" t="s">
        <v>18</v>
      </c>
    </row>
    <row r="28148" spans="1:13" x14ac:dyDescent="0.3">
      <c r="A28148" t="s">
        <v>818</v>
      </c>
      <c r="C28148" t="s">
        <v>15606</v>
      </c>
      <c r="D28148">
        <v>42</v>
      </c>
      <c r="E28148" s="1">
        <v>240066</v>
      </c>
      <c r="G28148" t="s">
        <v>13</v>
      </c>
      <c r="H28148" t="s">
        <v>15667</v>
      </c>
      <c r="I28148" t="s">
        <v>820</v>
      </c>
      <c r="J28148" t="s">
        <v>165</v>
      </c>
      <c r="K28148" t="s">
        <v>24</v>
      </c>
      <c r="L28148" t="s">
        <v>17</v>
      </c>
      <c r="M28148" t="s">
        <v>18</v>
      </c>
    </row>
    <row r="28149" spans="1:13" x14ac:dyDescent="0.3">
      <c r="A28149" t="s">
        <v>818</v>
      </c>
      <c r="C28149" t="s">
        <v>16341</v>
      </c>
      <c r="D28149">
        <v>39</v>
      </c>
      <c r="E28149" s="1">
        <v>859346</v>
      </c>
      <c r="G28149" t="s">
        <v>34</v>
      </c>
      <c r="H28149" t="s">
        <v>16348</v>
      </c>
      <c r="I28149" t="s">
        <v>820</v>
      </c>
      <c r="J28149" t="s">
        <v>165</v>
      </c>
      <c r="K28149" t="s">
        <v>24</v>
      </c>
      <c r="L28149" t="s">
        <v>1146</v>
      </c>
      <c r="M28149" t="s">
        <v>740</v>
      </c>
    </row>
    <row r="28150" spans="1:13" x14ac:dyDescent="0.3">
      <c r="A28150" t="s">
        <v>818</v>
      </c>
      <c r="C28150" t="s">
        <v>17138</v>
      </c>
      <c r="D28150">
        <v>42</v>
      </c>
      <c r="E28150" s="1">
        <v>2493991</v>
      </c>
      <c r="G28150" t="s">
        <v>34</v>
      </c>
      <c r="H28150" t="s">
        <v>17171</v>
      </c>
      <c r="I28150" t="s">
        <v>820</v>
      </c>
      <c r="J28150" t="s">
        <v>165</v>
      </c>
      <c r="K28150" t="s">
        <v>24</v>
      </c>
      <c r="L28150" t="s">
        <v>44</v>
      </c>
      <c r="M28150" t="s">
        <v>75</v>
      </c>
    </row>
    <row r="28151" spans="1:13" x14ac:dyDescent="0.3">
      <c r="A28151" t="s">
        <v>818</v>
      </c>
      <c r="C28151" t="s">
        <v>11813</v>
      </c>
      <c r="D28151">
        <v>23</v>
      </c>
      <c r="E28151" s="1">
        <v>224295</v>
      </c>
      <c r="G28151" t="s">
        <v>111</v>
      </c>
      <c r="H28151" t="s">
        <v>11973</v>
      </c>
      <c r="I28151" t="s">
        <v>820</v>
      </c>
      <c r="J28151" t="s">
        <v>165</v>
      </c>
      <c r="K28151" t="s">
        <v>24</v>
      </c>
      <c r="L28151" t="s">
        <v>25</v>
      </c>
      <c r="M28151" t="s">
        <v>120</v>
      </c>
    </row>
    <row r="28152" spans="1:13" x14ac:dyDescent="0.3">
      <c r="A28152" t="s">
        <v>818</v>
      </c>
      <c r="C28152" t="s">
        <v>11813</v>
      </c>
      <c r="D28152">
        <v>25</v>
      </c>
      <c r="E28152" s="1">
        <v>100000</v>
      </c>
      <c r="G28152" t="s">
        <v>13</v>
      </c>
      <c r="H28152" t="s">
        <v>12087</v>
      </c>
      <c r="I28152" t="s">
        <v>820</v>
      </c>
      <c r="J28152" t="s">
        <v>165</v>
      </c>
      <c r="K28152" t="s">
        <v>24</v>
      </c>
      <c r="L28152" t="s">
        <v>17</v>
      </c>
      <c r="M28152" t="s">
        <v>450</v>
      </c>
    </row>
    <row r="28153" spans="1:13" x14ac:dyDescent="0.3">
      <c r="A28153" t="s">
        <v>818</v>
      </c>
      <c r="C28153" t="s">
        <v>11613</v>
      </c>
      <c r="D28153">
        <v>19</v>
      </c>
      <c r="E28153" s="1">
        <v>100000</v>
      </c>
      <c r="G28153" t="s">
        <v>13</v>
      </c>
      <c r="H28153" t="s">
        <v>11716</v>
      </c>
      <c r="I28153" t="s">
        <v>820</v>
      </c>
      <c r="J28153" t="s">
        <v>165</v>
      </c>
      <c r="K28153" t="s">
        <v>24</v>
      </c>
      <c r="L28153" t="s">
        <v>17</v>
      </c>
      <c r="M28153" t="s">
        <v>450</v>
      </c>
    </row>
    <row r="28154" spans="1:13" x14ac:dyDescent="0.3">
      <c r="A28154" t="s">
        <v>818</v>
      </c>
      <c r="C28154" t="s">
        <v>11613</v>
      </c>
      <c r="D28154">
        <v>25</v>
      </c>
      <c r="E28154" s="1">
        <v>100000</v>
      </c>
      <c r="G28154" t="s">
        <v>13</v>
      </c>
      <c r="H28154" t="s">
        <v>11717</v>
      </c>
      <c r="I28154" t="s">
        <v>820</v>
      </c>
      <c r="J28154" t="s">
        <v>165</v>
      </c>
      <c r="K28154" t="s">
        <v>24</v>
      </c>
      <c r="L28154" t="s">
        <v>17</v>
      </c>
      <c r="M28154" t="s">
        <v>450</v>
      </c>
    </row>
    <row r="28155" spans="1:13" x14ac:dyDescent="0.3">
      <c r="A28155" t="s">
        <v>818</v>
      </c>
      <c r="C28155" t="s">
        <v>9547</v>
      </c>
      <c r="D28155">
        <v>24</v>
      </c>
      <c r="E28155" s="1">
        <v>250000</v>
      </c>
      <c r="G28155" t="s">
        <v>13</v>
      </c>
      <c r="H28155" t="s">
        <v>9971</v>
      </c>
      <c r="I28155" t="s">
        <v>820</v>
      </c>
      <c r="J28155" t="s">
        <v>165</v>
      </c>
      <c r="K28155" t="s">
        <v>24</v>
      </c>
      <c r="L28155" t="s">
        <v>17</v>
      </c>
      <c r="M28155" t="s">
        <v>18</v>
      </c>
    </row>
    <row r="28156" spans="1:13" x14ac:dyDescent="0.3">
      <c r="A28156" t="s">
        <v>818</v>
      </c>
      <c r="C28156" t="s">
        <v>8196</v>
      </c>
      <c r="D28156">
        <v>44</v>
      </c>
      <c r="E28156" s="1">
        <v>1571981</v>
      </c>
      <c r="G28156" t="s">
        <v>13</v>
      </c>
      <c r="H28156" t="s">
        <v>8345</v>
      </c>
      <c r="I28156" t="s">
        <v>820</v>
      </c>
      <c r="J28156" t="s">
        <v>165</v>
      </c>
      <c r="K28156" t="s">
        <v>24</v>
      </c>
      <c r="L28156" t="s">
        <v>17</v>
      </c>
      <c r="M28156" t="s">
        <v>18</v>
      </c>
    </row>
    <row r="28157" spans="1:13" x14ac:dyDescent="0.3">
      <c r="A28157" t="s">
        <v>818</v>
      </c>
      <c r="C28157" t="s">
        <v>8196</v>
      </c>
      <c r="D28157">
        <v>41</v>
      </c>
      <c r="E28157" s="1">
        <v>1727160</v>
      </c>
      <c r="G28157" t="s">
        <v>34</v>
      </c>
      <c r="H28157" t="s">
        <v>8361</v>
      </c>
      <c r="I28157" t="s">
        <v>820</v>
      </c>
      <c r="J28157" t="s">
        <v>165</v>
      </c>
      <c r="K28157" t="s">
        <v>24</v>
      </c>
      <c r="L28157" t="s">
        <v>17</v>
      </c>
      <c r="M28157" t="s">
        <v>217</v>
      </c>
    </row>
    <row r="28158" spans="1:13" x14ac:dyDescent="0.3">
      <c r="A28158" t="s">
        <v>818</v>
      </c>
      <c r="C28158" t="s">
        <v>8962</v>
      </c>
      <c r="D28158">
        <v>1</v>
      </c>
      <c r="E28158" s="1">
        <v>49864</v>
      </c>
      <c r="G28158" t="s">
        <v>111</v>
      </c>
      <c r="H28158" t="s">
        <v>9097</v>
      </c>
      <c r="I28158" t="s">
        <v>820</v>
      </c>
      <c r="J28158" t="s">
        <v>165</v>
      </c>
      <c r="K28158" t="s">
        <v>24</v>
      </c>
      <c r="L28158" t="s">
        <v>25</v>
      </c>
      <c r="M28158" t="s">
        <v>120</v>
      </c>
    </row>
    <row r="28159" spans="1:13" x14ac:dyDescent="0.3">
      <c r="A28159" t="s">
        <v>818</v>
      </c>
      <c r="C28159" t="s">
        <v>34263</v>
      </c>
      <c r="D28159">
        <v>19</v>
      </c>
      <c r="E28159" s="1">
        <v>100000</v>
      </c>
      <c r="G28159" t="s">
        <v>13</v>
      </c>
      <c r="H28159" t="s">
        <v>34280</v>
      </c>
      <c r="I28159" t="s">
        <v>820</v>
      </c>
      <c r="J28159" t="s">
        <v>165</v>
      </c>
      <c r="K28159" t="s">
        <v>24</v>
      </c>
      <c r="L28159" t="s">
        <v>17</v>
      </c>
      <c r="M28159" t="s">
        <v>450</v>
      </c>
    </row>
    <row r="28160" spans="1:13" x14ac:dyDescent="0.3">
      <c r="A28160" t="s">
        <v>818</v>
      </c>
      <c r="C28160" t="s">
        <v>33755</v>
      </c>
      <c r="D28160">
        <v>91</v>
      </c>
      <c r="E28160" s="1">
        <v>16207773</v>
      </c>
      <c r="G28160" t="s">
        <v>13</v>
      </c>
      <c r="H28160" t="s">
        <v>33801</v>
      </c>
      <c r="I28160" t="s">
        <v>820</v>
      </c>
      <c r="J28160" t="s">
        <v>165</v>
      </c>
      <c r="K28160" t="s">
        <v>24</v>
      </c>
      <c r="L28160" t="s">
        <v>17</v>
      </c>
      <c r="M28160" t="s">
        <v>10078</v>
      </c>
    </row>
    <row r="28161" spans="1:13" x14ac:dyDescent="0.3">
      <c r="A28161" t="s">
        <v>818</v>
      </c>
      <c r="C28161" t="s">
        <v>33755</v>
      </c>
      <c r="D28161">
        <v>72</v>
      </c>
      <c r="E28161" s="1">
        <v>7986225</v>
      </c>
      <c r="G28161" t="s">
        <v>13</v>
      </c>
      <c r="H28161" t="s">
        <v>33835</v>
      </c>
      <c r="I28161" t="s">
        <v>820</v>
      </c>
      <c r="J28161" t="s">
        <v>165</v>
      </c>
      <c r="K28161" t="s">
        <v>24</v>
      </c>
      <c r="L28161" t="s">
        <v>17</v>
      </c>
      <c r="M28161" t="s">
        <v>18</v>
      </c>
    </row>
    <row r="28162" spans="1:13" x14ac:dyDescent="0.3">
      <c r="A28162" t="s">
        <v>818</v>
      </c>
      <c r="C28162" t="s">
        <v>35954</v>
      </c>
      <c r="D28162">
        <v>62</v>
      </c>
      <c r="E28162" s="1">
        <v>6820437</v>
      </c>
      <c r="G28162" t="s">
        <v>13</v>
      </c>
      <c r="H28162" t="s">
        <v>36043</v>
      </c>
      <c r="I28162" t="s">
        <v>820</v>
      </c>
      <c r="J28162" t="s">
        <v>165</v>
      </c>
      <c r="K28162" t="s">
        <v>24</v>
      </c>
      <c r="L28162" t="s">
        <v>17</v>
      </c>
      <c r="M28162" t="s">
        <v>18</v>
      </c>
    </row>
    <row r="28163" spans="1:13" x14ac:dyDescent="0.3">
      <c r="E28163" s="45" t="s">
        <v>38203</v>
      </c>
    </row>
    <row r="28164" spans="1:13" x14ac:dyDescent="0.3">
      <c r="E28164" s="24">
        <f>SUM(E28117:E28162)</f>
        <v>77972045</v>
      </c>
      <c r="F28164">
        <v>77972045</v>
      </c>
    </row>
    <row r="28165" spans="1:13" x14ac:dyDescent="0.3">
      <c r="E28165" s="25" t="s">
        <v>38224</v>
      </c>
    </row>
    <row r="28167" spans="1:13" x14ac:dyDescent="0.3">
      <c r="A28167" t="s">
        <v>16066</v>
      </c>
      <c r="C28167" t="s">
        <v>27925</v>
      </c>
      <c r="D28167">
        <v>45</v>
      </c>
      <c r="E28167" s="1">
        <v>2271882</v>
      </c>
      <c r="G28167" t="s">
        <v>13</v>
      </c>
      <c r="H28167" t="s">
        <v>27952</v>
      </c>
      <c r="I28167" t="s">
        <v>16068</v>
      </c>
      <c r="K28167" t="s">
        <v>189</v>
      </c>
      <c r="L28167" t="s">
        <v>38</v>
      </c>
      <c r="M28167" t="s">
        <v>101</v>
      </c>
    </row>
    <row r="28168" spans="1:13" x14ac:dyDescent="0.3">
      <c r="A28168" t="s">
        <v>16066</v>
      </c>
      <c r="C28168" t="s">
        <v>22837</v>
      </c>
      <c r="D28168">
        <v>48</v>
      </c>
      <c r="E28168" s="1">
        <v>2295928</v>
      </c>
      <c r="G28168" t="s">
        <v>13</v>
      </c>
      <c r="H28168" t="s">
        <v>22924</v>
      </c>
      <c r="I28168" t="s">
        <v>16068</v>
      </c>
      <c r="K28168" t="s">
        <v>189</v>
      </c>
      <c r="L28168" t="s">
        <v>38</v>
      </c>
      <c r="M28168" t="s">
        <v>101</v>
      </c>
    </row>
    <row r="28169" spans="1:13" x14ac:dyDescent="0.3">
      <c r="A28169" t="s">
        <v>16066</v>
      </c>
      <c r="C28169" t="s">
        <v>23213</v>
      </c>
      <c r="D28169">
        <v>19</v>
      </c>
      <c r="E28169" s="1">
        <v>337459</v>
      </c>
      <c r="G28169" t="s">
        <v>13</v>
      </c>
      <c r="H28169" t="s">
        <v>23274</v>
      </c>
      <c r="I28169" t="s">
        <v>16068</v>
      </c>
      <c r="K28169" t="s">
        <v>189</v>
      </c>
      <c r="L28169" t="s">
        <v>17</v>
      </c>
      <c r="M28169" t="s">
        <v>101</v>
      </c>
    </row>
    <row r="28170" spans="1:13" x14ac:dyDescent="0.3">
      <c r="A28170" t="s">
        <v>16066</v>
      </c>
      <c r="C28170" t="s">
        <v>23792</v>
      </c>
      <c r="D28170">
        <v>9</v>
      </c>
      <c r="E28170" s="1">
        <v>68000</v>
      </c>
      <c r="G28170" t="s">
        <v>13</v>
      </c>
      <c r="H28170" t="s">
        <v>23839</v>
      </c>
      <c r="I28170" t="s">
        <v>16068</v>
      </c>
      <c r="K28170" t="s">
        <v>189</v>
      </c>
      <c r="L28170" t="s">
        <v>38</v>
      </c>
      <c r="M28170" t="s">
        <v>101</v>
      </c>
    </row>
    <row r="28171" spans="1:13" x14ac:dyDescent="0.3">
      <c r="A28171" t="s">
        <v>16066</v>
      </c>
      <c r="C28171" t="s">
        <v>21173</v>
      </c>
      <c r="D28171">
        <v>25</v>
      </c>
      <c r="E28171" s="1">
        <v>1903600</v>
      </c>
      <c r="G28171" t="s">
        <v>13</v>
      </c>
      <c r="H28171" t="s">
        <v>21289</v>
      </c>
      <c r="I28171" t="s">
        <v>16068</v>
      </c>
      <c r="K28171" t="s">
        <v>189</v>
      </c>
      <c r="L28171" t="s">
        <v>17</v>
      </c>
      <c r="M28171" t="s">
        <v>101</v>
      </c>
    </row>
    <row r="28172" spans="1:13" x14ac:dyDescent="0.3">
      <c r="A28172" t="s">
        <v>16066</v>
      </c>
      <c r="C28172" t="s">
        <v>22024</v>
      </c>
      <c r="D28172">
        <v>7</v>
      </c>
      <c r="E28172" s="1">
        <v>219046</v>
      </c>
      <c r="G28172" t="s">
        <v>13</v>
      </c>
      <c r="H28172" t="s">
        <v>22080</v>
      </c>
      <c r="I28172" t="s">
        <v>16068</v>
      </c>
      <c r="K28172" t="s">
        <v>189</v>
      </c>
      <c r="L28172" t="s">
        <v>38</v>
      </c>
      <c r="M28172" t="s">
        <v>101</v>
      </c>
    </row>
    <row r="28173" spans="1:13" x14ac:dyDescent="0.3">
      <c r="A28173" t="s">
        <v>16066</v>
      </c>
      <c r="C28173" t="s">
        <v>15737</v>
      </c>
      <c r="D28173">
        <v>4</v>
      </c>
      <c r="E28173" s="1">
        <v>20000</v>
      </c>
      <c r="G28173" t="s">
        <v>48</v>
      </c>
      <c r="H28173" t="s">
        <v>16067</v>
      </c>
      <c r="I28173" t="s">
        <v>16068</v>
      </c>
      <c r="K28173" t="s">
        <v>189</v>
      </c>
      <c r="L28173" t="s">
        <v>17</v>
      </c>
      <c r="M28173" t="s">
        <v>331</v>
      </c>
    </row>
    <row r="28175" spans="1:13" x14ac:dyDescent="0.3">
      <c r="A28175" t="s">
        <v>2322</v>
      </c>
      <c r="C28175" t="s">
        <v>2269</v>
      </c>
      <c r="D28175">
        <v>24</v>
      </c>
      <c r="E28175" s="1">
        <v>222593</v>
      </c>
      <c r="G28175" t="s">
        <v>13</v>
      </c>
      <c r="H28175" t="s">
        <v>2323</v>
      </c>
      <c r="I28175" t="s">
        <v>156</v>
      </c>
      <c r="J28175" t="s">
        <v>22</v>
      </c>
      <c r="K28175" t="s">
        <v>24</v>
      </c>
      <c r="L28175" t="s">
        <v>17</v>
      </c>
      <c r="M28175" t="s">
        <v>45</v>
      </c>
    </row>
    <row r="28176" spans="1:13" x14ac:dyDescent="0.3">
      <c r="A28176" t="s">
        <v>2322</v>
      </c>
      <c r="C28176" t="s">
        <v>27194</v>
      </c>
      <c r="D28176">
        <v>11</v>
      </c>
      <c r="E28176" s="1">
        <v>317878</v>
      </c>
      <c r="G28176" t="s">
        <v>13</v>
      </c>
      <c r="H28176" t="s">
        <v>27320</v>
      </c>
      <c r="I28176" t="s">
        <v>156</v>
      </c>
      <c r="J28176" t="s">
        <v>22</v>
      </c>
      <c r="K28176" t="s">
        <v>24</v>
      </c>
      <c r="L28176" t="s">
        <v>17</v>
      </c>
      <c r="M28176" t="s">
        <v>442</v>
      </c>
    </row>
    <row r="28177" spans="1:13" x14ac:dyDescent="0.3">
      <c r="A28177" t="s">
        <v>2322</v>
      </c>
      <c r="C28177" t="s">
        <v>29114</v>
      </c>
      <c r="D28177">
        <v>11</v>
      </c>
      <c r="E28177" s="1">
        <v>25000</v>
      </c>
      <c r="G28177" t="s">
        <v>21</v>
      </c>
      <c r="H28177" t="s">
        <v>29149</v>
      </c>
      <c r="I28177" t="s">
        <v>156</v>
      </c>
      <c r="J28177" t="s">
        <v>22</v>
      </c>
      <c r="K28177" t="s">
        <v>24</v>
      </c>
      <c r="L28177" t="s">
        <v>25</v>
      </c>
      <c r="M28177" t="s">
        <v>26</v>
      </c>
    </row>
    <row r="28178" spans="1:13" x14ac:dyDescent="0.3">
      <c r="A28178" t="s">
        <v>2322</v>
      </c>
      <c r="C28178" t="s">
        <v>30756</v>
      </c>
      <c r="D28178">
        <v>23</v>
      </c>
      <c r="E28178" s="1">
        <v>499178</v>
      </c>
      <c r="G28178" t="s">
        <v>13</v>
      </c>
      <c r="H28178" t="s">
        <v>30829</v>
      </c>
      <c r="I28178" t="s">
        <v>156</v>
      </c>
      <c r="J28178" t="s">
        <v>22</v>
      </c>
      <c r="K28178" t="s">
        <v>24</v>
      </c>
      <c r="L28178" t="s">
        <v>17</v>
      </c>
      <c r="M28178" t="s">
        <v>442</v>
      </c>
    </row>
    <row r="28179" spans="1:13" x14ac:dyDescent="0.3">
      <c r="A28179" t="s">
        <v>2322</v>
      </c>
      <c r="C28179" t="s">
        <v>31019</v>
      </c>
      <c r="D28179">
        <v>1</v>
      </c>
      <c r="E28179" s="1">
        <v>100000</v>
      </c>
      <c r="G28179" t="s">
        <v>13</v>
      </c>
      <c r="H28179" t="s">
        <v>31051</v>
      </c>
      <c r="I28179" t="s">
        <v>156</v>
      </c>
      <c r="J28179" t="s">
        <v>22</v>
      </c>
      <c r="K28179" t="s">
        <v>24</v>
      </c>
      <c r="L28179" t="s">
        <v>17</v>
      </c>
      <c r="M28179" t="s">
        <v>45</v>
      </c>
    </row>
    <row r="28180" spans="1:13" x14ac:dyDescent="0.3">
      <c r="A28180" t="s">
        <v>2322</v>
      </c>
      <c r="C28180" t="s">
        <v>3657</v>
      </c>
      <c r="D28180">
        <v>24</v>
      </c>
      <c r="E28180" s="1">
        <v>100000</v>
      </c>
      <c r="G28180" t="s">
        <v>13</v>
      </c>
      <c r="H28180" t="s">
        <v>3959</v>
      </c>
      <c r="I28180" t="s">
        <v>156</v>
      </c>
      <c r="J28180" t="s">
        <v>22</v>
      </c>
      <c r="K28180" t="s">
        <v>24</v>
      </c>
      <c r="L28180" t="s">
        <v>17</v>
      </c>
      <c r="M28180" t="s">
        <v>450</v>
      </c>
    </row>
    <row r="28181" spans="1:13" x14ac:dyDescent="0.3">
      <c r="A28181" t="s">
        <v>2322</v>
      </c>
      <c r="C28181" t="s">
        <v>5025</v>
      </c>
      <c r="D28181">
        <v>18</v>
      </c>
      <c r="E28181" s="1">
        <v>100000</v>
      </c>
      <c r="G28181" t="s">
        <v>13</v>
      </c>
      <c r="H28181" t="s">
        <v>5089</v>
      </c>
      <c r="I28181" t="s">
        <v>156</v>
      </c>
      <c r="J28181" t="s">
        <v>22</v>
      </c>
      <c r="K28181" t="s">
        <v>24</v>
      </c>
      <c r="L28181" t="s">
        <v>17</v>
      </c>
      <c r="M28181" t="s">
        <v>450</v>
      </c>
    </row>
    <row r="28182" spans="1:13" x14ac:dyDescent="0.3">
      <c r="A28182" t="s">
        <v>2322</v>
      </c>
      <c r="C28182" t="s">
        <v>23213</v>
      </c>
      <c r="D28182">
        <v>2</v>
      </c>
      <c r="E28182" s="1">
        <v>50000</v>
      </c>
      <c r="G28182" t="s">
        <v>13</v>
      </c>
      <c r="H28182" t="s">
        <v>23342</v>
      </c>
      <c r="I28182" t="s">
        <v>156</v>
      </c>
      <c r="J28182" t="s">
        <v>22</v>
      </c>
      <c r="K28182" t="s">
        <v>24</v>
      </c>
      <c r="L28182" t="s">
        <v>17</v>
      </c>
      <c r="M28182" t="s">
        <v>442</v>
      </c>
    </row>
    <row r="28183" spans="1:13" x14ac:dyDescent="0.3">
      <c r="A28183" t="s">
        <v>2322</v>
      </c>
      <c r="C28183" t="s">
        <v>23966</v>
      </c>
      <c r="D28183">
        <v>30</v>
      </c>
      <c r="E28183" s="1">
        <v>100000</v>
      </c>
      <c r="G28183" t="s">
        <v>111</v>
      </c>
      <c r="H28183" t="s">
        <v>24043</v>
      </c>
      <c r="I28183" t="s">
        <v>156</v>
      </c>
      <c r="J28183" t="s">
        <v>22</v>
      </c>
      <c r="K28183" t="s">
        <v>24</v>
      </c>
      <c r="L28183" t="s">
        <v>25</v>
      </c>
      <c r="M28183" t="s">
        <v>141</v>
      </c>
    </row>
    <row r="28184" spans="1:13" x14ac:dyDescent="0.3">
      <c r="A28184" t="s">
        <v>2322</v>
      </c>
      <c r="C28184" t="s">
        <v>23704</v>
      </c>
      <c r="D28184">
        <v>24</v>
      </c>
      <c r="E28184" s="1">
        <v>100000</v>
      </c>
      <c r="G28184" t="s">
        <v>13</v>
      </c>
      <c r="H28184" t="s">
        <v>23744</v>
      </c>
      <c r="I28184" t="s">
        <v>156</v>
      </c>
      <c r="J28184" t="s">
        <v>22</v>
      </c>
      <c r="K28184" t="s">
        <v>24</v>
      </c>
      <c r="L28184" t="s">
        <v>17</v>
      </c>
      <c r="M28184" t="s">
        <v>450</v>
      </c>
    </row>
    <row r="28185" spans="1:13" x14ac:dyDescent="0.3">
      <c r="A28185" t="s">
        <v>2322</v>
      </c>
      <c r="C28185" t="s">
        <v>21173</v>
      </c>
      <c r="D28185">
        <v>30</v>
      </c>
      <c r="E28185" s="1">
        <v>100000</v>
      </c>
      <c r="G28185" t="s">
        <v>13</v>
      </c>
      <c r="H28185" t="s">
        <v>21459</v>
      </c>
      <c r="I28185" t="s">
        <v>156</v>
      </c>
      <c r="J28185" t="s">
        <v>22</v>
      </c>
      <c r="K28185" t="s">
        <v>24</v>
      </c>
      <c r="L28185" t="s">
        <v>17</v>
      </c>
      <c r="M28185" t="s">
        <v>450</v>
      </c>
    </row>
    <row r="28186" spans="1:13" x14ac:dyDescent="0.3">
      <c r="A28186" t="s">
        <v>2322</v>
      </c>
      <c r="C28186" t="s">
        <v>21907</v>
      </c>
      <c r="D28186">
        <v>111</v>
      </c>
      <c r="E28186" s="1">
        <v>6450000</v>
      </c>
      <c r="G28186" t="s">
        <v>21</v>
      </c>
      <c r="H28186" t="s">
        <v>21909</v>
      </c>
      <c r="I28186" t="s">
        <v>156</v>
      </c>
      <c r="J28186" t="s">
        <v>22</v>
      </c>
      <c r="K28186" t="s">
        <v>24</v>
      </c>
      <c r="L28186" t="s">
        <v>25</v>
      </c>
      <c r="M28186" t="s">
        <v>26</v>
      </c>
    </row>
    <row r="28187" spans="1:13" x14ac:dyDescent="0.3">
      <c r="A28187" t="s">
        <v>2322</v>
      </c>
      <c r="C28187" t="s">
        <v>21907</v>
      </c>
      <c r="D28187">
        <v>2</v>
      </c>
      <c r="E28187" s="1">
        <v>50000</v>
      </c>
      <c r="G28187" t="s">
        <v>21</v>
      </c>
      <c r="H28187" t="s">
        <v>16094</v>
      </c>
      <c r="I28187" t="s">
        <v>156</v>
      </c>
      <c r="J28187" t="s">
        <v>22</v>
      </c>
      <c r="K28187" t="s">
        <v>24</v>
      </c>
      <c r="L28187" t="s">
        <v>25</v>
      </c>
      <c r="M28187" t="s">
        <v>26</v>
      </c>
    </row>
    <row r="28188" spans="1:13" x14ac:dyDescent="0.3">
      <c r="A28188" t="s">
        <v>2322</v>
      </c>
      <c r="C28188" t="s">
        <v>22646</v>
      </c>
      <c r="D28188">
        <v>19</v>
      </c>
      <c r="E28188" s="1">
        <v>100000</v>
      </c>
      <c r="G28188" t="s">
        <v>13</v>
      </c>
      <c r="H28188" t="s">
        <v>22700</v>
      </c>
      <c r="I28188" t="s">
        <v>156</v>
      </c>
      <c r="J28188" t="s">
        <v>22</v>
      </c>
      <c r="K28188" t="s">
        <v>24</v>
      </c>
      <c r="L28188" t="s">
        <v>17</v>
      </c>
      <c r="M28188" t="s">
        <v>450</v>
      </c>
    </row>
    <row r="28189" spans="1:13" x14ac:dyDescent="0.3">
      <c r="A28189" t="s">
        <v>2322</v>
      </c>
      <c r="C28189" t="s">
        <v>15737</v>
      </c>
      <c r="D28189">
        <v>2</v>
      </c>
      <c r="E28189" s="1">
        <v>26000</v>
      </c>
      <c r="G28189" t="s">
        <v>21</v>
      </c>
      <c r="H28189" t="s">
        <v>16094</v>
      </c>
      <c r="I28189" t="s">
        <v>156</v>
      </c>
      <c r="J28189" t="s">
        <v>22</v>
      </c>
      <c r="K28189" t="s">
        <v>24</v>
      </c>
      <c r="L28189" t="s">
        <v>25</v>
      </c>
      <c r="M28189" t="s">
        <v>26</v>
      </c>
    </row>
    <row r="28190" spans="1:13" x14ac:dyDescent="0.3">
      <c r="A28190" t="s">
        <v>2322</v>
      </c>
      <c r="C28190" t="s">
        <v>11813</v>
      </c>
      <c r="D28190">
        <v>25</v>
      </c>
      <c r="E28190" s="1">
        <v>100000</v>
      </c>
      <c r="G28190" t="s">
        <v>13</v>
      </c>
      <c r="H28190" t="s">
        <v>12139</v>
      </c>
      <c r="I28190" t="s">
        <v>156</v>
      </c>
      <c r="J28190" t="s">
        <v>22</v>
      </c>
      <c r="K28190" t="s">
        <v>24</v>
      </c>
      <c r="L28190" t="s">
        <v>17</v>
      </c>
      <c r="M28190" t="s">
        <v>450</v>
      </c>
    </row>
    <row r="28191" spans="1:13" x14ac:dyDescent="0.3">
      <c r="A28191" t="s">
        <v>2322</v>
      </c>
      <c r="C28191" t="s">
        <v>11317</v>
      </c>
      <c r="D28191">
        <v>10</v>
      </c>
      <c r="E28191" s="1">
        <v>500000</v>
      </c>
      <c r="G28191" t="s">
        <v>21</v>
      </c>
      <c r="H28191" t="s">
        <v>8049</v>
      </c>
      <c r="I28191" t="s">
        <v>156</v>
      </c>
      <c r="J28191" t="s">
        <v>22</v>
      </c>
      <c r="K28191" t="s">
        <v>24</v>
      </c>
      <c r="L28191" t="s">
        <v>25</v>
      </c>
      <c r="M28191" t="s">
        <v>26</v>
      </c>
    </row>
    <row r="28192" spans="1:13" x14ac:dyDescent="0.3">
      <c r="A28192" t="s">
        <v>2322</v>
      </c>
      <c r="C28192" t="s">
        <v>11254</v>
      </c>
      <c r="D28192">
        <v>1</v>
      </c>
      <c r="E28192" s="1">
        <v>500</v>
      </c>
      <c r="G28192" t="s">
        <v>21</v>
      </c>
      <c r="H28192" t="s">
        <v>970</v>
      </c>
      <c r="I28192" t="s">
        <v>156</v>
      </c>
      <c r="J28192" t="s">
        <v>22</v>
      </c>
      <c r="K28192" t="s">
        <v>24</v>
      </c>
      <c r="L28192" t="s">
        <v>25</v>
      </c>
      <c r="M28192" t="s">
        <v>26</v>
      </c>
    </row>
    <row r="28193" spans="1:13" x14ac:dyDescent="0.3">
      <c r="A28193" t="s">
        <v>2322</v>
      </c>
      <c r="C28193" t="s">
        <v>10589</v>
      </c>
      <c r="D28193">
        <v>37</v>
      </c>
      <c r="E28193" s="1">
        <v>1469628</v>
      </c>
      <c r="G28193" t="s">
        <v>13</v>
      </c>
      <c r="H28193" t="s">
        <v>10595</v>
      </c>
      <c r="I28193" t="s">
        <v>156</v>
      </c>
      <c r="J28193" t="s">
        <v>22</v>
      </c>
      <c r="K28193" t="s">
        <v>24</v>
      </c>
      <c r="L28193" t="s">
        <v>25</v>
      </c>
      <c r="M28193" t="s">
        <v>345</v>
      </c>
    </row>
    <row r="28194" spans="1:13" x14ac:dyDescent="0.3">
      <c r="A28194" t="s">
        <v>2322</v>
      </c>
      <c r="C28194" t="s">
        <v>9547</v>
      </c>
      <c r="D28194">
        <v>19</v>
      </c>
      <c r="E28194" s="1">
        <v>99457</v>
      </c>
      <c r="G28194" t="s">
        <v>13</v>
      </c>
      <c r="H28194" t="s">
        <v>9945</v>
      </c>
      <c r="I28194" t="s">
        <v>156</v>
      </c>
      <c r="J28194" t="s">
        <v>22</v>
      </c>
      <c r="K28194" t="s">
        <v>24</v>
      </c>
      <c r="L28194" t="s">
        <v>17</v>
      </c>
      <c r="M28194" t="s">
        <v>450</v>
      </c>
    </row>
    <row r="28195" spans="1:13" x14ac:dyDescent="0.3">
      <c r="A28195" t="s">
        <v>2322</v>
      </c>
      <c r="C28195" t="s">
        <v>9547</v>
      </c>
      <c r="D28195">
        <v>24</v>
      </c>
      <c r="E28195" s="1">
        <v>99180</v>
      </c>
      <c r="G28195" t="s">
        <v>13</v>
      </c>
      <c r="H28195" t="s">
        <v>9946</v>
      </c>
      <c r="I28195" t="s">
        <v>156</v>
      </c>
      <c r="J28195" t="s">
        <v>22</v>
      </c>
      <c r="K28195" t="s">
        <v>24</v>
      </c>
      <c r="L28195" t="s">
        <v>17</v>
      </c>
      <c r="M28195" t="s">
        <v>450</v>
      </c>
    </row>
    <row r="28196" spans="1:13" x14ac:dyDescent="0.3">
      <c r="A28196" t="s">
        <v>2322</v>
      </c>
      <c r="C28196" t="s">
        <v>10275</v>
      </c>
      <c r="D28196">
        <v>14</v>
      </c>
      <c r="E28196" s="1">
        <v>50000</v>
      </c>
      <c r="G28196" t="s">
        <v>111</v>
      </c>
      <c r="H28196" t="s">
        <v>10408</v>
      </c>
      <c r="I28196" t="s">
        <v>156</v>
      </c>
      <c r="J28196" t="s">
        <v>22</v>
      </c>
      <c r="K28196" t="s">
        <v>24</v>
      </c>
      <c r="L28196" t="s">
        <v>25</v>
      </c>
      <c r="M28196" t="s">
        <v>6109</v>
      </c>
    </row>
    <row r="28197" spans="1:13" x14ac:dyDescent="0.3">
      <c r="A28197" t="s">
        <v>2322</v>
      </c>
      <c r="C28197" t="s">
        <v>11104</v>
      </c>
      <c r="D28197">
        <v>60</v>
      </c>
      <c r="E28197" s="1">
        <v>100000</v>
      </c>
      <c r="G28197" t="s">
        <v>21</v>
      </c>
      <c r="H28197" t="s">
        <v>8049</v>
      </c>
      <c r="I28197" t="s">
        <v>156</v>
      </c>
      <c r="J28197" t="s">
        <v>22</v>
      </c>
      <c r="K28197" t="s">
        <v>24</v>
      </c>
      <c r="L28197" t="s">
        <v>25</v>
      </c>
      <c r="M28197" t="s">
        <v>26</v>
      </c>
    </row>
    <row r="28198" spans="1:13" x14ac:dyDescent="0.3">
      <c r="A28198" t="s">
        <v>2322</v>
      </c>
      <c r="C28198" t="s">
        <v>7634</v>
      </c>
      <c r="D28198">
        <v>25</v>
      </c>
      <c r="E28198" s="1">
        <v>100000</v>
      </c>
      <c r="G28198" t="s">
        <v>13</v>
      </c>
      <c r="H28198" t="s">
        <v>7977</v>
      </c>
      <c r="I28198" t="s">
        <v>156</v>
      </c>
      <c r="J28198" t="s">
        <v>22</v>
      </c>
      <c r="K28198" t="s">
        <v>24</v>
      </c>
      <c r="L28198" t="s">
        <v>17</v>
      </c>
      <c r="M28198" t="s">
        <v>450</v>
      </c>
    </row>
    <row r="28199" spans="1:13" x14ac:dyDescent="0.3">
      <c r="A28199" t="s">
        <v>2322</v>
      </c>
      <c r="C28199" t="s">
        <v>8962</v>
      </c>
      <c r="D28199">
        <v>36</v>
      </c>
      <c r="E28199" s="1">
        <v>500000</v>
      </c>
      <c r="G28199" t="s">
        <v>21</v>
      </c>
      <c r="H28199" t="s">
        <v>8984</v>
      </c>
      <c r="I28199" t="s">
        <v>156</v>
      </c>
      <c r="J28199" t="s">
        <v>22</v>
      </c>
      <c r="K28199" t="s">
        <v>24</v>
      </c>
      <c r="L28199" t="s">
        <v>25</v>
      </c>
      <c r="M28199" t="s">
        <v>26</v>
      </c>
    </row>
    <row r="28200" spans="1:13" x14ac:dyDescent="0.3">
      <c r="A28200" t="s">
        <v>2322</v>
      </c>
      <c r="C28200" t="s">
        <v>35176</v>
      </c>
      <c r="D28200">
        <v>39</v>
      </c>
      <c r="E28200" s="1">
        <v>498379</v>
      </c>
      <c r="G28200" t="s">
        <v>111</v>
      </c>
      <c r="H28200" t="s">
        <v>35190</v>
      </c>
      <c r="I28200" t="s">
        <v>156</v>
      </c>
      <c r="J28200" t="s">
        <v>22</v>
      </c>
      <c r="K28200" t="s">
        <v>24</v>
      </c>
      <c r="L28200" t="s">
        <v>25</v>
      </c>
      <c r="M28200" t="s">
        <v>120</v>
      </c>
    </row>
    <row r="28201" spans="1:13" x14ac:dyDescent="0.3">
      <c r="A28201" t="s">
        <v>2322</v>
      </c>
      <c r="C28201" t="s">
        <v>34736</v>
      </c>
      <c r="D28201">
        <v>60</v>
      </c>
      <c r="E28201" s="1">
        <v>7699399</v>
      </c>
      <c r="G28201" t="s">
        <v>13</v>
      </c>
      <c r="H28201" t="s">
        <v>34788</v>
      </c>
      <c r="I28201" t="s">
        <v>156</v>
      </c>
      <c r="J28201" t="s">
        <v>22</v>
      </c>
      <c r="K28201" t="s">
        <v>24</v>
      </c>
      <c r="L28201" t="s">
        <v>17</v>
      </c>
      <c r="M28201" t="s">
        <v>345</v>
      </c>
    </row>
    <row r="28202" spans="1:13" x14ac:dyDescent="0.3">
      <c r="A28202" t="s">
        <v>2322</v>
      </c>
      <c r="C28202" t="s">
        <v>34736</v>
      </c>
      <c r="D28202">
        <v>5</v>
      </c>
      <c r="E28202" s="1">
        <v>135001</v>
      </c>
      <c r="G28202" t="s">
        <v>111</v>
      </c>
      <c r="H28202" t="s">
        <v>34800</v>
      </c>
      <c r="I28202" t="s">
        <v>156</v>
      </c>
      <c r="J28202" t="s">
        <v>22</v>
      </c>
      <c r="K28202" t="s">
        <v>24</v>
      </c>
      <c r="L28202" t="s">
        <v>25</v>
      </c>
      <c r="M28202" t="s">
        <v>120</v>
      </c>
    </row>
    <row r="28203" spans="1:13" x14ac:dyDescent="0.3">
      <c r="A28203" t="s">
        <v>2322</v>
      </c>
      <c r="C28203" t="s">
        <v>34627</v>
      </c>
      <c r="D28203">
        <v>39</v>
      </c>
      <c r="E28203" s="1">
        <v>500000</v>
      </c>
      <c r="G28203" t="s">
        <v>111</v>
      </c>
      <c r="H28203" t="s">
        <v>34658</v>
      </c>
      <c r="I28203" t="s">
        <v>156</v>
      </c>
      <c r="J28203" t="s">
        <v>22</v>
      </c>
      <c r="K28203" t="s">
        <v>24</v>
      </c>
      <c r="L28203" t="s">
        <v>25</v>
      </c>
      <c r="M28203" t="s">
        <v>232</v>
      </c>
    </row>
    <row r="28204" spans="1:13" x14ac:dyDescent="0.3">
      <c r="A28204" t="s">
        <v>2322</v>
      </c>
      <c r="C28204" t="s">
        <v>35458</v>
      </c>
      <c r="D28204">
        <v>35</v>
      </c>
      <c r="E28204" s="1">
        <v>247624</v>
      </c>
      <c r="G28204" t="s">
        <v>111</v>
      </c>
      <c r="H28204" t="s">
        <v>35469</v>
      </c>
      <c r="I28204" t="s">
        <v>156</v>
      </c>
      <c r="J28204" t="s">
        <v>22</v>
      </c>
      <c r="K28204" t="s">
        <v>24</v>
      </c>
      <c r="L28204" t="s">
        <v>25</v>
      </c>
      <c r="M28204" t="s">
        <v>120</v>
      </c>
    </row>
    <row r="28205" spans="1:13" x14ac:dyDescent="0.3">
      <c r="A28205" t="s">
        <v>2322</v>
      </c>
      <c r="C28205" t="s">
        <v>35458</v>
      </c>
      <c r="D28205">
        <v>29</v>
      </c>
      <c r="E28205" s="1">
        <v>600223</v>
      </c>
      <c r="G28205" t="s">
        <v>111</v>
      </c>
      <c r="H28205" t="s">
        <v>35478</v>
      </c>
      <c r="I28205" t="s">
        <v>156</v>
      </c>
      <c r="J28205" t="s">
        <v>22</v>
      </c>
      <c r="K28205" t="s">
        <v>24</v>
      </c>
      <c r="L28205" t="s">
        <v>25</v>
      </c>
      <c r="M28205" t="s">
        <v>120</v>
      </c>
    </row>
    <row r="28206" spans="1:13" x14ac:dyDescent="0.3">
      <c r="A28206" t="s">
        <v>2322</v>
      </c>
      <c r="C28206" t="s">
        <v>34985</v>
      </c>
      <c r="D28206">
        <v>42</v>
      </c>
      <c r="E28206" s="1">
        <v>2649791</v>
      </c>
      <c r="G28206" t="s">
        <v>111</v>
      </c>
      <c r="H28206" t="s">
        <v>35033</v>
      </c>
      <c r="I28206" t="s">
        <v>156</v>
      </c>
      <c r="J28206" t="s">
        <v>22</v>
      </c>
      <c r="K28206" t="s">
        <v>24</v>
      </c>
      <c r="L28206" t="s">
        <v>25</v>
      </c>
      <c r="M28206" t="s">
        <v>120</v>
      </c>
    </row>
    <row r="28207" spans="1:13" x14ac:dyDescent="0.3">
      <c r="A28207" t="s">
        <v>2322</v>
      </c>
      <c r="C28207" t="s">
        <v>34985</v>
      </c>
      <c r="D28207">
        <v>20</v>
      </c>
      <c r="E28207" s="1">
        <v>75000</v>
      </c>
      <c r="G28207" t="s">
        <v>111</v>
      </c>
      <c r="H28207" t="s">
        <v>35086</v>
      </c>
      <c r="I28207" t="s">
        <v>156</v>
      </c>
      <c r="J28207" t="s">
        <v>22</v>
      </c>
      <c r="K28207" t="s">
        <v>24</v>
      </c>
      <c r="L28207" t="s">
        <v>25</v>
      </c>
      <c r="M28207" t="s">
        <v>6109</v>
      </c>
    </row>
    <row r="28208" spans="1:13" x14ac:dyDescent="0.3">
      <c r="A28208" t="s">
        <v>2322</v>
      </c>
      <c r="C28208" t="s">
        <v>34263</v>
      </c>
      <c r="D28208">
        <v>65</v>
      </c>
      <c r="E28208" s="1">
        <v>208900</v>
      </c>
      <c r="G28208" t="s">
        <v>34</v>
      </c>
      <c r="H28208" t="s">
        <v>34281</v>
      </c>
      <c r="I28208" t="s">
        <v>156</v>
      </c>
      <c r="J28208" t="s">
        <v>22</v>
      </c>
      <c r="K28208" t="s">
        <v>24</v>
      </c>
      <c r="L28208" t="s">
        <v>25</v>
      </c>
      <c r="M28208" t="s">
        <v>6146</v>
      </c>
    </row>
    <row r="28209" spans="1:13" x14ac:dyDescent="0.3">
      <c r="A28209" t="s">
        <v>2322</v>
      </c>
      <c r="C28209" t="s">
        <v>34470</v>
      </c>
      <c r="D28209">
        <v>22</v>
      </c>
      <c r="E28209" s="1">
        <v>100000</v>
      </c>
      <c r="G28209" t="s">
        <v>111</v>
      </c>
      <c r="H28209" t="s">
        <v>34499</v>
      </c>
      <c r="I28209" t="s">
        <v>156</v>
      </c>
      <c r="J28209" t="s">
        <v>22</v>
      </c>
      <c r="K28209" t="s">
        <v>24</v>
      </c>
      <c r="L28209" t="s">
        <v>25</v>
      </c>
      <c r="M28209" t="s">
        <v>6109</v>
      </c>
    </row>
    <row r="28210" spans="1:13" x14ac:dyDescent="0.3">
      <c r="A28210" t="s">
        <v>2322</v>
      </c>
      <c r="C28210" t="s">
        <v>34470</v>
      </c>
      <c r="D28210">
        <v>11</v>
      </c>
      <c r="E28210" s="1">
        <v>217617</v>
      </c>
      <c r="G28210" t="s">
        <v>34</v>
      </c>
      <c r="H28210" t="s">
        <v>5134</v>
      </c>
      <c r="I28210" t="s">
        <v>156</v>
      </c>
      <c r="J28210" t="s">
        <v>22</v>
      </c>
      <c r="K28210" t="s">
        <v>24</v>
      </c>
      <c r="L28210" t="s">
        <v>17</v>
      </c>
      <c r="M28210" t="s">
        <v>202</v>
      </c>
    </row>
    <row r="28211" spans="1:13" x14ac:dyDescent="0.3">
      <c r="A28211" t="s">
        <v>2322</v>
      </c>
      <c r="C28211" t="s">
        <v>33755</v>
      </c>
      <c r="D28211">
        <v>38</v>
      </c>
      <c r="E28211" s="1">
        <v>300000</v>
      </c>
      <c r="G28211" t="s">
        <v>21</v>
      </c>
      <c r="H28211" t="s">
        <v>33870</v>
      </c>
      <c r="I28211" t="s">
        <v>156</v>
      </c>
      <c r="J28211" t="s">
        <v>22</v>
      </c>
      <c r="K28211" t="s">
        <v>24</v>
      </c>
      <c r="L28211" t="s">
        <v>25</v>
      </c>
      <c r="M28211" t="s">
        <v>26</v>
      </c>
    </row>
    <row r="28212" spans="1:13" x14ac:dyDescent="0.3">
      <c r="A28212" t="s">
        <v>2322</v>
      </c>
      <c r="C28212" t="s">
        <v>33755</v>
      </c>
      <c r="D28212">
        <v>17</v>
      </c>
      <c r="E28212" s="1">
        <v>98074</v>
      </c>
      <c r="G28212" t="s">
        <v>13</v>
      </c>
      <c r="H28212" t="s">
        <v>33926</v>
      </c>
      <c r="I28212" t="s">
        <v>156</v>
      </c>
      <c r="J28212" t="s">
        <v>22</v>
      </c>
      <c r="K28212" t="s">
        <v>24</v>
      </c>
      <c r="L28212" t="s">
        <v>17</v>
      </c>
      <c r="M28212" t="s">
        <v>450</v>
      </c>
    </row>
    <row r="28213" spans="1:13" x14ac:dyDescent="0.3">
      <c r="A28213" t="s">
        <v>2322</v>
      </c>
      <c r="C28213" t="s">
        <v>33603</v>
      </c>
      <c r="D28213">
        <v>60</v>
      </c>
      <c r="E28213" s="1">
        <v>250000</v>
      </c>
      <c r="G28213" t="s">
        <v>21</v>
      </c>
      <c r="H28213" t="s">
        <v>33667</v>
      </c>
      <c r="I28213" t="s">
        <v>156</v>
      </c>
      <c r="J28213" t="s">
        <v>22</v>
      </c>
      <c r="K28213" t="s">
        <v>24</v>
      </c>
      <c r="L28213" t="s">
        <v>25</v>
      </c>
      <c r="M28213" t="s">
        <v>26</v>
      </c>
    </row>
    <row r="28214" spans="1:13" x14ac:dyDescent="0.3">
      <c r="A28214" t="s">
        <v>2322</v>
      </c>
      <c r="C28214" t="s">
        <v>33603</v>
      </c>
      <c r="D28214">
        <v>15</v>
      </c>
      <c r="E28214" s="1">
        <v>254276</v>
      </c>
      <c r="G28214" t="s">
        <v>34</v>
      </c>
      <c r="H28214" t="s">
        <v>33672</v>
      </c>
      <c r="I28214" t="s">
        <v>156</v>
      </c>
      <c r="J28214" t="s">
        <v>22</v>
      </c>
      <c r="K28214" t="s">
        <v>24</v>
      </c>
      <c r="L28214" t="s">
        <v>25</v>
      </c>
      <c r="M28214" t="s">
        <v>6146</v>
      </c>
    </row>
    <row r="28215" spans="1:13" x14ac:dyDescent="0.3">
      <c r="A28215" t="s">
        <v>2322</v>
      </c>
      <c r="C28215" t="s">
        <v>33531</v>
      </c>
      <c r="D28215">
        <v>23</v>
      </c>
      <c r="E28215" s="1">
        <v>999616</v>
      </c>
      <c r="G28215" t="s">
        <v>13</v>
      </c>
      <c r="H28215" t="s">
        <v>33552</v>
      </c>
      <c r="I28215" t="s">
        <v>156</v>
      </c>
      <c r="J28215" t="s">
        <v>22</v>
      </c>
      <c r="K28215" t="s">
        <v>24</v>
      </c>
      <c r="L28215" t="s">
        <v>17</v>
      </c>
      <c r="M28215" t="s">
        <v>345</v>
      </c>
    </row>
    <row r="28216" spans="1:13" x14ac:dyDescent="0.3">
      <c r="A28216" t="s">
        <v>2322</v>
      </c>
      <c r="C28216" t="s">
        <v>33531</v>
      </c>
      <c r="D28216">
        <v>60</v>
      </c>
      <c r="E28216" s="1">
        <v>225000</v>
      </c>
      <c r="G28216" t="s">
        <v>21</v>
      </c>
      <c r="H28216" t="s">
        <v>33582</v>
      </c>
      <c r="I28216" t="s">
        <v>156</v>
      </c>
      <c r="J28216" t="s">
        <v>22</v>
      </c>
      <c r="K28216" t="s">
        <v>24</v>
      </c>
      <c r="L28216" t="s">
        <v>25</v>
      </c>
      <c r="M28216" t="s">
        <v>26</v>
      </c>
    </row>
    <row r="28217" spans="1:13" x14ac:dyDescent="0.3">
      <c r="A28217" t="s">
        <v>2322</v>
      </c>
      <c r="C28217" t="s">
        <v>33297</v>
      </c>
      <c r="D28217">
        <v>24</v>
      </c>
      <c r="E28217" s="1">
        <v>600000</v>
      </c>
      <c r="G28217" t="s">
        <v>111</v>
      </c>
      <c r="H28217" t="s">
        <v>33330</v>
      </c>
      <c r="I28217" t="s">
        <v>156</v>
      </c>
      <c r="J28217" t="s">
        <v>22</v>
      </c>
      <c r="K28217" t="s">
        <v>24</v>
      </c>
      <c r="L28217" t="s">
        <v>25</v>
      </c>
      <c r="M28217" t="s">
        <v>120</v>
      </c>
    </row>
    <row r="28218" spans="1:13" x14ac:dyDescent="0.3">
      <c r="A28218" t="s">
        <v>2322</v>
      </c>
      <c r="C28218" t="s">
        <v>34035</v>
      </c>
      <c r="D28218">
        <v>7</v>
      </c>
      <c r="E28218" s="1">
        <v>60000</v>
      </c>
      <c r="G28218" t="s">
        <v>21</v>
      </c>
      <c r="H28218" t="s">
        <v>34073</v>
      </c>
      <c r="I28218" t="s">
        <v>156</v>
      </c>
      <c r="J28218" t="s">
        <v>22</v>
      </c>
      <c r="K28218" t="s">
        <v>24</v>
      </c>
      <c r="L28218" t="s">
        <v>25</v>
      </c>
      <c r="M28218" t="s">
        <v>26</v>
      </c>
    </row>
    <row r="28219" spans="1:13" x14ac:dyDescent="0.3">
      <c r="A28219" t="s">
        <v>2322</v>
      </c>
      <c r="C28219" t="s">
        <v>37047</v>
      </c>
      <c r="D28219">
        <v>38</v>
      </c>
      <c r="E28219" s="1">
        <v>1000000</v>
      </c>
      <c r="G28219" t="s">
        <v>13</v>
      </c>
      <c r="H28219" t="s">
        <v>37082</v>
      </c>
      <c r="I28219" t="s">
        <v>156</v>
      </c>
      <c r="J28219" t="s">
        <v>22</v>
      </c>
      <c r="K28219" t="s">
        <v>24</v>
      </c>
      <c r="L28219" t="s">
        <v>17</v>
      </c>
      <c r="M28219" t="s">
        <v>66</v>
      </c>
    </row>
    <row r="28220" spans="1:13" x14ac:dyDescent="0.3">
      <c r="A28220" t="s">
        <v>2322</v>
      </c>
      <c r="C28220" t="s">
        <v>37047</v>
      </c>
      <c r="D28220">
        <v>34</v>
      </c>
      <c r="E28220" s="1">
        <v>995904</v>
      </c>
      <c r="G28220" t="s">
        <v>111</v>
      </c>
      <c r="H28220" t="s">
        <v>37224</v>
      </c>
      <c r="I28220" t="s">
        <v>156</v>
      </c>
      <c r="J28220" t="s">
        <v>22</v>
      </c>
      <c r="K28220" t="s">
        <v>24</v>
      </c>
      <c r="L28220" t="s">
        <v>25</v>
      </c>
      <c r="M28220" t="s">
        <v>120</v>
      </c>
    </row>
    <row r="28221" spans="1:13" x14ac:dyDescent="0.3">
      <c r="A28221" t="s">
        <v>2322</v>
      </c>
      <c r="C28221" t="s">
        <v>37047</v>
      </c>
      <c r="D28221">
        <v>56</v>
      </c>
      <c r="E28221" s="1">
        <v>1992601</v>
      </c>
      <c r="G28221" t="s">
        <v>13</v>
      </c>
      <c r="H28221" t="s">
        <v>37300</v>
      </c>
      <c r="I28221" t="s">
        <v>156</v>
      </c>
      <c r="J28221" t="s">
        <v>22</v>
      </c>
      <c r="K28221" t="s">
        <v>24</v>
      </c>
      <c r="L28221" t="s">
        <v>38</v>
      </c>
      <c r="M28221" t="s">
        <v>66</v>
      </c>
    </row>
    <row r="28222" spans="1:13" x14ac:dyDescent="0.3">
      <c r="A28222" t="s">
        <v>2322</v>
      </c>
      <c r="C28222" t="s">
        <v>37363</v>
      </c>
      <c r="D28222">
        <v>60</v>
      </c>
      <c r="E28222" s="1">
        <v>1818798</v>
      </c>
      <c r="G28222" t="s">
        <v>571</v>
      </c>
      <c r="H28222" t="s">
        <v>37515</v>
      </c>
      <c r="I28222" t="s">
        <v>156</v>
      </c>
      <c r="J28222" t="s">
        <v>22</v>
      </c>
      <c r="K28222" t="s">
        <v>24</v>
      </c>
      <c r="L28222" t="s">
        <v>17</v>
      </c>
      <c r="M28222" t="s">
        <v>7758</v>
      </c>
    </row>
    <row r="28223" spans="1:13" x14ac:dyDescent="0.3">
      <c r="A28223" t="s">
        <v>2322</v>
      </c>
      <c r="C28223" t="s">
        <v>36676</v>
      </c>
      <c r="D28223">
        <v>126</v>
      </c>
      <c r="E28223" s="1">
        <v>34870268</v>
      </c>
      <c r="G28223" t="s">
        <v>1039</v>
      </c>
      <c r="H28223" t="s">
        <v>36685</v>
      </c>
      <c r="I28223" t="s">
        <v>156</v>
      </c>
      <c r="J28223" t="s">
        <v>22</v>
      </c>
      <c r="K28223" t="s">
        <v>24</v>
      </c>
      <c r="L28223" t="s">
        <v>44</v>
      </c>
      <c r="M28223" t="s">
        <v>4296</v>
      </c>
    </row>
    <row r="28224" spans="1:13" x14ac:dyDescent="0.3">
      <c r="A28224" t="s">
        <v>2322</v>
      </c>
      <c r="C28224" t="s">
        <v>37582</v>
      </c>
      <c r="D28224">
        <v>48</v>
      </c>
      <c r="E28224" s="1">
        <v>1000000</v>
      </c>
      <c r="G28224" t="s">
        <v>34</v>
      </c>
      <c r="H28224" t="s">
        <v>37612</v>
      </c>
      <c r="I28224" t="s">
        <v>156</v>
      </c>
      <c r="J28224" t="s">
        <v>22</v>
      </c>
      <c r="K28224" t="s">
        <v>24</v>
      </c>
      <c r="L28224" t="s">
        <v>17</v>
      </c>
      <c r="M28224" t="s">
        <v>6146</v>
      </c>
    </row>
    <row r="28225" spans="1:13" x14ac:dyDescent="0.3">
      <c r="A28225" t="s">
        <v>2322</v>
      </c>
      <c r="C28225" t="s">
        <v>35954</v>
      </c>
      <c r="D28225">
        <v>24</v>
      </c>
      <c r="E28225" s="1">
        <v>999717</v>
      </c>
      <c r="G28225" t="s">
        <v>13</v>
      </c>
      <c r="H28225" t="s">
        <v>35958</v>
      </c>
      <c r="I28225" t="s">
        <v>156</v>
      </c>
      <c r="J28225" t="s">
        <v>22</v>
      </c>
      <c r="K28225" t="s">
        <v>24</v>
      </c>
      <c r="L28225" t="s">
        <v>17</v>
      </c>
      <c r="M28225" t="s">
        <v>345</v>
      </c>
    </row>
    <row r="28226" spans="1:13" x14ac:dyDescent="0.3">
      <c r="A28226" t="s">
        <v>2322</v>
      </c>
      <c r="C28226" t="s">
        <v>35954</v>
      </c>
      <c r="D28226">
        <v>30</v>
      </c>
      <c r="E28226" s="1">
        <v>1308689</v>
      </c>
      <c r="G28226" t="s">
        <v>13</v>
      </c>
      <c r="H28226" t="s">
        <v>36030</v>
      </c>
      <c r="I28226" t="s">
        <v>156</v>
      </c>
      <c r="J28226" t="s">
        <v>22</v>
      </c>
      <c r="K28226" t="s">
        <v>24</v>
      </c>
      <c r="L28226" t="s">
        <v>17</v>
      </c>
      <c r="M28226" t="s">
        <v>450</v>
      </c>
    </row>
    <row r="28227" spans="1:13" x14ac:dyDescent="0.3">
      <c r="A28227" t="s">
        <v>2322</v>
      </c>
      <c r="C28227" t="s">
        <v>35954</v>
      </c>
      <c r="D28227">
        <v>1</v>
      </c>
      <c r="E28227" s="1">
        <v>15461</v>
      </c>
      <c r="G28227" t="s">
        <v>111</v>
      </c>
      <c r="H28227" t="s">
        <v>36084</v>
      </c>
      <c r="I28227" t="s">
        <v>156</v>
      </c>
      <c r="J28227" t="s">
        <v>22</v>
      </c>
      <c r="K28227" t="s">
        <v>24</v>
      </c>
      <c r="L28227" t="s">
        <v>25</v>
      </c>
      <c r="M28227" t="s">
        <v>120</v>
      </c>
    </row>
    <row r="28228" spans="1:13" x14ac:dyDescent="0.3">
      <c r="A28228" t="s">
        <v>2322</v>
      </c>
      <c r="C28228" t="s">
        <v>35729</v>
      </c>
      <c r="D28228">
        <v>12</v>
      </c>
      <c r="E28228" s="1">
        <v>100000</v>
      </c>
      <c r="G28228" t="s">
        <v>13</v>
      </c>
      <c r="H28228" t="s">
        <v>35786</v>
      </c>
      <c r="I28228" t="s">
        <v>156</v>
      </c>
      <c r="J28228" t="s">
        <v>22</v>
      </c>
      <c r="K28228" t="s">
        <v>24</v>
      </c>
      <c r="L28228" t="s">
        <v>17</v>
      </c>
      <c r="M28228" t="s">
        <v>450</v>
      </c>
    </row>
    <row r="28229" spans="1:13" x14ac:dyDescent="0.3">
      <c r="A28229" t="s">
        <v>2322</v>
      </c>
      <c r="C28229" t="s">
        <v>35729</v>
      </c>
      <c r="D28229">
        <v>17</v>
      </c>
      <c r="E28229" s="1">
        <v>99922</v>
      </c>
      <c r="G28229" t="s">
        <v>13</v>
      </c>
      <c r="H28229" t="s">
        <v>35811</v>
      </c>
      <c r="I28229" t="s">
        <v>156</v>
      </c>
      <c r="J28229" t="s">
        <v>22</v>
      </c>
      <c r="K28229" t="s">
        <v>24</v>
      </c>
      <c r="L28229" t="s">
        <v>17</v>
      </c>
      <c r="M28229" t="s">
        <v>450</v>
      </c>
    </row>
    <row r="28230" spans="1:13" x14ac:dyDescent="0.3">
      <c r="A28230" t="s">
        <v>2322</v>
      </c>
      <c r="C28230" t="s">
        <v>35729</v>
      </c>
      <c r="D28230">
        <v>18</v>
      </c>
      <c r="E28230" s="1">
        <v>100000</v>
      </c>
      <c r="G28230" t="s">
        <v>13</v>
      </c>
      <c r="H28230" t="s">
        <v>35814</v>
      </c>
      <c r="I28230" t="s">
        <v>156</v>
      </c>
      <c r="J28230" t="s">
        <v>22</v>
      </c>
      <c r="K28230" t="s">
        <v>24</v>
      </c>
      <c r="L28230" t="s">
        <v>17</v>
      </c>
      <c r="M28230" t="s">
        <v>450</v>
      </c>
    </row>
    <row r="28231" spans="1:13" x14ac:dyDescent="0.3">
      <c r="A28231" t="s">
        <v>2322</v>
      </c>
      <c r="C28231" t="s">
        <v>35729</v>
      </c>
      <c r="D28231">
        <v>11</v>
      </c>
      <c r="E28231" s="1">
        <v>99886</v>
      </c>
      <c r="G28231" t="s">
        <v>13</v>
      </c>
      <c r="H28231" t="s">
        <v>35893</v>
      </c>
      <c r="I28231" t="s">
        <v>156</v>
      </c>
      <c r="J28231" t="s">
        <v>22</v>
      </c>
      <c r="K28231" t="s">
        <v>24</v>
      </c>
      <c r="L28231" t="s">
        <v>17</v>
      </c>
      <c r="M28231" t="s">
        <v>450</v>
      </c>
    </row>
    <row r="28232" spans="1:13" x14ac:dyDescent="0.3">
      <c r="A28232" t="s">
        <v>2322</v>
      </c>
      <c r="C28232" t="s">
        <v>35627</v>
      </c>
      <c r="D28232">
        <v>45</v>
      </c>
      <c r="E28232" s="1">
        <v>323453</v>
      </c>
      <c r="G28232" t="s">
        <v>111</v>
      </c>
      <c r="H28232" t="s">
        <v>35656</v>
      </c>
      <c r="I28232" t="s">
        <v>156</v>
      </c>
      <c r="J28232" t="s">
        <v>22</v>
      </c>
      <c r="K28232" t="s">
        <v>24</v>
      </c>
      <c r="L28232" t="s">
        <v>25</v>
      </c>
      <c r="M28232" t="s">
        <v>322</v>
      </c>
    </row>
    <row r="28233" spans="1:13" x14ac:dyDescent="0.3">
      <c r="A28233" t="s">
        <v>2322</v>
      </c>
      <c r="C28233" t="s">
        <v>35549</v>
      </c>
      <c r="D28233">
        <v>53</v>
      </c>
      <c r="E28233" s="1">
        <v>10629296</v>
      </c>
      <c r="G28233" t="s">
        <v>13</v>
      </c>
      <c r="H28233" t="s">
        <v>24934</v>
      </c>
      <c r="I28233" t="s">
        <v>156</v>
      </c>
      <c r="J28233" t="s">
        <v>22</v>
      </c>
      <c r="K28233" t="s">
        <v>24</v>
      </c>
      <c r="L28233" t="s">
        <v>17</v>
      </c>
      <c r="M28233" t="s">
        <v>450</v>
      </c>
    </row>
    <row r="28234" spans="1:13" x14ac:dyDescent="0.3">
      <c r="A28234" t="s">
        <v>2322</v>
      </c>
      <c r="C28234" t="s">
        <v>35508</v>
      </c>
      <c r="D28234">
        <v>42</v>
      </c>
      <c r="E28234" s="1">
        <v>8226870</v>
      </c>
      <c r="G28234" t="s">
        <v>69</v>
      </c>
      <c r="H28234" t="s">
        <v>35509</v>
      </c>
      <c r="I28234" t="s">
        <v>156</v>
      </c>
      <c r="J28234" t="s">
        <v>22</v>
      </c>
      <c r="K28234" t="s">
        <v>24</v>
      </c>
      <c r="L28234" t="s">
        <v>17</v>
      </c>
      <c r="M28234" t="s">
        <v>39</v>
      </c>
    </row>
    <row r="28235" spans="1:13" x14ac:dyDescent="0.3">
      <c r="A28235" t="s">
        <v>2322</v>
      </c>
      <c r="C28235" t="s">
        <v>36219</v>
      </c>
      <c r="D28235">
        <v>27</v>
      </c>
      <c r="E28235" s="1">
        <v>274344</v>
      </c>
      <c r="G28235" t="s">
        <v>13</v>
      </c>
      <c r="H28235" t="s">
        <v>36230</v>
      </c>
      <c r="I28235" t="s">
        <v>156</v>
      </c>
      <c r="J28235" t="s">
        <v>22</v>
      </c>
      <c r="K28235" t="s">
        <v>24</v>
      </c>
      <c r="L28235" t="s">
        <v>17</v>
      </c>
      <c r="M28235" t="s">
        <v>31</v>
      </c>
    </row>
    <row r="28236" spans="1:13" x14ac:dyDescent="0.3">
      <c r="A28236" t="s">
        <v>2322</v>
      </c>
      <c r="C28236" t="s">
        <v>37685</v>
      </c>
      <c r="D28236">
        <v>60</v>
      </c>
      <c r="E28236" s="1">
        <v>437968</v>
      </c>
      <c r="G28236" t="s">
        <v>13</v>
      </c>
      <c r="H28236" t="s">
        <v>37756</v>
      </c>
      <c r="I28236" t="s">
        <v>156</v>
      </c>
      <c r="J28236" t="s">
        <v>22</v>
      </c>
      <c r="K28236" t="s">
        <v>24</v>
      </c>
      <c r="L28236" t="s">
        <v>210</v>
      </c>
      <c r="M28236" t="s">
        <v>66</v>
      </c>
    </row>
    <row r="28237" spans="1:13" x14ac:dyDescent="0.3">
      <c r="A28237" t="s">
        <v>2322</v>
      </c>
      <c r="C28237" t="s">
        <v>37685</v>
      </c>
      <c r="D28237">
        <v>12</v>
      </c>
      <c r="E28237" s="1">
        <v>50000</v>
      </c>
      <c r="G28237" t="s">
        <v>111</v>
      </c>
      <c r="H28237" t="s">
        <v>970</v>
      </c>
      <c r="I28237" t="s">
        <v>156</v>
      </c>
      <c r="J28237" t="s">
        <v>22</v>
      </c>
      <c r="K28237" t="s">
        <v>24</v>
      </c>
      <c r="L28237" t="s">
        <v>25</v>
      </c>
      <c r="M28237" t="s">
        <v>322</v>
      </c>
    </row>
    <row r="28238" spans="1:13" x14ac:dyDescent="0.3">
      <c r="A28238" t="s">
        <v>2322</v>
      </c>
      <c r="C28238" t="s">
        <v>37685</v>
      </c>
      <c r="D28238">
        <v>38</v>
      </c>
      <c r="E28238" s="1">
        <v>1998823</v>
      </c>
      <c r="G28238" t="s">
        <v>34</v>
      </c>
      <c r="H28238" t="s">
        <v>37770</v>
      </c>
      <c r="I28238" t="s">
        <v>156</v>
      </c>
      <c r="J28238" t="s">
        <v>22</v>
      </c>
      <c r="K28238" t="s">
        <v>24</v>
      </c>
      <c r="L28238" t="s">
        <v>17</v>
      </c>
      <c r="M28238" t="s">
        <v>6146</v>
      </c>
    </row>
    <row r="28239" spans="1:13" x14ac:dyDescent="0.3">
      <c r="A28239" t="s">
        <v>2322</v>
      </c>
      <c r="C28239" t="s">
        <v>37782</v>
      </c>
      <c r="D28239">
        <v>12</v>
      </c>
      <c r="E28239" s="1">
        <v>36241</v>
      </c>
      <c r="G28239" t="s">
        <v>13</v>
      </c>
      <c r="H28239" t="s">
        <v>37806</v>
      </c>
      <c r="I28239" t="s">
        <v>156</v>
      </c>
      <c r="J28239" t="s">
        <v>22</v>
      </c>
      <c r="K28239" t="s">
        <v>24</v>
      </c>
      <c r="L28239" t="s">
        <v>17</v>
      </c>
      <c r="M28239" t="s">
        <v>450</v>
      </c>
    </row>
    <row r="28240" spans="1:13" x14ac:dyDescent="0.3">
      <c r="A28240" t="s">
        <v>2322</v>
      </c>
      <c r="C28240" t="s">
        <v>37650</v>
      </c>
      <c r="D28240">
        <v>9</v>
      </c>
      <c r="E28240" s="1">
        <v>550470</v>
      </c>
      <c r="G28240" t="s">
        <v>13</v>
      </c>
      <c r="H28240" t="s">
        <v>37654</v>
      </c>
      <c r="I28240" t="s">
        <v>156</v>
      </c>
      <c r="J28240" t="s">
        <v>22</v>
      </c>
      <c r="K28240" t="s">
        <v>24</v>
      </c>
      <c r="L28240" t="s">
        <v>170</v>
      </c>
      <c r="M28240" t="s">
        <v>82</v>
      </c>
    </row>
    <row r="28241" spans="1:13" x14ac:dyDescent="0.3">
      <c r="A28241" t="s">
        <v>2322</v>
      </c>
      <c r="C28241" t="s">
        <v>37650</v>
      </c>
      <c r="D28241">
        <v>39</v>
      </c>
      <c r="E28241" s="1">
        <v>675121</v>
      </c>
      <c r="G28241" t="s">
        <v>111</v>
      </c>
      <c r="H28241" t="s">
        <v>37660</v>
      </c>
      <c r="I28241" t="s">
        <v>156</v>
      </c>
      <c r="J28241" t="s">
        <v>22</v>
      </c>
      <c r="K28241" t="s">
        <v>24</v>
      </c>
      <c r="L28241" t="s">
        <v>25</v>
      </c>
      <c r="M28241" t="s">
        <v>322</v>
      </c>
    </row>
    <row r="28242" spans="1:13" x14ac:dyDescent="0.3">
      <c r="A28242" t="s">
        <v>2322</v>
      </c>
      <c r="C28242" t="s">
        <v>38057</v>
      </c>
      <c r="D28242">
        <v>122</v>
      </c>
      <c r="E28242" s="1">
        <v>105228184</v>
      </c>
      <c r="G28242" t="s">
        <v>358</v>
      </c>
      <c r="H28242" t="s">
        <v>38064</v>
      </c>
      <c r="I28242" t="s">
        <v>156</v>
      </c>
      <c r="J28242" t="s">
        <v>22</v>
      </c>
      <c r="K28242" t="s">
        <v>24</v>
      </c>
      <c r="L28242" t="s">
        <v>17</v>
      </c>
      <c r="M28242" t="s">
        <v>693</v>
      </c>
    </row>
    <row r="28243" spans="1:13" x14ac:dyDescent="0.3">
      <c r="A28243" t="s">
        <v>2322</v>
      </c>
      <c r="C28243" t="s">
        <v>17828</v>
      </c>
      <c r="D28243">
        <v>67</v>
      </c>
      <c r="E28243" s="1">
        <v>149403</v>
      </c>
      <c r="G28243" t="s">
        <v>34</v>
      </c>
      <c r="H28243" t="s">
        <v>17856</v>
      </c>
      <c r="I28243" t="s">
        <v>156</v>
      </c>
      <c r="J28243" t="s">
        <v>22</v>
      </c>
      <c r="K28243" t="s">
        <v>24</v>
      </c>
      <c r="L28243" t="s">
        <v>25</v>
      </c>
      <c r="M28243" t="s">
        <v>6146</v>
      </c>
    </row>
    <row r="28244" spans="1:13" x14ac:dyDescent="0.3">
      <c r="A28244" t="s">
        <v>2322</v>
      </c>
      <c r="C28244" t="s">
        <v>18118</v>
      </c>
      <c r="D28244">
        <v>66</v>
      </c>
      <c r="E28244" s="1">
        <v>9990782</v>
      </c>
      <c r="G28244" t="s">
        <v>13</v>
      </c>
      <c r="H28244" t="s">
        <v>18119</v>
      </c>
      <c r="I28244" t="s">
        <v>156</v>
      </c>
      <c r="J28244" t="s">
        <v>22</v>
      </c>
      <c r="K28244" t="s">
        <v>24</v>
      </c>
      <c r="L28244" t="s">
        <v>210</v>
      </c>
      <c r="M28244" t="s">
        <v>345</v>
      </c>
    </row>
    <row r="28245" spans="1:13" x14ac:dyDescent="0.3">
      <c r="A28245" t="s">
        <v>2322</v>
      </c>
      <c r="C28245" t="s">
        <v>18118</v>
      </c>
      <c r="D28245">
        <v>24</v>
      </c>
      <c r="E28245" s="1">
        <v>121276</v>
      </c>
      <c r="G28245" t="s">
        <v>111</v>
      </c>
      <c r="H28245" t="s">
        <v>18148</v>
      </c>
      <c r="I28245" t="s">
        <v>156</v>
      </c>
      <c r="J28245" t="s">
        <v>22</v>
      </c>
      <c r="K28245" t="s">
        <v>24</v>
      </c>
      <c r="L28245" t="s">
        <v>25</v>
      </c>
      <c r="M28245" t="s">
        <v>6109</v>
      </c>
    </row>
    <row r="28246" spans="1:13" x14ac:dyDescent="0.3">
      <c r="A28246" t="s">
        <v>2322</v>
      </c>
      <c r="C28246" t="s">
        <v>18172</v>
      </c>
      <c r="D28246">
        <v>12</v>
      </c>
      <c r="E28246" s="1">
        <v>251000</v>
      </c>
      <c r="G28246" t="s">
        <v>111</v>
      </c>
      <c r="H28246" t="s">
        <v>18193</v>
      </c>
      <c r="I28246" t="s">
        <v>156</v>
      </c>
      <c r="J28246" t="s">
        <v>22</v>
      </c>
      <c r="K28246" t="s">
        <v>24</v>
      </c>
      <c r="L28246" t="s">
        <v>25</v>
      </c>
      <c r="M28246" t="s">
        <v>322</v>
      </c>
    </row>
    <row r="28247" spans="1:13" x14ac:dyDescent="0.3">
      <c r="A28247" t="s">
        <v>2322</v>
      </c>
      <c r="C28247" t="s">
        <v>24725</v>
      </c>
      <c r="D28247">
        <v>12</v>
      </c>
      <c r="E28247" s="1">
        <v>700000</v>
      </c>
      <c r="G28247" t="s">
        <v>111</v>
      </c>
      <c r="H28247" t="s">
        <v>24757</v>
      </c>
      <c r="I28247" t="s">
        <v>156</v>
      </c>
      <c r="J28247" t="s">
        <v>22</v>
      </c>
      <c r="K28247" t="s">
        <v>24</v>
      </c>
      <c r="L28247" t="s">
        <v>25</v>
      </c>
      <c r="M28247" t="s">
        <v>6109</v>
      </c>
    </row>
    <row r="28248" spans="1:13" x14ac:dyDescent="0.3">
      <c r="A28248" t="s">
        <v>2322</v>
      </c>
      <c r="C28248" t="s">
        <v>24725</v>
      </c>
      <c r="D28248">
        <v>229</v>
      </c>
      <c r="E28248" s="1">
        <v>34776939</v>
      </c>
      <c r="G28248" t="s">
        <v>21</v>
      </c>
      <c r="H28248" t="s">
        <v>24779</v>
      </c>
      <c r="I28248" t="s">
        <v>156</v>
      </c>
      <c r="J28248" t="s">
        <v>22</v>
      </c>
      <c r="K28248" t="s">
        <v>24</v>
      </c>
      <c r="L28248" t="s">
        <v>25</v>
      </c>
      <c r="M28248" t="s">
        <v>26</v>
      </c>
    </row>
    <row r="28249" spans="1:13" x14ac:dyDescent="0.3">
      <c r="A28249" t="s">
        <v>2322</v>
      </c>
      <c r="C28249" t="s">
        <v>24500</v>
      </c>
      <c r="D28249">
        <v>255</v>
      </c>
      <c r="E28249" s="1">
        <v>20000000</v>
      </c>
      <c r="G28249" t="s">
        <v>13</v>
      </c>
      <c r="H28249" t="s">
        <v>24546</v>
      </c>
      <c r="I28249" t="s">
        <v>156</v>
      </c>
      <c r="J28249" t="s">
        <v>22</v>
      </c>
      <c r="K28249" t="s">
        <v>24</v>
      </c>
      <c r="L28249" t="s">
        <v>25</v>
      </c>
      <c r="M28249" t="s">
        <v>87</v>
      </c>
    </row>
    <row r="28250" spans="1:13" x14ac:dyDescent="0.3">
      <c r="A28250" t="s">
        <v>2322</v>
      </c>
      <c r="C28250" t="s">
        <v>24450</v>
      </c>
      <c r="D28250">
        <v>18</v>
      </c>
      <c r="E28250" s="1">
        <v>323341</v>
      </c>
      <c r="G28250" t="s">
        <v>13</v>
      </c>
      <c r="H28250" t="s">
        <v>24468</v>
      </c>
      <c r="I28250" t="s">
        <v>156</v>
      </c>
      <c r="J28250" t="s">
        <v>22</v>
      </c>
      <c r="K28250" t="s">
        <v>24</v>
      </c>
      <c r="L28250" t="s">
        <v>38</v>
      </c>
      <c r="M28250" t="s">
        <v>345</v>
      </c>
    </row>
    <row r="28251" spans="1:13" x14ac:dyDescent="0.3">
      <c r="A28251" t="s">
        <v>2322</v>
      </c>
      <c r="C28251" t="s">
        <v>24785</v>
      </c>
      <c r="D28251">
        <v>17</v>
      </c>
      <c r="E28251" s="1">
        <v>112719</v>
      </c>
      <c r="G28251" t="s">
        <v>111</v>
      </c>
      <c r="H28251" t="s">
        <v>24788</v>
      </c>
      <c r="I28251" t="s">
        <v>156</v>
      </c>
      <c r="J28251" t="s">
        <v>22</v>
      </c>
      <c r="K28251" t="s">
        <v>24</v>
      </c>
      <c r="L28251" t="s">
        <v>25</v>
      </c>
      <c r="M28251" t="s">
        <v>6109</v>
      </c>
    </row>
    <row r="28252" spans="1:13" x14ac:dyDescent="0.3">
      <c r="A28252" t="s">
        <v>2322</v>
      </c>
      <c r="C28252" t="s">
        <v>24677</v>
      </c>
      <c r="D28252">
        <v>60</v>
      </c>
      <c r="E28252" s="1">
        <v>25139</v>
      </c>
      <c r="G28252" t="s">
        <v>34</v>
      </c>
      <c r="H28252" t="s">
        <v>24701</v>
      </c>
      <c r="I28252" t="s">
        <v>156</v>
      </c>
      <c r="J28252" t="s">
        <v>22</v>
      </c>
      <c r="K28252" t="s">
        <v>24</v>
      </c>
      <c r="L28252" t="s">
        <v>25</v>
      </c>
      <c r="M28252" t="s">
        <v>6146</v>
      </c>
    </row>
    <row r="28253" spans="1:13" x14ac:dyDescent="0.3">
      <c r="A28253" t="s">
        <v>2322</v>
      </c>
      <c r="C28253" t="s">
        <v>24897</v>
      </c>
      <c r="D28253">
        <v>64</v>
      </c>
      <c r="E28253" s="1">
        <v>15442325</v>
      </c>
      <c r="G28253" t="s">
        <v>13</v>
      </c>
      <c r="H28253" t="s">
        <v>24935</v>
      </c>
      <c r="I28253" t="s">
        <v>156</v>
      </c>
      <c r="J28253" t="s">
        <v>22</v>
      </c>
      <c r="K28253" t="s">
        <v>24</v>
      </c>
      <c r="L28253" t="s">
        <v>17</v>
      </c>
      <c r="M28253" t="s">
        <v>450</v>
      </c>
    </row>
    <row r="28254" spans="1:13" x14ac:dyDescent="0.3">
      <c r="A28254" t="s">
        <v>2322</v>
      </c>
      <c r="C28254" t="s">
        <v>25276</v>
      </c>
      <c r="D28254">
        <v>12</v>
      </c>
      <c r="E28254" s="1">
        <v>26775</v>
      </c>
      <c r="G28254" t="s">
        <v>34</v>
      </c>
      <c r="H28254" t="s">
        <v>24701</v>
      </c>
      <c r="I28254" t="s">
        <v>156</v>
      </c>
      <c r="J28254" t="s">
        <v>22</v>
      </c>
      <c r="K28254" t="s">
        <v>24</v>
      </c>
      <c r="L28254" t="s">
        <v>25</v>
      </c>
      <c r="M28254" t="s">
        <v>6146</v>
      </c>
    </row>
    <row r="28255" spans="1:13" x14ac:dyDescent="0.3">
      <c r="A28255" t="s">
        <v>2322</v>
      </c>
      <c r="C28255" t="s">
        <v>26408</v>
      </c>
      <c r="D28255">
        <v>12</v>
      </c>
      <c r="E28255" s="1">
        <v>25198</v>
      </c>
      <c r="G28255" t="s">
        <v>34</v>
      </c>
      <c r="H28255" t="s">
        <v>24701</v>
      </c>
      <c r="I28255" t="s">
        <v>156</v>
      </c>
      <c r="J28255" t="s">
        <v>22</v>
      </c>
      <c r="K28255" t="s">
        <v>24</v>
      </c>
      <c r="L28255" t="s">
        <v>25</v>
      </c>
      <c r="M28255" t="s">
        <v>6146</v>
      </c>
    </row>
    <row r="28256" spans="1:13" x14ac:dyDescent="0.3">
      <c r="A28256" t="s">
        <v>2322</v>
      </c>
      <c r="C28256" t="s">
        <v>20542</v>
      </c>
      <c r="D28256">
        <v>12</v>
      </c>
      <c r="E28256" s="1">
        <v>106424</v>
      </c>
      <c r="G28256" t="s">
        <v>34</v>
      </c>
      <c r="H28256" t="s">
        <v>20559</v>
      </c>
      <c r="I28256" t="s">
        <v>156</v>
      </c>
      <c r="J28256" t="s">
        <v>22</v>
      </c>
      <c r="K28256" t="s">
        <v>24</v>
      </c>
      <c r="L28256" t="s">
        <v>25</v>
      </c>
      <c r="M28256" t="s">
        <v>6146</v>
      </c>
    </row>
    <row r="28257" spans="1:13" x14ac:dyDescent="0.3">
      <c r="A28257" t="s">
        <v>2322</v>
      </c>
      <c r="C28257" t="s">
        <v>32450</v>
      </c>
      <c r="D28257">
        <v>12</v>
      </c>
      <c r="E28257" s="1">
        <v>101846</v>
      </c>
      <c r="G28257" t="s">
        <v>34</v>
      </c>
      <c r="H28257" t="s">
        <v>20559</v>
      </c>
      <c r="I28257" t="s">
        <v>156</v>
      </c>
      <c r="J28257" t="s">
        <v>22</v>
      </c>
      <c r="K28257" t="s">
        <v>24</v>
      </c>
      <c r="L28257" t="s">
        <v>25</v>
      </c>
      <c r="M28257" t="s">
        <v>6146</v>
      </c>
    </row>
    <row r="28258" spans="1:13" x14ac:dyDescent="0.3">
      <c r="A28258" t="s">
        <v>2322</v>
      </c>
      <c r="C28258" t="s">
        <v>32581</v>
      </c>
      <c r="D28258">
        <v>7</v>
      </c>
      <c r="E28258" s="1">
        <v>73819</v>
      </c>
      <c r="G28258" t="s">
        <v>34</v>
      </c>
      <c r="H28258" t="s">
        <v>20559</v>
      </c>
      <c r="I28258" t="s">
        <v>156</v>
      </c>
      <c r="J28258" t="s">
        <v>22</v>
      </c>
      <c r="K28258" t="s">
        <v>24</v>
      </c>
      <c r="L28258" t="s">
        <v>25</v>
      </c>
      <c r="M28258" t="s">
        <v>6146</v>
      </c>
    </row>
    <row r="28259" spans="1:13" s="28" customFormat="1" x14ac:dyDescent="0.3">
      <c r="A28259" s="28" t="s">
        <v>348</v>
      </c>
      <c r="C28259" s="28" t="s">
        <v>38237</v>
      </c>
      <c r="D28259" s="28">
        <v>16</v>
      </c>
      <c r="E28259" s="29">
        <v>366050</v>
      </c>
      <c r="G28259" s="28" t="s">
        <v>13</v>
      </c>
      <c r="H28259" s="28" t="s">
        <v>38290</v>
      </c>
      <c r="I28259" s="28" t="s">
        <v>156</v>
      </c>
      <c r="J28259" s="28" t="s">
        <v>22</v>
      </c>
      <c r="K28259" s="28" t="s">
        <v>24</v>
      </c>
      <c r="L28259" s="28" t="s">
        <v>17</v>
      </c>
      <c r="M28259" s="28" t="s">
        <v>82</v>
      </c>
    </row>
    <row r="28260" spans="1:13" s="28" customFormat="1" x14ac:dyDescent="0.3">
      <c r="A28260" s="28" t="s">
        <v>348</v>
      </c>
      <c r="C28260" s="28" t="s">
        <v>38237</v>
      </c>
      <c r="D28260" s="28">
        <v>24</v>
      </c>
      <c r="E28260" s="29">
        <v>99990</v>
      </c>
      <c r="G28260" s="28" t="s">
        <v>13</v>
      </c>
      <c r="H28260" s="28" t="s">
        <v>38291</v>
      </c>
      <c r="I28260" s="28" t="s">
        <v>156</v>
      </c>
      <c r="J28260" s="28" t="s">
        <v>22</v>
      </c>
      <c r="K28260" s="28" t="s">
        <v>24</v>
      </c>
      <c r="L28260" s="28" t="s">
        <v>17</v>
      </c>
      <c r="M28260" s="28" t="s">
        <v>18</v>
      </c>
    </row>
    <row r="28261" spans="1:13" s="28" customFormat="1" x14ac:dyDescent="0.3">
      <c r="A28261" s="28" t="s">
        <v>348</v>
      </c>
      <c r="C28261" s="28" t="s">
        <v>38244</v>
      </c>
      <c r="D28261" s="28">
        <v>36</v>
      </c>
      <c r="E28261" s="29">
        <v>1803997</v>
      </c>
      <c r="G28261" s="28" t="s">
        <v>400</v>
      </c>
      <c r="H28261" s="28" t="s">
        <v>38288</v>
      </c>
      <c r="I28261" s="28" t="s">
        <v>156</v>
      </c>
      <c r="J28261" s="28" t="s">
        <v>22</v>
      </c>
      <c r="K28261" s="28" t="s">
        <v>24</v>
      </c>
      <c r="L28261" s="28" t="s">
        <v>17</v>
      </c>
      <c r="M28261" s="28" t="s">
        <v>401</v>
      </c>
    </row>
    <row r="28262" spans="1:13" s="28" customFormat="1" x14ac:dyDescent="0.3">
      <c r="A28262" s="28" t="s">
        <v>348</v>
      </c>
      <c r="C28262" s="28" t="s">
        <v>38244</v>
      </c>
      <c r="D28262" s="28">
        <v>6</v>
      </c>
      <c r="E28262" s="29">
        <v>149804</v>
      </c>
      <c r="G28262" s="28" t="s">
        <v>168</v>
      </c>
      <c r="H28262" s="28" t="s">
        <v>38289</v>
      </c>
      <c r="I28262" s="28" t="s">
        <v>156</v>
      </c>
      <c r="J28262" s="28" t="s">
        <v>22</v>
      </c>
      <c r="K28262" s="28" t="s">
        <v>24</v>
      </c>
      <c r="L28262" s="28" t="s">
        <v>17</v>
      </c>
      <c r="M28262" s="28" t="s">
        <v>171</v>
      </c>
    </row>
    <row r="28263" spans="1:13" s="28" customFormat="1" x14ac:dyDescent="0.3">
      <c r="A28263" s="28" t="s">
        <v>348</v>
      </c>
      <c r="C28263" s="28" t="s">
        <v>38273</v>
      </c>
      <c r="D28263" s="28">
        <v>44</v>
      </c>
      <c r="E28263" s="29">
        <v>3901398</v>
      </c>
      <c r="G28263" s="28" t="s">
        <v>34</v>
      </c>
      <c r="H28263" s="28" t="s">
        <v>38286</v>
      </c>
      <c r="I28263" s="28" t="s">
        <v>156</v>
      </c>
      <c r="J28263" s="28" t="s">
        <v>22</v>
      </c>
      <c r="K28263" s="28" t="s">
        <v>24</v>
      </c>
      <c r="L28263" s="28" t="s">
        <v>17</v>
      </c>
      <c r="M28263" s="28" t="s">
        <v>38260</v>
      </c>
    </row>
    <row r="28264" spans="1:13" s="28" customFormat="1" x14ac:dyDescent="0.3">
      <c r="A28264" s="28" t="s">
        <v>348</v>
      </c>
      <c r="C28264" s="28" t="s">
        <v>38273</v>
      </c>
      <c r="D28264" s="28">
        <v>28</v>
      </c>
      <c r="E28264" s="29">
        <v>2200000</v>
      </c>
      <c r="G28264" s="28" t="s">
        <v>48</v>
      </c>
      <c r="H28264" s="28" t="s">
        <v>38287</v>
      </c>
      <c r="I28264" s="28" t="s">
        <v>156</v>
      </c>
      <c r="J28264" s="28" t="s">
        <v>22</v>
      </c>
      <c r="K28264" s="28" t="s">
        <v>24</v>
      </c>
      <c r="L28264" s="28" t="s">
        <v>115</v>
      </c>
      <c r="M28264" s="28" t="s">
        <v>190</v>
      </c>
    </row>
    <row r="28265" spans="1:13" s="28" customFormat="1" x14ac:dyDescent="0.3">
      <c r="A28265" s="28" t="s">
        <v>348</v>
      </c>
      <c r="C28265" s="28" t="s">
        <v>38276</v>
      </c>
      <c r="D28265" s="28">
        <v>55</v>
      </c>
      <c r="E28265" s="29">
        <v>7400000</v>
      </c>
      <c r="G28265" s="28" t="s">
        <v>21328</v>
      </c>
      <c r="H28265" s="28" t="s">
        <v>38284</v>
      </c>
      <c r="I28265" s="28" t="s">
        <v>156</v>
      </c>
      <c r="J28265" s="28" t="s">
        <v>22</v>
      </c>
      <c r="K28265" s="28" t="s">
        <v>24</v>
      </c>
      <c r="L28265" s="28" t="s">
        <v>17</v>
      </c>
      <c r="M28265" s="28" t="s">
        <v>38285</v>
      </c>
    </row>
    <row r="28266" spans="1:13" s="28" customFormat="1" x14ac:dyDescent="0.3">
      <c r="A28266" s="28" t="s">
        <v>348</v>
      </c>
      <c r="C28266" s="28" t="s">
        <v>38241</v>
      </c>
      <c r="D28266" s="28">
        <v>37</v>
      </c>
      <c r="E28266" s="29">
        <v>2487784</v>
      </c>
      <c r="G28266" s="28" t="s">
        <v>13</v>
      </c>
      <c r="H28266" s="28" t="s">
        <v>38283</v>
      </c>
      <c r="I28266" s="28" t="s">
        <v>156</v>
      </c>
      <c r="J28266" s="28" t="s">
        <v>22</v>
      </c>
      <c r="K28266" s="28" t="s">
        <v>24</v>
      </c>
      <c r="L28266" s="28" t="s">
        <v>17</v>
      </c>
      <c r="M28266" s="28" t="s">
        <v>38246</v>
      </c>
    </row>
    <row r="28267" spans="1:13" x14ac:dyDescent="0.3">
      <c r="A28267" t="s">
        <v>348</v>
      </c>
      <c r="C28267" t="s">
        <v>2957</v>
      </c>
      <c r="D28267">
        <v>37</v>
      </c>
      <c r="E28267" s="1">
        <v>6895622</v>
      </c>
      <c r="G28267" t="s">
        <v>647</v>
      </c>
      <c r="H28267" t="s">
        <v>3007</v>
      </c>
      <c r="I28267" t="s">
        <v>156</v>
      </c>
      <c r="J28267" t="s">
        <v>22</v>
      </c>
      <c r="K28267" t="s">
        <v>24</v>
      </c>
      <c r="L28267" t="s">
        <v>17</v>
      </c>
      <c r="M28267" t="s">
        <v>2625</v>
      </c>
    </row>
    <row r="28268" spans="1:13" x14ac:dyDescent="0.3">
      <c r="A28268" t="s">
        <v>348</v>
      </c>
      <c r="C28268" t="s">
        <v>2957</v>
      </c>
      <c r="D28268">
        <v>11</v>
      </c>
      <c r="E28268" s="1">
        <v>1112372</v>
      </c>
      <c r="G28268" t="s">
        <v>13</v>
      </c>
      <c r="H28268" t="s">
        <v>646</v>
      </c>
      <c r="I28268" t="s">
        <v>156</v>
      </c>
      <c r="J28268" t="s">
        <v>22</v>
      </c>
      <c r="K28268" t="s">
        <v>24</v>
      </c>
      <c r="L28268" t="s">
        <v>38</v>
      </c>
      <c r="M28268" t="s">
        <v>450</v>
      </c>
    </row>
    <row r="28269" spans="1:13" x14ac:dyDescent="0.3">
      <c r="A28269" t="s">
        <v>348</v>
      </c>
      <c r="C28269" t="s">
        <v>2957</v>
      </c>
      <c r="D28269">
        <v>35</v>
      </c>
      <c r="E28269" s="1">
        <v>3541221</v>
      </c>
      <c r="G28269" t="s">
        <v>13</v>
      </c>
      <c r="H28269" t="s">
        <v>3056</v>
      </c>
      <c r="I28269" t="s">
        <v>156</v>
      </c>
      <c r="J28269" t="s">
        <v>22</v>
      </c>
      <c r="K28269" t="s">
        <v>24</v>
      </c>
      <c r="L28269" t="s">
        <v>17</v>
      </c>
      <c r="M28269" t="s">
        <v>101</v>
      </c>
    </row>
    <row r="28270" spans="1:13" x14ac:dyDescent="0.3">
      <c r="A28270" t="s">
        <v>348</v>
      </c>
      <c r="C28270" t="s">
        <v>2957</v>
      </c>
      <c r="D28270">
        <v>13</v>
      </c>
      <c r="E28270" s="1">
        <v>95000</v>
      </c>
      <c r="G28270" t="s">
        <v>13</v>
      </c>
      <c r="H28270" t="s">
        <v>3233</v>
      </c>
      <c r="I28270" t="s">
        <v>156</v>
      </c>
      <c r="J28270" t="s">
        <v>22</v>
      </c>
      <c r="K28270" t="s">
        <v>24</v>
      </c>
      <c r="L28270" t="s">
        <v>17</v>
      </c>
      <c r="M28270" t="s">
        <v>450</v>
      </c>
    </row>
    <row r="28271" spans="1:13" x14ac:dyDescent="0.3">
      <c r="A28271" t="s">
        <v>348</v>
      </c>
      <c r="C28271" t="s">
        <v>2957</v>
      </c>
      <c r="D28271">
        <v>40</v>
      </c>
      <c r="E28271" s="1">
        <v>554582</v>
      </c>
      <c r="G28271" t="s">
        <v>111</v>
      </c>
      <c r="H28271" t="s">
        <v>3290</v>
      </c>
      <c r="I28271" t="s">
        <v>156</v>
      </c>
      <c r="J28271" t="s">
        <v>22</v>
      </c>
      <c r="K28271" t="s">
        <v>24</v>
      </c>
      <c r="L28271" t="s">
        <v>25</v>
      </c>
      <c r="M28271" t="s">
        <v>141</v>
      </c>
    </row>
    <row r="28272" spans="1:13" x14ac:dyDescent="0.3">
      <c r="A28272" t="s">
        <v>348</v>
      </c>
      <c r="C28272" t="s">
        <v>2957</v>
      </c>
      <c r="D28272">
        <v>13</v>
      </c>
      <c r="E28272" s="1">
        <v>1028520</v>
      </c>
      <c r="G28272" t="s">
        <v>13</v>
      </c>
      <c r="H28272" t="s">
        <v>3378</v>
      </c>
      <c r="I28272" t="s">
        <v>156</v>
      </c>
      <c r="J28272" t="s">
        <v>22</v>
      </c>
      <c r="K28272" t="s">
        <v>24</v>
      </c>
      <c r="L28272" t="s">
        <v>17</v>
      </c>
      <c r="M28272" t="s">
        <v>207</v>
      </c>
    </row>
    <row r="28273" spans="1:13" x14ac:dyDescent="0.3">
      <c r="A28273" t="s">
        <v>348</v>
      </c>
      <c r="C28273" t="s">
        <v>2957</v>
      </c>
      <c r="D28273">
        <v>24</v>
      </c>
      <c r="E28273" s="1">
        <v>2145510</v>
      </c>
      <c r="G28273" t="s">
        <v>13</v>
      </c>
      <c r="H28273" t="s">
        <v>3585</v>
      </c>
      <c r="I28273" t="s">
        <v>156</v>
      </c>
      <c r="J28273" t="s">
        <v>22</v>
      </c>
      <c r="K28273" t="s">
        <v>24</v>
      </c>
      <c r="L28273" t="s">
        <v>17</v>
      </c>
      <c r="M28273" t="s">
        <v>442</v>
      </c>
    </row>
    <row r="28274" spans="1:13" x14ac:dyDescent="0.3">
      <c r="A28274" t="s">
        <v>348</v>
      </c>
      <c r="C28274" t="s">
        <v>2269</v>
      </c>
      <c r="D28274">
        <v>19</v>
      </c>
      <c r="E28274" s="1">
        <v>1443328</v>
      </c>
      <c r="G28274" t="s">
        <v>13</v>
      </c>
      <c r="H28274" t="s">
        <v>2283</v>
      </c>
      <c r="I28274" t="s">
        <v>156</v>
      </c>
      <c r="J28274" t="s">
        <v>22</v>
      </c>
      <c r="K28274" t="s">
        <v>24</v>
      </c>
      <c r="L28274" t="s">
        <v>17</v>
      </c>
      <c r="M28274" t="s">
        <v>105</v>
      </c>
    </row>
    <row r="28275" spans="1:13" x14ac:dyDescent="0.3">
      <c r="A28275" t="s">
        <v>348</v>
      </c>
      <c r="C28275" t="s">
        <v>2269</v>
      </c>
      <c r="D28275">
        <v>36</v>
      </c>
      <c r="E28275" s="1">
        <v>7996327</v>
      </c>
      <c r="G28275" t="s">
        <v>1839</v>
      </c>
      <c r="H28275" t="s">
        <v>2309</v>
      </c>
      <c r="I28275" t="s">
        <v>156</v>
      </c>
      <c r="J28275" t="s">
        <v>22</v>
      </c>
      <c r="K28275" t="s">
        <v>24</v>
      </c>
      <c r="L28275" t="s">
        <v>17</v>
      </c>
      <c r="M28275" t="s">
        <v>2310</v>
      </c>
    </row>
    <row r="28276" spans="1:13" x14ac:dyDescent="0.3">
      <c r="A28276" t="s">
        <v>348</v>
      </c>
      <c r="C28276" t="s">
        <v>2269</v>
      </c>
      <c r="D28276">
        <v>39</v>
      </c>
      <c r="E28276" s="1">
        <v>14711529</v>
      </c>
      <c r="G28276" t="s">
        <v>13</v>
      </c>
      <c r="H28276" t="s">
        <v>2372</v>
      </c>
      <c r="I28276" t="s">
        <v>156</v>
      </c>
      <c r="J28276" t="s">
        <v>22</v>
      </c>
      <c r="K28276" t="s">
        <v>24</v>
      </c>
      <c r="L28276" t="s">
        <v>2373</v>
      </c>
      <c r="M28276" t="s">
        <v>18</v>
      </c>
    </row>
    <row r="28277" spans="1:13" x14ac:dyDescent="0.3">
      <c r="A28277" t="s">
        <v>348</v>
      </c>
      <c r="C28277" t="s">
        <v>2269</v>
      </c>
      <c r="D28277">
        <v>21</v>
      </c>
      <c r="E28277" s="1">
        <v>424779</v>
      </c>
      <c r="G28277" t="s">
        <v>13</v>
      </c>
      <c r="H28277" t="s">
        <v>2392</v>
      </c>
      <c r="I28277" t="s">
        <v>156</v>
      </c>
      <c r="J28277" t="s">
        <v>22</v>
      </c>
      <c r="K28277" t="s">
        <v>24</v>
      </c>
      <c r="L28277" t="s">
        <v>17</v>
      </c>
      <c r="M28277" t="s">
        <v>18</v>
      </c>
    </row>
    <row r="28278" spans="1:13" x14ac:dyDescent="0.3">
      <c r="A28278" t="s">
        <v>348</v>
      </c>
      <c r="C28278" t="s">
        <v>2269</v>
      </c>
      <c r="D28278">
        <v>24</v>
      </c>
      <c r="E28278" s="1">
        <v>1306435</v>
      </c>
      <c r="G28278" t="s">
        <v>13</v>
      </c>
      <c r="H28278" t="s">
        <v>2626</v>
      </c>
      <c r="I28278" t="s">
        <v>156</v>
      </c>
      <c r="J28278" t="s">
        <v>22</v>
      </c>
      <c r="K28278" t="s">
        <v>24</v>
      </c>
      <c r="L28278" t="s">
        <v>38</v>
      </c>
      <c r="M28278" t="s">
        <v>345</v>
      </c>
    </row>
    <row r="28279" spans="1:13" x14ac:dyDescent="0.3">
      <c r="A28279" t="s">
        <v>348</v>
      </c>
      <c r="C28279" t="s">
        <v>2269</v>
      </c>
      <c r="D28279">
        <v>14</v>
      </c>
      <c r="E28279" s="1">
        <v>172951</v>
      </c>
      <c r="G28279" t="s">
        <v>13</v>
      </c>
      <c r="H28279" t="s">
        <v>2664</v>
      </c>
      <c r="I28279" t="s">
        <v>156</v>
      </c>
      <c r="J28279" t="s">
        <v>22</v>
      </c>
      <c r="K28279" t="s">
        <v>24</v>
      </c>
      <c r="L28279" t="s">
        <v>38</v>
      </c>
      <c r="M28279" t="s">
        <v>345</v>
      </c>
    </row>
    <row r="28280" spans="1:13" x14ac:dyDescent="0.3">
      <c r="A28280" t="s">
        <v>348</v>
      </c>
      <c r="C28280" t="s">
        <v>1852</v>
      </c>
      <c r="D28280">
        <v>11</v>
      </c>
      <c r="E28280" s="1">
        <v>527646</v>
      </c>
      <c r="G28280" t="s">
        <v>34</v>
      </c>
      <c r="H28280" t="s">
        <v>2051</v>
      </c>
      <c r="I28280" t="s">
        <v>156</v>
      </c>
      <c r="J28280" t="s">
        <v>22</v>
      </c>
      <c r="K28280" t="s">
        <v>24</v>
      </c>
      <c r="L28280" t="s">
        <v>17</v>
      </c>
      <c r="M28280" t="s">
        <v>87</v>
      </c>
    </row>
    <row r="28281" spans="1:13" x14ac:dyDescent="0.3">
      <c r="A28281" t="s">
        <v>348</v>
      </c>
      <c r="C28281" t="s">
        <v>1558</v>
      </c>
      <c r="D28281">
        <v>36</v>
      </c>
      <c r="E28281" s="1">
        <v>1989624</v>
      </c>
      <c r="G28281" t="s">
        <v>13</v>
      </c>
      <c r="H28281" t="s">
        <v>1628</v>
      </c>
      <c r="I28281" t="s">
        <v>156</v>
      </c>
      <c r="J28281" t="s">
        <v>22</v>
      </c>
      <c r="K28281" t="s">
        <v>24</v>
      </c>
      <c r="L28281" t="s">
        <v>38</v>
      </c>
      <c r="M28281" t="s">
        <v>66</v>
      </c>
    </row>
    <row r="28282" spans="1:13" x14ac:dyDescent="0.3">
      <c r="A28282" t="s">
        <v>348</v>
      </c>
      <c r="C28282" t="s">
        <v>1275</v>
      </c>
      <c r="D28282">
        <v>8</v>
      </c>
      <c r="E28282" s="1">
        <v>172521</v>
      </c>
      <c r="G28282" t="s">
        <v>13</v>
      </c>
      <c r="H28282" t="s">
        <v>1348</v>
      </c>
      <c r="I28282" t="s">
        <v>156</v>
      </c>
      <c r="J28282" t="s">
        <v>22</v>
      </c>
      <c r="K28282" t="s">
        <v>24</v>
      </c>
      <c r="L28282" t="s">
        <v>456</v>
      </c>
      <c r="M28282" t="s">
        <v>82</v>
      </c>
    </row>
    <row r="28283" spans="1:13" x14ac:dyDescent="0.3">
      <c r="A28283" t="s">
        <v>348</v>
      </c>
      <c r="C28283" t="s">
        <v>1275</v>
      </c>
      <c r="D28283">
        <v>15</v>
      </c>
      <c r="E28283" s="1">
        <v>221058</v>
      </c>
      <c r="G28283" t="s">
        <v>13</v>
      </c>
      <c r="H28283" t="s">
        <v>1417</v>
      </c>
      <c r="I28283" t="s">
        <v>156</v>
      </c>
      <c r="J28283" t="s">
        <v>22</v>
      </c>
      <c r="K28283" t="s">
        <v>24</v>
      </c>
      <c r="L28283" t="s">
        <v>17</v>
      </c>
      <c r="M28283" t="s">
        <v>18</v>
      </c>
    </row>
    <row r="28284" spans="1:13" x14ac:dyDescent="0.3">
      <c r="A28284" t="s">
        <v>348</v>
      </c>
      <c r="C28284" t="s">
        <v>597</v>
      </c>
      <c r="D28284">
        <v>23</v>
      </c>
      <c r="E28284" s="1">
        <v>3064495</v>
      </c>
      <c r="G28284" t="s">
        <v>571</v>
      </c>
      <c r="H28284" t="s">
        <v>616</v>
      </c>
      <c r="I28284" t="s">
        <v>156</v>
      </c>
      <c r="J28284" t="s">
        <v>22</v>
      </c>
      <c r="K28284" t="s">
        <v>24</v>
      </c>
      <c r="L28284" t="s">
        <v>17</v>
      </c>
      <c r="M28284" t="s">
        <v>617</v>
      </c>
    </row>
    <row r="28285" spans="1:13" x14ac:dyDescent="0.3">
      <c r="A28285" t="s">
        <v>348</v>
      </c>
      <c r="C28285" t="s">
        <v>597</v>
      </c>
      <c r="D28285">
        <v>23</v>
      </c>
      <c r="E28285" s="1">
        <v>1447046</v>
      </c>
      <c r="G28285" t="s">
        <v>647</v>
      </c>
      <c r="H28285" t="s">
        <v>646</v>
      </c>
      <c r="I28285" t="s">
        <v>156</v>
      </c>
      <c r="J28285" t="s">
        <v>22</v>
      </c>
      <c r="K28285" t="s">
        <v>24</v>
      </c>
      <c r="L28285" t="s">
        <v>38</v>
      </c>
      <c r="M28285" t="s">
        <v>648</v>
      </c>
    </row>
    <row r="28286" spans="1:13" x14ac:dyDescent="0.3">
      <c r="A28286" t="s">
        <v>348</v>
      </c>
      <c r="C28286" t="s">
        <v>597</v>
      </c>
      <c r="D28286">
        <v>3</v>
      </c>
      <c r="E28286" s="1">
        <v>400489</v>
      </c>
      <c r="G28286" t="s">
        <v>400</v>
      </c>
      <c r="H28286" t="s">
        <v>688</v>
      </c>
      <c r="I28286" t="s">
        <v>156</v>
      </c>
      <c r="J28286" t="s">
        <v>22</v>
      </c>
      <c r="K28286" t="s">
        <v>24</v>
      </c>
      <c r="L28286" t="s">
        <v>170</v>
      </c>
      <c r="M28286" t="s">
        <v>401</v>
      </c>
    </row>
    <row r="28287" spans="1:13" x14ac:dyDescent="0.3">
      <c r="A28287" t="s">
        <v>348</v>
      </c>
      <c r="C28287" t="s">
        <v>597</v>
      </c>
      <c r="D28287">
        <v>24</v>
      </c>
      <c r="E28287" s="1">
        <v>934461</v>
      </c>
      <c r="G28287" t="s">
        <v>13</v>
      </c>
      <c r="H28287" t="s">
        <v>735</v>
      </c>
      <c r="I28287" t="s">
        <v>156</v>
      </c>
      <c r="J28287" t="s">
        <v>22</v>
      </c>
      <c r="K28287" t="s">
        <v>24</v>
      </c>
      <c r="L28287" t="s">
        <v>17</v>
      </c>
      <c r="M28287" t="s">
        <v>105</v>
      </c>
    </row>
    <row r="28288" spans="1:13" x14ac:dyDescent="0.3">
      <c r="A28288" t="s">
        <v>348</v>
      </c>
      <c r="C28288" t="s">
        <v>341</v>
      </c>
      <c r="D28288">
        <v>61</v>
      </c>
      <c r="E28288" s="1">
        <v>122264513</v>
      </c>
      <c r="G28288" t="s">
        <v>13</v>
      </c>
      <c r="H28288" t="s">
        <v>349</v>
      </c>
      <c r="I28288" t="s">
        <v>156</v>
      </c>
      <c r="J28288" t="s">
        <v>22</v>
      </c>
      <c r="K28288" t="s">
        <v>24</v>
      </c>
      <c r="L28288" t="s">
        <v>17</v>
      </c>
      <c r="M28288" t="s">
        <v>345</v>
      </c>
    </row>
    <row r="28289" spans="1:13" x14ac:dyDescent="0.3">
      <c r="A28289" t="s">
        <v>348</v>
      </c>
      <c r="C28289" t="s">
        <v>27925</v>
      </c>
      <c r="D28289">
        <v>24</v>
      </c>
      <c r="E28289" s="1">
        <v>479781</v>
      </c>
      <c r="G28289" t="s">
        <v>111</v>
      </c>
      <c r="H28289" t="s">
        <v>27953</v>
      </c>
      <c r="I28289" t="s">
        <v>156</v>
      </c>
      <c r="J28289" t="s">
        <v>22</v>
      </c>
      <c r="K28289" t="s">
        <v>24</v>
      </c>
      <c r="L28289" t="s">
        <v>25</v>
      </c>
      <c r="M28289" t="s">
        <v>120</v>
      </c>
    </row>
    <row r="28290" spans="1:13" x14ac:dyDescent="0.3">
      <c r="A28290" t="s">
        <v>348</v>
      </c>
      <c r="C28290" t="s">
        <v>27925</v>
      </c>
      <c r="D28290">
        <v>35</v>
      </c>
      <c r="E28290" s="1">
        <v>6694082</v>
      </c>
      <c r="G28290" t="s">
        <v>13</v>
      </c>
      <c r="H28290" t="s">
        <v>28137</v>
      </c>
      <c r="I28290" t="s">
        <v>156</v>
      </c>
      <c r="J28290" t="s">
        <v>22</v>
      </c>
      <c r="K28290" t="s">
        <v>24</v>
      </c>
      <c r="L28290" t="s">
        <v>17</v>
      </c>
      <c r="M28290" t="s">
        <v>101</v>
      </c>
    </row>
    <row r="28291" spans="1:13" x14ac:dyDescent="0.3">
      <c r="A28291" t="s">
        <v>348</v>
      </c>
      <c r="C28291" t="s">
        <v>27925</v>
      </c>
      <c r="D28291">
        <v>26</v>
      </c>
      <c r="E28291" s="1">
        <v>2487121</v>
      </c>
      <c r="G28291" t="s">
        <v>13</v>
      </c>
      <c r="H28291" t="s">
        <v>28151</v>
      </c>
      <c r="I28291" t="s">
        <v>156</v>
      </c>
      <c r="J28291" t="s">
        <v>22</v>
      </c>
      <c r="K28291" t="s">
        <v>24</v>
      </c>
      <c r="L28291" t="s">
        <v>17</v>
      </c>
      <c r="M28291" t="s">
        <v>207</v>
      </c>
    </row>
    <row r="28292" spans="1:13" x14ac:dyDescent="0.3">
      <c r="A28292" t="s">
        <v>348</v>
      </c>
      <c r="C28292" t="s">
        <v>27925</v>
      </c>
      <c r="D28292">
        <v>14</v>
      </c>
      <c r="E28292" s="1">
        <v>99905</v>
      </c>
      <c r="G28292" t="s">
        <v>34</v>
      </c>
      <c r="H28292" t="s">
        <v>28264</v>
      </c>
      <c r="I28292" t="s">
        <v>156</v>
      </c>
      <c r="J28292" t="s">
        <v>22</v>
      </c>
      <c r="K28292" t="s">
        <v>24</v>
      </c>
      <c r="L28292" t="s">
        <v>25</v>
      </c>
      <c r="M28292" t="s">
        <v>61</v>
      </c>
    </row>
    <row r="28293" spans="1:13" x14ac:dyDescent="0.3">
      <c r="A28293" t="s">
        <v>348</v>
      </c>
      <c r="C28293" t="s">
        <v>27925</v>
      </c>
      <c r="D28293">
        <v>6</v>
      </c>
      <c r="E28293" s="1">
        <v>99903</v>
      </c>
      <c r="G28293" t="s">
        <v>13</v>
      </c>
      <c r="H28293" t="s">
        <v>28272</v>
      </c>
      <c r="I28293" t="s">
        <v>156</v>
      </c>
      <c r="J28293" t="s">
        <v>22</v>
      </c>
      <c r="K28293" t="s">
        <v>24</v>
      </c>
      <c r="L28293" t="s">
        <v>17</v>
      </c>
      <c r="M28293" t="s">
        <v>18</v>
      </c>
    </row>
    <row r="28294" spans="1:13" x14ac:dyDescent="0.3">
      <c r="A28294" t="s">
        <v>348</v>
      </c>
      <c r="C28294" t="s">
        <v>28282</v>
      </c>
      <c r="D28294">
        <v>24</v>
      </c>
      <c r="E28294" s="1">
        <v>244232</v>
      </c>
      <c r="G28294" t="s">
        <v>111</v>
      </c>
      <c r="H28294" t="s">
        <v>28337</v>
      </c>
      <c r="I28294" t="s">
        <v>156</v>
      </c>
      <c r="J28294" t="s">
        <v>22</v>
      </c>
      <c r="K28294" t="s">
        <v>24</v>
      </c>
      <c r="L28294" t="s">
        <v>25</v>
      </c>
      <c r="M28294" t="s">
        <v>120</v>
      </c>
    </row>
    <row r="28295" spans="1:13" x14ac:dyDescent="0.3">
      <c r="A28295" t="s">
        <v>348</v>
      </c>
      <c r="C28295" t="s">
        <v>28282</v>
      </c>
      <c r="D28295">
        <v>16</v>
      </c>
      <c r="E28295" s="1">
        <v>400743</v>
      </c>
      <c r="G28295" t="s">
        <v>111</v>
      </c>
      <c r="H28295" t="s">
        <v>28494</v>
      </c>
      <c r="I28295" t="s">
        <v>156</v>
      </c>
      <c r="J28295" t="s">
        <v>22</v>
      </c>
      <c r="K28295" t="s">
        <v>24</v>
      </c>
      <c r="L28295" t="s">
        <v>25</v>
      </c>
      <c r="M28295" t="s">
        <v>120</v>
      </c>
    </row>
    <row r="28296" spans="1:13" x14ac:dyDescent="0.3">
      <c r="A28296" t="s">
        <v>348</v>
      </c>
      <c r="C28296" t="s">
        <v>28282</v>
      </c>
      <c r="D28296">
        <v>1</v>
      </c>
      <c r="E28296" s="1">
        <v>70000</v>
      </c>
      <c r="G28296" t="s">
        <v>400</v>
      </c>
      <c r="H28296" t="s">
        <v>28550</v>
      </c>
      <c r="I28296" t="s">
        <v>156</v>
      </c>
      <c r="J28296" t="s">
        <v>22</v>
      </c>
      <c r="K28296" t="s">
        <v>24</v>
      </c>
      <c r="L28296" t="s">
        <v>25</v>
      </c>
      <c r="M28296" t="s">
        <v>401</v>
      </c>
    </row>
    <row r="28297" spans="1:13" x14ac:dyDescent="0.3">
      <c r="A28297" t="s">
        <v>348</v>
      </c>
      <c r="C28297" t="s">
        <v>28282</v>
      </c>
      <c r="D28297">
        <v>14</v>
      </c>
      <c r="E28297" s="1">
        <v>250000</v>
      </c>
      <c r="G28297" t="s">
        <v>111</v>
      </c>
      <c r="H28297" t="s">
        <v>28608</v>
      </c>
      <c r="I28297" t="s">
        <v>156</v>
      </c>
      <c r="J28297" t="s">
        <v>22</v>
      </c>
      <c r="K28297" t="s">
        <v>24</v>
      </c>
      <c r="L28297" t="s">
        <v>25</v>
      </c>
      <c r="M28297" t="s">
        <v>120</v>
      </c>
    </row>
    <row r="28298" spans="1:13" x14ac:dyDescent="0.3">
      <c r="A28298" t="s">
        <v>348</v>
      </c>
      <c r="C28298" t="s">
        <v>28282</v>
      </c>
      <c r="D28298">
        <v>38</v>
      </c>
      <c r="E28298" s="1">
        <v>675000</v>
      </c>
      <c r="G28298" t="s">
        <v>13</v>
      </c>
      <c r="H28298" t="s">
        <v>28708</v>
      </c>
      <c r="I28298" t="s">
        <v>156</v>
      </c>
      <c r="J28298" t="s">
        <v>22</v>
      </c>
      <c r="K28298" t="s">
        <v>24</v>
      </c>
      <c r="L28298" t="s">
        <v>25</v>
      </c>
      <c r="M28298" t="s">
        <v>31</v>
      </c>
    </row>
    <row r="28299" spans="1:13" x14ac:dyDescent="0.3">
      <c r="A28299" t="s">
        <v>348</v>
      </c>
      <c r="C28299" t="s">
        <v>28715</v>
      </c>
      <c r="D28299">
        <v>23</v>
      </c>
      <c r="E28299" s="1">
        <v>837871</v>
      </c>
      <c r="G28299" t="s">
        <v>13</v>
      </c>
      <c r="H28299" t="s">
        <v>27228</v>
      </c>
      <c r="I28299" t="s">
        <v>156</v>
      </c>
      <c r="J28299" t="s">
        <v>22</v>
      </c>
      <c r="K28299" t="s">
        <v>24</v>
      </c>
      <c r="L28299" t="s">
        <v>17</v>
      </c>
      <c r="M28299" t="s">
        <v>442</v>
      </c>
    </row>
    <row r="28300" spans="1:13" x14ac:dyDescent="0.3">
      <c r="A28300" t="s">
        <v>348</v>
      </c>
      <c r="C28300" t="s">
        <v>28715</v>
      </c>
      <c r="D28300">
        <v>31</v>
      </c>
      <c r="E28300" s="1">
        <v>274428</v>
      </c>
      <c r="G28300" t="s">
        <v>13</v>
      </c>
      <c r="H28300" t="s">
        <v>28749</v>
      </c>
      <c r="I28300" t="s">
        <v>156</v>
      </c>
      <c r="J28300" t="s">
        <v>22</v>
      </c>
      <c r="K28300" t="s">
        <v>24</v>
      </c>
      <c r="L28300" t="s">
        <v>17</v>
      </c>
      <c r="M28300" t="s">
        <v>31</v>
      </c>
    </row>
    <row r="28301" spans="1:13" x14ac:dyDescent="0.3">
      <c r="A28301" t="s">
        <v>348</v>
      </c>
      <c r="C28301" t="s">
        <v>28715</v>
      </c>
      <c r="D28301">
        <v>18</v>
      </c>
      <c r="E28301" s="1">
        <v>898846</v>
      </c>
      <c r="G28301" t="s">
        <v>34</v>
      </c>
      <c r="H28301" t="s">
        <v>28782</v>
      </c>
      <c r="I28301" t="s">
        <v>156</v>
      </c>
      <c r="J28301" t="s">
        <v>22</v>
      </c>
      <c r="K28301" t="s">
        <v>24</v>
      </c>
      <c r="L28301" t="s">
        <v>38</v>
      </c>
      <c r="M28301" t="s">
        <v>202</v>
      </c>
    </row>
    <row r="28302" spans="1:13" x14ac:dyDescent="0.3">
      <c r="A28302" t="s">
        <v>348</v>
      </c>
      <c r="C28302" t="s">
        <v>28715</v>
      </c>
      <c r="D28302">
        <v>21</v>
      </c>
      <c r="E28302" s="1">
        <v>2753024</v>
      </c>
      <c r="G28302" t="s">
        <v>13</v>
      </c>
      <c r="H28302" t="s">
        <v>28785</v>
      </c>
      <c r="I28302" t="s">
        <v>156</v>
      </c>
      <c r="J28302" t="s">
        <v>22</v>
      </c>
      <c r="K28302" t="s">
        <v>24</v>
      </c>
      <c r="L28302" t="s">
        <v>17</v>
      </c>
      <c r="M28302" t="s">
        <v>18</v>
      </c>
    </row>
    <row r="28303" spans="1:13" x14ac:dyDescent="0.3">
      <c r="A28303" t="s">
        <v>348</v>
      </c>
      <c r="C28303" t="s">
        <v>28715</v>
      </c>
      <c r="D28303">
        <v>36</v>
      </c>
      <c r="E28303" s="1">
        <v>1721858</v>
      </c>
      <c r="G28303" t="s">
        <v>13</v>
      </c>
      <c r="H28303" t="s">
        <v>28793</v>
      </c>
      <c r="I28303" t="s">
        <v>156</v>
      </c>
      <c r="J28303" t="s">
        <v>22</v>
      </c>
      <c r="K28303" t="s">
        <v>24</v>
      </c>
      <c r="L28303" t="s">
        <v>38</v>
      </c>
      <c r="M28303" t="s">
        <v>101</v>
      </c>
    </row>
    <row r="28304" spans="1:13" x14ac:dyDescent="0.3">
      <c r="A28304" t="s">
        <v>348</v>
      </c>
      <c r="C28304" t="s">
        <v>28936</v>
      </c>
      <c r="D28304">
        <v>54</v>
      </c>
      <c r="E28304" s="1">
        <v>15126473</v>
      </c>
      <c r="G28304" t="s">
        <v>48</v>
      </c>
      <c r="H28304" t="s">
        <v>28948</v>
      </c>
      <c r="I28304" t="s">
        <v>156</v>
      </c>
      <c r="J28304" t="s">
        <v>22</v>
      </c>
      <c r="K28304" t="s">
        <v>24</v>
      </c>
      <c r="L28304" t="s">
        <v>170</v>
      </c>
      <c r="M28304" t="s">
        <v>190</v>
      </c>
    </row>
    <row r="28305" spans="1:13" x14ac:dyDescent="0.3">
      <c r="A28305" t="s">
        <v>348</v>
      </c>
      <c r="C28305" t="s">
        <v>28936</v>
      </c>
      <c r="D28305">
        <v>30</v>
      </c>
      <c r="E28305" s="1">
        <v>1318883</v>
      </c>
      <c r="G28305" t="s">
        <v>13</v>
      </c>
      <c r="H28305" t="s">
        <v>28979</v>
      </c>
      <c r="I28305" t="s">
        <v>156</v>
      </c>
      <c r="J28305" t="s">
        <v>22</v>
      </c>
      <c r="K28305" t="s">
        <v>24</v>
      </c>
      <c r="L28305" t="s">
        <v>17</v>
      </c>
      <c r="M28305" t="s">
        <v>66</v>
      </c>
    </row>
    <row r="28306" spans="1:13" x14ac:dyDescent="0.3">
      <c r="A28306" t="s">
        <v>348</v>
      </c>
      <c r="C28306" t="s">
        <v>28936</v>
      </c>
      <c r="D28306">
        <v>24</v>
      </c>
      <c r="E28306" s="1">
        <v>3898767</v>
      </c>
      <c r="G28306" t="s">
        <v>1839</v>
      </c>
      <c r="H28306" t="s">
        <v>29039</v>
      </c>
      <c r="I28306" t="s">
        <v>156</v>
      </c>
      <c r="J28306" t="s">
        <v>22</v>
      </c>
      <c r="K28306" t="s">
        <v>24</v>
      </c>
      <c r="L28306" t="s">
        <v>17</v>
      </c>
      <c r="M28306" t="s">
        <v>29040</v>
      </c>
    </row>
    <row r="28307" spans="1:13" x14ac:dyDescent="0.3">
      <c r="A28307" t="s">
        <v>348</v>
      </c>
      <c r="C28307" t="s">
        <v>28936</v>
      </c>
      <c r="D28307">
        <v>2</v>
      </c>
      <c r="E28307" s="1">
        <v>22000</v>
      </c>
      <c r="G28307" t="s">
        <v>111</v>
      </c>
      <c r="H28307" t="s">
        <v>29084</v>
      </c>
      <c r="I28307" t="s">
        <v>156</v>
      </c>
      <c r="J28307" t="s">
        <v>22</v>
      </c>
      <c r="K28307" t="s">
        <v>24</v>
      </c>
      <c r="L28307" t="s">
        <v>25</v>
      </c>
      <c r="M28307" t="s">
        <v>120</v>
      </c>
    </row>
    <row r="28308" spans="1:13" x14ac:dyDescent="0.3">
      <c r="A28308" t="s">
        <v>348</v>
      </c>
      <c r="C28308" t="s">
        <v>28936</v>
      </c>
      <c r="D28308">
        <v>5</v>
      </c>
      <c r="E28308" s="1">
        <v>75000</v>
      </c>
      <c r="G28308" t="s">
        <v>13</v>
      </c>
      <c r="H28308" t="s">
        <v>29090</v>
      </c>
      <c r="I28308" t="s">
        <v>156</v>
      </c>
      <c r="J28308" t="s">
        <v>22</v>
      </c>
      <c r="K28308" t="s">
        <v>24</v>
      </c>
      <c r="L28308" t="s">
        <v>17</v>
      </c>
      <c r="M28308" t="s">
        <v>87</v>
      </c>
    </row>
    <row r="28309" spans="1:13" x14ac:dyDescent="0.3">
      <c r="A28309" t="s">
        <v>348</v>
      </c>
      <c r="C28309" t="s">
        <v>28936</v>
      </c>
      <c r="D28309">
        <v>3</v>
      </c>
      <c r="E28309" s="1">
        <v>99661</v>
      </c>
      <c r="G28309" t="s">
        <v>13</v>
      </c>
      <c r="H28309" t="s">
        <v>29097</v>
      </c>
      <c r="I28309" t="s">
        <v>156</v>
      </c>
      <c r="J28309" t="s">
        <v>22</v>
      </c>
      <c r="K28309" t="s">
        <v>24</v>
      </c>
      <c r="L28309" t="s">
        <v>17</v>
      </c>
      <c r="M28309" t="s">
        <v>45</v>
      </c>
    </row>
    <row r="28310" spans="1:13" x14ac:dyDescent="0.3">
      <c r="A28310" t="s">
        <v>348</v>
      </c>
      <c r="C28310" t="s">
        <v>27194</v>
      </c>
      <c r="D28310">
        <v>36</v>
      </c>
      <c r="E28310" s="1">
        <v>1349042</v>
      </c>
      <c r="G28310" t="s">
        <v>34</v>
      </c>
      <c r="H28310" t="s">
        <v>27240</v>
      </c>
      <c r="I28310" t="s">
        <v>156</v>
      </c>
      <c r="J28310" t="s">
        <v>22</v>
      </c>
      <c r="K28310" t="s">
        <v>24</v>
      </c>
      <c r="L28310" t="s">
        <v>44</v>
      </c>
      <c r="M28310" t="s">
        <v>39</v>
      </c>
    </row>
    <row r="28311" spans="1:13" x14ac:dyDescent="0.3">
      <c r="A28311" t="s">
        <v>348</v>
      </c>
      <c r="C28311" t="s">
        <v>27194</v>
      </c>
      <c r="D28311">
        <v>5</v>
      </c>
      <c r="E28311" s="1">
        <v>20000</v>
      </c>
      <c r="G28311" t="s">
        <v>21</v>
      </c>
      <c r="H28311" t="s">
        <v>27259</v>
      </c>
      <c r="I28311" t="s">
        <v>156</v>
      </c>
      <c r="J28311" t="s">
        <v>22</v>
      </c>
      <c r="K28311" t="s">
        <v>24</v>
      </c>
      <c r="L28311" t="s">
        <v>25</v>
      </c>
      <c r="M28311" t="s">
        <v>26</v>
      </c>
    </row>
    <row r="28312" spans="1:13" x14ac:dyDescent="0.3">
      <c r="A28312" t="s">
        <v>348</v>
      </c>
      <c r="C28312" t="s">
        <v>27194</v>
      </c>
      <c r="D28312">
        <v>17</v>
      </c>
      <c r="E28312" s="1">
        <v>683974</v>
      </c>
      <c r="G28312" t="s">
        <v>13</v>
      </c>
      <c r="H28312" t="s">
        <v>27274</v>
      </c>
      <c r="I28312" t="s">
        <v>156</v>
      </c>
      <c r="J28312" t="s">
        <v>22</v>
      </c>
      <c r="K28312" t="s">
        <v>24</v>
      </c>
      <c r="L28312" t="s">
        <v>17</v>
      </c>
      <c r="M28312" t="s">
        <v>345</v>
      </c>
    </row>
    <row r="28313" spans="1:13" x14ac:dyDescent="0.3">
      <c r="A28313" t="s">
        <v>348</v>
      </c>
      <c r="C28313" t="s">
        <v>27194</v>
      </c>
      <c r="D28313">
        <v>33</v>
      </c>
      <c r="E28313" s="1">
        <v>2481561</v>
      </c>
      <c r="G28313" t="s">
        <v>571</v>
      </c>
      <c r="H28313" t="s">
        <v>27295</v>
      </c>
      <c r="I28313" t="s">
        <v>156</v>
      </c>
      <c r="J28313" t="s">
        <v>22</v>
      </c>
      <c r="K28313" t="s">
        <v>24</v>
      </c>
      <c r="L28313" t="s">
        <v>17</v>
      </c>
      <c r="M28313" t="s">
        <v>617</v>
      </c>
    </row>
    <row r="28314" spans="1:13" x14ac:dyDescent="0.3">
      <c r="A28314" t="s">
        <v>348</v>
      </c>
      <c r="C28314" t="s">
        <v>27194</v>
      </c>
      <c r="D28314">
        <v>17</v>
      </c>
      <c r="E28314" s="1">
        <v>418911</v>
      </c>
      <c r="G28314" t="s">
        <v>111</v>
      </c>
      <c r="H28314" t="s">
        <v>27296</v>
      </c>
      <c r="I28314" t="s">
        <v>156</v>
      </c>
      <c r="J28314" t="s">
        <v>22</v>
      </c>
      <c r="K28314" t="s">
        <v>24</v>
      </c>
      <c r="L28314" t="s">
        <v>25</v>
      </c>
      <c r="M28314" t="s">
        <v>120</v>
      </c>
    </row>
    <row r="28315" spans="1:13" x14ac:dyDescent="0.3">
      <c r="A28315" t="s">
        <v>348</v>
      </c>
      <c r="C28315" t="s">
        <v>27194</v>
      </c>
      <c r="D28315">
        <v>20</v>
      </c>
      <c r="E28315" s="1">
        <v>249004</v>
      </c>
      <c r="G28315" t="s">
        <v>13</v>
      </c>
      <c r="H28315" t="s">
        <v>27332</v>
      </c>
      <c r="I28315" t="s">
        <v>156</v>
      </c>
      <c r="J28315" t="s">
        <v>22</v>
      </c>
      <c r="K28315" t="s">
        <v>24</v>
      </c>
      <c r="L28315" t="s">
        <v>17</v>
      </c>
      <c r="M28315" t="s">
        <v>105</v>
      </c>
    </row>
    <row r="28316" spans="1:13" x14ac:dyDescent="0.3">
      <c r="A28316" t="s">
        <v>348</v>
      </c>
      <c r="C28316" t="s">
        <v>29114</v>
      </c>
      <c r="D28316">
        <v>13</v>
      </c>
      <c r="E28316" s="1">
        <v>95000</v>
      </c>
      <c r="G28316" t="s">
        <v>13</v>
      </c>
      <c r="H28316" t="s">
        <v>29218</v>
      </c>
      <c r="I28316" t="s">
        <v>156</v>
      </c>
      <c r="J28316" t="s">
        <v>22</v>
      </c>
      <c r="K28316" t="s">
        <v>24</v>
      </c>
      <c r="L28316" t="s">
        <v>17</v>
      </c>
      <c r="M28316" t="s">
        <v>450</v>
      </c>
    </row>
    <row r="28317" spans="1:13" x14ac:dyDescent="0.3">
      <c r="A28317" t="s">
        <v>348</v>
      </c>
      <c r="C28317" t="s">
        <v>29114</v>
      </c>
      <c r="D28317">
        <v>3</v>
      </c>
      <c r="E28317" s="1">
        <v>50000</v>
      </c>
      <c r="G28317" t="s">
        <v>13</v>
      </c>
      <c r="H28317" t="s">
        <v>29287</v>
      </c>
      <c r="I28317" t="s">
        <v>156</v>
      </c>
      <c r="J28317" t="s">
        <v>22</v>
      </c>
      <c r="K28317" t="s">
        <v>24</v>
      </c>
      <c r="L28317" t="s">
        <v>17</v>
      </c>
      <c r="M28317" t="s">
        <v>442</v>
      </c>
    </row>
    <row r="28318" spans="1:13" x14ac:dyDescent="0.3">
      <c r="A28318" t="s">
        <v>348</v>
      </c>
      <c r="C28318" t="s">
        <v>27408</v>
      </c>
      <c r="D28318">
        <v>14</v>
      </c>
      <c r="E28318" s="1">
        <v>100000</v>
      </c>
      <c r="G28318" t="s">
        <v>13</v>
      </c>
      <c r="H28318" t="s">
        <v>27561</v>
      </c>
      <c r="I28318" t="s">
        <v>156</v>
      </c>
      <c r="J28318" t="s">
        <v>22</v>
      </c>
      <c r="K28318" t="s">
        <v>24</v>
      </c>
      <c r="L28318" t="s">
        <v>17</v>
      </c>
      <c r="M28318" t="s">
        <v>450</v>
      </c>
    </row>
    <row r="28319" spans="1:13" x14ac:dyDescent="0.3">
      <c r="A28319" t="s">
        <v>348</v>
      </c>
      <c r="C28319" t="s">
        <v>27408</v>
      </c>
      <c r="D28319">
        <v>20</v>
      </c>
      <c r="E28319" s="1">
        <v>1375331</v>
      </c>
      <c r="G28319" t="s">
        <v>13</v>
      </c>
      <c r="H28319" t="s">
        <v>27564</v>
      </c>
      <c r="I28319" t="s">
        <v>156</v>
      </c>
      <c r="J28319" t="s">
        <v>22</v>
      </c>
      <c r="K28319" t="s">
        <v>24</v>
      </c>
      <c r="L28319" t="s">
        <v>17</v>
      </c>
      <c r="M28319" t="s">
        <v>45</v>
      </c>
    </row>
    <row r="28320" spans="1:13" x14ac:dyDescent="0.3">
      <c r="A28320" t="s">
        <v>348</v>
      </c>
      <c r="C28320" t="s">
        <v>27408</v>
      </c>
      <c r="D28320">
        <v>12</v>
      </c>
      <c r="E28320" s="1">
        <v>320000</v>
      </c>
      <c r="G28320" t="s">
        <v>13</v>
      </c>
      <c r="H28320" t="s">
        <v>27566</v>
      </c>
      <c r="I28320" t="s">
        <v>156</v>
      </c>
      <c r="J28320" t="s">
        <v>22</v>
      </c>
      <c r="K28320" t="s">
        <v>24</v>
      </c>
      <c r="L28320" t="s">
        <v>17</v>
      </c>
      <c r="M28320" t="s">
        <v>450</v>
      </c>
    </row>
    <row r="28321" spans="1:13" x14ac:dyDescent="0.3">
      <c r="A28321" t="s">
        <v>348</v>
      </c>
      <c r="C28321" t="s">
        <v>27408</v>
      </c>
      <c r="D28321">
        <v>25</v>
      </c>
      <c r="E28321" s="1">
        <v>5799848</v>
      </c>
      <c r="G28321" t="s">
        <v>13</v>
      </c>
      <c r="H28321" t="s">
        <v>27575</v>
      </c>
      <c r="I28321" t="s">
        <v>156</v>
      </c>
      <c r="J28321" t="s">
        <v>22</v>
      </c>
      <c r="K28321" t="s">
        <v>24</v>
      </c>
      <c r="L28321" t="s">
        <v>17</v>
      </c>
      <c r="M28321" t="s">
        <v>207</v>
      </c>
    </row>
    <row r="28322" spans="1:13" x14ac:dyDescent="0.3">
      <c r="A28322" t="s">
        <v>348</v>
      </c>
      <c r="C28322" t="s">
        <v>27408</v>
      </c>
      <c r="D28322">
        <v>29</v>
      </c>
      <c r="E28322" s="1">
        <v>2350418</v>
      </c>
      <c r="G28322" t="s">
        <v>13</v>
      </c>
      <c r="H28322" t="s">
        <v>27582</v>
      </c>
      <c r="I28322" t="s">
        <v>156</v>
      </c>
      <c r="J28322" t="s">
        <v>22</v>
      </c>
      <c r="K28322" t="s">
        <v>24</v>
      </c>
      <c r="L28322" t="s">
        <v>17</v>
      </c>
      <c r="M28322" t="s">
        <v>442</v>
      </c>
    </row>
    <row r="28323" spans="1:13" x14ac:dyDescent="0.3">
      <c r="A28323" t="s">
        <v>348</v>
      </c>
      <c r="C28323" t="s">
        <v>27614</v>
      </c>
      <c r="D28323">
        <v>29</v>
      </c>
      <c r="E28323" s="1">
        <v>600000</v>
      </c>
      <c r="G28323" t="s">
        <v>13</v>
      </c>
      <c r="H28323" t="s">
        <v>27648</v>
      </c>
      <c r="I28323" t="s">
        <v>156</v>
      </c>
      <c r="J28323" t="s">
        <v>22</v>
      </c>
      <c r="K28323" t="s">
        <v>24</v>
      </c>
      <c r="L28323" t="s">
        <v>17</v>
      </c>
      <c r="M28323" t="s">
        <v>442</v>
      </c>
    </row>
    <row r="28324" spans="1:13" x14ac:dyDescent="0.3">
      <c r="A28324" t="s">
        <v>348</v>
      </c>
      <c r="C28324" t="s">
        <v>27614</v>
      </c>
      <c r="D28324">
        <v>10</v>
      </c>
      <c r="E28324" s="1">
        <v>100000</v>
      </c>
      <c r="G28324" t="s">
        <v>13</v>
      </c>
      <c r="H28324" t="s">
        <v>27703</v>
      </c>
      <c r="I28324" t="s">
        <v>156</v>
      </c>
      <c r="J28324" t="s">
        <v>22</v>
      </c>
      <c r="K28324" t="s">
        <v>24</v>
      </c>
      <c r="L28324" t="s">
        <v>17</v>
      </c>
      <c r="M28324" t="s">
        <v>207</v>
      </c>
    </row>
    <row r="28325" spans="1:13" x14ac:dyDescent="0.3">
      <c r="A28325" t="s">
        <v>348</v>
      </c>
      <c r="C28325" t="s">
        <v>27614</v>
      </c>
      <c r="D28325">
        <v>25</v>
      </c>
      <c r="E28325" s="1">
        <v>9519680</v>
      </c>
      <c r="G28325" t="s">
        <v>13</v>
      </c>
      <c r="H28325" t="s">
        <v>27722</v>
      </c>
      <c r="I28325" t="s">
        <v>156</v>
      </c>
      <c r="J28325" t="s">
        <v>22</v>
      </c>
      <c r="K28325" t="s">
        <v>24</v>
      </c>
      <c r="L28325" t="s">
        <v>17</v>
      </c>
      <c r="M28325" t="s">
        <v>207</v>
      </c>
    </row>
    <row r="28326" spans="1:13" x14ac:dyDescent="0.3">
      <c r="A28326" t="s">
        <v>348</v>
      </c>
      <c r="C28326" t="s">
        <v>27614</v>
      </c>
      <c r="D28326">
        <v>10</v>
      </c>
      <c r="E28326" s="1">
        <v>96600</v>
      </c>
      <c r="G28326" t="s">
        <v>13</v>
      </c>
      <c r="H28326" t="s">
        <v>27725</v>
      </c>
      <c r="I28326" t="s">
        <v>156</v>
      </c>
      <c r="J28326" t="s">
        <v>22</v>
      </c>
      <c r="K28326" t="s">
        <v>24</v>
      </c>
      <c r="L28326" t="s">
        <v>25</v>
      </c>
      <c r="M28326" t="s">
        <v>66</v>
      </c>
    </row>
    <row r="28327" spans="1:13" x14ac:dyDescent="0.3">
      <c r="A28327" t="s">
        <v>348</v>
      </c>
      <c r="C28327" t="s">
        <v>27152</v>
      </c>
      <c r="D28327">
        <v>15</v>
      </c>
      <c r="E28327" s="1">
        <v>261206</v>
      </c>
      <c r="G28327" t="s">
        <v>13</v>
      </c>
      <c r="H28327" t="s">
        <v>27170</v>
      </c>
      <c r="I28327" t="s">
        <v>156</v>
      </c>
      <c r="J28327" t="s">
        <v>22</v>
      </c>
      <c r="K28327" t="s">
        <v>24</v>
      </c>
      <c r="L28327" t="s">
        <v>17</v>
      </c>
      <c r="M28327" t="s">
        <v>101</v>
      </c>
    </row>
    <row r="28328" spans="1:13" x14ac:dyDescent="0.3">
      <c r="A28328" t="s">
        <v>348</v>
      </c>
      <c r="C28328" t="s">
        <v>27152</v>
      </c>
      <c r="D28328">
        <v>31</v>
      </c>
      <c r="E28328" s="1">
        <v>1748874</v>
      </c>
      <c r="G28328" t="s">
        <v>13</v>
      </c>
      <c r="H28328" t="s">
        <v>27176</v>
      </c>
      <c r="I28328" t="s">
        <v>156</v>
      </c>
      <c r="J28328" t="s">
        <v>22</v>
      </c>
      <c r="K28328" t="s">
        <v>24</v>
      </c>
      <c r="L28328" t="s">
        <v>17</v>
      </c>
      <c r="M28328" t="s">
        <v>31</v>
      </c>
    </row>
    <row r="28329" spans="1:13" x14ac:dyDescent="0.3">
      <c r="A28329" t="s">
        <v>348</v>
      </c>
      <c r="C28329" t="s">
        <v>29922</v>
      </c>
      <c r="D28329">
        <v>34</v>
      </c>
      <c r="E28329" s="1">
        <v>885967</v>
      </c>
      <c r="G28329" t="s">
        <v>13</v>
      </c>
      <c r="H28329" t="s">
        <v>29982</v>
      </c>
      <c r="I28329" t="s">
        <v>156</v>
      </c>
      <c r="J28329" t="s">
        <v>22</v>
      </c>
      <c r="K28329" t="s">
        <v>24</v>
      </c>
      <c r="L28329" t="s">
        <v>17</v>
      </c>
      <c r="M28329" t="s">
        <v>450</v>
      </c>
    </row>
    <row r="28330" spans="1:13" x14ac:dyDescent="0.3">
      <c r="A28330" t="s">
        <v>348</v>
      </c>
      <c r="C28330" t="s">
        <v>29922</v>
      </c>
      <c r="D28330">
        <v>31</v>
      </c>
      <c r="E28330" s="1">
        <v>4702156</v>
      </c>
      <c r="G28330" t="s">
        <v>13</v>
      </c>
      <c r="H28330" t="s">
        <v>30017</v>
      </c>
      <c r="I28330" t="s">
        <v>156</v>
      </c>
      <c r="J28330" t="s">
        <v>22</v>
      </c>
      <c r="K28330" t="s">
        <v>24</v>
      </c>
      <c r="L28330" t="s">
        <v>115</v>
      </c>
      <c r="M28330" t="s">
        <v>101</v>
      </c>
    </row>
    <row r="28331" spans="1:13" x14ac:dyDescent="0.3">
      <c r="A28331" t="s">
        <v>348</v>
      </c>
      <c r="C28331" t="s">
        <v>29922</v>
      </c>
      <c r="D28331">
        <v>26</v>
      </c>
      <c r="E28331" s="1">
        <v>4652665</v>
      </c>
      <c r="G28331" t="s">
        <v>13</v>
      </c>
      <c r="H28331" t="s">
        <v>30018</v>
      </c>
      <c r="I28331" t="s">
        <v>156</v>
      </c>
      <c r="J28331" t="s">
        <v>22</v>
      </c>
      <c r="K28331" t="s">
        <v>24</v>
      </c>
      <c r="L28331" t="s">
        <v>38</v>
      </c>
      <c r="M28331" t="s">
        <v>345</v>
      </c>
    </row>
    <row r="28332" spans="1:13" x14ac:dyDescent="0.3">
      <c r="A28332" t="s">
        <v>348</v>
      </c>
      <c r="C28332" t="s">
        <v>29922</v>
      </c>
      <c r="D28332">
        <v>35</v>
      </c>
      <c r="E28332" s="1">
        <v>3000000</v>
      </c>
      <c r="G28332" t="s">
        <v>571</v>
      </c>
      <c r="H28332" t="s">
        <v>30025</v>
      </c>
      <c r="I28332" t="s">
        <v>156</v>
      </c>
      <c r="J28332" t="s">
        <v>22</v>
      </c>
      <c r="K28332" t="s">
        <v>24</v>
      </c>
      <c r="L28332" t="s">
        <v>17</v>
      </c>
      <c r="M28332" t="s">
        <v>2565</v>
      </c>
    </row>
    <row r="28333" spans="1:13" x14ac:dyDescent="0.3">
      <c r="A28333" t="s">
        <v>348</v>
      </c>
      <c r="C28333" t="s">
        <v>29922</v>
      </c>
      <c r="D28333">
        <v>12</v>
      </c>
      <c r="E28333" s="1">
        <v>155531</v>
      </c>
      <c r="G28333" t="s">
        <v>13</v>
      </c>
      <c r="H28333" t="s">
        <v>30051</v>
      </c>
      <c r="I28333" t="s">
        <v>156</v>
      </c>
      <c r="J28333" t="s">
        <v>22</v>
      </c>
      <c r="K28333" t="s">
        <v>24</v>
      </c>
      <c r="L28333" t="s">
        <v>17</v>
      </c>
      <c r="M28333" t="s">
        <v>442</v>
      </c>
    </row>
    <row r="28334" spans="1:13" x14ac:dyDescent="0.3">
      <c r="A28334" t="s">
        <v>348</v>
      </c>
      <c r="C28334" t="s">
        <v>29922</v>
      </c>
      <c r="D28334">
        <v>29</v>
      </c>
      <c r="E28334" s="1">
        <v>499868</v>
      </c>
      <c r="G28334" t="s">
        <v>111</v>
      </c>
      <c r="H28334" t="s">
        <v>30097</v>
      </c>
      <c r="I28334" t="s">
        <v>156</v>
      </c>
      <c r="J28334" t="s">
        <v>22</v>
      </c>
      <c r="K28334" t="s">
        <v>24</v>
      </c>
      <c r="L28334" t="s">
        <v>25</v>
      </c>
      <c r="M28334" t="s">
        <v>120</v>
      </c>
    </row>
    <row r="28335" spans="1:13" x14ac:dyDescent="0.3">
      <c r="A28335" t="s">
        <v>348</v>
      </c>
      <c r="C28335" t="s">
        <v>29922</v>
      </c>
      <c r="D28335">
        <v>31</v>
      </c>
      <c r="E28335" s="1">
        <v>4455684</v>
      </c>
      <c r="G28335" t="s">
        <v>13</v>
      </c>
      <c r="H28335" t="s">
        <v>30116</v>
      </c>
      <c r="I28335" t="s">
        <v>156</v>
      </c>
      <c r="J28335" t="s">
        <v>22</v>
      </c>
      <c r="K28335" t="s">
        <v>24</v>
      </c>
      <c r="L28335" t="s">
        <v>17</v>
      </c>
      <c r="M28335" t="s">
        <v>45</v>
      </c>
    </row>
    <row r="28336" spans="1:13" x14ac:dyDescent="0.3">
      <c r="A28336" t="s">
        <v>348</v>
      </c>
      <c r="C28336" t="s">
        <v>29553</v>
      </c>
      <c r="D28336">
        <v>11</v>
      </c>
      <c r="E28336" s="1">
        <v>211620</v>
      </c>
      <c r="G28336" t="s">
        <v>13</v>
      </c>
      <c r="H28336" t="s">
        <v>29757</v>
      </c>
      <c r="I28336" t="s">
        <v>156</v>
      </c>
      <c r="J28336" t="s">
        <v>22</v>
      </c>
      <c r="K28336" t="s">
        <v>24</v>
      </c>
      <c r="L28336" t="s">
        <v>17</v>
      </c>
      <c r="M28336" t="s">
        <v>18</v>
      </c>
    </row>
    <row r="28337" spans="1:13" x14ac:dyDescent="0.3">
      <c r="A28337" t="s">
        <v>348</v>
      </c>
      <c r="C28337" t="s">
        <v>29553</v>
      </c>
      <c r="D28337">
        <v>51</v>
      </c>
      <c r="E28337" s="1">
        <v>1656754</v>
      </c>
      <c r="G28337" t="s">
        <v>13</v>
      </c>
      <c r="H28337" t="s">
        <v>29854</v>
      </c>
      <c r="I28337" t="s">
        <v>156</v>
      </c>
      <c r="J28337" t="s">
        <v>22</v>
      </c>
      <c r="K28337" t="s">
        <v>24</v>
      </c>
      <c r="L28337" t="s">
        <v>170</v>
      </c>
      <c r="M28337" t="s">
        <v>66</v>
      </c>
    </row>
    <row r="28338" spans="1:13" x14ac:dyDescent="0.3">
      <c r="A28338" t="s">
        <v>348</v>
      </c>
      <c r="C28338" t="s">
        <v>30364</v>
      </c>
      <c r="D28338">
        <v>4</v>
      </c>
      <c r="E28338" s="1">
        <v>53476</v>
      </c>
      <c r="G28338" t="s">
        <v>13</v>
      </c>
      <c r="H28338" t="s">
        <v>30409</v>
      </c>
      <c r="I28338" t="s">
        <v>156</v>
      </c>
      <c r="J28338" t="s">
        <v>22</v>
      </c>
      <c r="K28338" t="s">
        <v>24</v>
      </c>
      <c r="L28338" t="s">
        <v>17</v>
      </c>
      <c r="M28338" t="s">
        <v>442</v>
      </c>
    </row>
    <row r="28339" spans="1:13" x14ac:dyDescent="0.3">
      <c r="A28339" t="s">
        <v>348</v>
      </c>
      <c r="C28339" t="s">
        <v>30364</v>
      </c>
      <c r="D28339">
        <v>37</v>
      </c>
      <c r="E28339" s="1">
        <v>353163</v>
      </c>
      <c r="G28339" t="s">
        <v>111</v>
      </c>
      <c r="H28339" t="s">
        <v>30446</v>
      </c>
      <c r="I28339" t="s">
        <v>156</v>
      </c>
      <c r="J28339" t="s">
        <v>22</v>
      </c>
      <c r="K28339" t="s">
        <v>24</v>
      </c>
      <c r="L28339" t="s">
        <v>25</v>
      </c>
      <c r="M28339" t="s">
        <v>141</v>
      </c>
    </row>
    <row r="28340" spans="1:13" x14ac:dyDescent="0.3">
      <c r="A28340" t="s">
        <v>348</v>
      </c>
      <c r="C28340" t="s">
        <v>30595</v>
      </c>
      <c r="D28340">
        <v>12</v>
      </c>
      <c r="E28340" s="1">
        <v>500000</v>
      </c>
      <c r="G28340" t="s">
        <v>21</v>
      </c>
      <c r="H28340" t="s">
        <v>30619</v>
      </c>
      <c r="I28340" t="s">
        <v>156</v>
      </c>
      <c r="J28340" t="s">
        <v>22</v>
      </c>
      <c r="K28340" t="s">
        <v>24</v>
      </c>
      <c r="L28340" t="s">
        <v>25</v>
      </c>
      <c r="M28340" t="s">
        <v>26</v>
      </c>
    </row>
    <row r="28341" spans="1:13" x14ac:dyDescent="0.3">
      <c r="A28341" t="s">
        <v>348</v>
      </c>
      <c r="C28341" t="s">
        <v>30595</v>
      </c>
      <c r="D28341">
        <v>17</v>
      </c>
      <c r="E28341" s="1">
        <v>85100</v>
      </c>
      <c r="G28341" t="s">
        <v>111</v>
      </c>
      <c r="H28341" t="s">
        <v>30634</v>
      </c>
      <c r="I28341" t="s">
        <v>156</v>
      </c>
      <c r="J28341" t="s">
        <v>22</v>
      </c>
      <c r="K28341" t="s">
        <v>24</v>
      </c>
      <c r="L28341" t="s">
        <v>25</v>
      </c>
      <c r="M28341" t="s">
        <v>141</v>
      </c>
    </row>
    <row r="28342" spans="1:13" x14ac:dyDescent="0.3">
      <c r="A28342" t="s">
        <v>348</v>
      </c>
      <c r="C28342" t="s">
        <v>30756</v>
      </c>
      <c r="D28342">
        <v>25</v>
      </c>
      <c r="E28342" s="1">
        <v>200000</v>
      </c>
      <c r="G28342" t="s">
        <v>111</v>
      </c>
      <c r="H28342" t="s">
        <v>30795</v>
      </c>
      <c r="I28342" t="s">
        <v>156</v>
      </c>
      <c r="J28342" t="s">
        <v>22</v>
      </c>
      <c r="K28342" t="s">
        <v>24</v>
      </c>
      <c r="L28342" t="s">
        <v>25</v>
      </c>
      <c r="M28342" t="s">
        <v>120</v>
      </c>
    </row>
    <row r="28343" spans="1:13" x14ac:dyDescent="0.3">
      <c r="A28343" t="s">
        <v>348</v>
      </c>
      <c r="C28343" t="s">
        <v>30756</v>
      </c>
      <c r="D28343">
        <v>14</v>
      </c>
      <c r="E28343" s="1">
        <v>756219</v>
      </c>
      <c r="G28343" t="s">
        <v>34</v>
      </c>
      <c r="H28343" t="s">
        <v>30823</v>
      </c>
      <c r="I28343" t="s">
        <v>156</v>
      </c>
      <c r="J28343" t="s">
        <v>22</v>
      </c>
      <c r="K28343" t="s">
        <v>24</v>
      </c>
      <c r="L28343" t="s">
        <v>17</v>
      </c>
      <c r="M28343" t="s">
        <v>217</v>
      </c>
    </row>
    <row r="28344" spans="1:13" x14ac:dyDescent="0.3">
      <c r="A28344" t="s">
        <v>348</v>
      </c>
      <c r="C28344" t="s">
        <v>30756</v>
      </c>
      <c r="D28344">
        <v>36</v>
      </c>
      <c r="E28344" s="1">
        <v>1383751</v>
      </c>
      <c r="G28344" t="s">
        <v>13</v>
      </c>
      <c r="H28344" t="s">
        <v>30840</v>
      </c>
      <c r="I28344" t="s">
        <v>156</v>
      </c>
      <c r="J28344" t="s">
        <v>22</v>
      </c>
      <c r="K28344" t="s">
        <v>24</v>
      </c>
      <c r="L28344" t="s">
        <v>17</v>
      </c>
      <c r="M28344" t="s">
        <v>31</v>
      </c>
    </row>
    <row r="28345" spans="1:13" x14ac:dyDescent="0.3">
      <c r="A28345" t="s">
        <v>348</v>
      </c>
      <c r="C28345" t="s">
        <v>30851</v>
      </c>
      <c r="D28345">
        <v>8</v>
      </c>
      <c r="E28345" s="1">
        <v>621029</v>
      </c>
      <c r="G28345" t="s">
        <v>13</v>
      </c>
      <c r="H28345" t="s">
        <v>31008</v>
      </c>
      <c r="I28345" t="s">
        <v>156</v>
      </c>
      <c r="J28345" t="s">
        <v>22</v>
      </c>
      <c r="K28345" t="s">
        <v>24</v>
      </c>
      <c r="L28345" t="s">
        <v>17</v>
      </c>
      <c r="M28345" t="s">
        <v>101</v>
      </c>
    </row>
    <row r="28346" spans="1:13" x14ac:dyDescent="0.3">
      <c r="A28346" t="s">
        <v>348</v>
      </c>
      <c r="C28346" t="s">
        <v>31019</v>
      </c>
      <c r="D28346">
        <v>8</v>
      </c>
      <c r="E28346" s="1">
        <v>99981</v>
      </c>
      <c r="G28346" t="s">
        <v>13</v>
      </c>
      <c r="H28346" t="s">
        <v>31035</v>
      </c>
      <c r="I28346" t="s">
        <v>156</v>
      </c>
      <c r="J28346" t="s">
        <v>22</v>
      </c>
      <c r="K28346" t="s">
        <v>24</v>
      </c>
      <c r="L28346" t="s">
        <v>17</v>
      </c>
      <c r="M28346" t="s">
        <v>45</v>
      </c>
    </row>
    <row r="28347" spans="1:13" x14ac:dyDescent="0.3">
      <c r="A28347" t="s">
        <v>348</v>
      </c>
      <c r="C28347" t="s">
        <v>31019</v>
      </c>
      <c r="D28347">
        <v>1</v>
      </c>
      <c r="E28347" s="1">
        <v>7500</v>
      </c>
      <c r="G28347" t="s">
        <v>21</v>
      </c>
      <c r="H28347" t="s">
        <v>31048</v>
      </c>
      <c r="I28347" t="s">
        <v>156</v>
      </c>
      <c r="J28347" t="s">
        <v>22</v>
      </c>
      <c r="K28347" t="s">
        <v>24</v>
      </c>
      <c r="L28347" t="s">
        <v>25</v>
      </c>
      <c r="M28347" t="s">
        <v>26</v>
      </c>
    </row>
    <row r="28348" spans="1:13" x14ac:dyDescent="0.3">
      <c r="A28348" t="s">
        <v>348</v>
      </c>
      <c r="C28348" t="s">
        <v>31019</v>
      </c>
      <c r="D28348">
        <v>46</v>
      </c>
      <c r="E28348" s="1">
        <v>11999964</v>
      </c>
      <c r="G28348" t="s">
        <v>34</v>
      </c>
      <c r="H28348" t="s">
        <v>31067</v>
      </c>
      <c r="I28348" t="s">
        <v>156</v>
      </c>
      <c r="J28348" t="s">
        <v>22</v>
      </c>
      <c r="K28348" t="s">
        <v>24</v>
      </c>
      <c r="L28348" t="s">
        <v>38</v>
      </c>
      <c r="M28348" t="s">
        <v>632</v>
      </c>
    </row>
    <row r="28349" spans="1:13" x14ac:dyDescent="0.3">
      <c r="A28349" t="s">
        <v>348</v>
      </c>
      <c r="C28349" t="s">
        <v>31136</v>
      </c>
      <c r="D28349">
        <v>29</v>
      </c>
      <c r="E28349" s="1">
        <v>239578</v>
      </c>
      <c r="G28349" t="s">
        <v>13</v>
      </c>
      <c r="H28349" t="s">
        <v>31153</v>
      </c>
      <c r="I28349" t="s">
        <v>156</v>
      </c>
      <c r="J28349" t="s">
        <v>22</v>
      </c>
      <c r="K28349" t="s">
        <v>24</v>
      </c>
      <c r="L28349" t="s">
        <v>17</v>
      </c>
      <c r="M28349" t="s">
        <v>105</v>
      </c>
    </row>
    <row r="28350" spans="1:13" x14ac:dyDescent="0.3">
      <c r="A28350" t="s">
        <v>348</v>
      </c>
      <c r="C28350" t="s">
        <v>31268</v>
      </c>
      <c r="D28350">
        <v>4</v>
      </c>
      <c r="E28350" s="1">
        <v>74496</v>
      </c>
      <c r="G28350" t="s">
        <v>34</v>
      </c>
      <c r="H28350" t="s">
        <v>31278</v>
      </c>
      <c r="I28350" t="s">
        <v>156</v>
      </c>
      <c r="J28350" t="s">
        <v>22</v>
      </c>
      <c r="K28350" t="s">
        <v>24</v>
      </c>
      <c r="L28350" t="s">
        <v>17</v>
      </c>
      <c r="M28350" t="s">
        <v>87</v>
      </c>
    </row>
    <row r="28351" spans="1:13" x14ac:dyDescent="0.3">
      <c r="A28351" t="s">
        <v>348</v>
      </c>
      <c r="C28351" t="s">
        <v>3657</v>
      </c>
      <c r="D28351">
        <v>60</v>
      </c>
      <c r="E28351" s="1">
        <v>500000</v>
      </c>
      <c r="G28351" t="s">
        <v>21</v>
      </c>
      <c r="H28351" t="s">
        <v>3709</v>
      </c>
      <c r="I28351" t="s">
        <v>156</v>
      </c>
      <c r="J28351" t="s">
        <v>22</v>
      </c>
      <c r="K28351" t="s">
        <v>24</v>
      </c>
      <c r="L28351" t="s">
        <v>25</v>
      </c>
      <c r="M28351" t="s">
        <v>26</v>
      </c>
    </row>
    <row r="28352" spans="1:13" x14ac:dyDescent="0.3">
      <c r="A28352" t="s">
        <v>348</v>
      </c>
      <c r="C28352" t="s">
        <v>3657</v>
      </c>
      <c r="D28352">
        <v>38</v>
      </c>
      <c r="E28352" s="1">
        <v>1003935</v>
      </c>
      <c r="G28352" t="s">
        <v>13</v>
      </c>
      <c r="H28352" t="s">
        <v>3718</v>
      </c>
      <c r="I28352" t="s">
        <v>156</v>
      </c>
      <c r="J28352" t="s">
        <v>22</v>
      </c>
      <c r="K28352" t="s">
        <v>24</v>
      </c>
      <c r="L28352" t="s">
        <v>17</v>
      </c>
      <c r="M28352" t="s">
        <v>31</v>
      </c>
    </row>
    <row r="28353" spans="1:13" x14ac:dyDescent="0.3">
      <c r="A28353" t="s">
        <v>348</v>
      </c>
      <c r="C28353" t="s">
        <v>3657</v>
      </c>
      <c r="D28353">
        <v>62</v>
      </c>
      <c r="E28353" s="1">
        <v>2709611</v>
      </c>
      <c r="G28353" t="s">
        <v>516</v>
      </c>
      <c r="H28353" t="s">
        <v>3727</v>
      </c>
      <c r="I28353" t="s">
        <v>156</v>
      </c>
      <c r="J28353" t="s">
        <v>22</v>
      </c>
      <c r="K28353" t="s">
        <v>24</v>
      </c>
      <c r="L28353" t="s">
        <v>170</v>
      </c>
      <c r="M28353" t="s">
        <v>3728</v>
      </c>
    </row>
    <row r="28354" spans="1:13" x14ac:dyDescent="0.3">
      <c r="A28354" t="s">
        <v>348</v>
      </c>
      <c r="C28354" t="s">
        <v>3657</v>
      </c>
      <c r="D28354">
        <v>37</v>
      </c>
      <c r="E28354" s="1">
        <v>332807</v>
      </c>
      <c r="G28354" t="s">
        <v>111</v>
      </c>
      <c r="H28354" t="s">
        <v>3776</v>
      </c>
      <c r="I28354" t="s">
        <v>156</v>
      </c>
      <c r="J28354" t="s">
        <v>22</v>
      </c>
      <c r="K28354" t="s">
        <v>24</v>
      </c>
      <c r="L28354" t="s">
        <v>25</v>
      </c>
      <c r="M28354" t="s">
        <v>141</v>
      </c>
    </row>
    <row r="28355" spans="1:13" x14ac:dyDescent="0.3">
      <c r="A28355" t="s">
        <v>348</v>
      </c>
      <c r="C28355" t="s">
        <v>3657</v>
      </c>
      <c r="D28355">
        <v>31</v>
      </c>
      <c r="E28355" s="1">
        <v>250000</v>
      </c>
      <c r="G28355" t="s">
        <v>34</v>
      </c>
      <c r="H28355" t="s">
        <v>3782</v>
      </c>
      <c r="I28355" t="s">
        <v>156</v>
      </c>
      <c r="J28355" t="s">
        <v>22</v>
      </c>
      <c r="K28355" t="s">
        <v>24</v>
      </c>
      <c r="L28355" t="s">
        <v>17</v>
      </c>
      <c r="M28355" t="s">
        <v>202</v>
      </c>
    </row>
    <row r="28356" spans="1:13" x14ac:dyDescent="0.3">
      <c r="A28356" t="s">
        <v>348</v>
      </c>
      <c r="C28356" t="s">
        <v>3657</v>
      </c>
      <c r="D28356">
        <v>37</v>
      </c>
      <c r="E28356" s="1">
        <v>4798665</v>
      </c>
      <c r="G28356" t="s">
        <v>13</v>
      </c>
      <c r="H28356" t="s">
        <v>3807</v>
      </c>
      <c r="I28356" t="s">
        <v>156</v>
      </c>
      <c r="J28356" t="s">
        <v>22</v>
      </c>
      <c r="K28356" t="s">
        <v>24</v>
      </c>
      <c r="L28356" t="s">
        <v>17</v>
      </c>
      <c r="M28356" t="s">
        <v>45</v>
      </c>
    </row>
    <row r="28357" spans="1:13" x14ac:dyDescent="0.3">
      <c r="A28357" t="s">
        <v>348</v>
      </c>
      <c r="C28357" t="s">
        <v>3657</v>
      </c>
      <c r="D28357">
        <v>31</v>
      </c>
      <c r="E28357" s="1">
        <v>380034</v>
      </c>
      <c r="G28357" t="s">
        <v>111</v>
      </c>
      <c r="H28357" t="s">
        <v>3819</v>
      </c>
      <c r="I28357" t="s">
        <v>156</v>
      </c>
      <c r="J28357" t="s">
        <v>22</v>
      </c>
      <c r="K28357" t="s">
        <v>24</v>
      </c>
      <c r="L28357" t="s">
        <v>25</v>
      </c>
      <c r="M28357" t="s">
        <v>120</v>
      </c>
    </row>
    <row r="28358" spans="1:13" x14ac:dyDescent="0.3">
      <c r="A28358" t="s">
        <v>348</v>
      </c>
      <c r="C28358" t="s">
        <v>3657</v>
      </c>
      <c r="D28358">
        <v>6</v>
      </c>
      <c r="E28358" s="1">
        <v>75642</v>
      </c>
      <c r="G28358" t="s">
        <v>13</v>
      </c>
      <c r="H28358" t="s">
        <v>4240</v>
      </c>
      <c r="I28358" t="s">
        <v>156</v>
      </c>
      <c r="J28358" t="s">
        <v>22</v>
      </c>
      <c r="K28358" t="s">
        <v>24</v>
      </c>
      <c r="L28358" t="s">
        <v>17</v>
      </c>
      <c r="M28358" t="s">
        <v>105</v>
      </c>
    </row>
    <row r="28359" spans="1:13" x14ac:dyDescent="0.3">
      <c r="A28359" t="s">
        <v>348</v>
      </c>
      <c r="C28359" t="s">
        <v>3657</v>
      </c>
      <c r="D28359">
        <v>41</v>
      </c>
      <c r="E28359" s="1">
        <v>3236384</v>
      </c>
      <c r="G28359" t="s">
        <v>13</v>
      </c>
      <c r="H28359" t="s">
        <v>4263</v>
      </c>
      <c r="I28359" t="s">
        <v>156</v>
      </c>
      <c r="J28359" t="s">
        <v>22</v>
      </c>
      <c r="K28359" t="s">
        <v>24</v>
      </c>
      <c r="L28359" t="s">
        <v>44</v>
      </c>
      <c r="M28359" t="s">
        <v>207</v>
      </c>
    </row>
    <row r="28360" spans="1:13" x14ac:dyDescent="0.3">
      <c r="A28360" t="s">
        <v>348</v>
      </c>
      <c r="C28360" t="s">
        <v>3657</v>
      </c>
      <c r="D28360">
        <v>41</v>
      </c>
      <c r="E28360" s="1">
        <v>3218951</v>
      </c>
      <c r="G28360" t="s">
        <v>13</v>
      </c>
      <c r="H28360" t="s">
        <v>4270</v>
      </c>
      <c r="I28360" t="s">
        <v>156</v>
      </c>
      <c r="J28360" t="s">
        <v>22</v>
      </c>
      <c r="K28360" t="s">
        <v>24</v>
      </c>
      <c r="L28360" t="s">
        <v>44</v>
      </c>
      <c r="M28360" t="s">
        <v>207</v>
      </c>
    </row>
    <row r="28361" spans="1:13" x14ac:dyDescent="0.3">
      <c r="A28361" t="s">
        <v>348</v>
      </c>
      <c r="C28361" t="s">
        <v>5155</v>
      </c>
      <c r="D28361">
        <v>11</v>
      </c>
      <c r="E28361" s="1">
        <v>349845</v>
      </c>
      <c r="G28361" t="s">
        <v>111</v>
      </c>
      <c r="H28361" t="s">
        <v>5267</v>
      </c>
      <c r="I28361" t="s">
        <v>156</v>
      </c>
      <c r="J28361" t="s">
        <v>22</v>
      </c>
      <c r="K28361" t="s">
        <v>24</v>
      </c>
      <c r="L28361" t="s">
        <v>25</v>
      </c>
      <c r="M28361" t="s">
        <v>141</v>
      </c>
    </row>
    <row r="28362" spans="1:13" x14ac:dyDescent="0.3">
      <c r="A28362" t="s">
        <v>348</v>
      </c>
      <c r="C28362" t="s">
        <v>4395</v>
      </c>
      <c r="D28362">
        <v>12</v>
      </c>
      <c r="E28362" s="1">
        <v>14864</v>
      </c>
      <c r="G28362" t="s">
        <v>13</v>
      </c>
      <c r="H28362" t="s">
        <v>4526</v>
      </c>
      <c r="I28362" t="s">
        <v>156</v>
      </c>
      <c r="J28362" t="s">
        <v>22</v>
      </c>
      <c r="K28362" t="s">
        <v>24</v>
      </c>
      <c r="L28362" t="s">
        <v>17</v>
      </c>
      <c r="M28362" t="s">
        <v>18</v>
      </c>
    </row>
    <row r="28363" spans="1:13" x14ac:dyDescent="0.3">
      <c r="A28363" t="s">
        <v>348</v>
      </c>
      <c r="C28363" t="s">
        <v>4681</v>
      </c>
      <c r="D28363">
        <v>25</v>
      </c>
      <c r="E28363" s="1">
        <v>1526756</v>
      </c>
      <c r="G28363" t="s">
        <v>111</v>
      </c>
      <c r="H28363" t="s">
        <v>4746</v>
      </c>
      <c r="I28363" t="s">
        <v>156</v>
      </c>
      <c r="J28363" t="s">
        <v>22</v>
      </c>
      <c r="K28363" t="s">
        <v>24</v>
      </c>
      <c r="L28363" t="s">
        <v>25</v>
      </c>
      <c r="M28363" t="s">
        <v>120</v>
      </c>
    </row>
    <row r="28364" spans="1:13" x14ac:dyDescent="0.3">
      <c r="A28364" t="s">
        <v>348</v>
      </c>
      <c r="C28364" t="s">
        <v>5763</v>
      </c>
      <c r="D28364">
        <v>59</v>
      </c>
      <c r="E28364" s="1">
        <v>14830349</v>
      </c>
      <c r="G28364" t="s">
        <v>13</v>
      </c>
      <c r="H28364" t="s">
        <v>5778</v>
      </c>
      <c r="I28364" t="s">
        <v>156</v>
      </c>
      <c r="J28364" t="s">
        <v>22</v>
      </c>
      <c r="K28364" t="s">
        <v>24</v>
      </c>
      <c r="L28364" t="s">
        <v>17</v>
      </c>
      <c r="M28364" t="s">
        <v>207</v>
      </c>
    </row>
    <row r="28365" spans="1:13" x14ac:dyDescent="0.3">
      <c r="A28365" t="s">
        <v>348</v>
      </c>
      <c r="C28365" t="s">
        <v>5642</v>
      </c>
      <c r="D28365">
        <v>20</v>
      </c>
      <c r="E28365" s="1">
        <v>175000</v>
      </c>
      <c r="G28365" t="s">
        <v>13</v>
      </c>
      <c r="H28365" t="s">
        <v>5673</v>
      </c>
      <c r="I28365" t="s">
        <v>156</v>
      </c>
      <c r="J28365" t="s">
        <v>22</v>
      </c>
      <c r="K28365" t="s">
        <v>24</v>
      </c>
      <c r="L28365" t="s">
        <v>17</v>
      </c>
      <c r="M28365" t="s">
        <v>31</v>
      </c>
    </row>
    <row r="28366" spans="1:13" x14ac:dyDescent="0.3">
      <c r="A28366" t="s">
        <v>348</v>
      </c>
      <c r="C28366" t="s">
        <v>5642</v>
      </c>
      <c r="D28366">
        <v>48</v>
      </c>
      <c r="E28366" s="1">
        <v>344914</v>
      </c>
      <c r="G28366" t="s">
        <v>13</v>
      </c>
      <c r="H28366" t="s">
        <v>5674</v>
      </c>
      <c r="I28366" t="s">
        <v>156</v>
      </c>
      <c r="J28366" t="s">
        <v>22</v>
      </c>
      <c r="K28366" t="s">
        <v>24</v>
      </c>
      <c r="L28366" t="s">
        <v>17</v>
      </c>
      <c r="M28366" t="s">
        <v>105</v>
      </c>
    </row>
    <row r="28367" spans="1:13" x14ac:dyDescent="0.3">
      <c r="A28367" t="s">
        <v>348</v>
      </c>
      <c r="C28367" t="s">
        <v>4855</v>
      </c>
      <c r="D28367">
        <v>2</v>
      </c>
      <c r="E28367" s="1">
        <v>500</v>
      </c>
      <c r="G28367" t="s">
        <v>21</v>
      </c>
      <c r="H28367" t="s">
        <v>3865</v>
      </c>
      <c r="I28367" t="s">
        <v>156</v>
      </c>
      <c r="J28367" t="s">
        <v>22</v>
      </c>
      <c r="K28367" t="s">
        <v>24</v>
      </c>
      <c r="L28367" t="s">
        <v>25</v>
      </c>
      <c r="M28367" t="s">
        <v>26</v>
      </c>
    </row>
    <row r="28368" spans="1:13" x14ac:dyDescent="0.3">
      <c r="A28368" t="s">
        <v>348</v>
      </c>
      <c r="C28368" t="s">
        <v>23671</v>
      </c>
      <c r="D28368">
        <v>61</v>
      </c>
      <c r="E28368" s="1">
        <v>500002</v>
      </c>
      <c r="G28368" t="s">
        <v>13</v>
      </c>
      <c r="H28368" t="s">
        <v>23693</v>
      </c>
      <c r="I28368" t="s">
        <v>156</v>
      </c>
      <c r="J28368" t="s">
        <v>22</v>
      </c>
      <c r="K28368" t="s">
        <v>24</v>
      </c>
      <c r="L28368" t="s">
        <v>17</v>
      </c>
      <c r="M28368" t="s">
        <v>31</v>
      </c>
    </row>
    <row r="28369" spans="1:13" x14ac:dyDescent="0.3">
      <c r="A28369" t="s">
        <v>348</v>
      </c>
      <c r="C28369" t="s">
        <v>22837</v>
      </c>
      <c r="D28369">
        <v>29</v>
      </c>
      <c r="E28369" s="1">
        <v>2742155</v>
      </c>
      <c r="G28369" t="s">
        <v>364</v>
      </c>
      <c r="H28369" t="s">
        <v>22902</v>
      </c>
      <c r="I28369" t="s">
        <v>156</v>
      </c>
      <c r="J28369" t="s">
        <v>22</v>
      </c>
      <c r="K28369" t="s">
        <v>24</v>
      </c>
      <c r="L28369" t="s">
        <v>17</v>
      </c>
      <c r="M28369" t="s">
        <v>632</v>
      </c>
    </row>
    <row r="28370" spans="1:13" x14ac:dyDescent="0.3">
      <c r="A28370" t="s">
        <v>348</v>
      </c>
      <c r="C28370" t="s">
        <v>22837</v>
      </c>
      <c r="D28370">
        <v>51</v>
      </c>
      <c r="E28370" s="1">
        <v>4637287</v>
      </c>
      <c r="G28370" t="s">
        <v>34</v>
      </c>
      <c r="H28370" t="s">
        <v>23082</v>
      </c>
      <c r="I28370" t="s">
        <v>156</v>
      </c>
      <c r="J28370" t="s">
        <v>22</v>
      </c>
      <c r="K28370" t="s">
        <v>24</v>
      </c>
      <c r="L28370" t="s">
        <v>17</v>
      </c>
      <c r="M28370" t="s">
        <v>217</v>
      </c>
    </row>
    <row r="28371" spans="1:13" x14ac:dyDescent="0.3">
      <c r="A28371" t="s">
        <v>348</v>
      </c>
      <c r="C28371" t="s">
        <v>22837</v>
      </c>
      <c r="D28371">
        <v>32</v>
      </c>
      <c r="E28371" s="1">
        <v>568883</v>
      </c>
      <c r="G28371" t="s">
        <v>13</v>
      </c>
      <c r="H28371" t="s">
        <v>23087</v>
      </c>
      <c r="I28371" t="s">
        <v>156</v>
      </c>
      <c r="J28371" t="s">
        <v>22</v>
      </c>
      <c r="K28371" t="s">
        <v>24</v>
      </c>
      <c r="L28371" t="s">
        <v>17</v>
      </c>
      <c r="M28371" t="s">
        <v>4960</v>
      </c>
    </row>
    <row r="28372" spans="1:13" x14ac:dyDescent="0.3">
      <c r="A28372" t="s">
        <v>348</v>
      </c>
      <c r="C28372" t="s">
        <v>22837</v>
      </c>
      <c r="D28372">
        <v>14</v>
      </c>
      <c r="E28372" s="1">
        <v>100000</v>
      </c>
      <c r="G28372" t="s">
        <v>13</v>
      </c>
      <c r="H28372" t="s">
        <v>23188</v>
      </c>
      <c r="I28372" t="s">
        <v>156</v>
      </c>
      <c r="J28372" t="s">
        <v>22</v>
      </c>
      <c r="K28372" t="s">
        <v>24</v>
      </c>
      <c r="L28372" t="s">
        <v>17</v>
      </c>
      <c r="M28372" t="s">
        <v>207</v>
      </c>
    </row>
    <row r="28373" spans="1:13" x14ac:dyDescent="0.3">
      <c r="A28373" t="s">
        <v>348</v>
      </c>
      <c r="C28373" t="s">
        <v>22837</v>
      </c>
      <c r="D28373">
        <v>26</v>
      </c>
      <c r="E28373" s="1">
        <v>244934</v>
      </c>
      <c r="G28373" t="s">
        <v>13</v>
      </c>
      <c r="H28373" t="s">
        <v>23189</v>
      </c>
      <c r="I28373" t="s">
        <v>156</v>
      </c>
      <c r="J28373" t="s">
        <v>22</v>
      </c>
      <c r="K28373" t="s">
        <v>24</v>
      </c>
      <c r="L28373" t="s">
        <v>17</v>
      </c>
      <c r="M28373" t="s">
        <v>18</v>
      </c>
    </row>
    <row r="28374" spans="1:13" x14ac:dyDescent="0.3">
      <c r="A28374" t="s">
        <v>348</v>
      </c>
      <c r="C28374" t="s">
        <v>24055</v>
      </c>
      <c r="D28374">
        <v>33</v>
      </c>
      <c r="E28374" s="1">
        <v>901133</v>
      </c>
      <c r="G28374" t="s">
        <v>13</v>
      </c>
      <c r="H28374" t="s">
        <v>24054</v>
      </c>
      <c r="I28374" t="s">
        <v>156</v>
      </c>
      <c r="J28374" t="s">
        <v>22</v>
      </c>
      <c r="K28374" t="s">
        <v>24</v>
      </c>
      <c r="L28374" t="s">
        <v>38</v>
      </c>
      <c r="M28374" t="s">
        <v>345</v>
      </c>
    </row>
    <row r="28375" spans="1:13" x14ac:dyDescent="0.3">
      <c r="A28375" t="s">
        <v>348</v>
      </c>
      <c r="C28375" t="s">
        <v>24055</v>
      </c>
      <c r="D28375">
        <v>12</v>
      </c>
      <c r="E28375" s="1">
        <v>2500000</v>
      </c>
      <c r="G28375" t="s">
        <v>34</v>
      </c>
      <c r="H28375" t="s">
        <v>24057</v>
      </c>
      <c r="I28375" t="s">
        <v>156</v>
      </c>
      <c r="J28375" t="s">
        <v>22</v>
      </c>
      <c r="K28375" t="s">
        <v>24</v>
      </c>
      <c r="L28375" t="s">
        <v>17</v>
      </c>
      <c r="M28375" t="s">
        <v>6146</v>
      </c>
    </row>
    <row r="28376" spans="1:13" x14ac:dyDescent="0.3">
      <c r="A28376" t="s">
        <v>348</v>
      </c>
      <c r="C28376" t="s">
        <v>24055</v>
      </c>
      <c r="D28376">
        <v>75</v>
      </c>
      <c r="E28376" s="1">
        <v>754601</v>
      </c>
      <c r="G28376" t="s">
        <v>111</v>
      </c>
      <c r="H28376" t="s">
        <v>24090</v>
      </c>
      <c r="I28376" t="s">
        <v>156</v>
      </c>
      <c r="J28376" t="s">
        <v>22</v>
      </c>
      <c r="K28376" t="s">
        <v>24</v>
      </c>
      <c r="L28376" t="s">
        <v>25</v>
      </c>
      <c r="M28376" t="s">
        <v>141</v>
      </c>
    </row>
    <row r="28377" spans="1:13" x14ac:dyDescent="0.3">
      <c r="A28377" t="s">
        <v>348</v>
      </c>
      <c r="C28377" t="s">
        <v>24055</v>
      </c>
      <c r="D28377">
        <v>18</v>
      </c>
      <c r="E28377" s="1">
        <v>250004</v>
      </c>
      <c r="G28377" t="s">
        <v>111</v>
      </c>
      <c r="H28377" t="s">
        <v>24153</v>
      </c>
      <c r="I28377" t="s">
        <v>156</v>
      </c>
      <c r="J28377" t="s">
        <v>22</v>
      </c>
      <c r="K28377" t="s">
        <v>24</v>
      </c>
      <c r="L28377" t="s">
        <v>25</v>
      </c>
      <c r="M28377" t="s">
        <v>232</v>
      </c>
    </row>
    <row r="28378" spans="1:13" x14ac:dyDescent="0.3">
      <c r="A28378" t="s">
        <v>348</v>
      </c>
      <c r="C28378" t="s">
        <v>24055</v>
      </c>
      <c r="D28378">
        <v>31</v>
      </c>
      <c r="E28378" s="1">
        <v>162131</v>
      </c>
      <c r="G28378" t="s">
        <v>111</v>
      </c>
      <c r="H28378" t="s">
        <v>24169</v>
      </c>
      <c r="I28378" t="s">
        <v>156</v>
      </c>
      <c r="J28378" t="s">
        <v>22</v>
      </c>
      <c r="K28378" t="s">
        <v>24</v>
      </c>
      <c r="L28378" t="s">
        <v>25</v>
      </c>
      <c r="M28378" t="s">
        <v>120</v>
      </c>
    </row>
    <row r="28379" spans="1:13" x14ac:dyDescent="0.3">
      <c r="A28379" t="s">
        <v>348</v>
      </c>
      <c r="C28379" t="s">
        <v>24055</v>
      </c>
      <c r="D28379">
        <v>26</v>
      </c>
      <c r="E28379" s="1">
        <v>1270804</v>
      </c>
      <c r="G28379" t="s">
        <v>13</v>
      </c>
      <c r="H28379" t="s">
        <v>24204</v>
      </c>
      <c r="I28379" t="s">
        <v>156</v>
      </c>
      <c r="J28379" t="s">
        <v>22</v>
      </c>
      <c r="K28379" t="s">
        <v>24</v>
      </c>
      <c r="L28379" t="s">
        <v>170</v>
      </c>
      <c r="M28379" t="s">
        <v>207</v>
      </c>
    </row>
    <row r="28380" spans="1:13" x14ac:dyDescent="0.3">
      <c r="A28380" t="s">
        <v>348</v>
      </c>
      <c r="C28380" t="s">
        <v>24055</v>
      </c>
      <c r="D28380">
        <v>63</v>
      </c>
      <c r="E28380" s="1">
        <v>987192</v>
      </c>
      <c r="G28380" t="s">
        <v>13</v>
      </c>
      <c r="H28380" t="s">
        <v>24325</v>
      </c>
      <c r="I28380" t="s">
        <v>156</v>
      </c>
      <c r="J28380" t="s">
        <v>22</v>
      </c>
      <c r="K28380" t="s">
        <v>24</v>
      </c>
      <c r="L28380" t="s">
        <v>17</v>
      </c>
      <c r="M28380" t="s">
        <v>442</v>
      </c>
    </row>
    <row r="28381" spans="1:13" x14ac:dyDescent="0.3">
      <c r="A28381" t="s">
        <v>348</v>
      </c>
      <c r="C28381" t="s">
        <v>23213</v>
      </c>
      <c r="D28381">
        <v>36</v>
      </c>
      <c r="E28381" s="1">
        <v>1109135</v>
      </c>
      <c r="G28381" t="s">
        <v>34</v>
      </c>
      <c r="H28381" t="s">
        <v>23222</v>
      </c>
      <c r="I28381" t="s">
        <v>156</v>
      </c>
      <c r="J28381" t="s">
        <v>22</v>
      </c>
      <c r="K28381" t="s">
        <v>24</v>
      </c>
      <c r="L28381" t="s">
        <v>38</v>
      </c>
      <c r="M28381" t="s">
        <v>61</v>
      </c>
    </row>
    <row r="28382" spans="1:13" x14ac:dyDescent="0.3">
      <c r="A28382" t="s">
        <v>348</v>
      </c>
      <c r="C28382" t="s">
        <v>23213</v>
      </c>
      <c r="D28382">
        <v>39</v>
      </c>
      <c r="E28382" s="1">
        <v>466351</v>
      </c>
      <c r="G28382" t="s">
        <v>111</v>
      </c>
      <c r="H28382" t="s">
        <v>23273</v>
      </c>
      <c r="I28382" t="s">
        <v>156</v>
      </c>
      <c r="J28382" t="s">
        <v>22</v>
      </c>
      <c r="K28382" t="s">
        <v>24</v>
      </c>
      <c r="L28382" t="s">
        <v>25</v>
      </c>
      <c r="M28382" t="s">
        <v>120</v>
      </c>
    </row>
    <row r="28383" spans="1:13" x14ac:dyDescent="0.3">
      <c r="A28383" t="s">
        <v>348</v>
      </c>
      <c r="C28383" t="s">
        <v>23213</v>
      </c>
      <c r="D28383">
        <v>12</v>
      </c>
      <c r="E28383" s="1">
        <v>224847</v>
      </c>
      <c r="G28383" t="s">
        <v>111</v>
      </c>
      <c r="H28383" t="s">
        <v>23314</v>
      </c>
      <c r="I28383" t="s">
        <v>156</v>
      </c>
      <c r="J28383" t="s">
        <v>22</v>
      </c>
      <c r="K28383" t="s">
        <v>24</v>
      </c>
      <c r="L28383" t="s">
        <v>25</v>
      </c>
      <c r="M28383" t="s">
        <v>141</v>
      </c>
    </row>
    <row r="28384" spans="1:13" x14ac:dyDescent="0.3">
      <c r="A28384" t="s">
        <v>348</v>
      </c>
      <c r="C28384" t="s">
        <v>23213</v>
      </c>
      <c r="D28384">
        <v>51</v>
      </c>
      <c r="E28384" s="1">
        <v>1725944</v>
      </c>
      <c r="G28384" t="s">
        <v>111</v>
      </c>
      <c r="H28384" t="s">
        <v>23316</v>
      </c>
      <c r="I28384" t="s">
        <v>156</v>
      </c>
      <c r="J28384" t="s">
        <v>22</v>
      </c>
      <c r="K28384" t="s">
        <v>24</v>
      </c>
      <c r="L28384" t="s">
        <v>25</v>
      </c>
      <c r="M28384" t="s">
        <v>5266</v>
      </c>
    </row>
    <row r="28385" spans="1:13" x14ac:dyDescent="0.3">
      <c r="A28385" t="s">
        <v>348</v>
      </c>
      <c r="C28385" t="s">
        <v>23213</v>
      </c>
      <c r="D28385">
        <v>8</v>
      </c>
      <c r="E28385" s="1">
        <v>100000</v>
      </c>
      <c r="G28385" t="s">
        <v>21</v>
      </c>
      <c r="H28385" t="s">
        <v>23347</v>
      </c>
      <c r="I28385" t="s">
        <v>156</v>
      </c>
      <c r="J28385" t="s">
        <v>22</v>
      </c>
      <c r="K28385" t="s">
        <v>24</v>
      </c>
      <c r="L28385" t="s">
        <v>25</v>
      </c>
      <c r="M28385" t="s">
        <v>26</v>
      </c>
    </row>
    <row r="28386" spans="1:13" x14ac:dyDescent="0.3">
      <c r="A28386" t="s">
        <v>348</v>
      </c>
      <c r="C28386" t="s">
        <v>23427</v>
      </c>
      <c r="D28386">
        <v>29</v>
      </c>
      <c r="E28386" s="1">
        <v>2500000</v>
      </c>
      <c r="G28386" t="s">
        <v>21</v>
      </c>
      <c r="H28386" t="s">
        <v>23438</v>
      </c>
      <c r="I28386" t="s">
        <v>156</v>
      </c>
      <c r="J28386" t="s">
        <v>22</v>
      </c>
      <c r="K28386" t="s">
        <v>24</v>
      </c>
      <c r="L28386" t="s">
        <v>25</v>
      </c>
      <c r="M28386" t="s">
        <v>26</v>
      </c>
    </row>
    <row r="28387" spans="1:13" x14ac:dyDescent="0.3">
      <c r="A28387" t="s">
        <v>348</v>
      </c>
      <c r="C28387" t="s">
        <v>23427</v>
      </c>
      <c r="D28387">
        <v>1</v>
      </c>
      <c r="E28387" s="1">
        <v>5000</v>
      </c>
      <c r="G28387" t="s">
        <v>21</v>
      </c>
      <c r="H28387" t="s">
        <v>68</v>
      </c>
      <c r="I28387" t="s">
        <v>156</v>
      </c>
      <c r="J28387" t="s">
        <v>22</v>
      </c>
      <c r="K28387" t="s">
        <v>24</v>
      </c>
      <c r="L28387" t="s">
        <v>25</v>
      </c>
      <c r="M28387" t="s">
        <v>26</v>
      </c>
    </row>
    <row r="28388" spans="1:13" x14ac:dyDescent="0.3">
      <c r="A28388" t="s">
        <v>348</v>
      </c>
      <c r="C28388" t="s">
        <v>23427</v>
      </c>
      <c r="D28388">
        <v>6</v>
      </c>
      <c r="E28388" s="1">
        <v>41880</v>
      </c>
      <c r="G28388" t="s">
        <v>111</v>
      </c>
      <c r="H28388" t="s">
        <v>23543</v>
      </c>
      <c r="I28388" t="s">
        <v>156</v>
      </c>
      <c r="J28388" t="s">
        <v>22</v>
      </c>
      <c r="K28388" t="s">
        <v>24</v>
      </c>
      <c r="L28388" t="s">
        <v>25</v>
      </c>
      <c r="M28388" t="s">
        <v>232</v>
      </c>
    </row>
    <row r="28389" spans="1:13" x14ac:dyDescent="0.3">
      <c r="A28389" t="s">
        <v>348</v>
      </c>
      <c r="C28389" t="s">
        <v>23966</v>
      </c>
      <c r="D28389">
        <v>64</v>
      </c>
      <c r="E28389" s="1">
        <v>9222459</v>
      </c>
      <c r="G28389" t="s">
        <v>111</v>
      </c>
      <c r="H28389" t="s">
        <v>23992</v>
      </c>
      <c r="I28389" t="s">
        <v>156</v>
      </c>
      <c r="J28389" t="s">
        <v>22</v>
      </c>
      <c r="K28389" t="s">
        <v>24</v>
      </c>
      <c r="L28389" t="s">
        <v>25</v>
      </c>
      <c r="M28389" t="s">
        <v>322</v>
      </c>
    </row>
    <row r="28390" spans="1:13" x14ac:dyDescent="0.3">
      <c r="A28390" t="s">
        <v>348</v>
      </c>
      <c r="C28390" t="s">
        <v>23966</v>
      </c>
      <c r="D28390">
        <v>50</v>
      </c>
      <c r="E28390" s="1">
        <v>1653361</v>
      </c>
      <c r="G28390" t="s">
        <v>13</v>
      </c>
      <c r="H28390" t="s">
        <v>24019</v>
      </c>
      <c r="I28390" t="s">
        <v>156</v>
      </c>
      <c r="J28390" t="s">
        <v>22</v>
      </c>
      <c r="K28390" t="s">
        <v>24</v>
      </c>
      <c r="L28390" t="s">
        <v>17</v>
      </c>
      <c r="M28390" t="s">
        <v>87</v>
      </c>
    </row>
    <row r="28391" spans="1:13" x14ac:dyDescent="0.3">
      <c r="A28391" t="s">
        <v>348</v>
      </c>
      <c r="C28391" t="s">
        <v>23966</v>
      </c>
      <c r="D28391">
        <v>77</v>
      </c>
      <c r="E28391" s="1">
        <v>12100243</v>
      </c>
      <c r="G28391" t="s">
        <v>34</v>
      </c>
      <c r="H28391" t="s">
        <v>24041</v>
      </c>
      <c r="I28391" t="s">
        <v>156</v>
      </c>
      <c r="J28391" t="s">
        <v>22</v>
      </c>
      <c r="K28391" t="s">
        <v>24</v>
      </c>
      <c r="L28391" t="s">
        <v>17</v>
      </c>
      <c r="M28391" t="s">
        <v>268</v>
      </c>
    </row>
    <row r="28392" spans="1:13" x14ac:dyDescent="0.3">
      <c r="A28392" t="s">
        <v>348</v>
      </c>
      <c r="C28392" t="s">
        <v>23856</v>
      </c>
      <c r="D28392">
        <v>30</v>
      </c>
      <c r="E28392" s="1">
        <v>3548872</v>
      </c>
      <c r="G28392" t="s">
        <v>571</v>
      </c>
      <c r="H28392" t="s">
        <v>23877</v>
      </c>
      <c r="I28392" t="s">
        <v>156</v>
      </c>
      <c r="J28392" t="s">
        <v>22</v>
      </c>
      <c r="K28392" t="s">
        <v>24</v>
      </c>
      <c r="L28392" t="s">
        <v>17</v>
      </c>
      <c r="M28392" t="s">
        <v>23878</v>
      </c>
    </row>
    <row r="28393" spans="1:13" x14ac:dyDescent="0.3">
      <c r="A28393" t="s">
        <v>348</v>
      </c>
      <c r="C28393" t="s">
        <v>23856</v>
      </c>
      <c r="D28393">
        <v>30</v>
      </c>
      <c r="E28393" s="1">
        <v>159731</v>
      </c>
      <c r="G28393" t="s">
        <v>111</v>
      </c>
      <c r="H28393" t="s">
        <v>23933</v>
      </c>
      <c r="I28393" t="s">
        <v>156</v>
      </c>
      <c r="J28393" t="s">
        <v>22</v>
      </c>
      <c r="K28393" t="s">
        <v>24</v>
      </c>
      <c r="L28393" t="s">
        <v>25</v>
      </c>
      <c r="M28393" t="s">
        <v>141</v>
      </c>
    </row>
    <row r="28394" spans="1:13" x14ac:dyDescent="0.3">
      <c r="A28394" t="s">
        <v>348</v>
      </c>
      <c r="C28394" t="s">
        <v>23856</v>
      </c>
      <c r="D28394">
        <v>1</v>
      </c>
      <c r="E28394" s="1">
        <v>500</v>
      </c>
      <c r="G28394" t="s">
        <v>21</v>
      </c>
      <c r="H28394" t="s">
        <v>68</v>
      </c>
      <c r="I28394" t="s">
        <v>156</v>
      </c>
      <c r="J28394" t="s">
        <v>22</v>
      </c>
      <c r="K28394" t="s">
        <v>24</v>
      </c>
      <c r="L28394" t="s">
        <v>25</v>
      </c>
      <c r="M28394" t="s">
        <v>26</v>
      </c>
    </row>
    <row r="28395" spans="1:13" x14ac:dyDescent="0.3">
      <c r="A28395" t="s">
        <v>348</v>
      </c>
      <c r="C28395" t="s">
        <v>23704</v>
      </c>
      <c r="D28395">
        <v>28</v>
      </c>
      <c r="E28395" s="1">
        <v>2940215</v>
      </c>
      <c r="G28395" t="s">
        <v>13</v>
      </c>
      <c r="H28395" t="s">
        <v>23751</v>
      </c>
      <c r="I28395" t="s">
        <v>156</v>
      </c>
      <c r="J28395" t="s">
        <v>22</v>
      </c>
      <c r="K28395" t="s">
        <v>24</v>
      </c>
      <c r="L28395" t="s">
        <v>17</v>
      </c>
      <c r="M28395" t="s">
        <v>18</v>
      </c>
    </row>
    <row r="28396" spans="1:13" x14ac:dyDescent="0.3">
      <c r="A28396" t="s">
        <v>348</v>
      </c>
      <c r="C28396" t="s">
        <v>23564</v>
      </c>
      <c r="D28396">
        <v>22</v>
      </c>
      <c r="E28396" s="1">
        <v>15000000</v>
      </c>
      <c r="G28396" t="s">
        <v>21</v>
      </c>
      <c r="H28396" t="s">
        <v>23590</v>
      </c>
      <c r="I28396" t="s">
        <v>156</v>
      </c>
      <c r="J28396" t="s">
        <v>22</v>
      </c>
      <c r="K28396" t="s">
        <v>24</v>
      </c>
      <c r="L28396" t="s">
        <v>25</v>
      </c>
      <c r="M28396" t="s">
        <v>26</v>
      </c>
    </row>
    <row r="28397" spans="1:13" x14ac:dyDescent="0.3">
      <c r="A28397" t="s">
        <v>348</v>
      </c>
      <c r="C28397" t="s">
        <v>23792</v>
      </c>
      <c r="D28397">
        <v>1</v>
      </c>
      <c r="E28397" s="1">
        <v>2500</v>
      </c>
      <c r="G28397" t="s">
        <v>21</v>
      </c>
      <c r="H28397" t="s">
        <v>68</v>
      </c>
      <c r="I28397" t="s">
        <v>156</v>
      </c>
      <c r="J28397" t="s">
        <v>22</v>
      </c>
      <c r="K28397" t="s">
        <v>24</v>
      </c>
      <c r="L28397" t="s">
        <v>25</v>
      </c>
      <c r="M28397" t="s">
        <v>26</v>
      </c>
    </row>
    <row r="28398" spans="1:13" x14ac:dyDescent="0.3">
      <c r="A28398" t="s">
        <v>348</v>
      </c>
      <c r="C28398" t="s">
        <v>23373</v>
      </c>
      <c r="D28398">
        <v>1</v>
      </c>
      <c r="E28398" s="1">
        <v>5000</v>
      </c>
      <c r="G28398" t="s">
        <v>21</v>
      </c>
      <c r="H28398" t="s">
        <v>68</v>
      </c>
      <c r="I28398" t="s">
        <v>156</v>
      </c>
      <c r="J28398" t="s">
        <v>22</v>
      </c>
      <c r="K28398" t="s">
        <v>24</v>
      </c>
      <c r="L28398" t="s">
        <v>25</v>
      </c>
      <c r="M28398" t="s">
        <v>26</v>
      </c>
    </row>
    <row r="28399" spans="1:13" x14ac:dyDescent="0.3">
      <c r="A28399" t="s">
        <v>348</v>
      </c>
      <c r="C28399" t="s">
        <v>22765</v>
      </c>
      <c r="D28399">
        <v>7</v>
      </c>
      <c r="E28399" s="1">
        <v>150000</v>
      </c>
      <c r="G28399" t="s">
        <v>13</v>
      </c>
      <c r="H28399" t="s">
        <v>22766</v>
      </c>
      <c r="I28399" t="s">
        <v>156</v>
      </c>
      <c r="J28399" t="s">
        <v>22</v>
      </c>
      <c r="K28399" t="s">
        <v>24</v>
      </c>
      <c r="L28399" t="s">
        <v>17</v>
      </c>
      <c r="M28399" t="s">
        <v>31</v>
      </c>
    </row>
    <row r="28400" spans="1:13" x14ac:dyDescent="0.3">
      <c r="A28400" t="s">
        <v>348</v>
      </c>
      <c r="C28400" t="s">
        <v>22765</v>
      </c>
      <c r="D28400">
        <v>37</v>
      </c>
      <c r="E28400" s="1">
        <v>700000</v>
      </c>
      <c r="G28400" t="s">
        <v>111</v>
      </c>
      <c r="H28400" t="s">
        <v>22788</v>
      </c>
      <c r="I28400" t="s">
        <v>156</v>
      </c>
      <c r="J28400" t="s">
        <v>22</v>
      </c>
      <c r="K28400" t="s">
        <v>24</v>
      </c>
      <c r="L28400" t="s">
        <v>25</v>
      </c>
      <c r="M28400" t="s">
        <v>322</v>
      </c>
    </row>
    <row r="28401" spans="1:13" x14ac:dyDescent="0.3">
      <c r="A28401" t="s">
        <v>348</v>
      </c>
      <c r="C28401" t="s">
        <v>21173</v>
      </c>
      <c r="D28401">
        <v>34</v>
      </c>
      <c r="E28401" s="1">
        <v>2000000</v>
      </c>
      <c r="G28401" t="s">
        <v>13</v>
      </c>
      <c r="H28401" t="s">
        <v>21227</v>
      </c>
      <c r="I28401" t="s">
        <v>156</v>
      </c>
      <c r="J28401" t="s">
        <v>22</v>
      </c>
      <c r="K28401" t="s">
        <v>24</v>
      </c>
      <c r="L28401" t="s">
        <v>17</v>
      </c>
      <c r="M28401" t="s">
        <v>31</v>
      </c>
    </row>
    <row r="28402" spans="1:13" x14ac:dyDescent="0.3">
      <c r="A28402" t="s">
        <v>348</v>
      </c>
      <c r="C28402" t="s">
        <v>21173</v>
      </c>
      <c r="D28402">
        <v>127</v>
      </c>
      <c r="E28402" s="1">
        <v>311630758</v>
      </c>
      <c r="G28402" t="s">
        <v>21237</v>
      </c>
      <c r="H28402" t="s">
        <v>21236</v>
      </c>
      <c r="I28402" t="s">
        <v>156</v>
      </c>
      <c r="J28402" t="s">
        <v>22</v>
      </c>
      <c r="K28402" t="s">
        <v>24</v>
      </c>
      <c r="L28402" t="s">
        <v>17</v>
      </c>
      <c r="M28402" t="s">
        <v>21238</v>
      </c>
    </row>
    <row r="28403" spans="1:13" x14ac:dyDescent="0.3">
      <c r="A28403" t="s">
        <v>348</v>
      </c>
      <c r="C28403" t="s">
        <v>21173</v>
      </c>
      <c r="D28403">
        <v>91</v>
      </c>
      <c r="E28403" s="1">
        <v>41288332</v>
      </c>
      <c r="G28403" t="s">
        <v>13</v>
      </c>
      <c r="H28403" t="s">
        <v>21291</v>
      </c>
      <c r="I28403" t="s">
        <v>156</v>
      </c>
      <c r="J28403" t="s">
        <v>22</v>
      </c>
      <c r="K28403" t="s">
        <v>24</v>
      </c>
      <c r="L28403" t="s">
        <v>17</v>
      </c>
      <c r="M28403" t="s">
        <v>21292</v>
      </c>
    </row>
    <row r="28404" spans="1:13" x14ac:dyDescent="0.3">
      <c r="A28404" t="s">
        <v>348</v>
      </c>
      <c r="C28404" t="s">
        <v>21173</v>
      </c>
      <c r="D28404">
        <v>32</v>
      </c>
      <c r="E28404" s="1">
        <v>320000</v>
      </c>
      <c r="G28404" t="s">
        <v>111</v>
      </c>
      <c r="H28404" t="s">
        <v>21353</v>
      </c>
      <c r="I28404" t="s">
        <v>156</v>
      </c>
      <c r="J28404" t="s">
        <v>22</v>
      </c>
      <c r="K28404" t="s">
        <v>24</v>
      </c>
      <c r="L28404" t="s">
        <v>25</v>
      </c>
      <c r="M28404" t="s">
        <v>3790</v>
      </c>
    </row>
    <row r="28405" spans="1:13" x14ac:dyDescent="0.3">
      <c r="A28405" t="s">
        <v>348</v>
      </c>
      <c r="C28405" t="s">
        <v>21173</v>
      </c>
      <c r="D28405">
        <v>52</v>
      </c>
      <c r="E28405" s="1">
        <v>3757517</v>
      </c>
      <c r="G28405" t="s">
        <v>13</v>
      </c>
      <c r="H28405" t="s">
        <v>21405</v>
      </c>
      <c r="I28405" t="s">
        <v>156</v>
      </c>
      <c r="J28405" t="s">
        <v>22</v>
      </c>
      <c r="K28405" t="s">
        <v>24</v>
      </c>
      <c r="L28405" t="s">
        <v>115</v>
      </c>
      <c r="M28405" t="s">
        <v>66</v>
      </c>
    </row>
    <row r="28406" spans="1:13" x14ac:dyDescent="0.3">
      <c r="A28406" t="s">
        <v>348</v>
      </c>
      <c r="C28406" t="s">
        <v>21173</v>
      </c>
      <c r="D28406">
        <v>18</v>
      </c>
      <c r="E28406" s="1">
        <v>149998</v>
      </c>
      <c r="G28406" t="s">
        <v>69</v>
      </c>
      <c r="H28406" t="s">
        <v>21645</v>
      </c>
      <c r="I28406" t="s">
        <v>156</v>
      </c>
      <c r="J28406" t="s">
        <v>22</v>
      </c>
      <c r="K28406" t="s">
        <v>24</v>
      </c>
      <c r="L28406" t="s">
        <v>44</v>
      </c>
      <c r="M28406" t="s">
        <v>39</v>
      </c>
    </row>
    <row r="28407" spans="1:13" x14ac:dyDescent="0.3">
      <c r="A28407" t="s">
        <v>348</v>
      </c>
      <c r="C28407" t="s">
        <v>21173</v>
      </c>
      <c r="D28407">
        <v>37</v>
      </c>
      <c r="E28407" s="1">
        <v>6777839</v>
      </c>
      <c r="G28407" t="s">
        <v>13</v>
      </c>
      <c r="H28407" t="s">
        <v>21236</v>
      </c>
      <c r="I28407" t="s">
        <v>156</v>
      </c>
      <c r="J28407" t="s">
        <v>22</v>
      </c>
      <c r="K28407" t="s">
        <v>24</v>
      </c>
      <c r="L28407" t="s">
        <v>17</v>
      </c>
      <c r="M28407" t="s">
        <v>87</v>
      </c>
    </row>
    <row r="28408" spans="1:13" x14ac:dyDescent="0.3">
      <c r="A28408" t="s">
        <v>348</v>
      </c>
      <c r="C28408" t="s">
        <v>22248</v>
      </c>
      <c r="D28408">
        <v>58</v>
      </c>
      <c r="E28408" s="1">
        <v>210837212</v>
      </c>
      <c r="G28408" t="s">
        <v>21</v>
      </c>
      <c r="H28408" t="s">
        <v>5210</v>
      </c>
      <c r="I28408" t="s">
        <v>156</v>
      </c>
      <c r="J28408" t="s">
        <v>22</v>
      </c>
      <c r="K28408" t="s">
        <v>24</v>
      </c>
      <c r="L28408" t="s">
        <v>25</v>
      </c>
      <c r="M28408" t="s">
        <v>26</v>
      </c>
    </row>
    <row r="28409" spans="1:13" x14ac:dyDescent="0.3">
      <c r="A28409" t="s">
        <v>348</v>
      </c>
      <c r="C28409" t="s">
        <v>22248</v>
      </c>
      <c r="D28409">
        <v>54</v>
      </c>
      <c r="E28409" s="1">
        <v>6470875</v>
      </c>
      <c r="G28409" t="s">
        <v>111</v>
      </c>
      <c r="H28409" t="s">
        <v>22266</v>
      </c>
      <c r="I28409" t="s">
        <v>156</v>
      </c>
      <c r="J28409" t="s">
        <v>22</v>
      </c>
      <c r="K28409" t="s">
        <v>24</v>
      </c>
      <c r="L28409" t="s">
        <v>25</v>
      </c>
      <c r="M28409" t="s">
        <v>322</v>
      </c>
    </row>
    <row r="28410" spans="1:13" x14ac:dyDescent="0.3">
      <c r="A28410" t="s">
        <v>348</v>
      </c>
      <c r="C28410" t="s">
        <v>22248</v>
      </c>
      <c r="D28410">
        <v>72</v>
      </c>
      <c r="E28410" s="1">
        <v>8555435</v>
      </c>
      <c r="G28410" t="s">
        <v>571</v>
      </c>
      <c r="H28410" t="s">
        <v>22324</v>
      </c>
      <c r="I28410" t="s">
        <v>156</v>
      </c>
      <c r="J28410" t="s">
        <v>22</v>
      </c>
      <c r="K28410" t="s">
        <v>24</v>
      </c>
      <c r="L28410" t="s">
        <v>17</v>
      </c>
      <c r="M28410" t="s">
        <v>22325</v>
      </c>
    </row>
    <row r="28411" spans="1:13" x14ac:dyDescent="0.3">
      <c r="A28411" t="s">
        <v>348</v>
      </c>
      <c r="C28411" t="s">
        <v>22248</v>
      </c>
      <c r="D28411">
        <v>2</v>
      </c>
      <c r="E28411" s="1">
        <v>2500000</v>
      </c>
      <c r="G28411" t="s">
        <v>34</v>
      </c>
      <c r="H28411" t="s">
        <v>77</v>
      </c>
      <c r="I28411" t="s">
        <v>156</v>
      </c>
      <c r="J28411" t="s">
        <v>22</v>
      </c>
      <c r="K28411" t="s">
        <v>24</v>
      </c>
      <c r="L28411" t="s">
        <v>38</v>
      </c>
      <c r="M28411" t="s">
        <v>6146</v>
      </c>
    </row>
    <row r="28412" spans="1:13" x14ac:dyDescent="0.3">
      <c r="A28412" t="s">
        <v>348</v>
      </c>
      <c r="C28412" t="s">
        <v>22248</v>
      </c>
      <c r="D28412">
        <v>2</v>
      </c>
      <c r="E28412" s="1">
        <v>500</v>
      </c>
      <c r="G28412" t="s">
        <v>21</v>
      </c>
      <c r="H28412" t="s">
        <v>68</v>
      </c>
      <c r="I28412" t="s">
        <v>156</v>
      </c>
      <c r="J28412" t="s">
        <v>22</v>
      </c>
      <c r="K28412" t="s">
        <v>24</v>
      </c>
      <c r="L28412" t="s">
        <v>25</v>
      </c>
      <c r="M28412" t="s">
        <v>26</v>
      </c>
    </row>
    <row r="28413" spans="1:13" x14ac:dyDescent="0.3">
      <c r="A28413" t="s">
        <v>348</v>
      </c>
      <c r="C28413" t="s">
        <v>21714</v>
      </c>
      <c r="D28413">
        <v>16</v>
      </c>
      <c r="E28413" s="1">
        <v>499880</v>
      </c>
      <c r="G28413" t="s">
        <v>111</v>
      </c>
      <c r="H28413" t="s">
        <v>21830</v>
      </c>
      <c r="I28413" t="s">
        <v>156</v>
      </c>
      <c r="J28413" t="s">
        <v>22</v>
      </c>
      <c r="K28413" t="s">
        <v>24</v>
      </c>
      <c r="L28413" t="s">
        <v>25</v>
      </c>
      <c r="M28413" t="s">
        <v>120</v>
      </c>
    </row>
    <row r="28414" spans="1:13" x14ac:dyDescent="0.3">
      <c r="A28414" t="s">
        <v>348</v>
      </c>
      <c r="C28414" t="s">
        <v>21714</v>
      </c>
      <c r="D28414">
        <v>28</v>
      </c>
      <c r="E28414" s="1">
        <v>417482</v>
      </c>
      <c r="G28414" t="s">
        <v>13</v>
      </c>
      <c r="H28414" t="s">
        <v>21841</v>
      </c>
      <c r="I28414" t="s">
        <v>156</v>
      </c>
      <c r="J28414" t="s">
        <v>22</v>
      </c>
      <c r="K28414" t="s">
        <v>24</v>
      </c>
      <c r="L28414" t="s">
        <v>17</v>
      </c>
      <c r="M28414" t="s">
        <v>18</v>
      </c>
    </row>
    <row r="28415" spans="1:13" x14ac:dyDescent="0.3">
      <c r="A28415" t="s">
        <v>348</v>
      </c>
      <c r="C28415" t="s">
        <v>21714</v>
      </c>
      <c r="D28415">
        <v>13</v>
      </c>
      <c r="E28415" s="1">
        <v>100000</v>
      </c>
      <c r="G28415" t="s">
        <v>111</v>
      </c>
      <c r="H28415" t="s">
        <v>21864</v>
      </c>
      <c r="I28415" t="s">
        <v>156</v>
      </c>
      <c r="J28415" t="s">
        <v>22</v>
      </c>
      <c r="K28415" t="s">
        <v>24</v>
      </c>
      <c r="L28415" t="s">
        <v>25</v>
      </c>
      <c r="M28415" t="s">
        <v>120</v>
      </c>
    </row>
    <row r="28416" spans="1:13" x14ac:dyDescent="0.3">
      <c r="A28416" t="s">
        <v>348</v>
      </c>
      <c r="C28416" t="s">
        <v>22505</v>
      </c>
      <c r="D28416">
        <v>15</v>
      </c>
      <c r="E28416" s="1">
        <v>685304</v>
      </c>
      <c r="G28416" t="s">
        <v>13</v>
      </c>
      <c r="H28416" t="s">
        <v>22594</v>
      </c>
      <c r="I28416" t="s">
        <v>156</v>
      </c>
      <c r="J28416" t="s">
        <v>22</v>
      </c>
      <c r="K28416" t="s">
        <v>24</v>
      </c>
      <c r="L28416" t="s">
        <v>17</v>
      </c>
      <c r="M28416" t="s">
        <v>87</v>
      </c>
    </row>
    <row r="28417" spans="1:13" x14ac:dyDescent="0.3">
      <c r="A28417" t="s">
        <v>348</v>
      </c>
      <c r="C28417" t="s">
        <v>22505</v>
      </c>
      <c r="D28417">
        <v>1</v>
      </c>
      <c r="E28417" s="1">
        <v>5000</v>
      </c>
      <c r="G28417" t="s">
        <v>21</v>
      </c>
      <c r="H28417" t="s">
        <v>68</v>
      </c>
      <c r="I28417" t="s">
        <v>156</v>
      </c>
      <c r="J28417" t="s">
        <v>22</v>
      </c>
      <c r="K28417" t="s">
        <v>24</v>
      </c>
      <c r="L28417" t="s">
        <v>25</v>
      </c>
      <c r="M28417" t="s">
        <v>26</v>
      </c>
    </row>
    <row r="28418" spans="1:13" x14ac:dyDescent="0.3">
      <c r="A28418" t="s">
        <v>348</v>
      </c>
      <c r="C28418" t="s">
        <v>21035</v>
      </c>
      <c r="D28418">
        <v>15</v>
      </c>
      <c r="E28418" s="1">
        <v>640634</v>
      </c>
      <c r="G28418" t="s">
        <v>34</v>
      </c>
      <c r="H28418" t="s">
        <v>21150</v>
      </c>
      <c r="I28418" t="s">
        <v>156</v>
      </c>
      <c r="J28418" t="s">
        <v>22</v>
      </c>
      <c r="K28418" t="s">
        <v>24</v>
      </c>
      <c r="L28418" t="s">
        <v>17</v>
      </c>
      <c r="M28418" t="s">
        <v>87</v>
      </c>
    </row>
    <row r="28419" spans="1:13" x14ac:dyDescent="0.3">
      <c r="A28419" t="s">
        <v>348</v>
      </c>
      <c r="C28419" t="s">
        <v>21907</v>
      </c>
      <c r="D28419">
        <v>25</v>
      </c>
      <c r="E28419" s="1">
        <v>15918283</v>
      </c>
      <c r="G28419" t="s">
        <v>34</v>
      </c>
      <c r="H28419" t="s">
        <v>21910</v>
      </c>
      <c r="I28419" t="s">
        <v>156</v>
      </c>
      <c r="J28419" t="s">
        <v>22</v>
      </c>
      <c r="K28419" t="s">
        <v>24</v>
      </c>
      <c r="L28419" t="s">
        <v>17</v>
      </c>
      <c r="M28419" t="s">
        <v>6146</v>
      </c>
    </row>
    <row r="28420" spans="1:13" x14ac:dyDescent="0.3">
      <c r="A28420" t="s">
        <v>348</v>
      </c>
      <c r="C28420" t="s">
        <v>21907</v>
      </c>
      <c r="D28420">
        <v>29</v>
      </c>
      <c r="E28420" s="1">
        <v>1246690</v>
      </c>
      <c r="G28420" t="s">
        <v>69</v>
      </c>
      <c r="H28420" t="s">
        <v>21953</v>
      </c>
      <c r="I28420" t="s">
        <v>156</v>
      </c>
      <c r="J28420" t="s">
        <v>22</v>
      </c>
      <c r="K28420" t="s">
        <v>24</v>
      </c>
      <c r="L28420" t="s">
        <v>38</v>
      </c>
      <c r="M28420" t="s">
        <v>3775</v>
      </c>
    </row>
    <row r="28421" spans="1:13" x14ac:dyDescent="0.3">
      <c r="A28421" t="s">
        <v>348</v>
      </c>
      <c r="C28421" t="s">
        <v>21907</v>
      </c>
      <c r="D28421">
        <v>7</v>
      </c>
      <c r="E28421" s="1">
        <v>300000</v>
      </c>
      <c r="G28421" t="s">
        <v>21</v>
      </c>
      <c r="H28421" t="s">
        <v>22005</v>
      </c>
      <c r="I28421" t="s">
        <v>156</v>
      </c>
      <c r="J28421" t="s">
        <v>22</v>
      </c>
      <c r="K28421" t="s">
        <v>24</v>
      </c>
      <c r="L28421" t="s">
        <v>25</v>
      </c>
      <c r="M28421" t="s">
        <v>26</v>
      </c>
    </row>
    <row r="28422" spans="1:13" x14ac:dyDescent="0.3">
      <c r="A28422" t="s">
        <v>348</v>
      </c>
      <c r="C28422" t="s">
        <v>22024</v>
      </c>
      <c r="D28422">
        <v>44</v>
      </c>
      <c r="E28422" s="1">
        <v>260759</v>
      </c>
      <c r="G28422" t="s">
        <v>13</v>
      </c>
      <c r="H28422" t="s">
        <v>22046</v>
      </c>
      <c r="I28422" t="s">
        <v>156</v>
      </c>
      <c r="J28422" t="s">
        <v>22</v>
      </c>
      <c r="K28422" t="s">
        <v>24</v>
      </c>
      <c r="L28422" t="s">
        <v>17</v>
      </c>
      <c r="M28422" t="s">
        <v>31</v>
      </c>
    </row>
    <row r="28423" spans="1:13" x14ac:dyDescent="0.3">
      <c r="A28423" t="s">
        <v>348</v>
      </c>
      <c r="C28423" t="s">
        <v>22024</v>
      </c>
      <c r="D28423">
        <v>9</v>
      </c>
      <c r="E28423" s="1">
        <v>245733</v>
      </c>
      <c r="G28423" t="s">
        <v>13</v>
      </c>
      <c r="H28423" t="s">
        <v>22089</v>
      </c>
      <c r="I28423" t="s">
        <v>156</v>
      </c>
      <c r="J28423" t="s">
        <v>22</v>
      </c>
      <c r="K28423" t="s">
        <v>24</v>
      </c>
      <c r="L28423" t="s">
        <v>38</v>
      </c>
      <c r="M28423" t="s">
        <v>345</v>
      </c>
    </row>
    <row r="28424" spans="1:13" x14ac:dyDescent="0.3">
      <c r="A28424" t="s">
        <v>348</v>
      </c>
      <c r="C28424" t="s">
        <v>22646</v>
      </c>
      <c r="D28424">
        <v>18</v>
      </c>
      <c r="E28424" s="1">
        <v>159667</v>
      </c>
      <c r="G28424" t="s">
        <v>111</v>
      </c>
      <c r="H28424" t="s">
        <v>22692</v>
      </c>
      <c r="I28424" t="s">
        <v>156</v>
      </c>
      <c r="J28424" t="s">
        <v>22</v>
      </c>
      <c r="K28424" t="s">
        <v>24</v>
      </c>
      <c r="L28424" t="s">
        <v>25</v>
      </c>
      <c r="M28424" t="s">
        <v>6109</v>
      </c>
    </row>
    <row r="28425" spans="1:13" x14ac:dyDescent="0.3">
      <c r="A28425" t="s">
        <v>348</v>
      </c>
      <c r="C28425" t="s">
        <v>22131</v>
      </c>
      <c r="D28425">
        <v>28</v>
      </c>
      <c r="E28425" s="1">
        <v>1083772</v>
      </c>
      <c r="G28425" t="s">
        <v>13</v>
      </c>
      <c r="H28425" t="s">
        <v>22139</v>
      </c>
      <c r="I28425" t="s">
        <v>156</v>
      </c>
      <c r="J28425" t="s">
        <v>22</v>
      </c>
      <c r="K28425" t="s">
        <v>24</v>
      </c>
      <c r="L28425" t="s">
        <v>17</v>
      </c>
      <c r="M28425" t="s">
        <v>22140</v>
      </c>
    </row>
    <row r="28426" spans="1:13" x14ac:dyDescent="0.3">
      <c r="A28426" t="s">
        <v>348</v>
      </c>
      <c r="C28426" t="s">
        <v>22209</v>
      </c>
      <c r="D28426">
        <v>2</v>
      </c>
      <c r="E28426" s="1">
        <v>1437500</v>
      </c>
      <c r="G28426" t="s">
        <v>34</v>
      </c>
      <c r="H28426" t="s">
        <v>22220</v>
      </c>
      <c r="I28426" t="s">
        <v>156</v>
      </c>
      <c r="J28426" t="s">
        <v>22</v>
      </c>
      <c r="K28426" t="s">
        <v>24</v>
      </c>
      <c r="L28426" t="s">
        <v>17</v>
      </c>
      <c r="M28426" t="s">
        <v>6146</v>
      </c>
    </row>
    <row r="28427" spans="1:13" x14ac:dyDescent="0.3">
      <c r="A28427" t="s">
        <v>348</v>
      </c>
      <c r="C28427" t="s">
        <v>22209</v>
      </c>
      <c r="D28427">
        <v>1</v>
      </c>
      <c r="E28427" s="1">
        <v>5000</v>
      </c>
      <c r="G28427" t="s">
        <v>21</v>
      </c>
      <c r="H28427" t="s">
        <v>68</v>
      </c>
      <c r="I28427" t="s">
        <v>156</v>
      </c>
      <c r="J28427" t="s">
        <v>22</v>
      </c>
      <c r="K28427" t="s">
        <v>24</v>
      </c>
      <c r="L28427" t="s">
        <v>25</v>
      </c>
      <c r="M28427" t="s">
        <v>26</v>
      </c>
    </row>
    <row r="28428" spans="1:13" x14ac:dyDescent="0.3">
      <c r="A28428" t="s">
        <v>348</v>
      </c>
      <c r="C28428" t="s">
        <v>22209</v>
      </c>
      <c r="D28428">
        <v>1</v>
      </c>
      <c r="E28428" s="1">
        <v>500</v>
      </c>
      <c r="G28428" t="s">
        <v>21</v>
      </c>
      <c r="H28428" t="s">
        <v>68</v>
      </c>
      <c r="I28428" t="s">
        <v>156</v>
      </c>
      <c r="J28428" t="s">
        <v>22</v>
      </c>
      <c r="K28428" t="s">
        <v>24</v>
      </c>
      <c r="L28428" t="s">
        <v>25</v>
      </c>
      <c r="M28428" t="s">
        <v>26</v>
      </c>
    </row>
    <row r="28429" spans="1:13" x14ac:dyDescent="0.3">
      <c r="A28429" t="s">
        <v>348</v>
      </c>
      <c r="C28429" t="s">
        <v>17339</v>
      </c>
      <c r="D28429">
        <v>1</v>
      </c>
      <c r="E28429" s="1">
        <v>3000</v>
      </c>
      <c r="G28429" t="s">
        <v>21</v>
      </c>
      <c r="H28429" t="s">
        <v>17379</v>
      </c>
      <c r="I28429" t="s">
        <v>156</v>
      </c>
      <c r="J28429" t="s">
        <v>22</v>
      </c>
      <c r="K28429" t="s">
        <v>24</v>
      </c>
      <c r="L28429" t="s">
        <v>25</v>
      </c>
      <c r="M28429" t="s">
        <v>26</v>
      </c>
    </row>
    <row r="28430" spans="1:13" x14ac:dyDescent="0.3">
      <c r="A28430" t="s">
        <v>348</v>
      </c>
      <c r="C28430" t="s">
        <v>15737</v>
      </c>
      <c r="D28430">
        <v>55</v>
      </c>
      <c r="E28430" s="1">
        <v>4383441</v>
      </c>
      <c r="G28430" t="s">
        <v>13</v>
      </c>
      <c r="H28430" t="s">
        <v>15738</v>
      </c>
      <c r="I28430" t="s">
        <v>156</v>
      </c>
      <c r="J28430" t="s">
        <v>22</v>
      </c>
      <c r="K28430" t="s">
        <v>24</v>
      </c>
      <c r="L28430" t="s">
        <v>17</v>
      </c>
      <c r="M28430" t="s">
        <v>725</v>
      </c>
    </row>
    <row r="28431" spans="1:13" x14ac:dyDescent="0.3">
      <c r="A28431" t="s">
        <v>348</v>
      </c>
      <c r="C28431" t="s">
        <v>15737</v>
      </c>
      <c r="D28431">
        <v>46</v>
      </c>
      <c r="E28431" s="1">
        <v>1370153</v>
      </c>
      <c r="G28431" t="s">
        <v>13</v>
      </c>
      <c r="H28431" t="s">
        <v>15823</v>
      </c>
      <c r="I28431" t="s">
        <v>156</v>
      </c>
      <c r="J28431" t="s">
        <v>22</v>
      </c>
      <c r="K28431" t="s">
        <v>24</v>
      </c>
      <c r="L28431" t="s">
        <v>17</v>
      </c>
      <c r="M28431" t="s">
        <v>66</v>
      </c>
    </row>
    <row r="28432" spans="1:13" x14ac:dyDescent="0.3">
      <c r="A28432" t="s">
        <v>348</v>
      </c>
      <c r="C28432" t="s">
        <v>15737</v>
      </c>
      <c r="D28432">
        <v>25</v>
      </c>
      <c r="E28432" s="1">
        <v>499603</v>
      </c>
      <c r="G28432" t="s">
        <v>34</v>
      </c>
      <c r="H28432" t="s">
        <v>15860</v>
      </c>
      <c r="I28432" t="s">
        <v>156</v>
      </c>
      <c r="J28432" t="s">
        <v>22</v>
      </c>
      <c r="K28432" t="s">
        <v>24</v>
      </c>
      <c r="L28432" t="s">
        <v>25</v>
      </c>
      <c r="M28432" t="s">
        <v>202</v>
      </c>
    </row>
    <row r="28433" spans="1:13" x14ac:dyDescent="0.3">
      <c r="A28433" t="s">
        <v>348</v>
      </c>
      <c r="C28433" t="s">
        <v>15737</v>
      </c>
      <c r="D28433">
        <v>77</v>
      </c>
      <c r="E28433" s="1">
        <v>3518409</v>
      </c>
      <c r="G28433" t="s">
        <v>13</v>
      </c>
      <c r="H28433" t="s">
        <v>16005</v>
      </c>
      <c r="I28433" t="s">
        <v>156</v>
      </c>
      <c r="J28433" t="s">
        <v>22</v>
      </c>
      <c r="K28433" t="s">
        <v>24</v>
      </c>
      <c r="L28433" t="s">
        <v>17</v>
      </c>
      <c r="M28433" t="s">
        <v>274</v>
      </c>
    </row>
    <row r="28434" spans="1:13" x14ac:dyDescent="0.3">
      <c r="A28434" t="s">
        <v>348</v>
      </c>
      <c r="C28434" t="s">
        <v>15737</v>
      </c>
      <c r="D28434">
        <v>50</v>
      </c>
      <c r="E28434" s="1">
        <v>2096380</v>
      </c>
      <c r="G28434" t="s">
        <v>48</v>
      </c>
      <c r="H28434" t="s">
        <v>16063</v>
      </c>
      <c r="I28434" t="s">
        <v>156</v>
      </c>
      <c r="J28434" t="s">
        <v>22</v>
      </c>
      <c r="K28434" t="s">
        <v>24</v>
      </c>
      <c r="L28434" t="s">
        <v>170</v>
      </c>
      <c r="M28434" t="s">
        <v>331</v>
      </c>
    </row>
    <row r="28435" spans="1:13" x14ac:dyDescent="0.3">
      <c r="A28435" t="s">
        <v>348</v>
      </c>
      <c r="C28435" t="s">
        <v>15737</v>
      </c>
      <c r="D28435">
        <v>11</v>
      </c>
      <c r="E28435" s="1">
        <v>99148</v>
      </c>
      <c r="G28435" t="s">
        <v>111</v>
      </c>
      <c r="H28435" t="s">
        <v>16099</v>
      </c>
      <c r="I28435" t="s">
        <v>156</v>
      </c>
      <c r="J28435" t="s">
        <v>22</v>
      </c>
      <c r="K28435" t="s">
        <v>24</v>
      </c>
      <c r="L28435" t="s">
        <v>25</v>
      </c>
      <c r="M28435" t="s">
        <v>3790</v>
      </c>
    </row>
    <row r="28436" spans="1:13" x14ac:dyDescent="0.3">
      <c r="A28436" t="s">
        <v>348</v>
      </c>
      <c r="C28436" t="s">
        <v>16755</v>
      </c>
      <c r="D28436">
        <v>43</v>
      </c>
      <c r="E28436" s="1">
        <v>6987121</v>
      </c>
      <c r="G28436" t="s">
        <v>13</v>
      </c>
      <c r="H28436" t="s">
        <v>16765</v>
      </c>
      <c r="I28436" t="s">
        <v>156</v>
      </c>
      <c r="J28436" t="s">
        <v>22</v>
      </c>
      <c r="K28436" t="s">
        <v>24</v>
      </c>
      <c r="L28436" t="s">
        <v>17</v>
      </c>
      <c r="M28436" t="s">
        <v>18</v>
      </c>
    </row>
    <row r="28437" spans="1:13" x14ac:dyDescent="0.3">
      <c r="A28437" t="s">
        <v>348</v>
      </c>
      <c r="C28437" t="s">
        <v>16755</v>
      </c>
      <c r="D28437">
        <v>86</v>
      </c>
      <c r="E28437" s="1">
        <v>35984993</v>
      </c>
      <c r="G28437" t="s">
        <v>571</v>
      </c>
      <c r="H28437" t="s">
        <v>16799</v>
      </c>
      <c r="I28437" t="s">
        <v>156</v>
      </c>
      <c r="J28437" t="s">
        <v>22</v>
      </c>
      <c r="K28437" t="s">
        <v>24</v>
      </c>
      <c r="L28437" t="s">
        <v>17</v>
      </c>
      <c r="M28437" t="s">
        <v>16800</v>
      </c>
    </row>
    <row r="28438" spans="1:13" x14ac:dyDescent="0.3">
      <c r="A28438" t="s">
        <v>348</v>
      </c>
      <c r="C28438" t="s">
        <v>16755</v>
      </c>
      <c r="D28438">
        <v>48</v>
      </c>
      <c r="E28438" s="1">
        <v>10000000</v>
      </c>
      <c r="G28438" t="s">
        <v>21</v>
      </c>
      <c r="H28438" t="s">
        <v>16836</v>
      </c>
      <c r="I28438" t="s">
        <v>156</v>
      </c>
      <c r="J28438" t="s">
        <v>22</v>
      </c>
      <c r="K28438" t="s">
        <v>24</v>
      </c>
      <c r="L28438" t="s">
        <v>17</v>
      </c>
      <c r="M28438" t="s">
        <v>26</v>
      </c>
    </row>
    <row r="28439" spans="1:13" x14ac:dyDescent="0.3">
      <c r="A28439" t="s">
        <v>348</v>
      </c>
      <c r="C28439" t="s">
        <v>16755</v>
      </c>
      <c r="D28439">
        <v>39</v>
      </c>
      <c r="E28439" s="1">
        <v>814570</v>
      </c>
      <c r="G28439" t="s">
        <v>111</v>
      </c>
      <c r="H28439" t="s">
        <v>16877</v>
      </c>
      <c r="I28439" t="s">
        <v>156</v>
      </c>
      <c r="J28439" t="s">
        <v>22</v>
      </c>
      <c r="K28439" t="s">
        <v>24</v>
      </c>
      <c r="L28439" t="s">
        <v>25</v>
      </c>
      <c r="M28439" t="s">
        <v>232</v>
      </c>
    </row>
    <row r="28440" spans="1:13" x14ac:dyDescent="0.3">
      <c r="A28440" t="s">
        <v>348</v>
      </c>
      <c r="C28440" t="s">
        <v>16755</v>
      </c>
      <c r="D28440">
        <v>39</v>
      </c>
      <c r="E28440" s="1">
        <v>700069</v>
      </c>
      <c r="G28440" t="s">
        <v>111</v>
      </c>
      <c r="H28440" t="s">
        <v>16889</v>
      </c>
      <c r="I28440" t="s">
        <v>156</v>
      </c>
      <c r="J28440" t="s">
        <v>22</v>
      </c>
      <c r="K28440" t="s">
        <v>24</v>
      </c>
      <c r="L28440" t="s">
        <v>25</v>
      </c>
      <c r="M28440" t="s">
        <v>322</v>
      </c>
    </row>
    <row r="28441" spans="1:13" x14ac:dyDescent="0.3">
      <c r="A28441" t="s">
        <v>348</v>
      </c>
      <c r="C28441" t="s">
        <v>16755</v>
      </c>
      <c r="D28441">
        <v>21</v>
      </c>
      <c r="E28441" s="1">
        <v>750000</v>
      </c>
      <c r="G28441" t="s">
        <v>111</v>
      </c>
      <c r="H28441" t="s">
        <v>16933</v>
      </c>
      <c r="I28441" t="s">
        <v>156</v>
      </c>
      <c r="J28441" t="s">
        <v>22</v>
      </c>
      <c r="K28441" t="s">
        <v>24</v>
      </c>
      <c r="L28441" t="s">
        <v>25</v>
      </c>
      <c r="M28441" t="s">
        <v>322</v>
      </c>
    </row>
    <row r="28442" spans="1:13" x14ac:dyDescent="0.3">
      <c r="A28442" t="s">
        <v>348</v>
      </c>
      <c r="C28442" t="s">
        <v>16755</v>
      </c>
      <c r="D28442">
        <v>19</v>
      </c>
      <c r="E28442" s="1">
        <v>498232</v>
      </c>
      <c r="G28442" t="s">
        <v>111</v>
      </c>
      <c r="H28442" t="s">
        <v>16981</v>
      </c>
      <c r="I28442" t="s">
        <v>156</v>
      </c>
      <c r="J28442" t="s">
        <v>22</v>
      </c>
      <c r="K28442" t="s">
        <v>24</v>
      </c>
      <c r="L28442" t="s">
        <v>25</v>
      </c>
      <c r="M28442" t="s">
        <v>232</v>
      </c>
    </row>
    <row r="28443" spans="1:13" x14ac:dyDescent="0.3">
      <c r="A28443" t="s">
        <v>348</v>
      </c>
      <c r="C28443" t="s">
        <v>16755</v>
      </c>
      <c r="D28443">
        <v>15</v>
      </c>
      <c r="E28443" s="1">
        <v>140995</v>
      </c>
      <c r="G28443" t="s">
        <v>111</v>
      </c>
      <c r="H28443" t="s">
        <v>17064</v>
      </c>
      <c r="I28443" t="s">
        <v>156</v>
      </c>
      <c r="J28443" t="s">
        <v>22</v>
      </c>
      <c r="K28443" t="s">
        <v>24</v>
      </c>
      <c r="L28443" t="s">
        <v>25</v>
      </c>
      <c r="M28443" t="s">
        <v>3790</v>
      </c>
    </row>
    <row r="28444" spans="1:13" x14ac:dyDescent="0.3">
      <c r="A28444" t="s">
        <v>348</v>
      </c>
      <c r="C28444" t="s">
        <v>16599</v>
      </c>
      <c r="D28444">
        <v>1</v>
      </c>
      <c r="E28444" s="1">
        <v>25000</v>
      </c>
      <c r="G28444" t="s">
        <v>111</v>
      </c>
      <c r="H28444" t="s">
        <v>16677</v>
      </c>
      <c r="I28444" t="s">
        <v>156</v>
      </c>
      <c r="J28444" t="s">
        <v>22</v>
      </c>
      <c r="K28444" t="s">
        <v>24</v>
      </c>
      <c r="L28444" t="s">
        <v>25</v>
      </c>
      <c r="M28444" t="s">
        <v>232</v>
      </c>
    </row>
    <row r="28445" spans="1:13" x14ac:dyDescent="0.3">
      <c r="A28445" t="s">
        <v>348</v>
      </c>
      <c r="C28445" t="s">
        <v>16599</v>
      </c>
      <c r="D28445">
        <v>1</v>
      </c>
      <c r="E28445" s="1">
        <v>500</v>
      </c>
      <c r="G28445" t="s">
        <v>21</v>
      </c>
      <c r="H28445" t="s">
        <v>16746</v>
      </c>
      <c r="I28445" t="s">
        <v>156</v>
      </c>
      <c r="J28445" t="s">
        <v>22</v>
      </c>
      <c r="K28445" t="s">
        <v>24</v>
      </c>
      <c r="L28445" t="s">
        <v>25</v>
      </c>
      <c r="M28445" t="s">
        <v>26</v>
      </c>
    </row>
    <row r="28446" spans="1:13" x14ac:dyDescent="0.3">
      <c r="A28446" t="s">
        <v>348</v>
      </c>
      <c r="C28446" t="s">
        <v>17183</v>
      </c>
      <c r="D28446">
        <v>25</v>
      </c>
      <c r="E28446" s="1">
        <v>600000</v>
      </c>
      <c r="G28446" t="s">
        <v>48</v>
      </c>
      <c r="H28446" t="s">
        <v>17260</v>
      </c>
      <c r="I28446" t="s">
        <v>156</v>
      </c>
      <c r="J28446" t="s">
        <v>22</v>
      </c>
      <c r="K28446" t="s">
        <v>24</v>
      </c>
      <c r="L28446" t="s">
        <v>17</v>
      </c>
      <c r="M28446" t="s">
        <v>190</v>
      </c>
    </row>
    <row r="28447" spans="1:13" x14ac:dyDescent="0.3">
      <c r="A28447" t="s">
        <v>348</v>
      </c>
      <c r="C28447" t="s">
        <v>17183</v>
      </c>
      <c r="D28447">
        <v>85</v>
      </c>
      <c r="E28447" s="1">
        <v>5499825</v>
      </c>
      <c r="G28447" t="s">
        <v>13</v>
      </c>
      <c r="H28447" t="s">
        <v>17281</v>
      </c>
      <c r="I28447" t="s">
        <v>156</v>
      </c>
      <c r="J28447" t="s">
        <v>22</v>
      </c>
      <c r="K28447" t="s">
        <v>24</v>
      </c>
      <c r="L28447" t="s">
        <v>38</v>
      </c>
      <c r="M28447" t="s">
        <v>345</v>
      </c>
    </row>
    <row r="28448" spans="1:13" x14ac:dyDescent="0.3">
      <c r="A28448" t="s">
        <v>348</v>
      </c>
      <c r="C28448" t="s">
        <v>17183</v>
      </c>
      <c r="D28448">
        <v>4</v>
      </c>
      <c r="E28448" s="1">
        <v>39742</v>
      </c>
      <c r="G28448" t="s">
        <v>34</v>
      </c>
      <c r="H28448" t="s">
        <v>17284</v>
      </c>
      <c r="I28448" t="s">
        <v>156</v>
      </c>
      <c r="J28448" t="s">
        <v>22</v>
      </c>
      <c r="K28448" t="s">
        <v>24</v>
      </c>
      <c r="L28448" t="s">
        <v>17</v>
      </c>
      <c r="M28448" t="s">
        <v>217</v>
      </c>
    </row>
    <row r="28449" spans="1:13" x14ac:dyDescent="0.3">
      <c r="A28449" t="s">
        <v>348</v>
      </c>
      <c r="C28449" t="s">
        <v>17183</v>
      </c>
      <c r="D28449">
        <v>79</v>
      </c>
      <c r="E28449" s="1">
        <v>5780000</v>
      </c>
      <c r="G28449" t="s">
        <v>1309</v>
      </c>
      <c r="H28449" t="s">
        <v>17291</v>
      </c>
      <c r="I28449" t="s">
        <v>156</v>
      </c>
      <c r="J28449" t="s">
        <v>22</v>
      </c>
      <c r="K28449" t="s">
        <v>24</v>
      </c>
      <c r="L28449" t="s">
        <v>170</v>
      </c>
      <c r="M28449" t="s">
        <v>2156</v>
      </c>
    </row>
    <row r="28450" spans="1:13" x14ac:dyDescent="0.3">
      <c r="A28450" t="s">
        <v>348</v>
      </c>
      <c r="C28450" t="s">
        <v>17183</v>
      </c>
      <c r="D28450">
        <v>41</v>
      </c>
      <c r="E28450" s="1">
        <v>2790000</v>
      </c>
      <c r="G28450" t="s">
        <v>111</v>
      </c>
      <c r="H28450" t="s">
        <v>17304</v>
      </c>
      <c r="I28450" t="s">
        <v>156</v>
      </c>
      <c r="J28450" t="s">
        <v>22</v>
      </c>
      <c r="K28450" t="s">
        <v>24</v>
      </c>
      <c r="L28450" t="s">
        <v>25</v>
      </c>
      <c r="M28450" t="s">
        <v>120</v>
      </c>
    </row>
    <row r="28451" spans="1:13" x14ac:dyDescent="0.3">
      <c r="A28451" t="s">
        <v>348</v>
      </c>
      <c r="C28451" t="s">
        <v>17183</v>
      </c>
      <c r="D28451">
        <v>1</v>
      </c>
      <c r="E28451" s="1">
        <v>2500</v>
      </c>
      <c r="G28451" t="s">
        <v>21</v>
      </c>
      <c r="H28451" t="s">
        <v>77</v>
      </c>
      <c r="I28451" t="s">
        <v>156</v>
      </c>
      <c r="J28451" t="s">
        <v>22</v>
      </c>
      <c r="K28451" t="s">
        <v>24</v>
      </c>
      <c r="L28451" t="s">
        <v>25</v>
      </c>
      <c r="M28451" t="s">
        <v>26</v>
      </c>
    </row>
    <row r="28452" spans="1:13" x14ac:dyDescent="0.3">
      <c r="A28452" t="s">
        <v>348</v>
      </c>
      <c r="C28452" t="s">
        <v>15606</v>
      </c>
      <c r="D28452">
        <v>8</v>
      </c>
      <c r="E28452" s="1">
        <v>75314</v>
      </c>
      <c r="G28452" t="s">
        <v>48</v>
      </c>
      <c r="H28452" t="s">
        <v>15726</v>
      </c>
      <c r="I28452" t="s">
        <v>156</v>
      </c>
      <c r="J28452" t="s">
        <v>22</v>
      </c>
      <c r="K28452" t="s">
        <v>24</v>
      </c>
      <c r="L28452" t="s">
        <v>38</v>
      </c>
      <c r="M28452" t="s">
        <v>190</v>
      </c>
    </row>
    <row r="28453" spans="1:13" x14ac:dyDescent="0.3">
      <c r="A28453" t="s">
        <v>348</v>
      </c>
      <c r="C28453" t="s">
        <v>15490</v>
      </c>
      <c r="D28453">
        <v>24</v>
      </c>
      <c r="E28453" s="1">
        <v>96906</v>
      </c>
      <c r="G28453" t="s">
        <v>13</v>
      </c>
      <c r="H28453" t="s">
        <v>15580</v>
      </c>
      <c r="I28453" t="s">
        <v>156</v>
      </c>
      <c r="J28453" t="s">
        <v>22</v>
      </c>
      <c r="K28453" t="s">
        <v>24</v>
      </c>
      <c r="L28453" t="s">
        <v>17</v>
      </c>
      <c r="M28453" t="s">
        <v>18</v>
      </c>
    </row>
    <row r="28454" spans="1:13" x14ac:dyDescent="0.3">
      <c r="A28454" t="s">
        <v>348</v>
      </c>
      <c r="C28454" t="s">
        <v>16236</v>
      </c>
      <c r="D28454">
        <v>20</v>
      </c>
      <c r="E28454" s="1">
        <v>760577</v>
      </c>
      <c r="G28454" t="s">
        <v>34</v>
      </c>
      <c r="H28454" t="s">
        <v>16252</v>
      </c>
      <c r="I28454" t="s">
        <v>156</v>
      </c>
      <c r="J28454" t="s">
        <v>22</v>
      </c>
      <c r="K28454" t="s">
        <v>24</v>
      </c>
      <c r="L28454" t="s">
        <v>17</v>
      </c>
      <c r="M28454" t="s">
        <v>6146</v>
      </c>
    </row>
    <row r="28455" spans="1:13" x14ac:dyDescent="0.3">
      <c r="A28455" t="s">
        <v>348</v>
      </c>
      <c r="C28455" t="s">
        <v>16236</v>
      </c>
      <c r="D28455">
        <v>83</v>
      </c>
      <c r="E28455" s="1">
        <v>3532665</v>
      </c>
      <c r="G28455" t="s">
        <v>13</v>
      </c>
      <c r="H28455" t="s">
        <v>16254</v>
      </c>
      <c r="I28455" t="s">
        <v>156</v>
      </c>
      <c r="J28455" t="s">
        <v>22</v>
      </c>
      <c r="K28455" t="s">
        <v>24</v>
      </c>
      <c r="L28455" t="s">
        <v>17</v>
      </c>
      <c r="M28455" t="s">
        <v>3006</v>
      </c>
    </row>
    <row r="28456" spans="1:13" x14ac:dyDescent="0.3">
      <c r="A28456" t="s">
        <v>348</v>
      </c>
      <c r="C28456" t="s">
        <v>16236</v>
      </c>
      <c r="D28456">
        <v>19</v>
      </c>
      <c r="E28456" s="1">
        <v>342303</v>
      </c>
      <c r="G28456" t="s">
        <v>111</v>
      </c>
      <c r="H28456" t="s">
        <v>16272</v>
      </c>
      <c r="I28456" t="s">
        <v>156</v>
      </c>
      <c r="J28456" t="s">
        <v>22</v>
      </c>
      <c r="K28456" t="s">
        <v>24</v>
      </c>
      <c r="L28456" t="s">
        <v>25</v>
      </c>
      <c r="M28456" t="s">
        <v>322</v>
      </c>
    </row>
    <row r="28457" spans="1:13" x14ac:dyDescent="0.3">
      <c r="A28457" t="s">
        <v>348</v>
      </c>
      <c r="C28457" t="s">
        <v>16466</v>
      </c>
      <c r="D28457">
        <v>39</v>
      </c>
      <c r="E28457" s="1">
        <v>300000</v>
      </c>
      <c r="G28457" t="s">
        <v>111</v>
      </c>
      <c r="H28457" t="s">
        <v>16506</v>
      </c>
      <c r="I28457" t="s">
        <v>156</v>
      </c>
      <c r="J28457" t="s">
        <v>22</v>
      </c>
      <c r="K28457" t="s">
        <v>24</v>
      </c>
      <c r="L28457" t="s">
        <v>25</v>
      </c>
      <c r="M28457" t="s">
        <v>141</v>
      </c>
    </row>
    <row r="28458" spans="1:13" x14ac:dyDescent="0.3">
      <c r="A28458" t="s">
        <v>348</v>
      </c>
      <c r="C28458" t="s">
        <v>16466</v>
      </c>
      <c r="D28458">
        <v>15</v>
      </c>
      <c r="E28458" s="1">
        <v>250000</v>
      </c>
      <c r="G28458" t="s">
        <v>111</v>
      </c>
      <c r="H28458" t="s">
        <v>16525</v>
      </c>
      <c r="I28458" t="s">
        <v>156</v>
      </c>
      <c r="J28458" t="s">
        <v>22</v>
      </c>
      <c r="K28458" t="s">
        <v>24</v>
      </c>
      <c r="L28458" t="s">
        <v>25</v>
      </c>
      <c r="M28458" t="s">
        <v>120</v>
      </c>
    </row>
    <row r="28459" spans="1:13" x14ac:dyDescent="0.3">
      <c r="A28459" t="s">
        <v>348</v>
      </c>
      <c r="C28459" t="s">
        <v>16341</v>
      </c>
      <c r="D28459">
        <v>37</v>
      </c>
      <c r="E28459" s="1">
        <v>1061413</v>
      </c>
      <c r="G28459" t="s">
        <v>13</v>
      </c>
      <c r="H28459" t="s">
        <v>16381</v>
      </c>
      <c r="I28459" t="s">
        <v>156</v>
      </c>
      <c r="J28459" t="s">
        <v>22</v>
      </c>
      <c r="K28459" t="s">
        <v>24</v>
      </c>
      <c r="L28459" t="s">
        <v>17</v>
      </c>
      <c r="M28459" t="s">
        <v>18</v>
      </c>
    </row>
    <row r="28460" spans="1:13" x14ac:dyDescent="0.3">
      <c r="A28460" t="s">
        <v>348</v>
      </c>
      <c r="C28460" t="s">
        <v>17138</v>
      </c>
      <c r="D28460">
        <v>25</v>
      </c>
      <c r="E28460" s="1">
        <v>499676</v>
      </c>
      <c r="G28460" t="s">
        <v>13</v>
      </c>
      <c r="H28460" t="s">
        <v>17163</v>
      </c>
      <c r="I28460" t="s">
        <v>156</v>
      </c>
      <c r="J28460" t="s">
        <v>22</v>
      </c>
      <c r="K28460" t="s">
        <v>24</v>
      </c>
      <c r="L28460" t="s">
        <v>17</v>
      </c>
      <c r="M28460" t="s">
        <v>18</v>
      </c>
    </row>
    <row r="28461" spans="1:13" x14ac:dyDescent="0.3">
      <c r="A28461" t="s">
        <v>348</v>
      </c>
      <c r="C28461" t="s">
        <v>17138</v>
      </c>
      <c r="D28461">
        <v>1</v>
      </c>
      <c r="E28461" s="1">
        <v>10000</v>
      </c>
      <c r="G28461" t="s">
        <v>21</v>
      </c>
      <c r="H28461" t="s">
        <v>68</v>
      </c>
      <c r="I28461" t="s">
        <v>156</v>
      </c>
      <c r="J28461" t="s">
        <v>22</v>
      </c>
      <c r="K28461" t="s">
        <v>24</v>
      </c>
      <c r="L28461" t="s">
        <v>25</v>
      </c>
      <c r="M28461" t="s">
        <v>26</v>
      </c>
    </row>
    <row r="28462" spans="1:13" x14ac:dyDescent="0.3">
      <c r="A28462" t="s">
        <v>348</v>
      </c>
      <c r="C28462" t="s">
        <v>12314</v>
      </c>
      <c r="D28462">
        <v>38</v>
      </c>
      <c r="E28462" s="1">
        <v>1815087</v>
      </c>
      <c r="G28462" t="s">
        <v>571</v>
      </c>
      <c r="H28462" t="s">
        <v>12359</v>
      </c>
      <c r="I28462" t="s">
        <v>156</v>
      </c>
      <c r="J28462" t="s">
        <v>22</v>
      </c>
      <c r="K28462" t="s">
        <v>24</v>
      </c>
      <c r="L28462" t="s">
        <v>170</v>
      </c>
      <c r="M28462" t="s">
        <v>10848</v>
      </c>
    </row>
    <row r="28463" spans="1:13" x14ac:dyDescent="0.3">
      <c r="A28463" t="s">
        <v>348</v>
      </c>
      <c r="C28463" t="s">
        <v>12314</v>
      </c>
      <c r="D28463">
        <v>55</v>
      </c>
      <c r="E28463" s="1">
        <v>7416108</v>
      </c>
      <c r="G28463" t="s">
        <v>13</v>
      </c>
      <c r="H28463" t="s">
        <v>12378</v>
      </c>
      <c r="I28463" t="s">
        <v>156</v>
      </c>
      <c r="J28463" t="s">
        <v>22</v>
      </c>
      <c r="K28463" t="s">
        <v>24</v>
      </c>
      <c r="L28463" t="s">
        <v>17</v>
      </c>
      <c r="M28463" t="s">
        <v>7993</v>
      </c>
    </row>
    <row r="28464" spans="1:13" x14ac:dyDescent="0.3">
      <c r="A28464" t="s">
        <v>348</v>
      </c>
      <c r="C28464" t="s">
        <v>12314</v>
      </c>
      <c r="D28464">
        <v>13</v>
      </c>
      <c r="E28464" s="1">
        <v>1096120</v>
      </c>
      <c r="G28464" t="s">
        <v>13</v>
      </c>
      <c r="H28464" t="s">
        <v>12414</v>
      </c>
      <c r="I28464" t="s">
        <v>156</v>
      </c>
      <c r="J28464" t="s">
        <v>22</v>
      </c>
      <c r="K28464" t="s">
        <v>24</v>
      </c>
      <c r="L28464" t="s">
        <v>17</v>
      </c>
      <c r="M28464" t="s">
        <v>345</v>
      </c>
    </row>
    <row r="28465" spans="1:13" x14ac:dyDescent="0.3">
      <c r="A28465" t="s">
        <v>348</v>
      </c>
      <c r="C28465" t="s">
        <v>12314</v>
      </c>
      <c r="D28465">
        <v>13</v>
      </c>
      <c r="E28465" s="1">
        <v>133261</v>
      </c>
      <c r="G28465" t="s">
        <v>13</v>
      </c>
      <c r="H28465" t="s">
        <v>12473</v>
      </c>
      <c r="I28465" t="s">
        <v>156</v>
      </c>
      <c r="J28465" t="s">
        <v>22</v>
      </c>
      <c r="K28465" t="s">
        <v>24</v>
      </c>
      <c r="L28465" t="s">
        <v>17</v>
      </c>
      <c r="M28465" t="s">
        <v>66</v>
      </c>
    </row>
    <row r="28466" spans="1:13" x14ac:dyDescent="0.3">
      <c r="A28466" t="s">
        <v>348</v>
      </c>
      <c r="C28466" t="s">
        <v>12314</v>
      </c>
      <c r="D28466">
        <v>45</v>
      </c>
      <c r="E28466" s="1">
        <v>2358606</v>
      </c>
      <c r="G28466" t="s">
        <v>13</v>
      </c>
      <c r="H28466" t="s">
        <v>12556</v>
      </c>
      <c r="I28466" t="s">
        <v>156</v>
      </c>
      <c r="J28466" t="s">
        <v>22</v>
      </c>
      <c r="K28466" t="s">
        <v>24</v>
      </c>
      <c r="L28466" t="s">
        <v>17</v>
      </c>
      <c r="M28466" t="s">
        <v>450</v>
      </c>
    </row>
    <row r="28467" spans="1:13" x14ac:dyDescent="0.3">
      <c r="A28467" t="s">
        <v>348</v>
      </c>
      <c r="C28467" t="s">
        <v>12314</v>
      </c>
      <c r="D28467">
        <v>44</v>
      </c>
      <c r="E28467" s="1">
        <v>2697432</v>
      </c>
      <c r="G28467" t="s">
        <v>13</v>
      </c>
      <c r="H28467" t="s">
        <v>12598</v>
      </c>
      <c r="I28467" t="s">
        <v>156</v>
      </c>
      <c r="J28467" t="s">
        <v>22</v>
      </c>
      <c r="K28467" t="s">
        <v>24</v>
      </c>
      <c r="L28467" t="s">
        <v>17</v>
      </c>
      <c r="M28467" t="s">
        <v>12599</v>
      </c>
    </row>
    <row r="28468" spans="1:13" x14ac:dyDescent="0.3">
      <c r="A28468" t="s">
        <v>348</v>
      </c>
      <c r="C28468" t="s">
        <v>12314</v>
      </c>
      <c r="D28468">
        <v>26</v>
      </c>
      <c r="E28468" s="1">
        <v>339993</v>
      </c>
      <c r="G28468" t="s">
        <v>13</v>
      </c>
      <c r="H28468" t="s">
        <v>12638</v>
      </c>
      <c r="I28468" t="s">
        <v>156</v>
      </c>
      <c r="J28468" t="s">
        <v>22</v>
      </c>
      <c r="K28468" t="s">
        <v>24</v>
      </c>
      <c r="L28468" t="s">
        <v>17</v>
      </c>
      <c r="M28468" t="s">
        <v>18</v>
      </c>
    </row>
    <row r="28469" spans="1:13" x14ac:dyDescent="0.3">
      <c r="A28469" t="s">
        <v>348</v>
      </c>
      <c r="C28469" t="s">
        <v>11813</v>
      </c>
      <c r="D28469">
        <v>24</v>
      </c>
      <c r="E28469" s="1">
        <v>1076049</v>
      </c>
      <c r="G28469" t="s">
        <v>13</v>
      </c>
      <c r="H28469" t="s">
        <v>11839</v>
      </c>
      <c r="I28469" t="s">
        <v>156</v>
      </c>
      <c r="J28469" t="s">
        <v>22</v>
      </c>
      <c r="K28469" t="s">
        <v>24</v>
      </c>
      <c r="L28469" t="s">
        <v>17</v>
      </c>
      <c r="M28469" t="s">
        <v>31</v>
      </c>
    </row>
    <row r="28470" spans="1:13" x14ac:dyDescent="0.3">
      <c r="A28470" t="s">
        <v>348</v>
      </c>
      <c r="C28470" t="s">
        <v>11813</v>
      </c>
      <c r="D28470">
        <v>20</v>
      </c>
      <c r="E28470" s="1">
        <v>926846</v>
      </c>
      <c r="G28470" t="s">
        <v>111</v>
      </c>
      <c r="H28470" t="s">
        <v>12009</v>
      </c>
      <c r="I28470" t="s">
        <v>156</v>
      </c>
      <c r="J28470" t="s">
        <v>22</v>
      </c>
      <c r="K28470" t="s">
        <v>24</v>
      </c>
      <c r="L28470" t="s">
        <v>25</v>
      </c>
      <c r="M28470" t="s">
        <v>120</v>
      </c>
    </row>
    <row r="28471" spans="1:13" x14ac:dyDescent="0.3">
      <c r="A28471" t="s">
        <v>348</v>
      </c>
      <c r="C28471" t="s">
        <v>12673</v>
      </c>
      <c r="D28471">
        <v>64</v>
      </c>
      <c r="E28471" s="1">
        <v>2628356</v>
      </c>
      <c r="G28471" t="s">
        <v>13</v>
      </c>
      <c r="H28471" t="s">
        <v>12691</v>
      </c>
      <c r="I28471" t="s">
        <v>156</v>
      </c>
      <c r="J28471" t="s">
        <v>22</v>
      </c>
      <c r="K28471" t="s">
        <v>24</v>
      </c>
      <c r="L28471" t="s">
        <v>17</v>
      </c>
      <c r="M28471" t="s">
        <v>66</v>
      </c>
    </row>
    <row r="28472" spans="1:13" x14ac:dyDescent="0.3">
      <c r="A28472" t="s">
        <v>348</v>
      </c>
      <c r="C28472" t="s">
        <v>12673</v>
      </c>
      <c r="D28472">
        <v>24</v>
      </c>
      <c r="E28472" s="1">
        <v>258373</v>
      </c>
      <c r="G28472" t="s">
        <v>13</v>
      </c>
      <c r="H28472" t="s">
        <v>12785</v>
      </c>
      <c r="I28472" t="s">
        <v>156</v>
      </c>
      <c r="J28472" t="s">
        <v>22</v>
      </c>
      <c r="K28472" t="s">
        <v>24</v>
      </c>
      <c r="L28472" t="s">
        <v>17</v>
      </c>
      <c r="M28472" t="s">
        <v>18</v>
      </c>
    </row>
    <row r="28473" spans="1:13" x14ac:dyDescent="0.3">
      <c r="A28473" t="s">
        <v>348</v>
      </c>
      <c r="C28473" t="s">
        <v>11494</v>
      </c>
      <c r="D28473">
        <v>13</v>
      </c>
      <c r="E28473" s="1">
        <v>349996</v>
      </c>
      <c r="G28473" t="s">
        <v>34</v>
      </c>
      <c r="H28473" t="s">
        <v>11508</v>
      </c>
      <c r="I28473" t="s">
        <v>156</v>
      </c>
      <c r="J28473" t="s">
        <v>22</v>
      </c>
      <c r="K28473" t="s">
        <v>24</v>
      </c>
      <c r="L28473" t="s">
        <v>44</v>
      </c>
      <c r="M28473" t="s">
        <v>6146</v>
      </c>
    </row>
    <row r="28474" spans="1:13" x14ac:dyDescent="0.3">
      <c r="A28474" t="s">
        <v>348</v>
      </c>
      <c r="C28474" t="s">
        <v>12803</v>
      </c>
      <c r="D28474">
        <v>2</v>
      </c>
      <c r="E28474" s="1">
        <v>50000</v>
      </c>
      <c r="G28474" t="s">
        <v>111</v>
      </c>
      <c r="H28474" t="s">
        <v>11562</v>
      </c>
      <c r="I28474" t="s">
        <v>156</v>
      </c>
      <c r="J28474" t="s">
        <v>22</v>
      </c>
      <c r="K28474" t="s">
        <v>24</v>
      </c>
      <c r="L28474" t="s">
        <v>25</v>
      </c>
      <c r="M28474" t="s">
        <v>6109</v>
      </c>
    </row>
    <row r="28475" spans="1:13" x14ac:dyDescent="0.3">
      <c r="A28475" t="s">
        <v>348</v>
      </c>
      <c r="C28475" t="s">
        <v>11779</v>
      </c>
      <c r="D28475">
        <v>1</v>
      </c>
      <c r="E28475" s="1">
        <v>500</v>
      </c>
      <c r="G28475" t="s">
        <v>21</v>
      </c>
      <c r="H28475" t="s">
        <v>970</v>
      </c>
      <c r="I28475" t="s">
        <v>156</v>
      </c>
      <c r="J28475" t="s">
        <v>22</v>
      </c>
      <c r="K28475" t="s">
        <v>24</v>
      </c>
      <c r="L28475" t="s">
        <v>25</v>
      </c>
      <c r="M28475" t="s">
        <v>26</v>
      </c>
    </row>
    <row r="28476" spans="1:13" x14ac:dyDescent="0.3">
      <c r="A28476" t="s">
        <v>348</v>
      </c>
      <c r="C28476" t="s">
        <v>10589</v>
      </c>
      <c r="D28476">
        <v>36</v>
      </c>
      <c r="E28476" s="1">
        <v>1879038</v>
      </c>
      <c r="G28476" t="s">
        <v>111</v>
      </c>
      <c r="H28476" t="s">
        <v>10686</v>
      </c>
      <c r="I28476" t="s">
        <v>156</v>
      </c>
      <c r="J28476" t="s">
        <v>22</v>
      </c>
      <c r="K28476" t="s">
        <v>24</v>
      </c>
      <c r="L28476" t="s">
        <v>25</v>
      </c>
      <c r="M28476" t="s">
        <v>120</v>
      </c>
    </row>
    <row r="28477" spans="1:13" x14ac:dyDescent="0.3">
      <c r="A28477" t="s">
        <v>348</v>
      </c>
      <c r="C28477" t="s">
        <v>10589</v>
      </c>
      <c r="D28477">
        <v>12</v>
      </c>
      <c r="E28477" s="1">
        <v>250000</v>
      </c>
      <c r="G28477" t="s">
        <v>111</v>
      </c>
      <c r="H28477" t="s">
        <v>10721</v>
      </c>
      <c r="I28477" t="s">
        <v>156</v>
      </c>
      <c r="J28477" t="s">
        <v>22</v>
      </c>
      <c r="K28477" t="s">
        <v>24</v>
      </c>
      <c r="L28477" t="s">
        <v>25</v>
      </c>
      <c r="M28477" t="s">
        <v>322</v>
      </c>
    </row>
    <row r="28478" spans="1:13" x14ac:dyDescent="0.3">
      <c r="A28478" t="s">
        <v>348</v>
      </c>
      <c r="C28478" t="s">
        <v>10589</v>
      </c>
      <c r="D28478">
        <v>74</v>
      </c>
      <c r="E28478" s="1">
        <v>800000</v>
      </c>
      <c r="G28478" t="s">
        <v>21</v>
      </c>
      <c r="H28478" t="s">
        <v>10729</v>
      </c>
      <c r="I28478" t="s">
        <v>156</v>
      </c>
      <c r="J28478" t="s">
        <v>22</v>
      </c>
      <c r="K28478" t="s">
        <v>24</v>
      </c>
      <c r="L28478" t="s">
        <v>25</v>
      </c>
      <c r="M28478" t="s">
        <v>26</v>
      </c>
    </row>
    <row r="28479" spans="1:13" x14ac:dyDescent="0.3">
      <c r="A28479" t="s">
        <v>348</v>
      </c>
      <c r="C28479" t="s">
        <v>10589</v>
      </c>
      <c r="D28479">
        <v>55</v>
      </c>
      <c r="E28479" s="1">
        <v>1214707</v>
      </c>
      <c r="G28479" t="s">
        <v>13</v>
      </c>
      <c r="H28479" t="s">
        <v>10769</v>
      </c>
      <c r="I28479" t="s">
        <v>156</v>
      </c>
      <c r="J28479" t="s">
        <v>22</v>
      </c>
      <c r="K28479" t="s">
        <v>24</v>
      </c>
      <c r="L28479" t="s">
        <v>17</v>
      </c>
      <c r="M28479" t="s">
        <v>345</v>
      </c>
    </row>
    <row r="28480" spans="1:13" x14ac:dyDescent="0.3">
      <c r="A28480" t="s">
        <v>348</v>
      </c>
      <c r="C28480" t="s">
        <v>10589</v>
      </c>
      <c r="D28480">
        <v>23</v>
      </c>
      <c r="E28480" s="1">
        <v>997255</v>
      </c>
      <c r="G28480" t="s">
        <v>111</v>
      </c>
      <c r="H28480" t="s">
        <v>10840</v>
      </c>
      <c r="I28480" t="s">
        <v>156</v>
      </c>
      <c r="J28480" t="s">
        <v>22</v>
      </c>
      <c r="K28480" t="s">
        <v>24</v>
      </c>
      <c r="L28480" t="s">
        <v>25</v>
      </c>
      <c r="M28480" t="s">
        <v>6109</v>
      </c>
    </row>
    <row r="28481" spans="1:13" x14ac:dyDescent="0.3">
      <c r="A28481" t="s">
        <v>348</v>
      </c>
      <c r="C28481" t="s">
        <v>10589</v>
      </c>
      <c r="D28481">
        <v>30</v>
      </c>
      <c r="E28481" s="1">
        <v>574757</v>
      </c>
      <c r="G28481" t="s">
        <v>111</v>
      </c>
      <c r="H28481" t="s">
        <v>10841</v>
      </c>
      <c r="I28481" t="s">
        <v>156</v>
      </c>
      <c r="J28481" t="s">
        <v>22</v>
      </c>
      <c r="K28481" t="s">
        <v>24</v>
      </c>
      <c r="L28481" t="s">
        <v>25</v>
      </c>
      <c r="M28481" t="s">
        <v>6109</v>
      </c>
    </row>
    <row r="28482" spans="1:13" x14ac:dyDescent="0.3">
      <c r="A28482" t="s">
        <v>348</v>
      </c>
      <c r="C28482" t="s">
        <v>10589</v>
      </c>
      <c r="D28482">
        <v>26</v>
      </c>
      <c r="E28482" s="1">
        <v>200000</v>
      </c>
      <c r="G28482" t="s">
        <v>111</v>
      </c>
      <c r="H28482" t="s">
        <v>10851</v>
      </c>
      <c r="I28482" t="s">
        <v>156</v>
      </c>
      <c r="J28482" t="s">
        <v>22</v>
      </c>
      <c r="K28482" t="s">
        <v>24</v>
      </c>
      <c r="L28482" t="s">
        <v>25</v>
      </c>
      <c r="M28482" t="s">
        <v>6109</v>
      </c>
    </row>
    <row r="28483" spans="1:13" x14ac:dyDescent="0.3">
      <c r="A28483" t="s">
        <v>348</v>
      </c>
      <c r="C28483" t="s">
        <v>10589</v>
      </c>
      <c r="D28483">
        <v>1</v>
      </c>
      <c r="E28483" s="1">
        <v>5000</v>
      </c>
      <c r="G28483" t="s">
        <v>21</v>
      </c>
      <c r="H28483" t="s">
        <v>970</v>
      </c>
      <c r="I28483" t="s">
        <v>156</v>
      </c>
      <c r="J28483" t="s">
        <v>22</v>
      </c>
      <c r="K28483" t="s">
        <v>24</v>
      </c>
      <c r="L28483" t="s">
        <v>25</v>
      </c>
      <c r="M28483" t="s">
        <v>26</v>
      </c>
    </row>
    <row r="28484" spans="1:13" x14ac:dyDescent="0.3">
      <c r="A28484" t="s">
        <v>348</v>
      </c>
      <c r="C28484" t="s">
        <v>9547</v>
      </c>
      <c r="D28484">
        <v>57</v>
      </c>
      <c r="E28484" s="1">
        <v>4750610</v>
      </c>
      <c r="G28484" t="s">
        <v>13</v>
      </c>
      <c r="H28484" t="s">
        <v>9701</v>
      </c>
      <c r="I28484" t="s">
        <v>156</v>
      </c>
      <c r="J28484" t="s">
        <v>22</v>
      </c>
      <c r="K28484" t="s">
        <v>24</v>
      </c>
      <c r="L28484" t="s">
        <v>17</v>
      </c>
      <c r="M28484" t="s">
        <v>207</v>
      </c>
    </row>
    <row r="28485" spans="1:13" x14ac:dyDescent="0.3">
      <c r="A28485" t="s">
        <v>348</v>
      </c>
      <c r="C28485" t="s">
        <v>9547</v>
      </c>
      <c r="D28485">
        <v>33</v>
      </c>
      <c r="E28485" s="1">
        <v>187500</v>
      </c>
      <c r="G28485" t="s">
        <v>111</v>
      </c>
      <c r="H28485" t="s">
        <v>9854</v>
      </c>
      <c r="I28485" t="s">
        <v>156</v>
      </c>
      <c r="J28485" t="s">
        <v>22</v>
      </c>
      <c r="K28485" t="s">
        <v>24</v>
      </c>
      <c r="L28485" t="s">
        <v>25</v>
      </c>
      <c r="M28485" t="s">
        <v>322</v>
      </c>
    </row>
    <row r="28486" spans="1:13" x14ac:dyDescent="0.3">
      <c r="A28486" t="s">
        <v>348</v>
      </c>
      <c r="C28486" t="s">
        <v>9396</v>
      </c>
      <c r="D28486">
        <v>14</v>
      </c>
      <c r="E28486" s="1">
        <v>259825</v>
      </c>
      <c r="G28486" t="s">
        <v>13</v>
      </c>
      <c r="H28486" t="s">
        <v>9493</v>
      </c>
      <c r="I28486" t="s">
        <v>156</v>
      </c>
      <c r="J28486" t="s">
        <v>22</v>
      </c>
      <c r="K28486" t="s">
        <v>24</v>
      </c>
      <c r="L28486" t="s">
        <v>44</v>
      </c>
      <c r="M28486" t="s">
        <v>18</v>
      </c>
    </row>
    <row r="28487" spans="1:13" x14ac:dyDescent="0.3">
      <c r="A28487" t="s">
        <v>348</v>
      </c>
      <c r="C28487" t="s">
        <v>10275</v>
      </c>
      <c r="D28487">
        <v>81</v>
      </c>
      <c r="E28487" s="1">
        <v>25023048</v>
      </c>
      <c r="G28487" t="s">
        <v>13</v>
      </c>
      <c r="H28487" t="s">
        <v>10284</v>
      </c>
      <c r="I28487" t="s">
        <v>156</v>
      </c>
      <c r="J28487" t="s">
        <v>22</v>
      </c>
      <c r="K28487" t="s">
        <v>24</v>
      </c>
      <c r="L28487" t="s">
        <v>17</v>
      </c>
      <c r="M28487" t="s">
        <v>87</v>
      </c>
    </row>
    <row r="28488" spans="1:13" x14ac:dyDescent="0.3">
      <c r="A28488" t="s">
        <v>348</v>
      </c>
      <c r="C28488" t="s">
        <v>10471</v>
      </c>
      <c r="D28488">
        <v>22</v>
      </c>
      <c r="E28488" s="1">
        <v>674190</v>
      </c>
      <c r="G28488" t="s">
        <v>111</v>
      </c>
      <c r="H28488" t="s">
        <v>10514</v>
      </c>
      <c r="I28488" t="s">
        <v>156</v>
      </c>
      <c r="J28488" t="s">
        <v>22</v>
      </c>
      <c r="K28488" t="s">
        <v>24</v>
      </c>
      <c r="L28488" t="s">
        <v>25</v>
      </c>
      <c r="M28488" t="s">
        <v>120</v>
      </c>
    </row>
    <row r="28489" spans="1:13" x14ac:dyDescent="0.3">
      <c r="A28489" t="s">
        <v>348</v>
      </c>
      <c r="C28489" t="s">
        <v>10471</v>
      </c>
      <c r="D28489">
        <v>19</v>
      </c>
      <c r="E28489" s="1">
        <v>50000</v>
      </c>
      <c r="G28489" t="s">
        <v>111</v>
      </c>
      <c r="H28489" t="s">
        <v>10579</v>
      </c>
      <c r="I28489" t="s">
        <v>156</v>
      </c>
      <c r="J28489" t="s">
        <v>22</v>
      </c>
      <c r="K28489" t="s">
        <v>24</v>
      </c>
      <c r="L28489" t="s">
        <v>25</v>
      </c>
      <c r="M28489" t="s">
        <v>6109</v>
      </c>
    </row>
    <row r="28490" spans="1:13" x14ac:dyDescent="0.3">
      <c r="A28490" t="s">
        <v>348</v>
      </c>
      <c r="C28490" t="s">
        <v>10471</v>
      </c>
      <c r="D28490">
        <v>1</v>
      </c>
      <c r="E28490" s="1">
        <v>50000</v>
      </c>
      <c r="G28490" t="s">
        <v>111</v>
      </c>
      <c r="H28490" t="s">
        <v>10582</v>
      </c>
      <c r="I28490" t="s">
        <v>156</v>
      </c>
      <c r="J28490" t="s">
        <v>22</v>
      </c>
      <c r="K28490" t="s">
        <v>24</v>
      </c>
      <c r="L28490" t="s">
        <v>25</v>
      </c>
      <c r="M28490" t="s">
        <v>6109</v>
      </c>
    </row>
    <row r="28491" spans="1:13" x14ac:dyDescent="0.3">
      <c r="A28491" t="s">
        <v>348</v>
      </c>
      <c r="C28491" t="s">
        <v>10901</v>
      </c>
      <c r="D28491">
        <v>38</v>
      </c>
      <c r="E28491" s="1">
        <v>3000000</v>
      </c>
      <c r="G28491" t="s">
        <v>21</v>
      </c>
      <c r="H28491" t="s">
        <v>8305</v>
      </c>
      <c r="I28491" t="s">
        <v>156</v>
      </c>
      <c r="J28491" t="s">
        <v>22</v>
      </c>
      <c r="K28491" t="s">
        <v>24</v>
      </c>
      <c r="L28491" t="s">
        <v>25</v>
      </c>
      <c r="M28491" t="s">
        <v>26</v>
      </c>
    </row>
    <row r="28492" spans="1:13" x14ac:dyDescent="0.3">
      <c r="A28492" t="s">
        <v>348</v>
      </c>
      <c r="C28492" t="s">
        <v>10901</v>
      </c>
      <c r="D28492">
        <v>1</v>
      </c>
      <c r="E28492" s="1">
        <v>49910</v>
      </c>
      <c r="G28492" t="s">
        <v>111</v>
      </c>
      <c r="H28492" t="s">
        <v>10974</v>
      </c>
      <c r="I28492" t="s">
        <v>156</v>
      </c>
      <c r="J28492" t="s">
        <v>22</v>
      </c>
      <c r="K28492" t="s">
        <v>24</v>
      </c>
      <c r="L28492" t="s">
        <v>25</v>
      </c>
      <c r="M28492" t="s">
        <v>322</v>
      </c>
    </row>
    <row r="28493" spans="1:13" x14ac:dyDescent="0.3">
      <c r="A28493" t="s">
        <v>348</v>
      </c>
      <c r="C28493" t="s">
        <v>10901</v>
      </c>
      <c r="D28493">
        <v>37</v>
      </c>
      <c r="E28493" s="1">
        <v>362788</v>
      </c>
      <c r="G28493" t="s">
        <v>21</v>
      </c>
      <c r="H28493" t="s">
        <v>5210</v>
      </c>
      <c r="I28493" t="s">
        <v>156</v>
      </c>
      <c r="J28493" t="s">
        <v>22</v>
      </c>
      <c r="K28493" t="s">
        <v>24</v>
      </c>
      <c r="L28493" t="s">
        <v>25</v>
      </c>
      <c r="M28493" t="s">
        <v>26</v>
      </c>
    </row>
    <row r="28494" spans="1:13" x14ac:dyDescent="0.3">
      <c r="A28494" t="s">
        <v>348</v>
      </c>
      <c r="C28494" t="s">
        <v>10083</v>
      </c>
      <c r="D28494">
        <v>2</v>
      </c>
      <c r="E28494" s="1">
        <v>1250</v>
      </c>
      <c r="G28494" t="s">
        <v>21</v>
      </c>
      <c r="H28494" t="s">
        <v>970</v>
      </c>
      <c r="I28494" t="s">
        <v>156</v>
      </c>
      <c r="J28494" t="s">
        <v>22</v>
      </c>
      <c r="K28494" t="s">
        <v>24</v>
      </c>
      <c r="L28494" t="s">
        <v>25</v>
      </c>
      <c r="M28494" t="s">
        <v>26</v>
      </c>
    </row>
    <row r="28495" spans="1:13" x14ac:dyDescent="0.3">
      <c r="A28495" t="s">
        <v>348</v>
      </c>
      <c r="C28495" t="s">
        <v>11140</v>
      </c>
      <c r="D28495">
        <v>1</v>
      </c>
      <c r="E28495" s="1">
        <v>50000</v>
      </c>
      <c r="G28495" t="s">
        <v>111</v>
      </c>
      <c r="H28495" t="s">
        <v>11171</v>
      </c>
      <c r="I28495" t="s">
        <v>156</v>
      </c>
      <c r="J28495" t="s">
        <v>22</v>
      </c>
      <c r="K28495" t="s">
        <v>24</v>
      </c>
      <c r="L28495" t="s">
        <v>25</v>
      </c>
      <c r="M28495" t="s">
        <v>6109</v>
      </c>
    </row>
    <row r="28496" spans="1:13" x14ac:dyDescent="0.3">
      <c r="A28496" t="s">
        <v>348</v>
      </c>
      <c r="C28496" t="s">
        <v>11197</v>
      </c>
      <c r="D28496">
        <v>1</v>
      </c>
      <c r="E28496" s="1">
        <v>500</v>
      </c>
      <c r="G28496" t="s">
        <v>21</v>
      </c>
      <c r="H28496" t="s">
        <v>970</v>
      </c>
      <c r="I28496" t="s">
        <v>156</v>
      </c>
      <c r="J28496" t="s">
        <v>22</v>
      </c>
      <c r="K28496" t="s">
        <v>24</v>
      </c>
      <c r="L28496" t="s">
        <v>25</v>
      </c>
      <c r="M28496" t="s">
        <v>26</v>
      </c>
    </row>
    <row r="28497" spans="1:13" x14ac:dyDescent="0.3">
      <c r="A28497" t="s">
        <v>348</v>
      </c>
      <c r="C28497" t="s">
        <v>11104</v>
      </c>
      <c r="D28497">
        <v>28</v>
      </c>
      <c r="E28497" s="1">
        <v>1290115</v>
      </c>
      <c r="G28497" t="s">
        <v>34</v>
      </c>
      <c r="H28497" t="s">
        <v>11107</v>
      </c>
      <c r="I28497" t="s">
        <v>156</v>
      </c>
      <c r="J28497" t="s">
        <v>22</v>
      </c>
      <c r="K28497" t="s">
        <v>24</v>
      </c>
      <c r="L28497" t="s">
        <v>17</v>
      </c>
      <c r="M28497" t="s">
        <v>6146</v>
      </c>
    </row>
    <row r="28498" spans="1:13" x14ac:dyDescent="0.3">
      <c r="A28498" t="s">
        <v>348</v>
      </c>
      <c r="C28498" t="s">
        <v>11104</v>
      </c>
      <c r="D28498">
        <v>1</v>
      </c>
      <c r="E28498" s="1">
        <v>5000</v>
      </c>
      <c r="G28498" t="s">
        <v>21</v>
      </c>
      <c r="H28498" t="s">
        <v>970</v>
      </c>
      <c r="I28498" t="s">
        <v>156</v>
      </c>
      <c r="J28498" t="s">
        <v>22</v>
      </c>
      <c r="K28498" t="s">
        <v>24</v>
      </c>
      <c r="L28498" t="s">
        <v>25</v>
      </c>
      <c r="M28498" t="s">
        <v>26</v>
      </c>
    </row>
    <row r="28499" spans="1:13" x14ac:dyDescent="0.3">
      <c r="A28499" t="s">
        <v>348</v>
      </c>
      <c r="C28499" t="s">
        <v>8196</v>
      </c>
      <c r="D28499">
        <v>98</v>
      </c>
      <c r="E28499" s="1">
        <v>5351517</v>
      </c>
      <c r="G28499" t="s">
        <v>571</v>
      </c>
      <c r="H28499" t="s">
        <v>8278</v>
      </c>
      <c r="I28499" t="s">
        <v>156</v>
      </c>
      <c r="J28499" t="s">
        <v>22</v>
      </c>
      <c r="K28499" t="s">
        <v>24</v>
      </c>
      <c r="L28499" t="s">
        <v>38</v>
      </c>
      <c r="M28499" t="s">
        <v>8279</v>
      </c>
    </row>
    <row r="28500" spans="1:13" x14ac:dyDescent="0.3">
      <c r="A28500" t="s">
        <v>348</v>
      </c>
      <c r="C28500" t="s">
        <v>8196</v>
      </c>
      <c r="D28500">
        <v>43</v>
      </c>
      <c r="E28500" s="1">
        <v>450000</v>
      </c>
      <c r="G28500" t="s">
        <v>111</v>
      </c>
      <c r="H28500" t="s">
        <v>8286</v>
      </c>
      <c r="I28500" t="s">
        <v>156</v>
      </c>
      <c r="J28500" t="s">
        <v>22</v>
      </c>
      <c r="K28500" t="s">
        <v>24</v>
      </c>
      <c r="L28500" t="s">
        <v>25</v>
      </c>
      <c r="M28500" t="s">
        <v>6109</v>
      </c>
    </row>
    <row r="28501" spans="1:13" x14ac:dyDescent="0.3">
      <c r="A28501" t="s">
        <v>348</v>
      </c>
      <c r="C28501" t="s">
        <v>8196</v>
      </c>
      <c r="D28501">
        <v>33</v>
      </c>
      <c r="E28501" s="1">
        <v>615000</v>
      </c>
      <c r="G28501" t="s">
        <v>111</v>
      </c>
      <c r="H28501" t="s">
        <v>8299</v>
      </c>
      <c r="I28501" t="s">
        <v>156</v>
      </c>
      <c r="J28501" t="s">
        <v>22</v>
      </c>
      <c r="K28501" t="s">
        <v>24</v>
      </c>
      <c r="L28501" t="s">
        <v>25</v>
      </c>
      <c r="M28501" t="s">
        <v>120</v>
      </c>
    </row>
    <row r="28502" spans="1:13" x14ac:dyDescent="0.3">
      <c r="A28502" t="s">
        <v>348</v>
      </c>
      <c r="C28502" t="s">
        <v>8196</v>
      </c>
      <c r="D28502">
        <v>18</v>
      </c>
      <c r="E28502" s="1">
        <v>435000</v>
      </c>
      <c r="G28502" t="s">
        <v>111</v>
      </c>
      <c r="H28502" t="s">
        <v>8320</v>
      </c>
      <c r="I28502" t="s">
        <v>156</v>
      </c>
      <c r="J28502" t="s">
        <v>22</v>
      </c>
      <c r="K28502" t="s">
        <v>24</v>
      </c>
      <c r="L28502" t="s">
        <v>25</v>
      </c>
      <c r="M28502" t="s">
        <v>6109</v>
      </c>
    </row>
    <row r="28503" spans="1:13" x14ac:dyDescent="0.3">
      <c r="A28503" t="s">
        <v>348</v>
      </c>
      <c r="C28503" t="s">
        <v>8196</v>
      </c>
      <c r="D28503">
        <v>37</v>
      </c>
      <c r="E28503" s="1">
        <v>1566217</v>
      </c>
      <c r="G28503" t="s">
        <v>34</v>
      </c>
      <c r="H28503" t="s">
        <v>8399</v>
      </c>
      <c r="I28503" t="s">
        <v>156</v>
      </c>
      <c r="J28503" t="s">
        <v>22</v>
      </c>
      <c r="K28503" t="s">
        <v>24</v>
      </c>
      <c r="L28503" t="s">
        <v>25</v>
      </c>
      <c r="M28503" t="s">
        <v>6146</v>
      </c>
    </row>
    <row r="28504" spans="1:13" x14ac:dyDescent="0.3">
      <c r="A28504" t="s">
        <v>348</v>
      </c>
      <c r="C28504" t="s">
        <v>8196</v>
      </c>
      <c r="D28504">
        <v>50</v>
      </c>
      <c r="E28504" s="1">
        <v>560000</v>
      </c>
      <c r="G28504" t="s">
        <v>111</v>
      </c>
      <c r="H28504" t="s">
        <v>8505</v>
      </c>
      <c r="I28504" t="s">
        <v>156</v>
      </c>
      <c r="J28504" t="s">
        <v>22</v>
      </c>
      <c r="K28504" t="s">
        <v>24</v>
      </c>
      <c r="L28504" t="s">
        <v>25</v>
      </c>
      <c r="M28504" t="s">
        <v>120</v>
      </c>
    </row>
    <row r="28505" spans="1:13" x14ac:dyDescent="0.3">
      <c r="A28505" t="s">
        <v>348</v>
      </c>
      <c r="C28505" t="s">
        <v>8196</v>
      </c>
      <c r="D28505">
        <v>42</v>
      </c>
      <c r="E28505" s="1">
        <v>776330</v>
      </c>
      <c r="G28505" t="s">
        <v>111</v>
      </c>
      <c r="H28505" t="s">
        <v>8509</v>
      </c>
      <c r="I28505" t="s">
        <v>156</v>
      </c>
      <c r="J28505" t="s">
        <v>22</v>
      </c>
      <c r="K28505" t="s">
        <v>24</v>
      </c>
      <c r="L28505" t="s">
        <v>25</v>
      </c>
      <c r="M28505" t="s">
        <v>6109</v>
      </c>
    </row>
    <row r="28506" spans="1:13" x14ac:dyDescent="0.3">
      <c r="A28506" t="s">
        <v>348</v>
      </c>
      <c r="C28506" t="s">
        <v>8196</v>
      </c>
      <c r="D28506">
        <v>11</v>
      </c>
      <c r="E28506" s="1">
        <v>50000</v>
      </c>
      <c r="G28506" t="s">
        <v>111</v>
      </c>
      <c r="H28506" t="s">
        <v>8051</v>
      </c>
      <c r="I28506" t="s">
        <v>156</v>
      </c>
      <c r="J28506" t="s">
        <v>22</v>
      </c>
      <c r="K28506" t="s">
        <v>24</v>
      </c>
      <c r="L28506" t="s">
        <v>25</v>
      </c>
      <c r="M28506" t="s">
        <v>232</v>
      </c>
    </row>
    <row r="28507" spans="1:13" x14ac:dyDescent="0.3">
      <c r="A28507" t="s">
        <v>348</v>
      </c>
      <c r="C28507" t="s">
        <v>7634</v>
      </c>
      <c r="D28507">
        <v>43</v>
      </c>
      <c r="E28507" s="1">
        <v>985453</v>
      </c>
      <c r="G28507" t="s">
        <v>111</v>
      </c>
      <c r="H28507" t="s">
        <v>7650</v>
      </c>
      <c r="I28507" t="s">
        <v>156</v>
      </c>
      <c r="J28507" t="s">
        <v>22</v>
      </c>
      <c r="K28507" t="s">
        <v>24</v>
      </c>
      <c r="L28507" t="s">
        <v>25</v>
      </c>
      <c r="M28507" t="s">
        <v>322</v>
      </c>
    </row>
    <row r="28508" spans="1:13" x14ac:dyDescent="0.3">
      <c r="A28508" t="s">
        <v>348</v>
      </c>
      <c r="C28508" t="s">
        <v>7634</v>
      </c>
      <c r="D28508">
        <v>27</v>
      </c>
      <c r="E28508" s="1">
        <v>994296</v>
      </c>
      <c r="G28508" t="s">
        <v>13</v>
      </c>
      <c r="H28508" t="s">
        <v>7787</v>
      </c>
      <c r="I28508" t="s">
        <v>156</v>
      </c>
      <c r="J28508" t="s">
        <v>22</v>
      </c>
      <c r="K28508" t="s">
        <v>24</v>
      </c>
      <c r="L28508" t="s">
        <v>17</v>
      </c>
      <c r="M28508" t="s">
        <v>345</v>
      </c>
    </row>
    <row r="28509" spans="1:13" x14ac:dyDescent="0.3">
      <c r="A28509" t="s">
        <v>348</v>
      </c>
      <c r="C28509" t="s">
        <v>7634</v>
      </c>
      <c r="D28509">
        <v>1</v>
      </c>
      <c r="E28509" s="1">
        <v>500</v>
      </c>
      <c r="G28509" t="s">
        <v>21</v>
      </c>
      <c r="H28509" t="s">
        <v>970</v>
      </c>
      <c r="I28509" t="s">
        <v>156</v>
      </c>
      <c r="J28509" t="s">
        <v>22</v>
      </c>
      <c r="K28509" t="s">
        <v>24</v>
      </c>
      <c r="L28509" t="s">
        <v>25</v>
      </c>
      <c r="M28509" t="s">
        <v>26</v>
      </c>
    </row>
    <row r="28510" spans="1:13" x14ac:dyDescent="0.3">
      <c r="A28510" t="s">
        <v>348</v>
      </c>
      <c r="C28510" t="s">
        <v>8560</v>
      </c>
      <c r="D28510">
        <v>1</v>
      </c>
      <c r="E28510" s="1">
        <v>20000</v>
      </c>
      <c r="G28510" t="s">
        <v>21</v>
      </c>
      <c r="H28510" t="s">
        <v>970</v>
      </c>
      <c r="I28510" t="s">
        <v>156</v>
      </c>
      <c r="J28510" t="s">
        <v>22</v>
      </c>
      <c r="K28510" t="s">
        <v>24</v>
      </c>
      <c r="L28510" t="s">
        <v>25</v>
      </c>
      <c r="M28510" t="s">
        <v>26</v>
      </c>
    </row>
    <row r="28511" spans="1:13" x14ac:dyDescent="0.3">
      <c r="A28511" t="s">
        <v>348</v>
      </c>
      <c r="C28511" t="s">
        <v>8074</v>
      </c>
      <c r="D28511">
        <v>25</v>
      </c>
      <c r="E28511" s="1">
        <v>817743</v>
      </c>
      <c r="G28511" t="s">
        <v>13</v>
      </c>
      <c r="H28511" t="s">
        <v>8155</v>
      </c>
      <c r="I28511" t="s">
        <v>156</v>
      </c>
      <c r="J28511" t="s">
        <v>22</v>
      </c>
      <c r="K28511" t="s">
        <v>24</v>
      </c>
      <c r="L28511" t="s">
        <v>17</v>
      </c>
      <c r="M28511" t="s">
        <v>345</v>
      </c>
    </row>
    <row r="28512" spans="1:13" x14ac:dyDescent="0.3">
      <c r="A28512" t="s">
        <v>348</v>
      </c>
      <c r="C28512" t="s">
        <v>8666</v>
      </c>
      <c r="D28512">
        <v>12</v>
      </c>
      <c r="E28512" s="1">
        <v>50000</v>
      </c>
      <c r="G28512" t="s">
        <v>111</v>
      </c>
      <c r="H28512" t="s">
        <v>8737</v>
      </c>
      <c r="I28512" t="s">
        <v>156</v>
      </c>
      <c r="J28512" t="s">
        <v>22</v>
      </c>
      <c r="K28512" t="s">
        <v>24</v>
      </c>
      <c r="L28512" t="s">
        <v>25</v>
      </c>
      <c r="M28512" t="s">
        <v>6109</v>
      </c>
    </row>
    <row r="28513" spans="1:13" x14ac:dyDescent="0.3">
      <c r="A28513" t="s">
        <v>348</v>
      </c>
      <c r="C28513" t="s">
        <v>8771</v>
      </c>
      <c r="D28513">
        <v>2</v>
      </c>
      <c r="E28513" s="1">
        <v>40000</v>
      </c>
      <c r="G28513" t="s">
        <v>69</v>
      </c>
      <c r="H28513" t="s">
        <v>5134</v>
      </c>
      <c r="I28513" t="s">
        <v>156</v>
      </c>
      <c r="J28513" t="s">
        <v>22</v>
      </c>
      <c r="K28513" t="s">
        <v>24</v>
      </c>
      <c r="L28513" t="s">
        <v>25</v>
      </c>
      <c r="M28513" t="s">
        <v>221</v>
      </c>
    </row>
    <row r="28514" spans="1:13" x14ac:dyDescent="0.3">
      <c r="A28514" t="s">
        <v>348</v>
      </c>
      <c r="C28514" t="s">
        <v>9306</v>
      </c>
      <c r="D28514">
        <v>1</v>
      </c>
      <c r="E28514" s="1">
        <v>10000</v>
      </c>
      <c r="G28514" t="s">
        <v>21</v>
      </c>
      <c r="H28514" t="s">
        <v>5134</v>
      </c>
      <c r="I28514" t="s">
        <v>156</v>
      </c>
      <c r="J28514" t="s">
        <v>22</v>
      </c>
      <c r="K28514" t="s">
        <v>24</v>
      </c>
      <c r="L28514" t="s">
        <v>25</v>
      </c>
      <c r="M28514" t="s">
        <v>26</v>
      </c>
    </row>
    <row r="28515" spans="1:13" x14ac:dyDescent="0.3">
      <c r="A28515" t="s">
        <v>348</v>
      </c>
      <c r="C28515" t="s">
        <v>9147</v>
      </c>
      <c r="D28515">
        <v>3</v>
      </c>
      <c r="E28515" s="1">
        <v>70000</v>
      </c>
      <c r="G28515" t="s">
        <v>21</v>
      </c>
      <c r="H28515" t="s">
        <v>9132</v>
      </c>
      <c r="I28515" t="s">
        <v>156</v>
      </c>
      <c r="J28515" t="s">
        <v>22</v>
      </c>
      <c r="K28515" t="s">
        <v>24</v>
      </c>
      <c r="L28515" t="s">
        <v>25</v>
      </c>
      <c r="M28515" t="s">
        <v>26</v>
      </c>
    </row>
    <row r="28516" spans="1:13" x14ac:dyDescent="0.3">
      <c r="A28516" t="s">
        <v>348</v>
      </c>
      <c r="C28516" t="s">
        <v>34736</v>
      </c>
      <c r="D28516">
        <v>4</v>
      </c>
      <c r="E28516" s="1">
        <v>5000</v>
      </c>
      <c r="G28516" t="s">
        <v>21</v>
      </c>
      <c r="H28516" t="s">
        <v>970</v>
      </c>
      <c r="I28516" t="s">
        <v>156</v>
      </c>
      <c r="J28516" t="s">
        <v>22</v>
      </c>
      <c r="K28516" t="s">
        <v>24</v>
      </c>
      <c r="L28516" t="s">
        <v>25</v>
      </c>
      <c r="M28516" t="s">
        <v>26</v>
      </c>
    </row>
    <row r="28517" spans="1:13" x14ac:dyDescent="0.3">
      <c r="A28517" t="s">
        <v>348</v>
      </c>
      <c r="C28517" t="s">
        <v>34542</v>
      </c>
      <c r="D28517">
        <v>37</v>
      </c>
      <c r="E28517" s="1">
        <v>150000</v>
      </c>
      <c r="G28517" t="s">
        <v>21</v>
      </c>
      <c r="H28517" t="s">
        <v>34588</v>
      </c>
      <c r="I28517" t="s">
        <v>156</v>
      </c>
      <c r="J28517" t="s">
        <v>22</v>
      </c>
      <c r="K28517" t="s">
        <v>24</v>
      </c>
      <c r="L28517" t="s">
        <v>25</v>
      </c>
      <c r="M28517" t="s">
        <v>26</v>
      </c>
    </row>
    <row r="28518" spans="1:13" x14ac:dyDescent="0.3">
      <c r="A28518" t="s">
        <v>348</v>
      </c>
      <c r="C28518" t="s">
        <v>34263</v>
      </c>
      <c r="D28518">
        <v>55</v>
      </c>
      <c r="E28518" s="1">
        <v>2898632</v>
      </c>
      <c r="G28518" t="s">
        <v>21</v>
      </c>
      <c r="H28518" t="s">
        <v>34339</v>
      </c>
      <c r="I28518" t="s">
        <v>156</v>
      </c>
      <c r="J28518" t="s">
        <v>22</v>
      </c>
      <c r="K28518" t="s">
        <v>24</v>
      </c>
      <c r="L28518" t="s">
        <v>25</v>
      </c>
      <c r="M28518" t="s">
        <v>26</v>
      </c>
    </row>
    <row r="28519" spans="1:13" x14ac:dyDescent="0.3">
      <c r="A28519" t="s">
        <v>348</v>
      </c>
      <c r="C28519" t="s">
        <v>35134</v>
      </c>
      <c r="D28519">
        <v>2</v>
      </c>
      <c r="E28519" s="1">
        <v>5000</v>
      </c>
      <c r="G28519" t="s">
        <v>21</v>
      </c>
      <c r="H28519" t="s">
        <v>970</v>
      </c>
      <c r="I28519" t="s">
        <v>156</v>
      </c>
      <c r="J28519" t="s">
        <v>22</v>
      </c>
      <c r="K28519" t="s">
        <v>24</v>
      </c>
      <c r="L28519" t="s">
        <v>25</v>
      </c>
      <c r="M28519" t="s">
        <v>26</v>
      </c>
    </row>
    <row r="28520" spans="1:13" x14ac:dyDescent="0.3">
      <c r="A28520" t="s">
        <v>348</v>
      </c>
      <c r="C28520" t="s">
        <v>33531</v>
      </c>
      <c r="D28520">
        <v>4</v>
      </c>
      <c r="E28520" s="1">
        <v>15000</v>
      </c>
      <c r="G28520" t="s">
        <v>21</v>
      </c>
      <c r="H28520" t="s">
        <v>33579</v>
      </c>
      <c r="I28520" t="s">
        <v>156</v>
      </c>
      <c r="J28520" t="s">
        <v>22</v>
      </c>
      <c r="K28520" t="s">
        <v>24</v>
      </c>
      <c r="L28520" t="s">
        <v>25</v>
      </c>
      <c r="M28520" t="s">
        <v>26</v>
      </c>
    </row>
    <row r="28521" spans="1:13" x14ac:dyDescent="0.3">
      <c r="A28521" t="s">
        <v>348</v>
      </c>
      <c r="C28521" t="s">
        <v>33531</v>
      </c>
      <c r="D28521">
        <v>1</v>
      </c>
      <c r="E28521" s="1">
        <v>5000</v>
      </c>
      <c r="G28521" t="s">
        <v>21</v>
      </c>
      <c r="H28521" t="s">
        <v>970</v>
      </c>
      <c r="I28521" t="s">
        <v>156</v>
      </c>
      <c r="J28521" t="s">
        <v>22</v>
      </c>
      <c r="K28521" t="s">
        <v>24</v>
      </c>
      <c r="L28521" t="s">
        <v>25</v>
      </c>
      <c r="M28521" t="s">
        <v>26</v>
      </c>
    </row>
    <row r="28522" spans="1:13" x14ac:dyDescent="0.3">
      <c r="A28522" t="s">
        <v>348</v>
      </c>
      <c r="C28522" t="s">
        <v>33297</v>
      </c>
      <c r="D28522">
        <v>48</v>
      </c>
      <c r="E28522" s="1">
        <v>972000</v>
      </c>
      <c r="G28522" t="s">
        <v>111</v>
      </c>
      <c r="H28522" t="s">
        <v>33329</v>
      </c>
      <c r="I28522" t="s">
        <v>156</v>
      </c>
      <c r="J28522" t="s">
        <v>22</v>
      </c>
      <c r="K28522" t="s">
        <v>24</v>
      </c>
      <c r="L28522" t="s">
        <v>25</v>
      </c>
      <c r="M28522" t="s">
        <v>6109</v>
      </c>
    </row>
    <row r="28523" spans="1:13" x14ac:dyDescent="0.3">
      <c r="A28523" t="s">
        <v>348</v>
      </c>
      <c r="C28523" t="s">
        <v>33297</v>
      </c>
      <c r="D28523">
        <v>11</v>
      </c>
      <c r="E28523" s="1">
        <v>45000</v>
      </c>
      <c r="G28523" t="s">
        <v>21</v>
      </c>
      <c r="H28523" t="s">
        <v>24637</v>
      </c>
      <c r="I28523" t="s">
        <v>156</v>
      </c>
      <c r="J28523" t="s">
        <v>22</v>
      </c>
      <c r="K28523" t="s">
        <v>24</v>
      </c>
      <c r="L28523" t="s">
        <v>25</v>
      </c>
      <c r="M28523" t="s">
        <v>26</v>
      </c>
    </row>
    <row r="28524" spans="1:13" x14ac:dyDescent="0.3">
      <c r="A28524" t="s">
        <v>348</v>
      </c>
      <c r="C28524" t="s">
        <v>33500</v>
      </c>
      <c r="D28524">
        <v>2</v>
      </c>
      <c r="E28524" s="1">
        <v>1500</v>
      </c>
      <c r="G28524" t="s">
        <v>21</v>
      </c>
      <c r="H28524" t="s">
        <v>970</v>
      </c>
      <c r="I28524" t="s">
        <v>156</v>
      </c>
      <c r="J28524" t="s">
        <v>22</v>
      </c>
      <c r="K28524" t="s">
        <v>24</v>
      </c>
      <c r="L28524" t="s">
        <v>25</v>
      </c>
      <c r="M28524" t="s">
        <v>26</v>
      </c>
    </row>
    <row r="28525" spans="1:13" x14ac:dyDescent="0.3">
      <c r="A28525" t="s">
        <v>348</v>
      </c>
      <c r="C28525" t="s">
        <v>34224</v>
      </c>
      <c r="D28525">
        <v>3</v>
      </c>
      <c r="E28525" s="1">
        <v>5000</v>
      </c>
      <c r="G28525" t="s">
        <v>21</v>
      </c>
      <c r="H28525" t="s">
        <v>970</v>
      </c>
      <c r="I28525" t="s">
        <v>156</v>
      </c>
      <c r="J28525" t="s">
        <v>22</v>
      </c>
      <c r="K28525" t="s">
        <v>24</v>
      </c>
      <c r="L28525" t="s">
        <v>25</v>
      </c>
      <c r="M28525" t="s">
        <v>26</v>
      </c>
    </row>
    <row r="28526" spans="1:13" x14ac:dyDescent="0.3">
      <c r="A28526" t="s">
        <v>348</v>
      </c>
      <c r="C28526" t="s">
        <v>37363</v>
      </c>
      <c r="D28526">
        <v>6</v>
      </c>
      <c r="E28526" s="1">
        <v>30000</v>
      </c>
      <c r="G28526" t="s">
        <v>21</v>
      </c>
      <c r="H28526" t="s">
        <v>24637</v>
      </c>
      <c r="I28526" t="s">
        <v>156</v>
      </c>
      <c r="J28526" t="s">
        <v>22</v>
      </c>
      <c r="K28526" t="s">
        <v>24</v>
      </c>
      <c r="L28526" t="s">
        <v>25</v>
      </c>
      <c r="M28526" t="s">
        <v>26</v>
      </c>
    </row>
    <row r="28527" spans="1:13" x14ac:dyDescent="0.3">
      <c r="A28527" t="s">
        <v>348</v>
      </c>
      <c r="C28527" t="s">
        <v>35627</v>
      </c>
      <c r="D28527">
        <v>12</v>
      </c>
      <c r="E28527" s="1">
        <v>2850</v>
      </c>
      <c r="G28527" t="s">
        <v>21</v>
      </c>
      <c r="H28527" t="s">
        <v>970</v>
      </c>
      <c r="I28527" t="s">
        <v>156</v>
      </c>
      <c r="J28527" t="s">
        <v>22</v>
      </c>
      <c r="K28527" t="s">
        <v>24</v>
      </c>
      <c r="L28527" t="s">
        <v>25</v>
      </c>
      <c r="M28527" t="s">
        <v>26</v>
      </c>
    </row>
    <row r="28528" spans="1:13" x14ac:dyDescent="0.3">
      <c r="A28528" t="s">
        <v>348</v>
      </c>
      <c r="C28528" t="s">
        <v>38015</v>
      </c>
      <c r="D28528">
        <v>12</v>
      </c>
      <c r="E28528" s="1">
        <v>2500</v>
      </c>
      <c r="G28528" t="s">
        <v>21</v>
      </c>
      <c r="H28528" t="s">
        <v>970</v>
      </c>
      <c r="I28528" t="s">
        <v>156</v>
      </c>
      <c r="J28528" t="s">
        <v>22</v>
      </c>
      <c r="K28528" t="s">
        <v>24</v>
      </c>
      <c r="L28528" t="s">
        <v>25</v>
      </c>
      <c r="M28528" t="s">
        <v>26</v>
      </c>
    </row>
    <row r="28529" spans="1:13" x14ac:dyDescent="0.3">
      <c r="A28529" t="s">
        <v>348</v>
      </c>
      <c r="C28529" t="s">
        <v>37782</v>
      </c>
      <c r="D28529">
        <v>114</v>
      </c>
      <c r="E28529" s="1">
        <v>69847223</v>
      </c>
      <c r="G28529" t="s">
        <v>13</v>
      </c>
      <c r="H28529" t="s">
        <v>37795</v>
      </c>
      <c r="I28529" t="s">
        <v>156</v>
      </c>
      <c r="J28529" t="s">
        <v>22</v>
      </c>
      <c r="K28529" t="s">
        <v>24</v>
      </c>
      <c r="L28529" t="s">
        <v>38</v>
      </c>
      <c r="M28529" t="s">
        <v>345</v>
      </c>
    </row>
    <row r="28530" spans="1:13" x14ac:dyDescent="0.3">
      <c r="A28530" t="s">
        <v>348</v>
      </c>
      <c r="C28530" t="s">
        <v>18080</v>
      </c>
      <c r="D28530">
        <v>12</v>
      </c>
      <c r="E28530" s="1">
        <v>1000</v>
      </c>
      <c r="G28530" t="s">
        <v>21</v>
      </c>
      <c r="H28530" t="s">
        <v>970</v>
      </c>
      <c r="I28530" t="s">
        <v>156</v>
      </c>
      <c r="J28530" t="s">
        <v>22</v>
      </c>
      <c r="K28530" t="s">
        <v>24</v>
      </c>
      <c r="L28530" t="s">
        <v>25</v>
      </c>
      <c r="M28530" t="s">
        <v>26</v>
      </c>
    </row>
    <row r="28531" spans="1:13" x14ac:dyDescent="0.3">
      <c r="A28531" t="s">
        <v>348</v>
      </c>
      <c r="C28531" t="s">
        <v>24785</v>
      </c>
      <c r="D28531">
        <v>23</v>
      </c>
      <c r="E28531" s="1">
        <v>638172</v>
      </c>
      <c r="G28531" t="s">
        <v>111</v>
      </c>
      <c r="H28531" t="s">
        <v>24801</v>
      </c>
      <c r="I28531" t="s">
        <v>156</v>
      </c>
      <c r="J28531" t="s">
        <v>22</v>
      </c>
      <c r="K28531" t="s">
        <v>24</v>
      </c>
      <c r="L28531" t="s">
        <v>25</v>
      </c>
      <c r="M28531" t="s">
        <v>120</v>
      </c>
    </row>
    <row r="28532" spans="1:13" x14ac:dyDescent="0.3">
      <c r="A28532" t="s">
        <v>348</v>
      </c>
      <c r="C28532" t="s">
        <v>24677</v>
      </c>
      <c r="D28532">
        <v>60</v>
      </c>
      <c r="E28532" s="1">
        <v>1000000</v>
      </c>
      <c r="G28532" t="s">
        <v>111</v>
      </c>
      <c r="H28532" t="s">
        <v>5210</v>
      </c>
      <c r="I28532" t="s">
        <v>156</v>
      </c>
      <c r="J28532" t="s">
        <v>22</v>
      </c>
      <c r="K28532" t="s">
        <v>24</v>
      </c>
      <c r="L28532" t="s">
        <v>25</v>
      </c>
      <c r="M28532" t="s">
        <v>6109</v>
      </c>
    </row>
    <row r="28533" spans="1:13" x14ac:dyDescent="0.3">
      <c r="A28533" t="s">
        <v>348</v>
      </c>
      <c r="C28533" t="s">
        <v>24897</v>
      </c>
      <c r="D28533">
        <v>12</v>
      </c>
      <c r="E28533" s="1">
        <v>150000</v>
      </c>
      <c r="G28533" t="s">
        <v>111</v>
      </c>
      <c r="H28533" t="s">
        <v>24975</v>
      </c>
      <c r="I28533" t="s">
        <v>156</v>
      </c>
      <c r="J28533" t="s">
        <v>22</v>
      </c>
      <c r="K28533" t="s">
        <v>24</v>
      </c>
      <c r="L28533" t="s">
        <v>17</v>
      </c>
      <c r="M28533" t="s">
        <v>6109</v>
      </c>
    </row>
    <row r="28534" spans="1:13" x14ac:dyDescent="0.3">
      <c r="A28534" t="s">
        <v>348</v>
      </c>
      <c r="C28534" t="s">
        <v>24619</v>
      </c>
      <c r="D28534">
        <v>12</v>
      </c>
      <c r="E28534" s="1">
        <v>25000</v>
      </c>
      <c r="G28534" t="s">
        <v>111</v>
      </c>
      <c r="H28534" t="s">
        <v>24637</v>
      </c>
      <c r="I28534" t="s">
        <v>156</v>
      </c>
      <c r="J28534" t="s">
        <v>22</v>
      </c>
      <c r="K28534" t="s">
        <v>24</v>
      </c>
      <c r="L28534" t="s">
        <v>25</v>
      </c>
      <c r="M28534" t="s">
        <v>6109</v>
      </c>
    </row>
    <row r="28535" spans="1:13" x14ac:dyDescent="0.3">
      <c r="A28535" t="s">
        <v>348</v>
      </c>
      <c r="C28535" t="s">
        <v>24619</v>
      </c>
      <c r="D28535">
        <v>12</v>
      </c>
      <c r="E28535" s="1">
        <v>1500</v>
      </c>
      <c r="G28535" t="s">
        <v>21</v>
      </c>
      <c r="H28535" t="s">
        <v>24653</v>
      </c>
      <c r="I28535" t="s">
        <v>156</v>
      </c>
      <c r="J28535" t="s">
        <v>22</v>
      </c>
      <c r="K28535" t="s">
        <v>24</v>
      </c>
      <c r="L28535" t="s">
        <v>25</v>
      </c>
      <c r="M28535" t="s">
        <v>26</v>
      </c>
    </row>
    <row r="28536" spans="1:13" x14ac:dyDescent="0.3">
      <c r="A28536" t="s">
        <v>348</v>
      </c>
      <c r="C28536" t="s">
        <v>24414</v>
      </c>
      <c r="D28536">
        <v>12</v>
      </c>
      <c r="E28536" s="1">
        <v>50000</v>
      </c>
      <c r="G28536" t="s">
        <v>111</v>
      </c>
      <c r="H28536" t="s">
        <v>6229</v>
      </c>
      <c r="I28536" t="s">
        <v>156</v>
      </c>
      <c r="J28536" t="s">
        <v>22</v>
      </c>
      <c r="K28536" t="s">
        <v>24</v>
      </c>
      <c r="L28536" t="s">
        <v>25</v>
      </c>
      <c r="M28536" t="s">
        <v>6109</v>
      </c>
    </row>
    <row r="28537" spans="1:13" x14ac:dyDescent="0.3">
      <c r="A28537" t="s">
        <v>348</v>
      </c>
      <c r="C28537" t="s">
        <v>24855</v>
      </c>
      <c r="D28537">
        <v>12</v>
      </c>
      <c r="E28537" s="1">
        <v>900</v>
      </c>
      <c r="G28537" t="s">
        <v>21</v>
      </c>
      <c r="H28537" t="s">
        <v>970</v>
      </c>
      <c r="I28537" t="s">
        <v>156</v>
      </c>
      <c r="J28537" t="s">
        <v>22</v>
      </c>
      <c r="K28537" t="s">
        <v>24</v>
      </c>
      <c r="L28537" t="s">
        <v>25</v>
      </c>
      <c r="M28537" t="s">
        <v>26</v>
      </c>
    </row>
    <row r="28538" spans="1:13" x14ac:dyDescent="0.3">
      <c r="A28538" t="s">
        <v>348</v>
      </c>
      <c r="C28538" t="s">
        <v>25301</v>
      </c>
      <c r="D28538">
        <v>24</v>
      </c>
      <c r="E28538" s="1">
        <v>2488153</v>
      </c>
      <c r="G28538" t="s">
        <v>34</v>
      </c>
      <c r="H28538" t="s">
        <v>25300</v>
      </c>
      <c r="I28538" t="s">
        <v>156</v>
      </c>
      <c r="J28538" t="s">
        <v>22</v>
      </c>
      <c r="K28538" t="s">
        <v>24</v>
      </c>
      <c r="L28538" t="s">
        <v>2708</v>
      </c>
      <c r="M28538" t="s">
        <v>202</v>
      </c>
    </row>
    <row r="28539" spans="1:13" x14ac:dyDescent="0.3">
      <c r="A28539" t="s">
        <v>348</v>
      </c>
      <c r="C28539" t="s">
        <v>25276</v>
      </c>
      <c r="D28539">
        <v>35</v>
      </c>
      <c r="E28539" s="1">
        <v>400000</v>
      </c>
      <c r="G28539" t="s">
        <v>111</v>
      </c>
      <c r="H28539" t="s">
        <v>25297</v>
      </c>
      <c r="I28539" t="s">
        <v>156</v>
      </c>
      <c r="J28539" t="s">
        <v>22</v>
      </c>
      <c r="K28539" t="s">
        <v>24</v>
      </c>
      <c r="L28539" t="s">
        <v>25</v>
      </c>
      <c r="M28539" t="s">
        <v>120</v>
      </c>
    </row>
    <row r="28540" spans="1:13" x14ac:dyDescent="0.3">
      <c r="A28540" t="s">
        <v>348</v>
      </c>
      <c r="C28540" t="s">
        <v>25056</v>
      </c>
      <c r="D28540">
        <v>5</v>
      </c>
      <c r="E28540" s="1">
        <v>189886</v>
      </c>
      <c r="G28540" t="s">
        <v>111</v>
      </c>
      <c r="H28540" t="s">
        <v>25106</v>
      </c>
      <c r="I28540" t="s">
        <v>156</v>
      </c>
      <c r="J28540" t="s">
        <v>22</v>
      </c>
      <c r="K28540" t="s">
        <v>24</v>
      </c>
      <c r="L28540" t="s">
        <v>25</v>
      </c>
      <c r="M28540" t="s">
        <v>120</v>
      </c>
    </row>
    <row r="28541" spans="1:13" x14ac:dyDescent="0.3">
      <c r="A28541" t="s">
        <v>348</v>
      </c>
      <c r="C28541" t="s">
        <v>25127</v>
      </c>
      <c r="D28541">
        <v>68</v>
      </c>
      <c r="E28541" s="1">
        <v>987579</v>
      </c>
      <c r="G28541" t="s">
        <v>111</v>
      </c>
      <c r="H28541" t="s">
        <v>25147</v>
      </c>
      <c r="I28541" t="s">
        <v>156</v>
      </c>
      <c r="J28541" t="s">
        <v>22</v>
      </c>
      <c r="K28541" t="s">
        <v>24</v>
      </c>
      <c r="L28541" t="s">
        <v>25</v>
      </c>
      <c r="M28541" t="s">
        <v>120</v>
      </c>
    </row>
    <row r="28542" spans="1:13" x14ac:dyDescent="0.3">
      <c r="A28542" t="s">
        <v>348</v>
      </c>
      <c r="C28542" t="s">
        <v>25127</v>
      </c>
      <c r="D28542">
        <v>4</v>
      </c>
      <c r="E28542" s="1">
        <v>79115</v>
      </c>
      <c r="G28542" t="s">
        <v>111</v>
      </c>
      <c r="H28542" t="s">
        <v>25157</v>
      </c>
      <c r="I28542" t="s">
        <v>156</v>
      </c>
      <c r="J28542" t="s">
        <v>22</v>
      </c>
      <c r="K28542" t="s">
        <v>24</v>
      </c>
      <c r="L28542" t="s">
        <v>25</v>
      </c>
      <c r="M28542" t="s">
        <v>120</v>
      </c>
    </row>
    <row r="28543" spans="1:13" x14ac:dyDescent="0.3">
      <c r="A28543" t="s">
        <v>348</v>
      </c>
      <c r="C28543" t="s">
        <v>25374</v>
      </c>
      <c r="D28543">
        <v>44</v>
      </c>
      <c r="E28543" s="1">
        <v>899875</v>
      </c>
      <c r="G28543" t="s">
        <v>111</v>
      </c>
      <c r="H28543" t="s">
        <v>25394</v>
      </c>
      <c r="I28543" t="s">
        <v>156</v>
      </c>
      <c r="J28543" t="s">
        <v>22</v>
      </c>
      <c r="K28543" t="s">
        <v>24</v>
      </c>
      <c r="L28543" t="s">
        <v>25</v>
      </c>
      <c r="M28543" t="s">
        <v>120</v>
      </c>
    </row>
    <row r="28544" spans="1:13" x14ac:dyDescent="0.3">
      <c r="A28544" t="s">
        <v>348</v>
      </c>
      <c r="C28544" t="s">
        <v>24984</v>
      </c>
      <c r="D28544">
        <v>12</v>
      </c>
      <c r="E28544" s="1">
        <v>800</v>
      </c>
      <c r="G28544" t="s">
        <v>21</v>
      </c>
      <c r="H28544" t="s">
        <v>970</v>
      </c>
      <c r="I28544" t="s">
        <v>156</v>
      </c>
      <c r="J28544" t="s">
        <v>22</v>
      </c>
      <c r="K28544" t="s">
        <v>24</v>
      </c>
      <c r="L28544" t="s">
        <v>25</v>
      </c>
      <c r="M28544" t="s">
        <v>26</v>
      </c>
    </row>
    <row r="28545" spans="1:13" x14ac:dyDescent="0.3">
      <c r="A28545" t="s">
        <v>348</v>
      </c>
      <c r="C28545" t="s">
        <v>27131</v>
      </c>
      <c r="D28545">
        <v>12</v>
      </c>
      <c r="E28545" s="1">
        <v>5000</v>
      </c>
      <c r="G28545" t="s">
        <v>21</v>
      </c>
      <c r="H28545" t="s">
        <v>970</v>
      </c>
      <c r="I28545" t="s">
        <v>156</v>
      </c>
      <c r="J28545" t="s">
        <v>22</v>
      </c>
      <c r="K28545" t="s">
        <v>24</v>
      </c>
      <c r="L28545" t="s">
        <v>25</v>
      </c>
      <c r="M28545" t="s">
        <v>26</v>
      </c>
    </row>
    <row r="28546" spans="1:13" x14ac:dyDescent="0.3">
      <c r="A28546" t="s">
        <v>348</v>
      </c>
      <c r="C28546" t="s">
        <v>26485</v>
      </c>
      <c r="D28546">
        <v>6</v>
      </c>
      <c r="E28546" s="1">
        <v>119602</v>
      </c>
      <c r="G28546" t="s">
        <v>111</v>
      </c>
      <c r="H28546" t="s">
        <v>26502</v>
      </c>
      <c r="I28546" t="s">
        <v>156</v>
      </c>
      <c r="J28546" t="s">
        <v>22</v>
      </c>
      <c r="K28546" t="s">
        <v>24</v>
      </c>
      <c r="L28546" t="s">
        <v>25</v>
      </c>
      <c r="M28546" t="s">
        <v>120</v>
      </c>
    </row>
    <row r="28547" spans="1:13" x14ac:dyDescent="0.3">
      <c r="A28547" t="s">
        <v>348</v>
      </c>
      <c r="C28547" t="s">
        <v>25723</v>
      </c>
      <c r="D28547">
        <v>93</v>
      </c>
      <c r="E28547" s="1">
        <v>5237476</v>
      </c>
      <c r="G28547" t="s">
        <v>111</v>
      </c>
      <c r="H28547" t="s">
        <v>25767</v>
      </c>
      <c r="I28547" t="s">
        <v>156</v>
      </c>
      <c r="J28547" t="s">
        <v>22</v>
      </c>
      <c r="K28547" t="s">
        <v>24</v>
      </c>
      <c r="L28547" t="s">
        <v>25</v>
      </c>
      <c r="M28547" t="s">
        <v>120</v>
      </c>
    </row>
    <row r="28548" spans="1:13" x14ac:dyDescent="0.3">
      <c r="A28548" t="s">
        <v>348</v>
      </c>
      <c r="C28548" t="s">
        <v>25723</v>
      </c>
      <c r="D28548">
        <v>12</v>
      </c>
      <c r="E28548" s="1">
        <v>2000</v>
      </c>
      <c r="G28548" t="s">
        <v>21</v>
      </c>
      <c r="H28548" t="s">
        <v>970</v>
      </c>
      <c r="I28548" t="s">
        <v>156</v>
      </c>
      <c r="J28548" t="s">
        <v>22</v>
      </c>
      <c r="K28548" t="s">
        <v>24</v>
      </c>
      <c r="L28548" t="s">
        <v>25</v>
      </c>
      <c r="M28548" t="s">
        <v>26</v>
      </c>
    </row>
    <row r="28549" spans="1:13" x14ac:dyDescent="0.3">
      <c r="A28549" t="s">
        <v>348</v>
      </c>
      <c r="C28549" t="s">
        <v>25723</v>
      </c>
      <c r="D28549">
        <v>25</v>
      </c>
      <c r="E28549" s="1">
        <v>655388</v>
      </c>
      <c r="G28549" t="s">
        <v>111</v>
      </c>
      <c r="H28549" t="s">
        <v>14133</v>
      </c>
      <c r="I28549" t="s">
        <v>156</v>
      </c>
      <c r="J28549" t="s">
        <v>22</v>
      </c>
      <c r="K28549" t="s">
        <v>24</v>
      </c>
      <c r="L28549" t="s">
        <v>25</v>
      </c>
      <c r="M28549" t="s">
        <v>120</v>
      </c>
    </row>
    <row r="28550" spans="1:13" x14ac:dyDescent="0.3">
      <c r="A28550" t="s">
        <v>348</v>
      </c>
      <c r="C28550" t="s">
        <v>26519</v>
      </c>
      <c r="D28550">
        <v>106</v>
      </c>
      <c r="E28550" s="1">
        <v>59647195</v>
      </c>
      <c r="G28550" t="s">
        <v>13</v>
      </c>
      <c r="H28550" t="s">
        <v>26522</v>
      </c>
      <c r="I28550" t="s">
        <v>156</v>
      </c>
      <c r="J28550" t="s">
        <v>22</v>
      </c>
      <c r="K28550" t="s">
        <v>24</v>
      </c>
      <c r="L28550" t="s">
        <v>38</v>
      </c>
      <c r="M28550" t="s">
        <v>345</v>
      </c>
    </row>
    <row r="28551" spans="1:13" x14ac:dyDescent="0.3">
      <c r="A28551" t="s">
        <v>348</v>
      </c>
      <c r="C28551" t="s">
        <v>25397</v>
      </c>
      <c r="D28551">
        <v>26</v>
      </c>
      <c r="E28551" s="1">
        <v>26160</v>
      </c>
      <c r="G28551" t="s">
        <v>34</v>
      </c>
      <c r="H28551" t="s">
        <v>7013</v>
      </c>
      <c r="I28551" t="s">
        <v>156</v>
      </c>
      <c r="J28551" t="s">
        <v>22</v>
      </c>
      <c r="K28551" t="s">
        <v>24</v>
      </c>
      <c r="L28551" t="s">
        <v>25</v>
      </c>
      <c r="M28551" t="s">
        <v>6146</v>
      </c>
    </row>
    <row r="28552" spans="1:13" x14ac:dyDescent="0.3">
      <c r="A28552" t="s">
        <v>348</v>
      </c>
      <c r="C28552" t="s">
        <v>25397</v>
      </c>
      <c r="D28552">
        <v>12</v>
      </c>
      <c r="E28552" s="1">
        <v>516884</v>
      </c>
      <c r="G28552" t="s">
        <v>34</v>
      </c>
      <c r="H28552" t="s">
        <v>25440</v>
      </c>
      <c r="I28552" t="s">
        <v>156</v>
      </c>
      <c r="J28552" t="s">
        <v>22</v>
      </c>
      <c r="K28552" t="s">
        <v>24</v>
      </c>
      <c r="L28552" t="s">
        <v>25</v>
      </c>
      <c r="M28552" t="s">
        <v>6146</v>
      </c>
    </row>
    <row r="28553" spans="1:13" x14ac:dyDescent="0.3">
      <c r="A28553" t="s">
        <v>348</v>
      </c>
      <c r="C28553" t="s">
        <v>25784</v>
      </c>
      <c r="D28553">
        <v>60</v>
      </c>
      <c r="E28553" s="1">
        <v>1993818</v>
      </c>
      <c r="G28553" t="s">
        <v>13</v>
      </c>
      <c r="H28553" t="s">
        <v>25807</v>
      </c>
      <c r="I28553" t="s">
        <v>156</v>
      </c>
      <c r="J28553" t="s">
        <v>22</v>
      </c>
      <c r="K28553" t="s">
        <v>24</v>
      </c>
      <c r="L28553" t="s">
        <v>17</v>
      </c>
      <c r="M28553" t="s">
        <v>39</v>
      </c>
    </row>
    <row r="28554" spans="1:13" x14ac:dyDescent="0.3">
      <c r="A28554" t="s">
        <v>348</v>
      </c>
      <c r="C28554" t="s">
        <v>25932</v>
      </c>
      <c r="D28554">
        <v>12</v>
      </c>
      <c r="E28554" s="1">
        <v>227854</v>
      </c>
      <c r="G28554" t="s">
        <v>111</v>
      </c>
      <c r="H28554" t="s">
        <v>25949</v>
      </c>
      <c r="I28554" t="s">
        <v>156</v>
      </c>
      <c r="J28554" t="s">
        <v>22</v>
      </c>
      <c r="K28554" t="s">
        <v>24</v>
      </c>
      <c r="L28554" t="s">
        <v>25</v>
      </c>
      <c r="M28554" t="s">
        <v>120</v>
      </c>
    </row>
    <row r="28555" spans="1:13" x14ac:dyDescent="0.3">
      <c r="A28555" t="s">
        <v>348</v>
      </c>
      <c r="C28555" t="s">
        <v>20401</v>
      </c>
      <c r="D28555">
        <v>20</v>
      </c>
      <c r="E28555" s="1">
        <v>350000</v>
      </c>
      <c r="G28555" t="s">
        <v>111</v>
      </c>
      <c r="H28555" t="s">
        <v>20408</v>
      </c>
      <c r="I28555" t="s">
        <v>156</v>
      </c>
      <c r="J28555" t="s">
        <v>22</v>
      </c>
      <c r="K28555" t="s">
        <v>24</v>
      </c>
      <c r="L28555" t="s">
        <v>25</v>
      </c>
      <c r="M28555" t="s">
        <v>120</v>
      </c>
    </row>
    <row r="28556" spans="1:13" x14ac:dyDescent="0.3">
      <c r="A28556" t="s">
        <v>348</v>
      </c>
      <c r="C28556" t="s">
        <v>18377</v>
      </c>
      <c r="D28556">
        <v>3</v>
      </c>
      <c r="E28556" s="1">
        <v>15739</v>
      </c>
      <c r="G28556" t="s">
        <v>111</v>
      </c>
      <c r="H28556" t="s">
        <v>18409</v>
      </c>
      <c r="I28556" t="s">
        <v>156</v>
      </c>
      <c r="J28556" t="s">
        <v>22</v>
      </c>
      <c r="K28556" t="s">
        <v>24</v>
      </c>
      <c r="L28556" t="s">
        <v>25</v>
      </c>
      <c r="M28556" t="s">
        <v>120</v>
      </c>
    </row>
    <row r="28557" spans="1:13" x14ac:dyDescent="0.3">
      <c r="A28557" t="s">
        <v>348</v>
      </c>
      <c r="C28557" t="s">
        <v>18377</v>
      </c>
      <c r="D28557">
        <v>12</v>
      </c>
      <c r="E28557" s="1">
        <v>10000</v>
      </c>
      <c r="G28557" t="s">
        <v>21</v>
      </c>
      <c r="H28557" t="s">
        <v>970</v>
      </c>
      <c r="I28557" t="s">
        <v>156</v>
      </c>
      <c r="J28557" t="s">
        <v>22</v>
      </c>
      <c r="K28557" t="s">
        <v>24</v>
      </c>
      <c r="L28557" t="s">
        <v>25</v>
      </c>
      <c r="M28557" t="s">
        <v>26</v>
      </c>
    </row>
    <row r="28558" spans="1:13" x14ac:dyDescent="0.3">
      <c r="A28558" t="s">
        <v>348</v>
      </c>
      <c r="C28558" t="s">
        <v>20121</v>
      </c>
      <c r="D28558">
        <v>36</v>
      </c>
      <c r="E28558" s="1">
        <v>70000000</v>
      </c>
      <c r="G28558" t="s">
        <v>111</v>
      </c>
      <c r="H28558" t="s">
        <v>20148</v>
      </c>
      <c r="I28558" t="s">
        <v>156</v>
      </c>
      <c r="J28558" t="s">
        <v>22</v>
      </c>
      <c r="K28558" t="s">
        <v>24</v>
      </c>
      <c r="L28558" t="s">
        <v>25</v>
      </c>
      <c r="M28558" t="s">
        <v>6109</v>
      </c>
    </row>
    <row r="28559" spans="1:13" x14ac:dyDescent="0.3">
      <c r="A28559" t="s">
        <v>348</v>
      </c>
      <c r="C28559" t="s">
        <v>20542</v>
      </c>
      <c r="D28559">
        <v>60</v>
      </c>
      <c r="E28559" s="1">
        <v>1175000</v>
      </c>
      <c r="G28559" t="s">
        <v>111</v>
      </c>
      <c r="H28559" t="s">
        <v>20572</v>
      </c>
      <c r="I28559" t="s">
        <v>156</v>
      </c>
      <c r="J28559" t="s">
        <v>22</v>
      </c>
      <c r="K28559" t="s">
        <v>24</v>
      </c>
      <c r="L28559" t="s">
        <v>25</v>
      </c>
      <c r="M28559" t="s">
        <v>120</v>
      </c>
    </row>
    <row r="28560" spans="1:13" x14ac:dyDescent="0.3">
      <c r="A28560" t="s">
        <v>348</v>
      </c>
      <c r="C28560" t="s">
        <v>19247</v>
      </c>
      <c r="D28560">
        <v>12</v>
      </c>
      <c r="E28560" s="1">
        <v>100000</v>
      </c>
      <c r="G28560" t="s">
        <v>111</v>
      </c>
      <c r="H28560" t="s">
        <v>19251</v>
      </c>
      <c r="I28560" t="s">
        <v>156</v>
      </c>
      <c r="J28560" t="s">
        <v>22</v>
      </c>
      <c r="K28560" t="s">
        <v>24</v>
      </c>
      <c r="L28560" t="s">
        <v>25</v>
      </c>
      <c r="M28560" t="s">
        <v>6109</v>
      </c>
    </row>
    <row r="28561" spans="1:13" x14ac:dyDescent="0.3">
      <c r="A28561" t="s">
        <v>348</v>
      </c>
      <c r="C28561" t="s">
        <v>32202</v>
      </c>
      <c r="D28561">
        <v>12</v>
      </c>
      <c r="E28561" s="1">
        <v>16000</v>
      </c>
      <c r="G28561" t="s">
        <v>111</v>
      </c>
      <c r="H28561" t="s">
        <v>32244</v>
      </c>
      <c r="I28561" t="s">
        <v>156</v>
      </c>
      <c r="J28561" t="s">
        <v>22</v>
      </c>
      <c r="K28561" t="s">
        <v>24</v>
      </c>
      <c r="L28561" t="s">
        <v>25</v>
      </c>
      <c r="M28561" t="s">
        <v>6109</v>
      </c>
    </row>
    <row r="28562" spans="1:13" x14ac:dyDescent="0.3">
      <c r="A28562" t="s">
        <v>348</v>
      </c>
      <c r="C28562" t="s">
        <v>32450</v>
      </c>
      <c r="D28562">
        <v>12</v>
      </c>
      <c r="E28562" s="1">
        <v>6500000</v>
      </c>
      <c r="G28562" t="s">
        <v>111</v>
      </c>
      <c r="H28562" t="s">
        <v>32478</v>
      </c>
      <c r="I28562" t="s">
        <v>156</v>
      </c>
      <c r="J28562" t="s">
        <v>22</v>
      </c>
      <c r="K28562" t="s">
        <v>24</v>
      </c>
      <c r="L28562" t="s">
        <v>25</v>
      </c>
      <c r="M28562" t="s">
        <v>87</v>
      </c>
    </row>
    <row r="28563" spans="1:13" x14ac:dyDescent="0.3">
      <c r="A28563" t="s">
        <v>348</v>
      </c>
      <c r="C28563" t="s">
        <v>32450</v>
      </c>
      <c r="D28563">
        <v>12</v>
      </c>
      <c r="E28563" s="1">
        <v>20000</v>
      </c>
      <c r="G28563" t="s">
        <v>111</v>
      </c>
      <c r="H28563" t="s">
        <v>32480</v>
      </c>
      <c r="I28563" t="s">
        <v>156</v>
      </c>
      <c r="J28563" t="s">
        <v>22</v>
      </c>
      <c r="K28563" t="s">
        <v>24</v>
      </c>
      <c r="L28563" t="s">
        <v>25</v>
      </c>
      <c r="M28563" t="s">
        <v>120</v>
      </c>
    </row>
    <row r="28564" spans="1:13" x14ac:dyDescent="0.3">
      <c r="A28564" t="s">
        <v>348</v>
      </c>
      <c r="C28564" t="s">
        <v>33280</v>
      </c>
      <c r="D28564">
        <v>3</v>
      </c>
      <c r="E28564" s="1">
        <v>27473</v>
      </c>
      <c r="G28564" t="s">
        <v>111</v>
      </c>
      <c r="H28564" t="s">
        <v>33288</v>
      </c>
      <c r="I28564" t="s">
        <v>156</v>
      </c>
      <c r="J28564" t="s">
        <v>22</v>
      </c>
      <c r="K28564" t="s">
        <v>24</v>
      </c>
      <c r="L28564" t="s">
        <v>25</v>
      </c>
      <c r="M28564" t="s">
        <v>120</v>
      </c>
    </row>
    <row r="28565" spans="1:13" x14ac:dyDescent="0.3">
      <c r="A28565" t="s">
        <v>348</v>
      </c>
      <c r="C28565" t="s">
        <v>33280</v>
      </c>
      <c r="D28565">
        <v>12</v>
      </c>
      <c r="E28565" s="1">
        <v>25000</v>
      </c>
      <c r="G28565" t="s">
        <v>111</v>
      </c>
      <c r="H28565" t="s">
        <v>33293</v>
      </c>
      <c r="I28565" t="s">
        <v>156</v>
      </c>
      <c r="J28565" t="s">
        <v>22</v>
      </c>
      <c r="K28565" t="s">
        <v>24</v>
      </c>
      <c r="L28565" t="s">
        <v>25</v>
      </c>
      <c r="M28565" t="s">
        <v>6109</v>
      </c>
    </row>
    <row r="28566" spans="1:13" x14ac:dyDescent="0.3">
      <c r="A28566" t="s">
        <v>348</v>
      </c>
      <c r="C28566" t="s">
        <v>33173</v>
      </c>
      <c r="D28566">
        <v>12</v>
      </c>
      <c r="E28566" s="1">
        <v>3000</v>
      </c>
      <c r="G28566" t="s">
        <v>34</v>
      </c>
      <c r="H28566" t="s">
        <v>33178</v>
      </c>
      <c r="I28566" t="s">
        <v>156</v>
      </c>
      <c r="J28566" t="s">
        <v>22</v>
      </c>
      <c r="K28566" t="s">
        <v>24</v>
      </c>
      <c r="L28566" t="s">
        <v>25</v>
      </c>
      <c r="M28566" t="s">
        <v>6146</v>
      </c>
    </row>
    <row r="28567" spans="1:13" x14ac:dyDescent="0.3">
      <c r="A28567" t="s">
        <v>348</v>
      </c>
      <c r="C28567" t="s">
        <v>33173</v>
      </c>
      <c r="D28567">
        <v>6</v>
      </c>
      <c r="E28567" s="1">
        <v>37965</v>
      </c>
      <c r="G28567" t="s">
        <v>111</v>
      </c>
      <c r="H28567" t="s">
        <v>33181</v>
      </c>
      <c r="I28567" t="s">
        <v>156</v>
      </c>
      <c r="J28567" t="s">
        <v>22</v>
      </c>
      <c r="K28567" t="s">
        <v>24</v>
      </c>
      <c r="L28567" t="s">
        <v>25</v>
      </c>
      <c r="M28567" t="s">
        <v>3790</v>
      </c>
    </row>
    <row r="28568" spans="1:13" x14ac:dyDescent="0.3">
      <c r="A28568" t="s">
        <v>348</v>
      </c>
      <c r="C28568" t="s">
        <v>13456</v>
      </c>
      <c r="D28568">
        <v>36</v>
      </c>
      <c r="E28568" s="1">
        <v>393435</v>
      </c>
      <c r="G28568" t="s">
        <v>34</v>
      </c>
      <c r="H28568" t="s">
        <v>13462</v>
      </c>
      <c r="I28568" t="s">
        <v>156</v>
      </c>
      <c r="J28568" t="s">
        <v>22</v>
      </c>
      <c r="K28568" t="s">
        <v>24</v>
      </c>
      <c r="L28568" t="s">
        <v>25</v>
      </c>
      <c r="M28568" t="s">
        <v>6146</v>
      </c>
    </row>
    <row r="28569" spans="1:13" x14ac:dyDescent="0.3">
      <c r="A28569" t="s">
        <v>348</v>
      </c>
      <c r="C28569" t="s">
        <v>13456</v>
      </c>
      <c r="D28569">
        <v>75</v>
      </c>
      <c r="E28569" s="1">
        <v>1357229</v>
      </c>
      <c r="G28569" t="s">
        <v>111</v>
      </c>
      <c r="H28569" t="s">
        <v>13482</v>
      </c>
      <c r="I28569" t="s">
        <v>156</v>
      </c>
      <c r="J28569" t="s">
        <v>22</v>
      </c>
      <c r="K28569" t="s">
        <v>24</v>
      </c>
      <c r="L28569" t="s">
        <v>25</v>
      </c>
      <c r="M28569" t="s">
        <v>120</v>
      </c>
    </row>
    <row r="28570" spans="1:13" x14ac:dyDescent="0.3">
      <c r="A28570" t="s">
        <v>348</v>
      </c>
      <c r="C28570" t="s">
        <v>13456</v>
      </c>
      <c r="D28570">
        <v>12</v>
      </c>
      <c r="E28570" s="1">
        <v>115000</v>
      </c>
      <c r="G28570" t="s">
        <v>111</v>
      </c>
      <c r="H28570" t="s">
        <v>13493</v>
      </c>
      <c r="I28570" t="s">
        <v>156</v>
      </c>
      <c r="J28570" t="s">
        <v>22</v>
      </c>
      <c r="K28570" t="s">
        <v>24</v>
      </c>
      <c r="L28570" t="s">
        <v>25</v>
      </c>
      <c r="M28570" t="s">
        <v>120</v>
      </c>
    </row>
    <row r="28571" spans="1:13" x14ac:dyDescent="0.3">
      <c r="A28571" t="s">
        <v>348</v>
      </c>
      <c r="C28571" t="s">
        <v>14030</v>
      </c>
      <c r="D28571">
        <v>48</v>
      </c>
      <c r="E28571" s="1">
        <v>762476</v>
      </c>
      <c r="G28571" t="s">
        <v>111</v>
      </c>
      <c r="H28571" t="s">
        <v>14059</v>
      </c>
      <c r="I28571" t="s">
        <v>156</v>
      </c>
      <c r="J28571" t="s">
        <v>22</v>
      </c>
      <c r="K28571" t="s">
        <v>24</v>
      </c>
      <c r="L28571" t="s">
        <v>25</v>
      </c>
      <c r="M28571" t="s">
        <v>120</v>
      </c>
    </row>
    <row r="28572" spans="1:13" x14ac:dyDescent="0.3">
      <c r="A28572" t="s">
        <v>348</v>
      </c>
      <c r="C28572" t="s">
        <v>14030</v>
      </c>
      <c r="D28572">
        <v>12</v>
      </c>
      <c r="E28572" s="1">
        <v>1000000</v>
      </c>
      <c r="G28572" t="s">
        <v>111</v>
      </c>
      <c r="H28572" t="s">
        <v>14085</v>
      </c>
      <c r="I28572" t="s">
        <v>156</v>
      </c>
      <c r="J28572" t="s">
        <v>22</v>
      </c>
      <c r="K28572" t="s">
        <v>24</v>
      </c>
      <c r="L28572" t="s">
        <v>25</v>
      </c>
      <c r="M28572" t="s">
        <v>87</v>
      </c>
    </row>
    <row r="28573" spans="1:13" x14ac:dyDescent="0.3">
      <c r="A28573" t="s">
        <v>348</v>
      </c>
      <c r="C28573" t="s">
        <v>14030</v>
      </c>
      <c r="D28573">
        <v>36</v>
      </c>
      <c r="E28573" s="1">
        <v>80000</v>
      </c>
      <c r="G28573" t="s">
        <v>111</v>
      </c>
      <c r="H28573" t="s">
        <v>14093</v>
      </c>
      <c r="I28573" t="s">
        <v>156</v>
      </c>
      <c r="J28573" t="s">
        <v>22</v>
      </c>
      <c r="K28573" t="s">
        <v>24</v>
      </c>
      <c r="L28573" t="s">
        <v>25</v>
      </c>
      <c r="M28573" t="s">
        <v>6109</v>
      </c>
    </row>
    <row r="28574" spans="1:13" x14ac:dyDescent="0.3">
      <c r="A28574" t="s">
        <v>348</v>
      </c>
      <c r="C28574" t="s">
        <v>14108</v>
      </c>
      <c r="D28574">
        <v>12</v>
      </c>
      <c r="E28574" s="1">
        <v>30000</v>
      </c>
      <c r="G28574" t="s">
        <v>111</v>
      </c>
      <c r="H28574" t="s">
        <v>14130</v>
      </c>
      <c r="I28574" t="s">
        <v>156</v>
      </c>
      <c r="J28574" t="s">
        <v>22</v>
      </c>
      <c r="K28574" t="s">
        <v>24</v>
      </c>
      <c r="L28574" t="s">
        <v>25</v>
      </c>
      <c r="M28574" t="s">
        <v>120</v>
      </c>
    </row>
    <row r="28575" spans="1:13" x14ac:dyDescent="0.3">
      <c r="A28575" t="s">
        <v>348</v>
      </c>
      <c r="C28575" t="s">
        <v>14108</v>
      </c>
      <c r="D28575">
        <v>36</v>
      </c>
      <c r="E28575" s="1">
        <v>750000</v>
      </c>
      <c r="G28575" t="s">
        <v>111</v>
      </c>
      <c r="H28575" t="s">
        <v>14133</v>
      </c>
      <c r="I28575" t="s">
        <v>156</v>
      </c>
      <c r="J28575" t="s">
        <v>22</v>
      </c>
      <c r="K28575" t="s">
        <v>24</v>
      </c>
      <c r="L28575" t="s">
        <v>25</v>
      </c>
      <c r="M28575" t="s">
        <v>120</v>
      </c>
    </row>
    <row r="28576" spans="1:13" x14ac:dyDescent="0.3">
      <c r="A28576" t="s">
        <v>348</v>
      </c>
      <c r="C28576" t="s">
        <v>14619</v>
      </c>
      <c r="D28576">
        <v>12</v>
      </c>
      <c r="E28576" s="1">
        <v>1000000</v>
      </c>
      <c r="G28576" t="s">
        <v>111</v>
      </c>
      <c r="H28576" t="s">
        <v>14638</v>
      </c>
      <c r="I28576" t="s">
        <v>156</v>
      </c>
      <c r="J28576" t="s">
        <v>22</v>
      </c>
      <c r="K28576" t="s">
        <v>24</v>
      </c>
      <c r="L28576" t="s">
        <v>25</v>
      </c>
      <c r="M28576" t="s">
        <v>87</v>
      </c>
    </row>
    <row r="28577" spans="1:13" x14ac:dyDescent="0.3">
      <c r="A28577" t="s">
        <v>348</v>
      </c>
      <c r="C28577" t="s">
        <v>12976</v>
      </c>
      <c r="D28577">
        <v>12</v>
      </c>
      <c r="E28577" s="1">
        <v>100000</v>
      </c>
      <c r="G28577" t="s">
        <v>111</v>
      </c>
      <c r="H28577" t="s">
        <v>12990</v>
      </c>
      <c r="I28577" t="s">
        <v>156</v>
      </c>
      <c r="J28577" t="s">
        <v>22</v>
      </c>
      <c r="K28577" t="s">
        <v>24</v>
      </c>
      <c r="L28577" t="s">
        <v>25</v>
      </c>
      <c r="M28577" t="s">
        <v>87</v>
      </c>
    </row>
    <row r="28578" spans="1:13" x14ac:dyDescent="0.3">
      <c r="A28578" t="s">
        <v>348</v>
      </c>
      <c r="C28578" t="s">
        <v>12976</v>
      </c>
      <c r="D28578">
        <v>12</v>
      </c>
      <c r="E28578" s="1">
        <v>235000</v>
      </c>
      <c r="G28578" t="s">
        <v>111</v>
      </c>
      <c r="H28578" t="s">
        <v>12991</v>
      </c>
      <c r="I28578" t="s">
        <v>156</v>
      </c>
      <c r="J28578" t="s">
        <v>22</v>
      </c>
      <c r="K28578" t="s">
        <v>24</v>
      </c>
      <c r="L28578" t="s">
        <v>25</v>
      </c>
      <c r="M28578" t="s">
        <v>6109</v>
      </c>
    </row>
    <row r="28579" spans="1:13" x14ac:dyDescent="0.3">
      <c r="A28579" t="s">
        <v>348</v>
      </c>
      <c r="C28579" t="s">
        <v>14716</v>
      </c>
      <c r="D28579">
        <v>12</v>
      </c>
      <c r="E28579" s="1">
        <v>5000000</v>
      </c>
      <c r="G28579" t="s">
        <v>111</v>
      </c>
      <c r="H28579" t="s">
        <v>14732</v>
      </c>
      <c r="I28579" t="s">
        <v>156</v>
      </c>
      <c r="J28579" t="s">
        <v>22</v>
      </c>
      <c r="K28579" t="s">
        <v>24</v>
      </c>
      <c r="L28579" t="s">
        <v>25</v>
      </c>
      <c r="M28579" t="s">
        <v>87</v>
      </c>
    </row>
    <row r="28580" spans="1:13" x14ac:dyDescent="0.3">
      <c r="A28580" t="s">
        <v>348</v>
      </c>
      <c r="C28580" t="s">
        <v>15182</v>
      </c>
      <c r="D28580">
        <v>12</v>
      </c>
      <c r="E28580" s="1">
        <v>20000</v>
      </c>
      <c r="G28580" t="s">
        <v>111</v>
      </c>
      <c r="H28580" t="s">
        <v>15203</v>
      </c>
      <c r="I28580" t="s">
        <v>156</v>
      </c>
      <c r="J28580" t="s">
        <v>22</v>
      </c>
      <c r="K28580" t="s">
        <v>24</v>
      </c>
      <c r="L28580" t="s">
        <v>25</v>
      </c>
      <c r="M28580" t="s">
        <v>120</v>
      </c>
    </row>
    <row r="28581" spans="1:13" x14ac:dyDescent="0.3">
      <c r="A28581" t="s">
        <v>348</v>
      </c>
      <c r="C28581" t="s">
        <v>7574</v>
      </c>
      <c r="D28581">
        <v>48</v>
      </c>
      <c r="E28581" s="1">
        <v>1619810</v>
      </c>
      <c r="G28581" t="s">
        <v>111</v>
      </c>
      <c r="H28581" t="s">
        <v>7580</v>
      </c>
      <c r="I28581" t="s">
        <v>156</v>
      </c>
      <c r="J28581" t="s">
        <v>22</v>
      </c>
      <c r="K28581" t="s">
        <v>24</v>
      </c>
      <c r="L28581" t="s">
        <v>25</v>
      </c>
      <c r="M28581" t="s">
        <v>6109</v>
      </c>
    </row>
    <row r="28582" spans="1:13" x14ac:dyDescent="0.3">
      <c r="A28582" t="s">
        <v>348</v>
      </c>
      <c r="C28582" t="s">
        <v>7574</v>
      </c>
      <c r="D28582">
        <v>12</v>
      </c>
      <c r="E28582" s="1">
        <v>20000</v>
      </c>
      <c r="G28582" t="s">
        <v>111</v>
      </c>
      <c r="H28582" t="s">
        <v>7591</v>
      </c>
      <c r="I28582" t="s">
        <v>156</v>
      </c>
      <c r="J28582" t="s">
        <v>22</v>
      </c>
      <c r="K28582" t="s">
        <v>24</v>
      </c>
      <c r="L28582" t="s">
        <v>25</v>
      </c>
      <c r="M28582" t="s">
        <v>6109</v>
      </c>
    </row>
    <row r="28583" spans="1:13" x14ac:dyDescent="0.3">
      <c r="A28583" t="s">
        <v>348</v>
      </c>
      <c r="C28583" t="s">
        <v>7515</v>
      </c>
      <c r="D28583">
        <v>12</v>
      </c>
      <c r="E28583" s="1">
        <v>43557</v>
      </c>
      <c r="G28583" t="s">
        <v>111</v>
      </c>
      <c r="H28583" t="s">
        <v>7540</v>
      </c>
      <c r="I28583" t="s">
        <v>156</v>
      </c>
      <c r="J28583" t="s">
        <v>22</v>
      </c>
      <c r="K28583" t="s">
        <v>24</v>
      </c>
      <c r="L28583" t="s">
        <v>25</v>
      </c>
      <c r="M28583" t="s">
        <v>3790</v>
      </c>
    </row>
    <row r="28584" spans="1:13" x14ac:dyDescent="0.3">
      <c r="A28584" t="s">
        <v>348</v>
      </c>
      <c r="C28584" t="s">
        <v>6098</v>
      </c>
      <c r="D28584">
        <v>12</v>
      </c>
      <c r="E28584" s="1">
        <v>3000000</v>
      </c>
      <c r="G28584" t="s">
        <v>111</v>
      </c>
      <c r="H28584" t="s">
        <v>6108</v>
      </c>
      <c r="I28584" t="s">
        <v>156</v>
      </c>
      <c r="J28584" t="s">
        <v>22</v>
      </c>
      <c r="K28584" t="s">
        <v>24</v>
      </c>
      <c r="L28584" t="s">
        <v>25</v>
      </c>
      <c r="M28584" t="s">
        <v>6109</v>
      </c>
    </row>
    <row r="28585" spans="1:13" x14ac:dyDescent="0.3">
      <c r="A28585" t="s">
        <v>348</v>
      </c>
      <c r="C28585" t="s">
        <v>6098</v>
      </c>
      <c r="D28585">
        <v>12</v>
      </c>
      <c r="E28585" s="1">
        <v>40000</v>
      </c>
      <c r="G28585" t="s">
        <v>111</v>
      </c>
      <c r="H28585" t="s">
        <v>6121</v>
      </c>
      <c r="I28585" t="s">
        <v>156</v>
      </c>
      <c r="J28585" t="s">
        <v>22</v>
      </c>
      <c r="K28585" t="s">
        <v>24</v>
      </c>
      <c r="L28585" t="s">
        <v>25</v>
      </c>
      <c r="M28585" t="s">
        <v>6109</v>
      </c>
    </row>
    <row r="28586" spans="1:13" x14ac:dyDescent="0.3">
      <c r="A28586" t="s">
        <v>348</v>
      </c>
      <c r="C28586" t="s">
        <v>6225</v>
      </c>
      <c r="D28586">
        <v>12</v>
      </c>
      <c r="E28586" s="1">
        <v>49249</v>
      </c>
      <c r="G28586" t="s">
        <v>111</v>
      </c>
      <c r="H28586" t="s">
        <v>6239</v>
      </c>
      <c r="I28586" t="s">
        <v>156</v>
      </c>
      <c r="J28586" t="s">
        <v>22</v>
      </c>
      <c r="K28586" t="s">
        <v>24</v>
      </c>
      <c r="L28586" t="s">
        <v>25</v>
      </c>
      <c r="M28586" t="s">
        <v>87</v>
      </c>
    </row>
    <row r="28587" spans="1:13" x14ac:dyDescent="0.3">
      <c r="A28587" t="s">
        <v>348</v>
      </c>
      <c r="C28587" t="s">
        <v>6225</v>
      </c>
      <c r="D28587">
        <v>60</v>
      </c>
      <c r="E28587" s="1">
        <v>2330000</v>
      </c>
      <c r="G28587" t="s">
        <v>34</v>
      </c>
      <c r="H28587" t="s">
        <v>6240</v>
      </c>
      <c r="I28587" t="s">
        <v>156</v>
      </c>
      <c r="J28587" t="s">
        <v>22</v>
      </c>
      <c r="K28587" t="s">
        <v>24</v>
      </c>
      <c r="L28587" t="s">
        <v>25</v>
      </c>
      <c r="M28587" t="s">
        <v>202</v>
      </c>
    </row>
    <row r="28588" spans="1:13" x14ac:dyDescent="0.3">
      <c r="A28588" t="s">
        <v>348</v>
      </c>
      <c r="C28588" t="s">
        <v>6887</v>
      </c>
      <c r="D28588">
        <v>12</v>
      </c>
      <c r="E28588" s="1">
        <v>2000000</v>
      </c>
      <c r="G28588" t="s">
        <v>111</v>
      </c>
      <c r="H28588" t="s">
        <v>6897</v>
      </c>
      <c r="I28588" t="s">
        <v>156</v>
      </c>
      <c r="J28588" t="s">
        <v>22</v>
      </c>
      <c r="K28588" t="s">
        <v>24</v>
      </c>
      <c r="L28588" t="s">
        <v>25</v>
      </c>
      <c r="M28588" t="s">
        <v>6109</v>
      </c>
    </row>
    <row r="28589" spans="1:13" x14ac:dyDescent="0.3">
      <c r="A28589" t="s">
        <v>348</v>
      </c>
      <c r="C28589" t="s">
        <v>36653</v>
      </c>
      <c r="D28589">
        <v>12</v>
      </c>
      <c r="E28589" s="1">
        <v>20000</v>
      </c>
      <c r="G28589" t="s">
        <v>111</v>
      </c>
      <c r="H28589" t="s">
        <v>36659</v>
      </c>
      <c r="I28589" t="s">
        <v>156</v>
      </c>
      <c r="J28589" t="s">
        <v>22</v>
      </c>
      <c r="K28589" t="s">
        <v>24</v>
      </c>
      <c r="L28589" t="s">
        <v>25</v>
      </c>
      <c r="M28589" t="s">
        <v>6109</v>
      </c>
    </row>
    <row r="28590" spans="1:13" x14ac:dyDescent="0.3">
      <c r="A28590" t="s">
        <v>348</v>
      </c>
      <c r="C28590" t="s">
        <v>36463</v>
      </c>
      <c r="D28590">
        <v>12</v>
      </c>
      <c r="E28590" s="1">
        <v>500000</v>
      </c>
      <c r="G28590" t="s">
        <v>111</v>
      </c>
      <c r="H28590" t="s">
        <v>36470</v>
      </c>
      <c r="I28590" t="s">
        <v>156</v>
      </c>
      <c r="J28590" t="s">
        <v>22</v>
      </c>
      <c r="K28590" t="s">
        <v>24</v>
      </c>
      <c r="L28590" t="s">
        <v>25</v>
      </c>
      <c r="M28590" t="s">
        <v>6109</v>
      </c>
    </row>
    <row r="28591" spans="1:13" x14ac:dyDescent="0.3">
      <c r="A28591" t="s">
        <v>348</v>
      </c>
      <c r="C28591" t="s">
        <v>36397</v>
      </c>
      <c r="D28591">
        <v>120</v>
      </c>
      <c r="E28591" s="1">
        <v>13000000</v>
      </c>
      <c r="G28591" t="s">
        <v>111</v>
      </c>
      <c r="H28591" t="s">
        <v>36396</v>
      </c>
      <c r="I28591" t="s">
        <v>156</v>
      </c>
      <c r="J28591" t="s">
        <v>22</v>
      </c>
      <c r="K28591" t="s">
        <v>24</v>
      </c>
      <c r="L28591" t="s">
        <v>25</v>
      </c>
      <c r="M28591" t="s">
        <v>232</v>
      </c>
    </row>
    <row r="28592" spans="1:13" x14ac:dyDescent="0.3">
      <c r="A28592" t="s">
        <v>348</v>
      </c>
      <c r="C28592" t="s">
        <v>36397</v>
      </c>
      <c r="D28592">
        <v>60</v>
      </c>
      <c r="E28592" s="1">
        <v>4718000</v>
      </c>
      <c r="G28592" t="s">
        <v>111</v>
      </c>
      <c r="H28592" t="s">
        <v>36398</v>
      </c>
      <c r="I28592" t="s">
        <v>156</v>
      </c>
      <c r="J28592" t="s">
        <v>22</v>
      </c>
      <c r="K28592" t="s">
        <v>24</v>
      </c>
      <c r="L28592" t="s">
        <v>25</v>
      </c>
      <c r="M28592" t="s">
        <v>6109</v>
      </c>
    </row>
    <row r="28593" spans="1:13" x14ac:dyDescent="0.3">
      <c r="E28593" s="24" t="s">
        <v>38203</v>
      </c>
    </row>
    <row r="28594" spans="1:13" x14ac:dyDescent="0.3">
      <c r="E28594" s="5">
        <f>SUM(E28175:E28592)</f>
        <v>1724974794</v>
      </c>
    </row>
    <row r="28595" spans="1:13" x14ac:dyDescent="0.3">
      <c r="E28595" s="25" t="s">
        <v>38224</v>
      </c>
    </row>
    <row r="28597" spans="1:13" x14ac:dyDescent="0.3">
      <c r="A28597" t="s">
        <v>38093</v>
      </c>
      <c r="C28597" t="s">
        <v>38077</v>
      </c>
      <c r="D28597">
        <v>12</v>
      </c>
      <c r="E28597" s="1">
        <v>4890</v>
      </c>
      <c r="G28597" t="s">
        <v>21</v>
      </c>
      <c r="H28597" t="s">
        <v>970</v>
      </c>
      <c r="I28597" t="s">
        <v>156</v>
      </c>
      <c r="J28597" t="s">
        <v>22</v>
      </c>
      <c r="K28597" t="s">
        <v>24</v>
      </c>
      <c r="L28597" t="s">
        <v>25</v>
      </c>
      <c r="M28597" t="s">
        <v>26</v>
      </c>
    </row>
    <row r="28598" spans="1:13" x14ac:dyDescent="0.3">
      <c r="A28598" t="s">
        <v>4232</v>
      </c>
      <c r="C28598" t="s">
        <v>3657</v>
      </c>
      <c r="D28598">
        <v>11</v>
      </c>
      <c r="E28598" s="1">
        <v>236244</v>
      </c>
      <c r="G28598" t="s">
        <v>13</v>
      </c>
      <c r="H28598" t="s">
        <v>4233</v>
      </c>
      <c r="I28598" t="s">
        <v>4234</v>
      </c>
      <c r="J28598" t="s">
        <v>608</v>
      </c>
      <c r="K28598" t="s">
        <v>609</v>
      </c>
      <c r="L28598" t="s">
        <v>17</v>
      </c>
      <c r="M28598" t="s">
        <v>442</v>
      </c>
    </row>
    <row r="28599" spans="1:13" x14ac:dyDescent="0.3">
      <c r="A28599" t="s">
        <v>4232</v>
      </c>
      <c r="C28599" t="s">
        <v>4887</v>
      </c>
      <c r="D28599">
        <v>13</v>
      </c>
      <c r="E28599" s="1">
        <v>90000</v>
      </c>
      <c r="G28599" t="s">
        <v>69</v>
      </c>
      <c r="H28599" t="s">
        <v>4911</v>
      </c>
      <c r="I28599" t="s">
        <v>4234</v>
      </c>
      <c r="J28599" t="s">
        <v>608</v>
      </c>
      <c r="K28599" t="s">
        <v>609</v>
      </c>
      <c r="L28599" t="s">
        <v>17</v>
      </c>
      <c r="M28599" t="s">
        <v>3775</v>
      </c>
    </row>
    <row r="28600" spans="1:13" x14ac:dyDescent="0.3">
      <c r="A28600" t="s">
        <v>4232</v>
      </c>
      <c r="C28600" t="s">
        <v>37685</v>
      </c>
      <c r="D28600">
        <v>240</v>
      </c>
      <c r="E28600" s="1">
        <v>12500000</v>
      </c>
      <c r="G28600" t="s">
        <v>21</v>
      </c>
      <c r="H28600" t="s">
        <v>37711</v>
      </c>
      <c r="I28600" t="s">
        <v>4234</v>
      </c>
      <c r="J28600" t="s">
        <v>608</v>
      </c>
      <c r="K28600" t="s">
        <v>609</v>
      </c>
      <c r="L28600" t="s">
        <v>25</v>
      </c>
      <c r="M28600" t="s">
        <v>26</v>
      </c>
    </row>
    <row r="28601" spans="1:13" x14ac:dyDescent="0.3">
      <c r="A28601" t="s">
        <v>1971</v>
      </c>
      <c r="C28601" t="s">
        <v>2269</v>
      </c>
      <c r="D28601">
        <v>12</v>
      </c>
      <c r="E28601" s="1">
        <v>101048</v>
      </c>
      <c r="G28601" t="s">
        <v>111</v>
      </c>
      <c r="H28601" t="s">
        <v>2910</v>
      </c>
      <c r="I28601" t="s">
        <v>942</v>
      </c>
      <c r="J28601" t="s">
        <v>700</v>
      </c>
      <c r="K28601" t="s">
        <v>24</v>
      </c>
      <c r="L28601" t="s">
        <v>25</v>
      </c>
      <c r="M28601" t="s">
        <v>120</v>
      </c>
    </row>
    <row r="28602" spans="1:13" x14ac:dyDescent="0.3">
      <c r="A28602" t="s">
        <v>1971</v>
      </c>
      <c r="C28602" t="s">
        <v>1852</v>
      </c>
      <c r="D28602">
        <v>24</v>
      </c>
      <c r="E28602" s="1">
        <v>229673</v>
      </c>
      <c r="G28602" t="s">
        <v>111</v>
      </c>
      <c r="H28602" t="s">
        <v>1972</v>
      </c>
      <c r="I28602" t="s">
        <v>942</v>
      </c>
      <c r="J28602" t="s">
        <v>700</v>
      </c>
      <c r="K28602" t="s">
        <v>24</v>
      </c>
      <c r="L28602" t="s">
        <v>25</v>
      </c>
      <c r="M28602" t="s">
        <v>232</v>
      </c>
    </row>
    <row r="28603" spans="1:13" x14ac:dyDescent="0.3">
      <c r="A28603" t="s">
        <v>1971</v>
      </c>
      <c r="C28603" t="s">
        <v>27925</v>
      </c>
      <c r="D28603">
        <v>19</v>
      </c>
      <c r="E28603" s="1">
        <v>1100000</v>
      </c>
      <c r="G28603" t="s">
        <v>111</v>
      </c>
      <c r="H28603" t="s">
        <v>28158</v>
      </c>
      <c r="I28603" t="s">
        <v>942</v>
      </c>
      <c r="J28603" t="s">
        <v>700</v>
      </c>
      <c r="K28603" t="s">
        <v>24</v>
      </c>
      <c r="L28603" t="s">
        <v>25</v>
      </c>
      <c r="M28603" t="s">
        <v>232</v>
      </c>
    </row>
    <row r="28604" spans="1:13" x14ac:dyDescent="0.3">
      <c r="A28604" t="s">
        <v>1971</v>
      </c>
      <c r="C28604" t="s">
        <v>29922</v>
      </c>
      <c r="D28604">
        <v>30</v>
      </c>
      <c r="E28604" s="1">
        <v>497450</v>
      </c>
      <c r="G28604" t="s">
        <v>111</v>
      </c>
      <c r="H28604" t="s">
        <v>30048</v>
      </c>
      <c r="I28604" t="s">
        <v>942</v>
      </c>
      <c r="J28604" t="s">
        <v>700</v>
      </c>
      <c r="K28604" t="s">
        <v>24</v>
      </c>
      <c r="L28604" t="s">
        <v>25</v>
      </c>
      <c r="M28604" t="s">
        <v>112</v>
      </c>
    </row>
    <row r="28605" spans="1:13" x14ac:dyDescent="0.3">
      <c r="A28605" t="s">
        <v>1971</v>
      </c>
      <c r="C28605" t="s">
        <v>30756</v>
      </c>
      <c r="D28605">
        <v>36</v>
      </c>
      <c r="E28605" s="1">
        <v>1832870</v>
      </c>
      <c r="G28605" t="s">
        <v>111</v>
      </c>
      <c r="H28605" t="s">
        <v>30755</v>
      </c>
      <c r="I28605" t="s">
        <v>942</v>
      </c>
      <c r="J28605" t="s">
        <v>700</v>
      </c>
      <c r="K28605" t="s">
        <v>24</v>
      </c>
      <c r="L28605" t="s">
        <v>25</v>
      </c>
      <c r="M28605" t="s">
        <v>232</v>
      </c>
    </row>
    <row r="28606" spans="1:13" x14ac:dyDescent="0.3">
      <c r="A28606" t="s">
        <v>1971</v>
      </c>
      <c r="C28606" t="s">
        <v>31019</v>
      </c>
      <c r="D28606">
        <v>24</v>
      </c>
      <c r="E28606" s="1">
        <v>100000</v>
      </c>
      <c r="G28606" t="s">
        <v>13</v>
      </c>
      <c r="H28606" t="s">
        <v>31115</v>
      </c>
      <c r="I28606" t="s">
        <v>942</v>
      </c>
      <c r="J28606" t="s">
        <v>700</v>
      </c>
      <c r="K28606" t="s">
        <v>24</v>
      </c>
      <c r="L28606" t="s">
        <v>17</v>
      </c>
      <c r="M28606" t="s">
        <v>450</v>
      </c>
    </row>
    <row r="28607" spans="1:13" x14ac:dyDescent="0.3">
      <c r="A28607" t="s">
        <v>1971</v>
      </c>
      <c r="C28607" t="s">
        <v>21173</v>
      </c>
      <c r="D28607">
        <v>82</v>
      </c>
      <c r="E28607" s="1">
        <v>700000</v>
      </c>
      <c r="G28607" t="s">
        <v>13</v>
      </c>
      <c r="H28607" t="s">
        <v>21425</v>
      </c>
      <c r="I28607" t="s">
        <v>942</v>
      </c>
      <c r="J28607" t="s">
        <v>700</v>
      </c>
      <c r="K28607" t="s">
        <v>24</v>
      </c>
      <c r="L28607" t="s">
        <v>17</v>
      </c>
      <c r="M28607" t="s">
        <v>105</v>
      </c>
    </row>
    <row r="28608" spans="1:13" x14ac:dyDescent="0.3">
      <c r="A28608" t="s">
        <v>1971</v>
      </c>
      <c r="C28608" t="s">
        <v>22248</v>
      </c>
      <c r="D28608">
        <v>45</v>
      </c>
      <c r="E28608" s="1">
        <v>879409</v>
      </c>
      <c r="G28608" t="s">
        <v>13</v>
      </c>
      <c r="H28608" t="s">
        <v>22393</v>
      </c>
      <c r="I28608" t="s">
        <v>942</v>
      </c>
      <c r="J28608" t="s">
        <v>700</v>
      </c>
      <c r="K28608" t="s">
        <v>24</v>
      </c>
      <c r="L28608" t="s">
        <v>17</v>
      </c>
      <c r="M28608" t="s">
        <v>22394</v>
      </c>
    </row>
    <row r="28609" spans="1:13" x14ac:dyDescent="0.3">
      <c r="A28609" t="s">
        <v>1971</v>
      </c>
      <c r="C28609" t="s">
        <v>22646</v>
      </c>
      <c r="D28609">
        <v>19</v>
      </c>
      <c r="E28609" s="1">
        <v>100000</v>
      </c>
      <c r="G28609" t="s">
        <v>13</v>
      </c>
      <c r="H28609" t="s">
        <v>22686</v>
      </c>
      <c r="I28609" t="s">
        <v>942</v>
      </c>
      <c r="J28609" t="s">
        <v>700</v>
      </c>
      <c r="K28609" t="s">
        <v>24</v>
      </c>
      <c r="L28609" t="s">
        <v>17</v>
      </c>
      <c r="M28609" t="s">
        <v>450</v>
      </c>
    </row>
    <row r="28610" spans="1:13" x14ac:dyDescent="0.3">
      <c r="A28610" t="s">
        <v>1971</v>
      </c>
      <c r="C28610" t="s">
        <v>17183</v>
      </c>
      <c r="D28610">
        <v>52</v>
      </c>
      <c r="E28610" s="1">
        <v>2610892</v>
      </c>
      <c r="G28610" t="s">
        <v>48</v>
      </c>
      <c r="H28610" t="s">
        <v>17197</v>
      </c>
      <c r="I28610" t="s">
        <v>942</v>
      </c>
      <c r="J28610" t="s">
        <v>700</v>
      </c>
      <c r="K28610" t="s">
        <v>24</v>
      </c>
      <c r="L28610" t="s">
        <v>38</v>
      </c>
      <c r="M28610" t="s">
        <v>190</v>
      </c>
    </row>
    <row r="28611" spans="1:13" x14ac:dyDescent="0.3">
      <c r="A28611" t="s">
        <v>1971</v>
      </c>
      <c r="C28611" t="s">
        <v>17183</v>
      </c>
      <c r="D28611">
        <v>5</v>
      </c>
      <c r="E28611" s="1">
        <v>109840</v>
      </c>
      <c r="G28611" t="s">
        <v>111</v>
      </c>
      <c r="H28611" t="s">
        <v>17268</v>
      </c>
      <c r="I28611" t="s">
        <v>942</v>
      </c>
      <c r="J28611" t="s">
        <v>700</v>
      </c>
      <c r="K28611" t="s">
        <v>24</v>
      </c>
      <c r="L28611" t="s">
        <v>25</v>
      </c>
      <c r="M28611" t="s">
        <v>232</v>
      </c>
    </row>
    <row r="28612" spans="1:13" x14ac:dyDescent="0.3">
      <c r="A28612" t="s">
        <v>1971</v>
      </c>
      <c r="C28612" t="s">
        <v>16236</v>
      </c>
      <c r="D28612">
        <v>23</v>
      </c>
      <c r="E28612" s="1">
        <v>99805</v>
      </c>
      <c r="G28612" t="s">
        <v>13</v>
      </c>
      <c r="H28612" t="s">
        <v>16274</v>
      </c>
      <c r="I28612" t="s">
        <v>942</v>
      </c>
      <c r="J28612" t="s">
        <v>700</v>
      </c>
      <c r="K28612" t="s">
        <v>24</v>
      </c>
      <c r="L28612" t="s">
        <v>17</v>
      </c>
      <c r="M28612" t="s">
        <v>450</v>
      </c>
    </row>
    <row r="28613" spans="1:13" x14ac:dyDescent="0.3">
      <c r="A28613" t="s">
        <v>1971</v>
      </c>
      <c r="C28613" t="s">
        <v>11613</v>
      </c>
      <c r="D28613">
        <v>33</v>
      </c>
      <c r="E28613" s="1">
        <v>200090</v>
      </c>
      <c r="G28613" t="s">
        <v>111</v>
      </c>
      <c r="H28613" t="s">
        <v>11472</v>
      </c>
      <c r="I28613" t="s">
        <v>942</v>
      </c>
      <c r="J28613" t="s">
        <v>700</v>
      </c>
      <c r="K28613" t="s">
        <v>24</v>
      </c>
      <c r="L28613" t="s">
        <v>25</v>
      </c>
      <c r="M28613" t="s">
        <v>232</v>
      </c>
    </row>
    <row r="28614" spans="1:13" x14ac:dyDescent="0.3">
      <c r="A28614" t="s">
        <v>1971</v>
      </c>
      <c r="C28614" t="s">
        <v>11779</v>
      </c>
      <c r="D28614">
        <v>42</v>
      </c>
      <c r="E28614" s="1">
        <v>554604</v>
      </c>
      <c r="G28614" t="s">
        <v>48</v>
      </c>
      <c r="H28614" t="s">
        <v>11791</v>
      </c>
      <c r="I28614" t="s">
        <v>942</v>
      </c>
      <c r="J28614" t="s">
        <v>700</v>
      </c>
      <c r="K28614" t="s">
        <v>24</v>
      </c>
      <c r="L28614" t="s">
        <v>170</v>
      </c>
      <c r="M28614" t="s">
        <v>190</v>
      </c>
    </row>
    <row r="28615" spans="1:13" x14ac:dyDescent="0.3">
      <c r="A28615" t="s">
        <v>1971</v>
      </c>
      <c r="C28615" t="s">
        <v>9547</v>
      </c>
      <c r="D28615">
        <v>18</v>
      </c>
      <c r="E28615" s="1">
        <v>100000</v>
      </c>
      <c r="G28615" t="s">
        <v>13</v>
      </c>
      <c r="H28615" t="s">
        <v>9773</v>
      </c>
      <c r="I28615" t="s">
        <v>942</v>
      </c>
      <c r="J28615" t="s">
        <v>700</v>
      </c>
      <c r="K28615" t="s">
        <v>24</v>
      </c>
      <c r="L28615" t="s">
        <v>17</v>
      </c>
      <c r="M28615" t="s">
        <v>450</v>
      </c>
    </row>
    <row r="28616" spans="1:13" x14ac:dyDescent="0.3">
      <c r="A28616" t="s">
        <v>1971</v>
      </c>
      <c r="C28616" t="s">
        <v>8196</v>
      </c>
      <c r="D28616">
        <v>7</v>
      </c>
      <c r="E28616" s="1">
        <v>49620</v>
      </c>
      <c r="G28616" t="s">
        <v>111</v>
      </c>
      <c r="H28616" t="s">
        <v>8051</v>
      </c>
      <c r="I28616" t="s">
        <v>942</v>
      </c>
      <c r="J28616" t="s">
        <v>700</v>
      </c>
      <c r="K28616" t="s">
        <v>24</v>
      </c>
      <c r="L28616" t="s">
        <v>25</v>
      </c>
      <c r="M28616" t="s">
        <v>232</v>
      </c>
    </row>
    <row r="28617" spans="1:13" x14ac:dyDescent="0.3">
      <c r="A28617" t="s">
        <v>1971</v>
      </c>
      <c r="C28617" t="s">
        <v>7634</v>
      </c>
      <c r="D28617">
        <v>19</v>
      </c>
      <c r="E28617" s="1">
        <v>100000</v>
      </c>
      <c r="G28617" t="s">
        <v>13</v>
      </c>
      <c r="H28617" t="s">
        <v>7829</v>
      </c>
      <c r="I28617" t="s">
        <v>942</v>
      </c>
      <c r="J28617" t="s">
        <v>700</v>
      </c>
      <c r="K28617" t="s">
        <v>24</v>
      </c>
      <c r="L28617" t="s">
        <v>17</v>
      </c>
      <c r="M28617" t="s">
        <v>450</v>
      </c>
    </row>
    <row r="28618" spans="1:13" x14ac:dyDescent="0.3">
      <c r="A28618" t="s">
        <v>1971</v>
      </c>
      <c r="C28618" t="s">
        <v>9306</v>
      </c>
      <c r="D28618">
        <v>27</v>
      </c>
      <c r="E28618" s="1">
        <v>1387878</v>
      </c>
      <c r="G28618" t="s">
        <v>111</v>
      </c>
      <c r="H28618" t="s">
        <v>9307</v>
      </c>
      <c r="I28618" t="s">
        <v>942</v>
      </c>
      <c r="J28618" t="s">
        <v>700</v>
      </c>
      <c r="K28618" t="s">
        <v>24</v>
      </c>
      <c r="L28618" t="s">
        <v>25</v>
      </c>
      <c r="M28618" t="s">
        <v>120</v>
      </c>
    </row>
    <row r="28619" spans="1:13" x14ac:dyDescent="0.3">
      <c r="A28619" t="s">
        <v>1971</v>
      </c>
      <c r="C28619" t="s">
        <v>34627</v>
      </c>
      <c r="D28619">
        <v>20</v>
      </c>
      <c r="E28619" s="1">
        <v>100000</v>
      </c>
      <c r="G28619" t="s">
        <v>13</v>
      </c>
      <c r="H28619" t="s">
        <v>34719</v>
      </c>
      <c r="I28619" t="s">
        <v>942</v>
      </c>
      <c r="J28619" t="s">
        <v>700</v>
      </c>
      <c r="K28619" t="s">
        <v>24</v>
      </c>
      <c r="L28619" t="s">
        <v>17</v>
      </c>
      <c r="M28619" t="s">
        <v>450</v>
      </c>
    </row>
    <row r="28620" spans="1:13" x14ac:dyDescent="0.3">
      <c r="A28620" t="s">
        <v>1971</v>
      </c>
      <c r="C28620" t="s">
        <v>34985</v>
      </c>
      <c r="D28620">
        <v>43</v>
      </c>
      <c r="E28620" s="1">
        <v>2584034</v>
      </c>
      <c r="G28620" t="s">
        <v>13</v>
      </c>
      <c r="H28620" t="s">
        <v>35012</v>
      </c>
      <c r="I28620" t="s">
        <v>942</v>
      </c>
      <c r="J28620" t="s">
        <v>700</v>
      </c>
      <c r="K28620" t="s">
        <v>24</v>
      </c>
      <c r="L28620" t="s">
        <v>17</v>
      </c>
      <c r="M28620" t="s">
        <v>5006</v>
      </c>
    </row>
    <row r="28621" spans="1:13" x14ac:dyDescent="0.3">
      <c r="A28621" t="s">
        <v>1971</v>
      </c>
      <c r="C28621" t="s">
        <v>37363</v>
      </c>
      <c r="D28621">
        <v>73</v>
      </c>
      <c r="E28621" s="1">
        <v>9253516</v>
      </c>
      <c r="G28621" t="s">
        <v>13</v>
      </c>
      <c r="H28621" t="s">
        <v>37518</v>
      </c>
      <c r="I28621" t="s">
        <v>942</v>
      </c>
      <c r="J28621" t="s">
        <v>700</v>
      </c>
      <c r="K28621" t="s">
        <v>24</v>
      </c>
      <c r="L28621" t="s">
        <v>17</v>
      </c>
      <c r="M28621" t="s">
        <v>82</v>
      </c>
    </row>
    <row r="28622" spans="1:13" x14ac:dyDescent="0.3">
      <c r="A28622" t="s">
        <v>1971</v>
      </c>
      <c r="C28622" t="s">
        <v>36727</v>
      </c>
      <c r="D28622">
        <v>49</v>
      </c>
      <c r="E28622" s="1">
        <v>1156020</v>
      </c>
      <c r="G28622" t="s">
        <v>111</v>
      </c>
      <c r="H28622" t="s">
        <v>36769</v>
      </c>
      <c r="I28622" t="s">
        <v>942</v>
      </c>
      <c r="J28622" t="s">
        <v>700</v>
      </c>
      <c r="K28622" t="s">
        <v>24</v>
      </c>
      <c r="L28622" t="s">
        <v>25</v>
      </c>
      <c r="M28622" t="s">
        <v>232</v>
      </c>
    </row>
    <row r="28623" spans="1:13" x14ac:dyDescent="0.3">
      <c r="A28623" t="s">
        <v>1971</v>
      </c>
      <c r="C28623" t="s">
        <v>37529</v>
      </c>
      <c r="D28623">
        <v>36</v>
      </c>
      <c r="E28623" s="1">
        <v>50000</v>
      </c>
      <c r="G28623" t="s">
        <v>111</v>
      </c>
      <c r="H28623" t="s">
        <v>37563</v>
      </c>
      <c r="I28623" t="s">
        <v>942</v>
      </c>
      <c r="J28623" t="s">
        <v>700</v>
      </c>
      <c r="K28623" t="s">
        <v>24</v>
      </c>
      <c r="L28623" t="s">
        <v>25</v>
      </c>
      <c r="M28623" t="s">
        <v>232</v>
      </c>
    </row>
    <row r="28624" spans="1:13" x14ac:dyDescent="0.3">
      <c r="A28624" t="s">
        <v>1971</v>
      </c>
      <c r="C28624" t="s">
        <v>35729</v>
      </c>
      <c r="D28624">
        <v>18</v>
      </c>
      <c r="E28624" s="1">
        <v>100000</v>
      </c>
      <c r="G28624" t="s">
        <v>13</v>
      </c>
      <c r="H28624" t="s">
        <v>35784</v>
      </c>
      <c r="I28624" t="s">
        <v>942</v>
      </c>
      <c r="J28624" t="s">
        <v>700</v>
      </c>
      <c r="K28624" t="s">
        <v>24</v>
      </c>
      <c r="L28624" t="s">
        <v>17</v>
      </c>
      <c r="M28624" t="s">
        <v>450</v>
      </c>
    </row>
    <row r="28625" spans="1:13" x14ac:dyDescent="0.3">
      <c r="A28625" t="s">
        <v>1971</v>
      </c>
      <c r="C28625" t="s">
        <v>35729</v>
      </c>
      <c r="D28625">
        <v>12</v>
      </c>
      <c r="E28625" s="1">
        <v>100000</v>
      </c>
      <c r="G28625" t="s">
        <v>13</v>
      </c>
      <c r="H28625" t="s">
        <v>35813</v>
      </c>
      <c r="I28625" t="s">
        <v>942</v>
      </c>
      <c r="J28625" t="s">
        <v>700</v>
      </c>
      <c r="K28625" t="s">
        <v>24</v>
      </c>
      <c r="L28625" t="s">
        <v>17</v>
      </c>
      <c r="M28625" t="s">
        <v>450</v>
      </c>
    </row>
    <row r="28626" spans="1:13" x14ac:dyDescent="0.3">
      <c r="A28626" t="s">
        <v>1971</v>
      </c>
      <c r="C28626" t="s">
        <v>35729</v>
      </c>
      <c r="D28626">
        <v>23</v>
      </c>
      <c r="E28626" s="1">
        <v>99428</v>
      </c>
      <c r="G28626" t="s">
        <v>13</v>
      </c>
      <c r="H28626" t="s">
        <v>35922</v>
      </c>
      <c r="I28626" t="s">
        <v>942</v>
      </c>
      <c r="J28626" t="s">
        <v>700</v>
      </c>
      <c r="K28626" t="s">
        <v>24</v>
      </c>
      <c r="L28626" t="s">
        <v>17</v>
      </c>
      <c r="M28626" t="s">
        <v>450</v>
      </c>
    </row>
    <row r="28627" spans="1:13" x14ac:dyDescent="0.3">
      <c r="A28627" t="s">
        <v>1971</v>
      </c>
      <c r="C28627" t="s">
        <v>36241</v>
      </c>
      <c r="D28627">
        <v>36</v>
      </c>
      <c r="E28627" s="1">
        <v>1000000</v>
      </c>
      <c r="G28627" t="s">
        <v>111</v>
      </c>
      <c r="H28627" t="s">
        <v>36255</v>
      </c>
      <c r="I28627" t="s">
        <v>942</v>
      </c>
      <c r="J28627" t="s">
        <v>700</v>
      </c>
      <c r="K28627" t="s">
        <v>24</v>
      </c>
      <c r="L28627" t="s">
        <v>25</v>
      </c>
      <c r="M28627" t="s">
        <v>120</v>
      </c>
    </row>
    <row r="28628" spans="1:13" x14ac:dyDescent="0.3">
      <c r="A28628" t="s">
        <v>1971</v>
      </c>
      <c r="C28628" t="s">
        <v>38095</v>
      </c>
      <c r="D28628">
        <v>36</v>
      </c>
      <c r="E28628" s="1">
        <v>1291332</v>
      </c>
      <c r="G28628" t="s">
        <v>13</v>
      </c>
      <c r="H28628" t="s">
        <v>38099</v>
      </c>
      <c r="I28628" t="s">
        <v>942</v>
      </c>
      <c r="J28628" t="s">
        <v>700</v>
      </c>
      <c r="K28628" t="s">
        <v>24</v>
      </c>
      <c r="L28628" t="s">
        <v>17</v>
      </c>
      <c r="M28628" t="s">
        <v>82</v>
      </c>
    </row>
    <row r="28629" spans="1:13" x14ac:dyDescent="0.3">
      <c r="A28629" t="s">
        <v>1971</v>
      </c>
      <c r="C28629" t="s">
        <v>25397</v>
      </c>
      <c r="D28629">
        <v>27</v>
      </c>
      <c r="E28629" s="1">
        <v>27200</v>
      </c>
      <c r="G28629" t="s">
        <v>34</v>
      </c>
      <c r="H28629" t="s">
        <v>7013</v>
      </c>
      <c r="I28629" t="s">
        <v>942</v>
      </c>
      <c r="J28629" t="s">
        <v>700</v>
      </c>
      <c r="K28629" t="s">
        <v>24</v>
      </c>
      <c r="L28629" t="s">
        <v>25</v>
      </c>
      <c r="M28629" t="s">
        <v>6146</v>
      </c>
    </row>
    <row r="28630" spans="1:13" x14ac:dyDescent="0.3">
      <c r="A28630" t="s">
        <v>25281</v>
      </c>
      <c r="C28630" t="s">
        <v>25276</v>
      </c>
      <c r="D28630">
        <v>12</v>
      </c>
      <c r="E28630" s="1">
        <v>25000</v>
      </c>
      <c r="G28630" t="s">
        <v>13</v>
      </c>
      <c r="H28630" t="s">
        <v>25282</v>
      </c>
      <c r="I28630" t="s">
        <v>942</v>
      </c>
      <c r="J28630" t="s">
        <v>700</v>
      </c>
      <c r="K28630" t="s">
        <v>24</v>
      </c>
      <c r="L28630" t="s">
        <v>38</v>
      </c>
      <c r="M28630" t="s">
        <v>87</v>
      </c>
    </row>
    <row r="28631" spans="1:13" x14ac:dyDescent="0.3">
      <c r="A28631" t="s">
        <v>25424</v>
      </c>
      <c r="C28631" t="s">
        <v>25397</v>
      </c>
      <c r="D28631">
        <v>26</v>
      </c>
      <c r="E28631" s="1">
        <v>24136</v>
      </c>
      <c r="G28631" t="s">
        <v>34</v>
      </c>
      <c r="H28631" t="s">
        <v>7013</v>
      </c>
      <c r="I28631" t="s">
        <v>942</v>
      </c>
      <c r="J28631" t="s">
        <v>700</v>
      </c>
      <c r="K28631" t="s">
        <v>24</v>
      </c>
      <c r="L28631" t="s">
        <v>25</v>
      </c>
      <c r="M28631" t="s">
        <v>6146</v>
      </c>
    </row>
    <row r="28632" spans="1:13" x14ac:dyDescent="0.3">
      <c r="A28632" t="s">
        <v>5107</v>
      </c>
      <c r="C28632" t="s">
        <v>27925</v>
      </c>
      <c r="D28632">
        <v>26</v>
      </c>
      <c r="E28632" s="1">
        <v>799630</v>
      </c>
      <c r="G28632" t="s">
        <v>69</v>
      </c>
      <c r="H28632" t="s">
        <v>28108</v>
      </c>
      <c r="I28632" t="s">
        <v>205</v>
      </c>
      <c r="K28632" t="s">
        <v>56</v>
      </c>
      <c r="L28632" t="s">
        <v>38</v>
      </c>
      <c r="M28632" t="s">
        <v>39</v>
      </c>
    </row>
    <row r="28633" spans="1:13" x14ac:dyDescent="0.3">
      <c r="A28633" t="s">
        <v>5107</v>
      </c>
      <c r="C28633" t="s">
        <v>27194</v>
      </c>
      <c r="D28633">
        <v>18</v>
      </c>
      <c r="E28633" s="1">
        <v>152346</v>
      </c>
      <c r="G28633" t="s">
        <v>34</v>
      </c>
      <c r="H28633" t="s">
        <v>27204</v>
      </c>
      <c r="I28633" t="s">
        <v>205</v>
      </c>
      <c r="K28633" t="s">
        <v>56</v>
      </c>
      <c r="L28633" t="s">
        <v>38</v>
      </c>
      <c r="M28633" t="s">
        <v>39</v>
      </c>
    </row>
    <row r="28634" spans="1:13" x14ac:dyDescent="0.3">
      <c r="A28634" t="s">
        <v>5107</v>
      </c>
      <c r="C28634" t="s">
        <v>5025</v>
      </c>
      <c r="D28634">
        <v>8</v>
      </c>
      <c r="E28634" s="1">
        <v>44990</v>
      </c>
      <c r="G28634" t="s">
        <v>48</v>
      </c>
      <c r="H28634" t="s">
        <v>5108</v>
      </c>
      <c r="I28634" t="s">
        <v>205</v>
      </c>
      <c r="K28634" t="s">
        <v>56</v>
      </c>
      <c r="L28634" t="s">
        <v>38</v>
      </c>
      <c r="M28634" t="s">
        <v>52</v>
      </c>
    </row>
    <row r="28635" spans="1:13" x14ac:dyDescent="0.3">
      <c r="A28635" t="s">
        <v>5107</v>
      </c>
      <c r="C28635" t="s">
        <v>36334</v>
      </c>
      <c r="D28635">
        <v>12</v>
      </c>
      <c r="E28635" s="1">
        <v>400024</v>
      </c>
      <c r="G28635" t="s">
        <v>13</v>
      </c>
      <c r="H28635" t="s">
        <v>5134</v>
      </c>
      <c r="I28635" t="s">
        <v>205</v>
      </c>
      <c r="K28635" t="s">
        <v>56</v>
      </c>
      <c r="L28635" t="s">
        <v>17</v>
      </c>
      <c r="M28635" t="s">
        <v>345</v>
      </c>
    </row>
    <row r="28636" spans="1:13" x14ac:dyDescent="0.3">
      <c r="A28636" t="s">
        <v>5107</v>
      </c>
      <c r="C28636" t="s">
        <v>18080</v>
      </c>
      <c r="D28636">
        <v>42</v>
      </c>
      <c r="E28636" s="1">
        <v>997138</v>
      </c>
      <c r="G28636" t="s">
        <v>34</v>
      </c>
      <c r="H28636" t="s">
        <v>18083</v>
      </c>
      <c r="I28636" t="s">
        <v>205</v>
      </c>
      <c r="K28636" t="s">
        <v>56</v>
      </c>
      <c r="L28636" t="s">
        <v>38</v>
      </c>
      <c r="M28636" t="s">
        <v>61</v>
      </c>
    </row>
    <row r="28637" spans="1:13" x14ac:dyDescent="0.3">
      <c r="A28637" t="s">
        <v>11655</v>
      </c>
      <c r="C28637" t="s">
        <v>22248</v>
      </c>
      <c r="D28637">
        <v>42</v>
      </c>
      <c r="E28637" s="1">
        <v>996023</v>
      </c>
      <c r="G28637" t="s">
        <v>571</v>
      </c>
      <c r="H28637" t="s">
        <v>22317</v>
      </c>
      <c r="I28637" t="s">
        <v>11657</v>
      </c>
      <c r="J28637" t="s">
        <v>2749</v>
      </c>
      <c r="K28637" t="s">
        <v>645</v>
      </c>
      <c r="L28637" t="s">
        <v>17</v>
      </c>
      <c r="M28637" t="s">
        <v>4994</v>
      </c>
    </row>
    <row r="28638" spans="1:13" x14ac:dyDescent="0.3">
      <c r="A28638" t="s">
        <v>11655</v>
      </c>
      <c r="C28638" t="s">
        <v>11613</v>
      </c>
      <c r="D28638">
        <v>19</v>
      </c>
      <c r="E28638" s="1">
        <v>100000</v>
      </c>
      <c r="G28638" t="s">
        <v>13</v>
      </c>
      <c r="H28638" t="s">
        <v>11656</v>
      </c>
      <c r="I28638" t="s">
        <v>11657</v>
      </c>
      <c r="J28638" t="s">
        <v>2749</v>
      </c>
      <c r="K28638" t="s">
        <v>645</v>
      </c>
      <c r="L28638" t="s">
        <v>17</v>
      </c>
      <c r="M28638" t="s">
        <v>450</v>
      </c>
    </row>
    <row r="28639" spans="1:13" x14ac:dyDescent="0.3">
      <c r="A28639" t="s">
        <v>11031</v>
      </c>
      <c r="C28639" t="s">
        <v>11012</v>
      </c>
      <c r="D28639">
        <v>5</v>
      </c>
      <c r="E28639" s="1">
        <v>400000</v>
      </c>
      <c r="G28639" t="s">
        <v>13</v>
      </c>
      <c r="H28639" t="s">
        <v>11032</v>
      </c>
      <c r="I28639" t="s">
        <v>2907</v>
      </c>
      <c r="K28639" t="s">
        <v>2591</v>
      </c>
      <c r="L28639" t="s">
        <v>38</v>
      </c>
      <c r="M28639" t="s">
        <v>66</v>
      </c>
    </row>
    <row r="28640" spans="1:13" x14ac:dyDescent="0.3">
      <c r="A28640" t="s">
        <v>3390</v>
      </c>
      <c r="C28640" t="s">
        <v>2957</v>
      </c>
      <c r="D28640">
        <v>23</v>
      </c>
      <c r="E28640" s="1">
        <v>2950059</v>
      </c>
      <c r="G28640" t="s">
        <v>13</v>
      </c>
      <c r="H28640" t="s">
        <v>3391</v>
      </c>
      <c r="I28640" t="s">
        <v>3392</v>
      </c>
      <c r="K28640" t="s">
        <v>189</v>
      </c>
      <c r="L28640" t="s">
        <v>17</v>
      </c>
      <c r="M28640" t="s">
        <v>442</v>
      </c>
    </row>
    <row r="28641" spans="1:13" x14ac:dyDescent="0.3">
      <c r="A28641" t="s">
        <v>3390</v>
      </c>
      <c r="C28641" t="s">
        <v>30595</v>
      </c>
      <c r="D28641">
        <v>28</v>
      </c>
      <c r="E28641" s="1">
        <v>1528275</v>
      </c>
      <c r="G28641" t="s">
        <v>13</v>
      </c>
      <c r="H28641" t="s">
        <v>30654</v>
      </c>
      <c r="I28641" t="s">
        <v>3392</v>
      </c>
      <c r="K28641" t="s">
        <v>189</v>
      </c>
      <c r="L28641" t="s">
        <v>17</v>
      </c>
      <c r="M28641" t="s">
        <v>442</v>
      </c>
    </row>
    <row r="28642" spans="1:13" x14ac:dyDescent="0.3">
      <c r="A28642" t="s">
        <v>3390</v>
      </c>
      <c r="C28642" t="s">
        <v>22248</v>
      </c>
      <c r="D28642">
        <v>43</v>
      </c>
      <c r="E28642" s="1">
        <v>515749</v>
      </c>
      <c r="G28642" t="s">
        <v>34</v>
      </c>
      <c r="H28642" t="s">
        <v>22491</v>
      </c>
      <c r="I28642" t="s">
        <v>3392</v>
      </c>
      <c r="K28642" t="s">
        <v>189</v>
      </c>
      <c r="L28642" t="s">
        <v>17</v>
      </c>
      <c r="M28642" t="s">
        <v>217</v>
      </c>
    </row>
    <row r="28643" spans="1:13" x14ac:dyDescent="0.3">
      <c r="A28643" t="s">
        <v>3390</v>
      </c>
      <c r="C28643" t="s">
        <v>36101</v>
      </c>
      <c r="D28643">
        <v>9</v>
      </c>
      <c r="E28643" s="1">
        <v>450629</v>
      </c>
      <c r="G28643" t="s">
        <v>13</v>
      </c>
      <c r="H28643" t="s">
        <v>36112</v>
      </c>
      <c r="I28643" t="s">
        <v>3392</v>
      </c>
      <c r="K28643" t="s">
        <v>189</v>
      </c>
      <c r="L28643" t="s">
        <v>210</v>
      </c>
      <c r="M28643" t="s">
        <v>66</v>
      </c>
    </row>
    <row r="28644" spans="1:13" x14ac:dyDescent="0.3">
      <c r="A28644" t="s">
        <v>3390</v>
      </c>
      <c r="C28644" t="s">
        <v>18118</v>
      </c>
      <c r="D28644">
        <v>54</v>
      </c>
      <c r="E28644" s="1">
        <v>13605037</v>
      </c>
      <c r="G28644" t="s">
        <v>13</v>
      </c>
      <c r="H28644" t="s">
        <v>18126</v>
      </c>
      <c r="I28644" t="s">
        <v>3392</v>
      </c>
      <c r="K28644" t="s">
        <v>189</v>
      </c>
      <c r="L28644" t="s">
        <v>210</v>
      </c>
      <c r="M28644" t="s">
        <v>66</v>
      </c>
    </row>
    <row r="28645" spans="1:13" x14ac:dyDescent="0.3">
      <c r="A28645" t="s">
        <v>3390</v>
      </c>
      <c r="C28645" t="s">
        <v>18118</v>
      </c>
      <c r="D28645">
        <v>163</v>
      </c>
      <c r="E28645" s="1">
        <v>13497689</v>
      </c>
      <c r="G28645" t="s">
        <v>13</v>
      </c>
      <c r="H28645" t="s">
        <v>18170</v>
      </c>
      <c r="I28645" t="s">
        <v>3392</v>
      </c>
      <c r="K28645" t="s">
        <v>189</v>
      </c>
      <c r="L28645" t="s">
        <v>17</v>
      </c>
      <c r="M28645" t="s">
        <v>66</v>
      </c>
    </row>
    <row r="28646" spans="1:13" x14ac:dyDescent="0.3">
      <c r="A28646" t="s">
        <v>22383</v>
      </c>
      <c r="C28646" t="s">
        <v>22248</v>
      </c>
      <c r="D28646">
        <v>37</v>
      </c>
      <c r="E28646" s="1">
        <v>344277</v>
      </c>
      <c r="G28646" t="s">
        <v>13</v>
      </c>
      <c r="H28646" t="s">
        <v>22384</v>
      </c>
      <c r="I28646" t="s">
        <v>19239</v>
      </c>
      <c r="J28646" t="s">
        <v>2862</v>
      </c>
      <c r="K28646" t="s">
        <v>2863</v>
      </c>
      <c r="L28646" t="s">
        <v>17</v>
      </c>
      <c r="M28646" t="s">
        <v>450</v>
      </c>
    </row>
    <row r="28647" spans="1:13" x14ac:dyDescent="0.3">
      <c r="A28647" t="s">
        <v>7690</v>
      </c>
      <c r="C28647" t="s">
        <v>7634</v>
      </c>
      <c r="D28647">
        <v>21</v>
      </c>
      <c r="E28647" s="1">
        <v>100000</v>
      </c>
      <c r="G28647" t="s">
        <v>48</v>
      </c>
      <c r="H28647" t="s">
        <v>7691</v>
      </c>
      <c r="I28647" t="s">
        <v>3218</v>
      </c>
      <c r="K28647" t="s">
        <v>16</v>
      </c>
      <c r="L28647" t="s">
        <v>17</v>
      </c>
      <c r="M28647" t="s">
        <v>190</v>
      </c>
    </row>
    <row r="28648" spans="1:13" x14ac:dyDescent="0.3">
      <c r="A28648" t="s">
        <v>31331</v>
      </c>
      <c r="C28648" t="s">
        <v>31300</v>
      </c>
      <c r="D28648">
        <v>12</v>
      </c>
      <c r="E28648" s="1">
        <v>500000</v>
      </c>
      <c r="G28648" t="s">
        <v>111</v>
      </c>
      <c r="H28648" t="s">
        <v>5210</v>
      </c>
      <c r="I28648" t="s">
        <v>156</v>
      </c>
      <c r="J28648" t="s">
        <v>22</v>
      </c>
      <c r="K28648" t="s">
        <v>24</v>
      </c>
      <c r="L28648" t="s">
        <v>25</v>
      </c>
      <c r="M28648" t="s">
        <v>6109</v>
      </c>
    </row>
    <row r="28649" spans="1:13" x14ac:dyDescent="0.3">
      <c r="A28649" t="s">
        <v>17968</v>
      </c>
      <c r="C28649" t="s">
        <v>17948</v>
      </c>
      <c r="D28649">
        <v>63</v>
      </c>
      <c r="E28649" s="1">
        <v>5991252</v>
      </c>
      <c r="G28649" t="s">
        <v>48</v>
      </c>
      <c r="H28649" t="s">
        <v>17969</v>
      </c>
      <c r="I28649" t="s">
        <v>2182</v>
      </c>
      <c r="J28649" t="s">
        <v>175</v>
      </c>
      <c r="K28649" t="s">
        <v>24</v>
      </c>
      <c r="L28649" t="s">
        <v>210</v>
      </c>
      <c r="M28649" t="s">
        <v>331</v>
      </c>
    </row>
    <row r="28650" spans="1:13" x14ac:dyDescent="0.3">
      <c r="A28650" t="s">
        <v>17968</v>
      </c>
      <c r="C28650" t="s">
        <v>18080</v>
      </c>
      <c r="D28650">
        <v>6</v>
      </c>
      <c r="E28650" s="1">
        <v>478284</v>
      </c>
      <c r="G28650" t="s">
        <v>48</v>
      </c>
      <c r="H28650" t="s">
        <v>18097</v>
      </c>
      <c r="I28650" t="s">
        <v>2182</v>
      </c>
      <c r="J28650" t="s">
        <v>175</v>
      </c>
      <c r="K28650" t="s">
        <v>24</v>
      </c>
      <c r="L28650" t="s">
        <v>17</v>
      </c>
      <c r="M28650" t="s">
        <v>331</v>
      </c>
    </row>
    <row r="28651" spans="1:13" x14ac:dyDescent="0.3">
      <c r="A28651" t="s">
        <v>7657</v>
      </c>
      <c r="C28651" t="s">
        <v>21173</v>
      </c>
      <c r="D28651">
        <v>24</v>
      </c>
      <c r="E28651" s="1">
        <v>100000</v>
      </c>
      <c r="G28651" t="s">
        <v>13</v>
      </c>
      <c r="H28651" t="s">
        <v>21473</v>
      </c>
      <c r="I28651" t="s">
        <v>939</v>
      </c>
      <c r="J28651" t="s">
        <v>81</v>
      </c>
      <c r="K28651" t="s">
        <v>24</v>
      </c>
      <c r="L28651" t="s">
        <v>17</v>
      </c>
      <c r="M28651" t="s">
        <v>450</v>
      </c>
    </row>
    <row r="28652" spans="1:13" x14ac:dyDescent="0.3">
      <c r="A28652" t="s">
        <v>7657</v>
      </c>
      <c r="C28652" t="s">
        <v>21035</v>
      </c>
      <c r="D28652">
        <v>12</v>
      </c>
      <c r="E28652" s="1">
        <v>100000</v>
      </c>
      <c r="G28652" t="s">
        <v>111</v>
      </c>
      <c r="H28652" t="s">
        <v>21148</v>
      </c>
      <c r="I28652" t="s">
        <v>939</v>
      </c>
      <c r="J28652" t="s">
        <v>81</v>
      </c>
      <c r="K28652" t="s">
        <v>24</v>
      </c>
      <c r="L28652" t="s">
        <v>25</v>
      </c>
      <c r="M28652" t="s">
        <v>232</v>
      </c>
    </row>
    <row r="28653" spans="1:13" x14ac:dyDescent="0.3">
      <c r="A28653" t="s">
        <v>7657</v>
      </c>
      <c r="C28653" t="s">
        <v>16755</v>
      </c>
      <c r="D28653">
        <v>81</v>
      </c>
      <c r="E28653" s="1">
        <v>3500000</v>
      </c>
      <c r="G28653" t="s">
        <v>111</v>
      </c>
      <c r="H28653" t="s">
        <v>16824</v>
      </c>
      <c r="I28653" t="s">
        <v>939</v>
      </c>
      <c r="J28653" t="s">
        <v>81</v>
      </c>
      <c r="K28653" t="s">
        <v>24</v>
      </c>
      <c r="L28653" t="s">
        <v>25</v>
      </c>
      <c r="M28653" t="s">
        <v>232</v>
      </c>
    </row>
    <row r="28654" spans="1:13" x14ac:dyDescent="0.3">
      <c r="A28654" t="s">
        <v>7657</v>
      </c>
      <c r="C28654" t="s">
        <v>11813</v>
      </c>
      <c r="D28654">
        <v>19</v>
      </c>
      <c r="E28654" s="1">
        <v>100000</v>
      </c>
      <c r="G28654" t="s">
        <v>13</v>
      </c>
      <c r="H28654" t="s">
        <v>12025</v>
      </c>
      <c r="I28654" t="s">
        <v>939</v>
      </c>
      <c r="J28654" t="s">
        <v>81</v>
      </c>
      <c r="K28654" t="s">
        <v>24</v>
      </c>
      <c r="L28654" t="s">
        <v>17</v>
      </c>
      <c r="M28654" t="s">
        <v>450</v>
      </c>
    </row>
    <row r="28655" spans="1:13" x14ac:dyDescent="0.3">
      <c r="A28655" t="s">
        <v>7657</v>
      </c>
      <c r="C28655" t="s">
        <v>11420</v>
      </c>
      <c r="D28655">
        <v>27</v>
      </c>
      <c r="E28655" s="1">
        <v>188407</v>
      </c>
      <c r="G28655" t="s">
        <v>111</v>
      </c>
      <c r="H28655" t="s">
        <v>11472</v>
      </c>
      <c r="I28655" t="s">
        <v>939</v>
      </c>
      <c r="J28655" t="s">
        <v>81</v>
      </c>
      <c r="K28655" t="s">
        <v>24</v>
      </c>
      <c r="L28655" t="s">
        <v>25</v>
      </c>
      <c r="M28655" t="s">
        <v>232</v>
      </c>
    </row>
    <row r="28656" spans="1:13" x14ac:dyDescent="0.3">
      <c r="A28656" t="s">
        <v>7657</v>
      </c>
      <c r="C28656" t="s">
        <v>7634</v>
      </c>
      <c r="D28656">
        <v>31</v>
      </c>
      <c r="E28656" s="1">
        <v>102704</v>
      </c>
      <c r="G28656" t="s">
        <v>48</v>
      </c>
      <c r="H28656" t="s">
        <v>7658</v>
      </c>
      <c r="I28656" t="s">
        <v>939</v>
      </c>
      <c r="J28656" t="s">
        <v>81</v>
      </c>
      <c r="K28656" t="s">
        <v>24</v>
      </c>
      <c r="L28656" t="s">
        <v>38</v>
      </c>
      <c r="M28656" t="s">
        <v>190</v>
      </c>
    </row>
    <row r="28657" spans="1:13" x14ac:dyDescent="0.3">
      <c r="A28657" t="s">
        <v>7657</v>
      </c>
      <c r="C28657" t="s">
        <v>34627</v>
      </c>
      <c r="D28657">
        <v>18</v>
      </c>
      <c r="E28657" s="1">
        <v>1000000</v>
      </c>
      <c r="G28657" t="s">
        <v>111</v>
      </c>
      <c r="H28657" t="s">
        <v>34218</v>
      </c>
      <c r="I28657" t="s">
        <v>939</v>
      </c>
      <c r="J28657" t="s">
        <v>81</v>
      </c>
      <c r="K28657" t="s">
        <v>24</v>
      </c>
      <c r="L28657" t="s">
        <v>25</v>
      </c>
      <c r="M28657" t="s">
        <v>232</v>
      </c>
    </row>
    <row r="28658" spans="1:13" x14ac:dyDescent="0.3">
      <c r="A28658" t="s">
        <v>7657</v>
      </c>
      <c r="C28658" t="s">
        <v>34263</v>
      </c>
      <c r="D28658">
        <v>18</v>
      </c>
      <c r="E28658" s="1">
        <v>99632</v>
      </c>
      <c r="G28658" t="s">
        <v>13</v>
      </c>
      <c r="H28658" t="s">
        <v>34361</v>
      </c>
      <c r="I28658" t="s">
        <v>939</v>
      </c>
      <c r="J28658" t="s">
        <v>81</v>
      </c>
      <c r="K28658" t="s">
        <v>24</v>
      </c>
      <c r="L28658" t="s">
        <v>17</v>
      </c>
      <c r="M28658" t="s">
        <v>450</v>
      </c>
    </row>
    <row r="28659" spans="1:13" x14ac:dyDescent="0.3">
      <c r="A28659" t="s">
        <v>7657</v>
      </c>
      <c r="C28659" t="s">
        <v>33603</v>
      </c>
      <c r="D28659">
        <v>31</v>
      </c>
      <c r="E28659" s="1">
        <v>370938</v>
      </c>
      <c r="G28659" t="s">
        <v>111</v>
      </c>
      <c r="H28659" t="s">
        <v>33697</v>
      </c>
      <c r="I28659" t="s">
        <v>939</v>
      </c>
      <c r="J28659" t="s">
        <v>81</v>
      </c>
      <c r="K28659" t="s">
        <v>24</v>
      </c>
      <c r="L28659" t="s">
        <v>25</v>
      </c>
      <c r="M28659" t="s">
        <v>120</v>
      </c>
    </row>
    <row r="28660" spans="1:13" x14ac:dyDescent="0.3">
      <c r="A28660" t="s">
        <v>10466</v>
      </c>
      <c r="C28660" t="s">
        <v>29426</v>
      </c>
      <c r="D28660">
        <v>6</v>
      </c>
      <c r="E28660" s="1">
        <v>20000</v>
      </c>
      <c r="G28660" t="s">
        <v>111</v>
      </c>
      <c r="H28660" t="s">
        <v>77</v>
      </c>
      <c r="I28660" t="s">
        <v>80</v>
      </c>
      <c r="J28660" t="s">
        <v>81</v>
      </c>
      <c r="K28660" t="s">
        <v>24</v>
      </c>
      <c r="L28660" t="s">
        <v>25</v>
      </c>
      <c r="M28660" t="s">
        <v>232</v>
      </c>
    </row>
    <row r="28661" spans="1:13" x14ac:dyDescent="0.3">
      <c r="A28661" t="s">
        <v>10466</v>
      </c>
      <c r="C28661" t="s">
        <v>15606</v>
      </c>
      <c r="D28661">
        <v>29</v>
      </c>
      <c r="E28661" s="1">
        <v>192625</v>
      </c>
      <c r="G28661" t="s">
        <v>111</v>
      </c>
      <c r="H28661" t="s">
        <v>15706</v>
      </c>
      <c r="I28661" t="s">
        <v>80</v>
      </c>
      <c r="J28661" t="s">
        <v>81</v>
      </c>
      <c r="K28661" t="s">
        <v>24</v>
      </c>
      <c r="L28661" t="s">
        <v>25</v>
      </c>
      <c r="M28661" t="s">
        <v>232</v>
      </c>
    </row>
    <row r="28662" spans="1:13" x14ac:dyDescent="0.3">
      <c r="A28662" t="s">
        <v>10466</v>
      </c>
      <c r="C28662" t="s">
        <v>10275</v>
      </c>
      <c r="D28662">
        <v>16</v>
      </c>
      <c r="E28662" s="1">
        <v>72897</v>
      </c>
      <c r="G28662" t="s">
        <v>111</v>
      </c>
      <c r="H28662" t="s">
        <v>10467</v>
      </c>
      <c r="I28662" t="s">
        <v>80</v>
      </c>
      <c r="J28662" t="s">
        <v>81</v>
      </c>
      <c r="K28662" t="s">
        <v>24</v>
      </c>
      <c r="L28662" t="s">
        <v>25</v>
      </c>
      <c r="M28662" t="s">
        <v>232</v>
      </c>
    </row>
    <row r="28663" spans="1:13" x14ac:dyDescent="0.3">
      <c r="A28663" t="s">
        <v>10466</v>
      </c>
      <c r="C28663" t="s">
        <v>33603</v>
      </c>
      <c r="D28663">
        <v>30</v>
      </c>
      <c r="E28663" s="1">
        <v>250000</v>
      </c>
      <c r="G28663" t="s">
        <v>111</v>
      </c>
      <c r="H28663" t="s">
        <v>33695</v>
      </c>
      <c r="I28663" t="s">
        <v>80</v>
      </c>
      <c r="J28663" t="s">
        <v>81</v>
      </c>
      <c r="K28663" t="s">
        <v>24</v>
      </c>
      <c r="L28663" t="s">
        <v>25</v>
      </c>
      <c r="M28663" t="s">
        <v>120</v>
      </c>
    </row>
    <row r="28664" spans="1:13" x14ac:dyDescent="0.3">
      <c r="A28664" t="s">
        <v>10466</v>
      </c>
      <c r="C28664" t="s">
        <v>37047</v>
      </c>
      <c r="D28664">
        <v>38</v>
      </c>
      <c r="E28664" s="1">
        <v>331678</v>
      </c>
      <c r="G28664" t="s">
        <v>111</v>
      </c>
      <c r="H28664" t="s">
        <v>37275</v>
      </c>
      <c r="I28664" t="s">
        <v>80</v>
      </c>
      <c r="J28664" t="s">
        <v>81</v>
      </c>
      <c r="K28664" t="s">
        <v>24</v>
      </c>
      <c r="L28664" t="s">
        <v>25</v>
      </c>
      <c r="M28664" t="s">
        <v>120</v>
      </c>
    </row>
    <row r="28665" spans="1:13" x14ac:dyDescent="0.3">
      <c r="A28665" t="s">
        <v>10466</v>
      </c>
      <c r="C28665" t="s">
        <v>25056</v>
      </c>
      <c r="D28665">
        <v>72</v>
      </c>
      <c r="E28665" s="1">
        <v>2000000</v>
      </c>
      <c r="G28665" t="s">
        <v>111</v>
      </c>
      <c r="H28665" t="s">
        <v>25089</v>
      </c>
      <c r="I28665" t="s">
        <v>80</v>
      </c>
      <c r="J28665" t="s">
        <v>81</v>
      </c>
      <c r="K28665" t="s">
        <v>24</v>
      </c>
      <c r="L28665" t="s">
        <v>25</v>
      </c>
      <c r="M28665" t="s">
        <v>120</v>
      </c>
    </row>
    <row r="28666" spans="1:13" x14ac:dyDescent="0.3">
      <c r="A28666" t="s">
        <v>10466</v>
      </c>
      <c r="C28666" t="s">
        <v>31834</v>
      </c>
      <c r="D28666">
        <v>36</v>
      </c>
      <c r="E28666" s="1">
        <v>2970000</v>
      </c>
      <c r="G28666" t="s">
        <v>111</v>
      </c>
      <c r="H28666" t="s">
        <v>13022</v>
      </c>
      <c r="I28666" t="s">
        <v>80</v>
      </c>
      <c r="J28666" t="s">
        <v>81</v>
      </c>
      <c r="K28666" t="s">
        <v>24</v>
      </c>
      <c r="L28666" t="s">
        <v>25</v>
      </c>
      <c r="M28666" t="s">
        <v>120</v>
      </c>
    </row>
    <row r="28667" spans="1:13" x14ac:dyDescent="0.3">
      <c r="A28667" t="s">
        <v>11479</v>
      </c>
      <c r="C28667" t="s">
        <v>11420</v>
      </c>
      <c r="D28667">
        <v>16</v>
      </c>
      <c r="E28667" s="1">
        <v>200616</v>
      </c>
      <c r="G28667" t="s">
        <v>111</v>
      </c>
      <c r="H28667" t="s">
        <v>11472</v>
      </c>
      <c r="I28667" t="s">
        <v>11480</v>
      </c>
      <c r="J28667" t="s">
        <v>175</v>
      </c>
      <c r="K28667" t="s">
        <v>24</v>
      </c>
      <c r="L28667" t="s">
        <v>25</v>
      </c>
      <c r="M28667" t="s">
        <v>232</v>
      </c>
    </row>
    <row r="28668" spans="1:13" x14ac:dyDescent="0.3">
      <c r="A28668" t="s">
        <v>9243</v>
      </c>
      <c r="C28668" t="s">
        <v>22505</v>
      </c>
      <c r="D28668">
        <v>17</v>
      </c>
      <c r="E28668" s="1">
        <v>1600000</v>
      </c>
      <c r="G28668" t="s">
        <v>69</v>
      </c>
      <c r="H28668" t="s">
        <v>22605</v>
      </c>
      <c r="I28668" t="s">
        <v>118</v>
      </c>
      <c r="J28668" t="s">
        <v>119</v>
      </c>
      <c r="K28668" t="s">
        <v>24</v>
      </c>
      <c r="L28668" t="s">
        <v>25</v>
      </c>
      <c r="M28668" t="s">
        <v>39</v>
      </c>
    </row>
    <row r="28669" spans="1:13" x14ac:dyDescent="0.3">
      <c r="A28669" t="s">
        <v>9243</v>
      </c>
      <c r="C28669" t="s">
        <v>11317</v>
      </c>
      <c r="D28669">
        <v>22</v>
      </c>
      <c r="E28669" s="1">
        <v>2117584</v>
      </c>
      <c r="G28669" t="s">
        <v>69</v>
      </c>
      <c r="H28669" t="s">
        <v>11370</v>
      </c>
      <c r="I28669" t="s">
        <v>118</v>
      </c>
      <c r="J28669" t="s">
        <v>119</v>
      </c>
      <c r="K28669" t="s">
        <v>24</v>
      </c>
      <c r="L28669" t="s">
        <v>25</v>
      </c>
      <c r="M28669" t="s">
        <v>39</v>
      </c>
    </row>
    <row r="28670" spans="1:13" x14ac:dyDescent="0.3">
      <c r="A28670" t="s">
        <v>9243</v>
      </c>
      <c r="C28670" t="s">
        <v>9183</v>
      </c>
      <c r="D28670">
        <v>25</v>
      </c>
      <c r="E28670" s="1">
        <v>2206459</v>
      </c>
      <c r="G28670" t="s">
        <v>69</v>
      </c>
      <c r="H28670" t="s">
        <v>9244</v>
      </c>
      <c r="I28670" t="s">
        <v>118</v>
      </c>
      <c r="J28670" t="s">
        <v>119</v>
      </c>
      <c r="K28670" t="s">
        <v>24</v>
      </c>
      <c r="L28670" t="s">
        <v>25</v>
      </c>
      <c r="M28670" t="s">
        <v>39</v>
      </c>
    </row>
    <row r="28671" spans="1:13" x14ac:dyDescent="0.3">
      <c r="A28671" t="s">
        <v>28241</v>
      </c>
      <c r="C28671" t="s">
        <v>27925</v>
      </c>
      <c r="D28671">
        <v>1</v>
      </c>
      <c r="E28671" s="1">
        <v>25000</v>
      </c>
      <c r="G28671" t="s">
        <v>400</v>
      </c>
      <c r="H28671" t="s">
        <v>77</v>
      </c>
      <c r="I28671" t="s">
        <v>9866</v>
      </c>
      <c r="J28671" t="s">
        <v>22</v>
      </c>
      <c r="K28671" t="s">
        <v>24</v>
      </c>
      <c r="L28671" t="s">
        <v>25</v>
      </c>
      <c r="M28671" t="s">
        <v>26</v>
      </c>
    </row>
    <row r="28672" spans="1:13" x14ac:dyDescent="0.3">
      <c r="A28672" t="s">
        <v>30719</v>
      </c>
      <c r="C28672" t="s">
        <v>30595</v>
      </c>
      <c r="D28672">
        <v>12</v>
      </c>
      <c r="E28672" s="1">
        <v>650453</v>
      </c>
      <c r="G28672" t="s">
        <v>69</v>
      </c>
      <c r="H28672" t="s">
        <v>30720</v>
      </c>
      <c r="I28672" t="s">
        <v>70</v>
      </c>
      <c r="J28672" t="s">
        <v>70</v>
      </c>
      <c r="K28672" t="s">
        <v>24</v>
      </c>
      <c r="L28672" t="s">
        <v>25</v>
      </c>
      <c r="M28672" t="s">
        <v>221</v>
      </c>
    </row>
    <row r="28673" spans="1:13" x14ac:dyDescent="0.3">
      <c r="A28673" t="s">
        <v>12399</v>
      </c>
      <c r="C28673" t="s">
        <v>12314</v>
      </c>
      <c r="D28673">
        <v>44</v>
      </c>
      <c r="E28673" s="1">
        <v>1302790</v>
      </c>
      <c r="G28673" t="s">
        <v>69</v>
      </c>
      <c r="H28673" t="s">
        <v>12400</v>
      </c>
      <c r="I28673" t="s">
        <v>12401</v>
      </c>
      <c r="K28673" t="s">
        <v>214</v>
      </c>
      <c r="L28673" t="s">
        <v>38</v>
      </c>
      <c r="M28673" t="s">
        <v>39</v>
      </c>
    </row>
    <row r="28674" spans="1:13" x14ac:dyDescent="0.3">
      <c r="A28674" t="s">
        <v>573</v>
      </c>
      <c r="C28674" t="s">
        <v>341</v>
      </c>
      <c r="D28674">
        <v>10</v>
      </c>
      <c r="E28674" s="1">
        <v>20000</v>
      </c>
      <c r="G28674" t="s">
        <v>111</v>
      </c>
      <c r="H28674" t="s">
        <v>574</v>
      </c>
      <c r="I28674" t="s">
        <v>575</v>
      </c>
      <c r="J28674" t="s">
        <v>30</v>
      </c>
      <c r="K28674" t="s">
        <v>24</v>
      </c>
      <c r="L28674" t="s">
        <v>25</v>
      </c>
      <c r="M28674" t="s">
        <v>120</v>
      </c>
    </row>
    <row r="28675" spans="1:13" x14ac:dyDescent="0.3">
      <c r="A28675" t="s">
        <v>573</v>
      </c>
      <c r="C28675" t="s">
        <v>28282</v>
      </c>
      <c r="D28675">
        <v>14</v>
      </c>
      <c r="E28675" s="1">
        <v>250000</v>
      </c>
      <c r="G28675" t="s">
        <v>111</v>
      </c>
      <c r="H28675" t="s">
        <v>28126</v>
      </c>
      <c r="I28675" t="s">
        <v>575</v>
      </c>
      <c r="J28675" t="s">
        <v>30</v>
      </c>
      <c r="K28675" t="s">
        <v>24</v>
      </c>
      <c r="L28675" t="s">
        <v>25</v>
      </c>
      <c r="M28675" t="s">
        <v>120</v>
      </c>
    </row>
    <row r="28676" spans="1:13" x14ac:dyDescent="0.3">
      <c r="A28676" t="s">
        <v>954</v>
      </c>
      <c r="C28676" t="s">
        <v>2269</v>
      </c>
      <c r="D28676">
        <v>12</v>
      </c>
      <c r="E28676" s="1">
        <v>499614</v>
      </c>
      <c r="G28676" t="s">
        <v>111</v>
      </c>
      <c r="H28676" t="s">
        <v>2759</v>
      </c>
      <c r="I28676" t="s">
        <v>483</v>
      </c>
      <c r="J28676" t="s">
        <v>70</v>
      </c>
      <c r="K28676" t="s">
        <v>24</v>
      </c>
      <c r="L28676" t="s">
        <v>25</v>
      </c>
      <c r="M28676" t="s">
        <v>120</v>
      </c>
    </row>
    <row r="28677" spans="1:13" x14ac:dyDescent="0.3">
      <c r="A28677" t="s">
        <v>954</v>
      </c>
      <c r="C28677" t="s">
        <v>783</v>
      </c>
      <c r="D28677">
        <v>5</v>
      </c>
      <c r="E28677" s="1">
        <v>75000</v>
      </c>
      <c r="G28677" t="s">
        <v>111</v>
      </c>
      <c r="H28677" t="s">
        <v>955</v>
      </c>
      <c r="I28677" t="s">
        <v>483</v>
      </c>
      <c r="J28677" t="s">
        <v>70</v>
      </c>
      <c r="K28677" t="s">
        <v>24</v>
      </c>
      <c r="L28677" t="s">
        <v>25</v>
      </c>
      <c r="M28677" t="s">
        <v>120</v>
      </c>
    </row>
    <row r="28678" spans="1:13" x14ac:dyDescent="0.3">
      <c r="A28678" t="s">
        <v>1905</v>
      </c>
      <c r="C28678" t="s">
        <v>1852</v>
      </c>
      <c r="D28678">
        <v>33</v>
      </c>
      <c r="E28678" s="1">
        <v>2500000</v>
      </c>
      <c r="G28678" t="s">
        <v>111</v>
      </c>
      <c r="H28678" t="s">
        <v>1906</v>
      </c>
      <c r="I28678" t="s">
        <v>174</v>
      </c>
      <c r="J28678" t="s">
        <v>175</v>
      </c>
      <c r="K28678" t="s">
        <v>24</v>
      </c>
      <c r="L28678" t="s">
        <v>25</v>
      </c>
      <c r="M28678" t="s">
        <v>120</v>
      </c>
    </row>
    <row r="28679" spans="1:13" x14ac:dyDescent="0.3">
      <c r="A28679" t="s">
        <v>1905</v>
      </c>
      <c r="C28679" t="s">
        <v>28936</v>
      </c>
      <c r="D28679">
        <v>17</v>
      </c>
      <c r="E28679" s="1">
        <v>100000</v>
      </c>
      <c r="G28679" t="s">
        <v>111</v>
      </c>
      <c r="H28679" t="s">
        <v>27342</v>
      </c>
      <c r="I28679" t="s">
        <v>174</v>
      </c>
      <c r="J28679" t="s">
        <v>175</v>
      </c>
      <c r="K28679" t="s">
        <v>24</v>
      </c>
      <c r="L28679" t="s">
        <v>25</v>
      </c>
      <c r="M28679" t="s">
        <v>120</v>
      </c>
    </row>
    <row r="28680" spans="1:13" x14ac:dyDescent="0.3">
      <c r="A28680" t="s">
        <v>1905</v>
      </c>
      <c r="C28680" t="s">
        <v>30595</v>
      </c>
      <c r="D28680">
        <v>33</v>
      </c>
      <c r="E28680" s="1">
        <v>1298670</v>
      </c>
      <c r="G28680" t="s">
        <v>111</v>
      </c>
      <c r="H28680" t="s">
        <v>28631</v>
      </c>
      <c r="I28680" t="s">
        <v>174</v>
      </c>
      <c r="J28680" t="s">
        <v>175</v>
      </c>
      <c r="K28680" t="s">
        <v>24</v>
      </c>
      <c r="L28680" t="s">
        <v>25</v>
      </c>
      <c r="M28680" t="s">
        <v>120</v>
      </c>
    </row>
    <row r="28681" spans="1:13" x14ac:dyDescent="0.3">
      <c r="A28681" t="s">
        <v>1905</v>
      </c>
      <c r="C28681" t="s">
        <v>5881</v>
      </c>
      <c r="D28681">
        <v>4</v>
      </c>
      <c r="E28681" s="1">
        <v>39992</v>
      </c>
      <c r="G28681" t="s">
        <v>111</v>
      </c>
      <c r="H28681" t="s">
        <v>6013</v>
      </c>
      <c r="I28681" t="s">
        <v>174</v>
      </c>
      <c r="J28681" t="s">
        <v>175</v>
      </c>
      <c r="K28681" t="s">
        <v>24</v>
      </c>
      <c r="L28681" t="s">
        <v>25</v>
      </c>
      <c r="M28681" t="s">
        <v>120</v>
      </c>
    </row>
    <row r="28682" spans="1:13" x14ac:dyDescent="0.3">
      <c r="A28682" t="s">
        <v>1905</v>
      </c>
      <c r="C28682" t="s">
        <v>5881</v>
      </c>
      <c r="D28682">
        <v>4</v>
      </c>
      <c r="E28682" s="1">
        <v>62939</v>
      </c>
      <c r="G28682" t="s">
        <v>111</v>
      </c>
      <c r="H28682" t="s">
        <v>6020</v>
      </c>
      <c r="I28682" t="s">
        <v>174</v>
      </c>
      <c r="J28682" t="s">
        <v>175</v>
      </c>
      <c r="K28682" t="s">
        <v>24</v>
      </c>
      <c r="L28682" t="s">
        <v>25</v>
      </c>
      <c r="M28682" t="s">
        <v>120</v>
      </c>
    </row>
    <row r="28683" spans="1:13" x14ac:dyDescent="0.3">
      <c r="A28683" t="s">
        <v>1905</v>
      </c>
      <c r="C28683" t="s">
        <v>23213</v>
      </c>
      <c r="D28683">
        <v>32</v>
      </c>
      <c r="E28683" s="1">
        <v>772764</v>
      </c>
      <c r="G28683" t="s">
        <v>111</v>
      </c>
      <c r="H28683" t="s">
        <v>23272</v>
      </c>
      <c r="I28683" t="s">
        <v>174</v>
      </c>
      <c r="J28683" t="s">
        <v>175</v>
      </c>
      <c r="K28683" t="s">
        <v>24</v>
      </c>
      <c r="L28683" t="s">
        <v>25</v>
      </c>
      <c r="M28683" t="s">
        <v>120</v>
      </c>
    </row>
    <row r="28684" spans="1:13" x14ac:dyDescent="0.3">
      <c r="A28684" t="s">
        <v>1905</v>
      </c>
      <c r="C28684" t="s">
        <v>21035</v>
      </c>
      <c r="D28684">
        <v>24</v>
      </c>
      <c r="E28684" s="1">
        <v>4970441</v>
      </c>
      <c r="G28684" t="s">
        <v>111</v>
      </c>
      <c r="H28684" t="s">
        <v>21111</v>
      </c>
      <c r="I28684" t="s">
        <v>174</v>
      </c>
      <c r="J28684" t="s">
        <v>175</v>
      </c>
      <c r="K28684" t="s">
        <v>24</v>
      </c>
      <c r="L28684" t="s">
        <v>25</v>
      </c>
      <c r="M28684" t="s">
        <v>120</v>
      </c>
    </row>
    <row r="28685" spans="1:13" x14ac:dyDescent="0.3">
      <c r="A28685" t="s">
        <v>1905</v>
      </c>
      <c r="C28685" t="s">
        <v>22646</v>
      </c>
      <c r="D28685">
        <v>3</v>
      </c>
      <c r="E28685" s="1">
        <v>264656</v>
      </c>
      <c r="G28685" t="s">
        <v>111</v>
      </c>
      <c r="H28685" t="s">
        <v>22705</v>
      </c>
      <c r="I28685" t="s">
        <v>174</v>
      </c>
      <c r="J28685" t="s">
        <v>175</v>
      </c>
      <c r="K28685" t="s">
        <v>24</v>
      </c>
      <c r="L28685" t="s">
        <v>25</v>
      </c>
      <c r="M28685" t="s">
        <v>120</v>
      </c>
    </row>
    <row r="28686" spans="1:13" x14ac:dyDescent="0.3">
      <c r="A28686" t="s">
        <v>27052</v>
      </c>
      <c r="C28686" t="s">
        <v>26519</v>
      </c>
      <c r="D28686">
        <v>5</v>
      </c>
      <c r="E28686" s="1">
        <v>7865</v>
      </c>
      <c r="G28686" t="s">
        <v>34</v>
      </c>
      <c r="H28686" t="s">
        <v>6143</v>
      </c>
      <c r="I28686" t="s">
        <v>27053</v>
      </c>
      <c r="J28686" t="s">
        <v>2347</v>
      </c>
      <c r="K28686" t="s">
        <v>24</v>
      </c>
      <c r="L28686" t="s">
        <v>25</v>
      </c>
      <c r="M28686" t="s">
        <v>6146</v>
      </c>
    </row>
    <row r="28687" spans="1:13" x14ac:dyDescent="0.3">
      <c r="A28687" t="s">
        <v>15336</v>
      </c>
      <c r="C28687" t="s">
        <v>15182</v>
      </c>
      <c r="D28687">
        <v>5</v>
      </c>
      <c r="E28687" s="1">
        <v>15763</v>
      </c>
      <c r="G28687" t="s">
        <v>34</v>
      </c>
      <c r="H28687" t="s">
        <v>6143</v>
      </c>
      <c r="I28687" t="s">
        <v>15337</v>
      </c>
      <c r="J28687" t="s">
        <v>119</v>
      </c>
      <c r="K28687" t="s">
        <v>24</v>
      </c>
      <c r="L28687" t="s">
        <v>25</v>
      </c>
      <c r="M28687" t="s">
        <v>6146</v>
      </c>
    </row>
    <row r="28688" spans="1:13" x14ac:dyDescent="0.3">
      <c r="A28688" t="s">
        <v>6076</v>
      </c>
      <c r="C28688" t="s">
        <v>5881</v>
      </c>
      <c r="D28688">
        <v>26</v>
      </c>
      <c r="E28688" s="1">
        <v>90000</v>
      </c>
      <c r="G28688" t="s">
        <v>111</v>
      </c>
      <c r="H28688" t="s">
        <v>4846</v>
      </c>
      <c r="I28688" t="s">
        <v>29</v>
      </c>
      <c r="J28688" t="s">
        <v>30</v>
      </c>
      <c r="K28688" t="s">
        <v>24</v>
      </c>
      <c r="L28688" t="s">
        <v>25</v>
      </c>
      <c r="M28688" t="s">
        <v>232</v>
      </c>
    </row>
    <row r="28689" spans="1:13" x14ac:dyDescent="0.3">
      <c r="A28689" t="s">
        <v>6076</v>
      </c>
      <c r="C28689" t="s">
        <v>15737</v>
      </c>
      <c r="D28689">
        <v>6</v>
      </c>
      <c r="E28689" s="1">
        <v>50000</v>
      </c>
      <c r="G28689" t="s">
        <v>111</v>
      </c>
      <c r="H28689" t="s">
        <v>16163</v>
      </c>
      <c r="I28689" t="s">
        <v>29</v>
      </c>
      <c r="J28689" t="s">
        <v>30</v>
      </c>
      <c r="K28689" t="s">
        <v>24</v>
      </c>
      <c r="L28689" t="s">
        <v>25</v>
      </c>
      <c r="M28689" t="s">
        <v>120</v>
      </c>
    </row>
    <row r="28690" spans="1:13" x14ac:dyDescent="0.3">
      <c r="A28690" t="s">
        <v>6076</v>
      </c>
      <c r="C28690" t="s">
        <v>9396</v>
      </c>
      <c r="D28690">
        <v>12</v>
      </c>
      <c r="E28690" s="1">
        <v>63300</v>
      </c>
      <c r="G28690" t="s">
        <v>111</v>
      </c>
      <c r="H28690" t="s">
        <v>9504</v>
      </c>
      <c r="I28690" t="s">
        <v>29</v>
      </c>
      <c r="J28690" t="s">
        <v>30</v>
      </c>
      <c r="K28690" t="s">
        <v>24</v>
      </c>
      <c r="L28690" t="s">
        <v>25</v>
      </c>
      <c r="M28690" t="s">
        <v>120</v>
      </c>
    </row>
    <row r="28691" spans="1:13" x14ac:dyDescent="0.3">
      <c r="A28691" t="s">
        <v>6076</v>
      </c>
      <c r="C28691" t="s">
        <v>34736</v>
      </c>
      <c r="D28691">
        <v>7</v>
      </c>
      <c r="E28691" s="1">
        <v>50000</v>
      </c>
      <c r="G28691" t="s">
        <v>111</v>
      </c>
      <c r="H28691" t="s">
        <v>34958</v>
      </c>
      <c r="I28691" t="s">
        <v>29</v>
      </c>
      <c r="J28691" t="s">
        <v>30</v>
      </c>
      <c r="K28691" t="s">
        <v>24</v>
      </c>
      <c r="L28691" t="s">
        <v>25</v>
      </c>
      <c r="M28691" t="s">
        <v>120</v>
      </c>
    </row>
    <row r="28692" spans="1:13" x14ac:dyDescent="0.3">
      <c r="A28692" t="s">
        <v>6076</v>
      </c>
      <c r="C28692" t="s">
        <v>33438</v>
      </c>
      <c r="D28692">
        <v>6</v>
      </c>
      <c r="E28692" s="1">
        <v>75000</v>
      </c>
      <c r="G28692" t="s">
        <v>111</v>
      </c>
      <c r="H28692" t="s">
        <v>33487</v>
      </c>
      <c r="I28692" t="s">
        <v>29</v>
      </c>
      <c r="J28692" t="s">
        <v>30</v>
      </c>
      <c r="K28692" t="s">
        <v>24</v>
      </c>
      <c r="L28692" t="s">
        <v>25</v>
      </c>
      <c r="M28692" t="s">
        <v>120</v>
      </c>
    </row>
    <row r="28693" spans="1:13" x14ac:dyDescent="0.3">
      <c r="A28693" t="s">
        <v>6076</v>
      </c>
      <c r="C28693" t="s">
        <v>24725</v>
      </c>
      <c r="D28693">
        <v>60</v>
      </c>
      <c r="E28693" s="1">
        <v>2506116</v>
      </c>
      <c r="G28693" t="s">
        <v>111</v>
      </c>
      <c r="H28693" t="s">
        <v>24728</v>
      </c>
      <c r="I28693" t="s">
        <v>29</v>
      </c>
      <c r="J28693" t="s">
        <v>30</v>
      </c>
      <c r="K28693" t="s">
        <v>24</v>
      </c>
      <c r="L28693" t="s">
        <v>25</v>
      </c>
      <c r="M28693" t="s">
        <v>120</v>
      </c>
    </row>
    <row r="28694" spans="1:13" x14ac:dyDescent="0.3">
      <c r="A28694" t="s">
        <v>31304</v>
      </c>
      <c r="C28694" t="s">
        <v>31300</v>
      </c>
      <c r="D28694">
        <v>12</v>
      </c>
      <c r="E28694" s="1">
        <v>19292</v>
      </c>
      <c r="G28694" t="s">
        <v>34</v>
      </c>
      <c r="H28694" t="s">
        <v>12998</v>
      </c>
      <c r="I28694" t="s">
        <v>15135</v>
      </c>
      <c r="J28694" t="s">
        <v>761</v>
      </c>
      <c r="K28694" t="s">
        <v>24</v>
      </c>
      <c r="L28694" t="s">
        <v>25</v>
      </c>
      <c r="M28694" t="s">
        <v>6146</v>
      </c>
    </row>
    <row r="28695" spans="1:13" x14ac:dyDescent="0.3">
      <c r="A28695" t="s">
        <v>31991</v>
      </c>
      <c r="C28695" t="s">
        <v>31866</v>
      </c>
      <c r="D28695">
        <v>4</v>
      </c>
      <c r="E28695" s="1">
        <v>7655</v>
      </c>
      <c r="G28695" t="s">
        <v>34</v>
      </c>
      <c r="H28695" t="s">
        <v>6143</v>
      </c>
      <c r="I28695" t="s">
        <v>31992</v>
      </c>
      <c r="J28695" t="s">
        <v>732</v>
      </c>
      <c r="K28695" t="s">
        <v>24</v>
      </c>
      <c r="L28695" t="s">
        <v>25</v>
      </c>
      <c r="M28695" t="s">
        <v>6146</v>
      </c>
    </row>
    <row r="28696" spans="1:13" x14ac:dyDescent="0.3">
      <c r="A28696" t="s">
        <v>13605</v>
      </c>
      <c r="C28696" t="s">
        <v>13456</v>
      </c>
      <c r="D28696">
        <v>7</v>
      </c>
      <c r="E28696" s="1">
        <v>21458</v>
      </c>
      <c r="G28696" t="s">
        <v>34</v>
      </c>
      <c r="H28696" t="s">
        <v>6143</v>
      </c>
      <c r="I28696" t="s">
        <v>13606</v>
      </c>
      <c r="J28696" t="s">
        <v>30</v>
      </c>
      <c r="K28696" t="s">
        <v>24</v>
      </c>
      <c r="L28696" t="s">
        <v>25</v>
      </c>
      <c r="M28696" t="s">
        <v>6146</v>
      </c>
    </row>
    <row r="28697" spans="1:13" x14ac:dyDescent="0.3">
      <c r="A28697" t="s">
        <v>6396</v>
      </c>
      <c r="C28697" t="s">
        <v>6249</v>
      </c>
      <c r="D28697">
        <v>4</v>
      </c>
      <c r="E28697" s="1">
        <v>15069</v>
      </c>
      <c r="G28697" t="s">
        <v>34</v>
      </c>
      <c r="H28697" t="s">
        <v>6143</v>
      </c>
      <c r="I28697" t="s">
        <v>6397</v>
      </c>
      <c r="J28697" t="s">
        <v>6297</v>
      </c>
      <c r="K28697" t="s">
        <v>24</v>
      </c>
      <c r="L28697" t="s">
        <v>25</v>
      </c>
      <c r="M28697" t="s">
        <v>6146</v>
      </c>
    </row>
    <row r="28698" spans="1:13" x14ac:dyDescent="0.3">
      <c r="A28698" t="s">
        <v>3562</v>
      </c>
      <c r="C28698" t="s">
        <v>2957</v>
      </c>
      <c r="D28698">
        <v>14</v>
      </c>
      <c r="E28698" s="1">
        <v>791315</v>
      </c>
      <c r="G28698" t="s">
        <v>34</v>
      </c>
      <c r="H28698" t="s">
        <v>3563</v>
      </c>
      <c r="I28698" t="s">
        <v>156</v>
      </c>
      <c r="J28698" t="s">
        <v>22</v>
      </c>
      <c r="K28698" t="s">
        <v>24</v>
      </c>
      <c r="L28698" t="s">
        <v>38</v>
      </c>
      <c r="M28698" t="s">
        <v>217</v>
      </c>
    </row>
    <row r="28699" spans="1:13" x14ac:dyDescent="0.3">
      <c r="A28699" t="s">
        <v>3562</v>
      </c>
      <c r="C28699" t="s">
        <v>4395</v>
      </c>
      <c r="D28699">
        <v>21</v>
      </c>
      <c r="E28699" s="1">
        <v>246918</v>
      </c>
      <c r="G28699" t="s">
        <v>34</v>
      </c>
      <c r="H28699" t="s">
        <v>4470</v>
      </c>
      <c r="I28699" t="s">
        <v>156</v>
      </c>
      <c r="J28699" t="s">
        <v>22</v>
      </c>
      <c r="K28699" t="s">
        <v>24</v>
      </c>
      <c r="L28699" t="s">
        <v>44</v>
      </c>
      <c r="M28699" t="s">
        <v>632</v>
      </c>
    </row>
    <row r="28700" spans="1:13" x14ac:dyDescent="0.3">
      <c r="A28700" t="s">
        <v>23053</v>
      </c>
      <c r="C28700" t="s">
        <v>22837</v>
      </c>
      <c r="D28700">
        <v>17</v>
      </c>
      <c r="E28700" s="1">
        <v>540134</v>
      </c>
      <c r="G28700" t="s">
        <v>111</v>
      </c>
      <c r="H28700" t="s">
        <v>23054</v>
      </c>
      <c r="I28700" t="s">
        <v>460</v>
      </c>
      <c r="J28700" t="s">
        <v>30</v>
      </c>
      <c r="K28700" t="s">
        <v>24</v>
      </c>
      <c r="L28700" t="s">
        <v>25</v>
      </c>
      <c r="M28700" t="s">
        <v>232</v>
      </c>
    </row>
    <row r="28701" spans="1:13" x14ac:dyDescent="0.3">
      <c r="A28701" t="s">
        <v>14014</v>
      </c>
      <c r="C28701" t="s">
        <v>13456</v>
      </c>
      <c r="D28701">
        <v>7</v>
      </c>
      <c r="E28701" s="1">
        <v>10673</v>
      </c>
      <c r="G28701" t="s">
        <v>34</v>
      </c>
      <c r="H28701" t="s">
        <v>6143</v>
      </c>
      <c r="I28701" t="s">
        <v>14015</v>
      </c>
      <c r="J28701" t="s">
        <v>30</v>
      </c>
      <c r="K28701" t="s">
        <v>24</v>
      </c>
      <c r="L28701" t="s">
        <v>25</v>
      </c>
      <c r="M28701" t="s">
        <v>6146</v>
      </c>
    </row>
    <row r="28702" spans="1:13" x14ac:dyDescent="0.3">
      <c r="A28702" t="s">
        <v>28024</v>
      </c>
      <c r="C28702" t="s">
        <v>27925</v>
      </c>
      <c r="D28702">
        <v>24</v>
      </c>
      <c r="E28702" s="1">
        <v>999990</v>
      </c>
      <c r="G28702" t="s">
        <v>111</v>
      </c>
      <c r="H28702" t="s">
        <v>28023</v>
      </c>
      <c r="I28702" t="s">
        <v>22</v>
      </c>
      <c r="J28702" t="s">
        <v>23</v>
      </c>
      <c r="K28702" t="s">
        <v>24</v>
      </c>
      <c r="L28702" t="s">
        <v>25</v>
      </c>
      <c r="M28702" t="s">
        <v>232</v>
      </c>
    </row>
    <row r="28703" spans="1:13" x14ac:dyDescent="0.3">
      <c r="A28703" t="s">
        <v>4851</v>
      </c>
      <c r="C28703" t="s">
        <v>4681</v>
      </c>
      <c r="D28703">
        <v>3</v>
      </c>
      <c r="E28703" s="1">
        <v>2500</v>
      </c>
      <c r="G28703" t="s">
        <v>21</v>
      </c>
      <c r="H28703" t="s">
        <v>4852</v>
      </c>
      <c r="I28703" t="s">
        <v>156</v>
      </c>
      <c r="J28703" t="s">
        <v>22</v>
      </c>
      <c r="K28703" t="s">
        <v>24</v>
      </c>
      <c r="L28703" t="s">
        <v>25</v>
      </c>
      <c r="M28703" t="s">
        <v>26</v>
      </c>
    </row>
    <row r="28704" spans="1:13" x14ac:dyDescent="0.3">
      <c r="A28704" t="s">
        <v>4851</v>
      </c>
      <c r="C28704" t="s">
        <v>33297</v>
      </c>
      <c r="D28704">
        <v>2</v>
      </c>
      <c r="E28704" s="1">
        <v>2500</v>
      </c>
      <c r="G28704" t="s">
        <v>21</v>
      </c>
      <c r="H28704" t="s">
        <v>970</v>
      </c>
      <c r="I28704" t="s">
        <v>156</v>
      </c>
      <c r="J28704" t="s">
        <v>22</v>
      </c>
      <c r="K28704" t="s">
        <v>24</v>
      </c>
      <c r="L28704" t="s">
        <v>25</v>
      </c>
      <c r="M28704" t="s">
        <v>26</v>
      </c>
    </row>
    <row r="28705" spans="1:13" x14ac:dyDescent="0.3">
      <c r="A28705" t="s">
        <v>4851</v>
      </c>
      <c r="C28705" t="s">
        <v>37047</v>
      </c>
      <c r="D28705">
        <v>1</v>
      </c>
      <c r="E28705" s="1">
        <v>15000</v>
      </c>
      <c r="G28705" t="s">
        <v>21</v>
      </c>
      <c r="H28705" t="s">
        <v>970</v>
      </c>
      <c r="I28705" t="s">
        <v>156</v>
      </c>
      <c r="J28705" t="s">
        <v>22</v>
      </c>
      <c r="K28705" t="s">
        <v>24</v>
      </c>
      <c r="L28705" t="s">
        <v>25</v>
      </c>
      <c r="M28705" t="s">
        <v>26</v>
      </c>
    </row>
    <row r="28706" spans="1:13" x14ac:dyDescent="0.3">
      <c r="A28706" t="s">
        <v>4851</v>
      </c>
      <c r="C28706" t="s">
        <v>25056</v>
      </c>
      <c r="D28706">
        <v>36</v>
      </c>
      <c r="E28706" s="1">
        <v>45000</v>
      </c>
      <c r="G28706" t="s">
        <v>111</v>
      </c>
      <c r="H28706" t="s">
        <v>19258</v>
      </c>
      <c r="I28706" t="s">
        <v>156</v>
      </c>
      <c r="J28706" t="s">
        <v>22</v>
      </c>
      <c r="K28706" t="s">
        <v>24</v>
      </c>
      <c r="L28706" t="s">
        <v>25</v>
      </c>
      <c r="M28706" t="s">
        <v>6109</v>
      </c>
    </row>
    <row r="28707" spans="1:13" x14ac:dyDescent="0.3">
      <c r="A28707" t="s">
        <v>17794</v>
      </c>
      <c r="C28707" t="s">
        <v>17710</v>
      </c>
      <c r="D28707">
        <v>17</v>
      </c>
      <c r="E28707" s="1">
        <v>306500</v>
      </c>
      <c r="G28707" t="s">
        <v>111</v>
      </c>
      <c r="H28707" t="s">
        <v>17795</v>
      </c>
      <c r="I28707" t="s">
        <v>70</v>
      </c>
      <c r="J28707" t="s">
        <v>70</v>
      </c>
      <c r="K28707" t="s">
        <v>24</v>
      </c>
      <c r="L28707" t="s">
        <v>25</v>
      </c>
      <c r="M28707" t="s">
        <v>120</v>
      </c>
    </row>
    <row r="28708" spans="1:13" x14ac:dyDescent="0.3">
      <c r="A28708" t="s">
        <v>17794</v>
      </c>
      <c r="C28708" t="s">
        <v>25301</v>
      </c>
      <c r="D28708">
        <v>60</v>
      </c>
      <c r="E28708" s="1">
        <v>8873335</v>
      </c>
      <c r="G28708" t="s">
        <v>111</v>
      </c>
      <c r="H28708" t="s">
        <v>25329</v>
      </c>
      <c r="I28708" t="s">
        <v>70</v>
      </c>
      <c r="J28708" t="s">
        <v>70</v>
      </c>
      <c r="K28708" t="s">
        <v>24</v>
      </c>
      <c r="L28708" t="s">
        <v>25</v>
      </c>
      <c r="M28708" t="s">
        <v>120</v>
      </c>
    </row>
    <row r="28709" spans="1:13" x14ac:dyDescent="0.3">
      <c r="A28709" t="s">
        <v>22492</v>
      </c>
      <c r="C28709" t="s">
        <v>22248</v>
      </c>
      <c r="D28709">
        <v>1</v>
      </c>
      <c r="E28709" s="1">
        <v>25000</v>
      </c>
      <c r="G28709" t="s">
        <v>21</v>
      </c>
      <c r="H28709" t="s">
        <v>68</v>
      </c>
      <c r="I28709" t="s">
        <v>156</v>
      </c>
      <c r="J28709" t="s">
        <v>22</v>
      </c>
      <c r="K28709" t="s">
        <v>24</v>
      </c>
      <c r="L28709" t="s">
        <v>25</v>
      </c>
      <c r="M28709" t="s">
        <v>26</v>
      </c>
    </row>
    <row r="28710" spans="1:13" x14ac:dyDescent="0.3">
      <c r="A28710" t="s">
        <v>569</v>
      </c>
      <c r="C28710" t="s">
        <v>2269</v>
      </c>
      <c r="D28710">
        <v>12</v>
      </c>
      <c r="E28710" s="1">
        <v>900000</v>
      </c>
      <c r="G28710" t="s">
        <v>111</v>
      </c>
      <c r="H28710" t="s">
        <v>1958</v>
      </c>
      <c r="I28710" t="s">
        <v>22</v>
      </c>
      <c r="J28710" t="s">
        <v>23</v>
      </c>
      <c r="K28710" t="s">
        <v>24</v>
      </c>
      <c r="L28710" t="s">
        <v>25</v>
      </c>
      <c r="M28710" t="s">
        <v>112</v>
      </c>
    </row>
    <row r="28711" spans="1:13" x14ac:dyDescent="0.3">
      <c r="A28711" t="s">
        <v>569</v>
      </c>
      <c r="C28711" t="s">
        <v>1558</v>
      </c>
      <c r="D28711">
        <v>24</v>
      </c>
      <c r="E28711" s="1">
        <v>358363</v>
      </c>
      <c r="G28711" t="s">
        <v>69</v>
      </c>
      <c r="H28711" t="s">
        <v>1568</v>
      </c>
      <c r="I28711" t="s">
        <v>22</v>
      </c>
      <c r="J28711" t="s">
        <v>23</v>
      </c>
      <c r="K28711" t="s">
        <v>24</v>
      </c>
      <c r="L28711" t="s">
        <v>25</v>
      </c>
      <c r="M28711" t="s">
        <v>221</v>
      </c>
    </row>
    <row r="28712" spans="1:13" x14ac:dyDescent="0.3">
      <c r="A28712" t="s">
        <v>569</v>
      </c>
      <c r="C28712" t="s">
        <v>1558</v>
      </c>
      <c r="D28712">
        <v>24</v>
      </c>
      <c r="E28712" s="1">
        <v>140000</v>
      </c>
      <c r="G28712" t="s">
        <v>69</v>
      </c>
      <c r="H28712" t="s">
        <v>1762</v>
      </c>
      <c r="I28712" t="s">
        <v>22</v>
      </c>
      <c r="J28712" t="s">
        <v>23</v>
      </c>
      <c r="K28712" t="s">
        <v>24</v>
      </c>
      <c r="L28712" t="s">
        <v>25</v>
      </c>
      <c r="M28712" t="s">
        <v>221</v>
      </c>
    </row>
    <row r="28713" spans="1:13" x14ac:dyDescent="0.3">
      <c r="A28713" t="s">
        <v>569</v>
      </c>
      <c r="C28713" t="s">
        <v>979</v>
      </c>
      <c r="D28713">
        <v>24</v>
      </c>
      <c r="E28713" s="1">
        <v>1500000</v>
      </c>
      <c r="G28713" t="s">
        <v>111</v>
      </c>
      <c r="H28713" t="s">
        <v>1182</v>
      </c>
      <c r="I28713" t="s">
        <v>22</v>
      </c>
      <c r="J28713" t="s">
        <v>23</v>
      </c>
      <c r="K28713" t="s">
        <v>24</v>
      </c>
      <c r="L28713" t="s">
        <v>25</v>
      </c>
      <c r="M28713" t="s">
        <v>120</v>
      </c>
    </row>
    <row r="28714" spans="1:13" x14ac:dyDescent="0.3">
      <c r="A28714" t="s">
        <v>569</v>
      </c>
      <c r="C28714" t="s">
        <v>979</v>
      </c>
      <c r="D28714">
        <v>11</v>
      </c>
      <c r="E28714" s="1">
        <v>2776700</v>
      </c>
      <c r="G28714" t="s">
        <v>111</v>
      </c>
      <c r="H28714" t="s">
        <v>1189</v>
      </c>
      <c r="I28714" t="s">
        <v>22</v>
      </c>
      <c r="J28714" t="s">
        <v>23</v>
      </c>
      <c r="K28714" t="s">
        <v>24</v>
      </c>
      <c r="L28714" t="s">
        <v>25</v>
      </c>
      <c r="M28714" t="s">
        <v>112</v>
      </c>
    </row>
    <row r="28715" spans="1:13" x14ac:dyDescent="0.3">
      <c r="A28715" t="s">
        <v>569</v>
      </c>
      <c r="C28715" t="s">
        <v>979</v>
      </c>
      <c r="D28715">
        <v>18</v>
      </c>
      <c r="E28715" s="1">
        <v>2335469</v>
      </c>
      <c r="G28715" t="s">
        <v>111</v>
      </c>
      <c r="H28715" t="s">
        <v>1247</v>
      </c>
      <c r="I28715" t="s">
        <v>22</v>
      </c>
      <c r="J28715" t="s">
        <v>23</v>
      </c>
      <c r="K28715" t="s">
        <v>24</v>
      </c>
      <c r="L28715" t="s">
        <v>25</v>
      </c>
      <c r="M28715" t="s">
        <v>112</v>
      </c>
    </row>
    <row r="28716" spans="1:13" x14ac:dyDescent="0.3">
      <c r="A28716" t="s">
        <v>569</v>
      </c>
      <c r="C28716" t="s">
        <v>341</v>
      </c>
      <c r="D28716">
        <v>6</v>
      </c>
      <c r="E28716" s="1">
        <v>300000</v>
      </c>
      <c r="G28716" t="s">
        <v>69</v>
      </c>
      <c r="H28716" t="s">
        <v>77</v>
      </c>
      <c r="I28716" t="s">
        <v>22</v>
      </c>
      <c r="J28716" t="s">
        <v>23</v>
      </c>
      <c r="K28716" t="s">
        <v>24</v>
      </c>
      <c r="L28716" t="s">
        <v>25</v>
      </c>
      <c r="M28716" t="s">
        <v>221</v>
      </c>
    </row>
    <row r="28717" spans="1:13" x14ac:dyDescent="0.3">
      <c r="A28717" t="s">
        <v>569</v>
      </c>
      <c r="C28717" t="s">
        <v>28282</v>
      </c>
      <c r="D28717">
        <v>26</v>
      </c>
      <c r="E28717" s="1">
        <v>75000</v>
      </c>
      <c r="G28717" t="s">
        <v>69</v>
      </c>
      <c r="H28717" t="s">
        <v>28310</v>
      </c>
      <c r="I28717" t="s">
        <v>22</v>
      </c>
      <c r="J28717" t="s">
        <v>23</v>
      </c>
      <c r="K28717" t="s">
        <v>24</v>
      </c>
      <c r="L28717" t="s">
        <v>44</v>
      </c>
      <c r="M28717" t="s">
        <v>221</v>
      </c>
    </row>
    <row r="28718" spans="1:13" x14ac:dyDescent="0.3">
      <c r="A28718" t="s">
        <v>569</v>
      </c>
      <c r="C28718" t="s">
        <v>28282</v>
      </c>
      <c r="D28718">
        <v>23</v>
      </c>
      <c r="E28718" s="1">
        <v>1298117</v>
      </c>
      <c r="G28718" t="s">
        <v>111</v>
      </c>
      <c r="H28718" t="s">
        <v>28453</v>
      </c>
      <c r="I28718" t="s">
        <v>22</v>
      </c>
      <c r="J28718" t="s">
        <v>23</v>
      </c>
      <c r="K28718" t="s">
        <v>24</v>
      </c>
      <c r="L28718" t="s">
        <v>25</v>
      </c>
      <c r="M28718" t="s">
        <v>1094</v>
      </c>
    </row>
    <row r="28719" spans="1:13" x14ac:dyDescent="0.3">
      <c r="A28719" t="s">
        <v>569</v>
      </c>
      <c r="C28719" t="s">
        <v>28715</v>
      </c>
      <c r="D28719">
        <v>18</v>
      </c>
      <c r="E28719" s="1">
        <v>349299</v>
      </c>
      <c r="G28719" t="s">
        <v>111</v>
      </c>
      <c r="H28719" t="s">
        <v>28901</v>
      </c>
      <c r="I28719" t="s">
        <v>22</v>
      </c>
      <c r="J28719" t="s">
        <v>23</v>
      </c>
      <c r="K28719" t="s">
        <v>24</v>
      </c>
      <c r="L28719" t="s">
        <v>25</v>
      </c>
      <c r="M28719" t="s">
        <v>112</v>
      </c>
    </row>
    <row r="28720" spans="1:13" x14ac:dyDescent="0.3">
      <c r="A28720" t="s">
        <v>569</v>
      </c>
      <c r="C28720" t="s">
        <v>28936</v>
      </c>
      <c r="D28720">
        <v>22</v>
      </c>
      <c r="E28720" s="1">
        <v>250000</v>
      </c>
      <c r="G28720" t="s">
        <v>111</v>
      </c>
      <c r="H28720" t="s">
        <v>29000</v>
      </c>
      <c r="I28720" t="s">
        <v>22</v>
      </c>
      <c r="J28720" t="s">
        <v>23</v>
      </c>
      <c r="K28720" t="s">
        <v>24</v>
      </c>
      <c r="L28720" t="s">
        <v>25</v>
      </c>
      <c r="M28720" t="s">
        <v>120</v>
      </c>
    </row>
    <row r="28721" spans="1:13" x14ac:dyDescent="0.3">
      <c r="A28721" t="s">
        <v>569</v>
      </c>
      <c r="C28721" t="s">
        <v>27748</v>
      </c>
      <c r="D28721">
        <v>25</v>
      </c>
      <c r="E28721" s="1">
        <v>4998000</v>
      </c>
      <c r="G28721" t="s">
        <v>111</v>
      </c>
      <c r="H28721" t="s">
        <v>27812</v>
      </c>
      <c r="I28721" t="s">
        <v>22</v>
      </c>
      <c r="J28721" t="s">
        <v>23</v>
      </c>
      <c r="K28721" t="s">
        <v>24</v>
      </c>
      <c r="L28721" t="s">
        <v>25</v>
      </c>
      <c r="M28721" t="s">
        <v>112</v>
      </c>
    </row>
    <row r="28722" spans="1:13" x14ac:dyDescent="0.3">
      <c r="A28722" t="s">
        <v>569</v>
      </c>
      <c r="C28722" t="s">
        <v>27748</v>
      </c>
      <c r="D28722">
        <v>6</v>
      </c>
      <c r="E28722" s="1">
        <v>100000</v>
      </c>
      <c r="G28722" t="s">
        <v>111</v>
      </c>
      <c r="H28722" t="s">
        <v>27901</v>
      </c>
      <c r="I28722" t="s">
        <v>22</v>
      </c>
      <c r="J28722" t="s">
        <v>23</v>
      </c>
      <c r="K28722" t="s">
        <v>24</v>
      </c>
      <c r="L28722" t="s">
        <v>25</v>
      </c>
      <c r="M28722" t="s">
        <v>1094</v>
      </c>
    </row>
    <row r="28723" spans="1:13" x14ac:dyDescent="0.3">
      <c r="A28723" t="s">
        <v>569</v>
      </c>
      <c r="C28723" t="s">
        <v>29922</v>
      </c>
      <c r="D28723">
        <v>27</v>
      </c>
      <c r="E28723" s="1">
        <v>900000</v>
      </c>
      <c r="G28723" t="s">
        <v>111</v>
      </c>
      <c r="H28723" t="s">
        <v>29929</v>
      </c>
      <c r="I28723" t="s">
        <v>22</v>
      </c>
      <c r="J28723" t="s">
        <v>23</v>
      </c>
      <c r="K28723" t="s">
        <v>24</v>
      </c>
      <c r="L28723" t="s">
        <v>25</v>
      </c>
      <c r="M28723" t="s">
        <v>120</v>
      </c>
    </row>
    <row r="28724" spans="1:13" x14ac:dyDescent="0.3">
      <c r="A28724" t="s">
        <v>569</v>
      </c>
      <c r="C28724" t="s">
        <v>29922</v>
      </c>
      <c r="D28724">
        <v>49</v>
      </c>
      <c r="E28724" s="1">
        <v>7556620</v>
      </c>
      <c r="G28724" t="s">
        <v>111</v>
      </c>
      <c r="H28724" t="s">
        <v>30153</v>
      </c>
      <c r="I28724" t="s">
        <v>22</v>
      </c>
      <c r="J28724" t="s">
        <v>23</v>
      </c>
      <c r="K28724" t="s">
        <v>24</v>
      </c>
      <c r="L28724" t="s">
        <v>25</v>
      </c>
      <c r="M28724" t="s">
        <v>112</v>
      </c>
    </row>
    <row r="28725" spans="1:13" x14ac:dyDescent="0.3">
      <c r="A28725" t="s">
        <v>569</v>
      </c>
      <c r="C28725" t="s">
        <v>29553</v>
      </c>
      <c r="D28725">
        <v>23</v>
      </c>
      <c r="E28725" s="1">
        <v>179206</v>
      </c>
      <c r="G28725" t="s">
        <v>111</v>
      </c>
      <c r="H28725" t="s">
        <v>29618</v>
      </c>
      <c r="I28725" t="s">
        <v>22</v>
      </c>
      <c r="J28725" t="s">
        <v>23</v>
      </c>
      <c r="K28725" t="s">
        <v>24</v>
      </c>
      <c r="L28725" t="s">
        <v>25</v>
      </c>
      <c r="M28725" t="s">
        <v>87</v>
      </c>
    </row>
    <row r="28726" spans="1:13" x14ac:dyDescent="0.3">
      <c r="A28726" t="s">
        <v>569</v>
      </c>
      <c r="C28726" t="s">
        <v>30364</v>
      </c>
      <c r="D28726">
        <v>25</v>
      </c>
      <c r="E28726" s="1">
        <v>308261</v>
      </c>
      <c r="G28726" t="s">
        <v>111</v>
      </c>
      <c r="H28726" t="s">
        <v>30473</v>
      </c>
      <c r="I28726" t="s">
        <v>22</v>
      </c>
      <c r="J28726" t="s">
        <v>23</v>
      </c>
      <c r="K28726" t="s">
        <v>24</v>
      </c>
      <c r="L28726" t="s">
        <v>25</v>
      </c>
      <c r="M28726" t="s">
        <v>112</v>
      </c>
    </row>
    <row r="28727" spans="1:13" x14ac:dyDescent="0.3">
      <c r="A28727" t="s">
        <v>569</v>
      </c>
      <c r="C28727" t="s">
        <v>30364</v>
      </c>
      <c r="D28727">
        <v>23</v>
      </c>
      <c r="E28727" s="1">
        <v>623000</v>
      </c>
      <c r="G28727" t="s">
        <v>69</v>
      </c>
      <c r="H28727" t="s">
        <v>30531</v>
      </c>
      <c r="I28727" t="s">
        <v>22</v>
      </c>
      <c r="J28727" t="s">
        <v>23</v>
      </c>
      <c r="K28727" t="s">
        <v>24</v>
      </c>
      <c r="L28727" t="s">
        <v>25</v>
      </c>
      <c r="M28727" t="s">
        <v>221</v>
      </c>
    </row>
    <row r="28728" spans="1:13" x14ac:dyDescent="0.3">
      <c r="A28728" t="s">
        <v>569</v>
      </c>
      <c r="C28728" t="s">
        <v>3657</v>
      </c>
      <c r="D28728">
        <v>20</v>
      </c>
      <c r="E28728" s="1">
        <v>1485923</v>
      </c>
      <c r="G28728" t="s">
        <v>111</v>
      </c>
      <c r="H28728" t="s">
        <v>4183</v>
      </c>
      <c r="I28728" t="s">
        <v>22</v>
      </c>
      <c r="J28728" t="s">
        <v>23</v>
      </c>
      <c r="K28728" t="s">
        <v>24</v>
      </c>
      <c r="L28728" t="s">
        <v>25</v>
      </c>
      <c r="M28728" t="s">
        <v>112</v>
      </c>
    </row>
    <row r="28729" spans="1:13" x14ac:dyDescent="0.3">
      <c r="A28729" t="s">
        <v>569</v>
      </c>
      <c r="C28729" t="s">
        <v>3657</v>
      </c>
      <c r="D28729">
        <v>14</v>
      </c>
      <c r="E28729" s="1">
        <v>166015</v>
      </c>
      <c r="G28729" t="s">
        <v>111</v>
      </c>
      <c r="H28729" t="s">
        <v>4223</v>
      </c>
      <c r="I28729" t="s">
        <v>22</v>
      </c>
      <c r="J28729" t="s">
        <v>23</v>
      </c>
      <c r="K28729" t="s">
        <v>24</v>
      </c>
      <c r="L28729" t="s">
        <v>25</v>
      </c>
      <c r="M28729" t="s">
        <v>120</v>
      </c>
    </row>
    <row r="28730" spans="1:13" x14ac:dyDescent="0.3">
      <c r="A28730" t="s">
        <v>569</v>
      </c>
      <c r="C28730" t="s">
        <v>3657</v>
      </c>
      <c r="D28730">
        <v>31</v>
      </c>
      <c r="E28730" s="1">
        <v>370000</v>
      </c>
      <c r="G28730" t="s">
        <v>111</v>
      </c>
      <c r="H28730" t="s">
        <v>4246</v>
      </c>
      <c r="I28730" t="s">
        <v>22</v>
      </c>
      <c r="J28730" t="s">
        <v>23</v>
      </c>
      <c r="K28730" t="s">
        <v>24</v>
      </c>
      <c r="L28730" t="s">
        <v>25</v>
      </c>
      <c r="M28730" t="s">
        <v>87</v>
      </c>
    </row>
    <row r="28731" spans="1:13" x14ac:dyDescent="0.3">
      <c r="A28731" t="s">
        <v>569</v>
      </c>
      <c r="C28731" t="s">
        <v>3657</v>
      </c>
      <c r="D28731">
        <v>8</v>
      </c>
      <c r="E28731" s="1">
        <v>156825</v>
      </c>
      <c r="G28731" t="s">
        <v>69</v>
      </c>
      <c r="H28731" t="s">
        <v>4300</v>
      </c>
      <c r="I28731" t="s">
        <v>22</v>
      </c>
      <c r="J28731" t="s">
        <v>23</v>
      </c>
      <c r="K28731" t="s">
        <v>24</v>
      </c>
      <c r="L28731" t="s">
        <v>25</v>
      </c>
      <c r="M28731" t="s">
        <v>221</v>
      </c>
    </row>
    <row r="28732" spans="1:13" x14ac:dyDescent="0.3">
      <c r="A28732" t="s">
        <v>569</v>
      </c>
      <c r="C28732" t="s">
        <v>4395</v>
      </c>
      <c r="D28732">
        <v>25</v>
      </c>
      <c r="E28732" s="1">
        <v>800000</v>
      </c>
      <c r="G28732" t="s">
        <v>111</v>
      </c>
      <c r="H28732" t="s">
        <v>4573</v>
      </c>
      <c r="I28732" t="s">
        <v>22</v>
      </c>
      <c r="J28732" t="s">
        <v>23</v>
      </c>
      <c r="K28732" t="s">
        <v>24</v>
      </c>
      <c r="L28732" t="s">
        <v>25</v>
      </c>
      <c r="M28732" t="s">
        <v>232</v>
      </c>
    </row>
    <row r="28733" spans="1:13" x14ac:dyDescent="0.3">
      <c r="A28733" t="s">
        <v>569</v>
      </c>
      <c r="C28733" t="s">
        <v>24055</v>
      </c>
      <c r="D28733">
        <v>14</v>
      </c>
      <c r="E28733" s="1">
        <v>400000</v>
      </c>
      <c r="G28733" t="s">
        <v>111</v>
      </c>
      <c r="H28733" t="s">
        <v>24213</v>
      </c>
      <c r="I28733" t="s">
        <v>22</v>
      </c>
      <c r="J28733" t="s">
        <v>23</v>
      </c>
      <c r="K28733" t="s">
        <v>24</v>
      </c>
      <c r="L28733" t="s">
        <v>25</v>
      </c>
      <c r="M28733" t="s">
        <v>232</v>
      </c>
    </row>
    <row r="28734" spans="1:13" x14ac:dyDescent="0.3">
      <c r="A28734" t="s">
        <v>569</v>
      </c>
      <c r="C28734" t="s">
        <v>21714</v>
      </c>
      <c r="D28734">
        <v>37</v>
      </c>
      <c r="E28734" s="1">
        <v>900000</v>
      </c>
      <c r="G28734" t="s">
        <v>69</v>
      </c>
      <c r="H28734" t="s">
        <v>21771</v>
      </c>
      <c r="I28734" t="s">
        <v>22</v>
      </c>
      <c r="J28734" t="s">
        <v>23</v>
      </c>
      <c r="K28734" t="s">
        <v>24</v>
      </c>
      <c r="L28734" t="s">
        <v>25</v>
      </c>
      <c r="M28734" t="s">
        <v>221</v>
      </c>
    </row>
    <row r="28735" spans="1:13" x14ac:dyDescent="0.3">
      <c r="A28735" t="s">
        <v>569</v>
      </c>
      <c r="C28735" t="s">
        <v>22024</v>
      </c>
      <c r="D28735">
        <v>8</v>
      </c>
      <c r="E28735" s="1">
        <v>30000</v>
      </c>
      <c r="G28735" t="s">
        <v>111</v>
      </c>
      <c r="H28735" t="s">
        <v>22090</v>
      </c>
      <c r="I28735" t="s">
        <v>22</v>
      </c>
      <c r="J28735" t="s">
        <v>23</v>
      </c>
      <c r="K28735" t="s">
        <v>24</v>
      </c>
      <c r="L28735" t="s">
        <v>25</v>
      </c>
      <c r="M28735" t="s">
        <v>3790</v>
      </c>
    </row>
    <row r="28736" spans="1:13" x14ac:dyDescent="0.3">
      <c r="A28736" t="s">
        <v>569</v>
      </c>
      <c r="C28736" t="s">
        <v>16755</v>
      </c>
      <c r="D28736">
        <v>32</v>
      </c>
      <c r="E28736" s="1">
        <v>5295861</v>
      </c>
      <c r="G28736" t="s">
        <v>111</v>
      </c>
      <c r="H28736" t="s">
        <v>17112</v>
      </c>
      <c r="I28736" t="s">
        <v>22</v>
      </c>
      <c r="J28736" t="s">
        <v>23</v>
      </c>
      <c r="K28736" t="s">
        <v>24</v>
      </c>
      <c r="L28736" t="s">
        <v>25</v>
      </c>
      <c r="M28736" t="s">
        <v>17113</v>
      </c>
    </row>
    <row r="28737" spans="1:13" x14ac:dyDescent="0.3">
      <c r="A28737" t="s">
        <v>569</v>
      </c>
      <c r="C28737" t="s">
        <v>17183</v>
      </c>
      <c r="D28737">
        <v>13</v>
      </c>
      <c r="E28737" s="1">
        <v>191234</v>
      </c>
      <c r="G28737" t="s">
        <v>111</v>
      </c>
      <c r="H28737" t="s">
        <v>17316</v>
      </c>
      <c r="I28737" t="s">
        <v>22</v>
      </c>
      <c r="J28737" t="s">
        <v>23</v>
      </c>
      <c r="K28737" t="s">
        <v>24</v>
      </c>
      <c r="L28737" t="s">
        <v>25</v>
      </c>
      <c r="M28737" t="s">
        <v>232</v>
      </c>
    </row>
    <row r="28738" spans="1:13" x14ac:dyDescent="0.3">
      <c r="A28738" t="s">
        <v>569</v>
      </c>
      <c r="C28738" t="s">
        <v>16236</v>
      </c>
      <c r="D28738">
        <v>7</v>
      </c>
      <c r="E28738" s="1">
        <v>25000</v>
      </c>
      <c r="G28738" t="s">
        <v>111</v>
      </c>
      <c r="H28738" t="s">
        <v>16327</v>
      </c>
      <c r="I28738" t="s">
        <v>22</v>
      </c>
      <c r="J28738" t="s">
        <v>23</v>
      </c>
      <c r="K28738" t="s">
        <v>24</v>
      </c>
      <c r="L28738" t="s">
        <v>25</v>
      </c>
      <c r="M28738" t="s">
        <v>232</v>
      </c>
    </row>
    <row r="28739" spans="1:13" x14ac:dyDescent="0.3">
      <c r="A28739" t="s">
        <v>569</v>
      </c>
      <c r="C28739" t="s">
        <v>11494</v>
      </c>
      <c r="D28739">
        <v>14</v>
      </c>
      <c r="E28739" s="1">
        <v>275409</v>
      </c>
      <c r="G28739" t="s">
        <v>111</v>
      </c>
      <c r="H28739" t="s">
        <v>11592</v>
      </c>
      <c r="I28739" t="s">
        <v>22</v>
      </c>
      <c r="J28739" t="s">
        <v>23</v>
      </c>
      <c r="K28739" t="s">
        <v>24</v>
      </c>
      <c r="L28739" t="s">
        <v>25</v>
      </c>
      <c r="M28739" t="s">
        <v>232</v>
      </c>
    </row>
    <row r="28740" spans="1:13" x14ac:dyDescent="0.3">
      <c r="A28740" t="s">
        <v>569</v>
      </c>
      <c r="C28740" t="s">
        <v>8560</v>
      </c>
      <c r="D28740">
        <v>48</v>
      </c>
      <c r="E28740" s="1">
        <v>1000000</v>
      </c>
      <c r="G28740" t="s">
        <v>69</v>
      </c>
      <c r="H28740" t="s">
        <v>8582</v>
      </c>
      <c r="I28740" t="s">
        <v>22</v>
      </c>
      <c r="J28740" t="s">
        <v>23</v>
      </c>
      <c r="K28740" t="s">
        <v>24</v>
      </c>
      <c r="L28740" t="s">
        <v>25</v>
      </c>
      <c r="M28740" t="s">
        <v>221</v>
      </c>
    </row>
    <row r="28741" spans="1:13" x14ac:dyDescent="0.3">
      <c r="A28741" t="s">
        <v>569</v>
      </c>
      <c r="C28741" t="s">
        <v>35205</v>
      </c>
      <c r="D28741">
        <v>48</v>
      </c>
      <c r="E28741" s="1">
        <v>1450000</v>
      </c>
      <c r="G28741" t="s">
        <v>69</v>
      </c>
      <c r="H28741" t="s">
        <v>35273</v>
      </c>
      <c r="I28741" t="s">
        <v>22</v>
      </c>
      <c r="J28741" t="s">
        <v>23</v>
      </c>
      <c r="K28741" t="s">
        <v>24</v>
      </c>
      <c r="L28741" t="s">
        <v>25</v>
      </c>
      <c r="M28741" t="s">
        <v>221</v>
      </c>
    </row>
    <row r="28742" spans="1:13" x14ac:dyDescent="0.3">
      <c r="A28742" t="s">
        <v>569</v>
      </c>
      <c r="C28742" t="s">
        <v>34985</v>
      </c>
      <c r="D28742">
        <v>61</v>
      </c>
      <c r="E28742" s="1">
        <v>1150000</v>
      </c>
      <c r="G28742" t="s">
        <v>69</v>
      </c>
      <c r="H28742" t="s">
        <v>35072</v>
      </c>
      <c r="I28742" t="s">
        <v>22</v>
      </c>
      <c r="J28742" t="s">
        <v>23</v>
      </c>
      <c r="K28742" t="s">
        <v>24</v>
      </c>
      <c r="L28742" t="s">
        <v>25</v>
      </c>
      <c r="M28742" t="s">
        <v>221</v>
      </c>
    </row>
    <row r="28743" spans="1:13" x14ac:dyDescent="0.3">
      <c r="A28743" t="s">
        <v>569</v>
      </c>
      <c r="C28743" t="s">
        <v>37047</v>
      </c>
      <c r="D28743">
        <v>19</v>
      </c>
      <c r="E28743" s="1">
        <v>415000</v>
      </c>
      <c r="G28743" t="s">
        <v>69</v>
      </c>
      <c r="H28743" t="s">
        <v>37077</v>
      </c>
      <c r="I28743" t="s">
        <v>22</v>
      </c>
      <c r="J28743" t="s">
        <v>23</v>
      </c>
      <c r="K28743" t="s">
        <v>24</v>
      </c>
      <c r="L28743" t="s">
        <v>25</v>
      </c>
      <c r="M28743" t="s">
        <v>221</v>
      </c>
    </row>
    <row r="28744" spans="1:13" x14ac:dyDescent="0.3">
      <c r="A28744" t="s">
        <v>569</v>
      </c>
      <c r="C28744" t="s">
        <v>37047</v>
      </c>
      <c r="D28744">
        <v>38</v>
      </c>
      <c r="E28744" s="1">
        <v>114138</v>
      </c>
      <c r="G28744" t="s">
        <v>69</v>
      </c>
      <c r="H28744" t="s">
        <v>37223</v>
      </c>
      <c r="I28744" t="s">
        <v>22</v>
      </c>
      <c r="J28744" t="s">
        <v>23</v>
      </c>
      <c r="K28744" t="s">
        <v>24</v>
      </c>
      <c r="L28744" t="s">
        <v>25</v>
      </c>
      <c r="M28744" t="s">
        <v>221</v>
      </c>
    </row>
    <row r="28745" spans="1:13" x14ac:dyDescent="0.3">
      <c r="A28745" t="s">
        <v>569</v>
      </c>
      <c r="C28745" t="s">
        <v>35627</v>
      </c>
      <c r="D28745">
        <v>48</v>
      </c>
      <c r="E28745" s="1">
        <v>1350000</v>
      </c>
      <c r="G28745" t="s">
        <v>69</v>
      </c>
      <c r="H28745" t="s">
        <v>35670</v>
      </c>
      <c r="I28745" t="s">
        <v>22</v>
      </c>
      <c r="J28745" t="s">
        <v>23</v>
      </c>
      <c r="K28745" t="s">
        <v>24</v>
      </c>
      <c r="L28745" t="s">
        <v>25</v>
      </c>
      <c r="M28745" t="s">
        <v>221</v>
      </c>
    </row>
    <row r="28746" spans="1:13" x14ac:dyDescent="0.3">
      <c r="A28746" t="s">
        <v>569</v>
      </c>
      <c r="C28746" t="s">
        <v>36241</v>
      </c>
      <c r="D28746">
        <v>58</v>
      </c>
      <c r="E28746" s="1">
        <v>2500000</v>
      </c>
      <c r="G28746" t="s">
        <v>69</v>
      </c>
      <c r="H28746" t="s">
        <v>36253</v>
      </c>
      <c r="I28746" t="s">
        <v>22</v>
      </c>
      <c r="J28746" t="s">
        <v>23</v>
      </c>
      <c r="K28746" t="s">
        <v>24</v>
      </c>
      <c r="L28746" t="s">
        <v>25</v>
      </c>
      <c r="M28746" t="s">
        <v>7715</v>
      </c>
    </row>
    <row r="28747" spans="1:13" x14ac:dyDescent="0.3">
      <c r="A28747" t="s">
        <v>569</v>
      </c>
      <c r="C28747" t="s">
        <v>38133</v>
      </c>
      <c r="D28747">
        <v>11</v>
      </c>
      <c r="E28747" s="1">
        <v>293024</v>
      </c>
      <c r="G28747" t="s">
        <v>111</v>
      </c>
      <c r="H28747" t="s">
        <v>38169</v>
      </c>
      <c r="I28747" t="s">
        <v>22</v>
      </c>
      <c r="J28747" t="s">
        <v>23</v>
      </c>
      <c r="K28747" t="s">
        <v>24</v>
      </c>
      <c r="L28747" t="s">
        <v>25</v>
      </c>
      <c r="M28747" t="s">
        <v>120</v>
      </c>
    </row>
    <row r="28748" spans="1:13" x14ac:dyDescent="0.3">
      <c r="A28748" t="s">
        <v>569</v>
      </c>
      <c r="C28748" t="s">
        <v>24619</v>
      </c>
      <c r="D28748">
        <v>36</v>
      </c>
      <c r="E28748" s="1">
        <v>750000</v>
      </c>
      <c r="G28748" t="s">
        <v>69</v>
      </c>
      <c r="H28748" t="s">
        <v>24645</v>
      </c>
      <c r="I28748" t="s">
        <v>22</v>
      </c>
      <c r="J28748" t="s">
        <v>23</v>
      </c>
      <c r="K28748" t="s">
        <v>24</v>
      </c>
      <c r="L28748" t="s">
        <v>25</v>
      </c>
      <c r="M28748" t="s">
        <v>221</v>
      </c>
    </row>
    <row r="28749" spans="1:13" x14ac:dyDescent="0.3">
      <c r="A28749" t="s">
        <v>2054</v>
      </c>
      <c r="C28749" t="s">
        <v>1852</v>
      </c>
      <c r="D28749">
        <v>12</v>
      </c>
      <c r="E28749" s="1">
        <v>75000</v>
      </c>
      <c r="G28749" t="s">
        <v>111</v>
      </c>
      <c r="H28749" t="s">
        <v>1827</v>
      </c>
      <c r="I28749" t="s">
        <v>2055</v>
      </c>
      <c r="J28749" t="s">
        <v>300</v>
      </c>
      <c r="K28749" t="s">
        <v>24</v>
      </c>
      <c r="L28749" t="s">
        <v>25</v>
      </c>
      <c r="M28749" t="s">
        <v>120</v>
      </c>
    </row>
    <row r="28750" spans="1:13" x14ac:dyDescent="0.3">
      <c r="A28750" t="s">
        <v>7716</v>
      </c>
      <c r="C28750" t="s">
        <v>7634</v>
      </c>
      <c r="D28750">
        <v>25</v>
      </c>
      <c r="E28750" s="1">
        <v>85000</v>
      </c>
      <c r="G28750" t="s">
        <v>69</v>
      </c>
      <c r="H28750" t="s">
        <v>7717</v>
      </c>
      <c r="I28750" t="s">
        <v>5624</v>
      </c>
      <c r="J28750" t="s">
        <v>307</v>
      </c>
      <c r="K28750" t="s">
        <v>24</v>
      </c>
      <c r="L28750" t="s">
        <v>25</v>
      </c>
      <c r="M28750" t="s">
        <v>221</v>
      </c>
    </row>
    <row r="28751" spans="1:13" x14ac:dyDescent="0.3">
      <c r="A28751" t="s">
        <v>12199</v>
      </c>
      <c r="C28751" t="s">
        <v>21035</v>
      </c>
      <c r="D28751">
        <v>25</v>
      </c>
      <c r="E28751" s="1">
        <v>240018</v>
      </c>
      <c r="G28751" t="s">
        <v>111</v>
      </c>
      <c r="H28751" t="s">
        <v>21078</v>
      </c>
      <c r="I28751" t="s">
        <v>4153</v>
      </c>
      <c r="J28751" t="s">
        <v>1250</v>
      </c>
      <c r="K28751" t="s">
        <v>24</v>
      </c>
      <c r="L28751" t="s">
        <v>25</v>
      </c>
      <c r="M28751" t="s">
        <v>120</v>
      </c>
    </row>
    <row r="28752" spans="1:13" x14ac:dyDescent="0.3">
      <c r="A28752" t="s">
        <v>12199</v>
      </c>
      <c r="C28752" t="s">
        <v>11813</v>
      </c>
      <c r="D28752">
        <v>16</v>
      </c>
      <c r="E28752" s="1">
        <v>141329</v>
      </c>
      <c r="G28752" t="s">
        <v>111</v>
      </c>
      <c r="H28752" t="s">
        <v>12200</v>
      </c>
      <c r="I28752" t="s">
        <v>4153</v>
      </c>
      <c r="J28752" t="s">
        <v>1250</v>
      </c>
      <c r="K28752" t="s">
        <v>24</v>
      </c>
      <c r="L28752" t="s">
        <v>25</v>
      </c>
      <c r="M28752" t="s">
        <v>120</v>
      </c>
    </row>
    <row r="28753" spans="1:13" x14ac:dyDescent="0.3">
      <c r="A28753" t="s">
        <v>22365</v>
      </c>
      <c r="C28753" t="s">
        <v>22248</v>
      </c>
      <c r="D28753">
        <v>12</v>
      </c>
      <c r="E28753" s="1">
        <v>55328</v>
      </c>
      <c r="G28753" t="s">
        <v>111</v>
      </c>
      <c r="H28753" t="s">
        <v>22366</v>
      </c>
      <c r="I28753" t="s">
        <v>1433</v>
      </c>
      <c r="J28753" t="s">
        <v>732</v>
      </c>
      <c r="K28753" t="s">
        <v>24</v>
      </c>
      <c r="L28753" t="s">
        <v>25</v>
      </c>
      <c r="M28753" t="s">
        <v>120</v>
      </c>
    </row>
    <row r="28754" spans="1:13" x14ac:dyDescent="0.3">
      <c r="A28754" t="s">
        <v>12243</v>
      </c>
      <c r="C28754" t="s">
        <v>11813</v>
      </c>
      <c r="D28754">
        <v>1</v>
      </c>
      <c r="E28754" s="1">
        <v>10000</v>
      </c>
      <c r="G28754" t="s">
        <v>21</v>
      </c>
      <c r="H28754" t="s">
        <v>68</v>
      </c>
      <c r="I28754" t="s">
        <v>156</v>
      </c>
      <c r="J28754" t="s">
        <v>22</v>
      </c>
      <c r="K28754" t="s">
        <v>24</v>
      </c>
      <c r="L28754" t="s">
        <v>25</v>
      </c>
      <c r="M28754" t="s">
        <v>26</v>
      </c>
    </row>
    <row r="28755" spans="1:13" x14ac:dyDescent="0.3">
      <c r="A28755" t="s">
        <v>12243</v>
      </c>
      <c r="C28755" t="s">
        <v>33603</v>
      </c>
      <c r="D28755">
        <v>36</v>
      </c>
      <c r="E28755" s="1">
        <v>56033</v>
      </c>
      <c r="G28755" t="s">
        <v>111</v>
      </c>
      <c r="H28755" t="s">
        <v>33708</v>
      </c>
      <c r="I28755" t="s">
        <v>156</v>
      </c>
      <c r="J28755" t="s">
        <v>22</v>
      </c>
      <c r="K28755" t="s">
        <v>24</v>
      </c>
      <c r="L28755" t="s">
        <v>25</v>
      </c>
      <c r="M28755" t="s">
        <v>6109</v>
      </c>
    </row>
    <row r="28756" spans="1:13" x14ac:dyDescent="0.3">
      <c r="A28756" t="s">
        <v>12243</v>
      </c>
      <c r="C28756" t="s">
        <v>33603</v>
      </c>
      <c r="D28756">
        <v>3</v>
      </c>
      <c r="E28756" s="1">
        <v>7500</v>
      </c>
      <c r="G28756" t="s">
        <v>21</v>
      </c>
      <c r="H28756" t="s">
        <v>970</v>
      </c>
      <c r="I28756" t="s">
        <v>156</v>
      </c>
      <c r="J28756" t="s">
        <v>22</v>
      </c>
      <c r="K28756" t="s">
        <v>24</v>
      </c>
      <c r="L28756" t="s">
        <v>25</v>
      </c>
      <c r="M28756" t="s">
        <v>26</v>
      </c>
    </row>
    <row r="28757" spans="1:13" x14ac:dyDescent="0.3">
      <c r="A28757" t="s">
        <v>12243</v>
      </c>
      <c r="C28757" t="s">
        <v>37577</v>
      </c>
      <c r="D28757">
        <v>1</v>
      </c>
      <c r="E28757" s="1">
        <v>5000</v>
      </c>
      <c r="G28757" t="s">
        <v>21</v>
      </c>
      <c r="H28757" t="s">
        <v>970</v>
      </c>
      <c r="I28757" t="s">
        <v>156</v>
      </c>
      <c r="J28757" t="s">
        <v>22</v>
      </c>
      <c r="K28757" t="s">
        <v>24</v>
      </c>
      <c r="L28757" t="s">
        <v>25</v>
      </c>
      <c r="M28757" t="s">
        <v>26</v>
      </c>
    </row>
    <row r="28758" spans="1:13" x14ac:dyDescent="0.3">
      <c r="A28758" t="s">
        <v>12243</v>
      </c>
      <c r="C28758" t="s">
        <v>36101</v>
      </c>
      <c r="D28758">
        <v>12</v>
      </c>
      <c r="E28758" s="1">
        <v>10000</v>
      </c>
      <c r="G28758" t="s">
        <v>21</v>
      </c>
      <c r="H28758" t="s">
        <v>970</v>
      </c>
      <c r="I28758" t="s">
        <v>156</v>
      </c>
      <c r="J28758" t="s">
        <v>22</v>
      </c>
      <c r="K28758" t="s">
        <v>24</v>
      </c>
      <c r="L28758" t="s">
        <v>25</v>
      </c>
      <c r="M28758" t="s">
        <v>26</v>
      </c>
    </row>
    <row r="28759" spans="1:13" x14ac:dyDescent="0.3">
      <c r="A28759" t="s">
        <v>12243</v>
      </c>
      <c r="C28759" t="s">
        <v>37685</v>
      </c>
      <c r="D28759">
        <v>12</v>
      </c>
      <c r="E28759" s="1">
        <v>4700</v>
      </c>
      <c r="G28759" t="s">
        <v>21</v>
      </c>
      <c r="H28759" t="s">
        <v>970</v>
      </c>
      <c r="I28759" t="s">
        <v>156</v>
      </c>
      <c r="J28759" t="s">
        <v>22</v>
      </c>
      <c r="K28759" t="s">
        <v>24</v>
      </c>
      <c r="L28759" t="s">
        <v>25</v>
      </c>
      <c r="M28759" t="s">
        <v>26</v>
      </c>
    </row>
    <row r="28760" spans="1:13" x14ac:dyDescent="0.3">
      <c r="A28760" t="s">
        <v>12243</v>
      </c>
      <c r="C28760" t="s">
        <v>38015</v>
      </c>
      <c r="D28760">
        <v>36</v>
      </c>
      <c r="E28760" s="1">
        <v>115632</v>
      </c>
      <c r="G28760" t="s">
        <v>111</v>
      </c>
      <c r="H28760" t="s">
        <v>38031</v>
      </c>
      <c r="I28760" t="s">
        <v>156</v>
      </c>
      <c r="J28760" t="s">
        <v>22</v>
      </c>
      <c r="K28760" t="s">
        <v>24</v>
      </c>
      <c r="L28760" t="s">
        <v>25</v>
      </c>
      <c r="M28760" t="s">
        <v>6109</v>
      </c>
    </row>
    <row r="28761" spans="1:13" x14ac:dyDescent="0.3">
      <c r="A28761" t="s">
        <v>12243</v>
      </c>
      <c r="C28761" t="s">
        <v>17710</v>
      </c>
      <c r="D28761">
        <v>12</v>
      </c>
      <c r="E28761" s="1">
        <v>4666</v>
      </c>
      <c r="G28761" t="s">
        <v>21</v>
      </c>
      <c r="H28761" t="s">
        <v>970</v>
      </c>
      <c r="I28761" t="s">
        <v>156</v>
      </c>
      <c r="J28761" t="s">
        <v>22</v>
      </c>
      <c r="K28761" t="s">
        <v>24</v>
      </c>
      <c r="L28761" t="s">
        <v>25</v>
      </c>
      <c r="M28761" t="s">
        <v>26</v>
      </c>
    </row>
    <row r="28762" spans="1:13" x14ac:dyDescent="0.3">
      <c r="A28762" t="s">
        <v>12243</v>
      </c>
      <c r="C28762" t="s">
        <v>24725</v>
      </c>
      <c r="D28762">
        <v>12</v>
      </c>
      <c r="E28762" s="1">
        <v>50000</v>
      </c>
      <c r="G28762" t="s">
        <v>111</v>
      </c>
      <c r="H28762" t="s">
        <v>24770</v>
      </c>
      <c r="I28762" t="s">
        <v>156</v>
      </c>
      <c r="J28762" t="s">
        <v>22</v>
      </c>
      <c r="K28762" t="s">
        <v>24</v>
      </c>
      <c r="L28762" t="s">
        <v>25</v>
      </c>
      <c r="M28762" t="s">
        <v>6109</v>
      </c>
    </row>
    <row r="28763" spans="1:13" x14ac:dyDescent="0.3">
      <c r="A28763" t="s">
        <v>12243</v>
      </c>
      <c r="C28763" t="s">
        <v>24500</v>
      </c>
      <c r="D28763">
        <v>12</v>
      </c>
      <c r="E28763" s="1">
        <v>2228</v>
      </c>
      <c r="G28763" t="s">
        <v>21</v>
      </c>
      <c r="H28763" t="s">
        <v>970</v>
      </c>
      <c r="I28763" t="s">
        <v>156</v>
      </c>
      <c r="J28763" t="s">
        <v>22</v>
      </c>
      <c r="K28763" t="s">
        <v>24</v>
      </c>
      <c r="L28763" t="s">
        <v>25</v>
      </c>
      <c r="M28763" t="s">
        <v>26</v>
      </c>
    </row>
    <row r="28764" spans="1:13" x14ac:dyDescent="0.3">
      <c r="A28764" t="s">
        <v>12243</v>
      </c>
      <c r="C28764" t="s">
        <v>25016</v>
      </c>
      <c r="D28764">
        <v>12</v>
      </c>
      <c r="E28764" s="1">
        <v>429</v>
      </c>
      <c r="G28764" t="s">
        <v>21</v>
      </c>
      <c r="H28764" t="s">
        <v>970</v>
      </c>
      <c r="I28764" t="s">
        <v>156</v>
      </c>
      <c r="J28764" t="s">
        <v>22</v>
      </c>
      <c r="K28764" t="s">
        <v>24</v>
      </c>
      <c r="L28764" t="s">
        <v>25</v>
      </c>
      <c r="M28764" t="s">
        <v>26</v>
      </c>
    </row>
    <row r="28765" spans="1:13" x14ac:dyDescent="0.3">
      <c r="A28765" t="s">
        <v>12243</v>
      </c>
      <c r="C28765" t="s">
        <v>26485</v>
      </c>
      <c r="D28765">
        <v>24</v>
      </c>
      <c r="E28765" s="1">
        <v>120000</v>
      </c>
      <c r="G28765" t="s">
        <v>111</v>
      </c>
      <c r="H28765" t="s">
        <v>26489</v>
      </c>
      <c r="I28765" t="s">
        <v>156</v>
      </c>
      <c r="J28765" t="s">
        <v>22</v>
      </c>
      <c r="K28765" t="s">
        <v>24</v>
      </c>
      <c r="L28765" t="s">
        <v>25</v>
      </c>
      <c r="M28765" t="s">
        <v>6109</v>
      </c>
    </row>
    <row r="28766" spans="1:13" x14ac:dyDescent="0.3">
      <c r="A28766" t="s">
        <v>12243</v>
      </c>
      <c r="C28766" t="s">
        <v>26449</v>
      </c>
      <c r="D28766">
        <v>1</v>
      </c>
      <c r="E28766" s="1">
        <v>1650</v>
      </c>
      <c r="G28766" t="s">
        <v>111</v>
      </c>
      <c r="H28766" t="s">
        <v>26472</v>
      </c>
      <c r="I28766" t="s">
        <v>156</v>
      </c>
      <c r="J28766" t="s">
        <v>22</v>
      </c>
      <c r="K28766" t="s">
        <v>24</v>
      </c>
      <c r="L28766" t="s">
        <v>25</v>
      </c>
      <c r="M28766" t="s">
        <v>120</v>
      </c>
    </row>
    <row r="28767" spans="1:13" x14ac:dyDescent="0.3">
      <c r="A28767" t="s">
        <v>12243</v>
      </c>
      <c r="C28767" t="s">
        <v>18470</v>
      </c>
      <c r="D28767">
        <v>12</v>
      </c>
      <c r="E28767" s="1">
        <v>850</v>
      </c>
      <c r="G28767" t="s">
        <v>21</v>
      </c>
      <c r="H28767" t="s">
        <v>970</v>
      </c>
      <c r="I28767" t="s">
        <v>156</v>
      </c>
      <c r="J28767" t="s">
        <v>22</v>
      </c>
      <c r="K28767" t="s">
        <v>24</v>
      </c>
      <c r="L28767" t="s">
        <v>25</v>
      </c>
      <c r="M28767" t="s">
        <v>26</v>
      </c>
    </row>
    <row r="28768" spans="1:13" x14ac:dyDescent="0.3">
      <c r="A28768" t="s">
        <v>12243</v>
      </c>
      <c r="C28768" t="s">
        <v>19247</v>
      </c>
      <c r="D28768">
        <v>79</v>
      </c>
      <c r="E28768" s="1">
        <v>750000</v>
      </c>
      <c r="G28768" t="s">
        <v>111</v>
      </c>
      <c r="H28768" t="s">
        <v>19253</v>
      </c>
      <c r="I28768" t="s">
        <v>156</v>
      </c>
      <c r="J28768" t="s">
        <v>22</v>
      </c>
      <c r="K28768" t="s">
        <v>24</v>
      </c>
      <c r="L28768" t="s">
        <v>25</v>
      </c>
      <c r="M28768" t="s">
        <v>6109</v>
      </c>
    </row>
    <row r="28769" spans="1:13" x14ac:dyDescent="0.3">
      <c r="A28769" t="s">
        <v>12243</v>
      </c>
      <c r="C28769" t="s">
        <v>32274</v>
      </c>
      <c r="D28769">
        <v>12</v>
      </c>
      <c r="E28769" s="1">
        <v>5000</v>
      </c>
      <c r="G28769" t="s">
        <v>111</v>
      </c>
      <c r="H28769" t="s">
        <v>32289</v>
      </c>
      <c r="I28769" t="s">
        <v>156</v>
      </c>
      <c r="J28769" t="s">
        <v>22</v>
      </c>
      <c r="K28769" t="s">
        <v>24</v>
      </c>
      <c r="L28769" t="s">
        <v>25</v>
      </c>
      <c r="M28769" t="s">
        <v>6109</v>
      </c>
    </row>
    <row r="28770" spans="1:13" x14ac:dyDescent="0.3">
      <c r="A28770" t="s">
        <v>12197</v>
      </c>
      <c r="C28770" t="s">
        <v>16755</v>
      </c>
      <c r="D28770">
        <v>37</v>
      </c>
      <c r="E28770" s="1">
        <v>250153</v>
      </c>
      <c r="G28770" t="s">
        <v>111</v>
      </c>
      <c r="H28770" t="s">
        <v>17072</v>
      </c>
      <c r="I28770" t="s">
        <v>299</v>
      </c>
      <c r="J28770" t="s">
        <v>300</v>
      </c>
      <c r="K28770" t="s">
        <v>24</v>
      </c>
      <c r="L28770" t="s">
        <v>25</v>
      </c>
      <c r="M28770" t="s">
        <v>232</v>
      </c>
    </row>
    <row r="28771" spans="1:13" x14ac:dyDescent="0.3">
      <c r="A28771" t="s">
        <v>12197</v>
      </c>
      <c r="C28771" t="s">
        <v>11813</v>
      </c>
      <c r="D28771">
        <v>13</v>
      </c>
      <c r="E28771" s="1">
        <v>100000</v>
      </c>
      <c r="G28771" t="s">
        <v>111</v>
      </c>
      <c r="H28771" t="s">
        <v>12198</v>
      </c>
      <c r="I28771" t="s">
        <v>299</v>
      </c>
      <c r="J28771" t="s">
        <v>300</v>
      </c>
      <c r="K28771" t="s">
        <v>24</v>
      </c>
      <c r="L28771" t="s">
        <v>25</v>
      </c>
      <c r="M28771" t="s">
        <v>120</v>
      </c>
    </row>
    <row r="28772" spans="1:13" x14ac:dyDescent="0.3">
      <c r="A28772" t="s">
        <v>34216</v>
      </c>
      <c r="C28772" t="s">
        <v>34198</v>
      </c>
      <c r="D28772">
        <v>1</v>
      </c>
      <c r="E28772" s="1">
        <v>1950</v>
      </c>
      <c r="G28772" t="s">
        <v>21</v>
      </c>
      <c r="H28772" t="s">
        <v>970</v>
      </c>
      <c r="I28772" t="s">
        <v>458</v>
      </c>
      <c r="J28772" t="s">
        <v>236</v>
      </c>
      <c r="K28772" t="s">
        <v>24</v>
      </c>
      <c r="L28772" t="s">
        <v>25</v>
      </c>
      <c r="M28772" t="s">
        <v>26</v>
      </c>
    </row>
    <row r="28773" spans="1:13" x14ac:dyDescent="0.3">
      <c r="A28773" t="s">
        <v>11418</v>
      </c>
      <c r="C28773" t="s">
        <v>11420</v>
      </c>
      <c r="D28773">
        <v>26</v>
      </c>
      <c r="E28773" s="1">
        <v>4779157</v>
      </c>
      <c r="G28773" t="s">
        <v>34</v>
      </c>
      <c r="H28773" t="s">
        <v>11419</v>
      </c>
      <c r="I28773" t="s">
        <v>22</v>
      </c>
      <c r="J28773" t="s">
        <v>23</v>
      </c>
      <c r="K28773" t="s">
        <v>24</v>
      </c>
      <c r="L28773" t="s">
        <v>25</v>
      </c>
      <c r="M28773" t="s">
        <v>6146</v>
      </c>
    </row>
    <row r="28774" spans="1:13" x14ac:dyDescent="0.3">
      <c r="A28774" t="s">
        <v>11418</v>
      </c>
      <c r="C28774" t="s">
        <v>35134</v>
      </c>
      <c r="D28774">
        <v>38</v>
      </c>
      <c r="E28774" s="1">
        <v>2936507</v>
      </c>
      <c r="G28774" t="s">
        <v>34</v>
      </c>
      <c r="H28774" t="s">
        <v>34472</v>
      </c>
      <c r="I28774" t="s">
        <v>22</v>
      </c>
      <c r="J28774" t="s">
        <v>23</v>
      </c>
      <c r="K28774" t="s">
        <v>24</v>
      </c>
      <c r="L28774" t="s">
        <v>25</v>
      </c>
      <c r="M28774" t="s">
        <v>6146</v>
      </c>
    </row>
    <row r="28775" spans="1:13" x14ac:dyDescent="0.3">
      <c r="A28775" t="s">
        <v>11418</v>
      </c>
      <c r="C28775" t="s">
        <v>24785</v>
      </c>
      <c r="D28775">
        <v>12</v>
      </c>
      <c r="E28775" s="1">
        <v>60000</v>
      </c>
      <c r="G28775" t="s">
        <v>34</v>
      </c>
      <c r="H28775" t="s">
        <v>24821</v>
      </c>
      <c r="I28775" t="s">
        <v>22</v>
      </c>
      <c r="J28775" t="s">
        <v>23</v>
      </c>
      <c r="K28775" t="s">
        <v>24</v>
      </c>
      <c r="L28775" t="s">
        <v>25</v>
      </c>
      <c r="M28775" t="s">
        <v>6146</v>
      </c>
    </row>
    <row r="28776" spans="1:13" x14ac:dyDescent="0.3">
      <c r="A28776" t="s">
        <v>11418</v>
      </c>
      <c r="C28776" t="s">
        <v>32581</v>
      </c>
      <c r="D28776">
        <v>36</v>
      </c>
      <c r="E28776" s="1">
        <v>420000</v>
      </c>
      <c r="G28776" t="s">
        <v>34</v>
      </c>
      <c r="H28776" t="s">
        <v>32588</v>
      </c>
      <c r="I28776" t="s">
        <v>22</v>
      </c>
      <c r="J28776" t="s">
        <v>23</v>
      </c>
      <c r="K28776" t="s">
        <v>24</v>
      </c>
      <c r="L28776" t="s">
        <v>25</v>
      </c>
      <c r="M28776" t="s">
        <v>6146</v>
      </c>
    </row>
    <row r="28777" spans="1:13" x14ac:dyDescent="0.3">
      <c r="A28777" t="s">
        <v>23241</v>
      </c>
      <c r="C28777" t="s">
        <v>29553</v>
      </c>
      <c r="D28777">
        <v>42</v>
      </c>
      <c r="E28777" s="1">
        <v>4455942</v>
      </c>
      <c r="G28777" t="s">
        <v>516</v>
      </c>
      <c r="H28777" t="s">
        <v>29810</v>
      </c>
      <c r="I28777" t="s">
        <v>1648</v>
      </c>
      <c r="J28777" t="s">
        <v>1649</v>
      </c>
      <c r="K28777" t="s">
        <v>51</v>
      </c>
      <c r="L28777" t="s">
        <v>44</v>
      </c>
      <c r="M28777" t="s">
        <v>2736</v>
      </c>
    </row>
    <row r="28778" spans="1:13" x14ac:dyDescent="0.3">
      <c r="A28778" t="s">
        <v>23241</v>
      </c>
      <c r="C28778" t="s">
        <v>23213</v>
      </c>
      <c r="D28778">
        <v>43</v>
      </c>
      <c r="E28778" s="1">
        <v>2489802</v>
      </c>
      <c r="G28778" t="s">
        <v>48</v>
      </c>
      <c r="H28778" t="s">
        <v>23242</v>
      </c>
      <c r="I28778" t="s">
        <v>1648</v>
      </c>
      <c r="J28778" t="s">
        <v>1649</v>
      </c>
      <c r="K28778" t="s">
        <v>51</v>
      </c>
      <c r="L28778" t="s">
        <v>44</v>
      </c>
      <c r="M28778" t="s">
        <v>354</v>
      </c>
    </row>
    <row r="28779" spans="1:13" x14ac:dyDescent="0.3">
      <c r="A28779" t="s">
        <v>21663</v>
      </c>
      <c r="C28779" t="s">
        <v>21173</v>
      </c>
      <c r="D28779">
        <v>37</v>
      </c>
      <c r="E28779" s="1">
        <v>1499998</v>
      </c>
      <c r="G28779" t="s">
        <v>111</v>
      </c>
      <c r="H28779" t="s">
        <v>21664</v>
      </c>
      <c r="I28779" t="s">
        <v>193</v>
      </c>
      <c r="J28779" t="s">
        <v>175</v>
      </c>
      <c r="K28779" t="s">
        <v>24</v>
      </c>
      <c r="L28779" t="s">
        <v>25</v>
      </c>
      <c r="M28779" t="s">
        <v>120</v>
      </c>
    </row>
    <row r="28780" spans="1:13" x14ac:dyDescent="0.3">
      <c r="A28780" t="s">
        <v>16195</v>
      </c>
      <c r="C28780" t="s">
        <v>15737</v>
      </c>
      <c r="D28780">
        <v>26</v>
      </c>
      <c r="E28780" s="1">
        <v>825000</v>
      </c>
      <c r="G28780" t="s">
        <v>111</v>
      </c>
      <c r="H28780" t="s">
        <v>16196</v>
      </c>
      <c r="I28780" t="s">
        <v>4072</v>
      </c>
      <c r="J28780" t="s">
        <v>165</v>
      </c>
      <c r="K28780" t="s">
        <v>24</v>
      </c>
      <c r="L28780" t="s">
        <v>25</v>
      </c>
      <c r="M28780" t="s">
        <v>120</v>
      </c>
    </row>
    <row r="28781" spans="1:13" x14ac:dyDescent="0.3">
      <c r="A28781" t="s">
        <v>16195</v>
      </c>
      <c r="C28781" t="s">
        <v>34627</v>
      </c>
      <c r="D28781">
        <v>46</v>
      </c>
      <c r="E28781" s="1">
        <v>4461754</v>
      </c>
      <c r="G28781" t="s">
        <v>111</v>
      </c>
      <c r="H28781" t="s">
        <v>34660</v>
      </c>
      <c r="I28781" t="s">
        <v>4072</v>
      </c>
      <c r="J28781" t="s">
        <v>165</v>
      </c>
      <c r="K28781" t="s">
        <v>24</v>
      </c>
      <c r="L28781" t="s">
        <v>25</v>
      </c>
      <c r="M28781" t="s">
        <v>120</v>
      </c>
    </row>
    <row r="28782" spans="1:13" x14ac:dyDescent="0.3">
      <c r="A28782" t="s">
        <v>16394</v>
      </c>
      <c r="C28782" t="s">
        <v>16341</v>
      </c>
      <c r="D28782">
        <v>10</v>
      </c>
      <c r="E28782" s="1">
        <v>500000</v>
      </c>
      <c r="G28782" t="s">
        <v>111</v>
      </c>
      <c r="H28782" t="s">
        <v>68</v>
      </c>
      <c r="I28782" t="s">
        <v>174</v>
      </c>
      <c r="J28782" t="s">
        <v>175</v>
      </c>
      <c r="K28782" t="s">
        <v>24</v>
      </c>
      <c r="L28782" t="s">
        <v>25</v>
      </c>
      <c r="M28782" t="s">
        <v>120</v>
      </c>
    </row>
    <row r="28783" spans="1:13" x14ac:dyDescent="0.3">
      <c r="A28783" t="s">
        <v>30793</v>
      </c>
      <c r="C28783" t="s">
        <v>30756</v>
      </c>
      <c r="D28783">
        <v>12</v>
      </c>
      <c r="E28783" s="1">
        <v>15000</v>
      </c>
      <c r="G28783" t="s">
        <v>111</v>
      </c>
      <c r="H28783" t="s">
        <v>30794</v>
      </c>
      <c r="I28783" t="s">
        <v>976</v>
      </c>
      <c r="J28783" t="s">
        <v>70</v>
      </c>
      <c r="K28783" t="s">
        <v>24</v>
      </c>
      <c r="L28783" t="s">
        <v>25</v>
      </c>
      <c r="M28783" t="s">
        <v>112</v>
      </c>
    </row>
    <row r="28784" spans="1:13" x14ac:dyDescent="0.3">
      <c r="A28784" t="s">
        <v>19688</v>
      </c>
      <c r="C28784" t="s">
        <v>19404</v>
      </c>
      <c r="D28784">
        <v>6</v>
      </c>
      <c r="E28784" s="1">
        <v>12528</v>
      </c>
      <c r="G28784" t="s">
        <v>34</v>
      </c>
      <c r="H28784" t="s">
        <v>6143</v>
      </c>
      <c r="I28784" t="s">
        <v>10435</v>
      </c>
      <c r="J28784" t="s">
        <v>280</v>
      </c>
      <c r="K28784" t="s">
        <v>24</v>
      </c>
      <c r="L28784" t="s">
        <v>25</v>
      </c>
      <c r="M28784" t="s">
        <v>6146</v>
      </c>
    </row>
    <row r="28785" spans="1:13" x14ac:dyDescent="0.3">
      <c r="A28785" t="s">
        <v>3843</v>
      </c>
      <c r="C28785" t="s">
        <v>3657</v>
      </c>
      <c r="D28785">
        <v>38</v>
      </c>
      <c r="E28785" s="1">
        <v>3600000</v>
      </c>
      <c r="G28785" t="s">
        <v>168</v>
      </c>
      <c r="H28785" t="s">
        <v>3844</v>
      </c>
      <c r="I28785" t="s">
        <v>428</v>
      </c>
      <c r="K28785" t="s">
        <v>429</v>
      </c>
      <c r="L28785" t="s">
        <v>1083</v>
      </c>
      <c r="M28785" t="s">
        <v>171</v>
      </c>
    </row>
    <row r="28786" spans="1:13" x14ac:dyDescent="0.3">
      <c r="A28786" t="s">
        <v>5209</v>
      </c>
      <c r="C28786" t="s">
        <v>5155</v>
      </c>
      <c r="D28786">
        <v>104</v>
      </c>
      <c r="E28786" s="1">
        <v>30000000</v>
      </c>
      <c r="G28786" t="s">
        <v>21</v>
      </c>
      <c r="H28786" t="s">
        <v>5210</v>
      </c>
      <c r="I28786" t="s">
        <v>29</v>
      </c>
      <c r="J28786" t="s">
        <v>30</v>
      </c>
      <c r="K28786" t="s">
        <v>24</v>
      </c>
      <c r="L28786" t="s">
        <v>25</v>
      </c>
      <c r="M28786" t="s">
        <v>26</v>
      </c>
    </row>
    <row r="28787" spans="1:13" x14ac:dyDescent="0.3">
      <c r="A28787" t="s">
        <v>5209</v>
      </c>
      <c r="C28787" t="s">
        <v>22024</v>
      </c>
      <c r="D28787">
        <v>26</v>
      </c>
      <c r="E28787" s="1">
        <v>250000</v>
      </c>
      <c r="G28787" t="s">
        <v>21</v>
      </c>
      <c r="H28787" t="s">
        <v>22083</v>
      </c>
      <c r="I28787" t="s">
        <v>29</v>
      </c>
      <c r="J28787" t="s">
        <v>30</v>
      </c>
      <c r="K28787" t="s">
        <v>24</v>
      </c>
      <c r="L28787" t="s">
        <v>25</v>
      </c>
      <c r="M28787" t="s">
        <v>26</v>
      </c>
    </row>
    <row r="28788" spans="1:13" x14ac:dyDescent="0.3">
      <c r="A28788" t="s">
        <v>5209</v>
      </c>
      <c r="C28788" t="s">
        <v>12250</v>
      </c>
      <c r="D28788">
        <v>13</v>
      </c>
      <c r="E28788" s="1">
        <v>1800000</v>
      </c>
      <c r="G28788" t="s">
        <v>21</v>
      </c>
      <c r="H28788" t="s">
        <v>5210</v>
      </c>
      <c r="I28788" t="s">
        <v>29</v>
      </c>
      <c r="J28788" t="s">
        <v>30</v>
      </c>
      <c r="K28788" t="s">
        <v>24</v>
      </c>
      <c r="L28788" t="s">
        <v>25</v>
      </c>
      <c r="M28788" t="s">
        <v>26</v>
      </c>
    </row>
    <row r="28789" spans="1:13" x14ac:dyDescent="0.3">
      <c r="A28789" t="s">
        <v>5209</v>
      </c>
      <c r="C28789" t="s">
        <v>9114</v>
      </c>
      <c r="D28789">
        <v>83</v>
      </c>
      <c r="E28789" s="1">
        <v>2500000</v>
      </c>
      <c r="G28789" t="s">
        <v>21</v>
      </c>
      <c r="H28789" t="s">
        <v>9132</v>
      </c>
      <c r="I28789" t="s">
        <v>29</v>
      </c>
      <c r="J28789" t="s">
        <v>30</v>
      </c>
      <c r="K28789" t="s">
        <v>24</v>
      </c>
      <c r="L28789" t="s">
        <v>25</v>
      </c>
      <c r="M28789" t="s">
        <v>26</v>
      </c>
    </row>
    <row r="28790" spans="1:13" x14ac:dyDescent="0.3">
      <c r="A28790" t="s">
        <v>5209</v>
      </c>
      <c r="C28790" t="s">
        <v>37047</v>
      </c>
      <c r="D28790">
        <v>86</v>
      </c>
      <c r="E28790" s="1">
        <v>2000000</v>
      </c>
      <c r="G28790" t="s">
        <v>21</v>
      </c>
      <c r="H28790" t="s">
        <v>37230</v>
      </c>
      <c r="I28790" t="s">
        <v>29</v>
      </c>
      <c r="J28790" t="s">
        <v>30</v>
      </c>
      <c r="K28790" t="s">
        <v>24</v>
      </c>
      <c r="L28790" t="s">
        <v>25</v>
      </c>
      <c r="M28790" t="s">
        <v>26</v>
      </c>
    </row>
    <row r="28791" spans="1:13" x14ac:dyDescent="0.3">
      <c r="A28791" t="s">
        <v>5209</v>
      </c>
      <c r="C28791" t="s">
        <v>24725</v>
      </c>
      <c r="D28791">
        <v>72</v>
      </c>
      <c r="E28791" s="1">
        <v>7000000</v>
      </c>
      <c r="G28791" t="s">
        <v>21</v>
      </c>
      <c r="H28791" t="s">
        <v>5210</v>
      </c>
      <c r="I28791" t="s">
        <v>29</v>
      </c>
      <c r="J28791" t="s">
        <v>30</v>
      </c>
      <c r="K28791" t="s">
        <v>24</v>
      </c>
      <c r="L28791" t="s">
        <v>25</v>
      </c>
      <c r="M28791" t="s">
        <v>26</v>
      </c>
    </row>
    <row r="28792" spans="1:13" x14ac:dyDescent="0.3">
      <c r="A28792" t="s">
        <v>5209</v>
      </c>
      <c r="C28792" t="s">
        <v>26519</v>
      </c>
      <c r="D28792">
        <v>12</v>
      </c>
      <c r="E28792" s="1">
        <v>250000</v>
      </c>
      <c r="G28792" t="s">
        <v>111</v>
      </c>
      <c r="H28792" t="s">
        <v>970</v>
      </c>
      <c r="I28792" t="s">
        <v>29</v>
      </c>
      <c r="J28792" t="s">
        <v>30</v>
      </c>
      <c r="K28792" t="s">
        <v>24</v>
      </c>
      <c r="L28792" t="s">
        <v>25</v>
      </c>
      <c r="M28792" t="s">
        <v>87</v>
      </c>
    </row>
    <row r="28793" spans="1:13" x14ac:dyDescent="0.3">
      <c r="A28793" t="s">
        <v>5209</v>
      </c>
      <c r="C28793" t="s">
        <v>36619</v>
      </c>
      <c r="D28793">
        <v>12</v>
      </c>
      <c r="E28793" s="1">
        <v>200000</v>
      </c>
      <c r="G28793" t="s">
        <v>111</v>
      </c>
      <c r="H28793" t="s">
        <v>36618</v>
      </c>
      <c r="I28793" t="s">
        <v>29</v>
      </c>
      <c r="J28793" t="s">
        <v>30</v>
      </c>
      <c r="K28793" t="s">
        <v>24</v>
      </c>
      <c r="L28793" t="s">
        <v>25</v>
      </c>
      <c r="M28793" t="s">
        <v>87</v>
      </c>
    </row>
    <row r="28794" spans="1:13" x14ac:dyDescent="0.3">
      <c r="A28794" t="s">
        <v>5209</v>
      </c>
      <c r="C28794" t="s">
        <v>36379</v>
      </c>
      <c r="D28794">
        <v>12</v>
      </c>
      <c r="E28794" s="1">
        <v>1000000</v>
      </c>
      <c r="G28794" t="s">
        <v>111</v>
      </c>
      <c r="H28794" t="s">
        <v>36378</v>
      </c>
      <c r="I28794" t="s">
        <v>29</v>
      </c>
      <c r="J28794" t="s">
        <v>30</v>
      </c>
      <c r="K28794" t="s">
        <v>24</v>
      </c>
      <c r="L28794" t="s">
        <v>25</v>
      </c>
      <c r="M28794" t="s">
        <v>87</v>
      </c>
    </row>
    <row r="28795" spans="1:13" x14ac:dyDescent="0.3">
      <c r="A28795" t="s">
        <v>1040</v>
      </c>
      <c r="C28795" t="s">
        <v>979</v>
      </c>
      <c r="D28795">
        <v>50</v>
      </c>
      <c r="E28795" s="1">
        <v>4896140</v>
      </c>
      <c r="G28795" t="s">
        <v>48</v>
      </c>
      <c r="H28795" t="s">
        <v>1041</v>
      </c>
      <c r="I28795" t="s">
        <v>942</v>
      </c>
      <c r="J28795" t="s">
        <v>700</v>
      </c>
      <c r="K28795" t="s">
        <v>24</v>
      </c>
      <c r="L28795" t="s">
        <v>38</v>
      </c>
      <c r="M28795" t="s">
        <v>190</v>
      </c>
    </row>
    <row r="28796" spans="1:13" x14ac:dyDescent="0.3">
      <c r="A28796" t="s">
        <v>29209</v>
      </c>
      <c r="C28796" t="s">
        <v>29114</v>
      </c>
      <c r="D28796">
        <v>18</v>
      </c>
      <c r="E28796" s="1">
        <v>100000</v>
      </c>
      <c r="G28796" t="s">
        <v>111</v>
      </c>
      <c r="H28796" t="s">
        <v>29210</v>
      </c>
      <c r="I28796" t="s">
        <v>6165</v>
      </c>
      <c r="J28796" t="s">
        <v>175</v>
      </c>
      <c r="K28796" t="s">
        <v>24</v>
      </c>
      <c r="L28796" t="s">
        <v>17</v>
      </c>
      <c r="M28796" t="s">
        <v>112</v>
      </c>
    </row>
    <row r="28797" spans="1:13" x14ac:dyDescent="0.3">
      <c r="A28797" t="s">
        <v>30008</v>
      </c>
      <c r="C28797" t="s">
        <v>29922</v>
      </c>
      <c r="D28797">
        <v>60</v>
      </c>
      <c r="E28797" s="1">
        <v>990000</v>
      </c>
      <c r="G28797" t="s">
        <v>34</v>
      </c>
      <c r="H28797" t="s">
        <v>30009</v>
      </c>
      <c r="I28797" t="s">
        <v>193</v>
      </c>
      <c r="J28797" t="s">
        <v>175</v>
      </c>
      <c r="K28797" t="s">
        <v>24</v>
      </c>
      <c r="L28797" t="s">
        <v>17</v>
      </c>
      <c r="M28797" t="s">
        <v>202</v>
      </c>
    </row>
    <row r="28798" spans="1:13" x14ac:dyDescent="0.3">
      <c r="A28798" t="s">
        <v>11434</v>
      </c>
      <c r="C28798" t="s">
        <v>11420</v>
      </c>
      <c r="D28798">
        <v>7</v>
      </c>
      <c r="E28798" s="1">
        <v>25044</v>
      </c>
      <c r="G28798" t="s">
        <v>13</v>
      </c>
      <c r="H28798" t="s">
        <v>11435</v>
      </c>
      <c r="I28798" t="s">
        <v>6588</v>
      </c>
      <c r="J28798" t="s">
        <v>3285</v>
      </c>
      <c r="K28798" t="s">
        <v>24</v>
      </c>
      <c r="L28798" t="s">
        <v>17</v>
      </c>
      <c r="M28798" t="s">
        <v>450</v>
      </c>
    </row>
    <row r="28799" spans="1:13" x14ac:dyDescent="0.3">
      <c r="A28799" t="s">
        <v>5159</v>
      </c>
      <c r="C28799" t="s">
        <v>5155</v>
      </c>
      <c r="D28799">
        <v>38</v>
      </c>
      <c r="E28799" s="1">
        <v>800000</v>
      </c>
      <c r="G28799" t="s">
        <v>34</v>
      </c>
      <c r="H28799" t="s">
        <v>5160</v>
      </c>
      <c r="I28799" t="s">
        <v>22</v>
      </c>
      <c r="J28799" t="s">
        <v>23</v>
      </c>
      <c r="K28799" t="s">
        <v>24</v>
      </c>
      <c r="L28799" t="s">
        <v>17</v>
      </c>
      <c r="M28799" t="s">
        <v>989</v>
      </c>
    </row>
    <row r="28800" spans="1:13" x14ac:dyDescent="0.3">
      <c r="A28800" t="s">
        <v>5159</v>
      </c>
      <c r="C28800" t="s">
        <v>15737</v>
      </c>
      <c r="D28800">
        <v>71</v>
      </c>
      <c r="E28800" s="1">
        <v>8270000</v>
      </c>
      <c r="G28800" t="s">
        <v>571</v>
      </c>
      <c r="H28800" t="s">
        <v>15759</v>
      </c>
      <c r="I28800" t="s">
        <v>22</v>
      </c>
      <c r="J28800" t="s">
        <v>23</v>
      </c>
      <c r="K28800" t="s">
        <v>24</v>
      </c>
      <c r="L28800" t="s">
        <v>17</v>
      </c>
      <c r="M28800" t="s">
        <v>15760</v>
      </c>
    </row>
    <row r="28801" spans="1:13" x14ac:dyDescent="0.3">
      <c r="A28801" t="s">
        <v>5159</v>
      </c>
      <c r="C28801" t="s">
        <v>12314</v>
      </c>
      <c r="D28801">
        <v>52</v>
      </c>
      <c r="E28801" s="1">
        <v>3000000</v>
      </c>
      <c r="G28801" t="s">
        <v>48</v>
      </c>
      <c r="H28801" t="s">
        <v>12352</v>
      </c>
      <c r="I28801" t="s">
        <v>22</v>
      </c>
      <c r="J28801" t="s">
        <v>23</v>
      </c>
      <c r="K28801" t="s">
        <v>24</v>
      </c>
      <c r="L28801" t="s">
        <v>38</v>
      </c>
      <c r="M28801" t="s">
        <v>190</v>
      </c>
    </row>
    <row r="28802" spans="1:13" x14ac:dyDescent="0.3">
      <c r="A28802" t="s">
        <v>5159</v>
      </c>
      <c r="C28802" t="s">
        <v>11317</v>
      </c>
      <c r="D28802">
        <v>22</v>
      </c>
      <c r="E28802" s="1">
        <v>4000000</v>
      </c>
      <c r="G28802" t="s">
        <v>571</v>
      </c>
      <c r="H28802" t="s">
        <v>11353</v>
      </c>
      <c r="I28802" t="s">
        <v>22</v>
      </c>
      <c r="J28802" t="s">
        <v>23</v>
      </c>
      <c r="K28802" t="s">
        <v>24</v>
      </c>
      <c r="L28802" t="s">
        <v>17</v>
      </c>
      <c r="M28802" t="s">
        <v>8563</v>
      </c>
    </row>
    <row r="28803" spans="1:13" x14ac:dyDescent="0.3">
      <c r="A28803" t="s">
        <v>5159</v>
      </c>
      <c r="C28803" t="s">
        <v>10589</v>
      </c>
      <c r="D28803">
        <v>13</v>
      </c>
      <c r="E28803" s="1">
        <v>200000</v>
      </c>
      <c r="G28803" t="s">
        <v>34</v>
      </c>
      <c r="H28803" t="s">
        <v>10835</v>
      </c>
      <c r="I28803" t="s">
        <v>22</v>
      </c>
      <c r="J28803" t="s">
        <v>23</v>
      </c>
      <c r="K28803" t="s">
        <v>24</v>
      </c>
      <c r="L28803" t="s">
        <v>44</v>
      </c>
      <c r="M28803" t="s">
        <v>217</v>
      </c>
    </row>
    <row r="28804" spans="1:13" x14ac:dyDescent="0.3">
      <c r="A28804" t="s">
        <v>5159</v>
      </c>
      <c r="C28804" t="s">
        <v>8560</v>
      </c>
      <c r="D28804">
        <v>10</v>
      </c>
      <c r="E28804" s="1">
        <v>3000000</v>
      </c>
      <c r="G28804" t="s">
        <v>571</v>
      </c>
      <c r="H28804" t="s">
        <v>8562</v>
      </c>
      <c r="I28804" t="s">
        <v>22</v>
      </c>
      <c r="J28804" t="s">
        <v>23</v>
      </c>
      <c r="K28804" t="s">
        <v>24</v>
      </c>
      <c r="L28804" t="s">
        <v>17</v>
      </c>
      <c r="M28804" t="s">
        <v>8563</v>
      </c>
    </row>
    <row r="28805" spans="1:13" x14ac:dyDescent="0.3">
      <c r="A28805" t="s">
        <v>5159</v>
      </c>
      <c r="C28805" t="s">
        <v>9147</v>
      </c>
      <c r="D28805">
        <v>8</v>
      </c>
      <c r="E28805" s="1">
        <v>376610</v>
      </c>
      <c r="G28805" t="s">
        <v>69</v>
      </c>
      <c r="H28805" t="s">
        <v>9160</v>
      </c>
      <c r="I28805" t="s">
        <v>22</v>
      </c>
      <c r="J28805" t="s">
        <v>23</v>
      </c>
      <c r="K28805" t="s">
        <v>24</v>
      </c>
      <c r="L28805" t="s">
        <v>17</v>
      </c>
      <c r="M28805" t="s">
        <v>39</v>
      </c>
    </row>
    <row r="28806" spans="1:13" x14ac:dyDescent="0.3">
      <c r="A28806" t="s">
        <v>5159</v>
      </c>
      <c r="C28806" t="s">
        <v>34985</v>
      </c>
      <c r="D28806">
        <v>75</v>
      </c>
      <c r="E28806" s="1">
        <v>7665133</v>
      </c>
      <c r="G28806" t="s">
        <v>48</v>
      </c>
      <c r="H28806" t="s">
        <v>35111</v>
      </c>
      <c r="I28806" t="s">
        <v>22</v>
      </c>
      <c r="J28806" t="s">
        <v>23</v>
      </c>
      <c r="K28806" t="s">
        <v>24</v>
      </c>
      <c r="L28806" t="s">
        <v>115</v>
      </c>
      <c r="M28806" t="s">
        <v>354</v>
      </c>
    </row>
    <row r="28807" spans="1:13" x14ac:dyDescent="0.3">
      <c r="A28807" t="s">
        <v>5159</v>
      </c>
      <c r="C28807" t="s">
        <v>34470</v>
      </c>
      <c r="D28807">
        <v>13</v>
      </c>
      <c r="E28807" s="1">
        <v>3000000</v>
      </c>
      <c r="G28807" t="s">
        <v>571</v>
      </c>
      <c r="H28807" t="s">
        <v>34508</v>
      </c>
      <c r="I28807" t="s">
        <v>22</v>
      </c>
      <c r="J28807" t="s">
        <v>23</v>
      </c>
      <c r="K28807" t="s">
        <v>24</v>
      </c>
      <c r="L28807" t="s">
        <v>17</v>
      </c>
      <c r="M28807" t="s">
        <v>34509</v>
      </c>
    </row>
    <row r="28808" spans="1:13" x14ac:dyDescent="0.3">
      <c r="A28808" t="s">
        <v>8871</v>
      </c>
      <c r="C28808" t="s">
        <v>30364</v>
      </c>
      <c r="D28808">
        <v>59</v>
      </c>
      <c r="E28808" s="1">
        <v>6137413</v>
      </c>
      <c r="G28808" t="s">
        <v>13</v>
      </c>
      <c r="H28808" t="s">
        <v>30411</v>
      </c>
      <c r="I28808" t="s">
        <v>1359</v>
      </c>
      <c r="J28808" t="s">
        <v>119</v>
      </c>
      <c r="K28808" t="s">
        <v>24</v>
      </c>
      <c r="L28808" t="s">
        <v>17</v>
      </c>
      <c r="M28808" t="s">
        <v>45</v>
      </c>
    </row>
    <row r="28809" spans="1:13" x14ac:dyDescent="0.3">
      <c r="A28809" t="s">
        <v>8871</v>
      </c>
      <c r="C28809" t="s">
        <v>21173</v>
      </c>
      <c r="D28809">
        <v>59</v>
      </c>
      <c r="E28809" s="1">
        <v>5219024</v>
      </c>
      <c r="G28809" t="s">
        <v>571</v>
      </c>
      <c r="H28809" t="s">
        <v>21198</v>
      </c>
      <c r="I28809" t="s">
        <v>1359</v>
      </c>
      <c r="J28809" t="s">
        <v>119</v>
      </c>
      <c r="K28809" t="s">
        <v>24</v>
      </c>
      <c r="L28809" t="s">
        <v>4349</v>
      </c>
      <c r="M28809" t="s">
        <v>21199</v>
      </c>
    </row>
    <row r="28810" spans="1:13" x14ac:dyDescent="0.3">
      <c r="A28810" t="s">
        <v>8871</v>
      </c>
      <c r="C28810" t="s">
        <v>21173</v>
      </c>
      <c r="D28810">
        <v>60</v>
      </c>
      <c r="E28810" s="1">
        <v>921567</v>
      </c>
      <c r="G28810" t="s">
        <v>48</v>
      </c>
      <c r="H28810" t="s">
        <v>21614</v>
      </c>
      <c r="I28810" t="s">
        <v>1359</v>
      </c>
      <c r="J28810" t="s">
        <v>119</v>
      </c>
      <c r="K28810" t="s">
        <v>24</v>
      </c>
      <c r="L28810" t="s">
        <v>38</v>
      </c>
      <c r="M28810" t="s">
        <v>190</v>
      </c>
    </row>
    <row r="28811" spans="1:13" x14ac:dyDescent="0.3">
      <c r="A28811" t="s">
        <v>8871</v>
      </c>
      <c r="C28811" t="s">
        <v>16466</v>
      </c>
      <c r="D28811">
        <v>21</v>
      </c>
      <c r="E28811" s="1">
        <v>305541</v>
      </c>
      <c r="G28811" t="s">
        <v>34</v>
      </c>
      <c r="H28811" t="s">
        <v>16508</v>
      </c>
      <c r="I28811" t="s">
        <v>1359</v>
      </c>
      <c r="J28811" t="s">
        <v>119</v>
      </c>
      <c r="K28811" t="s">
        <v>24</v>
      </c>
      <c r="L28811" t="s">
        <v>25</v>
      </c>
      <c r="M28811" t="s">
        <v>740</v>
      </c>
    </row>
    <row r="28812" spans="1:13" x14ac:dyDescent="0.3">
      <c r="A28812" t="s">
        <v>8871</v>
      </c>
      <c r="C28812" t="s">
        <v>8771</v>
      </c>
      <c r="D28812">
        <v>31</v>
      </c>
      <c r="E28812" s="1">
        <v>100000</v>
      </c>
      <c r="G28812" t="s">
        <v>13</v>
      </c>
      <c r="H28812" t="s">
        <v>8872</v>
      </c>
      <c r="I28812" t="s">
        <v>1359</v>
      </c>
      <c r="J28812" t="s">
        <v>119</v>
      </c>
      <c r="K28812" t="s">
        <v>24</v>
      </c>
      <c r="L28812" t="s">
        <v>17</v>
      </c>
      <c r="M28812" t="s">
        <v>450</v>
      </c>
    </row>
    <row r="28813" spans="1:13" x14ac:dyDescent="0.3">
      <c r="A28813" t="s">
        <v>12322</v>
      </c>
      <c r="C28813" t="s">
        <v>12314</v>
      </c>
      <c r="D28813">
        <v>37</v>
      </c>
      <c r="E28813" s="1">
        <v>2989391</v>
      </c>
      <c r="G28813" t="s">
        <v>13</v>
      </c>
      <c r="H28813" t="s">
        <v>12323</v>
      </c>
      <c r="I28813" t="s">
        <v>12324</v>
      </c>
      <c r="J28813" t="s">
        <v>3832</v>
      </c>
      <c r="K28813" t="s">
        <v>273</v>
      </c>
      <c r="L28813" t="s">
        <v>17</v>
      </c>
      <c r="M28813" t="s">
        <v>31</v>
      </c>
    </row>
    <row r="28814" spans="1:13" x14ac:dyDescent="0.3">
      <c r="A28814" t="s">
        <v>12322</v>
      </c>
      <c r="C28814" t="s">
        <v>12314</v>
      </c>
      <c r="D28814">
        <v>18</v>
      </c>
      <c r="E28814" s="1">
        <v>961404</v>
      </c>
      <c r="G28814" t="s">
        <v>13</v>
      </c>
      <c r="H28814" t="s">
        <v>12328</v>
      </c>
      <c r="I28814" t="s">
        <v>12324</v>
      </c>
      <c r="J28814" t="s">
        <v>3832</v>
      </c>
      <c r="K28814" t="s">
        <v>273</v>
      </c>
      <c r="L28814" t="s">
        <v>17</v>
      </c>
      <c r="M28814" t="s">
        <v>345</v>
      </c>
    </row>
    <row r="28815" spans="1:13" x14ac:dyDescent="0.3">
      <c r="A28815" t="s">
        <v>20502</v>
      </c>
      <c r="C28815" t="s">
        <v>20401</v>
      </c>
      <c r="D28815">
        <v>3</v>
      </c>
      <c r="E28815" s="1">
        <v>12575</v>
      </c>
      <c r="G28815" t="s">
        <v>34</v>
      </c>
      <c r="H28815" t="s">
        <v>6143</v>
      </c>
      <c r="I28815" t="s">
        <v>20503</v>
      </c>
      <c r="J28815" t="s">
        <v>1169</v>
      </c>
      <c r="K28815" t="s">
        <v>24</v>
      </c>
      <c r="L28815" t="s">
        <v>25</v>
      </c>
      <c r="M28815" t="s">
        <v>6146</v>
      </c>
    </row>
    <row r="28816" spans="1:13" x14ac:dyDescent="0.3">
      <c r="A28816" t="s">
        <v>19411</v>
      </c>
      <c r="C28816" t="s">
        <v>19404</v>
      </c>
      <c r="D28816">
        <v>60</v>
      </c>
      <c r="E28816" s="1">
        <v>3520290</v>
      </c>
      <c r="G28816" t="s">
        <v>111</v>
      </c>
      <c r="H28816" t="s">
        <v>19412</v>
      </c>
      <c r="I28816" t="s">
        <v>5383</v>
      </c>
      <c r="J28816" t="s">
        <v>1169</v>
      </c>
      <c r="K28816" t="s">
        <v>24</v>
      </c>
      <c r="L28816" t="s">
        <v>25</v>
      </c>
      <c r="M28816" t="s">
        <v>120</v>
      </c>
    </row>
    <row r="28817" spans="1:13" x14ac:dyDescent="0.3">
      <c r="A28817" t="s">
        <v>20504</v>
      </c>
      <c r="C28817" t="s">
        <v>37685</v>
      </c>
      <c r="D28817">
        <v>33</v>
      </c>
      <c r="E28817" s="1">
        <v>223409</v>
      </c>
      <c r="G28817" t="s">
        <v>34</v>
      </c>
      <c r="H28817" t="s">
        <v>35586</v>
      </c>
      <c r="I28817" t="s">
        <v>5383</v>
      </c>
      <c r="J28817" t="s">
        <v>1169</v>
      </c>
      <c r="K28817" t="s">
        <v>24</v>
      </c>
      <c r="L28817" t="s">
        <v>25</v>
      </c>
      <c r="M28817" t="s">
        <v>6146</v>
      </c>
    </row>
    <row r="28818" spans="1:13" x14ac:dyDescent="0.3">
      <c r="A28818" t="s">
        <v>20504</v>
      </c>
      <c r="C28818" t="s">
        <v>24725</v>
      </c>
      <c r="D28818">
        <v>19</v>
      </c>
      <c r="E28818" s="1">
        <v>21450</v>
      </c>
      <c r="G28818" t="s">
        <v>34</v>
      </c>
      <c r="H28818" t="s">
        <v>17730</v>
      </c>
      <c r="I28818" t="s">
        <v>5383</v>
      </c>
      <c r="J28818" t="s">
        <v>1169</v>
      </c>
      <c r="K28818" t="s">
        <v>24</v>
      </c>
      <c r="L28818" t="s">
        <v>25</v>
      </c>
      <c r="M28818" t="s">
        <v>6146</v>
      </c>
    </row>
    <row r="28819" spans="1:13" x14ac:dyDescent="0.3">
      <c r="A28819" t="s">
        <v>20504</v>
      </c>
      <c r="C28819" t="s">
        <v>25190</v>
      </c>
      <c r="D28819">
        <v>36</v>
      </c>
      <c r="E28819" s="1">
        <v>108880</v>
      </c>
      <c r="G28819" t="s">
        <v>34</v>
      </c>
      <c r="H28819" t="s">
        <v>18482</v>
      </c>
      <c r="I28819" t="s">
        <v>5383</v>
      </c>
      <c r="J28819" t="s">
        <v>1169</v>
      </c>
      <c r="K28819" t="s">
        <v>24</v>
      </c>
      <c r="L28819" t="s">
        <v>25</v>
      </c>
      <c r="M28819" t="s">
        <v>6146</v>
      </c>
    </row>
    <row r="28820" spans="1:13" x14ac:dyDescent="0.3">
      <c r="A28820" t="s">
        <v>20504</v>
      </c>
      <c r="C28820" t="s">
        <v>25723</v>
      </c>
      <c r="D28820">
        <v>12</v>
      </c>
      <c r="E28820" s="1">
        <v>33600</v>
      </c>
      <c r="G28820" t="s">
        <v>34</v>
      </c>
      <c r="H28820" t="s">
        <v>18412</v>
      </c>
      <c r="I28820" t="s">
        <v>5383</v>
      </c>
      <c r="J28820" t="s">
        <v>1169</v>
      </c>
      <c r="K28820" t="s">
        <v>24</v>
      </c>
      <c r="L28820" t="s">
        <v>25</v>
      </c>
      <c r="M28820" t="s">
        <v>6146</v>
      </c>
    </row>
    <row r="28821" spans="1:13" x14ac:dyDescent="0.3">
      <c r="A28821" t="s">
        <v>20504</v>
      </c>
      <c r="C28821" t="s">
        <v>20401</v>
      </c>
      <c r="D28821">
        <v>3</v>
      </c>
      <c r="E28821" s="1">
        <v>2380</v>
      </c>
      <c r="G28821" t="s">
        <v>34</v>
      </c>
      <c r="H28821" t="s">
        <v>6143</v>
      </c>
      <c r="I28821" t="s">
        <v>5383</v>
      </c>
      <c r="J28821" t="s">
        <v>1169</v>
      </c>
      <c r="K28821" t="s">
        <v>24</v>
      </c>
      <c r="L28821" t="s">
        <v>25</v>
      </c>
      <c r="M28821" t="s">
        <v>6146</v>
      </c>
    </row>
    <row r="28822" spans="1:13" x14ac:dyDescent="0.3">
      <c r="A28822" t="s">
        <v>11477</v>
      </c>
      <c r="C28822" t="s">
        <v>11420</v>
      </c>
      <c r="D28822">
        <v>15</v>
      </c>
      <c r="E28822" s="1">
        <v>200035</v>
      </c>
      <c r="G28822" t="s">
        <v>111</v>
      </c>
      <c r="H28822" t="s">
        <v>11472</v>
      </c>
      <c r="I28822" t="s">
        <v>5383</v>
      </c>
      <c r="J28822" t="s">
        <v>1169</v>
      </c>
      <c r="K28822" t="s">
        <v>24</v>
      </c>
      <c r="L28822" t="s">
        <v>25</v>
      </c>
      <c r="M28822" t="s">
        <v>232</v>
      </c>
    </row>
    <row r="28823" spans="1:13" x14ac:dyDescent="0.3">
      <c r="A28823" t="s">
        <v>20131</v>
      </c>
      <c r="C28823" t="s">
        <v>24500</v>
      </c>
      <c r="D28823">
        <v>13</v>
      </c>
      <c r="E28823" s="1">
        <v>12000</v>
      </c>
      <c r="G28823" t="s">
        <v>34</v>
      </c>
      <c r="H28823" t="s">
        <v>18250</v>
      </c>
      <c r="I28823" t="s">
        <v>20132</v>
      </c>
      <c r="J28823" t="s">
        <v>732</v>
      </c>
      <c r="K28823" t="s">
        <v>24</v>
      </c>
      <c r="L28823" t="s">
        <v>25</v>
      </c>
      <c r="M28823" t="s">
        <v>6146</v>
      </c>
    </row>
    <row r="28824" spans="1:13" x14ac:dyDescent="0.3">
      <c r="A28824" t="s">
        <v>20131</v>
      </c>
      <c r="C28824" t="s">
        <v>20121</v>
      </c>
      <c r="D28824">
        <v>12</v>
      </c>
      <c r="E28824" s="1">
        <v>18300</v>
      </c>
      <c r="G28824" t="s">
        <v>34</v>
      </c>
      <c r="H28824" t="s">
        <v>12998</v>
      </c>
      <c r="I28824" t="s">
        <v>20132</v>
      </c>
      <c r="J28824" t="s">
        <v>732</v>
      </c>
      <c r="K28824" t="s">
        <v>24</v>
      </c>
      <c r="L28824" t="s">
        <v>25</v>
      </c>
      <c r="M28824" t="s">
        <v>6146</v>
      </c>
    </row>
    <row r="28825" spans="1:13" x14ac:dyDescent="0.3">
      <c r="A28825" t="s">
        <v>31338</v>
      </c>
      <c r="C28825" t="s">
        <v>31300</v>
      </c>
      <c r="D28825">
        <v>12</v>
      </c>
      <c r="E28825" s="1">
        <v>15623</v>
      </c>
      <c r="G28825" t="s">
        <v>34</v>
      </c>
      <c r="H28825" t="s">
        <v>12998</v>
      </c>
      <c r="I28825" t="s">
        <v>20132</v>
      </c>
      <c r="J28825" t="s">
        <v>732</v>
      </c>
      <c r="K28825" t="s">
        <v>24</v>
      </c>
      <c r="L28825" t="s">
        <v>25</v>
      </c>
      <c r="M28825" t="s">
        <v>6146</v>
      </c>
    </row>
    <row r="28826" spans="1:13" x14ac:dyDescent="0.3">
      <c r="A28826" t="s">
        <v>32890</v>
      </c>
      <c r="C28826" t="s">
        <v>32581</v>
      </c>
      <c r="D28826">
        <v>7</v>
      </c>
      <c r="E28826" s="1">
        <v>16708</v>
      </c>
      <c r="G28826" t="s">
        <v>34</v>
      </c>
      <c r="H28826" t="s">
        <v>6143</v>
      </c>
      <c r="I28826" t="s">
        <v>19621</v>
      </c>
      <c r="J28826" t="s">
        <v>70</v>
      </c>
      <c r="K28826" t="s">
        <v>24</v>
      </c>
      <c r="L28826" t="s">
        <v>25</v>
      </c>
      <c r="M28826" t="s">
        <v>6146</v>
      </c>
    </row>
    <row r="28827" spans="1:13" x14ac:dyDescent="0.3">
      <c r="A28827" t="s">
        <v>19620</v>
      </c>
      <c r="C28827" t="s">
        <v>19404</v>
      </c>
      <c r="D28827">
        <v>6</v>
      </c>
      <c r="E28827" s="1">
        <v>7515</v>
      </c>
      <c r="G28827" t="s">
        <v>34</v>
      </c>
      <c r="H28827" t="s">
        <v>6143</v>
      </c>
      <c r="I28827" t="s">
        <v>19621</v>
      </c>
      <c r="J28827" t="s">
        <v>280</v>
      </c>
      <c r="K28827" t="s">
        <v>24</v>
      </c>
      <c r="L28827" t="s">
        <v>25</v>
      </c>
      <c r="M28827" t="s">
        <v>6146</v>
      </c>
    </row>
    <row r="28828" spans="1:13" x14ac:dyDescent="0.3">
      <c r="A28828" t="s">
        <v>13903</v>
      </c>
      <c r="C28828" t="s">
        <v>13456</v>
      </c>
      <c r="D28828">
        <v>7</v>
      </c>
      <c r="E28828" s="1">
        <v>4704</v>
      </c>
      <c r="G28828" t="s">
        <v>34</v>
      </c>
      <c r="H28828" t="s">
        <v>6143</v>
      </c>
      <c r="I28828" t="s">
        <v>13904</v>
      </c>
      <c r="J28828" t="s">
        <v>30</v>
      </c>
      <c r="K28828" t="s">
        <v>24</v>
      </c>
      <c r="L28828" t="s">
        <v>25</v>
      </c>
      <c r="M28828" t="s">
        <v>6146</v>
      </c>
    </row>
    <row r="28829" spans="1:13" x14ac:dyDescent="0.3">
      <c r="A28829" t="s">
        <v>35807</v>
      </c>
      <c r="C28829" t="s">
        <v>37363</v>
      </c>
      <c r="D28829">
        <v>19</v>
      </c>
      <c r="E28829" s="1">
        <v>100000</v>
      </c>
      <c r="G28829" t="s">
        <v>13</v>
      </c>
      <c r="H28829" t="s">
        <v>37426</v>
      </c>
      <c r="I28829" t="s">
        <v>988</v>
      </c>
      <c r="K28829" t="s">
        <v>96</v>
      </c>
      <c r="L28829" t="s">
        <v>17</v>
      </c>
      <c r="M28829" t="s">
        <v>450</v>
      </c>
    </row>
    <row r="28830" spans="1:13" x14ac:dyDescent="0.3">
      <c r="A28830" t="s">
        <v>35807</v>
      </c>
      <c r="C28830" t="s">
        <v>35729</v>
      </c>
      <c r="D28830">
        <v>12</v>
      </c>
      <c r="E28830" s="1">
        <v>100000</v>
      </c>
      <c r="G28830" t="s">
        <v>13</v>
      </c>
      <c r="H28830" t="s">
        <v>35808</v>
      </c>
      <c r="I28830" t="s">
        <v>988</v>
      </c>
      <c r="K28830" t="s">
        <v>96</v>
      </c>
      <c r="L28830" t="s">
        <v>17</v>
      </c>
      <c r="M28830" t="s">
        <v>450</v>
      </c>
    </row>
    <row r="28831" spans="1:13" x14ac:dyDescent="0.3">
      <c r="A28831" t="s">
        <v>12347</v>
      </c>
      <c r="C28831" t="s">
        <v>12314</v>
      </c>
      <c r="D28831">
        <v>36</v>
      </c>
      <c r="E28831" s="1">
        <v>767988</v>
      </c>
      <c r="G28831" t="s">
        <v>48</v>
      </c>
      <c r="H28831" t="s">
        <v>12348</v>
      </c>
      <c r="I28831" t="s">
        <v>1583</v>
      </c>
      <c r="K28831" t="s">
        <v>1584</v>
      </c>
      <c r="L28831" t="s">
        <v>38</v>
      </c>
      <c r="M28831" t="s">
        <v>190</v>
      </c>
    </row>
    <row r="28832" spans="1:13" x14ac:dyDescent="0.3">
      <c r="A28832" t="s">
        <v>34364</v>
      </c>
      <c r="C28832" t="s">
        <v>34263</v>
      </c>
      <c r="D28832">
        <v>19</v>
      </c>
      <c r="E28832" s="1">
        <v>100000</v>
      </c>
      <c r="G28832" t="s">
        <v>13</v>
      </c>
      <c r="H28832" t="s">
        <v>34365</v>
      </c>
      <c r="I28832" t="s">
        <v>34366</v>
      </c>
      <c r="J28832" t="s">
        <v>307</v>
      </c>
      <c r="K28832" t="s">
        <v>24</v>
      </c>
      <c r="L28832" t="s">
        <v>17</v>
      </c>
      <c r="M28832" t="s">
        <v>450</v>
      </c>
    </row>
    <row r="28833" spans="1:13" x14ac:dyDescent="0.3">
      <c r="A28833" t="s">
        <v>21588</v>
      </c>
      <c r="C28833" t="s">
        <v>29922</v>
      </c>
      <c r="D28833">
        <v>46</v>
      </c>
      <c r="E28833" s="1">
        <v>9969868</v>
      </c>
      <c r="G28833" t="s">
        <v>13</v>
      </c>
      <c r="H28833" t="s">
        <v>29991</v>
      </c>
      <c r="I28833" t="s">
        <v>21590</v>
      </c>
      <c r="J28833" t="s">
        <v>15</v>
      </c>
      <c r="K28833" t="s">
        <v>16</v>
      </c>
      <c r="L28833" t="s">
        <v>17</v>
      </c>
      <c r="M28833" t="s">
        <v>450</v>
      </c>
    </row>
    <row r="28834" spans="1:13" x14ac:dyDescent="0.3">
      <c r="A28834" t="s">
        <v>21588</v>
      </c>
      <c r="C28834" t="s">
        <v>21173</v>
      </c>
      <c r="D28834">
        <v>59</v>
      </c>
      <c r="E28834" s="1">
        <v>4137035</v>
      </c>
      <c r="G28834" t="s">
        <v>13</v>
      </c>
      <c r="H28834" t="s">
        <v>21589</v>
      </c>
      <c r="I28834" t="s">
        <v>21590</v>
      </c>
      <c r="J28834" t="s">
        <v>15</v>
      </c>
      <c r="K28834" t="s">
        <v>16</v>
      </c>
      <c r="L28834" t="s">
        <v>17</v>
      </c>
      <c r="M28834" t="s">
        <v>4143</v>
      </c>
    </row>
    <row r="28835" spans="1:13" x14ac:dyDescent="0.3">
      <c r="A28835" t="s">
        <v>4449</v>
      </c>
      <c r="C28835" t="s">
        <v>4395</v>
      </c>
      <c r="D28835">
        <v>16</v>
      </c>
      <c r="E28835" s="1">
        <v>98485</v>
      </c>
      <c r="G28835" t="s">
        <v>34</v>
      </c>
      <c r="H28835" t="s">
        <v>4450</v>
      </c>
      <c r="I28835" t="s">
        <v>564</v>
      </c>
      <c r="K28835" t="s">
        <v>16</v>
      </c>
      <c r="L28835" t="s">
        <v>17</v>
      </c>
      <c r="M28835" t="s">
        <v>217</v>
      </c>
    </row>
    <row r="28836" spans="1:13" x14ac:dyDescent="0.3">
      <c r="A28836" t="s">
        <v>36637</v>
      </c>
      <c r="C28836" t="s">
        <v>36619</v>
      </c>
      <c r="D28836">
        <v>4</v>
      </c>
      <c r="E28836" s="1">
        <v>38900</v>
      </c>
      <c r="G28836" t="s">
        <v>34</v>
      </c>
      <c r="H28836" t="s">
        <v>6143</v>
      </c>
      <c r="I28836" t="s">
        <v>14846</v>
      </c>
      <c r="J28836" t="s">
        <v>30</v>
      </c>
      <c r="K28836" t="s">
        <v>24</v>
      </c>
      <c r="L28836" t="s">
        <v>25</v>
      </c>
      <c r="M28836" t="s">
        <v>6146</v>
      </c>
    </row>
    <row r="28837" spans="1:13" x14ac:dyDescent="0.3">
      <c r="A28837" t="s">
        <v>20381</v>
      </c>
      <c r="C28837" t="s">
        <v>20121</v>
      </c>
      <c r="D28837">
        <v>4</v>
      </c>
      <c r="E28837" s="1">
        <v>8340</v>
      </c>
      <c r="G28837" t="s">
        <v>34</v>
      </c>
      <c r="H28837" t="s">
        <v>6143</v>
      </c>
      <c r="I28837" t="s">
        <v>20382</v>
      </c>
      <c r="J28837" t="s">
        <v>288</v>
      </c>
      <c r="K28837" t="s">
        <v>24</v>
      </c>
      <c r="L28837" t="s">
        <v>25</v>
      </c>
      <c r="M28837" t="s">
        <v>6146</v>
      </c>
    </row>
    <row r="28838" spans="1:13" x14ac:dyDescent="0.3">
      <c r="A28838" t="s">
        <v>18901</v>
      </c>
      <c r="C28838" t="s">
        <v>18470</v>
      </c>
      <c r="D28838">
        <v>4</v>
      </c>
      <c r="E28838" s="1">
        <v>4585</v>
      </c>
      <c r="G28838" t="s">
        <v>34</v>
      </c>
      <c r="H28838" t="s">
        <v>6143</v>
      </c>
      <c r="I28838" t="s">
        <v>18902</v>
      </c>
      <c r="J28838" t="s">
        <v>3203</v>
      </c>
      <c r="K28838" t="s">
        <v>24</v>
      </c>
      <c r="L28838" t="s">
        <v>25</v>
      </c>
      <c r="M28838" t="s">
        <v>6146</v>
      </c>
    </row>
    <row r="28839" spans="1:13" x14ac:dyDescent="0.3">
      <c r="A28839" t="s">
        <v>23912</v>
      </c>
      <c r="C28839" t="s">
        <v>23856</v>
      </c>
      <c r="D28839">
        <v>24</v>
      </c>
      <c r="E28839" s="1">
        <v>589160</v>
      </c>
      <c r="G28839" t="s">
        <v>34</v>
      </c>
      <c r="H28839" t="s">
        <v>23913</v>
      </c>
      <c r="I28839" t="s">
        <v>334</v>
      </c>
      <c r="K28839" t="s">
        <v>189</v>
      </c>
      <c r="L28839" t="s">
        <v>38</v>
      </c>
      <c r="M28839" t="s">
        <v>39</v>
      </c>
    </row>
    <row r="28840" spans="1:13" x14ac:dyDescent="0.3">
      <c r="A28840" t="s">
        <v>13392</v>
      </c>
      <c r="C28840" t="s">
        <v>12994</v>
      </c>
      <c r="D28840">
        <v>4</v>
      </c>
      <c r="E28840" s="1">
        <v>5330</v>
      </c>
      <c r="G28840" t="s">
        <v>34</v>
      </c>
      <c r="H28840" t="s">
        <v>6143</v>
      </c>
      <c r="I28840" t="s">
        <v>13393</v>
      </c>
      <c r="J28840" t="s">
        <v>9844</v>
      </c>
      <c r="K28840" t="s">
        <v>24</v>
      </c>
      <c r="L28840" t="s">
        <v>25</v>
      </c>
      <c r="M28840" t="s">
        <v>6146</v>
      </c>
    </row>
    <row r="28841" spans="1:13" x14ac:dyDescent="0.3">
      <c r="A28841" t="s">
        <v>37823</v>
      </c>
      <c r="C28841" t="s">
        <v>37782</v>
      </c>
      <c r="D28841">
        <v>80</v>
      </c>
      <c r="E28841" s="1">
        <v>350000</v>
      </c>
      <c r="G28841" t="s">
        <v>111</v>
      </c>
      <c r="H28841" t="s">
        <v>37820</v>
      </c>
      <c r="I28841" t="s">
        <v>475</v>
      </c>
      <c r="J28841" t="s">
        <v>22</v>
      </c>
      <c r="K28841" t="s">
        <v>24</v>
      </c>
      <c r="L28841" t="s">
        <v>25</v>
      </c>
      <c r="M28841" t="s">
        <v>3790</v>
      </c>
    </row>
    <row r="28842" spans="1:13" x14ac:dyDescent="0.3">
      <c r="A28842" t="s">
        <v>18973</v>
      </c>
      <c r="C28842" t="s">
        <v>18937</v>
      </c>
      <c r="D28842">
        <v>4</v>
      </c>
      <c r="E28842" s="1">
        <v>10410</v>
      </c>
      <c r="G28842" t="s">
        <v>34</v>
      </c>
      <c r="H28842" t="s">
        <v>6143</v>
      </c>
      <c r="I28842" t="s">
        <v>18974</v>
      </c>
      <c r="J28842" t="s">
        <v>17989</v>
      </c>
      <c r="K28842" t="s">
        <v>24</v>
      </c>
      <c r="L28842" t="s">
        <v>25</v>
      </c>
      <c r="M28842" t="s">
        <v>6146</v>
      </c>
    </row>
    <row r="28843" spans="1:13" x14ac:dyDescent="0.3">
      <c r="A28843" t="s">
        <v>6624</v>
      </c>
      <c r="C28843" t="s">
        <v>6536</v>
      </c>
      <c r="D28843">
        <v>3</v>
      </c>
      <c r="E28843" s="1">
        <v>20172</v>
      </c>
      <c r="G28843" t="s">
        <v>34</v>
      </c>
      <c r="H28843" t="s">
        <v>6143</v>
      </c>
      <c r="I28843" t="s">
        <v>6625</v>
      </c>
      <c r="J28843" t="s">
        <v>3285</v>
      </c>
      <c r="K28843" t="s">
        <v>24</v>
      </c>
      <c r="L28843" t="s">
        <v>25</v>
      </c>
      <c r="M28843" t="s">
        <v>6146</v>
      </c>
    </row>
    <row r="28844" spans="1:13" x14ac:dyDescent="0.3">
      <c r="A28844" t="s">
        <v>19639</v>
      </c>
      <c r="C28844" t="s">
        <v>19404</v>
      </c>
      <c r="D28844">
        <v>6</v>
      </c>
      <c r="E28844" s="1">
        <v>7360</v>
      </c>
      <c r="G28844" t="s">
        <v>34</v>
      </c>
      <c r="H28844" t="s">
        <v>6143</v>
      </c>
      <c r="I28844" t="s">
        <v>7299</v>
      </c>
      <c r="J28844" t="s">
        <v>280</v>
      </c>
      <c r="K28844" t="s">
        <v>24</v>
      </c>
      <c r="L28844" t="s">
        <v>25</v>
      </c>
      <c r="M28844" t="s">
        <v>6146</v>
      </c>
    </row>
    <row r="28845" spans="1:13" x14ac:dyDescent="0.3">
      <c r="A28845" t="s">
        <v>6420</v>
      </c>
      <c r="C28845" t="s">
        <v>6249</v>
      </c>
      <c r="D28845">
        <v>4</v>
      </c>
      <c r="E28845" s="1">
        <v>3564</v>
      </c>
      <c r="G28845" t="s">
        <v>34</v>
      </c>
      <c r="H28845" t="s">
        <v>6143</v>
      </c>
      <c r="I28845" t="s">
        <v>6421</v>
      </c>
      <c r="J28845" t="s">
        <v>6297</v>
      </c>
      <c r="K28845" t="s">
        <v>24</v>
      </c>
      <c r="L28845" t="s">
        <v>25</v>
      </c>
      <c r="M28845" t="s">
        <v>6146</v>
      </c>
    </row>
    <row r="28846" spans="1:13" x14ac:dyDescent="0.3">
      <c r="A28846" t="s">
        <v>13513</v>
      </c>
      <c r="C28846" t="s">
        <v>13456</v>
      </c>
      <c r="D28846">
        <v>7</v>
      </c>
      <c r="E28846" s="1">
        <v>8711</v>
      </c>
      <c r="G28846" t="s">
        <v>34</v>
      </c>
      <c r="H28846" t="s">
        <v>6143</v>
      </c>
      <c r="I28846" t="s">
        <v>13514</v>
      </c>
      <c r="J28846" t="s">
        <v>30</v>
      </c>
      <c r="K28846" t="s">
        <v>24</v>
      </c>
      <c r="L28846" t="s">
        <v>25</v>
      </c>
      <c r="M28846" t="s">
        <v>6146</v>
      </c>
    </row>
    <row r="28847" spans="1:13" x14ac:dyDescent="0.3">
      <c r="A28847" t="s">
        <v>13224</v>
      </c>
      <c r="C28847" t="s">
        <v>12994</v>
      </c>
      <c r="D28847">
        <v>4</v>
      </c>
      <c r="E28847" s="1">
        <v>5359</v>
      </c>
      <c r="G28847" t="s">
        <v>34</v>
      </c>
      <c r="H28847" t="s">
        <v>6143</v>
      </c>
      <c r="I28847" t="s">
        <v>13225</v>
      </c>
      <c r="J28847" t="s">
        <v>7536</v>
      </c>
      <c r="K28847" t="s">
        <v>24</v>
      </c>
      <c r="L28847" t="s">
        <v>25</v>
      </c>
      <c r="M28847" t="s">
        <v>6146</v>
      </c>
    </row>
    <row r="28848" spans="1:13" x14ac:dyDescent="0.3">
      <c r="A28848" t="s">
        <v>4520</v>
      </c>
      <c r="C28848" t="s">
        <v>28282</v>
      </c>
      <c r="D28848">
        <v>13</v>
      </c>
      <c r="E28848" s="1">
        <v>425000</v>
      </c>
      <c r="G28848" t="s">
        <v>111</v>
      </c>
      <c r="H28848" t="s">
        <v>28587</v>
      </c>
      <c r="I28848" t="s">
        <v>299</v>
      </c>
      <c r="J28848" t="s">
        <v>300</v>
      </c>
      <c r="K28848" t="s">
        <v>24</v>
      </c>
      <c r="L28848" t="s">
        <v>25</v>
      </c>
      <c r="M28848" t="s">
        <v>120</v>
      </c>
    </row>
    <row r="28849" spans="1:13" x14ac:dyDescent="0.3">
      <c r="A28849" t="s">
        <v>4520</v>
      </c>
      <c r="C28849" t="s">
        <v>30364</v>
      </c>
      <c r="D28849">
        <v>25</v>
      </c>
      <c r="E28849" s="1">
        <v>200000</v>
      </c>
      <c r="G28849" t="s">
        <v>111</v>
      </c>
      <c r="H28849" t="s">
        <v>30451</v>
      </c>
      <c r="I28849" t="s">
        <v>299</v>
      </c>
      <c r="J28849" t="s">
        <v>300</v>
      </c>
      <c r="K28849" t="s">
        <v>24</v>
      </c>
      <c r="L28849" t="s">
        <v>25</v>
      </c>
      <c r="M28849" t="s">
        <v>120</v>
      </c>
    </row>
    <row r="28850" spans="1:13" x14ac:dyDescent="0.3">
      <c r="A28850" t="s">
        <v>4520</v>
      </c>
      <c r="C28850" t="s">
        <v>4395</v>
      </c>
      <c r="D28850">
        <v>21</v>
      </c>
      <c r="E28850" s="1">
        <v>500000</v>
      </c>
      <c r="G28850" t="s">
        <v>111</v>
      </c>
      <c r="H28850" t="s">
        <v>4521</v>
      </c>
      <c r="I28850" t="s">
        <v>299</v>
      </c>
      <c r="J28850" t="s">
        <v>300</v>
      </c>
      <c r="K28850" t="s">
        <v>24</v>
      </c>
      <c r="L28850" t="s">
        <v>25</v>
      </c>
      <c r="M28850" t="s">
        <v>120</v>
      </c>
    </row>
    <row r="28851" spans="1:13" x14ac:dyDescent="0.3">
      <c r="A28851" t="s">
        <v>5422</v>
      </c>
      <c r="C28851" t="s">
        <v>5155</v>
      </c>
      <c r="D28851">
        <v>10</v>
      </c>
      <c r="E28851" s="1">
        <v>100000</v>
      </c>
      <c r="G28851" t="s">
        <v>13</v>
      </c>
      <c r="H28851" t="s">
        <v>5423</v>
      </c>
      <c r="I28851" t="s">
        <v>70</v>
      </c>
      <c r="J28851" t="s">
        <v>70</v>
      </c>
      <c r="K28851" t="s">
        <v>24</v>
      </c>
      <c r="L28851" t="s">
        <v>17</v>
      </c>
      <c r="M28851" t="s">
        <v>450</v>
      </c>
    </row>
    <row r="28852" spans="1:13" x14ac:dyDescent="0.3">
      <c r="A28852" t="s">
        <v>13542</v>
      </c>
      <c r="C28852" t="s">
        <v>13456</v>
      </c>
      <c r="D28852">
        <v>7</v>
      </c>
      <c r="E28852" s="1">
        <v>18358</v>
      </c>
      <c r="G28852" t="s">
        <v>34</v>
      </c>
      <c r="H28852" t="s">
        <v>6143</v>
      </c>
      <c r="I28852" t="s">
        <v>13543</v>
      </c>
      <c r="J28852" t="s">
        <v>30</v>
      </c>
      <c r="K28852" t="s">
        <v>24</v>
      </c>
      <c r="L28852" t="s">
        <v>25</v>
      </c>
      <c r="M28852" t="s">
        <v>6146</v>
      </c>
    </row>
    <row r="28853" spans="1:13" x14ac:dyDescent="0.3">
      <c r="A28853" t="s">
        <v>14323</v>
      </c>
      <c r="C28853" t="s">
        <v>14108</v>
      </c>
      <c r="D28853">
        <v>7</v>
      </c>
      <c r="E28853" s="1">
        <v>115213</v>
      </c>
      <c r="G28853" t="s">
        <v>34</v>
      </c>
      <c r="H28853" t="s">
        <v>6143</v>
      </c>
      <c r="I28853" t="s">
        <v>1805</v>
      </c>
      <c r="J28853" t="s">
        <v>433</v>
      </c>
      <c r="K28853" t="s">
        <v>24</v>
      </c>
      <c r="L28853" t="s">
        <v>25</v>
      </c>
      <c r="M28853" t="s">
        <v>6146</v>
      </c>
    </row>
    <row r="28854" spans="1:13" x14ac:dyDescent="0.3">
      <c r="A28854" t="s">
        <v>14027</v>
      </c>
      <c r="C28854" t="s">
        <v>13456</v>
      </c>
      <c r="D28854">
        <v>7</v>
      </c>
      <c r="E28854" s="1">
        <v>7754</v>
      </c>
      <c r="G28854" t="s">
        <v>34</v>
      </c>
      <c r="H28854" t="s">
        <v>6143</v>
      </c>
      <c r="I28854" t="s">
        <v>14028</v>
      </c>
      <c r="J28854" t="s">
        <v>30</v>
      </c>
      <c r="K28854" t="s">
        <v>24</v>
      </c>
      <c r="L28854" t="s">
        <v>25</v>
      </c>
      <c r="M28854" t="s">
        <v>6146</v>
      </c>
    </row>
    <row r="28855" spans="1:13" x14ac:dyDescent="0.3">
      <c r="A28855" t="s">
        <v>27054</v>
      </c>
      <c r="C28855" t="s">
        <v>26519</v>
      </c>
      <c r="D28855">
        <v>5</v>
      </c>
      <c r="E28855" s="1">
        <v>7590</v>
      </c>
      <c r="G28855" t="s">
        <v>34</v>
      </c>
      <c r="H28855" t="s">
        <v>6143</v>
      </c>
      <c r="I28855" t="s">
        <v>27055</v>
      </c>
      <c r="J28855" t="s">
        <v>2347</v>
      </c>
      <c r="K28855" t="s">
        <v>24</v>
      </c>
      <c r="L28855" t="s">
        <v>25</v>
      </c>
      <c r="M28855" t="s">
        <v>6146</v>
      </c>
    </row>
    <row r="28856" spans="1:13" x14ac:dyDescent="0.3">
      <c r="A28856" t="s">
        <v>13544</v>
      </c>
      <c r="C28856" t="s">
        <v>13456</v>
      </c>
      <c r="D28856">
        <v>7</v>
      </c>
      <c r="E28856" s="1">
        <v>21458</v>
      </c>
      <c r="G28856" t="s">
        <v>34</v>
      </c>
      <c r="H28856" t="s">
        <v>6143</v>
      </c>
      <c r="I28856" t="s">
        <v>6933</v>
      </c>
      <c r="J28856" t="s">
        <v>30</v>
      </c>
      <c r="K28856" t="s">
        <v>24</v>
      </c>
      <c r="L28856" t="s">
        <v>25</v>
      </c>
      <c r="M28856" t="s">
        <v>6146</v>
      </c>
    </row>
    <row r="28857" spans="1:13" x14ac:dyDescent="0.3">
      <c r="A28857" t="s">
        <v>9872</v>
      </c>
      <c r="C28857" t="s">
        <v>9547</v>
      </c>
      <c r="D28857">
        <v>1</v>
      </c>
      <c r="E28857" s="1">
        <v>50000</v>
      </c>
      <c r="G28857" t="s">
        <v>111</v>
      </c>
      <c r="H28857" t="s">
        <v>9873</v>
      </c>
      <c r="I28857" t="s">
        <v>147</v>
      </c>
      <c r="J28857" t="s">
        <v>22</v>
      </c>
      <c r="K28857" t="s">
        <v>24</v>
      </c>
      <c r="L28857" t="s">
        <v>25</v>
      </c>
      <c r="M28857" t="s">
        <v>6109</v>
      </c>
    </row>
    <row r="28859" spans="1:13" x14ac:dyDescent="0.3">
      <c r="A28859" t="s">
        <v>1259</v>
      </c>
      <c r="C28859" t="s">
        <v>979</v>
      </c>
      <c r="D28859">
        <v>24</v>
      </c>
      <c r="E28859" s="1">
        <v>300000</v>
      </c>
      <c r="G28859" t="s">
        <v>111</v>
      </c>
      <c r="H28859" t="s">
        <v>68</v>
      </c>
      <c r="I28859" t="s">
        <v>299</v>
      </c>
      <c r="J28859" t="s">
        <v>300</v>
      </c>
      <c r="K28859" t="s">
        <v>24</v>
      </c>
      <c r="L28859" t="s">
        <v>25</v>
      </c>
      <c r="M28859" t="s">
        <v>1094</v>
      </c>
    </row>
    <row r="28860" spans="1:13" x14ac:dyDescent="0.3">
      <c r="A28860" t="s">
        <v>1259</v>
      </c>
      <c r="C28860" t="s">
        <v>28282</v>
      </c>
      <c r="D28860">
        <v>11</v>
      </c>
      <c r="E28860" s="1">
        <v>110214</v>
      </c>
      <c r="G28860" t="s">
        <v>111</v>
      </c>
      <c r="H28860" t="s">
        <v>28189</v>
      </c>
      <c r="I28860" t="s">
        <v>299</v>
      </c>
      <c r="J28860" t="s">
        <v>300</v>
      </c>
      <c r="K28860" t="s">
        <v>24</v>
      </c>
      <c r="L28860" t="s">
        <v>25</v>
      </c>
      <c r="M28860" t="s">
        <v>120</v>
      </c>
    </row>
    <row r="28861" spans="1:13" x14ac:dyDescent="0.3">
      <c r="A28861" t="s">
        <v>1259</v>
      </c>
      <c r="C28861" t="s">
        <v>27194</v>
      </c>
      <c r="D28861">
        <v>17</v>
      </c>
      <c r="E28861" s="1">
        <v>199077</v>
      </c>
      <c r="G28861" t="s">
        <v>111</v>
      </c>
      <c r="H28861" t="s">
        <v>27374</v>
      </c>
      <c r="I28861" t="s">
        <v>299</v>
      </c>
      <c r="J28861" t="s">
        <v>300</v>
      </c>
      <c r="K28861" t="s">
        <v>24</v>
      </c>
      <c r="L28861" t="s">
        <v>25</v>
      </c>
      <c r="M28861" t="s">
        <v>322</v>
      </c>
    </row>
    <row r="28862" spans="1:13" x14ac:dyDescent="0.3">
      <c r="A28862" t="s">
        <v>1259</v>
      </c>
      <c r="C28862" t="s">
        <v>30595</v>
      </c>
      <c r="D28862">
        <v>28</v>
      </c>
      <c r="E28862" s="1">
        <v>500577</v>
      </c>
      <c r="G28862" t="s">
        <v>111</v>
      </c>
      <c r="H28862" t="s">
        <v>30608</v>
      </c>
      <c r="I28862" t="s">
        <v>299</v>
      </c>
      <c r="J28862" t="s">
        <v>300</v>
      </c>
      <c r="K28862" t="s">
        <v>24</v>
      </c>
      <c r="L28862" t="s">
        <v>25</v>
      </c>
      <c r="M28862" t="s">
        <v>120</v>
      </c>
    </row>
    <row r="28863" spans="1:13" x14ac:dyDescent="0.3">
      <c r="A28863" t="s">
        <v>1259</v>
      </c>
      <c r="C28863" t="s">
        <v>4395</v>
      </c>
      <c r="D28863">
        <v>39</v>
      </c>
      <c r="E28863" s="1">
        <v>365165</v>
      </c>
      <c r="G28863" t="s">
        <v>111</v>
      </c>
      <c r="H28863" t="s">
        <v>4475</v>
      </c>
      <c r="I28863" t="s">
        <v>299</v>
      </c>
      <c r="J28863" t="s">
        <v>300</v>
      </c>
      <c r="K28863" t="s">
        <v>24</v>
      </c>
      <c r="L28863" t="s">
        <v>25</v>
      </c>
      <c r="M28863" t="s">
        <v>322</v>
      </c>
    </row>
    <row r="28864" spans="1:13" x14ac:dyDescent="0.3">
      <c r="A28864" t="s">
        <v>1259</v>
      </c>
      <c r="C28864" t="s">
        <v>5881</v>
      </c>
      <c r="D28864">
        <v>17</v>
      </c>
      <c r="E28864" s="1">
        <v>349046</v>
      </c>
      <c r="G28864" t="s">
        <v>111</v>
      </c>
      <c r="H28864" t="s">
        <v>6002</v>
      </c>
      <c r="I28864" t="s">
        <v>299</v>
      </c>
      <c r="J28864" t="s">
        <v>300</v>
      </c>
      <c r="K28864" t="s">
        <v>24</v>
      </c>
      <c r="L28864" t="s">
        <v>25</v>
      </c>
      <c r="M28864" t="s">
        <v>120</v>
      </c>
    </row>
    <row r="28865" spans="1:13" x14ac:dyDescent="0.3">
      <c r="A28865" t="s">
        <v>1259</v>
      </c>
      <c r="C28865" t="s">
        <v>23792</v>
      </c>
      <c r="D28865">
        <v>3</v>
      </c>
      <c r="E28865" s="1">
        <v>49999</v>
      </c>
      <c r="G28865" t="s">
        <v>13</v>
      </c>
      <c r="H28865" t="s">
        <v>23639</v>
      </c>
      <c r="I28865" t="s">
        <v>299</v>
      </c>
      <c r="J28865" t="s">
        <v>300</v>
      </c>
      <c r="K28865" t="s">
        <v>24</v>
      </c>
      <c r="L28865" t="s">
        <v>17</v>
      </c>
      <c r="M28865" t="s">
        <v>442</v>
      </c>
    </row>
    <row r="28866" spans="1:13" x14ac:dyDescent="0.3">
      <c r="A28866" t="s">
        <v>1259</v>
      </c>
      <c r="C28866" t="s">
        <v>21173</v>
      </c>
      <c r="D28866">
        <v>24</v>
      </c>
      <c r="E28866" s="1">
        <v>100000</v>
      </c>
      <c r="G28866" t="s">
        <v>13</v>
      </c>
      <c r="H28866" t="s">
        <v>21543</v>
      </c>
      <c r="I28866" t="s">
        <v>299</v>
      </c>
      <c r="J28866" t="s">
        <v>300</v>
      </c>
      <c r="K28866" t="s">
        <v>24</v>
      </c>
      <c r="L28866" t="s">
        <v>17</v>
      </c>
      <c r="M28866" t="s">
        <v>450</v>
      </c>
    </row>
    <row r="28867" spans="1:13" x14ac:dyDescent="0.3">
      <c r="A28867" t="s">
        <v>1259</v>
      </c>
      <c r="C28867" t="s">
        <v>21714</v>
      </c>
      <c r="D28867">
        <v>49</v>
      </c>
      <c r="E28867" s="1">
        <v>1615692</v>
      </c>
      <c r="G28867" t="s">
        <v>13</v>
      </c>
      <c r="H28867" t="s">
        <v>21758</v>
      </c>
      <c r="I28867" t="s">
        <v>299</v>
      </c>
      <c r="J28867" t="s">
        <v>300</v>
      </c>
      <c r="K28867" t="s">
        <v>24</v>
      </c>
      <c r="L28867" t="s">
        <v>17</v>
      </c>
      <c r="M28867" t="s">
        <v>1592</v>
      </c>
    </row>
    <row r="28868" spans="1:13" x14ac:dyDescent="0.3">
      <c r="A28868" t="s">
        <v>1259</v>
      </c>
      <c r="C28868" t="s">
        <v>15737</v>
      </c>
      <c r="D28868">
        <v>66</v>
      </c>
      <c r="E28868" s="1">
        <v>1799710</v>
      </c>
      <c r="G28868" t="s">
        <v>111</v>
      </c>
      <c r="H28868" t="s">
        <v>16022</v>
      </c>
      <c r="I28868" t="s">
        <v>299</v>
      </c>
      <c r="J28868" t="s">
        <v>300</v>
      </c>
      <c r="K28868" t="s">
        <v>24</v>
      </c>
      <c r="L28868" t="s">
        <v>25</v>
      </c>
      <c r="M28868" t="s">
        <v>120</v>
      </c>
    </row>
    <row r="28869" spans="1:13" x14ac:dyDescent="0.3">
      <c r="A28869" t="s">
        <v>1259</v>
      </c>
      <c r="C28869" t="s">
        <v>16236</v>
      </c>
      <c r="D28869">
        <v>24</v>
      </c>
      <c r="E28869" s="1">
        <v>100000</v>
      </c>
      <c r="G28869" t="s">
        <v>13</v>
      </c>
      <c r="H28869" t="s">
        <v>16271</v>
      </c>
      <c r="I28869" t="s">
        <v>299</v>
      </c>
      <c r="J28869" t="s">
        <v>300</v>
      </c>
      <c r="K28869" t="s">
        <v>24</v>
      </c>
      <c r="L28869" t="s">
        <v>17</v>
      </c>
      <c r="M28869" t="s">
        <v>450</v>
      </c>
    </row>
    <row r="28870" spans="1:13" x14ac:dyDescent="0.3">
      <c r="A28870" t="s">
        <v>1259</v>
      </c>
      <c r="C28870" t="s">
        <v>16466</v>
      </c>
      <c r="D28870">
        <v>13</v>
      </c>
      <c r="E28870" s="1">
        <v>307296</v>
      </c>
      <c r="G28870" t="s">
        <v>13</v>
      </c>
      <c r="H28870" t="s">
        <v>16502</v>
      </c>
      <c r="I28870" t="s">
        <v>299</v>
      </c>
      <c r="J28870" t="s">
        <v>300</v>
      </c>
      <c r="K28870" t="s">
        <v>24</v>
      </c>
      <c r="L28870" t="s">
        <v>25</v>
      </c>
      <c r="M28870" t="s">
        <v>82</v>
      </c>
    </row>
    <row r="28871" spans="1:13" x14ac:dyDescent="0.3">
      <c r="A28871" t="s">
        <v>1259</v>
      </c>
      <c r="C28871" t="s">
        <v>17138</v>
      </c>
      <c r="D28871">
        <v>12</v>
      </c>
      <c r="E28871" s="1">
        <v>426010</v>
      </c>
      <c r="G28871" t="s">
        <v>13</v>
      </c>
      <c r="H28871" t="s">
        <v>17153</v>
      </c>
      <c r="I28871" t="s">
        <v>299</v>
      </c>
      <c r="J28871" t="s">
        <v>300</v>
      </c>
      <c r="K28871" t="s">
        <v>24</v>
      </c>
      <c r="L28871" t="s">
        <v>17</v>
      </c>
      <c r="M28871" t="s">
        <v>66</v>
      </c>
    </row>
    <row r="28872" spans="1:13" x14ac:dyDescent="0.3">
      <c r="A28872" t="s">
        <v>1259</v>
      </c>
      <c r="C28872" t="s">
        <v>12314</v>
      </c>
      <c r="D28872">
        <v>56</v>
      </c>
      <c r="E28872" s="1">
        <v>499473</v>
      </c>
      <c r="G28872" t="s">
        <v>111</v>
      </c>
      <c r="H28872" t="s">
        <v>12642</v>
      </c>
      <c r="I28872" t="s">
        <v>299</v>
      </c>
      <c r="J28872" t="s">
        <v>300</v>
      </c>
      <c r="K28872" t="s">
        <v>24</v>
      </c>
      <c r="L28872" t="s">
        <v>25</v>
      </c>
      <c r="M28872" t="s">
        <v>120</v>
      </c>
    </row>
    <row r="28873" spans="1:13" x14ac:dyDescent="0.3">
      <c r="A28873" t="s">
        <v>1259</v>
      </c>
      <c r="C28873" t="s">
        <v>12803</v>
      </c>
      <c r="D28873">
        <v>38</v>
      </c>
      <c r="E28873" s="1">
        <v>281031</v>
      </c>
      <c r="G28873" t="s">
        <v>111</v>
      </c>
      <c r="H28873" t="s">
        <v>11570</v>
      </c>
      <c r="I28873" t="s">
        <v>299</v>
      </c>
      <c r="J28873" t="s">
        <v>300</v>
      </c>
      <c r="K28873" t="s">
        <v>24</v>
      </c>
      <c r="L28873" t="s">
        <v>25</v>
      </c>
      <c r="M28873" t="s">
        <v>120</v>
      </c>
    </row>
    <row r="28874" spans="1:13" x14ac:dyDescent="0.3">
      <c r="A28874" t="s">
        <v>1259</v>
      </c>
      <c r="C28874" t="s">
        <v>9547</v>
      </c>
      <c r="D28874">
        <v>34</v>
      </c>
      <c r="E28874" s="1">
        <v>300000</v>
      </c>
      <c r="G28874" t="s">
        <v>34</v>
      </c>
      <c r="H28874" t="s">
        <v>9711</v>
      </c>
      <c r="I28874" t="s">
        <v>299</v>
      </c>
      <c r="J28874" t="s">
        <v>300</v>
      </c>
      <c r="K28874" t="s">
        <v>24</v>
      </c>
      <c r="L28874" t="s">
        <v>17</v>
      </c>
      <c r="M28874" t="s">
        <v>202</v>
      </c>
    </row>
    <row r="28875" spans="1:13" x14ac:dyDescent="0.3">
      <c r="A28875" t="s">
        <v>1259</v>
      </c>
      <c r="C28875" t="s">
        <v>11012</v>
      </c>
      <c r="D28875">
        <v>37</v>
      </c>
      <c r="E28875" s="1">
        <v>1274411</v>
      </c>
      <c r="G28875" t="s">
        <v>13</v>
      </c>
      <c r="H28875" t="s">
        <v>11043</v>
      </c>
      <c r="I28875" t="s">
        <v>299</v>
      </c>
      <c r="J28875" t="s">
        <v>300</v>
      </c>
      <c r="K28875" t="s">
        <v>24</v>
      </c>
      <c r="L28875" t="s">
        <v>133</v>
      </c>
      <c r="M28875" t="s">
        <v>82</v>
      </c>
    </row>
    <row r="28876" spans="1:13" x14ac:dyDescent="0.3">
      <c r="A28876" t="s">
        <v>1259</v>
      </c>
      <c r="C28876" t="s">
        <v>8196</v>
      </c>
      <c r="D28876">
        <v>22</v>
      </c>
      <c r="E28876" s="1">
        <v>578136</v>
      </c>
      <c r="G28876" t="s">
        <v>111</v>
      </c>
      <c r="H28876" t="s">
        <v>8430</v>
      </c>
      <c r="I28876" t="s">
        <v>299</v>
      </c>
      <c r="J28876" t="s">
        <v>300</v>
      </c>
      <c r="K28876" t="s">
        <v>24</v>
      </c>
      <c r="L28876" t="s">
        <v>25</v>
      </c>
      <c r="M28876" t="s">
        <v>120</v>
      </c>
    </row>
    <row r="28877" spans="1:13" x14ac:dyDescent="0.3">
      <c r="A28877" t="s">
        <v>1259</v>
      </c>
      <c r="C28877" t="s">
        <v>7634</v>
      </c>
      <c r="D28877">
        <v>25</v>
      </c>
      <c r="E28877" s="1">
        <v>79442</v>
      </c>
      <c r="G28877" t="s">
        <v>13</v>
      </c>
      <c r="H28877" t="s">
        <v>7979</v>
      </c>
      <c r="I28877" t="s">
        <v>299</v>
      </c>
      <c r="J28877" t="s">
        <v>300</v>
      </c>
      <c r="K28877" t="s">
        <v>24</v>
      </c>
      <c r="L28877" t="s">
        <v>17</v>
      </c>
      <c r="M28877" t="s">
        <v>450</v>
      </c>
    </row>
    <row r="28878" spans="1:13" x14ac:dyDescent="0.3">
      <c r="A28878" t="s">
        <v>1259</v>
      </c>
      <c r="C28878" t="s">
        <v>8771</v>
      </c>
      <c r="D28878">
        <v>19</v>
      </c>
      <c r="E28878" s="1">
        <v>100000</v>
      </c>
      <c r="G28878" t="s">
        <v>13</v>
      </c>
      <c r="H28878" t="s">
        <v>8806</v>
      </c>
      <c r="I28878" t="s">
        <v>299</v>
      </c>
      <c r="J28878" t="s">
        <v>300</v>
      </c>
      <c r="K28878" t="s">
        <v>24</v>
      </c>
      <c r="L28878" t="s">
        <v>17</v>
      </c>
      <c r="M28878" t="s">
        <v>450</v>
      </c>
    </row>
    <row r="28879" spans="1:13" x14ac:dyDescent="0.3">
      <c r="A28879" t="s">
        <v>1259</v>
      </c>
      <c r="C28879" t="s">
        <v>34985</v>
      </c>
      <c r="D28879">
        <v>49</v>
      </c>
      <c r="E28879" s="1">
        <v>5350083</v>
      </c>
      <c r="G28879" t="s">
        <v>13</v>
      </c>
      <c r="H28879" t="s">
        <v>35005</v>
      </c>
      <c r="I28879" t="s">
        <v>299</v>
      </c>
      <c r="J28879" t="s">
        <v>300</v>
      </c>
      <c r="K28879" t="s">
        <v>24</v>
      </c>
      <c r="L28879" t="s">
        <v>17</v>
      </c>
      <c r="M28879" t="s">
        <v>5006</v>
      </c>
    </row>
    <row r="28880" spans="1:13" x14ac:dyDescent="0.3">
      <c r="A28880" t="s">
        <v>1259</v>
      </c>
      <c r="C28880" t="s">
        <v>33755</v>
      </c>
      <c r="D28880">
        <v>68</v>
      </c>
      <c r="E28880" s="1">
        <v>1592826</v>
      </c>
      <c r="G28880" t="s">
        <v>13</v>
      </c>
      <c r="H28880" t="s">
        <v>33827</v>
      </c>
      <c r="I28880" t="s">
        <v>299</v>
      </c>
      <c r="J28880" t="s">
        <v>300</v>
      </c>
      <c r="K28880" t="s">
        <v>24</v>
      </c>
      <c r="L28880" t="s">
        <v>17</v>
      </c>
      <c r="M28880" t="s">
        <v>82</v>
      </c>
    </row>
    <row r="28881" spans="1:13" x14ac:dyDescent="0.3">
      <c r="A28881" t="s">
        <v>1259</v>
      </c>
      <c r="C28881" t="s">
        <v>37047</v>
      </c>
      <c r="D28881">
        <v>18</v>
      </c>
      <c r="E28881" s="1">
        <v>100000</v>
      </c>
      <c r="G28881" t="s">
        <v>13</v>
      </c>
      <c r="H28881" t="s">
        <v>37140</v>
      </c>
      <c r="I28881" t="s">
        <v>299</v>
      </c>
      <c r="J28881" t="s">
        <v>300</v>
      </c>
      <c r="K28881" t="s">
        <v>24</v>
      </c>
      <c r="L28881" t="s">
        <v>17</v>
      </c>
      <c r="M28881" t="s">
        <v>450</v>
      </c>
    </row>
    <row r="28882" spans="1:13" x14ac:dyDescent="0.3">
      <c r="A28882" t="s">
        <v>1259</v>
      </c>
      <c r="C28882" t="s">
        <v>36834</v>
      </c>
      <c r="D28882">
        <v>18</v>
      </c>
      <c r="E28882" s="1">
        <v>100000</v>
      </c>
      <c r="G28882" t="s">
        <v>13</v>
      </c>
      <c r="H28882" t="s">
        <v>36850</v>
      </c>
      <c r="I28882" t="s">
        <v>299</v>
      </c>
      <c r="J28882" t="s">
        <v>300</v>
      </c>
      <c r="K28882" t="s">
        <v>24</v>
      </c>
      <c r="L28882" t="s">
        <v>17</v>
      </c>
      <c r="M28882" t="s">
        <v>450</v>
      </c>
    </row>
    <row r="28883" spans="1:13" x14ac:dyDescent="0.3">
      <c r="A28883" t="s">
        <v>1259</v>
      </c>
      <c r="C28883" t="s">
        <v>31866</v>
      </c>
      <c r="D28883">
        <v>36</v>
      </c>
      <c r="E28883" s="1">
        <v>2749201</v>
      </c>
      <c r="G28883" t="s">
        <v>111</v>
      </c>
      <c r="H28883" t="s">
        <v>13022</v>
      </c>
      <c r="I28883" t="s">
        <v>299</v>
      </c>
      <c r="J28883" t="s">
        <v>300</v>
      </c>
      <c r="K28883" t="s">
        <v>24</v>
      </c>
      <c r="L28883" t="s">
        <v>25</v>
      </c>
      <c r="M28883" t="s">
        <v>120</v>
      </c>
    </row>
    <row r="28884" spans="1:13" x14ac:dyDescent="0.3">
      <c r="A28884" t="s">
        <v>3194</v>
      </c>
      <c r="C28884" t="s">
        <v>2957</v>
      </c>
      <c r="D28884">
        <v>26</v>
      </c>
      <c r="E28884" s="1">
        <v>940750</v>
      </c>
      <c r="G28884" t="s">
        <v>34</v>
      </c>
      <c r="H28884" t="s">
        <v>3195</v>
      </c>
      <c r="I28884" t="s">
        <v>299</v>
      </c>
      <c r="J28884" t="s">
        <v>300</v>
      </c>
      <c r="K28884" t="s">
        <v>24</v>
      </c>
      <c r="L28884" t="s">
        <v>17</v>
      </c>
      <c r="M28884" t="s">
        <v>202</v>
      </c>
    </row>
    <row r="28885" spans="1:13" x14ac:dyDescent="0.3">
      <c r="A28885" t="s">
        <v>3194</v>
      </c>
      <c r="C28885" t="s">
        <v>29114</v>
      </c>
      <c r="D28885">
        <v>31</v>
      </c>
      <c r="E28885" s="1">
        <v>203500</v>
      </c>
      <c r="G28885" t="s">
        <v>13</v>
      </c>
      <c r="H28885" t="s">
        <v>27246</v>
      </c>
      <c r="I28885" t="s">
        <v>299</v>
      </c>
      <c r="J28885" t="s">
        <v>300</v>
      </c>
      <c r="K28885" t="s">
        <v>24</v>
      </c>
      <c r="L28885" t="s">
        <v>17</v>
      </c>
      <c r="M28885" t="s">
        <v>450</v>
      </c>
    </row>
    <row r="28886" spans="1:13" x14ac:dyDescent="0.3">
      <c r="A28886" t="s">
        <v>3194</v>
      </c>
      <c r="C28886" t="s">
        <v>30595</v>
      </c>
      <c r="D28886">
        <v>29</v>
      </c>
      <c r="E28886" s="1">
        <v>824723</v>
      </c>
      <c r="G28886" t="s">
        <v>34</v>
      </c>
      <c r="H28886" t="s">
        <v>30648</v>
      </c>
      <c r="I28886" t="s">
        <v>299</v>
      </c>
      <c r="J28886" t="s">
        <v>300</v>
      </c>
      <c r="K28886" t="s">
        <v>24</v>
      </c>
      <c r="L28886" t="s">
        <v>17</v>
      </c>
      <c r="M28886" t="s">
        <v>202</v>
      </c>
    </row>
    <row r="28887" spans="1:13" x14ac:dyDescent="0.3">
      <c r="A28887" t="s">
        <v>3194</v>
      </c>
      <c r="C28887" t="s">
        <v>21173</v>
      </c>
      <c r="D28887">
        <v>23</v>
      </c>
      <c r="E28887" s="1">
        <v>84934</v>
      </c>
      <c r="G28887" t="s">
        <v>13</v>
      </c>
      <c r="H28887" t="s">
        <v>21688</v>
      </c>
      <c r="I28887" t="s">
        <v>299</v>
      </c>
      <c r="J28887" t="s">
        <v>300</v>
      </c>
      <c r="K28887" t="s">
        <v>24</v>
      </c>
      <c r="L28887" t="s">
        <v>17</v>
      </c>
      <c r="M28887" t="s">
        <v>450</v>
      </c>
    </row>
    <row r="28888" spans="1:13" x14ac:dyDescent="0.3">
      <c r="A28888" t="s">
        <v>3194</v>
      </c>
      <c r="C28888" t="s">
        <v>15737</v>
      </c>
      <c r="D28888">
        <v>19</v>
      </c>
      <c r="E28888" s="1">
        <v>491120</v>
      </c>
      <c r="G28888" t="s">
        <v>13</v>
      </c>
      <c r="H28888" t="s">
        <v>15863</v>
      </c>
      <c r="I28888" t="s">
        <v>299</v>
      </c>
      <c r="J28888" t="s">
        <v>300</v>
      </c>
      <c r="K28888" t="s">
        <v>24</v>
      </c>
      <c r="L28888" t="s">
        <v>17</v>
      </c>
      <c r="M28888" t="s">
        <v>207</v>
      </c>
    </row>
    <row r="28889" spans="1:13" x14ac:dyDescent="0.3">
      <c r="E28889" s="24" t="s">
        <v>38203</v>
      </c>
    </row>
    <row r="28890" spans="1:13" x14ac:dyDescent="0.3">
      <c r="E28890" s="24">
        <f>SUM(E28859:E28888)</f>
        <v>21772416</v>
      </c>
    </row>
    <row r="28891" spans="1:13" x14ac:dyDescent="0.3">
      <c r="E28891" s="25" t="s">
        <v>38224</v>
      </c>
    </row>
    <row r="28893" spans="1:13" x14ac:dyDescent="0.3">
      <c r="A28893" t="s">
        <v>28986</v>
      </c>
      <c r="C28893" t="s">
        <v>28936</v>
      </c>
      <c r="D28893">
        <v>23</v>
      </c>
      <c r="E28893" s="1">
        <v>447570</v>
      </c>
      <c r="G28893" t="s">
        <v>111</v>
      </c>
      <c r="H28893" t="s">
        <v>28982</v>
      </c>
      <c r="I28893" t="s">
        <v>28987</v>
      </c>
      <c r="J28893" t="s">
        <v>236</v>
      </c>
      <c r="K28893" t="s">
        <v>24</v>
      </c>
      <c r="L28893" t="s">
        <v>25</v>
      </c>
      <c r="M28893" t="s">
        <v>120</v>
      </c>
    </row>
    <row r="28894" spans="1:13" x14ac:dyDescent="0.3">
      <c r="A28894" t="s">
        <v>7519</v>
      </c>
      <c r="C28894" t="s">
        <v>7515</v>
      </c>
      <c r="D28894">
        <v>12</v>
      </c>
      <c r="E28894" s="1">
        <v>200000</v>
      </c>
      <c r="G28894" t="s">
        <v>111</v>
      </c>
      <c r="H28894" t="s">
        <v>5210</v>
      </c>
      <c r="I28894" t="s">
        <v>7520</v>
      </c>
      <c r="J28894" t="s">
        <v>22</v>
      </c>
      <c r="K28894" t="s">
        <v>24</v>
      </c>
      <c r="L28894" t="s">
        <v>25</v>
      </c>
      <c r="M28894" t="s">
        <v>6109</v>
      </c>
    </row>
    <row r="28895" spans="1:13" x14ac:dyDescent="0.3">
      <c r="A28895" t="s">
        <v>26342</v>
      </c>
      <c r="C28895" t="s">
        <v>25932</v>
      </c>
      <c r="D28895">
        <v>2</v>
      </c>
      <c r="E28895" s="1">
        <v>17727</v>
      </c>
      <c r="G28895" t="s">
        <v>34</v>
      </c>
      <c r="H28895" t="s">
        <v>6143</v>
      </c>
      <c r="I28895" t="s">
        <v>6777</v>
      </c>
      <c r="J28895" t="s">
        <v>700</v>
      </c>
      <c r="K28895" t="s">
        <v>24</v>
      </c>
      <c r="L28895" t="s">
        <v>25</v>
      </c>
      <c r="M28895" t="s">
        <v>6146</v>
      </c>
    </row>
    <row r="28896" spans="1:13" x14ac:dyDescent="0.3">
      <c r="A28896" t="s">
        <v>9664</v>
      </c>
      <c r="C28896" t="s">
        <v>9547</v>
      </c>
      <c r="D28896">
        <v>27</v>
      </c>
      <c r="E28896" s="1">
        <v>1475832</v>
      </c>
      <c r="G28896" t="s">
        <v>34</v>
      </c>
      <c r="H28896" t="s">
        <v>9665</v>
      </c>
      <c r="I28896" t="s">
        <v>9666</v>
      </c>
      <c r="K28896" t="s">
        <v>3871</v>
      </c>
      <c r="L28896" t="s">
        <v>17</v>
      </c>
      <c r="M28896" t="s">
        <v>75</v>
      </c>
    </row>
    <row r="28897" spans="1:13" x14ac:dyDescent="0.3">
      <c r="A28897" t="s">
        <v>21287</v>
      </c>
      <c r="C28897" t="s">
        <v>21173</v>
      </c>
      <c r="D28897">
        <v>21</v>
      </c>
      <c r="E28897" s="1">
        <v>2967741</v>
      </c>
      <c r="G28897" t="s">
        <v>13</v>
      </c>
      <c r="H28897" t="s">
        <v>21288</v>
      </c>
      <c r="I28897" t="s">
        <v>85</v>
      </c>
      <c r="J28897" t="s">
        <v>86</v>
      </c>
      <c r="K28897" t="s">
        <v>24</v>
      </c>
      <c r="L28897" t="s">
        <v>17</v>
      </c>
      <c r="M28897" t="s">
        <v>207</v>
      </c>
    </row>
    <row r="28898" spans="1:13" x14ac:dyDescent="0.3">
      <c r="A28898" t="s">
        <v>21287</v>
      </c>
      <c r="C28898" t="s">
        <v>21173</v>
      </c>
      <c r="D28898">
        <v>34</v>
      </c>
      <c r="E28898" s="1">
        <v>3539874</v>
      </c>
      <c r="G28898" t="s">
        <v>571</v>
      </c>
      <c r="H28898" t="s">
        <v>21647</v>
      </c>
      <c r="I28898" t="s">
        <v>85</v>
      </c>
      <c r="J28898" t="s">
        <v>86</v>
      </c>
      <c r="K28898" t="s">
        <v>24</v>
      </c>
      <c r="L28898" t="s">
        <v>17</v>
      </c>
      <c r="M28898" t="s">
        <v>8511</v>
      </c>
    </row>
    <row r="28899" spans="1:13" x14ac:dyDescent="0.3">
      <c r="A28899" t="s">
        <v>9884</v>
      </c>
      <c r="C28899" t="s">
        <v>9547</v>
      </c>
      <c r="D28899">
        <v>40</v>
      </c>
      <c r="E28899" s="1">
        <v>3194971</v>
      </c>
      <c r="G28899" t="s">
        <v>571</v>
      </c>
      <c r="H28899" t="s">
        <v>9885</v>
      </c>
      <c r="I28899" t="s">
        <v>22</v>
      </c>
      <c r="J28899" t="s">
        <v>23</v>
      </c>
      <c r="K28899" t="s">
        <v>24</v>
      </c>
      <c r="L28899" t="s">
        <v>38</v>
      </c>
      <c r="M28899" t="s">
        <v>3140</v>
      </c>
    </row>
    <row r="28900" spans="1:13" x14ac:dyDescent="0.3">
      <c r="A28900" t="s">
        <v>9884</v>
      </c>
      <c r="C28900" t="s">
        <v>33755</v>
      </c>
      <c r="D28900">
        <v>24</v>
      </c>
      <c r="E28900" s="1">
        <v>99770</v>
      </c>
      <c r="G28900" t="s">
        <v>13</v>
      </c>
      <c r="H28900" t="s">
        <v>33956</v>
      </c>
      <c r="I28900" t="s">
        <v>22</v>
      </c>
      <c r="J28900" t="s">
        <v>23</v>
      </c>
      <c r="K28900" t="s">
        <v>24</v>
      </c>
      <c r="L28900" t="s">
        <v>17</v>
      </c>
      <c r="M28900" t="s">
        <v>450</v>
      </c>
    </row>
    <row r="28901" spans="1:13" x14ac:dyDescent="0.3">
      <c r="A28901" t="s">
        <v>21331</v>
      </c>
      <c r="C28901" t="s">
        <v>29922</v>
      </c>
      <c r="D28901">
        <v>38</v>
      </c>
      <c r="E28901" s="1">
        <v>4997693</v>
      </c>
      <c r="G28901" t="s">
        <v>571</v>
      </c>
      <c r="H28901" t="s">
        <v>30171</v>
      </c>
      <c r="I28901" t="s">
        <v>3185</v>
      </c>
      <c r="J28901" t="s">
        <v>644</v>
      </c>
      <c r="K28901" t="s">
        <v>645</v>
      </c>
      <c r="L28901" t="s">
        <v>17</v>
      </c>
      <c r="M28901" t="s">
        <v>3140</v>
      </c>
    </row>
    <row r="28902" spans="1:13" x14ac:dyDescent="0.3">
      <c r="A28902" t="s">
        <v>21331</v>
      </c>
      <c r="C28902" t="s">
        <v>21173</v>
      </c>
      <c r="D28902">
        <v>43</v>
      </c>
      <c r="E28902" s="1">
        <v>4479552</v>
      </c>
      <c r="G28902" t="s">
        <v>571</v>
      </c>
      <c r="H28902" t="s">
        <v>21332</v>
      </c>
      <c r="I28902" t="s">
        <v>3185</v>
      </c>
      <c r="J28902" t="s">
        <v>644</v>
      </c>
      <c r="K28902" t="s">
        <v>645</v>
      </c>
      <c r="L28902" t="s">
        <v>17</v>
      </c>
      <c r="M28902" t="s">
        <v>21333</v>
      </c>
    </row>
    <row r="28903" spans="1:13" x14ac:dyDescent="0.3">
      <c r="A28903" t="s">
        <v>2602</v>
      </c>
      <c r="C28903" t="s">
        <v>2269</v>
      </c>
      <c r="D28903">
        <v>14</v>
      </c>
      <c r="E28903" s="1">
        <v>441345</v>
      </c>
      <c r="G28903" t="s">
        <v>13</v>
      </c>
      <c r="H28903" t="s">
        <v>2603</v>
      </c>
      <c r="I28903" t="s">
        <v>2604</v>
      </c>
      <c r="K28903" t="s">
        <v>481</v>
      </c>
      <c r="L28903" t="s">
        <v>17</v>
      </c>
      <c r="M28903" t="s">
        <v>345</v>
      </c>
    </row>
    <row r="28904" spans="1:13" x14ac:dyDescent="0.3">
      <c r="A28904" t="s">
        <v>31157</v>
      </c>
      <c r="C28904" t="s">
        <v>31136</v>
      </c>
      <c r="D28904">
        <v>12</v>
      </c>
      <c r="E28904" s="1">
        <v>375000</v>
      </c>
      <c r="G28904" t="s">
        <v>13</v>
      </c>
      <c r="H28904" t="s">
        <v>31158</v>
      </c>
      <c r="I28904" t="s">
        <v>3638</v>
      </c>
      <c r="J28904" t="s">
        <v>86</v>
      </c>
      <c r="K28904" t="s">
        <v>24</v>
      </c>
      <c r="L28904" t="s">
        <v>17</v>
      </c>
      <c r="M28904" t="s">
        <v>45</v>
      </c>
    </row>
    <row r="28905" spans="1:13" x14ac:dyDescent="0.3">
      <c r="A28905" t="s">
        <v>29171</v>
      </c>
      <c r="C28905" t="s">
        <v>29114</v>
      </c>
      <c r="D28905">
        <v>19</v>
      </c>
      <c r="E28905" s="1">
        <v>154445</v>
      </c>
      <c r="G28905" t="s">
        <v>13</v>
      </c>
      <c r="H28905" t="s">
        <v>29172</v>
      </c>
      <c r="I28905" t="s">
        <v>359</v>
      </c>
      <c r="K28905" t="s">
        <v>189</v>
      </c>
      <c r="L28905" t="s">
        <v>17</v>
      </c>
      <c r="M28905" t="s">
        <v>442</v>
      </c>
    </row>
    <row r="28906" spans="1:13" x14ac:dyDescent="0.3">
      <c r="A28906" t="s">
        <v>97</v>
      </c>
      <c r="C28906" t="s">
        <v>14</v>
      </c>
      <c r="D28906">
        <v>12</v>
      </c>
      <c r="E28906" s="1">
        <v>219005</v>
      </c>
      <c r="G28906" t="s">
        <v>13</v>
      </c>
      <c r="H28906" t="s">
        <v>98</v>
      </c>
      <c r="I28906" t="s">
        <v>99</v>
      </c>
      <c r="K28906" t="s">
        <v>100</v>
      </c>
      <c r="L28906" t="s">
        <v>38</v>
      </c>
      <c r="M28906" t="s">
        <v>101</v>
      </c>
    </row>
    <row r="28907" spans="1:13" x14ac:dyDescent="0.3">
      <c r="A28907" t="s">
        <v>8070</v>
      </c>
      <c r="C28907" t="s">
        <v>7634</v>
      </c>
      <c r="D28907">
        <v>53</v>
      </c>
      <c r="E28907" s="1">
        <v>1350938</v>
      </c>
      <c r="G28907" t="s">
        <v>13</v>
      </c>
      <c r="H28907" t="s">
        <v>8071</v>
      </c>
      <c r="I28907" t="s">
        <v>104</v>
      </c>
      <c r="J28907" t="s">
        <v>86</v>
      </c>
      <c r="K28907" t="s">
        <v>24</v>
      </c>
      <c r="L28907" t="s">
        <v>17</v>
      </c>
      <c r="M28907" t="s">
        <v>450</v>
      </c>
    </row>
    <row r="28908" spans="1:13" x14ac:dyDescent="0.3">
      <c r="A28908" t="s">
        <v>1440</v>
      </c>
      <c r="C28908" t="s">
        <v>1275</v>
      </c>
      <c r="D28908">
        <v>7</v>
      </c>
      <c r="E28908" s="1">
        <v>20225</v>
      </c>
      <c r="G28908" t="s">
        <v>111</v>
      </c>
      <c r="H28908" t="s">
        <v>1441</v>
      </c>
      <c r="I28908" t="s">
        <v>1442</v>
      </c>
      <c r="J28908" t="s">
        <v>422</v>
      </c>
      <c r="K28908" t="s">
        <v>24</v>
      </c>
      <c r="L28908" t="s">
        <v>25</v>
      </c>
      <c r="M28908" t="s">
        <v>232</v>
      </c>
    </row>
    <row r="28909" spans="1:13" x14ac:dyDescent="0.3">
      <c r="A28909" t="s">
        <v>19022</v>
      </c>
      <c r="C28909" t="s">
        <v>18937</v>
      </c>
      <c r="D28909">
        <v>4</v>
      </c>
      <c r="E28909" s="1">
        <v>10410</v>
      </c>
      <c r="G28909" t="s">
        <v>34</v>
      </c>
      <c r="H28909" t="s">
        <v>6143</v>
      </c>
      <c r="I28909" t="s">
        <v>19023</v>
      </c>
      <c r="J28909" t="s">
        <v>17989</v>
      </c>
      <c r="K28909" t="s">
        <v>24</v>
      </c>
      <c r="L28909" t="s">
        <v>25</v>
      </c>
      <c r="M28909" t="s">
        <v>6146</v>
      </c>
    </row>
    <row r="28910" spans="1:13" x14ac:dyDescent="0.3">
      <c r="A28910" t="s">
        <v>19752</v>
      </c>
      <c r="C28910" t="s">
        <v>19404</v>
      </c>
      <c r="D28910">
        <v>6</v>
      </c>
      <c r="E28910" s="1">
        <v>6790</v>
      </c>
      <c r="G28910" t="s">
        <v>34</v>
      </c>
      <c r="H28910" t="s">
        <v>6143</v>
      </c>
      <c r="I28910" t="s">
        <v>19753</v>
      </c>
      <c r="J28910" t="s">
        <v>280</v>
      </c>
      <c r="K28910" t="s">
        <v>24</v>
      </c>
      <c r="L28910" t="s">
        <v>25</v>
      </c>
      <c r="M28910" t="s">
        <v>6146</v>
      </c>
    </row>
    <row r="28911" spans="1:13" x14ac:dyDescent="0.3">
      <c r="A28911" t="s">
        <v>20577</v>
      </c>
      <c r="C28911" t="s">
        <v>20542</v>
      </c>
      <c r="D28911">
        <v>12</v>
      </c>
      <c r="E28911" s="1">
        <v>15219</v>
      </c>
      <c r="G28911" t="s">
        <v>34</v>
      </c>
      <c r="H28911" t="s">
        <v>19409</v>
      </c>
      <c r="I28911" t="s">
        <v>20578</v>
      </c>
      <c r="J28911" t="s">
        <v>761</v>
      </c>
      <c r="K28911" t="s">
        <v>24</v>
      </c>
      <c r="L28911" t="s">
        <v>25</v>
      </c>
      <c r="M28911" t="s">
        <v>6146</v>
      </c>
    </row>
    <row r="28912" spans="1:13" x14ac:dyDescent="0.3">
      <c r="A28912" t="s">
        <v>20577</v>
      </c>
      <c r="C28912" t="s">
        <v>31300</v>
      </c>
      <c r="D28912">
        <v>12</v>
      </c>
      <c r="E28912" s="1">
        <v>16319</v>
      </c>
      <c r="G28912" t="s">
        <v>34</v>
      </c>
      <c r="H28912" t="s">
        <v>12998</v>
      </c>
      <c r="I28912" t="s">
        <v>20578</v>
      </c>
      <c r="J28912" t="s">
        <v>761</v>
      </c>
      <c r="K28912" t="s">
        <v>24</v>
      </c>
      <c r="L28912" t="s">
        <v>25</v>
      </c>
      <c r="M28912" t="s">
        <v>6146</v>
      </c>
    </row>
    <row r="28913" spans="1:13" x14ac:dyDescent="0.3">
      <c r="A28913" t="s">
        <v>23597</v>
      </c>
      <c r="C28913" t="s">
        <v>31019</v>
      </c>
      <c r="D28913">
        <v>44</v>
      </c>
      <c r="E28913" s="1">
        <v>2299779</v>
      </c>
      <c r="G28913" t="s">
        <v>13</v>
      </c>
      <c r="H28913" t="s">
        <v>31086</v>
      </c>
      <c r="I28913" t="s">
        <v>20318</v>
      </c>
      <c r="J28913" t="s">
        <v>627</v>
      </c>
      <c r="K28913" t="s">
        <v>24</v>
      </c>
      <c r="L28913" t="s">
        <v>17</v>
      </c>
      <c r="M28913" t="s">
        <v>442</v>
      </c>
    </row>
    <row r="28914" spans="1:13" x14ac:dyDescent="0.3">
      <c r="A28914" t="s">
        <v>23597</v>
      </c>
      <c r="C28914" t="s">
        <v>23564</v>
      </c>
      <c r="D28914">
        <v>21</v>
      </c>
      <c r="E28914" s="1">
        <v>4220405</v>
      </c>
      <c r="G28914" t="s">
        <v>13</v>
      </c>
      <c r="H28914" t="s">
        <v>23598</v>
      </c>
      <c r="I28914" t="s">
        <v>20318</v>
      </c>
      <c r="J28914" t="s">
        <v>627</v>
      </c>
      <c r="K28914" t="s">
        <v>24</v>
      </c>
      <c r="L28914" t="s">
        <v>17</v>
      </c>
      <c r="M28914" t="s">
        <v>442</v>
      </c>
    </row>
    <row r="28915" spans="1:13" x14ac:dyDescent="0.3">
      <c r="A28915" t="s">
        <v>15221</v>
      </c>
      <c r="C28915" t="s">
        <v>24500</v>
      </c>
      <c r="D28915">
        <v>13</v>
      </c>
      <c r="E28915" s="1">
        <v>52500</v>
      </c>
      <c r="G28915" t="s">
        <v>34</v>
      </c>
      <c r="H28915" t="s">
        <v>18250</v>
      </c>
      <c r="I28915" t="s">
        <v>15222</v>
      </c>
      <c r="J28915" t="s">
        <v>119</v>
      </c>
      <c r="K28915" t="s">
        <v>24</v>
      </c>
      <c r="L28915" t="s">
        <v>25</v>
      </c>
      <c r="M28915" t="s">
        <v>6146</v>
      </c>
    </row>
    <row r="28916" spans="1:13" x14ac:dyDescent="0.3">
      <c r="A28916" t="s">
        <v>15221</v>
      </c>
      <c r="C28916" t="s">
        <v>15182</v>
      </c>
      <c r="D28916">
        <v>5</v>
      </c>
      <c r="E28916" s="1">
        <v>96200</v>
      </c>
      <c r="G28916" t="s">
        <v>34</v>
      </c>
      <c r="H28916" t="s">
        <v>6143</v>
      </c>
      <c r="I28916" t="s">
        <v>15222</v>
      </c>
      <c r="J28916" t="s">
        <v>119</v>
      </c>
      <c r="K28916" t="s">
        <v>24</v>
      </c>
      <c r="L28916" t="s">
        <v>25</v>
      </c>
      <c r="M28916" t="s">
        <v>6146</v>
      </c>
    </row>
    <row r="28917" spans="1:13" x14ac:dyDescent="0.3">
      <c r="A28917" t="s">
        <v>1330</v>
      </c>
      <c r="C28917" t="s">
        <v>1275</v>
      </c>
      <c r="D28917">
        <v>10</v>
      </c>
      <c r="E28917" s="1">
        <v>168685</v>
      </c>
      <c r="G28917" t="s">
        <v>34</v>
      </c>
      <c r="H28917" t="s">
        <v>1331</v>
      </c>
      <c r="I28917" t="s">
        <v>1332</v>
      </c>
      <c r="J28917" t="s">
        <v>1333</v>
      </c>
      <c r="K28917" t="s">
        <v>51</v>
      </c>
      <c r="L28917" t="s">
        <v>44</v>
      </c>
      <c r="M28917" t="s">
        <v>39</v>
      </c>
    </row>
    <row r="28918" spans="1:13" x14ac:dyDescent="0.3">
      <c r="A28918" t="s">
        <v>4650</v>
      </c>
      <c r="C28918" t="s">
        <v>5155</v>
      </c>
      <c r="D28918">
        <v>24</v>
      </c>
      <c r="E28918" s="1">
        <v>100000</v>
      </c>
      <c r="G28918" t="s">
        <v>111</v>
      </c>
      <c r="H28918" t="s">
        <v>4311</v>
      </c>
      <c r="I28918" t="s">
        <v>4652</v>
      </c>
      <c r="J28918" t="s">
        <v>86</v>
      </c>
      <c r="K28918" t="s">
        <v>24</v>
      </c>
      <c r="L28918" t="s">
        <v>25</v>
      </c>
      <c r="M28918" t="s">
        <v>232</v>
      </c>
    </row>
    <row r="28919" spans="1:13" x14ac:dyDescent="0.3">
      <c r="A28919" t="s">
        <v>4650</v>
      </c>
      <c r="C28919" t="s">
        <v>4395</v>
      </c>
      <c r="D28919">
        <v>37</v>
      </c>
      <c r="E28919" s="1">
        <v>145000</v>
      </c>
      <c r="G28919" t="s">
        <v>13</v>
      </c>
      <c r="H28919" t="s">
        <v>4651</v>
      </c>
      <c r="I28919" t="s">
        <v>4652</v>
      </c>
      <c r="J28919" t="s">
        <v>86</v>
      </c>
      <c r="K28919" t="s">
        <v>24</v>
      </c>
      <c r="L28919" t="s">
        <v>17</v>
      </c>
      <c r="M28919" t="s">
        <v>450</v>
      </c>
    </row>
    <row r="28920" spans="1:13" x14ac:dyDescent="0.3">
      <c r="A28920" t="s">
        <v>4650</v>
      </c>
      <c r="C28920" t="s">
        <v>23704</v>
      </c>
      <c r="D28920">
        <v>58</v>
      </c>
      <c r="E28920" s="1">
        <v>6643184</v>
      </c>
      <c r="G28920" t="s">
        <v>111</v>
      </c>
      <c r="H28920" t="s">
        <v>23719</v>
      </c>
      <c r="I28920" t="s">
        <v>4652</v>
      </c>
      <c r="J28920" t="s">
        <v>86</v>
      </c>
      <c r="K28920" t="s">
        <v>24</v>
      </c>
      <c r="L28920" t="s">
        <v>25</v>
      </c>
      <c r="M28920" t="s">
        <v>232</v>
      </c>
    </row>
    <row r="28921" spans="1:13" x14ac:dyDescent="0.3">
      <c r="A28921" t="s">
        <v>4650</v>
      </c>
      <c r="C28921" t="s">
        <v>22248</v>
      </c>
      <c r="D28921">
        <v>12</v>
      </c>
      <c r="E28921" s="1">
        <v>99173</v>
      </c>
      <c r="G28921" t="s">
        <v>13</v>
      </c>
      <c r="H28921" t="s">
        <v>22363</v>
      </c>
      <c r="I28921" t="s">
        <v>4652</v>
      </c>
      <c r="J28921" t="s">
        <v>86</v>
      </c>
      <c r="K28921" t="s">
        <v>24</v>
      </c>
      <c r="L28921" t="s">
        <v>17</v>
      </c>
      <c r="M28921" t="s">
        <v>450</v>
      </c>
    </row>
    <row r="28922" spans="1:13" x14ac:dyDescent="0.3">
      <c r="A28922" t="s">
        <v>4650</v>
      </c>
      <c r="C28922" t="s">
        <v>9547</v>
      </c>
      <c r="D28922">
        <v>31</v>
      </c>
      <c r="E28922" s="1">
        <v>500067</v>
      </c>
      <c r="G28922" t="s">
        <v>13</v>
      </c>
      <c r="H28922" t="s">
        <v>9689</v>
      </c>
      <c r="I28922" t="s">
        <v>4652</v>
      </c>
      <c r="J28922" t="s">
        <v>86</v>
      </c>
      <c r="K28922" t="s">
        <v>24</v>
      </c>
      <c r="L28922" t="s">
        <v>17</v>
      </c>
      <c r="M28922" t="s">
        <v>450</v>
      </c>
    </row>
    <row r="28923" spans="1:13" x14ac:dyDescent="0.3">
      <c r="A28923" t="s">
        <v>13677</v>
      </c>
      <c r="C28923" t="s">
        <v>13456</v>
      </c>
      <c r="D28923">
        <v>7</v>
      </c>
      <c r="E28923" s="1">
        <v>18358</v>
      </c>
      <c r="G28923" t="s">
        <v>34</v>
      </c>
      <c r="H28923" t="s">
        <v>6143</v>
      </c>
      <c r="I28923" t="s">
        <v>13678</v>
      </c>
      <c r="J28923" t="s">
        <v>30</v>
      </c>
      <c r="K28923" t="s">
        <v>24</v>
      </c>
      <c r="L28923" t="s">
        <v>25</v>
      </c>
      <c r="M28923" t="s">
        <v>6146</v>
      </c>
    </row>
    <row r="28924" spans="1:13" x14ac:dyDescent="0.3">
      <c r="A28924" t="s">
        <v>8769</v>
      </c>
      <c r="C28924" t="s">
        <v>29114</v>
      </c>
      <c r="D28924">
        <v>18</v>
      </c>
      <c r="E28924" s="1">
        <v>100000</v>
      </c>
      <c r="G28924" t="s">
        <v>111</v>
      </c>
      <c r="H28924" t="s">
        <v>29208</v>
      </c>
      <c r="I28924" t="s">
        <v>70</v>
      </c>
      <c r="J28924" t="s">
        <v>70</v>
      </c>
      <c r="K28924" t="s">
        <v>24</v>
      </c>
      <c r="L28924" t="s">
        <v>17</v>
      </c>
      <c r="M28924" t="s">
        <v>112</v>
      </c>
    </row>
    <row r="28925" spans="1:13" x14ac:dyDescent="0.3">
      <c r="A28925" t="s">
        <v>8769</v>
      </c>
      <c r="C28925" t="s">
        <v>8771</v>
      </c>
      <c r="D28925">
        <v>62</v>
      </c>
      <c r="E28925" s="1">
        <v>1250000</v>
      </c>
      <c r="G28925" t="s">
        <v>111</v>
      </c>
      <c r="H28925" t="s">
        <v>8770</v>
      </c>
      <c r="I28925" t="s">
        <v>70</v>
      </c>
      <c r="J28925" t="s">
        <v>70</v>
      </c>
      <c r="K28925" t="s">
        <v>24</v>
      </c>
      <c r="L28925" t="s">
        <v>25</v>
      </c>
      <c r="M28925" t="s">
        <v>87</v>
      </c>
    </row>
    <row r="28926" spans="1:13" x14ac:dyDescent="0.3">
      <c r="A28926" t="s">
        <v>8769</v>
      </c>
      <c r="C28926" t="s">
        <v>35205</v>
      </c>
      <c r="D28926">
        <v>1</v>
      </c>
      <c r="E28926" s="1">
        <v>50000</v>
      </c>
      <c r="G28926" t="s">
        <v>111</v>
      </c>
      <c r="H28926" t="s">
        <v>35440</v>
      </c>
      <c r="I28926" t="s">
        <v>70</v>
      </c>
      <c r="J28926" t="s">
        <v>70</v>
      </c>
      <c r="K28926" t="s">
        <v>24</v>
      </c>
      <c r="L28926" t="s">
        <v>25</v>
      </c>
      <c r="M28926" t="s">
        <v>232</v>
      </c>
    </row>
    <row r="28927" spans="1:13" x14ac:dyDescent="0.3">
      <c r="A28927" t="s">
        <v>18903</v>
      </c>
      <c r="C28927" t="s">
        <v>18470</v>
      </c>
      <c r="D28927">
        <v>4</v>
      </c>
      <c r="E28927" s="1">
        <v>7215</v>
      </c>
      <c r="G28927" t="s">
        <v>34</v>
      </c>
      <c r="H28927" t="s">
        <v>6143</v>
      </c>
      <c r="I28927" t="s">
        <v>18904</v>
      </c>
      <c r="J28927" t="s">
        <v>3203</v>
      </c>
      <c r="K28927" t="s">
        <v>24</v>
      </c>
      <c r="L28927" t="s">
        <v>25</v>
      </c>
      <c r="M28927" t="s">
        <v>6146</v>
      </c>
    </row>
    <row r="28928" spans="1:13" x14ac:dyDescent="0.3">
      <c r="A28928" t="s">
        <v>33598</v>
      </c>
      <c r="C28928" t="s">
        <v>33531</v>
      </c>
      <c r="D28928">
        <v>64</v>
      </c>
      <c r="E28928" s="1">
        <v>1000000</v>
      </c>
      <c r="G28928" t="s">
        <v>34</v>
      </c>
      <c r="H28928" t="s">
        <v>33599</v>
      </c>
      <c r="I28928" t="s">
        <v>10324</v>
      </c>
      <c r="J28928" t="s">
        <v>33600</v>
      </c>
      <c r="K28928" t="s">
        <v>10219</v>
      </c>
      <c r="L28928" t="s">
        <v>17</v>
      </c>
      <c r="M28928" t="s">
        <v>6146</v>
      </c>
    </row>
    <row r="28929" spans="1:13" x14ac:dyDescent="0.3">
      <c r="A28929" t="s">
        <v>36544</v>
      </c>
      <c r="C28929" t="s">
        <v>36503</v>
      </c>
      <c r="D28929">
        <v>3</v>
      </c>
      <c r="E28929" s="1">
        <v>74759</v>
      </c>
      <c r="G28929" t="s">
        <v>34</v>
      </c>
      <c r="H28929" t="s">
        <v>6143</v>
      </c>
      <c r="I28929" t="s">
        <v>17622</v>
      </c>
      <c r="J28929" t="s">
        <v>124</v>
      </c>
      <c r="K28929" t="s">
        <v>24</v>
      </c>
      <c r="L28929" t="s">
        <v>25</v>
      </c>
      <c r="M28929" t="s">
        <v>6146</v>
      </c>
    </row>
    <row r="28930" spans="1:13" x14ac:dyDescent="0.3">
      <c r="A28930" t="s">
        <v>19283</v>
      </c>
      <c r="C28930" t="s">
        <v>20542</v>
      </c>
      <c r="D28930">
        <v>3</v>
      </c>
      <c r="E28930" s="1">
        <v>7759</v>
      </c>
      <c r="G28930" t="s">
        <v>34</v>
      </c>
      <c r="H28930" t="s">
        <v>6143</v>
      </c>
      <c r="I28930" t="s">
        <v>19284</v>
      </c>
      <c r="J28930" t="s">
        <v>627</v>
      </c>
      <c r="K28930" t="s">
        <v>24</v>
      </c>
      <c r="L28930" t="s">
        <v>25</v>
      </c>
      <c r="M28930" t="s">
        <v>6146</v>
      </c>
    </row>
    <row r="28931" spans="1:13" x14ac:dyDescent="0.3">
      <c r="A28931" t="s">
        <v>19283</v>
      </c>
      <c r="C28931" t="s">
        <v>19247</v>
      </c>
      <c r="D28931">
        <v>3</v>
      </c>
      <c r="E28931" s="1">
        <v>11375</v>
      </c>
      <c r="G28931" t="s">
        <v>34</v>
      </c>
      <c r="H28931" t="s">
        <v>6143</v>
      </c>
      <c r="I28931" t="s">
        <v>19284</v>
      </c>
      <c r="J28931" t="s">
        <v>10460</v>
      </c>
      <c r="K28931" t="s">
        <v>24</v>
      </c>
      <c r="L28931" t="s">
        <v>25</v>
      </c>
      <c r="M28931" t="s">
        <v>6146</v>
      </c>
    </row>
    <row r="28932" spans="1:13" x14ac:dyDescent="0.3">
      <c r="A28932" t="s">
        <v>20431</v>
      </c>
      <c r="C28932" t="s">
        <v>33297</v>
      </c>
      <c r="D28932">
        <v>82</v>
      </c>
      <c r="E28932" s="1">
        <v>538597</v>
      </c>
      <c r="G28932" t="s">
        <v>34</v>
      </c>
      <c r="H28932" t="s">
        <v>33370</v>
      </c>
      <c r="I28932" t="s">
        <v>13183</v>
      </c>
      <c r="J28932" t="s">
        <v>813</v>
      </c>
      <c r="K28932" t="s">
        <v>24</v>
      </c>
      <c r="L28932" t="s">
        <v>25</v>
      </c>
      <c r="M28932" t="s">
        <v>6146</v>
      </c>
    </row>
    <row r="28933" spans="1:13" x14ac:dyDescent="0.3">
      <c r="A28933" t="s">
        <v>20431</v>
      </c>
      <c r="C28933" t="s">
        <v>25190</v>
      </c>
      <c r="D28933">
        <v>36</v>
      </c>
      <c r="E28933" s="1">
        <v>165000</v>
      </c>
      <c r="G28933" t="s">
        <v>34</v>
      </c>
      <c r="H28933" t="s">
        <v>18482</v>
      </c>
      <c r="I28933" t="s">
        <v>13183</v>
      </c>
      <c r="J28933" t="s">
        <v>813</v>
      </c>
      <c r="K28933" t="s">
        <v>24</v>
      </c>
      <c r="L28933" t="s">
        <v>25</v>
      </c>
      <c r="M28933" t="s">
        <v>6146</v>
      </c>
    </row>
    <row r="28934" spans="1:13" x14ac:dyDescent="0.3">
      <c r="A28934" t="s">
        <v>20431</v>
      </c>
      <c r="C28934" t="s">
        <v>20401</v>
      </c>
      <c r="D28934">
        <v>12</v>
      </c>
      <c r="E28934" s="1">
        <v>41550</v>
      </c>
      <c r="G28934" t="s">
        <v>34</v>
      </c>
      <c r="H28934" t="s">
        <v>18412</v>
      </c>
      <c r="I28934" t="s">
        <v>13183</v>
      </c>
      <c r="J28934" t="s">
        <v>813</v>
      </c>
      <c r="K28934" t="s">
        <v>24</v>
      </c>
      <c r="L28934" t="s">
        <v>25</v>
      </c>
      <c r="M28934" t="s">
        <v>6146</v>
      </c>
    </row>
    <row r="28935" spans="1:13" x14ac:dyDescent="0.3">
      <c r="A28935" t="s">
        <v>20431</v>
      </c>
      <c r="C28935" t="s">
        <v>32450</v>
      </c>
      <c r="D28935">
        <v>1</v>
      </c>
      <c r="E28935" s="1">
        <v>2700</v>
      </c>
      <c r="G28935" t="s">
        <v>34</v>
      </c>
      <c r="H28935" t="s">
        <v>6143</v>
      </c>
      <c r="I28935" t="s">
        <v>13183</v>
      </c>
      <c r="J28935" t="s">
        <v>813</v>
      </c>
      <c r="K28935" t="s">
        <v>24</v>
      </c>
      <c r="L28935" t="s">
        <v>25</v>
      </c>
      <c r="M28935" t="s">
        <v>6146</v>
      </c>
    </row>
    <row r="28936" spans="1:13" x14ac:dyDescent="0.3">
      <c r="A28936" t="s">
        <v>19654</v>
      </c>
      <c r="C28936" t="s">
        <v>19404</v>
      </c>
      <c r="D28936">
        <v>6</v>
      </c>
      <c r="E28936" s="1">
        <v>4774</v>
      </c>
      <c r="G28936" t="s">
        <v>34</v>
      </c>
      <c r="H28936" t="s">
        <v>6143</v>
      </c>
      <c r="I28936" t="s">
        <v>813</v>
      </c>
      <c r="J28936" t="s">
        <v>280</v>
      </c>
      <c r="K28936" t="s">
        <v>24</v>
      </c>
      <c r="L28936" t="s">
        <v>25</v>
      </c>
      <c r="M28936" t="s">
        <v>6146</v>
      </c>
    </row>
    <row r="28937" spans="1:13" x14ac:dyDescent="0.3">
      <c r="A28937" t="s">
        <v>31881</v>
      </c>
      <c r="C28937" t="s">
        <v>31866</v>
      </c>
      <c r="D28937">
        <v>36</v>
      </c>
      <c r="E28937" s="1">
        <v>674472</v>
      </c>
      <c r="G28937" t="s">
        <v>111</v>
      </c>
      <c r="H28937" t="s">
        <v>13022</v>
      </c>
      <c r="I28937" t="s">
        <v>13183</v>
      </c>
      <c r="J28937" t="s">
        <v>813</v>
      </c>
      <c r="K28937" t="s">
        <v>24</v>
      </c>
      <c r="L28937" t="s">
        <v>25</v>
      </c>
      <c r="M28937" t="s">
        <v>120</v>
      </c>
    </row>
    <row r="28938" spans="1:13" x14ac:dyDescent="0.3">
      <c r="A28938" t="s">
        <v>14344</v>
      </c>
      <c r="C28938" t="s">
        <v>14108</v>
      </c>
      <c r="D28938">
        <v>7</v>
      </c>
      <c r="E28938" s="1">
        <v>17065</v>
      </c>
      <c r="G28938" t="s">
        <v>34</v>
      </c>
      <c r="H28938" t="s">
        <v>6143</v>
      </c>
      <c r="I28938" t="s">
        <v>14345</v>
      </c>
      <c r="J28938" t="s">
        <v>433</v>
      </c>
      <c r="K28938" t="s">
        <v>24</v>
      </c>
      <c r="L28938" t="s">
        <v>25</v>
      </c>
      <c r="M28938" t="s">
        <v>6146</v>
      </c>
    </row>
    <row r="28939" spans="1:13" x14ac:dyDescent="0.3">
      <c r="A28939" t="s">
        <v>14209</v>
      </c>
      <c r="C28939" t="s">
        <v>14108</v>
      </c>
      <c r="D28939">
        <v>7</v>
      </c>
      <c r="E28939" s="1">
        <v>19683</v>
      </c>
      <c r="G28939" t="s">
        <v>34</v>
      </c>
      <c r="H28939" t="s">
        <v>6143</v>
      </c>
      <c r="I28939" t="s">
        <v>14210</v>
      </c>
      <c r="J28939" t="s">
        <v>433</v>
      </c>
      <c r="K28939" t="s">
        <v>24</v>
      </c>
      <c r="L28939" t="s">
        <v>25</v>
      </c>
      <c r="M28939" t="s">
        <v>6146</v>
      </c>
    </row>
    <row r="28940" spans="1:13" x14ac:dyDescent="0.3">
      <c r="A28940" t="s">
        <v>36610</v>
      </c>
      <c r="C28940" t="s">
        <v>36503</v>
      </c>
      <c r="D28940">
        <v>3</v>
      </c>
      <c r="E28940" s="1">
        <v>35169</v>
      </c>
      <c r="G28940" t="s">
        <v>34</v>
      </c>
      <c r="H28940" t="s">
        <v>6143</v>
      </c>
      <c r="I28940" t="s">
        <v>36611</v>
      </c>
      <c r="J28940" t="s">
        <v>124</v>
      </c>
      <c r="K28940" t="s">
        <v>24</v>
      </c>
      <c r="L28940" t="s">
        <v>25</v>
      </c>
      <c r="M28940" t="s">
        <v>6146</v>
      </c>
    </row>
    <row r="28941" spans="1:13" x14ac:dyDescent="0.3">
      <c r="A28941" t="s">
        <v>20383</v>
      </c>
      <c r="C28941" t="s">
        <v>20121</v>
      </c>
      <c r="D28941">
        <v>4</v>
      </c>
      <c r="E28941" s="1">
        <v>8852</v>
      </c>
      <c r="G28941" t="s">
        <v>34</v>
      </c>
      <c r="H28941" t="s">
        <v>6143</v>
      </c>
      <c r="I28941" t="s">
        <v>20384</v>
      </c>
      <c r="J28941" t="s">
        <v>288</v>
      </c>
      <c r="K28941" t="s">
        <v>24</v>
      </c>
      <c r="L28941" t="s">
        <v>25</v>
      </c>
      <c r="M28941" t="s">
        <v>6146</v>
      </c>
    </row>
    <row r="28942" spans="1:13" x14ac:dyDescent="0.3">
      <c r="A28942" t="s">
        <v>19684</v>
      </c>
      <c r="C28942" t="s">
        <v>19404</v>
      </c>
      <c r="D28942">
        <v>6</v>
      </c>
      <c r="E28942" s="1">
        <v>14995</v>
      </c>
      <c r="G28942" t="s">
        <v>34</v>
      </c>
      <c r="H28942" t="s">
        <v>6143</v>
      </c>
      <c r="I28942" t="s">
        <v>6818</v>
      </c>
      <c r="J28942" t="s">
        <v>280</v>
      </c>
      <c r="K28942" t="s">
        <v>24</v>
      </c>
      <c r="L28942" t="s">
        <v>25</v>
      </c>
      <c r="M28942" t="s">
        <v>6146</v>
      </c>
    </row>
    <row r="28943" spans="1:13" x14ac:dyDescent="0.3">
      <c r="A28943" t="s">
        <v>32414</v>
      </c>
      <c r="C28943" t="s">
        <v>32274</v>
      </c>
      <c r="D28943">
        <v>2</v>
      </c>
      <c r="E28943" s="1">
        <v>5019</v>
      </c>
      <c r="G28943" t="s">
        <v>34</v>
      </c>
      <c r="H28943" t="s">
        <v>6143</v>
      </c>
      <c r="I28943" t="s">
        <v>32415</v>
      </c>
      <c r="J28943" t="s">
        <v>3026</v>
      </c>
      <c r="K28943" t="s">
        <v>24</v>
      </c>
      <c r="L28943" t="s">
        <v>25</v>
      </c>
      <c r="M28943" t="s">
        <v>6146</v>
      </c>
    </row>
    <row r="28944" spans="1:13" x14ac:dyDescent="0.3">
      <c r="A28944" t="s">
        <v>3265</v>
      </c>
      <c r="C28944" t="s">
        <v>2957</v>
      </c>
      <c r="D28944">
        <v>37</v>
      </c>
      <c r="E28944" s="1">
        <v>2484964</v>
      </c>
      <c r="G28944" t="s">
        <v>34</v>
      </c>
      <c r="H28944" t="s">
        <v>3266</v>
      </c>
      <c r="I28944" t="s">
        <v>156</v>
      </c>
      <c r="J28944" t="s">
        <v>22</v>
      </c>
      <c r="K28944" t="s">
        <v>24</v>
      </c>
      <c r="L28944" t="s">
        <v>456</v>
      </c>
      <c r="M28944" t="s">
        <v>217</v>
      </c>
    </row>
    <row r="28945" spans="1:13" x14ac:dyDescent="0.3">
      <c r="A28945" t="s">
        <v>3265</v>
      </c>
      <c r="C28945" t="s">
        <v>29922</v>
      </c>
      <c r="D28945">
        <v>24</v>
      </c>
      <c r="E28945" s="1">
        <v>699824</v>
      </c>
      <c r="G28945" t="s">
        <v>34</v>
      </c>
      <c r="H28945" t="s">
        <v>29939</v>
      </c>
      <c r="I28945" t="s">
        <v>156</v>
      </c>
      <c r="J28945" t="s">
        <v>22</v>
      </c>
      <c r="K28945" t="s">
        <v>24</v>
      </c>
      <c r="L28945" t="s">
        <v>38</v>
      </c>
      <c r="M28945" t="s">
        <v>61</v>
      </c>
    </row>
    <row r="28946" spans="1:13" x14ac:dyDescent="0.3">
      <c r="A28946" t="s">
        <v>28378</v>
      </c>
      <c r="C28946" t="s">
        <v>28282</v>
      </c>
      <c r="D28946">
        <v>10</v>
      </c>
      <c r="E28946" s="1">
        <v>274546</v>
      </c>
      <c r="G28946" t="s">
        <v>34</v>
      </c>
      <c r="H28946" t="s">
        <v>28379</v>
      </c>
      <c r="I28946" t="s">
        <v>35</v>
      </c>
      <c r="J28946" t="s">
        <v>36</v>
      </c>
      <c r="K28946" t="s">
        <v>37</v>
      </c>
      <c r="L28946" t="s">
        <v>17</v>
      </c>
      <c r="M28946" t="s">
        <v>61</v>
      </c>
    </row>
    <row r="28947" spans="1:13" x14ac:dyDescent="0.3">
      <c r="A28947" t="s">
        <v>711</v>
      </c>
      <c r="C28947" t="s">
        <v>597</v>
      </c>
      <c r="D28947">
        <v>12</v>
      </c>
      <c r="E28947" s="1">
        <v>178375</v>
      </c>
      <c r="G28947" t="s">
        <v>34</v>
      </c>
      <c r="H28947" t="s">
        <v>712</v>
      </c>
      <c r="I28947" t="s">
        <v>22</v>
      </c>
      <c r="J28947" t="s">
        <v>23</v>
      </c>
      <c r="K28947" t="s">
        <v>24</v>
      </c>
      <c r="L28947" t="s">
        <v>44</v>
      </c>
      <c r="M28947" t="s">
        <v>75</v>
      </c>
    </row>
    <row r="28948" spans="1:13" x14ac:dyDescent="0.3">
      <c r="A28948" t="s">
        <v>19285</v>
      </c>
      <c r="C28948" t="s">
        <v>19247</v>
      </c>
      <c r="D28948">
        <v>3</v>
      </c>
      <c r="E28948" s="1">
        <v>6790</v>
      </c>
      <c r="G28948" t="s">
        <v>34</v>
      </c>
      <c r="H28948" t="s">
        <v>6143</v>
      </c>
      <c r="I28948" t="s">
        <v>19286</v>
      </c>
      <c r="J28948" t="s">
        <v>10460</v>
      </c>
      <c r="K28948" t="s">
        <v>24</v>
      </c>
      <c r="L28948" t="s">
        <v>25</v>
      </c>
      <c r="M28948" t="s">
        <v>6146</v>
      </c>
    </row>
    <row r="28949" spans="1:13" x14ac:dyDescent="0.3">
      <c r="A28949" t="s">
        <v>21887</v>
      </c>
      <c r="C28949" t="s">
        <v>21714</v>
      </c>
      <c r="D28949">
        <v>1</v>
      </c>
      <c r="E28949" s="1">
        <v>2000</v>
      </c>
      <c r="G28949" t="s">
        <v>21</v>
      </c>
      <c r="H28949" t="s">
        <v>68</v>
      </c>
      <c r="I28949" t="s">
        <v>22</v>
      </c>
      <c r="J28949" t="s">
        <v>23</v>
      </c>
      <c r="K28949" t="s">
        <v>24</v>
      </c>
      <c r="L28949" t="s">
        <v>25</v>
      </c>
      <c r="M28949" t="s">
        <v>26</v>
      </c>
    </row>
    <row r="28950" spans="1:13" x14ac:dyDescent="0.3">
      <c r="A28950" t="s">
        <v>27056</v>
      </c>
      <c r="C28950" t="s">
        <v>26519</v>
      </c>
      <c r="D28950">
        <v>5</v>
      </c>
      <c r="E28950" s="1">
        <v>8048</v>
      </c>
      <c r="G28950" t="s">
        <v>34</v>
      </c>
      <c r="H28950" t="s">
        <v>6143</v>
      </c>
      <c r="I28950" t="s">
        <v>13225</v>
      </c>
      <c r="J28950" t="s">
        <v>2347</v>
      </c>
      <c r="K28950" t="s">
        <v>24</v>
      </c>
      <c r="L28950" t="s">
        <v>25</v>
      </c>
      <c r="M28950" t="s">
        <v>6146</v>
      </c>
    </row>
    <row r="28951" spans="1:13" x14ac:dyDescent="0.3">
      <c r="A28951" t="s">
        <v>13798</v>
      </c>
      <c r="C28951" t="s">
        <v>13456</v>
      </c>
      <c r="D28951">
        <v>7</v>
      </c>
      <c r="E28951" s="1">
        <v>61615</v>
      </c>
      <c r="G28951" t="s">
        <v>34</v>
      </c>
      <c r="H28951" t="s">
        <v>6143</v>
      </c>
      <c r="I28951" t="s">
        <v>703</v>
      </c>
      <c r="J28951" t="s">
        <v>30</v>
      </c>
      <c r="K28951" t="s">
        <v>24</v>
      </c>
      <c r="L28951" t="s">
        <v>25</v>
      </c>
      <c r="M28951" t="s">
        <v>6146</v>
      </c>
    </row>
    <row r="28952" spans="1:13" x14ac:dyDescent="0.3">
      <c r="A28952" t="s">
        <v>22221</v>
      </c>
      <c r="C28952" t="s">
        <v>22209</v>
      </c>
      <c r="D28952">
        <v>5</v>
      </c>
      <c r="E28952" s="1">
        <v>100000</v>
      </c>
      <c r="G28952" t="s">
        <v>34</v>
      </c>
      <c r="H28952" t="s">
        <v>22222</v>
      </c>
      <c r="I28952" t="s">
        <v>123</v>
      </c>
      <c r="J28952" t="s">
        <v>124</v>
      </c>
      <c r="K28952" t="s">
        <v>24</v>
      </c>
      <c r="L28952" t="s">
        <v>25</v>
      </c>
      <c r="M28952" t="s">
        <v>6146</v>
      </c>
    </row>
    <row r="28953" spans="1:13" x14ac:dyDescent="0.3">
      <c r="A28953" t="s">
        <v>19921</v>
      </c>
      <c r="C28953" t="s">
        <v>19404</v>
      </c>
      <c r="D28953">
        <v>6</v>
      </c>
      <c r="E28953" s="1">
        <v>8609</v>
      </c>
      <c r="G28953" t="s">
        <v>34</v>
      </c>
      <c r="H28953" t="s">
        <v>6143</v>
      </c>
      <c r="I28953" t="s">
        <v>3704</v>
      </c>
      <c r="J28953" t="s">
        <v>280</v>
      </c>
      <c r="K28953" t="s">
        <v>24</v>
      </c>
      <c r="L28953" t="s">
        <v>25</v>
      </c>
      <c r="M28953" t="s">
        <v>6146</v>
      </c>
    </row>
    <row r="28954" spans="1:13" x14ac:dyDescent="0.3">
      <c r="A28954" t="s">
        <v>6384</v>
      </c>
      <c r="C28954" t="s">
        <v>6249</v>
      </c>
      <c r="D28954">
        <v>4</v>
      </c>
      <c r="E28954" s="1">
        <v>15069</v>
      </c>
      <c r="G28954" t="s">
        <v>34</v>
      </c>
      <c r="H28954" t="s">
        <v>6143</v>
      </c>
      <c r="I28954" t="s">
        <v>3704</v>
      </c>
      <c r="J28954" t="s">
        <v>6297</v>
      </c>
      <c r="K28954" t="s">
        <v>24</v>
      </c>
      <c r="L28954" t="s">
        <v>25</v>
      </c>
      <c r="M28954" t="s">
        <v>6146</v>
      </c>
    </row>
    <row r="28955" spans="1:13" x14ac:dyDescent="0.3">
      <c r="A28955" t="s">
        <v>36408</v>
      </c>
      <c r="C28955" t="s">
        <v>36410</v>
      </c>
      <c r="D28955">
        <v>12</v>
      </c>
      <c r="E28955" s="1">
        <v>15000</v>
      </c>
      <c r="G28955" t="s">
        <v>111</v>
      </c>
      <c r="H28955" t="s">
        <v>36409</v>
      </c>
      <c r="I28955" t="s">
        <v>156</v>
      </c>
      <c r="J28955" t="s">
        <v>22</v>
      </c>
      <c r="K28955" t="s">
        <v>24</v>
      </c>
      <c r="L28955" t="s">
        <v>25</v>
      </c>
      <c r="M28955" t="s">
        <v>6109</v>
      </c>
    </row>
    <row r="28956" spans="1:13" x14ac:dyDescent="0.3">
      <c r="A28956" t="s">
        <v>10509</v>
      </c>
      <c r="C28956" t="s">
        <v>10471</v>
      </c>
      <c r="D28956">
        <v>10</v>
      </c>
      <c r="E28956" s="1">
        <v>20000</v>
      </c>
      <c r="G28956" t="s">
        <v>21</v>
      </c>
      <c r="H28956" t="s">
        <v>10510</v>
      </c>
      <c r="I28956" t="s">
        <v>156</v>
      </c>
      <c r="J28956" t="s">
        <v>22</v>
      </c>
      <c r="K28956" t="s">
        <v>24</v>
      </c>
      <c r="L28956" t="s">
        <v>25</v>
      </c>
      <c r="M28956" t="s">
        <v>26</v>
      </c>
    </row>
    <row r="28957" spans="1:13" x14ac:dyDescent="0.3">
      <c r="A28957" t="s">
        <v>31473</v>
      </c>
      <c r="C28957" t="s">
        <v>31300</v>
      </c>
      <c r="D28957">
        <v>5</v>
      </c>
      <c r="E28957" s="1">
        <v>113308</v>
      </c>
      <c r="G28957" t="s">
        <v>34</v>
      </c>
      <c r="H28957" t="s">
        <v>6143</v>
      </c>
      <c r="I28957" t="s">
        <v>31474</v>
      </c>
      <c r="J28957" t="s">
        <v>137</v>
      </c>
      <c r="K28957" t="s">
        <v>24</v>
      </c>
      <c r="L28957" t="s">
        <v>25</v>
      </c>
      <c r="M28957" t="s">
        <v>6146</v>
      </c>
    </row>
    <row r="28958" spans="1:13" x14ac:dyDescent="0.3">
      <c r="A28958" t="s">
        <v>10617</v>
      </c>
      <c r="C28958" t="s">
        <v>22505</v>
      </c>
      <c r="D28958">
        <v>32</v>
      </c>
      <c r="E28958" s="1">
        <v>935511</v>
      </c>
      <c r="G28958" t="s">
        <v>1839</v>
      </c>
      <c r="H28958" t="s">
        <v>22546</v>
      </c>
      <c r="I28958" t="s">
        <v>598</v>
      </c>
      <c r="K28958" t="s">
        <v>598</v>
      </c>
      <c r="L28958" t="s">
        <v>44</v>
      </c>
      <c r="M28958" t="s">
        <v>22547</v>
      </c>
    </row>
    <row r="28959" spans="1:13" x14ac:dyDescent="0.3">
      <c r="A28959" t="s">
        <v>10617</v>
      </c>
      <c r="C28959" t="s">
        <v>10589</v>
      </c>
      <c r="D28959">
        <v>32</v>
      </c>
      <c r="E28959" s="1">
        <v>1950000</v>
      </c>
      <c r="G28959" t="s">
        <v>34</v>
      </c>
      <c r="H28959" t="s">
        <v>10618</v>
      </c>
      <c r="I28959" t="s">
        <v>598</v>
      </c>
      <c r="K28959" t="s">
        <v>598</v>
      </c>
      <c r="L28959" t="s">
        <v>44</v>
      </c>
      <c r="M28959" t="s">
        <v>3814</v>
      </c>
    </row>
    <row r="28960" spans="1:13" x14ac:dyDescent="0.3">
      <c r="A28960" t="s">
        <v>32060</v>
      </c>
      <c r="C28960" t="s">
        <v>31866</v>
      </c>
      <c r="D28960">
        <v>6</v>
      </c>
      <c r="E28960" s="1">
        <v>2500</v>
      </c>
      <c r="G28960" t="s">
        <v>34</v>
      </c>
      <c r="H28960" t="s">
        <v>6143</v>
      </c>
      <c r="I28960" t="s">
        <v>32061</v>
      </c>
      <c r="J28960" t="s">
        <v>769</v>
      </c>
      <c r="K28960" t="s">
        <v>24</v>
      </c>
      <c r="L28960" t="s">
        <v>25</v>
      </c>
      <c r="M28960" t="s">
        <v>6146</v>
      </c>
    </row>
    <row r="28961" spans="1:13" x14ac:dyDescent="0.3">
      <c r="A28961" t="s">
        <v>25743</v>
      </c>
      <c r="C28961" t="s">
        <v>25723</v>
      </c>
      <c r="D28961">
        <v>24</v>
      </c>
      <c r="E28961" s="1">
        <v>1747200</v>
      </c>
      <c r="G28961" t="s">
        <v>111</v>
      </c>
      <c r="H28961" t="s">
        <v>25744</v>
      </c>
      <c r="I28961" t="s">
        <v>70</v>
      </c>
      <c r="J28961" t="s">
        <v>70</v>
      </c>
      <c r="K28961" t="s">
        <v>24</v>
      </c>
      <c r="L28961" t="s">
        <v>25</v>
      </c>
      <c r="M28961" t="s">
        <v>120</v>
      </c>
    </row>
    <row r="28962" spans="1:13" x14ac:dyDescent="0.3">
      <c r="A28962" t="s">
        <v>22575</v>
      </c>
      <c r="C28962" t="s">
        <v>22505</v>
      </c>
      <c r="D28962">
        <v>6</v>
      </c>
      <c r="E28962" s="1">
        <v>329890</v>
      </c>
      <c r="G28962" t="s">
        <v>48</v>
      </c>
      <c r="H28962" t="s">
        <v>22576</v>
      </c>
      <c r="I28962" t="s">
        <v>22</v>
      </c>
      <c r="J28962" t="s">
        <v>23</v>
      </c>
      <c r="K28962" t="s">
        <v>24</v>
      </c>
      <c r="L28962" t="s">
        <v>170</v>
      </c>
      <c r="M28962" t="s">
        <v>331</v>
      </c>
    </row>
    <row r="28963" spans="1:13" x14ac:dyDescent="0.3">
      <c r="A28963" t="s">
        <v>338</v>
      </c>
      <c r="C28963" t="s">
        <v>1275</v>
      </c>
      <c r="D28963">
        <v>12</v>
      </c>
      <c r="E28963" s="1">
        <v>1000000</v>
      </c>
      <c r="G28963" t="s">
        <v>111</v>
      </c>
      <c r="H28963" t="s">
        <v>1361</v>
      </c>
      <c r="I28963" t="s">
        <v>198</v>
      </c>
      <c r="J28963" t="s">
        <v>199</v>
      </c>
      <c r="K28963" t="s">
        <v>24</v>
      </c>
      <c r="L28963" t="s">
        <v>25</v>
      </c>
      <c r="M28963" t="s">
        <v>120</v>
      </c>
    </row>
    <row r="28964" spans="1:13" x14ac:dyDescent="0.3">
      <c r="A28964" t="s">
        <v>338</v>
      </c>
      <c r="C28964" t="s">
        <v>227</v>
      </c>
      <c r="D28964">
        <v>4</v>
      </c>
      <c r="E28964" s="1">
        <v>100000</v>
      </c>
      <c r="G28964" t="s">
        <v>111</v>
      </c>
      <c r="H28964" t="s">
        <v>158</v>
      </c>
      <c r="I28964" t="s">
        <v>198</v>
      </c>
      <c r="J28964" t="s">
        <v>199</v>
      </c>
      <c r="K28964" t="s">
        <v>24</v>
      </c>
      <c r="L28964" t="s">
        <v>25</v>
      </c>
      <c r="M28964" t="s">
        <v>120</v>
      </c>
    </row>
    <row r="28965" spans="1:13" x14ac:dyDescent="0.3">
      <c r="A28965" t="s">
        <v>22792</v>
      </c>
      <c r="C28965" t="s">
        <v>22765</v>
      </c>
      <c r="D28965">
        <v>36</v>
      </c>
      <c r="E28965" s="1">
        <v>2000000</v>
      </c>
      <c r="G28965" t="s">
        <v>21</v>
      </c>
      <c r="H28965" t="s">
        <v>22793</v>
      </c>
      <c r="I28965" t="s">
        <v>70</v>
      </c>
      <c r="J28965" t="s">
        <v>70</v>
      </c>
      <c r="K28965" t="s">
        <v>24</v>
      </c>
      <c r="L28965" t="s">
        <v>38</v>
      </c>
      <c r="M28965" t="s">
        <v>26</v>
      </c>
    </row>
    <row r="28966" spans="1:13" x14ac:dyDescent="0.3">
      <c r="A28966" t="s">
        <v>19630</v>
      </c>
      <c r="C28966" t="s">
        <v>19404</v>
      </c>
      <c r="D28966">
        <v>6</v>
      </c>
      <c r="E28966" s="1">
        <v>4774</v>
      </c>
      <c r="G28966" t="s">
        <v>34</v>
      </c>
      <c r="H28966" t="s">
        <v>6143</v>
      </c>
      <c r="I28966" t="s">
        <v>19631</v>
      </c>
      <c r="J28966" t="s">
        <v>280</v>
      </c>
      <c r="K28966" t="s">
        <v>24</v>
      </c>
      <c r="L28966" t="s">
        <v>25</v>
      </c>
      <c r="M28966" t="s">
        <v>6146</v>
      </c>
    </row>
    <row r="28967" spans="1:13" x14ac:dyDescent="0.3">
      <c r="A28967" t="s">
        <v>32798</v>
      </c>
      <c r="C28967" t="s">
        <v>32581</v>
      </c>
      <c r="D28967">
        <v>7</v>
      </c>
      <c r="E28967" s="1">
        <v>18746</v>
      </c>
      <c r="G28967" t="s">
        <v>34</v>
      </c>
      <c r="H28967" t="s">
        <v>6143</v>
      </c>
      <c r="I28967" t="s">
        <v>32553</v>
      </c>
      <c r="J28967" t="s">
        <v>70</v>
      </c>
      <c r="K28967" t="s">
        <v>24</v>
      </c>
      <c r="L28967" t="s">
        <v>25</v>
      </c>
      <c r="M28967" t="s">
        <v>6146</v>
      </c>
    </row>
    <row r="28968" spans="1:13" x14ac:dyDescent="0.3">
      <c r="A28968" t="s">
        <v>18905</v>
      </c>
      <c r="C28968" t="s">
        <v>18470</v>
      </c>
      <c r="D28968">
        <v>4</v>
      </c>
      <c r="E28968" s="1">
        <v>5155</v>
      </c>
      <c r="G28968" t="s">
        <v>34</v>
      </c>
      <c r="H28968" t="s">
        <v>6143</v>
      </c>
      <c r="I28968" t="s">
        <v>18906</v>
      </c>
      <c r="J28968" t="s">
        <v>3203</v>
      </c>
      <c r="K28968" t="s">
        <v>24</v>
      </c>
      <c r="L28968" t="s">
        <v>25</v>
      </c>
      <c r="M28968" t="s">
        <v>6146</v>
      </c>
    </row>
    <row r="28969" spans="1:13" x14ac:dyDescent="0.3">
      <c r="A28969" t="s">
        <v>19930</v>
      </c>
      <c r="C28969" t="s">
        <v>19404</v>
      </c>
      <c r="D28969">
        <v>6</v>
      </c>
      <c r="E28969" s="1">
        <v>11375</v>
      </c>
      <c r="G28969" t="s">
        <v>34</v>
      </c>
      <c r="H28969" t="s">
        <v>6143</v>
      </c>
      <c r="I28969" t="s">
        <v>19931</v>
      </c>
      <c r="J28969" t="s">
        <v>280</v>
      </c>
      <c r="K28969" t="s">
        <v>24</v>
      </c>
      <c r="L28969" t="s">
        <v>25</v>
      </c>
      <c r="M28969" t="s">
        <v>6146</v>
      </c>
    </row>
    <row r="28970" spans="1:13" x14ac:dyDescent="0.3">
      <c r="A28970" t="s">
        <v>17857</v>
      </c>
      <c r="C28970" t="s">
        <v>37047</v>
      </c>
      <c r="D28970">
        <v>14</v>
      </c>
      <c r="E28970" s="1">
        <v>250000</v>
      </c>
      <c r="G28970" t="s">
        <v>21</v>
      </c>
      <c r="H28970" t="s">
        <v>5210</v>
      </c>
      <c r="I28970" t="s">
        <v>6988</v>
      </c>
      <c r="J28970" t="s">
        <v>22</v>
      </c>
      <c r="K28970" t="s">
        <v>24</v>
      </c>
      <c r="L28970" t="s">
        <v>25</v>
      </c>
      <c r="M28970" t="s">
        <v>26</v>
      </c>
    </row>
    <row r="28971" spans="1:13" x14ac:dyDescent="0.3">
      <c r="A28971" t="s">
        <v>17857</v>
      </c>
      <c r="C28971" t="s">
        <v>17828</v>
      </c>
      <c r="D28971">
        <v>12</v>
      </c>
      <c r="E28971" s="1">
        <v>250000</v>
      </c>
      <c r="G28971" t="s">
        <v>111</v>
      </c>
      <c r="H28971" t="s">
        <v>5210</v>
      </c>
      <c r="I28971" t="s">
        <v>6988</v>
      </c>
      <c r="J28971" t="s">
        <v>22</v>
      </c>
      <c r="K28971" t="s">
        <v>24</v>
      </c>
      <c r="L28971" t="s">
        <v>25</v>
      </c>
      <c r="M28971" t="s">
        <v>6109</v>
      </c>
    </row>
    <row r="28972" spans="1:13" x14ac:dyDescent="0.3">
      <c r="A28972" t="s">
        <v>17857</v>
      </c>
      <c r="C28972" t="s">
        <v>19247</v>
      </c>
      <c r="D28972">
        <v>12</v>
      </c>
      <c r="E28972" s="1">
        <v>35000</v>
      </c>
      <c r="G28972" t="s">
        <v>111</v>
      </c>
      <c r="H28972" t="s">
        <v>6121</v>
      </c>
      <c r="I28972" t="s">
        <v>6988</v>
      </c>
      <c r="J28972" t="s">
        <v>22</v>
      </c>
      <c r="K28972" t="s">
        <v>24</v>
      </c>
      <c r="L28972" t="s">
        <v>25</v>
      </c>
      <c r="M28972" t="s">
        <v>87</v>
      </c>
    </row>
    <row r="28973" spans="1:13" x14ac:dyDescent="0.3">
      <c r="A28973" t="s">
        <v>17857</v>
      </c>
      <c r="C28973" t="s">
        <v>36407</v>
      </c>
      <c r="D28973">
        <v>12</v>
      </c>
      <c r="E28973" s="1">
        <v>7500</v>
      </c>
      <c r="G28973" t="s">
        <v>111</v>
      </c>
      <c r="H28973" t="s">
        <v>6121</v>
      </c>
      <c r="I28973" t="s">
        <v>6988</v>
      </c>
      <c r="J28973" t="s">
        <v>22</v>
      </c>
      <c r="K28973" t="s">
        <v>24</v>
      </c>
      <c r="L28973" t="s">
        <v>25</v>
      </c>
      <c r="M28973" t="s">
        <v>6109</v>
      </c>
    </row>
    <row r="28974" spans="1:13" x14ac:dyDescent="0.3">
      <c r="A28974" t="s">
        <v>17857</v>
      </c>
      <c r="C28974" t="s">
        <v>36392</v>
      </c>
      <c r="D28974">
        <v>12</v>
      </c>
      <c r="E28974" s="1">
        <v>50000</v>
      </c>
      <c r="G28974" t="s">
        <v>111</v>
      </c>
      <c r="H28974" t="s">
        <v>36391</v>
      </c>
      <c r="I28974" t="s">
        <v>6988</v>
      </c>
      <c r="J28974" t="s">
        <v>22</v>
      </c>
      <c r="K28974" t="s">
        <v>24</v>
      </c>
      <c r="L28974" t="s">
        <v>25</v>
      </c>
      <c r="M28974" t="s">
        <v>6109</v>
      </c>
    </row>
    <row r="28975" spans="1:13" x14ac:dyDescent="0.3">
      <c r="A28975" t="s">
        <v>796</v>
      </c>
      <c r="C28975" t="s">
        <v>2269</v>
      </c>
      <c r="D28975">
        <v>25</v>
      </c>
      <c r="E28975" s="1">
        <v>3998908</v>
      </c>
      <c r="G28975" t="s">
        <v>34</v>
      </c>
      <c r="H28975" t="s">
        <v>2666</v>
      </c>
      <c r="I28975" t="s">
        <v>156</v>
      </c>
      <c r="J28975" t="s">
        <v>22</v>
      </c>
      <c r="K28975" t="s">
        <v>24</v>
      </c>
      <c r="L28975" t="s">
        <v>38</v>
      </c>
      <c r="M28975" t="s">
        <v>75</v>
      </c>
    </row>
    <row r="28976" spans="1:13" x14ac:dyDescent="0.3">
      <c r="A28976" t="s">
        <v>796</v>
      </c>
      <c r="C28976" t="s">
        <v>1852</v>
      </c>
      <c r="D28976">
        <v>12</v>
      </c>
      <c r="E28976" s="1">
        <v>1688652</v>
      </c>
      <c r="G28976" t="s">
        <v>34</v>
      </c>
      <c r="H28976" t="s">
        <v>2234</v>
      </c>
      <c r="I28976" t="s">
        <v>156</v>
      </c>
      <c r="J28976" t="s">
        <v>22</v>
      </c>
      <c r="K28976" t="s">
        <v>24</v>
      </c>
      <c r="L28976" t="s">
        <v>38</v>
      </c>
      <c r="M28976" t="s">
        <v>87</v>
      </c>
    </row>
    <row r="28977" spans="1:13" x14ac:dyDescent="0.3">
      <c r="A28977" t="s">
        <v>796</v>
      </c>
      <c r="C28977" t="s">
        <v>783</v>
      </c>
      <c r="D28977">
        <v>56</v>
      </c>
      <c r="E28977" s="1">
        <v>14173503</v>
      </c>
      <c r="G28977" t="s">
        <v>34</v>
      </c>
      <c r="H28977" t="s">
        <v>797</v>
      </c>
      <c r="I28977" t="s">
        <v>156</v>
      </c>
      <c r="J28977" t="s">
        <v>22</v>
      </c>
      <c r="K28977" t="s">
        <v>24</v>
      </c>
      <c r="L28977" t="s">
        <v>38</v>
      </c>
      <c r="M28977" t="s">
        <v>217</v>
      </c>
    </row>
    <row r="28978" spans="1:13" x14ac:dyDescent="0.3">
      <c r="A28978" t="s">
        <v>796</v>
      </c>
      <c r="C28978" t="s">
        <v>29352</v>
      </c>
      <c r="D28978">
        <v>5</v>
      </c>
      <c r="E28978" s="1">
        <v>152208</v>
      </c>
      <c r="G28978" t="s">
        <v>29419</v>
      </c>
      <c r="H28978" t="s">
        <v>29418</v>
      </c>
      <c r="I28978" t="s">
        <v>156</v>
      </c>
      <c r="J28978" t="s">
        <v>22</v>
      </c>
      <c r="K28978" t="s">
        <v>24</v>
      </c>
      <c r="L28978" t="s">
        <v>25</v>
      </c>
      <c r="M28978" t="s">
        <v>29420</v>
      </c>
    </row>
    <row r="28979" spans="1:13" x14ac:dyDescent="0.3">
      <c r="A28979" t="s">
        <v>796</v>
      </c>
      <c r="C28979" t="s">
        <v>28282</v>
      </c>
      <c r="D28979">
        <v>17</v>
      </c>
      <c r="E28979" s="1">
        <v>399943</v>
      </c>
      <c r="G28979" t="s">
        <v>34</v>
      </c>
      <c r="H28979" t="s">
        <v>28589</v>
      </c>
      <c r="I28979" t="s">
        <v>156</v>
      </c>
      <c r="J28979" t="s">
        <v>22</v>
      </c>
      <c r="K28979" t="s">
        <v>24</v>
      </c>
      <c r="L28979" t="s">
        <v>38</v>
      </c>
      <c r="M28979" t="s">
        <v>75</v>
      </c>
    </row>
    <row r="28980" spans="1:13" x14ac:dyDescent="0.3">
      <c r="A28980" t="s">
        <v>796</v>
      </c>
      <c r="C28980" t="s">
        <v>28282</v>
      </c>
      <c r="D28980">
        <v>33</v>
      </c>
      <c r="E28980" s="1">
        <v>997812</v>
      </c>
      <c r="G28980" t="s">
        <v>34</v>
      </c>
      <c r="H28980" t="s">
        <v>28633</v>
      </c>
      <c r="I28980" t="s">
        <v>156</v>
      </c>
      <c r="J28980" t="s">
        <v>22</v>
      </c>
      <c r="K28980" t="s">
        <v>24</v>
      </c>
      <c r="L28980" t="s">
        <v>38</v>
      </c>
      <c r="M28980" t="s">
        <v>3952</v>
      </c>
    </row>
    <row r="28981" spans="1:13" x14ac:dyDescent="0.3">
      <c r="A28981" t="s">
        <v>796</v>
      </c>
      <c r="C28981" t="s">
        <v>27408</v>
      </c>
      <c r="D28981">
        <v>27</v>
      </c>
      <c r="E28981" s="1">
        <v>1983571</v>
      </c>
      <c r="G28981" t="s">
        <v>34</v>
      </c>
      <c r="H28981" t="s">
        <v>27444</v>
      </c>
      <c r="I28981" t="s">
        <v>156</v>
      </c>
      <c r="J28981" t="s">
        <v>22</v>
      </c>
      <c r="K28981" t="s">
        <v>24</v>
      </c>
      <c r="L28981" t="s">
        <v>17</v>
      </c>
      <c r="M28981" t="s">
        <v>217</v>
      </c>
    </row>
    <row r="28982" spans="1:13" x14ac:dyDescent="0.3">
      <c r="A28982" t="s">
        <v>796</v>
      </c>
      <c r="C28982" t="s">
        <v>29553</v>
      </c>
      <c r="D28982">
        <v>11</v>
      </c>
      <c r="E28982" s="1">
        <v>250000</v>
      </c>
      <c r="G28982" t="s">
        <v>34</v>
      </c>
      <c r="H28982" t="s">
        <v>29696</v>
      </c>
      <c r="I28982" t="s">
        <v>156</v>
      </c>
      <c r="J28982" t="s">
        <v>22</v>
      </c>
      <c r="K28982" t="s">
        <v>24</v>
      </c>
      <c r="L28982" t="s">
        <v>17</v>
      </c>
      <c r="M28982" t="s">
        <v>217</v>
      </c>
    </row>
    <row r="28983" spans="1:13" x14ac:dyDescent="0.3">
      <c r="A28983" t="s">
        <v>796</v>
      </c>
      <c r="C28983" t="s">
        <v>30595</v>
      </c>
      <c r="D28983">
        <v>22</v>
      </c>
      <c r="E28983" s="1">
        <v>396446</v>
      </c>
      <c r="G28983" t="s">
        <v>34</v>
      </c>
      <c r="H28983" t="s">
        <v>30613</v>
      </c>
      <c r="I28983" t="s">
        <v>156</v>
      </c>
      <c r="J28983" t="s">
        <v>22</v>
      </c>
      <c r="K28983" t="s">
        <v>24</v>
      </c>
      <c r="L28983" t="s">
        <v>38</v>
      </c>
      <c r="M28983" t="s">
        <v>202</v>
      </c>
    </row>
    <row r="28984" spans="1:13" x14ac:dyDescent="0.3">
      <c r="A28984" t="s">
        <v>796</v>
      </c>
      <c r="C28984" t="s">
        <v>31181</v>
      </c>
      <c r="D28984">
        <v>16</v>
      </c>
      <c r="E28984" s="1">
        <v>755362</v>
      </c>
      <c r="G28984" t="s">
        <v>34</v>
      </c>
      <c r="H28984" t="s">
        <v>31224</v>
      </c>
      <c r="I28984" t="s">
        <v>156</v>
      </c>
      <c r="J28984" t="s">
        <v>22</v>
      </c>
      <c r="K28984" t="s">
        <v>24</v>
      </c>
      <c r="L28984" t="s">
        <v>17</v>
      </c>
      <c r="M28984" t="s">
        <v>217</v>
      </c>
    </row>
    <row r="28985" spans="1:13" x14ac:dyDescent="0.3">
      <c r="A28985" t="s">
        <v>796</v>
      </c>
      <c r="C28985" t="s">
        <v>3657</v>
      </c>
      <c r="D28985">
        <v>30</v>
      </c>
      <c r="E28985" s="1">
        <v>6554405</v>
      </c>
      <c r="G28985" t="s">
        <v>34</v>
      </c>
      <c r="H28985" t="s">
        <v>3758</v>
      </c>
      <c r="I28985" t="s">
        <v>156</v>
      </c>
      <c r="J28985" t="s">
        <v>22</v>
      </c>
      <c r="K28985" t="s">
        <v>24</v>
      </c>
      <c r="L28985" t="s">
        <v>170</v>
      </c>
      <c r="M28985" t="s">
        <v>217</v>
      </c>
    </row>
    <row r="28986" spans="1:13" x14ac:dyDescent="0.3">
      <c r="A28986" t="s">
        <v>796</v>
      </c>
      <c r="C28986" t="s">
        <v>24055</v>
      </c>
      <c r="D28986">
        <v>19</v>
      </c>
      <c r="E28986" s="1">
        <v>100000</v>
      </c>
      <c r="G28986" t="s">
        <v>13</v>
      </c>
      <c r="H28986" t="s">
        <v>24247</v>
      </c>
      <c r="I28986" t="s">
        <v>156</v>
      </c>
      <c r="J28986" t="s">
        <v>22</v>
      </c>
      <c r="K28986" t="s">
        <v>24</v>
      </c>
      <c r="L28986" t="s">
        <v>17</v>
      </c>
      <c r="M28986" t="s">
        <v>450</v>
      </c>
    </row>
    <row r="28987" spans="1:13" x14ac:dyDescent="0.3">
      <c r="A28987" t="s">
        <v>796</v>
      </c>
      <c r="C28987" t="s">
        <v>23564</v>
      </c>
      <c r="D28987">
        <v>25</v>
      </c>
      <c r="E28987" s="1">
        <v>100000</v>
      </c>
      <c r="G28987" t="s">
        <v>13</v>
      </c>
      <c r="H28987" t="s">
        <v>23636</v>
      </c>
      <c r="I28987" t="s">
        <v>156</v>
      </c>
      <c r="J28987" t="s">
        <v>22</v>
      </c>
      <c r="K28987" t="s">
        <v>24</v>
      </c>
      <c r="L28987" t="s">
        <v>17</v>
      </c>
      <c r="M28987" t="s">
        <v>450</v>
      </c>
    </row>
    <row r="28988" spans="1:13" x14ac:dyDescent="0.3">
      <c r="A28988" t="s">
        <v>796</v>
      </c>
      <c r="C28988" t="s">
        <v>22131</v>
      </c>
      <c r="D28988">
        <v>36</v>
      </c>
      <c r="E28988" s="1">
        <v>8997283</v>
      </c>
      <c r="G28988" t="s">
        <v>34</v>
      </c>
      <c r="H28988" t="s">
        <v>22144</v>
      </c>
      <c r="I28988" t="s">
        <v>156</v>
      </c>
      <c r="J28988" t="s">
        <v>22</v>
      </c>
      <c r="K28988" t="s">
        <v>24</v>
      </c>
      <c r="L28988" t="s">
        <v>38</v>
      </c>
      <c r="M28988" t="s">
        <v>217</v>
      </c>
    </row>
    <row r="28989" spans="1:13" x14ac:dyDescent="0.3">
      <c r="A28989" t="s">
        <v>796</v>
      </c>
      <c r="C28989" t="s">
        <v>16236</v>
      </c>
      <c r="D28989">
        <v>44</v>
      </c>
      <c r="E28989" s="1">
        <v>5112355</v>
      </c>
      <c r="G28989" t="s">
        <v>34</v>
      </c>
      <c r="H28989" t="s">
        <v>16278</v>
      </c>
      <c r="I28989" t="s">
        <v>156</v>
      </c>
      <c r="J28989" t="s">
        <v>22</v>
      </c>
      <c r="K28989" t="s">
        <v>24</v>
      </c>
      <c r="L28989" t="s">
        <v>17</v>
      </c>
      <c r="M28989" t="s">
        <v>3722</v>
      </c>
    </row>
    <row r="28990" spans="1:13" x14ac:dyDescent="0.3">
      <c r="A28990" t="s">
        <v>796</v>
      </c>
      <c r="C28990" t="s">
        <v>9396</v>
      </c>
      <c r="D28990">
        <v>34</v>
      </c>
      <c r="E28990" s="1">
        <v>671399</v>
      </c>
      <c r="G28990" t="s">
        <v>34</v>
      </c>
      <c r="H28990" t="s">
        <v>9523</v>
      </c>
      <c r="I28990" t="s">
        <v>156</v>
      </c>
      <c r="J28990" t="s">
        <v>22</v>
      </c>
      <c r="K28990" t="s">
        <v>24</v>
      </c>
      <c r="L28990" t="s">
        <v>17</v>
      </c>
      <c r="M28990" t="s">
        <v>217</v>
      </c>
    </row>
    <row r="28991" spans="1:13" x14ac:dyDescent="0.3">
      <c r="A28991" t="s">
        <v>796</v>
      </c>
      <c r="C28991" t="s">
        <v>10083</v>
      </c>
      <c r="D28991">
        <v>12</v>
      </c>
      <c r="E28991" s="1">
        <v>200000</v>
      </c>
      <c r="G28991" t="s">
        <v>69</v>
      </c>
      <c r="H28991" t="s">
        <v>77</v>
      </c>
      <c r="I28991" t="s">
        <v>156</v>
      </c>
      <c r="J28991" t="s">
        <v>22</v>
      </c>
      <c r="K28991" t="s">
        <v>24</v>
      </c>
      <c r="L28991" t="s">
        <v>38</v>
      </c>
      <c r="M28991" t="s">
        <v>39</v>
      </c>
    </row>
    <row r="28992" spans="1:13" x14ac:dyDescent="0.3">
      <c r="A28992" t="s">
        <v>796</v>
      </c>
      <c r="C28992" t="s">
        <v>10083</v>
      </c>
      <c r="D28992">
        <v>36</v>
      </c>
      <c r="E28992" s="1">
        <v>4883354</v>
      </c>
      <c r="G28992" t="s">
        <v>34</v>
      </c>
      <c r="H28992" t="s">
        <v>10142</v>
      </c>
      <c r="I28992" t="s">
        <v>156</v>
      </c>
      <c r="J28992" t="s">
        <v>22</v>
      </c>
      <c r="K28992" t="s">
        <v>24</v>
      </c>
      <c r="L28992" t="s">
        <v>38</v>
      </c>
      <c r="M28992" t="s">
        <v>217</v>
      </c>
    </row>
    <row r="28993" spans="1:13" x14ac:dyDescent="0.3">
      <c r="A28993" t="s">
        <v>796</v>
      </c>
      <c r="C28993" t="s">
        <v>34263</v>
      </c>
      <c r="D28993">
        <v>25</v>
      </c>
      <c r="E28993" s="1">
        <v>100000</v>
      </c>
      <c r="G28993" t="s">
        <v>13</v>
      </c>
      <c r="H28993" t="s">
        <v>34355</v>
      </c>
      <c r="I28993" t="s">
        <v>156</v>
      </c>
      <c r="J28993" t="s">
        <v>22</v>
      </c>
      <c r="K28993" t="s">
        <v>24</v>
      </c>
      <c r="L28993" t="s">
        <v>17</v>
      </c>
      <c r="M28993" t="s">
        <v>450</v>
      </c>
    </row>
    <row r="28994" spans="1:13" x14ac:dyDescent="0.3">
      <c r="A28994" t="s">
        <v>796</v>
      </c>
      <c r="C28994" t="s">
        <v>25343</v>
      </c>
      <c r="D28994">
        <v>60</v>
      </c>
      <c r="E28994" s="1">
        <v>3299991</v>
      </c>
      <c r="G28994" t="s">
        <v>34</v>
      </c>
      <c r="H28994" t="s">
        <v>25353</v>
      </c>
      <c r="I28994" t="s">
        <v>156</v>
      </c>
      <c r="J28994" t="s">
        <v>22</v>
      </c>
      <c r="K28994" t="s">
        <v>24</v>
      </c>
      <c r="L28994" t="s">
        <v>38</v>
      </c>
      <c r="M28994" t="s">
        <v>217</v>
      </c>
    </row>
    <row r="28995" spans="1:13" x14ac:dyDescent="0.3">
      <c r="A28995" t="s">
        <v>27057</v>
      </c>
      <c r="C28995" t="s">
        <v>26519</v>
      </c>
      <c r="D28995">
        <v>5</v>
      </c>
      <c r="E28995" s="1">
        <v>11510</v>
      </c>
      <c r="G28995" t="s">
        <v>34</v>
      </c>
      <c r="H28995" t="s">
        <v>6143</v>
      </c>
      <c r="I28995" t="s">
        <v>27058</v>
      </c>
      <c r="J28995" t="s">
        <v>2347</v>
      </c>
      <c r="K28995" t="s">
        <v>24</v>
      </c>
      <c r="L28995" t="s">
        <v>25</v>
      </c>
      <c r="M28995" t="s">
        <v>6146</v>
      </c>
    </row>
    <row r="28996" spans="1:13" x14ac:dyDescent="0.3">
      <c r="A28996" t="s">
        <v>34161</v>
      </c>
      <c r="C28996" t="s">
        <v>34100</v>
      </c>
      <c r="D28996">
        <v>36</v>
      </c>
      <c r="E28996" s="1">
        <v>100000</v>
      </c>
      <c r="G28996" t="s">
        <v>13</v>
      </c>
      <c r="H28996" t="s">
        <v>34162</v>
      </c>
      <c r="I28996" t="s">
        <v>4153</v>
      </c>
      <c r="J28996" t="s">
        <v>1250</v>
      </c>
      <c r="K28996" t="s">
        <v>24</v>
      </c>
      <c r="L28996" t="s">
        <v>17</v>
      </c>
      <c r="M28996" t="s">
        <v>450</v>
      </c>
    </row>
    <row r="28997" spans="1:13" x14ac:dyDescent="0.3">
      <c r="A28997" t="s">
        <v>18357</v>
      </c>
      <c r="C28997" t="s">
        <v>18335</v>
      </c>
      <c r="D28997">
        <v>26</v>
      </c>
      <c r="E28997" s="1">
        <v>165000</v>
      </c>
      <c r="G28997" t="s">
        <v>111</v>
      </c>
      <c r="H28997" t="s">
        <v>18358</v>
      </c>
      <c r="I28997" t="s">
        <v>18359</v>
      </c>
      <c r="J28997" t="s">
        <v>22</v>
      </c>
      <c r="K28997" t="s">
        <v>24</v>
      </c>
      <c r="L28997" t="s">
        <v>25</v>
      </c>
      <c r="M28997" t="s">
        <v>3790</v>
      </c>
    </row>
    <row r="28998" spans="1:13" x14ac:dyDescent="0.3">
      <c r="A28998" t="s">
        <v>18593</v>
      </c>
      <c r="C28998" t="s">
        <v>18470</v>
      </c>
      <c r="D28998">
        <v>2</v>
      </c>
      <c r="E28998" s="1">
        <v>12175</v>
      </c>
      <c r="G28998" t="s">
        <v>34</v>
      </c>
      <c r="H28998" t="s">
        <v>6143</v>
      </c>
      <c r="I28998" t="s">
        <v>18594</v>
      </c>
      <c r="J28998" t="s">
        <v>372</v>
      </c>
      <c r="K28998" t="s">
        <v>24</v>
      </c>
      <c r="L28998" t="s">
        <v>25</v>
      </c>
      <c r="M28998" t="s">
        <v>6146</v>
      </c>
    </row>
    <row r="28999" spans="1:13" x14ac:dyDescent="0.3">
      <c r="A28999" t="s">
        <v>7362</v>
      </c>
      <c r="C28999" t="s">
        <v>6985</v>
      </c>
      <c r="D28999">
        <v>4</v>
      </c>
      <c r="E28999" s="1">
        <v>14498</v>
      </c>
      <c r="G28999" t="s">
        <v>34</v>
      </c>
      <c r="H28999" t="s">
        <v>6143</v>
      </c>
      <c r="I28999" t="s">
        <v>7363</v>
      </c>
      <c r="J28999" t="s">
        <v>6105</v>
      </c>
      <c r="K28999" t="s">
        <v>24</v>
      </c>
      <c r="L28999" t="s">
        <v>25</v>
      </c>
      <c r="M28999" t="s">
        <v>6146</v>
      </c>
    </row>
    <row r="29000" spans="1:13" x14ac:dyDescent="0.3">
      <c r="A29000" t="s">
        <v>27059</v>
      </c>
      <c r="C29000" t="s">
        <v>26519</v>
      </c>
      <c r="D29000">
        <v>5</v>
      </c>
      <c r="E29000" s="1">
        <v>12975</v>
      </c>
      <c r="G29000" t="s">
        <v>34</v>
      </c>
      <c r="H29000" t="s">
        <v>6143</v>
      </c>
      <c r="I29000" t="s">
        <v>27060</v>
      </c>
      <c r="J29000" t="s">
        <v>2347</v>
      </c>
      <c r="K29000" t="s">
        <v>24</v>
      </c>
      <c r="L29000" t="s">
        <v>25</v>
      </c>
      <c r="M29000" t="s">
        <v>6146</v>
      </c>
    </row>
    <row r="29001" spans="1:13" x14ac:dyDescent="0.3">
      <c r="A29001" t="s">
        <v>26343</v>
      </c>
      <c r="C29001" t="s">
        <v>25932</v>
      </c>
      <c r="D29001">
        <v>2</v>
      </c>
      <c r="E29001" s="1">
        <v>8705</v>
      </c>
      <c r="G29001" t="s">
        <v>34</v>
      </c>
      <c r="H29001" t="s">
        <v>6143</v>
      </c>
      <c r="I29001" t="s">
        <v>19656</v>
      </c>
      <c r="J29001" t="s">
        <v>700</v>
      </c>
      <c r="K29001" t="s">
        <v>24</v>
      </c>
      <c r="L29001" t="s">
        <v>25</v>
      </c>
      <c r="M29001" t="s">
        <v>6146</v>
      </c>
    </row>
    <row r="29002" spans="1:13" x14ac:dyDescent="0.3">
      <c r="A29002" t="s">
        <v>19655</v>
      </c>
      <c r="C29002" t="s">
        <v>19404</v>
      </c>
      <c r="D29002">
        <v>6</v>
      </c>
      <c r="E29002" s="1">
        <v>7169</v>
      </c>
      <c r="G29002" t="s">
        <v>34</v>
      </c>
      <c r="H29002" t="s">
        <v>6143</v>
      </c>
      <c r="I29002" t="s">
        <v>19656</v>
      </c>
      <c r="J29002" t="s">
        <v>280</v>
      </c>
      <c r="K29002" t="s">
        <v>24</v>
      </c>
      <c r="L29002" t="s">
        <v>25</v>
      </c>
      <c r="M29002" t="s">
        <v>6146</v>
      </c>
    </row>
    <row r="29003" spans="1:13" x14ac:dyDescent="0.3">
      <c r="A29003" t="s">
        <v>3926</v>
      </c>
      <c r="C29003" t="s">
        <v>3657</v>
      </c>
      <c r="D29003">
        <v>24</v>
      </c>
      <c r="E29003" s="1">
        <v>100000</v>
      </c>
      <c r="G29003" t="s">
        <v>13</v>
      </c>
      <c r="H29003" t="s">
        <v>3927</v>
      </c>
      <c r="I29003" t="s">
        <v>70</v>
      </c>
      <c r="J29003" t="s">
        <v>70</v>
      </c>
      <c r="K29003" t="s">
        <v>24</v>
      </c>
      <c r="L29003" t="s">
        <v>17</v>
      </c>
      <c r="M29003" t="s">
        <v>450</v>
      </c>
    </row>
    <row r="29004" spans="1:13" x14ac:dyDescent="0.3">
      <c r="A29004" t="s">
        <v>3418</v>
      </c>
      <c r="C29004" t="s">
        <v>2957</v>
      </c>
      <c r="D29004">
        <v>22</v>
      </c>
      <c r="E29004" s="1">
        <v>10034896</v>
      </c>
      <c r="G29004" t="s">
        <v>13</v>
      </c>
      <c r="H29004" t="s">
        <v>3419</v>
      </c>
      <c r="I29004" t="s">
        <v>397</v>
      </c>
      <c r="J29004" t="s">
        <v>119</v>
      </c>
      <c r="K29004" t="s">
        <v>24</v>
      </c>
      <c r="L29004" t="s">
        <v>25</v>
      </c>
      <c r="M29004" t="s">
        <v>345</v>
      </c>
    </row>
    <row r="29005" spans="1:13" x14ac:dyDescent="0.3">
      <c r="A29005" t="s">
        <v>3418</v>
      </c>
      <c r="C29005" t="s">
        <v>4928</v>
      </c>
      <c r="D29005">
        <v>49</v>
      </c>
      <c r="E29005" s="1">
        <v>14882418</v>
      </c>
      <c r="G29005" t="s">
        <v>13</v>
      </c>
      <c r="H29005" t="s">
        <v>4938</v>
      </c>
      <c r="I29005" t="s">
        <v>397</v>
      </c>
      <c r="J29005" t="s">
        <v>119</v>
      </c>
      <c r="K29005" t="s">
        <v>24</v>
      </c>
      <c r="L29005" t="s">
        <v>17</v>
      </c>
      <c r="M29005" t="s">
        <v>725</v>
      </c>
    </row>
    <row r="29006" spans="1:13" x14ac:dyDescent="0.3">
      <c r="A29006" t="s">
        <v>3418</v>
      </c>
      <c r="C29006" t="s">
        <v>4855</v>
      </c>
      <c r="D29006">
        <v>57</v>
      </c>
      <c r="E29006" s="1">
        <v>20776349</v>
      </c>
      <c r="G29006" t="s">
        <v>13</v>
      </c>
      <c r="H29006" t="s">
        <v>4871</v>
      </c>
      <c r="I29006" t="s">
        <v>397</v>
      </c>
      <c r="J29006" t="s">
        <v>119</v>
      </c>
      <c r="K29006" t="s">
        <v>24</v>
      </c>
      <c r="L29006" t="s">
        <v>17</v>
      </c>
      <c r="M29006" t="s">
        <v>345</v>
      </c>
    </row>
    <row r="29007" spans="1:13" x14ac:dyDescent="0.3">
      <c r="A29007" t="s">
        <v>13761</v>
      </c>
      <c r="C29007" t="s">
        <v>13456</v>
      </c>
      <c r="D29007">
        <v>7</v>
      </c>
      <c r="E29007" s="1">
        <v>18358</v>
      </c>
      <c r="G29007" t="s">
        <v>34</v>
      </c>
      <c r="H29007" t="s">
        <v>6143</v>
      </c>
      <c r="I29007" t="s">
        <v>13762</v>
      </c>
      <c r="J29007" t="s">
        <v>30</v>
      </c>
      <c r="K29007" t="s">
        <v>24</v>
      </c>
      <c r="L29007" t="s">
        <v>25</v>
      </c>
      <c r="M29007" t="s">
        <v>6146</v>
      </c>
    </row>
    <row r="29008" spans="1:13" x14ac:dyDescent="0.3">
      <c r="A29008" t="s">
        <v>15304</v>
      </c>
      <c r="C29008" t="s">
        <v>18238</v>
      </c>
      <c r="D29008">
        <v>33</v>
      </c>
      <c r="E29008" s="1">
        <v>24000</v>
      </c>
      <c r="G29008" t="s">
        <v>34</v>
      </c>
      <c r="H29008" t="s">
        <v>18250</v>
      </c>
      <c r="I29008" t="s">
        <v>15305</v>
      </c>
      <c r="J29008" t="s">
        <v>165</v>
      </c>
      <c r="K29008" t="s">
        <v>24</v>
      </c>
      <c r="L29008" t="s">
        <v>25</v>
      </c>
      <c r="M29008" t="s">
        <v>6146</v>
      </c>
    </row>
    <row r="29009" spans="1:13" x14ac:dyDescent="0.3">
      <c r="A29009" t="s">
        <v>15304</v>
      </c>
      <c r="C29009" t="s">
        <v>15182</v>
      </c>
      <c r="D29009">
        <v>5</v>
      </c>
      <c r="E29009" s="1">
        <v>46200</v>
      </c>
      <c r="G29009" t="s">
        <v>34</v>
      </c>
      <c r="H29009" t="s">
        <v>6143</v>
      </c>
      <c r="I29009" t="s">
        <v>15305</v>
      </c>
      <c r="J29009" t="s">
        <v>165</v>
      </c>
      <c r="K29009" t="s">
        <v>24</v>
      </c>
      <c r="L29009" t="s">
        <v>25</v>
      </c>
      <c r="M29009" t="s">
        <v>6146</v>
      </c>
    </row>
    <row r="29010" spans="1:13" x14ac:dyDescent="0.3">
      <c r="A29010" t="s">
        <v>486</v>
      </c>
      <c r="C29010" t="s">
        <v>341</v>
      </c>
      <c r="D29010">
        <v>11</v>
      </c>
      <c r="E29010" s="1">
        <v>363066</v>
      </c>
      <c r="G29010" t="s">
        <v>13</v>
      </c>
      <c r="H29010" t="s">
        <v>487</v>
      </c>
      <c r="I29010" t="s">
        <v>412</v>
      </c>
      <c r="J29010" t="s">
        <v>165</v>
      </c>
      <c r="K29010" t="s">
        <v>24</v>
      </c>
      <c r="L29010" t="s">
        <v>17</v>
      </c>
      <c r="M29010" t="s">
        <v>45</v>
      </c>
    </row>
    <row r="29011" spans="1:13" x14ac:dyDescent="0.3">
      <c r="A29011" t="s">
        <v>486</v>
      </c>
      <c r="C29011" t="s">
        <v>28715</v>
      </c>
      <c r="D29011">
        <v>22</v>
      </c>
      <c r="E29011" s="1">
        <v>488724</v>
      </c>
      <c r="G29011" t="s">
        <v>13</v>
      </c>
      <c r="H29011" t="s">
        <v>28829</v>
      </c>
      <c r="I29011" t="s">
        <v>412</v>
      </c>
      <c r="J29011" t="s">
        <v>165</v>
      </c>
      <c r="K29011" t="s">
        <v>24</v>
      </c>
      <c r="L29011" t="s">
        <v>17</v>
      </c>
      <c r="M29011" t="s">
        <v>45</v>
      </c>
    </row>
    <row r="29012" spans="1:13" x14ac:dyDescent="0.3">
      <c r="A29012" t="s">
        <v>486</v>
      </c>
      <c r="C29012" t="s">
        <v>23966</v>
      </c>
      <c r="D29012">
        <v>65</v>
      </c>
      <c r="E29012" s="1">
        <v>25000000</v>
      </c>
      <c r="G29012" t="s">
        <v>13</v>
      </c>
      <c r="H29012" t="s">
        <v>24024</v>
      </c>
      <c r="I29012" t="s">
        <v>412</v>
      </c>
      <c r="J29012" t="s">
        <v>165</v>
      </c>
      <c r="K29012" t="s">
        <v>24</v>
      </c>
      <c r="L29012" t="s">
        <v>17</v>
      </c>
      <c r="M29012" t="s">
        <v>105</v>
      </c>
    </row>
    <row r="29013" spans="1:13" x14ac:dyDescent="0.3">
      <c r="A29013" t="s">
        <v>486</v>
      </c>
      <c r="C29013" t="s">
        <v>21907</v>
      </c>
      <c r="D29013">
        <v>25</v>
      </c>
      <c r="E29013" s="1">
        <v>4911183</v>
      </c>
      <c r="G29013" t="s">
        <v>13</v>
      </c>
      <c r="H29013" t="s">
        <v>21954</v>
      </c>
      <c r="I29013" t="s">
        <v>412</v>
      </c>
      <c r="J29013" t="s">
        <v>165</v>
      </c>
      <c r="K29013" t="s">
        <v>24</v>
      </c>
      <c r="L29013" t="s">
        <v>17</v>
      </c>
      <c r="M29013" t="s">
        <v>11286</v>
      </c>
    </row>
    <row r="29014" spans="1:13" x14ac:dyDescent="0.3">
      <c r="A29014" t="s">
        <v>486</v>
      </c>
      <c r="C29014" t="s">
        <v>16755</v>
      </c>
      <c r="D29014">
        <v>13</v>
      </c>
      <c r="E29014" s="1">
        <v>75000</v>
      </c>
      <c r="G29014" t="s">
        <v>13</v>
      </c>
      <c r="H29014" t="s">
        <v>16826</v>
      </c>
      <c r="I29014" t="s">
        <v>412</v>
      </c>
      <c r="J29014" t="s">
        <v>165</v>
      </c>
      <c r="K29014" t="s">
        <v>24</v>
      </c>
      <c r="L29014" t="s">
        <v>17</v>
      </c>
      <c r="M29014" t="s">
        <v>105</v>
      </c>
    </row>
    <row r="29015" spans="1:13" x14ac:dyDescent="0.3">
      <c r="A29015" t="s">
        <v>486</v>
      </c>
      <c r="C29015" t="s">
        <v>15490</v>
      </c>
      <c r="D29015">
        <v>35</v>
      </c>
      <c r="E29015" s="1">
        <v>4999542</v>
      </c>
      <c r="G29015" t="s">
        <v>13</v>
      </c>
      <c r="H29015" t="s">
        <v>15527</v>
      </c>
      <c r="I29015" t="s">
        <v>412</v>
      </c>
      <c r="J29015" t="s">
        <v>165</v>
      </c>
      <c r="K29015" t="s">
        <v>24</v>
      </c>
      <c r="L29015" t="s">
        <v>17</v>
      </c>
      <c r="M29015" t="s">
        <v>11286</v>
      </c>
    </row>
    <row r="29016" spans="1:13" x14ac:dyDescent="0.3">
      <c r="A29016" t="s">
        <v>486</v>
      </c>
      <c r="C29016" t="s">
        <v>11254</v>
      </c>
      <c r="D29016">
        <v>22</v>
      </c>
      <c r="E29016" s="1">
        <v>4390944</v>
      </c>
      <c r="G29016" t="s">
        <v>13</v>
      </c>
      <c r="H29016" t="s">
        <v>11285</v>
      </c>
      <c r="I29016" t="s">
        <v>412</v>
      </c>
      <c r="J29016" t="s">
        <v>165</v>
      </c>
      <c r="K29016" t="s">
        <v>24</v>
      </c>
      <c r="L29016" t="s">
        <v>17</v>
      </c>
      <c r="M29016" t="s">
        <v>11286</v>
      </c>
    </row>
    <row r="29017" spans="1:13" x14ac:dyDescent="0.3">
      <c r="A29017" t="s">
        <v>486</v>
      </c>
      <c r="C29017" t="s">
        <v>7634</v>
      </c>
      <c r="D29017">
        <v>90</v>
      </c>
      <c r="E29017" s="1">
        <v>58899</v>
      </c>
      <c r="G29017" t="s">
        <v>13</v>
      </c>
      <c r="H29017" t="s">
        <v>8069</v>
      </c>
      <c r="I29017" t="s">
        <v>412</v>
      </c>
      <c r="J29017" t="s">
        <v>165</v>
      </c>
      <c r="K29017" t="s">
        <v>24</v>
      </c>
      <c r="L29017" t="s">
        <v>17</v>
      </c>
      <c r="M29017" t="s">
        <v>450</v>
      </c>
    </row>
    <row r="29018" spans="1:13" x14ac:dyDescent="0.3">
      <c r="A29018" t="s">
        <v>486</v>
      </c>
      <c r="C29018" t="s">
        <v>35205</v>
      </c>
      <c r="D29018">
        <v>24</v>
      </c>
      <c r="E29018" s="1">
        <v>100000</v>
      </c>
      <c r="G29018" t="s">
        <v>13</v>
      </c>
      <c r="H29018" t="s">
        <v>35405</v>
      </c>
      <c r="I29018" t="s">
        <v>412</v>
      </c>
      <c r="J29018" t="s">
        <v>165</v>
      </c>
      <c r="K29018" t="s">
        <v>24</v>
      </c>
      <c r="L29018" t="s">
        <v>17</v>
      </c>
      <c r="M29018" t="s">
        <v>450</v>
      </c>
    </row>
    <row r="29019" spans="1:13" x14ac:dyDescent="0.3">
      <c r="A29019" t="s">
        <v>486</v>
      </c>
      <c r="C29019" t="s">
        <v>37047</v>
      </c>
      <c r="D29019">
        <v>24</v>
      </c>
      <c r="E29019" s="1">
        <v>100000</v>
      </c>
      <c r="G29019" t="s">
        <v>13</v>
      </c>
      <c r="H29019" t="s">
        <v>37181</v>
      </c>
      <c r="I29019" t="s">
        <v>412</v>
      </c>
      <c r="J29019" t="s">
        <v>165</v>
      </c>
      <c r="K29019" t="s">
        <v>24</v>
      </c>
      <c r="L29019" t="s">
        <v>17</v>
      </c>
      <c r="M29019" t="s">
        <v>450</v>
      </c>
    </row>
    <row r="29020" spans="1:13" x14ac:dyDescent="0.3">
      <c r="A29020" t="s">
        <v>11809</v>
      </c>
      <c r="C29020" t="s">
        <v>11779</v>
      </c>
      <c r="D29020">
        <v>1</v>
      </c>
      <c r="E29020" s="1">
        <v>1000</v>
      </c>
      <c r="G29020" t="s">
        <v>21</v>
      </c>
      <c r="H29020" t="s">
        <v>970</v>
      </c>
      <c r="I29020" t="s">
        <v>156</v>
      </c>
      <c r="J29020" t="s">
        <v>22</v>
      </c>
      <c r="K29020" t="s">
        <v>24</v>
      </c>
      <c r="L29020" t="s">
        <v>25</v>
      </c>
      <c r="M29020" t="s">
        <v>26</v>
      </c>
    </row>
    <row r="29021" spans="1:13" x14ac:dyDescent="0.3">
      <c r="A29021" t="s">
        <v>11809</v>
      </c>
      <c r="C29021" t="s">
        <v>36653</v>
      </c>
      <c r="D29021">
        <v>24</v>
      </c>
      <c r="E29021" s="1">
        <v>225000</v>
      </c>
      <c r="G29021" t="s">
        <v>111</v>
      </c>
      <c r="H29021" t="s">
        <v>36658</v>
      </c>
      <c r="I29021" t="s">
        <v>156</v>
      </c>
      <c r="J29021" t="s">
        <v>22</v>
      </c>
      <c r="K29021" t="s">
        <v>24</v>
      </c>
      <c r="L29021" t="s">
        <v>25</v>
      </c>
      <c r="M29021" t="s">
        <v>6109</v>
      </c>
    </row>
    <row r="29022" spans="1:13" x14ac:dyDescent="0.3">
      <c r="A29022" t="s">
        <v>6511</v>
      </c>
      <c r="C29022" t="s">
        <v>6476</v>
      </c>
      <c r="D29022">
        <v>12</v>
      </c>
      <c r="E29022" s="1">
        <v>1000000</v>
      </c>
      <c r="G29022" t="s">
        <v>111</v>
      </c>
      <c r="H29022" t="s">
        <v>6512</v>
      </c>
      <c r="I29022" t="s">
        <v>156</v>
      </c>
      <c r="J29022" t="s">
        <v>22</v>
      </c>
      <c r="K29022" t="s">
        <v>24</v>
      </c>
      <c r="L29022" t="s">
        <v>25</v>
      </c>
      <c r="M29022" t="s">
        <v>6109</v>
      </c>
    </row>
    <row r="29023" spans="1:13" x14ac:dyDescent="0.3">
      <c r="A29023" t="s">
        <v>19849</v>
      </c>
      <c r="C29023" t="s">
        <v>19404</v>
      </c>
      <c r="D29023">
        <v>6</v>
      </c>
      <c r="E29023" s="1">
        <v>4385</v>
      </c>
      <c r="G29023" t="s">
        <v>34</v>
      </c>
      <c r="H29023" t="s">
        <v>6143</v>
      </c>
      <c r="I29023" t="s">
        <v>165</v>
      </c>
      <c r="J29023" t="s">
        <v>280</v>
      </c>
      <c r="K29023" t="s">
        <v>24</v>
      </c>
      <c r="L29023" t="s">
        <v>25</v>
      </c>
      <c r="M29023" t="s">
        <v>6146</v>
      </c>
    </row>
    <row r="29024" spans="1:13" x14ac:dyDescent="0.3">
      <c r="A29024" t="s">
        <v>32108</v>
      </c>
      <c r="C29024" t="s">
        <v>31866</v>
      </c>
      <c r="D29024">
        <v>6</v>
      </c>
      <c r="E29024" s="1">
        <v>16155</v>
      </c>
      <c r="G29024" t="s">
        <v>34</v>
      </c>
      <c r="H29024" t="s">
        <v>6143</v>
      </c>
      <c r="I29024" t="s">
        <v>165</v>
      </c>
      <c r="J29024" t="s">
        <v>769</v>
      </c>
      <c r="K29024" t="s">
        <v>24</v>
      </c>
      <c r="L29024" t="s">
        <v>25</v>
      </c>
      <c r="M29024" t="s">
        <v>6146</v>
      </c>
    </row>
    <row r="29025" spans="1:13" x14ac:dyDescent="0.3">
      <c r="A29025" t="s">
        <v>7775</v>
      </c>
      <c r="C29025" t="s">
        <v>11813</v>
      </c>
      <c r="D29025">
        <v>68</v>
      </c>
      <c r="E29025" s="1">
        <v>924270</v>
      </c>
      <c r="G29025" t="s">
        <v>13</v>
      </c>
      <c r="H29025" t="s">
        <v>12029</v>
      </c>
      <c r="I29025" t="s">
        <v>7777</v>
      </c>
      <c r="J29025" t="s">
        <v>165</v>
      </c>
      <c r="K29025" t="s">
        <v>24</v>
      </c>
      <c r="L29025" t="s">
        <v>17</v>
      </c>
      <c r="M29025" t="s">
        <v>10078</v>
      </c>
    </row>
    <row r="29026" spans="1:13" x14ac:dyDescent="0.3">
      <c r="A29026" t="s">
        <v>7775</v>
      </c>
      <c r="C29026" t="s">
        <v>11613</v>
      </c>
      <c r="D29026">
        <v>18</v>
      </c>
      <c r="E29026" s="1">
        <v>99772</v>
      </c>
      <c r="G29026" t="s">
        <v>13</v>
      </c>
      <c r="H29026" t="s">
        <v>11714</v>
      </c>
      <c r="I29026" t="s">
        <v>7777</v>
      </c>
      <c r="J29026" t="s">
        <v>165</v>
      </c>
      <c r="K29026" t="s">
        <v>24</v>
      </c>
      <c r="L29026" t="s">
        <v>17</v>
      </c>
      <c r="M29026" t="s">
        <v>450</v>
      </c>
    </row>
    <row r="29027" spans="1:13" x14ac:dyDescent="0.3">
      <c r="A29027" t="s">
        <v>7775</v>
      </c>
      <c r="C29027" t="s">
        <v>7634</v>
      </c>
      <c r="D29027">
        <v>18</v>
      </c>
      <c r="E29027" s="1">
        <v>100000</v>
      </c>
      <c r="G29027" t="s">
        <v>13</v>
      </c>
      <c r="H29027" t="s">
        <v>7776</v>
      </c>
      <c r="I29027" t="s">
        <v>7777</v>
      </c>
      <c r="J29027" t="s">
        <v>165</v>
      </c>
      <c r="K29027" t="s">
        <v>24</v>
      </c>
      <c r="L29027" t="s">
        <v>17</v>
      </c>
      <c r="M29027" t="s">
        <v>450</v>
      </c>
    </row>
    <row r="29028" spans="1:13" x14ac:dyDescent="0.3">
      <c r="A29028" t="s">
        <v>7775</v>
      </c>
      <c r="C29028" t="s">
        <v>8771</v>
      </c>
      <c r="D29028">
        <v>19</v>
      </c>
      <c r="E29028" s="1">
        <v>100000</v>
      </c>
      <c r="G29028" t="s">
        <v>13</v>
      </c>
      <c r="H29028" t="s">
        <v>8834</v>
      </c>
      <c r="I29028" t="s">
        <v>7777</v>
      </c>
      <c r="J29028" t="s">
        <v>165</v>
      </c>
      <c r="K29028" t="s">
        <v>24</v>
      </c>
      <c r="L29028" t="s">
        <v>17</v>
      </c>
      <c r="M29028" t="s">
        <v>450</v>
      </c>
    </row>
    <row r="29029" spans="1:13" x14ac:dyDescent="0.3">
      <c r="A29029" t="s">
        <v>7775</v>
      </c>
      <c r="C29029" t="s">
        <v>35205</v>
      </c>
      <c r="D29029">
        <v>25</v>
      </c>
      <c r="E29029" s="1">
        <v>100000</v>
      </c>
      <c r="G29029" t="s">
        <v>13</v>
      </c>
      <c r="H29029" t="s">
        <v>35340</v>
      </c>
      <c r="I29029" t="s">
        <v>7777</v>
      </c>
      <c r="J29029" t="s">
        <v>165</v>
      </c>
      <c r="K29029" t="s">
        <v>24</v>
      </c>
      <c r="L29029" t="s">
        <v>17</v>
      </c>
      <c r="M29029" t="s">
        <v>450</v>
      </c>
    </row>
    <row r="29030" spans="1:13" x14ac:dyDescent="0.3">
      <c r="A29030" t="s">
        <v>23056</v>
      </c>
      <c r="C29030" t="s">
        <v>22837</v>
      </c>
      <c r="D29030">
        <v>24</v>
      </c>
      <c r="E29030" s="1">
        <v>620400</v>
      </c>
      <c r="G29030" t="s">
        <v>111</v>
      </c>
      <c r="H29030" t="s">
        <v>23057</v>
      </c>
      <c r="I29030" t="s">
        <v>460</v>
      </c>
      <c r="J29030" t="s">
        <v>30</v>
      </c>
      <c r="K29030" t="s">
        <v>24</v>
      </c>
      <c r="L29030" t="s">
        <v>25</v>
      </c>
      <c r="M29030" t="s">
        <v>232</v>
      </c>
    </row>
    <row r="29031" spans="1:13" x14ac:dyDescent="0.3">
      <c r="A29031" t="s">
        <v>16362</v>
      </c>
      <c r="C29031" t="s">
        <v>16341</v>
      </c>
      <c r="D29031">
        <v>2</v>
      </c>
      <c r="E29031" s="1">
        <v>30100</v>
      </c>
      <c r="G29031" t="s">
        <v>13</v>
      </c>
      <c r="H29031" t="s">
        <v>16363</v>
      </c>
      <c r="I29031" t="s">
        <v>988</v>
      </c>
      <c r="K29031" t="s">
        <v>96</v>
      </c>
      <c r="L29031" t="s">
        <v>17</v>
      </c>
      <c r="M29031" t="s">
        <v>450</v>
      </c>
    </row>
    <row r="29032" spans="1:13" x14ac:dyDescent="0.3">
      <c r="A29032" t="s">
        <v>16362</v>
      </c>
      <c r="C29032" t="s">
        <v>16341</v>
      </c>
      <c r="D29032">
        <v>4</v>
      </c>
      <c r="E29032" s="1">
        <v>51175</v>
      </c>
      <c r="G29032" t="s">
        <v>13</v>
      </c>
      <c r="H29032" t="s">
        <v>16369</v>
      </c>
      <c r="I29032" t="s">
        <v>988</v>
      </c>
      <c r="K29032" t="s">
        <v>96</v>
      </c>
      <c r="L29032" t="s">
        <v>17</v>
      </c>
      <c r="M29032" t="s">
        <v>105</v>
      </c>
    </row>
    <row r="29033" spans="1:13" x14ac:dyDescent="0.3">
      <c r="A29033" t="s">
        <v>18399</v>
      </c>
      <c r="C29033" t="s">
        <v>18377</v>
      </c>
      <c r="D29033">
        <v>54</v>
      </c>
      <c r="E29033" s="1">
        <v>663000</v>
      </c>
      <c r="G29033" t="s">
        <v>111</v>
      </c>
      <c r="H29033" t="s">
        <v>18400</v>
      </c>
      <c r="I29033" t="s">
        <v>1684</v>
      </c>
      <c r="J29033" t="s">
        <v>22</v>
      </c>
      <c r="K29033" t="s">
        <v>24</v>
      </c>
      <c r="L29033" t="s">
        <v>25</v>
      </c>
      <c r="M29033" t="s">
        <v>6109</v>
      </c>
    </row>
    <row r="29034" spans="1:13" x14ac:dyDescent="0.3">
      <c r="A29034" t="s">
        <v>18399</v>
      </c>
      <c r="C29034" t="s">
        <v>20950</v>
      </c>
      <c r="D29034">
        <v>84</v>
      </c>
      <c r="E29034" s="1">
        <v>357500</v>
      </c>
      <c r="G29034" t="s">
        <v>111</v>
      </c>
      <c r="H29034" t="s">
        <v>20982</v>
      </c>
      <c r="I29034" t="s">
        <v>1684</v>
      </c>
      <c r="J29034" t="s">
        <v>22</v>
      </c>
      <c r="K29034" t="s">
        <v>24</v>
      </c>
      <c r="L29034" t="s">
        <v>25</v>
      </c>
      <c r="M29034" t="s">
        <v>3790</v>
      </c>
    </row>
    <row r="29035" spans="1:13" x14ac:dyDescent="0.3">
      <c r="A29035" t="s">
        <v>18399</v>
      </c>
      <c r="C29035" t="s">
        <v>31866</v>
      </c>
      <c r="D29035">
        <v>12</v>
      </c>
      <c r="E29035" s="1">
        <v>75000</v>
      </c>
      <c r="G29035" t="s">
        <v>111</v>
      </c>
      <c r="H29035" t="s">
        <v>31896</v>
      </c>
      <c r="I29035" t="s">
        <v>1684</v>
      </c>
      <c r="J29035" t="s">
        <v>22</v>
      </c>
      <c r="K29035" t="s">
        <v>24</v>
      </c>
      <c r="L29035" t="s">
        <v>25</v>
      </c>
      <c r="M29035" t="s">
        <v>6109</v>
      </c>
    </row>
    <row r="29036" spans="1:13" x14ac:dyDescent="0.3">
      <c r="A29036" t="s">
        <v>18399</v>
      </c>
      <c r="C29036" t="s">
        <v>32581</v>
      </c>
      <c r="D29036">
        <v>84</v>
      </c>
      <c r="E29036" s="1">
        <v>290000</v>
      </c>
      <c r="G29036" t="s">
        <v>111</v>
      </c>
      <c r="H29036" t="s">
        <v>32598</v>
      </c>
      <c r="I29036" t="s">
        <v>1684</v>
      </c>
      <c r="J29036" t="s">
        <v>22</v>
      </c>
      <c r="K29036" t="s">
        <v>24</v>
      </c>
      <c r="L29036" t="s">
        <v>25</v>
      </c>
      <c r="M29036" t="s">
        <v>3790</v>
      </c>
    </row>
    <row r="29037" spans="1:13" x14ac:dyDescent="0.3">
      <c r="A29037" t="s">
        <v>4772</v>
      </c>
      <c r="C29037" t="s">
        <v>4681</v>
      </c>
      <c r="D29037">
        <v>31</v>
      </c>
      <c r="E29037" s="1">
        <v>929600</v>
      </c>
      <c r="G29037" t="s">
        <v>13</v>
      </c>
      <c r="H29037" t="s">
        <v>4773</v>
      </c>
      <c r="I29037" t="s">
        <v>126</v>
      </c>
      <c r="J29037" t="s">
        <v>119</v>
      </c>
      <c r="K29037" t="s">
        <v>24</v>
      </c>
      <c r="L29037" t="s">
        <v>17</v>
      </c>
      <c r="M29037" t="s">
        <v>580</v>
      </c>
    </row>
    <row r="29038" spans="1:13" x14ac:dyDescent="0.3">
      <c r="A29038" t="s">
        <v>3943</v>
      </c>
      <c r="C29038" t="s">
        <v>3657</v>
      </c>
      <c r="D29038">
        <v>24</v>
      </c>
      <c r="E29038" s="1">
        <v>100000</v>
      </c>
      <c r="G29038" t="s">
        <v>13</v>
      </c>
      <c r="H29038" t="s">
        <v>3944</v>
      </c>
      <c r="I29038" t="s">
        <v>3945</v>
      </c>
      <c r="K29038" t="s">
        <v>3946</v>
      </c>
      <c r="L29038" t="s">
        <v>17</v>
      </c>
      <c r="M29038" t="s">
        <v>450</v>
      </c>
    </row>
    <row r="29039" spans="1:13" x14ac:dyDescent="0.3">
      <c r="A29039" t="s">
        <v>15525</v>
      </c>
      <c r="C29039" t="s">
        <v>15490</v>
      </c>
      <c r="D29039">
        <v>12</v>
      </c>
      <c r="E29039" s="1">
        <v>325000</v>
      </c>
      <c r="G29039" t="s">
        <v>13</v>
      </c>
      <c r="H29039" t="s">
        <v>15526</v>
      </c>
      <c r="I29039" t="s">
        <v>6588</v>
      </c>
      <c r="J29039" t="s">
        <v>3285</v>
      </c>
      <c r="K29039" t="s">
        <v>24</v>
      </c>
      <c r="L29039" t="s">
        <v>17</v>
      </c>
      <c r="M29039" t="s">
        <v>87</v>
      </c>
    </row>
    <row r="29040" spans="1:13" x14ac:dyDescent="0.3">
      <c r="A29040" t="s">
        <v>23103</v>
      </c>
      <c r="C29040" t="s">
        <v>22837</v>
      </c>
      <c r="D29040">
        <v>26</v>
      </c>
      <c r="E29040" s="1">
        <v>496179</v>
      </c>
      <c r="G29040" t="s">
        <v>13</v>
      </c>
      <c r="H29040" t="s">
        <v>23104</v>
      </c>
      <c r="I29040" t="s">
        <v>104</v>
      </c>
      <c r="J29040" t="s">
        <v>86</v>
      </c>
      <c r="K29040" t="s">
        <v>24</v>
      </c>
      <c r="L29040" t="s">
        <v>17</v>
      </c>
      <c r="M29040" t="s">
        <v>1587</v>
      </c>
    </row>
    <row r="29041" spans="1:13" x14ac:dyDescent="0.3">
      <c r="A29041" t="s">
        <v>30207</v>
      </c>
      <c r="C29041" t="s">
        <v>29922</v>
      </c>
      <c r="D29041">
        <v>22</v>
      </c>
      <c r="E29041" s="1">
        <v>655535</v>
      </c>
      <c r="G29041" t="s">
        <v>13</v>
      </c>
      <c r="H29041" t="s">
        <v>30208</v>
      </c>
      <c r="I29041" t="s">
        <v>7851</v>
      </c>
      <c r="J29041" t="s">
        <v>70</v>
      </c>
      <c r="K29041" t="s">
        <v>24</v>
      </c>
      <c r="L29041" t="s">
        <v>17</v>
      </c>
      <c r="M29041" t="s">
        <v>442</v>
      </c>
    </row>
    <row r="29042" spans="1:13" x14ac:dyDescent="0.3">
      <c r="A29042" t="s">
        <v>10130</v>
      </c>
      <c r="C29042" t="s">
        <v>10083</v>
      </c>
      <c r="D29042">
        <v>25</v>
      </c>
      <c r="E29042" s="1">
        <v>100000</v>
      </c>
      <c r="G29042" t="s">
        <v>48</v>
      </c>
      <c r="H29042" t="s">
        <v>10131</v>
      </c>
      <c r="I29042" t="s">
        <v>10132</v>
      </c>
      <c r="K29042" t="s">
        <v>3886</v>
      </c>
      <c r="L29042" t="s">
        <v>17</v>
      </c>
      <c r="M29042" t="s">
        <v>190</v>
      </c>
    </row>
    <row r="29043" spans="1:13" x14ac:dyDescent="0.3">
      <c r="A29043" t="s">
        <v>2774</v>
      </c>
      <c r="C29043" t="s">
        <v>2269</v>
      </c>
      <c r="D29043">
        <v>36</v>
      </c>
      <c r="E29043" s="1">
        <v>11210410</v>
      </c>
      <c r="G29043" t="s">
        <v>13</v>
      </c>
      <c r="H29043" t="s">
        <v>2775</v>
      </c>
      <c r="I29043" t="s">
        <v>2776</v>
      </c>
      <c r="K29043" t="s">
        <v>74</v>
      </c>
      <c r="L29043" t="s">
        <v>44</v>
      </c>
      <c r="M29043" t="s">
        <v>45</v>
      </c>
    </row>
    <row r="29044" spans="1:13" x14ac:dyDescent="0.3">
      <c r="A29044" t="s">
        <v>2774</v>
      </c>
      <c r="C29044" t="s">
        <v>28715</v>
      </c>
      <c r="D29044">
        <v>50</v>
      </c>
      <c r="E29044" s="1">
        <v>9847902</v>
      </c>
      <c r="G29044" t="s">
        <v>13</v>
      </c>
      <c r="H29044" t="s">
        <v>28802</v>
      </c>
      <c r="I29044" t="s">
        <v>2776</v>
      </c>
      <c r="K29044" t="s">
        <v>74</v>
      </c>
      <c r="L29044" t="s">
        <v>44</v>
      </c>
      <c r="M29044" t="s">
        <v>207</v>
      </c>
    </row>
    <row r="29045" spans="1:13" x14ac:dyDescent="0.3">
      <c r="A29045" t="s">
        <v>2774</v>
      </c>
      <c r="C29045" t="s">
        <v>29114</v>
      </c>
      <c r="D29045">
        <v>50</v>
      </c>
      <c r="E29045" s="1">
        <v>3838236</v>
      </c>
      <c r="G29045" t="s">
        <v>13</v>
      </c>
      <c r="H29045" t="s">
        <v>29162</v>
      </c>
      <c r="I29045" t="s">
        <v>2776</v>
      </c>
      <c r="K29045" t="s">
        <v>74</v>
      </c>
      <c r="L29045" t="s">
        <v>44</v>
      </c>
      <c r="M29045" t="s">
        <v>45</v>
      </c>
    </row>
    <row r="29046" spans="1:13" x14ac:dyDescent="0.3">
      <c r="A29046" t="s">
        <v>2774</v>
      </c>
      <c r="C29046" t="s">
        <v>29302</v>
      </c>
      <c r="D29046">
        <v>22</v>
      </c>
      <c r="E29046" s="1">
        <v>1483493</v>
      </c>
      <c r="G29046" t="s">
        <v>13</v>
      </c>
      <c r="H29046" t="s">
        <v>29327</v>
      </c>
      <c r="I29046" t="s">
        <v>2776</v>
      </c>
      <c r="K29046" t="s">
        <v>74</v>
      </c>
      <c r="L29046" t="s">
        <v>44</v>
      </c>
      <c r="M29046" t="s">
        <v>45</v>
      </c>
    </row>
    <row r="29047" spans="1:13" x14ac:dyDescent="0.3">
      <c r="A29047" t="s">
        <v>2774</v>
      </c>
      <c r="C29047" t="s">
        <v>22837</v>
      </c>
      <c r="D29047">
        <v>68</v>
      </c>
      <c r="E29047" s="1">
        <v>6851364</v>
      </c>
      <c r="G29047" t="s">
        <v>13</v>
      </c>
      <c r="H29047" t="s">
        <v>22987</v>
      </c>
      <c r="I29047" t="s">
        <v>2776</v>
      </c>
      <c r="K29047" t="s">
        <v>74</v>
      </c>
      <c r="L29047" t="s">
        <v>44</v>
      </c>
      <c r="M29047" t="s">
        <v>4960</v>
      </c>
    </row>
    <row r="29048" spans="1:13" x14ac:dyDescent="0.3">
      <c r="A29048" t="s">
        <v>2774</v>
      </c>
      <c r="C29048" t="s">
        <v>21173</v>
      </c>
      <c r="D29048">
        <v>42</v>
      </c>
      <c r="E29048" s="1">
        <v>317901</v>
      </c>
      <c r="G29048" t="s">
        <v>13</v>
      </c>
      <c r="H29048" t="s">
        <v>21457</v>
      </c>
      <c r="I29048" t="s">
        <v>2776</v>
      </c>
      <c r="K29048" t="s">
        <v>74</v>
      </c>
      <c r="L29048" t="s">
        <v>17</v>
      </c>
      <c r="M29048" t="s">
        <v>4960</v>
      </c>
    </row>
    <row r="29049" spans="1:13" x14ac:dyDescent="0.3">
      <c r="A29049" t="s">
        <v>1512</v>
      </c>
      <c r="C29049" t="s">
        <v>2269</v>
      </c>
      <c r="D29049">
        <v>18</v>
      </c>
      <c r="E29049" s="1">
        <v>344338</v>
      </c>
      <c r="G29049" t="s">
        <v>13</v>
      </c>
      <c r="H29049" t="s">
        <v>2456</v>
      </c>
      <c r="I29049" t="s">
        <v>70</v>
      </c>
      <c r="J29049" t="s">
        <v>70</v>
      </c>
      <c r="K29049" t="s">
        <v>24</v>
      </c>
      <c r="L29049" t="s">
        <v>133</v>
      </c>
      <c r="M29049" t="s">
        <v>207</v>
      </c>
    </row>
    <row r="29050" spans="1:13" x14ac:dyDescent="0.3">
      <c r="A29050" t="s">
        <v>1512</v>
      </c>
      <c r="C29050" t="s">
        <v>1852</v>
      </c>
      <c r="D29050">
        <v>7</v>
      </c>
      <c r="E29050" s="1">
        <v>487114</v>
      </c>
      <c r="G29050" t="s">
        <v>13</v>
      </c>
      <c r="H29050" t="s">
        <v>2049</v>
      </c>
      <c r="I29050" t="s">
        <v>70</v>
      </c>
      <c r="J29050" t="s">
        <v>70</v>
      </c>
      <c r="K29050" t="s">
        <v>24</v>
      </c>
      <c r="L29050" t="s">
        <v>17</v>
      </c>
      <c r="M29050" t="s">
        <v>207</v>
      </c>
    </row>
    <row r="29051" spans="1:13" x14ac:dyDescent="0.3">
      <c r="A29051" t="s">
        <v>1512</v>
      </c>
      <c r="C29051" t="s">
        <v>1275</v>
      </c>
      <c r="D29051">
        <v>11</v>
      </c>
      <c r="E29051" s="1">
        <v>1075250</v>
      </c>
      <c r="G29051" t="s">
        <v>34</v>
      </c>
      <c r="H29051" t="s">
        <v>1513</v>
      </c>
      <c r="I29051" t="s">
        <v>70</v>
      </c>
      <c r="J29051" t="s">
        <v>70</v>
      </c>
      <c r="K29051" t="s">
        <v>24</v>
      </c>
      <c r="L29051" t="s">
        <v>38</v>
      </c>
      <c r="M29051" t="s">
        <v>87</v>
      </c>
    </row>
    <row r="29052" spans="1:13" x14ac:dyDescent="0.3">
      <c r="A29052" t="s">
        <v>1512</v>
      </c>
      <c r="C29052" t="s">
        <v>27614</v>
      </c>
      <c r="D29052">
        <v>6</v>
      </c>
      <c r="E29052" s="1">
        <v>999450</v>
      </c>
      <c r="G29052" t="s">
        <v>13</v>
      </c>
      <c r="H29052" t="s">
        <v>27690</v>
      </c>
      <c r="I29052" t="s">
        <v>70</v>
      </c>
      <c r="J29052" t="s">
        <v>70</v>
      </c>
      <c r="K29052" t="s">
        <v>24</v>
      </c>
      <c r="L29052" t="s">
        <v>456</v>
      </c>
      <c r="M29052" t="s">
        <v>207</v>
      </c>
    </row>
    <row r="29053" spans="1:13" x14ac:dyDescent="0.3">
      <c r="A29053" t="s">
        <v>1512</v>
      </c>
      <c r="C29053" t="s">
        <v>24055</v>
      </c>
      <c r="D29053">
        <v>8</v>
      </c>
      <c r="E29053" s="1">
        <v>400000</v>
      </c>
      <c r="G29053" t="s">
        <v>69</v>
      </c>
      <c r="H29053" t="s">
        <v>24317</v>
      </c>
      <c r="I29053" t="s">
        <v>70</v>
      </c>
      <c r="J29053" t="s">
        <v>70</v>
      </c>
      <c r="K29053" t="s">
        <v>24</v>
      </c>
      <c r="L29053" t="s">
        <v>17</v>
      </c>
      <c r="M29053" t="s">
        <v>3775</v>
      </c>
    </row>
    <row r="29054" spans="1:13" x14ac:dyDescent="0.3">
      <c r="A29054" t="s">
        <v>1512</v>
      </c>
      <c r="C29054" t="s">
        <v>23856</v>
      </c>
      <c r="D29054">
        <v>60</v>
      </c>
      <c r="E29054" s="1">
        <v>50000000</v>
      </c>
      <c r="G29054" t="s">
        <v>21</v>
      </c>
      <c r="H29054" t="s">
        <v>23940</v>
      </c>
      <c r="I29054" t="s">
        <v>70</v>
      </c>
      <c r="J29054" t="s">
        <v>70</v>
      </c>
      <c r="K29054" t="s">
        <v>24</v>
      </c>
      <c r="L29054" t="s">
        <v>44</v>
      </c>
      <c r="M29054" t="s">
        <v>401</v>
      </c>
    </row>
    <row r="29055" spans="1:13" x14ac:dyDescent="0.3">
      <c r="A29055" t="s">
        <v>1512</v>
      </c>
      <c r="C29055" t="s">
        <v>25248</v>
      </c>
      <c r="D29055">
        <v>49</v>
      </c>
      <c r="E29055" s="1">
        <v>500000</v>
      </c>
      <c r="G29055" t="s">
        <v>13</v>
      </c>
      <c r="H29055" t="s">
        <v>25265</v>
      </c>
      <c r="I29055" t="s">
        <v>70</v>
      </c>
      <c r="J29055" t="s">
        <v>70</v>
      </c>
      <c r="K29055" t="s">
        <v>24</v>
      </c>
      <c r="L29055" t="s">
        <v>17</v>
      </c>
      <c r="M29055" t="s">
        <v>31</v>
      </c>
    </row>
    <row r="29056" spans="1:13" x14ac:dyDescent="0.3">
      <c r="A29056" t="s">
        <v>1512</v>
      </c>
      <c r="C29056" t="s">
        <v>7574</v>
      </c>
      <c r="D29056">
        <v>60</v>
      </c>
      <c r="E29056" s="1">
        <v>1930000</v>
      </c>
      <c r="G29056" t="s">
        <v>13</v>
      </c>
      <c r="H29056" t="s">
        <v>7604</v>
      </c>
      <c r="I29056" t="s">
        <v>70</v>
      </c>
      <c r="J29056" t="s">
        <v>70</v>
      </c>
      <c r="K29056" t="s">
        <v>24</v>
      </c>
      <c r="L29056" t="s">
        <v>38</v>
      </c>
      <c r="M29056" t="s">
        <v>31</v>
      </c>
    </row>
    <row r="29057" spans="1:13" x14ac:dyDescent="0.3">
      <c r="A29057" t="s">
        <v>17360</v>
      </c>
      <c r="C29057" t="s">
        <v>27614</v>
      </c>
      <c r="D29057">
        <v>12</v>
      </c>
      <c r="E29057" s="1">
        <v>1000000</v>
      </c>
      <c r="G29057" t="s">
        <v>21</v>
      </c>
      <c r="H29057" t="s">
        <v>27663</v>
      </c>
      <c r="I29057" t="s">
        <v>22</v>
      </c>
      <c r="J29057" t="s">
        <v>23</v>
      </c>
      <c r="K29057" t="s">
        <v>24</v>
      </c>
      <c r="L29057" t="s">
        <v>17</v>
      </c>
      <c r="M29057" t="s">
        <v>26</v>
      </c>
    </row>
    <row r="29058" spans="1:13" x14ac:dyDescent="0.3">
      <c r="A29058" t="s">
        <v>17360</v>
      </c>
      <c r="C29058" t="s">
        <v>17339</v>
      </c>
      <c r="D29058">
        <v>37</v>
      </c>
      <c r="E29058" s="1">
        <v>1000296</v>
      </c>
      <c r="G29058" t="s">
        <v>21</v>
      </c>
      <c r="H29058" t="s">
        <v>17361</v>
      </c>
      <c r="I29058" t="s">
        <v>22</v>
      </c>
      <c r="J29058" t="s">
        <v>23</v>
      </c>
      <c r="K29058" t="s">
        <v>24</v>
      </c>
      <c r="L29058" t="s">
        <v>25</v>
      </c>
      <c r="M29058" t="s">
        <v>26</v>
      </c>
    </row>
    <row r="29059" spans="1:13" x14ac:dyDescent="0.3">
      <c r="A29059" t="s">
        <v>17360</v>
      </c>
      <c r="C29059" t="s">
        <v>33500</v>
      </c>
      <c r="D29059">
        <v>2</v>
      </c>
      <c r="E29059" s="1">
        <v>15000</v>
      </c>
      <c r="G29059" t="s">
        <v>21</v>
      </c>
      <c r="H29059" t="s">
        <v>970</v>
      </c>
      <c r="I29059" t="s">
        <v>22</v>
      </c>
      <c r="J29059" t="s">
        <v>23</v>
      </c>
      <c r="K29059" t="s">
        <v>24</v>
      </c>
      <c r="L29059" t="s">
        <v>25</v>
      </c>
      <c r="M29059" t="s">
        <v>26</v>
      </c>
    </row>
    <row r="29060" spans="1:13" x14ac:dyDescent="0.3">
      <c r="A29060" t="s">
        <v>17360</v>
      </c>
      <c r="C29060" t="s">
        <v>36676</v>
      </c>
      <c r="D29060">
        <v>12</v>
      </c>
      <c r="E29060" s="1">
        <v>15000</v>
      </c>
      <c r="G29060" t="s">
        <v>21</v>
      </c>
      <c r="H29060" t="s">
        <v>970</v>
      </c>
      <c r="I29060" t="s">
        <v>22</v>
      </c>
      <c r="J29060" t="s">
        <v>23</v>
      </c>
      <c r="K29060" t="s">
        <v>24</v>
      </c>
      <c r="L29060" t="s">
        <v>25</v>
      </c>
      <c r="M29060" t="s">
        <v>26</v>
      </c>
    </row>
    <row r="29061" spans="1:13" x14ac:dyDescent="0.3">
      <c r="A29061" t="s">
        <v>17360</v>
      </c>
      <c r="C29061" t="s">
        <v>37529</v>
      </c>
      <c r="D29061">
        <v>12</v>
      </c>
      <c r="E29061" s="1">
        <v>2320</v>
      </c>
      <c r="G29061" t="s">
        <v>21</v>
      </c>
      <c r="H29061" t="s">
        <v>970</v>
      </c>
      <c r="I29061" t="s">
        <v>22</v>
      </c>
      <c r="J29061" t="s">
        <v>23</v>
      </c>
      <c r="K29061" t="s">
        <v>24</v>
      </c>
      <c r="L29061" t="s">
        <v>25</v>
      </c>
      <c r="M29061" t="s">
        <v>26</v>
      </c>
    </row>
    <row r="29062" spans="1:13" x14ac:dyDescent="0.3">
      <c r="A29062" t="s">
        <v>17360</v>
      </c>
      <c r="C29062" t="s">
        <v>37782</v>
      </c>
      <c r="D29062">
        <v>53</v>
      </c>
      <c r="E29062" s="1">
        <v>499419</v>
      </c>
      <c r="G29062" t="s">
        <v>69</v>
      </c>
      <c r="H29062" t="s">
        <v>37793</v>
      </c>
      <c r="I29062" t="s">
        <v>22</v>
      </c>
      <c r="J29062" t="s">
        <v>23</v>
      </c>
      <c r="K29062" t="s">
        <v>24</v>
      </c>
      <c r="L29062" t="s">
        <v>38</v>
      </c>
      <c r="M29062" t="s">
        <v>39</v>
      </c>
    </row>
    <row r="29063" spans="1:13" x14ac:dyDescent="0.3">
      <c r="A29063" t="s">
        <v>17360</v>
      </c>
      <c r="C29063" t="s">
        <v>17871</v>
      </c>
      <c r="D29063">
        <v>6</v>
      </c>
      <c r="E29063" s="1">
        <v>250000</v>
      </c>
      <c r="G29063" t="s">
        <v>34</v>
      </c>
      <c r="H29063" t="s">
        <v>17906</v>
      </c>
      <c r="I29063" t="s">
        <v>22</v>
      </c>
      <c r="J29063" t="s">
        <v>23</v>
      </c>
      <c r="K29063" t="s">
        <v>24</v>
      </c>
      <c r="L29063" t="s">
        <v>38</v>
      </c>
      <c r="M29063" t="s">
        <v>39</v>
      </c>
    </row>
    <row r="29064" spans="1:13" x14ac:dyDescent="0.3">
      <c r="A29064" t="s">
        <v>17014</v>
      </c>
      <c r="C29064" t="s">
        <v>27408</v>
      </c>
      <c r="D29064">
        <v>13</v>
      </c>
      <c r="E29064" s="1">
        <v>499968</v>
      </c>
      <c r="G29064" t="s">
        <v>34</v>
      </c>
      <c r="H29064" t="s">
        <v>27420</v>
      </c>
      <c r="I29064" t="s">
        <v>896</v>
      </c>
      <c r="J29064" t="s">
        <v>119</v>
      </c>
      <c r="K29064" t="s">
        <v>24</v>
      </c>
      <c r="L29064" t="s">
        <v>17</v>
      </c>
      <c r="M29064" t="s">
        <v>217</v>
      </c>
    </row>
    <row r="29065" spans="1:13" x14ac:dyDescent="0.3">
      <c r="A29065" t="s">
        <v>17014</v>
      </c>
      <c r="C29065" t="s">
        <v>16755</v>
      </c>
      <c r="D29065">
        <v>18</v>
      </c>
      <c r="E29065" s="1">
        <v>2997038</v>
      </c>
      <c r="G29065" t="s">
        <v>571</v>
      </c>
      <c r="H29065" t="s">
        <v>17015</v>
      </c>
      <c r="I29065" t="s">
        <v>896</v>
      </c>
      <c r="J29065" t="s">
        <v>119</v>
      </c>
      <c r="K29065" t="s">
        <v>24</v>
      </c>
      <c r="L29065" t="s">
        <v>38</v>
      </c>
      <c r="M29065" t="s">
        <v>8279</v>
      </c>
    </row>
    <row r="29066" spans="1:13" x14ac:dyDescent="0.3">
      <c r="A29066" t="s">
        <v>11955</v>
      </c>
      <c r="C29066" t="s">
        <v>11813</v>
      </c>
      <c r="D29066">
        <v>87</v>
      </c>
      <c r="E29066" s="1">
        <v>4649522</v>
      </c>
      <c r="G29066" t="s">
        <v>13</v>
      </c>
      <c r="H29066" t="s">
        <v>11956</v>
      </c>
      <c r="I29066" t="s">
        <v>397</v>
      </c>
      <c r="J29066" t="s">
        <v>119</v>
      </c>
      <c r="K29066" t="s">
        <v>24</v>
      </c>
      <c r="L29066" t="s">
        <v>17</v>
      </c>
      <c r="M29066" t="s">
        <v>345</v>
      </c>
    </row>
    <row r="29067" spans="1:13" x14ac:dyDescent="0.3">
      <c r="A29067" t="s">
        <v>12151</v>
      </c>
      <c r="C29067" t="s">
        <v>11813</v>
      </c>
      <c r="D29067">
        <v>25</v>
      </c>
      <c r="E29067" s="1">
        <v>100000</v>
      </c>
      <c r="G29067" t="s">
        <v>13</v>
      </c>
      <c r="H29067" t="s">
        <v>12152</v>
      </c>
      <c r="I29067" t="s">
        <v>12153</v>
      </c>
      <c r="K29067" t="s">
        <v>512</v>
      </c>
      <c r="L29067" t="s">
        <v>17</v>
      </c>
      <c r="M29067" t="s">
        <v>450</v>
      </c>
    </row>
    <row r="29068" spans="1:13" x14ac:dyDescent="0.3">
      <c r="A29068" t="s">
        <v>12309</v>
      </c>
      <c r="C29068" t="s">
        <v>12250</v>
      </c>
      <c r="D29068">
        <v>1</v>
      </c>
      <c r="E29068" s="1">
        <v>5000</v>
      </c>
      <c r="G29068" t="s">
        <v>21</v>
      </c>
      <c r="H29068" t="s">
        <v>970</v>
      </c>
      <c r="I29068" t="s">
        <v>156</v>
      </c>
      <c r="J29068" t="s">
        <v>22</v>
      </c>
      <c r="K29068" t="s">
        <v>24</v>
      </c>
      <c r="L29068" t="s">
        <v>25</v>
      </c>
      <c r="M29068" t="s">
        <v>26</v>
      </c>
    </row>
    <row r="29069" spans="1:13" x14ac:dyDescent="0.3">
      <c r="A29069" t="s">
        <v>37178</v>
      </c>
      <c r="C29069" t="s">
        <v>37047</v>
      </c>
      <c r="D29069">
        <v>18</v>
      </c>
      <c r="E29069" s="1">
        <v>100000</v>
      </c>
      <c r="G29069" t="s">
        <v>13</v>
      </c>
      <c r="H29069" t="s">
        <v>37179</v>
      </c>
      <c r="I29069" t="s">
        <v>25403</v>
      </c>
      <c r="J29069" t="s">
        <v>22518</v>
      </c>
      <c r="K29069" t="s">
        <v>51</v>
      </c>
      <c r="L29069" t="s">
        <v>17</v>
      </c>
      <c r="M29069" t="s">
        <v>450</v>
      </c>
    </row>
    <row r="29070" spans="1:13" x14ac:dyDescent="0.3">
      <c r="A29070" t="s">
        <v>677</v>
      </c>
      <c r="C29070" t="s">
        <v>597</v>
      </c>
      <c r="D29070">
        <v>36</v>
      </c>
      <c r="E29070" s="1">
        <v>255000</v>
      </c>
      <c r="G29070" t="s">
        <v>13</v>
      </c>
      <c r="H29070" t="s">
        <v>678</v>
      </c>
      <c r="I29070" t="s">
        <v>679</v>
      </c>
      <c r="J29070" t="s">
        <v>86</v>
      </c>
      <c r="K29070" t="s">
        <v>24</v>
      </c>
      <c r="L29070" t="s">
        <v>17</v>
      </c>
      <c r="M29070" t="s">
        <v>105</v>
      </c>
    </row>
    <row r="29071" spans="1:13" x14ac:dyDescent="0.3">
      <c r="A29071" t="s">
        <v>10196</v>
      </c>
      <c r="C29071" t="s">
        <v>10083</v>
      </c>
      <c r="D29071">
        <v>19</v>
      </c>
      <c r="E29071" s="1">
        <v>100000</v>
      </c>
      <c r="G29071" t="s">
        <v>48</v>
      </c>
      <c r="H29071" t="s">
        <v>10197</v>
      </c>
      <c r="I29071" t="s">
        <v>2143</v>
      </c>
      <c r="K29071" t="s">
        <v>2145</v>
      </c>
      <c r="L29071" t="s">
        <v>17</v>
      </c>
      <c r="M29071" t="s">
        <v>190</v>
      </c>
    </row>
    <row r="29072" spans="1:13" x14ac:dyDescent="0.3">
      <c r="A29072" t="s">
        <v>3576</v>
      </c>
      <c r="C29072" t="s">
        <v>2957</v>
      </c>
      <c r="D29072">
        <v>28</v>
      </c>
      <c r="E29072" s="1">
        <v>2389973</v>
      </c>
      <c r="G29072" t="s">
        <v>13</v>
      </c>
      <c r="H29072" t="s">
        <v>3577</v>
      </c>
      <c r="I29072" t="s">
        <v>3578</v>
      </c>
      <c r="K29072" t="s">
        <v>512</v>
      </c>
      <c r="L29072" t="s">
        <v>17</v>
      </c>
      <c r="M29072" t="s">
        <v>450</v>
      </c>
    </row>
    <row r="29073" spans="1:13" x14ac:dyDescent="0.3">
      <c r="A29073" t="s">
        <v>33649</v>
      </c>
      <c r="C29073" t="s">
        <v>33603</v>
      </c>
      <c r="D29073">
        <v>23</v>
      </c>
      <c r="E29073" s="1">
        <v>4774530</v>
      </c>
      <c r="G29073" t="s">
        <v>48</v>
      </c>
      <c r="H29073" t="s">
        <v>33650</v>
      </c>
      <c r="I29073" t="s">
        <v>330</v>
      </c>
      <c r="K29073" t="s">
        <v>214</v>
      </c>
      <c r="L29073" t="s">
        <v>38</v>
      </c>
      <c r="M29073" t="s">
        <v>331</v>
      </c>
    </row>
    <row r="29074" spans="1:13" x14ac:dyDescent="0.3">
      <c r="A29074" t="s">
        <v>2872</v>
      </c>
      <c r="C29074" t="s">
        <v>2269</v>
      </c>
      <c r="D29074">
        <v>1</v>
      </c>
      <c r="E29074" s="1">
        <v>70000</v>
      </c>
      <c r="G29074" t="s">
        <v>21</v>
      </c>
      <c r="H29074" t="s">
        <v>77</v>
      </c>
      <c r="I29074" t="s">
        <v>316</v>
      </c>
      <c r="J29074" t="s">
        <v>22</v>
      </c>
      <c r="K29074" t="s">
        <v>24</v>
      </c>
      <c r="L29074" t="s">
        <v>25</v>
      </c>
      <c r="M29074" t="s">
        <v>26</v>
      </c>
    </row>
    <row r="29075" spans="1:13" x14ac:dyDescent="0.3">
      <c r="A29075" t="s">
        <v>2872</v>
      </c>
      <c r="C29075" t="s">
        <v>5881</v>
      </c>
      <c r="D29075">
        <v>2</v>
      </c>
      <c r="E29075" s="1">
        <v>10000</v>
      </c>
      <c r="G29075" t="s">
        <v>21</v>
      </c>
      <c r="H29075" t="s">
        <v>77</v>
      </c>
      <c r="I29075" t="s">
        <v>316</v>
      </c>
      <c r="J29075" t="s">
        <v>22</v>
      </c>
      <c r="K29075" t="s">
        <v>24</v>
      </c>
      <c r="L29075" t="s">
        <v>25</v>
      </c>
      <c r="M29075" t="s">
        <v>26</v>
      </c>
    </row>
    <row r="29076" spans="1:13" x14ac:dyDescent="0.3">
      <c r="A29076" t="s">
        <v>27061</v>
      </c>
      <c r="C29076" t="s">
        <v>26519</v>
      </c>
      <c r="D29076">
        <v>5</v>
      </c>
      <c r="E29076" s="1">
        <v>12080</v>
      </c>
      <c r="G29076" t="s">
        <v>34</v>
      </c>
      <c r="H29076" t="s">
        <v>6143</v>
      </c>
      <c r="I29076" t="s">
        <v>27062</v>
      </c>
      <c r="J29076" t="s">
        <v>2347</v>
      </c>
      <c r="K29076" t="s">
        <v>24</v>
      </c>
      <c r="L29076" t="s">
        <v>25</v>
      </c>
      <c r="M29076" t="s">
        <v>6146</v>
      </c>
    </row>
    <row r="29077" spans="1:13" x14ac:dyDescent="0.3">
      <c r="A29077" t="s">
        <v>24986</v>
      </c>
      <c r="C29077" t="s">
        <v>28936</v>
      </c>
      <c r="D29077">
        <v>11</v>
      </c>
      <c r="E29077" s="1">
        <v>273365</v>
      </c>
      <c r="G29077" t="s">
        <v>34</v>
      </c>
      <c r="H29077" t="s">
        <v>29092</v>
      </c>
      <c r="I29077" t="s">
        <v>2633</v>
      </c>
      <c r="J29077" t="s">
        <v>614</v>
      </c>
      <c r="K29077" t="s">
        <v>51</v>
      </c>
      <c r="L29077" t="s">
        <v>44</v>
      </c>
      <c r="M29077" t="s">
        <v>39</v>
      </c>
    </row>
    <row r="29078" spans="1:13" x14ac:dyDescent="0.3">
      <c r="A29078" t="s">
        <v>24986</v>
      </c>
      <c r="C29078" t="s">
        <v>36676</v>
      </c>
      <c r="D29078">
        <v>68</v>
      </c>
      <c r="E29078" s="1">
        <v>10058369</v>
      </c>
      <c r="G29078" t="s">
        <v>13</v>
      </c>
      <c r="H29078" t="s">
        <v>36692</v>
      </c>
      <c r="I29078" t="s">
        <v>2633</v>
      </c>
      <c r="J29078" t="s">
        <v>614</v>
      </c>
      <c r="K29078" t="s">
        <v>51</v>
      </c>
      <c r="L29078" t="s">
        <v>44</v>
      </c>
      <c r="M29078" t="s">
        <v>345</v>
      </c>
    </row>
    <row r="29079" spans="1:13" x14ac:dyDescent="0.3">
      <c r="A29079" t="s">
        <v>24986</v>
      </c>
      <c r="C29079" t="s">
        <v>24984</v>
      </c>
      <c r="D29079">
        <v>63</v>
      </c>
      <c r="E29079" s="1">
        <v>13269823</v>
      </c>
      <c r="G29079" t="s">
        <v>13</v>
      </c>
      <c r="H29079" t="s">
        <v>24987</v>
      </c>
      <c r="I29079" t="s">
        <v>2633</v>
      </c>
      <c r="J29079" t="s">
        <v>614</v>
      </c>
      <c r="K29079" t="s">
        <v>51</v>
      </c>
      <c r="L29079" t="s">
        <v>44</v>
      </c>
      <c r="M29079" t="s">
        <v>345</v>
      </c>
    </row>
    <row r="29080" spans="1:13" x14ac:dyDescent="0.3">
      <c r="A29080" t="s">
        <v>1109</v>
      </c>
      <c r="C29080" t="s">
        <v>979</v>
      </c>
      <c r="D29080">
        <v>2</v>
      </c>
      <c r="E29080" s="1">
        <v>536420</v>
      </c>
      <c r="G29080" t="s">
        <v>34</v>
      </c>
      <c r="H29080" t="s">
        <v>1110</v>
      </c>
      <c r="I29080" t="s">
        <v>1111</v>
      </c>
      <c r="K29080" t="s">
        <v>189</v>
      </c>
      <c r="L29080" t="s">
        <v>38</v>
      </c>
      <c r="M29080" t="s">
        <v>75</v>
      </c>
    </row>
    <row r="29081" spans="1:13" x14ac:dyDescent="0.3">
      <c r="A29081" t="s">
        <v>1109</v>
      </c>
      <c r="C29081" t="s">
        <v>27748</v>
      </c>
      <c r="D29081">
        <v>14</v>
      </c>
      <c r="E29081" s="1">
        <v>6319140</v>
      </c>
      <c r="G29081" t="s">
        <v>34</v>
      </c>
      <c r="H29081" t="s">
        <v>1110</v>
      </c>
      <c r="I29081" t="s">
        <v>1111</v>
      </c>
      <c r="K29081" t="s">
        <v>189</v>
      </c>
      <c r="L29081" t="s">
        <v>38</v>
      </c>
      <c r="M29081" t="s">
        <v>75</v>
      </c>
    </row>
    <row r="29082" spans="1:13" x14ac:dyDescent="0.3">
      <c r="A29082" t="s">
        <v>2099</v>
      </c>
      <c r="C29082" t="s">
        <v>1852</v>
      </c>
      <c r="D29082">
        <v>10</v>
      </c>
      <c r="E29082" s="1">
        <v>301536</v>
      </c>
      <c r="G29082" t="s">
        <v>69</v>
      </c>
      <c r="H29082" t="s">
        <v>2100</v>
      </c>
      <c r="I29082" t="s">
        <v>302</v>
      </c>
      <c r="J29082" t="s">
        <v>119</v>
      </c>
      <c r="K29082" t="s">
        <v>24</v>
      </c>
      <c r="L29082" t="s">
        <v>25</v>
      </c>
      <c r="M29082" t="s">
        <v>221</v>
      </c>
    </row>
    <row r="29083" spans="1:13" x14ac:dyDescent="0.3">
      <c r="A29083" t="s">
        <v>2099</v>
      </c>
      <c r="C29083" t="s">
        <v>29114</v>
      </c>
      <c r="D29083">
        <v>12</v>
      </c>
      <c r="E29083" s="1">
        <v>1201918</v>
      </c>
      <c r="G29083" t="s">
        <v>69</v>
      </c>
      <c r="H29083" t="s">
        <v>29235</v>
      </c>
      <c r="I29083" t="s">
        <v>302</v>
      </c>
      <c r="J29083" t="s">
        <v>119</v>
      </c>
      <c r="K29083" t="s">
        <v>24</v>
      </c>
      <c r="L29083" t="s">
        <v>25</v>
      </c>
      <c r="M29083" t="s">
        <v>221</v>
      </c>
    </row>
    <row r="29084" spans="1:13" x14ac:dyDescent="0.3">
      <c r="A29084" t="s">
        <v>2099</v>
      </c>
      <c r="C29084" t="s">
        <v>31181</v>
      </c>
      <c r="D29084">
        <v>25</v>
      </c>
      <c r="E29084" s="1">
        <v>500268</v>
      </c>
      <c r="G29084" t="s">
        <v>69</v>
      </c>
      <c r="H29084" t="s">
        <v>31218</v>
      </c>
      <c r="I29084" t="s">
        <v>302</v>
      </c>
      <c r="J29084" t="s">
        <v>119</v>
      </c>
      <c r="K29084" t="s">
        <v>24</v>
      </c>
      <c r="L29084" t="s">
        <v>25</v>
      </c>
      <c r="M29084" t="s">
        <v>221</v>
      </c>
    </row>
    <row r="29085" spans="1:13" x14ac:dyDescent="0.3">
      <c r="A29085" t="s">
        <v>24693</v>
      </c>
      <c r="C29085" t="s">
        <v>34985</v>
      </c>
      <c r="D29085">
        <v>40</v>
      </c>
      <c r="E29085" s="1">
        <v>227000</v>
      </c>
      <c r="G29085" t="s">
        <v>111</v>
      </c>
      <c r="H29085" t="s">
        <v>35048</v>
      </c>
      <c r="I29085" t="s">
        <v>287</v>
      </c>
      <c r="J29085" t="s">
        <v>288</v>
      </c>
      <c r="K29085" t="s">
        <v>24</v>
      </c>
      <c r="L29085" t="s">
        <v>25</v>
      </c>
      <c r="M29085" t="s">
        <v>6109</v>
      </c>
    </row>
    <row r="29086" spans="1:13" x14ac:dyDescent="0.3">
      <c r="A29086" t="s">
        <v>24693</v>
      </c>
      <c r="C29086" t="s">
        <v>33531</v>
      </c>
      <c r="D29086">
        <v>13</v>
      </c>
      <c r="E29086" s="1">
        <v>6550</v>
      </c>
      <c r="G29086" t="s">
        <v>111</v>
      </c>
      <c r="H29086" t="s">
        <v>33587</v>
      </c>
      <c r="I29086" t="s">
        <v>287</v>
      </c>
      <c r="J29086" t="s">
        <v>288</v>
      </c>
      <c r="K29086" t="s">
        <v>24</v>
      </c>
      <c r="L29086" t="s">
        <v>25</v>
      </c>
      <c r="M29086" t="s">
        <v>6109</v>
      </c>
    </row>
    <row r="29087" spans="1:13" x14ac:dyDescent="0.3">
      <c r="A29087" t="s">
        <v>24693</v>
      </c>
      <c r="C29087" t="s">
        <v>35691</v>
      </c>
      <c r="D29087">
        <v>36</v>
      </c>
      <c r="E29087" s="1">
        <v>335350</v>
      </c>
      <c r="G29087" t="s">
        <v>111</v>
      </c>
      <c r="H29087" t="s">
        <v>35706</v>
      </c>
      <c r="I29087" t="s">
        <v>287</v>
      </c>
      <c r="J29087" t="s">
        <v>288</v>
      </c>
      <c r="K29087" t="s">
        <v>24</v>
      </c>
      <c r="L29087" t="s">
        <v>25</v>
      </c>
      <c r="M29087" t="s">
        <v>6109</v>
      </c>
    </row>
    <row r="29088" spans="1:13" x14ac:dyDescent="0.3">
      <c r="A29088" t="s">
        <v>24693</v>
      </c>
      <c r="C29088" t="s">
        <v>24677</v>
      </c>
      <c r="D29088">
        <v>36</v>
      </c>
      <c r="E29088" s="1">
        <v>405000</v>
      </c>
      <c r="G29088" t="s">
        <v>111</v>
      </c>
      <c r="H29088" t="s">
        <v>24694</v>
      </c>
      <c r="I29088" t="s">
        <v>287</v>
      </c>
      <c r="J29088" t="s">
        <v>288</v>
      </c>
      <c r="K29088" t="s">
        <v>24</v>
      </c>
      <c r="L29088" t="s">
        <v>25</v>
      </c>
      <c r="M29088" t="s">
        <v>6109</v>
      </c>
    </row>
    <row r="29089" spans="1:13" x14ac:dyDescent="0.3">
      <c r="A29089" t="s">
        <v>7060</v>
      </c>
      <c r="C29089" t="s">
        <v>18238</v>
      </c>
      <c r="D29089">
        <v>33</v>
      </c>
      <c r="E29089" s="1">
        <v>64500</v>
      </c>
      <c r="G29089" t="s">
        <v>34</v>
      </c>
      <c r="H29089" t="s">
        <v>18250</v>
      </c>
      <c r="I29089" t="s">
        <v>7061</v>
      </c>
      <c r="J29089" t="s">
        <v>307</v>
      </c>
      <c r="L29089" t="s">
        <v>25</v>
      </c>
      <c r="M29089" t="s">
        <v>6146</v>
      </c>
    </row>
    <row r="29090" spans="1:13" x14ac:dyDescent="0.3">
      <c r="A29090" t="s">
        <v>7060</v>
      </c>
      <c r="C29090" t="s">
        <v>6985</v>
      </c>
      <c r="D29090">
        <v>6</v>
      </c>
      <c r="E29090" s="1">
        <v>131959</v>
      </c>
      <c r="G29090" t="s">
        <v>34</v>
      </c>
      <c r="H29090" t="s">
        <v>6143</v>
      </c>
      <c r="I29090" t="s">
        <v>7061</v>
      </c>
      <c r="J29090" t="s">
        <v>307</v>
      </c>
      <c r="L29090" t="s">
        <v>25</v>
      </c>
      <c r="M29090" t="s">
        <v>6146</v>
      </c>
    </row>
    <row r="29091" spans="1:13" x14ac:dyDescent="0.3">
      <c r="A29091" t="s">
        <v>14910</v>
      </c>
      <c r="C29091" t="s">
        <v>14716</v>
      </c>
      <c r="D29091">
        <v>4</v>
      </c>
      <c r="E29091" s="1">
        <v>8754</v>
      </c>
      <c r="G29091" t="s">
        <v>34</v>
      </c>
      <c r="H29091" t="s">
        <v>6143</v>
      </c>
      <c r="I29091" t="s">
        <v>14911</v>
      </c>
      <c r="J29091" t="s">
        <v>300</v>
      </c>
      <c r="K29091" t="s">
        <v>24</v>
      </c>
      <c r="L29091" t="s">
        <v>25</v>
      </c>
      <c r="M29091" t="s">
        <v>6146</v>
      </c>
    </row>
    <row r="29092" spans="1:13" x14ac:dyDescent="0.3">
      <c r="A29092" t="s">
        <v>1490</v>
      </c>
      <c r="C29092" t="s">
        <v>1275</v>
      </c>
      <c r="D29092">
        <v>36</v>
      </c>
      <c r="E29092" s="1">
        <v>500000</v>
      </c>
      <c r="G29092" t="s">
        <v>21</v>
      </c>
      <c r="H29092" t="s">
        <v>68</v>
      </c>
      <c r="I29092" t="s">
        <v>70</v>
      </c>
      <c r="J29092" t="s">
        <v>70</v>
      </c>
      <c r="K29092" t="s">
        <v>24</v>
      </c>
      <c r="L29092" t="s">
        <v>115</v>
      </c>
      <c r="M29092" t="s">
        <v>26</v>
      </c>
    </row>
    <row r="29093" spans="1:13" x14ac:dyDescent="0.3">
      <c r="A29093" t="s">
        <v>12176</v>
      </c>
      <c r="C29093" t="s">
        <v>11813</v>
      </c>
      <c r="D29093">
        <v>19</v>
      </c>
      <c r="E29093" s="1">
        <v>100000</v>
      </c>
      <c r="G29093" t="s">
        <v>48</v>
      </c>
      <c r="H29093" t="s">
        <v>12177</v>
      </c>
      <c r="I29093" t="s">
        <v>3748</v>
      </c>
      <c r="K29093" t="s">
        <v>512</v>
      </c>
      <c r="L29093" t="s">
        <v>17</v>
      </c>
      <c r="M29093" t="s">
        <v>190</v>
      </c>
    </row>
    <row r="29094" spans="1:13" x14ac:dyDescent="0.3">
      <c r="A29094" t="s">
        <v>17229</v>
      </c>
      <c r="C29094" t="s">
        <v>17183</v>
      </c>
      <c r="D29094">
        <v>12</v>
      </c>
      <c r="E29094" s="1">
        <v>35968</v>
      </c>
      <c r="G29094" t="s">
        <v>48</v>
      </c>
      <c r="H29094" t="s">
        <v>17230</v>
      </c>
      <c r="I29094" t="s">
        <v>252</v>
      </c>
      <c r="J29094" t="s">
        <v>253</v>
      </c>
      <c r="K29094" t="s">
        <v>51</v>
      </c>
      <c r="L29094" t="s">
        <v>44</v>
      </c>
      <c r="M29094" t="s">
        <v>190</v>
      </c>
    </row>
    <row r="29095" spans="1:13" x14ac:dyDescent="0.3">
      <c r="A29095" t="s">
        <v>8864</v>
      </c>
      <c r="C29095" t="s">
        <v>8771</v>
      </c>
      <c r="D29095">
        <v>19</v>
      </c>
      <c r="E29095" s="1">
        <v>100000</v>
      </c>
      <c r="G29095" t="s">
        <v>13</v>
      </c>
      <c r="H29095" t="s">
        <v>8865</v>
      </c>
      <c r="I29095" t="s">
        <v>8866</v>
      </c>
      <c r="J29095" t="s">
        <v>119</v>
      </c>
      <c r="K29095" t="s">
        <v>24</v>
      </c>
      <c r="L29095" t="s">
        <v>17</v>
      </c>
      <c r="M29095" t="s">
        <v>450</v>
      </c>
    </row>
    <row r="29096" spans="1:13" x14ac:dyDescent="0.3">
      <c r="A29096" t="s">
        <v>20921</v>
      </c>
      <c r="C29096" t="s">
        <v>20542</v>
      </c>
      <c r="D29096">
        <v>3</v>
      </c>
      <c r="E29096" s="1">
        <v>11512</v>
      </c>
      <c r="G29096" t="s">
        <v>34</v>
      </c>
      <c r="H29096" t="s">
        <v>6143</v>
      </c>
      <c r="I29096" t="s">
        <v>20922</v>
      </c>
      <c r="J29096" t="s">
        <v>627</v>
      </c>
      <c r="K29096" t="s">
        <v>24</v>
      </c>
      <c r="L29096" t="s">
        <v>25</v>
      </c>
      <c r="M29096" t="s">
        <v>6146</v>
      </c>
    </row>
    <row r="29097" spans="1:13" x14ac:dyDescent="0.3">
      <c r="A29097" t="s">
        <v>14955</v>
      </c>
      <c r="C29097" t="s">
        <v>14716</v>
      </c>
      <c r="D29097">
        <v>4</v>
      </c>
      <c r="E29097" s="1">
        <v>17810</v>
      </c>
      <c r="G29097" t="s">
        <v>34</v>
      </c>
      <c r="H29097" t="s">
        <v>6143</v>
      </c>
      <c r="I29097" t="s">
        <v>1036</v>
      </c>
      <c r="J29097" t="s">
        <v>300</v>
      </c>
      <c r="K29097" t="s">
        <v>24</v>
      </c>
      <c r="L29097" t="s">
        <v>25</v>
      </c>
      <c r="M29097" t="s">
        <v>6146</v>
      </c>
    </row>
    <row r="29098" spans="1:13" x14ac:dyDescent="0.3">
      <c r="A29098" t="s">
        <v>13572</v>
      </c>
      <c r="C29098" t="s">
        <v>13456</v>
      </c>
      <c r="D29098">
        <v>7</v>
      </c>
      <c r="E29098" s="1">
        <v>18358</v>
      </c>
      <c r="G29098" t="s">
        <v>34</v>
      </c>
      <c r="H29098" t="s">
        <v>6143</v>
      </c>
      <c r="I29098" t="s">
        <v>6199</v>
      </c>
      <c r="J29098" t="s">
        <v>30</v>
      </c>
      <c r="K29098" t="s">
        <v>24</v>
      </c>
      <c r="L29098" t="s">
        <v>25</v>
      </c>
      <c r="M29098" t="s">
        <v>6146</v>
      </c>
    </row>
    <row r="29099" spans="1:13" x14ac:dyDescent="0.3">
      <c r="A29099" t="s">
        <v>7115</v>
      </c>
      <c r="C29099" t="s">
        <v>6985</v>
      </c>
      <c r="D29099">
        <v>6</v>
      </c>
      <c r="E29099" s="1">
        <v>18625</v>
      </c>
      <c r="G29099" t="s">
        <v>34</v>
      </c>
      <c r="H29099" t="s">
        <v>6143</v>
      </c>
      <c r="I29099" t="s">
        <v>7116</v>
      </c>
      <c r="J29099" t="s">
        <v>307</v>
      </c>
      <c r="K29099" t="s">
        <v>24</v>
      </c>
      <c r="L29099" t="s">
        <v>25</v>
      </c>
      <c r="M29099" t="s">
        <v>6146</v>
      </c>
    </row>
    <row r="29100" spans="1:13" x14ac:dyDescent="0.3">
      <c r="A29100" t="s">
        <v>31400</v>
      </c>
      <c r="C29100" t="s">
        <v>31300</v>
      </c>
      <c r="D29100">
        <v>5</v>
      </c>
      <c r="E29100" s="1">
        <v>18358</v>
      </c>
      <c r="G29100" t="s">
        <v>34</v>
      </c>
      <c r="H29100" t="s">
        <v>6143</v>
      </c>
      <c r="I29100" t="s">
        <v>31401</v>
      </c>
      <c r="J29100" t="s">
        <v>137</v>
      </c>
      <c r="K29100" t="s">
        <v>24</v>
      </c>
      <c r="L29100" t="s">
        <v>25</v>
      </c>
      <c r="M29100" t="s">
        <v>6146</v>
      </c>
    </row>
    <row r="29101" spans="1:13" x14ac:dyDescent="0.3">
      <c r="A29101" t="s">
        <v>32124</v>
      </c>
      <c r="C29101" t="s">
        <v>31866</v>
      </c>
      <c r="D29101">
        <v>6</v>
      </c>
      <c r="E29101" s="1">
        <v>7655</v>
      </c>
      <c r="G29101" t="s">
        <v>34</v>
      </c>
      <c r="H29101" t="s">
        <v>6143</v>
      </c>
      <c r="I29101" t="s">
        <v>32125</v>
      </c>
      <c r="J29101" t="s">
        <v>769</v>
      </c>
      <c r="K29101" t="s">
        <v>24</v>
      </c>
      <c r="L29101" t="s">
        <v>25</v>
      </c>
      <c r="M29101" t="s">
        <v>6146</v>
      </c>
    </row>
    <row r="29102" spans="1:13" x14ac:dyDescent="0.3">
      <c r="A29102" t="s">
        <v>32177</v>
      </c>
      <c r="C29102" t="s">
        <v>31866</v>
      </c>
      <c r="D29102">
        <v>6</v>
      </c>
      <c r="E29102" s="1">
        <v>7655</v>
      </c>
      <c r="G29102" t="s">
        <v>34</v>
      </c>
      <c r="H29102" t="s">
        <v>6143</v>
      </c>
      <c r="I29102" t="s">
        <v>32178</v>
      </c>
      <c r="J29102" t="s">
        <v>769</v>
      </c>
      <c r="K29102" t="s">
        <v>24</v>
      </c>
      <c r="L29102" t="s">
        <v>25</v>
      </c>
      <c r="M29102" t="s">
        <v>6146</v>
      </c>
    </row>
    <row r="29103" spans="1:13" x14ac:dyDescent="0.3">
      <c r="A29103" t="s">
        <v>26344</v>
      </c>
      <c r="C29103" t="s">
        <v>25932</v>
      </c>
      <c r="D29103">
        <v>2</v>
      </c>
      <c r="E29103" s="1">
        <v>8159</v>
      </c>
      <c r="G29103" t="s">
        <v>34</v>
      </c>
      <c r="H29103" t="s">
        <v>6143</v>
      </c>
      <c r="I29103" t="s">
        <v>26345</v>
      </c>
      <c r="J29103" t="s">
        <v>700</v>
      </c>
      <c r="K29103" t="s">
        <v>24</v>
      </c>
      <c r="L29103" t="s">
        <v>25</v>
      </c>
      <c r="M29103" t="s">
        <v>6146</v>
      </c>
    </row>
    <row r="29104" spans="1:13" x14ac:dyDescent="0.3">
      <c r="A29104" t="s">
        <v>7622</v>
      </c>
      <c r="C29104" t="s">
        <v>38095</v>
      </c>
      <c r="D29104">
        <v>12</v>
      </c>
      <c r="E29104" s="1">
        <v>250000</v>
      </c>
      <c r="G29104" t="s">
        <v>21</v>
      </c>
      <c r="H29104" t="s">
        <v>38110</v>
      </c>
      <c r="I29104" t="s">
        <v>156</v>
      </c>
      <c r="J29104" t="s">
        <v>22</v>
      </c>
      <c r="K29104" t="s">
        <v>24</v>
      </c>
      <c r="L29104" t="s">
        <v>25</v>
      </c>
      <c r="M29104" t="s">
        <v>26</v>
      </c>
    </row>
    <row r="29105" spans="1:13" x14ac:dyDescent="0.3">
      <c r="A29105" t="s">
        <v>7622</v>
      </c>
      <c r="C29105" t="s">
        <v>7614</v>
      </c>
      <c r="D29105">
        <v>72</v>
      </c>
      <c r="E29105" s="1">
        <v>2900000</v>
      </c>
      <c r="G29105" t="s">
        <v>34</v>
      </c>
      <c r="H29105" t="s">
        <v>7623</v>
      </c>
      <c r="I29105" t="s">
        <v>156</v>
      </c>
      <c r="J29105" t="s">
        <v>22</v>
      </c>
      <c r="K29105" t="s">
        <v>24</v>
      </c>
      <c r="L29105" t="s">
        <v>44</v>
      </c>
      <c r="M29105" t="s">
        <v>87</v>
      </c>
    </row>
    <row r="29106" spans="1:13" x14ac:dyDescent="0.3">
      <c r="A29106" t="s">
        <v>13722</v>
      </c>
      <c r="C29106" t="s">
        <v>13456</v>
      </c>
      <c r="D29106">
        <v>7</v>
      </c>
      <c r="E29106" s="1">
        <v>98331</v>
      </c>
      <c r="G29106" t="s">
        <v>34</v>
      </c>
      <c r="H29106" t="s">
        <v>6143</v>
      </c>
      <c r="I29106" t="s">
        <v>13723</v>
      </c>
      <c r="J29106" t="s">
        <v>30</v>
      </c>
      <c r="K29106" t="s">
        <v>24</v>
      </c>
      <c r="L29106" t="s">
        <v>25</v>
      </c>
      <c r="M29106" t="s">
        <v>6146</v>
      </c>
    </row>
    <row r="29107" spans="1:13" x14ac:dyDescent="0.3">
      <c r="A29107" t="s">
        <v>27063</v>
      </c>
      <c r="C29107" t="s">
        <v>26519</v>
      </c>
      <c r="D29107">
        <v>5</v>
      </c>
      <c r="E29107" s="1">
        <v>8229</v>
      </c>
      <c r="G29107" t="s">
        <v>34</v>
      </c>
      <c r="H29107" t="s">
        <v>6143</v>
      </c>
      <c r="I29107" t="s">
        <v>27064</v>
      </c>
      <c r="J29107" t="s">
        <v>2347</v>
      </c>
      <c r="K29107" t="s">
        <v>24</v>
      </c>
      <c r="L29107" t="s">
        <v>25</v>
      </c>
      <c r="M29107" t="s">
        <v>6146</v>
      </c>
    </row>
    <row r="29108" spans="1:13" x14ac:dyDescent="0.3">
      <c r="A29108" t="s">
        <v>32779</v>
      </c>
      <c r="C29108" t="s">
        <v>32581</v>
      </c>
      <c r="D29108">
        <v>7</v>
      </c>
      <c r="E29108" s="1">
        <v>5727</v>
      </c>
      <c r="G29108" t="s">
        <v>34</v>
      </c>
      <c r="H29108" t="s">
        <v>6143</v>
      </c>
      <c r="I29108" t="s">
        <v>32780</v>
      </c>
      <c r="J29108" t="s">
        <v>70</v>
      </c>
      <c r="K29108" t="s">
        <v>24</v>
      </c>
      <c r="L29108" t="s">
        <v>25</v>
      </c>
      <c r="M29108" t="s">
        <v>6146</v>
      </c>
    </row>
    <row r="29109" spans="1:13" x14ac:dyDescent="0.3">
      <c r="A29109" t="s">
        <v>29423</v>
      </c>
      <c r="C29109" t="s">
        <v>29352</v>
      </c>
      <c r="D29109">
        <v>8</v>
      </c>
      <c r="E29109" s="1">
        <v>224825</v>
      </c>
      <c r="G29109" t="s">
        <v>34</v>
      </c>
      <c r="H29109" t="s">
        <v>29424</v>
      </c>
      <c r="I29109" t="s">
        <v>29425</v>
      </c>
      <c r="J29109" t="s">
        <v>119</v>
      </c>
      <c r="K29109" t="s">
        <v>24</v>
      </c>
      <c r="L29109" t="s">
        <v>44</v>
      </c>
      <c r="M29109" t="s">
        <v>39</v>
      </c>
    </row>
    <row r="29110" spans="1:13" x14ac:dyDescent="0.3">
      <c r="A29110" t="s">
        <v>29423</v>
      </c>
      <c r="C29110" t="s">
        <v>29922</v>
      </c>
      <c r="D29110">
        <v>24</v>
      </c>
      <c r="E29110" s="1">
        <v>4990516</v>
      </c>
      <c r="G29110" t="s">
        <v>13</v>
      </c>
      <c r="H29110" t="s">
        <v>30201</v>
      </c>
      <c r="I29110" t="s">
        <v>29425</v>
      </c>
      <c r="J29110" t="s">
        <v>119</v>
      </c>
      <c r="K29110" t="s">
        <v>24</v>
      </c>
      <c r="L29110" t="s">
        <v>44</v>
      </c>
      <c r="M29110" t="s">
        <v>442</v>
      </c>
    </row>
    <row r="29111" spans="1:13" x14ac:dyDescent="0.3">
      <c r="A29111" t="s">
        <v>33013</v>
      </c>
      <c r="C29111" t="s">
        <v>32581</v>
      </c>
      <c r="D29111">
        <v>7</v>
      </c>
      <c r="E29111" s="1">
        <v>16708</v>
      </c>
      <c r="G29111" t="s">
        <v>34</v>
      </c>
      <c r="H29111" t="s">
        <v>6143</v>
      </c>
      <c r="I29111" t="s">
        <v>33014</v>
      </c>
      <c r="J29111" t="s">
        <v>70</v>
      </c>
      <c r="K29111" t="s">
        <v>24</v>
      </c>
      <c r="L29111" t="s">
        <v>25</v>
      </c>
      <c r="M29111" t="s">
        <v>6146</v>
      </c>
    </row>
    <row r="29112" spans="1:13" x14ac:dyDescent="0.3">
      <c r="A29112" t="s">
        <v>19342</v>
      </c>
      <c r="C29112" t="s">
        <v>19247</v>
      </c>
      <c r="D29112">
        <v>3</v>
      </c>
      <c r="E29112" s="1">
        <v>4705</v>
      </c>
      <c r="G29112" t="s">
        <v>34</v>
      </c>
      <c r="H29112" t="s">
        <v>6143</v>
      </c>
      <c r="I29112" t="s">
        <v>19343</v>
      </c>
      <c r="J29112" t="s">
        <v>10460</v>
      </c>
      <c r="K29112" t="s">
        <v>24</v>
      </c>
      <c r="L29112" t="s">
        <v>25</v>
      </c>
      <c r="M29112" t="s">
        <v>6146</v>
      </c>
    </row>
    <row r="29113" spans="1:13" x14ac:dyDescent="0.3">
      <c r="A29113" t="s">
        <v>4462</v>
      </c>
      <c r="C29113" t="s">
        <v>29352</v>
      </c>
      <c r="D29113">
        <v>40</v>
      </c>
      <c r="E29113" s="1">
        <v>2954418</v>
      </c>
      <c r="G29113" t="s">
        <v>48</v>
      </c>
      <c r="H29113" t="s">
        <v>29355</v>
      </c>
      <c r="I29113" t="s">
        <v>4464</v>
      </c>
      <c r="J29113" t="s">
        <v>997</v>
      </c>
      <c r="K29113" t="s">
        <v>96</v>
      </c>
      <c r="L29113" t="s">
        <v>170</v>
      </c>
      <c r="M29113" t="s">
        <v>190</v>
      </c>
    </row>
    <row r="29114" spans="1:13" x14ac:dyDescent="0.3">
      <c r="A29114" t="s">
        <v>4462</v>
      </c>
      <c r="C29114" t="s">
        <v>31019</v>
      </c>
      <c r="D29114">
        <v>3</v>
      </c>
      <c r="E29114" s="1">
        <v>70000</v>
      </c>
      <c r="G29114" t="s">
        <v>13</v>
      </c>
      <c r="H29114" t="s">
        <v>31132</v>
      </c>
      <c r="I29114" t="s">
        <v>4464</v>
      </c>
      <c r="J29114" t="s">
        <v>997</v>
      </c>
      <c r="K29114" t="s">
        <v>96</v>
      </c>
      <c r="L29114" t="s">
        <v>17</v>
      </c>
      <c r="M29114" t="s">
        <v>66</v>
      </c>
    </row>
    <row r="29115" spans="1:13" x14ac:dyDescent="0.3">
      <c r="A29115" t="s">
        <v>4462</v>
      </c>
      <c r="C29115" t="s">
        <v>4395</v>
      </c>
      <c r="D29115">
        <v>28</v>
      </c>
      <c r="E29115" s="1">
        <v>832791</v>
      </c>
      <c r="G29115" t="s">
        <v>34</v>
      </c>
      <c r="H29115" t="s">
        <v>4463</v>
      </c>
      <c r="I29115" t="s">
        <v>4464</v>
      </c>
      <c r="J29115" t="s">
        <v>997</v>
      </c>
      <c r="K29115" t="s">
        <v>96</v>
      </c>
      <c r="L29115" t="s">
        <v>17</v>
      </c>
      <c r="M29115" t="s">
        <v>740</v>
      </c>
    </row>
    <row r="29116" spans="1:13" x14ac:dyDescent="0.3">
      <c r="A29116" t="s">
        <v>4462</v>
      </c>
      <c r="C29116" t="s">
        <v>5763</v>
      </c>
      <c r="D29116">
        <v>50</v>
      </c>
      <c r="E29116" s="1">
        <v>1188004</v>
      </c>
      <c r="G29116" t="s">
        <v>48</v>
      </c>
      <c r="H29116" t="s">
        <v>5770</v>
      </c>
      <c r="I29116" t="s">
        <v>4464</v>
      </c>
      <c r="J29116" t="s">
        <v>997</v>
      </c>
      <c r="K29116" t="s">
        <v>96</v>
      </c>
      <c r="L29116" t="s">
        <v>170</v>
      </c>
      <c r="M29116" t="s">
        <v>190</v>
      </c>
    </row>
    <row r="29117" spans="1:13" x14ac:dyDescent="0.3">
      <c r="A29117" t="s">
        <v>4462</v>
      </c>
      <c r="C29117" t="s">
        <v>16236</v>
      </c>
      <c r="D29117">
        <v>25</v>
      </c>
      <c r="E29117" s="1">
        <v>74736</v>
      </c>
      <c r="G29117" t="s">
        <v>13</v>
      </c>
      <c r="H29117" t="s">
        <v>16290</v>
      </c>
      <c r="I29117" t="s">
        <v>4464</v>
      </c>
      <c r="J29117" t="s">
        <v>997</v>
      </c>
      <c r="K29117" t="s">
        <v>96</v>
      </c>
      <c r="L29117" t="s">
        <v>17</v>
      </c>
      <c r="M29117" t="s">
        <v>450</v>
      </c>
    </row>
    <row r="29118" spans="1:13" x14ac:dyDescent="0.3">
      <c r="A29118" t="s">
        <v>4462</v>
      </c>
      <c r="C29118" t="s">
        <v>10589</v>
      </c>
      <c r="D29118">
        <v>68</v>
      </c>
      <c r="E29118" s="1">
        <v>30924840</v>
      </c>
      <c r="G29118" t="s">
        <v>48</v>
      </c>
      <c r="H29118" t="s">
        <v>10592</v>
      </c>
      <c r="I29118" t="s">
        <v>4464</v>
      </c>
      <c r="J29118" t="s">
        <v>997</v>
      </c>
      <c r="K29118" t="s">
        <v>96</v>
      </c>
      <c r="L29118" t="s">
        <v>38</v>
      </c>
      <c r="M29118" t="s">
        <v>190</v>
      </c>
    </row>
    <row r="29119" spans="1:13" x14ac:dyDescent="0.3">
      <c r="A29119" t="s">
        <v>4462</v>
      </c>
      <c r="C29119" t="s">
        <v>37363</v>
      </c>
      <c r="D29119">
        <v>13</v>
      </c>
      <c r="E29119" s="1">
        <v>291171</v>
      </c>
      <c r="G29119" t="s">
        <v>48</v>
      </c>
      <c r="H29119" t="s">
        <v>37375</v>
      </c>
      <c r="I29119" t="s">
        <v>4464</v>
      </c>
      <c r="J29119" t="s">
        <v>997</v>
      </c>
      <c r="K29119" t="s">
        <v>96</v>
      </c>
      <c r="L29119" t="s">
        <v>170</v>
      </c>
      <c r="M29119" t="s">
        <v>190</v>
      </c>
    </row>
    <row r="29120" spans="1:13" x14ac:dyDescent="0.3">
      <c r="A29120" t="s">
        <v>4462</v>
      </c>
      <c r="C29120" t="s">
        <v>36770</v>
      </c>
      <c r="D29120">
        <v>53</v>
      </c>
      <c r="E29120" s="1">
        <v>21869483</v>
      </c>
      <c r="G29120" t="s">
        <v>48</v>
      </c>
      <c r="H29120" t="s">
        <v>36816</v>
      </c>
      <c r="I29120" t="s">
        <v>4464</v>
      </c>
      <c r="J29120" t="s">
        <v>997</v>
      </c>
      <c r="K29120" t="s">
        <v>96</v>
      </c>
      <c r="L29120" t="s">
        <v>38</v>
      </c>
      <c r="M29120" t="s">
        <v>190</v>
      </c>
    </row>
    <row r="29121" spans="1:13" x14ac:dyDescent="0.3">
      <c r="A29121" t="s">
        <v>20385</v>
      </c>
      <c r="C29121" t="s">
        <v>20121</v>
      </c>
      <c r="D29121">
        <v>4</v>
      </c>
      <c r="E29121" s="1">
        <v>7190</v>
      </c>
      <c r="G29121" t="s">
        <v>34</v>
      </c>
      <c r="H29121" t="s">
        <v>6143</v>
      </c>
      <c r="I29121" t="s">
        <v>18782</v>
      </c>
      <c r="J29121" t="s">
        <v>288</v>
      </c>
      <c r="K29121" t="s">
        <v>24</v>
      </c>
      <c r="L29121" t="s">
        <v>25</v>
      </c>
      <c r="M29121" t="s">
        <v>6146</v>
      </c>
    </row>
    <row r="29122" spans="1:13" x14ac:dyDescent="0.3">
      <c r="A29122" t="s">
        <v>7379</v>
      </c>
      <c r="C29122" t="s">
        <v>6985</v>
      </c>
      <c r="D29122">
        <v>4</v>
      </c>
      <c r="E29122" s="1">
        <v>17184</v>
      </c>
      <c r="G29122" t="s">
        <v>34</v>
      </c>
      <c r="H29122" t="s">
        <v>6143</v>
      </c>
      <c r="I29122" t="s">
        <v>7380</v>
      </c>
      <c r="J29122" t="s">
        <v>6105</v>
      </c>
      <c r="K29122" t="s">
        <v>24</v>
      </c>
      <c r="L29122" t="s">
        <v>25</v>
      </c>
      <c r="M29122" t="s">
        <v>6146</v>
      </c>
    </row>
    <row r="29123" spans="1:13" x14ac:dyDescent="0.3">
      <c r="A29123" t="s">
        <v>13050</v>
      </c>
      <c r="C29123" t="s">
        <v>12994</v>
      </c>
      <c r="D29123">
        <v>36</v>
      </c>
      <c r="E29123" s="1">
        <v>139950</v>
      </c>
      <c r="G29123" t="s">
        <v>111</v>
      </c>
      <c r="H29123" t="s">
        <v>13051</v>
      </c>
      <c r="I29123" t="s">
        <v>13052</v>
      </c>
      <c r="J29123" t="s">
        <v>22</v>
      </c>
      <c r="K29123" t="s">
        <v>24</v>
      </c>
      <c r="L29123" t="s">
        <v>25</v>
      </c>
      <c r="M29123" t="s">
        <v>120</v>
      </c>
    </row>
    <row r="29124" spans="1:13" x14ac:dyDescent="0.3">
      <c r="A29124" t="s">
        <v>20230</v>
      </c>
      <c r="C29124" t="s">
        <v>20121</v>
      </c>
      <c r="D29124">
        <v>2</v>
      </c>
      <c r="E29124" s="1">
        <v>11399</v>
      </c>
      <c r="G29124" t="s">
        <v>34</v>
      </c>
      <c r="H29124" t="s">
        <v>6143</v>
      </c>
      <c r="I29124" t="s">
        <v>20231</v>
      </c>
      <c r="J29124" t="s">
        <v>22</v>
      </c>
      <c r="K29124" t="s">
        <v>24</v>
      </c>
      <c r="L29124" t="s">
        <v>25</v>
      </c>
      <c r="M29124" t="s">
        <v>6146</v>
      </c>
    </row>
    <row r="29125" spans="1:13" x14ac:dyDescent="0.3">
      <c r="A29125" t="s">
        <v>16294</v>
      </c>
      <c r="C29125" t="s">
        <v>16236</v>
      </c>
      <c r="D29125">
        <v>18</v>
      </c>
      <c r="E29125" s="1">
        <v>100000</v>
      </c>
      <c r="G29125" t="s">
        <v>13</v>
      </c>
      <c r="H29125" t="s">
        <v>16295</v>
      </c>
      <c r="I29125" t="s">
        <v>16296</v>
      </c>
      <c r="K29125" t="s">
        <v>429</v>
      </c>
      <c r="L29125" t="s">
        <v>17</v>
      </c>
      <c r="M29125" t="s">
        <v>450</v>
      </c>
    </row>
    <row r="29126" spans="1:13" x14ac:dyDescent="0.3">
      <c r="A29126" t="s">
        <v>15263</v>
      </c>
      <c r="C29126" t="s">
        <v>18238</v>
      </c>
      <c r="D29126">
        <v>9</v>
      </c>
      <c r="E29126" s="1">
        <v>48000</v>
      </c>
      <c r="G29126" t="s">
        <v>34</v>
      </c>
      <c r="H29126" t="s">
        <v>18250</v>
      </c>
      <c r="I29126" t="s">
        <v>2629</v>
      </c>
      <c r="J29126" t="s">
        <v>422</v>
      </c>
      <c r="K29126" t="s">
        <v>24</v>
      </c>
      <c r="L29126" t="s">
        <v>25</v>
      </c>
      <c r="M29126" t="s">
        <v>6146</v>
      </c>
    </row>
    <row r="29127" spans="1:13" x14ac:dyDescent="0.3">
      <c r="A29127" t="s">
        <v>15263</v>
      </c>
      <c r="C29127" t="s">
        <v>15182</v>
      </c>
      <c r="D29127">
        <v>5</v>
      </c>
      <c r="E29127" s="1">
        <v>84400</v>
      </c>
      <c r="G29127" t="s">
        <v>34</v>
      </c>
      <c r="H29127" t="s">
        <v>6143</v>
      </c>
      <c r="I29127" t="s">
        <v>2629</v>
      </c>
      <c r="J29127" t="s">
        <v>422</v>
      </c>
      <c r="K29127" t="s">
        <v>24</v>
      </c>
      <c r="L29127" t="s">
        <v>25</v>
      </c>
      <c r="M29127" t="s">
        <v>6146</v>
      </c>
    </row>
    <row r="29128" spans="1:13" x14ac:dyDescent="0.3">
      <c r="A29128" t="s">
        <v>8534</v>
      </c>
      <c r="C29128" t="s">
        <v>8196</v>
      </c>
      <c r="D29128">
        <v>8</v>
      </c>
      <c r="E29128" s="1">
        <v>50000</v>
      </c>
      <c r="G29128" t="s">
        <v>111</v>
      </c>
      <c r="H29128" t="s">
        <v>8051</v>
      </c>
      <c r="I29128" t="s">
        <v>2629</v>
      </c>
      <c r="J29128" t="s">
        <v>422</v>
      </c>
      <c r="K29128" t="s">
        <v>24</v>
      </c>
      <c r="L29128" t="s">
        <v>25</v>
      </c>
      <c r="M29128" t="s">
        <v>232</v>
      </c>
    </row>
    <row r="29129" spans="1:13" x14ac:dyDescent="0.3">
      <c r="A29129" t="s">
        <v>20923</v>
      </c>
      <c r="C29129" t="s">
        <v>20542</v>
      </c>
      <c r="D29129">
        <v>3</v>
      </c>
      <c r="E29129" s="1">
        <v>4285</v>
      </c>
      <c r="G29129" t="s">
        <v>34</v>
      </c>
      <c r="H29129" t="s">
        <v>6143</v>
      </c>
      <c r="I29129" t="s">
        <v>20924</v>
      </c>
      <c r="J29129" t="s">
        <v>627</v>
      </c>
      <c r="K29129" t="s">
        <v>24</v>
      </c>
      <c r="L29129" t="s">
        <v>25</v>
      </c>
      <c r="M29129" t="s">
        <v>6146</v>
      </c>
    </row>
    <row r="29130" spans="1:13" x14ac:dyDescent="0.3">
      <c r="A29130" t="s">
        <v>14547</v>
      </c>
      <c r="C29130" t="s">
        <v>20542</v>
      </c>
      <c r="D29130">
        <v>3</v>
      </c>
      <c r="E29130" s="1">
        <v>7510</v>
      </c>
      <c r="G29130" t="s">
        <v>34</v>
      </c>
      <c r="H29130" t="s">
        <v>6143</v>
      </c>
      <c r="I29130" t="s">
        <v>14548</v>
      </c>
      <c r="J29130" t="s">
        <v>627</v>
      </c>
      <c r="K29130" t="s">
        <v>24</v>
      </c>
      <c r="L29130" t="s">
        <v>25</v>
      </c>
      <c r="M29130" t="s">
        <v>6146</v>
      </c>
    </row>
    <row r="29131" spans="1:13" x14ac:dyDescent="0.3">
      <c r="A29131" t="s">
        <v>14547</v>
      </c>
      <c r="C29131" t="s">
        <v>14108</v>
      </c>
      <c r="D29131">
        <v>7</v>
      </c>
      <c r="E29131" s="1">
        <v>7804</v>
      </c>
      <c r="G29131" t="s">
        <v>34</v>
      </c>
      <c r="H29131" t="s">
        <v>6143</v>
      </c>
      <c r="I29131" t="s">
        <v>14548</v>
      </c>
      <c r="J29131" t="s">
        <v>433</v>
      </c>
      <c r="K29131" t="s">
        <v>24</v>
      </c>
      <c r="L29131" t="s">
        <v>25</v>
      </c>
      <c r="M29131" t="s">
        <v>6146</v>
      </c>
    </row>
    <row r="29132" spans="1:13" x14ac:dyDescent="0.3">
      <c r="A29132" t="s">
        <v>19287</v>
      </c>
      <c r="C29132" t="s">
        <v>19247</v>
      </c>
      <c r="D29132">
        <v>3</v>
      </c>
      <c r="E29132" s="1">
        <v>4745</v>
      </c>
      <c r="G29132" t="s">
        <v>34</v>
      </c>
      <c r="H29132" t="s">
        <v>6143</v>
      </c>
      <c r="I29132" t="s">
        <v>19288</v>
      </c>
      <c r="J29132" t="s">
        <v>10460</v>
      </c>
      <c r="K29132" t="s">
        <v>24</v>
      </c>
      <c r="L29132" t="s">
        <v>25</v>
      </c>
      <c r="M29132" t="s">
        <v>6146</v>
      </c>
    </row>
    <row r="29133" spans="1:13" x14ac:dyDescent="0.3">
      <c r="A29133" t="s">
        <v>7085</v>
      </c>
      <c r="C29133" t="s">
        <v>6985</v>
      </c>
      <c r="D29133">
        <v>6</v>
      </c>
      <c r="E29133" s="1">
        <v>14458</v>
      </c>
      <c r="G29133" t="s">
        <v>34</v>
      </c>
      <c r="H29133" t="s">
        <v>6143</v>
      </c>
      <c r="I29133" t="s">
        <v>7086</v>
      </c>
      <c r="J29133" t="s">
        <v>307</v>
      </c>
      <c r="K29133" t="s">
        <v>24</v>
      </c>
      <c r="L29133" t="s">
        <v>25</v>
      </c>
      <c r="M29133" t="s">
        <v>6146</v>
      </c>
    </row>
    <row r="29134" spans="1:13" x14ac:dyDescent="0.3">
      <c r="A29134" t="s">
        <v>32578</v>
      </c>
      <c r="C29134" t="s">
        <v>32450</v>
      </c>
      <c r="D29134">
        <v>1</v>
      </c>
      <c r="E29134" s="1">
        <v>7900</v>
      </c>
      <c r="G29134" t="s">
        <v>34</v>
      </c>
      <c r="H29134" t="s">
        <v>6143</v>
      </c>
      <c r="I29134" t="s">
        <v>31935</v>
      </c>
      <c r="J29134" t="s">
        <v>813</v>
      </c>
      <c r="K29134" t="s">
        <v>24</v>
      </c>
      <c r="L29134" t="s">
        <v>25</v>
      </c>
      <c r="M29134" t="s">
        <v>6146</v>
      </c>
    </row>
    <row r="29135" spans="1:13" x14ac:dyDescent="0.3">
      <c r="A29135" t="s">
        <v>20386</v>
      </c>
      <c r="C29135" t="s">
        <v>20121</v>
      </c>
      <c r="D29135">
        <v>4</v>
      </c>
      <c r="E29135" s="1">
        <v>11035</v>
      </c>
      <c r="G29135" t="s">
        <v>34</v>
      </c>
      <c r="H29135" t="s">
        <v>6143</v>
      </c>
      <c r="I29135" t="s">
        <v>20387</v>
      </c>
      <c r="J29135" t="s">
        <v>288</v>
      </c>
      <c r="K29135" t="s">
        <v>24</v>
      </c>
      <c r="L29135" t="s">
        <v>25</v>
      </c>
      <c r="M29135" t="s">
        <v>6146</v>
      </c>
    </row>
    <row r="29136" spans="1:13" x14ac:dyDescent="0.3">
      <c r="A29136" t="s">
        <v>14381</v>
      </c>
      <c r="C29136" t="s">
        <v>14108</v>
      </c>
      <c r="D29136">
        <v>7</v>
      </c>
      <c r="E29136" s="1">
        <v>7942</v>
      </c>
      <c r="G29136" t="s">
        <v>34</v>
      </c>
      <c r="H29136" t="s">
        <v>6143</v>
      </c>
      <c r="I29136" t="s">
        <v>14382</v>
      </c>
      <c r="J29136" t="s">
        <v>433</v>
      </c>
      <c r="K29136" t="s">
        <v>24</v>
      </c>
      <c r="L29136" t="s">
        <v>25</v>
      </c>
      <c r="M29136" t="s">
        <v>6146</v>
      </c>
    </row>
    <row r="29137" spans="1:13" x14ac:dyDescent="0.3">
      <c r="A29137" t="s">
        <v>32335</v>
      </c>
      <c r="C29137" t="s">
        <v>32274</v>
      </c>
      <c r="D29137">
        <v>2</v>
      </c>
      <c r="E29137" s="1">
        <v>17050</v>
      </c>
      <c r="G29137" t="s">
        <v>34</v>
      </c>
      <c r="H29137" t="s">
        <v>6143</v>
      </c>
      <c r="I29137" t="s">
        <v>32163</v>
      </c>
      <c r="J29137" t="s">
        <v>3026</v>
      </c>
      <c r="K29137" t="s">
        <v>24</v>
      </c>
      <c r="L29137" t="s">
        <v>25</v>
      </c>
      <c r="M29137" t="s">
        <v>6146</v>
      </c>
    </row>
    <row r="29138" spans="1:13" x14ac:dyDescent="0.3">
      <c r="A29138" t="s">
        <v>19390</v>
      </c>
      <c r="C29138" t="s">
        <v>19247</v>
      </c>
      <c r="D29138">
        <v>3</v>
      </c>
      <c r="E29138" s="1">
        <v>4495</v>
      </c>
      <c r="G29138" t="s">
        <v>34</v>
      </c>
      <c r="H29138" t="s">
        <v>6143</v>
      </c>
      <c r="I29138" t="s">
        <v>19391</v>
      </c>
      <c r="J29138" t="s">
        <v>10460</v>
      </c>
      <c r="K29138" t="s">
        <v>24</v>
      </c>
      <c r="L29138" t="s">
        <v>25</v>
      </c>
      <c r="M29138" t="s">
        <v>6146</v>
      </c>
    </row>
    <row r="29139" spans="1:13" x14ac:dyDescent="0.3">
      <c r="A29139" t="s">
        <v>27065</v>
      </c>
      <c r="C29139" t="s">
        <v>26519</v>
      </c>
      <c r="D29139">
        <v>5</v>
      </c>
      <c r="E29139" s="1">
        <v>11870</v>
      </c>
      <c r="G29139" t="s">
        <v>34</v>
      </c>
      <c r="H29139" t="s">
        <v>6143</v>
      </c>
      <c r="I29139" t="s">
        <v>27066</v>
      </c>
      <c r="J29139" t="s">
        <v>2347</v>
      </c>
      <c r="K29139" t="s">
        <v>24</v>
      </c>
      <c r="L29139" t="s">
        <v>25</v>
      </c>
      <c r="M29139" t="s">
        <v>6146</v>
      </c>
    </row>
    <row r="29140" spans="1:13" x14ac:dyDescent="0.3">
      <c r="A29140" t="s">
        <v>20232</v>
      </c>
      <c r="C29140" t="s">
        <v>20121</v>
      </c>
      <c r="D29140">
        <v>2</v>
      </c>
      <c r="E29140" s="1">
        <v>34240</v>
      </c>
      <c r="G29140" t="s">
        <v>34</v>
      </c>
      <c r="H29140" t="s">
        <v>6143</v>
      </c>
      <c r="I29140" t="s">
        <v>7431</v>
      </c>
      <c r="J29140" t="s">
        <v>22</v>
      </c>
      <c r="K29140" t="s">
        <v>24</v>
      </c>
      <c r="L29140" t="s">
        <v>25</v>
      </c>
      <c r="M29140" t="s">
        <v>6146</v>
      </c>
    </row>
    <row r="29141" spans="1:13" x14ac:dyDescent="0.3">
      <c r="A29141" t="s">
        <v>20233</v>
      </c>
      <c r="C29141" t="s">
        <v>20121</v>
      </c>
      <c r="D29141">
        <v>2</v>
      </c>
      <c r="E29141" s="1">
        <v>33240</v>
      </c>
      <c r="G29141" t="s">
        <v>34</v>
      </c>
      <c r="H29141" t="s">
        <v>6143</v>
      </c>
      <c r="I29141" t="s">
        <v>7431</v>
      </c>
      <c r="J29141" t="s">
        <v>22</v>
      </c>
      <c r="K29141" t="s">
        <v>24</v>
      </c>
      <c r="L29141" t="s">
        <v>25</v>
      </c>
      <c r="M29141" t="s">
        <v>6146</v>
      </c>
    </row>
    <row r="29142" spans="1:13" x14ac:dyDescent="0.3">
      <c r="A29142" t="s">
        <v>20233</v>
      </c>
      <c r="C29142" t="s">
        <v>20121</v>
      </c>
      <c r="D29142">
        <v>2</v>
      </c>
      <c r="E29142" s="1">
        <v>16045</v>
      </c>
      <c r="G29142" t="s">
        <v>34</v>
      </c>
      <c r="H29142" t="s">
        <v>6143</v>
      </c>
      <c r="I29142" t="s">
        <v>7431</v>
      </c>
      <c r="J29142" t="s">
        <v>22</v>
      </c>
      <c r="K29142" t="s">
        <v>24</v>
      </c>
      <c r="L29142" t="s">
        <v>25</v>
      </c>
      <c r="M29142" t="s">
        <v>6146</v>
      </c>
    </row>
    <row r="29143" spans="1:13" x14ac:dyDescent="0.3">
      <c r="A29143" t="s">
        <v>13315</v>
      </c>
      <c r="C29143" t="s">
        <v>12994</v>
      </c>
      <c r="D29143">
        <v>4</v>
      </c>
      <c r="E29143" s="1">
        <v>8030</v>
      </c>
      <c r="G29143" t="s">
        <v>34</v>
      </c>
      <c r="H29143" t="s">
        <v>6143</v>
      </c>
      <c r="I29143" t="s">
        <v>13316</v>
      </c>
      <c r="J29143" t="s">
        <v>7536</v>
      </c>
      <c r="K29143" t="s">
        <v>24</v>
      </c>
      <c r="L29143" t="s">
        <v>25</v>
      </c>
      <c r="M29143" t="s">
        <v>6146</v>
      </c>
    </row>
    <row r="29144" spans="1:13" x14ac:dyDescent="0.3">
      <c r="A29144" t="s">
        <v>20388</v>
      </c>
      <c r="C29144" t="s">
        <v>20121</v>
      </c>
      <c r="D29144">
        <v>4</v>
      </c>
      <c r="E29144" s="1">
        <v>24205</v>
      </c>
      <c r="G29144" t="s">
        <v>34</v>
      </c>
      <c r="H29144" t="s">
        <v>6143</v>
      </c>
      <c r="I29144" t="s">
        <v>17624</v>
      </c>
      <c r="J29144" t="s">
        <v>288</v>
      </c>
      <c r="K29144" t="s">
        <v>24</v>
      </c>
      <c r="L29144" t="s">
        <v>25</v>
      </c>
      <c r="M29144" t="s">
        <v>6146</v>
      </c>
    </row>
    <row r="29145" spans="1:13" x14ac:dyDescent="0.3">
      <c r="A29145" t="s">
        <v>20389</v>
      </c>
      <c r="C29145" t="s">
        <v>20121</v>
      </c>
      <c r="D29145">
        <v>4</v>
      </c>
      <c r="E29145" s="1">
        <v>7760</v>
      </c>
      <c r="G29145" t="s">
        <v>34</v>
      </c>
      <c r="H29145" t="s">
        <v>6143</v>
      </c>
      <c r="I29145" t="s">
        <v>20390</v>
      </c>
      <c r="J29145" t="s">
        <v>288</v>
      </c>
      <c r="K29145" t="s">
        <v>24</v>
      </c>
      <c r="L29145" t="s">
        <v>25</v>
      </c>
      <c r="M29145" t="s">
        <v>6146</v>
      </c>
    </row>
    <row r="29146" spans="1:13" x14ac:dyDescent="0.3">
      <c r="A29146" t="s">
        <v>27067</v>
      </c>
      <c r="C29146" t="s">
        <v>26519</v>
      </c>
      <c r="D29146">
        <v>5</v>
      </c>
      <c r="E29146" s="1">
        <v>7590</v>
      </c>
      <c r="G29146" t="s">
        <v>34</v>
      </c>
      <c r="H29146" t="s">
        <v>6143</v>
      </c>
      <c r="I29146" t="s">
        <v>441</v>
      </c>
      <c r="J29146" t="s">
        <v>2347</v>
      </c>
      <c r="K29146" t="s">
        <v>24</v>
      </c>
      <c r="L29146" t="s">
        <v>25</v>
      </c>
      <c r="M29146" t="s">
        <v>6146</v>
      </c>
    </row>
    <row r="29147" spans="1:13" x14ac:dyDescent="0.3">
      <c r="A29147" t="s">
        <v>19622</v>
      </c>
      <c r="C29147" t="s">
        <v>19404</v>
      </c>
      <c r="D29147">
        <v>6</v>
      </c>
      <c r="E29147" s="1">
        <v>12210</v>
      </c>
      <c r="G29147" t="s">
        <v>34</v>
      </c>
      <c r="H29147" t="s">
        <v>6143</v>
      </c>
      <c r="I29147" t="s">
        <v>441</v>
      </c>
      <c r="J29147" t="s">
        <v>280</v>
      </c>
      <c r="K29147" t="s">
        <v>24</v>
      </c>
      <c r="L29147" t="s">
        <v>25</v>
      </c>
      <c r="M29147" t="s">
        <v>6146</v>
      </c>
    </row>
    <row r="29148" spans="1:13" x14ac:dyDescent="0.3">
      <c r="A29148" t="s">
        <v>31786</v>
      </c>
      <c r="C29148" t="s">
        <v>31728</v>
      </c>
      <c r="D29148">
        <v>6</v>
      </c>
      <c r="E29148" s="1">
        <v>102614</v>
      </c>
      <c r="G29148" t="s">
        <v>34</v>
      </c>
      <c r="H29148" t="s">
        <v>6143</v>
      </c>
      <c r="I29148" t="s">
        <v>17532</v>
      </c>
      <c r="J29148" t="s">
        <v>165</v>
      </c>
      <c r="K29148" t="s">
        <v>24</v>
      </c>
      <c r="L29148" t="s">
        <v>25</v>
      </c>
      <c r="M29148" t="s">
        <v>6146</v>
      </c>
    </row>
    <row r="29149" spans="1:13" x14ac:dyDescent="0.3">
      <c r="A29149" t="s">
        <v>26346</v>
      </c>
      <c r="C29149" t="s">
        <v>25932</v>
      </c>
      <c r="D29149">
        <v>2</v>
      </c>
      <c r="E29149" s="1">
        <v>7590</v>
      </c>
      <c r="G29149" t="s">
        <v>34</v>
      </c>
      <c r="H29149" t="s">
        <v>6143</v>
      </c>
      <c r="I29149" t="s">
        <v>26347</v>
      </c>
      <c r="J29149" t="s">
        <v>700</v>
      </c>
      <c r="K29149" t="s">
        <v>24</v>
      </c>
      <c r="L29149" t="s">
        <v>25</v>
      </c>
      <c r="M29149" t="s">
        <v>6146</v>
      </c>
    </row>
    <row r="29150" spans="1:13" x14ac:dyDescent="0.3">
      <c r="A29150" t="s">
        <v>9750</v>
      </c>
      <c r="C29150" t="s">
        <v>28936</v>
      </c>
      <c r="D29150">
        <v>14</v>
      </c>
      <c r="E29150" s="1">
        <v>254542</v>
      </c>
      <c r="G29150" t="s">
        <v>13</v>
      </c>
      <c r="H29150" t="s">
        <v>29002</v>
      </c>
      <c r="I29150" t="s">
        <v>193</v>
      </c>
      <c r="J29150" t="s">
        <v>175</v>
      </c>
      <c r="K29150" t="s">
        <v>24</v>
      </c>
      <c r="L29150" t="s">
        <v>17</v>
      </c>
      <c r="M29150" t="s">
        <v>18</v>
      </c>
    </row>
    <row r="29151" spans="1:13" x14ac:dyDescent="0.3">
      <c r="A29151" t="s">
        <v>9750</v>
      </c>
      <c r="C29151" t="s">
        <v>30595</v>
      </c>
      <c r="D29151">
        <v>28</v>
      </c>
      <c r="E29151" s="1">
        <v>899230</v>
      </c>
      <c r="G29151" t="s">
        <v>13</v>
      </c>
      <c r="H29151" t="s">
        <v>30658</v>
      </c>
      <c r="I29151" t="s">
        <v>193</v>
      </c>
      <c r="J29151" t="s">
        <v>175</v>
      </c>
      <c r="K29151" t="s">
        <v>24</v>
      </c>
      <c r="L29151" t="s">
        <v>210</v>
      </c>
      <c r="M29151" t="s">
        <v>66</v>
      </c>
    </row>
    <row r="29152" spans="1:13" x14ac:dyDescent="0.3">
      <c r="A29152" t="s">
        <v>9750</v>
      </c>
      <c r="C29152" t="s">
        <v>10589</v>
      </c>
      <c r="D29152">
        <v>38</v>
      </c>
      <c r="E29152" s="1">
        <v>2827784</v>
      </c>
      <c r="G29152" t="s">
        <v>13</v>
      </c>
      <c r="H29152" t="s">
        <v>10735</v>
      </c>
      <c r="I29152" t="s">
        <v>193</v>
      </c>
      <c r="J29152" t="s">
        <v>175</v>
      </c>
      <c r="K29152" t="s">
        <v>24</v>
      </c>
      <c r="L29152" t="s">
        <v>44</v>
      </c>
      <c r="M29152" t="s">
        <v>66</v>
      </c>
    </row>
    <row r="29153" spans="1:13" x14ac:dyDescent="0.3">
      <c r="A29153" t="s">
        <v>9750</v>
      </c>
      <c r="C29153" t="s">
        <v>9547</v>
      </c>
      <c r="D29153">
        <v>24</v>
      </c>
      <c r="E29153" s="1">
        <v>470856</v>
      </c>
      <c r="G29153" t="s">
        <v>13</v>
      </c>
      <c r="H29153" t="s">
        <v>9751</v>
      </c>
      <c r="I29153" t="s">
        <v>193</v>
      </c>
      <c r="J29153" t="s">
        <v>175</v>
      </c>
      <c r="K29153" t="s">
        <v>24</v>
      </c>
      <c r="L29153" t="s">
        <v>17</v>
      </c>
      <c r="M29153" t="s">
        <v>66</v>
      </c>
    </row>
    <row r="29154" spans="1:13" x14ac:dyDescent="0.3">
      <c r="A29154" t="s">
        <v>9750</v>
      </c>
      <c r="C29154" t="s">
        <v>35729</v>
      </c>
      <c r="D29154">
        <v>12</v>
      </c>
      <c r="E29154" s="1">
        <v>100000</v>
      </c>
      <c r="G29154" t="s">
        <v>13</v>
      </c>
      <c r="H29154" t="s">
        <v>35852</v>
      </c>
      <c r="I29154" t="s">
        <v>193</v>
      </c>
      <c r="J29154" t="s">
        <v>175</v>
      </c>
      <c r="K29154" t="s">
        <v>24</v>
      </c>
      <c r="L29154" t="s">
        <v>17</v>
      </c>
      <c r="M29154" t="s">
        <v>450</v>
      </c>
    </row>
    <row r="29155" spans="1:13" x14ac:dyDescent="0.3">
      <c r="A29155" t="s">
        <v>32412</v>
      </c>
      <c r="C29155" t="s">
        <v>32274</v>
      </c>
      <c r="D29155">
        <v>2</v>
      </c>
      <c r="E29155" s="1">
        <v>4950</v>
      </c>
      <c r="G29155" t="s">
        <v>34</v>
      </c>
      <c r="H29155" t="s">
        <v>6143</v>
      </c>
      <c r="I29155" t="s">
        <v>32413</v>
      </c>
      <c r="J29155" t="s">
        <v>3026</v>
      </c>
      <c r="K29155" t="s">
        <v>24</v>
      </c>
      <c r="L29155" t="s">
        <v>25</v>
      </c>
      <c r="M29155" t="s">
        <v>6146</v>
      </c>
    </row>
    <row r="29156" spans="1:13" x14ac:dyDescent="0.3">
      <c r="A29156" t="s">
        <v>7280</v>
      </c>
      <c r="C29156" t="s">
        <v>6985</v>
      </c>
      <c r="D29156">
        <v>4</v>
      </c>
      <c r="E29156" s="1">
        <v>8364</v>
      </c>
      <c r="G29156" t="s">
        <v>34</v>
      </c>
      <c r="H29156" t="s">
        <v>6143</v>
      </c>
      <c r="I29156" t="s">
        <v>7281</v>
      </c>
      <c r="J29156" t="s">
        <v>6105</v>
      </c>
      <c r="K29156" t="s">
        <v>24</v>
      </c>
      <c r="L29156" t="s">
        <v>25</v>
      </c>
      <c r="M29156" t="s">
        <v>6146</v>
      </c>
    </row>
    <row r="29157" spans="1:13" x14ac:dyDescent="0.3">
      <c r="A29157" t="s">
        <v>18907</v>
      </c>
      <c r="C29157" t="s">
        <v>18470</v>
      </c>
      <c r="D29157">
        <v>4</v>
      </c>
      <c r="E29157" s="1">
        <v>7760</v>
      </c>
      <c r="G29157" t="s">
        <v>34</v>
      </c>
      <c r="H29157" t="s">
        <v>6143</v>
      </c>
      <c r="I29157" t="s">
        <v>18908</v>
      </c>
      <c r="J29157" t="s">
        <v>3203</v>
      </c>
      <c r="K29157" t="s">
        <v>24</v>
      </c>
      <c r="L29157" t="s">
        <v>25</v>
      </c>
      <c r="M29157" t="s">
        <v>6146</v>
      </c>
    </row>
    <row r="29158" spans="1:13" x14ac:dyDescent="0.3">
      <c r="A29158" t="s">
        <v>14393</v>
      </c>
      <c r="C29158" t="s">
        <v>14108</v>
      </c>
      <c r="D29158">
        <v>7</v>
      </c>
      <c r="E29158" s="1">
        <v>7054</v>
      </c>
      <c r="G29158" t="s">
        <v>34</v>
      </c>
      <c r="H29158" t="s">
        <v>6143</v>
      </c>
      <c r="I29158" t="s">
        <v>14394</v>
      </c>
      <c r="J29158" t="s">
        <v>433</v>
      </c>
      <c r="K29158" t="s">
        <v>24</v>
      </c>
      <c r="L29158" t="s">
        <v>25</v>
      </c>
      <c r="M29158" t="s">
        <v>6146</v>
      </c>
    </row>
    <row r="29159" spans="1:13" x14ac:dyDescent="0.3">
      <c r="A29159" t="s">
        <v>7096</v>
      </c>
      <c r="C29159" t="s">
        <v>6985</v>
      </c>
      <c r="D29159">
        <v>6</v>
      </c>
      <c r="E29159" s="1">
        <v>27829</v>
      </c>
      <c r="G29159" t="s">
        <v>34</v>
      </c>
      <c r="H29159" t="s">
        <v>6143</v>
      </c>
      <c r="I29159" t="s">
        <v>7097</v>
      </c>
      <c r="J29159" t="s">
        <v>307</v>
      </c>
      <c r="K29159" t="s">
        <v>24</v>
      </c>
      <c r="L29159" t="s">
        <v>25</v>
      </c>
      <c r="M29159" t="s">
        <v>6146</v>
      </c>
    </row>
    <row r="29160" spans="1:13" x14ac:dyDescent="0.3">
      <c r="A29160" t="s">
        <v>33901</v>
      </c>
      <c r="C29160" t="s">
        <v>33755</v>
      </c>
      <c r="D29160">
        <v>18</v>
      </c>
      <c r="E29160" s="1">
        <v>100000</v>
      </c>
      <c r="G29160" t="s">
        <v>13</v>
      </c>
      <c r="H29160" t="s">
        <v>33902</v>
      </c>
      <c r="I29160" t="s">
        <v>1413</v>
      </c>
      <c r="J29160" t="s">
        <v>22</v>
      </c>
      <c r="K29160" t="s">
        <v>24</v>
      </c>
      <c r="L29160" t="s">
        <v>17</v>
      </c>
      <c r="M29160" t="s">
        <v>450</v>
      </c>
    </row>
    <row r="29161" spans="1:13" x14ac:dyDescent="0.3">
      <c r="A29161" t="s">
        <v>20925</v>
      </c>
      <c r="C29161" t="s">
        <v>20542</v>
      </c>
      <c r="D29161">
        <v>3</v>
      </c>
      <c r="E29161" s="1">
        <v>11510</v>
      </c>
      <c r="G29161" t="s">
        <v>34</v>
      </c>
      <c r="H29161" t="s">
        <v>6143</v>
      </c>
      <c r="I29161" t="s">
        <v>20926</v>
      </c>
      <c r="J29161" t="s">
        <v>627</v>
      </c>
      <c r="K29161" t="s">
        <v>24</v>
      </c>
      <c r="L29161" t="s">
        <v>25</v>
      </c>
      <c r="M29161" t="s">
        <v>6146</v>
      </c>
    </row>
    <row r="29162" spans="1:13" x14ac:dyDescent="0.3">
      <c r="A29162" t="s">
        <v>6303</v>
      </c>
      <c r="C29162" t="s">
        <v>6249</v>
      </c>
      <c r="D29162">
        <v>4</v>
      </c>
      <c r="E29162" s="1">
        <v>15069</v>
      </c>
      <c r="G29162" t="s">
        <v>34</v>
      </c>
      <c r="H29162" t="s">
        <v>6143</v>
      </c>
      <c r="I29162" t="s">
        <v>6304</v>
      </c>
      <c r="J29162" t="s">
        <v>6297</v>
      </c>
      <c r="K29162" t="s">
        <v>24</v>
      </c>
      <c r="L29162" t="s">
        <v>25</v>
      </c>
      <c r="M29162" t="s">
        <v>6146</v>
      </c>
    </row>
    <row r="29163" spans="1:13" x14ac:dyDescent="0.3">
      <c r="A29163" t="s">
        <v>14016</v>
      </c>
      <c r="C29163" t="s">
        <v>13456</v>
      </c>
      <c r="D29163">
        <v>7</v>
      </c>
      <c r="E29163" s="1">
        <v>32316</v>
      </c>
      <c r="G29163" t="s">
        <v>34</v>
      </c>
      <c r="H29163" t="s">
        <v>6143</v>
      </c>
      <c r="I29163" t="s">
        <v>14017</v>
      </c>
      <c r="J29163" t="s">
        <v>30</v>
      </c>
      <c r="K29163" t="s">
        <v>24</v>
      </c>
      <c r="L29163" t="s">
        <v>25</v>
      </c>
      <c r="M29163" t="s">
        <v>6146</v>
      </c>
    </row>
    <row r="29164" spans="1:13" x14ac:dyDescent="0.3">
      <c r="A29164" t="s">
        <v>19021</v>
      </c>
      <c r="C29164" t="s">
        <v>18937</v>
      </c>
      <c r="D29164">
        <v>4</v>
      </c>
      <c r="E29164" s="1">
        <v>26440</v>
      </c>
      <c r="G29164" t="s">
        <v>34</v>
      </c>
      <c r="H29164" t="s">
        <v>6143</v>
      </c>
      <c r="I29164" t="s">
        <v>19020</v>
      </c>
      <c r="J29164" t="s">
        <v>17989</v>
      </c>
      <c r="K29164" t="s">
        <v>24</v>
      </c>
      <c r="L29164" t="s">
        <v>25</v>
      </c>
      <c r="M29164" t="s">
        <v>6146</v>
      </c>
    </row>
    <row r="29165" spans="1:13" x14ac:dyDescent="0.3">
      <c r="A29165" t="s">
        <v>32516</v>
      </c>
      <c r="C29165" t="s">
        <v>32450</v>
      </c>
      <c r="D29165">
        <v>1</v>
      </c>
      <c r="E29165" s="1">
        <v>5738</v>
      </c>
      <c r="G29165" t="s">
        <v>34</v>
      </c>
      <c r="H29165" t="s">
        <v>6143</v>
      </c>
      <c r="I29165" t="s">
        <v>32517</v>
      </c>
      <c r="J29165" t="s">
        <v>813</v>
      </c>
      <c r="K29165" t="s">
        <v>24</v>
      </c>
      <c r="L29165" t="s">
        <v>25</v>
      </c>
      <c r="M29165" t="s">
        <v>6146</v>
      </c>
    </row>
    <row r="29166" spans="1:13" x14ac:dyDescent="0.3">
      <c r="A29166" t="s">
        <v>23648</v>
      </c>
      <c r="C29166" t="s">
        <v>23564</v>
      </c>
      <c r="D29166">
        <v>13</v>
      </c>
      <c r="E29166" s="1">
        <v>1100000</v>
      </c>
      <c r="G29166" t="s">
        <v>13</v>
      </c>
      <c r="H29166" t="s">
        <v>23649</v>
      </c>
      <c r="I29166" t="s">
        <v>104</v>
      </c>
      <c r="J29166" t="s">
        <v>86</v>
      </c>
      <c r="K29166" t="s">
        <v>24</v>
      </c>
      <c r="L29166" t="s">
        <v>17</v>
      </c>
      <c r="M29166" t="s">
        <v>442</v>
      </c>
    </row>
    <row r="29167" spans="1:13" x14ac:dyDescent="0.3">
      <c r="A29167" t="s">
        <v>33207</v>
      </c>
      <c r="C29167" t="s">
        <v>33173</v>
      </c>
      <c r="D29167">
        <v>6</v>
      </c>
      <c r="E29167" s="1">
        <v>22198</v>
      </c>
      <c r="G29167" t="s">
        <v>34</v>
      </c>
      <c r="H29167" t="s">
        <v>6143</v>
      </c>
      <c r="I29167" t="s">
        <v>20392</v>
      </c>
      <c r="J29167" t="s">
        <v>422</v>
      </c>
      <c r="K29167" t="s">
        <v>24</v>
      </c>
      <c r="L29167" t="s">
        <v>25</v>
      </c>
      <c r="M29167" t="s">
        <v>6146</v>
      </c>
    </row>
    <row r="29168" spans="1:13" x14ac:dyDescent="0.3">
      <c r="A29168" t="s">
        <v>19650</v>
      </c>
      <c r="C29168" t="s">
        <v>19404</v>
      </c>
      <c r="D29168">
        <v>6</v>
      </c>
      <c r="E29168" s="1">
        <v>23690</v>
      </c>
      <c r="G29168" t="s">
        <v>34</v>
      </c>
      <c r="H29168" t="s">
        <v>6143</v>
      </c>
      <c r="I29168" t="s">
        <v>19651</v>
      </c>
      <c r="J29168" t="s">
        <v>280</v>
      </c>
      <c r="K29168" t="s">
        <v>24</v>
      </c>
      <c r="L29168" t="s">
        <v>25</v>
      </c>
      <c r="M29168" t="s">
        <v>6146</v>
      </c>
    </row>
    <row r="29169" spans="1:13" x14ac:dyDescent="0.3">
      <c r="A29169" t="s">
        <v>35103</v>
      </c>
      <c r="C29169" t="s">
        <v>34985</v>
      </c>
      <c r="D29169">
        <v>39</v>
      </c>
      <c r="E29169" s="1">
        <v>299902</v>
      </c>
      <c r="G29169" t="s">
        <v>111</v>
      </c>
      <c r="H29169" t="s">
        <v>34607</v>
      </c>
      <c r="I29169" t="s">
        <v>6828</v>
      </c>
      <c r="J29169" t="s">
        <v>1250</v>
      </c>
      <c r="K29169" t="s">
        <v>24</v>
      </c>
      <c r="L29169" t="s">
        <v>25</v>
      </c>
      <c r="M29169" t="s">
        <v>120</v>
      </c>
    </row>
    <row r="29170" spans="1:13" x14ac:dyDescent="0.3">
      <c r="A29170" t="s">
        <v>6940</v>
      </c>
      <c r="C29170" t="s">
        <v>6887</v>
      </c>
      <c r="D29170">
        <v>3</v>
      </c>
      <c r="E29170" s="1">
        <v>14307</v>
      </c>
      <c r="G29170" t="s">
        <v>34</v>
      </c>
      <c r="H29170" t="s">
        <v>6143</v>
      </c>
      <c r="I29170" t="s">
        <v>6941</v>
      </c>
      <c r="J29170" t="s">
        <v>5602</v>
      </c>
      <c r="K29170" t="s">
        <v>24</v>
      </c>
      <c r="L29170" t="s">
        <v>25</v>
      </c>
      <c r="M29170" t="s">
        <v>6146</v>
      </c>
    </row>
    <row r="29171" spans="1:13" x14ac:dyDescent="0.3">
      <c r="A29171" t="s">
        <v>19083</v>
      </c>
      <c r="C29171" t="s">
        <v>19032</v>
      </c>
      <c r="D29171">
        <v>4</v>
      </c>
      <c r="E29171" s="1">
        <v>2180</v>
      </c>
      <c r="G29171" t="s">
        <v>34</v>
      </c>
      <c r="H29171" t="s">
        <v>6143</v>
      </c>
      <c r="I29171" t="s">
        <v>14161</v>
      </c>
      <c r="J29171" t="s">
        <v>236</v>
      </c>
      <c r="K29171" t="s">
        <v>24</v>
      </c>
      <c r="L29171" t="s">
        <v>25</v>
      </c>
      <c r="M29171" t="s">
        <v>6146</v>
      </c>
    </row>
    <row r="29172" spans="1:13" x14ac:dyDescent="0.3">
      <c r="A29172" t="s">
        <v>14160</v>
      </c>
      <c r="C29172" t="s">
        <v>14108</v>
      </c>
      <c r="D29172">
        <v>7</v>
      </c>
      <c r="E29172" s="1">
        <v>86404</v>
      </c>
      <c r="G29172" t="s">
        <v>34</v>
      </c>
      <c r="H29172" t="s">
        <v>6143</v>
      </c>
      <c r="I29172" t="s">
        <v>14161</v>
      </c>
      <c r="J29172" t="s">
        <v>433</v>
      </c>
      <c r="K29172" t="s">
        <v>24</v>
      </c>
      <c r="L29172" t="s">
        <v>25</v>
      </c>
      <c r="M29172" t="s">
        <v>6146</v>
      </c>
    </row>
    <row r="29173" spans="1:13" x14ac:dyDescent="0.3">
      <c r="A29173" t="s">
        <v>19563</v>
      </c>
      <c r="C29173" t="s">
        <v>19404</v>
      </c>
      <c r="D29173">
        <v>6</v>
      </c>
      <c r="E29173" s="1">
        <v>23066</v>
      </c>
      <c r="G29173" t="s">
        <v>34</v>
      </c>
      <c r="H29173" t="s">
        <v>6143</v>
      </c>
      <c r="I29173" t="s">
        <v>14161</v>
      </c>
      <c r="J29173" t="s">
        <v>280</v>
      </c>
      <c r="K29173" t="s">
        <v>24</v>
      </c>
      <c r="L29173" t="s">
        <v>25</v>
      </c>
      <c r="M29173" t="s">
        <v>6146</v>
      </c>
    </row>
    <row r="29174" spans="1:13" x14ac:dyDescent="0.3">
      <c r="A29174" t="s">
        <v>20391</v>
      </c>
      <c r="C29174" t="s">
        <v>20121</v>
      </c>
      <c r="D29174">
        <v>4</v>
      </c>
      <c r="E29174" s="1">
        <v>12745</v>
      </c>
      <c r="G29174" t="s">
        <v>34</v>
      </c>
      <c r="H29174" t="s">
        <v>6143</v>
      </c>
      <c r="I29174" t="s">
        <v>20392</v>
      </c>
      <c r="J29174" t="s">
        <v>288</v>
      </c>
      <c r="K29174" t="s">
        <v>24</v>
      </c>
      <c r="L29174" t="s">
        <v>25</v>
      </c>
      <c r="M29174" t="s">
        <v>6146</v>
      </c>
    </row>
    <row r="29175" spans="1:13" x14ac:dyDescent="0.3">
      <c r="A29175" t="s">
        <v>31659</v>
      </c>
      <c r="C29175" t="s">
        <v>31493</v>
      </c>
      <c r="D29175">
        <v>5</v>
      </c>
      <c r="E29175" s="1">
        <v>68482</v>
      </c>
      <c r="G29175" t="s">
        <v>34</v>
      </c>
      <c r="H29175" t="s">
        <v>6143</v>
      </c>
      <c r="I29175" t="s">
        <v>14161</v>
      </c>
      <c r="J29175" t="s">
        <v>311</v>
      </c>
      <c r="K29175" t="s">
        <v>24</v>
      </c>
      <c r="L29175" t="s">
        <v>25</v>
      </c>
      <c r="M29175" t="s">
        <v>6146</v>
      </c>
    </row>
    <row r="29176" spans="1:13" x14ac:dyDescent="0.3">
      <c r="A29176" t="s">
        <v>19802</v>
      </c>
      <c r="C29176" t="s">
        <v>19404</v>
      </c>
      <c r="D29176">
        <v>6</v>
      </c>
      <c r="E29176" s="1">
        <v>13544</v>
      </c>
      <c r="G29176" t="s">
        <v>34</v>
      </c>
      <c r="H29176" t="s">
        <v>6143</v>
      </c>
      <c r="I29176" t="s">
        <v>6773</v>
      </c>
      <c r="J29176" t="s">
        <v>280</v>
      </c>
      <c r="K29176" t="s">
        <v>24</v>
      </c>
      <c r="L29176" t="s">
        <v>25</v>
      </c>
      <c r="M29176" t="s">
        <v>6146</v>
      </c>
    </row>
    <row r="29177" spans="1:13" x14ac:dyDescent="0.3">
      <c r="A29177" t="s">
        <v>19802</v>
      </c>
      <c r="C29177" t="s">
        <v>32581</v>
      </c>
      <c r="D29177">
        <v>7</v>
      </c>
      <c r="E29177" s="1">
        <v>8058</v>
      </c>
      <c r="G29177" t="s">
        <v>34</v>
      </c>
      <c r="H29177" t="s">
        <v>6143</v>
      </c>
      <c r="I29177" t="s">
        <v>6773</v>
      </c>
      <c r="J29177" t="s">
        <v>70</v>
      </c>
      <c r="K29177" t="s">
        <v>24</v>
      </c>
      <c r="L29177" t="s">
        <v>25</v>
      </c>
      <c r="M29177" t="s">
        <v>6146</v>
      </c>
    </row>
    <row r="29178" spans="1:13" x14ac:dyDescent="0.3">
      <c r="A29178" t="s">
        <v>14912</v>
      </c>
      <c r="C29178" t="s">
        <v>14716</v>
      </c>
      <c r="D29178">
        <v>4</v>
      </c>
      <c r="E29178" s="1">
        <v>17948</v>
      </c>
      <c r="G29178" t="s">
        <v>34</v>
      </c>
      <c r="H29178" t="s">
        <v>6143</v>
      </c>
      <c r="I29178" t="s">
        <v>14913</v>
      </c>
      <c r="J29178" t="s">
        <v>300</v>
      </c>
      <c r="K29178" t="s">
        <v>24</v>
      </c>
      <c r="L29178" t="s">
        <v>25</v>
      </c>
      <c r="M29178" t="s">
        <v>6146</v>
      </c>
    </row>
    <row r="29179" spans="1:13" x14ac:dyDescent="0.3">
      <c r="A29179" t="s">
        <v>25918</v>
      </c>
      <c r="C29179" t="s">
        <v>25784</v>
      </c>
      <c r="D29179">
        <v>4</v>
      </c>
      <c r="E29179" s="1">
        <v>7590</v>
      </c>
      <c r="G29179" t="s">
        <v>34</v>
      </c>
      <c r="H29179" t="s">
        <v>6143</v>
      </c>
      <c r="I29179" t="s">
        <v>15779</v>
      </c>
      <c r="J29179" t="s">
        <v>86</v>
      </c>
      <c r="K29179" t="s">
        <v>24</v>
      </c>
      <c r="L29179" t="s">
        <v>25</v>
      </c>
      <c r="M29179" t="s">
        <v>6146</v>
      </c>
    </row>
    <row r="29180" spans="1:13" x14ac:dyDescent="0.3">
      <c r="A29180" t="s">
        <v>32137</v>
      </c>
      <c r="C29180" t="s">
        <v>31866</v>
      </c>
      <c r="D29180">
        <v>6</v>
      </c>
      <c r="E29180" s="1">
        <v>20865</v>
      </c>
      <c r="G29180" t="s">
        <v>34</v>
      </c>
      <c r="H29180" t="s">
        <v>6143</v>
      </c>
      <c r="I29180" t="s">
        <v>32138</v>
      </c>
      <c r="J29180" t="s">
        <v>769</v>
      </c>
      <c r="K29180" t="s">
        <v>24</v>
      </c>
      <c r="L29180" t="s">
        <v>25</v>
      </c>
      <c r="M29180" t="s">
        <v>6146</v>
      </c>
    </row>
    <row r="29181" spans="1:13" x14ac:dyDescent="0.3">
      <c r="A29181" t="s">
        <v>9556</v>
      </c>
      <c r="C29181" t="s">
        <v>9547</v>
      </c>
      <c r="D29181">
        <v>33</v>
      </c>
      <c r="E29181" s="1">
        <v>2613419</v>
      </c>
      <c r="G29181" t="s">
        <v>48</v>
      </c>
      <c r="H29181" t="s">
        <v>9557</v>
      </c>
      <c r="I29181" t="s">
        <v>246</v>
      </c>
      <c r="K29181" t="s">
        <v>247</v>
      </c>
      <c r="L29181" t="s">
        <v>170</v>
      </c>
      <c r="M29181" t="s">
        <v>354</v>
      </c>
    </row>
    <row r="29182" spans="1:13" x14ac:dyDescent="0.3">
      <c r="A29182" t="s">
        <v>14914</v>
      </c>
      <c r="C29182" t="s">
        <v>14716</v>
      </c>
      <c r="D29182">
        <v>4</v>
      </c>
      <c r="E29182" s="1">
        <v>8685</v>
      </c>
      <c r="G29182" t="s">
        <v>34</v>
      </c>
      <c r="H29182" t="s">
        <v>6143</v>
      </c>
      <c r="I29182" t="s">
        <v>14915</v>
      </c>
      <c r="J29182" t="s">
        <v>300</v>
      </c>
      <c r="K29182" t="s">
        <v>24</v>
      </c>
      <c r="L29182" t="s">
        <v>25</v>
      </c>
      <c r="M29182" t="s">
        <v>6146</v>
      </c>
    </row>
    <row r="29183" spans="1:13" x14ac:dyDescent="0.3">
      <c r="A29183" t="s">
        <v>32417</v>
      </c>
      <c r="C29183" t="s">
        <v>32274</v>
      </c>
      <c r="D29183">
        <v>2</v>
      </c>
      <c r="E29183" s="1">
        <v>7969</v>
      </c>
      <c r="G29183" t="s">
        <v>34</v>
      </c>
      <c r="H29183" t="s">
        <v>6143</v>
      </c>
      <c r="I29183" t="s">
        <v>14915</v>
      </c>
      <c r="J29183" t="s">
        <v>3026</v>
      </c>
      <c r="K29183" t="s">
        <v>24</v>
      </c>
      <c r="L29183" t="s">
        <v>25</v>
      </c>
      <c r="M29183" t="s">
        <v>6146</v>
      </c>
    </row>
    <row r="29184" spans="1:13" x14ac:dyDescent="0.3">
      <c r="A29184" t="s">
        <v>26348</v>
      </c>
      <c r="C29184" t="s">
        <v>25932</v>
      </c>
      <c r="D29184">
        <v>2</v>
      </c>
      <c r="E29184" s="1">
        <v>11510</v>
      </c>
      <c r="G29184" t="s">
        <v>34</v>
      </c>
      <c r="H29184" t="s">
        <v>6143</v>
      </c>
      <c r="I29184" t="s">
        <v>14915</v>
      </c>
      <c r="J29184" t="s">
        <v>700</v>
      </c>
      <c r="K29184" t="s">
        <v>24</v>
      </c>
      <c r="L29184" t="s">
        <v>25</v>
      </c>
      <c r="M29184" t="s">
        <v>6146</v>
      </c>
    </row>
    <row r="29185" spans="1:13" x14ac:dyDescent="0.3">
      <c r="A29185" t="s">
        <v>11175</v>
      </c>
      <c r="C29185" t="s">
        <v>11140</v>
      </c>
      <c r="D29185">
        <v>1</v>
      </c>
      <c r="E29185" s="1">
        <v>50000</v>
      </c>
      <c r="G29185" t="s">
        <v>111</v>
      </c>
      <c r="H29185" t="s">
        <v>11176</v>
      </c>
      <c r="I29185" t="s">
        <v>11177</v>
      </c>
      <c r="J29185" t="s">
        <v>22</v>
      </c>
      <c r="K29185" t="s">
        <v>24</v>
      </c>
      <c r="L29185" t="s">
        <v>25</v>
      </c>
      <c r="M29185" t="s">
        <v>6109</v>
      </c>
    </row>
    <row r="29186" spans="1:13" x14ac:dyDescent="0.3">
      <c r="A29186" t="s">
        <v>11175</v>
      </c>
      <c r="C29186" t="s">
        <v>35729</v>
      </c>
      <c r="D29186">
        <v>24</v>
      </c>
      <c r="E29186" s="1">
        <v>28250</v>
      </c>
      <c r="G29186" t="s">
        <v>21</v>
      </c>
      <c r="H29186" t="s">
        <v>35892</v>
      </c>
      <c r="I29186" t="s">
        <v>11177</v>
      </c>
      <c r="J29186" t="s">
        <v>22</v>
      </c>
      <c r="K29186" t="s">
        <v>24</v>
      </c>
      <c r="L29186" t="s">
        <v>25</v>
      </c>
      <c r="M29186" t="s">
        <v>26</v>
      </c>
    </row>
    <row r="29187" spans="1:13" x14ac:dyDescent="0.3">
      <c r="A29187" t="s">
        <v>21153</v>
      </c>
      <c r="C29187" t="s">
        <v>29114</v>
      </c>
      <c r="D29187">
        <v>13</v>
      </c>
      <c r="E29187" s="1">
        <v>50000</v>
      </c>
      <c r="G29187" t="s">
        <v>69</v>
      </c>
      <c r="H29187" t="s">
        <v>29277</v>
      </c>
      <c r="I29187" t="s">
        <v>22</v>
      </c>
      <c r="J29187" t="s">
        <v>23</v>
      </c>
      <c r="K29187" t="s">
        <v>24</v>
      </c>
      <c r="L29187" t="s">
        <v>25</v>
      </c>
      <c r="M29187" t="s">
        <v>221</v>
      </c>
    </row>
    <row r="29188" spans="1:13" x14ac:dyDescent="0.3">
      <c r="A29188" t="s">
        <v>21153</v>
      </c>
      <c r="C29188" t="s">
        <v>23564</v>
      </c>
      <c r="D29188">
        <v>1</v>
      </c>
      <c r="E29188" s="1">
        <v>5000</v>
      </c>
      <c r="G29188" t="s">
        <v>21</v>
      </c>
      <c r="H29188" t="s">
        <v>68</v>
      </c>
      <c r="I29188" t="s">
        <v>22</v>
      </c>
      <c r="J29188" t="s">
        <v>23</v>
      </c>
      <c r="K29188" t="s">
        <v>24</v>
      </c>
      <c r="L29188" t="s">
        <v>25</v>
      </c>
      <c r="M29188" t="s">
        <v>26</v>
      </c>
    </row>
    <row r="29189" spans="1:13" x14ac:dyDescent="0.3">
      <c r="A29189" t="s">
        <v>21153</v>
      </c>
      <c r="C29189" t="s">
        <v>21035</v>
      </c>
      <c r="D29189">
        <v>1</v>
      </c>
      <c r="E29189" s="1">
        <v>5000</v>
      </c>
      <c r="G29189" t="s">
        <v>21</v>
      </c>
      <c r="H29189" t="s">
        <v>68</v>
      </c>
      <c r="I29189" t="s">
        <v>22</v>
      </c>
      <c r="J29189" t="s">
        <v>23</v>
      </c>
      <c r="K29189" t="s">
        <v>24</v>
      </c>
      <c r="L29189" t="s">
        <v>25</v>
      </c>
      <c r="M29189" t="s">
        <v>26</v>
      </c>
    </row>
    <row r="29190" spans="1:13" x14ac:dyDescent="0.3">
      <c r="A29190" t="s">
        <v>21153</v>
      </c>
      <c r="C29190" t="s">
        <v>37887</v>
      </c>
      <c r="D29190">
        <v>12</v>
      </c>
      <c r="E29190" s="1">
        <v>4450</v>
      </c>
      <c r="G29190" t="s">
        <v>21</v>
      </c>
      <c r="H29190" t="s">
        <v>970</v>
      </c>
      <c r="I29190" t="s">
        <v>22</v>
      </c>
      <c r="J29190" t="s">
        <v>23</v>
      </c>
      <c r="K29190" t="s">
        <v>24</v>
      </c>
      <c r="L29190" t="s">
        <v>25</v>
      </c>
      <c r="M29190" t="s">
        <v>26</v>
      </c>
    </row>
    <row r="29191" spans="1:13" x14ac:dyDescent="0.3">
      <c r="A29191" t="s">
        <v>25191</v>
      </c>
      <c r="C29191" t="s">
        <v>25190</v>
      </c>
      <c r="D29191">
        <v>60</v>
      </c>
      <c r="E29191" s="1">
        <v>85000</v>
      </c>
      <c r="G29191" t="s">
        <v>111</v>
      </c>
      <c r="H29191" t="s">
        <v>25192</v>
      </c>
      <c r="I29191" t="s">
        <v>156</v>
      </c>
      <c r="J29191" t="s">
        <v>22</v>
      </c>
      <c r="K29191" t="s">
        <v>24</v>
      </c>
      <c r="L29191" t="s">
        <v>25</v>
      </c>
      <c r="M29191" t="s">
        <v>6109</v>
      </c>
    </row>
    <row r="29192" spans="1:13" x14ac:dyDescent="0.3">
      <c r="A29192" t="s">
        <v>6548</v>
      </c>
      <c r="C29192" t="s">
        <v>6536</v>
      </c>
      <c r="D29192">
        <v>12</v>
      </c>
      <c r="E29192" s="1">
        <v>45000</v>
      </c>
      <c r="G29192" t="s">
        <v>111</v>
      </c>
      <c r="H29192" t="s">
        <v>6549</v>
      </c>
      <c r="I29192" t="s">
        <v>475</v>
      </c>
      <c r="J29192" t="s">
        <v>22</v>
      </c>
      <c r="K29192" t="s">
        <v>24</v>
      </c>
      <c r="L29192" t="s">
        <v>25</v>
      </c>
      <c r="M29192" t="s">
        <v>6109</v>
      </c>
    </row>
    <row r="29193" spans="1:13" x14ac:dyDescent="0.3">
      <c r="A29193" t="s">
        <v>18217</v>
      </c>
      <c r="C29193" t="s">
        <v>18211</v>
      </c>
      <c r="D29193">
        <v>36</v>
      </c>
      <c r="E29193" s="1">
        <v>50000</v>
      </c>
      <c r="G29193" t="s">
        <v>111</v>
      </c>
      <c r="H29193" t="s">
        <v>17907</v>
      </c>
      <c r="I29193" t="s">
        <v>156</v>
      </c>
      <c r="J29193" t="s">
        <v>22</v>
      </c>
      <c r="K29193" t="s">
        <v>24</v>
      </c>
      <c r="L29193" t="s">
        <v>25</v>
      </c>
      <c r="M29193" t="s">
        <v>322</v>
      </c>
    </row>
    <row r="29194" spans="1:13" x14ac:dyDescent="0.3">
      <c r="A29194" t="s">
        <v>20139</v>
      </c>
      <c r="C29194" t="s">
        <v>20121</v>
      </c>
      <c r="D29194">
        <v>4</v>
      </c>
      <c r="E29194" s="1">
        <v>5000</v>
      </c>
      <c r="G29194" t="s">
        <v>111</v>
      </c>
      <c r="H29194" t="s">
        <v>20140</v>
      </c>
      <c r="I29194" t="s">
        <v>3770</v>
      </c>
      <c r="J29194" t="s">
        <v>22</v>
      </c>
      <c r="K29194" t="s">
        <v>24</v>
      </c>
      <c r="L29194" t="s">
        <v>25</v>
      </c>
      <c r="M29194" t="s">
        <v>120</v>
      </c>
    </row>
    <row r="29195" spans="1:13" x14ac:dyDescent="0.3">
      <c r="A29195" t="s">
        <v>6044</v>
      </c>
      <c r="C29195" t="s">
        <v>5881</v>
      </c>
      <c r="D29195">
        <v>5</v>
      </c>
      <c r="E29195" s="1">
        <v>40000</v>
      </c>
      <c r="G29195" t="s">
        <v>21</v>
      </c>
      <c r="H29195" t="s">
        <v>6040</v>
      </c>
      <c r="I29195" t="s">
        <v>156</v>
      </c>
      <c r="J29195" t="s">
        <v>22</v>
      </c>
      <c r="K29195" t="s">
        <v>24</v>
      </c>
      <c r="L29195" t="s">
        <v>25</v>
      </c>
      <c r="M29195" t="s">
        <v>26</v>
      </c>
    </row>
    <row r="29196" spans="1:13" x14ac:dyDescent="0.3">
      <c r="A29196" t="s">
        <v>31448</v>
      </c>
      <c r="C29196" t="s">
        <v>31300</v>
      </c>
      <c r="D29196">
        <v>5</v>
      </c>
      <c r="E29196" s="1">
        <v>27066</v>
      </c>
      <c r="G29196" t="s">
        <v>34</v>
      </c>
      <c r="H29196" t="s">
        <v>6143</v>
      </c>
      <c r="I29196" t="s">
        <v>22</v>
      </c>
      <c r="J29196" t="s">
        <v>137</v>
      </c>
      <c r="K29196" t="s">
        <v>24</v>
      </c>
      <c r="L29196" t="s">
        <v>25</v>
      </c>
      <c r="M29196" t="s">
        <v>6146</v>
      </c>
    </row>
    <row r="29197" spans="1:13" x14ac:dyDescent="0.3">
      <c r="A29197" t="s">
        <v>30144</v>
      </c>
      <c r="C29197" t="s">
        <v>29922</v>
      </c>
      <c r="D29197">
        <v>26</v>
      </c>
      <c r="E29197" s="1">
        <v>821813</v>
      </c>
      <c r="G29197" t="s">
        <v>111</v>
      </c>
      <c r="H29197" t="s">
        <v>30145</v>
      </c>
      <c r="I29197" t="s">
        <v>22</v>
      </c>
      <c r="J29197" t="s">
        <v>23</v>
      </c>
      <c r="K29197" t="s">
        <v>24</v>
      </c>
      <c r="L29197" t="s">
        <v>25</v>
      </c>
      <c r="M29197" t="s">
        <v>112</v>
      </c>
    </row>
    <row r="29198" spans="1:13" x14ac:dyDescent="0.3">
      <c r="A29198" t="s">
        <v>3244</v>
      </c>
      <c r="C29198" t="s">
        <v>2957</v>
      </c>
      <c r="D29198">
        <v>37</v>
      </c>
      <c r="E29198" s="1">
        <v>5000000</v>
      </c>
      <c r="G29198" t="s">
        <v>111</v>
      </c>
      <c r="H29198" t="s">
        <v>3245</v>
      </c>
      <c r="I29198" t="s">
        <v>156</v>
      </c>
      <c r="J29198" t="s">
        <v>22</v>
      </c>
      <c r="K29198" t="s">
        <v>24</v>
      </c>
      <c r="L29198" t="s">
        <v>25</v>
      </c>
      <c r="M29198" t="s">
        <v>120</v>
      </c>
    </row>
    <row r="29199" spans="1:13" x14ac:dyDescent="0.3">
      <c r="A29199" t="s">
        <v>3244</v>
      </c>
      <c r="C29199" t="s">
        <v>27194</v>
      </c>
      <c r="D29199">
        <v>26</v>
      </c>
      <c r="E29199" s="1">
        <v>2531804</v>
      </c>
      <c r="G29199" t="s">
        <v>111</v>
      </c>
      <c r="H29199" t="s">
        <v>27218</v>
      </c>
      <c r="I29199" t="s">
        <v>156</v>
      </c>
      <c r="J29199" t="s">
        <v>22</v>
      </c>
      <c r="K29199" t="s">
        <v>24</v>
      </c>
      <c r="L29199" t="s">
        <v>25</v>
      </c>
      <c r="M29199" t="s">
        <v>120</v>
      </c>
    </row>
    <row r="29200" spans="1:13" x14ac:dyDescent="0.3">
      <c r="A29200" t="s">
        <v>3244</v>
      </c>
      <c r="C29200" t="s">
        <v>27748</v>
      </c>
      <c r="D29200">
        <v>19</v>
      </c>
      <c r="E29200" s="1">
        <v>1198000</v>
      </c>
      <c r="G29200" t="s">
        <v>111</v>
      </c>
      <c r="H29200" t="s">
        <v>77</v>
      </c>
      <c r="I29200" t="s">
        <v>156</v>
      </c>
      <c r="J29200" t="s">
        <v>22</v>
      </c>
      <c r="K29200" t="s">
        <v>24</v>
      </c>
      <c r="L29200" t="s">
        <v>25</v>
      </c>
      <c r="M29200" t="s">
        <v>120</v>
      </c>
    </row>
    <row r="29201" spans="1:13" x14ac:dyDescent="0.3">
      <c r="A29201" t="s">
        <v>3244</v>
      </c>
      <c r="C29201" t="s">
        <v>30851</v>
      </c>
      <c r="D29201">
        <v>14</v>
      </c>
      <c r="E29201" s="1">
        <v>905000</v>
      </c>
      <c r="G29201" t="s">
        <v>111</v>
      </c>
      <c r="H29201" t="s">
        <v>77</v>
      </c>
      <c r="I29201" t="s">
        <v>156</v>
      </c>
      <c r="J29201" t="s">
        <v>22</v>
      </c>
      <c r="K29201" t="s">
        <v>24</v>
      </c>
      <c r="L29201" t="s">
        <v>25</v>
      </c>
      <c r="M29201" t="s">
        <v>120</v>
      </c>
    </row>
    <row r="29202" spans="1:13" x14ac:dyDescent="0.3">
      <c r="A29202" t="s">
        <v>3244</v>
      </c>
      <c r="C29202" t="s">
        <v>4681</v>
      </c>
      <c r="D29202">
        <v>39</v>
      </c>
      <c r="E29202" s="1">
        <v>8083552</v>
      </c>
      <c r="G29202" t="s">
        <v>111</v>
      </c>
      <c r="H29202" t="s">
        <v>4693</v>
      </c>
      <c r="I29202" t="s">
        <v>156</v>
      </c>
      <c r="J29202" t="s">
        <v>22</v>
      </c>
      <c r="K29202" t="s">
        <v>24</v>
      </c>
      <c r="L29202" t="s">
        <v>25</v>
      </c>
      <c r="M29202" t="s">
        <v>120</v>
      </c>
    </row>
    <row r="29203" spans="1:13" x14ac:dyDescent="0.3">
      <c r="A29203" t="s">
        <v>3244</v>
      </c>
      <c r="C29203" t="s">
        <v>23856</v>
      </c>
      <c r="D29203">
        <v>23</v>
      </c>
      <c r="E29203" s="1">
        <v>2078289</v>
      </c>
      <c r="G29203" t="s">
        <v>6128</v>
      </c>
      <c r="H29203" t="s">
        <v>23958</v>
      </c>
      <c r="I29203" t="s">
        <v>156</v>
      </c>
      <c r="J29203" t="s">
        <v>22</v>
      </c>
      <c r="K29203" t="s">
        <v>24</v>
      </c>
      <c r="L29203" t="s">
        <v>25</v>
      </c>
      <c r="M29203" t="s">
        <v>23959</v>
      </c>
    </row>
    <row r="29204" spans="1:13" x14ac:dyDescent="0.3">
      <c r="A29204" t="s">
        <v>3244</v>
      </c>
      <c r="C29204" t="s">
        <v>23704</v>
      </c>
      <c r="D29204">
        <v>53</v>
      </c>
      <c r="E29204" s="1">
        <v>3150261</v>
      </c>
      <c r="G29204" t="s">
        <v>111</v>
      </c>
      <c r="H29204" t="s">
        <v>23770</v>
      </c>
      <c r="I29204" t="s">
        <v>156</v>
      </c>
      <c r="J29204" t="s">
        <v>22</v>
      </c>
      <c r="K29204" t="s">
        <v>24</v>
      </c>
      <c r="L29204" t="s">
        <v>25</v>
      </c>
      <c r="M29204" t="s">
        <v>120</v>
      </c>
    </row>
    <row r="29205" spans="1:13" x14ac:dyDescent="0.3">
      <c r="A29205" t="s">
        <v>3244</v>
      </c>
      <c r="C29205" t="s">
        <v>16341</v>
      </c>
      <c r="D29205">
        <v>48</v>
      </c>
      <c r="E29205" s="1">
        <v>27067337</v>
      </c>
      <c r="G29205" t="s">
        <v>111</v>
      </c>
      <c r="H29205" t="s">
        <v>16406</v>
      </c>
      <c r="I29205" t="s">
        <v>156</v>
      </c>
      <c r="J29205" t="s">
        <v>22</v>
      </c>
      <c r="K29205" t="s">
        <v>24</v>
      </c>
      <c r="L29205" t="s">
        <v>25</v>
      </c>
      <c r="M29205" t="s">
        <v>120</v>
      </c>
    </row>
    <row r="29206" spans="1:13" x14ac:dyDescent="0.3">
      <c r="A29206" t="s">
        <v>3244</v>
      </c>
      <c r="C29206" t="s">
        <v>12314</v>
      </c>
      <c r="D29206">
        <v>49</v>
      </c>
      <c r="E29206" s="1">
        <v>19813088</v>
      </c>
      <c r="G29206" t="s">
        <v>111</v>
      </c>
      <c r="H29206" t="s">
        <v>11749</v>
      </c>
      <c r="I29206" t="s">
        <v>156</v>
      </c>
      <c r="J29206" t="s">
        <v>22</v>
      </c>
      <c r="K29206" t="s">
        <v>24</v>
      </c>
      <c r="L29206" t="s">
        <v>25</v>
      </c>
      <c r="M29206" t="s">
        <v>120</v>
      </c>
    </row>
    <row r="29207" spans="1:13" x14ac:dyDescent="0.3">
      <c r="A29207" t="s">
        <v>36767</v>
      </c>
      <c r="C29207" t="s">
        <v>36727</v>
      </c>
      <c r="D29207">
        <v>29</v>
      </c>
      <c r="E29207" s="1">
        <v>250000</v>
      </c>
      <c r="G29207" t="s">
        <v>111</v>
      </c>
      <c r="H29207" t="s">
        <v>36768</v>
      </c>
      <c r="I29207" t="s">
        <v>3770</v>
      </c>
      <c r="J29207" t="s">
        <v>22</v>
      </c>
      <c r="K29207" t="s">
        <v>24</v>
      </c>
      <c r="L29207" t="s">
        <v>25</v>
      </c>
      <c r="M29207" t="s">
        <v>141</v>
      </c>
    </row>
    <row r="29208" spans="1:13" x14ac:dyDescent="0.3">
      <c r="A29208" t="s">
        <v>26020</v>
      </c>
      <c r="C29208" t="s">
        <v>25932</v>
      </c>
      <c r="D29208">
        <v>3</v>
      </c>
      <c r="E29208" s="1">
        <v>37651</v>
      </c>
      <c r="G29208" t="s">
        <v>34</v>
      </c>
      <c r="H29208" t="s">
        <v>6143</v>
      </c>
      <c r="I29208" t="s">
        <v>26021</v>
      </c>
      <c r="J29208" t="s">
        <v>175</v>
      </c>
      <c r="K29208" t="s">
        <v>24</v>
      </c>
      <c r="L29208" t="s">
        <v>25</v>
      </c>
      <c r="M29208" t="s">
        <v>6146</v>
      </c>
    </row>
    <row r="29209" spans="1:13" x14ac:dyDescent="0.3">
      <c r="A29209" t="s">
        <v>6918</v>
      </c>
      <c r="C29209" t="s">
        <v>20401</v>
      </c>
      <c r="D29209">
        <v>3</v>
      </c>
      <c r="E29209" s="1">
        <v>33240</v>
      </c>
      <c r="G29209" t="s">
        <v>34</v>
      </c>
      <c r="H29209" t="s">
        <v>6143</v>
      </c>
      <c r="I29209" t="s">
        <v>6179</v>
      </c>
      <c r="J29209" t="s">
        <v>1169</v>
      </c>
      <c r="K29209" t="s">
        <v>24</v>
      </c>
      <c r="L29209" t="s">
        <v>25</v>
      </c>
      <c r="M29209" t="s">
        <v>6146</v>
      </c>
    </row>
    <row r="29210" spans="1:13" x14ac:dyDescent="0.3">
      <c r="A29210" t="s">
        <v>6918</v>
      </c>
      <c r="C29210" t="s">
        <v>20401</v>
      </c>
      <c r="D29210">
        <v>3</v>
      </c>
      <c r="E29210" s="1">
        <v>42755</v>
      </c>
      <c r="G29210" t="s">
        <v>34</v>
      </c>
      <c r="H29210" t="s">
        <v>6143</v>
      </c>
      <c r="I29210" t="s">
        <v>6179</v>
      </c>
      <c r="J29210" t="s">
        <v>1169</v>
      </c>
      <c r="K29210" t="s">
        <v>24</v>
      </c>
      <c r="L29210" t="s">
        <v>25</v>
      </c>
      <c r="M29210" t="s">
        <v>6146</v>
      </c>
    </row>
    <row r="29211" spans="1:13" x14ac:dyDescent="0.3">
      <c r="A29211" t="s">
        <v>6918</v>
      </c>
      <c r="C29211" t="s">
        <v>6887</v>
      </c>
      <c r="D29211">
        <v>3</v>
      </c>
      <c r="E29211" s="1">
        <v>42167</v>
      </c>
      <c r="G29211" t="s">
        <v>34</v>
      </c>
      <c r="H29211" t="s">
        <v>6143</v>
      </c>
      <c r="I29211" t="s">
        <v>6199</v>
      </c>
      <c r="J29211" t="s">
        <v>5602</v>
      </c>
      <c r="K29211" t="s">
        <v>24</v>
      </c>
      <c r="L29211" t="s">
        <v>25</v>
      </c>
      <c r="M29211" t="s">
        <v>6146</v>
      </c>
    </row>
    <row r="29212" spans="1:13" x14ac:dyDescent="0.3">
      <c r="A29212" t="s">
        <v>7489</v>
      </c>
      <c r="C29212" t="s">
        <v>25723</v>
      </c>
      <c r="D29212">
        <v>4</v>
      </c>
      <c r="E29212" s="1">
        <v>137393</v>
      </c>
      <c r="G29212" t="s">
        <v>34</v>
      </c>
      <c r="H29212" t="s">
        <v>6143</v>
      </c>
      <c r="I29212" t="s">
        <v>22</v>
      </c>
      <c r="J29212" t="s">
        <v>236</v>
      </c>
      <c r="K29212" t="s">
        <v>24</v>
      </c>
      <c r="L29212" t="s">
        <v>25</v>
      </c>
      <c r="M29212" t="s">
        <v>6146</v>
      </c>
    </row>
    <row r="29213" spans="1:13" x14ac:dyDescent="0.3">
      <c r="A29213" t="s">
        <v>7489</v>
      </c>
      <c r="C29213" t="s">
        <v>19032</v>
      </c>
      <c r="D29213">
        <v>4</v>
      </c>
      <c r="E29213" s="1">
        <v>31040</v>
      </c>
      <c r="G29213" t="s">
        <v>34</v>
      </c>
      <c r="H29213" t="s">
        <v>6143</v>
      </c>
      <c r="I29213" t="s">
        <v>22</v>
      </c>
      <c r="J29213" t="s">
        <v>236</v>
      </c>
      <c r="K29213" t="s">
        <v>24</v>
      </c>
      <c r="L29213" t="s">
        <v>25</v>
      </c>
      <c r="M29213" t="s">
        <v>6146</v>
      </c>
    </row>
    <row r="29214" spans="1:13" x14ac:dyDescent="0.3">
      <c r="A29214" t="s">
        <v>7489</v>
      </c>
      <c r="C29214" t="s">
        <v>7424</v>
      </c>
      <c r="D29214">
        <v>4</v>
      </c>
      <c r="E29214" s="1">
        <v>29884</v>
      </c>
      <c r="G29214" t="s">
        <v>34</v>
      </c>
      <c r="H29214" t="s">
        <v>6143</v>
      </c>
      <c r="I29214" t="s">
        <v>7490</v>
      </c>
      <c r="J29214" t="s">
        <v>7438</v>
      </c>
      <c r="K29214" t="s">
        <v>24</v>
      </c>
      <c r="L29214" t="s">
        <v>25</v>
      </c>
      <c r="M29214" t="s">
        <v>6146</v>
      </c>
    </row>
    <row r="29215" spans="1:13" x14ac:dyDescent="0.3">
      <c r="A29215" t="s">
        <v>7489</v>
      </c>
      <c r="C29215" t="s">
        <v>7424</v>
      </c>
      <c r="D29215">
        <v>4</v>
      </c>
      <c r="E29215" s="1">
        <v>74374</v>
      </c>
      <c r="G29215" t="s">
        <v>34</v>
      </c>
      <c r="H29215" t="s">
        <v>6143</v>
      </c>
      <c r="I29215" t="s">
        <v>7490</v>
      </c>
      <c r="J29215" t="s">
        <v>7438</v>
      </c>
      <c r="K29215" t="s">
        <v>24</v>
      </c>
      <c r="L29215" t="s">
        <v>25</v>
      </c>
      <c r="M29215" t="s">
        <v>6146</v>
      </c>
    </row>
    <row r="29216" spans="1:13" x14ac:dyDescent="0.3">
      <c r="A29216" t="s">
        <v>6697</v>
      </c>
      <c r="C29216" t="s">
        <v>31493</v>
      </c>
      <c r="D29216">
        <v>5</v>
      </c>
      <c r="E29216" s="1">
        <v>81490</v>
      </c>
      <c r="G29216" t="s">
        <v>34</v>
      </c>
      <c r="H29216" t="s">
        <v>6143</v>
      </c>
      <c r="I29216" t="s">
        <v>27303</v>
      </c>
      <c r="J29216" t="s">
        <v>311</v>
      </c>
      <c r="K29216" t="s">
        <v>24</v>
      </c>
      <c r="L29216" t="s">
        <v>25</v>
      </c>
      <c r="M29216" t="s">
        <v>6146</v>
      </c>
    </row>
    <row r="29217" spans="1:13" x14ac:dyDescent="0.3">
      <c r="A29217" t="s">
        <v>6697</v>
      </c>
      <c r="C29217" t="s">
        <v>31728</v>
      </c>
      <c r="D29217">
        <v>6</v>
      </c>
      <c r="E29217" s="1">
        <v>134908</v>
      </c>
      <c r="G29217" t="s">
        <v>34</v>
      </c>
      <c r="H29217" t="s">
        <v>6143</v>
      </c>
      <c r="I29217" t="s">
        <v>415</v>
      </c>
      <c r="J29217" t="s">
        <v>165</v>
      </c>
      <c r="K29217" t="s">
        <v>24</v>
      </c>
      <c r="L29217" t="s">
        <v>25</v>
      </c>
      <c r="M29217" t="s">
        <v>6146</v>
      </c>
    </row>
    <row r="29218" spans="1:13" x14ac:dyDescent="0.3">
      <c r="A29218" t="s">
        <v>6697</v>
      </c>
      <c r="C29218" t="s">
        <v>6985</v>
      </c>
      <c r="D29218">
        <v>6</v>
      </c>
      <c r="E29218" s="1">
        <v>34623</v>
      </c>
      <c r="G29218" t="s">
        <v>34</v>
      </c>
      <c r="H29218" t="s">
        <v>6143</v>
      </c>
      <c r="I29218" t="s">
        <v>7095</v>
      </c>
      <c r="J29218" t="s">
        <v>307</v>
      </c>
      <c r="K29218" t="s">
        <v>24</v>
      </c>
      <c r="L29218" t="s">
        <v>25</v>
      </c>
      <c r="M29218" t="s">
        <v>6146</v>
      </c>
    </row>
    <row r="29219" spans="1:13" x14ac:dyDescent="0.3">
      <c r="A29219" t="s">
        <v>6697</v>
      </c>
      <c r="C29219" t="s">
        <v>6671</v>
      </c>
      <c r="D29219">
        <v>3</v>
      </c>
      <c r="E29219" s="1">
        <v>7883</v>
      </c>
      <c r="G29219" t="s">
        <v>34</v>
      </c>
      <c r="H29219" t="s">
        <v>6143</v>
      </c>
      <c r="I29219" t="s">
        <v>639</v>
      </c>
      <c r="J29219" t="s">
        <v>1250</v>
      </c>
      <c r="K29219" t="s">
        <v>24</v>
      </c>
      <c r="L29219" t="s">
        <v>25</v>
      </c>
      <c r="M29219" t="s">
        <v>6146</v>
      </c>
    </row>
    <row r="29220" spans="1:13" x14ac:dyDescent="0.3">
      <c r="A29220" t="s">
        <v>6697</v>
      </c>
      <c r="C29220" t="s">
        <v>17445</v>
      </c>
      <c r="D29220">
        <v>16</v>
      </c>
      <c r="E29220" s="1">
        <v>25160</v>
      </c>
      <c r="G29220" t="s">
        <v>34</v>
      </c>
      <c r="H29220" t="s">
        <v>6143</v>
      </c>
      <c r="I29220" t="s">
        <v>17654</v>
      </c>
      <c r="J29220" t="s">
        <v>662</v>
      </c>
      <c r="K29220" t="s">
        <v>24</v>
      </c>
      <c r="L29220" t="s">
        <v>25</v>
      </c>
      <c r="M29220" t="s">
        <v>6146</v>
      </c>
    </row>
    <row r="29221" spans="1:13" x14ac:dyDescent="0.3">
      <c r="A29221" t="s">
        <v>14826</v>
      </c>
      <c r="C29221" t="s">
        <v>14716</v>
      </c>
      <c r="D29221">
        <v>4</v>
      </c>
      <c r="E29221" s="1">
        <v>15932</v>
      </c>
      <c r="G29221" t="s">
        <v>34</v>
      </c>
      <c r="H29221" t="s">
        <v>6143</v>
      </c>
      <c r="I29221" t="s">
        <v>14827</v>
      </c>
      <c r="J29221" t="s">
        <v>300</v>
      </c>
      <c r="K29221" t="s">
        <v>24</v>
      </c>
      <c r="L29221" t="s">
        <v>25</v>
      </c>
      <c r="M29221" t="s">
        <v>6146</v>
      </c>
    </row>
    <row r="29222" spans="1:13" x14ac:dyDescent="0.3">
      <c r="A29222" t="s">
        <v>19676</v>
      </c>
      <c r="C29222" t="s">
        <v>19404</v>
      </c>
      <c r="D29222">
        <v>6</v>
      </c>
      <c r="E29222" s="1">
        <v>13294</v>
      </c>
      <c r="G29222" t="s">
        <v>34</v>
      </c>
      <c r="H29222" t="s">
        <v>6143</v>
      </c>
      <c r="I29222" t="s">
        <v>22</v>
      </c>
      <c r="J29222" t="s">
        <v>280</v>
      </c>
      <c r="K29222" t="s">
        <v>24</v>
      </c>
      <c r="L29222" t="s">
        <v>25</v>
      </c>
      <c r="M29222" t="s">
        <v>6146</v>
      </c>
    </row>
    <row r="29223" spans="1:13" x14ac:dyDescent="0.3">
      <c r="A29223" t="s">
        <v>6280</v>
      </c>
      <c r="C29223" t="s">
        <v>20950</v>
      </c>
      <c r="D29223">
        <v>48</v>
      </c>
      <c r="E29223" s="1">
        <v>420000</v>
      </c>
      <c r="G29223" t="s">
        <v>111</v>
      </c>
      <c r="H29223" t="s">
        <v>20949</v>
      </c>
      <c r="I29223" t="s">
        <v>1413</v>
      </c>
      <c r="J29223" t="s">
        <v>22</v>
      </c>
      <c r="K29223" t="s">
        <v>24</v>
      </c>
      <c r="L29223" t="s">
        <v>25</v>
      </c>
      <c r="M29223" t="s">
        <v>6109</v>
      </c>
    </row>
    <row r="29224" spans="1:13" x14ac:dyDescent="0.3">
      <c r="A29224" t="s">
        <v>6280</v>
      </c>
      <c r="C29224" t="s">
        <v>6249</v>
      </c>
      <c r="D29224">
        <v>12</v>
      </c>
      <c r="E29224" s="1">
        <v>50000</v>
      </c>
      <c r="G29224" t="s">
        <v>111</v>
      </c>
      <c r="H29224" t="s">
        <v>6281</v>
      </c>
      <c r="I29224" t="s">
        <v>1413</v>
      </c>
      <c r="J29224" t="s">
        <v>22</v>
      </c>
      <c r="K29224" t="s">
        <v>24</v>
      </c>
      <c r="L29224" t="s">
        <v>25</v>
      </c>
      <c r="M29224" t="s">
        <v>6109</v>
      </c>
    </row>
    <row r="29225" spans="1:13" x14ac:dyDescent="0.3">
      <c r="A29225" t="s">
        <v>7708</v>
      </c>
      <c r="C29225" t="s">
        <v>16341</v>
      </c>
      <c r="D29225">
        <v>1</v>
      </c>
      <c r="E29225" s="1">
        <v>10000</v>
      </c>
      <c r="G29225" t="s">
        <v>21</v>
      </c>
      <c r="H29225" t="s">
        <v>77</v>
      </c>
      <c r="I29225" t="s">
        <v>156</v>
      </c>
      <c r="J29225" t="s">
        <v>22</v>
      </c>
      <c r="K29225" t="s">
        <v>24</v>
      </c>
      <c r="L29225" t="s">
        <v>25</v>
      </c>
      <c r="M29225" t="s">
        <v>26</v>
      </c>
    </row>
    <row r="29226" spans="1:13" x14ac:dyDescent="0.3">
      <c r="A29226" t="s">
        <v>7708</v>
      </c>
      <c r="C29226" t="s">
        <v>12314</v>
      </c>
      <c r="D29226">
        <v>24</v>
      </c>
      <c r="E29226" s="1">
        <v>1300000</v>
      </c>
      <c r="G29226" t="s">
        <v>111</v>
      </c>
      <c r="H29226" t="s">
        <v>12496</v>
      </c>
      <c r="I29226" t="s">
        <v>156</v>
      </c>
      <c r="J29226" t="s">
        <v>22</v>
      </c>
      <c r="K29226" t="s">
        <v>24</v>
      </c>
      <c r="L29226" t="s">
        <v>25</v>
      </c>
      <c r="M29226" t="s">
        <v>322</v>
      </c>
    </row>
    <row r="29227" spans="1:13" x14ac:dyDescent="0.3">
      <c r="A29227" t="s">
        <v>7708</v>
      </c>
      <c r="C29227" t="s">
        <v>12803</v>
      </c>
      <c r="D29227">
        <v>2</v>
      </c>
      <c r="E29227" s="1">
        <v>50000</v>
      </c>
      <c r="G29227" t="s">
        <v>111</v>
      </c>
      <c r="H29227" t="s">
        <v>11562</v>
      </c>
      <c r="I29227" t="s">
        <v>156</v>
      </c>
      <c r="J29227" t="s">
        <v>22</v>
      </c>
      <c r="K29227" t="s">
        <v>24</v>
      </c>
      <c r="L29227" t="s">
        <v>25</v>
      </c>
      <c r="M29227" t="s">
        <v>6109</v>
      </c>
    </row>
    <row r="29228" spans="1:13" x14ac:dyDescent="0.3">
      <c r="A29228" t="s">
        <v>7708</v>
      </c>
      <c r="C29228" t="s">
        <v>11420</v>
      </c>
      <c r="D29228">
        <v>1</v>
      </c>
      <c r="E29228" s="1">
        <v>10000</v>
      </c>
      <c r="G29228" t="s">
        <v>21</v>
      </c>
      <c r="H29228" t="s">
        <v>970</v>
      </c>
      <c r="I29228" t="s">
        <v>156</v>
      </c>
      <c r="J29228" t="s">
        <v>22</v>
      </c>
      <c r="K29228" t="s">
        <v>24</v>
      </c>
      <c r="L29228" t="s">
        <v>25</v>
      </c>
      <c r="M29228" t="s">
        <v>26</v>
      </c>
    </row>
    <row r="29229" spans="1:13" x14ac:dyDescent="0.3">
      <c r="A29229" t="s">
        <v>7708</v>
      </c>
      <c r="C29229" t="s">
        <v>9547</v>
      </c>
      <c r="D29229">
        <v>13</v>
      </c>
      <c r="E29229" s="1">
        <v>750000</v>
      </c>
      <c r="G29229" t="s">
        <v>111</v>
      </c>
      <c r="H29229" t="s">
        <v>9659</v>
      </c>
      <c r="I29229" t="s">
        <v>156</v>
      </c>
      <c r="J29229" t="s">
        <v>22</v>
      </c>
      <c r="K29229" t="s">
        <v>24</v>
      </c>
      <c r="L29229" t="s">
        <v>25</v>
      </c>
      <c r="M29229" t="s">
        <v>322</v>
      </c>
    </row>
    <row r="29230" spans="1:13" x14ac:dyDescent="0.3">
      <c r="A29230" t="s">
        <v>7708</v>
      </c>
      <c r="C29230" t="s">
        <v>7634</v>
      </c>
      <c r="D29230">
        <v>13</v>
      </c>
      <c r="E29230" s="1">
        <v>1700000</v>
      </c>
      <c r="G29230" t="s">
        <v>111</v>
      </c>
      <c r="H29230" t="s">
        <v>7709</v>
      </c>
      <c r="I29230" t="s">
        <v>156</v>
      </c>
      <c r="J29230" t="s">
        <v>22</v>
      </c>
      <c r="K29230" t="s">
        <v>24</v>
      </c>
      <c r="L29230" t="s">
        <v>25</v>
      </c>
      <c r="M29230" t="s">
        <v>322</v>
      </c>
    </row>
    <row r="29231" spans="1:13" x14ac:dyDescent="0.3">
      <c r="A29231" t="s">
        <v>7708</v>
      </c>
      <c r="C29231" t="s">
        <v>9183</v>
      </c>
      <c r="D29231">
        <v>48</v>
      </c>
      <c r="E29231" s="1">
        <v>7500000</v>
      </c>
      <c r="G29231" t="s">
        <v>111</v>
      </c>
      <c r="H29231" t="s">
        <v>9186</v>
      </c>
      <c r="I29231" t="s">
        <v>156</v>
      </c>
      <c r="J29231" t="s">
        <v>22</v>
      </c>
      <c r="K29231" t="s">
        <v>24</v>
      </c>
      <c r="L29231" t="s">
        <v>25</v>
      </c>
      <c r="M29231" t="s">
        <v>322</v>
      </c>
    </row>
    <row r="29232" spans="1:13" x14ac:dyDescent="0.3">
      <c r="A29232" t="s">
        <v>7708</v>
      </c>
      <c r="C29232" t="s">
        <v>35205</v>
      </c>
      <c r="D29232">
        <v>8</v>
      </c>
      <c r="E29232" s="1">
        <v>500000</v>
      </c>
      <c r="G29232" t="s">
        <v>111</v>
      </c>
      <c r="H29232" t="s">
        <v>9186</v>
      </c>
      <c r="I29232" t="s">
        <v>156</v>
      </c>
      <c r="J29232" t="s">
        <v>22</v>
      </c>
      <c r="K29232" t="s">
        <v>24</v>
      </c>
      <c r="L29232" t="s">
        <v>25</v>
      </c>
      <c r="M29232" t="s">
        <v>322</v>
      </c>
    </row>
    <row r="29233" spans="1:13" x14ac:dyDescent="0.3">
      <c r="A29233" t="s">
        <v>7708</v>
      </c>
      <c r="C29233" t="s">
        <v>34542</v>
      </c>
      <c r="D29233">
        <v>12</v>
      </c>
      <c r="E29233" s="1">
        <v>3315000</v>
      </c>
      <c r="G29233" t="s">
        <v>111</v>
      </c>
      <c r="H29233" t="s">
        <v>34576</v>
      </c>
      <c r="I29233" t="s">
        <v>156</v>
      </c>
      <c r="J29233" t="s">
        <v>22</v>
      </c>
      <c r="K29233" t="s">
        <v>24</v>
      </c>
      <c r="L29233" t="s">
        <v>25</v>
      </c>
      <c r="M29233" t="s">
        <v>322</v>
      </c>
    </row>
    <row r="29234" spans="1:13" x14ac:dyDescent="0.3">
      <c r="A29234" t="s">
        <v>7708</v>
      </c>
      <c r="C29234" t="s">
        <v>33531</v>
      </c>
      <c r="D29234">
        <v>14</v>
      </c>
      <c r="E29234" s="1">
        <v>4682044</v>
      </c>
      <c r="G29234" t="s">
        <v>111</v>
      </c>
      <c r="H29234" t="s">
        <v>33532</v>
      </c>
      <c r="I29234" t="s">
        <v>156</v>
      </c>
      <c r="J29234" t="s">
        <v>22</v>
      </c>
      <c r="K29234" t="s">
        <v>24</v>
      </c>
      <c r="L29234" t="s">
        <v>25</v>
      </c>
      <c r="M29234" t="s">
        <v>322</v>
      </c>
    </row>
    <row r="29235" spans="1:13" x14ac:dyDescent="0.3">
      <c r="A29235" t="s">
        <v>7708</v>
      </c>
      <c r="C29235" t="s">
        <v>36834</v>
      </c>
      <c r="D29235">
        <v>13</v>
      </c>
      <c r="E29235" s="1">
        <v>5300000</v>
      </c>
      <c r="G29235" t="s">
        <v>111</v>
      </c>
      <c r="H29235" t="s">
        <v>36909</v>
      </c>
      <c r="I29235" t="s">
        <v>156</v>
      </c>
      <c r="J29235" t="s">
        <v>22</v>
      </c>
      <c r="K29235" t="s">
        <v>24</v>
      </c>
      <c r="L29235" t="s">
        <v>25</v>
      </c>
      <c r="M29235" t="s">
        <v>322</v>
      </c>
    </row>
    <row r="29236" spans="1:13" x14ac:dyDescent="0.3">
      <c r="A29236" t="s">
        <v>7708</v>
      </c>
      <c r="C29236" t="s">
        <v>35954</v>
      </c>
      <c r="D29236">
        <v>6</v>
      </c>
      <c r="E29236" s="1">
        <v>4000000</v>
      </c>
      <c r="G29236" t="s">
        <v>111</v>
      </c>
      <c r="H29236" t="s">
        <v>33532</v>
      </c>
      <c r="I29236" t="s">
        <v>156</v>
      </c>
      <c r="J29236" t="s">
        <v>22</v>
      </c>
      <c r="K29236" t="s">
        <v>24</v>
      </c>
      <c r="L29236" t="s">
        <v>25</v>
      </c>
      <c r="M29236" t="s">
        <v>322</v>
      </c>
    </row>
    <row r="29237" spans="1:13" x14ac:dyDescent="0.3">
      <c r="A29237" t="s">
        <v>7708</v>
      </c>
      <c r="C29237" t="s">
        <v>37919</v>
      </c>
      <c r="D29237">
        <v>12</v>
      </c>
      <c r="E29237" s="1">
        <v>4000000</v>
      </c>
      <c r="G29237" t="s">
        <v>111</v>
      </c>
      <c r="H29237" t="s">
        <v>970</v>
      </c>
      <c r="I29237" t="s">
        <v>156</v>
      </c>
      <c r="J29237" t="s">
        <v>22</v>
      </c>
      <c r="K29237" t="s">
        <v>24</v>
      </c>
      <c r="L29237" t="s">
        <v>25</v>
      </c>
      <c r="M29237" t="s">
        <v>322</v>
      </c>
    </row>
    <row r="29238" spans="1:13" x14ac:dyDescent="0.3">
      <c r="A29238" t="s">
        <v>7708</v>
      </c>
      <c r="C29238" t="s">
        <v>17948</v>
      </c>
      <c r="D29238">
        <v>12</v>
      </c>
      <c r="E29238" s="1">
        <v>4000000</v>
      </c>
      <c r="G29238" t="s">
        <v>111</v>
      </c>
      <c r="H29238" t="s">
        <v>970</v>
      </c>
      <c r="I29238" t="s">
        <v>156</v>
      </c>
      <c r="J29238" t="s">
        <v>22</v>
      </c>
      <c r="K29238" t="s">
        <v>24</v>
      </c>
      <c r="L29238" t="s">
        <v>25</v>
      </c>
      <c r="M29238" t="s">
        <v>322</v>
      </c>
    </row>
    <row r="29239" spans="1:13" x14ac:dyDescent="0.3">
      <c r="A29239" t="s">
        <v>194</v>
      </c>
      <c r="C29239" t="s">
        <v>14</v>
      </c>
      <c r="D29239">
        <v>10</v>
      </c>
      <c r="E29239" s="1">
        <v>25000</v>
      </c>
      <c r="G29239" t="s">
        <v>21</v>
      </c>
      <c r="H29239" t="s">
        <v>195</v>
      </c>
      <c r="I29239" t="s">
        <v>156</v>
      </c>
      <c r="J29239" t="s">
        <v>22</v>
      </c>
      <c r="K29239" t="s">
        <v>24</v>
      </c>
      <c r="L29239" t="s">
        <v>25</v>
      </c>
      <c r="M29239" t="s">
        <v>26</v>
      </c>
    </row>
    <row r="29240" spans="1:13" x14ac:dyDescent="0.3">
      <c r="A29240" t="s">
        <v>5109</v>
      </c>
      <c r="C29240" t="s">
        <v>27614</v>
      </c>
      <c r="D29240">
        <v>24</v>
      </c>
      <c r="E29240" s="1">
        <v>600000</v>
      </c>
      <c r="G29240" t="s">
        <v>21</v>
      </c>
      <c r="H29240" t="s">
        <v>68</v>
      </c>
      <c r="I29240" t="s">
        <v>156</v>
      </c>
      <c r="J29240" t="s">
        <v>22</v>
      </c>
      <c r="K29240" t="s">
        <v>24</v>
      </c>
      <c r="L29240" t="s">
        <v>25</v>
      </c>
      <c r="M29240" t="s">
        <v>26</v>
      </c>
    </row>
    <row r="29241" spans="1:13" x14ac:dyDescent="0.3">
      <c r="A29241" t="s">
        <v>5109</v>
      </c>
      <c r="C29241" t="s">
        <v>30364</v>
      </c>
      <c r="D29241">
        <v>36</v>
      </c>
      <c r="E29241" s="1">
        <v>300000</v>
      </c>
      <c r="G29241" t="s">
        <v>21</v>
      </c>
      <c r="H29241" t="s">
        <v>30458</v>
      </c>
      <c r="I29241" t="s">
        <v>156</v>
      </c>
      <c r="J29241" t="s">
        <v>22</v>
      </c>
      <c r="K29241" t="s">
        <v>24</v>
      </c>
      <c r="L29241" t="s">
        <v>25</v>
      </c>
      <c r="M29241" t="s">
        <v>26</v>
      </c>
    </row>
    <row r="29242" spans="1:13" x14ac:dyDescent="0.3">
      <c r="A29242" t="s">
        <v>5109</v>
      </c>
      <c r="C29242" t="s">
        <v>5025</v>
      </c>
      <c r="D29242">
        <v>45</v>
      </c>
      <c r="E29242" s="1">
        <v>500000</v>
      </c>
      <c r="G29242" t="s">
        <v>21</v>
      </c>
      <c r="H29242" t="s">
        <v>5110</v>
      </c>
      <c r="I29242" t="s">
        <v>156</v>
      </c>
      <c r="J29242" t="s">
        <v>22</v>
      </c>
      <c r="K29242" t="s">
        <v>24</v>
      </c>
      <c r="L29242" t="s">
        <v>25</v>
      </c>
      <c r="M29242" t="s">
        <v>26</v>
      </c>
    </row>
    <row r="29243" spans="1:13" x14ac:dyDescent="0.3">
      <c r="A29243" t="s">
        <v>5109</v>
      </c>
      <c r="C29243" t="s">
        <v>24055</v>
      </c>
      <c r="D29243">
        <v>23</v>
      </c>
      <c r="E29243" s="1">
        <v>600000</v>
      </c>
      <c r="G29243" t="s">
        <v>21</v>
      </c>
      <c r="H29243" t="s">
        <v>68</v>
      </c>
      <c r="I29243" t="s">
        <v>156</v>
      </c>
      <c r="J29243" t="s">
        <v>22</v>
      </c>
      <c r="K29243" t="s">
        <v>24</v>
      </c>
      <c r="L29243" t="s">
        <v>25</v>
      </c>
      <c r="M29243" t="s">
        <v>26</v>
      </c>
    </row>
    <row r="29244" spans="1:13" x14ac:dyDescent="0.3">
      <c r="A29244" t="s">
        <v>5109</v>
      </c>
      <c r="C29244" t="s">
        <v>15606</v>
      </c>
      <c r="D29244">
        <v>24</v>
      </c>
      <c r="E29244" s="1">
        <v>200000</v>
      </c>
      <c r="G29244" t="s">
        <v>21</v>
      </c>
      <c r="H29244" t="s">
        <v>68</v>
      </c>
      <c r="I29244" t="s">
        <v>156</v>
      </c>
      <c r="J29244" t="s">
        <v>22</v>
      </c>
      <c r="K29244" t="s">
        <v>24</v>
      </c>
      <c r="L29244" t="s">
        <v>25</v>
      </c>
      <c r="M29244" t="s">
        <v>26</v>
      </c>
    </row>
    <row r="29245" spans="1:13" x14ac:dyDescent="0.3">
      <c r="A29245" t="s">
        <v>5109</v>
      </c>
      <c r="C29245" t="s">
        <v>12803</v>
      </c>
      <c r="D29245">
        <v>1</v>
      </c>
      <c r="E29245" s="1">
        <v>10000</v>
      </c>
      <c r="G29245" t="s">
        <v>21</v>
      </c>
      <c r="H29245" t="s">
        <v>970</v>
      </c>
      <c r="I29245" t="s">
        <v>156</v>
      </c>
      <c r="J29245" t="s">
        <v>22</v>
      </c>
      <c r="K29245" t="s">
        <v>24</v>
      </c>
      <c r="L29245" t="s">
        <v>25</v>
      </c>
      <c r="M29245" t="s">
        <v>26</v>
      </c>
    </row>
    <row r="29246" spans="1:13" x14ac:dyDescent="0.3">
      <c r="A29246" t="s">
        <v>5109</v>
      </c>
      <c r="C29246" t="s">
        <v>9396</v>
      </c>
      <c r="D29246">
        <v>2</v>
      </c>
      <c r="E29246" s="1">
        <v>10000</v>
      </c>
      <c r="G29246" t="s">
        <v>21</v>
      </c>
      <c r="H29246" t="s">
        <v>9530</v>
      </c>
      <c r="I29246" t="s">
        <v>156</v>
      </c>
      <c r="J29246" t="s">
        <v>22</v>
      </c>
      <c r="K29246" t="s">
        <v>24</v>
      </c>
      <c r="L29246" t="s">
        <v>25</v>
      </c>
      <c r="M29246" t="s">
        <v>26</v>
      </c>
    </row>
    <row r="29247" spans="1:13" x14ac:dyDescent="0.3">
      <c r="A29247" t="s">
        <v>5109</v>
      </c>
      <c r="C29247" t="s">
        <v>9183</v>
      </c>
      <c r="D29247">
        <v>1</v>
      </c>
      <c r="E29247" s="1">
        <v>5000</v>
      </c>
      <c r="G29247" t="s">
        <v>21</v>
      </c>
      <c r="H29247" t="s">
        <v>9280</v>
      </c>
      <c r="I29247" t="s">
        <v>156</v>
      </c>
      <c r="J29247" t="s">
        <v>22</v>
      </c>
      <c r="K29247" t="s">
        <v>24</v>
      </c>
      <c r="L29247" t="s">
        <v>25</v>
      </c>
      <c r="M29247" t="s">
        <v>26</v>
      </c>
    </row>
    <row r="29248" spans="1:13" x14ac:dyDescent="0.3">
      <c r="A29248" t="s">
        <v>5109</v>
      </c>
      <c r="C29248" t="s">
        <v>8962</v>
      </c>
      <c r="D29248">
        <v>37</v>
      </c>
      <c r="E29248" s="1">
        <v>250000</v>
      </c>
      <c r="G29248" t="s">
        <v>69</v>
      </c>
      <c r="H29248" t="s">
        <v>8988</v>
      </c>
      <c r="I29248" t="s">
        <v>156</v>
      </c>
      <c r="J29248" t="s">
        <v>22</v>
      </c>
      <c r="K29248" t="s">
        <v>24</v>
      </c>
      <c r="L29248" t="s">
        <v>25</v>
      </c>
      <c r="M29248" t="s">
        <v>39</v>
      </c>
    </row>
    <row r="29249" spans="1:13" x14ac:dyDescent="0.3">
      <c r="A29249" t="s">
        <v>5109</v>
      </c>
      <c r="C29249" t="s">
        <v>34736</v>
      </c>
      <c r="D29249">
        <v>12</v>
      </c>
      <c r="E29249" s="1">
        <v>100000</v>
      </c>
      <c r="G29249" t="s">
        <v>21</v>
      </c>
      <c r="H29249" t="s">
        <v>34940</v>
      </c>
      <c r="I29249" t="s">
        <v>156</v>
      </c>
      <c r="J29249" t="s">
        <v>22</v>
      </c>
      <c r="K29249" t="s">
        <v>24</v>
      </c>
      <c r="L29249" t="s">
        <v>25</v>
      </c>
      <c r="M29249" t="s">
        <v>26</v>
      </c>
    </row>
    <row r="29250" spans="1:13" x14ac:dyDescent="0.3">
      <c r="A29250" t="s">
        <v>5109</v>
      </c>
      <c r="C29250" t="s">
        <v>34736</v>
      </c>
      <c r="D29250">
        <v>1</v>
      </c>
      <c r="E29250" s="1">
        <v>10000</v>
      </c>
      <c r="G29250" t="s">
        <v>21</v>
      </c>
      <c r="H29250" t="s">
        <v>25048</v>
      </c>
      <c r="I29250" t="s">
        <v>156</v>
      </c>
      <c r="J29250" t="s">
        <v>22</v>
      </c>
      <c r="K29250" t="s">
        <v>24</v>
      </c>
      <c r="L29250" t="s">
        <v>25</v>
      </c>
      <c r="M29250" t="s">
        <v>26</v>
      </c>
    </row>
    <row r="29251" spans="1:13" x14ac:dyDescent="0.3">
      <c r="A29251" t="s">
        <v>5109</v>
      </c>
      <c r="C29251" t="s">
        <v>34396</v>
      </c>
      <c r="D29251">
        <v>1</v>
      </c>
      <c r="E29251" s="1">
        <v>10000</v>
      </c>
      <c r="G29251" t="s">
        <v>21</v>
      </c>
      <c r="H29251" t="s">
        <v>9530</v>
      </c>
      <c r="I29251" t="s">
        <v>156</v>
      </c>
      <c r="J29251" t="s">
        <v>22</v>
      </c>
      <c r="K29251" t="s">
        <v>24</v>
      </c>
      <c r="L29251" t="s">
        <v>25</v>
      </c>
      <c r="M29251" t="s">
        <v>26</v>
      </c>
    </row>
    <row r="29252" spans="1:13" x14ac:dyDescent="0.3">
      <c r="A29252" t="s">
        <v>31556</v>
      </c>
      <c r="C29252" t="s">
        <v>31493</v>
      </c>
      <c r="D29252">
        <v>15</v>
      </c>
      <c r="E29252" s="1">
        <v>200000</v>
      </c>
      <c r="G29252" t="s">
        <v>111</v>
      </c>
      <c r="H29252" t="s">
        <v>31557</v>
      </c>
      <c r="I29252" t="s">
        <v>156</v>
      </c>
      <c r="J29252" t="s">
        <v>22</v>
      </c>
      <c r="K29252" t="s">
        <v>24</v>
      </c>
      <c r="L29252" t="s">
        <v>25</v>
      </c>
      <c r="M29252" t="s">
        <v>6109</v>
      </c>
    </row>
    <row r="29253" spans="1:13" x14ac:dyDescent="0.3">
      <c r="A29253" t="s">
        <v>36333</v>
      </c>
      <c r="C29253" t="s">
        <v>36284</v>
      </c>
      <c r="D29253">
        <v>12</v>
      </c>
      <c r="E29253" s="1">
        <v>7400</v>
      </c>
      <c r="G29253" t="s">
        <v>21</v>
      </c>
      <c r="H29253" t="s">
        <v>970</v>
      </c>
      <c r="I29253" t="s">
        <v>22</v>
      </c>
      <c r="J29253" t="s">
        <v>23</v>
      </c>
      <c r="K29253" t="s">
        <v>24</v>
      </c>
      <c r="L29253" t="s">
        <v>25</v>
      </c>
      <c r="M29253" t="s">
        <v>26</v>
      </c>
    </row>
    <row r="29254" spans="1:13" x14ac:dyDescent="0.3">
      <c r="A29254" t="s">
        <v>18309</v>
      </c>
      <c r="C29254" t="s">
        <v>18305</v>
      </c>
      <c r="D29254">
        <v>36</v>
      </c>
      <c r="E29254" s="1">
        <v>988395</v>
      </c>
      <c r="G29254" t="s">
        <v>111</v>
      </c>
      <c r="H29254" t="s">
        <v>18310</v>
      </c>
      <c r="I29254" t="s">
        <v>1684</v>
      </c>
      <c r="J29254" t="s">
        <v>22</v>
      </c>
      <c r="K29254" t="s">
        <v>24</v>
      </c>
      <c r="L29254" t="s">
        <v>25</v>
      </c>
      <c r="M29254" t="s">
        <v>6109</v>
      </c>
    </row>
    <row r="29255" spans="1:13" x14ac:dyDescent="0.3">
      <c r="A29255" t="s">
        <v>15191</v>
      </c>
      <c r="C29255" t="s">
        <v>25159</v>
      </c>
      <c r="D29255">
        <v>48</v>
      </c>
      <c r="E29255" s="1">
        <v>40000</v>
      </c>
      <c r="G29255" t="s">
        <v>111</v>
      </c>
      <c r="H29255" t="s">
        <v>25161</v>
      </c>
      <c r="I29255" t="s">
        <v>15193</v>
      </c>
      <c r="J29255" t="s">
        <v>22</v>
      </c>
      <c r="K29255" t="s">
        <v>24</v>
      </c>
      <c r="L29255" t="s">
        <v>25</v>
      </c>
      <c r="M29255" t="s">
        <v>6109</v>
      </c>
    </row>
    <row r="29256" spans="1:13" x14ac:dyDescent="0.3">
      <c r="A29256" t="s">
        <v>15191</v>
      </c>
      <c r="C29256" t="s">
        <v>15182</v>
      </c>
      <c r="D29256">
        <v>48</v>
      </c>
      <c r="E29256" s="1">
        <v>40000</v>
      </c>
      <c r="G29256" t="s">
        <v>111</v>
      </c>
      <c r="H29256" t="s">
        <v>15192</v>
      </c>
      <c r="I29256" t="s">
        <v>15193</v>
      </c>
      <c r="J29256" t="s">
        <v>22</v>
      </c>
      <c r="K29256" t="s">
        <v>24</v>
      </c>
      <c r="L29256" t="s">
        <v>25</v>
      </c>
      <c r="M29256" t="s">
        <v>87</v>
      </c>
    </row>
    <row r="29257" spans="1:13" x14ac:dyDescent="0.3">
      <c r="A29257" t="s">
        <v>20927</v>
      </c>
      <c r="C29257" t="s">
        <v>20542</v>
      </c>
      <c r="D29257">
        <v>3</v>
      </c>
      <c r="E29257" s="1">
        <v>6085</v>
      </c>
      <c r="G29257" t="s">
        <v>34</v>
      </c>
      <c r="H29257" t="s">
        <v>6143</v>
      </c>
      <c r="I29257" t="s">
        <v>22</v>
      </c>
      <c r="J29257" t="s">
        <v>627</v>
      </c>
      <c r="K29257" t="s">
        <v>24</v>
      </c>
      <c r="L29257" t="s">
        <v>25</v>
      </c>
      <c r="M29257" t="s">
        <v>6146</v>
      </c>
    </row>
    <row r="29258" spans="1:13" x14ac:dyDescent="0.3">
      <c r="A29258" t="s">
        <v>14721</v>
      </c>
      <c r="C29258" t="s">
        <v>14716</v>
      </c>
      <c r="D29258">
        <v>36</v>
      </c>
      <c r="E29258" s="1">
        <v>75000</v>
      </c>
      <c r="G29258" t="s">
        <v>111</v>
      </c>
      <c r="H29258" t="s">
        <v>6121</v>
      </c>
      <c r="I29258" t="s">
        <v>156</v>
      </c>
      <c r="J29258" t="s">
        <v>22</v>
      </c>
      <c r="K29258" t="s">
        <v>24</v>
      </c>
      <c r="L29258" t="s">
        <v>25</v>
      </c>
      <c r="M29258" t="s">
        <v>6109</v>
      </c>
    </row>
    <row r="29259" spans="1:13" x14ac:dyDescent="0.3">
      <c r="A29259" t="s">
        <v>14721</v>
      </c>
      <c r="C29259" t="s">
        <v>17418</v>
      </c>
      <c r="D29259">
        <v>12</v>
      </c>
      <c r="E29259" s="1">
        <v>250</v>
      </c>
      <c r="G29259" t="s">
        <v>111</v>
      </c>
      <c r="H29259" t="s">
        <v>970</v>
      </c>
      <c r="I29259" t="s">
        <v>156</v>
      </c>
      <c r="J29259" t="s">
        <v>22</v>
      </c>
      <c r="K29259" t="s">
        <v>24</v>
      </c>
      <c r="L29259" t="s">
        <v>25</v>
      </c>
      <c r="M29259" t="s">
        <v>6109</v>
      </c>
    </row>
    <row r="29260" spans="1:13" x14ac:dyDescent="0.3">
      <c r="A29260" t="s">
        <v>4881</v>
      </c>
      <c r="C29260" t="s">
        <v>4855</v>
      </c>
      <c r="D29260">
        <v>36</v>
      </c>
      <c r="E29260" s="1">
        <v>450000</v>
      </c>
      <c r="G29260" t="s">
        <v>111</v>
      </c>
      <c r="H29260" t="s">
        <v>68</v>
      </c>
      <c r="I29260" t="s">
        <v>156</v>
      </c>
      <c r="J29260" t="s">
        <v>22</v>
      </c>
      <c r="K29260" t="s">
        <v>24</v>
      </c>
      <c r="L29260" t="s">
        <v>25</v>
      </c>
      <c r="M29260" t="s">
        <v>3790</v>
      </c>
    </row>
    <row r="29261" spans="1:13" x14ac:dyDescent="0.3">
      <c r="A29261" t="s">
        <v>4881</v>
      </c>
      <c r="C29261" t="s">
        <v>22024</v>
      </c>
      <c r="D29261">
        <v>20</v>
      </c>
      <c r="E29261" s="1">
        <v>350000</v>
      </c>
      <c r="G29261" t="s">
        <v>111</v>
      </c>
      <c r="H29261" t="s">
        <v>22079</v>
      </c>
      <c r="I29261" t="s">
        <v>156</v>
      </c>
      <c r="J29261" t="s">
        <v>22</v>
      </c>
      <c r="K29261" t="s">
        <v>24</v>
      </c>
      <c r="L29261" t="s">
        <v>25</v>
      </c>
      <c r="M29261" t="s">
        <v>3790</v>
      </c>
    </row>
    <row r="29262" spans="1:13" x14ac:dyDescent="0.3">
      <c r="A29262" t="s">
        <v>4881</v>
      </c>
      <c r="C29262" t="s">
        <v>16341</v>
      </c>
      <c r="D29262">
        <v>1</v>
      </c>
      <c r="E29262" s="1">
        <v>5000</v>
      </c>
      <c r="G29262" t="s">
        <v>21</v>
      </c>
      <c r="H29262" t="s">
        <v>68</v>
      </c>
      <c r="I29262" t="s">
        <v>156</v>
      </c>
      <c r="J29262" t="s">
        <v>22</v>
      </c>
      <c r="K29262" t="s">
        <v>24</v>
      </c>
      <c r="L29262" t="s">
        <v>25</v>
      </c>
      <c r="M29262" t="s">
        <v>26</v>
      </c>
    </row>
    <row r="29263" spans="1:13" x14ac:dyDescent="0.3">
      <c r="A29263" t="s">
        <v>4881</v>
      </c>
      <c r="C29263" t="s">
        <v>12803</v>
      </c>
      <c r="D29263">
        <v>24</v>
      </c>
      <c r="E29263" s="1">
        <v>400000</v>
      </c>
      <c r="G29263" t="s">
        <v>111</v>
      </c>
      <c r="H29263" t="s">
        <v>12908</v>
      </c>
      <c r="I29263" t="s">
        <v>156</v>
      </c>
      <c r="J29263" t="s">
        <v>22</v>
      </c>
      <c r="K29263" t="s">
        <v>24</v>
      </c>
      <c r="L29263" t="s">
        <v>25</v>
      </c>
      <c r="M29263" t="s">
        <v>3790</v>
      </c>
    </row>
    <row r="29264" spans="1:13" x14ac:dyDescent="0.3">
      <c r="A29264" t="s">
        <v>4881</v>
      </c>
      <c r="C29264" t="s">
        <v>10471</v>
      </c>
      <c r="D29264">
        <v>13</v>
      </c>
      <c r="E29264" s="1">
        <v>250000</v>
      </c>
      <c r="G29264" t="s">
        <v>111</v>
      </c>
      <c r="H29264" t="s">
        <v>10478</v>
      </c>
      <c r="I29264" t="s">
        <v>156</v>
      </c>
      <c r="J29264" t="s">
        <v>22</v>
      </c>
      <c r="K29264" t="s">
        <v>24</v>
      </c>
      <c r="L29264" t="s">
        <v>25</v>
      </c>
      <c r="M29264" t="s">
        <v>3790</v>
      </c>
    </row>
    <row r="29265" spans="1:13" x14ac:dyDescent="0.3">
      <c r="A29265" t="s">
        <v>4881</v>
      </c>
      <c r="C29265" t="s">
        <v>10901</v>
      </c>
      <c r="D29265">
        <v>1</v>
      </c>
      <c r="E29265" s="1">
        <v>5000</v>
      </c>
      <c r="G29265" t="s">
        <v>21</v>
      </c>
      <c r="H29265" t="s">
        <v>970</v>
      </c>
      <c r="I29265" t="s">
        <v>156</v>
      </c>
      <c r="J29265" t="s">
        <v>22</v>
      </c>
      <c r="K29265" t="s">
        <v>24</v>
      </c>
      <c r="L29265" t="s">
        <v>25</v>
      </c>
      <c r="M29265" t="s">
        <v>26</v>
      </c>
    </row>
    <row r="29266" spans="1:13" x14ac:dyDescent="0.3">
      <c r="A29266" t="s">
        <v>4881</v>
      </c>
      <c r="C29266" t="s">
        <v>9183</v>
      </c>
      <c r="D29266">
        <v>12</v>
      </c>
      <c r="E29266" s="1">
        <v>250000</v>
      </c>
      <c r="G29266" t="s">
        <v>111</v>
      </c>
      <c r="H29266" t="s">
        <v>77</v>
      </c>
      <c r="I29266" t="s">
        <v>156</v>
      </c>
      <c r="J29266" t="s">
        <v>22</v>
      </c>
      <c r="K29266" t="s">
        <v>24</v>
      </c>
      <c r="L29266" t="s">
        <v>25</v>
      </c>
      <c r="M29266" t="s">
        <v>3790</v>
      </c>
    </row>
    <row r="29267" spans="1:13" x14ac:dyDescent="0.3">
      <c r="A29267" t="s">
        <v>4881</v>
      </c>
      <c r="C29267" t="s">
        <v>34985</v>
      </c>
      <c r="D29267">
        <v>12</v>
      </c>
      <c r="E29267" s="1">
        <v>175000</v>
      </c>
      <c r="G29267" t="s">
        <v>111</v>
      </c>
      <c r="H29267" t="s">
        <v>77</v>
      </c>
      <c r="I29267" t="s">
        <v>156</v>
      </c>
      <c r="J29267" t="s">
        <v>22</v>
      </c>
      <c r="K29267" t="s">
        <v>24</v>
      </c>
      <c r="L29267" t="s">
        <v>25</v>
      </c>
      <c r="M29267" t="s">
        <v>3790</v>
      </c>
    </row>
    <row r="29268" spans="1:13" x14ac:dyDescent="0.3">
      <c r="A29268" t="s">
        <v>4881</v>
      </c>
      <c r="C29268" t="s">
        <v>33500</v>
      </c>
      <c r="D29268">
        <v>2</v>
      </c>
      <c r="E29268" s="1">
        <v>5000</v>
      </c>
      <c r="G29268" t="s">
        <v>21</v>
      </c>
      <c r="H29268" t="s">
        <v>970</v>
      </c>
      <c r="I29268" t="s">
        <v>156</v>
      </c>
      <c r="J29268" t="s">
        <v>22</v>
      </c>
      <c r="K29268" t="s">
        <v>24</v>
      </c>
      <c r="L29268" t="s">
        <v>25</v>
      </c>
      <c r="M29268" t="s">
        <v>26</v>
      </c>
    </row>
    <row r="29269" spans="1:13" x14ac:dyDescent="0.3">
      <c r="A29269" t="s">
        <v>4881</v>
      </c>
      <c r="C29269" t="s">
        <v>35549</v>
      </c>
      <c r="D29269">
        <v>36</v>
      </c>
      <c r="E29269" s="1">
        <v>335508</v>
      </c>
      <c r="G29269" t="s">
        <v>111</v>
      </c>
      <c r="H29269" t="s">
        <v>35595</v>
      </c>
      <c r="I29269" t="s">
        <v>156</v>
      </c>
      <c r="J29269" t="s">
        <v>22</v>
      </c>
      <c r="K29269" t="s">
        <v>24</v>
      </c>
      <c r="L29269" t="s">
        <v>25</v>
      </c>
      <c r="M29269" t="s">
        <v>3790</v>
      </c>
    </row>
    <row r="29270" spans="1:13" x14ac:dyDescent="0.3">
      <c r="A29270" t="s">
        <v>17821</v>
      </c>
      <c r="C29270" t="s">
        <v>17710</v>
      </c>
      <c r="D29270">
        <v>12</v>
      </c>
      <c r="E29270" s="1">
        <v>46600</v>
      </c>
      <c r="G29270" t="s">
        <v>21</v>
      </c>
      <c r="H29270" t="s">
        <v>970</v>
      </c>
      <c r="I29270" t="s">
        <v>22</v>
      </c>
      <c r="J29270" t="s">
        <v>23</v>
      </c>
      <c r="K29270" t="s">
        <v>24</v>
      </c>
      <c r="L29270" t="s">
        <v>25</v>
      </c>
      <c r="M29270" t="s">
        <v>26</v>
      </c>
    </row>
    <row r="29271" spans="1:13" x14ac:dyDescent="0.3">
      <c r="A29271" t="s">
        <v>24704</v>
      </c>
      <c r="C29271" t="s">
        <v>24677</v>
      </c>
      <c r="D29271">
        <v>12</v>
      </c>
      <c r="E29271" s="1">
        <v>100000</v>
      </c>
      <c r="G29271" t="s">
        <v>111</v>
      </c>
      <c r="H29271" t="s">
        <v>24705</v>
      </c>
      <c r="I29271" t="s">
        <v>3770</v>
      </c>
      <c r="J29271" t="s">
        <v>22</v>
      </c>
      <c r="K29271" t="s">
        <v>24</v>
      </c>
      <c r="L29271" t="s">
        <v>25</v>
      </c>
      <c r="M29271" t="s">
        <v>120</v>
      </c>
    </row>
    <row r="29272" spans="1:13" x14ac:dyDescent="0.3">
      <c r="A29272" t="s">
        <v>6983</v>
      </c>
      <c r="C29272" t="s">
        <v>34627</v>
      </c>
      <c r="D29272">
        <v>4</v>
      </c>
      <c r="E29272" s="1">
        <v>10000</v>
      </c>
      <c r="G29272" t="s">
        <v>21</v>
      </c>
      <c r="H29272" t="s">
        <v>970</v>
      </c>
      <c r="I29272" t="s">
        <v>156</v>
      </c>
      <c r="J29272" t="s">
        <v>22</v>
      </c>
      <c r="K29272" t="s">
        <v>24</v>
      </c>
      <c r="L29272" t="s">
        <v>25</v>
      </c>
      <c r="M29272" t="s">
        <v>26</v>
      </c>
    </row>
    <row r="29273" spans="1:13" x14ac:dyDescent="0.3">
      <c r="A29273" t="s">
        <v>6983</v>
      </c>
      <c r="C29273" t="s">
        <v>37047</v>
      </c>
      <c r="D29273">
        <v>38</v>
      </c>
      <c r="E29273" s="1">
        <v>300000</v>
      </c>
      <c r="G29273" t="s">
        <v>21</v>
      </c>
      <c r="H29273" t="s">
        <v>34071</v>
      </c>
      <c r="I29273" t="s">
        <v>156</v>
      </c>
      <c r="J29273" t="s">
        <v>22</v>
      </c>
      <c r="K29273" t="s">
        <v>24</v>
      </c>
      <c r="L29273" t="s">
        <v>25</v>
      </c>
      <c r="M29273" t="s">
        <v>26</v>
      </c>
    </row>
    <row r="29274" spans="1:13" x14ac:dyDescent="0.3">
      <c r="A29274" t="s">
        <v>6983</v>
      </c>
      <c r="C29274" t="s">
        <v>36334</v>
      </c>
      <c r="D29274">
        <v>29</v>
      </c>
      <c r="E29274" s="1">
        <v>29000</v>
      </c>
      <c r="G29274" t="s">
        <v>21</v>
      </c>
      <c r="H29274" t="s">
        <v>970</v>
      </c>
      <c r="I29274" t="s">
        <v>156</v>
      </c>
      <c r="J29274" t="s">
        <v>22</v>
      </c>
      <c r="K29274" t="s">
        <v>24</v>
      </c>
      <c r="L29274" t="s">
        <v>25</v>
      </c>
      <c r="M29274" t="s">
        <v>26</v>
      </c>
    </row>
    <row r="29275" spans="1:13" x14ac:dyDescent="0.3">
      <c r="A29275" t="s">
        <v>6983</v>
      </c>
      <c r="C29275" t="s">
        <v>37782</v>
      </c>
      <c r="D29275">
        <v>12</v>
      </c>
      <c r="E29275" s="1">
        <v>9550</v>
      </c>
      <c r="G29275" t="s">
        <v>21</v>
      </c>
      <c r="H29275" t="s">
        <v>970</v>
      </c>
      <c r="I29275" t="s">
        <v>156</v>
      </c>
      <c r="J29275" t="s">
        <v>22</v>
      </c>
      <c r="K29275" t="s">
        <v>24</v>
      </c>
      <c r="L29275" t="s">
        <v>25</v>
      </c>
      <c r="M29275" t="s">
        <v>26</v>
      </c>
    </row>
    <row r="29276" spans="1:13" x14ac:dyDescent="0.3">
      <c r="A29276" t="s">
        <v>6983</v>
      </c>
      <c r="C29276" t="s">
        <v>17710</v>
      </c>
      <c r="D29276">
        <v>12</v>
      </c>
      <c r="E29276" s="1">
        <v>4500</v>
      </c>
      <c r="G29276" t="s">
        <v>21</v>
      </c>
      <c r="H29276" t="s">
        <v>970</v>
      </c>
      <c r="I29276" t="s">
        <v>156</v>
      </c>
      <c r="J29276" t="s">
        <v>22</v>
      </c>
      <c r="K29276" t="s">
        <v>24</v>
      </c>
      <c r="L29276" t="s">
        <v>25</v>
      </c>
      <c r="M29276" t="s">
        <v>26</v>
      </c>
    </row>
    <row r="29277" spans="1:13" x14ac:dyDescent="0.3">
      <c r="A29277" t="s">
        <v>6983</v>
      </c>
      <c r="C29277" t="s">
        <v>24785</v>
      </c>
      <c r="D29277">
        <v>12</v>
      </c>
      <c r="E29277" s="1">
        <v>14000</v>
      </c>
      <c r="G29277" t="s">
        <v>21</v>
      </c>
      <c r="H29277" t="s">
        <v>970</v>
      </c>
      <c r="I29277" t="s">
        <v>156</v>
      </c>
      <c r="J29277" t="s">
        <v>22</v>
      </c>
      <c r="K29277" t="s">
        <v>24</v>
      </c>
      <c r="L29277" t="s">
        <v>25</v>
      </c>
      <c r="M29277" t="s">
        <v>26</v>
      </c>
    </row>
    <row r="29278" spans="1:13" x14ac:dyDescent="0.3">
      <c r="A29278" t="s">
        <v>6983</v>
      </c>
      <c r="C29278" t="s">
        <v>25248</v>
      </c>
      <c r="D29278">
        <v>12</v>
      </c>
      <c r="E29278" s="1">
        <v>4500</v>
      </c>
      <c r="G29278" t="s">
        <v>21</v>
      </c>
      <c r="H29278" t="s">
        <v>970</v>
      </c>
      <c r="I29278" t="s">
        <v>156</v>
      </c>
      <c r="J29278" t="s">
        <v>22</v>
      </c>
      <c r="K29278" t="s">
        <v>24</v>
      </c>
      <c r="L29278" t="s">
        <v>25</v>
      </c>
      <c r="M29278" t="s">
        <v>26</v>
      </c>
    </row>
    <row r="29279" spans="1:13" x14ac:dyDescent="0.3">
      <c r="A29279" t="s">
        <v>6983</v>
      </c>
      <c r="C29279" t="s">
        <v>25654</v>
      </c>
      <c r="D29279">
        <v>12</v>
      </c>
      <c r="E29279" s="1">
        <v>5000</v>
      </c>
      <c r="G29279" t="s">
        <v>21</v>
      </c>
      <c r="H29279" t="s">
        <v>970</v>
      </c>
      <c r="I29279" t="s">
        <v>156</v>
      </c>
      <c r="J29279" t="s">
        <v>22</v>
      </c>
      <c r="K29279" t="s">
        <v>24</v>
      </c>
      <c r="L29279" t="s">
        <v>25</v>
      </c>
      <c r="M29279" t="s">
        <v>26</v>
      </c>
    </row>
    <row r="29280" spans="1:13" x14ac:dyDescent="0.3">
      <c r="A29280" t="s">
        <v>6983</v>
      </c>
      <c r="C29280" t="s">
        <v>18377</v>
      </c>
      <c r="D29280">
        <v>36</v>
      </c>
      <c r="E29280" s="1">
        <v>75000</v>
      </c>
      <c r="G29280" t="s">
        <v>21</v>
      </c>
      <c r="H29280" t="s">
        <v>970</v>
      </c>
      <c r="I29280" t="s">
        <v>156</v>
      </c>
      <c r="J29280" t="s">
        <v>22</v>
      </c>
      <c r="K29280" t="s">
        <v>24</v>
      </c>
      <c r="L29280" t="s">
        <v>25</v>
      </c>
      <c r="M29280" t="s">
        <v>26</v>
      </c>
    </row>
    <row r="29281" spans="1:13" x14ac:dyDescent="0.3">
      <c r="A29281" t="s">
        <v>6983</v>
      </c>
      <c r="C29281" t="s">
        <v>18377</v>
      </c>
      <c r="D29281">
        <v>12</v>
      </c>
      <c r="E29281" s="1">
        <v>4700</v>
      </c>
      <c r="G29281" t="s">
        <v>21</v>
      </c>
      <c r="H29281" t="s">
        <v>970</v>
      </c>
      <c r="I29281" t="s">
        <v>156</v>
      </c>
      <c r="J29281" t="s">
        <v>22</v>
      </c>
      <c r="K29281" t="s">
        <v>24</v>
      </c>
      <c r="L29281" t="s">
        <v>25</v>
      </c>
      <c r="M29281" t="s">
        <v>26</v>
      </c>
    </row>
    <row r="29282" spans="1:13" x14ac:dyDescent="0.3">
      <c r="A29282" t="s">
        <v>6983</v>
      </c>
      <c r="C29282" t="s">
        <v>32202</v>
      </c>
      <c r="D29282">
        <v>12</v>
      </c>
      <c r="E29282" s="1">
        <v>4550</v>
      </c>
      <c r="G29282" t="s">
        <v>111</v>
      </c>
      <c r="H29282" t="s">
        <v>6121</v>
      </c>
      <c r="I29282" t="s">
        <v>156</v>
      </c>
      <c r="J29282" t="s">
        <v>22</v>
      </c>
      <c r="K29282" t="s">
        <v>24</v>
      </c>
      <c r="L29282" t="s">
        <v>25</v>
      </c>
      <c r="M29282" t="s">
        <v>6109</v>
      </c>
    </row>
    <row r="29283" spans="1:13" x14ac:dyDescent="0.3">
      <c r="A29283" t="s">
        <v>6983</v>
      </c>
      <c r="C29283" t="s">
        <v>6985</v>
      </c>
      <c r="D29283">
        <v>36</v>
      </c>
      <c r="E29283" s="1">
        <v>225000</v>
      </c>
      <c r="G29283" t="s">
        <v>111</v>
      </c>
      <c r="H29283" t="s">
        <v>6984</v>
      </c>
      <c r="I29283" t="s">
        <v>156</v>
      </c>
      <c r="J29283" t="s">
        <v>22</v>
      </c>
      <c r="K29283" t="s">
        <v>24</v>
      </c>
      <c r="L29283" t="s">
        <v>25</v>
      </c>
      <c r="M29283" t="s">
        <v>6109</v>
      </c>
    </row>
    <row r="29284" spans="1:13" x14ac:dyDescent="0.3">
      <c r="A29284" t="s">
        <v>6983</v>
      </c>
      <c r="C29284" t="s">
        <v>36649</v>
      </c>
      <c r="D29284">
        <v>12</v>
      </c>
      <c r="E29284" s="1">
        <v>25000</v>
      </c>
      <c r="G29284" t="s">
        <v>111</v>
      </c>
      <c r="H29284" t="s">
        <v>6121</v>
      </c>
      <c r="I29284" t="s">
        <v>156</v>
      </c>
      <c r="J29284" t="s">
        <v>22</v>
      </c>
      <c r="K29284" t="s">
        <v>24</v>
      </c>
      <c r="L29284" t="s">
        <v>25</v>
      </c>
      <c r="M29284" t="s">
        <v>6109</v>
      </c>
    </row>
    <row r="29285" spans="1:13" x14ac:dyDescent="0.3">
      <c r="A29285" t="s">
        <v>16956</v>
      </c>
      <c r="C29285" t="s">
        <v>31136</v>
      </c>
      <c r="D29285">
        <v>37</v>
      </c>
      <c r="E29285" s="1">
        <v>300000</v>
      </c>
      <c r="G29285" t="s">
        <v>111</v>
      </c>
      <c r="H29285" t="s">
        <v>31139</v>
      </c>
      <c r="I29285" t="s">
        <v>156</v>
      </c>
      <c r="J29285" t="s">
        <v>22</v>
      </c>
      <c r="K29285" t="s">
        <v>24</v>
      </c>
      <c r="L29285" t="s">
        <v>25</v>
      </c>
      <c r="M29285" t="s">
        <v>141</v>
      </c>
    </row>
    <row r="29286" spans="1:13" x14ac:dyDescent="0.3">
      <c r="A29286" t="s">
        <v>16956</v>
      </c>
      <c r="C29286" t="s">
        <v>16755</v>
      </c>
      <c r="D29286">
        <v>36</v>
      </c>
      <c r="E29286" s="1">
        <v>203750</v>
      </c>
      <c r="G29286" t="s">
        <v>111</v>
      </c>
      <c r="H29286" t="s">
        <v>16957</v>
      </c>
      <c r="I29286" t="s">
        <v>156</v>
      </c>
      <c r="J29286" t="s">
        <v>22</v>
      </c>
      <c r="K29286" t="s">
        <v>24</v>
      </c>
      <c r="L29286" t="s">
        <v>25</v>
      </c>
      <c r="M29286" t="s">
        <v>141</v>
      </c>
    </row>
    <row r="29287" spans="1:13" x14ac:dyDescent="0.3">
      <c r="A29287" t="s">
        <v>16956</v>
      </c>
      <c r="C29287" t="s">
        <v>35205</v>
      </c>
      <c r="D29287">
        <v>45</v>
      </c>
      <c r="E29287" s="1">
        <v>205000</v>
      </c>
      <c r="G29287" t="s">
        <v>748</v>
      </c>
      <c r="H29287" t="s">
        <v>970</v>
      </c>
      <c r="I29287" t="s">
        <v>156</v>
      </c>
      <c r="J29287" t="s">
        <v>22</v>
      </c>
      <c r="K29287" t="s">
        <v>24</v>
      </c>
      <c r="L29287" t="s">
        <v>25</v>
      </c>
      <c r="M29287" t="s">
        <v>9232</v>
      </c>
    </row>
    <row r="29288" spans="1:13" x14ac:dyDescent="0.3">
      <c r="A29288" t="s">
        <v>36541</v>
      </c>
      <c r="C29288" t="s">
        <v>36503</v>
      </c>
      <c r="D29288">
        <v>3</v>
      </c>
      <c r="E29288" s="1">
        <v>75652</v>
      </c>
      <c r="G29288" t="s">
        <v>34</v>
      </c>
      <c r="H29288" t="s">
        <v>6143</v>
      </c>
      <c r="I29288" t="s">
        <v>36542</v>
      </c>
      <c r="J29288" t="s">
        <v>124</v>
      </c>
      <c r="K29288" t="s">
        <v>24</v>
      </c>
      <c r="L29288" t="s">
        <v>25</v>
      </c>
      <c r="M29288" t="s">
        <v>6146</v>
      </c>
    </row>
    <row r="29289" spans="1:13" x14ac:dyDescent="0.3">
      <c r="A29289" t="s">
        <v>7593</v>
      </c>
      <c r="C29289" t="s">
        <v>7574</v>
      </c>
      <c r="D29289">
        <v>36</v>
      </c>
      <c r="E29289" s="1">
        <v>30000</v>
      </c>
      <c r="G29289" t="s">
        <v>111</v>
      </c>
      <c r="H29289" t="s">
        <v>7594</v>
      </c>
      <c r="I29289" t="s">
        <v>156</v>
      </c>
      <c r="J29289" t="s">
        <v>22</v>
      </c>
      <c r="K29289" t="s">
        <v>24</v>
      </c>
      <c r="L29289" t="s">
        <v>25</v>
      </c>
      <c r="M29289" t="s">
        <v>6109</v>
      </c>
    </row>
    <row r="29290" spans="1:13" x14ac:dyDescent="0.3">
      <c r="A29290" t="s">
        <v>34511</v>
      </c>
      <c r="C29290" t="s">
        <v>34470</v>
      </c>
      <c r="D29290">
        <v>26</v>
      </c>
      <c r="E29290" s="1">
        <v>300000</v>
      </c>
      <c r="G29290" t="s">
        <v>111</v>
      </c>
      <c r="H29290" t="s">
        <v>34512</v>
      </c>
      <c r="I29290" t="s">
        <v>156</v>
      </c>
      <c r="J29290" t="s">
        <v>22</v>
      </c>
      <c r="K29290" t="s">
        <v>24</v>
      </c>
      <c r="L29290" t="s">
        <v>25</v>
      </c>
      <c r="M29290" t="s">
        <v>6109</v>
      </c>
    </row>
    <row r="29291" spans="1:13" x14ac:dyDescent="0.3">
      <c r="A29291" t="s">
        <v>18144</v>
      </c>
      <c r="C29291" t="s">
        <v>34263</v>
      </c>
      <c r="D29291">
        <v>1</v>
      </c>
      <c r="E29291" s="1">
        <v>2500</v>
      </c>
      <c r="G29291" t="s">
        <v>21</v>
      </c>
      <c r="H29291" t="s">
        <v>970</v>
      </c>
      <c r="I29291" t="s">
        <v>3770</v>
      </c>
      <c r="J29291" t="s">
        <v>22</v>
      </c>
      <c r="K29291" t="s">
        <v>24</v>
      </c>
      <c r="L29291" t="s">
        <v>25</v>
      </c>
      <c r="M29291" t="s">
        <v>26</v>
      </c>
    </row>
    <row r="29292" spans="1:13" x14ac:dyDescent="0.3">
      <c r="A29292" t="s">
        <v>18144</v>
      </c>
      <c r="C29292" t="s">
        <v>37861</v>
      </c>
      <c r="D29292">
        <v>12</v>
      </c>
      <c r="E29292" s="1">
        <v>4500</v>
      </c>
      <c r="G29292" t="s">
        <v>21</v>
      </c>
      <c r="H29292" t="s">
        <v>970</v>
      </c>
      <c r="I29292" t="s">
        <v>3770</v>
      </c>
      <c r="J29292" t="s">
        <v>22</v>
      </c>
      <c r="K29292" t="s">
        <v>24</v>
      </c>
      <c r="L29292" t="s">
        <v>25</v>
      </c>
      <c r="M29292" t="s">
        <v>26</v>
      </c>
    </row>
    <row r="29293" spans="1:13" x14ac:dyDescent="0.3">
      <c r="A29293" t="s">
        <v>18144</v>
      </c>
      <c r="C29293" t="s">
        <v>18118</v>
      </c>
      <c r="D29293">
        <v>24</v>
      </c>
      <c r="E29293" s="1">
        <v>200000</v>
      </c>
      <c r="G29293" t="s">
        <v>111</v>
      </c>
      <c r="H29293" t="s">
        <v>5210</v>
      </c>
      <c r="I29293" t="s">
        <v>3770</v>
      </c>
      <c r="J29293" t="s">
        <v>22</v>
      </c>
      <c r="K29293" t="s">
        <v>24</v>
      </c>
      <c r="L29293" t="s">
        <v>25</v>
      </c>
      <c r="M29293" t="s">
        <v>6109</v>
      </c>
    </row>
    <row r="29294" spans="1:13" x14ac:dyDescent="0.3">
      <c r="A29294" t="s">
        <v>27068</v>
      </c>
      <c r="C29294" t="s">
        <v>26519</v>
      </c>
      <c r="D29294">
        <v>5</v>
      </c>
      <c r="E29294" s="1">
        <v>16895</v>
      </c>
      <c r="G29294" t="s">
        <v>34</v>
      </c>
      <c r="H29294" t="s">
        <v>6143</v>
      </c>
      <c r="I29294" t="s">
        <v>22</v>
      </c>
      <c r="J29294" t="s">
        <v>2347</v>
      </c>
      <c r="K29294" t="s">
        <v>24</v>
      </c>
      <c r="L29294" t="s">
        <v>25</v>
      </c>
      <c r="M29294" t="s">
        <v>6146</v>
      </c>
    </row>
    <row r="29295" spans="1:13" x14ac:dyDescent="0.3">
      <c r="A29295" t="s">
        <v>26415</v>
      </c>
      <c r="C29295" t="s">
        <v>26408</v>
      </c>
      <c r="D29295">
        <v>36</v>
      </c>
      <c r="E29295" s="1">
        <v>158000</v>
      </c>
      <c r="G29295" t="s">
        <v>111</v>
      </c>
      <c r="H29295" t="s">
        <v>26416</v>
      </c>
      <c r="I29295" t="s">
        <v>6124</v>
      </c>
      <c r="J29295" t="s">
        <v>22</v>
      </c>
      <c r="K29295" t="s">
        <v>24</v>
      </c>
      <c r="L29295" t="s">
        <v>25</v>
      </c>
      <c r="M29295" t="s">
        <v>6109</v>
      </c>
    </row>
    <row r="29296" spans="1:13" x14ac:dyDescent="0.3">
      <c r="A29296" t="s">
        <v>29013</v>
      </c>
      <c r="C29296" t="s">
        <v>28936</v>
      </c>
      <c r="D29296">
        <v>5</v>
      </c>
      <c r="E29296" s="1">
        <v>50000</v>
      </c>
      <c r="G29296" t="s">
        <v>69</v>
      </c>
      <c r="H29296" t="s">
        <v>29014</v>
      </c>
      <c r="I29296" t="s">
        <v>22</v>
      </c>
      <c r="J29296" t="s">
        <v>23</v>
      </c>
      <c r="K29296" t="s">
        <v>24</v>
      </c>
      <c r="L29296" t="s">
        <v>25</v>
      </c>
      <c r="M29296" t="s">
        <v>221</v>
      </c>
    </row>
    <row r="29297" spans="1:13" x14ac:dyDescent="0.3">
      <c r="A29297" t="s">
        <v>34181</v>
      </c>
      <c r="C29297" t="s">
        <v>34100</v>
      </c>
      <c r="D29297">
        <v>8</v>
      </c>
      <c r="E29297" s="1">
        <v>10500</v>
      </c>
      <c r="G29297" t="s">
        <v>111</v>
      </c>
      <c r="H29297" t="s">
        <v>34182</v>
      </c>
      <c r="I29297" t="s">
        <v>22</v>
      </c>
      <c r="J29297" t="s">
        <v>23</v>
      </c>
      <c r="K29297" t="s">
        <v>24</v>
      </c>
      <c r="L29297" t="s">
        <v>25</v>
      </c>
      <c r="M29297" t="s">
        <v>120</v>
      </c>
    </row>
    <row r="29298" spans="1:13" x14ac:dyDescent="0.3">
      <c r="A29298" t="s">
        <v>34181</v>
      </c>
      <c r="C29298" t="s">
        <v>37685</v>
      </c>
      <c r="D29298">
        <v>12</v>
      </c>
      <c r="E29298" s="1">
        <v>21000</v>
      </c>
      <c r="G29298" t="s">
        <v>111</v>
      </c>
      <c r="H29298" t="s">
        <v>37732</v>
      </c>
      <c r="I29298" t="s">
        <v>22</v>
      </c>
      <c r="J29298" t="s">
        <v>23</v>
      </c>
      <c r="K29298" t="s">
        <v>24</v>
      </c>
      <c r="L29298" t="s">
        <v>25</v>
      </c>
      <c r="M29298" t="s">
        <v>120</v>
      </c>
    </row>
    <row r="29299" spans="1:13" x14ac:dyDescent="0.3">
      <c r="A29299" t="s">
        <v>3768</v>
      </c>
      <c r="C29299" t="s">
        <v>3657</v>
      </c>
      <c r="D29299">
        <v>49</v>
      </c>
      <c r="E29299" s="1">
        <v>525918</v>
      </c>
      <c r="G29299" t="s">
        <v>111</v>
      </c>
      <c r="H29299" t="s">
        <v>3769</v>
      </c>
      <c r="I29299" t="s">
        <v>3770</v>
      </c>
      <c r="J29299" t="s">
        <v>22</v>
      </c>
      <c r="K29299" t="s">
        <v>24</v>
      </c>
      <c r="L29299" t="s">
        <v>25</v>
      </c>
      <c r="M29299" t="s">
        <v>141</v>
      </c>
    </row>
    <row r="29300" spans="1:13" x14ac:dyDescent="0.3">
      <c r="A29300" t="s">
        <v>3768</v>
      </c>
      <c r="C29300" t="s">
        <v>22248</v>
      </c>
      <c r="D29300">
        <v>24</v>
      </c>
      <c r="E29300" s="1">
        <v>276000</v>
      </c>
      <c r="G29300" t="s">
        <v>111</v>
      </c>
      <c r="H29300" t="s">
        <v>22441</v>
      </c>
      <c r="I29300" t="s">
        <v>3770</v>
      </c>
      <c r="J29300" t="s">
        <v>22</v>
      </c>
      <c r="K29300" t="s">
        <v>24</v>
      </c>
      <c r="L29300" t="s">
        <v>25</v>
      </c>
      <c r="M29300" t="s">
        <v>141</v>
      </c>
    </row>
    <row r="29301" spans="1:13" x14ac:dyDescent="0.3">
      <c r="A29301" t="s">
        <v>3768</v>
      </c>
      <c r="C29301" t="s">
        <v>10083</v>
      </c>
      <c r="D29301">
        <v>33</v>
      </c>
      <c r="E29301" s="1">
        <v>443216</v>
      </c>
      <c r="G29301" t="s">
        <v>111</v>
      </c>
      <c r="H29301" t="s">
        <v>10255</v>
      </c>
      <c r="I29301" t="s">
        <v>3770</v>
      </c>
      <c r="J29301" t="s">
        <v>22</v>
      </c>
      <c r="K29301" t="s">
        <v>24</v>
      </c>
      <c r="L29301" t="s">
        <v>25</v>
      </c>
      <c r="M29301" t="s">
        <v>6109</v>
      </c>
    </row>
    <row r="29302" spans="1:13" x14ac:dyDescent="0.3">
      <c r="A29302" t="s">
        <v>3768</v>
      </c>
      <c r="C29302" t="s">
        <v>9306</v>
      </c>
      <c r="D29302">
        <v>46</v>
      </c>
      <c r="E29302" s="1">
        <v>597097</v>
      </c>
      <c r="G29302" t="s">
        <v>111</v>
      </c>
      <c r="H29302" t="s">
        <v>9344</v>
      </c>
      <c r="I29302" t="s">
        <v>3770</v>
      </c>
      <c r="J29302" t="s">
        <v>22</v>
      </c>
      <c r="K29302" t="s">
        <v>24</v>
      </c>
      <c r="L29302" t="s">
        <v>25</v>
      </c>
      <c r="M29302" t="s">
        <v>6109</v>
      </c>
    </row>
    <row r="29303" spans="1:13" x14ac:dyDescent="0.3">
      <c r="A29303" t="s">
        <v>3768</v>
      </c>
      <c r="C29303" t="s">
        <v>37919</v>
      </c>
      <c r="D29303">
        <v>48</v>
      </c>
      <c r="E29303" s="1">
        <v>1511578</v>
      </c>
      <c r="G29303" t="s">
        <v>111</v>
      </c>
      <c r="H29303" t="s">
        <v>37949</v>
      </c>
      <c r="I29303" t="s">
        <v>3770</v>
      </c>
      <c r="J29303" t="s">
        <v>22</v>
      </c>
      <c r="K29303" t="s">
        <v>24</v>
      </c>
      <c r="L29303" t="s">
        <v>25</v>
      </c>
      <c r="M29303" t="s">
        <v>120</v>
      </c>
    </row>
    <row r="29304" spans="1:13" x14ac:dyDescent="0.3">
      <c r="A29304" t="s">
        <v>25317</v>
      </c>
      <c r="C29304" t="s">
        <v>25301</v>
      </c>
      <c r="D29304">
        <v>60</v>
      </c>
      <c r="E29304" s="1">
        <v>20800</v>
      </c>
      <c r="G29304" t="s">
        <v>111</v>
      </c>
      <c r="H29304" t="s">
        <v>25318</v>
      </c>
      <c r="I29304" t="s">
        <v>156</v>
      </c>
      <c r="J29304" t="s">
        <v>22</v>
      </c>
      <c r="K29304" t="s">
        <v>24</v>
      </c>
      <c r="L29304" t="s">
        <v>25</v>
      </c>
      <c r="M29304" t="s">
        <v>6109</v>
      </c>
    </row>
    <row r="29305" spans="1:13" x14ac:dyDescent="0.3">
      <c r="A29305" t="s">
        <v>8428</v>
      </c>
      <c r="C29305" t="s">
        <v>21173</v>
      </c>
      <c r="D29305">
        <v>26</v>
      </c>
      <c r="E29305" s="1">
        <v>290000</v>
      </c>
      <c r="G29305" t="s">
        <v>111</v>
      </c>
      <c r="H29305" t="s">
        <v>21452</v>
      </c>
      <c r="I29305" t="s">
        <v>3770</v>
      </c>
      <c r="J29305" t="s">
        <v>22</v>
      </c>
      <c r="K29305" t="s">
        <v>24</v>
      </c>
      <c r="L29305" t="s">
        <v>25</v>
      </c>
      <c r="M29305" t="s">
        <v>232</v>
      </c>
    </row>
    <row r="29306" spans="1:13" x14ac:dyDescent="0.3">
      <c r="A29306" t="s">
        <v>8428</v>
      </c>
      <c r="C29306" t="s">
        <v>21035</v>
      </c>
      <c r="D29306">
        <v>38</v>
      </c>
      <c r="E29306" s="1">
        <v>1200000</v>
      </c>
      <c r="G29306" t="s">
        <v>111</v>
      </c>
      <c r="H29306" t="s">
        <v>21137</v>
      </c>
      <c r="I29306" t="s">
        <v>3770</v>
      </c>
      <c r="J29306" t="s">
        <v>22</v>
      </c>
      <c r="K29306" t="s">
        <v>24</v>
      </c>
      <c r="L29306" t="s">
        <v>25</v>
      </c>
      <c r="M29306" t="s">
        <v>87</v>
      </c>
    </row>
    <row r="29307" spans="1:13" x14ac:dyDescent="0.3">
      <c r="A29307" t="s">
        <v>8428</v>
      </c>
      <c r="C29307" t="s">
        <v>8196</v>
      </c>
      <c r="D29307">
        <v>54</v>
      </c>
      <c r="E29307" s="1">
        <v>4029394</v>
      </c>
      <c r="G29307" t="s">
        <v>111</v>
      </c>
      <c r="H29307" t="s">
        <v>8429</v>
      </c>
      <c r="I29307" t="s">
        <v>3770</v>
      </c>
      <c r="J29307" t="s">
        <v>22</v>
      </c>
      <c r="K29307" t="s">
        <v>24</v>
      </c>
      <c r="L29307" t="s">
        <v>25</v>
      </c>
      <c r="M29307" t="s">
        <v>87</v>
      </c>
    </row>
    <row r="29308" spans="1:13" x14ac:dyDescent="0.3">
      <c r="A29308" t="s">
        <v>8428</v>
      </c>
      <c r="C29308" t="s">
        <v>36770</v>
      </c>
      <c r="D29308">
        <v>39</v>
      </c>
      <c r="E29308" s="1">
        <v>5239758</v>
      </c>
      <c r="G29308" t="s">
        <v>111</v>
      </c>
      <c r="H29308" t="s">
        <v>36830</v>
      </c>
      <c r="I29308" t="s">
        <v>3770</v>
      </c>
      <c r="J29308" t="s">
        <v>22</v>
      </c>
      <c r="K29308" t="s">
        <v>24</v>
      </c>
      <c r="L29308" t="s">
        <v>25</v>
      </c>
      <c r="M29308" t="s">
        <v>232</v>
      </c>
    </row>
    <row r="29309" spans="1:13" x14ac:dyDescent="0.3">
      <c r="A29309" t="s">
        <v>8428</v>
      </c>
      <c r="C29309" t="s">
        <v>18211</v>
      </c>
      <c r="D29309">
        <v>52</v>
      </c>
      <c r="E29309" s="1">
        <v>3775000</v>
      </c>
      <c r="G29309" t="s">
        <v>111</v>
      </c>
      <c r="H29309" t="s">
        <v>18234</v>
      </c>
      <c r="I29309" t="s">
        <v>3770</v>
      </c>
      <c r="J29309" t="s">
        <v>22</v>
      </c>
      <c r="K29309" t="s">
        <v>24</v>
      </c>
      <c r="L29309" t="s">
        <v>25</v>
      </c>
      <c r="M29309" t="s">
        <v>120</v>
      </c>
    </row>
    <row r="29310" spans="1:13" x14ac:dyDescent="0.3">
      <c r="A29310" t="s">
        <v>8428</v>
      </c>
      <c r="C29310" t="s">
        <v>24984</v>
      </c>
      <c r="D29310">
        <v>20</v>
      </c>
      <c r="E29310" s="1">
        <v>423500</v>
      </c>
      <c r="G29310" t="s">
        <v>111</v>
      </c>
      <c r="H29310" t="s">
        <v>25004</v>
      </c>
      <c r="I29310" t="s">
        <v>3770</v>
      </c>
      <c r="J29310" t="s">
        <v>22</v>
      </c>
      <c r="K29310" t="s">
        <v>24</v>
      </c>
      <c r="L29310" t="s">
        <v>25</v>
      </c>
      <c r="M29310" t="s">
        <v>120</v>
      </c>
    </row>
    <row r="29311" spans="1:13" x14ac:dyDescent="0.3">
      <c r="A29311" t="s">
        <v>10285</v>
      </c>
      <c r="C29311" t="s">
        <v>29553</v>
      </c>
      <c r="D29311">
        <v>24</v>
      </c>
      <c r="E29311" s="1">
        <v>200000</v>
      </c>
      <c r="G29311" t="s">
        <v>111</v>
      </c>
      <c r="H29311" t="s">
        <v>68</v>
      </c>
      <c r="I29311" t="s">
        <v>156</v>
      </c>
      <c r="J29311" t="s">
        <v>22</v>
      </c>
      <c r="K29311" t="s">
        <v>24</v>
      </c>
      <c r="L29311" t="s">
        <v>25</v>
      </c>
      <c r="M29311" t="s">
        <v>141</v>
      </c>
    </row>
    <row r="29312" spans="1:13" x14ac:dyDescent="0.3">
      <c r="A29312" t="s">
        <v>10285</v>
      </c>
      <c r="C29312" t="s">
        <v>21714</v>
      </c>
      <c r="D29312">
        <v>37</v>
      </c>
      <c r="E29312" s="1">
        <v>375000</v>
      </c>
      <c r="G29312" t="s">
        <v>111</v>
      </c>
      <c r="H29312" t="s">
        <v>21874</v>
      </c>
      <c r="I29312" t="s">
        <v>156</v>
      </c>
      <c r="J29312" t="s">
        <v>22</v>
      </c>
      <c r="K29312" t="s">
        <v>24</v>
      </c>
      <c r="L29312" t="s">
        <v>25</v>
      </c>
      <c r="M29312" t="s">
        <v>141</v>
      </c>
    </row>
    <row r="29313" spans="1:13" x14ac:dyDescent="0.3">
      <c r="A29313" t="s">
        <v>10285</v>
      </c>
      <c r="C29313" t="s">
        <v>10275</v>
      </c>
      <c r="D29313">
        <v>36</v>
      </c>
      <c r="E29313" s="1">
        <v>350000</v>
      </c>
      <c r="G29313" t="s">
        <v>111</v>
      </c>
      <c r="H29313" t="s">
        <v>10286</v>
      </c>
      <c r="I29313" t="s">
        <v>156</v>
      </c>
      <c r="J29313" t="s">
        <v>22</v>
      </c>
      <c r="K29313" t="s">
        <v>24</v>
      </c>
      <c r="L29313" t="s">
        <v>25</v>
      </c>
      <c r="M29313" t="s">
        <v>6109</v>
      </c>
    </row>
    <row r="29314" spans="1:13" x14ac:dyDescent="0.3">
      <c r="A29314" t="s">
        <v>10285</v>
      </c>
      <c r="C29314" t="s">
        <v>34627</v>
      </c>
      <c r="D29314">
        <v>3</v>
      </c>
      <c r="E29314" s="1">
        <v>2500</v>
      </c>
      <c r="G29314" t="s">
        <v>21</v>
      </c>
      <c r="H29314" t="s">
        <v>970</v>
      </c>
      <c r="I29314" t="s">
        <v>156</v>
      </c>
      <c r="J29314" t="s">
        <v>22</v>
      </c>
      <c r="K29314" t="s">
        <v>24</v>
      </c>
      <c r="L29314" t="s">
        <v>25</v>
      </c>
      <c r="M29314" t="s">
        <v>26</v>
      </c>
    </row>
    <row r="29315" spans="1:13" x14ac:dyDescent="0.3">
      <c r="A29315" t="s">
        <v>10285</v>
      </c>
      <c r="C29315" t="s">
        <v>36965</v>
      </c>
      <c r="D29315">
        <v>36</v>
      </c>
      <c r="E29315" s="1">
        <v>225000</v>
      </c>
      <c r="G29315" t="s">
        <v>111</v>
      </c>
      <c r="H29315" t="s">
        <v>37003</v>
      </c>
      <c r="I29315" t="s">
        <v>156</v>
      </c>
      <c r="J29315" t="s">
        <v>22</v>
      </c>
      <c r="K29315" t="s">
        <v>24</v>
      </c>
      <c r="L29315" t="s">
        <v>25</v>
      </c>
      <c r="M29315" t="s">
        <v>3790</v>
      </c>
    </row>
    <row r="29316" spans="1:13" x14ac:dyDescent="0.3">
      <c r="A29316" t="s">
        <v>10285</v>
      </c>
      <c r="C29316" t="s">
        <v>17871</v>
      </c>
      <c r="D29316">
        <v>24</v>
      </c>
      <c r="E29316" s="1">
        <v>100000</v>
      </c>
      <c r="G29316" t="s">
        <v>111</v>
      </c>
      <c r="H29316" t="s">
        <v>17907</v>
      </c>
      <c r="I29316" t="s">
        <v>156</v>
      </c>
      <c r="J29316" t="s">
        <v>22</v>
      </c>
      <c r="K29316" t="s">
        <v>24</v>
      </c>
      <c r="L29316" t="s">
        <v>25</v>
      </c>
      <c r="M29316" t="s">
        <v>322</v>
      </c>
    </row>
    <row r="29317" spans="1:13" x14ac:dyDescent="0.3">
      <c r="A29317" t="s">
        <v>2328</v>
      </c>
      <c r="C29317" t="s">
        <v>2269</v>
      </c>
      <c r="D29317">
        <v>24</v>
      </c>
      <c r="E29317" s="1">
        <v>3000000</v>
      </c>
      <c r="G29317" t="s">
        <v>111</v>
      </c>
      <c r="H29317" t="s">
        <v>2329</v>
      </c>
      <c r="I29317" t="s">
        <v>156</v>
      </c>
      <c r="J29317" t="s">
        <v>22</v>
      </c>
      <c r="K29317" t="s">
        <v>24</v>
      </c>
      <c r="L29317" t="s">
        <v>25</v>
      </c>
      <c r="M29317" t="s">
        <v>141</v>
      </c>
    </row>
    <row r="29318" spans="1:13" x14ac:dyDescent="0.3">
      <c r="A29318" t="s">
        <v>2328</v>
      </c>
      <c r="C29318" t="s">
        <v>28715</v>
      </c>
      <c r="D29318">
        <v>12</v>
      </c>
      <c r="E29318" s="1">
        <v>1000000</v>
      </c>
      <c r="G29318" t="s">
        <v>111</v>
      </c>
      <c r="H29318" t="s">
        <v>68</v>
      </c>
      <c r="I29318" t="s">
        <v>156</v>
      </c>
      <c r="J29318" t="s">
        <v>22</v>
      </c>
      <c r="K29318" t="s">
        <v>24</v>
      </c>
      <c r="L29318" t="s">
        <v>25</v>
      </c>
      <c r="M29318" t="s">
        <v>141</v>
      </c>
    </row>
    <row r="29319" spans="1:13" x14ac:dyDescent="0.3">
      <c r="A29319" t="s">
        <v>2328</v>
      </c>
      <c r="C29319" t="s">
        <v>27194</v>
      </c>
      <c r="D29319">
        <v>24</v>
      </c>
      <c r="E29319" s="1">
        <v>2275499</v>
      </c>
      <c r="G29319" t="s">
        <v>111</v>
      </c>
      <c r="H29319" t="s">
        <v>27336</v>
      </c>
      <c r="I29319" t="s">
        <v>156</v>
      </c>
      <c r="J29319" t="s">
        <v>22</v>
      </c>
      <c r="K29319" t="s">
        <v>24</v>
      </c>
      <c r="L29319" t="s">
        <v>25</v>
      </c>
      <c r="M29319" t="s">
        <v>120</v>
      </c>
    </row>
    <row r="29320" spans="1:13" x14ac:dyDescent="0.3">
      <c r="A29320" t="s">
        <v>2328</v>
      </c>
      <c r="C29320" t="s">
        <v>27748</v>
      </c>
      <c r="D29320">
        <v>24</v>
      </c>
      <c r="E29320" s="1">
        <v>7933328</v>
      </c>
      <c r="G29320" t="s">
        <v>111</v>
      </c>
      <c r="H29320" t="s">
        <v>27749</v>
      </c>
      <c r="I29320" t="s">
        <v>156</v>
      </c>
      <c r="J29320" t="s">
        <v>22</v>
      </c>
      <c r="K29320" t="s">
        <v>24</v>
      </c>
      <c r="L29320" t="s">
        <v>25</v>
      </c>
      <c r="M29320" t="s">
        <v>120</v>
      </c>
    </row>
    <row r="29321" spans="1:13" x14ac:dyDescent="0.3">
      <c r="A29321" t="s">
        <v>2328</v>
      </c>
      <c r="C29321" t="s">
        <v>27748</v>
      </c>
      <c r="D29321">
        <v>23</v>
      </c>
      <c r="E29321" s="1">
        <v>7521254</v>
      </c>
      <c r="G29321" t="s">
        <v>111</v>
      </c>
      <c r="H29321" t="s">
        <v>27778</v>
      </c>
      <c r="I29321" t="s">
        <v>156</v>
      </c>
      <c r="J29321" t="s">
        <v>22</v>
      </c>
      <c r="K29321" t="s">
        <v>24</v>
      </c>
      <c r="L29321" t="s">
        <v>25</v>
      </c>
      <c r="M29321" t="s">
        <v>120</v>
      </c>
    </row>
    <row r="29322" spans="1:13" x14ac:dyDescent="0.3">
      <c r="A29322" t="s">
        <v>2328</v>
      </c>
      <c r="C29322" t="s">
        <v>30364</v>
      </c>
      <c r="D29322">
        <v>23</v>
      </c>
      <c r="E29322" s="1">
        <v>2000000</v>
      </c>
      <c r="G29322" t="s">
        <v>111</v>
      </c>
      <c r="H29322" t="s">
        <v>68</v>
      </c>
      <c r="I29322" t="s">
        <v>156</v>
      </c>
      <c r="J29322" t="s">
        <v>22</v>
      </c>
      <c r="K29322" t="s">
        <v>24</v>
      </c>
      <c r="L29322" t="s">
        <v>25</v>
      </c>
      <c r="M29322" t="s">
        <v>141</v>
      </c>
    </row>
    <row r="29323" spans="1:13" x14ac:dyDescent="0.3">
      <c r="A29323" t="s">
        <v>2328</v>
      </c>
      <c r="C29323" t="s">
        <v>5881</v>
      </c>
      <c r="D29323">
        <v>13</v>
      </c>
      <c r="E29323" s="1">
        <v>500000</v>
      </c>
      <c r="G29323" t="s">
        <v>111</v>
      </c>
      <c r="H29323" t="s">
        <v>5972</v>
      </c>
      <c r="I29323" t="s">
        <v>156</v>
      </c>
      <c r="J29323" t="s">
        <v>22</v>
      </c>
      <c r="K29323" t="s">
        <v>24</v>
      </c>
      <c r="L29323" t="s">
        <v>25</v>
      </c>
      <c r="M29323" t="s">
        <v>120</v>
      </c>
    </row>
    <row r="29324" spans="1:13" x14ac:dyDescent="0.3">
      <c r="A29324" t="s">
        <v>2328</v>
      </c>
      <c r="C29324" t="s">
        <v>4928</v>
      </c>
      <c r="D29324">
        <v>1</v>
      </c>
      <c r="E29324" s="1">
        <v>500</v>
      </c>
      <c r="G29324" t="s">
        <v>21</v>
      </c>
      <c r="H29324" t="s">
        <v>77</v>
      </c>
      <c r="I29324" t="s">
        <v>156</v>
      </c>
      <c r="J29324" t="s">
        <v>22</v>
      </c>
      <c r="K29324" t="s">
        <v>24</v>
      </c>
      <c r="L29324" t="s">
        <v>25</v>
      </c>
      <c r="M29324" t="s">
        <v>26</v>
      </c>
    </row>
    <row r="29325" spans="1:13" x14ac:dyDescent="0.3">
      <c r="A29325" t="s">
        <v>2328</v>
      </c>
      <c r="C29325" t="s">
        <v>24055</v>
      </c>
      <c r="D29325">
        <v>24</v>
      </c>
      <c r="E29325" s="1">
        <v>9131763</v>
      </c>
      <c r="G29325" t="s">
        <v>111</v>
      </c>
      <c r="H29325" t="s">
        <v>24129</v>
      </c>
      <c r="I29325" t="s">
        <v>156</v>
      </c>
      <c r="J29325" t="s">
        <v>22</v>
      </c>
      <c r="K29325" t="s">
        <v>24</v>
      </c>
      <c r="L29325" t="s">
        <v>25</v>
      </c>
      <c r="M29325" t="s">
        <v>120</v>
      </c>
    </row>
    <row r="29326" spans="1:13" x14ac:dyDescent="0.3">
      <c r="A29326" t="s">
        <v>2328</v>
      </c>
      <c r="C29326" t="s">
        <v>23792</v>
      </c>
      <c r="D29326">
        <v>25</v>
      </c>
      <c r="E29326" s="1">
        <v>3500000</v>
      </c>
      <c r="G29326" t="s">
        <v>111</v>
      </c>
      <c r="H29326" t="s">
        <v>23840</v>
      </c>
      <c r="I29326" t="s">
        <v>156</v>
      </c>
      <c r="J29326" t="s">
        <v>22</v>
      </c>
      <c r="K29326" t="s">
        <v>24</v>
      </c>
      <c r="L29326" t="s">
        <v>25</v>
      </c>
      <c r="M29326" t="s">
        <v>120</v>
      </c>
    </row>
    <row r="29327" spans="1:13" x14ac:dyDescent="0.3">
      <c r="A29327" t="s">
        <v>2328</v>
      </c>
      <c r="C29327" t="s">
        <v>15737</v>
      </c>
      <c r="D29327">
        <v>12</v>
      </c>
      <c r="E29327" s="1">
        <v>3000000</v>
      </c>
      <c r="G29327" t="s">
        <v>111</v>
      </c>
      <c r="H29327" t="s">
        <v>16170</v>
      </c>
      <c r="I29327" t="s">
        <v>156</v>
      </c>
      <c r="J29327" t="s">
        <v>22</v>
      </c>
      <c r="K29327" t="s">
        <v>24</v>
      </c>
      <c r="L29327" t="s">
        <v>25</v>
      </c>
      <c r="M29327" t="s">
        <v>120</v>
      </c>
    </row>
    <row r="29328" spans="1:13" x14ac:dyDescent="0.3">
      <c r="A29328" t="s">
        <v>2328</v>
      </c>
      <c r="C29328" t="s">
        <v>12673</v>
      </c>
      <c r="D29328">
        <v>1</v>
      </c>
      <c r="E29328" s="1">
        <v>50000</v>
      </c>
      <c r="G29328" t="s">
        <v>111</v>
      </c>
      <c r="H29328" t="s">
        <v>12781</v>
      </c>
      <c r="I29328" t="s">
        <v>156</v>
      </c>
      <c r="J29328" t="s">
        <v>22</v>
      </c>
      <c r="K29328" t="s">
        <v>24</v>
      </c>
      <c r="L29328" t="s">
        <v>25</v>
      </c>
      <c r="M29328" t="s">
        <v>120</v>
      </c>
    </row>
    <row r="29329" spans="1:13" x14ac:dyDescent="0.3">
      <c r="A29329" t="s">
        <v>2328</v>
      </c>
      <c r="C29329" t="s">
        <v>12803</v>
      </c>
      <c r="D29329">
        <v>36</v>
      </c>
      <c r="E29329" s="1">
        <v>6300000</v>
      </c>
      <c r="G29329" t="s">
        <v>111</v>
      </c>
      <c r="H29329" t="s">
        <v>12831</v>
      </c>
      <c r="I29329" t="s">
        <v>156</v>
      </c>
      <c r="J29329" t="s">
        <v>22</v>
      </c>
      <c r="K29329" t="s">
        <v>24</v>
      </c>
      <c r="L29329" t="s">
        <v>25</v>
      </c>
      <c r="M29329" t="s">
        <v>120</v>
      </c>
    </row>
    <row r="29330" spans="1:13" x14ac:dyDescent="0.3">
      <c r="A29330" t="s">
        <v>2328</v>
      </c>
      <c r="C29330" t="s">
        <v>9547</v>
      </c>
      <c r="D29330">
        <v>30</v>
      </c>
      <c r="E29330" s="1">
        <v>4200000</v>
      </c>
      <c r="G29330" t="s">
        <v>111</v>
      </c>
      <c r="H29330" t="s">
        <v>9733</v>
      </c>
      <c r="I29330" t="s">
        <v>156</v>
      </c>
      <c r="J29330" t="s">
        <v>22</v>
      </c>
      <c r="K29330" t="s">
        <v>24</v>
      </c>
      <c r="L29330" t="s">
        <v>25</v>
      </c>
      <c r="M29330" t="s">
        <v>120</v>
      </c>
    </row>
    <row r="29331" spans="1:13" x14ac:dyDescent="0.3">
      <c r="A29331" t="s">
        <v>18077</v>
      </c>
      <c r="C29331" t="s">
        <v>35549</v>
      </c>
      <c r="D29331">
        <v>36</v>
      </c>
      <c r="E29331" s="1">
        <v>750000</v>
      </c>
      <c r="G29331" t="s">
        <v>111</v>
      </c>
      <c r="H29331" t="s">
        <v>35593</v>
      </c>
      <c r="I29331" t="s">
        <v>472</v>
      </c>
      <c r="J29331" t="s">
        <v>22</v>
      </c>
      <c r="K29331" t="s">
        <v>24</v>
      </c>
      <c r="L29331" t="s">
        <v>25</v>
      </c>
      <c r="M29331" t="s">
        <v>322</v>
      </c>
    </row>
    <row r="29332" spans="1:13" x14ac:dyDescent="0.3">
      <c r="A29332" t="s">
        <v>18077</v>
      </c>
      <c r="C29332" t="s">
        <v>18024</v>
      </c>
      <c r="D29332">
        <v>12</v>
      </c>
      <c r="E29332" s="1">
        <v>15000</v>
      </c>
      <c r="G29332" t="s">
        <v>21</v>
      </c>
      <c r="H29332" t="s">
        <v>970</v>
      </c>
      <c r="I29332" t="s">
        <v>472</v>
      </c>
      <c r="J29332" t="s">
        <v>22</v>
      </c>
      <c r="K29332" t="s">
        <v>24</v>
      </c>
      <c r="L29332" t="s">
        <v>25</v>
      </c>
      <c r="M29332" t="s">
        <v>26</v>
      </c>
    </row>
    <row r="29333" spans="1:13" x14ac:dyDescent="0.3">
      <c r="A29333" t="s">
        <v>18077</v>
      </c>
      <c r="C29333" t="s">
        <v>18172</v>
      </c>
      <c r="D29333">
        <v>15</v>
      </c>
      <c r="E29333" s="1">
        <v>178750</v>
      </c>
      <c r="G29333" t="s">
        <v>111</v>
      </c>
      <c r="H29333" t="s">
        <v>18198</v>
      </c>
      <c r="I29333" t="s">
        <v>472</v>
      </c>
      <c r="J29333" t="s">
        <v>22</v>
      </c>
      <c r="K29333" t="s">
        <v>24</v>
      </c>
      <c r="L29333" t="s">
        <v>25</v>
      </c>
      <c r="M29333" t="s">
        <v>322</v>
      </c>
    </row>
    <row r="29334" spans="1:13" x14ac:dyDescent="0.3">
      <c r="A29334" t="s">
        <v>9778</v>
      </c>
      <c r="C29334" t="s">
        <v>21173</v>
      </c>
      <c r="D29334">
        <v>35</v>
      </c>
      <c r="E29334" s="1">
        <v>500000</v>
      </c>
      <c r="G29334" t="s">
        <v>21</v>
      </c>
      <c r="H29334" t="s">
        <v>21401</v>
      </c>
      <c r="I29334" t="s">
        <v>156</v>
      </c>
      <c r="J29334" t="s">
        <v>22</v>
      </c>
      <c r="K29334" t="s">
        <v>24</v>
      </c>
      <c r="L29334" t="s">
        <v>25</v>
      </c>
      <c r="M29334" t="s">
        <v>26</v>
      </c>
    </row>
    <row r="29335" spans="1:13" x14ac:dyDescent="0.3">
      <c r="A29335" t="s">
        <v>9778</v>
      </c>
      <c r="C29335" t="s">
        <v>12314</v>
      </c>
      <c r="D29335">
        <v>85</v>
      </c>
      <c r="E29335" s="1">
        <v>2002305</v>
      </c>
      <c r="G29335" t="s">
        <v>111</v>
      </c>
      <c r="H29335" t="s">
        <v>12520</v>
      </c>
      <c r="I29335" t="s">
        <v>156</v>
      </c>
      <c r="J29335" t="s">
        <v>22</v>
      </c>
      <c r="K29335" t="s">
        <v>24</v>
      </c>
      <c r="L29335" t="s">
        <v>25</v>
      </c>
      <c r="M29335" t="s">
        <v>141</v>
      </c>
    </row>
    <row r="29336" spans="1:13" x14ac:dyDescent="0.3">
      <c r="A29336" t="s">
        <v>9778</v>
      </c>
      <c r="C29336" t="s">
        <v>9547</v>
      </c>
      <c r="D29336">
        <v>1</v>
      </c>
      <c r="E29336" s="1">
        <v>50000</v>
      </c>
      <c r="G29336" t="s">
        <v>111</v>
      </c>
      <c r="H29336" t="s">
        <v>9779</v>
      </c>
      <c r="I29336" t="s">
        <v>156</v>
      </c>
      <c r="J29336" t="s">
        <v>22</v>
      </c>
      <c r="K29336" t="s">
        <v>24</v>
      </c>
      <c r="L29336" t="s">
        <v>25</v>
      </c>
      <c r="M29336" t="s">
        <v>6109</v>
      </c>
    </row>
    <row r="29337" spans="1:13" x14ac:dyDescent="0.3">
      <c r="A29337" t="s">
        <v>9778</v>
      </c>
      <c r="C29337" t="s">
        <v>34396</v>
      </c>
      <c r="D29337">
        <v>50</v>
      </c>
      <c r="E29337" s="1">
        <v>990325</v>
      </c>
      <c r="G29337" t="s">
        <v>111</v>
      </c>
      <c r="H29337" t="s">
        <v>21401</v>
      </c>
      <c r="I29337" t="s">
        <v>156</v>
      </c>
      <c r="J29337" t="s">
        <v>22</v>
      </c>
      <c r="K29337" t="s">
        <v>24</v>
      </c>
      <c r="L29337" t="s">
        <v>25</v>
      </c>
      <c r="M29337" t="s">
        <v>6109</v>
      </c>
    </row>
    <row r="29338" spans="1:13" x14ac:dyDescent="0.3">
      <c r="A29338" t="s">
        <v>9778</v>
      </c>
      <c r="C29338" t="s">
        <v>36770</v>
      </c>
      <c r="D29338">
        <v>28</v>
      </c>
      <c r="E29338" s="1">
        <v>179425</v>
      </c>
      <c r="G29338" t="s">
        <v>111</v>
      </c>
      <c r="H29338" t="s">
        <v>33587</v>
      </c>
      <c r="I29338" t="s">
        <v>156</v>
      </c>
      <c r="J29338" t="s">
        <v>22</v>
      </c>
      <c r="K29338" t="s">
        <v>24</v>
      </c>
      <c r="L29338" t="s">
        <v>25</v>
      </c>
      <c r="M29338" t="s">
        <v>6109</v>
      </c>
    </row>
    <row r="29339" spans="1:13" x14ac:dyDescent="0.3">
      <c r="A29339" t="s">
        <v>9778</v>
      </c>
      <c r="C29339" t="s">
        <v>25665</v>
      </c>
      <c r="D29339">
        <v>36</v>
      </c>
      <c r="E29339" s="1">
        <v>205144</v>
      </c>
      <c r="G29339" t="s">
        <v>111</v>
      </c>
      <c r="H29339" t="s">
        <v>25681</v>
      </c>
      <c r="I29339" t="s">
        <v>156</v>
      </c>
      <c r="J29339" t="s">
        <v>22</v>
      </c>
      <c r="K29339" t="s">
        <v>24</v>
      </c>
      <c r="L29339" t="s">
        <v>25</v>
      </c>
      <c r="M29339" t="s">
        <v>6109</v>
      </c>
    </row>
    <row r="29340" spans="1:13" x14ac:dyDescent="0.3">
      <c r="A29340" t="s">
        <v>37227</v>
      </c>
      <c r="C29340" t="s">
        <v>37047</v>
      </c>
      <c r="D29340">
        <v>20</v>
      </c>
      <c r="E29340" s="1">
        <v>189275</v>
      </c>
      <c r="G29340" t="s">
        <v>111</v>
      </c>
      <c r="H29340" t="s">
        <v>37228</v>
      </c>
      <c r="I29340" t="s">
        <v>3770</v>
      </c>
      <c r="J29340" t="s">
        <v>22</v>
      </c>
      <c r="K29340" t="s">
        <v>24</v>
      </c>
      <c r="L29340" t="s">
        <v>25</v>
      </c>
      <c r="M29340" t="s">
        <v>120</v>
      </c>
    </row>
    <row r="29341" spans="1:13" x14ac:dyDescent="0.3">
      <c r="A29341" t="s">
        <v>11395</v>
      </c>
      <c r="C29341" t="s">
        <v>11317</v>
      </c>
      <c r="D29341">
        <v>1</v>
      </c>
      <c r="E29341" s="1">
        <v>5000</v>
      </c>
      <c r="G29341" t="s">
        <v>111</v>
      </c>
      <c r="H29341" t="s">
        <v>11396</v>
      </c>
      <c r="I29341" t="s">
        <v>3770</v>
      </c>
      <c r="J29341" t="s">
        <v>22</v>
      </c>
      <c r="K29341" t="s">
        <v>24</v>
      </c>
      <c r="L29341" t="s">
        <v>25</v>
      </c>
      <c r="M29341" t="s">
        <v>6109</v>
      </c>
    </row>
    <row r="29342" spans="1:13" x14ac:dyDescent="0.3">
      <c r="A29342" t="s">
        <v>9282</v>
      </c>
      <c r="C29342" t="s">
        <v>11494</v>
      </c>
      <c r="D29342">
        <v>32</v>
      </c>
      <c r="E29342" s="1">
        <v>500000</v>
      </c>
      <c r="G29342" t="s">
        <v>111</v>
      </c>
      <c r="H29342" t="s">
        <v>11534</v>
      </c>
      <c r="I29342" t="s">
        <v>3770</v>
      </c>
      <c r="J29342" t="s">
        <v>22</v>
      </c>
      <c r="K29342" t="s">
        <v>24</v>
      </c>
      <c r="L29342" t="s">
        <v>25</v>
      </c>
      <c r="M29342" t="s">
        <v>6109</v>
      </c>
    </row>
    <row r="29343" spans="1:13" x14ac:dyDescent="0.3">
      <c r="A29343" t="s">
        <v>9282</v>
      </c>
      <c r="C29343" t="s">
        <v>11613</v>
      </c>
      <c r="D29343">
        <v>13</v>
      </c>
      <c r="E29343" s="1">
        <v>250000</v>
      </c>
      <c r="G29343" t="s">
        <v>21</v>
      </c>
      <c r="H29343" t="s">
        <v>5210</v>
      </c>
      <c r="I29343" t="s">
        <v>3770</v>
      </c>
      <c r="J29343" t="s">
        <v>22</v>
      </c>
      <c r="K29343" t="s">
        <v>24</v>
      </c>
      <c r="L29343" t="s">
        <v>25</v>
      </c>
      <c r="M29343" t="s">
        <v>26</v>
      </c>
    </row>
    <row r="29344" spans="1:13" x14ac:dyDescent="0.3">
      <c r="A29344" t="s">
        <v>9282</v>
      </c>
      <c r="C29344" t="s">
        <v>9284</v>
      </c>
      <c r="D29344">
        <v>42</v>
      </c>
      <c r="E29344" s="1">
        <v>795231</v>
      </c>
      <c r="G29344" t="s">
        <v>111</v>
      </c>
      <c r="H29344" t="s">
        <v>9283</v>
      </c>
      <c r="I29344" t="s">
        <v>3770</v>
      </c>
      <c r="J29344" t="s">
        <v>22</v>
      </c>
      <c r="K29344" t="s">
        <v>24</v>
      </c>
      <c r="L29344" t="s">
        <v>25</v>
      </c>
      <c r="M29344" t="s">
        <v>3790</v>
      </c>
    </row>
    <row r="29345" spans="1:13" x14ac:dyDescent="0.3">
      <c r="A29345" t="s">
        <v>9282</v>
      </c>
      <c r="C29345" t="s">
        <v>37529</v>
      </c>
      <c r="D29345">
        <v>6</v>
      </c>
      <c r="E29345" s="1">
        <v>47875</v>
      </c>
      <c r="G29345" t="s">
        <v>111</v>
      </c>
      <c r="H29345" t="s">
        <v>37560</v>
      </c>
      <c r="I29345" t="s">
        <v>3770</v>
      </c>
      <c r="J29345" t="s">
        <v>22</v>
      </c>
      <c r="K29345" t="s">
        <v>24</v>
      </c>
      <c r="L29345" t="s">
        <v>25</v>
      </c>
      <c r="M29345" t="s">
        <v>6109</v>
      </c>
    </row>
    <row r="29346" spans="1:13" x14ac:dyDescent="0.3">
      <c r="A29346" t="s">
        <v>37063</v>
      </c>
      <c r="C29346" t="s">
        <v>37047</v>
      </c>
      <c r="D29346">
        <v>52</v>
      </c>
      <c r="E29346" s="1">
        <v>130000</v>
      </c>
      <c r="G29346" t="s">
        <v>111</v>
      </c>
      <c r="H29346" t="s">
        <v>37064</v>
      </c>
      <c r="I29346" t="s">
        <v>3770</v>
      </c>
      <c r="J29346" t="s">
        <v>22</v>
      </c>
      <c r="K29346" t="s">
        <v>24</v>
      </c>
      <c r="L29346" t="s">
        <v>25</v>
      </c>
      <c r="M29346" t="s">
        <v>6109</v>
      </c>
    </row>
    <row r="29347" spans="1:13" x14ac:dyDescent="0.3">
      <c r="A29347" t="s">
        <v>18319</v>
      </c>
      <c r="C29347" t="s">
        <v>27408</v>
      </c>
      <c r="D29347">
        <v>26</v>
      </c>
      <c r="E29347" s="1">
        <v>260000</v>
      </c>
      <c r="G29347" t="s">
        <v>21</v>
      </c>
      <c r="H29347" t="s">
        <v>27607</v>
      </c>
      <c r="I29347" t="s">
        <v>8029</v>
      </c>
      <c r="J29347" t="s">
        <v>22</v>
      </c>
      <c r="K29347" t="s">
        <v>24</v>
      </c>
      <c r="L29347" t="s">
        <v>25</v>
      </c>
      <c r="M29347" t="s">
        <v>26</v>
      </c>
    </row>
    <row r="29348" spans="1:13" x14ac:dyDescent="0.3">
      <c r="A29348" t="s">
        <v>18319</v>
      </c>
      <c r="C29348" t="s">
        <v>18305</v>
      </c>
      <c r="D29348">
        <v>12</v>
      </c>
      <c r="E29348" s="1">
        <v>30000</v>
      </c>
      <c r="G29348" t="s">
        <v>111</v>
      </c>
      <c r="H29348" t="s">
        <v>18320</v>
      </c>
      <c r="I29348" t="s">
        <v>3770</v>
      </c>
      <c r="J29348" t="s">
        <v>22</v>
      </c>
      <c r="K29348" t="s">
        <v>24</v>
      </c>
      <c r="L29348" t="s">
        <v>25</v>
      </c>
      <c r="M29348" t="s">
        <v>322</v>
      </c>
    </row>
    <row r="29349" spans="1:13" x14ac:dyDescent="0.3">
      <c r="A29349" t="s">
        <v>33145</v>
      </c>
      <c r="C29349" t="s">
        <v>33136</v>
      </c>
      <c r="D29349">
        <v>36</v>
      </c>
      <c r="E29349" s="1">
        <v>320560</v>
      </c>
      <c r="G29349" t="s">
        <v>111</v>
      </c>
      <c r="H29349" t="s">
        <v>33146</v>
      </c>
      <c r="I29349" t="s">
        <v>3770</v>
      </c>
      <c r="J29349" t="s">
        <v>22</v>
      </c>
      <c r="K29349" t="s">
        <v>24</v>
      </c>
      <c r="L29349" t="s">
        <v>25</v>
      </c>
      <c r="M29349" t="s">
        <v>6109</v>
      </c>
    </row>
    <row r="29350" spans="1:13" x14ac:dyDescent="0.3">
      <c r="A29350" t="s">
        <v>9323</v>
      </c>
      <c r="C29350" t="s">
        <v>9306</v>
      </c>
      <c r="D29350">
        <v>15</v>
      </c>
      <c r="E29350" s="1">
        <v>200000</v>
      </c>
      <c r="G29350" t="s">
        <v>111</v>
      </c>
      <c r="H29350" t="s">
        <v>9324</v>
      </c>
      <c r="I29350" t="s">
        <v>3770</v>
      </c>
      <c r="J29350" t="s">
        <v>22</v>
      </c>
      <c r="K29350" t="s">
        <v>24</v>
      </c>
      <c r="L29350" t="s">
        <v>25</v>
      </c>
      <c r="M29350" t="s">
        <v>6109</v>
      </c>
    </row>
    <row r="29351" spans="1:13" x14ac:dyDescent="0.3">
      <c r="A29351" t="s">
        <v>6677</v>
      </c>
      <c r="C29351" t="s">
        <v>24785</v>
      </c>
      <c r="D29351">
        <v>12</v>
      </c>
      <c r="E29351" s="1">
        <v>25000</v>
      </c>
      <c r="G29351" t="s">
        <v>21</v>
      </c>
      <c r="H29351" t="s">
        <v>970</v>
      </c>
      <c r="I29351" t="s">
        <v>3770</v>
      </c>
      <c r="J29351" t="s">
        <v>22</v>
      </c>
      <c r="K29351" t="s">
        <v>24</v>
      </c>
      <c r="L29351" t="s">
        <v>25</v>
      </c>
      <c r="M29351" t="s">
        <v>26</v>
      </c>
    </row>
    <row r="29352" spans="1:13" x14ac:dyDescent="0.3">
      <c r="A29352" t="s">
        <v>6677</v>
      </c>
      <c r="C29352" t="s">
        <v>25301</v>
      </c>
      <c r="D29352">
        <v>12</v>
      </c>
      <c r="E29352" s="1">
        <v>25000</v>
      </c>
      <c r="G29352" t="s">
        <v>21</v>
      </c>
      <c r="H29352" t="s">
        <v>970</v>
      </c>
      <c r="I29352" t="s">
        <v>3770</v>
      </c>
      <c r="J29352" t="s">
        <v>22</v>
      </c>
      <c r="K29352" t="s">
        <v>24</v>
      </c>
      <c r="L29352" t="s">
        <v>25</v>
      </c>
      <c r="M29352" t="s">
        <v>26</v>
      </c>
    </row>
    <row r="29353" spans="1:13" x14ac:dyDescent="0.3">
      <c r="A29353" t="s">
        <v>6677</v>
      </c>
      <c r="C29353" t="s">
        <v>6671</v>
      </c>
      <c r="D29353">
        <v>12</v>
      </c>
      <c r="E29353" s="1">
        <v>50000</v>
      </c>
      <c r="G29353" t="s">
        <v>111</v>
      </c>
      <c r="H29353" t="s">
        <v>6678</v>
      </c>
      <c r="I29353" t="s">
        <v>3770</v>
      </c>
      <c r="J29353" t="s">
        <v>22</v>
      </c>
      <c r="K29353" t="s">
        <v>24</v>
      </c>
      <c r="L29353" t="s">
        <v>25</v>
      </c>
      <c r="M29353" t="s">
        <v>6109</v>
      </c>
    </row>
    <row r="29354" spans="1:13" x14ac:dyDescent="0.3">
      <c r="A29354" t="s">
        <v>36790</v>
      </c>
      <c r="C29354" t="s">
        <v>36770</v>
      </c>
      <c r="D29354">
        <v>19</v>
      </c>
      <c r="E29354" s="1">
        <v>469425</v>
      </c>
      <c r="G29354" t="s">
        <v>34</v>
      </c>
      <c r="H29354" t="s">
        <v>36791</v>
      </c>
      <c r="I29354" t="s">
        <v>3770</v>
      </c>
      <c r="J29354" t="s">
        <v>22</v>
      </c>
      <c r="K29354" t="s">
        <v>24</v>
      </c>
      <c r="L29354" t="s">
        <v>25</v>
      </c>
      <c r="M29354" t="s">
        <v>6146</v>
      </c>
    </row>
    <row r="29355" spans="1:13" x14ac:dyDescent="0.3">
      <c r="A29355" t="s">
        <v>17729</v>
      </c>
      <c r="C29355" t="s">
        <v>33755</v>
      </c>
      <c r="D29355">
        <v>60</v>
      </c>
      <c r="E29355" s="1">
        <v>1500000</v>
      </c>
      <c r="G29355" t="s">
        <v>34</v>
      </c>
      <c r="H29355" t="s">
        <v>33772</v>
      </c>
      <c r="I29355" t="s">
        <v>8029</v>
      </c>
      <c r="J29355" t="s">
        <v>22</v>
      </c>
      <c r="K29355" t="s">
        <v>24</v>
      </c>
      <c r="L29355" t="s">
        <v>25</v>
      </c>
      <c r="M29355" t="s">
        <v>6146</v>
      </c>
    </row>
    <row r="29356" spans="1:13" x14ac:dyDescent="0.3">
      <c r="A29356" t="s">
        <v>17729</v>
      </c>
      <c r="C29356" t="s">
        <v>17710</v>
      </c>
      <c r="D29356">
        <v>24</v>
      </c>
      <c r="E29356" s="1">
        <v>37050</v>
      </c>
      <c r="G29356" t="s">
        <v>34</v>
      </c>
      <c r="H29356" t="s">
        <v>17730</v>
      </c>
      <c r="I29356" t="s">
        <v>8029</v>
      </c>
      <c r="J29356" t="s">
        <v>22</v>
      </c>
      <c r="K29356" t="s">
        <v>24</v>
      </c>
      <c r="L29356" t="s">
        <v>25</v>
      </c>
      <c r="M29356" t="s">
        <v>6146</v>
      </c>
    </row>
    <row r="29357" spans="1:13" x14ac:dyDescent="0.3">
      <c r="A29357" t="s">
        <v>17729</v>
      </c>
      <c r="C29357" t="s">
        <v>25276</v>
      </c>
      <c r="D29357">
        <v>36</v>
      </c>
      <c r="E29357" s="1">
        <v>172880</v>
      </c>
      <c r="G29357" t="s">
        <v>34</v>
      </c>
      <c r="H29357" t="s">
        <v>18482</v>
      </c>
      <c r="I29357" t="s">
        <v>8029</v>
      </c>
      <c r="J29357" t="s">
        <v>22</v>
      </c>
      <c r="K29357" t="s">
        <v>24</v>
      </c>
      <c r="L29357" t="s">
        <v>25</v>
      </c>
      <c r="M29357" t="s">
        <v>6146</v>
      </c>
    </row>
    <row r="29358" spans="1:13" x14ac:dyDescent="0.3">
      <c r="A29358" t="s">
        <v>17729</v>
      </c>
      <c r="C29358" t="s">
        <v>20121</v>
      </c>
      <c r="D29358">
        <v>2</v>
      </c>
      <c r="E29358" s="1">
        <v>2380</v>
      </c>
      <c r="G29358" t="s">
        <v>34</v>
      </c>
      <c r="H29358" t="s">
        <v>6143</v>
      </c>
      <c r="I29358" t="s">
        <v>8029</v>
      </c>
      <c r="J29358" t="s">
        <v>22</v>
      </c>
      <c r="K29358" t="s">
        <v>24</v>
      </c>
      <c r="L29358" t="s">
        <v>25</v>
      </c>
      <c r="M29358" t="s">
        <v>6146</v>
      </c>
    </row>
    <row r="29359" spans="1:13" x14ac:dyDescent="0.3">
      <c r="A29359" t="s">
        <v>9272</v>
      </c>
      <c r="C29359" t="s">
        <v>9183</v>
      </c>
      <c r="D29359">
        <v>1</v>
      </c>
      <c r="E29359" s="1">
        <v>40000</v>
      </c>
      <c r="G29359" t="s">
        <v>111</v>
      </c>
      <c r="H29359" t="s">
        <v>9273</v>
      </c>
      <c r="I29359" t="s">
        <v>6988</v>
      </c>
      <c r="J29359" t="s">
        <v>22</v>
      </c>
      <c r="K29359" t="s">
        <v>24</v>
      </c>
      <c r="L29359" t="s">
        <v>25</v>
      </c>
      <c r="M29359" t="s">
        <v>6109</v>
      </c>
    </row>
    <row r="29360" spans="1:13" x14ac:dyDescent="0.3">
      <c r="A29360" t="s">
        <v>9272</v>
      </c>
      <c r="C29360" t="s">
        <v>37650</v>
      </c>
      <c r="D29360">
        <v>66</v>
      </c>
      <c r="E29360" s="1">
        <v>4500000</v>
      </c>
      <c r="G29360" t="s">
        <v>111</v>
      </c>
      <c r="H29360" t="s">
        <v>37663</v>
      </c>
      <c r="I29360" t="s">
        <v>6988</v>
      </c>
      <c r="J29360" t="s">
        <v>22</v>
      </c>
      <c r="K29360" t="s">
        <v>24</v>
      </c>
      <c r="L29360" t="s">
        <v>25</v>
      </c>
      <c r="M29360" t="s">
        <v>6109</v>
      </c>
    </row>
    <row r="29361" spans="1:13" x14ac:dyDescent="0.3">
      <c r="A29361" t="s">
        <v>34468</v>
      </c>
      <c r="C29361" t="s">
        <v>34470</v>
      </c>
      <c r="D29361">
        <v>41</v>
      </c>
      <c r="E29361" s="1">
        <v>191424</v>
      </c>
      <c r="G29361" t="s">
        <v>111</v>
      </c>
      <c r="H29361" t="s">
        <v>34469</v>
      </c>
      <c r="I29361" t="s">
        <v>472</v>
      </c>
      <c r="J29361" t="s">
        <v>22</v>
      </c>
      <c r="K29361" t="s">
        <v>24</v>
      </c>
      <c r="L29361" t="s">
        <v>25</v>
      </c>
      <c r="M29361" t="s">
        <v>6109</v>
      </c>
    </row>
    <row r="29362" spans="1:13" x14ac:dyDescent="0.3">
      <c r="A29362" t="s">
        <v>7973</v>
      </c>
      <c r="C29362" t="s">
        <v>30851</v>
      </c>
      <c r="D29362">
        <v>40</v>
      </c>
      <c r="E29362" s="1">
        <v>238081</v>
      </c>
      <c r="G29362" t="s">
        <v>13</v>
      </c>
      <c r="H29362" t="s">
        <v>30994</v>
      </c>
      <c r="I29362" t="s">
        <v>7975</v>
      </c>
      <c r="J29362" t="s">
        <v>22</v>
      </c>
      <c r="K29362" t="s">
        <v>24</v>
      </c>
      <c r="L29362" t="s">
        <v>38</v>
      </c>
      <c r="M29362" t="s">
        <v>82</v>
      </c>
    </row>
    <row r="29363" spans="1:13" x14ac:dyDescent="0.3">
      <c r="A29363" t="s">
        <v>7973</v>
      </c>
      <c r="C29363" t="s">
        <v>23704</v>
      </c>
      <c r="D29363">
        <v>11</v>
      </c>
      <c r="E29363" s="1">
        <v>355736</v>
      </c>
      <c r="G29363" t="s">
        <v>13</v>
      </c>
      <c r="H29363" t="s">
        <v>23790</v>
      </c>
      <c r="I29363" t="s">
        <v>7975</v>
      </c>
      <c r="J29363" t="s">
        <v>22</v>
      </c>
      <c r="K29363" t="s">
        <v>24</v>
      </c>
      <c r="L29363" t="s">
        <v>17</v>
      </c>
      <c r="M29363" t="s">
        <v>442</v>
      </c>
    </row>
    <row r="29364" spans="1:13" x14ac:dyDescent="0.3">
      <c r="A29364" t="s">
        <v>7973</v>
      </c>
      <c r="C29364" t="s">
        <v>16466</v>
      </c>
      <c r="D29364">
        <v>24</v>
      </c>
      <c r="E29364" s="1">
        <v>99873</v>
      </c>
      <c r="G29364" t="s">
        <v>13</v>
      </c>
      <c r="H29364" t="s">
        <v>16570</v>
      </c>
      <c r="I29364" t="s">
        <v>7975</v>
      </c>
      <c r="J29364" t="s">
        <v>22</v>
      </c>
      <c r="K29364" t="s">
        <v>24</v>
      </c>
      <c r="L29364" t="s">
        <v>17</v>
      </c>
      <c r="M29364" t="s">
        <v>450</v>
      </c>
    </row>
    <row r="29365" spans="1:13" x14ac:dyDescent="0.3">
      <c r="A29365" t="s">
        <v>7973</v>
      </c>
      <c r="C29365" t="s">
        <v>9547</v>
      </c>
      <c r="D29365">
        <v>24</v>
      </c>
      <c r="E29365" s="1">
        <v>99803</v>
      </c>
      <c r="G29365" t="s">
        <v>48</v>
      </c>
      <c r="H29365" t="s">
        <v>9965</v>
      </c>
      <c r="I29365" t="s">
        <v>7975</v>
      </c>
      <c r="J29365" t="s">
        <v>22</v>
      </c>
      <c r="K29365" t="s">
        <v>24</v>
      </c>
      <c r="L29365" t="s">
        <v>17</v>
      </c>
      <c r="M29365" t="s">
        <v>190</v>
      </c>
    </row>
    <row r="29366" spans="1:13" x14ac:dyDescent="0.3">
      <c r="A29366" t="s">
        <v>7973</v>
      </c>
      <c r="C29366" t="s">
        <v>7634</v>
      </c>
      <c r="D29366">
        <v>19</v>
      </c>
      <c r="E29366" s="1">
        <v>100000</v>
      </c>
      <c r="G29366" t="s">
        <v>13</v>
      </c>
      <c r="H29366" t="s">
        <v>7974</v>
      </c>
      <c r="I29366" t="s">
        <v>7975</v>
      </c>
      <c r="J29366" t="s">
        <v>22</v>
      </c>
      <c r="K29366" t="s">
        <v>24</v>
      </c>
      <c r="L29366" t="s">
        <v>17</v>
      </c>
      <c r="M29366" t="s">
        <v>450</v>
      </c>
    </row>
    <row r="29367" spans="1:13" x14ac:dyDescent="0.3">
      <c r="A29367" t="s">
        <v>7973</v>
      </c>
      <c r="C29367" t="s">
        <v>33755</v>
      </c>
      <c r="D29367">
        <v>24</v>
      </c>
      <c r="E29367" s="1">
        <v>100000</v>
      </c>
      <c r="G29367" t="s">
        <v>13</v>
      </c>
      <c r="H29367" t="s">
        <v>33914</v>
      </c>
      <c r="I29367" t="s">
        <v>7975</v>
      </c>
      <c r="J29367" t="s">
        <v>22</v>
      </c>
      <c r="K29367" t="s">
        <v>24</v>
      </c>
      <c r="L29367" t="s">
        <v>17</v>
      </c>
      <c r="M29367" t="s">
        <v>450</v>
      </c>
    </row>
    <row r="29368" spans="1:13" x14ac:dyDescent="0.3">
      <c r="A29368" t="s">
        <v>7973</v>
      </c>
      <c r="C29368" t="s">
        <v>34100</v>
      </c>
      <c r="D29368">
        <v>18</v>
      </c>
      <c r="E29368" s="1">
        <v>100000</v>
      </c>
      <c r="G29368" t="s">
        <v>13</v>
      </c>
      <c r="H29368" t="s">
        <v>34139</v>
      </c>
      <c r="I29368" t="s">
        <v>7975</v>
      </c>
      <c r="J29368" t="s">
        <v>22</v>
      </c>
      <c r="K29368" t="s">
        <v>24</v>
      </c>
      <c r="L29368" t="s">
        <v>17</v>
      </c>
      <c r="M29368" t="s">
        <v>450</v>
      </c>
    </row>
    <row r="29369" spans="1:13" x14ac:dyDescent="0.3">
      <c r="A29369" t="s">
        <v>7973</v>
      </c>
      <c r="C29369" t="s">
        <v>36219</v>
      </c>
      <c r="D29369">
        <v>49</v>
      </c>
      <c r="E29369" s="1">
        <v>25000000</v>
      </c>
      <c r="G29369" t="s">
        <v>21</v>
      </c>
      <c r="H29369" t="s">
        <v>5210</v>
      </c>
      <c r="I29369" t="s">
        <v>7975</v>
      </c>
      <c r="J29369" t="s">
        <v>22</v>
      </c>
      <c r="K29369" t="s">
        <v>24</v>
      </c>
      <c r="L29369" t="s">
        <v>25</v>
      </c>
      <c r="M29369" t="s">
        <v>26</v>
      </c>
    </row>
    <row r="29370" spans="1:13" x14ac:dyDescent="0.3">
      <c r="A29370" t="s">
        <v>18079</v>
      </c>
      <c r="C29370" t="s">
        <v>33603</v>
      </c>
      <c r="D29370">
        <v>81</v>
      </c>
      <c r="E29370" s="1">
        <v>425000</v>
      </c>
      <c r="G29370" t="s">
        <v>111</v>
      </c>
      <c r="H29370" t="s">
        <v>33711</v>
      </c>
      <c r="I29370" t="s">
        <v>7975</v>
      </c>
      <c r="J29370" t="s">
        <v>22</v>
      </c>
      <c r="K29370" t="s">
        <v>24</v>
      </c>
      <c r="L29370" t="s">
        <v>25</v>
      </c>
      <c r="M29370" t="s">
        <v>6109</v>
      </c>
    </row>
    <row r="29371" spans="1:13" x14ac:dyDescent="0.3">
      <c r="A29371" t="s">
        <v>18079</v>
      </c>
      <c r="C29371" t="s">
        <v>37919</v>
      </c>
      <c r="D29371">
        <v>45</v>
      </c>
      <c r="E29371" s="1">
        <v>967040</v>
      </c>
      <c r="G29371" t="s">
        <v>111</v>
      </c>
      <c r="H29371" t="s">
        <v>37956</v>
      </c>
      <c r="I29371" t="s">
        <v>7975</v>
      </c>
      <c r="J29371" t="s">
        <v>22</v>
      </c>
      <c r="K29371" t="s">
        <v>24</v>
      </c>
      <c r="L29371" t="s">
        <v>25</v>
      </c>
      <c r="M29371" t="s">
        <v>322</v>
      </c>
    </row>
    <row r="29372" spans="1:13" x14ac:dyDescent="0.3">
      <c r="A29372" t="s">
        <v>18079</v>
      </c>
      <c r="C29372" t="s">
        <v>38015</v>
      </c>
      <c r="D29372">
        <v>12</v>
      </c>
      <c r="E29372" s="1">
        <v>1500</v>
      </c>
      <c r="G29372" t="s">
        <v>21</v>
      </c>
      <c r="H29372" t="s">
        <v>970</v>
      </c>
      <c r="I29372" t="s">
        <v>7975</v>
      </c>
      <c r="J29372" t="s">
        <v>22</v>
      </c>
      <c r="K29372" t="s">
        <v>24</v>
      </c>
      <c r="L29372" t="s">
        <v>25</v>
      </c>
      <c r="M29372" t="s">
        <v>26</v>
      </c>
    </row>
    <row r="29373" spans="1:13" x14ac:dyDescent="0.3">
      <c r="A29373" t="s">
        <v>18079</v>
      </c>
      <c r="C29373" t="s">
        <v>18024</v>
      </c>
      <c r="D29373">
        <v>12</v>
      </c>
      <c r="E29373" s="1">
        <v>1140</v>
      </c>
      <c r="G29373" t="s">
        <v>21</v>
      </c>
      <c r="H29373" t="s">
        <v>970</v>
      </c>
      <c r="I29373" t="s">
        <v>7975</v>
      </c>
      <c r="J29373" t="s">
        <v>22</v>
      </c>
      <c r="K29373" t="s">
        <v>24</v>
      </c>
      <c r="L29373" t="s">
        <v>25</v>
      </c>
      <c r="M29373" t="s">
        <v>26</v>
      </c>
    </row>
    <row r="29374" spans="1:13" x14ac:dyDescent="0.3">
      <c r="A29374" t="s">
        <v>18079</v>
      </c>
      <c r="C29374" t="s">
        <v>24725</v>
      </c>
      <c r="D29374">
        <v>29</v>
      </c>
      <c r="E29374" s="1">
        <v>35000</v>
      </c>
      <c r="G29374" t="s">
        <v>111</v>
      </c>
      <c r="H29374" t="s">
        <v>24755</v>
      </c>
      <c r="I29374" t="s">
        <v>7975</v>
      </c>
      <c r="J29374" t="s">
        <v>22</v>
      </c>
      <c r="K29374" t="s">
        <v>24</v>
      </c>
      <c r="L29374" t="s">
        <v>25</v>
      </c>
      <c r="M29374" t="s">
        <v>6109</v>
      </c>
    </row>
    <row r="29375" spans="1:13" x14ac:dyDescent="0.3">
      <c r="A29375" t="s">
        <v>18079</v>
      </c>
      <c r="C29375" t="s">
        <v>24785</v>
      </c>
      <c r="D29375">
        <v>12</v>
      </c>
      <c r="E29375" s="1">
        <v>940</v>
      </c>
      <c r="G29375" t="s">
        <v>21</v>
      </c>
      <c r="H29375" t="s">
        <v>970</v>
      </c>
      <c r="I29375" t="s">
        <v>7975</v>
      </c>
      <c r="J29375" t="s">
        <v>22</v>
      </c>
      <c r="K29375" t="s">
        <v>24</v>
      </c>
      <c r="L29375" t="s">
        <v>25</v>
      </c>
      <c r="M29375" t="s">
        <v>26</v>
      </c>
    </row>
    <row r="29376" spans="1:13" x14ac:dyDescent="0.3">
      <c r="A29376" t="s">
        <v>18079</v>
      </c>
      <c r="C29376" t="s">
        <v>24414</v>
      </c>
      <c r="D29376">
        <v>42</v>
      </c>
      <c r="E29376" s="1">
        <v>1810635</v>
      </c>
      <c r="G29376" t="s">
        <v>111</v>
      </c>
      <c r="H29376" t="s">
        <v>24438</v>
      </c>
      <c r="I29376" t="s">
        <v>7975</v>
      </c>
      <c r="J29376" t="s">
        <v>22</v>
      </c>
      <c r="K29376" t="s">
        <v>24</v>
      </c>
      <c r="L29376" t="s">
        <v>25</v>
      </c>
      <c r="M29376" t="s">
        <v>6109</v>
      </c>
    </row>
    <row r="29377" spans="1:13" x14ac:dyDescent="0.3">
      <c r="A29377" t="s">
        <v>18079</v>
      </c>
      <c r="C29377" t="s">
        <v>25301</v>
      </c>
      <c r="D29377">
        <v>12</v>
      </c>
      <c r="E29377" s="1">
        <v>620</v>
      </c>
      <c r="G29377" t="s">
        <v>21</v>
      </c>
      <c r="H29377" t="s">
        <v>970</v>
      </c>
      <c r="I29377" t="s">
        <v>7975</v>
      </c>
      <c r="J29377" t="s">
        <v>22</v>
      </c>
      <c r="K29377" t="s">
        <v>24</v>
      </c>
      <c r="L29377" t="s">
        <v>25</v>
      </c>
      <c r="M29377" t="s">
        <v>26</v>
      </c>
    </row>
    <row r="29378" spans="1:13" x14ac:dyDescent="0.3">
      <c r="A29378" t="s">
        <v>18079</v>
      </c>
      <c r="C29378" t="s">
        <v>26485</v>
      </c>
      <c r="D29378">
        <v>12</v>
      </c>
      <c r="E29378" s="1">
        <v>525</v>
      </c>
      <c r="G29378" t="s">
        <v>21</v>
      </c>
      <c r="H29378" t="s">
        <v>970</v>
      </c>
      <c r="I29378" t="s">
        <v>7975</v>
      </c>
      <c r="J29378" t="s">
        <v>22</v>
      </c>
      <c r="K29378" t="s">
        <v>24</v>
      </c>
      <c r="L29378" t="s">
        <v>25</v>
      </c>
      <c r="M29378" t="s">
        <v>26</v>
      </c>
    </row>
    <row r="29379" spans="1:13" x14ac:dyDescent="0.3">
      <c r="A29379" t="s">
        <v>18079</v>
      </c>
      <c r="C29379" t="s">
        <v>26408</v>
      </c>
      <c r="D29379">
        <v>12</v>
      </c>
      <c r="E29379" s="1">
        <v>11305</v>
      </c>
      <c r="G29379" t="s">
        <v>111</v>
      </c>
      <c r="H29379" t="s">
        <v>25968</v>
      </c>
      <c r="I29379" t="s">
        <v>7975</v>
      </c>
      <c r="J29379" t="s">
        <v>22</v>
      </c>
      <c r="K29379" t="s">
        <v>24</v>
      </c>
      <c r="L29379" t="s">
        <v>25</v>
      </c>
      <c r="M29379" t="s">
        <v>6109</v>
      </c>
    </row>
    <row r="29380" spans="1:13" x14ac:dyDescent="0.3">
      <c r="A29380" t="s">
        <v>18079</v>
      </c>
      <c r="C29380" t="s">
        <v>25784</v>
      </c>
      <c r="D29380">
        <v>60</v>
      </c>
      <c r="E29380" s="1">
        <v>2225770</v>
      </c>
      <c r="G29380" t="s">
        <v>111</v>
      </c>
      <c r="H29380" t="s">
        <v>25812</v>
      </c>
      <c r="I29380" t="s">
        <v>7975</v>
      </c>
      <c r="J29380" t="s">
        <v>22</v>
      </c>
      <c r="K29380" t="s">
        <v>24</v>
      </c>
      <c r="L29380" t="s">
        <v>25</v>
      </c>
      <c r="M29380" t="s">
        <v>6109</v>
      </c>
    </row>
    <row r="29381" spans="1:13" x14ac:dyDescent="0.3">
      <c r="A29381" t="s">
        <v>18079</v>
      </c>
      <c r="C29381" t="s">
        <v>18470</v>
      </c>
      <c r="D29381">
        <v>12</v>
      </c>
      <c r="E29381" s="1">
        <v>11998</v>
      </c>
      <c r="G29381" t="s">
        <v>111</v>
      </c>
      <c r="H29381" t="s">
        <v>7568</v>
      </c>
      <c r="I29381" t="s">
        <v>7975</v>
      </c>
      <c r="J29381" t="s">
        <v>22</v>
      </c>
      <c r="K29381" t="s">
        <v>24</v>
      </c>
      <c r="L29381" t="s">
        <v>25</v>
      </c>
      <c r="M29381" t="s">
        <v>6109</v>
      </c>
    </row>
    <row r="29382" spans="1:13" x14ac:dyDescent="0.3">
      <c r="A29382" t="s">
        <v>18079</v>
      </c>
      <c r="C29382" t="s">
        <v>33136</v>
      </c>
      <c r="D29382">
        <v>36</v>
      </c>
      <c r="E29382" s="1">
        <v>230874</v>
      </c>
      <c r="G29382" t="s">
        <v>111</v>
      </c>
      <c r="H29382" t="s">
        <v>33140</v>
      </c>
      <c r="I29382" t="s">
        <v>7975</v>
      </c>
      <c r="J29382" t="s">
        <v>22</v>
      </c>
      <c r="K29382" t="s">
        <v>24</v>
      </c>
      <c r="L29382" t="s">
        <v>25</v>
      </c>
      <c r="M29382" t="s">
        <v>6109</v>
      </c>
    </row>
    <row r="29383" spans="1:13" x14ac:dyDescent="0.3">
      <c r="A29383" t="s">
        <v>18079</v>
      </c>
      <c r="C29383" t="s">
        <v>32202</v>
      </c>
      <c r="D29383">
        <v>36</v>
      </c>
      <c r="E29383" s="1">
        <v>225000</v>
      </c>
      <c r="G29383" t="s">
        <v>111</v>
      </c>
      <c r="H29383" t="s">
        <v>32242</v>
      </c>
      <c r="I29383" t="s">
        <v>7975</v>
      </c>
      <c r="J29383" t="s">
        <v>22</v>
      </c>
      <c r="K29383" t="s">
        <v>24</v>
      </c>
      <c r="L29383" t="s">
        <v>25</v>
      </c>
      <c r="M29383" t="s">
        <v>6109</v>
      </c>
    </row>
    <row r="29384" spans="1:13" x14ac:dyDescent="0.3">
      <c r="A29384" t="s">
        <v>18434</v>
      </c>
      <c r="C29384" t="s">
        <v>18415</v>
      </c>
      <c r="D29384">
        <v>36</v>
      </c>
      <c r="E29384" s="1">
        <v>45000</v>
      </c>
      <c r="G29384" t="s">
        <v>111</v>
      </c>
      <c r="H29384" t="s">
        <v>970</v>
      </c>
      <c r="I29384" t="s">
        <v>156</v>
      </c>
      <c r="J29384" t="s">
        <v>22</v>
      </c>
      <c r="K29384" t="s">
        <v>24</v>
      </c>
      <c r="L29384" t="s">
        <v>25</v>
      </c>
      <c r="M29384" t="s">
        <v>6109</v>
      </c>
    </row>
    <row r="29385" spans="1:13" x14ac:dyDescent="0.3">
      <c r="A29385" t="s">
        <v>1187</v>
      </c>
      <c r="C29385" t="s">
        <v>2269</v>
      </c>
      <c r="D29385">
        <v>24</v>
      </c>
      <c r="E29385" s="1">
        <v>1000000</v>
      </c>
      <c r="G29385" t="s">
        <v>111</v>
      </c>
      <c r="H29385" t="s">
        <v>2423</v>
      </c>
      <c r="I29385" t="s">
        <v>156</v>
      </c>
      <c r="J29385" t="s">
        <v>22</v>
      </c>
      <c r="K29385" t="s">
        <v>24</v>
      </c>
      <c r="L29385" t="s">
        <v>25</v>
      </c>
      <c r="M29385" t="s">
        <v>1188</v>
      </c>
    </row>
    <row r="29386" spans="1:13" x14ac:dyDescent="0.3">
      <c r="A29386" t="s">
        <v>1187</v>
      </c>
      <c r="C29386" t="s">
        <v>1558</v>
      </c>
      <c r="D29386">
        <v>12</v>
      </c>
      <c r="E29386" s="1">
        <v>100000</v>
      </c>
      <c r="G29386" t="s">
        <v>21</v>
      </c>
      <c r="H29386" t="s">
        <v>1660</v>
      </c>
      <c r="I29386" t="s">
        <v>156</v>
      </c>
      <c r="J29386" t="s">
        <v>22</v>
      </c>
      <c r="K29386" t="s">
        <v>24</v>
      </c>
      <c r="L29386" t="s">
        <v>25</v>
      </c>
      <c r="M29386" t="s">
        <v>26</v>
      </c>
    </row>
    <row r="29387" spans="1:13" x14ac:dyDescent="0.3">
      <c r="A29387" t="s">
        <v>1187</v>
      </c>
      <c r="C29387" t="s">
        <v>979</v>
      </c>
      <c r="D29387">
        <v>24</v>
      </c>
      <c r="E29387" s="1">
        <v>1000000</v>
      </c>
      <c r="G29387" t="s">
        <v>111</v>
      </c>
      <c r="H29387" t="s">
        <v>77</v>
      </c>
      <c r="I29387" t="s">
        <v>156</v>
      </c>
      <c r="J29387" t="s">
        <v>22</v>
      </c>
      <c r="K29387" t="s">
        <v>24</v>
      </c>
      <c r="L29387" t="s">
        <v>25</v>
      </c>
      <c r="M29387" t="s">
        <v>1188</v>
      </c>
    </row>
    <row r="29388" spans="1:13" x14ac:dyDescent="0.3">
      <c r="A29388" t="s">
        <v>1187</v>
      </c>
      <c r="C29388" t="s">
        <v>30595</v>
      </c>
      <c r="D29388">
        <v>23</v>
      </c>
      <c r="E29388" s="1">
        <v>1000000</v>
      </c>
      <c r="G29388" t="s">
        <v>111</v>
      </c>
      <c r="H29388" t="s">
        <v>68</v>
      </c>
      <c r="I29388" t="s">
        <v>156</v>
      </c>
      <c r="J29388" t="s">
        <v>22</v>
      </c>
      <c r="K29388" t="s">
        <v>24</v>
      </c>
      <c r="L29388" t="s">
        <v>25</v>
      </c>
      <c r="M29388" t="s">
        <v>1188</v>
      </c>
    </row>
    <row r="29389" spans="1:13" x14ac:dyDescent="0.3">
      <c r="A29389" t="s">
        <v>1187</v>
      </c>
      <c r="C29389" t="s">
        <v>35134</v>
      </c>
      <c r="D29389">
        <v>71</v>
      </c>
      <c r="E29389" s="1">
        <v>10000000</v>
      </c>
      <c r="G29389" t="s">
        <v>111</v>
      </c>
      <c r="H29389" t="s">
        <v>35147</v>
      </c>
      <c r="I29389" t="s">
        <v>156</v>
      </c>
      <c r="J29389" t="s">
        <v>22</v>
      </c>
      <c r="K29389" t="s">
        <v>24</v>
      </c>
      <c r="L29389" t="s">
        <v>25</v>
      </c>
      <c r="M29389" t="s">
        <v>6109</v>
      </c>
    </row>
    <row r="29390" spans="1:13" x14ac:dyDescent="0.3">
      <c r="A29390" t="s">
        <v>8061</v>
      </c>
      <c r="C29390" t="s">
        <v>23213</v>
      </c>
      <c r="D29390">
        <v>57</v>
      </c>
      <c r="E29390" s="1">
        <v>180000</v>
      </c>
      <c r="G29390" t="s">
        <v>748</v>
      </c>
      <c r="H29390" t="s">
        <v>23304</v>
      </c>
      <c r="I29390" t="s">
        <v>3770</v>
      </c>
      <c r="J29390" t="s">
        <v>22</v>
      </c>
      <c r="K29390" t="s">
        <v>24</v>
      </c>
      <c r="L29390" t="s">
        <v>25</v>
      </c>
      <c r="M29390" t="s">
        <v>749</v>
      </c>
    </row>
    <row r="29391" spans="1:13" x14ac:dyDescent="0.3">
      <c r="A29391" t="s">
        <v>8061</v>
      </c>
      <c r="C29391" t="s">
        <v>22646</v>
      </c>
      <c r="D29391">
        <v>15</v>
      </c>
      <c r="E29391" s="1">
        <v>50000</v>
      </c>
      <c r="G29391" t="s">
        <v>111</v>
      </c>
      <c r="H29391" t="s">
        <v>22743</v>
      </c>
      <c r="I29391" t="s">
        <v>3770</v>
      </c>
      <c r="J29391" t="s">
        <v>22</v>
      </c>
      <c r="K29391" t="s">
        <v>24</v>
      </c>
      <c r="L29391" t="s">
        <v>25</v>
      </c>
      <c r="M29391" t="s">
        <v>6109</v>
      </c>
    </row>
    <row r="29392" spans="1:13" x14ac:dyDescent="0.3">
      <c r="A29392" t="s">
        <v>8061</v>
      </c>
      <c r="C29392" t="s">
        <v>7634</v>
      </c>
      <c r="D29392">
        <v>1</v>
      </c>
      <c r="E29392" s="1">
        <v>20000</v>
      </c>
      <c r="G29392" t="s">
        <v>111</v>
      </c>
      <c r="H29392" t="s">
        <v>8062</v>
      </c>
      <c r="I29392" t="s">
        <v>3770</v>
      </c>
      <c r="J29392" t="s">
        <v>22</v>
      </c>
      <c r="K29392" t="s">
        <v>24</v>
      </c>
      <c r="L29392" t="s">
        <v>25</v>
      </c>
      <c r="M29392" t="s">
        <v>6109</v>
      </c>
    </row>
    <row r="29393" spans="1:13" x14ac:dyDescent="0.3">
      <c r="A29393" t="s">
        <v>14728</v>
      </c>
      <c r="C29393" t="s">
        <v>20401</v>
      </c>
      <c r="D29393">
        <v>36</v>
      </c>
      <c r="E29393" s="1">
        <v>300000</v>
      </c>
      <c r="G29393" t="s">
        <v>111</v>
      </c>
      <c r="H29393" t="s">
        <v>20412</v>
      </c>
      <c r="I29393" t="s">
        <v>156</v>
      </c>
      <c r="J29393" t="s">
        <v>22</v>
      </c>
      <c r="K29393" t="s">
        <v>24</v>
      </c>
      <c r="L29393" t="s">
        <v>25</v>
      </c>
      <c r="M29393" t="s">
        <v>120</v>
      </c>
    </row>
    <row r="29394" spans="1:13" x14ac:dyDescent="0.3">
      <c r="A29394" t="s">
        <v>14728</v>
      </c>
      <c r="C29394" t="s">
        <v>19032</v>
      </c>
      <c r="D29394">
        <v>5</v>
      </c>
      <c r="E29394" s="1">
        <v>50000</v>
      </c>
      <c r="G29394" t="s">
        <v>111</v>
      </c>
      <c r="H29394" t="s">
        <v>19070</v>
      </c>
      <c r="I29394" t="s">
        <v>156</v>
      </c>
      <c r="J29394" t="s">
        <v>22</v>
      </c>
      <c r="K29394" t="s">
        <v>24</v>
      </c>
      <c r="L29394" t="s">
        <v>25</v>
      </c>
      <c r="M29394" t="s">
        <v>120</v>
      </c>
    </row>
    <row r="29395" spans="1:13" x14ac:dyDescent="0.3">
      <c r="A29395" t="s">
        <v>14728</v>
      </c>
      <c r="C29395" t="s">
        <v>14716</v>
      </c>
      <c r="D29395">
        <v>16</v>
      </c>
      <c r="E29395" s="1">
        <v>2750000</v>
      </c>
      <c r="G29395" t="s">
        <v>111</v>
      </c>
      <c r="H29395" t="s">
        <v>14729</v>
      </c>
      <c r="I29395" t="s">
        <v>156</v>
      </c>
      <c r="J29395" t="s">
        <v>22</v>
      </c>
      <c r="K29395" t="s">
        <v>24</v>
      </c>
      <c r="L29395" t="s">
        <v>25</v>
      </c>
      <c r="M29395" t="s">
        <v>120</v>
      </c>
    </row>
    <row r="29396" spans="1:13" x14ac:dyDescent="0.3">
      <c r="A29396" t="s">
        <v>31433</v>
      </c>
      <c r="C29396" t="s">
        <v>31300</v>
      </c>
      <c r="D29396">
        <v>5</v>
      </c>
      <c r="E29396" s="1">
        <v>8058</v>
      </c>
      <c r="G29396" t="s">
        <v>34</v>
      </c>
      <c r="H29396" t="s">
        <v>6143</v>
      </c>
      <c r="I29396" t="s">
        <v>25878</v>
      </c>
      <c r="J29396" t="s">
        <v>137</v>
      </c>
      <c r="K29396" t="s">
        <v>24</v>
      </c>
      <c r="L29396" t="s">
        <v>25</v>
      </c>
      <c r="M29396" t="s">
        <v>6146</v>
      </c>
    </row>
    <row r="29397" spans="1:13" x14ac:dyDescent="0.3">
      <c r="A29397" t="s">
        <v>982</v>
      </c>
      <c r="C29397" t="s">
        <v>2957</v>
      </c>
      <c r="D29397">
        <v>35</v>
      </c>
      <c r="E29397" s="1">
        <v>2654442</v>
      </c>
      <c r="G29397" t="s">
        <v>13</v>
      </c>
      <c r="H29397" t="s">
        <v>3207</v>
      </c>
      <c r="I29397" t="s">
        <v>984</v>
      </c>
      <c r="J29397" t="s">
        <v>640</v>
      </c>
      <c r="K29397" t="s">
        <v>24</v>
      </c>
      <c r="L29397" t="s">
        <v>17</v>
      </c>
      <c r="M29397" t="s">
        <v>45</v>
      </c>
    </row>
    <row r="29398" spans="1:13" x14ac:dyDescent="0.3">
      <c r="A29398" t="s">
        <v>982</v>
      </c>
      <c r="C29398" t="s">
        <v>2957</v>
      </c>
      <c r="D29398">
        <v>17</v>
      </c>
      <c r="E29398" s="1">
        <v>1061115</v>
      </c>
      <c r="G29398" t="s">
        <v>13</v>
      </c>
      <c r="H29398" t="s">
        <v>3304</v>
      </c>
      <c r="I29398" t="s">
        <v>984</v>
      </c>
      <c r="J29398" t="s">
        <v>640</v>
      </c>
      <c r="K29398" t="s">
        <v>24</v>
      </c>
      <c r="L29398" t="s">
        <v>17</v>
      </c>
      <c r="M29398" t="s">
        <v>450</v>
      </c>
    </row>
    <row r="29399" spans="1:13" x14ac:dyDescent="0.3">
      <c r="A29399" t="s">
        <v>982</v>
      </c>
      <c r="C29399" t="s">
        <v>2957</v>
      </c>
      <c r="D29399">
        <v>12</v>
      </c>
      <c r="E29399" s="1">
        <v>658232</v>
      </c>
      <c r="G29399" t="s">
        <v>13</v>
      </c>
      <c r="H29399" t="s">
        <v>3383</v>
      </c>
      <c r="I29399" t="s">
        <v>984</v>
      </c>
      <c r="J29399" t="s">
        <v>640</v>
      </c>
      <c r="K29399" t="s">
        <v>24</v>
      </c>
      <c r="L29399" t="s">
        <v>210</v>
      </c>
      <c r="M29399" t="s">
        <v>450</v>
      </c>
    </row>
    <row r="29400" spans="1:13" x14ac:dyDescent="0.3">
      <c r="A29400" t="s">
        <v>982</v>
      </c>
      <c r="C29400" t="s">
        <v>2957</v>
      </c>
      <c r="D29400">
        <v>36</v>
      </c>
      <c r="E29400" s="1">
        <v>1997360</v>
      </c>
      <c r="G29400" t="s">
        <v>13</v>
      </c>
      <c r="H29400" t="s">
        <v>3484</v>
      </c>
      <c r="I29400" t="s">
        <v>984</v>
      </c>
      <c r="J29400" t="s">
        <v>640</v>
      </c>
      <c r="K29400" t="s">
        <v>24</v>
      </c>
      <c r="L29400" t="s">
        <v>44</v>
      </c>
      <c r="M29400" t="s">
        <v>45</v>
      </c>
    </row>
    <row r="29401" spans="1:13" x14ac:dyDescent="0.3">
      <c r="A29401" t="s">
        <v>982</v>
      </c>
      <c r="C29401" t="s">
        <v>979</v>
      </c>
      <c r="D29401">
        <v>48</v>
      </c>
      <c r="E29401" s="1">
        <v>3995709</v>
      </c>
      <c r="G29401" t="s">
        <v>13</v>
      </c>
      <c r="H29401" t="s">
        <v>983</v>
      </c>
      <c r="I29401" t="s">
        <v>984</v>
      </c>
      <c r="J29401" t="s">
        <v>640</v>
      </c>
      <c r="K29401" t="s">
        <v>24</v>
      </c>
      <c r="L29401" t="s">
        <v>170</v>
      </c>
      <c r="M29401" t="s">
        <v>45</v>
      </c>
    </row>
    <row r="29402" spans="1:13" x14ac:dyDescent="0.3">
      <c r="A29402" t="s">
        <v>982</v>
      </c>
      <c r="C29402" t="s">
        <v>28715</v>
      </c>
      <c r="D29402">
        <v>36</v>
      </c>
      <c r="E29402" s="1">
        <v>2895560</v>
      </c>
      <c r="G29402" t="s">
        <v>13</v>
      </c>
      <c r="H29402" t="s">
        <v>28860</v>
      </c>
      <c r="I29402" t="s">
        <v>984</v>
      </c>
      <c r="J29402" t="s">
        <v>640</v>
      </c>
      <c r="K29402" t="s">
        <v>24</v>
      </c>
      <c r="L29402" t="s">
        <v>17</v>
      </c>
      <c r="M29402" t="s">
        <v>101</v>
      </c>
    </row>
    <row r="29403" spans="1:13" x14ac:dyDescent="0.3">
      <c r="A29403" t="s">
        <v>982</v>
      </c>
      <c r="C29403" t="s">
        <v>27194</v>
      </c>
      <c r="D29403">
        <v>20</v>
      </c>
      <c r="E29403" s="1">
        <v>1102505</v>
      </c>
      <c r="G29403" t="s">
        <v>13</v>
      </c>
      <c r="H29403" t="s">
        <v>27226</v>
      </c>
      <c r="I29403" t="s">
        <v>984</v>
      </c>
      <c r="J29403" t="s">
        <v>640</v>
      </c>
      <c r="K29403" t="s">
        <v>24</v>
      </c>
      <c r="L29403" t="s">
        <v>17</v>
      </c>
      <c r="M29403" t="s">
        <v>45</v>
      </c>
    </row>
    <row r="29404" spans="1:13" x14ac:dyDescent="0.3">
      <c r="A29404" t="s">
        <v>982</v>
      </c>
      <c r="C29404" t="s">
        <v>29114</v>
      </c>
      <c r="D29404">
        <v>20</v>
      </c>
      <c r="E29404" s="1">
        <v>4425000</v>
      </c>
      <c r="G29404" t="s">
        <v>13</v>
      </c>
      <c r="H29404" t="s">
        <v>29251</v>
      </c>
      <c r="I29404" t="s">
        <v>984</v>
      </c>
      <c r="J29404" t="s">
        <v>640</v>
      </c>
      <c r="K29404" t="s">
        <v>24</v>
      </c>
      <c r="L29404" t="s">
        <v>17</v>
      </c>
      <c r="M29404" t="s">
        <v>87</v>
      </c>
    </row>
    <row r="29405" spans="1:13" x14ac:dyDescent="0.3">
      <c r="A29405" t="s">
        <v>982</v>
      </c>
      <c r="C29405" t="s">
        <v>27408</v>
      </c>
      <c r="D29405">
        <v>9</v>
      </c>
      <c r="E29405" s="1">
        <v>250000</v>
      </c>
      <c r="G29405" t="s">
        <v>13</v>
      </c>
      <c r="H29405" t="s">
        <v>27567</v>
      </c>
      <c r="I29405" t="s">
        <v>984</v>
      </c>
      <c r="J29405" t="s">
        <v>640</v>
      </c>
      <c r="K29405" t="s">
        <v>24</v>
      </c>
      <c r="L29405" t="s">
        <v>17</v>
      </c>
      <c r="M29405" t="s">
        <v>66</v>
      </c>
    </row>
    <row r="29406" spans="1:13" x14ac:dyDescent="0.3">
      <c r="A29406" t="s">
        <v>982</v>
      </c>
      <c r="C29406" t="s">
        <v>29922</v>
      </c>
      <c r="D29406">
        <v>35</v>
      </c>
      <c r="E29406" s="1">
        <v>990916</v>
      </c>
      <c r="G29406" t="s">
        <v>13</v>
      </c>
      <c r="H29406" t="s">
        <v>30319</v>
      </c>
      <c r="I29406" t="s">
        <v>984</v>
      </c>
      <c r="J29406" t="s">
        <v>640</v>
      </c>
      <c r="K29406" t="s">
        <v>24</v>
      </c>
      <c r="L29406" t="s">
        <v>17</v>
      </c>
      <c r="M29406" t="s">
        <v>345</v>
      </c>
    </row>
    <row r="29407" spans="1:13" x14ac:dyDescent="0.3">
      <c r="A29407" t="s">
        <v>982</v>
      </c>
      <c r="C29407" t="s">
        <v>29426</v>
      </c>
      <c r="D29407">
        <v>48</v>
      </c>
      <c r="E29407" s="1">
        <v>2402419</v>
      </c>
      <c r="G29407" t="s">
        <v>13</v>
      </c>
      <c r="H29407" t="s">
        <v>29460</v>
      </c>
      <c r="I29407" t="s">
        <v>984</v>
      </c>
      <c r="J29407" t="s">
        <v>640</v>
      </c>
      <c r="K29407" t="s">
        <v>24</v>
      </c>
      <c r="L29407" t="s">
        <v>704</v>
      </c>
      <c r="M29407" t="s">
        <v>101</v>
      </c>
    </row>
    <row r="29408" spans="1:13" x14ac:dyDescent="0.3">
      <c r="A29408" t="s">
        <v>982</v>
      </c>
      <c r="C29408" t="s">
        <v>31181</v>
      </c>
      <c r="D29408">
        <v>96</v>
      </c>
      <c r="E29408" s="1">
        <v>24731775</v>
      </c>
      <c r="G29408" t="s">
        <v>13</v>
      </c>
      <c r="H29408" t="s">
        <v>31201</v>
      </c>
      <c r="I29408" t="s">
        <v>984</v>
      </c>
      <c r="J29408" t="s">
        <v>640</v>
      </c>
      <c r="K29408" t="s">
        <v>24</v>
      </c>
      <c r="L29408" t="s">
        <v>17</v>
      </c>
      <c r="M29408" t="s">
        <v>101</v>
      </c>
    </row>
    <row r="29409" spans="1:13" x14ac:dyDescent="0.3">
      <c r="A29409" t="s">
        <v>982</v>
      </c>
      <c r="C29409" t="s">
        <v>4328</v>
      </c>
      <c r="D29409">
        <v>14</v>
      </c>
      <c r="E29409" s="1">
        <v>80000</v>
      </c>
      <c r="G29409" t="s">
        <v>13</v>
      </c>
      <c r="H29409" t="s">
        <v>4304</v>
      </c>
      <c r="I29409" t="s">
        <v>984</v>
      </c>
      <c r="J29409" t="s">
        <v>640</v>
      </c>
      <c r="K29409" t="s">
        <v>24</v>
      </c>
      <c r="L29409" t="s">
        <v>17</v>
      </c>
      <c r="M29409" t="s">
        <v>45</v>
      </c>
    </row>
    <row r="29410" spans="1:13" x14ac:dyDescent="0.3">
      <c r="A29410" t="s">
        <v>982</v>
      </c>
      <c r="C29410" t="s">
        <v>5155</v>
      </c>
      <c r="D29410">
        <v>48</v>
      </c>
      <c r="E29410" s="1">
        <v>4540385</v>
      </c>
      <c r="G29410" t="s">
        <v>13</v>
      </c>
      <c r="H29410" t="s">
        <v>5294</v>
      </c>
      <c r="I29410" t="s">
        <v>984</v>
      </c>
      <c r="J29410" t="s">
        <v>640</v>
      </c>
      <c r="K29410" t="s">
        <v>24</v>
      </c>
      <c r="L29410" t="s">
        <v>17</v>
      </c>
      <c r="M29410" t="s">
        <v>45</v>
      </c>
    </row>
    <row r="29411" spans="1:13" x14ac:dyDescent="0.3">
      <c r="A29411" t="s">
        <v>982</v>
      </c>
      <c r="C29411" t="s">
        <v>5025</v>
      </c>
      <c r="D29411">
        <v>59</v>
      </c>
      <c r="E29411" s="1">
        <v>2653723</v>
      </c>
      <c r="G29411" t="s">
        <v>13</v>
      </c>
      <c r="H29411" t="s">
        <v>5068</v>
      </c>
      <c r="I29411" t="s">
        <v>984</v>
      </c>
      <c r="J29411" t="s">
        <v>640</v>
      </c>
      <c r="K29411" t="s">
        <v>24</v>
      </c>
      <c r="L29411" t="s">
        <v>38</v>
      </c>
      <c r="M29411" t="s">
        <v>101</v>
      </c>
    </row>
    <row r="29412" spans="1:13" x14ac:dyDescent="0.3">
      <c r="A29412" t="s">
        <v>982</v>
      </c>
      <c r="C29412" t="s">
        <v>5025</v>
      </c>
      <c r="D29412">
        <v>13</v>
      </c>
      <c r="E29412" s="1">
        <v>275000</v>
      </c>
      <c r="G29412" t="s">
        <v>13</v>
      </c>
      <c r="H29412" t="s">
        <v>5106</v>
      </c>
      <c r="I29412" t="s">
        <v>984</v>
      </c>
      <c r="J29412" t="s">
        <v>640</v>
      </c>
      <c r="K29412" t="s">
        <v>24</v>
      </c>
      <c r="L29412" t="s">
        <v>17</v>
      </c>
      <c r="M29412" t="s">
        <v>450</v>
      </c>
    </row>
    <row r="29413" spans="1:13" x14ac:dyDescent="0.3">
      <c r="A29413" t="s">
        <v>982</v>
      </c>
      <c r="C29413" t="s">
        <v>22837</v>
      </c>
      <c r="D29413">
        <v>60</v>
      </c>
      <c r="E29413" s="1">
        <v>1149795</v>
      </c>
      <c r="G29413" t="s">
        <v>13</v>
      </c>
      <c r="H29413" t="s">
        <v>23171</v>
      </c>
      <c r="I29413" t="s">
        <v>984</v>
      </c>
      <c r="J29413" t="s">
        <v>640</v>
      </c>
      <c r="K29413" t="s">
        <v>24</v>
      </c>
      <c r="L29413" t="s">
        <v>17</v>
      </c>
      <c r="M29413" t="s">
        <v>4960</v>
      </c>
    </row>
    <row r="29414" spans="1:13" x14ac:dyDescent="0.3">
      <c r="A29414" t="s">
        <v>982</v>
      </c>
      <c r="C29414" t="s">
        <v>23856</v>
      </c>
      <c r="D29414">
        <v>43</v>
      </c>
      <c r="E29414" s="1">
        <v>493089</v>
      </c>
      <c r="G29414" t="s">
        <v>13</v>
      </c>
      <c r="H29414" t="s">
        <v>23573</v>
      </c>
      <c r="I29414" t="s">
        <v>984</v>
      </c>
      <c r="J29414" t="s">
        <v>640</v>
      </c>
      <c r="K29414" t="s">
        <v>24</v>
      </c>
      <c r="L29414" t="s">
        <v>17</v>
      </c>
      <c r="M29414" t="s">
        <v>1885</v>
      </c>
    </row>
    <row r="29415" spans="1:13" x14ac:dyDescent="0.3">
      <c r="A29415" t="s">
        <v>982</v>
      </c>
      <c r="C29415" t="s">
        <v>23373</v>
      </c>
      <c r="D29415">
        <v>33</v>
      </c>
      <c r="E29415" s="1">
        <v>400000</v>
      </c>
      <c r="G29415" t="s">
        <v>13</v>
      </c>
      <c r="H29415" t="s">
        <v>23397</v>
      </c>
      <c r="I29415" t="s">
        <v>984</v>
      </c>
      <c r="J29415" t="s">
        <v>640</v>
      </c>
      <c r="K29415" t="s">
        <v>24</v>
      </c>
      <c r="L29415" t="s">
        <v>17</v>
      </c>
      <c r="M29415" t="s">
        <v>18</v>
      </c>
    </row>
    <row r="29416" spans="1:13" x14ac:dyDescent="0.3">
      <c r="A29416" t="s">
        <v>982</v>
      </c>
      <c r="C29416" t="s">
        <v>21173</v>
      </c>
      <c r="D29416">
        <v>68</v>
      </c>
      <c r="E29416" s="1">
        <v>3730810</v>
      </c>
      <c r="G29416" t="s">
        <v>13</v>
      </c>
      <c r="H29416" t="s">
        <v>21244</v>
      </c>
      <c r="I29416" t="s">
        <v>984</v>
      </c>
      <c r="J29416" t="s">
        <v>640</v>
      </c>
      <c r="K29416" t="s">
        <v>24</v>
      </c>
      <c r="L29416" t="s">
        <v>210</v>
      </c>
      <c r="M29416" t="s">
        <v>1885</v>
      </c>
    </row>
    <row r="29417" spans="1:13" x14ac:dyDescent="0.3">
      <c r="A29417" t="s">
        <v>982</v>
      </c>
      <c r="C29417" t="s">
        <v>21173</v>
      </c>
      <c r="D29417">
        <v>18</v>
      </c>
      <c r="E29417" s="1">
        <v>100000</v>
      </c>
      <c r="G29417" t="s">
        <v>13</v>
      </c>
      <c r="H29417" t="s">
        <v>21474</v>
      </c>
      <c r="I29417" t="s">
        <v>984</v>
      </c>
      <c r="J29417" t="s">
        <v>640</v>
      </c>
      <c r="K29417" t="s">
        <v>24</v>
      </c>
      <c r="L29417" t="s">
        <v>17</v>
      </c>
      <c r="M29417" t="s">
        <v>450</v>
      </c>
    </row>
    <row r="29418" spans="1:13" x14ac:dyDescent="0.3">
      <c r="A29418" t="s">
        <v>982</v>
      </c>
      <c r="C29418" t="s">
        <v>21173</v>
      </c>
      <c r="D29418">
        <v>30</v>
      </c>
      <c r="E29418" s="1">
        <v>191050</v>
      </c>
      <c r="G29418" t="s">
        <v>13</v>
      </c>
      <c r="H29418" t="s">
        <v>21655</v>
      </c>
      <c r="I29418" t="s">
        <v>984</v>
      </c>
      <c r="J29418" t="s">
        <v>640</v>
      </c>
      <c r="K29418" t="s">
        <v>24</v>
      </c>
      <c r="L29418" t="s">
        <v>17</v>
      </c>
      <c r="M29418" t="s">
        <v>45</v>
      </c>
    </row>
    <row r="29419" spans="1:13" x14ac:dyDescent="0.3">
      <c r="A29419" t="s">
        <v>982</v>
      </c>
      <c r="C29419" t="s">
        <v>22248</v>
      </c>
      <c r="D29419">
        <v>60</v>
      </c>
      <c r="E29419" s="1">
        <v>1989301</v>
      </c>
      <c r="G29419" t="s">
        <v>13</v>
      </c>
      <c r="H29419" t="s">
        <v>22275</v>
      </c>
      <c r="I29419" t="s">
        <v>984</v>
      </c>
      <c r="J29419" t="s">
        <v>640</v>
      </c>
      <c r="K29419" t="s">
        <v>24</v>
      </c>
      <c r="L29419" t="s">
        <v>17</v>
      </c>
      <c r="M29419" t="s">
        <v>1885</v>
      </c>
    </row>
    <row r="29420" spans="1:13" x14ac:dyDescent="0.3">
      <c r="A29420" t="s">
        <v>982</v>
      </c>
      <c r="C29420" t="s">
        <v>21714</v>
      </c>
      <c r="D29420">
        <v>44</v>
      </c>
      <c r="E29420" s="1">
        <v>1119843</v>
      </c>
      <c r="G29420" t="s">
        <v>13</v>
      </c>
      <c r="H29420" t="s">
        <v>21748</v>
      </c>
      <c r="I29420" t="s">
        <v>984</v>
      </c>
      <c r="J29420" t="s">
        <v>640</v>
      </c>
      <c r="K29420" t="s">
        <v>24</v>
      </c>
      <c r="L29420" t="s">
        <v>17</v>
      </c>
      <c r="M29420" t="s">
        <v>1885</v>
      </c>
    </row>
    <row r="29421" spans="1:13" x14ac:dyDescent="0.3">
      <c r="A29421" t="s">
        <v>982</v>
      </c>
      <c r="C29421" t="s">
        <v>15737</v>
      </c>
      <c r="D29421">
        <v>38</v>
      </c>
      <c r="E29421" s="1">
        <v>1515935</v>
      </c>
      <c r="G29421" t="s">
        <v>13</v>
      </c>
      <c r="H29421" t="s">
        <v>16017</v>
      </c>
      <c r="I29421" t="s">
        <v>984</v>
      </c>
      <c r="J29421" t="s">
        <v>640</v>
      </c>
      <c r="K29421" t="s">
        <v>24</v>
      </c>
      <c r="L29421" t="s">
        <v>17</v>
      </c>
      <c r="M29421" t="s">
        <v>10078</v>
      </c>
    </row>
    <row r="29422" spans="1:13" x14ac:dyDescent="0.3">
      <c r="A29422" t="s">
        <v>982</v>
      </c>
      <c r="C29422" t="s">
        <v>15737</v>
      </c>
      <c r="D29422">
        <v>42</v>
      </c>
      <c r="E29422" s="1">
        <v>4504325</v>
      </c>
      <c r="G29422" t="s">
        <v>13</v>
      </c>
      <c r="H29422" t="s">
        <v>16224</v>
      </c>
      <c r="I29422" t="s">
        <v>984</v>
      </c>
      <c r="J29422" t="s">
        <v>640</v>
      </c>
      <c r="K29422" t="s">
        <v>24</v>
      </c>
      <c r="L29422" t="s">
        <v>17</v>
      </c>
      <c r="M29422" t="s">
        <v>1885</v>
      </c>
    </row>
    <row r="29423" spans="1:13" x14ac:dyDescent="0.3">
      <c r="A29423" t="s">
        <v>982</v>
      </c>
      <c r="C29423" t="s">
        <v>16755</v>
      </c>
      <c r="D29423">
        <v>18</v>
      </c>
      <c r="E29423" s="1">
        <v>99887</v>
      </c>
      <c r="G29423" t="s">
        <v>13</v>
      </c>
      <c r="H29423" t="s">
        <v>16983</v>
      </c>
      <c r="I29423" t="s">
        <v>984</v>
      </c>
      <c r="J29423" t="s">
        <v>640</v>
      </c>
      <c r="K29423" t="s">
        <v>24</v>
      </c>
      <c r="L29423" t="s">
        <v>17</v>
      </c>
      <c r="M29423" t="s">
        <v>450</v>
      </c>
    </row>
    <row r="29424" spans="1:13" x14ac:dyDescent="0.3">
      <c r="A29424" t="s">
        <v>982</v>
      </c>
      <c r="C29424" t="s">
        <v>16755</v>
      </c>
      <c r="D29424">
        <v>25</v>
      </c>
      <c r="E29424" s="1">
        <v>100000</v>
      </c>
      <c r="G29424" t="s">
        <v>13</v>
      </c>
      <c r="H29424" t="s">
        <v>16990</v>
      </c>
      <c r="I29424" t="s">
        <v>984</v>
      </c>
      <c r="J29424" t="s">
        <v>640</v>
      </c>
      <c r="K29424" t="s">
        <v>24</v>
      </c>
      <c r="L29424" t="s">
        <v>17</v>
      </c>
      <c r="M29424" t="s">
        <v>450</v>
      </c>
    </row>
    <row r="29425" spans="1:13" x14ac:dyDescent="0.3">
      <c r="A29425" t="s">
        <v>982</v>
      </c>
      <c r="C29425" t="s">
        <v>16466</v>
      </c>
      <c r="D29425">
        <v>24</v>
      </c>
      <c r="E29425" s="1">
        <v>100000</v>
      </c>
      <c r="G29425" t="s">
        <v>13</v>
      </c>
      <c r="H29425" t="s">
        <v>16557</v>
      </c>
      <c r="I29425" t="s">
        <v>984</v>
      </c>
      <c r="J29425" t="s">
        <v>640</v>
      </c>
      <c r="K29425" t="s">
        <v>24</v>
      </c>
      <c r="L29425" t="s">
        <v>17</v>
      </c>
      <c r="M29425" t="s">
        <v>450</v>
      </c>
    </row>
    <row r="29426" spans="1:13" x14ac:dyDescent="0.3">
      <c r="A29426" t="s">
        <v>982</v>
      </c>
      <c r="C29426" t="s">
        <v>11613</v>
      </c>
      <c r="D29426">
        <v>25</v>
      </c>
      <c r="E29426" s="1">
        <v>100000</v>
      </c>
      <c r="G29426" t="s">
        <v>13</v>
      </c>
      <c r="H29426" t="s">
        <v>11720</v>
      </c>
      <c r="I29426" t="s">
        <v>984</v>
      </c>
      <c r="J29426" t="s">
        <v>640</v>
      </c>
      <c r="K29426" t="s">
        <v>24</v>
      </c>
      <c r="L29426" t="s">
        <v>17</v>
      </c>
      <c r="M29426" t="s">
        <v>450</v>
      </c>
    </row>
    <row r="29427" spans="1:13" x14ac:dyDescent="0.3">
      <c r="A29427" t="s">
        <v>982</v>
      </c>
      <c r="C29427" t="s">
        <v>9547</v>
      </c>
      <c r="D29427">
        <v>25</v>
      </c>
      <c r="E29427" s="1">
        <v>100000</v>
      </c>
      <c r="G29427" t="s">
        <v>48</v>
      </c>
      <c r="H29427" t="s">
        <v>9953</v>
      </c>
      <c r="I29427" t="s">
        <v>984</v>
      </c>
      <c r="J29427" t="s">
        <v>640</v>
      </c>
      <c r="K29427" t="s">
        <v>24</v>
      </c>
      <c r="L29427" t="s">
        <v>17</v>
      </c>
      <c r="M29427" t="s">
        <v>190</v>
      </c>
    </row>
    <row r="29428" spans="1:13" x14ac:dyDescent="0.3">
      <c r="A29428" t="s">
        <v>982</v>
      </c>
      <c r="C29428" t="s">
        <v>9547</v>
      </c>
      <c r="D29428">
        <v>19</v>
      </c>
      <c r="E29428" s="1">
        <v>317693</v>
      </c>
      <c r="G29428" t="s">
        <v>13</v>
      </c>
      <c r="H29428" t="s">
        <v>9988</v>
      </c>
      <c r="I29428" t="s">
        <v>984</v>
      </c>
      <c r="J29428" t="s">
        <v>640</v>
      </c>
      <c r="K29428" t="s">
        <v>24</v>
      </c>
      <c r="L29428" t="s">
        <v>17</v>
      </c>
      <c r="M29428" t="s">
        <v>450</v>
      </c>
    </row>
    <row r="29429" spans="1:13" x14ac:dyDescent="0.3">
      <c r="A29429" t="s">
        <v>982</v>
      </c>
      <c r="C29429" t="s">
        <v>10901</v>
      </c>
      <c r="D29429">
        <v>35</v>
      </c>
      <c r="E29429" s="1">
        <v>1933497</v>
      </c>
      <c r="G29429" t="s">
        <v>13</v>
      </c>
      <c r="H29429" t="s">
        <v>10938</v>
      </c>
      <c r="I29429" t="s">
        <v>984</v>
      </c>
      <c r="J29429" t="s">
        <v>640</v>
      </c>
      <c r="K29429" t="s">
        <v>24</v>
      </c>
      <c r="L29429" t="s">
        <v>17</v>
      </c>
      <c r="M29429" t="s">
        <v>101</v>
      </c>
    </row>
    <row r="29430" spans="1:13" x14ac:dyDescent="0.3">
      <c r="A29430" t="s">
        <v>982</v>
      </c>
      <c r="C29430" t="s">
        <v>10083</v>
      </c>
      <c r="D29430">
        <v>19</v>
      </c>
      <c r="E29430" s="1">
        <v>100000</v>
      </c>
      <c r="G29430" t="s">
        <v>13</v>
      </c>
      <c r="H29430" t="s">
        <v>10226</v>
      </c>
      <c r="I29430" t="s">
        <v>984</v>
      </c>
      <c r="J29430" t="s">
        <v>640</v>
      </c>
      <c r="K29430" t="s">
        <v>24</v>
      </c>
      <c r="L29430" t="s">
        <v>17</v>
      </c>
      <c r="M29430" t="s">
        <v>450</v>
      </c>
    </row>
    <row r="29431" spans="1:13" x14ac:dyDescent="0.3">
      <c r="A29431" t="s">
        <v>982</v>
      </c>
      <c r="C29431" t="s">
        <v>8196</v>
      </c>
      <c r="D29431">
        <v>38</v>
      </c>
      <c r="E29431" s="1">
        <v>824496</v>
      </c>
      <c r="G29431" t="s">
        <v>13</v>
      </c>
      <c r="H29431" t="s">
        <v>8501</v>
      </c>
      <c r="I29431" t="s">
        <v>984</v>
      </c>
      <c r="J29431" t="s">
        <v>640</v>
      </c>
      <c r="K29431" t="s">
        <v>24</v>
      </c>
      <c r="L29431" t="s">
        <v>17</v>
      </c>
      <c r="M29431" t="s">
        <v>18</v>
      </c>
    </row>
    <row r="29432" spans="1:13" x14ac:dyDescent="0.3">
      <c r="A29432" t="s">
        <v>982</v>
      </c>
      <c r="C29432" t="s">
        <v>7634</v>
      </c>
      <c r="D29432">
        <v>41</v>
      </c>
      <c r="E29432" s="1">
        <v>888866</v>
      </c>
      <c r="G29432" t="s">
        <v>13</v>
      </c>
      <c r="H29432" t="s">
        <v>7666</v>
      </c>
      <c r="I29432" t="s">
        <v>984</v>
      </c>
      <c r="J29432" t="s">
        <v>640</v>
      </c>
      <c r="K29432" t="s">
        <v>24</v>
      </c>
      <c r="L29432" t="s">
        <v>17</v>
      </c>
      <c r="M29432" t="s">
        <v>18</v>
      </c>
    </row>
    <row r="29433" spans="1:13" x14ac:dyDescent="0.3">
      <c r="A29433" t="s">
        <v>982</v>
      </c>
      <c r="C29433" t="s">
        <v>34736</v>
      </c>
      <c r="D29433">
        <v>60</v>
      </c>
      <c r="E29433" s="1">
        <v>12031626</v>
      </c>
      <c r="G29433" t="s">
        <v>571</v>
      </c>
      <c r="H29433" t="s">
        <v>34794</v>
      </c>
      <c r="I29433" t="s">
        <v>984</v>
      </c>
      <c r="J29433" t="s">
        <v>640</v>
      </c>
      <c r="K29433" t="s">
        <v>24</v>
      </c>
      <c r="L29433" t="s">
        <v>17</v>
      </c>
      <c r="M29433" t="s">
        <v>8556</v>
      </c>
    </row>
    <row r="29434" spans="1:13" x14ac:dyDescent="0.3">
      <c r="A29434" t="s">
        <v>982</v>
      </c>
      <c r="C29434" t="s">
        <v>35205</v>
      </c>
      <c r="D29434">
        <v>19</v>
      </c>
      <c r="E29434" s="1">
        <v>100000</v>
      </c>
      <c r="G29434" t="s">
        <v>48</v>
      </c>
      <c r="H29434" t="s">
        <v>35346</v>
      </c>
      <c r="I29434" t="s">
        <v>984</v>
      </c>
      <c r="J29434" t="s">
        <v>640</v>
      </c>
      <c r="K29434" t="s">
        <v>24</v>
      </c>
      <c r="L29434" t="s">
        <v>17</v>
      </c>
      <c r="M29434" t="s">
        <v>354</v>
      </c>
    </row>
    <row r="29435" spans="1:13" x14ac:dyDescent="0.3">
      <c r="A29435" t="s">
        <v>982</v>
      </c>
      <c r="C29435" t="s">
        <v>33755</v>
      </c>
      <c r="D29435">
        <v>18</v>
      </c>
      <c r="E29435" s="1">
        <v>100000</v>
      </c>
      <c r="G29435" t="s">
        <v>13</v>
      </c>
      <c r="H29435" t="s">
        <v>33913</v>
      </c>
      <c r="I29435" t="s">
        <v>984</v>
      </c>
      <c r="J29435" t="s">
        <v>640</v>
      </c>
      <c r="K29435" t="s">
        <v>24</v>
      </c>
      <c r="L29435" t="s">
        <v>17</v>
      </c>
      <c r="M29435" t="s">
        <v>450</v>
      </c>
    </row>
    <row r="29436" spans="1:13" x14ac:dyDescent="0.3">
      <c r="A29436" t="s">
        <v>982</v>
      </c>
      <c r="C29436" t="s">
        <v>37047</v>
      </c>
      <c r="D29436">
        <v>156</v>
      </c>
      <c r="E29436" s="1">
        <v>29853900</v>
      </c>
      <c r="G29436" t="s">
        <v>13</v>
      </c>
      <c r="H29436" t="s">
        <v>37339</v>
      </c>
      <c r="I29436" t="s">
        <v>984</v>
      </c>
      <c r="J29436" t="s">
        <v>640</v>
      </c>
      <c r="K29436" t="s">
        <v>24</v>
      </c>
      <c r="L29436" t="s">
        <v>10329</v>
      </c>
      <c r="M29436" t="s">
        <v>101</v>
      </c>
    </row>
    <row r="29437" spans="1:13" x14ac:dyDescent="0.3">
      <c r="A29437" t="s">
        <v>982</v>
      </c>
      <c r="C29437" t="s">
        <v>37363</v>
      </c>
      <c r="D29437">
        <v>33</v>
      </c>
      <c r="E29437" s="1">
        <v>749837</v>
      </c>
      <c r="G29437" t="s">
        <v>13</v>
      </c>
      <c r="H29437" t="s">
        <v>37503</v>
      </c>
      <c r="I29437" t="s">
        <v>984</v>
      </c>
      <c r="J29437" t="s">
        <v>640</v>
      </c>
      <c r="K29437" t="s">
        <v>24</v>
      </c>
      <c r="L29437" t="s">
        <v>17</v>
      </c>
      <c r="M29437" t="s">
        <v>18</v>
      </c>
    </row>
    <row r="29438" spans="1:13" x14ac:dyDescent="0.3">
      <c r="A29438" t="s">
        <v>982</v>
      </c>
      <c r="C29438" t="s">
        <v>35954</v>
      </c>
      <c r="D29438">
        <v>71</v>
      </c>
      <c r="E29438" s="1">
        <v>5477905</v>
      </c>
      <c r="G29438" t="s">
        <v>13</v>
      </c>
      <c r="H29438" t="s">
        <v>36043</v>
      </c>
      <c r="I29438" t="s">
        <v>984</v>
      </c>
      <c r="J29438" t="s">
        <v>640</v>
      </c>
      <c r="K29438" t="s">
        <v>24</v>
      </c>
      <c r="L29438" t="s">
        <v>17</v>
      </c>
      <c r="M29438" t="s">
        <v>18</v>
      </c>
    </row>
    <row r="29439" spans="1:13" x14ac:dyDescent="0.3">
      <c r="A29439" t="s">
        <v>19038</v>
      </c>
      <c r="C29439" t="s">
        <v>19032</v>
      </c>
      <c r="D29439">
        <v>17</v>
      </c>
      <c r="E29439" s="1">
        <v>42000</v>
      </c>
      <c r="G29439" t="s">
        <v>111</v>
      </c>
      <c r="H29439" t="s">
        <v>19039</v>
      </c>
      <c r="I29439" t="s">
        <v>156</v>
      </c>
      <c r="J29439" t="s">
        <v>22</v>
      </c>
      <c r="K29439" t="s">
        <v>24</v>
      </c>
      <c r="L29439" t="s">
        <v>25</v>
      </c>
      <c r="M29439" t="s">
        <v>6109</v>
      </c>
    </row>
    <row r="29440" spans="1:13" x14ac:dyDescent="0.3">
      <c r="A29440" t="s">
        <v>26414</v>
      </c>
      <c r="C29440" t="s">
        <v>26408</v>
      </c>
      <c r="D29440">
        <v>36</v>
      </c>
      <c r="E29440" s="1">
        <v>150000</v>
      </c>
      <c r="G29440" t="s">
        <v>111</v>
      </c>
      <c r="H29440" t="s">
        <v>11206</v>
      </c>
      <c r="I29440" t="s">
        <v>472</v>
      </c>
      <c r="J29440" t="s">
        <v>22</v>
      </c>
      <c r="K29440" t="s">
        <v>24</v>
      </c>
      <c r="L29440" t="s">
        <v>25</v>
      </c>
      <c r="M29440" t="s">
        <v>6109</v>
      </c>
    </row>
    <row r="29441" spans="1:13" x14ac:dyDescent="0.3">
      <c r="A29441" t="s">
        <v>14722</v>
      </c>
      <c r="C29441" t="s">
        <v>24500</v>
      </c>
      <c r="D29441">
        <v>12</v>
      </c>
      <c r="E29441" s="1">
        <v>50000</v>
      </c>
      <c r="G29441" t="s">
        <v>111</v>
      </c>
      <c r="H29441" t="s">
        <v>17997</v>
      </c>
      <c r="I29441" t="s">
        <v>156</v>
      </c>
      <c r="J29441" t="s">
        <v>22</v>
      </c>
      <c r="K29441" t="s">
        <v>24</v>
      </c>
      <c r="L29441" t="s">
        <v>25</v>
      </c>
      <c r="M29441" t="s">
        <v>6109</v>
      </c>
    </row>
    <row r="29442" spans="1:13" x14ac:dyDescent="0.3">
      <c r="A29442" t="s">
        <v>14722</v>
      </c>
      <c r="C29442" t="s">
        <v>31728</v>
      </c>
      <c r="D29442">
        <v>24</v>
      </c>
      <c r="E29442" s="1">
        <v>4000</v>
      </c>
      <c r="G29442" t="s">
        <v>111</v>
      </c>
      <c r="H29442" t="s">
        <v>31736</v>
      </c>
      <c r="I29442" t="s">
        <v>156</v>
      </c>
      <c r="J29442" t="s">
        <v>22</v>
      </c>
      <c r="K29442" t="s">
        <v>24</v>
      </c>
      <c r="L29442" t="s">
        <v>25</v>
      </c>
      <c r="M29442" t="s">
        <v>232</v>
      </c>
    </row>
    <row r="29443" spans="1:13" x14ac:dyDescent="0.3">
      <c r="A29443" t="s">
        <v>14722</v>
      </c>
      <c r="C29443" t="s">
        <v>14716</v>
      </c>
      <c r="D29443">
        <v>12</v>
      </c>
      <c r="E29443" s="1">
        <v>100000</v>
      </c>
      <c r="G29443" t="s">
        <v>111</v>
      </c>
      <c r="H29443" t="s">
        <v>14723</v>
      </c>
      <c r="I29443" t="s">
        <v>156</v>
      </c>
      <c r="J29443" t="s">
        <v>22</v>
      </c>
      <c r="K29443" t="s">
        <v>24</v>
      </c>
      <c r="L29443" t="s">
        <v>25</v>
      </c>
      <c r="M29443" t="s">
        <v>6109</v>
      </c>
    </row>
    <row r="29444" spans="1:13" x14ac:dyDescent="0.3">
      <c r="A29444" t="s">
        <v>35540</v>
      </c>
      <c r="C29444" t="s">
        <v>35508</v>
      </c>
      <c r="D29444">
        <v>12</v>
      </c>
      <c r="E29444" s="1">
        <v>3000000</v>
      </c>
      <c r="G29444" t="s">
        <v>21</v>
      </c>
      <c r="H29444" t="s">
        <v>5210</v>
      </c>
      <c r="I29444" t="s">
        <v>22</v>
      </c>
      <c r="J29444" t="s">
        <v>23</v>
      </c>
      <c r="K29444" t="s">
        <v>24</v>
      </c>
      <c r="L29444" t="s">
        <v>25</v>
      </c>
      <c r="M29444" t="s">
        <v>26</v>
      </c>
    </row>
    <row r="29445" spans="1:13" x14ac:dyDescent="0.3">
      <c r="A29445" t="s">
        <v>19029</v>
      </c>
      <c r="C29445" t="s">
        <v>18937</v>
      </c>
      <c r="D29445">
        <v>12</v>
      </c>
      <c r="E29445" s="1">
        <v>79300</v>
      </c>
      <c r="G29445" t="s">
        <v>34</v>
      </c>
      <c r="H29445" t="s">
        <v>6143</v>
      </c>
      <c r="I29445" t="s">
        <v>1602</v>
      </c>
      <c r="J29445" t="s">
        <v>1603</v>
      </c>
      <c r="K29445" t="s">
        <v>24</v>
      </c>
      <c r="L29445" t="s">
        <v>25</v>
      </c>
      <c r="M29445" t="s">
        <v>6146</v>
      </c>
    </row>
    <row r="29446" spans="1:13" x14ac:dyDescent="0.3">
      <c r="A29446" t="s">
        <v>19029</v>
      </c>
      <c r="C29446" t="s">
        <v>18937</v>
      </c>
      <c r="D29446">
        <v>12</v>
      </c>
      <c r="E29446" s="1">
        <v>33240</v>
      </c>
      <c r="G29446" t="s">
        <v>34</v>
      </c>
      <c r="H29446" t="s">
        <v>6143</v>
      </c>
      <c r="I29446" t="s">
        <v>1602</v>
      </c>
      <c r="J29446" t="s">
        <v>1603</v>
      </c>
      <c r="K29446" t="s">
        <v>24</v>
      </c>
      <c r="L29446" t="s">
        <v>25</v>
      </c>
      <c r="M29446" t="s">
        <v>6146</v>
      </c>
    </row>
    <row r="29447" spans="1:13" x14ac:dyDescent="0.3">
      <c r="A29447" t="s">
        <v>25975</v>
      </c>
      <c r="C29447" t="s">
        <v>25932</v>
      </c>
      <c r="D29447">
        <v>12</v>
      </c>
      <c r="E29447" s="1">
        <v>200000</v>
      </c>
      <c r="G29447" t="s">
        <v>111</v>
      </c>
      <c r="H29447" t="s">
        <v>25976</v>
      </c>
      <c r="I29447" t="s">
        <v>1602</v>
      </c>
      <c r="J29447" t="s">
        <v>1603</v>
      </c>
      <c r="K29447" t="s">
        <v>24</v>
      </c>
      <c r="L29447" t="s">
        <v>25</v>
      </c>
      <c r="M29447" t="s">
        <v>120</v>
      </c>
    </row>
    <row r="29448" spans="1:13" x14ac:dyDescent="0.3">
      <c r="A29448" t="s">
        <v>27069</v>
      </c>
      <c r="C29448" t="s">
        <v>26519</v>
      </c>
      <c r="D29448">
        <v>5</v>
      </c>
      <c r="E29448" s="1">
        <v>5424</v>
      </c>
      <c r="G29448" t="s">
        <v>34</v>
      </c>
      <c r="H29448" t="s">
        <v>6143</v>
      </c>
      <c r="I29448" t="s">
        <v>27070</v>
      </c>
      <c r="J29448" t="s">
        <v>2347</v>
      </c>
      <c r="K29448" t="s">
        <v>24</v>
      </c>
      <c r="L29448" t="s">
        <v>25</v>
      </c>
      <c r="M29448" t="s">
        <v>6146</v>
      </c>
    </row>
    <row r="29449" spans="1:13" x14ac:dyDescent="0.3">
      <c r="A29449" t="s">
        <v>12266</v>
      </c>
      <c r="C29449" t="s">
        <v>23213</v>
      </c>
      <c r="D29449">
        <v>13</v>
      </c>
      <c r="E29449" s="1">
        <v>375570</v>
      </c>
      <c r="G29449" t="s">
        <v>48</v>
      </c>
      <c r="H29449" t="s">
        <v>23240</v>
      </c>
      <c r="I29449" t="s">
        <v>3373</v>
      </c>
      <c r="K29449" t="s">
        <v>96</v>
      </c>
      <c r="L29449" t="s">
        <v>170</v>
      </c>
      <c r="M29449" t="s">
        <v>354</v>
      </c>
    </row>
    <row r="29450" spans="1:13" x14ac:dyDescent="0.3">
      <c r="A29450" t="s">
        <v>12266</v>
      </c>
      <c r="C29450" t="s">
        <v>12314</v>
      </c>
      <c r="D29450">
        <v>73</v>
      </c>
      <c r="E29450" s="1">
        <v>938272</v>
      </c>
      <c r="G29450" t="s">
        <v>48</v>
      </c>
      <c r="H29450" t="s">
        <v>12625</v>
      </c>
      <c r="I29450" t="s">
        <v>3373</v>
      </c>
      <c r="K29450" t="s">
        <v>96</v>
      </c>
      <c r="L29450" t="s">
        <v>38</v>
      </c>
      <c r="M29450" t="s">
        <v>354</v>
      </c>
    </row>
    <row r="29451" spans="1:13" x14ac:dyDescent="0.3">
      <c r="A29451" t="s">
        <v>12266</v>
      </c>
      <c r="C29451" t="s">
        <v>12250</v>
      </c>
      <c r="D29451">
        <v>7</v>
      </c>
      <c r="E29451" s="1">
        <v>30000</v>
      </c>
      <c r="G29451" t="s">
        <v>48</v>
      </c>
      <c r="H29451" t="s">
        <v>12267</v>
      </c>
      <c r="I29451" t="s">
        <v>3373</v>
      </c>
      <c r="K29451" t="s">
        <v>96</v>
      </c>
      <c r="L29451" t="s">
        <v>38</v>
      </c>
      <c r="M29451" t="s">
        <v>354</v>
      </c>
    </row>
    <row r="29452" spans="1:13" x14ac:dyDescent="0.3">
      <c r="A29452" t="s">
        <v>7632</v>
      </c>
      <c r="C29452" t="s">
        <v>7634</v>
      </c>
      <c r="D29452">
        <v>44</v>
      </c>
      <c r="E29452" s="1">
        <v>933115</v>
      </c>
      <c r="G29452" t="s">
        <v>34</v>
      </c>
      <c r="H29452" t="s">
        <v>7633</v>
      </c>
      <c r="I29452" t="s">
        <v>359</v>
      </c>
      <c r="K29452" t="s">
        <v>189</v>
      </c>
      <c r="L29452" t="s">
        <v>44</v>
      </c>
      <c r="M29452" t="s">
        <v>87</v>
      </c>
    </row>
    <row r="29453" spans="1:13" x14ac:dyDescent="0.3">
      <c r="A29453" t="s">
        <v>7632</v>
      </c>
      <c r="C29453" t="s">
        <v>34736</v>
      </c>
      <c r="D29453">
        <v>40</v>
      </c>
      <c r="E29453" s="1">
        <v>3000265</v>
      </c>
      <c r="G29453" t="s">
        <v>34</v>
      </c>
      <c r="H29453" t="s">
        <v>34858</v>
      </c>
      <c r="I29453" t="s">
        <v>359</v>
      </c>
      <c r="K29453" t="s">
        <v>189</v>
      </c>
      <c r="L29453" t="s">
        <v>17</v>
      </c>
      <c r="M29453" t="s">
        <v>87</v>
      </c>
    </row>
    <row r="29454" spans="1:13" x14ac:dyDescent="0.3">
      <c r="A29454" t="s">
        <v>7632</v>
      </c>
      <c r="C29454" t="s">
        <v>36965</v>
      </c>
      <c r="D29454">
        <v>66</v>
      </c>
      <c r="E29454" s="1">
        <v>6146135</v>
      </c>
      <c r="G29454" t="s">
        <v>516</v>
      </c>
      <c r="H29454" t="s">
        <v>36988</v>
      </c>
      <c r="I29454" t="s">
        <v>359</v>
      </c>
      <c r="K29454" t="s">
        <v>189</v>
      </c>
      <c r="L29454" t="s">
        <v>44</v>
      </c>
      <c r="M29454" t="s">
        <v>34830</v>
      </c>
    </row>
    <row r="29455" spans="1:13" x14ac:dyDescent="0.3">
      <c r="A29455" t="s">
        <v>8098</v>
      </c>
      <c r="C29455" t="s">
        <v>9547</v>
      </c>
      <c r="D29455">
        <v>11</v>
      </c>
      <c r="E29455" s="1">
        <v>349123</v>
      </c>
      <c r="G29455" t="s">
        <v>48</v>
      </c>
      <c r="H29455" t="s">
        <v>9737</v>
      </c>
      <c r="I29455" t="s">
        <v>865</v>
      </c>
      <c r="K29455" t="s">
        <v>365</v>
      </c>
      <c r="L29455" t="s">
        <v>38</v>
      </c>
      <c r="M29455" t="s">
        <v>354</v>
      </c>
    </row>
    <row r="29456" spans="1:13" x14ac:dyDescent="0.3">
      <c r="A29456" t="s">
        <v>8098</v>
      </c>
      <c r="C29456" t="s">
        <v>8074</v>
      </c>
      <c r="D29456">
        <v>39</v>
      </c>
      <c r="E29456" s="1">
        <v>2188108</v>
      </c>
      <c r="G29456" t="s">
        <v>48</v>
      </c>
      <c r="H29456" t="s">
        <v>8099</v>
      </c>
      <c r="I29456" t="s">
        <v>865</v>
      </c>
      <c r="K29456" t="s">
        <v>365</v>
      </c>
      <c r="L29456" t="s">
        <v>38</v>
      </c>
      <c r="M29456" t="s">
        <v>354</v>
      </c>
    </row>
    <row r="29457" spans="1:13" x14ac:dyDescent="0.3">
      <c r="A29457" t="s">
        <v>8098</v>
      </c>
      <c r="C29457" t="s">
        <v>8074</v>
      </c>
      <c r="D29457">
        <v>25</v>
      </c>
      <c r="E29457" s="1">
        <v>665082</v>
      </c>
      <c r="G29457" t="s">
        <v>48</v>
      </c>
      <c r="H29457" t="s">
        <v>8100</v>
      </c>
      <c r="I29457" t="s">
        <v>865</v>
      </c>
      <c r="K29457" t="s">
        <v>365</v>
      </c>
      <c r="L29457" t="s">
        <v>38</v>
      </c>
      <c r="M29457" t="s">
        <v>354</v>
      </c>
    </row>
    <row r="29458" spans="1:13" x14ac:dyDescent="0.3">
      <c r="A29458" t="s">
        <v>8098</v>
      </c>
      <c r="C29458" t="s">
        <v>34736</v>
      </c>
      <c r="D29458">
        <v>48</v>
      </c>
      <c r="E29458" s="1">
        <v>2547156</v>
      </c>
      <c r="G29458" t="s">
        <v>48</v>
      </c>
      <c r="H29458" t="s">
        <v>34767</v>
      </c>
      <c r="I29458" t="s">
        <v>865</v>
      </c>
      <c r="K29458" t="s">
        <v>365</v>
      </c>
      <c r="L29458" t="s">
        <v>38</v>
      </c>
      <c r="M29458" t="s">
        <v>354</v>
      </c>
    </row>
    <row r="29459" spans="1:13" x14ac:dyDescent="0.3">
      <c r="A29459" t="s">
        <v>8225</v>
      </c>
      <c r="C29459" t="s">
        <v>12314</v>
      </c>
      <c r="D29459">
        <v>44</v>
      </c>
      <c r="E29459" s="1">
        <v>1939626</v>
      </c>
      <c r="G29459" t="s">
        <v>48</v>
      </c>
      <c r="H29459" t="s">
        <v>12518</v>
      </c>
      <c r="I29459" t="s">
        <v>359</v>
      </c>
      <c r="K29459" t="s">
        <v>189</v>
      </c>
      <c r="L29459" t="s">
        <v>38</v>
      </c>
      <c r="M29459" t="s">
        <v>354</v>
      </c>
    </row>
    <row r="29460" spans="1:13" x14ac:dyDescent="0.3">
      <c r="A29460" t="s">
        <v>8225</v>
      </c>
      <c r="C29460" t="s">
        <v>8196</v>
      </c>
      <c r="D29460">
        <v>68</v>
      </c>
      <c r="E29460" s="1">
        <v>2585540</v>
      </c>
      <c r="G29460" t="s">
        <v>48</v>
      </c>
      <c r="H29460" t="s">
        <v>8226</v>
      </c>
      <c r="I29460" t="s">
        <v>359</v>
      </c>
      <c r="K29460" t="s">
        <v>189</v>
      </c>
      <c r="L29460" t="s">
        <v>170</v>
      </c>
      <c r="M29460" t="s">
        <v>354</v>
      </c>
    </row>
    <row r="29461" spans="1:13" x14ac:dyDescent="0.3">
      <c r="A29461" t="s">
        <v>8225</v>
      </c>
      <c r="C29461" t="s">
        <v>38095</v>
      </c>
      <c r="D29461">
        <v>64</v>
      </c>
      <c r="E29461" s="1">
        <v>11320324</v>
      </c>
      <c r="G29461" t="s">
        <v>48</v>
      </c>
      <c r="H29461" t="s">
        <v>38103</v>
      </c>
      <c r="I29461" t="s">
        <v>359</v>
      </c>
      <c r="K29461" t="s">
        <v>189</v>
      </c>
      <c r="L29461" t="s">
        <v>170</v>
      </c>
      <c r="M29461" t="s">
        <v>354</v>
      </c>
    </row>
    <row r="29462" spans="1:13" x14ac:dyDescent="0.3">
      <c r="A29462" t="s">
        <v>8653</v>
      </c>
      <c r="C29462" t="s">
        <v>21173</v>
      </c>
      <c r="D29462">
        <v>1</v>
      </c>
      <c r="E29462" s="1">
        <v>8000</v>
      </c>
      <c r="G29462" t="s">
        <v>21</v>
      </c>
      <c r="H29462" t="s">
        <v>68</v>
      </c>
      <c r="I29462" t="s">
        <v>156</v>
      </c>
      <c r="J29462" t="s">
        <v>22</v>
      </c>
      <c r="K29462" t="s">
        <v>24</v>
      </c>
      <c r="L29462" t="s">
        <v>25</v>
      </c>
      <c r="M29462" t="s">
        <v>26</v>
      </c>
    </row>
    <row r="29463" spans="1:13" x14ac:dyDescent="0.3">
      <c r="A29463" t="s">
        <v>8653</v>
      </c>
      <c r="C29463" t="s">
        <v>16755</v>
      </c>
      <c r="D29463">
        <v>1</v>
      </c>
      <c r="E29463" s="1">
        <v>5000</v>
      </c>
      <c r="G29463" t="s">
        <v>21</v>
      </c>
      <c r="H29463" t="s">
        <v>68</v>
      </c>
      <c r="I29463" t="s">
        <v>156</v>
      </c>
      <c r="J29463" t="s">
        <v>22</v>
      </c>
      <c r="K29463" t="s">
        <v>24</v>
      </c>
      <c r="L29463" t="s">
        <v>25</v>
      </c>
      <c r="M29463" t="s">
        <v>26</v>
      </c>
    </row>
    <row r="29464" spans="1:13" x14ac:dyDescent="0.3">
      <c r="A29464" t="s">
        <v>8653</v>
      </c>
      <c r="C29464" t="s">
        <v>11813</v>
      </c>
      <c r="D29464">
        <v>1</v>
      </c>
      <c r="E29464" s="1">
        <v>8000</v>
      </c>
      <c r="G29464" t="s">
        <v>21</v>
      </c>
      <c r="H29464" t="s">
        <v>68</v>
      </c>
      <c r="I29464" t="s">
        <v>156</v>
      </c>
      <c r="J29464" t="s">
        <v>22</v>
      </c>
      <c r="K29464" t="s">
        <v>24</v>
      </c>
      <c r="L29464" t="s">
        <v>25</v>
      </c>
      <c r="M29464" t="s">
        <v>26</v>
      </c>
    </row>
    <row r="29465" spans="1:13" x14ac:dyDescent="0.3">
      <c r="A29465" t="s">
        <v>8653</v>
      </c>
      <c r="C29465" t="s">
        <v>11012</v>
      </c>
      <c r="D29465">
        <v>5</v>
      </c>
      <c r="E29465" s="1">
        <v>7500</v>
      </c>
      <c r="G29465" t="s">
        <v>21</v>
      </c>
      <c r="H29465" t="s">
        <v>970</v>
      </c>
      <c r="I29465" t="s">
        <v>156</v>
      </c>
      <c r="J29465" t="s">
        <v>22</v>
      </c>
      <c r="K29465" t="s">
        <v>24</v>
      </c>
      <c r="L29465" t="s">
        <v>25</v>
      </c>
      <c r="M29465" t="s">
        <v>26</v>
      </c>
    </row>
    <row r="29466" spans="1:13" x14ac:dyDescent="0.3">
      <c r="A29466" t="s">
        <v>8653</v>
      </c>
      <c r="C29466" t="s">
        <v>8560</v>
      </c>
      <c r="D29466">
        <v>1</v>
      </c>
      <c r="E29466" s="1">
        <v>5000</v>
      </c>
      <c r="G29466" t="s">
        <v>21</v>
      </c>
      <c r="H29466" t="s">
        <v>970</v>
      </c>
      <c r="I29466" t="s">
        <v>156</v>
      </c>
      <c r="J29466" t="s">
        <v>22</v>
      </c>
      <c r="K29466" t="s">
        <v>24</v>
      </c>
      <c r="L29466" t="s">
        <v>17</v>
      </c>
      <c r="M29466" t="s">
        <v>26</v>
      </c>
    </row>
    <row r="29467" spans="1:13" x14ac:dyDescent="0.3">
      <c r="A29467" t="s">
        <v>8653</v>
      </c>
      <c r="C29467" t="s">
        <v>34627</v>
      </c>
      <c r="D29467">
        <v>3</v>
      </c>
      <c r="E29467" s="1">
        <v>2500</v>
      </c>
      <c r="G29467" t="s">
        <v>21</v>
      </c>
      <c r="H29467" t="s">
        <v>970</v>
      </c>
      <c r="I29467" t="s">
        <v>156</v>
      </c>
      <c r="J29467" t="s">
        <v>22</v>
      </c>
      <c r="K29467" t="s">
        <v>24</v>
      </c>
      <c r="L29467" t="s">
        <v>25</v>
      </c>
      <c r="M29467" t="s">
        <v>26</v>
      </c>
    </row>
    <row r="29468" spans="1:13" x14ac:dyDescent="0.3">
      <c r="A29468" t="s">
        <v>8653</v>
      </c>
      <c r="C29468" t="s">
        <v>33755</v>
      </c>
      <c r="D29468">
        <v>1</v>
      </c>
      <c r="E29468" s="1">
        <v>2500</v>
      </c>
      <c r="G29468" t="s">
        <v>21</v>
      </c>
      <c r="H29468" t="s">
        <v>970</v>
      </c>
      <c r="I29468" t="s">
        <v>156</v>
      </c>
      <c r="J29468" t="s">
        <v>22</v>
      </c>
      <c r="K29468" t="s">
        <v>24</v>
      </c>
      <c r="L29468" t="s">
        <v>25</v>
      </c>
      <c r="M29468" t="s">
        <v>26</v>
      </c>
    </row>
    <row r="29469" spans="1:13" x14ac:dyDescent="0.3">
      <c r="A29469" t="s">
        <v>12294</v>
      </c>
      <c r="C29469" t="s">
        <v>12250</v>
      </c>
      <c r="D29469">
        <v>5</v>
      </c>
      <c r="E29469" s="1">
        <v>20000</v>
      </c>
      <c r="G29469" t="s">
        <v>48</v>
      </c>
      <c r="H29469" t="s">
        <v>12295</v>
      </c>
      <c r="I29469" t="s">
        <v>1433</v>
      </c>
      <c r="J29469" t="s">
        <v>732</v>
      </c>
      <c r="K29469" t="s">
        <v>24</v>
      </c>
      <c r="L29469" t="s">
        <v>38</v>
      </c>
      <c r="M29469" t="s">
        <v>354</v>
      </c>
    </row>
    <row r="29470" spans="1:13" x14ac:dyDescent="0.3">
      <c r="A29470" t="s">
        <v>12294</v>
      </c>
      <c r="C29470" t="s">
        <v>33372</v>
      </c>
      <c r="D29470">
        <v>59</v>
      </c>
      <c r="E29470" s="1">
        <v>5659264</v>
      </c>
      <c r="G29470" t="s">
        <v>48</v>
      </c>
      <c r="H29470" t="s">
        <v>33428</v>
      </c>
      <c r="I29470" t="s">
        <v>1433</v>
      </c>
      <c r="J29470" t="s">
        <v>732</v>
      </c>
      <c r="K29470" t="s">
        <v>24</v>
      </c>
      <c r="L29470" t="s">
        <v>210</v>
      </c>
      <c r="M29470" t="s">
        <v>354</v>
      </c>
    </row>
    <row r="29471" spans="1:13" x14ac:dyDescent="0.3">
      <c r="A29471" t="s">
        <v>2879</v>
      </c>
      <c r="C29471" t="s">
        <v>2269</v>
      </c>
      <c r="D29471">
        <v>24</v>
      </c>
      <c r="E29471" s="1">
        <v>1400000</v>
      </c>
      <c r="G29471" t="s">
        <v>48</v>
      </c>
      <c r="H29471" t="s">
        <v>2880</v>
      </c>
      <c r="I29471" t="s">
        <v>55</v>
      </c>
      <c r="K29471" t="s">
        <v>56</v>
      </c>
      <c r="L29471" t="s">
        <v>38</v>
      </c>
      <c r="M29471" t="s">
        <v>354</v>
      </c>
    </row>
    <row r="29472" spans="1:13" x14ac:dyDescent="0.3">
      <c r="A29472" t="s">
        <v>2879</v>
      </c>
      <c r="C29472" t="s">
        <v>30364</v>
      </c>
      <c r="D29472">
        <v>58</v>
      </c>
      <c r="E29472" s="1">
        <v>4900076</v>
      </c>
      <c r="G29472" t="s">
        <v>48</v>
      </c>
      <c r="H29472" t="s">
        <v>30379</v>
      </c>
      <c r="I29472" t="s">
        <v>55</v>
      </c>
      <c r="K29472" t="s">
        <v>56</v>
      </c>
      <c r="L29472" t="s">
        <v>38</v>
      </c>
      <c r="M29472" t="s">
        <v>354</v>
      </c>
    </row>
    <row r="29473" spans="1:13" x14ac:dyDescent="0.3">
      <c r="A29473" t="s">
        <v>2879</v>
      </c>
      <c r="C29473" t="s">
        <v>22131</v>
      </c>
      <c r="D29473">
        <v>28</v>
      </c>
      <c r="E29473" s="1">
        <v>250000</v>
      </c>
      <c r="G29473" t="s">
        <v>48</v>
      </c>
      <c r="H29473" t="s">
        <v>22171</v>
      </c>
      <c r="I29473" t="s">
        <v>55</v>
      </c>
      <c r="K29473" t="s">
        <v>56</v>
      </c>
      <c r="L29473" t="s">
        <v>170</v>
      </c>
      <c r="M29473" t="s">
        <v>354</v>
      </c>
    </row>
    <row r="29474" spans="1:13" x14ac:dyDescent="0.3">
      <c r="A29474" t="s">
        <v>2879</v>
      </c>
      <c r="C29474" t="s">
        <v>12314</v>
      </c>
      <c r="D29474">
        <v>96</v>
      </c>
      <c r="E29474" s="1">
        <v>1000000</v>
      </c>
      <c r="G29474" t="s">
        <v>48</v>
      </c>
      <c r="H29474" t="s">
        <v>12503</v>
      </c>
      <c r="I29474" t="s">
        <v>55</v>
      </c>
      <c r="K29474" t="s">
        <v>56</v>
      </c>
      <c r="L29474" t="s">
        <v>38</v>
      </c>
      <c r="M29474" t="s">
        <v>354</v>
      </c>
    </row>
    <row r="29475" spans="1:13" x14ac:dyDescent="0.3">
      <c r="A29475" t="s">
        <v>2879</v>
      </c>
      <c r="C29475" t="s">
        <v>8196</v>
      </c>
      <c r="D29475">
        <v>77</v>
      </c>
      <c r="E29475" s="1">
        <v>2499982</v>
      </c>
      <c r="G29475" t="s">
        <v>48</v>
      </c>
      <c r="H29475" t="s">
        <v>8221</v>
      </c>
      <c r="I29475" t="s">
        <v>55</v>
      </c>
      <c r="K29475" t="s">
        <v>56</v>
      </c>
      <c r="L29475" t="s">
        <v>38</v>
      </c>
      <c r="M29475" t="s">
        <v>354</v>
      </c>
    </row>
    <row r="29476" spans="1:13" x14ac:dyDescent="0.3">
      <c r="A29476" t="s">
        <v>23088</v>
      </c>
      <c r="C29476" t="s">
        <v>22837</v>
      </c>
      <c r="D29476">
        <v>10</v>
      </c>
      <c r="E29476" s="1">
        <v>137251</v>
      </c>
      <c r="G29476" t="s">
        <v>48</v>
      </c>
      <c r="H29476" t="s">
        <v>23089</v>
      </c>
      <c r="I29476" t="s">
        <v>428</v>
      </c>
      <c r="K29476" t="s">
        <v>429</v>
      </c>
      <c r="L29476" t="s">
        <v>38</v>
      </c>
      <c r="M29476" t="s">
        <v>354</v>
      </c>
    </row>
    <row r="29477" spans="1:13" x14ac:dyDescent="0.3">
      <c r="A29477" t="s">
        <v>23088</v>
      </c>
      <c r="C29477" t="s">
        <v>34985</v>
      </c>
      <c r="D29477">
        <v>126</v>
      </c>
      <c r="E29477" s="1">
        <v>7130699</v>
      </c>
      <c r="G29477" t="s">
        <v>48</v>
      </c>
      <c r="H29477" t="s">
        <v>35081</v>
      </c>
      <c r="I29477" t="s">
        <v>428</v>
      </c>
      <c r="K29477" t="s">
        <v>429</v>
      </c>
      <c r="L29477" t="s">
        <v>38</v>
      </c>
      <c r="M29477" t="s">
        <v>354</v>
      </c>
    </row>
    <row r="29478" spans="1:13" x14ac:dyDescent="0.3">
      <c r="A29478" t="s">
        <v>34515</v>
      </c>
      <c r="C29478" t="s">
        <v>34470</v>
      </c>
      <c r="D29478">
        <v>19</v>
      </c>
      <c r="E29478" s="1">
        <v>100000</v>
      </c>
      <c r="G29478" t="s">
        <v>48</v>
      </c>
      <c r="H29478" t="s">
        <v>34516</v>
      </c>
      <c r="I29478" t="s">
        <v>34517</v>
      </c>
      <c r="K29478" t="s">
        <v>5238</v>
      </c>
      <c r="L29478" t="s">
        <v>44</v>
      </c>
      <c r="M29478" t="s">
        <v>354</v>
      </c>
    </row>
    <row r="29479" spans="1:13" x14ac:dyDescent="0.3">
      <c r="A29479" t="s">
        <v>4429</v>
      </c>
      <c r="C29479" t="s">
        <v>27925</v>
      </c>
      <c r="D29479">
        <v>30</v>
      </c>
      <c r="E29479" s="1">
        <v>4896787</v>
      </c>
      <c r="G29479" t="s">
        <v>48</v>
      </c>
      <c r="H29479" t="s">
        <v>27987</v>
      </c>
      <c r="I29479" t="s">
        <v>4431</v>
      </c>
      <c r="J29479" t="s">
        <v>614</v>
      </c>
      <c r="K29479" t="s">
        <v>51</v>
      </c>
      <c r="L29479" t="s">
        <v>44</v>
      </c>
      <c r="M29479" t="s">
        <v>354</v>
      </c>
    </row>
    <row r="29480" spans="1:13" x14ac:dyDescent="0.3">
      <c r="A29480" t="s">
        <v>4429</v>
      </c>
      <c r="C29480" t="s">
        <v>29553</v>
      </c>
      <c r="D29480">
        <v>41</v>
      </c>
      <c r="E29480" s="1">
        <v>2776105</v>
      </c>
      <c r="G29480" t="s">
        <v>516</v>
      </c>
      <c r="H29480" t="s">
        <v>29741</v>
      </c>
      <c r="I29480" t="s">
        <v>4431</v>
      </c>
      <c r="J29480" t="s">
        <v>614</v>
      </c>
      <c r="K29480" t="s">
        <v>51</v>
      </c>
      <c r="L29480" t="s">
        <v>44</v>
      </c>
      <c r="M29480" t="s">
        <v>2736</v>
      </c>
    </row>
    <row r="29481" spans="1:13" x14ac:dyDescent="0.3">
      <c r="A29481" t="s">
        <v>4429</v>
      </c>
      <c r="C29481" t="s">
        <v>29553</v>
      </c>
      <c r="D29481">
        <v>18</v>
      </c>
      <c r="E29481" s="1">
        <v>1497637</v>
      </c>
      <c r="G29481" t="s">
        <v>48</v>
      </c>
      <c r="H29481" t="s">
        <v>29827</v>
      </c>
      <c r="I29481" t="s">
        <v>4431</v>
      </c>
      <c r="J29481" t="s">
        <v>614</v>
      </c>
      <c r="K29481" t="s">
        <v>51</v>
      </c>
      <c r="L29481" t="s">
        <v>44</v>
      </c>
      <c r="M29481" t="s">
        <v>354</v>
      </c>
    </row>
    <row r="29482" spans="1:13" x14ac:dyDescent="0.3">
      <c r="A29482" t="s">
        <v>4429</v>
      </c>
      <c r="C29482" t="s">
        <v>5155</v>
      </c>
      <c r="D29482">
        <v>23</v>
      </c>
      <c r="E29482" s="1">
        <v>249728</v>
      </c>
      <c r="G29482" t="s">
        <v>48</v>
      </c>
      <c r="H29482" t="s">
        <v>5500</v>
      </c>
      <c r="I29482" t="s">
        <v>4431</v>
      </c>
      <c r="J29482" t="s">
        <v>614</v>
      </c>
      <c r="K29482" t="s">
        <v>51</v>
      </c>
      <c r="L29482" t="s">
        <v>44</v>
      </c>
      <c r="M29482" t="s">
        <v>354</v>
      </c>
    </row>
    <row r="29483" spans="1:13" x14ac:dyDescent="0.3">
      <c r="A29483" t="s">
        <v>4429</v>
      </c>
      <c r="C29483" t="s">
        <v>4395</v>
      </c>
      <c r="D29483">
        <v>25</v>
      </c>
      <c r="E29483" s="1">
        <v>1998020</v>
      </c>
      <c r="G29483" t="s">
        <v>48</v>
      </c>
      <c r="H29483" t="s">
        <v>4430</v>
      </c>
      <c r="I29483" t="s">
        <v>4431</v>
      </c>
      <c r="J29483" t="s">
        <v>614</v>
      </c>
      <c r="K29483" t="s">
        <v>51</v>
      </c>
      <c r="L29483" t="s">
        <v>44</v>
      </c>
      <c r="M29483" t="s">
        <v>354</v>
      </c>
    </row>
    <row r="29484" spans="1:13" x14ac:dyDescent="0.3">
      <c r="A29484" t="s">
        <v>4429</v>
      </c>
      <c r="C29484" t="s">
        <v>24055</v>
      </c>
      <c r="D29484">
        <v>30</v>
      </c>
      <c r="E29484" s="1">
        <v>4910834</v>
      </c>
      <c r="G29484" t="s">
        <v>48</v>
      </c>
      <c r="H29484" t="s">
        <v>24337</v>
      </c>
      <c r="I29484" t="s">
        <v>4431</v>
      </c>
      <c r="J29484" t="s">
        <v>614</v>
      </c>
      <c r="K29484" t="s">
        <v>51</v>
      </c>
      <c r="L29484" t="s">
        <v>44</v>
      </c>
      <c r="M29484" t="s">
        <v>354</v>
      </c>
    </row>
    <row r="29485" spans="1:13" x14ac:dyDescent="0.3">
      <c r="A29485" t="s">
        <v>4429</v>
      </c>
      <c r="C29485" t="s">
        <v>23427</v>
      </c>
      <c r="D29485">
        <v>58</v>
      </c>
      <c r="E29485" s="1">
        <v>590961</v>
      </c>
      <c r="G29485" t="s">
        <v>48</v>
      </c>
      <c r="H29485" t="s">
        <v>23461</v>
      </c>
      <c r="I29485" t="s">
        <v>4431</v>
      </c>
      <c r="J29485" t="s">
        <v>614</v>
      </c>
      <c r="K29485" t="s">
        <v>51</v>
      </c>
      <c r="L29485" t="s">
        <v>44</v>
      </c>
      <c r="M29485" t="s">
        <v>354</v>
      </c>
    </row>
    <row r="29486" spans="1:13" x14ac:dyDescent="0.3">
      <c r="A29486" t="s">
        <v>4429</v>
      </c>
      <c r="C29486" t="s">
        <v>21714</v>
      </c>
      <c r="D29486">
        <v>26</v>
      </c>
      <c r="E29486" s="1">
        <v>2265562</v>
      </c>
      <c r="G29486" t="s">
        <v>516</v>
      </c>
      <c r="H29486" t="s">
        <v>21863</v>
      </c>
      <c r="I29486" t="s">
        <v>4431</v>
      </c>
      <c r="J29486" t="s">
        <v>614</v>
      </c>
      <c r="K29486" t="s">
        <v>51</v>
      </c>
      <c r="L29486" t="s">
        <v>44</v>
      </c>
      <c r="M29486" t="s">
        <v>2736</v>
      </c>
    </row>
    <row r="29487" spans="1:13" x14ac:dyDescent="0.3">
      <c r="A29487" t="s">
        <v>4429</v>
      </c>
      <c r="C29487" t="s">
        <v>17183</v>
      </c>
      <c r="D29487">
        <v>32</v>
      </c>
      <c r="E29487" s="1">
        <v>5120486</v>
      </c>
      <c r="G29487" t="s">
        <v>48</v>
      </c>
      <c r="H29487" t="s">
        <v>17279</v>
      </c>
      <c r="I29487" t="s">
        <v>4431</v>
      </c>
      <c r="J29487" t="s">
        <v>614</v>
      </c>
      <c r="K29487" t="s">
        <v>51</v>
      </c>
      <c r="L29487" t="s">
        <v>44</v>
      </c>
      <c r="M29487" t="s">
        <v>354</v>
      </c>
    </row>
    <row r="29488" spans="1:13" x14ac:dyDescent="0.3">
      <c r="A29488" t="s">
        <v>3434</v>
      </c>
      <c r="C29488" t="s">
        <v>2957</v>
      </c>
      <c r="D29488">
        <v>35</v>
      </c>
      <c r="E29488" s="1">
        <v>3700000</v>
      </c>
      <c r="G29488" t="s">
        <v>48</v>
      </c>
      <c r="H29488" t="s">
        <v>3435</v>
      </c>
      <c r="I29488" t="s">
        <v>70</v>
      </c>
      <c r="J29488" t="s">
        <v>70</v>
      </c>
      <c r="K29488" t="s">
        <v>24</v>
      </c>
      <c r="L29488" t="s">
        <v>1083</v>
      </c>
      <c r="M29488" t="s">
        <v>354</v>
      </c>
    </row>
    <row r="29489" spans="1:13" x14ac:dyDescent="0.3">
      <c r="A29489" t="s">
        <v>3434</v>
      </c>
      <c r="C29489" t="s">
        <v>28282</v>
      </c>
      <c r="D29489">
        <v>28</v>
      </c>
      <c r="E29489" s="1">
        <v>500000</v>
      </c>
      <c r="G29489" t="s">
        <v>48</v>
      </c>
      <c r="H29489" t="s">
        <v>28445</v>
      </c>
      <c r="I29489" t="s">
        <v>70</v>
      </c>
      <c r="J29489" t="s">
        <v>70</v>
      </c>
      <c r="K29489" t="s">
        <v>24</v>
      </c>
      <c r="L29489" t="s">
        <v>17</v>
      </c>
      <c r="M29489" t="s">
        <v>354</v>
      </c>
    </row>
    <row r="29490" spans="1:13" x14ac:dyDescent="0.3">
      <c r="A29490" t="s">
        <v>3434</v>
      </c>
      <c r="C29490" t="s">
        <v>21173</v>
      </c>
      <c r="D29490">
        <v>53</v>
      </c>
      <c r="E29490" s="1">
        <v>5991218</v>
      </c>
      <c r="G29490" t="s">
        <v>48</v>
      </c>
      <c r="H29490" t="s">
        <v>21392</v>
      </c>
      <c r="I29490" t="s">
        <v>70</v>
      </c>
      <c r="J29490" t="s">
        <v>70</v>
      </c>
      <c r="K29490" t="s">
        <v>24</v>
      </c>
      <c r="L29490" t="s">
        <v>360</v>
      </c>
      <c r="M29490" t="s">
        <v>354</v>
      </c>
    </row>
    <row r="29491" spans="1:13" x14ac:dyDescent="0.3">
      <c r="A29491" t="s">
        <v>3434</v>
      </c>
      <c r="C29491" t="s">
        <v>9547</v>
      </c>
      <c r="D29491">
        <v>36</v>
      </c>
      <c r="E29491" s="1">
        <v>2003142</v>
      </c>
      <c r="G29491" t="s">
        <v>48</v>
      </c>
      <c r="H29491" t="s">
        <v>9558</v>
      </c>
      <c r="I29491" t="s">
        <v>70</v>
      </c>
      <c r="J29491" t="s">
        <v>70</v>
      </c>
      <c r="K29491" t="s">
        <v>24</v>
      </c>
      <c r="L29491" t="s">
        <v>1083</v>
      </c>
      <c r="M29491" t="s">
        <v>354</v>
      </c>
    </row>
    <row r="29492" spans="1:13" x14ac:dyDescent="0.3">
      <c r="A29492" t="s">
        <v>3434</v>
      </c>
      <c r="C29492" t="s">
        <v>8666</v>
      </c>
      <c r="D29492">
        <v>69</v>
      </c>
      <c r="E29492" s="1">
        <v>7902043</v>
      </c>
      <c r="G29492" t="s">
        <v>48</v>
      </c>
      <c r="H29492" t="s">
        <v>8675</v>
      </c>
      <c r="I29492" t="s">
        <v>70</v>
      </c>
      <c r="J29492" t="s">
        <v>70</v>
      </c>
      <c r="K29492" t="s">
        <v>24</v>
      </c>
      <c r="L29492" t="s">
        <v>38</v>
      </c>
      <c r="M29492" t="s">
        <v>354</v>
      </c>
    </row>
    <row r="29493" spans="1:13" x14ac:dyDescent="0.3">
      <c r="A29493" t="s">
        <v>3434</v>
      </c>
      <c r="C29493" t="s">
        <v>36676</v>
      </c>
      <c r="D29493">
        <v>21</v>
      </c>
      <c r="E29493" s="1">
        <v>715049</v>
      </c>
      <c r="G29493" t="s">
        <v>48</v>
      </c>
      <c r="H29493" t="s">
        <v>36695</v>
      </c>
      <c r="I29493" t="s">
        <v>70</v>
      </c>
      <c r="J29493" t="s">
        <v>70</v>
      </c>
      <c r="K29493" t="s">
        <v>24</v>
      </c>
      <c r="L29493" t="s">
        <v>170</v>
      </c>
      <c r="M29493" t="s">
        <v>354</v>
      </c>
    </row>
    <row r="29494" spans="1:13" x14ac:dyDescent="0.3">
      <c r="A29494" t="s">
        <v>32820</v>
      </c>
      <c r="C29494" t="s">
        <v>32581</v>
      </c>
      <c r="D29494">
        <v>7</v>
      </c>
      <c r="E29494" s="1">
        <v>18608</v>
      </c>
      <c r="G29494" t="s">
        <v>34</v>
      </c>
      <c r="H29494" t="s">
        <v>6143</v>
      </c>
      <c r="I29494" t="s">
        <v>4234</v>
      </c>
      <c r="J29494" t="s">
        <v>70</v>
      </c>
      <c r="K29494" t="s">
        <v>24</v>
      </c>
      <c r="L29494" t="s">
        <v>25</v>
      </c>
      <c r="M29494" t="s">
        <v>6146</v>
      </c>
    </row>
    <row r="29495" spans="1:13" x14ac:dyDescent="0.3">
      <c r="A29495" t="s">
        <v>27071</v>
      </c>
      <c r="C29495" t="s">
        <v>26519</v>
      </c>
      <c r="D29495">
        <v>5</v>
      </c>
      <c r="E29495" s="1">
        <v>16895</v>
      </c>
      <c r="G29495" t="s">
        <v>34</v>
      </c>
      <c r="H29495" t="s">
        <v>6143</v>
      </c>
      <c r="I29495" t="s">
        <v>4234</v>
      </c>
      <c r="J29495" t="s">
        <v>2347</v>
      </c>
      <c r="K29495" t="s">
        <v>24</v>
      </c>
      <c r="L29495" t="s">
        <v>25</v>
      </c>
      <c r="M29495" t="s">
        <v>6146</v>
      </c>
    </row>
    <row r="29496" spans="1:13" x14ac:dyDescent="0.3">
      <c r="A29496" t="s">
        <v>6031</v>
      </c>
      <c r="C29496" t="s">
        <v>5881</v>
      </c>
      <c r="D29496">
        <v>11</v>
      </c>
      <c r="E29496" s="1">
        <v>225264</v>
      </c>
      <c r="G29496" t="s">
        <v>111</v>
      </c>
      <c r="H29496" t="s">
        <v>6032</v>
      </c>
      <c r="I29496" t="s">
        <v>70</v>
      </c>
      <c r="J29496" t="s">
        <v>70</v>
      </c>
      <c r="K29496" t="s">
        <v>24</v>
      </c>
      <c r="L29496" t="s">
        <v>25</v>
      </c>
      <c r="M29496" t="s">
        <v>120</v>
      </c>
    </row>
    <row r="29497" spans="1:13" x14ac:dyDescent="0.3">
      <c r="A29497" t="s">
        <v>16091</v>
      </c>
      <c r="C29497" t="s">
        <v>15737</v>
      </c>
      <c r="D29497">
        <v>50</v>
      </c>
      <c r="E29497" s="1">
        <v>669905</v>
      </c>
      <c r="G29497" t="s">
        <v>2755</v>
      </c>
      <c r="H29497" t="s">
        <v>16092</v>
      </c>
      <c r="I29497" t="s">
        <v>3945</v>
      </c>
      <c r="K29497" t="s">
        <v>3946</v>
      </c>
      <c r="L29497" t="s">
        <v>44</v>
      </c>
      <c r="M29497" t="s">
        <v>4418</v>
      </c>
    </row>
    <row r="29498" spans="1:13" x14ac:dyDescent="0.3">
      <c r="A29498" t="s">
        <v>19293</v>
      </c>
      <c r="C29498" t="s">
        <v>19247</v>
      </c>
      <c r="D29498">
        <v>3</v>
      </c>
      <c r="E29498" s="1">
        <v>14995</v>
      </c>
      <c r="G29498" t="s">
        <v>34</v>
      </c>
      <c r="H29498" t="s">
        <v>6143</v>
      </c>
      <c r="I29498" t="s">
        <v>90</v>
      </c>
      <c r="J29498" t="s">
        <v>10460</v>
      </c>
      <c r="K29498" t="s">
        <v>24</v>
      </c>
      <c r="L29498" t="s">
        <v>25</v>
      </c>
      <c r="M29498" t="s">
        <v>6146</v>
      </c>
    </row>
    <row r="29499" spans="1:13" x14ac:dyDescent="0.3">
      <c r="A29499" t="s">
        <v>19293</v>
      </c>
      <c r="C29499" t="s">
        <v>19247</v>
      </c>
      <c r="D29499">
        <v>3</v>
      </c>
      <c r="E29499" s="1">
        <v>30815</v>
      </c>
      <c r="G29499" t="s">
        <v>34</v>
      </c>
      <c r="H29499" t="s">
        <v>6143</v>
      </c>
      <c r="I29499" t="s">
        <v>90</v>
      </c>
      <c r="J29499" t="s">
        <v>10460</v>
      </c>
      <c r="K29499" t="s">
        <v>24</v>
      </c>
      <c r="L29499" t="s">
        <v>25</v>
      </c>
      <c r="M29499" t="s">
        <v>6146</v>
      </c>
    </row>
    <row r="29500" spans="1:13" x14ac:dyDescent="0.3">
      <c r="A29500" t="s">
        <v>20928</v>
      </c>
      <c r="C29500" t="s">
        <v>26519</v>
      </c>
      <c r="D29500">
        <v>5</v>
      </c>
      <c r="E29500" s="1">
        <v>7959</v>
      </c>
      <c r="G29500" t="s">
        <v>34</v>
      </c>
      <c r="H29500" t="s">
        <v>6143</v>
      </c>
      <c r="I29500" t="s">
        <v>20929</v>
      </c>
      <c r="J29500" t="s">
        <v>2347</v>
      </c>
      <c r="K29500" t="s">
        <v>24</v>
      </c>
      <c r="L29500" t="s">
        <v>25</v>
      </c>
      <c r="M29500" t="s">
        <v>6146</v>
      </c>
    </row>
    <row r="29501" spans="1:13" x14ac:dyDescent="0.3">
      <c r="A29501" t="s">
        <v>20928</v>
      </c>
      <c r="C29501" t="s">
        <v>20542</v>
      </c>
      <c r="D29501">
        <v>3</v>
      </c>
      <c r="E29501" s="1">
        <v>10827</v>
      </c>
      <c r="G29501" t="s">
        <v>34</v>
      </c>
      <c r="H29501" t="s">
        <v>6143</v>
      </c>
      <c r="I29501" t="s">
        <v>20929</v>
      </c>
      <c r="J29501" t="s">
        <v>627</v>
      </c>
      <c r="K29501" t="s">
        <v>24</v>
      </c>
      <c r="L29501" t="s">
        <v>25</v>
      </c>
      <c r="M29501" t="s">
        <v>6146</v>
      </c>
    </row>
    <row r="29502" spans="1:13" x14ac:dyDescent="0.3">
      <c r="A29502" t="s">
        <v>20928</v>
      </c>
      <c r="C29502" t="s">
        <v>32274</v>
      </c>
      <c r="D29502">
        <v>2</v>
      </c>
      <c r="E29502" s="1">
        <v>17119</v>
      </c>
      <c r="G29502" t="s">
        <v>34</v>
      </c>
      <c r="H29502" t="s">
        <v>6143</v>
      </c>
      <c r="I29502" t="s">
        <v>20929</v>
      </c>
      <c r="J29502" t="s">
        <v>3026</v>
      </c>
      <c r="K29502" t="s">
        <v>24</v>
      </c>
      <c r="L29502" t="s">
        <v>25</v>
      </c>
      <c r="M29502" t="s">
        <v>6146</v>
      </c>
    </row>
    <row r="29503" spans="1:13" x14ac:dyDescent="0.3">
      <c r="A29503" t="s">
        <v>25731</v>
      </c>
      <c r="C29503" t="s">
        <v>25723</v>
      </c>
      <c r="D29503">
        <v>48</v>
      </c>
      <c r="E29503" s="1">
        <v>144650</v>
      </c>
      <c r="G29503" t="s">
        <v>111</v>
      </c>
      <c r="H29503" t="s">
        <v>14128</v>
      </c>
      <c r="I29503" t="s">
        <v>20929</v>
      </c>
      <c r="J29503" t="s">
        <v>22</v>
      </c>
      <c r="K29503" t="s">
        <v>24</v>
      </c>
      <c r="L29503" t="s">
        <v>25</v>
      </c>
      <c r="M29503" t="s">
        <v>120</v>
      </c>
    </row>
    <row r="29504" spans="1:13" x14ac:dyDescent="0.3">
      <c r="A29504" t="s">
        <v>14346</v>
      </c>
      <c r="C29504" t="s">
        <v>14108</v>
      </c>
      <c r="D29504">
        <v>7</v>
      </c>
      <c r="E29504" s="1">
        <v>18227</v>
      </c>
      <c r="G29504" t="s">
        <v>34</v>
      </c>
      <c r="H29504" t="s">
        <v>6143</v>
      </c>
      <c r="I29504" t="s">
        <v>14347</v>
      </c>
      <c r="J29504" t="s">
        <v>433</v>
      </c>
      <c r="K29504" t="s">
        <v>24</v>
      </c>
      <c r="L29504" t="s">
        <v>25</v>
      </c>
      <c r="M29504" t="s">
        <v>6146</v>
      </c>
    </row>
    <row r="29505" spans="1:13" x14ac:dyDescent="0.3">
      <c r="A29505" t="s">
        <v>32657</v>
      </c>
      <c r="C29505" t="s">
        <v>32581</v>
      </c>
      <c r="D29505">
        <v>7</v>
      </c>
      <c r="E29505" s="1">
        <v>18608</v>
      </c>
      <c r="G29505" t="s">
        <v>34</v>
      </c>
      <c r="H29505" t="s">
        <v>6143</v>
      </c>
      <c r="I29505" t="s">
        <v>14347</v>
      </c>
      <c r="J29505" t="s">
        <v>70</v>
      </c>
      <c r="K29505" t="s">
        <v>24</v>
      </c>
      <c r="L29505" t="s">
        <v>25</v>
      </c>
      <c r="M29505" t="s">
        <v>6146</v>
      </c>
    </row>
    <row r="29506" spans="1:13" x14ac:dyDescent="0.3">
      <c r="A29506" t="s">
        <v>33112</v>
      </c>
      <c r="C29506" t="s">
        <v>32581</v>
      </c>
      <c r="D29506">
        <v>7</v>
      </c>
      <c r="E29506" s="1">
        <v>21233</v>
      </c>
      <c r="G29506" t="s">
        <v>34</v>
      </c>
      <c r="H29506" t="s">
        <v>6143</v>
      </c>
      <c r="I29506" t="s">
        <v>33113</v>
      </c>
      <c r="J29506" t="s">
        <v>70</v>
      </c>
      <c r="K29506" t="s">
        <v>24</v>
      </c>
      <c r="L29506" t="s">
        <v>25</v>
      </c>
      <c r="M29506" t="s">
        <v>6146</v>
      </c>
    </row>
    <row r="29507" spans="1:13" x14ac:dyDescent="0.3">
      <c r="A29507" t="s">
        <v>7305</v>
      </c>
      <c r="C29507" t="s">
        <v>6985</v>
      </c>
      <c r="D29507">
        <v>4</v>
      </c>
      <c r="E29507" s="1">
        <v>8502</v>
      </c>
      <c r="G29507" t="s">
        <v>34</v>
      </c>
      <c r="H29507" t="s">
        <v>6143</v>
      </c>
      <c r="I29507" t="s">
        <v>7306</v>
      </c>
      <c r="J29507" t="s">
        <v>6105</v>
      </c>
      <c r="K29507" t="s">
        <v>24</v>
      </c>
      <c r="L29507" t="s">
        <v>25</v>
      </c>
      <c r="M29507" t="s">
        <v>6146</v>
      </c>
    </row>
    <row r="29508" spans="1:13" x14ac:dyDescent="0.3">
      <c r="A29508" t="s">
        <v>32133</v>
      </c>
      <c r="C29508" t="s">
        <v>31866</v>
      </c>
      <c r="D29508">
        <v>6</v>
      </c>
      <c r="E29508" s="1">
        <v>31032</v>
      </c>
      <c r="G29508" t="s">
        <v>34</v>
      </c>
      <c r="H29508" t="s">
        <v>6143</v>
      </c>
      <c r="I29508" t="s">
        <v>32134</v>
      </c>
      <c r="J29508" t="s">
        <v>769</v>
      </c>
      <c r="K29508" t="s">
        <v>24</v>
      </c>
      <c r="L29508" t="s">
        <v>25</v>
      </c>
      <c r="M29508" t="s">
        <v>6146</v>
      </c>
    </row>
    <row r="29509" spans="1:13" x14ac:dyDescent="0.3">
      <c r="A29509" t="s">
        <v>19534</v>
      </c>
      <c r="C29509" t="s">
        <v>19404</v>
      </c>
      <c r="D29509">
        <v>6</v>
      </c>
      <c r="E29509" s="1">
        <v>10410</v>
      </c>
      <c r="G29509" t="s">
        <v>34</v>
      </c>
      <c r="H29509" t="s">
        <v>6143</v>
      </c>
      <c r="I29509" t="s">
        <v>19535</v>
      </c>
      <c r="J29509" t="s">
        <v>280</v>
      </c>
      <c r="K29509" t="s">
        <v>24</v>
      </c>
      <c r="L29509" t="s">
        <v>25</v>
      </c>
      <c r="M29509" t="s">
        <v>6146</v>
      </c>
    </row>
    <row r="29510" spans="1:13" x14ac:dyDescent="0.3">
      <c r="A29510" t="s">
        <v>15419</v>
      </c>
      <c r="C29510" t="s">
        <v>15182</v>
      </c>
      <c r="D29510">
        <v>5</v>
      </c>
      <c r="E29510" s="1">
        <v>17900</v>
      </c>
      <c r="G29510" t="s">
        <v>34</v>
      </c>
      <c r="H29510" t="s">
        <v>6143</v>
      </c>
      <c r="I29510" t="s">
        <v>15420</v>
      </c>
      <c r="J29510" t="s">
        <v>119</v>
      </c>
      <c r="K29510" t="s">
        <v>24</v>
      </c>
      <c r="L29510" t="s">
        <v>25</v>
      </c>
      <c r="M29510" t="s">
        <v>6146</v>
      </c>
    </row>
    <row r="29511" spans="1:13" x14ac:dyDescent="0.3">
      <c r="A29511" t="s">
        <v>15419</v>
      </c>
      <c r="C29511" t="s">
        <v>15182</v>
      </c>
      <c r="D29511">
        <v>5</v>
      </c>
      <c r="E29511" s="1">
        <v>19500</v>
      </c>
      <c r="G29511" t="s">
        <v>34</v>
      </c>
      <c r="H29511" t="s">
        <v>6143</v>
      </c>
      <c r="I29511" t="s">
        <v>15420</v>
      </c>
      <c r="J29511" t="s">
        <v>119</v>
      </c>
      <c r="K29511" t="s">
        <v>24</v>
      </c>
      <c r="L29511" t="s">
        <v>25</v>
      </c>
      <c r="M29511" t="s">
        <v>6146</v>
      </c>
    </row>
    <row r="29512" spans="1:13" x14ac:dyDescent="0.3">
      <c r="A29512" t="s">
        <v>19303</v>
      </c>
      <c r="C29512" t="s">
        <v>19247</v>
      </c>
      <c r="D29512">
        <v>3</v>
      </c>
      <c r="E29512" s="1">
        <v>4385</v>
      </c>
      <c r="G29512" t="s">
        <v>34</v>
      </c>
      <c r="H29512" t="s">
        <v>6143</v>
      </c>
      <c r="I29512" t="s">
        <v>19304</v>
      </c>
      <c r="J29512" t="s">
        <v>10460</v>
      </c>
      <c r="K29512" t="s">
        <v>24</v>
      </c>
      <c r="L29512" t="s">
        <v>25</v>
      </c>
      <c r="M29512" t="s">
        <v>6146</v>
      </c>
    </row>
    <row r="29513" spans="1:13" x14ac:dyDescent="0.3">
      <c r="A29513" t="s">
        <v>27072</v>
      </c>
      <c r="C29513" t="s">
        <v>26519</v>
      </c>
      <c r="D29513">
        <v>5</v>
      </c>
      <c r="E29513" s="1">
        <v>12149</v>
      </c>
      <c r="G29513" t="s">
        <v>34</v>
      </c>
      <c r="H29513" t="s">
        <v>6143</v>
      </c>
      <c r="I29513" t="s">
        <v>27073</v>
      </c>
      <c r="J29513" t="s">
        <v>2347</v>
      </c>
      <c r="K29513" t="s">
        <v>24</v>
      </c>
      <c r="L29513" t="s">
        <v>25</v>
      </c>
      <c r="M29513" t="s">
        <v>6146</v>
      </c>
    </row>
    <row r="29514" spans="1:13" x14ac:dyDescent="0.3">
      <c r="A29514" t="s">
        <v>19466</v>
      </c>
      <c r="C29514" t="s">
        <v>19404</v>
      </c>
      <c r="D29514">
        <v>6</v>
      </c>
      <c r="E29514" s="1">
        <v>15020</v>
      </c>
      <c r="G29514" t="s">
        <v>34</v>
      </c>
      <c r="H29514" t="s">
        <v>6143</v>
      </c>
      <c r="I29514" t="s">
        <v>19467</v>
      </c>
      <c r="J29514" t="s">
        <v>280</v>
      </c>
      <c r="K29514" t="s">
        <v>24</v>
      </c>
      <c r="L29514" t="s">
        <v>25</v>
      </c>
      <c r="M29514" t="s">
        <v>6146</v>
      </c>
    </row>
    <row r="29515" spans="1:13" x14ac:dyDescent="0.3">
      <c r="A29515" t="s">
        <v>26349</v>
      </c>
      <c r="C29515" t="s">
        <v>25932</v>
      </c>
      <c r="D29515">
        <v>2</v>
      </c>
      <c r="E29515" s="1">
        <v>2580</v>
      </c>
      <c r="G29515" t="s">
        <v>34</v>
      </c>
      <c r="H29515" t="s">
        <v>6143</v>
      </c>
      <c r="I29515" t="s">
        <v>26350</v>
      </c>
      <c r="J29515" t="s">
        <v>700</v>
      </c>
      <c r="K29515" t="s">
        <v>24</v>
      </c>
      <c r="L29515" t="s">
        <v>25</v>
      </c>
      <c r="M29515" t="s">
        <v>6146</v>
      </c>
    </row>
    <row r="29516" spans="1:13" x14ac:dyDescent="0.3">
      <c r="A29516" t="s">
        <v>26351</v>
      </c>
      <c r="C29516" t="s">
        <v>25932</v>
      </c>
      <c r="D29516">
        <v>2</v>
      </c>
      <c r="E29516" s="1">
        <v>12975</v>
      </c>
      <c r="G29516" t="s">
        <v>34</v>
      </c>
      <c r="H29516" t="s">
        <v>6143</v>
      </c>
      <c r="I29516" t="s">
        <v>26350</v>
      </c>
      <c r="J29516" t="s">
        <v>700</v>
      </c>
      <c r="K29516" t="s">
        <v>24</v>
      </c>
      <c r="L29516" t="s">
        <v>25</v>
      </c>
      <c r="M29516" t="s">
        <v>6146</v>
      </c>
    </row>
    <row r="29517" spans="1:13" x14ac:dyDescent="0.3">
      <c r="A29517" t="s">
        <v>18909</v>
      </c>
      <c r="C29517" t="s">
        <v>18470</v>
      </c>
      <c r="D29517">
        <v>4</v>
      </c>
      <c r="E29517" s="1">
        <v>11148</v>
      </c>
      <c r="G29517" t="s">
        <v>34</v>
      </c>
      <c r="H29517" t="s">
        <v>6143</v>
      </c>
      <c r="I29517" t="s">
        <v>18910</v>
      </c>
      <c r="J29517" t="s">
        <v>3203</v>
      </c>
      <c r="K29517" t="s">
        <v>24</v>
      </c>
      <c r="L29517" t="s">
        <v>25</v>
      </c>
      <c r="M29517" t="s">
        <v>6146</v>
      </c>
    </row>
    <row r="29518" spans="1:13" x14ac:dyDescent="0.3">
      <c r="A29518" t="s">
        <v>26352</v>
      </c>
      <c r="C29518" t="s">
        <v>25932</v>
      </c>
      <c r="D29518">
        <v>2</v>
      </c>
      <c r="E29518" s="1">
        <v>16895</v>
      </c>
      <c r="G29518" t="s">
        <v>34</v>
      </c>
      <c r="H29518" t="s">
        <v>6143</v>
      </c>
      <c r="I29518" t="s">
        <v>26353</v>
      </c>
      <c r="J29518" t="s">
        <v>700</v>
      </c>
      <c r="K29518" t="s">
        <v>24</v>
      </c>
      <c r="L29518" t="s">
        <v>25</v>
      </c>
      <c r="M29518" t="s">
        <v>6146</v>
      </c>
    </row>
    <row r="29519" spans="1:13" x14ac:dyDescent="0.3">
      <c r="A29519" t="s">
        <v>7282</v>
      </c>
      <c r="C29519" t="s">
        <v>6985</v>
      </c>
      <c r="D29519">
        <v>4</v>
      </c>
      <c r="E29519" s="1">
        <v>8364</v>
      </c>
      <c r="G29519" t="s">
        <v>34</v>
      </c>
      <c r="H29519" t="s">
        <v>6143</v>
      </c>
      <c r="I29519" t="s">
        <v>7283</v>
      </c>
      <c r="J29519" t="s">
        <v>6105</v>
      </c>
      <c r="K29519" t="s">
        <v>24</v>
      </c>
      <c r="L29519" t="s">
        <v>25</v>
      </c>
      <c r="M29519" t="s">
        <v>6146</v>
      </c>
    </row>
    <row r="29520" spans="1:13" x14ac:dyDescent="0.3">
      <c r="A29520" t="s">
        <v>26354</v>
      </c>
      <c r="C29520" t="s">
        <v>25932</v>
      </c>
      <c r="D29520">
        <v>2</v>
      </c>
      <c r="E29520" s="1">
        <v>7590</v>
      </c>
      <c r="G29520" t="s">
        <v>34</v>
      </c>
      <c r="H29520" t="s">
        <v>6143</v>
      </c>
      <c r="I29520" t="s">
        <v>26355</v>
      </c>
      <c r="J29520" t="s">
        <v>700</v>
      </c>
      <c r="K29520" t="s">
        <v>24</v>
      </c>
      <c r="L29520" t="s">
        <v>25</v>
      </c>
      <c r="M29520" t="s">
        <v>6146</v>
      </c>
    </row>
    <row r="29521" spans="1:13" x14ac:dyDescent="0.3">
      <c r="A29521" t="s">
        <v>33114</v>
      </c>
      <c r="C29521" t="s">
        <v>32581</v>
      </c>
      <c r="D29521">
        <v>7</v>
      </c>
      <c r="E29521" s="1">
        <v>19358</v>
      </c>
      <c r="G29521" t="s">
        <v>34</v>
      </c>
      <c r="H29521" t="s">
        <v>6143</v>
      </c>
      <c r="I29521" t="s">
        <v>14773</v>
      </c>
      <c r="J29521" t="s">
        <v>70</v>
      </c>
      <c r="K29521" t="s">
        <v>24</v>
      </c>
      <c r="L29521" t="s">
        <v>25</v>
      </c>
      <c r="M29521" t="s">
        <v>6146</v>
      </c>
    </row>
    <row r="29522" spans="1:13" x14ac:dyDescent="0.3">
      <c r="A29522" t="s">
        <v>19850</v>
      </c>
      <c r="C29522" t="s">
        <v>26519</v>
      </c>
      <c r="D29522">
        <v>5</v>
      </c>
      <c r="E29522" s="1">
        <v>16895</v>
      </c>
      <c r="G29522" t="s">
        <v>34</v>
      </c>
      <c r="H29522" t="s">
        <v>6143</v>
      </c>
      <c r="I29522" t="s">
        <v>14773</v>
      </c>
      <c r="J29522" t="s">
        <v>2347</v>
      </c>
      <c r="K29522" t="s">
        <v>24</v>
      </c>
      <c r="L29522" t="s">
        <v>25</v>
      </c>
      <c r="M29522" t="s">
        <v>6146</v>
      </c>
    </row>
    <row r="29523" spans="1:13" x14ac:dyDescent="0.3">
      <c r="A29523" t="s">
        <v>19850</v>
      </c>
      <c r="C29523" t="s">
        <v>19404</v>
      </c>
      <c r="D29523">
        <v>6</v>
      </c>
      <c r="E29523" s="1">
        <v>7360</v>
      </c>
      <c r="G29523" t="s">
        <v>34</v>
      </c>
      <c r="H29523" t="s">
        <v>6143</v>
      </c>
      <c r="I29523" t="s">
        <v>14773</v>
      </c>
      <c r="J29523" t="s">
        <v>280</v>
      </c>
      <c r="K29523" t="s">
        <v>24</v>
      </c>
      <c r="L29523" t="s">
        <v>25</v>
      </c>
      <c r="M29523" t="s">
        <v>6146</v>
      </c>
    </row>
    <row r="29524" spans="1:13" x14ac:dyDescent="0.3">
      <c r="A29524" t="s">
        <v>25964</v>
      </c>
      <c r="C29524" t="s">
        <v>25932</v>
      </c>
      <c r="D29524">
        <v>84</v>
      </c>
      <c r="E29524" s="1">
        <v>55000</v>
      </c>
      <c r="G29524" t="s">
        <v>111</v>
      </c>
      <c r="H29524" t="s">
        <v>25965</v>
      </c>
      <c r="I29524" t="s">
        <v>1684</v>
      </c>
      <c r="J29524" t="s">
        <v>22</v>
      </c>
      <c r="K29524" t="s">
        <v>24</v>
      </c>
      <c r="L29524" t="s">
        <v>25</v>
      </c>
      <c r="M29524" t="s">
        <v>3790</v>
      </c>
    </row>
    <row r="29525" spans="1:13" x14ac:dyDescent="0.3">
      <c r="A29525" t="s">
        <v>33030</v>
      </c>
      <c r="C29525" t="s">
        <v>32581</v>
      </c>
      <c r="D29525">
        <v>7</v>
      </c>
      <c r="E29525" s="1">
        <v>18358</v>
      </c>
      <c r="G29525" t="s">
        <v>34</v>
      </c>
      <c r="H29525" t="s">
        <v>6143</v>
      </c>
      <c r="I29525" t="s">
        <v>6062</v>
      </c>
      <c r="J29525" t="s">
        <v>70</v>
      </c>
      <c r="K29525" t="s">
        <v>24</v>
      </c>
      <c r="L29525" t="s">
        <v>25</v>
      </c>
      <c r="M29525" t="s">
        <v>6146</v>
      </c>
    </row>
    <row r="29526" spans="1:13" x14ac:dyDescent="0.3">
      <c r="A29526" t="s">
        <v>19879</v>
      </c>
      <c r="C29526" t="s">
        <v>19404</v>
      </c>
      <c r="D29526">
        <v>6</v>
      </c>
      <c r="E29526" s="1">
        <v>7110</v>
      </c>
      <c r="G29526" t="s">
        <v>34</v>
      </c>
      <c r="H29526" t="s">
        <v>6143</v>
      </c>
      <c r="I29526" t="s">
        <v>19880</v>
      </c>
      <c r="J29526" t="s">
        <v>280</v>
      </c>
      <c r="K29526" t="s">
        <v>24</v>
      </c>
      <c r="L29526" t="s">
        <v>25</v>
      </c>
      <c r="M29526" t="s">
        <v>6146</v>
      </c>
    </row>
    <row r="29527" spans="1:13" x14ac:dyDescent="0.3">
      <c r="A29527" t="s">
        <v>20505</v>
      </c>
      <c r="C29527" t="s">
        <v>20401</v>
      </c>
      <c r="D29527">
        <v>3</v>
      </c>
      <c r="E29527" s="1">
        <v>8405</v>
      </c>
      <c r="G29527" t="s">
        <v>34</v>
      </c>
      <c r="H29527" t="s">
        <v>6143</v>
      </c>
      <c r="I29527" t="s">
        <v>20506</v>
      </c>
      <c r="J29527" t="s">
        <v>1169</v>
      </c>
      <c r="K29527" t="s">
        <v>24</v>
      </c>
      <c r="L29527" t="s">
        <v>25</v>
      </c>
      <c r="M29527" t="s">
        <v>6146</v>
      </c>
    </row>
    <row r="29528" spans="1:13" x14ac:dyDescent="0.3">
      <c r="A29528" t="s">
        <v>6347</v>
      </c>
      <c r="C29528" t="s">
        <v>31493</v>
      </c>
      <c r="D29528">
        <v>6</v>
      </c>
      <c r="E29528" s="1">
        <v>51774</v>
      </c>
      <c r="G29528" t="s">
        <v>34</v>
      </c>
      <c r="H29528" t="s">
        <v>6143</v>
      </c>
      <c r="I29528" t="s">
        <v>31674</v>
      </c>
      <c r="J29528" t="s">
        <v>311</v>
      </c>
      <c r="K29528" t="s">
        <v>24</v>
      </c>
      <c r="L29528" t="s">
        <v>25</v>
      </c>
      <c r="M29528" t="s">
        <v>6146</v>
      </c>
    </row>
    <row r="29529" spans="1:13" x14ac:dyDescent="0.3">
      <c r="A29529" t="s">
        <v>6347</v>
      </c>
      <c r="C29529" t="s">
        <v>14716</v>
      </c>
      <c r="D29529">
        <v>4</v>
      </c>
      <c r="E29529" s="1">
        <v>17078</v>
      </c>
      <c r="G29529" t="s">
        <v>34</v>
      </c>
      <c r="H29529" t="s">
        <v>6143</v>
      </c>
      <c r="I29529" t="s">
        <v>6956</v>
      </c>
      <c r="J29529" t="s">
        <v>300</v>
      </c>
      <c r="K29529" t="s">
        <v>24</v>
      </c>
      <c r="L29529" t="s">
        <v>25</v>
      </c>
      <c r="M29529" t="s">
        <v>6146</v>
      </c>
    </row>
    <row r="29530" spans="1:13" x14ac:dyDescent="0.3">
      <c r="A29530" t="s">
        <v>6347</v>
      </c>
      <c r="C29530" t="s">
        <v>15182</v>
      </c>
      <c r="D29530">
        <v>5</v>
      </c>
      <c r="E29530" s="1">
        <v>73850</v>
      </c>
      <c r="G29530" t="s">
        <v>34</v>
      </c>
      <c r="H29530" t="s">
        <v>6143</v>
      </c>
      <c r="I29530" t="s">
        <v>15258</v>
      </c>
      <c r="J29530" t="s">
        <v>433</v>
      </c>
      <c r="K29530" t="s">
        <v>24</v>
      </c>
      <c r="L29530" t="s">
        <v>25</v>
      </c>
      <c r="M29530" t="s">
        <v>6146</v>
      </c>
    </row>
    <row r="29531" spans="1:13" x14ac:dyDescent="0.3">
      <c r="A29531" t="s">
        <v>6347</v>
      </c>
      <c r="C29531" t="s">
        <v>6249</v>
      </c>
      <c r="D29531">
        <v>4</v>
      </c>
      <c r="E29531" s="1">
        <v>36027</v>
      </c>
      <c r="G29531" t="s">
        <v>34</v>
      </c>
      <c r="H29531" t="s">
        <v>6143</v>
      </c>
      <c r="I29531" t="s">
        <v>6348</v>
      </c>
      <c r="J29531" t="s">
        <v>6297</v>
      </c>
      <c r="K29531" t="s">
        <v>24</v>
      </c>
      <c r="L29531" t="s">
        <v>25</v>
      </c>
      <c r="M29531" t="s">
        <v>6146</v>
      </c>
    </row>
    <row r="29532" spans="1:13" x14ac:dyDescent="0.3">
      <c r="A29532" t="s">
        <v>6347</v>
      </c>
      <c r="C29532" t="s">
        <v>6671</v>
      </c>
      <c r="D29532">
        <v>3</v>
      </c>
      <c r="E29532" s="1">
        <v>17063</v>
      </c>
      <c r="G29532" t="s">
        <v>34</v>
      </c>
      <c r="H29532" t="s">
        <v>6143</v>
      </c>
      <c r="I29532" t="s">
        <v>6869</v>
      </c>
      <c r="J29532" t="s">
        <v>1250</v>
      </c>
      <c r="K29532" t="s">
        <v>24</v>
      </c>
      <c r="L29532" t="s">
        <v>25</v>
      </c>
      <c r="M29532" t="s">
        <v>6146</v>
      </c>
    </row>
    <row r="29533" spans="1:13" x14ac:dyDescent="0.3">
      <c r="A29533" t="s">
        <v>33198</v>
      </c>
      <c r="C29533" t="s">
        <v>33173</v>
      </c>
      <c r="D29533">
        <v>6</v>
      </c>
      <c r="E29533" s="1">
        <v>136392</v>
      </c>
      <c r="G29533" t="s">
        <v>34</v>
      </c>
      <c r="H29533" t="s">
        <v>6143</v>
      </c>
      <c r="I29533" t="s">
        <v>33199</v>
      </c>
      <c r="J29533" t="s">
        <v>422</v>
      </c>
      <c r="K29533" t="s">
        <v>24</v>
      </c>
      <c r="L29533" t="s">
        <v>25</v>
      </c>
      <c r="M29533" t="s">
        <v>6146</v>
      </c>
    </row>
    <row r="29534" spans="1:13" x14ac:dyDescent="0.3">
      <c r="A29534" t="s">
        <v>19214</v>
      </c>
      <c r="C29534" t="s">
        <v>19032</v>
      </c>
      <c r="D29534">
        <v>4</v>
      </c>
      <c r="E29534" s="1">
        <v>63951</v>
      </c>
      <c r="G29534" t="s">
        <v>34</v>
      </c>
      <c r="H29534" t="s">
        <v>6143</v>
      </c>
      <c r="I29534" t="s">
        <v>19215</v>
      </c>
      <c r="J29534" t="s">
        <v>236</v>
      </c>
      <c r="K29534" t="s">
        <v>24</v>
      </c>
      <c r="L29534" t="s">
        <v>25</v>
      </c>
      <c r="M29534" t="s">
        <v>6146</v>
      </c>
    </row>
    <row r="29535" spans="1:13" x14ac:dyDescent="0.3">
      <c r="A29535" t="s">
        <v>14164</v>
      </c>
      <c r="C29535" t="s">
        <v>18470</v>
      </c>
      <c r="D29535">
        <v>4</v>
      </c>
      <c r="E29535" s="1">
        <v>7190</v>
      </c>
      <c r="G29535" t="s">
        <v>34</v>
      </c>
      <c r="H29535" t="s">
        <v>6143</v>
      </c>
      <c r="I29535" t="s">
        <v>4699</v>
      </c>
      <c r="J29535" t="s">
        <v>3203</v>
      </c>
      <c r="K29535" t="s">
        <v>24</v>
      </c>
      <c r="L29535" t="s">
        <v>25</v>
      </c>
      <c r="M29535" t="s">
        <v>6146</v>
      </c>
    </row>
    <row r="29536" spans="1:13" x14ac:dyDescent="0.3">
      <c r="A29536" t="s">
        <v>14164</v>
      </c>
      <c r="C29536" t="s">
        <v>31493</v>
      </c>
      <c r="D29536">
        <v>5</v>
      </c>
      <c r="E29536" s="1">
        <v>67425</v>
      </c>
      <c r="G29536" t="s">
        <v>34</v>
      </c>
      <c r="H29536" t="s">
        <v>6143</v>
      </c>
      <c r="I29536" t="s">
        <v>4699</v>
      </c>
      <c r="J29536" t="s">
        <v>311</v>
      </c>
      <c r="K29536" t="s">
        <v>24</v>
      </c>
      <c r="L29536" t="s">
        <v>25</v>
      </c>
      <c r="M29536" t="s">
        <v>6146</v>
      </c>
    </row>
    <row r="29537" spans="1:13" x14ac:dyDescent="0.3">
      <c r="A29537" t="s">
        <v>14164</v>
      </c>
      <c r="C29537" t="s">
        <v>14108</v>
      </c>
      <c r="D29537">
        <v>7</v>
      </c>
      <c r="E29537" s="1">
        <v>16108</v>
      </c>
      <c r="G29537" t="s">
        <v>34</v>
      </c>
      <c r="H29537" t="s">
        <v>6143</v>
      </c>
      <c r="I29537" t="s">
        <v>4699</v>
      </c>
      <c r="J29537" t="s">
        <v>433</v>
      </c>
      <c r="K29537" t="s">
        <v>24</v>
      </c>
      <c r="L29537" t="s">
        <v>25</v>
      </c>
      <c r="M29537" t="s">
        <v>6146</v>
      </c>
    </row>
    <row r="29538" spans="1:13" x14ac:dyDescent="0.3">
      <c r="A29538" t="s">
        <v>7835</v>
      </c>
      <c r="C29538" t="s">
        <v>7634</v>
      </c>
      <c r="D29538">
        <v>25</v>
      </c>
      <c r="E29538" s="1">
        <v>100000</v>
      </c>
      <c r="G29538" t="s">
        <v>13</v>
      </c>
      <c r="H29538" t="s">
        <v>7836</v>
      </c>
      <c r="I29538" t="s">
        <v>2336</v>
      </c>
      <c r="J29538" t="s">
        <v>433</v>
      </c>
      <c r="K29538" t="s">
        <v>24</v>
      </c>
      <c r="L29538" t="s">
        <v>17</v>
      </c>
      <c r="M29538" t="s">
        <v>450</v>
      </c>
    </row>
    <row r="29539" spans="1:13" x14ac:dyDescent="0.3">
      <c r="A29539" t="s">
        <v>7835</v>
      </c>
      <c r="C29539" t="s">
        <v>7634</v>
      </c>
      <c r="D29539">
        <v>25</v>
      </c>
      <c r="E29539" s="1">
        <v>96023</v>
      </c>
      <c r="G29539" t="s">
        <v>13</v>
      </c>
      <c r="H29539" t="s">
        <v>7896</v>
      </c>
      <c r="I29539" t="s">
        <v>2336</v>
      </c>
      <c r="J29539" t="s">
        <v>433</v>
      </c>
      <c r="K29539" t="s">
        <v>24</v>
      </c>
      <c r="L29539" t="s">
        <v>17</v>
      </c>
      <c r="M29539" t="s">
        <v>450</v>
      </c>
    </row>
    <row r="29540" spans="1:13" x14ac:dyDescent="0.3">
      <c r="A29540" t="s">
        <v>6955</v>
      </c>
      <c r="C29540" t="s">
        <v>6887</v>
      </c>
      <c r="D29540">
        <v>3</v>
      </c>
      <c r="E29540" s="1">
        <v>14307</v>
      </c>
      <c r="G29540" t="s">
        <v>34</v>
      </c>
      <c r="H29540" t="s">
        <v>6143</v>
      </c>
      <c r="I29540" t="s">
        <v>6956</v>
      </c>
      <c r="J29540" t="s">
        <v>5602</v>
      </c>
      <c r="K29540" t="s">
        <v>24</v>
      </c>
      <c r="L29540" t="s">
        <v>25</v>
      </c>
      <c r="M29540" t="s">
        <v>6146</v>
      </c>
    </row>
    <row r="29541" spans="1:13" x14ac:dyDescent="0.3">
      <c r="A29541" t="s">
        <v>31771</v>
      </c>
      <c r="C29541" t="s">
        <v>31728</v>
      </c>
      <c r="D29541">
        <v>6</v>
      </c>
      <c r="E29541" s="1">
        <v>18358</v>
      </c>
      <c r="G29541" t="s">
        <v>34</v>
      </c>
      <c r="H29541" t="s">
        <v>6143</v>
      </c>
      <c r="I29541" t="s">
        <v>6956</v>
      </c>
      <c r="J29541" t="s">
        <v>165</v>
      </c>
      <c r="K29541" t="s">
        <v>24</v>
      </c>
      <c r="L29541" t="s">
        <v>25</v>
      </c>
      <c r="M29541" t="s">
        <v>6146</v>
      </c>
    </row>
    <row r="29542" spans="1:13" x14ac:dyDescent="0.3">
      <c r="A29542" t="s">
        <v>7311</v>
      </c>
      <c r="C29542" t="s">
        <v>6985</v>
      </c>
      <c r="D29542">
        <v>4</v>
      </c>
      <c r="E29542" s="1">
        <v>6315</v>
      </c>
      <c r="G29542" t="s">
        <v>34</v>
      </c>
      <c r="H29542" t="s">
        <v>6143</v>
      </c>
      <c r="I29542" t="s">
        <v>7312</v>
      </c>
      <c r="J29542" t="s">
        <v>6105</v>
      </c>
      <c r="K29542" t="s">
        <v>24</v>
      </c>
      <c r="L29542" t="s">
        <v>25</v>
      </c>
      <c r="M29542" t="s">
        <v>6146</v>
      </c>
    </row>
    <row r="29543" spans="1:13" x14ac:dyDescent="0.3">
      <c r="A29543" t="s">
        <v>17035</v>
      </c>
      <c r="C29543" t="s">
        <v>16755</v>
      </c>
      <c r="D29543">
        <v>19</v>
      </c>
      <c r="E29543" s="1">
        <v>100000</v>
      </c>
      <c r="G29543" t="s">
        <v>48</v>
      </c>
      <c r="H29543" t="s">
        <v>17036</v>
      </c>
      <c r="I29543" t="s">
        <v>428</v>
      </c>
      <c r="K29543" t="s">
        <v>429</v>
      </c>
      <c r="L29543" t="s">
        <v>17</v>
      </c>
      <c r="M29543" t="s">
        <v>331</v>
      </c>
    </row>
    <row r="29544" spans="1:13" x14ac:dyDescent="0.3">
      <c r="A29544" t="s">
        <v>17524</v>
      </c>
      <c r="C29544" t="s">
        <v>17445</v>
      </c>
      <c r="D29544">
        <v>16</v>
      </c>
      <c r="E29544" s="1">
        <v>4000</v>
      </c>
      <c r="G29544" t="s">
        <v>34</v>
      </c>
      <c r="H29544" t="s">
        <v>6143</v>
      </c>
      <c r="I29544" t="s">
        <v>17525</v>
      </c>
      <c r="J29544" t="s">
        <v>662</v>
      </c>
      <c r="K29544" t="s">
        <v>24</v>
      </c>
      <c r="L29544" t="s">
        <v>25</v>
      </c>
      <c r="M29544" t="s">
        <v>6146</v>
      </c>
    </row>
    <row r="29545" spans="1:13" x14ac:dyDescent="0.3">
      <c r="A29545" t="s">
        <v>20064</v>
      </c>
      <c r="C29545" t="s">
        <v>19936</v>
      </c>
      <c r="D29545">
        <v>5</v>
      </c>
      <c r="E29545" s="1">
        <v>14995</v>
      </c>
      <c r="G29545" t="s">
        <v>34</v>
      </c>
      <c r="H29545" t="s">
        <v>6143</v>
      </c>
      <c r="I29545" t="s">
        <v>20065</v>
      </c>
      <c r="J29545" t="s">
        <v>9844</v>
      </c>
      <c r="K29545" t="s">
        <v>24</v>
      </c>
      <c r="L29545" t="s">
        <v>25</v>
      </c>
      <c r="M29545" t="s">
        <v>6146</v>
      </c>
    </row>
    <row r="29546" spans="1:13" x14ac:dyDescent="0.3">
      <c r="A29546" t="s">
        <v>27074</v>
      </c>
      <c r="C29546" t="s">
        <v>26519</v>
      </c>
      <c r="D29546">
        <v>5</v>
      </c>
      <c r="E29546" s="1">
        <v>7590</v>
      </c>
      <c r="G29546" t="s">
        <v>34</v>
      </c>
      <c r="H29546" t="s">
        <v>6143</v>
      </c>
      <c r="I29546" t="s">
        <v>27075</v>
      </c>
      <c r="J29546" t="s">
        <v>2347</v>
      </c>
      <c r="K29546" t="s">
        <v>24</v>
      </c>
      <c r="L29546" t="s">
        <v>25</v>
      </c>
      <c r="M29546" t="s">
        <v>6146</v>
      </c>
    </row>
    <row r="29547" spans="1:13" x14ac:dyDescent="0.3">
      <c r="A29547" t="s">
        <v>20507</v>
      </c>
      <c r="C29547" t="s">
        <v>20401</v>
      </c>
      <c r="D29547">
        <v>3</v>
      </c>
      <c r="E29547" s="1">
        <v>33240</v>
      </c>
      <c r="G29547" t="s">
        <v>34</v>
      </c>
      <c r="H29547" t="s">
        <v>6143</v>
      </c>
      <c r="I29547" t="s">
        <v>20508</v>
      </c>
      <c r="J29547" t="s">
        <v>1169</v>
      </c>
      <c r="K29547" t="s">
        <v>24</v>
      </c>
      <c r="L29547" t="s">
        <v>25</v>
      </c>
      <c r="M29547" t="s">
        <v>6146</v>
      </c>
    </row>
    <row r="29548" spans="1:13" x14ac:dyDescent="0.3">
      <c r="A29548" t="s">
        <v>20507</v>
      </c>
      <c r="C29548" t="s">
        <v>20401</v>
      </c>
      <c r="D29548">
        <v>3</v>
      </c>
      <c r="E29548" s="1">
        <v>16045</v>
      </c>
      <c r="G29548" t="s">
        <v>34</v>
      </c>
      <c r="H29548" t="s">
        <v>6143</v>
      </c>
      <c r="I29548" t="s">
        <v>20508</v>
      </c>
      <c r="J29548" t="s">
        <v>1169</v>
      </c>
      <c r="K29548" t="s">
        <v>24</v>
      </c>
      <c r="L29548" t="s">
        <v>25</v>
      </c>
      <c r="M29548" t="s">
        <v>6146</v>
      </c>
    </row>
    <row r="29549" spans="1:13" x14ac:dyDescent="0.3">
      <c r="A29549" t="s">
        <v>18911</v>
      </c>
      <c r="C29549" t="s">
        <v>18470</v>
      </c>
      <c r="D29549">
        <v>4</v>
      </c>
      <c r="E29549" s="1">
        <v>7440</v>
      </c>
      <c r="G29549" t="s">
        <v>34</v>
      </c>
      <c r="H29549" t="s">
        <v>6143</v>
      </c>
      <c r="I29549" t="s">
        <v>18912</v>
      </c>
      <c r="J29549" t="s">
        <v>3203</v>
      </c>
      <c r="K29549" t="s">
        <v>24</v>
      </c>
      <c r="L29549" t="s">
        <v>25</v>
      </c>
      <c r="M29549" t="s">
        <v>6146</v>
      </c>
    </row>
    <row r="29550" spans="1:13" x14ac:dyDescent="0.3">
      <c r="A29550" t="s">
        <v>20108</v>
      </c>
      <c r="C29550" t="s">
        <v>19936</v>
      </c>
      <c r="D29550">
        <v>5</v>
      </c>
      <c r="E29550" s="1">
        <v>14995</v>
      </c>
      <c r="G29550" t="s">
        <v>34</v>
      </c>
      <c r="H29550" t="s">
        <v>6143</v>
      </c>
      <c r="I29550" t="s">
        <v>20109</v>
      </c>
      <c r="J29550" t="s">
        <v>9844</v>
      </c>
      <c r="K29550" t="s">
        <v>24</v>
      </c>
      <c r="L29550" t="s">
        <v>25</v>
      </c>
      <c r="M29550" t="s">
        <v>6146</v>
      </c>
    </row>
    <row r="29551" spans="1:13" x14ac:dyDescent="0.3">
      <c r="A29551" t="s">
        <v>6854</v>
      </c>
      <c r="C29551" t="s">
        <v>6671</v>
      </c>
      <c r="D29551">
        <v>3</v>
      </c>
      <c r="E29551" s="1">
        <v>11203</v>
      </c>
      <c r="G29551" t="s">
        <v>34</v>
      </c>
      <c r="H29551" t="s">
        <v>6143</v>
      </c>
      <c r="I29551" t="s">
        <v>6592</v>
      </c>
      <c r="J29551" t="s">
        <v>1250</v>
      </c>
      <c r="K29551" t="s">
        <v>24</v>
      </c>
      <c r="L29551" t="s">
        <v>25</v>
      </c>
      <c r="M29551" t="s">
        <v>6146</v>
      </c>
    </row>
    <row r="29552" spans="1:13" x14ac:dyDescent="0.3">
      <c r="A29552" t="s">
        <v>32428</v>
      </c>
      <c r="C29552" t="s">
        <v>32274</v>
      </c>
      <c r="D29552">
        <v>2</v>
      </c>
      <c r="E29552" s="1">
        <v>5019</v>
      </c>
      <c r="G29552" t="s">
        <v>34</v>
      </c>
      <c r="H29552" t="s">
        <v>6143</v>
      </c>
      <c r="I29552" t="s">
        <v>32429</v>
      </c>
      <c r="J29552" t="s">
        <v>3026</v>
      </c>
      <c r="K29552" t="s">
        <v>24</v>
      </c>
      <c r="L29552" t="s">
        <v>25</v>
      </c>
      <c r="M29552" t="s">
        <v>6146</v>
      </c>
    </row>
    <row r="29553" spans="1:13" x14ac:dyDescent="0.3">
      <c r="A29553" t="s">
        <v>36578</v>
      </c>
      <c r="C29553" t="s">
        <v>36503</v>
      </c>
      <c r="D29553">
        <v>3</v>
      </c>
      <c r="E29553" s="1">
        <v>84188</v>
      </c>
      <c r="G29553" t="s">
        <v>34</v>
      </c>
      <c r="H29553" t="s">
        <v>6143</v>
      </c>
      <c r="I29553" t="s">
        <v>18754</v>
      </c>
      <c r="J29553" t="s">
        <v>124</v>
      </c>
      <c r="K29553" t="s">
        <v>24</v>
      </c>
      <c r="L29553" t="s">
        <v>25</v>
      </c>
      <c r="M29553" t="s">
        <v>6146</v>
      </c>
    </row>
    <row r="29554" spans="1:13" x14ac:dyDescent="0.3">
      <c r="A29554" t="s">
        <v>19305</v>
      </c>
      <c r="C29554" t="s">
        <v>19247</v>
      </c>
      <c r="D29554">
        <v>3</v>
      </c>
      <c r="E29554" s="1">
        <v>4523</v>
      </c>
      <c r="G29554" t="s">
        <v>34</v>
      </c>
      <c r="H29554" t="s">
        <v>6143</v>
      </c>
      <c r="I29554" t="s">
        <v>7168</v>
      </c>
      <c r="J29554" t="s">
        <v>10460</v>
      </c>
      <c r="K29554" t="s">
        <v>24</v>
      </c>
      <c r="L29554" t="s">
        <v>25</v>
      </c>
      <c r="M29554" t="s">
        <v>6146</v>
      </c>
    </row>
    <row r="29555" spans="1:13" x14ac:dyDescent="0.3">
      <c r="A29555" t="s">
        <v>6416</v>
      </c>
      <c r="C29555" t="s">
        <v>6249</v>
      </c>
      <c r="D29555">
        <v>4</v>
      </c>
      <c r="E29555" s="1">
        <v>5889</v>
      </c>
      <c r="G29555" t="s">
        <v>34</v>
      </c>
      <c r="H29555" t="s">
        <v>6143</v>
      </c>
      <c r="I29555" t="s">
        <v>6417</v>
      </c>
      <c r="J29555" t="s">
        <v>6297</v>
      </c>
      <c r="K29555" t="s">
        <v>24</v>
      </c>
      <c r="L29555" t="s">
        <v>25</v>
      </c>
      <c r="M29555" t="s">
        <v>6146</v>
      </c>
    </row>
    <row r="29556" spans="1:13" x14ac:dyDescent="0.3">
      <c r="A29556" t="s">
        <v>13373</v>
      </c>
      <c r="C29556" t="s">
        <v>12994</v>
      </c>
      <c r="D29556">
        <v>4</v>
      </c>
      <c r="E29556" s="1">
        <v>5259</v>
      </c>
      <c r="G29556" t="s">
        <v>34</v>
      </c>
      <c r="H29556" t="s">
        <v>6143</v>
      </c>
      <c r="I29556" t="s">
        <v>13242</v>
      </c>
      <c r="J29556" t="s">
        <v>9844</v>
      </c>
      <c r="K29556" t="s">
        <v>24</v>
      </c>
      <c r="L29556" t="s">
        <v>25</v>
      </c>
      <c r="M29556" t="s">
        <v>6146</v>
      </c>
    </row>
    <row r="29557" spans="1:13" x14ac:dyDescent="0.3">
      <c r="A29557" t="s">
        <v>32821</v>
      </c>
      <c r="C29557" t="s">
        <v>32581</v>
      </c>
      <c r="D29557">
        <v>7</v>
      </c>
      <c r="E29557" s="1">
        <v>18608</v>
      </c>
      <c r="G29557" t="s">
        <v>34</v>
      </c>
      <c r="H29557" t="s">
        <v>6143</v>
      </c>
      <c r="I29557" t="s">
        <v>32822</v>
      </c>
      <c r="J29557" t="s">
        <v>70</v>
      </c>
      <c r="K29557" t="s">
        <v>24</v>
      </c>
      <c r="L29557" t="s">
        <v>25</v>
      </c>
      <c r="M29557" t="s">
        <v>6146</v>
      </c>
    </row>
    <row r="29558" spans="1:13" x14ac:dyDescent="0.3">
      <c r="A29558" t="s">
        <v>18595</v>
      </c>
      <c r="C29558" t="s">
        <v>18470</v>
      </c>
      <c r="D29558">
        <v>2</v>
      </c>
      <c r="E29558" s="1">
        <v>16885</v>
      </c>
      <c r="G29558" t="s">
        <v>34</v>
      </c>
      <c r="H29558" t="s">
        <v>6143</v>
      </c>
      <c r="I29558" t="s">
        <v>18596</v>
      </c>
      <c r="J29558" t="s">
        <v>372</v>
      </c>
      <c r="K29558" t="s">
        <v>24</v>
      </c>
      <c r="L29558" t="s">
        <v>25</v>
      </c>
      <c r="M29558" t="s">
        <v>6146</v>
      </c>
    </row>
    <row r="29559" spans="1:13" x14ac:dyDescent="0.3">
      <c r="A29559" t="s">
        <v>18913</v>
      </c>
      <c r="C29559" t="s">
        <v>18470</v>
      </c>
      <c r="D29559">
        <v>4</v>
      </c>
      <c r="E29559" s="1">
        <v>11210</v>
      </c>
      <c r="G29559" t="s">
        <v>34</v>
      </c>
      <c r="H29559" t="s">
        <v>6143</v>
      </c>
      <c r="I29559" t="s">
        <v>18914</v>
      </c>
      <c r="J29559" t="s">
        <v>3203</v>
      </c>
      <c r="K29559" t="s">
        <v>24</v>
      </c>
      <c r="L29559" t="s">
        <v>25</v>
      </c>
      <c r="M29559" t="s">
        <v>6146</v>
      </c>
    </row>
    <row r="29560" spans="1:13" x14ac:dyDescent="0.3">
      <c r="A29560" t="s">
        <v>16541</v>
      </c>
      <c r="C29560" t="s">
        <v>16466</v>
      </c>
      <c r="D29560">
        <v>19</v>
      </c>
      <c r="E29560" s="1">
        <v>100000</v>
      </c>
      <c r="G29560" t="s">
        <v>48</v>
      </c>
      <c r="H29560" t="s">
        <v>16542</v>
      </c>
      <c r="I29560" t="s">
        <v>359</v>
      </c>
      <c r="K29560" t="s">
        <v>189</v>
      </c>
      <c r="L29560" t="s">
        <v>17</v>
      </c>
      <c r="M29560" t="s">
        <v>331</v>
      </c>
    </row>
    <row r="29561" spans="1:13" x14ac:dyDescent="0.3">
      <c r="A29561" t="s">
        <v>16215</v>
      </c>
      <c r="C29561" t="s">
        <v>15737</v>
      </c>
      <c r="D29561">
        <v>2</v>
      </c>
      <c r="E29561" s="1">
        <v>3000</v>
      </c>
      <c r="G29561" t="s">
        <v>21</v>
      </c>
      <c r="H29561" t="s">
        <v>68</v>
      </c>
      <c r="I29561" t="s">
        <v>5387</v>
      </c>
      <c r="J29561" t="s">
        <v>165</v>
      </c>
      <c r="K29561" t="s">
        <v>24</v>
      </c>
      <c r="L29561" t="s">
        <v>25</v>
      </c>
      <c r="M29561" t="s">
        <v>26</v>
      </c>
    </row>
    <row r="29562" spans="1:13" x14ac:dyDescent="0.3">
      <c r="A29562" t="s">
        <v>13908</v>
      </c>
      <c r="C29562" t="s">
        <v>13456</v>
      </c>
      <c r="D29562">
        <v>7</v>
      </c>
      <c r="E29562" s="1">
        <v>8504</v>
      </c>
      <c r="G29562" t="s">
        <v>34</v>
      </c>
      <c r="H29562" t="s">
        <v>6143</v>
      </c>
      <c r="I29562" t="s">
        <v>13909</v>
      </c>
      <c r="J29562" t="s">
        <v>30</v>
      </c>
      <c r="K29562" t="s">
        <v>24</v>
      </c>
      <c r="L29562" t="s">
        <v>25</v>
      </c>
      <c r="M29562" t="s">
        <v>6146</v>
      </c>
    </row>
    <row r="29563" spans="1:13" x14ac:dyDescent="0.3">
      <c r="A29563" t="s">
        <v>37644</v>
      </c>
      <c r="C29563" t="s">
        <v>37626</v>
      </c>
      <c r="D29563">
        <v>12</v>
      </c>
      <c r="E29563" s="1">
        <v>4790</v>
      </c>
      <c r="G29563" t="s">
        <v>34</v>
      </c>
      <c r="H29563" t="s">
        <v>9117</v>
      </c>
      <c r="I29563" t="s">
        <v>37645</v>
      </c>
      <c r="J29563" t="s">
        <v>7536</v>
      </c>
      <c r="K29563" t="s">
        <v>24</v>
      </c>
      <c r="L29563" t="s">
        <v>25</v>
      </c>
      <c r="M29563" t="s">
        <v>6146</v>
      </c>
    </row>
    <row r="29564" spans="1:13" x14ac:dyDescent="0.3">
      <c r="A29564" t="s">
        <v>20930</v>
      </c>
      <c r="C29564" t="s">
        <v>20542</v>
      </c>
      <c r="D29564">
        <v>3</v>
      </c>
      <c r="E29564" s="1">
        <v>8790</v>
      </c>
      <c r="G29564" t="s">
        <v>34</v>
      </c>
      <c r="H29564" t="s">
        <v>6143</v>
      </c>
      <c r="I29564" t="s">
        <v>20931</v>
      </c>
      <c r="J29564" t="s">
        <v>627</v>
      </c>
      <c r="K29564" t="s">
        <v>24</v>
      </c>
      <c r="L29564" t="s">
        <v>25</v>
      </c>
      <c r="M29564" t="s">
        <v>6146</v>
      </c>
    </row>
    <row r="29565" spans="1:13" x14ac:dyDescent="0.3">
      <c r="A29565" t="s">
        <v>13279</v>
      </c>
      <c r="C29565" t="s">
        <v>12994</v>
      </c>
      <c r="D29565">
        <v>4</v>
      </c>
      <c r="E29565" s="1">
        <v>8101</v>
      </c>
      <c r="G29565" t="s">
        <v>34</v>
      </c>
      <c r="H29565" t="s">
        <v>6143</v>
      </c>
      <c r="I29565" t="s">
        <v>13280</v>
      </c>
      <c r="J29565" t="s">
        <v>7536</v>
      </c>
      <c r="K29565" t="s">
        <v>24</v>
      </c>
      <c r="L29565" t="s">
        <v>25</v>
      </c>
      <c r="M29565" t="s">
        <v>6146</v>
      </c>
    </row>
    <row r="29566" spans="1:13" x14ac:dyDescent="0.3">
      <c r="A29566" t="s">
        <v>2447</v>
      </c>
      <c r="C29566" t="s">
        <v>2269</v>
      </c>
      <c r="D29566">
        <v>36</v>
      </c>
      <c r="E29566" s="1">
        <v>3970236</v>
      </c>
      <c r="G29566" t="s">
        <v>13</v>
      </c>
      <c r="H29566" t="s">
        <v>2448</v>
      </c>
      <c r="I29566" t="s">
        <v>2449</v>
      </c>
      <c r="K29566" t="s">
        <v>438</v>
      </c>
      <c r="L29566" t="s">
        <v>17</v>
      </c>
      <c r="M29566" t="s">
        <v>45</v>
      </c>
    </row>
    <row r="29567" spans="1:13" x14ac:dyDescent="0.3">
      <c r="A29567" t="s">
        <v>2447</v>
      </c>
      <c r="C29567" t="s">
        <v>30364</v>
      </c>
      <c r="D29567">
        <v>33</v>
      </c>
      <c r="E29567" s="1">
        <v>807122</v>
      </c>
      <c r="G29567" t="s">
        <v>13</v>
      </c>
      <c r="H29567" t="s">
        <v>30420</v>
      </c>
      <c r="I29567" t="s">
        <v>2449</v>
      </c>
      <c r="K29567" t="s">
        <v>438</v>
      </c>
      <c r="L29567" t="s">
        <v>170</v>
      </c>
      <c r="M29567" t="s">
        <v>45</v>
      </c>
    </row>
    <row r="29568" spans="1:13" x14ac:dyDescent="0.3">
      <c r="A29568" t="s">
        <v>2447</v>
      </c>
      <c r="C29568" t="s">
        <v>3657</v>
      </c>
      <c r="D29568">
        <v>37</v>
      </c>
      <c r="E29568" s="1">
        <v>2597032</v>
      </c>
      <c r="G29568" t="s">
        <v>13</v>
      </c>
      <c r="H29568" t="s">
        <v>3834</v>
      </c>
      <c r="I29568" t="s">
        <v>2449</v>
      </c>
      <c r="K29568" t="s">
        <v>438</v>
      </c>
      <c r="L29568" t="s">
        <v>17</v>
      </c>
      <c r="M29568" t="s">
        <v>45</v>
      </c>
    </row>
    <row r="29569" spans="1:13" x14ac:dyDescent="0.3">
      <c r="A29569" t="s">
        <v>2447</v>
      </c>
      <c r="C29569" t="s">
        <v>3657</v>
      </c>
      <c r="D29569">
        <v>20</v>
      </c>
      <c r="E29569" s="1">
        <v>146554</v>
      </c>
      <c r="G29569" t="s">
        <v>13</v>
      </c>
      <c r="H29569" t="s">
        <v>3980</v>
      </c>
      <c r="I29569" t="s">
        <v>2449</v>
      </c>
      <c r="K29569" t="s">
        <v>438</v>
      </c>
      <c r="L29569" t="s">
        <v>17</v>
      </c>
      <c r="M29569" t="s">
        <v>45</v>
      </c>
    </row>
    <row r="29570" spans="1:13" x14ac:dyDescent="0.3">
      <c r="A29570" t="s">
        <v>2447</v>
      </c>
      <c r="C29570" t="s">
        <v>24055</v>
      </c>
      <c r="D29570">
        <v>58</v>
      </c>
      <c r="E29570" s="1">
        <v>715000</v>
      </c>
      <c r="G29570" t="s">
        <v>13</v>
      </c>
      <c r="H29570" t="s">
        <v>24102</v>
      </c>
      <c r="I29570" t="s">
        <v>2449</v>
      </c>
      <c r="K29570" t="s">
        <v>438</v>
      </c>
      <c r="L29570" t="s">
        <v>17</v>
      </c>
      <c r="M29570" t="s">
        <v>450</v>
      </c>
    </row>
    <row r="29571" spans="1:13" x14ac:dyDescent="0.3">
      <c r="A29571" t="s">
        <v>31943</v>
      </c>
      <c r="C29571" t="s">
        <v>31866</v>
      </c>
      <c r="D29571">
        <v>4</v>
      </c>
      <c r="E29571" s="1">
        <v>149421</v>
      </c>
      <c r="G29571" t="s">
        <v>34</v>
      </c>
      <c r="H29571" t="s">
        <v>6143</v>
      </c>
      <c r="I29571" t="s">
        <v>18725</v>
      </c>
      <c r="J29571" t="s">
        <v>732</v>
      </c>
      <c r="K29571" t="s">
        <v>24</v>
      </c>
      <c r="L29571" t="s">
        <v>25</v>
      </c>
      <c r="M29571" t="s">
        <v>6146</v>
      </c>
    </row>
    <row r="29572" spans="1:13" x14ac:dyDescent="0.3">
      <c r="A29572" t="s">
        <v>11951</v>
      </c>
      <c r="C29572" t="s">
        <v>11813</v>
      </c>
      <c r="D29572">
        <v>39</v>
      </c>
      <c r="E29572" s="1">
        <v>2266469</v>
      </c>
      <c r="G29572" t="s">
        <v>34</v>
      </c>
      <c r="H29572" t="s">
        <v>11952</v>
      </c>
      <c r="I29572" t="s">
        <v>11953</v>
      </c>
      <c r="K29572" t="s">
        <v>11954</v>
      </c>
      <c r="L29572" t="s">
        <v>44</v>
      </c>
      <c r="M29572" t="s">
        <v>6146</v>
      </c>
    </row>
    <row r="29573" spans="1:13" x14ac:dyDescent="0.3">
      <c r="A29573" t="s">
        <v>3939</v>
      </c>
      <c r="C29573" t="s">
        <v>3657</v>
      </c>
      <c r="D29573">
        <v>40</v>
      </c>
      <c r="E29573" s="1">
        <v>4999559</v>
      </c>
      <c r="G29573" t="s">
        <v>34</v>
      </c>
      <c r="H29573" t="s">
        <v>3940</v>
      </c>
      <c r="I29573" t="s">
        <v>428</v>
      </c>
      <c r="K29573" t="s">
        <v>429</v>
      </c>
      <c r="L29573" t="s">
        <v>38</v>
      </c>
      <c r="M29573" t="s">
        <v>202</v>
      </c>
    </row>
    <row r="29574" spans="1:13" x14ac:dyDescent="0.3">
      <c r="A29574" t="s">
        <v>3939</v>
      </c>
      <c r="C29574" t="s">
        <v>22248</v>
      </c>
      <c r="D29574">
        <v>27</v>
      </c>
      <c r="E29574" s="1">
        <v>1999764</v>
      </c>
      <c r="G29574" t="s">
        <v>34</v>
      </c>
      <c r="H29574" t="s">
        <v>22410</v>
      </c>
      <c r="I29574" t="s">
        <v>428</v>
      </c>
      <c r="K29574" t="s">
        <v>429</v>
      </c>
      <c r="L29574" t="s">
        <v>38</v>
      </c>
      <c r="M29574" t="s">
        <v>202</v>
      </c>
    </row>
    <row r="29575" spans="1:13" x14ac:dyDescent="0.3">
      <c r="A29575" t="s">
        <v>3939</v>
      </c>
      <c r="C29575" t="s">
        <v>15737</v>
      </c>
      <c r="D29575">
        <v>37</v>
      </c>
      <c r="E29575" s="1">
        <v>650000</v>
      </c>
      <c r="G29575" t="s">
        <v>48</v>
      </c>
      <c r="H29575" t="s">
        <v>15849</v>
      </c>
      <c r="I29575" t="s">
        <v>428</v>
      </c>
      <c r="K29575" t="s">
        <v>429</v>
      </c>
      <c r="L29575" t="s">
        <v>38</v>
      </c>
      <c r="M29575" t="s">
        <v>331</v>
      </c>
    </row>
    <row r="29576" spans="1:13" x14ac:dyDescent="0.3">
      <c r="A29576" t="s">
        <v>3939</v>
      </c>
      <c r="C29576" t="s">
        <v>10589</v>
      </c>
      <c r="D29576">
        <v>46</v>
      </c>
      <c r="E29576" s="1">
        <v>7870569</v>
      </c>
      <c r="G29576" t="s">
        <v>10712</v>
      </c>
      <c r="H29576" t="s">
        <v>10711</v>
      </c>
      <c r="I29576" t="s">
        <v>428</v>
      </c>
      <c r="K29576" t="s">
        <v>429</v>
      </c>
      <c r="L29576" t="s">
        <v>38</v>
      </c>
      <c r="M29576" t="s">
        <v>10713</v>
      </c>
    </row>
    <row r="29577" spans="1:13" x14ac:dyDescent="0.3">
      <c r="A29577" t="s">
        <v>1694</v>
      </c>
      <c r="C29577" t="s">
        <v>2957</v>
      </c>
      <c r="D29577">
        <v>24</v>
      </c>
      <c r="E29577" s="1">
        <v>1526341</v>
      </c>
      <c r="G29577" t="s">
        <v>647</v>
      </c>
      <c r="H29577" t="s">
        <v>3537</v>
      </c>
      <c r="I29577" t="s">
        <v>1696</v>
      </c>
      <c r="J29577" t="s">
        <v>1697</v>
      </c>
      <c r="K29577" t="s">
        <v>189</v>
      </c>
      <c r="L29577" t="s">
        <v>3538</v>
      </c>
      <c r="M29577" t="s">
        <v>648</v>
      </c>
    </row>
    <row r="29578" spans="1:13" x14ac:dyDescent="0.3">
      <c r="A29578" t="s">
        <v>1694</v>
      </c>
      <c r="C29578" t="s">
        <v>1558</v>
      </c>
      <c r="D29578">
        <v>17</v>
      </c>
      <c r="E29578" s="1">
        <v>209675</v>
      </c>
      <c r="G29578" t="s">
        <v>13</v>
      </c>
      <c r="H29578" t="s">
        <v>1695</v>
      </c>
      <c r="I29578" t="s">
        <v>1696</v>
      </c>
      <c r="J29578" t="s">
        <v>1697</v>
      </c>
      <c r="K29578" t="s">
        <v>189</v>
      </c>
      <c r="L29578" t="s">
        <v>17</v>
      </c>
      <c r="M29578" t="s">
        <v>450</v>
      </c>
    </row>
    <row r="29579" spans="1:13" x14ac:dyDescent="0.3">
      <c r="A29579" t="s">
        <v>1694</v>
      </c>
      <c r="C29579" t="s">
        <v>29922</v>
      </c>
      <c r="D29579">
        <v>43</v>
      </c>
      <c r="E29579" s="1">
        <v>13854455</v>
      </c>
      <c r="G29579" t="s">
        <v>13</v>
      </c>
      <c r="H29579" t="s">
        <v>30000</v>
      </c>
      <c r="I29579" t="s">
        <v>1696</v>
      </c>
      <c r="J29579" t="s">
        <v>1697</v>
      </c>
      <c r="K29579" t="s">
        <v>189</v>
      </c>
      <c r="L29579" t="s">
        <v>17</v>
      </c>
      <c r="M29579" t="s">
        <v>66</v>
      </c>
    </row>
    <row r="29580" spans="1:13" x14ac:dyDescent="0.3">
      <c r="A29580" t="s">
        <v>1694</v>
      </c>
      <c r="C29580" t="s">
        <v>29922</v>
      </c>
      <c r="D29580">
        <v>49</v>
      </c>
      <c r="E29580" s="1">
        <v>6165471</v>
      </c>
      <c r="G29580" t="s">
        <v>13</v>
      </c>
      <c r="H29580" t="s">
        <v>30174</v>
      </c>
      <c r="I29580" t="s">
        <v>1696</v>
      </c>
      <c r="J29580" t="s">
        <v>1697</v>
      </c>
      <c r="K29580" t="s">
        <v>189</v>
      </c>
      <c r="L29580" t="s">
        <v>17</v>
      </c>
      <c r="M29580" t="s">
        <v>82</v>
      </c>
    </row>
    <row r="29581" spans="1:13" x14ac:dyDescent="0.3">
      <c r="A29581" t="s">
        <v>1694</v>
      </c>
      <c r="C29581" t="s">
        <v>4395</v>
      </c>
      <c r="D29581">
        <v>45</v>
      </c>
      <c r="E29581" s="1">
        <v>205541</v>
      </c>
      <c r="G29581" t="s">
        <v>13</v>
      </c>
      <c r="H29581" t="s">
        <v>4544</v>
      </c>
      <c r="I29581" t="s">
        <v>1696</v>
      </c>
      <c r="J29581" t="s">
        <v>1697</v>
      </c>
      <c r="K29581" t="s">
        <v>189</v>
      </c>
      <c r="L29581" t="s">
        <v>17</v>
      </c>
      <c r="M29581" t="s">
        <v>66</v>
      </c>
    </row>
    <row r="29582" spans="1:13" x14ac:dyDescent="0.3">
      <c r="A29582" t="s">
        <v>1694</v>
      </c>
      <c r="C29582" t="s">
        <v>4681</v>
      </c>
      <c r="D29582">
        <v>60</v>
      </c>
      <c r="E29582" s="1">
        <v>2646806</v>
      </c>
      <c r="G29582" t="s">
        <v>13</v>
      </c>
      <c r="H29582" t="s">
        <v>4694</v>
      </c>
      <c r="I29582" t="s">
        <v>1696</v>
      </c>
      <c r="J29582" t="s">
        <v>1697</v>
      </c>
      <c r="K29582" t="s">
        <v>189</v>
      </c>
      <c r="L29582" t="s">
        <v>115</v>
      </c>
      <c r="M29582" t="s">
        <v>82</v>
      </c>
    </row>
    <row r="29583" spans="1:13" x14ac:dyDescent="0.3">
      <c r="A29583" t="s">
        <v>32861</v>
      </c>
      <c r="C29583" t="s">
        <v>32581</v>
      </c>
      <c r="D29583">
        <v>7</v>
      </c>
      <c r="E29583" s="1">
        <v>18746</v>
      </c>
      <c r="G29583" t="s">
        <v>34</v>
      </c>
      <c r="H29583" t="s">
        <v>6143</v>
      </c>
      <c r="I29583" t="s">
        <v>32862</v>
      </c>
      <c r="J29583" t="s">
        <v>70</v>
      </c>
      <c r="K29583" t="s">
        <v>24</v>
      </c>
      <c r="L29583" t="s">
        <v>25</v>
      </c>
      <c r="M29583" t="s">
        <v>6146</v>
      </c>
    </row>
    <row r="29584" spans="1:13" x14ac:dyDescent="0.3">
      <c r="A29584" t="s">
        <v>25919</v>
      </c>
      <c r="C29584" t="s">
        <v>25784</v>
      </c>
      <c r="D29584">
        <v>4</v>
      </c>
      <c r="E29584" s="1">
        <v>7590</v>
      </c>
      <c r="G29584" t="s">
        <v>34</v>
      </c>
      <c r="H29584" t="s">
        <v>6143</v>
      </c>
      <c r="I29584" t="s">
        <v>25920</v>
      </c>
      <c r="J29584" t="s">
        <v>86</v>
      </c>
      <c r="K29584" t="s">
        <v>24</v>
      </c>
      <c r="L29584" t="s">
        <v>25</v>
      </c>
      <c r="M29584" t="s">
        <v>6146</v>
      </c>
    </row>
    <row r="29585" spans="1:13" x14ac:dyDescent="0.3">
      <c r="A29585" t="s">
        <v>31942</v>
      </c>
      <c r="C29585" t="s">
        <v>31866</v>
      </c>
      <c r="D29585">
        <v>4</v>
      </c>
      <c r="E29585" s="1">
        <v>8080</v>
      </c>
      <c r="G29585" t="s">
        <v>34</v>
      </c>
      <c r="H29585" t="s">
        <v>6143</v>
      </c>
      <c r="I29585" t="s">
        <v>8246</v>
      </c>
      <c r="J29585" t="s">
        <v>732</v>
      </c>
      <c r="K29585" t="s">
        <v>24</v>
      </c>
      <c r="L29585" t="s">
        <v>25</v>
      </c>
      <c r="M29585" t="s">
        <v>6146</v>
      </c>
    </row>
    <row r="29586" spans="1:13" x14ac:dyDescent="0.3">
      <c r="A29586" t="s">
        <v>5604</v>
      </c>
      <c r="C29586" t="s">
        <v>5155</v>
      </c>
      <c r="D29586">
        <v>4</v>
      </c>
      <c r="E29586" s="1">
        <v>1000</v>
      </c>
      <c r="G29586" t="s">
        <v>111</v>
      </c>
      <c r="H29586" t="s">
        <v>5605</v>
      </c>
      <c r="I29586" t="s">
        <v>5606</v>
      </c>
      <c r="J29586" t="s">
        <v>22</v>
      </c>
      <c r="K29586" t="s">
        <v>24</v>
      </c>
      <c r="L29586" t="s">
        <v>25</v>
      </c>
      <c r="M29586" t="s">
        <v>120</v>
      </c>
    </row>
    <row r="29587" spans="1:13" x14ac:dyDescent="0.3">
      <c r="A29587" t="s">
        <v>32777</v>
      </c>
      <c r="C29587" t="s">
        <v>32581</v>
      </c>
      <c r="D29587">
        <v>7</v>
      </c>
      <c r="E29587" s="1">
        <v>5865</v>
      </c>
      <c r="G29587" t="s">
        <v>34</v>
      </c>
      <c r="H29587" t="s">
        <v>6143</v>
      </c>
      <c r="I29587" t="s">
        <v>32778</v>
      </c>
      <c r="J29587" t="s">
        <v>70</v>
      </c>
      <c r="K29587" t="s">
        <v>24</v>
      </c>
      <c r="L29587" t="s">
        <v>25</v>
      </c>
      <c r="M29587" t="s">
        <v>6146</v>
      </c>
    </row>
    <row r="29588" spans="1:13" x14ac:dyDescent="0.3">
      <c r="A29588" t="s">
        <v>32051</v>
      </c>
      <c r="C29588" t="s">
        <v>31866</v>
      </c>
      <c r="D29588">
        <v>6</v>
      </c>
      <c r="E29588" s="1">
        <v>7655</v>
      </c>
      <c r="G29588" t="s">
        <v>34</v>
      </c>
      <c r="H29588" t="s">
        <v>6143</v>
      </c>
      <c r="I29588" t="s">
        <v>32052</v>
      </c>
      <c r="J29588" t="s">
        <v>769</v>
      </c>
      <c r="K29588" t="s">
        <v>24</v>
      </c>
      <c r="L29588" t="s">
        <v>25</v>
      </c>
      <c r="M29588" t="s">
        <v>6146</v>
      </c>
    </row>
    <row r="29589" spans="1:13" x14ac:dyDescent="0.3">
      <c r="A29589" t="s">
        <v>27076</v>
      </c>
      <c r="C29589" t="s">
        <v>26519</v>
      </c>
      <c r="D29589">
        <v>5</v>
      </c>
      <c r="E29589" s="1">
        <v>12105</v>
      </c>
      <c r="G29589" t="s">
        <v>34</v>
      </c>
      <c r="H29589" t="s">
        <v>6143</v>
      </c>
      <c r="I29589" t="s">
        <v>6381</v>
      </c>
      <c r="J29589" t="s">
        <v>2347</v>
      </c>
      <c r="K29589" t="s">
        <v>24</v>
      </c>
      <c r="L29589" t="s">
        <v>25</v>
      </c>
      <c r="M29589" t="s">
        <v>6146</v>
      </c>
    </row>
    <row r="29590" spans="1:13" x14ac:dyDescent="0.3">
      <c r="A29590" t="s">
        <v>5186</v>
      </c>
      <c r="C29590" t="s">
        <v>5155</v>
      </c>
      <c r="D29590">
        <v>1</v>
      </c>
      <c r="E29590" s="1">
        <v>500</v>
      </c>
      <c r="G29590" t="s">
        <v>21</v>
      </c>
      <c r="H29590" t="s">
        <v>77</v>
      </c>
      <c r="I29590" t="s">
        <v>156</v>
      </c>
      <c r="J29590" t="s">
        <v>22</v>
      </c>
      <c r="K29590" t="s">
        <v>24</v>
      </c>
      <c r="L29590" t="s">
        <v>25</v>
      </c>
      <c r="M29590" t="s">
        <v>26</v>
      </c>
    </row>
    <row r="29591" spans="1:13" x14ac:dyDescent="0.3">
      <c r="A29591" t="s">
        <v>5186</v>
      </c>
      <c r="C29591" t="s">
        <v>22837</v>
      </c>
      <c r="D29591">
        <v>25</v>
      </c>
      <c r="E29591" s="1">
        <v>200000</v>
      </c>
      <c r="G29591" t="s">
        <v>21</v>
      </c>
      <c r="H29591" t="s">
        <v>68</v>
      </c>
      <c r="I29591" t="s">
        <v>156</v>
      </c>
      <c r="J29591" t="s">
        <v>22</v>
      </c>
      <c r="K29591" t="s">
        <v>24</v>
      </c>
      <c r="L29591" t="s">
        <v>25</v>
      </c>
      <c r="M29591" t="s">
        <v>26</v>
      </c>
    </row>
    <row r="29592" spans="1:13" x14ac:dyDescent="0.3">
      <c r="A29592" t="s">
        <v>5186</v>
      </c>
      <c r="C29592" t="s">
        <v>23213</v>
      </c>
      <c r="D29592">
        <v>1</v>
      </c>
      <c r="E29592" s="1">
        <v>500</v>
      </c>
      <c r="G29592" t="s">
        <v>21</v>
      </c>
      <c r="H29592" t="s">
        <v>3589</v>
      </c>
      <c r="I29592" t="s">
        <v>156</v>
      </c>
      <c r="J29592" t="s">
        <v>22</v>
      </c>
      <c r="K29592" t="s">
        <v>24</v>
      </c>
      <c r="L29592" t="s">
        <v>25</v>
      </c>
      <c r="M29592" t="s">
        <v>26</v>
      </c>
    </row>
    <row r="29593" spans="1:13" x14ac:dyDescent="0.3">
      <c r="A29593" t="s">
        <v>5186</v>
      </c>
      <c r="C29593" t="s">
        <v>22765</v>
      </c>
      <c r="D29593">
        <v>1</v>
      </c>
      <c r="E29593" s="1">
        <v>25000</v>
      </c>
      <c r="G29593" t="s">
        <v>21</v>
      </c>
      <c r="H29593" t="s">
        <v>68</v>
      </c>
      <c r="I29593" t="s">
        <v>156</v>
      </c>
      <c r="J29593" t="s">
        <v>22</v>
      </c>
      <c r="K29593" t="s">
        <v>24</v>
      </c>
      <c r="L29593" t="s">
        <v>25</v>
      </c>
      <c r="M29593" t="s">
        <v>26</v>
      </c>
    </row>
    <row r="29594" spans="1:13" x14ac:dyDescent="0.3">
      <c r="A29594" t="s">
        <v>5186</v>
      </c>
      <c r="C29594" t="s">
        <v>22505</v>
      </c>
      <c r="D29594">
        <v>2</v>
      </c>
      <c r="E29594" s="1">
        <v>500</v>
      </c>
      <c r="G29594" t="s">
        <v>21</v>
      </c>
      <c r="H29594" t="s">
        <v>68</v>
      </c>
      <c r="I29594" t="s">
        <v>156</v>
      </c>
      <c r="J29594" t="s">
        <v>22</v>
      </c>
      <c r="K29594" t="s">
        <v>24</v>
      </c>
      <c r="L29594" t="s">
        <v>25</v>
      </c>
      <c r="M29594" t="s">
        <v>26</v>
      </c>
    </row>
    <row r="29595" spans="1:13" x14ac:dyDescent="0.3">
      <c r="A29595" t="s">
        <v>5186</v>
      </c>
      <c r="C29595" t="s">
        <v>22646</v>
      </c>
      <c r="D29595">
        <v>1</v>
      </c>
      <c r="E29595" s="1">
        <v>500</v>
      </c>
      <c r="G29595" t="s">
        <v>21</v>
      </c>
      <c r="H29595" t="s">
        <v>68</v>
      </c>
      <c r="I29595" t="s">
        <v>156</v>
      </c>
      <c r="J29595" t="s">
        <v>22</v>
      </c>
      <c r="K29595" t="s">
        <v>24</v>
      </c>
      <c r="L29595" t="s">
        <v>25</v>
      </c>
      <c r="M29595" t="s">
        <v>26</v>
      </c>
    </row>
    <row r="29596" spans="1:13" x14ac:dyDescent="0.3">
      <c r="A29596" t="s">
        <v>5186</v>
      </c>
      <c r="C29596" t="s">
        <v>15737</v>
      </c>
      <c r="D29596">
        <v>2</v>
      </c>
      <c r="E29596" s="1">
        <v>5000</v>
      </c>
      <c r="G29596" t="s">
        <v>21</v>
      </c>
      <c r="H29596" t="s">
        <v>68</v>
      </c>
      <c r="I29596" t="s">
        <v>156</v>
      </c>
      <c r="J29596" t="s">
        <v>22</v>
      </c>
      <c r="K29596" t="s">
        <v>24</v>
      </c>
      <c r="L29596" t="s">
        <v>25</v>
      </c>
      <c r="M29596" t="s">
        <v>26</v>
      </c>
    </row>
    <row r="29597" spans="1:13" x14ac:dyDescent="0.3">
      <c r="A29597" t="s">
        <v>5186</v>
      </c>
      <c r="C29597" t="s">
        <v>15737</v>
      </c>
      <c r="D29597">
        <v>1</v>
      </c>
      <c r="E29597" s="1">
        <v>500</v>
      </c>
      <c r="G29597" t="s">
        <v>21</v>
      </c>
      <c r="H29597" t="s">
        <v>68</v>
      </c>
      <c r="I29597" t="s">
        <v>156</v>
      </c>
      <c r="J29597" t="s">
        <v>22</v>
      </c>
      <c r="K29597" t="s">
        <v>24</v>
      </c>
      <c r="L29597" t="s">
        <v>25</v>
      </c>
      <c r="M29597" t="s">
        <v>26</v>
      </c>
    </row>
    <row r="29598" spans="1:13" x14ac:dyDescent="0.3">
      <c r="A29598" t="s">
        <v>5186</v>
      </c>
      <c r="C29598" t="s">
        <v>16599</v>
      </c>
      <c r="D29598">
        <v>1</v>
      </c>
      <c r="E29598" s="1">
        <v>500</v>
      </c>
      <c r="G29598" t="s">
        <v>21</v>
      </c>
      <c r="H29598" t="s">
        <v>16746</v>
      </c>
      <c r="I29598" t="s">
        <v>156</v>
      </c>
      <c r="J29598" t="s">
        <v>22</v>
      </c>
      <c r="K29598" t="s">
        <v>24</v>
      </c>
      <c r="L29598" t="s">
        <v>25</v>
      </c>
      <c r="M29598" t="s">
        <v>26</v>
      </c>
    </row>
    <row r="29599" spans="1:13" x14ac:dyDescent="0.3">
      <c r="A29599" t="s">
        <v>5186</v>
      </c>
      <c r="C29599" t="s">
        <v>16341</v>
      </c>
      <c r="D29599">
        <v>1</v>
      </c>
      <c r="E29599" s="1">
        <v>5000</v>
      </c>
      <c r="G29599" t="s">
        <v>21</v>
      </c>
      <c r="H29599" t="s">
        <v>77</v>
      </c>
      <c r="I29599" t="s">
        <v>156</v>
      </c>
      <c r="J29599" t="s">
        <v>22</v>
      </c>
      <c r="K29599" t="s">
        <v>24</v>
      </c>
      <c r="L29599" t="s">
        <v>25</v>
      </c>
      <c r="M29599" t="s">
        <v>26</v>
      </c>
    </row>
    <row r="29600" spans="1:13" x14ac:dyDescent="0.3">
      <c r="A29600" t="s">
        <v>5186</v>
      </c>
      <c r="C29600" t="s">
        <v>16341</v>
      </c>
      <c r="D29600">
        <v>1</v>
      </c>
      <c r="E29600" s="1">
        <v>500</v>
      </c>
      <c r="G29600" t="s">
        <v>21</v>
      </c>
      <c r="H29600" t="s">
        <v>68</v>
      </c>
      <c r="I29600" t="s">
        <v>156</v>
      </c>
      <c r="J29600" t="s">
        <v>22</v>
      </c>
      <c r="K29600" t="s">
        <v>24</v>
      </c>
      <c r="L29600" t="s">
        <v>25</v>
      </c>
      <c r="M29600" t="s">
        <v>26</v>
      </c>
    </row>
    <row r="29601" spans="1:13" x14ac:dyDescent="0.3">
      <c r="A29601" t="s">
        <v>5186</v>
      </c>
      <c r="C29601" t="s">
        <v>11420</v>
      </c>
      <c r="D29601">
        <v>1</v>
      </c>
      <c r="E29601" s="1">
        <v>500</v>
      </c>
      <c r="G29601" t="s">
        <v>21</v>
      </c>
      <c r="H29601" t="s">
        <v>970</v>
      </c>
      <c r="I29601" t="s">
        <v>156</v>
      </c>
      <c r="J29601" t="s">
        <v>22</v>
      </c>
      <c r="K29601" t="s">
        <v>24</v>
      </c>
      <c r="L29601" t="s">
        <v>25</v>
      </c>
      <c r="M29601" t="s">
        <v>26</v>
      </c>
    </row>
    <row r="29602" spans="1:13" x14ac:dyDescent="0.3">
      <c r="A29602" t="s">
        <v>5186</v>
      </c>
      <c r="C29602" t="s">
        <v>11779</v>
      </c>
      <c r="D29602">
        <v>1</v>
      </c>
      <c r="E29602" s="1">
        <v>1000</v>
      </c>
      <c r="G29602" t="s">
        <v>21</v>
      </c>
      <c r="H29602" t="s">
        <v>970</v>
      </c>
      <c r="I29602" t="s">
        <v>156</v>
      </c>
      <c r="J29602" t="s">
        <v>22</v>
      </c>
      <c r="K29602" t="s">
        <v>24</v>
      </c>
      <c r="L29602" t="s">
        <v>25</v>
      </c>
      <c r="M29602" t="s">
        <v>26</v>
      </c>
    </row>
    <row r="29603" spans="1:13" x14ac:dyDescent="0.3">
      <c r="A29603" t="s">
        <v>5186</v>
      </c>
      <c r="C29603" t="s">
        <v>10901</v>
      </c>
      <c r="D29603">
        <v>1</v>
      </c>
      <c r="E29603" s="1">
        <v>500</v>
      </c>
      <c r="G29603" t="s">
        <v>21</v>
      </c>
      <c r="H29603" t="s">
        <v>970</v>
      </c>
      <c r="I29603" t="s">
        <v>156</v>
      </c>
      <c r="J29603" t="s">
        <v>22</v>
      </c>
      <c r="K29603" t="s">
        <v>24</v>
      </c>
      <c r="L29603" t="s">
        <v>25</v>
      </c>
      <c r="M29603" t="s">
        <v>26</v>
      </c>
    </row>
    <row r="29604" spans="1:13" x14ac:dyDescent="0.3">
      <c r="A29604" t="s">
        <v>5186</v>
      </c>
      <c r="C29604" t="s">
        <v>9147</v>
      </c>
      <c r="D29604">
        <v>5</v>
      </c>
      <c r="E29604" s="1">
        <v>25000</v>
      </c>
      <c r="G29604" t="s">
        <v>21</v>
      </c>
      <c r="H29604" t="s">
        <v>970</v>
      </c>
      <c r="I29604" t="s">
        <v>156</v>
      </c>
      <c r="J29604" t="s">
        <v>22</v>
      </c>
      <c r="K29604" t="s">
        <v>24</v>
      </c>
      <c r="L29604" t="s">
        <v>25</v>
      </c>
      <c r="M29604" t="s">
        <v>26</v>
      </c>
    </row>
    <row r="29605" spans="1:13" x14ac:dyDescent="0.3">
      <c r="A29605" t="s">
        <v>5186</v>
      </c>
      <c r="C29605" t="s">
        <v>33603</v>
      </c>
      <c r="D29605">
        <v>8</v>
      </c>
      <c r="E29605" s="1">
        <v>10000</v>
      </c>
      <c r="G29605" t="s">
        <v>21</v>
      </c>
      <c r="H29605" t="s">
        <v>970</v>
      </c>
      <c r="I29605" t="s">
        <v>156</v>
      </c>
      <c r="J29605" t="s">
        <v>22</v>
      </c>
      <c r="K29605" t="s">
        <v>24</v>
      </c>
      <c r="L29605" t="s">
        <v>25</v>
      </c>
      <c r="M29605" t="s">
        <v>26</v>
      </c>
    </row>
    <row r="29606" spans="1:13" x14ac:dyDescent="0.3">
      <c r="A29606" t="s">
        <v>5186</v>
      </c>
      <c r="C29606" t="s">
        <v>33603</v>
      </c>
      <c r="D29606">
        <v>1</v>
      </c>
      <c r="E29606" s="1">
        <v>500</v>
      </c>
      <c r="G29606" t="s">
        <v>21</v>
      </c>
      <c r="H29606" t="s">
        <v>970</v>
      </c>
      <c r="I29606" t="s">
        <v>156</v>
      </c>
      <c r="J29606" t="s">
        <v>22</v>
      </c>
      <c r="K29606" t="s">
        <v>24</v>
      </c>
      <c r="L29606" t="s">
        <v>25</v>
      </c>
      <c r="M29606" t="s">
        <v>26</v>
      </c>
    </row>
    <row r="29607" spans="1:13" x14ac:dyDescent="0.3">
      <c r="A29607" t="s">
        <v>5186</v>
      </c>
      <c r="C29607" t="s">
        <v>33438</v>
      </c>
      <c r="D29607">
        <v>1</v>
      </c>
      <c r="E29607" s="1">
        <v>1000</v>
      </c>
      <c r="G29607" t="s">
        <v>21</v>
      </c>
      <c r="H29607" t="s">
        <v>970</v>
      </c>
      <c r="I29607" t="s">
        <v>156</v>
      </c>
      <c r="J29607" t="s">
        <v>22</v>
      </c>
      <c r="K29607" t="s">
        <v>24</v>
      </c>
      <c r="L29607" t="s">
        <v>25</v>
      </c>
      <c r="M29607" t="s">
        <v>26</v>
      </c>
    </row>
    <row r="29608" spans="1:13" x14ac:dyDescent="0.3">
      <c r="A29608" t="s">
        <v>31613</v>
      </c>
      <c r="C29608" t="s">
        <v>31493</v>
      </c>
      <c r="D29608">
        <v>5</v>
      </c>
      <c r="E29608" s="1">
        <v>18358</v>
      </c>
      <c r="G29608" t="s">
        <v>34</v>
      </c>
      <c r="H29608" t="s">
        <v>6143</v>
      </c>
      <c r="I29608" t="s">
        <v>19979</v>
      </c>
      <c r="J29608" t="s">
        <v>311</v>
      </c>
      <c r="K29608" t="s">
        <v>24</v>
      </c>
      <c r="L29608" t="s">
        <v>25</v>
      </c>
      <c r="M29608" t="s">
        <v>6146</v>
      </c>
    </row>
    <row r="29609" spans="1:13" x14ac:dyDescent="0.3">
      <c r="A29609" t="s">
        <v>20932</v>
      </c>
      <c r="C29609" t="s">
        <v>20542</v>
      </c>
      <c r="D29609">
        <v>3</v>
      </c>
      <c r="E29609" s="1">
        <v>8405</v>
      </c>
      <c r="G29609" t="s">
        <v>34</v>
      </c>
      <c r="H29609" t="s">
        <v>6143</v>
      </c>
      <c r="I29609" t="s">
        <v>19979</v>
      </c>
      <c r="J29609" t="s">
        <v>627</v>
      </c>
      <c r="K29609" t="s">
        <v>24</v>
      </c>
      <c r="L29609" t="s">
        <v>25</v>
      </c>
      <c r="M29609" t="s">
        <v>6146</v>
      </c>
    </row>
    <row r="29610" spans="1:13" x14ac:dyDescent="0.3">
      <c r="A29610" t="s">
        <v>19978</v>
      </c>
      <c r="C29610" t="s">
        <v>19936</v>
      </c>
      <c r="D29610">
        <v>5</v>
      </c>
      <c r="E29610" s="1">
        <v>6790</v>
      </c>
      <c r="G29610" t="s">
        <v>34</v>
      </c>
      <c r="H29610" t="s">
        <v>6143</v>
      </c>
      <c r="I29610" t="s">
        <v>19979</v>
      </c>
      <c r="J29610" t="s">
        <v>9844</v>
      </c>
      <c r="K29610" t="s">
        <v>24</v>
      </c>
      <c r="L29610" t="s">
        <v>25</v>
      </c>
      <c r="M29610" t="s">
        <v>6146</v>
      </c>
    </row>
    <row r="29611" spans="1:13" x14ac:dyDescent="0.3">
      <c r="A29611" t="s">
        <v>9410</v>
      </c>
      <c r="C29611" t="s">
        <v>27614</v>
      </c>
      <c r="D29611">
        <v>36</v>
      </c>
      <c r="E29611" s="1">
        <v>1499999</v>
      </c>
      <c r="G29611" t="s">
        <v>48</v>
      </c>
      <c r="H29611" t="s">
        <v>22055</v>
      </c>
      <c r="I29611" t="s">
        <v>915</v>
      </c>
      <c r="K29611" t="s">
        <v>247</v>
      </c>
      <c r="L29611" t="s">
        <v>248</v>
      </c>
      <c r="M29611" t="s">
        <v>190</v>
      </c>
    </row>
    <row r="29612" spans="1:13" x14ac:dyDescent="0.3">
      <c r="A29612" t="s">
        <v>9410</v>
      </c>
      <c r="C29612" t="s">
        <v>22024</v>
      </c>
      <c r="D29612">
        <v>49</v>
      </c>
      <c r="E29612" s="1">
        <v>2159839</v>
      </c>
      <c r="G29612" t="s">
        <v>516</v>
      </c>
      <c r="H29612" t="s">
        <v>22055</v>
      </c>
      <c r="I29612" t="s">
        <v>915</v>
      </c>
      <c r="K29612" t="s">
        <v>247</v>
      </c>
      <c r="L29612" t="s">
        <v>1625</v>
      </c>
      <c r="M29612" t="s">
        <v>3728</v>
      </c>
    </row>
    <row r="29613" spans="1:13" x14ac:dyDescent="0.3">
      <c r="A29613" t="s">
        <v>9410</v>
      </c>
      <c r="C29613" t="s">
        <v>9396</v>
      </c>
      <c r="D29613">
        <v>33</v>
      </c>
      <c r="E29613" s="1">
        <v>1187667</v>
      </c>
      <c r="G29613" t="s">
        <v>48</v>
      </c>
      <c r="H29613" t="s">
        <v>9411</v>
      </c>
      <c r="I29613" t="s">
        <v>915</v>
      </c>
      <c r="K29613" t="s">
        <v>247</v>
      </c>
      <c r="L29613" t="s">
        <v>1625</v>
      </c>
      <c r="M29613" t="s">
        <v>190</v>
      </c>
    </row>
    <row r="29614" spans="1:13" x14ac:dyDescent="0.3">
      <c r="A29614" t="s">
        <v>25921</v>
      </c>
      <c r="C29614" t="s">
        <v>25784</v>
      </c>
      <c r="D29614">
        <v>4</v>
      </c>
      <c r="E29614" s="1">
        <v>7990</v>
      </c>
      <c r="G29614" t="s">
        <v>34</v>
      </c>
      <c r="H29614" t="s">
        <v>6143</v>
      </c>
      <c r="I29614" t="s">
        <v>25922</v>
      </c>
      <c r="J29614" t="s">
        <v>86</v>
      </c>
      <c r="K29614" t="s">
        <v>24</v>
      </c>
      <c r="L29614" t="s">
        <v>25</v>
      </c>
      <c r="M29614" t="s">
        <v>6146</v>
      </c>
    </row>
    <row r="29615" spans="1:13" x14ac:dyDescent="0.3">
      <c r="A29615" t="s">
        <v>196</v>
      </c>
      <c r="C29615" t="s">
        <v>14</v>
      </c>
      <c r="D29615">
        <v>11</v>
      </c>
      <c r="E29615" s="1">
        <v>199985</v>
      </c>
      <c r="G29615" t="s">
        <v>34</v>
      </c>
      <c r="H29615" t="s">
        <v>197</v>
      </c>
      <c r="I29615" t="s">
        <v>198</v>
      </c>
      <c r="J29615" t="s">
        <v>199</v>
      </c>
      <c r="K29615" t="s">
        <v>24</v>
      </c>
      <c r="L29615" t="s">
        <v>38</v>
      </c>
      <c r="M29615" t="s">
        <v>75</v>
      </c>
    </row>
    <row r="29616" spans="1:13" x14ac:dyDescent="0.3">
      <c r="A29616" t="s">
        <v>196</v>
      </c>
      <c r="C29616" t="s">
        <v>30851</v>
      </c>
      <c r="D29616">
        <v>24</v>
      </c>
      <c r="E29616" s="1">
        <v>349997</v>
      </c>
      <c r="G29616" t="s">
        <v>34</v>
      </c>
      <c r="H29616" t="s">
        <v>197</v>
      </c>
      <c r="I29616" t="s">
        <v>198</v>
      </c>
      <c r="J29616" t="s">
        <v>199</v>
      </c>
      <c r="K29616" t="s">
        <v>24</v>
      </c>
      <c r="L29616" t="s">
        <v>17</v>
      </c>
      <c r="M29616" t="s">
        <v>75</v>
      </c>
    </row>
    <row r="29617" spans="1:13" x14ac:dyDescent="0.3">
      <c r="A29617" t="s">
        <v>13877</v>
      </c>
      <c r="C29617" t="s">
        <v>13456</v>
      </c>
      <c r="D29617">
        <v>7</v>
      </c>
      <c r="E29617" s="1">
        <v>18358</v>
      </c>
      <c r="G29617" t="s">
        <v>34</v>
      </c>
      <c r="H29617" t="s">
        <v>6143</v>
      </c>
      <c r="I29617" t="s">
        <v>7707</v>
      </c>
      <c r="J29617" t="s">
        <v>30</v>
      </c>
      <c r="K29617" t="s">
        <v>24</v>
      </c>
      <c r="L29617" t="s">
        <v>25</v>
      </c>
      <c r="M29617" t="s">
        <v>6146</v>
      </c>
    </row>
    <row r="29618" spans="1:13" x14ac:dyDescent="0.3">
      <c r="A29618" t="s">
        <v>24201</v>
      </c>
      <c r="C29618" t="s">
        <v>24055</v>
      </c>
      <c r="D29618">
        <v>33</v>
      </c>
      <c r="E29618" s="1">
        <v>958786</v>
      </c>
      <c r="G29618" t="s">
        <v>48</v>
      </c>
      <c r="H29618" t="s">
        <v>24202</v>
      </c>
      <c r="I29618" t="s">
        <v>19183</v>
      </c>
      <c r="J29618" t="s">
        <v>1145</v>
      </c>
      <c r="K29618" t="s">
        <v>24</v>
      </c>
      <c r="L29618" t="s">
        <v>38</v>
      </c>
      <c r="M29618" t="s">
        <v>52</v>
      </c>
    </row>
    <row r="29619" spans="1:13" x14ac:dyDescent="0.3">
      <c r="A29619" t="s">
        <v>19326</v>
      </c>
      <c r="C29619" t="s">
        <v>19247</v>
      </c>
      <c r="D29619">
        <v>3</v>
      </c>
      <c r="E29619" s="1">
        <v>4814</v>
      </c>
      <c r="G29619" t="s">
        <v>34</v>
      </c>
      <c r="H29619" t="s">
        <v>6143</v>
      </c>
      <c r="I29619" t="s">
        <v>19327</v>
      </c>
      <c r="J29619" t="s">
        <v>10460</v>
      </c>
      <c r="K29619" t="s">
        <v>24</v>
      </c>
      <c r="L29619" t="s">
        <v>25</v>
      </c>
      <c r="M29619" t="s">
        <v>6146</v>
      </c>
    </row>
    <row r="29620" spans="1:13" x14ac:dyDescent="0.3">
      <c r="A29620" t="s">
        <v>19328</v>
      </c>
      <c r="C29620" t="s">
        <v>19247</v>
      </c>
      <c r="D29620">
        <v>3</v>
      </c>
      <c r="E29620" s="1">
        <v>8005</v>
      </c>
      <c r="G29620" t="s">
        <v>34</v>
      </c>
      <c r="H29620" t="s">
        <v>6143</v>
      </c>
      <c r="I29620" t="s">
        <v>19329</v>
      </c>
      <c r="J29620" t="s">
        <v>10460</v>
      </c>
      <c r="K29620" t="s">
        <v>24</v>
      </c>
      <c r="L29620" t="s">
        <v>25</v>
      </c>
      <c r="M29620" t="s">
        <v>6146</v>
      </c>
    </row>
    <row r="29621" spans="1:13" x14ac:dyDescent="0.3">
      <c r="A29621" t="s">
        <v>4532</v>
      </c>
      <c r="C29621" t="s">
        <v>27194</v>
      </c>
      <c r="D29621">
        <v>23</v>
      </c>
      <c r="E29621" s="1">
        <v>150000</v>
      </c>
      <c r="G29621" t="s">
        <v>34</v>
      </c>
      <c r="H29621" t="s">
        <v>27318</v>
      </c>
      <c r="I29621" t="s">
        <v>2128</v>
      </c>
      <c r="J29621" t="s">
        <v>2128</v>
      </c>
      <c r="K29621" t="s">
        <v>2129</v>
      </c>
      <c r="L29621" t="s">
        <v>38</v>
      </c>
      <c r="M29621" t="s">
        <v>39</v>
      </c>
    </row>
    <row r="29622" spans="1:13" x14ac:dyDescent="0.3">
      <c r="A29622" t="s">
        <v>4532</v>
      </c>
      <c r="C29622" t="s">
        <v>4395</v>
      </c>
      <c r="D29622">
        <v>40</v>
      </c>
      <c r="E29622" s="1">
        <v>299278</v>
      </c>
      <c r="G29622" t="s">
        <v>34</v>
      </c>
      <c r="H29622" t="s">
        <v>4533</v>
      </c>
      <c r="I29622" t="s">
        <v>2128</v>
      </c>
      <c r="J29622" t="s">
        <v>2128</v>
      </c>
      <c r="K29622" t="s">
        <v>2129</v>
      </c>
      <c r="L29622" t="s">
        <v>38</v>
      </c>
      <c r="M29622" t="s">
        <v>39</v>
      </c>
    </row>
    <row r="29623" spans="1:13" x14ac:dyDescent="0.3">
      <c r="A29623" t="s">
        <v>3242</v>
      </c>
      <c r="C29623" t="s">
        <v>2957</v>
      </c>
      <c r="D29623">
        <v>21</v>
      </c>
      <c r="E29623" s="1">
        <v>311298</v>
      </c>
      <c r="G29623" t="s">
        <v>13</v>
      </c>
      <c r="H29623" t="s">
        <v>3243</v>
      </c>
      <c r="I29623" t="s">
        <v>2411</v>
      </c>
      <c r="J29623" t="s">
        <v>2144</v>
      </c>
      <c r="K29623" t="s">
        <v>2145</v>
      </c>
      <c r="L29623" t="s">
        <v>17</v>
      </c>
      <c r="M29623" t="s">
        <v>450</v>
      </c>
    </row>
    <row r="29624" spans="1:13" x14ac:dyDescent="0.3">
      <c r="A29624" t="s">
        <v>23116</v>
      </c>
      <c r="C29624" t="s">
        <v>27925</v>
      </c>
      <c r="D29624">
        <v>36</v>
      </c>
      <c r="E29624" s="1">
        <v>1200000</v>
      </c>
      <c r="G29624" t="s">
        <v>13</v>
      </c>
      <c r="H29624" t="s">
        <v>28169</v>
      </c>
      <c r="I29624" t="s">
        <v>3237</v>
      </c>
      <c r="K29624" t="s">
        <v>365</v>
      </c>
      <c r="L29624" t="s">
        <v>38</v>
      </c>
      <c r="M29624" t="s">
        <v>105</v>
      </c>
    </row>
    <row r="29625" spans="1:13" x14ac:dyDescent="0.3">
      <c r="A29625" t="s">
        <v>23116</v>
      </c>
      <c r="C29625" t="s">
        <v>22837</v>
      </c>
      <c r="D29625">
        <v>67</v>
      </c>
      <c r="E29625" s="1">
        <v>4500004</v>
      </c>
      <c r="G29625" t="s">
        <v>69</v>
      </c>
      <c r="H29625" t="s">
        <v>23117</v>
      </c>
      <c r="I29625" t="s">
        <v>3237</v>
      </c>
      <c r="K29625" t="s">
        <v>365</v>
      </c>
      <c r="L29625" t="s">
        <v>38</v>
      </c>
      <c r="M29625" t="s">
        <v>39</v>
      </c>
    </row>
    <row r="29626" spans="1:13" x14ac:dyDescent="0.3">
      <c r="A29626" t="s">
        <v>36571</v>
      </c>
      <c r="C29626" t="s">
        <v>36503</v>
      </c>
      <c r="D29626">
        <v>3</v>
      </c>
      <c r="E29626" s="1">
        <v>16437</v>
      </c>
      <c r="G29626" t="s">
        <v>34</v>
      </c>
      <c r="H29626" t="s">
        <v>6143</v>
      </c>
      <c r="I29626" t="s">
        <v>36572</v>
      </c>
      <c r="J29626" t="s">
        <v>124</v>
      </c>
      <c r="K29626" t="s">
        <v>24</v>
      </c>
      <c r="L29626" t="s">
        <v>25</v>
      </c>
      <c r="M29626" t="s">
        <v>6146</v>
      </c>
    </row>
    <row r="29627" spans="1:13" x14ac:dyDescent="0.3">
      <c r="A29627" t="s">
        <v>27077</v>
      </c>
      <c r="C29627" t="s">
        <v>26519</v>
      </c>
      <c r="D29627">
        <v>5</v>
      </c>
      <c r="E29627" s="1">
        <v>11673</v>
      </c>
      <c r="G29627" t="s">
        <v>34</v>
      </c>
      <c r="H29627" t="s">
        <v>6143</v>
      </c>
      <c r="I29627" t="s">
        <v>27078</v>
      </c>
      <c r="J29627" t="s">
        <v>2347</v>
      </c>
      <c r="K29627" t="s">
        <v>24</v>
      </c>
      <c r="L29627" t="s">
        <v>25</v>
      </c>
      <c r="M29627" t="s">
        <v>6146</v>
      </c>
    </row>
    <row r="29628" spans="1:13" x14ac:dyDescent="0.3">
      <c r="A29628" t="s">
        <v>17494</v>
      </c>
      <c r="C29628" t="s">
        <v>17445</v>
      </c>
      <c r="D29628">
        <v>16</v>
      </c>
      <c r="E29628" s="1">
        <v>3975</v>
      </c>
      <c r="G29628" t="s">
        <v>34</v>
      </c>
      <c r="H29628" t="s">
        <v>6143</v>
      </c>
      <c r="I29628" t="s">
        <v>17495</v>
      </c>
      <c r="J29628" t="s">
        <v>662</v>
      </c>
      <c r="K29628" t="s">
        <v>24</v>
      </c>
      <c r="L29628" t="s">
        <v>25</v>
      </c>
      <c r="M29628" t="s">
        <v>6146</v>
      </c>
    </row>
    <row r="29629" spans="1:13" x14ac:dyDescent="0.3">
      <c r="A29629" t="s">
        <v>14237</v>
      </c>
      <c r="C29629" t="s">
        <v>14108</v>
      </c>
      <c r="D29629">
        <v>7</v>
      </c>
      <c r="E29629" s="1">
        <v>7704</v>
      </c>
      <c r="G29629" t="s">
        <v>34</v>
      </c>
      <c r="H29629" t="s">
        <v>6143</v>
      </c>
      <c r="I29629" t="s">
        <v>14238</v>
      </c>
      <c r="J29629" t="s">
        <v>433</v>
      </c>
      <c r="K29629" t="s">
        <v>24</v>
      </c>
      <c r="L29629" t="s">
        <v>25</v>
      </c>
      <c r="M29629" t="s">
        <v>6146</v>
      </c>
    </row>
    <row r="29630" spans="1:13" x14ac:dyDescent="0.3">
      <c r="A29630" t="s">
        <v>36590</v>
      </c>
      <c r="C29630" t="s">
        <v>36503</v>
      </c>
      <c r="D29630">
        <v>3</v>
      </c>
      <c r="E29630" s="1">
        <v>7842</v>
      </c>
      <c r="G29630" t="s">
        <v>34</v>
      </c>
      <c r="H29630" t="s">
        <v>6143</v>
      </c>
      <c r="I29630" t="s">
        <v>36591</v>
      </c>
      <c r="J29630" t="s">
        <v>124</v>
      </c>
      <c r="K29630" t="s">
        <v>24</v>
      </c>
      <c r="L29630" t="s">
        <v>25</v>
      </c>
      <c r="M29630" t="s">
        <v>6146</v>
      </c>
    </row>
    <row r="29631" spans="1:13" x14ac:dyDescent="0.3">
      <c r="A29631" t="s">
        <v>25677</v>
      </c>
      <c r="C29631" t="s">
        <v>25665</v>
      </c>
      <c r="D29631">
        <v>34</v>
      </c>
      <c r="E29631" s="1">
        <v>175000</v>
      </c>
      <c r="G29631" t="s">
        <v>111</v>
      </c>
      <c r="H29631" t="s">
        <v>25678</v>
      </c>
      <c r="I29631" t="s">
        <v>319</v>
      </c>
      <c r="J29631" t="s">
        <v>22</v>
      </c>
      <c r="K29631" t="s">
        <v>24</v>
      </c>
      <c r="L29631" t="s">
        <v>25</v>
      </c>
      <c r="M29631" t="s">
        <v>6109</v>
      </c>
    </row>
    <row r="29632" spans="1:13" x14ac:dyDescent="0.3">
      <c r="A29632" t="s">
        <v>5151</v>
      </c>
      <c r="C29632" t="s">
        <v>5025</v>
      </c>
      <c r="D29632">
        <v>18</v>
      </c>
      <c r="E29632" s="1">
        <v>87819</v>
      </c>
      <c r="G29632" t="s">
        <v>13</v>
      </c>
      <c r="H29632" t="s">
        <v>5152</v>
      </c>
      <c r="I29632" t="s">
        <v>5153</v>
      </c>
      <c r="J29632" t="s">
        <v>236</v>
      </c>
      <c r="K29632" t="s">
        <v>24</v>
      </c>
      <c r="L29632" t="s">
        <v>17</v>
      </c>
      <c r="M29632" t="s">
        <v>450</v>
      </c>
    </row>
    <row r="29633" spans="1:13" x14ac:dyDescent="0.3">
      <c r="A29633" t="s">
        <v>32002</v>
      </c>
      <c r="C29633" t="s">
        <v>31866</v>
      </c>
      <c r="D29633">
        <v>4</v>
      </c>
      <c r="E29633" s="1">
        <v>5355</v>
      </c>
      <c r="G29633" t="s">
        <v>34</v>
      </c>
      <c r="H29633" t="s">
        <v>6143</v>
      </c>
      <c r="I29633" t="s">
        <v>32003</v>
      </c>
      <c r="J29633" t="s">
        <v>732</v>
      </c>
      <c r="K29633" t="s">
        <v>24</v>
      </c>
      <c r="L29633" t="s">
        <v>25</v>
      </c>
      <c r="M29633" t="s">
        <v>6146</v>
      </c>
    </row>
    <row r="29634" spans="1:13" x14ac:dyDescent="0.3">
      <c r="A29634" t="s">
        <v>7101</v>
      </c>
      <c r="C29634" t="s">
        <v>18238</v>
      </c>
      <c r="D29634">
        <v>33</v>
      </c>
      <c r="E29634" s="1">
        <v>33000</v>
      </c>
      <c r="G29634" t="s">
        <v>34</v>
      </c>
      <c r="H29634" t="s">
        <v>18250</v>
      </c>
      <c r="I29634" t="s">
        <v>7102</v>
      </c>
      <c r="J29634" t="s">
        <v>307</v>
      </c>
      <c r="L29634" t="s">
        <v>25</v>
      </c>
      <c r="M29634" t="s">
        <v>6146</v>
      </c>
    </row>
    <row r="29635" spans="1:13" x14ac:dyDescent="0.3">
      <c r="A29635" t="s">
        <v>7101</v>
      </c>
      <c r="C29635" t="s">
        <v>6985</v>
      </c>
      <c r="D29635">
        <v>6</v>
      </c>
      <c r="E29635" s="1">
        <v>99592</v>
      </c>
      <c r="G29635" t="s">
        <v>34</v>
      </c>
      <c r="H29635" t="s">
        <v>6143</v>
      </c>
      <c r="I29635" t="s">
        <v>7102</v>
      </c>
      <c r="J29635" t="s">
        <v>307</v>
      </c>
      <c r="L29635" t="s">
        <v>25</v>
      </c>
      <c r="M29635" t="s">
        <v>6146</v>
      </c>
    </row>
    <row r="29636" spans="1:13" x14ac:dyDescent="0.3">
      <c r="A29636" t="s">
        <v>19881</v>
      </c>
      <c r="C29636" t="s">
        <v>19404</v>
      </c>
      <c r="D29636">
        <v>6</v>
      </c>
      <c r="E29636" s="1">
        <v>14995</v>
      </c>
      <c r="G29636" t="s">
        <v>34</v>
      </c>
      <c r="H29636" t="s">
        <v>6143</v>
      </c>
      <c r="I29636" t="s">
        <v>19882</v>
      </c>
      <c r="J29636" t="s">
        <v>280</v>
      </c>
      <c r="K29636" t="s">
        <v>24</v>
      </c>
      <c r="L29636" t="s">
        <v>25</v>
      </c>
      <c r="M29636" t="s">
        <v>6146</v>
      </c>
    </row>
    <row r="29637" spans="1:13" x14ac:dyDescent="0.3">
      <c r="A29637" t="s">
        <v>19881</v>
      </c>
      <c r="C29637" t="s">
        <v>19404</v>
      </c>
      <c r="D29637">
        <v>6</v>
      </c>
      <c r="E29637" s="1">
        <v>36315</v>
      </c>
      <c r="G29637" t="s">
        <v>34</v>
      </c>
      <c r="H29637" t="s">
        <v>6143</v>
      </c>
      <c r="I29637" t="s">
        <v>19882</v>
      </c>
      <c r="J29637" t="s">
        <v>280</v>
      </c>
      <c r="K29637" t="s">
        <v>24</v>
      </c>
      <c r="L29637" t="s">
        <v>25</v>
      </c>
      <c r="M29637" t="s">
        <v>6146</v>
      </c>
    </row>
    <row r="29638" spans="1:13" x14ac:dyDescent="0.3">
      <c r="A29638" t="s">
        <v>13087</v>
      </c>
      <c r="C29638" t="s">
        <v>12994</v>
      </c>
      <c r="D29638">
        <v>7</v>
      </c>
      <c r="E29638" s="1">
        <v>192161</v>
      </c>
      <c r="G29638" t="s">
        <v>34</v>
      </c>
      <c r="H29638" t="s">
        <v>6143</v>
      </c>
      <c r="I29638" t="s">
        <v>6757</v>
      </c>
      <c r="J29638" t="s">
        <v>81</v>
      </c>
      <c r="K29638" t="s">
        <v>24</v>
      </c>
      <c r="L29638" t="s">
        <v>25</v>
      </c>
      <c r="M29638" t="s">
        <v>6146</v>
      </c>
    </row>
    <row r="29639" spans="1:13" x14ac:dyDescent="0.3">
      <c r="A29639" t="s">
        <v>25526</v>
      </c>
      <c r="C29639" t="s">
        <v>25397</v>
      </c>
      <c r="D29639">
        <v>1</v>
      </c>
      <c r="E29639" s="1">
        <v>12975</v>
      </c>
      <c r="G29639" t="s">
        <v>34</v>
      </c>
      <c r="H29639" t="s">
        <v>6143</v>
      </c>
      <c r="I29639" t="s">
        <v>25527</v>
      </c>
      <c r="J29639" t="s">
        <v>1145</v>
      </c>
      <c r="K29639" t="s">
        <v>24</v>
      </c>
      <c r="L29639" t="s">
        <v>25</v>
      </c>
      <c r="M29639" t="s">
        <v>6146</v>
      </c>
    </row>
    <row r="29640" spans="1:13" x14ac:dyDescent="0.3">
      <c r="A29640" t="s">
        <v>14537</v>
      </c>
      <c r="C29640" t="s">
        <v>14108</v>
      </c>
      <c r="D29640">
        <v>7</v>
      </c>
      <c r="E29640" s="1">
        <v>7054</v>
      </c>
      <c r="G29640" t="s">
        <v>34</v>
      </c>
      <c r="H29640" t="s">
        <v>6143</v>
      </c>
      <c r="I29640" t="s">
        <v>14538</v>
      </c>
      <c r="J29640" t="s">
        <v>433</v>
      </c>
      <c r="K29640" t="s">
        <v>24</v>
      </c>
      <c r="L29640" t="s">
        <v>25</v>
      </c>
      <c r="M29640" t="s">
        <v>6146</v>
      </c>
    </row>
    <row r="29641" spans="1:13" x14ac:dyDescent="0.3">
      <c r="A29641" t="s">
        <v>31478</v>
      </c>
      <c r="C29641" t="s">
        <v>31300</v>
      </c>
      <c r="D29641">
        <v>5</v>
      </c>
      <c r="E29641" s="1">
        <v>23958</v>
      </c>
      <c r="G29641" t="s">
        <v>34</v>
      </c>
      <c r="H29641" t="s">
        <v>6143</v>
      </c>
      <c r="I29641" t="s">
        <v>5845</v>
      </c>
      <c r="J29641" t="s">
        <v>137</v>
      </c>
      <c r="K29641" t="s">
        <v>24</v>
      </c>
      <c r="L29641" t="s">
        <v>25</v>
      </c>
      <c r="M29641" t="s">
        <v>6146</v>
      </c>
    </row>
    <row r="29642" spans="1:13" x14ac:dyDescent="0.3">
      <c r="A29642" t="s">
        <v>7467</v>
      </c>
      <c r="C29642" t="s">
        <v>7424</v>
      </c>
      <c r="D29642">
        <v>4</v>
      </c>
      <c r="E29642" s="1">
        <v>16746</v>
      </c>
      <c r="G29642" t="s">
        <v>34</v>
      </c>
      <c r="H29642" t="s">
        <v>6143</v>
      </c>
      <c r="I29642" t="s">
        <v>7468</v>
      </c>
      <c r="J29642" t="s">
        <v>7438</v>
      </c>
      <c r="K29642" t="s">
        <v>24</v>
      </c>
      <c r="L29642" t="s">
        <v>25</v>
      </c>
      <c r="M29642" t="s">
        <v>6146</v>
      </c>
    </row>
    <row r="29643" spans="1:13" x14ac:dyDescent="0.3">
      <c r="A29643" t="s">
        <v>18597</v>
      </c>
      <c r="C29643" t="s">
        <v>18470</v>
      </c>
      <c r="D29643">
        <v>2</v>
      </c>
      <c r="E29643" s="1">
        <v>33240</v>
      </c>
      <c r="G29643" t="s">
        <v>34</v>
      </c>
      <c r="H29643" t="s">
        <v>6143</v>
      </c>
      <c r="I29643" t="s">
        <v>18598</v>
      </c>
      <c r="J29643" t="s">
        <v>372</v>
      </c>
      <c r="K29643" t="s">
        <v>24</v>
      </c>
      <c r="L29643" t="s">
        <v>25</v>
      </c>
      <c r="M29643" t="s">
        <v>6146</v>
      </c>
    </row>
    <row r="29644" spans="1:13" x14ac:dyDescent="0.3">
      <c r="A29644" t="s">
        <v>18597</v>
      </c>
      <c r="C29644" t="s">
        <v>18470</v>
      </c>
      <c r="D29644">
        <v>2</v>
      </c>
      <c r="E29644" s="1">
        <v>20981</v>
      </c>
      <c r="G29644" t="s">
        <v>34</v>
      </c>
      <c r="H29644" t="s">
        <v>6143</v>
      </c>
      <c r="I29644" t="s">
        <v>18598</v>
      </c>
      <c r="J29644" t="s">
        <v>372</v>
      </c>
      <c r="K29644" t="s">
        <v>24</v>
      </c>
      <c r="L29644" t="s">
        <v>25</v>
      </c>
      <c r="M29644" t="s">
        <v>6146</v>
      </c>
    </row>
    <row r="29645" spans="1:13" x14ac:dyDescent="0.3">
      <c r="A29645" t="s">
        <v>18599</v>
      </c>
      <c r="C29645" t="s">
        <v>18470</v>
      </c>
      <c r="D29645">
        <v>2</v>
      </c>
      <c r="E29645" s="1">
        <v>16885</v>
      </c>
      <c r="G29645" t="s">
        <v>34</v>
      </c>
      <c r="H29645" t="s">
        <v>6143</v>
      </c>
      <c r="I29645" t="s">
        <v>1612</v>
      </c>
      <c r="J29645" t="s">
        <v>372</v>
      </c>
      <c r="K29645" t="s">
        <v>24</v>
      </c>
      <c r="L29645" t="s">
        <v>25</v>
      </c>
      <c r="M29645" t="s">
        <v>6146</v>
      </c>
    </row>
    <row r="29646" spans="1:13" x14ac:dyDescent="0.3">
      <c r="A29646" t="s">
        <v>7146</v>
      </c>
      <c r="C29646" t="s">
        <v>6985</v>
      </c>
      <c r="D29646">
        <v>6</v>
      </c>
      <c r="E29646" s="1">
        <v>14458</v>
      </c>
      <c r="G29646" t="s">
        <v>34</v>
      </c>
      <c r="H29646" t="s">
        <v>6143</v>
      </c>
      <c r="I29646" t="s">
        <v>7057</v>
      </c>
      <c r="J29646" t="s">
        <v>307</v>
      </c>
      <c r="K29646" t="s">
        <v>24</v>
      </c>
      <c r="L29646" t="s">
        <v>25</v>
      </c>
      <c r="M29646" t="s">
        <v>6146</v>
      </c>
    </row>
    <row r="29647" spans="1:13" x14ac:dyDescent="0.3">
      <c r="A29647" t="s">
        <v>20113</v>
      </c>
      <c r="C29647" t="s">
        <v>19936</v>
      </c>
      <c r="D29647">
        <v>5</v>
      </c>
      <c r="E29647" s="1">
        <v>46035</v>
      </c>
      <c r="G29647" t="s">
        <v>34</v>
      </c>
      <c r="H29647" t="s">
        <v>6143</v>
      </c>
      <c r="I29647" t="s">
        <v>20114</v>
      </c>
      <c r="J29647" t="s">
        <v>9844</v>
      </c>
      <c r="K29647" t="s">
        <v>24</v>
      </c>
      <c r="L29647" t="s">
        <v>25</v>
      </c>
      <c r="M29647" t="s">
        <v>6146</v>
      </c>
    </row>
    <row r="29648" spans="1:13" x14ac:dyDescent="0.3">
      <c r="A29648" t="s">
        <v>27079</v>
      </c>
      <c r="C29648" t="s">
        <v>26519</v>
      </c>
      <c r="D29648">
        <v>5</v>
      </c>
      <c r="E29648" s="1">
        <v>11760</v>
      </c>
      <c r="G29648" t="s">
        <v>34</v>
      </c>
      <c r="H29648" t="s">
        <v>6143</v>
      </c>
      <c r="I29648" t="s">
        <v>6982</v>
      </c>
      <c r="J29648" t="s">
        <v>2347</v>
      </c>
      <c r="K29648" t="s">
        <v>24</v>
      </c>
      <c r="L29648" t="s">
        <v>25</v>
      </c>
      <c r="M29648" t="s">
        <v>6146</v>
      </c>
    </row>
    <row r="29649" spans="1:13" x14ac:dyDescent="0.3">
      <c r="A29649" t="s">
        <v>19823</v>
      </c>
      <c r="C29649" t="s">
        <v>19404</v>
      </c>
      <c r="D29649">
        <v>6</v>
      </c>
      <c r="E29649" s="1">
        <v>4705</v>
      </c>
      <c r="G29649" t="s">
        <v>34</v>
      </c>
      <c r="H29649" t="s">
        <v>6143</v>
      </c>
      <c r="I29649" t="s">
        <v>19824</v>
      </c>
      <c r="J29649" t="s">
        <v>280</v>
      </c>
      <c r="K29649" t="s">
        <v>24</v>
      </c>
      <c r="L29649" t="s">
        <v>25</v>
      </c>
      <c r="M29649" t="s">
        <v>6146</v>
      </c>
    </row>
    <row r="29650" spans="1:13" x14ac:dyDescent="0.3">
      <c r="A29650" t="s">
        <v>19455</v>
      </c>
      <c r="C29650" t="s">
        <v>19404</v>
      </c>
      <c r="D29650">
        <v>6</v>
      </c>
      <c r="E29650" s="1">
        <v>10410</v>
      </c>
      <c r="G29650" t="s">
        <v>34</v>
      </c>
      <c r="H29650" t="s">
        <v>6143</v>
      </c>
      <c r="I29650" t="s">
        <v>19456</v>
      </c>
      <c r="J29650" t="s">
        <v>280</v>
      </c>
      <c r="K29650" t="s">
        <v>24</v>
      </c>
      <c r="L29650" t="s">
        <v>25</v>
      </c>
      <c r="M29650" t="s">
        <v>6146</v>
      </c>
    </row>
    <row r="29651" spans="1:13" x14ac:dyDescent="0.3">
      <c r="A29651" t="s">
        <v>4281</v>
      </c>
      <c r="C29651" t="s">
        <v>3657</v>
      </c>
      <c r="D29651">
        <v>12</v>
      </c>
      <c r="E29651" s="1">
        <v>125000</v>
      </c>
      <c r="G29651" t="s">
        <v>21</v>
      </c>
      <c r="H29651" t="s">
        <v>77</v>
      </c>
      <c r="I29651" t="s">
        <v>156</v>
      </c>
      <c r="J29651" t="s">
        <v>22</v>
      </c>
      <c r="K29651" t="s">
        <v>24</v>
      </c>
      <c r="L29651" t="s">
        <v>25</v>
      </c>
      <c r="M29651" t="s">
        <v>26</v>
      </c>
    </row>
    <row r="29652" spans="1:13" x14ac:dyDescent="0.3">
      <c r="A29652" t="s">
        <v>7569</v>
      </c>
      <c r="C29652" t="s">
        <v>7614</v>
      </c>
      <c r="D29652">
        <v>12</v>
      </c>
      <c r="E29652" s="1">
        <v>22263</v>
      </c>
      <c r="G29652" t="s">
        <v>111</v>
      </c>
      <c r="H29652" t="s">
        <v>7619</v>
      </c>
      <c r="I29652" t="s">
        <v>156</v>
      </c>
      <c r="J29652" t="s">
        <v>22</v>
      </c>
      <c r="K29652" t="s">
        <v>24</v>
      </c>
      <c r="L29652" t="s">
        <v>25</v>
      </c>
      <c r="M29652" t="s">
        <v>120</v>
      </c>
    </row>
    <row r="29653" spans="1:13" x14ac:dyDescent="0.3">
      <c r="A29653" t="s">
        <v>7569</v>
      </c>
      <c r="C29653" t="s">
        <v>7515</v>
      </c>
      <c r="D29653">
        <v>12</v>
      </c>
      <c r="E29653" s="1">
        <v>20000</v>
      </c>
      <c r="G29653" t="s">
        <v>111</v>
      </c>
      <c r="H29653" t="s">
        <v>7570</v>
      </c>
      <c r="I29653" t="s">
        <v>156</v>
      </c>
      <c r="J29653" t="s">
        <v>22</v>
      </c>
      <c r="K29653" t="s">
        <v>24</v>
      </c>
      <c r="L29653" t="s">
        <v>25</v>
      </c>
      <c r="M29653" t="s">
        <v>6109</v>
      </c>
    </row>
    <row r="29654" spans="1:13" x14ac:dyDescent="0.3">
      <c r="A29654" t="s">
        <v>7569</v>
      </c>
      <c r="C29654" t="s">
        <v>7515</v>
      </c>
      <c r="D29654">
        <v>87</v>
      </c>
      <c r="E29654" s="1">
        <v>227352</v>
      </c>
      <c r="G29654" t="s">
        <v>111</v>
      </c>
      <c r="H29654" t="s">
        <v>7571</v>
      </c>
      <c r="I29654" t="s">
        <v>156</v>
      </c>
      <c r="J29654" t="s">
        <v>22</v>
      </c>
      <c r="K29654" t="s">
        <v>24</v>
      </c>
      <c r="L29654" t="s">
        <v>25</v>
      </c>
      <c r="M29654" t="s">
        <v>120</v>
      </c>
    </row>
    <row r="29655" spans="1:13" x14ac:dyDescent="0.3">
      <c r="A29655" t="s">
        <v>25923</v>
      </c>
      <c r="C29655" t="s">
        <v>25784</v>
      </c>
      <c r="D29655">
        <v>4</v>
      </c>
      <c r="E29655" s="1">
        <v>17005</v>
      </c>
      <c r="G29655" t="s">
        <v>34</v>
      </c>
      <c r="H29655" t="s">
        <v>6143</v>
      </c>
      <c r="I29655" t="s">
        <v>25924</v>
      </c>
      <c r="J29655" t="s">
        <v>86</v>
      </c>
      <c r="K29655" t="s">
        <v>24</v>
      </c>
      <c r="L29655" t="s">
        <v>25</v>
      </c>
      <c r="M29655" t="s">
        <v>6146</v>
      </c>
    </row>
    <row r="29656" spans="1:13" x14ac:dyDescent="0.3">
      <c r="A29656" t="s">
        <v>27080</v>
      </c>
      <c r="C29656" t="s">
        <v>26519</v>
      </c>
      <c r="D29656">
        <v>5</v>
      </c>
      <c r="E29656" s="1">
        <v>35070</v>
      </c>
      <c r="G29656" t="s">
        <v>34</v>
      </c>
      <c r="H29656" t="s">
        <v>6143</v>
      </c>
      <c r="I29656" t="s">
        <v>6447</v>
      </c>
      <c r="J29656" t="s">
        <v>2347</v>
      </c>
      <c r="K29656" t="s">
        <v>24</v>
      </c>
      <c r="L29656" t="s">
        <v>25</v>
      </c>
      <c r="M29656" t="s">
        <v>6146</v>
      </c>
    </row>
    <row r="29657" spans="1:13" x14ac:dyDescent="0.3">
      <c r="A29657" t="s">
        <v>27080</v>
      </c>
      <c r="C29657" t="s">
        <v>26519</v>
      </c>
      <c r="D29657">
        <v>5</v>
      </c>
      <c r="E29657" s="1">
        <v>11510</v>
      </c>
      <c r="G29657" t="s">
        <v>34</v>
      </c>
      <c r="H29657" t="s">
        <v>6143</v>
      </c>
      <c r="I29657" t="s">
        <v>6447</v>
      </c>
      <c r="J29657" t="s">
        <v>2347</v>
      </c>
      <c r="K29657" t="s">
        <v>24</v>
      </c>
      <c r="L29657" t="s">
        <v>25</v>
      </c>
      <c r="M29657" t="s">
        <v>6146</v>
      </c>
    </row>
    <row r="29658" spans="1:13" x14ac:dyDescent="0.3">
      <c r="A29658" t="s">
        <v>19825</v>
      </c>
      <c r="C29658" t="s">
        <v>19404</v>
      </c>
      <c r="D29658">
        <v>6</v>
      </c>
      <c r="E29658" s="1">
        <v>4723</v>
      </c>
      <c r="G29658" t="s">
        <v>34</v>
      </c>
      <c r="H29658" t="s">
        <v>6143</v>
      </c>
      <c r="I29658" t="s">
        <v>6447</v>
      </c>
      <c r="J29658" t="s">
        <v>280</v>
      </c>
      <c r="K29658" t="s">
        <v>24</v>
      </c>
      <c r="L29658" t="s">
        <v>25</v>
      </c>
      <c r="M29658" t="s">
        <v>6146</v>
      </c>
    </row>
    <row r="29659" spans="1:13" x14ac:dyDescent="0.3">
      <c r="A29659" t="s">
        <v>18012</v>
      </c>
      <c r="C29659" t="s">
        <v>17948</v>
      </c>
      <c r="D29659">
        <v>35</v>
      </c>
      <c r="E29659" s="1">
        <v>511359</v>
      </c>
      <c r="G29659" t="s">
        <v>111</v>
      </c>
      <c r="H29659" t="s">
        <v>18013</v>
      </c>
      <c r="I29659" t="s">
        <v>319</v>
      </c>
      <c r="J29659" t="s">
        <v>22</v>
      </c>
      <c r="K29659" t="s">
        <v>24</v>
      </c>
      <c r="L29659" t="s">
        <v>25</v>
      </c>
      <c r="M29659" t="s">
        <v>120</v>
      </c>
    </row>
    <row r="29660" spans="1:13" x14ac:dyDescent="0.3">
      <c r="A29660" t="s">
        <v>18012</v>
      </c>
      <c r="C29660" t="s">
        <v>32202</v>
      </c>
      <c r="D29660">
        <v>36</v>
      </c>
      <c r="E29660" s="1">
        <v>115650</v>
      </c>
      <c r="G29660" t="s">
        <v>111</v>
      </c>
      <c r="H29660" t="s">
        <v>32215</v>
      </c>
      <c r="I29660" t="s">
        <v>319</v>
      </c>
      <c r="J29660" t="s">
        <v>22</v>
      </c>
      <c r="K29660" t="s">
        <v>24</v>
      </c>
      <c r="L29660" t="s">
        <v>25</v>
      </c>
      <c r="M29660" t="s">
        <v>120</v>
      </c>
    </row>
    <row r="29661" spans="1:13" x14ac:dyDescent="0.3">
      <c r="A29661" t="s">
        <v>18012</v>
      </c>
      <c r="C29661" t="s">
        <v>31493</v>
      </c>
      <c r="D29661">
        <v>36</v>
      </c>
      <c r="E29661" s="1">
        <v>122404</v>
      </c>
      <c r="G29661" t="s">
        <v>111</v>
      </c>
      <c r="H29661" t="s">
        <v>31537</v>
      </c>
      <c r="I29661" t="s">
        <v>319</v>
      </c>
      <c r="J29661" t="s">
        <v>22</v>
      </c>
      <c r="K29661" t="s">
        <v>24</v>
      </c>
      <c r="L29661" t="s">
        <v>25</v>
      </c>
      <c r="M29661" t="s">
        <v>120</v>
      </c>
    </row>
    <row r="29662" spans="1:13" x14ac:dyDescent="0.3">
      <c r="A29662" t="s">
        <v>18012</v>
      </c>
      <c r="C29662" t="s">
        <v>31493</v>
      </c>
      <c r="D29662">
        <v>60</v>
      </c>
      <c r="E29662" s="1">
        <v>480000</v>
      </c>
      <c r="G29662" t="s">
        <v>111</v>
      </c>
      <c r="H29662" t="s">
        <v>31547</v>
      </c>
      <c r="I29662" t="s">
        <v>319</v>
      </c>
      <c r="J29662" t="s">
        <v>22</v>
      </c>
      <c r="K29662" t="s">
        <v>24</v>
      </c>
      <c r="L29662" t="s">
        <v>25</v>
      </c>
      <c r="M29662" t="s">
        <v>120</v>
      </c>
    </row>
    <row r="29663" spans="1:13" x14ac:dyDescent="0.3">
      <c r="A29663" t="s">
        <v>29215</v>
      </c>
      <c r="C29663" t="s">
        <v>29114</v>
      </c>
      <c r="D29663">
        <v>18</v>
      </c>
      <c r="E29663" s="1">
        <v>100000</v>
      </c>
      <c r="G29663" t="s">
        <v>111</v>
      </c>
      <c r="H29663" t="s">
        <v>29216</v>
      </c>
      <c r="I29663" t="s">
        <v>6173</v>
      </c>
      <c r="J29663" t="s">
        <v>6297</v>
      </c>
      <c r="K29663" t="s">
        <v>24</v>
      </c>
      <c r="L29663" t="s">
        <v>17</v>
      </c>
      <c r="M29663" t="s">
        <v>112</v>
      </c>
    </row>
    <row r="29664" spans="1:13" x14ac:dyDescent="0.3">
      <c r="A29664" t="s">
        <v>14699</v>
      </c>
      <c r="C29664" t="s">
        <v>14674</v>
      </c>
      <c r="D29664">
        <v>36</v>
      </c>
      <c r="E29664" s="1">
        <v>1205600</v>
      </c>
      <c r="G29664" t="s">
        <v>111</v>
      </c>
      <c r="H29664" t="s">
        <v>13022</v>
      </c>
      <c r="I29664" t="s">
        <v>6173</v>
      </c>
      <c r="J29664" t="s">
        <v>6297</v>
      </c>
      <c r="K29664" t="s">
        <v>24</v>
      </c>
      <c r="L29664" t="s">
        <v>25</v>
      </c>
      <c r="M29664" t="s">
        <v>120</v>
      </c>
    </row>
    <row r="29665" spans="1:13" x14ac:dyDescent="0.3">
      <c r="A29665" t="s">
        <v>34222</v>
      </c>
      <c r="C29665" t="s">
        <v>34198</v>
      </c>
      <c r="D29665">
        <v>27</v>
      </c>
      <c r="E29665" s="1">
        <v>1000000</v>
      </c>
      <c r="G29665" t="s">
        <v>111</v>
      </c>
      <c r="H29665" t="s">
        <v>34218</v>
      </c>
      <c r="I29665" t="s">
        <v>6173</v>
      </c>
      <c r="J29665" t="s">
        <v>6297</v>
      </c>
      <c r="K29665" t="s">
        <v>24</v>
      </c>
      <c r="L29665" t="s">
        <v>25</v>
      </c>
      <c r="M29665" t="s">
        <v>232</v>
      </c>
    </row>
    <row r="29666" spans="1:13" x14ac:dyDescent="0.3">
      <c r="A29666" t="s">
        <v>18298</v>
      </c>
      <c r="C29666" t="s">
        <v>18238</v>
      </c>
      <c r="D29666">
        <v>33</v>
      </c>
      <c r="E29666" s="1">
        <v>981000</v>
      </c>
      <c r="G29666" t="s">
        <v>34</v>
      </c>
      <c r="H29666" t="s">
        <v>18250</v>
      </c>
      <c r="I29666" t="s">
        <v>6173</v>
      </c>
      <c r="J29666" t="s">
        <v>6297</v>
      </c>
      <c r="K29666" t="s">
        <v>24</v>
      </c>
      <c r="L29666" t="s">
        <v>25</v>
      </c>
      <c r="M29666" t="s">
        <v>6146</v>
      </c>
    </row>
    <row r="29667" spans="1:13" x14ac:dyDescent="0.3">
      <c r="A29667" t="s">
        <v>18298</v>
      </c>
      <c r="C29667" t="s">
        <v>24677</v>
      </c>
      <c r="D29667">
        <v>12</v>
      </c>
      <c r="E29667" s="1">
        <v>35850</v>
      </c>
      <c r="G29667" t="s">
        <v>34</v>
      </c>
      <c r="H29667" t="s">
        <v>17730</v>
      </c>
      <c r="I29667" t="s">
        <v>6173</v>
      </c>
      <c r="J29667" t="s">
        <v>6297</v>
      </c>
      <c r="K29667" t="s">
        <v>24</v>
      </c>
      <c r="L29667" t="s">
        <v>25</v>
      </c>
      <c r="M29667" t="s">
        <v>6146</v>
      </c>
    </row>
    <row r="29668" spans="1:13" x14ac:dyDescent="0.3">
      <c r="A29668" t="s">
        <v>18298</v>
      </c>
      <c r="C29668" t="s">
        <v>25665</v>
      </c>
      <c r="D29668">
        <v>36</v>
      </c>
      <c r="E29668" s="1">
        <v>424000</v>
      </c>
      <c r="G29668" t="s">
        <v>34</v>
      </c>
      <c r="H29668" t="s">
        <v>18482</v>
      </c>
      <c r="I29668" t="s">
        <v>6173</v>
      </c>
      <c r="J29668" t="s">
        <v>6297</v>
      </c>
      <c r="K29668" t="s">
        <v>24</v>
      </c>
      <c r="L29668" t="s">
        <v>25</v>
      </c>
      <c r="M29668" t="s">
        <v>6146</v>
      </c>
    </row>
    <row r="29669" spans="1:13" x14ac:dyDescent="0.3">
      <c r="A29669" t="s">
        <v>18298</v>
      </c>
      <c r="C29669" t="s">
        <v>32450</v>
      </c>
      <c r="D29669">
        <v>12</v>
      </c>
      <c r="E29669" s="1">
        <v>92985</v>
      </c>
      <c r="G29669" t="s">
        <v>34</v>
      </c>
      <c r="H29669" t="s">
        <v>18412</v>
      </c>
      <c r="I29669" t="s">
        <v>6173</v>
      </c>
      <c r="J29669" t="s">
        <v>6297</v>
      </c>
      <c r="K29669" t="s">
        <v>24</v>
      </c>
      <c r="L29669" t="s">
        <v>25</v>
      </c>
      <c r="M29669" t="s">
        <v>6146</v>
      </c>
    </row>
    <row r="29670" spans="1:13" x14ac:dyDescent="0.3">
      <c r="A29670" t="s">
        <v>8869</v>
      </c>
      <c r="C29670" t="s">
        <v>8771</v>
      </c>
      <c r="D29670">
        <v>25</v>
      </c>
      <c r="E29670" s="1">
        <v>100000</v>
      </c>
      <c r="G29670" t="s">
        <v>13</v>
      </c>
      <c r="H29670" t="s">
        <v>8870</v>
      </c>
      <c r="I29670" t="s">
        <v>6449</v>
      </c>
      <c r="J29670" t="s">
        <v>6297</v>
      </c>
      <c r="K29670" t="s">
        <v>24</v>
      </c>
      <c r="L29670" t="s">
        <v>17</v>
      </c>
      <c r="M29670" t="s">
        <v>450</v>
      </c>
    </row>
    <row r="29671" spans="1:13" x14ac:dyDescent="0.3">
      <c r="A29671" t="s">
        <v>8869</v>
      </c>
      <c r="C29671" t="s">
        <v>36834</v>
      </c>
      <c r="D29671">
        <v>18</v>
      </c>
      <c r="E29671" s="1">
        <v>100000</v>
      </c>
      <c r="G29671" t="s">
        <v>13</v>
      </c>
      <c r="H29671" t="s">
        <v>36855</v>
      </c>
      <c r="I29671" t="s">
        <v>6449</v>
      </c>
      <c r="J29671" t="s">
        <v>6297</v>
      </c>
      <c r="K29671" t="s">
        <v>24</v>
      </c>
      <c r="L29671" t="s">
        <v>17</v>
      </c>
      <c r="M29671" t="s">
        <v>450</v>
      </c>
    </row>
    <row r="29672" spans="1:13" x14ac:dyDescent="0.3">
      <c r="A29672" t="s">
        <v>14724</v>
      </c>
      <c r="C29672" t="s">
        <v>14716</v>
      </c>
      <c r="D29672">
        <v>12</v>
      </c>
      <c r="E29672" s="1">
        <v>50000</v>
      </c>
      <c r="G29672" t="s">
        <v>111</v>
      </c>
      <c r="H29672" t="s">
        <v>14725</v>
      </c>
      <c r="I29672" t="s">
        <v>6397</v>
      </c>
      <c r="J29672" t="s">
        <v>6297</v>
      </c>
      <c r="K29672" t="s">
        <v>24</v>
      </c>
      <c r="L29672" t="s">
        <v>25</v>
      </c>
      <c r="M29672" t="s">
        <v>87</v>
      </c>
    </row>
    <row r="29673" spans="1:13" x14ac:dyDescent="0.3">
      <c r="A29673" t="s">
        <v>27123</v>
      </c>
      <c r="C29673" t="s">
        <v>26519</v>
      </c>
      <c r="D29673">
        <v>4</v>
      </c>
      <c r="E29673" s="1">
        <v>16895</v>
      </c>
      <c r="G29673" t="s">
        <v>34</v>
      </c>
      <c r="H29673" t="s">
        <v>6143</v>
      </c>
      <c r="I29673" t="s">
        <v>27124</v>
      </c>
      <c r="J29673" t="s">
        <v>183</v>
      </c>
      <c r="K29673" t="s">
        <v>24</v>
      </c>
      <c r="L29673" t="s">
        <v>25</v>
      </c>
      <c r="M29673" t="s">
        <v>6146</v>
      </c>
    </row>
    <row r="29674" spans="1:13" x14ac:dyDescent="0.3">
      <c r="A29674" t="s">
        <v>32888</v>
      </c>
      <c r="C29674" t="s">
        <v>32581</v>
      </c>
      <c r="D29674">
        <v>7</v>
      </c>
      <c r="E29674" s="1">
        <v>18608</v>
      </c>
      <c r="G29674" t="s">
        <v>34</v>
      </c>
      <c r="H29674" t="s">
        <v>6143</v>
      </c>
      <c r="I29674" t="s">
        <v>32889</v>
      </c>
      <c r="J29674" t="s">
        <v>70</v>
      </c>
      <c r="K29674" t="s">
        <v>24</v>
      </c>
      <c r="L29674" t="s">
        <v>25</v>
      </c>
      <c r="M29674" t="s">
        <v>6146</v>
      </c>
    </row>
    <row r="29675" spans="1:13" x14ac:dyDescent="0.3">
      <c r="A29675" t="s">
        <v>13428</v>
      </c>
      <c r="C29675" t="s">
        <v>12994</v>
      </c>
      <c r="D29675">
        <v>4</v>
      </c>
      <c r="E29675" s="1">
        <v>6959</v>
      </c>
      <c r="G29675" t="s">
        <v>34</v>
      </c>
      <c r="H29675" t="s">
        <v>6143</v>
      </c>
      <c r="I29675" t="s">
        <v>13429</v>
      </c>
      <c r="J29675" t="s">
        <v>9844</v>
      </c>
      <c r="K29675" t="s">
        <v>24</v>
      </c>
      <c r="L29675" t="s">
        <v>25</v>
      </c>
      <c r="M29675" t="s">
        <v>6146</v>
      </c>
    </row>
    <row r="29676" spans="1:13" x14ac:dyDescent="0.3">
      <c r="A29676" t="s">
        <v>26356</v>
      </c>
      <c r="C29676" t="s">
        <v>25932</v>
      </c>
      <c r="D29676">
        <v>2</v>
      </c>
      <c r="E29676" s="1">
        <v>7590</v>
      </c>
      <c r="G29676" t="s">
        <v>34</v>
      </c>
      <c r="H29676" t="s">
        <v>6143</v>
      </c>
      <c r="I29676" t="s">
        <v>26357</v>
      </c>
      <c r="J29676" t="s">
        <v>700</v>
      </c>
      <c r="K29676" t="s">
        <v>24</v>
      </c>
      <c r="L29676" t="s">
        <v>25</v>
      </c>
      <c r="M29676" t="s">
        <v>6146</v>
      </c>
    </row>
    <row r="29677" spans="1:13" x14ac:dyDescent="0.3">
      <c r="A29677" t="s">
        <v>32162</v>
      </c>
      <c r="C29677" t="s">
        <v>31866</v>
      </c>
      <c r="D29677">
        <v>6</v>
      </c>
      <c r="E29677" s="1">
        <v>4974</v>
      </c>
      <c r="G29677" t="s">
        <v>34</v>
      </c>
      <c r="H29677" t="s">
        <v>6143</v>
      </c>
      <c r="I29677" t="s">
        <v>32163</v>
      </c>
      <c r="J29677" t="s">
        <v>769</v>
      </c>
      <c r="K29677" t="s">
        <v>24</v>
      </c>
      <c r="L29677" t="s">
        <v>25</v>
      </c>
      <c r="M29677" t="s">
        <v>6146</v>
      </c>
    </row>
    <row r="29678" spans="1:13" x14ac:dyDescent="0.3">
      <c r="A29678" t="s">
        <v>1197</v>
      </c>
      <c r="C29678" t="s">
        <v>1558</v>
      </c>
      <c r="D29678">
        <v>12</v>
      </c>
      <c r="E29678" s="1">
        <v>115000</v>
      </c>
      <c r="G29678" t="s">
        <v>111</v>
      </c>
      <c r="H29678" t="s">
        <v>1816</v>
      </c>
      <c r="I29678" t="s">
        <v>397</v>
      </c>
      <c r="J29678" t="s">
        <v>119</v>
      </c>
      <c r="K29678" t="s">
        <v>24</v>
      </c>
      <c r="L29678" t="s">
        <v>25</v>
      </c>
      <c r="M29678" t="s">
        <v>120</v>
      </c>
    </row>
    <row r="29679" spans="1:13" x14ac:dyDescent="0.3">
      <c r="A29679" t="s">
        <v>1197</v>
      </c>
      <c r="C29679" t="s">
        <v>1275</v>
      </c>
      <c r="D29679">
        <v>14</v>
      </c>
      <c r="E29679" s="1">
        <v>220405</v>
      </c>
      <c r="G29679" t="s">
        <v>111</v>
      </c>
      <c r="H29679" t="s">
        <v>1328</v>
      </c>
      <c r="I29679" t="s">
        <v>397</v>
      </c>
      <c r="J29679" t="s">
        <v>119</v>
      </c>
      <c r="K29679" t="s">
        <v>24</v>
      </c>
      <c r="L29679" t="s">
        <v>25</v>
      </c>
      <c r="M29679" t="s">
        <v>87</v>
      </c>
    </row>
    <row r="29680" spans="1:13" x14ac:dyDescent="0.3">
      <c r="A29680" t="s">
        <v>1197</v>
      </c>
      <c r="C29680" t="s">
        <v>1275</v>
      </c>
      <c r="D29680">
        <v>11</v>
      </c>
      <c r="E29680" s="1">
        <v>475000</v>
      </c>
      <c r="G29680" t="s">
        <v>111</v>
      </c>
      <c r="H29680" t="s">
        <v>1375</v>
      </c>
      <c r="I29680" t="s">
        <v>397</v>
      </c>
      <c r="J29680" t="s">
        <v>119</v>
      </c>
      <c r="K29680" t="s">
        <v>24</v>
      </c>
      <c r="L29680" t="s">
        <v>25</v>
      </c>
      <c r="M29680" t="s">
        <v>1376</v>
      </c>
    </row>
    <row r="29681" spans="1:13" x14ac:dyDescent="0.3">
      <c r="A29681" t="s">
        <v>1197</v>
      </c>
      <c r="C29681" t="s">
        <v>979</v>
      </c>
      <c r="D29681">
        <v>28</v>
      </c>
      <c r="E29681" s="1">
        <v>600000</v>
      </c>
      <c r="G29681" t="s">
        <v>111</v>
      </c>
      <c r="H29681" t="s">
        <v>1198</v>
      </c>
      <c r="I29681" t="s">
        <v>397</v>
      </c>
      <c r="J29681" t="s">
        <v>119</v>
      </c>
      <c r="K29681" t="s">
        <v>24</v>
      </c>
      <c r="L29681" t="s">
        <v>25</v>
      </c>
      <c r="M29681" t="s">
        <v>120</v>
      </c>
    </row>
    <row r="29682" spans="1:13" x14ac:dyDescent="0.3">
      <c r="A29682" t="s">
        <v>1197</v>
      </c>
      <c r="C29682" t="s">
        <v>28282</v>
      </c>
      <c r="D29682">
        <v>12</v>
      </c>
      <c r="E29682" s="1">
        <v>200000</v>
      </c>
      <c r="G29682" t="s">
        <v>748</v>
      </c>
      <c r="H29682" t="s">
        <v>28409</v>
      </c>
      <c r="I29682" t="s">
        <v>397</v>
      </c>
      <c r="J29682" t="s">
        <v>119</v>
      </c>
      <c r="K29682" t="s">
        <v>24</v>
      </c>
      <c r="L29682" t="s">
        <v>25</v>
      </c>
      <c r="M29682" t="s">
        <v>1397</v>
      </c>
    </row>
    <row r="29683" spans="1:13" x14ac:dyDescent="0.3">
      <c r="A29683" t="s">
        <v>1197</v>
      </c>
      <c r="C29683" t="s">
        <v>28282</v>
      </c>
      <c r="D29683">
        <v>6</v>
      </c>
      <c r="E29683" s="1">
        <v>95000</v>
      </c>
      <c r="G29683" t="s">
        <v>111</v>
      </c>
      <c r="H29683" t="s">
        <v>28659</v>
      </c>
      <c r="I29683" t="s">
        <v>397</v>
      </c>
      <c r="J29683" t="s">
        <v>119</v>
      </c>
      <c r="K29683" t="s">
        <v>24</v>
      </c>
      <c r="L29683" t="s">
        <v>25</v>
      </c>
      <c r="M29683" t="s">
        <v>120</v>
      </c>
    </row>
    <row r="29684" spans="1:13" x14ac:dyDescent="0.3">
      <c r="A29684" t="s">
        <v>1197</v>
      </c>
      <c r="C29684" t="s">
        <v>28282</v>
      </c>
      <c r="D29684">
        <v>9</v>
      </c>
      <c r="E29684" s="1">
        <v>85000</v>
      </c>
      <c r="G29684" t="s">
        <v>111</v>
      </c>
      <c r="H29684" t="s">
        <v>28705</v>
      </c>
      <c r="I29684" t="s">
        <v>397</v>
      </c>
      <c r="J29684" t="s">
        <v>119</v>
      </c>
      <c r="K29684" t="s">
        <v>24</v>
      </c>
      <c r="L29684" t="s">
        <v>25</v>
      </c>
      <c r="M29684" t="s">
        <v>120</v>
      </c>
    </row>
    <row r="29685" spans="1:13" x14ac:dyDescent="0.3">
      <c r="A29685" t="s">
        <v>1197</v>
      </c>
      <c r="C29685" t="s">
        <v>28715</v>
      </c>
      <c r="D29685">
        <v>36</v>
      </c>
      <c r="E29685" s="1">
        <v>2500000</v>
      </c>
      <c r="G29685" t="s">
        <v>111</v>
      </c>
      <c r="H29685" t="s">
        <v>28767</v>
      </c>
      <c r="I29685" t="s">
        <v>397</v>
      </c>
      <c r="J29685" t="s">
        <v>119</v>
      </c>
      <c r="K29685" t="s">
        <v>24</v>
      </c>
      <c r="L29685" t="s">
        <v>25</v>
      </c>
      <c r="M29685" t="s">
        <v>120</v>
      </c>
    </row>
    <row r="29686" spans="1:13" x14ac:dyDescent="0.3">
      <c r="A29686" t="s">
        <v>1197</v>
      </c>
      <c r="C29686" t="s">
        <v>28936</v>
      </c>
      <c r="D29686">
        <v>15</v>
      </c>
      <c r="E29686" s="1">
        <v>450000</v>
      </c>
      <c r="G29686" t="s">
        <v>111</v>
      </c>
      <c r="H29686" t="s">
        <v>29015</v>
      </c>
      <c r="I29686" t="s">
        <v>397</v>
      </c>
      <c r="J29686" t="s">
        <v>119</v>
      </c>
      <c r="K29686" t="s">
        <v>24</v>
      </c>
      <c r="L29686" t="s">
        <v>25</v>
      </c>
      <c r="M29686" t="s">
        <v>120</v>
      </c>
    </row>
    <row r="29687" spans="1:13" x14ac:dyDescent="0.3">
      <c r="A29687" t="s">
        <v>1197</v>
      </c>
      <c r="C29687" t="s">
        <v>27194</v>
      </c>
      <c r="D29687">
        <v>12</v>
      </c>
      <c r="E29687" s="1">
        <v>250000</v>
      </c>
      <c r="G29687" t="s">
        <v>111</v>
      </c>
      <c r="H29687" t="s">
        <v>27316</v>
      </c>
      <c r="I29687" t="s">
        <v>397</v>
      </c>
      <c r="J29687" t="s">
        <v>119</v>
      </c>
      <c r="K29687" t="s">
        <v>24</v>
      </c>
      <c r="L29687" t="s">
        <v>25</v>
      </c>
      <c r="M29687" t="s">
        <v>120</v>
      </c>
    </row>
    <row r="29688" spans="1:13" x14ac:dyDescent="0.3">
      <c r="A29688" t="s">
        <v>1197</v>
      </c>
      <c r="C29688" t="s">
        <v>27194</v>
      </c>
      <c r="D29688">
        <v>30</v>
      </c>
      <c r="E29688" s="1">
        <v>250000</v>
      </c>
      <c r="G29688" t="s">
        <v>111</v>
      </c>
      <c r="H29688" t="s">
        <v>27390</v>
      </c>
      <c r="I29688" t="s">
        <v>397</v>
      </c>
      <c r="J29688" t="s">
        <v>119</v>
      </c>
      <c r="K29688" t="s">
        <v>24</v>
      </c>
      <c r="L29688" t="s">
        <v>25</v>
      </c>
      <c r="M29688" t="s">
        <v>120</v>
      </c>
    </row>
    <row r="29689" spans="1:13" x14ac:dyDescent="0.3">
      <c r="A29689" t="s">
        <v>1197</v>
      </c>
      <c r="C29689" t="s">
        <v>29114</v>
      </c>
      <c r="D29689">
        <v>16</v>
      </c>
      <c r="E29689" s="1">
        <v>176000</v>
      </c>
      <c r="G29689" t="s">
        <v>111</v>
      </c>
      <c r="H29689" t="s">
        <v>29289</v>
      </c>
      <c r="I29689" t="s">
        <v>397</v>
      </c>
      <c r="J29689" t="s">
        <v>119</v>
      </c>
      <c r="K29689" t="s">
        <v>24</v>
      </c>
      <c r="L29689" t="s">
        <v>25</v>
      </c>
      <c r="M29689" t="s">
        <v>120</v>
      </c>
    </row>
    <row r="29690" spans="1:13" x14ac:dyDescent="0.3">
      <c r="A29690" t="s">
        <v>1197</v>
      </c>
      <c r="C29690" t="s">
        <v>30536</v>
      </c>
      <c r="D29690">
        <v>37</v>
      </c>
      <c r="E29690" s="1">
        <v>690000</v>
      </c>
      <c r="G29690" t="s">
        <v>111</v>
      </c>
      <c r="H29690" t="s">
        <v>30544</v>
      </c>
      <c r="I29690" t="s">
        <v>397</v>
      </c>
      <c r="J29690" t="s">
        <v>119</v>
      </c>
      <c r="K29690" t="s">
        <v>24</v>
      </c>
      <c r="L29690" t="s">
        <v>25</v>
      </c>
      <c r="M29690" t="s">
        <v>120</v>
      </c>
    </row>
    <row r="29691" spans="1:13" x14ac:dyDescent="0.3">
      <c r="A29691" t="s">
        <v>1197</v>
      </c>
      <c r="C29691" t="s">
        <v>30364</v>
      </c>
      <c r="D29691">
        <v>14</v>
      </c>
      <c r="E29691" s="1">
        <v>450000</v>
      </c>
      <c r="G29691" t="s">
        <v>111</v>
      </c>
      <c r="H29691" t="s">
        <v>29015</v>
      </c>
      <c r="I29691" t="s">
        <v>397</v>
      </c>
      <c r="J29691" t="s">
        <v>119</v>
      </c>
      <c r="K29691" t="s">
        <v>24</v>
      </c>
      <c r="L29691" t="s">
        <v>25</v>
      </c>
      <c r="M29691" t="s">
        <v>120</v>
      </c>
    </row>
    <row r="29692" spans="1:13" x14ac:dyDescent="0.3">
      <c r="A29692" t="s">
        <v>1197</v>
      </c>
      <c r="C29692" t="s">
        <v>3657</v>
      </c>
      <c r="D29692">
        <v>30</v>
      </c>
      <c r="E29692" s="1">
        <v>2217767</v>
      </c>
      <c r="G29692" t="s">
        <v>111</v>
      </c>
      <c r="H29692" t="s">
        <v>4061</v>
      </c>
      <c r="I29692" t="s">
        <v>397</v>
      </c>
      <c r="J29692" t="s">
        <v>119</v>
      </c>
      <c r="K29692" t="s">
        <v>24</v>
      </c>
      <c r="L29692" t="s">
        <v>25</v>
      </c>
      <c r="M29692" t="s">
        <v>120</v>
      </c>
    </row>
    <row r="29693" spans="1:13" x14ac:dyDescent="0.3">
      <c r="A29693" t="s">
        <v>1197</v>
      </c>
      <c r="C29693" t="s">
        <v>3657</v>
      </c>
      <c r="D29693">
        <v>36</v>
      </c>
      <c r="E29693" s="1">
        <v>1500000</v>
      </c>
      <c r="G29693" t="s">
        <v>111</v>
      </c>
      <c r="H29693" t="s">
        <v>4158</v>
      </c>
      <c r="I29693" t="s">
        <v>397</v>
      </c>
      <c r="J29693" t="s">
        <v>119</v>
      </c>
      <c r="K29693" t="s">
        <v>24</v>
      </c>
      <c r="L29693" t="s">
        <v>25</v>
      </c>
      <c r="M29693" t="s">
        <v>232</v>
      </c>
    </row>
    <row r="29694" spans="1:13" x14ac:dyDescent="0.3">
      <c r="A29694" t="s">
        <v>1197</v>
      </c>
      <c r="C29694" t="s">
        <v>4395</v>
      </c>
      <c r="D29694">
        <v>47</v>
      </c>
      <c r="E29694" s="1">
        <v>2199548</v>
      </c>
      <c r="G29694" t="s">
        <v>111</v>
      </c>
      <c r="H29694" t="s">
        <v>4553</v>
      </c>
      <c r="I29694" t="s">
        <v>397</v>
      </c>
      <c r="J29694" t="s">
        <v>119</v>
      </c>
      <c r="K29694" t="s">
        <v>24</v>
      </c>
      <c r="L29694" t="s">
        <v>25</v>
      </c>
      <c r="M29694" t="s">
        <v>120</v>
      </c>
    </row>
    <row r="29695" spans="1:13" x14ac:dyDescent="0.3">
      <c r="A29695" t="s">
        <v>1197</v>
      </c>
      <c r="C29695" t="s">
        <v>22801</v>
      </c>
      <c r="D29695">
        <v>39</v>
      </c>
      <c r="E29695" s="1">
        <v>677061</v>
      </c>
      <c r="G29695" t="s">
        <v>111</v>
      </c>
      <c r="H29695" t="s">
        <v>22820</v>
      </c>
      <c r="I29695" t="s">
        <v>397</v>
      </c>
      <c r="J29695" t="s">
        <v>119</v>
      </c>
      <c r="K29695" t="s">
        <v>24</v>
      </c>
      <c r="L29695" t="s">
        <v>25</v>
      </c>
      <c r="M29695" t="s">
        <v>120</v>
      </c>
    </row>
    <row r="29696" spans="1:13" x14ac:dyDescent="0.3">
      <c r="A29696" t="s">
        <v>1197</v>
      </c>
      <c r="C29696" t="s">
        <v>22024</v>
      </c>
      <c r="D29696">
        <v>35</v>
      </c>
      <c r="E29696" s="1">
        <v>4350875</v>
      </c>
      <c r="G29696" t="s">
        <v>111</v>
      </c>
      <c r="H29696" t="s">
        <v>22076</v>
      </c>
      <c r="I29696" t="s">
        <v>397</v>
      </c>
      <c r="J29696" t="s">
        <v>119</v>
      </c>
      <c r="K29696" t="s">
        <v>24</v>
      </c>
      <c r="L29696" t="s">
        <v>25</v>
      </c>
      <c r="M29696" t="s">
        <v>120</v>
      </c>
    </row>
    <row r="29697" spans="1:13" x14ac:dyDescent="0.3">
      <c r="A29697" t="s">
        <v>1197</v>
      </c>
      <c r="C29697" t="s">
        <v>22646</v>
      </c>
      <c r="D29697">
        <v>35</v>
      </c>
      <c r="E29697" s="1">
        <v>5057274</v>
      </c>
      <c r="G29697" t="s">
        <v>111</v>
      </c>
      <c r="H29697" t="s">
        <v>22733</v>
      </c>
      <c r="I29697" t="s">
        <v>397</v>
      </c>
      <c r="J29697" t="s">
        <v>119</v>
      </c>
      <c r="K29697" t="s">
        <v>24</v>
      </c>
      <c r="L29697" t="s">
        <v>25</v>
      </c>
      <c r="M29697" t="s">
        <v>120</v>
      </c>
    </row>
    <row r="29698" spans="1:13" x14ac:dyDescent="0.3">
      <c r="A29698" t="s">
        <v>1197</v>
      </c>
      <c r="C29698" t="s">
        <v>16755</v>
      </c>
      <c r="D29698">
        <v>27</v>
      </c>
      <c r="E29698" s="1">
        <v>663000</v>
      </c>
      <c r="G29698" t="s">
        <v>111</v>
      </c>
      <c r="H29698" t="s">
        <v>16838</v>
      </c>
      <c r="I29698" t="s">
        <v>397</v>
      </c>
      <c r="J29698" t="s">
        <v>119</v>
      </c>
      <c r="K29698" t="s">
        <v>24</v>
      </c>
      <c r="L29698" t="s">
        <v>25</v>
      </c>
      <c r="M29698" t="s">
        <v>120</v>
      </c>
    </row>
    <row r="29699" spans="1:13" x14ac:dyDescent="0.3">
      <c r="A29699" t="s">
        <v>1197</v>
      </c>
      <c r="C29699" t="s">
        <v>16755</v>
      </c>
      <c r="D29699">
        <v>49</v>
      </c>
      <c r="E29699" s="1">
        <v>1327347</v>
      </c>
      <c r="G29699" t="s">
        <v>111</v>
      </c>
      <c r="H29699" t="s">
        <v>16886</v>
      </c>
      <c r="I29699" t="s">
        <v>397</v>
      </c>
      <c r="J29699" t="s">
        <v>119</v>
      </c>
      <c r="K29699" t="s">
        <v>24</v>
      </c>
      <c r="L29699" t="s">
        <v>25</v>
      </c>
      <c r="M29699" t="s">
        <v>120</v>
      </c>
    </row>
    <row r="29700" spans="1:13" x14ac:dyDescent="0.3">
      <c r="A29700" t="s">
        <v>1197</v>
      </c>
      <c r="C29700" t="s">
        <v>17183</v>
      </c>
      <c r="D29700">
        <v>35</v>
      </c>
      <c r="E29700" s="1">
        <v>2050959</v>
      </c>
      <c r="G29700" t="s">
        <v>111</v>
      </c>
      <c r="H29700" t="s">
        <v>17267</v>
      </c>
      <c r="I29700" t="s">
        <v>397</v>
      </c>
      <c r="J29700" t="s">
        <v>119</v>
      </c>
      <c r="K29700" t="s">
        <v>24</v>
      </c>
      <c r="L29700" t="s">
        <v>25</v>
      </c>
      <c r="M29700" t="s">
        <v>120</v>
      </c>
    </row>
    <row r="29701" spans="1:13" x14ac:dyDescent="0.3">
      <c r="A29701" t="s">
        <v>1197</v>
      </c>
      <c r="C29701" t="s">
        <v>16466</v>
      </c>
      <c r="D29701">
        <v>33</v>
      </c>
      <c r="E29701" s="1">
        <v>4095000</v>
      </c>
      <c r="G29701" t="s">
        <v>111</v>
      </c>
      <c r="H29701" t="s">
        <v>16503</v>
      </c>
      <c r="I29701" t="s">
        <v>397</v>
      </c>
      <c r="J29701" t="s">
        <v>119</v>
      </c>
      <c r="K29701" t="s">
        <v>24</v>
      </c>
      <c r="L29701" t="s">
        <v>25</v>
      </c>
      <c r="M29701" t="s">
        <v>120</v>
      </c>
    </row>
    <row r="29702" spans="1:13" x14ac:dyDescent="0.3">
      <c r="A29702" t="s">
        <v>1197</v>
      </c>
      <c r="C29702" t="s">
        <v>11494</v>
      </c>
      <c r="D29702">
        <v>46</v>
      </c>
      <c r="E29702" s="1">
        <v>3632786</v>
      </c>
      <c r="G29702" t="s">
        <v>111</v>
      </c>
      <c r="H29702" t="s">
        <v>11568</v>
      </c>
      <c r="I29702" t="s">
        <v>397</v>
      </c>
      <c r="J29702" t="s">
        <v>119</v>
      </c>
      <c r="K29702" t="s">
        <v>24</v>
      </c>
      <c r="L29702" t="s">
        <v>25</v>
      </c>
      <c r="M29702" t="s">
        <v>120</v>
      </c>
    </row>
    <row r="29703" spans="1:13" x14ac:dyDescent="0.3">
      <c r="A29703" t="s">
        <v>1197</v>
      </c>
      <c r="C29703" t="s">
        <v>9547</v>
      </c>
      <c r="D29703">
        <v>35</v>
      </c>
      <c r="E29703" s="1">
        <v>374064</v>
      </c>
      <c r="G29703" t="s">
        <v>111</v>
      </c>
      <c r="H29703" t="s">
        <v>9983</v>
      </c>
      <c r="I29703" t="s">
        <v>397</v>
      </c>
      <c r="J29703" t="s">
        <v>119</v>
      </c>
      <c r="K29703" t="s">
        <v>24</v>
      </c>
      <c r="L29703" t="s">
        <v>25</v>
      </c>
      <c r="M29703" t="s">
        <v>120</v>
      </c>
    </row>
    <row r="29704" spans="1:13" x14ac:dyDescent="0.3">
      <c r="A29704" t="s">
        <v>1197</v>
      </c>
      <c r="C29704" t="s">
        <v>10275</v>
      </c>
      <c r="D29704">
        <v>6</v>
      </c>
      <c r="E29704" s="1">
        <v>25000</v>
      </c>
      <c r="G29704" t="s">
        <v>111</v>
      </c>
      <c r="H29704" t="s">
        <v>10419</v>
      </c>
      <c r="I29704" t="s">
        <v>397</v>
      </c>
      <c r="J29704" t="s">
        <v>119</v>
      </c>
      <c r="K29704" t="s">
        <v>24</v>
      </c>
      <c r="L29704" t="s">
        <v>25</v>
      </c>
      <c r="M29704" t="s">
        <v>120</v>
      </c>
    </row>
    <row r="29705" spans="1:13" x14ac:dyDescent="0.3">
      <c r="A29705" t="s">
        <v>1197</v>
      </c>
      <c r="C29705" t="s">
        <v>10083</v>
      </c>
      <c r="D29705">
        <v>1</v>
      </c>
      <c r="E29705" s="1">
        <v>30000</v>
      </c>
      <c r="G29705" t="s">
        <v>111</v>
      </c>
      <c r="H29705" t="s">
        <v>10262</v>
      </c>
      <c r="I29705" t="s">
        <v>397</v>
      </c>
      <c r="J29705" t="s">
        <v>119</v>
      </c>
      <c r="K29705" t="s">
        <v>24</v>
      </c>
      <c r="L29705" t="s">
        <v>25</v>
      </c>
      <c r="M29705" t="s">
        <v>120</v>
      </c>
    </row>
    <row r="29706" spans="1:13" x14ac:dyDescent="0.3">
      <c r="A29706" t="s">
        <v>1197</v>
      </c>
      <c r="C29706" t="s">
        <v>34736</v>
      </c>
      <c r="D29706">
        <v>21</v>
      </c>
      <c r="E29706" s="1">
        <v>247333</v>
      </c>
      <c r="G29706" t="s">
        <v>111</v>
      </c>
      <c r="H29706" t="s">
        <v>34926</v>
      </c>
      <c r="I29706" t="s">
        <v>397</v>
      </c>
      <c r="J29706" t="s">
        <v>119</v>
      </c>
      <c r="K29706" t="s">
        <v>24</v>
      </c>
      <c r="L29706" t="s">
        <v>25</v>
      </c>
      <c r="M29706" t="s">
        <v>120</v>
      </c>
    </row>
    <row r="29707" spans="1:13" x14ac:dyDescent="0.3">
      <c r="A29707" t="s">
        <v>1197</v>
      </c>
      <c r="C29707" t="s">
        <v>34542</v>
      </c>
      <c r="D29707">
        <v>20</v>
      </c>
      <c r="E29707" s="1">
        <v>1007814</v>
      </c>
      <c r="G29707" t="s">
        <v>111</v>
      </c>
      <c r="H29707" t="s">
        <v>34602</v>
      </c>
      <c r="I29707" t="s">
        <v>397</v>
      </c>
      <c r="J29707" t="s">
        <v>119</v>
      </c>
      <c r="K29707" t="s">
        <v>24</v>
      </c>
      <c r="L29707" t="s">
        <v>25</v>
      </c>
      <c r="M29707" t="s">
        <v>232</v>
      </c>
    </row>
    <row r="29708" spans="1:13" x14ac:dyDescent="0.3">
      <c r="A29708" t="s">
        <v>1197</v>
      </c>
      <c r="C29708" t="s">
        <v>33755</v>
      </c>
      <c r="D29708">
        <v>61</v>
      </c>
      <c r="E29708" s="1">
        <v>400000</v>
      </c>
      <c r="G29708" t="s">
        <v>111</v>
      </c>
      <c r="H29708" t="s">
        <v>33955</v>
      </c>
      <c r="I29708" t="s">
        <v>397</v>
      </c>
      <c r="J29708" t="s">
        <v>119</v>
      </c>
      <c r="K29708" t="s">
        <v>24</v>
      </c>
      <c r="L29708" t="s">
        <v>25</v>
      </c>
      <c r="M29708" t="s">
        <v>120</v>
      </c>
    </row>
    <row r="29709" spans="1:13" x14ac:dyDescent="0.3">
      <c r="A29709" t="s">
        <v>1197</v>
      </c>
      <c r="C29709" t="s">
        <v>38133</v>
      </c>
      <c r="D29709">
        <v>28</v>
      </c>
      <c r="E29709" s="1">
        <v>899021</v>
      </c>
      <c r="G29709" t="s">
        <v>111</v>
      </c>
      <c r="H29709" t="s">
        <v>38170</v>
      </c>
      <c r="I29709" t="s">
        <v>397</v>
      </c>
      <c r="J29709" t="s">
        <v>119</v>
      </c>
      <c r="K29709" t="s">
        <v>24</v>
      </c>
      <c r="L29709" t="s">
        <v>25</v>
      </c>
      <c r="M29709" t="s">
        <v>120</v>
      </c>
    </row>
    <row r="29710" spans="1:13" x14ac:dyDescent="0.3">
      <c r="A29710" t="s">
        <v>15022</v>
      </c>
      <c r="C29710" t="s">
        <v>20542</v>
      </c>
      <c r="D29710">
        <v>12</v>
      </c>
      <c r="E29710" s="1">
        <v>100000</v>
      </c>
      <c r="G29710" t="s">
        <v>111</v>
      </c>
      <c r="H29710" t="s">
        <v>5210</v>
      </c>
      <c r="I29710" t="s">
        <v>472</v>
      </c>
      <c r="J29710" t="s">
        <v>22</v>
      </c>
      <c r="K29710" t="s">
        <v>24</v>
      </c>
      <c r="L29710" t="s">
        <v>25</v>
      </c>
      <c r="M29710" t="s">
        <v>6109</v>
      </c>
    </row>
    <row r="29711" spans="1:13" x14ac:dyDescent="0.3">
      <c r="A29711" t="s">
        <v>15022</v>
      </c>
      <c r="C29711" t="s">
        <v>15008</v>
      </c>
      <c r="D29711">
        <v>12</v>
      </c>
      <c r="E29711" s="1">
        <v>100000</v>
      </c>
      <c r="G29711" t="s">
        <v>111</v>
      </c>
      <c r="H29711" t="s">
        <v>15023</v>
      </c>
      <c r="I29711" t="s">
        <v>472</v>
      </c>
      <c r="J29711" t="s">
        <v>22</v>
      </c>
      <c r="K29711" t="s">
        <v>24</v>
      </c>
      <c r="L29711" t="s">
        <v>25</v>
      </c>
      <c r="M29711" t="s">
        <v>6109</v>
      </c>
    </row>
    <row r="29712" spans="1:13" x14ac:dyDescent="0.3">
      <c r="A29712" t="s">
        <v>33284</v>
      </c>
      <c r="C29712" t="s">
        <v>33280</v>
      </c>
      <c r="D29712">
        <v>12</v>
      </c>
      <c r="E29712" s="1">
        <v>50000</v>
      </c>
      <c r="G29712" t="s">
        <v>111</v>
      </c>
      <c r="H29712" t="s">
        <v>33285</v>
      </c>
      <c r="I29712" t="s">
        <v>8745</v>
      </c>
      <c r="J29712" t="s">
        <v>22</v>
      </c>
      <c r="K29712" t="s">
        <v>24</v>
      </c>
      <c r="L29712" t="s">
        <v>25</v>
      </c>
      <c r="M29712" t="s">
        <v>6109</v>
      </c>
    </row>
    <row r="29713" spans="1:13" x14ac:dyDescent="0.3">
      <c r="A29713" t="s">
        <v>7558</v>
      </c>
      <c r="C29713" t="s">
        <v>7634</v>
      </c>
      <c r="D29713">
        <v>57</v>
      </c>
      <c r="E29713" s="1">
        <v>1190130</v>
      </c>
      <c r="G29713" t="s">
        <v>111</v>
      </c>
      <c r="H29713" t="s">
        <v>7736</v>
      </c>
      <c r="I29713" t="s">
        <v>5383</v>
      </c>
      <c r="J29713" t="s">
        <v>1169</v>
      </c>
      <c r="K29713" t="s">
        <v>24</v>
      </c>
      <c r="L29713" t="s">
        <v>25</v>
      </c>
      <c r="M29713" t="s">
        <v>232</v>
      </c>
    </row>
    <row r="29714" spans="1:13" x14ac:dyDescent="0.3">
      <c r="A29714" t="s">
        <v>7558</v>
      </c>
      <c r="C29714" t="s">
        <v>34985</v>
      </c>
      <c r="D29714">
        <v>36</v>
      </c>
      <c r="E29714" s="1">
        <v>4500000</v>
      </c>
      <c r="G29714" t="s">
        <v>111</v>
      </c>
      <c r="H29714" t="s">
        <v>34998</v>
      </c>
      <c r="I29714" t="s">
        <v>5383</v>
      </c>
      <c r="J29714" t="s">
        <v>1169</v>
      </c>
      <c r="K29714" t="s">
        <v>24</v>
      </c>
      <c r="L29714" t="s">
        <v>25</v>
      </c>
      <c r="M29714" t="s">
        <v>232</v>
      </c>
    </row>
    <row r="29715" spans="1:13" x14ac:dyDescent="0.3">
      <c r="A29715" t="s">
        <v>7558</v>
      </c>
      <c r="C29715" t="s">
        <v>34035</v>
      </c>
      <c r="D29715">
        <v>18</v>
      </c>
      <c r="E29715" s="1">
        <v>750000</v>
      </c>
      <c r="G29715" t="s">
        <v>111</v>
      </c>
      <c r="H29715" t="s">
        <v>34082</v>
      </c>
      <c r="I29715" t="s">
        <v>5383</v>
      </c>
      <c r="J29715" t="s">
        <v>1169</v>
      </c>
      <c r="K29715" t="s">
        <v>24</v>
      </c>
      <c r="L29715" t="s">
        <v>25</v>
      </c>
      <c r="M29715" t="s">
        <v>232</v>
      </c>
    </row>
    <row r="29716" spans="1:13" x14ac:dyDescent="0.3">
      <c r="A29716" t="s">
        <v>7558</v>
      </c>
      <c r="C29716" t="s">
        <v>36834</v>
      </c>
      <c r="D29716">
        <v>17</v>
      </c>
      <c r="E29716" s="1">
        <v>1200000</v>
      </c>
      <c r="G29716" t="s">
        <v>111</v>
      </c>
      <c r="H29716" t="s">
        <v>36849</v>
      </c>
      <c r="I29716" t="s">
        <v>5383</v>
      </c>
      <c r="J29716" t="s">
        <v>1169</v>
      </c>
      <c r="K29716" t="s">
        <v>24</v>
      </c>
      <c r="L29716" t="s">
        <v>25</v>
      </c>
      <c r="M29716" t="s">
        <v>232</v>
      </c>
    </row>
    <row r="29717" spans="1:13" x14ac:dyDescent="0.3">
      <c r="A29717" t="s">
        <v>7558</v>
      </c>
      <c r="C29717" t="s">
        <v>25723</v>
      </c>
      <c r="D29717">
        <v>12</v>
      </c>
      <c r="E29717" s="1">
        <v>50000</v>
      </c>
      <c r="G29717" t="s">
        <v>111</v>
      </c>
      <c r="H29717" t="s">
        <v>25779</v>
      </c>
      <c r="I29717" t="s">
        <v>5383</v>
      </c>
      <c r="J29717" t="s">
        <v>1169</v>
      </c>
      <c r="K29717" t="s">
        <v>24</v>
      </c>
      <c r="L29717" t="s">
        <v>25</v>
      </c>
      <c r="M29717" t="s">
        <v>120</v>
      </c>
    </row>
    <row r="29718" spans="1:13" x14ac:dyDescent="0.3">
      <c r="A29718" t="s">
        <v>7558</v>
      </c>
      <c r="C29718" t="s">
        <v>20950</v>
      </c>
      <c r="D29718">
        <v>12</v>
      </c>
      <c r="E29718" s="1">
        <v>50000</v>
      </c>
      <c r="G29718" t="s">
        <v>111</v>
      </c>
      <c r="H29718" t="s">
        <v>20991</v>
      </c>
      <c r="I29718" t="s">
        <v>5383</v>
      </c>
      <c r="J29718" t="s">
        <v>1169</v>
      </c>
      <c r="K29718" t="s">
        <v>24</v>
      </c>
      <c r="L29718" t="s">
        <v>25</v>
      </c>
      <c r="M29718" t="s">
        <v>120</v>
      </c>
    </row>
    <row r="29719" spans="1:13" x14ac:dyDescent="0.3">
      <c r="A29719" t="s">
        <v>7558</v>
      </c>
      <c r="C29719" t="s">
        <v>31493</v>
      </c>
      <c r="D29719">
        <v>36</v>
      </c>
      <c r="E29719" s="1">
        <v>831395</v>
      </c>
      <c r="G29719" t="s">
        <v>111</v>
      </c>
      <c r="H29719" t="s">
        <v>13022</v>
      </c>
      <c r="I29719" t="s">
        <v>5383</v>
      </c>
      <c r="J29719" t="s">
        <v>1169</v>
      </c>
      <c r="K29719" t="s">
        <v>24</v>
      </c>
      <c r="L29719" t="s">
        <v>25</v>
      </c>
      <c r="M29719" t="s">
        <v>120</v>
      </c>
    </row>
    <row r="29720" spans="1:13" x14ac:dyDescent="0.3">
      <c r="A29720" t="s">
        <v>7558</v>
      </c>
      <c r="C29720" t="s">
        <v>7515</v>
      </c>
      <c r="D29720">
        <v>12</v>
      </c>
      <c r="E29720" s="1">
        <v>1000000</v>
      </c>
      <c r="G29720" t="s">
        <v>111</v>
      </c>
      <c r="H29720" t="s">
        <v>970</v>
      </c>
      <c r="I29720" t="s">
        <v>5383</v>
      </c>
      <c r="J29720" t="s">
        <v>1169</v>
      </c>
      <c r="K29720" t="s">
        <v>24</v>
      </c>
      <c r="L29720" t="s">
        <v>25</v>
      </c>
      <c r="M29720" t="s">
        <v>87</v>
      </c>
    </row>
    <row r="29721" spans="1:13" x14ac:dyDescent="0.3">
      <c r="A29721" t="s">
        <v>1830</v>
      </c>
      <c r="C29721" t="s">
        <v>2269</v>
      </c>
      <c r="D29721">
        <v>9</v>
      </c>
      <c r="E29721" s="1">
        <v>1500000</v>
      </c>
      <c r="G29721" t="s">
        <v>111</v>
      </c>
      <c r="H29721" t="s">
        <v>2358</v>
      </c>
      <c r="I29721" t="s">
        <v>1831</v>
      </c>
      <c r="J29721" t="s">
        <v>732</v>
      </c>
      <c r="K29721" t="s">
        <v>24</v>
      </c>
      <c r="L29721" t="s">
        <v>25</v>
      </c>
      <c r="M29721" t="s">
        <v>232</v>
      </c>
    </row>
    <row r="29722" spans="1:13" x14ac:dyDescent="0.3">
      <c r="A29722" t="s">
        <v>1830</v>
      </c>
      <c r="C29722" t="s">
        <v>1558</v>
      </c>
      <c r="D29722">
        <v>12</v>
      </c>
      <c r="E29722" s="1">
        <v>100000</v>
      </c>
      <c r="G29722" t="s">
        <v>111</v>
      </c>
      <c r="H29722" t="s">
        <v>1828</v>
      </c>
      <c r="I29722" t="s">
        <v>1831</v>
      </c>
      <c r="J29722" t="s">
        <v>732</v>
      </c>
      <c r="K29722" t="s">
        <v>24</v>
      </c>
      <c r="L29722" t="s">
        <v>25</v>
      </c>
      <c r="M29722" t="s">
        <v>232</v>
      </c>
    </row>
    <row r="29723" spans="1:13" x14ac:dyDescent="0.3">
      <c r="A29723" t="s">
        <v>1830</v>
      </c>
      <c r="C29723" t="s">
        <v>27748</v>
      </c>
      <c r="D29723">
        <v>17</v>
      </c>
      <c r="E29723" s="1">
        <v>1287500</v>
      </c>
      <c r="G29723" t="s">
        <v>111</v>
      </c>
      <c r="H29723" t="s">
        <v>27824</v>
      </c>
      <c r="I29723" t="s">
        <v>1831</v>
      </c>
      <c r="J29723" t="s">
        <v>732</v>
      </c>
      <c r="K29723" t="s">
        <v>24</v>
      </c>
      <c r="L29723" t="s">
        <v>25</v>
      </c>
      <c r="M29723" t="s">
        <v>232</v>
      </c>
    </row>
    <row r="29724" spans="1:13" x14ac:dyDescent="0.3">
      <c r="A29724" t="s">
        <v>1830</v>
      </c>
      <c r="C29724" t="s">
        <v>3657</v>
      </c>
      <c r="D29724">
        <v>40</v>
      </c>
      <c r="E29724" s="1">
        <v>13341764</v>
      </c>
      <c r="G29724" t="s">
        <v>111</v>
      </c>
      <c r="H29724" t="s">
        <v>3842</v>
      </c>
      <c r="I29724" t="s">
        <v>1831</v>
      </c>
      <c r="J29724" t="s">
        <v>732</v>
      </c>
      <c r="K29724" t="s">
        <v>24</v>
      </c>
      <c r="L29724" t="s">
        <v>25</v>
      </c>
      <c r="M29724" t="s">
        <v>232</v>
      </c>
    </row>
    <row r="29725" spans="1:13" x14ac:dyDescent="0.3">
      <c r="A29725" t="s">
        <v>1830</v>
      </c>
      <c r="C29725" t="s">
        <v>5155</v>
      </c>
      <c r="D29725">
        <v>24</v>
      </c>
      <c r="E29725" s="1">
        <v>100000</v>
      </c>
      <c r="G29725" t="s">
        <v>111</v>
      </c>
      <c r="H29725" t="s">
        <v>4311</v>
      </c>
      <c r="I29725" t="s">
        <v>1831</v>
      </c>
      <c r="J29725" t="s">
        <v>732</v>
      </c>
      <c r="K29725" t="s">
        <v>24</v>
      </c>
      <c r="L29725" t="s">
        <v>25</v>
      </c>
      <c r="M29725" t="s">
        <v>232</v>
      </c>
    </row>
    <row r="29726" spans="1:13" x14ac:dyDescent="0.3">
      <c r="A29726" t="s">
        <v>1830</v>
      </c>
      <c r="C29726" t="s">
        <v>23564</v>
      </c>
      <c r="D29726">
        <v>62</v>
      </c>
      <c r="E29726" s="1">
        <v>7998048</v>
      </c>
      <c r="G29726" t="s">
        <v>111</v>
      </c>
      <c r="H29726" t="s">
        <v>23570</v>
      </c>
      <c r="I29726" t="s">
        <v>1831</v>
      </c>
      <c r="J29726" t="s">
        <v>732</v>
      </c>
      <c r="K29726" t="s">
        <v>24</v>
      </c>
      <c r="L29726" t="s">
        <v>25</v>
      </c>
      <c r="M29726" t="s">
        <v>232</v>
      </c>
    </row>
    <row r="29727" spans="1:13" x14ac:dyDescent="0.3">
      <c r="A29727" t="s">
        <v>1830</v>
      </c>
      <c r="C29727" t="s">
        <v>11813</v>
      </c>
      <c r="D29727">
        <v>51</v>
      </c>
      <c r="E29727" s="1">
        <v>2397732</v>
      </c>
      <c r="G29727" t="s">
        <v>111</v>
      </c>
      <c r="H29727" t="s">
        <v>11938</v>
      </c>
      <c r="I29727" t="s">
        <v>1831</v>
      </c>
      <c r="J29727" t="s">
        <v>732</v>
      </c>
      <c r="K29727" t="s">
        <v>24</v>
      </c>
      <c r="L29727" t="s">
        <v>25</v>
      </c>
      <c r="M29727" t="s">
        <v>232</v>
      </c>
    </row>
    <row r="29728" spans="1:13" x14ac:dyDescent="0.3">
      <c r="A29728" t="s">
        <v>1830</v>
      </c>
      <c r="C29728" t="s">
        <v>11813</v>
      </c>
      <c r="D29728">
        <v>13</v>
      </c>
      <c r="E29728" s="1">
        <v>200000</v>
      </c>
      <c r="G29728" t="s">
        <v>111</v>
      </c>
      <c r="H29728" t="s">
        <v>12219</v>
      </c>
      <c r="I29728" t="s">
        <v>1831</v>
      </c>
      <c r="J29728" t="s">
        <v>732</v>
      </c>
      <c r="K29728" t="s">
        <v>24</v>
      </c>
      <c r="L29728" t="s">
        <v>25</v>
      </c>
      <c r="M29728" t="s">
        <v>232</v>
      </c>
    </row>
    <row r="29729" spans="1:13" x14ac:dyDescent="0.3">
      <c r="A29729" t="s">
        <v>1830</v>
      </c>
      <c r="C29729" t="s">
        <v>12803</v>
      </c>
      <c r="D29729">
        <v>77</v>
      </c>
      <c r="E29729" s="1">
        <v>5000000</v>
      </c>
      <c r="G29729" t="s">
        <v>111</v>
      </c>
      <c r="H29729" t="s">
        <v>12872</v>
      </c>
      <c r="I29729" t="s">
        <v>1831</v>
      </c>
      <c r="J29729" t="s">
        <v>732</v>
      </c>
      <c r="K29729" t="s">
        <v>24</v>
      </c>
      <c r="L29729" t="s">
        <v>25</v>
      </c>
      <c r="M29729" t="s">
        <v>232</v>
      </c>
    </row>
    <row r="29730" spans="1:13" x14ac:dyDescent="0.3">
      <c r="A29730" t="s">
        <v>1830</v>
      </c>
      <c r="C29730" t="s">
        <v>12803</v>
      </c>
      <c r="D29730">
        <v>7</v>
      </c>
      <c r="E29730" s="1">
        <v>75000</v>
      </c>
      <c r="G29730" t="s">
        <v>69</v>
      </c>
      <c r="H29730" t="s">
        <v>12874</v>
      </c>
      <c r="I29730" t="s">
        <v>1831</v>
      </c>
      <c r="J29730" t="s">
        <v>732</v>
      </c>
      <c r="K29730" t="s">
        <v>24</v>
      </c>
      <c r="L29730" t="s">
        <v>25</v>
      </c>
      <c r="M29730" t="s">
        <v>221</v>
      </c>
    </row>
    <row r="29731" spans="1:13" x14ac:dyDescent="0.3">
      <c r="A29731" t="s">
        <v>1830</v>
      </c>
      <c r="C29731" t="s">
        <v>11254</v>
      </c>
      <c r="D29731">
        <v>8</v>
      </c>
      <c r="E29731" s="1">
        <v>732149</v>
      </c>
      <c r="G29731" t="s">
        <v>111</v>
      </c>
      <c r="H29731" t="s">
        <v>11288</v>
      </c>
      <c r="I29731" t="s">
        <v>1831</v>
      </c>
      <c r="J29731" t="s">
        <v>732</v>
      </c>
      <c r="K29731" t="s">
        <v>24</v>
      </c>
      <c r="L29731" t="s">
        <v>25</v>
      </c>
      <c r="M29731" t="s">
        <v>232</v>
      </c>
    </row>
    <row r="29732" spans="1:13" x14ac:dyDescent="0.3">
      <c r="A29732" t="s">
        <v>1830</v>
      </c>
      <c r="C29732" t="s">
        <v>11420</v>
      </c>
      <c r="D29732">
        <v>31</v>
      </c>
      <c r="E29732" s="1">
        <v>109222</v>
      </c>
      <c r="G29732" t="s">
        <v>111</v>
      </c>
      <c r="H29732" t="s">
        <v>11470</v>
      </c>
      <c r="I29732" t="s">
        <v>1831</v>
      </c>
      <c r="J29732" t="s">
        <v>732</v>
      </c>
      <c r="K29732" t="s">
        <v>24</v>
      </c>
      <c r="L29732" t="s">
        <v>25</v>
      </c>
      <c r="M29732" t="s">
        <v>232</v>
      </c>
    </row>
    <row r="29733" spans="1:13" x14ac:dyDescent="0.3">
      <c r="A29733" t="s">
        <v>1830</v>
      </c>
      <c r="C29733" t="s">
        <v>9183</v>
      </c>
      <c r="D29733">
        <v>30</v>
      </c>
      <c r="E29733" s="1">
        <v>3002482</v>
      </c>
      <c r="G29733" t="s">
        <v>111</v>
      </c>
      <c r="H29733" t="s">
        <v>9190</v>
      </c>
      <c r="I29733" t="s">
        <v>1831</v>
      </c>
      <c r="J29733" t="s">
        <v>732</v>
      </c>
      <c r="K29733" t="s">
        <v>24</v>
      </c>
      <c r="L29733" t="s">
        <v>25</v>
      </c>
      <c r="M29733" t="s">
        <v>232</v>
      </c>
    </row>
    <row r="29734" spans="1:13" x14ac:dyDescent="0.3">
      <c r="A29734" t="s">
        <v>1830</v>
      </c>
      <c r="C29734" t="s">
        <v>34396</v>
      </c>
      <c r="D29734">
        <v>26</v>
      </c>
      <c r="E29734" s="1">
        <v>1070293</v>
      </c>
      <c r="G29734" t="s">
        <v>111</v>
      </c>
      <c r="H29734" t="s">
        <v>34435</v>
      </c>
      <c r="I29734" t="s">
        <v>1831</v>
      </c>
      <c r="J29734" t="s">
        <v>732</v>
      </c>
      <c r="K29734" t="s">
        <v>24</v>
      </c>
      <c r="L29734" t="s">
        <v>25</v>
      </c>
      <c r="M29734" t="s">
        <v>232</v>
      </c>
    </row>
    <row r="29735" spans="1:13" x14ac:dyDescent="0.3">
      <c r="A29735" t="s">
        <v>1830</v>
      </c>
      <c r="C29735" t="s">
        <v>34035</v>
      </c>
      <c r="D29735">
        <v>48</v>
      </c>
      <c r="E29735" s="1">
        <v>1500000</v>
      </c>
      <c r="G29735" t="s">
        <v>111</v>
      </c>
      <c r="H29735" t="s">
        <v>34045</v>
      </c>
      <c r="I29735" t="s">
        <v>1831</v>
      </c>
      <c r="J29735" t="s">
        <v>732</v>
      </c>
      <c r="K29735" t="s">
        <v>24</v>
      </c>
      <c r="L29735" t="s">
        <v>25</v>
      </c>
      <c r="M29735" t="s">
        <v>232</v>
      </c>
    </row>
    <row r="29736" spans="1:13" x14ac:dyDescent="0.3">
      <c r="A29736" t="s">
        <v>1830</v>
      </c>
      <c r="C29736" t="s">
        <v>35954</v>
      </c>
      <c r="D29736">
        <v>12</v>
      </c>
      <c r="E29736" s="1">
        <v>212150</v>
      </c>
      <c r="G29736" t="s">
        <v>111</v>
      </c>
      <c r="H29736" t="s">
        <v>36088</v>
      </c>
      <c r="I29736" t="s">
        <v>1831</v>
      </c>
      <c r="J29736" t="s">
        <v>732</v>
      </c>
      <c r="K29736" t="s">
        <v>24</v>
      </c>
      <c r="L29736" t="s">
        <v>25</v>
      </c>
      <c r="M29736" t="s">
        <v>232</v>
      </c>
    </row>
    <row r="29737" spans="1:13" x14ac:dyDescent="0.3">
      <c r="A29737" t="s">
        <v>1830</v>
      </c>
      <c r="C29737" t="s">
        <v>25932</v>
      </c>
      <c r="D29737">
        <v>24</v>
      </c>
      <c r="E29737" s="1">
        <v>60012</v>
      </c>
      <c r="G29737" t="s">
        <v>111</v>
      </c>
      <c r="H29737" t="s">
        <v>25947</v>
      </c>
      <c r="I29737" t="s">
        <v>1831</v>
      </c>
      <c r="J29737" t="s">
        <v>732</v>
      </c>
      <c r="K29737" t="s">
        <v>24</v>
      </c>
      <c r="L29737" t="s">
        <v>25</v>
      </c>
      <c r="M29737" t="s">
        <v>120</v>
      </c>
    </row>
    <row r="29738" spans="1:13" x14ac:dyDescent="0.3">
      <c r="A29738" t="s">
        <v>26027</v>
      </c>
      <c r="C29738" t="s">
        <v>25932</v>
      </c>
      <c r="D29738">
        <v>3</v>
      </c>
      <c r="E29738" s="1">
        <v>2580</v>
      </c>
      <c r="G29738" t="s">
        <v>34</v>
      </c>
      <c r="H29738" t="s">
        <v>6143</v>
      </c>
      <c r="I29738" t="s">
        <v>26021</v>
      </c>
      <c r="J29738" t="s">
        <v>175</v>
      </c>
      <c r="K29738" t="s">
        <v>24</v>
      </c>
      <c r="L29738" t="s">
        <v>25</v>
      </c>
      <c r="M29738" t="s">
        <v>6146</v>
      </c>
    </row>
    <row r="29739" spans="1:13" x14ac:dyDescent="0.3">
      <c r="A29739" t="s">
        <v>25925</v>
      </c>
      <c r="C29739" t="s">
        <v>25784</v>
      </c>
      <c r="D29739">
        <v>4</v>
      </c>
      <c r="E29739" s="1">
        <v>2580</v>
      </c>
      <c r="G29739" t="s">
        <v>34</v>
      </c>
      <c r="H29739" t="s">
        <v>6143</v>
      </c>
      <c r="I29739" t="s">
        <v>25864</v>
      </c>
      <c r="J29739" t="s">
        <v>86</v>
      </c>
      <c r="K29739" t="s">
        <v>24</v>
      </c>
      <c r="L29739" t="s">
        <v>25</v>
      </c>
      <c r="M29739" t="s">
        <v>6146</v>
      </c>
    </row>
    <row r="29740" spans="1:13" x14ac:dyDescent="0.3">
      <c r="A29740" t="s">
        <v>35074</v>
      </c>
      <c r="C29740" t="s">
        <v>34985</v>
      </c>
      <c r="D29740">
        <v>24</v>
      </c>
      <c r="E29740" s="1">
        <v>375000</v>
      </c>
      <c r="G29740" t="s">
        <v>111</v>
      </c>
      <c r="H29740" t="s">
        <v>10344</v>
      </c>
      <c r="I29740" t="s">
        <v>287</v>
      </c>
      <c r="J29740" t="s">
        <v>288</v>
      </c>
      <c r="K29740" t="s">
        <v>24</v>
      </c>
      <c r="L29740" t="s">
        <v>25</v>
      </c>
      <c r="M29740" t="s">
        <v>322</v>
      </c>
    </row>
    <row r="29741" spans="1:13" x14ac:dyDescent="0.3">
      <c r="A29741" t="s">
        <v>35074</v>
      </c>
      <c r="C29741" t="s">
        <v>37529</v>
      </c>
      <c r="D29741">
        <v>24</v>
      </c>
      <c r="E29741" s="1">
        <v>399314</v>
      </c>
      <c r="G29741" t="s">
        <v>111</v>
      </c>
      <c r="H29741" t="s">
        <v>37540</v>
      </c>
      <c r="I29741" t="s">
        <v>287</v>
      </c>
      <c r="J29741" t="s">
        <v>288</v>
      </c>
      <c r="K29741" t="s">
        <v>24</v>
      </c>
      <c r="L29741" t="s">
        <v>25</v>
      </c>
      <c r="M29741" t="s">
        <v>322</v>
      </c>
    </row>
    <row r="29742" spans="1:13" x14ac:dyDescent="0.3">
      <c r="A29742" t="s">
        <v>32708</v>
      </c>
      <c r="C29742" t="s">
        <v>32581</v>
      </c>
      <c r="D29742">
        <v>7</v>
      </c>
      <c r="E29742" s="1">
        <v>18358</v>
      </c>
      <c r="G29742" t="s">
        <v>34</v>
      </c>
      <c r="H29742" t="s">
        <v>6143</v>
      </c>
      <c r="I29742" t="s">
        <v>31416</v>
      </c>
      <c r="J29742" t="s">
        <v>70</v>
      </c>
      <c r="K29742" t="s">
        <v>24</v>
      </c>
      <c r="L29742" t="s">
        <v>25</v>
      </c>
      <c r="M29742" t="s">
        <v>6146</v>
      </c>
    </row>
    <row r="29743" spans="1:13" x14ac:dyDescent="0.3">
      <c r="A29743" t="s">
        <v>32708</v>
      </c>
      <c r="C29743" t="s">
        <v>32581</v>
      </c>
      <c r="D29743">
        <v>7</v>
      </c>
      <c r="E29743" s="1">
        <v>8058</v>
      </c>
      <c r="G29743" t="s">
        <v>34</v>
      </c>
      <c r="H29743" t="s">
        <v>6143</v>
      </c>
      <c r="I29743" t="s">
        <v>32712</v>
      </c>
      <c r="J29743" t="s">
        <v>70</v>
      </c>
      <c r="K29743" t="s">
        <v>24</v>
      </c>
      <c r="L29743" t="s">
        <v>25</v>
      </c>
      <c r="M29743" t="s">
        <v>6146</v>
      </c>
    </row>
    <row r="29744" spans="1:13" x14ac:dyDescent="0.3">
      <c r="A29744" t="s">
        <v>32704</v>
      </c>
      <c r="C29744" t="s">
        <v>32581</v>
      </c>
      <c r="D29744">
        <v>7</v>
      </c>
      <c r="E29744" s="1">
        <v>8058</v>
      </c>
      <c r="G29744" t="s">
        <v>34</v>
      </c>
      <c r="H29744" t="s">
        <v>6143</v>
      </c>
      <c r="I29744" t="s">
        <v>32705</v>
      </c>
      <c r="J29744" t="s">
        <v>70</v>
      </c>
      <c r="K29744" t="s">
        <v>24</v>
      </c>
      <c r="L29744" t="s">
        <v>25</v>
      </c>
      <c r="M29744" t="s">
        <v>6146</v>
      </c>
    </row>
    <row r="29745" spans="1:13" x14ac:dyDescent="0.3">
      <c r="A29745" t="s">
        <v>26358</v>
      </c>
      <c r="C29745" t="s">
        <v>25932</v>
      </c>
      <c r="D29745">
        <v>2</v>
      </c>
      <c r="E29745" s="1">
        <v>4785</v>
      </c>
      <c r="G29745" t="s">
        <v>34</v>
      </c>
      <c r="H29745" t="s">
        <v>6143</v>
      </c>
      <c r="I29745" t="s">
        <v>26359</v>
      </c>
      <c r="J29745" t="s">
        <v>700</v>
      </c>
      <c r="K29745" t="s">
        <v>24</v>
      </c>
      <c r="L29745" t="s">
        <v>25</v>
      </c>
      <c r="M29745" t="s">
        <v>6146</v>
      </c>
    </row>
    <row r="29746" spans="1:13" x14ac:dyDescent="0.3">
      <c r="A29746" t="s">
        <v>32886</v>
      </c>
      <c r="C29746" t="s">
        <v>32581</v>
      </c>
      <c r="D29746">
        <v>7</v>
      </c>
      <c r="E29746" s="1">
        <v>16958</v>
      </c>
      <c r="G29746" t="s">
        <v>34</v>
      </c>
      <c r="H29746" t="s">
        <v>6143</v>
      </c>
      <c r="I29746" t="s">
        <v>32887</v>
      </c>
      <c r="J29746" t="s">
        <v>70</v>
      </c>
      <c r="K29746" t="s">
        <v>24</v>
      </c>
      <c r="L29746" t="s">
        <v>25</v>
      </c>
      <c r="M29746" t="s">
        <v>6146</v>
      </c>
    </row>
    <row r="29747" spans="1:13" x14ac:dyDescent="0.3">
      <c r="A29747" t="s">
        <v>25926</v>
      </c>
      <c r="C29747" t="s">
        <v>25784</v>
      </c>
      <c r="D29747">
        <v>4</v>
      </c>
      <c r="E29747" s="1">
        <v>17695</v>
      </c>
      <c r="G29747" t="s">
        <v>34</v>
      </c>
      <c r="H29747" t="s">
        <v>6143</v>
      </c>
      <c r="I29747" t="s">
        <v>25927</v>
      </c>
      <c r="J29747" t="s">
        <v>86</v>
      </c>
      <c r="K29747" t="s">
        <v>24</v>
      </c>
      <c r="L29747" t="s">
        <v>25</v>
      </c>
      <c r="M29747" t="s">
        <v>6146</v>
      </c>
    </row>
    <row r="29748" spans="1:13" x14ac:dyDescent="0.3">
      <c r="A29748" t="s">
        <v>27081</v>
      </c>
      <c r="C29748" t="s">
        <v>26519</v>
      </c>
      <c r="D29748">
        <v>5</v>
      </c>
      <c r="E29748" s="1">
        <v>8160</v>
      </c>
      <c r="G29748" t="s">
        <v>34</v>
      </c>
      <c r="H29748" t="s">
        <v>6143</v>
      </c>
      <c r="I29748" t="s">
        <v>27082</v>
      </c>
      <c r="J29748" t="s">
        <v>2347</v>
      </c>
      <c r="K29748" t="s">
        <v>24</v>
      </c>
      <c r="L29748" t="s">
        <v>25</v>
      </c>
      <c r="M29748" t="s">
        <v>6146</v>
      </c>
    </row>
    <row r="29749" spans="1:13" x14ac:dyDescent="0.3">
      <c r="A29749" t="s">
        <v>29513</v>
      </c>
      <c r="C29749" t="s">
        <v>29426</v>
      </c>
      <c r="D29749">
        <v>60</v>
      </c>
      <c r="E29749" s="1">
        <v>14994210</v>
      </c>
      <c r="G29749" t="s">
        <v>13</v>
      </c>
      <c r="H29749" t="s">
        <v>29514</v>
      </c>
      <c r="I29749" t="s">
        <v>29</v>
      </c>
      <c r="J29749" t="s">
        <v>30</v>
      </c>
      <c r="K29749" t="s">
        <v>24</v>
      </c>
      <c r="L29749" t="s">
        <v>17</v>
      </c>
      <c r="M29749" t="s">
        <v>66</v>
      </c>
    </row>
    <row r="29750" spans="1:13" x14ac:dyDescent="0.3">
      <c r="A29750" t="s">
        <v>32513</v>
      </c>
      <c r="C29750" t="s">
        <v>32450</v>
      </c>
      <c r="D29750">
        <v>1</v>
      </c>
      <c r="E29750" s="1">
        <v>19744</v>
      </c>
      <c r="G29750" t="s">
        <v>34</v>
      </c>
      <c r="H29750" t="s">
        <v>6143</v>
      </c>
      <c r="I29750" t="s">
        <v>32514</v>
      </c>
      <c r="J29750" t="s">
        <v>813</v>
      </c>
      <c r="K29750" t="s">
        <v>24</v>
      </c>
      <c r="L29750" t="s">
        <v>25</v>
      </c>
      <c r="M29750" t="s">
        <v>6146</v>
      </c>
    </row>
    <row r="29751" spans="1:13" x14ac:dyDescent="0.3">
      <c r="A29751" t="s">
        <v>15278</v>
      </c>
      <c r="C29751" t="s">
        <v>18238</v>
      </c>
      <c r="D29751">
        <v>33</v>
      </c>
      <c r="E29751" s="1">
        <v>87000</v>
      </c>
      <c r="G29751" t="s">
        <v>34</v>
      </c>
      <c r="H29751" t="s">
        <v>18250</v>
      </c>
      <c r="I29751" t="s">
        <v>15279</v>
      </c>
      <c r="J29751" t="s">
        <v>236</v>
      </c>
      <c r="K29751" t="s">
        <v>24</v>
      </c>
      <c r="L29751" t="s">
        <v>25</v>
      </c>
      <c r="M29751" t="s">
        <v>6146</v>
      </c>
    </row>
    <row r="29752" spans="1:13" x14ac:dyDescent="0.3">
      <c r="A29752" t="s">
        <v>15278</v>
      </c>
      <c r="C29752" t="s">
        <v>15182</v>
      </c>
      <c r="D29752">
        <v>6</v>
      </c>
      <c r="E29752" s="1">
        <v>157800</v>
      </c>
      <c r="G29752" t="s">
        <v>34</v>
      </c>
      <c r="H29752" t="s">
        <v>6143</v>
      </c>
      <c r="I29752" t="s">
        <v>15279</v>
      </c>
      <c r="J29752" t="s">
        <v>236</v>
      </c>
      <c r="K29752" t="s">
        <v>24</v>
      </c>
      <c r="L29752" t="s">
        <v>25</v>
      </c>
      <c r="M29752" t="s">
        <v>6146</v>
      </c>
    </row>
    <row r="29753" spans="1:13" x14ac:dyDescent="0.3">
      <c r="A29753" t="s">
        <v>14774</v>
      </c>
      <c r="C29753" t="s">
        <v>14716</v>
      </c>
      <c r="D29753">
        <v>4</v>
      </c>
      <c r="E29753" s="1">
        <v>18170</v>
      </c>
      <c r="G29753" t="s">
        <v>34</v>
      </c>
      <c r="H29753" t="s">
        <v>6143</v>
      </c>
      <c r="I29753" t="s">
        <v>14775</v>
      </c>
      <c r="J29753" t="s">
        <v>300</v>
      </c>
      <c r="L29753" t="s">
        <v>25</v>
      </c>
      <c r="M29753" t="s">
        <v>6146</v>
      </c>
    </row>
    <row r="29754" spans="1:13" x14ac:dyDescent="0.3">
      <c r="A29754" t="s">
        <v>21018</v>
      </c>
      <c r="C29754" t="s">
        <v>20950</v>
      </c>
      <c r="D29754">
        <v>2</v>
      </c>
      <c r="E29754" s="1">
        <v>8908</v>
      </c>
      <c r="G29754" t="s">
        <v>34</v>
      </c>
      <c r="H29754" t="s">
        <v>6143</v>
      </c>
      <c r="I29754" t="s">
        <v>21019</v>
      </c>
      <c r="J29754" t="s">
        <v>17995</v>
      </c>
      <c r="K29754" t="s">
        <v>24</v>
      </c>
      <c r="L29754" t="s">
        <v>25</v>
      </c>
      <c r="M29754" t="s">
        <v>6146</v>
      </c>
    </row>
    <row r="29755" spans="1:13" x14ac:dyDescent="0.3">
      <c r="A29755" t="s">
        <v>20393</v>
      </c>
      <c r="C29755" t="s">
        <v>20121</v>
      </c>
      <c r="D29755">
        <v>4</v>
      </c>
      <c r="E29755" s="1">
        <v>4974</v>
      </c>
      <c r="G29755" t="s">
        <v>34</v>
      </c>
      <c r="H29755" t="s">
        <v>6143</v>
      </c>
      <c r="I29755" t="s">
        <v>6445</v>
      </c>
      <c r="J29755" t="s">
        <v>288</v>
      </c>
      <c r="K29755" t="s">
        <v>24</v>
      </c>
      <c r="L29755" t="s">
        <v>25</v>
      </c>
      <c r="M29755" t="s">
        <v>6146</v>
      </c>
    </row>
    <row r="29756" spans="1:13" x14ac:dyDescent="0.3">
      <c r="A29756" t="s">
        <v>32781</v>
      </c>
      <c r="C29756" t="s">
        <v>32581</v>
      </c>
      <c r="D29756">
        <v>7</v>
      </c>
      <c r="E29756" s="1">
        <v>8877</v>
      </c>
      <c r="G29756" t="s">
        <v>34</v>
      </c>
      <c r="H29756" t="s">
        <v>6143</v>
      </c>
      <c r="I29756" t="s">
        <v>32782</v>
      </c>
      <c r="J29756" t="s">
        <v>70</v>
      </c>
      <c r="K29756" t="s">
        <v>24</v>
      </c>
      <c r="L29756" t="s">
        <v>25</v>
      </c>
      <c r="M29756" t="s">
        <v>6146</v>
      </c>
    </row>
    <row r="29757" spans="1:13" x14ac:dyDescent="0.3">
      <c r="A29757" t="s">
        <v>12843</v>
      </c>
      <c r="C29757" t="s">
        <v>12803</v>
      </c>
      <c r="D29757">
        <v>54</v>
      </c>
      <c r="E29757" s="1">
        <v>1050996</v>
      </c>
      <c r="G29757" t="s">
        <v>13</v>
      </c>
      <c r="H29757" t="s">
        <v>12844</v>
      </c>
      <c r="I29757" t="s">
        <v>12845</v>
      </c>
      <c r="K29757" t="s">
        <v>512</v>
      </c>
      <c r="L29757" t="s">
        <v>17</v>
      </c>
      <c r="M29757" t="s">
        <v>345</v>
      </c>
    </row>
    <row r="29758" spans="1:13" x14ac:dyDescent="0.3">
      <c r="A29758" t="s">
        <v>5141</v>
      </c>
      <c r="C29758" t="s">
        <v>30756</v>
      </c>
      <c r="D29758">
        <v>1</v>
      </c>
      <c r="E29758" s="1">
        <v>2000</v>
      </c>
      <c r="G29758" t="s">
        <v>400</v>
      </c>
      <c r="H29758" t="s">
        <v>77</v>
      </c>
      <c r="I29758" t="s">
        <v>156</v>
      </c>
      <c r="J29758" t="s">
        <v>22</v>
      </c>
      <c r="K29758" t="s">
        <v>24</v>
      </c>
      <c r="L29758" t="s">
        <v>25</v>
      </c>
      <c r="M29758" t="s">
        <v>26</v>
      </c>
    </row>
    <row r="29759" spans="1:13" x14ac:dyDescent="0.3">
      <c r="A29759" t="s">
        <v>5141</v>
      </c>
      <c r="C29759" t="s">
        <v>5025</v>
      </c>
      <c r="D29759">
        <v>1</v>
      </c>
      <c r="E29759" s="1">
        <v>10000</v>
      </c>
      <c r="G29759" t="s">
        <v>21</v>
      </c>
      <c r="H29759" t="s">
        <v>4844</v>
      </c>
      <c r="I29759" t="s">
        <v>156</v>
      </c>
      <c r="J29759" t="s">
        <v>22</v>
      </c>
      <c r="K29759" t="s">
        <v>24</v>
      </c>
      <c r="L29759" t="s">
        <v>25</v>
      </c>
      <c r="M29759" t="s">
        <v>26</v>
      </c>
    </row>
    <row r="29760" spans="1:13" x14ac:dyDescent="0.3">
      <c r="A29760" t="s">
        <v>27208</v>
      </c>
      <c r="C29760" t="s">
        <v>27925</v>
      </c>
      <c r="D29760">
        <v>12</v>
      </c>
      <c r="E29760" s="1">
        <v>509902</v>
      </c>
      <c r="G29760" t="s">
        <v>111</v>
      </c>
      <c r="H29760" t="s">
        <v>28103</v>
      </c>
      <c r="I29760" t="s">
        <v>118</v>
      </c>
      <c r="J29760" t="s">
        <v>119</v>
      </c>
      <c r="K29760" t="s">
        <v>24</v>
      </c>
      <c r="L29760" t="s">
        <v>25</v>
      </c>
      <c r="M29760" t="s">
        <v>120</v>
      </c>
    </row>
    <row r="29761" spans="1:13" x14ac:dyDescent="0.3">
      <c r="A29761" t="s">
        <v>27208</v>
      </c>
      <c r="C29761" t="s">
        <v>27194</v>
      </c>
      <c r="D29761">
        <v>23</v>
      </c>
      <c r="E29761" s="1">
        <v>395227</v>
      </c>
      <c r="G29761" t="s">
        <v>111</v>
      </c>
      <c r="H29761" t="s">
        <v>27209</v>
      </c>
      <c r="I29761" t="s">
        <v>118</v>
      </c>
      <c r="J29761" t="s">
        <v>119</v>
      </c>
      <c r="K29761" t="s">
        <v>24</v>
      </c>
      <c r="L29761" t="s">
        <v>25</v>
      </c>
      <c r="M29761" t="s">
        <v>120</v>
      </c>
    </row>
    <row r="29762" spans="1:13" x14ac:dyDescent="0.3">
      <c r="A29762" t="s">
        <v>27083</v>
      </c>
      <c r="C29762" t="s">
        <v>26519</v>
      </c>
      <c r="D29762">
        <v>5</v>
      </c>
      <c r="E29762" s="1">
        <v>8160</v>
      </c>
      <c r="G29762" t="s">
        <v>34</v>
      </c>
      <c r="H29762" t="s">
        <v>6143</v>
      </c>
      <c r="I29762" t="s">
        <v>27084</v>
      </c>
      <c r="J29762" t="s">
        <v>2347</v>
      </c>
      <c r="K29762" t="s">
        <v>24</v>
      </c>
      <c r="L29762" t="s">
        <v>25</v>
      </c>
      <c r="M29762" t="s">
        <v>6146</v>
      </c>
    </row>
    <row r="29763" spans="1:13" x14ac:dyDescent="0.3">
      <c r="A29763" t="s">
        <v>19701</v>
      </c>
      <c r="C29763" t="s">
        <v>19404</v>
      </c>
      <c r="D29763">
        <v>6</v>
      </c>
      <c r="E29763" s="1">
        <v>11375</v>
      </c>
      <c r="G29763" t="s">
        <v>34</v>
      </c>
      <c r="H29763" t="s">
        <v>6143</v>
      </c>
      <c r="I29763" t="s">
        <v>19702</v>
      </c>
      <c r="J29763" t="s">
        <v>280</v>
      </c>
      <c r="K29763" t="s">
        <v>24</v>
      </c>
      <c r="L29763" t="s">
        <v>25</v>
      </c>
      <c r="M29763" t="s">
        <v>6146</v>
      </c>
    </row>
    <row r="29764" spans="1:13" x14ac:dyDescent="0.3">
      <c r="A29764" t="s">
        <v>835</v>
      </c>
      <c r="C29764" t="s">
        <v>783</v>
      </c>
      <c r="D29764">
        <v>24</v>
      </c>
      <c r="E29764" s="1">
        <v>400000</v>
      </c>
      <c r="G29764" t="s">
        <v>111</v>
      </c>
      <c r="H29764" t="s">
        <v>836</v>
      </c>
      <c r="I29764" t="s">
        <v>164</v>
      </c>
      <c r="J29764" t="s">
        <v>165</v>
      </c>
      <c r="K29764" t="s">
        <v>24</v>
      </c>
      <c r="L29764" t="s">
        <v>25</v>
      </c>
      <c r="M29764" t="s">
        <v>112</v>
      </c>
    </row>
    <row r="29765" spans="1:13" x14ac:dyDescent="0.3">
      <c r="A29765" t="s">
        <v>835</v>
      </c>
      <c r="C29765" t="s">
        <v>16599</v>
      </c>
      <c r="D29765">
        <v>12</v>
      </c>
      <c r="E29765" s="1">
        <v>320000</v>
      </c>
      <c r="G29765" t="s">
        <v>69</v>
      </c>
      <c r="H29765" t="s">
        <v>16656</v>
      </c>
      <c r="I29765" t="s">
        <v>164</v>
      </c>
      <c r="J29765" t="s">
        <v>165</v>
      </c>
      <c r="K29765" t="s">
        <v>24</v>
      </c>
      <c r="L29765" t="s">
        <v>25</v>
      </c>
      <c r="M29765" t="s">
        <v>39</v>
      </c>
    </row>
    <row r="29766" spans="1:13" x14ac:dyDescent="0.3">
      <c r="A29766" t="s">
        <v>835</v>
      </c>
      <c r="C29766" t="s">
        <v>35729</v>
      </c>
      <c r="D29766">
        <v>38</v>
      </c>
      <c r="E29766" s="1">
        <v>3559400</v>
      </c>
      <c r="G29766" t="s">
        <v>69</v>
      </c>
      <c r="H29766" t="s">
        <v>35741</v>
      </c>
      <c r="I29766" t="s">
        <v>164</v>
      </c>
      <c r="J29766" t="s">
        <v>165</v>
      </c>
      <c r="K29766" t="s">
        <v>24</v>
      </c>
      <c r="L29766" t="s">
        <v>25</v>
      </c>
      <c r="M29766" t="s">
        <v>39</v>
      </c>
    </row>
    <row r="29767" spans="1:13" x14ac:dyDescent="0.3">
      <c r="A29767" t="s">
        <v>835</v>
      </c>
      <c r="C29767" t="s">
        <v>36445</v>
      </c>
      <c r="D29767">
        <v>12</v>
      </c>
      <c r="E29767" s="1">
        <v>250000</v>
      </c>
      <c r="G29767" t="s">
        <v>111</v>
      </c>
      <c r="H29767" t="s">
        <v>36449</v>
      </c>
      <c r="I29767" t="s">
        <v>164</v>
      </c>
      <c r="J29767" t="s">
        <v>165</v>
      </c>
      <c r="K29767" t="s">
        <v>24</v>
      </c>
      <c r="L29767" t="s">
        <v>25</v>
      </c>
      <c r="M29767" t="s">
        <v>87</v>
      </c>
    </row>
    <row r="29768" spans="1:13" x14ac:dyDescent="0.3">
      <c r="A29768" t="s">
        <v>35354</v>
      </c>
      <c r="C29768" t="s">
        <v>35205</v>
      </c>
      <c r="D29768">
        <v>19</v>
      </c>
      <c r="E29768" s="1">
        <v>100000</v>
      </c>
      <c r="G29768" t="s">
        <v>48</v>
      </c>
      <c r="H29768" t="s">
        <v>35355</v>
      </c>
      <c r="I29768" t="s">
        <v>3945</v>
      </c>
      <c r="K29768" t="s">
        <v>3946</v>
      </c>
      <c r="L29768" t="s">
        <v>44</v>
      </c>
      <c r="M29768" t="s">
        <v>354</v>
      </c>
    </row>
    <row r="29769" spans="1:13" x14ac:dyDescent="0.3">
      <c r="A29769" t="s">
        <v>31917</v>
      </c>
      <c r="C29769" t="s">
        <v>31866</v>
      </c>
      <c r="D29769">
        <v>4</v>
      </c>
      <c r="E29769" s="1">
        <v>5624</v>
      </c>
      <c r="G29769" t="s">
        <v>34</v>
      </c>
      <c r="H29769" t="s">
        <v>6143</v>
      </c>
      <c r="I29769" t="s">
        <v>20934</v>
      </c>
      <c r="J29769" t="s">
        <v>732</v>
      </c>
      <c r="K29769" t="s">
        <v>24</v>
      </c>
      <c r="L29769" t="s">
        <v>25</v>
      </c>
      <c r="M29769" t="s">
        <v>6146</v>
      </c>
    </row>
    <row r="29770" spans="1:13" x14ac:dyDescent="0.3">
      <c r="A29770" t="s">
        <v>20933</v>
      </c>
      <c r="C29770" t="s">
        <v>20542</v>
      </c>
      <c r="D29770">
        <v>3</v>
      </c>
      <c r="E29770" s="1">
        <v>9790</v>
      </c>
      <c r="G29770" t="s">
        <v>34</v>
      </c>
      <c r="H29770" t="s">
        <v>6143</v>
      </c>
      <c r="I29770" t="s">
        <v>20934</v>
      </c>
      <c r="J29770" t="s">
        <v>627</v>
      </c>
      <c r="K29770" t="s">
        <v>24</v>
      </c>
      <c r="L29770" t="s">
        <v>25</v>
      </c>
      <c r="M29770" t="s">
        <v>6146</v>
      </c>
    </row>
    <row r="29771" spans="1:13" x14ac:dyDescent="0.3">
      <c r="A29771" t="s">
        <v>7409</v>
      </c>
      <c r="C29771" t="s">
        <v>6985</v>
      </c>
      <c r="D29771">
        <v>4</v>
      </c>
      <c r="E29771" s="1">
        <v>8433</v>
      </c>
      <c r="G29771" t="s">
        <v>34</v>
      </c>
      <c r="H29771" t="s">
        <v>6143</v>
      </c>
      <c r="I29771" t="s">
        <v>7410</v>
      </c>
      <c r="J29771" t="s">
        <v>6105</v>
      </c>
      <c r="K29771" t="s">
        <v>24</v>
      </c>
      <c r="L29771" t="s">
        <v>25</v>
      </c>
      <c r="M29771" t="s">
        <v>6146</v>
      </c>
    </row>
    <row r="29772" spans="1:13" x14ac:dyDescent="0.3">
      <c r="A29772" t="s">
        <v>17607</v>
      </c>
      <c r="C29772" t="s">
        <v>17445</v>
      </c>
      <c r="D29772">
        <v>16</v>
      </c>
      <c r="E29772" s="1">
        <v>6800</v>
      </c>
      <c r="G29772" t="s">
        <v>34</v>
      </c>
      <c r="H29772" t="s">
        <v>6143</v>
      </c>
      <c r="I29772" t="s">
        <v>17608</v>
      </c>
      <c r="J29772" t="s">
        <v>662</v>
      </c>
      <c r="K29772" t="s">
        <v>24</v>
      </c>
      <c r="L29772" t="s">
        <v>25</v>
      </c>
      <c r="M29772" t="s">
        <v>6146</v>
      </c>
    </row>
    <row r="29773" spans="1:13" x14ac:dyDescent="0.3">
      <c r="A29773" t="s">
        <v>7411</v>
      </c>
      <c r="C29773" t="s">
        <v>6985</v>
      </c>
      <c r="D29773">
        <v>4</v>
      </c>
      <c r="E29773" s="1">
        <v>8502</v>
      </c>
      <c r="G29773" t="s">
        <v>34</v>
      </c>
      <c r="H29773" t="s">
        <v>6143</v>
      </c>
      <c r="I29773" t="s">
        <v>7412</v>
      </c>
      <c r="J29773" t="s">
        <v>6105</v>
      </c>
      <c r="K29773" t="s">
        <v>24</v>
      </c>
      <c r="L29773" t="s">
        <v>25</v>
      </c>
      <c r="M29773" t="s">
        <v>6146</v>
      </c>
    </row>
    <row r="29774" spans="1:13" x14ac:dyDescent="0.3">
      <c r="A29774" t="s">
        <v>25398</v>
      </c>
      <c r="C29774" t="s">
        <v>37047</v>
      </c>
      <c r="D29774">
        <v>32</v>
      </c>
      <c r="E29774" s="1">
        <v>999999</v>
      </c>
      <c r="G29774" t="s">
        <v>69</v>
      </c>
      <c r="H29774" t="s">
        <v>37088</v>
      </c>
      <c r="I29774" t="s">
        <v>85</v>
      </c>
      <c r="J29774" t="s">
        <v>86</v>
      </c>
      <c r="K29774" t="s">
        <v>24</v>
      </c>
      <c r="L29774" t="s">
        <v>25</v>
      </c>
      <c r="M29774" t="s">
        <v>7715</v>
      </c>
    </row>
    <row r="29775" spans="1:13" x14ac:dyDescent="0.3">
      <c r="A29775" t="s">
        <v>25398</v>
      </c>
      <c r="C29775" t="s">
        <v>25397</v>
      </c>
      <c r="D29775">
        <v>36</v>
      </c>
      <c r="E29775" s="1">
        <v>6000000</v>
      </c>
      <c r="G29775" t="s">
        <v>13</v>
      </c>
      <c r="H29775" t="s">
        <v>25399</v>
      </c>
      <c r="I29775" t="s">
        <v>85</v>
      </c>
      <c r="J29775" t="s">
        <v>86</v>
      </c>
      <c r="K29775" t="s">
        <v>24</v>
      </c>
      <c r="L29775" t="s">
        <v>17</v>
      </c>
      <c r="M29775" t="s">
        <v>39</v>
      </c>
    </row>
    <row r="29776" spans="1:13" x14ac:dyDescent="0.3">
      <c r="A29776" t="s">
        <v>1167</v>
      </c>
      <c r="C29776" t="s">
        <v>979</v>
      </c>
      <c r="D29776">
        <v>49</v>
      </c>
      <c r="E29776" s="1">
        <v>4903165</v>
      </c>
      <c r="G29776" t="s">
        <v>111</v>
      </c>
      <c r="H29776" t="s">
        <v>1018</v>
      </c>
      <c r="I29776" t="s">
        <v>1168</v>
      </c>
      <c r="J29776" t="s">
        <v>1169</v>
      </c>
      <c r="K29776" t="s">
        <v>24</v>
      </c>
      <c r="L29776" t="s">
        <v>25</v>
      </c>
      <c r="M29776" t="s">
        <v>232</v>
      </c>
    </row>
    <row r="29777" spans="1:13" x14ac:dyDescent="0.3">
      <c r="A29777" t="s">
        <v>1167</v>
      </c>
      <c r="C29777" t="s">
        <v>27748</v>
      </c>
      <c r="D29777">
        <v>8</v>
      </c>
      <c r="E29777" s="1">
        <v>500000</v>
      </c>
      <c r="G29777" t="s">
        <v>111</v>
      </c>
      <c r="H29777" t="s">
        <v>27338</v>
      </c>
      <c r="I29777" t="s">
        <v>1168</v>
      </c>
      <c r="J29777" t="s">
        <v>1169</v>
      </c>
      <c r="K29777" t="s">
        <v>24</v>
      </c>
      <c r="L29777" t="s">
        <v>25</v>
      </c>
      <c r="M29777" t="s">
        <v>232</v>
      </c>
    </row>
    <row r="29778" spans="1:13" x14ac:dyDescent="0.3">
      <c r="A29778" t="s">
        <v>1167</v>
      </c>
      <c r="C29778" t="s">
        <v>27408</v>
      </c>
      <c r="D29778">
        <v>10</v>
      </c>
      <c r="E29778" s="1">
        <v>327602</v>
      </c>
      <c r="G29778" t="s">
        <v>111</v>
      </c>
      <c r="H29778" t="s">
        <v>27409</v>
      </c>
      <c r="I29778" t="s">
        <v>1168</v>
      </c>
      <c r="J29778" t="s">
        <v>1169</v>
      </c>
      <c r="K29778" t="s">
        <v>24</v>
      </c>
      <c r="L29778" t="s">
        <v>25</v>
      </c>
      <c r="M29778" t="s">
        <v>232</v>
      </c>
    </row>
    <row r="29779" spans="1:13" x14ac:dyDescent="0.3">
      <c r="A29779" t="s">
        <v>1167</v>
      </c>
      <c r="C29779" t="s">
        <v>27408</v>
      </c>
      <c r="D29779">
        <v>1</v>
      </c>
      <c r="E29779" s="1">
        <v>100000</v>
      </c>
      <c r="G29779" t="s">
        <v>111</v>
      </c>
      <c r="H29779" t="s">
        <v>27588</v>
      </c>
      <c r="I29779" t="s">
        <v>1168</v>
      </c>
      <c r="J29779" t="s">
        <v>1169</v>
      </c>
      <c r="K29779" t="s">
        <v>24</v>
      </c>
      <c r="L29779" t="s">
        <v>25</v>
      </c>
      <c r="M29779" t="s">
        <v>232</v>
      </c>
    </row>
    <row r="29780" spans="1:13" x14ac:dyDescent="0.3">
      <c r="A29780" t="s">
        <v>13765</v>
      </c>
      <c r="C29780" t="s">
        <v>13456</v>
      </c>
      <c r="D29780">
        <v>7</v>
      </c>
      <c r="E29780" s="1">
        <v>56550</v>
      </c>
      <c r="G29780" t="s">
        <v>34</v>
      </c>
      <c r="H29780" t="s">
        <v>6143</v>
      </c>
      <c r="I29780" t="s">
        <v>13766</v>
      </c>
      <c r="J29780" t="s">
        <v>30</v>
      </c>
      <c r="K29780" t="s">
        <v>24</v>
      </c>
      <c r="L29780" t="s">
        <v>25</v>
      </c>
      <c r="M29780" t="s">
        <v>6146</v>
      </c>
    </row>
    <row r="29781" spans="1:13" x14ac:dyDescent="0.3">
      <c r="A29781" t="s">
        <v>27085</v>
      </c>
      <c r="C29781" t="s">
        <v>26519</v>
      </c>
      <c r="D29781">
        <v>5</v>
      </c>
      <c r="E29781" s="1">
        <v>7700</v>
      </c>
      <c r="G29781" t="s">
        <v>34</v>
      </c>
      <c r="H29781" t="s">
        <v>6143</v>
      </c>
      <c r="I29781" t="s">
        <v>27086</v>
      </c>
      <c r="J29781" t="s">
        <v>2347</v>
      </c>
      <c r="K29781" t="s">
        <v>24</v>
      </c>
      <c r="L29781" t="s">
        <v>25</v>
      </c>
      <c r="M29781" t="s">
        <v>6146</v>
      </c>
    </row>
    <row r="29782" spans="1:13" x14ac:dyDescent="0.3">
      <c r="A29782" t="s">
        <v>25755</v>
      </c>
      <c r="C29782" t="s">
        <v>25723</v>
      </c>
      <c r="D29782">
        <v>36</v>
      </c>
      <c r="E29782" s="1">
        <v>466000</v>
      </c>
      <c r="G29782" t="s">
        <v>111</v>
      </c>
      <c r="H29782" t="s">
        <v>25756</v>
      </c>
      <c r="I29782" t="s">
        <v>182</v>
      </c>
      <c r="J29782" t="s">
        <v>183</v>
      </c>
      <c r="K29782" t="s">
        <v>24</v>
      </c>
      <c r="L29782" t="s">
        <v>25</v>
      </c>
      <c r="M29782" t="s">
        <v>120</v>
      </c>
    </row>
    <row r="29783" spans="1:13" x14ac:dyDescent="0.3">
      <c r="A29783" t="s">
        <v>16979</v>
      </c>
      <c r="C29783" t="s">
        <v>27194</v>
      </c>
      <c r="D29783">
        <v>22</v>
      </c>
      <c r="E29783" s="1">
        <v>317590</v>
      </c>
      <c r="G29783" t="s">
        <v>34</v>
      </c>
      <c r="H29783" t="s">
        <v>27225</v>
      </c>
      <c r="I29783" t="s">
        <v>14877</v>
      </c>
      <c r="J29783" t="s">
        <v>372</v>
      </c>
      <c r="K29783" t="s">
        <v>24</v>
      </c>
      <c r="L29783" t="s">
        <v>17</v>
      </c>
      <c r="M29783" t="s">
        <v>202</v>
      </c>
    </row>
    <row r="29784" spans="1:13" x14ac:dyDescent="0.3">
      <c r="A29784" t="s">
        <v>16979</v>
      </c>
      <c r="C29784" t="s">
        <v>16755</v>
      </c>
      <c r="D29784">
        <v>28</v>
      </c>
      <c r="E29784" s="1">
        <v>99884</v>
      </c>
      <c r="G29784" t="s">
        <v>34</v>
      </c>
      <c r="H29784" t="s">
        <v>16980</v>
      </c>
      <c r="I29784" t="s">
        <v>14877</v>
      </c>
      <c r="J29784" t="s">
        <v>372</v>
      </c>
      <c r="K29784" t="s">
        <v>24</v>
      </c>
      <c r="L29784" t="s">
        <v>17</v>
      </c>
      <c r="M29784" t="s">
        <v>202</v>
      </c>
    </row>
    <row r="29785" spans="1:13" x14ac:dyDescent="0.3">
      <c r="A29785" t="s">
        <v>10552</v>
      </c>
      <c r="C29785" t="s">
        <v>10471</v>
      </c>
      <c r="D29785">
        <v>19</v>
      </c>
      <c r="E29785" s="1">
        <v>100000</v>
      </c>
      <c r="G29785" t="s">
        <v>111</v>
      </c>
      <c r="H29785" t="s">
        <v>10343</v>
      </c>
      <c r="I29785" t="s">
        <v>8745</v>
      </c>
      <c r="J29785" t="s">
        <v>22</v>
      </c>
      <c r="K29785" t="s">
        <v>24</v>
      </c>
      <c r="L29785" t="s">
        <v>25</v>
      </c>
      <c r="M29785" t="s">
        <v>232</v>
      </c>
    </row>
    <row r="29786" spans="1:13" x14ac:dyDescent="0.3">
      <c r="A29786" t="s">
        <v>8921</v>
      </c>
      <c r="C29786" t="s">
        <v>17138</v>
      </c>
      <c r="D29786">
        <v>2</v>
      </c>
      <c r="E29786" s="1">
        <v>11500</v>
      </c>
      <c r="G29786" t="s">
        <v>111</v>
      </c>
      <c r="H29786" t="s">
        <v>17176</v>
      </c>
      <c r="I29786" t="s">
        <v>8745</v>
      </c>
      <c r="J29786" t="s">
        <v>22</v>
      </c>
      <c r="K29786" t="s">
        <v>24</v>
      </c>
      <c r="L29786" t="s">
        <v>25</v>
      </c>
      <c r="M29786" t="s">
        <v>6109</v>
      </c>
    </row>
    <row r="29787" spans="1:13" x14ac:dyDescent="0.3">
      <c r="A29787" t="s">
        <v>8921</v>
      </c>
      <c r="C29787" t="s">
        <v>8771</v>
      </c>
      <c r="D29787">
        <v>48</v>
      </c>
      <c r="E29787" s="1">
        <v>340000</v>
      </c>
      <c r="G29787" t="s">
        <v>111</v>
      </c>
      <c r="H29787" t="s">
        <v>8922</v>
      </c>
      <c r="I29787" t="s">
        <v>8745</v>
      </c>
      <c r="J29787" t="s">
        <v>22</v>
      </c>
      <c r="K29787" t="s">
        <v>24</v>
      </c>
      <c r="L29787" t="s">
        <v>25</v>
      </c>
      <c r="M29787" t="s">
        <v>6109</v>
      </c>
    </row>
    <row r="29788" spans="1:13" x14ac:dyDescent="0.3">
      <c r="A29788" t="s">
        <v>8921</v>
      </c>
      <c r="C29788" t="s">
        <v>33372</v>
      </c>
      <c r="D29788">
        <v>6</v>
      </c>
      <c r="E29788" s="1">
        <v>8000</v>
      </c>
      <c r="G29788" t="s">
        <v>111</v>
      </c>
      <c r="H29788" t="s">
        <v>33422</v>
      </c>
      <c r="I29788" t="s">
        <v>8745</v>
      </c>
      <c r="J29788" t="s">
        <v>22</v>
      </c>
      <c r="K29788" t="s">
        <v>24</v>
      </c>
      <c r="L29788" t="s">
        <v>25</v>
      </c>
      <c r="M29788" t="s">
        <v>141</v>
      </c>
    </row>
    <row r="29789" spans="1:13" x14ac:dyDescent="0.3">
      <c r="A29789" t="s">
        <v>8921</v>
      </c>
      <c r="C29789" t="s">
        <v>37363</v>
      </c>
      <c r="D29789">
        <v>18</v>
      </c>
      <c r="E29789" s="1">
        <v>75000</v>
      </c>
      <c r="G29789" t="s">
        <v>111</v>
      </c>
      <c r="H29789" t="s">
        <v>37397</v>
      </c>
      <c r="I29789" t="s">
        <v>8745</v>
      </c>
      <c r="J29789" t="s">
        <v>22</v>
      </c>
      <c r="K29789" t="s">
        <v>24</v>
      </c>
      <c r="L29789" t="s">
        <v>25</v>
      </c>
      <c r="M29789" t="s">
        <v>141</v>
      </c>
    </row>
    <row r="29790" spans="1:13" x14ac:dyDescent="0.3">
      <c r="A29790" t="s">
        <v>8921</v>
      </c>
      <c r="C29790" t="s">
        <v>36770</v>
      </c>
      <c r="D29790">
        <v>6</v>
      </c>
      <c r="E29790" s="1">
        <v>1500</v>
      </c>
      <c r="G29790" t="s">
        <v>111</v>
      </c>
      <c r="H29790" t="s">
        <v>36794</v>
      </c>
      <c r="I29790" t="s">
        <v>8745</v>
      </c>
      <c r="J29790" t="s">
        <v>22</v>
      </c>
      <c r="K29790" t="s">
        <v>24</v>
      </c>
      <c r="L29790" t="s">
        <v>25</v>
      </c>
      <c r="M29790" t="s">
        <v>141</v>
      </c>
    </row>
    <row r="29791" spans="1:13" x14ac:dyDescent="0.3">
      <c r="A29791" t="s">
        <v>9859</v>
      </c>
      <c r="C29791" t="s">
        <v>9547</v>
      </c>
      <c r="D29791">
        <v>1</v>
      </c>
      <c r="E29791" s="1">
        <v>50000</v>
      </c>
      <c r="G29791" t="s">
        <v>111</v>
      </c>
      <c r="H29791" t="s">
        <v>9860</v>
      </c>
      <c r="I29791" t="s">
        <v>8745</v>
      </c>
      <c r="J29791" t="s">
        <v>22</v>
      </c>
      <c r="K29791" t="s">
        <v>24</v>
      </c>
      <c r="L29791" t="s">
        <v>25</v>
      </c>
      <c r="M29791" t="s">
        <v>6109</v>
      </c>
    </row>
    <row r="29792" spans="1:13" x14ac:dyDescent="0.3">
      <c r="A29792" t="s">
        <v>9859</v>
      </c>
      <c r="C29792" t="s">
        <v>24500</v>
      </c>
      <c r="D29792">
        <v>36</v>
      </c>
      <c r="E29792" s="1">
        <v>229745</v>
      </c>
      <c r="G29792" t="s">
        <v>111</v>
      </c>
      <c r="H29792" t="s">
        <v>24503</v>
      </c>
      <c r="I29792" t="s">
        <v>8745</v>
      </c>
      <c r="J29792" t="s">
        <v>22</v>
      </c>
      <c r="K29792" t="s">
        <v>24</v>
      </c>
      <c r="L29792" t="s">
        <v>25</v>
      </c>
      <c r="M29792" t="s">
        <v>6109</v>
      </c>
    </row>
    <row r="29793" spans="1:13" x14ac:dyDescent="0.3">
      <c r="A29793" t="s">
        <v>14607</v>
      </c>
      <c r="C29793" t="s">
        <v>14552</v>
      </c>
      <c r="D29793">
        <v>12</v>
      </c>
      <c r="E29793" s="1">
        <v>80000</v>
      </c>
      <c r="G29793" t="s">
        <v>111</v>
      </c>
      <c r="H29793" t="s">
        <v>14608</v>
      </c>
      <c r="I29793" t="s">
        <v>8745</v>
      </c>
      <c r="J29793" t="s">
        <v>22</v>
      </c>
      <c r="K29793" t="s">
        <v>24</v>
      </c>
      <c r="L29793" t="s">
        <v>25</v>
      </c>
      <c r="M29793" t="s">
        <v>6109</v>
      </c>
    </row>
    <row r="29794" spans="1:13" x14ac:dyDescent="0.3">
      <c r="A29794" t="s">
        <v>32179</v>
      </c>
      <c r="C29794" t="s">
        <v>31866</v>
      </c>
      <c r="D29794">
        <v>6</v>
      </c>
      <c r="E29794" s="1">
        <v>5181</v>
      </c>
      <c r="G29794" t="s">
        <v>34</v>
      </c>
      <c r="H29794" t="s">
        <v>6143</v>
      </c>
      <c r="I29794" t="s">
        <v>32180</v>
      </c>
      <c r="J29794" t="s">
        <v>769</v>
      </c>
      <c r="K29794" t="s">
        <v>24</v>
      </c>
      <c r="L29794" t="s">
        <v>25</v>
      </c>
      <c r="M29794" t="s">
        <v>6146</v>
      </c>
    </row>
    <row r="29795" spans="1:13" x14ac:dyDescent="0.3">
      <c r="A29795" t="s">
        <v>25928</v>
      </c>
      <c r="C29795" t="s">
        <v>25784</v>
      </c>
      <c r="D29795">
        <v>4</v>
      </c>
      <c r="E29795" s="1">
        <v>14175</v>
      </c>
      <c r="G29795" t="s">
        <v>34</v>
      </c>
      <c r="H29795" t="s">
        <v>6143</v>
      </c>
      <c r="I29795" t="s">
        <v>1456</v>
      </c>
      <c r="J29795" t="s">
        <v>86</v>
      </c>
      <c r="K29795" t="s">
        <v>24</v>
      </c>
      <c r="L29795" t="s">
        <v>25</v>
      </c>
      <c r="M29795" t="s">
        <v>6146</v>
      </c>
    </row>
    <row r="29796" spans="1:13" x14ac:dyDescent="0.3">
      <c r="A29796" t="s">
        <v>23163</v>
      </c>
      <c r="C29796" t="s">
        <v>22837</v>
      </c>
      <c r="D29796">
        <v>14</v>
      </c>
      <c r="E29796" s="1">
        <v>100000</v>
      </c>
      <c r="G29796" t="s">
        <v>21</v>
      </c>
      <c r="H29796" t="s">
        <v>23164</v>
      </c>
      <c r="I29796" t="s">
        <v>5624</v>
      </c>
      <c r="J29796" t="s">
        <v>307</v>
      </c>
      <c r="K29796" t="s">
        <v>24</v>
      </c>
      <c r="L29796" t="s">
        <v>25</v>
      </c>
      <c r="M29796" t="s">
        <v>26</v>
      </c>
    </row>
    <row r="29797" spans="1:13" x14ac:dyDescent="0.3">
      <c r="A29797" t="s">
        <v>10370</v>
      </c>
      <c r="C29797" t="s">
        <v>10275</v>
      </c>
      <c r="D29797">
        <v>18</v>
      </c>
      <c r="E29797" s="1">
        <v>100000</v>
      </c>
      <c r="G29797" t="s">
        <v>111</v>
      </c>
      <c r="H29797" t="s">
        <v>10371</v>
      </c>
      <c r="I29797" t="s">
        <v>70</v>
      </c>
      <c r="J29797" t="s">
        <v>70</v>
      </c>
      <c r="K29797" t="s">
        <v>24</v>
      </c>
      <c r="L29797" t="s">
        <v>25</v>
      </c>
      <c r="M29797" t="s">
        <v>120</v>
      </c>
    </row>
    <row r="29798" spans="1:13" x14ac:dyDescent="0.3">
      <c r="A29798" t="s">
        <v>7784</v>
      </c>
      <c r="C29798" t="s">
        <v>15737</v>
      </c>
      <c r="D29798">
        <v>38</v>
      </c>
      <c r="E29798" s="1">
        <v>1019776</v>
      </c>
      <c r="G29798" t="s">
        <v>111</v>
      </c>
      <c r="H29798" t="s">
        <v>16030</v>
      </c>
      <c r="I29798" t="s">
        <v>156</v>
      </c>
      <c r="J29798" t="s">
        <v>22</v>
      </c>
      <c r="K29798" t="s">
        <v>24</v>
      </c>
      <c r="L29798" t="s">
        <v>25</v>
      </c>
      <c r="M29798" t="s">
        <v>141</v>
      </c>
    </row>
    <row r="29799" spans="1:13" x14ac:dyDescent="0.3">
      <c r="A29799" t="s">
        <v>7784</v>
      </c>
      <c r="C29799" t="s">
        <v>17183</v>
      </c>
      <c r="D29799">
        <v>1</v>
      </c>
      <c r="E29799" s="1">
        <v>2500</v>
      </c>
      <c r="G29799" t="s">
        <v>21</v>
      </c>
      <c r="H29799" t="s">
        <v>77</v>
      </c>
      <c r="I29799" t="s">
        <v>156</v>
      </c>
      <c r="J29799" t="s">
        <v>22</v>
      </c>
      <c r="K29799" t="s">
        <v>24</v>
      </c>
      <c r="L29799" t="s">
        <v>25</v>
      </c>
      <c r="M29799" t="s">
        <v>26</v>
      </c>
    </row>
    <row r="29800" spans="1:13" x14ac:dyDescent="0.3">
      <c r="A29800" t="s">
        <v>7784</v>
      </c>
      <c r="C29800" t="s">
        <v>12673</v>
      </c>
      <c r="D29800">
        <v>1</v>
      </c>
      <c r="E29800" s="1">
        <v>5000</v>
      </c>
      <c r="G29800" t="s">
        <v>21</v>
      </c>
      <c r="H29800" t="s">
        <v>970</v>
      </c>
      <c r="I29800" t="s">
        <v>156</v>
      </c>
      <c r="J29800" t="s">
        <v>22</v>
      </c>
      <c r="K29800" t="s">
        <v>24</v>
      </c>
      <c r="L29800" t="s">
        <v>25</v>
      </c>
      <c r="M29800" t="s">
        <v>26</v>
      </c>
    </row>
    <row r="29801" spans="1:13" x14ac:dyDescent="0.3">
      <c r="A29801" t="s">
        <v>7784</v>
      </c>
      <c r="C29801" t="s">
        <v>10471</v>
      </c>
      <c r="D29801">
        <v>2</v>
      </c>
      <c r="E29801" s="1">
        <v>5000</v>
      </c>
      <c r="G29801" t="s">
        <v>111</v>
      </c>
      <c r="H29801" t="s">
        <v>10583</v>
      </c>
      <c r="I29801" t="s">
        <v>156</v>
      </c>
      <c r="J29801" t="s">
        <v>22</v>
      </c>
      <c r="K29801" t="s">
        <v>24</v>
      </c>
      <c r="L29801" t="s">
        <v>25</v>
      </c>
      <c r="M29801" t="s">
        <v>6109</v>
      </c>
    </row>
    <row r="29802" spans="1:13" x14ac:dyDescent="0.3">
      <c r="A29802" t="s">
        <v>7784</v>
      </c>
      <c r="C29802" t="s">
        <v>7634</v>
      </c>
      <c r="D29802">
        <v>37</v>
      </c>
      <c r="E29802" s="1">
        <v>225000</v>
      </c>
      <c r="G29802" t="s">
        <v>111</v>
      </c>
      <c r="H29802" t="s">
        <v>7785</v>
      </c>
      <c r="I29802" t="s">
        <v>156</v>
      </c>
      <c r="J29802" t="s">
        <v>22</v>
      </c>
      <c r="K29802" t="s">
        <v>24</v>
      </c>
      <c r="L29802" t="s">
        <v>25</v>
      </c>
      <c r="M29802" t="s">
        <v>6109</v>
      </c>
    </row>
    <row r="29803" spans="1:13" x14ac:dyDescent="0.3">
      <c r="A29803" t="s">
        <v>30891</v>
      </c>
      <c r="C29803" t="s">
        <v>30851</v>
      </c>
      <c r="D29803">
        <v>1</v>
      </c>
      <c r="E29803" s="1">
        <v>3000</v>
      </c>
      <c r="G29803" t="s">
        <v>21</v>
      </c>
      <c r="H29803" t="s">
        <v>77</v>
      </c>
      <c r="I29803" t="s">
        <v>156</v>
      </c>
      <c r="J29803" t="s">
        <v>22</v>
      </c>
      <c r="K29803" t="s">
        <v>24</v>
      </c>
      <c r="L29803" t="s">
        <v>25</v>
      </c>
      <c r="M29803" t="s">
        <v>26</v>
      </c>
    </row>
    <row r="29804" spans="1:13" x14ac:dyDescent="0.3">
      <c r="A29804" t="s">
        <v>20935</v>
      </c>
      <c r="C29804" t="s">
        <v>20542</v>
      </c>
      <c r="D29804">
        <v>3</v>
      </c>
      <c r="E29804" s="1">
        <v>7369</v>
      </c>
      <c r="G29804" t="s">
        <v>34</v>
      </c>
      <c r="H29804" t="s">
        <v>6143</v>
      </c>
      <c r="I29804" t="s">
        <v>20936</v>
      </c>
      <c r="J29804" t="s">
        <v>627</v>
      </c>
      <c r="K29804" t="s">
        <v>24</v>
      </c>
      <c r="L29804" t="s">
        <v>25</v>
      </c>
      <c r="M29804" t="s">
        <v>6146</v>
      </c>
    </row>
    <row r="29805" spans="1:13" x14ac:dyDescent="0.3">
      <c r="A29805" t="s">
        <v>14397</v>
      </c>
      <c r="C29805" t="s">
        <v>14108</v>
      </c>
      <c r="D29805">
        <v>7</v>
      </c>
      <c r="E29805" s="1">
        <v>7054</v>
      </c>
      <c r="G29805" t="s">
        <v>34</v>
      </c>
      <c r="H29805" t="s">
        <v>6143</v>
      </c>
      <c r="I29805" t="s">
        <v>14398</v>
      </c>
      <c r="J29805" t="s">
        <v>433</v>
      </c>
      <c r="K29805" t="s">
        <v>24</v>
      </c>
      <c r="L29805" t="s">
        <v>25</v>
      </c>
      <c r="M29805" t="s">
        <v>6146</v>
      </c>
    </row>
    <row r="29806" spans="1:13" x14ac:dyDescent="0.3">
      <c r="A29806" t="s">
        <v>7461</v>
      </c>
      <c r="C29806" t="s">
        <v>14716</v>
      </c>
      <c r="D29806">
        <v>4</v>
      </c>
      <c r="E29806" s="1">
        <v>15932</v>
      </c>
      <c r="G29806" t="s">
        <v>34</v>
      </c>
      <c r="H29806" t="s">
        <v>6143</v>
      </c>
      <c r="I29806" t="s">
        <v>14998</v>
      </c>
      <c r="J29806" t="s">
        <v>300</v>
      </c>
      <c r="K29806" t="s">
        <v>24</v>
      </c>
      <c r="L29806" t="s">
        <v>25</v>
      </c>
      <c r="M29806" t="s">
        <v>6146</v>
      </c>
    </row>
    <row r="29807" spans="1:13" x14ac:dyDescent="0.3">
      <c r="A29807" t="s">
        <v>7461</v>
      </c>
      <c r="C29807" t="s">
        <v>7424</v>
      </c>
      <c r="D29807">
        <v>4</v>
      </c>
      <c r="E29807" s="1">
        <v>41639</v>
      </c>
      <c r="G29807" t="s">
        <v>34</v>
      </c>
      <c r="H29807" t="s">
        <v>6143</v>
      </c>
      <c r="I29807" t="s">
        <v>7462</v>
      </c>
      <c r="J29807" t="s">
        <v>7438</v>
      </c>
      <c r="K29807" t="s">
        <v>24</v>
      </c>
      <c r="L29807" t="s">
        <v>25</v>
      </c>
      <c r="M29807" t="s">
        <v>6146</v>
      </c>
    </row>
    <row r="29808" spans="1:13" x14ac:dyDescent="0.3">
      <c r="A29808" t="s">
        <v>17597</v>
      </c>
      <c r="C29808" t="s">
        <v>17445</v>
      </c>
      <c r="D29808">
        <v>16</v>
      </c>
      <c r="E29808" s="1">
        <v>4830</v>
      </c>
      <c r="G29808" t="s">
        <v>34</v>
      </c>
      <c r="H29808" t="s">
        <v>6143</v>
      </c>
      <c r="I29808" t="s">
        <v>17598</v>
      </c>
      <c r="J29808" t="s">
        <v>662</v>
      </c>
      <c r="K29808" t="s">
        <v>24</v>
      </c>
      <c r="L29808" t="s">
        <v>25</v>
      </c>
      <c r="M29808" t="s">
        <v>6146</v>
      </c>
    </row>
    <row r="29809" spans="1:13" x14ac:dyDescent="0.3">
      <c r="A29809" t="s">
        <v>19754</v>
      </c>
      <c r="C29809" t="s">
        <v>19404</v>
      </c>
      <c r="D29809">
        <v>6</v>
      </c>
      <c r="E29809" s="1">
        <v>7429</v>
      </c>
      <c r="G29809" t="s">
        <v>34</v>
      </c>
      <c r="H29809" t="s">
        <v>6143</v>
      </c>
      <c r="I29809" t="s">
        <v>17598</v>
      </c>
      <c r="J29809" t="s">
        <v>280</v>
      </c>
      <c r="K29809" t="s">
        <v>24</v>
      </c>
      <c r="L29809" t="s">
        <v>25</v>
      </c>
      <c r="M29809" t="s">
        <v>6146</v>
      </c>
    </row>
    <row r="29810" spans="1:13" x14ac:dyDescent="0.3">
      <c r="A29810" t="s">
        <v>31336</v>
      </c>
      <c r="C29810" t="s">
        <v>31300</v>
      </c>
      <c r="D29810">
        <v>12</v>
      </c>
      <c r="E29810" s="1">
        <v>16078</v>
      </c>
      <c r="G29810" t="s">
        <v>34</v>
      </c>
      <c r="H29810" t="s">
        <v>12998</v>
      </c>
      <c r="I29810" t="s">
        <v>31337</v>
      </c>
      <c r="J29810" t="s">
        <v>1169</v>
      </c>
      <c r="K29810" t="s">
        <v>24</v>
      </c>
      <c r="L29810" t="s">
        <v>25</v>
      </c>
      <c r="M29810" t="s">
        <v>6146</v>
      </c>
    </row>
    <row r="29811" spans="1:13" x14ac:dyDescent="0.3">
      <c r="A29811" t="s">
        <v>14348</v>
      </c>
      <c r="C29811" t="s">
        <v>14108</v>
      </c>
      <c r="D29811">
        <v>7</v>
      </c>
      <c r="E29811" s="1">
        <v>20718</v>
      </c>
      <c r="G29811" t="s">
        <v>34</v>
      </c>
      <c r="H29811" t="s">
        <v>6143</v>
      </c>
      <c r="I29811" t="s">
        <v>14349</v>
      </c>
      <c r="J29811" t="s">
        <v>433</v>
      </c>
      <c r="K29811" t="s">
        <v>24</v>
      </c>
      <c r="L29811" t="s">
        <v>25</v>
      </c>
      <c r="M29811" t="s">
        <v>6146</v>
      </c>
    </row>
    <row r="29812" spans="1:13" x14ac:dyDescent="0.3">
      <c r="A29812" t="s">
        <v>20536</v>
      </c>
      <c r="C29812" t="s">
        <v>20401</v>
      </c>
      <c r="D29812">
        <v>3</v>
      </c>
      <c r="E29812" s="1">
        <v>7190</v>
      </c>
      <c r="G29812" t="s">
        <v>34</v>
      </c>
      <c r="H29812" t="s">
        <v>6143</v>
      </c>
      <c r="I29812" t="s">
        <v>20537</v>
      </c>
      <c r="J29812" t="s">
        <v>1603</v>
      </c>
      <c r="K29812" t="s">
        <v>24</v>
      </c>
      <c r="L29812" t="s">
        <v>25</v>
      </c>
      <c r="M29812" t="s">
        <v>6146</v>
      </c>
    </row>
    <row r="29813" spans="1:13" x14ac:dyDescent="0.3">
      <c r="A29813" t="s">
        <v>14291</v>
      </c>
      <c r="C29813" t="s">
        <v>14108</v>
      </c>
      <c r="D29813">
        <v>7</v>
      </c>
      <c r="E29813" s="1">
        <v>16858</v>
      </c>
      <c r="G29813" t="s">
        <v>34</v>
      </c>
      <c r="H29813" t="s">
        <v>6143</v>
      </c>
      <c r="I29813" t="s">
        <v>6729</v>
      </c>
      <c r="J29813" t="s">
        <v>433</v>
      </c>
      <c r="K29813" t="s">
        <v>24</v>
      </c>
      <c r="L29813" t="s">
        <v>25</v>
      </c>
      <c r="M29813" t="s">
        <v>6146</v>
      </c>
    </row>
    <row r="29814" spans="1:13" x14ac:dyDescent="0.3">
      <c r="A29814" t="s">
        <v>14916</v>
      </c>
      <c r="C29814" t="s">
        <v>14716</v>
      </c>
      <c r="D29814">
        <v>4</v>
      </c>
      <c r="E29814" s="1">
        <v>18170</v>
      </c>
      <c r="G29814" t="s">
        <v>34</v>
      </c>
      <c r="H29814" t="s">
        <v>6143</v>
      </c>
      <c r="I29814" t="s">
        <v>14917</v>
      </c>
      <c r="J29814" t="s">
        <v>300</v>
      </c>
      <c r="K29814" t="s">
        <v>24</v>
      </c>
      <c r="L29814" t="s">
        <v>25</v>
      </c>
      <c r="M29814" t="s">
        <v>6146</v>
      </c>
    </row>
    <row r="29815" spans="1:13" x14ac:dyDescent="0.3">
      <c r="A29815" t="s">
        <v>32615</v>
      </c>
      <c r="C29815" t="s">
        <v>32581</v>
      </c>
      <c r="D29815">
        <v>7</v>
      </c>
      <c r="E29815" s="1">
        <v>23958</v>
      </c>
      <c r="G29815" t="s">
        <v>34</v>
      </c>
      <c r="H29815" t="s">
        <v>6143</v>
      </c>
      <c r="I29815" t="s">
        <v>11601</v>
      </c>
      <c r="J29815" t="s">
        <v>70</v>
      </c>
      <c r="K29815" t="s">
        <v>24</v>
      </c>
      <c r="L29815" t="s">
        <v>25</v>
      </c>
      <c r="M29815" t="s">
        <v>6146</v>
      </c>
    </row>
    <row r="29816" spans="1:13" x14ac:dyDescent="0.3">
      <c r="A29816" t="s">
        <v>4733</v>
      </c>
      <c r="C29816" t="s">
        <v>4681</v>
      </c>
      <c r="D29816">
        <v>44</v>
      </c>
      <c r="E29816" s="1">
        <v>7100000</v>
      </c>
      <c r="G29816" t="s">
        <v>34</v>
      </c>
      <c r="H29816" t="s">
        <v>4734</v>
      </c>
      <c r="I29816" t="s">
        <v>22</v>
      </c>
      <c r="J29816" t="s">
        <v>23</v>
      </c>
      <c r="K29816" t="s">
        <v>24</v>
      </c>
      <c r="L29816" t="s">
        <v>115</v>
      </c>
      <c r="M29816" t="s">
        <v>3814</v>
      </c>
    </row>
    <row r="29817" spans="1:13" x14ac:dyDescent="0.3">
      <c r="A29817" t="s">
        <v>4733</v>
      </c>
      <c r="C29817" t="s">
        <v>16599</v>
      </c>
      <c r="D29817">
        <v>37</v>
      </c>
      <c r="E29817" s="1">
        <v>6100000</v>
      </c>
      <c r="G29817" t="s">
        <v>34</v>
      </c>
      <c r="H29817" t="s">
        <v>16605</v>
      </c>
      <c r="I29817" t="s">
        <v>22</v>
      </c>
      <c r="J29817" t="s">
        <v>23</v>
      </c>
      <c r="K29817" t="s">
        <v>24</v>
      </c>
      <c r="L29817" t="s">
        <v>170</v>
      </c>
      <c r="M29817" t="s">
        <v>61</v>
      </c>
    </row>
    <row r="29818" spans="1:13" x14ac:dyDescent="0.3">
      <c r="A29818" t="s">
        <v>4733</v>
      </c>
      <c r="C29818" t="s">
        <v>7634</v>
      </c>
      <c r="D29818">
        <v>37</v>
      </c>
      <c r="E29818" s="1">
        <v>4875000</v>
      </c>
      <c r="G29818" t="s">
        <v>34</v>
      </c>
      <c r="H29818" t="s">
        <v>7677</v>
      </c>
      <c r="I29818" t="s">
        <v>22</v>
      </c>
      <c r="J29818" t="s">
        <v>23</v>
      </c>
      <c r="K29818" t="s">
        <v>24</v>
      </c>
      <c r="L29818" t="s">
        <v>38</v>
      </c>
      <c r="M29818" t="s">
        <v>61</v>
      </c>
    </row>
    <row r="29819" spans="1:13" x14ac:dyDescent="0.3">
      <c r="A29819" t="s">
        <v>4733</v>
      </c>
      <c r="C29819" t="s">
        <v>37363</v>
      </c>
      <c r="D29819">
        <v>36</v>
      </c>
      <c r="E29819" s="1">
        <v>5003365</v>
      </c>
      <c r="G29819" t="s">
        <v>364</v>
      </c>
      <c r="H29819" t="s">
        <v>37460</v>
      </c>
      <c r="I29819" t="s">
        <v>22</v>
      </c>
      <c r="J29819" t="s">
        <v>23</v>
      </c>
      <c r="K29819" t="s">
        <v>24</v>
      </c>
      <c r="L29819" t="s">
        <v>170</v>
      </c>
      <c r="M29819" t="s">
        <v>2286</v>
      </c>
    </row>
    <row r="29820" spans="1:13" x14ac:dyDescent="0.3">
      <c r="A29820" t="s">
        <v>4733</v>
      </c>
      <c r="C29820" t="s">
        <v>38133</v>
      </c>
      <c r="D29820">
        <v>16</v>
      </c>
      <c r="E29820" s="1">
        <v>2923635</v>
      </c>
      <c r="G29820" t="s">
        <v>34</v>
      </c>
      <c r="H29820" t="s">
        <v>38159</v>
      </c>
      <c r="I29820" t="s">
        <v>22</v>
      </c>
      <c r="J29820" t="s">
        <v>23</v>
      </c>
      <c r="K29820" t="s">
        <v>24</v>
      </c>
      <c r="L29820" t="s">
        <v>170</v>
      </c>
      <c r="M29820" t="s">
        <v>61</v>
      </c>
    </row>
    <row r="29821" spans="1:13" x14ac:dyDescent="0.3">
      <c r="A29821" t="s">
        <v>7483</v>
      </c>
      <c r="C29821" t="s">
        <v>7424</v>
      </c>
      <c r="D29821">
        <v>4</v>
      </c>
      <c r="E29821" s="1">
        <v>95044</v>
      </c>
      <c r="G29821" t="s">
        <v>34</v>
      </c>
      <c r="H29821" t="s">
        <v>6143</v>
      </c>
      <c r="I29821" t="s">
        <v>7484</v>
      </c>
      <c r="J29821" t="s">
        <v>7438</v>
      </c>
      <c r="K29821" t="s">
        <v>24</v>
      </c>
      <c r="L29821" t="s">
        <v>25</v>
      </c>
      <c r="M29821" t="s">
        <v>6146</v>
      </c>
    </row>
    <row r="29822" spans="1:13" x14ac:dyDescent="0.3">
      <c r="A29822" t="s">
        <v>13041</v>
      </c>
      <c r="C29822" t="s">
        <v>12994</v>
      </c>
      <c r="D29822">
        <v>36</v>
      </c>
      <c r="E29822" s="1">
        <v>202500</v>
      </c>
      <c r="G29822" t="s">
        <v>111</v>
      </c>
      <c r="H29822" t="s">
        <v>13042</v>
      </c>
      <c r="I29822" t="s">
        <v>13043</v>
      </c>
      <c r="J29822" t="s">
        <v>22</v>
      </c>
      <c r="K29822" t="s">
        <v>24</v>
      </c>
      <c r="L29822" t="s">
        <v>25</v>
      </c>
      <c r="M29822" t="s">
        <v>120</v>
      </c>
    </row>
    <row r="29823" spans="1:13" x14ac:dyDescent="0.3">
      <c r="A29823" t="s">
        <v>13679</v>
      </c>
      <c r="C29823" t="s">
        <v>13456</v>
      </c>
      <c r="D29823">
        <v>7</v>
      </c>
      <c r="E29823" s="1">
        <v>21243</v>
      </c>
      <c r="G29823" t="s">
        <v>34</v>
      </c>
      <c r="H29823" t="s">
        <v>6143</v>
      </c>
      <c r="I29823" t="s">
        <v>13680</v>
      </c>
      <c r="J29823" t="s">
        <v>30</v>
      </c>
      <c r="K29823" t="s">
        <v>24</v>
      </c>
      <c r="L29823" t="s">
        <v>25</v>
      </c>
      <c r="M29823" t="s">
        <v>6146</v>
      </c>
    </row>
    <row r="29824" spans="1:13" x14ac:dyDescent="0.3">
      <c r="A29824" t="s">
        <v>17665</v>
      </c>
      <c r="C29824" t="s">
        <v>17445</v>
      </c>
      <c r="D29824">
        <v>16</v>
      </c>
      <c r="E29824" s="1">
        <v>9947</v>
      </c>
      <c r="G29824" t="s">
        <v>34</v>
      </c>
      <c r="H29824" t="s">
        <v>6143</v>
      </c>
      <c r="I29824" t="s">
        <v>5601</v>
      </c>
      <c r="J29824" t="s">
        <v>662</v>
      </c>
      <c r="K29824" t="s">
        <v>24</v>
      </c>
      <c r="L29824" t="s">
        <v>25</v>
      </c>
      <c r="M29824" t="s">
        <v>6146</v>
      </c>
    </row>
    <row r="29825" spans="1:13" x14ac:dyDescent="0.3">
      <c r="A29825" t="s">
        <v>6315</v>
      </c>
      <c r="C29825" t="s">
        <v>6249</v>
      </c>
      <c r="D29825">
        <v>4</v>
      </c>
      <c r="E29825" s="1">
        <v>15069</v>
      </c>
      <c r="G29825" t="s">
        <v>34</v>
      </c>
      <c r="H29825" t="s">
        <v>6143</v>
      </c>
      <c r="I29825" t="s">
        <v>6316</v>
      </c>
      <c r="J29825" t="s">
        <v>6297</v>
      </c>
      <c r="K29825" t="s">
        <v>24</v>
      </c>
      <c r="L29825" t="s">
        <v>25</v>
      </c>
      <c r="M29825" t="s">
        <v>6146</v>
      </c>
    </row>
    <row r="29826" spans="1:13" x14ac:dyDescent="0.3">
      <c r="A29826" t="s">
        <v>25499</v>
      </c>
      <c r="C29826" t="s">
        <v>25397</v>
      </c>
      <c r="D29826">
        <v>2</v>
      </c>
      <c r="E29826" s="1">
        <v>8160</v>
      </c>
      <c r="G29826" t="s">
        <v>34</v>
      </c>
      <c r="H29826" t="s">
        <v>6143</v>
      </c>
      <c r="I29826" t="s">
        <v>25500</v>
      </c>
      <c r="J29826" t="s">
        <v>1021</v>
      </c>
      <c r="K29826" t="s">
        <v>24</v>
      </c>
      <c r="L29826" t="s">
        <v>25</v>
      </c>
      <c r="M29826" t="s">
        <v>6146</v>
      </c>
    </row>
    <row r="29827" spans="1:13" x14ac:dyDescent="0.3">
      <c r="A29827" t="s">
        <v>32741</v>
      </c>
      <c r="C29827" t="s">
        <v>32581</v>
      </c>
      <c r="D29827">
        <v>7</v>
      </c>
      <c r="E29827" s="1">
        <v>18358</v>
      </c>
      <c r="G29827" t="s">
        <v>34</v>
      </c>
      <c r="H29827" t="s">
        <v>6143</v>
      </c>
      <c r="I29827" t="s">
        <v>26361</v>
      </c>
      <c r="J29827" t="s">
        <v>70</v>
      </c>
      <c r="K29827" t="s">
        <v>24</v>
      </c>
      <c r="L29827" t="s">
        <v>25</v>
      </c>
      <c r="M29827" t="s">
        <v>6146</v>
      </c>
    </row>
    <row r="29828" spans="1:13" x14ac:dyDescent="0.3">
      <c r="A29828" t="s">
        <v>26360</v>
      </c>
      <c r="C29828" t="s">
        <v>25932</v>
      </c>
      <c r="D29828">
        <v>2</v>
      </c>
      <c r="E29828" s="1">
        <v>7590</v>
      </c>
      <c r="G29828" t="s">
        <v>34</v>
      </c>
      <c r="H29828" t="s">
        <v>6143</v>
      </c>
      <c r="I29828" t="s">
        <v>26361</v>
      </c>
      <c r="J29828" t="s">
        <v>700</v>
      </c>
      <c r="K29828" t="s">
        <v>24</v>
      </c>
      <c r="L29828" t="s">
        <v>25</v>
      </c>
      <c r="M29828" t="s">
        <v>6146</v>
      </c>
    </row>
    <row r="29829" spans="1:13" x14ac:dyDescent="0.3">
      <c r="A29829" t="s">
        <v>13692</v>
      </c>
      <c r="C29829" t="s">
        <v>13456</v>
      </c>
      <c r="D29829">
        <v>7</v>
      </c>
      <c r="E29829" s="1">
        <v>21448</v>
      </c>
      <c r="G29829" t="s">
        <v>34</v>
      </c>
      <c r="H29829" t="s">
        <v>6143</v>
      </c>
      <c r="I29829" t="s">
        <v>13693</v>
      </c>
      <c r="J29829" t="s">
        <v>30</v>
      </c>
      <c r="K29829" t="s">
        <v>24</v>
      </c>
      <c r="L29829" t="s">
        <v>25</v>
      </c>
      <c r="M29829" t="s">
        <v>6146</v>
      </c>
    </row>
    <row r="29830" spans="1:13" x14ac:dyDescent="0.3">
      <c r="A29830" t="s">
        <v>33116</v>
      </c>
      <c r="C29830" t="s">
        <v>32581</v>
      </c>
      <c r="D29830">
        <v>7</v>
      </c>
      <c r="E29830" s="1">
        <v>8777</v>
      </c>
      <c r="G29830" t="s">
        <v>34</v>
      </c>
      <c r="H29830" t="s">
        <v>6143</v>
      </c>
      <c r="I29830" t="s">
        <v>33117</v>
      </c>
      <c r="J29830" t="s">
        <v>70</v>
      </c>
      <c r="K29830" t="s">
        <v>24</v>
      </c>
      <c r="L29830" t="s">
        <v>25</v>
      </c>
      <c r="M29830" t="s">
        <v>6146</v>
      </c>
    </row>
    <row r="29831" spans="1:13" x14ac:dyDescent="0.3">
      <c r="A29831" t="s">
        <v>31403</v>
      </c>
      <c r="C29831" t="s">
        <v>31300</v>
      </c>
      <c r="D29831">
        <v>5</v>
      </c>
      <c r="E29831" s="1">
        <v>37366</v>
      </c>
      <c r="G29831" t="s">
        <v>34</v>
      </c>
      <c r="H29831" t="s">
        <v>6143</v>
      </c>
      <c r="I29831" t="s">
        <v>31404</v>
      </c>
      <c r="J29831" t="s">
        <v>137</v>
      </c>
      <c r="K29831" t="s">
        <v>24</v>
      </c>
      <c r="L29831" t="s">
        <v>25</v>
      </c>
      <c r="M29831" t="s">
        <v>6146</v>
      </c>
    </row>
    <row r="29832" spans="1:13" x14ac:dyDescent="0.3">
      <c r="A29832" t="s">
        <v>19401</v>
      </c>
      <c r="C29832" t="s">
        <v>19247</v>
      </c>
      <c r="D29832">
        <v>4</v>
      </c>
      <c r="E29832" s="1">
        <v>6790</v>
      </c>
      <c r="G29832" t="s">
        <v>34</v>
      </c>
      <c r="H29832" t="s">
        <v>6143</v>
      </c>
      <c r="I29832" t="s">
        <v>19402</v>
      </c>
      <c r="J29832" t="s">
        <v>10460</v>
      </c>
      <c r="K29832" t="s">
        <v>24</v>
      </c>
      <c r="L29832" t="s">
        <v>25</v>
      </c>
      <c r="M29832" t="s">
        <v>6146</v>
      </c>
    </row>
    <row r="29833" spans="1:13" x14ac:dyDescent="0.3">
      <c r="A29833" t="s">
        <v>13592</v>
      </c>
      <c r="C29833" t="s">
        <v>13456</v>
      </c>
      <c r="D29833">
        <v>7</v>
      </c>
      <c r="E29833" s="1">
        <v>18358</v>
      </c>
      <c r="G29833" t="s">
        <v>34</v>
      </c>
      <c r="H29833" t="s">
        <v>6143</v>
      </c>
      <c r="I29833" t="s">
        <v>13593</v>
      </c>
      <c r="J29833" t="s">
        <v>30</v>
      </c>
      <c r="K29833" t="s">
        <v>24</v>
      </c>
      <c r="L29833" t="s">
        <v>25</v>
      </c>
      <c r="M29833" t="s">
        <v>6146</v>
      </c>
    </row>
    <row r="29834" spans="1:13" x14ac:dyDescent="0.3">
      <c r="A29834" t="s">
        <v>27087</v>
      </c>
      <c r="C29834" t="s">
        <v>26519</v>
      </c>
      <c r="D29834">
        <v>5</v>
      </c>
      <c r="E29834" s="1">
        <v>7590</v>
      </c>
      <c r="G29834" t="s">
        <v>34</v>
      </c>
      <c r="H29834" t="s">
        <v>6143</v>
      </c>
      <c r="I29834" t="s">
        <v>27088</v>
      </c>
      <c r="J29834" t="s">
        <v>2347</v>
      </c>
      <c r="K29834" t="s">
        <v>24</v>
      </c>
      <c r="L29834" t="s">
        <v>25</v>
      </c>
      <c r="M29834" t="s">
        <v>6146</v>
      </c>
    </row>
    <row r="29835" spans="1:13" x14ac:dyDescent="0.3">
      <c r="A29835" t="s">
        <v>32512</v>
      </c>
      <c r="C29835" t="s">
        <v>32450</v>
      </c>
      <c r="D29835">
        <v>1</v>
      </c>
      <c r="E29835" s="1">
        <v>8619</v>
      </c>
      <c r="G29835" t="s">
        <v>34</v>
      </c>
      <c r="H29835" t="s">
        <v>6143</v>
      </c>
      <c r="I29835" t="s">
        <v>7083</v>
      </c>
      <c r="J29835" t="s">
        <v>813</v>
      </c>
      <c r="K29835" t="s">
        <v>24</v>
      </c>
      <c r="L29835" t="s">
        <v>25</v>
      </c>
      <c r="M29835" t="s">
        <v>6146</v>
      </c>
    </row>
    <row r="29836" spans="1:13" x14ac:dyDescent="0.3">
      <c r="A29836" t="s">
        <v>6747</v>
      </c>
      <c r="C29836" t="s">
        <v>6671</v>
      </c>
      <c r="D29836">
        <v>3</v>
      </c>
      <c r="E29836" s="1">
        <v>17063</v>
      </c>
      <c r="G29836" t="s">
        <v>34</v>
      </c>
      <c r="H29836" t="s">
        <v>6143</v>
      </c>
      <c r="I29836" t="s">
        <v>6258</v>
      </c>
      <c r="J29836" t="s">
        <v>1250</v>
      </c>
      <c r="K29836" t="s">
        <v>24</v>
      </c>
      <c r="L29836" t="s">
        <v>25</v>
      </c>
      <c r="M29836" t="s">
        <v>6146</v>
      </c>
    </row>
    <row r="29837" spans="1:13" x14ac:dyDescent="0.3">
      <c r="A29837" t="s">
        <v>7429</v>
      </c>
      <c r="C29837" t="s">
        <v>31300</v>
      </c>
      <c r="D29837">
        <v>12</v>
      </c>
      <c r="E29837" s="1">
        <v>1000000</v>
      </c>
      <c r="G29837" t="s">
        <v>111</v>
      </c>
      <c r="H29837" t="s">
        <v>31319</v>
      </c>
      <c r="I29837" t="s">
        <v>7431</v>
      </c>
      <c r="J29837" t="s">
        <v>22</v>
      </c>
      <c r="K29837" t="s">
        <v>24</v>
      </c>
      <c r="L29837" t="s">
        <v>25</v>
      </c>
      <c r="M29837" t="s">
        <v>6109</v>
      </c>
    </row>
    <row r="29838" spans="1:13" x14ac:dyDescent="0.3">
      <c r="A29838" t="s">
        <v>7429</v>
      </c>
      <c r="C29838" t="s">
        <v>7424</v>
      </c>
      <c r="D29838">
        <v>12</v>
      </c>
      <c r="E29838" s="1">
        <v>500000</v>
      </c>
      <c r="G29838" t="s">
        <v>111</v>
      </c>
      <c r="H29838" t="s">
        <v>7430</v>
      </c>
      <c r="I29838" t="s">
        <v>7431</v>
      </c>
      <c r="J29838" t="s">
        <v>22</v>
      </c>
      <c r="K29838" t="s">
        <v>24</v>
      </c>
      <c r="L29838" t="s">
        <v>25</v>
      </c>
      <c r="M29838" t="s">
        <v>6109</v>
      </c>
    </row>
    <row r="29839" spans="1:13" x14ac:dyDescent="0.3">
      <c r="A29839" t="s">
        <v>18466</v>
      </c>
      <c r="C29839" t="s">
        <v>18415</v>
      </c>
      <c r="D29839">
        <v>12</v>
      </c>
      <c r="E29839" s="1">
        <v>57085</v>
      </c>
      <c r="G29839" t="s">
        <v>34</v>
      </c>
      <c r="H29839" t="s">
        <v>6143</v>
      </c>
      <c r="I29839" t="s">
        <v>18467</v>
      </c>
      <c r="J29839" t="s">
        <v>22</v>
      </c>
      <c r="K29839" t="s">
        <v>24</v>
      </c>
      <c r="L29839" t="s">
        <v>25</v>
      </c>
      <c r="M29839" t="s">
        <v>6146</v>
      </c>
    </row>
    <row r="29840" spans="1:13" x14ac:dyDescent="0.3">
      <c r="A29840" t="s">
        <v>18466</v>
      </c>
      <c r="C29840" t="s">
        <v>18415</v>
      </c>
      <c r="D29840">
        <v>12</v>
      </c>
      <c r="E29840" s="1">
        <v>32990</v>
      </c>
      <c r="G29840" t="s">
        <v>34</v>
      </c>
      <c r="H29840" t="s">
        <v>6143</v>
      </c>
      <c r="I29840" t="s">
        <v>18467</v>
      </c>
      <c r="J29840" t="s">
        <v>22</v>
      </c>
      <c r="K29840" t="s">
        <v>24</v>
      </c>
      <c r="L29840" t="s">
        <v>25</v>
      </c>
      <c r="M29840" t="s">
        <v>6146</v>
      </c>
    </row>
    <row r="29841" spans="1:13" x14ac:dyDescent="0.3">
      <c r="A29841" t="s">
        <v>36097</v>
      </c>
      <c r="C29841" t="s">
        <v>35954</v>
      </c>
      <c r="D29841">
        <v>12</v>
      </c>
      <c r="E29841" s="1">
        <v>10000</v>
      </c>
      <c r="G29841" t="s">
        <v>21</v>
      </c>
      <c r="H29841" t="s">
        <v>970</v>
      </c>
      <c r="I29841" t="s">
        <v>22</v>
      </c>
      <c r="J29841" t="s">
        <v>23</v>
      </c>
      <c r="K29841" t="s">
        <v>24</v>
      </c>
      <c r="L29841" t="s">
        <v>25</v>
      </c>
      <c r="M29841" t="s">
        <v>26</v>
      </c>
    </row>
    <row r="29842" spans="1:13" x14ac:dyDescent="0.3">
      <c r="A29842" t="s">
        <v>36097</v>
      </c>
      <c r="C29842" t="s">
        <v>38057</v>
      </c>
      <c r="D29842">
        <v>12</v>
      </c>
      <c r="E29842" s="1">
        <v>3700</v>
      </c>
      <c r="G29842" t="s">
        <v>21</v>
      </c>
      <c r="H29842" t="s">
        <v>970</v>
      </c>
      <c r="I29842" t="s">
        <v>22</v>
      </c>
      <c r="J29842" t="s">
        <v>23</v>
      </c>
      <c r="K29842" t="s">
        <v>24</v>
      </c>
      <c r="L29842" t="s">
        <v>25</v>
      </c>
      <c r="M29842" t="s">
        <v>26</v>
      </c>
    </row>
    <row r="29843" spans="1:13" x14ac:dyDescent="0.3">
      <c r="A29843" t="s">
        <v>32395</v>
      </c>
      <c r="C29843" t="s">
        <v>32274</v>
      </c>
      <c r="D29843">
        <v>2</v>
      </c>
      <c r="E29843" s="1">
        <v>7900</v>
      </c>
      <c r="G29843" t="s">
        <v>34</v>
      </c>
      <c r="H29843" t="s">
        <v>6143</v>
      </c>
      <c r="I29843" t="s">
        <v>32396</v>
      </c>
      <c r="J29843" t="s">
        <v>3026</v>
      </c>
      <c r="K29843" t="s">
        <v>24</v>
      </c>
      <c r="L29843" t="s">
        <v>25</v>
      </c>
      <c r="M29843" t="s">
        <v>6146</v>
      </c>
    </row>
    <row r="29844" spans="1:13" x14ac:dyDescent="0.3">
      <c r="A29844" t="s">
        <v>27089</v>
      </c>
      <c r="C29844" t="s">
        <v>26519</v>
      </c>
      <c r="D29844">
        <v>5</v>
      </c>
      <c r="E29844" s="1">
        <v>12710</v>
      </c>
      <c r="G29844" t="s">
        <v>34</v>
      </c>
      <c r="H29844" t="s">
        <v>6143</v>
      </c>
      <c r="I29844" t="s">
        <v>27090</v>
      </c>
      <c r="J29844" t="s">
        <v>2347</v>
      </c>
      <c r="K29844" t="s">
        <v>24</v>
      </c>
      <c r="L29844" t="s">
        <v>25</v>
      </c>
      <c r="M29844" t="s">
        <v>6146</v>
      </c>
    </row>
    <row r="29845" spans="1:13" x14ac:dyDescent="0.3">
      <c r="A29845" t="s">
        <v>15315</v>
      </c>
      <c r="C29845" t="s">
        <v>15182</v>
      </c>
      <c r="D29845">
        <v>5</v>
      </c>
      <c r="E29845" s="1">
        <v>28812</v>
      </c>
      <c r="G29845" t="s">
        <v>34</v>
      </c>
      <c r="H29845" t="s">
        <v>6143</v>
      </c>
      <c r="I29845" t="s">
        <v>15316</v>
      </c>
      <c r="J29845" t="s">
        <v>119</v>
      </c>
      <c r="K29845" t="s">
        <v>24</v>
      </c>
      <c r="L29845" t="s">
        <v>25</v>
      </c>
      <c r="M29845" t="s">
        <v>6146</v>
      </c>
    </row>
    <row r="29846" spans="1:13" x14ac:dyDescent="0.3">
      <c r="A29846" t="s">
        <v>19050</v>
      </c>
      <c r="C29846" t="s">
        <v>19032</v>
      </c>
      <c r="D29846">
        <v>36</v>
      </c>
      <c r="E29846" s="1">
        <v>750000</v>
      </c>
      <c r="G29846" t="s">
        <v>111</v>
      </c>
      <c r="H29846" t="s">
        <v>5210</v>
      </c>
      <c r="I29846" t="s">
        <v>319</v>
      </c>
      <c r="J29846" t="s">
        <v>22</v>
      </c>
      <c r="K29846" t="s">
        <v>24</v>
      </c>
      <c r="L29846" t="s">
        <v>25</v>
      </c>
      <c r="M29846" t="s">
        <v>6109</v>
      </c>
    </row>
    <row r="29847" spans="1:13" x14ac:dyDescent="0.3">
      <c r="A29847" t="s">
        <v>853</v>
      </c>
      <c r="C29847" t="s">
        <v>783</v>
      </c>
      <c r="D29847">
        <v>2</v>
      </c>
      <c r="E29847" s="1">
        <v>280000</v>
      </c>
      <c r="G29847" t="s">
        <v>69</v>
      </c>
      <c r="H29847" t="s">
        <v>854</v>
      </c>
      <c r="I29847" t="s">
        <v>855</v>
      </c>
      <c r="K29847" t="s">
        <v>16</v>
      </c>
      <c r="L29847" t="s">
        <v>17</v>
      </c>
      <c r="M29847" t="s">
        <v>39</v>
      </c>
    </row>
    <row r="29848" spans="1:13" x14ac:dyDescent="0.3">
      <c r="A29848" t="s">
        <v>950</v>
      </c>
      <c r="C29848" t="s">
        <v>783</v>
      </c>
      <c r="D29848">
        <v>63</v>
      </c>
      <c r="E29848" s="1">
        <v>7646750</v>
      </c>
      <c r="G29848" t="s">
        <v>13</v>
      </c>
      <c r="H29848" t="s">
        <v>951</v>
      </c>
      <c r="I29848" t="s">
        <v>952</v>
      </c>
      <c r="K29848" t="s">
        <v>953</v>
      </c>
      <c r="L29848" t="s">
        <v>17</v>
      </c>
      <c r="M29848" t="s">
        <v>207</v>
      </c>
    </row>
    <row r="29849" spans="1:13" x14ac:dyDescent="0.3">
      <c r="A29849" t="s">
        <v>950</v>
      </c>
      <c r="C29849" t="s">
        <v>29553</v>
      </c>
      <c r="D29849">
        <v>36</v>
      </c>
      <c r="E29849" s="1">
        <v>508000</v>
      </c>
      <c r="G29849" t="s">
        <v>13</v>
      </c>
      <c r="H29849" t="s">
        <v>29746</v>
      </c>
      <c r="I29849" t="s">
        <v>952</v>
      </c>
      <c r="K29849" t="s">
        <v>953</v>
      </c>
      <c r="L29849" t="s">
        <v>38</v>
      </c>
      <c r="M29849" t="s">
        <v>207</v>
      </c>
    </row>
    <row r="29850" spans="1:13" x14ac:dyDescent="0.3">
      <c r="A29850" t="s">
        <v>950</v>
      </c>
      <c r="C29850" t="s">
        <v>5155</v>
      </c>
      <c r="D29850">
        <v>39</v>
      </c>
      <c r="E29850" s="1">
        <v>953381</v>
      </c>
      <c r="G29850" t="s">
        <v>13</v>
      </c>
      <c r="H29850" t="s">
        <v>5513</v>
      </c>
      <c r="I29850" t="s">
        <v>952</v>
      </c>
      <c r="K29850" t="s">
        <v>953</v>
      </c>
      <c r="L29850" t="s">
        <v>17</v>
      </c>
      <c r="M29850" t="s">
        <v>207</v>
      </c>
    </row>
    <row r="29851" spans="1:13" x14ac:dyDescent="0.3">
      <c r="A29851" t="s">
        <v>950</v>
      </c>
      <c r="C29851" t="s">
        <v>5642</v>
      </c>
      <c r="D29851">
        <v>59</v>
      </c>
      <c r="E29851" s="1">
        <v>770434</v>
      </c>
      <c r="G29851" t="s">
        <v>13</v>
      </c>
      <c r="H29851" t="s">
        <v>5039</v>
      </c>
      <c r="I29851" t="s">
        <v>952</v>
      </c>
      <c r="K29851" t="s">
        <v>953</v>
      </c>
      <c r="L29851" t="s">
        <v>44</v>
      </c>
      <c r="M29851" t="s">
        <v>207</v>
      </c>
    </row>
    <row r="29852" spans="1:13" x14ac:dyDescent="0.3">
      <c r="A29852" t="s">
        <v>950</v>
      </c>
      <c r="C29852" t="s">
        <v>9547</v>
      </c>
      <c r="D29852">
        <v>22</v>
      </c>
      <c r="E29852" s="1">
        <v>132427</v>
      </c>
      <c r="G29852" t="s">
        <v>571</v>
      </c>
      <c r="H29852" t="s">
        <v>9826</v>
      </c>
      <c r="I29852" t="s">
        <v>952</v>
      </c>
      <c r="K29852" t="s">
        <v>953</v>
      </c>
      <c r="L29852" t="s">
        <v>17</v>
      </c>
      <c r="M29852" t="s">
        <v>7758</v>
      </c>
    </row>
    <row r="29853" spans="1:13" x14ac:dyDescent="0.3">
      <c r="A29853" t="s">
        <v>950</v>
      </c>
      <c r="C29853" t="s">
        <v>8074</v>
      </c>
      <c r="D29853">
        <v>96</v>
      </c>
      <c r="E29853" s="1">
        <v>2199688</v>
      </c>
      <c r="G29853" t="s">
        <v>34</v>
      </c>
      <c r="H29853" t="s">
        <v>8104</v>
      </c>
      <c r="I29853" t="s">
        <v>952</v>
      </c>
      <c r="K29853" t="s">
        <v>953</v>
      </c>
      <c r="L29853" t="s">
        <v>170</v>
      </c>
      <c r="M29853" t="s">
        <v>217</v>
      </c>
    </row>
    <row r="29854" spans="1:13" x14ac:dyDescent="0.3">
      <c r="A29854" t="s">
        <v>950</v>
      </c>
      <c r="C29854" t="s">
        <v>8771</v>
      </c>
      <c r="D29854">
        <v>19</v>
      </c>
      <c r="E29854" s="1">
        <v>100000</v>
      </c>
      <c r="G29854" t="s">
        <v>13</v>
      </c>
      <c r="H29854" t="s">
        <v>8873</v>
      </c>
      <c r="I29854" t="s">
        <v>952</v>
      </c>
      <c r="K29854" t="s">
        <v>953</v>
      </c>
      <c r="L29854" t="s">
        <v>17</v>
      </c>
      <c r="M29854" t="s">
        <v>450</v>
      </c>
    </row>
    <row r="29855" spans="1:13" x14ac:dyDescent="0.3">
      <c r="A29855" t="s">
        <v>950</v>
      </c>
      <c r="C29855" t="s">
        <v>37685</v>
      </c>
      <c r="D29855">
        <v>178</v>
      </c>
      <c r="E29855" s="1">
        <v>18577193</v>
      </c>
      <c r="G29855" t="s">
        <v>571</v>
      </c>
      <c r="H29855" t="s">
        <v>37754</v>
      </c>
      <c r="I29855" t="s">
        <v>952</v>
      </c>
      <c r="K29855" t="s">
        <v>953</v>
      </c>
      <c r="L29855" t="s">
        <v>44</v>
      </c>
      <c r="M29855" t="s">
        <v>3140</v>
      </c>
    </row>
    <row r="29856" spans="1:13" x14ac:dyDescent="0.3">
      <c r="A29856" t="s">
        <v>950</v>
      </c>
      <c r="C29856" t="s">
        <v>24619</v>
      </c>
      <c r="D29856">
        <v>96</v>
      </c>
      <c r="E29856" s="1">
        <v>2606359</v>
      </c>
      <c r="G29856" t="s">
        <v>34</v>
      </c>
      <c r="H29856" t="s">
        <v>24624</v>
      </c>
      <c r="I29856" t="s">
        <v>952</v>
      </c>
      <c r="K29856" t="s">
        <v>953</v>
      </c>
      <c r="L29856" t="s">
        <v>17</v>
      </c>
      <c r="M29856" t="s">
        <v>217</v>
      </c>
    </row>
    <row r="29857" spans="1:13" x14ac:dyDescent="0.3">
      <c r="A29857" t="s">
        <v>950</v>
      </c>
      <c r="C29857" t="s">
        <v>24373</v>
      </c>
      <c r="D29857">
        <v>36</v>
      </c>
      <c r="E29857" s="1">
        <v>2319083</v>
      </c>
      <c r="G29857" t="s">
        <v>34</v>
      </c>
      <c r="H29857" t="s">
        <v>24375</v>
      </c>
      <c r="I29857" t="s">
        <v>952</v>
      </c>
      <c r="K29857" t="s">
        <v>953</v>
      </c>
      <c r="L29857" t="s">
        <v>170</v>
      </c>
      <c r="M29857" t="s">
        <v>217</v>
      </c>
    </row>
    <row r="29858" spans="1:13" x14ac:dyDescent="0.3">
      <c r="A29858" t="s">
        <v>950</v>
      </c>
      <c r="C29858" t="s">
        <v>32450</v>
      </c>
      <c r="D29858">
        <v>36</v>
      </c>
      <c r="E29858" s="1">
        <v>5452306</v>
      </c>
      <c r="G29858" t="s">
        <v>34</v>
      </c>
      <c r="H29858" t="s">
        <v>24375</v>
      </c>
      <c r="I29858" t="s">
        <v>952</v>
      </c>
      <c r="K29858" t="s">
        <v>953</v>
      </c>
      <c r="L29858" t="s">
        <v>170</v>
      </c>
      <c r="M29858" t="s">
        <v>217</v>
      </c>
    </row>
    <row r="29859" spans="1:13" x14ac:dyDescent="0.3">
      <c r="A29859" t="s">
        <v>3595</v>
      </c>
      <c r="C29859" t="s">
        <v>2957</v>
      </c>
      <c r="D29859">
        <v>8</v>
      </c>
      <c r="E29859" s="1">
        <v>60490</v>
      </c>
      <c r="G29859" t="s">
        <v>69</v>
      </c>
      <c r="H29859" t="s">
        <v>3596</v>
      </c>
      <c r="I29859" t="s">
        <v>246</v>
      </c>
      <c r="K29859" t="s">
        <v>247</v>
      </c>
      <c r="L29859" t="s">
        <v>248</v>
      </c>
      <c r="M29859" t="s">
        <v>39</v>
      </c>
    </row>
    <row r="29860" spans="1:13" x14ac:dyDescent="0.3">
      <c r="A29860" t="s">
        <v>3595</v>
      </c>
      <c r="C29860" t="s">
        <v>27925</v>
      </c>
      <c r="D29860">
        <v>11</v>
      </c>
      <c r="E29860" s="1">
        <v>136735</v>
      </c>
      <c r="G29860" t="s">
        <v>69</v>
      </c>
      <c r="H29860" t="s">
        <v>28210</v>
      </c>
      <c r="I29860" t="s">
        <v>246</v>
      </c>
      <c r="K29860" t="s">
        <v>247</v>
      </c>
      <c r="L29860" t="s">
        <v>17</v>
      </c>
      <c r="M29860" t="s">
        <v>39</v>
      </c>
    </row>
    <row r="29861" spans="1:13" x14ac:dyDescent="0.3">
      <c r="A29861" t="s">
        <v>4566</v>
      </c>
      <c r="C29861" t="s">
        <v>4395</v>
      </c>
      <c r="D29861">
        <v>25</v>
      </c>
      <c r="E29861" s="1">
        <v>100000</v>
      </c>
      <c r="G29861" t="s">
        <v>13</v>
      </c>
      <c r="H29861" t="s">
        <v>4567</v>
      </c>
      <c r="I29861" t="s">
        <v>4568</v>
      </c>
      <c r="K29861" t="s">
        <v>4569</v>
      </c>
      <c r="L29861" t="s">
        <v>17</v>
      </c>
      <c r="M29861" t="s">
        <v>450</v>
      </c>
    </row>
    <row r="29862" spans="1:13" x14ac:dyDescent="0.3">
      <c r="A29862" t="s">
        <v>13369</v>
      </c>
      <c r="C29862" t="s">
        <v>12994</v>
      </c>
      <c r="D29862">
        <v>4</v>
      </c>
      <c r="E29862" s="1">
        <v>4509</v>
      </c>
      <c r="G29862" t="s">
        <v>34</v>
      </c>
      <c r="H29862" t="s">
        <v>6143</v>
      </c>
      <c r="I29862" t="s">
        <v>13370</v>
      </c>
      <c r="J29862" t="s">
        <v>9844</v>
      </c>
      <c r="K29862" t="s">
        <v>24</v>
      </c>
      <c r="L29862" t="s">
        <v>25</v>
      </c>
      <c r="M29862" t="s">
        <v>6146</v>
      </c>
    </row>
    <row r="29863" spans="1:13" x14ac:dyDescent="0.3">
      <c r="A29863" t="s">
        <v>15246</v>
      </c>
      <c r="C29863" t="s">
        <v>24500</v>
      </c>
      <c r="D29863">
        <v>37</v>
      </c>
      <c r="E29863" s="1">
        <v>54000</v>
      </c>
      <c r="G29863" t="s">
        <v>34</v>
      </c>
      <c r="H29863" t="s">
        <v>18250</v>
      </c>
      <c r="I29863" t="s">
        <v>15247</v>
      </c>
      <c r="J29863" t="s">
        <v>627</v>
      </c>
      <c r="K29863" t="s">
        <v>24</v>
      </c>
      <c r="L29863" t="s">
        <v>25</v>
      </c>
      <c r="M29863" t="s">
        <v>6146</v>
      </c>
    </row>
    <row r="29864" spans="1:13" x14ac:dyDescent="0.3">
      <c r="A29864" t="s">
        <v>15246</v>
      </c>
      <c r="C29864" t="s">
        <v>15182</v>
      </c>
      <c r="D29864">
        <v>5</v>
      </c>
      <c r="E29864" s="1">
        <v>99550</v>
      </c>
      <c r="G29864" t="s">
        <v>34</v>
      </c>
      <c r="H29864" t="s">
        <v>6143</v>
      </c>
      <c r="I29864" t="s">
        <v>15247</v>
      </c>
      <c r="J29864" t="s">
        <v>627</v>
      </c>
      <c r="K29864" t="s">
        <v>24</v>
      </c>
      <c r="L29864" t="s">
        <v>25</v>
      </c>
      <c r="M29864" t="s">
        <v>6146</v>
      </c>
    </row>
    <row r="29865" spans="1:13" x14ac:dyDescent="0.3">
      <c r="A29865" t="s">
        <v>15076</v>
      </c>
      <c r="C29865" t="s">
        <v>15008</v>
      </c>
      <c r="D29865">
        <v>4</v>
      </c>
      <c r="E29865" s="1">
        <v>8504</v>
      </c>
      <c r="G29865" t="s">
        <v>34</v>
      </c>
      <c r="H29865" t="s">
        <v>6143</v>
      </c>
      <c r="I29865" t="s">
        <v>15077</v>
      </c>
      <c r="J29865" t="s">
        <v>761</v>
      </c>
      <c r="K29865" t="s">
        <v>24</v>
      </c>
      <c r="L29865" t="s">
        <v>25</v>
      </c>
      <c r="M29865" t="s">
        <v>6146</v>
      </c>
    </row>
    <row r="29866" spans="1:13" x14ac:dyDescent="0.3">
      <c r="A29866" t="s">
        <v>26022</v>
      </c>
      <c r="C29866" t="s">
        <v>25932</v>
      </c>
      <c r="D29866">
        <v>3</v>
      </c>
      <c r="E29866" s="1">
        <v>22005</v>
      </c>
      <c r="G29866" t="s">
        <v>34</v>
      </c>
      <c r="H29866" t="s">
        <v>6143</v>
      </c>
      <c r="I29866" t="s">
        <v>20082</v>
      </c>
      <c r="J29866" t="s">
        <v>175</v>
      </c>
      <c r="K29866" t="s">
        <v>24</v>
      </c>
      <c r="L29866" t="s">
        <v>25</v>
      </c>
      <c r="M29866" t="s">
        <v>6146</v>
      </c>
    </row>
    <row r="29867" spans="1:13" x14ac:dyDescent="0.3">
      <c r="A29867" t="s">
        <v>33054</v>
      </c>
      <c r="C29867" t="s">
        <v>32581</v>
      </c>
      <c r="D29867">
        <v>7</v>
      </c>
      <c r="E29867" s="1">
        <v>12571</v>
      </c>
      <c r="G29867" t="s">
        <v>34</v>
      </c>
      <c r="H29867" t="s">
        <v>6143</v>
      </c>
      <c r="I29867" t="s">
        <v>8866</v>
      </c>
      <c r="J29867" t="s">
        <v>70</v>
      </c>
      <c r="K29867" t="s">
        <v>24</v>
      </c>
      <c r="L29867" t="s">
        <v>25</v>
      </c>
      <c r="M29867" t="s">
        <v>6146</v>
      </c>
    </row>
    <row r="29868" spans="1:13" x14ac:dyDescent="0.3">
      <c r="A29868" t="s">
        <v>8433</v>
      </c>
      <c r="C29868" t="s">
        <v>8196</v>
      </c>
      <c r="D29868">
        <v>18</v>
      </c>
      <c r="E29868" s="1">
        <v>96499</v>
      </c>
      <c r="G29868" t="s">
        <v>69</v>
      </c>
      <c r="H29868" t="s">
        <v>8434</v>
      </c>
      <c r="I29868" t="s">
        <v>70</v>
      </c>
      <c r="J29868" t="s">
        <v>70</v>
      </c>
      <c r="K29868" t="s">
        <v>24</v>
      </c>
      <c r="L29868" t="s">
        <v>17</v>
      </c>
      <c r="M29868" t="s">
        <v>39</v>
      </c>
    </row>
    <row r="29869" spans="1:13" x14ac:dyDescent="0.3">
      <c r="A29869" t="s">
        <v>17684</v>
      </c>
      <c r="C29869" t="s">
        <v>17445</v>
      </c>
      <c r="D29869">
        <v>16</v>
      </c>
      <c r="E29869" s="1">
        <v>25890</v>
      </c>
      <c r="G29869" t="s">
        <v>34</v>
      </c>
      <c r="H29869" t="s">
        <v>6143</v>
      </c>
      <c r="I29869" t="s">
        <v>6148</v>
      </c>
      <c r="J29869" t="s">
        <v>662</v>
      </c>
      <c r="K29869" t="s">
        <v>24</v>
      </c>
      <c r="L29869" t="s">
        <v>25</v>
      </c>
      <c r="M29869" t="s">
        <v>6146</v>
      </c>
    </row>
    <row r="29870" spans="1:13" x14ac:dyDescent="0.3">
      <c r="A29870" t="s">
        <v>13281</v>
      </c>
      <c r="C29870" t="s">
        <v>12994</v>
      </c>
      <c r="D29870">
        <v>4</v>
      </c>
      <c r="E29870" s="1">
        <v>17013</v>
      </c>
      <c r="G29870" t="s">
        <v>34</v>
      </c>
      <c r="H29870" t="s">
        <v>6143</v>
      </c>
      <c r="I29870" t="s">
        <v>13282</v>
      </c>
      <c r="J29870" t="s">
        <v>7536</v>
      </c>
      <c r="K29870" t="s">
        <v>24</v>
      </c>
      <c r="L29870" t="s">
        <v>25</v>
      </c>
      <c r="M29870" t="s">
        <v>6146</v>
      </c>
    </row>
    <row r="29871" spans="1:13" x14ac:dyDescent="0.3">
      <c r="A29871" t="s">
        <v>14096</v>
      </c>
      <c r="C29871" t="s">
        <v>20542</v>
      </c>
      <c r="D29871">
        <v>12</v>
      </c>
      <c r="E29871" s="1">
        <v>4469</v>
      </c>
      <c r="G29871" t="s">
        <v>111</v>
      </c>
      <c r="H29871" t="s">
        <v>7568</v>
      </c>
      <c r="I29871" t="s">
        <v>156</v>
      </c>
      <c r="J29871" t="s">
        <v>22</v>
      </c>
      <c r="K29871" t="s">
        <v>24</v>
      </c>
      <c r="L29871" t="s">
        <v>25</v>
      </c>
      <c r="M29871" t="s">
        <v>6109</v>
      </c>
    </row>
    <row r="29872" spans="1:13" x14ac:dyDescent="0.3">
      <c r="A29872" t="s">
        <v>14096</v>
      </c>
      <c r="C29872" t="s">
        <v>19404</v>
      </c>
      <c r="D29872">
        <v>12</v>
      </c>
      <c r="E29872" s="1">
        <v>2400</v>
      </c>
      <c r="G29872" t="s">
        <v>111</v>
      </c>
      <c r="H29872" t="s">
        <v>7568</v>
      </c>
      <c r="I29872" t="s">
        <v>156</v>
      </c>
      <c r="J29872" t="s">
        <v>22</v>
      </c>
      <c r="K29872" t="s">
        <v>24</v>
      </c>
      <c r="L29872" t="s">
        <v>25</v>
      </c>
      <c r="M29872" t="s">
        <v>6109</v>
      </c>
    </row>
    <row r="29873" spans="1:13" x14ac:dyDescent="0.3">
      <c r="A29873" t="s">
        <v>14096</v>
      </c>
      <c r="C29873" t="s">
        <v>31300</v>
      </c>
      <c r="D29873">
        <v>12</v>
      </c>
      <c r="E29873" s="1">
        <v>18485</v>
      </c>
      <c r="G29873" t="s">
        <v>111</v>
      </c>
      <c r="H29873" t="s">
        <v>7568</v>
      </c>
      <c r="I29873" t="s">
        <v>156</v>
      </c>
      <c r="J29873" t="s">
        <v>22</v>
      </c>
      <c r="K29873" t="s">
        <v>24</v>
      </c>
      <c r="L29873" t="s">
        <v>25</v>
      </c>
      <c r="M29873" t="s">
        <v>6109</v>
      </c>
    </row>
    <row r="29874" spans="1:13" x14ac:dyDescent="0.3">
      <c r="A29874" t="s">
        <v>14096</v>
      </c>
      <c r="C29874" t="s">
        <v>15468</v>
      </c>
      <c r="D29874">
        <v>12</v>
      </c>
      <c r="E29874" s="1">
        <v>17380</v>
      </c>
      <c r="G29874" t="s">
        <v>111</v>
      </c>
      <c r="H29874" t="s">
        <v>7568</v>
      </c>
      <c r="I29874" t="s">
        <v>156</v>
      </c>
      <c r="J29874" t="s">
        <v>22</v>
      </c>
      <c r="K29874" t="s">
        <v>24</v>
      </c>
      <c r="L29874" t="s">
        <v>25</v>
      </c>
      <c r="M29874" t="s">
        <v>6109</v>
      </c>
    </row>
    <row r="29875" spans="1:13" x14ac:dyDescent="0.3">
      <c r="A29875" t="s">
        <v>14096</v>
      </c>
      <c r="C29875" t="s">
        <v>14030</v>
      </c>
      <c r="D29875">
        <v>12</v>
      </c>
      <c r="E29875" s="1">
        <v>7890</v>
      </c>
      <c r="G29875" t="s">
        <v>111</v>
      </c>
      <c r="H29875" t="s">
        <v>7568</v>
      </c>
      <c r="I29875" t="s">
        <v>156</v>
      </c>
      <c r="J29875" t="s">
        <v>22</v>
      </c>
      <c r="K29875" t="s">
        <v>24</v>
      </c>
      <c r="L29875" t="s">
        <v>25</v>
      </c>
      <c r="M29875" t="s">
        <v>6109</v>
      </c>
    </row>
    <row r="29876" spans="1:13" x14ac:dyDescent="0.3">
      <c r="A29876" t="s">
        <v>36071</v>
      </c>
      <c r="C29876" t="s">
        <v>35954</v>
      </c>
      <c r="D29876">
        <v>6</v>
      </c>
      <c r="E29876" s="1">
        <v>12000</v>
      </c>
      <c r="G29876" t="s">
        <v>13</v>
      </c>
      <c r="H29876" t="s">
        <v>36072</v>
      </c>
      <c r="I29876" t="s">
        <v>626</v>
      </c>
      <c r="J29876" t="s">
        <v>627</v>
      </c>
      <c r="K29876" t="s">
        <v>24</v>
      </c>
      <c r="L29876" t="s">
        <v>17</v>
      </c>
      <c r="M29876" t="s">
        <v>82</v>
      </c>
    </row>
    <row r="29877" spans="1:13" x14ac:dyDescent="0.3">
      <c r="A29877" t="s">
        <v>15035</v>
      </c>
      <c r="C29877" t="s">
        <v>15008</v>
      </c>
      <c r="D29877">
        <v>30</v>
      </c>
      <c r="E29877" s="1">
        <v>140000</v>
      </c>
      <c r="G29877" t="s">
        <v>111</v>
      </c>
      <c r="H29877" t="s">
        <v>15036</v>
      </c>
      <c r="I29877" t="s">
        <v>118</v>
      </c>
      <c r="J29877" t="s">
        <v>119</v>
      </c>
      <c r="K29877" t="s">
        <v>24</v>
      </c>
      <c r="L29877" t="s">
        <v>25</v>
      </c>
      <c r="M29877" t="s">
        <v>120</v>
      </c>
    </row>
    <row r="29878" spans="1:13" x14ac:dyDescent="0.3">
      <c r="A29878" t="s">
        <v>21097</v>
      </c>
      <c r="C29878" t="s">
        <v>21035</v>
      </c>
      <c r="D29878">
        <v>41</v>
      </c>
      <c r="E29878" s="1">
        <v>255605</v>
      </c>
      <c r="G29878" t="s">
        <v>13</v>
      </c>
      <c r="H29878" t="s">
        <v>21098</v>
      </c>
      <c r="I29878" t="s">
        <v>4234</v>
      </c>
      <c r="J29878" t="s">
        <v>608</v>
      </c>
      <c r="K29878" t="s">
        <v>609</v>
      </c>
      <c r="L29878" t="s">
        <v>456</v>
      </c>
      <c r="M29878" t="s">
        <v>345</v>
      </c>
    </row>
    <row r="29879" spans="1:13" x14ac:dyDescent="0.3">
      <c r="A29879" t="s">
        <v>7417</v>
      </c>
      <c r="C29879" t="s">
        <v>6985</v>
      </c>
      <c r="D29879">
        <v>4</v>
      </c>
      <c r="E29879" s="1">
        <v>15148</v>
      </c>
      <c r="G29879" t="s">
        <v>34</v>
      </c>
      <c r="H29879" t="s">
        <v>6143</v>
      </c>
      <c r="I29879" t="s">
        <v>7418</v>
      </c>
      <c r="J29879" t="s">
        <v>6105</v>
      </c>
      <c r="K29879" t="s">
        <v>24</v>
      </c>
      <c r="L29879" t="s">
        <v>25</v>
      </c>
      <c r="M29879" t="s">
        <v>6146</v>
      </c>
    </row>
    <row r="29880" spans="1:13" x14ac:dyDescent="0.3">
      <c r="A29880" t="s">
        <v>20394</v>
      </c>
      <c r="C29880" t="s">
        <v>20121</v>
      </c>
      <c r="D29880">
        <v>4</v>
      </c>
      <c r="E29880" s="1">
        <v>15065</v>
      </c>
      <c r="G29880" t="s">
        <v>34</v>
      </c>
      <c r="H29880" t="s">
        <v>6143</v>
      </c>
      <c r="I29880" t="s">
        <v>20395</v>
      </c>
      <c r="J29880" t="s">
        <v>288</v>
      </c>
      <c r="K29880" t="s">
        <v>24</v>
      </c>
      <c r="L29880" t="s">
        <v>25</v>
      </c>
      <c r="M29880" t="s">
        <v>6146</v>
      </c>
    </row>
    <row r="29881" spans="1:13" x14ac:dyDescent="0.3">
      <c r="A29881" t="s">
        <v>31472</v>
      </c>
      <c r="C29881" t="s">
        <v>31300</v>
      </c>
      <c r="D29881">
        <v>5</v>
      </c>
      <c r="E29881" s="1">
        <v>18427</v>
      </c>
      <c r="G29881" t="s">
        <v>34</v>
      </c>
      <c r="H29881" t="s">
        <v>6143</v>
      </c>
      <c r="I29881" t="s">
        <v>19773</v>
      </c>
      <c r="J29881" t="s">
        <v>137</v>
      </c>
      <c r="K29881" t="s">
        <v>24</v>
      </c>
      <c r="L29881" t="s">
        <v>25</v>
      </c>
      <c r="M29881" t="s">
        <v>6146</v>
      </c>
    </row>
    <row r="29882" spans="1:13" x14ac:dyDescent="0.3">
      <c r="A29882" t="s">
        <v>31684</v>
      </c>
      <c r="C29882" t="s">
        <v>31493</v>
      </c>
      <c r="D29882">
        <v>5</v>
      </c>
      <c r="E29882" s="1">
        <v>35480</v>
      </c>
      <c r="G29882" t="s">
        <v>34</v>
      </c>
      <c r="H29882" t="s">
        <v>6143</v>
      </c>
      <c r="I29882" t="s">
        <v>31685</v>
      </c>
      <c r="J29882" t="s">
        <v>311</v>
      </c>
      <c r="K29882" t="s">
        <v>24</v>
      </c>
      <c r="L29882" t="s">
        <v>25</v>
      </c>
      <c r="M29882" t="s">
        <v>6146</v>
      </c>
    </row>
    <row r="29883" spans="1:13" x14ac:dyDescent="0.3">
      <c r="A29883" t="s">
        <v>14301</v>
      </c>
      <c r="C29883" t="s">
        <v>14108</v>
      </c>
      <c r="D29883">
        <v>7</v>
      </c>
      <c r="E29883" s="1">
        <v>21008</v>
      </c>
      <c r="G29883" t="s">
        <v>34</v>
      </c>
      <c r="H29883" t="s">
        <v>6143</v>
      </c>
      <c r="I29883" t="s">
        <v>14302</v>
      </c>
      <c r="J29883" t="s">
        <v>433</v>
      </c>
      <c r="K29883" t="s">
        <v>24</v>
      </c>
      <c r="L29883" t="s">
        <v>25</v>
      </c>
      <c r="M29883" t="s">
        <v>6146</v>
      </c>
    </row>
    <row r="29884" spans="1:13" x14ac:dyDescent="0.3">
      <c r="A29884" t="s">
        <v>32979</v>
      </c>
      <c r="C29884" t="s">
        <v>32581</v>
      </c>
      <c r="D29884">
        <v>7</v>
      </c>
      <c r="E29884" s="1">
        <v>8058</v>
      </c>
      <c r="G29884" t="s">
        <v>34</v>
      </c>
      <c r="H29884" t="s">
        <v>6143</v>
      </c>
      <c r="I29884" t="s">
        <v>32980</v>
      </c>
      <c r="J29884" t="s">
        <v>70</v>
      </c>
      <c r="K29884" t="s">
        <v>24</v>
      </c>
      <c r="L29884" t="s">
        <v>25</v>
      </c>
      <c r="M29884" t="s">
        <v>6146</v>
      </c>
    </row>
    <row r="29885" spans="1:13" x14ac:dyDescent="0.3">
      <c r="A29885" t="s">
        <v>6835</v>
      </c>
      <c r="C29885" t="s">
        <v>6671</v>
      </c>
      <c r="D29885">
        <v>3</v>
      </c>
      <c r="E29885" s="1">
        <v>6764</v>
      </c>
      <c r="G29885" t="s">
        <v>34</v>
      </c>
      <c r="H29885" t="s">
        <v>6143</v>
      </c>
      <c r="I29885" t="s">
        <v>6836</v>
      </c>
      <c r="J29885" t="s">
        <v>1250</v>
      </c>
      <c r="K29885" t="s">
        <v>24</v>
      </c>
      <c r="L29885" t="s">
        <v>25</v>
      </c>
      <c r="M29885" t="s">
        <v>6146</v>
      </c>
    </row>
    <row r="29886" spans="1:13" x14ac:dyDescent="0.3">
      <c r="A29886" t="s">
        <v>12926</v>
      </c>
      <c r="C29886" t="s">
        <v>27408</v>
      </c>
      <c r="D29886">
        <v>11</v>
      </c>
      <c r="E29886" s="1">
        <v>50000</v>
      </c>
      <c r="G29886" t="s">
        <v>21</v>
      </c>
      <c r="H29886" t="s">
        <v>77</v>
      </c>
      <c r="I29886" t="s">
        <v>7975</v>
      </c>
      <c r="J29886" t="s">
        <v>22</v>
      </c>
      <c r="K29886" t="s">
        <v>24</v>
      </c>
      <c r="L29886" t="s">
        <v>25</v>
      </c>
      <c r="M29886" t="s">
        <v>26</v>
      </c>
    </row>
    <row r="29887" spans="1:13" x14ac:dyDescent="0.3">
      <c r="A29887" t="s">
        <v>12926</v>
      </c>
      <c r="C29887" t="s">
        <v>23966</v>
      </c>
      <c r="D29887">
        <v>1</v>
      </c>
      <c r="E29887" s="1">
        <v>1500</v>
      </c>
      <c r="G29887" t="s">
        <v>21</v>
      </c>
      <c r="H29887" t="s">
        <v>68</v>
      </c>
      <c r="I29887" t="s">
        <v>7975</v>
      </c>
      <c r="J29887" t="s">
        <v>22</v>
      </c>
      <c r="K29887" t="s">
        <v>24</v>
      </c>
      <c r="L29887" t="s">
        <v>25</v>
      </c>
      <c r="M29887" t="s">
        <v>26</v>
      </c>
    </row>
    <row r="29888" spans="1:13" x14ac:dyDescent="0.3">
      <c r="A29888" t="s">
        <v>12926</v>
      </c>
      <c r="C29888" t="s">
        <v>23564</v>
      </c>
      <c r="D29888">
        <v>48</v>
      </c>
      <c r="E29888" s="1">
        <v>400000</v>
      </c>
      <c r="G29888" t="s">
        <v>21</v>
      </c>
      <c r="H29888" t="s">
        <v>68</v>
      </c>
      <c r="I29888" t="s">
        <v>7975</v>
      </c>
      <c r="J29888" t="s">
        <v>22</v>
      </c>
      <c r="K29888" t="s">
        <v>24</v>
      </c>
      <c r="L29888" t="s">
        <v>25</v>
      </c>
      <c r="M29888" t="s">
        <v>26</v>
      </c>
    </row>
    <row r="29889" spans="1:13" x14ac:dyDescent="0.3">
      <c r="A29889" t="s">
        <v>12926</v>
      </c>
      <c r="C29889" t="s">
        <v>21035</v>
      </c>
      <c r="D29889">
        <v>1</v>
      </c>
      <c r="E29889" s="1">
        <v>1500</v>
      </c>
      <c r="G29889" t="s">
        <v>21</v>
      </c>
      <c r="H29889" t="s">
        <v>68</v>
      </c>
      <c r="I29889" t="s">
        <v>7975</v>
      </c>
      <c r="J29889" t="s">
        <v>22</v>
      </c>
      <c r="K29889" t="s">
        <v>24</v>
      </c>
      <c r="L29889" t="s">
        <v>25</v>
      </c>
      <c r="M29889" t="s">
        <v>26</v>
      </c>
    </row>
    <row r="29890" spans="1:13" x14ac:dyDescent="0.3">
      <c r="A29890" t="s">
        <v>12926</v>
      </c>
      <c r="C29890" t="s">
        <v>16599</v>
      </c>
      <c r="D29890">
        <v>66</v>
      </c>
      <c r="E29890" s="1">
        <v>1000000</v>
      </c>
      <c r="G29890" t="s">
        <v>21</v>
      </c>
      <c r="H29890" t="s">
        <v>16642</v>
      </c>
      <c r="I29890" t="s">
        <v>7975</v>
      </c>
      <c r="J29890" t="s">
        <v>22</v>
      </c>
      <c r="K29890" t="s">
        <v>24</v>
      </c>
      <c r="L29890" t="s">
        <v>25</v>
      </c>
      <c r="M29890" t="s">
        <v>26</v>
      </c>
    </row>
    <row r="29891" spans="1:13" x14ac:dyDescent="0.3">
      <c r="A29891" t="s">
        <v>12926</v>
      </c>
      <c r="C29891" t="s">
        <v>16466</v>
      </c>
      <c r="D29891">
        <v>1</v>
      </c>
      <c r="E29891" s="1">
        <v>1500</v>
      </c>
      <c r="G29891" t="s">
        <v>21</v>
      </c>
      <c r="H29891" t="s">
        <v>77</v>
      </c>
      <c r="I29891" t="s">
        <v>7975</v>
      </c>
      <c r="J29891" t="s">
        <v>22</v>
      </c>
      <c r="K29891" t="s">
        <v>24</v>
      </c>
      <c r="L29891" t="s">
        <v>25</v>
      </c>
      <c r="M29891" t="s">
        <v>26</v>
      </c>
    </row>
    <row r="29892" spans="1:13" x14ac:dyDescent="0.3">
      <c r="A29892" t="s">
        <v>12926</v>
      </c>
      <c r="C29892" t="s">
        <v>12803</v>
      </c>
      <c r="D29892">
        <v>1</v>
      </c>
      <c r="E29892" s="1">
        <v>1500</v>
      </c>
      <c r="G29892" t="s">
        <v>21</v>
      </c>
      <c r="H29892" t="s">
        <v>970</v>
      </c>
      <c r="I29892" t="s">
        <v>7975</v>
      </c>
      <c r="J29892" t="s">
        <v>22</v>
      </c>
      <c r="K29892" t="s">
        <v>24</v>
      </c>
      <c r="L29892" t="s">
        <v>25</v>
      </c>
      <c r="M29892" t="s">
        <v>26</v>
      </c>
    </row>
    <row r="29893" spans="1:13" x14ac:dyDescent="0.3">
      <c r="A29893" t="s">
        <v>12926</v>
      </c>
      <c r="C29893" t="s">
        <v>37626</v>
      </c>
      <c r="D29893">
        <v>101</v>
      </c>
      <c r="E29893" s="1">
        <v>700000</v>
      </c>
      <c r="G29893" t="s">
        <v>21</v>
      </c>
      <c r="H29893" t="s">
        <v>970</v>
      </c>
      <c r="I29893" t="s">
        <v>7975</v>
      </c>
      <c r="J29893" t="s">
        <v>22</v>
      </c>
      <c r="K29893" t="s">
        <v>24</v>
      </c>
      <c r="L29893" t="s">
        <v>25</v>
      </c>
      <c r="M29893" t="s">
        <v>26</v>
      </c>
    </row>
    <row r="29894" spans="1:13" x14ac:dyDescent="0.3">
      <c r="A29894" t="s">
        <v>7459</v>
      </c>
      <c r="C29894" t="s">
        <v>7424</v>
      </c>
      <c r="D29894">
        <v>4</v>
      </c>
      <c r="E29894" s="1">
        <v>18665</v>
      </c>
      <c r="G29894" t="s">
        <v>34</v>
      </c>
      <c r="H29894" t="s">
        <v>6143</v>
      </c>
      <c r="I29894" t="s">
        <v>7460</v>
      </c>
      <c r="J29894" t="s">
        <v>7438</v>
      </c>
      <c r="K29894" t="s">
        <v>24</v>
      </c>
      <c r="L29894" t="s">
        <v>25</v>
      </c>
      <c r="M29894" t="s">
        <v>6146</v>
      </c>
    </row>
    <row r="29895" spans="1:13" x14ac:dyDescent="0.3">
      <c r="A29895" t="s">
        <v>32858</v>
      </c>
      <c r="C29895" t="s">
        <v>32581</v>
      </c>
      <c r="D29895">
        <v>7</v>
      </c>
      <c r="E29895" s="1">
        <v>19215</v>
      </c>
      <c r="G29895" t="s">
        <v>34</v>
      </c>
      <c r="H29895" t="s">
        <v>6143</v>
      </c>
      <c r="I29895" t="s">
        <v>6330</v>
      </c>
      <c r="J29895" t="s">
        <v>70</v>
      </c>
      <c r="K29895" t="s">
        <v>24</v>
      </c>
      <c r="L29895" t="s">
        <v>25</v>
      </c>
      <c r="M29895" t="s">
        <v>6146</v>
      </c>
    </row>
    <row r="29896" spans="1:13" x14ac:dyDescent="0.3">
      <c r="A29896" t="s">
        <v>14186</v>
      </c>
      <c r="C29896" t="s">
        <v>14108</v>
      </c>
      <c r="D29896">
        <v>7</v>
      </c>
      <c r="E29896" s="1">
        <v>21108</v>
      </c>
      <c r="G29896" t="s">
        <v>34</v>
      </c>
      <c r="H29896" t="s">
        <v>6143</v>
      </c>
      <c r="I29896" t="s">
        <v>14187</v>
      </c>
      <c r="J29896" t="s">
        <v>433</v>
      </c>
      <c r="K29896" t="s">
        <v>24</v>
      </c>
      <c r="L29896" t="s">
        <v>25</v>
      </c>
      <c r="M29896" t="s">
        <v>6146</v>
      </c>
    </row>
    <row r="29897" spans="1:13" x14ac:dyDescent="0.3">
      <c r="A29897" t="s">
        <v>32575</v>
      </c>
      <c r="C29897" t="s">
        <v>32450</v>
      </c>
      <c r="D29897">
        <v>1</v>
      </c>
      <c r="E29897" s="1">
        <v>5669</v>
      </c>
      <c r="G29897" t="s">
        <v>34</v>
      </c>
      <c r="H29897" t="s">
        <v>6143</v>
      </c>
      <c r="I29897" t="s">
        <v>32576</v>
      </c>
      <c r="J29897" t="s">
        <v>813</v>
      </c>
      <c r="K29897" t="s">
        <v>24</v>
      </c>
      <c r="L29897" t="s">
        <v>25</v>
      </c>
      <c r="M29897" t="s">
        <v>6146</v>
      </c>
    </row>
    <row r="29898" spans="1:13" x14ac:dyDescent="0.3">
      <c r="A29898" t="s">
        <v>19499</v>
      </c>
      <c r="C29898" t="s">
        <v>19404</v>
      </c>
      <c r="D29898">
        <v>6</v>
      </c>
      <c r="E29898" s="1">
        <v>17075</v>
      </c>
      <c r="G29898" t="s">
        <v>34</v>
      </c>
      <c r="H29898" t="s">
        <v>6143</v>
      </c>
      <c r="I29898" t="s">
        <v>19500</v>
      </c>
      <c r="J29898" t="s">
        <v>280</v>
      </c>
      <c r="K29898" t="s">
        <v>24</v>
      </c>
      <c r="L29898" t="s">
        <v>25</v>
      </c>
      <c r="M29898" t="s">
        <v>6146</v>
      </c>
    </row>
    <row r="29899" spans="1:13" x14ac:dyDescent="0.3">
      <c r="A29899" t="s">
        <v>27091</v>
      </c>
      <c r="C29899" t="s">
        <v>26519</v>
      </c>
      <c r="D29899">
        <v>5</v>
      </c>
      <c r="E29899" s="1">
        <v>7910</v>
      </c>
      <c r="G29899" t="s">
        <v>34</v>
      </c>
      <c r="H29899" t="s">
        <v>6143</v>
      </c>
      <c r="I29899" t="s">
        <v>27092</v>
      </c>
      <c r="J29899" t="s">
        <v>2347</v>
      </c>
      <c r="K29899" t="s">
        <v>24</v>
      </c>
      <c r="L29899" t="s">
        <v>25</v>
      </c>
      <c r="M29899" t="s">
        <v>6146</v>
      </c>
    </row>
    <row r="29900" spans="1:13" x14ac:dyDescent="0.3">
      <c r="A29900" t="s">
        <v>14736</v>
      </c>
      <c r="C29900" t="s">
        <v>14716</v>
      </c>
      <c r="D29900">
        <v>12</v>
      </c>
      <c r="E29900" s="1">
        <v>60000</v>
      </c>
      <c r="G29900" t="s">
        <v>111</v>
      </c>
      <c r="H29900" t="s">
        <v>14737</v>
      </c>
      <c r="I29900" t="s">
        <v>6775</v>
      </c>
      <c r="J29900" t="s">
        <v>86</v>
      </c>
      <c r="K29900" t="s">
        <v>24</v>
      </c>
      <c r="L29900" t="s">
        <v>25</v>
      </c>
      <c r="M29900" t="s">
        <v>87</v>
      </c>
    </row>
    <row r="29901" spans="1:13" x14ac:dyDescent="0.3">
      <c r="A29901" t="s">
        <v>15136</v>
      </c>
      <c r="C29901" t="s">
        <v>26519</v>
      </c>
      <c r="D29901">
        <v>5</v>
      </c>
      <c r="E29901" s="1">
        <v>11510</v>
      </c>
      <c r="G29901" t="s">
        <v>34</v>
      </c>
      <c r="H29901" t="s">
        <v>6143</v>
      </c>
      <c r="I29901" t="s">
        <v>15137</v>
      </c>
      <c r="J29901" t="s">
        <v>2347</v>
      </c>
      <c r="K29901" t="s">
        <v>24</v>
      </c>
      <c r="L29901" t="s">
        <v>25</v>
      </c>
      <c r="M29901" t="s">
        <v>6146</v>
      </c>
    </row>
    <row r="29902" spans="1:13" x14ac:dyDescent="0.3">
      <c r="A29902" t="s">
        <v>15136</v>
      </c>
      <c r="C29902" t="s">
        <v>15008</v>
      </c>
      <c r="D29902">
        <v>4</v>
      </c>
      <c r="E29902" s="1">
        <v>7754</v>
      </c>
      <c r="G29902" t="s">
        <v>34</v>
      </c>
      <c r="H29902" t="s">
        <v>6143</v>
      </c>
      <c r="I29902" t="s">
        <v>15137</v>
      </c>
      <c r="J29902" t="s">
        <v>761</v>
      </c>
      <c r="K29902" t="s">
        <v>24</v>
      </c>
      <c r="L29902" t="s">
        <v>25</v>
      </c>
      <c r="M29902" t="s">
        <v>6146</v>
      </c>
    </row>
    <row r="29903" spans="1:13" x14ac:dyDescent="0.3">
      <c r="A29903" t="s">
        <v>6190</v>
      </c>
      <c r="C29903" t="s">
        <v>6098</v>
      </c>
      <c r="D29903">
        <v>3</v>
      </c>
      <c r="E29903" s="1">
        <v>29046</v>
      </c>
      <c r="G29903" t="s">
        <v>34</v>
      </c>
      <c r="H29903" t="s">
        <v>6143</v>
      </c>
      <c r="I29903" t="s">
        <v>6191</v>
      </c>
      <c r="J29903" t="s">
        <v>6145</v>
      </c>
      <c r="K29903" t="s">
        <v>24</v>
      </c>
      <c r="L29903" t="s">
        <v>25</v>
      </c>
      <c r="M29903" t="s">
        <v>6146</v>
      </c>
    </row>
    <row r="29904" spans="1:13" x14ac:dyDescent="0.3">
      <c r="A29904" t="s">
        <v>31779</v>
      </c>
      <c r="C29904" t="s">
        <v>31728</v>
      </c>
      <c r="D29904">
        <v>6</v>
      </c>
      <c r="E29904" s="1">
        <v>18358</v>
      </c>
      <c r="G29904" t="s">
        <v>34</v>
      </c>
      <c r="H29904" t="s">
        <v>6143</v>
      </c>
      <c r="I29904" t="s">
        <v>6258</v>
      </c>
      <c r="J29904" t="s">
        <v>165</v>
      </c>
      <c r="K29904" t="s">
        <v>24</v>
      </c>
      <c r="L29904" t="s">
        <v>25</v>
      </c>
      <c r="M29904" t="s">
        <v>6146</v>
      </c>
    </row>
    <row r="29905" spans="1:13" x14ac:dyDescent="0.3">
      <c r="A29905" t="s">
        <v>19657</v>
      </c>
      <c r="C29905" t="s">
        <v>19404</v>
      </c>
      <c r="D29905">
        <v>6</v>
      </c>
      <c r="E29905" s="1">
        <v>4595</v>
      </c>
      <c r="G29905" t="s">
        <v>34</v>
      </c>
      <c r="H29905" t="s">
        <v>6143</v>
      </c>
      <c r="I29905" t="s">
        <v>19658</v>
      </c>
      <c r="J29905" t="s">
        <v>280</v>
      </c>
      <c r="K29905" t="s">
        <v>24</v>
      </c>
      <c r="L29905" t="s">
        <v>25</v>
      </c>
      <c r="M29905" t="s">
        <v>6146</v>
      </c>
    </row>
    <row r="29906" spans="1:13" x14ac:dyDescent="0.3">
      <c r="A29906" t="s">
        <v>14752</v>
      </c>
      <c r="C29906" t="s">
        <v>14716</v>
      </c>
      <c r="D29906">
        <v>4</v>
      </c>
      <c r="E29906" s="1">
        <v>22172</v>
      </c>
      <c r="G29906" t="s">
        <v>34</v>
      </c>
      <c r="H29906" t="s">
        <v>6143</v>
      </c>
      <c r="I29906" t="s">
        <v>6831</v>
      </c>
      <c r="J29906" t="s">
        <v>300</v>
      </c>
      <c r="K29906" t="s">
        <v>24</v>
      </c>
      <c r="L29906" t="s">
        <v>25</v>
      </c>
      <c r="M29906" t="s">
        <v>6146</v>
      </c>
    </row>
    <row r="29907" spans="1:13" x14ac:dyDescent="0.3">
      <c r="A29907" t="s">
        <v>6355</v>
      </c>
      <c r="C29907" t="s">
        <v>6249</v>
      </c>
      <c r="D29907">
        <v>4</v>
      </c>
      <c r="E29907" s="1">
        <v>15069</v>
      </c>
      <c r="G29907" t="s">
        <v>34</v>
      </c>
      <c r="H29907" t="s">
        <v>6143</v>
      </c>
      <c r="I29907" t="s">
        <v>6356</v>
      </c>
      <c r="J29907" t="s">
        <v>6297</v>
      </c>
      <c r="K29907" t="s">
        <v>24</v>
      </c>
      <c r="L29907" t="s">
        <v>25</v>
      </c>
      <c r="M29907" t="s">
        <v>6146</v>
      </c>
    </row>
    <row r="29908" spans="1:13" x14ac:dyDescent="0.3">
      <c r="A29908" t="s">
        <v>19024</v>
      </c>
      <c r="C29908" t="s">
        <v>18937</v>
      </c>
      <c r="D29908">
        <v>4</v>
      </c>
      <c r="E29908" s="1">
        <v>15760</v>
      </c>
      <c r="G29908" t="s">
        <v>34</v>
      </c>
      <c r="H29908" t="s">
        <v>6143</v>
      </c>
      <c r="I29908" t="s">
        <v>19025</v>
      </c>
      <c r="J29908" t="s">
        <v>17989</v>
      </c>
      <c r="K29908" t="s">
        <v>24</v>
      </c>
      <c r="L29908" t="s">
        <v>25</v>
      </c>
      <c r="M29908" t="s">
        <v>6146</v>
      </c>
    </row>
    <row r="29909" spans="1:13" x14ac:dyDescent="0.3">
      <c r="A29909" t="s">
        <v>25648</v>
      </c>
      <c r="C29909" t="s">
        <v>25397</v>
      </c>
      <c r="D29909">
        <v>4</v>
      </c>
      <c r="E29909" s="1">
        <v>4785</v>
      </c>
      <c r="G29909" t="s">
        <v>34</v>
      </c>
      <c r="H29909" t="s">
        <v>6143</v>
      </c>
      <c r="I29909" t="s">
        <v>25649</v>
      </c>
      <c r="J29909" t="s">
        <v>7616</v>
      </c>
      <c r="K29909" t="s">
        <v>24</v>
      </c>
      <c r="L29909" t="s">
        <v>25</v>
      </c>
      <c r="M29909" t="s">
        <v>6146</v>
      </c>
    </row>
    <row r="29910" spans="1:13" x14ac:dyDescent="0.3">
      <c r="A29910" t="s">
        <v>26004</v>
      </c>
      <c r="C29910" t="s">
        <v>25932</v>
      </c>
      <c r="D29910">
        <v>1</v>
      </c>
      <c r="E29910" s="1">
        <v>35070</v>
      </c>
      <c r="G29910" t="s">
        <v>34</v>
      </c>
      <c r="H29910" t="s">
        <v>6143</v>
      </c>
      <c r="I29910" t="s">
        <v>198</v>
      </c>
      <c r="J29910" t="s">
        <v>199</v>
      </c>
      <c r="K29910" t="s">
        <v>24</v>
      </c>
      <c r="L29910" t="s">
        <v>25</v>
      </c>
      <c r="M29910" t="s">
        <v>6146</v>
      </c>
    </row>
    <row r="29911" spans="1:13" x14ac:dyDescent="0.3">
      <c r="A29911" t="s">
        <v>26004</v>
      </c>
      <c r="C29911" t="s">
        <v>25932</v>
      </c>
      <c r="D29911">
        <v>1</v>
      </c>
      <c r="E29911" s="1">
        <v>46240</v>
      </c>
      <c r="G29911" t="s">
        <v>34</v>
      </c>
      <c r="H29911" t="s">
        <v>6143</v>
      </c>
      <c r="I29911" t="s">
        <v>198</v>
      </c>
      <c r="J29911" t="s">
        <v>199</v>
      </c>
      <c r="K29911" t="s">
        <v>24</v>
      </c>
      <c r="L29911" t="s">
        <v>25</v>
      </c>
      <c r="M29911" t="s">
        <v>6146</v>
      </c>
    </row>
    <row r="29912" spans="1:13" x14ac:dyDescent="0.3">
      <c r="A29912" t="s">
        <v>31694</v>
      </c>
      <c r="C29912" t="s">
        <v>31493</v>
      </c>
      <c r="D29912">
        <v>5</v>
      </c>
      <c r="E29912" s="1">
        <v>18358</v>
      </c>
      <c r="G29912" t="s">
        <v>34</v>
      </c>
      <c r="H29912" t="s">
        <v>6143</v>
      </c>
      <c r="I29912" t="s">
        <v>198</v>
      </c>
      <c r="J29912" t="s">
        <v>311</v>
      </c>
      <c r="K29912" t="s">
        <v>24</v>
      </c>
      <c r="L29912" t="s">
        <v>25</v>
      </c>
      <c r="M29912" t="s">
        <v>6146</v>
      </c>
    </row>
    <row r="29913" spans="1:13" x14ac:dyDescent="0.3">
      <c r="A29913" t="s">
        <v>33217</v>
      </c>
      <c r="C29913" t="s">
        <v>33173</v>
      </c>
      <c r="D29913">
        <v>6</v>
      </c>
      <c r="E29913" s="1">
        <v>110148</v>
      </c>
      <c r="G29913" t="s">
        <v>34</v>
      </c>
      <c r="H29913" t="s">
        <v>6143</v>
      </c>
      <c r="I29913" t="s">
        <v>15874</v>
      </c>
      <c r="J29913" t="s">
        <v>422</v>
      </c>
      <c r="K29913" t="s">
        <v>24</v>
      </c>
      <c r="L29913" t="s">
        <v>25</v>
      </c>
      <c r="M29913" t="s">
        <v>6146</v>
      </c>
    </row>
    <row r="29914" spans="1:13" x14ac:dyDescent="0.3">
      <c r="A29914" t="s">
        <v>27093</v>
      </c>
      <c r="C29914" t="s">
        <v>26519</v>
      </c>
      <c r="D29914">
        <v>5</v>
      </c>
      <c r="E29914" s="1">
        <v>7590</v>
      </c>
      <c r="G29914" t="s">
        <v>34</v>
      </c>
      <c r="H29914" t="s">
        <v>6143</v>
      </c>
      <c r="I29914" t="s">
        <v>27094</v>
      </c>
      <c r="J29914" t="s">
        <v>2347</v>
      </c>
      <c r="K29914" t="s">
        <v>24</v>
      </c>
      <c r="L29914" t="s">
        <v>25</v>
      </c>
      <c r="M29914" t="s">
        <v>6146</v>
      </c>
    </row>
    <row r="29915" spans="1:13" x14ac:dyDescent="0.3">
      <c r="A29915" t="s">
        <v>18915</v>
      </c>
      <c r="C29915" t="s">
        <v>18470</v>
      </c>
      <c r="D29915">
        <v>4</v>
      </c>
      <c r="E29915" s="1">
        <v>7190</v>
      </c>
      <c r="G29915" t="s">
        <v>34</v>
      </c>
      <c r="H29915" t="s">
        <v>6143</v>
      </c>
      <c r="I29915" t="s">
        <v>18916</v>
      </c>
      <c r="J29915" t="s">
        <v>3203</v>
      </c>
      <c r="K29915" t="s">
        <v>24</v>
      </c>
      <c r="L29915" t="s">
        <v>25</v>
      </c>
      <c r="M29915" t="s">
        <v>6146</v>
      </c>
    </row>
    <row r="29916" spans="1:13" x14ac:dyDescent="0.3">
      <c r="A29916" t="s">
        <v>17496</v>
      </c>
      <c r="C29916" t="s">
        <v>18470</v>
      </c>
      <c r="D29916">
        <v>4</v>
      </c>
      <c r="E29916" s="1">
        <v>7760</v>
      </c>
      <c r="G29916" t="s">
        <v>34</v>
      </c>
      <c r="H29916" t="s">
        <v>6143</v>
      </c>
      <c r="I29916" t="s">
        <v>17497</v>
      </c>
      <c r="J29916" t="s">
        <v>3203</v>
      </c>
      <c r="K29916" t="s">
        <v>24</v>
      </c>
      <c r="L29916" t="s">
        <v>25</v>
      </c>
      <c r="M29916" t="s">
        <v>6146</v>
      </c>
    </row>
    <row r="29917" spans="1:13" x14ac:dyDescent="0.3">
      <c r="A29917" t="s">
        <v>17496</v>
      </c>
      <c r="C29917" t="s">
        <v>17445</v>
      </c>
      <c r="D29917">
        <v>16</v>
      </c>
      <c r="E29917" s="1">
        <v>3875</v>
      </c>
      <c r="G29917" t="s">
        <v>34</v>
      </c>
      <c r="H29917" t="s">
        <v>6143</v>
      </c>
      <c r="I29917" t="s">
        <v>17497</v>
      </c>
      <c r="J29917" t="s">
        <v>662</v>
      </c>
      <c r="K29917" t="s">
        <v>24</v>
      </c>
      <c r="L29917" t="s">
        <v>25</v>
      </c>
      <c r="M29917" t="s">
        <v>6146</v>
      </c>
    </row>
    <row r="29918" spans="1:13" x14ac:dyDescent="0.3">
      <c r="A29918" t="s">
        <v>32348</v>
      </c>
      <c r="C29918" t="s">
        <v>32274</v>
      </c>
      <c r="D29918">
        <v>2</v>
      </c>
      <c r="E29918" s="1">
        <v>17050</v>
      </c>
      <c r="G29918" t="s">
        <v>34</v>
      </c>
      <c r="H29918" t="s">
        <v>6143</v>
      </c>
      <c r="I29918" t="s">
        <v>26363</v>
      </c>
      <c r="J29918" t="s">
        <v>3026</v>
      </c>
      <c r="K29918" t="s">
        <v>24</v>
      </c>
      <c r="L29918" t="s">
        <v>25</v>
      </c>
      <c r="M29918" t="s">
        <v>6146</v>
      </c>
    </row>
    <row r="29919" spans="1:13" x14ac:dyDescent="0.3">
      <c r="A29919" t="s">
        <v>7140</v>
      </c>
      <c r="C29919" t="s">
        <v>6985</v>
      </c>
      <c r="D29919">
        <v>6</v>
      </c>
      <c r="E29919" s="1">
        <v>18556</v>
      </c>
      <c r="G29919" t="s">
        <v>34</v>
      </c>
      <c r="H29919" t="s">
        <v>6143</v>
      </c>
      <c r="I29919" t="s">
        <v>7141</v>
      </c>
      <c r="J29919" t="s">
        <v>307</v>
      </c>
      <c r="K29919" t="s">
        <v>24</v>
      </c>
      <c r="L29919" t="s">
        <v>25</v>
      </c>
      <c r="M29919" t="s">
        <v>6146</v>
      </c>
    </row>
    <row r="29920" spans="1:13" x14ac:dyDescent="0.3">
      <c r="A29920" t="s">
        <v>5473</v>
      </c>
      <c r="C29920" t="s">
        <v>29553</v>
      </c>
      <c r="D29920">
        <v>3</v>
      </c>
      <c r="E29920" s="1">
        <v>27230</v>
      </c>
      <c r="G29920" t="s">
        <v>34</v>
      </c>
      <c r="H29920" t="s">
        <v>29609</v>
      </c>
      <c r="I29920" t="s">
        <v>5475</v>
      </c>
      <c r="J29920" t="s">
        <v>1061</v>
      </c>
      <c r="K29920" t="s">
        <v>189</v>
      </c>
      <c r="L29920" t="s">
        <v>17</v>
      </c>
      <c r="M29920" t="s">
        <v>217</v>
      </c>
    </row>
    <row r="29921" spans="1:13" x14ac:dyDescent="0.3">
      <c r="A29921" t="s">
        <v>5473</v>
      </c>
      <c r="C29921" t="s">
        <v>5155</v>
      </c>
      <c r="D29921">
        <v>3</v>
      </c>
      <c r="E29921" s="1">
        <v>46340</v>
      </c>
      <c r="G29921" t="s">
        <v>34</v>
      </c>
      <c r="H29921" t="s">
        <v>5474</v>
      </c>
      <c r="I29921" t="s">
        <v>5475</v>
      </c>
      <c r="J29921" t="s">
        <v>1061</v>
      </c>
      <c r="K29921" t="s">
        <v>189</v>
      </c>
      <c r="L29921" t="s">
        <v>17</v>
      </c>
      <c r="M29921" t="s">
        <v>217</v>
      </c>
    </row>
    <row r="29922" spans="1:13" x14ac:dyDescent="0.3">
      <c r="A29922" t="s">
        <v>5473</v>
      </c>
      <c r="C29922" t="s">
        <v>24619</v>
      </c>
      <c r="D29922">
        <v>5</v>
      </c>
      <c r="E29922" s="1">
        <v>100000</v>
      </c>
      <c r="G29922" t="s">
        <v>13</v>
      </c>
      <c r="H29922" t="s">
        <v>24649</v>
      </c>
      <c r="I29922" t="s">
        <v>5475</v>
      </c>
      <c r="J29922" t="s">
        <v>1061</v>
      </c>
      <c r="K29922" t="s">
        <v>189</v>
      </c>
      <c r="L29922" t="s">
        <v>17</v>
      </c>
      <c r="M29922" t="s">
        <v>87</v>
      </c>
    </row>
    <row r="29923" spans="1:13" x14ac:dyDescent="0.3">
      <c r="A29923" t="s">
        <v>5473</v>
      </c>
      <c r="C29923" t="s">
        <v>25374</v>
      </c>
      <c r="D29923">
        <v>6</v>
      </c>
      <c r="E29923" s="1">
        <v>100000</v>
      </c>
      <c r="G29923" t="s">
        <v>13</v>
      </c>
      <c r="H29923" t="s">
        <v>25378</v>
      </c>
      <c r="I29923" t="s">
        <v>5475</v>
      </c>
      <c r="J29923" t="s">
        <v>1061</v>
      </c>
      <c r="K29923" t="s">
        <v>189</v>
      </c>
      <c r="L29923" t="s">
        <v>17</v>
      </c>
      <c r="M29923" t="s">
        <v>87</v>
      </c>
    </row>
    <row r="29924" spans="1:13" x14ac:dyDescent="0.3">
      <c r="A29924" t="s">
        <v>5473</v>
      </c>
      <c r="C29924" t="s">
        <v>26519</v>
      </c>
      <c r="D29924">
        <v>3</v>
      </c>
      <c r="E29924" s="1">
        <v>100000</v>
      </c>
      <c r="G29924" t="s">
        <v>13</v>
      </c>
      <c r="H29924" t="s">
        <v>26529</v>
      </c>
      <c r="I29924" t="s">
        <v>5475</v>
      </c>
      <c r="J29924" t="s">
        <v>1061</v>
      </c>
      <c r="K29924" t="s">
        <v>189</v>
      </c>
      <c r="L29924" t="s">
        <v>17</v>
      </c>
      <c r="M29924" t="s">
        <v>87</v>
      </c>
    </row>
    <row r="29925" spans="1:13" x14ac:dyDescent="0.3">
      <c r="A29925" t="s">
        <v>26362</v>
      </c>
      <c r="C29925" t="s">
        <v>26519</v>
      </c>
      <c r="D29925">
        <v>5</v>
      </c>
      <c r="E29925" s="1">
        <v>7590</v>
      </c>
      <c r="G29925" t="s">
        <v>34</v>
      </c>
      <c r="H29925" t="s">
        <v>6143</v>
      </c>
      <c r="I29925" t="s">
        <v>26363</v>
      </c>
      <c r="J29925" t="s">
        <v>2347</v>
      </c>
      <c r="K29925" t="s">
        <v>24</v>
      </c>
      <c r="L29925" t="s">
        <v>25</v>
      </c>
      <c r="M29925" t="s">
        <v>6146</v>
      </c>
    </row>
    <row r="29926" spans="1:13" x14ac:dyDescent="0.3">
      <c r="A29926" t="s">
        <v>26362</v>
      </c>
      <c r="C29926" t="s">
        <v>25932</v>
      </c>
      <c r="D29926">
        <v>2</v>
      </c>
      <c r="E29926" s="1">
        <v>7590</v>
      </c>
      <c r="G29926" t="s">
        <v>34</v>
      </c>
      <c r="H29926" t="s">
        <v>6143</v>
      </c>
      <c r="I29926" t="s">
        <v>26363</v>
      </c>
      <c r="J29926" t="s">
        <v>700</v>
      </c>
      <c r="K29926" t="s">
        <v>24</v>
      </c>
      <c r="L29926" t="s">
        <v>25</v>
      </c>
      <c r="M29926" t="s">
        <v>6146</v>
      </c>
    </row>
    <row r="29927" spans="1:13" x14ac:dyDescent="0.3">
      <c r="A29927" t="s">
        <v>33088</v>
      </c>
      <c r="C29927" t="s">
        <v>32581</v>
      </c>
      <c r="D29927">
        <v>7</v>
      </c>
      <c r="E29927" s="1">
        <v>12002</v>
      </c>
      <c r="G29927" t="s">
        <v>34</v>
      </c>
      <c r="H29927" t="s">
        <v>6143</v>
      </c>
      <c r="I29927" t="s">
        <v>33089</v>
      </c>
      <c r="J29927" t="s">
        <v>70</v>
      </c>
      <c r="K29927" t="s">
        <v>24</v>
      </c>
      <c r="L29927" t="s">
        <v>25</v>
      </c>
      <c r="M29927" t="s">
        <v>6146</v>
      </c>
    </row>
    <row r="29928" spans="1:13" x14ac:dyDescent="0.3">
      <c r="A29928" t="s">
        <v>5375</v>
      </c>
      <c r="C29928" t="s">
        <v>5155</v>
      </c>
      <c r="D29928">
        <v>3</v>
      </c>
      <c r="E29928" s="1">
        <v>40000</v>
      </c>
      <c r="G29928" t="s">
        <v>21</v>
      </c>
      <c r="H29928" t="s">
        <v>5376</v>
      </c>
      <c r="I29928" t="s">
        <v>156</v>
      </c>
      <c r="J29928" t="s">
        <v>22</v>
      </c>
      <c r="K29928" t="s">
        <v>24</v>
      </c>
      <c r="L29928" t="s">
        <v>25</v>
      </c>
      <c r="M29928" t="s">
        <v>26</v>
      </c>
    </row>
    <row r="29929" spans="1:13" x14ac:dyDescent="0.3">
      <c r="A29929" t="s">
        <v>31436</v>
      </c>
      <c r="C29929" t="s">
        <v>31300</v>
      </c>
      <c r="D29929">
        <v>5</v>
      </c>
      <c r="E29929" s="1">
        <v>16708</v>
      </c>
      <c r="G29929" t="s">
        <v>34</v>
      </c>
      <c r="H29929" t="s">
        <v>6143</v>
      </c>
      <c r="I29929" t="s">
        <v>5838</v>
      </c>
      <c r="J29929" t="s">
        <v>137</v>
      </c>
      <c r="K29929" t="s">
        <v>24</v>
      </c>
      <c r="L29929" t="s">
        <v>25</v>
      </c>
      <c r="M29929" t="s">
        <v>6146</v>
      </c>
    </row>
    <row r="29930" spans="1:13" x14ac:dyDescent="0.3">
      <c r="A29930" t="s">
        <v>19851</v>
      </c>
      <c r="C29930" t="s">
        <v>25932</v>
      </c>
      <c r="D29930">
        <v>2</v>
      </c>
      <c r="E29930" s="1">
        <v>6288</v>
      </c>
      <c r="G29930" t="s">
        <v>34</v>
      </c>
      <c r="H29930" t="s">
        <v>6143</v>
      </c>
      <c r="I29930" t="s">
        <v>5838</v>
      </c>
      <c r="J29930" t="s">
        <v>700</v>
      </c>
      <c r="K29930" t="s">
        <v>24</v>
      </c>
      <c r="L29930" t="s">
        <v>25</v>
      </c>
      <c r="M29930" t="s">
        <v>6146</v>
      </c>
    </row>
    <row r="29931" spans="1:13" x14ac:dyDescent="0.3">
      <c r="A29931" t="s">
        <v>19851</v>
      </c>
      <c r="C29931" t="s">
        <v>20542</v>
      </c>
      <c r="D29931">
        <v>3</v>
      </c>
      <c r="E29931" s="1">
        <v>11035</v>
      </c>
      <c r="G29931" t="s">
        <v>34</v>
      </c>
      <c r="H29931" t="s">
        <v>6143</v>
      </c>
      <c r="I29931" t="s">
        <v>5838</v>
      </c>
      <c r="J29931" t="s">
        <v>627</v>
      </c>
      <c r="K29931" t="s">
        <v>24</v>
      </c>
      <c r="L29931" t="s">
        <v>25</v>
      </c>
      <c r="M29931" t="s">
        <v>6146</v>
      </c>
    </row>
    <row r="29932" spans="1:13" x14ac:dyDescent="0.3">
      <c r="A29932" t="s">
        <v>19851</v>
      </c>
      <c r="C29932" t="s">
        <v>19404</v>
      </c>
      <c r="D29932">
        <v>6</v>
      </c>
      <c r="E29932" s="1">
        <v>7360</v>
      </c>
      <c r="G29932" t="s">
        <v>34</v>
      </c>
      <c r="H29932" t="s">
        <v>6143</v>
      </c>
      <c r="I29932" t="s">
        <v>5838</v>
      </c>
      <c r="J29932" t="s">
        <v>280</v>
      </c>
      <c r="K29932" t="s">
        <v>24</v>
      </c>
      <c r="L29932" t="s">
        <v>25</v>
      </c>
      <c r="M29932" t="s">
        <v>6146</v>
      </c>
    </row>
    <row r="29933" spans="1:13" x14ac:dyDescent="0.3">
      <c r="A29933" t="s">
        <v>25528</v>
      </c>
      <c r="C29933" t="s">
        <v>25397</v>
      </c>
      <c r="D29933">
        <v>1</v>
      </c>
      <c r="E29933" s="1">
        <v>7910</v>
      </c>
      <c r="G29933" t="s">
        <v>34</v>
      </c>
      <c r="H29933" t="s">
        <v>6143</v>
      </c>
      <c r="I29933" t="s">
        <v>25529</v>
      </c>
      <c r="J29933" t="s">
        <v>1145</v>
      </c>
      <c r="K29933" t="s">
        <v>24</v>
      </c>
      <c r="L29933" t="s">
        <v>25</v>
      </c>
      <c r="M29933" t="s">
        <v>6146</v>
      </c>
    </row>
    <row r="29934" spans="1:13" x14ac:dyDescent="0.3">
      <c r="A29934" t="s">
        <v>32685</v>
      </c>
      <c r="C29934" t="s">
        <v>32581</v>
      </c>
      <c r="D29934">
        <v>7</v>
      </c>
      <c r="E29934" s="1">
        <v>8058</v>
      </c>
      <c r="G29934" t="s">
        <v>34</v>
      </c>
      <c r="H29934" t="s">
        <v>6143</v>
      </c>
      <c r="I29934" t="s">
        <v>25529</v>
      </c>
      <c r="J29934" t="s">
        <v>70</v>
      </c>
      <c r="K29934" t="s">
        <v>24</v>
      </c>
      <c r="L29934" t="s">
        <v>25</v>
      </c>
      <c r="M29934" t="s">
        <v>6146</v>
      </c>
    </row>
    <row r="29935" spans="1:13" x14ac:dyDescent="0.3">
      <c r="A29935" t="s">
        <v>26034</v>
      </c>
      <c r="C29935" t="s">
        <v>25932</v>
      </c>
      <c r="D29935">
        <v>3</v>
      </c>
      <c r="E29935" s="1">
        <v>2580</v>
      </c>
      <c r="G29935" t="s">
        <v>34</v>
      </c>
      <c r="H29935" t="s">
        <v>6143</v>
      </c>
      <c r="I29935" t="s">
        <v>26035</v>
      </c>
      <c r="J29935" t="s">
        <v>700</v>
      </c>
      <c r="K29935" t="s">
        <v>24</v>
      </c>
      <c r="L29935" t="s">
        <v>25</v>
      </c>
      <c r="M29935" t="s">
        <v>6146</v>
      </c>
    </row>
    <row r="29936" spans="1:13" x14ac:dyDescent="0.3">
      <c r="A29936" t="s">
        <v>26034</v>
      </c>
      <c r="C29936" t="s">
        <v>25932</v>
      </c>
      <c r="D29936">
        <v>12</v>
      </c>
      <c r="E29936" s="1">
        <v>22343</v>
      </c>
      <c r="G29936" t="s">
        <v>34</v>
      </c>
      <c r="H29936" t="s">
        <v>26039</v>
      </c>
      <c r="I29936" t="s">
        <v>26035</v>
      </c>
      <c r="J29936" t="s">
        <v>700</v>
      </c>
      <c r="K29936" t="s">
        <v>24</v>
      </c>
      <c r="L29936" t="s">
        <v>25</v>
      </c>
      <c r="M29936" t="s">
        <v>6146</v>
      </c>
    </row>
    <row r="29937" spans="1:13" x14ac:dyDescent="0.3">
      <c r="A29937" t="s">
        <v>10221</v>
      </c>
      <c r="C29937" t="s">
        <v>10083</v>
      </c>
      <c r="D29937">
        <v>25</v>
      </c>
      <c r="E29937" s="1">
        <v>98265</v>
      </c>
      <c r="G29937" t="s">
        <v>13</v>
      </c>
      <c r="H29937" t="s">
        <v>10222</v>
      </c>
      <c r="I29937" t="s">
        <v>49</v>
      </c>
      <c r="K29937" t="s">
        <v>51</v>
      </c>
      <c r="L29937" t="s">
        <v>17</v>
      </c>
      <c r="M29937" t="s">
        <v>450</v>
      </c>
    </row>
    <row r="29938" spans="1:13" x14ac:dyDescent="0.3">
      <c r="A29938" t="s">
        <v>32139</v>
      </c>
      <c r="C29938" t="s">
        <v>31866</v>
      </c>
      <c r="D29938">
        <v>6</v>
      </c>
      <c r="E29938" s="1">
        <v>7655</v>
      </c>
      <c r="G29938" t="s">
        <v>34</v>
      </c>
      <c r="H29938" t="s">
        <v>6143</v>
      </c>
      <c r="I29938" t="s">
        <v>32140</v>
      </c>
      <c r="J29938" t="s">
        <v>769</v>
      </c>
      <c r="K29938" t="s">
        <v>24</v>
      </c>
      <c r="L29938" t="s">
        <v>25</v>
      </c>
      <c r="M29938" t="s">
        <v>6146</v>
      </c>
    </row>
    <row r="29939" spans="1:13" x14ac:dyDescent="0.3">
      <c r="A29939" t="s">
        <v>36365</v>
      </c>
      <c r="C29939" t="s">
        <v>36334</v>
      </c>
      <c r="D29939">
        <v>23</v>
      </c>
      <c r="E29939" s="1">
        <v>2466415</v>
      </c>
      <c r="G29939" t="s">
        <v>21</v>
      </c>
      <c r="H29939" t="s">
        <v>36366</v>
      </c>
      <c r="I29939" t="s">
        <v>359</v>
      </c>
      <c r="K29939" t="s">
        <v>189</v>
      </c>
      <c r="L29939" t="s">
        <v>38</v>
      </c>
      <c r="M29939" t="s">
        <v>26</v>
      </c>
    </row>
    <row r="29940" spans="1:13" x14ac:dyDescent="0.3">
      <c r="A29940" t="s">
        <v>14918</v>
      </c>
      <c r="C29940" t="s">
        <v>26519</v>
      </c>
      <c r="D29940">
        <v>5</v>
      </c>
      <c r="E29940" s="1">
        <v>8298</v>
      </c>
      <c r="G29940" t="s">
        <v>34</v>
      </c>
      <c r="H29940" t="s">
        <v>6143</v>
      </c>
      <c r="I29940" t="s">
        <v>14919</v>
      </c>
      <c r="J29940" t="s">
        <v>2347</v>
      </c>
      <c r="K29940" t="s">
        <v>24</v>
      </c>
      <c r="L29940" t="s">
        <v>25</v>
      </c>
      <c r="M29940" t="s">
        <v>6146</v>
      </c>
    </row>
    <row r="29941" spans="1:13" x14ac:dyDescent="0.3">
      <c r="A29941" t="s">
        <v>14918</v>
      </c>
      <c r="C29941" t="s">
        <v>20542</v>
      </c>
      <c r="D29941">
        <v>3</v>
      </c>
      <c r="E29941" s="1">
        <v>15995</v>
      </c>
      <c r="G29941" t="s">
        <v>34</v>
      </c>
      <c r="H29941" t="s">
        <v>6143</v>
      </c>
      <c r="I29941" t="s">
        <v>14919</v>
      </c>
      <c r="J29941" t="s">
        <v>627</v>
      </c>
      <c r="K29941" t="s">
        <v>24</v>
      </c>
      <c r="L29941" t="s">
        <v>25</v>
      </c>
      <c r="M29941" t="s">
        <v>6146</v>
      </c>
    </row>
    <row r="29942" spans="1:13" x14ac:dyDescent="0.3">
      <c r="A29942" t="s">
        <v>14918</v>
      </c>
      <c r="C29942" t="s">
        <v>14716</v>
      </c>
      <c r="D29942">
        <v>4</v>
      </c>
      <c r="E29942" s="1">
        <v>8616</v>
      </c>
      <c r="G29942" t="s">
        <v>34</v>
      </c>
      <c r="H29942" t="s">
        <v>6143</v>
      </c>
      <c r="I29942" t="s">
        <v>14919</v>
      </c>
      <c r="J29942" t="s">
        <v>300</v>
      </c>
      <c r="K29942" t="s">
        <v>24</v>
      </c>
      <c r="L29942" t="s">
        <v>25</v>
      </c>
      <c r="M29942" t="s">
        <v>6146</v>
      </c>
    </row>
    <row r="29943" spans="1:13" x14ac:dyDescent="0.3">
      <c r="A29943" t="s">
        <v>14918</v>
      </c>
      <c r="C29943" t="s">
        <v>17445</v>
      </c>
      <c r="D29943">
        <v>16</v>
      </c>
      <c r="E29943" s="1">
        <v>3850</v>
      </c>
      <c r="G29943" t="s">
        <v>34</v>
      </c>
      <c r="H29943" t="s">
        <v>6143</v>
      </c>
      <c r="I29943" t="s">
        <v>14919</v>
      </c>
      <c r="J29943" t="s">
        <v>662</v>
      </c>
      <c r="K29943" t="s">
        <v>24</v>
      </c>
      <c r="L29943" t="s">
        <v>25</v>
      </c>
      <c r="M29943" t="s">
        <v>6146</v>
      </c>
    </row>
    <row r="29944" spans="1:13" x14ac:dyDescent="0.3">
      <c r="A29944" t="s">
        <v>4917</v>
      </c>
      <c r="C29944" t="s">
        <v>4887</v>
      </c>
      <c r="D29944">
        <v>2</v>
      </c>
      <c r="E29944" s="1">
        <v>500</v>
      </c>
      <c r="G29944" t="s">
        <v>21</v>
      </c>
      <c r="H29944" t="s">
        <v>3176</v>
      </c>
      <c r="I29944" t="s">
        <v>156</v>
      </c>
      <c r="J29944" t="s">
        <v>22</v>
      </c>
      <c r="K29944" t="s">
        <v>24</v>
      </c>
      <c r="L29944" t="s">
        <v>25</v>
      </c>
      <c r="M29944" t="s">
        <v>26</v>
      </c>
    </row>
    <row r="29945" spans="1:13" x14ac:dyDescent="0.3">
      <c r="A29945" t="s">
        <v>4917</v>
      </c>
      <c r="C29945" t="s">
        <v>23792</v>
      </c>
      <c r="D29945">
        <v>1</v>
      </c>
      <c r="E29945" s="1">
        <v>5000</v>
      </c>
      <c r="G29945" t="s">
        <v>21</v>
      </c>
      <c r="H29945" t="s">
        <v>68</v>
      </c>
      <c r="I29945" t="s">
        <v>156</v>
      </c>
      <c r="J29945" t="s">
        <v>22</v>
      </c>
      <c r="K29945" t="s">
        <v>24</v>
      </c>
      <c r="L29945" t="s">
        <v>25</v>
      </c>
      <c r="M29945" t="s">
        <v>26</v>
      </c>
    </row>
    <row r="29946" spans="1:13" x14ac:dyDescent="0.3">
      <c r="A29946" t="s">
        <v>4917</v>
      </c>
      <c r="C29946" t="s">
        <v>11813</v>
      </c>
      <c r="D29946">
        <v>1</v>
      </c>
      <c r="E29946" s="1">
        <v>1000</v>
      </c>
      <c r="G29946" t="s">
        <v>21</v>
      </c>
      <c r="H29946" t="s">
        <v>12232</v>
      </c>
      <c r="I29946" t="s">
        <v>156</v>
      </c>
      <c r="J29946" t="s">
        <v>22</v>
      </c>
      <c r="K29946" t="s">
        <v>24</v>
      </c>
      <c r="L29946" t="s">
        <v>25</v>
      </c>
      <c r="M29946" t="s">
        <v>26</v>
      </c>
    </row>
    <row r="29947" spans="1:13" x14ac:dyDescent="0.3">
      <c r="A29947" t="s">
        <v>4917</v>
      </c>
      <c r="C29947" t="s">
        <v>11779</v>
      </c>
      <c r="D29947">
        <v>1</v>
      </c>
      <c r="E29947" s="1">
        <v>10000</v>
      </c>
      <c r="G29947" t="s">
        <v>21</v>
      </c>
      <c r="H29947" t="s">
        <v>970</v>
      </c>
      <c r="I29947" t="s">
        <v>156</v>
      </c>
      <c r="J29947" t="s">
        <v>22</v>
      </c>
      <c r="K29947" t="s">
        <v>24</v>
      </c>
      <c r="L29947" t="s">
        <v>25</v>
      </c>
      <c r="M29947" t="s">
        <v>26</v>
      </c>
    </row>
    <row r="29948" spans="1:13" x14ac:dyDescent="0.3">
      <c r="A29948" t="s">
        <v>4917</v>
      </c>
      <c r="C29948" t="s">
        <v>9396</v>
      </c>
      <c r="D29948">
        <v>1</v>
      </c>
      <c r="E29948" s="1">
        <v>500</v>
      </c>
      <c r="G29948" t="s">
        <v>21</v>
      </c>
      <c r="H29948" t="s">
        <v>970</v>
      </c>
      <c r="I29948" t="s">
        <v>156</v>
      </c>
      <c r="J29948" t="s">
        <v>22</v>
      </c>
      <c r="K29948" t="s">
        <v>24</v>
      </c>
      <c r="L29948" t="s">
        <v>25</v>
      </c>
      <c r="M29948" t="s">
        <v>26</v>
      </c>
    </row>
    <row r="29949" spans="1:13" x14ac:dyDescent="0.3">
      <c r="A29949" t="s">
        <v>4917</v>
      </c>
      <c r="C29949" t="s">
        <v>11197</v>
      </c>
      <c r="D29949">
        <v>1</v>
      </c>
      <c r="E29949" s="1">
        <v>5000</v>
      </c>
      <c r="G29949" t="s">
        <v>21</v>
      </c>
      <c r="H29949" t="s">
        <v>970</v>
      </c>
      <c r="I29949" t="s">
        <v>156</v>
      </c>
      <c r="J29949" t="s">
        <v>22</v>
      </c>
      <c r="K29949" t="s">
        <v>24</v>
      </c>
      <c r="L29949" t="s">
        <v>25</v>
      </c>
      <c r="M29949" t="s">
        <v>26</v>
      </c>
    </row>
    <row r="29950" spans="1:13" x14ac:dyDescent="0.3">
      <c r="A29950" t="s">
        <v>4917</v>
      </c>
      <c r="C29950" t="s">
        <v>9114</v>
      </c>
      <c r="D29950">
        <v>2</v>
      </c>
      <c r="E29950" s="1">
        <v>5000</v>
      </c>
      <c r="G29950" t="s">
        <v>21</v>
      </c>
      <c r="H29950" t="s">
        <v>970</v>
      </c>
      <c r="I29950" t="s">
        <v>156</v>
      </c>
      <c r="J29950" t="s">
        <v>22</v>
      </c>
      <c r="K29950" t="s">
        <v>24</v>
      </c>
      <c r="L29950" t="s">
        <v>25</v>
      </c>
      <c r="M29950" t="s">
        <v>26</v>
      </c>
    </row>
    <row r="29951" spans="1:13" x14ac:dyDescent="0.3">
      <c r="A29951" t="s">
        <v>4917</v>
      </c>
      <c r="C29951" t="s">
        <v>34470</v>
      </c>
      <c r="D29951">
        <v>2</v>
      </c>
      <c r="E29951" s="1">
        <v>5000</v>
      </c>
      <c r="G29951" t="s">
        <v>21</v>
      </c>
      <c r="H29951" t="s">
        <v>970</v>
      </c>
      <c r="I29951" t="s">
        <v>156</v>
      </c>
      <c r="J29951" t="s">
        <v>22</v>
      </c>
      <c r="K29951" t="s">
        <v>24</v>
      </c>
      <c r="L29951" t="s">
        <v>25</v>
      </c>
      <c r="M29951" t="s">
        <v>26</v>
      </c>
    </row>
    <row r="29952" spans="1:13" x14ac:dyDescent="0.3">
      <c r="A29952" t="s">
        <v>4917</v>
      </c>
      <c r="C29952" t="s">
        <v>34224</v>
      </c>
      <c r="D29952">
        <v>4</v>
      </c>
      <c r="E29952" s="1">
        <v>5000</v>
      </c>
      <c r="G29952" t="s">
        <v>21</v>
      </c>
      <c r="H29952" t="s">
        <v>970</v>
      </c>
      <c r="I29952" t="s">
        <v>156</v>
      </c>
      <c r="J29952" t="s">
        <v>22</v>
      </c>
      <c r="K29952" t="s">
        <v>24</v>
      </c>
      <c r="L29952" t="s">
        <v>25</v>
      </c>
      <c r="M29952" t="s">
        <v>26</v>
      </c>
    </row>
    <row r="29953" spans="1:13" x14ac:dyDescent="0.3">
      <c r="A29953" t="s">
        <v>4917</v>
      </c>
      <c r="C29953" t="s">
        <v>25016</v>
      </c>
      <c r="D29953">
        <v>60</v>
      </c>
      <c r="E29953" s="1">
        <v>1000000</v>
      </c>
      <c r="G29953" t="s">
        <v>111</v>
      </c>
      <c r="H29953" t="s">
        <v>25025</v>
      </c>
      <c r="I29953" t="s">
        <v>156</v>
      </c>
      <c r="J29953" t="s">
        <v>22</v>
      </c>
      <c r="K29953" t="s">
        <v>24</v>
      </c>
      <c r="L29953" t="s">
        <v>25</v>
      </c>
      <c r="M29953" t="s">
        <v>6109</v>
      </c>
    </row>
    <row r="29954" spans="1:13" x14ac:dyDescent="0.3">
      <c r="A29954" t="s">
        <v>14012</v>
      </c>
      <c r="C29954" t="s">
        <v>13456</v>
      </c>
      <c r="D29954">
        <v>7</v>
      </c>
      <c r="E29954" s="1">
        <v>13958</v>
      </c>
      <c r="G29954" t="s">
        <v>34</v>
      </c>
      <c r="H29954" t="s">
        <v>6143</v>
      </c>
      <c r="I29954" t="s">
        <v>14013</v>
      </c>
      <c r="J29954" t="s">
        <v>30</v>
      </c>
      <c r="K29954" t="s">
        <v>24</v>
      </c>
      <c r="L29954" t="s">
        <v>25</v>
      </c>
      <c r="M29954" t="s">
        <v>6146</v>
      </c>
    </row>
    <row r="29955" spans="1:13" x14ac:dyDescent="0.3">
      <c r="A29955" t="s">
        <v>36616</v>
      </c>
      <c r="C29955" t="s">
        <v>36503</v>
      </c>
      <c r="D29955">
        <v>3</v>
      </c>
      <c r="E29955" s="1">
        <v>47267</v>
      </c>
      <c r="G29955" t="s">
        <v>34</v>
      </c>
      <c r="H29955" t="s">
        <v>6143</v>
      </c>
      <c r="I29955" t="s">
        <v>36617</v>
      </c>
      <c r="J29955" t="s">
        <v>124</v>
      </c>
      <c r="K29955" t="s">
        <v>24</v>
      </c>
      <c r="L29955" t="s">
        <v>25</v>
      </c>
      <c r="M29955" t="s">
        <v>6146</v>
      </c>
    </row>
    <row r="29956" spans="1:13" x14ac:dyDescent="0.3">
      <c r="A29956" t="s">
        <v>26036</v>
      </c>
      <c r="C29956" t="s">
        <v>25932</v>
      </c>
      <c r="D29956">
        <v>3</v>
      </c>
      <c r="E29956" s="1">
        <v>2580</v>
      </c>
      <c r="G29956" t="s">
        <v>34</v>
      </c>
      <c r="H29956" t="s">
        <v>6143</v>
      </c>
      <c r="I29956" t="s">
        <v>18835</v>
      </c>
      <c r="J29956" t="s">
        <v>700</v>
      </c>
      <c r="K29956" t="s">
        <v>24</v>
      </c>
      <c r="L29956" t="s">
        <v>25</v>
      </c>
      <c r="M29956" t="s">
        <v>6146</v>
      </c>
    </row>
    <row r="29957" spans="1:13" x14ac:dyDescent="0.3">
      <c r="A29957" t="s">
        <v>26036</v>
      </c>
      <c r="C29957" t="s">
        <v>25932</v>
      </c>
      <c r="D29957">
        <v>12</v>
      </c>
      <c r="E29957" s="1">
        <v>67337</v>
      </c>
      <c r="G29957" t="s">
        <v>34</v>
      </c>
      <c r="H29957" t="s">
        <v>6143</v>
      </c>
      <c r="I29957" t="s">
        <v>18835</v>
      </c>
      <c r="J29957" t="s">
        <v>700</v>
      </c>
      <c r="K29957" t="s">
        <v>24</v>
      </c>
      <c r="L29957" t="s">
        <v>25</v>
      </c>
      <c r="M29957" t="s">
        <v>6146</v>
      </c>
    </row>
    <row r="29958" spans="1:13" x14ac:dyDescent="0.3">
      <c r="A29958" t="s">
        <v>32126</v>
      </c>
      <c r="C29958" t="s">
        <v>31866</v>
      </c>
      <c r="D29958">
        <v>6</v>
      </c>
      <c r="E29958" s="1">
        <v>16155</v>
      </c>
      <c r="G29958" t="s">
        <v>34</v>
      </c>
      <c r="H29958" t="s">
        <v>6143</v>
      </c>
      <c r="I29958" t="s">
        <v>32127</v>
      </c>
      <c r="J29958" t="s">
        <v>769</v>
      </c>
      <c r="K29958" t="s">
        <v>24</v>
      </c>
      <c r="L29958" t="s">
        <v>25</v>
      </c>
      <c r="M29958" t="s">
        <v>6146</v>
      </c>
    </row>
    <row r="29959" spans="1:13" x14ac:dyDescent="0.3">
      <c r="A29959" t="s">
        <v>32519</v>
      </c>
      <c r="C29959" t="s">
        <v>32450</v>
      </c>
      <c r="D29959">
        <v>1</v>
      </c>
      <c r="E29959" s="1">
        <v>17575</v>
      </c>
      <c r="G29959" t="s">
        <v>34</v>
      </c>
      <c r="H29959" t="s">
        <v>6143</v>
      </c>
      <c r="I29959" t="s">
        <v>32520</v>
      </c>
      <c r="J29959" t="s">
        <v>813</v>
      </c>
      <c r="K29959" t="s">
        <v>24</v>
      </c>
      <c r="L29959" t="s">
        <v>25</v>
      </c>
      <c r="M29959" t="s">
        <v>6146</v>
      </c>
    </row>
    <row r="29960" spans="1:13" x14ac:dyDescent="0.3">
      <c r="A29960" t="s">
        <v>38028</v>
      </c>
      <c r="C29960" t="s">
        <v>38015</v>
      </c>
      <c r="D29960">
        <v>24</v>
      </c>
      <c r="E29960" s="1">
        <v>250785</v>
      </c>
      <c r="G29960" t="s">
        <v>48</v>
      </c>
      <c r="H29960" t="s">
        <v>38029</v>
      </c>
      <c r="I29960" t="s">
        <v>7466</v>
      </c>
      <c r="J29960" t="s">
        <v>7438</v>
      </c>
      <c r="K29960" t="s">
        <v>24</v>
      </c>
      <c r="L29960" t="s">
        <v>17</v>
      </c>
      <c r="M29960" t="s">
        <v>190</v>
      </c>
    </row>
    <row r="29961" spans="1:13" x14ac:dyDescent="0.3">
      <c r="A29961" t="s">
        <v>18917</v>
      </c>
      <c r="C29961" t="s">
        <v>18470</v>
      </c>
      <c r="D29961">
        <v>4</v>
      </c>
      <c r="E29961" s="1">
        <v>7690</v>
      </c>
      <c r="G29961" t="s">
        <v>34</v>
      </c>
      <c r="H29961" t="s">
        <v>6143</v>
      </c>
      <c r="I29961" t="s">
        <v>18918</v>
      </c>
      <c r="J29961" t="s">
        <v>3203</v>
      </c>
      <c r="K29961" t="s">
        <v>24</v>
      </c>
      <c r="L29961" t="s">
        <v>25</v>
      </c>
      <c r="M29961" t="s">
        <v>6146</v>
      </c>
    </row>
    <row r="29962" spans="1:13" x14ac:dyDescent="0.3">
      <c r="A29962" t="s">
        <v>32421</v>
      </c>
      <c r="C29962" t="s">
        <v>32274</v>
      </c>
      <c r="D29962">
        <v>2</v>
      </c>
      <c r="E29962" s="1">
        <v>8038</v>
      </c>
      <c r="G29962" t="s">
        <v>34</v>
      </c>
      <c r="H29962" t="s">
        <v>6143</v>
      </c>
      <c r="I29962" t="s">
        <v>15139</v>
      </c>
      <c r="J29962" t="s">
        <v>3026</v>
      </c>
      <c r="K29962" t="s">
        <v>24</v>
      </c>
      <c r="L29962" t="s">
        <v>25</v>
      </c>
      <c r="M29962" t="s">
        <v>6146</v>
      </c>
    </row>
    <row r="29963" spans="1:13" x14ac:dyDescent="0.3">
      <c r="A29963" t="s">
        <v>36451</v>
      </c>
      <c r="C29963" t="s">
        <v>36445</v>
      </c>
      <c r="D29963">
        <v>60</v>
      </c>
      <c r="E29963" s="1">
        <v>115000</v>
      </c>
      <c r="G29963" t="s">
        <v>111</v>
      </c>
      <c r="H29963" t="s">
        <v>36452</v>
      </c>
      <c r="I29963" t="s">
        <v>70</v>
      </c>
      <c r="J29963" t="s">
        <v>70</v>
      </c>
      <c r="K29963" t="s">
        <v>24</v>
      </c>
      <c r="L29963" t="s">
        <v>25</v>
      </c>
      <c r="M29963" t="s">
        <v>232</v>
      </c>
    </row>
    <row r="29964" spans="1:13" x14ac:dyDescent="0.3">
      <c r="A29964" t="s">
        <v>7193</v>
      </c>
      <c r="C29964" t="s">
        <v>6985</v>
      </c>
      <c r="D29964">
        <v>6</v>
      </c>
      <c r="E29964" s="1">
        <v>18556</v>
      </c>
      <c r="G29964" t="s">
        <v>34</v>
      </c>
      <c r="H29964" t="s">
        <v>6143</v>
      </c>
      <c r="I29964" t="s">
        <v>7194</v>
      </c>
      <c r="J29964" t="s">
        <v>307</v>
      </c>
      <c r="K29964" t="s">
        <v>24</v>
      </c>
      <c r="L29964" t="s">
        <v>25</v>
      </c>
      <c r="M29964" t="s">
        <v>6146</v>
      </c>
    </row>
    <row r="29965" spans="1:13" x14ac:dyDescent="0.3">
      <c r="A29965" t="s">
        <v>13999</v>
      </c>
      <c r="C29965" t="s">
        <v>13456</v>
      </c>
      <c r="D29965">
        <v>7</v>
      </c>
      <c r="E29965" s="1">
        <v>7754</v>
      </c>
      <c r="G29965" t="s">
        <v>34</v>
      </c>
      <c r="H29965" t="s">
        <v>6143</v>
      </c>
      <c r="I29965" t="s">
        <v>14000</v>
      </c>
      <c r="J29965" t="s">
        <v>30</v>
      </c>
      <c r="K29965" t="s">
        <v>24</v>
      </c>
      <c r="L29965" t="s">
        <v>25</v>
      </c>
      <c r="M29965" t="s">
        <v>6146</v>
      </c>
    </row>
    <row r="29966" spans="1:13" x14ac:dyDescent="0.3">
      <c r="A29966" t="s">
        <v>27095</v>
      </c>
      <c r="C29966" t="s">
        <v>26519</v>
      </c>
      <c r="D29966">
        <v>5</v>
      </c>
      <c r="E29966" s="1">
        <v>11510</v>
      </c>
      <c r="G29966" t="s">
        <v>34</v>
      </c>
      <c r="H29966" t="s">
        <v>6143</v>
      </c>
      <c r="I29966" t="s">
        <v>27096</v>
      </c>
      <c r="J29966" t="s">
        <v>2347</v>
      </c>
      <c r="K29966" t="s">
        <v>24</v>
      </c>
      <c r="L29966" t="s">
        <v>25</v>
      </c>
      <c r="M29966" t="s">
        <v>6146</v>
      </c>
    </row>
    <row r="29967" spans="1:13" x14ac:dyDescent="0.3">
      <c r="A29967" t="s">
        <v>27097</v>
      </c>
      <c r="C29967" t="s">
        <v>26519</v>
      </c>
      <c r="D29967">
        <v>5</v>
      </c>
      <c r="E29967" s="1">
        <v>11760</v>
      </c>
      <c r="G29967" t="s">
        <v>34</v>
      </c>
      <c r="H29967" t="s">
        <v>6143</v>
      </c>
      <c r="I29967" t="s">
        <v>27098</v>
      </c>
      <c r="J29967" t="s">
        <v>2347</v>
      </c>
      <c r="K29967" t="s">
        <v>24</v>
      </c>
      <c r="L29967" t="s">
        <v>25</v>
      </c>
      <c r="M29967" t="s">
        <v>6146</v>
      </c>
    </row>
    <row r="29968" spans="1:13" x14ac:dyDescent="0.3">
      <c r="A29968" t="s">
        <v>18044</v>
      </c>
      <c r="C29968" t="s">
        <v>36965</v>
      </c>
      <c r="D29968">
        <v>49</v>
      </c>
      <c r="E29968" s="1">
        <v>823637</v>
      </c>
      <c r="G29968" t="s">
        <v>34</v>
      </c>
      <c r="H29968" t="s">
        <v>35586</v>
      </c>
      <c r="I29968" t="s">
        <v>942</v>
      </c>
      <c r="J29968" t="s">
        <v>700</v>
      </c>
      <c r="K29968" t="s">
        <v>24</v>
      </c>
      <c r="L29968" t="s">
        <v>25</v>
      </c>
      <c r="M29968" t="s">
        <v>6146</v>
      </c>
    </row>
    <row r="29969" spans="1:13" x14ac:dyDescent="0.3">
      <c r="A29969" t="s">
        <v>18044</v>
      </c>
      <c r="C29969" t="s">
        <v>18024</v>
      </c>
      <c r="D29969">
        <v>12</v>
      </c>
      <c r="E29969" s="1">
        <v>38643</v>
      </c>
      <c r="G29969" t="s">
        <v>34</v>
      </c>
      <c r="H29969" t="s">
        <v>17730</v>
      </c>
      <c r="I29969" t="s">
        <v>942</v>
      </c>
      <c r="J29969" t="s">
        <v>700</v>
      </c>
      <c r="K29969" t="s">
        <v>24</v>
      </c>
      <c r="L29969" t="s">
        <v>25</v>
      </c>
      <c r="M29969" t="s">
        <v>6146</v>
      </c>
    </row>
    <row r="29970" spans="1:13" x14ac:dyDescent="0.3">
      <c r="A29970" t="s">
        <v>18044</v>
      </c>
      <c r="C29970" t="s">
        <v>25190</v>
      </c>
      <c r="D29970">
        <v>36</v>
      </c>
      <c r="E29970" s="1">
        <v>192800</v>
      </c>
      <c r="G29970" t="s">
        <v>34</v>
      </c>
      <c r="H29970" t="s">
        <v>18482</v>
      </c>
      <c r="I29970" t="s">
        <v>942</v>
      </c>
      <c r="J29970" t="s">
        <v>700</v>
      </c>
      <c r="K29970" t="s">
        <v>24</v>
      </c>
      <c r="L29970" t="s">
        <v>25</v>
      </c>
      <c r="M29970" t="s">
        <v>6146</v>
      </c>
    </row>
    <row r="29971" spans="1:13" x14ac:dyDescent="0.3">
      <c r="A29971" t="s">
        <v>18044</v>
      </c>
      <c r="C29971" t="s">
        <v>25665</v>
      </c>
      <c r="D29971">
        <v>12</v>
      </c>
      <c r="E29971" s="1">
        <v>94050</v>
      </c>
      <c r="G29971" t="s">
        <v>34</v>
      </c>
      <c r="H29971" t="s">
        <v>18412</v>
      </c>
      <c r="I29971" t="s">
        <v>942</v>
      </c>
      <c r="J29971" t="s">
        <v>700</v>
      </c>
      <c r="K29971" t="s">
        <v>24</v>
      </c>
      <c r="L29971" t="s">
        <v>25</v>
      </c>
      <c r="M29971" t="s">
        <v>6146</v>
      </c>
    </row>
    <row r="29972" spans="1:13" x14ac:dyDescent="0.3">
      <c r="A29972" t="s">
        <v>26364</v>
      </c>
      <c r="C29972" t="s">
        <v>25932</v>
      </c>
      <c r="D29972">
        <v>2</v>
      </c>
      <c r="E29972" s="1">
        <v>2580</v>
      </c>
      <c r="G29972" t="s">
        <v>34</v>
      </c>
      <c r="H29972" t="s">
        <v>6143</v>
      </c>
      <c r="I29972" t="s">
        <v>942</v>
      </c>
      <c r="J29972" t="s">
        <v>700</v>
      </c>
      <c r="K29972" t="s">
        <v>24</v>
      </c>
      <c r="L29972" t="s">
        <v>25</v>
      </c>
      <c r="M29972" t="s">
        <v>6146</v>
      </c>
    </row>
    <row r="29973" spans="1:13" x14ac:dyDescent="0.3">
      <c r="A29973" t="s">
        <v>31742</v>
      </c>
      <c r="C29973" t="s">
        <v>31728</v>
      </c>
      <c r="D29973">
        <v>36</v>
      </c>
      <c r="E29973" s="1">
        <v>1659340</v>
      </c>
      <c r="G29973" t="s">
        <v>111</v>
      </c>
      <c r="H29973" t="s">
        <v>13022</v>
      </c>
      <c r="I29973" t="s">
        <v>942</v>
      </c>
      <c r="J29973" t="s">
        <v>700</v>
      </c>
      <c r="K29973" t="s">
        <v>24</v>
      </c>
      <c r="L29973" t="s">
        <v>25</v>
      </c>
      <c r="M29973" t="s">
        <v>120</v>
      </c>
    </row>
    <row r="29974" spans="1:13" x14ac:dyDescent="0.3">
      <c r="A29974" t="s">
        <v>26037</v>
      </c>
      <c r="C29974" t="s">
        <v>25932</v>
      </c>
      <c r="D29974">
        <v>3</v>
      </c>
      <c r="E29974" s="1">
        <v>2580</v>
      </c>
      <c r="G29974" t="s">
        <v>34</v>
      </c>
      <c r="H29974" t="s">
        <v>6143</v>
      </c>
      <c r="I29974" t="s">
        <v>26038</v>
      </c>
      <c r="J29974" t="s">
        <v>700</v>
      </c>
      <c r="K29974" t="s">
        <v>24</v>
      </c>
      <c r="L29974" t="s">
        <v>25</v>
      </c>
      <c r="M29974" t="s">
        <v>6146</v>
      </c>
    </row>
    <row r="29975" spans="1:13" x14ac:dyDescent="0.3">
      <c r="A29975" t="s">
        <v>26037</v>
      </c>
      <c r="C29975" t="s">
        <v>25932</v>
      </c>
      <c r="D29975">
        <v>12</v>
      </c>
      <c r="E29975" s="1">
        <v>47362</v>
      </c>
      <c r="G29975" t="s">
        <v>34</v>
      </c>
      <c r="H29975" t="s">
        <v>6143</v>
      </c>
      <c r="I29975" t="s">
        <v>26038</v>
      </c>
      <c r="J29975" t="s">
        <v>700</v>
      </c>
      <c r="K29975" t="s">
        <v>24</v>
      </c>
      <c r="L29975" t="s">
        <v>25</v>
      </c>
      <c r="M29975" t="s">
        <v>6146</v>
      </c>
    </row>
    <row r="29976" spans="1:13" x14ac:dyDescent="0.3">
      <c r="A29976" t="s">
        <v>10580</v>
      </c>
      <c r="C29976" t="s">
        <v>10471</v>
      </c>
      <c r="D29976">
        <v>13</v>
      </c>
      <c r="E29976" s="1">
        <v>50000</v>
      </c>
      <c r="G29976" t="s">
        <v>111</v>
      </c>
      <c r="H29976" t="s">
        <v>10581</v>
      </c>
      <c r="I29976" t="s">
        <v>287</v>
      </c>
      <c r="J29976" t="s">
        <v>288</v>
      </c>
      <c r="K29976" t="s">
        <v>24</v>
      </c>
      <c r="L29976" t="s">
        <v>25</v>
      </c>
      <c r="M29976" t="s">
        <v>6109</v>
      </c>
    </row>
    <row r="29977" spans="1:13" x14ac:dyDescent="0.3">
      <c r="A29977" t="s">
        <v>18919</v>
      </c>
      <c r="C29977" t="s">
        <v>18470</v>
      </c>
      <c r="D29977">
        <v>4</v>
      </c>
      <c r="E29977" s="1">
        <v>8405</v>
      </c>
      <c r="G29977" t="s">
        <v>34</v>
      </c>
      <c r="H29977" t="s">
        <v>6143</v>
      </c>
      <c r="I29977" t="s">
        <v>18920</v>
      </c>
      <c r="J29977" t="s">
        <v>3203</v>
      </c>
      <c r="K29977" t="s">
        <v>24</v>
      </c>
      <c r="L29977" t="s">
        <v>25</v>
      </c>
      <c r="M29977" t="s">
        <v>6146</v>
      </c>
    </row>
    <row r="29978" spans="1:13" x14ac:dyDescent="0.3">
      <c r="A29978" t="s">
        <v>36930</v>
      </c>
      <c r="C29978" t="s">
        <v>36834</v>
      </c>
      <c r="D29978">
        <v>18</v>
      </c>
      <c r="E29978" s="1">
        <v>100000</v>
      </c>
      <c r="G29978" t="s">
        <v>13</v>
      </c>
      <c r="H29978" t="s">
        <v>36931</v>
      </c>
      <c r="I29978" t="s">
        <v>36932</v>
      </c>
      <c r="K29978" t="s">
        <v>16</v>
      </c>
      <c r="L29978" t="s">
        <v>17</v>
      </c>
      <c r="M29978" t="s">
        <v>450</v>
      </c>
    </row>
    <row r="29979" spans="1:13" x14ac:dyDescent="0.3">
      <c r="A29979" t="s">
        <v>1255</v>
      </c>
      <c r="C29979" t="s">
        <v>2957</v>
      </c>
      <c r="D29979">
        <v>36</v>
      </c>
      <c r="E29979" s="1">
        <v>1161357</v>
      </c>
      <c r="G29979" t="s">
        <v>13</v>
      </c>
      <c r="H29979" t="s">
        <v>3286</v>
      </c>
      <c r="I29979" t="s">
        <v>321</v>
      </c>
      <c r="J29979" t="s">
        <v>236</v>
      </c>
      <c r="K29979" t="s">
        <v>24</v>
      </c>
      <c r="L29979" t="s">
        <v>17</v>
      </c>
      <c r="M29979" t="s">
        <v>345</v>
      </c>
    </row>
    <row r="29980" spans="1:13" x14ac:dyDescent="0.3">
      <c r="A29980" t="s">
        <v>1255</v>
      </c>
      <c r="C29980" t="s">
        <v>979</v>
      </c>
      <c r="D29980">
        <v>24</v>
      </c>
      <c r="E29980" s="1">
        <v>429243</v>
      </c>
      <c r="G29980" t="s">
        <v>13</v>
      </c>
      <c r="H29980" t="s">
        <v>1256</v>
      </c>
      <c r="I29980" t="s">
        <v>321</v>
      </c>
      <c r="J29980" t="s">
        <v>236</v>
      </c>
      <c r="K29980" t="s">
        <v>24</v>
      </c>
      <c r="L29980" t="s">
        <v>17</v>
      </c>
      <c r="M29980" t="s">
        <v>442</v>
      </c>
    </row>
    <row r="29981" spans="1:13" x14ac:dyDescent="0.3">
      <c r="A29981" t="s">
        <v>1255</v>
      </c>
      <c r="C29981" t="s">
        <v>28715</v>
      </c>
      <c r="D29981">
        <v>24</v>
      </c>
      <c r="E29981" s="1">
        <v>304808</v>
      </c>
      <c r="G29981" t="s">
        <v>13</v>
      </c>
      <c r="H29981" t="s">
        <v>28898</v>
      </c>
      <c r="I29981" t="s">
        <v>321</v>
      </c>
      <c r="J29981" t="s">
        <v>236</v>
      </c>
      <c r="K29981" t="s">
        <v>24</v>
      </c>
      <c r="L29981" t="s">
        <v>17</v>
      </c>
      <c r="M29981" t="s">
        <v>442</v>
      </c>
    </row>
    <row r="29982" spans="1:13" x14ac:dyDescent="0.3">
      <c r="A29982" t="s">
        <v>1255</v>
      </c>
      <c r="C29982" t="s">
        <v>29922</v>
      </c>
      <c r="D29982">
        <v>134</v>
      </c>
      <c r="E29982" s="1">
        <v>1026957</v>
      </c>
      <c r="G29982" t="s">
        <v>13</v>
      </c>
      <c r="H29982" t="s">
        <v>30064</v>
      </c>
      <c r="I29982" t="s">
        <v>321</v>
      </c>
      <c r="J29982" t="s">
        <v>236</v>
      </c>
      <c r="K29982" t="s">
        <v>24</v>
      </c>
      <c r="L29982" t="s">
        <v>17</v>
      </c>
      <c r="M29982" t="s">
        <v>207</v>
      </c>
    </row>
    <row r="29983" spans="1:13" x14ac:dyDescent="0.3">
      <c r="A29983" t="s">
        <v>1255</v>
      </c>
      <c r="C29983" t="s">
        <v>30756</v>
      </c>
      <c r="D29983">
        <v>67</v>
      </c>
      <c r="E29983" s="1">
        <v>2866989</v>
      </c>
      <c r="G29983" t="s">
        <v>13</v>
      </c>
      <c r="H29983" t="s">
        <v>30800</v>
      </c>
      <c r="I29983" t="s">
        <v>321</v>
      </c>
      <c r="J29983" t="s">
        <v>236</v>
      </c>
      <c r="K29983" t="s">
        <v>24</v>
      </c>
      <c r="L29983" t="s">
        <v>17</v>
      </c>
      <c r="M29983" t="s">
        <v>442</v>
      </c>
    </row>
    <row r="29984" spans="1:13" x14ac:dyDescent="0.3">
      <c r="A29984" t="s">
        <v>1255</v>
      </c>
      <c r="C29984" t="s">
        <v>22837</v>
      </c>
      <c r="D29984">
        <v>38</v>
      </c>
      <c r="E29984" s="1">
        <v>1494972</v>
      </c>
      <c r="G29984" t="s">
        <v>13</v>
      </c>
      <c r="H29984" t="s">
        <v>23020</v>
      </c>
      <c r="I29984" t="s">
        <v>321</v>
      </c>
      <c r="J29984" t="s">
        <v>236</v>
      </c>
      <c r="K29984" t="s">
        <v>24</v>
      </c>
      <c r="L29984" t="s">
        <v>17</v>
      </c>
      <c r="M29984" t="s">
        <v>450</v>
      </c>
    </row>
    <row r="29985" spans="1:13" x14ac:dyDescent="0.3">
      <c r="A29985" t="s">
        <v>1255</v>
      </c>
      <c r="C29985" t="s">
        <v>21173</v>
      </c>
      <c r="D29985">
        <v>62</v>
      </c>
      <c r="E29985" s="1">
        <v>8755120</v>
      </c>
      <c r="G29985" t="s">
        <v>13</v>
      </c>
      <c r="H29985" t="s">
        <v>21603</v>
      </c>
      <c r="I29985" t="s">
        <v>321</v>
      </c>
      <c r="J29985" t="s">
        <v>236</v>
      </c>
      <c r="K29985" t="s">
        <v>24</v>
      </c>
      <c r="L29985" t="s">
        <v>17</v>
      </c>
      <c r="M29985" t="s">
        <v>442</v>
      </c>
    </row>
    <row r="29986" spans="1:13" x14ac:dyDescent="0.3">
      <c r="A29986" t="s">
        <v>26365</v>
      </c>
      <c r="C29986" t="s">
        <v>25932</v>
      </c>
      <c r="D29986">
        <v>2</v>
      </c>
      <c r="E29986" s="1">
        <v>7590</v>
      </c>
      <c r="G29986" t="s">
        <v>34</v>
      </c>
      <c r="H29986" t="s">
        <v>6143</v>
      </c>
      <c r="I29986" t="s">
        <v>26366</v>
      </c>
      <c r="J29986" t="s">
        <v>700</v>
      </c>
      <c r="K29986" t="s">
        <v>24</v>
      </c>
      <c r="L29986" t="s">
        <v>25</v>
      </c>
      <c r="M29986" t="s">
        <v>6146</v>
      </c>
    </row>
    <row r="29987" spans="1:13" x14ac:dyDescent="0.3">
      <c r="A29987" t="s">
        <v>32359</v>
      </c>
      <c r="C29987" t="s">
        <v>32274</v>
      </c>
      <c r="D29987">
        <v>2</v>
      </c>
      <c r="E29987" s="1">
        <v>7900</v>
      </c>
      <c r="G29987" t="s">
        <v>34</v>
      </c>
      <c r="H29987" t="s">
        <v>6143</v>
      </c>
      <c r="I29987" t="s">
        <v>32360</v>
      </c>
      <c r="J29987" t="s">
        <v>3026</v>
      </c>
      <c r="K29987" t="s">
        <v>24</v>
      </c>
      <c r="L29987" t="s">
        <v>25</v>
      </c>
      <c r="M29987" t="s">
        <v>6146</v>
      </c>
    </row>
    <row r="29988" spans="1:13" x14ac:dyDescent="0.3">
      <c r="A29988" t="s">
        <v>6721</v>
      </c>
      <c r="C29988" t="s">
        <v>6671</v>
      </c>
      <c r="D29988">
        <v>3</v>
      </c>
      <c r="E29988" s="1">
        <v>15069</v>
      </c>
      <c r="G29988" t="s">
        <v>34</v>
      </c>
      <c r="H29988" t="s">
        <v>6143</v>
      </c>
      <c r="I29988" t="s">
        <v>6722</v>
      </c>
      <c r="J29988" t="s">
        <v>1250</v>
      </c>
      <c r="K29988" t="s">
        <v>24</v>
      </c>
      <c r="L29988" t="s">
        <v>25</v>
      </c>
      <c r="M29988" t="s">
        <v>6146</v>
      </c>
    </row>
    <row r="29989" spans="1:13" x14ac:dyDescent="0.3">
      <c r="A29989" t="s">
        <v>10261</v>
      </c>
      <c r="C29989" t="s">
        <v>10083</v>
      </c>
      <c r="D29989">
        <v>2</v>
      </c>
      <c r="E29989" s="1">
        <v>5000</v>
      </c>
      <c r="G29989" t="s">
        <v>21</v>
      </c>
      <c r="H29989" t="s">
        <v>970</v>
      </c>
      <c r="I29989" t="s">
        <v>156</v>
      </c>
      <c r="J29989" t="s">
        <v>22</v>
      </c>
      <c r="K29989" t="s">
        <v>24</v>
      </c>
      <c r="L29989" t="s">
        <v>25</v>
      </c>
      <c r="M29989" t="s">
        <v>26</v>
      </c>
    </row>
    <row r="29990" spans="1:13" x14ac:dyDescent="0.3">
      <c r="A29990" t="s">
        <v>10261</v>
      </c>
      <c r="C29990" t="s">
        <v>33755</v>
      </c>
      <c r="D29990">
        <v>14</v>
      </c>
      <c r="E29990" s="1">
        <v>150000</v>
      </c>
      <c r="G29990" t="s">
        <v>111</v>
      </c>
      <c r="H29990" t="s">
        <v>33884</v>
      </c>
      <c r="I29990" t="s">
        <v>156</v>
      </c>
      <c r="J29990" t="s">
        <v>22</v>
      </c>
      <c r="K29990" t="s">
        <v>24</v>
      </c>
      <c r="L29990" t="s">
        <v>25</v>
      </c>
      <c r="M29990" t="s">
        <v>6109</v>
      </c>
    </row>
    <row r="29991" spans="1:13" x14ac:dyDescent="0.3">
      <c r="A29991" t="s">
        <v>10261</v>
      </c>
      <c r="C29991" t="s">
        <v>24414</v>
      </c>
      <c r="D29991">
        <v>36</v>
      </c>
      <c r="E29991" s="1">
        <v>75000</v>
      </c>
      <c r="G29991" t="s">
        <v>111</v>
      </c>
      <c r="H29991" t="s">
        <v>24417</v>
      </c>
      <c r="I29991" t="s">
        <v>156</v>
      </c>
      <c r="J29991" t="s">
        <v>22</v>
      </c>
      <c r="K29991" t="s">
        <v>24</v>
      </c>
      <c r="L29991" t="s">
        <v>25</v>
      </c>
      <c r="M29991" t="s">
        <v>322</v>
      </c>
    </row>
    <row r="29992" spans="1:13" x14ac:dyDescent="0.3">
      <c r="A29992" t="s">
        <v>28240</v>
      </c>
      <c r="C29992" t="s">
        <v>27925</v>
      </c>
      <c r="D29992">
        <v>1</v>
      </c>
      <c r="E29992" s="1">
        <v>25000</v>
      </c>
      <c r="G29992" t="s">
        <v>400</v>
      </c>
      <c r="H29992" t="s">
        <v>77</v>
      </c>
      <c r="I29992" t="s">
        <v>156</v>
      </c>
      <c r="J29992" t="s">
        <v>22</v>
      </c>
      <c r="K29992" t="s">
        <v>24</v>
      </c>
      <c r="L29992" t="s">
        <v>25</v>
      </c>
      <c r="M29992" t="s">
        <v>26</v>
      </c>
    </row>
    <row r="29993" spans="1:13" x14ac:dyDescent="0.3">
      <c r="A29993" t="s">
        <v>203</v>
      </c>
      <c r="C29993" t="s">
        <v>2957</v>
      </c>
      <c r="D29993">
        <v>5</v>
      </c>
      <c r="E29993" s="1">
        <v>218805</v>
      </c>
      <c r="G29993" t="s">
        <v>13</v>
      </c>
      <c r="H29993" t="s">
        <v>3273</v>
      </c>
      <c r="I29993" t="s">
        <v>205</v>
      </c>
      <c r="J29993" t="s">
        <v>206</v>
      </c>
      <c r="K29993" t="s">
        <v>56</v>
      </c>
      <c r="L29993" t="s">
        <v>38</v>
      </c>
      <c r="M29993" t="s">
        <v>345</v>
      </c>
    </row>
    <row r="29994" spans="1:13" x14ac:dyDescent="0.3">
      <c r="A29994" t="s">
        <v>203</v>
      </c>
      <c r="C29994" t="s">
        <v>2957</v>
      </c>
      <c r="D29994">
        <v>25</v>
      </c>
      <c r="E29994" s="1">
        <v>3004775</v>
      </c>
      <c r="G29994" t="s">
        <v>13</v>
      </c>
      <c r="H29994" t="s">
        <v>3403</v>
      </c>
      <c r="I29994" t="s">
        <v>205</v>
      </c>
      <c r="J29994" t="s">
        <v>206</v>
      </c>
      <c r="K29994" t="s">
        <v>56</v>
      </c>
      <c r="L29994" t="s">
        <v>38</v>
      </c>
      <c r="M29994" t="s">
        <v>922</v>
      </c>
    </row>
    <row r="29995" spans="1:13" x14ac:dyDescent="0.3">
      <c r="A29995" t="s">
        <v>203</v>
      </c>
      <c r="C29995" t="s">
        <v>2957</v>
      </c>
      <c r="D29995">
        <v>11</v>
      </c>
      <c r="E29995" s="1">
        <v>4058346</v>
      </c>
      <c r="G29995" t="s">
        <v>13</v>
      </c>
      <c r="H29995" t="s">
        <v>3574</v>
      </c>
      <c r="I29995" t="s">
        <v>205</v>
      </c>
      <c r="J29995" t="s">
        <v>206</v>
      </c>
      <c r="K29995" t="s">
        <v>56</v>
      </c>
      <c r="L29995" t="s">
        <v>17</v>
      </c>
      <c r="M29995" t="s">
        <v>87</v>
      </c>
    </row>
    <row r="29996" spans="1:13" x14ac:dyDescent="0.3">
      <c r="A29996" t="s">
        <v>203</v>
      </c>
      <c r="C29996" t="s">
        <v>2957</v>
      </c>
      <c r="D29996">
        <v>24</v>
      </c>
      <c r="E29996" s="1">
        <v>8777433</v>
      </c>
      <c r="G29996" t="s">
        <v>13</v>
      </c>
      <c r="H29996" t="s">
        <v>3579</v>
      </c>
      <c r="I29996" t="s">
        <v>205</v>
      </c>
      <c r="J29996" t="s">
        <v>206</v>
      </c>
      <c r="K29996" t="s">
        <v>56</v>
      </c>
      <c r="L29996" t="s">
        <v>38</v>
      </c>
      <c r="M29996" t="s">
        <v>442</v>
      </c>
    </row>
    <row r="29997" spans="1:13" x14ac:dyDescent="0.3">
      <c r="A29997" t="s">
        <v>203</v>
      </c>
      <c r="C29997" t="s">
        <v>2957</v>
      </c>
      <c r="D29997">
        <v>36</v>
      </c>
      <c r="E29997" s="1">
        <v>899899</v>
      </c>
      <c r="G29997" t="s">
        <v>13</v>
      </c>
      <c r="H29997" t="s">
        <v>3594</v>
      </c>
      <c r="I29997" t="s">
        <v>205</v>
      </c>
      <c r="J29997" t="s">
        <v>206</v>
      </c>
      <c r="K29997" t="s">
        <v>56</v>
      </c>
      <c r="L29997" t="s">
        <v>38</v>
      </c>
      <c r="M29997" t="s">
        <v>31</v>
      </c>
    </row>
    <row r="29998" spans="1:13" x14ac:dyDescent="0.3">
      <c r="A29998" t="s">
        <v>203</v>
      </c>
      <c r="C29998" t="s">
        <v>2269</v>
      </c>
      <c r="D29998">
        <v>11</v>
      </c>
      <c r="E29998" s="1">
        <v>244685</v>
      </c>
      <c r="G29998" t="s">
        <v>34</v>
      </c>
      <c r="H29998" t="s">
        <v>2557</v>
      </c>
      <c r="I29998" t="s">
        <v>205</v>
      </c>
      <c r="J29998" t="s">
        <v>206</v>
      </c>
      <c r="K29998" t="s">
        <v>56</v>
      </c>
      <c r="L29998" t="s">
        <v>38</v>
      </c>
      <c r="M29998" t="s">
        <v>268</v>
      </c>
    </row>
    <row r="29999" spans="1:13" x14ac:dyDescent="0.3">
      <c r="A29999" t="s">
        <v>203</v>
      </c>
      <c r="C29999" t="s">
        <v>2269</v>
      </c>
      <c r="D29999">
        <v>12</v>
      </c>
      <c r="E29999" s="1">
        <v>180282</v>
      </c>
      <c r="G29999" t="s">
        <v>2572</v>
      </c>
      <c r="H29999" t="s">
        <v>2571</v>
      </c>
      <c r="I29999" t="s">
        <v>205</v>
      </c>
      <c r="J29999" t="s">
        <v>206</v>
      </c>
      <c r="K29999" t="s">
        <v>56</v>
      </c>
      <c r="L29999" t="s">
        <v>38</v>
      </c>
      <c r="M29999" t="s">
        <v>2573</v>
      </c>
    </row>
    <row r="30000" spans="1:13" x14ac:dyDescent="0.3">
      <c r="A30000" t="s">
        <v>203</v>
      </c>
      <c r="C30000" t="s">
        <v>2269</v>
      </c>
      <c r="D30000">
        <v>11</v>
      </c>
      <c r="E30000" s="1">
        <v>247518</v>
      </c>
      <c r="G30000" t="s">
        <v>13</v>
      </c>
      <c r="H30000" t="s">
        <v>2654</v>
      </c>
      <c r="I30000" t="s">
        <v>205</v>
      </c>
      <c r="J30000" t="s">
        <v>206</v>
      </c>
      <c r="K30000" t="s">
        <v>56</v>
      </c>
      <c r="L30000" t="s">
        <v>38</v>
      </c>
      <c r="M30000" t="s">
        <v>82</v>
      </c>
    </row>
    <row r="30001" spans="1:13" x14ac:dyDescent="0.3">
      <c r="A30001" t="s">
        <v>203</v>
      </c>
      <c r="C30001" t="s">
        <v>1558</v>
      </c>
      <c r="D30001">
        <v>23</v>
      </c>
      <c r="E30001" s="1">
        <v>2358427</v>
      </c>
      <c r="G30001" t="s">
        <v>571</v>
      </c>
      <c r="H30001" t="s">
        <v>1626</v>
      </c>
      <c r="I30001" t="s">
        <v>205</v>
      </c>
      <c r="J30001" t="s">
        <v>206</v>
      </c>
      <c r="K30001" t="s">
        <v>56</v>
      </c>
      <c r="L30001" t="s">
        <v>17</v>
      </c>
      <c r="M30001" t="s">
        <v>1627</v>
      </c>
    </row>
    <row r="30002" spans="1:13" x14ac:dyDescent="0.3">
      <c r="A30002" t="s">
        <v>203</v>
      </c>
      <c r="C30002" t="s">
        <v>1558</v>
      </c>
      <c r="D30002">
        <v>12</v>
      </c>
      <c r="E30002" s="1">
        <v>492367</v>
      </c>
      <c r="G30002" t="s">
        <v>34</v>
      </c>
      <c r="H30002" t="s">
        <v>1772</v>
      </c>
      <c r="I30002" t="s">
        <v>205</v>
      </c>
      <c r="J30002" t="s">
        <v>206</v>
      </c>
      <c r="K30002" t="s">
        <v>56</v>
      </c>
      <c r="L30002" t="s">
        <v>38</v>
      </c>
      <c r="M30002" t="s">
        <v>39</v>
      </c>
    </row>
    <row r="30003" spans="1:13" x14ac:dyDescent="0.3">
      <c r="A30003" t="s">
        <v>203</v>
      </c>
      <c r="C30003" t="s">
        <v>1558</v>
      </c>
      <c r="D30003">
        <v>12</v>
      </c>
      <c r="E30003" s="1">
        <v>587568</v>
      </c>
      <c r="G30003" t="s">
        <v>13</v>
      </c>
      <c r="H30003" t="s">
        <v>1784</v>
      </c>
      <c r="I30003" t="s">
        <v>205</v>
      </c>
      <c r="J30003" t="s">
        <v>206</v>
      </c>
      <c r="K30003" t="s">
        <v>56</v>
      </c>
      <c r="L30003" t="s">
        <v>38</v>
      </c>
      <c r="M30003" t="s">
        <v>82</v>
      </c>
    </row>
    <row r="30004" spans="1:13" x14ac:dyDescent="0.3">
      <c r="A30004" t="s">
        <v>203</v>
      </c>
      <c r="C30004" t="s">
        <v>1275</v>
      </c>
      <c r="D30004">
        <v>11</v>
      </c>
      <c r="E30004" s="1">
        <v>277672</v>
      </c>
      <c r="G30004" t="s">
        <v>13</v>
      </c>
      <c r="H30004" t="s">
        <v>1525</v>
      </c>
      <c r="I30004" t="s">
        <v>205</v>
      </c>
      <c r="J30004" t="s">
        <v>206</v>
      </c>
      <c r="K30004" t="s">
        <v>56</v>
      </c>
      <c r="L30004" t="s">
        <v>38</v>
      </c>
      <c r="M30004" t="s">
        <v>82</v>
      </c>
    </row>
    <row r="30005" spans="1:13" x14ac:dyDescent="0.3">
      <c r="A30005" t="s">
        <v>203</v>
      </c>
      <c r="C30005" t="s">
        <v>783</v>
      </c>
      <c r="D30005">
        <v>25</v>
      </c>
      <c r="E30005" s="1">
        <v>2300010</v>
      </c>
      <c r="G30005" t="s">
        <v>13</v>
      </c>
      <c r="H30005" t="s">
        <v>921</v>
      </c>
      <c r="I30005" t="s">
        <v>205</v>
      </c>
      <c r="J30005" t="s">
        <v>206</v>
      </c>
      <c r="K30005" t="s">
        <v>56</v>
      </c>
      <c r="L30005" t="s">
        <v>170</v>
      </c>
      <c r="M30005" t="s">
        <v>922</v>
      </c>
    </row>
    <row r="30006" spans="1:13" x14ac:dyDescent="0.3">
      <c r="A30006" t="s">
        <v>203</v>
      </c>
      <c r="C30006" t="s">
        <v>597</v>
      </c>
      <c r="D30006">
        <v>9</v>
      </c>
      <c r="E30006" s="1">
        <v>174365</v>
      </c>
      <c r="G30006" t="s">
        <v>13</v>
      </c>
      <c r="H30006" t="s">
        <v>669</v>
      </c>
      <c r="I30006" t="s">
        <v>205</v>
      </c>
      <c r="J30006" t="s">
        <v>206</v>
      </c>
      <c r="K30006" t="s">
        <v>56</v>
      </c>
      <c r="L30006" t="s">
        <v>38</v>
      </c>
      <c r="M30006" t="s">
        <v>345</v>
      </c>
    </row>
    <row r="30007" spans="1:13" x14ac:dyDescent="0.3">
      <c r="A30007" t="s">
        <v>203</v>
      </c>
      <c r="C30007" t="s">
        <v>597</v>
      </c>
      <c r="D30007">
        <v>12</v>
      </c>
      <c r="E30007" s="1">
        <v>314380</v>
      </c>
      <c r="G30007" t="s">
        <v>13</v>
      </c>
      <c r="H30007" t="s">
        <v>698</v>
      </c>
      <c r="I30007" t="s">
        <v>205</v>
      </c>
      <c r="J30007" t="s">
        <v>206</v>
      </c>
      <c r="K30007" t="s">
        <v>56</v>
      </c>
      <c r="L30007" t="s">
        <v>38</v>
      </c>
      <c r="M30007" t="s">
        <v>82</v>
      </c>
    </row>
    <row r="30008" spans="1:13" x14ac:dyDescent="0.3">
      <c r="A30008" t="s">
        <v>203</v>
      </c>
      <c r="C30008" t="s">
        <v>341</v>
      </c>
      <c r="D30008">
        <v>6</v>
      </c>
      <c r="E30008" s="1">
        <v>529763</v>
      </c>
      <c r="G30008" t="s">
        <v>571</v>
      </c>
      <c r="H30008" t="s">
        <v>579</v>
      </c>
      <c r="I30008" t="s">
        <v>205</v>
      </c>
      <c r="J30008" t="s">
        <v>206</v>
      </c>
      <c r="K30008" t="s">
        <v>56</v>
      </c>
      <c r="L30008" t="s">
        <v>38</v>
      </c>
      <c r="M30008" t="s">
        <v>580</v>
      </c>
    </row>
    <row r="30009" spans="1:13" x14ac:dyDescent="0.3">
      <c r="A30009" t="s">
        <v>203</v>
      </c>
      <c r="C30009" t="s">
        <v>341</v>
      </c>
      <c r="D30009">
        <v>7</v>
      </c>
      <c r="E30009" s="1">
        <v>936983</v>
      </c>
      <c r="G30009" t="s">
        <v>34</v>
      </c>
      <c r="H30009" t="s">
        <v>585</v>
      </c>
      <c r="I30009" t="s">
        <v>205</v>
      </c>
      <c r="J30009" t="s">
        <v>206</v>
      </c>
      <c r="K30009" t="s">
        <v>56</v>
      </c>
      <c r="L30009" t="s">
        <v>38</v>
      </c>
      <c r="M30009" t="s">
        <v>87</v>
      </c>
    </row>
    <row r="30010" spans="1:13" x14ac:dyDescent="0.3">
      <c r="A30010" t="s">
        <v>203</v>
      </c>
      <c r="C30010" t="s">
        <v>14</v>
      </c>
      <c r="D30010">
        <v>12</v>
      </c>
      <c r="E30010" s="1">
        <v>100000</v>
      </c>
      <c r="G30010" t="s">
        <v>13</v>
      </c>
      <c r="H30010" t="s">
        <v>204</v>
      </c>
      <c r="I30010" t="s">
        <v>205</v>
      </c>
      <c r="J30010" t="s">
        <v>206</v>
      </c>
      <c r="K30010" t="s">
        <v>56</v>
      </c>
      <c r="L30010" t="s">
        <v>17</v>
      </c>
      <c r="M30010" t="s">
        <v>207</v>
      </c>
    </row>
    <row r="30011" spans="1:13" x14ac:dyDescent="0.3">
      <c r="A30011" t="s">
        <v>203</v>
      </c>
      <c r="C30011" t="s">
        <v>14</v>
      </c>
      <c r="D30011">
        <v>10</v>
      </c>
      <c r="E30011" s="1">
        <v>1453490</v>
      </c>
      <c r="G30011" t="s">
        <v>13</v>
      </c>
      <c r="H30011" t="s">
        <v>218</v>
      </c>
      <c r="I30011" t="s">
        <v>205</v>
      </c>
      <c r="J30011" t="s">
        <v>206</v>
      </c>
      <c r="K30011" t="s">
        <v>56</v>
      </c>
      <c r="L30011" t="s">
        <v>38</v>
      </c>
      <c r="M30011" t="s">
        <v>105</v>
      </c>
    </row>
    <row r="30012" spans="1:13" x14ac:dyDescent="0.3">
      <c r="A30012" t="s">
        <v>203</v>
      </c>
      <c r="C30012" t="s">
        <v>27925</v>
      </c>
      <c r="D30012">
        <v>6</v>
      </c>
      <c r="E30012" s="1">
        <v>385000</v>
      </c>
      <c r="G30012" t="s">
        <v>13</v>
      </c>
      <c r="H30012" t="s">
        <v>28261</v>
      </c>
      <c r="I30012" t="s">
        <v>205</v>
      </c>
      <c r="J30012" t="s">
        <v>206</v>
      </c>
      <c r="K30012" t="s">
        <v>56</v>
      </c>
      <c r="L30012" t="s">
        <v>38</v>
      </c>
      <c r="M30012" t="s">
        <v>105</v>
      </c>
    </row>
    <row r="30013" spans="1:13" x14ac:dyDescent="0.3">
      <c r="A30013" t="s">
        <v>203</v>
      </c>
      <c r="C30013" t="s">
        <v>27925</v>
      </c>
      <c r="D30013">
        <v>7</v>
      </c>
      <c r="E30013" s="1">
        <v>60490</v>
      </c>
      <c r="G30013" t="s">
        <v>13</v>
      </c>
      <c r="H30013" t="s">
        <v>28262</v>
      </c>
      <c r="I30013" t="s">
        <v>205</v>
      </c>
      <c r="J30013" t="s">
        <v>206</v>
      </c>
      <c r="K30013" t="s">
        <v>56</v>
      </c>
      <c r="L30013" t="s">
        <v>38</v>
      </c>
      <c r="M30013" t="s">
        <v>82</v>
      </c>
    </row>
    <row r="30014" spans="1:13" x14ac:dyDescent="0.3">
      <c r="A30014" t="s">
        <v>203</v>
      </c>
      <c r="C30014" t="s">
        <v>28282</v>
      </c>
      <c r="D30014">
        <v>17</v>
      </c>
      <c r="E30014" s="1">
        <v>727527</v>
      </c>
      <c r="G30014" t="s">
        <v>13</v>
      </c>
      <c r="H30014" t="s">
        <v>28499</v>
      </c>
      <c r="I30014" t="s">
        <v>205</v>
      </c>
      <c r="J30014" t="s">
        <v>206</v>
      </c>
      <c r="K30014" t="s">
        <v>56</v>
      </c>
      <c r="L30014" t="s">
        <v>257</v>
      </c>
      <c r="M30014" t="s">
        <v>82</v>
      </c>
    </row>
    <row r="30015" spans="1:13" x14ac:dyDescent="0.3">
      <c r="A30015" t="s">
        <v>203</v>
      </c>
      <c r="C30015" t="s">
        <v>28282</v>
      </c>
      <c r="D30015">
        <v>15</v>
      </c>
      <c r="E30015" s="1">
        <v>399699</v>
      </c>
      <c r="G30015" t="s">
        <v>13</v>
      </c>
      <c r="H30015" t="s">
        <v>28544</v>
      </c>
      <c r="I30015" t="s">
        <v>205</v>
      </c>
      <c r="J30015" t="s">
        <v>206</v>
      </c>
      <c r="K30015" t="s">
        <v>56</v>
      </c>
      <c r="L30015" t="s">
        <v>38</v>
      </c>
      <c r="M30015" t="s">
        <v>345</v>
      </c>
    </row>
    <row r="30016" spans="1:13" x14ac:dyDescent="0.3">
      <c r="A30016" t="s">
        <v>203</v>
      </c>
      <c r="C30016" t="s">
        <v>28715</v>
      </c>
      <c r="D30016">
        <v>21</v>
      </c>
      <c r="E30016" s="1">
        <v>1078507</v>
      </c>
      <c r="G30016" t="s">
        <v>13</v>
      </c>
      <c r="H30016" t="s">
        <v>28907</v>
      </c>
      <c r="I30016" t="s">
        <v>205</v>
      </c>
      <c r="J30016" t="s">
        <v>206</v>
      </c>
      <c r="K30016" t="s">
        <v>56</v>
      </c>
      <c r="L30016" t="s">
        <v>38</v>
      </c>
      <c r="M30016" t="s">
        <v>82</v>
      </c>
    </row>
    <row r="30017" spans="1:13" x14ac:dyDescent="0.3">
      <c r="A30017" t="s">
        <v>203</v>
      </c>
      <c r="C30017" t="s">
        <v>28936</v>
      </c>
      <c r="D30017">
        <v>19</v>
      </c>
      <c r="E30017" s="1">
        <v>881394</v>
      </c>
      <c r="G30017" t="s">
        <v>13</v>
      </c>
      <c r="H30017" t="s">
        <v>29082</v>
      </c>
      <c r="I30017" t="s">
        <v>205</v>
      </c>
      <c r="J30017" t="s">
        <v>206</v>
      </c>
      <c r="K30017" t="s">
        <v>56</v>
      </c>
      <c r="L30017" t="s">
        <v>38</v>
      </c>
      <c r="M30017" t="s">
        <v>207</v>
      </c>
    </row>
    <row r="30018" spans="1:13" x14ac:dyDescent="0.3">
      <c r="A30018" t="s">
        <v>203</v>
      </c>
      <c r="C30018" t="s">
        <v>28936</v>
      </c>
      <c r="D30018">
        <v>3</v>
      </c>
      <c r="E30018" s="1">
        <v>215442</v>
      </c>
      <c r="G30018" t="s">
        <v>13</v>
      </c>
      <c r="H30018" t="s">
        <v>29103</v>
      </c>
      <c r="I30018" t="s">
        <v>205</v>
      </c>
      <c r="J30018" t="s">
        <v>206</v>
      </c>
      <c r="K30018" t="s">
        <v>56</v>
      </c>
      <c r="L30018" t="s">
        <v>38</v>
      </c>
      <c r="M30018" t="s">
        <v>105</v>
      </c>
    </row>
    <row r="30019" spans="1:13" x14ac:dyDescent="0.3">
      <c r="A30019" t="s">
        <v>203</v>
      </c>
      <c r="C30019" t="s">
        <v>27748</v>
      </c>
      <c r="D30019">
        <v>14</v>
      </c>
      <c r="E30019" s="1">
        <v>1999889</v>
      </c>
      <c r="G30019" t="s">
        <v>13</v>
      </c>
      <c r="H30019" t="s">
        <v>27836</v>
      </c>
      <c r="I30019" t="s">
        <v>205</v>
      </c>
      <c r="J30019" t="s">
        <v>206</v>
      </c>
      <c r="K30019" t="s">
        <v>56</v>
      </c>
      <c r="L30019" t="s">
        <v>38</v>
      </c>
      <c r="M30019" t="s">
        <v>45</v>
      </c>
    </row>
    <row r="30020" spans="1:13" x14ac:dyDescent="0.3">
      <c r="A30020" t="s">
        <v>203</v>
      </c>
      <c r="C30020" t="s">
        <v>27748</v>
      </c>
      <c r="D30020">
        <v>31</v>
      </c>
      <c r="E30020" s="1">
        <v>13687347</v>
      </c>
      <c r="G30020" t="s">
        <v>13</v>
      </c>
      <c r="H30020" t="s">
        <v>27861</v>
      </c>
      <c r="I30020" t="s">
        <v>205</v>
      </c>
      <c r="J30020" t="s">
        <v>206</v>
      </c>
      <c r="K30020" t="s">
        <v>56</v>
      </c>
      <c r="L30020" t="s">
        <v>38</v>
      </c>
      <c r="M30020" t="s">
        <v>27396</v>
      </c>
    </row>
    <row r="30021" spans="1:13" x14ac:dyDescent="0.3">
      <c r="A30021" t="s">
        <v>203</v>
      </c>
      <c r="C30021" t="s">
        <v>27748</v>
      </c>
      <c r="D30021">
        <v>19</v>
      </c>
      <c r="E30021" s="1">
        <v>1140129</v>
      </c>
      <c r="G30021" t="s">
        <v>13</v>
      </c>
      <c r="H30021" t="s">
        <v>27883</v>
      </c>
      <c r="I30021" t="s">
        <v>205</v>
      </c>
      <c r="J30021" t="s">
        <v>206</v>
      </c>
      <c r="K30021" t="s">
        <v>56</v>
      </c>
      <c r="L30021" t="s">
        <v>38</v>
      </c>
      <c r="M30021" t="s">
        <v>922</v>
      </c>
    </row>
    <row r="30022" spans="1:13" x14ac:dyDescent="0.3">
      <c r="A30022" t="s">
        <v>203</v>
      </c>
      <c r="C30022" t="s">
        <v>29114</v>
      </c>
      <c r="D30022">
        <v>17</v>
      </c>
      <c r="E30022" s="1">
        <v>850000</v>
      </c>
      <c r="G30022" t="s">
        <v>34</v>
      </c>
      <c r="H30022" t="s">
        <v>29254</v>
      </c>
      <c r="I30022" t="s">
        <v>205</v>
      </c>
      <c r="J30022" t="s">
        <v>206</v>
      </c>
      <c r="K30022" t="s">
        <v>56</v>
      </c>
      <c r="L30022" t="s">
        <v>38</v>
      </c>
      <c r="M30022" t="s">
        <v>39</v>
      </c>
    </row>
    <row r="30023" spans="1:13" x14ac:dyDescent="0.3">
      <c r="A30023" t="s">
        <v>203</v>
      </c>
      <c r="C30023" t="s">
        <v>29114</v>
      </c>
      <c r="D30023">
        <v>6</v>
      </c>
      <c r="E30023" s="1">
        <v>613002</v>
      </c>
      <c r="G30023" t="s">
        <v>13</v>
      </c>
      <c r="H30023" t="s">
        <v>29286</v>
      </c>
      <c r="I30023" t="s">
        <v>205</v>
      </c>
      <c r="J30023" t="s">
        <v>206</v>
      </c>
      <c r="K30023" t="s">
        <v>56</v>
      </c>
      <c r="L30023" t="s">
        <v>38</v>
      </c>
      <c r="M30023" t="s">
        <v>105</v>
      </c>
    </row>
    <row r="30024" spans="1:13" x14ac:dyDescent="0.3">
      <c r="A30024" t="s">
        <v>203</v>
      </c>
      <c r="C30024" t="s">
        <v>27408</v>
      </c>
      <c r="D30024">
        <v>30</v>
      </c>
      <c r="E30024" s="1">
        <v>900000</v>
      </c>
      <c r="G30024" t="s">
        <v>13</v>
      </c>
      <c r="H30024" t="s">
        <v>27434</v>
      </c>
      <c r="I30024" t="s">
        <v>205</v>
      </c>
      <c r="J30024" t="s">
        <v>206</v>
      </c>
      <c r="K30024" t="s">
        <v>56</v>
      </c>
      <c r="L30024" t="s">
        <v>38</v>
      </c>
      <c r="M30024" t="s">
        <v>345</v>
      </c>
    </row>
    <row r="30025" spans="1:13" x14ac:dyDescent="0.3">
      <c r="A30025" t="s">
        <v>203</v>
      </c>
      <c r="C30025" t="s">
        <v>27408</v>
      </c>
      <c r="D30025">
        <v>29</v>
      </c>
      <c r="E30025" s="1">
        <v>499266</v>
      </c>
      <c r="G30025" t="s">
        <v>13</v>
      </c>
      <c r="H30025" t="s">
        <v>27458</v>
      </c>
      <c r="I30025" t="s">
        <v>205</v>
      </c>
      <c r="J30025" t="s">
        <v>206</v>
      </c>
      <c r="K30025" t="s">
        <v>56</v>
      </c>
      <c r="L30025" t="s">
        <v>38</v>
      </c>
      <c r="M30025" t="s">
        <v>82</v>
      </c>
    </row>
    <row r="30026" spans="1:13" x14ac:dyDescent="0.3">
      <c r="A30026" t="s">
        <v>203</v>
      </c>
      <c r="C30026" t="s">
        <v>27614</v>
      </c>
      <c r="D30026">
        <v>22</v>
      </c>
      <c r="E30026" s="1">
        <v>630490</v>
      </c>
      <c r="G30026" t="s">
        <v>13</v>
      </c>
      <c r="H30026" t="s">
        <v>27721</v>
      </c>
      <c r="I30026" t="s">
        <v>205</v>
      </c>
      <c r="J30026" t="s">
        <v>206</v>
      </c>
      <c r="K30026" t="s">
        <v>56</v>
      </c>
      <c r="L30026" t="s">
        <v>38</v>
      </c>
      <c r="M30026" t="s">
        <v>82</v>
      </c>
    </row>
    <row r="30027" spans="1:13" x14ac:dyDescent="0.3">
      <c r="A30027" t="s">
        <v>203</v>
      </c>
      <c r="C30027" t="s">
        <v>29553</v>
      </c>
      <c r="D30027">
        <v>2</v>
      </c>
      <c r="E30027" s="1">
        <v>8568</v>
      </c>
      <c r="G30027" t="s">
        <v>13</v>
      </c>
      <c r="H30027" t="s">
        <v>29793</v>
      </c>
      <c r="I30027" t="s">
        <v>205</v>
      </c>
      <c r="J30027" t="s">
        <v>206</v>
      </c>
      <c r="K30027" t="s">
        <v>56</v>
      </c>
      <c r="L30027" t="s">
        <v>17</v>
      </c>
      <c r="M30027" t="s">
        <v>345</v>
      </c>
    </row>
    <row r="30028" spans="1:13" x14ac:dyDescent="0.3">
      <c r="A30028" t="s">
        <v>203</v>
      </c>
      <c r="C30028" t="s">
        <v>29553</v>
      </c>
      <c r="D30028">
        <v>2</v>
      </c>
      <c r="E30028" s="1">
        <v>100000</v>
      </c>
      <c r="G30028" t="s">
        <v>13</v>
      </c>
      <c r="H30028" t="s">
        <v>29819</v>
      </c>
      <c r="I30028" t="s">
        <v>205</v>
      </c>
      <c r="J30028" t="s">
        <v>206</v>
      </c>
      <c r="K30028" t="s">
        <v>56</v>
      </c>
      <c r="L30028" t="s">
        <v>38</v>
      </c>
      <c r="M30028" t="s">
        <v>82</v>
      </c>
    </row>
    <row r="30029" spans="1:13" x14ac:dyDescent="0.3">
      <c r="A30029" t="s">
        <v>203</v>
      </c>
      <c r="C30029" t="s">
        <v>30756</v>
      </c>
      <c r="D30029">
        <v>35</v>
      </c>
      <c r="E30029" s="1">
        <v>3140019</v>
      </c>
      <c r="G30029" t="s">
        <v>13</v>
      </c>
      <c r="H30029" t="s">
        <v>30836</v>
      </c>
      <c r="I30029" t="s">
        <v>205</v>
      </c>
      <c r="J30029" t="s">
        <v>206</v>
      </c>
      <c r="K30029" t="s">
        <v>56</v>
      </c>
      <c r="L30029" t="s">
        <v>38</v>
      </c>
      <c r="M30029" t="s">
        <v>105</v>
      </c>
    </row>
    <row r="30030" spans="1:13" x14ac:dyDescent="0.3">
      <c r="A30030" t="s">
        <v>203</v>
      </c>
      <c r="C30030" t="s">
        <v>30851</v>
      </c>
      <c r="D30030">
        <v>30</v>
      </c>
      <c r="E30030" s="1">
        <v>130000</v>
      </c>
      <c r="G30030" t="s">
        <v>13</v>
      </c>
      <c r="H30030" t="s">
        <v>30945</v>
      </c>
      <c r="I30030" t="s">
        <v>205</v>
      </c>
      <c r="J30030" t="s">
        <v>206</v>
      </c>
      <c r="K30030" t="s">
        <v>56</v>
      </c>
      <c r="L30030" t="s">
        <v>17</v>
      </c>
      <c r="M30030" t="s">
        <v>450</v>
      </c>
    </row>
    <row r="30031" spans="1:13" x14ac:dyDescent="0.3">
      <c r="A30031" t="s">
        <v>203</v>
      </c>
      <c r="C30031" t="s">
        <v>30851</v>
      </c>
      <c r="D30031">
        <v>10</v>
      </c>
      <c r="E30031" s="1">
        <v>60000</v>
      </c>
      <c r="G30031" t="s">
        <v>13</v>
      </c>
      <c r="H30031" t="s">
        <v>31007</v>
      </c>
      <c r="I30031" t="s">
        <v>205</v>
      </c>
      <c r="J30031" t="s">
        <v>206</v>
      </c>
      <c r="K30031" t="s">
        <v>56</v>
      </c>
      <c r="L30031" t="s">
        <v>38</v>
      </c>
      <c r="M30031" t="s">
        <v>105</v>
      </c>
    </row>
    <row r="30032" spans="1:13" x14ac:dyDescent="0.3">
      <c r="A30032" t="s">
        <v>203</v>
      </c>
      <c r="C30032" t="s">
        <v>31019</v>
      </c>
      <c r="D30032">
        <v>35</v>
      </c>
      <c r="E30032" s="1">
        <v>688854</v>
      </c>
      <c r="G30032" t="s">
        <v>13</v>
      </c>
      <c r="H30032" t="s">
        <v>31065</v>
      </c>
      <c r="I30032" t="s">
        <v>205</v>
      </c>
      <c r="J30032" t="s">
        <v>206</v>
      </c>
      <c r="K30032" t="s">
        <v>56</v>
      </c>
      <c r="L30032" t="s">
        <v>38</v>
      </c>
      <c r="M30032" t="s">
        <v>82</v>
      </c>
    </row>
    <row r="30033" spans="1:13" x14ac:dyDescent="0.3">
      <c r="A30033" t="s">
        <v>203</v>
      </c>
      <c r="C30033" t="s">
        <v>31019</v>
      </c>
      <c r="D30033">
        <v>7</v>
      </c>
      <c r="E30033" s="1">
        <v>1360784</v>
      </c>
      <c r="G30033" t="s">
        <v>13</v>
      </c>
      <c r="H30033" t="s">
        <v>31103</v>
      </c>
      <c r="I30033" t="s">
        <v>205</v>
      </c>
      <c r="J30033" t="s">
        <v>206</v>
      </c>
      <c r="K30033" t="s">
        <v>56</v>
      </c>
      <c r="L30033" t="s">
        <v>38</v>
      </c>
      <c r="M30033" t="s">
        <v>105</v>
      </c>
    </row>
    <row r="30034" spans="1:13" x14ac:dyDescent="0.3">
      <c r="A30034" t="s">
        <v>203</v>
      </c>
      <c r="C30034" t="s">
        <v>31181</v>
      </c>
      <c r="D30034">
        <v>34</v>
      </c>
      <c r="E30034" s="1">
        <v>151200</v>
      </c>
      <c r="G30034" t="s">
        <v>13</v>
      </c>
      <c r="H30034" t="s">
        <v>30482</v>
      </c>
      <c r="I30034" t="s">
        <v>205</v>
      </c>
      <c r="J30034" t="s">
        <v>206</v>
      </c>
      <c r="K30034" t="s">
        <v>56</v>
      </c>
      <c r="L30034" t="s">
        <v>38</v>
      </c>
      <c r="M30034" t="s">
        <v>66</v>
      </c>
    </row>
    <row r="30035" spans="1:13" x14ac:dyDescent="0.3">
      <c r="A30035" t="s">
        <v>203</v>
      </c>
      <c r="C30035" t="s">
        <v>5155</v>
      </c>
      <c r="D30035">
        <v>63</v>
      </c>
      <c r="E30035" s="1">
        <v>4487684</v>
      </c>
      <c r="G30035" t="s">
        <v>13</v>
      </c>
      <c r="H30035" t="s">
        <v>5262</v>
      </c>
      <c r="I30035" t="s">
        <v>205</v>
      </c>
      <c r="J30035" t="s">
        <v>206</v>
      </c>
      <c r="K30035" t="s">
        <v>56</v>
      </c>
      <c r="L30035" t="s">
        <v>17</v>
      </c>
      <c r="M30035" t="s">
        <v>207</v>
      </c>
    </row>
    <row r="30036" spans="1:13" x14ac:dyDescent="0.3">
      <c r="A30036" t="s">
        <v>203</v>
      </c>
      <c r="C30036" t="s">
        <v>5155</v>
      </c>
      <c r="D30036">
        <v>34</v>
      </c>
      <c r="E30036" s="1">
        <v>2714626</v>
      </c>
      <c r="G30036" t="s">
        <v>13</v>
      </c>
      <c r="H30036" t="s">
        <v>5306</v>
      </c>
      <c r="I30036" t="s">
        <v>205</v>
      </c>
      <c r="J30036" t="s">
        <v>206</v>
      </c>
      <c r="K30036" t="s">
        <v>56</v>
      </c>
      <c r="L30036" t="s">
        <v>38</v>
      </c>
      <c r="M30036" t="s">
        <v>82</v>
      </c>
    </row>
    <row r="30037" spans="1:13" x14ac:dyDescent="0.3">
      <c r="A30037" t="s">
        <v>203</v>
      </c>
      <c r="C30037" t="s">
        <v>5155</v>
      </c>
      <c r="D30037">
        <v>27</v>
      </c>
      <c r="E30037" s="1">
        <v>497162</v>
      </c>
      <c r="G30037" t="s">
        <v>13</v>
      </c>
      <c r="H30037" t="s">
        <v>5569</v>
      </c>
      <c r="I30037" t="s">
        <v>205</v>
      </c>
      <c r="J30037" t="s">
        <v>206</v>
      </c>
      <c r="K30037" t="s">
        <v>56</v>
      </c>
      <c r="L30037" t="s">
        <v>38</v>
      </c>
      <c r="M30037" t="s">
        <v>207</v>
      </c>
    </row>
    <row r="30038" spans="1:13" x14ac:dyDescent="0.3">
      <c r="A30038" t="s">
        <v>203</v>
      </c>
      <c r="C30038" t="s">
        <v>4395</v>
      </c>
      <c r="D30038">
        <v>30</v>
      </c>
      <c r="E30038" s="1">
        <v>1500000</v>
      </c>
      <c r="G30038" t="s">
        <v>13</v>
      </c>
      <c r="H30038" t="s">
        <v>4416</v>
      </c>
      <c r="I30038" t="s">
        <v>205</v>
      </c>
      <c r="J30038" t="s">
        <v>206</v>
      </c>
      <c r="K30038" t="s">
        <v>56</v>
      </c>
      <c r="L30038" t="s">
        <v>38</v>
      </c>
      <c r="M30038" t="s">
        <v>31</v>
      </c>
    </row>
    <row r="30039" spans="1:13" x14ac:dyDescent="0.3">
      <c r="A30039" t="s">
        <v>203</v>
      </c>
      <c r="C30039" t="s">
        <v>4681</v>
      </c>
      <c r="D30039">
        <v>47</v>
      </c>
      <c r="E30039" s="1">
        <v>1556573</v>
      </c>
      <c r="G30039" t="s">
        <v>34</v>
      </c>
      <c r="H30039" t="s">
        <v>4703</v>
      </c>
      <c r="I30039" t="s">
        <v>205</v>
      </c>
      <c r="J30039" t="s">
        <v>206</v>
      </c>
      <c r="K30039" t="s">
        <v>56</v>
      </c>
      <c r="L30039" t="s">
        <v>38</v>
      </c>
      <c r="M30039" t="s">
        <v>217</v>
      </c>
    </row>
    <row r="30040" spans="1:13" x14ac:dyDescent="0.3">
      <c r="A30040" t="s">
        <v>203</v>
      </c>
      <c r="C30040" t="s">
        <v>4681</v>
      </c>
      <c r="D30040">
        <v>12</v>
      </c>
      <c r="E30040" s="1">
        <v>100000</v>
      </c>
      <c r="G30040" t="s">
        <v>13</v>
      </c>
      <c r="H30040" t="s">
        <v>4799</v>
      </c>
      <c r="I30040" t="s">
        <v>205</v>
      </c>
      <c r="J30040" t="s">
        <v>206</v>
      </c>
      <c r="K30040" t="s">
        <v>56</v>
      </c>
      <c r="L30040" t="s">
        <v>17</v>
      </c>
      <c r="M30040" t="s">
        <v>207</v>
      </c>
    </row>
    <row r="30041" spans="1:13" x14ac:dyDescent="0.3">
      <c r="A30041" t="s">
        <v>203</v>
      </c>
      <c r="C30041" t="s">
        <v>5025</v>
      </c>
      <c r="D30041">
        <v>33</v>
      </c>
      <c r="E30041" s="1">
        <v>1274611</v>
      </c>
      <c r="G30041" t="s">
        <v>13</v>
      </c>
      <c r="H30041" t="s">
        <v>5041</v>
      </c>
      <c r="I30041" t="s">
        <v>205</v>
      </c>
      <c r="J30041" t="s">
        <v>206</v>
      </c>
      <c r="K30041" t="s">
        <v>56</v>
      </c>
      <c r="L30041" t="s">
        <v>38</v>
      </c>
      <c r="M30041" t="s">
        <v>345</v>
      </c>
    </row>
    <row r="30042" spans="1:13" x14ac:dyDescent="0.3">
      <c r="A30042" t="s">
        <v>203</v>
      </c>
      <c r="C30042" t="s">
        <v>5025</v>
      </c>
      <c r="D30042">
        <v>58</v>
      </c>
      <c r="E30042" s="1">
        <v>1893025</v>
      </c>
      <c r="G30042" t="s">
        <v>13</v>
      </c>
      <c r="H30042" t="s">
        <v>5046</v>
      </c>
      <c r="I30042" t="s">
        <v>205</v>
      </c>
      <c r="J30042" t="s">
        <v>206</v>
      </c>
      <c r="K30042" t="s">
        <v>56</v>
      </c>
      <c r="L30042" t="s">
        <v>38</v>
      </c>
      <c r="M30042" t="s">
        <v>82</v>
      </c>
    </row>
    <row r="30043" spans="1:13" x14ac:dyDescent="0.3">
      <c r="A30043" t="s">
        <v>203</v>
      </c>
      <c r="C30043" t="s">
        <v>24055</v>
      </c>
      <c r="D30043">
        <v>52</v>
      </c>
      <c r="E30043" s="1">
        <v>237802</v>
      </c>
      <c r="G30043" t="s">
        <v>13</v>
      </c>
      <c r="H30043" t="s">
        <v>24083</v>
      </c>
      <c r="I30043" t="s">
        <v>205</v>
      </c>
      <c r="J30043" t="s">
        <v>206</v>
      </c>
      <c r="K30043" t="s">
        <v>56</v>
      </c>
      <c r="L30043" t="s">
        <v>38</v>
      </c>
      <c r="M30043" t="s">
        <v>18</v>
      </c>
    </row>
    <row r="30044" spans="1:13" x14ac:dyDescent="0.3">
      <c r="A30044" t="s">
        <v>203</v>
      </c>
      <c r="C30044" t="s">
        <v>23427</v>
      </c>
      <c r="D30044">
        <v>71</v>
      </c>
      <c r="E30044" s="1">
        <v>8564740</v>
      </c>
      <c r="G30044" t="s">
        <v>13</v>
      </c>
      <c r="H30044" t="s">
        <v>23440</v>
      </c>
      <c r="I30044" t="s">
        <v>205</v>
      </c>
      <c r="J30044" t="s">
        <v>206</v>
      </c>
      <c r="K30044" t="s">
        <v>56</v>
      </c>
      <c r="L30044" t="s">
        <v>17</v>
      </c>
      <c r="M30044" t="s">
        <v>11575</v>
      </c>
    </row>
    <row r="30045" spans="1:13" x14ac:dyDescent="0.3">
      <c r="A30045" t="s">
        <v>203</v>
      </c>
      <c r="C30045" t="s">
        <v>23704</v>
      </c>
      <c r="D30045">
        <v>12</v>
      </c>
      <c r="E30045" s="1">
        <v>299116</v>
      </c>
      <c r="G30045" t="s">
        <v>13</v>
      </c>
      <c r="H30045" t="s">
        <v>23772</v>
      </c>
      <c r="I30045" t="s">
        <v>205</v>
      </c>
      <c r="J30045" t="s">
        <v>206</v>
      </c>
      <c r="K30045" t="s">
        <v>56</v>
      </c>
      <c r="L30045" t="s">
        <v>38</v>
      </c>
      <c r="M30045" t="s">
        <v>82</v>
      </c>
    </row>
    <row r="30046" spans="1:13" x14ac:dyDescent="0.3">
      <c r="A30046" t="s">
        <v>203</v>
      </c>
      <c r="C30046" t="s">
        <v>21173</v>
      </c>
      <c r="D30046">
        <v>57</v>
      </c>
      <c r="E30046" s="1">
        <v>723400</v>
      </c>
      <c r="G30046" t="s">
        <v>13</v>
      </c>
      <c r="H30046" t="s">
        <v>21657</v>
      </c>
      <c r="I30046" t="s">
        <v>205</v>
      </c>
      <c r="J30046" t="s">
        <v>206</v>
      </c>
      <c r="K30046" t="s">
        <v>56</v>
      </c>
      <c r="L30046" t="s">
        <v>257</v>
      </c>
      <c r="M30046" t="s">
        <v>82</v>
      </c>
    </row>
    <row r="30047" spans="1:13" x14ac:dyDescent="0.3">
      <c r="A30047" t="s">
        <v>203</v>
      </c>
      <c r="C30047" t="s">
        <v>21907</v>
      </c>
      <c r="D30047">
        <v>43</v>
      </c>
      <c r="E30047" s="1">
        <v>2345050</v>
      </c>
      <c r="G30047" t="s">
        <v>13</v>
      </c>
      <c r="H30047" t="s">
        <v>21965</v>
      </c>
      <c r="I30047" t="s">
        <v>205</v>
      </c>
      <c r="J30047" t="s">
        <v>206</v>
      </c>
      <c r="K30047" t="s">
        <v>56</v>
      </c>
      <c r="L30047" t="s">
        <v>38</v>
      </c>
      <c r="M30047" t="s">
        <v>82</v>
      </c>
    </row>
    <row r="30048" spans="1:13" x14ac:dyDescent="0.3">
      <c r="A30048" t="s">
        <v>203</v>
      </c>
      <c r="C30048" t="s">
        <v>22024</v>
      </c>
      <c r="D30048">
        <v>46</v>
      </c>
      <c r="E30048" s="1">
        <v>512552</v>
      </c>
      <c r="G30048" t="s">
        <v>34</v>
      </c>
      <c r="H30048" t="s">
        <v>22039</v>
      </c>
      <c r="I30048" t="s">
        <v>205</v>
      </c>
      <c r="J30048" t="s">
        <v>206</v>
      </c>
      <c r="K30048" t="s">
        <v>56</v>
      </c>
      <c r="L30048" t="s">
        <v>17</v>
      </c>
      <c r="M30048" t="s">
        <v>217</v>
      </c>
    </row>
    <row r="30049" spans="1:13" x14ac:dyDescent="0.3">
      <c r="A30049" t="s">
        <v>203</v>
      </c>
      <c r="C30049" t="s">
        <v>17339</v>
      </c>
      <c r="D30049">
        <v>69</v>
      </c>
      <c r="E30049" s="1">
        <v>3235077</v>
      </c>
      <c r="G30049" t="s">
        <v>1039</v>
      </c>
      <c r="H30049" t="s">
        <v>17366</v>
      </c>
      <c r="I30049" t="s">
        <v>205</v>
      </c>
      <c r="J30049" t="s">
        <v>206</v>
      </c>
      <c r="K30049" t="s">
        <v>56</v>
      </c>
      <c r="L30049" t="s">
        <v>38</v>
      </c>
      <c r="M30049" t="s">
        <v>17367</v>
      </c>
    </row>
    <row r="30050" spans="1:13" x14ac:dyDescent="0.3">
      <c r="A30050" t="s">
        <v>203</v>
      </c>
      <c r="C30050" t="s">
        <v>15737</v>
      </c>
      <c r="D30050">
        <v>48</v>
      </c>
      <c r="E30050" s="1">
        <v>3020584</v>
      </c>
      <c r="G30050" t="s">
        <v>13</v>
      </c>
      <c r="H30050" t="s">
        <v>15809</v>
      </c>
      <c r="I30050" t="s">
        <v>205</v>
      </c>
      <c r="J30050" t="s">
        <v>206</v>
      </c>
      <c r="K30050" t="s">
        <v>56</v>
      </c>
      <c r="L30050" t="s">
        <v>17</v>
      </c>
      <c r="M30050" t="s">
        <v>345</v>
      </c>
    </row>
    <row r="30051" spans="1:13" x14ac:dyDescent="0.3">
      <c r="A30051" t="s">
        <v>203</v>
      </c>
      <c r="C30051" t="s">
        <v>15737</v>
      </c>
      <c r="D30051">
        <v>45</v>
      </c>
      <c r="E30051" s="1">
        <v>262337</v>
      </c>
      <c r="G30051" t="s">
        <v>13</v>
      </c>
      <c r="H30051" t="s">
        <v>15965</v>
      </c>
      <c r="I30051" t="s">
        <v>205</v>
      </c>
      <c r="J30051" t="s">
        <v>206</v>
      </c>
      <c r="K30051" t="s">
        <v>56</v>
      </c>
      <c r="L30051" t="s">
        <v>38</v>
      </c>
      <c r="M30051" t="s">
        <v>66</v>
      </c>
    </row>
    <row r="30052" spans="1:13" x14ac:dyDescent="0.3">
      <c r="A30052" t="s">
        <v>203</v>
      </c>
      <c r="C30052" t="s">
        <v>16755</v>
      </c>
      <c r="D30052">
        <v>46</v>
      </c>
      <c r="E30052" s="1">
        <v>498002</v>
      </c>
      <c r="G30052" t="s">
        <v>13</v>
      </c>
      <c r="H30052" t="s">
        <v>16821</v>
      </c>
      <c r="I30052" t="s">
        <v>205</v>
      </c>
      <c r="J30052" t="s">
        <v>206</v>
      </c>
      <c r="K30052" t="s">
        <v>56</v>
      </c>
      <c r="L30052" t="s">
        <v>257</v>
      </c>
      <c r="M30052" t="s">
        <v>82</v>
      </c>
    </row>
    <row r="30053" spans="1:13" x14ac:dyDescent="0.3">
      <c r="A30053" t="s">
        <v>203</v>
      </c>
      <c r="C30053" t="s">
        <v>11813</v>
      </c>
      <c r="D30053">
        <v>17</v>
      </c>
      <c r="E30053" s="1">
        <v>779384</v>
      </c>
      <c r="G30053" t="s">
        <v>13</v>
      </c>
      <c r="H30053" t="s">
        <v>11939</v>
      </c>
      <c r="I30053" t="s">
        <v>205</v>
      </c>
      <c r="J30053" t="s">
        <v>206</v>
      </c>
      <c r="K30053" t="s">
        <v>56</v>
      </c>
      <c r="L30053" t="s">
        <v>38</v>
      </c>
      <c r="M30053" t="s">
        <v>82</v>
      </c>
    </row>
    <row r="30054" spans="1:13" x14ac:dyDescent="0.3">
      <c r="A30054" t="s">
        <v>203</v>
      </c>
      <c r="C30054" t="s">
        <v>11813</v>
      </c>
      <c r="D30054">
        <v>83</v>
      </c>
      <c r="E30054" s="1">
        <v>5408262</v>
      </c>
      <c r="G30054" t="s">
        <v>13</v>
      </c>
      <c r="H30054" t="s">
        <v>12046</v>
      </c>
      <c r="I30054" t="s">
        <v>205</v>
      </c>
      <c r="J30054" t="s">
        <v>206</v>
      </c>
      <c r="K30054" t="s">
        <v>56</v>
      </c>
      <c r="L30054" t="s">
        <v>170</v>
      </c>
      <c r="M30054" t="s">
        <v>82</v>
      </c>
    </row>
    <row r="30055" spans="1:13" x14ac:dyDescent="0.3">
      <c r="A30055" t="s">
        <v>203</v>
      </c>
      <c r="C30055" t="s">
        <v>11813</v>
      </c>
      <c r="D30055">
        <v>62</v>
      </c>
      <c r="E30055" s="1">
        <v>3060440</v>
      </c>
      <c r="G30055" t="s">
        <v>13</v>
      </c>
      <c r="H30055" t="s">
        <v>12078</v>
      </c>
      <c r="I30055" t="s">
        <v>205</v>
      </c>
      <c r="J30055" t="s">
        <v>206</v>
      </c>
      <c r="K30055" t="s">
        <v>56</v>
      </c>
      <c r="L30055" t="s">
        <v>38</v>
      </c>
      <c r="M30055" t="s">
        <v>82</v>
      </c>
    </row>
    <row r="30056" spans="1:13" x14ac:dyDescent="0.3">
      <c r="A30056" t="s">
        <v>203</v>
      </c>
      <c r="C30056" t="s">
        <v>10589</v>
      </c>
      <c r="D30056">
        <v>62</v>
      </c>
      <c r="E30056" s="1">
        <v>1062994</v>
      </c>
      <c r="G30056" t="s">
        <v>13</v>
      </c>
      <c r="H30056" t="s">
        <v>10856</v>
      </c>
      <c r="I30056" t="s">
        <v>205</v>
      </c>
      <c r="J30056" t="s">
        <v>206</v>
      </c>
      <c r="K30056" t="s">
        <v>56</v>
      </c>
      <c r="L30056" t="s">
        <v>17</v>
      </c>
      <c r="M30056" t="s">
        <v>31</v>
      </c>
    </row>
    <row r="30057" spans="1:13" x14ac:dyDescent="0.3">
      <c r="A30057" t="s">
        <v>203</v>
      </c>
      <c r="C30057" t="s">
        <v>10589</v>
      </c>
      <c r="D30057">
        <v>53</v>
      </c>
      <c r="E30057" s="1">
        <v>2779536</v>
      </c>
      <c r="G30057" t="s">
        <v>13</v>
      </c>
      <c r="H30057" t="s">
        <v>10873</v>
      </c>
      <c r="I30057" t="s">
        <v>205</v>
      </c>
      <c r="J30057" t="s">
        <v>206</v>
      </c>
      <c r="K30057" t="s">
        <v>56</v>
      </c>
      <c r="L30057" t="s">
        <v>17</v>
      </c>
      <c r="M30057" t="s">
        <v>207</v>
      </c>
    </row>
    <row r="30058" spans="1:13" x14ac:dyDescent="0.3">
      <c r="A30058" t="s">
        <v>203</v>
      </c>
      <c r="C30058" t="s">
        <v>9547</v>
      </c>
      <c r="D30058">
        <v>57</v>
      </c>
      <c r="E30058" s="1">
        <v>1416863</v>
      </c>
      <c r="G30058" t="s">
        <v>13</v>
      </c>
      <c r="H30058" t="s">
        <v>9619</v>
      </c>
      <c r="I30058" t="s">
        <v>205</v>
      </c>
      <c r="J30058" t="s">
        <v>206</v>
      </c>
      <c r="K30058" t="s">
        <v>56</v>
      </c>
      <c r="L30058" t="s">
        <v>38</v>
      </c>
      <c r="M30058" t="s">
        <v>345</v>
      </c>
    </row>
    <row r="30059" spans="1:13" x14ac:dyDescent="0.3">
      <c r="A30059" t="s">
        <v>203</v>
      </c>
      <c r="C30059" t="s">
        <v>34627</v>
      </c>
      <c r="D30059">
        <v>62</v>
      </c>
      <c r="E30059" s="1">
        <v>21081615</v>
      </c>
      <c r="G30059" t="s">
        <v>13</v>
      </c>
      <c r="H30059" t="s">
        <v>34641</v>
      </c>
      <c r="I30059" t="s">
        <v>205</v>
      </c>
      <c r="J30059" t="s">
        <v>206</v>
      </c>
      <c r="K30059" t="s">
        <v>56</v>
      </c>
      <c r="L30059" t="s">
        <v>17</v>
      </c>
      <c r="M30059" t="s">
        <v>345</v>
      </c>
    </row>
    <row r="30060" spans="1:13" x14ac:dyDescent="0.3">
      <c r="A30060" t="s">
        <v>203</v>
      </c>
      <c r="C30060" t="s">
        <v>33603</v>
      </c>
      <c r="D30060">
        <v>75</v>
      </c>
      <c r="E30060" s="1">
        <v>10953984</v>
      </c>
      <c r="G30060" t="s">
        <v>13</v>
      </c>
      <c r="H30060" t="s">
        <v>33604</v>
      </c>
      <c r="I30060" t="s">
        <v>205</v>
      </c>
      <c r="J30060" t="s">
        <v>206</v>
      </c>
      <c r="K30060" t="s">
        <v>56</v>
      </c>
      <c r="L30060" t="s">
        <v>17</v>
      </c>
      <c r="M30060" t="s">
        <v>82</v>
      </c>
    </row>
    <row r="30061" spans="1:13" x14ac:dyDescent="0.3">
      <c r="A30061" t="s">
        <v>13414</v>
      </c>
      <c r="C30061" t="s">
        <v>12994</v>
      </c>
      <c r="D30061">
        <v>4</v>
      </c>
      <c r="E30061" s="1">
        <v>4509</v>
      </c>
      <c r="G30061" t="s">
        <v>34</v>
      </c>
      <c r="H30061" t="s">
        <v>6143</v>
      </c>
      <c r="I30061" t="s">
        <v>13415</v>
      </c>
      <c r="J30061" t="s">
        <v>9844</v>
      </c>
      <c r="K30061" t="s">
        <v>24</v>
      </c>
      <c r="L30061" t="s">
        <v>25</v>
      </c>
      <c r="M30061" t="s">
        <v>6146</v>
      </c>
    </row>
    <row r="30062" spans="1:13" x14ac:dyDescent="0.3">
      <c r="A30062" t="s">
        <v>14763</v>
      </c>
      <c r="C30062" t="s">
        <v>14716</v>
      </c>
      <c r="D30062">
        <v>4</v>
      </c>
      <c r="E30062" s="1">
        <v>17810</v>
      </c>
      <c r="G30062" t="s">
        <v>34</v>
      </c>
      <c r="H30062" t="s">
        <v>6143</v>
      </c>
      <c r="I30062" t="s">
        <v>14764</v>
      </c>
      <c r="J30062" t="s">
        <v>300</v>
      </c>
      <c r="K30062" t="s">
        <v>24</v>
      </c>
      <c r="L30062" t="s">
        <v>25</v>
      </c>
      <c r="M30062" t="s">
        <v>6146</v>
      </c>
    </row>
    <row r="30063" spans="1:13" x14ac:dyDescent="0.3">
      <c r="A30063" t="s">
        <v>9347</v>
      </c>
      <c r="C30063" t="s">
        <v>9306</v>
      </c>
      <c r="D30063">
        <v>3</v>
      </c>
      <c r="E30063" s="1">
        <v>250000</v>
      </c>
      <c r="G30063" t="s">
        <v>111</v>
      </c>
      <c r="H30063" t="s">
        <v>9348</v>
      </c>
      <c r="I30063" t="s">
        <v>70</v>
      </c>
      <c r="J30063" t="s">
        <v>70</v>
      </c>
      <c r="K30063" t="s">
        <v>24</v>
      </c>
      <c r="L30063" t="s">
        <v>25</v>
      </c>
      <c r="M30063" t="s">
        <v>120</v>
      </c>
    </row>
    <row r="30064" spans="1:13" x14ac:dyDescent="0.3">
      <c r="A30064" t="s">
        <v>9347</v>
      </c>
      <c r="C30064" t="s">
        <v>34470</v>
      </c>
      <c r="D30064">
        <v>3</v>
      </c>
      <c r="E30064" s="1">
        <v>50000</v>
      </c>
      <c r="G30064" t="s">
        <v>111</v>
      </c>
      <c r="H30064" t="s">
        <v>34524</v>
      </c>
      <c r="I30064" t="s">
        <v>70</v>
      </c>
      <c r="J30064" t="s">
        <v>70</v>
      </c>
      <c r="K30064" t="s">
        <v>24</v>
      </c>
      <c r="L30064" t="s">
        <v>25</v>
      </c>
      <c r="M30064" t="s">
        <v>120</v>
      </c>
    </row>
    <row r="30065" spans="1:13" x14ac:dyDescent="0.3">
      <c r="A30065" t="s">
        <v>27099</v>
      </c>
      <c r="C30065" t="s">
        <v>26519</v>
      </c>
      <c r="D30065">
        <v>5</v>
      </c>
      <c r="E30065" s="1">
        <v>5243</v>
      </c>
      <c r="G30065" t="s">
        <v>34</v>
      </c>
      <c r="H30065" t="s">
        <v>6143</v>
      </c>
      <c r="I30065" t="s">
        <v>27100</v>
      </c>
      <c r="J30065" t="s">
        <v>2347</v>
      </c>
      <c r="K30065" t="s">
        <v>24</v>
      </c>
      <c r="L30065" t="s">
        <v>25</v>
      </c>
      <c r="M30065" t="s">
        <v>6146</v>
      </c>
    </row>
    <row r="30066" spans="1:13" x14ac:dyDescent="0.3">
      <c r="A30066" t="s">
        <v>18921</v>
      </c>
      <c r="C30066" t="s">
        <v>18470</v>
      </c>
      <c r="D30066">
        <v>4</v>
      </c>
      <c r="E30066" s="1">
        <v>11010</v>
      </c>
      <c r="G30066" t="s">
        <v>34</v>
      </c>
      <c r="H30066" t="s">
        <v>6143</v>
      </c>
      <c r="I30066" t="s">
        <v>18922</v>
      </c>
      <c r="J30066" t="s">
        <v>3203</v>
      </c>
      <c r="K30066" t="s">
        <v>24</v>
      </c>
      <c r="L30066" t="s">
        <v>25</v>
      </c>
      <c r="M30066" t="s">
        <v>6146</v>
      </c>
    </row>
    <row r="30067" spans="1:13" x14ac:dyDescent="0.3">
      <c r="A30067" t="s">
        <v>33031</v>
      </c>
      <c r="C30067" t="s">
        <v>32581</v>
      </c>
      <c r="D30067">
        <v>7</v>
      </c>
      <c r="E30067" s="1">
        <v>16708</v>
      </c>
      <c r="G30067" t="s">
        <v>34</v>
      </c>
      <c r="H30067" t="s">
        <v>6143</v>
      </c>
      <c r="I30067" t="s">
        <v>32545</v>
      </c>
      <c r="J30067" t="s">
        <v>70</v>
      </c>
      <c r="K30067" t="s">
        <v>24</v>
      </c>
      <c r="L30067" t="s">
        <v>25</v>
      </c>
      <c r="M30067" t="s">
        <v>6146</v>
      </c>
    </row>
    <row r="30068" spans="1:13" x14ac:dyDescent="0.3">
      <c r="A30068" t="s">
        <v>2350</v>
      </c>
      <c r="C30068" t="s">
        <v>2269</v>
      </c>
      <c r="D30068">
        <v>35</v>
      </c>
      <c r="E30068" s="1">
        <v>360211</v>
      </c>
      <c r="G30068" t="s">
        <v>245</v>
      </c>
      <c r="H30068" t="s">
        <v>2351</v>
      </c>
      <c r="I30068" t="s">
        <v>2352</v>
      </c>
      <c r="K30068" t="s">
        <v>37</v>
      </c>
      <c r="L30068" t="s">
        <v>38</v>
      </c>
      <c r="M30068" t="s">
        <v>249</v>
      </c>
    </row>
    <row r="30069" spans="1:13" x14ac:dyDescent="0.3">
      <c r="A30069" t="s">
        <v>13595</v>
      </c>
      <c r="C30069" t="s">
        <v>13456</v>
      </c>
      <c r="D30069">
        <v>7</v>
      </c>
      <c r="E30069" s="1">
        <v>8504</v>
      </c>
      <c r="G30069" t="s">
        <v>34</v>
      </c>
      <c r="H30069" t="s">
        <v>6143</v>
      </c>
      <c r="I30069" t="s">
        <v>13596</v>
      </c>
      <c r="J30069" t="s">
        <v>30</v>
      </c>
      <c r="K30069" t="s">
        <v>24</v>
      </c>
      <c r="L30069" t="s">
        <v>25</v>
      </c>
      <c r="M30069" t="s">
        <v>6146</v>
      </c>
    </row>
    <row r="30070" spans="1:13" x14ac:dyDescent="0.3">
      <c r="A30070" t="s">
        <v>6790</v>
      </c>
      <c r="C30070" t="s">
        <v>6671</v>
      </c>
      <c r="D30070">
        <v>3</v>
      </c>
      <c r="E30070" s="1">
        <v>6764</v>
      </c>
      <c r="G30070" t="s">
        <v>34</v>
      </c>
      <c r="H30070" t="s">
        <v>6143</v>
      </c>
      <c r="I30070" t="s">
        <v>6791</v>
      </c>
      <c r="J30070" t="s">
        <v>1250</v>
      </c>
      <c r="K30070" t="s">
        <v>24</v>
      </c>
      <c r="L30070" t="s">
        <v>25</v>
      </c>
      <c r="M30070" t="s">
        <v>6146</v>
      </c>
    </row>
    <row r="30071" spans="1:13" x14ac:dyDescent="0.3">
      <c r="A30071" t="s">
        <v>14496</v>
      </c>
      <c r="C30071" t="s">
        <v>14108</v>
      </c>
      <c r="D30071">
        <v>7</v>
      </c>
      <c r="E30071" s="1">
        <v>8895</v>
      </c>
      <c r="G30071" t="s">
        <v>34</v>
      </c>
      <c r="H30071" t="s">
        <v>6143</v>
      </c>
      <c r="I30071" t="s">
        <v>14497</v>
      </c>
      <c r="J30071" t="s">
        <v>433</v>
      </c>
      <c r="K30071" t="s">
        <v>24</v>
      </c>
      <c r="L30071" t="s">
        <v>25</v>
      </c>
      <c r="M30071" t="s">
        <v>6146</v>
      </c>
    </row>
    <row r="30072" spans="1:13" x14ac:dyDescent="0.3">
      <c r="A30072" t="s">
        <v>33091</v>
      </c>
      <c r="C30072" t="s">
        <v>32581</v>
      </c>
      <c r="D30072">
        <v>7</v>
      </c>
      <c r="E30072" s="1">
        <v>8265</v>
      </c>
      <c r="G30072" t="s">
        <v>34</v>
      </c>
      <c r="H30072" t="s">
        <v>6143</v>
      </c>
      <c r="I30072" t="s">
        <v>728</v>
      </c>
      <c r="J30072" t="s">
        <v>70</v>
      </c>
      <c r="K30072" t="s">
        <v>24</v>
      </c>
      <c r="L30072" t="s">
        <v>25</v>
      </c>
      <c r="M30072" t="s">
        <v>6146</v>
      </c>
    </row>
    <row r="30073" spans="1:13" x14ac:dyDescent="0.3">
      <c r="A30073" t="s">
        <v>8874</v>
      </c>
      <c r="C30073" t="s">
        <v>8771</v>
      </c>
      <c r="D30073">
        <v>19</v>
      </c>
      <c r="E30073" s="1">
        <v>100000</v>
      </c>
      <c r="G30073" t="s">
        <v>13</v>
      </c>
      <c r="H30073" t="s">
        <v>8875</v>
      </c>
      <c r="I30073" t="s">
        <v>182</v>
      </c>
      <c r="J30073" t="s">
        <v>183</v>
      </c>
      <c r="K30073" t="s">
        <v>24</v>
      </c>
      <c r="L30073" t="s">
        <v>17</v>
      </c>
      <c r="M30073" t="s">
        <v>450</v>
      </c>
    </row>
    <row r="30074" spans="1:13" x14ac:dyDescent="0.3">
      <c r="A30074" t="s">
        <v>323</v>
      </c>
      <c r="C30074" t="s">
        <v>227</v>
      </c>
      <c r="D30074">
        <v>1</v>
      </c>
      <c r="E30074" s="1">
        <v>5000</v>
      </c>
      <c r="G30074" t="s">
        <v>69</v>
      </c>
      <c r="H30074" t="s">
        <v>68</v>
      </c>
      <c r="I30074" t="s">
        <v>22</v>
      </c>
      <c r="J30074" t="s">
        <v>23</v>
      </c>
      <c r="K30074" t="s">
        <v>24</v>
      </c>
      <c r="L30074" t="s">
        <v>25</v>
      </c>
      <c r="M30074" t="s">
        <v>221</v>
      </c>
    </row>
    <row r="30075" spans="1:13" x14ac:dyDescent="0.3">
      <c r="A30075" t="s">
        <v>323</v>
      </c>
      <c r="C30075" t="s">
        <v>27408</v>
      </c>
      <c r="D30075">
        <v>1</v>
      </c>
      <c r="E30075" s="1">
        <v>5000</v>
      </c>
      <c r="G30075" t="s">
        <v>69</v>
      </c>
      <c r="H30075" t="s">
        <v>68</v>
      </c>
      <c r="I30075" t="s">
        <v>22</v>
      </c>
      <c r="J30075" t="s">
        <v>23</v>
      </c>
      <c r="K30075" t="s">
        <v>24</v>
      </c>
      <c r="L30075" t="s">
        <v>25</v>
      </c>
      <c r="M30075" t="s">
        <v>221</v>
      </c>
    </row>
    <row r="30076" spans="1:13" x14ac:dyDescent="0.3">
      <c r="A30076" t="s">
        <v>323</v>
      </c>
      <c r="C30076" t="s">
        <v>29426</v>
      </c>
      <c r="D30076">
        <v>18</v>
      </c>
      <c r="E30076" s="1">
        <v>50000</v>
      </c>
      <c r="G30076" t="s">
        <v>69</v>
      </c>
      <c r="H30076" t="s">
        <v>29482</v>
      </c>
      <c r="I30076" t="s">
        <v>22</v>
      </c>
      <c r="J30076" t="s">
        <v>23</v>
      </c>
      <c r="K30076" t="s">
        <v>24</v>
      </c>
      <c r="L30076" t="s">
        <v>25</v>
      </c>
      <c r="M30076" t="s">
        <v>221</v>
      </c>
    </row>
    <row r="30077" spans="1:13" x14ac:dyDescent="0.3">
      <c r="A30077" t="s">
        <v>5954</v>
      </c>
      <c r="C30077" t="s">
        <v>5881</v>
      </c>
      <c r="D30077">
        <v>40</v>
      </c>
      <c r="E30077" s="1">
        <v>2500000</v>
      </c>
      <c r="G30077" t="s">
        <v>1039</v>
      </c>
      <c r="H30077" t="s">
        <v>5955</v>
      </c>
      <c r="I30077" t="s">
        <v>70</v>
      </c>
      <c r="J30077" t="s">
        <v>70</v>
      </c>
      <c r="K30077" t="s">
        <v>24</v>
      </c>
      <c r="L30077" t="s">
        <v>38</v>
      </c>
      <c r="M30077" t="s">
        <v>5956</v>
      </c>
    </row>
    <row r="30078" spans="1:13" x14ac:dyDescent="0.3">
      <c r="A30078" t="s">
        <v>5954</v>
      </c>
      <c r="C30078" t="s">
        <v>15490</v>
      </c>
      <c r="D30078">
        <v>37</v>
      </c>
      <c r="E30078" s="1">
        <v>1500000</v>
      </c>
      <c r="G30078" t="s">
        <v>34</v>
      </c>
      <c r="H30078" t="s">
        <v>15523</v>
      </c>
      <c r="I30078" t="s">
        <v>70</v>
      </c>
      <c r="J30078" t="s">
        <v>70</v>
      </c>
      <c r="K30078" t="s">
        <v>24</v>
      </c>
      <c r="L30078" t="s">
        <v>17</v>
      </c>
      <c r="M30078" t="s">
        <v>61</v>
      </c>
    </row>
    <row r="30079" spans="1:13" x14ac:dyDescent="0.3">
      <c r="A30079" t="s">
        <v>5954</v>
      </c>
      <c r="C30079" t="s">
        <v>10471</v>
      </c>
      <c r="D30079">
        <v>25</v>
      </c>
      <c r="E30079" s="1">
        <v>1702889</v>
      </c>
      <c r="G30079" t="s">
        <v>69</v>
      </c>
      <c r="H30079" t="s">
        <v>10517</v>
      </c>
      <c r="I30079" t="s">
        <v>70</v>
      </c>
      <c r="J30079" t="s">
        <v>70</v>
      </c>
      <c r="K30079" t="s">
        <v>24</v>
      </c>
      <c r="L30079" t="s">
        <v>17</v>
      </c>
      <c r="M30079" t="s">
        <v>39</v>
      </c>
    </row>
    <row r="30080" spans="1:13" x14ac:dyDescent="0.3">
      <c r="A30080" t="s">
        <v>23617</v>
      </c>
      <c r="C30080" t="s">
        <v>23564</v>
      </c>
      <c r="D30080">
        <v>19</v>
      </c>
      <c r="E30080" s="1">
        <v>100000</v>
      </c>
      <c r="G30080" t="s">
        <v>13</v>
      </c>
      <c r="H30080" t="s">
        <v>23618</v>
      </c>
      <c r="I30080" t="s">
        <v>23619</v>
      </c>
      <c r="K30080" t="s">
        <v>37</v>
      </c>
      <c r="L30080" t="s">
        <v>17</v>
      </c>
      <c r="M30080" t="s">
        <v>450</v>
      </c>
    </row>
    <row r="30081" spans="1:13" x14ac:dyDescent="0.3">
      <c r="A30081" t="s">
        <v>17409</v>
      </c>
      <c r="C30081" t="s">
        <v>17411</v>
      </c>
      <c r="D30081">
        <v>12</v>
      </c>
      <c r="E30081" s="1">
        <v>9437</v>
      </c>
      <c r="G30081" t="s">
        <v>111</v>
      </c>
      <c r="H30081" t="s">
        <v>17410</v>
      </c>
      <c r="I30081" t="s">
        <v>319</v>
      </c>
      <c r="J30081" t="s">
        <v>22</v>
      </c>
      <c r="K30081" t="s">
        <v>24</v>
      </c>
      <c r="L30081" t="s">
        <v>25</v>
      </c>
      <c r="M30081" t="s">
        <v>6109</v>
      </c>
    </row>
    <row r="30082" spans="1:13" x14ac:dyDescent="0.3">
      <c r="A30082" t="s">
        <v>166</v>
      </c>
      <c r="C30082" t="s">
        <v>2957</v>
      </c>
      <c r="D30082">
        <v>37</v>
      </c>
      <c r="E30082" s="1">
        <v>2504450</v>
      </c>
      <c r="G30082" t="s">
        <v>168</v>
      </c>
      <c r="H30082" t="s">
        <v>3480</v>
      </c>
      <c r="I30082" t="s">
        <v>169</v>
      </c>
      <c r="J30082" t="s">
        <v>119</v>
      </c>
      <c r="K30082" t="s">
        <v>24</v>
      </c>
      <c r="L30082" t="s">
        <v>17</v>
      </c>
      <c r="M30082" t="s">
        <v>171</v>
      </c>
    </row>
    <row r="30083" spans="1:13" x14ac:dyDescent="0.3">
      <c r="A30083" t="s">
        <v>166</v>
      </c>
      <c r="C30083" t="s">
        <v>14</v>
      </c>
      <c r="D30083">
        <v>12</v>
      </c>
      <c r="E30083" s="1">
        <v>100000</v>
      </c>
      <c r="G30083" t="s">
        <v>168</v>
      </c>
      <c r="H30083" t="s">
        <v>167</v>
      </c>
      <c r="I30083" t="s">
        <v>169</v>
      </c>
      <c r="J30083" t="s">
        <v>119</v>
      </c>
      <c r="K30083" t="s">
        <v>24</v>
      </c>
      <c r="L30083" t="s">
        <v>170</v>
      </c>
      <c r="M30083" t="s">
        <v>171</v>
      </c>
    </row>
    <row r="30084" spans="1:13" x14ac:dyDescent="0.3">
      <c r="A30084" t="s">
        <v>166</v>
      </c>
      <c r="C30084" t="s">
        <v>29114</v>
      </c>
      <c r="D30084">
        <v>44</v>
      </c>
      <c r="E30084" s="1">
        <v>299250</v>
      </c>
      <c r="G30084" t="s">
        <v>647</v>
      </c>
      <c r="H30084" t="s">
        <v>29167</v>
      </c>
      <c r="I30084" t="s">
        <v>169</v>
      </c>
      <c r="J30084" t="s">
        <v>119</v>
      </c>
      <c r="K30084" t="s">
        <v>24</v>
      </c>
      <c r="L30084" t="s">
        <v>170</v>
      </c>
      <c r="M30084" t="s">
        <v>29168</v>
      </c>
    </row>
    <row r="30085" spans="1:13" x14ac:dyDescent="0.3">
      <c r="A30085" t="s">
        <v>16392</v>
      </c>
      <c r="C30085" t="s">
        <v>16341</v>
      </c>
      <c r="D30085">
        <v>10</v>
      </c>
      <c r="E30085" s="1">
        <v>75000</v>
      </c>
      <c r="G30085" t="s">
        <v>111</v>
      </c>
      <c r="H30085" t="s">
        <v>16393</v>
      </c>
      <c r="I30085" t="s">
        <v>22</v>
      </c>
      <c r="J30085" t="s">
        <v>23</v>
      </c>
      <c r="K30085" t="s">
        <v>24</v>
      </c>
      <c r="L30085" t="s">
        <v>25</v>
      </c>
      <c r="M30085" t="s">
        <v>232</v>
      </c>
    </row>
    <row r="30086" spans="1:13" x14ac:dyDescent="0.3">
      <c r="A30086" t="s">
        <v>36005</v>
      </c>
      <c r="C30086" t="s">
        <v>35954</v>
      </c>
      <c r="D30086">
        <v>74</v>
      </c>
      <c r="E30086" s="1">
        <v>18546822</v>
      </c>
      <c r="G30086" t="s">
        <v>34</v>
      </c>
      <c r="H30086" t="s">
        <v>36006</v>
      </c>
      <c r="I30086" t="s">
        <v>36007</v>
      </c>
      <c r="K30086" t="s">
        <v>189</v>
      </c>
      <c r="L30086" t="s">
        <v>2708</v>
      </c>
      <c r="M30086" t="s">
        <v>87</v>
      </c>
    </row>
    <row r="30087" spans="1:13" x14ac:dyDescent="0.3">
      <c r="A30087" t="s">
        <v>4974</v>
      </c>
      <c r="C30087" t="s">
        <v>27194</v>
      </c>
      <c r="D30087">
        <v>24</v>
      </c>
      <c r="E30087" s="1">
        <v>300013</v>
      </c>
      <c r="G30087" t="s">
        <v>245</v>
      </c>
      <c r="H30087" t="s">
        <v>27334</v>
      </c>
      <c r="I30087" t="s">
        <v>70</v>
      </c>
      <c r="J30087" t="s">
        <v>70</v>
      </c>
      <c r="K30087" t="s">
        <v>24</v>
      </c>
      <c r="L30087" t="s">
        <v>25</v>
      </c>
      <c r="M30087" t="s">
        <v>27335</v>
      </c>
    </row>
    <row r="30088" spans="1:13" x14ac:dyDescent="0.3">
      <c r="A30088" t="s">
        <v>4974</v>
      </c>
      <c r="C30088" t="s">
        <v>31181</v>
      </c>
      <c r="D30088">
        <v>37</v>
      </c>
      <c r="E30088" s="1">
        <v>150075</v>
      </c>
      <c r="G30088" t="s">
        <v>69</v>
      </c>
      <c r="H30088" t="s">
        <v>31223</v>
      </c>
      <c r="I30088" t="s">
        <v>70</v>
      </c>
      <c r="J30088" t="s">
        <v>70</v>
      </c>
      <c r="K30088" t="s">
        <v>24</v>
      </c>
      <c r="L30088" t="s">
        <v>17</v>
      </c>
      <c r="M30088" t="s">
        <v>221</v>
      </c>
    </row>
    <row r="30089" spans="1:13" x14ac:dyDescent="0.3">
      <c r="A30089" t="s">
        <v>4974</v>
      </c>
      <c r="C30089" t="s">
        <v>4928</v>
      </c>
      <c r="D30089">
        <v>8</v>
      </c>
      <c r="E30089" s="1">
        <v>75000</v>
      </c>
      <c r="G30089" t="s">
        <v>69</v>
      </c>
      <c r="H30089" t="s">
        <v>4975</v>
      </c>
      <c r="I30089" t="s">
        <v>70</v>
      </c>
      <c r="J30089" t="s">
        <v>70</v>
      </c>
      <c r="K30089" t="s">
        <v>24</v>
      </c>
      <c r="L30089" t="s">
        <v>17</v>
      </c>
      <c r="M30089" t="s">
        <v>221</v>
      </c>
    </row>
    <row r="30090" spans="1:13" x14ac:dyDescent="0.3">
      <c r="A30090" t="s">
        <v>4974</v>
      </c>
      <c r="C30090" t="s">
        <v>21173</v>
      </c>
      <c r="D30090">
        <v>39</v>
      </c>
      <c r="E30090" s="1">
        <v>825000</v>
      </c>
      <c r="G30090" t="s">
        <v>69</v>
      </c>
      <c r="H30090" t="s">
        <v>21428</v>
      </c>
      <c r="I30090" t="s">
        <v>70</v>
      </c>
      <c r="J30090" t="s">
        <v>70</v>
      </c>
      <c r="K30090" t="s">
        <v>24</v>
      </c>
      <c r="L30090" t="s">
        <v>17</v>
      </c>
      <c r="M30090" t="s">
        <v>221</v>
      </c>
    </row>
    <row r="30091" spans="1:13" x14ac:dyDescent="0.3">
      <c r="A30091" t="s">
        <v>4974</v>
      </c>
      <c r="C30091" t="s">
        <v>16599</v>
      </c>
      <c r="D30091">
        <v>36</v>
      </c>
      <c r="E30091" s="1">
        <v>180000</v>
      </c>
      <c r="G30091" t="s">
        <v>69</v>
      </c>
      <c r="H30091" t="s">
        <v>16700</v>
      </c>
      <c r="I30091" t="s">
        <v>70</v>
      </c>
      <c r="J30091" t="s">
        <v>70</v>
      </c>
      <c r="K30091" t="s">
        <v>24</v>
      </c>
      <c r="L30091" t="s">
        <v>17</v>
      </c>
      <c r="M30091" t="s">
        <v>221</v>
      </c>
    </row>
    <row r="30092" spans="1:13" x14ac:dyDescent="0.3">
      <c r="A30092" t="s">
        <v>28591</v>
      </c>
      <c r="C30092" t="s">
        <v>28282</v>
      </c>
      <c r="D30092">
        <v>14</v>
      </c>
      <c r="E30092" s="1">
        <v>499825</v>
      </c>
      <c r="G30092" t="s">
        <v>168</v>
      </c>
      <c r="H30092" t="s">
        <v>28592</v>
      </c>
      <c r="I30092" t="s">
        <v>28593</v>
      </c>
      <c r="K30092" t="s">
        <v>28594</v>
      </c>
      <c r="L30092" t="s">
        <v>17</v>
      </c>
      <c r="M30092" t="s">
        <v>171</v>
      </c>
    </row>
    <row r="30093" spans="1:13" x14ac:dyDescent="0.3">
      <c r="A30093" t="s">
        <v>24361</v>
      </c>
      <c r="C30093" t="s">
        <v>24055</v>
      </c>
      <c r="D30093">
        <v>8</v>
      </c>
      <c r="E30093" s="1">
        <v>173107</v>
      </c>
      <c r="G30093" t="s">
        <v>168</v>
      </c>
      <c r="H30093" t="s">
        <v>24362</v>
      </c>
      <c r="I30093" t="s">
        <v>22</v>
      </c>
      <c r="J30093" t="s">
        <v>23</v>
      </c>
      <c r="K30093" t="s">
        <v>24</v>
      </c>
      <c r="L30093" t="s">
        <v>38</v>
      </c>
      <c r="M30093" t="s">
        <v>171</v>
      </c>
    </row>
    <row r="30094" spans="1:13" x14ac:dyDescent="0.3">
      <c r="A30094" t="s">
        <v>24361</v>
      </c>
      <c r="C30094" t="s">
        <v>36143</v>
      </c>
      <c r="D30094">
        <v>36</v>
      </c>
      <c r="E30094" s="1">
        <v>1518891</v>
      </c>
      <c r="G30094" t="s">
        <v>48</v>
      </c>
      <c r="H30094" t="s">
        <v>36173</v>
      </c>
      <c r="I30094" t="s">
        <v>22</v>
      </c>
      <c r="J30094" t="s">
        <v>23</v>
      </c>
      <c r="K30094" t="s">
        <v>24</v>
      </c>
      <c r="L30094" t="s">
        <v>38</v>
      </c>
      <c r="M30094" t="s">
        <v>190</v>
      </c>
    </row>
    <row r="30095" spans="1:13" x14ac:dyDescent="0.3">
      <c r="A30095" t="s">
        <v>24361</v>
      </c>
      <c r="C30095" t="s">
        <v>35729</v>
      </c>
      <c r="D30095">
        <v>5</v>
      </c>
      <c r="E30095" s="1">
        <v>60858</v>
      </c>
      <c r="G30095" t="s">
        <v>48</v>
      </c>
      <c r="H30095" t="s">
        <v>35942</v>
      </c>
      <c r="I30095" t="s">
        <v>22</v>
      </c>
      <c r="J30095" t="s">
        <v>23</v>
      </c>
      <c r="K30095" t="s">
        <v>24</v>
      </c>
      <c r="L30095" t="s">
        <v>170</v>
      </c>
      <c r="M30095" t="s">
        <v>190</v>
      </c>
    </row>
    <row r="30096" spans="1:13" x14ac:dyDescent="0.3">
      <c r="A30096" t="s">
        <v>37183</v>
      </c>
      <c r="C30096" t="s">
        <v>37047</v>
      </c>
      <c r="D30096">
        <v>38</v>
      </c>
      <c r="E30096" s="1">
        <v>250000</v>
      </c>
      <c r="G30096" t="s">
        <v>111</v>
      </c>
      <c r="H30096" t="s">
        <v>37184</v>
      </c>
      <c r="I30096" t="s">
        <v>8745</v>
      </c>
      <c r="J30096" t="s">
        <v>22</v>
      </c>
      <c r="K30096" t="s">
        <v>24</v>
      </c>
      <c r="L30096" t="s">
        <v>25</v>
      </c>
      <c r="M30096" t="s">
        <v>6109</v>
      </c>
    </row>
    <row r="30097" spans="1:13" x14ac:dyDescent="0.3">
      <c r="A30097" t="s">
        <v>7534</v>
      </c>
      <c r="C30097" t="s">
        <v>7515</v>
      </c>
      <c r="D30097">
        <v>12</v>
      </c>
      <c r="E30097" s="1">
        <v>500000</v>
      </c>
      <c r="G30097" t="s">
        <v>111</v>
      </c>
      <c r="H30097" t="s">
        <v>5210</v>
      </c>
      <c r="I30097" t="s">
        <v>7535</v>
      </c>
      <c r="J30097" t="s">
        <v>7536</v>
      </c>
      <c r="K30097" t="s">
        <v>24</v>
      </c>
      <c r="L30097" t="s">
        <v>25</v>
      </c>
      <c r="M30097" t="s">
        <v>87</v>
      </c>
    </row>
    <row r="30098" spans="1:13" x14ac:dyDescent="0.3">
      <c r="A30098" t="s">
        <v>35944</v>
      </c>
      <c r="C30098" t="s">
        <v>36965</v>
      </c>
      <c r="D30098">
        <v>1</v>
      </c>
      <c r="E30098" s="1">
        <v>3000</v>
      </c>
      <c r="G30098" t="s">
        <v>21</v>
      </c>
      <c r="H30098" t="s">
        <v>970</v>
      </c>
      <c r="I30098" t="s">
        <v>22</v>
      </c>
      <c r="J30098" t="s">
        <v>23</v>
      </c>
      <c r="K30098" t="s">
        <v>24</v>
      </c>
      <c r="L30098" t="s">
        <v>25</v>
      </c>
      <c r="M30098" t="s">
        <v>26</v>
      </c>
    </row>
    <row r="30099" spans="1:13" x14ac:dyDescent="0.3">
      <c r="A30099" t="s">
        <v>35944</v>
      </c>
      <c r="C30099" t="s">
        <v>35729</v>
      </c>
      <c r="D30099">
        <v>12</v>
      </c>
      <c r="E30099" s="1">
        <v>2775</v>
      </c>
      <c r="G30099" t="s">
        <v>21</v>
      </c>
      <c r="H30099" t="s">
        <v>970</v>
      </c>
      <c r="I30099" t="s">
        <v>22</v>
      </c>
      <c r="J30099" t="s">
        <v>23</v>
      </c>
      <c r="K30099" t="s">
        <v>24</v>
      </c>
      <c r="L30099" t="s">
        <v>25</v>
      </c>
      <c r="M30099" t="s">
        <v>26</v>
      </c>
    </row>
    <row r="30100" spans="1:13" x14ac:dyDescent="0.3">
      <c r="A30100" t="s">
        <v>10990</v>
      </c>
      <c r="C30100" t="s">
        <v>16408</v>
      </c>
      <c r="D30100">
        <v>1</v>
      </c>
      <c r="E30100" s="1">
        <v>5000</v>
      </c>
      <c r="G30100" t="s">
        <v>21</v>
      </c>
      <c r="H30100" t="s">
        <v>68</v>
      </c>
      <c r="I30100" t="s">
        <v>156</v>
      </c>
      <c r="J30100" t="s">
        <v>22</v>
      </c>
      <c r="K30100" t="s">
        <v>24</v>
      </c>
      <c r="L30100" t="s">
        <v>25</v>
      </c>
      <c r="M30100" t="s">
        <v>26</v>
      </c>
    </row>
    <row r="30101" spans="1:13" x14ac:dyDescent="0.3">
      <c r="A30101" t="s">
        <v>10990</v>
      </c>
      <c r="C30101" t="s">
        <v>12250</v>
      </c>
      <c r="D30101">
        <v>1</v>
      </c>
      <c r="E30101" s="1">
        <v>5000</v>
      </c>
      <c r="G30101" t="s">
        <v>21</v>
      </c>
      <c r="H30101" t="s">
        <v>970</v>
      </c>
      <c r="I30101" t="s">
        <v>156</v>
      </c>
      <c r="J30101" t="s">
        <v>22</v>
      </c>
      <c r="K30101" t="s">
        <v>24</v>
      </c>
      <c r="L30101" t="s">
        <v>25</v>
      </c>
      <c r="M30101" t="s">
        <v>26</v>
      </c>
    </row>
    <row r="30102" spans="1:13" x14ac:dyDescent="0.3">
      <c r="A30102" t="s">
        <v>10990</v>
      </c>
      <c r="C30102" t="s">
        <v>10901</v>
      </c>
      <c r="D30102">
        <v>1</v>
      </c>
      <c r="E30102" s="1">
        <v>2000</v>
      </c>
      <c r="G30102" t="s">
        <v>21</v>
      </c>
      <c r="H30102" t="s">
        <v>970</v>
      </c>
      <c r="I30102" t="s">
        <v>156</v>
      </c>
      <c r="J30102" t="s">
        <v>22</v>
      </c>
      <c r="K30102" t="s">
        <v>24</v>
      </c>
      <c r="L30102" t="s">
        <v>25</v>
      </c>
      <c r="M30102" t="s">
        <v>26</v>
      </c>
    </row>
    <row r="30103" spans="1:13" x14ac:dyDescent="0.3">
      <c r="A30103" t="s">
        <v>10990</v>
      </c>
      <c r="C30103" t="s">
        <v>24897</v>
      </c>
      <c r="D30103">
        <v>12</v>
      </c>
      <c r="E30103" s="1">
        <v>100000</v>
      </c>
      <c r="G30103" t="s">
        <v>111</v>
      </c>
      <c r="H30103" t="s">
        <v>24938</v>
      </c>
      <c r="I30103" t="s">
        <v>156</v>
      </c>
      <c r="J30103" t="s">
        <v>22</v>
      </c>
      <c r="K30103" t="s">
        <v>24</v>
      </c>
      <c r="L30103" t="s">
        <v>25</v>
      </c>
      <c r="M30103" t="s">
        <v>6109</v>
      </c>
    </row>
    <row r="30104" spans="1:13" x14ac:dyDescent="0.3">
      <c r="A30104" t="s">
        <v>10990</v>
      </c>
      <c r="C30104" t="s">
        <v>24897</v>
      </c>
      <c r="D30104">
        <v>24</v>
      </c>
      <c r="E30104" s="1">
        <v>100000</v>
      </c>
      <c r="G30104" t="s">
        <v>111</v>
      </c>
      <c r="H30104" t="s">
        <v>11206</v>
      </c>
      <c r="I30104" t="s">
        <v>156</v>
      </c>
      <c r="J30104" t="s">
        <v>22</v>
      </c>
      <c r="K30104" t="s">
        <v>24</v>
      </c>
      <c r="L30104" t="s">
        <v>25</v>
      </c>
      <c r="M30104" t="s">
        <v>6109</v>
      </c>
    </row>
    <row r="30105" spans="1:13" x14ac:dyDescent="0.3">
      <c r="A30105" t="s">
        <v>10990</v>
      </c>
      <c r="C30105" t="s">
        <v>25343</v>
      </c>
      <c r="D30105">
        <v>12</v>
      </c>
      <c r="E30105" s="1">
        <v>2150</v>
      </c>
      <c r="G30105" t="s">
        <v>21</v>
      </c>
      <c r="H30105" t="s">
        <v>970</v>
      </c>
      <c r="I30105" t="s">
        <v>156</v>
      </c>
      <c r="J30105" t="s">
        <v>22</v>
      </c>
      <c r="K30105" t="s">
        <v>24</v>
      </c>
      <c r="L30105" t="s">
        <v>25</v>
      </c>
      <c r="M30105" t="s">
        <v>26</v>
      </c>
    </row>
    <row r="30106" spans="1:13" x14ac:dyDescent="0.3">
      <c r="A30106" t="s">
        <v>27879</v>
      </c>
      <c r="C30106" t="s">
        <v>27748</v>
      </c>
      <c r="D30106">
        <v>12</v>
      </c>
      <c r="E30106" s="1">
        <v>450000</v>
      </c>
      <c r="G30106" t="s">
        <v>69</v>
      </c>
      <c r="H30106" t="s">
        <v>27880</v>
      </c>
      <c r="I30106" t="s">
        <v>397</v>
      </c>
      <c r="J30106" t="s">
        <v>119</v>
      </c>
      <c r="K30106" t="s">
        <v>24</v>
      </c>
      <c r="L30106" t="s">
        <v>25</v>
      </c>
      <c r="M30106" t="s">
        <v>221</v>
      </c>
    </row>
    <row r="30107" spans="1:13" x14ac:dyDescent="0.3">
      <c r="A30107" t="s">
        <v>27879</v>
      </c>
      <c r="C30107" t="s">
        <v>29922</v>
      </c>
      <c r="D30107">
        <v>24</v>
      </c>
      <c r="E30107" s="1">
        <v>3693950</v>
      </c>
      <c r="G30107" t="s">
        <v>111</v>
      </c>
      <c r="H30107" t="s">
        <v>30163</v>
      </c>
      <c r="I30107" t="s">
        <v>397</v>
      </c>
      <c r="J30107" t="s">
        <v>119</v>
      </c>
      <c r="K30107" t="s">
        <v>24</v>
      </c>
      <c r="L30107" t="s">
        <v>25</v>
      </c>
      <c r="M30107" t="s">
        <v>112</v>
      </c>
    </row>
    <row r="30108" spans="1:13" x14ac:dyDescent="0.3">
      <c r="A30108" t="s">
        <v>12306</v>
      </c>
      <c r="C30108" t="s">
        <v>23373</v>
      </c>
      <c r="D30108">
        <v>2</v>
      </c>
      <c r="E30108" s="1">
        <v>5000</v>
      </c>
      <c r="G30108" t="s">
        <v>21</v>
      </c>
      <c r="H30108" t="s">
        <v>68</v>
      </c>
      <c r="I30108" t="s">
        <v>22</v>
      </c>
      <c r="J30108" t="s">
        <v>23</v>
      </c>
      <c r="K30108" t="s">
        <v>24</v>
      </c>
      <c r="L30108" t="s">
        <v>25</v>
      </c>
      <c r="M30108" t="s">
        <v>26</v>
      </c>
    </row>
    <row r="30109" spans="1:13" x14ac:dyDescent="0.3">
      <c r="A30109" t="s">
        <v>12306</v>
      </c>
      <c r="C30109" t="s">
        <v>22209</v>
      </c>
      <c r="D30109">
        <v>1</v>
      </c>
      <c r="E30109" s="1">
        <v>5000</v>
      </c>
      <c r="G30109" t="s">
        <v>21</v>
      </c>
      <c r="H30109" t="s">
        <v>68</v>
      </c>
      <c r="I30109" t="s">
        <v>22</v>
      </c>
      <c r="J30109" t="s">
        <v>23</v>
      </c>
      <c r="K30109" t="s">
        <v>24</v>
      </c>
      <c r="L30109" t="s">
        <v>25</v>
      </c>
      <c r="M30109" t="s">
        <v>26</v>
      </c>
    </row>
    <row r="30110" spans="1:13" x14ac:dyDescent="0.3">
      <c r="A30110" t="s">
        <v>12306</v>
      </c>
      <c r="C30110" t="s">
        <v>17138</v>
      </c>
      <c r="D30110">
        <v>1</v>
      </c>
      <c r="E30110" s="1">
        <v>5000</v>
      </c>
      <c r="G30110" t="s">
        <v>21</v>
      </c>
      <c r="H30110" t="s">
        <v>68</v>
      </c>
      <c r="I30110" t="s">
        <v>22</v>
      </c>
      <c r="J30110" t="s">
        <v>23</v>
      </c>
      <c r="K30110" t="s">
        <v>24</v>
      </c>
      <c r="L30110" t="s">
        <v>25</v>
      </c>
      <c r="M30110" t="s">
        <v>26</v>
      </c>
    </row>
    <row r="30111" spans="1:13" x14ac:dyDescent="0.3">
      <c r="A30111" t="s">
        <v>12306</v>
      </c>
      <c r="C30111" t="s">
        <v>12250</v>
      </c>
      <c r="D30111">
        <v>1</v>
      </c>
      <c r="E30111" s="1">
        <v>10000</v>
      </c>
      <c r="G30111" t="s">
        <v>21</v>
      </c>
      <c r="H30111" t="s">
        <v>970</v>
      </c>
      <c r="I30111" t="s">
        <v>22</v>
      </c>
      <c r="J30111" t="s">
        <v>23</v>
      </c>
      <c r="K30111" t="s">
        <v>24</v>
      </c>
      <c r="L30111" t="s">
        <v>25</v>
      </c>
      <c r="M30111" t="s">
        <v>26</v>
      </c>
    </row>
    <row r="30112" spans="1:13" x14ac:dyDescent="0.3">
      <c r="A30112" t="s">
        <v>12306</v>
      </c>
      <c r="C30112" t="s">
        <v>38133</v>
      </c>
      <c r="D30112">
        <v>48</v>
      </c>
      <c r="E30112" s="1">
        <v>441010</v>
      </c>
      <c r="G30112" t="s">
        <v>69</v>
      </c>
      <c r="H30112" t="s">
        <v>38142</v>
      </c>
      <c r="I30112" t="s">
        <v>22</v>
      </c>
      <c r="J30112" t="s">
        <v>23</v>
      </c>
      <c r="K30112" t="s">
        <v>24</v>
      </c>
      <c r="L30112" t="s">
        <v>17</v>
      </c>
      <c r="M30112" t="s">
        <v>39</v>
      </c>
    </row>
    <row r="30113" spans="1:13" x14ac:dyDescent="0.3">
      <c r="A30113" t="s">
        <v>12306</v>
      </c>
      <c r="C30113" t="s">
        <v>18211</v>
      </c>
      <c r="D30113">
        <v>12</v>
      </c>
      <c r="E30113" s="1">
        <v>25000</v>
      </c>
      <c r="G30113" t="s">
        <v>13</v>
      </c>
      <c r="H30113" t="s">
        <v>18235</v>
      </c>
      <c r="I30113" t="s">
        <v>22</v>
      </c>
      <c r="J30113" t="s">
        <v>23</v>
      </c>
      <c r="K30113" t="s">
        <v>24</v>
      </c>
      <c r="L30113" t="s">
        <v>17</v>
      </c>
      <c r="M30113" t="s">
        <v>345</v>
      </c>
    </row>
    <row r="30114" spans="1:13" x14ac:dyDescent="0.3">
      <c r="A30114" t="s">
        <v>3141</v>
      </c>
      <c r="C30114" t="s">
        <v>2957</v>
      </c>
      <c r="D30114">
        <v>17</v>
      </c>
      <c r="E30114" s="1">
        <v>350000</v>
      </c>
      <c r="G30114" t="s">
        <v>34</v>
      </c>
      <c r="H30114" t="s">
        <v>3142</v>
      </c>
      <c r="I30114" t="s">
        <v>70</v>
      </c>
      <c r="J30114" t="s">
        <v>70</v>
      </c>
      <c r="K30114" t="s">
        <v>24</v>
      </c>
      <c r="L30114" t="s">
        <v>38</v>
      </c>
      <c r="M30114" t="s">
        <v>3143</v>
      </c>
    </row>
    <row r="30115" spans="1:13" x14ac:dyDescent="0.3">
      <c r="A30115" t="s">
        <v>3141</v>
      </c>
      <c r="C30115" t="s">
        <v>4395</v>
      </c>
      <c r="D30115">
        <v>27</v>
      </c>
      <c r="E30115" s="1">
        <v>339462</v>
      </c>
      <c r="G30115" t="s">
        <v>34</v>
      </c>
      <c r="H30115" t="s">
        <v>4556</v>
      </c>
      <c r="I30115" t="s">
        <v>70</v>
      </c>
      <c r="J30115" t="s">
        <v>70</v>
      </c>
      <c r="K30115" t="s">
        <v>24</v>
      </c>
      <c r="L30115" t="s">
        <v>17</v>
      </c>
      <c r="M30115" t="s">
        <v>504</v>
      </c>
    </row>
    <row r="30116" spans="1:13" x14ac:dyDescent="0.3">
      <c r="A30116" t="s">
        <v>3141</v>
      </c>
      <c r="C30116" t="s">
        <v>22837</v>
      </c>
      <c r="D30116">
        <v>51</v>
      </c>
      <c r="E30116" s="1">
        <v>3781229</v>
      </c>
      <c r="G30116" t="s">
        <v>34</v>
      </c>
      <c r="H30116" t="s">
        <v>23167</v>
      </c>
      <c r="I30116" t="s">
        <v>70</v>
      </c>
      <c r="J30116" t="s">
        <v>70</v>
      </c>
      <c r="K30116" t="s">
        <v>24</v>
      </c>
      <c r="L30116" t="s">
        <v>38</v>
      </c>
      <c r="M30116" t="s">
        <v>23168</v>
      </c>
    </row>
    <row r="30117" spans="1:13" x14ac:dyDescent="0.3">
      <c r="A30117" t="s">
        <v>18433</v>
      </c>
      <c r="C30117" t="s">
        <v>18415</v>
      </c>
      <c r="D30117">
        <v>4</v>
      </c>
      <c r="E30117" s="1">
        <v>126000</v>
      </c>
      <c r="G30117" t="s">
        <v>111</v>
      </c>
      <c r="H30117" t="s">
        <v>5210</v>
      </c>
      <c r="I30117" t="s">
        <v>6132</v>
      </c>
      <c r="J30117" t="s">
        <v>22</v>
      </c>
      <c r="K30117" t="s">
        <v>24</v>
      </c>
      <c r="L30117" t="s">
        <v>25</v>
      </c>
      <c r="M30117" t="s">
        <v>6109</v>
      </c>
    </row>
    <row r="30118" spans="1:13" x14ac:dyDescent="0.3">
      <c r="A30118" t="s">
        <v>24864</v>
      </c>
      <c r="C30118" t="s">
        <v>24855</v>
      </c>
      <c r="D30118">
        <v>24</v>
      </c>
      <c r="E30118" s="1">
        <v>65000</v>
      </c>
      <c r="G30118" t="s">
        <v>111</v>
      </c>
      <c r="H30118" t="s">
        <v>24865</v>
      </c>
      <c r="I30118" t="s">
        <v>18818</v>
      </c>
      <c r="J30118" t="s">
        <v>288</v>
      </c>
      <c r="K30118" t="s">
        <v>24</v>
      </c>
      <c r="L30118" t="s">
        <v>25</v>
      </c>
      <c r="M30118" t="s">
        <v>6109</v>
      </c>
    </row>
    <row r="30119" spans="1:13" x14ac:dyDescent="0.3">
      <c r="A30119" t="s">
        <v>23633</v>
      </c>
      <c r="C30119" t="s">
        <v>23564</v>
      </c>
      <c r="D30119">
        <v>7</v>
      </c>
      <c r="E30119" s="1">
        <v>50000</v>
      </c>
      <c r="G30119" t="s">
        <v>48</v>
      </c>
      <c r="H30119" t="s">
        <v>23634</v>
      </c>
      <c r="I30119" t="s">
        <v>70</v>
      </c>
      <c r="J30119" t="s">
        <v>70</v>
      </c>
      <c r="K30119" t="s">
        <v>24</v>
      </c>
      <c r="L30119" t="s">
        <v>17</v>
      </c>
      <c r="M30119" t="s">
        <v>331</v>
      </c>
    </row>
    <row r="30120" spans="1:13" x14ac:dyDescent="0.3">
      <c r="A30120" t="s">
        <v>23633</v>
      </c>
      <c r="C30120" t="s">
        <v>37047</v>
      </c>
      <c r="D30120">
        <v>44</v>
      </c>
      <c r="E30120" s="1">
        <v>8533035</v>
      </c>
      <c r="G30120" t="s">
        <v>48</v>
      </c>
      <c r="H30120" t="s">
        <v>37287</v>
      </c>
      <c r="I30120" t="s">
        <v>70</v>
      </c>
      <c r="J30120" t="s">
        <v>70</v>
      </c>
      <c r="K30120" t="s">
        <v>24</v>
      </c>
      <c r="L30120" t="s">
        <v>2708</v>
      </c>
      <c r="M30120" t="s">
        <v>331</v>
      </c>
    </row>
    <row r="30121" spans="1:13" x14ac:dyDescent="0.3">
      <c r="A30121" t="s">
        <v>1190</v>
      </c>
      <c r="C30121" t="s">
        <v>1852</v>
      </c>
      <c r="D30121">
        <v>29</v>
      </c>
      <c r="E30121" s="1">
        <v>3870045</v>
      </c>
      <c r="G30121" t="s">
        <v>48</v>
      </c>
      <c r="H30121" t="s">
        <v>1918</v>
      </c>
      <c r="I30121" t="s">
        <v>70</v>
      </c>
      <c r="J30121" t="s">
        <v>70</v>
      </c>
      <c r="K30121" t="s">
        <v>24</v>
      </c>
      <c r="L30121" t="s">
        <v>44</v>
      </c>
      <c r="M30121" t="s">
        <v>331</v>
      </c>
    </row>
    <row r="30122" spans="1:13" x14ac:dyDescent="0.3">
      <c r="A30122" t="s">
        <v>1190</v>
      </c>
      <c r="C30122" t="s">
        <v>1852</v>
      </c>
      <c r="D30122">
        <v>39</v>
      </c>
      <c r="E30122" s="1">
        <v>3408680</v>
      </c>
      <c r="G30122" t="s">
        <v>48</v>
      </c>
      <c r="H30122" t="s">
        <v>1929</v>
      </c>
      <c r="I30122" t="s">
        <v>70</v>
      </c>
      <c r="J30122" t="s">
        <v>70</v>
      </c>
      <c r="K30122" t="s">
        <v>24</v>
      </c>
      <c r="L30122" t="s">
        <v>44</v>
      </c>
      <c r="M30122" t="s">
        <v>331</v>
      </c>
    </row>
    <row r="30123" spans="1:13" x14ac:dyDescent="0.3">
      <c r="A30123" t="s">
        <v>1190</v>
      </c>
      <c r="C30123" t="s">
        <v>1852</v>
      </c>
      <c r="D30123">
        <v>39</v>
      </c>
      <c r="E30123" s="1">
        <v>3681224</v>
      </c>
      <c r="G30123" t="s">
        <v>48</v>
      </c>
      <c r="H30123" t="s">
        <v>1944</v>
      </c>
      <c r="I30123" t="s">
        <v>70</v>
      </c>
      <c r="J30123" t="s">
        <v>70</v>
      </c>
      <c r="K30123" t="s">
        <v>24</v>
      </c>
      <c r="L30123" t="s">
        <v>44</v>
      </c>
      <c r="M30123" t="s">
        <v>331</v>
      </c>
    </row>
    <row r="30124" spans="1:13" x14ac:dyDescent="0.3">
      <c r="A30124" t="s">
        <v>1190</v>
      </c>
      <c r="C30124" t="s">
        <v>979</v>
      </c>
      <c r="D30124">
        <v>24</v>
      </c>
      <c r="E30124" s="1">
        <v>991726</v>
      </c>
      <c r="G30124" t="s">
        <v>48</v>
      </c>
      <c r="H30124" t="s">
        <v>1191</v>
      </c>
      <c r="I30124" t="s">
        <v>70</v>
      </c>
      <c r="J30124" t="s">
        <v>70</v>
      </c>
      <c r="K30124" t="s">
        <v>24</v>
      </c>
      <c r="L30124" t="s">
        <v>38</v>
      </c>
      <c r="M30124" t="s">
        <v>331</v>
      </c>
    </row>
    <row r="30125" spans="1:13" x14ac:dyDescent="0.3">
      <c r="A30125" t="s">
        <v>1190</v>
      </c>
      <c r="C30125" t="s">
        <v>28936</v>
      </c>
      <c r="D30125">
        <v>7</v>
      </c>
      <c r="E30125" s="1">
        <v>100000</v>
      </c>
      <c r="G30125" t="s">
        <v>48</v>
      </c>
      <c r="H30125" t="s">
        <v>29105</v>
      </c>
      <c r="I30125" t="s">
        <v>70</v>
      </c>
      <c r="J30125" t="s">
        <v>70</v>
      </c>
      <c r="K30125" t="s">
        <v>24</v>
      </c>
      <c r="L30125" t="s">
        <v>17</v>
      </c>
      <c r="M30125" t="s">
        <v>331</v>
      </c>
    </row>
    <row r="30126" spans="1:13" x14ac:dyDescent="0.3">
      <c r="A30126" t="s">
        <v>1190</v>
      </c>
      <c r="C30126" t="s">
        <v>28936</v>
      </c>
      <c r="D30126">
        <v>7</v>
      </c>
      <c r="E30126" s="1">
        <v>100000</v>
      </c>
      <c r="G30126" t="s">
        <v>48</v>
      </c>
      <c r="H30126" t="s">
        <v>29106</v>
      </c>
      <c r="I30126" t="s">
        <v>70</v>
      </c>
      <c r="J30126" t="s">
        <v>70</v>
      </c>
      <c r="K30126" t="s">
        <v>24</v>
      </c>
      <c r="L30126" t="s">
        <v>17</v>
      </c>
      <c r="M30126" t="s">
        <v>331</v>
      </c>
    </row>
    <row r="30127" spans="1:13" x14ac:dyDescent="0.3">
      <c r="A30127" t="s">
        <v>1190</v>
      </c>
      <c r="C30127" t="s">
        <v>29922</v>
      </c>
      <c r="D30127">
        <v>29</v>
      </c>
      <c r="E30127" s="1">
        <v>2000000</v>
      </c>
      <c r="G30127" t="s">
        <v>48</v>
      </c>
      <c r="H30127" t="s">
        <v>30198</v>
      </c>
      <c r="I30127" t="s">
        <v>70</v>
      </c>
      <c r="J30127" t="s">
        <v>70</v>
      </c>
      <c r="K30127" t="s">
        <v>24</v>
      </c>
      <c r="L30127" t="s">
        <v>44</v>
      </c>
      <c r="M30127" t="s">
        <v>331</v>
      </c>
    </row>
    <row r="30128" spans="1:13" x14ac:dyDescent="0.3">
      <c r="A30128" t="s">
        <v>1190</v>
      </c>
      <c r="C30128" t="s">
        <v>30851</v>
      </c>
      <c r="D30128">
        <v>6</v>
      </c>
      <c r="E30128" s="1">
        <v>200000</v>
      </c>
      <c r="G30128" t="s">
        <v>48</v>
      </c>
      <c r="H30128" t="s">
        <v>30926</v>
      </c>
      <c r="I30128" t="s">
        <v>70</v>
      </c>
      <c r="J30128" t="s">
        <v>70</v>
      </c>
      <c r="K30128" t="s">
        <v>24</v>
      </c>
      <c r="L30128" t="s">
        <v>44</v>
      </c>
      <c r="M30128" t="s">
        <v>331</v>
      </c>
    </row>
    <row r="30129" spans="1:13" x14ac:dyDescent="0.3">
      <c r="A30129" t="s">
        <v>1190</v>
      </c>
      <c r="C30129" t="s">
        <v>23966</v>
      </c>
      <c r="D30129">
        <v>33</v>
      </c>
      <c r="E30129" s="1">
        <v>2647745</v>
      </c>
      <c r="G30129" t="s">
        <v>48</v>
      </c>
      <c r="H30129" t="s">
        <v>24015</v>
      </c>
      <c r="I30129" t="s">
        <v>70</v>
      </c>
      <c r="J30129" t="s">
        <v>70</v>
      </c>
      <c r="K30129" t="s">
        <v>24</v>
      </c>
      <c r="L30129" t="s">
        <v>44</v>
      </c>
      <c r="M30129" t="s">
        <v>331</v>
      </c>
    </row>
    <row r="30130" spans="1:13" x14ac:dyDescent="0.3">
      <c r="A30130" t="s">
        <v>1190</v>
      </c>
      <c r="C30130" t="s">
        <v>15737</v>
      </c>
      <c r="D30130">
        <v>62</v>
      </c>
      <c r="E30130" s="1">
        <v>3039560</v>
      </c>
      <c r="G30130" t="s">
        <v>48</v>
      </c>
      <c r="H30130" t="s">
        <v>15787</v>
      </c>
      <c r="I30130" t="s">
        <v>70</v>
      </c>
      <c r="J30130" t="s">
        <v>70</v>
      </c>
      <c r="K30130" t="s">
        <v>24</v>
      </c>
      <c r="L30130" t="s">
        <v>170</v>
      </c>
      <c r="M30130" t="s">
        <v>331</v>
      </c>
    </row>
    <row r="30131" spans="1:13" x14ac:dyDescent="0.3">
      <c r="A30131" t="s">
        <v>26367</v>
      </c>
      <c r="C30131" t="s">
        <v>25932</v>
      </c>
      <c r="D30131">
        <v>2</v>
      </c>
      <c r="E30131" s="1">
        <v>12514</v>
      </c>
      <c r="G30131" t="s">
        <v>34</v>
      </c>
      <c r="H30131" t="s">
        <v>6143</v>
      </c>
      <c r="I30131" t="s">
        <v>26368</v>
      </c>
      <c r="J30131" t="s">
        <v>700</v>
      </c>
      <c r="K30131" t="s">
        <v>24</v>
      </c>
      <c r="L30131" t="s">
        <v>25</v>
      </c>
      <c r="M30131" t="s">
        <v>6146</v>
      </c>
    </row>
    <row r="30132" spans="1:13" x14ac:dyDescent="0.3">
      <c r="A30132" t="s">
        <v>31583</v>
      </c>
      <c r="C30132" t="s">
        <v>31493</v>
      </c>
      <c r="D30132">
        <v>5</v>
      </c>
      <c r="E30132" s="1">
        <v>18358</v>
      </c>
      <c r="G30132" t="s">
        <v>34</v>
      </c>
      <c r="H30132" t="s">
        <v>6143</v>
      </c>
      <c r="I30132" t="s">
        <v>6828</v>
      </c>
      <c r="J30132" t="s">
        <v>311</v>
      </c>
      <c r="K30132" t="s">
        <v>24</v>
      </c>
      <c r="L30132" t="s">
        <v>25</v>
      </c>
      <c r="M30132" t="s">
        <v>6146</v>
      </c>
    </row>
    <row r="30133" spans="1:13" x14ac:dyDescent="0.3">
      <c r="A30133" t="s">
        <v>19755</v>
      </c>
      <c r="C30133" t="s">
        <v>19404</v>
      </c>
      <c r="D30133">
        <v>6</v>
      </c>
      <c r="E30133" s="1">
        <v>11375</v>
      </c>
      <c r="G30133" t="s">
        <v>34</v>
      </c>
      <c r="H30133" t="s">
        <v>6143</v>
      </c>
      <c r="I30133" t="s">
        <v>19756</v>
      </c>
      <c r="J30133" t="s">
        <v>280</v>
      </c>
      <c r="K30133" t="s">
        <v>24</v>
      </c>
      <c r="L30133" t="s">
        <v>25</v>
      </c>
      <c r="M30133" t="s">
        <v>6146</v>
      </c>
    </row>
    <row r="30134" spans="1:13" x14ac:dyDescent="0.3">
      <c r="A30134" t="s">
        <v>27101</v>
      </c>
      <c r="C30134" t="s">
        <v>26519</v>
      </c>
      <c r="D30134">
        <v>5</v>
      </c>
      <c r="E30134" s="1">
        <v>7659</v>
      </c>
      <c r="G30134" t="s">
        <v>34</v>
      </c>
      <c r="H30134" t="s">
        <v>6143</v>
      </c>
      <c r="I30134" t="s">
        <v>27102</v>
      </c>
      <c r="J30134" t="s">
        <v>2347</v>
      </c>
      <c r="K30134" t="s">
        <v>24</v>
      </c>
      <c r="L30134" t="s">
        <v>25</v>
      </c>
      <c r="M30134" t="s">
        <v>6146</v>
      </c>
    </row>
    <row r="30135" spans="1:13" x14ac:dyDescent="0.3">
      <c r="A30135" t="s">
        <v>20396</v>
      </c>
      <c r="C30135" t="s">
        <v>20121</v>
      </c>
      <c r="D30135">
        <v>4</v>
      </c>
      <c r="E30135" s="1">
        <v>22448</v>
      </c>
      <c r="G30135" t="s">
        <v>34</v>
      </c>
      <c r="H30135" t="s">
        <v>6143</v>
      </c>
      <c r="I30135" t="s">
        <v>20397</v>
      </c>
      <c r="J30135" t="s">
        <v>288</v>
      </c>
      <c r="K30135" t="s">
        <v>24</v>
      </c>
      <c r="L30135" t="s">
        <v>25</v>
      </c>
      <c r="M30135" t="s">
        <v>6146</v>
      </c>
    </row>
    <row r="30136" spans="1:13" x14ac:dyDescent="0.3">
      <c r="A30136" t="s">
        <v>32546</v>
      </c>
      <c r="C30136" t="s">
        <v>32450</v>
      </c>
      <c r="D30136">
        <v>1</v>
      </c>
      <c r="E30136" s="1">
        <v>8619</v>
      </c>
      <c r="G30136" t="s">
        <v>34</v>
      </c>
      <c r="H30136" t="s">
        <v>6143</v>
      </c>
      <c r="I30136" t="s">
        <v>14777</v>
      </c>
      <c r="J30136" t="s">
        <v>813</v>
      </c>
      <c r="K30136" t="s">
        <v>24</v>
      </c>
      <c r="L30136" t="s">
        <v>25</v>
      </c>
      <c r="M30136" t="s">
        <v>6146</v>
      </c>
    </row>
    <row r="30137" spans="1:13" x14ac:dyDescent="0.3">
      <c r="A30137" t="s">
        <v>27103</v>
      </c>
      <c r="C30137" t="s">
        <v>26519</v>
      </c>
      <c r="D30137">
        <v>5</v>
      </c>
      <c r="E30137" s="1">
        <v>27891</v>
      </c>
      <c r="G30137" t="s">
        <v>34</v>
      </c>
      <c r="H30137" t="s">
        <v>6143</v>
      </c>
      <c r="I30137" t="s">
        <v>27104</v>
      </c>
      <c r="J30137" t="s">
        <v>2347</v>
      </c>
      <c r="K30137" t="s">
        <v>24</v>
      </c>
      <c r="L30137" t="s">
        <v>25</v>
      </c>
      <c r="M30137" t="s">
        <v>6146</v>
      </c>
    </row>
    <row r="30138" spans="1:13" x14ac:dyDescent="0.3">
      <c r="A30138" t="s">
        <v>18600</v>
      </c>
      <c r="C30138" t="s">
        <v>18470</v>
      </c>
      <c r="D30138">
        <v>2</v>
      </c>
      <c r="E30138" s="1">
        <v>12175</v>
      </c>
      <c r="G30138" t="s">
        <v>34</v>
      </c>
      <c r="H30138" t="s">
        <v>6143</v>
      </c>
      <c r="I30138" t="s">
        <v>14777</v>
      </c>
      <c r="J30138" t="s">
        <v>372</v>
      </c>
      <c r="K30138" t="s">
        <v>24</v>
      </c>
      <c r="L30138" t="s">
        <v>25</v>
      </c>
      <c r="M30138" t="s">
        <v>6146</v>
      </c>
    </row>
    <row r="30139" spans="1:13" x14ac:dyDescent="0.3">
      <c r="A30139" t="s">
        <v>18600</v>
      </c>
      <c r="C30139" t="s">
        <v>32581</v>
      </c>
      <c r="D30139">
        <v>7</v>
      </c>
      <c r="E30139" s="1">
        <v>36716</v>
      </c>
      <c r="G30139" t="s">
        <v>34</v>
      </c>
      <c r="H30139" t="s">
        <v>6143</v>
      </c>
      <c r="I30139" t="s">
        <v>32622</v>
      </c>
      <c r="J30139" t="s">
        <v>70</v>
      </c>
      <c r="K30139" t="s">
        <v>24</v>
      </c>
      <c r="L30139" t="s">
        <v>25</v>
      </c>
      <c r="M30139" t="s">
        <v>6146</v>
      </c>
    </row>
    <row r="30140" spans="1:13" x14ac:dyDescent="0.3">
      <c r="A30140" t="s">
        <v>11219</v>
      </c>
      <c r="C30140" t="s">
        <v>11197</v>
      </c>
      <c r="D30140">
        <v>35</v>
      </c>
      <c r="E30140" s="1">
        <v>1000000</v>
      </c>
      <c r="G30140" t="s">
        <v>21</v>
      </c>
      <c r="H30140" t="s">
        <v>5210</v>
      </c>
      <c r="I30140" t="s">
        <v>156</v>
      </c>
      <c r="J30140" t="s">
        <v>22</v>
      </c>
      <c r="K30140" t="s">
        <v>24</v>
      </c>
      <c r="L30140" t="s">
        <v>25</v>
      </c>
      <c r="M30140" t="s">
        <v>26</v>
      </c>
    </row>
    <row r="30141" spans="1:13" x14ac:dyDescent="0.3">
      <c r="A30141" t="s">
        <v>11219</v>
      </c>
      <c r="C30141" t="s">
        <v>37919</v>
      </c>
      <c r="D30141">
        <v>48</v>
      </c>
      <c r="E30141" s="1">
        <v>2000000</v>
      </c>
      <c r="G30141" t="s">
        <v>21</v>
      </c>
      <c r="H30141" t="s">
        <v>5210</v>
      </c>
      <c r="I30141" t="s">
        <v>156</v>
      </c>
      <c r="J30141" t="s">
        <v>22</v>
      </c>
      <c r="K30141" t="s">
        <v>24</v>
      </c>
      <c r="L30141" t="s">
        <v>25</v>
      </c>
      <c r="M30141" t="s">
        <v>26</v>
      </c>
    </row>
    <row r="30142" spans="1:13" x14ac:dyDescent="0.3">
      <c r="A30142" t="s">
        <v>11219</v>
      </c>
      <c r="C30142" t="s">
        <v>24500</v>
      </c>
      <c r="D30142">
        <v>12</v>
      </c>
      <c r="E30142" s="1">
        <v>50000</v>
      </c>
      <c r="G30142" t="s">
        <v>111</v>
      </c>
      <c r="H30142" t="s">
        <v>24553</v>
      </c>
      <c r="I30142" t="s">
        <v>156</v>
      </c>
      <c r="J30142" t="s">
        <v>22</v>
      </c>
      <c r="K30142" t="s">
        <v>24</v>
      </c>
      <c r="L30142" t="s">
        <v>25</v>
      </c>
      <c r="M30142" t="s">
        <v>6109</v>
      </c>
    </row>
    <row r="30143" spans="1:13" x14ac:dyDescent="0.3">
      <c r="A30143" t="s">
        <v>11219</v>
      </c>
      <c r="C30143" t="s">
        <v>36503</v>
      </c>
      <c r="D30143">
        <v>24</v>
      </c>
      <c r="E30143" s="1">
        <v>2000000</v>
      </c>
      <c r="G30143" t="s">
        <v>111</v>
      </c>
      <c r="H30143" t="s">
        <v>36517</v>
      </c>
      <c r="I30143" t="s">
        <v>156</v>
      </c>
      <c r="J30143" t="s">
        <v>22</v>
      </c>
      <c r="K30143" t="s">
        <v>24</v>
      </c>
      <c r="L30143" t="s">
        <v>25</v>
      </c>
      <c r="M30143" t="s">
        <v>6109</v>
      </c>
    </row>
    <row r="30144" spans="1:13" x14ac:dyDescent="0.3">
      <c r="A30144" t="s">
        <v>15440</v>
      </c>
      <c r="C30144" t="s">
        <v>32274</v>
      </c>
      <c r="D30144">
        <v>2</v>
      </c>
      <c r="E30144" s="1">
        <v>4950</v>
      </c>
      <c r="G30144" t="s">
        <v>34</v>
      </c>
      <c r="H30144" t="s">
        <v>6143</v>
      </c>
      <c r="I30144" t="s">
        <v>15439</v>
      </c>
      <c r="J30144" t="s">
        <v>3026</v>
      </c>
      <c r="K30144" t="s">
        <v>24</v>
      </c>
      <c r="L30144" t="s">
        <v>25</v>
      </c>
      <c r="M30144" t="s">
        <v>6146</v>
      </c>
    </row>
    <row r="30145" spans="1:13" x14ac:dyDescent="0.3">
      <c r="A30145" t="s">
        <v>15440</v>
      </c>
      <c r="C30145" t="s">
        <v>15182</v>
      </c>
      <c r="D30145">
        <v>5</v>
      </c>
      <c r="E30145" s="1">
        <v>16063</v>
      </c>
      <c r="G30145" t="s">
        <v>34</v>
      </c>
      <c r="H30145" t="s">
        <v>6143</v>
      </c>
      <c r="I30145" t="s">
        <v>15439</v>
      </c>
      <c r="J30145" t="s">
        <v>119</v>
      </c>
      <c r="K30145" t="s">
        <v>24</v>
      </c>
      <c r="L30145" t="s">
        <v>25</v>
      </c>
      <c r="M30145" t="s">
        <v>6146</v>
      </c>
    </row>
    <row r="30146" spans="1:13" x14ac:dyDescent="0.3">
      <c r="A30146" t="s">
        <v>8946</v>
      </c>
      <c r="C30146" t="s">
        <v>8771</v>
      </c>
      <c r="D30146">
        <v>1</v>
      </c>
      <c r="E30146" s="1">
        <v>50000</v>
      </c>
      <c r="G30146" t="s">
        <v>21</v>
      </c>
      <c r="H30146" t="s">
        <v>970</v>
      </c>
      <c r="I30146" t="s">
        <v>22</v>
      </c>
      <c r="J30146" t="s">
        <v>23</v>
      </c>
      <c r="K30146" t="s">
        <v>24</v>
      </c>
      <c r="L30146" t="s">
        <v>25</v>
      </c>
      <c r="M30146" t="s">
        <v>26</v>
      </c>
    </row>
    <row r="30147" spans="1:13" x14ac:dyDescent="0.3">
      <c r="A30147" t="s">
        <v>8946</v>
      </c>
      <c r="C30147" t="s">
        <v>37019</v>
      </c>
      <c r="D30147">
        <v>12</v>
      </c>
      <c r="E30147" s="1">
        <v>40000</v>
      </c>
      <c r="G30147" t="s">
        <v>21</v>
      </c>
      <c r="H30147" t="s">
        <v>970</v>
      </c>
      <c r="I30147" t="s">
        <v>22</v>
      </c>
      <c r="J30147" t="s">
        <v>23</v>
      </c>
      <c r="K30147" t="s">
        <v>24</v>
      </c>
      <c r="L30147" t="s">
        <v>25</v>
      </c>
      <c r="M30147" t="s">
        <v>26</v>
      </c>
    </row>
    <row r="30148" spans="1:13" x14ac:dyDescent="0.3">
      <c r="A30148" t="s">
        <v>8946</v>
      </c>
      <c r="C30148" t="s">
        <v>35549</v>
      </c>
      <c r="D30148">
        <v>12</v>
      </c>
      <c r="E30148" s="1">
        <v>286022</v>
      </c>
      <c r="G30148" t="s">
        <v>69</v>
      </c>
      <c r="H30148" t="s">
        <v>35594</v>
      </c>
      <c r="I30148" t="s">
        <v>22</v>
      </c>
      <c r="J30148" t="s">
        <v>23</v>
      </c>
      <c r="K30148" t="s">
        <v>24</v>
      </c>
      <c r="L30148" t="s">
        <v>38</v>
      </c>
      <c r="M30148" t="s">
        <v>39</v>
      </c>
    </row>
    <row r="30149" spans="1:13" x14ac:dyDescent="0.3">
      <c r="A30149" t="s">
        <v>8946</v>
      </c>
      <c r="C30149" t="s">
        <v>37782</v>
      </c>
      <c r="D30149">
        <v>11</v>
      </c>
      <c r="E30149" s="1">
        <v>63978</v>
      </c>
      <c r="G30149" t="s">
        <v>34</v>
      </c>
      <c r="H30149" t="s">
        <v>37809</v>
      </c>
      <c r="I30149" t="s">
        <v>22</v>
      </c>
      <c r="J30149" t="s">
        <v>23</v>
      </c>
      <c r="K30149" t="s">
        <v>24</v>
      </c>
      <c r="L30149" t="s">
        <v>38</v>
      </c>
      <c r="M30149" t="s">
        <v>39</v>
      </c>
    </row>
    <row r="30150" spans="1:13" x14ac:dyDescent="0.3">
      <c r="A30150" t="s">
        <v>15178</v>
      </c>
      <c r="C30150" t="s">
        <v>15008</v>
      </c>
      <c r="D30150">
        <v>4</v>
      </c>
      <c r="E30150" s="1">
        <v>7754</v>
      </c>
      <c r="G30150" t="s">
        <v>34</v>
      </c>
      <c r="H30150" t="s">
        <v>6143</v>
      </c>
      <c r="I30150" t="s">
        <v>15179</v>
      </c>
      <c r="J30150" t="s">
        <v>761</v>
      </c>
      <c r="K30150" t="s">
        <v>24</v>
      </c>
      <c r="L30150" t="s">
        <v>25</v>
      </c>
      <c r="M30150" t="s">
        <v>6146</v>
      </c>
    </row>
    <row r="30151" spans="1:13" x14ac:dyDescent="0.3">
      <c r="A30151" t="s">
        <v>31966</v>
      </c>
      <c r="C30151" t="s">
        <v>31866</v>
      </c>
      <c r="D30151">
        <v>4</v>
      </c>
      <c r="E30151" s="1">
        <v>16155</v>
      </c>
      <c r="G30151" t="s">
        <v>34</v>
      </c>
      <c r="H30151" t="s">
        <v>6143</v>
      </c>
      <c r="I30151" t="s">
        <v>31967</v>
      </c>
      <c r="J30151" t="s">
        <v>732</v>
      </c>
      <c r="K30151" t="s">
        <v>24</v>
      </c>
      <c r="L30151" t="s">
        <v>25</v>
      </c>
      <c r="M30151" t="s">
        <v>6146</v>
      </c>
    </row>
    <row r="30152" spans="1:13" x14ac:dyDescent="0.3">
      <c r="A30152" t="s">
        <v>25501</v>
      </c>
      <c r="C30152" t="s">
        <v>25397</v>
      </c>
      <c r="D30152">
        <v>2</v>
      </c>
      <c r="E30152" s="1">
        <v>5043</v>
      </c>
      <c r="G30152" t="s">
        <v>34</v>
      </c>
      <c r="H30152" t="s">
        <v>6143</v>
      </c>
      <c r="I30152" t="s">
        <v>25502</v>
      </c>
      <c r="J30152" t="s">
        <v>1021</v>
      </c>
      <c r="K30152" t="s">
        <v>24</v>
      </c>
      <c r="L30152" t="s">
        <v>25</v>
      </c>
      <c r="M30152" t="s">
        <v>6146</v>
      </c>
    </row>
    <row r="30153" spans="1:13" x14ac:dyDescent="0.3">
      <c r="A30153" t="s">
        <v>17555</v>
      </c>
      <c r="C30153" t="s">
        <v>17445</v>
      </c>
      <c r="D30153">
        <v>16</v>
      </c>
      <c r="E30153" s="1">
        <v>3850</v>
      </c>
      <c r="G30153" t="s">
        <v>34</v>
      </c>
      <c r="H30153" t="s">
        <v>6143</v>
      </c>
      <c r="I30153" t="s">
        <v>13655</v>
      </c>
      <c r="J30153" t="s">
        <v>662</v>
      </c>
      <c r="K30153" t="s">
        <v>24</v>
      </c>
      <c r="L30153" t="s">
        <v>25</v>
      </c>
      <c r="M30153" t="s">
        <v>6146</v>
      </c>
    </row>
    <row r="30154" spans="1:13" x14ac:dyDescent="0.3">
      <c r="A30154" t="s">
        <v>7307</v>
      </c>
      <c r="C30154" t="s">
        <v>6985</v>
      </c>
      <c r="D30154">
        <v>4</v>
      </c>
      <c r="E30154" s="1">
        <v>14498</v>
      </c>
      <c r="G30154" t="s">
        <v>34</v>
      </c>
      <c r="H30154" t="s">
        <v>6143</v>
      </c>
      <c r="I30154" t="s">
        <v>7308</v>
      </c>
      <c r="J30154" t="s">
        <v>6105</v>
      </c>
      <c r="K30154" t="s">
        <v>24</v>
      </c>
      <c r="L30154" t="s">
        <v>25</v>
      </c>
      <c r="M30154" t="s">
        <v>6146</v>
      </c>
    </row>
    <row r="30155" spans="1:13" x14ac:dyDescent="0.3">
      <c r="A30155" t="s">
        <v>7307</v>
      </c>
      <c r="C30155" t="s">
        <v>6985</v>
      </c>
      <c r="D30155">
        <v>4</v>
      </c>
      <c r="E30155" s="1">
        <v>200</v>
      </c>
      <c r="G30155" t="s">
        <v>34</v>
      </c>
      <c r="H30155" t="s">
        <v>6143</v>
      </c>
      <c r="I30155" t="s">
        <v>7308</v>
      </c>
      <c r="J30155" t="s">
        <v>6105</v>
      </c>
      <c r="K30155" t="s">
        <v>24</v>
      </c>
      <c r="L30155" t="s">
        <v>25</v>
      </c>
      <c r="M30155" t="s">
        <v>6146</v>
      </c>
    </row>
    <row r="30156" spans="1:13" x14ac:dyDescent="0.3">
      <c r="A30156" t="s">
        <v>19330</v>
      </c>
      <c r="C30156" t="s">
        <v>19247</v>
      </c>
      <c r="D30156">
        <v>3</v>
      </c>
      <c r="E30156" s="1">
        <v>5024</v>
      </c>
      <c r="G30156" t="s">
        <v>34</v>
      </c>
      <c r="H30156" t="s">
        <v>6143</v>
      </c>
      <c r="I30156" t="s">
        <v>19331</v>
      </c>
      <c r="J30156" t="s">
        <v>10460</v>
      </c>
      <c r="K30156" t="s">
        <v>24</v>
      </c>
      <c r="L30156" t="s">
        <v>25</v>
      </c>
      <c r="M30156" t="s">
        <v>6146</v>
      </c>
    </row>
    <row r="30157" spans="1:13" x14ac:dyDescent="0.3">
      <c r="A30157" t="s">
        <v>27125</v>
      </c>
      <c r="C30157" t="s">
        <v>26519</v>
      </c>
      <c r="D30157">
        <v>4</v>
      </c>
      <c r="E30157" s="1">
        <v>34980</v>
      </c>
      <c r="G30157" t="s">
        <v>34</v>
      </c>
      <c r="H30157" t="s">
        <v>6143</v>
      </c>
      <c r="I30157" t="s">
        <v>19331</v>
      </c>
      <c r="J30157" t="s">
        <v>183</v>
      </c>
      <c r="K30157" t="s">
        <v>24</v>
      </c>
      <c r="L30157" t="s">
        <v>25</v>
      </c>
      <c r="M30157" t="s">
        <v>6146</v>
      </c>
    </row>
    <row r="30158" spans="1:13" x14ac:dyDescent="0.3">
      <c r="A30158" t="s">
        <v>4112</v>
      </c>
      <c r="C30158" t="s">
        <v>29922</v>
      </c>
      <c r="D30158">
        <v>11</v>
      </c>
      <c r="E30158" s="1">
        <v>339602</v>
      </c>
      <c r="G30158" t="s">
        <v>111</v>
      </c>
      <c r="H30158" t="s">
        <v>30114</v>
      </c>
      <c r="I30158" t="s">
        <v>1831</v>
      </c>
      <c r="J30158" t="s">
        <v>732</v>
      </c>
      <c r="K30158" t="s">
        <v>24</v>
      </c>
      <c r="L30158" t="s">
        <v>25</v>
      </c>
      <c r="M30158" t="s">
        <v>120</v>
      </c>
    </row>
    <row r="30159" spans="1:13" x14ac:dyDescent="0.3">
      <c r="A30159" t="s">
        <v>4112</v>
      </c>
      <c r="C30159" t="s">
        <v>3657</v>
      </c>
      <c r="D30159">
        <v>20</v>
      </c>
      <c r="E30159" s="1">
        <v>460755</v>
      </c>
      <c r="G30159" t="s">
        <v>111</v>
      </c>
      <c r="H30159" t="s">
        <v>4109</v>
      </c>
      <c r="I30159" t="s">
        <v>1831</v>
      </c>
      <c r="J30159" t="s">
        <v>732</v>
      </c>
      <c r="K30159" t="s">
        <v>24</v>
      </c>
      <c r="L30159" t="s">
        <v>25</v>
      </c>
      <c r="M30159" t="s">
        <v>120</v>
      </c>
    </row>
    <row r="30160" spans="1:13" x14ac:dyDescent="0.3">
      <c r="A30160" t="s">
        <v>26023</v>
      </c>
      <c r="C30160" t="s">
        <v>25932</v>
      </c>
      <c r="D30160">
        <v>3</v>
      </c>
      <c r="E30160" s="1">
        <v>20565</v>
      </c>
      <c r="G30160" t="s">
        <v>34</v>
      </c>
      <c r="H30160" t="s">
        <v>6143</v>
      </c>
      <c r="I30160" t="s">
        <v>26024</v>
      </c>
      <c r="J30160" t="s">
        <v>175</v>
      </c>
      <c r="K30160" t="s">
        <v>24</v>
      </c>
      <c r="L30160" t="s">
        <v>25</v>
      </c>
      <c r="M30160" t="s">
        <v>6146</v>
      </c>
    </row>
    <row r="30161" spans="1:13" x14ac:dyDescent="0.3">
      <c r="A30161" t="s">
        <v>32658</v>
      </c>
      <c r="C30161" t="s">
        <v>32581</v>
      </c>
      <c r="D30161">
        <v>7</v>
      </c>
      <c r="E30161" s="1">
        <v>8708</v>
      </c>
      <c r="G30161" t="s">
        <v>34</v>
      </c>
      <c r="H30161" t="s">
        <v>6143</v>
      </c>
      <c r="I30161" t="s">
        <v>4138</v>
      </c>
      <c r="J30161" t="s">
        <v>70</v>
      </c>
      <c r="K30161" t="s">
        <v>24</v>
      </c>
      <c r="L30161" t="s">
        <v>25</v>
      </c>
      <c r="M30161" t="s">
        <v>6146</v>
      </c>
    </row>
    <row r="30162" spans="1:13" x14ac:dyDescent="0.3">
      <c r="A30162" t="s">
        <v>25929</v>
      </c>
      <c r="C30162" t="s">
        <v>25784</v>
      </c>
      <c r="D30162">
        <v>4</v>
      </c>
      <c r="E30162" s="1">
        <v>39470</v>
      </c>
      <c r="G30162" t="s">
        <v>34</v>
      </c>
      <c r="H30162" t="s">
        <v>6143</v>
      </c>
      <c r="I30162" t="s">
        <v>4138</v>
      </c>
      <c r="J30162" t="s">
        <v>86</v>
      </c>
      <c r="K30162" t="s">
        <v>24</v>
      </c>
      <c r="L30162" t="s">
        <v>25</v>
      </c>
      <c r="M30162" t="s">
        <v>6146</v>
      </c>
    </row>
    <row r="30163" spans="1:13" x14ac:dyDescent="0.3">
      <c r="A30163" t="s">
        <v>25929</v>
      </c>
      <c r="C30163" t="s">
        <v>25784</v>
      </c>
      <c r="D30163">
        <v>4</v>
      </c>
      <c r="E30163" s="1">
        <v>52515</v>
      </c>
      <c r="G30163" t="s">
        <v>34</v>
      </c>
      <c r="H30163" t="s">
        <v>6143</v>
      </c>
      <c r="I30163" t="s">
        <v>4138</v>
      </c>
      <c r="J30163" t="s">
        <v>86</v>
      </c>
      <c r="K30163" t="s">
        <v>24</v>
      </c>
      <c r="L30163" t="s">
        <v>25</v>
      </c>
      <c r="M30163" t="s">
        <v>6146</v>
      </c>
    </row>
    <row r="30164" spans="1:13" x14ac:dyDescent="0.3">
      <c r="A30164" t="s">
        <v>11081</v>
      </c>
      <c r="C30164" t="s">
        <v>11012</v>
      </c>
      <c r="D30164">
        <v>23</v>
      </c>
      <c r="E30164" s="1">
        <v>70346</v>
      </c>
      <c r="G30164" t="s">
        <v>111</v>
      </c>
      <c r="H30164" t="s">
        <v>10439</v>
      </c>
      <c r="I30164" t="s">
        <v>4138</v>
      </c>
      <c r="J30164" t="s">
        <v>86</v>
      </c>
      <c r="K30164" t="s">
        <v>24</v>
      </c>
      <c r="L30164" t="s">
        <v>25</v>
      </c>
      <c r="M30164" t="s">
        <v>232</v>
      </c>
    </row>
    <row r="30165" spans="1:13" x14ac:dyDescent="0.3">
      <c r="A30165" t="s">
        <v>11081</v>
      </c>
      <c r="C30165" t="s">
        <v>34736</v>
      </c>
      <c r="D30165">
        <v>24</v>
      </c>
      <c r="E30165" s="1">
        <v>265760</v>
      </c>
      <c r="G30165" t="s">
        <v>111</v>
      </c>
      <c r="H30165" t="s">
        <v>34925</v>
      </c>
      <c r="I30165" t="s">
        <v>4138</v>
      </c>
      <c r="J30165" t="s">
        <v>86</v>
      </c>
      <c r="K30165" t="s">
        <v>24</v>
      </c>
      <c r="L30165" t="s">
        <v>25</v>
      </c>
      <c r="M30165" t="s">
        <v>120</v>
      </c>
    </row>
    <row r="30166" spans="1:13" x14ac:dyDescent="0.3">
      <c r="A30166" t="s">
        <v>33411</v>
      </c>
      <c r="C30166" t="s">
        <v>33372</v>
      </c>
      <c r="D30166">
        <v>11</v>
      </c>
      <c r="E30166" s="1">
        <v>312266</v>
      </c>
      <c r="G30166" t="s">
        <v>111</v>
      </c>
      <c r="H30166" t="s">
        <v>33412</v>
      </c>
      <c r="I30166" t="s">
        <v>4138</v>
      </c>
      <c r="J30166" t="s">
        <v>86</v>
      </c>
      <c r="K30166" t="s">
        <v>24</v>
      </c>
      <c r="L30166" t="s">
        <v>25</v>
      </c>
      <c r="M30166" t="s">
        <v>120</v>
      </c>
    </row>
    <row r="30167" spans="1:13" x14ac:dyDescent="0.3">
      <c r="A30167" t="s">
        <v>30897</v>
      </c>
      <c r="C30167" t="s">
        <v>30851</v>
      </c>
      <c r="D30167">
        <v>1</v>
      </c>
      <c r="E30167" s="1">
        <v>1000</v>
      </c>
      <c r="G30167" t="s">
        <v>21</v>
      </c>
      <c r="H30167" t="s">
        <v>77</v>
      </c>
      <c r="I30167" t="s">
        <v>150</v>
      </c>
      <c r="J30167" t="s">
        <v>22</v>
      </c>
      <c r="K30167" t="s">
        <v>24</v>
      </c>
      <c r="L30167" t="s">
        <v>25</v>
      </c>
      <c r="M30167" t="s">
        <v>26</v>
      </c>
    </row>
    <row r="30168" spans="1:13" x14ac:dyDescent="0.3">
      <c r="A30168" t="s">
        <v>8197</v>
      </c>
      <c r="C30168" t="s">
        <v>9547</v>
      </c>
      <c r="D30168">
        <v>33</v>
      </c>
      <c r="E30168" s="1">
        <v>402500</v>
      </c>
      <c r="G30168" t="s">
        <v>111</v>
      </c>
      <c r="H30168" t="s">
        <v>8198</v>
      </c>
      <c r="I30168" t="s">
        <v>153</v>
      </c>
      <c r="J30168" t="s">
        <v>22</v>
      </c>
      <c r="K30168" t="s">
        <v>24</v>
      </c>
      <c r="L30168" t="s">
        <v>25</v>
      </c>
      <c r="M30168" t="s">
        <v>3790</v>
      </c>
    </row>
    <row r="30169" spans="1:13" x14ac:dyDescent="0.3">
      <c r="A30169" t="s">
        <v>8197</v>
      </c>
      <c r="C30169" t="s">
        <v>9547</v>
      </c>
      <c r="D30169">
        <v>2</v>
      </c>
      <c r="E30169" s="1">
        <v>2200</v>
      </c>
      <c r="G30169" t="s">
        <v>111</v>
      </c>
      <c r="H30169" t="s">
        <v>10063</v>
      </c>
      <c r="I30169" t="s">
        <v>153</v>
      </c>
      <c r="J30169" t="s">
        <v>22</v>
      </c>
      <c r="K30169" t="s">
        <v>24</v>
      </c>
      <c r="L30169" t="s">
        <v>25</v>
      </c>
      <c r="M30169" t="s">
        <v>3790</v>
      </c>
    </row>
    <row r="30170" spans="1:13" x14ac:dyDescent="0.3">
      <c r="A30170" t="s">
        <v>8197</v>
      </c>
      <c r="C30170" t="s">
        <v>8196</v>
      </c>
      <c r="D30170">
        <v>20</v>
      </c>
      <c r="E30170" s="1">
        <v>402500</v>
      </c>
      <c r="G30170" t="s">
        <v>111</v>
      </c>
      <c r="H30170" t="s">
        <v>8198</v>
      </c>
      <c r="I30170" t="s">
        <v>153</v>
      </c>
      <c r="J30170" t="s">
        <v>22</v>
      </c>
      <c r="K30170" t="s">
        <v>24</v>
      </c>
      <c r="L30170" t="s">
        <v>25</v>
      </c>
      <c r="M30170" t="s">
        <v>3790</v>
      </c>
    </row>
    <row r="30171" spans="1:13" x14ac:dyDescent="0.3">
      <c r="A30171" t="s">
        <v>8197</v>
      </c>
      <c r="C30171" t="s">
        <v>34736</v>
      </c>
      <c r="D30171">
        <v>13</v>
      </c>
      <c r="E30171" s="1">
        <v>400000</v>
      </c>
      <c r="G30171" t="s">
        <v>111</v>
      </c>
      <c r="H30171" t="s">
        <v>34743</v>
      </c>
      <c r="I30171" t="s">
        <v>153</v>
      </c>
      <c r="J30171" t="s">
        <v>22</v>
      </c>
      <c r="K30171" t="s">
        <v>24</v>
      </c>
      <c r="L30171" t="s">
        <v>25</v>
      </c>
      <c r="M30171" t="s">
        <v>3790</v>
      </c>
    </row>
    <row r="30172" spans="1:13" x14ac:dyDescent="0.3">
      <c r="A30172" t="s">
        <v>8197</v>
      </c>
      <c r="C30172" t="s">
        <v>34035</v>
      </c>
      <c r="D30172">
        <v>22</v>
      </c>
      <c r="E30172" s="1">
        <v>750000</v>
      </c>
      <c r="G30172" t="s">
        <v>111</v>
      </c>
      <c r="H30172" t="s">
        <v>33383</v>
      </c>
      <c r="I30172" t="s">
        <v>153</v>
      </c>
      <c r="J30172" t="s">
        <v>22</v>
      </c>
      <c r="K30172" t="s">
        <v>24</v>
      </c>
      <c r="L30172" t="s">
        <v>25</v>
      </c>
      <c r="M30172" t="s">
        <v>3790</v>
      </c>
    </row>
    <row r="30173" spans="1:13" x14ac:dyDescent="0.3">
      <c r="A30173" t="s">
        <v>8197</v>
      </c>
      <c r="C30173" t="s">
        <v>37626</v>
      </c>
      <c r="D30173">
        <v>21</v>
      </c>
      <c r="E30173" s="1">
        <v>200000</v>
      </c>
      <c r="G30173" t="s">
        <v>111</v>
      </c>
      <c r="H30173" t="s">
        <v>36208</v>
      </c>
      <c r="I30173" t="s">
        <v>153</v>
      </c>
      <c r="J30173" t="s">
        <v>22</v>
      </c>
      <c r="K30173" t="s">
        <v>24</v>
      </c>
      <c r="L30173" t="s">
        <v>25</v>
      </c>
      <c r="M30173" t="s">
        <v>3790</v>
      </c>
    </row>
    <row r="30174" spans="1:13" x14ac:dyDescent="0.3">
      <c r="A30174" t="s">
        <v>36194</v>
      </c>
      <c r="C30174" t="s">
        <v>36143</v>
      </c>
      <c r="D30174">
        <v>12</v>
      </c>
      <c r="E30174" s="1">
        <v>208900</v>
      </c>
      <c r="G30174" t="s">
        <v>111</v>
      </c>
      <c r="H30174" t="s">
        <v>36195</v>
      </c>
      <c r="I30174" t="s">
        <v>70</v>
      </c>
      <c r="J30174" t="s">
        <v>70</v>
      </c>
      <c r="K30174" t="s">
        <v>24</v>
      </c>
      <c r="L30174" t="s">
        <v>25</v>
      </c>
      <c r="M30174" t="s">
        <v>232</v>
      </c>
    </row>
    <row r="30175" spans="1:13" x14ac:dyDescent="0.3">
      <c r="A30175" t="s">
        <v>30413</v>
      </c>
      <c r="C30175" t="s">
        <v>30364</v>
      </c>
      <c r="D30175">
        <v>27</v>
      </c>
      <c r="E30175" s="1">
        <v>1335347</v>
      </c>
      <c r="G30175" t="s">
        <v>111</v>
      </c>
      <c r="H30175" t="s">
        <v>30414</v>
      </c>
      <c r="I30175" t="s">
        <v>1433</v>
      </c>
      <c r="J30175" t="s">
        <v>732</v>
      </c>
      <c r="K30175" t="s">
        <v>24</v>
      </c>
      <c r="L30175" t="s">
        <v>25</v>
      </c>
      <c r="M30175" t="s">
        <v>112</v>
      </c>
    </row>
    <row r="30176" spans="1:13" x14ac:dyDescent="0.3">
      <c r="A30176" t="s">
        <v>4610</v>
      </c>
      <c r="C30176" t="s">
        <v>4395</v>
      </c>
      <c r="D30176">
        <v>23</v>
      </c>
      <c r="E30176" s="1">
        <v>200000</v>
      </c>
      <c r="G30176" t="s">
        <v>21</v>
      </c>
      <c r="H30176" t="s">
        <v>3176</v>
      </c>
      <c r="I30176" t="s">
        <v>156</v>
      </c>
      <c r="J30176" t="s">
        <v>22</v>
      </c>
      <c r="K30176" t="s">
        <v>24</v>
      </c>
      <c r="L30176" t="s">
        <v>25</v>
      </c>
      <c r="M30176" t="s">
        <v>26</v>
      </c>
    </row>
    <row r="30177" spans="1:13" x14ac:dyDescent="0.3">
      <c r="A30177" t="s">
        <v>4610</v>
      </c>
      <c r="C30177" t="s">
        <v>21714</v>
      </c>
      <c r="D30177">
        <v>24</v>
      </c>
      <c r="E30177" s="1">
        <v>200000</v>
      </c>
      <c r="G30177" t="s">
        <v>21</v>
      </c>
      <c r="H30177" t="s">
        <v>68</v>
      </c>
      <c r="I30177" t="s">
        <v>156</v>
      </c>
      <c r="J30177" t="s">
        <v>22</v>
      </c>
      <c r="K30177" t="s">
        <v>24</v>
      </c>
      <c r="L30177" t="s">
        <v>25</v>
      </c>
      <c r="M30177" t="s">
        <v>26</v>
      </c>
    </row>
    <row r="30178" spans="1:13" x14ac:dyDescent="0.3">
      <c r="A30178" t="s">
        <v>4610</v>
      </c>
      <c r="C30178" t="s">
        <v>16466</v>
      </c>
      <c r="D30178">
        <v>1</v>
      </c>
      <c r="E30178" s="1">
        <v>5000</v>
      </c>
      <c r="G30178" t="s">
        <v>21</v>
      </c>
      <c r="H30178" t="s">
        <v>16587</v>
      </c>
      <c r="I30178" t="s">
        <v>156</v>
      </c>
      <c r="J30178" t="s">
        <v>22</v>
      </c>
      <c r="K30178" t="s">
        <v>24</v>
      </c>
      <c r="L30178" t="s">
        <v>25</v>
      </c>
      <c r="M30178" t="s">
        <v>26</v>
      </c>
    </row>
    <row r="30179" spans="1:13" x14ac:dyDescent="0.3">
      <c r="A30179" t="s">
        <v>4610</v>
      </c>
      <c r="C30179" t="s">
        <v>11813</v>
      </c>
      <c r="D30179">
        <v>23</v>
      </c>
      <c r="E30179" s="1">
        <v>200000</v>
      </c>
      <c r="G30179" t="s">
        <v>4614</v>
      </c>
      <c r="H30179" t="s">
        <v>77</v>
      </c>
      <c r="I30179" t="s">
        <v>156</v>
      </c>
      <c r="J30179" t="s">
        <v>22</v>
      </c>
      <c r="K30179" t="s">
        <v>24</v>
      </c>
      <c r="L30179" t="s">
        <v>17</v>
      </c>
      <c r="M30179" t="s">
        <v>12114</v>
      </c>
    </row>
    <row r="30180" spans="1:13" x14ac:dyDescent="0.3">
      <c r="A30180" t="s">
        <v>4610</v>
      </c>
      <c r="C30180" t="s">
        <v>7634</v>
      </c>
      <c r="D30180">
        <v>23</v>
      </c>
      <c r="E30180" s="1">
        <v>200000</v>
      </c>
      <c r="G30180" t="s">
        <v>69</v>
      </c>
      <c r="H30180" t="s">
        <v>77</v>
      </c>
      <c r="I30180" t="s">
        <v>156</v>
      </c>
      <c r="J30180" t="s">
        <v>22</v>
      </c>
      <c r="K30180" t="s">
        <v>24</v>
      </c>
      <c r="L30180" t="s">
        <v>25</v>
      </c>
      <c r="M30180" t="s">
        <v>39</v>
      </c>
    </row>
    <row r="30181" spans="1:13" x14ac:dyDescent="0.3">
      <c r="A30181" t="s">
        <v>4610</v>
      </c>
      <c r="C30181" t="s">
        <v>34736</v>
      </c>
      <c r="D30181">
        <v>1</v>
      </c>
      <c r="E30181" s="1">
        <v>10000</v>
      </c>
      <c r="G30181" t="s">
        <v>21</v>
      </c>
      <c r="H30181" t="s">
        <v>5134</v>
      </c>
      <c r="I30181" t="s">
        <v>156</v>
      </c>
      <c r="J30181" t="s">
        <v>22</v>
      </c>
      <c r="K30181" t="s">
        <v>24</v>
      </c>
      <c r="L30181" t="s">
        <v>25</v>
      </c>
      <c r="M30181" t="s">
        <v>26</v>
      </c>
    </row>
    <row r="30182" spans="1:13" x14ac:dyDescent="0.3">
      <c r="A30182" t="s">
        <v>4610</v>
      </c>
      <c r="C30182" t="s">
        <v>34198</v>
      </c>
      <c r="D30182">
        <v>1</v>
      </c>
      <c r="E30182" s="1">
        <v>10000</v>
      </c>
      <c r="G30182" t="s">
        <v>21</v>
      </c>
      <c r="H30182" t="s">
        <v>970</v>
      </c>
      <c r="I30182" t="s">
        <v>156</v>
      </c>
      <c r="J30182" t="s">
        <v>22</v>
      </c>
      <c r="K30182" t="s">
        <v>24</v>
      </c>
      <c r="L30182" t="s">
        <v>25</v>
      </c>
      <c r="M30182" t="s">
        <v>26</v>
      </c>
    </row>
    <row r="30183" spans="1:13" x14ac:dyDescent="0.3">
      <c r="A30183" t="s">
        <v>4610</v>
      </c>
      <c r="C30183" t="s">
        <v>37047</v>
      </c>
      <c r="D30183">
        <v>6</v>
      </c>
      <c r="E30183" s="1">
        <v>10000</v>
      </c>
      <c r="G30183" t="s">
        <v>21</v>
      </c>
      <c r="H30183" t="s">
        <v>970</v>
      </c>
      <c r="I30183" t="s">
        <v>156</v>
      </c>
      <c r="J30183" t="s">
        <v>22</v>
      </c>
      <c r="K30183" t="s">
        <v>24</v>
      </c>
      <c r="L30183" t="s">
        <v>25</v>
      </c>
      <c r="M30183" t="s">
        <v>26</v>
      </c>
    </row>
    <row r="30184" spans="1:13" x14ac:dyDescent="0.3">
      <c r="A30184" t="s">
        <v>4610</v>
      </c>
      <c r="C30184" t="s">
        <v>37363</v>
      </c>
      <c r="D30184">
        <v>36</v>
      </c>
      <c r="E30184" s="1">
        <v>300000</v>
      </c>
      <c r="G30184" t="s">
        <v>69</v>
      </c>
      <c r="H30184" t="s">
        <v>37381</v>
      </c>
      <c r="I30184" t="s">
        <v>156</v>
      </c>
      <c r="J30184" t="s">
        <v>22</v>
      </c>
      <c r="K30184" t="s">
        <v>24</v>
      </c>
      <c r="L30184" t="s">
        <v>25</v>
      </c>
      <c r="M30184" t="s">
        <v>39</v>
      </c>
    </row>
    <row r="30185" spans="1:13" x14ac:dyDescent="0.3">
      <c r="A30185" t="s">
        <v>4610</v>
      </c>
      <c r="C30185" t="s">
        <v>36676</v>
      </c>
      <c r="D30185">
        <v>1</v>
      </c>
      <c r="E30185" s="1">
        <v>5000</v>
      </c>
      <c r="G30185" t="s">
        <v>21</v>
      </c>
      <c r="H30185" t="s">
        <v>970</v>
      </c>
      <c r="I30185" t="s">
        <v>156</v>
      </c>
      <c r="J30185" t="s">
        <v>22</v>
      </c>
      <c r="K30185" t="s">
        <v>24</v>
      </c>
      <c r="L30185" t="s">
        <v>25</v>
      </c>
      <c r="M30185" t="s">
        <v>26</v>
      </c>
    </row>
    <row r="30186" spans="1:13" x14ac:dyDescent="0.3">
      <c r="A30186" t="s">
        <v>4610</v>
      </c>
      <c r="C30186" t="s">
        <v>38133</v>
      </c>
      <c r="D30186">
        <v>12</v>
      </c>
      <c r="E30186" s="1">
        <v>24550</v>
      </c>
      <c r="G30186" t="s">
        <v>21</v>
      </c>
      <c r="H30186" t="s">
        <v>970</v>
      </c>
      <c r="I30186" t="s">
        <v>156</v>
      </c>
      <c r="J30186" t="s">
        <v>22</v>
      </c>
      <c r="K30186" t="s">
        <v>24</v>
      </c>
      <c r="L30186" t="s">
        <v>25</v>
      </c>
      <c r="M30186" t="s">
        <v>26</v>
      </c>
    </row>
    <row r="30187" spans="1:13" x14ac:dyDescent="0.3">
      <c r="A30187" t="s">
        <v>4610</v>
      </c>
      <c r="C30187" t="s">
        <v>17710</v>
      </c>
      <c r="D30187">
        <v>12</v>
      </c>
      <c r="E30187" s="1">
        <v>4350</v>
      </c>
      <c r="G30187" t="s">
        <v>21</v>
      </c>
      <c r="H30187" t="s">
        <v>970</v>
      </c>
      <c r="I30187" t="s">
        <v>156</v>
      </c>
      <c r="J30187" t="s">
        <v>22</v>
      </c>
      <c r="K30187" t="s">
        <v>24</v>
      </c>
      <c r="L30187" t="s">
        <v>25</v>
      </c>
      <c r="M30187" t="s">
        <v>26</v>
      </c>
    </row>
    <row r="30188" spans="1:13" x14ac:dyDescent="0.3">
      <c r="A30188" t="s">
        <v>4610</v>
      </c>
      <c r="C30188" t="s">
        <v>24450</v>
      </c>
      <c r="D30188">
        <v>12</v>
      </c>
      <c r="E30188" s="1">
        <v>9000</v>
      </c>
      <c r="G30188" t="s">
        <v>21</v>
      </c>
      <c r="H30188" t="s">
        <v>970</v>
      </c>
      <c r="I30188" t="s">
        <v>156</v>
      </c>
      <c r="J30188" t="s">
        <v>22</v>
      </c>
      <c r="K30188" t="s">
        <v>24</v>
      </c>
      <c r="L30188" t="s">
        <v>25</v>
      </c>
      <c r="M30188" t="s">
        <v>26</v>
      </c>
    </row>
    <row r="30189" spans="1:13" x14ac:dyDescent="0.3">
      <c r="A30189" t="s">
        <v>4610</v>
      </c>
      <c r="C30189" t="s">
        <v>25784</v>
      </c>
      <c r="D30189">
        <v>12</v>
      </c>
      <c r="E30189" s="1">
        <v>4700</v>
      </c>
      <c r="G30189" t="s">
        <v>34</v>
      </c>
      <c r="H30189" t="s">
        <v>970</v>
      </c>
      <c r="I30189" t="s">
        <v>156</v>
      </c>
      <c r="J30189" t="s">
        <v>22</v>
      </c>
      <c r="K30189" t="s">
        <v>24</v>
      </c>
      <c r="L30189" t="s">
        <v>17</v>
      </c>
      <c r="M30189" t="s">
        <v>87</v>
      </c>
    </row>
    <row r="30190" spans="1:13" x14ac:dyDescent="0.3">
      <c r="A30190" t="s">
        <v>4610</v>
      </c>
      <c r="C30190" t="s">
        <v>14552</v>
      </c>
      <c r="D30190">
        <v>36</v>
      </c>
      <c r="E30190" s="1">
        <v>150000</v>
      </c>
      <c r="G30190" t="s">
        <v>111</v>
      </c>
      <c r="H30190" t="s">
        <v>14616</v>
      </c>
      <c r="I30190" t="s">
        <v>156</v>
      </c>
      <c r="J30190" t="s">
        <v>22</v>
      </c>
      <c r="K30190" t="s">
        <v>24</v>
      </c>
      <c r="L30190" t="s">
        <v>25</v>
      </c>
      <c r="M30190" t="s">
        <v>6109</v>
      </c>
    </row>
    <row r="30191" spans="1:13" x14ac:dyDescent="0.3">
      <c r="A30191" t="s">
        <v>34051</v>
      </c>
      <c r="C30191" t="s">
        <v>34035</v>
      </c>
      <c r="D30191">
        <v>37</v>
      </c>
      <c r="E30191" s="1">
        <v>3246774</v>
      </c>
      <c r="G30191" t="s">
        <v>69</v>
      </c>
      <c r="H30191" t="s">
        <v>34052</v>
      </c>
      <c r="I30191" t="s">
        <v>397</v>
      </c>
      <c r="J30191" t="s">
        <v>119</v>
      </c>
      <c r="K30191" t="s">
        <v>24</v>
      </c>
      <c r="L30191" t="s">
        <v>17</v>
      </c>
      <c r="M30191" t="s">
        <v>221</v>
      </c>
    </row>
    <row r="30192" spans="1:13" x14ac:dyDescent="0.3">
      <c r="A30192" t="s">
        <v>34051</v>
      </c>
      <c r="C30192" t="s">
        <v>36676</v>
      </c>
      <c r="D30192">
        <v>36</v>
      </c>
      <c r="E30192" s="1">
        <v>301535</v>
      </c>
      <c r="G30192" t="s">
        <v>69</v>
      </c>
      <c r="H30192" t="s">
        <v>36707</v>
      </c>
      <c r="I30192" t="s">
        <v>397</v>
      </c>
      <c r="J30192" t="s">
        <v>119</v>
      </c>
      <c r="K30192" t="s">
        <v>24</v>
      </c>
      <c r="L30192" t="s">
        <v>17</v>
      </c>
      <c r="M30192" t="s">
        <v>221</v>
      </c>
    </row>
    <row r="30193" spans="1:13" x14ac:dyDescent="0.3">
      <c r="A30193" t="s">
        <v>34051</v>
      </c>
      <c r="C30193" t="s">
        <v>35508</v>
      </c>
      <c r="D30193">
        <v>21</v>
      </c>
      <c r="E30193" s="1">
        <v>75000</v>
      </c>
      <c r="G30193" t="s">
        <v>69</v>
      </c>
      <c r="H30193" t="s">
        <v>35538</v>
      </c>
      <c r="I30193" t="s">
        <v>397</v>
      </c>
      <c r="J30193" t="s">
        <v>119</v>
      </c>
      <c r="K30193" t="s">
        <v>24</v>
      </c>
      <c r="L30193" t="s">
        <v>25</v>
      </c>
      <c r="M30193" t="s">
        <v>221</v>
      </c>
    </row>
    <row r="30194" spans="1:13" x14ac:dyDescent="0.3">
      <c r="A30194" t="s">
        <v>37840</v>
      </c>
      <c r="C30194" t="s">
        <v>37835</v>
      </c>
      <c r="D30194">
        <v>12</v>
      </c>
      <c r="E30194" s="1">
        <v>250000</v>
      </c>
      <c r="G30194" t="s">
        <v>48</v>
      </c>
      <c r="H30194" t="s">
        <v>37841</v>
      </c>
      <c r="I30194" t="s">
        <v>984</v>
      </c>
      <c r="J30194" t="s">
        <v>9844</v>
      </c>
      <c r="K30194" t="s">
        <v>24</v>
      </c>
      <c r="L30194" t="s">
        <v>17</v>
      </c>
      <c r="M30194" t="s">
        <v>190</v>
      </c>
    </row>
    <row r="30195" spans="1:13" x14ac:dyDescent="0.3">
      <c r="A30195" t="s">
        <v>5000</v>
      </c>
      <c r="C30195" t="s">
        <v>31019</v>
      </c>
      <c r="D30195">
        <v>18</v>
      </c>
      <c r="E30195" s="1">
        <v>100000</v>
      </c>
      <c r="G30195" t="s">
        <v>13</v>
      </c>
      <c r="H30195" t="s">
        <v>31109</v>
      </c>
      <c r="I30195" t="s">
        <v>428</v>
      </c>
      <c r="K30195" t="s">
        <v>429</v>
      </c>
      <c r="L30195" t="s">
        <v>17</v>
      </c>
      <c r="M30195" t="s">
        <v>450</v>
      </c>
    </row>
    <row r="30196" spans="1:13" x14ac:dyDescent="0.3">
      <c r="A30196" t="s">
        <v>5000</v>
      </c>
      <c r="C30196" t="s">
        <v>4928</v>
      </c>
      <c r="D30196">
        <v>72</v>
      </c>
      <c r="E30196" s="1">
        <v>7499947</v>
      </c>
      <c r="G30196" t="s">
        <v>21</v>
      </c>
      <c r="H30196" t="s">
        <v>5001</v>
      </c>
      <c r="I30196" t="s">
        <v>428</v>
      </c>
      <c r="K30196" t="s">
        <v>429</v>
      </c>
      <c r="L30196" t="s">
        <v>38</v>
      </c>
      <c r="M30196" t="s">
        <v>26</v>
      </c>
    </row>
    <row r="30197" spans="1:13" x14ac:dyDescent="0.3">
      <c r="A30197" t="s">
        <v>5000</v>
      </c>
      <c r="C30197" t="s">
        <v>22248</v>
      </c>
      <c r="D30197">
        <v>58</v>
      </c>
      <c r="E30197" s="1">
        <v>4500000</v>
      </c>
      <c r="G30197" t="s">
        <v>2755</v>
      </c>
      <c r="H30197" t="s">
        <v>22429</v>
      </c>
      <c r="I30197" t="s">
        <v>428</v>
      </c>
      <c r="K30197" t="s">
        <v>429</v>
      </c>
      <c r="L30197" t="s">
        <v>38</v>
      </c>
      <c r="M30197" t="s">
        <v>3522</v>
      </c>
    </row>
    <row r="30198" spans="1:13" x14ac:dyDescent="0.3">
      <c r="A30198" t="s">
        <v>5000</v>
      </c>
      <c r="C30198" t="s">
        <v>11813</v>
      </c>
      <c r="D30198">
        <v>19</v>
      </c>
      <c r="E30198" s="1">
        <v>100000</v>
      </c>
      <c r="G30198" t="s">
        <v>48</v>
      </c>
      <c r="H30198" t="s">
        <v>12175</v>
      </c>
      <c r="I30198" t="s">
        <v>428</v>
      </c>
      <c r="K30198" t="s">
        <v>429</v>
      </c>
      <c r="L30198" t="s">
        <v>17</v>
      </c>
      <c r="M30198" t="s">
        <v>190</v>
      </c>
    </row>
    <row r="30199" spans="1:13" x14ac:dyDescent="0.3">
      <c r="A30199" t="s">
        <v>5000</v>
      </c>
      <c r="C30199" t="s">
        <v>8074</v>
      </c>
      <c r="D30199">
        <v>66</v>
      </c>
      <c r="E30199" s="1">
        <v>14317317</v>
      </c>
      <c r="G30199" t="s">
        <v>48</v>
      </c>
      <c r="H30199" t="s">
        <v>8101</v>
      </c>
      <c r="I30199" t="s">
        <v>428</v>
      </c>
      <c r="K30199" t="s">
        <v>429</v>
      </c>
      <c r="L30199" t="s">
        <v>38</v>
      </c>
      <c r="M30199" t="s">
        <v>190</v>
      </c>
    </row>
    <row r="30200" spans="1:13" x14ac:dyDescent="0.3">
      <c r="A30200" t="s">
        <v>5000</v>
      </c>
      <c r="C30200" t="s">
        <v>37919</v>
      </c>
      <c r="D30200">
        <v>60</v>
      </c>
      <c r="E30200" s="1">
        <v>13566219</v>
      </c>
      <c r="G30200" t="s">
        <v>48</v>
      </c>
      <c r="H30200" t="s">
        <v>37976</v>
      </c>
      <c r="I30200" t="s">
        <v>428</v>
      </c>
      <c r="K30200" t="s">
        <v>429</v>
      </c>
      <c r="L30200" t="s">
        <v>38</v>
      </c>
      <c r="M30200" t="s">
        <v>190</v>
      </c>
    </row>
    <row r="30201" spans="1:13" x14ac:dyDescent="0.3">
      <c r="A30201" t="s">
        <v>5000</v>
      </c>
      <c r="C30201" t="s">
        <v>37887</v>
      </c>
      <c r="D30201">
        <v>4</v>
      </c>
      <c r="E30201" s="1">
        <v>15000</v>
      </c>
      <c r="G30201" t="s">
        <v>48</v>
      </c>
      <c r="H30201" t="s">
        <v>37911</v>
      </c>
      <c r="I30201" t="s">
        <v>428</v>
      </c>
      <c r="K30201" t="s">
        <v>429</v>
      </c>
      <c r="L30201" t="s">
        <v>17</v>
      </c>
      <c r="M30201" t="s">
        <v>190</v>
      </c>
    </row>
    <row r="30202" spans="1:13" x14ac:dyDescent="0.3">
      <c r="A30202" t="s">
        <v>1266</v>
      </c>
      <c r="C30202" t="s">
        <v>979</v>
      </c>
      <c r="D30202">
        <v>1</v>
      </c>
      <c r="E30202" s="1">
        <v>10000</v>
      </c>
      <c r="G30202" t="s">
        <v>69</v>
      </c>
      <c r="H30202" t="s">
        <v>77</v>
      </c>
      <c r="I30202" t="s">
        <v>22</v>
      </c>
      <c r="J30202" t="s">
        <v>23</v>
      </c>
      <c r="K30202" t="s">
        <v>24</v>
      </c>
      <c r="L30202" t="s">
        <v>17</v>
      </c>
      <c r="M30202" t="s">
        <v>221</v>
      </c>
    </row>
    <row r="30203" spans="1:13" x14ac:dyDescent="0.3">
      <c r="A30203" t="s">
        <v>11777</v>
      </c>
      <c r="C30203" t="s">
        <v>11779</v>
      </c>
      <c r="D30203">
        <v>74</v>
      </c>
      <c r="E30203" s="1">
        <v>8913171</v>
      </c>
      <c r="G30203" t="s">
        <v>48</v>
      </c>
      <c r="H30203" t="s">
        <v>11778</v>
      </c>
      <c r="I30203" t="s">
        <v>22</v>
      </c>
      <c r="J30203" t="s">
        <v>23</v>
      </c>
      <c r="K30203" t="s">
        <v>24</v>
      </c>
      <c r="L30203" t="s">
        <v>38</v>
      </c>
      <c r="M30203" t="s">
        <v>190</v>
      </c>
    </row>
    <row r="30204" spans="1:13" x14ac:dyDescent="0.3">
      <c r="A30204" t="s">
        <v>11777</v>
      </c>
      <c r="C30204" t="s">
        <v>37626</v>
      </c>
      <c r="D30204">
        <v>60</v>
      </c>
      <c r="E30204" s="1">
        <v>22415895</v>
      </c>
      <c r="G30204" t="s">
        <v>48</v>
      </c>
      <c r="H30204" t="s">
        <v>37630</v>
      </c>
      <c r="I30204" t="s">
        <v>22</v>
      </c>
      <c r="J30204" t="s">
        <v>23</v>
      </c>
      <c r="K30204" t="s">
        <v>24</v>
      </c>
      <c r="L30204" t="s">
        <v>38</v>
      </c>
      <c r="M30204" t="s">
        <v>190</v>
      </c>
    </row>
    <row r="30205" spans="1:13" x14ac:dyDescent="0.3">
      <c r="A30205" t="s">
        <v>17878</v>
      </c>
      <c r="C30205" t="s">
        <v>34470</v>
      </c>
      <c r="D30205">
        <v>55</v>
      </c>
      <c r="E30205" s="1">
        <v>10800467</v>
      </c>
      <c r="G30205" t="s">
        <v>48</v>
      </c>
      <c r="H30205" t="s">
        <v>34523</v>
      </c>
      <c r="I30205" t="s">
        <v>942</v>
      </c>
      <c r="J30205" t="s">
        <v>700</v>
      </c>
      <c r="K30205" t="s">
        <v>24</v>
      </c>
      <c r="L30205" t="s">
        <v>25</v>
      </c>
      <c r="M30205" t="s">
        <v>331</v>
      </c>
    </row>
    <row r="30206" spans="1:13" x14ac:dyDescent="0.3">
      <c r="A30206" t="s">
        <v>17878</v>
      </c>
      <c r="C30206" t="s">
        <v>37047</v>
      </c>
      <c r="D30206">
        <v>24</v>
      </c>
      <c r="E30206" s="1">
        <v>2238138</v>
      </c>
      <c r="G30206" t="s">
        <v>48</v>
      </c>
      <c r="H30206" t="s">
        <v>37295</v>
      </c>
      <c r="I30206" t="s">
        <v>942</v>
      </c>
      <c r="J30206" t="s">
        <v>700</v>
      </c>
      <c r="K30206" t="s">
        <v>24</v>
      </c>
      <c r="L30206" t="s">
        <v>38</v>
      </c>
      <c r="M30206" t="s">
        <v>331</v>
      </c>
    </row>
    <row r="30207" spans="1:13" x14ac:dyDescent="0.3">
      <c r="A30207" t="s">
        <v>17878</v>
      </c>
      <c r="C30207" t="s">
        <v>17871</v>
      </c>
      <c r="D30207">
        <v>36</v>
      </c>
      <c r="E30207" s="1">
        <v>6574098</v>
      </c>
      <c r="G30207" t="s">
        <v>48</v>
      </c>
      <c r="H30207" t="s">
        <v>17879</v>
      </c>
      <c r="I30207" t="s">
        <v>942</v>
      </c>
      <c r="J30207" t="s">
        <v>700</v>
      </c>
      <c r="K30207" t="s">
        <v>24</v>
      </c>
      <c r="L30207" t="s">
        <v>3538</v>
      </c>
      <c r="M30207" t="s">
        <v>331</v>
      </c>
    </row>
    <row r="30208" spans="1:13" x14ac:dyDescent="0.3">
      <c r="A30208" t="s">
        <v>9755</v>
      </c>
      <c r="C30208" t="s">
        <v>27925</v>
      </c>
      <c r="D30208">
        <v>32</v>
      </c>
      <c r="E30208" s="1">
        <v>729765</v>
      </c>
      <c r="G30208" t="s">
        <v>48</v>
      </c>
      <c r="H30208" t="s">
        <v>27930</v>
      </c>
      <c r="I30208" t="s">
        <v>15</v>
      </c>
      <c r="J30208" t="s">
        <v>15</v>
      </c>
      <c r="K30208" t="s">
        <v>16</v>
      </c>
      <c r="L30208" t="s">
        <v>44</v>
      </c>
      <c r="M30208" t="s">
        <v>190</v>
      </c>
    </row>
    <row r="30209" spans="1:13" x14ac:dyDescent="0.3">
      <c r="A30209" t="s">
        <v>9755</v>
      </c>
      <c r="C30209" t="s">
        <v>9547</v>
      </c>
      <c r="D30209">
        <v>13</v>
      </c>
      <c r="E30209" s="1">
        <v>45000</v>
      </c>
      <c r="G30209" t="s">
        <v>34</v>
      </c>
      <c r="H30209" t="s">
        <v>9756</v>
      </c>
      <c r="I30209" t="s">
        <v>15</v>
      </c>
      <c r="J30209" t="s">
        <v>15</v>
      </c>
      <c r="K30209" t="s">
        <v>16</v>
      </c>
      <c r="L30209" t="s">
        <v>17</v>
      </c>
      <c r="M30209" t="s">
        <v>87</v>
      </c>
    </row>
    <row r="30210" spans="1:13" x14ac:dyDescent="0.3">
      <c r="A30210" t="s">
        <v>9755</v>
      </c>
      <c r="C30210" t="s">
        <v>35691</v>
      </c>
      <c r="D30210">
        <v>12</v>
      </c>
      <c r="E30210" s="1">
        <v>500024</v>
      </c>
      <c r="G30210" t="s">
        <v>13</v>
      </c>
      <c r="H30210" t="s">
        <v>35693</v>
      </c>
      <c r="I30210" t="s">
        <v>15</v>
      </c>
      <c r="J30210" t="s">
        <v>15</v>
      </c>
      <c r="K30210" t="s">
        <v>16</v>
      </c>
      <c r="L30210" t="s">
        <v>170</v>
      </c>
      <c r="M30210" t="s">
        <v>66</v>
      </c>
    </row>
    <row r="30211" spans="1:13" x14ac:dyDescent="0.3">
      <c r="A30211" t="s">
        <v>9755</v>
      </c>
      <c r="C30211" t="s">
        <v>38095</v>
      </c>
      <c r="D30211">
        <v>19</v>
      </c>
      <c r="E30211" s="1">
        <v>554893</v>
      </c>
      <c r="G30211" t="s">
        <v>69</v>
      </c>
      <c r="H30211" t="s">
        <v>38109</v>
      </c>
      <c r="I30211" t="s">
        <v>15</v>
      </c>
      <c r="J30211" t="s">
        <v>15</v>
      </c>
      <c r="K30211" t="s">
        <v>16</v>
      </c>
      <c r="L30211" t="s">
        <v>17</v>
      </c>
      <c r="M30211" t="s">
        <v>39</v>
      </c>
    </row>
    <row r="30212" spans="1:13" x14ac:dyDescent="0.3">
      <c r="A30212" t="s">
        <v>9755</v>
      </c>
      <c r="C30212" t="s">
        <v>24500</v>
      </c>
      <c r="D30212">
        <v>26</v>
      </c>
      <c r="E30212" s="1">
        <v>998200</v>
      </c>
      <c r="G30212" t="s">
        <v>69</v>
      </c>
      <c r="H30212" t="s">
        <v>24509</v>
      </c>
      <c r="I30212" t="s">
        <v>15</v>
      </c>
      <c r="J30212" t="s">
        <v>15</v>
      </c>
      <c r="K30212" t="s">
        <v>16</v>
      </c>
      <c r="L30212" t="s">
        <v>170</v>
      </c>
      <c r="M30212" t="s">
        <v>39</v>
      </c>
    </row>
    <row r="30213" spans="1:13" x14ac:dyDescent="0.3">
      <c r="A30213" t="s">
        <v>9755</v>
      </c>
      <c r="C30213" t="s">
        <v>18470</v>
      </c>
      <c r="D30213">
        <v>24</v>
      </c>
      <c r="E30213" s="1">
        <v>500000</v>
      </c>
      <c r="G30213" t="s">
        <v>13</v>
      </c>
      <c r="H30213" t="s">
        <v>18480</v>
      </c>
      <c r="I30213" t="s">
        <v>15</v>
      </c>
      <c r="J30213" t="s">
        <v>15</v>
      </c>
      <c r="K30213" t="s">
        <v>16</v>
      </c>
      <c r="L30213" t="s">
        <v>17</v>
      </c>
      <c r="M30213" t="s">
        <v>345</v>
      </c>
    </row>
    <row r="30214" spans="1:13" x14ac:dyDescent="0.3">
      <c r="A30214" t="s">
        <v>33321</v>
      </c>
      <c r="C30214" t="s">
        <v>33297</v>
      </c>
      <c r="D30214">
        <v>11</v>
      </c>
      <c r="E30214" s="1">
        <v>85120</v>
      </c>
      <c r="G30214" t="s">
        <v>48</v>
      </c>
      <c r="H30214" t="s">
        <v>33322</v>
      </c>
      <c r="I30214" t="s">
        <v>22</v>
      </c>
      <c r="J30214" t="s">
        <v>23</v>
      </c>
      <c r="K30214" t="s">
        <v>24</v>
      </c>
      <c r="L30214" t="s">
        <v>38</v>
      </c>
      <c r="M30214" t="s">
        <v>190</v>
      </c>
    </row>
    <row r="30215" spans="1:13" x14ac:dyDescent="0.3">
      <c r="A30215" t="s">
        <v>16460</v>
      </c>
      <c r="C30215" t="s">
        <v>16408</v>
      </c>
      <c r="D30215">
        <v>6</v>
      </c>
      <c r="E30215" s="1">
        <v>202790</v>
      </c>
      <c r="G30215" t="s">
        <v>571</v>
      </c>
      <c r="H30215" t="s">
        <v>16461</v>
      </c>
      <c r="I30215" t="s">
        <v>15</v>
      </c>
      <c r="K30215" t="s">
        <v>16</v>
      </c>
      <c r="L30215" t="s">
        <v>44</v>
      </c>
      <c r="M30215" t="s">
        <v>8252</v>
      </c>
    </row>
    <row r="30216" spans="1:13" x14ac:dyDescent="0.3">
      <c r="A30216" t="s">
        <v>37636</v>
      </c>
      <c r="C30216" t="s">
        <v>37626</v>
      </c>
      <c r="D30216">
        <v>22</v>
      </c>
      <c r="E30216" s="1">
        <v>1280342</v>
      </c>
      <c r="G30216" t="s">
        <v>48</v>
      </c>
      <c r="H30216" t="s">
        <v>37637</v>
      </c>
      <c r="I30216" t="s">
        <v>556</v>
      </c>
      <c r="J30216" t="s">
        <v>165</v>
      </c>
      <c r="K30216" t="s">
        <v>24</v>
      </c>
      <c r="L30216" t="s">
        <v>170</v>
      </c>
      <c r="M30216" t="s">
        <v>190</v>
      </c>
    </row>
    <row r="30217" spans="1:13" x14ac:dyDescent="0.3">
      <c r="A30217" t="s">
        <v>28584</v>
      </c>
      <c r="C30217" t="s">
        <v>28282</v>
      </c>
      <c r="D30217">
        <v>20</v>
      </c>
      <c r="E30217" s="1">
        <v>45084</v>
      </c>
      <c r="G30217" t="s">
        <v>48</v>
      </c>
      <c r="H30217" t="s">
        <v>28585</v>
      </c>
      <c r="I30217" t="s">
        <v>9866</v>
      </c>
      <c r="J30217" t="s">
        <v>2347</v>
      </c>
      <c r="K30217" t="s">
        <v>24</v>
      </c>
      <c r="L30217" t="s">
        <v>17</v>
      </c>
      <c r="M30217" t="s">
        <v>190</v>
      </c>
    </row>
    <row r="30218" spans="1:13" x14ac:dyDescent="0.3">
      <c r="A30218" t="s">
        <v>8953</v>
      </c>
      <c r="C30218" t="s">
        <v>8771</v>
      </c>
      <c r="D30218">
        <v>3</v>
      </c>
      <c r="E30218" s="1">
        <v>250000</v>
      </c>
      <c r="G30218" t="s">
        <v>48</v>
      </c>
      <c r="H30218" t="s">
        <v>8954</v>
      </c>
      <c r="I30218" t="s">
        <v>22</v>
      </c>
      <c r="J30218" t="s">
        <v>23</v>
      </c>
      <c r="K30218" t="s">
        <v>24</v>
      </c>
      <c r="L30218" t="s">
        <v>17</v>
      </c>
      <c r="M30218" t="s">
        <v>190</v>
      </c>
    </row>
    <row r="30219" spans="1:13" x14ac:dyDescent="0.3">
      <c r="A30219" t="s">
        <v>19051</v>
      </c>
      <c r="C30219" t="s">
        <v>19032</v>
      </c>
      <c r="D30219">
        <v>48</v>
      </c>
      <c r="E30219" s="1">
        <v>500000</v>
      </c>
      <c r="G30219" t="s">
        <v>111</v>
      </c>
      <c r="H30219" t="s">
        <v>5210</v>
      </c>
      <c r="I30219" t="s">
        <v>287</v>
      </c>
      <c r="J30219" t="s">
        <v>288</v>
      </c>
      <c r="K30219" t="s">
        <v>24</v>
      </c>
      <c r="L30219" t="s">
        <v>25</v>
      </c>
      <c r="M30219" t="s">
        <v>6109</v>
      </c>
    </row>
    <row r="30221" spans="1:13" s="28" customFormat="1" x14ac:dyDescent="0.3">
      <c r="A30221" s="28" t="s">
        <v>11</v>
      </c>
      <c r="C30221" s="28" t="s">
        <v>38271</v>
      </c>
      <c r="D30221" s="28">
        <v>31</v>
      </c>
      <c r="E30221" s="29">
        <v>383306</v>
      </c>
      <c r="G30221" s="28" t="s">
        <v>34</v>
      </c>
      <c r="H30221" s="28" t="s">
        <v>38300</v>
      </c>
      <c r="I30221" s="28" t="s">
        <v>15</v>
      </c>
      <c r="K30221" s="28" t="s">
        <v>16</v>
      </c>
      <c r="L30221" s="28" t="s">
        <v>44</v>
      </c>
      <c r="M30221" s="28" t="s">
        <v>39</v>
      </c>
    </row>
    <row r="30222" spans="1:13" s="28" customFormat="1" x14ac:dyDescent="0.3">
      <c r="A30222" s="28" t="s">
        <v>11</v>
      </c>
      <c r="C30222" s="28" t="s">
        <v>38237</v>
      </c>
      <c r="D30222" s="28">
        <v>12</v>
      </c>
      <c r="E30222" s="29">
        <v>45000000</v>
      </c>
      <c r="G30222" s="28" t="s">
        <v>34</v>
      </c>
      <c r="H30222" s="28" t="s">
        <v>2544</v>
      </c>
      <c r="I30222" s="28" t="s">
        <v>15</v>
      </c>
      <c r="K30222" s="28" t="s">
        <v>16</v>
      </c>
      <c r="L30222" s="28" t="s">
        <v>17</v>
      </c>
      <c r="M30222" s="28" t="s">
        <v>75</v>
      </c>
    </row>
    <row r="30223" spans="1:13" s="28" customFormat="1" x14ac:dyDescent="0.3">
      <c r="A30223" s="28" t="s">
        <v>11</v>
      </c>
      <c r="C30223" s="28" t="s">
        <v>38237</v>
      </c>
      <c r="D30223" s="28">
        <v>12</v>
      </c>
      <c r="E30223" s="29">
        <v>1000000</v>
      </c>
      <c r="G30223" s="28" t="s">
        <v>34</v>
      </c>
      <c r="H30223" s="28" t="s">
        <v>38298</v>
      </c>
      <c r="I30223" s="28" t="s">
        <v>15</v>
      </c>
      <c r="K30223" s="28" t="s">
        <v>16</v>
      </c>
      <c r="L30223" s="28" t="s">
        <v>44</v>
      </c>
      <c r="M30223" s="28" t="s">
        <v>38299</v>
      </c>
    </row>
    <row r="30224" spans="1:13" s="28" customFormat="1" x14ac:dyDescent="0.3">
      <c r="A30224" s="28" t="s">
        <v>11</v>
      </c>
      <c r="C30224" s="28" t="s">
        <v>38244</v>
      </c>
      <c r="D30224" s="28">
        <v>35</v>
      </c>
      <c r="E30224" s="29">
        <v>7578209</v>
      </c>
      <c r="G30224" s="28" t="s">
        <v>2755</v>
      </c>
      <c r="H30224" s="28" t="s">
        <v>38296</v>
      </c>
      <c r="I30224" s="28" t="s">
        <v>15</v>
      </c>
      <c r="K30224" s="28" t="s">
        <v>16</v>
      </c>
      <c r="L30224" s="28" t="s">
        <v>17</v>
      </c>
      <c r="M30224" s="28" t="s">
        <v>989</v>
      </c>
    </row>
    <row r="30225" spans="1:13" s="28" customFormat="1" x14ac:dyDescent="0.3">
      <c r="A30225" s="28" t="s">
        <v>11</v>
      </c>
      <c r="C30225" s="28" t="s">
        <v>38244</v>
      </c>
      <c r="D30225" s="28">
        <v>27</v>
      </c>
      <c r="E30225" s="29">
        <v>550000</v>
      </c>
      <c r="G30225" s="28" t="s">
        <v>13</v>
      </c>
      <c r="H30225" s="28" t="s">
        <v>38297</v>
      </c>
      <c r="I30225" s="28" t="s">
        <v>15</v>
      </c>
      <c r="K30225" s="28" t="s">
        <v>16</v>
      </c>
      <c r="L30225" s="28" t="s">
        <v>17</v>
      </c>
      <c r="M30225" s="28" t="s">
        <v>105</v>
      </c>
    </row>
    <row r="30226" spans="1:13" s="28" customFormat="1" x14ac:dyDescent="0.3">
      <c r="A30226" s="28" t="s">
        <v>11</v>
      </c>
      <c r="C30226" s="28" t="s">
        <v>38239</v>
      </c>
      <c r="D30226" s="28">
        <v>10</v>
      </c>
      <c r="E30226" s="29">
        <v>21400000</v>
      </c>
      <c r="G30226" s="28" t="s">
        <v>34</v>
      </c>
      <c r="H30226" s="28" t="s">
        <v>38294</v>
      </c>
      <c r="I30226" s="28" t="s">
        <v>15</v>
      </c>
      <c r="K30226" s="28" t="s">
        <v>16</v>
      </c>
      <c r="L30226" s="28" t="s">
        <v>38</v>
      </c>
      <c r="M30226" s="28" t="s">
        <v>75</v>
      </c>
    </row>
    <row r="30227" spans="1:13" s="28" customFormat="1" x14ac:dyDescent="0.3">
      <c r="A30227" s="28" t="s">
        <v>11</v>
      </c>
      <c r="C30227" s="28" t="s">
        <v>38239</v>
      </c>
      <c r="D30227" s="28">
        <v>11</v>
      </c>
      <c r="E30227" s="29">
        <v>498403</v>
      </c>
      <c r="G30227" s="28" t="s">
        <v>13</v>
      </c>
      <c r="H30227" s="28" t="s">
        <v>38295</v>
      </c>
      <c r="I30227" s="28" t="s">
        <v>15</v>
      </c>
      <c r="K30227" s="28" t="s">
        <v>16</v>
      </c>
      <c r="L30227" s="28" t="s">
        <v>17</v>
      </c>
      <c r="M30227" s="28" t="s">
        <v>31</v>
      </c>
    </row>
    <row r="30228" spans="1:13" s="28" customFormat="1" x14ac:dyDescent="0.3">
      <c r="A30228" s="28" t="s">
        <v>11</v>
      </c>
      <c r="C30228" s="28" t="s">
        <v>38276</v>
      </c>
      <c r="D30228" s="28">
        <v>12</v>
      </c>
      <c r="E30228" s="29">
        <v>10242847</v>
      </c>
      <c r="G30228" s="28" t="s">
        <v>34</v>
      </c>
      <c r="H30228" s="28" t="s">
        <v>38293</v>
      </c>
      <c r="I30228" s="28" t="s">
        <v>15</v>
      </c>
      <c r="K30228" s="28" t="s">
        <v>16</v>
      </c>
      <c r="L30228" s="28" t="s">
        <v>170</v>
      </c>
      <c r="M30228" s="28" t="s">
        <v>75</v>
      </c>
    </row>
    <row r="30229" spans="1:13" s="28" customFormat="1" x14ac:dyDescent="0.3">
      <c r="A30229" s="28" t="s">
        <v>11</v>
      </c>
      <c r="C30229" s="28" t="s">
        <v>38241</v>
      </c>
      <c r="D30229" s="28">
        <v>14</v>
      </c>
      <c r="E30229" s="29">
        <v>290308</v>
      </c>
      <c r="G30229" s="28" t="s">
        <v>13</v>
      </c>
      <c r="H30229" s="28" t="s">
        <v>38292</v>
      </c>
      <c r="I30229" s="28" t="s">
        <v>15</v>
      </c>
      <c r="K30229" s="28" t="s">
        <v>16</v>
      </c>
      <c r="L30229" s="28" t="s">
        <v>17</v>
      </c>
      <c r="M30229" s="28" t="s">
        <v>82</v>
      </c>
    </row>
    <row r="30230" spans="1:13" x14ac:dyDescent="0.3">
      <c r="A30230" t="s">
        <v>11</v>
      </c>
      <c r="C30230" t="s">
        <v>3617</v>
      </c>
      <c r="D30230">
        <v>40</v>
      </c>
      <c r="E30230" s="1">
        <v>15960560</v>
      </c>
      <c r="G30230" t="s">
        <v>571</v>
      </c>
      <c r="H30230" t="s">
        <v>3616</v>
      </c>
      <c r="I30230" t="s">
        <v>15</v>
      </c>
      <c r="K30230" t="s">
        <v>16</v>
      </c>
      <c r="L30230" t="s">
        <v>170</v>
      </c>
      <c r="M30230" t="s">
        <v>617</v>
      </c>
    </row>
    <row r="30231" spans="1:13" x14ac:dyDescent="0.3">
      <c r="A30231" t="s">
        <v>11</v>
      </c>
      <c r="C30231" t="s">
        <v>3617</v>
      </c>
      <c r="D30231">
        <v>14</v>
      </c>
      <c r="E30231" s="1">
        <v>98000</v>
      </c>
      <c r="G30231" t="s">
        <v>34</v>
      </c>
      <c r="H30231" t="s">
        <v>3621</v>
      </c>
      <c r="I30231" t="s">
        <v>15</v>
      </c>
      <c r="K30231" t="s">
        <v>16</v>
      </c>
      <c r="L30231" t="s">
        <v>248</v>
      </c>
      <c r="M30231" t="s">
        <v>61</v>
      </c>
    </row>
    <row r="30232" spans="1:13" x14ac:dyDescent="0.3">
      <c r="A30232" t="s">
        <v>11</v>
      </c>
      <c r="C30232" t="s">
        <v>2957</v>
      </c>
      <c r="D30232">
        <v>50</v>
      </c>
      <c r="E30232" s="1">
        <v>12175826</v>
      </c>
      <c r="G30232" t="s">
        <v>34</v>
      </c>
      <c r="H30232" t="s">
        <v>3179</v>
      </c>
      <c r="I30232" t="s">
        <v>15</v>
      </c>
      <c r="K30232" t="s">
        <v>16</v>
      </c>
      <c r="L30232" t="s">
        <v>17</v>
      </c>
      <c r="M30232" t="s">
        <v>989</v>
      </c>
    </row>
    <row r="30233" spans="1:13" x14ac:dyDescent="0.3">
      <c r="A30233" t="s">
        <v>11</v>
      </c>
      <c r="C30233" t="s">
        <v>2957</v>
      </c>
      <c r="D30233">
        <v>12</v>
      </c>
      <c r="E30233" s="1">
        <v>1130000</v>
      </c>
      <c r="G30233" t="s">
        <v>34</v>
      </c>
      <c r="H30233" t="s">
        <v>3259</v>
      </c>
      <c r="I30233" t="s">
        <v>15</v>
      </c>
      <c r="K30233" t="s">
        <v>16</v>
      </c>
      <c r="L30233" t="s">
        <v>1625</v>
      </c>
      <c r="M30233" t="s">
        <v>75</v>
      </c>
    </row>
    <row r="30234" spans="1:13" x14ac:dyDescent="0.3">
      <c r="A30234" t="s">
        <v>11</v>
      </c>
      <c r="C30234" t="s">
        <v>2957</v>
      </c>
      <c r="D30234">
        <v>47</v>
      </c>
      <c r="E30234" s="1">
        <v>12854739</v>
      </c>
      <c r="G30234" t="s">
        <v>34</v>
      </c>
      <c r="H30234" t="s">
        <v>3455</v>
      </c>
      <c r="I30234" t="s">
        <v>15</v>
      </c>
      <c r="K30234" t="s">
        <v>16</v>
      </c>
      <c r="L30234" t="s">
        <v>170</v>
      </c>
      <c r="M30234" t="s">
        <v>61</v>
      </c>
    </row>
    <row r="30235" spans="1:13" x14ac:dyDescent="0.3">
      <c r="A30235" t="s">
        <v>11</v>
      </c>
      <c r="C30235" t="s">
        <v>2957</v>
      </c>
      <c r="D30235">
        <v>18</v>
      </c>
      <c r="E30235" s="1">
        <v>1306421</v>
      </c>
      <c r="G30235" t="s">
        <v>13</v>
      </c>
      <c r="H30235" t="s">
        <v>3559</v>
      </c>
      <c r="I30235" t="s">
        <v>15</v>
      </c>
      <c r="K30235" t="s">
        <v>16</v>
      </c>
      <c r="L30235" t="s">
        <v>17</v>
      </c>
      <c r="M30235" t="s">
        <v>207</v>
      </c>
    </row>
    <row r="30236" spans="1:13" x14ac:dyDescent="0.3">
      <c r="A30236" t="s">
        <v>11</v>
      </c>
      <c r="C30236" t="s">
        <v>2957</v>
      </c>
      <c r="D30236">
        <v>15</v>
      </c>
      <c r="E30236" s="1">
        <v>29911600</v>
      </c>
      <c r="G30236" t="s">
        <v>34</v>
      </c>
      <c r="H30236" t="s">
        <v>2938</v>
      </c>
      <c r="I30236" t="s">
        <v>15</v>
      </c>
      <c r="K30236" t="s">
        <v>16</v>
      </c>
      <c r="L30236" t="s">
        <v>17</v>
      </c>
      <c r="M30236" t="s">
        <v>75</v>
      </c>
    </row>
    <row r="30237" spans="1:13" x14ac:dyDescent="0.3">
      <c r="A30237" t="s">
        <v>11</v>
      </c>
      <c r="C30237" t="s">
        <v>2269</v>
      </c>
      <c r="D30237">
        <v>36</v>
      </c>
      <c r="E30237" s="1">
        <v>3906667</v>
      </c>
      <c r="G30237" t="s">
        <v>13</v>
      </c>
      <c r="H30237" t="s">
        <v>2282</v>
      </c>
      <c r="I30237" t="s">
        <v>15</v>
      </c>
      <c r="K30237" t="s">
        <v>16</v>
      </c>
      <c r="L30237" t="s">
        <v>38</v>
      </c>
      <c r="M30237" t="s">
        <v>345</v>
      </c>
    </row>
    <row r="30238" spans="1:13" x14ac:dyDescent="0.3">
      <c r="A30238" t="s">
        <v>11</v>
      </c>
      <c r="C30238" t="s">
        <v>2269</v>
      </c>
      <c r="D30238">
        <v>18</v>
      </c>
      <c r="E30238" s="1">
        <v>4995005</v>
      </c>
      <c r="G30238" t="s">
        <v>34</v>
      </c>
      <c r="H30238" t="s">
        <v>2295</v>
      </c>
      <c r="I30238" t="s">
        <v>15</v>
      </c>
      <c r="K30238" t="s">
        <v>16</v>
      </c>
      <c r="L30238" t="s">
        <v>17</v>
      </c>
      <c r="M30238" t="s">
        <v>61</v>
      </c>
    </row>
    <row r="30239" spans="1:13" x14ac:dyDescent="0.3">
      <c r="A30239" t="s">
        <v>11</v>
      </c>
      <c r="C30239" t="s">
        <v>2269</v>
      </c>
      <c r="D30239">
        <v>44</v>
      </c>
      <c r="E30239" s="1">
        <v>4800000</v>
      </c>
      <c r="G30239" t="s">
        <v>34</v>
      </c>
      <c r="H30239" t="s">
        <v>2300</v>
      </c>
      <c r="I30239" t="s">
        <v>15</v>
      </c>
      <c r="K30239" t="s">
        <v>16</v>
      </c>
      <c r="L30239" t="s">
        <v>17</v>
      </c>
      <c r="M30239" t="s">
        <v>217</v>
      </c>
    </row>
    <row r="30240" spans="1:13" x14ac:dyDescent="0.3">
      <c r="A30240" t="s">
        <v>11</v>
      </c>
      <c r="C30240" t="s">
        <v>2269</v>
      </c>
      <c r="D30240">
        <v>11</v>
      </c>
      <c r="E30240" s="1">
        <v>38900000</v>
      </c>
      <c r="G30240" t="s">
        <v>34</v>
      </c>
      <c r="H30240" t="s">
        <v>2544</v>
      </c>
      <c r="I30240" t="s">
        <v>15</v>
      </c>
      <c r="K30240" t="s">
        <v>16</v>
      </c>
      <c r="L30240" t="s">
        <v>38</v>
      </c>
      <c r="M30240" t="s">
        <v>75</v>
      </c>
    </row>
    <row r="30241" spans="1:13" x14ac:dyDescent="0.3">
      <c r="A30241" t="s">
        <v>11</v>
      </c>
      <c r="C30241" t="s">
        <v>2269</v>
      </c>
      <c r="D30241">
        <v>37</v>
      </c>
      <c r="E30241" s="1">
        <v>1499526</v>
      </c>
      <c r="G30241" t="s">
        <v>13</v>
      </c>
      <c r="H30241" t="s">
        <v>2594</v>
      </c>
      <c r="I30241" t="s">
        <v>15</v>
      </c>
      <c r="K30241" t="s">
        <v>16</v>
      </c>
      <c r="L30241" t="s">
        <v>17</v>
      </c>
      <c r="M30241" t="s">
        <v>31</v>
      </c>
    </row>
    <row r="30242" spans="1:13" x14ac:dyDescent="0.3">
      <c r="A30242" t="s">
        <v>11</v>
      </c>
      <c r="C30242" t="s">
        <v>2269</v>
      </c>
      <c r="D30242">
        <v>15</v>
      </c>
      <c r="E30242" s="1">
        <v>149023</v>
      </c>
      <c r="G30242" t="s">
        <v>13</v>
      </c>
      <c r="H30242" t="s">
        <v>2680</v>
      </c>
      <c r="I30242" t="s">
        <v>15</v>
      </c>
      <c r="K30242" t="s">
        <v>16</v>
      </c>
      <c r="L30242" t="s">
        <v>44</v>
      </c>
      <c r="M30242" t="s">
        <v>207</v>
      </c>
    </row>
    <row r="30243" spans="1:13" x14ac:dyDescent="0.3">
      <c r="A30243" t="s">
        <v>11</v>
      </c>
      <c r="C30243" t="s">
        <v>2269</v>
      </c>
      <c r="D30243">
        <v>16</v>
      </c>
      <c r="E30243" s="1">
        <v>20888400</v>
      </c>
      <c r="G30243" t="s">
        <v>34</v>
      </c>
      <c r="H30243" t="s">
        <v>2938</v>
      </c>
      <c r="I30243" t="s">
        <v>15</v>
      </c>
      <c r="K30243" t="s">
        <v>16</v>
      </c>
      <c r="L30243" t="s">
        <v>17</v>
      </c>
      <c r="M30243" t="s">
        <v>75</v>
      </c>
    </row>
    <row r="30244" spans="1:13" x14ac:dyDescent="0.3">
      <c r="A30244" t="s">
        <v>11</v>
      </c>
      <c r="C30244" t="s">
        <v>1852</v>
      </c>
      <c r="D30244">
        <v>25</v>
      </c>
      <c r="E30244" s="1">
        <v>2423681</v>
      </c>
      <c r="G30244" t="s">
        <v>34</v>
      </c>
      <c r="H30244" t="s">
        <v>1896</v>
      </c>
      <c r="I30244" t="s">
        <v>15</v>
      </c>
      <c r="K30244" t="s">
        <v>16</v>
      </c>
      <c r="L30244" t="s">
        <v>17</v>
      </c>
      <c r="M30244" t="s">
        <v>217</v>
      </c>
    </row>
    <row r="30245" spans="1:13" x14ac:dyDescent="0.3">
      <c r="A30245" t="s">
        <v>11</v>
      </c>
      <c r="C30245" t="s">
        <v>1852</v>
      </c>
      <c r="D30245">
        <v>6</v>
      </c>
      <c r="E30245" s="1">
        <v>250000</v>
      </c>
      <c r="G30245" t="s">
        <v>13</v>
      </c>
      <c r="H30245" t="s">
        <v>2184</v>
      </c>
      <c r="I30245" t="s">
        <v>15</v>
      </c>
      <c r="K30245" t="s">
        <v>16</v>
      </c>
      <c r="L30245" t="s">
        <v>17</v>
      </c>
      <c r="M30245" t="s">
        <v>87</v>
      </c>
    </row>
    <row r="30246" spans="1:13" x14ac:dyDescent="0.3">
      <c r="A30246" t="s">
        <v>11</v>
      </c>
      <c r="C30246" t="s">
        <v>1558</v>
      </c>
      <c r="D30246">
        <v>25</v>
      </c>
      <c r="E30246" s="1">
        <v>797769</v>
      </c>
      <c r="G30246" t="s">
        <v>13</v>
      </c>
      <c r="H30246" t="s">
        <v>1624</v>
      </c>
      <c r="I30246" t="s">
        <v>15</v>
      </c>
      <c r="K30246" t="s">
        <v>16</v>
      </c>
      <c r="L30246" t="s">
        <v>1625</v>
      </c>
      <c r="M30246" t="s">
        <v>31</v>
      </c>
    </row>
    <row r="30247" spans="1:13" x14ac:dyDescent="0.3">
      <c r="A30247" t="s">
        <v>11</v>
      </c>
      <c r="C30247" t="s">
        <v>1558</v>
      </c>
      <c r="D30247">
        <v>17</v>
      </c>
      <c r="E30247" s="1">
        <v>30000000</v>
      </c>
      <c r="G30247" t="s">
        <v>34</v>
      </c>
      <c r="H30247" t="s">
        <v>1786</v>
      </c>
      <c r="I30247" t="s">
        <v>15</v>
      </c>
      <c r="K30247" t="s">
        <v>16</v>
      </c>
      <c r="L30247" t="s">
        <v>17</v>
      </c>
      <c r="M30247" t="s">
        <v>75</v>
      </c>
    </row>
    <row r="30248" spans="1:13" x14ac:dyDescent="0.3">
      <c r="A30248" t="s">
        <v>11</v>
      </c>
      <c r="C30248" t="s">
        <v>979</v>
      </c>
      <c r="D30248">
        <v>19</v>
      </c>
      <c r="E30248" s="1">
        <v>570088</v>
      </c>
      <c r="G30248" t="s">
        <v>13</v>
      </c>
      <c r="H30248" t="s">
        <v>1078</v>
      </c>
      <c r="I30248" t="s">
        <v>15</v>
      </c>
      <c r="K30248" t="s">
        <v>16</v>
      </c>
      <c r="L30248" t="s">
        <v>17</v>
      </c>
      <c r="M30248" t="s">
        <v>105</v>
      </c>
    </row>
    <row r="30249" spans="1:13" x14ac:dyDescent="0.3">
      <c r="A30249" t="s">
        <v>11</v>
      </c>
      <c r="C30249" t="s">
        <v>783</v>
      </c>
      <c r="D30249">
        <v>14</v>
      </c>
      <c r="E30249" s="1">
        <v>19800000</v>
      </c>
      <c r="G30249" t="s">
        <v>34</v>
      </c>
      <c r="H30249" t="s">
        <v>850</v>
      </c>
      <c r="I30249" t="s">
        <v>15</v>
      </c>
      <c r="K30249" t="s">
        <v>16</v>
      </c>
      <c r="L30249" t="s">
        <v>17</v>
      </c>
      <c r="M30249" t="s">
        <v>75</v>
      </c>
    </row>
    <row r="30250" spans="1:13" x14ac:dyDescent="0.3">
      <c r="A30250" t="s">
        <v>11</v>
      </c>
      <c r="C30250" t="s">
        <v>783</v>
      </c>
      <c r="D30250">
        <v>12</v>
      </c>
      <c r="E30250" s="1">
        <v>317756</v>
      </c>
      <c r="G30250" t="s">
        <v>13</v>
      </c>
      <c r="H30250" t="s">
        <v>851</v>
      </c>
      <c r="I30250" t="s">
        <v>15</v>
      </c>
      <c r="K30250" t="s">
        <v>16</v>
      </c>
      <c r="L30250" t="s">
        <v>17</v>
      </c>
      <c r="M30250" t="s">
        <v>82</v>
      </c>
    </row>
    <row r="30251" spans="1:13" x14ac:dyDescent="0.3">
      <c r="A30251" t="s">
        <v>11</v>
      </c>
      <c r="C30251" t="s">
        <v>597</v>
      </c>
      <c r="D30251">
        <v>6</v>
      </c>
      <c r="E30251" s="1">
        <v>500000</v>
      </c>
      <c r="G30251" t="s">
        <v>34</v>
      </c>
      <c r="H30251" t="s">
        <v>633</v>
      </c>
      <c r="I30251" t="s">
        <v>15</v>
      </c>
      <c r="K30251" t="s">
        <v>16</v>
      </c>
      <c r="L30251" t="s">
        <v>17</v>
      </c>
      <c r="M30251" t="s">
        <v>87</v>
      </c>
    </row>
    <row r="30252" spans="1:13" x14ac:dyDescent="0.3">
      <c r="A30252" t="s">
        <v>11</v>
      </c>
      <c r="C30252" t="s">
        <v>341</v>
      </c>
      <c r="D30252">
        <v>11</v>
      </c>
      <c r="E30252" s="1">
        <v>10000000</v>
      </c>
      <c r="G30252" t="s">
        <v>34</v>
      </c>
      <c r="H30252" t="s">
        <v>561</v>
      </c>
      <c r="I30252" t="s">
        <v>15</v>
      </c>
      <c r="K30252" t="s">
        <v>16</v>
      </c>
      <c r="L30252" t="s">
        <v>17</v>
      </c>
      <c r="M30252" t="s">
        <v>75</v>
      </c>
    </row>
    <row r="30253" spans="1:13" x14ac:dyDescent="0.3">
      <c r="A30253" t="s">
        <v>11</v>
      </c>
      <c r="C30253" t="s">
        <v>14</v>
      </c>
      <c r="D30253">
        <v>12</v>
      </c>
      <c r="E30253" s="1">
        <v>1078614</v>
      </c>
      <c r="G30253" t="s">
        <v>13</v>
      </c>
      <c r="H30253" t="s">
        <v>12</v>
      </c>
      <c r="I30253" t="s">
        <v>15</v>
      </c>
      <c r="K30253" t="s">
        <v>16</v>
      </c>
      <c r="L30253" t="s">
        <v>17</v>
      </c>
      <c r="M30253" t="s">
        <v>18</v>
      </c>
    </row>
    <row r="30254" spans="1:13" x14ac:dyDescent="0.3">
      <c r="A30254" t="s">
        <v>11</v>
      </c>
      <c r="C30254" t="s">
        <v>29352</v>
      </c>
      <c r="D30254">
        <v>25</v>
      </c>
      <c r="E30254" s="1">
        <v>2502837</v>
      </c>
      <c r="G30254" t="s">
        <v>34</v>
      </c>
      <c r="H30254" t="s">
        <v>27783</v>
      </c>
      <c r="I30254" t="s">
        <v>15</v>
      </c>
      <c r="K30254" t="s">
        <v>16</v>
      </c>
      <c r="L30254" t="s">
        <v>17</v>
      </c>
      <c r="M30254" t="s">
        <v>217</v>
      </c>
    </row>
    <row r="30255" spans="1:13" x14ac:dyDescent="0.3">
      <c r="A30255" t="s">
        <v>11</v>
      </c>
      <c r="C30255" t="s">
        <v>29352</v>
      </c>
      <c r="D30255">
        <v>42</v>
      </c>
      <c r="E30255" s="1">
        <v>12406217</v>
      </c>
      <c r="G30255" t="s">
        <v>13</v>
      </c>
      <c r="H30255" t="s">
        <v>29357</v>
      </c>
      <c r="I30255" t="s">
        <v>15</v>
      </c>
      <c r="K30255" t="s">
        <v>16</v>
      </c>
      <c r="L30255" t="s">
        <v>17</v>
      </c>
      <c r="M30255" t="s">
        <v>45</v>
      </c>
    </row>
    <row r="30256" spans="1:13" x14ac:dyDescent="0.3">
      <c r="A30256" t="s">
        <v>11</v>
      </c>
      <c r="C30256" t="s">
        <v>29352</v>
      </c>
      <c r="D30256">
        <v>62</v>
      </c>
      <c r="E30256" s="1">
        <v>17162293</v>
      </c>
      <c r="G30256" t="s">
        <v>34</v>
      </c>
      <c r="H30256" t="s">
        <v>29363</v>
      </c>
      <c r="I30256" t="s">
        <v>15</v>
      </c>
      <c r="K30256" t="s">
        <v>16</v>
      </c>
      <c r="L30256" t="s">
        <v>170</v>
      </c>
      <c r="M30256" t="s">
        <v>61</v>
      </c>
    </row>
    <row r="30257" spans="1:13" x14ac:dyDescent="0.3">
      <c r="A30257" t="s">
        <v>11</v>
      </c>
      <c r="C30257" t="s">
        <v>29352</v>
      </c>
      <c r="D30257">
        <v>24</v>
      </c>
      <c r="E30257" s="1">
        <v>5413429</v>
      </c>
      <c r="G30257" t="s">
        <v>13</v>
      </c>
      <c r="H30257" t="s">
        <v>29385</v>
      </c>
      <c r="I30257" t="s">
        <v>15</v>
      </c>
      <c r="K30257" t="s">
        <v>16</v>
      </c>
      <c r="L30257" t="s">
        <v>17</v>
      </c>
      <c r="M30257" t="s">
        <v>5006</v>
      </c>
    </row>
    <row r="30258" spans="1:13" x14ac:dyDescent="0.3">
      <c r="A30258" t="s">
        <v>11</v>
      </c>
      <c r="C30258" t="s">
        <v>27925</v>
      </c>
      <c r="D30258">
        <v>31</v>
      </c>
      <c r="E30258" s="1">
        <v>29905491</v>
      </c>
      <c r="G30258" t="s">
        <v>13</v>
      </c>
      <c r="H30258" t="s">
        <v>27961</v>
      </c>
      <c r="I30258" t="s">
        <v>15</v>
      </c>
      <c r="K30258" t="s">
        <v>16</v>
      </c>
      <c r="L30258" t="s">
        <v>115</v>
      </c>
      <c r="M30258" t="s">
        <v>27962</v>
      </c>
    </row>
    <row r="30259" spans="1:13" x14ac:dyDescent="0.3">
      <c r="A30259" t="s">
        <v>11</v>
      </c>
      <c r="C30259" t="s">
        <v>27925</v>
      </c>
      <c r="D30259">
        <v>17</v>
      </c>
      <c r="E30259" s="1">
        <v>553645</v>
      </c>
      <c r="G30259" t="s">
        <v>34</v>
      </c>
      <c r="H30259" t="s">
        <v>28059</v>
      </c>
      <c r="I30259" t="s">
        <v>15</v>
      </c>
      <c r="K30259" t="s">
        <v>16</v>
      </c>
      <c r="L30259" t="s">
        <v>17</v>
      </c>
      <c r="M30259" t="s">
        <v>217</v>
      </c>
    </row>
    <row r="30260" spans="1:13" x14ac:dyDescent="0.3">
      <c r="A30260" t="s">
        <v>11</v>
      </c>
      <c r="C30260" t="s">
        <v>27925</v>
      </c>
      <c r="D30260">
        <v>39</v>
      </c>
      <c r="E30260" s="1">
        <v>593990</v>
      </c>
      <c r="G30260" t="s">
        <v>48</v>
      </c>
      <c r="H30260" t="s">
        <v>28098</v>
      </c>
      <c r="I30260" t="s">
        <v>15</v>
      </c>
      <c r="K30260" t="s">
        <v>16</v>
      </c>
      <c r="L30260" t="s">
        <v>210</v>
      </c>
      <c r="M30260" t="s">
        <v>354</v>
      </c>
    </row>
    <row r="30261" spans="1:13" x14ac:dyDescent="0.3">
      <c r="A30261" t="s">
        <v>11</v>
      </c>
      <c r="C30261" t="s">
        <v>27925</v>
      </c>
      <c r="D30261">
        <v>37</v>
      </c>
      <c r="E30261" s="1">
        <v>2199340</v>
      </c>
      <c r="G30261" t="s">
        <v>48</v>
      </c>
      <c r="H30261" t="s">
        <v>28162</v>
      </c>
      <c r="I30261" t="s">
        <v>15</v>
      </c>
      <c r="K30261" t="s">
        <v>16</v>
      </c>
      <c r="L30261" t="s">
        <v>170</v>
      </c>
      <c r="M30261" t="s">
        <v>354</v>
      </c>
    </row>
    <row r="30262" spans="1:13" x14ac:dyDescent="0.3">
      <c r="A30262" t="s">
        <v>11</v>
      </c>
      <c r="C30262" t="s">
        <v>27925</v>
      </c>
      <c r="D30262">
        <v>27</v>
      </c>
      <c r="E30262" s="1">
        <v>2451056</v>
      </c>
      <c r="G30262" t="s">
        <v>13</v>
      </c>
      <c r="H30262" t="s">
        <v>28218</v>
      </c>
      <c r="I30262" t="s">
        <v>15</v>
      </c>
      <c r="K30262" t="s">
        <v>16</v>
      </c>
      <c r="L30262" t="s">
        <v>38</v>
      </c>
      <c r="M30262" t="s">
        <v>345</v>
      </c>
    </row>
    <row r="30263" spans="1:13" x14ac:dyDescent="0.3">
      <c r="A30263" t="s">
        <v>11</v>
      </c>
      <c r="C30263" t="s">
        <v>28282</v>
      </c>
      <c r="D30263">
        <v>38</v>
      </c>
      <c r="E30263" s="1">
        <v>30000000</v>
      </c>
      <c r="G30263" t="s">
        <v>34</v>
      </c>
      <c r="H30263" t="s">
        <v>28294</v>
      </c>
      <c r="I30263" t="s">
        <v>15</v>
      </c>
      <c r="K30263" t="s">
        <v>16</v>
      </c>
      <c r="L30263" t="s">
        <v>17</v>
      </c>
      <c r="M30263" t="s">
        <v>217</v>
      </c>
    </row>
    <row r="30264" spans="1:13" x14ac:dyDescent="0.3">
      <c r="A30264" t="s">
        <v>11</v>
      </c>
      <c r="C30264" t="s">
        <v>28282</v>
      </c>
      <c r="D30264">
        <v>41</v>
      </c>
      <c r="E30264" s="1">
        <v>34400000</v>
      </c>
      <c r="G30264" t="s">
        <v>571</v>
      </c>
      <c r="H30264" t="s">
        <v>28309</v>
      </c>
      <c r="I30264" t="s">
        <v>15</v>
      </c>
      <c r="K30264" t="s">
        <v>16</v>
      </c>
      <c r="L30264" t="s">
        <v>17</v>
      </c>
      <c r="M30264" t="s">
        <v>17320</v>
      </c>
    </row>
    <row r="30265" spans="1:13" x14ac:dyDescent="0.3">
      <c r="A30265" t="s">
        <v>11</v>
      </c>
      <c r="C30265" t="s">
        <v>28282</v>
      </c>
      <c r="D30265">
        <v>32</v>
      </c>
      <c r="E30265" s="1">
        <v>1550008</v>
      </c>
      <c r="G30265" t="s">
        <v>48</v>
      </c>
      <c r="H30265" t="s">
        <v>28336</v>
      </c>
      <c r="I30265" t="s">
        <v>15</v>
      </c>
      <c r="K30265" t="s">
        <v>16</v>
      </c>
      <c r="L30265" t="s">
        <v>170</v>
      </c>
      <c r="M30265" t="s">
        <v>354</v>
      </c>
    </row>
    <row r="30266" spans="1:13" x14ac:dyDescent="0.3">
      <c r="A30266" t="s">
        <v>11</v>
      </c>
      <c r="C30266" t="s">
        <v>28282</v>
      </c>
      <c r="D30266">
        <v>25</v>
      </c>
      <c r="E30266" s="1">
        <v>376629</v>
      </c>
      <c r="G30266" t="s">
        <v>69</v>
      </c>
      <c r="H30266" t="s">
        <v>28373</v>
      </c>
      <c r="I30266" t="s">
        <v>15</v>
      </c>
      <c r="K30266" t="s">
        <v>16</v>
      </c>
      <c r="L30266" t="s">
        <v>17</v>
      </c>
      <c r="M30266" t="s">
        <v>39</v>
      </c>
    </row>
    <row r="30267" spans="1:13" x14ac:dyDescent="0.3">
      <c r="A30267" t="s">
        <v>11</v>
      </c>
      <c r="C30267" t="s">
        <v>28282</v>
      </c>
      <c r="D30267">
        <v>14</v>
      </c>
      <c r="E30267" s="1">
        <v>551205</v>
      </c>
      <c r="G30267" t="s">
        <v>34</v>
      </c>
      <c r="H30267" t="s">
        <v>28528</v>
      </c>
      <c r="I30267" t="s">
        <v>15</v>
      </c>
      <c r="K30267" t="s">
        <v>16</v>
      </c>
      <c r="L30267" t="s">
        <v>17</v>
      </c>
      <c r="M30267" t="s">
        <v>217</v>
      </c>
    </row>
    <row r="30268" spans="1:13" x14ac:dyDescent="0.3">
      <c r="A30268" t="s">
        <v>11</v>
      </c>
      <c r="C30268" t="s">
        <v>28282</v>
      </c>
      <c r="D30268">
        <v>5</v>
      </c>
      <c r="E30268" s="1">
        <v>254232</v>
      </c>
      <c r="G30268" t="s">
        <v>34</v>
      </c>
      <c r="H30268" t="s">
        <v>28590</v>
      </c>
      <c r="I30268" t="s">
        <v>15</v>
      </c>
      <c r="K30268" t="s">
        <v>16</v>
      </c>
      <c r="L30268" t="s">
        <v>17</v>
      </c>
      <c r="M30268" t="s">
        <v>75</v>
      </c>
    </row>
    <row r="30269" spans="1:13" x14ac:dyDescent="0.3">
      <c r="A30269" t="s">
        <v>11</v>
      </c>
      <c r="C30269" t="s">
        <v>28282</v>
      </c>
      <c r="D30269">
        <v>26</v>
      </c>
      <c r="E30269" s="1">
        <v>29978587</v>
      </c>
      <c r="G30269" t="s">
        <v>34</v>
      </c>
      <c r="H30269" t="s">
        <v>28677</v>
      </c>
      <c r="I30269" t="s">
        <v>15</v>
      </c>
      <c r="K30269" t="s">
        <v>16</v>
      </c>
      <c r="L30269" t="s">
        <v>17</v>
      </c>
      <c r="M30269" t="s">
        <v>75</v>
      </c>
    </row>
    <row r="30270" spans="1:13" x14ac:dyDescent="0.3">
      <c r="A30270" t="s">
        <v>11</v>
      </c>
      <c r="C30270" t="s">
        <v>28282</v>
      </c>
      <c r="D30270">
        <v>12</v>
      </c>
      <c r="E30270" s="1">
        <v>95000</v>
      </c>
      <c r="G30270" t="s">
        <v>34</v>
      </c>
      <c r="H30270" t="s">
        <v>28699</v>
      </c>
      <c r="I30270" t="s">
        <v>15</v>
      </c>
      <c r="K30270" t="s">
        <v>16</v>
      </c>
      <c r="L30270" t="s">
        <v>17</v>
      </c>
      <c r="M30270" t="s">
        <v>61</v>
      </c>
    </row>
    <row r="30271" spans="1:13" x14ac:dyDescent="0.3">
      <c r="A30271" t="s">
        <v>11</v>
      </c>
      <c r="C30271" t="s">
        <v>28282</v>
      </c>
      <c r="D30271">
        <v>15</v>
      </c>
      <c r="E30271" s="1">
        <v>250000</v>
      </c>
      <c r="G30271" t="s">
        <v>34</v>
      </c>
      <c r="H30271" t="s">
        <v>28703</v>
      </c>
      <c r="I30271" t="s">
        <v>15</v>
      </c>
      <c r="K30271" t="s">
        <v>16</v>
      </c>
      <c r="L30271" t="s">
        <v>17</v>
      </c>
      <c r="M30271" t="s">
        <v>39</v>
      </c>
    </row>
    <row r="30272" spans="1:13" x14ac:dyDescent="0.3">
      <c r="A30272" t="s">
        <v>11</v>
      </c>
      <c r="C30272" t="s">
        <v>28715</v>
      </c>
      <c r="D30272">
        <v>23</v>
      </c>
      <c r="E30272" s="1">
        <v>2160852</v>
      </c>
      <c r="G30272" t="s">
        <v>34</v>
      </c>
      <c r="H30272" t="s">
        <v>28745</v>
      </c>
      <c r="I30272" t="s">
        <v>15</v>
      </c>
      <c r="K30272" t="s">
        <v>16</v>
      </c>
      <c r="L30272" t="s">
        <v>17</v>
      </c>
      <c r="M30272" t="s">
        <v>39</v>
      </c>
    </row>
    <row r="30273" spans="1:13" x14ac:dyDescent="0.3">
      <c r="A30273" t="s">
        <v>11</v>
      </c>
      <c r="C30273" t="s">
        <v>28715</v>
      </c>
      <c r="D30273">
        <v>34</v>
      </c>
      <c r="E30273" s="1">
        <v>957723</v>
      </c>
      <c r="G30273" t="s">
        <v>13</v>
      </c>
      <c r="H30273" t="s">
        <v>28748</v>
      </c>
      <c r="I30273" t="s">
        <v>15</v>
      </c>
      <c r="K30273" t="s">
        <v>16</v>
      </c>
      <c r="L30273" t="s">
        <v>38</v>
      </c>
      <c r="M30273" t="s">
        <v>345</v>
      </c>
    </row>
    <row r="30274" spans="1:13" x14ac:dyDescent="0.3">
      <c r="A30274" t="s">
        <v>11</v>
      </c>
      <c r="C30274" t="s">
        <v>28715</v>
      </c>
      <c r="D30274">
        <v>35</v>
      </c>
      <c r="E30274" s="1">
        <v>7882027</v>
      </c>
      <c r="G30274" t="s">
        <v>13</v>
      </c>
      <c r="H30274" t="s">
        <v>28786</v>
      </c>
      <c r="I30274" t="s">
        <v>15</v>
      </c>
      <c r="K30274" t="s">
        <v>16</v>
      </c>
      <c r="L30274" t="s">
        <v>17</v>
      </c>
      <c r="M30274" t="s">
        <v>101</v>
      </c>
    </row>
    <row r="30275" spans="1:13" x14ac:dyDescent="0.3">
      <c r="A30275" t="s">
        <v>11</v>
      </c>
      <c r="C30275" t="s">
        <v>28936</v>
      </c>
      <c r="D30275">
        <v>12</v>
      </c>
      <c r="E30275" s="1">
        <v>78178</v>
      </c>
      <c r="G30275" t="s">
        <v>69</v>
      </c>
      <c r="H30275" t="s">
        <v>28942</v>
      </c>
      <c r="I30275" t="s">
        <v>15</v>
      </c>
      <c r="K30275" t="s">
        <v>16</v>
      </c>
      <c r="L30275" t="s">
        <v>17</v>
      </c>
      <c r="M30275" t="s">
        <v>39</v>
      </c>
    </row>
    <row r="30276" spans="1:13" x14ac:dyDescent="0.3">
      <c r="A30276" t="s">
        <v>11</v>
      </c>
      <c r="C30276" t="s">
        <v>28936</v>
      </c>
      <c r="D30276">
        <v>7</v>
      </c>
      <c r="E30276" s="1">
        <v>10000000</v>
      </c>
      <c r="G30276" t="s">
        <v>34</v>
      </c>
      <c r="H30276" t="s">
        <v>28967</v>
      </c>
      <c r="I30276" t="s">
        <v>15</v>
      </c>
      <c r="K30276" t="s">
        <v>16</v>
      </c>
      <c r="L30276" t="s">
        <v>17</v>
      </c>
      <c r="M30276" t="s">
        <v>75</v>
      </c>
    </row>
    <row r="30277" spans="1:13" x14ac:dyDescent="0.3">
      <c r="A30277" t="s">
        <v>11</v>
      </c>
      <c r="C30277" t="s">
        <v>28936</v>
      </c>
      <c r="D30277">
        <v>49</v>
      </c>
      <c r="E30277" s="1">
        <v>9600001</v>
      </c>
      <c r="G30277" t="s">
        <v>69</v>
      </c>
      <c r="H30277" t="s">
        <v>28981</v>
      </c>
      <c r="I30277" t="s">
        <v>15</v>
      </c>
      <c r="K30277" t="s">
        <v>16</v>
      </c>
      <c r="L30277" t="s">
        <v>38</v>
      </c>
      <c r="M30277" t="s">
        <v>3775</v>
      </c>
    </row>
    <row r="30278" spans="1:13" x14ac:dyDescent="0.3">
      <c r="A30278" t="s">
        <v>11</v>
      </c>
      <c r="C30278" t="s">
        <v>28936</v>
      </c>
      <c r="D30278">
        <v>25</v>
      </c>
      <c r="E30278" s="1">
        <v>544602</v>
      </c>
      <c r="G30278" t="s">
        <v>13</v>
      </c>
      <c r="H30278" t="s">
        <v>28989</v>
      </c>
      <c r="I30278" t="s">
        <v>15</v>
      </c>
      <c r="K30278" t="s">
        <v>16</v>
      </c>
      <c r="L30278" t="s">
        <v>17</v>
      </c>
      <c r="M30278" t="s">
        <v>105</v>
      </c>
    </row>
    <row r="30279" spans="1:13" x14ac:dyDescent="0.3">
      <c r="A30279" t="s">
        <v>11</v>
      </c>
      <c r="C30279" t="s">
        <v>28936</v>
      </c>
      <c r="D30279">
        <v>16</v>
      </c>
      <c r="E30279" s="1">
        <v>1640000</v>
      </c>
      <c r="G30279" t="s">
        <v>34</v>
      </c>
      <c r="H30279" t="s">
        <v>29093</v>
      </c>
      <c r="I30279" t="s">
        <v>15</v>
      </c>
      <c r="K30279" t="s">
        <v>16</v>
      </c>
      <c r="L30279" t="s">
        <v>17</v>
      </c>
      <c r="M30279" t="s">
        <v>39</v>
      </c>
    </row>
    <row r="30280" spans="1:13" x14ac:dyDescent="0.3">
      <c r="A30280" t="s">
        <v>11</v>
      </c>
      <c r="C30280" t="s">
        <v>27748</v>
      </c>
      <c r="D30280">
        <v>28</v>
      </c>
      <c r="E30280" s="1">
        <v>1202320</v>
      </c>
      <c r="G30280" t="s">
        <v>34</v>
      </c>
      <c r="H30280" t="s">
        <v>27747</v>
      </c>
      <c r="I30280" t="s">
        <v>15</v>
      </c>
      <c r="K30280" t="s">
        <v>16</v>
      </c>
      <c r="L30280" t="s">
        <v>17</v>
      </c>
      <c r="M30280" t="s">
        <v>39</v>
      </c>
    </row>
    <row r="30281" spans="1:13" x14ac:dyDescent="0.3">
      <c r="A30281" t="s">
        <v>11</v>
      </c>
      <c r="C30281" t="s">
        <v>27748</v>
      </c>
      <c r="D30281">
        <v>30</v>
      </c>
      <c r="E30281" s="1">
        <v>520365</v>
      </c>
      <c r="G30281" t="s">
        <v>13</v>
      </c>
      <c r="H30281" t="s">
        <v>27751</v>
      </c>
      <c r="I30281" t="s">
        <v>15</v>
      </c>
      <c r="K30281" t="s">
        <v>16</v>
      </c>
      <c r="L30281" t="s">
        <v>17</v>
      </c>
      <c r="M30281" t="s">
        <v>66</v>
      </c>
    </row>
    <row r="30282" spans="1:13" x14ac:dyDescent="0.3">
      <c r="A30282" t="s">
        <v>11</v>
      </c>
      <c r="C30282" t="s">
        <v>27748</v>
      </c>
      <c r="D30282">
        <v>23</v>
      </c>
      <c r="E30282" s="1">
        <v>1999024</v>
      </c>
      <c r="G30282" t="s">
        <v>13</v>
      </c>
      <c r="H30282" t="s">
        <v>27835</v>
      </c>
      <c r="I30282" t="s">
        <v>15</v>
      </c>
      <c r="K30282" t="s">
        <v>16</v>
      </c>
      <c r="L30282" t="s">
        <v>17</v>
      </c>
      <c r="M30282" t="s">
        <v>45</v>
      </c>
    </row>
    <row r="30283" spans="1:13" x14ac:dyDescent="0.3">
      <c r="A30283" t="s">
        <v>11</v>
      </c>
      <c r="C30283" t="s">
        <v>27748</v>
      </c>
      <c r="D30283">
        <v>21</v>
      </c>
      <c r="E30283" s="1">
        <v>4999303</v>
      </c>
      <c r="G30283" t="s">
        <v>571</v>
      </c>
      <c r="H30283" t="s">
        <v>27844</v>
      </c>
      <c r="I30283" t="s">
        <v>15</v>
      </c>
      <c r="K30283" t="s">
        <v>16</v>
      </c>
      <c r="L30283" t="s">
        <v>8201</v>
      </c>
      <c r="M30283" t="s">
        <v>27845</v>
      </c>
    </row>
    <row r="30284" spans="1:13" x14ac:dyDescent="0.3">
      <c r="A30284" t="s">
        <v>11</v>
      </c>
      <c r="C30284" t="s">
        <v>27748</v>
      </c>
      <c r="D30284">
        <v>28</v>
      </c>
      <c r="E30284" s="1">
        <v>562284</v>
      </c>
      <c r="G30284" t="s">
        <v>34</v>
      </c>
      <c r="H30284" t="s">
        <v>27830</v>
      </c>
      <c r="I30284" t="s">
        <v>15</v>
      </c>
      <c r="K30284" t="s">
        <v>16</v>
      </c>
      <c r="L30284" t="s">
        <v>170</v>
      </c>
      <c r="M30284" t="s">
        <v>268</v>
      </c>
    </row>
    <row r="30285" spans="1:13" x14ac:dyDescent="0.3">
      <c r="A30285" t="s">
        <v>11</v>
      </c>
      <c r="C30285" t="s">
        <v>29114</v>
      </c>
      <c r="D30285">
        <v>34</v>
      </c>
      <c r="E30285" s="1">
        <v>4464074</v>
      </c>
      <c r="G30285" t="s">
        <v>34</v>
      </c>
      <c r="H30285" t="s">
        <v>29113</v>
      </c>
      <c r="I30285" t="s">
        <v>15</v>
      </c>
      <c r="K30285" t="s">
        <v>16</v>
      </c>
      <c r="L30285" t="s">
        <v>17</v>
      </c>
      <c r="M30285" t="s">
        <v>1226</v>
      </c>
    </row>
    <row r="30286" spans="1:13" x14ac:dyDescent="0.3">
      <c r="A30286" t="s">
        <v>11</v>
      </c>
      <c r="C30286" t="s">
        <v>29114</v>
      </c>
      <c r="D30286">
        <v>25</v>
      </c>
      <c r="E30286" s="1">
        <v>4540720</v>
      </c>
      <c r="G30286" t="s">
        <v>13</v>
      </c>
      <c r="H30286" t="s">
        <v>29153</v>
      </c>
      <c r="I30286" t="s">
        <v>15</v>
      </c>
      <c r="K30286" t="s">
        <v>16</v>
      </c>
      <c r="L30286" t="s">
        <v>17</v>
      </c>
      <c r="M30286" t="s">
        <v>345</v>
      </c>
    </row>
    <row r="30287" spans="1:13" x14ac:dyDescent="0.3">
      <c r="A30287" t="s">
        <v>11</v>
      </c>
      <c r="C30287" t="s">
        <v>29114</v>
      </c>
      <c r="D30287">
        <v>37</v>
      </c>
      <c r="E30287" s="1">
        <v>2649321</v>
      </c>
      <c r="G30287" t="s">
        <v>34</v>
      </c>
      <c r="H30287" t="s">
        <v>29226</v>
      </c>
      <c r="I30287" t="s">
        <v>15</v>
      </c>
      <c r="K30287" t="s">
        <v>16</v>
      </c>
      <c r="L30287" t="s">
        <v>17</v>
      </c>
      <c r="M30287" t="s">
        <v>75</v>
      </c>
    </row>
    <row r="30288" spans="1:13" x14ac:dyDescent="0.3">
      <c r="A30288" t="s">
        <v>11</v>
      </c>
      <c r="C30288" t="s">
        <v>27614</v>
      </c>
      <c r="D30288">
        <v>22</v>
      </c>
      <c r="E30288" s="1">
        <v>2723364</v>
      </c>
      <c r="G30288" t="s">
        <v>34</v>
      </c>
      <c r="H30288" t="s">
        <v>27639</v>
      </c>
      <c r="I30288" t="s">
        <v>15</v>
      </c>
      <c r="K30288" t="s">
        <v>16</v>
      </c>
      <c r="L30288" t="s">
        <v>44</v>
      </c>
      <c r="M30288" t="s">
        <v>75</v>
      </c>
    </row>
    <row r="30289" spans="1:13" x14ac:dyDescent="0.3">
      <c r="A30289" t="s">
        <v>11</v>
      </c>
      <c r="C30289" t="s">
        <v>27614</v>
      </c>
      <c r="D30289">
        <v>12</v>
      </c>
      <c r="E30289" s="1">
        <v>7000000</v>
      </c>
      <c r="G30289" t="s">
        <v>34</v>
      </c>
      <c r="H30289" t="s">
        <v>27706</v>
      </c>
      <c r="I30289" t="s">
        <v>15</v>
      </c>
      <c r="K30289" t="s">
        <v>16</v>
      </c>
      <c r="L30289" t="s">
        <v>17</v>
      </c>
      <c r="M30289" t="s">
        <v>39</v>
      </c>
    </row>
    <row r="30290" spans="1:13" x14ac:dyDescent="0.3">
      <c r="A30290" t="s">
        <v>11</v>
      </c>
      <c r="C30290" t="s">
        <v>27614</v>
      </c>
      <c r="D30290">
        <v>24</v>
      </c>
      <c r="E30290" s="1">
        <v>2980849</v>
      </c>
      <c r="G30290" t="s">
        <v>13</v>
      </c>
      <c r="H30290" t="s">
        <v>27715</v>
      </c>
      <c r="I30290" t="s">
        <v>15</v>
      </c>
      <c r="K30290" t="s">
        <v>16</v>
      </c>
      <c r="L30290" t="s">
        <v>115</v>
      </c>
      <c r="M30290" t="s">
        <v>82</v>
      </c>
    </row>
    <row r="30291" spans="1:13" x14ac:dyDescent="0.3">
      <c r="A30291" t="s">
        <v>11</v>
      </c>
      <c r="B30291" s="19">
        <f>SUM(E30254:E30291)</f>
        <v>274521584</v>
      </c>
      <c r="C30291" t="s">
        <v>27152</v>
      </c>
      <c r="D30291">
        <v>27</v>
      </c>
      <c r="E30291" s="1">
        <v>37372618</v>
      </c>
      <c r="G30291" t="s">
        <v>34</v>
      </c>
      <c r="H30291" t="s">
        <v>27174</v>
      </c>
      <c r="I30291" t="s">
        <v>15</v>
      </c>
      <c r="K30291" t="s">
        <v>16</v>
      </c>
      <c r="L30291" t="s">
        <v>170</v>
      </c>
      <c r="M30291" t="s">
        <v>75</v>
      </c>
    </row>
    <row r="30292" spans="1:13" x14ac:dyDescent="0.3">
      <c r="A30292" t="s">
        <v>11</v>
      </c>
      <c r="C30292" t="s">
        <v>30536</v>
      </c>
      <c r="D30292">
        <v>48</v>
      </c>
      <c r="E30292" s="1">
        <v>10252225</v>
      </c>
      <c r="G30292" t="s">
        <v>34</v>
      </c>
      <c r="H30292" t="s">
        <v>30538</v>
      </c>
      <c r="I30292" t="s">
        <v>15</v>
      </c>
      <c r="K30292" t="s">
        <v>16</v>
      </c>
      <c r="L30292" t="s">
        <v>17</v>
      </c>
      <c r="M30292" t="s">
        <v>61</v>
      </c>
    </row>
    <row r="30293" spans="1:13" x14ac:dyDescent="0.3">
      <c r="A30293" t="s">
        <v>11</v>
      </c>
      <c r="C30293" t="s">
        <v>30536</v>
      </c>
      <c r="D30293">
        <v>36</v>
      </c>
      <c r="E30293" s="1">
        <v>2394636</v>
      </c>
      <c r="G30293" t="s">
        <v>34</v>
      </c>
      <c r="H30293" t="s">
        <v>30542</v>
      </c>
      <c r="I30293" t="s">
        <v>15</v>
      </c>
      <c r="K30293" t="s">
        <v>16</v>
      </c>
      <c r="L30293" t="s">
        <v>17</v>
      </c>
      <c r="M30293" t="s">
        <v>217</v>
      </c>
    </row>
    <row r="30294" spans="1:13" x14ac:dyDescent="0.3">
      <c r="A30294" t="s">
        <v>11</v>
      </c>
      <c r="C30294" t="s">
        <v>30536</v>
      </c>
      <c r="D30294">
        <v>49</v>
      </c>
      <c r="E30294" s="1">
        <v>25805057</v>
      </c>
      <c r="G30294" t="s">
        <v>13</v>
      </c>
      <c r="H30294" t="s">
        <v>30546</v>
      </c>
      <c r="I30294" t="s">
        <v>15</v>
      </c>
      <c r="K30294" t="s">
        <v>16</v>
      </c>
      <c r="L30294" t="s">
        <v>17</v>
      </c>
      <c r="M30294" t="s">
        <v>45</v>
      </c>
    </row>
    <row r="30295" spans="1:13" x14ac:dyDescent="0.3">
      <c r="A30295" t="s">
        <v>11</v>
      </c>
      <c r="C30295" t="s">
        <v>30536</v>
      </c>
      <c r="D30295">
        <v>13</v>
      </c>
      <c r="E30295" s="1">
        <v>3993484</v>
      </c>
      <c r="G30295" t="s">
        <v>34</v>
      </c>
      <c r="H30295" t="s">
        <v>30551</v>
      </c>
      <c r="I30295" t="s">
        <v>15</v>
      </c>
      <c r="K30295" t="s">
        <v>16</v>
      </c>
      <c r="L30295" t="s">
        <v>17</v>
      </c>
      <c r="M30295" t="s">
        <v>217</v>
      </c>
    </row>
    <row r="30296" spans="1:13" x14ac:dyDescent="0.3">
      <c r="A30296" t="s">
        <v>11</v>
      </c>
      <c r="C30296" t="s">
        <v>29922</v>
      </c>
      <c r="D30296">
        <v>22</v>
      </c>
      <c r="E30296" s="1">
        <v>1390352</v>
      </c>
      <c r="G30296" t="s">
        <v>13</v>
      </c>
      <c r="H30296" t="s">
        <v>29944</v>
      </c>
      <c r="I30296" t="s">
        <v>15</v>
      </c>
      <c r="K30296" t="s">
        <v>16</v>
      </c>
      <c r="L30296" t="s">
        <v>17</v>
      </c>
      <c r="M30296" t="s">
        <v>18</v>
      </c>
    </row>
    <row r="30297" spans="1:13" x14ac:dyDescent="0.3">
      <c r="A30297" t="s">
        <v>11</v>
      </c>
      <c r="C30297" t="s">
        <v>29922</v>
      </c>
      <c r="D30297">
        <v>41</v>
      </c>
      <c r="E30297" s="1">
        <v>20772774</v>
      </c>
      <c r="G30297" t="s">
        <v>571</v>
      </c>
      <c r="H30297" t="s">
        <v>29950</v>
      </c>
      <c r="I30297" t="s">
        <v>15</v>
      </c>
      <c r="K30297" t="s">
        <v>16</v>
      </c>
      <c r="L30297" t="s">
        <v>1083</v>
      </c>
      <c r="M30297" t="s">
        <v>617</v>
      </c>
    </row>
    <row r="30298" spans="1:13" x14ac:dyDescent="0.3">
      <c r="A30298" t="s">
        <v>11</v>
      </c>
      <c r="C30298" t="s">
        <v>29922</v>
      </c>
      <c r="D30298">
        <v>37</v>
      </c>
      <c r="E30298" s="1">
        <v>1419250</v>
      </c>
      <c r="G30298" t="s">
        <v>13</v>
      </c>
      <c r="H30298" t="s">
        <v>30016</v>
      </c>
      <c r="I30298" t="s">
        <v>15</v>
      </c>
      <c r="K30298" t="s">
        <v>16</v>
      </c>
      <c r="L30298" t="s">
        <v>17</v>
      </c>
      <c r="M30298" t="s">
        <v>31</v>
      </c>
    </row>
    <row r="30299" spans="1:13" x14ac:dyDescent="0.3">
      <c r="A30299" t="s">
        <v>11</v>
      </c>
      <c r="C30299" t="s">
        <v>29922</v>
      </c>
      <c r="D30299">
        <v>31</v>
      </c>
      <c r="E30299" s="1">
        <v>4997740</v>
      </c>
      <c r="G30299" t="s">
        <v>34</v>
      </c>
      <c r="H30299" t="s">
        <v>30027</v>
      </c>
      <c r="I30299" t="s">
        <v>15</v>
      </c>
      <c r="K30299" t="s">
        <v>16</v>
      </c>
      <c r="L30299" t="s">
        <v>17</v>
      </c>
      <c r="M30299" t="s">
        <v>989</v>
      </c>
    </row>
    <row r="30300" spans="1:13" x14ac:dyDescent="0.3">
      <c r="A30300" t="s">
        <v>11</v>
      </c>
      <c r="C30300" t="s">
        <v>29922</v>
      </c>
      <c r="D30300">
        <v>13</v>
      </c>
      <c r="E30300" s="1">
        <v>2268048</v>
      </c>
      <c r="G30300" t="s">
        <v>13</v>
      </c>
      <c r="H30300" t="s">
        <v>27961</v>
      </c>
      <c r="I30300" t="s">
        <v>15</v>
      </c>
      <c r="K30300" t="s">
        <v>16</v>
      </c>
      <c r="L30300" t="s">
        <v>38</v>
      </c>
      <c r="M30300" t="s">
        <v>30187</v>
      </c>
    </row>
    <row r="30301" spans="1:13" x14ac:dyDescent="0.3">
      <c r="A30301" t="s">
        <v>11</v>
      </c>
      <c r="C30301" t="s">
        <v>29922</v>
      </c>
      <c r="D30301">
        <v>36</v>
      </c>
      <c r="E30301" s="1">
        <v>3300000</v>
      </c>
      <c r="G30301" t="s">
        <v>69</v>
      </c>
      <c r="H30301" t="s">
        <v>30350</v>
      </c>
      <c r="I30301" t="s">
        <v>15</v>
      </c>
      <c r="K30301" t="s">
        <v>16</v>
      </c>
      <c r="L30301" t="s">
        <v>17</v>
      </c>
      <c r="M30301" t="s">
        <v>3775</v>
      </c>
    </row>
    <row r="30302" spans="1:13" x14ac:dyDescent="0.3">
      <c r="A30302" t="s">
        <v>11</v>
      </c>
      <c r="C30302" t="s">
        <v>29553</v>
      </c>
      <c r="D30302">
        <v>37</v>
      </c>
      <c r="E30302" s="1">
        <v>3750000</v>
      </c>
      <c r="G30302" t="s">
        <v>34</v>
      </c>
      <c r="H30302" t="s">
        <v>29644</v>
      </c>
      <c r="I30302" t="s">
        <v>15</v>
      </c>
      <c r="K30302" t="s">
        <v>16</v>
      </c>
      <c r="L30302" t="s">
        <v>17</v>
      </c>
      <c r="M30302" t="s">
        <v>61</v>
      </c>
    </row>
    <row r="30303" spans="1:13" x14ac:dyDescent="0.3">
      <c r="A30303" t="s">
        <v>11</v>
      </c>
      <c r="C30303" t="s">
        <v>29553</v>
      </c>
      <c r="D30303">
        <v>17</v>
      </c>
      <c r="E30303" s="1">
        <v>300100</v>
      </c>
      <c r="G30303" t="s">
        <v>34</v>
      </c>
      <c r="H30303" t="s">
        <v>29744</v>
      </c>
      <c r="I30303" t="s">
        <v>15</v>
      </c>
      <c r="K30303" t="s">
        <v>16</v>
      </c>
      <c r="L30303" t="s">
        <v>17</v>
      </c>
      <c r="M30303" t="s">
        <v>39</v>
      </c>
    </row>
    <row r="30304" spans="1:13" x14ac:dyDescent="0.3">
      <c r="A30304" t="s">
        <v>11</v>
      </c>
      <c r="C30304" t="s">
        <v>30364</v>
      </c>
      <c r="D30304">
        <v>30</v>
      </c>
      <c r="E30304" s="1">
        <v>1998054</v>
      </c>
      <c r="G30304" t="s">
        <v>34</v>
      </c>
      <c r="H30304" t="s">
        <v>30441</v>
      </c>
      <c r="I30304" t="s">
        <v>15</v>
      </c>
      <c r="K30304" t="s">
        <v>16</v>
      </c>
      <c r="L30304" t="s">
        <v>17</v>
      </c>
      <c r="M30304" t="s">
        <v>75</v>
      </c>
    </row>
    <row r="30305" spans="1:13" x14ac:dyDescent="0.3">
      <c r="A30305" t="s">
        <v>11</v>
      </c>
      <c r="C30305" t="s">
        <v>30364</v>
      </c>
      <c r="D30305">
        <v>8</v>
      </c>
      <c r="E30305" s="1">
        <v>120498</v>
      </c>
      <c r="G30305" t="s">
        <v>34</v>
      </c>
      <c r="H30305" t="s">
        <v>30515</v>
      </c>
      <c r="I30305" t="s">
        <v>15</v>
      </c>
      <c r="K30305" t="s">
        <v>16</v>
      </c>
      <c r="L30305" t="s">
        <v>17</v>
      </c>
      <c r="M30305" t="s">
        <v>217</v>
      </c>
    </row>
    <row r="30306" spans="1:13" x14ac:dyDescent="0.3">
      <c r="A30306" t="s">
        <v>11</v>
      </c>
      <c r="C30306" t="s">
        <v>30364</v>
      </c>
      <c r="D30306">
        <v>35</v>
      </c>
      <c r="E30306" s="1">
        <v>2717085</v>
      </c>
      <c r="G30306" t="s">
        <v>34</v>
      </c>
      <c r="H30306" t="s">
        <v>30517</v>
      </c>
      <c r="I30306" t="s">
        <v>15</v>
      </c>
      <c r="K30306" t="s">
        <v>16</v>
      </c>
      <c r="L30306" t="s">
        <v>17</v>
      </c>
      <c r="M30306" t="s">
        <v>217</v>
      </c>
    </row>
    <row r="30307" spans="1:13" x14ac:dyDescent="0.3">
      <c r="A30307" t="s">
        <v>11</v>
      </c>
      <c r="C30307" t="s">
        <v>30595</v>
      </c>
      <c r="D30307">
        <v>29</v>
      </c>
      <c r="E30307" s="1">
        <v>37103732</v>
      </c>
      <c r="G30307" t="s">
        <v>34</v>
      </c>
      <c r="H30307" t="s">
        <v>30688</v>
      </c>
      <c r="I30307" t="s">
        <v>15</v>
      </c>
      <c r="K30307" t="s">
        <v>16</v>
      </c>
      <c r="L30307" t="s">
        <v>38</v>
      </c>
      <c r="M30307" t="s">
        <v>75</v>
      </c>
    </row>
    <row r="30308" spans="1:13" x14ac:dyDescent="0.3">
      <c r="A30308" t="s">
        <v>11</v>
      </c>
      <c r="C30308" t="s">
        <v>30595</v>
      </c>
      <c r="D30308">
        <v>2</v>
      </c>
      <c r="E30308" s="1">
        <v>99666</v>
      </c>
      <c r="G30308" t="s">
        <v>34</v>
      </c>
      <c r="H30308" t="s">
        <v>30691</v>
      </c>
      <c r="I30308" t="s">
        <v>15</v>
      </c>
      <c r="K30308" t="s">
        <v>16</v>
      </c>
      <c r="L30308" t="s">
        <v>17</v>
      </c>
      <c r="M30308" t="s">
        <v>61</v>
      </c>
    </row>
    <row r="30309" spans="1:13" x14ac:dyDescent="0.3">
      <c r="A30309" t="s">
        <v>11</v>
      </c>
      <c r="C30309" t="s">
        <v>30595</v>
      </c>
      <c r="D30309">
        <v>26</v>
      </c>
      <c r="E30309" s="1">
        <v>1318710</v>
      </c>
      <c r="G30309" t="s">
        <v>34</v>
      </c>
      <c r="H30309" t="s">
        <v>30734</v>
      </c>
      <c r="I30309" t="s">
        <v>15</v>
      </c>
      <c r="K30309" t="s">
        <v>16</v>
      </c>
      <c r="L30309" t="s">
        <v>17</v>
      </c>
      <c r="M30309" t="s">
        <v>217</v>
      </c>
    </row>
    <row r="30310" spans="1:13" x14ac:dyDescent="0.3">
      <c r="A30310" t="s">
        <v>11</v>
      </c>
      <c r="C30310" t="s">
        <v>29426</v>
      </c>
      <c r="D30310">
        <v>43</v>
      </c>
      <c r="E30310" s="1">
        <v>7000355</v>
      </c>
      <c r="G30310" t="s">
        <v>34</v>
      </c>
      <c r="H30310" t="s">
        <v>29507</v>
      </c>
      <c r="I30310" t="s">
        <v>15</v>
      </c>
      <c r="K30310" t="s">
        <v>16</v>
      </c>
      <c r="L30310" t="s">
        <v>170</v>
      </c>
      <c r="M30310" t="s">
        <v>61</v>
      </c>
    </row>
    <row r="30311" spans="1:13" x14ac:dyDescent="0.3">
      <c r="A30311" t="s">
        <v>11</v>
      </c>
      <c r="C30311" t="s">
        <v>29426</v>
      </c>
      <c r="D30311">
        <v>25</v>
      </c>
      <c r="E30311" s="1">
        <v>200000</v>
      </c>
      <c r="G30311" t="s">
        <v>13</v>
      </c>
      <c r="H30311" t="s">
        <v>29544</v>
      </c>
      <c r="I30311" t="s">
        <v>15</v>
      </c>
      <c r="K30311" t="s">
        <v>16</v>
      </c>
      <c r="L30311" t="s">
        <v>38</v>
      </c>
      <c r="M30311" t="s">
        <v>66</v>
      </c>
    </row>
    <row r="30312" spans="1:13" x14ac:dyDescent="0.3">
      <c r="A30312" t="s">
        <v>11</v>
      </c>
      <c r="C30312" t="s">
        <v>30756</v>
      </c>
      <c r="D30312">
        <v>57</v>
      </c>
      <c r="E30312" s="1">
        <v>33268762</v>
      </c>
      <c r="G30312" t="s">
        <v>13</v>
      </c>
      <c r="H30312" t="s">
        <v>30815</v>
      </c>
      <c r="I30312" t="s">
        <v>15</v>
      </c>
      <c r="K30312" t="s">
        <v>16</v>
      </c>
      <c r="L30312" t="s">
        <v>17</v>
      </c>
      <c r="M30312" t="s">
        <v>66</v>
      </c>
    </row>
    <row r="30313" spans="1:13" x14ac:dyDescent="0.3">
      <c r="A30313" t="s">
        <v>11</v>
      </c>
      <c r="C30313" t="s">
        <v>30851</v>
      </c>
      <c r="D30313">
        <v>42</v>
      </c>
      <c r="E30313" s="1">
        <v>5435599</v>
      </c>
      <c r="G30313" t="s">
        <v>34</v>
      </c>
      <c r="H30313" t="s">
        <v>30905</v>
      </c>
      <c r="I30313" t="s">
        <v>15</v>
      </c>
      <c r="K30313" t="s">
        <v>16</v>
      </c>
      <c r="L30313" t="s">
        <v>17</v>
      </c>
      <c r="M30313" t="s">
        <v>202</v>
      </c>
    </row>
    <row r="30314" spans="1:13" x14ac:dyDescent="0.3">
      <c r="A30314" t="s">
        <v>11</v>
      </c>
      <c r="C30314" t="s">
        <v>30851</v>
      </c>
      <c r="D30314">
        <v>35</v>
      </c>
      <c r="E30314" s="1">
        <v>4132747</v>
      </c>
      <c r="G30314" t="s">
        <v>34</v>
      </c>
      <c r="H30314" t="s">
        <v>30910</v>
      </c>
      <c r="I30314" t="s">
        <v>15</v>
      </c>
      <c r="K30314" t="s">
        <v>16</v>
      </c>
      <c r="L30314" t="s">
        <v>17</v>
      </c>
      <c r="M30314" t="s">
        <v>217</v>
      </c>
    </row>
    <row r="30315" spans="1:13" x14ac:dyDescent="0.3">
      <c r="A30315" t="s">
        <v>11</v>
      </c>
      <c r="C30315" t="s">
        <v>30851</v>
      </c>
      <c r="D30315">
        <v>20</v>
      </c>
      <c r="E30315" s="1">
        <v>765729</v>
      </c>
      <c r="G30315" t="s">
        <v>34</v>
      </c>
      <c r="H30315" t="s">
        <v>30918</v>
      </c>
      <c r="I30315" t="s">
        <v>15</v>
      </c>
      <c r="K30315" t="s">
        <v>16</v>
      </c>
      <c r="L30315" t="s">
        <v>17</v>
      </c>
      <c r="M30315" t="s">
        <v>217</v>
      </c>
    </row>
    <row r="30316" spans="1:13" x14ac:dyDescent="0.3">
      <c r="A30316" t="s">
        <v>11</v>
      </c>
      <c r="C30316" t="s">
        <v>30851</v>
      </c>
      <c r="D30316">
        <v>38</v>
      </c>
      <c r="E30316" s="1">
        <v>675170</v>
      </c>
      <c r="G30316" t="s">
        <v>34</v>
      </c>
      <c r="H30316" t="s">
        <v>31011</v>
      </c>
      <c r="I30316" t="s">
        <v>15</v>
      </c>
      <c r="K30316" t="s">
        <v>16</v>
      </c>
      <c r="L30316" t="s">
        <v>17</v>
      </c>
      <c r="M30316" t="s">
        <v>75</v>
      </c>
    </row>
    <row r="30317" spans="1:13" x14ac:dyDescent="0.3">
      <c r="A30317" t="s">
        <v>11</v>
      </c>
      <c r="C30317" t="s">
        <v>30851</v>
      </c>
      <c r="D30317">
        <v>31</v>
      </c>
      <c r="E30317" s="1">
        <v>4000000</v>
      </c>
      <c r="G30317" t="s">
        <v>571</v>
      </c>
      <c r="H30317" t="s">
        <v>31015</v>
      </c>
      <c r="I30317" t="s">
        <v>15</v>
      </c>
      <c r="K30317" t="s">
        <v>16</v>
      </c>
      <c r="L30317" t="s">
        <v>38</v>
      </c>
      <c r="M30317" t="s">
        <v>31016</v>
      </c>
    </row>
    <row r="30318" spans="1:13" x14ac:dyDescent="0.3">
      <c r="A30318" t="s">
        <v>11</v>
      </c>
      <c r="C30318" t="s">
        <v>31019</v>
      </c>
      <c r="D30318">
        <v>70</v>
      </c>
      <c r="E30318" s="1">
        <v>6009744</v>
      </c>
      <c r="G30318" t="s">
        <v>34</v>
      </c>
      <c r="H30318" t="s">
        <v>31042</v>
      </c>
      <c r="I30318" t="s">
        <v>15</v>
      </c>
      <c r="K30318" t="s">
        <v>16</v>
      </c>
      <c r="L30318" t="s">
        <v>17</v>
      </c>
      <c r="M30318" t="s">
        <v>31043</v>
      </c>
    </row>
    <row r="30319" spans="1:13" x14ac:dyDescent="0.3">
      <c r="A30319" t="s">
        <v>11</v>
      </c>
      <c r="C30319" t="s">
        <v>31019</v>
      </c>
      <c r="D30319">
        <v>20</v>
      </c>
      <c r="E30319" s="1">
        <v>12400000</v>
      </c>
      <c r="G30319" t="s">
        <v>13</v>
      </c>
      <c r="H30319" t="s">
        <v>31062</v>
      </c>
      <c r="I30319" t="s">
        <v>15</v>
      </c>
      <c r="K30319" t="s">
        <v>16</v>
      </c>
      <c r="L30319" t="s">
        <v>17</v>
      </c>
      <c r="M30319" t="s">
        <v>105</v>
      </c>
    </row>
    <row r="30320" spans="1:13" x14ac:dyDescent="0.3">
      <c r="A30320" t="s">
        <v>11</v>
      </c>
      <c r="C30320" t="s">
        <v>31019</v>
      </c>
      <c r="D30320">
        <v>22</v>
      </c>
      <c r="E30320" s="1">
        <v>75032</v>
      </c>
      <c r="G30320" t="s">
        <v>48</v>
      </c>
      <c r="H30320" t="s">
        <v>31075</v>
      </c>
      <c r="I30320" t="s">
        <v>15</v>
      </c>
      <c r="K30320" t="s">
        <v>16</v>
      </c>
      <c r="L30320" t="s">
        <v>38</v>
      </c>
      <c r="M30320" t="s">
        <v>354</v>
      </c>
    </row>
    <row r="30321" spans="1:13" x14ac:dyDescent="0.3">
      <c r="A30321" t="s">
        <v>11</v>
      </c>
      <c r="C30321" t="s">
        <v>31268</v>
      </c>
      <c r="D30321">
        <v>12</v>
      </c>
      <c r="E30321" s="1">
        <v>498217</v>
      </c>
      <c r="G30321" t="s">
        <v>34</v>
      </c>
      <c r="H30321" t="s">
        <v>31284</v>
      </c>
      <c r="I30321" t="s">
        <v>15</v>
      </c>
      <c r="K30321" t="s">
        <v>16</v>
      </c>
      <c r="L30321" t="s">
        <v>17</v>
      </c>
      <c r="M30321" t="s">
        <v>217</v>
      </c>
    </row>
    <row r="30322" spans="1:13" x14ac:dyDescent="0.3">
      <c r="A30322" t="s">
        <v>11</v>
      </c>
      <c r="C30322" t="s">
        <v>31268</v>
      </c>
      <c r="D30322">
        <v>10</v>
      </c>
      <c r="E30322" s="1">
        <v>16950</v>
      </c>
      <c r="G30322" t="s">
        <v>13</v>
      </c>
      <c r="H30322" t="s">
        <v>31296</v>
      </c>
      <c r="I30322" t="s">
        <v>15</v>
      </c>
      <c r="K30322" t="s">
        <v>16</v>
      </c>
      <c r="L30322" t="s">
        <v>17</v>
      </c>
      <c r="M30322" t="s">
        <v>87</v>
      </c>
    </row>
    <row r="30323" spans="1:13" x14ac:dyDescent="0.3">
      <c r="A30323" t="s">
        <v>11</v>
      </c>
      <c r="C30323" t="s">
        <v>4328</v>
      </c>
      <c r="D30323">
        <v>23</v>
      </c>
      <c r="E30323" s="1">
        <v>100000</v>
      </c>
      <c r="G30323" t="s">
        <v>34</v>
      </c>
      <c r="H30323" t="s">
        <v>4372</v>
      </c>
      <c r="I30323" t="s">
        <v>15</v>
      </c>
      <c r="K30323" t="s">
        <v>16</v>
      </c>
      <c r="L30323" t="s">
        <v>17</v>
      </c>
      <c r="M30323" t="s">
        <v>61</v>
      </c>
    </row>
    <row r="30324" spans="1:13" x14ac:dyDescent="0.3">
      <c r="A30324" t="s">
        <v>11</v>
      </c>
      <c r="C30324" t="s">
        <v>4328</v>
      </c>
      <c r="D30324">
        <v>39</v>
      </c>
      <c r="E30324" s="1">
        <v>10000000</v>
      </c>
      <c r="G30324" t="s">
        <v>358</v>
      </c>
      <c r="H30324" t="s">
        <v>4379</v>
      </c>
      <c r="I30324" t="s">
        <v>15</v>
      </c>
      <c r="K30324" t="s">
        <v>16</v>
      </c>
      <c r="L30324" t="s">
        <v>25</v>
      </c>
      <c r="M30324" t="s">
        <v>4380</v>
      </c>
    </row>
    <row r="30325" spans="1:13" x14ac:dyDescent="0.3">
      <c r="A30325" t="s">
        <v>11</v>
      </c>
      <c r="C30325" t="s">
        <v>4328</v>
      </c>
      <c r="D30325">
        <v>14</v>
      </c>
      <c r="E30325" s="1">
        <v>231650</v>
      </c>
      <c r="G30325" t="s">
        <v>13</v>
      </c>
      <c r="H30325" t="s">
        <v>4383</v>
      </c>
      <c r="I30325" t="s">
        <v>15</v>
      </c>
      <c r="K30325" t="s">
        <v>16</v>
      </c>
      <c r="L30325" t="s">
        <v>17</v>
      </c>
      <c r="M30325" t="s">
        <v>82</v>
      </c>
    </row>
    <row r="30326" spans="1:13" x14ac:dyDescent="0.3">
      <c r="A30326" t="s">
        <v>11</v>
      </c>
      <c r="C30326" t="s">
        <v>3657</v>
      </c>
      <c r="D30326">
        <v>24</v>
      </c>
      <c r="E30326" s="1">
        <v>550000</v>
      </c>
      <c r="G30326" t="s">
        <v>34</v>
      </c>
      <c r="H30326" t="s">
        <v>3715</v>
      </c>
      <c r="I30326" t="s">
        <v>15</v>
      </c>
      <c r="K30326" t="s">
        <v>16</v>
      </c>
      <c r="L30326" t="s">
        <v>17</v>
      </c>
      <c r="M30326" t="s">
        <v>39</v>
      </c>
    </row>
    <row r="30327" spans="1:13" x14ac:dyDescent="0.3">
      <c r="A30327" t="s">
        <v>11</v>
      </c>
      <c r="C30327" t="s">
        <v>3657</v>
      </c>
      <c r="D30327">
        <v>63</v>
      </c>
      <c r="E30327" s="1">
        <v>2065483</v>
      </c>
      <c r="G30327" t="s">
        <v>48</v>
      </c>
      <c r="H30327" t="s">
        <v>3723</v>
      </c>
      <c r="I30327" t="s">
        <v>15</v>
      </c>
      <c r="K30327" t="s">
        <v>16</v>
      </c>
      <c r="L30327" t="s">
        <v>17</v>
      </c>
      <c r="M30327" t="s">
        <v>354</v>
      </c>
    </row>
    <row r="30328" spans="1:13" x14ac:dyDescent="0.3">
      <c r="A30328" t="s">
        <v>11</v>
      </c>
      <c r="C30328" t="s">
        <v>3657</v>
      </c>
      <c r="D30328">
        <v>12</v>
      </c>
      <c r="E30328" s="1">
        <v>292519</v>
      </c>
      <c r="G30328" t="s">
        <v>13</v>
      </c>
      <c r="H30328" t="s">
        <v>3821</v>
      </c>
      <c r="I30328" t="s">
        <v>15</v>
      </c>
      <c r="K30328" t="s">
        <v>16</v>
      </c>
      <c r="L30328" t="s">
        <v>17</v>
      </c>
      <c r="M30328" t="s">
        <v>45</v>
      </c>
    </row>
    <row r="30329" spans="1:13" x14ac:dyDescent="0.3">
      <c r="A30329" t="s">
        <v>11</v>
      </c>
      <c r="C30329" t="s">
        <v>3657</v>
      </c>
      <c r="D30329">
        <v>43</v>
      </c>
      <c r="E30329" s="1">
        <v>2121801</v>
      </c>
      <c r="G30329" t="s">
        <v>13</v>
      </c>
      <c r="H30329" t="s">
        <v>4050</v>
      </c>
      <c r="I30329" t="s">
        <v>15</v>
      </c>
      <c r="K30329" t="s">
        <v>16</v>
      </c>
      <c r="L30329" t="s">
        <v>44</v>
      </c>
      <c r="M30329" t="s">
        <v>274</v>
      </c>
    </row>
    <row r="30330" spans="1:13" x14ac:dyDescent="0.3">
      <c r="A30330" t="s">
        <v>11</v>
      </c>
      <c r="C30330" t="s">
        <v>3657</v>
      </c>
      <c r="D30330">
        <v>38</v>
      </c>
      <c r="E30330" s="1">
        <v>345536</v>
      </c>
      <c r="G30330" t="s">
        <v>34</v>
      </c>
      <c r="H30330" t="s">
        <v>4081</v>
      </c>
      <c r="I30330" t="s">
        <v>15</v>
      </c>
      <c r="K30330" t="s">
        <v>16</v>
      </c>
      <c r="L30330" t="s">
        <v>38</v>
      </c>
      <c r="M30330" t="s">
        <v>61</v>
      </c>
    </row>
    <row r="30331" spans="1:13" x14ac:dyDescent="0.3">
      <c r="A30331" t="s">
        <v>11</v>
      </c>
      <c r="C30331" t="s">
        <v>3657</v>
      </c>
      <c r="D30331">
        <v>11</v>
      </c>
      <c r="E30331" s="1">
        <v>449966</v>
      </c>
      <c r="G30331" t="s">
        <v>34</v>
      </c>
      <c r="H30331" t="s">
        <v>4171</v>
      </c>
      <c r="I30331" t="s">
        <v>15</v>
      </c>
      <c r="K30331" t="s">
        <v>16</v>
      </c>
      <c r="L30331" t="s">
        <v>17</v>
      </c>
      <c r="M30331" t="s">
        <v>217</v>
      </c>
    </row>
    <row r="30332" spans="1:13" x14ac:dyDescent="0.3">
      <c r="A30332" t="s">
        <v>11</v>
      </c>
      <c r="C30332" t="s">
        <v>3657</v>
      </c>
      <c r="D30332">
        <v>18</v>
      </c>
      <c r="E30332" s="1">
        <v>762750</v>
      </c>
      <c r="G30332" t="s">
        <v>34</v>
      </c>
      <c r="H30332" t="s">
        <v>4258</v>
      </c>
      <c r="I30332" t="s">
        <v>15</v>
      </c>
      <c r="K30332" t="s">
        <v>16</v>
      </c>
      <c r="L30332" t="s">
        <v>17</v>
      </c>
      <c r="M30332" t="s">
        <v>39</v>
      </c>
    </row>
    <row r="30333" spans="1:13" x14ac:dyDescent="0.3">
      <c r="A30333" t="s">
        <v>11</v>
      </c>
      <c r="C30333" t="s">
        <v>3657</v>
      </c>
      <c r="D30333">
        <v>28</v>
      </c>
      <c r="E30333" s="1">
        <v>3000000</v>
      </c>
      <c r="G30333" t="s">
        <v>13</v>
      </c>
      <c r="H30333" t="s">
        <v>4259</v>
      </c>
      <c r="I30333" t="s">
        <v>15</v>
      </c>
      <c r="K30333" t="s">
        <v>16</v>
      </c>
      <c r="L30333" t="s">
        <v>17</v>
      </c>
      <c r="M30333" t="s">
        <v>207</v>
      </c>
    </row>
    <row r="30334" spans="1:13" x14ac:dyDescent="0.3">
      <c r="A30334" t="s">
        <v>11</v>
      </c>
      <c r="C30334" t="s">
        <v>3657</v>
      </c>
      <c r="D30334">
        <v>5</v>
      </c>
      <c r="E30334" s="1">
        <v>98197</v>
      </c>
      <c r="G30334" t="s">
        <v>34</v>
      </c>
      <c r="H30334" t="s">
        <v>4279</v>
      </c>
      <c r="I30334" t="s">
        <v>15</v>
      </c>
      <c r="K30334" t="s">
        <v>16</v>
      </c>
      <c r="L30334" t="s">
        <v>17</v>
      </c>
      <c r="M30334" t="s">
        <v>61</v>
      </c>
    </row>
    <row r="30335" spans="1:13" x14ac:dyDescent="0.3">
      <c r="A30335" t="s">
        <v>11</v>
      </c>
      <c r="C30335" t="s">
        <v>3657</v>
      </c>
      <c r="D30335">
        <v>3</v>
      </c>
      <c r="E30335" s="1">
        <v>100000</v>
      </c>
      <c r="G30335" t="s">
        <v>34</v>
      </c>
      <c r="H30335" t="s">
        <v>4287</v>
      </c>
      <c r="I30335" t="s">
        <v>15</v>
      </c>
      <c r="K30335" t="s">
        <v>16</v>
      </c>
      <c r="L30335" t="s">
        <v>17</v>
      </c>
      <c r="M30335" t="s">
        <v>61</v>
      </c>
    </row>
    <row r="30336" spans="1:13" x14ac:dyDescent="0.3">
      <c r="A30336" t="s">
        <v>11</v>
      </c>
      <c r="C30336" t="s">
        <v>5155</v>
      </c>
      <c r="D30336">
        <v>22</v>
      </c>
      <c r="E30336" s="1">
        <v>200000</v>
      </c>
      <c r="G30336" t="s">
        <v>13</v>
      </c>
      <c r="H30336" t="s">
        <v>5278</v>
      </c>
      <c r="I30336" t="s">
        <v>15</v>
      </c>
      <c r="K30336" t="s">
        <v>16</v>
      </c>
      <c r="L30336" t="s">
        <v>17</v>
      </c>
      <c r="M30336" t="s">
        <v>18</v>
      </c>
    </row>
    <row r="30337" spans="1:13" x14ac:dyDescent="0.3">
      <c r="A30337" t="s">
        <v>11</v>
      </c>
      <c r="C30337" t="s">
        <v>5155</v>
      </c>
      <c r="D30337">
        <v>39</v>
      </c>
      <c r="E30337" s="1">
        <v>475362</v>
      </c>
      <c r="G30337" t="s">
        <v>34</v>
      </c>
      <c r="H30337" t="s">
        <v>5537</v>
      </c>
      <c r="I30337" t="s">
        <v>15</v>
      </c>
      <c r="K30337" t="s">
        <v>16</v>
      </c>
      <c r="L30337" t="s">
        <v>44</v>
      </c>
      <c r="M30337" t="s">
        <v>39</v>
      </c>
    </row>
    <row r="30338" spans="1:13" x14ac:dyDescent="0.3">
      <c r="A30338" t="s">
        <v>11</v>
      </c>
      <c r="C30338" t="s">
        <v>4395</v>
      </c>
      <c r="D30338">
        <v>6</v>
      </c>
      <c r="E30338" s="1">
        <v>100000</v>
      </c>
      <c r="G30338" t="s">
        <v>34</v>
      </c>
      <c r="H30338" t="s">
        <v>4673</v>
      </c>
      <c r="I30338" t="s">
        <v>15</v>
      </c>
      <c r="K30338" t="s">
        <v>16</v>
      </c>
      <c r="L30338" t="s">
        <v>17</v>
      </c>
      <c r="M30338" t="s">
        <v>61</v>
      </c>
    </row>
    <row r="30339" spans="1:13" x14ac:dyDescent="0.3">
      <c r="A30339" t="s">
        <v>11</v>
      </c>
      <c r="C30339" t="s">
        <v>5881</v>
      </c>
      <c r="D30339">
        <v>23</v>
      </c>
      <c r="E30339" s="1">
        <v>3477548</v>
      </c>
      <c r="G30339" t="s">
        <v>34</v>
      </c>
      <c r="H30339" t="s">
        <v>5882</v>
      </c>
      <c r="I30339" t="s">
        <v>15</v>
      </c>
      <c r="K30339" t="s">
        <v>16</v>
      </c>
      <c r="L30339" t="s">
        <v>17</v>
      </c>
      <c r="M30339" t="s">
        <v>217</v>
      </c>
    </row>
    <row r="30340" spans="1:13" x14ac:dyDescent="0.3">
      <c r="A30340" t="s">
        <v>11</v>
      </c>
      <c r="C30340" t="s">
        <v>5881</v>
      </c>
      <c r="D30340">
        <v>40</v>
      </c>
      <c r="E30340" s="1">
        <v>1500745</v>
      </c>
      <c r="G30340" t="s">
        <v>13</v>
      </c>
      <c r="H30340" t="s">
        <v>5899</v>
      </c>
      <c r="I30340" t="s">
        <v>15</v>
      </c>
      <c r="K30340" t="s">
        <v>16</v>
      </c>
      <c r="L30340" t="s">
        <v>17</v>
      </c>
      <c r="M30340" t="s">
        <v>82</v>
      </c>
    </row>
    <row r="30341" spans="1:13" x14ac:dyDescent="0.3">
      <c r="A30341" t="s">
        <v>11</v>
      </c>
      <c r="C30341" t="s">
        <v>5881</v>
      </c>
      <c r="D30341">
        <v>12</v>
      </c>
      <c r="E30341" s="1">
        <v>2000000</v>
      </c>
      <c r="G30341" t="s">
        <v>34</v>
      </c>
      <c r="H30341" t="s">
        <v>6091</v>
      </c>
      <c r="I30341" t="s">
        <v>15</v>
      </c>
      <c r="K30341" t="s">
        <v>16</v>
      </c>
      <c r="L30341" t="s">
        <v>38</v>
      </c>
      <c r="M30341" t="s">
        <v>504</v>
      </c>
    </row>
    <row r="30342" spans="1:13" x14ac:dyDescent="0.3">
      <c r="A30342" t="s">
        <v>11</v>
      </c>
      <c r="C30342" t="s">
        <v>4681</v>
      </c>
      <c r="D30342">
        <v>53</v>
      </c>
      <c r="E30342" s="1">
        <v>121393753</v>
      </c>
      <c r="G30342" t="s">
        <v>34</v>
      </c>
      <c r="H30342" t="s">
        <v>4776</v>
      </c>
      <c r="I30342" t="s">
        <v>15</v>
      </c>
      <c r="K30342" t="s">
        <v>16</v>
      </c>
      <c r="L30342" t="s">
        <v>17</v>
      </c>
      <c r="M30342" t="s">
        <v>75</v>
      </c>
    </row>
    <row r="30343" spans="1:13" x14ac:dyDescent="0.3">
      <c r="A30343" t="s">
        <v>11</v>
      </c>
      <c r="C30343" t="s">
        <v>5763</v>
      </c>
      <c r="D30343">
        <v>46</v>
      </c>
      <c r="E30343" s="1">
        <v>3755362</v>
      </c>
      <c r="G30343" t="s">
        <v>571</v>
      </c>
      <c r="H30343" t="s">
        <v>5800</v>
      </c>
      <c r="I30343" t="s">
        <v>15</v>
      </c>
      <c r="K30343" t="s">
        <v>16</v>
      </c>
      <c r="L30343" t="s">
        <v>17</v>
      </c>
      <c r="M30343" t="s">
        <v>617</v>
      </c>
    </row>
    <row r="30344" spans="1:13" x14ac:dyDescent="0.3">
      <c r="A30344" t="s">
        <v>11</v>
      </c>
      <c r="C30344" t="s">
        <v>5763</v>
      </c>
      <c r="D30344">
        <v>8</v>
      </c>
      <c r="E30344" s="1">
        <v>500000</v>
      </c>
      <c r="G30344" t="s">
        <v>34</v>
      </c>
      <c r="H30344" t="s">
        <v>5831</v>
      </c>
      <c r="I30344" t="s">
        <v>15</v>
      </c>
      <c r="K30344" t="s">
        <v>16</v>
      </c>
      <c r="L30344" t="s">
        <v>170</v>
      </c>
      <c r="M30344" t="s">
        <v>217</v>
      </c>
    </row>
    <row r="30345" spans="1:13" x14ac:dyDescent="0.3">
      <c r="A30345" t="s">
        <v>11</v>
      </c>
      <c r="C30345" t="s">
        <v>5642</v>
      </c>
      <c r="D30345">
        <v>56</v>
      </c>
      <c r="E30345" s="1">
        <v>2823959</v>
      </c>
      <c r="G30345" t="s">
        <v>13</v>
      </c>
      <c r="H30345" t="s">
        <v>5647</v>
      </c>
      <c r="I30345" t="s">
        <v>15</v>
      </c>
      <c r="K30345" t="s">
        <v>16</v>
      </c>
      <c r="L30345" t="s">
        <v>115</v>
      </c>
      <c r="M30345" t="s">
        <v>82</v>
      </c>
    </row>
    <row r="30346" spans="1:13" x14ac:dyDescent="0.3">
      <c r="A30346" t="s">
        <v>11</v>
      </c>
      <c r="C30346" t="s">
        <v>4928</v>
      </c>
      <c r="D30346">
        <v>60</v>
      </c>
      <c r="E30346" s="1">
        <v>6772227</v>
      </c>
      <c r="G30346" t="s">
        <v>13</v>
      </c>
      <c r="H30346" t="s">
        <v>4937</v>
      </c>
      <c r="I30346" t="s">
        <v>15</v>
      </c>
      <c r="K30346" t="s">
        <v>16</v>
      </c>
      <c r="L30346" t="s">
        <v>17</v>
      </c>
      <c r="M30346" t="s">
        <v>87</v>
      </c>
    </row>
    <row r="30347" spans="1:13" x14ac:dyDescent="0.3">
      <c r="A30347" t="s">
        <v>11</v>
      </c>
      <c r="C30347" t="s">
        <v>4855</v>
      </c>
      <c r="D30347">
        <v>22</v>
      </c>
      <c r="E30347" s="1">
        <v>498902</v>
      </c>
      <c r="G30347" t="s">
        <v>34</v>
      </c>
      <c r="H30347" t="s">
        <v>4866</v>
      </c>
      <c r="I30347" t="s">
        <v>15</v>
      </c>
      <c r="K30347" t="s">
        <v>16</v>
      </c>
      <c r="L30347" t="s">
        <v>17</v>
      </c>
      <c r="M30347" t="s">
        <v>61</v>
      </c>
    </row>
    <row r="30348" spans="1:13" x14ac:dyDescent="0.3">
      <c r="A30348" t="s">
        <v>11</v>
      </c>
      <c r="C30348" t="s">
        <v>22837</v>
      </c>
      <c r="D30348">
        <v>55</v>
      </c>
      <c r="E30348" s="1">
        <v>2119585</v>
      </c>
      <c r="G30348" t="s">
        <v>571</v>
      </c>
      <c r="H30348" t="s">
        <v>22843</v>
      </c>
      <c r="I30348" t="s">
        <v>15</v>
      </c>
      <c r="K30348" t="s">
        <v>16</v>
      </c>
      <c r="L30348" t="s">
        <v>17</v>
      </c>
      <c r="M30348" t="s">
        <v>8563</v>
      </c>
    </row>
    <row r="30349" spans="1:13" x14ac:dyDescent="0.3">
      <c r="A30349" t="s">
        <v>11</v>
      </c>
      <c r="C30349" t="s">
        <v>22837</v>
      </c>
      <c r="D30349">
        <v>26</v>
      </c>
      <c r="E30349" s="1">
        <v>877543</v>
      </c>
      <c r="G30349" t="s">
        <v>13</v>
      </c>
      <c r="H30349" t="s">
        <v>22856</v>
      </c>
      <c r="I30349" t="s">
        <v>15</v>
      </c>
      <c r="K30349" t="s">
        <v>16</v>
      </c>
      <c r="L30349" t="s">
        <v>17</v>
      </c>
      <c r="M30349" t="s">
        <v>31</v>
      </c>
    </row>
    <row r="30350" spans="1:13" x14ac:dyDescent="0.3">
      <c r="A30350" t="s">
        <v>11</v>
      </c>
      <c r="C30350" t="s">
        <v>22837</v>
      </c>
      <c r="D30350">
        <v>38</v>
      </c>
      <c r="E30350" s="1">
        <v>1469527</v>
      </c>
      <c r="G30350" t="s">
        <v>34</v>
      </c>
      <c r="H30350" t="s">
        <v>22873</v>
      </c>
      <c r="I30350" t="s">
        <v>15</v>
      </c>
      <c r="K30350" t="s">
        <v>16</v>
      </c>
      <c r="L30350" t="s">
        <v>17</v>
      </c>
      <c r="M30350" t="s">
        <v>217</v>
      </c>
    </row>
    <row r="30351" spans="1:13" x14ac:dyDescent="0.3">
      <c r="A30351" t="s">
        <v>11</v>
      </c>
      <c r="C30351" t="s">
        <v>22837</v>
      </c>
      <c r="D30351">
        <v>48</v>
      </c>
      <c r="E30351" s="1">
        <v>1301831</v>
      </c>
      <c r="G30351" t="s">
        <v>13</v>
      </c>
      <c r="H30351" t="s">
        <v>22879</v>
      </c>
      <c r="I30351" t="s">
        <v>15</v>
      </c>
      <c r="K30351" t="s">
        <v>16</v>
      </c>
      <c r="L30351" t="s">
        <v>17</v>
      </c>
      <c r="M30351" t="s">
        <v>82</v>
      </c>
    </row>
    <row r="30352" spans="1:13" x14ac:dyDescent="0.3">
      <c r="A30352" t="s">
        <v>11</v>
      </c>
      <c r="C30352" t="s">
        <v>22837</v>
      </c>
      <c r="D30352">
        <v>44</v>
      </c>
      <c r="E30352" s="1">
        <v>4900217</v>
      </c>
      <c r="G30352" t="s">
        <v>34</v>
      </c>
      <c r="H30352" t="s">
        <v>22885</v>
      </c>
      <c r="I30352" t="s">
        <v>15</v>
      </c>
      <c r="K30352" t="s">
        <v>16</v>
      </c>
      <c r="L30352" t="s">
        <v>17</v>
      </c>
      <c r="M30352" t="s">
        <v>1024</v>
      </c>
    </row>
    <row r="30353" spans="1:13" x14ac:dyDescent="0.3">
      <c r="A30353" t="s">
        <v>11</v>
      </c>
      <c r="C30353" t="s">
        <v>22837</v>
      </c>
      <c r="D30353">
        <v>38</v>
      </c>
      <c r="E30353" s="1">
        <v>1998879</v>
      </c>
      <c r="G30353" t="s">
        <v>34</v>
      </c>
      <c r="H30353" t="s">
        <v>23058</v>
      </c>
      <c r="I30353" t="s">
        <v>15</v>
      </c>
      <c r="K30353" t="s">
        <v>16</v>
      </c>
      <c r="L30353" t="s">
        <v>17</v>
      </c>
      <c r="M30353" t="s">
        <v>217</v>
      </c>
    </row>
    <row r="30354" spans="1:13" x14ac:dyDescent="0.3">
      <c r="A30354" t="s">
        <v>11</v>
      </c>
      <c r="C30354" t="s">
        <v>24055</v>
      </c>
      <c r="D30354">
        <v>45</v>
      </c>
      <c r="E30354" s="1">
        <v>1573992</v>
      </c>
      <c r="G30354" t="s">
        <v>571</v>
      </c>
      <c r="H30354" t="s">
        <v>24059</v>
      </c>
      <c r="I30354" t="s">
        <v>15</v>
      </c>
      <c r="K30354" t="s">
        <v>16</v>
      </c>
      <c r="L30354" t="s">
        <v>17</v>
      </c>
      <c r="M30354" t="s">
        <v>22520</v>
      </c>
    </row>
    <row r="30355" spans="1:13" x14ac:dyDescent="0.3">
      <c r="A30355" t="s">
        <v>11</v>
      </c>
      <c r="C30355" t="s">
        <v>24055</v>
      </c>
      <c r="D30355">
        <v>59</v>
      </c>
      <c r="E30355" s="1">
        <v>50000000</v>
      </c>
      <c r="G30355" t="s">
        <v>34</v>
      </c>
      <c r="H30355" t="s">
        <v>24082</v>
      </c>
      <c r="I30355" t="s">
        <v>15</v>
      </c>
      <c r="K30355" t="s">
        <v>16</v>
      </c>
      <c r="L30355" t="s">
        <v>17</v>
      </c>
      <c r="M30355" t="s">
        <v>217</v>
      </c>
    </row>
    <row r="30356" spans="1:13" x14ac:dyDescent="0.3">
      <c r="A30356" t="s">
        <v>11</v>
      </c>
      <c r="C30356" t="s">
        <v>24055</v>
      </c>
      <c r="D30356">
        <v>39</v>
      </c>
      <c r="E30356" s="1">
        <v>2496699</v>
      </c>
      <c r="G30356" t="s">
        <v>13</v>
      </c>
      <c r="H30356" t="s">
        <v>24138</v>
      </c>
      <c r="I30356" t="s">
        <v>15</v>
      </c>
      <c r="K30356" t="s">
        <v>16</v>
      </c>
      <c r="L30356" t="s">
        <v>38</v>
      </c>
      <c r="M30356" t="s">
        <v>345</v>
      </c>
    </row>
    <row r="30357" spans="1:13" x14ac:dyDescent="0.3">
      <c r="A30357" t="s">
        <v>11</v>
      </c>
      <c r="C30357" t="s">
        <v>24055</v>
      </c>
      <c r="D30357">
        <v>56</v>
      </c>
      <c r="E30357" s="1">
        <v>4414490</v>
      </c>
      <c r="G30357" t="s">
        <v>34</v>
      </c>
      <c r="H30357" t="s">
        <v>24171</v>
      </c>
      <c r="I30357" t="s">
        <v>15</v>
      </c>
      <c r="K30357" t="s">
        <v>16</v>
      </c>
      <c r="L30357" t="s">
        <v>17</v>
      </c>
      <c r="M30357" t="s">
        <v>989</v>
      </c>
    </row>
    <row r="30358" spans="1:13" x14ac:dyDescent="0.3">
      <c r="A30358" t="s">
        <v>11</v>
      </c>
      <c r="C30358" t="s">
        <v>24055</v>
      </c>
      <c r="D30358">
        <v>50</v>
      </c>
      <c r="E30358" s="1">
        <v>870510</v>
      </c>
      <c r="G30358" t="s">
        <v>34</v>
      </c>
      <c r="H30358" t="s">
        <v>24191</v>
      </c>
      <c r="I30358" t="s">
        <v>15</v>
      </c>
      <c r="K30358" t="s">
        <v>16</v>
      </c>
      <c r="L30358" t="s">
        <v>44</v>
      </c>
      <c r="M30358" t="s">
        <v>39</v>
      </c>
    </row>
    <row r="30359" spans="1:13" x14ac:dyDescent="0.3">
      <c r="A30359" t="s">
        <v>11</v>
      </c>
      <c r="C30359" t="s">
        <v>24055</v>
      </c>
      <c r="D30359">
        <v>39</v>
      </c>
      <c r="E30359" s="1">
        <v>1599368</v>
      </c>
      <c r="G30359" t="s">
        <v>69</v>
      </c>
      <c r="H30359" t="s">
        <v>24302</v>
      </c>
      <c r="I30359" t="s">
        <v>15</v>
      </c>
      <c r="K30359" t="s">
        <v>16</v>
      </c>
      <c r="L30359" t="s">
        <v>170</v>
      </c>
      <c r="M30359" t="s">
        <v>39</v>
      </c>
    </row>
    <row r="30360" spans="1:13" x14ac:dyDescent="0.3">
      <c r="A30360" t="s">
        <v>11</v>
      </c>
      <c r="C30360" t="s">
        <v>24055</v>
      </c>
      <c r="D30360">
        <v>15</v>
      </c>
      <c r="E30360" s="1">
        <v>125060</v>
      </c>
      <c r="G30360" t="s">
        <v>34</v>
      </c>
      <c r="H30360" t="s">
        <v>24343</v>
      </c>
      <c r="I30360" t="s">
        <v>15</v>
      </c>
      <c r="K30360" t="s">
        <v>16</v>
      </c>
      <c r="L30360" t="s">
        <v>248</v>
      </c>
      <c r="M30360" t="s">
        <v>39</v>
      </c>
    </row>
    <row r="30361" spans="1:13" x14ac:dyDescent="0.3">
      <c r="A30361" t="s">
        <v>11</v>
      </c>
      <c r="C30361" t="s">
        <v>23213</v>
      </c>
      <c r="D30361">
        <v>43</v>
      </c>
      <c r="E30361" s="1">
        <v>2997153</v>
      </c>
      <c r="G30361" t="s">
        <v>13</v>
      </c>
      <c r="H30361" t="s">
        <v>23218</v>
      </c>
      <c r="I30361" t="s">
        <v>15</v>
      </c>
      <c r="K30361" t="s">
        <v>16</v>
      </c>
      <c r="L30361" t="s">
        <v>257</v>
      </c>
      <c r="M30361" t="s">
        <v>345</v>
      </c>
    </row>
    <row r="30362" spans="1:13" x14ac:dyDescent="0.3">
      <c r="A30362" t="s">
        <v>11</v>
      </c>
      <c r="C30362" t="s">
        <v>23213</v>
      </c>
      <c r="D30362">
        <v>22</v>
      </c>
      <c r="E30362" s="1">
        <v>2437337</v>
      </c>
      <c r="G30362" t="s">
        <v>34</v>
      </c>
      <c r="H30362" t="s">
        <v>23317</v>
      </c>
      <c r="I30362" t="s">
        <v>15</v>
      </c>
      <c r="K30362" t="s">
        <v>16</v>
      </c>
      <c r="L30362" t="s">
        <v>44</v>
      </c>
      <c r="M30362" t="s">
        <v>75</v>
      </c>
    </row>
    <row r="30363" spans="1:13" x14ac:dyDescent="0.3">
      <c r="A30363" t="s">
        <v>11</v>
      </c>
      <c r="C30363" t="s">
        <v>23213</v>
      </c>
      <c r="D30363">
        <v>50</v>
      </c>
      <c r="E30363" s="1">
        <v>3000000</v>
      </c>
      <c r="G30363" t="s">
        <v>34</v>
      </c>
      <c r="H30363" t="s">
        <v>23367</v>
      </c>
      <c r="I30363" t="s">
        <v>15</v>
      </c>
      <c r="K30363" t="s">
        <v>16</v>
      </c>
      <c r="L30363" t="s">
        <v>17</v>
      </c>
      <c r="M30363" t="s">
        <v>39</v>
      </c>
    </row>
    <row r="30364" spans="1:13" x14ac:dyDescent="0.3">
      <c r="A30364" t="s">
        <v>11</v>
      </c>
      <c r="C30364" t="s">
        <v>23427</v>
      </c>
      <c r="D30364">
        <v>28</v>
      </c>
      <c r="E30364" s="1">
        <v>2797426</v>
      </c>
      <c r="G30364" t="s">
        <v>34</v>
      </c>
      <c r="H30364" t="s">
        <v>23435</v>
      </c>
      <c r="I30364" t="s">
        <v>15</v>
      </c>
      <c r="K30364" t="s">
        <v>16</v>
      </c>
      <c r="L30364" t="s">
        <v>17</v>
      </c>
      <c r="M30364" t="s">
        <v>217</v>
      </c>
    </row>
    <row r="30365" spans="1:13" x14ac:dyDescent="0.3">
      <c r="A30365" t="s">
        <v>11</v>
      </c>
      <c r="C30365" t="s">
        <v>23427</v>
      </c>
      <c r="D30365">
        <v>36</v>
      </c>
      <c r="E30365" s="1">
        <v>682362</v>
      </c>
      <c r="G30365" t="s">
        <v>34</v>
      </c>
      <c r="H30365" t="s">
        <v>23459</v>
      </c>
      <c r="I30365" t="s">
        <v>15</v>
      </c>
      <c r="K30365" t="s">
        <v>16</v>
      </c>
      <c r="L30365" t="s">
        <v>17</v>
      </c>
      <c r="M30365" t="s">
        <v>217</v>
      </c>
    </row>
    <row r="30366" spans="1:13" x14ac:dyDescent="0.3">
      <c r="A30366" t="s">
        <v>11</v>
      </c>
      <c r="C30366" t="s">
        <v>23966</v>
      </c>
      <c r="D30366">
        <v>24</v>
      </c>
      <c r="E30366" s="1">
        <v>4999884</v>
      </c>
      <c r="G30366" t="s">
        <v>34</v>
      </c>
      <c r="H30366" t="s">
        <v>23983</v>
      </c>
      <c r="I30366" t="s">
        <v>15</v>
      </c>
      <c r="K30366" t="s">
        <v>16</v>
      </c>
      <c r="L30366" t="s">
        <v>257</v>
      </c>
      <c r="M30366" t="s">
        <v>61</v>
      </c>
    </row>
    <row r="30367" spans="1:13" x14ac:dyDescent="0.3">
      <c r="A30367" t="s">
        <v>11</v>
      </c>
      <c r="C30367" t="s">
        <v>23856</v>
      </c>
      <c r="D30367">
        <v>56</v>
      </c>
      <c r="E30367" s="1">
        <v>2637667</v>
      </c>
      <c r="G30367" t="s">
        <v>571</v>
      </c>
      <c r="H30367" t="s">
        <v>23883</v>
      </c>
      <c r="I30367" t="s">
        <v>15</v>
      </c>
      <c r="K30367" t="s">
        <v>16</v>
      </c>
      <c r="L30367" t="s">
        <v>17</v>
      </c>
      <c r="M30367" t="s">
        <v>23884</v>
      </c>
    </row>
    <row r="30368" spans="1:13" x14ac:dyDescent="0.3">
      <c r="A30368" t="s">
        <v>11</v>
      </c>
      <c r="C30368" t="s">
        <v>23564</v>
      </c>
      <c r="D30368">
        <v>45</v>
      </c>
      <c r="E30368" s="1">
        <v>8523725</v>
      </c>
      <c r="G30368" t="s">
        <v>69</v>
      </c>
      <c r="H30368" t="s">
        <v>23569</v>
      </c>
      <c r="I30368" t="s">
        <v>15</v>
      </c>
      <c r="K30368" t="s">
        <v>16</v>
      </c>
      <c r="L30368" t="s">
        <v>38</v>
      </c>
      <c r="M30368" t="s">
        <v>3775</v>
      </c>
    </row>
    <row r="30369" spans="1:13" x14ac:dyDescent="0.3">
      <c r="A30369" t="s">
        <v>11</v>
      </c>
      <c r="C30369" t="s">
        <v>23792</v>
      </c>
      <c r="D30369">
        <v>57</v>
      </c>
      <c r="E30369" s="1">
        <v>2698063</v>
      </c>
      <c r="G30369" t="s">
        <v>34</v>
      </c>
      <c r="H30369" t="s">
        <v>23791</v>
      </c>
      <c r="I30369" t="s">
        <v>15</v>
      </c>
      <c r="K30369" t="s">
        <v>16</v>
      </c>
      <c r="L30369" t="s">
        <v>44</v>
      </c>
      <c r="M30369" t="s">
        <v>39</v>
      </c>
    </row>
    <row r="30370" spans="1:13" x14ac:dyDescent="0.3">
      <c r="A30370" t="s">
        <v>11</v>
      </c>
      <c r="C30370" t="s">
        <v>23792</v>
      </c>
      <c r="D30370">
        <v>47</v>
      </c>
      <c r="E30370" s="1">
        <v>4964629</v>
      </c>
      <c r="G30370" t="s">
        <v>13</v>
      </c>
      <c r="H30370" t="s">
        <v>23795</v>
      </c>
      <c r="I30370" t="s">
        <v>15</v>
      </c>
      <c r="K30370" t="s">
        <v>16</v>
      </c>
      <c r="L30370" t="s">
        <v>17</v>
      </c>
      <c r="M30370" t="s">
        <v>18</v>
      </c>
    </row>
    <row r="30371" spans="1:13" x14ac:dyDescent="0.3">
      <c r="A30371" t="s">
        <v>11</v>
      </c>
      <c r="C30371" t="s">
        <v>23792</v>
      </c>
      <c r="D30371">
        <v>52</v>
      </c>
      <c r="E30371" s="1">
        <v>3074308</v>
      </c>
      <c r="G30371" t="s">
        <v>571</v>
      </c>
      <c r="H30371" t="s">
        <v>23805</v>
      </c>
      <c r="I30371" t="s">
        <v>15</v>
      </c>
      <c r="K30371" t="s">
        <v>16</v>
      </c>
      <c r="L30371" t="s">
        <v>17</v>
      </c>
      <c r="M30371" t="s">
        <v>23806</v>
      </c>
    </row>
    <row r="30372" spans="1:13" x14ac:dyDescent="0.3">
      <c r="A30372" t="s">
        <v>11</v>
      </c>
      <c r="C30372" t="s">
        <v>22801</v>
      </c>
      <c r="D30372">
        <v>3</v>
      </c>
      <c r="E30372" s="1">
        <v>49999</v>
      </c>
      <c r="G30372" t="s">
        <v>13</v>
      </c>
      <c r="H30372" t="s">
        <v>22803</v>
      </c>
      <c r="I30372" t="s">
        <v>15</v>
      </c>
      <c r="K30372" t="s">
        <v>16</v>
      </c>
      <c r="L30372" t="s">
        <v>17</v>
      </c>
      <c r="M30372" t="s">
        <v>450</v>
      </c>
    </row>
    <row r="30373" spans="1:13" x14ac:dyDescent="0.3">
      <c r="A30373" t="s">
        <v>11</v>
      </c>
      <c r="C30373" t="s">
        <v>21173</v>
      </c>
      <c r="D30373">
        <v>41</v>
      </c>
      <c r="E30373" s="1">
        <v>3783012</v>
      </c>
      <c r="G30373" t="s">
        <v>13</v>
      </c>
      <c r="H30373" t="s">
        <v>21194</v>
      </c>
      <c r="I30373" t="s">
        <v>15</v>
      </c>
      <c r="K30373" t="s">
        <v>16</v>
      </c>
      <c r="L30373" t="s">
        <v>38</v>
      </c>
      <c r="M30373" t="s">
        <v>345</v>
      </c>
    </row>
    <row r="30374" spans="1:13" x14ac:dyDescent="0.3">
      <c r="A30374" t="s">
        <v>11</v>
      </c>
      <c r="C30374" t="s">
        <v>21173</v>
      </c>
      <c r="D30374">
        <v>25</v>
      </c>
      <c r="E30374" s="1">
        <v>890675</v>
      </c>
      <c r="G30374" t="s">
        <v>13</v>
      </c>
      <c r="H30374" t="s">
        <v>21222</v>
      </c>
      <c r="I30374" t="s">
        <v>15</v>
      </c>
      <c r="K30374" t="s">
        <v>16</v>
      </c>
      <c r="L30374" t="s">
        <v>17</v>
      </c>
      <c r="M30374" t="s">
        <v>345</v>
      </c>
    </row>
    <row r="30375" spans="1:13" x14ac:dyDescent="0.3">
      <c r="A30375" t="s">
        <v>11</v>
      </c>
      <c r="C30375" t="s">
        <v>21173</v>
      </c>
      <c r="D30375">
        <v>19</v>
      </c>
      <c r="E30375" s="1">
        <v>340202</v>
      </c>
      <c r="G30375" t="s">
        <v>13</v>
      </c>
      <c r="H30375" t="s">
        <v>21439</v>
      </c>
      <c r="I30375" t="s">
        <v>15</v>
      </c>
      <c r="K30375" t="s">
        <v>16</v>
      </c>
      <c r="L30375" t="s">
        <v>17</v>
      </c>
      <c r="M30375" t="s">
        <v>31</v>
      </c>
    </row>
    <row r="30376" spans="1:13" x14ac:dyDescent="0.3">
      <c r="A30376" t="s">
        <v>11</v>
      </c>
      <c r="C30376" t="s">
        <v>21173</v>
      </c>
      <c r="D30376">
        <v>26</v>
      </c>
      <c r="E30376" s="1">
        <v>1080017</v>
      </c>
      <c r="G30376" t="s">
        <v>34</v>
      </c>
      <c r="H30376" t="s">
        <v>21653</v>
      </c>
      <c r="I30376" t="s">
        <v>15</v>
      </c>
      <c r="K30376" t="s">
        <v>16</v>
      </c>
      <c r="L30376" t="s">
        <v>38</v>
      </c>
      <c r="M30376" t="s">
        <v>75</v>
      </c>
    </row>
    <row r="30377" spans="1:13" x14ac:dyDescent="0.3">
      <c r="A30377" t="s">
        <v>11</v>
      </c>
      <c r="C30377" t="s">
        <v>22248</v>
      </c>
      <c r="D30377">
        <v>56</v>
      </c>
      <c r="E30377" s="1">
        <v>7466490</v>
      </c>
      <c r="G30377" t="s">
        <v>34</v>
      </c>
      <c r="H30377" t="s">
        <v>22271</v>
      </c>
      <c r="I30377" t="s">
        <v>15</v>
      </c>
      <c r="K30377" t="s">
        <v>16</v>
      </c>
      <c r="L30377" t="s">
        <v>17</v>
      </c>
      <c r="M30377" t="s">
        <v>61</v>
      </c>
    </row>
    <row r="30378" spans="1:13" x14ac:dyDescent="0.3">
      <c r="A30378" t="s">
        <v>11</v>
      </c>
      <c r="C30378" t="s">
        <v>22248</v>
      </c>
      <c r="D30378">
        <v>51</v>
      </c>
      <c r="E30378" s="1">
        <v>3339312</v>
      </c>
      <c r="G30378" t="s">
        <v>13</v>
      </c>
      <c r="H30378" t="s">
        <v>22310</v>
      </c>
      <c r="I30378" t="s">
        <v>15</v>
      </c>
      <c r="K30378" t="s">
        <v>16</v>
      </c>
      <c r="L30378" t="s">
        <v>38</v>
      </c>
      <c r="M30378" t="s">
        <v>345</v>
      </c>
    </row>
    <row r="30379" spans="1:13" x14ac:dyDescent="0.3">
      <c r="A30379" t="s">
        <v>11</v>
      </c>
      <c r="C30379" t="s">
        <v>22248</v>
      </c>
      <c r="D30379">
        <v>36</v>
      </c>
      <c r="E30379" s="1">
        <v>2155957</v>
      </c>
      <c r="G30379" t="s">
        <v>13</v>
      </c>
      <c r="H30379" t="s">
        <v>22332</v>
      </c>
      <c r="I30379" t="s">
        <v>15</v>
      </c>
      <c r="K30379" t="s">
        <v>16</v>
      </c>
      <c r="L30379" t="s">
        <v>17</v>
      </c>
      <c r="M30379" t="s">
        <v>82</v>
      </c>
    </row>
    <row r="30380" spans="1:13" x14ac:dyDescent="0.3">
      <c r="A30380" t="s">
        <v>11</v>
      </c>
      <c r="C30380" t="s">
        <v>22248</v>
      </c>
      <c r="D30380">
        <v>85</v>
      </c>
      <c r="E30380" s="1">
        <v>4251087</v>
      </c>
      <c r="G30380" t="s">
        <v>34</v>
      </c>
      <c r="H30380" t="s">
        <v>22349</v>
      </c>
      <c r="I30380" t="s">
        <v>15</v>
      </c>
      <c r="K30380" t="s">
        <v>16</v>
      </c>
      <c r="L30380" t="s">
        <v>17</v>
      </c>
      <c r="M30380" t="s">
        <v>61</v>
      </c>
    </row>
    <row r="30381" spans="1:13" x14ac:dyDescent="0.3">
      <c r="A30381" t="s">
        <v>11</v>
      </c>
      <c r="C30381" t="s">
        <v>21714</v>
      </c>
      <c r="D30381">
        <v>40</v>
      </c>
      <c r="E30381" s="1">
        <v>1656175</v>
      </c>
      <c r="G30381" t="s">
        <v>13</v>
      </c>
      <c r="H30381" t="s">
        <v>21726</v>
      </c>
      <c r="I30381" t="s">
        <v>15</v>
      </c>
      <c r="K30381" t="s">
        <v>16</v>
      </c>
      <c r="L30381" t="s">
        <v>17</v>
      </c>
      <c r="M30381" t="s">
        <v>18</v>
      </c>
    </row>
    <row r="30382" spans="1:13" x14ac:dyDescent="0.3">
      <c r="A30382" t="s">
        <v>11</v>
      </c>
      <c r="C30382" t="s">
        <v>22505</v>
      </c>
      <c r="D30382">
        <v>64</v>
      </c>
      <c r="E30382" s="1">
        <v>6305001</v>
      </c>
      <c r="G30382" t="s">
        <v>13</v>
      </c>
      <c r="H30382" t="s">
        <v>22542</v>
      </c>
      <c r="I30382" t="s">
        <v>15</v>
      </c>
      <c r="K30382" t="s">
        <v>16</v>
      </c>
      <c r="L30382" t="s">
        <v>38</v>
      </c>
      <c r="M30382" t="s">
        <v>22543</v>
      </c>
    </row>
    <row r="30383" spans="1:13" x14ac:dyDescent="0.3">
      <c r="A30383" t="s">
        <v>11</v>
      </c>
      <c r="C30383" t="s">
        <v>21035</v>
      </c>
      <c r="D30383">
        <v>41</v>
      </c>
      <c r="E30383" s="1">
        <v>7000000</v>
      </c>
      <c r="G30383" t="s">
        <v>34</v>
      </c>
      <c r="H30383" t="s">
        <v>21038</v>
      </c>
      <c r="I30383" t="s">
        <v>15</v>
      </c>
      <c r="K30383" t="s">
        <v>16</v>
      </c>
      <c r="L30383" t="s">
        <v>17</v>
      </c>
      <c r="M30383" t="s">
        <v>61</v>
      </c>
    </row>
    <row r="30384" spans="1:13" x14ac:dyDescent="0.3">
      <c r="A30384" t="s">
        <v>11</v>
      </c>
      <c r="C30384" t="s">
        <v>21035</v>
      </c>
      <c r="D30384">
        <v>32</v>
      </c>
      <c r="E30384" s="1">
        <v>2000000</v>
      </c>
      <c r="G30384" t="s">
        <v>34</v>
      </c>
      <c r="H30384" t="s">
        <v>21085</v>
      </c>
      <c r="I30384" t="s">
        <v>15</v>
      </c>
      <c r="K30384" t="s">
        <v>16</v>
      </c>
      <c r="L30384" t="s">
        <v>17</v>
      </c>
      <c r="M30384" t="s">
        <v>268</v>
      </c>
    </row>
    <row r="30385" spans="1:13" x14ac:dyDescent="0.3">
      <c r="A30385" t="s">
        <v>11</v>
      </c>
      <c r="C30385" t="s">
        <v>21907</v>
      </c>
      <c r="D30385">
        <v>67</v>
      </c>
      <c r="E30385" s="1">
        <v>3552670</v>
      </c>
      <c r="G30385" t="s">
        <v>13</v>
      </c>
      <c r="H30385" t="s">
        <v>21934</v>
      </c>
      <c r="I30385" t="s">
        <v>15</v>
      </c>
      <c r="K30385" t="s">
        <v>16</v>
      </c>
      <c r="L30385" t="s">
        <v>257</v>
      </c>
      <c r="M30385" t="s">
        <v>345</v>
      </c>
    </row>
    <row r="30386" spans="1:13" x14ac:dyDescent="0.3">
      <c r="A30386" t="s">
        <v>11</v>
      </c>
      <c r="C30386" t="s">
        <v>22024</v>
      </c>
      <c r="D30386">
        <v>20</v>
      </c>
      <c r="E30386" s="1">
        <v>99553</v>
      </c>
      <c r="G30386" t="s">
        <v>13</v>
      </c>
      <c r="H30386" t="s">
        <v>22059</v>
      </c>
      <c r="I30386" t="s">
        <v>15</v>
      </c>
      <c r="K30386" t="s">
        <v>16</v>
      </c>
      <c r="L30386" t="s">
        <v>17</v>
      </c>
      <c r="M30386" t="s">
        <v>345</v>
      </c>
    </row>
    <row r="30387" spans="1:13" x14ac:dyDescent="0.3">
      <c r="A30387" t="s">
        <v>11</v>
      </c>
      <c r="C30387" t="s">
        <v>22115</v>
      </c>
      <c r="D30387">
        <v>18</v>
      </c>
      <c r="E30387" s="1">
        <v>1413934</v>
      </c>
      <c r="G30387" t="s">
        <v>34</v>
      </c>
      <c r="H30387" t="s">
        <v>22114</v>
      </c>
      <c r="I30387" t="s">
        <v>15</v>
      </c>
      <c r="K30387" t="s">
        <v>16</v>
      </c>
      <c r="L30387" t="s">
        <v>17</v>
      </c>
      <c r="M30387" t="s">
        <v>61</v>
      </c>
    </row>
    <row r="30388" spans="1:13" x14ac:dyDescent="0.3">
      <c r="A30388" t="s">
        <v>11</v>
      </c>
      <c r="C30388" t="s">
        <v>15737</v>
      </c>
      <c r="D30388">
        <v>32</v>
      </c>
      <c r="E30388" s="1">
        <v>1217000</v>
      </c>
      <c r="G30388" t="s">
        <v>48</v>
      </c>
      <c r="H30388" t="s">
        <v>15751</v>
      </c>
      <c r="I30388" t="s">
        <v>15</v>
      </c>
      <c r="K30388" t="s">
        <v>16</v>
      </c>
      <c r="L30388" t="s">
        <v>170</v>
      </c>
      <c r="M30388" t="s">
        <v>354</v>
      </c>
    </row>
    <row r="30389" spans="1:13" x14ac:dyDescent="0.3">
      <c r="A30389" t="s">
        <v>11</v>
      </c>
      <c r="C30389" t="s">
        <v>15737</v>
      </c>
      <c r="D30389">
        <v>51</v>
      </c>
      <c r="E30389" s="1">
        <v>19863711</v>
      </c>
      <c r="G30389" t="s">
        <v>34</v>
      </c>
      <c r="H30389" t="s">
        <v>15813</v>
      </c>
      <c r="I30389" t="s">
        <v>15</v>
      </c>
      <c r="K30389" t="s">
        <v>16</v>
      </c>
      <c r="L30389" t="s">
        <v>17</v>
      </c>
      <c r="M30389" t="s">
        <v>740</v>
      </c>
    </row>
    <row r="30390" spans="1:13" x14ac:dyDescent="0.3">
      <c r="A30390" t="s">
        <v>11</v>
      </c>
      <c r="C30390" t="s">
        <v>15737</v>
      </c>
      <c r="D30390">
        <v>74</v>
      </c>
      <c r="E30390" s="1">
        <v>9699107</v>
      </c>
      <c r="G30390" t="s">
        <v>571</v>
      </c>
      <c r="H30390" t="s">
        <v>15917</v>
      </c>
      <c r="I30390" t="s">
        <v>15</v>
      </c>
      <c r="K30390" t="s">
        <v>16</v>
      </c>
      <c r="L30390" t="s">
        <v>17</v>
      </c>
      <c r="M30390" t="s">
        <v>8563</v>
      </c>
    </row>
    <row r="30391" spans="1:13" x14ac:dyDescent="0.3">
      <c r="A30391" t="s">
        <v>11</v>
      </c>
      <c r="C30391" t="s">
        <v>15737</v>
      </c>
      <c r="D30391">
        <v>20</v>
      </c>
      <c r="E30391" s="1">
        <v>831947</v>
      </c>
      <c r="G30391" t="s">
        <v>571</v>
      </c>
      <c r="H30391" t="s">
        <v>15972</v>
      </c>
      <c r="I30391" t="s">
        <v>15</v>
      </c>
      <c r="K30391" t="s">
        <v>16</v>
      </c>
      <c r="L30391" t="s">
        <v>17</v>
      </c>
      <c r="M30391" t="s">
        <v>15973</v>
      </c>
    </row>
    <row r="30392" spans="1:13" x14ac:dyDescent="0.3">
      <c r="A30392" t="s">
        <v>11</v>
      </c>
      <c r="C30392" t="s">
        <v>15737</v>
      </c>
      <c r="D30392">
        <v>78</v>
      </c>
      <c r="E30392" s="1">
        <v>9293619</v>
      </c>
      <c r="G30392" t="s">
        <v>571</v>
      </c>
      <c r="H30392" t="s">
        <v>15976</v>
      </c>
      <c r="I30392" t="s">
        <v>15</v>
      </c>
      <c r="K30392" t="s">
        <v>16</v>
      </c>
      <c r="L30392" t="s">
        <v>17</v>
      </c>
      <c r="M30392" t="s">
        <v>15977</v>
      </c>
    </row>
    <row r="30393" spans="1:13" x14ac:dyDescent="0.3">
      <c r="A30393" t="s">
        <v>11</v>
      </c>
      <c r="C30393" t="s">
        <v>15737</v>
      </c>
      <c r="D30393">
        <v>22</v>
      </c>
      <c r="E30393" s="1">
        <v>791130</v>
      </c>
      <c r="G30393" t="s">
        <v>34</v>
      </c>
      <c r="H30393" t="s">
        <v>15993</v>
      </c>
      <c r="I30393" t="s">
        <v>15</v>
      </c>
      <c r="K30393" t="s">
        <v>16</v>
      </c>
      <c r="L30393" t="s">
        <v>170</v>
      </c>
      <c r="M30393" t="s">
        <v>217</v>
      </c>
    </row>
    <row r="30394" spans="1:13" x14ac:dyDescent="0.3">
      <c r="A30394" t="s">
        <v>11</v>
      </c>
      <c r="C30394" t="s">
        <v>15737</v>
      </c>
      <c r="D30394">
        <v>56</v>
      </c>
      <c r="E30394" s="1">
        <v>34556963</v>
      </c>
      <c r="G30394" t="s">
        <v>13</v>
      </c>
      <c r="H30394" t="s">
        <v>16065</v>
      </c>
      <c r="I30394" t="s">
        <v>15</v>
      </c>
      <c r="K30394" t="s">
        <v>16</v>
      </c>
      <c r="L30394" t="s">
        <v>17</v>
      </c>
      <c r="M30394" t="s">
        <v>66</v>
      </c>
    </row>
    <row r="30395" spans="1:13" x14ac:dyDescent="0.3">
      <c r="A30395" t="s">
        <v>11</v>
      </c>
      <c r="C30395" t="s">
        <v>16755</v>
      </c>
      <c r="D30395">
        <v>37</v>
      </c>
      <c r="E30395" s="1">
        <v>1250000</v>
      </c>
      <c r="G30395" t="s">
        <v>48</v>
      </c>
      <c r="H30395" t="s">
        <v>16760</v>
      </c>
      <c r="I30395" t="s">
        <v>15</v>
      </c>
      <c r="K30395" t="s">
        <v>16</v>
      </c>
      <c r="L30395" t="s">
        <v>17</v>
      </c>
      <c r="M30395" t="s">
        <v>354</v>
      </c>
    </row>
    <row r="30396" spans="1:13" x14ac:dyDescent="0.3">
      <c r="A30396" t="s">
        <v>11</v>
      </c>
      <c r="C30396" t="s">
        <v>16755</v>
      </c>
      <c r="D30396">
        <v>84</v>
      </c>
      <c r="E30396" s="1">
        <v>4700031</v>
      </c>
      <c r="G30396" t="s">
        <v>13</v>
      </c>
      <c r="H30396" t="s">
        <v>16764</v>
      </c>
      <c r="I30396" t="s">
        <v>15</v>
      </c>
      <c r="K30396" t="s">
        <v>16</v>
      </c>
      <c r="L30396" t="s">
        <v>248</v>
      </c>
      <c r="M30396" t="s">
        <v>82</v>
      </c>
    </row>
    <row r="30397" spans="1:13" x14ac:dyDescent="0.3">
      <c r="A30397" t="s">
        <v>11</v>
      </c>
      <c r="C30397" t="s">
        <v>16755</v>
      </c>
      <c r="D30397">
        <v>62</v>
      </c>
      <c r="E30397" s="1">
        <v>4456863</v>
      </c>
      <c r="G30397" t="s">
        <v>571</v>
      </c>
      <c r="H30397" t="s">
        <v>16772</v>
      </c>
      <c r="I30397" t="s">
        <v>15</v>
      </c>
      <c r="K30397" t="s">
        <v>16</v>
      </c>
      <c r="L30397" t="s">
        <v>17</v>
      </c>
      <c r="M30397" t="s">
        <v>3140</v>
      </c>
    </row>
    <row r="30398" spans="1:13" x14ac:dyDescent="0.3">
      <c r="A30398" t="s">
        <v>11</v>
      </c>
      <c r="C30398" t="s">
        <v>16755</v>
      </c>
      <c r="D30398">
        <v>24</v>
      </c>
      <c r="E30398" s="1">
        <v>246247</v>
      </c>
      <c r="G30398" t="s">
        <v>34</v>
      </c>
      <c r="H30398" t="s">
        <v>16783</v>
      </c>
      <c r="I30398" t="s">
        <v>15</v>
      </c>
      <c r="K30398" t="s">
        <v>16</v>
      </c>
      <c r="L30398" t="s">
        <v>38</v>
      </c>
      <c r="M30398" t="s">
        <v>217</v>
      </c>
    </row>
    <row r="30399" spans="1:13" x14ac:dyDescent="0.3">
      <c r="A30399" t="s">
        <v>11</v>
      </c>
      <c r="C30399" t="s">
        <v>16755</v>
      </c>
      <c r="D30399">
        <v>85</v>
      </c>
      <c r="E30399" s="1">
        <v>9902888</v>
      </c>
      <c r="G30399" t="s">
        <v>13</v>
      </c>
      <c r="H30399" t="s">
        <v>16806</v>
      </c>
      <c r="I30399" t="s">
        <v>15</v>
      </c>
      <c r="K30399" t="s">
        <v>16</v>
      </c>
      <c r="L30399" t="s">
        <v>17</v>
      </c>
      <c r="M30399" t="s">
        <v>10952</v>
      </c>
    </row>
    <row r="30400" spans="1:13" x14ac:dyDescent="0.3">
      <c r="A30400" t="s">
        <v>11</v>
      </c>
      <c r="C30400" t="s">
        <v>16755</v>
      </c>
      <c r="D30400">
        <v>58</v>
      </c>
      <c r="E30400" s="1">
        <v>2807115</v>
      </c>
      <c r="G30400" t="s">
        <v>34</v>
      </c>
      <c r="H30400" t="s">
        <v>16808</v>
      </c>
      <c r="I30400" t="s">
        <v>15</v>
      </c>
      <c r="K30400" t="s">
        <v>16</v>
      </c>
      <c r="L30400" t="s">
        <v>17</v>
      </c>
      <c r="M30400" t="s">
        <v>1226</v>
      </c>
    </row>
    <row r="30401" spans="1:13" x14ac:dyDescent="0.3">
      <c r="A30401" t="s">
        <v>11</v>
      </c>
      <c r="C30401" t="s">
        <v>16755</v>
      </c>
      <c r="D30401">
        <v>63</v>
      </c>
      <c r="E30401" s="1">
        <v>2692730</v>
      </c>
      <c r="G30401" t="s">
        <v>13</v>
      </c>
      <c r="H30401" t="s">
        <v>16815</v>
      </c>
      <c r="I30401" t="s">
        <v>15</v>
      </c>
      <c r="K30401" t="s">
        <v>16</v>
      </c>
      <c r="L30401" t="s">
        <v>115</v>
      </c>
      <c r="M30401" t="s">
        <v>82</v>
      </c>
    </row>
    <row r="30402" spans="1:13" x14ac:dyDescent="0.3">
      <c r="A30402" t="s">
        <v>11</v>
      </c>
      <c r="C30402" t="s">
        <v>16755</v>
      </c>
      <c r="D30402">
        <v>30</v>
      </c>
      <c r="E30402" s="1">
        <v>907716</v>
      </c>
      <c r="G30402" t="s">
        <v>13</v>
      </c>
      <c r="H30402" t="s">
        <v>16828</v>
      </c>
      <c r="I30402" t="s">
        <v>15</v>
      </c>
      <c r="K30402" t="s">
        <v>16</v>
      </c>
      <c r="L30402" t="s">
        <v>17</v>
      </c>
      <c r="M30402" t="s">
        <v>345</v>
      </c>
    </row>
    <row r="30403" spans="1:13" x14ac:dyDescent="0.3">
      <c r="A30403" t="s">
        <v>11</v>
      </c>
      <c r="C30403" t="s">
        <v>16755</v>
      </c>
      <c r="D30403">
        <v>53</v>
      </c>
      <c r="E30403" s="1">
        <v>3190197</v>
      </c>
      <c r="G30403" t="s">
        <v>571</v>
      </c>
      <c r="H30403" t="s">
        <v>16857</v>
      </c>
      <c r="I30403" t="s">
        <v>15</v>
      </c>
      <c r="K30403" t="s">
        <v>16</v>
      </c>
      <c r="L30403" t="s">
        <v>17</v>
      </c>
      <c r="M30403" t="s">
        <v>12406</v>
      </c>
    </row>
    <row r="30404" spans="1:13" x14ac:dyDescent="0.3">
      <c r="A30404" t="s">
        <v>11</v>
      </c>
      <c r="C30404" t="s">
        <v>16755</v>
      </c>
      <c r="D30404">
        <v>62</v>
      </c>
      <c r="E30404" s="1">
        <v>10848839</v>
      </c>
      <c r="G30404" t="s">
        <v>34</v>
      </c>
      <c r="H30404" t="s">
        <v>16884</v>
      </c>
      <c r="I30404" t="s">
        <v>15</v>
      </c>
      <c r="K30404" t="s">
        <v>16</v>
      </c>
      <c r="L30404" t="s">
        <v>170</v>
      </c>
      <c r="M30404" t="s">
        <v>61</v>
      </c>
    </row>
    <row r="30405" spans="1:13" x14ac:dyDescent="0.3">
      <c r="A30405" t="s">
        <v>11</v>
      </c>
      <c r="C30405" t="s">
        <v>16755</v>
      </c>
      <c r="D30405">
        <v>10</v>
      </c>
      <c r="E30405" s="1">
        <v>119547</v>
      </c>
      <c r="G30405" t="s">
        <v>34</v>
      </c>
      <c r="H30405" t="s">
        <v>16982</v>
      </c>
      <c r="I30405" t="s">
        <v>15</v>
      </c>
      <c r="K30405" t="s">
        <v>16</v>
      </c>
      <c r="L30405" t="s">
        <v>38</v>
      </c>
      <c r="M30405" t="s">
        <v>434</v>
      </c>
    </row>
    <row r="30406" spans="1:13" x14ac:dyDescent="0.3">
      <c r="A30406" t="s">
        <v>11</v>
      </c>
      <c r="C30406" t="s">
        <v>16755</v>
      </c>
      <c r="D30406">
        <v>7</v>
      </c>
      <c r="E30406" s="1">
        <v>75000</v>
      </c>
      <c r="G30406" t="s">
        <v>34</v>
      </c>
      <c r="H30406" t="s">
        <v>17091</v>
      </c>
      <c r="I30406" t="s">
        <v>15</v>
      </c>
      <c r="K30406" t="s">
        <v>16</v>
      </c>
      <c r="L30406" t="s">
        <v>17</v>
      </c>
      <c r="M30406" t="s">
        <v>217</v>
      </c>
    </row>
    <row r="30407" spans="1:13" x14ac:dyDescent="0.3">
      <c r="A30407" t="s">
        <v>11</v>
      </c>
      <c r="C30407" t="s">
        <v>16599</v>
      </c>
      <c r="D30407">
        <v>64</v>
      </c>
      <c r="E30407" s="1">
        <v>23600708</v>
      </c>
      <c r="G30407" t="s">
        <v>13</v>
      </c>
      <c r="H30407" t="s">
        <v>16607</v>
      </c>
      <c r="I30407" t="s">
        <v>15</v>
      </c>
      <c r="K30407" t="s">
        <v>16</v>
      </c>
      <c r="L30407" t="s">
        <v>1625</v>
      </c>
      <c r="M30407" t="s">
        <v>1885</v>
      </c>
    </row>
    <row r="30408" spans="1:13" x14ac:dyDescent="0.3">
      <c r="A30408" t="s">
        <v>11</v>
      </c>
      <c r="C30408" t="s">
        <v>16599</v>
      </c>
      <c r="D30408">
        <v>103</v>
      </c>
      <c r="E30408" s="1">
        <v>22307000</v>
      </c>
      <c r="G30408" t="s">
        <v>34</v>
      </c>
      <c r="H30408" t="s">
        <v>16616</v>
      </c>
      <c r="I30408" t="s">
        <v>15</v>
      </c>
      <c r="K30408" t="s">
        <v>16</v>
      </c>
      <c r="L30408" t="s">
        <v>115</v>
      </c>
      <c r="M30408" t="s">
        <v>75</v>
      </c>
    </row>
    <row r="30409" spans="1:13" x14ac:dyDescent="0.3">
      <c r="A30409" t="s">
        <v>11</v>
      </c>
      <c r="C30409" t="s">
        <v>16599</v>
      </c>
      <c r="D30409">
        <v>37</v>
      </c>
      <c r="E30409" s="1">
        <v>998737</v>
      </c>
      <c r="G30409" t="s">
        <v>13</v>
      </c>
      <c r="H30409" t="s">
        <v>16617</v>
      </c>
      <c r="I30409" t="s">
        <v>15</v>
      </c>
      <c r="K30409" t="s">
        <v>16</v>
      </c>
      <c r="L30409" t="s">
        <v>17</v>
      </c>
      <c r="M30409" t="s">
        <v>105</v>
      </c>
    </row>
    <row r="30410" spans="1:13" x14ac:dyDescent="0.3">
      <c r="A30410" t="s">
        <v>11</v>
      </c>
      <c r="C30410" t="s">
        <v>16599</v>
      </c>
      <c r="D30410">
        <v>52</v>
      </c>
      <c r="E30410" s="1">
        <v>2924872</v>
      </c>
      <c r="G30410" t="s">
        <v>13</v>
      </c>
      <c r="H30410" t="s">
        <v>16638</v>
      </c>
      <c r="I30410" t="s">
        <v>15</v>
      </c>
      <c r="K30410" t="s">
        <v>16</v>
      </c>
      <c r="L30410" t="s">
        <v>4454</v>
      </c>
      <c r="M30410" t="s">
        <v>18</v>
      </c>
    </row>
    <row r="30411" spans="1:13" x14ac:dyDescent="0.3">
      <c r="A30411" t="s">
        <v>11</v>
      </c>
      <c r="C30411" t="s">
        <v>16599</v>
      </c>
      <c r="D30411">
        <v>24</v>
      </c>
      <c r="E30411" s="1">
        <v>1470618</v>
      </c>
      <c r="G30411" t="s">
        <v>13</v>
      </c>
      <c r="H30411" t="s">
        <v>16643</v>
      </c>
      <c r="I30411" t="s">
        <v>15</v>
      </c>
      <c r="K30411" t="s">
        <v>16</v>
      </c>
      <c r="L30411" t="s">
        <v>17</v>
      </c>
      <c r="M30411" t="s">
        <v>345</v>
      </c>
    </row>
    <row r="30412" spans="1:13" x14ac:dyDescent="0.3">
      <c r="A30412" t="s">
        <v>11</v>
      </c>
      <c r="C30412" t="s">
        <v>17183</v>
      </c>
      <c r="D30412">
        <v>13</v>
      </c>
      <c r="E30412" s="1">
        <v>546642</v>
      </c>
      <c r="G30412" t="s">
        <v>34</v>
      </c>
      <c r="H30412" t="s">
        <v>17301</v>
      </c>
      <c r="I30412" t="s">
        <v>15</v>
      </c>
      <c r="K30412" t="s">
        <v>16</v>
      </c>
      <c r="L30412" t="s">
        <v>38</v>
      </c>
      <c r="M30412" t="s">
        <v>75</v>
      </c>
    </row>
    <row r="30413" spans="1:13" x14ac:dyDescent="0.3">
      <c r="A30413" t="s">
        <v>11</v>
      </c>
      <c r="C30413" t="s">
        <v>15606</v>
      </c>
      <c r="D30413">
        <v>56</v>
      </c>
      <c r="E30413" s="1">
        <v>9696261</v>
      </c>
      <c r="G30413" t="s">
        <v>13</v>
      </c>
      <c r="H30413" t="s">
        <v>15609</v>
      </c>
      <c r="I30413" t="s">
        <v>15</v>
      </c>
      <c r="K30413" t="s">
        <v>16</v>
      </c>
      <c r="L30413" t="s">
        <v>17</v>
      </c>
      <c r="M30413" t="s">
        <v>101</v>
      </c>
    </row>
    <row r="30414" spans="1:13" x14ac:dyDescent="0.3">
      <c r="A30414" t="s">
        <v>11</v>
      </c>
      <c r="C30414" t="s">
        <v>15606</v>
      </c>
      <c r="D30414">
        <v>37</v>
      </c>
      <c r="E30414" s="1">
        <v>408532</v>
      </c>
      <c r="G30414" t="s">
        <v>48</v>
      </c>
      <c r="H30414" t="s">
        <v>15617</v>
      </c>
      <c r="I30414" t="s">
        <v>15</v>
      </c>
      <c r="K30414" t="s">
        <v>16</v>
      </c>
      <c r="L30414" t="s">
        <v>17</v>
      </c>
      <c r="M30414" t="s">
        <v>354</v>
      </c>
    </row>
    <row r="30415" spans="1:13" x14ac:dyDescent="0.3">
      <c r="A30415" t="s">
        <v>11</v>
      </c>
      <c r="C30415" t="s">
        <v>15606</v>
      </c>
      <c r="D30415">
        <v>31</v>
      </c>
      <c r="E30415" s="1">
        <v>998768</v>
      </c>
      <c r="G30415" t="s">
        <v>13</v>
      </c>
      <c r="H30415" t="s">
        <v>15672</v>
      </c>
      <c r="I30415" t="s">
        <v>15</v>
      </c>
      <c r="K30415" t="s">
        <v>16</v>
      </c>
      <c r="L30415" t="s">
        <v>17</v>
      </c>
      <c r="M30415" t="s">
        <v>31</v>
      </c>
    </row>
    <row r="30416" spans="1:13" x14ac:dyDescent="0.3">
      <c r="A30416" t="s">
        <v>11</v>
      </c>
      <c r="C30416" t="s">
        <v>15490</v>
      </c>
      <c r="D30416">
        <v>16</v>
      </c>
      <c r="E30416" s="1">
        <v>200804</v>
      </c>
      <c r="G30416" t="s">
        <v>34</v>
      </c>
      <c r="H30416" t="s">
        <v>15515</v>
      </c>
      <c r="I30416" t="s">
        <v>15</v>
      </c>
      <c r="K30416" t="s">
        <v>16</v>
      </c>
      <c r="L30416" t="s">
        <v>38</v>
      </c>
      <c r="M30416" t="s">
        <v>75</v>
      </c>
    </row>
    <row r="30417" spans="1:13" x14ac:dyDescent="0.3">
      <c r="A30417" t="s">
        <v>11</v>
      </c>
      <c r="C30417" t="s">
        <v>16236</v>
      </c>
      <c r="D30417">
        <v>45</v>
      </c>
      <c r="E30417" s="1">
        <v>6017968</v>
      </c>
      <c r="G30417" t="s">
        <v>13</v>
      </c>
      <c r="H30417" t="s">
        <v>16258</v>
      </c>
      <c r="I30417" t="s">
        <v>15</v>
      </c>
      <c r="K30417" t="s">
        <v>16</v>
      </c>
      <c r="L30417" t="s">
        <v>1625</v>
      </c>
      <c r="M30417" t="s">
        <v>31</v>
      </c>
    </row>
    <row r="30418" spans="1:13" x14ac:dyDescent="0.3">
      <c r="A30418" t="s">
        <v>11</v>
      </c>
      <c r="C30418" t="s">
        <v>16466</v>
      </c>
      <c r="D30418">
        <v>56</v>
      </c>
      <c r="E30418" s="1">
        <v>678531</v>
      </c>
      <c r="G30418" t="s">
        <v>13</v>
      </c>
      <c r="H30418" t="s">
        <v>16478</v>
      </c>
      <c r="I30418" t="s">
        <v>15</v>
      </c>
      <c r="K30418" t="s">
        <v>16</v>
      </c>
      <c r="L30418" t="s">
        <v>44</v>
      </c>
      <c r="M30418" t="s">
        <v>450</v>
      </c>
    </row>
    <row r="30419" spans="1:13" x14ac:dyDescent="0.3">
      <c r="A30419" t="s">
        <v>11</v>
      </c>
      <c r="C30419" t="s">
        <v>16466</v>
      </c>
      <c r="D30419">
        <v>37</v>
      </c>
      <c r="E30419" s="1">
        <v>576916</v>
      </c>
      <c r="G30419" t="s">
        <v>34</v>
      </c>
      <c r="H30419" t="s">
        <v>16513</v>
      </c>
      <c r="I30419" t="s">
        <v>15</v>
      </c>
      <c r="K30419" t="s">
        <v>16</v>
      </c>
      <c r="L30419" t="s">
        <v>17</v>
      </c>
      <c r="M30419" t="s">
        <v>217</v>
      </c>
    </row>
    <row r="30420" spans="1:13" x14ac:dyDescent="0.3">
      <c r="A30420" t="s">
        <v>11</v>
      </c>
      <c r="C30420" t="s">
        <v>12934</v>
      </c>
      <c r="D30420">
        <v>41</v>
      </c>
      <c r="E30420" s="1">
        <v>625815</v>
      </c>
      <c r="G30420" t="s">
        <v>13</v>
      </c>
      <c r="H30420" t="s">
        <v>12953</v>
      </c>
      <c r="I30420" t="s">
        <v>15</v>
      </c>
      <c r="K30420" t="s">
        <v>16</v>
      </c>
      <c r="L30420" t="s">
        <v>17</v>
      </c>
      <c r="M30420" t="s">
        <v>82</v>
      </c>
    </row>
    <row r="30421" spans="1:13" x14ac:dyDescent="0.3">
      <c r="A30421" t="s">
        <v>11</v>
      </c>
      <c r="C30421" t="s">
        <v>12314</v>
      </c>
      <c r="D30421">
        <v>78</v>
      </c>
      <c r="E30421" s="1">
        <v>2700001</v>
      </c>
      <c r="G30421" t="s">
        <v>34</v>
      </c>
      <c r="H30421" t="s">
        <v>12325</v>
      </c>
      <c r="I30421" t="s">
        <v>15</v>
      </c>
      <c r="K30421" t="s">
        <v>16</v>
      </c>
      <c r="L30421" t="s">
        <v>17</v>
      </c>
      <c r="M30421" t="s">
        <v>202</v>
      </c>
    </row>
    <row r="30422" spans="1:13" x14ac:dyDescent="0.3">
      <c r="A30422" t="s">
        <v>11</v>
      </c>
      <c r="C30422" t="s">
        <v>12314</v>
      </c>
      <c r="D30422">
        <v>34</v>
      </c>
      <c r="E30422" s="1">
        <v>1996252</v>
      </c>
      <c r="G30422" t="s">
        <v>13</v>
      </c>
      <c r="H30422" t="s">
        <v>12392</v>
      </c>
      <c r="I30422" t="s">
        <v>15</v>
      </c>
      <c r="K30422" t="s">
        <v>16</v>
      </c>
      <c r="L30422" t="s">
        <v>38</v>
      </c>
      <c r="M30422" t="s">
        <v>345</v>
      </c>
    </row>
    <row r="30423" spans="1:13" x14ac:dyDescent="0.3">
      <c r="A30423" t="s">
        <v>11</v>
      </c>
      <c r="C30423" t="s">
        <v>12314</v>
      </c>
      <c r="D30423">
        <v>91</v>
      </c>
      <c r="E30423" s="1">
        <v>12266225</v>
      </c>
      <c r="G30423" t="s">
        <v>34</v>
      </c>
      <c r="H30423" t="s">
        <v>12467</v>
      </c>
      <c r="I30423" t="s">
        <v>15</v>
      </c>
      <c r="K30423" t="s">
        <v>16</v>
      </c>
      <c r="L30423" t="s">
        <v>17</v>
      </c>
      <c r="M30423" t="s">
        <v>39</v>
      </c>
    </row>
    <row r="30424" spans="1:13" x14ac:dyDescent="0.3">
      <c r="A30424" t="s">
        <v>11</v>
      </c>
      <c r="C30424" t="s">
        <v>12314</v>
      </c>
      <c r="D30424">
        <v>54</v>
      </c>
      <c r="E30424" s="1">
        <v>5710386</v>
      </c>
      <c r="G30424" t="s">
        <v>34</v>
      </c>
      <c r="H30424" t="s">
        <v>12480</v>
      </c>
      <c r="I30424" t="s">
        <v>15</v>
      </c>
      <c r="K30424" t="s">
        <v>16</v>
      </c>
      <c r="L30424" t="s">
        <v>17</v>
      </c>
      <c r="M30424" t="s">
        <v>202</v>
      </c>
    </row>
    <row r="30425" spans="1:13" x14ac:dyDescent="0.3">
      <c r="A30425" t="s">
        <v>11</v>
      </c>
      <c r="C30425" t="s">
        <v>12314</v>
      </c>
      <c r="D30425">
        <v>27</v>
      </c>
      <c r="E30425" s="1">
        <v>497671</v>
      </c>
      <c r="G30425" t="s">
        <v>34</v>
      </c>
      <c r="H30425" t="s">
        <v>12484</v>
      </c>
      <c r="I30425" t="s">
        <v>15</v>
      </c>
      <c r="K30425" t="s">
        <v>16</v>
      </c>
      <c r="L30425" t="s">
        <v>17</v>
      </c>
      <c r="M30425" t="s">
        <v>217</v>
      </c>
    </row>
    <row r="30426" spans="1:13" x14ac:dyDescent="0.3">
      <c r="A30426" t="s">
        <v>11</v>
      </c>
      <c r="C30426" t="s">
        <v>12314</v>
      </c>
      <c r="D30426">
        <v>74</v>
      </c>
      <c r="E30426" s="1">
        <v>6247993</v>
      </c>
      <c r="G30426" t="s">
        <v>34</v>
      </c>
      <c r="H30426" t="s">
        <v>12563</v>
      </c>
      <c r="I30426" t="s">
        <v>15</v>
      </c>
      <c r="K30426" t="s">
        <v>16</v>
      </c>
      <c r="L30426" t="s">
        <v>1625</v>
      </c>
      <c r="M30426" t="s">
        <v>217</v>
      </c>
    </row>
    <row r="30427" spans="1:13" x14ac:dyDescent="0.3">
      <c r="A30427" t="s">
        <v>11</v>
      </c>
      <c r="C30427" t="s">
        <v>12314</v>
      </c>
      <c r="D30427">
        <v>86</v>
      </c>
      <c r="E30427" s="1">
        <v>42545162</v>
      </c>
      <c r="G30427" t="s">
        <v>34</v>
      </c>
      <c r="H30427" t="s">
        <v>12616</v>
      </c>
      <c r="I30427" t="s">
        <v>15</v>
      </c>
      <c r="K30427" t="s">
        <v>16</v>
      </c>
      <c r="L30427" t="s">
        <v>170</v>
      </c>
      <c r="M30427" t="s">
        <v>75</v>
      </c>
    </row>
    <row r="30428" spans="1:13" x14ac:dyDescent="0.3">
      <c r="A30428" t="s">
        <v>11</v>
      </c>
      <c r="C30428" t="s">
        <v>12314</v>
      </c>
      <c r="D30428">
        <v>25</v>
      </c>
      <c r="E30428" s="1">
        <v>2985234</v>
      </c>
      <c r="G30428" t="s">
        <v>34</v>
      </c>
      <c r="H30428" t="s">
        <v>12640</v>
      </c>
      <c r="I30428" t="s">
        <v>15</v>
      </c>
      <c r="K30428" t="s">
        <v>16</v>
      </c>
      <c r="L30428" t="s">
        <v>17</v>
      </c>
      <c r="M30428" t="s">
        <v>504</v>
      </c>
    </row>
    <row r="30429" spans="1:13" x14ac:dyDescent="0.3">
      <c r="A30429" t="s">
        <v>11</v>
      </c>
      <c r="C30429" t="s">
        <v>11813</v>
      </c>
      <c r="D30429">
        <v>75</v>
      </c>
      <c r="E30429" s="1">
        <v>1299156</v>
      </c>
      <c r="G30429" t="s">
        <v>34</v>
      </c>
      <c r="H30429" t="s">
        <v>11815</v>
      </c>
      <c r="I30429" t="s">
        <v>15</v>
      </c>
      <c r="K30429" t="s">
        <v>16</v>
      </c>
      <c r="L30429" t="s">
        <v>17</v>
      </c>
      <c r="M30429" t="s">
        <v>217</v>
      </c>
    </row>
    <row r="30430" spans="1:13" x14ac:dyDescent="0.3">
      <c r="A30430" t="s">
        <v>11</v>
      </c>
      <c r="C30430" t="s">
        <v>11813</v>
      </c>
      <c r="D30430">
        <v>25</v>
      </c>
      <c r="E30430" s="1">
        <v>4000000</v>
      </c>
      <c r="G30430" t="s">
        <v>13</v>
      </c>
      <c r="H30430" t="s">
        <v>11823</v>
      </c>
      <c r="I30430" t="s">
        <v>15</v>
      </c>
      <c r="K30430" t="s">
        <v>16</v>
      </c>
      <c r="L30430" t="s">
        <v>17</v>
      </c>
      <c r="M30430" t="s">
        <v>66</v>
      </c>
    </row>
    <row r="30431" spans="1:13" x14ac:dyDescent="0.3">
      <c r="A30431" t="s">
        <v>11</v>
      </c>
      <c r="C30431" t="s">
        <v>11813</v>
      </c>
      <c r="D30431">
        <v>68</v>
      </c>
      <c r="E30431" s="1">
        <v>6487492</v>
      </c>
      <c r="G30431" t="s">
        <v>13</v>
      </c>
      <c r="H30431" t="s">
        <v>11876</v>
      </c>
      <c r="I30431" t="s">
        <v>15</v>
      </c>
      <c r="K30431" t="s">
        <v>16</v>
      </c>
      <c r="L30431" t="s">
        <v>38</v>
      </c>
      <c r="M30431" t="s">
        <v>82</v>
      </c>
    </row>
    <row r="30432" spans="1:13" x14ac:dyDescent="0.3">
      <c r="A30432" t="s">
        <v>11</v>
      </c>
      <c r="C30432" t="s">
        <v>11813</v>
      </c>
      <c r="D30432">
        <v>27</v>
      </c>
      <c r="E30432" s="1">
        <v>802500</v>
      </c>
      <c r="G30432" t="s">
        <v>364</v>
      </c>
      <c r="H30432" t="s">
        <v>11900</v>
      </c>
      <c r="I30432" t="s">
        <v>15</v>
      </c>
      <c r="K30432" t="s">
        <v>16</v>
      </c>
      <c r="L30432" t="s">
        <v>44</v>
      </c>
      <c r="M30432" t="s">
        <v>4169</v>
      </c>
    </row>
    <row r="30433" spans="1:13" x14ac:dyDescent="0.3">
      <c r="A30433" t="s">
        <v>11</v>
      </c>
      <c r="C30433" t="s">
        <v>11813</v>
      </c>
      <c r="D30433">
        <v>30</v>
      </c>
      <c r="E30433" s="1">
        <v>2820741</v>
      </c>
      <c r="G30433" t="s">
        <v>13</v>
      </c>
      <c r="H30433" t="s">
        <v>11919</v>
      </c>
      <c r="I30433" t="s">
        <v>15</v>
      </c>
      <c r="K30433" t="s">
        <v>16</v>
      </c>
      <c r="L30433" t="s">
        <v>17</v>
      </c>
      <c r="M30433" t="s">
        <v>18</v>
      </c>
    </row>
    <row r="30434" spans="1:13" x14ac:dyDescent="0.3">
      <c r="A30434" t="s">
        <v>11</v>
      </c>
      <c r="C30434" t="s">
        <v>11813</v>
      </c>
      <c r="D30434">
        <v>80</v>
      </c>
      <c r="E30434" s="1">
        <v>4802478</v>
      </c>
      <c r="G30434" t="s">
        <v>13</v>
      </c>
      <c r="H30434" t="s">
        <v>11941</v>
      </c>
      <c r="I30434" t="s">
        <v>15</v>
      </c>
      <c r="K30434" t="s">
        <v>16</v>
      </c>
      <c r="L30434" t="s">
        <v>115</v>
      </c>
      <c r="M30434" t="s">
        <v>82</v>
      </c>
    </row>
    <row r="30435" spans="1:13" x14ac:dyDescent="0.3">
      <c r="A30435" t="s">
        <v>11</v>
      </c>
      <c r="C30435" t="s">
        <v>11813</v>
      </c>
      <c r="D30435">
        <v>59</v>
      </c>
      <c r="E30435" s="1">
        <v>4999324</v>
      </c>
      <c r="G30435" t="s">
        <v>34</v>
      </c>
      <c r="H30435" t="s">
        <v>11944</v>
      </c>
      <c r="I30435" t="s">
        <v>15</v>
      </c>
      <c r="K30435" t="s">
        <v>16</v>
      </c>
      <c r="L30435" t="s">
        <v>1625</v>
      </c>
      <c r="M30435" t="s">
        <v>61</v>
      </c>
    </row>
    <row r="30436" spans="1:13" x14ac:dyDescent="0.3">
      <c r="A30436" t="s">
        <v>11</v>
      </c>
      <c r="C30436" t="s">
        <v>11813</v>
      </c>
      <c r="D30436">
        <v>62</v>
      </c>
      <c r="E30436" s="1">
        <v>2399261</v>
      </c>
      <c r="G30436" t="s">
        <v>13</v>
      </c>
      <c r="H30436" t="s">
        <v>11977</v>
      </c>
      <c r="I30436" t="s">
        <v>15</v>
      </c>
      <c r="K30436" t="s">
        <v>16</v>
      </c>
      <c r="L30436" t="s">
        <v>38</v>
      </c>
      <c r="M30436" t="s">
        <v>101</v>
      </c>
    </row>
    <row r="30437" spans="1:13" x14ac:dyDescent="0.3">
      <c r="A30437" t="s">
        <v>11</v>
      </c>
      <c r="C30437" t="s">
        <v>11813</v>
      </c>
      <c r="D30437">
        <v>26</v>
      </c>
      <c r="E30437" s="1">
        <v>200000</v>
      </c>
      <c r="G30437" t="s">
        <v>34</v>
      </c>
      <c r="H30437" t="s">
        <v>12067</v>
      </c>
      <c r="I30437" t="s">
        <v>15</v>
      </c>
      <c r="K30437" t="s">
        <v>16</v>
      </c>
      <c r="L30437" t="s">
        <v>17</v>
      </c>
      <c r="M30437" t="s">
        <v>61</v>
      </c>
    </row>
    <row r="30438" spans="1:13" x14ac:dyDescent="0.3">
      <c r="A30438" t="s">
        <v>11</v>
      </c>
      <c r="C30438" t="s">
        <v>12673</v>
      </c>
      <c r="D30438">
        <v>82</v>
      </c>
      <c r="E30438" s="1">
        <v>307014937</v>
      </c>
      <c r="G30438" t="s">
        <v>34</v>
      </c>
      <c r="H30438" t="s">
        <v>10103</v>
      </c>
      <c r="I30438" t="s">
        <v>15</v>
      </c>
      <c r="K30438" t="s">
        <v>16</v>
      </c>
      <c r="L30438" t="s">
        <v>17</v>
      </c>
      <c r="M30438" t="s">
        <v>75</v>
      </c>
    </row>
    <row r="30439" spans="1:13" x14ac:dyDescent="0.3">
      <c r="A30439" t="s">
        <v>11</v>
      </c>
      <c r="C30439" t="s">
        <v>12673</v>
      </c>
      <c r="D30439">
        <v>23</v>
      </c>
      <c r="E30439" s="1">
        <v>1023036</v>
      </c>
      <c r="G30439" t="s">
        <v>34</v>
      </c>
      <c r="H30439" t="s">
        <v>12702</v>
      </c>
      <c r="I30439" t="s">
        <v>15</v>
      </c>
      <c r="K30439" t="s">
        <v>16</v>
      </c>
      <c r="L30439" t="s">
        <v>170</v>
      </c>
      <c r="M30439" t="s">
        <v>61</v>
      </c>
    </row>
    <row r="30440" spans="1:13" x14ac:dyDescent="0.3">
      <c r="A30440" t="s">
        <v>11</v>
      </c>
      <c r="C30440" t="s">
        <v>12673</v>
      </c>
      <c r="D30440">
        <v>25</v>
      </c>
      <c r="E30440" s="1">
        <v>231720</v>
      </c>
      <c r="G30440" t="s">
        <v>13</v>
      </c>
      <c r="H30440" t="s">
        <v>12725</v>
      </c>
      <c r="I30440" t="s">
        <v>15</v>
      </c>
      <c r="K30440" t="s">
        <v>16</v>
      </c>
      <c r="L30440" t="s">
        <v>17</v>
      </c>
      <c r="M30440" t="s">
        <v>66</v>
      </c>
    </row>
    <row r="30441" spans="1:13" x14ac:dyDescent="0.3">
      <c r="A30441" t="s">
        <v>11</v>
      </c>
      <c r="C30441" t="s">
        <v>12673</v>
      </c>
      <c r="D30441">
        <v>40</v>
      </c>
      <c r="E30441" s="1">
        <v>878292</v>
      </c>
      <c r="G30441" t="s">
        <v>13</v>
      </c>
      <c r="H30441" t="s">
        <v>12729</v>
      </c>
      <c r="I30441" t="s">
        <v>15</v>
      </c>
      <c r="K30441" t="s">
        <v>16</v>
      </c>
      <c r="L30441" t="s">
        <v>17</v>
      </c>
      <c r="M30441" t="s">
        <v>18</v>
      </c>
    </row>
    <row r="30442" spans="1:13" x14ac:dyDescent="0.3">
      <c r="A30442" t="s">
        <v>11</v>
      </c>
      <c r="C30442" t="s">
        <v>12673</v>
      </c>
      <c r="D30442">
        <v>15</v>
      </c>
      <c r="E30442" s="1">
        <v>5085000</v>
      </c>
      <c r="G30442" t="s">
        <v>34</v>
      </c>
      <c r="H30442" t="s">
        <v>12236</v>
      </c>
      <c r="I30442" t="s">
        <v>15</v>
      </c>
      <c r="K30442" t="s">
        <v>16</v>
      </c>
      <c r="L30442" t="s">
        <v>38</v>
      </c>
      <c r="M30442" t="s">
        <v>504</v>
      </c>
    </row>
    <row r="30443" spans="1:13" x14ac:dyDescent="0.3">
      <c r="A30443" t="s">
        <v>11</v>
      </c>
      <c r="C30443" t="s">
        <v>12673</v>
      </c>
      <c r="D30443">
        <v>10</v>
      </c>
      <c r="E30443" s="1">
        <v>110062</v>
      </c>
      <c r="G30443" t="s">
        <v>34</v>
      </c>
      <c r="H30443" t="s">
        <v>12796</v>
      </c>
      <c r="I30443" t="s">
        <v>15</v>
      </c>
      <c r="K30443" t="s">
        <v>16</v>
      </c>
      <c r="L30443" t="s">
        <v>17</v>
      </c>
      <c r="M30443" t="s">
        <v>217</v>
      </c>
    </row>
    <row r="30444" spans="1:13" x14ac:dyDescent="0.3">
      <c r="A30444" t="s">
        <v>11</v>
      </c>
      <c r="C30444" t="s">
        <v>11494</v>
      </c>
      <c r="D30444">
        <v>33</v>
      </c>
      <c r="E30444" s="1">
        <v>4606004</v>
      </c>
      <c r="G30444" t="s">
        <v>69</v>
      </c>
      <c r="H30444" t="s">
        <v>11502</v>
      </c>
      <c r="I30444" t="s">
        <v>15</v>
      </c>
      <c r="K30444" t="s">
        <v>16</v>
      </c>
      <c r="L30444" t="s">
        <v>38</v>
      </c>
      <c r="M30444" t="s">
        <v>3775</v>
      </c>
    </row>
    <row r="30445" spans="1:13" x14ac:dyDescent="0.3">
      <c r="A30445" t="s">
        <v>11</v>
      </c>
      <c r="C30445" t="s">
        <v>12803</v>
      </c>
      <c r="D30445">
        <v>36</v>
      </c>
      <c r="E30445" s="1">
        <v>649750</v>
      </c>
      <c r="G30445" t="s">
        <v>34</v>
      </c>
      <c r="H30445" t="s">
        <v>12866</v>
      </c>
      <c r="I30445" t="s">
        <v>15</v>
      </c>
      <c r="K30445" t="s">
        <v>16</v>
      </c>
      <c r="L30445" t="s">
        <v>17</v>
      </c>
      <c r="M30445" t="s">
        <v>740</v>
      </c>
    </row>
    <row r="30446" spans="1:13" x14ac:dyDescent="0.3">
      <c r="A30446" t="s">
        <v>11</v>
      </c>
      <c r="C30446" t="s">
        <v>12803</v>
      </c>
      <c r="D30446">
        <v>6</v>
      </c>
      <c r="E30446" s="1">
        <v>124874</v>
      </c>
      <c r="G30446" t="s">
        <v>13</v>
      </c>
      <c r="H30446" t="s">
        <v>12921</v>
      </c>
      <c r="I30446" t="s">
        <v>15</v>
      </c>
      <c r="K30446" t="s">
        <v>16</v>
      </c>
      <c r="L30446" t="s">
        <v>17</v>
      </c>
      <c r="M30446" t="s">
        <v>18</v>
      </c>
    </row>
    <row r="30447" spans="1:13" x14ac:dyDescent="0.3">
      <c r="A30447" t="s">
        <v>11</v>
      </c>
      <c r="C30447" t="s">
        <v>11317</v>
      </c>
      <c r="D30447">
        <v>26</v>
      </c>
      <c r="E30447" s="1">
        <v>933663</v>
      </c>
      <c r="G30447" t="s">
        <v>34</v>
      </c>
      <c r="H30447" t="s">
        <v>11346</v>
      </c>
      <c r="I30447" t="s">
        <v>15</v>
      </c>
      <c r="K30447" t="s">
        <v>16</v>
      </c>
      <c r="L30447" t="s">
        <v>38</v>
      </c>
      <c r="M30447" t="s">
        <v>217</v>
      </c>
    </row>
    <row r="30448" spans="1:13" x14ac:dyDescent="0.3">
      <c r="A30448" t="s">
        <v>11</v>
      </c>
      <c r="C30448" t="s">
        <v>11317</v>
      </c>
      <c r="D30448">
        <v>64</v>
      </c>
      <c r="E30448" s="1">
        <v>6670303</v>
      </c>
      <c r="G30448" t="s">
        <v>13</v>
      </c>
      <c r="H30448" t="s">
        <v>11358</v>
      </c>
      <c r="I30448" t="s">
        <v>15</v>
      </c>
      <c r="K30448" t="s">
        <v>16</v>
      </c>
      <c r="L30448" t="s">
        <v>170</v>
      </c>
      <c r="M30448" t="s">
        <v>580</v>
      </c>
    </row>
    <row r="30449" spans="1:13" x14ac:dyDescent="0.3">
      <c r="A30449" t="s">
        <v>11</v>
      </c>
      <c r="C30449" t="s">
        <v>11317</v>
      </c>
      <c r="D30449">
        <v>114</v>
      </c>
      <c r="E30449" s="1">
        <v>12039172</v>
      </c>
      <c r="G30449" t="s">
        <v>13</v>
      </c>
      <c r="H30449" t="s">
        <v>11362</v>
      </c>
      <c r="I30449" t="s">
        <v>15</v>
      </c>
      <c r="K30449" t="s">
        <v>16</v>
      </c>
      <c r="L30449" t="s">
        <v>1625</v>
      </c>
      <c r="M30449" t="s">
        <v>11363</v>
      </c>
    </row>
    <row r="30450" spans="1:13" x14ac:dyDescent="0.3">
      <c r="A30450" t="s">
        <v>11</v>
      </c>
      <c r="C30450" t="s">
        <v>11317</v>
      </c>
      <c r="D30450">
        <v>36</v>
      </c>
      <c r="E30450" s="1">
        <v>1298328</v>
      </c>
      <c r="G30450" t="s">
        <v>571</v>
      </c>
      <c r="H30450" t="s">
        <v>11376</v>
      </c>
      <c r="I30450" t="s">
        <v>15</v>
      </c>
      <c r="K30450" t="s">
        <v>16</v>
      </c>
      <c r="L30450" t="s">
        <v>17</v>
      </c>
      <c r="M30450" t="s">
        <v>11377</v>
      </c>
    </row>
    <row r="30451" spans="1:13" x14ac:dyDescent="0.3">
      <c r="A30451" t="s">
        <v>11</v>
      </c>
      <c r="C30451" t="s">
        <v>11317</v>
      </c>
      <c r="D30451">
        <v>37</v>
      </c>
      <c r="E30451" s="1">
        <v>1040124</v>
      </c>
      <c r="G30451" t="s">
        <v>13</v>
      </c>
      <c r="H30451" t="s">
        <v>11402</v>
      </c>
      <c r="I30451" t="s">
        <v>15</v>
      </c>
      <c r="K30451" t="s">
        <v>16</v>
      </c>
      <c r="L30451" t="s">
        <v>17</v>
      </c>
      <c r="M30451" t="s">
        <v>82</v>
      </c>
    </row>
    <row r="30452" spans="1:13" x14ac:dyDescent="0.3">
      <c r="A30452" t="s">
        <v>11</v>
      </c>
      <c r="C30452" t="s">
        <v>11317</v>
      </c>
      <c r="D30452">
        <v>19</v>
      </c>
      <c r="E30452" s="1">
        <v>260031</v>
      </c>
      <c r="G30452" t="s">
        <v>13</v>
      </c>
      <c r="H30452" t="s">
        <v>11403</v>
      </c>
      <c r="I30452" t="s">
        <v>15</v>
      </c>
      <c r="K30452" t="s">
        <v>16</v>
      </c>
      <c r="L30452" t="s">
        <v>17</v>
      </c>
      <c r="M30452" t="s">
        <v>82</v>
      </c>
    </row>
    <row r="30453" spans="1:13" x14ac:dyDescent="0.3">
      <c r="A30453" t="s">
        <v>11</v>
      </c>
      <c r="C30453" t="s">
        <v>11254</v>
      </c>
      <c r="D30453">
        <v>116</v>
      </c>
      <c r="E30453" s="1">
        <v>2196319</v>
      </c>
      <c r="G30453" t="s">
        <v>13</v>
      </c>
      <c r="H30453" t="s">
        <v>11274</v>
      </c>
      <c r="I30453" t="s">
        <v>15</v>
      </c>
      <c r="K30453" t="s">
        <v>16</v>
      </c>
      <c r="L30453" t="s">
        <v>248</v>
      </c>
      <c r="M30453" t="s">
        <v>82</v>
      </c>
    </row>
    <row r="30454" spans="1:13" x14ac:dyDescent="0.3">
      <c r="A30454" t="s">
        <v>11</v>
      </c>
      <c r="C30454" t="s">
        <v>11613</v>
      </c>
      <c r="D30454">
        <v>8</v>
      </c>
      <c r="E30454" s="1">
        <v>272300</v>
      </c>
      <c r="G30454" t="s">
        <v>34</v>
      </c>
      <c r="H30454" t="s">
        <v>11723</v>
      </c>
      <c r="I30454" t="s">
        <v>15</v>
      </c>
      <c r="K30454" t="s">
        <v>16</v>
      </c>
      <c r="L30454" t="s">
        <v>17</v>
      </c>
      <c r="M30454" t="s">
        <v>61</v>
      </c>
    </row>
    <row r="30455" spans="1:13" x14ac:dyDescent="0.3">
      <c r="A30455" t="s">
        <v>11</v>
      </c>
      <c r="C30455" t="s">
        <v>11420</v>
      </c>
      <c r="D30455">
        <v>94</v>
      </c>
      <c r="E30455" s="1">
        <v>1788960</v>
      </c>
      <c r="G30455" t="s">
        <v>34</v>
      </c>
      <c r="H30455" t="s">
        <v>11443</v>
      </c>
      <c r="I30455" t="s">
        <v>15</v>
      </c>
      <c r="K30455" t="s">
        <v>16</v>
      </c>
      <c r="L30455" t="s">
        <v>44</v>
      </c>
      <c r="M30455" t="s">
        <v>75</v>
      </c>
    </row>
    <row r="30456" spans="1:13" x14ac:dyDescent="0.3">
      <c r="A30456" t="s">
        <v>11</v>
      </c>
      <c r="C30456" t="s">
        <v>10589</v>
      </c>
      <c r="D30456">
        <v>45</v>
      </c>
      <c r="E30456" s="1">
        <v>2998602</v>
      </c>
      <c r="G30456" t="s">
        <v>571</v>
      </c>
      <c r="H30456" t="s">
        <v>10649</v>
      </c>
      <c r="I30456" t="s">
        <v>15</v>
      </c>
      <c r="K30456" t="s">
        <v>16</v>
      </c>
      <c r="L30456" t="s">
        <v>17</v>
      </c>
      <c r="M30456" t="s">
        <v>10650</v>
      </c>
    </row>
    <row r="30457" spans="1:13" x14ac:dyDescent="0.3">
      <c r="A30457" t="s">
        <v>11</v>
      </c>
      <c r="C30457" t="s">
        <v>10589</v>
      </c>
      <c r="D30457">
        <v>67</v>
      </c>
      <c r="E30457" s="1">
        <v>18320581</v>
      </c>
      <c r="G30457" t="s">
        <v>34</v>
      </c>
      <c r="H30457" t="s">
        <v>10667</v>
      </c>
      <c r="I30457" t="s">
        <v>15</v>
      </c>
      <c r="K30457" t="s">
        <v>16</v>
      </c>
      <c r="L30457" t="s">
        <v>17</v>
      </c>
      <c r="M30457" t="s">
        <v>217</v>
      </c>
    </row>
    <row r="30458" spans="1:13" x14ac:dyDescent="0.3">
      <c r="A30458" t="s">
        <v>11</v>
      </c>
      <c r="C30458" t="s">
        <v>10589</v>
      </c>
      <c r="D30458">
        <v>63</v>
      </c>
      <c r="E30458" s="1">
        <v>57976888</v>
      </c>
      <c r="G30458" t="s">
        <v>571</v>
      </c>
      <c r="H30458" t="s">
        <v>10669</v>
      </c>
      <c r="I30458" t="s">
        <v>15</v>
      </c>
      <c r="K30458" t="s">
        <v>16</v>
      </c>
      <c r="L30458" t="s">
        <v>17</v>
      </c>
      <c r="M30458" t="s">
        <v>10670</v>
      </c>
    </row>
    <row r="30459" spans="1:13" x14ac:dyDescent="0.3">
      <c r="A30459" t="s">
        <v>11</v>
      </c>
      <c r="C30459" t="s">
        <v>10589</v>
      </c>
      <c r="D30459">
        <v>35</v>
      </c>
      <c r="E30459" s="1">
        <v>5197417</v>
      </c>
      <c r="G30459" t="s">
        <v>13</v>
      </c>
      <c r="H30459" t="s">
        <v>10753</v>
      </c>
      <c r="I30459" t="s">
        <v>15</v>
      </c>
      <c r="K30459" t="s">
        <v>16</v>
      </c>
      <c r="L30459" t="s">
        <v>17</v>
      </c>
      <c r="M30459" t="s">
        <v>66</v>
      </c>
    </row>
    <row r="30460" spans="1:13" x14ac:dyDescent="0.3">
      <c r="A30460" t="s">
        <v>11</v>
      </c>
      <c r="C30460" t="s">
        <v>10589</v>
      </c>
      <c r="D30460">
        <v>120</v>
      </c>
      <c r="E30460" s="1">
        <v>30000000</v>
      </c>
      <c r="G30460" t="s">
        <v>34</v>
      </c>
      <c r="H30460" t="s">
        <v>10774</v>
      </c>
      <c r="I30460" t="s">
        <v>15</v>
      </c>
      <c r="K30460" t="s">
        <v>16</v>
      </c>
      <c r="L30460" t="s">
        <v>17</v>
      </c>
      <c r="M30460" t="s">
        <v>75</v>
      </c>
    </row>
    <row r="30461" spans="1:13" x14ac:dyDescent="0.3">
      <c r="A30461" t="s">
        <v>11</v>
      </c>
      <c r="C30461" t="s">
        <v>9547</v>
      </c>
      <c r="D30461">
        <v>45</v>
      </c>
      <c r="E30461" s="1">
        <v>6022666</v>
      </c>
      <c r="G30461" t="s">
        <v>34</v>
      </c>
      <c r="H30461" t="s">
        <v>9566</v>
      </c>
      <c r="I30461" t="s">
        <v>15</v>
      </c>
      <c r="K30461" t="s">
        <v>16</v>
      </c>
      <c r="L30461" t="s">
        <v>44</v>
      </c>
      <c r="M30461" t="s">
        <v>61</v>
      </c>
    </row>
    <row r="30462" spans="1:13" x14ac:dyDescent="0.3">
      <c r="A30462" t="s">
        <v>11</v>
      </c>
      <c r="C30462" t="s">
        <v>9547</v>
      </c>
      <c r="D30462">
        <v>21</v>
      </c>
      <c r="E30462" s="1">
        <v>2997608</v>
      </c>
      <c r="G30462" t="s">
        <v>13</v>
      </c>
      <c r="H30462" t="s">
        <v>9574</v>
      </c>
      <c r="I30462" t="s">
        <v>15</v>
      </c>
      <c r="K30462" t="s">
        <v>16</v>
      </c>
      <c r="L30462" t="s">
        <v>38</v>
      </c>
      <c r="M30462" t="s">
        <v>101</v>
      </c>
    </row>
    <row r="30463" spans="1:13" x14ac:dyDescent="0.3">
      <c r="A30463" t="s">
        <v>11</v>
      </c>
      <c r="C30463" t="s">
        <v>9547</v>
      </c>
      <c r="D30463">
        <v>91</v>
      </c>
      <c r="E30463" s="1">
        <v>2991110</v>
      </c>
      <c r="G30463" t="s">
        <v>13</v>
      </c>
      <c r="H30463" t="s">
        <v>9601</v>
      </c>
      <c r="I30463" t="s">
        <v>15</v>
      </c>
      <c r="K30463" t="s">
        <v>16</v>
      </c>
      <c r="L30463" t="s">
        <v>115</v>
      </c>
      <c r="M30463" t="s">
        <v>105</v>
      </c>
    </row>
    <row r="30464" spans="1:13" x14ac:dyDescent="0.3">
      <c r="A30464" t="s">
        <v>11</v>
      </c>
      <c r="C30464" t="s">
        <v>9547</v>
      </c>
      <c r="D30464">
        <v>43</v>
      </c>
      <c r="E30464" s="1">
        <v>4999773</v>
      </c>
      <c r="G30464" t="s">
        <v>13</v>
      </c>
      <c r="H30464" t="s">
        <v>9604</v>
      </c>
      <c r="I30464" t="s">
        <v>15</v>
      </c>
      <c r="K30464" t="s">
        <v>16</v>
      </c>
      <c r="L30464" t="s">
        <v>17</v>
      </c>
      <c r="M30464" t="s">
        <v>82</v>
      </c>
    </row>
    <row r="30465" spans="1:13" x14ac:dyDescent="0.3">
      <c r="A30465" t="s">
        <v>11</v>
      </c>
      <c r="C30465" t="s">
        <v>9547</v>
      </c>
      <c r="D30465">
        <v>77</v>
      </c>
      <c r="E30465" s="1">
        <v>3613242</v>
      </c>
      <c r="G30465" t="s">
        <v>34</v>
      </c>
      <c r="H30465" t="s">
        <v>9607</v>
      </c>
      <c r="I30465" t="s">
        <v>15</v>
      </c>
      <c r="K30465" t="s">
        <v>16</v>
      </c>
      <c r="L30465" t="s">
        <v>17</v>
      </c>
      <c r="M30465" t="s">
        <v>61</v>
      </c>
    </row>
    <row r="30466" spans="1:13" x14ac:dyDescent="0.3">
      <c r="A30466" t="s">
        <v>11</v>
      </c>
      <c r="C30466" t="s">
        <v>9547</v>
      </c>
      <c r="D30466">
        <v>37</v>
      </c>
      <c r="E30466" s="1">
        <v>1299500</v>
      </c>
      <c r="G30466" t="s">
        <v>13</v>
      </c>
      <c r="H30466" t="s">
        <v>9629</v>
      </c>
      <c r="I30466" t="s">
        <v>15</v>
      </c>
      <c r="K30466" t="s">
        <v>16</v>
      </c>
      <c r="L30466" t="s">
        <v>17</v>
      </c>
      <c r="M30466" t="s">
        <v>82</v>
      </c>
    </row>
    <row r="30467" spans="1:13" x14ac:dyDescent="0.3">
      <c r="A30467" t="s">
        <v>11</v>
      </c>
      <c r="C30467" t="s">
        <v>9547</v>
      </c>
      <c r="D30467">
        <v>34</v>
      </c>
      <c r="E30467" s="1">
        <v>581376</v>
      </c>
      <c r="G30467" t="s">
        <v>13</v>
      </c>
      <c r="H30467" t="s">
        <v>9738</v>
      </c>
      <c r="I30467" t="s">
        <v>15</v>
      </c>
      <c r="K30467" t="s">
        <v>16</v>
      </c>
      <c r="L30467" t="s">
        <v>17</v>
      </c>
      <c r="M30467" t="s">
        <v>82</v>
      </c>
    </row>
    <row r="30468" spans="1:13" x14ac:dyDescent="0.3">
      <c r="A30468" t="s">
        <v>11</v>
      </c>
      <c r="C30468" t="s">
        <v>9547</v>
      </c>
      <c r="D30468">
        <v>51</v>
      </c>
      <c r="E30468" s="1">
        <v>1117685</v>
      </c>
      <c r="G30468" t="s">
        <v>13</v>
      </c>
      <c r="H30468" t="s">
        <v>10032</v>
      </c>
      <c r="I30468" t="s">
        <v>15</v>
      </c>
      <c r="K30468" t="s">
        <v>16</v>
      </c>
      <c r="L30468" t="s">
        <v>17</v>
      </c>
      <c r="M30468" t="s">
        <v>450</v>
      </c>
    </row>
    <row r="30469" spans="1:13" x14ac:dyDescent="0.3">
      <c r="A30469" t="s">
        <v>11</v>
      </c>
      <c r="C30469" t="s">
        <v>9396</v>
      </c>
      <c r="D30469">
        <v>34</v>
      </c>
      <c r="E30469" s="1">
        <v>800000</v>
      </c>
      <c r="G30469" t="s">
        <v>13</v>
      </c>
      <c r="H30469" t="s">
        <v>9444</v>
      </c>
      <c r="I30469" t="s">
        <v>15</v>
      </c>
      <c r="K30469" t="s">
        <v>16</v>
      </c>
      <c r="L30469" t="s">
        <v>17</v>
      </c>
      <c r="M30469" t="s">
        <v>18</v>
      </c>
    </row>
    <row r="30470" spans="1:13" x14ac:dyDescent="0.3">
      <c r="A30470" t="s">
        <v>11</v>
      </c>
      <c r="C30470" t="s">
        <v>10901</v>
      </c>
      <c r="D30470">
        <v>18</v>
      </c>
      <c r="E30470" s="1">
        <v>1155844</v>
      </c>
      <c r="G30470" t="s">
        <v>13</v>
      </c>
      <c r="H30470" t="s">
        <v>10923</v>
      </c>
      <c r="I30470" t="s">
        <v>15</v>
      </c>
      <c r="K30470" t="s">
        <v>16</v>
      </c>
      <c r="L30470" t="s">
        <v>17</v>
      </c>
      <c r="M30470" t="s">
        <v>345</v>
      </c>
    </row>
    <row r="30471" spans="1:13" x14ac:dyDescent="0.3">
      <c r="A30471" t="s">
        <v>11</v>
      </c>
      <c r="C30471" t="s">
        <v>10083</v>
      </c>
      <c r="D30471">
        <v>72</v>
      </c>
      <c r="E30471" s="1">
        <v>224310232</v>
      </c>
      <c r="G30471" t="s">
        <v>34</v>
      </c>
      <c r="H30471" t="s">
        <v>10103</v>
      </c>
      <c r="I30471" t="s">
        <v>15</v>
      </c>
      <c r="K30471" t="s">
        <v>16</v>
      </c>
      <c r="L30471" t="s">
        <v>360</v>
      </c>
      <c r="M30471" t="s">
        <v>75</v>
      </c>
    </row>
    <row r="30472" spans="1:13" x14ac:dyDescent="0.3">
      <c r="A30472" t="s">
        <v>11</v>
      </c>
      <c r="C30472" t="s">
        <v>10083</v>
      </c>
      <c r="D30472">
        <v>6</v>
      </c>
      <c r="E30472" s="1">
        <v>49997</v>
      </c>
      <c r="G30472" t="s">
        <v>34</v>
      </c>
      <c r="H30472" t="s">
        <v>10150</v>
      </c>
      <c r="I30472" t="s">
        <v>15</v>
      </c>
      <c r="K30472" t="s">
        <v>16</v>
      </c>
      <c r="L30472" t="s">
        <v>17</v>
      </c>
      <c r="M30472" t="s">
        <v>61</v>
      </c>
    </row>
    <row r="30473" spans="1:13" x14ac:dyDescent="0.3">
      <c r="A30473" t="s">
        <v>11</v>
      </c>
      <c r="C30473" t="s">
        <v>11140</v>
      </c>
      <c r="D30473">
        <v>6</v>
      </c>
      <c r="E30473" s="1">
        <v>79642</v>
      </c>
      <c r="G30473" t="s">
        <v>34</v>
      </c>
      <c r="H30473" t="s">
        <v>11190</v>
      </c>
      <c r="I30473" t="s">
        <v>15</v>
      </c>
      <c r="K30473" t="s">
        <v>16</v>
      </c>
      <c r="L30473" t="s">
        <v>248</v>
      </c>
      <c r="M30473" t="s">
        <v>61</v>
      </c>
    </row>
    <row r="30474" spans="1:13" x14ac:dyDescent="0.3">
      <c r="A30474" t="s">
        <v>11</v>
      </c>
      <c r="C30474" t="s">
        <v>11197</v>
      </c>
      <c r="D30474">
        <v>13</v>
      </c>
      <c r="E30474" s="1">
        <v>2193551</v>
      </c>
      <c r="G30474" t="s">
        <v>13</v>
      </c>
      <c r="H30474" t="s">
        <v>11196</v>
      </c>
      <c r="I30474" t="s">
        <v>15</v>
      </c>
      <c r="K30474" t="s">
        <v>16</v>
      </c>
      <c r="L30474" t="s">
        <v>17</v>
      </c>
      <c r="M30474" t="s">
        <v>18</v>
      </c>
    </row>
    <row r="30475" spans="1:13" x14ac:dyDescent="0.3">
      <c r="A30475" t="s">
        <v>11</v>
      </c>
      <c r="C30475" t="s">
        <v>8196</v>
      </c>
      <c r="D30475">
        <v>60</v>
      </c>
      <c r="E30475" s="1">
        <v>50000000</v>
      </c>
      <c r="G30475" t="s">
        <v>69</v>
      </c>
      <c r="H30475" t="s">
        <v>77</v>
      </c>
      <c r="I30475" t="s">
        <v>15</v>
      </c>
      <c r="K30475" t="s">
        <v>16</v>
      </c>
      <c r="L30475" t="s">
        <v>17</v>
      </c>
      <c r="M30475" t="s">
        <v>39</v>
      </c>
    </row>
    <row r="30476" spans="1:13" x14ac:dyDescent="0.3">
      <c r="A30476" t="s">
        <v>11</v>
      </c>
      <c r="C30476" t="s">
        <v>8196</v>
      </c>
      <c r="D30476">
        <v>82</v>
      </c>
      <c r="E30476" s="1">
        <v>15180838</v>
      </c>
      <c r="G30476" t="s">
        <v>34</v>
      </c>
      <c r="H30476" t="s">
        <v>8267</v>
      </c>
      <c r="I30476" t="s">
        <v>15</v>
      </c>
      <c r="K30476" t="s">
        <v>16</v>
      </c>
      <c r="L30476" t="s">
        <v>38</v>
      </c>
      <c r="M30476" t="s">
        <v>217</v>
      </c>
    </row>
    <row r="30477" spans="1:13" x14ac:dyDescent="0.3">
      <c r="A30477" t="s">
        <v>11</v>
      </c>
      <c r="C30477" t="s">
        <v>8196</v>
      </c>
      <c r="D30477">
        <v>48</v>
      </c>
      <c r="E30477" s="1">
        <v>7812946</v>
      </c>
      <c r="G30477" t="s">
        <v>34</v>
      </c>
      <c r="H30477" t="s">
        <v>8285</v>
      </c>
      <c r="I30477" t="s">
        <v>15</v>
      </c>
      <c r="K30477" t="s">
        <v>16</v>
      </c>
      <c r="L30477" t="s">
        <v>17</v>
      </c>
      <c r="M30477" t="s">
        <v>61</v>
      </c>
    </row>
    <row r="30478" spans="1:13" x14ac:dyDescent="0.3">
      <c r="A30478" t="s">
        <v>11</v>
      </c>
      <c r="C30478" t="s">
        <v>8196</v>
      </c>
      <c r="D30478">
        <v>47</v>
      </c>
      <c r="E30478" s="1">
        <v>2999002</v>
      </c>
      <c r="G30478" t="s">
        <v>13</v>
      </c>
      <c r="H30478" t="s">
        <v>8340</v>
      </c>
      <c r="I30478" t="s">
        <v>15</v>
      </c>
      <c r="K30478" t="s">
        <v>16</v>
      </c>
      <c r="L30478" t="s">
        <v>38</v>
      </c>
      <c r="M30478" t="s">
        <v>66</v>
      </c>
    </row>
    <row r="30479" spans="1:13" x14ac:dyDescent="0.3">
      <c r="A30479" t="s">
        <v>11</v>
      </c>
      <c r="C30479" t="s">
        <v>7634</v>
      </c>
      <c r="D30479">
        <v>89</v>
      </c>
      <c r="E30479" s="1">
        <v>4608904</v>
      </c>
      <c r="G30479" t="s">
        <v>13</v>
      </c>
      <c r="H30479" t="s">
        <v>7644</v>
      </c>
      <c r="I30479" t="s">
        <v>15</v>
      </c>
      <c r="K30479" t="s">
        <v>16</v>
      </c>
      <c r="L30479" t="s">
        <v>17</v>
      </c>
      <c r="M30479" t="s">
        <v>66</v>
      </c>
    </row>
    <row r="30480" spans="1:13" x14ac:dyDescent="0.3">
      <c r="A30480" t="s">
        <v>11</v>
      </c>
      <c r="C30480" t="s">
        <v>7634</v>
      </c>
      <c r="D30480">
        <v>24</v>
      </c>
      <c r="E30480" s="1">
        <v>816667</v>
      </c>
      <c r="G30480" t="s">
        <v>13</v>
      </c>
      <c r="H30480" t="s">
        <v>7661</v>
      </c>
      <c r="I30480" t="s">
        <v>15</v>
      </c>
      <c r="K30480" t="s">
        <v>16</v>
      </c>
      <c r="L30480" t="s">
        <v>17</v>
      </c>
      <c r="M30480" t="s">
        <v>105</v>
      </c>
    </row>
    <row r="30481" spans="1:13" x14ac:dyDescent="0.3">
      <c r="A30481" t="s">
        <v>11</v>
      </c>
      <c r="C30481" t="s">
        <v>7634</v>
      </c>
      <c r="D30481">
        <v>51</v>
      </c>
      <c r="E30481" s="1">
        <v>9595034</v>
      </c>
      <c r="G30481" t="s">
        <v>13</v>
      </c>
      <c r="H30481" t="s">
        <v>7676</v>
      </c>
      <c r="I30481" t="s">
        <v>15</v>
      </c>
      <c r="K30481" t="s">
        <v>16</v>
      </c>
      <c r="L30481" t="s">
        <v>17</v>
      </c>
      <c r="M30481" t="s">
        <v>66</v>
      </c>
    </row>
    <row r="30482" spans="1:13" x14ac:dyDescent="0.3">
      <c r="A30482" t="s">
        <v>11</v>
      </c>
      <c r="C30482" t="s">
        <v>7634</v>
      </c>
      <c r="D30482">
        <v>3</v>
      </c>
      <c r="E30482" s="1">
        <v>30475</v>
      </c>
      <c r="G30482" t="s">
        <v>13</v>
      </c>
      <c r="H30482" t="s">
        <v>5134</v>
      </c>
      <c r="I30482" t="s">
        <v>15</v>
      </c>
      <c r="K30482" t="s">
        <v>16</v>
      </c>
      <c r="L30482" t="s">
        <v>38</v>
      </c>
      <c r="M30482" t="s">
        <v>82</v>
      </c>
    </row>
    <row r="30483" spans="1:13" x14ac:dyDescent="0.3">
      <c r="A30483" t="s">
        <v>11</v>
      </c>
      <c r="C30483" t="s">
        <v>8560</v>
      </c>
      <c r="D30483">
        <v>55</v>
      </c>
      <c r="E30483" s="1">
        <v>1672400</v>
      </c>
      <c r="G30483" t="s">
        <v>34</v>
      </c>
      <c r="H30483" t="s">
        <v>8644</v>
      </c>
      <c r="I30483" t="s">
        <v>15</v>
      </c>
      <c r="K30483" t="s">
        <v>16</v>
      </c>
      <c r="L30483" t="s">
        <v>17</v>
      </c>
      <c r="M30483" t="s">
        <v>217</v>
      </c>
    </row>
    <row r="30484" spans="1:13" x14ac:dyDescent="0.3">
      <c r="A30484" t="s">
        <v>11</v>
      </c>
      <c r="C30484" t="s">
        <v>8074</v>
      </c>
      <c r="D30484">
        <v>41</v>
      </c>
      <c r="E30484" s="1">
        <v>1962708</v>
      </c>
      <c r="G30484" t="s">
        <v>13</v>
      </c>
      <c r="H30484" t="s">
        <v>8082</v>
      </c>
      <c r="I30484" t="s">
        <v>15</v>
      </c>
      <c r="K30484" t="s">
        <v>16</v>
      </c>
      <c r="L30484" t="s">
        <v>17</v>
      </c>
      <c r="M30484" t="s">
        <v>345</v>
      </c>
    </row>
    <row r="30485" spans="1:13" x14ac:dyDescent="0.3">
      <c r="A30485" t="s">
        <v>11</v>
      </c>
      <c r="C30485" t="s">
        <v>8771</v>
      </c>
      <c r="D30485">
        <v>55</v>
      </c>
      <c r="E30485" s="1">
        <v>12749244</v>
      </c>
      <c r="G30485" t="s">
        <v>571</v>
      </c>
      <c r="H30485" t="s">
        <v>8788</v>
      </c>
      <c r="I30485" t="s">
        <v>15</v>
      </c>
      <c r="K30485" t="s">
        <v>16</v>
      </c>
      <c r="L30485" t="s">
        <v>17</v>
      </c>
      <c r="M30485" t="s">
        <v>8563</v>
      </c>
    </row>
    <row r="30486" spans="1:13" x14ac:dyDescent="0.3">
      <c r="A30486" t="s">
        <v>11</v>
      </c>
      <c r="C30486" t="s">
        <v>9306</v>
      </c>
      <c r="D30486">
        <v>40</v>
      </c>
      <c r="E30486" s="1">
        <v>4227928</v>
      </c>
      <c r="G30486" t="s">
        <v>13</v>
      </c>
      <c r="H30486" t="s">
        <v>9328</v>
      </c>
      <c r="I30486" t="s">
        <v>15</v>
      </c>
      <c r="K30486" t="s">
        <v>16</v>
      </c>
      <c r="L30486" t="s">
        <v>17</v>
      </c>
      <c r="M30486" t="s">
        <v>31</v>
      </c>
    </row>
    <row r="30487" spans="1:13" x14ac:dyDescent="0.3">
      <c r="A30487" t="s">
        <v>11</v>
      </c>
      <c r="C30487" t="s">
        <v>35176</v>
      </c>
      <c r="D30487">
        <v>3</v>
      </c>
      <c r="E30487" s="1">
        <v>150000</v>
      </c>
      <c r="G30487" t="s">
        <v>34</v>
      </c>
      <c r="H30487" t="s">
        <v>35196</v>
      </c>
      <c r="I30487" t="s">
        <v>15</v>
      </c>
      <c r="K30487" t="s">
        <v>16</v>
      </c>
      <c r="L30487" t="s">
        <v>17</v>
      </c>
      <c r="M30487" t="s">
        <v>202</v>
      </c>
    </row>
    <row r="30488" spans="1:13" x14ac:dyDescent="0.3">
      <c r="A30488" t="s">
        <v>11</v>
      </c>
      <c r="C30488" t="s">
        <v>34736</v>
      </c>
      <c r="D30488">
        <v>59</v>
      </c>
      <c r="E30488" s="1">
        <v>3970780</v>
      </c>
      <c r="G30488" t="s">
        <v>13</v>
      </c>
      <c r="H30488" t="s">
        <v>34775</v>
      </c>
      <c r="I30488" t="s">
        <v>15</v>
      </c>
      <c r="K30488" t="s">
        <v>16</v>
      </c>
      <c r="L30488" t="s">
        <v>17</v>
      </c>
      <c r="M30488" t="s">
        <v>66</v>
      </c>
    </row>
    <row r="30489" spans="1:13" x14ac:dyDescent="0.3">
      <c r="A30489" t="s">
        <v>11</v>
      </c>
      <c r="C30489" t="s">
        <v>34736</v>
      </c>
      <c r="D30489">
        <v>21</v>
      </c>
      <c r="E30489" s="1">
        <v>423627</v>
      </c>
      <c r="G30489" t="s">
        <v>34</v>
      </c>
      <c r="H30489" t="s">
        <v>11443</v>
      </c>
      <c r="I30489" t="s">
        <v>15</v>
      </c>
      <c r="K30489" t="s">
        <v>16</v>
      </c>
      <c r="L30489" t="s">
        <v>44</v>
      </c>
      <c r="M30489" t="s">
        <v>504</v>
      </c>
    </row>
    <row r="30490" spans="1:13" x14ac:dyDescent="0.3">
      <c r="A30490" t="s">
        <v>11</v>
      </c>
      <c r="C30490" t="s">
        <v>35205</v>
      </c>
      <c r="D30490">
        <v>34</v>
      </c>
      <c r="E30490" s="1">
        <v>6000000</v>
      </c>
      <c r="G30490" t="s">
        <v>13</v>
      </c>
      <c r="H30490" t="s">
        <v>35223</v>
      </c>
      <c r="I30490" t="s">
        <v>15</v>
      </c>
      <c r="K30490" t="s">
        <v>16</v>
      </c>
      <c r="L30490" t="s">
        <v>17</v>
      </c>
      <c r="M30490" t="s">
        <v>66</v>
      </c>
    </row>
    <row r="30491" spans="1:13" x14ac:dyDescent="0.3">
      <c r="A30491" t="s">
        <v>11</v>
      </c>
      <c r="C30491" t="s">
        <v>35205</v>
      </c>
      <c r="D30491">
        <v>38</v>
      </c>
      <c r="E30491" s="1">
        <v>1469594</v>
      </c>
      <c r="G30491" t="s">
        <v>34</v>
      </c>
      <c r="H30491" t="s">
        <v>35249</v>
      </c>
      <c r="I30491" t="s">
        <v>15</v>
      </c>
      <c r="K30491" t="s">
        <v>16</v>
      </c>
      <c r="L30491" t="s">
        <v>17</v>
      </c>
      <c r="M30491" t="s">
        <v>217</v>
      </c>
    </row>
    <row r="30492" spans="1:13" x14ac:dyDescent="0.3">
      <c r="A30492" t="s">
        <v>11</v>
      </c>
      <c r="C30492" t="s">
        <v>35205</v>
      </c>
      <c r="D30492">
        <v>50</v>
      </c>
      <c r="E30492" s="1">
        <v>5397845</v>
      </c>
      <c r="G30492" t="s">
        <v>13</v>
      </c>
      <c r="H30492" t="s">
        <v>35272</v>
      </c>
      <c r="I30492" t="s">
        <v>15</v>
      </c>
      <c r="K30492" t="s">
        <v>16</v>
      </c>
      <c r="L30492" t="s">
        <v>17</v>
      </c>
      <c r="M30492" t="s">
        <v>345</v>
      </c>
    </row>
    <row r="30493" spans="1:13" x14ac:dyDescent="0.3">
      <c r="A30493" t="s">
        <v>11</v>
      </c>
      <c r="C30493" t="s">
        <v>35205</v>
      </c>
      <c r="D30493">
        <v>14</v>
      </c>
      <c r="E30493" s="1">
        <v>197018</v>
      </c>
      <c r="G30493" t="s">
        <v>34</v>
      </c>
      <c r="H30493" t="s">
        <v>5134</v>
      </c>
      <c r="I30493" t="s">
        <v>15</v>
      </c>
      <c r="K30493" t="s">
        <v>16</v>
      </c>
      <c r="L30493" t="s">
        <v>17</v>
      </c>
      <c r="M30493" t="s">
        <v>61</v>
      </c>
    </row>
    <row r="30494" spans="1:13" x14ac:dyDescent="0.3">
      <c r="A30494" t="s">
        <v>11</v>
      </c>
      <c r="C30494" t="s">
        <v>35205</v>
      </c>
      <c r="D30494">
        <v>48</v>
      </c>
      <c r="E30494" s="1">
        <v>5375234</v>
      </c>
      <c r="G30494" t="s">
        <v>571</v>
      </c>
      <c r="H30494" t="s">
        <v>35305</v>
      </c>
      <c r="I30494" t="s">
        <v>15</v>
      </c>
      <c r="K30494" t="s">
        <v>16</v>
      </c>
      <c r="L30494" t="s">
        <v>17</v>
      </c>
      <c r="M30494" t="s">
        <v>17320</v>
      </c>
    </row>
    <row r="30495" spans="1:13" x14ac:dyDescent="0.3">
      <c r="A30495" t="s">
        <v>11</v>
      </c>
      <c r="C30495" t="s">
        <v>35205</v>
      </c>
      <c r="D30495">
        <v>122</v>
      </c>
      <c r="E30495" s="1">
        <v>24140000</v>
      </c>
      <c r="G30495" t="s">
        <v>35310</v>
      </c>
      <c r="H30495" t="s">
        <v>35309</v>
      </c>
      <c r="I30495" t="s">
        <v>15</v>
      </c>
      <c r="K30495" t="s">
        <v>16</v>
      </c>
      <c r="L30495" t="s">
        <v>17</v>
      </c>
      <c r="M30495" t="s">
        <v>35311</v>
      </c>
    </row>
    <row r="30496" spans="1:13" x14ac:dyDescent="0.3">
      <c r="A30496" t="s">
        <v>11</v>
      </c>
      <c r="C30496" t="s">
        <v>35205</v>
      </c>
      <c r="D30496">
        <v>11</v>
      </c>
      <c r="E30496" s="1">
        <v>1005611</v>
      </c>
      <c r="G30496" t="s">
        <v>34</v>
      </c>
      <c r="H30496" t="s">
        <v>35444</v>
      </c>
      <c r="I30496" t="s">
        <v>15</v>
      </c>
      <c r="K30496" t="s">
        <v>16</v>
      </c>
      <c r="L30496" t="s">
        <v>38</v>
      </c>
      <c r="M30496" t="s">
        <v>504</v>
      </c>
    </row>
    <row r="30497" spans="1:13" x14ac:dyDescent="0.3">
      <c r="A30497" t="s">
        <v>11</v>
      </c>
      <c r="C30497" t="s">
        <v>35205</v>
      </c>
      <c r="D30497">
        <v>59</v>
      </c>
      <c r="E30497" s="1">
        <v>5950838</v>
      </c>
      <c r="G30497" t="s">
        <v>13</v>
      </c>
      <c r="H30497" t="s">
        <v>35455</v>
      </c>
      <c r="I30497" t="s">
        <v>15</v>
      </c>
      <c r="K30497" t="s">
        <v>16</v>
      </c>
      <c r="L30497" t="s">
        <v>17</v>
      </c>
      <c r="M30497" t="s">
        <v>345</v>
      </c>
    </row>
    <row r="30498" spans="1:13" x14ac:dyDescent="0.3">
      <c r="A30498" t="s">
        <v>11</v>
      </c>
      <c r="C30498" t="s">
        <v>34627</v>
      </c>
      <c r="D30498">
        <v>55</v>
      </c>
      <c r="E30498" s="1">
        <v>4999017</v>
      </c>
      <c r="G30498" t="s">
        <v>34</v>
      </c>
      <c r="H30498" t="s">
        <v>34649</v>
      </c>
      <c r="I30498" t="s">
        <v>15</v>
      </c>
      <c r="K30498" t="s">
        <v>16</v>
      </c>
      <c r="L30498" t="s">
        <v>1083</v>
      </c>
      <c r="M30498" t="s">
        <v>740</v>
      </c>
    </row>
    <row r="30499" spans="1:13" x14ac:dyDescent="0.3">
      <c r="A30499" t="s">
        <v>11</v>
      </c>
      <c r="C30499" t="s">
        <v>34627</v>
      </c>
      <c r="D30499">
        <v>72</v>
      </c>
      <c r="E30499" s="1">
        <v>4046277</v>
      </c>
      <c r="G30499" t="s">
        <v>34</v>
      </c>
      <c r="H30499" t="s">
        <v>34651</v>
      </c>
      <c r="I30499" t="s">
        <v>15</v>
      </c>
      <c r="K30499" t="s">
        <v>16</v>
      </c>
      <c r="L30499" t="s">
        <v>17</v>
      </c>
      <c r="M30499" t="s">
        <v>61</v>
      </c>
    </row>
    <row r="30500" spans="1:13" x14ac:dyDescent="0.3">
      <c r="A30500" t="s">
        <v>11</v>
      </c>
      <c r="C30500" t="s">
        <v>34627</v>
      </c>
      <c r="D30500">
        <v>52</v>
      </c>
      <c r="E30500" s="1">
        <v>1728412</v>
      </c>
      <c r="G30500" t="s">
        <v>34</v>
      </c>
      <c r="H30500" t="s">
        <v>34561</v>
      </c>
      <c r="I30500" t="s">
        <v>15</v>
      </c>
      <c r="K30500" t="s">
        <v>16</v>
      </c>
      <c r="L30500" t="s">
        <v>44</v>
      </c>
      <c r="M30500" t="s">
        <v>740</v>
      </c>
    </row>
    <row r="30501" spans="1:13" x14ac:dyDescent="0.3">
      <c r="A30501" t="s">
        <v>11</v>
      </c>
      <c r="C30501" t="s">
        <v>34627</v>
      </c>
      <c r="D30501">
        <v>10</v>
      </c>
      <c r="E30501" s="1">
        <v>115000</v>
      </c>
      <c r="G30501" t="s">
        <v>13</v>
      </c>
      <c r="H30501" t="s">
        <v>34677</v>
      </c>
      <c r="I30501" t="s">
        <v>15</v>
      </c>
      <c r="K30501" t="s">
        <v>16</v>
      </c>
      <c r="L30501" t="s">
        <v>17</v>
      </c>
      <c r="M30501" t="s">
        <v>66</v>
      </c>
    </row>
    <row r="30502" spans="1:13" x14ac:dyDescent="0.3">
      <c r="A30502" t="s">
        <v>11</v>
      </c>
      <c r="C30502" t="s">
        <v>34627</v>
      </c>
      <c r="D30502">
        <v>10</v>
      </c>
      <c r="E30502" s="1">
        <v>142945</v>
      </c>
      <c r="G30502" t="s">
        <v>34</v>
      </c>
      <c r="H30502" t="s">
        <v>34687</v>
      </c>
      <c r="I30502" t="s">
        <v>15</v>
      </c>
      <c r="K30502" t="s">
        <v>16</v>
      </c>
      <c r="L30502" t="s">
        <v>17</v>
      </c>
      <c r="M30502" t="s">
        <v>217</v>
      </c>
    </row>
    <row r="30503" spans="1:13" x14ac:dyDescent="0.3">
      <c r="A30503" t="s">
        <v>11</v>
      </c>
      <c r="C30503" t="s">
        <v>35458</v>
      </c>
      <c r="D30503">
        <v>20</v>
      </c>
      <c r="E30503" s="1">
        <v>200432</v>
      </c>
      <c r="G30503" t="s">
        <v>69</v>
      </c>
      <c r="H30503" t="s">
        <v>5134</v>
      </c>
      <c r="I30503" t="s">
        <v>15</v>
      </c>
      <c r="K30503" t="s">
        <v>16</v>
      </c>
      <c r="L30503" t="s">
        <v>17</v>
      </c>
      <c r="M30503" t="s">
        <v>39</v>
      </c>
    </row>
    <row r="30504" spans="1:13" x14ac:dyDescent="0.3">
      <c r="A30504" t="s">
        <v>11</v>
      </c>
      <c r="C30504" t="s">
        <v>34542</v>
      </c>
      <c r="D30504">
        <v>48</v>
      </c>
      <c r="E30504" s="1">
        <v>2991000</v>
      </c>
      <c r="G30504" t="s">
        <v>34</v>
      </c>
      <c r="H30504" t="s">
        <v>34568</v>
      </c>
      <c r="I30504" t="s">
        <v>15</v>
      </c>
      <c r="K30504" t="s">
        <v>16</v>
      </c>
      <c r="L30504" t="s">
        <v>17</v>
      </c>
      <c r="M30504" t="s">
        <v>217</v>
      </c>
    </row>
    <row r="30505" spans="1:13" x14ac:dyDescent="0.3">
      <c r="A30505" t="s">
        <v>11</v>
      </c>
      <c r="C30505" t="s">
        <v>34542</v>
      </c>
      <c r="D30505">
        <v>30</v>
      </c>
      <c r="E30505" s="1">
        <v>265075</v>
      </c>
      <c r="G30505" t="s">
        <v>13</v>
      </c>
      <c r="H30505" t="s">
        <v>34571</v>
      </c>
      <c r="I30505" t="s">
        <v>15</v>
      </c>
      <c r="K30505" t="s">
        <v>16</v>
      </c>
      <c r="L30505" t="s">
        <v>17</v>
      </c>
      <c r="M30505" t="s">
        <v>82</v>
      </c>
    </row>
    <row r="30506" spans="1:13" x14ac:dyDescent="0.3">
      <c r="A30506" t="s">
        <v>11</v>
      </c>
      <c r="C30506" t="s">
        <v>34985</v>
      </c>
      <c r="D30506">
        <v>7</v>
      </c>
      <c r="E30506" s="1">
        <v>73922</v>
      </c>
      <c r="G30506" t="s">
        <v>34</v>
      </c>
      <c r="H30506" t="s">
        <v>5134</v>
      </c>
      <c r="I30506" t="s">
        <v>15</v>
      </c>
      <c r="K30506" t="s">
        <v>16</v>
      </c>
      <c r="L30506" t="s">
        <v>17</v>
      </c>
      <c r="M30506" t="s">
        <v>61</v>
      </c>
    </row>
    <row r="30507" spans="1:13" x14ac:dyDescent="0.3">
      <c r="A30507" t="s">
        <v>11</v>
      </c>
      <c r="C30507" t="s">
        <v>34396</v>
      </c>
      <c r="D30507">
        <v>50</v>
      </c>
      <c r="E30507" s="1">
        <v>1691774</v>
      </c>
      <c r="G30507" t="s">
        <v>13</v>
      </c>
      <c r="H30507" t="s">
        <v>34400</v>
      </c>
      <c r="I30507" t="s">
        <v>15</v>
      </c>
      <c r="K30507" t="s">
        <v>16</v>
      </c>
      <c r="L30507" t="s">
        <v>17</v>
      </c>
      <c r="M30507" t="s">
        <v>18</v>
      </c>
    </row>
    <row r="30508" spans="1:13" x14ac:dyDescent="0.3">
      <c r="A30508" t="s">
        <v>11</v>
      </c>
      <c r="C30508" t="s">
        <v>34263</v>
      </c>
      <c r="D30508">
        <v>70</v>
      </c>
      <c r="E30508" s="1">
        <v>1498947</v>
      </c>
      <c r="G30508" t="s">
        <v>13</v>
      </c>
      <c r="H30508" t="s">
        <v>34268</v>
      </c>
      <c r="I30508" t="s">
        <v>15</v>
      </c>
      <c r="K30508" t="s">
        <v>16</v>
      </c>
      <c r="L30508" t="s">
        <v>17</v>
      </c>
      <c r="M30508" t="s">
        <v>82</v>
      </c>
    </row>
    <row r="30509" spans="1:13" x14ac:dyDescent="0.3">
      <c r="A30509" t="s">
        <v>11</v>
      </c>
      <c r="C30509" t="s">
        <v>34470</v>
      </c>
      <c r="D30509">
        <v>14</v>
      </c>
      <c r="E30509" s="1">
        <v>159659</v>
      </c>
      <c r="G30509" t="s">
        <v>13</v>
      </c>
      <c r="H30509" t="s">
        <v>34477</v>
      </c>
      <c r="I30509" t="s">
        <v>15</v>
      </c>
      <c r="K30509" t="s">
        <v>16</v>
      </c>
      <c r="L30509" t="s">
        <v>17</v>
      </c>
      <c r="M30509" t="s">
        <v>82</v>
      </c>
    </row>
    <row r="30510" spans="1:13" x14ac:dyDescent="0.3">
      <c r="A30510" t="s">
        <v>11</v>
      </c>
      <c r="C30510" t="s">
        <v>33755</v>
      </c>
      <c r="D30510">
        <v>56</v>
      </c>
      <c r="E30510" s="1">
        <v>3996092</v>
      </c>
      <c r="G30510" t="s">
        <v>13</v>
      </c>
      <c r="H30510" t="s">
        <v>33784</v>
      </c>
      <c r="I30510" t="s">
        <v>15</v>
      </c>
      <c r="K30510" t="s">
        <v>16</v>
      </c>
      <c r="L30510" t="s">
        <v>17</v>
      </c>
      <c r="M30510" t="s">
        <v>66</v>
      </c>
    </row>
    <row r="30511" spans="1:13" x14ac:dyDescent="0.3">
      <c r="A30511" t="s">
        <v>11</v>
      </c>
      <c r="C30511" t="s">
        <v>33755</v>
      </c>
      <c r="D30511">
        <v>18</v>
      </c>
      <c r="E30511" s="1">
        <v>80569</v>
      </c>
      <c r="G30511" t="s">
        <v>13</v>
      </c>
      <c r="H30511" t="s">
        <v>33793</v>
      </c>
      <c r="I30511" t="s">
        <v>15</v>
      </c>
      <c r="K30511" t="s">
        <v>16</v>
      </c>
      <c r="L30511" t="s">
        <v>17</v>
      </c>
      <c r="M30511" t="s">
        <v>101</v>
      </c>
    </row>
    <row r="30512" spans="1:13" x14ac:dyDescent="0.3">
      <c r="A30512" t="s">
        <v>11</v>
      </c>
      <c r="C30512" t="s">
        <v>33755</v>
      </c>
      <c r="D30512">
        <v>62</v>
      </c>
      <c r="E30512" s="1">
        <v>1163641</v>
      </c>
      <c r="G30512" t="s">
        <v>34</v>
      </c>
      <c r="H30512" t="s">
        <v>33804</v>
      </c>
      <c r="I30512" t="s">
        <v>15</v>
      </c>
      <c r="K30512" t="s">
        <v>16</v>
      </c>
      <c r="L30512" t="s">
        <v>17</v>
      </c>
      <c r="M30512" t="s">
        <v>217</v>
      </c>
    </row>
    <row r="30513" spans="1:13" x14ac:dyDescent="0.3">
      <c r="A30513" t="s">
        <v>11</v>
      </c>
      <c r="C30513" t="s">
        <v>33755</v>
      </c>
      <c r="D30513">
        <v>14</v>
      </c>
      <c r="E30513" s="1">
        <v>614901</v>
      </c>
      <c r="G30513" t="s">
        <v>13</v>
      </c>
      <c r="H30513" t="s">
        <v>33806</v>
      </c>
      <c r="I30513" t="s">
        <v>15</v>
      </c>
      <c r="K30513" t="s">
        <v>16</v>
      </c>
      <c r="L30513" t="s">
        <v>1083</v>
      </c>
      <c r="M30513" t="s">
        <v>66</v>
      </c>
    </row>
    <row r="30514" spans="1:13" x14ac:dyDescent="0.3">
      <c r="A30514" t="s">
        <v>11</v>
      </c>
      <c r="C30514" t="s">
        <v>33755</v>
      </c>
      <c r="D30514">
        <v>38</v>
      </c>
      <c r="E30514" s="1">
        <v>1902329</v>
      </c>
      <c r="G30514" t="s">
        <v>13</v>
      </c>
      <c r="H30514" t="s">
        <v>33822</v>
      </c>
      <c r="I30514" t="s">
        <v>15</v>
      </c>
      <c r="K30514" t="s">
        <v>16</v>
      </c>
      <c r="L30514" t="s">
        <v>17</v>
      </c>
      <c r="M30514" t="s">
        <v>82</v>
      </c>
    </row>
    <row r="30515" spans="1:13" x14ac:dyDescent="0.3">
      <c r="A30515" t="s">
        <v>11</v>
      </c>
      <c r="C30515" t="s">
        <v>33755</v>
      </c>
      <c r="D30515">
        <v>72</v>
      </c>
      <c r="E30515" s="1">
        <v>10896403</v>
      </c>
      <c r="G30515" t="s">
        <v>34</v>
      </c>
      <c r="H30515" t="s">
        <v>33836</v>
      </c>
      <c r="I30515" t="s">
        <v>15</v>
      </c>
      <c r="K30515" t="s">
        <v>16</v>
      </c>
      <c r="L30515" t="s">
        <v>17</v>
      </c>
      <c r="M30515" t="s">
        <v>740</v>
      </c>
    </row>
    <row r="30516" spans="1:13" x14ac:dyDescent="0.3">
      <c r="A30516" t="s">
        <v>11</v>
      </c>
      <c r="C30516" t="s">
        <v>33755</v>
      </c>
      <c r="D30516">
        <v>12</v>
      </c>
      <c r="E30516" s="1">
        <v>150000</v>
      </c>
      <c r="G30516" t="s">
        <v>13</v>
      </c>
      <c r="H30516" t="s">
        <v>33855</v>
      </c>
      <c r="I30516" t="s">
        <v>15</v>
      </c>
      <c r="K30516" t="s">
        <v>16</v>
      </c>
      <c r="L30516" t="s">
        <v>17</v>
      </c>
      <c r="M30516" t="s">
        <v>82</v>
      </c>
    </row>
    <row r="30517" spans="1:13" x14ac:dyDescent="0.3">
      <c r="A30517" t="s">
        <v>11</v>
      </c>
      <c r="C30517" t="s">
        <v>33755</v>
      </c>
      <c r="D30517">
        <v>12</v>
      </c>
      <c r="E30517" s="1">
        <v>100886</v>
      </c>
      <c r="G30517" t="s">
        <v>13</v>
      </c>
      <c r="H30517" t="s">
        <v>33996</v>
      </c>
      <c r="I30517" t="s">
        <v>15</v>
      </c>
      <c r="K30517" t="s">
        <v>16</v>
      </c>
      <c r="L30517" t="s">
        <v>17</v>
      </c>
      <c r="M30517" t="s">
        <v>66</v>
      </c>
    </row>
    <row r="30518" spans="1:13" x14ac:dyDescent="0.3">
      <c r="A30518" t="s">
        <v>11</v>
      </c>
      <c r="C30518" t="s">
        <v>33603</v>
      </c>
      <c r="D30518">
        <v>23</v>
      </c>
      <c r="E30518" s="1">
        <v>3809916</v>
      </c>
      <c r="G30518" t="s">
        <v>34</v>
      </c>
      <c r="H30518" t="s">
        <v>33642</v>
      </c>
      <c r="I30518" t="s">
        <v>15</v>
      </c>
      <c r="K30518" t="s">
        <v>16</v>
      </c>
      <c r="L30518" t="s">
        <v>17</v>
      </c>
      <c r="M30518" t="s">
        <v>61</v>
      </c>
    </row>
    <row r="30519" spans="1:13" x14ac:dyDescent="0.3">
      <c r="A30519" t="s">
        <v>11</v>
      </c>
      <c r="C30519" t="s">
        <v>33603</v>
      </c>
      <c r="D30519">
        <v>90</v>
      </c>
      <c r="E30519" s="1">
        <v>17019366</v>
      </c>
      <c r="G30519" t="s">
        <v>34</v>
      </c>
      <c r="H30519" t="s">
        <v>15534</v>
      </c>
      <c r="I30519" t="s">
        <v>15</v>
      </c>
      <c r="K30519" t="s">
        <v>16</v>
      </c>
      <c r="L30519" t="s">
        <v>38</v>
      </c>
      <c r="M30519" t="s">
        <v>75</v>
      </c>
    </row>
    <row r="30520" spans="1:13" x14ac:dyDescent="0.3">
      <c r="A30520" t="s">
        <v>11</v>
      </c>
      <c r="C30520" t="s">
        <v>33603</v>
      </c>
      <c r="D30520">
        <v>51</v>
      </c>
      <c r="E30520" s="1">
        <v>3001914</v>
      </c>
      <c r="G30520" t="s">
        <v>13</v>
      </c>
      <c r="H30520" t="s">
        <v>33713</v>
      </c>
      <c r="I30520" t="s">
        <v>15</v>
      </c>
      <c r="K30520" t="s">
        <v>16</v>
      </c>
      <c r="L30520" t="s">
        <v>17</v>
      </c>
      <c r="M30520" t="s">
        <v>66</v>
      </c>
    </row>
    <row r="30521" spans="1:13" x14ac:dyDescent="0.3">
      <c r="A30521" t="s">
        <v>11</v>
      </c>
      <c r="C30521" t="s">
        <v>33603</v>
      </c>
      <c r="D30521">
        <v>23</v>
      </c>
      <c r="E30521" s="1">
        <v>400000</v>
      </c>
      <c r="G30521" t="s">
        <v>907</v>
      </c>
      <c r="H30521" t="s">
        <v>33724</v>
      </c>
      <c r="I30521" t="s">
        <v>15</v>
      </c>
      <c r="K30521" t="s">
        <v>16</v>
      </c>
      <c r="L30521" t="s">
        <v>17</v>
      </c>
      <c r="M30521" t="s">
        <v>33725</v>
      </c>
    </row>
    <row r="30522" spans="1:13" x14ac:dyDescent="0.3">
      <c r="A30522" t="s">
        <v>11</v>
      </c>
      <c r="C30522" t="s">
        <v>33603</v>
      </c>
      <c r="D30522">
        <v>30</v>
      </c>
      <c r="E30522" s="1">
        <v>280806</v>
      </c>
      <c r="G30522" t="s">
        <v>13</v>
      </c>
      <c r="H30522" t="s">
        <v>33736</v>
      </c>
      <c r="I30522" t="s">
        <v>15</v>
      </c>
      <c r="K30522" t="s">
        <v>16</v>
      </c>
      <c r="L30522" t="s">
        <v>17</v>
      </c>
      <c r="M30522" t="s">
        <v>31</v>
      </c>
    </row>
    <row r="30523" spans="1:13" x14ac:dyDescent="0.3">
      <c r="A30523" t="s">
        <v>11</v>
      </c>
      <c r="C30523" t="s">
        <v>33531</v>
      </c>
      <c r="D30523">
        <v>10</v>
      </c>
      <c r="E30523" s="1">
        <v>272352</v>
      </c>
      <c r="G30523" t="s">
        <v>13</v>
      </c>
      <c r="H30523" t="s">
        <v>5134</v>
      </c>
      <c r="I30523" t="s">
        <v>15</v>
      </c>
      <c r="K30523" t="s">
        <v>16</v>
      </c>
      <c r="L30523" t="s">
        <v>44</v>
      </c>
      <c r="M30523" t="s">
        <v>66</v>
      </c>
    </row>
    <row r="30524" spans="1:13" x14ac:dyDescent="0.3">
      <c r="A30524" t="s">
        <v>11</v>
      </c>
      <c r="C30524" t="s">
        <v>34100</v>
      </c>
      <c r="D30524">
        <v>44</v>
      </c>
      <c r="E30524" s="1">
        <v>202878</v>
      </c>
      <c r="G30524" t="s">
        <v>13</v>
      </c>
      <c r="H30524" t="s">
        <v>34127</v>
      </c>
      <c r="I30524" t="s">
        <v>15</v>
      </c>
      <c r="K30524" t="s">
        <v>16</v>
      </c>
      <c r="L30524" t="s">
        <v>44</v>
      </c>
      <c r="M30524" t="s">
        <v>31</v>
      </c>
    </row>
    <row r="30525" spans="1:13" x14ac:dyDescent="0.3">
      <c r="A30525" t="s">
        <v>11</v>
      </c>
      <c r="C30525" t="s">
        <v>34244</v>
      </c>
      <c r="D30525">
        <v>14</v>
      </c>
      <c r="E30525" s="1">
        <v>120000</v>
      </c>
      <c r="G30525" t="s">
        <v>13</v>
      </c>
      <c r="H30525" t="s">
        <v>34255</v>
      </c>
      <c r="I30525" t="s">
        <v>15</v>
      </c>
      <c r="K30525" t="s">
        <v>16</v>
      </c>
      <c r="L30525" t="s">
        <v>17</v>
      </c>
      <c r="M30525" t="s">
        <v>82</v>
      </c>
    </row>
    <row r="30526" spans="1:13" x14ac:dyDescent="0.3">
      <c r="A30526" t="s">
        <v>11</v>
      </c>
      <c r="C30526" t="s">
        <v>37047</v>
      </c>
      <c r="D30526">
        <v>12</v>
      </c>
      <c r="E30526" s="1">
        <v>5654305</v>
      </c>
      <c r="G30526" t="s">
        <v>13</v>
      </c>
      <c r="H30526" t="s">
        <v>37216</v>
      </c>
      <c r="I30526" t="s">
        <v>15</v>
      </c>
      <c r="K30526" t="s">
        <v>16</v>
      </c>
      <c r="L30526" t="s">
        <v>17</v>
      </c>
      <c r="M30526" t="s">
        <v>82</v>
      </c>
    </row>
    <row r="30527" spans="1:13" x14ac:dyDescent="0.3">
      <c r="A30527" t="s">
        <v>11</v>
      </c>
      <c r="C30527" t="s">
        <v>37047</v>
      </c>
      <c r="D30527">
        <v>35</v>
      </c>
      <c r="E30527" s="1">
        <v>2999634</v>
      </c>
      <c r="G30527" t="s">
        <v>13</v>
      </c>
      <c r="H30527" t="s">
        <v>37301</v>
      </c>
      <c r="I30527" t="s">
        <v>15</v>
      </c>
      <c r="K30527" t="s">
        <v>16</v>
      </c>
      <c r="L30527" t="s">
        <v>8201</v>
      </c>
      <c r="M30527" t="s">
        <v>31</v>
      </c>
    </row>
    <row r="30528" spans="1:13" x14ac:dyDescent="0.3">
      <c r="A30528" t="s">
        <v>11</v>
      </c>
      <c r="C30528" t="s">
        <v>37047</v>
      </c>
      <c r="D30528">
        <v>25</v>
      </c>
      <c r="E30528" s="1">
        <v>1090663</v>
      </c>
      <c r="G30528" t="s">
        <v>13</v>
      </c>
      <c r="H30528" t="s">
        <v>37305</v>
      </c>
      <c r="I30528" t="s">
        <v>15</v>
      </c>
      <c r="K30528" t="s">
        <v>16</v>
      </c>
      <c r="L30528" t="s">
        <v>17</v>
      </c>
      <c r="M30528" t="s">
        <v>345</v>
      </c>
    </row>
    <row r="30529" spans="1:13" x14ac:dyDescent="0.3">
      <c r="A30529" t="s">
        <v>11</v>
      </c>
      <c r="C30529" t="s">
        <v>37047</v>
      </c>
      <c r="D30529">
        <v>19</v>
      </c>
      <c r="E30529" s="1">
        <v>1110969</v>
      </c>
      <c r="G30529" t="s">
        <v>13</v>
      </c>
      <c r="H30529" t="s">
        <v>37316</v>
      </c>
      <c r="I30529" t="s">
        <v>15</v>
      </c>
      <c r="K30529" t="s">
        <v>16</v>
      </c>
      <c r="L30529" t="s">
        <v>38</v>
      </c>
      <c r="M30529" t="s">
        <v>18</v>
      </c>
    </row>
    <row r="30530" spans="1:13" x14ac:dyDescent="0.3">
      <c r="A30530" t="s">
        <v>11</v>
      </c>
      <c r="C30530" t="s">
        <v>37047</v>
      </c>
      <c r="D30530">
        <v>23</v>
      </c>
      <c r="E30530" s="1">
        <v>1470928</v>
      </c>
      <c r="G30530" t="s">
        <v>13</v>
      </c>
      <c r="H30530" t="s">
        <v>37321</v>
      </c>
      <c r="I30530" t="s">
        <v>15</v>
      </c>
      <c r="K30530" t="s">
        <v>16</v>
      </c>
      <c r="L30530" t="s">
        <v>44</v>
      </c>
      <c r="M30530" t="s">
        <v>31</v>
      </c>
    </row>
    <row r="30531" spans="1:13" x14ac:dyDescent="0.3">
      <c r="A30531" t="s">
        <v>11</v>
      </c>
      <c r="C30531" t="s">
        <v>37047</v>
      </c>
      <c r="D30531">
        <v>59</v>
      </c>
      <c r="E30531" s="1">
        <v>9881478</v>
      </c>
      <c r="G30531" t="s">
        <v>34</v>
      </c>
      <c r="H30531" t="s">
        <v>37326</v>
      </c>
      <c r="I30531" t="s">
        <v>15</v>
      </c>
      <c r="K30531" t="s">
        <v>16</v>
      </c>
      <c r="L30531" t="s">
        <v>38</v>
      </c>
      <c r="M30531" t="s">
        <v>61</v>
      </c>
    </row>
    <row r="30532" spans="1:13" x14ac:dyDescent="0.3">
      <c r="A30532" t="s">
        <v>11</v>
      </c>
      <c r="C30532" t="s">
        <v>36770</v>
      </c>
      <c r="D30532">
        <v>27</v>
      </c>
      <c r="E30532" s="1">
        <v>1091584</v>
      </c>
      <c r="G30532" t="s">
        <v>34</v>
      </c>
      <c r="H30532" t="s">
        <v>36824</v>
      </c>
      <c r="I30532" t="s">
        <v>15</v>
      </c>
      <c r="K30532" t="s">
        <v>16</v>
      </c>
      <c r="L30532" t="s">
        <v>17</v>
      </c>
      <c r="M30532" t="s">
        <v>217</v>
      </c>
    </row>
    <row r="30533" spans="1:13" x14ac:dyDescent="0.3">
      <c r="A30533" t="s">
        <v>11</v>
      </c>
      <c r="C30533" t="s">
        <v>36770</v>
      </c>
      <c r="D30533">
        <v>62</v>
      </c>
      <c r="E30533" s="1">
        <v>23560906</v>
      </c>
      <c r="G30533" t="s">
        <v>34</v>
      </c>
      <c r="H30533" t="s">
        <v>36825</v>
      </c>
      <c r="I30533" t="s">
        <v>15</v>
      </c>
      <c r="K30533" t="s">
        <v>16</v>
      </c>
      <c r="L30533" t="s">
        <v>170</v>
      </c>
      <c r="M30533" t="s">
        <v>61</v>
      </c>
    </row>
    <row r="30534" spans="1:13" x14ac:dyDescent="0.3">
      <c r="A30534" t="s">
        <v>11</v>
      </c>
      <c r="C30534" t="s">
        <v>36727</v>
      </c>
      <c r="D30534">
        <v>62</v>
      </c>
      <c r="E30534" s="1">
        <v>9888088</v>
      </c>
      <c r="G30534" t="s">
        <v>69</v>
      </c>
      <c r="H30534" t="s">
        <v>36739</v>
      </c>
      <c r="I30534" t="s">
        <v>15</v>
      </c>
      <c r="K30534" t="s">
        <v>16</v>
      </c>
      <c r="L30534" t="s">
        <v>38</v>
      </c>
      <c r="M30534" t="s">
        <v>3775</v>
      </c>
    </row>
    <row r="30535" spans="1:13" x14ac:dyDescent="0.3">
      <c r="A30535" t="s">
        <v>11</v>
      </c>
      <c r="C30535" t="s">
        <v>36965</v>
      </c>
      <c r="D30535">
        <v>17</v>
      </c>
      <c r="E30535" s="1">
        <v>400000</v>
      </c>
      <c r="G30535" t="s">
        <v>13</v>
      </c>
      <c r="H30535" t="s">
        <v>36964</v>
      </c>
      <c r="I30535" t="s">
        <v>15</v>
      </c>
      <c r="K30535" t="s">
        <v>16</v>
      </c>
      <c r="L30535" t="s">
        <v>17</v>
      </c>
      <c r="M30535" t="s">
        <v>101</v>
      </c>
    </row>
    <row r="30536" spans="1:13" x14ac:dyDescent="0.3">
      <c r="A30536" t="s">
        <v>11</v>
      </c>
      <c r="C30536" t="s">
        <v>36965</v>
      </c>
      <c r="D30536">
        <v>28</v>
      </c>
      <c r="E30536" s="1">
        <v>4982684</v>
      </c>
      <c r="G30536" t="s">
        <v>13</v>
      </c>
      <c r="H30536" t="s">
        <v>36967</v>
      </c>
      <c r="I30536" t="s">
        <v>15</v>
      </c>
      <c r="K30536" t="s">
        <v>16</v>
      </c>
      <c r="L30536" t="s">
        <v>17</v>
      </c>
      <c r="M30536" t="s">
        <v>87</v>
      </c>
    </row>
    <row r="30537" spans="1:13" x14ac:dyDescent="0.3">
      <c r="A30537" t="s">
        <v>11</v>
      </c>
      <c r="C30537" t="s">
        <v>36965</v>
      </c>
      <c r="D30537">
        <v>65</v>
      </c>
      <c r="E30537" s="1">
        <v>7825934</v>
      </c>
      <c r="G30537" t="s">
        <v>13</v>
      </c>
      <c r="H30537" t="s">
        <v>36979</v>
      </c>
      <c r="I30537" t="s">
        <v>15</v>
      </c>
      <c r="K30537" t="s">
        <v>16</v>
      </c>
      <c r="L30537" t="s">
        <v>17</v>
      </c>
      <c r="M30537" t="s">
        <v>66</v>
      </c>
    </row>
    <row r="30538" spans="1:13" x14ac:dyDescent="0.3">
      <c r="A30538" t="s">
        <v>11</v>
      </c>
      <c r="C30538" t="s">
        <v>37019</v>
      </c>
      <c r="D30538">
        <v>36</v>
      </c>
      <c r="E30538" s="1">
        <v>1648471</v>
      </c>
      <c r="G30538" t="s">
        <v>34</v>
      </c>
      <c r="H30538" t="s">
        <v>37034</v>
      </c>
      <c r="I30538" t="s">
        <v>15</v>
      </c>
      <c r="K30538" t="s">
        <v>16</v>
      </c>
      <c r="L30538" t="s">
        <v>17</v>
      </c>
      <c r="M30538" t="s">
        <v>217</v>
      </c>
    </row>
    <row r="30539" spans="1:13" x14ac:dyDescent="0.3">
      <c r="A30539" t="s">
        <v>11</v>
      </c>
      <c r="C30539" t="s">
        <v>37019</v>
      </c>
      <c r="D30539">
        <v>37</v>
      </c>
      <c r="E30539" s="1">
        <v>487273</v>
      </c>
      <c r="G30539" t="s">
        <v>13</v>
      </c>
      <c r="H30539" t="s">
        <v>37046</v>
      </c>
      <c r="I30539" t="s">
        <v>15</v>
      </c>
      <c r="K30539" t="s">
        <v>16</v>
      </c>
      <c r="L30539" t="s">
        <v>38</v>
      </c>
      <c r="M30539" t="s">
        <v>345</v>
      </c>
    </row>
    <row r="30540" spans="1:13" x14ac:dyDescent="0.3">
      <c r="A30540" t="s">
        <v>11</v>
      </c>
      <c r="C30540" t="s">
        <v>36834</v>
      </c>
      <c r="D30540">
        <v>6</v>
      </c>
      <c r="E30540" s="1">
        <v>100000</v>
      </c>
      <c r="G30540" t="s">
        <v>13</v>
      </c>
      <c r="H30540" t="s">
        <v>36835</v>
      </c>
      <c r="I30540" t="s">
        <v>15</v>
      </c>
      <c r="K30540" t="s">
        <v>16</v>
      </c>
      <c r="L30540" t="s">
        <v>17</v>
      </c>
      <c r="M30540" t="s">
        <v>450</v>
      </c>
    </row>
    <row r="30541" spans="1:13" x14ac:dyDescent="0.3">
      <c r="A30541" t="s">
        <v>11</v>
      </c>
      <c r="C30541" t="s">
        <v>35954</v>
      </c>
      <c r="D30541">
        <v>97</v>
      </c>
      <c r="E30541" s="1">
        <v>12679780</v>
      </c>
      <c r="G30541" t="s">
        <v>13</v>
      </c>
      <c r="H30541" t="s">
        <v>35959</v>
      </c>
      <c r="I30541" t="s">
        <v>15</v>
      </c>
      <c r="K30541" t="s">
        <v>16</v>
      </c>
      <c r="L30541" t="s">
        <v>210</v>
      </c>
      <c r="M30541" t="s">
        <v>66</v>
      </c>
    </row>
    <row r="30542" spans="1:13" x14ac:dyDescent="0.3">
      <c r="A30542" t="s">
        <v>11</v>
      </c>
      <c r="C30542" t="s">
        <v>35954</v>
      </c>
      <c r="D30542">
        <v>62</v>
      </c>
      <c r="E30542" s="1">
        <v>3178687</v>
      </c>
      <c r="G30542" t="s">
        <v>13</v>
      </c>
      <c r="H30542" t="s">
        <v>35960</v>
      </c>
      <c r="I30542" t="s">
        <v>15</v>
      </c>
      <c r="K30542" t="s">
        <v>16</v>
      </c>
      <c r="L30542" t="s">
        <v>17</v>
      </c>
      <c r="M30542" t="s">
        <v>345</v>
      </c>
    </row>
    <row r="30543" spans="1:13" x14ac:dyDescent="0.3">
      <c r="A30543" t="s">
        <v>11</v>
      </c>
      <c r="C30543" t="s">
        <v>35954</v>
      </c>
      <c r="D30543">
        <v>44</v>
      </c>
      <c r="E30543" s="1">
        <v>22485497</v>
      </c>
      <c r="G30543" t="s">
        <v>13</v>
      </c>
      <c r="H30543" t="s">
        <v>35963</v>
      </c>
      <c r="I30543" t="s">
        <v>15</v>
      </c>
      <c r="K30543" t="s">
        <v>16</v>
      </c>
      <c r="L30543" t="s">
        <v>44</v>
      </c>
      <c r="M30543" t="s">
        <v>66</v>
      </c>
    </row>
    <row r="30544" spans="1:13" x14ac:dyDescent="0.3">
      <c r="A30544" t="s">
        <v>11</v>
      </c>
      <c r="C30544" t="s">
        <v>35954</v>
      </c>
      <c r="D30544">
        <v>110</v>
      </c>
      <c r="E30544" s="1">
        <v>12286140</v>
      </c>
      <c r="G30544" t="s">
        <v>13</v>
      </c>
      <c r="H30544" t="s">
        <v>35973</v>
      </c>
      <c r="I30544" t="s">
        <v>15</v>
      </c>
      <c r="K30544" t="s">
        <v>16</v>
      </c>
      <c r="L30544" t="s">
        <v>170</v>
      </c>
      <c r="M30544" t="s">
        <v>101</v>
      </c>
    </row>
    <row r="30545" spans="1:13" x14ac:dyDescent="0.3">
      <c r="A30545" t="s">
        <v>11</v>
      </c>
      <c r="C30545" t="s">
        <v>35954</v>
      </c>
      <c r="D30545">
        <v>32</v>
      </c>
      <c r="E30545" s="1">
        <v>1869359</v>
      </c>
      <c r="G30545" t="s">
        <v>13</v>
      </c>
      <c r="H30545" t="s">
        <v>36042</v>
      </c>
      <c r="I30545" t="s">
        <v>15</v>
      </c>
      <c r="K30545" t="s">
        <v>16</v>
      </c>
      <c r="L30545" t="s">
        <v>17</v>
      </c>
      <c r="M30545" t="s">
        <v>31</v>
      </c>
    </row>
    <row r="30546" spans="1:13" x14ac:dyDescent="0.3">
      <c r="A30546" t="s">
        <v>11</v>
      </c>
      <c r="C30546" t="s">
        <v>35729</v>
      </c>
      <c r="D30546">
        <v>33</v>
      </c>
      <c r="E30546" s="1">
        <v>7044388</v>
      </c>
      <c r="G30546" t="s">
        <v>13</v>
      </c>
      <c r="H30546" t="s">
        <v>35740</v>
      </c>
      <c r="I30546" t="s">
        <v>15</v>
      </c>
      <c r="K30546" t="s">
        <v>16</v>
      </c>
      <c r="L30546" t="s">
        <v>38</v>
      </c>
      <c r="M30546" t="s">
        <v>66</v>
      </c>
    </row>
    <row r="30547" spans="1:13" x14ac:dyDescent="0.3">
      <c r="A30547" t="s">
        <v>11</v>
      </c>
      <c r="C30547" t="s">
        <v>35729</v>
      </c>
      <c r="D30547">
        <v>51</v>
      </c>
      <c r="E30547" s="1">
        <v>10075408</v>
      </c>
      <c r="G30547" t="s">
        <v>34</v>
      </c>
      <c r="H30547" t="s">
        <v>35758</v>
      </c>
      <c r="I30547" t="s">
        <v>15</v>
      </c>
      <c r="K30547" t="s">
        <v>16</v>
      </c>
      <c r="L30547" t="s">
        <v>170</v>
      </c>
      <c r="M30547" t="s">
        <v>61</v>
      </c>
    </row>
    <row r="30548" spans="1:13" x14ac:dyDescent="0.3">
      <c r="A30548" t="s">
        <v>11</v>
      </c>
      <c r="C30548" t="s">
        <v>35729</v>
      </c>
      <c r="D30548">
        <v>70</v>
      </c>
      <c r="E30548" s="1">
        <v>3493533</v>
      </c>
      <c r="G30548" t="s">
        <v>13</v>
      </c>
      <c r="H30548" t="s">
        <v>35782</v>
      </c>
      <c r="I30548" t="s">
        <v>15</v>
      </c>
      <c r="K30548" t="s">
        <v>16</v>
      </c>
      <c r="L30548" t="s">
        <v>360</v>
      </c>
      <c r="M30548" t="s">
        <v>66</v>
      </c>
    </row>
    <row r="30549" spans="1:13" x14ac:dyDescent="0.3">
      <c r="A30549" t="s">
        <v>11</v>
      </c>
      <c r="C30549" t="s">
        <v>35627</v>
      </c>
      <c r="D30549">
        <v>48</v>
      </c>
      <c r="E30549" s="1">
        <v>999263</v>
      </c>
      <c r="G30549" t="s">
        <v>34</v>
      </c>
      <c r="H30549" t="s">
        <v>35650</v>
      </c>
      <c r="I30549" t="s">
        <v>15</v>
      </c>
      <c r="K30549" t="s">
        <v>16</v>
      </c>
      <c r="L30549" t="s">
        <v>170</v>
      </c>
      <c r="M30549" t="s">
        <v>202</v>
      </c>
    </row>
    <row r="30550" spans="1:13" x14ac:dyDescent="0.3">
      <c r="A30550" t="s">
        <v>11</v>
      </c>
      <c r="C30550" t="s">
        <v>35549</v>
      </c>
      <c r="D30550">
        <v>100</v>
      </c>
      <c r="E30550" s="1">
        <v>676345891</v>
      </c>
      <c r="G30550" t="s">
        <v>34</v>
      </c>
      <c r="H30550" t="s">
        <v>35571</v>
      </c>
      <c r="I30550" t="s">
        <v>15</v>
      </c>
      <c r="K30550" t="s">
        <v>16</v>
      </c>
      <c r="L30550" t="s">
        <v>170</v>
      </c>
      <c r="M30550" t="s">
        <v>75</v>
      </c>
    </row>
    <row r="30551" spans="1:13" x14ac:dyDescent="0.3">
      <c r="A30551" t="s">
        <v>11</v>
      </c>
      <c r="C30551" t="s">
        <v>36334</v>
      </c>
      <c r="D30551">
        <v>103</v>
      </c>
      <c r="E30551" s="1">
        <v>995348</v>
      </c>
      <c r="G30551" t="s">
        <v>13</v>
      </c>
      <c r="H30551" t="s">
        <v>25053</v>
      </c>
      <c r="I30551" t="s">
        <v>15</v>
      </c>
      <c r="K30551" t="s">
        <v>16</v>
      </c>
      <c r="L30551" t="s">
        <v>44</v>
      </c>
      <c r="M30551" t="s">
        <v>345</v>
      </c>
    </row>
    <row r="30552" spans="1:13" x14ac:dyDescent="0.3">
      <c r="A30552" t="s">
        <v>11</v>
      </c>
      <c r="C30552" t="s">
        <v>36334</v>
      </c>
      <c r="D30552">
        <v>34</v>
      </c>
      <c r="E30552" s="1">
        <v>1431428</v>
      </c>
      <c r="G30552" t="s">
        <v>13</v>
      </c>
      <c r="H30552" t="s">
        <v>36339</v>
      </c>
      <c r="I30552" t="s">
        <v>15</v>
      </c>
      <c r="K30552" t="s">
        <v>16</v>
      </c>
      <c r="L30552" t="s">
        <v>17</v>
      </c>
      <c r="M30552" t="s">
        <v>450</v>
      </c>
    </row>
    <row r="30553" spans="1:13" x14ac:dyDescent="0.3">
      <c r="A30553" t="s">
        <v>11</v>
      </c>
      <c r="C30553" t="s">
        <v>36334</v>
      </c>
      <c r="D30553">
        <v>2</v>
      </c>
      <c r="E30553" s="1">
        <v>43767</v>
      </c>
      <c r="G30553" t="s">
        <v>13</v>
      </c>
      <c r="H30553" t="s">
        <v>36375</v>
      </c>
      <c r="I30553" t="s">
        <v>15</v>
      </c>
      <c r="K30553" t="s">
        <v>16</v>
      </c>
      <c r="L30553" t="s">
        <v>17</v>
      </c>
      <c r="M30553" t="s">
        <v>345</v>
      </c>
    </row>
    <row r="30554" spans="1:13" x14ac:dyDescent="0.3">
      <c r="A30554" t="s">
        <v>11</v>
      </c>
      <c r="C30554" t="s">
        <v>36284</v>
      </c>
      <c r="D30554">
        <v>6</v>
      </c>
      <c r="E30554" s="1">
        <v>32400</v>
      </c>
      <c r="G30554" t="s">
        <v>13</v>
      </c>
      <c r="H30554" t="s">
        <v>36322</v>
      </c>
      <c r="I30554" t="s">
        <v>15</v>
      </c>
      <c r="K30554" t="s">
        <v>16</v>
      </c>
      <c r="L30554" t="s">
        <v>38</v>
      </c>
      <c r="M30554" t="s">
        <v>87</v>
      </c>
    </row>
    <row r="30555" spans="1:13" x14ac:dyDescent="0.3">
      <c r="A30555" t="s">
        <v>11</v>
      </c>
      <c r="C30555" t="s">
        <v>35508</v>
      </c>
      <c r="D30555">
        <v>36</v>
      </c>
      <c r="E30555" s="1">
        <v>5739501</v>
      </c>
      <c r="G30555" t="s">
        <v>13</v>
      </c>
      <c r="H30555" t="s">
        <v>35510</v>
      </c>
      <c r="I30555" t="s">
        <v>15</v>
      </c>
      <c r="K30555" t="s">
        <v>16</v>
      </c>
      <c r="L30555" t="s">
        <v>17</v>
      </c>
      <c r="M30555" t="s">
        <v>450</v>
      </c>
    </row>
    <row r="30556" spans="1:13" x14ac:dyDescent="0.3">
      <c r="A30556" t="s">
        <v>11</v>
      </c>
      <c r="C30556" t="s">
        <v>36241</v>
      </c>
      <c r="D30556">
        <v>31</v>
      </c>
      <c r="E30556" s="1">
        <v>647139</v>
      </c>
      <c r="G30556" t="s">
        <v>34</v>
      </c>
      <c r="H30556" t="s">
        <v>36246</v>
      </c>
      <c r="I30556" t="s">
        <v>15</v>
      </c>
      <c r="K30556" t="s">
        <v>16</v>
      </c>
      <c r="L30556" t="s">
        <v>17</v>
      </c>
      <c r="M30556" t="s">
        <v>217</v>
      </c>
    </row>
    <row r="30557" spans="1:13" x14ac:dyDescent="0.3">
      <c r="A30557" t="s">
        <v>11</v>
      </c>
      <c r="C30557" t="s">
        <v>36241</v>
      </c>
      <c r="D30557">
        <v>38</v>
      </c>
      <c r="E30557" s="1">
        <v>1114889</v>
      </c>
      <c r="G30557" t="s">
        <v>34</v>
      </c>
      <c r="H30557" t="s">
        <v>36277</v>
      </c>
      <c r="I30557" t="s">
        <v>15</v>
      </c>
      <c r="K30557" t="s">
        <v>16</v>
      </c>
      <c r="L30557" t="s">
        <v>17</v>
      </c>
      <c r="M30557" t="s">
        <v>217</v>
      </c>
    </row>
    <row r="30558" spans="1:13" x14ac:dyDescent="0.3">
      <c r="A30558" t="s">
        <v>11</v>
      </c>
      <c r="C30558" t="s">
        <v>38095</v>
      </c>
      <c r="D30558">
        <v>37</v>
      </c>
      <c r="E30558" s="1">
        <v>5000000</v>
      </c>
      <c r="G30558" t="s">
        <v>13</v>
      </c>
      <c r="H30558" t="s">
        <v>38113</v>
      </c>
      <c r="I30558" t="s">
        <v>15</v>
      </c>
      <c r="K30558" t="s">
        <v>16</v>
      </c>
      <c r="L30558" t="s">
        <v>17</v>
      </c>
      <c r="M30558" t="s">
        <v>87</v>
      </c>
    </row>
    <row r="30559" spans="1:13" x14ac:dyDescent="0.3">
      <c r="A30559" t="s">
        <v>11</v>
      </c>
      <c r="C30559" t="s">
        <v>38095</v>
      </c>
      <c r="D30559">
        <v>4</v>
      </c>
      <c r="E30559" s="1">
        <v>293800</v>
      </c>
      <c r="G30559" t="s">
        <v>48</v>
      </c>
      <c r="H30559" t="s">
        <v>38129</v>
      </c>
      <c r="I30559" t="s">
        <v>15</v>
      </c>
      <c r="K30559" t="s">
        <v>16</v>
      </c>
      <c r="L30559" t="s">
        <v>17</v>
      </c>
      <c r="M30559" t="s">
        <v>354</v>
      </c>
    </row>
    <row r="30560" spans="1:13" x14ac:dyDescent="0.3">
      <c r="A30560" t="s">
        <v>11</v>
      </c>
      <c r="C30560" t="s">
        <v>37919</v>
      </c>
      <c r="D30560">
        <v>60</v>
      </c>
      <c r="E30560" s="1">
        <v>50000000</v>
      </c>
      <c r="G30560" t="s">
        <v>69</v>
      </c>
      <c r="H30560" t="s">
        <v>37960</v>
      </c>
      <c r="I30560" t="s">
        <v>15</v>
      </c>
      <c r="K30560" t="s">
        <v>16</v>
      </c>
      <c r="L30560" t="s">
        <v>17</v>
      </c>
      <c r="M30560" t="s">
        <v>39</v>
      </c>
    </row>
    <row r="30561" spans="1:13" x14ac:dyDescent="0.3">
      <c r="A30561" t="s">
        <v>11</v>
      </c>
      <c r="C30561" t="s">
        <v>37685</v>
      </c>
      <c r="D30561">
        <v>50</v>
      </c>
      <c r="E30561" s="1">
        <v>4830503</v>
      </c>
      <c r="G30561" t="s">
        <v>13</v>
      </c>
      <c r="H30561" t="s">
        <v>37703</v>
      </c>
      <c r="I30561" t="s">
        <v>15</v>
      </c>
      <c r="K30561" t="s">
        <v>16</v>
      </c>
      <c r="L30561" t="s">
        <v>38</v>
      </c>
      <c r="M30561" t="s">
        <v>66</v>
      </c>
    </row>
    <row r="30562" spans="1:13" x14ac:dyDescent="0.3">
      <c r="A30562" t="s">
        <v>11</v>
      </c>
      <c r="C30562" t="s">
        <v>37685</v>
      </c>
      <c r="D30562">
        <v>67</v>
      </c>
      <c r="E30562" s="1">
        <v>10768284</v>
      </c>
      <c r="G30562" t="s">
        <v>13</v>
      </c>
      <c r="H30562" t="s">
        <v>37710</v>
      </c>
      <c r="I30562" t="s">
        <v>15</v>
      </c>
      <c r="K30562" t="s">
        <v>16</v>
      </c>
      <c r="L30562" t="s">
        <v>38</v>
      </c>
      <c r="M30562" t="s">
        <v>345</v>
      </c>
    </row>
    <row r="30563" spans="1:13" x14ac:dyDescent="0.3">
      <c r="A30563" t="s">
        <v>11</v>
      </c>
      <c r="C30563" t="s">
        <v>37685</v>
      </c>
      <c r="D30563">
        <v>74</v>
      </c>
      <c r="E30563" s="1">
        <v>26558618</v>
      </c>
      <c r="G30563" t="s">
        <v>34</v>
      </c>
      <c r="H30563" t="s">
        <v>37717</v>
      </c>
      <c r="I30563" t="s">
        <v>15</v>
      </c>
      <c r="K30563" t="s">
        <v>16</v>
      </c>
      <c r="L30563" t="s">
        <v>17</v>
      </c>
      <c r="M30563" t="s">
        <v>217</v>
      </c>
    </row>
    <row r="30564" spans="1:13" x14ac:dyDescent="0.3">
      <c r="A30564" t="s">
        <v>11</v>
      </c>
      <c r="C30564" t="s">
        <v>37685</v>
      </c>
      <c r="D30564">
        <v>36</v>
      </c>
      <c r="E30564" s="1">
        <v>3226472</v>
      </c>
      <c r="G30564" t="s">
        <v>13</v>
      </c>
      <c r="H30564" t="s">
        <v>37739</v>
      </c>
      <c r="I30564" t="s">
        <v>15</v>
      </c>
      <c r="K30564" t="s">
        <v>16</v>
      </c>
      <c r="L30564" t="s">
        <v>44</v>
      </c>
      <c r="M30564" t="s">
        <v>66</v>
      </c>
    </row>
    <row r="30565" spans="1:13" x14ac:dyDescent="0.3">
      <c r="A30565" t="s">
        <v>11</v>
      </c>
      <c r="C30565" t="s">
        <v>37685</v>
      </c>
      <c r="D30565">
        <v>42</v>
      </c>
      <c r="E30565" s="1">
        <v>2313496</v>
      </c>
      <c r="G30565" t="s">
        <v>13</v>
      </c>
      <c r="H30565" t="s">
        <v>37759</v>
      </c>
      <c r="I30565" t="s">
        <v>15</v>
      </c>
      <c r="K30565" t="s">
        <v>16</v>
      </c>
      <c r="L30565" t="s">
        <v>17</v>
      </c>
      <c r="M30565" t="s">
        <v>87</v>
      </c>
    </row>
    <row r="30566" spans="1:13" x14ac:dyDescent="0.3">
      <c r="A30566" t="s">
        <v>11</v>
      </c>
      <c r="C30566" t="s">
        <v>37685</v>
      </c>
      <c r="D30566">
        <v>13</v>
      </c>
      <c r="E30566" s="1">
        <v>954447</v>
      </c>
      <c r="G30566" t="s">
        <v>34</v>
      </c>
      <c r="H30566" t="s">
        <v>37768</v>
      </c>
      <c r="I30566" t="s">
        <v>15</v>
      </c>
      <c r="K30566" t="s">
        <v>16</v>
      </c>
      <c r="L30566" t="s">
        <v>210</v>
      </c>
      <c r="M30566" t="s">
        <v>217</v>
      </c>
    </row>
    <row r="30567" spans="1:13" x14ac:dyDescent="0.3">
      <c r="A30567" t="s">
        <v>11</v>
      </c>
      <c r="C30567" t="s">
        <v>38133</v>
      </c>
      <c r="D30567">
        <v>5</v>
      </c>
      <c r="E30567" s="1">
        <v>165000</v>
      </c>
      <c r="G30567" t="s">
        <v>13</v>
      </c>
      <c r="H30567" t="s">
        <v>35959</v>
      </c>
      <c r="I30567" t="s">
        <v>15</v>
      </c>
      <c r="K30567" t="s">
        <v>16</v>
      </c>
      <c r="L30567" t="s">
        <v>210</v>
      </c>
      <c r="M30567" t="s">
        <v>66</v>
      </c>
    </row>
    <row r="30568" spans="1:13" x14ac:dyDescent="0.3">
      <c r="A30568" t="s">
        <v>11</v>
      </c>
      <c r="C30568" t="s">
        <v>38133</v>
      </c>
      <c r="D30568">
        <v>18</v>
      </c>
      <c r="E30568" s="1">
        <v>954807</v>
      </c>
      <c r="G30568" t="s">
        <v>34</v>
      </c>
      <c r="H30568" t="s">
        <v>38173</v>
      </c>
      <c r="I30568" t="s">
        <v>15</v>
      </c>
      <c r="K30568" t="s">
        <v>16</v>
      </c>
      <c r="L30568" t="s">
        <v>17</v>
      </c>
      <c r="M30568" t="s">
        <v>740</v>
      </c>
    </row>
    <row r="30569" spans="1:13" x14ac:dyDescent="0.3">
      <c r="A30569" t="s">
        <v>11</v>
      </c>
      <c r="C30569" t="s">
        <v>38133</v>
      </c>
      <c r="D30569">
        <v>12</v>
      </c>
      <c r="E30569" s="1">
        <v>63383</v>
      </c>
      <c r="G30569" t="s">
        <v>13</v>
      </c>
      <c r="H30569" t="s">
        <v>38180</v>
      </c>
      <c r="I30569" t="s">
        <v>15</v>
      </c>
      <c r="K30569" t="s">
        <v>16</v>
      </c>
      <c r="L30569" t="s">
        <v>38</v>
      </c>
      <c r="M30569" t="s">
        <v>345</v>
      </c>
    </row>
    <row r="30570" spans="1:13" x14ac:dyDescent="0.3">
      <c r="A30570" t="s">
        <v>11</v>
      </c>
      <c r="C30570" t="s">
        <v>38133</v>
      </c>
      <c r="D30570">
        <v>8</v>
      </c>
      <c r="E30570" s="1">
        <v>495378</v>
      </c>
      <c r="G30570" t="s">
        <v>13</v>
      </c>
      <c r="H30570" t="s">
        <v>38181</v>
      </c>
      <c r="I30570" t="s">
        <v>15</v>
      </c>
      <c r="K30570" t="s">
        <v>16</v>
      </c>
      <c r="L30570" t="s">
        <v>17</v>
      </c>
      <c r="M30570" t="s">
        <v>450</v>
      </c>
    </row>
    <row r="30571" spans="1:13" x14ac:dyDescent="0.3">
      <c r="A30571" t="s">
        <v>11</v>
      </c>
      <c r="C30571" t="s">
        <v>38015</v>
      </c>
      <c r="D30571">
        <v>63</v>
      </c>
      <c r="E30571" s="1">
        <v>7914661</v>
      </c>
      <c r="G30571" t="s">
        <v>13</v>
      </c>
      <c r="H30571" t="s">
        <v>38022</v>
      </c>
      <c r="I30571" t="s">
        <v>15</v>
      </c>
      <c r="K30571" t="s">
        <v>16</v>
      </c>
      <c r="L30571" t="s">
        <v>17</v>
      </c>
      <c r="M30571" t="s">
        <v>345</v>
      </c>
    </row>
    <row r="30572" spans="1:13" x14ac:dyDescent="0.3">
      <c r="A30572" t="s">
        <v>11</v>
      </c>
      <c r="C30572" t="s">
        <v>38015</v>
      </c>
      <c r="D30572">
        <v>12</v>
      </c>
      <c r="E30572" s="1">
        <v>113585</v>
      </c>
      <c r="G30572" t="s">
        <v>13</v>
      </c>
      <c r="H30572" t="s">
        <v>38045</v>
      </c>
      <c r="I30572" t="s">
        <v>15</v>
      </c>
      <c r="K30572" t="s">
        <v>16</v>
      </c>
      <c r="L30572" t="s">
        <v>17</v>
      </c>
      <c r="M30572" t="s">
        <v>31</v>
      </c>
    </row>
    <row r="30573" spans="1:13" x14ac:dyDescent="0.3">
      <c r="A30573" t="s">
        <v>11</v>
      </c>
      <c r="C30573" t="s">
        <v>37782</v>
      </c>
      <c r="D30573">
        <v>73</v>
      </c>
      <c r="E30573" s="1">
        <v>4957790</v>
      </c>
      <c r="G30573" t="s">
        <v>13</v>
      </c>
      <c r="H30573" t="s">
        <v>37789</v>
      </c>
      <c r="I30573" t="s">
        <v>15</v>
      </c>
      <c r="K30573" t="s">
        <v>16</v>
      </c>
      <c r="L30573" t="s">
        <v>210</v>
      </c>
      <c r="M30573" t="s">
        <v>66</v>
      </c>
    </row>
    <row r="30574" spans="1:13" x14ac:dyDescent="0.3">
      <c r="A30574" t="s">
        <v>11</v>
      </c>
      <c r="C30574" t="s">
        <v>37887</v>
      </c>
      <c r="D30574">
        <v>33</v>
      </c>
      <c r="E30574" s="1">
        <v>150177</v>
      </c>
      <c r="G30574" t="s">
        <v>34</v>
      </c>
      <c r="H30574" t="s">
        <v>37917</v>
      </c>
      <c r="I30574" t="s">
        <v>15</v>
      </c>
      <c r="K30574" t="s">
        <v>16</v>
      </c>
      <c r="L30574" t="s">
        <v>17</v>
      </c>
      <c r="M30574" t="s">
        <v>217</v>
      </c>
    </row>
    <row r="30575" spans="1:13" x14ac:dyDescent="0.3">
      <c r="A30575" t="s">
        <v>11</v>
      </c>
      <c r="C30575" t="s">
        <v>17871</v>
      </c>
      <c r="D30575">
        <v>100</v>
      </c>
      <c r="E30575" s="1">
        <v>39554133</v>
      </c>
      <c r="G30575" t="s">
        <v>34</v>
      </c>
      <c r="H30575" t="s">
        <v>17880</v>
      </c>
      <c r="I30575" t="s">
        <v>15</v>
      </c>
      <c r="K30575" t="s">
        <v>16</v>
      </c>
      <c r="L30575" t="s">
        <v>38</v>
      </c>
      <c r="M30575" t="s">
        <v>61</v>
      </c>
    </row>
    <row r="30576" spans="1:13" x14ac:dyDescent="0.3">
      <c r="A30576" t="s">
        <v>11</v>
      </c>
      <c r="C30576" t="s">
        <v>17871</v>
      </c>
      <c r="D30576">
        <v>31</v>
      </c>
      <c r="E30576" s="1">
        <v>4510997</v>
      </c>
      <c r="G30576" t="s">
        <v>13</v>
      </c>
      <c r="H30576" t="s">
        <v>17944</v>
      </c>
      <c r="I30576" t="s">
        <v>15</v>
      </c>
      <c r="K30576" t="s">
        <v>16</v>
      </c>
      <c r="L30576" t="s">
        <v>17</v>
      </c>
      <c r="M30576" t="s">
        <v>87</v>
      </c>
    </row>
    <row r="30577" spans="1:13" x14ac:dyDescent="0.3">
      <c r="A30577" t="s">
        <v>11</v>
      </c>
      <c r="C30577" t="s">
        <v>17710</v>
      </c>
      <c r="D30577">
        <v>69</v>
      </c>
      <c r="E30577" s="1">
        <v>2157830</v>
      </c>
      <c r="G30577" t="s">
        <v>13</v>
      </c>
      <c r="H30577" t="s">
        <v>17720</v>
      </c>
      <c r="I30577" t="s">
        <v>15</v>
      </c>
      <c r="K30577" t="s">
        <v>16</v>
      </c>
      <c r="L30577" t="s">
        <v>38</v>
      </c>
      <c r="M30577" t="s">
        <v>66</v>
      </c>
    </row>
    <row r="30578" spans="1:13" x14ac:dyDescent="0.3">
      <c r="A30578" t="s">
        <v>11</v>
      </c>
      <c r="C30578" t="s">
        <v>17710</v>
      </c>
      <c r="D30578">
        <v>102</v>
      </c>
      <c r="E30578" s="1">
        <v>15214320</v>
      </c>
      <c r="G30578" t="s">
        <v>13</v>
      </c>
      <c r="H30578" t="s">
        <v>17722</v>
      </c>
      <c r="I30578" t="s">
        <v>15</v>
      </c>
      <c r="K30578" t="s">
        <v>16</v>
      </c>
      <c r="L30578" t="s">
        <v>1625</v>
      </c>
      <c r="M30578" t="s">
        <v>345</v>
      </c>
    </row>
    <row r="30579" spans="1:13" x14ac:dyDescent="0.3">
      <c r="A30579" t="s">
        <v>11</v>
      </c>
      <c r="C30579" t="s">
        <v>17710</v>
      </c>
      <c r="D30579">
        <v>72</v>
      </c>
      <c r="E30579" s="1">
        <v>5056468</v>
      </c>
      <c r="G30579" t="s">
        <v>13</v>
      </c>
      <c r="H30579" t="s">
        <v>17725</v>
      </c>
      <c r="I30579" t="s">
        <v>15</v>
      </c>
      <c r="K30579" t="s">
        <v>16</v>
      </c>
      <c r="L30579" t="s">
        <v>38</v>
      </c>
      <c r="M30579" t="s">
        <v>66</v>
      </c>
    </row>
    <row r="30580" spans="1:13" x14ac:dyDescent="0.3">
      <c r="A30580" t="s">
        <v>11</v>
      </c>
      <c r="C30580" t="s">
        <v>17710</v>
      </c>
      <c r="D30580">
        <v>7</v>
      </c>
      <c r="E30580" s="1">
        <v>303848</v>
      </c>
      <c r="G30580" t="s">
        <v>13</v>
      </c>
      <c r="H30580" t="s">
        <v>17760</v>
      </c>
      <c r="I30580" t="s">
        <v>15</v>
      </c>
      <c r="K30580" t="s">
        <v>16</v>
      </c>
      <c r="L30580" t="s">
        <v>17</v>
      </c>
      <c r="M30580" t="s">
        <v>87</v>
      </c>
    </row>
    <row r="30581" spans="1:13" x14ac:dyDescent="0.3">
      <c r="A30581" t="s">
        <v>11</v>
      </c>
      <c r="C30581" t="s">
        <v>17710</v>
      </c>
      <c r="D30581">
        <v>69</v>
      </c>
      <c r="E30581" s="1">
        <v>5504889</v>
      </c>
      <c r="G30581" t="s">
        <v>13</v>
      </c>
      <c r="H30581" t="s">
        <v>17764</v>
      </c>
      <c r="I30581" t="s">
        <v>15</v>
      </c>
      <c r="K30581" t="s">
        <v>16</v>
      </c>
      <c r="L30581" t="s">
        <v>17</v>
      </c>
      <c r="M30581" t="s">
        <v>18</v>
      </c>
    </row>
    <row r="30582" spans="1:13" x14ac:dyDescent="0.3">
      <c r="A30582" t="s">
        <v>11</v>
      </c>
      <c r="C30582" t="s">
        <v>17710</v>
      </c>
      <c r="D30582">
        <v>72</v>
      </c>
      <c r="E30582" s="1">
        <v>5480092</v>
      </c>
      <c r="G30582" t="s">
        <v>13</v>
      </c>
      <c r="H30582" t="s">
        <v>17765</v>
      </c>
      <c r="I30582" t="s">
        <v>15</v>
      </c>
      <c r="K30582" t="s">
        <v>16</v>
      </c>
      <c r="L30582" t="s">
        <v>17</v>
      </c>
      <c r="M30582" t="s">
        <v>101</v>
      </c>
    </row>
    <row r="30583" spans="1:13" x14ac:dyDescent="0.3">
      <c r="A30583" t="s">
        <v>11</v>
      </c>
      <c r="C30583" t="s">
        <v>17710</v>
      </c>
      <c r="D30583">
        <v>25</v>
      </c>
      <c r="E30583" s="1">
        <v>378000</v>
      </c>
      <c r="G30583" t="s">
        <v>13</v>
      </c>
      <c r="H30583" t="s">
        <v>17803</v>
      </c>
      <c r="I30583" t="s">
        <v>15</v>
      </c>
      <c r="K30583" t="s">
        <v>16</v>
      </c>
      <c r="L30583" t="s">
        <v>210</v>
      </c>
      <c r="M30583" t="s">
        <v>66</v>
      </c>
    </row>
    <row r="30584" spans="1:13" x14ac:dyDescent="0.3">
      <c r="A30584" t="s">
        <v>11</v>
      </c>
      <c r="C30584" t="s">
        <v>17710</v>
      </c>
      <c r="D30584">
        <v>4</v>
      </c>
      <c r="E30584" s="1">
        <v>52382</v>
      </c>
      <c r="G30584" t="s">
        <v>13</v>
      </c>
      <c r="H30584" t="s">
        <v>17806</v>
      </c>
      <c r="I30584" t="s">
        <v>15</v>
      </c>
      <c r="K30584" t="s">
        <v>16</v>
      </c>
      <c r="L30584" t="s">
        <v>170</v>
      </c>
      <c r="M30584" t="s">
        <v>18</v>
      </c>
    </row>
    <row r="30585" spans="1:13" x14ac:dyDescent="0.3">
      <c r="A30585" t="s">
        <v>11</v>
      </c>
      <c r="C30585" t="s">
        <v>17710</v>
      </c>
      <c r="D30585">
        <v>12</v>
      </c>
      <c r="E30585" s="1">
        <v>2000000</v>
      </c>
      <c r="G30585" t="s">
        <v>13</v>
      </c>
      <c r="H30585" t="s">
        <v>17814</v>
      </c>
      <c r="I30585" t="s">
        <v>15</v>
      </c>
      <c r="K30585" t="s">
        <v>16</v>
      </c>
      <c r="L30585" t="s">
        <v>38</v>
      </c>
      <c r="M30585" t="s">
        <v>66</v>
      </c>
    </row>
    <row r="30586" spans="1:13" x14ac:dyDescent="0.3">
      <c r="A30586" t="s">
        <v>11</v>
      </c>
      <c r="C30586" t="s">
        <v>18024</v>
      </c>
      <c r="D30586">
        <v>67</v>
      </c>
      <c r="E30586" s="1">
        <v>19694517</v>
      </c>
      <c r="G30586" t="s">
        <v>13</v>
      </c>
      <c r="H30586" t="s">
        <v>18047</v>
      </c>
      <c r="I30586" t="s">
        <v>15</v>
      </c>
      <c r="K30586" t="s">
        <v>16</v>
      </c>
      <c r="L30586" t="s">
        <v>210</v>
      </c>
      <c r="M30586" t="s">
        <v>345</v>
      </c>
    </row>
    <row r="30587" spans="1:13" x14ac:dyDescent="0.3">
      <c r="A30587" t="s">
        <v>11</v>
      </c>
      <c r="C30587" t="s">
        <v>18024</v>
      </c>
      <c r="D30587">
        <v>59</v>
      </c>
      <c r="E30587" s="1">
        <v>39463297</v>
      </c>
      <c r="G30587" t="s">
        <v>34</v>
      </c>
      <c r="H30587" t="s">
        <v>18048</v>
      </c>
      <c r="I30587" t="s">
        <v>15</v>
      </c>
      <c r="K30587" t="s">
        <v>16</v>
      </c>
      <c r="L30587" t="s">
        <v>38</v>
      </c>
      <c r="M30587" t="s">
        <v>75</v>
      </c>
    </row>
    <row r="30588" spans="1:13" x14ac:dyDescent="0.3">
      <c r="A30588" t="s">
        <v>11</v>
      </c>
      <c r="C30588" t="s">
        <v>17948</v>
      </c>
      <c r="D30588">
        <v>116</v>
      </c>
      <c r="E30588" s="1">
        <v>5910146</v>
      </c>
      <c r="G30588" t="s">
        <v>34</v>
      </c>
      <c r="H30588" t="s">
        <v>17949</v>
      </c>
      <c r="I30588" t="s">
        <v>15</v>
      </c>
      <c r="K30588" t="s">
        <v>16</v>
      </c>
      <c r="L30588" t="s">
        <v>17</v>
      </c>
      <c r="M30588" t="s">
        <v>202</v>
      </c>
    </row>
    <row r="30589" spans="1:13" x14ac:dyDescent="0.3">
      <c r="A30589" t="s">
        <v>11</v>
      </c>
      <c r="C30589" t="s">
        <v>17828</v>
      </c>
      <c r="D30589">
        <v>78</v>
      </c>
      <c r="E30589" s="1">
        <v>6842314</v>
      </c>
      <c r="G30589" t="s">
        <v>34</v>
      </c>
      <c r="H30589" t="s">
        <v>17837</v>
      </c>
      <c r="I30589" t="s">
        <v>15</v>
      </c>
      <c r="K30589" t="s">
        <v>16</v>
      </c>
      <c r="L30589" t="s">
        <v>17</v>
      </c>
      <c r="M30589" t="s">
        <v>217</v>
      </c>
    </row>
    <row r="30590" spans="1:13" x14ac:dyDescent="0.3">
      <c r="A30590" t="s">
        <v>11</v>
      </c>
      <c r="C30590" t="s">
        <v>17828</v>
      </c>
      <c r="D30590">
        <v>60</v>
      </c>
      <c r="E30590" s="1">
        <v>5703565</v>
      </c>
      <c r="G30590" t="s">
        <v>13</v>
      </c>
      <c r="H30590" t="s">
        <v>17841</v>
      </c>
      <c r="I30590" t="s">
        <v>15</v>
      </c>
      <c r="K30590" t="s">
        <v>16</v>
      </c>
      <c r="L30590" t="s">
        <v>17</v>
      </c>
      <c r="M30590" t="s">
        <v>31</v>
      </c>
    </row>
    <row r="30591" spans="1:13" x14ac:dyDescent="0.3">
      <c r="A30591" t="s">
        <v>11</v>
      </c>
      <c r="C30591" t="s">
        <v>18118</v>
      </c>
      <c r="D30591">
        <v>12</v>
      </c>
      <c r="E30591" s="1">
        <v>183549</v>
      </c>
      <c r="G30591" t="s">
        <v>13</v>
      </c>
      <c r="H30591" t="s">
        <v>18156</v>
      </c>
      <c r="I30591" t="s">
        <v>15</v>
      </c>
      <c r="K30591" t="s">
        <v>16</v>
      </c>
      <c r="L30591" t="s">
        <v>17</v>
      </c>
      <c r="M30591" t="s">
        <v>345</v>
      </c>
    </row>
    <row r="30592" spans="1:13" x14ac:dyDescent="0.3">
      <c r="A30592" t="s">
        <v>11</v>
      </c>
      <c r="C30592" t="s">
        <v>18238</v>
      </c>
      <c r="D30592">
        <v>6</v>
      </c>
      <c r="E30592" s="1">
        <v>65707</v>
      </c>
      <c r="G30592" t="s">
        <v>13</v>
      </c>
      <c r="H30592" t="s">
        <v>18282</v>
      </c>
      <c r="I30592" t="s">
        <v>15</v>
      </c>
      <c r="K30592" t="s">
        <v>16</v>
      </c>
      <c r="L30592" t="s">
        <v>210</v>
      </c>
      <c r="M30592" t="s">
        <v>18</v>
      </c>
    </row>
    <row r="30593" spans="1:13" x14ac:dyDescent="0.3">
      <c r="A30593" t="s">
        <v>11</v>
      </c>
      <c r="C30593" t="s">
        <v>24725</v>
      </c>
      <c r="D30593">
        <v>18</v>
      </c>
      <c r="E30593" s="1">
        <v>850000</v>
      </c>
      <c r="G30593" t="s">
        <v>13</v>
      </c>
      <c r="H30593" t="s">
        <v>24730</v>
      </c>
      <c r="I30593" t="s">
        <v>15</v>
      </c>
      <c r="K30593" t="s">
        <v>16</v>
      </c>
      <c r="L30593" t="s">
        <v>17</v>
      </c>
      <c r="M30593" t="s">
        <v>31</v>
      </c>
    </row>
    <row r="30594" spans="1:13" x14ac:dyDescent="0.3">
      <c r="A30594" t="s">
        <v>11</v>
      </c>
      <c r="C30594" t="s">
        <v>24450</v>
      </c>
      <c r="D30594">
        <v>24</v>
      </c>
      <c r="E30594" s="1">
        <v>2407284</v>
      </c>
      <c r="G30594" t="s">
        <v>13</v>
      </c>
      <c r="H30594" t="s">
        <v>24455</v>
      </c>
      <c r="I30594" t="s">
        <v>15</v>
      </c>
      <c r="K30594" t="s">
        <v>16</v>
      </c>
      <c r="L30594" t="s">
        <v>38</v>
      </c>
      <c r="M30594" t="s">
        <v>101</v>
      </c>
    </row>
    <row r="30595" spans="1:13" x14ac:dyDescent="0.3">
      <c r="A30595" t="s">
        <v>11</v>
      </c>
      <c r="C30595" t="s">
        <v>24450</v>
      </c>
      <c r="D30595">
        <v>21</v>
      </c>
      <c r="E30595" s="1">
        <v>999500</v>
      </c>
      <c r="G30595" t="s">
        <v>34</v>
      </c>
      <c r="H30595" t="s">
        <v>24472</v>
      </c>
      <c r="I30595" t="s">
        <v>15</v>
      </c>
      <c r="K30595" t="s">
        <v>16</v>
      </c>
      <c r="L30595" t="s">
        <v>210</v>
      </c>
      <c r="M30595" t="s">
        <v>61</v>
      </c>
    </row>
    <row r="30596" spans="1:13" x14ac:dyDescent="0.3">
      <c r="A30596" t="s">
        <v>11</v>
      </c>
      <c r="C30596" t="s">
        <v>24785</v>
      </c>
      <c r="D30596">
        <v>3</v>
      </c>
      <c r="E30596" s="1">
        <v>44078</v>
      </c>
      <c r="G30596" t="s">
        <v>13</v>
      </c>
      <c r="H30596" t="s">
        <v>24803</v>
      </c>
      <c r="I30596" t="s">
        <v>15</v>
      </c>
      <c r="K30596" t="s">
        <v>16</v>
      </c>
      <c r="L30596" t="s">
        <v>38</v>
      </c>
      <c r="M30596" t="s">
        <v>345</v>
      </c>
    </row>
    <row r="30597" spans="1:13" x14ac:dyDescent="0.3">
      <c r="A30597" t="s">
        <v>11</v>
      </c>
      <c r="C30597" t="s">
        <v>24677</v>
      </c>
      <c r="D30597">
        <v>12</v>
      </c>
      <c r="E30597" s="1">
        <v>25000000</v>
      </c>
      <c r="G30597" t="s">
        <v>34</v>
      </c>
      <c r="H30597" t="s">
        <v>24709</v>
      </c>
      <c r="I30597" t="s">
        <v>15</v>
      </c>
      <c r="K30597" t="s">
        <v>16</v>
      </c>
      <c r="L30597" t="s">
        <v>170</v>
      </c>
      <c r="M30597" t="s">
        <v>75</v>
      </c>
    </row>
    <row r="30598" spans="1:13" x14ac:dyDescent="0.3">
      <c r="A30598" t="s">
        <v>11</v>
      </c>
      <c r="C30598" t="s">
        <v>24897</v>
      </c>
      <c r="D30598">
        <v>60</v>
      </c>
      <c r="E30598" s="1">
        <v>917560</v>
      </c>
      <c r="G30598" t="s">
        <v>13</v>
      </c>
      <c r="H30598" t="s">
        <v>24902</v>
      </c>
      <c r="I30598" t="s">
        <v>15</v>
      </c>
      <c r="K30598" t="s">
        <v>16</v>
      </c>
      <c r="L30598" t="s">
        <v>17</v>
      </c>
      <c r="M30598" t="s">
        <v>87</v>
      </c>
    </row>
    <row r="30599" spans="1:13" x14ac:dyDescent="0.3">
      <c r="A30599" t="s">
        <v>11</v>
      </c>
      <c r="C30599" t="s">
        <v>24656</v>
      </c>
      <c r="D30599">
        <v>84</v>
      </c>
      <c r="E30599" s="1">
        <v>7053035</v>
      </c>
      <c r="G30599" t="s">
        <v>34</v>
      </c>
      <c r="H30599" t="s">
        <v>24624</v>
      </c>
      <c r="I30599" t="s">
        <v>15</v>
      </c>
      <c r="K30599" t="s">
        <v>16</v>
      </c>
      <c r="L30599" t="s">
        <v>17</v>
      </c>
      <c r="M30599" t="s">
        <v>217</v>
      </c>
    </row>
    <row r="30600" spans="1:13" x14ac:dyDescent="0.3">
      <c r="A30600" t="s">
        <v>11</v>
      </c>
      <c r="C30600" t="s">
        <v>24656</v>
      </c>
      <c r="D30600">
        <v>12</v>
      </c>
      <c r="E30600" s="1">
        <v>430095</v>
      </c>
      <c r="G30600" t="s">
        <v>69</v>
      </c>
      <c r="H30600" t="s">
        <v>24663</v>
      </c>
      <c r="I30600" t="s">
        <v>15</v>
      </c>
      <c r="K30600" t="s">
        <v>16</v>
      </c>
      <c r="L30600" t="s">
        <v>17</v>
      </c>
      <c r="M30600" t="s">
        <v>39</v>
      </c>
    </row>
    <row r="30601" spans="1:13" x14ac:dyDescent="0.3">
      <c r="A30601" t="s">
        <v>11</v>
      </c>
      <c r="C30601" t="s">
        <v>24619</v>
      </c>
      <c r="D30601">
        <v>6</v>
      </c>
      <c r="E30601" s="1">
        <v>45795</v>
      </c>
      <c r="G30601" t="s">
        <v>13</v>
      </c>
      <c r="H30601" t="s">
        <v>24651</v>
      </c>
      <c r="I30601" t="s">
        <v>15</v>
      </c>
      <c r="K30601" t="s">
        <v>16</v>
      </c>
      <c r="L30601" t="s">
        <v>210</v>
      </c>
      <c r="M30601" t="s">
        <v>18</v>
      </c>
    </row>
    <row r="30602" spans="1:13" x14ac:dyDescent="0.3">
      <c r="A30602" t="s">
        <v>11</v>
      </c>
      <c r="C30602" t="s">
        <v>24619</v>
      </c>
      <c r="D30602">
        <v>12</v>
      </c>
      <c r="E30602" s="1">
        <v>99598</v>
      </c>
      <c r="G30602" t="s">
        <v>13</v>
      </c>
      <c r="H30602" t="s">
        <v>24652</v>
      </c>
      <c r="I30602" t="s">
        <v>15</v>
      </c>
      <c r="K30602" t="s">
        <v>16</v>
      </c>
      <c r="L30602" t="s">
        <v>17</v>
      </c>
      <c r="M30602" t="s">
        <v>345</v>
      </c>
    </row>
    <row r="30603" spans="1:13" x14ac:dyDescent="0.3">
      <c r="A30603" t="s">
        <v>11</v>
      </c>
      <c r="C30603" t="s">
        <v>24373</v>
      </c>
      <c r="D30603">
        <v>5</v>
      </c>
      <c r="E30603" s="1">
        <v>401629</v>
      </c>
      <c r="G30603" t="s">
        <v>34</v>
      </c>
      <c r="H30603" t="s">
        <v>24397</v>
      </c>
      <c r="I30603" t="s">
        <v>15</v>
      </c>
      <c r="K30603" t="s">
        <v>16</v>
      </c>
      <c r="L30603" t="s">
        <v>170</v>
      </c>
      <c r="M30603" t="s">
        <v>61</v>
      </c>
    </row>
    <row r="30604" spans="1:13" x14ac:dyDescent="0.3">
      <c r="A30604" t="s">
        <v>11</v>
      </c>
      <c r="C30604" t="s">
        <v>24373</v>
      </c>
      <c r="D30604">
        <v>6</v>
      </c>
      <c r="E30604" s="1">
        <v>273490</v>
      </c>
      <c r="G30604" t="s">
        <v>13</v>
      </c>
      <c r="H30604" t="s">
        <v>24402</v>
      </c>
      <c r="I30604" t="s">
        <v>15</v>
      </c>
      <c r="K30604" t="s">
        <v>16</v>
      </c>
      <c r="L30604" t="s">
        <v>170</v>
      </c>
      <c r="M30604" t="s">
        <v>345</v>
      </c>
    </row>
    <row r="30605" spans="1:13" x14ac:dyDescent="0.3">
      <c r="A30605" t="s">
        <v>11</v>
      </c>
      <c r="C30605" t="s">
        <v>24373</v>
      </c>
      <c r="D30605">
        <v>12</v>
      </c>
      <c r="E30605" s="1">
        <v>358687</v>
      </c>
      <c r="G30605" t="s">
        <v>34</v>
      </c>
      <c r="H30605" t="s">
        <v>24404</v>
      </c>
      <c r="I30605" t="s">
        <v>15</v>
      </c>
      <c r="K30605" t="s">
        <v>16</v>
      </c>
      <c r="L30605" t="s">
        <v>17</v>
      </c>
      <c r="M30605" t="s">
        <v>202</v>
      </c>
    </row>
    <row r="30606" spans="1:13" x14ac:dyDescent="0.3">
      <c r="A30606" t="s">
        <v>11</v>
      </c>
      <c r="C30606" t="s">
        <v>24414</v>
      </c>
      <c r="D30606">
        <v>12</v>
      </c>
      <c r="E30606" s="1">
        <v>952362</v>
      </c>
      <c r="G30606" t="s">
        <v>13</v>
      </c>
      <c r="H30606" t="s">
        <v>24416</v>
      </c>
      <c r="I30606" t="s">
        <v>15</v>
      </c>
      <c r="K30606" t="s">
        <v>16</v>
      </c>
      <c r="L30606" t="s">
        <v>248</v>
      </c>
      <c r="M30606" t="s">
        <v>345</v>
      </c>
    </row>
    <row r="30607" spans="1:13" x14ac:dyDescent="0.3">
      <c r="A30607" t="s">
        <v>11</v>
      </c>
      <c r="C30607" t="s">
        <v>24855</v>
      </c>
      <c r="D30607">
        <v>12</v>
      </c>
      <c r="E30607" s="1">
        <v>198351</v>
      </c>
      <c r="G30607" t="s">
        <v>34</v>
      </c>
      <c r="H30607" t="s">
        <v>24861</v>
      </c>
      <c r="I30607" t="s">
        <v>15</v>
      </c>
      <c r="K30607" t="s">
        <v>16</v>
      </c>
      <c r="L30607" t="s">
        <v>170</v>
      </c>
      <c r="M30607" t="s">
        <v>61</v>
      </c>
    </row>
    <row r="30608" spans="1:13" x14ac:dyDescent="0.3">
      <c r="A30608" t="s">
        <v>11</v>
      </c>
      <c r="C30608" t="s">
        <v>24581</v>
      </c>
      <c r="D30608">
        <v>47</v>
      </c>
      <c r="E30608" s="1">
        <v>3685096</v>
      </c>
      <c r="G30608" t="s">
        <v>34</v>
      </c>
      <c r="H30608" t="s">
        <v>24610</v>
      </c>
      <c r="I30608" t="s">
        <v>15</v>
      </c>
      <c r="K30608" t="s">
        <v>16</v>
      </c>
      <c r="L30608" t="s">
        <v>38</v>
      </c>
      <c r="M30608" t="s">
        <v>75</v>
      </c>
    </row>
    <row r="30609" spans="1:13" x14ac:dyDescent="0.3">
      <c r="A30609" t="s">
        <v>11</v>
      </c>
      <c r="C30609" t="s">
        <v>25190</v>
      </c>
      <c r="D30609">
        <v>96</v>
      </c>
      <c r="E30609" s="1">
        <v>48001440</v>
      </c>
      <c r="G30609" t="s">
        <v>34</v>
      </c>
      <c r="H30609" t="s">
        <v>25198</v>
      </c>
      <c r="I30609" t="s">
        <v>15</v>
      </c>
      <c r="K30609" t="s">
        <v>16</v>
      </c>
      <c r="L30609" t="s">
        <v>17</v>
      </c>
      <c r="M30609" t="s">
        <v>217</v>
      </c>
    </row>
    <row r="30610" spans="1:13" x14ac:dyDescent="0.3">
      <c r="A30610" t="s">
        <v>11</v>
      </c>
      <c r="C30610" t="s">
        <v>25190</v>
      </c>
      <c r="D30610">
        <v>10</v>
      </c>
      <c r="E30610" s="1">
        <v>543393</v>
      </c>
      <c r="G30610" t="s">
        <v>34</v>
      </c>
      <c r="H30610" t="s">
        <v>25208</v>
      </c>
      <c r="I30610" t="s">
        <v>15</v>
      </c>
      <c r="K30610" t="s">
        <v>16</v>
      </c>
      <c r="L30610" t="s">
        <v>17</v>
      </c>
      <c r="M30610" t="s">
        <v>217</v>
      </c>
    </row>
    <row r="30611" spans="1:13" x14ac:dyDescent="0.3">
      <c r="A30611" t="s">
        <v>11</v>
      </c>
      <c r="C30611" t="s">
        <v>25016</v>
      </c>
      <c r="D30611">
        <v>86</v>
      </c>
      <c r="E30611" s="1">
        <v>2245288</v>
      </c>
      <c r="G30611" t="s">
        <v>13</v>
      </c>
      <c r="H30611" t="s">
        <v>25028</v>
      </c>
      <c r="I30611" t="s">
        <v>15</v>
      </c>
      <c r="K30611" t="s">
        <v>16</v>
      </c>
      <c r="L30611" t="s">
        <v>38</v>
      </c>
      <c r="M30611" t="s">
        <v>101</v>
      </c>
    </row>
    <row r="30612" spans="1:13" x14ac:dyDescent="0.3">
      <c r="A30612" t="s">
        <v>11</v>
      </c>
      <c r="C30612" t="s">
        <v>25016</v>
      </c>
      <c r="D30612">
        <v>24</v>
      </c>
      <c r="E30612" s="1">
        <v>287811</v>
      </c>
      <c r="G30612" t="s">
        <v>13</v>
      </c>
      <c r="H30612" t="s">
        <v>25053</v>
      </c>
      <c r="I30612" t="s">
        <v>15</v>
      </c>
      <c r="K30612" t="s">
        <v>16</v>
      </c>
      <c r="L30612" t="s">
        <v>44</v>
      </c>
      <c r="M30612" t="s">
        <v>345</v>
      </c>
    </row>
    <row r="30613" spans="1:13" x14ac:dyDescent="0.3">
      <c r="A30613" t="s">
        <v>11</v>
      </c>
      <c r="C30613" t="s">
        <v>25301</v>
      </c>
      <c r="D30613">
        <v>12</v>
      </c>
      <c r="E30613" s="1">
        <v>994400</v>
      </c>
      <c r="G30613" t="s">
        <v>13</v>
      </c>
      <c r="H30613" t="s">
        <v>25316</v>
      </c>
      <c r="I30613" t="s">
        <v>15</v>
      </c>
      <c r="K30613" t="s">
        <v>16</v>
      </c>
      <c r="L30613" t="s">
        <v>210</v>
      </c>
      <c r="M30613" t="s">
        <v>345</v>
      </c>
    </row>
    <row r="30614" spans="1:13" x14ac:dyDescent="0.3">
      <c r="A30614" t="s">
        <v>11</v>
      </c>
      <c r="C30614" t="s">
        <v>25301</v>
      </c>
      <c r="D30614">
        <v>6</v>
      </c>
      <c r="E30614" s="1">
        <v>198263</v>
      </c>
      <c r="G30614" t="s">
        <v>13</v>
      </c>
      <c r="H30614" t="s">
        <v>25326</v>
      </c>
      <c r="I30614" t="s">
        <v>15</v>
      </c>
      <c r="K30614" t="s">
        <v>16</v>
      </c>
      <c r="L30614" t="s">
        <v>17</v>
      </c>
      <c r="M30614" t="s">
        <v>87</v>
      </c>
    </row>
    <row r="30615" spans="1:13" x14ac:dyDescent="0.3">
      <c r="A30615" t="s">
        <v>11</v>
      </c>
      <c r="C30615" t="s">
        <v>25056</v>
      </c>
      <c r="D30615">
        <v>86</v>
      </c>
      <c r="E30615" s="1">
        <v>6477697</v>
      </c>
      <c r="G30615" t="s">
        <v>34</v>
      </c>
      <c r="H30615" t="s">
        <v>25058</v>
      </c>
      <c r="I30615" t="s">
        <v>15</v>
      </c>
      <c r="K30615" t="s">
        <v>16</v>
      </c>
      <c r="L30615" t="s">
        <v>17</v>
      </c>
      <c r="M30615" t="s">
        <v>740</v>
      </c>
    </row>
    <row r="30616" spans="1:13" x14ac:dyDescent="0.3">
      <c r="A30616" t="s">
        <v>11</v>
      </c>
      <c r="C30616" t="s">
        <v>25127</v>
      </c>
      <c r="D30616">
        <v>91</v>
      </c>
      <c r="E30616" s="1">
        <v>1454076</v>
      </c>
      <c r="G30616" t="s">
        <v>13</v>
      </c>
      <c r="H30616" t="s">
        <v>25132</v>
      </c>
      <c r="I30616" t="s">
        <v>15</v>
      </c>
      <c r="K30616" t="s">
        <v>16</v>
      </c>
      <c r="L30616" t="s">
        <v>38</v>
      </c>
      <c r="M30616" t="s">
        <v>66</v>
      </c>
    </row>
    <row r="30617" spans="1:13" x14ac:dyDescent="0.3">
      <c r="A30617" t="s">
        <v>11</v>
      </c>
      <c r="C30617" t="s">
        <v>25127</v>
      </c>
      <c r="D30617">
        <v>12</v>
      </c>
      <c r="E30617" s="1">
        <v>937900</v>
      </c>
      <c r="G30617" t="s">
        <v>13</v>
      </c>
      <c r="H30617" t="s">
        <v>25135</v>
      </c>
      <c r="I30617" t="s">
        <v>15</v>
      </c>
      <c r="K30617" t="s">
        <v>16</v>
      </c>
      <c r="L30617" t="s">
        <v>17</v>
      </c>
      <c r="M30617" t="s">
        <v>87</v>
      </c>
    </row>
    <row r="30618" spans="1:13" x14ac:dyDescent="0.3">
      <c r="A30618" t="s">
        <v>11</v>
      </c>
      <c r="C30618" t="s">
        <v>25127</v>
      </c>
      <c r="D30618">
        <v>115</v>
      </c>
      <c r="E30618" s="1">
        <v>4740801</v>
      </c>
      <c r="G30618" t="s">
        <v>13</v>
      </c>
      <c r="H30618" t="s">
        <v>25136</v>
      </c>
      <c r="I30618" t="s">
        <v>15</v>
      </c>
      <c r="K30618" t="s">
        <v>16</v>
      </c>
      <c r="L30618" t="s">
        <v>17</v>
      </c>
      <c r="M30618" t="s">
        <v>87</v>
      </c>
    </row>
    <row r="30619" spans="1:13" x14ac:dyDescent="0.3">
      <c r="A30619" t="s">
        <v>11</v>
      </c>
      <c r="C30619" t="s">
        <v>25343</v>
      </c>
      <c r="D30619">
        <v>48</v>
      </c>
      <c r="E30619" s="1">
        <v>710000</v>
      </c>
      <c r="G30619" t="s">
        <v>34</v>
      </c>
      <c r="H30619" t="s">
        <v>25342</v>
      </c>
      <c r="I30619" t="s">
        <v>15</v>
      </c>
      <c r="K30619" t="s">
        <v>16</v>
      </c>
      <c r="L30619" t="s">
        <v>17</v>
      </c>
      <c r="M30619" t="s">
        <v>202</v>
      </c>
    </row>
    <row r="30620" spans="1:13" x14ac:dyDescent="0.3">
      <c r="A30620" t="s">
        <v>11</v>
      </c>
      <c r="C30620" t="s">
        <v>25159</v>
      </c>
      <c r="D30620">
        <v>6</v>
      </c>
      <c r="E30620" s="1">
        <v>124069</v>
      </c>
      <c r="G30620" t="s">
        <v>34</v>
      </c>
      <c r="H30620" t="s">
        <v>25173</v>
      </c>
      <c r="I30620" t="s">
        <v>15</v>
      </c>
      <c r="K30620" t="s">
        <v>16</v>
      </c>
      <c r="L30620" t="s">
        <v>17</v>
      </c>
      <c r="M30620" t="s">
        <v>202</v>
      </c>
    </row>
    <row r="30621" spans="1:13" x14ac:dyDescent="0.3">
      <c r="A30621" t="s">
        <v>11</v>
      </c>
      <c r="C30621" t="s">
        <v>26380</v>
      </c>
      <c r="D30621">
        <v>12</v>
      </c>
      <c r="E30621" s="1">
        <v>5000000</v>
      </c>
      <c r="G30621" t="s">
        <v>13</v>
      </c>
      <c r="H30621" t="s">
        <v>970</v>
      </c>
      <c r="I30621" t="s">
        <v>15</v>
      </c>
      <c r="K30621" t="s">
        <v>16</v>
      </c>
      <c r="L30621" t="s">
        <v>248</v>
      </c>
      <c r="M30621" t="s">
        <v>87</v>
      </c>
    </row>
    <row r="30622" spans="1:13" x14ac:dyDescent="0.3">
      <c r="A30622" t="s">
        <v>11</v>
      </c>
      <c r="C30622" t="s">
        <v>26519</v>
      </c>
      <c r="D30622">
        <v>12</v>
      </c>
      <c r="E30622" s="1">
        <v>350000</v>
      </c>
      <c r="G30622" t="s">
        <v>13</v>
      </c>
      <c r="H30622" t="s">
        <v>26525</v>
      </c>
      <c r="I30622" t="s">
        <v>15</v>
      </c>
      <c r="K30622" t="s">
        <v>16</v>
      </c>
      <c r="L30622" t="s">
        <v>17</v>
      </c>
      <c r="M30622" t="s">
        <v>87</v>
      </c>
    </row>
    <row r="30623" spans="1:13" x14ac:dyDescent="0.3">
      <c r="A30623" t="s">
        <v>11</v>
      </c>
      <c r="C30623" t="s">
        <v>25397</v>
      </c>
      <c r="D30623">
        <v>15</v>
      </c>
      <c r="E30623" s="1">
        <v>38403</v>
      </c>
      <c r="G30623" t="s">
        <v>69</v>
      </c>
      <c r="H30623" t="s">
        <v>25400</v>
      </c>
      <c r="I30623" t="s">
        <v>15</v>
      </c>
      <c r="K30623" t="s">
        <v>16</v>
      </c>
      <c r="L30623" t="s">
        <v>17</v>
      </c>
      <c r="M30623" t="s">
        <v>39</v>
      </c>
    </row>
    <row r="30624" spans="1:13" x14ac:dyDescent="0.3">
      <c r="A30624" t="s">
        <v>11</v>
      </c>
      <c r="C30624" t="s">
        <v>26449</v>
      </c>
      <c r="D30624">
        <v>12</v>
      </c>
      <c r="E30624" s="1">
        <v>25000</v>
      </c>
      <c r="G30624" t="s">
        <v>13</v>
      </c>
      <c r="H30624" t="s">
        <v>26457</v>
      </c>
      <c r="I30624" t="s">
        <v>15</v>
      </c>
      <c r="K30624" t="s">
        <v>16</v>
      </c>
      <c r="L30624" t="s">
        <v>17</v>
      </c>
      <c r="M30624" t="s">
        <v>345</v>
      </c>
    </row>
    <row r="30625" spans="1:13" x14ac:dyDescent="0.3">
      <c r="A30625" t="s">
        <v>11</v>
      </c>
      <c r="C30625" t="s">
        <v>26449</v>
      </c>
      <c r="D30625">
        <v>24</v>
      </c>
      <c r="E30625" s="1">
        <v>4218402</v>
      </c>
      <c r="G30625" t="s">
        <v>13</v>
      </c>
      <c r="H30625" t="s">
        <v>26464</v>
      </c>
      <c r="I30625" t="s">
        <v>15</v>
      </c>
      <c r="K30625" t="s">
        <v>16</v>
      </c>
      <c r="L30625" t="s">
        <v>38</v>
      </c>
      <c r="M30625" t="s">
        <v>82</v>
      </c>
    </row>
    <row r="30626" spans="1:13" x14ac:dyDescent="0.3">
      <c r="A30626" t="s">
        <v>11</v>
      </c>
      <c r="C30626" t="s">
        <v>18470</v>
      </c>
      <c r="D30626">
        <v>18</v>
      </c>
      <c r="E30626" s="1">
        <v>990000</v>
      </c>
      <c r="G30626" t="s">
        <v>34</v>
      </c>
      <c r="H30626" t="s">
        <v>18481</v>
      </c>
      <c r="I30626" t="s">
        <v>15</v>
      </c>
      <c r="K30626" t="s">
        <v>16</v>
      </c>
      <c r="L30626" t="s">
        <v>17</v>
      </c>
      <c r="M30626" t="s">
        <v>61</v>
      </c>
    </row>
    <row r="30627" spans="1:13" x14ac:dyDescent="0.3">
      <c r="A30627" t="s">
        <v>11</v>
      </c>
      <c r="C30627" t="s">
        <v>18470</v>
      </c>
      <c r="D30627">
        <v>12</v>
      </c>
      <c r="E30627" s="1">
        <v>625000</v>
      </c>
      <c r="G30627" t="s">
        <v>34</v>
      </c>
      <c r="H30627" t="s">
        <v>18504</v>
      </c>
      <c r="I30627" t="s">
        <v>15</v>
      </c>
      <c r="K30627" t="s">
        <v>16</v>
      </c>
      <c r="L30627" t="s">
        <v>38</v>
      </c>
      <c r="M30627" t="s">
        <v>504</v>
      </c>
    </row>
    <row r="30628" spans="1:13" x14ac:dyDescent="0.3">
      <c r="A30628" t="s">
        <v>11</v>
      </c>
      <c r="C30628" t="s">
        <v>18377</v>
      </c>
      <c r="D30628">
        <v>38</v>
      </c>
      <c r="E30628" s="1">
        <v>10121473</v>
      </c>
      <c r="G30628" t="s">
        <v>13</v>
      </c>
      <c r="H30628" t="s">
        <v>18379</v>
      </c>
      <c r="I30628" t="s">
        <v>15</v>
      </c>
      <c r="K30628" t="s">
        <v>16</v>
      </c>
      <c r="L30628" t="s">
        <v>17</v>
      </c>
      <c r="M30628" t="s">
        <v>87</v>
      </c>
    </row>
    <row r="30629" spans="1:13" x14ac:dyDescent="0.3">
      <c r="A30629" t="s">
        <v>11</v>
      </c>
      <c r="C30629" t="s">
        <v>18377</v>
      </c>
      <c r="D30629">
        <v>126</v>
      </c>
      <c r="E30629" s="1">
        <v>11458135</v>
      </c>
      <c r="G30629" t="s">
        <v>13</v>
      </c>
      <c r="H30629" t="s">
        <v>18386</v>
      </c>
      <c r="I30629" t="s">
        <v>15</v>
      </c>
      <c r="K30629" t="s">
        <v>16</v>
      </c>
      <c r="L30629" t="s">
        <v>17</v>
      </c>
      <c r="M30629" t="s">
        <v>82</v>
      </c>
    </row>
    <row r="30630" spans="1:13" x14ac:dyDescent="0.3">
      <c r="A30630" t="s">
        <v>11</v>
      </c>
      <c r="C30630" t="s">
        <v>18377</v>
      </c>
      <c r="D30630">
        <v>48</v>
      </c>
      <c r="E30630" s="1">
        <v>2000000</v>
      </c>
      <c r="G30630" t="s">
        <v>13</v>
      </c>
      <c r="H30630" t="s">
        <v>18401</v>
      </c>
      <c r="I30630" t="s">
        <v>15</v>
      </c>
      <c r="K30630" t="s">
        <v>16</v>
      </c>
      <c r="L30630" t="s">
        <v>17</v>
      </c>
      <c r="M30630" t="s">
        <v>101</v>
      </c>
    </row>
    <row r="30631" spans="1:13" x14ac:dyDescent="0.3">
      <c r="A30631" t="s">
        <v>11</v>
      </c>
      <c r="C30631" t="s">
        <v>20542</v>
      </c>
      <c r="D30631">
        <v>60</v>
      </c>
      <c r="E30631" s="1">
        <v>4951953</v>
      </c>
      <c r="G30631" t="s">
        <v>13</v>
      </c>
      <c r="H30631" t="s">
        <v>20547</v>
      </c>
      <c r="I30631" t="s">
        <v>15</v>
      </c>
      <c r="K30631" t="s">
        <v>16</v>
      </c>
      <c r="L30631" t="s">
        <v>17</v>
      </c>
      <c r="M30631" t="s">
        <v>87</v>
      </c>
    </row>
    <row r="30632" spans="1:13" x14ac:dyDescent="0.3">
      <c r="A30632" t="s">
        <v>11</v>
      </c>
      <c r="C30632" t="s">
        <v>18937</v>
      </c>
      <c r="D30632">
        <v>12</v>
      </c>
      <c r="E30632" s="1">
        <v>50000</v>
      </c>
      <c r="G30632" t="s">
        <v>13</v>
      </c>
      <c r="H30632" t="s">
        <v>18939</v>
      </c>
      <c r="I30632" t="s">
        <v>15</v>
      </c>
      <c r="K30632" t="s">
        <v>16</v>
      </c>
      <c r="L30632" t="s">
        <v>38</v>
      </c>
      <c r="M30632" t="s">
        <v>345</v>
      </c>
    </row>
    <row r="30633" spans="1:13" x14ac:dyDescent="0.3">
      <c r="A30633" t="s">
        <v>11</v>
      </c>
      <c r="C30633" t="s">
        <v>31834</v>
      </c>
      <c r="D30633">
        <v>12</v>
      </c>
      <c r="E30633" s="1">
        <v>994965</v>
      </c>
      <c r="G30633" t="s">
        <v>13</v>
      </c>
      <c r="H30633" t="s">
        <v>31835</v>
      </c>
      <c r="I30633" t="s">
        <v>15</v>
      </c>
      <c r="K30633" t="s">
        <v>16</v>
      </c>
      <c r="L30633" t="s">
        <v>17</v>
      </c>
      <c r="M30633" t="s">
        <v>345</v>
      </c>
    </row>
    <row r="30634" spans="1:13" x14ac:dyDescent="0.3">
      <c r="A30634" t="s">
        <v>11</v>
      </c>
      <c r="C30634" t="s">
        <v>14674</v>
      </c>
      <c r="D30634">
        <v>74</v>
      </c>
      <c r="E30634" s="1">
        <v>10000000</v>
      </c>
      <c r="G30634" t="s">
        <v>13</v>
      </c>
      <c r="H30634" t="s">
        <v>14683</v>
      </c>
      <c r="I30634" t="s">
        <v>15</v>
      </c>
      <c r="K30634" t="s">
        <v>16</v>
      </c>
      <c r="L30634" t="s">
        <v>17</v>
      </c>
      <c r="M30634" t="s">
        <v>31</v>
      </c>
    </row>
    <row r="30635" spans="1:13" x14ac:dyDescent="0.3">
      <c r="A30635" t="s">
        <v>11</v>
      </c>
      <c r="C30635" t="s">
        <v>14552</v>
      </c>
      <c r="D30635">
        <v>114</v>
      </c>
      <c r="E30635" s="1">
        <v>10000000</v>
      </c>
      <c r="G30635" t="s">
        <v>34</v>
      </c>
      <c r="H30635" t="s">
        <v>14601</v>
      </c>
      <c r="I30635" t="s">
        <v>15</v>
      </c>
      <c r="K30635" t="s">
        <v>16</v>
      </c>
      <c r="L30635" t="s">
        <v>210</v>
      </c>
      <c r="M30635" t="s">
        <v>61</v>
      </c>
    </row>
    <row r="30636" spans="1:13" x14ac:dyDescent="0.3">
      <c r="A30636" t="s">
        <v>11</v>
      </c>
      <c r="C30636" t="s">
        <v>6985</v>
      </c>
      <c r="D30636">
        <v>24</v>
      </c>
      <c r="E30636" s="1">
        <v>3952458</v>
      </c>
      <c r="G30636" t="s">
        <v>34</v>
      </c>
      <c r="H30636" t="s">
        <v>7010</v>
      </c>
      <c r="I30636" t="s">
        <v>15</v>
      </c>
      <c r="K30636" t="s">
        <v>16</v>
      </c>
      <c r="L30636" t="s">
        <v>170</v>
      </c>
      <c r="M30636" t="s">
        <v>217</v>
      </c>
    </row>
    <row r="30637" spans="1:13" x14ac:dyDescent="0.3">
      <c r="A30637" t="s">
        <v>11</v>
      </c>
      <c r="C30637" t="s">
        <v>6476</v>
      </c>
      <c r="D30637">
        <v>60</v>
      </c>
      <c r="E30637" s="1">
        <v>10000000</v>
      </c>
      <c r="G30637" t="s">
        <v>34</v>
      </c>
      <c r="H30637" t="s">
        <v>6510</v>
      </c>
      <c r="I30637" t="s">
        <v>15</v>
      </c>
      <c r="K30637" t="s">
        <v>16</v>
      </c>
      <c r="L30637" t="s">
        <v>2708</v>
      </c>
      <c r="M30637" t="s">
        <v>202</v>
      </c>
    </row>
    <row r="30638" spans="1:13" x14ac:dyDescent="0.3">
      <c r="A30638" t="s">
        <v>11</v>
      </c>
      <c r="C30638" t="s">
        <v>36487</v>
      </c>
      <c r="D30638">
        <v>12</v>
      </c>
      <c r="E30638" s="1">
        <v>250000</v>
      </c>
      <c r="G30638" t="s">
        <v>34</v>
      </c>
      <c r="H30638" t="s">
        <v>36489</v>
      </c>
      <c r="I30638" t="s">
        <v>15</v>
      </c>
      <c r="K30638" t="s">
        <v>16</v>
      </c>
      <c r="L30638" t="s">
        <v>17</v>
      </c>
      <c r="M30638" t="s">
        <v>217</v>
      </c>
    </row>
    <row r="30639" spans="1:13" x14ac:dyDescent="0.3">
      <c r="A30639" t="s">
        <v>29759</v>
      </c>
      <c r="C30639" t="s">
        <v>29553</v>
      </c>
      <c r="D30639">
        <v>21</v>
      </c>
      <c r="E30639" s="1">
        <v>515347</v>
      </c>
      <c r="G30639" t="s">
        <v>34</v>
      </c>
      <c r="H30639" t="s">
        <v>29760</v>
      </c>
      <c r="I30639" t="s">
        <v>29761</v>
      </c>
      <c r="J30639" t="s">
        <v>29761</v>
      </c>
      <c r="K30639" t="s">
        <v>29762</v>
      </c>
      <c r="L30639" t="s">
        <v>38</v>
      </c>
      <c r="M30639" t="s">
        <v>217</v>
      </c>
    </row>
    <row r="30640" spans="1:13" x14ac:dyDescent="0.3">
      <c r="A30640" t="s">
        <v>5870</v>
      </c>
      <c r="C30640" t="s">
        <v>5763</v>
      </c>
      <c r="D30640">
        <v>24</v>
      </c>
      <c r="E30640" s="1">
        <v>814254</v>
      </c>
      <c r="G30640" t="s">
        <v>34</v>
      </c>
      <c r="H30640" t="s">
        <v>5871</v>
      </c>
      <c r="I30640" t="s">
        <v>1608</v>
      </c>
      <c r="K30640" t="s">
        <v>1609</v>
      </c>
      <c r="L30640" t="s">
        <v>38</v>
      </c>
      <c r="M30640" t="s">
        <v>75</v>
      </c>
    </row>
    <row r="30641" spans="1:13" x14ac:dyDescent="0.3">
      <c r="A30641" t="s">
        <v>266</v>
      </c>
      <c r="C30641" t="s">
        <v>2957</v>
      </c>
      <c r="D30641">
        <v>18</v>
      </c>
      <c r="E30641" s="1">
        <v>230608</v>
      </c>
      <c r="G30641" t="s">
        <v>13</v>
      </c>
      <c r="H30641" t="s">
        <v>3452</v>
      </c>
      <c r="I30641" t="s">
        <v>49</v>
      </c>
      <c r="J30641" t="s">
        <v>50</v>
      </c>
      <c r="K30641" t="s">
        <v>51</v>
      </c>
      <c r="L30641" t="s">
        <v>44</v>
      </c>
      <c r="M30641" t="s">
        <v>101</v>
      </c>
    </row>
    <row r="30642" spans="1:13" x14ac:dyDescent="0.3">
      <c r="A30642" t="s">
        <v>266</v>
      </c>
      <c r="C30642" t="s">
        <v>227</v>
      </c>
      <c r="D30642">
        <v>15</v>
      </c>
      <c r="E30642" s="1">
        <v>2800000</v>
      </c>
      <c r="G30642" t="s">
        <v>34</v>
      </c>
      <c r="H30642" t="s">
        <v>267</v>
      </c>
      <c r="I30642" t="s">
        <v>49</v>
      </c>
      <c r="J30642" t="s">
        <v>50</v>
      </c>
      <c r="K30642" t="s">
        <v>51</v>
      </c>
      <c r="L30642" t="s">
        <v>44</v>
      </c>
      <c r="M30642" t="s">
        <v>268</v>
      </c>
    </row>
    <row r="30643" spans="1:13" x14ac:dyDescent="0.3">
      <c r="A30643" t="s">
        <v>266</v>
      </c>
      <c r="C30643" t="s">
        <v>27925</v>
      </c>
      <c r="D30643">
        <v>35</v>
      </c>
      <c r="E30643" s="1">
        <v>7596631</v>
      </c>
      <c r="G30643" t="s">
        <v>571</v>
      </c>
      <c r="H30643" t="s">
        <v>27980</v>
      </c>
      <c r="I30643" t="s">
        <v>49</v>
      </c>
      <c r="J30643" t="s">
        <v>50</v>
      </c>
      <c r="K30643" t="s">
        <v>51</v>
      </c>
      <c r="L30643" t="s">
        <v>44</v>
      </c>
      <c r="M30643" t="s">
        <v>1003</v>
      </c>
    </row>
    <row r="30644" spans="1:13" x14ac:dyDescent="0.3">
      <c r="A30644" t="s">
        <v>266</v>
      </c>
      <c r="C30644" t="s">
        <v>28715</v>
      </c>
      <c r="D30644">
        <v>24</v>
      </c>
      <c r="E30644" s="1">
        <v>2183046</v>
      </c>
      <c r="G30644" t="s">
        <v>34</v>
      </c>
      <c r="H30644" t="s">
        <v>28754</v>
      </c>
      <c r="I30644" t="s">
        <v>49</v>
      </c>
      <c r="J30644" t="s">
        <v>50</v>
      </c>
      <c r="K30644" t="s">
        <v>51</v>
      </c>
      <c r="L30644" t="s">
        <v>44</v>
      </c>
      <c r="M30644" t="s">
        <v>39</v>
      </c>
    </row>
    <row r="30645" spans="1:13" x14ac:dyDescent="0.3">
      <c r="A30645" t="s">
        <v>266</v>
      </c>
      <c r="C30645" t="s">
        <v>29114</v>
      </c>
      <c r="D30645">
        <v>7</v>
      </c>
      <c r="E30645" s="1">
        <v>239718</v>
      </c>
      <c r="G30645" t="s">
        <v>34</v>
      </c>
      <c r="H30645" t="s">
        <v>29229</v>
      </c>
      <c r="I30645" t="s">
        <v>49</v>
      </c>
      <c r="J30645" t="s">
        <v>50</v>
      </c>
      <c r="K30645" t="s">
        <v>51</v>
      </c>
      <c r="L30645" t="s">
        <v>44</v>
      </c>
      <c r="M30645" t="s">
        <v>39</v>
      </c>
    </row>
    <row r="30646" spans="1:13" x14ac:dyDescent="0.3">
      <c r="A30646" t="s">
        <v>266</v>
      </c>
      <c r="C30646" t="s">
        <v>3657</v>
      </c>
      <c r="D30646">
        <v>36</v>
      </c>
      <c r="E30646" s="1">
        <v>3910746</v>
      </c>
      <c r="G30646" t="s">
        <v>13</v>
      </c>
      <c r="H30646" t="s">
        <v>3681</v>
      </c>
      <c r="I30646" t="s">
        <v>49</v>
      </c>
      <c r="J30646" t="s">
        <v>50</v>
      </c>
      <c r="K30646" t="s">
        <v>51</v>
      </c>
      <c r="L30646" t="s">
        <v>44</v>
      </c>
      <c r="M30646" t="s">
        <v>31</v>
      </c>
    </row>
    <row r="30647" spans="1:13" x14ac:dyDescent="0.3">
      <c r="A30647" t="s">
        <v>266</v>
      </c>
      <c r="C30647" t="s">
        <v>23704</v>
      </c>
      <c r="D30647">
        <v>41</v>
      </c>
      <c r="E30647" s="1">
        <v>3267355</v>
      </c>
      <c r="G30647" t="s">
        <v>13</v>
      </c>
      <c r="H30647" t="s">
        <v>23747</v>
      </c>
      <c r="I30647" t="s">
        <v>49</v>
      </c>
      <c r="J30647" t="s">
        <v>50</v>
      </c>
      <c r="K30647" t="s">
        <v>51</v>
      </c>
      <c r="L30647" t="s">
        <v>44</v>
      </c>
      <c r="M30647" t="s">
        <v>101</v>
      </c>
    </row>
    <row r="30648" spans="1:13" x14ac:dyDescent="0.3">
      <c r="A30648" t="s">
        <v>266</v>
      </c>
      <c r="C30648" t="s">
        <v>23373</v>
      </c>
      <c r="D30648">
        <v>55</v>
      </c>
      <c r="E30648" s="1">
        <v>3089582</v>
      </c>
      <c r="G30648" t="s">
        <v>13</v>
      </c>
      <c r="H30648" t="s">
        <v>23374</v>
      </c>
      <c r="I30648" t="s">
        <v>49</v>
      </c>
      <c r="J30648" t="s">
        <v>50</v>
      </c>
      <c r="K30648" t="s">
        <v>51</v>
      </c>
      <c r="L30648" t="s">
        <v>44</v>
      </c>
      <c r="M30648" t="s">
        <v>82</v>
      </c>
    </row>
    <row r="30649" spans="1:13" x14ac:dyDescent="0.3">
      <c r="A30649" t="s">
        <v>266</v>
      </c>
      <c r="C30649" t="s">
        <v>15606</v>
      </c>
      <c r="D30649">
        <v>32</v>
      </c>
      <c r="E30649" s="1">
        <v>1400000</v>
      </c>
      <c r="G30649" t="s">
        <v>13</v>
      </c>
      <c r="H30649" t="s">
        <v>15669</v>
      </c>
      <c r="I30649" t="s">
        <v>49</v>
      </c>
      <c r="J30649" t="s">
        <v>50</v>
      </c>
      <c r="K30649" t="s">
        <v>51</v>
      </c>
      <c r="L30649" t="s">
        <v>44</v>
      </c>
      <c r="M30649" t="s">
        <v>31</v>
      </c>
    </row>
    <row r="30650" spans="1:13" x14ac:dyDescent="0.3">
      <c r="A30650" t="s">
        <v>266</v>
      </c>
      <c r="C30650" t="s">
        <v>12314</v>
      </c>
      <c r="D30650">
        <v>49</v>
      </c>
      <c r="E30650" s="1">
        <v>6408502</v>
      </c>
      <c r="G30650" t="s">
        <v>571</v>
      </c>
      <c r="H30650" t="s">
        <v>12666</v>
      </c>
      <c r="I30650" t="s">
        <v>49</v>
      </c>
      <c r="J30650" t="s">
        <v>50</v>
      </c>
      <c r="K30650" t="s">
        <v>51</v>
      </c>
      <c r="L30650" t="s">
        <v>44</v>
      </c>
      <c r="M30650" t="s">
        <v>3635</v>
      </c>
    </row>
    <row r="30651" spans="1:13" x14ac:dyDescent="0.3">
      <c r="A30651" t="s">
        <v>622</v>
      </c>
      <c r="C30651" t="s">
        <v>597</v>
      </c>
      <c r="D30651">
        <v>11</v>
      </c>
      <c r="E30651" s="1">
        <v>20095147</v>
      </c>
      <c r="G30651" t="s">
        <v>34</v>
      </c>
      <c r="H30651" t="s">
        <v>623</v>
      </c>
      <c r="I30651" t="s">
        <v>35</v>
      </c>
      <c r="J30651" t="s">
        <v>36</v>
      </c>
      <c r="K30651" t="s">
        <v>37</v>
      </c>
      <c r="L30651" t="s">
        <v>38</v>
      </c>
      <c r="M30651" t="s">
        <v>75</v>
      </c>
    </row>
    <row r="30652" spans="1:13" x14ac:dyDescent="0.3">
      <c r="A30652" t="s">
        <v>622</v>
      </c>
      <c r="C30652" t="s">
        <v>23856</v>
      </c>
      <c r="D30652">
        <v>55</v>
      </c>
      <c r="E30652" s="1">
        <v>114825353</v>
      </c>
      <c r="G30652" t="s">
        <v>34</v>
      </c>
      <c r="H30652" t="s">
        <v>23892</v>
      </c>
      <c r="I30652" t="s">
        <v>35</v>
      </c>
      <c r="J30652" t="s">
        <v>36</v>
      </c>
      <c r="K30652" t="s">
        <v>37</v>
      </c>
      <c r="L30652" t="s">
        <v>38</v>
      </c>
      <c r="M30652" t="s">
        <v>75</v>
      </c>
    </row>
    <row r="30653" spans="1:13" x14ac:dyDescent="0.3">
      <c r="A30653" t="s">
        <v>622</v>
      </c>
      <c r="C30653" t="s">
        <v>22248</v>
      </c>
      <c r="D30653">
        <v>11</v>
      </c>
      <c r="E30653" s="1">
        <v>13666608</v>
      </c>
      <c r="G30653" t="s">
        <v>34</v>
      </c>
      <c r="H30653" t="s">
        <v>22252</v>
      </c>
      <c r="I30653" t="s">
        <v>35</v>
      </c>
      <c r="J30653" t="s">
        <v>36</v>
      </c>
      <c r="K30653" t="s">
        <v>37</v>
      </c>
      <c r="L30653" t="s">
        <v>38</v>
      </c>
      <c r="M30653" t="s">
        <v>75</v>
      </c>
    </row>
    <row r="30654" spans="1:13" x14ac:dyDescent="0.3">
      <c r="A30654" t="s">
        <v>622</v>
      </c>
      <c r="C30654" t="s">
        <v>11813</v>
      </c>
      <c r="D30654">
        <v>21</v>
      </c>
      <c r="E30654" s="1">
        <v>1183574</v>
      </c>
      <c r="G30654" t="s">
        <v>34</v>
      </c>
      <c r="H30654" t="s">
        <v>12249</v>
      </c>
      <c r="I30654" t="s">
        <v>35</v>
      </c>
      <c r="J30654" t="s">
        <v>36</v>
      </c>
      <c r="K30654" t="s">
        <v>37</v>
      </c>
      <c r="L30654" t="s">
        <v>38</v>
      </c>
      <c r="M30654" t="s">
        <v>504</v>
      </c>
    </row>
    <row r="30655" spans="1:13" x14ac:dyDescent="0.3">
      <c r="A30655" t="s">
        <v>622</v>
      </c>
      <c r="C30655" t="s">
        <v>11613</v>
      </c>
      <c r="D30655">
        <v>48</v>
      </c>
      <c r="E30655" s="1">
        <v>15127664</v>
      </c>
      <c r="G30655" t="s">
        <v>34</v>
      </c>
      <c r="H30655" t="s">
        <v>11667</v>
      </c>
      <c r="I30655" t="s">
        <v>35</v>
      </c>
      <c r="J30655" t="s">
        <v>36</v>
      </c>
      <c r="K30655" t="s">
        <v>37</v>
      </c>
      <c r="L30655" t="s">
        <v>38</v>
      </c>
      <c r="M30655" t="s">
        <v>75</v>
      </c>
    </row>
    <row r="30656" spans="1:13" x14ac:dyDescent="0.3">
      <c r="A30656" t="s">
        <v>622</v>
      </c>
      <c r="C30656" t="s">
        <v>11613</v>
      </c>
      <c r="D30656">
        <v>47</v>
      </c>
      <c r="E30656" s="1">
        <v>40559355</v>
      </c>
      <c r="G30656" t="s">
        <v>34</v>
      </c>
      <c r="H30656" t="s">
        <v>11775</v>
      </c>
      <c r="I30656" t="s">
        <v>35</v>
      </c>
      <c r="J30656" t="s">
        <v>36</v>
      </c>
      <c r="K30656" t="s">
        <v>37</v>
      </c>
      <c r="L30656" t="s">
        <v>38</v>
      </c>
      <c r="M30656" t="s">
        <v>75</v>
      </c>
    </row>
    <row r="30657" spans="1:13" x14ac:dyDescent="0.3">
      <c r="A30657" t="s">
        <v>622</v>
      </c>
      <c r="C30657" t="s">
        <v>10275</v>
      </c>
      <c r="D30657">
        <v>57</v>
      </c>
      <c r="E30657" s="1">
        <v>24769695</v>
      </c>
      <c r="G30657" t="s">
        <v>34</v>
      </c>
      <c r="H30657" t="s">
        <v>10463</v>
      </c>
      <c r="I30657" t="s">
        <v>35</v>
      </c>
      <c r="J30657" t="s">
        <v>36</v>
      </c>
      <c r="K30657" t="s">
        <v>37</v>
      </c>
      <c r="L30657" t="s">
        <v>38</v>
      </c>
      <c r="M30657" t="s">
        <v>75</v>
      </c>
    </row>
    <row r="30658" spans="1:13" x14ac:dyDescent="0.3">
      <c r="A30658" t="s">
        <v>622</v>
      </c>
      <c r="C30658" t="s">
        <v>8771</v>
      </c>
      <c r="D30658">
        <v>72</v>
      </c>
      <c r="E30658" s="1">
        <v>89229237</v>
      </c>
      <c r="G30658" t="s">
        <v>34</v>
      </c>
      <c r="H30658" t="s">
        <v>8917</v>
      </c>
      <c r="I30658" t="s">
        <v>35</v>
      </c>
      <c r="J30658" t="s">
        <v>36</v>
      </c>
      <c r="K30658" t="s">
        <v>37</v>
      </c>
      <c r="L30658" t="s">
        <v>38</v>
      </c>
      <c r="M30658" t="s">
        <v>75</v>
      </c>
    </row>
    <row r="30659" spans="1:13" x14ac:dyDescent="0.3">
      <c r="A30659" t="s">
        <v>537</v>
      </c>
      <c r="C30659" t="s">
        <v>2269</v>
      </c>
      <c r="D30659">
        <v>16</v>
      </c>
      <c r="E30659" s="1">
        <v>15000000</v>
      </c>
      <c r="G30659" t="s">
        <v>34</v>
      </c>
      <c r="H30659" t="s">
        <v>2674</v>
      </c>
      <c r="I30659" t="s">
        <v>73</v>
      </c>
      <c r="K30659" t="s">
        <v>74</v>
      </c>
      <c r="L30659" t="s">
        <v>44</v>
      </c>
      <c r="M30659" t="s">
        <v>75</v>
      </c>
    </row>
    <row r="30660" spans="1:13" x14ac:dyDescent="0.3">
      <c r="A30660" t="s">
        <v>537</v>
      </c>
      <c r="C30660" t="s">
        <v>597</v>
      </c>
      <c r="D30660">
        <v>11</v>
      </c>
      <c r="E30660" s="1">
        <v>22643279</v>
      </c>
      <c r="G30660" t="s">
        <v>34</v>
      </c>
      <c r="H30660" t="s">
        <v>734</v>
      </c>
      <c r="I30660" t="s">
        <v>73</v>
      </c>
      <c r="K30660" t="s">
        <v>74</v>
      </c>
      <c r="L30660" t="s">
        <v>44</v>
      </c>
      <c r="M30660" t="s">
        <v>75</v>
      </c>
    </row>
    <row r="30661" spans="1:13" x14ac:dyDescent="0.3">
      <c r="A30661" t="s">
        <v>537</v>
      </c>
      <c r="C30661" t="s">
        <v>341</v>
      </c>
      <c r="D30661">
        <v>16</v>
      </c>
      <c r="E30661" s="1">
        <v>4823030</v>
      </c>
      <c r="G30661" t="s">
        <v>34</v>
      </c>
      <c r="H30661" t="s">
        <v>538</v>
      </c>
      <c r="I30661" t="s">
        <v>73</v>
      </c>
      <c r="K30661" t="s">
        <v>74</v>
      </c>
      <c r="L30661" t="s">
        <v>44</v>
      </c>
      <c r="M30661" t="s">
        <v>75</v>
      </c>
    </row>
    <row r="30662" spans="1:13" x14ac:dyDescent="0.3">
      <c r="A30662" t="s">
        <v>537</v>
      </c>
      <c r="C30662" t="s">
        <v>4328</v>
      </c>
      <c r="D30662">
        <v>40</v>
      </c>
      <c r="E30662" s="1">
        <v>70947628</v>
      </c>
      <c r="G30662" t="s">
        <v>34</v>
      </c>
      <c r="H30662" t="s">
        <v>734</v>
      </c>
      <c r="I30662" t="s">
        <v>73</v>
      </c>
      <c r="K30662" t="s">
        <v>74</v>
      </c>
      <c r="L30662" t="s">
        <v>44</v>
      </c>
      <c r="M30662" t="s">
        <v>75</v>
      </c>
    </row>
    <row r="30663" spans="1:13" x14ac:dyDescent="0.3">
      <c r="A30663" t="s">
        <v>537</v>
      </c>
      <c r="C30663" t="s">
        <v>4328</v>
      </c>
      <c r="D30663">
        <v>28</v>
      </c>
      <c r="E30663" s="1">
        <v>16117703</v>
      </c>
      <c r="G30663" t="s">
        <v>34</v>
      </c>
      <c r="H30663" t="s">
        <v>538</v>
      </c>
      <c r="I30663" t="s">
        <v>73</v>
      </c>
      <c r="K30663" t="s">
        <v>74</v>
      </c>
      <c r="L30663" t="s">
        <v>44</v>
      </c>
      <c r="M30663" t="s">
        <v>75</v>
      </c>
    </row>
    <row r="30664" spans="1:13" x14ac:dyDescent="0.3">
      <c r="A30664" t="s">
        <v>537</v>
      </c>
      <c r="C30664" t="s">
        <v>12314</v>
      </c>
      <c r="D30664">
        <v>61</v>
      </c>
      <c r="E30664" s="1">
        <v>86911602</v>
      </c>
      <c r="G30664" t="s">
        <v>34</v>
      </c>
      <c r="H30664" t="s">
        <v>734</v>
      </c>
      <c r="I30664" t="s">
        <v>73</v>
      </c>
      <c r="K30664" t="s">
        <v>74</v>
      </c>
      <c r="L30664" t="s">
        <v>44</v>
      </c>
      <c r="M30664" t="s">
        <v>75</v>
      </c>
    </row>
    <row r="30665" spans="1:13" x14ac:dyDescent="0.3">
      <c r="A30665" t="s">
        <v>537</v>
      </c>
      <c r="C30665" t="s">
        <v>12314</v>
      </c>
      <c r="D30665">
        <v>61</v>
      </c>
      <c r="E30665" s="1">
        <v>41313169</v>
      </c>
      <c r="G30665" t="s">
        <v>34</v>
      </c>
      <c r="H30665" t="s">
        <v>538</v>
      </c>
      <c r="I30665" t="s">
        <v>73</v>
      </c>
      <c r="K30665" t="s">
        <v>74</v>
      </c>
      <c r="L30665" t="s">
        <v>44</v>
      </c>
      <c r="M30665" t="s">
        <v>75</v>
      </c>
    </row>
    <row r="30666" spans="1:13" x14ac:dyDescent="0.3">
      <c r="A30666" t="s">
        <v>1147</v>
      </c>
      <c r="C30666" t="s">
        <v>2269</v>
      </c>
      <c r="D30666">
        <v>6</v>
      </c>
      <c r="E30666" s="1">
        <v>1005700</v>
      </c>
      <c r="G30666" t="s">
        <v>34</v>
      </c>
      <c r="H30666" t="s">
        <v>2888</v>
      </c>
      <c r="I30666" t="s">
        <v>1149</v>
      </c>
      <c r="K30666" t="s">
        <v>1150</v>
      </c>
      <c r="L30666" t="s">
        <v>38</v>
      </c>
      <c r="M30666" t="s">
        <v>504</v>
      </c>
    </row>
    <row r="30667" spans="1:13" x14ac:dyDescent="0.3">
      <c r="A30667" t="s">
        <v>1147</v>
      </c>
      <c r="C30667" t="s">
        <v>1852</v>
      </c>
      <c r="D30667">
        <v>12</v>
      </c>
      <c r="E30667" s="1">
        <v>746252</v>
      </c>
      <c r="G30667" t="s">
        <v>13</v>
      </c>
      <c r="H30667" t="s">
        <v>2244</v>
      </c>
      <c r="I30667" t="s">
        <v>1149</v>
      </c>
      <c r="K30667" t="s">
        <v>1150</v>
      </c>
      <c r="L30667" t="s">
        <v>38</v>
      </c>
      <c r="M30667" t="s">
        <v>922</v>
      </c>
    </row>
    <row r="30668" spans="1:13" x14ac:dyDescent="0.3">
      <c r="A30668" t="s">
        <v>1147</v>
      </c>
      <c r="C30668" t="s">
        <v>1275</v>
      </c>
      <c r="D30668">
        <v>29</v>
      </c>
      <c r="E30668" s="1">
        <v>2499199</v>
      </c>
      <c r="G30668" t="s">
        <v>34</v>
      </c>
      <c r="H30668" t="s">
        <v>1506</v>
      </c>
      <c r="I30668" t="s">
        <v>1149</v>
      </c>
      <c r="K30668" t="s">
        <v>1150</v>
      </c>
      <c r="L30668" t="s">
        <v>38</v>
      </c>
      <c r="M30668" t="s">
        <v>75</v>
      </c>
    </row>
    <row r="30669" spans="1:13" x14ac:dyDescent="0.3">
      <c r="A30669" t="s">
        <v>1147</v>
      </c>
      <c r="C30669" t="s">
        <v>1275</v>
      </c>
      <c r="D30669">
        <v>12</v>
      </c>
      <c r="E30669" s="1">
        <v>770935</v>
      </c>
      <c r="G30669" t="s">
        <v>34</v>
      </c>
      <c r="H30669" t="s">
        <v>1538</v>
      </c>
      <c r="I30669" t="s">
        <v>1149</v>
      </c>
      <c r="K30669" t="s">
        <v>1150</v>
      </c>
      <c r="L30669" t="s">
        <v>38</v>
      </c>
      <c r="M30669" t="s">
        <v>75</v>
      </c>
    </row>
    <row r="30670" spans="1:13" x14ac:dyDescent="0.3">
      <c r="A30670" t="s">
        <v>1147</v>
      </c>
      <c r="C30670" t="s">
        <v>979</v>
      </c>
      <c r="D30670">
        <v>23</v>
      </c>
      <c r="E30670" s="1">
        <v>1251847</v>
      </c>
      <c r="G30670" t="s">
        <v>364</v>
      </c>
      <c r="H30670" t="s">
        <v>1148</v>
      </c>
      <c r="I30670" t="s">
        <v>1149</v>
      </c>
      <c r="K30670" t="s">
        <v>1150</v>
      </c>
      <c r="L30670" t="s">
        <v>38</v>
      </c>
      <c r="M30670" t="s">
        <v>632</v>
      </c>
    </row>
    <row r="30671" spans="1:13" x14ac:dyDescent="0.3">
      <c r="A30671" t="s">
        <v>1147</v>
      </c>
      <c r="C30671" t="s">
        <v>979</v>
      </c>
      <c r="D30671">
        <v>32</v>
      </c>
      <c r="E30671" s="1">
        <v>9993207</v>
      </c>
      <c r="G30671" t="s">
        <v>34</v>
      </c>
      <c r="H30671" t="s">
        <v>1194</v>
      </c>
      <c r="I30671" t="s">
        <v>1149</v>
      </c>
      <c r="K30671" t="s">
        <v>1150</v>
      </c>
      <c r="L30671" t="s">
        <v>38</v>
      </c>
      <c r="M30671" t="s">
        <v>75</v>
      </c>
    </row>
    <row r="30672" spans="1:13" x14ac:dyDescent="0.3">
      <c r="A30672" t="s">
        <v>1147</v>
      </c>
      <c r="C30672" t="s">
        <v>979</v>
      </c>
      <c r="D30672">
        <v>37</v>
      </c>
      <c r="E30672" s="1">
        <v>3000000</v>
      </c>
      <c r="G30672" t="s">
        <v>34</v>
      </c>
      <c r="H30672" t="s">
        <v>1213</v>
      </c>
      <c r="I30672" t="s">
        <v>1149</v>
      </c>
      <c r="K30672" t="s">
        <v>1150</v>
      </c>
      <c r="L30672" t="s">
        <v>38</v>
      </c>
      <c r="M30672" t="s">
        <v>39</v>
      </c>
    </row>
    <row r="30673" spans="1:13" x14ac:dyDescent="0.3">
      <c r="A30673" t="s">
        <v>1147</v>
      </c>
      <c r="C30673" t="s">
        <v>29114</v>
      </c>
      <c r="D30673">
        <v>44</v>
      </c>
      <c r="E30673" s="1">
        <v>9413760</v>
      </c>
      <c r="G30673" t="s">
        <v>34</v>
      </c>
      <c r="H30673" t="s">
        <v>29159</v>
      </c>
      <c r="I30673" t="s">
        <v>1149</v>
      </c>
      <c r="K30673" t="s">
        <v>1150</v>
      </c>
      <c r="L30673" t="s">
        <v>38</v>
      </c>
      <c r="M30673" t="s">
        <v>75</v>
      </c>
    </row>
    <row r="30674" spans="1:13" x14ac:dyDescent="0.3">
      <c r="A30674" t="s">
        <v>1147</v>
      </c>
      <c r="C30674" t="s">
        <v>27614</v>
      </c>
      <c r="D30674">
        <v>6</v>
      </c>
      <c r="E30674" s="1">
        <v>2500000</v>
      </c>
      <c r="G30674" t="s">
        <v>34</v>
      </c>
      <c r="H30674" t="s">
        <v>27691</v>
      </c>
      <c r="I30674" t="s">
        <v>1149</v>
      </c>
      <c r="K30674" t="s">
        <v>1150</v>
      </c>
      <c r="L30674" t="s">
        <v>38</v>
      </c>
      <c r="M30674" t="s">
        <v>504</v>
      </c>
    </row>
    <row r="30675" spans="1:13" x14ac:dyDescent="0.3">
      <c r="A30675" t="s">
        <v>1147</v>
      </c>
      <c r="C30675" t="s">
        <v>29922</v>
      </c>
      <c r="D30675">
        <v>37</v>
      </c>
      <c r="E30675" s="1">
        <v>8350546</v>
      </c>
      <c r="G30675" t="s">
        <v>34</v>
      </c>
      <c r="H30675" t="s">
        <v>30362</v>
      </c>
      <c r="I30675" t="s">
        <v>1149</v>
      </c>
      <c r="K30675" t="s">
        <v>1150</v>
      </c>
      <c r="L30675" t="s">
        <v>38</v>
      </c>
      <c r="M30675" t="s">
        <v>75</v>
      </c>
    </row>
    <row r="30676" spans="1:13" x14ac:dyDescent="0.3">
      <c r="A30676" t="s">
        <v>1147</v>
      </c>
      <c r="C30676" t="s">
        <v>31019</v>
      </c>
      <c r="D30676">
        <v>33</v>
      </c>
      <c r="E30676" s="1">
        <v>4795100</v>
      </c>
      <c r="G30676" t="s">
        <v>34</v>
      </c>
      <c r="H30676" t="s">
        <v>31127</v>
      </c>
      <c r="I30676" t="s">
        <v>1149</v>
      </c>
      <c r="K30676" t="s">
        <v>1150</v>
      </c>
      <c r="L30676" t="s">
        <v>38</v>
      </c>
      <c r="M30676" t="s">
        <v>75</v>
      </c>
    </row>
    <row r="30677" spans="1:13" x14ac:dyDescent="0.3">
      <c r="A30677" t="s">
        <v>1147</v>
      </c>
      <c r="C30677" t="s">
        <v>31181</v>
      </c>
      <c r="D30677">
        <v>36</v>
      </c>
      <c r="E30677" s="1">
        <v>2999642</v>
      </c>
      <c r="G30677" t="s">
        <v>13</v>
      </c>
      <c r="H30677" t="s">
        <v>31205</v>
      </c>
      <c r="I30677" t="s">
        <v>1149</v>
      </c>
      <c r="K30677" t="s">
        <v>1150</v>
      </c>
      <c r="L30677" t="s">
        <v>38</v>
      </c>
      <c r="M30677" t="s">
        <v>105</v>
      </c>
    </row>
    <row r="30678" spans="1:13" x14ac:dyDescent="0.3">
      <c r="A30678" t="s">
        <v>1147</v>
      </c>
      <c r="C30678" t="s">
        <v>4328</v>
      </c>
      <c r="D30678">
        <v>40</v>
      </c>
      <c r="E30678" s="1">
        <v>10956780</v>
      </c>
      <c r="G30678" t="s">
        <v>13</v>
      </c>
      <c r="H30678" t="s">
        <v>4346</v>
      </c>
      <c r="I30678" t="s">
        <v>1149</v>
      </c>
      <c r="K30678" t="s">
        <v>1150</v>
      </c>
      <c r="L30678" t="s">
        <v>38</v>
      </c>
      <c r="M30678" t="s">
        <v>101</v>
      </c>
    </row>
    <row r="30679" spans="1:13" x14ac:dyDescent="0.3">
      <c r="A30679" t="s">
        <v>1147</v>
      </c>
      <c r="C30679" t="s">
        <v>5155</v>
      </c>
      <c r="D30679">
        <v>61</v>
      </c>
      <c r="E30679" s="1">
        <v>3500000</v>
      </c>
      <c r="G30679" t="s">
        <v>34</v>
      </c>
      <c r="H30679" t="s">
        <v>5380</v>
      </c>
      <c r="I30679" t="s">
        <v>1149</v>
      </c>
      <c r="K30679" t="s">
        <v>1150</v>
      </c>
      <c r="L30679" t="s">
        <v>38</v>
      </c>
      <c r="M30679" t="s">
        <v>217</v>
      </c>
    </row>
    <row r="30680" spans="1:13" x14ac:dyDescent="0.3">
      <c r="A30680" t="s">
        <v>1147</v>
      </c>
      <c r="C30680" t="s">
        <v>4681</v>
      </c>
      <c r="D30680">
        <v>45</v>
      </c>
      <c r="E30680" s="1">
        <v>6003107</v>
      </c>
      <c r="G30680" t="s">
        <v>13</v>
      </c>
      <c r="H30680" t="s">
        <v>4715</v>
      </c>
      <c r="I30680" t="s">
        <v>1149</v>
      </c>
      <c r="K30680" t="s">
        <v>1150</v>
      </c>
      <c r="L30680" t="s">
        <v>38</v>
      </c>
      <c r="M30680" t="s">
        <v>101</v>
      </c>
    </row>
    <row r="30681" spans="1:13" x14ac:dyDescent="0.3">
      <c r="A30681" t="s">
        <v>1147</v>
      </c>
      <c r="C30681" t="s">
        <v>23373</v>
      </c>
      <c r="D30681">
        <v>17</v>
      </c>
      <c r="E30681" s="1">
        <v>294036</v>
      </c>
      <c r="G30681" t="s">
        <v>34</v>
      </c>
      <c r="H30681" t="s">
        <v>23417</v>
      </c>
      <c r="I30681" t="s">
        <v>1149</v>
      </c>
      <c r="K30681" t="s">
        <v>1150</v>
      </c>
      <c r="L30681" t="s">
        <v>38</v>
      </c>
      <c r="M30681" t="s">
        <v>75</v>
      </c>
    </row>
    <row r="30682" spans="1:13" x14ac:dyDescent="0.3">
      <c r="A30682" t="s">
        <v>1147</v>
      </c>
      <c r="C30682" t="s">
        <v>21173</v>
      </c>
      <c r="D30682">
        <v>37</v>
      </c>
      <c r="E30682" s="1">
        <v>3061618</v>
      </c>
      <c r="G30682" t="s">
        <v>34</v>
      </c>
      <c r="H30682" t="s">
        <v>21267</v>
      </c>
      <c r="I30682" t="s">
        <v>1149</v>
      </c>
      <c r="K30682" t="s">
        <v>1150</v>
      </c>
      <c r="L30682" t="s">
        <v>38</v>
      </c>
      <c r="M30682" t="s">
        <v>202</v>
      </c>
    </row>
    <row r="30683" spans="1:13" x14ac:dyDescent="0.3">
      <c r="A30683" t="s">
        <v>1147</v>
      </c>
      <c r="C30683" t="s">
        <v>21173</v>
      </c>
      <c r="D30683">
        <v>22</v>
      </c>
      <c r="E30683" s="1">
        <v>1997765</v>
      </c>
      <c r="G30683" t="s">
        <v>13</v>
      </c>
      <c r="H30683" t="s">
        <v>21277</v>
      </c>
      <c r="I30683" t="s">
        <v>1149</v>
      </c>
      <c r="K30683" t="s">
        <v>1150</v>
      </c>
      <c r="L30683" t="s">
        <v>38</v>
      </c>
      <c r="M30683" t="s">
        <v>101</v>
      </c>
    </row>
    <row r="30684" spans="1:13" x14ac:dyDescent="0.3">
      <c r="A30684" t="s">
        <v>1147</v>
      </c>
      <c r="C30684" t="s">
        <v>22248</v>
      </c>
      <c r="D30684">
        <v>63</v>
      </c>
      <c r="E30684" s="1">
        <v>7638461</v>
      </c>
      <c r="G30684" t="s">
        <v>34</v>
      </c>
      <c r="H30684" t="s">
        <v>22469</v>
      </c>
      <c r="I30684" t="s">
        <v>1149</v>
      </c>
      <c r="K30684" t="s">
        <v>1150</v>
      </c>
      <c r="L30684" t="s">
        <v>38</v>
      </c>
      <c r="M30684" t="s">
        <v>75</v>
      </c>
    </row>
    <row r="30685" spans="1:13" x14ac:dyDescent="0.3">
      <c r="A30685" t="s">
        <v>1147</v>
      </c>
      <c r="C30685" t="s">
        <v>22248</v>
      </c>
      <c r="D30685">
        <v>62</v>
      </c>
      <c r="E30685" s="1">
        <v>18882428</v>
      </c>
      <c r="G30685" t="s">
        <v>34</v>
      </c>
      <c r="H30685" t="s">
        <v>22470</v>
      </c>
      <c r="I30685" t="s">
        <v>1149</v>
      </c>
      <c r="K30685" t="s">
        <v>1150</v>
      </c>
      <c r="L30685" t="s">
        <v>38</v>
      </c>
      <c r="M30685" t="s">
        <v>75</v>
      </c>
    </row>
    <row r="30686" spans="1:13" x14ac:dyDescent="0.3">
      <c r="A30686" t="s">
        <v>1147</v>
      </c>
      <c r="C30686" t="s">
        <v>22248</v>
      </c>
      <c r="D30686">
        <v>49</v>
      </c>
      <c r="E30686" s="1">
        <v>5572892</v>
      </c>
      <c r="G30686" t="s">
        <v>34</v>
      </c>
      <c r="H30686" t="s">
        <v>22472</v>
      </c>
      <c r="I30686" t="s">
        <v>1149</v>
      </c>
      <c r="K30686" t="s">
        <v>1150</v>
      </c>
      <c r="L30686" t="s">
        <v>38</v>
      </c>
      <c r="M30686" t="s">
        <v>39</v>
      </c>
    </row>
    <row r="30687" spans="1:13" x14ac:dyDescent="0.3">
      <c r="A30687" t="s">
        <v>1147</v>
      </c>
      <c r="C30687" t="s">
        <v>22248</v>
      </c>
      <c r="D30687">
        <v>62</v>
      </c>
      <c r="E30687" s="1">
        <v>6600000</v>
      </c>
      <c r="G30687" t="s">
        <v>34</v>
      </c>
      <c r="H30687" t="s">
        <v>22481</v>
      </c>
      <c r="I30687" t="s">
        <v>1149</v>
      </c>
      <c r="K30687" t="s">
        <v>1150</v>
      </c>
      <c r="L30687" t="s">
        <v>38</v>
      </c>
      <c r="M30687" t="s">
        <v>75</v>
      </c>
    </row>
    <row r="30688" spans="1:13" x14ac:dyDescent="0.3">
      <c r="A30688" t="s">
        <v>1147</v>
      </c>
      <c r="C30688" t="s">
        <v>21907</v>
      </c>
      <c r="D30688">
        <v>66</v>
      </c>
      <c r="E30688" s="1">
        <v>14899785</v>
      </c>
      <c r="G30688" t="s">
        <v>34</v>
      </c>
      <c r="H30688" t="s">
        <v>22019</v>
      </c>
      <c r="I30688" t="s">
        <v>1149</v>
      </c>
      <c r="K30688" t="s">
        <v>1150</v>
      </c>
      <c r="L30688" t="s">
        <v>38</v>
      </c>
      <c r="M30688" t="s">
        <v>75</v>
      </c>
    </row>
    <row r="30689" spans="1:13" x14ac:dyDescent="0.3">
      <c r="A30689" t="s">
        <v>1147</v>
      </c>
      <c r="C30689" t="s">
        <v>15737</v>
      </c>
      <c r="D30689">
        <v>12</v>
      </c>
      <c r="E30689" s="1">
        <v>107535</v>
      </c>
      <c r="G30689" t="s">
        <v>34</v>
      </c>
      <c r="H30689" t="s">
        <v>15822</v>
      </c>
      <c r="I30689" t="s">
        <v>1149</v>
      </c>
      <c r="K30689" t="s">
        <v>1150</v>
      </c>
      <c r="L30689" t="s">
        <v>38</v>
      </c>
      <c r="M30689" t="s">
        <v>75</v>
      </c>
    </row>
    <row r="30690" spans="1:13" x14ac:dyDescent="0.3">
      <c r="A30690" t="s">
        <v>1147</v>
      </c>
      <c r="C30690" t="s">
        <v>15737</v>
      </c>
      <c r="D30690">
        <v>30</v>
      </c>
      <c r="E30690" s="1">
        <v>1924018</v>
      </c>
      <c r="G30690" t="s">
        <v>34</v>
      </c>
      <c r="H30690" t="s">
        <v>15985</v>
      </c>
      <c r="I30690" t="s">
        <v>1149</v>
      </c>
      <c r="K30690" t="s">
        <v>1150</v>
      </c>
      <c r="L30690" t="s">
        <v>17</v>
      </c>
      <c r="M30690" t="s">
        <v>39</v>
      </c>
    </row>
    <row r="30691" spans="1:13" x14ac:dyDescent="0.3">
      <c r="A30691" t="s">
        <v>1147</v>
      </c>
      <c r="C30691" t="s">
        <v>15737</v>
      </c>
      <c r="D30691">
        <v>40</v>
      </c>
      <c r="E30691" s="1">
        <v>3267028</v>
      </c>
      <c r="G30691" t="s">
        <v>13</v>
      </c>
      <c r="H30691" t="s">
        <v>16077</v>
      </c>
      <c r="I30691" t="s">
        <v>1149</v>
      </c>
      <c r="K30691" t="s">
        <v>1150</v>
      </c>
      <c r="L30691" t="s">
        <v>38</v>
      </c>
      <c r="M30691" t="s">
        <v>105</v>
      </c>
    </row>
    <row r="30692" spans="1:13" x14ac:dyDescent="0.3">
      <c r="A30692" t="s">
        <v>1147</v>
      </c>
      <c r="C30692" t="s">
        <v>15606</v>
      </c>
      <c r="D30692">
        <v>5</v>
      </c>
      <c r="E30692" s="1">
        <v>536654</v>
      </c>
      <c r="G30692" t="s">
        <v>34</v>
      </c>
      <c r="H30692" t="s">
        <v>15610</v>
      </c>
      <c r="I30692" t="s">
        <v>1149</v>
      </c>
      <c r="K30692" t="s">
        <v>1150</v>
      </c>
      <c r="L30692" t="s">
        <v>38</v>
      </c>
      <c r="M30692" t="s">
        <v>75</v>
      </c>
    </row>
    <row r="30693" spans="1:13" x14ac:dyDescent="0.3">
      <c r="A30693" t="s">
        <v>1147</v>
      </c>
      <c r="C30693" t="s">
        <v>12314</v>
      </c>
      <c r="D30693">
        <v>55</v>
      </c>
      <c r="E30693" s="1">
        <v>1504335</v>
      </c>
      <c r="G30693" t="s">
        <v>34</v>
      </c>
      <c r="H30693" t="s">
        <v>12592</v>
      </c>
      <c r="I30693" t="s">
        <v>1149</v>
      </c>
      <c r="K30693" t="s">
        <v>1150</v>
      </c>
      <c r="L30693" t="s">
        <v>38</v>
      </c>
      <c r="M30693" t="s">
        <v>434</v>
      </c>
    </row>
    <row r="30694" spans="1:13" x14ac:dyDescent="0.3">
      <c r="A30694" t="s">
        <v>1147</v>
      </c>
      <c r="C30694" t="s">
        <v>9547</v>
      </c>
      <c r="D30694">
        <v>50</v>
      </c>
      <c r="E30694" s="1">
        <v>2477631</v>
      </c>
      <c r="G30694" t="s">
        <v>34</v>
      </c>
      <c r="H30694" t="s">
        <v>9645</v>
      </c>
      <c r="I30694" t="s">
        <v>1149</v>
      </c>
      <c r="K30694" t="s">
        <v>1150</v>
      </c>
      <c r="L30694" t="s">
        <v>38</v>
      </c>
      <c r="M30694" t="s">
        <v>217</v>
      </c>
    </row>
    <row r="30695" spans="1:13" x14ac:dyDescent="0.3">
      <c r="A30695" t="s">
        <v>4987</v>
      </c>
      <c r="C30695" t="s">
        <v>4928</v>
      </c>
      <c r="D30695">
        <v>48</v>
      </c>
      <c r="E30695" s="1">
        <v>574605</v>
      </c>
      <c r="G30695" t="s">
        <v>34</v>
      </c>
      <c r="H30695" t="s">
        <v>4988</v>
      </c>
      <c r="I30695" t="s">
        <v>49</v>
      </c>
      <c r="J30695" t="s">
        <v>50</v>
      </c>
      <c r="K30695" t="s">
        <v>51</v>
      </c>
      <c r="L30695" t="s">
        <v>44</v>
      </c>
      <c r="M30695" t="s">
        <v>39</v>
      </c>
    </row>
    <row r="30696" spans="1:13" x14ac:dyDescent="0.3">
      <c r="A30696" t="s">
        <v>5728</v>
      </c>
      <c r="C30696" t="s">
        <v>29426</v>
      </c>
      <c r="D30696">
        <v>27</v>
      </c>
      <c r="E30696" s="1">
        <v>799984</v>
      </c>
      <c r="G30696" t="s">
        <v>34</v>
      </c>
      <c r="H30696" t="s">
        <v>27783</v>
      </c>
      <c r="I30696" t="s">
        <v>5730</v>
      </c>
      <c r="K30696" t="s">
        <v>5731</v>
      </c>
      <c r="L30696" t="s">
        <v>44</v>
      </c>
      <c r="M30696" t="s">
        <v>217</v>
      </c>
    </row>
    <row r="30697" spans="1:13" x14ac:dyDescent="0.3">
      <c r="A30697" t="s">
        <v>5728</v>
      </c>
      <c r="C30697" t="s">
        <v>31181</v>
      </c>
      <c r="D30697">
        <v>28</v>
      </c>
      <c r="E30697" s="1">
        <v>1578610</v>
      </c>
      <c r="G30697" t="s">
        <v>34</v>
      </c>
      <c r="H30697" t="s">
        <v>31191</v>
      </c>
      <c r="I30697" t="s">
        <v>5730</v>
      </c>
      <c r="K30697" t="s">
        <v>5731</v>
      </c>
      <c r="L30697" t="s">
        <v>170</v>
      </c>
      <c r="M30697" t="s">
        <v>39</v>
      </c>
    </row>
    <row r="30698" spans="1:13" x14ac:dyDescent="0.3">
      <c r="A30698" t="s">
        <v>5728</v>
      </c>
      <c r="C30698" t="s">
        <v>5642</v>
      </c>
      <c r="D30698">
        <v>37</v>
      </c>
      <c r="E30698" s="1">
        <v>1203744</v>
      </c>
      <c r="G30698" t="s">
        <v>34</v>
      </c>
      <c r="H30698" t="s">
        <v>5729</v>
      </c>
      <c r="I30698" t="s">
        <v>5730</v>
      </c>
      <c r="K30698" t="s">
        <v>5731</v>
      </c>
      <c r="L30698" t="s">
        <v>38</v>
      </c>
      <c r="M30698" t="s">
        <v>39</v>
      </c>
    </row>
    <row r="30699" spans="1:13" x14ac:dyDescent="0.3">
      <c r="A30699" t="s">
        <v>5728</v>
      </c>
      <c r="C30699" t="s">
        <v>10901</v>
      </c>
      <c r="D30699">
        <v>115</v>
      </c>
      <c r="E30699" s="1">
        <v>5413526</v>
      </c>
      <c r="G30699" t="s">
        <v>34</v>
      </c>
      <c r="H30699" t="s">
        <v>10925</v>
      </c>
      <c r="I30699" t="s">
        <v>5730</v>
      </c>
      <c r="K30699" t="s">
        <v>5731</v>
      </c>
      <c r="L30699" t="s">
        <v>170</v>
      </c>
      <c r="M30699" t="s">
        <v>75</v>
      </c>
    </row>
    <row r="30700" spans="1:13" x14ac:dyDescent="0.3">
      <c r="E30700" s="8" t="s">
        <v>38203</v>
      </c>
    </row>
    <row r="30701" spans="1:13" x14ac:dyDescent="0.3">
      <c r="E30701" s="8">
        <f>SUM(E30221:E30699)</f>
        <v>4378409480</v>
      </c>
    </row>
    <row r="30702" spans="1:13" x14ac:dyDescent="0.3">
      <c r="E30702" s="4" t="s">
        <v>38204</v>
      </c>
    </row>
    <row r="30703" spans="1:13" x14ac:dyDescent="0.3">
      <c r="A30703" t="s">
        <v>9753</v>
      </c>
      <c r="C30703" t="s">
        <v>22505</v>
      </c>
      <c r="D30703">
        <v>38</v>
      </c>
      <c r="E30703" s="1">
        <v>3501247</v>
      </c>
      <c r="G30703" t="s">
        <v>13</v>
      </c>
      <c r="H30703" t="s">
        <v>22558</v>
      </c>
      <c r="I30703" t="s">
        <v>107</v>
      </c>
      <c r="J30703" t="s">
        <v>23</v>
      </c>
      <c r="K30703" t="s">
        <v>24</v>
      </c>
      <c r="L30703" t="s">
        <v>44</v>
      </c>
      <c r="M30703" t="s">
        <v>31</v>
      </c>
    </row>
    <row r="30704" spans="1:13" x14ac:dyDescent="0.3">
      <c r="A30704" t="s">
        <v>9753</v>
      </c>
      <c r="C30704" t="s">
        <v>16755</v>
      </c>
      <c r="D30704">
        <v>46</v>
      </c>
      <c r="E30704" s="1">
        <v>1300000</v>
      </c>
      <c r="G30704" t="s">
        <v>13</v>
      </c>
      <c r="H30704" t="s">
        <v>16832</v>
      </c>
      <c r="I30704" t="s">
        <v>107</v>
      </c>
      <c r="J30704" t="s">
        <v>23</v>
      </c>
      <c r="K30704" t="s">
        <v>24</v>
      </c>
      <c r="L30704" t="s">
        <v>44</v>
      </c>
      <c r="M30704" t="s">
        <v>31</v>
      </c>
    </row>
    <row r="30705" spans="1:13" x14ac:dyDescent="0.3">
      <c r="A30705" t="s">
        <v>9753</v>
      </c>
      <c r="C30705" t="s">
        <v>10589</v>
      </c>
      <c r="D30705">
        <v>47</v>
      </c>
      <c r="E30705" s="1">
        <v>3266242</v>
      </c>
      <c r="G30705" t="s">
        <v>13</v>
      </c>
      <c r="H30705" t="s">
        <v>10732</v>
      </c>
      <c r="I30705" t="s">
        <v>107</v>
      </c>
      <c r="J30705" t="s">
        <v>23</v>
      </c>
      <c r="K30705" t="s">
        <v>24</v>
      </c>
      <c r="L30705" t="s">
        <v>44</v>
      </c>
      <c r="M30705" t="s">
        <v>31</v>
      </c>
    </row>
    <row r="30706" spans="1:13" x14ac:dyDescent="0.3">
      <c r="A30706" t="s">
        <v>9753</v>
      </c>
      <c r="C30706" t="s">
        <v>9547</v>
      </c>
      <c r="D30706">
        <v>15</v>
      </c>
      <c r="E30706" s="1">
        <v>229217</v>
      </c>
      <c r="G30706" t="s">
        <v>34</v>
      </c>
      <c r="H30706" t="s">
        <v>9754</v>
      </c>
      <c r="I30706" t="s">
        <v>107</v>
      </c>
      <c r="J30706" t="s">
        <v>23</v>
      </c>
      <c r="K30706" t="s">
        <v>24</v>
      </c>
      <c r="L30706" t="s">
        <v>44</v>
      </c>
      <c r="M30706" t="s">
        <v>39</v>
      </c>
    </row>
    <row r="30707" spans="1:13" x14ac:dyDescent="0.3">
      <c r="A30707" t="s">
        <v>9753</v>
      </c>
      <c r="C30707" t="s">
        <v>33755</v>
      </c>
      <c r="D30707">
        <v>93</v>
      </c>
      <c r="E30707" s="1">
        <v>23350000</v>
      </c>
      <c r="G30707" t="s">
        <v>571</v>
      </c>
      <c r="H30707" t="s">
        <v>33776</v>
      </c>
      <c r="I30707" t="s">
        <v>107</v>
      </c>
      <c r="J30707" t="s">
        <v>23</v>
      </c>
      <c r="K30707" t="s">
        <v>24</v>
      </c>
      <c r="L30707" t="s">
        <v>44</v>
      </c>
      <c r="M30707" t="s">
        <v>33777</v>
      </c>
    </row>
    <row r="30708" spans="1:13" x14ac:dyDescent="0.3">
      <c r="A30708" t="s">
        <v>14651</v>
      </c>
      <c r="C30708" t="s">
        <v>14619</v>
      </c>
      <c r="D30708">
        <v>12</v>
      </c>
      <c r="E30708" s="1">
        <v>305500</v>
      </c>
      <c r="G30708" t="s">
        <v>34</v>
      </c>
      <c r="H30708" t="s">
        <v>14652</v>
      </c>
      <c r="I30708" t="s">
        <v>14653</v>
      </c>
      <c r="J30708" t="s">
        <v>22</v>
      </c>
      <c r="K30708" t="s">
        <v>24</v>
      </c>
      <c r="L30708" t="s">
        <v>38</v>
      </c>
      <c r="M30708" t="s">
        <v>87</v>
      </c>
    </row>
    <row r="30709" spans="1:13" x14ac:dyDescent="0.3">
      <c r="A30709" t="s">
        <v>35506</v>
      </c>
      <c r="C30709" t="s">
        <v>35627</v>
      </c>
      <c r="D30709">
        <v>14</v>
      </c>
      <c r="E30709" s="1">
        <v>440000</v>
      </c>
      <c r="G30709" t="s">
        <v>13</v>
      </c>
      <c r="H30709" t="s">
        <v>35682</v>
      </c>
      <c r="I30709" t="s">
        <v>70</v>
      </c>
      <c r="J30709" t="s">
        <v>70</v>
      </c>
      <c r="K30709" t="s">
        <v>24</v>
      </c>
      <c r="L30709" t="s">
        <v>17</v>
      </c>
      <c r="M30709" t="s">
        <v>31</v>
      </c>
    </row>
    <row r="30710" spans="1:13" x14ac:dyDescent="0.3">
      <c r="A30710" t="s">
        <v>35506</v>
      </c>
      <c r="C30710" t="s">
        <v>35508</v>
      </c>
      <c r="D30710">
        <v>36</v>
      </c>
      <c r="E30710" s="1">
        <v>25844974</v>
      </c>
      <c r="G30710" t="s">
        <v>69</v>
      </c>
      <c r="H30710" t="s">
        <v>35507</v>
      </c>
      <c r="I30710" t="s">
        <v>70</v>
      </c>
      <c r="J30710" t="s">
        <v>70</v>
      </c>
      <c r="K30710" t="s">
        <v>24</v>
      </c>
      <c r="L30710" t="s">
        <v>4349</v>
      </c>
      <c r="M30710" t="s">
        <v>3775</v>
      </c>
    </row>
    <row r="30711" spans="1:13" x14ac:dyDescent="0.3">
      <c r="A30711" t="s">
        <v>6102</v>
      </c>
      <c r="C30711" t="s">
        <v>25397</v>
      </c>
      <c r="D30711">
        <v>24</v>
      </c>
      <c r="E30711" s="1">
        <v>1000000</v>
      </c>
      <c r="G30711" t="s">
        <v>34</v>
      </c>
      <c r="H30711" t="s">
        <v>25396</v>
      </c>
      <c r="I30711" t="s">
        <v>6104</v>
      </c>
      <c r="J30711" t="s">
        <v>6105</v>
      </c>
      <c r="K30711" t="s">
        <v>24</v>
      </c>
      <c r="L30711" t="s">
        <v>2708</v>
      </c>
      <c r="M30711" t="s">
        <v>202</v>
      </c>
    </row>
    <row r="30712" spans="1:13" x14ac:dyDescent="0.3">
      <c r="A30712" t="s">
        <v>6102</v>
      </c>
      <c r="C30712" t="s">
        <v>6098</v>
      </c>
      <c r="D30712">
        <v>36</v>
      </c>
      <c r="E30712" s="1">
        <v>4000000</v>
      </c>
      <c r="G30712" t="s">
        <v>34</v>
      </c>
      <c r="H30712" t="s">
        <v>6103</v>
      </c>
      <c r="I30712" t="s">
        <v>6104</v>
      </c>
      <c r="J30712" t="s">
        <v>6105</v>
      </c>
      <c r="K30712" t="s">
        <v>24</v>
      </c>
      <c r="L30712" t="s">
        <v>210</v>
      </c>
      <c r="M30712" t="s">
        <v>202</v>
      </c>
    </row>
    <row r="30713" spans="1:13" x14ac:dyDescent="0.3">
      <c r="A30713" t="s">
        <v>3710</v>
      </c>
      <c r="C30713" t="s">
        <v>28282</v>
      </c>
      <c r="D30713">
        <v>38</v>
      </c>
      <c r="E30713" s="1">
        <v>1438901</v>
      </c>
      <c r="G30713" t="s">
        <v>48</v>
      </c>
      <c r="H30713" t="s">
        <v>28343</v>
      </c>
      <c r="I30713" t="s">
        <v>1036</v>
      </c>
      <c r="K30713" t="s">
        <v>953</v>
      </c>
      <c r="L30713" t="s">
        <v>170</v>
      </c>
      <c r="M30713" t="s">
        <v>190</v>
      </c>
    </row>
    <row r="30714" spans="1:13" x14ac:dyDescent="0.3">
      <c r="A30714" t="s">
        <v>3710</v>
      </c>
      <c r="C30714" t="s">
        <v>28936</v>
      </c>
      <c r="D30714">
        <v>28</v>
      </c>
      <c r="E30714" s="1">
        <v>4999618</v>
      </c>
      <c r="G30714" t="s">
        <v>48</v>
      </c>
      <c r="H30714" t="s">
        <v>28961</v>
      </c>
      <c r="I30714" t="s">
        <v>1036</v>
      </c>
      <c r="K30714" t="s">
        <v>953</v>
      </c>
      <c r="L30714" t="s">
        <v>17</v>
      </c>
      <c r="M30714" t="s">
        <v>190</v>
      </c>
    </row>
    <row r="30715" spans="1:13" x14ac:dyDescent="0.3">
      <c r="A30715" t="s">
        <v>3710</v>
      </c>
      <c r="C30715" t="s">
        <v>3657</v>
      </c>
      <c r="D30715">
        <v>44</v>
      </c>
      <c r="E30715" s="1">
        <v>6499856</v>
      </c>
      <c r="G30715" t="s">
        <v>48</v>
      </c>
      <c r="H30715" t="s">
        <v>3711</v>
      </c>
      <c r="I30715" t="s">
        <v>1036</v>
      </c>
      <c r="K30715" t="s">
        <v>953</v>
      </c>
      <c r="L30715" t="s">
        <v>17</v>
      </c>
      <c r="M30715" t="s">
        <v>190</v>
      </c>
    </row>
    <row r="30716" spans="1:13" x14ac:dyDescent="0.3">
      <c r="A30716" t="s">
        <v>3710</v>
      </c>
      <c r="C30716" t="s">
        <v>22248</v>
      </c>
      <c r="D30716">
        <v>50</v>
      </c>
      <c r="E30716" s="1">
        <v>1603930</v>
      </c>
      <c r="G30716" t="s">
        <v>48</v>
      </c>
      <c r="H30716" t="s">
        <v>22398</v>
      </c>
      <c r="I30716" t="s">
        <v>1036</v>
      </c>
      <c r="K30716" t="s">
        <v>953</v>
      </c>
      <c r="L30716" t="s">
        <v>170</v>
      </c>
      <c r="M30716" t="s">
        <v>190</v>
      </c>
    </row>
    <row r="30717" spans="1:13" x14ac:dyDescent="0.3">
      <c r="A30717" t="s">
        <v>3710</v>
      </c>
      <c r="C30717" t="s">
        <v>9547</v>
      </c>
      <c r="D30717">
        <v>101</v>
      </c>
      <c r="E30717" s="1">
        <v>4103433</v>
      </c>
      <c r="G30717" t="s">
        <v>48</v>
      </c>
      <c r="H30717" t="s">
        <v>9793</v>
      </c>
      <c r="I30717" t="s">
        <v>1036</v>
      </c>
      <c r="K30717" t="s">
        <v>953</v>
      </c>
      <c r="L30717" t="s">
        <v>170</v>
      </c>
      <c r="M30717" t="s">
        <v>190</v>
      </c>
    </row>
    <row r="30718" spans="1:13" x14ac:dyDescent="0.3">
      <c r="A30718" t="s">
        <v>3710</v>
      </c>
      <c r="C30718" t="s">
        <v>7634</v>
      </c>
      <c r="D30718">
        <v>25</v>
      </c>
      <c r="E30718" s="1">
        <v>3618386</v>
      </c>
      <c r="G30718" t="s">
        <v>48</v>
      </c>
      <c r="H30718" t="s">
        <v>7687</v>
      </c>
      <c r="I30718" t="s">
        <v>1036</v>
      </c>
      <c r="K30718" t="s">
        <v>953</v>
      </c>
      <c r="L30718" t="s">
        <v>38</v>
      </c>
      <c r="M30718" t="s">
        <v>190</v>
      </c>
    </row>
    <row r="30719" spans="1:13" x14ac:dyDescent="0.3">
      <c r="A30719" t="s">
        <v>6507</v>
      </c>
      <c r="C30719" t="s">
        <v>19404</v>
      </c>
      <c r="D30719">
        <v>42</v>
      </c>
      <c r="E30719" s="1">
        <v>3825000</v>
      </c>
      <c r="G30719" t="s">
        <v>34</v>
      </c>
      <c r="H30719" t="s">
        <v>19403</v>
      </c>
      <c r="I30719" t="s">
        <v>6509</v>
      </c>
      <c r="K30719" t="s">
        <v>96</v>
      </c>
      <c r="L30719" t="s">
        <v>170</v>
      </c>
      <c r="M30719" t="s">
        <v>202</v>
      </c>
    </row>
    <row r="30720" spans="1:13" x14ac:dyDescent="0.3">
      <c r="A30720" t="s">
        <v>6507</v>
      </c>
      <c r="C30720" t="s">
        <v>14674</v>
      </c>
      <c r="D30720">
        <v>24</v>
      </c>
      <c r="E30720" s="1">
        <v>1000000</v>
      </c>
      <c r="G30720" t="s">
        <v>34</v>
      </c>
      <c r="H30720" t="s">
        <v>14673</v>
      </c>
      <c r="I30720" t="s">
        <v>6509</v>
      </c>
      <c r="K30720" t="s">
        <v>96</v>
      </c>
      <c r="L30720" t="s">
        <v>44</v>
      </c>
      <c r="M30720" t="s">
        <v>202</v>
      </c>
    </row>
    <row r="30721" spans="1:13" x14ac:dyDescent="0.3">
      <c r="A30721" t="s">
        <v>6507</v>
      </c>
      <c r="C30721" t="s">
        <v>6476</v>
      </c>
      <c r="D30721">
        <v>36</v>
      </c>
      <c r="E30721" s="1">
        <v>690000</v>
      </c>
      <c r="G30721" t="s">
        <v>34</v>
      </c>
      <c r="H30721" t="s">
        <v>6508</v>
      </c>
      <c r="I30721" t="s">
        <v>6509</v>
      </c>
      <c r="K30721" t="s">
        <v>96</v>
      </c>
      <c r="L30721" t="s">
        <v>210</v>
      </c>
      <c r="M30721" t="s">
        <v>202</v>
      </c>
    </row>
    <row r="30722" spans="1:13" x14ac:dyDescent="0.3">
      <c r="A30722" t="s">
        <v>4570</v>
      </c>
      <c r="C30722" t="s">
        <v>4395</v>
      </c>
      <c r="D30722">
        <v>19</v>
      </c>
      <c r="E30722" s="1">
        <v>100000</v>
      </c>
      <c r="G30722" t="s">
        <v>13</v>
      </c>
      <c r="H30722" t="s">
        <v>4571</v>
      </c>
      <c r="I30722" t="s">
        <v>1471</v>
      </c>
      <c r="J30722" t="s">
        <v>119</v>
      </c>
      <c r="K30722" t="s">
        <v>24</v>
      </c>
      <c r="L30722" t="s">
        <v>17</v>
      </c>
      <c r="M30722" t="s">
        <v>450</v>
      </c>
    </row>
    <row r="30723" spans="1:13" x14ac:dyDescent="0.3">
      <c r="A30723" t="s">
        <v>21297</v>
      </c>
      <c r="C30723" t="s">
        <v>21173</v>
      </c>
      <c r="D30723">
        <v>98</v>
      </c>
      <c r="E30723" s="1">
        <v>26004423</v>
      </c>
      <c r="G30723" t="s">
        <v>48</v>
      </c>
      <c r="H30723" t="s">
        <v>21298</v>
      </c>
      <c r="I30723" t="s">
        <v>21299</v>
      </c>
      <c r="J30723" t="s">
        <v>81</v>
      </c>
      <c r="K30723" t="s">
        <v>24</v>
      </c>
      <c r="L30723" t="s">
        <v>38</v>
      </c>
      <c r="M30723" t="s">
        <v>190</v>
      </c>
    </row>
    <row r="30724" spans="1:13" x14ac:dyDescent="0.3">
      <c r="A30724" t="s">
        <v>1042</v>
      </c>
      <c r="C30724" t="s">
        <v>2269</v>
      </c>
      <c r="D30724">
        <v>16</v>
      </c>
      <c r="E30724" s="1">
        <v>798412</v>
      </c>
      <c r="G30724" t="s">
        <v>48</v>
      </c>
      <c r="H30724" t="s">
        <v>2327</v>
      </c>
      <c r="I30724" t="s">
        <v>22</v>
      </c>
      <c r="J30724" t="s">
        <v>23</v>
      </c>
      <c r="K30724" t="s">
        <v>24</v>
      </c>
      <c r="L30724" t="s">
        <v>17</v>
      </c>
      <c r="M30724" t="s">
        <v>190</v>
      </c>
    </row>
    <row r="30725" spans="1:13" x14ac:dyDescent="0.3">
      <c r="A30725" t="s">
        <v>1042</v>
      </c>
      <c r="C30725" t="s">
        <v>979</v>
      </c>
      <c r="D30725">
        <v>12</v>
      </c>
      <c r="E30725" s="1">
        <v>425000</v>
      </c>
      <c r="G30725" t="s">
        <v>48</v>
      </c>
      <c r="H30725" t="s">
        <v>1043</v>
      </c>
      <c r="I30725" t="s">
        <v>22</v>
      </c>
      <c r="J30725" t="s">
        <v>23</v>
      </c>
      <c r="K30725" t="s">
        <v>24</v>
      </c>
      <c r="L30725" t="s">
        <v>38</v>
      </c>
      <c r="M30725" t="s">
        <v>190</v>
      </c>
    </row>
    <row r="30726" spans="1:13" x14ac:dyDescent="0.3">
      <c r="A30726" t="s">
        <v>1042</v>
      </c>
      <c r="C30726" t="s">
        <v>29426</v>
      </c>
      <c r="D30726">
        <v>5</v>
      </c>
      <c r="E30726" s="1">
        <v>1000000</v>
      </c>
      <c r="G30726" t="s">
        <v>516</v>
      </c>
      <c r="H30726" t="s">
        <v>68</v>
      </c>
      <c r="I30726" t="s">
        <v>22</v>
      </c>
      <c r="J30726" t="s">
        <v>23</v>
      </c>
      <c r="K30726" t="s">
        <v>24</v>
      </c>
      <c r="L30726" t="s">
        <v>17</v>
      </c>
      <c r="M30726" t="s">
        <v>2770</v>
      </c>
    </row>
    <row r="30727" spans="1:13" x14ac:dyDescent="0.3">
      <c r="A30727" t="s">
        <v>1042</v>
      </c>
      <c r="C30727" t="s">
        <v>23213</v>
      </c>
      <c r="D30727">
        <v>28</v>
      </c>
      <c r="E30727" s="1">
        <v>230000</v>
      </c>
      <c r="G30727" t="s">
        <v>48</v>
      </c>
      <c r="H30727" t="s">
        <v>23244</v>
      </c>
      <c r="I30727" t="s">
        <v>22</v>
      </c>
      <c r="J30727" t="s">
        <v>23</v>
      </c>
      <c r="K30727" t="s">
        <v>24</v>
      </c>
      <c r="L30727" t="s">
        <v>17</v>
      </c>
      <c r="M30727" t="s">
        <v>354</v>
      </c>
    </row>
    <row r="30728" spans="1:13" x14ac:dyDescent="0.3">
      <c r="A30728" t="s">
        <v>1042</v>
      </c>
      <c r="C30728" t="s">
        <v>22248</v>
      </c>
      <c r="D30728">
        <v>51</v>
      </c>
      <c r="E30728" s="1">
        <v>2100000</v>
      </c>
      <c r="G30728" t="s">
        <v>48</v>
      </c>
      <c r="H30728" t="s">
        <v>22326</v>
      </c>
      <c r="I30728" t="s">
        <v>22</v>
      </c>
      <c r="J30728" t="s">
        <v>23</v>
      </c>
      <c r="K30728" t="s">
        <v>24</v>
      </c>
      <c r="L30728" t="s">
        <v>115</v>
      </c>
      <c r="M30728" t="s">
        <v>190</v>
      </c>
    </row>
    <row r="30729" spans="1:13" x14ac:dyDescent="0.3">
      <c r="A30729" t="s">
        <v>1042</v>
      </c>
      <c r="C30729" t="s">
        <v>35205</v>
      </c>
      <c r="D30729">
        <v>39</v>
      </c>
      <c r="E30729" s="1">
        <v>1320000</v>
      </c>
      <c r="G30729" t="s">
        <v>48</v>
      </c>
      <c r="H30729" t="s">
        <v>35221</v>
      </c>
      <c r="I30729" t="s">
        <v>22</v>
      </c>
      <c r="J30729" t="s">
        <v>23</v>
      </c>
      <c r="K30729" t="s">
        <v>24</v>
      </c>
      <c r="L30729" t="s">
        <v>38</v>
      </c>
      <c r="M30729" t="s">
        <v>190</v>
      </c>
    </row>
    <row r="30730" spans="1:13" x14ac:dyDescent="0.3">
      <c r="A30730" t="s">
        <v>1042</v>
      </c>
      <c r="C30730" t="s">
        <v>36770</v>
      </c>
      <c r="D30730">
        <v>25</v>
      </c>
      <c r="E30730" s="1">
        <v>570669</v>
      </c>
      <c r="G30730" t="s">
        <v>48</v>
      </c>
      <c r="H30730" t="s">
        <v>36778</v>
      </c>
      <c r="I30730" t="s">
        <v>22</v>
      </c>
      <c r="J30730" t="s">
        <v>23</v>
      </c>
      <c r="K30730" t="s">
        <v>24</v>
      </c>
      <c r="L30730" t="s">
        <v>38</v>
      </c>
      <c r="M30730" t="s">
        <v>190</v>
      </c>
    </row>
    <row r="30731" spans="1:13" x14ac:dyDescent="0.3">
      <c r="A30731" t="s">
        <v>1042</v>
      </c>
      <c r="C30731" t="s">
        <v>14552</v>
      </c>
      <c r="D30731">
        <v>19</v>
      </c>
      <c r="E30731" s="1">
        <v>200000</v>
      </c>
      <c r="G30731" t="s">
        <v>111</v>
      </c>
      <c r="H30731" t="s">
        <v>970</v>
      </c>
      <c r="I30731" t="s">
        <v>22</v>
      </c>
      <c r="J30731" t="s">
        <v>23</v>
      </c>
      <c r="K30731" t="s">
        <v>24</v>
      </c>
      <c r="L30731" t="s">
        <v>25</v>
      </c>
      <c r="M30731" t="s">
        <v>6109</v>
      </c>
    </row>
    <row r="30732" spans="1:13" x14ac:dyDescent="0.3">
      <c r="A30732" t="s">
        <v>33625</v>
      </c>
      <c r="C30732" t="s">
        <v>33603</v>
      </c>
      <c r="D30732">
        <v>51</v>
      </c>
      <c r="E30732" s="1">
        <v>600000</v>
      </c>
      <c r="G30732" t="s">
        <v>48</v>
      </c>
      <c r="H30732" t="s">
        <v>33626</v>
      </c>
      <c r="I30732" t="s">
        <v>511</v>
      </c>
      <c r="K30732" t="s">
        <v>512</v>
      </c>
      <c r="L30732" t="s">
        <v>17</v>
      </c>
      <c r="M30732" t="s">
        <v>331</v>
      </c>
    </row>
    <row r="30733" spans="1:13" x14ac:dyDescent="0.3">
      <c r="A30733" t="s">
        <v>33625</v>
      </c>
      <c r="C30733" t="s">
        <v>35954</v>
      </c>
      <c r="D30733">
        <v>89</v>
      </c>
      <c r="E30733" s="1">
        <v>19940401</v>
      </c>
      <c r="G30733" t="s">
        <v>48</v>
      </c>
      <c r="H30733" t="s">
        <v>36022</v>
      </c>
      <c r="I30733" t="s">
        <v>511</v>
      </c>
      <c r="K30733" t="s">
        <v>512</v>
      </c>
      <c r="L30733" t="s">
        <v>115</v>
      </c>
      <c r="M30733" t="s">
        <v>331</v>
      </c>
    </row>
    <row r="30734" spans="1:13" x14ac:dyDescent="0.3">
      <c r="A30734" t="s">
        <v>35948</v>
      </c>
      <c r="C30734" t="s">
        <v>35729</v>
      </c>
      <c r="D30734">
        <v>12</v>
      </c>
      <c r="E30734" s="1">
        <v>1500</v>
      </c>
      <c r="G30734" t="s">
        <v>21</v>
      </c>
      <c r="H30734" t="s">
        <v>970</v>
      </c>
      <c r="I30734" t="s">
        <v>156</v>
      </c>
      <c r="J30734" t="s">
        <v>22</v>
      </c>
      <c r="K30734" t="s">
        <v>24</v>
      </c>
      <c r="L30734" t="s">
        <v>25</v>
      </c>
      <c r="M30734" t="s">
        <v>26</v>
      </c>
    </row>
    <row r="30735" spans="1:13" x14ac:dyDescent="0.3">
      <c r="A30735" t="s">
        <v>7694</v>
      </c>
      <c r="C30735" t="s">
        <v>11254</v>
      </c>
      <c r="D30735">
        <v>25</v>
      </c>
      <c r="E30735" s="1">
        <v>331780</v>
      </c>
      <c r="G30735" t="s">
        <v>48</v>
      </c>
      <c r="H30735" t="s">
        <v>11268</v>
      </c>
      <c r="I30735" t="s">
        <v>607</v>
      </c>
      <c r="J30735" t="s">
        <v>608</v>
      </c>
      <c r="K30735" t="s">
        <v>609</v>
      </c>
      <c r="L30735" t="s">
        <v>38</v>
      </c>
      <c r="M30735" t="s">
        <v>190</v>
      </c>
    </row>
    <row r="30736" spans="1:13" x14ac:dyDescent="0.3">
      <c r="A30736" t="s">
        <v>7694</v>
      </c>
      <c r="C30736" t="s">
        <v>7634</v>
      </c>
      <c r="D30736">
        <v>63</v>
      </c>
      <c r="E30736" s="1">
        <v>2134386</v>
      </c>
      <c r="G30736" t="s">
        <v>48</v>
      </c>
      <c r="H30736" t="s">
        <v>7695</v>
      </c>
      <c r="I30736" t="s">
        <v>607</v>
      </c>
      <c r="J30736" t="s">
        <v>608</v>
      </c>
      <c r="K30736" t="s">
        <v>609</v>
      </c>
      <c r="L30736" t="s">
        <v>38</v>
      </c>
      <c r="M30736" t="s">
        <v>190</v>
      </c>
    </row>
    <row r="30737" spans="1:13" x14ac:dyDescent="0.3">
      <c r="A30737" t="s">
        <v>7694</v>
      </c>
      <c r="C30737" t="s">
        <v>8560</v>
      </c>
      <c r="D30737">
        <v>37</v>
      </c>
      <c r="E30737" s="1">
        <v>1605835</v>
      </c>
      <c r="G30737" t="s">
        <v>48</v>
      </c>
      <c r="H30737" t="s">
        <v>8559</v>
      </c>
      <c r="I30737" t="s">
        <v>607</v>
      </c>
      <c r="J30737" t="s">
        <v>608</v>
      </c>
      <c r="K30737" t="s">
        <v>609</v>
      </c>
      <c r="L30737" t="s">
        <v>38</v>
      </c>
      <c r="M30737" t="s">
        <v>190</v>
      </c>
    </row>
    <row r="30738" spans="1:13" x14ac:dyDescent="0.3">
      <c r="A30738" t="s">
        <v>7694</v>
      </c>
      <c r="C30738" t="s">
        <v>33603</v>
      </c>
      <c r="D30738">
        <v>58</v>
      </c>
      <c r="E30738" s="1">
        <v>3995720</v>
      </c>
      <c r="G30738" t="s">
        <v>48</v>
      </c>
      <c r="H30738" t="s">
        <v>33613</v>
      </c>
      <c r="I30738" t="s">
        <v>607</v>
      </c>
      <c r="J30738" t="s">
        <v>608</v>
      </c>
      <c r="K30738" t="s">
        <v>609</v>
      </c>
      <c r="L30738" t="s">
        <v>38</v>
      </c>
      <c r="M30738" t="s">
        <v>190</v>
      </c>
    </row>
    <row r="30739" spans="1:13" x14ac:dyDescent="0.3">
      <c r="A30739" t="s">
        <v>7694</v>
      </c>
      <c r="C30739" t="s">
        <v>38077</v>
      </c>
      <c r="D30739">
        <v>42</v>
      </c>
      <c r="E30739" s="1">
        <v>4059901</v>
      </c>
      <c r="G30739" t="s">
        <v>48</v>
      </c>
      <c r="H30739" t="s">
        <v>38079</v>
      </c>
      <c r="I30739" t="s">
        <v>607</v>
      </c>
      <c r="J30739" t="s">
        <v>608</v>
      </c>
      <c r="K30739" t="s">
        <v>609</v>
      </c>
      <c r="L30739" t="s">
        <v>38</v>
      </c>
      <c r="M30739" t="s">
        <v>190</v>
      </c>
    </row>
    <row r="30740" spans="1:13" x14ac:dyDescent="0.3">
      <c r="A30740" t="s">
        <v>406</v>
      </c>
      <c r="C30740" t="s">
        <v>1852</v>
      </c>
      <c r="D30740">
        <v>12</v>
      </c>
      <c r="E30740" s="1">
        <v>400000</v>
      </c>
      <c r="G30740" t="s">
        <v>34</v>
      </c>
      <c r="H30740" t="s">
        <v>2085</v>
      </c>
      <c r="I30740" t="s">
        <v>140</v>
      </c>
      <c r="J30740" t="s">
        <v>22</v>
      </c>
      <c r="K30740" t="s">
        <v>24</v>
      </c>
      <c r="L30740" t="s">
        <v>38</v>
      </c>
      <c r="M30740" t="s">
        <v>504</v>
      </c>
    </row>
    <row r="30741" spans="1:13" x14ac:dyDescent="0.3">
      <c r="A30741" t="s">
        <v>406</v>
      </c>
      <c r="C30741" t="s">
        <v>341</v>
      </c>
      <c r="D30741">
        <v>36</v>
      </c>
      <c r="E30741" s="1">
        <v>2000000</v>
      </c>
      <c r="G30741" t="s">
        <v>13</v>
      </c>
      <c r="H30741" t="s">
        <v>407</v>
      </c>
      <c r="I30741" t="s">
        <v>140</v>
      </c>
      <c r="J30741" t="s">
        <v>22</v>
      </c>
      <c r="K30741" t="s">
        <v>24</v>
      </c>
      <c r="L30741" t="s">
        <v>38</v>
      </c>
      <c r="M30741" t="s">
        <v>66</v>
      </c>
    </row>
    <row r="30742" spans="1:13" x14ac:dyDescent="0.3">
      <c r="A30742" t="s">
        <v>406</v>
      </c>
      <c r="C30742" t="s">
        <v>27925</v>
      </c>
      <c r="D30742">
        <v>4</v>
      </c>
      <c r="E30742" s="1">
        <v>250000</v>
      </c>
      <c r="G30742" t="s">
        <v>34</v>
      </c>
      <c r="H30742" t="s">
        <v>28276</v>
      </c>
      <c r="I30742" t="s">
        <v>140</v>
      </c>
      <c r="J30742" t="s">
        <v>22</v>
      </c>
      <c r="K30742" t="s">
        <v>24</v>
      </c>
      <c r="L30742" t="s">
        <v>44</v>
      </c>
      <c r="M30742" t="s">
        <v>504</v>
      </c>
    </row>
    <row r="30743" spans="1:13" x14ac:dyDescent="0.3">
      <c r="A30743" t="s">
        <v>406</v>
      </c>
      <c r="C30743" t="s">
        <v>28282</v>
      </c>
      <c r="D30743">
        <v>12</v>
      </c>
      <c r="E30743" s="1">
        <v>250000</v>
      </c>
      <c r="G30743" t="s">
        <v>34</v>
      </c>
      <c r="H30743" t="s">
        <v>28710</v>
      </c>
      <c r="I30743" t="s">
        <v>140</v>
      </c>
      <c r="J30743" t="s">
        <v>22</v>
      </c>
      <c r="K30743" t="s">
        <v>24</v>
      </c>
      <c r="L30743" t="s">
        <v>38</v>
      </c>
      <c r="M30743" t="s">
        <v>504</v>
      </c>
    </row>
    <row r="30744" spans="1:13" x14ac:dyDescent="0.3">
      <c r="A30744" t="s">
        <v>406</v>
      </c>
      <c r="C30744" t="s">
        <v>29114</v>
      </c>
      <c r="D30744">
        <v>21</v>
      </c>
      <c r="E30744" s="1">
        <v>751905</v>
      </c>
      <c r="G30744" t="s">
        <v>364</v>
      </c>
      <c r="H30744" t="s">
        <v>29127</v>
      </c>
      <c r="I30744" t="s">
        <v>140</v>
      </c>
      <c r="J30744" t="s">
        <v>22</v>
      </c>
      <c r="K30744" t="s">
        <v>24</v>
      </c>
      <c r="L30744" t="s">
        <v>25</v>
      </c>
      <c r="M30744" t="s">
        <v>10277</v>
      </c>
    </row>
    <row r="30745" spans="1:13" x14ac:dyDescent="0.3">
      <c r="A30745" t="s">
        <v>406</v>
      </c>
      <c r="C30745" t="s">
        <v>31181</v>
      </c>
      <c r="D30745">
        <v>12</v>
      </c>
      <c r="E30745" s="1">
        <v>500000</v>
      </c>
      <c r="G30745" t="s">
        <v>34</v>
      </c>
      <c r="H30745" t="s">
        <v>31265</v>
      </c>
      <c r="I30745" t="s">
        <v>140</v>
      </c>
      <c r="J30745" t="s">
        <v>22</v>
      </c>
      <c r="K30745" t="s">
        <v>24</v>
      </c>
      <c r="L30745" t="s">
        <v>38</v>
      </c>
      <c r="M30745" t="s">
        <v>504</v>
      </c>
    </row>
    <row r="30746" spans="1:13" x14ac:dyDescent="0.3">
      <c r="A30746" t="s">
        <v>406</v>
      </c>
      <c r="C30746" t="s">
        <v>5763</v>
      </c>
      <c r="D30746">
        <v>12</v>
      </c>
      <c r="E30746" s="1">
        <v>400000</v>
      </c>
      <c r="G30746" t="s">
        <v>34</v>
      </c>
      <c r="H30746" t="s">
        <v>5866</v>
      </c>
      <c r="I30746" t="s">
        <v>140</v>
      </c>
      <c r="J30746" t="s">
        <v>22</v>
      </c>
      <c r="K30746" t="s">
        <v>24</v>
      </c>
      <c r="L30746" t="s">
        <v>38</v>
      </c>
      <c r="M30746" t="s">
        <v>504</v>
      </c>
    </row>
    <row r="30747" spans="1:13" x14ac:dyDescent="0.3">
      <c r="A30747" t="s">
        <v>406</v>
      </c>
      <c r="C30747" t="s">
        <v>23213</v>
      </c>
      <c r="D30747">
        <v>7</v>
      </c>
      <c r="E30747" s="1">
        <v>318873</v>
      </c>
      <c r="G30747" t="s">
        <v>13</v>
      </c>
      <c r="H30747" t="s">
        <v>23366</v>
      </c>
      <c r="I30747" t="s">
        <v>140</v>
      </c>
      <c r="J30747" t="s">
        <v>22</v>
      </c>
      <c r="K30747" t="s">
        <v>24</v>
      </c>
      <c r="L30747" t="s">
        <v>38</v>
      </c>
      <c r="M30747" t="s">
        <v>66</v>
      </c>
    </row>
    <row r="30748" spans="1:13" x14ac:dyDescent="0.3">
      <c r="A30748" t="s">
        <v>406</v>
      </c>
      <c r="C30748" t="s">
        <v>23427</v>
      </c>
      <c r="D30748">
        <v>12</v>
      </c>
      <c r="E30748" s="1">
        <v>400000</v>
      </c>
      <c r="G30748" t="s">
        <v>34</v>
      </c>
      <c r="H30748" t="s">
        <v>23558</v>
      </c>
      <c r="I30748" t="s">
        <v>140</v>
      </c>
      <c r="J30748" t="s">
        <v>22</v>
      </c>
      <c r="K30748" t="s">
        <v>24</v>
      </c>
      <c r="L30748" t="s">
        <v>38</v>
      </c>
      <c r="M30748" t="s">
        <v>504</v>
      </c>
    </row>
    <row r="30749" spans="1:13" x14ac:dyDescent="0.3">
      <c r="A30749" t="s">
        <v>406</v>
      </c>
      <c r="C30749" t="s">
        <v>22765</v>
      </c>
      <c r="D30749">
        <v>12</v>
      </c>
      <c r="E30749" s="1">
        <v>550000</v>
      </c>
      <c r="G30749" t="s">
        <v>34</v>
      </c>
      <c r="H30749" t="s">
        <v>22797</v>
      </c>
      <c r="I30749" t="s">
        <v>140</v>
      </c>
      <c r="J30749" t="s">
        <v>22</v>
      </c>
      <c r="K30749" t="s">
        <v>24</v>
      </c>
      <c r="L30749" t="s">
        <v>44</v>
      </c>
      <c r="M30749" t="s">
        <v>504</v>
      </c>
    </row>
    <row r="30750" spans="1:13" x14ac:dyDescent="0.3">
      <c r="A30750" t="s">
        <v>406</v>
      </c>
      <c r="C30750" t="s">
        <v>21173</v>
      </c>
      <c r="D30750">
        <v>34</v>
      </c>
      <c r="E30750" s="1">
        <v>1500000</v>
      </c>
      <c r="G30750" t="s">
        <v>34</v>
      </c>
      <c r="H30750" t="s">
        <v>21201</v>
      </c>
      <c r="I30750" t="s">
        <v>140</v>
      </c>
      <c r="J30750" t="s">
        <v>22</v>
      </c>
      <c r="K30750" t="s">
        <v>24</v>
      </c>
      <c r="L30750" t="s">
        <v>17</v>
      </c>
      <c r="M30750" t="s">
        <v>740</v>
      </c>
    </row>
    <row r="30751" spans="1:13" x14ac:dyDescent="0.3">
      <c r="A30751" t="s">
        <v>406</v>
      </c>
      <c r="C30751" t="s">
        <v>21173</v>
      </c>
      <c r="D30751">
        <v>2</v>
      </c>
      <c r="E30751" s="1">
        <v>5000</v>
      </c>
      <c r="G30751" t="s">
        <v>21</v>
      </c>
      <c r="H30751" t="s">
        <v>68</v>
      </c>
      <c r="I30751" t="s">
        <v>140</v>
      </c>
      <c r="J30751" t="s">
        <v>22</v>
      </c>
      <c r="K30751" t="s">
        <v>24</v>
      </c>
      <c r="L30751" t="s">
        <v>25</v>
      </c>
      <c r="M30751" t="s">
        <v>26</v>
      </c>
    </row>
    <row r="30752" spans="1:13" x14ac:dyDescent="0.3">
      <c r="A30752" t="s">
        <v>406</v>
      </c>
      <c r="C30752" t="s">
        <v>22248</v>
      </c>
      <c r="D30752">
        <v>42</v>
      </c>
      <c r="E30752" s="1">
        <v>2399997</v>
      </c>
      <c r="G30752" t="s">
        <v>364</v>
      </c>
      <c r="H30752" t="s">
        <v>22341</v>
      </c>
      <c r="I30752" t="s">
        <v>140</v>
      </c>
      <c r="J30752" t="s">
        <v>22</v>
      </c>
      <c r="K30752" t="s">
        <v>24</v>
      </c>
      <c r="L30752" t="s">
        <v>25</v>
      </c>
      <c r="M30752" t="s">
        <v>22342</v>
      </c>
    </row>
    <row r="30753" spans="1:13" x14ac:dyDescent="0.3">
      <c r="A30753" t="s">
        <v>406</v>
      </c>
      <c r="C30753" t="s">
        <v>17339</v>
      </c>
      <c r="D30753">
        <v>12</v>
      </c>
      <c r="E30753" s="1">
        <v>400000</v>
      </c>
      <c r="G30753" t="s">
        <v>34</v>
      </c>
      <c r="H30753" t="s">
        <v>17386</v>
      </c>
      <c r="I30753" t="s">
        <v>140</v>
      </c>
      <c r="J30753" t="s">
        <v>22</v>
      </c>
      <c r="K30753" t="s">
        <v>24</v>
      </c>
      <c r="L30753" t="s">
        <v>44</v>
      </c>
      <c r="M30753" t="s">
        <v>504</v>
      </c>
    </row>
    <row r="30754" spans="1:13" x14ac:dyDescent="0.3">
      <c r="A30754" t="s">
        <v>406</v>
      </c>
      <c r="C30754" t="s">
        <v>15737</v>
      </c>
      <c r="D30754">
        <v>21</v>
      </c>
      <c r="E30754" s="1">
        <v>1210000</v>
      </c>
      <c r="G30754" t="s">
        <v>69</v>
      </c>
      <c r="H30754" t="s">
        <v>15885</v>
      </c>
      <c r="I30754" t="s">
        <v>140</v>
      </c>
      <c r="J30754" t="s">
        <v>22</v>
      </c>
      <c r="K30754" t="s">
        <v>24</v>
      </c>
      <c r="L30754" t="s">
        <v>704</v>
      </c>
      <c r="M30754" t="s">
        <v>39</v>
      </c>
    </row>
    <row r="30755" spans="1:13" x14ac:dyDescent="0.3">
      <c r="A30755" t="s">
        <v>406</v>
      </c>
      <c r="C30755" t="s">
        <v>17138</v>
      </c>
      <c r="D30755">
        <v>12</v>
      </c>
      <c r="E30755" s="1">
        <v>467088</v>
      </c>
      <c r="G30755" t="s">
        <v>34</v>
      </c>
      <c r="H30755" t="s">
        <v>17180</v>
      </c>
      <c r="I30755" t="s">
        <v>140</v>
      </c>
      <c r="J30755" t="s">
        <v>22</v>
      </c>
      <c r="K30755" t="s">
        <v>24</v>
      </c>
      <c r="L30755" t="s">
        <v>38</v>
      </c>
      <c r="M30755" t="s">
        <v>504</v>
      </c>
    </row>
    <row r="30756" spans="1:13" x14ac:dyDescent="0.3">
      <c r="A30756" t="s">
        <v>406</v>
      </c>
      <c r="C30756" t="s">
        <v>12314</v>
      </c>
      <c r="D30756">
        <v>50</v>
      </c>
      <c r="E30756" s="1">
        <v>7459005</v>
      </c>
      <c r="G30756" t="s">
        <v>34</v>
      </c>
      <c r="H30756" t="s">
        <v>12463</v>
      </c>
      <c r="I30756" t="s">
        <v>140</v>
      </c>
      <c r="J30756" t="s">
        <v>22</v>
      </c>
      <c r="K30756" t="s">
        <v>24</v>
      </c>
      <c r="L30756" t="s">
        <v>38</v>
      </c>
      <c r="M30756" t="s">
        <v>75</v>
      </c>
    </row>
    <row r="30757" spans="1:13" x14ac:dyDescent="0.3">
      <c r="A30757" t="s">
        <v>406</v>
      </c>
      <c r="C30757" t="s">
        <v>11813</v>
      </c>
      <c r="D30757">
        <v>19</v>
      </c>
      <c r="E30757" s="1">
        <v>100000</v>
      </c>
      <c r="G30757" t="s">
        <v>13</v>
      </c>
      <c r="H30757" t="s">
        <v>12168</v>
      </c>
      <c r="I30757" t="s">
        <v>140</v>
      </c>
      <c r="J30757" t="s">
        <v>22</v>
      </c>
      <c r="K30757" t="s">
        <v>24</v>
      </c>
      <c r="L30757" t="s">
        <v>17</v>
      </c>
      <c r="M30757" t="s">
        <v>450</v>
      </c>
    </row>
    <row r="30758" spans="1:13" x14ac:dyDescent="0.3">
      <c r="A30758" t="s">
        <v>406</v>
      </c>
      <c r="C30758" t="s">
        <v>12803</v>
      </c>
      <c r="D30758">
        <v>12</v>
      </c>
      <c r="E30758" s="1">
        <v>500000</v>
      </c>
      <c r="G30758" t="s">
        <v>34</v>
      </c>
      <c r="H30758" t="s">
        <v>12930</v>
      </c>
      <c r="I30758" t="s">
        <v>140</v>
      </c>
      <c r="J30758" t="s">
        <v>22</v>
      </c>
      <c r="K30758" t="s">
        <v>24</v>
      </c>
      <c r="L30758" t="s">
        <v>44</v>
      </c>
      <c r="M30758" t="s">
        <v>504</v>
      </c>
    </row>
    <row r="30759" spans="1:13" x14ac:dyDescent="0.3">
      <c r="A30759" t="s">
        <v>406</v>
      </c>
      <c r="C30759" t="s">
        <v>10589</v>
      </c>
      <c r="D30759">
        <v>28</v>
      </c>
      <c r="E30759" s="1">
        <v>1571606</v>
      </c>
      <c r="G30759" t="s">
        <v>69</v>
      </c>
      <c r="H30759" t="s">
        <v>10862</v>
      </c>
      <c r="I30759" t="s">
        <v>140</v>
      </c>
      <c r="J30759" t="s">
        <v>22</v>
      </c>
      <c r="K30759" t="s">
        <v>24</v>
      </c>
      <c r="L30759" t="s">
        <v>17</v>
      </c>
      <c r="M30759" t="s">
        <v>39</v>
      </c>
    </row>
    <row r="30760" spans="1:13" x14ac:dyDescent="0.3">
      <c r="A30760" t="s">
        <v>406</v>
      </c>
      <c r="C30760" t="s">
        <v>9547</v>
      </c>
      <c r="D30760">
        <v>12</v>
      </c>
      <c r="E30760" s="1">
        <v>500000</v>
      </c>
      <c r="G30760" t="s">
        <v>34</v>
      </c>
      <c r="H30760" t="s">
        <v>10070</v>
      </c>
      <c r="I30760" t="s">
        <v>140</v>
      </c>
      <c r="J30760" t="s">
        <v>22</v>
      </c>
      <c r="K30760" t="s">
        <v>24</v>
      </c>
      <c r="L30760" t="s">
        <v>44</v>
      </c>
      <c r="M30760" t="s">
        <v>504</v>
      </c>
    </row>
    <row r="30761" spans="1:13" x14ac:dyDescent="0.3">
      <c r="A30761" t="s">
        <v>406</v>
      </c>
      <c r="C30761" t="s">
        <v>11012</v>
      </c>
      <c r="D30761">
        <v>12</v>
      </c>
      <c r="E30761" s="1">
        <v>450000</v>
      </c>
      <c r="G30761" t="s">
        <v>34</v>
      </c>
      <c r="H30761" t="s">
        <v>8190</v>
      </c>
      <c r="I30761" t="s">
        <v>140</v>
      </c>
      <c r="J30761" t="s">
        <v>22</v>
      </c>
      <c r="K30761" t="s">
        <v>24</v>
      </c>
      <c r="L30761" t="s">
        <v>44</v>
      </c>
      <c r="M30761" t="s">
        <v>504</v>
      </c>
    </row>
    <row r="30762" spans="1:13" x14ac:dyDescent="0.3">
      <c r="A30762" t="s">
        <v>406</v>
      </c>
      <c r="C30762" t="s">
        <v>10275</v>
      </c>
      <c r="D30762">
        <v>48</v>
      </c>
      <c r="E30762" s="1">
        <v>5000000</v>
      </c>
      <c r="G30762" t="s">
        <v>364</v>
      </c>
      <c r="H30762" t="s">
        <v>10276</v>
      </c>
      <c r="I30762" t="s">
        <v>140</v>
      </c>
      <c r="J30762" t="s">
        <v>22</v>
      </c>
      <c r="K30762" t="s">
        <v>24</v>
      </c>
      <c r="L30762" t="s">
        <v>170</v>
      </c>
      <c r="M30762" t="s">
        <v>10277</v>
      </c>
    </row>
    <row r="30763" spans="1:13" x14ac:dyDescent="0.3">
      <c r="A30763" t="s">
        <v>406</v>
      </c>
      <c r="C30763" t="s">
        <v>10275</v>
      </c>
      <c r="D30763">
        <v>12</v>
      </c>
      <c r="E30763" s="1">
        <v>500000</v>
      </c>
      <c r="G30763" t="s">
        <v>34</v>
      </c>
      <c r="H30763" t="s">
        <v>10465</v>
      </c>
      <c r="I30763" t="s">
        <v>140</v>
      </c>
      <c r="J30763" t="s">
        <v>22</v>
      </c>
      <c r="K30763" t="s">
        <v>24</v>
      </c>
      <c r="L30763" t="s">
        <v>44</v>
      </c>
      <c r="M30763" t="s">
        <v>504</v>
      </c>
    </row>
    <row r="30764" spans="1:13" x14ac:dyDescent="0.3">
      <c r="A30764" t="s">
        <v>406</v>
      </c>
      <c r="C30764" t="s">
        <v>11197</v>
      </c>
      <c r="D30764">
        <v>12</v>
      </c>
      <c r="E30764" s="1">
        <v>700000</v>
      </c>
      <c r="G30764" t="s">
        <v>34</v>
      </c>
      <c r="H30764" t="s">
        <v>11245</v>
      </c>
      <c r="I30764" t="s">
        <v>140</v>
      </c>
      <c r="J30764" t="s">
        <v>22</v>
      </c>
      <c r="K30764" t="s">
        <v>24</v>
      </c>
      <c r="L30764" t="s">
        <v>38</v>
      </c>
      <c r="M30764" t="s">
        <v>504</v>
      </c>
    </row>
    <row r="30765" spans="1:13" x14ac:dyDescent="0.3">
      <c r="A30765" t="s">
        <v>406</v>
      </c>
      <c r="C30765" t="s">
        <v>8074</v>
      </c>
      <c r="D30765">
        <v>12</v>
      </c>
      <c r="E30765" s="1">
        <v>350000</v>
      </c>
      <c r="G30765" t="s">
        <v>34</v>
      </c>
      <c r="H30765" t="s">
        <v>8190</v>
      </c>
      <c r="I30765" t="s">
        <v>140</v>
      </c>
      <c r="J30765" t="s">
        <v>22</v>
      </c>
      <c r="K30765" t="s">
        <v>24</v>
      </c>
      <c r="L30765" t="s">
        <v>44</v>
      </c>
      <c r="M30765" t="s">
        <v>504</v>
      </c>
    </row>
    <row r="30766" spans="1:13" x14ac:dyDescent="0.3">
      <c r="A30766" t="s">
        <v>406</v>
      </c>
      <c r="C30766" t="s">
        <v>9306</v>
      </c>
      <c r="D30766">
        <v>12</v>
      </c>
      <c r="E30766" s="1">
        <v>700000</v>
      </c>
      <c r="G30766" t="s">
        <v>34</v>
      </c>
      <c r="H30766" t="s">
        <v>9391</v>
      </c>
      <c r="I30766" t="s">
        <v>140</v>
      </c>
      <c r="J30766" t="s">
        <v>22</v>
      </c>
      <c r="K30766" t="s">
        <v>24</v>
      </c>
      <c r="L30766" t="s">
        <v>38</v>
      </c>
      <c r="M30766" t="s">
        <v>504</v>
      </c>
    </row>
    <row r="30767" spans="1:13" x14ac:dyDescent="0.3">
      <c r="A30767" t="s">
        <v>406</v>
      </c>
      <c r="C30767" t="s">
        <v>33755</v>
      </c>
      <c r="D30767">
        <v>24</v>
      </c>
      <c r="E30767" s="1">
        <v>100000</v>
      </c>
      <c r="G30767" t="s">
        <v>13</v>
      </c>
      <c r="H30767" t="s">
        <v>33962</v>
      </c>
      <c r="I30767" t="s">
        <v>140</v>
      </c>
      <c r="J30767" t="s">
        <v>22</v>
      </c>
      <c r="K30767" t="s">
        <v>24</v>
      </c>
      <c r="L30767" t="s">
        <v>17</v>
      </c>
      <c r="M30767" t="s">
        <v>450</v>
      </c>
    </row>
    <row r="30768" spans="1:13" x14ac:dyDescent="0.3">
      <c r="A30768" t="s">
        <v>406</v>
      </c>
      <c r="C30768" t="s">
        <v>33603</v>
      </c>
      <c r="D30768">
        <v>13</v>
      </c>
      <c r="E30768" s="1">
        <v>600000</v>
      </c>
      <c r="G30768" t="s">
        <v>34</v>
      </c>
      <c r="H30768" t="s">
        <v>33746</v>
      </c>
      <c r="I30768" t="s">
        <v>140</v>
      </c>
      <c r="J30768" t="s">
        <v>22</v>
      </c>
      <c r="K30768" t="s">
        <v>24</v>
      </c>
      <c r="L30768" t="s">
        <v>44</v>
      </c>
      <c r="M30768" t="s">
        <v>504</v>
      </c>
    </row>
    <row r="30769" spans="1:13" x14ac:dyDescent="0.3">
      <c r="A30769" t="s">
        <v>406</v>
      </c>
      <c r="C30769" t="s">
        <v>37577</v>
      </c>
      <c r="D30769">
        <v>13</v>
      </c>
      <c r="E30769" s="1">
        <v>300000</v>
      </c>
      <c r="G30769" t="s">
        <v>34</v>
      </c>
      <c r="H30769" t="s">
        <v>37580</v>
      </c>
      <c r="I30769" t="s">
        <v>140</v>
      </c>
      <c r="J30769" t="s">
        <v>22</v>
      </c>
      <c r="K30769" t="s">
        <v>24</v>
      </c>
      <c r="L30769" t="s">
        <v>38</v>
      </c>
      <c r="M30769" t="s">
        <v>504</v>
      </c>
    </row>
    <row r="30770" spans="1:13" x14ac:dyDescent="0.3">
      <c r="A30770" t="s">
        <v>406</v>
      </c>
      <c r="C30770" t="s">
        <v>37363</v>
      </c>
      <c r="D30770">
        <v>12</v>
      </c>
      <c r="E30770" s="1">
        <v>353960</v>
      </c>
      <c r="G30770" t="s">
        <v>34</v>
      </c>
      <c r="H30770" t="s">
        <v>37450</v>
      </c>
      <c r="I30770" t="s">
        <v>140</v>
      </c>
      <c r="J30770" t="s">
        <v>22</v>
      </c>
      <c r="K30770" t="s">
        <v>24</v>
      </c>
      <c r="L30770" t="s">
        <v>44</v>
      </c>
      <c r="M30770" t="s">
        <v>504</v>
      </c>
    </row>
    <row r="30771" spans="1:13" x14ac:dyDescent="0.3">
      <c r="A30771" t="s">
        <v>406</v>
      </c>
      <c r="C30771" t="s">
        <v>36770</v>
      </c>
      <c r="D30771">
        <v>46</v>
      </c>
      <c r="E30771" s="1">
        <v>2995287</v>
      </c>
      <c r="G30771" t="s">
        <v>48</v>
      </c>
      <c r="H30771" t="s">
        <v>36814</v>
      </c>
      <c r="I30771" t="s">
        <v>140</v>
      </c>
      <c r="J30771" t="s">
        <v>22</v>
      </c>
      <c r="K30771" t="s">
        <v>24</v>
      </c>
      <c r="L30771" t="s">
        <v>38</v>
      </c>
      <c r="M30771" t="s">
        <v>331</v>
      </c>
    </row>
    <row r="30772" spans="1:13" x14ac:dyDescent="0.3">
      <c r="A30772" t="s">
        <v>406</v>
      </c>
      <c r="C30772" t="s">
        <v>36676</v>
      </c>
      <c r="D30772">
        <v>12</v>
      </c>
      <c r="E30772" s="1">
        <v>300000</v>
      </c>
      <c r="G30772" t="s">
        <v>34</v>
      </c>
      <c r="H30772" t="s">
        <v>36678</v>
      </c>
      <c r="I30772" t="s">
        <v>140</v>
      </c>
      <c r="J30772" t="s">
        <v>22</v>
      </c>
      <c r="K30772" t="s">
        <v>24</v>
      </c>
      <c r="L30772" t="s">
        <v>38</v>
      </c>
      <c r="M30772" t="s">
        <v>504</v>
      </c>
    </row>
    <row r="30773" spans="1:13" x14ac:dyDescent="0.3">
      <c r="A30773" t="s">
        <v>406</v>
      </c>
      <c r="C30773" t="s">
        <v>35954</v>
      </c>
      <c r="D30773">
        <v>73</v>
      </c>
      <c r="E30773" s="1">
        <v>13287459</v>
      </c>
      <c r="G30773" t="s">
        <v>34</v>
      </c>
      <c r="H30773" t="s">
        <v>35995</v>
      </c>
      <c r="I30773" t="s">
        <v>140</v>
      </c>
      <c r="J30773" t="s">
        <v>22</v>
      </c>
      <c r="K30773" t="s">
        <v>24</v>
      </c>
      <c r="L30773" t="s">
        <v>170</v>
      </c>
      <c r="M30773" t="s">
        <v>75</v>
      </c>
    </row>
    <row r="30774" spans="1:13" x14ac:dyDescent="0.3">
      <c r="A30774" t="s">
        <v>406</v>
      </c>
      <c r="C30774" t="s">
        <v>35627</v>
      </c>
      <c r="D30774">
        <v>81</v>
      </c>
      <c r="E30774" s="1">
        <v>6411770</v>
      </c>
      <c r="G30774" t="s">
        <v>48</v>
      </c>
      <c r="H30774" t="s">
        <v>35628</v>
      </c>
      <c r="I30774" t="s">
        <v>140</v>
      </c>
      <c r="J30774" t="s">
        <v>22</v>
      </c>
      <c r="K30774" t="s">
        <v>24</v>
      </c>
      <c r="L30774" t="s">
        <v>38</v>
      </c>
      <c r="M30774" t="s">
        <v>190</v>
      </c>
    </row>
    <row r="30775" spans="1:13" x14ac:dyDescent="0.3">
      <c r="A30775" t="s">
        <v>406</v>
      </c>
      <c r="C30775" t="s">
        <v>36284</v>
      </c>
      <c r="D30775">
        <v>12</v>
      </c>
      <c r="E30775" s="1">
        <v>1000000</v>
      </c>
      <c r="G30775" t="s">
        <v>34</v>
      </c>
      <c r="H30775" t="s">
        <v>36329</v>
      </c>
      <c r="I30775" t="s">
        <v>140</v>
      </c>
      <c r="J30775" t="s">
        <v>22</v>
      </c>
      <c r="K30775" t="s">
        <v>24</v>
      </c>
      <c r="L30775" t="s">
        <v>44</v>
      </c>
      <c r="M30775" t="s">
        <v>504</v>
      </c>
    </row>
    <row r="30776" spans="1:13" x14ac:dyDescent="0.3">
      <c r="A30776" t="s">
        <v>406</v>
      </c>
      <c r="C30776" t="s">
        <v>38133</v>
      </c>
      <c r="D30776">
        <v>36</v>
      </c>
      <c r="E30776" s="1">
        <v>659488</v>
      </c>
      <c r="G30776" t="s">
        <v>34</v>
      </c>
      <c r="H30776" t="s">
        <v>38135</v>
      </c>
      <c r="I30776" t="s">
        <v>140</v>
      </c>
      <c r="J30776" t="s">
        <v>22</v>
      </c>
      <c r="K30776" t="s">
        <v>24</v>
      </c>
      <c r="L30776" t="s">
        <v>17</v>
      </c>
      <c r="M30776" t="s">
        <v>504</v>
      </c>
    </row>
    <row r="30777" spans="1:13" x14ac:dyDescent="0.3">
      <c r="A30777" t="s">
        <v>406</v>
      </c>
      <c r="C30777" t="s">
        <v>38133</v>
      </c>
      <c r="D30777">
        <v>12</v>
      </c>
      <c r="E30777" s="1">
        <v>200000</v>
      </c>
      <c r="G30777" t="s">
        <v>34</v>
      </c>
      <c r="H30777" t="s">
        <v>38182</v>
      </c>
      <c r="I30777" t="s">
        <v>140</v>
      </c>
      <c r="J30777" t="s">
        <v>22</v>
      </c>
      <c r="K30777" t="s">
        <v>24</v>
      </c>
      <c r="L30777" t="s">
        <v>25</v>
      </c>
      <c r="M30777" t="s">
        <v>504</v>
      </c>
    </row>
    <row r="30778" spans="1:13" x14ac:dyDescent="0.3">
      <c r="A30778" t="s">
        <v>406</v>
      </c>
      <c r="C30778" t="s">
        <v>38015</v>
      </c>
      <c r="D30778">
        <v>12</v>
      </c>
      <c r="E30778" s="1">
        <v>300000</v>
      </c>
      <c r="G30778" t="s">
        <v>34</v>
      </c>
      <c r="H30778" t="s">
        <v>38056</v>
      </c>
      <c r="I30778" t="s">
        <v>140</v>
      </c>
      <c r="J30778" t="s">
        <v>22</v>
      </c>
      <c r="K30778" t="s">
        <v>24</v>
      </c>
      <c r="L30778" t="s">
        <v>133</v>
      </c>
      <c r="M30778" t="s">
        <v>504</v>
      </c>
    </row>
    <row r="30779" spans="1:13" x14ac:dyDescent="0.3">
      <c r="A30779" t="s">
        <v>406</v>
      </c>
      <c r="C30779" t="s">
        <v>17710</v>
      </c>
      <c r="D30779">
        <v>42</v>
      </c>
      <c r="E30779" s="1">
        <v>2971715</v>
      </c>
      <c r="G30779" t="s">
        <v>13</v>
      </c>
      <c r="H30779" t="s">
        <v>17738</v>
      </c>
      <c r="I30779" t="s">
        <v>140</v>
      </c>
      <c r="J30779" t="s">
        <v>22</v>
      </c>
      <c r="K30779" t="s">
        <v>24</v>
      </c>
      <c r="L30779" t="s">
        <v>38</v>
      </c>
      <c r="M30779" t="s">
        <v>345</v>
      </c>
    </row>
    <row r="30780" spans="1:13" x14ac:dyDescent="0.3">
      <c r="A30780" t="s">
        <v>406</v>
      </c>
      <c r="C30780" t="s">
        <v>17710</v>
      </c>
      <c r="D30780">
        <v>3</v>
      </c>
      <c r="E30780" s="1">
        <v>424910</v>
      </c>
      <c r="G30780" t="s">
        <v>34</v>
      </c>
      <c r="H30780" t="s">
        <v>17818</v>
      </c>
      <c r="I30780" t="s">
        <v>140</v>
      </c>
      <c r="J30780" t="s">
        <v>22</v>
      </c>
      <c r="K30780" t="s">
        <v>24</v>
      </c>
      <c r="L30780" t="s">
        <v>44</v>
      </c>
      <c r="M30780" t="s">
        <v>504</v>
      </c>
    </row>
    <row r="30781" spans="1:13" x14ac:dyDescent="0.3">
      <c r="A30781" t="s">
        <v>406</v>
      </c>
      <c r="C30781" t="s">
        <v>17948</v>
      </c>
      <c r="D30781">
        <v>16</v>
      </c>
      <c r="E30781" s="1">
        <v>950000</v>
      </c>
      <c r="G30781" t="s">
        <v>34</v>
      </c>
      <c r="H30781" t="s">
        <v>17970</v>
      </c>
      <c r="I30781" t="s">
        <v>140</v>
      </c>
      <c r="J30781" t="s">
        <v>22</v>
      </c>
      <c r="K30781" t="s">
        <v>24</v>
      </c>
      <c r="L30781" t="s">
        <v>38</v>
      </c>
      <c r="M30781" t="s">
        <v>504</v>
      </c>
    </row>
    <row r="30782" spans="1:13" x14ac:dyDescent="0.3">
      <c r="A30782" t="s">
        <v>406</v>
      </c>
      <c r="C30782" t="s">
        <v>17948</v>
      </c>
      <c r="D30782">
        <v>3</v>
      </c>
      <c r="E30782" s="1">
        <v>375000</v>
      </c>
      <c r="G30782" t="s">
        <v>34</v>
      </c>
      <c r="H30782" t="s">
        <v>18005</v>
      </c>
      <c r="I30782" t="s">
        <v>140</v>
      </c>
      <c r="J30782" t="s">
        <v>22</v>
      </c>
      <c r="K30782" t="s">
        <v>24</v>
      </c>
      <c r="L30782" t="s">
        <v>44</v>
      </c>
      <c r="M30782" t="s">
        <v>504</v>
      </c>
    </row>
    <row r="30783" spans="1:13" x14ac:dyDescent="0.3">
      <c r="A30783" t="s">
        <v>406</v>
      </c>
      <c r="C30783" t="s">
        <v>18211</v>
      </c>
      <c r="D30783">
        <v>12</v>
      </c>
      <c r="E30783" s="1">
        <v>385900</v>
      </c>
      <c r="G30783" t="s">
        <v>34</v>
      </c>
      <c r="H30783" t="s">
        <v>18236</v>
      </c>
      <c r="I30783" t="s">
        <v>140</v>
      </c>
      <c r="J30783" t="s">
        <v>22</v>
      </c>
      <c r="K30783" t="s">
        <v>24</v>
      </c>
      <c r="L30783" t="s">
        <v>38</v>
      </c>
      <c r="M30783" t="s">
        <v>504</v>
      </c>
    </row>
    <row r="30784" spans="1:13" x14ac:dyDescent="0.3">
      <c r="A30784" t="s">
        <v>406</v>
      </c>
      <c r="C30784" t="s">
        <v>24677</v>
      </c>
      <c r="D30784">
        <v>12</v>
      </c>
      <c r="E30784" s="1">
        <v>254638</v>
      </c>
      <c r="G30784" t="s">
        <v>34</v>
      </c>
      <c r="H30784" t="s">
        <v>24703</v>
      </c>
      <c r="I30784" t="s">
        <v>140</v>
      </c>
      <c r="J30784" t="s">
        <v>22</v>
      </c>
      <c r="K30784" t="s">
        <v>24</v>
      </c>
      <c r="L30784" t="s">
        <v>38</v>
      </c>
      <c r="M30784" t="s">
        <v>504</v>
      </c>
    </row>
    <row r="30785" spans="1:13" x14ac:dyDescent="0.3">
      <c r="A30785" t="s">
        <v>406</v>
      </c>
      <c r="C30785" t="s">
        <v>25190</v>
      </c>
      <c r="D30785">
        <v>12</v>
      </c>
      <c r="E30785" s="1">
        <v>500000</v>
      </c>
      <c r="G30785" t="s">
        <v>34</v>
      </c>
      <c r="H30785" t="s">
        <v>25244</v>
      </c>
      <c r="I30785" t="s">
        <v>140</v>
      </c>
      <c r="J30785" t="s">
        <v>22</v>
      </c>
      <c r="K30785" t="s">
        <v>24</v>
      </c>
      <c r="L30785" t="s">
        <v>44</v>
      </c>
      <c r="M30785" t="s">
        <v>504</v>
      </c>
    </row>
    <row r="30786" spans="1:13" x14ac:dyDescent="0.3">
      <c r="A30786" t="s">
        <v>406</v>
      </c>
      <c r="C30786" t="s">
        <v>25159</v>
      </c>
      <c r="D30786">
        <v>4</v>
      </c>
      <c r="E30786" s="1">
        <v>250000</v>
      </c>
      <c r="G30786" t="s">
        <v>34</v>
      </c>
      <c r="H30786" t="s">
        <v>25185</v>
      </c>
      <c r="I30786" t="s">
        <v>140</v>
      </c>
      <c r="J30786" t="s">
        <v>22</v>
      </c>
      <c r="K30786" t="s">
        <v>24</v>
      </c>
      <c r="L30786" t="s">
        <v>44</v>
      </c>
      <c r="M30786" t="s">
        <v>504</v>
      </c>
    </row>
    <row r="30787" spans="1:13" x14ac:dyDescent="0.3">
      <c r="A30787" t="s">
        <v>406</v>
      </c>
      <c r="C30787" t="s">
        <v>26380</v>
      </c>
      <c r="D30787">
        <v>5</v>
      </c>
      <c r="E30787" s="1">
        <v>1000000</v>
      </c>
      <c r="G30787" t="s">
        <v>69</v>
      </c>
      <c r="H30787" t="s">
        <v>26391</v>
      </c>
      <c r="I30787" t="s">
        <v>140</v>
      </c>
      <c r="J30787" t="s">
        <v>22</v>
      </c>
      <c r="K30787" t="s">
        <v>24</v>
      </c>
      <c r="L30787" t="s">
        <v>25</v>
      </c>
      <c r="M30787" t="s">
        <v>39</v>
      </c>
    </row>
    <row r="30788" spans="1:13" x14ac:dyDescent="0.3">
      <c r="A30788" t="s">
        <v>406</v>
      </c>
      <c r="C30788" t="s">
        <v>18377</v>
      </c>
      <c r="D30788">
        <v>18</v>
      </c>
      <c r="E30788" s="1">
        <v>250000</v>
      </c>
      <c r="G30788" t="s">
        <v>34</v>
      </c>
      <c r="H30788" t="s">
        <v>18407</v>
      </c>
      <c r="I30788" t="s">
        <v>140</v>
      </c>
      <c r="J30788" t="s">
        <v>22</v>
      </c>
      <c r="K30788" t="s">
        <v>24</v>
      </c>
      <c r="L30788" t="s">
        <v>38</v>
      </c>
      <c r="M30788" t="s">
        <v>504</v>
      </c>
    </row>
    <row r="30789" spans="1:13" x14ac:dyDescent="0.3">
      <c r="A30789" t="s">
        <v>406</v>
      </c>
      <c r="C30789" t="s">
        <v>19404</v>
      </c>
      <c r="D30789">
        <v>12</v>
      </c>
      <c r="E30789" s="1">
        <v>12072</v>
      </c>
      <c r="G30789" t="s">
        <v>111</v>
      </c>
      <c r="H30789" t="s">
        <v>19438</v>
      </c>
      <c r="I30789" t="s">
        <v>140</v>
      </c>
      <c r="J30789" t="s">
        <v>22</v>
      </c>
      <c r="K30789" t="s">
        <v>24</v>
      </c>
      <c r="L30789" t="s">
        <v>25</v>
      </c>
      <c r="M30789" t="s">
        <v>6109</v>
      </c>
    </row>
    <row r="30790" spans="1:13" x14ac:dyDescent="0.3">
      <c r="A30790" t="s">
        <v>406</v>
      </c>
      <c r="C30790" t="s">
        <v>15468</v>
      </c>
      <c r="D30790">
        <v>6</v>
      </c>
      <c r="E30790" s="1">
        <v>300000</v>
      </c>
      <c r="G30790" t="s">
        <v>34</v>
      </c>
      <c r="H30790" t="s">
        <v>15474</v>
      </c>
      <c r="I30790" t="s">
        <v>140</v>
      </c>
      <c r="J30790" t="s">
        <v>22</v>
      </c>
      <c r="K30790" t="s">
        <v>24</v>
      </c>
      <c r="L30790" t="s">
        <v>38</v>
      </c>
      <c r="M30790" t="s">
        <v>504</v>
      </c>
    </row>
    <row r="30791" spans="1:13" x14ac:dyDescent="0.3">
      <c r="A30791" t="s">
        <v>406</v>
      </c>
      <c r="C30791" t="s">
        <v>14619</v>
      </c>
      <c r="D30791">
        <v>12</v>
      </c>
      <c r="E30791" s="1">
        <v>350000</v>
      </c>
      <c r="G30791" t="s">
        <v>34</v>
      </c>
      <c r="H30791" t="s">
        <v>14650</v>
      </c>
      <c r="I30791" t="s">
        <v>140</v>
      </c>
      <c r="J30791" t="s">
        <v>22</v>
      </c>
      <c r="K30791" t="s">
        <v>24</v>
      </c>
      <c r="L30791" t="s">
        <v>38</v>
      </c>
      <c r="M30791" t="s">
        <v>504</v>
      </c>
    </row>
    <row r="30792" spans="1:13" x14ac:dyDescent="0.3">
      <c r="A30792" t="s">
        <v>406</v>
      </c>
      <c r="C30792" t="s">
        <v>14716</v>
      </c>
      <c r="D30792">
        <v>12</v>
      </c>
      <c r="E30792" s="1">
        <v>500</v>
      </c>
      <c r="G30792" t="s">
        <v>34</v>
      </c>
      <c r="H30792" t="s">
        <v>14735</v>
      </c>
      <c r="I30792" t="s">
        <v>140</v>
      </c>
      <c r="J30792" t="s">
        <v>22</v>
      </c>
      <c r="K30792" t="s">
        <v>24</v>
      </c>
      <c r="L30792" t="s">
        <v>38</v>
      </c>
      <c r="M30792" t="s">
        <v>87</v>
      </c>
    </row>
    <row r="30793" spans="1:13" x14ac:dyDescent="0.3">
      <c r="A30793" t="s">
        <v>37676</v>
      </c>
      <c r="C30793" t="s">
        <v>37650</v>
      </c>
      <c r="D30793">
        <v>3</v>
      </c>
      <c r="E30793" s="1">
        <v>100000</v>
      </c>
      <c r="G30793" t="s">
        <v>13</v>
      </c>
      <c r="H30793" t="s">
        <v>37677</v>
      </c>
      <c r="I30793" t="s">
        <v>15</v>
      </c>
      <c r="K30793" t="s">
        <v>16</v>
      </c>
      <c r="L30793" t="s">
        <v>17</v>
      </c>
      <c r="M30793" t="s">
        <v>345</v>
      </c>
    </row>
    <row r="30794" spans="1:13" x14ac:dyDescent="0.3">
      <c r="A30794" t="s">
        <v>9432</v>
      </c>
      <c r="C30794" t="s">
        <v>21714</v>
      </c>
      <c r="D30794">
        <v>2</v>
      </c>
      <c r="E30794" s="1">
        <v>2000000</v>
      </c>
      <c r="G30794" t="s">
        <v>34</v>
      </c>
      <c r="H30794" t="s">
        <v>21793</v>
      </c>
      <c r="I30794" t="s">
        <v>156</v>
      </c>
      <c r="J30794" t="s">
        <v>22</v>
      </c>
      <c r="K30794" t="s">
        <v>24</v>
      </c>
      <c r="L30794" t="s">
        <v>17</v>
      </c>
      <c r="M30794" t="s">
        <v>6146</v>
      </c>
    </row>
    <row r="30795" spans="1:13" x14ac:dyDescent="0.3">
      <c r="A30795" t="s">
        <v>9432</v>
      </c>
      <c r="C30795" t="s">
        <v>15737</v>
      </c>
      <c r="D30795">
        <v>32</v>
      </c>
      <c r="E30795" s="1">
        <v>653874</v>
      </c>
      <c r="G30795" t="s">
        <v>21</v>
      </c>
      <c r="H30795" t="s">
        <v>16054</v>
      </c>
      <c r="I30795" t="s">
        <v>156</v>
      </c>
      <c r="J30795" t="s">
        <v>22</v>
      </c>
      <c r="K30795" t="s">
        <v>24</v>
      </c>
      <c r="L30795" t="s">
        <v>25</v>
      </c>
      <c r="M30795" t="s">
        <v>26</v>
      </c>
    </row>
    <row r="30796" spans="1:13" x14ac:dyDescent="0.3">
      <c r="A30796" t="s">
        <v>9432</v>
      </c>
      <c r="C30796" t="s">
        <v>16341</v>
      </c>
      <c r="D30796">
        <v>2</v>
      </c>
      <c r="E30796" s="1">
        <v>1500000</v>
      </c>
      <c r="G30796" t="s">
        <v>34</v>
      </c>
      <c r="H30796" t="s">
        <v>68</v>
      </c>
      <c r="I30796" t="s">
        <v>156</v>
      </c>
      <c r="J30796" t="s">
        <v>22</v>
      </c>
      <c r="K30796" t="s">
        <v>24</v>
      </c>
      <c r="L30796" t="s">
        <v>17</v>
      </c>
      <c r="M30796" t="s">
        <v>6146</v>
      </c>
    </row>
    <row r="30797" spans="1:13" x14ac:dyDescent="0.3">
      <c r="A30797" t="s">
        <v>9432</v>
      </c>
      <c r="C30797" t="s">
        <v>9396</v>
      </c>
      <c r="D30797">
        <v>16</v>
      </c>
      <c r="E30797" s="1">
        <v>204392</v>
      </c>
      <c r="G30797" t="s">
        <v>34</v>
      </c>
      <c r="H30797" t="s">
        <v>9433</v>
      </c>
      <c r="I30797" t="s">
        <v>156</v>
      </c>
      <c r="J30797" t="s">
        <v>22</v>
      </c>
      <c r="K30797" t="s">
        <v>24</v>
      </c>
      <c r="L30797" t="s">
        <v>38</v>
      </c>
      <c r="M30797" t="s">
        <v>6146</v>
      </c>
    </row>
    <row r="30798" spans="1:13" x14ac:dyDescent="0.3">
      <c r="A30798" t="s">
        <v>36838</v>
      </c>
      <c r="C30798" t="s">
        <v>36834</v>
      </c>
      <c r="D30798">
        <v>29</v>
      </c>
      <c r="E30798" s="1">
        <v>1325613</v>
      </c>
      <c r="G30798" t="s">
        <v>48</v>
      </c>
      <c r="H30798" t="s">
        <v>36839</v>
      </c>
      <c r="I30798" t="s">
        <v>22</v>
      </c>
      <c r="J30798" t="s">
        <v>23</v>
      </c>
      <c r="K30798" t="s">
        <v>24</v>
      </c>
      <c r="L30798" t="s">
        <v>38</v>
      </c>
      <c r="M30798" t="s">
        <v>190</v>
      </c>
    </row>
    <row r="30799" spans="1:13" x14ac:dyDescent="0.3">
      <c r="A30799" t="s">
        <v>7588</v>
      </c>
      <c r="C30799" t="s">
        <v>25343</v>
      </c>
      <c r="D30799">
        <v>12</v>
      </c>
      <c r="E30799" s="1">
        <v>12475</v>
      </c>
      <c r="G30799" t="s">
        <v>21</v>
      </c>
      <c r="H30799" t="s">
        <v>970</v>
      </c>
      <c r="I30799" t="s">
        <v>6586</v>
      </c>
      <c r="J30799" t="s">
        <v>70</v>
      </c>
      <c r="K30799" t="s">
        <v>24</v>
      </c>
      <c r="L30799" t="s">
        <v>44</v>
      </c>
      <c r="M30799" t="s">
        <v>26</v>
      </c>
    </row>
    <row r="30800" spans="1:13" x14ac:dyDescent="0.3">
      <c r="A30800" t="s">
        <v>7588</v>
      </c>
      <c r="C30800" t="s">
        <v>7574</v>
      </c>
      <c r="D30800">
        <v>12</v>
      </c>
      <c r="E30800" s="1">
        <v>1000000</v>
      </c>
      <c r="G30800" t="s">
        <v>13</v>
      </c>
      <c r="H30800" t="s">
        <v>7589</v>
      </c>
      <c r="I30800" t="s">
        <v>6586</v>
      </c>
      <c r="J30800" t="s">
        <v>70</v>
      </c>
      <c r="K30800" t="s">
        <v>24</v>
      </c>
      <c r="L30800" t="s">
        <v>25</v>
      </c>
      <c r="M30800" t="s">
        <v>345</v>
      </c>
    </row>
    <row r="30801" spans="1:13" x14ac:dyDescent="0.3">
      <c r="A30801" t="s">
        <v>4495</v>
      </c>
      <c r="C30801" t="s">
        <v>4395</v>
      </c>
      <c r="D30801">
        <v>29</v>
      </c>
      <c r="E30801" s="1">
        <v>2265180</v>
      </c>
      <c r="G30801" t="s">
        <v>48</v>
      </c>
      <c r="H30801" t="s">
        <v>4496</v>
      </c>
      <c r="I30801" t="s">
        <v>942</v>
      </c>
      <c r="J30801" t="s">
        <v>700</v>
      </c>
      <c r="K30801" t="s">
        <v>24</v>
      </c>
      <c r="L30801" t="s">
        <v>44</v>
      </c>
      <c r="M30801" t="s">
        <v>331</v>
      </c>
    </row>
    <row r="30802" spans="1:13" x14ac:dyDescent="0.3">
      <c r="A30802" t="s">
        <v>4495</v>
      </c>
      <c r="C30802" t="s">
        <v>17871</v>
      </c>
      <c r="D30802">
        <v>68</v>
      </c>
      <c r="E30802" s="1">
        <v>339013</v>
      </c>
      <c r="G30802" t="s">
        <v>48</v>
      </c>
      <c r="H30802" t="s">
        <v>17909</v>
      </c>
      <c r="I30802" t="s">
        <v>942</v>
      </c>
      <c r="J30802" t="s">
        <v>700</v>
      </c>
      <c r="K30802" t="s">
        <v>24</v>
      </c>
      <c r="L30802" t="s">
        <v>4934</v>
      </c>
      <c r="M30802" t="s">
        <v>331</v>
      </c>
    </row>
    <row r="30803" spans="1:13" x14ac:dyDescent="0.3">
      <c r="A30803" t="s">
        <v>9350</v>
      </c>
      <c r="C30803" t="s">
        <v>16466</v>
      </c>
      <c r="D30803">
        <v>24</v>
      </c>
      <c r="E30803" s="1">
        <v>200000</v>
      </c>
      <c r="G30803" t="s">
        <v>69</v>
      </c>
      <c r="H30803" t="s">
        <v>68</v>
      </c>
      <c r="I30803" t="s">
        <v>9351</v>
      </c>
      <c r="J30803" t="s">
        <v>1980</v>
      </c>
      <c r="K30803" t="s">
        <v>132</v>
      </c>
      <c r="L30803" t="s">
        <v>17</v>
      </c>
      <c r="M30803" t="s">
        <v>221</v>
      </c>
    </row>
    <row r="30804" spans="1:13" x14ac:dyDescent="0.3">
      <c r="A30804" t="s">
        <v>9350</v>
      </c>
      <c r="C30804" t="s">
        <v>9306</v>
      </c>
      <c r="D30804">
        <v>34</v>
      </c>
      <c r="E30804" s="1">
        <v>200000</v>
      </c>
      <c r="G30804" t="s">
        <v>69</v>
      </c>
      <c r="H30804" t="s">
        <v>970</v>
      </c>
      <c r="I30804" t="s">
        <v>9351</v>
      </c>
      <c r="J30804" t="s">
        <v>1980</v>
      </c>
      <c r="K30804" t="s">
        <v>132</v>
      </c>
      <c r="L30804" t="s">
        <v>17</v>
      </c>
      <c r="M30804" t="s">
        <v>221</v>
      </c>
    </row>
    <row r="30805" spans="1:13" x14ac:dyDescent="0.3">
      <c r="A30805" t="s">
        <v>19959</v>
      </c>
      <c r="C30805" t="s">
        <v>19936</v>
      </c>
      <c r="D30805">
        <v>5</v>
      </c>
      <c r="E30805" s="1">
        <v>10479</v>
      </c>
      <c r="G30805" t="s">
        <v>34</v>
      </c>
      <c r="H30805" t="s">
        <v>6143</v>
      </c>
      <c r="I30805" t="s">
        <v>19960</v>
      </c>
      <c r="J30805" t="s">
        <v>9844</v>
      </c>
      <c r="K30805" t="s">
        <v>24</v>
      </c>
      <c r="L30805" t="s">
        <v>25</v>
      </c>
      <c r="M30805" t="s">
        <v>6146</v>
      </c>
    </row>
    <row r="30806" spans="1:13" x14ac:dyDescent="0.3">
      <c r="A30806" t="s">
        <v>31446</v>
      </c>
      <c r="C30806" t="s">
        <v>31300</v>
      </c>
      <c r="D30806">
        <v>5</v>
      </c>
      <c r="E30806" s="1">
        <v>8403</v>
      </c>
      <c r="G30806" t="s">
        <v>34</v>
      </c>
      <c r="H30806" t="s">
        <v>6143</v>
      </c>
      <c r="I30806" t="s">
        <v>31447</v>
      </c>
      <c r="J30806" t="s">
        <v>137</v>
      </c>
      <c r="K30806" t="s">
        <v>24</v>
      </c>
      <c r="L30806" t="s">
        <v>25</v>
      </c>
      <c r="M30806" t="s">
        <v>6146</v>
      </c>
    </row>
    <row r="30807" spans="1:13" x14ac:dyDescent="0.3">
      <c r="A30807" t="s">
        <v>211</v>
      </c>
      <c r="C30807" t="s">
        <v>14</v>
      </c>
      <c r="D30807">
        <v>13</v>
      </c>
      <c r="E30807" s="1">
        <v>50000</v>
      </c>
      <c r="G30807" t="s">
        <v>168</v>
      </c>
      <c r="H30807" t="s">
        <v>212</v>
      </c>
      <c r="I30807" t="s">
        <v>213</v>
      </c>
      <c r="K30807" t="s">
        <v>214</v>
      </c>
      <c r="L30807" t="s">
        <v>38</v>
      </c>
      <c r="M30807" t="s">
        <v>171</v>
      </c>
    </row>
    <row r="30808" spans="1:13" x14ac:dyDescent="0.3">
      <c r="A30808" t="s">
        <v>31947</v>
      </c>
      <c r="C30808" t="s">
        <v>31866</v>
      </c>
      <c r="D30808">
        <v>4</v>
      </c>
      <c r="E30808" s="1">
        <v>4905</v>
      </c>
      <c r="G30808" t="s">
        <v>34</v>
      </c>
      <c r="H30808" t="s">
        <v>6143</v>
      </c>
      <c r="I30808" t="s">
        <v>31948</v>
      </c>
      <c r="J30808" t="s">
        <v>732</v>
      </c>
      <c r="K30808" t="s">
        <v>24</v>
      </c>
      <c r="L30808" t="s">
        <v>25</v>
      </c>
      <c r="M30808" t="s">
        <v>6146</v>
      </c>
    </row>
    <row r="30809" spans="1:13" x14ac:dyDescent="0.3">
      <c r="A30809" t="s">
        <v>20104</v>
      </c>
      <c r="C30809" t="s">
        <v>19936</v>
      </c>
      <c r="D30809">
        <v>5</v>
      </c>
      <c r="E30809" s="1">
        <v>22989</v>
      </c>
      <c r="G30809" t="s">
        <v>34</v>
      </c>
      <c r="H30809" t="s">
        <v>6143</v>
      </c>
      <c r="I30809" t="s">
        <v>20105</v>
      </c>
      <c r="J30809" t="s">
        <v>9844</v>
      </c>
      <c r="K30809" t="s">
        <v>24</v>
      </c>
      <c r="L30809" t="s">
        <v>25</v>
      </c>
      <c r="M30809" t="s">
        <v>6146</v>
      </c>
    </row>
    <row r="30810" spans="1:13" x14ac:dyDescent="0.3">
      <c r="A30810" t="s">
        <v>15732</v>
      </c>
      <c r="C30810" t="s">
        <v>15606</v>
      </c>
      <c r="D30810">
        <v>18</v>
      </c>
      <c r="E30810" s="1">
        <v>184916</v>
      </c>
      <c r="G30810" t="s">
        <v>34</v>
      </c>
      <c r="H30810" t="s">
        <v>15591</v>
      </c>
      <c r="I30810" t="s">
        <v>973</v>
      </c>
      <c r="J30810" t="s">
        <v>311</v>
      </c>
      <c r="K30810" t="s">
        <v>24</v>
      </c>
      <c r="L30810" t="s">
        <v>17</v>
      </c>
      <c r="M30810" t="s">
        <v>740</v>
      </c>
    </row>
    <row r="30812" spans="1:13" x14ac:dyDescent="0.3">
      <c r="A30812" t="s">
        <v>281</v>
      </c>
      <c r="C30812" t="s">
        <v>227</v>
      </c>
      <c r="D30812">
        <v>7</v>
      </c>
      <c r="E30812" s="1">
        <v>127650</v>
      </c>
      <c r="G30812" t="s">
        <v>69</v>
      </c>
      <c r="H30812" t="s">
        <v>282</v>
      </c>
      <c r="I30812" t="s">
        <v>283</v>
      </c>
      <c r="J30812" t="s">
        <v>284</v>
      </c>
      <c r="K30812" t="s">
        <v>273</v>
      </c>
      <c r="L30812" t="s">
        <v>44</v>
      </c>
      <c r="M30812" t="s">
        <v>39</v>
      </c>
    </row>
    <row r="30813" spans="1:13" x14ac:dyDescent="0.3">
      <c r="A30813" t="s">
        <v>281</v>
      </c>
      <c r="C30813" t="s">
        <v>3657</v>
      </c>
      <c r="D30813">
        <v>14</v>
      </c>
      <c r="E30813" s="1">
        <v>499944</v>
      </c>
      <c r="G30813" t="s">
        <v>69</v>
      </c>
      <c r="H30813" t="s">
        <v>4012</v>
      </c>
      <c r="I30813" t="s">
        <v>283</v>
      </c>
      <c r="J30813" t="s">
        <v>284</v>
      </c>
      <c r="K30813" t="s">
        <v>273</v>
      </c>
      <c r="L30813" t="s">
        <v>44</v>
      </c>
      <c r="M30813" t="s">
        <v>39</v>
      </c>
    </row>
    <row r="30814" spans="1:13" x14ac:dyDescent="0.3">
      <c r="E30814" s="7" t="s">
        <v>38203</v>
      </c>
    </row>
    <row r="30815" spans="1:13" x14ac:dyDescent="0.3">
      <c r="E30815" s="8">
        <f>SUM(E30812:E30813)</f>
        <v>627594</v>
      </c>
    </row>
    <row r="30816" spans="1:13" x14ac:dyDescent="0.3">
      <c r="E30816" s="4" t="s">
        <v>38204</v>
      </c>
    </row>
    <row r="30817" spans="1:13" x14ac:dyDescent="0.3">
      <c r="A30817" t="s">
        <v>32631</v>
      </c>
      <c r="C30817" t="s">
        <v>32581</v>
      </c>
      <c r="D30817">
        <v>7</v>
      </c>
      <c r="E30817" s="1">
        <v>16777</v>
      </c>
      <c r="G30817" t="s">
        <v>34</v>
      </c>
      <c r="H30817" t="s">
        <v>6143</v>
      </c>
      <c r="I30817" t="s">
        <v>32632</v>
      </c>
      <c r="J30817" t="s">
        <v>70</v>
      </c>
      <c r="K30817" t="s">
        <v>24</v>
      </c>
      <c r="L30817" t="s">
        <v>25</v>
      </c>
      <c r="M30817" t="s">
        <v>6146</v>
      </c>
    </row>
    <row r="30818" spans="1:13" x14ac:dyDescent="0.3">
      <c r="A30818" t="s">
        <v>18923</v>
      </c>
      <c r="C30818" t="s">
        <v>18470</v>
      </c>
      <c r="D30818">
        <v>4</v>
      </c>
      <c r="E30818" s="1">
        <v>11217</v>
      </c>
      <c r="G30818" t="s">
        <v>34</v>
      </c>
      <c r="H30818" t="s">
        <v>6143</v>
      </c>
      <c r="I30818" t="s">
        <v>18924</v>
      </c>
      <c r="J30818" t="s">
        <v>3203</v>
      </c>
      <c r="K30818" t="s">
        <v>24</v>
      </c>
      <c r="L30818" t="s">
        <v>25</v>
      </c>
      <c r="M30818" t="s">
        <v>6146</v>
      </c>
    </row>
    <row r="30819" spans="1:13" x14ac:dyDescent="0.3">
      <c r="A30819" t="s">
        <v>7260</v>
      </c>
      <c r="C30819" t="s">
        <v>6985</v>
      </c>
      <c r="D30819">
        <v>4</v>
      </c>
      <c r="E30819" s="1">
        <v>5747</v>
      </c>
      <c r="G30819" t="s">
        <v>34</v>
      </c>
      <c r="H30819" t="s">
        <v>6143</v>
      </c>
      <c r="I30819" t="s">
        <v>7261</v>
      </c>
      <c r="J30819" t="s">
        <v>6105</v>
      </c>
      <c r="K30819" t="s">
        <v>24</v>
      </c>
      <c r="L30819" t="s">
        <v>25</v>
      </c>
      <c r="M30819" t="s">
        <v>6146</v>
      </c>
    </row>
    <row r="30820" spans="1:13" x14ac:dyDescent="0.3">
      <c r="A30820" t="s">
        <v>6301</v>
      </c>
      <c r="C30820" t="s">
        <v>6249</v>
      </c>
      <c r="D30820">
        <v>4</v>
      </c>
      <c r="E30820" s="1">
        <v>36027</v>
      </c>
      <c r="G30820" t="s">
        <v>34</v>
      </c>
      <c r="H30820" t="s">
        <v>6143</v>
      </c>
      <c r="I30820" t="s">
        <v>6302</v>
      </c>
      <c r="J30820" t="s">
        <v>6297</v>
      </c>
      <c r="K30820" t="s">
        <v>24</v>
      </c>
      <c r="L30820" t="s">
        <v>25</v>
      </c>
      <c r="M30820" t="s">
        <v>6146</v>
      </c>
    </row>
    <row r="30821" spans="1:13" x14ac:dyDescent="0.3">
      <c r="A30821" t="s">
        <v>31889</v>
      </c>
      <c r="C30821" t="s">
        <v>31866</v>
      </c>
      <c r="D30821">
        <v>36</v>
      </c>
      <c r="E30821" s="1">
        <v>981000</v>
      </c>
      <c r="G30821" t="s">
        <v>111</v>
      </c>
      <c r="H30821" t="s">
        <v>13022</v>
      </c>
      <c r="I30821" t="s">
        <v>17994</v>
      </c>
      <c r="J30821" t="s">
        <v>17995</v>
      </c>
      <c r="K30821" t="s">
        <v>24</v>
      </c>
      <c r="L30821" t="s">
        <v>25</v>
      </c>
      <c r="M30821" t="s">
        <v>120</v>
      </c>
    </row>
    <row r="30822" spans="1:13" x14ac:dyDescent="0.3">
      <c r="A30822" t="s">
        <v>27105</v>
      </c>
      <c r="C30822" t="s">
        <v>26519</v>
      </c>
      <c r="D30822">
        <v>5</v>
      </c>
      <c r="E30822" s="1">
        <v>5174</v>
      </c>
      <c r="G30822" t="s">
        <v>34</v>
      </c>
      <c r="H30822" t="s">
        <v>6143</v>
      </c>
      <c r="I30822" t="s">
        <v>17995</v>
      </c>
      <c r="J30822" t="s">
        <v>2347</v>
      </c>
      <c r="K30822" t="s">
        <v>24</v>
      </c>
      <c r="L30822" t="s">
        <v>25</v>
      </c>
      <c r="M30822" t="s">
        <v>6146</v>
      </c>
    </row>
    <row r="30823" spans="1:13" x14ac:dyDescent="0.3">
      <c r="A30823" t="s">
        <v>19659</v>
      </c>
      <c r="C30823" t="s">
        <v>19404</v>
      </c>
      <c r="D30823">
        <v>6</v>
      </c>
      <c r="E30823" s="1">
        <v>6928</v>
      </c>
      <c r="G30823" t="s">
        <v>34</v>
      </c>
      <c r="H30823" t="s">
        <v>6143</v>
      </c>
      <c r="I30823" t="s">
        <v>17995</v>
      </c>
      <c r="J30823" t="s">
        <v>280</v>
      </c>
      <c r="K30823" t="s">
        <v>24</v>
      </c>
      <c r="L30823" t="s">
        <v>25</v>
      </c>
      <c r="M30823" t="s">
        <v>6146</v>
      </c>
    </row>
    <row r="30824" spans="1:13" x14ac:dyDescent="0.3">
      <c r="A30824" t="s">
        <v>17993</v>
      </c>
      <c r="C30824" t="s">
        <v>37685</v>
      </c>
      <c r="D30824">
        <v>27</v>
      </c>
      <c r="E30824" s="1">
        <v>97822</v>
      </c>
      <c r="G30824" t="s">
        <v>34</v>
      </c>
      <c r="H30824" t="s">
        <v>35586</v>
      </c>
      <c r="I30824" t="s">
        <v>17994</v>
      </c>
      <c r="J30824" t="s">
        <v>17995</v>
      </c>
      <c r="K30824" t="s">
        <v>24</v>
      </c>
      <c r="L30824" t="s">
        <v>25</v>
      </c>
      <c r="M30824" t="s">
        <v>6146</v>
      </c>
    </row>
    <row r="30825" spans="1:13" x14ac:dyDescent="0.3">
      <c r="A30825" t="s">
        <v>17993</v>
      </c>
      <c r="C30825" t="s">
        <v>17948</v>
      </c>
      <c r="D30825">
        <v>12</v>
      </c>
      <c r="E30825" s="1">
        <v>15650</v>
      </c>
      <c r="G30825" t="s">
        <v>34</v>
      </c>
      <c r="H30825" t="s">
        <v>17730</v>
      </c>
      <c r="I30825" t="s">
        <v>17994</v>
      </c>
      <c r="J30825" t="s">
        <v>17995</v>
      </c>
      <c r="K30825" t="s">
        <v>24</v>
      </c>
      <c r="L30825" t="s">
        <v>25</v>
      </c>
      <c r="M30825" t="s">
        <v>6146</v>
      </c>
    </row>
    <row r="30826" spans="1:13" x14ac:dyDescent="0.3">
      <c r="A30826" t="s">
        <v>17993</v>
      </c>
      <c r="C30826" t="s">
        <v>25016</v>
      </c>
      <c r="D30826">
        <v>36</v>
      </c>
      <c r="E30826" s="1">
        <v>160720</v>
      </c>
      <c r="G30826" t="s">
        <v>34</v>
      </c>
      <c r="H30826" t="s">
        <v>18482</v>
      </c>
      <c r="I30826" t="s">
        <v>17994</v>
      </c>
      <c r="J30826" t="s">
        <v>17995</v>
      </c>
      <c r="K30826" t="s">
        <v>24</v>
      </c>
      <c r="L30826" t="s">
        <v>25</v>
      </c>
      <c r="M30826" t="s">
        <v>6146</v>
      </c>
    </row>
    <row r="30827" spans="1:13" x14ac:dyDescent="0.3">
      <c r="A30827" t="s">
        <v>17993</v>
      </c>
      <c r="C30827" t="s">
        <v>25784</v>
      </c>
      <c r="D30827">
        <v>12</v>
      </c>
      <c r="E30827" s="1">
        <v>24000</v>
      </c>
      <c r="G30827" t="s">
        <v>34</v>
      </c>
      <c r="H30827" t="s">
        <v>18412</v>
      </c>
      <c r="I30827" t="s">
        <v>17994</v>
      </c>
      <c r="J30827" t="s">
        <v>17995</v>
      </c>
      <c r="K30827" t="s">
        <v>24</v>
      </c>
      <c r="L30827" t="s">
        <v>25</v>
      </c>
      <c r="M30827" t="s">
        <v>6146</v>
      </c>
    </row>
    <row r="30828" spans="1:13" x14ac:dyDescent="0.3">
      <c r="A30828" t="s">
        <v>17993</v>
      </c>
      <c r="C30828" t="s">
        <v>20950</v>
      </c>
      <c r="D30828">
        <v>2</v>
      </c>
      <c r="E30828" s="1">
        <v>31251</v>
      </c>
      <c r="G30828" t="s">
        <v>34</v>
      </c>
      <c r="H30828" t="s">
        <v>6143</v>
      </c>
      <c r="I30828" t="s">
        <v>17994</v>
      </c>
      <c r="J30828" t="s">
        <v>17995</v>
      </c>
      <c r="K30828" t="s">
        <v>24</v>
      </c>
      <c r="L30828" t="s">
        <v>25</v>
      </c>
      <c r="M30828" t="s">
        <v>6146</v>
      </c>
    </row>
    <row r="30829" spans="1:13" x14ac:dyDescent="0.3">
      <c r="A30829" t="s">
        <v>17993</v>
      </c>
      <c r="C30829" t="s">
        <v>20950</v>
      </c>
      <c r="D30829">
        <v>2</v>
      </c>
      <c r="E30829" s="1">
        <v>2180</v>
      </c>
      <c r="G30829" t="s">
        <v>34</v>
      </c>
      <c r="H30829" t="s">
        <v>6143</v>
      </c>
      <c r="I30829" t="s">
        <v>17994</v>
      </c>
      <c r="J30829" t="s">
        <v>17995</v>
      </c>
      <c r="K30829" t="s">
        <v>24</v>
      </c>
      <c r="L30829" t="s">
        <v>25</v>
      </c>
      <c r="M30829" t="s">
        <v>6146</v>
      </c>
    </row>
    <row r="30830" spans="1:13" x14ac:dyDescent="0.3">
      <c r="A30830" t="s">
        <v>19226</v>
      </c>
      <c r="C30830" t="s">
        <v>19032</v>
      </c>
      <c r="D30830">
        <v>4</v>
      </c>
      <c r="E30830" s="1">
        <v>11375</v>
      </c>
      <c r="G30830" t="s">
        <v>34</v>
      </c>
      <c r="H30830" t="s">
        <v>6143</v>
      </c>
      <c r="I30830" t="s">
        <v>19227</v>
      </c>
      <c r="J30830" t="s">
        <v>236</v>
      </c>
      <c r="K30830" t="s">
        <v>24</v>
      </c>
      <c r="L30830" t="s">
        <v>25</v>
      </c>
      <c r="M30830" t="s">
        <v>6146</v>
      </c>
    </row>
    <row r="30831" spans="1:13" x14ac:dyDescent="0.3">
      <c r="A30831" t="s">
        <v>31813</v>
      </c>
      <c r="C30831" t="s">
        <v>31728</v>
      </c>
      <c r="D30831">
        <v>6</v>
      </c>
      <c r="E30831" s="1">
        <v>74863</v>
      </c>
      <c r="G30831" t="s">
        <v>34</v>
      </c>
      <c r="H30831" t="s">
        <v>6143</v>
      </c>
      <c r="I30831" t="s">
        <v>9118</v>
      </c>
      <c r="J30831" t="s">
        <v>165</v>
      </c>
      <c r="K30831" t="s">
        <v>24</v>
      </c>
      <c r="L30831" t="s">
        <v>25</v>
      </c>
      <c r="M30831" t="s">
        <v>6146</v>
      </c>
    </row>
    <row r="30832" spans="1:13" x14ac:dyDescent="0.3">
      <c r="A30832" t="s">
        <v>35660</v>
      </c>
      <c r="C30832" t="s">
        <v>35627</v>
      </c>
      <c r="D30832">
        <v>24</v>
      </c>
      <c r="E30832" s="1">
        <v>442465</v>
      </c>
      <c r="G30832" t="s">
        <v>13</v>
      </c>
      <c r="H30832" t="s">
        <v>35661</v>
      </c>
      <c r="I30832" t="s">
        <v>889</v>
      </c>
      <c r="J30832" t="s">
        <v>119</v>
      </c>
      <c r="K30832" t="s">
        <v>24</v>
      </c>
      <c r="L30832" t="s">
        <v>17</v>
      </c>
      <c r="M30832" t="s">
        <v>31</v>
      </c>
    </row>
    <row r="30833" spans="1:13" x14ac:dyDescent="0.3">
      <c r="A30833" t="s">
        <v>5893</v>
      </c>
      <c r="C30833" t="s">
        <v>5881</v>
      </c>
      <c r="D30833">
        <v>1</v>
      </c>
      <c r="E30833" s="1">
        <v>1137292</v>
      </c>
      <c r="G30833" t="s">
        <v>13</v>
      </c>
      <c r="H30833" t="s">
        <v>5894</v>
      </c>
      <c r="I30833" t="s">
        <v>5895</v>
      </c>
      <c r="J30833" t="s">
        <v>86</v>
      </c>
      <c r="K30833" t="s">
        <v>24</v>
      </c>
      <c r="L30833" t="s">
        <v>17</v>
      </c>
      <c r="M30833" t="s">
        <v>450</v>
      </c>
    </row>
    <row r="30834" spans="1:13" x14ac:dyDescent="0.3">
      <c r="A30834" t="s">
        <v>5893</v>
      </c>
      <c r="C30834" t="s">
        <v>23373</v>
      </c>
      <c r="D30834">
        <v>32</v>
      </c>
      <c r="E30834" s="1">
        <v>1639120</v>
      </c>
      <c r="G30834" t="s">
        <v>13</v>
      </c>
      <c r="H30834" t="s">
        <v>23404</v>
      </c>
      <c r="I30834" t="s">
        <v>5895</v>
      </c>
      <c r="J30834" t="s">
        <v>86</v>
      </c>
      <c r="K30834" t="s">
        <v>24</v>
      </c>
      <c r="L30834" t="s">
        <v>17</v>
      </c>
      <c r="M30834" t="s">
        <v>22779</v>
      </c>
    </row>
    <row r="30835" spans="1:13" x14ac:dyDescent="0.3">
      <c r="A30835" t="s">
        <v>11587</v>
      </c>
      <c r="C30835" t="s">
        <v>28715</v>
      </c>
      <c r="D30835">
        <v>37</v>
      </c>
      <c r="E30835" s="1">
        <v>1875000</v>
      </c>
      <c r="G30835" t="s">
        <v>111</v>
      </c>
      <c r="H30835" t="s">
        <v>28711</v>
      </c>
      <c r="I30835" t="s">
        <v>123</v>
      </c>
      <c r="J30835" t="s">
        <v>124</v>
      </c>
      <c r="K30835" t="s">
        <v>24</v>
      </c>
      <c r="L30835" t="s">
        <v>25</v>
      </c>
      <c r="M30835" t="s">
        <v>87</v>
      </c>
    </row>
    <row r="30836" spans="1:13" x14ac:dyDescent="0.3">
      <c r="A30836" t="s">
        <v>11587</v>
      </c>
      <c r="C30836" t="s">
        <v>11494</v>
      </c>
      <c r="D30836">
        <v>8</v>
      </c>
      <c r="E30836" s="1">
        <v>75020</v>
      </c>
      <c r="G30836" t="s">
        <v>111</v>
      </c>
      <c r="H30836" t="s">
        <v>11584</v>
      </c>
      <c r="I30836" t="s">
        <v>123</v>
      </c>
      <c r="J30836" t="s">
        <v>124</v>
      </c>
      <c r="K30836" t="s">
        <v>24</v>
      </c>
      <c r="L30836" t="s">
        <v>25</v>
      </c>
      <c r="M30836" t="s">
        <v>232</v>
      </c>
    </row>
    <row r="30837" spans="1:13" x14ac:dyDescent="0.3">
      <c r="A30837" t="s">
        <v>34450</v>
      </c>
      <c r="C30837" t="s">
        <v>34396</v>
      </c>
      <c r="D30837">
        <v>32</v>
      </c>
      <c r="E30837" s="1">
        <v>84554</v>
      </c>
      <c r="G30837" t="s">
        <v>13</v>
      </c>
      <c r="H30837" t="s">
        <v>34451</v>
      </c>
      <c r="I30837" t="s">
        <v>6148</v>
      </c>
      <c r="K30837" t="s">
        <v>189</v>
      </c>
      <c r="L30837" t="s">
        <v>17</v>
      </c>
      <c r="M30837" t="s">
        <v>450</v>
      </c>
    </row>
    <row r="30838" spans="1:13" x14ac:dyDescent="0.3">
      <c r="A30838" t="s">
        <v>5027</v>
      </c>
      <c r="C30838" t="s">
        <v>5025</v>
      </c>
      <c r="D30838">
        <v>23</v>
      </c>
      <c r="E30838" s="1">
        <v>170810</v>
      </c>
      <c r="G30838" t="s">
        <v>13</v>
      </c>
      <c r="H30838" t="s">
        <v>5028</v>
      </c>
      <c r="I30838" t="s">
        <v>432</v>
      </c>
      <c r="J30838" t="s">
        <v>433</v>
      </c>
      <c r="K30838" t="s">
        <v>24</v>
      </c>
      <c r="L30838" t="s">
        <v>17</v>
      </c>
      <c r="M30838" t="s">
        <v>450</v>
      </c>
    </row>
    <row r="30839" spans="1:13" x14ac:dyDescent="0.3">
      <c r="A30839" t="s">
        <v>27695</v>
      </c>
      <c r="C30839" t="s">
        <v>27614</v>
      </c>
      <c r="D30839">
        <v>22</v>
      </c>
      <c r="E30839" s="1">
        <v>100000</v>
      </c>
      <c r="G30839" t="s">
        <v>69</v>
      </c>
      <c r="H30839" t="s">
        <v>27696</v>
      </c>
      <c r="I30839" t="s">
        <v>27697</v>
      </c>
      <c r="J30839" t="s">
        <v>27698</v>
      </c>
      <c r="K30839" t="s">
        <v>273</v>
      </c>
      <c r="L30839" t="s">
        <v>17</v>
      </c>
      <c r="M30839" t="s">
        <v>39</v>
      </c>
    </row>
    <row r="30841" spans="1:13" x14ac:dyDescent="0.3">
      <c r="A30841" t="s">
        <v>27679</v>
      </c>
      <c r="C30841" t="s">
        <v>27614</v>
      </c>
      <c r="D30841">
        <v>13</v>
      </c>
      <c r="E30841" s="1">
        <v>600000</v>
      </c>
      <c r="G30841" t="s">
        <v>69</v>
      </c>
      <c r="H30841" t="s">
        <v>27680</v>
      </c>
      <c r="I30841" t="s">
        <v>27681</v>
      </c>
      <c r="J30841" t="s">
        <v>5310</v>
      </c>
      <c r="K30841" t="s">
        <v>273</v>
      </c>
      <c r="L30841" t="s">
        <v>17</v>
      </c>
      <c r="M30841" t="s">
        <v>39</v>
      </c>
    </row>
    <row r="30842" spans="1:13" x14ac:dyDescent="0.3">
      <c r="E30842" s="7" t="s">
        <v>38203</v>
      </c>
    </row>
    <row r="30843" spans="1:13" x14ac:dyDescent="0.3">
      <c r="E30843" s="8">
        <f>SUM(E30840:E30841)</f>
        <v>600000</v>
      </c>
    </row>
    <row r="30844" spans="1:13" x14ac:dyDescent="0.3">
      <c r="E30844" s="4" t="s">
        <v>38204</v>
      </c>
    </row>
    <row r="30845" spans="1:13" x14ac:dyDescent="0.3">
      <c r="A30845" t="s">
        <v>20398</v>
      </c>
      <c r="C30845" t="s">
        <v>20121</v>
      </c>
      <c r="D30845">
        <v>4</v>
      </c>
      <c r="E30845" s="1">
        <v>5114</v>
      </c>
      <c r="G30845" t="s">
        <v>34</v>
      </c>
      <c r="H30845" t="s">
        <v>6143</v>
      </c>
      <c r="I30845" t="s">
        <v>20399</v>
      </c>
      <c r="J30845" t="s">
        <v>288</v>
      </c>
      <c r="K30845" t="s">
        <v>24</v>
      </c>
      <c r="L30845" t="s">
        <v>25</v>
      </c>
      <c r="M30845" t="s">
        <v>6146</v>
      </c>
    </row>
    <row r="30846" spans="1:13" x14ac:dyDescent="0.3">
      <c r="A30846" t="s">
        <v>20234</v>
      </c>
      <c r="C30846" t="s">
        <v>20121</v>
      </c>
      <c r="D30846">
        <v>2</v>
      </c>
      <c r="E30846" s="1">
        <v>12175</v>
      </c>
      <c r="G30846" t="s">
        <v>34</v>
      </c>
      <c r="H30846" t="s">
        <v>6143</v>
      </c>
      <c r="I30846" t="s">
        <v>4729</v>
      </c>
      <c r="J30846" t="s">
        <v>22</v>
      </c>
      <c r="K30846" t="s">
        <v>24</v>
      </c>
      <c r="L30846" t="s">
        <v>25</v>
      </c>
      <c r="M30846" t="s">
        <v>6146</v>
      </c>
    </row>
    <row r="30847" spans="1:13" x14ac:dyDescent="0.3">
      <c r="A30847" t="s">
        <v>34569</v>
      </c>
      <c r="C30847" t="s">
        <v>34542</v>
      </c>
      <c r="D30847">
        <v>19</v>
      </c>
      <c r="E30847" s="1">
        <v>270000</v>
      </c>
      <c r="G30847" t="s">
        <v>111</v>
      </c>
      <c r="H30847" t="s">
        <v>34570</v>
      </c>
      <c r="I30847" t="s">
        <v>144</v>
      </c>
      <c r="J30847" t="s">
        <v>22</v>
      </c>
      <c r="K30847" t="s">
        <v>24</v>
      </c>
      <c r="L30847" t="s">
        <v>25</v>
      </c>
      <c r="M30847" t="s">
        <v>6109</v>
      </c>
    </row>
    <row r="30848" spans="1:13" x14ac:dyDescent="0.3">
      <c r="A30848" t="s">
        <v>18332</v>
      </c>
      <c r="C30848" t="s">
        <v>18305</v>
      </c>
      <c r="D30848">
        <v>12</v>
      </c>
      <c r="E30848" s="1">
        <v>1000</v>
      </c>
      <c r="G30848" t="s">
        <v>21</v>
      </c>
      <c r="H30848" t="s">
        <v>970</v>
      </c>
      <c r="I30848" t="s">
        <v>144</v>
      </c>
      <c r="J30848" t="s">
        <v>22</v>
      </c>
      <c r="K30848" t="s">
        <v>24</v>
      </c>
      <c r="L30848" t="s">
        <v>25</v>
      </c>
      <c r="M30848" t="s">
        <v>26</v>
      </c>
    </row>
    <row r="30849" spans="1:13" x14ac:dyDescent="0.3">
      <c r="A30849" t="s">
        <v>18332</v>
      </c>
      <c r="C30849" t="s">
        <v>25127</v>
      </c>
      <c r="D30849">
        <v>12</v>
      </c>
      <c r="E30849" s="1">
        <v>500</v>
      </c>
      <c r="G30849" t="s">
        <v>111</v>
      </c>
      <c r="H30849" t="s">
        <v>25140</v>
      </c>
      <c r="I30849" t="s">
        <v>144</v>
      </c>
      <c r="J30849" t="s">
        <v>22</v>
      </c>
      <c r="K30849" t="s">
        <v>24</v>
      </c>
      <c r="L30849" t="s">
        <v>25</v>
      </c>
      <c r="M30849" t="s">
        <v>6109</v>
      </c>
    </row>
    <row r="30850" spans="1:13" x14ac:dyDescent="0.3">
      <c r="A30850" t="s">
        <v>18332</v>
      </c>
      <c r="C30850" t="s">
        <v>20401</v>
      </c>
      <c r="D30850">
        <v>59</v>
      </c>
      <c r="E30850" s="1">
        <v>88320</v>
      </c>
      <c r="G30850" t="s">
        <v>111</v>
      </c>
      <c r="H30850" t="s">
        <v>20400</v>
      </c>
      <c r="I30850" t="s">
        <v>144</v>
      </c>
      <c r="J30850" t="s">
        <v>22</v>
      </c>
      <c r="K30850" t="s">
        <v>24</v>
      </c>
      <c r="L30850" t="s">
        <v>25</v>
      </c>
      <c r="M30850" t="s">
        <v>6109</v>
      </c>
    </row>
    <row r="30851" spans="1:13" x14ac:dyDescent="0.3">
      <c r="A30851" t="s">
        <v>142</v>
      </c>
      <c r="C30851" t="s">
        <v>14</v>
      </c>
      <c r="D30851">
        <v>18</v>
      </c>
      <c r="E30851" s="1">
        <v>149998</v>
      </c>
      <c r="G30851" t="s">
        <v>111</v>
      </c>
      <c r="H30851" t="s">
        <v>143</v>
      </c>
      <c r="I30851" t="s">
        <v>144</v>
      </c>
      <c r="J30851" t="s">
        <v>22</v>
      </c>
      <c r="K30851" t="s">
        <v>24</v>
      </c>
      <c r="L30851" t="s">
        <v>25</v>
      </c>
      <c r="M30851" t="s">
        <v>141</v>
      </c>
    </row>
    <row r="30852" spans="1:13" x14ac:dyDescent="0.3">
      <c r="A30852" t="s">
        <v>142</v>
      </c>
      <c r="C30852" t="s">
        <v>33603</v>
      </c>
      <c r="D30852">
        <v>60</v>
      </c>
      <c r="E30852" s="1">
        <v>840043</v>
      </c>
      <c r="G30852" t="s">
        <v>111</v>
      </c>
      <c r="H30852" t="s">
        <v>33663</v>
      </c>
      <c r="I30852" t="s">
        <v>144</v>
      </c>
      <c r="J30852" t="s">
        <v>22</v>
      </c>
      <c r="K30852" t="s">
        <v>24</v>
      </c>
      <c r="L30852" t="s">
        <v>25</v>
      </c>
      <c r="M30852" t="s">
        <v>322</v>
      </c>
    </row>
    <row r="30853" spans="1:13" x14ac:dyDescent="0.3">
      <c r="A30853" t="s">
        <v>142</v>
      </c>
      <c r="C30853" t="s">
        <v>20121</v>
      </c>
      <c r="D30853">
        <v>36</v>
      </c>
      <c r="E30853" s="1">
        <v>66400</v>
      </c>
      <c r="G30853" t="s">
        <v>111</v>
      </c>
      <c r="H30853" t="s">
        <v>20124</v>
      </c>
      <c r="I30853" t="s">
        <v>144</v>
      </c>
      <c r="J30853" t="s">
        <v>22</v>
      </c>
      <c r="K30853" t="s">
        <v>24</v>
      </c>
      <c r="L30853" t="s">
        <v>25</v>
      </c>
      <c r="M30853" t="s">
        <v>120</v>
      </c>
    </row>
    <row r="30854" spans="1:13" x14ac:dyDescent="0.3">
      <c r="A30854" t="s">
        <v>142</v>
      </c>
      <c r="C30854" t="s">
        <v>31493</v>
      </c>
      <c r="D30854">
        <v>84</v>
      </c>
      <c r="E30854" s="1">
        <v>1271400</v>
      </c>
      <c r="G30854" t="s">
        <v>111</v>
      </c>
      <c r="H30854" t="s">
        <v>31552</v>
      </c>
      <c r="I30854" t="s">
        <v>144</v>
      </c>
      <c r="J30854" t="s">
        <v>22</v>
      </c>
      <c r="K30854" t="s">
        <v>24</v>
      </c>
      <c r="L30854" t="s">
        <v>25</v>
      </c>
      <c r="M30854" t="s">
        <v>120</v>
      </c>
    </row>
    <row r="30855" spans="1:13" x14ac:dyDescent="0.3">
      <c r="A30855" t="s">
        <v>8918</v>
      </c>
      <c r="C30855" t="s">
        <v>27614</v>
      </c>
      <c r="D30855">
        <v>9</v>
      </c>
      <c r="E30855" s="1">
        <v>250000</v>
      </c>
      <c r="G30855" t="s">
        <v>21</v>
      </c>
      <c r="H30855" t="s">
        <v>27736</v>
      </c>
      <c r="I30855" t="s">
        <v>144</v>
      </c>
      <c r="J30855" t="s">
        <v>22</v>
      </c>
      <c r="K30855" t="s">
        <v>24</v>
      </c>
      <c r="L30855" t="s">
        <v>25</v>
      </c>
      <c r="M30855" t="s">
        <v>26</v>
      </c>
    </row>
    <row r="30856" spans="1:13" x14ac:dyDescent="0.3">
      <c r="A30856" t="s">
        <v>8918</v>
      </c>
      <c r="C30856" t="s">
        <v>8771</v>
      </c>
      <c r="D30856">
        <v>50</v>
      </c>
      <c r="E30856" s="1">
        <v>440000</v>
      </c>
      <c r="G30856" t="s">
        <v>111</v>
      </c>
      <c r="H30856" t="s">
        <v>8919</v>
      </c>
      <c r="I30856" t="s">
        <v>144</v>
      </c>
      <c r="J30856" t="s">
        <v>22</v>
      </c>
      <c r="K30856" t="s">
        <v>24</v>
      </c>
      <c r="L30856" t="s">
        <v>25</v>
      </c>
      <c r="M30856" t="s">
        <v>6109</v>
      </c>
    </row>
    <row r="30857" spans="1:13" x14ac:dyDescent="0.3">
      <c r="A30857" t="s">
        <v>8918</v>
      </c>
      <c r="C30857" t="s">
        <v>33603</v>
      </c>
      <c r="D30857">
        <v>36</v>
      </c>
      <c r="E30857" s="1">
        <v>155250</v>
      </c>
      <c r="G30857" t="s">
        <v>111</v>
      </c>
      <c r="H30857" t="s">
        <v>33706</v>
      </c>
      <c r="I30857" t="s">
        <v>144</v>
      </c>
      <c r="J30857" t="s">
        <v>22</v>
      </c>
      <c r="K30857" t="s">
        <v>24</v>
      </c>
      <c r="L30857" t="s">
        <v>25</v>
      </c>
      <c r="M30857" t="s">
        <v>6109</v>
      </c>
    </row>
    <row r="30858" spans="1:13" x14ac:dyDescent="0.3">
      <c r="A30858" t="s">
        <v>8918</v>
      </c>
      <c r="C30858" t="s">
        <v>37363</v>
      </c>
      <c r="D30858">
        <v>12</v>
      </c>
      <c r="E30858" s="1">
        <v>75000</v>
      </c>
      <c r="G30858" t="s">
        <v>111</v>
      </c>
      <c r="H30858" t="s">
        <v>37397</v>
      </c>
      <c r="I30858" t="s">
        <v>144</v>
      </c>
      <c r="J30858" t="s">
        <v>22</v>
      </c>
      <c r="K30858" t="s">
        <v>24</v>
      </c>
      <c r="L30858" t="s">
        <v>25</v>
      </c>
      <c r="M30858" t="s">
        <v>141</v>
      </c>
    </row>
    <row r="30859" spans="1:13" x14ac:dyDescent="0.3">
      <c r="A30859" t="s">
        <v>8018</v>
      </c>
      <c r="C30859" t="s">
        <v>7634</v>
      </c>
      <c r="D30859">
        <v>1</v>
      </c>
      <c r="E30859" s="1">
        <v>50000</v>
      </c>
      <c r="G30859" t="s">
        <v>111</v>
      </c>
      <c r="H30859" t="s">
        <v>8019</v>
      </c>
      <c r="I30859" t="s">
        <v>4729</v>
      </c>
      <c r="J30859" t="s">
        <v>22</v>
      </c>
      <c r="K30859" t="s">
        <v>24</v>
      </c>
      <c r="L30859" t="s">
        <v>25</v>
      </c>
      <c r="M30859" t="s">
        <v>6109</v>
      </c>
    </row>
    <row r="30860" spans="1:13" x14ac:dyDescent="0.3">
      <c r="A30860" t="s">
        <v>33571</v>
      </c>
      <c r="C30860" t="s">
        <v>35458</v>
      </c>
      <c r="D30860">
        <v>23</v>
      </c>
      <c r="E30860" s="1">
        <v>875000</v>
      </c>
      <c r="G30860" t="s">
        <v>111</v>
      </c>
      <c r="H30860" t="s">
        <v>35474</v>
      </c>
      <c r="I30860" t="s">
        <v>144</v>
      </c>
      <c r="J30860" t="s">
        <v>22</v>
      </c>
      <c r="K30860" t="s">
        <v>24</v>
      </c>
      <c r="L30860" t="s">
        <v>25</v>
      </c>
      <c r="M30860" t="s">
        <v>322</v>
      </c>
    </row>
    <row r="30861" spans="1:13" x14ac:dyDescent="0.3">
      <c r="A30861" t="s">
        <v>33571</v>
      </c>
      <c r="C30861" t="s">
        <v>33531</v>
      </c>
      <c r="D30861">
        <v>9</v>
      </c>
      <c r="E30861" s="1">
        <v>620559</v>
      </c>
      <c r="G30861" t="s">
        <v>111</v>
      </c>
      <c r="H30861" t="s">
        <v>33572</v>
      </c>
      <c r="I30861" t="s">
        <v>144</v>
      </c>
      <c r="J30861" t="s">
        <v>22</v>
      </c>
      <c r="K30861" t="s">
        <v>24</v>
      </c>
      <c r="L30861" t="s">
        <v>25</v>
      </c>
      <c r="M30861" t="s">
        <v>322</v>
      </c>
    </row>
    <row r="30862" spans="1:13" x14ac:dyDescent="0.3">
      <c r="A30862" t="s">
        <v>13460</v>
      </c>
      <c r="C30862" t="s">
        <v>13456</v>
      </c>
      <c r="D30862">
        <v>12</v>
      </c>
      <c r="E30862" s="1">
        <v>500000</v>
      </c>
      <c r="G30862" t="s">
        <v>111</v>
      </c>
      <c r="H30862" t="s">
        <v>13461</v>
      </c>
      <c r="I30862" t="s">
        <v>144</v>
      </c>
      <c r="J30862" t="s">
        <v>22</v>
      </c>
      <c r="K30862" t="s">
        <v>24</v>
      </c>
      <c r="L30862" t="s">
        <v>25</v>
      </c>
      <c r="M30862" t="s">
        <v>6109</v>
      </c>
    </row>
    <row r="30863" spans="1:13" x14ac:dyDescent="0.3">
      <c r="A30863" t="s">
        <v>18261</v>
      </c>
      <c r="C30863" t="s">
        <v>18238</v>
      </c>
      <c r="D30863">
        <v>9</v>
      </c>
      <c r="E30863" s="1">
        <v>75000</v>
      </c>
      <c r="G30863" t="s">
        <v>34</v>
      </c>
      <c r="H30863" t="s">
        <v>18250</v>
      </c>
      <c r="I30863" t="s">
        <v>144</v>
      </c>
      <c r="J30863" t="s">
        <v>22</v>
      </c>
      <c r="K30863" t="s">
        <v>24</v>
      </c>
      <c r="L30863" t="s">
        <v>25</v>
      </c>
      <c r="M30863" t="s">
        <v>6146</v>
      </c>
    </row>
    <row r="30864" spans="1:13" x14ac:dyDescent="0.3">
      <c r="A30864" t="s">
        <v>18261</v>
      </c>
      <c r="C30864" t="s">
        <v>20121</v>
      </c>
      <c r="D30864">
        <v>2</v>
      </c>
      <c r="E30864" s="1">
        <v>33240</v>
      </c>
      <c r="G30864" t="s">
        <v>34</v>
      </c>
      <c r="H30864" t="s">
        <v>6143</v>
      </c>
      <c r="I30864" t="s">
        <v>144</v>
      </c>
      <c r="J30864" t="s">
        <v>22</v>
      </c>
      <c r="K30864" t="s">
        <v>24</v>
      </c>
      <c r="L30864" t="s">
        <v>25</v>
      </c>
      <c r="M30864" t="s">
        <v>6146</v>
      </c>
    </row>
    <row r="30865" spans="1:13" x14ac:dyDescent="0.3">
      <c r="A30865" t="s">
        <v>18261</v>
      </c>
      <c r="C30865" t="s">
        <v>20121</v>
      </c>
      <c r="D30865">
        <v>2</v>
      </c>
      <c r="E30865" s="1">
        <v>23413</v>
      </c>
      <c r="G30865" t="s">
        <v>34</v>
      </c>
      <c r="H30865" t="s">
        <v>6143</v>
      </c>
      <c r="I30865" t="s">
        <v>144</v>
      </c>
      <c r="J30865" t="s">
        <v>22</v>
      </c>
      <c r="K30865" t="s">
        <v>24</v>
      </c>
      <c r="L30865" t="s">
        <v>25</v>
      </c>
      <c r="M30865" t="s">
        <v>6146</v>
      </c>
    </row>
    <row r="30866" spans="1:13" x14ac:dyDescent="0.3">
      <c r="A30866" t="s">
        <v>18261</v>
      </c>
      <c r="C30866" t="s">
        <v>36666</v>
      </c>
      <c r="D30866">
        <v>5</v>
      </c>
      <c r="E30866" s="1">
        <v>158238</v>
      </c>
      <c r="G30866" t="s">
        <v>34</v>
      </c>
      <c r="H30866" t="s">
        <v>6143</v>
      </c>
      <c r="I30866" t="s">
        <v>144</v>
      </c>
      <c r="J30866" t="s">
        <v>22</v>
      </c>
      <c r="K30866" t="s">
        <v>24</v>
      </c>
      <c r="L30866" t="s">
        <v>25</v>
      </c>
      <c r="M30866" t="s">
        <v>6146</v>
      </c>
    </row>
    <row r="30867" spans="1:13" x14ac:dyDescent="0.3">
      <c r="A30867" t="s">
        <v>7358</v>
      </c>
      <c r="C30867" t="s">
        <v>6985</v>
      </c>
      <c r="D30867">
        <v>4</v>
      </c>
      <c r="E30867" s="1">
        <v>8364</v>
      </c>
      <c r="G30867" t="s">
        <v>34</v>
      </c>
      <c r="H30867" t="s">
        <v>6143</v>
      </c>
      <c r="I30867" t="s">
        <v>7359</v>
      </c>
      <c r="J30867" t="s">
        <v>6105</v>
      </c>
      <c r="K30867" t="s">
        <v>24</v>
      </c>
      <c r="L30867" t="s">
        <v>25</v>
      </c>
      <c r="M30867" t="s">
        <v>6146</v>
      </c>
    </row>
    <row r="30868" spans="1:13" x14ac:dyDescent="0.3">
      <c r="A30868" t="s">
        <v>1142</v>
      </c>
      <c r="C30868" t="s">
        <v>2957</v>
      </c>
      <c r="D30868">
        <v>14</v>
      </c>
      <c r="E30868" s="1">
        <v>3050000</v>
      </c>
      <c r="G30868" t="s">
        <v>358</v>
      </c>
      <c r="H30868" t="s">
        <v>3581</v>
      </c>
      <c r="I30868" t="s">
        <v>1144</v>
      </c>
      <c r="J30868" t="s">
        <v>1145</v>
      </c>
      <c r="K30868" t="s">
        <v>24</v>
      </c>
      <c r="L30868" t="s">
        <v>44</v>
      </c>
      <c r="M30868" t="s">
        <v>3582</v>
      </c>
    </row>
    <row r="30869" spans="1:13" x14ac:dyDescent="0.3">
      <c r="A30869" t="s">
        <v>1142</v>
      </c>
      <c r="C30869" t="s">
        <v>2957</v>
      </c>
      <c r="D30869">
        <v>12</v>
      </c>
      <c r="E30869" s="1">
        <v>648615</v>
      </c>
      <c r="G30869" t="s">
        <v>13</v>
      </c>
      <c r="H30869" t="s">
        <v>3590</v>
      </c>
      <c r="I30869" t="s">
        <v>1144</v>
      </c>
      <c r="J30869" t="s">
        <v>1145</v>
      </c>
      <c r="K30869" t="s">
        <v>24</v>
      </c>
      <c r="L30869" t="s">
        <v>17</v>
      </c>
      <c r="M30869" t="s">
        <v>450</v>
      </c>
    </row>
    <row r="30870" spans="1:13" x14ac:dyDescent="0.3">
      <c r="A30870" t="s">
        <v>1142</v>
      </c>
      <c r="C30870" t="s">
        <v>979</v>
      </c>
      <c r="D30870">
        <v>18</v>
      </c>
      <c r="E30870" s="1">
        <v>1099535</v>
      </c>
      <c r="G30870" t="s">
        <v>13</v>
      </c>
      <c r="H30870" t="s">
        <v>1143</v>
      </c>
      <c r="I30870" t="s">
        <v>1144</v>
      </c>
      <c r="J30870" t="s">
        <v>1145</v>
      </c>
      <c r="K30870" t="s">
        <v>24</v>
      </c>
      <c r="L30870" t="s">
        <v>1146</v>
      </c>
      <c r="M30870" t="s">
        <v>922</v>
      </c>
    </row>
    <row r="30871" spans="1:13" x14ac:dyDescent="0.3">
      <c r="A30871" t="s">
        <v>1142</v>
      </c>
      <c r="C30871" t="s">
        <v>27925</v>
      </c>
      <c r="D30871">
        <v>10</v>
      </c>
      <c r="E30871" s="1">
        <v>500000</v>
      </c>
      <c r="G30871" t="s">
        <v>111</v>
      </c>
      <c r="H30871" t="s">
        <v>28170</v>
      </c>
      <c r="I30871" t="s">
        <v>1144</v>
      </c>
      <c r="J30871" t="s">
        <v>1145</v>
      </c>
      <c r="K30871" t="s">
        <v>24</v>
      </c>
      <c r="L30871" t="s">
        <v>25</v>
      </c>
      <c r="M30871" t="s">
        <v>120</v>
      </c>
    </row>
    <row r="30872" spans="1:13" x14ac:dyDescent="0.3">
      <c r="A30872" t="s">
        <v>1142</v>
      </c>
      <c r="C30872" t="s">
        <v>28282</v>
      </c>
      <c r="D30872">
        <v>24</v>
      </c>
      <c r="E30872" s="1">
        <v>339998</v>
      </c>
      <c r="G30872" t="s">
        <v>13</v>
      </c>
      <c r="H30872" t="s">
        <v>28424</v>
      </c>
      <c r="I30872" t="s">
        <v>1144</v>
      </c>
      <c r="J30872" t="s">
        <v>1145</v>
      </c>
      <c r="K30872" t="s">
        <v>24</v>
      </c>
      <c r="L30872" t="s">
        <v>17</v>
      </c>
      <c r="M30872" t="s">
        <v>82</v>
      </c>
    </row>
    <row r="30873" spans="1:13" x14ac:dyDescent="0.3">
      <c r="A30873" t="s">
        <v>1142</v>
      </c>
      <c r="C30873" t="s">
        <v>29922</v>
      </c>
      <c r="D30873">
        <v>24</v>
      </c>
      <c r="E30873" s="1">
        <v>100000</v>
      </c>
      <c r="G30873" t="s">
        <v>13</v>
      </c>
      <c r="H30873" t="s">
        <v>30333</v>
      </c>
      <c r="I30873" t="s">
        <v>1144</v>
      </c>
      <c r="J30873" t="s">
        <v>1145</v>
      </c>
      <c r="K30873" t="s">
        <v>24</v>
      </c>
      <c r="L30873" t="s">
        <v>17</v>
      </c>
      <c r="M30873" t="s">
        <v>450</v>
      </c>
    </row>
    <row r="30874" spans="1:13" x14ac:dyDescent="0.3">
      <c r="A30874" t="s">
        <v>1142</v>
      </c>
      <c r="C30874" t="s">
        <v>29553</v>
      </c>
      <c r="D30874">
        <v>28</v>
      </c>
      <c r="E30874" s="1">
        <v>565007</v>
      </c>
      <c r="G30874" t="s">
        <v>34</v>
      </c>
      <c r="H30874" t="s">
        <v>29575</v>
      </c>
      <c r="I30874" t="s">
        <v>1144</v>
      </c>
      <c r="J30874" t="s">
        <v>1145</v>
      </c>
      <c r="K30874" t="s">
        <v>24</v>
      </c>
      <c r="L30874" t="s">
        <v>17</v>
      </c>
      <c r="M30874" t="s">
        <v>217</v>
      </c>
    </row>
    <row r="30875" spans="1:13" x14ac:dyDescent="0.3">
      <c r="A30875" t="s">
        <v>1142</v>
      </c>
      <c r="C30875" t="s">
        <v>29553</v>
      </c>
      <c r="D30875">
        <v>22</v>
      </c>
      <c r="E30875" s="1">
        <v>775000</v>
      </c>
      <c r="G30875" t="s">
        <v>13</v>
      </c>
      <c r="H30875" t="s">
        <v>29716</v>
      </c>
      <c r="I30875" t="s">
        <v>1144</v>
      </c>
      <c r="J30875" t="s">
        <v>1145</v>
      </c>
      <c r="K30875" t="s">
        <v>24</v>
      </c>
      <c r="L30875" t="s">
        <v>44</v>
      </c>
      <c r="M30875" t="s">
        <v>82</v>
      </c>
    </row>
    <row r="30876" spans="1:13" x14ac:dyDescent="0.3">
      <c r="A30876" t="s">
        <v>1142</v>
      </c>
      <c r="C30876" t="s">
        <v>30364</v>
      </c>
      <c r="D30876">
        <v>12</v>
      </c>
      <c r="E30876" s="1">
        <v>100000</v>
      </c>
      <c r="G30876" t="s">
        <v>13</v>
      </c>
      <c r="H30876" t="s">
        <v>30443</v>
      </c>
      <c r="I30876" t="s">
        <v>1144</v>
      </c>
      <c r="J30876" t="s">
        <v>1145</v>
      </c>
      <c r="K30876" t="s">
        <v>24</v>
      </c>
      <c r="L30876" t="s">
        <v>17</v>
      </c>
      <c r="M30876" t="s">
        <v>207</v>
      </c>
    </row>
    <row r="30877" spans="1:13" x14ac:dyDescent="0.3">
      <c r="A30877" t="s">
        <v>1142</v>
      </c>
      <c r="C30877" t="s">
        <v>30364</v>
      </c>
      <c r="D30877">
        <v>3</v>
      </c>
      <c r="E30877" s="1">
        <v>40498</v>
      </c>
      <c r="G30877" t="s">
        <v>111</v>
      </c>
      <c r="H30877" t="s">
        <v>30481</v>
      </c>
      <c r="I30877" t="s">
        <v>1144</v>
      </c>
      <c r="J30877" t="s">
        <v>1145</v>
      </c>
      <c r="K30877" t="s">
        <v>24</v>
      </c>
      <c r="L30877" t="s">
        <v>25</v>
      </c>
      <c r="M30877" t="s">
        <v>120</v>
      </c>
    </row>
    <row r="30878" spans="1:13" x14ac:dyDescent="0.3">
      <c r="A30878" t="s">
        <v>1142</v>
      </c>
      <c r="C30878" t="s">
        <v>30595</v>
      </c>
      <c r="D30878">
        <v>58</v>
      </c>
      <c r="E30878" s="1">
        <v>4898355</v>
      </c>
      <c r="G30878" t="s">
        <v>48</v>
      </c>
      <c r="H30878" t="s">
        <v>30655</v>
      </c>
      <c r="I30878" t="s">
        <v>1144</v>
      </c>
      <c r="J30878" t="s">
        <v>1145</v>
      </c>
      <c r="K30878" t="s">
        <v>24</v>
      </c>
      <c r="L30878" t="s">
        <v>44</v>
      </c>
      <c r="M30878" t="s">
        <v>331</v>
      </c>
    </row>
    <row r="30879" spans="1:13" x14ac:dyDescent="0.3">
      <c r="A30879" t="s">
        <v>1142</v>
      </c>
      <c r="C30879" t="s">
        <v>31019</v>
      </c>
      <c r="D30879">
        <v>25</v>
      </c>
      <c r="E30879" s="1">
        <v>100000</v>
      </c>
      <c r="G30879" t="s">
        <v>34</v>
      </c>
      <c r="H30879" t="s">
        <v>31118</v>
      </c>
      <c r="I30879" t="s">
        <v>1144</v>
      </c>
      <c r="J30879" t="s">
        <v>1145</v>
      </c>
      <c r="K30879" t="s">
        <v>24</v>
      </c>
      <c r="L30879" t="s">
        <v>17</v>
      </c>
      <c r="M30879" t="s">
        <v>217</v>
      </c>
    </row>
    <row r="30880" spans="1:13" x14ac:dyDescent="0.3">
      <c r="A30880" t="s">
        <v>1142</v>
      </c>
      <c r="C30880" t="s">
        <v>3657</v>
      </c>
      <c r="D30880">
        <v>18</v>
      </c>
      <c r="E30880" s="1">
        <v>100000</v>
      </c>
      <c r="G30880" t="s">
        <v>13</v>
      </c>
      <c r="H30880" t="s">
        <v>3960</v>
      </c>
      <c r="I30880" t="s">
        <v>1144</v>
      </c>
      <c r="J30880" t="s">
        <v>1145</v>
      </c>
      <c r="K30880" t="s">
        <v>24</v>
      </c>
      <c r="L30880" t="s">
        <v>17</v>
      </c>
      <c r="M30880" t="s">
        <v>450</v>
      </c>
    </row>
    <row r="30881" spans="1:13" x14ac:dyDescent="0.3">
      <c r="A30881" t="s">
        <v>1142</v>
      </c>
      <c r="C30881" t="s">
        <v>23966</v>
      </c>
      <c r="D30881">
        <v>59</v>
      </c>
      <c r="E30881" s="1">
        <v>599681</v>
      </c>
      <c r="G30881" t="s">
        <v>13</v>
      </c>
      <c r="H30881" t="s">
        <v>24021</v>
      </c>
      <c r="I30881" t="s">
        <v>1144</v>
      </c>
      <c r="J30881" t="s">
        <v>1145</v>
      </c>
      <c r="K30881" t="s">
        <v>24</v>
      </c>
      <c r="L30881" t="s">
        <v>115</v>
      </c>
      <c r="M30881" t="s">
        <v>82</v>
      </c>
    </row>
    <row r="30882" spans="1:13" x14ac:dyDescent="0.3">
      <c r="A30882" t="s">
        <v>1142</v>
      </c>
      <c r="C30882" t="s">
        <v>23856</v>
      </c>
      <c r="D30882">
        <v>56</v>
      </c>
      <c r="E30882" s="1">
        <v>2248990</v>
      </c>
      <c r="G30882" t="s">
        <v>21</v>
      </c>
      <c r="H30882" t="s">
        <v>23921</v>
      </c>
      <c r="I30882" t="s">
        <v>1144</v>
      </c>
      <c r="J30882" t="s">
        <v>1145</v>
      </c>
      <c r="K30882" t="s">
        <v>24</v>
      </c>
      <c r="L30882" t="s">
        <v>44</v>
      </c>
      <c r="M30882" t="s">
        <v>26</v>
      </c>
    </row>
    <row r="30883" spans="1:13" x14ac:dyDescent="0.3">
      <c r="A30883" t="s">
        <v>1142</v>
      </c>
      <c r="C30883" t="s">
        <v>22209</v>
      </c>
      <c r="D30883">
        <v>43</v>
      </c>
      <c r="E30883" s="1">
        <v>880000</v>
      </c>
      <c r="G30883" t="s">
        <v>48</v>
      </c>
      <c r="H30883" t="s">
        <v>22214</v>
      </c>
      <c r="I30883" t="s">
        <v>1144</v>
      </c>
      <c r="J30883" t="s">
        <v>1145</v>
      </c>
      <c r="K30883" t="s">
        <v>24</v>
      </c>
      <c r="L30883" t="s">
        <v>38</v>
      </c>
      <c r="M30883" t="s">
        <v>190</v>
      </c>
    </row>
    <row r="30884" spans="1:13" x14ac:dyDescent="0.3">
      <c r="A30884" t="s">
        <v>1142</v>
      </c>
      <c r="C30884" t="s">
        <v>15737</v>
      </c>
      <c r="D30884">
        <v>74</v>
      </c>
      <c r="E30884" s="1">
        <v>1491754</v>
      </c>
      <c r="G30884" t="s">
        <v>516</v>
      </c>
      <c r="H30884" t="s">
        <v>15867</v>
      </c>
      <c r="I30884" t="s">
        <v>1144</v>
      </c>
      <c r="J30884" t="s">
        <v>1145</v>
      </c>
      <c r="K30884" t="s">
        <v>24</v>
      </c>
      <c r="L30884" t="s">
        <v>44</v>
      </c>
      <c r="M30884" t="s">
        <v>3083</v>
      </c>
    </row>
    <row r="30885" spans="1:13" x14ac:dyDescent="0.3">
      <c r="A30885" t="s">
        <v>1142</v>
      </c>
      <c r="C30885" t="s">
        <v>15737</v>
      </c>
      <c r="D30885">
        <v>8</v>
      </c>
      <c r="E30885" s="1">
        <v>157474</v>
      </c>
      <c r="G30885" t="s">
        <v>34</v>
      </c>
      <c r="H30885" t="s">
        <v>15995</v>
      </c>
      <c r="I30885" t="s">
        <v>1144</v>
      </c>
      <c r="J30885" t="s">
        <v>1145</v>
      </c>
      <c r="K30885" t="s">
        <v>24</v>
      </c>
      <c r="L30885" t="s">
        <v>44</v>
      </c>
      <c r="M30885" t="s">
        <v>217</v>
      </c>
    </row>
    <row r="30886" spans="1:13" x14ac:dyDescent="0.3">
      <c r="A30886" t="s">
        <v>1142</v>
      </c>
      <c r="C30886" t="s">
        <v>16599</v>
      </c>
      <c r="D30886">
        <v>58</v>
      </c>
      <c r="E30886" s="1">
        <v>11276765</v>
      </c>
      <c r="G30886" t="s">
        <v>34</v>
      </c>
      <c r="H30886" t="s">
        <v>16625</v>
      </c>
      <c r="I30886" t="s">
        <v>1144</v>
      </c>
      <c r="J30886" t="s">
        <v>1145</v>
      </c>
      <c r="K30886" t="s">
        <v>24</v>
      </c>
      <c r="L30886" t="s">
        <v>38</v>
      </c>
      <c r="M30886" t="s">
        <v>16626</v>
      </c>
    </row>
    <row r="30887" spans="1:13" x14ac:dyDescent="0.3">
      <c r="A30887" t="s">
        <v>1142</v>
      </c>
      <c r="C30887" t="s">
        <v>16236</v>
      </c>
      <c r="D30887">
        <v>43</v>
      </c>
      <c r="E30887" s="1">
        <v>2612347</v>
      </c>
      <c r="G30887" t="s">
        <v>13</v>
      </c>
      <c r="H30887" t="s">
        <v>16253</v>
      </c>
      <c r="I30887" t="s">
        <v>1144</v>
      </c>
      <c r="J30887" t="s">
        <v>1145</v>
      </c>
      <c r="K30887" t="s">
        <v>24</v>
      </c>
      <c r="L30887" t="s">
        <v>17</v>
      </c>
      <c r="M30887" t="s">
        <v>18</v>
      </c>
    </row>
    <row r="30888" spans="1:13" x14ac:dyDescent="0.3">
      <c r="A30888" t="s">
        <v>1142</v>
      </c>
      <c r="C30888" t="s">
        <v>12314</v>
      </c>
      <c r="D30888">
        <v>60</v>
      </c>
      <c r="E30888" s="1">
        <v>609150</v>
      </c>
      <c r="G30888" t="s">
        <v>13</v>
      </c>
      <c r="H30888" t="s">
        <v>12500</v>
      </c>
      <c r="I30888" t="s">
        <v>1144</v>
      </c>
      <c r="J30888" t="s">
        <v>1145</v>
      </c>
      <c r="K30888" t="s">
        <v>24</v>
      </c>
      <c r="L30888" t="s">
        <v>17</v>
      </c>
      <c r="M30888" t="s">
        <v>18</v>
      </c>
    </row>
    <row r="30889" spans="1:13" x14ac:dyDescent="0.3">
      <c r="A30889" t="s">
        <v>1142</v>
      </c>
      <c r="C30889" t="s">
        <v>11813</v>
      </c>
      <c r="D30889">
        <v>36</v>
      </c>
      <c r="E30889" s="1">
        <v>593493</v>
      </c>
      <c r="G30889" t="s">
        <v>13</v>
      </c>
      <c r="H30889" t="s">
        <v>11870</v>
      </c>
      <c r="I30889" t="s">
        <v>1144</v>
      </c>
      <c r="J30889" t="s">
        <v>1145</v>
      </c>
      <c r="K30889" t="s">
        <v>24</v>
      </c>
      <c r="L30889" t="s">
        <v>17</v>
      </c>
      <c r="M30889" t="s">
        <v>10078</v>
      </c>
    </row>
    <row r="30890" spans="1:13" x14ac:dyDescent="0.3">
      <c r="A30890" t="s">
        <v>1142</v>
      </c>
      <c r="C30890" t="s">
        <v>11813</v>
      </c>
      <c r="D30890">
        <v>31</v>
      </c>
      <c r="E30890" s="1">
        <v>100000</v>
      </c>
      <c r="G30890" t="s">
        <v>13</v>
      </c>
      <c r="H30890" t="s">
        <v>12141</v>
      </c>
      <c r="I30890" t="s">
        <v>1144</v>
      </c>
      <c r="J30890" t="s">
        <v>1145</v>
      </c>
      <c r="K30890" t="s">
        <v>24</v>
      </c>
      <c r="L30890" t="s">
        <v>17</v>
      </c>
      <c r="M30890" t="s">
        <v>450</v>
      </c>
    </row>
    <row r="30891" spans="1:13" x14ac:dyDescent="0.3">
      <c r="A30891" t="s">
        <v>1142</v>
      </c>
      <c r="C30891" t="s">
        <v>12673</v>
      </c>
      <c r="D30891">
        <v>35</v>
      </c>
      <c r="E30891" s="1">
        <v>1499205</v>
      </c>
      <c r="G30891" t="s">
        <v>13</v>
      </c>
      <c r="H30891" t="s">
        <v>12745</v>
      </c>
      <c r="I30891" t="s">
        <v>1144</v>
      </c>
      <c r="J30891" t="s">
        <v>1145</v>
      </c>
      <c r="K30891" t="s">
        <v>24</v>
      </c>
      <c r="L30891" t="s">
        <v>17</v>
      </c>
      <c r="M30891" t="s">
        <v>82</v>
      </c>
    </row>
    <row r="30892" spans="1:13" x14ac:dyDescent="0.3">
      <c r="A30892" t="s">
        <v>1142</v>
      </c>
      <c r="C30892" t="s">
        <v>12803</v>
      </c>
      <c r="D30892">
        <v>78</v>
      </c>
      <c r="E30892" s="1">
        <v>6623468</v>
      </c>
      <c r="G30892" t="s">
        <v>34</v>
      </c>
      <c r="H30892" t="s">
        <v>12806</v>
      </c>
      <c r="I30892" t="s">
        <v>1144</v>
      </c>
      <c r="J30892" t="s">
        <v>1145</v>
      </c>
      <c r="K30892" t="s">
        <v>24</v>
      </c>
      <c r="L30892" t="s">
        <v>25</v>
      </c>
      <c r="M30892" t="s">
        <v>61</v>
      </c>
    </row>
    <row r="30893" spans="1:13" x14ac:dyDescent="0.3">
      <c r="A30893" t="s">
        <v>1142</v>
      </c>
      <c r="C30893" t="s">
        <v>11317</v>
      </c>
      <c r="D30893">
        <v>53</v>
      </c>
      <c r="E30893" s="1">
        <v>412262</v>
      </c>
      <c r="G30893" t="s">
        <v>13</v>
      </c>
      <c r="H30893" t="s">
        <v>11393</v>
      </c>
      <c r="I30893" t="s">
        <v>1144</v>
      </c>
      <c r="J30893" t="s">
        <v>1145</v>
      </c>
      <c r="K30893" t="s">
        <v>24</v>
      </c>
      <c r="L30893" t="s">
        <v>17</v>
      </c>
      <c r="M30893" t="s">
        <v>105</v>
      </c>
    </row>
    <row r="30894" spans="1:13" x14ac:dyDescent="0.3">
      <c r="A30894" t="s">
        <v>1142</v>
      </c>
      <c r="C30894" t="s">
        <v>9547</v>
      </c>
      <c r="D30894">
        <v>26</v>
      </c>
      <c r="E30894" s="1">
        <v>1308438</v>
      </c>
      <c r="G30894" t="s">
        <v>48</v>
      </c>
      <c r="H30894" t="s">
        <v>9695</v>
      </c>
      <c r="I30894" t="s">
        <v>1144</v>
      </c>
      <c r="J30894" t="s">
        <v>1145</v>
      </c>
      <c r="K30894" t="s">
        <v>24</v>
      </c>
      <c r="L30894" t="s">
        <v>17</v>
      </c>
      <c r="M30894" t="s">
        <v>190</v>
      </c>
    </row>
    <row r="30895" spans="1:13" x14ac:dyDescent="0.3">
      <c r="A30895" t="s">
        <v>1142</v>
      </c>
      <c r="C30895" t="s">
        <v>9547</v>
      </c>
      <c r="D30895">
        <v>19</v>
      </c>
      <c r="E30895" s="1">
        <v>100000</v>
      </c>
      <c r="G30895" t="s">
        <v>48</v>
      </c>
      <c r="H30895" t="s">
        <v>9958</v>
      </c>
      <c r="I30895" t="s">
        <v>1144</v>
      </c>
      <c r="J30895" t="s">
        <v>1145</v>
      </c>
      <c r="K30895" t="s">
        <v>24</v>
      </c>
      <c r="L30895" t="s">
        <v>17</v>
      </c>
      <c r="M30895" t="s">
        <v>190</v>
      </c>
    </row>
    <row r="30896" spans="1:13" x14ac:dyDescent="0.3">
      <c r="A30896" t="s">
        <v>1142</v>
      </c>
      <c r="C30896" t="s">
        <v>10083</v>
      </c>
      <c r="D30896">
        <v>24</v>
      </c>
      <c r="E30896" s="1">
        <v>99998</v>
      </c>
      <c r="G30896" t="s">
        <v>13</v>
      </c>
      <c r="H30896" t="s">
        <v>10159</v>
      </c>
      <c r="I30896" t="s">
        <v>1144</v>
      </c>
      <c r="J30896" t="s">
        <v>1145</v>
      </c>
      <c r="K30896" t="s">
        <v>24</v>
      </c>
      <c r="L30896" t="s">
        <v>17</v>
      </c>
      <c r="M30896" t="s">
        <v>450</v>
      </c>
    </row>
    <row r="30897" spans="1:13" x14ac:dyDescent="0.3">
      <c r="A30897" t="s">
        <v>1142</v>
      </c>
      <c r="C30897" t="s">
        <v>7634</v>
      </c>
      <c r="D30897">
        <v>19</v>
      </c>
      <c r="E30897" s="1">
        <v>100000</v>
      </c>
      <c r="G30897" t="s">
        <v>13</v>
      </c>
      <c r="H30897" t="s">
        <v>7948</v>
      </c>
      <c r="I30897" t="s">
        <v>1144</v>
      </c>
      <c r="J30897" t="s">
        <v>1145</v>
      </c>
      <c r="K30897" t="s">
        <v>24</v>
      </c>
      <c r="L30897" t="s">
        <v>17</v>
      </c>
      <c r="M30897" t="s">
        <v>450</v>
      </c>
    </row>
    <row r="30898" spans="1:13" x14ac:dyDescent="0.3">
      <c r="A30898" t="s">
        <v>1142</v>
      </c>
      <c r="C30898" t="s">
        <v>9183</v>
      </c>
      <c r="D30898">
        <v>26</v>
      </c>
      <c r="E30898" s="1">
        <v>420275</v>
      </c>
      <c r="G30898" t="s">
        <v>34</v>
      </c>
      <c r="H30898" t="s">
        <v>9227</v>
      </c>
      <c r="I30898" t="s">
        <v>1144</v>
      </c>
      <c r="J30898" t="s">
        <v>1145</v>
      </c>
      <c r="K30898" t="s">
        <v>24</v>
      </c>
      <c r="L30898" t="s">
        <v>1146</v>
      </c>
      <c r="M30898" t="s">
        <v>61</v>
      </c>
    </row>
    <row r="30899" spans="1:13" x14ac:dyDescent="0.3">
      <c r="A30899" t="s">
        <v>1142</v>
      </c>
      <c r="C30899" t="s">
        <v>35205</v>
      </c>
      <c r="D30899">
        <v>31</v>
      </c>
      <c r="E30899" s="1">
        <v>99115</v>
      </c>
      <c r="G30899" t="s">
        <v>13</v>
      </c>
      <c r="H30899" t="s">
        <v>35333</v>
      </c>
      <c r="I30899" t="s">
        <v>1144</v>
      </c>
      <c r="J30899" t="s">
        <v>1145</v>
      </c>
      <c r="K30899" t="s">
        <v>24</v>
      </c>
      <c r="L30899" t="s">
        <v>17</v>
      </c>
      <c r="M30899" t="s">
        <v>450</v>
      </c>
    </row>
    <row r="30900" spans="1:13" x14ac:dyDescent="0.3">
      <c r="A30900" t="s">
        <v>1142</v>
      </c>
      <c r="C30900" t="s">
        <v>35205</v>
      </c>
      <c r="D30900">
        <v>31</v>
      </c>
      <c r="E30900" s="1">
        <v>100000</v>
      </c>
      <c r="G30900" t="s">
        <v>13</v>
      </c>
      <c r="H30900" t="s">
        <v>35409</v>
      </c>
      <c r="I30900" t="s">
        <v>1144</v>
      </c>
      <c r="J30900" t="s">
        <v>1145</v>
      </c>
      <c r="K30900" t="s">
        <v>24</v>
      </c>
      <c r="L30900" t="s">
        <v>17</v>
      </c>
      <c r="M30900" t="s">
        <v>450</v>
      </c>
    </row>
    <row r="30901" spans="1:13" x14ac:dyDescent="0.3">
      <c r="A30901" t="s">
        <v>1142</v>
      </c>
      <c r="C30901" t="s">
        <v>33755</v>
      </c>
      <c r="D30901">
        <v>18</v>
      </c>
      <c r="E30901" s="1">
        <v>100000</v>
      </c>
      <c r="G30901" t="s">
        <v>13</v>
      </c>
      <c r="H30901" t="s">
        <v>33933</v>
      </c>
      <c r="I30901" t="s">
        <v>1144</v>
      </c>
      <c r="J30901" t="s">
        <v>1145</v>
      </c>
      <c r="K30901" t="s">
        <v>24</v>
      </c>
      <c r="L30901" t="s">
        <v>17</v>
      </c>
      <c r="M30901" t="s">
        <v>450</v>
      </c>
    </row>
    <row r="30902" spans="1:13" x14ac:dyDescent="0.3">
      <c r="A30902" t="s">
        <v>1142</v>
      </c>
      <c r="C30902" t="s">
        <v>33603</v>
      </c>
      <c r="D30902">
        <v>103</v>
      </c>
      <c r="E30902" s="1">
        <v>10357634</v>
      </c>
      <c r="G30902" t="s">
        <v>13</v>
      </c>
      <c r="H30902" t="s">
        <v>33675</v>
      </c>
      <c r="I30902" t="s">
        <v>1144</v>
      </c>
      <c r="J30902" t="s">
        <v>1145</v>
      </c>
      <c r="K30902" t="s">
        <v>24</v>
      </c>
      <c r="L30902" t="s">
        <v>17</v>
      </c>
      <c r="M30902" t="s">
        <v>1587</v>
      </c>
    </row>
    <row r="30903" spans="1:13" x14ac:dyDescent="0.3">
      <c r="A30903" t="s">
        <v>1142</v>
      </c>
      <c r="C30903" t="s">
        <v>33603</v>
      </c>
      <c r="D30903">
        <v>75</v>
      </c>
      <c r="E30903" s="1">
        <v>7299052</v>
      </c>
      <c r="G30903" t="s">
        <v>48</v>
      </c>
      <c r="H30903" t="s">
        <v>33690</v>
      </c>
      <c r="I30903" t="s">
        <v>1144</v>
      </c>
      <c r="J30903" t="s">
        <v>1145</v>
      </c>
      <c r="K30903" t="s">
        <v>24</v>
      </c>
      <c r="L30903" t="s">
        <v>17</v>
      </c>
      <c r="M30903" t="s">
        <v>331</v>
      </c>
    </row>
    <row r="30904" spans="1:13" x14ac:dyDescent="0.3">
      <c r="A30904" t="s">
        <v>1142</v>
      </c>
      <c r="C30904" t="s">
        <v>34100</v>
      </c>
      <c r="D30904">
        <v>24</v>
      </c>
      <c r="E30904" s="1">
        <v>100000</v>
      </c>
      <c r="G30904" t="s">
        <v>13</v>
      </c>
      <c r="H30904" t="s">
        <v>34135</v>
      </c>
      <c r="I30904" t="s">
        <v>1144</v>
      </c>
      <c r="J30904" t="s">
        <v>1145</v>
      </c>
      <c r="K30904" t="s">
        <v>24</v>
      </c>
      <c r="L30904" t="s">
        <v>17</v>
      </c>
      <c r="M30904" t="s">
        <v>450</v>
      </c>
    </row>
    <row r="30905" spans="1:13" x14ac:dyDescent="0.3">
      <c r="A30905" t="s">
        <v>1142</v>
      </c>
      <c r="C30905" t="s">
        <v>36727</v>
      </c>
      <c r="D30905">
        <v>28</v>
      </c>
      <c r="E30905" s="1">
        <v>1771456</v>
      </c>
      <c r="G30905" t="s">
        <v>13</v>
      </c>
      <c r="H30905" t="s">
        <v>36738</v>
      </c>
      <c r="I30905" t="s">
        <v>1144</v>
      </c>
      <c r="J30905" t="s">
        <v>1145</v>
      </c>
      <c r="K30905" t="s">
        <v>24</v>
      </c>
      <c r="L30905" t="s">
        <v>210</v>
      </c>
      <c r="M30905" t="s">
        <v>18</v>
      </c>
    </row>
    <row r="30906" spans="1:13" x14ac:dyDescent="0.3">
      <c r="A30906" t="s">
        <v>1142</v>
      </c>
      <c r="C30906" t="s">
        <v>36834</v>
      </c>
      <c r="D30906">
        <v>18</v>
      </c>
      <c r="E30906" s="1">
        <v>100000</v>
      </c>
      <c r="G30906" t="s">
        <v>13</v>
      </c>
      <c r="H30906" t="s">
        <v>36874</v>
      </c>
      <c r="I30906" t="s">
        <v>1144</v>
      </c>
      <c r="J30906" t="s">
        <v>1145</v>
      </c>
      <c r="K30906" t="s">
        <v>24</v>
      </c>
      <c r="L30906" t="s">
        <v>17</v>
      </c>
      <c r="M30906" t="s">
        <v>450</v>
      </c>
    </row>
    <row r="30907" spans="1:13" x14ac:dyDescent="0.3">
      <c r="A30907" t="s">
        <v>1142</v>
      </c>
      <c r="C30907" t="s">
        <v>36834</v>
      </c>
      <c r="D30907">
        <v>12</v>
      </c>
      <c r="E30907" s="1">
        <v>100000</v>
      </c>
      <c r="G30907" t="s">
        <v>13</v>
      </c>
      <c r="H30907" t="s">
        <v>36947</v>
      </c>
      <c r="I30907" t="s">
        <v>1144</v>
      </c>
      <c r="J30907" t="s">
        <v>1145</v>
      </c>
      <c r="K30907" t="s">
        <v>24</v>
      </c>
      <c r="L30907" t="s">
        <v>17</v>
      </c>
      <c r="M30907" t="s">
        <v>450</v>
      </c>
    </row>
    <row r="30908" spans="1:13" x14ac:dyDescent="0.3">
      <c r="A30908" t="s">
        <v>1142</v>
      </c>
      <c r="C30908" t="s">
        <v>35729</v>
      </c>
      <c r="D30908">
        <v>17</v>
      </c>
      <c r="E30908" s="1">
        <v>99550</v>
      </c>
      <c r="G30908" t="s">
        <v>13</v>
      </c>
      <c r="H30908" t="s">
        <v>35829</v>
      </c>
      <c r="I30908" t="s">
        <v>1144</v>
      </c>
      <c r="J30908" t="s">
        <v>1145</v>
      </c>
      <c r="K30908" t="s">
        <v>24</v>
      </c>
      <c r="L30908" t="s">
        <v>17</v>
      </c>
      <c r="M30908" t="s">
        <v>450</v>
      </c>
    </row>
    <row r="30909" spans="1:13" x14ac:dyDescent="0.3">
      <c r="A30909" t="s">
        <v>1142</v>
      </c>
      <c r="C30909" t="s">
        <v>35729</v>
      </c>
      <c r="D30909">
        <v>18</v>
      </c>
      <c r="E30909" s="1">
        <v>100000</v>
      </c>
      <c r="G30909" t="s">
        <v>13</v>
      </c>
      <c r="H30909" t="s">
        <v>35868</v>
      </c>
      <c r="I30909" t="s">
        <v>1144</v>
      </c>
      <c r="J30909" t="s">
        <v>1145</v>
      </c>
      <c r="K30909" t="s">
        <v>24</v>
      </c>
      <c r="L30909" t="s">
        <v>17</v>
      </c>
      <c r="M30909" t="s">
        <v>450</v>
      </c>
    </row>
    <row r="30910" spans="1:13" x14ac:dyDescent="0.3">
      <c r="A30910" t="s">
        <v>1142</v>
      </c>
      <c r="C30910" t="s">
        <v>35729</v>
      </c>
      <c r="D30910">
        <v>24</v>
      </c>
      <c r="E30910" s="1">
        <v>100000</v>
      </c>
      <c r="G30910" t="s">
        <v>13</v>
      </c>
      <c r="H30910" t="s">
        <v>35894</v>
      </c>
      <c r="I30910" t="s">
        <v>1144</v>
      </c>
      <c r="J30910" t="s">
        <v>1145</v>
      </c>
      <c r="K30910" t="s">
        <v>24</v>
      </c>
      <c r="L30910" t="s">
        <v>17</v>
      </c>
      <c r="M30910" t="s">
        <v>450</v>
      </c>
    </row>
    <row r="30911" spans="1:13" x14ac:dyDescent="0.3">
      <c r="A30911" t="s">
        <v>1142</v>
      </c>
      <c r="C30911" t="s">
        <v>24897</v>
      </c>
      <c r="D30911">
        <v>72</v>
      </c>
      <c r="E30911" s="1">
        <v>17405098</v>
      </c>
      <c r="G30911" t="s">
        <v>13</v>
      </c>
      <c r="H30911" t="s">
        <v>24920</v>
      </c>
      <c r="I30911" t="s">
        <v>1144</v>
      </c>
      <c r="J30911" t="s">
        <v>1145</v>
      </c>
      <c r="K30911" t="s">
        <v>24</v>
      </c>
      <c r="L30911" t="s">
        <v>17</v>
      </c>
      <c r="M30911" t="s">
        <v>450</v>
      </c>
    </row>
    <row r="30912" spans="1:13" x14ac:dyDescent="0.3">
      <c r="A30912" t="s">
        <v>1142</v>
      </c>
      <c r="C30912" t="s">
        <v>25374</v>
      </c>
      <c r="D30912">
        <v>79</v>
      </c>
      <c r="E30912" s="1">
        <v>2072136</v>
      </c>
      <c r="G30912" t="s">
        <v>13</v>
      </c>
      <c r="H30912" t="s">
        <v>25377</v>
      </c>
      <c r="I30912" t="s">
        <v>1144</v>
      </c>
      <c r="J30912" t="s">
        <v>1145</v>
      </c>
      <c r="K30912" t="s">
        <v>24</v>
      </c>
      <c r="L30912" t="s">
        <v>44</v>
      </c>
      <c r="M30912" t="s">
        <v>345</v>
      </c>
    </row>
    <row r="30913" spans="1:13" x14ac:dyDescent="0.3">
      <c r="A30913" t="s">
        <v>1142</v>
      </c>
      <c r="C30913" t="s">
        <v>33280</v>
      </c>
      <c r="D30913">
        <v>12</v>
      </c>
      <c r="E30913" s="1">
        <v>1000000</v>
      </c>
      <c r="G30913" t="s">
        <v>111</v>
      </c>
      <c r="H30913" t="s">
        <v>33281</v>
      </c>
      <c r="I30913" t="s">
        <v>1144</v>
      </c>
      <c r="J30913" t="s">
        <v>1145</v>
      </c>
      <c r="K30913" t="s">
        <v>24</v>
      </c>
      <c r="L30913" t="s">
        <v>25</v>
      </c>
      <c r="M30913" t="s">
        <v>87</v>
      </c>
    </row>
    <row r="30914" spans="1:13" x14ac:dyDescent="0.3">
      <c r="A30914" t="s">
        <v>1142</v>
      </c>
      <c r="C30914" t="s">
        <v>36417</v>
      </c>
      <c r="D30914">
        <v>12</v>
      </c>
      <c r="E30914" s="1">
        <v>50000</v>
      </c>
      <c r="G30914" t="s">
        <v>111</v>
      </c>
      <c r="H30914" t="s">
        <v>36416</v>
      </c>
      <c r="I30914" t="s">
        <v>1144</v>
      </c>
      <c r="J30914" t="s">
        <v>1145</v>
      </c>
      <c r="K30914" t="s">
        <v>24</v>
      </c>
      <c r="L30914" t="s">
        <v>25</v>
      </c>
      <c r="M30914" t="s">
        <v>87</v>
      </c>
    </row>
    <row r="30915" spans="1:13" x14ac:dyDescent="0.3">
      <c r="A30915" t="s">
        <v>29119</v>
      </c>
      <c r="C30915" t="s">
        <v>29114</v>
      </c>
      <c r="D30915">
        <v>37</v>
      </c>
      <c r="E30915" s="1">
        <v>1295100</v>
      </c>
      <c r="G30915" t="s">
        <v>34</v>
      </c>
      <c r="H30915" t="s">
        <v>29120</v>
      </c>
      <c r="I30915" t="s">
        <v>29121</v>
      </c>
      <c r="J30915" t="s">
        <v>2188</v>
      </c>
      <c r="K30915" t="s">
        <v>273</v>
      </c>
      <c r="L30915" t="s">
        <v>17</v>
      </c>
      <c r="M30915" t="s">
        <v>202</v>
      </c>
    </row>
    <row r="30916" spans="1:13" x14ac:dyDescent="0.3">
      <c r="A30916" t="s">
        <v>19289</v>
      </c>
      <c r="C30916" t="s">
        <v>19247</v>
      </c>
      <c r="D30916">
        <v>3</v>
      </c>
      <c r="E30916" s="1">
        <v>16595</v>
      </c>
      <c r="G30916" t="s">
        <v>34</v>
      </c>
      <c r="H30916" t="s">
        <v>6143</v>
      </c>
      <c r="I30916" t="s">
        <v>19290</v>
      </c>
      <c r="J30916" t="s">
        <v>10460</v>
      </c>
      <c r="K30916" t="s">
        <v>24</v>
      </c>
      <c r="L30916" t="s">
        <v>25</v>
      </c>
      <c r="M30916" t="s">
        <v>6146</v>
      </c>
    </row>
    <row r="30917" spans="1:13" x14ac:dyDescent="0.3">
      <c r="A30917" t="s">
        <v>25930</v>
      </c>
      <c r="C30917" t="s">
        <v>25784</v>
      </c>
      <c r="D30917">
        <v>4</v>
      </c>
      <c r="E30917" s="1">
        <v>30008</v>
      </c>
      <c r="G30917" t="s">
        <v>34</v>
      </c>
      <c r="H30917" t="s">
        <v>6143</v>
      </c>
      <c r="I30917" t="s">
        <v>25931</v>
      </c>
      <c r="J30917" t="s">
        <v>86</v>
      </c>
      <c r="K30917" t="s">
        <v>24</v>
      </c>
      <c r="L30917" t="s">
        <v>25</v>
      </c>
      <c r="M30917" t="s">
        <v>6146</v>
      </c>
    </row>
    <row r="30918" spans="1:13" x14ac:dyDescent="0.3">
      <c r="A30918" t="s">
        <v>15170</v>
      </c>
      <c r="C30918" t="s">
        <v>15008</v>
      </c>
      <c r="D30918">
        <v>4</v>
      </c>
      <c r="E30918" s="1">
        <v>7754</v>
      </c>
      <c r="G30918" t="s">
        <v>34</v>
      </c>
      <c r="H30918" t="s">
        <v>6143</v>
      </c>
      <c r="I30918" t="s">
        <v>15171</v>
      </c>
      <c r="J30918" t="s">
        <v>761</v>
      </c>
      <c r="K30918" t="s">
        <v>24</v>
      </c>
      <c r="L30918" t="s">
        <v>25</v>
      </c>
      <c r="M30918" t="s">
        <v>6146</v>
      </c>
    </row>
    <row r="30919" spans="1:13" x14ac:dyDescent="0.3">
      <c r="A30919" t="s">
        <v>20937</v>
      </c>
      <c r="C30919" t="s">
        <v>20542</v>
      </c>
      <c r="D30919">
        <v>3</v>
      </c>
      <c r="E30919" s="1">
        <v>11010</v>
      </c>
      <c r="G30919" t="s">
        <v>34</v>
      </c>
      <c r="H30919" t="s">
        <v>6143</v>
      </c>
      <c r="I30919" t="s">
        <v>20938</v>
      </c>
      <c r="J30919" t="s">
        <v>627</v>
      </c>
      <c r="K30919" t="s">
        <v>24</v>
      </c>
      <c r="L30919" t="s">
        <v>25</v>
      </c>
      <c r="M30919" t="s">
        <v>6146</v>
      </c>
    </row>
    <row r="30920" spans="1:13" x14ac:dyDescent="0.3">
      <c r="A30920" t="s">
        <v>6896</v>
      </c>
      <c r="C30920" t="s">
        <v>14108</v>
      </c>
      <c r="D30920">
        <v>12</v>
      </c>
      <c r="E30920" s="1">
        <v>25000</v>
      </c>
      <c r="G30920" t="s">
        <v>111</v>
      </c>
      <c r="H30920" t="s">
        <v>14117</v>
      </c>
      <c r="I30920" t="s">
        <v>1359</v>
      </c>
      <c r="J30920" t="s">
        <v>70</v>
      </c>
      <c r="K30920" t="s">
        <v>24</v>
      </c>
      <c r="L30920" t="s">
        <v>25</v>
      </c>
      <c r="M30920" t="s">
        <v>6109</v>
      </c>
    </row>
    <row r="30921" spans="1:13" x14ac:dyDescent="0.3">
      <c r="A30921" t="s">
        <v>6896</v>
      </c>
      <c r="C30921" t="s">
        <v>6887</v>
      </c>
      <c r="D30921">
        <v>12</v>
      </c>
      <c r="E30921" s="1">
        <v>25000</v>
      </c>
      <c r="G30921" t="s">
        <v>111</v>
      </c>
      <c r="H30921" t="s">
        <v>6121</v>
      </c>
      <c r="I30921" t="s">
        <v>1359</v>
      </c>
      <c r="J30921" t="s">
        <v>70</v>
      </c>
      <c r="K30921" t="s">
        <v>24</v>
      </c>
      <c r="L30921" t="s">
        <v>25</v>
      </c>
      <c r="M30921" t="s">
        <v>6109</v>
      </c>
    </row>
    <row r="30922" spans="1:13" x14ac:dyDescent="0.3">
      <c r="A30922" t="s">
        <v>20586</v>
      </c>
      <c r="C30922" t="s">
        <v>20542</v>
      </c>
      <c r="D30922">
        <v>12</v>
      </c>
      <c r="E30922" s="1">
        <v>8300</v>
      </c>
      <c r="G30922" t="s">
        <v>34</v>
      </c>
      <c r="H30922" t="s">
        <v>12998</v>
      </c>
      <c r="I30922" t="s">
        <v>15155</v>
      </c>
      <c r="J30922" t="s">
        <v>761</v>
      </c>
      <c r="K30922" t="s">
        <v>24</v>
      </c>
      <c r="L30922" t="s">
        <v>25</v>
      </c>
      <c r="M30922" t="s">
        <v>6146</v>
      </c>
    </row>
    <row r="30923" spans="1:13" x14ac:dyDescent="0.3">
      <c r="A30923" t="s">
        <v>20586</v>
      </c>
      <c r="C30923" t="s">
        <v>31300</v>
      </c>
      <c r="D30923">
        <v>12</v>
      </c>
      <c r="E30923" s="1">
        <v>19572</v>
      </c>
      <c r="G30923" t="s">
        <v>34</v>
      </c>
      <c r="H30923" t="s">
        <v>12998</v>
      </c>
      <c r="I30923" t="s">
        <v>15155</v>
      </c>
      <c r="J30923" t="s">
        <v>761</v>
      </c>
      <c r="K30923" t="s">
        <v>24</v>
      </c>
      <c r="L30923" t="s">
        <v>25</v>
      </c>
      <c r="M30923" t="s">
        <v>6146</v>
      </c>
    </row>
    <row r="30924" spans="1:13" x14ac:dyDescent="0.3">
      <c r="A30924" t="s">
        <v>31334</v>
      </c>
      <c r="C30924" t="s">
        <v>31866</v>
      </c>
      <c r="D30924">
        <v>12</v>
      </c>
      <c r="E30924" s="1">
        <v>1750</v>
      </c>
      <c r="G30924" t="s">
        <v>34</v>
      </c>
      <c r="H30924" t="s">
        <v>12998</v>
      </c>
      <c r="I30924" t="s">
        <v>15141</v>
      </c>
      <c r="J30924" t="s">
        <v>761</v>
      </c>
      <c r="K30924" t="s">
        <v>24</v>
      </c>
      <c r="L30924" t="s">
        <v>25</v>
      </c>
      <c r="M30924" t="s">
        <v>6146</v>
      </c>
    </row>
    <row r="30925" spans="1:13" x14ac:dyDescent="0.3">
      <c r="A30925" t="s">
        <v>31334</v>
      </c>
      <c r="C30925" t="s">
        <v>31300</v>
      </c>
      <c r="D30925">
        <v>12</v>
      </c>
      <c r="E30925" s="1">
        <v>12771</v>
      </c>
      <c r="G30925" t="s">
        <v>34</v>
      </c>
      <c r="H30925" t="s">
        <v>12998</v>
      </c>
      <c r="I30925" t="s">
        <v>15141</v>
      </c>
      <c r="J30925" t="s">
        <v>761</v>
      </c>
      <c r="K30925" t="s">
        <v>24</v>
      </c>
      <c r="L30925" t="s">
        <v>25</v>
      </c>
      <c r="M30925" t="s">
        <v>6146</v>
      </c>
    </row>
    <row r="30926" spans="1:13" x14ac:dyDescent="0.3">
      <c r="A30926" t="s">
        <v>30675</v>
      </c>
      <c r="C30926" t="s">
        <v>30595</v>
      </c>
      <c r="D30926">
        <v>28</v>
      </c>
      <c r="E30926" s="1">
        <v>3000000</v>
      </c>
      <c r="G30926" t="s">
        <v>34</v>
      </c>
      <c r="H30926" t="s">
        <v>30676</v>
      </c>
      <c r="I30926" t="s">
        <v>193</v>
      </c>
      <c r="J30926" t="s">
        <v>175</v>
      </c>
      <c r="K30926" t="s">
        <v>24</v>
      </c>
      <c r="L30926" t="s">
        <v>38</v>
      </c>
      <c r="M30926" t="s">
        <v>39</v>
      </c>
    </row>
    <row r="30927" spans="1:13" x14ac:dyDescent="0.3">
      <c r="A30927" t="s">
        <v>5372</v>
      </c>
      <c r="C30927" t="s">
        <v>5155</v>
      </c>
      <c r="D30927">
        <v>18</v>
      </c>
      <c r="E30927" s="1">
        <v>731893</v>
      </c>
      <c r="G30927" t="s">
        <v>111</v>
      </c>
      <c r="H30927" t="s">
        <v>3914</v>
      </c>
      <c r="I30927" t="s">
        <v>85</v>
      </c>
      <c r="J30927" t="s">
        <v>86</v>
      </c>
      <c r="K30927" t="s">
        <v>24</v>
      </c>
      <c r="L30927" t="s">
        <v>25</v>
      </c>
      <c r="M30927" t="s">
        <v>232</v>
      </c>
    </row>
    <row r="30928" spans="1:13" x14ac:dyDescent="0.3">
      <c r="A30928" t="s">
        <v>5372</v>
      </c>
      <c r="C30928" t="s">
        <v>16755</v>
      </c>
      <c r="D30928">
        <v>1</v>
      </c>
      <c r="E30928" s="1">
        <v>10000</v>
      </c>
      <c r="G30928" t="s">
        <v>111</v>
      </c>
      <c r="H30928" t="s">
        <v>5134</v>
      </c>
      <c r="I30928" t="s">
        <v>85</v>
      </c>
      <c r="J30928" t="s">
        <v>86</v>
      </c>
      <c r="K30928" t="s">
        <v>24</v>
      </c>
      <c r="L30928" t="s">
        <v>25</v>
      </c>
      <c r="M30928" t="s">
        <v>232</v>
      </c>
    </row>
    <row r="30929" spans="1:13" x14ac:dyDescent="0.3">
      <c r="A30929" t="s">
        <v>5372</v>
      </c>
      <c r="C30929" t="s">
        <v>16599</v>
      </c>
      <c r="D30929">
        <v>1</v>
      </c>
      <c r="E30929" s="1">
        <v>5000</v>
      </c>
      <c r="G30929" t="s">
        <v>21</v>
      </c>
      <c r="H30929" t="s">
        <v>16746</v>
      </c>
      <c r="I30929" t="s">
        <v>85</v>
      </c>
      <c r="J30929" t="s">
        <v>86</v>
      </c>
      <c r="K30929" t="s">
        <v>24</v>
      </c>
      <c r="L30929" t="s">
        <v>25</v>
      </c>
      <c r="M30929" t="s">
        <v>26</v>
      </c>
    </row>
    <row r="30930" spans="1:13" x14ac:dyDescent="0.3">
      <c r="A30930" t="s">
        <v>5372</v>
      </c>
      <c r="C30930" t="s">
        <v>12673</v>
      </c>
      <c r="D30930">
        <v>1</v>
      </c>
      <c r="E30930" s="1">
        <v>5000</v>
      </c>
      <c r="G30930" t="s">
        <v>21</v>
      </c>
      <c r="H30930" t="s">
        <v>970</v>
      </c>
      <c r="I30930" t="s">
        <v>85</v>
      </c>
      <c r="J30930" t="s">
        <v>86</v>
      </c>
      <c r="K30930" t="s">
        <v>24</v>
      </c>
      <c r="L30930" t="s">
        <v>25</v>
      </c>
      <c r="M30930" t="s">
        <v>26</v>
      </c>
    </row>
    <row r="30931" spans="1:13" x14ac:dyDescent="0.3">
      <c r="A30931" t="s">
        <v>5372</v>
      </c>
      <c r="C30931" t="s">
        <v>8962</v>
      </c>
      <c r="D30931">
        <v>14</v>
      </c>
      <c r="E30931" s="1">
        <v>250000</v>
      </c>
      <c r="G30931" t="s">
        <v>21</v>
      </c>
      <c r="H30931" t="s">
        <v>9055</v>
      </c>
      <c r="I30931" t="s">
        <v>85</v>
      </c>
      <c r="J30931" t="s">
        <v>86</v>
      </c>
      <c r="K30931" t="s">
        <v>24</v>
      </c>
      <c r="L30931" t="s">
        <v>25</v>
      </c>
      <c r="M30931" t="s">
        <v>26</v>
      </c>
    </row>
    <row r="30932" spans="1:13" x14ac:dyDescent="0.3">
      <c r="A30932" t="s">
        <v>5372</v>
      </c>
      <c r="C30932" t="s">
        <v>33500</v>
      </c>
      <c r="D30932">
        <v>24</v>
      </c>
      <c r="E30932" s="1">
        <v>150000</v>
      </c>
      <c r="G30932" t="s">
        <v>111</v>
      </c>
      <c r="H30932" t="s">
        <v>33503</v>
      </c>
      <c r="I30932" t="s">
        <v>85</v>
      </c>
      <c r="J30932" t="s">
        <v>86</v>
      </c>
      <c r="K30932" t="s">
        <v>24</v>
      </c>
      <c r="L30932" t="s">
        <v>25</v>
      </c>
      <c r="M30932" t="s">
        <v>6109</v>
      </c>
    </row>
    <row r="30933" spans="1:13" x14ac:dyDescent="0.3">
      <c r="A30933" t="s">
        <v>5372</v>
      </c>
      <c r="C30933" t="s">
        <v>37582</v>
      </c>
      <c r="D30933">
        <v>12</v>
      </c>
      <c r="E30933" s="1">
        <v>209079</v>
      </c>
      <c r="G30933" t="s">
        <v>111</v>
      </c>
      <c r="H30933" t="s">
        <v>37621</v>
      </c>
      <c r="I30933" t="s">
        <v>85</v>
      </c>
      <c r="J30933" t="s">
        <v>86</v>
      </c>
      <c r="K30933" t="s">
        <v>24</v>
      </c>
      <c r="L30933" t="s">
        <v>25</v>
      </c>
      <c r="M30933" t="s">
        <v>232</v>
      </c>
    </row>
    <row r="30934" spans="1:13" x14ac:dyDescent="0.3">
      <c r="A30934" t="s">
        <v>32210</v>
      </c>
      <c r="C30934" t="s">
        <v>32202</v>
      </c>
      <c r="D30934">
        <v>36</v>
      </c>
      <c r="E30934" s="1">
        <v>210000</v>
      </c>
      <c r="G30934" t="s">
        <v>111</v>
      </c>
      <c r="H30934" t="s">
        <v>32211</v>
      </c>
      <c r="I30934" t="s">
        <v>32212</v>
      </c>
      <c r="J30934" t="s">
        <v>22</v>
      </c>
      <c r="K30934" t="s">
        <v>24</v>
      </c>
      <c r="L30934" t="s">
        <v>25</v>
      </c>
      <c r="M30934" t="s">
        <v>120</v>
      </c>
    </row>
    <row r="30935" spans="1:13" x14ac:dyDescent="0.3">
      <c r="A30935" t="s">
        <v>32210</v>
      </c>
      <c r="C30935" t="s">
        <v>32450</v>
      </c>
      <c r="D30935">
        <v>84</v>
      </c>
      <c r="E30935" s="1">
        <v>1076400</v>
      </c>
      <c r="G30935" t="s">
        <v>111</v>
      </c>
      <c r="H30935" t="s">
        <v>32481</v>
      </c>
      <c r="I30935" t="s">
        <v>32212</v>
      </c>
      <c r="J30935" t="s">
        <v>22</v>
      </c>
      <c r="K30935" t="s">
        <v>24</v>
      </c>
      <c r="L30935" t="s">
        <v>25</v>
      </c>
      <c r="M30935" t="s">
        <v>120</v>
      </c>
    </row>
    <row r="30936" spans="1:13" x14ac:dyDescent="0.3">
      <c r="A30936" t="s">
        <v>2577</v>
      </c>
      <c r="C30936" t="s">
        <v>2269</v>
      </c>
      <c r="D30936">
        <v>60</v>
      </c>
      <c r="E30936" s="1">
        <v>999936</v>
      </c>
      <c r="G30936" t="s">
        <v>13</v>
      </c>
      <c r="H30936" t="s">
        <v>2558</v>
      </c>
      <c r="I30936" t="s">
        <v>2143</v>
      </c>
      <c r="J30936" t="s">
        <v>2144</v>
      </c>
      <c r="K30936" t="s">
        <v>2145</v>
      </c>
      <c r="L30936" t="s">
        <v>38</v>
      </c>
      <c r="M30936" t="s">
        <v>450</v>
      </c>
    </row>
    <row r="30937" spans="1:13" x14ac:dyDescent="0.3">
      <c r="A30937" t="s">
        <v>5485</v>
      </c>
      <c r="C30937" t="s">
        <v>5155</v>
      </c>
      <c r="D30937">
        <v>23</v>
      </c>
      <c r="E30937" s="1">
        <v>557152</v>
      </c>
      <c r="G30937" t="s">
        <v>111</v>
      </c>
      <c r="H30937" t="s">
        <v>5486</v>
      </c>
      <c r="I30937" t="s">
        <v>342</v>
      </c>
      <c r="J30937" t="s">
        <v>30</v>
      </c>
      <c r="K30937" t="s">
        <v>24</v>
      </c>
      <c r="L30937" t="s">
        <v>25</v>
      </c>
      <c r="M30937" t="s">
        <v>120</v>
      </c>
    </row>
    <row r="30938" spans="1:13" x14ac:dyDescent="0.3">
      <c r="A30938" t="s">
        <v>5485</v>
      </c>
      <c r="C30938" t="s">
        <v>35729</v>
      </c>
      <c r="D30938">
        <v>12</v>
      </c>
      <c r="E30938" s="1">
        <v>25000</v>
      </c>
      <c r="G30938" t="s">
        <v>21</v>
      </c>
      <c r="H30938" t="s">
        <v>970</v>
      </c>
      <c r="I30938" t="s">
        <v>342</v>
      </c>
      <c r="J30938" t="s">
        <v>30</v>
      </c>
      <c r="K30938" t="s">
        <v>24</v>
      </c>
      <c r="L30938" t="s">
        <v>25</v>
      </c>
      <c r="M30938" t="s">
        <v>26</v>
      </c>
    </row>
    <row r="30939" spans="1:13" x14ac:dyDescent="0.3">
      <c r="A30939" t="s">
        <v>5485</v>
      </c>
      <c r="C30939" t="s">
        <v>37685</v>
      </c>
      <c r="D30939">
        <v>44</v>
      </c>
      <c r="E30939" s="1">
        <v>2761002</v>
      </c>
      <c r="G30939" t="s">
        <v>111</v>
      </c>
      <c r="H30939" t="s">
        <v>37749</v>
      </c>
      <c r="I30939" t="s">
        <v>342</v>
      </c>
      <c r="J30939" t="s">
        <v>30</v>
      </c>
      <c r="K30939" t="s">
        <v>24</v>
      </c>
      <c r="L30939" t="s">
        <v>25</v>
      </c>
      <c r="M30939" t="s">
        <v>120</v>
      </c>
    </row>
    <row r="30940" spans="1:13" x14ac:dyDescent="0.3">
      <c r="A30940" t="s">
        <v>5485</v>
      </c>
      <c r="C30940" t="s">
        <v>25016</v>
      </c>
      <c r="D30940">
        <v>4</v>
      </c>
      <c r="E30940" s="1">
        <v>170000</v>
      </c>
      <c r="G30940" t="s">
        <v>111</v>
      </c>
      <c r="H30940" t="s">
        <v>25040</v>
      </c>
      <c r="I30940" t="s">
        <v>342</v>
      </c>
      <c r="J30940" t="s">
        <v>30</v>
      </c>
      <c r="K30940" t="s">
        <v>24</v>
      </c>
      <c r="L30940" t="s">
        <v>25</v>
      </c>
      <c r="M30940" t="s">
        <v>120</v>
      </c>
    </row>
    <row r="30941" spans="1:13" x14ac:dyDescent="0.3">
      <c r="A30941" t="s">
        <v>6060</v>
      </c>
      <c r="C30941" t="s">
        <v>29922</v>
      </c>
      <c r="D30941">
        <v>27</v>
      </c>
      <c r="E30941" s="1">
        <v>249005</v>
      </c>
      <c r="G30941" t="s">
        <v>111</v>
      </c>
      <c r="H30941" t="s">
        <v>30122</v>
      </c>
      <c r="I30941" t="s">
        <v>6062</v>
      </c>
      <c r="J30941" t="s">
        <v>86</v>
      </c>
      <c r="K30941" t="s">
        <v>24</v>
      </c>
      <c r="L30941" t="s">
        <v>25</v>
      </c>
      <c r="M30941" t="s">
        <v>232</v>
      </c>
    </row>
    <row r="30942" spans="1:13" x14ac:dyDescent="0.3">
      <c r="A30942" t="s">
        <v>6060</v>
      </c>
      <c r="C30942" t="s">
        <v>5881</v>
      </c>
      <c r="D30942">
        <v>4</v>
      </c>
      <c r="E30942" s="1">
        <v>50000</v>
      </c>
      <c r="G30942" t="s">
        <v>111</v>
      </c>
      <c r="H30942" t="s">
        <v>6061</v>
      </c>
      <c r="I30942" t="s">
        <v>6062</v>
      </c>
      <c r="J30942" t="s">
        <v>86</v>
      </c>
      <c r="K30942" t="s">
        <v>24</v>
      </c>
      <c r="L30942" t="s">
        <v>25</v>
      </c>
      <c r="M30942" t="s">
        <v>232</v>
      </c>
    </row>
    <row r="30943" spans="1:13" x14ac:dyDescent="0.3">
      <c r="A30943" t="s">
        <v>6060</v>
      </c>
      <c r="C30943" t="s">
        <v>23213</v>
      </c>
      <c r="D30943">
        <v>37</v>
      </c>
      <c r="E30943" s="1">
        <v>990545</v>
      </c>
      <c r="G30943" t="s">
        <v>111</v>
      </c>
      <c r="H30943" t="s">
        <v>23216</v>
      </c>
      <c r="I30943" t="s">
        <v>6062</v>
      </c>
      <c r="J30943" t="s">
        <v>86</v>
      </c>
      <c r="K30943" t="s">
        <v>24</v>
      </c>
      <c r="L30943" t="s">
        <v>25</v>
      </c>
      <c r="M30943" t="s">
        <v>232</v>
      </c>
    </row>
    <row r="30944" spans="1:13" x14ac:dyDescent="0.3">
      <c r="A30944" t="s">
        <v>6060</v>
      </c>
      <c r="C30944" t="s">
        <v>22505</v>
      </c>
      <c r="D30944">
        <v>13</v>
      </c>
      <c r="E30944" s="1">
        <v>100000</v>
      </c>
      <c r="G30944" t="s">
        <v>111</v>
      </c>
      <c r="H30944" t="s">
        <v>22621</v>
      </c>
      <c r="I30944" t="s">
        <v>6062</v>
      </c>
      <c r="J30944" t="s">
        <v>86</v>
      </c>
      <c r="K30944" t="s">
        <v>24</v>
      </c>
      <c r="L30944" t="s">
        <v>25</v>
      </c>
      <c r="M30944" t="s">
        <v>232</v>
      </c>
    </row>
    <row r="30945" spans="1:13" x14ac:dyDescent="0.3">
      <c r="A30945" t="s">
        <v>6060</v>
      </c>
      <c r="C30945" t="s">
        <v>15606</v>
      </c>
      <c r="D30945">
        <v>12</v>
      </c>
      <c r="E30945" s="1">
        <v>202681</v>
      </c>
      <c r="G30945" t="s">
        <v>111</v>
      </c>
      <c r="H30945" t="s">
        <v>15721</v>
      </c>
      <c r="I30945" t="s">
        <v>6062</v>
      </c>
      <c r="J30945" t="s">
        <v>86</v>
      </c>
      <c r="K30945" t="s">
        <v>24</v>
      </c>
      <c r="L30945" t="s">
        <v>25</v>
      </c>
      <c r="M30945" t="s">
        <v>232</v>
      </c>
    </row>
    <row r="30946" spans="1:13" x14ac:dyDescent="0.3">
      <c r="A30946" t="s">
        <v>7817</v>
      </c>
      <c r="C30946" t="s">
        <v>8196</v>
      </c>
      <c r="D30946">
        <v>36</v>
      </c>
      <c r="E30946" s="1">
        <v>440000</v>
      </c>
      <c r="G30946" t="s">
        <v>13</v>
      </c>
      <c r="H30946" t="s">
        <v>8463</v>
      </c>
      <c r="I30946" t="s">
        <v>2211</v>
      </c>
      <c r="J30946" t="s">
        <v>70</v>
      </c>
      <c r="K30946" t="s">
        <v>24</v>
      </c>
      <c r="L30946" t="s">
        <v>17</v>
      </c>
      <c r="M30946" t="s">
        <v>1592</v>
      </c>
    </row>
    <row r="30947" spans="1:13" x14ac:dyDescent="0.3">
      <c r="A30947" t="s">
        <v>7817</v>
      </c>
      <c r="C30947" t="s">
        <v>7634</v>
      </c>
      <c r="D30947">
        <v>19</v>
      </c>
      <c r="E30947" s="1">
        <v>363200</v>
      </c>
      <c r="G30947" t="s">
        <v>13</v>
      </c>
      <c r="H30947" t="s">
        <v>7818</v>
      </c>
      <c r="I30947" t="s">
        <v>2211</v>
      </c>
      <c r="J30947" t="s">
        <v>70</v>
      </c>
      <c r="K30947" t="s">
        <v>24</v>
      </c>
      <c r="L30947" t="s">
        <v>17</v>
      </c>
      <c r="M30947" t="s">
        <v>345</v>
      </c>
    </row>
    <row r="30948" spans="1:13" x14ac:dyDescent="0.3">
      <c r="A30948" t="s">
        <v>7817</v>
      </c>
      <c r="C30948" t="s">
        <v>7634</v>
      </c>
      <c r="D30948">
        <v>19</v>
      </c>
      <c r="E30948" s="1">
        <v>100000</v>
      </c>
      <c r="G30948" t="s">
        <v>13</v>
      </c>
      <c r="H30948" t="s">
        <v>7985</v>
      </c>
      <c r="I30948" t="s">
        <v>2211</v>
      </c>
      <c r="J30948" t="s">
        <v>70</v>
      </c>
      <c r="K30948" t="s">
        <v>24</v>
      </c>
      <c r="L30948" t="s">
        <v>17</v>
      </c>
      <c r="M30948" t="s">
        <v>450</v>
      </c>
    </row>
    <row r="30949" spans="1:13" x14ac:dyDescent="0.3">
      <c r="A30949" t="s">
        <v>7817</v>
      </c>
      <c r="C30949" t="s">
        <v>34263</v>
      </c>
      <c r="D30949">
        <v>19</v>
      </c>
      <c r="E30949" s="1">
        <v>100000</v>
      </c>
      <c r="G30949" t="s">
        <v>13</v>
      </c>
      <c r="H30949" t="s">
        <v>34351</v>
      </c>
      <c r="I30949" t="s">
        <v>2211</v>
      </c>
      <c r="J30949" t="s">
        <v>70</v>
      </c>
      <c r="K30949" t="s">
        <v>24</v>
      </c>
      <c r="L30949" t="s">
        <v>17</v>
      </c>
      <c r="M30949" t="s">
        <v>450</v>
      </c>
    </row>
    <row r="30950" spans="1:13" x14ac:dyDescent="0.3">
      <c r="A30950" t="s">
        <v>7817</v>
      </c>
      <c r="C30950" t="s">
        <v>33438</v>
      </c>
      <c r="D30950">
        <v>13</v>
      </c>
      <c r="E30950" s="1">
        <v>100000</v>
      </c>
      <c r="G30950" t="s">
        <v>13</v>
      </c>
      <c r="H30950" t="s">
        <v>33454</v>
      </c>
      <c r="I30950" t="s">
        <v>2211</v>
      </c>
      <c r="J30950" t="s">
        <v>70</v>
      </c>
      <c r="K30950" t="s">
        <v>24</v>
      </c>
      <c r="L30950" t="s">
        <v>17</v>
      </c>
      <c r="M30950" t="s">
        <v>450</v>
      </c>
    </row>
    <row r="30951" spans="1:13" x14ac:dyDescent="0.3">
      <c r="A30951" t="s">
        <v>11486</v>
      </c>
      <c r="C30951" t="s">
        <v>11420</v>
      </c>
      <c r="D30951">
        <v>1</v>
      </c>
      <c r="E30951" s="1">
        <v>20000</v>
      </c>
      <c r="G30951" t="s">
        <v>34</v>
      </c>
      <c r="H30951" t="s">
        <v>11487</v>
      </c>
      <c r="I30951" t="s">
        <v>458</v>
      </c>
      <c r="J30951" t="s">
        <v>236</v>
      </c>
      <c r="K30951" t="s">
        <v>24</v>
      </c>
      <c r="L30951" t="s">
        <v>17</v>
      </c>
      <c r="M30951" t="s">
        <v>217</v>
      </c>
    </row>
    <row r="30952" spans="1:13" x14ac:dyDescent="0.3">
      <c r="A30952" t="s">
        <v>21337</v>
      </c>
      <c r="C30952" t="s">
        <v>21173</v>
      </c>
      <c r="D30952">
        <v>62</v>
      </c>
      <c r="E30952" s="1">
        <v>2560772</v>
      </c>
      <c r="G30952" t="s">
        <v>48</v>
      </c>
      <c r="H30952" t="s">
        <v>21338</v>
      </c>
      <c r="I30952" t="s">
        <v>15620</v>
      </c>
      <c r="J30952" t="s">
        <v>2188</v>
      </c>
      <c r="K30952" t="s">
        <v>273</v>
      </c>
      <c r="L30952" t="s">
        <v>170</v>
      </c>
      <c r="M30952" t="s">
        <v>354</v>
      </c>
    </row>
    <row r="30953" spans="1:13" x14ac:dyDescent="0.3">
      <c r="A30953" t="s">
        <v>15618</v>
      </c>
      <c r="C30953" t="s">
        <v>15606</v>
      </c>
      <c r="D30953">
        <v>66</v>
      </c>
      <c r="E30953" s="1">
        <v>2558188</v>
      </c>
      <c r="G30953" t="s">
        <v>48</v>
      </c>
      <c r="H30953" t="s">
        <v>15619</v>
      </c>
      <c r="I30953" t="s">
        <v>15620</v>
      </c>
      <c r="J30953" t="s">
        <v>2188</v>
      </c>
      <c r="K30953" t="s">
        <v>273</v>
      </c>
      <c r="L30953" t="s">
        <v>170</v>
      </c>
      <c r="M30953" t="s">
        <v>354</v>
      </c>
    </row>
    <row r="30954" spans="1:13" x14ac:dyDescent="0.3">
      <c r="A30954" t="s">
        <v>18497</v>
      </c>
      <c r="C30954" t="s">
        <v>18470</v>
      </c>
      <c r="D30954">
        <v>18</v>
      </c>
      <c r="E30954" s="1">
        <v>100000</v>
      </c>
      <c r="G30954" t="s">
        <v>111</v>
      </c>
      <c r="H30954" t="s">
        <v>18498</v>
      </c>
      <c r="I30954" t="s">
        <v>287</v>
      </c>
      <c r="J30954" t="s">
        <v>288</v>
      </c>
      <c r="K30954" t="s">
        <v>24</v>
      </c>
      <c r="L30954" t="s">
        <v>25</v>
      </c>
      <c r="M30954" t="s">
        <v>6109</v>
      </c>
    </row>
    <row r="30955" spans="1:13" x14ac:dyDescent="0.3">
      <c r="A30955" t="s">
        <v>36418</v>
      </c>
      <c r="C30955" t="s">
        <v>37887</v>
      </c>
      <c r="D30955">
        <v>60</v>
      </c>
      <c r="E30955" s="1">
        <v>3000000</v>
      </c>
      <c r="G30955" t="s">
        <v>111</v>
      </c>
      <c r="H30955" t="s">
        <v>37897</v>
      </c>
      <c r="I30955" t="s">
        <v>319</v>
      </c>
      <c r="J30955" t="s">
        <v>22</v>
      </c>
      <c r="K30955" t="s">
        <v>24</v>
      </c>
      <c r="L30955" t="s">
        <v>25</v>
      </c>
      <c r="M30955" t="s">
        <v>6109</v>
      </c>
    </row>
    <row r="30956" spans="1:13" x14ac:dyDescent="0.3">
      <c r="A30956" t="s">
        <v>36418</v>
      </c>
      <c r="C30956" t="s">
        <v>36419</v>
      </c>
      <c r="D30956">
        <v>12</v>
      </c>
      <c r="E30956" s="1">
        <v>250000</v>
      </c>
      <c r="G30956" t="s">
        <v>111</v>
      </c>
      <c r="H30956" t="s">
        <v>5210</v>
      </c>
      <c r="I30956" t="s">
        <v>319</v>
      </c>
      <c r="J30956" t="s">
        <v>22</v>
      </c>
      <c r="K30956" t="s">
        <v>24</v>
      </c>
      <c r="L30956" t="s">
        <v>25</v>
      </c>
      <c r="M30956" t="s">
        <v>6109</v>
      </c>
    </row>
    <row r="30957" spans="1:13" x14ac:dyDescent="0.3">
      <c r="A30957" t="s">
        <v>13977</v>
      </c>
      <c r="C30957" t="s">
        <v>13456</v>
      </c>
      <c r="D30957">
        <v>7</v>
      </c>
      <c r="E30957" s="1">
        <v>8711</v>
      </c>
      <c r="G30957" t="s">
        <v>34</v>
      </c>
      <c r="H30957" t="s">
        <v>6143</v>
      </c>
      <c r="I30957" t="s">
        <v>13439</v>
      </c>
      <c r="J30957" t="s">
        <v>30</v>
      </c>
      <c r="K30957" t="s">
        <v>24</v>
      </c>
      <c r="L30957" t="s">
        <v>25</v>
      </c>
      <c r="M30957" t="s">
        <v>6146</v>
      </c>
    </row>
    <row r="30958" spans="1:13" x14ac:dyDescent="0.3">
      <c r="A30958" t="s">
        <v>13963</v>
      </c>
      <c r="C30958" t="s">
        <v>13456</v>
      </c>
      <c r="D30958">
        <v>7</v>
      </c>
      <c r="E30958" s="1">
        <v>8711</v>
      </c>
      <c r="G30958" t="s">
        <v>34</v>
      </c>
      <c r="H30958" t="s">
        <v>6143</v>
      </c>
      <c r="I30958" t="s">
        <v>13964</v>
      </c>
      <c r="J30958" t="s">
        <v>30</v>
      </c>
      <c r="K30958" t="s">
        <v>24</v>
      </c>
      <c r="L30958" t="s">
        <v>25</v>
      </c>
      <c r="M30958" t="s">
        <v>6146</v>
      </c>
    </row>
    <row r="30959" spans="1:13" x14ac:dyDescent="0.3">
      <c r="A30959" t="s">
        <v>2972</v>
      </c>
      <c r="C30959" t="s">
        <v>2957</v>
      </c>
      <c r="D30959">
        <v>49</v>
      </c>
      <c r="E30959" s="1">
        <v>2400000</v>
      </c>
      <c r="G30959" t="s">
        <v>34</v>
      </c>
      <c r="H30959" t="s">
        <v>2973</v>
      </c>
      <c r="I30959" t="s">
        <v>2974</v>
      </c>
      <c r="J30959" t="s">
        <v>2975</v>
      </c>
      <c r="K30959" t="s">
        <v>37</v>
      </c>
      <c r="L30959" t="s">
        <v>38</v>
      </c>
      <c r="M30959" t="s">
        <v>2976</v>
      </c>
    </row>
    <row r="30960" spans="1:13" x14ac:dyDescent="0.3">
      <c r="A30960" t="s">
        <v>2972</v>
      </c>
      <c r="C30960" t="s">
        <v>16599</v>
      </c>
      <c r="D30960">
        <v>76</v>
      </c>
      <c r="E30960" s="1">
        <v>1867269</v>
      </c>
      <c r="G30960" t="s">
        <v>34</v>
      </c>
      <c r="H30960" t="s">
        <v>16675</v>
      </c>
      <c r="I30960" t="s">
        <v>2974</v>
      </c>
      <c r="J30960" t="s">
        <v>2975</v>
      </c>
      <c r="K30960" t="s">
        <v>37</v>
      </c>
      <c r="L30960" t="s">
        <v>38</v>
      </c>
      <c r="M30960" t="s">
        <v>434</v>
      </c>
    </row>
    <row r="30961" spans="1:13" x14ac:dyDescent="0.3">
      <c r="A30961" t="s">
        <v>30892</v>
      </c>
      <c r="C30961" t="s">
        <v>30851</v>
      </c>
      <c r="D30961">
        <v>1</v>
      </c>
      <c r="E30961" s="1">
        <v>10000</v>
      </c>
      <c r="G30961" t="s">
        <v>21</v>
      </c>
      <c r="H30961" t="s">
        <v>77</v>
      </c>
      <c r="I30961" t="s">
        <v>156</v>
      </c>
      <c r="J30961" t="s">
        <v>22</v>
      </c>
      <c r="K30961" t="s">
        <v>24</v>
      </c>
      <c r="L30961" t="s">
        <v>25</v>
      </c>
      <c r="M30961" t="s">
        <v>26</v>
      </c>
    </row>
    <row r="30962" spans="1:13" x14ac:dyDescent="0.3">
      <c r="A30962" t="s">
        <v>15438</v>
      </c>
      <c r="C30962" t="s">
        <v>15182</v>
      </c>
      <c r="D30962">
        <v>5</v>
      </c>
      <c r="E30962" s="1">
        <v>56253</v>
      </c>
      <c r="G30962" t="s">
        <v>34</v>
      </c>
      <c r="H30962" t="s">
        <v>6143</v>
      </c>
      <c r="I30962" t="s">
        <v>15439</v>
      </c>
      <c r="J30962" t="s">
        <v>119</v>
      </c>
      <c r="K30962" t="s">
        <v>24</v>
      </c>
      <c r="L30962" t="s">
        <v>25</v>
      </c>
      <c r="M30962" t="s">
        <v>6146</v>
      </c>
    </row>
    <row r="30963" spans="1:13" x14ac:dyDescent="0.3">
      <c r="A30963" t="s">
        <v>32616</v>
      </c>
      <c r="C30963" t="s">
        <v>32581</v>
      </c>
      <c r="D30963">
        <v>7</v>
      </c>
      <c r="E30963" s="1">
        <v>67215</v>
      </c>
      <c r="G30963" t="s">
        <v>34</v>
      </c>
      <c r="H30963" t="s">
        <v>6143</v>
      </c>
      <c r="I30963" t="s">
        <v>32617</v>
      </c>
      <c r="J30963" t="s">
        <v>70</v>
      </c>
      <c r="K30963" t="s">
        <v>24</v>
      </c>
      <c r="L30963" t="s">
        <v>25</v>
      </c>
      <c r="M30963" t="s">
        <v>6146</v>
      </c>
    </row>
    <row r="30964" spans="1:13" x14ac:dyDescent="0.3">
      <c r="A30964" t="s">
        <v>6214</v>
      </c>
      <c r="C30964" t="s">
        <v>6098</v>
      </c>
      <c r="D30964">
        <v>3</v>
      </c>
      <c r="E30964" s="1">
        <v>62190</v>
      </c>
      <c r="G30964" t="s">
        <v>34</v>
      </c>
      <c r="H30964" t="s">
        <v>6143</v>
      </c>
      <c r="I30964" t="s">
        <v>6215</v>
      </c>
      <c r="J30964" t="s">
        <v>6145</v>
      </c>
      <c r="K30964" t="s">
        <v>24</v>
      </c>
      <c r="L30964" t="s">
        <v>25</v>
      </c>
      <c r="M30964" t="s">
        <v>6146</v>
      </c>
    </row>
    <row r="30965" spans="1:13" x14ac:dyDescent="0.3">
      <c r="A30965" t="s">
        <v>6214</v>
      </c>
      <c r="C30965" t="s">
        <v>6098</v>
      </c>
      <c r="D30965">
        <v>3</v>
      </c>
      <c r="E30965" s="1">
        <v>28684</v>
      </c>
      <c r="G30965" t="s">
        <v>34</v>
      </c>
      <c r="H30965" t="s">
        <v>6143</v>
      </c>
      <c r="I30965" t="s">
        <v>6215</v>
      </c>
      <c r="J30965" t="s">
        <v>6145</v>
      </c>
      <c r="K30965" t="s">
        <v>24</v>
      </c>
      <c r="L30965" t="s">
        <v>25</v>
      </c>
      <c r="M30965" t="s">
        <v>6146</v>
      </c>
    </row>
    <row r="30966" spans="1:13" x14ac:dyDescent="0.3">
      <c r="A30966" t="s">
        <v>15281</v>
      </c>
      <c r="C30966" t="s">
        <v>24500</v>
      </c>
      <c r="D30966">
        <v>13</v>
      </c>
      <c r="E30966" s="1">
        <v>33000</v>
      </c>
      <c r="G30966" t="s">
        <v>34</v>
      </c>
      <c r="H30966" t="s">
        <v>18250</v>
      </c>
      <c r="I30966" t="s">
        <v>3392</v>
      </c>
      <c r="J30966" t="s">
        <v>236</v>
      </c>
      <c r="K30966" t="s">
        <v>24</v>
      </c>
      <c r="L30966" t="s">
        <v>25</v>
      </c>
      <c r="M30966" t="s">
        <v>6146</v>
      </c>
    </row>
    <row r="30967" spans="1:13" x14ac:dyDescent="0.3">
      <c r="A30967" t="s">
        <v>15281</v>
      </c>
      <c r="C30967" t="s">
        <v>15182</v>
      </c>
      <c r="D30967">
        <v>5</v>
      </c>
      <c r="E30967" s="1">
        <v>61950</v>
      </c>
      <c r="G30967" t="s">
        <v>34</v>
      </c>
      <c r="H30967" t="s">
        <v>6143</v>
      </c>
      <c r="I30967" t="s">
        <v>3392</v>
      </c>
      <c r="J30967" t="s">
        <v>236</v>
      </c>
      <c r="K30967" t="s">
        <v>24</v>
      </c>
      <c r="L30967" t="s">
        <v>25</v>
      </c>
      <c r="M30967" t="s">
        <v>6146</v>
      </c>
    </row>
    <row r="30968" spans="1:13" x14ac:dyDescent="0.3">
      <c r="A30968" t="s">
        <v>19584</v>
      </c>
      <c r="C30968" t="s">
        <v>19404</v>
      </c>
      <c r="D30968">
        <v>6</v>
      </c>
      <c r="E30968" s="1">
        <v>7100</v>
      </c>
      <c r="G30968" t="s">
        <v>34</v>
      </c>
      <c r="H30968" t="s">
        <v>6143</v>
      </c>
      <c r="I30968" t="s">
        <v>19585</v>
      </c>
      <c r="J30968" t="s">
        <v>280</v>
      </c>
      <c r="K30968" t="s">
        <v>24</v>
      </c>
      <c r="L30968" t="s">
        <v>25</v>
      </c>
      <c r="M30968" t="s">
        <v>6146</v>
      </c>
    </row>
    <row r="30969" spans="1:13" x14ac:dyDescent="0.3">
      <c r="A30969" t="s">
        <v>13845</v>
      </c>
      <c r="C30969" t="s">
        <v>13456</v>
      </c>
      <c r="D30969">
        <v>7</v>
      </c>
      <c r="E30969" s="1">
        <v>4704</v>
      </c>
      <c r="G30969" t="s">
        <v>34</v>
      </c>
      <c r="H30969" t="s">
        <v>6143</v>
      </c>
      <c r="I30969" t="s">
        <v>13846</v>
      </c>
      <c r="J30969" t="s">
        <v>30</v>
      </c>
      <c r="K30969" t="s">
        <v>24</v>
      </c>
      <c r="L30969" t="s">
        <v>25</v>
      </c>
      <c r="M30969" t="s">
        <v>6146</v>
      </c>
    </row>
    <row r="30970" spans="1:13" x14ac:dyDescent="0.3">
      <c r="A30970" t="s">
        <v>1089</v>
      </c>
      <c r="C30970" t="s">
        <v>2957</v>
      </c>
      <c r="D30970">
        <v>24</v>
      </c>
      <c r="E30970" s="1">
        <v>300000</v>
      </c>
      <c r="G30970" t="s">
        <v>748</v>
      </c>
      <c r="H30970" t="s">
        <v>77</v>
      </c>
      <c r="I30970" t="s">
        <v>22</v>
      </c>
      <c r="J30970" t="s">
        <v>23</v>
      </c>
      <c r="K30970" t="s">
        <v>24</v>
      </c>
      <c r="L30970" t="s">
        <v>25</v>
      </c>
      <c r="M30970" t="s">
        <v>766</v>
      </c>
    </row>
    <row r="30971" spans="1:13" x14ac:dyDescent="0.3">
      <c r="A30971" t="s">
        <v>1089</v>
      </c>
      <c r="C30971" t="s">
        <v>2269</v>
      </c>
      <c r="D30971">
        <v>12</v>
      </c>
      <c r="E30971" s="1">
        <v>250000</v>
      </c>
      <c r="G30971" t="s">
        <v>111</v>
      </c>
      <c r="H30971" t="s">
        <v>2434</v>
      </c>
      <c r="I30971" t="s">
        <v>22</v>
      </c>
      <c r="J30971" t="s">
        <v>23</v>
      </c>
      <c r="K30971" t="s">
        <v>24</v>
      </c>
      <c r="L30971" t="s">
        <v>25</v>
      </c>
      <c r="M30971" t="s">
        <v>232</v>
      </c>
    </row>
    <row r="30972" spans="1:13" x14ac:dyDescent="0.3">
      <c r="A30972" t="s">
        <v>1089</v>
      </c>
      <c r="C30972" t="s">
        <v>1558</v>
      </c>
      <c r="D30972">
        <v>12</v>
      </c>
      <c r="E30972" s="1">
        <v>200000</v>
      </c>
      <c r="G30972" t="s">
        <v>748</v>
      </c>
      <c r="H30972" t="s">
        <v>1735</v>
      </c>
      <c r="I30972" t="s">
        <v>22</v>
      </c>
      <c r="J30972" t="s">
        <v>23</v>
      </c>
      <c r="K30972" t="s">
        <v>24</v>
      </c>
      <c r="L30972" t="s">
        <v>25</v>
      </c>
      <c r="M30972" t="s">
        <v>749</v>
      </c>
    </row>
    <row r="30973" spans="1:13" x14ac:dyDescent="0.3">
      <c r="A30973" t="s">
        <v>1089</v>
      </c>
      <c r="C30973" t="s">
        <v>1275</v>
      </c>
      <c r="D30973">
        <v>24</v>
      </c>
      <c r="E30973" s="1">
        <v>160000</v>
      </c>
      <c r="G30973" t="s">
        <v>69</v>
      </c>
      <c r="H30973" t="s">
        <v>1324</v>
      </c>
      <c r="I30973" t="s">
        <v>22</v>
      </c>
      <c r="J30973" t="s">
        <v>23</v>
      </c>
      <c r="K30973" t="s">
        <v>24</v>
      </c>
      <c r="L30973" t="s">
        <v>25</v>
      </c>
      <c r="M30973" t="s">
        <v>221</v>
      </c>
    </row>
    <row r="30974" spans="1:13" x14ac:dyDescent="0.3">
      <c r="A30974" t="s">
        <v>1089</v>
      </c>
      <c r="C30974" t="s">
        <v>979</v>
      </c>
      <c r="D30974">
        <v>12</v>
      </c>
      <c r="E30974" s="1">
        <v>780000</v>
      </c>
      <c r="G30974" t="s">
        <v>111</v>
      </c>
      <c r="H30974" t="s">
        <v>1090</v>
      </c>
      <c r="I30974" t="s">
        <v>22</v>
      </c>
      <c r="J30974" t="s">
        <v>23</v>
      </c>
      <c r="K30974" t="s">
        <v>24</v>
      </c>
      <c r="L30974" t="s">
        <v>25</v>
      </c>
      <c r="M30974" t="s">
        <v>232</v>
      </c>
    </row>
    <row r="30975" spans="1:13" x14ac:dyDescent="0.3">
      <c r="A30975" t="s">
        <v>1089</v>
      </c>
      <c r="C30975" t="s">
        <v>28936</v>
      </c>
      <c r="D30975">
        <v>12</v>
      </c>
      <c r="E30975" s="1">
        <v>50000</v>
      </c>
      <c r="G30975" t="s">
        <v>111</v>
      </c>
      <c r="H30975" t="s">
        <v>29065</v>
      </c>
      <c r="I30975" t="s">
        <v>22</v>
      </c>
      <c r="J30975" t="s">
        <v>23</v>
      </c>
      <c r="K30975" t="s">
        <v>24</v>
      </c>
      <c r="L30975" t="s">
        <v>25</v>
      </c>
      <c r="M30975" t="s">
        <v>232</v>
      </c>
    </row>
    <row r="30976" spans="1:13" x14ac:dyDescent="0.3">
      <c r="A30976" t="s">
        <v>1089</v>
      </c>
      <c r="C30976" t="s">
        <v>30364</v>
      </c>
      <c r="D30976">
        <v>12</v>
      </c>
      <c r="E30976" s="1">
        <v>400000</v>
      </c>
      <c r="G30976" t="s">
        <v>69</v>
      </c>
      <c r="H30976" t="s">
        <v>30363</v>
      </c>
      <c r="I30976" t="s">
        <v>22</v>
      </c>
      <c r="J30976" t="s">
        <v>23</v>
      </c>
      <c r="K30976" t="s">
        <v>24</v>
      </c>
      <c r="L30976" t="s">
        <v>25</v>
      </c>
      <c r="M30976" t="s">
        <v>221</v>
      </c>
    </row>
    <row r="30977" spans="1:13" x14ac:dyDescent="0.3">
      <c r="A30977" t="s">
        <v>1089</v>
      </c>
      <c r="C30977" t="s">
        <v>31019</v>
      </c>
      <c r="D30977">
        <v>25</v>
      </c>
      <c r="E30977" s="1">
        <v>2000000</v>
      </c>
      <c r="G30977" t="s">
        <v>111</v>
      </c>
      <c r="H30977" t="s">
        <v>3865</v>
      </c>
      <c r="I30977" t="s">
        <v>22</v>
      </c>
      <c r="J30977" t="s">
        <v>23</v>
      </c>
      <c r="K30977" t="s">
        <v>24</v>
      </c>
      <c r="L30977" t="s">
        <v>25</v>
      </c>
      <c r="M30977" t="s">
        <v>232</v>
      </c>
    </row>
    <row r="30978" spans="1:13" x14ac:dyDescent="0.3">
      <c r="A30978" t="s">
        <v>1089</v>
      </c>
      <c r="C30978" t="s">
        <v>5155</v>
      </c>
      <c r="D30978">
        <v>24</v>
      </c>
      <c r="E30978" s="1">
        <v>100000</v>
      </c>
      <c r="G30978" t="s">
        <v>111</v>
      </c>
      <c r="H30978" t="s">
        <v>4311</v>
      </c>
      <c r="I30978" t="s">
        <v>22</v>
      </c>
      <c r="J30978" t="s">
        <v>23</v>
      </c>
      <c r="K30978" t="s">
        <v>24</v>
      </c>
      <c r="L30978" t="s">
        <v>25</v>
      </c>
      <c r="M30978" t="s">
        <v>232</v>
      </c>
    </row>
    <row r="30979" spans="1:13" x14ac:dyDescent="0.3">
      <c r="A30979" t="s">
        <v>1089</v>
      </c>
      <c r="C30979" t="s">
        <v>23856</v>
      </c>
      <c r="D30979">
        <v>23</v>
      </c>
      <c r="E30979" s="1">
        <v>2500000</v>
      </c>
      <c r="G30979" t="s">
        <v>111</v>
      </c>
      <c r="H30979" t="s">
        <v>23942</v>
      </c>
      <c r="I30979" t="s">
        <v>22</v>
      </c>
      <c r="J30979" t="s">
        <v>23</v>
      </c>
      <c r="K30979" t="s">
        <v>24</v>
      </c>
      <c r="L30979" t="s">
        <v>25</v>
      </c>
      <c r="M30979" t="s">
        <v>232</v>
      </c>
    </row>
    <row r="30980" spans="1:13" x14ac:dyDescent="0.3">
      <c r="A30980" t="s">
        <v>1089</v>
      </c>
      <c r="C30980" t="s">
        <v>21173</v>
      </c>
      <c r="D30980">
        <v>31</v>
      </c>
      <c r="E30980" s="1">
        <v>750000</v>
      </c>
      <c r="G30980" t="s">
        <v>111</v>
      </c>
      <c r="H30980" t="s">
        <v>21466</v>
      </c>
      <c r="I30980" t="s">
        <v>22</v>
      </c>
      <c r="J30980" t="s">
        <v>23</v>
      </c>
      <c r="K30980" t="s">
        <v>24</v>
      </c>
      <c r="L30980" t="s">
        <v>25</v>
      </c>
      <c r="M30980" t="s">
        <v>232</v>
      </c>
    </row>
    <row r="30981" spans="1:13" x14ac:dyDescent="0.3">
      <c r="A30981" t="s">
        <v>1089</v>
      </c>
      <c r="C30981" t="s">
        <v>22646</v>
      </c>
      <c r="D30981">
        <v>17</v>
      </c>
      <c r="E30981" s="1">
        <v>750000</v>
      </c>
      <c r="G30981" t="s">
        <v>111</v>
      </c>
      <c r="H30981" t="s">
        <v>22747</v>
      </c>
      <c r="I30981" t="s">
        <v>22</v>
      </c>
      <c r="J30981" t="s">
        <v>23</v>
      </c>
      <c r="K30981" t="s">
        <v>24</v>
      </c>
      <c r="L30981" t="s">
        <v>25</v>
      </c>
      <c r="M30981" t="s">
        <v>232</v>
      </c>
    </row>
    <row r="30982" spans="1:13" x14ac:dyDescent="0.3">
      <c r="A30982" t="s">
        <v>1089</v>
      </c>
      <c r="C30982" t="s">
        <v>17183</v>
      </c>
      <c r="D30982">
        <v>25</v>
      </c>
      <c r="E30982" s="1">
        <v>925000</v>
      </c>
      <c r="G30982" t="s">
        <v>111</v>
      </c>
      <c r="H30982" t="s">
        <v>17324</v>
      </c>
      <c r="I30982" t="s">
        <v>22</v>
      </c>
      <c r="J30982" t="s">
        <v>23</v>
      </c>
      <c r="K30982" t="s">
        <v>24</v>
      </c>
      <c r="L30982" t="s">
        <v>25</v>
      </c>
      <c r="M30982" t="s">
        <v>232</v>
      </c>
    </row>
    <row r="30983" spans="1:13" x14ac:dyDescent="0.3">
      <c r="A30983" t="s">
        <v>1089</v>
      </c>
      <c r="C30983" t="s">
        <v>11613</v>
      </c>
      <c r="D30983">
        <v>24</v>
      </c>
      <c r="E30983" s="1">
        <v>1200000</v>
      </c>
      <c r="G30983" t="s">
        <v>111</v>
      </c>
      <c r="H30983" t="s">
        <v>11668</v>
      </c>
      <c r="I30983" t="s">
        <v>22</v>
      </c>
      <c r="J30983" t="s">
        <v>23</v>
      </c>
      <c r="K30983" t="s">
        <v>24</v>
      </c>
      <c r="L30983" t="s">
        <v>25</v>
      </c>
      <c r="M30983" t="s">
        <v>232</v>
      </c>
    </row>
    <row r="30984" spans="1:13" x14ac:dyDescent="0.3">
      <c r="A30984" t="s">
        <v>31839</v>
      </c>
      <c r="C30984" t="s">
        <v>31834</v>
      </c>
      <c r="D30984">
        <v>12</v>
      </c>
      <c r="E30984" s="1">
        <v>200000</v>
      </c>
      <c r="G30984" t="s">
        <v>111</v>
      </c>
      <c r="H30984" t="s">
        <v>31840</v>
      </c>
      <c r="I30984" t="s">
        <v>20316</v>
      </c>
      <c r="J30984" t="s">
        <v>288</v>
      </c>
      <c r="K30984" t="s">
        <v>24</v>
      </c>
      <c r="L30984" t="s">
        <v>25</v>
      </c>
      <c r="M30984" t="s">
        <v>6109</v>
      </c>
    </row>
    <row r="30985" spans="1:13" x14ac:dyDescent="0.3">
      <c r="A30985" t="s">
        <v>32286</v>
      </c>
      <c r="C30985" t="s">
        <v>32274</v>
      </c>
      <c r="D30985">
        <v>12</v>
      </c>
      <c r="E30985" s="1">
        <v>200000</v>
      </c>
      <c r="G30985" t="s">
        <v>111</v>
      </c>
      <c r="H30985" t="s">
        <v>5210</v>
      </c>
      <c r="I30985" t="s">
        <v>6777</v>
      </c>
      <c r="J30985" t="s">
        <v>288</v>
      </c>
      <c r="K30985" t="s">
        <v>24</v>
      </c>
      <c r="L30985" t="s">
        <v>25</v>
      </c>
      <c r="M30985" t="s">
        <v>6109</v>
      </c>
    </row>
    <row r="30986" spans="1:13" x14ac:dyDescent="0.3">
      <c r="A30986" t="s">
        <v>7745</v>
      </c>
      <c r="C30986" t="s">
        <v>29426</v>
      </c>
      <c r="D30986">
        <v>11</v>
      </c>
      <c r="E30986" s="1">
        <v>100000</v>
      </c>
      <c r="G30986" t="s">
        <v>21</v>
      </c>
      <c r="H30986" t="s">
        <v>77</v>
      </c>
      <c r="I30986" t="s">
        <v>156</v>
      </c>
      <c r="J30986" t="s">
        <v>22</v>
      </c>
      <c r="K30986" t="s">
        <v>24</v>
      </c>
      <c r="L30986" t="s">
        <v>25</v>
      </c>
      <c r="M30986" t="s">
        <v>26</v>
      </c>
    </row>
    <row r="30987" spans="1:13" x14ac:dyDescent="0.3">
      <c r="A30987" t="s">
        <v>7745</v>
      </c>
      <c r="C30987" t="s">
        <v>29426</v>
      </c>
      <c r="D30987">
        <v>1</v>
      </c>
      <c r="E30987" s="1">
        <v>1000</v>
      </c>
      <c r="G30987" t="s">
        <v>21</v>
      </c>
      <c r="H30987" t="s">
        <v>77</v>
      </c>
      <c r="I30987" t="s">
        <v>156</v>
      </c>
      <c r="J30987" t="s">
        <v>22</v>
      </c>
      <c r="K30987" t="s">
        <v>24</v>
      </c>
      <c r="L30987" t="s">
        <v>25</v>
      </c>
      <c r="M30987" t="s">
        <v>26</v>
      </c>
    </row>
    <row r="30988" spans="1:13" x14ac:dyDescent="0.3">
      <c r="A30988" t="s">
        <v>7745</v>
      </c>
      <c r="C30988" t="s">
        <v>21714</v>
      </c>
      <c r="D30988">
        <v>124</v>
      </c>
      <c r="E30988" s="1">
        <v>7500000</v>
      </c>
      <c r="G30988" t="s">
        <v>21</v>
      </c>
      <c r="H30988" t="s">
        <v>21715</v>
      </c>
      <c r="I30988" t="s">
        <v>156</v>
      </c>
      <c r="J30988" t="s">
        <v>22</v>
      </c>
      <c r="K30988" t="s">
        <v>24</v>
      </c>
      <c r="L30988" t="s">
        <v>25</v>
      </c>
      <c r="M30988" t="s">
        <v>26</v>
      </c>
    </row>
    <row r="30989" spans="1:13" x14ac:dyDescent="0.3">
      <c r="A30989" t="s">
        <v>7745</v>
      </c>
      <c r="C30989" t="s">
        <v>21714</v>
      </c>
      <c r="D30989">
        <v>2</v>
      </c>
      <c r="E30989" s="1">
        <v>16000</v>
      </c>
      <c r="G30989" t="s">
        <v>21</v>
      </c>
      <c r="H30989" t="s">
        <v>68</v>
      </c>
      <c r="I30989" t="s">
        <v>156</v>
      </c>
      <c r="J30989" t="s">
        <v>22</v>
      </c>
      <c r="K30989" t="s">
        <v>24</v>
      </c>
      <c r="L30989" t="s">
        <v>25</v>
      </c>
      <c r="M30989" t="s">
        <v>26</v>
      </c>
    </row>
    <row r="30990" spans="1:13" x14ac:dyDescent="0.3">
      <c r="A30990" t="s">
        <v>7745</v>
      </c>
      <c r="C30990" t="s">
        <v>15737</v>
      </c>
      <c r="D30990">
        <v>1</v>
      </c>
      <c r="E30990" s="1">
        <v>1000</v>
      </c>
      <c r="G30990" t="s">
        <v>21</v>
      </c>
      <c r="H30990" t="s">
        <v>68</v>
      </c>
      <c r="I30990" t="s">
        <v>156</v>
      </c>
      <c r="J30990" t="s">
        <v>22</v>
      </c>
      <c r="K30990" t="s">
        <v>24</v>
      </c>
      <c r="L30990" t="s">
        <v>25</v>
      </c>
      <c r="M30990" t="s">
        <v>26</v>
      </c>
    </row>
    <row r="30991" spans="1:13" x14ac:dyDescent="0.3">
      <c r="A30991" t="s">
        <v>7745</v>
      </c>
      <c r="C30991" t="s">
        <v>7634</v>
      </c>
      <c r="D30991">
        <v>1</v>
      </c>
      <c r="E30991" s="1">
        <v>40000</v>
      </c>
      <c r="G30991" t="s">
        <v>111</v>
      </c>
      <c r="H30991" t="s">
        <v>7746</v>
      </c>
      <c r="I30991" t="s">
        <v>156</v>
      </c>
      <c r="J30991" t="s">
        <v>22</v>
      </c>
      <c r="K30991" t="s">
        <v>24</v>
      </c>
      <c r="L30991" t="s">
        <v>25</v>
      </c>
      <c r="M30991" t="s">
        <v>6109</v>
      </c>
    </row>
    <row r="30992" spans="1:13" x14ac:dyDescent="0.3">
      <c r="A30992" t="s">
        <v>7745</v>
      </c>
      <c r="C30992" t="s">
        <v>7634</v>
      </c>
      <c r="D30992">
        <v>1</v>
      </c>
      <c r="E30992" s="1">
        <v>2000</v>
      </c>
      <c r="G30992" t="s">
        <v>21</v>
      </c>
      <c r="H30992" t="s">
        <v>970</v>
      </c>
      <c r="I30992" t="s">
        <v>156</v>
      </c>
      <c r="J30992" t="s">
        <v>22</v>
      </c>
      <c r="K30992" t="s">
        <v>24</v>
      </c>
      <c r="L30992" t="s">
        <v>25</v>
      </c>
      <c r="M30992" t="s">
        <v>26</v>
      </c>
    </row>
    <row r="30993" spans="1:13" x14ac:dyDescent="0.3">
      <c r="A30993" t="s">
        <v>7745</v>
      </c>
      <c r="C30993" t="s">
        <v>24725</v>
      </c>
      <c r="D30993">
        <v>64</v>
      </c>
      <c r="E30993" s="1">
        <v>5500000</v>
      </c>
      <c r="G30993" t="s">
        <v>111</v>
      </c>
      <c r="H30993" t="s">
        <v>24735</v>
      </c>
      <c r="I30993" t="s">
        <v>156</v>
      </c>
      <c r="J30993" t="s">
        <v>22</v>
      </c>
      <c r="K30993" t="s">
        <v>24</v>
      </c>
      <c r="L30993" t="s">
        <v>25</v>
      </c>
      <c r="M30993" t="s">
        <v>6109</v>
      </c>
    </row>
    <row r="30994" spans="1:13" x14ac:dyDescent="0.3">
      <c r="A30994" t="s">
        <v>7745</v>
      </c>
      <c r="C30994" t="s">
        <v>24725</v>
      </c>
      <c r="D30994">
        <v>60</v>
      </c>
      <c r="E30994" s="1">
        <v>1250000</v>
      </c>
      <c r="G30994" t="s">
        <v>111</v>
      </c>
      <c r="H30994" t="s">
        <v>24769</v>
      </c>
      <c r="I30994" t="s">
        <v>156</v>
      </c>
      <c r="J30994" t="s">
        <v>22</v>
      </c>
      <c r="K30994" t="s">
        <v>24</v>
      </c>
      <c r="L30994" t="s">
        <v>25</v>
      </c>
      <c r="M30994" t="s">
        <v>6109</v>
      </c>
    </row>
    <row r="30995" spans="1:13" x14ac:dyDescent="0.3">
      <c r="A30995" t="s">
        <v>7745</v>
      </c>
      <c r="C30995" t="s">
        <v>25056</v>
      </c>
      <c r="D30995">
        <v>36</v>
      </c>
      <c r="E30995" s="1">
        <v>480946</v>
      </c>
      <c r="G30995" t="s">
        <v>111</v>
      </c>
      <c r="H30995" t="s">
        <v>25067</v>
      </c>
      <c r="I30995" t="s">
        <v>156</v>
      </c>
      <c r="J30995" t="s">
        <v>22</v>
      </c>
      <c r="K30995" t="s">
        <v>24</v>
      </c>
      <c r="L30995" t="s">
        <v>25</v>
      </c>
      <c r="M30995" t="s">
        <v>6109</v>
      </c>
    </row>
    <row r="30996" spans="1:13" x14ac:dyDescent="0.3">
      <c r="A30996" t="s">
        <v>7745</v>
      </c>
      <c r="C30996" t="s">
        <v>20401</v>
      </c>
      <c r="D30996">
        <v>36</v>
      </c>
      <c r="E30996" s="1">
        <v>250000</v>
      </c>
      <c r="G30996" t="s">
        <v>111</v>
      </c>
      <c r="H30996" t="s">
        <v>20430</v>
      </c>
      <c r="I30996" t="s">
        <v>156</v>
      </c>
      <c r="J30996" t="s">
        <v>22</v>
      </c>
      <c r="K30996" t="s">
        <v>24</v>
      </c>
      <c r="L30996" t="s">
        <v>25</v>
      </c>
      <c r="M30996" t="s">
        <v>6109</v>
      </c>
    </row>
    <row r="30997" spans="1:13" x14ac:dyDescent="0.3">
      <c r="A30997" t="s">
        <v>7745</v>
      </c>
      <c r="C30997" t="s">
        <v>19936</v>
      </c>
      <c r="D30997">
        <v>91</v>
      </c>
      <c r="E30997" s="1">
        <v>2838383</v>
      </c>
      <c r="G30997" t="s">
        <v>111</v>
      </c>
      <c r="H30997" t="s">
        <v>19937</v>
      </c>
      <c r="I30997" t="s">
        <v>156</v>
      </c>
      <c r="J30997" t="s">
        <v>22</v>
      </c>
      <c r="K30997" t="s">
        <v>24</v>
      </c>
      <c r="L30997" t="s">
        <v>25</v>
      </c>
      <c r="M30997" t="s">
        <v>6109</v>
      </c>
    </row>
    <row r="30998" spans="1:13" x14ac:dyDescent="0.3">
      <c r="A30998" t="s">
        <v>7745</v>
      </c>
      <c r="C30998" t="s">
        <v>36619</v>
      </c>
      <c r="D30998">
        <v>24</v>
      </c>
      <c r="E30998" s="1">
        <v>2000000</v>
      </c>
      <c r="G30998" t="s">
        <v>111</v>
      </c>
      <c r="H30998" t="s">
        <v>36639</v>
      </c>
      <c r="I30998" t="s">
        <v>156</v>
      </c>
      <c r="J30998" t="s">
        <v>22</v>
      </c>
      <c r="K30998" t="s">
        <v>24</v>
      </c>
      <c r="L30998" t="s">
        <v>25</v>
      </c>
      <c r="M30998" t="s">
        <v>6109</v>
      </c>
    </row>
    <row r="30999" spans="1:13" x14ac:dyDescent="0.3">
      <c r="A30999" t="s">
        <v>9270</v>
      </c>
      <c r="C30999" t="s">
        <v>9547</v>
      </c>
      <c r="D30999">
        <v>1</v>
      </c>
      <c r="E30999" s="1">
        <v>35000</v>
      </c>
      <c r="G30999" t="s">
        <v>111</v>
      </c>
      <c r="H30999" t="s">
        <v>9878</v>
      </c>
      <c r="I30999" t="s">
        <v>153</v>
      </c>
      <c r="J30999" t="s">
        <v>22</v>
      </c>
      <c r="K30999" t="s">
        <v>24</v>
      </c>
      <c r="L30999" t="s">
        <v>25</v>
      </c>
      <c r="M30999" t="s">
        <v>6109</v>
      </c>
    </row>
    <row r="31000" spans="1:13" x14ac:dyDescent="0.3">
      <c r="A31000" t="s">
        <v>9270</v>
      </c>
      <c r="C31000" t="s">
        <v>9183</v>
      </c>
      <c r="D31000">
        <v>1</v>
      </c>
      <c r="E31000" s="1">
        <v>25000</v>
      </c>
      <c r="G31000" t="s">
        <v>111</v>
      </c>
      <c r="H31000" t="s">
        <v>9271</v>
      </c>
      <c r="I31000" t="s">
        <v>153</v>
      </c>
      <c r="J31000" t="s">
        <v>22</v>
      </c>
      <c r="K31000" t="s">
        <v>24</v>
      </c>
      <c r="L31000" t="s">
        <v>25</v>
      </c>
      <c r="M31000" t="s">
        <v>6109</v>
      </c>
    </row>
    <row r="31001" spans="1:13" x14ac:dyDescent="0.3">
      <c r="A31001" t="s">
        <v>9270</v>
      </c>
      <c r="C31001" t="s">
        <v>24725</v>
      </c>
      <c r="D31001">
        <v>50</v>
      </c>
      <c r="E31001" s="1">
        <v>450000</v>
      </c>
      <c r="G31001" t="s">
        <v>111</v>
      </c>
      <c r="H31001" t="s">
        <v>5210</v>
      </c>
      <c r="I31001" t="s">
        <v>153</v>
      </c>
      <c r="J31001" t="s">
        <v>22</v>
      </c>
      <c r="K31001" t="s">
        <v>24</v>
      </c>
      <c r="L31001" t="s">
        <v>25</v>
      </c>
      <c r="M31001" t="s">
        <v>6109</v>
      </c>
    </row>
    <row r="31002" spans="1:13" x14ac:dyDescent="0.3">
      <c r="A31002" t="s">
        <v>24518</v>
      </c>
      <c r="C31002" t="s">
        <v>24500</v>
      </c>
      <c r="D31002">
        <v>24</v>
      </c>
      <c r="E31002" s="1">
        <v>75000</v>
      </c>
      <c r="G31002" t="s">
        <v>111</v>
      </c>
      <c r="H31002" t="s">
        <v>18280</v>
      </c>
      <c r="I31002" t="s">
        <v>6132</v>
      </c>
      <c r="J31002" t="s">
        <v>22</v>
      </c>
      <c r="K31002" t="s">
        <v>24</v>
      </c>
      <c r="L31002" t="s">
        <v>25</v>
      </c>
      <c r="M31002" t="s">
        <v>6109</v>
      </c>
    </row>
    <row r="31003" spans="1:13" x14ac:dyDescent="0.3">
      <c r="A31003" t="s">
        <v>18930</v>
      </c>
      <c r="C31003" t="s">
        <v>18470</v>
      </c>
      <c r="D31003">
        <v>12</v>
      </c>
      <c r="E31003" s="1">
        <v>12975</v>
      </c>
      <c r="G31003" t="s">
        <v>34</v>
      </c>
      <c r="H31003" t="s">
        <v>18931</v>
      </c>
      <c r="I31003" t="s">
        <v>18932</v>
      </c>
      <c r="J31003" t="s">
        <v>86</v>
      </c>
      <c r="K31003" t="s">
        <v>24</v>
      </c>
      <c r="L31003" t="s">
        <v>25</v>
      </c>
      <c r="M31003" t="s">
        <v>6146</v>
      </c>
    </row>
    <row r="31004" spans="1:13" x14ac:dyDescent="0.3">
      <c r="A31004" t="s">
        <v>15093</v>
      </c>
      <c r="C31004" t="s">
        <v>15008</v>
      </c>
      <c r="D31004">
        <v>4</v>
      </c>
      <c r="E31004" s="1">
        <v>7754</v>
      </c>
      <c r="G31004" t="s">
        <v>34</v>
      </c>
      <c r="H31004" t="s">
        <v>6143</v>
      </c>
      <c r="I31004" t="s">
        <v>15094</v>
      </c>
      <c r="J31004" t="s">
        <v>761</v>
      </c>
      <c r="K31004" t="s">
        <v>24</v>
      </c>
      <c r="L31004" t="s">
        <v>25</v>
      </c>
      <c r="M31004" t="s">
        <v>6146</v>
      </c>
    </row>
    <row r="31005" spans="1:13" x14ac:dyDescent="0.3">
      <c r="A31005" t="s">
        <v>24811</v>
      </c>
      <c r="C31005" t="s">
        <v>24785</v>
      </c>
      <c r="D31005">
        <v>60</v>
      </c>
      <c r="E31005" s="1">
        <v>2520000</v>
      </c>
      <c r="G31005" t="s">
        <v>111</v>
      </c>
      <c r="H31005" t="s">
        <v>24812</v>
      </c>
      <c r="I31005" t="s">
        <v>70</v>
      </c>
      <c r="J31005" t="s">
        <v>70</v>
      </c>
      <c r="K31005" t="s">
        <v>24</v>
      </c>
      <c r="L31005" t="s">
        <v>25</v>
      </c>
      <c r="M31005" t="s">
        <v>120</v>
      </c>
    </row>
    <row r="31006" spans="1:13" x14ac:dyDescent="0.3">
      <c r="A31006" t="s">
        <v>31892</v>
      </c>
      <c r="C31006" t="s">
        <v>31866</v>
      </c>
      <c r="D31006">
        <v>12</v>
      </c>
      <c r="E31006" s="1">
        <v>100000</v>
      </c>
      <c r="G31006" t="s">
        <v>111</v>
      </c>
      <c r="H31006" t="s">
        <v>31891</v>
      </c>
      <c r="I31006" t="s">
        <v>8745</v>
      </c>
      <c r="J31006" t="s">
        <v>22</v>
      </c>
      <c r="K31006" t="s">
        <v>24</v>
      </c>
      <c r="L31006" t="s">
        <v>25</v>
      </c>
      <c r="M31006" t="s">
        <v>6109</v>
      </c>
    </row>
    <row r="31007" spans="1:13" x14ac:dyDescent="0.3">
      <c r="A31007" t="s">
        <v>14050</v>
      </c>
      <c r="C31007" t="s">
        <v>37047</v>
      </c>
      <c r="D31007">
        <v>50</v>
      </c>
      <c r="E31007" s="1">
        <v>250000</v>
      </c>
      <c r="G31007" t="s">
        <v>111</v>
      </c>
      <c r="H31007" t="s">
        <v>37182</v>
      </c>
      <c r="I31007" t="s">
        <v>6517</v>
      </c>
      <c r="J31007" t="s">
        <v>22</v>
      </c>
      <c r="K31007" t="s">
        <v>24</v>
      </c>
      <c r="L31007" t="s">
        <v>25</v>
      </c>
      <c r="M31007" t="s">
        <v>6109</v>
      </c>
    </row>
    <row r="31008" spans="1:13" x14ac:dyDescent="0.3">
      <c r="A31008" t="s">
        <v>14050</v>
      </c>
      <c r="C31008" t="s">
        <v>19032</v>
      </c>
      <c r="D31008">
        <v>12</v>
      </c>
      <c r="E31008" s="1">
        <v>25000</v>
      </c>
      <c r="G31008" t="s">
        <v>111</v>
      </c>
      <c r="H31008" t="s">
        <v>5210</v>
      </c>
      <c r="I31008" t="s">
        <v>6517</v>
      </c>
      <c r="J31008" t="s">
        <v>22</v>
      </c>
      <c r="K31008" t="s">
        <v>24</v>
      </c>
      <c r="L31008" t="s">
        <v>25</v>
      </c>
      <c r="M31008" t="s">
        <v>6109</v>
      </c>
    </row>
    <row r="31009" spans="1:13" x14ac:dyDescent="0.3">
      <c r="A31009" t="s">
        <v>14050</v>
      </c>
      <c r="C31009" t="s">
        <v>14030</v>
      </c>
      <c r="D31009">
        <v>12</v>
      </c>
      <c r="E31009" s="1">
        <v>80000</v>
      </c>
      <c r="G31009" t="s">
        <v>111</v>
      </c>
      <c r="H31009" t="s">
        <v>14051</v>
      </c>
      <c r="I31009" t="s">
        <v>6517</v>
      </c>
      <c r="J31009" t="s">
        <v>22</v>
      </c>
      <c r="K31009" t="s">
        <v>24</v>
      </c>
      <c r="L31009" t="s">
        <v>25</v>
      </c>
      <c r="M31009" t="s">
        <v>6109</v>
      </c>
    </row>
    <row r="31010" spans="1:13" x14ac:dyDescent="0.3">
      <c r="A31010" t="s">
        <v>14575</v>
      </c>
      <c r="C31010" t="s">
        <v>24725</v>
      </c>
      <c r="D31010">
        <v>48</v>
      </c>
      <c r="E31010" s="1">
        <v>49273</v>
      </c>
      <c r="G31010" t="s">
        <v>111</v>
      </c>
      <c r="H31010" t="s">
        <v>24734</v>
      </c>
      <c r="I31010" t="s">
        <v>287</v>
      </c>
      <c r="J31010" t="s">
        <v>288</v>
      </c>
      <c r="K31010" t="s">
        <v>24</v>
      </c>
      <c r="L31010" t="s">
        <v>25</v>
      </c>
      <c r="M31010" t="s">
        <v>6109</v>
      </c>
    </row>
    <row r="31011" spans="1:13" x14ac:dyDescent="0.3">
      <c r="A31011" t="s">
        <v>14575</v>
      </c>
      <c r="C31011" t="s">
        <v>14552</v>
      </c>
      <c r="D31011">
        <v>12</v>
      </c>
      <c r="E31011" s="1">
        <v>1000000</v>
      </c>
      <c r="G31011" t="s">
        <v>111</v>
      </c>
      <c r="H31011" t="s">
        <v>14576</v>
      </c>
      <c r="I31011" t="s">
        <v>287</v>
      </c>
      <c r="J31011" t="s">
        <v>288</v>
      </c>
      <c r="K31011" t="s">
        <v>24</v>
      </c>
      <c r="L31011" t="s">
        <v>25</v>
      </c>
      <c r="M31011" t="s">
        <v>6109</v>
      </c>
    </row>
    <row r="31012" spans="1:13" x14ac:dyDescent="0.3">
      <c r="A31012" t="s">
        <v>29213</v>
      </c>
      <c r="C31012" t="s">
        <v>29114</v>
      </c>
      <c r="D31012">
        <v>18</v>
      </c>
      <c r="E31012" s="1">
        <v>100000</v>
      </c>
      <c r="G31012" t="s">
        <v>111</v>
      </c>
      <c r="H31012" t="s">
        <v>29214</v>
      </c>
      <c r="I31012" t="s">
        <v>575</v>
      </c>
      <c r="J31012" t="s">
        <v>30</v>
      </c>
      <c r="K31012" t="s">
        <v>24</v>
      </c>
      <c r="L31012" t="s">
        <v>17</v>
      </c>
      <c r="M31012" t="s">
        <v>112</v>
      </c>
    </row>
    <row r="31013" spans="1:13" x14ac:dyDescent="0.3">
      <c r="A31013" t="s">
        <v>7543</v>
      </c>
      <c r="C31013" t="s">
        <v>30851</v>
      </c>
      <c r="D31013">
        <v>1</v>
      </c>
      <c r="E31013" s="1">
        <v>1000</v>
      </c>
      <c r="G31013" t="s">
        <v>21</v>
      </c>
      <c r="H31013" t="s">
        <v>77</v>
      </c>
      <c r="I31013" t="s">
        <v>156</v>
      </c>
      <c r="J31013" t="s">
        <v>22</v>
      </c>
      <c r="K31013" t="s">
        <v>24</v>
      </c>
      <c r="L31013" t="s">
        <v>25</v>
      </c>
      <c r="M31013" t="s">
        <v>26</v>
      </c>
    </row>
    <row r="31014" spans="1:13" x14ac:dyDescent="0.3">
      <c r="A31014" t="s">
        <v>7543</v>
      </c>
      <c r="C31014" t="s">
        <v>23792</v>
      </c>
      <c r="D31014">
        <v>1</v>
      </c>
      <c r="E31014" s="1">
        <v>5000</v>
      </c>
      <c r="G31014" t="s">
        <v>21</v>
      </c>
      <c r="H31014" t="s">
        <v>68</v>
      </c>
      <c r="I31014" t="s">
        <v>156</v>
      </c>
      <c r="J31014" t="s">
        <v>22</v>
      </c>
      <c r="K31014" t="s">
        <v>24</v>
      </c>
      <c r="L31014" t="s">
        <v>25</v>
      </c>
      <c r="M31014" t="s">
        <v>26</v>
      </c>
    </row>
    <row r="31015" spans="1:13" x14ac:dyDescent="0.3">
      <c r="A31015" t="s">
        <v>7543</v>
      </c>
      <c r="C31015" t="s">
        <v>22765</v>
      </c>
      <c r="D31015">
        <v>2</v>
      </c>
      <c r="E31015" s="1">
        <v>500</v>
      </c>
      <c r="G31015" t="s">
        <v>21</v>
      </c>
      <c r="H31015" t="s">
        <v>68</v>
      </c>
      <c r="I31015" t="s">
        <v>156</v>
      </c>
      <c r="J31015" t="s">
        <v>22</v>
      </c>
      <c r="K31015" t="s">
        <v>24</v>
      </c>
      <c r="L31015" t="s">
        <v>25</v>
      </c>
      <c r="M31015" t="s">
        <v>26</v>
      </c>
    </row>
    <row r="31016" spans="1:13" x14ac:dyDescent="0.3">
      <c r="A31016" t="s">
        <v>7543</v>
      </c>
      <c r="C31016" t="s">
        <v>22024</v>
      </c>
      <c r="D31016">
        <v>1</v>
      </c>
      <c r="E31016" s="1">
        <v>500</v>
      </c>
      <c r="G31016" t="s">
        <v>21</v>
      </c>
      <c r="H31016" t="s">
        <v>68</v>
      </c>
      <c r="I31016" t="s">
        <v>156</v>
      </c>
      <c r="J31016" t="s">
        <v>22</v>
      </c>
      <c r="K31016" t="s">
        <v>24</v>
      </c>
      <c r="L31016" t="s">
        <v>25</v>
      </c>
      <c r="M31016" t="s">
        <v>26</v>
      </c>
    </row>
    <row r="31017" spans="1:13" x14ac:dyDescent="0.3">
      <c r="A31017" t="s">
        <v>7543</v>
      </c>
      <c r="C31017" t="s">
        <v>22209</v>
      </c>
      <c r="D31017">
        <v>2</v>
      </c>
      <c r="E31017" s="1">
        <v>5000</v>
      </c>
      <c r="G31017" t="s">
        <v>21</v>
      </c>
      <c r="H31017" t="s">
        <v>68</v>
      </c>
      <c r="I31017" t="s">
        <v>156</v>
      </c>
      <c r="J31017" t="s">
        <v>22</v>
      </c>
      <c r="K31017" t="s">
        <v>24</v>
      </c>
      <c r="L31017" t="s">
        <v>25</v>
      </c>
      <c r="M31017" t="s">
        <v>26</v>
      </c>
    </row>
    <row r="31018" spans="1:13" x14ac:dyDescent="0.3">
      <c r="A31018" t="s">
        <v>7543</v>
      </c>
      <c r="C31018" t="s">
        <v>16755</v>
      </c>
      <c r="D31018">
        <v>1</v>
      </c>
      <c r="E31018" s="1">
        <v>1500</v>
      </c>
      <c r="G31018" t="s">
        <v>21</v>
      </c>
      <c r="H31018" t="s">
        <v>68</v>
      </c>
      <c r="I31018" t="s">
        <v>156</v>
      </c>
      <c r="J31018" t="s">
        <v>22</v>
      </c>
      <c r="K31018" t="s">
        <v>24</v>
      </c>
      <c r="L31018" t="s">
        <v>25</v>
      </c>
      <c r="M31018" t="s">
        <v>26</v>
      </c>
    </row>
    <row r="31019" spans="1:13" x14ac:dyDescent="0.3">
      <c r="A31019" t="s">
        <v>7543</v>
      </c>
      <c r="C31019" t="s">
        <v>17138</v>
      </c>
      <c r="D31019">
        <v>1</v>
      </c>
      <c r="E31019" s="1">
        <v>5000</v>
      </c>
      <c r="G31019" t="s">
        <v>21</v>
      </c>
      <c r="H31019" t="s">
        <v>68</v>
      </c>
      <c r="I31019" t="s">
        <v>156</v>
      </c>
      <c r="J31019" t="s">
        <v>22</v>
      </c>
      <c r="K31019" t="s">
        <v>24</v>
      </c>
      <c r="L31019" t="s">
        <v>25</v>
      </c>
      <c r="M31019" t="s">
        <v>26</v>
      </c>
    </row>
    <row r="31020" spans="1:13" x14ac:dyDescent="0.3">
      <c r="A31020" t="s">
        <v>7543</v>
      </c>
      <c r="C31020" t="s">
        <v>12803</v>
      </c>
      <c r="D31020">
        <v>1</v>
      </c>
      <c r="E31020" s="1">
        <v>500</v>
      </c>
      <c r="G31020" t="s">
        <v>21</v>
      </c>
      <c r="H31020" t="s">
        <v>970</v>
      </c>
      <c r="I31020" t="s">
        <v>156</v>
      </c>
      <c r="J31020" t="s">
        <v>22</v>
      </c>
      <c r="K31020" t="s">
        <v>24</v>
      </c>
      <c r="L31020" t="s">
        <v>25</v>
      </c>
      <c r="M31020" t="s">
        <v>26</v>
      </c>
    </row>
    <row r="31021" spans="1:13" x14ac:dyDescent="0.3">
      <c r="A31021" t="s">
        <v>7543</v>
      </c>
      <c r="C31021" t="s">
        <v>12250</v>
      </c>
      <c r="D31021">
        <v>1</v>
      </c>
      <c r="E31021" s="1">
        <v>5000</v>
      </c>
      <c r="G31021" t="s">
        <v>21</v>
      </c>
      <c r="H31021" t="s">
        <v>970</v>
      </c>
      <c r="I31021" t="s">
        <v>156</v>
      </c>
      <c r="J31021" t="s">
        <v>22</v>
      </c>
      <c r="K31021" t="s">
        <v>24</v>
      </c>
      <c r="L31021" t="s">
        <v>25</v>
      </c>
      <c r="M31021" t="s">
        <v>26</v>
      </c>
    </row>
    <row r="31022" spans="1:13" x14ac:dyDescent="0.3">
      <c r="A31022" t="s">
        <v>7543</v>
      </c>
      <c r="C31022" t="s">
        <v>11104</v>
      </c>
      <c r="D31022">
        <v>1</v>
      </c>
      <c r="E31022" s="1">
        <v>15000</v>
      </c>
      <c r="G31022" t="s">
        <v>21</v>
      </c>
      <c r="H31022" t="s">
        <v>970</v>
      </c>
      <c r="I31022" t="s">
        <v>156</v>
      </c>
      <c r="J31022" t="s">
        <v>22</v>
      </c>
      <c r="K31022" t="s">
        <v>24</v>
      </c>
      <c r="L31022" t="s">
        <v>25</v>
      </c>
      <c r="M31022" t="s">
        <v>26</v>
      </c>
    </row>
    <row r="31023" spans="1:13" x14ac:dyDescent="0.3">
      <c r="A31023" t="s">
        <v>7543</v>
      </c>
      <c r="C31023" t="s">
        <v>7634</v>
      </c>
      <c r="D31023">
        <v>20</v>
      </c>
      <c r="E31023" s="1">
        <v>300028</v>
      </c>
      <c r="G31023" t="s">
        <v>111</v>
      </c>
      <c r="H31023" t="s">
        <v>7735</v>
      </c>
      <c r="I31023" t="s">
        <v>156</v>
      </c>
      <c r="J31023" t="s">
        <v>22</v>
      </c>
      <c r="K31023" t="s">
        <v>24</v>
      </c>
      <c r="L31023" t="s">
        <v>25</v>
      </c>
      <c r="M31023" t="s">
        <v>6109</v>
      </c>
    </row>
    <row r="31024" spans="1:13" x14ac:dyDescent="0.3">
      <c r="A31024" t="s">
        <v>7543</v>
      </c>
      <c r="C31024" t="s">
        <v>8074</v>
      </c>
      <c r="D31024">
        <v>5</v>
      </c>
      <c r="E31024" s="1">
        <v>25000</v>
      </c>
      <c r="G31024" t="s">
        <v>111</v>
      </c>
      <c r="H31024" t="s">
        <v>8142</v>
      </c>
      <c r="I31024" t="s">
        <v>156</v>
      </c>
      <c r="J31024" t="s">
        <v>22</v>
      </c>
      <c r="K31024" t="s">
        <v>24</v>
      </c>
      <c r="L31024" t="s">
        <v>25</v>
      </c>
      <c r="M31024" t="s">
        <v>6109</v>
      </c>
    </row>
    <row r="31025" spans="1:13" x14ac:dyDescent="0.3">
      <c r="A31025" t="s">
        <v>7543</v>
      </c>
      <c r="C31025" t="s">
        <v>35458</v>
      </c>
      <c r="D31025">
        <v>4</v>
      </c>
      <c r="E31025" s="1">
        <v>20000</v>
      </c>
      <c r="G31025" t="s">
        <v>111</v>
      </c>
      <c r="H31025" t="s">
        <v>35490</v>
      </c>
      <c r="I31025" t="s">
        <v>156</v>
      </c>
      <c r="J31025" t="s">
        <v>22</v>
      </c>
      <c r="K31025" t="s">
        <v>24</v>
      </c>
      <c r="L31025" t="s">
        <v>25</v>
      </c>
      <c r="M31025" t="s">
        <v>6109</v>
      </c>
    </row>
    <row r="31026" spans="1:13" x14ac:dyDescent="0.3">
      <c r="A31026" t="s">
        <v>7543</v>
      </c>
      <c r="C31026" t="s">
        <v>35458</v>
      </c>
      <c r="D31026">
        <v>24</v>
      </c>
      <c r="E31026" s="1">
        <v>45000</v>
      </c>
      <c r="G31026" t="s">
        <v>111</v>
      </c>
      <c r="H31026" t="s">
        <v>35491</v>
      </c>
      <c r="I31026" t="s">
        <v>156</v>
      </c>
      <c r="J31026" t="s">
        <v>22</v>
      </c>
      <c r="K31026" t="s">
        <v>24</v>
      </c>
      <c r="L31026" t="s">
        <v>25</v>
      </c>
      <c r="M31026" t="s">
        <v>6109</v>
      </c>
    </row>
    <row r="31027" spans="1:13" x14ac:dyDescent="0.3">
      <c r="A31027" t="s">
        <v>7543</v>
      </c>
      <c r="C31027" t="s">
        <v>34263</v>
      </c>
      <c r="D31027">
        <v>24</v>
      </c>
      <c r="E31027" s="1">
        <v>250000</v>
      </c>
      <c r="G31027" t="s">
        <v>111</v>
      </c>
      <c r="H31027" t="s">
        <v>34265</v>
      </c>
      <c r="I31027" t="s">
        <v>156</v>
      </c>
      <c r="J31027" t="s">
        <v>22</v>
      </c>
      <c r="K31027" t="s">
        <v>24</v>
      </c>
      <c r="L31027" t="s">
        <v>25</v>
      </c>
      <c r="M31027" t="s">
        <v>3790</v>
      </c>
    </row>
    <row r="31028" spans="1:13" x14ac:dyDescent="0.3">
      <c r="A31028" t="s">
        <v>7543</v>
      </c>
      <c r="C31028" t="s">
        <v>33603</v>
      </c>
      <c r="D31028">
        <v>36</v>
      </c>
      <c r="E31028" s="1">
        <v>250000</v>
      </c>
      <c r="G31028" t="s">
        <v>111</v>
      </c>
      <c r="H31028" t="s">
        <v>33705</v>
      </c>
      <c r="I31028" t="s">
        <v>156</v>
      </c>
      <c r="J31028" t="s">
        <v>22</v>
      </c>
      <c r="K31028" t="s">
        <v>24</v>
      </c>
      <c r="L31028" t="s">
        <v>25</v>
      </c>
      <c r="M31028" t="s">
        <v>6109</v>
      </c>
    </row>
    <row r="31029" spans="1:13" x14ac:dyDescent="0.3">
      <c r="A31029" t="s">
        <v>7543</v>
      </c>
      <c r="C31029" t="s">
        <v>34035</v>
      </c>
      <c r="D31029">
        <v>13</v>
      </c>
      <c r="E31029" s="1">
        <v>25000</v>
      </c>
      <c r="G31029" t="s">
        <v>111</v>
      </c>
      <c r="H31029" t="s">
        <v>34064</v>
      </c>
      <c r="I31029" t="s">
        <v>156</v>
      </c>
      <c r="J31029" t="s">
        <v>22</v>
      </c>
      <c r="K31029" t="s">
        <v>24</v>
      </c>
      <c r="L31029" t="s">
        <v>25</v>
      </c>
      <c r="M31029" t="s">
        <v>6109</v>
      </c>
    </row>
    <row r="31030" spans="1:13" x14ac:dyDescent="0.3">
      <c r="A31030" t="s">
        <v>7543</v>
      </c>
      <c r="C31030" t="s">
        <v>37019</v>
      </c>
      <c r="D31030">
        <v>36</v>
      </c>
      <c r="E31030" s="1">
        <v>1000000</v>
      </c>
      <c r="G31030" t="s">
        <v>21</v>
      </c>
      <c r="H31030" t="s">
        <v>37037</v>
      </c>
      <c r="I31030" t="s">
        <v>156</v>
      </c>
      <c r="J31030" t="s">
        <v>22</v>
      </c>
      <c r="K31030" t="s">
        <v>24</v>
      </c>
      <c r="L31030" t="s">
        <v>25</v>
      </c>
      <c r="M31030" t="s">
        <v>26</v>
      </c>
    </row>
    <row r="31031" spans="1:13" x14ac:dyDescent="0.3">
      <c r="A31031" t="s">
        <v>7543</v>
      </c>
      <c r="C31031" t="s">
        <v>37529</v>
      </c>
      <c r="D31031">
        <v>1</v>
      </c>
      <c r="E31031" s="1">
        <v>3000</v>
      </c>
      <c r="G31031" t="s">
        <v>21</v>
      </c>
      <c r="H31031" t="s">
        <v>970</v>
      </c>
      <c r="I31031" t="s">
        <v>156</v>
      </c>
      <c r="J31031" t="s">
        <v>22</v>
      </c>
      <c r="K31031" t="s">
        <v>24</v>
      </c>
      <c r="L31031" t="s">
        <v>25</v>
      </c>
      <c r="M31031" t="s">
        <v>26</v>
      </c>
    </row>
    <row r="31032" spans="1:13" x14ac:dyDescent="0.3">
      <c r="A31032" t="s">
        <v>7543</v>
      </c>
      <c r="C31032" t="s">
        <v>35691</v>
      </c>
      <c r="D31032">
        <v>12</v>
      </c>
      <c r="E31032" s="1">
        <v>11994</v>
      </c>
      <c r="G31032" t="s">
        <v>21</v>
      </c>
      <c r="H31032" t="s">
        <v>970</v>
      </c>
      <c r="I31032" t="s">
        <v>156</v>
      </c>
      <c r="J31032" t="s">
        <v>22</v>
      </c>
      <c r="K31032" t="s">
        <v>24</v>
      </c>
      <c r="L31032" t="s">
        <v>25</v>
      </c>
      <c r="M31032" t="s">
        <v>26</v>
      </c>
    </row>
    <row r="31033" spans="1:13" x14ac:dyDescent="0.3">
      <c r="A31033" t="s">
        <v>7543</v>
      </c>
      <c r="C31033" t="s">
        <v>37685</v>
      </c>
      <c r="D31033">
        <v>12</v>
      </c>
      <c r="E31033" s="1">
        <v>2465</v>
      </c>
      <c r="G31033" t="s">
        <v>21</v>
      </c>
      <c r="H31033" t="s">
        <v>970</v>
      </c>
      <c r="I31033" t="s">
        <v>156</v>
      </c>
      <c r="J31033" t="s">
        <v>22</v>
      </c>
      <c r="K31033" t="s">
        <v>24</v>
      </c>
      <c r="L31033" t="s">
        <v>25</v>
      </c>
      <c r="M31033" t="s">
        <v>26</v>
      </c>
    </row>
    <row r="31034" spans="1:13" x14ac:dyDescent="0.3">
      <c r="A31034" t="s">
        <v>7543</v>
      </c>
      <c r="C31034" t="s">
        <v>38015</v>
      </c>
      <c r="D31034">
        <v>18</v>
      </c>
      <c r="E31034" s="1">
        <v>192200</v>
      </c>
      <c r="G31034" t="s">
        <v>111</v>
      </c>
      <c r="H31034" t="s">
        <v>38035</v>
      </c>
      <c r="I31034" t="s">
        <v>156</v>
      </c>
      <c r="J31034" t="s">
        <v>22</v>
      </c>
      <c r="K31034" t="s">
        <v>24</v>
      </c>
      <c r="L31034" t="s">
        <v>25</v>
      </c>
      <c r="M31034" t="s">
        <v>6109</v>
      </c>
    </row>
    <row r="31035" spans="1:13" x14ac:dyDescent="0.3">
      <c r="A31035" t="s">
        <v>7543</v>
      </c>
      <c r="C31035" t="s">
        <v>37861</v>
      </c>
      <c r="D31035">
        <v>85</v>
      </c>
      <c r="E31035" s="1">
        <v>1625000</v>
      </c>
      <c r="G31035" t="s">
        <v>111</v>
      </c>
      <c r="H31035" t="s">
        <v>37868</v>
      </c>
      <c r="I31035" t="s">
        <v>156</v>
      </c>
      <c r="J31035" t="s">
        <v>22</v>
      </c>
      <c r="K31035" t="s">
        <v>24</v>
      </c>
      <c r="L31035" t="s">
        <v>25</v>
      </c>
      <c r="M31035" t="s">
        <v>3790</v>
      </c>
    </row>
    <row r="31036" spans="1:13" x14ac:dyDescent="0.3">
      <c r="A31036" t="s">
        <v>7543</v>
      </c>
      <c r="C31036" t="s">
        <v>18118</v>
      </c>
      <c r="D31036">
        <v>24</v>
      </c>
      <c r="E31036" s="1">
        <v>440000</v>
      </c>
      <c r="G31036" t="s">
        <v>111</v>
      </c>
      <c r="H31036" t="s">
        <v>18141</v>
      </c>
      <c r="I31036" t="s">
        <v>156</v>
      </c>
      <c r="J31036" t="s">
        <v>22</v>
      </c>
      <c r="K31036" t="s">
        <v>24</v>
      </c>
      <c r="L31036" t="s">
        <v>25</v>
      </c>
      <c r="M31036" t="s">
        <v>6109</v>
      </c>
    </row>
    <row r="31037" spans="1:13" x14ac:dyDescent="0.3">
      <c r="A31037" t="s">
        <v>7543</v>
      </c>
      <c r="C31037" t="s">
        <v>24677</v>
      </c>
      <c r="D31037">
        <v>48</v>
      </c>
      <c r="E31037" s="1">
        <v>672000</v>
      </c>
      <c r="G31037" t="s">
        <v>111</v>
      </c>
      <c r="H31037" t="s">
        <v>24692</v>
      </c>
      <c r="I31037" t="s">
        <v>156</v>
      </c>
      <c r="J31037" t="s">
        <v>22</v>
      </c>
      <c r="K31037" t="s">
        <v>24</v>
      </c>
      <c r="L31037" t="s">
        <v>25</v>
      </c>
      <c r="M31037" t="s">
        <v>6109</v>
      </c>
    </row>
    <row r="31038" spans="1:13" x14ac:dyDescent="0.3">
      <c r="A31038" t="s">
        <v>7543</v>
      </c>
      <c r="C31038" t="s">
        <v>25343</v>
      </c>
      <c r="D31038">
        <v>12</v>
      </c>
      <c r="E31038" s="1">
        <v>1310</v>
      </c>
      <c r="G31038" t="s">
        <v>21</v>
      </c>
      <c r="H31038" t="s">
        <v>970</v>
      </c>
      <c r="I31038" t="s">
        <v>156</v>
      </c>
      <c r="J31038" t="s">
        <v>22</v>
      </c>
      <c r="K31038" t="s">
        <v>24</v>
      </c>
      <c r="L31038" t="s">
        <v>25</v>
      </c>
      <c r="M31038" t="s">
        <v>26</v>
      </c>
    </row>
    <row r="31039" spans="1:13" x14ac:dyDescent="0.3">
      <c r="A31039" t="s">
        <v>7543</v>
      </c>
      <c r="C31039" t="s">
        <v>25654</v>
      </c>
      <c r="D31039">
        <v>12</v>
      </c>
      <c r="E31039" s="1">
        <v>825</v>
      </c>
      <c r="G31039" t="s">
        <v>21</v>
      </c>
      <c r="H31039" t="s">
        <v>970</v>
      </c>
      <c r="I31039" t="s">
        <v>156</v>
      </c>
      <c r="J31039" t="s">
        <v>22</v>
      </c>
      <c r="K31039" t="s">
        <v>24</v>
      </c>
      <c r="L31039" t="s">
        <v>25</v>
      </c>
      <c r="M31039" t="s">
        <v>26</v>
      </c>
    </row>
    <row r="31040" spans="1:13" x14ac:dyDescent="0.3">
      <c r="A31040" t="s">
        <v>7543</v>
      </c>
      <c r="C31040" t="s">
        <v>25397</v>
      </c>
      <c r="D31040">
        <v>84</v>
      </c>
      <c r="E31040" s="1">
        <v>2675000</v>
      </c>
      <c r="G31040" t="s">
        <v>111</v>
      </c>
      <c r="H31040" t="s">
        <v>25437</v>
      </c>
      <c r="I31040" t="s">
        <v>156</v>
      </c>
      <c r="J31040" t="s">
        <v>22</v>
      </c>
      <c r="K31040" t="s">
        <v>24</v>
      </c>
      <c r="L31040" t="s">
        <v>25</v>
      </c>
      <c r="M31040" t="s">
        <v>3790</v>
      </c>
    </row>
    <row r="31041" spans="1:13" x14ac:dyDescent="0.3">
      <c r="A31041" t="s">
        <v>7543</v>
      </c>
      <c r="C31041" t="s">
        <v>20401</v>
      </c>
      <c r="D31041">
        <v>24</v>
      </c>
      <c r="E31041" s="1">
        <v>102082</v>
      </c>
      <c r="G31041" t="s">
        <v>111</v>
      </c>
      <c r="H31041" t="s">
        <v>20402</v>
      </c>
      <c r="I31041" t="s">
        <v>156</v>
      </c>
      <c r="J31041" t="s">
        <v>22</v>
      </c>
      <c r="K31041" t="s">
        <v>24</v>
      </c>
      <c r="L31041" t="s">
        <v>25</v>
      </c>
      <c r="M31041" t="s">
        <v>6109</v>
      </c>
    </row>
    <row r="31042" spans="1:13" x14ac:dyDescent="0.3">
      <c r="A31042" t="s">
        <v>7543</v>
      </c>
      <c r="C31042" t="s">
        <v>32202</v>
      </c>
      <c r="D31042">
        <v>24</v>
      </c>
      <c r="E31042" s="1">
        <v>100000</v>
      </c>
      <c r="G31042" t="s">
        <v>111</v>
      </c>
      <c r="H31042" t="s">
        <v>32245</v>
      </c>
      <c r="I31042" t="s">
        <v>156</v>
      </c>
      <c r="J31042" t="s">
        <v>22</v>
      </c>
      <c r="K31042" t="s">
        <v>24</v>
      </c>
      <c r="L31042" t="s">
        <v>25</v>
      </c>
      <c r="M31042" t="s">
        <v>6109</v>
      </c>
    </row>
    <row r="31043" spans="1:13" x14ac:dyDescent="0.3">
      <c r="A31043" t="s">
        <v>7543</v>
      </c>
      <c r="C31043" t="s">
        <v>15008</v>
      </c>
      <c r="D31043">
        <v>12</v>
      </c>
      <c r="E31043" s="1">
        <v>2000000</v>
      </c>
      <c r="G31043" t="s">
        <v>111</v>
      </c>
      <c r="H31043" t="s">
        <v>15039</v>
      </c>
      <c r="I31043" t="s">
        <v>156</v>
      </c>
      <c r="J31043" t="s">
        <v>22</v>
      </c>
      <c r="K31043" t="s">
        <v>24</v>
      </c>
      <c r="L31043" t="s">
        <v>25</v>
      </c>
      <c r="M31043" t="s">
        <v>6109</v>
      </c>
    </row>
    <row r="31044" spans="1:13" x14ac:dyDescent="0.3">
      <c r="A31044" t="s">
        <v>7543</v>
      </c>
      <c r="C31044" t="s">
        <v>7515</v>
      </c>
      <c r="D31044">
        <v>12</v>
      </c>
      <c r="E31044" s="1">
        <v>2000000</v>
      </c>
      <c r="G31044" t="s">
        <v>111</v>
      </c>
      <c r="H31044" t="s">
        <v>7544</v>
      </c>
      <c r="I31044" t="s">
        <v>156</v>
      </c>
      <c r="J31044" t="s">
        <v>22</v>
      </c>
      <c r="K31044" t="s">
        <v>24</v>
      </c>
      <c r="L31044" t="s">
        <v>25</v>
      </c>
      <c r="M31044" t="s">
        <v>6109</v>
      </c>
    </row>
    <row r="31045" spans="1:13" x14ac:dyDescent="0.3">
      <c r="A31045" t="s">
        <v>7517</v>
      </c>
      <c r="C31045" t="s">
        <v>7515</v>
      </c>
      <c r="D31045">
        <v>12</v>
      </c>
      <c r="E31045" s="1">
        <v>300000</v>
      </c>
      <c r="G31045" t="s">
        <v>111</v>
      </c>
      <c r="H31045" t="s">
        <v>7518</v>
      </c>
      <c r="I31045" t="s">
        <v>7431</v>
      </c>
      <c r="J31045" t="s">
        <v>22</v>
      </c>
      <c r="K31045" t="s">
        <v>24</v>
      </c>
      <c r="L31045" t="s">
        <v>25</v>
      </c>
      <c r="M31045" t="s">
        <v>6109</v>
      </c>
    </row>
    <row r="31046" spans="1:13" x14ac:dyDescent="0.3">
      <c r="A31046" t="s">
        <v>14671</v>
      </c>
      <c r="C31046" t="s">
        <v>14619</v>
      </c>
      <c r="D31046">
        <v>12</v>
      </c>
      <c r="E31046" s="1">
        <v>75000</v>
      </c>
      <c r="G31046" t="s">
        <v>111</v>
      </c>
      <c r="H31046" t="s">
        <v>14672</v>
      </c>
      <c r="I31046" t="s">
        <v>6132</v>
      </c>
      <c r="J31046" t="s">
        <v>22</v>
      </c>
      <c r="K31046" t="s">
        <v>24</v>
      </c>
      <c r="L31046" t="s">
        <v>25</v>
      </c>
      <c r="M31046" t="s">
        <v>6109</v>
      </c>
    </row>
    <row r="31047" spans="1:13" x14ac:dyDescent="0.3">
      <c r="A31047" t="s">
        <v>31660</v>
      </c>
      <c r="C31047" t="s">
        <v>31493</v>
      </c>
      <c r="D31047">
        <v>5</v>
      </c>
      <c r="E31047" s="1">
        <v>214768</v>
      </c>
      <c r="G31047" t="s">
        <v>34</v>
      </c>
      <c r="H31047" t="s">
        <v>6143</v>
      </c>
      <c r="I31047" t="s">
        <v>31661</v>
      </c>
      <c r="J31047" t="s">
        <v>311</v>
      </c>
      <c r="K31047" t="s">
        <v>24</v>
      </c>
      <c r="L31047" t="s">
        <v>25</v>
      </c>
      <c r="M31047" t="s">
        <v>6146</v>
      </c>
    </row>
    <row r="31048" spans="1:13" x14ac:dyDescent="0.3">
      <c r="A31048" t="s">
        <v>19149</v>
      </c>
      <c r="C31048" t="s">
        <v>19032</v>
      </c>
      <c r="D31048">
        <v>4</v>
      </c>
      <c r="E31048" s="1">
        <v>18069</v>
      </c>
      <c r="G31048" t="s">
        <v>34</v>
      </c>
      <c r="H31048" t="s">
        <v>6143</v>
      </c>
      <c r="I31048" t="s">
        <v>19150</v>
      </c>
      <c r="J31048" t="s">
        <v>236</v>
      </c>
      <c r="K31048" t="s">
        <v>24</v>
      </c>
      <c r="L31048" t="s">
        <v>25</v>
      </c>
      <c r="M31048" t="s">
        <v>6146</v>
      </c>
    </row>
    <row r="31049" spans="1:13" x14ac:dyDescent="0.3">
      <c r="A31049" t="s">
        <v>32963</v>
      </c>
      <c r="C31049" t="s">
        <v>32581</v>
      </c>
      <c r="D31049">
        <v>7</v>
      </c>
      <c r="E31049" s="1">
        <v>18358</v>
      </c>
      <c r="G31049" t="s">
        <v>34</v>
      </c>
      <c r="H31049" t="s">
        <v>6143</v>
      </c>
      <c r="I31049" t="s">
        <v>13882</v>
      </c>
      <c r="J31049" t="s">
        <v>70</v>
      </c>
      <c r="K31049" t="s">
        <v>24</v>
      </c>
      <c r="L31049" t="s">
        <v>25</v>
      </c>
      <c r="M31049" t="s">
        <v>6146</v>
      </c>
    </row>
    <row r="31050" spans="1:13" x14ac:dyDescent="0.3">
      <c r="A31050" t="s">
        <v>1779</v>
      </c>
      <c r="C31050" t="s">
        <v>1558</v>
      </c>
      <c r="D31050">
        <v>4</v>
      </c>
      <c r="E31050" s="1">
        <v>120138</v>
      </c>
      <c r="G31050" t="s">
        <v>48</v>
      </c>
      <c r="H31050" t="s">
        <v>1780</v>
      </c>
      <c r="I31050" t="s">
        <v>104</v>
      </c>
      <c r="J31050" t="s">
        <v>86</v>
      </c>
      <c r="K31050" t="s">
        <v>24</v>
      </c>
      <c r="L31050" t="s">
        <v>170</v>
      </c>
      <c r="M31050" t="s">
        <v>354</v>
      </c>
    </row>
    <row r="31051" spans="1:13" x14ac:dyDescent="0.3">
      <c r="A31051" t="s">
        <v>1779</v>
      </c>
      <c r="C31051" t="s">
        <v>21173</v>
      </c>
      <c r="D31051">
        <v>18</v>
      </c>
      <c r="E31051" s="1">
        <v>100000</v>
      </c>
      <c r="G31051" t="s">
        <v>13</v>
      </c>
      <c r="H31051" t="s">
        <v>21516</v>
      </c>
      <c r="I31051" t="s">
        <v>104</v>
      </c>
      <c r="J31051" t="s">
        <v>86</v>
      </c>
      <c r="K31051" t="s">
        <v>24</v>
      </c>
      <c r="L31051" t="s">
        <v>17</v>
      </c>
      <c r="M31051" t="s">
        <v>450</v>
      </c>
    </row>
    <row r="31052" spans="1:13" x14ac:dyDescent="0.3">
      <c r="A31052" t="s">
        <v>1412</v>
      </c>
      <c r="C31052" t="s">
        <v>2269</v>
      </c>
      <c r="D31052">
        <v>2</v>
      </c>
      <c r="E31052" s="1">
        <v>175000</v>
      </c>
      <c r="G31052" t="s">
        <v>21</v>
      </c>
      <c r="H31052" t="s">
        <v>77</v>
      </c>
      <c r="I31052" t="s">
        <v>1413</v>
      </c>
      <c r="J31052" t="s">
        <v>22</v>
      </c>
      <c r="K31052" t="s">
        <v>24</v>
      </c>
      <c r="L31052" t="s">
        <v>25</v>
      </c>
      <c r="M31052" t="s">
        <v>26</v>
      </c>
    </row>
    <row r="31053" spans="1:13" x14ac:dyDescent="0.3">
      <c r="A31053" t="s">
        <v>1412</v>
      </c>
      <c r="C31053" t="s">
        <v>1275</v>
      </c>
      <c r="D31053">
        <v>3</v>
      </c>
      <c r="E31053" s="1">
        <v>8185</v>
      </c>
      <c r="G31053" t="s">
        <v>21</v>
      </c>
      <c r="H31053" t="s">
        <v>68</v>
      </c>
      <c r="I31053" t="s">
        <v>1413</v>
      </c>
      <c r="J31053" t="s">
        <v>22</v>
      </c>
      <c r="K31053" t="s">
        <v>24</v>
      </c>
      <c r="L31053" t="s">
        <v>25</v>
      </c>
      <c r="M31053" t="s">
        <v>26</v>
      </c>
    </row>
    <row r="31054" spans="1:13" x14ac:dyDescent="0.3">
      <c r="A31054" t="s">
        <v>1412</v>
      </c>
      <c r="C31054" t="s">
        <v>24725</v>
      </c>
      <c r="D31054">
        <v>36</v>
      </c>
      <c r="E31054" s="1">
        <v>1000000</v>
      </c>
      <c r="G31054" t="s">
        <v>111</v>
      </c>
      <c r="H31054" t="s">
        <v>24758</v>
      </c>
      <c r="I31054" t="s">
        <v>1413</v>
      </c>
      <c r="J31054" t="s">
        <v>22</v>
      </c>
      <c r="K31054" t="s">
        <v>24</v>
      </c>
      <c r="L31054" t="s">
        <v>25</v>
      </c>
      <c r="M31054" t="s">
        <v>6109</v>
      </c>
    </row>
    <row r="31055" spans="1:13" x14ac:dyDescent="0.3">
      <c r="A31055" t="s">
        <v>1412</v>
      </c>
      <c r="C31055" t="s">
        <v>25248</v>
      </c>
      <c r="D31055">
        <v>12</v>
      </c>
      <c r="E31055" s="1">
        <v>2581</v>
      </c>
      <c r="G31055" t="s">
        <v>21</v>
      </c>
      <c r="H31055" t="s">
        <v>970</v>
      </c>
      <c r="I31055" t="s">
        <v>1413</v>
      </c>
      <c r="J31055" t="s">
        <v>22</v>
      </c>
      <c r="K31055" t="s">
        <v>24</v>
      </c>
      <c r="L31055" t="s">
        <v>25</v>
      </c>
      <c r="M31055" t="s">
        <v>26</v>
      </c>
    </row>
    <row r="31056" spans="1:13" x14ac:dyDescent="0.3">
      <c r="A31056" t="s">
        <v>1412</v>
      </c>
      <c r="C31056" t="s">
        <v>27131</v>
      </c>
      <c r="D31056">
        <v>36</v>
      </c>
      <c r="E31056" s="1">
        <v>250000</v>
      </c>
      <c r="G31056" t="s">
        <v>111</v>
      </c>
      <c r="H31056" t="s">
        <v>970</v>
      </c>
      <c r="I31056" t="s">
        <v>1413</v>
      </c>
      <c r="J31056" t="s">
        <v>22</v>
      </c>
      <c r="K31056" t="s">
        <v>24</v>
      </c>
      <c r="L31056" t="s">
        <v>25</v>
      </c>
      <c r="M31056" t="s">
        <v>6109</v>
      </c>
    </row>
    <row r="31057" spans="1:13" x14ac:dyDescent="0.3">
      <c r="A31057" t="s">
        <v>19256</v>
      </c>
      <c r="C31057" t="s">
        <v>19247</v>
      </c>
      <c r="D31057">
        <v>12</v>
      </c>
      <c r="E31057" s="1">
        <v>250000</v>
      </c>
      <c r="G31057" t="s">
        <v>111</v>
      </c>
      <c r="H31057" t="s">
        <v>5210</v>
      </c>
      <c r="I31057" t="s">
        <v>287</v>
      </c>
      <c r="J31057" t="s">
        <v>288</v>
      </c>
      <c r="K31057" t="s">
        <v>24</v>
      </c>
      <c r="L31057" t="s">
        <v>25</v>
      </c>
      <c r="M31057" t="s">
        <v>6109</v>
      </c>
    </row>
    <row r="31058" spans="1:13" x14ac:dyDescent="0.3">
      <c r="A31058" t="s">
        <v>2492</v>
      </c>
      <c r="C31058" t="s">
        <v>2269</v>
      </c>
      <c r="D31058">
        <v>10</v>
      </c>
      <c r="E31058" s="1">
        <v>500000</v>
      </c>
      <c r="G31058" t="s">
        <v>111</v>
      </c>
      <c r="H31058" t="s">
        <v>2493</v>
      </c>
      <c r="I31058" t="s">
        <v>867</v>
      </c>
      <c r="J31058" t="s">
        <v>280</v>
      </c>
      <c r="K31058" t="s">
        <v>24</v>
      </c>
      <c r="L31058" t="s">
        <v>25</v>
      </c>
      <c r="M31058" t="s">
        <v>120</v>
      </c>
    </row>
    <row r="31059" spans="1:13" x14ac:dyDescent="0.3">
      <c r="A31059" t="s">
        <v>2492</v>
      </c>
      <c r="C31059" t="s">
        <v>28715</v>
      </c>
      <c r="D31059">
        <v>12</v>
      </c>
      <c r="E31059" s="1">
        <v>600000</v>
      </c>
      <c r="G31059" t="s">
        <v>111</v>
      </c>
      <c r="H31059" t="s">
        <v>28906</v>
      </c>
      <c r="I31059" t="s">
        <v>867</v>
      </c>
      <c r="J31059" t="s">
        <v>280</v>
      </c>
      <c r="K31059" t="s">
        <v>24</v>
      </c>
      <c r="L31059" t="s">
        <v>25</v>
      </c>
      <c r="M31059" t="s">
        <v>120</v>
      </c>
    </row>
    <row r="31060" spans="1:13" x14ac:dyDescent="0.3">
      <c r="A31060" t="s">
        <v>22501</v>
      </c>
      <c r="C31060" t="s">
        <v>22248</v>
      </c>
      <c r="D31060">
        <v>1</v>
      </c>
      <c r="E31060" s="1">
        <v>10000</v>
      </c>
      <c r="G31060" t="s">
        <v>21</v>
      </c>
      <c r="H31060" t="s">
        <v>68</v>
      </c>
      <c r="I31060" t="s">
        <v>156</v>
      </c>
      <c r="J31060" t="s">
        <v>22</v>
      </c>
      <c r="K31060" t="s">
        <v>24</v>
      </c>
      <c r="L31060" t="s">
        <v>25</v>
      </c>
      <c r="M31060" t="s">
        <v>26</v>
      </c>
    </row>
    <row r="31061" spans="1:13" x14ac:dyDescent="0.3">
      <c r="A31061" t="s">
        <v>22501</v>
      </c>
      <c r="C31061" t="s">
        <v>24500</v>
      </c>
      <c r="D31061">
        <v>48</v>
      </c>
      <c r="E31061" s="1">
        <v>134000</v>
      </c>
      <c r="G31061" t="s">
        <v>111</v>
      </c>
      <c r="H31061" t="s">
        <v>24511</v>
      </c>
      <c r="I31061" t="s">
        <v>156</v>
      </c>
      <c r="J31061" t="s">
        <v>22</v>
      </c>
      <c r="K31061" t="s">
        <v>24</v>
      </c>
      <c r="L31061" t="s">
        <v>25</v>
      </c>
      <c r="M31061" t="s">
        <v>6109</v>
      </c>
    </row>
    <row r="31062" spans="1:13" x14ac:dyDescent="0.3">
      <c r="A31062" t="s">
        <v>8938</v>
      </c>
      <c r="C31062" t="s">
        <v>8771</v>
      </c>
      <c r="D31062">
        <v>19</v>
      </c>
      <c r="E31062" s="1">
        <v>250000</v>
      </c>
      <c r="G31062" t="s">
        <v>21</v>
      </c>
      <c r="H31062" t="s">
        <v>8939</v>
      </c>
      <c r="I31062" t="s">
        <v>8940</v>
      </c>
      <c r="J31062" t="s">
        <v>119</v>
      </c>
      <c r="K31062" t="s">
        <v>24</v>
      </c>
      <c r="L31062" t="s">
        <v>25</v>
      </c>
      <c r="M31062" t="s">
        <v>26</v>
      </c>
    </row>
    <row r="31063" spans="1:13" x14ac:dyDescent="0.3">
      <c r="A31063" t="s">
        <v>36655</v>
      </c>
      <c r="C31063" t="s">
        <v>36653</v>
      </c>
      <c r="D31063">
        <v>12</v>
      </c>
      <c r="E31063" s="1">
        <v>110000</v>
      </c>
      <c r="G31063" t="s">
        <v>111</v>
      </c>
      <c r="H31063" t="s">
        <v>36656</v>
      </c>
      <c r="I31063" t="s">
        <v>14122</v>
      </c>
      <c r="J31063" t="s">
        <v>22</v>
      </c>
      <c r="K31063" t="s">
        <v>24</v>
      </c>
      <c r="L31063" t="s">
        <v>25</v>
      </c>
      <c r="M31063" t="s">
        <v>6109</v>
      </c>
    </row>
    <row r="31064" spans="1:13" x14ac:dyDescent="0.3">
      <c r="A31064" t="s">
        <v>18068</v>
      </c>
      <c r="C31064" t="s">
        <v>36241</v>
      </c>
      <c r="D31064">
        <v>8</v>
      </c>
      <c r="E31064" s="1">
        <v>24550</v>
      </c>
      <c r="G31064" t="s">
        <v>111</v>
      </c>
      <c r="H31064" t="s">
        <v>36276</v>
      </c>
      <c r="I31064" t="s">
        <v>164</v>
      </c>
      <c r="J31064" t="s">
        <v>165</v>
      </c>
      <c r="K31064" t="s">
        <v>24</v>
      </c>
      <c r="L31064" t="s">
        <v>25</v>
      </c>
      <c r="M31064" t="s">
        <v>120</v>
      </c>
    </row>
    <row r="31065" spans="1:13" x14ac:dyDescent="0.3">
      <c r="A31065" t="s">
        <v>18068</v>
      </c>
      <c r="C31065" t="s">
        <v>18024</v>
      </c>
      <c r="D31065">
        <v>11</v>
      </c>
      <c r="E31065" s="1">
        <v>160000</v>
      </c>
      <c r="G31065" t="s">
        <v>111</v>
      </c>
      <c r="H31065" t="s">
        <v>18069</v>
      </c>
      <c r="I31065" t="s">
        <v>164</v>
      </c>
      <c r="J31065" t="s">
        <v>165</v>
      </c>
      <c r="K31065" t="s">
        <v>24</v>
      </c>
      <c r="L31065" t="s">
        <v>25</v>
      </c>
      <c r="M31065" t="s">
        <v>120</v>
      </c>
    </row>
    <row r="31066" spans="1:13" x14ac:dyDescent="0.3">
      <c r="A31066" t="s">
        <v>36313</v>
      </c>
      <c r="C31066" t="s">
        <v>36284</v>
      </c>
      <c r="D31066">
        <v>50</v>
      </c>
      <c r="E31066" s="1">
        <v>5000000</v>
      </c>
      <c r="G31066" t="s">
        <v>111</v>
      </c>
      <c r="H31066" t="s">
        <v>970</v>
      </c>
      <c r="I31066" t="s">
        <v>1264</v>
      </c>
      <c r="J31066" t="s">
        <v>300</v>
      </c>
      <c r="K31066" t="s">
        <v>24</v>
      </c>
      <c r="L31066" t="s">
        <v>25</v>
      </c>
      <c r="M31066" t="s">
        <v>87</v>
      </c>
    </row>
    <row r="31067" spans="1:13" x14ac:dyDescent="0.3">
      <c r="A31067" t="s">
        <v>9053</v>
      </c>
      <c r="C31067" t="s">
        <v>8962</v>
      </c>
      <c r="D31067">
        <v>28</v>
      </c>
      <c r="E31067" s="1">
        <v>250000</v>
      </c>
      <c r="G31067" t="s">
        <v>21</v>
      </c>
      <c r="H31067" t="s">
        <v>9054</v>
      </c>
      <c r="I31067" t="s">
        <v>5317</v>
      </c>
      <c r="J31067" t="s">
        <v>86</v>
      </c>
      <c r="K31067" t="s">
        <v>24</v>
      </c>
      <c r="L31067" t="s">
        <v>25</v>
      </c>
      <c r="M31067" t="s">
        <v>26</v>
      </c>
    </row>
    <row r="31068" spans="1:13" x14ac:dyDescent="0.3">
      <c r="A31068" t="s">
        <v>9053</v>
      </c>
      <c r="C31068" t="s">
        <v>35549</v>
      </c>
      <c r="D31068">
        <v>68</v>
      </c>
      <c r="E31068" s="1">
        <v>7298763</v>
      </c>
      <c r="G31068" t="s">
        <v>111</v>
      </c>
      <c r="H31068" t="s">
        <v>35583</v>
      </c>
      <c r="I31068" t="s">
        <v>5317</v>
      </c>
      <c r="J31068" t="s">
        <v>86</v>
      </c>
      <c r="K31068" t="s">
        <v>24</v>
      </c>
      <c r="L31068" t="s">
        <v>25</v>
      </c>
      <c r="M31068" t="s">
        <v>232</v>
      </c>
    </row>
    <row r="31069" spans="1:13" x14ac:dyDescent="0.3">
      <c r="A31069" t="s">
        <v>9053</v>
      </c>
      <c r="C31069" t="s">
        <v>37685</v>
      </c>
      <c r="D31069">
        <v>77</v>
      </c>
      <c r="E31069" s="1">
        <v>6598471</v>
      </c>
      <c r="G31069" t="s">
        <v>111</v>
      </c>
      <c r="H31069" t="s">
        <v>37758</v>
      </c>
      <c r="I31069" t="s">
        <v>5317</v>
      </c>
      <c r="J31069" t="s">
        <v>86</v>
      </c>
      <c r="K31069" t="s">
        <v>24</v>
      </c>
      <c r="L31069" t="s">
        <v>25</v>
      </c>
      <c r="M31069" t="s">
        <v>120</v>
      </c>
    </row>
    <row r="31070" spans="1:13" x14ac:dyDescent="0.3">
      <c r="A31070" t="s">
        <v>9053</v>
      </c>
      <c r="C31070" t="s">
        <v>25784</v>
      </c>
      <c r="D31070">
        <v>58</v>
      </c>
      <c r="E31070" s="1">
        <v>5411496</v>
      </c>
      <c r="G31070" t="s">
        <v>111</v>
      </c>
      <c r="H31070" t="s">
        <v>25798</v>
      </c>
      <c r="I31070" t="s">
        <v>5317</v>
      </c>
      <c r="J31070" t="s">
        <v>86</v>
      </c>
      <c r="K31070" t="s">
        <v>24</v>
      </c>
      <c r="L31070" t="s">
        <v>25</v>
      </c>
      <c r="M31070" t="s">
        <v>120</v>
      </c>
    </row>
    <row r="31071" spans="1:13" x14ac:dyDescent="0.3">
      <c r="A31071" t="s">
        <v>6278</v>
      </c>
      <c r="C31071" t="s">
        <v>30364</v>
      </c>
      <c r="D31071">
        <v>30</v>
      </c>
      <c r="E31071" s="1">
        <v>1000000</v>
      </c>
      <c r="G31071" t="s">
        <v>21</v>
      </c>
      <c r="H31071" t="s">
        <v>29441</v>
      </c>
      <c r="I31071" t="s">
        <v>156</v>
      </c>
      <c r="J31071" t="s">
        <v>22</v>
      </c>
      <c r="K31071" t="s">
        <v>24</v>
      </c>
      <c r="L31071" t="s">
        <v>25</v>
      </c>
      <c r="M31071" t="s">
        <v>26</v>
      </c>
    </row>
    <row r="31072" spans="1:13" x14ac:dyDescent="0.3">
      <c r="A31072" t="s">
        <v>6278</v>
      </c>
      <c r="C31072" t="s">
        <v>30756</v>
      </c>
      <c r="D31072">
        <v>1</v>
      </c>
      <c r="E31072" s="1">
        <v>1000</v>
      </c>
      <c r="G31072" t="s">
        <v>400</v>
      </c>
      <c r="H31072" t="s">
        <v>77</v>
      </c>
      <c r="I31072" t="s">
        <v>156</v>
      </c>
      <c r="J31072" t="s">
        <v>22</v>
      </c>
      <c r="K31072" t="s">
        <v>24</v>
      </c>
      <c r="L31072" t="s">
        <v>25</v>
      </c>
      <c r="M31072" t="s">
        <v>26</v>
      </c>
    </row>
    <row r="31073" spans="1:13" x14ac:dyDescent="0.3">
      <c r="A31073" t="s">
        <v>6278</v>
      </c>
      <c r="C31073" t="s">
        <v>22765</v>
      </c>
      <c r="D31073">
        <v>1</v>
      </c>
      <c r="E31073" s="1">
        <v>5000</v>
      </c>
      <c r="G31073" t="s">
        <v>21</v>
      </c>
      <c r="H31073" t="s">
        <v>68</v>
      </c>
      <c r="I31073" t="s">
        <v>156</v>
      </c>
      <c r="J31073" t="s">
        <v>22</v>
      </c>
      <c r="K31073" t="s">
        <v>24</v>
      </c>
      <c r="L31073" t="s">
        <v>25</v>
      </c>
      <c r="M31073" t="s">
        <v>26</v>
      </c>
    </row>
    <row r="31074" spans="1:13" x14ac:dyDescent="0.3">
      <c r="A31074" t="s">
        <v>6278</v>
      </c>
      <c r="C31074" t="s">
        <v>22209</v>
      </c>
      <c r="D31074">
        <v>1</v>
      </c>
      <c r="E31074" s="1">
        <v>5000</v>
      </c>
      <c r="G31074" t="s">
        <v>21</v>
      </c>
      <c r="H31074" t="s">
        <v>68</v>
      </c>
      <c r="I31074" t="s">
        <v>156</v>
      </c>
      <c r="J31074" t="s">
        <v>22</v>
      </c>
      <c r="K31074" t="s">
        <v>24</v>
      </c>
      <c r="L31074" t="s">
        <v>25</v>
      </c>
      <c r="M31074" t="s">
        <v>26</v>
      </c>
    </row>
    <row r="31075" spans="1:13" x14ac:dyDescent="0.3">
      <c r="A31075" t="s">
        <v>6278</v>
      </c>
      <c r="C31075" t="s">
        <v>16408</v>
      </c>
      <c r="D31075">
        <v>1</v>
      </c>
      <c r="E31075" s="1">
        <v>10000</v>
      </c>
      <c r="G31075" t="s">
        <v>21</v>
      </c>
      <c r="H31075" t="s">
        <v>68</v>
      </c>
      <c r="I31075" t="s">
        <v>156</v>
      </c>
      <c r="J31075" t="s">
        <v>22</v>
      </c>
      <c r="K31075" t="s">
        <v>24</v>
      </c>
      <c r="L31075" t="s">
        <v>25</v>
      </c>
      <c r="M31075" t="s">
        <v>26</v>
      </c>
    </row>
    <row r="31076" spans="1:13" x14ac:dyDescent="0.3">
      <c r="A31076" t="s">
        <v>6278</v>
      </c>
      <c r="C31076" t="s">
        <v>12250</v>
      </c>
      <c r="D31076">
        <v>1</v>
      </c>
      <c r="E31076" s="1">
        <v>10000</v>
      </c>
      <c r="G31076" t="s">
        <v>21</v>
      </c>
      <c r="H31076" t="s">
        <v>970</v>
      </c>
      <c r="I31076" t="s">
        <v>156</v>
      </c>
      <c r="J31076" t="s">
        <v>22</v>
      </c>
      <c r="K31076" t="s">
        <v>24</v>
      </c>
      <c r="L31076" t="s">
        <v>25</v>
      </c>
      <c r="M31076" t="s">
        <v>26</v>
      </c>
    </row>
    <row r="31077" spans="1:13" x14ac:dyDescent="0.3">
      <c r="A31077" t="s">
        <v>6278</v>
      </c>
      <c r="C31077" t="s">
        <v>35205</v>
      </c>
      <c r="D31077">
        <v>1</v>
      </c>
      <c r="E31077" s="1">
        <v>40000</v>
      </c>
      <c r="G31077" t="s">
        <v>111</v>
      </c>
      <c r="H31077" t="s">
        <v>35442</v>
      </c>
      <c r="I31077" t="s">
        <v>156</v>
      </c>
      <c r="J31077" t="s">
        <v>22</v>
      </c>
      <c r="K31077" t="s">
        <v>24</v>
      </c>
      <c r="L31077" t="s">
        <v>25</v>
      </c>
      <c r="M31077" t="s">
        <v>6109</v>
      </c>
    </row>
    <row r="31078" spans="1:13" x14ac:dyDescent="0.3">
      <c r="A31078" t="s">
        <v>6278</v>
      </c>
      <c r="C31078" t="s">
        <v>36676</v>
      </c>
      <c r="D31078">
        <v>1</v>
      </c>
      <c r="E31078" s="1">
        <v>5000</v>
      </c>
      <c r="G31078" t="s">
        <v>21</v>
      </c>
      <c r="H31078" t="s">
        <v>970</v>
      </c>
      <c r="I31078" t="s">
        <v>156</v>
      </c>
      <c r="J31078" t="s">
        <v>22</v>
      </c>
      <c r="K31078" t="s">
        <v>24</v>
      </c>
      <c r="L31078" t="s">
        <v>25</v>
      </c>
      <c r="M31078" t="s">
        <v>26</v>
      </c>
    </row>
    <row r="31079" spans="1:13" x14ac:dyDescent="0.3">
      <c r="A31079" t="s">
        <v>6278</v>
      </c>
      <c r="C31079" t="s">
        <v>35691</v>
      </c>
      <c r="D31079">
        <v>36</v>
      </c>
      <c r="E31079" s="1">
        <v>360000</v>
      </c>
      <c r="G31079" t="s">
        <v>111</v>
      </c>
      <c r="H31079" t="s">
        <v>35716</v>
      </c>
      <c r="I31079" t="s">
        <v>156</v>
      </c>
      <c r="J31079" t="s">
        <v>22</v>
      </c>
      <c r="K31079" t="s">
        <v>24</v>
      </c>
      <c r="L31079" t="s">
        <v>25</v>
      </c>
      <c r="M31079" t="s">
        <v>6109</v>
      </c>
    </row>
    <row r="31080" spans="1:13" x14ac:dyDescent="0.3">
      <c r="A31080" t="s">
        <v>6278</v>
      </c>
      <c r="C31080" t="s">
        <v>19247</v>
      </c>
      <c r="D31080">
        <v>36</v>
      </c>
      <c r="E31080" s="1">
        <v>90000</v>
      </c>
      <c r="G31080" t="s">
        <v>111</v>
      </c>
      <c r="H31080" t="s">
        <v>19258</v>
      </c>
      <c r="I31080" t="s">
        <v>156</v>
      </c>
      <c r="J31080" t="s">
        <v>22</v>
      </c>
      <c r="K31080" t="s">
        <v>24</v>
      </c>
      <c r="L31080" t="s">
        <v>25</v>
      </c>
      <c r="M31080" t="s">
        <v>6109</v>
      </c>
    </row>
    <row r="31081" spans="1:13" x14ac:dyDescent="0.3">
      <c r="A31081" t="s">
        <v>6278</v>
      </c>
      <c r="C31081" t="s">
        <v>7574</v>
      </c>
      <c r="D31081">
        <v>12</v>
      </c>
      <c r="E31081" s="1">
        <v>1740000</v>
      </c>
      <c r="G31081" t="s">
        <v>111</v>
      </c>
      <c r="H31081" t="s">
        <v>6279</v>
      </c>
      <c r="I31081" t="s">
        <v>156</v>
      </c>
      <c r="J31081" t="s">
        <v>22</v>
      </c>
      <c r="K31081" t="s">
        <v>24</v>
      </c>
      <c r="L31081" t="s">
        <v>25</v>
      </c>
      <c r="M31081" t="s">
        <v>6109</v>
      </c>
    </row>
    <row r="31082" spans="1:13" x14ac:dyDescent="0.3">
      <c r="A31082" t="s">
        <v>6278</v>
      </c>
      <c r="C31082" t="s">
        <v>6249</v>
      </c>
      <c r="D31082">
        <v>12</v>
      </c>
      <c r="E31082" s="1">
        <v>61000</v>
      </c>
      <c r="G31082" t="s">
        <v>111</v>
      </c>
      <c r="H31082" t="s">
        <v>6279</v>
      </c>
      <c r="I31082" t="s">
        <v>156</v>
      </c>
      <c r="J31082" t="s">
        <v>22</v>
      </c>
      <c r="K31082" t="s">
        <v>24</v>
      </c>
      <c r="L31082" t="s">
        <v>25</v>
      </c>
      <c r="M31082" t="s">
        <v>6109</v>
      </c>
    </row>
    <row r="31083" spans="1:13" x14ac:dyDescent="0.3">
      <c r="A31083" t="s">
        <v>20410</v>
      </c>
      <c r="C31083" t="s">
        <v>20401</v>
      </c>
      <c r="D31083">
        <v>48</v>
      </c>
      <c r="E31083" s="1">
        <v>90000</v>
      </c>
      <c r="G31083" t="s">
        <v>111</v>
      </c>
      <c r="H31083" t="s">
        <v>20411</v>
      </c>
      <c r="I31083" t="s">
        <v>156</v>
      </c>
      <c r="J31083" t="s">
        <v>22</v>
      </c>
      <c r="K31083" t="s">
        <v>24</v>
      </c>
      <c r="L31083" t="s">
        <v>25</v>
      </c>
      <c r="M31083" t="s">
        <v>6109</v>
      </c>
    </row>
    <row r="31084" spans="1:13" x14ac:dyDescent="0.3">
      <c r="A31084" t="s">
        <v>5440</v>
      </c>
      <c r="C31084" t="s">
        <v>27925</v>
      </c>
      <c r="D31084">
        <v>24</v>
      </c>
      <c r="E31084" s="1">
        <v>1499873</v>
      </c>
      <c r="G31084" t="s">
        <v>111</v>
      </c>
      <c r="H31084" t="s">
        <v>28023</v>
      </c>
      <c r="I31084" t="s">
        <v>123</v>
      </c>
      <c r="J31084" t="s">
        <v>124</v>
      </c>
      <c r="K31084" t="s">
        <v>24</v>
      </c>
      <c r="L31084" t="s">
        <v>25</v>
      </c>
      <c r="M31084" t="s">
        <v>232</v>
      </c>
    </row>
    <row r="31085" spans="1:13" x14ac:dyDescent="0.3">
      <c r="A31085" t="s">
        <v>5440</v>
      </c>
      <c r="C31085" t="s">
        <v>5155</v>
      </c>
      <c r="D31085">
        <v>27</v>
      </c>
      <c r="E31085" s="1">
        <v>849857</v>
      </c>
      <c r="G31085" t="s">
        <v>111</v>
      </c>
      <c r="H31085" t="s">
        <v>4049</v>
      </c>
      <c r="I31085" t="s">
        <v>123</v>
      </c>
      <c r="J31085" t="s">
        <v>124</v>
      </c>
      <c r="K31085" t="s">
        <v>24</v>
      </c>
      <c r="L31085" t="s">
        <v>25</v>
      </c>
      <c r="M31085" t="s">
        <v>232</v>
      </c>
    </row>
    <row r="31086" spans="1:13" x14ac:dyDescent="0.3">
      <c r="A31086" t="s">
        <v>9881</v>
      </c>
      <c r="C31086" t="s">
        <v>9547</v>
      </c>
      <c r="D31086">
        <v>1</v>
      </c>
      <c r="E31086" s="1">
        <v>30000</v>
      </c>
      <c r="G31086" t="s">
        <v>111</v>
      </c>
      <c r="H31086" t="s">
        <v>9882</v>
      </c>
      <c r="I31086" t="s">
        <v>9883</v>
      </c>
      <c r="J31086" t="s">
        <v>22</v>
      </c>
      <c r="K31086" t="s">
        <v>24</v>
      </c>
      <c r="L31086" t="s">
        <v>25</v>
      </c>
      <c r="M31086" t="s">
        <v>6109</v>
      </c>
    </row>
    <row r="31087" spans="1:13" x14ac:dyDescent="0.3">
      <c r="A31087" t="s">
        <v>9881</v>
      </c>
      <c r="C31087" t="s">
        <v>25665</v>
      </c>
      <c r="D31087">
        <v>36</v>
      </c>
      <c r="E31087" s="1">
        <v>70000</v>
      </c>
      <c r="G31087" t="s">
        <v>111</v>
      </c>
      <c r="H31087" t="s">
        <v>25690</v>
      </c>
      <c r="I31087" t="s">
        <v>9883</v>
      </c>
      <c r="J31087" t="s">
        <v>22</v>
      </c>
      <c r="K31087" t="s">
        <v>24</v>
      </c>
      <c r="L31087" t="s">
        <v>25</v>
      </c>
      <c r="M31087" t="s">
        <v>6109</v>
      </c>
    </row>
    <row r="31088" spans="1:13" x14ac:dyDescent="0.3">
      <c r="A31088" t="s">
        <v>29773</v>
      </c>
      <c r="C31088" t="s">
        <v>29553</v>
      </c>
      <c r="D31088">
        <v>20</v>
      </c>
      <c r="E31088" s="1">
        <v>147943</v>
      </c>
      <c r="G31088" t="s">
        <v>69</v>
      </c>
      <c r="H31088" t="s">
        <v>29774</v>
      </c>
      <c r="I31088" t="s">
        <v>1943</v>
      </c>
      <c r="K31088" t="s">
        <v>1943</v>
      </c>
      <c r="L31088" t="s">
        <v>38</v>
      </c>
      <c r="M31088" t="s">
        <v>39</v>
      </c>
    </row>
    <row r="31089" spans="1:13" x14ac:dyDescent="0.3">
      <c r="A31089" t="s">
        <v>14167</v>
      </c>
      <c r="C31089" t="s">
        <v>14108</v>
      </c>
      <c r="D31089">
        <v>7</v>
      </c>
      <c r="E31089" s="1">
        <v>36354</v>
      </c>
      <c r="G31089" t="s">
        <v>34</v>
      </c>
      <c r="H31089" t="s">
        <v>6143</v>
      </c>
      <c r="I31089" t="s">
        <v>14168</v>
      </c>
      <c r="J31089" t="s">
        <v>433</v>
      </c>
      <c r="K31089" t="s">
        <v>24</v>
      </c>
      <c r="L31089" t="s">
        <v>25</v>
      </c>
      <c r="M31089" t="s">
        <v>6146</v>
      </c>
    </row>
    <row r="31090" spans="1:13" x14ac:dyDescent="0.3">
      <c r="A31090" t="s">
        <v>1968</v>
      </c>
      <c r="C31090" t="s">
        <v>2269</v>
      </c>
      <c r="D31090">
        <v>22</v>
      </c>
      <c r="E31090" s="1">
        <v>450000</v>
      </c>
      <c r="G31090" t="s">
        <v>111</v>
      </c>
      <c r="H31090" t="s">
        <v>2487</v>
      </c>
      <c r="I31090" t="s">
        <v>302</v>
      </c>
      <c r="J31090" t="s">
        <v>119</v>
      </c>
      <c r="K31090" t="s">
        <v>24</v>
      </c>
      <c r="L31090" t="s">
        <v>25</v>
      </c>
      <c r="M31090" t="s">
        <v>1094</v>
      </c>
    </row>
    <row r="31091" spans="1:13" x14ac:dyDescent="0.3">
      <c r="A31091" t="s">
        <v>1968</v>
      </c>
      <c r="C31091" t="s">
        <v>1852</v>
      </c>
      <c r="D31091">
        <v>24</v>
      </c>
      <c r="E31091" s="1">
        <v>425000</v>
      </c>
      <c r="G31091" t="s">
        <v>111</v>
      </c>
      <c r="H31091" t="s">
        <v>1969</v>
      </c>
      <c r="I31091" t="s">
        <v>302</v>
      </c>
      <c r="J31091" t="s">
        <v>119</v>
      </c>
      <c r="K31091" t="s">
        <v>24</v>
      </c>
      <c r="L31091" t="s">
        <v>25</v>
      </c>
      <c r="M31091" t="s">
        <v>120</v>
      </c>
    </row>
    <row r="31092" spans="1:13" x14ac:dyDescent="0.3">
      <c r="A31092" t="s">
        <v>1968</v>
      </c>
      <c r="C31092" t="s">
        <v>28282</v>
      </c>
      <c r="D31092">
        <v>14</v>
      </c>
      <c r="E31092" s="1">
        <v>250000</v>
      </c>
      <c r="G31092" t="s">
        <v>69</v>
      </c>
      <c r="H31092" t="s">
        <v>2487</v>
      </c>
      <c r="I31092" t="s">
        <v>302</v>
      </c>
      <c r="J31092" t="s">
        <v>119</v>
      </c>
      <c r="K31092" t="s">
        <v>24</v>
      </c>
      <c r="L31092" t="s">
        <v>25</v>
      </c>
      <c r="M31092" t="s">
        <v>221</v>
      </c>
    </row>
    <row r="31093" spans="1:13" x14ac:dyDescent="0.3">
      <c r="A31093" t="s">
        <v>15441</v>
      </c>
      <c r="C31093" t="s">
        <v>15182</v>
      </c>
      <c r="D31093">
        <v>5</v>
      </c>
      <c r="E31093" s="1">
        <v>16063</v>
      </c>
      <c r="G31093" t="s">
        <v>34</v>
      </c>
      <c r="H31093" t="s">
        <v>6143</v>
      </c>
      <c r="I31093" t="s">
        <v>15307</v>
      </c>
      <c r="J31093" t="s">
        <v>119</v>
      </c>
      <c r="K31093" t="s">
        <v>24</v>
      </c>
      <c r="L31093" t="s">
        <v>25</v>
      </c>
      <c r="M31093" t="s">
        <v>6146</v>
      </c>
    </row>
    <row r="31094" spans="1:13" x14ac:dyDescent="0.3">
      <c r="A31094" t="s">
        <v>13074</v>
      </c>
      <c r="C31094" t="s">
        <v>14030</v>
      </c>
      <c r="D31094">
        <v>1</v>
      </c>
      <c r="E31094" s="1">
        <v>59885</v>
      </c>
      <c r="G31094" t="s">
        <v>34</v>
      </c>
      <c r="H31094" t="s">
        <v>7568</v>
      </c>
      <c r="I31094" t="s">
        <v>13076</v>
      </c>
      <c r="J31094" t="s">
        <v>13077</v>
      </c>
      <c r="K31094" t="s">
        <v>609</v>
      </c>
      <c r="L31094" t="s">
        <v>25</v>
      </c>
      <c r="M31094" t="s">
        <v>6146</v>
      </c>
    </row>
    <row r="31095" spans="1:13" x14ac:dyDescent="0.3">
      <c r="A31095" t="s">
        <v>13074</v>
      </c>
      <c r="C31095" t="s">
        <v>12994</v>
      </c>
      <c r="D31095">
        <v>12</v>
      </c>
      <c r="E31095" s="1">
        <v>150365</v>
      </c>
      <c r="G31095" t="s">
        <v>34</v>
      </c>
      <c r="H31095" t="s">
        <v>13075</v>
      </c>
      <c r="I31095" t="s">
        <v>13076</v>
      </c>
      <c r="J31095" t="s">
        <v>13077</v>
      </c>
      <c r="K31095" t="s">
        <v>609</v>
      </c>
      <c r="L31095" t="s">
        <v>25</v>
      </c>
      <c r="M31095" t="s">
        <v>6146</v>
      </c>
    </row>
    <row r="31096" spans="1:13" x14ac:dyDescent="0.3">
      <c r="A31096" t="s">
        <v>15078</v>
      </c>
      <c r="C31096" t="s">
        <v>15008</v>
      </c>
      <c r="D31096">
        <v>4</v>
      </c>
      <c r="E31096" s="1">
        <v>139751</v>
      </c>
      <c r="G31096" t="s">
        <v>34</v>
      </c>
      <c r="H31096" t="s">
        <v>6143</v>
      </c>
      <c r="I31096" t="s">
        <v>15079</v>
      </c>
      <c r="J31096" t="s">
        <v>761</v>
      </c>
      <c r="K31096" t="s">
        <v>24</v>
      </c>
      <c r="L31096" t="s">
        <v>25</v>
      </c>
      <c r="M31096" t="s">
        <v>6146</v>
      </c>
    </row>
    <row r="31097" spans="1:13" x14ac:dyDescent="0.3">
      <c r="A31097" t="s">
        <v>31949</v>
      </c>
      <c r="C31097" t="s">
        <v>31866</v>
      </c>
      <c r="D31097">
        <v>4</v>
      </c>
      <c r="E31097" s="1">
        <v>7655</v>
      </c>
      <c r="G31097" t="s">
        <v>34</v>
      </c>
      <c r="H31097" t="s">
        <v>6143</v>
      </c>
      <c r="I31097" t="s">
        <v>15079</v>
      </c>
      <c r="J31097" t="s">
        <v>732</v>
      </c>
      <c r="K31097" t="s">
        <v>24</v>
      </c>
      <c r="L31097" t="s">
        <v>25</v>
      </c>
      <c r="M31097" t="s">
        <v>6146</v>
      </c>
    </row>
    <row r="31098" spans="1:13" x14ac:dyDescent="0.3">
      <c r="A31098" t="s">
        <v>30310</v>
      </c>
      <c r="C31098" t="s">
        <v>29922</v>
      </c>
      <c r="D31098">
        <v>22</v>
      </c>
      <c r="E31098" s="1">
        <v>984708</v>
      </c>
      <c r="G31098" t="s">
        <v>34</v>
      </c>
      <c r="H31098" t="s">
        <v>30311</v>
      </c>
      <c r="I31098" t="s">
        <v>30312</v>
      </c>
      <c r="J31098" t="s">
        <v>119</v>
      </c>
      <c r="K31098" t="s">
        <v>24</v>
      </c>
      <c r="L31098" t="s">
        <v>17</v>
      </c>
      <c r="M31098" t="s">
        <v>202</v>
      </c>
    </row>
    <row r="31099" spans="1:13" x14ac:dyDescent="0.3">
      <c r="A31099" t="s">
        <v>8815</v>
      </c>
      <c r="C31099" t="s">
        <v>8771</v>
      </c>
      <c r="D31099">
        <v>25</v>
      </c>
      <c r="E31099" s="1">
        <v>76817</v>
      </c>
      <c r="G31099" t="s">
        <v>13</v>
      </c>
      <c r="H31099" t="s">
        <v>8816</v>
      </c>
      <c r="I31099" t="s">
        <v>277</v>
      </c>
      <c r="J31099" t="s">
        <v>119</v>
      </c>
      <c r="K31099" t="s">
        <v>24</v>
      </c>
      <c r="L31099" t="s">
        <v>17</v>
      </c>
      <c r="M31099" t="s">
        <v>450</v>
      </c>
    </row>
    <row r="31100" spans="1:13" x14ac:dyDescent="0.3">
      <c r="A31100" t="s">
        <v>8444</v>
      </c>
      <c r="C31100" t="s">
        <v>15737</v>
      </c>
      <c r="D31100">
        <v>62</v>
      </c>
      <c r="E31100" s="1">
        <v>2993073</v>
      </c>
      <c r="G31100" t="s">
        <v>2755</v>
      </c>
      <c r="H31100" t="s">
        <v>16093</v>
      </c>
      <c r="I31100" t="s">
        <v>428</v>
      </c>
      <c r="K31100" t="s">
        <v>429</v>
      </c>
      <c r="L31100" t="s">
        <v>38</v>
      </c>
      <c r="M31100" t="s">
        <v>4418</v>
      </c>
    </row>
    <row r="31101" spans="1:13" x14ac:dyDescent="0.3">
      <c r="A31101" t="s">
        <v>8444</v>
      </c>
      <c r="C31101" t="s">
        <v>8196</v>
      </c>
      <c r="D31101">
        <v>38</v>
      </c>
      <c r="E31101" s="1">
        <v>499987</v>
      </c>
      <c r="G31101" t="s">
        <v>48</v>
      </c>
      <c r="H31101" t="s">
        <v>8445</v>
      </c>
      <c r="I31101" t="s">
        <v>428</v>
      </c>
      <c r="K31101" t="s">
        <v>429</v>
      </c>
      <c r="L31101" t="s">
        <v>115</v>
      </c>
      <c r="M31101" t="s">
        <v>354</v>
      </c>
    </row>
    <row r="31102" spans="1:13" x14ac:dyDescent="0.3">
      <c r="A31102" t="s">
        <v>13832</v>
      </c>
      <c r="C31102" t="s">
        <v>13456</v>
      </c>
      <c r="D31102">
        <v>7</v>
      </c>
      <c r="E31102" s="1">
        <v>7754</v>
      </c>
      <c r="G31102" t="s">
        <v>34</v>
      </c>
      <c r="H31102" t="s">
        <v>6143</v>
      </c>
      <c r="I31102" t="s">
        <v>13833</v>
      </c>
      <c r="J31102" t="s">
        <v>30</v>
      </c>
      <c r="K31102" t="s">
        <v>24</v>
      </c>
      <c r="L31102" t="s">
        <v>25</v>
      </c>
      <c r="M31102" t="s">
        <v>6146</v>
      </c>
    </row>
    <row r="31103" spans="1:13" x14ac:dyDescent="0.3">
      <c r="A31103" t="s">
        <v>27106</v>
      </c>
      <c r="C31103" t="s">
        <v>26519</v>
      </c>
      <c r="D31103">
        <v>5</v>
      </c>
      <c r="E31103" s="1">
        <v>7590</v>
      </c>
      <c r="G31103" t="s">
        <v>34</v>
      </c>
      <c r="H31103" t="s">
        <v>6143</v>
      </c>
      <c r="I31103" t="s">
        <v>27107</v>
      </c>
      <c r="J31103" t="s">
        <v>2347</v>
      </c>
      <c r="K31103" t="s">
        <v>24</v>
      </c>
      <c r="L31103" t="s">
        <v>25</v>
      </c>
      <c r="M31103" t="s">
        <v>6146</v>
      </c>
    </row>
    <row r="31104" spans="1:13" x14ac:dyDescent="0.3">
      <c r="A31104" t="s">
        <v>184</v>
      </c>
      <c r="C31104" t="s">
        <v>2269</v>
      </c>
      <c r="D31104">
        <v>48</v>
      </c>
      <c r="E31104" s="1">
        <v>16078512</v>
      </c>
      <c r="G31104" t="s">
        <v>111</v>
      </c>
      <c r="H31104" t="s">
        <v>2536</v>
      </c>
      <c r="I31104" t="s">
        <v>70</v>
      </c>
      <c r="J31104" t="s">
        <v>70</v>
      </c>
      <c r="K31104" t="s">
        <v>24</v>
      </c>
      <c r="L31104" t="s">
        <v>25</v>
      </c>
      <c r="M31104" t="s">
        <v>120</v>
      </c>
    </row>
    <row r="31105" spans="1:13" x14ac:dyDescent="0.3">
      <c r="A31105" t="s">
        <v>184</v>
      </c>
      <c r="C31105" t="s">
        <v>1275</v>
      </c>
      <c r="D31105">
        <v>24</v>
      </c>
      <c r="E31105" s="1">
        <v>1000298</v>
      </c>
      <c r="G31105" t="s">
        <v>111</v>
      </c>
      <c r="H31105" t="s">
        <v>1361</v>
      </c>
      <c r="I31105" t="s">
        <v>70</v>
      </c>
      <c r="J31105" t="s">
        <v>70</v>
      </c>
      <c r="K31105" t="s">
        <v>24</v>
      </c>
      <c r="L31105" t="s">
        <v>25</v>
      </c>
      <c r="M31105" t="s">
        <v>120</v>
      </c>
    </row>
    <row r="31106" spans="1:13" x14ac:dyDescent="0.3">
      <c r="A31106" t="s">
        <v>184</v>
      </c>
      <c r="C31106" t="s">
        <v>1275</v>
      </c>
      <c r="D31106">
        <v>12</v>
      </c>
      <c r="E31106" s="1">
        <v>3000000</v>
      </c>
      <c r="G31106" t="s">
        <v>111</v>
      </c>
      <c r="H31106" t="s">
        <v>68</v>
      </c>
      <c r="I31106" t="s">
        <v>70</v>
      </c>
      <c r="J31106" t="s">
        <v>70</v>
      </c>
      <c r="K31106" t="s">
        <v>24</v>
      </c>
      <c r="L31106" t="s">
        <v>25</v>
      </c>
      <c r="M31106" t="s">
        <v>120</v>
      </c>
    </row>
    <row r="31107" spans="1:13" x14ac:dyDescent="0.3">
      <c r="A31107" t="s">
        <v>184</v>
      </c>
      <c r="C31107" t="s">
        <v>14</v>
      </c>
      <c r="D31107">
        <v>4</v>
      </c>
      <c r="E31107" s="1">
        <v>100000</v>
      </c>
      <c r="G31107" t="s">
        <v>111</v>
      </c>
      <c r="H31107" t="s">
        <v>158</v>
      </c>
      <c r="I31107" t="s">
        <v>70</v>
      </c>
      <c r="J31107" t="s">
        <v>70</v>
      </c>
      <c r="K31107" t="s">
        <v>24</v>
      </c>
      <c r="L31107" t="s">
        <v>25</v>
      </c>
      <c r="M31107" t="s">
        <v>120</v>
      </c>
    </row>
    <row r="31108" spans="1:13" x14ac:dyDescent="0.3">
      <c r="A31108" t="s">
        <v>184</v>
      </c>
      <c r="C31108" t="s">
        <v>27194</v>
      </c>
      <c r="D31108">
        <v>13</v>
      </c>
      <c r="E31108" s="1">
        <v>800259</v>
      </c>
      <c r="G31108" t="s">
        <v>111</v>
      </c>
      <c r="H31108" t="s">
        <v>27306</v>
      </c>
      <c r="I31108" t="s">
        <v>70</v>
      </c>
      <c r="J31108" t="s">
        <v>70</v>
      </c>
      <c r="K31108" t="s">
        <v>24</v>
      </c>
      <c r="L31108" t="s">
        <v>25</v>
      </c>
      <c r="M31108" t="s">
        <v>120</v>
      </c>
    </row>
    <row r="31109" spans="1:13" x14ac:dyDescent="0.3">
      <c r="A31109" t="s">
        <v>184</v>
      </c>
      <c r="C31109" t="s">
        <v>27748</v>
      </c>
      <c r="D31109">
        <v>12</v>
      </c>
      <c r="E31109" s="1">
        <v>250783</v>
      </c>
      <c r="G31109" t="s">
        <v>111</v>
      </c>
      <c r="H31109" t="s">
        <v>27822</v>
      </c>
      <c r="I31109" t="s">
        <v>70</v>
      </c>
      <c r="J31109" t="s">
        <v>70</v>
      </c>
      <c r="K31109" t="s">
        <v>24</v>
      </c>
      <c r="L31109" t="s">
        <v>25</v>
      </c>
      <c r="M31109" t="s">
        <v>120</v>
      </c>
    </row>
    <row r="31110" spans="1:13" x14ac:dyDescent="0.3">
      <c r="A31110" t="s">
        <v>184</v>
      </c>
      <c r="C31110" t="s">
        <v>5155</v>
      </c>
      <c r="D31110">
        <v>35</v>
      </c>
      <c r="E31110" s="1">
        <v>4389964</v>
      </c>
      <c r="G31110" t="s">
        <v>111</v>
      </c>
      <c r="H31110" t="s">
        <v>5379</v>
      </c>
      <c r="I31110" t="s">
        <v>70</v>
      </c>
      <c r="J31110" t="s">
        <v>70</v>
      </c>
      <c r="K31110" t="s">
        <v>24</v>
      </c>
      <c r="L31110" t="s">
        <v>25</v>
      </c>
      <c r="M31110" t="s">
        <v>120</v>
      </c>
    </row>
    <row r="31111" spans="1:13" x14ac:dyDescent="0.3">
      <c r="A31111" t="s">
        <v>184</v>
      </c>
      <c r="C31111" t="s">
        <v>21173</v>
      </c>
      <c r="D31111">
        <v>24</v>
      </c>
      <c r="E31111" s="1">
        <v>3602377</v>
      </c>
      <c r="G31111" t="s">
        <v>111</v>
      </c>
      <c r="H31111" t="s">
        <v>21571</v>
      </c>
      <c r="I31111" t="s">
        <v>70</v>
      </c>
      <c r="J31111" t="s">
        <v>70</v>
      </c>
      <c r="K31111" t="s">
        <v>24</v>
      </c>
      <c r="L31111" t="s">
        <v>25</v>
      </c>
      <c r="M31111" t="s">
        <v>120</v>
      </c>
    </row>
    <row r="31112" spans="1:13" x14ac:dyDescent="0.3">
      <c r="A31112" t="s">
        <v>19922</v>
      </c>
      <c r="C31112" t="s">
        <v>19404</v>
      </c>
      <c r="D31112">
        <v>6</v>
      </c>
      <c r="E31112" s="1">
        <v>15951</v>
      </c>
      <c r="G31112" t="s">
        <v>34</v>
      </c>
      <c r="H31112" t="s">
        <v>6143</v>
      </c>
      <c r="I31112" t="s">
        <v>19923</v>
      </c>
      <c r="J31112" t="s">
        <v>280</v>
      </c>
      <c r="K31112" t="s">
        <v>24</v>
      </c>
      <c r="L31112" t="s">
        <v>25</v>
      </c>
      <c r="M31112" t="s">
        <v>6146</v>
      </c>
    </row>
    <row r="31113" spans="1:13" x14ac:dyDescent="0.3">
      <c r="A31113" t="s">
        <v>20939</v>
      </c>
      <c r="C31113" t="s">
        <v>20542</v>
      </c>
      <c r="D31113">
        <v>3</v>
      </c>
      <c r="E31113" s="1">
        <v>4905</v>
      </c>
      <c r="G31113" t="s">
        <v>34</v>
      </c>
      <c r="H31113" t="s">
        <v>6143</v>
      </c>
      <c r="I31113" t="s">
        <v>20940</v>
      </c>
      <c r="J31113" t="s">
        <v>627</v>
      </c>
      <c r="K31113" t="s">
        <v>24</v>
      </c>
      <c r="L31113" t="s">
        <v>25</v>
      </c>
      <c r="M31113" t="s">
        <v>6146</v>
      </c>
    </row>
    <row r="31114" spans="1:13" x14ac:dyDescent="0.3">
      <c r="A31114" t="s">
        <v>9857</v>
      </c>
      <c r="C31114" t="s">
        <v>23373</v>
      </c>
      <c r="D31114">
        <v>1</v>
      </c>
      <c r="E31114" s="1">
        <v>15000</v>
      </c>
      <c r="G31114" t="s">
        <v>111</v>
      </c>
      <c r="H31114" t="s">
        <v>23412</v>
      </c>
      <c r="I31114" t="s">
        <v>156</v>
      </c>
      <c r="J31114" t="s">
        <v>22</v>
      </c>
      <c r="K31114" t="s">
        <v>24</v>
      </c>
      <c r="L31114" t="s">
        <v>25</v>
      </c>
      <c r="M31114" t="s">
        <v>6109</v>
      </c>
    </row>
    <row r="31115" spans="1:13" x14ac:dyDescent="0.3">
      <c r="A31115" t="s">
        <v>9857</v>
      </c>
      <c r="C31115" t="s">
        <v>9547</v>
      </c>
      <c r="D31115">
        <v>2</v>
      </c>
      <c r="E31115" s="1">
        <v>30000</v>
      </c>
      <c r="G31115" t="s">
        <v>111</v>
      </c>
      <c r="H31115" t="s">
        <v>9858</v>
      </c>
      <c r="I31115" t="s">
        <v>156</v>
      </c>
      <c r="J31115" t="s">
        <v>22</v>
      </c>
      <c r="K31115" t="s">
        <v>24</v>
      </c>
      <c r="L31115" t="s">
        <v>25</v>
      </c>
      <c r="M31115" t="s">
        <v>6109</v>
      </c>
    </row>
    <row r="31116" spans="1:13" x14ac:dyDescent="0.3">
      <c r="A31116" t="s">
        <v>21169</v>
      </c>
      <c r="C31116" t="s">
        <v>27408</v>
      </c>
      <c r="D31116">
        <v>22</v>
      </c>
      <c r="E31116" s="1">
        <v>438185</v>
      </c>
      <c r="G31116" t="s">
        <v>13</v>
      </c>
      <c r="H31116" t="s">
        <v>27590</v>
      </c>
      <c r="I31116" t="s">
        <v>397</v>
      </c>
      <c r="J31116" t="s">
        <v>119</v>
      </c>
      <c r="K31116" t="s">
        <v>24</v>
      </c>
      <c r="L31116" t="s">
        <v>38</v>
      </c>
      <c r="M31116" t="s">
        <v>66</v>
      </c>
    </row>
    <row r="31117" spans="1:13" x14ac:dyDescent="0.3">
      <c r="A31117" t="s">
        <v>21169</v>
      </c>
      <c r="C31117" t="s">
        <v>23427</v>
      </c>
      <c r="D31117">
        <v>25</v>
      </c>
      <c r="E31117" s="1">
        <v>2873315</v>
      </c>
      <c r="G31117" t="s">
        <v>34</v>
      </c>
      <c r="H31117" t="s">
        <v>23473</v>
      </c>
      <c r="I31117" t="s">
        <v>397</v>
      </c>
      <c r="J31117" t="s">
        <v>119</v>
      </c>
      <c r="K31117" t="s">
        <v>24</v>
      </c>
      <c r="L31117" t="s">
        <v>38</v>
      </c>
      <c r="M31117" t="s">
        <v>39</v>
      </c>
    </row>
    <row r="31118" spans="1:13" x14ac:dyDescent="0.3">
      <c r="A31118" t="s">
        <v>21169</v>
      </c>
      <c r="C31118" t="s">
        <v>21035</v>
      </c>
      <c r="D31118">
        <v>13</v>
      </c>
      <c r="E31118" s="1">
        <v>1750168</v>
      </c>
      <c r="G31118" t="s">
        <v>34</v>
      </c>
      <c r="H31118" t="s">
        <v>21170</v>
      </c>
      <c r="I31118" t="s">
        <v>397</v>
      </c>
      <c r="J31118" t="s">
        <v>119</v>
      </c>
      <c r="K31118" t="s">
        <v>24</v>
      </c>
      <c r="L31118" t="s">
        <v>38</v>
      </c>
      <c r="M31118" t="s">
        <v>217</v>
      </c>
    </row>
    <row r="31119" spans="1:13" x14ac:dyDescent="0.3">
      <c r="A31119" t="s">
        <v>7163</v>
      </c>
      <c r="C31119" t="s">
        <v>6985</v>
      </c>
      <c r="D31119">
        <v>6</v>
      </c>
      <c r="E31119" s="1">
        <v>20928</v>
      </c>
      <c r="G31119" t="s">
        <v>34</v>
      </c>
      <c r="H31119" t="s">
        <v>6143</v>
      </c>
      <c r="I31119" t="s">
        <v>7164</v>
      </c>
      <c r="J31119" t="s">
        <v>307</v>
      </c>
      <c r="K31119" t="s">
        <v>24</v>
      </c>
      <c r="L31119" t="s">
        <v>25</v>
      </c>
      <c r="M31119" t="s">
        <v>6146</v>
      </c>
    </row>
    <row r="31120" spans="1:13" x14ac:dyDescent="0.3">
      <c r="A31120" t="s">
        <v>17859</v>
      </c>
      <c r="C31120" t="s">
        <v>17828</v>
      </c>
      <c r="D31120">
        <v>12</v>
      </c>
      <c r="E31120" s="1">
        <v>55000</v>
      </c>
      <c r="G31120" t="s">
        <v>111</v>
      </c>
      <c r="H31120" t="s">
        <v>17860</v>
      </c>
      <c r="I31120" t="s">
        <v>22</v>
      </c>
      <c r="J31120" t="s">
        <v>23</v>
      </c>
      <c r="K31120" t="s">
        <v>24</v>
      </c>
      <c r="L31120" t="s">
        <v>25</v>
      </c>
      <c r="M31120" t="s">
        <v>322</v>
      </c>
    </row>
    <row r="31121" spans="1:13" x14ac:dyDescent="0.3">
      <c r="A31121" t="s">
        <v>16231</v>
      </c>
      <c r="C31121" t="s">
        <v>15737</v>
      </c>
      <c r="D31121">
        <v>11</v>
      </c>
      <c r="E31121" s="1">
        <v>38749</v>
      </c>
      <c r="G31121" t="s">
        <v>69</v>
      </c>
      <c r="H31121" t="s">
        <v>16232</v>
      </c>
      <c r="I31121" t="s">
        <v>16233</v>
      </c>
      <c r="J31121" t="s">
        <v>3832</v>
      </c>
      <c r="K31121" t="s">
        <v>273</v>
      </c>
      <c r="L31121" t="s">
        <v>38</v>
      </c>
      <c r="M31121" t="s">
        <v>39</v>
      </c>
    </row>
    <row r="31122" spans="1:13" x14ac:dyDescent="0.3">
      <c r="A31122" t="s">
        <v>3829</v>
      </c>
      <c r="C31122" t="s">
        <v>3657</v>
      </c>
      <c r="D31122">
        <v>44</v>
      </c>
      <c r="E31122" s="1">
        <v>1150000</v>
      </c>
      <c r="G31122" t="s">
        <v>907</v>
      </c>
      <c r="H31122" t="s">
        <v>3830</v>
      </c>
      <c r="I31122" t="s">
        <v>3831</v>
      </c>
      <c r="J31122" t="s">
        <v>3832</v>
      </c>
      <c r="K31122" t="s">
        <v>273</v>
      </c>
      <c r="L31122" t="s">
        <v>38</v>
      </c>
      <c r="M31122" t="s">
        <v>3833</v>
      </c>
    </row>
    <row r="31123" spans="1:13" x14ac:dyDescent="0.3">
      <c r="A31123" t="s">
        <v>29187</v>
      </c>
      <c r="C31123" t="s">
        <v>29114</v>
      </c>
      <c r="D31123">
        <v>15</v>
      </c>
      <c r="E31123" s="1">
        <v>120000</v>
      </c>
      <c r="G31123" t="s">
        <v>69</v>
      </c>
      <c r="H31123" t="s">
        <v>29188</v>
      </c>
      <c r="I31123" t="s">
        <v>12324</v>
      </c>
      <c r="J31123" t="s">
        <v>3832</v>
      </c>
      <c r="K31123" t="s">
        <v>273</v>
      </c>
      <c r="L31123" t="s">
        <v>44</v>
      </c>
      <c r="M31123" t="s">
        <v>39</v>
      </c>
    </row>
    <row r="31124" spans="1:13" x14ac:dyDescent="0.3">
      <c r="A31124" t="s">
        <v>29187</v>
      </c>
      <c r="C31124" t="s">
        <v>29553</v>
      </c>
      <c r="D31124">
        <v>21</v>
      </c>
      <c r="E31124" s="1">
        <v>300000</v>
      </c>
      <c r="G31124" t="s">
        <v>69</v>
      </c>
      <c r="H31124" t="s">
        <v>29851</v>
      </c>
      <c r="I31124" t="s">
        <v>12324</v>
      </c>
      <c r="J31124" t="s">
        <v>3832</v>
      </c>
      <c r="K31124" t="s">
        <v>273</v>
      </c>
      <c r="L31124" t="s">
        <v>44</v>
      </c>
      <c r="M31124" t="s">
        <v>39</v>
      </c>
    </row>
    <row r="31125" spans="1:13" x14ac:dyDescent="0.3">
      <c r="A31125" t="s">
        <v>1545</v>
      </c>
      <c r="C31125" t="s">
        <v>1275</v>
      </c>
      <c r="D31125">
        <v>17</v>
      </c>
      <c r="E31125" s="1">
        <v>149070</v>
      </c>
      <c r="G31125" t="s">
        <v>69</v>
      </c>
      <c r="H31125" t="s">
        <v>1546</v>
      </c>
      <c r="I31125" t="s">
        <v>578</v>
      </c>
      <c r="K31125" t="s">
        <v>273</v>
      </c>
      <c r="L31125" t="s">
        <v>44</v>
      </c>
      <c r="M31125" t="s">
        <v>221</v>
      </c>
    </row>
    <row r="31126" spans="1:13" x14ac:dyDescent="0.3">
      <c r="A31126" t="s">
        <v>34075</v>
      </c>
      <c r="C31126" t="s">
        <v>34035</v>
      </c>
      <c r="D31126">
        <v>37</v>
      </c>
      <c r="E31126" s="1">
        <v>675000</v>
      </c>
      <c r="G31126" t="s">
        <v>69</v>
      </c>
      <c r="H31126" t="s">
        <v>34076</v>
      </c>
      <c r="I31126" t="s">
        <v>164</v>
      </c>
      <c r="J31126" t="s">
        <v>86</v>
      </c>
      <c r="K31126" t="s">
        <v>24</v>
      </c>
      <c r="L31126" t="s">
        <v>25</v>
      </c>
      <c r="M31126" t="s">
        <v>221</v>
      </c>
    </row>
    <row r="31127" spans="1:13" x14ac:dyDescent="0.3">
      <c r="A31127" t="s">
        <v>24579</v>
      </c>
      <c r="C31127" t="s">
        <v>24500</v>
      </c>
      <c r="D31127">
        <v>12</v>
      </c>
      <c r="E31127" s="1">
        <v>3500</v>
      </c>
      <c r="G31127" t="s">
        <v>21</v>
      </c>
      <c r="H31127" t="s">
        <v>970</v>
      </c>
      <c r="I31127" t="s">
        <v>156</v>
      </c>
      <c r="J31127" t="s">
        <v>22</v>
      </c>
      <c r="K31127" t="s">
        <v>24</v>
      </c>
      <c r="L31127" t="s">
        <v>25</v>
      </c>
      <c r="M31127" t="s">
        <v>26</v>
      </c>
    </row>
    <row r="31128" spans="1:13" x14ac:dyDescent="0.3">
      <c r="A31128" t="s">
        <v>24579</v>
      </c>
      <c r="C31128" t="s">
        <v>25190</v>
      </c>
      <c r="D31128">
        <v>12</v>
      </c>
      <c r="E31128" s="1">
        <v>3500</v>
      </c>
      <c r="G31128" t="s">
        <v>21</v>
      </c>
      <c r="H31128" t="s">
        <v>970</v>
      </c>
      <c r="I31128" t="s">
        <v>156</v>
      </c>
      <c r="J31128" t="s">
        <v>22</v>
      </c>
      <c r="K31128" t="s">
        <v>24</v>
      </c>
      <c r="L31128" t="s">
        <v>25</v>
      </c>
      <c r="M31128" t="s">
        <v>26</v>
      </c>
    </row>
    <row r="31129" spans="1:13" x14ac:dyDescent="0.3">
      <c r="A31129" t="s">
        <v>24579</v>
      </c>
      <c r="C31129" t="s">
        <v>36460</v>
      </c>
      <c r="D31129">
        <v>12</v>
      </c>
      <c r="E31129" s="1">
        <v>250000</v>
      </c>
      <c r="G31129" t="s">
        <v>111</v>
      </c>
      <c r="H31129" t="s">
        <v>6121</v>
      </c>
      <c r="I31129" t="s">
        <v>156</v>
      </c>
      <c r="J31129" t="s">
        <v>22</v>
      </c>
      <c r="K31129" t="s">
        <v>24</v>
      </c>
      <c r="L31129" t="s">
        <v>25</v>
      </c>
      <c r="M31129" t="s">
        <v>6109</v>
      </c>
    </row>
    <row r="31130" spans="1:13" x14ac:dyDescent="0.3">
      <c r="A31130" t="s">
        <v>19468</v>
      </c>
      <c r="C31130" t="s">
        <v>19404</v>
      </c>
      <c r="D31130">
        <v>6</v>
      </c>
      <c r="E31130" s="1">
        <v>11375</v>
      </c>
      <c r="G31130" t="s">
        <v>34</v>
      </c>
      <c r="H31130" t="s">
        <v>6143</v>
      </c>
      <c r="I31130" t="s">
        <v>19469</v>
      </c>
      <c r="J31130" t="s">
        <v>280</v>
      </c>
      <c r="K31130" t="s">
        <v>24</v>
      </c>
      <c r="L31130" t="s">
        <v>25</v>
      </c>
      <c r="M31130" t="s">
        <v>6146</v>
      </c>
    </row>
    <row r="31131" spans="1:13" x14ac:dyDescent="0.3">
      <c r="A31131" t="s">
        <v>15925</v>
      </c>
      <c r="C31131" t="s">
        <v>15737</v>
      </c>
      <c r="D31131">
        <v>86</v>
      </c>
      <c r="E31131" s="1">
        <v>4355239</v>
      </c>
      <c r="G31131" t="s">
        <v>571</v>
      </c>
      <c r="H31131" t="s">
        <v>15926</v>
      </c>
      <c r="I31131" t="s">
        <v>8319</v>
      </c>
      <c r="J31131" t="s">
        <v>119</v>
      </c>
      <c r="K31131" t="s">
        <v>24</v>
      </c>
      <c r="L31131" t="s">
        <v>38</v>
      </c>
      <c r="M31131" t="s">
        <v>8279</v>
      </c>
    </row>
    <row r="31132" spans="1:13" x14ac:dyDescent="0.3">
      <c r="A31132" t="s">
        <v>23389</v>
      </c>
      <c r="C31132" t="s">
        <v>23373</v>
      </c>
      <c r="D31132">
        <v>60</v>
      </c>
      <c r="E31132" s="1">
        <v>14399711</v>
      </c>
      <c r="G31132" t="s">
        <v>48</v>
      </c>
      <c r="H31132" t="s">
        <v>23390</v>
      </c>
      <c r="I31132" t="s">
        <v>23391</v>
      </c>
      <c r="K31132" t="s">
        <v>512</v>
      </c>
      <c r="L31132" t="s">
        <v>38</v>
      </c>
      <c r="M31132" t="s">
        <v>190</v>
      </c>
    </row>
    <row r="31133" spans="1:13" x14ac:dyDescent="0.3">
      <c r="A31133" t="s">
        <v>16186</v>
      </c>
      <c r="C31133" t="s">
        <v>21173</v>
      </c>
      <c r="D31133">
        <v>29</v>
      </c>
      <c r="E31133" s="1">
        <v>1021527</v>
      </c>
      <c r="G31133" t="s">
        <v>13</v>
      </c>
      <c r="H31133" t="s">
        <v>21438</v>
      </c>
      <c r="I31133" t="s">
        <v>2862</v>
      </c>
      <c r="K31133" t="s">
        <v>2863</v>
      </c>
      <c r="L31133" t="s">
        <v>17</v>
      </c>
      <c r="M31133" t="s">
        <v>1885</v>
      </c>
    </row>
    <row r="31134" spans="1:13" x14ac:dyDescent="0.3">
      <c r="A31134" t="s">
        <v>16186</v>
      </c>
      <c r="C31134" t="s">
        <v>15737</v>
      </c>
      <c r="D31134">
        <v>62</v>
      </c>
      <c r="E31134" s="1">
        <v>8600000</v>
      </c>
      <c r="G31134" t="s">
        <v>12516</v>
      </c>
      <c r="H31134" t="s">
        <v>16187</v>
      </c>
      <c r="I31134" t="s">
        <v>2862</v>
      </c>
      <c r="K31134" t="s">
        <v>2863</v>
      </c>
      <c r="L31134" t="s">
        <v>17</v>
      </c>
      <c r="M31134" t="s">
        <v>16188</v>
      </c>
    </row>
    <row r="31135" spans="1:13" x14ac:dyDescent="0.3">
      <c r="A31135" t="s">
        <v>16186</v>
      </c>
      <c r="C31135" t="s">
        <v>16236</v>
      </c>
      <c r="D31135">
        <v>36</v>
      </c>
      <c r="E31135" s="1">
        <v>456083</v>
      </c>
      <c r="G31135" t="s">
        <v>13</v>
      </c>
      <c r="H31135" t="s">
        <v>16255</v>
      </c>
      <c r="I31135" t="s">
        <v>2862</v>
      </c>
      <c r="K31135" t="s">
        <v>2863</v>
      </c>
      <c r="L31135" t="s">
        <v>17</v>
      </c>
      <c r="M31135" t="s">
        <v>450</v>
      </c>
    </row>
    <row r="31136" spans="1:13" x14ac:dyDescent="0.3">
      <c r="A31136" t="s">
        <v>2919</v>
      </c>
      <c r="C31136" t="s">
        <v>2269</v>
      </c>
      <c r="D31136">
        <v>15</v>
      </c>
      <c r="E31136" s="1">
        <v>2923913</v>
      </c>
      <c r="G31136" t="s">
        <v>13</v>
      </c>
      <c r="H31136" t="s">
        <v>2920</v>
      </c>
      <c r="I31136" t="s">
        <v>277</v>
      </c>
      <c r="J31136" t="s">
        <v>119</v>
      </c>
      <c r="K31136" t="s">
        <v>24</v>
      </c>
      <c r="L31136" t="s">
        <v>17</v>
      </c>
      <c r="M31136" t="s">
        <v>450</v>
      </c>
    </row>
  </sheetData>
  <sortState xmlns:xlrd2="http://schemas.microsoft.com/office/spreadsheetml/2017/richdata2" ref="A30221:S30229">
    <sortCondition descending="1" ref="C30221:C30229"/>
  </sortState>
  <mergeCells count="3">
    <mergeCell ref="F1:G1"/>
    <mergeCell ref="F2:G2"/>
    <mergeCell ref="F3:G3"/>
  </mergeCells>
  <hyperlinks>
    <hyperlink ref="E15527" location="Home" display="return to top" xr:uid="{00000000-0004-0000-0000-000000000000}"/>
    <hyperlink ref="E16102" location="Home" display="Return to Top" xr:uid="{00000000-0004-0000-0000-000001000000}"/>
    <hyperlink ref="D14" location="Monash" display="Monash" xr:uid="{00000000-0004-0000-0000-000002000000}"/>
    <hyperlink ref="D13" location="McMaster" display="McMaster" xr:uid="{00000000-0004-0000-0000-000003000000}"/>
    <hyperlink ref="E27622" location="Home" display="Return to Top" xr:uid="{00000000-0004-0000-0000-000004000000}"/>
    <hyperlink ref="D26" location="UNINCAROLINA" display="UNINCAROLINA" xr:uid="{00000000-0004-0000-0000-000005000000}"/>
    <hyperlink ref="E23228" location="Home" display="Return to Top" xr:uid="{00000000-0004-0000-0000-000006000000}"/>
    <hyperlink ref="D19" location="STANUNI" display="STANUNI" xr:uid="{00000000-0004-0000-0000-000007000000}"/>
    <hyperlink ref="E27802" location="Home" display="Return to Top" xr:uid="{00000000-0004-0000-0000-000008000000}"/>
    <hyperlink ref="D17" location="Oxford" display="Oxford" xr:uid="{00000000-0004-0000-0000-000009000000}"/>
    <hyperlink ref="E10399" location="Home" display="Return to Top" xr:uid="{00000000-0004-0000-0000-00000A000000}"/>
    <hyperlink ref="D8" location="Harvard" display="Harvard" xr:uid="{00000000-0004-0000-0000-00000B000000}"/>
    <hyperlink ref="E30702" location="Home" display="Return to Top" xr:uid="{00000000-0004-0000-0000-00000C000000}"/>
    <hyperlink ref="D30" location="WHO" display="WHO" xr:uid="{00000000-0004-0000-0000-00000D000000}"/>
    <hyperlink ref="E14792" location="Home" display="Return to Top" xr:uid="{00000000-0004-0000-0000-00000E000000}"/>
    <hyperlink ref="D11" location="LSHTM" display="LSHTM" xr:uid="{00000000-0004-0000-0000-00000F000000}"/>
    <hyperlink ref="E8883" location="Home" display="Return to Top" xr:uid="{00000000-0004-0000-0000-000010000000}"/>
    <hyperlink ref="D6" location="FUDAN" display="FUDAN" xr:uid="{00000000-0004-0000-0000-000011000000}"/>
    <hyperlink ref="E30816" location="Home" display="Return to Top" xr:uid="{00000000-0004-0000-0000-000012000000}"/>
    <hyperlink ref="D31" location="WUHAN" display="WUHAN" xr:uid="{00000000-0004-0000-0000-000013000000}"/>
    <hyperlink ref="E22362" location="Home" display="Return to Top" xr:uid="{00000000-0004-0000-0000-000014000000}"/>
    <hyperlink ref="D18" location="SJTU" display="SJTU" xr:uid="{00000000-0004-0000-0000-000015000000}"/>
    <hyperlink ref="E30844" location="Home" display="Return to Top" xr:uid="{00000000-0004-0000-0000-000016000000}"/>
    <hyperlink ref="D32" location="XIAMEN" display="XIAMEN" xr:uid="{00000000-0004-0000-0000-000017000000}"/>
    <hyperlink ref="E13372" location="Home" display="Return to Top" xr:uid="{00000000-0004-0000-0000-000018000000}"/>
    <hyperlink ref="D10" location="johnJopkins" display="johnJopkins" xr:uid="{00000000-0004-0000-0000-000019000000}"/>
    <hyperlink ref="D15" location="MurdochVic" display="MurdochVic" xr:uid="{00000000-0004-0000-0000-00001A000000}"/>
    <hyperlink ref="E16324" location="Home" display="Return to top" xr:uid="{00000000-0004-0000-0000-00001B000000}"/>
    <hyperlink ref="C1" r:id="rId1" xr:uid="{00000000-0004-0000-0000-00001C000000}"/>
    <hyperlink ref="D21" location="CINCINNATI" display="CINCINNATI" xr:uid="{00000000-0004-0000-0000-00001D000000}"/>
    <hyperlink ref="E4754" location="Home" display="Return to Top" xr:uid="{00000000-0004-0000-0000-00001E000000}"/>
    <hyperlink ref="D25" location="Minnesota" display="Minnesota" xr:uid="{9966672F-3FBD-4A9E-B7CF-9F16CF7451F8}"/>
    <hyperlink ref="E27505" location="Home" display="return to top" xr:uid="{F98E25E1-BDF5-461D-9CF2-7D0E0AD25B9F}"/>
    <hyperlink ref="E11262" location="Home" display="Return to Top" xr:uid="{C43F801B-35C8-4438-B33B-4582B06B5312}"/>
    <hyperlink ref="D9" location="IMPCOLLON" display="IMPCOLLON" xr:uid="{C3509B17-40AD-4D4C-9C35-629143F8071F}"/>
    <hyperlink ref="F9" r:id="rId2" xr:uid="{A74C2EFF-0013-4943-A1CA-146FD8723227}"/>
    <hyperlink ref="D20" location="UOCSF" display="UOCSF" xr:uid="{1DBDA9C1-B311-4D57-A007-8DA1AC1DF17A}"/>
    <hyperlink ref="E26773" location="Home" display="Return to Top" xr:uid="{5B39DA81-CC83-40D7-A500-0A1404EA1F46}"/>
    <hyperlink ref="E27233" location="Home" display="Return to Home" xr:uid="{0E92DC2D-FCE2-445E-9D0A-3D1F0328589D}"/>
    <hyperlink ref="D22" location="UOKANSAS" display="UOKANSAS" xr:uid="{A2FC7DF8-D4BA-4ED1-A7AB-B85E48C0EBE8}"/>
    <hyperlink ref="E28595" location="Home" display="Return to Home" xr:uid="{C185F105-2E3A-4450-9A30-1A2DBCBF2B93}"/>
    <hyperlink ref="D28" location="UOWASH" display="UOWASH" xr:uid="{AB5F224E-DDA3-42AE-BF9E-27FC6FB1C4D0}"/>
    <hyperlink ref="F22:G22" r:id="rId3" location="Kevin-Ault" display="Advisory Committee on Immunization Practices (ACIP) - Voting Member Kevin A. Ault, MD" xr:uid="{7F67E4C1-52CE-43D2-8FC9-661807FEFE81}"/>
    <hyperlink ref="F28:G28" r:id="rId4" location="Beth-Bell" display="Advisory Committee on Immunization Practices (ACIP) - Voting Member Beth P. Bell, MD" xr:uid="{BA478133-9D0B-4EF2-9214-8D9CB40FA3ED}"/>
    <hyperlink ref="E27387" location="Home" display="Return to Home" xr:uid="{56D84284-B25E-40A8-B9C6-AD1913AD3F6F}"/>
    <hyperlink ref="D23" location="UOBAL" display="UOBAL" xr:uid="{3285221C-866F-41F5-B48C-7B884570756C}"/>
    <hyperlink ref="F23:G23" r:id="rId5" location="Wilbur-Chen" display="Advisory Committee on Immunization Practices (ACIP) - Voting Member Wilbur H. Chen, MD" xr:uid="{836A19E9-83B5-4819-9CEB-1CD8FE01286B}"/>
    <hyperlink ref="E2925" location="Home" display="Return to Home" xr:uid="{7D222B7D-3137-4CC5-80BB-39411594C227}"/>
    <hyperlink ref="D4" location="BROUNI" display="BROUNI" xr:uid="{BA9FF3B6-5BA0-44E4-9C8C-DB176003939F}"/>
    <hyperlink ref="F4:G4" r:id="rId6" location="Sybil-Cineas" display="Advisory Committee on Immunization Practices (ACIP) - Voting Member Sybil Cineas, MD" xr:uid="{6033F371-6975-4201-A1FB-19F2D46CB172}"/>
    <hyperlink ref="E24657" location="Home" display="Return to home" xr:uid="{311EFFF0-4FD0-4A30-AE55-6CA394A3B0A8}"/>
    <hyperlink ref="D12" location="MASHOS" display="MASHOS" xr:uid="{BCD52221-7B1A-42B1-886A-6BD4E3A7480B}"/>
    <hyperlink ref="F12:G12" r:id="rId7" location="Camille-Kotton" display="Advisory Committee on Immunization Practices (ACIP) - Voting Member Camille N. Kotton, MD" xr:uid="{97E207DC-A316-4440-A260-EDD07BB6A706}"/>
    <hyperlink ref="E6773" location="Home" display="Return to Home" xr:uid="{073D546D-2B46-4171-B83F-92FB2F76F91C}"/>
    <hyperlink ref="F5:G5" r:id="rId8" location="Sarah-Long" display="Advisory Committee on Immunization Practices (ACIP) - Voting Member Sarah S. Long, MD" xr:uid="{85F89D34-750A-4CDD-8733-4ABD678F5865}"/>
    <hyperlink ref="D5" location="DREXEL" display="DREXEL" xr:uid="{810F6D58-B866-4745-8F04-1F910FAB1FC6}"/>
    <hyperlink ref="E18143" location="Home" display="Return to Home" xr:uid="{51C09D93-FE81-4368-9E85-B77B0217ADC1}"/>
    <hyperlink ref="D16" location="OHIUNI" display="OHIUNI" xr:uid="{E7CBAFE9-D08F-48E8-899A-CDB59D5CD5BB}"/>
    <hyperlink ref="F16:G16" r:id="rId9" location="Pablo-Sanchez" display="Advisory Committee on Immunization Practices (ACIP) - Voting Member Pablo J. Sanchez, M.D." xr:uid="{E23D7E26-3DEB-45E7-98A4-D2F3CF85560A}"/>
    <hyperlink ref="E28891" location="Home" display="Return to Home" xr:uid="{8FAFD49C-0475-483B-A492-AD5387BF14FE}"/>
    <hyperlink ref="D29" location="VANUNI" display="VANUNI" xr:uid="{08B1E462-B941-4BFF-A6DC-F346BC2C92AB}"/>
    <hyperlink ref="F29:G29" r:id="rId10" location="Helen-Keipp-Talbot" display="Advisory Committee on Immunization Practices (ACIP) - Voting Member Helen Keipp Talbot, MD" xr:uid="{06A7F92D-A597-49DB-AF6E-06CC45A134A8}"/>
    <hyperlink ref="F19:G19" r:id="rId11" location="Grace-Lee" display="Advisory Committee on Immunization Practices (ACIP) - The Chair (and Voting Member) Grace M. Lee, MD" xr:uid="{51866720-7867-47F2-A2C3-688D12E69FFA}"/>
    <hyperlink ref="E27485" location="Home" display="Return to Home" xr:uid="{D34960F3-D563-4F1D-9306-9E28D8CBC9E8}"/>
    <hyperlink ref="D24" location="UNIMIC" display="UNIMIC" xr:uid="{6C1569A0-39D7-433A-B307-41D20ACE6ABE}"/>
    <hyperlink ref="A6805" r:id="rId12" xr:uid="{42A197BD-472A-4AF1-BDD3-C1EC2AC4E7EB}"/>
    <hyperlink ref="E6884" location="Home" display="Return to Top" xr:uid="{1915FA6E-E2D3-4EAE-BA53-1C0DAF80E301}"/>
    <hyperlink ref="D33" location="DUKEUNI" display="DUKEUNI" xr:uid="{FC48E469-4EA9-4791-956C-4B4871EC564E}"/>
    <hyperlink ref="F33" r:id="rId13" xr:uid="{133CF1A5-3A3F-4DFB-A391-204D9EC0D1B8}"/>
    <hyperlink ref="E5824" location="Home" display="Return to Top" xr:uid="{7200A1A6-C081-4316-A4AF-5624EC1D0476}"/>
    <hyperlink ref="A34" r:id="rId14" xr:uid="{2135C3B7-6402-46BA-AD72-B802973D4227}"/>
    <hyperlink ref="D34" location="CORNELL" display="CORNELL" xr:uid="{253BA586-1213-4BDD-AB39-19170DFBE49C}"/>
    <hyperlink ref="F34" r:id="rId15" xr:uid="{EA531E4C-4ED3-4621-ABF5-5BA1A036B3A4}"/>
    <hyperlink ref="E28165" location="Home" display="Return to Home" xr:uid="{CB953996-0B17-46B7-A7CF-C8548F4E6D34}"/>
    <hyperlink ref="D27" location="Virginia" display="Virginia" xr:uid="{0B4BCE31-5AA3-4BC1-999E-38F0F1FFCD85}"/>
    <hyperlink ref="E8660" location="Home" display="Return to Home" xr:uid="{40F25694-291F-490D-A23F-3034D213D774}"/>
    <hyperlink ref="D7" location="FNIH" display="FNIH" xr:uid="{F74971DB-2C05-4323-9453-11D5B8C87299}"/>
  </hyperlinks>
  <pageMargins left="0.7" right="0.7" top="0.75" bottom="0.75" header="0.3" footer="0.3"/>
  <pageSetup paperSize="9" orientation="portrait" horizontalDpi="4294967292" verticalDpi="1200" r:id="rId1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M473"/>
  <sheetViews>
    <sheetView topLeftCell="A127" workbookViewId="0">
      <selection activeCell="A137" sqref="A137"/>
    </sheetView>
  </sheetViews>
  <sheetFormatPr defaultRowHeight="14.4" x14ac:dyDescent="0.3"/>
  <cols>
    <col min="5" max="5" width="12" bestFit="1" customWidth="1"/>
    <col min="8" max="8" width="255.77734375" bestFit="1" customWidth="1"/>
  </cols>
  <sheetData>
    <row r="4" spans="1:13" x14ac:dyDescent="0.3">
      <c r="A4" t="s">
        <v>11</v>
      </c>
      <c r="C4" t="s">
        <v>3617</v>
      </c>
      <c r="D4">
        <v>40</v>
      </c>
      <c r="E4" s="1">
        <v>15960560</v>
      </c>
      <c r="G4" t="s">
        <v>571</v>
      </c>
      <c r="H4" t="s">
        <v>3616</v>
      </c>
      <c r="I4" t="s">
        <v>15</v>
      </c>
      <c r="K4" t="s">
        <v>16</v>
      </c>
      <c r="L4" t="s">
        <v>170</v>
      </c>
      <c r="M4" t="s">
        <v>617</v>
      </c>
    </row>
    <row r="5" spans="1:13" x14ac:dyDescent="0.3">
      <c r="A5" t="s">
        <v>11</v>
      </c>
      <c r="C5" t="s">
        <v>3617</v>
      </c>
      <c r="D5">
        <v>14</v>
      </c>
      <c r="E5" s="1">
        <v>98000</v>
      </c>
      <c r="G5" t="s">
        <v>34</v>
      </c>
      <c r="H5" t="s">
        <v>3621</v>
      </c>
      <c r="I5" t="s">
        <v>15</v>
      </c>
      <c r="K5" t="s">
        <v>16</v>
      </c>
      <c r="L5" t="s">
        <v>248</v>
      </c>
      <c r="M5" t="s">
        <v>61</v>
      </c>
    </row>
    <row r="6" spans="1:13" x14ac:dyDescent="0.3">
      <c r="A6" t="s">
        <v>11</v>
      </c>
      <c r="C6" t="s">
        <v>2957</v>
      </c>
      <c r="D6">
        <v>50</v>
      </c>
      <c r="E6" s="1">
        <v>12175826</v>
      </c>
      <c r="G6" t="s">
        <v>34</v>
      </c>
      <c r="H6" t="s">
        <v>3179</v>
      </c>
      <c r="I6" t="s">
        <v>15</v>
      </c>
      <c r="K6" t="s">
        <v>16</v>
      </c>
      <c r="L6" t="s">
        <v>17</v>
      </c>
      <c r="M6" t="s">
        <v>989</v>
      </c>
    </row>
    <row r="7" spans="1:13" x14ac:dyDescent="0.3">
      <c r="A7" t="s">
        <v>11</v>
      </c>
      <c r="C7" t="s">
        <v>2957</v>
      </c>
      <c r="D7">
        <v>12</v>
      </c>
      <c r="E7" s="1">
        <v>1130000</v>
      </c>
      <c r="G7" t="s">
        <v>34</v>
      </c>
      <c r="H7" t="s">
        <v>3259</v>
      </c>
      <c r="I7" t="s">
        <v>15</v>
      </c>
      <c r="K7" t="s">
        <v>16</v>
      </c>
      <c r="L7" t="s">
        <v>1625</v>
      </c>
      <c r="M7" t="s">
        <v>75</v>
      </c>
    </row>
    <row r="8" spans="1:13" x14ac:dyDescent="0.3">
      <c r="A8" t="s">
        <v>11</v>
      </c>
      <c r="C8" t="s">
        <v>2957</v>
      </c>
      <c r="D8">
        <v>47</v>
      </c>
      <c r="E8" s="1">
        <v>12854739</v>
      </c>
      <c r="G8" t="s">
        <v>34</v>
      </c>
      <c r="H8" t="s">
        <v>3455</v>
      </c>
      <c r="I8" t="s">
        <v>15</v>
      </c>
      <c r="K8" t="s">
        <v>16</v>
      </c>
      <c r="L8" t="s">
        <v>170</v>
      </c>
      <c r="M8" t="s">
        <v>61</v>
      </c>
    </row>
    <row r="9" spans="1:13" x14ac:dyDescent="0.3">
      <c r="A9" t="s">
        <v>11</v>
      </c>
      <c r="C9" t="s">
        <v>2957</v>
      </c>
      <c r="D9">
        <v>18</v>
      </c>
      <c r="E9" s="1">
        <v>1306421</v>
      </c>
      <c r="G9" t="s">
        <v>13</v>
      </c>
      <c r="H9" t="s">
        <v>3559</v>
      </c>
      <c r="I9" t="s">
        <v>15</v>
      </c>
      <c r="K9" t="s">
        <v>16</v>
      </c>
      <c r="L9" t="s">
        <v>17</v>
      </c>
      <c r="M9" t="s">
        <v>207</v>
      </c>
    </row>
    <row r="10" spans="1:13" x14ac:dyDescent="0.3">
      <c r="A10" t="s">
        <v>11</v>
      </c>
      <c r="C10" t="s">
        <v>2957</v>
      </c>
      <c r="D10">
        <v>15</v>
      </c>
      <c r="E10" s="1">
        <v>29911600</v>
      </c>
      <c r="G10" t="s">
        <v>34</v>
      </c>
      <c r="H10" t="s">
        <v>2938</v>
      </c>
      <c r="I10" t="s">
        <v>15</v>
      </c>
      <c r="K10" t="s">
        <v>16</v>
      </c>
      <c r="L10" t="s">
        <v>17</v>
      </c>
      <c r="M10" t="s">
        <v>75</v>
      </c>
    </row>
    <row r="11" spans="1:13" x14ac:dyDescent="0.3">
      <c r="A11" t="s">
        <v>11</v>
      </c>
      <c r="C11" t="s">
        <v>2269</v>
      </c>
      <c r="D11">
        <v>36</v>
      </c>
      <c r="E11" s="1">
        <v>3906667</v>
      </c>
      <c r="G11" t="s">
        <v>13</v>
      </c>
      <c r="H11" t="s">
        <v>2282</v>
      </c>
      <c r="I11" t="s">
        <v>15</v>
      </c>
      <c r="K11" t="s">
        <v>16</v>
      </c>
      <c r="L11" t="s">
        <v>38</v>
      </c>
      <c r="M11" t="s">
        <v>345</v>
      </c>
    </row>
    <row r="12" spans="1:13" x14ac:dyDescent="0.3">
      <c r="A12" t="s">
        <v>11</v>
      </c>
      <c r="C12" t="s">
        <v>2269</v>
      </c>
      <c r="D12">
        <v>18</v>
      </c>
      <c r="E12" s="1">
        <v>4995005</v>
      </c>
      <c r="G12" t="s">
        <v>34</v>
      </c>
      <c r="H12" t="s">
        <v>2295</v>
      </c>
      <c r="I12" t="s">
        <v>15</v>
      </c>
      <c r="K12" t="s">
        <v>16</v>
      </c>
      <c r="L12" t="s">
        <v>17</v>
      </c>
      <c r="M12" t="s">
        <v>61</v>
      </c>
    </row>
    <row r="13" spans="1:13" x14ac:dyDescent="0.3">
      <c r="A13" t="s">
        <v>11</v>
      </c>
      <c r="C13" t="s">
        <v>2269</v>
      </c>
      <c r="D13">
        <v>44</v>
      </c>
      <c r="E13" s="1">
        <v>4800000</v>
      </c>
      <c r="G13" t="s">
        <v>34</v>
      </c>
      <c r="H13" t="s">
        <v>2300</v>
      </c>
      <c r="I13" t="s">
        <v>15</v>
      </c>
      <c r="K13" t="s">
        <v>16</v>
      </c>
      <c r="L13" t="s">
        <v>17</v>
      </c>
      <c r="M13" t="s">
        <v>217</v>
      </c>
    </row>
    <row r="14" spans="1:13" x14ac:dyDescent="0.3">
      <c r="A14" t="s">
        <v>11</v>
      </c>
      <c r="C14" t="s">
        <v>2269</v>
      </c>
      <c r="D14">
        <v>11</v>
      </c>
      <c r="E14" s="1">
        <v>38900000</v>
      </c>
      <c r="G14" t="s">
        <v>34</v>
      </c>
      <c r="H14" t="s">
        <v>2544</v>
      </c>
      <c r="I14" t="s">
        <v>15</v>
      </c>
      <c r="K14" t="s">
        <v>16</v>
      </c>
      <c r="L14" t="s">
        <v>38</v>
      </c>
      <c r="M14" t="s">
        <v>75</v>
      </c>
    </row>
    <row r="15" spans="1:13" x14ac:dyDescent="0.3">
      <c r="A15" t="s">
        <v>11</v>
      </c>
      <c r="C15" t="s">
        <v>2269</v>
      </c>
      <c r="D15">
        <v>37</v>
      </c>
      <c r="E15" s="1">
        <v>1499526</v>
      </c>
      <c r="G15" t="s">
        <v>13</v>
      </c>
      <c r="H15" t="s">
        <v>2594</v>
      </c>
      <c r="I15" t="s">
        <v>15</v>
      </c>
      <c r="K15" t="s">
        <v>16</v>
      </c>
      <c r="L15" t="s">
        <v>17</v>
      </c>
      <c r="M15" t="s">
        <v>31</v>
      </c>
    </row>
    <row r="16" spans="1:13" x14ac:dyDescent="0.3">
      <c r="A16" t="s">
        <v>11</v>
      </c>
      <c r="C16" t="s">
        <v>2269</v>
      </c>
      <c r="D16">
        <v>15</v>
      </c>
      <c r="E16" s="1">
        <v>149023</v>
      </c>
      <c r="G16" t="s">
        <v>13</v>
      </c>
      <c r="H16" t="s">
        <v>2680</v>
      </c>
      <c r="I16" t="s">
        <v>15</v>
      </c>
      <c r="K16" t="s">
        <v>16</v>
      </c>
      <c r="L16" t="s">
        <v>44</v>
      </c>
      <c r="M16" t="s">
        <v>207</v>
      </c>
    </row>
    <row r="17" spans="1:13" x14ac:dyDescent="0.3">
      <c r="A17" t="s">
        <v>11</v>
      </c>
      <c r="C17" t="s">
        <v>2269</v>
      </c>
      <c r="D17">
        <v>16</v>
      </c>
      <c r="E17" s="1">
        <v>20888400</v>
      </c>
      <c r="G17" t="s">
        <v>34</v>
      </c>
      <c r="H17" t="s">
        <v>2938</v>
      </c>
      <c r="I17" t="s">
        <v>15</v>
      </c>
      <c r="K17" t="s">
        <v>16</v>
      </c>
      <c r="L17" t="s">
        <v>17</v>
      </c>
      <c r="M17" t="s">
        <v>75</v>
      </c>
    </row>
    <row r="18" spans="1:13" x14ac:dyDescent="0.3">
      <c r="A18" t="s">
        <v>11</v>
      </c>
      <c r="C18" t="s">
        <v>1852</v>
      </c>
      <c r="D18">
        <v>25</v>
      </c>
      <c r="E18" s="1">
        <v>2423681</v>
      </c>
      <c r="G18" t="s">
        <v>34</v>
      </c>
      <c r="H18" t="s">
        <v>1896</v>
      </c>
      <c r="I18" t="s">
        <v>15</v>
      </c>
      <c r="K18" t="s">
        <v>16</v>
      </c>
      <c r="L18" t="s">
        <v>17</v>
      </c>
      <c r="M18" t="s">
        <v>217</v>
      </c>
    </row>
    <row r="19" spans="1:13" x14ac:dyDescent="0.3">
      <c r="A19" t="s">
        <v>11</v>
      </c>
      <c r="C19" t="s">
        <v>1852</v>
      </c>
      <c r="D19">
        <v>6</v>
      </c>
      <c r="E19" s="1">
        <v>250000</v>
      </c>
      <c r="G19" t="s">
        <v>13</v>
      </c>
      <c r="H19" t="s">
        <v>2184</v>
      </c>
      <c r="I19" t="s">
        <v>15</v>
      </c>
      <c r="K19" t="s">
        <v>16</v>
      </c>
      <c r="L19" t="s">
        <v>17</v>
      </c>
      <c r="M19" t="s">
        <v>87</v>
      </c>
    </row>
    <row r="20" spans="1:13" x14ac:dyDescent="0.3">
      <c r="A20" t="s">
        <v>11</v>
      </c>
      <c r="C20" t="s">
        <v>1558</v>
      </c>
      <c r="D20">
        <v>25</v>
      </c>
      <c r="E20" s="1">
        <v>797769</v>
      </c>
      <c r="G20" t="s">
        <v>13</v>
      </c>
      <c r="H20" t="s">
        <v>1624</v>
      </c>
      <c r="I20" t="s">
        <v>15</v>
      </c>
      <c r="K20" t="s">
        <v>16</v>
      </c>
      <c r="L20" t="s">
        <v>1625</v>
      </c>
      <c r="M20" t="s">
        <v>31</v>
      </c>
    </row>
    <row r="21" spans="1:13" x14ac:dyDescent="0.3">
      <c r="A21" t="s">
        <v>11</v>
      </c>
      <c r="C21" t="s">
        <v>1558</v>
      </c>
      <c r="D21">
        <v>17</v>
      </c>
      <c r="E21" s="1">
        <v>30000000</v>
      </c>
      <c r="G21" t="s">
        <v>34</v>
      </c>
      <c r="H21" t="s">
        <v>1786</v>
      </c>
      <c r="I21" t="s">
        <v>15</v>
      </c>
      <c r="K21" t="s">
        <v>16</v>
      </c>
      <c r="L21" t="s">
        <v>17</v>
      </c>
      <c r="M21" t="s">
        <v>75</v>
      </c>
    </row>
    <row r="22" spans="1:13" x14ac:dyDescent="0.3">
      <c r="A22" t="s">
        <v>11</v>
      </c>
      <c r="C22" t="s">
        <v>979</v>
      </c>
      <c r="D22">
        <v>19</v>
      </c>
      <c r="E22" s="1">
        <v>570088</v>
      </c>
      <c r="G22" t="s">
        <v>13</v>
      </c>
      <c r="H22" t="s">
        <v>1078</v>
      </c>
      <c r="I22" t="s">
        <v>15</v>
      </c>
      <c r="K22" t="s">
        <v>16</v>
      </c>
      <c r="L22" t="s">
        <v>17</v>
      </c>
      <c r="M22" t="s">
        <v>105</v>
      </c>
    </row>
    <row r="23" spans="1:13" x14ac:dyDescent="0.3">
      <c r="A23" t="s">
        <v>11</v>
      </c>
      <c r="C23" t="s">
        <v>783</v>
      </c>
      <c r="D23">
        <v>14</v>
      </c>
      <c r="E23" s="1">
        <v>19800000</v>
      </c>
      <c r="G23" t="s">
        <v>34</v>
      </c>
      <c r="H23" t="s">
        <v>850</v>
      </c>
      <c r="I23" t="s">
        <v>15</v>
      </c>
      <c r="K23" t="s">
        <v>16</v>
      </c>
      <c r="L23" t="s">
        <v>17</v>
      </c>
      <c r="M23" t="s">
        <v>75</v>
      </c>
    </row>
    <row r="24" spans="1:13" x14ac:dyDescent="0.3">
      <c r="A24" t="s">
        <v>11</v>
      </c>
      <c r="C24" t="s">
        <v>783</v>
      </c>
      <c r="D24">
        <v>12</v>
      </c>
      <c r="E24" s="1">
        <v>317756</v>
      </c>
      <c r="G24" t="s">
        <v>13</v>
      </c>
      <c r="H24" t="s">
        <v>851</v>
      </c>
      <c r="I24" t="s">
        <v>15</v>
      </c>
      <c r="K24" t="s">
        <v>16</v>
      </c>
      <c r="L24" t="s">
        <v>17</v>
      </c>
      <c r="M24" t="s">
        <v>82</v>
      </c>
    </row>
    <row r="25" spans="1:13" x14ac:dyDescent="0.3">
      <c r="A25" t="s">
        <v>11</v>
      </c>
      <c r="C25" t="s">
        <v>597</v>
      </c>
      <c r="D25">
        <v>6</v>
      </c>
      <c r="E25" s="1">
        <v>500000</v>
      </c>
      <c r="G25" t="s">
        <v>34</v>
      </c>
      <c r="H25" t="s">
        <v>633</v>
      </c>
      <c r="I25" t="s">
        <v>15</v>
      </c>
      <c r="K25" t="s">
        <v>16</v>
      </c>
      <c r="L25" t="s">
        <v>17</v>
      </c>
      <c r="M25" t="s">
        <v>87</v>
      </c>
    </row>
    <row r="26" spans="1:13" x14ac:dyDescent="0.3">
      <c r="A26" t="s">
        <v>11</v>
      </c>
      <c r="C26" t="s">
        <v>341</v>
      </c>
      <c r="D26">
        <v>11</v>
      </c>
      <c r="E26" s="1">
        <v>10000000</v>
      </c>
      <c r="G26" t="s">
        <v>34</v>
      </c>
      <c r="H26" t="s">
        <v>561</v>
      </c>
      <c r="I26" t="s">
        <v>15</v>
      </c>
      <c r="K26" t="s">
        <v>16</v>
      </c>
      <c r="L26" t="s">
        <v>17</v>
      </c>
      <c r="M26" t="s">
        <v>75</v>
      </c>
    </row>
    <row r="27" spans="1:13" x14ac:dyDescent="0.3">
      <c r="A27" t="s">
        <v>11</v>
      </c>
      <c r="C27" t="s">
        <v>14</v>
      </c>
      <c r="D27">
        <v>12</v>
      </c>
      <c r="E27" s="1">
        <v>1078614</v>
      </c>
      <c r="G27" t="s">
        <v>13</v>
      </c>
      <c r="H27" t="s">
        <v>12</v>
      </c>
      <c r="I27" t="s">
        <v>15</v>
      </c>
      <c r="K27" t="s">
        <v>16</v>
      </c>
      <c r="L27" t="s">
        <v>17</v>
      </c>
      <c r="M27" t="s">
        <v>18</v>
      </c>
    </row>
    <row r="28" spans="1:13" x14ac:dyDescent="0.3">
      <c r="A28" t="s">
        <v>11</v>
      </c>
      <c r="C28" t="s">
        <v>29352</v>
      </c>
      <c r="D28">
        <v>25</v>
      </c>
      <c r="E28" s="1">
        <v>2502837</v>
      </c>
      <c r="G28" t="s">
        <v>34</v>
      </c>
      <c r="H28" t="s">
        <v>27783</v>
      </c>
      <c r="I28" t="s">
        <v>15</v>
      </c>
      <c r="K28" t="s">
        <v>16</v>
      </c>
      <c r="L28" t="s">
        <v>17</v>
      </c>
      <c r="M28" t="s">
        <v>217</v>
      </c>
    </row>
    <row r="29" spans="1:13" x14ac:dyDescent="0.3">
      <c r="A29" t="s">
        <v>11</v>
      </c>
      <c r="C29" t="s">
        <v>29352</v>
      </c>
      <c r="D29">
        <v>42</v>
      </c>
      <c r="E29" s="1">
        <v>12406217</v>
      </c>
      <c r="G29" t="s">
        <v>13</v>
      </c>
      <c r="H29" t="s">
        <v>29357</v>
      </c>
      <c r="I29" t="s">
        <v>15</v>
      </c>
      <c r="K29" t="s">
        <v>16</v>
      </c>
      <c r="L29" t="s">
        <v>17</v>
      </c>
      <c r="M29" t="s">
        <v>45</v>
      </c>
    </row>
    <row r="30" spans="1:13" x14ac:dyDescent="0.3">
      <c r="A30" t="s">
        <v>11</v>
      </c>
      <c r="C30" t="s">
        <v>29352</v>
      </c>
      <c r="D30">
        <v>62</v>
      </c>
      <c r="E30" s="1">
        <v>17162293</v>
      </c>
      <c r="G30" t="s">
        <v>34</v>
      </c>
      <c r="H30" t="s">
        <v>29363</v>
      </c>
      <c r="I30" t="s">
        <v>15</v>
      </c>
      <c r="K30" t="s">
        <v>16</v>
      </c>
      <c r="L30" t="s">
        <v>170</v>
      </c>
      <c r="M30" t="s">
        <v>61</v>
      </c>
    </row>
    <row r="31" spans="1:13" x14ac:dyDescent="0.3">
      <c r="A31" t="s">
        <v>11</v>
      </c>
      <c r="C31" t="s">
        <v>29352</v>
      </c>
      <c r="D31">
        <v>24</v>
      </c>
      <c r="E31" s="1">
        <v>5413429</v>
      </c>
      <c r="G31" t="s">
        <v>13</v>
      </c>
      <c r="H31" t="s">
        <v>29385</v>
      </c>
      <c r="I31" t="s">
        <v>15</v>
      </c>
      <c r="K31" t="s">
        <v>16</v>
      </c>
      <c r="L31" t="s">
        <v>17</v>
      </c>
      <c r="M31" t="s">
        <v>5006</v>
      </c>
    </row>
    <row r="32" spans="1:13" x14ac:dyDescent="0.3">
      <c r="A32" t="s">
        <v>11</v>
      </c>
      <c r="C32" t="s">
        <v>27925</v>
      </c>
      <c r="D32">
        <v>31</v>
      </c>
      <c r="E32" s="1">
        <v>29905491</v>
      </c>
      <c r="G32" t="s">
        <v>13</v>
      </c>
      <c r="H32" t="s">
        <v>27961</v>
      </c>
      <c r="I32" t="s">
        <v>15</v>
      </c>
      <c r="K32" t="s">
        <v>16</v>
      </c>
      <c r="L32" t="s">
        <v>115</v>
      </c>
      <c r="M32" t="s">
        <v>27962</v>
      </c>
    </row>
    <row r="33" spans="1:13" x14ac:dyDescent="0.3">
      <c r="A33" t="s">
        <v>11</v>
      </c>
      <c r="C33" t="s">
        <v>27925</v>
      </c>
      <c r="D33">
        <v>17</v>
      </c>
      <c r="E33" s="1">
        <v>553645</v>
      </c>
      <c r="G33" t="s">
        <v>34</v>
      </c>
      <c r="H33" t="s">
        <v>28059</v>
      </c>
      <c r="I33" t="s">
        <v>15</v>
      </c>
      <c r="K33" t="s">
        <v>16</v>
      </c>
      <c r="L33" t="s">
        <v>17</v>
      </c>
      <c r="M33" t="s">
        <v>217</v>
      </c>
    </row>
    <row r="34" spans="1:13" x14ac:dyDescent="0.3">
      <c r="A34" t="s">
        <v>11</v>
      </c>
      <c r="C34" t="s">
        <v>27925</v>
      </c>
      <c r="D34">
        <v>39</v>
      </c>
      <c r="E34" s="1">
        <v>593990</v>
      </c>
      <c r="G34" t="s">
        <v>48</v>
      </c>
      <c r="H34" t="s">
        <v>28098</v>
      </c>
      <c r="I34" t="s">
        <v>15</v>
      </c>
      <c r="K34" t="s">
        <v>16</v>
      </c>
      <c r="L34" t="s">
        <v>210</v>
      </c>
      <c r="M34" t="s">
        <v>354</v>
      </c>
    </row>
    <row r="35" spans="1:13" x14ac:dyDescent="0.3">
      <c r="A35" t="s">
        <v>11</v>
      </c>
      <c r="C35" t="s">
        <v>27925</v>
      </c>
      <c r="D35">
        <v>37</v>
      </c>
      <c r="E35" s="1">
        <v>2199340</v>
      </c>
      <c r="G35" t="s">
        <v>48</v>
      </c>
      <c r="H35" t="s">
        <v>28162</v>
      </c>
      <c r="I35" t="s">
        <v>15</v>
      </c>
      <c r="K35" t="s">
        <v>16</v>
      </c>
      <c r="L35" t="s">
        <v>170</v>
      </c>
      <c r="M35" t="s">
        <v>354</v>
      </c>
    </row>
    <row r="36" spans="1:13" x14ac:dyDescent="0.3">
      <c r="A36" t="s">
        <v>11</v>
      </c>
      <c r="C36" t="s">
        <v>27925</v>
      </c>
      <c r="D36">
        <v>27</v>
      </c>
      <c r="E36" s="1">
        <v>2451056</v>
      </c>
      <c r="G36" t="s">
        <v>13</v>
      </c>
      <c r="H36" t="s">
        <v>28218</v>
      </c>
      <c r="I36" t="s">
        <v>15</v>
      </c>
      <c r="K36" t="s">
        <v>16</v>
      </c>
      <c r="L36" t="s">
        <v>38</v>
      </c>
      <c r="M36" t="s">
        <v>345</v>
      </c>
    </row>
    <row r="37" spans="1:13" x14ac:dyDescent="0.3">
      <c r="A37" t="s">
        <v>11</v>
      </c>
      <c r="C37" t="s">
        <v>28282</v>
      </c>
      <c r="D37">
        <v>38</v>
      </c>
      <c r="E37" s="1">
        <v>30000000</v>
      </c>
      <c r="G37" t="s">
        <v>34</v>
      </c>
      <c r="H37" t="s">
        <v>28294</v>
      </c>
      <c r="I37" t="s">
        <v>15</v>
      </c>
      <c r="K37" t="s">
        <v>16</v>
      </c>
      <c r="L37" t="s">
        <v>17</v>
      </c>
      <c r="M37" t="s">
        <v>217</v>
      </c>
    </row>
    <row r="38" spans="1:13" x14ac:dyDescent="0.3">
      <c r="A38" t="s">
        <v>11</v>
      </c>
      <c r="C38" t="s">
        <v>28282</v>
      </c>
      <c r="D38">
        <v>41</v>
      </c>
      <c r="E38" s="1">
        <v>34400000</v>
      </c>
      <c r="G38" t="s">
        <v>571</v>
      </c>
      <c r="H38" t="s">
        <v>28309</v>
      </c>
      <c r="I38" t="s">
        <v>15</v>
      </c>
      <c r="K38" t="s">
        <v>16</v>
      </c>
      <c r="L38" t="s">
        <v>17</v>
      </c>
      <c r="M38" t="s">
        <v>17320</v>
      </c>
    </row>
    <row r="39" spans="1:13" x14ac:dyDescent="0.3">
      <c r="A39" t="s">
        <v>11</v>
      </c>
      <c r="C39" t="s">
        <v>28282</v>
      </c>
      <c r="D39">
        <v>32</v>
      </c>
      <c r="E39" s="1">
        <v>1550008</v>
      </c>
      <c r="G39" t="s">
        <v>48</v>
      </c>
      <c r="H39" t="s">
        <v>28336</v>
      </c>
      <c r="I39" t="s">
        <v>15</v>
      </c>
      <c r="K39" t="s">
        <v>16</v>
      </c>
      <c r="L39" t="s">
        <v>170</v>
      </c>
      <c r="M39" t="s">
        <v>354</v>
      </c>
    </row>
    <row r="40" spans="1:13" x14ac:dyDescent="0.3">
      <c r="A40" t="s">
        <v>11</v>
      </c>
      <c r="C40" t="s">
        <v>28282</v>
      </c>
      <c r="D40">
        <v>25</v>
      </c>
      <c r="E40" s="1">
        <v>376629</v>
      </c>
      <c r="G40" t="s">
        <v>69</v>
      </c>
      <c r="H40" t="s">
        <v>28373</v>
      </c>
      <c r="I40" t="s">
        <v>15</v>
      </c>
      <c r="K40" t="s">
        <v>16</v>
      </c>
      <c r="L40" t="s">
        <v>17</v>
      </c>
      <c r="M40" t="s">
        <v>39</v>
      </c>
    </row>
    <row r="41" spans="1:13" x14ac:dyDescent="0.3">
      <c r="A41" t="s">
        <v>11</v>
      </c>
      <c r="C41" t="s">
        <v>28282</v>
      </c>
      <c r="D41">
        <v>14</v>
      </c>
      <c r="E41" s="1">
        <v>551205</v>
      </c>
      <c r="G41" t="s">
        <v>34</v>
      </c>
      <c r="H41" t="s">
        <v>28528</v>
      </c>
      <c r="I41" t="s">
        <v>15</v>
      </c>
      <c r="K41" t="s">
        <v>16</v>
      </c>
      <c r="L41" t="s">
        <v>17</v>
      </c>
      <c r="M41" t="s">
        <v>217</v>
      </c>
    </row>
    <row r="42" spans="1:13" x14ac:dyDescent="0.3">
      <c r="A42" t="s">
        <v>11</v>
      </c>
      <c r="C42" t="s">
        <v>28282</v>
      </c>
      <c r="D42">
        <v>5</v>
      </c>
      <c r="E42" s="1">
        <v>254232</v>
      </c>
      <c r="G42" t="s">
        <v>34</v>
      </c>
      <c r="H42" t="s">
        <v>28590</v>
      </c>
      <c r="I42" t="s">
        <v>15</v>
      </c>
      <c r="K42" t="s">
        <v>16</v>
      </c>
      <c r="L42" t="s">
        <v>17</v>
      </c>
      <c r="M42" t="s">
        <v>75</v>
      </c>
    </row>
    <row r="43" spans="1:13" x14ac:dyDescent="0.3">
      <c r="A43" t="s">
        <v>11</v>
      </c>
      <c r="C43" t="s">
        <v>28282</v>
      </c>
      <c r="D43">
        <v>26</v>
      </c>
      <c r="E43" s="1">
        <v>29978587</v>
      </c>
      <c r="G43" t="s">
        <v>34</v>
      </c>
      <c r="H43" t="s">
        <v>28677</v>
      </c>
      <c r="I43" t="s">
        <v>15</v>
      </c>
      <c r="K43" t="s">
        <v>16</v>
      </c>
      <c r="L43" t="s">
        <v>17</v>
      </c>
      <c r="M43" t="s">
        <v>75</v>
      </c>
    </row>
    <row r="44" spans="1:13" x14ac:dyDescent="0.3">
      <c r="A44" t="s">
        <v>11</v>
      </c>
      <c r="C44" t="s">
        <v>28282</v>
      </c>
      <c r="D44">
        <v>12</v>
      </c>
      <c r="E44" s="1">
        <v>95000</v>
      </c>
      <c r="G44" t="s">
        <v>34</v>
      </c>
      <c r="H44" t="s">
        <v>28699</v>
      </c>
      <c r="I44" t="s">
        <v>15</v>
      </c>
      <c r="K44" t="s">
        <v>16</v>
      </c>
      <c r="L44" t="s">
        <v>17</v>
      </c>
      <c r="M44" t="s">
        <v>61</v>
      </c>
    </row>
    <row r="45" spans="1:13" x14ac:dyDescent="0.3">
      <c r="A45" t="s">
        <v>11</v>
      </c>
      <c r="C45" t="s">
        <v>28282</v>
      </c>
      <c r="D45">
        <v>15</v>
      </c>
      <c r="E45" s="1">
        <v>250000</v>
      </c>
      <c r="G45" t="s">
        <v>34</v>
      </c>
      <c r="H45" t="s">
        <v>28703</v>
      </c>
      <c r="I45" t="s">
        <v>15</v>
      </c>
      <c r="K45" t="s">
        <v>16</v>
      </c>
      <c r="L45" t="s">
        <v>17</v>
      </c>
      <c r="M45" t="s">
        <v>39</v>
      </c>
    </row>
    <row r="46" spans="1:13" x14ac:dyDescent="0.3">
      <c r="A46" t="s">
        <v>11</v>
      </c>
      <c r="C46" t="s">
        <v>28715</v>
      </c>
      <c r="D46">
        <v>23</v>
      </c>
      <c r="E46" s="1">
        <v>2160852</v>
      </c>
      <c r="G46" t="s">
        <v>34</v>
      </c>
      <c r="H46" t="s">
        <v>28745</v>
      </c>
      <c r="I46" t="s">
        <v>15</v>
      </c>
      <c r="K46" t="s">
        <v>16</v>
      </c>
      <c r="L46" t="s">
        <v>17</v>
      </c>
      <c r="M46" t="s">
        <v>39</v>
      </c>
    </row>
    <row r="47" spans="1:13" x14ac:dyDescent="0.3">
      <c r="A47" t="s">
        <v>11</v>
      </c>
      <c r="C47" t="s">
        <v>28715</v>
      </c>
      <c r="D47">
        <v>34</v>
      </c>
      <c r="E47" s="1">
        <v>957723</v>
      </c>
      <c r="G47" t="s">
        <v>13</v>
      </c>
      <c r="H47" t="s">
        <v>28748</v>
      </c>
      <c r="I47" t="s">
        <v>15</v>
      </c>
      <c r="K47" t="s">
        <v>16</v>
      </c>
      <c r="L47" t="s">
        <v>38</v>
      </c>
      <c r="M47" t="s">
        <v>345</v>
      </c>
    </row>
    <row r="48" spans="1:13" x14ac:dyDescent="0.3">
      <c r="A48" t="s">
        <v>11</v>
      </c>
      <c r="C48" t="s">
        <v>28715</v>
      </c>
      <c r="D48">
        <v>35</v>
      </c>
      <c r="E48" s="1">
        <v>7882027</v>
      </c>
      <c r="G48" t="s">
        <v>13</v>
      </c>
      <c r="H48" t="s">
        <v>28786</v>
      </c>
      <c r="I48" t="s">
        <v>15</v>
      </c>
      <c r="K48" t="s">
        <v>16</v>
      </c>
      <c r="L48" t="s">
        <v>17</v>
      </c>
      <c r="M48" t="s">
        <v>101</v>
      </c>
    </row>
    <row r="49" spans="1:13" x14ac:dyDescent="0.3">
      <c r="A49" t="s">
        <v>11</v>
      </c>
      <c r="C49" t="s">
        <v>28936</v>
      </c>
      <c r="D49">
        <v>12</v>
      </c>
      <c r="E49" s="1">
        <v>78178</v>
      </c>
      <c r="G49" t="s">
        <v>69</v>
      </c>
      <c r="H49" t="s">
        <v>28942</v>
      </c>
      <c r="I49" t="s">
        <v>15</v>
      </c>
      <c r="K49" t="s">
        <v>16</v>
      </c>
      <c r="L49" t="s">
        <v>17</v>
      </c>
      <c r="M49" t="s">
        <v>39</v>
      </c>
    </row>
    <row r="50" spans="1:13" x14ac:dyDescent="0.3">
      <c r="A50" t="s">
        <v>11</v>
      </c>
      <c r="C50" t="s">
        <v>28936</v>
      </c>
      <c r="D50">
        <v>7</v>
      </c>
      <c r="E50" s="1">
        <v>10000000</v>
      </c>
      <c r="G50" t="s">
        <v>34</v>
      </c>
      <c r="H50" t="s">
        <v>28967</v>
      </c>
      <c r="I50" t="s">
        <v>15</v>
      </c>
      <c r="K50" t="s">
        <v>16</v>
      </c>
      <c r="L50" t="s">
        <v>17</v>
      </c>
      <c r="M50" t="s">
        <v>75</v>
      </c>
    </row>
    <row r="51" spans="1:13" x14ac:dyDescent="0.3">
      <c r="A51" t="s">
        <v>11</v>
      </c>
      <c r="C51" t="s">
        <v>28936</v>
      </c>
      <c r="D51">
        <v>49</v>
      </c>
      <c r="E51" s="1">
        <v>9600001</v>
      </c>
      <c r="G51" t="s">
        <v>69</v>
      </c>
      <c r="H51" t="s">
        <v>28981</v>
      </c>
      <c r="I51" t="s">
        <v>15</v>
      </c>
      <c r="K51" t="s">
        <v>16</v>
      </c>
      <c r="L51" t="s">
        <v>38</v>
      </c>
      <c r="M51" t="s">
        <v>3775</v>
      </c>
    </row>
    <row r="52" spans="1:13" x14ac:dyDescent="0.3">
      <c r="A52" t="s">
        <v>11</v>
      </c>
      <c r="C52" t="s">
        <v>28936</v>
      </c>
      <c r="D52">
        <v>25</v>
      </c>
      <c r="E52" s="1">
        <v>544602</v>
      </c>
      <c r="G52" t="s">
        <v>13</v>
      </c>
      <c r="H52" t="s">
        <v>28989</v>
      </c>
      <c r="I52" t="s">
        <v>15</v>
      </c>
      <c r="K52" t="s">
        <v>16</v>
      </c>
      <c r="L52" t="s">
        <v>17</v>
      </c>
      <c r="M52" t="s">
        <v>105</v>
      </c>
    </row>
    <row r="53" spans="1:13" x14ac:dyDescent="0.3">
      <c r="A53" t="s">
        <v>11</v>
      </c>
      <c r="C53" t="s">
        <v>28936</v>
      </c>
      <c r="D53">
        <v>16</v>
      </c>
      <c r="E53" s="1">
        <v>1640000</v>
      </c>
      <c r="G53" t="s">
        <v>34</v>
      </c>
      <c r="H53" t="s">
        <v>29093</v>
      </c>
      <c r="I53" t="s">
        <v>15</v>
      </c>
      <c r="K53" t="s">
        <v>16</v>
      </c>
      <c r="L53" t="s">
        <v>17</v>
      </c>
      <c r="M53" t="s">
        <v>39</v>
      </c>
    </row>
    <row r="54" spans="1:13" x14ac:dyDescent="0.3">
      <c r="A54" t="s">
        <v>11</v>
      </c>
      <c r="C54" t="s">
        <v>27748</v>
      </c>
      <c r="D54">
        <v>28</v>
      </c>
      <c r="E54" s="1">
        <v>1202320</v>
      </c>
      <c r="G54" t="s">
        <v>34</v>
      </c>
      <c r="H54" t="s">
        <v>27747</v>
      </c>
      <c r="I54" t="s">
        <v>15</v>
      </c>
      <c r="K54" t="s">
        <v>16</v>
      </c>
      <c r="L54" t="s">
        <v>17</v>
      </c>
      <c r="M54" t="s">
        <v>39</v>
      </c>
    </row>
    <row r="55" spans="1:13" x14ac:dyDescent="0.3">
      <c r="A55" t="s">
        <v>11</v>
      </c>
      <c r="C55" t="s">
        <v>27748</v>
      </c>
      <c r="D55">
        <v>30</v>
      </c>
      <c r="E55" s="1">
        <v>520365</v>
      </c>
      <c r="G55" t="s">
        <v>13</v>
      </c>
      <c r="H55" t="s">
        <v>27751</v>
      </c>
      <c r="I55" t="s">
        <v>15</v>
      </c>
      <c r="K55" t="s">
        <v>16</v>
      </c>
      <c r="L55" t="s">
        <v>17</v>
      </c>
      <c r="M55" t="s">
        <v>66</v>
      </c>
    </row>
    <row r="56" spans="1:13" x14ac:dyDescent="0.3">
      <c r="A56" t="s">
        <v>11</v>
      </c>
      <c r="C56" t="s">
        <v>27748</v>
      </c>
      <c r="D56">
        <v>23</v>
      </c>
      <c r="E56" s="1">
        <v>1999024</v>
      </c>
      <c r="G56" t="s">
        <v>13</v>
      </c>
      <c r="H56" t="s">
        <v>27835</v>
      </c>
      <c r="I56" t="s">
        <v>15</v>
      </c>
      <c r="K56" t="s">
        <v>16</v>
      </c>
      <c r="L56" t="s">
        <v>17</v>
      </c>
      <c r="M56" t="s">
        <v>45</v>
      </c>
    </row>
    <row r="57" spans="1:13" x14ac:dyDescent="0.3">
      <c r="A57" t="s">
        <v>11</v>
      </c>
      <c r="C57" t="s">
        <v>27748</v>
      </c>
      <c r="D57">
        <v>21</v>
      </c>
      <c r="E57" s="1">
        <v>4999303</v>
      </c>
      <c r="G57" t="s">
        <v>571</v>
      </c>
      <c r="H57" t="s">
        <v>27844</v>
      </c>
      <c r="I57" t="s">
        <v>15</v>
      </c>
      <c r="K57" t="s">
        <v>16</v>
      </c>
      <c r="L57" t="s">
        <v>8201</v>
      </c>
      <c r="M57" t="s">
        <v>27845</v>
      </c>
    </row>
    <row r="58" spans="1:13" x14ac:dyDescent="0.3">
      <c r="A58" t="s">
        <v>11</v>
      </c>
      <c r="C58" t="s">
        <v>27748</v>
      </c>
      <c r="D58">
        <v>28</v>
      </c>
      <c r="E58" s="1">
        <v>562284</v>
      </c>
      <c r="G58" t="s">
        <v>34</v>
      </c>
      <c r="H58" t="s">
        <v>27830</v>
      </c>
      <c r="I58" t="s">
        <v>15</v>
      </c>
      <c r="K58" t="s">
        <v>16</v>
      </c>
      <c r="L58" t="s">
        <v>170</v>
      </c>
      <c r="M58" t="s">
        <v>268</v>
      </c>
    </row>
    <row r="59" spans="1:13" x14ac:dyDescent="0.3">
      <c r="A59" t="s">
        <v>11</v>
      </c>
      <c r="C59" t="s">
        <v>29114</v>
      </c>
      <c r="D59">
        <v>34</v>
      </c>
      <c r="E59" s="1">
        <v>4464074</v>
      </c>
      <c r="G59" t="s">
        <v>34</v>
      </c>
      <c r="H59" t="s">
        <v>29113</v>
      </c>
      <c r="I59" t="s">
        <v>15</v>
      </c>
      <c r="K59" t="s">
        <v>16</v>
      </c>
      <c r="L59" t="s">
        <v>17</v>
      </c>
      <c r="M59" t="s">
        <v>1226</v>
      </c>
    </row>
    <row r="60" spans="1:13" x14ac:dyDescent="0.3">
      <c r="A60" t="s">
        <v>11</v>
      </c>
      <c r="C60" t="s">
        <v>29114</v>
      </c>
      <c r="D60">
        <v>25</v>
      </c>
      <c r="E60" s="1">
        <v>4540720</v>
      </c>
      <c r="G60" t="s">
        <v>13</v>
      </c>
      <c r="H60" t="s">
        <v>29153</v>
      </c>
      <c r="I60" t="s">
        <v>15</v>
      </c>
      <c r="K60" t="s">
        <v>16</v>
      </c>
      <c r="L60" t="s">
        <v>17</v>
      </c>
      <c r="M60" t="s">
        <v>345</v>
      </c>
    </row>
    <row r="61" spans="1:13" x14ac:dyDescent="0.3">
      <c r="A61" t="s">
        <v>11</v>
      </c>
      <c r="C61" t="s">
        <v>29114</v>
      </c>
      <c r="D61">
        <v>37</v>
      </c>
      <c r="E61" s="1">
        <v>2649321</v>
      </c>
      <c r="G61" t="s">
        <v>34</v>
      </c>
      <c r="H61" t="s">
        <v>29226</v>
      </c>
      <c r="I61" t="s">
        <v>15</v>
      </c>
      <c r="K61" t="s">
        <v>16</v>
      </c>
      <c r="L61" t="s">
        <v>17</v>
      </c>
      <c r="M61" t="s">
        <v>75</v>
      </c>
    </row>
    <row r="62" spans="1:13" x14ac:dyDescent="0.3">
      <c r="A62" t="s">
        <v>11</v>
      </c>
      <c r="C62" t="s">
        <v>27614</v>
      </c>
      <c r="D62">
        <v>22</v>
      </c>
      <c r="E62" s="1">
        <v>2723364</v>
      </c>
      <c r="G62" t="s">
        <v>34</v>
      </c>
      <c r="H62" t="s">
        <v>27639</v>
      </c>
      <c r="I62" t="s">
        <v>15</v>
      </c>
      <c r="K62" t="s">
        <v>16</v>
      </c>
      <c r="L62" t="s">
        <v>44</v>
      </c>
      <c r="M62" t="s">
        <v>75</v>
      </c>
    </row>
    <row r="63" spans="1:13" x14ac:dyDescent="0.3">
      <c r="A63" t="s">
        <v>11</v>
      </c>
      <c r="C63" t="s">
        <v>27614</v>
      </c>
      <c r="D63">
        <v>12</v>
      </c>
      <c r="E63" s="1">
        <v>7000000</v>
      </c>
      <c r="G63" t="s">
        <v>34</v>
      </c>
      <c r="H63" t="s">
        <v>27706</v>
      </c>
      <c r="I63" t="s">
        <v>15</v>
      </c>
      <c r="K63" t="s">
        <v>16</v>
      </c>
      <c r="L63" t="s">
        <v>17</v>
      </c>
      <c r="M63" t="s">
        <v>39</v>
      </c>
    </row>
    <row r="64" spans="1:13" x14ac:dyDescent="0.3">
      <c r="A64" t="s">
        <v>11</v>
      </c>
      <c r="C64" t="s">
        <v>27614</v>
      </c>
      <c r="D64">
        <v>24</v>
      </c>
      <c r="E64" s="1">
        <v>2980849</v>
      </c>
      <c r="G64" t="s">
        <v>13</v>
      </c>
      <c r="H64" t="s">
        <v>27715</v>
      </c>
      <c r="I64" t="s">
        <v>15</v>
      </c>
      <c r="K64" t="s">
        <v>16</v>
      </c>
      <c r="L64" t="s">
        <v>115</v>
      </c>
      <c r="M64" t="s">
        <v>82</v>
      </c>
    </row>
    <row r="65" spans="1:13" x14ac:dyDescent="0.3">
      <c r="A65" t="s">
        <v>11</v>
      </c>
      <c r="C65" t="s">
        <v>27152</v>
      </c>
      <c r="D65">
        <v>27</v>
      </c>
      <c r="E65" s="1">
        <v>37372618</v>
      </c>
      <c r="G65" t="s">
        <v>34</v>
      </c>
      <c r="H65" t="s">
        <v>27174</v>
      </c>
      <c r="I65" t="s">
        <v>15</v>
      </c>
      <c r="K65" t="s">
        <v>16</v>
      </c>
      <c r="L65" t="s">
        <v>170</v>
      </c>
      <c r="M65" t="s">
        <v>75</v>
      </c>
    </row>
    <row r="66" spans="1:13" x14ac:dyDescent="0.3">
      <c r="A66" t="s">
        <v>11</v>
      </c>
      <c r="C66" t="s">
        <v>30536</v>
      </c>
      <c r="D66">
        <v>48</v>
      </c>
      <c r="E66" s="1">
        <v>10252225</v>
      </c>
      <c r="G66" t="s">
        <v>34</v>
      </c>
      <c r="H66" t="s">
        <v>30538</v>
      </c>
      <c r="I66" t="s">
        <v>15</v>
      </c>
      <c r="K66" t="s">
        <v>16</v>
      </c>
      <c r="L66" t="s">
        <v>17</v>
      </c>
      <c r="M66" t="s">
        <v>61</v>
      </c>
    </row>
    <row r="67" spans="1:13" x14ac:dyDescent="0.3">
      <c r="A67" t="s">
        <v>11</v>
      </c>
      <c r="C67" t="s">
        <v>30536</v>
      </c>
      <c r="D67">
        <v>36</v>
      </c>
      <c r="E67" s="1">
        <v>2394636</v>
      </c>
      <c r="G67" t="s">
        <v>34</v>
      </c>
      <c r="H67" t="s">
        <v>30542</v>
      </c>
      <c r="I67" t="s">
        <v>15</v>
      </c>
      <c r="K67" t="s">
        <v>16</v>
      </c>
      <c r="L67" t="s">
        <v>17</v>
      </c>
      <c r="M67" t="s">
        <v>217</v>
      </c>
    </row>
    <row r="68" spans="1:13" x14ac:dyDescent="0.3">
      <c r="A68" t="s">
        <v>11</v>
      </c>
      <c r="C68" t="s">
        <v>30536</v>
      </c>
      <c r="D68">
        <v>49</v>
      </c>
      <c r="E68" s="1">
        <v>25805057</v>
      </c>
      <c r="G68" t="s">
        <v>13</v>
      </c>
      <c r="H68" t="s">
        <v>30546</v>
      </c>
      <c r="I68" t="s">
        <v>15</v>
      </c>
      <c r="K68" t="s">
        <v>16</v>
      </c>
      <c r="L68" t="s">
        <v>17</v>
      </c>
      <c r="M68" t="s">
        <v>45</v>
      </c>
    </row>
    <row r="69" spans="1:13" x14ac:dyDescent="0.3">
      <c r="A69" t="s">
        <v>11</v>
      </c>
      <c r="C69" t="s">
        <v>30536</v>
      </c>
      <c r="D69">
        <v>13</v>
      </c>
      <c r="E69" s="1">
        <v>3993484</v>
      </c>
      <c r="G69" t="s">
        <v>34</v>
      </c>
      <c r="H69" t="s">
        <v>30551</v>
      </c>
      <c r="I69" t="s">
        <v>15</v>
      </c>
      <c r="K69" t="s">
        <v>16</v>
      </c>
      <c r="L69" t="s">
        <v>17</v>
      </c>
      <c r="M69" t="s">
        <v>217</v>
      </c>
    </row>
    <row r="70" spans="1:13" x14ac:dyDescent="0.3">
      <c r="A70" t="s">
        <v>11</v>
      </c>
      <c r="C70" t="s">
        <v>29922</v>
      </c>
      <c r="D70">
        <v>22</v>
      </c>
      <c r="E70" s="1">
        <v>1390352</v>
      </c>
      <c r="G70" t="s">
        <v>13</v>
      </c>
      <c r="H70" t="s">
        <v>29944</v>
      </c>
      <c r="I70" t="s">
        <v>15</v>
      </c>
      <c r="K70" t="s">
        <v>16</v>
      </c>
      <c r="L70" t="s">
        <v>17</v>
      </c>
      <c r="M70" t="s">
        <v>18</v>
      </c>
    </row>
    <row r="71" spans="1:13" x14ac:dyDescent="0.3">
      <c r="A71" t="s">
        <v>11</v>
      </c>
      <c r="C71" t="s">
        <v>29922</v>
      </c>
      <c r="D71">
        <v>41</v>
      </c>
      <c r="E71" s="1">
        <v>20772774</v>
      </c>
      <c r="G71" t="s">
        <v>571</v>
      </c>
      <c r="H71" t="s">
        <v>29950</v>
      </c>
      <c r="I71" t="s">
        <v>15</v>
      </c>
      <c r="K71" t="s">
        <v>16</v>
      </c>
      <c r="L71" t="s">
        <v>1083</v>
      </c>
      <c r="M71" t="s">
        <v>617</v>
      </c>
    </row>
    <row r="72" spans="1:13" x14ac:dyDescent="0.3">
      <c r="A72" t="s">
        <v>11</v>
      </c>
      <c r="C72" t="s">
        <v>29922</v>
      </c>
      <c r="D72">
        <v>37</v>
      </c>
      <c r="E72" s="1">
        <v>1419250</v>
      </c>
      <c r="G72" t="s">
        <v>13</v>
      </c>
      <c r="H72" t="s">
        <v>30016</v>
      </c>
      <c r="I72" t="s">
        <v>15</v>
      </c>
      <c r="K72" t="s">
        <v>16</v>
      </c>
      <c r="L72" t="s">
        <v>17</v>
      </c>
      <c r="M72" t="s">
        <v>31</v>
      </c>
    </row>
    <row r="73" spans="1:13" x14ac:dyDescent="0.3">
      <c r="A73" t="s">
        <v>11</v>
      </c>
      <c r="C73" t="s">
        <v>29922</v>
      </c>
      <c r="D73">
        <v>31</v>
      </c>
      <c r="E73" s="1">
        <v>4997740</v>
      </c>
      <c r="G73" t="s">
        <v>34</v>
      </c>
      <c r="H73" t="s">
        <v>30027</v>
      </c>
      <c r="I73" t="s">
        <v>15</v>
      </c>
      <c r="K73" t="s">
        <v>16</v>
      </c>
      <c r="L73" t="s">
        <v>17</v>
      </c>
      <c r="M73" t="s">
        <v>989</v>
      </c>
    </row>
    <row r="74" spans="1:13" x14ac:dyDescent="0.3">
      <c r="A74" t="s">
        <v>11</v>
      </c>
      <c r="C74" t="s">
        <v>29922</v>
      </c>
      <c r="D74">
        <v>13</v>
      </c>
      <c r="E74" s="1">
        <v>2268048</v>
      </c>
      <c r="G74" t="s">
        <v>13</v>
      </c>
      <c r="H74" t="s">
        <v>27961</v>
      </c>
      <c r="I74" t="s">
        <v>15</v>
      </c>
      <c r="K74" t="s">
        <v>16</v>
      </c>
      <c r="L74" t="s">
        <v>38</v>
      </c>
      <c r="M74" t="s">
        <v>30187</v>
      </c>
    </row>
    <row r="75" spans="1:13" x14ac:dyDescent="0.3">
      <c r="A75" t="s">
        <v>11</v>
      </c>
      <c r="C75" t="s">
        <v>29922</v>
      </c>
      <c r="D75">
        <v>36</v>
      </c>
      <c r="E75" s="1">
        <v>3300000</v>
      </c>
      <c r="G75" t="s">
        <v>69</v>
      </c>
      <c r="H75" t="s">
        <v>30350</v>
      </c>
      <c r="I75" t="s">
        <v>15</v>
      </c>
      <c r="K75" t="s">
        <v>16</v>
      </c>
      <c r="L75" t="s">
        <v>17</v>
      </c>
      <c r="M75" t="s">
        <v>3775</v>
      </c>
    </row>
    <row r="76" spans="1:13" x14ac:dyDescent="0.3">
      <c r="A76" t="s">
        <v>11</v>
      </c>
      <c r="C76" t="s">
        <v>29553</v>
      </c>
      <c r="D76">
        <v>37</v>
      </c>
      <c r="E76" s="1">
        <v>3750000</v>
      </c>
      <c r="G76" t="s">
        <v>34</v>
      </c>
      <c r="H76" t="s">
        <v>29644</v>
      </c>
      <c r="I76" t="s">
        <v>15</v>
      </c>
      <c r="K76" t="s">
        <v>16</v>
      </c>
      <c r="L76" t="s">
        <v>17</v>
      </c>
      <c r="M76" t="s">
        <v>61</v>
      </c>
    </row>
    <row r="77" spans="1:13" x14ac:dyDescent="0.3">
      <c r="A77" t="s">
        <v>11</v>
      </c>
      <c r="C77" t="s">
        <v>29553</v>
      </c>
      <c r="D77">
        <v>17</v>
      </c>
      <c r="E77" s="1">
        <v>300100</v>
      </c>
      <c r="G77" t="s">
        <v>34</v>
      </c>
      <c r="H77" t="s">
        <v>29744</v>
      </c>
      <c r="I77" t="s">
        <v>15</v>
      </c>
      <c r="K77" t="s">
        <v>16</v>
      </c>
      <c r="L77" t="s">
        <v>17</v>
      </c>
      <c r="M77" t="s">
        <v>39</v>
      </c>
    </row>
    <row r="78" spans="1:13" x14ac:dyDescent="0.3">
      <c r="A78" t="s">
        <v>11</v>
      </c>
      <c r="C78" t="s">
        <v>30364</v>
      </c>
      <c r="D78">
        <v>30</v>
      </c>
      <c r="E78" s="1">
        <v>1998054</v>
      </c>
      <c r="G78" t="s">
        <v>34</v>
      </c>
      <c r="H78" t="s">
        <v>30441</v>
      </c>
      <c r="I78" t="s">
        <v>15</v>
      </c>
      <c r="K78" t="s">
        <v>16</v>
      </c>
      <c r="L78" t="s">
        <v>17</v>
      </c>
      <c r="M78" t="s">
        <v>75</v>
      </c>
    </row>
    <row r="79" spans="1:13" x14ac:dyDescent="0.3">
      <c r="A79" t="s">
        <v>11</v>
      </c>
      <c r="C79" t="s">
        <v>30364</v>
      </c>
      <c r="D79">
        <v>8</v>
      </c>
      <c r="E79" s="1">
        <v>120498</v>
      </c>
      <c r="G79" t="s">
        <v>34</v>
      </c>
      <c r="H79" t="s">
        <v>30515</v>
      </c>
      <c r="I79" t="s">
        <v>15</v>
      </c>
      <c r="K79" t="s">
        <v>16</v>
      </c>
      <c r="L79" t="s">
        <v>17</v>
      </c>
      <c r="M79" t="s">
        <v>217</v>
      </c>
    </row>
    <row r="80" spans="1:13" x14ac:dyDescent="0.3">
      <c r="A80" t="s">
        <v>11</v>
      </c>
      <c r="C80" t="s">
        <v>30364</v>
      </c>
      <c r="D80">
        <v>35</v>
      </c>
      <c r="E80" s="1">
        <v>2717085</v>
      </c>
      <c r="G80" t="s">
        <v>34</v>
      </c>
      <c r="H80" t="s">
        <v>30517</v>
      </c>
      <c r="I80" t="s">
        <v>15</v>
      </c>
      <c r="K80" t="s">
        <v>16</v>
      </c>
      <c r="L80" t="s">
        <v>17</v>
      </c>
      <c r="M80" t="s">
        <v>217</v>
      </c>
    </row>
    <row r="81" spans="1:13" x14ac:dyDescent="0.3">
      <c r="A81" t="s">
        <v>11</v>
      </c>
      <c r="C81" t="s">
        <v>30595</v>
      </c>
      <c r="D81">
        <v>29</v>
      </c>
      <c r="E81" s="1">
        <v>37103732</v>
      </c>
      <c r="G81" t="s">
        <v>34</v>
      </c>
      <c r="H81" t="s">
        <v>30688</v>
      </c>
      <c r="I81" t="s">
        <v>15</v>
      </c>
      <c r="K81" t="s">
        <v>16</v>
      </c>
      <c r="L81" t="s">
        <v>38</v>
      </c>
      <c r="M81" t="s">
        <v>75</v>
      </c>
    </row>
    <row r="82" spans="1:13" x14ac:dyDescent="0.3">
      <c r="A82" t="s">
        <v>11</v>
      </c>
      <c r="C82" t="s">
        <v>30595</v>
      </c>
      <c r="D82">
        <v>2</v>
      </c>
      <c r="E82" s="1">
        <v>99666</v>
      </c>
      <c r="G82" t="s">
        <v>34</v>
      </c>
      <c r="H82" t="s">
        <v>30691</v>
      </c>
      <c r="I82" t="s">
        <v>15</v>
      </c>
      <c r="K82" t="s">
        <v>16</v>
      </c>
      <c r="L82" t="s">
        <v>17</v>
      </c>
      <c r="M82" t="s">
        <v>61</v>
      </c>
    </row>
    <row r="83" spans="1:13" x14ac:dyDescent="0.3">
      <c r="A83" t="s">
        <v>11</v>
      </c>
      <c r="C83" t="s">
        <v>30595</v>
      </c>
      <c r="D83">
        <v>26</v>
      </c>
      <c r="E83" s="1">
        <v>1318710</v>
      </c>
      <c r="G83" t="s">
        <v>34</v>
      </c>
      <c r="H83" t="s">
        <v>30734</v>
      </c>
      <c r="I83" t="s">
        <v>15</v>
      </c>
      <c r="K83" t="s">
        <v>16</v>
      </c>
      <c r="L83" t="s">
        <v>17</v>
      </c>
      <c r="M83" t="s">
        <v>217</v>
      </c>
    </row>
    <row r="84" spans="1:13" x14ac:dyDescent="0.3">
      <c r="A84" t="s">
        <v>11</v>
      </c>
      <c r="C84" t="s">
        <v>29426</v>
      </c>
      <c r="D84">
        <v>43</v>
      </c>
      <c r="E84" s="1">
        <v>7000355</v>
      </c>
      <c r="G84" t="s">
        <v>34</v>
      </c>
      <c r="H84" t="s">
        <v>29507</v>
      </c>
      <c r="I84" t="s">
        <v>15</v>
      </c>
      <c r="K84" t="s">
        <v>16</v>
      </c>
      <c r="L84" t="s">
        <v>170</v>
      </c>
      <c r="M84" t="s">
        <v>61</v>
      </c>
    </row>
    <row r="85" spans="1:13" x14ac:dyDescent="0.3">
      <c r="A85" t="s">
        <v>11</v>
      </c>
      <c r="C85" t="s">
        <v>29426</v>
      </c>
      <c r="D85">
        <v>25</v>
      </c>
      <c r="E85" s="1">
        <v>200000</v>
      </c>
      <c r="G85" t="s">
        <v>13</v>
      </c>
      <c r="H85" t="s">
        <v>29544</v>
      </c>
      <c r="I85" t="s">
        <v>15</v>
      </c>
      <c r="K85" t="s">
        <v>16</v>
      </c>
      <c r="L85" t="s">
        <v>38</v>
      </c>
      <c r="M85" t="s">
        <v>66</v>
      </c>
    </row>
    <row r="86" spans="1:13" x14ac:dyDescent="0.3">
      <c r="A86" t="s">
        <v>11</v>
      </c>
      <c r="C86" t="s">
        <v>30756</v>
      </c>
      <c r="D86">
        <v>57</v>
      </c>
      <c r="E86" s="1">
        <v>33268762</v>
      </c>
      <c r="G86" t="s">
        <v>13</v>
      </c>
      <c r="H86" t="s">
        <v>30815</v>
      </c>
      <c r="I86" t="s">
        <v>15</v>
      </c>
      <c r="K86" t="s">
        <v>16</v>
      </c>
      <c r="L86" t="s">
        <v>17</v>
      </c>
      <c r="M86" t="s">
        <v>66</v>
      </c>
    </row>
    <row r="87" spans="1:13" x14ac:dyDescent="0.3">
      <c r="A87" t="s">
        <v>11</v>
      </c>
      <c r="C87" t="s">
        <v>30851</v>
      </c>
      <c r="D87">
        <v>42</v>
      </c>
      <c r="E87" s="1">
        <v>5435599</v>
      </c>
      <c r="G87" t="s">
        <v>34</v>
      </c>
      <c r="H87" t="s">
        <v>30905</v>
      </c>
      <c r="I87" t="s">
        <v>15</v>
      </c>
      <c r="K87" t="s">
        <v>16</v>
      </c>
      <c r="L87" t="s">
        <v>17</v>
      </c>
      <c r="M87" t="s">
        <v>202</v>
      </c>
    </row>
    <row r="88" spans="1:13" x14ac:dyDescent="0.3">
      <c r="A88" t="s">
        <v>11</v>
      </c>
      <c r="C88" t="s">
        <v>30851</v>
      </c>
      <c r="D88">
        <v>35</v>
      </c>
      <c r="E88" s="1">
        <v>4132747</v>
      </c>
      <c r="G88" t="s">
        <v>34</v>
      </c>
      <c r="H88" t="s">
        <v>30910</v>
      </c>
      <c r="I88" t="s">
        <v>15</v>
      </c>
      <c r="K88" t="s">
        <v>16</v>
      </c>
      <c r="L88" t="s">
        <v>17</v>
      </c>
      <c r="M88" t="s">
        <v>217</v>
      </c>
    </row>
    <row r="89" spans="1:13" x14ac:dyDescent="0.3">
      <c r="A89" t="s">
        <v>11</v>
      </c>
      <c r="C89" t="s">
        <v>30851</v>
      </c>
      <c r="D89">
        <v>20</v>
      </c>
      <c r="E89" s="1">
        <v>765729</v>
      </c>
      <c r="G89" t="s">
        <v>34</v>
      </c>
      <c r="H89" t="s">
        <v>30918</v>
      </c>
      <c r="I89" t="s">
        <v>15</v>
      </c>
      <c r="K89" t="s">
        <v>16</v>
      </c>
      <c r="L89" t="s">
        <v>17</v>
      </c>
      <c r="M89" t="s">
        <v>217</v>
      </c>
    </row>
    <row r="90" spans="1:13" x14ac:dyDescent="0.3">
      <c r="A90" t="s">
        <v>11</v>
      </c>
      <c r="C90" t="s">
        <v>30851</v>
      </c>
      <c r="D90">
        <v>38</v>
      </c>
      <c r="E90" s="1">
        <v>675170</v>
      </c>
      <c r="G90" t="s">
        <v>34</v>
      </c>
      <c r="H90" t="s">
        <v>31011</v>
      </c>
      <c r="I90" t="s">
        <v>15</v>
      </c>
      <c r="K90" t="s">
        <v>16</v>
      </c>
      <c r="L90" t="s">
        <v>17</v>
      </c>
      <c r="M90" t="s">
        <v>75</v>
      </c>
    </row>
    <row r="91" spans="1:13" x14ac:dyDescent="0.3">
      <c r="A91" t="s">
        <v>11</v>
      </c>
      <c r="C91" t="s">
        <v>30851</v>
      </c>
      <c r="D91">
        <v>31</v>
      </c>
      <c r="E91" s="1">
        <v>4000000</v>
      </c>
      <c r="G91" t="s">
        <v>571</v>
      </c>
      <c r="H91" t="s">
        <v>31015</v>
      </c>
      <c r="I91" t="s">
        <v>15</v>
      </c>
      <c r="K91" t="s">
        <v>16</v>
      </c>
      <c r="L91" t="s">
        <v>38</v>
      </c>
      <c r="M91" t="s">
        <v>31016</v>
      </c>
    </row>
    <row r="92" spans="1:13" x14ac:dyDescent="0.3">
      <c r="A92" t="s">
        <v>11</v>
      </c>
      <c r="C92" t="s">
        <v>31019</v>
      </c>
      <c r="D92">
        <v>70</v>
      </c>
      <c r="E92" s="1">
        <v>6009744</v>
      </c>
      <c r="G92" t="s">
        <v>34</v>
      </c>
      <c r="H92" t="s">
        <v>31042</v>
      </c>
      <c r="I92" t="s">
        <v>15</v>
      </c>
      <c r="K92" t="s">
        <v>16</v>
      </c>
      <c r="L92" t="s">
        <v>17</v>
      </c>
      <c r="M92" t="s">
        <v>31043</v>
      </c>
    </row>
    <row r="93" spans="1:13" x14ac:dyDescent="0.3">
      <c r="A93" t="s">
        <v>11</v>
      </c>
      <c r="C93" t="s">
        <v>31019</v>
      </c>
      <c r="D93">
        <v>20</v>
      </c>
      <c r="E93" s="1">
        <v>12400000</v>
      </c>
      <c r="G93" t="s">
        <v>13</v>
      </c>
      <c r="H93" t="s">
        <v>31062</v>
      </c>
      <c r="I93" t="s">
        <v>15</v>
      </c>
      <c r="K93" t="s">
        <v>16</v>
      </c>
      <c r="L93" t="s">
        <v>17</v>
      </c>
      <c r="M93" t="s">
        <v>105</v>
      </c>
    </row>
    <row r="94" spans="1:13" x14ac:dyDescent="0.3">
      <c r="A94" t="s">
        <v>11</v>
      </c>
      <c r="C94" t="s">
        <v>31019</v>
      </c>
      <c r="D94">
        <v>22</v>
      </c>
      <c r="E94" s="1">
        <v>75032</v>
      </c>
      <c r="G94" t="s">
        <v>48</v>
      </c>
      <c r="H94" t="s">
        <v>31075</v>
      </c>
      <c r="I94" t="s">
        <v>15</v>
      </c>
      <c r="K94" t="s">
        <v>16</v>
      </c>
      <c r="L94" t="s">
        <v>38</v>
      </c>
      <c r="M94" t="s">
        <v>354</v>
      </c>
    </row>
    <row r="95" spans="1:13" x14ac:dyDescent="0.3">
      <c r="A95" t="s">
        <v>11</v>
      </c>
      <c r="C95" t="s">
        <v>31268</v>
      </c>
      <c r="D95">
        <v>12</v>
      </c>
      <c r="E95" s="1">
        <v>498217</v>
      </c>
      <c r="G95" t="s">
        <v>34</v>
      </c>
      <c r="H95" t="s">
        <v>31284</v>
      </c>
      <c r="I95" t="s">
        <v>15</v>
      </c>
      <c r="K95" t="s">
        <v>16</v>
      </c>
      <c r="L95" t="s">
        <v>17</v>
      </c>
      <c r="M95" t="s">
        <v>217</v>
      </c>
    </row>
    <row r="96" spans="1:13" x14ac:dyDescent="0.3">
      <c r="A96" t="s">
        <v>11</v>
      </c>
      <c r="C96" t="s">
        <v>31268</v>
      </c>
      <c r="D96">
        <v>10</v>
      </c>
      <c r="E96" s="1">
        <v>16950</v>
      </c>
      <c r="G96" t="s">
        <v>13</v>
      </c>
      <c r="H96" t="s">
        <v>31296</v>
      </c>
      <c r="I96" t="s">
        <v>15</v>
      </c>
      <c r="K96" t="s">
        <v>16</v>
      </c>
      <c r="L96" t="s">
        <v>17</v>
      </c>
      <c r="M96" t="s">
        <v>87</v>
      </c>
    </row>
    <row r="97" spans="1:13" x14ac:dyDescent="0.3">
      <c r="A97" t="s">
        <v>11</v>
      </c>
      <c r="C97" t="s">
        <v>4328</v>
      </c>
      <c r="D97">
        <v>23</v>
      </c>
      <c r="E97" s="1">
        <v>100000</v>
      </c>
      <c r="G97" t="s">
        <v>34</v>
      </c>
      <c r="H97" t="s">
        <v>4372</v>
      </c>
      <c r="I97" t="s">
        <v>15</v>
      </c>
      <c r="K97" t="s">
        <v>16</v>
      </c>
      <c r="L97" t="s">
        <v>17</v>
      </c>
      <c r="M97" t="s">
        <v>61</v>
      </c>
    </row>
    <row r="98" spans="1:13" x14ac:dyDescent="0.3">
      <c r="A98" t="s">
        <v>11</v>
      </c>
      <c r="C98" t="s">
        <v>4328</v>
      </c>
      <c r="D98">
        <v>39</v>
      </c>
      <c r="E98" s="1">
        <v>10000000</v>
      </c>
      <c r="G98" t="s">
        <v>358</v>
      </c>
      <c r="H98" t="s">
        <v>4379</v>
      </c>
      <c r="I98" t="s">
        <v>15</v>
      </c>
      <c r="K98" t="s">
        <v>16</v>
      </c>
      <c r="L98" t="s">
        <v>25</v>
      </c>
      <c r="M98" t="s">
        <v>4380</v>
      </c>
    </row>
    <row r="99" spans="1:13" x14ac:dyDescent="0.3">
      <c r="A99" t="s">
        <v>11</v>
      </c>
      <c r="C99" t="s">
        <v>4328</v>
      </c>
      <c r="D99">
        <v>14</v>
      </c>
      <c r="E99" s="1">
        <v>231650</v>
      </c>
      <c r="G99" t="s">
        <v>13</v>
      </c>
      <c r="H99" t="s">
        <v>4383</v>
      </c>
      <c r="I99" t="s">
        <v>15</v>
      </c>
      <c r="K99" t="s">
        <v>16</v>
      </c>
      <c r="L99" t="s">
        <v>17</v>
      </c>
      <c r="M99" t="s">
        <v>82</v>
      </c>
    </row>
    <row r="100" spans="1:13" x14ac:dyDescent="0.3">
      <c r="A100" t="s">
        <v>11</v>
      </c>
      <c r="C100" t="s">
        <v>3657</v>
      </c>
      <c r="D100">
        <v>24</v>
      </c>
      <c r="E100" s="1">
        <v>550000</v>
      </c>
      <c r="G100" t="s">
        <v>34</v>
      </c>
      <c r="H100" t="s">
        <v>3715</v>
      </c>
      <c r="I100" t="s">
        <v>15</v>
      </c>
      <c r="K100" t="s">
        <v>16</v>
      </c>
      <c r="L100" t="s">
        <v>17</v>
      </c>
      <c r="M100" t="s">
        <v>39</v>
      </c>
    </row>
    <row r="101" spans="1:13" x14ac:dyDescent="0.3">
      <c r="A101" t="s">
        <v>11</v>
      </c>
      <c r="C101" t="s">
        <v>3657</v>
      </c>
      <c r="D101">
        <v>63</v>
      </c>
      <c r="E101" s="1">
        <v>2065483</v>
      </c>
      <c r="G101" t="s">
        <v>48</v>
      </c>
      <c r="H101" t="s">
        <v>3723</v>
      </c>
      <c r="I101" t="s">
        <v>15</v>
      </c>
      <c r="K101" t="s">
        <v>16</v>
      </c>
      <c r="L101" t="s">
        <v>17</v>
      </c>
      <c r="M101" t="s">
        <v>354</v>
      </c>
    </row>
    <row r="102" spans="1:13" x14ac:dyDescent="0.3">
      <c r="A102" t="s">
        <v>11</v>
      </c>
      <c r="C102" t="s">
        <v>3657</v>
      </c>
      <c r="D102">
        <v>12</v>
      </c>
      <c r="E102" s="1">
        <v>292519</v>
      </c>
      <c r="G102" t="s">
        <v>13</v>
      </c>
      <c r="H102" t="s">
        <v>3821</v>
      </c>
      <c r="I102" t="s">
        <v>15</v>
      </c>
      <c r="K102" t="s">
        <v>16</v>
      </c>
      <c r="L102" t="s">
        <v>17</v>
      </c>
      <c r="M102" t="s">
        <v>45</v>
      </c>
    </row>
    <row r="103" spans="1:13" x14ac:dyDescent="0.3">
      <c r="A103" t="s">
        <v>11</v>
      </c>
      <c r="C103" t="s">
        <v>3657</v>
      </c>
      <c r="D103">
        <v>43</v>
      </c>
      <c r="E103" s="1">
        <v>2121801</v>
      </c>
      <c r="G103" t="s">
        <v>13</v>
      </c>
      <c r="H103" t="s">
        <v>4050</v>
      </c>
      <c r="I103" t="s">
        <v>15</v>
      </c>
      <c r="K103" t="s">
        <v>16</v>
      </c>
      <c r="L103" t="s">
        <v>44</v>
      </c>
      <c r="M103" t="s">
        <v>274</v>
      </c>
    </row>
    <row r="104" spans="1:13" x14ac:dyDescent="0.3">
      <c r="A104" t="s">
        <v>11</v>
      </c>
      <c r="C104" t="s">
        <v>3657</v>
      </c>
      <c r="D104">
        <v>38</v>
      </c>
      <c r="E104" s="1">
        <v>345536</v>
      </c>
      <c r="G104" t="s">
        <v>34</v>
      </c>
      <c r="H104" t="s">
        <v>4081</v>
      </c>
      <c r="I104" t="s">
        <v>15</v>
      </c>
      <c r="K104" t="s">
        <v>16</v>
      </c>
      <c r="L104" t="s">
        <v>38</v>
      </c>
      <c r="M104" t="s">
        <v>61</v>
      </c>
    </row>
    <row r="105" spans="1:13" x14ac:dyDescent="0.3">
      <c r="A105" t="s">
        <v>11</v>
      </c>
      <c r="C105" t="s">
        <v>3657</v>
      </c>
      <c r="D105">
        <v>11</v>
      </c>
      <c r="E105" s="1">
        <v>449966</v>
      </c>
      <c r="G105" t="s">
        <v>34</v>
      </c>
      <c r="H105" t="s">
        <v>4171</v>
      </c>
      <c r="I105" t="s">
        <v>15</v>
      </c>
      <c r="K105" t="s">
        <v>16</v>
      </c>
      <c r="L105" t="s">
        <v>17</v>
      </c>
      <c r="M105" t="s">
        <v>217</v>
      </c>
    </row>
    <row r="106" spans="1:13" x14ac:dyDescent="0.3">
      <c r="A106" t="s">
        <v>11</v>
      </c>
      <c r="C106" t="s">
        <v>3657</v>
      </c>
      <c r="D106">
        <v>18</v>
      </c>
      <c r="E106" s="1">
        <v>762750</v>
      </c>
      <c r="G106" t="s">
        <v>34</v>
      </c>
      <c r="H106" t="s">
        <v>4258</v>
      </c>
      <c r="I106" t="s">
        <v>15</v>
      </c>
      <c r="K106" t="s">
        <v>16</v>
      </c>
      <c r="L106" t="s">
        <v>17</v>
      </c>
      <c r="M106" t="s">
        <v>39</v>
      </c>
    </row>
    <row r="107" spans="1:13" x14ac:dyDescent="0.3">
      <c r="A107" t="s">
        <v>11</v>
      </c>
      <c r="C107" t="s">
        <v>3657</v>
      </c>
      <c r="D107">
        <v>28</v>
      </c>
      <c r="E107" s="1">
        <v>3000000</v>
      </c>
      <c r="G107" t="s">
        <v>13</v>
      </c>
      <c r="H107" t="s">
        <v>4259</v>
      </c>
      <c r="I107" t="s">
        <v>15</v>
      </c>
      <c r="K107" t="s">
        <v>16</v>
      </c>
      <c r="L107" t="s">
        <v>17</v>
      </c>
      <c r="M107" t="s">
        <v>207</v>
      </c>
    </row>
    <row r="108" spans="1:13" x14ac:dyDescent="0.3">
      <c r="A108" t="s">
        <v>11</v>
      </c>
      <c r="C108" t="s">
        <v>3657</v>
      </c>
      <c r="D108">
        <v>5</v>
      </c>
      <c r="E108" s="1">
        <v>98197</v>
      </c>
      <c r="G108" t="s">
        <v>34</v>
      </c>
      <c r="H108" t="s">
        <v>4279</v>
      </c>
      <c r="I108" t="s">
        <v>15</v>
      </c>
      <c r="K108" t="s">
        <v>16</v>
      </c>
      <c r="L108" t="s">
        <v>17</v>
      </c>
      <c r="M108" t="s">
        <v>61</v>
      </c>
    </row>
    <row r="109" spans="1:13" x14ac:dyDescent="0.3">
      <c r="A109" t="s">
        <v>11</v>
      </c>
      <c r="C109" t="s">
        <v>3657</v>
      </c>
      <c r="D109">
        <v>3</v>
      </c>
      <c r="E109" s="1">
        <v>100000</v>
      </c>
      <c r="G109" t="s">
        <v>34</v>
      </c>
      <c r="H109" t="s">
        <v>4287</v>
      </c>
      <c r="I109" t="s">
        <v>15</v>
      </c>
      <c r="K109" t="s">
        <v>16</v>
      </c>
      <c r="L109" t="s">
        <v>17</v>
      </c>
      <c r="M109" t="s">
        <v>61</v>
      </c>
    </row>
    <row r="110" spans="1:13" x14ac:dyDescent="0.3">
      <c r="A110" t="s">
        <v>11</v>
      </c>
      <c r="C110" t="s">
        <v>5155</v>
      </c>
      <c r="D110">
        <v>22</v>
      </c>
      <c r="E110" s="1">
        <v>200000</v>
      </c>
      <c r="G110" t="s">
        <v>13</v>
      </c>
      <c r="H110" t="s">
        <v>5278</v>
      </c>
      <c r="I110" t="s">
        <v>15</v>
      </c>
      <c r="K110" t="s">
        <v>16</v>
      </c>
      <c r="L110" t="s">
        <v>17</v>
      </c>
      <c r="M110" t="s">
        <v>18</v>
      </c>
    </row>
    <row r="111" spans="1:13" x14ac:dyDescent="0.3">
      <c r="A111" t="s">
        <v>11</v>
      </c>
      <c r="C111" t="s">
        <v>5155</v>
      </c>
      <c r="D111">
        <v>39</v>
      </c>
      <c r="E111" s="1">
        <v>475362</v>
      </c>
      <c r="G111" t="s">
        <v>34</v>
      </c>
      <c r="H111" t="s">
        <v>5537</v>
      </c>
      <c r="I111" t="s">
        <v>15</v>
      </c>
      <c r="K111" t="s">
        <v>16</v>
      </c>
      <c r="L111" t="s">
        <v>44</v>
      </c>
      <c r="M111" t="s">
        <v>39</v>
      </c>
    </row>
    <row r="112" spans="1:13" x14ac:dyDescent="0.3">
      <c r="A112" t="s">
        <v>11</v>
      </c>
      <c r="C112" t="s">
        <v>4395</v>
      </c>
      <c r="D112">
        <v>6</v>
      </c>
      <c r="E112" s="1">
        <v>100000</v>
      </c>
      <c r="G112" t="s">
        <v>34</v>
      </c>
      <c r="H112" t="s">
        <v>4673</v>
      </c>
      <c r="I112" t="s">
        <v>15</v>
      </c>
      <c r="K112" t="s">
        <v>16</v>
      </c>
      <c r="L112" t="s">
        <v>17</v>
      </c>
      <c r="M112" t="s">
        <v>61</v>
      </c>
    </row>
    <row r="113" spans="1:13" x14ac:dyDescent="0.3">
      <c r="A113" t="s">
        <v>11</v>
      </c>
      <c r="C113" t="s">
        <v>5881</v>
      </c>
      <c r="D113">
        <v>23</v>
      </c>
      <c r="E113" s="1">
        <v>3477548</v>
      </c>
      <c r="G113" t="s">
        <v>34</v>
      </c>
      <c r="H113" t="s">
        <v>5882</v>
      </c>
      <c r="I113" t="s">
        <v>15</v>
      </c>
      <c r="K113" t="s">
        <v>16</v>
      </c>
      <c r="L113" t="s">
        <v>17</v>
      </c>
      <c r="M113" t="s">
        <v>217</v>
      </c>
    </row>
    <row r="114" spans="1:13" x14ac:dyDescent="0.3">
      <c r="A114" t="s">
        <v>11</v>
      </c>
      <c r="C114" t="s">
        <v>5881</v>
      </c>
      <c r="D114">
        <v>40</v>
      </c>
      <c r="E114" s="1">
        <v>1500745</v>
      </c>
      <c r="G114" t="s">
        <v>13</v>
      </c>
      <c r="H114" t="s">
        <v>5899</v>
      </c>
      <c r="I114" t="s">
        <v>15</v>
      </c>
      <c r="K114" t="s">
        <v>16</v>
      </c>
      <c r="L114" t="s">
        <v>17</v>
      </c>
      <c r="M114" t="s">
        <v>82</v>
      </c>
    </row>
    <row r="115" spans="1:13" x14ac:dyDescent="0.3">
      <c r="A115" t="s">
        <v>11</v>
      </c>
      <c r="C115" t="s">
        <v>5881</v>
      </c>
      <c r="D115">
        <v>12</v>
      </c>
      <c r="E115" s="1">
        <v>2000000</v>
      </c>
      <c r="G115" t="s">
        <v>34</v>
      </c>
      <c r="H115" t="s">
        <v>6091</v>
      </c>
      <c r="I115" t="s">
        <v>15</v>
      </c>
      <c r="K115" t="s">
        <v>16</v>
      </c>
      <c r="L115" t="s">
        <v>38</v>
      </c>
      <c r="M115" t="s">
        <v>504</v>
      </c>
    </row>
    <row r="116" spans="1:13" x14ac:dyDescent="0.3">
      <c r="A116" t="s">
        <v>11</v>
      </c>
      <c r="C116" t="s">
        <v>4681</v>
      </c>
      <c r="D116">
        <v>53</v>
      </c>
      <c r="E116" s="1">
        <v>121393753</v>
      </c>
      <c r="G116" t="s">
        <v>34</v>
      </c>
      <c r="H116" t="s">
        <v>4776</v>
      </c>
      <c r="I116" t="s">
        <v>15</v>
      </c>
      <c r="K116" t="s">
        <v>16</v>
      </c>
      <c r="L116" t="s">
        <v>17</v>
      </c>
      <c r="M116" t="s">
        <v>75</v>
      </c>
    </row>
    <row r="117" spans="1:13" x14ac:dyDescent="0.3">
      <c r="A117" t="s">
        <v>11</v>
      </c>
      <c r="C117" t="s">
        <v>5763</v>
      </c>
      <c r="D117">
        <v>46</v>
      </c>
      <c r="E117" s="1">
        <v>3755362</v>
      </c>
      <c r="G117" t="s">
        <v>571</v>
      </c>
      <c r="H117" t="s">
        <v>5800</v>
      </c>
      <c r="I117" t="s">
        <v>15</v>
      </c>
      <c r="K117" t="s">
        <v>16</v>
      </c>
      <c r="L117" t="s">
        <v>17</v>
      </c>
      <c r="M117" t="s">
        <v>617</v>
      </c>
    </row>
    <row r="118" spans="1:13" x14ac:dyDescent="0.3">
      <c r="A118" t="s">
        <v>11</v>
      </c>
      <c r="C118" t="s">
        <v>5763</v>
      </c>
      <c r="D118">
        <v>8</v>
      </c>
      <c r="E118" s="1">
        <v>500000</v>
      </c>
      <c r="G118" t="s">
        <v>34</v>
      </c>
      <c r="H118" t="s">
        <v>5831</v>
      </c>
      <c r="I118" t="s">
        <v>15</v>
      </c>
      <c r="K118" t="s">
        <v>16</v>
      </c>
      <c r="L118" t="s">
        <v>170</v>
      </c>
      <c r="M118" t="s">
        <v>217</v>
      </c>
    </row>
    <row r="119" spans="1:13" x14ac:dyDescent="0.3">
      <c r="A119" t="s">
        <v>11</v>
      </c>
      <c r="C119" t="s">
        <v>5642</v>
      </c>
      <c r="D119">
        <v>56</v>
      </c>
      <c r="E119" s="1">
        <v>2823959</v>
      </c>
      <c r="G119" t="s">
        <v>13</v>
      </c>
      <c r="H119" t="s">
        <v>5647</v>
      </c>
      <c r="I119" t="s">
        <v>15</v>
      </c>
      <c r="K119" t="s">
        <v>16</v>
      </c>
      <c r="L119" t="s">
        <v>115</v>
      </c>
      <c r="M119" t="s">
        <v>82</v>
      </c>
    </row>
    <row r="120" spans="1:13" x14ac:dyDescent="0.3">
      <c r="A120" t="s">
        <v>11</v>
      </c>
      <c r="C120" t="s">
        <v>4928</v>
      </c>
      <c r="D120">
        <v>60</v>
      </c>
      <c r="E120" s="1">
        <v>6772227</v>
      </c>
      <c r="G120" t="s">
        <v>13</v>
      </c>
      <c r="H120" t="s">
        <v>4937</v>
      </c>
      <c r="I120" t="s">
        <v>15</v>
      </c>
      <c r="K120" t="s">
        <v>16</v>
      </c>
      <c r="L120" t="s">
        <v>17</v>
      </c>
      <c r="M120" t="s">
        <v>87</v>
      </c>
    </row>
    <row r="121" spans="1:13" x14ac:dyDescent="0.3">
      <c r="A121" t="s">
        <v>11</v>
      </c>
      <c r="C121" t="s">
        <v>4855</v>
      </c>
      <c r="D121">
        <v>22</v>
      </c>
      <c r="E121" s="1">
        <v>498902</v>
      </c>
      <c r="G121" t="s">
        <v>34</v>
      </c>
      <c r="H121" t="s">
        <v>4866</v>
      </c>
      <c r="I121" t="s">
        <v>15</v>
      </c>
      <c r="K121" t="s">
        <v>16</v>
      </c>
      <c r="L121" t="s">
        <v>17</v>
      </c>
      <c r="M121" t="s">
        <v>61</v>
      </c>
    </row>
    <row r="122" spans="1:13" x14ac:dyDescent="0.3">
      <c r="A122" t="s">
        <v>11</v>
      </c>
      <c r="C122" t="s">
        <v>22837</v>
      </c>
      <c r="D122">
        <v>55</v>
      </c>
      <c r="E122" s="1">
        <v>2119585</v>
      </c>
      <c r="G122" t="s">
        <v>571</v>
      </c>
      <c r="H122" t="s">
        <v>22843</v>
      </c>
      <c r="I122" t="s">
        <v>15</v>
      </c>
      <c r="K122" t="s">
        <v>16</v>
      </c>
      <c r="L122" t="s">
        <v>17</v>
      </c>
      <c r="M122" t="s">
        <v>8563</v>
      </c>
    </row>
    <row r="123" spans="1:13" x14ac:dyDescent="0.3">
      <c r="A123" t="s">
        <v>11</v>
      </c>
      <c r="C123" t="s">
        <v>22837</v>
      </c>
      <c r="D123">
        <v>26</v>
      </c>
      <c r="E123" s="1">
        <v>877543</v>
      </c>
      <c r="G123" t="s">
        <v>13</v>
      </c>
      <c r="H123" t="s">
        <v>22856</v>
      </c>
      <c r="I123" t="s">
        <v>15</v>
      </c>
      <c r="K123" t="s">
        <v>16</v>
      </c>
      <c r="L123" t="s">
        <v>17</v>
      </c>
      <c r="M123" t="s">
        <v>31</v>
      </c>
    </row>
    <row r="124" spans="1:13" x14ac:dyDescent="0.3">
      <c r="A124" t="s">
        <v>11</v>
      </c>
      <c r="C124" t="s">
        <v>22837</v>
      </c>
      <c r="D124">
        <v>38</v>
      </c>
      <c r="E124" s="1">
        <v>1469527</v>
      </c>
      <c r="G124" t="s">
        <v>34</v>
      </c>
      <c r="H124" t="s">
        <v>22873</v>
      </c>
      <c r="I124" t="s">
        <v>15</v>
      </c>
      <c r="K124" t="s">
        <v>16</v>
      </c>
      <c r="L124" t="s">
        <v>17</v>
      </c>
      <c r="M124" t="s">
        <v>217</v>
      </c>
    </row>
    <row r="125" spans="1:13" x14ac:dyDescent="0.3">
      <c r="A125" t="s">
        <v>11</v>
      </c>
      <c r="C125" t="s">
        <v>22837</v>
      </c>
      <c r="D125">
        <v>48</v>
      </c>
      <c r="E125" s="1">
        <v>1301831</v>
      </c>
      <c r="G125" t="s">
        <v>13</v>
      </c>
      <c r="H125" t="s">
        <v>22879</v>
      </c>
      <c r="I125" t="s">
        <v>15</v>
      </c>
      <c r="K125" t="s">
        <v>16</v>
      </c>
      <c r="L125" t="s">
        <v>17</v>
      </c>
      <c r="M125" t="s">
        <v>82</v>
      </c>
    </row>
    <row r="126" spans="1:13" x14ac:dyDescent="0.3">
      <c r="A126" t="s">
        <v>11</v>
      </c>
      <c r="C126" t="s">
        <v>22837</v>
      </c>
      <c r="D126">
        <v>44</v>
      </c>
      <c r="E126" s="1">
        <v>4900217</v>
      </c>
      <c r="G126" t="s">
        <v>34</v>
      </c>
      <c r="H126" t="s">
        <v>22885</v>
      </c>
      <c r="I126" t="s">
        <v>15</v>
      </c>
      <c r="K126" t="s">
        <v>16</v>
      </c>
      <c r="L126" t="s">
        <v>17</v>
      </c>
      <c r="M126" t="s">
        <v>1024</v>
      </c>
    </row>
    <row r="127" spans="1:13" x14ac:dyDescent="0.3">
      <c r="A127" t="s">
        <v>11</v>
      </c>
      <c r="C127" t="s">
        <v>22837</v>
      </c>
      <c r="D127">
        <v>38</v>
      </c>
      <c r="E127" s="1">
        <v>1998879</v>
      </c>
      <c r="G127" t="s">
        <v>34</v>
      </c>
      <c r="H127" t="s">
        <v>23058</v>
      </c>
      <c r="I127" t="s">
        <v>15</v>
      </c>
      <c r="K127" t="s">
        <v>16</v>
      </c>
      <c r="L127" t="s">
        <v>17</v>
      </c>
      <c r="M127" t="s">
        <v>217</v>
      </c>
    </row>
    <row r="128" spans="1:13" x14ac:dyDescent="0.3">
      <c r="A128" t="s">
        <v>11</v>
      </c>
      <c r="C128" t="s">
        <v>24055</v>
      </c>
      <c r="D128">
        <v>45</v>
      </c>
      <c r="E128" s="1">
        <v>1573992</v>
      </c>
      <c r="G128" t="s">
        <v>571</v>
      </c>
      <c r="H128" t="s">
        <v>24059</v>
      </c>
      <c r="I128" t="s">
        <v>15</v>
      </c>
      <c r="K128" t="s">
        <v>16</v>
      </c>
      <c r="L128" t="s">
        <v>17</v>
      </c>
      <c r="M128" t="s">
        <v>22520</v>
      </c>
    </row>
    <row r="129" spans="1:13" s="23" customFormat="1" x14ac:dyDescent="0.3">
      <c r="A129" s="23" t="s">
        <v>11</v>
      </c>
      <c r="C129" s="23" t="s">
        <v>24055</v>
      </c>
      <c r="D129" s="23">
        <v>59</v>
      </c>
      <c r="E129" s="22">
        <v>50000000</v>
      </c>
      <c r="G129" s="23" t="s">
        <v>34</v>
      </c>
      <c r="H129" s="23" t="s">
        <v>24082</v>
      </c>
      <c r="I129" s="23" t="s">
        <v>15</v>
      </c>
      <c r="K129" s="23" t="s">
        <v>16</v>
      </c>
      <c r="L129" s="23" t="s">
        <v>17</v>
      </c>
      <c r="M129" s="23" t="s">
        <v>217</v>
      </c>
    </row>
    <row r="130" spans="1:13" x14ac:dyDescent="0.3">
      <c r="A130" t="s">
        <v>11</v>
      </c>
      <c r="C130" t="s">
        <v>24055</v>
      </c>
      <c r="D130">
        <v>39</v>
      </c>
      <c r="E130" s="1">
        <v>2496699</v>
      </c>
      <c r="G130" t="s">
        <v>13</v>
      </c>
      <c r="H130" t="s">
        <v>24138</v>
      </c>
      <c r="I130" t="s">
        <v>15</v>
      </c>
      <c r="K130" t="s">
        <v>16</v>
      </c>
      <c r="L130" t="s">
        <v>38</v>
      </c>
      <c r="M130" t="s">
        <v>345</v>
      </c>
    </row>
    <row r="131" spans="1:13" x14ac:dyDescent="0.3">
      <c r="A131" t="s">
        <v>11</v>
      </c>
      <c r="C131" t="s">
        <v>24055</v>
      </c>
      <c r="D131">
        <v>56</v>
      </c>
      <c r="E131" s="1">
        <v>4414490</v>
      </c>
      <c r="G131" t="s">
        <v>34</v>
      </c>
      <c r="H131" t="s">
        <v>24171</v>
      </c>
      <c r="I131" t="s">
        <v>15</v>
      </c>
      <c r="K131" t="s">
        <v>16</v>
      </c>
      <c r="L131" t="s">
        <v>17</v>
      </c>
      <c r="M131" t="s">
        <v>989</v>
      </c>
    </row>
    <row r="132" spans="1:13" x14ac:dyDescent="0.3">
      <c r="A132" t="s">
        <v>11</v>
      </c>
      <c r="C132" t="s">
        <v>24055</v>
      </c>
      <c r="D132">
        <v>50</v>
      </c>
      <c r="E132" s="1">
        <v>870510</v>
      </c>
      <c r="G132" t="s">
        <v>34</v>
      </c>
      <c r="H132" t="s">
        <v>24191</v>
      </c>
      <c r="I132" t="s">
        <v>15</v>
      </c>
      <c r="K132" t="s">
        <v>16</v>
      </c>
      <c r="L132" t="s">
        <v>44</v>
      </c>
      <c r="M132" t="s">
        <v>39</v>
      </c>
    </row>
    <row r="133" spans="1:13" x14ac:dyDescent="0.3">
      <c r="A133" t="s">
        <v>11</v>
      </c>
      <c r="C133" t="s">
        <v>24055</v>
      </c>
      <c r="D133">
        <v>39</v>
      </c>
      <c r="E133" s="1">
        <v>1599368</v>
      </c>
      <c r="G133" t="s">
        <v>69</v>
      </c>
      <c r="H133" t="s">
        <v>24302</v>
      </c>
      <c r="I133" t="s">
        <v>15</v>
      </c>
      <c r="K133" t="s">
        <v>16</v>
      </c>
      <c r="L133" t="s">
        <v>170</v>
      </c>
      <c r="M133" t="s">
        <v>39</v>
      </c>
    </row>
    <row r="134" spans="1:13" x14ac:dyDescent="0.3">
      <c r="A134" t="s">
        <v>11</v>
      </c>
      <c r="C134" t="s">
        <v>24055</v>
      </c>
      <c r="D134">
        <v>15</v>
      </c>
      <c r="E134" s="1">
        <v>125060</v>
      </c>
      <c r="G134" t="s">
        <v>34</v>
      </c>
      <c r="H134" t="s">
        <v>24343</v>
      </c>
      <c r="I134" t="s">
        <v>15</v>
      </c>
      <c r="K134" t="s">
        <v>16</v>
      </c>
      <c r="L134" t="s">
        <v>248</v>
      </c>
      <c r="M134" t="s">
        <v>39</v>
      </c>
    </row>
    <row r="135" spans="1:13" x14ac:dyDescent="0.3">
      <c r="A135" t="s">
        <v>11</v>
      </c>
      <c r="C135" t="s">
        <v>23213</v>
      </c>
      <c r="D135">
        <v>43</v>
      </c>
      <c r="E135" s="1">
        <v>2997153</v>
      </c>
      <c r="G135" t="s">
        <v>13</v>
      </c>
      <c r="H135" t="s">
        <v>23218</v>
      </c>
      <c r="I135" t="s">
        <v>15</v>
      </c>
      <c r="K135" t="s">
        <v>16</v>
      </c>
      <c r="L135" t="s">
        <v>257</v>
      </c>
      <c r="M135" t="s">
        <v>345</v>
      </c>
    </row>
    <row r="136" spans="1:13" x14ac:dyDescent="0.3">
      <c r="A136" t="s">
        <v>11</v>
      </c>
      <c r="C136" t="s">
        <v>23213</v>
      </c>
      <c r="D136">
        <v>22</v>
      </c>
      <c r="E136" s="1">
        <v>2437337</v>
      </c>
      <c r="G136" t="s">
        <v>34</v>
      </c>
      <c r="H136" t="s">
        <v>23317</v>
      </c>
      <c r="I136" t="s">
        <v>15</v>
      </c>
      <c r="K136" t="s">
        <v>16</v>
      </c>
      <c r="L136" t="s">
        <v>44</v>
      </c>
      <c r="M136" t="s">
        <v>75</v>
      </c>
    </row>
    <row r="137" spans="1:13" x14ac:dyDescent="0.3">
      <c r="A137" t="s">
        <v>11</v>
      </c>
      <c r="C137" t="s">
        <v>23213</v>
      </c>
      <c r="D137">
        <v>50</v>
      </c>
      <c r="E137" s="1">
        <v>3000000</v>
      </c>
      <c r="G137" t="s">
        <v>34</v>
      </c>
      <c r="H137" t="s">
        <v>23367</v>
      </c>
      <c r="I137" t="s">
        <v>15</v>
      </c>
      <c r="K137" t="s">
        <v>16</v>
      </c>
      <c r="L137" t="s">
        <v>17</v>
      </c>
      <c r="M137" t="s">
        <v>39</v>
      </c>
    </row>
    <row r="138" spans="1:13" x14ac:dyDescent="0.3">
      <c r="A138" t="s">
        <v>11</v>
      </c>
      <c r="C138" t="s">
        <v>23427</v>
      </c>
      <c r="D138">
        <v>28</v>
      </c>
      <c r="E138" s="1">
        <v>2797426</v>
      </c>
      <c r="G138" t="s">
        <v>34</v>
      </c>
      <c r="H138" t="s">
        <v>23435</v>
      </c>
      <c r="I138" t="s">
        <v>15</v>
      </c>
      <c r="K138" t="s">
        <v>16</v>
      </c>
      <c r="L138" t="s">
        <v>17</v>
      </c>
      <c r="M138" t="s">
        <v>217</v>
      </c>
    </row>
    <row r="139" spans="1:13" x14ac:dyDescent="0.3">
      <c r="A139" t="s">
        <v>11</v>
      </c>
      <c r="C139" t="s">
        <v>23427</v>
      </c>
      <c r="D139">
        <v>36</v>
      </c>
      <c r="E139" s="1">
        <v>682362</v>
      </c>
      <c r="G139" t="s">
        <v>34</v>
      </c>
      <c r="H139" t="s">
        <v>23459</v>
      </c>
      <c r="I139" t="s">
        <v>15</v>
      </c>
      <c r="K139" t="s">
        <v>16</v>
      </c>
      <c r="L139" t="s">
        <v>17</v>
      </c>
      <c r="M139" t="s">
        <v>217</v>
      </c>
    </row>
    <row r="140" spans="1:13" x14ac:dyDescent="0.3">
      <c r="A140" t="s">
        <v>11</v>
      </c>
      <c r="C140" t="s">
        <v>23966</v>
      </c>
      <c r="D140">
        <v>24</v>
      </c>
      <c r="E140" s="1">
        <v>4999884</v>
      </c>
      <c r="G140" t="s">
        <v>34</v>
      </c>
      <c r="H140" t="s">
        <v>23983</v>
      </c>
      <c r="I140" t="s">
        <v>15</v>
      </c>
      <c r="K140" t="s">
        <v>16</v>
      </c>
      <c r="L140" t="s">
        <v>257</v>
      </c>
      <c r="M140" t="s">
        <v>61</v>
      </c>
    </row>
    <row r="141" spans="1:13" x14ac:dyDescent="0.3">
      <c r="A141" t="s">
        <v>11</v>
      </c>
      <c r="C141" t="s">
        <v>23856</v>
      </c>
      <c r="D141">
        <v>56</v>
      </c>
      <c r="E141" s="1">
        <v>2637667</v>
      </c>
      <c r="G141" t="s">
        <v>571</v>
      </c>
      <c r="H141" t="s">
        <v>23883</v>
      </c>
      <c r="I141" t="s">
        <v>15</v>
      </c>
      <c r="K141" t="s">
        <v>16</v>
      </c>
      <c r="L141" t="s">
        <v>17</v>
      </c>
      <c r="M141" t="s">
        <v>23884</v>
      </c>
    </row>
    <row r="142" spans="1:13" x14ac:dyDescent="0.3">
      <c r="A142" t="s">
        <v>11</v>
      </c>
      <c r="C142" t="s">
        <v>23564</v>
      </c>
      <c r="D142">
        <v>45</v>
      </c>
      <c r="E142" s="1">
        <v>8523725</v>
      </c>
      <c r="G142" t="s">
        <v>69</v>
      </c>
      <c r="H142" t="s">
        <v>23569</v>
      </c>
      <c r="I142" t="s">
        <v>15</v>
      </c>
      <c r="K142" t="s">
        <v>16</v>
      </c>
      <c r="L142" t="s">
        <v>38</v>
      </c>
      <c r="M142" t="s">
        <v>3775</v>
      </c>
    </row>
    <row r="143" spans="1:13" x14ac:dyDescent="0.3">
      <c r="A143" t="s">
        <v>11</v>
      </c>
      <c r="C143" t="s">
        <v>23792</v>
      </c>
      <c r="D143">
        <v>57</v>
      </c>
      <c r="E143" s="1">
        <v>2698063</v>
      </c>
      <c r="G143" t="s">
        <v>34</v>
      </c>
      <c r="H143" t="s">
        <v>23791</v>
      </c>
      <c r="I143" t="s">
        <v>15</v>
      </c>
      <c r="K143" t="s">
        <v>16</v>
      </c>
      <c r="L143" t="s">
        <v>44</v>
      </c>
      <c r="M143" t="s">
        <v>39</v>
      </c>
    </row>
    <row r="144" spans="1:13" x14ac:dyDescent="0.3">
      <c r="A144" t="s">
        <v>11</v>
      </c>
      <c r="C144" t="s">
        <v>23792</v>
      </c>
      <c r="D144">
        <v>47</v>
      </c>
      <c r="E144" s="1">
        <v>4964629</v>
      </c>
      <c r="G144" t="s">
        <v>13</v>
      </c>
      <c r="H144" t="s">
        <v>23795</v>
      </c>
      <c r="I144" t="s">
        <v>15</v>
      </c>
      <c r="K144" t="s">
        <v>16</v>
      </c>
      <c r="L144" t="s">
        <v>17</v>
      </c>
      <c r="M144" t="s">
        <v>18</v>
      </c>
    </row>
    <row r="145" spans="1:13" x14ac:dyDescent="0.3">
      <c r="A145" t="s">
        <v>11</v>
      </c>
      <c r="C145" t="s">
        <v>23792</v>
      </c>
      <c r="D145">
        <v>52</v>
      </c>
      <c r="E145" s="1">
        <v>3074308</v>
      </c>
      <c r="G145" t="s">
        <v>571</v>
      </c>
      <c r="H145" t="s">
        <v>23805</v>
      </c>
      <c r="I145" t="s">
        <v>15</v>
      </c>
      <c r="K145" t="s">
        <v>16</v>
      </c>
      <c r="L145" t="s">
        <v>17</v>
      </c>
      <c r="M145" t="s">
        <v>23806</v>
      </c>
    </row>
    <row r="146" spans="1:13" x14ac:dyDescent="0.3">
      <c r="A146" t="s">
        <v>11</v>
      </c>
      <c r="C146" t="s">
        <v>22801</v>
      </c>
      <c r="D146">
        <v>3</v>
      </c>
      <c r="E146" s="1">
        <v>49999</v>
      </c>
      <c r="G146" t="s">
        <v>13</v>
      </c>
      <c r="H146" t="s">
        <v>22803</v>
      </c>
      <c r="I146" t="s">
        <v>15</v>
      </c>
      <c r="K146" t="s">
        <v>16</v>
      </c>
      <c r="L146" t="s">
        <v>17</v>
      </c>
      <c r="M146" t="s">
        <v>450</v>
      </c>
    </row>
    <row r="147" spans="1:13" x14ac:dyDescent="0.3">
      <c r="A147" t="s">
        <v>11</v>
      </c>
      <c r="C147" t="s">
        <v>21173</v>
      </c>
      <c r="D147">
        <v>41</v>
      </c>
      <c r="E147" s="1">
        <v>3783012</v>
      </c>
      <c r="G147" t="s">
        <v>13</v>
      </c>
      <c r="H147" t="s">
        <v>21194</v>
      </c>
      <c r="I147" t="s">
        <v>15</v>
      </c>
      <c r="K147" t="s">
        <v>16</v>
      </c>
      <c r="L147" t="s">
        <v>38</v>
      </c>
      <c r="M147" t="s">
        <v>345</v>
      </c>
    </row>
    <row r="148" spans="1:13" x14ac:dyDescent="0.3">
      <c r="A148" t="s">
        <v>11</v>
      </c>
      <c r="C148" t="s">
        <v>21173</v>
      </c>
      <c r="D148">
        <v>25</v>
      </c>
      <c r="E148" s="1">
        <v>890675</v>
      </c>
      <c r="G148" t="s">
        <v>13</v>
      </c>
      <c r="H148" t="s">
        <v>21222</v>
      </c>
      <c r="I148" t="s">
        <v>15</v>
      </c>
      <c r="K148" t="s">
        <v>16</v>
      </c>
      <c r="L148" t="s">
        <v>17</v>
      </c>
      <c r="M148" t="s">
        <v>345</v>
      </c>
    </row>
    <row r="149" spans="1:13" x14ac:dyDescent="0.3">
      <c r="A149" t="s">
        <v>11</v>
      </c>
      <c r="C149" t="s">
        <v>21173</v>
      </c>
      <c r="D149">
        <v>19</v>
      </c>
      <c r="E149" s="1">
        <v>340202</v>
      </c>
      <c r="G149" t="s">
        <v>13</v>
      </c>
      <c r="H149" t="s">
        <v>21439</v>
      </c>
      <c r="I149" t="s">
        <v>15</v>
      </c>
      <c r="K149" t="s">
        <v>16</v>
      </c>
      <c r="L149" t="s">
        <v>17</v>
      </c>
      <c r="M149" t="s">
        <v>31</v>
      </c>
    </row>
    <row r="150" spans="1:13" x14ac:dyDescent="0.3">
      <c r="A150" t="s">
        <v>11</v>
      </c>
      <c r="C150" t="s">
        <v>21173</v>
      </c>
      <c r="D150">
        <v>26</v>
      </c>
      <c r="E150" s="1">
        <v>1080017</v>
      </c>
      <c r="G150" t="s">
        <v>34</v>
      </c>
      <c r="H150" t="s">
        <v>21653</v>
      </c>
      <c r="I150" t="s">
        <v>15</v>
      </c>
      <c r="K150" t="s">
        <v>16</v>
      </c>
      <c r="L150" t="s">
        <v>38</v>
      </c>
      <c r="M150" t="s">
        <v>75</v>
      </c>
    </row>
    <row r="151" spans="1:13" x14ac:dyDescent="0.3">
      <c r="A151" t="s">
        <v>11</v>
      </c>
      <c r="C151" t="s">
        <v>22248</v>
      </c>
      <c r="D151">
        <v>56</v>
      </c>
      <c r="E151" s="1">
        <v>7466490</v>
      </c>
      <c r="G151" t="s">
        <v>34</v>
      </c>
      <c r="H151" t="s">
        <v>22271</v>
      </c>
      <c r="I151" t="s">
        <v>15</v>
      </c>
      <c r="K151" t="s">
        <v>16</v>
      </c>
      <c r="L151" t="s">
        <v>17</v>
      </c>
      <c r="M151" t="s">
        <v>61</v>
      </c>
    </row>
    <row r="152" spans="1:13" x14ac:dyDescent="0.3">
      <c r="A152" t="s">
        <v>11</v>
      </c>
      <c r="C152" t="s">
        <v>22248</v>
      </c>
      <c r="D152">
        <v>51</v>
      </c>
      <c r="E152" s="1">
        <v>3339312</v>
      </c>
      <c r="G152" t="s">
        <v>13</v>
      </c>
      <c r="H152" t="s">
        <v>22310</v>
      </c>
      <c r="I152" t="s">
        <v>15</v>
      </c>
      <c r="K152" t="s">
        <v>16</v>
      </c>
      <c r="L152" t="s">
        <v>38</v>
      </c>
      <c r="M152" t="s">
        <v>345</v>
      </c>
    </row>
    <row r="153" spans="1:13" x14ac:dyDescent="0.3">
      <c r="A153" t="s">
        <v>11</v>
      </c>
      <c r="C153" t="s">
        <v>22248</v>
      </c>
      <c r="D153">
        <v>36</v>
      </c>
      <c r="E153" s="1">
        <v>2155957</v>
      </c>
      <c r="G153" t="s">
        <v>13</v>
      </c>
      <c r="H153" t="s">
        <v>22332</v>
      </c>
      <c r="I153" t="s">
        <v>15</v>
      </c>
      <c r="K153" t="s">
        <v>16</v>
      </c>
      <c r="L153" t="s">
        <v>17</v>
      </c>
      <c r="M153" t="s">
        <v>82</v>
      </c>
    </row>
    <row r="154" spans="1:13" x14ac:dyDescent="0.3">
      <c r="A154" t="s">
        <v>11</v>
      </c>
      <c r="C154" t="s">
        <v>22248</v>
      </c>
      <c r="D154">
        <v>85</v>
      </c>
      <c r="E154" s="1">
        <v>4251087</v>
      </c>
      <c r="G154" t="s">
        <v>34</v>
      </c>
      <c r="H154" t="s">
        <v>22349</v>
      </c>
      <c r="I154" t="s">
        <v>15</v>
      </c>
      <c r="K154" t="s">
        <v>16</v>
      </c>
      <c r="L154" t="s">
        <v>17</v>
      </c>
      <c r="M154" t="s">
        <v>61</v>
      </c>
    </row>
    <row r="155" spans="1:13" x14ac:dyDescent="0.3">
      <c r="A155" t="s">
        <v>11</v>
      </c>
      <c r="C155" t="s">
        <v>21714</v>
      </c>
      <c r="D155">
        <v>40</v>
      </c>
      <c r="E155" s="1">
        <v>1656175</v>
      </c>
      <c r="G155" t="s">
        <v>13</v>
      </c>
      <c r="H155" t="s">
        <v>21726</v>
      </c>
      <c r="I155" t="s">
        <v>15</v>
      </c>
      <c r="K155" t="s">
        <v>16</v>
      </c>
      <c r="L155" t="s">
        <v>17</v>
      </c>
      <c r="M155" t="s">
        <v>18</v>
      </c>
    </row>
    <row r="156" spans="1:13" x14ac:dyDescent="0.3">
      <c r="A156" t="s">
        <v>11</v>
      </c>
      <c r="C156" t="s">
        <v>22505</v>
      </c>
      <c r="D156">
        <v>64</v>
      </c>
      <c r="E156" s="1">
        <v>6305001</v>
      </c>
      <c r="G156" t="s">
        <v>13</v>
      </c>
      <c r="H156" t="s">
        <v>22542</v>
      </c>
      <c r="I156" t="s">
        <v>15</v>
      </c>
      <c r="K156" t="s">
        <v>16</v>
      </c>
      <c r="L156" t="s">
        <v>38</v>
      </c>
      <c r="M156" t="s">
        <v>22543</v>
      </c>
    </row>
    <row r="157" spans="1:13" x14ac:dyDescent="0.3">
      <c r="A157" t="s">
        <v>11</v>
      </c>
      <c r="C157" t="s">
        <v>21035</v>
      </c>
      <c r="D157">
        <v>41</v>
      </c>
      <c r="E157" s="1">
        <v>7000000</v>
      </c>
      <c r="G157" t="s">
        <v>34</v>
      </c>
      <c r="H157" t="s">
        <v>21038</v>
      </c>
      <c r="I157" t="s">
        <v>15</v>
      </c>
      <c r="K157" t="s">
        <v>16</v>
      </c>
      <c r="L157" t="s">
        <v>17</v>
      </c>
      <c r="M157" t="s">
        <v>61</v>
      </c>
    </row>
    <row r="158" spans="1:13" x14ac:dyDescent="0.3">
      <c r="A158" t="s">
        <v>11</v>
      </c>
      <c r="C158" t="s">
        <v>21035</v>
      </c>
      <c r="D158">
        <v>32</v>
      </c>
      <c r="E158" s="1">
        <v>2000000</v>
      </c>
      <c r="G158" t="s">
        <v>34</v>
      </c>
      <c r="H158" t="s">
        <v>21085</v>
      </c>
      <c r="I158" t="s">
        <v>15</v>
      </c>
      <c r="K158" t="s">
        <v>16</v>
      </c>
      <c r="L158" t="s">
        <v>17</v>
      </c>
      <c r="M158" t="s">
        <v>268</v>
      </c>
    </row>
    <row r="159" spans="1:13" x14ac:dyDescent="0.3">
      <c r="A159" t="s">
        <v>11</v>
      </c>
      <c r="C159" t="s">
        <v>21907</v>
      </c>
      <c r="D159">
        <v>67</v>
      </c>
      <c r="E159" s="1">
        <v>3552670</v>
      </c>
      <c r="G159" t="s">
        <v>13</v>
      </c>
      <c r="H159" t="s">
        <v>21934</v>
      </c>
      <c r="I159" t="s">
        <v>15</v>
      </c>
      <c r="K159" t="s">
        <v>16</v>
      </c>
      <c r="L159" t="s">
        <v>257</v>
      </c>
      <c r="M159" t="s">
        <v>345</v>
      </c>
    </row>
    <row r="160" spans="1:13" x14ac:dyDescent="0.3">
      <c r="A160" t="s">
        <v>11</v>
      </c>
      <c r="C160" t="s">
        <v>22024</v>
      </c>
      <c r="D160">
        <v>20</v>
      </c>
      <c r="E160" s="1">
        <v>99553</v>
      </c>
      <c r="G160" t="s">
        <v>13</v>
      </c>
      <c r="H160" t="s">
        <v>22059</v>
      </c>
      <c r="I160" t="s">
        <v>15</v>
      </c>
      <c r="K160" t="s">
        <v>16</v>
      </c>
      <c r="L160" t="s">
        <v>17</v>
      </c>
      <c r="M160" t="s">
        <v>345</v>
      </c>
    </row>
    <row r="161" spans="1:13" x14ac:dyDescent="0.3">
      <c r="A161" t="s">
        <v>11</v>
      </c>
      <c r="C161" t="s">
        <v>22115</v>
      </c>
      <c r="D161">
        <v>18</v>
      </c>
      <c r="E161" s="1">
        <v>1413934</v>
      </c>
      <c r="G161" t="s">
        <v>34</v>
      </c>
      <c r="H161" t="s">
        <v>22114</v>
      </c>
      <c r="I161" t="s">
        <v>15</v>
      </c>
      <c r="K161" t="s">
        <v>16</v>
      </c>
      <c r="L161" t="s">
        <v>17</v>
      </c>
      <c r="M161" t="s">
        <v>61</v>
      </c>
    </row>
    <row r="162" spans="1:13" x14ac:dyDescent="0.3">
      <c r="A162" t="s">
        <v>11</v>
      </c>
      <c r="C162" t="s">
        <v>15737</v>
      </c>
      <c r="D162">
        <v>32</v>
      </c>
      <c r="E162" s="1">
        <v>1217000</v>
      </c>
      <c r="G162" t="s">
        <v>48</v>
      </c>
      <c r="H162" t="s">
        <v>15751</v>
      </c>
      <c r="I162" t="s">
        <v>15</v>
      </c>
      <c r="K162" t="s">
        <v>16</v>
      </c>
      <c r="L162" t="s">
        <v>170</v>
      </c>
      <c r="M162" t="s">
        <v>354</v>
      </c>
    </row>
    <row r="163" spans="1:13" x14ac:dyDescent="0.3">
      <c r="A163" t="s">
        <v>11</v>
      </c>
      <c r="C163" t="s">
        <v>15737</v>
      </c>
      <c r="D163">
        <v>51</v>
      </c>
      <c r="E163" s="1">
        <v>19863711</v>
      </c>
      <c r="G163" t="s">
        <v>34</v>
      </c>
      <c r="H163" t="s">
        <v>15813</v>
      </c>
      <c r="I163" t="s">
        <v>15</v>
      </c>
      <c r="K163" t="s">
        <v>16</v>
      </c>
      <c r="L163" t="s">
        <v>17</v>
      </c>
      <c r="M163" t="s">
        <v>740</v>
      </c>
    </row>
    <row r="164" spans="1:13" x14ac:dyDescent="0.3">
      <c r="A164" t="s">
        <v>11</v>
      </c>
      <c r="C164" t="s">
        <v>15737</v>
      </c>
      <c r="D164">
        <v>74</v>
      </c>
      <c r="E164" s="1">
        <v>9699107</v>
      </c>
      <c r="G164" t="s">
        <v>571</v>
      </c>
      <c r="H164" t="s">
        <v>15917</v>
      </c>
      <c r="I164" t="s">
        <v>15</v>
      </c>
      <c r="K164" t="s">
        <v>16</v>
      </c>
      <c r="L164" t="s">
        <v>17</v>
      </c>
      <c r="M164" t="s">
        <v>8563</v>
      </c>
    </row>
    <row r="165" spans="1:13" x14ac:dyDescent="0.3">
      <c r="A165" t="s">
        <v>11</v>
      </c>
      <c r="C165" t="s">
        <v>15737</v>
      </c>
      <c r="D165">
        <v>20</v>
      </c>
      <c r="E165" s="1">
        <v>831947</v>
      </c>
      <c r="G165" t="s">
        <v>571</v>
      </c>
      <c r="H165" t="s">
        <v>15972</v>
      </c>
      <c r="I165" t="s">
        <v>15</v>
      </c>
      <c r="K165" t="s">
        <v>16</v>
      </c>
      <c r="L165" t="s">
        <v>17</v>
      </c>
      <c r="M165" t="s">
        <v>15973</v>
      </c>
    </row>
    <row r="166" spans="1:13" x14ac:dyDescent="0.3">
      <c r="A166" t="s">
        <v>11</v>
      </c>
      <c r="C166" t="s">
        <v>15737</v>
      </c>
      <c r="D166">
        <v>78</v>
      </c>
      <c r="E166" s="1">
        <v>9293619</v>
      </c>
      <c r="G166" t="s">
        <v>571</v>
      </c>
      <c r="H166" t="s">
        <v>15976</v>
      </c>
      <c r="I166" t="s">
        <v>15</v>
      </c>
      <c r="K166" t="s">
        <v>16</v>
      </c>
      <c r="L166" t="s">
        <v>17</v>
      </c>
      <c r="M166" t="s">
        <v>15977</v>
      </c>
    </row>
    <row r="167" spans="1:13" x14ac:dyDescent="0.3">
      <c r="A167" t="s">
        <v>11</v>
      </c>
      <c r="C167" t="s">
        <v>15737</v>
      </c>
      <c r="D167">
        <v>22</v>
      </c>
      <c r="E167" s="1">
        <v>791130</v>
      </c>
      <c r="G167" t="s">
        <v>34</v>
      </c>
      <c r="H167" t="s">
        <v>15993</v>
      </c>
      <c r="I167" t="s">
        <v>15</v>
      </c>
      <c r="K167" t="s">
        <v>16</v>
      </c>
      <c r="L167" t="s">
        <v>170</v>
      </c>
      <c r="M167" t="s">
        <v>217</v>
      </c>
    </row>
    <row r="168" spans="1:13" x14ac:dyDescent="0.3">
      <c r="A168" t="s">
        <v>11</v>
      </c>
      <c r="C168" t="s">
        <v>15737</v>
      </c>
      <c r="D168">
        <v>56</v>
      </c>
      <c r="E168" s="1">
        <v>34556963</v>
      </c>
      <c r="G168" t="s">
        <v>13</v>
      </c>
      <c r="H168" t="s">
        <v>16065</v>
      </c>
      <c r="I168" t="s">
        <v>15</v>
      </c>
      <c r="K168" t="s">
        <v>16</v>
      </c>
      <c r="L168" t="s">
        <v>17</v>
      </c>
      <c r="M168" t="s">
        <v>66</v>
      </c>
    </row>
    <row r="169" spans="1:13" x14ac:dyDescent="0.3">
      <c r="A169" t="s">
        <v>11</v>
      </c>
      <c r="C169" t="s">
        <v>16755</v>
      </c>
      <c r="D169">
        <v>37</v>
      </c>
      <c r="E169" s="1">
        <v>1250000</v>
      </c>
      <c r="G169" t="s">
        <v>48</v>
      </c>
      <c r="H169" t="s">
        <v>16760</v>
      </c>
      <c r="I169" t="s">
        <v>15</v>
      </c>
      <c r="K169" t="s">
        <v>16</v>
      </c>
      <c r="L169" t="s">
        <v>17</v>
      </c>
      <c r="M169" t="s">
        <v>354</v>
      </c>
    </row>
    <row r="170" spans="1:13" x14ac:dyDescent="0.3">
      <c r="A170" t="s">
        <v>11</v>
      </c>
      <c r="C170" t="s">
        <v>16755</v>
      </c>
      <c r="D170">
        <v>84</v>
      </c>
      <c r="E170" s="1">
        <v>4700031</v>
      </c>
      <c r="G170" t="s">
        <v>13</v>
      </c>
      <c r="H170" t="s">
        <v>16764</v>
      </c>
      <c r="I170" t="s">
        <v>15</v>
      </c>
      <c r="K170" t="s">
        <v>16</v>
      </c>
      <c r="L170" t="s">
        <v>248</v>
      </c>
      <c r="M170" t="s">
        <v>82</v>
      </c>
    </row>
    <row r="171" spans="1:13" x14ac:dyDescent="0.3">
      <c r="A171" t="s">
        <v>11</v>
      </c>
      <c r="C171" t="s">
        <v>16755</v>
      </c>
      <c r="D171">
        <v>62</v>
      </c>
      <c r="E171" s="1">
        <v>4456863</v>
      </c>
      <c r="G171" t="s">
        <v>571</v>
      </c>
      <c r="H171" t="s">
        <v>16772</v>
      </c>
      <c r="I171" t="s">
        <v>15</v>
      </c>
      <c r="K171" t="s">
        <v>16</v>
      </c>
      <c r="L171" t="s">
        <v>17</v>
      </c>
      <c r="M171" t="s">
        <v>3140</v>
      </c>
    </row>
    <row r="172" spans="1:13" x14ac:dyDescent="0.3">
      <c r="A172" t="s">
        <v>11</v>
      </c>
      <c r="C172" t="s">
        <v>16755</v>
      </c>
      <c r="D172">
        <v>24</v>
      </c>
      <c r="E172" s="1">
        <v>246247</v>
      </c>
      <c r="G172" t="s">
        <v>34</v>
      </c>
      <c r="H172" t="s">
        <v>16783</v>
      </c>
      <c r="I172" t="s">
        <v>15</v>
      </c>
      <c r="K172" t="s">
        <v>16</v>
      </c>
      <c r="L172" t="s">
        <v>38</v>
      </c>
      <c r="M172" t="s">
        <v>217</v>
      </c>
    </row>
    <row r="173" spans="1:13" x14ac:dyDescent="0.3">
      <c r="A173" t="s">
        <v>11</v>
      </c>
      <c r="C173" t="s">
        <v>16755</v>
      </c>
      <c r="D173">
        <v>85</v>
      </c>
      <c r="E173" s="1">
        <v>9902888</v>
      </c>
      <c r="G173" t="s">
        <v>13</v>
      </c>
      <c r="H173" t="s">
        <v>16806</v>
      </c>
      <c r="I173" t="s">
        <v>15</v>
      </c>
      <c r="K173" t="s">
        <v>16</v>
      </c>
      <c r="L173" t="s">
        <v>17</v>
      </c>
      <c r="M173" t="s">
        <v>10952</v>
      </c>
    </row>
    <row r="174" spans="1:13" x14ac:dyDescent="0.3">
      <c r="A174" t="s">
        <v>11</v>
      </c>
      <c r="C174" t="s">
        <v>16755</v>
      </c>
      <c r="D174">
        <v>58</v>
      </c>
      <c r="E174" s="1">
        <v>2807115</v>
      </c>
      <c r="G174" t="s">
        <v>34</v>
      </c>
      <c r="H174" t="s">
        <v>16808</v>
      </c>
      <c r="I174" t="s">
        <v>15</v>
      </c>
      <c r="K174" t="s">
        <v>16</v>
      </c>
      <c r="L174" t="s">
        <v>17</v>
      </c>
      <c r="M174" t="s">
        <v>1226</v>
      </c>
    </row>
    <row r="175" spans="1:13" x14ac:dyDescent="0.3">
      <c r="A175" t="s">
        <v>11</v>
      </c>
      <c r="C175" t="s">
        <v>16755</v>
      </c>
      <c r="D175">
        <v>63</v>
      </c>
      <c r="E175" s="1">
        <v>2692730</v>
      </c>
      <c r="G175" t="s">
        <v>13</v>
      </c>
      <c r="H175" t="s">
        <v>16815</v>
      </c>
      <c r="I175" t="s">
        <v>15</v>
      </c>
      <c r="K175" t="s">
        <v>16</v>
      </c>
      <c r="L175" t="s">
        <v>115</v>
      </c>
      <c r="M175" t="s">
        <v>82</v>
      </c>
    </row>
    <row r="176" spans="1:13" x14ac:dyDescent="0.3">
      <c r="A176" t="s">
        <v>11</v>
      </c>
      <c r="C176" t="s">
        <v>16755</v>
      </c>
      <c r="D176">
        <v>30</v>
      </c>
      <c r="E176" s="1">
        <v>907716</v>
      </c>
      <c r="G176" t="s">
        <v>13</v>
      </c>
      <c r="H176" t="s">
        <v>16828</v>
      </c>
      <c r="I176" t="s">
        <v>15</v>
      </c>
      <c r="K176" t="s">
        <v>16</v>
      </c>
      <c r="L176" t="s">
        <v>17</v>
      </c>
      <c r="M176" t="s">
        <v>345</v>
      </c>
    </row>
    <row r="177" spans="1:13" x14ac:dyDescent="0.3">
      <c r="A177" t="s">
        <v>11</v>
      </c>
      <c r="C177" t="s">
        <v>16755</v>
      </c>
      <c r="D177">
        <v>53</v>
      </c>
      <c r="E177" s="1">
        <v>3190197</v>
      </c>
      <c r="G177" t="s">
        <v>571</v>
      </c>
      <c r="H177" t="s">
        <v>16857</v>
      </c>
      <c r="I177" t="s">
        <v>15</v>
      </c>
      <c r="K177" t="s">
        <v>16</v>
      </c>
      <c r="L177" t="s">
        <v>17</v>
      </c>
      <c r="M177" t="s">
        <v>12406</v>
      </c>
    </row>
    <row r="178" spans="1:13" x14ac:dyDescent="0.3">
      <c r="A178" t="s">
        <v>11</v>
      </c>
      <c r="C178" t="s">
        <v>16755</v>
      </c>
      <c r="D178">
        <v>62</v>
      </c>
      <c r="E178" s="1">
        <v>10848839</v>
      </c>
      <c r="G178" t="s">
        <v>34</v>
      </c>
      <c r="H178" t="s">
        <v>16884</v>
      </c>
      <c r="I178" t="s">
        <v>15</v>
      </c>
      <c r="K178" t="s">
        <v>16</v>
      </c>
      <c r="L178" t="s">
        <v>170</v>
      </c>
      <c r="M178" t="s">
        <v>61</v>
      </c>
    </row>
    <row r="179" spans="1:13" x14ac:dyDescent="0.3">
      <c r="A179" t="s">
        <v>11</v>
      </c>
      <c r="C179" t="s">
        <v>16755</v>
      </c>
      <c r="D179">
        <v>10</v>
      </c>
      <c r="E179" s="1">
        <v>119547</v>
      </c>
      <c r="G179" t="s">
        <v>34</v>
      </c>
      <c r="H179" t="s">
        <v>16982</v>
      </c>
      <c r="I179" t="s">
        <v>15</v>
      </c>
      <c r="K179" t="s">
        <v>16</v>
      </c>
      <c r="L179" t="s">
        <v>38</v>
      </c>
      <c r="M179" t="s">
        <v>434</v>
      </c>
    </row>
    <row r="180" spans="1:13" x14ac:dyDescent="0.3">
      <c r="A180" t="s">
        <v>11</v>
      </c>
      <c r="C180" t="s">
        <v>16755</v>
      </c>
      <c r="D180">
        <v>7</v>
      </c>
      <c r="E180" s="1">
        <v>75000</v>
      </c>
      <c r="G180" t="s">
        <v>34</v>
      </c>
      <c r="H180" t="s">
        <v>17091</v>
      </c>
      <c r="I180" t="s">
        <v>15</v>
      </c>
      <c r="K180" t="s">
        <v>16</v>
      </c>
      <c r="L180" t="s">
        <v>17</v>
      </c>
      <c r="M180" t="s">
        <v>217</v>
      </c>
    </row>
    <row r="181" spans="1:13" x14ac:dyDescent="0.3">
      <c r="A181" t="s">
        <v>11</v>
      </c>
      <c r="C181" t="s">
        <v>16599</v>
      </c>
      <c r="D181">
        <v>64</v>
      </c>
      <c r="E181" s="1">
        <v>23600708</v>
      </c>
      <c r="G181" t="s">
        <v>13</v>
      </c>
      <c r="H181" t="s">
        <v>16607</v>
      </c>
      <c r="I181" t="s">
        <v>15</v>
      </c>
      <c r="K181" t="s">
        <v>16</v>
      </c>
      <c r="L181" t="s">
        <v>1625</v>
      </c>
      <c r="M181" t="s">
        <v>1885</v>
      </c>
    </row>
    <row r="182" spans="1:13" x14ac:dyDescent="0.3">
      <c r="A182" t="s">
        <v>11</v>
      </c>
      <c r="C182" t="s">
        <v>16599</v>
      </c>
      <c r="D182">
        <v>103</v>
      </c>
      <c r="E182" s="1">
        <v>22307000</v>
      </c>
      <c r="G182" t="s">
        <v>34</v>
      </c>
      <c r="H182" t="s">
        <v>16616</v>
      </c>
      <c r="I182" t="s">
        <v>15</v>
      </c>
      <c r="K182" t="s">
        <v>16</v>
      </c>
      <c r="L182" t="s">
        <v>115</v>
      </c>
      <c r="M182" t="s">
        <v>75</v>
      </c>
    </row>
    <row r="183" spans="1:13" x14ac:dyDescent="0.3">
      <c r="A183" t="s">
        <v>11</v>
      </c>
      <c r="C183" t="s">
        <v>16599</v>
      </c>
      <c r="D183">
        <v>37</v>
      </c>
      <c r="E183" s="1">
        <v>998737</v>
      </c>
      <c r="G183" t="s">
        <v>13</v>
      </c>
      <c r="H183" t="s">
        <v>16617</v>
      </c>
      <c r="I183" t="s">
        <v>15</v>
      </c>
      <c r="K183" t="s">
        <v>16</v>
      </c>
      <c r="L183" t="s">
        <v>17</v>
      </c>
      <c r="M183" t="s">
        <v>105</v>
      </c>
    </row>
    <row r="184" spans="1:13" x14ac:dyDescent="0.3">
      <c r="A184" t="s">
        <v>11</v>
      </c>
      <c r="C184" t="s">
        <v>16599</v>
      </c>
      <c r="D184">
        <v>52</v>
      </c>
      <c r="E184" s="1">
        <v>2924872</v>
      </c>
      <c r="G184" t="s">
        <v>13</v>
      </c>
      <c r="H184" t="s">
        <v>16638</v>
      </c>
      <c r="I184" t="s">
        <v>15</v>
      </c>
      <c r="K184" t="s">
        <v>16</v>
      </c>
      <c r="L184" t="s">
        <v>4454</v>
      </c>
      <c r="M184" t="s">
        <v>18</v>
      </c>
    </row>
    <row r="185" spans="1:13" x14ac:dyDescent="0.3">
      <c r="A185" t="s">
        <v>11</v>
      </c>
      <c r="C185" t="s">
        <v>16599</v>
      </c>
      <c r="D185">
        <v>24</v>
      </c>
      <c r="E185" s="1">
        <v>1470618</v>
      </c>
      <c r="G185" t="s">
        <v>13</v>
      </c>
      <c r="H185" t="s">
        <v>16643</v>
      </c>
      <c r="I185" t="s">
        <v>15</v>
      </c>
      <c r="K185" t="s">
        <v>16</v>
      </c>
      <c r="L185" t="s">
        <v>17</v>
      </c>
      <c r="M185" t="s">
        <v>345</v>
      </c>
    </row>
    <row r="186" spans="1:13" x14ac:dyDescent="0.3">
      <c r="A186" t="s">
        <v>11</v>
      </c>
      <c r="C186" t="s">
        <v>17183</v>
      </c>
      <c r="D186">
        <v>13</v>
      </c>
      <c r="E186" s="1">
        <v>546642</v>
      </c>
      <c r="G186" t="s">
        <v>34</v>
      </c>
      <c r="H186" t="s">
        <v>17301</v>
      </c>
      <c r="I186" t="s">
        <v>15</v>
      </c>
      <c r="K186" t="s">
        <v>16</v>
      </c>
      <c r="L186" t="s">
        <v>38</v>
      </c>
      <c r="M186" t="s">
        <v>75</v>
      </c>
    </row>
    <row r="187" spans="1:13" x14ac:dyDescent="0.3">
      <c r="A187" t="s">
        <v>11</v>
      </c>
      <c r="C187" t="s">
        <v>15606</v>
      </c>
      <c r="D187">
        <v>56</v>
      </c>
      <c r="E187" s="1">
        <v>9696261</v>
      </c>
      <c r="G187" t="s">
        <v>13</v>
      </c>
      <c r="H187" t="s">
        <v>15609</v>
      </c>
      <c r="I187" t="s">
        <v>15</v>
      </c>
      <c r="K187" t="s">
        <v>16</v>
      </c>
      <c r="L187" t="s">
        <v>17</v>
      </c>
      <c r="M187" t="s">
        <v>101</v>
      </c>
    </row>
    <row r="188" spans="1:13" x14ac:dyDescent="0.3">
      <c r="A188" t="s">
        <v>11</v>
      </c>
      <c r="C188" t="s">
        <v>15606</v>
      </c>
      <c r="D188">
        <v>37</v>
      </c>
      <c r="E188" s="1">
        <v>408532</v>
      </c>
      <c r="G188" t="s">
        <v>48</v>
      </c>
      <c r="H188" t="s">
        <v>15617</v>
      </c>
      <c r="I188" t="s">
        <v>15</v>
      </c>
      <c r="K188" t="s">
        <v>16</v>
      </c>
      <c r="L188" t="s">
        <v>17</v>
      </c>
      <c r="M188" t="s">
        <v>354</v>
      </c>
    </row>
    <row r="189" spans="1:13" x14ac:dyDescent="0.3">
      <c r="A189" t="s">
        <v>11</v>
      </c>
      <c r="C189" t="s">
        <v>15606</v>
      </c>
      <c r="D189">
        <v>31</v>
      </c>
      <c r="E189" s="1">
        <v>998768</v>
      </c>
      <c r="G189" t="s">
        <v>13</v>
      </c>
      <c r="H189" t="s">
        <v>15672</v>
      </c>
      <c r="I189" t="s">
        <v>15</v>
      </c>
      <c r="K189" t="s">
        <v>16</v>
      </c>
      <c r="L189" t="s">
        <v>17</v>
      </c>
      <c r="M189" t="s">
        <v>31</v>
      </c>
    </row>
    <row r="190" spans="1:13" x14ac:dyDescent="0.3">
      <c r="A190" t="s">
        <v>11</v>
      </c>
      <c r="C190" t="s">
        <v>15490</v>
      </c>
      <c r="D190">
        <v>16</v>
      </c>
      <c r="E190" s="1">
        <v>200804</v>
      </c>
      <c r="G190" t="s">
        <v>34</v>
      </c>
      <c r="H190" t="s">
        <v>15515</v>
      </c>
      <c r="I190" t="s">
        <v>15</v>
      </c>
      <c r="K190" t="s">
        <v>16</v>
      </c>
      <c r="L190" t="s">
        <v>38</v>
      </c>
      <c r="M190" t="s">
        <v>75</v>
      </c>
    </row>
    <row r="191" spans="1:13" x14ac:dyDescent="0.3">
      <c r="A191" t="s">
        <v>11</v>
      </c>
      <c r="C191" t="s">
        <v>16236</v>
      </c>
      <c r="D191">
        <v>45</v>
      </c>
      <c r="E191" s="1">
        <v>6017968</v>
      </c>
      <c r="G191" t="s">
        <v>13</v>
      </c>
      <c r="H191" t="s">
        <v>16258</v>
      </c>
      <c r="I191" t="s">
        <v>15</v>
      </c>
      <c r="K191" t="s">
        <v>16</v>
      </c>
      <c r="L191" t="s">
        <v>1625</v>
      </c>
      <c r="M191" t="s">
        <v>31</v>
      </c>
    </row>
    <row r="192" spans="1:13" x14ac:dyDescent="0.3">
      <c r="A192" t="s">
        <v>11</v>
      </c>
      <c r="C192" t="s">
        <v>16466</v>
      </c>
      <c r="D192">
        <v>56</v>
      </c>
      <c r="E192" s="1">
        <v>678531</v>
      </c>
      <c r="G192" t="s">
        <v>13</v>
      </c>
      <c r="H192" t="s">
        <v>16478</v>
      </c>
      <c r="I192" t="s">
        <v>15</v>
      </c>
      <c r="K192" t="s">
        <v>16</v>
      </c>
      <c r="L192" t="s">
        <v>44</v>
      </c>
      <c r="M192" t="s">
        <v>450</v>
      </c>
    </row>
    <row r="193" spans="1:13" x14ac:dyDescent="0.3">
      <c r="A193" t="s">
        <v>11</v>
      </c>
      <c r="C193" t="s">
        <v>16466</v>
      </c>
      <c r="D193">
        <v>37</v>
      </c>
      <c r="E193" s="1">
        <v>576916</v>
      </c>
      <c r="G193" t="s">
        <v>34</v>
      </c>
      <c r="H193" t="s">
        <v>16513</v>
      </c>
      <c r="I193" t="s">
        <v>15</v>
      </c>
      <c r="K193" t="s">
        <v>16</v>
      </c>
      <c r="L193" t="s">
        <v>17</v>
      </c>
      <c r="M193" t="s">
        <v>217</v>
      </c>
    </row>
    <row r="194" spans="1:13" x14ac:dyDescent="0.3">
      <c r="A194" t="s">
        <v>11</v>
      </c>
      <c r="C194" t="s">
        <v>12934</v>
      </c>
      <c r="D194">
        <v>41</v>
      </c>
      <c r="E194" s="1">
        <v>625815</v>
      </c>
      <c r="G194" t="s">
        <v>13</v>
      </c>
      <c r="H194" t="s">
        <v>12953</v>
      </c>
      <c r="I194" t="s">
        <v>15</v>
      </c>
      <c r="K194" t="s">
        <v>16</v>
      </c>
      <c r="L194" t="s">
        <v>17</v>
      </c>
      <c r="M194" t="s">
        <v>82</v>
      </c>
    </row>
    <row r="195" spans="1:13" x14ac:dyDescent="0.3">
      <c r="A195" t="s">
        <v>11</v>
      </c>
      <c r="C195" t="s">
        <v>12314</v>
      </c>
      <c r="D195">
        <v>78</v>
      </c>
      <c r="E195" s="1">
        <v>2700001</v>
      </c>
      <c r="G195" t="s">
        <v>34</v>
      </c>
      <c r="H195" t="s">
        <v>12325</v>
      </c>
      <c r="I195" t="s">
        <v>15</v>
      </c>
      <c r="K195" t="s">
        <v>16</v>
      </c>
      <c r="L195" t="s">
        <v>17</v>
      </c>
      <c r="M195" t="s">
        <v>202</v>
      </c>
    </row>
    <row r="196" spans="1:13" x14ac:dyDescent="0.3">
      <c r="A196" t="s">
        <v>11</v>
      </c>
      <c r="C196" t="s">
        <v>12314</v>
      </c>
      <c r="D196">
        <v>34</v>
      </c>
      <c r="E196" s="1">
        <v>1996252</v>
      </c>
      <c r="G196" t="s">
        <v>13</v>
      </c>
      <c r="H196" t="s">
        <v>12392</v>
      </c>
      <c r="I196" t="s">
        <v>15</v>
      </c>
      <c r="K196" t="s">
        <v>16</v>
      </c>
      <c r="L196" t="s">
        <v>38</v>
      </c>
      <c r="M196" t="s">
        <v>345</v>
      </c>
    </row>
    <row r="197" spans="1:13" x14ac:dyDescent="0.3">
      <c r="A197" t="s">
        <v>11</v>
      </c>
      <c r="C197" t="s">
        <v>12314</v>
      </c>
      <c r="D197">
        <v>91</v>
      </c>
      <c r="E197" s="1">
        <v>12266225</v>
      </c>
      <c r="G197" t="s">
        <v>34</v>
      </c>
      <c r="H197" t="s">
        <v>12467</v>
      </c>
      <c r="I197" t="s">
        <v>15</v>
      </c>
      <c r="K197" t="s">
        <v>16</v>
      </c>
      <c r="L197" t="s">
        <v>17</v>
      </c>
      <c r="M197" t="s">
        <v>39</v>
      </c>
    </row>
    <row r="198" spans="1:13" x14ac:dyDescent="0.3">
      <c r="A198" t="s">
        <v>11</v>
      </c>
      <c r="C198" t="s">
        <v>12314</v>
      </c>
      <c r="D198">
        <v>54</v>
      </c>
      <c r="E198" s="1">
        <v>5710386</v>
      </c>
      <c r="G198" t="s">
        <v>34</v>
      </c>
      <c r="H198" t="s">
        <v>12480</v>
      </c>
      <c r="I198" t="s">
        <v>15</v>
      </c>
      <c r="K198" t="s">
        <v>16</v>
      </c>
      <c r="L198" t="s">
        <v>17</v>
      </c>
      <c r="M198" t="s">
        <v>202</v>
      </c>
    </row>
    <row r="199" spans="1:13" x14ac:dyDescent="0.3">
      <c r="A199" t="s">
        <v>11</v>
      </c>
      <c r="C199" t="s">
        <v>12314</v>
      </c>
      <c r="D199">
        <v>27</v>
      </c>
      <c r="E199" s="1">
        <v>497671</v>
      </c>
      <c r="G199" t="s">
        <v>34</v>
      </c>
      <c r="H199" t="s">
        <v>12484</v>
      </c>
      <c r="I199" t="s">
        <v>15</v>
      </c>
      <c r="K199" t="s">
        <v>16</v>
      </c>
      <c r="L199" t="s">
        <v>17</v>
      </c>
      <c r="M199" t="s">
        <v>217</v>
      </c>
    </row>
    <row r="200" spans="1:13" x14ac:dyDescent="0.3">
      <c r="A200" t="s">
        <v>11</v>
      </c>
      <c r="C200" t="s">
        <v>12314</v>
      </c>
      <c r="D200">
        <v>74</v>
      </c>
      <c r="E200" s="1">
        <v>6247993</v>
      </c>
      <c r="G200" t="s">
        <v>34</v>
      </c>
      <c r="H200" t="s">
        <v>12563</v>
      </c>
      <c r="I200" t="s">
        <v>15</v>
      </c>
      <c r="K200" t="s">
        <v>16</v>
      </c>
      <c r="L200" t="s">
        <v>1625</v>
      </c>
      <c r="M200" t="s">
        <v>217</v>
      </c>
    </row>
    <row r="201" spans="1:13" x14ac:dyDescent="0.3">
      <c r="A201" t="s">
        <v>11</v>
      </c>
      <c r="C201" t="s">
        <v>12314</v>
      </c>
      <c r="D201">
        <v>86</v>
      </c>
      <c r="E201" s="1">
        <v>42545162</v>
      </c>
      <c r="G201" t="s">
        <v>34</v>
      </c>
      <c r="H201" t="s">
        <v>12616</v>
      </c>
      <c r="I201" t="s">
        <v>15</v>
      </c>
      <c r="K201" t="s">
        <v>16</v>
      </c>
      <c r="L201" t="s">
        <v>170</v>
      </c>
      <c r="M201" t="s">
        <v>75</v>
      </c>
    </row>
    <row r="202" spans="1:13" x14ac:dyDescent="0.3">
      <c r="A202" t="s">
        <v>11</v>
      </c>
      <c r="C202" t="s">
        <v>12314</v>
      </c>
      <c r="D202">
        <v>25</v>
      </c>
      <c r="E202" s="1">
        <v>2985234</v>
      </c>
      <c r="G202" t="s">
        <v>34</v>
      </c>
      <c r="H202" t="s">
        <v>12640</v>
      </c>
      <c r="I202" t="s">
        <v>15</v>
      </c>
      <c r="K202" t="s">
        <v>16</v>
      </c>
      <c r="L202" t="s">
        <v>17</v>
      </c>
      <c r="M202" t="s">
        <v>504</v>
      </c>
    </row>
    <row r="203" spans="1:13" x14ac:dyDescent="0.3">
      <c r="A203" t="s">
        <v>11</v>
      </c>
      <c r="C203" t="s">
        <v>11813</v>
      </c>
      <c r="D203">
        <v>75</v>
      </c>
      <c r="E203" s="1">
        <v>1299156</v>
      </c>
      <c r="G203" t="s">
        <v>34</v>
      </c>
      <c r="H203" t="s">
        <v>11815</v>
      </c>
      <c r="I203" t="s">
        <v>15</v>
      </c>
      <c r="K203" t="s">
        <v>16</v>
      </c>
      <c r="L203" t="s">
        <v>17</v>
      </c>
      <c r="M203" t="s">
        <v>217</v>
      </c>
    </row>
    <row r="204" spans="1:13" x14ac:dyDescent="0.3">
      <c r="A204" t="s">
        <v>11</v>
      </c>
      <c r="C204" t="s">
        <v>11813</v>
      </c>
      <c r="D204">
        <v>25</v>
      </c>
      <c r="E204" s="1">
        <v>4000000</v>
      </c>
      <c r="G204" t="s">
        <v>13</v>
      </c>
      <c r="H204" t="s">
        <v>11823</v>
      </c>
      <c r="I204" t="s">
        <v>15</v>
      </c>
      <c r="K204" t="s">
        <v>16</v>
      </c>
      <c r="L204" t="s">
        <v>17</v>
      </c>
      <c r="M204" t="s">
        <v>66</v>
      </c>
    </row>
    <row r="205" spans="1:13" x14ac:dyDescent="0.3">
      <c r="A205" t="s">
        <v>11</v>
      </c>
      <c r="C205" t="s">
        <v>11813</v>
      </c>
      <c r="D205">
        <v>68</v>
      </c>
      <c r="E205" s="1">
        <v>6487492</v>
      </c>
      <c r="G205" t="s">
        <v>13</v>
      </c>
      <c r="H205" t="s">
        <v>11876</v>
      </c>
      <c r="I205" t="s">
        <v>15</v>
      </c>
      <c r="K205" t="s">
        <v>16</v>
      </c>
      <c r="L205" t="s">
        <v>38</v>
      </c>
      <c r="M205" t="s">
        <v>82</v>
      </c>
    </row>
    <row r="206" spans="1:13" x14ac:dyDescent="0.3">
      <c r="A206" t="s">
        <v>11</v>
      </c>
      <c r="C206" t="s">
        <v>11813</v>
      </c>
      <c r="D206">
        <v>27</v>
      </c>
      <c r="E206" s="1">
        <v>802500</v>
      </c>
      <c r="G206" t="s">
        <v>364</v>
      </c>
      <c r="H206" t="s">
        <v>11900</v>
      </c>
      <c r="I206" t="s">
        <v>15</v>
      </c>
      <c r="K206" t="s">
        <v>16</v>
      </c>
      <c r="L206" t="s">
        <v>44</v>
      </c>
      <c r="M206" t="s">
        <v>4169</v>
      </c>
    </row>
    <row r="207" spans="1:13" x14ac:dyDescent="0.3">
      <c r="A207" t="s">
        <v>11</v>
      </c>
      <c r="C207" t="s">
        <v>11813</v>
      </c>
      <c r="D207">
        <v>30</v>
      </c>
      <c r="E207" s="1">
        <v>2820741</v>
      </c>
      <c r="G207" t="s">
        <v>13</v>
      </c>
      <c r="H207" t="s">
        <v>11919</v>
      </c>
      <c r="I207" t="s">
        <v>15</v>
      </c>
      <c r="K207" t="s">
        <v>16</v>
      </c>
      <c r="L207" t="s">
        <v>17</v>
      </c>
      <c r="M207" t="s">
        <v>18</v>
      </c>
    </row>
    <row r="208" spans="1:13" x14ac:dyDescent="0.3">
      <c r="A208" t="s">
        <v>11</v>
      </c>
      <c r="C208" t="s">
        <v>11813</v>
      </c>
      <c r="D208">
        <v>80</v>
      </c>
      <c r="E208" s="1">
        <v>4802478</v>
      </c>
      <c r="G208" t="s">
        <v>13</v>
      </c>
      <c r="H208" t="s">
        <v>11941</v>
      </c>
      <c r="I208" t="s">
        <v>15</v>
      </c>
      <c r="K208" t="s">
        <v>16</v>
      </c>
      <c r="L208" t="s">
        <v>115</v>
      </c>
      <c r="M208" t="s">
        <v>82</v>
      </c>
    </row>
    <row r="209" spans="1:13" x14ac:dyDescent="0.3">
      <c r="A209" t="s">
        <v>11</v>
      </c>
      <c r="C209" t="s">
        <v>11813</v>
      </c>
      <c r="D209">
        <v>59</v>
      </c>
      <c r="E209" s="1">
        <v>4999324</v>
      </c>
      <c r="G209" t="s">
        <v>34</v>
      </c>
      <c r="H209" t="s">
        <v>11944</v>
      </c>
      <c r="I209" t="s">
        <v>15</v>
      </c>
      <c r="K209" t="s">
        <v>16</v>
      </c>
      <c r="L209" t="s">
        <v>1625</v>
      </c>
      <c r="M209" t="s">
        <v>61</v>
      </c>
    </row>
    <row r="210" spans="1:13" x14ac:dyDescent="0.3">
      <c r="A210" t="s">
        <v>11</v>
      </c>
      <c r="C210" t="s">
        <v>11813</v>
      </c>
      <c r="D210">
        <v>62</v>
      </c>
      <c r="E210" s="1">
        <v>2399261</v>
      </c>
      <c r="G210" t="s">
        <v>13</v>
      </c>
      <c r="H210" t="s">
        <v>11977</v>
      </c>
      <c r="I210" t="s">
        <v>15</v>
      </c>
      <c r="K210" t="s">
        <v>16</v>
      </c>
      <c r="L210" t="s">
        <v>38</v>
      </c>
      <c r="M210" t="s">
        <v>101</v>
      </c>
    </row>
    <row r="211" spans="1:13" x14ac:dyDescent="0.3">
      <c r="A211" t="s">
        <v>11</v>
      </c>
      <c r="C211" t="s">
        <v>11813</v>
      </c>
      <c r="D211">
        <v>26</v>
      </c>
      <c r="E211" s="1">
        <v>200000</v>
      </c>
      <c r="G211" t="s">
        <v>34</v>
      </c>
      <c r="H211" t="s">
        <v>12067</v>
      </c>
      <c r="I211" t="s">
        <v>15</v>
      </c>
      <c r="K211" t="s">
        <v>16</v>
      </c>
      <c r="L211" t="s">
        <v>17</v>
      </c>
      <c r="M211" t="s">
        <v>61</v>
      </c>
    </row>
    <row r="212" spans="1:13" x14ac:dyDescent="0.3">
      <c r="A212" t="s">
        <v>11</v>
      </c>
      <c r="C212" t="s">
        <v>12673</v>
      </c>
      <c r="D212">
        <v>82</v>
      </c>
      <c r="E212" s="1">
        <v>307014937</v>
      </c>
      <c r="G212" t="s">
        <v>34</v>
      </c>
      <c r="H212" t="s">
        <v>10103</v>
      </c>
      <c r="I212" t="s">
        <v>15</v>
      </c>
      <c r="K212" t="s">
        <v>16</v>
      </c>
      <c r="L212" t="s">
        <v>17</v>
      </c>
      <c r="M212" t="s">
        <v>75</v>
      </c>
    </row>
    <row r="213" spans="1:13" x14ac:dyDescent="0.3">
      <c r="A213" t="s">
        <v>11</v>
      </c>
      <c r="C213" t="s">
        <v>12673</v>
      </c>
      <c r="D213">
        <v>23</v>
      </c>
      <c r="E213" s="1">
        <v>1023036</v>
      </c>
      <c r="G213" t="s">
        <v>34</v>
      </c>
      <c r="H213" t="s">
        <v>12702</v>
      </c>
      <c r="I213" t="s">
        <v>15</v>
      </c>
      <c r="K213" t="s">
        <v>16</v>
      </c>
      <c r="L213" t="s">
        <v>170</v>
      </c>
      <c r="M213" t="s">
        <v>61</v>
      </c>
    </row>
    <row r="214" spans="1:13" x14ac:dyDescent="0.3">
      <c r="A214" t="s">
        <v>11</v>
      </c>
      <c r="C214" t="s">
        <v>12673</v>
      </c>
      <c r="D214">
        <v>25</v>
      </c>
      <c r="E214" s="1">
        <v>231720</v>
      </c>
      <c r="G214" t="s">
        <v>13</v>
      </c>
      <c r="H214" t="s">
        <v>12725</v>
      </c>
      <c r="I214" t="s">
        <v>15</v>
      </c>
      <c r="K214" t="s">
        <v>16</v>
      </c>
      <c r="L214" t="s">
        <v>17</v>
      </c>
      <c r="M214" t="s">
        <v>66</v>
      </c>
    </row>
    <row r="215" spans="1:13" x14ac:dyDescent="0.3">
      <c r="A215" t="s">
        <v>11</v>
      </c>
      <c r="C215" t="s">
        <v>12673</v>
      </c>
      <c r="D215">
        <v>40</v>
      </c>
      <c r="E215" s="1">
        <v>878292</v>
      </c>
      <c r="G215" t="s">
        <v>13</v>
      </c>
      <c r="H215" t="s">
        <v>12729</v>
      </c>
      <c r="I215" t="s">
        <v>15</v>
      </c>
      <c r="K215" t="s">
        <v>16</v>
      </c>
      <c r="L215" t="s">
        <v>17</v>
      </c>
      <c r="M215" t="s">
        <v>18</v>
      </c>
    </row>
    <row r="216" spans="1:13" x14ac:dyDescent="0.3">
      <c r="A216" t="s">
        <v>11</v>
      </c>
      <c r="C216" t="s">
        <v>12673</v>
      </c>
      <c r="D216">
        <v>15</v>
      </c>
      <c r="E216" s="1">
        <v>5085000</v>
      </c>
      <c r="G216" t="s">
        <v>34</v>
      </c>
      <c r="H216" t="s">
        <v>12236</v>
      </c>
      <c r="I216" t="s">
        <v>15</v>
      </c>
      <c r="K216" t="s">
        <v>16</v>
      </c>
      <c r="L216" t="s">
        <v>38</v>
      </c>
      <c r="M216" t="s">
        <v>504</v>
      </c>
    </row>
    <row r="217" spans="1:13" x14ac:dyDescent="0.3">
      <c r="A217" t="s">
        <v>11</v>
      </c>
      <c r="C217" t="s">
        <v>12673</v>
      </c>
      <c r="D217">
        <v>10</v>
      </c>
      <c r="E217" s="1">
        <v>110062</v>
      </c>
      <c r="G217" t="s">
        <v>34</v>
      </c>
      <c r="H217" t="s">
        <v>12796</v>
      </c>
      <c r="I217" t="s">
        <v>15</v>
      </c>
      <c r="K217" t="s">
        <v>16</v>
      </c>
      <c r="L217" t="s">
        <v>17</v>
      </c>
      <c r="M217" t="s">
        <v>217</v>
      </c>
    </row>
    <row r="218" spans="1:13" x14ac:dyDescent="0.3">
      <c r="A218" t="s">
        <v>11</v>
      </c>
      <c r="C218" t="s">
        <v>11494</v>
      </c>
      <c r="D218">
        <v>33</v>
      </c>
      <c r="E218" s="1">
        <v>4606004</v>
      </c>
      <c r="G218" t="s">
        <v>69</v>
      </c>
      <c r="H218" t="s">
        <v>11502</v>
      </c>
      <c r="I218" t="s">
        <v>15</v>
      </c>
      <c r="K218" t="s">
        <v>16</v>
      </c>
      <c r="L218" t="s">
        <v>38</v>
      </c>
      <c r="M218" t="s">
        <v>3775</v>
      </c>
    </row>
    <row r="219" spans="1:13" x14ac:dyDescent="0.3">
      <c r="A219" t="s">
        <v>11</v>
      </c>
      <c r="C219" t="s">
        <v>12803</v>
      </c>
      <c r="D219">
        <v>36</v>
      </c>
      <c r="E219" s="1">
        <v>649750</v>
      </c>
      <c r="G219" t="s">
        <v>34</v>
      </c>
      <c r="H219" t="s">
        <v>12866</v>
      </c>
      <c r="I219" t="s">
        <v>15</v>
      </c>
      <c r="K219" t="s">
        <v>16</v>
      </c>
      <c r="L219" t="s">
        <v>17</v>
      </c>
      <c r="M219" t="s">
        <v>740</v>
      </c>
    </row>
    <row r="220" spans="1:13" x14ac:dyDescent="0.3">
      <c r="A220" t="s">
        <v>11</v>
      </c>
      <c r="C220" t="s">
        <v>12803</v>
      </c>
      <c r="D220">
        <v>6</v>
      </c>
      <c r="E220" s="1">
        <v>124874</v>
      </c>
      <c r="G220" t="s">
        <v>13</v>
      </c>
      <c r="H220" t="s">
        <v>12921</v>
      </c>
      <c r="I220" t="s">
        <v>15</v>
      </c>
      <c r="K220" t="s">
        <v>16</v>
      </c>
      <c r="L220" t="s">
        <v>17</v>
      </c>
      <c r="M220" t="s">
        <v>18</v>
      </c>
    </row>
    <row r="221" spans="1:13" x14ac:dyDescent="0.3">
      <c r="A221" t="s">
        <v>11</v>
      </c>
      <c r="C221" t="s">
        <v>11317</v>
      </c>
      <c r="D221">
        <v>26</v>
      </c>
      <c r="E221" s="1">
        <v>933663</v>
      </c>
      <c r="G221" t="s">
        <v>34</v>
      </c>
      <c r="H221" t="s">
        <v>11346</v>
      </c>
      <c r="I221" t="s">
        <v>15</v>
      </c>
      <c r="K221" t="s">
        <v>16</v>
      </c>
      <c r="L221" t="s">
        <v>38</v>
      </c>
      <c r="M221" t="s">
        <v>217</v>
      </c>
    </row>
    <row r="222" spans="1:13" x14ac:dyDescent="0.3">
      <c r="A222" t="s">
        <v>11</v>
      </c>
      <c r="C222" t="s">
        <v>11317</v>
      </c>
      <c r="D222">
        <v>64</v>
      </c>
      <c r="E222" s="1">
        <v>6670303</v>
      </c>
      <c r="G222" t="s">
        <v>13</v>
      </c>
      <c r="H222" t="s">
        <v>11358</v>
      </c>
      <c r="I222" t="s">
        <v>15</v>
      </c>
      <c r="K222" t="s">
        <v>16</v>
      </c>
      <c r="L222" t="s">
        <v>170</v>
      </c>
      <c r="M222" t="s">
        <v>580</v>
      </c>
    </row>
    <row r="223" spans="1:13" x14ac:dyDescent="0.3">
      <c r="A223" t="s">
        <v>11</v>
      </c>
      <c r="C223" t="s">
        <v>11317</v>
      </c>
      <c r="D223">
        <v>114</v>
      </c>
      <c r="E223" s="1">
        <v>12039172</v>
      </c>
      <c r="G223" t="s">
        <v>13</v>
      </c>
      <c r="H223" t="s">
        <v>11362</v>
      </c>
      <c r="I223" t="s">
        <v>15</v>
      </c>
      <c r="K223" t="s">
        <v>16</v>
      </c>
      <c r="L223" t="s">
        <v>1625</v>
      </c>
      <c r="M223" t="s">
        <v>11363</v>
      </c>
    </row>
    <row r="224" spans="1:13" x14ac:dyDescent="0.3">
      <c r="A224" t="s">
        <v>11</v>
      </c>
      <c r="C224" t="s">
        <v>11317</v>
      </c>
      <c r="D224">
        <v>36</v>
      </c>
      <c r="E224" s="1">
        <v>1298328</v>
      </c>
      <c r="G224" t="s">
        <v>571</v>
      </c>
      <c r="H224" t="s">
        <v>11376</v>
      </c>
      <c r="I224" t="s">
        <v>15</v>
      </c>
      <c r="K224" t="s">
        <v>16</v>
      </c>
      <c r="L224" t="s">
        <v>17</v>
      </c>
      <c r="M224" t="s">
        <v>11377</v>
      </c>
    </row>
    <row r="225" spans="1:13" x14ac:dyDescent="0.3">
      <c r="A225" t="s">
        <v>11</v>
      </c>
      <c r="C225" t="s">
        <v>11317</v>
      </c>
      <c r="D225">
        <v>37</v>
      </c>
      <c r="E225" s="1">
        <v>1040124</v>
      </c>
      <c r="G225" t="s">
        <v>13</v>
      </c>
      <c r="H225" t="s">
        <v>11402</v>
      </c>
      <c r="I225" t="s">
        <v>15</v>
      </c>
      <c r="K225" t="s">
        <v>16</v>
      </c>
      <c r="L225" t="s">
        <v>17</v>
      </c>
      <c r="M225" t="s">
        <v>82</v>
      </c>
    </row>
    <row r="226" spans="1:13" x14ac:dyDescent="0.3">
      <c r="A226" t="s">
        <v>11</v>
      </c>
      <c r="C226" t="s">
        <v>11317</v>
      </c>
      <c r="D226">
        <v>19</v>
      </c>
      <c r="E226" s="1">
        <v>260031</v>
      </c>
      <c r="G226" t="s">
        <v>13</v>
      </c>
      <c r="H226" t="s">
        <v>11403</v>
      </c>
      <c r="I226" t="s">
        <v>15</v>
      </c>
      <c r="K226" t="s">
        <v>16</v>
      </c>
      <c r="L226" t="s">
        <v>17</v>
      </c>
      <c r="M226" t="s">
        <v>82</v>
      </c>
    </row>
    <row r="227" spans="1:13" x14ac:dyDescent="0.3">
      <c r="A227" t="s">
        <v>11</v>
      </c>
      <c r="C227" t="s">
        <v>11254</v>
      </c>
      <c r="D227">
        <v>116</v>
      </c>
      <c r="E227" s="1">
        <v>2196319</v>
      </c>
      <c r="G227" t="s">
        <v>13</v>
      </c>
      <c r="H227" t="s">
        <v>11274</v>
      </c>
      <c r="I227" t="s">
        <v>15</v>
      </c>
      <c r="K227" t="s">
        <v>16</v>
      </c>
      <c r="L227" t="s">
        <v>248</v>
      </c>
      <c r="M227" t="s">
        <v>82</v>
      </c>
    </row>
    <row r="228" spans="1:13" x14ac:dyDescent="0.3">
      <c r="A228" t="s">
        <v>11</v>
      </c>
      <c r="C228" t="s">
        <v>11613</v>
      </c>
      <c r="D228">
        <v>8</v>
      </c>
      <c r="E228" s="1">
        <v>272300</v>
      </c>
      <c r="G228" t="s">
        <v>34</v>
      </c>
      <c r="H228" t="s">
        <v>11723</v>
      </c>
      <c r="I228" t="s">
        <v>15</v>
      </c>
      <c r="K228" t="s">
        <v>16</v>
      </c>
      <c r="L228" t="s">
        <v>17</v>
      </c>
      <c r="M228" t="s">
        <v>61</v>
      </c>
    </row>
    <row r="229" spans="1:13" x14ac:dyDescent="0.3">
      <c r="A229" t="s">
        <v>11</v>
      </c>
      <c r="C229" t="s">
        <v>11420</v>
      </c>
      <c r="D229">
        <v>94</v>
      </c>
      <c r="E229" s="1">
        <v>1788960</v>
      </c>
      <c r="G229" t="s">
        <v>34</v>
      </c>
      <c r="H229" t="s">
        <v>11443</v>
      </c>
      <c r="I229" t="s">
        <v>15</v>
      </c>
      <c r="K229" t="s">
        <v>16</v>
      </c>
      <c r="L229" t="s">
        <v>44</v>
      </c>
      <c r="M229" t="s">
        <v>75</v>
      </c>
    </row>
    <row r="230" spans="1:13" x14ac:dyDescent="0.3">
      <c r="A230" t="s">
        <v>11</v>
      </c>
      <c r="C230" t="s">
        <v>10589</v>
      </c>
      <c r="D230">
        <v>45</v>
      </c>
      <c r="E230" s="1">
        <v>2998602</v>
      </c>
      <c r="G230" t="s">
        <v>571</v>
      </c>
      <c r="H230" t="s">
        <v>10649</v>
      </c>
      <c r="I230" t="s">
        <v>15</v>
      </c>
      <c r="K230" t="s">
        <v>16</v>
      </c>
      <c r="L230" t="s">
        <v>17</v>
      </c>
      <c r="M230" t="s">
        <v>10650</v>
      </c>
    </row>
    <row r="231" spans="1:13" x14ac:dyDescent="0.3">
      <c r="A231" t="s">
        <v>11</v>
      </c>
      <c r="C231" t="s">
        <v>10589</v>
      </c>
      <c r="D231">
        <v>67</v>
      </c>
      <c r="E231" s="1">
        <v>18320581</v>
      </c>
      <c r="G231" t="s">
        <v>34</v>
      </c>
      <c r="H231" t="s">
        <v>10667</v>
      </c>
      <c r="I231" t="s">
        <v>15</v>
      </c>
      <c r="K231" t="s">
        <v>16</v>
      </c>
      <c r="L231" t="s">
        <v>17</v>
      </c>
      <c r="M231" t="s">
        <v>217</v>
      </c>
    </row>
    <row r="232" spans="1:13" x14ac:dyDescent="0.3">
      <c r="A232" t="s">
        <v>11</v>
      </c>
      <c r="C232" t="s">
        <v>10589</v>
      </c>
      <c r="D232">
        <v>63</v>
      </c>
      <c r="E232" s="1">
        <v>57976888</v>
      </c>
      <c r="G232" t="s">
        <v>571</v>
      </c>
      <c r="H232" t="s">
        <v>10669</v>
      </c>
      <c r="I232" t="s">
        <v>15</v>
      </c>
      <c r="K232" t="s">
        <v>16</v>
      </c>
      <c r="L232" t="s">
        <v>17</v>
      </c>
      <c r="M232" t="s">
        <v>10670</v>
      </c>
    </row>
    <row r="233" spans="1:13" x14ac:dyDescent="0.3">
      <c r="A233" t="s">
        <v>11</v>
      </c>
      <c r="C233" t="s">
        <v>10589</v>
      </c>
      <c r="D233">
        <v>35</v>
      </c>
      <c r="E233" s="1">
        <v>5197417</v>
      </c>
      <c r="G233" t="s">
        <v>13</v>
      </c>
      <c r="H233" t="s">
        <v>10753</v>
      </c>
      <c r="I233" t="s">
        <v>15</v>
      </c>
      <c r="K233" t="s">
        <v>16</v>
      </c>
      <c r="L233" t="s">
        <v>17</v>
      </c>
      <c r="M233" t="s">
        <v>66</v>
      </c>
    </row>
    <row r="234" spans="1:13" x14ac:dyDescent="0.3">
      <c r="A234" t="s">
        <v>11</v>
      </c>
      <c r="C234" t="s">
        <v>10589</v>
      </c>
      <c r="D234">
        <v>120</v>
      </c>
      <c r="E234" s="1">
        <v>30000000</v>
      </c>
      <c r="G234" t="s">
        <v>34</v>
      </c>
      <c r="H234" t="s">
        <v>10774</v>
      </c>
      <c r="I234" t="s">
        <v>15</v>
      </c>
      <c r="K234" t="s">
        <v>16</v>
      </c>
      <c r="L234" t="s">
        <v>17</v>
      </c>
      <c r="M234" t="s">
        <v>75</v>
      </c>
    </row>
    <row r="235" spans="1:13" x14ac:dyDescent="0.3">
      <c r="A235" t="s">
        <v>11</v>
      </c>
      <c r="C235" t="s">
        <v>9547</v>
      </c>
      <c r="D235">
        <v>45</v>
      </c>
      <c r="E235" s="1">
        <v>6022666</v>
      </c>
      <c r="G235" t="s">
        <v>34</v>
      </c>
      <c r="H235" t="s">
        <v>9566</v>
      </c>
      <c r="I235" t="s">
        <v>15</v>
      </c>
      <c r="K235" t="s">
        <v>16</v>
      </c>
      <c r="L235" t="s">
        <v>44</v>
      </c>
      <c r="M235" t="s">
        <v>61</v>
      </c>
    </row>
    <row r="236" spans="1:13" x14ac:dyDescent="0.3">
      <c r="A236" t="s">
        <v>11</v>
      </c>
      <c r="C236" t="s">
        <v>9547</v>
      </c>
      <c r="D236">
        <v>21</v>
      </c>
      <c r="E236" s="1">
        <v>2997608</v>
      </c>
      <c r="G236" t="s">
        <v>13</v>
      </c>
      <c r="H236" t="s">
        <v>9574</v>
      </c>
      <c r="I236" t="s">
        <v>15</v>
      </c>
      <c r="K236" t="s">
        <v>16</v>
      </c>
      <c r="L236" t="s">
        <v>38</v>
      </c>
      <c r="M236" t="s">
        <v>101</v>
      </c>
    </row>
    <row r="237" spans="1:13" x14ac:dyDescent="0.3">
      <c r="A237" t="s">
        <v>11</v>
      </c>
      <c r="C237" t="s">
        <v>9547</v>
      </c>
      <c r="D237">
        <v>91</v>
      </c>
      <c r="E237" s="1">
        <v>2991110</v>
      </c>
      <c r="G237" t="s">
        <v>13</v>
      </c>
      <c r="H237" t="s">
        <v>9601</v>
      </c>
      <c r="I237" t="s">
        <v>15</v>
      </c>
      <c r="K237" t="s">
        <v>16</v>
      </c>
      <c r="L237" t="s">
        <v>115</v>
      </c>
      <c r="M237" t="s">
        <v>105</v>
      </c>
    </row>
    <row r="238" spans="1:13" x14ac:dyDescent="0.3">
      <c r="A238" t="s">
        <v>11</v>
      </c>
      <c r="C238" t="s">
        <v>9547</v>
      </c>
      <c r="D238">
        <v>43</v>
      </c>
      <c r="E238" s="1">
        <v>4999773</v>
      </c>
      <c r="G238" t="s">
        <v>13</v>
      </c>
      <c r="H238" t="s">
        <v>9604</v>
      </c>
      <c r="I238" t="s">
        <v>15</v>
      </c>
      <c r="K238" t="s">
        <v>16</v>
      </c>
      <c r="L238" t="s">
        <v>17</v>
      </c>
      <c r="M238" t="s">
        <v>82</v>
      </c>
    </row>
    <row r="239" spans="1:13" x14ac:dyDescent="0.3">
      <c r="A239" t="s">
        <v>11</v>
      </c>
      <c r="C239" t="s">
        <v>9547</v>
      </c>
      <c r="D239">
        <v>77</v>
      </c>
      <c r="E239" s="1">
        <v>3613242</v>
      </c>
      <c r="G239" t="s">
        <v>34</v>
      </c>
      <c r="H239" t="s">
        <v>9607</v>
      </c>
      <c r="I239" t="s">
        <v>15</v>
      </c>
      <c r="K239" t="s">
        <v>16</v>
      </c>
      <c r="L239" t="s">
        <v>17</v>
      </c>
      <c r="M239" t="s">
        <v>61</v>
      </c>
    </row>
    <row r="240" spans="1:13" x14ac:dyDescent="0.3">
      <c r="A240" t="s">
        <v>11</v>
      </c>
      <c r="C240" t="s">
        <v>9547</v>
      </c>
      <c r="D240">
        <v>37</v>
      </c>
      <c r="E240" s="1">
        <v>1299500</v>
      </c>
      <c r="G240" t="s">
        <v>13</v>
      </c>
      <c r="H240" t="s">
        <v>9629</v>
      </c>
      <c r="I240" t="s">
        <v>15</v>
      </c>
      <c r="K240" t="s">
        <v>16</v>
      </c>
      <c r="L240" t="s">
        <v>17</v>
      </c>
      <c r="M240" t="s">
        <v>82</v>
      </c>
    </row>
    <row r="241" spans="1:13" x14ac:dyDescent="0.3">
      <c r="A241" t="s">
        <v>11</v>
      </c>
      <c r="C241" t="s">
        <v>9547</v>
      </c>
      <c r="D241">
        <v>34</v>
      </c>
      <c r="E241" s="1">
        <v>581376</v>
      </c>
      <c r="G241" t="s">
        <v>13</v>
      </c>
      <c r="H241" t="s">
        <v>9738</v>
      </c>
      <c r="I241" t="s">
        <v>15</v>
      </c>
      <c r="K241" t="s">
        <v>16</v>
      </c>
      <c r="L241" t="s">
        <v>17</v>
      </c>
      <c r="M241" t="s">
        <v>82</v>
      </c>
    </row>
    <row r="242" spans="1:13" x14ac:dyDescent="0.3">
      <c r="A242" t="s">
        <v>11</v>
      </c>
      <c r="C242" t="s">
        <v>9547</v>
      </c>
      <c r="D242">
        <v>51</v>
      </c>
      <c r="E242" s="1">
        <v>1117685</v>
      </c>
      <c r="G242" t="s">
        <v>13</v>
      </c>
      <c r="H242" t="s">
        <v>10032</v>
      </c>
      <c r="I242" t="s">
        <v>15</v>
      </c>
      <c r="K242" t="s">
        <v>16</v>
      </c>
      <c r="L242" t="s">
        <v>17</v>
      </c>
      <c r="M242" t="s">
        <v>450</v>
      </c>
    </row>
    <row r="243" spans="1:13" x14ac:dyDescent="0.3">
      <c r="A243" t="s">
        <v>11</v>
      </c>
      <c r="C243" t="s">
        <v>9396</v>
      </c>
      <c r="D243">
        <v>34</v>
      </c>
      <c r="E243" s="1">
        <v>800000</v>
      </c>
      <c r="G243" t="s">
        <v>13</v>
      </c>
      <c r="H243" t="s">
        <v>9444</v>
      </c>
      <c r="I243" t="s">
        <v>15</v>
      </c>
      <c r="K243" t="s">
        <v>16</v>
      </c>
      <c r="L243" t="s">
        <v>17</v>
      </c>
      <c r="M243" t="s">
        <v>18</v>
      </c>
    </row>
    <row r="244" spans="1:13" x14ac:dyDescent="0.3">
      <c r="A244" t="s">
        <v>11</v>
      </c>
      <c r="C244" t="s">
        <v>10901</v>
      </c>
      <c r="D244">
        <v>18</v>
      </c>
      <c r="E244" s="1">
        <v>1155844</v>
      </c>
      <c r="G244" t="s">
        <v>13</v>
      </c>
      <c r="H244" t="s">
        <v>10923</v>
      </c>
      <c r="I244" t="s">
        <v>15</v>
      </c>
      <c r="K244" t="s">
        <v>16</v>
      </c>
      <c r="L244" t="s">
        <v>17</v>
      </c>
      <c r="M244" t="s">
        <v>345</v>
      </c>
    </row>
    <row r="245" spans="1:13" x14ac:dyDescent="0.3">
      <c r="A245" t="s">
        <v>11</v>
      </c>
      <c r="C245" t="s">
        <v>10083</v>
      </c>
      <c r="D245">
        <v>72</v>
      </c>
      <c r="E245" s="1">
        <v>224310232</v>
      </c>
      <c r="G245" t="s">
        <v>34</v>
      </c>
      <c r="H245" t="s">
        <v>10103</v>
      </c>
      <c r="I245" t="s">
        <v>15</v>
      </c>
      <c r="K245" t="s">
        <v>16</v>
      </c>
      <c r="L245" t="s">
        <v>360</v>
      </c>
      <c r="M245" t="s">
        <v>75</v>
      </c>
    </row>
    <row r="246" spans="1:13" x14ac:dyDescent="0.3">
      <c r="A246" t="s">
        <v>11</v>
      </c>
      <c r="C246" t="s">
        <v>10083</v>
      </c>
      <c r="D246">
        <v>6</v>
      </c>
      <c r="E246" s="1">
        <v>49997</v>
      </c>
      <c r="G246" t="s">
        <v>34</v>
      </c>
      <c r="H246" t="s">
        <v>10150</v>
      </c>
      <c r="I246" t="s">
        <v>15</v>
      </c>
      <c r="K246" t="s">
        <v>16</v>
      </c>
      <c r="L246" t="s">
        <v>17</v>
      </c>
      <c r="M246" t="s">
        <v>61</v>
      </c>
    </row>
    <row r="247" spans="1:13" x14ac:dyDescent="0.3">
      <c r="A247" t="s">
        <v>11</v>
      </c>
      <c r="C247" t="s">
        <v>11140</v>
      </c>
      <c r="D247">
        <v>6</v>
      </c>
      <c r="E247" s="1">
        <v>79642</v>
      </c>
      <c r="G247" t="s">
        <v>34</v>
      </c>
      <c r="H247" t="s">
        <v>11190</v>
      </c>
      <c r="I247" t="s">
        <v>15</v>
      </c>
      <c r="K247" t="s">
        <v>16</v>
      </c>
      <c r="L247" t="s">
        <v>248</v>
      </c>
      <c r="M247" t="s">
        <v>61</v>
      </c>
    </row>
    <row r="248" spans="1:13" x14ac:dyDescent="0.3">
      <c r="A248" t="s">
        <v>11</v>
      </c>
      <c r="C248" t="s">
        <v>11197</v>
      </c>
      <c r="D248">
        <v>13</v>
      </c>
      <c r="E248" s="1">
        <v>2193551</v>
      </c>
      <c r="G248" t="s">
        <v>13</v>
      </c>
      <c r="H248" t="s">
        <v>11196</v>
      </c>
      <c r="I248" t="s">
        <v>15</v>
      </c>
      <c r="K248" t="s">
        <v>16</v>
      </c>
      <c r="L248" t="s">
        <v>17</v>
      </c>
      <c r="M248" t="s">
        <v>18</v>
      </c>
    </row>
    <row r="249" spans="1:13" x14ac:dyDescent="0.3">
      <c r="A249" t="s">
        <v>11</v>
      </c>
      <c r="C249" t="s">
        <v>8196</v>
      </c>
      <c r="D249">
        <v>60</v>
      </c>
      <c r="E249" s="1">
        <v>50000000</v>
      </c>
      <c r="G249" t="s">
        <v>69</v>
      </c>
      <c r="H249" t="s">
        <v>77</v>
      </c>
      <c r="I249" t="s">
        <v>15</v>
      </c>
      <c r="K249" t="s">
        <v>16</v>
      </c>
      <c r="L249" t="s">
        <v>17</v>
      </c>
      <c r="M249" t="s">
        <v>39</v>
      </c>
    </row>
    <row r="250" spans="1:13" x14ac:dyDescent="0.3">
      <c r="A250" t="s">
        <v>11</v>
      </c>
      <c r="C250" t="s">
        <v>8196</v>
      </c>
      <c r="D250">
        <v>82</v>
      </c>
      <c r="E250" s="1">
        <v>15180838</v>
      </c>
      <c r="G250" t="s">
        <v>34</v>
      </c>
      <c r="H250" t="s">
        <v>8267</v>
      </c>
      <c r="I250" t="s">
        <v>15</v>
      </c>
      <c r="K250" t="s">
        <v>16</v>
      </c>
      <c r="L250" t="s">
        <v>38</v>
      </c>
      <c r="M250" t="s">
        <v>217</v>
      </c>
    </row>
    <row r="251" spans="1:13" x14ac:dyDescent="0.3">
      <c r="A251" t="s">
        <v>11</v>
      </c>
      <c r="C251" t="s">
        <v>8196</v>
      </c>
      <c r="D251">
        <v>48</v>
      </c>
      <c r="E251" s="1">
        <v>7812946</v>
      </c>
      <c r="G251" t="s">
        <v>34</v>
      </c>
      <c r="H251" t="s">
        <v>8285</v>
      </c>
      <c r="I251" t="s">
        <v>15</v>
      </c>
      <c r="K251" t="s">
        <v>16</v>
      </c>
      <c r="L251" t="s">
        <v>17</v>
      </c>
      <c r="M251" t="s">
        <v>61</v>
      </c>
    </row>
    <row r="252" spans="1:13" x14ac:dyDescent="0.3">
      <c r="A252" t="s">
        <v>11</v>
      </c>
      <c r="C252" t="s">
        <v>8196</v>
      </c>
      <c r="D252">
        <v>47</v>
      </c>
      <c r="E252" s="1">
        <v>2999002</v>
      </c>
      <c r="G252" t="s">
        <v>13</v>
      </c>
      <c r="H252" t="s">
        <v>8340</v>
      </c>
      <c r="I252" t="s">
        <v>15</v>
      </c>
      <c r="K252" t="s">
        <v>16</v>
      </c>
      <c r="L252" t="s">
        <v>38</v>
      </c>
      <c r="M252" t="s">
        <v>66</v>
      </c>
    </row>
    <row r="253" spans="1:13" x14ac:dyDescent="0.3">
      <c r="A253" t="s">
        <v>11</v>
      </c>
      <c r="C253" t="s">
        <v>7634</v>
      </c>
      <c r="D253">
        <v>89</v>
      </c>
      <c r="E253" s="1">
        <v>4608904</v>
      </c>
      <c r="G253" t="s">
        <v>13</v>
      </c>
      <c r="H253" t="s">
        <v>7644</v>
      </c>
      <c r="I253" t="s">
        <v>15</v>
      </c>
      <c r="K253" t="s">
        <v>16</v>
      </c>
      <c r="L253" t="s">
        <v>17</v>
      </c>
      <c r="M253" t="s">
        <v>66</v>
      </c>
    </row>
    <row r="254" spans="1:13" x14ac:dyDescent="0.3">
      <c r="A254" t="s">
        <v>11</v>
      </c>
      <c r="C254" t="s">
        <v>7634</v>
      </c>
      <c r="D254">
        <v>24</v>
      </c>
      <c r="E254" s="1">
        <v>816667</v>
      </c>
      <c r="G254" t="s">
        <v>13</v>
      </c>
      <c r="H254" t="s">
        <v>7661</v>
      </c>
      <c r="I254" t="s">
        <v>15</v>
      </c>
      <c r="K254" t="s">
        <v>16</v>
      </c>
      <c r="L254" t="s">
        <v>17</v>
      </c>
      <c r="M254" t="s">
        <v>105</v>
      </c>
    </row>
    <row r="255" spans="1:13" x14ac:dyDescent="0.3">
      <c r="A255" t="s">
        <v>11</v>
      </c>
      <c r="C255" t="s">
        <v>7634</v>
      </c>
      <c r="D255">
        <v>51</v>
      </c>
      <c r="E255" s="1">
        <v>9595034</v>
      </c>
      <c r="G255" t="s">
        <v>13</v>
      </c>
      <c r="H255" t="s">
        <v>7676</v>
      </c>
      <c r="I255" t="s">
        <v>15</v>
      </c>
      <c r="K255" t="s">
        <v>16</v>
      </c>
      <c r="L255" t="s">
        <v>17</v>
      </c>
      <c r="M255" t="s">
        <v>66</v>
      </c>
    </row>
    <row r="256" spans="1:13" x14ac:dyDescent="0.3">
      <c r="A256" t="s">
        <v>11</v>
      </c>
      <c r="C256" t="s">
        <v>7634</v>
      </c>
      <c r="D256">
        <v>3</v>
      </c>
      <c r="E256" s="1">
        <v>30475</v>
      </c>
      <c r="G256" t="s">
        <v>13</v>
      </c>
      <c r="H256" t="s">
        <v>5134</v>
      </c>
      <c r="I256" t="s">
        <v>15</v>
      </c>
      <c r="K256" t="s">
        <v>16</v>
      </c>
      <c r="L256" t="s">
        <v>38</v>
      </c>
      <c r="M256" t="s">
        <v>82</v>
      </c>
    </row>
    <row r="257" spans="1:13" x14ac:dyDescent="0.3">
      <c r="A257" t="s">
        <v>11</v>
      </c>
      <c r="C257" t="s">
        <v>8560</v>
      </c>
      <c r="D257">
        <v>55</v>
      </c>
      <c r="E257" s="1">
        <v>1672400</v>
      </c>
      <c r="G257" t="s">
        <v>34</v>
      </c>
      <c r="H257" t="s">
        <v>8644</v>
      </c>
      <c r="I257" t="s">
        <v>15</v>
      </c>
      <c r="K257" t="s">
        <v>16</v>
      </c>
      <c r="L257" t="s">
        <v>17</v>
      </c>
      <c r="M257" t="s">
        <v>217</v>
      </c>
    </row>
    <row r="258" spans="1:13" x14ac:dyDescent="0.3">
      <c r="A258" t="s">
        <v>11</v>
      </c>
      <c r="C258" t="s">
        <v>8074</v>
      </c>
      <c r="D258">
        <v>41</v>
      </c>
      <c r="E258" s="1">
        <v>1962708</v>
      </c>
      <c r="G258" t="s">
        <v>13</v>
      </c>
      <c r="H258" t="s">
        <v>8082</v>
      </c>
      <c r="I258" t="s">
        <v>15</v>
      </c>
      <c r="K258" t="s">
        <v>16</v>
      </c>
      <c r="L258" t="s">
        <v>17</v>
      </c>
      <c r="M258" t="s">
        <v>345</v>
      </c>
    </row>
    <row r="259" spans="1:13" x14ac:dyDescent="0.3">
      <c r="A259" t="s">
        <v>11</v>
      </c>
      <c r="C259" t="s">
        <v>8771</v>
      </c>
      <c r="D259">
        <v>55</v>
      </c>
      <c r="E259" s="1">
        <v>12749244</v>
      </c>
      <c r="G259" t="s">
        <v>571</v>
      </c>
      <c r="H259" t="s">
        <v>8788</v>
      </c>
      <c r="I259" t="s">
        <v>15</v>
      </c>
      <c r="K259" t="s">
        <v>16</v>
      </c>
      <c r="L259" t="s">
        <v>17</v>
      </c>
      <c r="M259" t="s">
        <v>8563</v>
      </c>
    </row>
    <row r="260" spans="1:13" x14ac:dyDescent="0.3">
      <c r="A260" t="s">
        <v>11</v>
      </c>
      <c r="C260" t="s">
        <v>9306</v>
      </c>
      <c r="D260">
        <v>40</v>
      </c>
      <c r="E260" s="1">
        <v>4227928</v>
      </c>
      <c r="G260" t="s">
        <v>13</v>
      </c>
      <c r="H260" t="s">
        <v>9328</v>
      </c>
      <c r="I260" t="s">
        <v>15</v>
      </c>
      <c r="K260" t="s">
        <v>16</v>
      </c>
      <c r="L260" t="s">
        <v>17</v>
      </c>
      <c r="M260" t="s">
        <v>31</v>
      </c>
    </row>
    <row r="261" spans="1:13" x14ac:dyDescent="0.3">
      <c r="A261" t="s">
        <v>11</v>
      </c>
      <c r="C261" t="s">
        <v>35176</v>
      </c>
      <c r="D261">
        <v>3</v>
      </c>
      <c r="E261" s="1">
        <v>150000</v>
      </c>
      <c r="G261" t="s">
        <v>34</v>
      </c>
      <c r="H261" t="s">
        <v>35196</v>
      </c>
      <c r="I261" t="s">
        <v>15</v>
      </c>
      <c r="K261" t="s">
        <v>16</v>
      </c>
      <c r="L261" t="s">
        <v>17</v>
      </c>
      <c r="M261" t="s">
        <v>202</v>
      </c>
    </row>
    <row r="262" spans="1:13" x14ac:dyDescent="0.3">
      <c r="A262" t="s">
        <v>11</v>
      </c>
      <c r="C262" t="s">
        <v>34736</v>
      </c>
      <c r="D262">
        <v>59</v>
      </c>
      <c r="E262" s="1">
        <v>3970780</v>
      </c>
      <c r="G262" t="s">
        <v>13</v>
      </c>
      <c r="H262" t="s">
        <v>34775</v>
      </c>
      <c r="I262" t="s">
        <v>15</v>
      </c>
      <c r="K262" t="s">
        <v>16</v>
      </c>
      <c r="L262" t="s">
        <v>17</v>
      </c>
      <c r="M262" t="s">
        <v>66</v>
      </c>
    </row>
    <row r="263" spans="1:13" x14ac:dyDescent="0.3">
      <c r="A263" t="s">
        <v>11</v>
      </c>
      <c r="C263" t="s">
        <v>34736</v>
      </c>
      <c r="D263">
        <v>21</v>
      </c>
      <c r="E263" s="1">
        <v>423627</v>
      </c>
      <c r="G263" t="s">
        <v>34</v>
      </c>
      <c r="H263" t="s">
        <v>11443</v>
      </c>
      <c r="I263" t="s">
        <v>15</v>
      </c>
      <c r="K263" t="s">
        <v>16</v>
      </c>
      <c r="L263" t="s">
        <v>44</v>
      </c>
      <c r="M263" t="s">
        <v>504</v>
      </c>
    </row>
    <row r="264" spans="1:13" x14ac:dyDescent="0.3">
      <c r="A264" t="s">
        <v>11</v>
      </c>
      <c r="C264" t="s">
        <v>35205</v>
      </c>
      <c r="D264">
        <v>34</v>
      </c>
      <c r="E264" s="1">
        <v>6000000</v>
      </c>
      <c r="G264" t="s">
        <v>13</v>
      </c>
      <c r="H264" t="s">
        <v>35223</v>
      </c>
      <c r="I264" t="s">
        <v>15</v>
      </c>
      <c r="K264" t="s">
        <v>16</v>
      </c>
      <c r="L264" t="s">
        <v>17</v>
      </c>
      <c r="M264" t="s">
        <v>66</v>
      </c>
    </row>
    <row r="265" spans="1:13" x14ac:dyDescent="0.3">
      <c r="A265" t="s">
        <v>11</v>
      </c>
      <c r="C265" t="s">
        <v>35205</v>
      </c>
      <c r="D265">
        <v>38</v>
      </c>
      <c r="E265" s="1">
        <v>1469594</v>
      </c>
      <c r="G265" t="s">
        <v>34</v>
      </c>
      <c r="H265" t="s">
        <v>35249</v>
      </c>
      <c r="I265" t="s">
        <v>15</v>
      </c>
      <c r="K265" t="s">
        <v>16</v>
      </c>
      <c r="L265" t="s">
        <v>17</v>
      </c>
      <c r="M265" t="s">
        <v>217</v>
      </c>
    </row>
    <row r="266" spans="1:13" x14ac:dyDescent="0.3">
      <c r="A266" t="s">
        <v>11</v>
      </c>
      <c r="C266" t="s">
        <v>35205</v>
      </c>
      <c r="D266">
        <v>50</v>
      </c>
      <c r="E266" s="1">
        <v>5397845</v>
      </c>
      <c r="G266" t="s">
        <v>13</v>
      </c>
      <c r="H266" t="s">
        <v>35272</v>
      </c>
      <c r="I266" t="s">
        <v>15</v>
      </c>
      <c r="K266" t="s">
        <v>16</v>
      </c>
      <c r="L266" t="s">
        <v>17</v>
      </c>
      <c r="M266" t="s">
        <v>345</v>
      </c>
    </row>
    <row r="267" spans="1:13" x14ac:dyDescent="0.3">
      <c r="A267" t="s">
        <v>11</v>
      </c>
      <c r="C267" t="s">
        <v>35205</v>
      </c>
      <c r="D267">
        <v>14</v>
      </c>
      <c r="E267" s="1">
        <v>197018</v>
      </c>
      <c r="G267" t="s">
        <v>34</v>
      </c>
      <c r="H267" t="s">
        <v>5134</v>
      </c>
      <c r="I267" t="s">
        <v>15</v>
      </c>
      <c r="K267" t="s">
        <v>16</v>
      </c>
      <c r="L267" t="s">
        <v>17</v>
      </c>
      <c r="M267" t="s">
        <v>61</v>
      </c>
    </row>
    <row r="268" spans="1:13" x14ac:dyDescent="0.3">
      <c r="A268" t="s">
        <v>11</v>
      </c>
      <c r="C268" t="s">
        <v>35205</v>
      </c>
      <c r="D268">
        <v>48</v>
      </c>
      <c r="E268" s="1">
        <v>5375234</v>
      </c>
      <c r="G268" t="s">
        <v>571</v>
      </c>
      <c r="H268" t="s">
        <v>35305</v>
      </c>
      <c r="I268" t="s">
        <v>15</v>
      </c>
      <c r="K268" t="s">
        <v>16</v>
      </c>
      <c r="L268" t="s">
        <v>17</v>
      </c>
      <c r="M268" t="s">
        <v>17320</v>
      </c>
    </row>
    <row r="269" spans="1:13" x14ac:dyDescent="0.3">
      <c r="A269" t="s">
        <v>11</v>
      </c>
      <c r="C269" t="s">
        <v>35205</v>
      </c>
      <c r="D269">
        <v>122</v>
      </c>
      <c r="E269" s="1">
        <v>24140000</v>
      </c>
      <c r="G269" t="s">
        <v>35310</v>
      </c>
      <c r="H269" t="s">
        <v>35309</v>
      </c>
      <c r="I269" t="s">
        <v>15</v>
      </c>
      <c r="K269" t="s">
        <v>16</v>
      </c>
      <c r="L269" t="s">
        <v>17</v>
      </c>
      <c r="M269" t="s">
        <v>35311</v>
      </c>
    </row>
    <row r="270" spans="1:13" x14ac:dyDescent="0.3">
      <c r="A270" t="s">
        <v>11</v>
      </c>
      <c r="C270" t="s">
        <v>35205</v>
      </c>
      <c r="D270">
        <v>11</v>
      </c>
      <c r="E270" s="1">
        <v>1005611</v>
      </c>
      <c r="G270" t="s">
        <v>34</v>
      </c>
      <c r="H270" t="s">
        <v>35444</v>
      </c>
      <c r="I270" t="s">
        <v>15</v>
      </c>
      <c r="K270" t="s">
        <v>16</v>
      </c>
      <c r="L270" t="s">
        <v>38</v>
      </c>
      <c r="M270" t="s">
        <v>504</v>
      </c>
    </row>
    <row r="271" spans="1:13" x14ac:dyDescent="0.3">
      <c r="A271" t="s">
        <v>11</v>
      </c>
      <c r="C271" t="s">
        <v>35205</v>
      </c>
      <c r="D271">
        <v>59</v>
      </c>
      <c r="E271" s="1">
        <v>5950838</v>
      </c>
      <c r="G271" t="s">
        <v>13</v>
      </c>
      <c r="H271" t="s">
        <v>35455</v>
      </c>
      <c r="I271" t="s">
        <v>15</v>
      </c>
      <c r="K271" t="s">
        <v>16</v>
      </c>
      <c r="L271" t="s">
        <v>17</v>
      </c>
      <c r="M271" t="s">
        <v>345</v>
      </c>
    </row>
    <row r="272" spans="1:13" x14ac:dyDescent="0.3">
      <c r="A272" t="s">
        <v>11</v>
      </c>
      <c r="C272" t="s">
        <v>34627</v>
      </c>
      <c r="D272">
        <v>55</v>
      </c>
      <c r="E272" s="1">
        <v>4999017</v>
      </c>
      <c r="G272" t="s">
        <v>34</v>
      </c>
      <c r="H272" t="s">
        <v>34649</v>
      </c>
      <c r="I272" t="s">
        <v>15</v>
      </c>
      <c r="K272" t="s">
        <v>16</v>
      </c>
      <c r="L272" t="s">
        <v>1083</v>
      </c>
      <c r="M272" t="s">
        <v>740</v>
      </c>
    </row>
    <row r="273" spans="1:13" x14ac:dyDescent="0.3">
      <c r="A273" t="s">
        <v>11</v>
      </c>
      <c r="C273" t="s">
        <v>34627</v>
      </c>
      <c r="D273">
        <v>72</v>
      </c>
      <c r="E273" s="1">
        <v>4046277</v>
      </c>
      <c r="G273" t="s">
        <v>34</v>
      </c>
      <c r="H273" t="s">
        <v>34651</v>
      </c>
      <c r="I273" t="s">
        <v>15</v>
      </c>
      <c r="K273" t="s">
        <v>16</v>
      </c>
      <c r="L273" t="s">
        <v>17</v>
      </c>
      <c r="M273" t="s">
        <v>61</v>
      </c>
    </row>
    <row r="274" spans="1:13" x14ac:dyDescent="0.3">
      <c r="A274" t="s">
        <v>11</v>
      </c>
      <c r="C274" t="s">
        <v>34627</v>
      </c>
      <c r="D274">
        <v>52</v>
      </c>
      <c r="E274" s="1">
        <v>1728412</v>
      </c>
      <c r="G274" t="s">
        <v>34</v>
      </c>
      <c r="H274" t="s">
        <v>34561</v>
      </c>
      <c r="I274" t="s">
        <v>15</v>
      </c>
      <c r="K274" t="s">
        <v>16</v>
      </c>
      <c r="L274" t="s">
        <v>44</v>
      </c>
      <c r="M274" t="s">
        <v>740</v>
      </c>
    </row>
    <row r="275" spans="1:13" x14ac:dyDescent="0.3">
      <c r="A275" t="s">
        <v>11</v>
      </c>
      <c r="C275" t="s">
        <v>34627</v>
      </c>
      <c r="D275">
        <v>10</v>
      </c>
      <c r="E275" s="1">
        <v>115000</v>
      </c>
      <c r="G275" t="s">
        <v>13</v>
      </c>
      <c r="H275" t="s">
        <v>34677</v>
      </c>
      <c r="I275" t="s">
        <v>15</v>
      </c>
      <c r="K275" t="s">
        <v>16</v>
      </c>
      <c r="L275" t="s">
        <v>17</v>
      </c>
      <c r="M275" t="s">
        <v>66</v>
      </c>
    </row>
    <row r="276" spans="1:13" x14ac:dyDescent="0.3">
      <c r="A276" t="s">
        <v>11</v>
      </c>
      <c r="C276" t="s">
        <v>34627</v>
      </c>
      <c r="D276">
        <v>10</v>
      </c>
      <c r="E276" s="1">
        <v>142945</v>
      </c>
      <c r="G276" t="s">
        <v>34</v>
      </c>
      <c r="H276" t="s">
        <v>34687</v>
      </c>
      <c r="I276" t="s">
        <v>15</v>
      </c>
      <c r="K276" t="s">
        <v>16</v>
      </c>
      <c r="L276" t="s">
        <v>17</v>
      </c>
      <c r="M276" t="s">
        <v>217</v>
      </c>
    </row>
    <row r="277" spans="1:13" x14ac:dyDescent="0.3">
      <c r="A277" t="s">
        <v>11</v>
      </c>
      <c r="C277" t="s">
        <v>35458</v>
      </c>
      <c r="D277">
        <v>20</v>
      </c>
      <c r="E277" s="1">
        <v>200432</v>
      </c>
      <c r="G277" t="s">
        <v>69</v>
      </c>
      <c r="H277" t="s">
        <v>5134</v>
      </c>
      <c r="I277" t="s">
        <v>15</v>
      </c>
      <c r="K277" t="s">
        <v>16</v>
      </c>
      <c r="L277" t="s">
        <v>17</v>
      </c>
      <c r="M277" t="s">
        <v>39</v>
      </c>
    </row>
    <row r="278" spans="1:13" x14ac:dyDescent="0.3">
      <c r="A278" t="s">
        <v>11</v>
      </c>
      <c r="C278" t="s">
        <v>34542</v>
      </c>
      <c r="D278">
        <v>48</v>
      </c>
      <c r="E278" s="1">
        <v>2991000</v>
      </c>
      <c r="G278" t="s">
        <v>34</v>
      </c>
      <c r="H278" t="s">
        <v>34568</v>
      </c>
      <c r="I278" t="s">
        <v>15</v>
      </c>
      <c r="K278" t="s">
        <v>16</v>
      </c>
      <c r="L278" t="s">
        <v>17</v>
      </c>
      <c r="M278" t="s">
        <v>217</v>
      </c>
    </row>
    <row r="279" spans="1:13" x14ac:dyDescent="0.3">
      <c r="A279" t="s">
        <v>11</v>
      </c>
      <c r="C279" t="s">
        <v>34542</v>
      </c>
      <c r="D279">
        <v>30</v>
      </c>
      <c r="E279" s="1">
        <v>265075</v>
      </c>
      <c r="G279" t="s">
        <v>13</v>
      </c>
      <c r="H279" t="s">
        <v>34571</v>
      </c>
      <c r="I279" t="s">
        <v>15</v>
      </c>
      <c r="K279" t="s">
        <v>16</v>
      </c>
      <c r="L279" t="s">
        <v>17</v>
      </c>
      <c r="M279" t="s">
        <v>82</v>
      </c>
    </row>
    <row r="280" spans="1:13" x14ac:dyDescent="0.3">
      <c r="A280" t="s">
        <v>11</v>
      </c>
      <c r="C280" t="s">
        <v>34985</v>
      </c>
      <c r="D280">
        <v>7</v>
      </c>
      <c r="E280" s="1">
        <v>73922</v>
      </c>
      <c r="G280" t="s">
        <v>34</v>
      </c>
      <c r="H280" t="s">
        <v>5134</v>
      </c>
      <c r="I280" t="s">
        <v>15</v>
      </c>
      <c r="K280" t="s">
        <v>16</v>
      </c>
      <c r="L280" t="s">
        <v>17</v>
      </c>
      <c r="M280" t="s">
        <v>61</v>
      </c>
    </row>
    <row r="281" spans="1:13" x14ac:dyDescent="0.3">
      <c r="A281" t="s">
        <v>11</v>
      </c>
      <c r="C281" t="s">
        <v>34396</v>
      </c>
      <c r="D281">
        <v>50</v>
      </c>
      <c r="E281" s="1">
        <v>1691774</v>
      </c>
      <c r="G281" t="s">
        <v>13</v>
      </c>
      <c r="H281" t="s">
        <v>34400</v>
      </c>
      <c r="I281" t="s">
        <v>15</v>
      </c>
      <c r="K281" t="s">
        <v>16</v>
      </c>
      <c r="L281" t="s">
        <v>17</v>
      </c>
      <c r="M281" t="s">
        <v>18</v>
      </c>
    </row>
    <row r="282" spans="1:13" x14ac:dyDescent="0.3">
      <c r="A282" t="s">
        <v>11</v>
      </c>
      <c r="C282" t="s">
        <v>34263</v>
      </c>
      <c r="D282">
        <v>70</v>
      </c>
      <c r="E282" s="1">
        <v>1498947</v>
      </c>
      <c r="G282" t="s">
        <v>13</v>
      </c>
      <c r="H282" t="s">
        <v>34268</v>
      </c>
      <c r="I282" t="s">
        <v>15</v>
      </c>
      <c r="K282" t="s">
        <v>16</v>
      </c>
      <c r="L282" t="s">
        <v>17</v>
      </c>
      <c r="M282" t="s">
        <v>82</v>
      </c>
    </row>
    <row r="283" spans="1:13" x14ac:dyDescent="0.3">
      <c r="A283" t="s">
        <v>11</v>
      </c>
      <c r="C283" t="s">
        <v>34470</v>
      </c>
      <c r="D283">
        <v>14</v>
      </c>
      <c r="E283" s="1">
        <v>159659</v>
      </c>
      <c r="G283" t="s">
        <v>13</v>
      </c>
      <c r="H283" t="s">
        <v>34477</v>
      </c>
      <c r="I283" t="s">
        <v>15</v>
      </c>
      <c r="K283" t="s">
        <v>16</v>
      </c>
      <c r="L283" t="s">
        <v>17</v>
      </c>
      <c r="M283" t="s">
        <v>82</v>
      </c>
    </row>
    <row r="284" spans="1:13" x14ac:dyDescent="0.3">
      <c r="A284" t="s">
        <v>11</v>
      </c>
      <c r="C284" t="s">
        <v>33755</v>
      </c>
      <c r="D284">
        <v>56</v>
      </c>
      <c r="E284" s="1">
        <v>3996092</v>
      </c>
      <c r="G284" t="s">
        <v>13</v>
      </c>
      <c r="H284" t="s">
        <v>33784</v>
      </c>
      <c r="I284" t="s">
        <v>15</v>
      </c>
      <c r="K284" t="s">
        <v>16</v>
      </c>
      <c r="L284" t="s">
        <v>17</v>
      </c>
      <c r="M284" t="s">
        <v>66</v>
      </c>
    </row>
    <row r="285" spans="1:13" x14ac:dyDescent="0.3">
      <c r="A285" t="s">
        <v>11</v>
      </c>
      <c r="C285" t="s">
        <v>33755</v>
      </c>
      <c r="D285">
        <v>18</v>
      </c>
      <c r="E285" s="1">
        <v>80569</v>
      </c>
      <c r="G285" t="s">
        <v>13</v>
      </c>
      <c r="H285" t="s">
        <v>33793</v>
      </c>
      <c r="I285" t="s">
        <v>15</v>
      </c>
      <c r="K285" t="s">
        <v>16</v>
      </c>
      <c r="L285" t="s">
        <v>17</v>
      </c>
      <c r="M285" t="s">
        <v>101</v>
      </c>
    </row>
    <row r="286" spans="1:13" x14ac:dyDescent="0.3">
      <c r="A286" t="s">
        <v>11</v>
      </c>
      <c r="C286" t="s">
        <v>33755</v>
      </c>
      <c r="D286">
        <v>62</v>
      </c>
      <c r="E286" s="1">
        <v>1163641</v>
      </c>
      <c r="G286" t="s">
        <v>34</v>
      </c>
      <c r="H286" t="s">
        <v>33804</v>
      </c>
      <c r="I286" t="s">
        <v>15</v>
      </c>
      <c r="K286" t="s">
        <v>16</v>
      </c>
      <c r="L286" t="s">
        <v>17</v>
      </c>
      <c r="M286" t="s">
        <v>217</v>
      </c>
    </row>
    <row r="287" spans="1:13" x14ac:dyDescent="0.3">
      <c r="A287" t="s">
        <v>11</v>
      </c>
      <c r="C287" t="s">
        <v>33755</v>
      </c>
      <c r="D287">
        <v>14</v>
      </c>
      <c r="E287" s="1">
        <v>614901</v>
      </c>
      <c r="G287" t="s">
        <v>13</v>
      </c>
      <c r="H287" t="s">
        <v>33806</v>
      </c>
      <c r="I287" t="s">
        <v>15</v>
      </c>
      <c r="K287" t="s">
        <v>16</v>
      </c>
      <c r="L287" t="s">
        <v>1083</v>
      </c>
      <c r="M287" t="s">
        <v>66</v>
      </c>
    </row>
    <row r="288" spans="1:13" x14ac:dyDescent="0.3">
      <c r="A288" t="s">
        <v>11</v>
      </c>
      <c r="C288" t="s">
        <v>33755</v>
      </c>
      <c r="D288">
        <v>38</v>
      </c>
      <c r="E288" s="1">
        <v>1902329</v>
      </c>
      <c r="G288" t="s">
        <v>13</v>
      </c>
      <c r="H288" t="s">
        <v>33822</v>
      </c>
      <c r="I288" t="s">
        <v>15</v>
      </c>
      <c r="K288" t="s">
        <v>16</v>
      </c>
      <c r="L288" t="s">
        <v>17</v>
      </c>
      <c r="M288" t="s">
        <v>82</v>
      </c>
    </row>
    <row r="289" spans="1:13" x14ac:dyDescent="0.3">
      <c r="A289" t="s">
        <v>11</v>
      </c>
      <c r="C289" t="s">
        <v>33755</v>
      </c>
      <c r="D289">
        <v>72</v>
      </c>
      <c r="E289" s="1">
        <v>10896403</v>
      </c>
      <c r="G289" t="s">
        <v>34</v>
      </c>
      <c r="H289" t="s">
        <v>33836</v>
      </c>
      <c r="I289" t="s">
        <v>15</v>
      </c>
      <c r="K289" t="s">
        <v>16</v>
      </c>
      <c r="L289" t="s">
        <v>17</v>
      </c>
      <c r="M289" t="s">
        <v>740</v>
      </c>
    </row>
    <row r="290" spans="1:13" x14ac:dyDescent="0.3">
      <c r="A290" t="s">
        <v>11</v>
      </c>
      <c r="C290" t="s">
        <v>33755</v>
      </c>
      <c r="D290">
        <v>12</v>
      </c>
      <c r="E290" s="1">
        <v>150000</v>
      </c>
      <c r="G290" t="s">
        <v>13</v>
      </c>
      <c r="H290" t="s">
        <v>33855</v>
      </c>
      <c r="I290" t="s">
        <v>15</v>
      </c>
      <c r="K290" t="s">
        <v>16</v>
      </c>
      <c r="L290" t="s">
        <v>17</v>
      </c>
      <c r="M290" t="s">
        <v>82</v>
      </c>
    </row>
    <row r="291" spans="1:13" x14ac:dyDescent="0.3">
      <c r="A291" t="s">
        <v>11</v>
      </c>
      <c r="C291" t="s">
        <v>33755</v>
      </c>
      <c r="D291">
        <v>12</v>
      </c>
      <c r="E291" s="1">
        <v>100886</v>
      </c>
      <c r="G291" t="s">
        <v>13</v>
      </c>
      <c r="H291" t="s">
        <v>33996</v>
      </c>
      <c r="I291" t="s">
        <v>15</v>
      </c>
      <c r="K291" t="s">
        <v>16</v>
      </c>
      <c r="L291" t="s">
        <v>17</v>
      </c>
      <c r="M291" t="s">
        <v>66</v>
      </c>
    </row>
    <row r="292" spans="1:13" x14ac:dyDescent="0.3">
      <c r="A292" t="s">
        <v>11</v>
      </c>
      <c r="C292" t="s">
        <v>33603</v>
      </c>
      <c r="D292">
        <v>23</v>
      </c>
      <c r="E292" s="1">
        <v>3809916</v>
      </c>
      <c r="G292" t="s">
        <v>34</v>
      </c>
      <c r="H292" t="s">
        <v>33642</v>
      </c>
      <c r="I292" t="s">
        <v>15</v>
      </c>
      <c r="K292" t="s">
        <v>16</v>
      </c>
      <c r="L292" t="s">
        <v>17</v>
      </c>
      <c r="M292" t="s">
        <v>61</v>
      </c>
    </row>
    <row r="293" spans="1:13" x14ac:dyDescent="0.3">
      <c r="A293" t="s">
        <v>11</v>
      </c>
      <c r="C293" t="s">
        <v>33603</v>
      </c>
      <c r="D293">
        <v>90</v>
      </c>
      <c r="E293" s="1">
        <v>17019366</v>
      </c>
      <c r="G293" t="s">
        <v>34</v>
      </c>
      <c r="H293" t="s">
        <v>15534</v>
      </c>
      <c r="I293" t="s">
        <v>15</v>
      </c>
      <c r="K293" t="s">
        <v>16</v>
      </c>
      <c r="L293" t="s">
        <v>38</v>
      </c>
      <c r="M293" t="s">
        <v>75</v>
      </c>
    </row>
    <row r="294" spans="1:13" x14ac:dyDescent="0.3">
      <c r="A294" t="s">
        <v>11</v>
      </c>
      <c r="C294" t="s">
        <v>33603</v>
      </c>
      <c r="D294">
        <v>51</v>
      </c>
      <c r="E294" s="1">
        <v>3001914</v>
      </c>
      <c r="G294" t="s">
        <v>13</v>
      </c>
      <c r="H294" t="s">
        <v>33713</v>
      </c>
      <c r="I294" t="s">
        <v>15</v>
      </c>
      <c r="K294" t="s">
        <v>16</v>
      </c>
      <c r="L294" t="s">
        <v>17</v>
      </c>
      <c r="M294" t="s">
        <v>66</v>
      </c>
    </row>
    <row r="295" spans="1:13" x14ac:dyDescent="0.3">
      <c r="A295" t="s">
        <v>11</v>
      </c>
      <c r="C295" t="s">
        <v>33603</v>
      </c>
      <c r="D295">
        <v>23</v>
      </c>
      <c r="E295" s="1">
        <v>400000</v>
      </c>
      <c r="G295" t="s">
        <v>907</v>
      </c>
      <c r="H295" t="s">
        <v>33724</v>
      </c>
      <c r="I295" t="s">
        <v>15</v>
      </c>
      <c r="K295" t="s">
        <v>16</v>
      </c>
      <c r="L295" t="s">
        <v>17</v>
      </c>
      <c r="M295" t="s">
        <v>33725</v>
      </c>
    </row>
    <row r="296" spans="1:13" x14ac:dyDescent="0.3">
      <c r="A296" t="s">
        <v>11</v>
      </c>
      <c r="C296" t="s">
        <v>33603</v>
      </c>
      <c r="D296">
        <v>30</v>
      </c>
      <c r="E296" s="1">
        <v>280806</v>
      </c>
      <c r="G296" t="s">
        <v>13</v>
      </c>
      <c r="H296" t="s">
        <v>33736</v>
      </c>
      <c r="I296" t="s">
        <v>15</v>
      </c>
      <c r="K296" t="s">
        <v>16</v>
      </c>
      <c r="L296" t="s">
        <v>17</v>
      </c>
      <c r="M296" t="s">
        <v>31</v>
      </c>
    </row>
    <row r="297" spans="1:13" x14ac:dyDescent="0.3">
      <c r="A297" t="s">
        <v>11</v>
      </c>
      <c r="C297" t="s">
        <v>33531</v>
      </c>
      <c r="D297">
        <v>10</v>
      </c>
      <c r="E297" s="1">
        <v>272352</v>
      </c>
      <c r="G297" t="s">
        <v>13</v>
      </c>
      <c r="H297" t="s">
        <v>5134</v>
      </c>
      <c r="I297" t="s">
        <v>15</v>
      </c>
      <c r="K297" t="s">
        <v>16</v>
      </c>
      <c r="L297" t="s">
        <v>44</v>
      </c>
      <c r="M297" t="s">
        <v>66</v>
      </c>
    </row>
    <row r="298" spans="1:13" x14ac:dyDescent="0.3">
      <c r="A298" t="s">
        <v>11</v>
      </c>
      <c r="C298" t="s">
        <v>34100</v>
      </c>
      <c r="D298">
        <v>44</v>
      </c>
      <c r="E298" s="1">
        <v>202878</v>
      </c>
      <c r="G298" t="s">
        <v>13</v>
      </c>
      <c r="H298" t="s">
        <v>34127</v>
      </c>
      <c r="I298" t="s">
        <v>15</v>
      </c>
      <c r="K298" t="s">
        <v>16</v>
      </c>
      <c r="L298" t="s">
        <v>44</v>
      </c>
      <c r="M298" t="s">
        <v>31</v>
      </c>
    </row>
    <row r="299" spans="1:13" x14ac:dyDescent="0.3">
      <c r="A299" t="s">
        <v>11</v>
      </c>
      <c r="C299" t="s">
        <v>34244</v>
      </c>
      <c r="D299">
        <v>14</v>
      </c>
      <c r="E299" s="1">
        <v>120000</v>
      </c>
      <c r="G299" t="s">
        <v>13</v>
      </c>
      <c r="H299" t="s">
        <v>34255</v>
      </c>
      <c r="I299" t="s">
        <v>15</v>
      </c>
      <c r="K299" t="s">
        <v>16</v>
      </c>
      <c r="L299" t="s">
        <v>17</v>
      </c>
      <c r="M299" t="s">
        <v>82</v>
      </c>
    </row>
    <row r="300" spans="1:13" x14ac:dyDescent="0.3">
      <c r="A300" t="s">
        <v>11</v>
      </c>
      <c r="C300" t="s">
        <v>37047</v>
      </c>
      <c r="D300">
        <v>12</v>
      </c>
      <c r="E300" s="1">
        <v>5654305</v>
      </c>
      <c r="G300" t="s">
        <v>13</v>
      </c>
      <c r="H300" t="s">
        <v>37216</v>
      </c>
      <c r="I300" t="s">
        <v>15</v>
      </c>
      <c r="K300" t="s">
        <v>16</v>
      </c>
      <c r="L300" t="s">
        <v>17</v>
      </c>
      <c r="M300" t="s">
        <v>82</v>
      </c>
    </row>
    <row r="301" spans="1:13" x14ac:dyDescent="0.3">
      <c r="A301" t="s">
        <v>11</v>
      </c>
      <c r="C301" t="s">
        <v>37047</v>
      </c>
      <c r="D301">
        <v>35</v>
      </c>
      <c r="E301" s="1">
        <v>2999634</v>
      </c>
      <c r="G301" t="s">
        <v>13</v>
      </c>
      <c r="H301" t="s">
        <v>37301</v>
      </c>
      <c r="I301" t="s">
        <v>15</v>
      </c>
      <c r="K301" t="s">
        <v>16</v>
      </c>
      <c r="L301" t="s">
        <v>8201</v>
      </c>
      <c r="M301" t="s">
        <v>31</v>
      </c>
    </row>
    <row r="302" spans="1:13" x14ac:dyDescent="0.3">
      <c r="A302" t="s">
        <v>11</v>
      </c>
      <c r="C302" t="s">
        <v>37047</v>
      </c>
      <c r="D302">
        <v>25</v>
      </c>
      <c r="E302" s="1">
        <v>1090663</v>
      </c>
      <c r="G302" t="s">
        <v>13</v>
      </c>
      <c r="H302" t="s">
        <v>37305</v>
      </c>
      <c r="I302" t="s">
        <v>15</v>
      </c>
      <c r="K302" t="s">
        <v>16</v>
      </c>
      <c r="L302" t="s">
        <v>17</v>
      </c>
      <c r="M302" t="s">
        <v>345</v>
      </c>
    </row>
    <row r="303" spans="1:13" x14ac:dyDescent="0.3">
      <c r="A303" t="s">
        <v>11</v>
      </c>
      <c r="C303" t="s">
        <v>37047</v>
      </c>
      <c r="D303">
        <v>19</v>
      </c>
      <c r="E303" s="1">
        <v>1110969</v>
      </c>
      <c r="G303" t="s">
        <v>13</v>
      </c>
      <c r="H303" t="s">
        <v>37316</v>
      </c>
      <c r="I303" t="s">
        <v>15</v>
      </c>
      <c r="K303" t="s">
        <v>16</v>
      </c>
      <c r="L303" t="s">
        <v>38</v>
      </c>
      <c r="M303" t="s">
        <v>18</v>
      </c>
    </row>
    <row r="304" spans="1:13" x14ac:dyDescent="0.3">
      <c r="A304" t="s">
        <v>11</v>
      </c>
      <c r="C304" t="s">
        <v>37047</v>
      </c>
      <c r="D304">
        <v>23</v>
      </c>
      <c r="E304" s="1">
        <v>1470928</v>
      </c>
      <c r="G304" t="s">
        <v>13</v>
      </c>
      <c r="H304" t="s">
        <v>37321</v>
      </c>
      <c r="I304" t="s">
        <v>15</v>
      </c>
      <c r="K304" t="s">
        <v>16</v>
      </c>
      <c r="L304" t="s">
        <v>44</v>
      </c>
      <c r="M304" t="s">
        <v>31</v>
      </c>
    </row>
    <row r="305" spans="1:13" x14ac:dyDescent="0.3">
      <c r="A305" t="s">
        <v>11</v>
      </c>
      <c r="C305" t="s">
        <v>37047</v>
      </c>
      <c r="D305">
        <v>59</v>
      </c>
      <c r="E305" s="1">
        <v>9881478</v>
      </c>
      <c r="G305" t="s">
        <v>34</v>
      </c>
      <c r="H305" t="s">
        <v>37326</v>
      </c>
      <c r="I305" t="s">
        <v>15</v>
      </c>
      <c r="K305" t="s">
        <v>16</v>
      </c>
      <c r="L305" t="s">
        <v>38</v>
      </c>
      <c r="M305" t="s">
        <v>61</v>
      </c>
    </row>
    <row r="306" spans="1:13" x14ac:dyDescent="0.3">
      <c r="A306" t="s">
        <v>11</v>
      </c>
      <c r="C306" t="s">
        <v>36770</v>
      </c>
      <c r="D306">
        <v>27</v>
      </c>
      <c r="E306" s="1">
        <v>1091584</v>
      </c>
      <c r="G306" t="s">
        <v>34</v>
      </c>
      <c r="H306" t="s">
        <v>36824</v>
      </c>
      <c r="I306" t="s">
        <v>15</v>
      </c>
      <c r="K306" t="s">
        <v>16</v>
      </c>
      <c r="L306" t="s">
        <v>17</v>
      </c>
      <c r="M306" t="s">
        <v>217</v>
      </c>
    </row>
    <row r="307" spans="1:13" x14ac:dyDescent="0.3">
      <c r="A307" t="s">
        <v>11</v>
      </c>
      <c r="C307" t="s">
        <v>36770</v>
      </c>
      <c r="D307">
        <v>62</v>
      </c>
      <c r="E307" s="1">
        <v>23560906</v>
      </c>
      <c r="G307" t="s">
        <v>34</v>
      </c>
      <c r="H307" t="s">
        <v>36825</v>
      </c>
      <c r="I307" t="s">
        <v>15</v>
      </c>
      <c r="K307" t="s">
        <v>16</v>
      </c>
      <c r="L307" t="s">
        <v>170</v>
      </c>
      <c r="M307" t="s">
        <v>61</v>
      </c>
    </row>
    <row r="308" spans="1:13" x14ac:dyDescent="0.3">
      <c r="A308" t="s">
        <v>11</v>
      </c>
      <c r="C308" t="s">
        <v>36727</v>
      </c>
      <c r="D308">
        <v>62</v>
      </c>
      <c r="E308" s="1">
        <v>9888088</v>
      </c>
      <c r="G308" t="s">
        <v>69</v>
      </c>
      <c r="H308" t="s">
        <v>36739</v>
      </c>
      <c r="I308" t="s">
        <v>15</v>
      </c>
      <c r="K308" t="s">
        <v>16</v>
      </c>
      <c r="L308" t="s">
        <v>38</v>
      </c>
      <c r="M308" t="s">
        <v>3775</v>
      </c>
    </row>
    <row r="309" spans="1:13" x14ac:dyDescent="0.3">
      <c r="A309" t="s">
        <v>11</v>
      </c>
      <c r="C309" t="s">
        <v>36965</v>
      </c>
      <c r="D309">
        <v>17</v>
      </c>
      <c r="E309" s="1">
        <v>400000</v>
      </c>
      <c r="G309" t="s">
        <v>13</v>
      </c>
      <c r="H309" t="s">
        <v>36964</v>
      </c>
      <c r="I309" t="s">
        <v>15</v>
      </c>
      <c r="K309" t="s">
        <v>16</v>
      </c>
      <c r="L309" t="s">
        <v>17</v>
      </c>
      <c r="M309" t="s">
        <v>101</v>
      </c>
    </row>
    <row r="310" spans="1:13" x14ac:dyDescent="0.3">
      <c r="A310" t="s">
        <v>11</v>
      </c>
      <c r="C310" t="s">
        <v>36965</v>
      </c>
      <c r="D310">
        <v>28</v>
      </c>
      <c r="E310" s="1">
        <v>4982684</v>
      </c>
      <c r="G310" t="s">
        <v>13</v>
      </c>
      <c r="H310" t="s">
        <v>36967</v>
      </c>
      <c r="I310" t="s">
        <v>15</v>
      </c>
      <c r="K310" t="s">
        <v>16</v>
      </c>
      <c r="L310" t="s">
        <v>17</v>
      </c>
      <c r="M310" t="s">
        <v>87</v>
      </c>
    </row>
    <row r="311" spans="1:13" x14ac:dyDescent="0.3">
      <c r="A311" t="s">
        <v>11</v>
      </c>
      <c r="C311" t="s">
        <v>36965</v>
      </c>
      <c r="D311">
        <v>65</v>
      </c>
      <c r="E311" s="1">
        <v>7825934</v>
      </c>
      <c r="G311" t="s">
        <v>13</v>
      </c>
      <c r="H311" t="s">
        <v>36979</v>
      </c>
      <c r="I311" t="s">
        <v>15</v>
      </c>
      <c r="K311" t="s">
        <v>16</v>
      </c>
      <c r="L311" t="s">
        <v>17</v>
      </c>
      <c r="M311" t="s">
        <v>66</v>
      </c>
    </row>
    <row r="312" spans="1:13" x14ac:dyDescent="0.3">
      <c r="A312" t="s">
        <v>11</v>
      </c>
      <c r="C312" t="s">
        <v>37019</v>
      </c>
      <c r="D312">
        <v>36</v>
      </c>
      <c r="E312" s="1">
        <v>1648471</v>
      </c>
      <c r="G312" t="s">
        <v>34</v>
      </c>
      <c r="H312" t="s">
        <v>37034</v>
      </c>
      <c r="I312" t="s">
        <v>15</v>
      </c>
      <c r="K312" t="s">
        <v>16</v>
      </c>
      <c r="L312" t="s">
        <v>17</v>
      </c>
      <c r="M312" t="s">
        <v>217</v>
      </c>
    </row>
    <row r="313" spans="1:13" x14ac:dyDescent="0.3">
      <c r="A313" t="s">
        <v>11</v>
      </c>
      <c r="C313" t="s">
        <v>37019</v>
      </c>
      <c r="D313">
        <v>37</v>
      </c>
      <c r="E313" s="1">
        <v>487273</v>
      </c>
      <c r="G313" t="s">
        <v>13</v>
      </c>
      <c r="H313" t="s">
        <v>37046</v>
      </c>
      <c r="I313" t="s">
        <v>15</v>
      </c>
      <c r="K313" t="s">
        <v>16</v>
      </c>
      <c r="L313" t="s">
        <v>38</v>
      </c>
      <c r="M313" t="s">
        <v>345</v>
      </c>
    </row>
    <row r="314" spans="1:13" x14ac:dyDescent="0.3">
      <c r="A314" t="s">
        <v>11</v>
      </c>
      <c r="C314" t="s">
        <v>36834</v>
      </c>
      <c r="D314">
        <v>6</v>
      </c>
      <c r="E314" s="1">
        <v>100000</v>
      </c>
      <c r="G314" t="s">
        <v>13</v>
      </c>
      <c r="H314" t="s">
        <v>36835</v>
      </c>
      <c r="I314" t="s">
        <v>15</v>
      </c>
      <c r="K314" t="s">
        <v>16</v>
      </c>
      <c r="L314" t="s">
        <v>17</v>
      </c>
      <c r="M314" t="s">
        <v>450</v>
      </c>
    </row>
    <row r="315" spans="1:13" x14ac:dyDescent="0.3">
      <c r="A315" t="s">
        <v>11</v>
      </c>
      <c r="C315" t="s">
        <v>35954</v>
      </c>
      <c r="D315">
        <v>97</v>
      </c>
      <c r="E315" s="1">
        <v>12679780</v>
      </c>
      <c r="G315" t="s">
        <v>13</v>
      </c>
      <c r="H315" t="s">
        <v>35959</v>
      </c>
      <c r="I315" t="s">
        <v>15</v>
      </c>
      <c r="K315" t="s">
        <v>16</v>
      </c>
      <c r="L315" t="s">
        <v>210</v>
      </c>
      <c r="M315" t="s">
        <v>66</v>
      </c>
    </row>
    <row r="316" spans="1:13" x14ac:dyDescent="0.3">
      <c r="A316" t="s">
        <v>11</v>
      </c>
      <c r="C316" t="s">
        <v>35954</v>
      </c>
      <c r="D316">
        <v>62</v>
      </c>
      <c r="E316" s="1">
        <v>3178687</v>
      </c>
      <c r="G316" t="s">
        <v>13</v>
      </c>
      <c r="H316" t="s">
        <v>35960</v>
      </c>
      <c r="I316" t="s">
        <v>15</v>
      </c>
      <c r="K316" t="s">
        <v>16</v>
      </c>
      <c r="L316" t="s">
        <v>17</v>
      </c>
      <c r="M316" t="s">
        <v>345</v>
      </c>
    </row>
    <row r="317" spans="1:13" x14ac:dyDescent="0.3">
      <c r="A317" t="s">
        <v>11</v>
      </c>
      <c r="C317" t="s">
        <v>35954</v>
      </c>
      <c r="D317">
        <v>44</v>
      </c>
      <c r="E317" s="1">
        <v>22485497</v>
      </c>
      <c r="G317" t="s">
        <v>13</v>
      </c>
      <c r="H317" t="s">
        <v>35963</v>
      </c>
      <c r="I317" t="s">
        <v>15</v>
      </c>
      <c r="K317" t="s">
        <v>16</v>
      </c>
      <c r="L317" t="s">
        <v>44</v>
      </c>
      <c r="M317" t="s">
        <v>66</v>
      </c>
    </row>
    <row r="318" spans="1:13" x14ac:dyDescent="0.3">
      <c r="A318" t="s">
        <v>11</v>
      </c>
      <c r="C318" t="s">
        <v>35954</v>
      </c>
      <c r="D318">
        <v>110</v>
      </c>
      <c r="E318" s="1">
        <v>12286140</v>
      </c>
      <c r="G318" t="s">
        <v>13</v>
      </c>
      <c r="H318" t="s">
        <v>35973</v>
      </c>
      <c r="I318" t="s">
        <v>15</v>
      </c>
      <c r="K318" t="s">
        <v>16</v>
      </c>
      <c r="L318" t="s">
        <v>170</v>
      </c>
      <c r="M318" t="s">
        <v>101</v>
      </c>
    </row>
    <row r="319" spans="1:13" x14ac:dyDescent="0.3">
      <c r="A319" t="s">
        <v>11</v>
      </c>
      <c r="C319" t="s">
        <v>35954</v>
      </c>
      <c r="D319">
        <v>32</v>
      </c>
      <c r="E319" s="1">
        <v>1869359</v>
      </c>
      <c r="G319" t="s">
        <v>13</v>
      </c>
      <c r="H319" t="s">
        <v>36042</v>
      </c>
      <c r="I319" t="s">
        <v>15</v>
      </c>
      <c r="K319" t="s">
        <v>16</v>
      </c>
      <c r="L319" t="s">
        <v>17</v>
      </c>
      <c r="M319" t="s">
        <v>31</v>
      </c>
    </row>
    <row r="320" spans="1:13" x14ac:dyDescent="0.3">
      <c r="A320" t="s">
        <v>11</v>
      </c>
      <c r="C320" t="s">
        <v>35729</v>
      </c>
      <c r="D320">
        <v>33</v>
      </c>
      <c r="E320" s="1">
        <v>7044388</v>
      </c>
      <c r="G320" t="s">
        <v>13</v>
      </c>
      <c r="H320" t="s">
        <v>35740</v>
      </c>
      <c r="I320" t="s">
        <v>15</v>
      </c>
      <c r="K320" t="s">
        <v>16</v>
      </c>
      <c r="L320" t="s">
        <v>38</v>
      </c>
      <c r="M320" t="s">
        <v>66</v>
      </c>
    </row>
    <row r="321" spans="1:13" x14ac:dyDescent="0.3">
      <c r="A321" t="s">
        <v>11</v>
      </c>
      <c r="C321" t="s">
        <v>35729</v>
      </c>
      <c r="D321">
        <v>51</v>
      </c>
      <c r="E321" s="1">
        <v>10075408</v>
      </c>
      <c r="G321" t="s">
        <v>34</v>
      </c>
      <c r="H321" t="s">
        <v>35758</v>
      </c>
      <c r="I321" t="s">
        <v>15</v>
      </c>
      <c r="K321" t="s">
        <v>16</v>
      </c>
      <c r="L321" t="s">
        <v>170</v>
      </c>
      <c r="M321" t="s">
        <v>61</v>
      </c>
    </row>
    <row r="322" spans="1:13" x14ac:dyDescent="0.3">
      <c r="A322" t="s">
        <v>11</v>
      </c>
      <c r="C322" t="s">
        <v>35729</v>
      </c>
      <c r="D322">
        <v>70</v>
      </c>
      <c r="E322" s="1">
        <v>3493533</v>
      </c>
      <c r="G322" t="s">
        <v>13</v>
      </c>
      <c r="H322" t="s">
        <v>35782</v>
      </c>
      <c r="I322" t="s">
        <v>15</v>
      </c>
      <c r="K322" t="s">
        <v>16</v>
      </c>
      <c r="L322" t="s">
        <v>360</v>
      </c>
      <c r="M322" t="s">
        <v>66</v>
      </c>
    </row>
    <row r="323" spans="1:13" x14ac:dyDescent="0.3">
      <c r="A323" t="s">
        <v>11</v>
      </c>
      <c r="C323" t="s">
        <v>35627</v>
      </c>
      <c r="D323">
        <v>48</v>
      </c>
      <c r="E323" s="1">
        <v>999263</v>
      </c>
      <c r="G323" t="s">
        <v>34</v>
      </c>
      <c r="H323" t="s">
        <v>35650</v>
      </c>
      <c r="I323" t="s">
        <v>15</v>
      </c>
      <c r="K323" t="s">
        <v>16</v>
      </c>
      <c r="L323" t="s">
        <v>170</v>
      </c>
      <c r="M323" t="s">
        <v>202</v>
      </c>
    </row>
    <row r="324" spans="1:13" x14ac:dyDescent="0.3">
      <c r="A324" t="s">
        <v>11</v>
      </c>
      <c r="C324" t="s">
        <v>35549</v>
      </c>
      <c r="D324">
        <v>100</v>
      </c>
      <c r="E324" s="1">
        <v>676345891</v>
      </c>
      <c r="G324" t="s">
        <v>34</v>
      </c>
      <c r="H324" t="s">
        <v>35571</v>
      </c>
      <c r="I324" t="s">
        <v>15</v>
      </c>
      <c r="K324" t="s">
        <v>16</v>
      </c>
      <c r="L324" t="s">
        <v>170</v>
      </c>
      <c r="M324" t="s">
        <v>75</v>
      </c>
    </row>
    <row r="325" spans="1:13" x14ac:dyDescent="0.3">
      <c r="A325" t="s">
        <v>11</v>
      </c>
      <c r="C325" t="s">
        <v>36334</v>
      </c>
      <c r="D325">
        <v>103</v>
      </c>
      <c r="E325" s="1">
        <v>995348</v>
      </c>
      <c r="G325" t="s">
        <v>13</v>
      </c>
      <c r="H325" t="s">
        <v>25053</v>
      </c>
      <c r="I325" t="s">
        <v>15</v>
      </c>
      <c r="K325" t="s">
        <v>16</v>
      </c>
      <c r="L325" t="s">
        <v>44</v>
      </c>
      <c r="M325" t="s">
        <v>345</v>
      </c>
    </row>
    <row r="326" spans="1:13" x14ac:dyDescent="0.3">
      <c r="A326" t="s">
        <v>11</v>
      </c>
      <c r="C326" t="s">
        <v>36334</v>
      </c>
      <c r="D326">
        <v>34</v>
      </c>
      <c r="E326" s="1">
        <v>1431428</v>
      </c>
      <c r="G326" t="s">
        <v>13</v>
      </c>
      <c r="H326" t="s">
        <v>36339</v>
      </c>
      <c r="I326" t="s">
        <v>15</v>
      </c>
      <c r="K326" t="s">
        <v>16</v>
      </c>
      <c r="L326" t="s">
        <v>17</v>
      </c>
      <c r="M326" t="s">
        <v>450</v>
      </c>
    </row>
    <row r="327" spans="1:13" x14ac:dyDescent="0.3">
      <c r="A327" t="s">
        <v>11</v>
      </c>
      <c r="C327" t="s">
        <v>36334</v>
      </c>
      <c r="D327">
        <v>2</v>
      </c>
      <c r="E327" s="1">
        <v>43767</v>
      </c>
      <c r="G327" t="s">
        <v>13</v>
      </c>
      <c r="H327" t="s">
        <v>36375</v>
      </c>
      <c r="I327" t="s">
        <v>15</v>
      </c>
      <c r="K327" t="s">
        <v>16</v>
      </c>
      <c r="L327" t="s">
        <v>17</v>
      </c>
      <c r="M327" t="s">
        <v>345</v>
      </c>
    </row>
    <row r="328" spans="1:13" x14ac:dyDescent="0.3">
      <c r="A328" t="s">
        <v>11</v>
      </c>
      <c r="C328" t="s">
        <v>36284</v>
      </c>
      <c r="D328">
        <v>6</v>
      </c>
      <c r="E328" s="1">
        <v>32400</v>
      </c>
      <c r="G328" t="s">
        <v>13</v>
      </c>
      <c r="H328" t="s">
        <v>36322</v>
      </c>
      <c r="I328" t="s">
        <v>15</v>
      </c>
      <c r="K328" t="s">
        <v>16</v>
      </c>
      <c r="L328" t="s">
        <v>38</v>
      </c>
      <c r="M328" t="s">
        <v>87</v>
      </c>
    </row>
    <row r="329" spans="1:13" x14ac:dyDescent="0.3">
      <c r="A329" t="s">
        <v>11</v>
      </c>
      <c r="C329" t="s">
        <v>35508</v>
      </c>
      <c r="D329">
        <v>36</v>
      </c>
      <c r="E329" s="1">
        <v>5739501</v>
      </c>
      <c r="G329" t="s">
        <v>13</v>
      </c>
      <c r="H329" t="s">
        <v>35510</v>
      </c>
      <c r="I329" t="s">
        <v>15</v>
      </c>
      <c r="K329" t="s">
        <v>16</v>
      </c>
      <c r="L329" t="s">
        <v>17</v>
      </c>
      <c r="M329" t="s">
        <v>450</v>
      </c>
    </row>
    <row r="330" spans="1:13" x14ac:dyDescent="0.3">
      <c r="A330" t="s">
        <v>11</v>
      </c>
      <c r="C330" t="s">
        <v>36241</v>
      </c>
      <c r="D330">
        <v>31</v>
      </c>
      <c r="E330" s="1">
        <v>647139</v>
      </c>
      <c r="G330" t="s">
        <v>34</v>
      </c>
      <c r="H330" t="s">
        <v>36246</v>
      </c>
      <c r="I330" t="s">
        <v>15</v>
      </c>
      <c r="K330" t="s">
        <v>16</v>
      </c>
      <c r="L330" t="s">
        <v>17</v>
      </c>
      <c r="M330" t="s">
        <v>217</v>
      </c>
    </row>
    <row r="331" spans="1:13" x14ac:dyDescent="0.3">
      <c r="A331" t="s">
        <v>11</v>
      </c>
      <c r="C331" t="s">
        <v>36241</v>
      </c>
      <c r="D331">
        <v>38</v>
      </c>
      <c r="E331" s="1">
        <v>1114889</v>
      </c>
      <c r="G331" t="s">
        <v>34</v>
      </c>
      <c r="H331" t="s">
        <v>36277</v>
      </c>
      <c r="I331" t="s">
        <v>15</v>
      </c>
      <c r="K331" t="s">
        <v>16</v>
      </c>
      <c r="L331" t="s">
        <v>17</v>
      </c>
      <c r="M331" t="s">
        <v>217</v>
      </c>
    </row>
    <row r="332" spans="1:13" x14ac:dyDescent="0.3">
      <c r="A332" t="s">
        <v>11</v>
      </c>
      <c r="C332" t="s">
        <v>38095</v>
      </c>
      <c r="D332">
        <v>37</v>
      </c>
      <c r="E332" s="1">
        <v>5000000</v>
      </c>
      <c r="G332" t="s">
        <v>13</v>
      </c>
      <c r="H332" t="s">
        <v>38113</v>
      </c>
      <c r="I332" t="s">
        <v>15</v>
      </c>
      <c r="K332" t="s">
        <v>16</v>
      </c>
      <c r="L332" t="s">
        <v>17</v>
      </c>
      <c r="M332" t="s">
        <v>87</v>
      </c>
    </row>
    <row r="333" spans="1:13" x14ac:dyDescent="0.3">
      <c r="A333" t="s">
        <v>11</v>
      </c>
      <c r="C333" t="s">
        <v>38095</v>
      </c>
      <c r="D333">
        <v>4</v>
      </c>
      <c r="E333" s="1">
        <v>293800</v>
      </c>
      <c r="G333" t="s">
        <v>48</v>
      </c>
      <c r="H333" t="s">
        <v>38129</v>
      </c>
      <c r="I333" t="s">
        <v>15</v>
      </c>
      <c r="K333" t="s">
        <v>16</v>
      </c>
      <c r="L333" t="s">
        <v>17</v>
      </c>
      <c r="M333" t="s">
        <v>354</v>
      </c>
    </row>
    <row r="334" spans="1:13" s="23" customFormat="1" x14ac:dyDescent="0.3">
      <c r="A334" s="23" t="s">
        <v>11</v>
      </c>
      <c r="C334" s="23" t="s">
        <v>37919</v>
      </c>
      <c r="D334" s="23">
        <v>60</v>
      </c>
      <c r="E334" s="22">
        <v>50000000</v>
      </c>
      <c r="G334" s="23" t="s">
        <v>69</v>
      </c>
      <c r="H334" s="23" t="s">
        <v>37960</v>
      </c>
      <c r="I334" s="23" t="s">
        <v>15</v>
      </c>
      <c r="K334" s="23" t="s">
        <v>16</v>
      </c>
      <c r="L334" s="23" t="s">
        <v>17</v>
      </c>
      <c r="M334" s="23" t="s">
        <v>39</v>
      </c>
    </row>
    <row r="335" spans="1:13" x14ac:dyDescent="0.3">
      <c r="A335" t="s">
        <v>11</v>
      </c>
      <c r="C335" t="s">
        <v>37685</v>
      </c>
      <c r="D335">
        <v>50</v>
      </c>
      <c r="E335" s="1">
        <v>4830503</v>
      </c>
      <c r="G335" t="s">
        <v>13</v>
      </c>
      <c r="H335" t="s">
        <v>37703</v>
      </c>
      <c r="I335" t="s">
        <v>15</v>
      </c>
      <c r="K335" t="s">
        <v>16</v>
      </c>
      <c r="L335" t="s">
        <v>38</v>
      </c>
      <c r="M335" t="s">
        <v>66</v>
      </c>
    </row>
    <row r="336" spans="1:13" x14ac:dyDescent="0.3">
      <c r="A336" t="s">
        <v>11</v>
      </c>
      <c r="C336" t="s">
        <v>37685</v>
      </c>
      <c r="D336">
        <v>67</v>
      </c>
      <c r="E336" s="1">
        <v>10768284</v>
      </c>
      <c r="G336" t="s">
        <v>13</v>
      </c>
      <c r="H336" t="s">
        <v>37710</v>
      </c>
      <c r="I336" t="s">
        <v>15</v>
      </c>
      <c r="K336" t="s">
        <v>16</v>
      </c>
      <c r="L336" t="s">
        <v>38</v>
      </c>
      <c r="M336" t="s">
        <v>345</v>
      </c>
    </row>
    <row r="337" spans="1:13" x14ac:dyDescent="0.3">
      <c r="A337" t="s">
        <v>11</v>
      </c>
      <c r="C337" t="s">
        <v>37685</v>
      </c>
      <c r="D337">
        <v>74</v>
      </c>
      <c r="E337" s="1">
        <v>26558618</v>
      </c>
      <c r="G337" t="s">
        <v>34</v>
      </c>
      <c r="H337" t="s">
        <v>37717</v>
      </c>
      <c r="I337" t="s">
        <v>15</v>
      </c>
      <c r="K337" t="s">
        <v>16</v>
      </c>
      <c r="L337" t="s">
        <v>17</v>
      </c>
      <c r="M337" t="s">
        <v>217</v>
      </c>
    </row>
    <row r="338" spans="1:13" x14ac:dyDescent="0.3">
      <c r="A338" t="s">
        <v>11</v>
      </c>
      <c r="C338" t="s">
        <v>37685</v>
      </c>
      <c r="D338">
        <v>36</v>
      </c>
      <c r="E338" s="1">
        <v>3226472</v>
      </c>
      <c r="G338" t="s">
        <v>13</v>
      </c>
      <c r="H338" t="s">
        <v>37739</v>
      </c>
      <c r="I338" t="s">
        <v>15</v>
      </c>
      <c r="K338" t="s">
        <v>16</v>
      </c>
      <c r="L338" t="s">
        <v>44</v>
      </c>
      <c r="M338" t="s">
        <v>66</v>
      </c>
    </row>
    <row r="339" spans="1:13" x14ac:dyDescent="0.3">
      <c r="A339" t="s">
        <v>11</v>
      </c>
      <c r="C339" t="s">
        <v>37685</v>
      </c>
      <c r="D339">
        <v>42</v>
      </c>
      <c r="E339" s="1">
        <v>2313496</v>
      </c>
      <c r="G339" t="s">
        <v>13</v>
      </c>
      <c r="H339" t="s">
        <v>37759</v>
      </c>
      <c r="I339" t="s">
        <v>15</v>
      </c>
      <c r="K339" t="s">
        <v>16</v>
      </c>
      <c r="L339" t="s">
        <v>17</v>
      </c>
      <c r="M339" t="s">
        <v>87</v>
      </c>
    </row>
    <row r="340" spans="1:13" x14ac:dyDescent="0.3">
      <c r="A340" t="s">
        <v>11</v>
      </c>
      <c r="C340" t="s">
        <v>37685</v>
      </c>
      <c r="D340">
        <v>13</v>
      </c>
      <c r="E340" s="1">
        <v>954447</v>
      </c>
      <c r="G340" t="s">
        <v>34</v>
      </c>
      <c r="H340" t="s">
        <v>37768</v>
      </c>
      <c r="I340" t="s">
        <v>15</v>
      </c>
      <c r="K340" t="s">
        <v>16</v>
      </c>
      <c r="L340" t="s">
        <v>210</v>
      </c>
      <c r="M340" t="s">
        <v>217</v>
      </c>
    </row>
    <row r="341" spans="1:13" x14ac:dyDescent="0.3">
      <c r="A341" t="s">
        <v>11</v>
      </c>
      <c r="C341" t="s">
        <v>38133</v>
      </c>
      <c r="D341">
        <v>5</v>
      </c>
      <c r="E341" s="1">
        <v>165000</v>
      </c>
      <c r="G341" t="s">
        <v>13</v>
      </c>
      <c r="H341" t="s">
        <v>35959</v>
      </c>
      <c r="I341" t="s">
        <v>15</v>
      </c>
      <c r="K341" t="s">
        <v>16</v>
      </c>
      <c r="L341" t="s">
        <v>210</v>
      </c>
      <c r="M341" t="s">
        <v>66</v>
      </c>
    </row>
    <row r="342" spans="1:13" x14ac:dyDescent="0.3">
      <c r="A342" t="s">
        <v>11</v>
      </c>
      <c r="C342" t="s">
        <v>38133</v>
      </c>
      <c r="D342">
        <v>18</v>
      </c>
      <c r="E342" s="1">
        <v>954807</v>
      </c>
      <c r="G342" t="s">
        <v>34</v>
      </c>
      <c r="H342" t="s">
        <v>38173</v>
      </c>
      <c r="I342" t="s">
        <v>15</v>
      </c>
      <c r="K342" t="s">
        <v>16</v>
      </c>
      <c r="L342" t="s">
        <v>17</v>
      </c>
      <c r="M342" t="s">
        <v>740</v>
      </c>
    </row>
    <row r="343" spans="1:13" x14ac:dyDescent="0.3">
      <c r="A343" t="s">
        <v>11</v>
      </c>
      <c r="C343" t="s">
        <v>38133</v>
      </c>
      <c r="D343">
        <v>12</v>
      </c>
      <c r="E343" s="1">
        <v>63383</v>
      </c>
      <c r="G343" t="s">
        <v>13</v>
      </c>
      <c r="H343" t="s">
        <v>38180</v>
      </c>
      <c r="I343" t="s">
        <v>15</v>
      </c>
      <c r="K343" t="s">
        <v>16</v>
      </c>
      <c r="L343" t="s">
        <v>38</v>
      </c>
      <c r="M343" t="s">
        <v>345</v>
      </c>
    </row>
    <row r="344" spans="1:13" x14ac:dyDescent="0.3">
      <c r="A344" t="s">
        <v>11</v>
      </c>
      <c r="C344" t="s">
        <v>38133</v>
      </c>
      <c r="D344">
        <v>8</v>
      </c>
      <c r="E344" s="1">
        <v>495378</v>
      </c>
      <c r="G344" t="s">
        <v>13</v>
      </c>
      <c r="H344" t="s">
        <v>38181</v>
      </c>
      <c r="I344" t="s">
        <v>15</v>
      </c>
      <c r="K344" t="s">
        <v>16</v>
      </c>
      <c r="L344" t="s">
        <v>17</v>
      </c>
      <c r="M344" t="s">
        <v>450</v>
      </c>
    </row>
    <row r="345" spans="1:13" x14ac:dyDescent="0.3">
      <c r="A345" t="s">
        <v>11</v>
      </c>
      <c r="C345" t="s">
        <v>38015</v>
      </c>
      <c r="D345">
        <v>63</v>
      </c>
      <c r="E345" s="1">
        <v>7914661</v>
      </c>
      <c r="G345" t="s">
        <v>13</v>
      </c>
      <c r="H345" t="s">
        <v>38022</v>
      </c>
      <c r="I345" t="s">
        <v>15</v>
      </c>
      <c r="K345" t="s">
        <v>16</v>
      </c>
      <c r="L345" t="s">
        <v>17</v>
      </c>
      <c r="M345" t="s">
        <v>345</v>
      </c>
    </row>
    <row r="346" spans="1:13" x14ac:dyDescent="0.3">
      <c r="A346" t="s">
        <v>11</v>
      </c>
      <c r="C346" t="s">
        <v>38015</v>
      </c>
      <c r="D346">
        <v>12</v>
      </c>
      <c r="E346" s="1">
        <v>113585</v>
      </c>
      <c r="G346" t="s">
        <v>13</v>
      </c>
      <c r="H346" t="s">
        <v>38045</v>
      </c>
      <c r="I346" t="s">
        <v>15</v>
      </c>
      <c r="K346" t="s">
        <v>16</v>
      </c>
      <c r="L346" t="s">
        <v>17</v>
      </c>
      <c r="M346" t="s">
        <v>31</v>
      </c>
    </row>
    <row r="347" spans="1:13" x14ac:dyDescent="0.3">
      <c r="A347" t="s">
        <v>11</v>
      </c>
      <c r="C347" t="s">
        <v>37782</v>
      </c>
      <c r="D347">
        <v>73</v>
      </c>
      <c r="E347" s="1">
        <v>4957790</v>
      </c>
      <c r="G347" t="s">
        <v>13</v>
      </c>
      <c r="H347" t="s">
        <v>37789</v>
      </c>
      <c r="I347" t="s">
        <v>15</v>
      </c>
      <c r="K347" t="s">
        <v>16</v>
      </c>
      <c r="L347" t="s">
        <v>210</v>
      </c>
      <c r="M347" t="s">
        <v>66</v>
      </c>
    </row>
    <row r="348" spans="1:13" x14ac:dyDescent="0.3">
      <c r="A348" t="s">
        <v>11</v>
      </c>
      <c r="C348" t="s">
        <v>37887</v>
      </c>
      <c r="D348">
        <v>33</v>
      </c>
      <c r="E348" s="1">
        <v>150177</v>
      </c>
      <c r="G348" t="s">
        <v>34</v>
      </c>
      <c r="H348" t="s">
        <v>37917</v>
      </c>
      <c r="I348" t="s">
        <v>15</v>
      </c>
      <c r="K348" t="s">
        <v>16</v>
      </c>
      <c r="L348" t="s">
        <v>17</v>
      </c>
      <c r="M348" t="s">
        <v>217</v>
      </c>
    </row>
    <row r="349" spans="1:13" x14ac:dyDescent="0.3">
      <c r="A349" t="s">
        <v>11</v>
      </c>
      <c r="C349" t="s">
        <v>17871</v>
      </c>
      <c r="D349">
        <v>100</v>
      </c>
      <c r="E349" s="1">
        <v>39554133</v>
      </c>
      <c r="G349" t="s">
        <v>34</v>
      </c>
      <c r="H349" t="s">
        <v>17880</v>
      </c>
      <c r="I349" t="s">
        <v>15</v>
      </c>
      <c r="K349" t="s">
        <v>16</v>
      </c>
      <c r="L349" t="s">
        <v>38</v>
      </c>
      <c r="M349" t="s">
        <v>61</v>
      </c>
    </row>
    <row r="350" spans="1:13" x14ac:dyDescent="0.3">
      <c r="A350" t="s">
        <v>11</v>
      </c>
      <c r="C350" t="s">
        <v>17871</v>
      </c>
      <c r="D350">
        <v>31</v>
      </c>
      <c r="E350" s="1">
        <v>4510997</v>
      </c>
      <c r="G350" t="s">
        <v>13</v>
      </c>
      <c r="H350" t="s">
        <v>17944</v>
      </c>
      <c r="I350" t="s">
        <v>15</v>
      </c>
      <c r="K350" t="s">
        <v>16</v>
      </c>
      <c r="L350" t="s">
        <v>17</v>
      </c>
      <c r="M350" t="s">
        <v>87</v>
      </c>
    </row>
    <row r="351" spans="1:13" x14ac:dyDescent="0.3">
      <c r="A351" t="s">
        <v>11</v>
      </c>
      <c r="C351" t="s">
        <v>17710</v>
      </c>
      <c r="D351">
        <v>69</v>
      </c>
      <c r="E351" s="1">
        <v>2157830</v>
      </c>
      <c r="G351" t="s">
        <v>13</v>
      </c>
      <c r="H351" t="s">
        <v>17720</v>
      </c>
      <c r="I351" t="s">
        <v>15</v>
      </c>
      <c r="K351" t="s">
        <v>16</v>
      </c>
      <c r="L351" t="s">
        <v>38</v>
      </c>
      <c r="M351" t="s">
        <v>66</v>
      </c>
    </row>
    <row r="352" spans="1:13" x14ac:dyDescent="0.3">
      <c r="A352" t="s">
        <v>11</v>
      </c>
      <c r="C352" t="s">
        <v>17710</v>
      </c>
      <c r="D352">
        <v>102</v>
      </c>
      <c r="E352" s="1">
        <v>15214320</v>
      </c>
      <c r="G352" t="s">
        <v>13</v>
      </c>
      <c r="H352" t="s">
        <v>17722</v>
      </c>
      <c r="I352" t="s">
        <v>15</v>
      </c>
      <c r="K352" t="s">
        <v>16</v>
      </c>
      <c r="L352" t="s">
        <v>1625</v>
      </c>
      <c r="M352" t="s">
        <v>345</v>
      </c>
    </row>
    <row r="353" spans="1:13" x14ac:dyDescent="0.3">
      <c r="A353" t="s">
        <v>11</v>
      </c>
      <c r="C353" t="s">
        <v>17710</v>
      </c>
      <c r="D353">
        <v>72</v>
      </c>
      <c r="E353" s="1">
        <v>5056468</v>
      </c>
      <c r="G353" t="s">
        <v>13</v>
      </c>
      <c r="H353" t="s">
        <v>17725</v>
      </c>
      <c r="I353" t="s">
        <v>15</v>
      </c>
      <c r="K353" t="s">
        <v>16</v>
      </c>
      <c r="L353" t="s">
        <v>38</v>
      </c>
      <c r="M353" t="s">
        <v>66</v>
      </c>
    </row>
    <row r="354" spans="1:13" x14ac:dyDescent="0.3">
      <c r="A354" t="s">
        <v>11</v>
      </c>
      <c r="C354" t="s">
        <v>17710</v>
      </c>
      <c r="D354">
        <v>7</v>
      </c>
      <c r="E354" s="1">
        <v>303848</v>
      </c>
      <c r="G354" t="s">
        <v>13</v>
      </c>
      <c r="H354" t="s">
        <v>17760</v>
      </c>
      <c r="I354" t="s">
        <v>15</v>
      </c>
      <c r="K354" t="s">
        <v>16</v>
      </c>
      <c r="L354" t="s">
        <v>17</v>
      </c>
      <c r="M354" t="s">
        <v>87</v>
      </c>
    </row>
    <row r="355" spans="1:13" x14ac:dyDescent="0.3">
      <c r="A355" t="s">
        <v>11</v>
      </c>
      <c r="C355" t="s">
        <v>17710</v>
      </c>
      <c r="D355">
        <v>69</v>
      </c>
      <c r="E355" s="1">
        <v>5504889</v>
      </c>
      <c r="G355" t="s">
        <v>13</v>
      </c>
      <c r="H355" t="s">
        <v>17764</v>
      </c>
      <c r="I355" t="s">
        <v>15</v>
      </c>
      <c r="K355" t="s">
        <v>16</v>
      </c>
      <c r="L355" t="s">
        <v>17</v>
      </c>
      <c r="M355" t="s">
        <v>18</v>
      </c>
    </row>
    <row r="356" spans="1:13" x14ac:dyDescent="0.3">
      <c r="A356" t="s">
        <v>11</v>
      </c>
      <c r="C356" t="s">
        <v>17710</v>
      </c>
      <c r="D356">
        <v>72</v>
      </c>
      <c r="E356" s="1">
        <v>5480092</v>
      </c>
      <c r="G356" t="s">
        <v>13</v>
      </c>
      <c r="H356" t="s">
        <v>17765</v>
      </c>
      <c r="I356" t="s">
        <v>15</v>
      </c>
      <c r="K356" t="s">
        <v>16</v>
      </c>
      <c r="L356" t="s">
        <v>17</v>
      </c>
      <c r="M356" t="s">
        <v>101</v>
      </c>
    </row>
    <row r="357" spans="1:13" x14ac:dyDescent="0.3">
      <c r="A357" t="s">
        <v>11</v>
      </c>
      <c r="C357" t="s">
        <v>17710</v>
      </c>
      <c r="D357">
        <v>25</v>
      </c>
      <c r="E357" s="1">
        <v>378000</v>
      </c>
      <c r="G357" t="s">
        <v>13</v>
      </c>
      <c r="H357" t="s">
        <v>17803</v>
      </c>
      <c r="I357" t="s">
        <v>15</v>
      </c>
      <c r="K357" t="s">
        <v>16</v>
      </c>
      <c r="L357" t="s">
        <v>210</v>
      </c>
      <c r="M357" t="s">
        <v>66</v>
      </c>
    </row>
    <row r="358" spans="1:13" x14ac:dyDescent="0.3">
      <c r="A358" t="s">
        <v>11</v>
      </c>
      <c r="C358" t="s">
        <v>17710</v>
      </c>
      <c r="D358">
        <v>4</v>
      </c>
      <c r="E358" s="1">
        <v>52382</v>
      </c>
      <c r="G358" t="s">
        <v>13</v>
      </c>
      <c r="H358" t="s">
        <v>17806</v>
      </c>
      <c r="I358" t="s">
        <v>15</v>
      </c>
      <c r="K358" t="s">
        <v>16</v>
      </c>
      <c r="L358" t="s">
        <v>170</v>
      </c>
      <c r="M358" t="s">
        <v>18</v>
      </c>
    </row>
    <row r="359" spans="1:13" x14ac:dyDescent="0.3">
      <c r="A359" t="s">
        <v>11</v>
      </c>
      <c r="C359" t="s">
        <v>17710</v>
      </c>
      <c r="D359">
        <v>12</v>
      </c>
      <c r="E359" s="1">
        <v>2000000</v>
      </c>
      <c r="G359" t="s">
        <v>13</v>
      </c>
      <c r="H359" t="s">
        <v>17814</v>
      </c>
      <c r="I359" t="s">
        <v>15</v>
      </c>
      <c r="K359" t="s">
        <v>16</v>
      </c>
      <c r="L359" t="s">
        <v>38</v>
      </c>
      <c r="M359" t="s">
        <v>66</v>
      </c>
    </row>
    <row r="360" spans="1:13" x14ac:dyDescent="0.3">
      <c r="A360" t="s">
        <v>11</v>
      </c>
      <c r="C360" t="s">
        <v>18024</v>
      </c>
      <c r="D360">
        <v>67</v>
      </c>
      <c r="E360" s="1">
        <v>19694517</v>
      </c>
      <c r="G360" t="s">
        <v>13</v>
      </c>
      <c r="H360" t="s">
        <v>18047</v>
      </c>
      <c r="I360" t="s">
        <v>15</v>
      </c>
      <c r="K360" t="s">
        <v>16</v>
      </c>
      <c r="L360" t="s">
        <v>210</v>
      </c>
      <c r="M360" t="s">
        <v>345</v>
      </c>
    </row>
    <row r="361" spans="1:13" x14ac:dyDescent="0.3">
      <c r="A361" t="s">
        <v>11</v>
      </c>
      <c r="C361" t="s">
        <v>18024</v>
      </c>
      <c r="D361">
        <v>59</v>
      </c>
      <c r="E361" s="1">
        <v>39463297</v>
      </c>
      <c r="G361" t="s">
        <v>34</v>
      </c>
      <c r="H361" t="s">
        <v>18048</v>
      </c>
      <c r="I361" t="s">
        <v>15</v>
      </c>
      <c r="K361" t="s">
        <v>16</v>
      </c>
      <c r="L361" t="s">
        <v>38</v>
      </c>
      <c r="M361" t="s">
        <v>75</v>
      </c>
    </row>
    <row r="362" spans="1:13" x14ac:dyDescent="0.3">
      <c r="A362" t="s">
        <v>11</v>
      </c>
      <c r="C362" t="s">
        <v>17948</v>
      </c>
      <c r="D362">
        <v>116</v>
      </c>
      <c r="E362" s="1">
        <v>5910146</v>
      </c>
      <c r="G362" t="s">
        <v>34</v>
      </c>
      <c r="H362" t="s">
        <v>17949</v>
      </c>
      <c r="I362" t="s">
        <v>15</v>
      </c>
      <c r="K362" t="s">
        <v>16</v>
      </c>
      <c r="L362" t="s">
        <v>17</v>
      </c>
      <c r="M362" t="s">
        <v>202</v>
      </c>
    </row>
    <row r="363" spans="1:13" x14ac:dyDescent="0.3">
      <c r="A363" t="s">
        <v>11</v>
      </c>
      <c r="C363" t="s">
        <v>17828</v>
      </c>
      <c r="D363">
        <v>78</v>
      </c>
      <c r="E363" s="1">
        <v>6842314</v>
      </c>
      <c r="G363" t="s">
        <v>34</v>
      </c>
      <c r="H363" t="s">
        <v>17837</v>
      </c>
      <c r="I363" t="s">
        <v>15</v>
      </c>
      <c r="K363" t="s">
        <v>16</v>
      </c>
      <c r="L363" t="s">
        <v>17</v>
      </c>
      <c r="M363" t="s">
        <v>217</v>
      </c>
    </row>
    <row r="364" spans="1:13" x14ac:dyDescent="0.3">
      <c r="A364" t="s">
        <v>11</v>
      </c>
      <c r="C364" t="s">
        <v>17828</v>
      </c>
      <c r="D364">
        <v>60</v>
      </c>
      <c r="E364" s="1">
        <v>5703565</v>
      </c>
      <c r="G364" t="s">
        <v>13</v>
      </c>
      <c r="H364" t="s">
        <v>17841</v>
      </c>
      <c r="I364" t="s">
        <v>15</v>
      </c>
      <c r="K364" t="s">
        <v>16</v>
      </c>
      <c r="L364" t="s">
        <v>17</v>
      </c>
      <c r="M364" t="s">
        <v>31</v>
      </c>
    </row>
    <row r="365" spans="1:13" x14ac:dyDescent="0.3">
      <c r="A365" t="s">
        <v>11</v>
      </c>
      <c r="C365" t="s">
        <v>18118</v>
      </c>
      <c r="D365">
        <v>12</v>
      </c>
      <c r="E365" s="1">
        <v>183549</v>
      </c>
      <c r="G365" t="s">
        <v>13</v>
      </c>
      <c r="H365" t="s">
        <v>18156</v>
      </c>
      <c r="I365" t="s">
        <v>15</v>
      </c>
      <c r="K365" t="s">
        <v>16</v>
      </c>
      <c r="L365" t="s">
        <v>17</v>
      </c>
      <c r="M365" t="s">
        <v>345</v>
      </c>
    </row>
    <row r="366" spans="1:13" x14ac:dyDescent="0.3">
      <c r="A366" t="s">
        <v>11</v>
      </c>
      <c r="C366" t="s">
        <v>18238</v>
      </c>
      <c r="D366">
        <v>6</v>
      </c>
      <c r="E366" s="1">
        <v>65707</v>
      </c>
      <c r="G366" t="s">
        <v>13</v>
      </c>
      <c r="H366" t="s">
        <v>18282</v>
      </c>
      <c r="I366" t="s">
        <v>15</v>
      </c>
      <c r="K366" t="s">
        <v>16</v>
      </c>
      <c r="L366" t="s">
        <v>210</v>
      </c>
      <c r="M366" t="s">
        <v>18</v>
      </c>
    </row>
    <row r="367" spans="1:13" x14ac:dyDescent="0.3">
      <c r="A367" t="s">
        <v>11</v>
      </c>
      <c r="C367" t="s">
        <v>24725</v>
      </c>
      <c r="D367">
        <v>18</v>
      </c>
      <c r="E367" s="1">
        <v>850000</v>
      </c>
      <c r="G367" t="s">
        <v>13</v>
      </c>
      <c r="H367" t="s">
        <v>24730</v>
      </c>
      <c r="I367" t="s">
        <v>15</v>
      </c>
      <c r="K367" t="s">
        <v>16</v>
      </c>
      <c r="L367" t="s">
        <v>17</v>
      </c>
      <c r="M367" t="s">
        <v>31</v>
      </c>
    </row>
    <row r="368" spans="1:13" x14ac:dyDescent="0.3">
      <c r="A368" t="s">
        <v>11</v>
      </c>
      <c r="C368" t="s">
        <v>24450</v>
      </c>
      <c r="D368">
        <v>24</v>
      </c>
      <c r="E368" s="1">
        <v>2407284</v>
      </c>
      <c r="G368" t="s">
        <v>13</v>
      </c>
      <c r="H368" t="s">
        <v>24455</v>
      </c>
      <c r="I368" t="s">
        <v>15</v>
      </c>
      <c r="K368" t="s">
        <v>16</v>
      </c>
      <c r="L368" t="s">
        <v>38</v>
      </c>
      <c r="M368" t="s">
        <v>101</v>
      </c>
    </row>
    <row r="369" spans="1:13" x14ac:dyDescent="0.3">
      <c r="A369" t="s">
        <v>11</v>
      </c>
      <c r="C369" t="s">
        <v>24450</v>
      </c>
      <c r="D369">
        <v>21</v>
      </c>
      <c r="E369" s="1">
        <v>999500</v>
      </c>
      <c r="G369" t="s">
        <v>34</v>
      </c>
      <c r="H369" t="s">
        <v>24472</v>
      </c>
      <c r="I369" t="s">
        <v>15</v>
      </c>
      <c r="K369" t="s">
        <v>16</v>
      </c>
      <c r="L369" t="s">
        <v>210</v>
      </c>
      <c r="M369" t="s">
        <v>61</v>
      </c>
    </row>
    <row r="370" spans="1:13" x14ac:dyDescent="0.3">
      <c r="A370" t="s">
        <v>11</v>
      </c>
      <c r="C370" t="s">
        <v>24785</v>
      </c>
      <c r="D370">
        <v>3</v>
      </c>
      <c r="E370" s="1">
        <v>44078</v>
      </c>
      <c r="G370" t="s">
        <v>13</v>
      </c>
      <c r="H370" t="s">
        <v>24803</v>
      </c>
      <c r="I370" t="s">
        <v>15</v>
      </c>
      <c r="K370" t="s">
        <v>16</v>
      </c>
      <c r="L370" t="s">
        <v>38</v>
      </c>
      <c r="M370" t="s">
        <v>345</v>
      </c>
    </row>
    <row r="371" spans="1:13" x14ac:dyDescent="0.3">
      <c r="A371" t="s">
        <v>11</v>
      </c>
      <c r="C371" t="s">
        <v>24677</v>
      </c>
      <c r="D371">
        <v>12</v>
      </c>
      <c r="E371" s="1">
        <v>25000000</v>
      </c>
      <c r="G371" t="s">
        <v>34</v>
      </c>
      <c r="H371" t="s">
        <v>24709</v>
      </c>
      <c r="I371" t="s">
        <v>15</v>
      </c>
      <c r="K371" t="s">
        <v>16</v>
      </c>
      <c r="L371" t="s">
        <v>170</v>
      </c>
      <c r="M371" t="s">
        <v>75</v>
      </c>
    </row>
    <row r="372" spans="1:13" x14ac:dyDescent="0.3">
      <c r="A372" t="s">
        <v>11</v>
      </c>
      <c r="C372" t="s">
        <v>24897</v>
      </c>
      <c r="D372">
        <v>60</v>
      </c>
      <c r="E372" s="1">
        <v>917560</v>
      </c>
      <c r="G372" t="s">
        <v>13</v>
      </c>
      <c r="H372" t="s">
        <v>24902</v>
      </c>
      <c r="I372" t="s">
        <v>15</v>
      </c>
      <c r="K372" t="s">
        <v>16</v>
      </c>
      <c r="L372" t="s">
        <v>17</v>
      </c>
      <c r="M372" t="s">
        <v>87</v>
      </c>
    </row>
    <row r="373" spans="1:13" x14ac:dyDescent="0.3">
      <c r="A373" t="s">
        <v>11</v>
      </c>
      <c r="C373" t="s">
        <v>24656</v>
      </c>
      <c r="D373">
        <v>84</v>
      </c>
      <c r="E373" s="1">
        <v>7053035</v>
      </c>
      <c r="G373" t="s">
        <v>34</v>
      </c>
      <c r="H373" t="s">
        <v>24624</v>
      </c>
      <c r="I373" t="s">
        <v>15</v>
      </c>
      <c r="K373" t="s">
        <v>16</v>
      </c>
      <c r="L373" t="s">
        <v>17</v>
      </c>
      <c r="M373" t="s">
        <v>217</v>
      </c>
    </row>
    <row r="374" spans="1:13" x14ac:dyDescent="0.3">
      <c r="A374" t="s">
        <v>11</v>
      </c>
      <c r="C374" t="s">
        <v>24656</v>
      </c>
      <c r="D374">
        <v>12</v>
      </c>
      <c r="E374" s="1">
        <v>430095</v>
      </c>
      <c r="G374" t="s">
        <v>69</v>
      </c>
      <c r="H374" t="s">
        <v>24663</v>
      </c>
      <c r="I374" t="s">
        <v>15</v>
      </c>
      <c r="K374" t="s">
        <v>16</v>
      </c>
      <c r="L374" t="s">
        <v>17</v>
      </c>
      <c r="M374" t="s">
        <v>39</v>
      </c>
    </row>
    <row r="375" spans="1:13" x14ac:dyDescent="0.3">
      <c r="A375" t="s">
        <v>11</v>
      </c>
      <c r="C375" t="s">
        <v>24619</v>
      </c>
      <c r="D375">
        <v>6</v>
      </c>
      <c r="E375" s="1">
        <v>45795</v>
      </c>
      <c r="G375" t="s">
        <v>13</v>
      </c>
      <c r="H375" t="s">
        <v>24651</v>
      </c>
      <c r="I375" t="s">
        <v>15</v>
      </c>
      <c r="K375" t="s">
        <v>16</v>
      </c>
      <c r="L375" t="s">
        <v>210</v>
      </c>
      <c r="M375" t="s">
        <v>18</v>
      </c>
    </row>
    <row r="376" spans="1:13" x14ac:dyDescent="0.3">
      <c r="A376" t="s">
        <v>11</v>
      </c>
      <c r="C376" t="s">
        <v>24619</v>
      </c>
      <c r="D376">
        <v>12</v>
      </c>
      <c r="E376" s="1">
        <v>99598</v>
      </c>
      <c r="G376" t="s">
        <v>13</v>
      </c>
      <c r="H376" t="s">
        <v>24652</v>
      </c>
      <c r="I376" t="s">
        <v>15</v>
      </c>
      <c r="K376" t="s">
        <v>16</v>
      </c>
      <c r="L376" t="s">
        <v>17</v>
      </c>
      <c r="M376" t="s">
        <v>345</v>
      </c>
    </row>
    <row r="377" spans="1:13" x14ac:dyDescent="0.3">
      <c r="A377" t="s">
        <v>11</v>
      </c>
      <c r="C377" t="s">
        <v>24373</v>
      </c>
      <c r="D377">
        <v>5</v>
      </c>
      <c r="E377" s="1">
        <v>401629</v>
      </c>
      <c r="G377" t="s">
        <v>34</v>
      </c>
      <c r="H377" t="s">
        <v>24397</v>
      </c>
      <c r="I377" t="s">
        <v>15</v>
      </c>
      <c r="K377" t="s">
        <v>16</v>
      </c>
      <c r="L377" t="s">
        <v>170</v>
      </c>
      <c r="M377" t="s">
        <v>61</v>
      </c>
    </row>
    <row r="378" spans="1:13" x14ac:dyDescent="0.3">
      <c r="A378" t="s">
        <v>11</v>
      </c>
      <c r="C378" t="s">
        <v>24373</v>
      </c>
      <c r="D378">
        <v>6</v>
      </c>
      <c r="E378" s="1">
        <v>273490</v>
      </c>
      <c r="G378" t="s">
        <v>13</v>
      </c>
      <c r="H378" t="s">
        <v>24402</v>
      </c>
      <c r="I378" t="s">
        <v>15</v>
      </c>
      <c r="K378" t="s">
        <v>16</v>
      </c>
      <c r="L378" t="s">
        <v>170</v>
      </c>
      <c r="M378" t="s">
        <v>345</v>
      </c>
    </row>
    <row r="379" spans="1:13" x14ac:dyDescent="0.3">
      <c r="A379" t="s">
        <v>11</v>
      </c>
      <c r="C379" t="s">
        <v>24373</v>
      </c>
      <c r="D379">
        <v>12</v>
      </c>
      <c r="E379" s="1">
        <v>358687</v>
      </c>
      <c r="G379" t="s">
        <v>34</v>
      </c>
      <c r="H379" t="s">
        <v>24404</v>
      </c>
      <c r="I379" t="s">
        <v>15</v>
      </c>
      <c r="K379" t="s">
        <v>16</v>
      </c>
      <c r="L379" t="s">
        <v>17</v>
      </c>
      <c r="M379" t="s">
        <v>202</v>
      </c>
    </row>
    <row r="380" spans="1:13" x14ac:dyDescent="0.3">
      <c r="A380" t="s">
        <v>11</v>
      </c>
      <c r="C380" t="s">
        <v>24414</v>
      </c>
      <c r="D380">
        <v>12</v>
      </c>
      <c r="E380" s="1">
        <v>952362</v>
      </c>
      <c r="G380" t="s">
        <v>13</v>
      </c>
      <c r="H380" t="s">
        <v>24416</v>
      </c>
      <c r="I380" t="s">
        <v>15</v>
      </c>
      <c r="K380" t="s">
        <v>16</v>
      </c>
      <c r="L380" t="s">
        <v>248</v>
      </c>
      <c r="M380" t="s">
        <v>345</v>
      </c>
    </row>
    <row r="381" spans="1:13" x14ac:dyDescent="0.3">
      <c r="A381" t="s">
        <v>11</v>
      </c>
      <c r="C381" t="s">
        <v>24855</v>
      </c>
      <c r="D381">
        <v>12</v>
      </c>
      <c r="E381" s="1">
        <v>198351</v>
      </c>
      <c r="G381" t="s">
        <v>34</v>
      </c>
      <c r="H381" t="s">
        <v>24861</v>
      </c>
      <c r="I381" t="s">
        <v>15</v>
      </c>
      <c r="K381" t="s">
        <v>16</v>
      </c>
      <c r="L381" t="s">
        <v>170</v>
      </c>
      <c r="M381" t="s">
        <v>61</v>
      </c>
    </row>
    <row r="382" spans="1:13" x14ac:dyDescent="0.3">
      <c r="A382" t="s">
        <v>11</v>
      </c>
      <c r="C382" t="s">
        <v>24581</v>
      </c>
      <c r="D382">
        <v>47</v>
      </c>
      <c r="E382" s="1">
        <v>3685096</v>
      </c>
      <c r="G382" t="s">
        <v>34</v>
      </c>
      <c r="H382" t="s">
        <v>24610</v>
      </c>
      <c r="I382" t="s">
        <v>15</v>
      </c>
      <c r="K382" t="s">
        <v>16</v>
      </c>
      <c r="L382" t="s">
        <v>38</v>
      </c>
      <c r="M382" t="s">
        <v>75</v>
      </c>
    </row>
    <row r="383" spans="1:13" x14ac:dyDescent="0.3">
      <c r="A383" t="s">
        <v>11</v>
      </c>
      <c r="C383" t="s">
        <v>25190</v>
      </c>
      <c r="D383">
        <v>96</v>
      </c>
      <c r="E383" s="1">
        <v>48001440</v>
      </c>
      <c r="G383" t="s">
        <v>34</v>
      </c>
      <c r="H383" t="s">
        <v>25198</v>
      </c>
      <c r="I383" t="s">
        <v>15</v>
      </c>
      <c r="K383" t="s">
        <v>16</v>
      </c>
      <c r="L383" t="s">
        <v>17</v>
      </c>
      <c r="M383" t="s">
        <v>217</v>
      </c>
    </row>
    <row r="384" spans="1:13" x14ac:dyDescent="0.3">
      <c r="A384" t="s">
        <v>11</v>
      </c>
      <c r="C384" t="s">
        <v>25190</v>
      </c>
      <c r="D384">
        <v>10</v>
      </c>
      <c r="E384" s="1">
        <v>543393</v>
      </c>
      <c r="G384" t="s">
        <v>34</v>
      </c>
      <c r="H384" t="s">
        <v>25208</v>
      </c>
      <c r="I384" t="s">
        <v>15</v>
      </c>
      <c r="K384" t="s">
        <v>16</v>
      </c>
      <c r="L384" t="s">
        <v>17</v>
      </c>
      <c r="M384" t="s">
        <v>217</v>
      </c>
    </row>
    <row r="385" spans="1:13" x14ac:dyDescent="0.3">
      <c r="A385" t="s">
        <v>11</v>
      </c>
      <c r="C385" t="s">
        <v>25016</v>
      </c>
      <c r="D385">
        <v>86</v>
      </c>
      <c r="E385" s="1">
        <v>2245288</v>
      </c>
      <c r="G385" t="s">
        <v>13</v>
      </c>
      <c r="H385" t="s">
        <v>25028</v>
      </c>
      <c r="I385" t="s">
        <v>15</v>
      </c>
      <c r="K385" t="s">
        <v>16</v>
      </c>
      <c r="L385" t="s">
        <v>38</v>
      </c>
      <c r="M385" t="s">
        <v>101</v>
      </c>
    </row>
    <row r="386" spans="1:13" x14ac:dyDescent="0.3">
      <c r="A386" t="s">
        <v>11</v>
      </c>
      <c r="C386" t="s">
        <v>25016</v>
      </c>
      <c r="D386">
        <v>24</v>
      </c>
      <c r="E386" s="1">
        <v>287811</v>
      </c>
      <c r="G386" t="s">
        <v>13</v>
      </c>
      <c r="H386" t="s">
        <v>25053</v>
      </c>
      <c r="I386" t="s">
        <v>15</v>
      </c>
      <c r="K386" t="s">
        <v>16</v>
      </c>
      <c r="L386" t="s">
        <v>44</v>
      </c>
      <c r="M386" t="s">
        <v>345</v>
      </c>
    </row>
    <row r="387" spans="1:13" x14ac:dyDescent="0.3">
      <c r="A387" t="s">
        <v>11</v>
      </c>
      <c r="C387" t="s">
        <v>25301</v>
      </c>
      <c r="D387">
        <v>12</v>
      </c>
      <c r="E387" s="1">
        <v>994400</v>
      </c>
      <c r="G387" t="s">
        <v>13</v>
      </c>
      <c r="H387" t="s">
        <v>25316</v>
      </c>
      <c r="I387" t="s">
        <v>15</v>
      </c>
      <c r="K387" t="s">
        <v>16</v>
      </c>
      <c r="L387" t="s">
        <v>210</v>
      </c>
      <c r="M387" t="s">
        <v>345</v>
      </c>
    </row>
    <row r="388" spans="1:13" x14ac:dyDescent="0.3">
      <c r="A388" t="s">
        <v>11</v>
      </c>
      <c r="C388" t="s">
        <v>25301</v>
      </c>
      <c r="D388">
        <v>6</v>
      </c>
      <c r="E388" s="1">
        <v>198263</v>
      </c>
      <c r="G388" t="s">
        <v>13</v>
      </c>
      <c r="H388" t="s">
        <v>25326</v>
      </c>
      <c r="I388" t="s">
        <v>15</v>
      </c>
      <c r="K388" t="s">
        <v>16</v>
      </c>
      <c r="L388" t="s">
        <v>17</v>
      </c>
      <c r="M388" t="s">
        <v>87</v>
      </c>
    </row>
    <row r="389" spans="1:13" x14ac:dyDescent="0.3">
      <c r="A389" t="s">
        <v>11</v>
      </c>
      <c r="C389" t="s">
        <v>25056</v>
      </c>
      <c r="D389">
        <v>86</v>
      </c>
      <c r="E389" s="1">
        <v>6477697</v>
      </c>
      <c r="G389" t="s">
        <v>34</v>
      </c>
      <c r="H389" t="s">
        <v>25058</v>
      </c>
      <c r="I389" t="s">
        <v>15</v>
      </c>
      <c r="K389" t="s">
        <v>16</v>
      </c>
      <c r="L389" t="s">
        <v>17</v>
      </c>
      <c r="M389" t="s">
        <v>740</v>
      </c>
    </row>
    <row r="390" spans="1:13" x14ac:dyDescent="0.3">
      <c r="A390" t="s">
        <v>11</v>
      </c>
      <c r="C390" t="s">
        <v>25127</v>
      </c>
      <c r="D390">
        <v>91</v>
      </c>
      <c r="E390" s="1">
        <v>1454076</v>
      </c>
      <c r="G390" t="s">
        <v>13</v>
      </c>
      <c r="H390" t="s">
        <v>25132</v>
      </c>
      <c r="I390" t="s">
        <v>15</v>
      </c>
      <c r="K390" t="s">
        <v>16</v>
      </c>
      <c r="L390" t="s">
        <v>38</v>
      </c>
      <c r="M390" t="s">
        <v>66</v>
      </c>
    </row>
    <row r="391" spans="1:13" x14ac:dyDescent="0.3">
      <c r="A391" t="s">
        <v>11</v>
      </c>
      <c r="C391" t="s">
        <v>25127</v>
      </c>
      <c r="D391">
        <v>12</v>
      </c>
      <c r="E391" s="1">
        <v>937900</v>
      </c>
      <c r="G391" t="s">
        <v>13</v>
      </c>
      <c r="H391" t="s">
        <v>25135</v>
      </c>
      <c r="I391" t="s">
        <v>15</v>
      </c>
      <c r="K391" t="s">
        <v>16</v>
      </c>
      <c r="L391" t="s">
        <v>17</v>
      </c>
      <c r="M391" t="s">
        <v>87</v>
      </c>
    </row>
    <row r="392" spans="1:13" x14ac:dyDescent="0.3">
      <c r="A392" t="s">
        <v>11</v>
      </c>
      <c r="C392" t="s">
        <v>25127</v>
      </c>
      <c r="D392">
        <v>115</v>
      </c>
      <c r="E392" s="1">
        <v>4740801</v>
      </c>
      <c r="G392" t="s">
        <v>13</v>
      </c>
      <c r="H392" t="s">
        <v>25136</v>
      </c>
      <c r="I392" t="s">
        <v>15</v>
      </c>
      <c r="K392" t="s">
        <v>16</v>
      </c>
      <c r="L392" t="s">
        <v>17</v>
      </c>
      <c r="M392" t="s">
        <v>87</v>
      </c>
    </row>
    <row r="393" spans="1:13" x14ac:dyDescent="0.3">
      <c r="A393" t="s">
        <v>11</v>
      </c>
      <c r="C393" t="s">
        <v>25343</v>
      </c>
      <c r="D393">
        <v>48</v>
      </c>
      <c r="E393" s="1">
        <v>710000</v>
      </c>
      <c r="G393" t="s">
        <v>34</v>
      </c>
      <c r="H393" t="s">
        <v>25342</v>
      </c>
      <c r="I393" t="s">
        <v>15</v>
      </c>
      <c r="K393" t="s">
        <v>16</v>
      </c>
      <c r="L393" t="s">
        <v>17</v>
      </c>
      <c r="M393" t="s">
        <v>202</v>
      </c>
    </row>
    <row r="394" spans="1:13" x14ac:dyDescent="0.3">
      <c r="A394" t="s">
        <v>11</v>
      </c>
      <c r="C394" t="s">
        <v>25159</v>
      </c>
      <c r="D394">
        <v>6</v>
      </c>
      <c r="E394" s="1">
        <v>124069</v>
      </c>
      <c r="G394" t="s">
        <v>34</v>
      </c>
      <c r="H394" t="s">
        <v>25173</v>
      </c>
      <c r="I394" t="s">
        <v>15</v>
      </c>
      <c r="K394" t="s">
        <v>16</v>
      </c>
      <c r="L394" t="s">
        <v>17</v>
      </c>
      <c r="M394" t="s">
        <v>202</v>
      </c>
    </row>
    <row r="395" spans="1:13" x14ac:dyDescent="0.3">
      <c r="A395" t="s">
        <v>11</v>
      </c>
      <c r="C395" t="s">
        <v>26380</v>
      </c>
      <c r="D395">
        <v>12</v>
      </c>
      <c r="E395" s="1">
        <v>5000000</v>
      </c>
      <c r="G395" t="s">
        <v>13</v>
      </c>
      <c r="H395" t="s">
        <v>970</v>
      </c>
      <c r="I395" t="s">
        <v>15</v>
      </c>
      <c r="K395" t="s">
        <v>16</v>
      </c>
      <c r="L395" t="s">
        <v>248</v>
      </c>
      <c r="M395" t="s">
        <v>87</v>
      </c>
    </row>
    <row r="396" spans="1:13" x14ac:dyDescent="0.3">
      <c r="A396" t="s">
        <v>11</v>
      </c>
      <c r="C396" t="s">
        <v>26519</v>
      </c>
      <c r="D396">
        <v>12</v>
      </c>
      <c r="E396" s="1">
        <v>350000</v>
      </c>
      <c r="G396" t="s">
        <v>13</v>
      </c>
      <c r="H396" t="s">
        <v>26525</v>
      </c>
      <c r="I396" t="s">
        <v>15</v>
      </c>
      <c r="K396" t="s">
        <v>16</v>
      </c>
      <c r="L396" t="s">
        <v>17</v>
      </c>
      <c r="M396" t="s">
        <v>87</v>
      </c>
    </row>
    <row r="397" spans="1:13" x14ac:dyDescent="0.3">
      <c r="A397" t="s">
        <v>11</v>
      </c>
      <c r="C397" t="s">
        <v>25397</v>
      </c>
      <c r="D397">
        <v>15</v>
      </c>
      <c r="E397" s="1">
        <v>38403</v>
      </c>
      <c r="G397" t="s">
        <v>69</v>
      </c>
      <c r="H397" t="s">
        <v>25400</v>
      </c>
      <c r="I397" t="s">
        <v>15</v>
      </c>
      <c r="K397" t="s">
        <v>16</v>
      </c>
      <c r="L397" t="s">
        <v>17</v>
      </c>
      <c r="M397" t="s">
        <v>39</v>
      </c>
    </row>
    <row r="398" spans="1:13" x14ac:dyDescent="0.3">
      <c r="A398" t="s">
        <v>11</v>
      </c>
      <c r="C398" t="s">
        <v>26449</v>
      </c>
      <c r="D398">
        <v>12</v>
      </c>
      <c r="E398" s="1">
        <v>25000</v>
      </c>
      <c r="G398" t="s">
        <v>13</v>
      </c>
      <c r="H398" t="s">
        <v>26457</v>
      </c>
      <c r="I398" t="s">
        <v>15</v>
      </c>
      <c r="K398" t="s">
        <v>16</v>
      </c>
      <c r="L398" t="s">
        <v>17</v>
      </c>
      <c r="M398" t="s">
        <v>345</v>
      </c>
    </row>
    <row r="399" spans="1:13" x14ac:dyDescent="0.3">
      <c r="A399" t="s">
        <v>11</v>
      </c>
      <c r="C399" t="s">
        <v>26449</v>
      </c>
      <c r="D399">
        <v>24</v>
      </c>
      <c r="E399" s="1">
        <v>4218402</v>
      </c>
      <c r="G399" t="s">
        <v>13</v>
      </c>
      <c r="H399" t="s">
        <v>26464</v>
      </c>
      <c r="I399" t="s">
        <v>15</v>
      </c>
      <c r="K399" t="s">
        <v>16</v>
      </c>
      <c r="L399" t="s">
        <v>38</v>
      </c>
      <c r="M399" t="s">
        <v>82</v>
      </c>
    </row>
    <row r="400" spans="1:13" x14ac:dyDescent="0.3">
      <c r="A400" t="s">
        <v>11</v>
      </c>
      <c r="C400" t="s">
        <v>18470</v>
      </c>
      <c r="D400">
        <v>18</v>
      </c>
      <c r="E400" s="1">
        <v>990000</v>
      </c>
      <c r="G400" t="s">
        <v>34</v>
      </c>
      <c r="H400" t="s">
        <v>18481</v>
      </c>
      <c r="I400" t="s">
        <v>15</v>
      </c>
      <c r="K400" t="s">
        <v>16</v>
      </c>
      <c r="L400" t="s">
        <v>17</v>
      </c>
      <c r="M400" t="s">
        <v>61</v>
      </c>
    </row>
    <row r="401" spans="1:13" x14ac:dyDescent="0.3">
      <c r="A401" t="s">
        <v>11</v>
      </c>
      <c r="C401" t="s">
        <v>18470</v>
      </c>
      <c r="D401">
        <v>12</v>
      </c>
      <c r="E401" s="1">
        <v>625000</v>
      </c>
      <c r="G401" t="s">
        <v>34</v>
      </c>
      <c r="H401" t="s">
        <v>18504</v>
      </c>
      <c r="I401" t="s">
        <v>15</v>
      </c>
      <c r="K401" t="s">
        <v>16</v>
      </c>
      <c r="L401" t="s">
        <v>38</v>
      </c>
      <c r="M401" t="s">
        <v>504</v>
      </c>
    </row>
    <row r="402" spans="1:13" x14ac:dyDescent="0.3">
      <c r="A402" t="s">
        <v>11</v>
      </c>
      <c r="C402" t="s">
        <v>18377</v>
      </c>
      <c r="D402">
        <v>38</v>
      </c>
      <c r="E402" s="1">
        <v>10121473</v>
      </c>
      <c r="G402" t="s">
        <v>13</v>
      </c>
      <c r="H402" t="s">
        <v>18379</v>
      </c>
      <c r="I402" t="s">
        <v>15</v>
      </c>
      <c r="K402" t="s">
        <v>16</v>
      </c>
      <c r="L402" t="s">
        <v>17</v>
      </c>
      <c r="M402" t="s">
        <v>87</v>
      </c>
    </row>
    <row r="403" spans="1:13" x14ac:dyDescent="0.3">
      <c r="A403" t="s">
        <v>11</v>
      </c>
      <c r="C403" t="s">
        <v>18377</v>
      </c>
      <c r="D403">
        <v>126</v>
      </c>
      <c r="E403" s="1">
        <v>11458135</v>
      </c>
      <c r="G403" t="s">
        <v>13</v>
      </c>
      <c r="H403" t="s">
        <v>18386</v>
      </c>
      <c r="I403" t="s">
        <v>15</v>
      </c>
      <c r="K403" t="s">
        <v>16</v>
      </c>
      <c r="L403" t="s">
        <v>17</v>
      </c>
      <c r="M403" t="s">
        <v>82</v>
      </c>
    </row>
    <row r="404" spans="1:13" x14ac:dyDescent="0.3">
      <c r="A404" t="s">
        <v>11</v>
      </c>
      <c r="C404" t="s">
        <v>18377</v>
      </c>
      <c r="D404">
        <v>48</v>
      </c>
      <c r="E404" s="1">
        <v>2000000</v>
      </c>
      <c r="G404" t="s">
        <v>13</v>
      </c>
      <c r="H404" t="s">
        <v>18401</v>
      </c>
      <c r="I404" t="s">
        <v>15</v>
      </c>
      <c r="K404" t="s">
        <v>16</v>
      </c>
      <c r="L404" t="s">
        <v>17</v>
      </c>
      <c r="M404" t="s">
        <v>101</v>
      </c>
    </row>
    <row r="405" spans="1:13" x14ac:dyDescent="0.3">
      <c r="A405" t="s">
        <v>11</v>
      </c>
      <c r="C405" t="s">
        <v>20542</v>
      </c>
      <c r="D405">
        <v>60</v>
      </c>
      <c r="E405" s="1">
        <v>4951953</v>
      </c>
      <c r="G405" t="s">
        <v>13</v>
      </c>
      <c r="H405" t="s">
        <v>20547</v>
      </c>
      <c r="I405" t="s">
        <v>15</v>
      </c>
      <c r="K405" t="s">
        <v>16</v>
      </c>
      <c r="L405" t="s">
        <v>17</v>
      </c>
      <c r="M405" t="s">
        <v>87</v>
      </c>
    </row>
    <row r="406" spans="1:13" x14ac:dyDescent="0.3">
      <c r="A406" t="s">
        <v>11</v>
      </c>
      <c r="C406" t="s">
        <v>18937</v>
      </c>
      <c r="D406">
        <v>12</v>
      </c>
      <c r="E406" s="1">
        <v>50000</v>
      </c>
      <c r="G406" t="s">
        <v>13</v>
      </c>
      <c r="H406" t="s">
        <v>18939</v>
      </c>
      <c r="I406" t="s">
        <v>15</v>
      </c>
      <c r="K406" t="s">
        <v>16</v>
      </c>
      <c r="L406" t="s">
        <v>38</v>
      </c>
      <c r="M406" t="s">
        <v>345</v>
      </c>
    </row>
    <row r="407" spans="1:13" x14ac:dyDescent="0.3">
      <c r="A407" t="s">
        <v>11</v>
      </c>
      <c r="C407" t="s">
        <v>31834</v>
      </c>
      <c r="D407">
        <v>12</v>
      </c>
      <c r="E407" s="1">
        <v>994965</v>
      </c>
      <c r="G407" t="s">
        <v>13</v>
      </c>
      <c r="H407" t="s">
        <v>31835</v>
      </c>
      <c r="I407" t="s">
        <v>15</v>
      </c>
      <c r="K407" t="s">
        <v>16</v>
      </c>
      <c r="L407" t="s">
        <v>17</v>
      </c>
      <c r="M407" t="s">
        <v>345</v>
      </c>
    </row>
    <row r="408" spans="1:13" x14ac:dyDescent="0.3">
      <c r="A408" t="s">
        <v>11</v>
      </c>
      <c r="C408" t="s">
        <v>14674</v>
      </c>
      <c r="D408">
        <v>74</v>
      </c>
      <c r="E408" s="1">
        <v>10000000</v>
      </c>
      <c r="G408" t="s">
        <v>13</v>
      </c>
      <c r="H408" t="s">
        <v>14683</v>
      </c>
      <c r="I408" t="s">
        <v>15</v>
      </c>
      <c r="K408" t="s">
        <v>16</v>
      </c>
      <c r="L408" t="s">
        <v>17</v>
      </c>
      <c r="M408" t="s">
        <v>31</v>
      </c>
    </row>
    <row r="409" spans="1:13" x14ac:dyDescent="0.3">
      <c r="A409" t="s">
        <v>11</v>
      </c>
      <c r="C409" t="s">
        <v>14552</v>
      </c>
      <c r="D409">
        <v>114</v>
      </c>
      <c r="E409" s="1">
        <v>10000000</v>
      </c>
      <c r="G409" t="s">
        <v>34</v>
      </c>
      <c r="H409" t="s">
        <v>14601</v>
      </c>
      <c r="I409" t="s">
        <v>15</v>
      </c>
      <c r="K409" t="s">
        <v>16</v>
      </c>
      <c r="L409" t="s">
        <v>210</v>
      </c>
      <c r="M409" t="s">
        <v>61</v>
      </c>
    </row>
    <row r="410" spans="1:13" x14ac:dyDescent="0.3">
      <c r="A410" t="s">
        <v>11</v>
      </c>
      <c r="C410" t="s">
        <v>6985</v>
      </c>
      <c r="D410">
        <v>24</v>
      </c>
      <c r="E410" s="1">
        <v>3952458</v>
      </c>
      <c r="G410" t="s">
        <v>34</v>
      </c>
      <c r="H410" t="s">
        <v>7010</v>
      </c>
      <c r="I410" t="s">
        <v>15</v>
      </c>
      <c r="K410" t="s">
        <v>16</v>
      </c>
      <c r="L410" t="s">
        <v>170</v>
      </c>
      <c r="M410" t="s">
        <v>217</v>
      </c>
    </row>
    <row r="411" spans="1:13" x14ac:dyDescent="0.3">
      <c r="A411" t="s">
        <v>11</v>
      </c>
      <c r="C411" t="s">
        <v>6476</v>
      </c>
      <c r="D411">
        <v>60</v>
      </c>
      <c r="E411" s="1">
        <v>10000000</v>
      </c>
      <c r="G411" t="s">
        <v>34</v>
      </c>
      <c r="H411" t="s">
        <v>6510</v>
      </c>
      <c r="I411" t="s">
        <v>15</v>
      </c>
      <c r="K411" t="s">
        <v>16</v>
      </c>
      <c r="L411" t="s">
        <v>2708</v>
      </c>
      <c r="M411" t="s">
        <v>202</v>
      </c>
    </row>
    <row r="412" spans="1:13" x14ac:dyDescent="0.3">
      <c r="A412" t="s">
        <v>11</v>
      </c>
      <c r="C412" t="s">
        <v>36487</v>
      </c>
      <c r="D412">
        <v>12</v>
      </c>
      <c r="E412" s="1">
        <v>250000</v>
      </c>
      <c r="G412" t="s">
        <v>34</v>
      </c>
      <c r="H412" t="s">
        <v>36489</v>
      </c>
      <c r="I412" t="s">
        <v>15</v>
      </c>
      <c r="K412" t="s">
        <v>16</v>
      </c>
      <c r="L412" t="s">
        <v>17</v>
      </c>
      <c r="M412" t="s">
        <v>217</v>
      </c>
    </row>
    <row r="413" spans="1:13" x14ac:dyDescent="0.3">
      <c r="A413" t="s">
        <v>29759</v>
      </c>
      <c r="C413" t="s">
        <v>29553</v>
      </c>
      <c r="D413">
        <v>21</v>
      </c>
      <c r="E413" s="1">
        <v>515347</v>
      </c>
      <c r="G413" t="s">
        <v>34</v>
      </c>
      <c r="H413" t="s">
        <v>29760</v>
      </c>
      <c r="I413" t="s">
        <v>29761</v>
      </c>
      <c r="J413" t="s">
        <v>29761</v>
      </c>
      <c r="K413" t="s">
        <v>29762</v>
      </c>
      <c r="L413" t="s">
        <v>38</v>
      </c>
      <c r="M413" t="s">
        <v>217</v>
      </c>
    </row>
    <row r="414" spans="1:13" x14ac:dyDescent="0.3">
      <c r="A414" t="s">
        <v>5870</v>
      </c>
      <c r="C414" t="s">
        <v>5763</v>
      </c>
      <c r="D414">
        <v>24</v>
      </c>
      <c r="E414" s="1">
        <v>814254</v>
      </c>
      <c r="G414" t="s">
        <v>34</v>
      </c>
      <c r="H414" t="s">
        <v>5871</v>
      </c>
      <c r="I414" t="s">
        <v>1608</v>
      </c>
      <c r="K414" t="s">
        <v>1609</v>
      </c>
      <c r="L414" t="s">
        <v>38</v>
      </c>
      <c r="M414" t="s">
        <v>75</v>
      </c>
    </row>
    <row r="415" spans="1:13" x14ac:dyDescent="0.3">
      <c r="A415" t="s">
        <v>266</v>
      </c>
      <c r="C415" t="s">
        <v>2957</v>
      </c>
      <c r="D415">
        <v>18</v>
      </c>
      <c r="E415" s="1">
        <v>230608</v>
      </c>
      <c r="G415" t="s">
        <v>13</v>
      </c>
      <c r="H415" t="s">
        <v>3452</v>
      </c>
      <c r="I415" t="s">
        <v>49</v>
      </c>
      <c r="J415" t="s">
        <v>50</v>
      </c>
      <c r="K415" t="s">
        <v>51</v>
      </c>
      <c r="L415" t="s">
        <v>44</v>
      </c>
      <c r="M415" t="s">
        <v>101</v>
      </c>
    </row>
    <row r="416" spans="1:13" x14ac:dyDescent="0.3">
      <c r="A416" t="s">
        <v>266</v>
      </c>
      <c r="C416" t="s">
        <v>227</v>
      </c>
      <c r="D416">
        <v>15</v>
      </c>
      <c r="E416" s="1">
        <v>2800000</v>
      </c>
      <c r="G416" t="s">
        <v>34</v>
      </c>
      <c r="H416" t="s">
        <v>267</v>
      </c>
      <c r="I416" t="s">
        <v>49</v>
      </c>
      <c r="J416" t="s">
        <v>50</v>
      </c>
      <c r="K416" t="s">
        <v>51</v>
      </c>
      <c r="L416" t="s">
        <v>44</v>
      </c>
      <c r="M416" t="s">
        <v>268</v>
      </c>
    </row>
    <row r="417" spans="1:13" x14ac:dyDescent="0.3">
      <c r="A417" t="s">
        <v>266</v>
      </c>
      <c r="C417" t="s">
        <v>27925</v>
      </c>
      <c r="D417">
        <v>35</v>
      </c>
      <c r="E417" s="1">
        <v>7596631</v>
      </c>
      <c r="G417" t="s">
        <v>571</v>
      </c>
      <c r="H417" t="s">
        <v>27980</v>
      </c>
      <c r="I417" t="s">
        <v>49</v>
      </c>
      <c r="J417" t="s">
        <v>50</v>
      </c>
      <c r="K417" t="s">
        <v>51</v>
      </c>
      <c r="L417" t="s">
        <v>44</v>
      </c>
      <c r="M417" t="s">
        <v>1003</v>
      </c>
    </row>
    <row r="418" spans="1:13" x14ac:dyDescent="0.3">
      <c r="A418" t="s">
        <v>266</v>
      </c>
      <c r="C418" t="s">
        <v>28715</v>
      </c>
      <c r="D418">
        <v>24</v>
      </c>
      <c r="E418" s="1">
        <v>2183046</v>
      </c>
      <c r="G418" t="s">
        <v>34</v>
      </c>
      <c r="H418" t="s">
        <v>28754</v>
      </c>
      <c r="I418" t="s">
        <v>49</v>
      </c>
      <c r="J418" t="s">
        <v>50</v>
      </c>
      <c r="K418" t="s">
        <v>51</v>
      </c>
      <c r="L418" t="s">
        <v>44</v>
      </c>
      <c r="M418" t="s">
        <v>39</v>
      </c>
    </row>
    <row r="419" spans="1:13" x14ac:dyDescent="0.3">
      <c r="A419" t="s">
        <v>266</v>
      </c>
      <c r="C419" t="s">
        <v>29114</v>
      </c>
      <c r="D419">
        <v>7</v>
      </c>
      <c r="E419" s="1">
        <v>239718</v>
      </c>
      <c r="G419" t="s">
        <v>34</v>
      </c>
      <c r="H419" t="s">
        <v>29229</v>
      </c>
      <c r="I419" t="s">
        <v>49</v>
      </c>
      <c r="J419" t="s">
        <v>50</v>
      </c>
      <c r="K419" t="s">
        <v>51</v>
      </c>
      <c r="L419" t="s">
        <v>44</v>
      </c>
      <c r="M419" t="s">
        <v>39</v>
      </c>
    </row>
    <row r="420" spans="1:13" x14ac:dyDescent="0.3">
      <c r="A420" t="s">
        <v>266</v>
      </c>
      <c r="C420" t="s">
        <v>3657</v>
      </c>
      <c r="D420">
        <v>36</v>
      </c>
      <c r="E420" s="1">
        <v>3910746</v>
      </c>
      <c r="G420" t="s">
        <v>13</v>
      </c>
      <c r="H420" t="s">
        <v>3681</v>
      </c>
      <c r="I420" t="s">
        <v>49</v>
      </c>
      <c r="J420" t="s">
        <v>50</v>
      </c>
      <c r="K420" t="s">
        <v>51</v>
      </c>
      <c r="L420" t="s">
        <v>44</v>
      </c>
      <c r="M420" t="s">
        <v>31</v>
      </c>
    </row>
    <row r="421" spans="1:13" x14ac:dyDescent="0.3">
      <c r="A421" t="s">
        <v>266</v>
      </c>
      <c r="C421" t="s">
        <v>23704</v>
      </c>
      <c r="D421">
        <v>41</v>
      </c>
      <c r="E421" s="1">
        <v>3267355</v>
      </c>
      <c r="G421" t="s">
        <v>13</v>
      </c>
      <c r="H421" t="s">
        <v>23747</v>
      </c>
      <c r="I421" t="s">
        <v>49</v>
      </c>
      <c r="J421" t="s">
        <v>50</v>
      </c>
      <c r="K421" t="s">
        <v>51</v>
      </c>
      <c r="L421" t="s">
        <v>44</v>
      </c>
      <c r="M421" t="s">
        <v>101</v>
      </c>
    </row>
    <row r="422" spans="1:13" x14ac:dyDescent="0.3">
      <c r="A422" t="s">
        <v>266</v>
      </c>
      <c r="C422" t="s">
        <v>23373</v>
      </c>
      <c r="D422">
        <v>55</v>
      </c>
      <c r="E422" s="1">
        <v>3089582</v>
      </c>
      <c r="G422" t="s">
        <v>13</v>
      </c>
      <c r="H422" t="s">
        <v>23374</v>
      </c>
      <c r="I422" t="s">
        <v>49</v>
      </c>
      <c r="J422" t="s">
        <v>50</v>
      </c>
      <c r="K422" t="s">
        <v>51</v>
      </c>
      <c r="L422" t="s">
        <v>44</v>
      </c>
      <c r="M422" t="s">
        <v>82</v>
      </c>
    </row>
    <row r="423" spans="1:13" x14ac:dyDescent="0.3">
      <c r="A423" t="s">
        <v>266</v>
      </c>
      <c r="C423" t="s">
        <v>15606</v>
      </c>
      <c r="D423">
        <v>32</v>
      </c>
      <c r="E423" s="1">
        <v>1400000</v>
      </c>
      <c r="G423" t="s">
        <v>13</v>
      </c>
      <c r="H423" t="s">
        <v>15669</v>
      </c>
      <c r="I423" t="s">
        <v>49</v>
      </c>
      <c r="J423" t="s">
        <v>50</v>
      </c>
      <c r="K423" t="s">
        <v>51</v>
      </c>
      <c r="L423" t="s">
        <v>44</v>
      </c>
      <c r="M423" t="s">
        <v>31</v>
      </c>
    </row>
    <row r="424" spans="1:13" x14ac:dyDescent="0.3">
      <c r="A424" t="s">
        <v>266</v>
      </c>
      <c r="C424" t="s">
        <v>12314</v>
      </c>
      <c r="D424">
        <v>49</v>
      </c>
      <c r="E424" s="1">
        <v>6408502</v>
      </c>
      <c r="G424" t="s">
        <v>571</v>
      </c>
      <c r="H424" t="s">
        <v>12666</v>
      </c>
      <c r="I424" t="s">
        <v>49</v>
      </c>
      <c r="J424" t="s">
        <v>50</v>
      </c>
      <c r="K424" t="s">
        <v>51</v>
      </c>
      <c r="L424" t="s">
        <v>44</v>
      </c>
      <c r="M424" t="s">
        <v>3635</v>
      </c>
    </row>
    <row r="425" spans="1:13" x14ac:dyDescent="0.3">
      <c r="A425" t="s">
        <v>622</v>
      </c>
      <c r="C425" t="s">
        <v>597</v>
      </c>
      <c r="D425">
        <v>11</v>
      </c>
      <c r="E425" s="1">
        <v>20095147</v>
      </c>
      <c r="G425" t="s">
        <v>34</v>
      </c>
      <c r="H425" t="s">
        <v>623</v>
      </c>
      <c r="I425" t="s">
        <v>35</v>
      </c>
      <c r="J425" t="s">
        <v>36</v>
      </c>
      <c r="K425" t="s">
        <v>37</v>
      </c>
      <c r="L425" t="s">
        <v>38</v>
      </c>
      <c r="M425" t="s">
        <v>75</v>
      </c>
    </row>
    <row r="426" spans="1:13" x14ac:dyDescent="0.3">
      <c r="A426" t="s">
        <v>622</v>
      </c>
      <c r="C426" t="s">
        <v>23856</v>
      </c>
      <c r="D426">
        <v>55</v>
      </c>
      <c r="E426" s="1">
        <v>114825353</v>
      </c>
      <c r="G426" t="s">
        <v>34</v>
      </c>
      <c r="H426" t="s">
        <v>23892</v>
      </c>
      <c r="I426" t="s">
        <v>35</v>
      </c>
      <c r="J426" t="s">
        <v>36</v>
      </c>
      <c r="K426" t="s">
        <v>37</v>
      </c>
      <c r="L426" t="s">
        <v>38</v>
      </c>
      <c r="M426" t="s">
        <v>75</v>
      </c>
    </row>
    <row r="427" spans="1:13" x14ac:dyDescent="0.3">
      <c r="A427" t="s">
        <v>622</v>
      </c>
      <c r="C427" t="s">
        <v>22248</v>
      </c>
      <c r="D427">
        <v>11</v>
      </c>
      <c r="E427" s="1">
        <v>13666608</v>
      </c>
      <c r="G427" t="s">
        <v>34</v>
      </c>
      <c r="H427" t="s">
        <v>22252</v>
      </c>
      <c r="I427" t="s">
        <v>35</v>
      </c>
      <c r="J427" t="s">
        <v>36</v>
      </c>
      <c r="K427" t="s">
        <v>37</v>
      </c>
      <c r="L427" t="s">
        <v>38</v>
      </c>
      <c r="M427" t="s">
        <v>75</v>
      </c>
    </row>
    <row r="428" spans="1:13" x14ac:dyDescent="0.3">
      <c r="A428" t="s">
        <v>622</v>
      </c>
      <c r="C428" t="s">
        <v>11813</v>
      </c>
      <c r="D428">
        <v>21</v>
      </c>
      <c r="E428" s="1">
        <v>1183574</v>
      </c>
      <c r="G428" t="s">
        <v>34</v>
      </c>
      <c r="H428" t="s">
        <v>12249</v>
      </c>
      <c r="I428" t="s">
        <v>35</v>
      </c>
      <c r="J428" t="s">
        <v>36</v>
      </c>
      <c r="K428" t="s">
        <v>37</v>
      </c>
      <c r="L428" t="s">
        <v>38</v>
      </c>
      <c r="M428" t="s">
        <v>504</v>
      </c>
    </row>
    <row r="429" spans="1:13" x14ac:dyDescent="0.3">
      <c r="A429" t="s">
        <v>622</v>
      </c>
      <c r="C429" t="s">
        <v>11613</v>
      </c>
      <c r="D429">
        <v>48</v>
      </c>
      <c r="E429" s="1">
        <v>15127664</v>
      </c>
      <c r="G429" t="s">
        <v>34</v>
      </c>
      <c r="H429" t="s">
        <v>11667</v>
      </c>
      <c r="I429" t="s">
        <v>35</v>
      </c>
      <c r="J429" t="s">
        <v>36</v>
      </c>
      <c r="K429" t="s">
        <v>37</v>
      </c>
      <c r="L429" t="s">
        <v>38</v>
      </c>
      <c r="M429" t="s">
        <v>75</v>
      </c>
    </row>
    <row r="430" spans="1:13" x14ac:dyDescent="0.3">
      <c r="A430" t="s">
        <v>622</v>
      </c>
      <c r="C430" t="s">
        <v>11613</v>
      </c>
      <c r="D430">
        <v>47</v>
      </c>
      <c r="E430" s="1">
        <v>40559355</v>
      </c>
      <c r="G430" t="s">
        <v>34</v>
      </c>
      <c r="H430" t="s">
        <v>11775</v>
      </c>
      <c r="I430" t="s">
        <v>35</v>
      </c>
      <c r="J430" t="s">
        <v>36</v>
      </c>
      <c r="K430" t="s">
        <v>37</v>
      </c>
      <c r="L430" t="s">
        <v>38</v>
      </c>
      <c r="M430" t="s">
        <v>75</v>
      </c>
    </row>
    <row r="431" spans="1:13" x14ac:dyDescent="0.3">
      <c r="A431" t="s">
        <v>622</v>
      </c>
      <c r="C431" t="s">
        <v>10275</v>
      </c>
      <c r="D431">
        <v>57</v>
      </c>
      <c r="E431" s="1">
        <v>24769695</v>
      </c>
      <c r="G431" t="s">
        <v>34</v>
      </c>
      <c r="H431" t="s">
        <v>10463</v>
      </c>
      <c r="I431" t="s">
        <v>35</v>
      </c>
      <c r="J431" t="s">
        <v>36</v>
      </c>
      <c r="K431" t="s">
        <v>37</v>
      </c>
      <c r="L431" t="s">
        <v>38</v>
      </c>
      <c r="M431" t="s">
        <v>75</v>
      </c>
    </row>
    <row r="432" spans="1:13" x14ac:dyDescent="0.3">
      <c r="A432" t="s">
        <v>622</v>
      </c>
      <c r="C432" t="s">
        <v>8771</v>
      </c>
      <c r="D432">
        <v>72</v>
      </c>
      <c r="E432" s="1">
        <v>89229237</v>
      </c>
      <c r="G432" t="s">
        <v>34</v>
      </c>
      <c r="H432" t="s">
        <v>8917</v>
      </c>
      <c r="I432" t="s">
        <v>35</v>
      </c>
      <c r="J432" t="s">
        <v>36</v>
      </c>
      <c r="K432" t="s">
        <v>37</v>
      </c>
      <c r="L432" t="s">
        <v>38</v>
      </c>
      <c r="M432" t="s">
        <v>75</v>
      </c>
    </row>
    <row r="433" spans="1:13" x14ac:dyDescent="0.3">
      <c r="A433" t="s">
        <v>537</v>
      </c>
      <c r="C433" t="s">
        <v>2269</v>
      </c>
      <c r="D433">
        <v>16</v>
      </c>
      <c r="E433" s="1">
        <v>15000000</v>
      </c>
      <c r="G433" t="s">
        <v>34</v>
      </c>
      <c r="H433" t="s">
        <v>2674</v>
      </c>
      <c r="I433" t="s">
        <v>73</v>
      </c>
      <c r="K433" t="s">
        <v>74</v>
      </c>
      <c r="L433" t="s">
        <v>44</v>
      </c>
      <c r="M433" t="s">
        <v>75</v>
      </c>
    </row>
    <row r="434" spans="1:13" x14ac:dyDescent="0.3">
      <c r="A434" t="s">
        <v>537</v>
      </c>
      <c r="C434" t="s">
        <v>597</v>
      </c>
      <c r="D434">
        <v>11</v>
      </c>
      <c r="E434" s="1">
        <v>22643279</v>
      </c>
      <c r="G434" t="s">
        <v>34</v>
      </c>
      <c r="H434" t="s">
        <v>734</v>
      </c>
      <c r="I434" t="s">
        <v>73</v>
      </c>
      <c r="K434" t="s">
        <v>74</v>
      </c>
      <c r="L434" t="s">
        <v>44</v>
      </c>
      <c r="M434" t="s">
        <v>75</v>
      </c>
    </row>
    <row r="435" spans="1:13" x14ac:dyDescent="0.3">
      <c r="A435" t="s">
        <v>537</v>
      </c>
      <c r="C435" t="s">
        <v>341</v>
      </c>
      <c r="D435">
        <v>16</v>
      </c>
      <c r="E435" s="1">
        <v>4823030</v>
      </c>
      <c r="G435" t="s">
        <v>34</v>
      </c>
      <c r="H435" t="s">
        <v>538</v>
      </c>
      <c r="I435" t="s">
        <v>73</v>
      </c>
      <c r="K435" t="s">
        <v>74</v>
      </c>
      <c r="L435" t="s">
        <v>44</v>
      </c>
      <c r="M435" t="s">
        <v>75</v>
      </c>
    </row>
    <row r="436" spans="1:13" x14ac:dyDescent="0.3">
      <c r="A436" t="s">
        <v>537</v>
      </c>
      <c r="C436" t="s">
        <v>4328</v>
      </c>
      <c r="D436">
        <v>40</v>
      </c>
      <c r="E436" s="1">
        <v>70947628</v>
      </c>
      <c r="G436" t="s">
        <v>34</v>
      </c>
      <c r="H436" t="s">
        <v>734</v>
      </c>
      <c r="I436" t="s">
        <v>73</v>
      </c>
      <c r="K436" t="s">
        <v>74</v>
      </c>
      <c r="L436" t="s">
        <v>44</v>
      </c>
      <c r="M436" t="s">
        <v>75</v>
      </c>
    </row>
    <row r="437" spans="1:13" x14ac:dyDescent="0.3">
      <c r="A437" t="s">
        <v>537</v>
      </c>
      <c r="C437" t="s">
        <v>4328</v>
      </c>
      <c r="D437">
        <v>28</v>
      </c>
      <c r="E437" s="1">
        <v>16117703</v>
      </c>
      <c r="G437" t="s">
        <v>34</v>
      </c>
      <c r="H437" t="s">
        <v>538</v>
      </c>
      <c r="I437" t="s">
        <v>73</v>
      </c>
      <c r="K437" t="s">
        <v>74</v>
      </c>
      <c r="L437" t="s">
        <v>44</v>
      </c>
      <c r="M437" t="s">
        <v>75</v>
      </c>
    </row>
    <row r="438" spans="1:13" x14ac:dyDescent="0.3">
      <c r="A438" t="s">
        <v>537</v>
      </c>
      <c r="C438" t="s">
        <v>12314</v>
      </c>
      <c r="D438">
        <v>61</v>
      </c>
      <c r="E438" s="1">
        <v>86911602</v>
      </c>
      <c r="G438" t="s">
        <v>34</v>
      </c>
      <c r="H438" t="s">
        <v>734</v>
      </c>
      <c r="I438" t="s">
        <v>73</v>
      </c>
      <c r="K438" t="s">
        <v>74</v>
      </c>
      <c r="L438" t="s">
        <v>44</v>
      </c>
      <c r="M438" t="s">
        <v>75</v>
      </c>
    </row>
    <row r="439" spans="1:13" x14ac:dyDescent="0.3">
      <c r="A439" t="s">
        <v>537</v>
      </c>
      <c r="C439" t="s">
        <v>12314</v>
      </c>
      <c r="D439">
        <v>61</v>
      </c>
      <c r="E439" s="1">
        <v>41313169</v>
      </c>
      <c r="G439" t="s">
        <v>34</v>
      </c>
      <c r="H439" t="s">
        <v>538</v>
      </c>
      <c r="I439" t="s">
        <v>73</v>
      </c>
      <c r="K439" t="s">
        <v>74</v>
      </c>
      <c r="L439" t="s">
        <v>44</v>
      </c>
      <c r="M439" t="s">
        <v>75</v>
      </c>
    </row>
    <row r="440" spans="1:13" x14ac:dyDescent="0.3">
      <c r="A440" t="s">
        <v>1147</v>
      </c>
      <c r="C440" t="s">
        <v>2269</v>
      </c>
      <c r="D440">
        <v>6</v>
      </c>
      <c r="E440" s="1">
        <v>1005700</v>
      </c>
      <c r="G440" t="s">
        <v>34</v>
      </c>
      <c r="H440" t="s">
        <v>2888</v>
      </c>
      <c r="I440" t="s">
        <v>1149</v>
      </c>
      <c r="K440" t="s">
        <v>1150</v>
      </c>
      <c r="L440" t="s">
        <v>38</v>
      </c>
      <c r="M440" t="s">
        <v>504</v>
      </c>
    </row>
    <row r="441" spans="1:13" x14ac:dyDescent="0.3">
      <c r="A441" t="s">
        <v>1147</v>
      </c>
      <c r="C441" t="s">
        <v>1852</v>
      </c>
      <c r="D441">
        <v>12</v>
      </c>
      <c r="E441" s="1">
        <v>746252</v>
      </c>
      <c r="G441" t="s">
        <v>13</v>
      </c>
      <c r="H441" t="s">
        <v>2244</v>
      </c>
      <c r="I441" t="s">
        <v>1149</v>
      </c>
      <c r="K441" t="s">
        <v>1150</v>
      </c>
      <c r="L441" t="s">
        <v>38</v>
      </c>
      <c r="M441" t="s">
        <v>922</v>
      </c>
    </row>
    <row r="442" spans="1:13" x14ac:dyDescent="0.3">
      <c r="A442" t="s">
        <v>1147</v>
      </c>
      <c r="C442" t="s">
        <v>1275</v>
      </c>
      <c r="D442">
        <v>29</v>
      </c>
      <c r="E442" s="1">
        <v>2499199</v>
      </c>
      <c r="G442" t="s">
        <v>34</v>
      </c>
      <c r="H442" t="s">
        <v>1506</v>
      </c>
      <c r="I442" t="s">
        <v>1149</v>
      </c>
      <c r="K442" t="s">
        <v>1150</v>
      </c>
      <c r="L442" t="s">
        <v>38</v>
      </c>
      <c r="M442" t="s">
        <v>75</v>
      </c>
    </row>
    <row r="443" spans="1:13" x14ac:dyDescent="0.3">
      <c r="A443" t="s">
        <v>1147</v>
      </c>
      <c r="C443" t="s">
        <v>1275</v>
      </c>
      <c r="D443">
        <v>12</v>
      </c>
      <c r="E443" s="1">
        <v>770935</v>
      </c>
      <c r="G443" t="s">
        <v>34</v>
      </c>
      <c r="H443" t="s">
        <v>1538</v>
      </c>
      <c r="I443" t="s">
        <v>1149</v>
      </c>
      <c r="K443" t="s">
        <v>1150</v>
      </c>
      <c r="L443" t="s">
        <v>38</v>
      </c>
      <c r="M443" t="s">
        <v>75</v>
      </c>
    </row>
    <row r="444" spans="1:13" x14ac:dyDescent="0.3">
      <c r="A444" t="s">
        <v>1147</v>
      </c>
      <c r="C444" t="s">
        <v>979</v>
      </c>
      <c r="D444">
        <v>23</v>
      </c>
      <c r="E444" s="1">
        <v>1251847</v>
      </c>
      <c r="G444" t="s">
        <v>364</v>
      </c>
      <c r="H444" t="s">
        <v>1148</v>
      </c>
      <c r="I444" t="s">
        <v>1149</v>
      </c>
      <c r="K444" t="s">
        <v>1150</v>
      </c>
      <c r="L444" t="s">
        <v>38</v>
      </c>
      <c r="M444" t="s">
        <v>632</v>
      </c>
    </row>
    <row r="445" spans="1:13" x14ac:dyDescent="0.3">
      <c r="A445" t="s">
        <v>1147</v>
      </c>
      <c r="C445" t="s">
        <v>979</v>
      </c>
      <c r="D445">
        <v>32</v>
      </c>
      <c r="E445" s="1">
        <v>9993207</v>
      </c>
      <c r="G445" t="s">
        <v>34</v>
      </c>
      <c r="H445" t="s">
        <v>1194</v>
      </c>
      <c r="I445" t="s">
        <v>1149</v>
      </c>
      <c r="K445" t="s">
        <v>1150</v>
      </c>
      <c r="L445" t="s">
        <v>38</v>
      </c>
      <c r="M445" t="s">
        <v>75</v>
      </c>
    </row>
    <row r="446" spans="1:13" x14ac:dyDescent="0.3">
      <c r="A446" t="s">
        <v>1147</v>
      </c>
      <c r="C446" t="s">
        <v>979</v>
      </c>
      <c r="D446">
        <v>37</v>
      </c>
      <c r="E446" s="1">
        <v>3000000</v>
      </c>
      <c r="G446" t="s">
        <v>34</v>
      </c>
      <c r="H446" t="s">
        <v>1213</v>
      </c>
      <c r="I446" t="s">
        <v>1149</v>
      </c>
      <c r="K446" t="s">
        <v>1150</v>
      </c>
      <c r="L446" t="s">
        <v>38</v>
      </c>
      <c r="M446" t="s">
        <v>39</v>
      </c>
    </row>
    <row r="447" spans="1:13" x14ac:dyDescent="0.3">
      <c r="A447" t="s">
        <v>1147</v>
      </c>
      <c r="C447" t="s">
        <v>29114</v>
      </c>
      <c r="D447">
        <v>44</v>
      </c>
      <c r="E447" s="1">
        <v>9413760</v>
      </c>
      <c r="G447" t="s">
        <v>34</v>
      </c>
      <c r="H447" t="s">
        <v>29159</v>
      </c>
      <c r="I447" t="s">
        <v>1149</v>
      </c>
      <c r="K447" t="s">
        <v>1150</v>
      </c>
      <c r="L447" t="s">
        <v>38</v>
      </c>
      <c r="M447" t="s">
        <v>75</v>
      </c>
    </row>
    <row r="448" spans="1:13" x14ac:dyDescent="0.3">
      <c r="A448" t="s">
        <v>1147</v>
      </c>
      <c r="C448" t="s">
        <v>27614</v>
      </c>
      <c r="D448">
        <v>6</v>
      </c>
      <c r="E448" s="1">
        <v>2500000</v>
      </c>
      <c r="G448" t="s">
        <v>34</v>
      </c>
      <c r="H448" t="s">
        <v>27691</v>
      </c>
      <c r="I448" t="s">
        <v>1149</v>
      </c>
      <c r="K448" t="s">
        <v>1150</v>
      </c>
      <c r="L448" t="s">
        <v>38</v>
      </c>
      <c r="M448" t="s">
        <v>504</v>
      </c>
    </row>
    <row r="449" spans="1:13" x14ac:dyDescent="0.3">
      <c r="A449" t="s">
        <v>1147</v>
      </c>
      <c r="C449" t="s">
        <v>29922</v>
      </c>
      <c r="D449">
        <v>37</v>
      </c>
      <c r="E449" s="1">
        <v>8350546</v>
      </c>
      <c r="G449" t="s">
        <v>34</v>
      </c>
      <c r="H449" t="s">
        <v>30362</v>
      </c>
      <c r="I449" t="s">
        <v>1149</v>
      </c>
      <c r="K449" t="s">
        <v>1150</v>
      </c>
      <c r="L449" t="s">
        <v>38</v>
      </c>
      <c r="M449" t="s">
        <v>75</v>
      </c>
    </row>
    <row r="450" spans="1:13" x14ac:dyDescent="0.3">
      <c r="A450" t="s">
        <v>1147</v>
      </c>
      <c r="C450" t="s">
        <v>31019</v>
      </c>
      <c r="D450">
        <v>33</v>
      </c>
      <c r="E450" s="1">
        <v>4795100</v>
      </c>
      <c r="G450" t="s">
        <v>34</v>
      </c>
      <c r="H450" t="s">
        <v>31127</v>
      </c>
      <c r="I450" t="s">
        <v>1149</v>
      </c>
      <c r="K450" t="s">
        <v>1150</v>
      </c>
      <c r="L450" t="s">
        <v>38</v>
      </c>
      <c r="M450" t="s">
        <v>75</v>
      </c>
    </row>
    <row r="451" spans="1:13" x14ac:dyDescent="0.3">
      <c r="A451" t="s">
        <v>1147</v>
      </c>
      <c r="C451" t="s">
        <v>31181</v>
      </c>
      <c r="D451">
        <v>36</v>
      </c>
      <c r="E451" s="1">
        <v>2999642</v>
      </c>
      <c r="G451" t="s">
        <v>13</v>
      </c>
      <c r="H451" t="s">
        <v>31205</v>
      </c>
      <c r="I451" t="s">
        <v>1149</v>
      </c>
      <c r="K451" t="s">
        <v>1150</v>
      </c>
      <c r="L451" t="s">
        <v>38</v>
      </c>
      <c r="M451" t="s">
        <v>105</v>
      </c>
    </row>
    <row r="452" spans="1:13" x14ac:dyDescent="0.3">
      <c r="A452" t="s">
        <v>1147</v>
      </c>
      <c r="C452" t="s">
        <v>4328</v>
      </c>
      <c r="D452">
        <v>40</v>
      </c>
      <c r="E452" s="1">
        <v>10956780</v>
      </c>
      <c r="G452" t="s">
        <v>13</v>
      </c>
      <c r="H452" t="s">
        <v>4346</v>
      </c>
      <c r="I452" t="s">
        <v>1149</v>
      </c>
      <c r="K452" t="s">
        <v>1150</v>
      </c>
      <c r="L452" t="s">
        <v>38</v>
      </c>
      <c r="M452" t="s">
        <v>101</v>
      </c>
    </row>
    <row r="453" spans="1:13" x14ac:dyDescent="0.3">
      <c r="A453" t="s">
        <v>1147</v>
      </c>
      <c r="C453" t="s">
        <v>5155</v>
      </c>
      <c r="D453">
        <v>61</v>
      </c>
      <c r="E453" s="1">
        <v>3500000</v>
      </c>
      <c r="G453" t="s">
        <v>34</v>
      </c>
      <c r="H453" t="s">
        <v>5380</v>
      </c>
      <c r="I453" t="s">
        <v>1149</v>
      </c>
      <c r="K453" t="s">
        <v>1150</v>
      </c>
      <c r="L453" t="s">
        <v>38</v>
      </c>
      <c r="M453" t="s">
        <v>217</v>
      </c>
    </row>
    <row r="454" spans="1:13" x14ac:dyDescent="0.3">
      <c r="A454" t="s">
        <v>1147</v>
      </c>
      <c r="C454" t="s">
        <v>4681</v>
      </c>
      <c r="D454">
        <v>45</v>
      </c>
      <c r="E454" s="1">
        <v>6003107</v>
      </c>
      <c r="G454" t="s">
        <v>13</v>
      </c>
      <c r="H454" t="s">
        <v>4715</v>
      </c>
      <c r="I454" t="s">
        <v>1149</v>
      </c>
      <c r="K454" t="s">
        <v>1150</v>
      </c>
      <c r="L454" t="s">
        <v>38</v>
      </c>
      <c r="M454" t="s">
        <v>101</v>
      </c>
    </row>
    <row r="455" spans="1:13" x14ac:dyDescent="0.3">
      <c r="A455" t="s">
        <v>1147</v>
      </c>
      <c r="C455" t="s">
        <v>23373</v>
      </c>
      <c r="D455">
        <v>17</v>
      </c>
      <c r="E455" s="1">
        <v>294036</v>
      </c>
      <c r="G455" t="s">
        <v>34</v>
      </c>
      <c r="H455" t="s">
        <v>23417</v>
      </c>
      <c r="I455" t="s">
        <v>1149</v>
      </c>
      <c r="K455" t="s">
        <v>1150</v>
      </c>
      <c r="L455" t="s">
        <v>38</v>
      </c>
      <c r="M455" t="s">
        <v>75</v>
      </c>
    </row>
    <row r="456" spans="1:13" x14ac:dyDescent="0.3">
      <c r="A456" t="s">
        <v>1147</v>
      </c>
      <c r="C456" t="s">
        <v>21173</v>
      </c>
      <c r="D456">
        <v>37</v>
      </c>
      <c r="E456" s="1">
        <v>3061618</v>
      </c>
      <c r="G456" t="s">
        <v>34</v>
      </c>
      <c r="H456" t="s">
        <v>21267</v>
      </c>
      <c r="I456" t="s">
        <v>1149</v>
      </c>
      <c r="K456" t="s">
        <v>1150</v>
      </c>
      <c r="L456" t="s">
        <v>38</v>
      </c>
      <c r="M456" t="s">
        <v>202</v>
      </c>
    </row>
    <row r="457" spans="1:13" x14ac:dyDescent="0.3">
      <c r="A457" t="s">
        <v>1147</v>
      </c>
      <c r="C457" t="s">
        <v>21173</v>
      </c>
      <c r="D457">
        <v>22</v>
      </c>
      <c r="E457" s="1">
        <v>1997765</v>
      </c>
      <c r="G457" t="s">
        <v>13</v>
      </c>
      <c r="H457" t="s">
        <v>21277</v>
      </c>
      <c r="I457" t="s">
        <v>1149</v>
      </c>
      <c r="K457" t="s">
        <v>1150</v>
      </c>
      <c r="L457" t="s">
        <v>38</v>
      </c>
      <c r="M457" t="s">
        <v>101</v>
      </c>
    </row>
    <row r="458" spans="1:13" x14ac:dyDescent="0.3">
      <c r="A458" t="s">
        <v>1147</v>
      </c>
      <c r="C458" t="s">
        <v>22248</v>
      </c>
      <c r="D458">
        <v>63</v>
      </c>
      <c r="E458" s="1">
        <v>7638461</v>
      </c>
      <c r="G458" t="s">
        <v>34</v>
      </c>
      <c r="H458" t="s">
        <v>22469</v>
      </c>
      <c r="I458" t="s">
        <v>1149</v>
      </c>
      <c r="K458" t="s">
        <v>1150</v>
      </c>
      <c r="L458" t="s">
        <v>38</v>
      </c>
      <c r="M458" t="s">
        <v>75</v>
      </c>
    </row>
    <row r="459" spans="1:13" x14ac:dyDescent="0.3">
      <c r="A459" t="s">
        <v>1147</v>
      </c>
      <c r="C459" t="s">
        <v>22248</v>
      </c>
      <c r="D459">
        <v>62</v>
      </c>
      <c r="E459" s="1">
        <v>18882428</v>
      </c>
      <c r="G459" t="s">
        <v>34</v>
      </c>
      <c r="H459" t="s">
        <v>22470</v>
      </c>
      <c r="I459" t="s">
        <v>1149</v>
      </c>
      <c r="K459" t="s">
        <v>1150</v>
      </c>
      <c r="L459" t="s">
        <v>38</v>
      </c>
      <c r="M459" t="s">
        <v>75</v>
      </c>
    </row>
    <row r="460" spans="1:13" x14ac:dyDescent="0.3">
      <c r="A460" t="s">
        <v>1147</v>
      </c>
      <c r="C460" t="s">
        <v>22248</v>
      </c>
      <c r="D460">
        <v>49</v>
      </c>
      <c r="E460" s="1">
        <v>5572892</v>
      </c>
      <c r="G460" t="s">
        <v>34</v>
      </c>
      <c r="H460" t="s">
        <v>22472</v>
      </c>
      <c r="I460" t="s">
        <v>1149</v>
      </c>
      <c r="K460" t="s">
        <v>1150</v>
      </c>
      <c r="L460" t="s">
        <v>38</v>
      </c>
      <c r="M460" t="s">
        <v>39</v>
      </c>
    </row>
    <row r="461" spans="1:13" x14ac:dyDescent="0.3">
      <c r="A461" t="s">
        <v>1147</v>
      </c>
      <c r="C461" t="s">
        <v>22248</v>
      </c>
      <c r="D461">
        <v>62</v>
      </c>
      <c r="E461" s="1">
        <v>6600000</v>
      </c>
      <c r="G461" t="s">
        <v>34</v>
      </c>
      <c r="H461" t="s">
        <v>22481</v>
      </c>
      <c r="I461" t="s">
        <v>1149</v>
      </c>
      <c r="K461" t="s">
        <v>1150</v>
      </c>
      <c r="L461" t="s">
        <v>38</v>
      </c>
      <c r="M461" t="s">
        <v>75</v>
      </c>
    </row>
    <row r="462" spans="1:13" x14ac:dyDescent="0.3">
      <c r="A462" t="s">
        <v>1147</v>
      </c>
      <c r="C462" t="s">
        <v>21907</v>
      </c>
      <c r="D462">
        <v>66</v>
      </c>
      <c r="E462" s="1">
        <v>14899785</v>
      </c>
      <c r="G462" t="s">
        <v>34</v>
      </c>
      <c r="H462" t="s">
        <v>22019</v>
      </c>
      <c r="I462" t="s">
        <v>1149</v>
      </c>
      <c r="K462" t="s">
        <v>1150</v>
      </c>
      <c r="L462" t="s">
        <v>38</v>
      </c>
      <c r="M462" t="s">
        <v>75</v>
      </c>
    </row>
    <row r="463" spans="1:13" x14ac:dyDescent="0.3">
      <c r="A463" t="s">
        <v>1147</v>
      </c>
      <c r="C463" t="s">
        <v>15737</v>
      </c>
      <c r="D463">
        <v>12</v>
      </c>
      <c r="E463" s="1">
        <v>107535</v>
      </c>
      <c r="G463" t="s">
        <v>34</v>
      </c>
      <c r="H463" t="s">
        <v>15822</v>
      </c>
      <c r="I463" t="s">
        <v>1149</v>
      </c>
      <c r="K463" t="s">
        <v>1150</v>
      </c>
      <c r="L463" t="s">
        <v>38</v>
      </c>
      <c r="M463" t="s">
        <v>75</v>
      </c>
    </row>
    <row r="464" spans="1:13" x14ac:dyDescent="0.3">
      <c r="A464" t="s">
        <v>1147</v>
      </c>
      <c r="C464" t="s">
        <v>15737</v>
      </c>
      <c r="D464">
        <v>30</v>
      </c>
      <c r="E464" s="1">
        <v>1924018</v>
      </c>
      <c r="G464" t="s">
        <v>34</v>
      </c>
      <c r="H464" t="s">
        <v>15985</v>
      </c>
      <c r="I464" t="s">
        <v>1149</v>
      </c>
      <c r="K464" t="s">
        <v>1150</v>
      </c>
      <c r="L464" t="s">
        <v>17</v>
      </c>
      <c r="M464" t="s">
        <v>39</v>
      </c>
    </row>
    <row r="465" spans="1:13" x14ac:dyDescent="0.3">
      <c r="A465" t="s">
        <v>1147</v>
      </c>
      <c r="C465" t="s">
        <v>15737</v>
      </c>
      <c r="D465">
        <v>40</v>
      </c>
      <c r="E465" s="1">
        <v>3267028</v>
      </c>
      <c r="G465" t="s">
        <v>13</v>
      </c>
      <c r="H465" t="s">
        <v>16077</v>
      </c>
      <c r="I465" t="s">
        <v>1149</v>
      </c>
      <c r="K465" t="s">
        <v>1150</v>
      </c>
      <c r="L465" t="s">
        <v>38</v>
      </c>
      <c r="M465" t="s">
        <v>105</v>
      </c>
    </row>
    <row r="466" spans="1:13" x14ac:dyDescent="0.3">
      <c r="A466" t="s">
        <v>1147</v>
      </c>
      <c r="C466" t="s">
        <v>15606</v>
      </c>
      <c r="D466">
        <v>5</v>
      </c>
      <c r="E466" s="1">
        <v>536654</v>
      </c>
      <c r="G466" t="s">
        <v>34</v>
      </c>
      <c r="H466" t="s">
        <v>15610</v>
      </c>
      <c r="I466" t="s">
        <v>1149</v>
      </c>
      <c r="K466" t="s">
        <v>1150</v>
      </c>
      <c r="L466" t="s">
        <v>38</v>
      </c>
      <c r="M466" t="s">
        <v>75</v>
      </c>
    </row>
    <row r="467" spans="1:13" x14ac:dyDescent="0.3">
      <c r="A467" t="s">
        <v>1147</v>
      </c>
      <c r="C467" t="s">
        <v>12314</v>
      </c>
      <c r="D467">
        <v>55</v>
      </c>
      <c r="E467" s="1">
        <v>1504335</v>
      </c>
      <c r="G467" t="s">
        <v>34</v>
      </c>
      <c r="H467" t="s">
        <v>12592</v>
      </c>
      <c r="I467" t="s">
        <v>1149</v>
      </c>
      <c r="K467" t="s">
        <v>1150</v>
      </c>
      <c r="L467" t="s">
        <v>38</v>
      </c>
      <c r="M467" t="s">
        <v>434</v>
      </c>
    </row>
    <row r="468" spans="1:13" x14ac:dyDescent="0.3">
      <c r="A468" t="s">
        <v>1147</v>
      </c>
      <c r="C468" t="s">
        <v>9547</v>
      </c>
      <c r="D468">
        <v>50</v>
      </c>
      <c r="E468" s="1">
        <v>2477631</v>
      </c>
      <c r="G468" t="s">
        <v>34</v>
      </c>
      <c r="H468" t="s">
        <v>9645</v>
      </c>
      <c r="I468" t="s">
        <v>1149</v>
      </c>
      <c r="K468" t="s">
        <v>1150</v>
      </c>
      <c r="L468" t="s">
        <v>38</v>
      </c>
      <c r="M468" t="s">
        <v>217</v>
      </c>
    </row>
    <row r="469" spans="1:13" x14ac:dyDescent="0.3">
      <c r="A469" t="s">
        <v>4987</v>
      </c>
      <c r="C469" t="s">
        <v>4928</v>
      </c>
      <c r="D469">
        <v>48</v>
      </c>
      <c r="E469" s="1">
        <v>574605</v>
      </c>
      <c r="G469" t="s">
        <v>34</v>
      </c>
      <c r="H469" t="s">
        <v>4988</v>
      </c>
      <c r="I469" t="s">
        <v>49</v>
      </c>
      <c r="J469" t="s">
        <v>50</v>
      </c>
      <c r="K469" t="s">
        <v>51</v>
      </c>
      <c r="L469" t="s">
        <v>44</v>
      </c>
      <c r="M469" t="s">
        <v>39</v>
      </c>
    </row>
    <row r="470" spans="1:13" x14ac:dyDescent="0.3">
      <c r="A470" t="s">
        <v>5728</v>
      </c>
      <c r="C470" t="s">
        <v>29426</v>
      </c>
      <c r="D470">
        <v>27</v>
      </c>
      <c r="E470" s="1">
        <v>799984</v>
      </c>
      <c r="G470" t="s">
        <v>34</v>
      </c>
      <c r="H470" t="s">
        <v>27783</v>
      </c>
      <c r="I470" t="s">
        <v>5730</v>
      </c>
      <c r="K470" t="s">
        <v>5731</v>
      </c>
      <c r="L470" t="s">
        <v>44</v>
      </c>
      <c r="M470" t="s">
        <v>217</v>
      </c>
    </row>
    <row r="471" spans="1:13" x14ac:dyDescent="0.3">
      <c r="A471" t="s">
        <v>5728</v>
      </c>
      <c r="C471" t="s">
        <v>31181</v>
      </c>
      <c r="D471">
        <v>28</v>
      </c>
      <c r="E471" s="1">
        <v>1578610</v>
      </c>
      <c r="G471" t="s">
        <v>34</v>
      </c>
      <c r="H471" t="s">
        <v>31191</v>
      </c>
      <c r="I471" t="s">
        <v>5730</v>
      </c>
      <c r="K471" t="s">
        <v>5731</v>
      </c>
      <c r="L471" t="s">
        <v>170</v>
      </c>
      <c r="M471" t="s">
        <v>39</v>
      </c>
    </row>
    <row r="472" spans="1:13" x14ac:dyDescent="0.3">
      <c r="A472" t="s">
        <v>5728</v>
      </c>
      <c r="C472" t="s">
        <v>5642</v>
      </c>
      <c r="D472">
        <v>37</v>
      </c>
      <c r="E472" s="1">
        <v>1203744</v>
      </c>
      <c r="G472" t="s">
        <v>34</v>
      </c>
      <c r="H472" t="s">
        <v>5729</v>
      </c>
      <c r="I472" t="s">
        <v>5730</v>
      </c>
      <c r="K472" t="s">
        <v>5731</v>
      </c>
      <c r="L472" t="s">
        <v>38</v>
      </c>
      <c r="M472" t="s">
        <v>39</v>
      </c>
    </row>
    <row r="473" spans="1:13" x14ac:dyDescent="0.3">
      <c r="A473" t="s">
        <v>5728</v>
      </c>
      <c r="C473" t="s">
        <v>10901</v>
      </c>
      <c r="D473">
        <v>115</v>
      </c>
      <c r="E473" s="1">
        <v>5413526</v>
      </c>
      <c r="G473" t="s">
        <v>34</v>
      </c>
      <c r="H473" t="s">
        <v>10925</v>
      </c>
      <c r="I473" t="s">
        <v>5730</v>
      </c>
      <c r="K473" t="s">
        <v>5731</v>
      </c>
      <c r="L473" t="s">
        <v>170</v>
      </c>
      <c r="M473" t="s">
        <v>75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35AB8-14D6-4179-BCE5-05D29A045D48}">
  <dimension ref="A1:I46"/>
  <sheetViews>
    <sheetView workbookViewId="0">
      <selection activeCell="G15" sqref="G15"/>
    </sheetView>
  </sheetViews>
  <sheetFormatPr defaultRowHeight="14.4" x14ac:dyDescent="0.3"/>
  <cols>
    <col min="1" max="1" width="16.6640625" bestFit="1" customWidth="1"/>
    <col min="3" max="3" width="7.6640625" bestFit="1" customWidth="1"/>
    <col min="4" max="4" width="4" bestFit="1" customWidth="1"/>
    <col min="5" max="5" width="11" bestFit="1" customWidth="1"/>
    <col min="7" max="7" width="41.33203125" bestFit="1" customWidth="1"/>
    <col min="9" max="9" width="234.77734375" bestFit="1" customWidth="1"/>
  </cols>
  <sheetData>
    <row r="1" spans="1:9" x14ac:dyDescent="0.3">
      <c r="A1" t="s">
        <v>1011</v>
      </c>
      <c r="C1" t="s">
        <v>2269</v>
      </c>
      <c r="D1">
        <v>11</v>
      </c>
      <c r="E1" s="1">
        <v>1220791</v>
      </c>
      <c r="G1" t="s">
        <v>13</v>
      </c>
      <c r="I1" s="38" t="s">
        <v>2349</v>
      </c>
    </row>
    <row r="2" spans="1:9" x14ac:dyDescent="0.3">
      <c r="A2" t="s">
        <v>1011</v>
      </c>
      <c r="C2" t="s">
        <v>29352</v>
      </c>
      <c r="D2">
        <v>9</v>
      </c>
      <c r="E2" s="1">
        <v>770000</v>
      </c>
      <c r="G2" t="s">
        <v>111</v>
      </c>
      <c r="I2" s="38" t="s">
        <v>29383</v>
      </c>
    </row>
    <row r="3" spans="1:9" x14ac:dyDescent="0.3">
      <c r="A3" t="s">
        <v>1011</v>
      </c>
      <c r="C3" t="s">
        <v>29352</v>
      </c>
      <c r="D3">
        <v>24</v>
      </c>
      <c r="E3" s="1">
        <v>499403</v>
      </c>
      <c r="G3" t="s">
        <v>364</v>
      </c>
      <c r="I3" s="38" t="s">
        <v>29411</v>
      </c>
    </row>
    <row r="4" spans="1:9" x14ac:dyDescent="0.3">
      <c r="A4" t="s">
        <v>1011</v>
      </c>
      <c r="C4" t="s">
        <v>27925</v>
      </c>
      <c r="D4">
        <v>12</v>
      </c>
      <c r="E4" s="1">
        <v>685042</v>
      </c>
      <c r="G4" t="s">
        <v>13</v>
      </c>
      <c r="I4" s="38" t="s">
        <v>28211</v>
      </c>
    </row>
    <row r="5" spans="1:9" x14ac:dyDescent="0.3">
      <c r="A5" t="s">
        <v>1011</v>
      </c>
      <c r="C5" t="s">
        <v>29114</v>
      </c>
      <c r="D5">
        <v>13</v>
      </c>
      <c r="E5" s="1">
        <v>245000</v>
      </c>
      <c r="G5" t="s">
        <v>21</v>
      </c>
      <c r="I5" s="38" t="s">
        <v>29239</v>
      </c>
    </row>
    <row r="6" spans="1:9" x14ac:dyDescent="0.3">
      <c r="A6" t="s">
        <v>1011</v>
      </c>
      <c r="C6" t="s">
        <v>29114</v>
      </c>
      <c r="D6">
        <v>11</v>
      </c>
      <c r="E6" s="1">
        <v>100000</v>
      </c>
      <c r="G6" t="s">
        <v>13</v>
      </c>
      <c r="I6" s="38" t="s">
        <v>29265</v>
      </c>
    </row>
    <row r="7" spans="1:9" x14ac:dyDescent="0.3">
      <c r="A7" t="s">
        <v>1011</v>
      </c>
      <c r="C7" t="s">
        <v>27408</v>
      </c>
      <c r="D7">
        <v>6</v>
      </c>
      <c r="E7" s="1">
        <v>50000</v>
      </c>
      <c r="G7" t="s">
        <v>13</v>
      </c>
      <c r="I7" s="38" t="s">
        <v>27583</v>
      </c>
    </row>
    <row r="8" spans="1:9" x14ac:dyDescent="0.3">
      <c r="E8" s="1" t="s">
        <v>38203</v>
      </c>
      <c r="I8" s="38"/>
    </row>
    <row r="9" spans="1:9" x14ac:dyDescent="0.3">
      <c r="E9" s="1">
        <f>SUM(E1:E7)</f>
        <v>3570236</v>
      </c>
      <c r="I9" s="38"/>
    </row>
    <row r="10" spans="1:9" x14ac:dyDescent="0.3">
      <c r="E10" s="1"/>
      <c r="I10" s="38"/>
    </row>
    <row r="11" spans="1:9" x14ac:dyDescent="0.3">
      <c r="A11" t="s">
        <v>1011</v>
      </c>
      <c r="C11" t="s">
        <v>3617</v>
      </c>
      <c r="D11">
        <v>23</v>
      </c>
      <c r="E11" s="1">
        <v>1732379</v>
      </c>
      <c r="G11" t="s">
        <v>13</v>
      </c>
      <c r="I11" s="39" t="s">
        <v>3627</v>
      </c>
    </row>
    <row r="12" spans="1:9" x14ac:dyDescent="0.3">
      <c r="A12" t="s">
        <v>1011</v>
      </c>
      <c r="C12" t="s">
        <v>2957</v>
      </c>
      <c r="D12">
        <v>12</v>
      </c>
      <c r="E12" s="1">
        <v>1478919</v>
      </c>
      <c r="G12" t="s">
        <v>13</v>
      </c>
      <c r="I12" s="39" t="s">
        <v>3094</v>
      </c>
    </row>
    <row r="13" spans="1:9" x14ac:dyDescent="0.3">
      <c r="A13" t="s">
        <v>1011</v>
      </c>
      <c r="C13" t="s">
        <v>28715</v>
      </c>
      <c r="D13">
        <v>22</v>
      </c>
      <c r="E13" s="1">
        <v>4183054</v>
      </c>
      <c r="G13" t="s">
        <v>13</v>
      </c>
      <c r="I13" s="39" t="s">
        <v>28821</v>
      </c>
    </row>
    <row r="14" spans="1:9" x14ac:dyDescent="0.3">
      <c r="A14" t="s">
        <v>1011</v>
      </c>
      <c r="C14" t="s">
        <v>29922</v>
      </c>
      <c r="D14">
        <v>29</v>
      </c>
      <c r="E14" s="1">
        <v>370667</v>
      </c>
      <c r="G14" t="s">
        <v>13</v>
      </c>
      <c r="I14" s="39" t="s">
        <v>30021</v>
      </c>
    </row>
    <row r="15" spans="1:9" x14ac:dyDescent="0.3">
      <c r="A15" t="s">
        <v>1011</v>
      </c>
      <c r="C15" t="s">
        <v>30364</v>
      </c>
      <c r="D15">
        <v>27</v>
      </c>
      <c r="E15" s="1">
        <v>85000</v>
      </c>
      <c r="G15" t="s">
        <v>13</v>
      </c>
      <c r="I15" s="39" t="s">
        <v>30435</v>
      </c>
    </row>
    <row r="16" spans="1:9" x14ac:dyDescent="0.3">
      <c r="A16" t="s">
        <v>1011</v>
      </c>
      <c r="C16" t="s">
        <v>4395</v>
      </c>
      <c r="D16">
        <v>23</v>
      </c>
      <c r="E16" s="1">
        <v>645524</v>
      </c>
      <c r="G16" t="s">
        <v>13</v>
      </c>
      <c r="I16" s="39" t="s">
        <v>4506</v>
      </c>
    </row>
    <row r="17" spans="1:9" x14ac:dyDescent="0.3">
      <c r="A17" t="s">
        <v>1011</v>
      </c>
      <c r="C17" t="s">
        <v>22837</v>
      </c>
      <c r="D17">
        <v>49</v>
      </c>
      <c r="E17" s="1">
        <v>5873133</v>
      </c>
      <c r="G17" t="s">
        <v>13</v>
      </c>
      <c r="I17" s="39" t="s">
        <v>22884</v>
      </c>
    </row>
    <row r="18" spans="1:9" x14ac:dyDescent="0.3">
      <c r="A18" t="s">
        <v>1011</v>
      </c>
      <c r="C18" t="s">
        <v>23792</v>
      </c>
      <c r="D18">
        <v>57</v>
      </c>
      <c r="E18" s="1">
        <v>921842</v>
      </c>
      <c r="G18" t="s">
        <v>13</v>
      </c>
      <c r="I18" s="39" t="s">
        <v>23814</v>
      </c>
    </row>
    <row r="19" spans="1:9" x14ac:dyDescent="0.3">
      <c r="A19" t="s">
        <v>1011</v>
      </c>
      <c r="C19" t="s">
        <v>12314</v>
      </c>
      <c r="D19">
        <v>119</v>
      </c>
      <c r="E19" s="1">
        <v>49999087</v>
      </c>
      <c r="G19" t="s">
        <v>9389</v>
      </c>
      <c r="I19" s="39" t="s">
        <v>12415</v>
      </c>
    </row>
    <row r="20" spans="1:9" x14ac:dyDescent="0.3">
      <c r="A20" t="s">
        <v>1011</v>
      </c>
      <c r="C20" t="s">
        <v>11813</v>
      </c>
      <c r="D20">
        <v>51</v>
      </c>
      <c r="E20" s="1">
        <v>3742635</v>
      </c>
      <c r="G20" t="s">
        <v>34</v>
      </c>
      <c r="I20" s="39" t="s">
        <v>12010</v>
      </c>
    </row>
    <row r="21" spans="1:9" x14ac:dyDescent="0.3">
      <c r="A21" t="s">
        <v>1011</v>
      </c>
      <c r="C21" t="s">
        <v>12673</v>
      </c>
      <c r="D21">
        <v>3</v>
      </c>
      <c r="E21" s="1">
        <v>33592</v>
      </c>
      <c r="G21" t="s">
        <v>34</v>
      </c>
      <c r="I21" s="39" t="s">
        <v>12778</v>
      </c>
    </row>
    <row r="22" spans="1:9" x14ac:dyDescent="0.3">
      <c r="A22" t="s">
        <v>1011</v>
      </c>
      <c r="C22" t="s">
        <v>9547</v>
      </c>
      <c r="D22">
        <v>38</v>
      </c>
      <c r="E22" s="1">
        <v>2387938</v>
      </c>
      <c r="G22" t="s">
        <v>13</v>
      </c>
      <c r="I22" s="39" t="s">
        <v>9642</v>
      </c>
    </row>
    <row r="23" spans="1:9" x14ac:dyDescent="0.3">
      <c r="A23" t="s">
        <v>1011</v>
      </c>
      <c r="C23" t="s">
        <v>35205</v>
      </c>
      <c r="D23">
        <v>25</v>
      </c>
      <c r="E23" s="1">
        <v>100000</v>
      </c>
      <c r="G23" t="s">
        <v>13</v>
      </c>
      <c r="I23" s="39" t="s">
        <v>35328</v>
      </c>
    </row>
    <row r="24" spans="1:9" x14ac:dyDescent="0.3">
      <c r="A24" t="s">
        <v>1011</v>
      </c>
      <c r="C24" t="s">
        <v>33372</v>
      </c>
      <c r="D24">
        <v>24</v>
      </c>
      <c r="E24" s="1">
        <v>998238</v>
      </c>
      <c r="G24" t="s">
        <v>13</v>
      </c>
      <c r="I24" s="39" t="s">
        <v>33406</v>
      </c>
    </row>
    <row r="25" spans="1:9" x14ac:dyDescent="0.3">
      <c r="A25" t="s">
        <v>1011</v>
      </c>
      <c r="C25" t="s">
        <v>35729</v>
      </c>
      <c r="D25">
        <v>18</v>
      </c>
      <c r="E25" s="1">
        <v>100000</v>
      </c>
      <c r="G25" t="s">
        <v>13</v>
      </c>
      <c r="I25" s="39" t="s">
        <v>35802</v>
      </c>
    </row>
    <row r="26" spans="1:9" x14ac:dyDescent="0.3">
      <c r="A26" t="s">
        <v>1011</v>
      </c>
      <c r="C26" t="s">
        <v>17871</v>
      </c>
      <c r="D26">
        <v>94</v>
      </c>
      <c r="E26" s="1">
        <v>8280212</v>
      </c>
      <c r="G26" t="s">
        <v>13</v>
      </c>
      <c r="I26" s="39" t="s">
        <v>17886</v>
      </c>
    </row>
    <row r="27" spans="1:9" x14ac:dyDescent="0.3">
      <c r="E27" s="40" t="s">
        <v>38203</v>
      </c>
    </row>
    <row r="28" spans="1:9" x14ac:dyDescent="0.3">
      <c r="E28" s="40">
        <f>SUM(E11:E26)</f>
        <v>80932220</v>
      </c>
    </row>
    <row r="29" spans="1:9" x14ac:dyDescent="0.3">
      <c r="E29" s="40"/>
    </row>
    <row r="30" spans="1:9" x14ac:dyDescent="0.3">
      <c r="A30" t="s">
        <v>1011</v>
      </c>
      <c r="C30" t="s">
        <v>35729</v>
      </c>
      <c r="D30">
        <v>12</v>
      </c>
      <c r="E30" s="1">
        <v>100000</v>
      </c>
      <c r="G30" t="s">
        <v>13</v>
      </c>
      <c r="I30" s="23" t="s">
        <v>35828</v>
      </c>
    </row>
    <row r="31" spans="1:9" x14ac:dyDescent="0.3">
      <c r="A31" t="s">
        <v>1011</v>
      </c>
      <c r="C31" t="s">
        <v>35729</v>
      </c>
      <c r="D31">
        <v>18</v>
      </c>
      <c r="E31" s="1">
        <v>100000</v>
      </c>
      <c r="G31" t="s">
        <v>13</v>
      </c>
      <c r="I31" s="23" t="s">
        <v>35866</v>
      </c>
    </row>
    <row r="32" spans="1:9" x14ac:dyDescent="0.3">
      <c r="E32" t="s">
        <v>38203</v>
      </c>
    </row>
    <row r="33" spans="1:9" x14ac:dyDescent="0.3">
      <c r="E33" s="19">
        <f>SUM(E30:E31)</f>
        <v>200000</v>
      </c>
    </row>
    <row r="34" spans="1:9" x14ac:dyDescent="0.3">
      <c r="E34" s="40"/>
    </row>
    <row r="35" spans="1:9" x14ac:dyDescent="0.3">
      <c r="A35" t="s">
        <v>1011</v>
      </c>
      <c r="C35" t="s">
        <v>27408</v>
      </c>
      <c r="D35">
        <v>56</v>
      </c>
      <c r="E35" s="1">
        <v>125000</v>
      </c>
      <c r="G35" t="s">
        <v>21</v>
      </c>
      <c r="I35" s="41" t="s">
        <v>68</v>
      </c>
    </row>
    <row r="36" spans="1:9" x14ac:dyDescent="0.3">
      <c r="A36" t="s">
        <v>1011</v>
      </c>
      <c r="C36" t="s">
        <v>29922</v>
      </c>
      <c r="D36">
        <v>24</v>
      </c>
      <c r="E36" s="1">
        <v>500000</v>
      </c>
      <c r="G36" t="s">
        <v>748</v>
      </c>
      <c r="I36" s="41" t="s">
        <v>68</v>
      </c>
    </row>
    <row r="37" spans="1:9" x14ac:dyDescent="0.3">
      <c r="A37" t="s">
        <v>1011</v>
      </c>
      <c r="C37" t="s">
        <v>31019</v>
      </c>
      <c r="D37">
        <v>36</v>
      </c>
      <c r="E37" s="1">
        <v>750000</v>
      </c>
      <c r="G37" t="s">
        <v>69</v>
      </c>
      <c r="I37" s="41" t="s">
        <v>3865</v>
      </c>
    </row>
    <row r="38" spans="1:9" x14ac:dyDescent="0.3">
      <c r="A38" t="s">
        <v>1011</v>
      </c>
      <c r="C38" t="s">
        <v>16755</v>
      </c>
      <c r="D38">
        <v>37</v>
      </c>
      <c r="E38" s="1">
        <v>750000</v>
      </c>
      <c r="G38" t="s">
        <v>69</v>
      </c>
      <c r="I38" s="41" t="s">
        <v>68</v>
      </c>
    </row>
    <row r="39" spans="1:9" x14ac:dyDescent="0.3">
      <c r="A39" t="s">
        <v>1011</v>
      </c>
      <c r="C39" t="s">
        <v>11813</v>
      </c>
      <c r="D39">
        <v>63</v>
      </c>
      <c r="E39" s="1">
        <v>125000</v>
      </c>
      <c r="G39" t="s">
        <v>21</v>
      </c>
      <c r="I39" s="41" t="s">
        <v>970</v>
      </c>
    </row>
    <row r="40" spans="1:9" x14ac:dyDescent="0.3">
      <c r="E40" s="40" t="s">
        <v>38203</v>
      </c>
    </row>
    <row r="41" spans="1:9" x14ac:dyDescent="0.3">
      <c r="E41" s="40">
        <f>SUM(E35:E39)</f>
        <v>2250000</v>
      </c>
    </row>
    <row r="42" spans="1:9" x14ac:dyDescent="0.3">
      <c r="E42" s="40"/>
    </row>
    <row r="43" spans="1:9" x14ac:dyDescent="0.3">
      <c r="A43" t="s">
        <v>1011</v>
      </c>
      <c r="C43" t="s">
        <v>22505</v>
      </c>
      <c r="D43">
        <v>19</v>
      </c>
      <c r="E43" s="1">
        <v>717065</v>
      </c>
      <c r="G43" t="s">
        <v>13</v>
      </c>
      <c r="I43" s="42" t="s">
        <v>22565</v>
      </c>
    </row>
    <row r="45" spans="1:9" x14ac:dyDescent="0.3">
      <c r="E45" t="s">
        <v>38203</v>
      </c>
    </row>
    <row r="46" spans="1:9" x14ac:dyDescent="0.3">
      <c r="E46" s="19">
        <f>E9+E28+E33+E41+E43</f>
        <v>87669521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B7B3A-E808-4AF9-82A2-FC21441D014D}">
  <dimension ref="B2:C32"/>
  <sheetViews>
    <sheetView workbookViewId="0">
      <selection activeCell="C17" sqref="C17"/>
    </sheetView>
  </sheetViews>
  <sheetFormatPr defaultRowHeight="14.4" x14ac:dyDescent="0.3"/>
  <cols>
    <col min="2" max="2" width="61.77734375" bestFit="1" customWidth="1"/>
    <col min="3" max="3" width="17.44140625" style="44" bestFit="1" customWidth="1"/>
    <col min="5" max="5" width="10" bestFit="1" customWidth="1"/>
  </cols>
  <sheetData>
    <row r="2" spans="2:3" x14ac:dyDescent="0.3">
      <c r="B2" t="s">
        <v>38303</v>
      </c>
      <c r="C2" s="43">
        <f>WHO</f>
        <v>4378409480</v>
      </c>
    </row>
    <row r="3" spans="2:3" x14ac:dyDescent="0.3">
      <c r="B3" t="s">
        <v>38228</v>
      </c>
      <c r="C3" s="43">
        <f>UOWASH</f>
        <v>1724974794</v>
      </c>
    </row>
    <row r="4" spans="2:3" x14ac:dyDescent="0.3">
      <c r="B4" t="s">
        <v>172</v>
      </c>
      <c r="C4" s="43">
        <f>johnJopkins</f>
        <v>1000711384</v>
      </c>
    </row>
    <row r="5" spans="2:3" x14ac:dyDescent="0.3">
      <c r="B5" t="s">
        <v>18730</v>
      </c>
      <c r="C5" s="43">
        <f>Harvard</f>
        <v>546227070</v>
      </c>
    </row>
    <row r="6" spans="2:3" x14ac:dyDescent="0.3">
      <c r="B6" t="s">
        <v>38307</v>
      </c>
      <c r="C6" s="43">
        <f>FNIH</f>
        <v>507728384</v>
      </c>
    </row>
    <row r="7" spans="2:3" x14ac:dyDescent="0.3">
      <c r="B7" t="s">
        <v>2193</v>
      </c>
      <c r="C7" s="43">
        <f>DUKEUNI</f>
        <v>327737456</v>
      </c>
    </row>
    <row r="8" spans="2:3" x14ac:dyDescent="0.3">
      <c r="B8" t="s">
        <v>453</v>
      </c>
      <c r="C8" s="43">
        <f>Oxford</f>
        <v>320631457</v>
      </c>
    </row>
    <row r="9" spans="2:3" x14ac:dyDescent="0.3">
      <c r="B9" t="s">
        <v>38194</v>
      </c>
      <c r="C9" s="43">
        <f>LSHTM</f>
        <v>310276288</v>
      </c>
    </row>
    <row r="10" spans="2:3" x14ac:dyDescent="0.3">
      <c r="B10" t="s">
        <v>931</v>
      </c>
      <c r="C10" s="43">
        <f>IMPCOLLON</f>
        <v>306949145</v>
      </c>
    </row>
    <row r="11" spans="2:3" x14ac:dyDescent="0.3">
      <c r="B11" t="s">
        <v>395</v>
      </c>
      <c r="C11" s="43">
        <f>UOCSF</f>
        <v>283887119</v>
      </c>
    </row>
    <row r="12" spans="2:3" x14ac:dyDescent="0.3">
      <c r="B12" t="s">
        <v>3288</v>
      </c>
      <c r="C12" s="43">
        <f>UOBAL</f>
        <v>277452337</v>
      </c>
    </row>
    <row r="13" spans="2:3" x14ac:dyDescent="0.3">
      <c r="B13" s="18" t="s">
        <v>38305</v>
      </c>
      <c r="C13" s="43">
        <f>CORNELL</f>
        <v>252673940</v>
      </c>
    </row>
    <row r="14" spans="2:3" x14ac:dyDescent="0.3">
      <c r="B14" t="s">
        <v>1011</v>
      </c>
      <c r="C14" s="43">
        <f>STANUNI</f>
        <v>200271787</v>
      </c>
    </row>
    <row r="15" spans="2:3" x14ac:dyDescent="0.3">
      <c r="B15" t="s">
        <v>419</v>
      </c>
      <c r="C15" s="43">
        <f>UNINCAROLINA</f>
        <v>157599278</v>
      </c>
    </row>
    <row r="16" spans="2:3" x14ac:dyDescent="0.3">
      <c r="B16" t="s">
        <v>38232</v>
      </c>
      <c r="C16" s="43">
        <f>MASHOS</f>
        <v>153059375</v>
      </c>
    </row>
    <row r="17" spans="2:3" x14ac:dyDescent="0.3">
      <c r="B17" t="s">
        <v>818</v>
      </c>
      <c r="C17" s="46">
        <f>Virginia</f>
        <v>77972045</v>
      </c>
    </row>
    <row r="18" spans="2:3" x14ac:dyDescent="0.3">
      <c r="B18" t="s">
        <v>3310</v>
      </c>
      <c r="C18" s="43">
        <f>Monash</f>
        <v>63578451</v>
      </c>
    </row>
    <row r="19" spans="2:3" x14ac:dyDescent="0.3">
      <c r="B19" t="s">
        <v>2518</v>
      </c>
      <c r="C19" s="43">
        <f>MurdochVic</f>
        <v>55704383</v>
      </c>
    </row>
    <row r="20" spans="2:3" x14ac:dyDescent="0.3">
      <c r="B20" t="s">
        <v>774</v>
      </c>
      <c r="C20" s="43">
        <f>UNIMIC</f>
        <v>50875671</v>
      </c>
    </row>
    <row r="21" spans="2:3" x14ac:dyDescent="0.3">
      <c r="B21" t="s">
        <v>4303</v>
      </c>
      <c r="C21" s="43">
        <f>Minnesota</f>
        <v>30106045</v>
      </c>
    </row>
    <row r="22" spans="2:3" x14ac:dyDescent="0.3">
      <c r="B22" t="s">
        <v>38217</v>
      </c>
      <c r="C22" s="43">
        <f>CINCINNATI</f>
        <v>27224143</v>
      </c>
    </row>
    <row r="23" spans="2:3" x14ac:dyDescent="0.3">
      <c r="B23" t="s">
        <v>1259</v>
      </c>
      <c r="C23" s="43">
        <f>VANUNI</f>
        <v>21772416</v>
      </c>
    </row>
    <row r="24" spans="2:3" x14ac:dyDescent="0.3">
      <c r="B24" t="s">
        <v>38303</v>
      </c>
      <c r="C24" s="43">
        <f>McMaster</f>
        <v>21002813</v>
      </c>
    </row>
    <row r="25" spans="2:3" x14ac:dyDescent="0.3">
      <c r="B25" t="s">
        <v>624</v>
      </c>
      <c r="C25" s="43">
        <f>UOKANSAS</f>
        <v>18802989</v>
      </c>
    </row>
    <row r="26" spans="2:3" x14ac:dyDescent="0.3">
      <c r="B26" t="s">
        <v>890</v>
      </c>
      <c r="C26" s="43">
        <f>BROUNI</f>
        <v>13625211</v>
      </c>
    </row>
    <row r="27" spans="2:3" x14ac:dyDescent="0.3">
      <c r="B27" t="s">
        <v>295</v>
      </c>
      <c r="C27" s="43">
        <f>SJTU</f>
        <v>9622919</v>
      </c>
    </row>
    <row r="28" spans="2:3" x14ac:dyDescent="0.3">
      <c r="B28" t="s">
        <v>3760</v>
      </c>
      <c r="C28" s="43">
        <f>OHIUNI</f>
        <v>8680065</v>
      </c>
    </row>
    <row r="29" spans="2:3" x14ac:dyDescent="0.3">
      <c r="B29" t="s">
        <v>21548</v>
      </c>
      <c r="C29" s="43">
        <f>FUDAN</f>
        <v>2629008</v>
      </c>
    </row>
    <row r="30" spans="2:3" x14ac:dyDescent="0.3">
      <c r="B30" t="s">
        <v>3395</v>
      </c>
      <c r="C30" s="43">
        <f>DREXEL</f>
        <v>1102927</v>
      </c>
    </row>
    <row r="31" spans="2:3" x14ac:dyDescent="0.3">
      <c r="B31" t="s">
        <v>281</v>
      </c>
      <c r="C31" s="43">
        <f>WUHAN</f>
        <v>627594</v>
      </c>
    </row>
    <row r="32" spans="2:3" x14ac:dyDescent="0.3">
      <c r="B32" t="s">
        <v>27679</v>
      </c>
      <c r="C32" s="43">
        <f>XIAMEN</f>
        <v>600000</v>
      </c>
    </row>
  </sheetData>
  <sortState xmlns:xlrd2="http://schemas.microsoft.com/office/spreadsheetml/2017/richdata2" ref="B2:C32">
    <sortCondition descending="1" ref="C2:C32"/>
  </sortState>
  <hyperlinks>
    <hyperlink ref="C18" location="Monash" display="Monash" xr:uid="{38BC3CE3-FD18-4255-9FF6-18628E6864B7}"/>
    <hyperlink ref="C24" location="McMaster" display="McMaster" xr:uid="{974CD403-56D3-4668-9767-6A5BD2FF4698}"/>
    <hyperlink ref="C15" location="UNINCAROLINA" display="UNINCAROLINA" xr:uid="{4113F2ED-5A58-4770-912A-71A125E1C5BA}"/>
    <hyperlink ref="C14" location="STANUNI" display="STANUNI" xr:uid="{9A0FF34F-B0EF-4981-BD5B-5D723F5C2162}"/>
    <hyperlink ref="C8" location="Oxford" display="Oxford" xr:uid="{B85340CD-A91E-4F99-987E-AB81F8683BC7}"/>
    <hyperlink ref="C5" location="Harvard" display="Harvard" xr:uid="{8BCD7F24-40D2-40E7-A2E8-74E08AF528BD}"/>
    <hyperlink ref="C2" location="WHO" display="WHO" xr:uid="{44C0DF53-3DDE-4FDB-B62E-AF01C5948DC8}"/>
    <hyperlink ref="C9" location="LSHTM" display="LSHTM" xr:uid="{9ED0A9DA-2B3D-4996-BEE4-2E1E6E086184}"/>
    <hyperlink ref="C29" location="FUDAN" display="FUDAN" xr:uid="{5810EE08-9CBB-472C-AC4D-24452C422C72}"/>
    <hyperlink ref="C31" location="WUHAN" display="WUHAN" xr:uid="{9891C051-D0B1-4DE3-B971-2621D01B8A6D}"/>
    <hyperlink ref="C27" location="SJTU" display="SJTU" xr:uid="{93586915-7A90-4D59-9D4F-1876A87A0FD1}"/>
    <hyperlink ref="C32" location="XIAMEN" display="XIAMEN" xr:uid="{1E35ECB8-D2A9-4979-9D27-1C8F47F8DE4C}"/>
    <hyperlink ref="C4" location="johnJopkins" display="johnJopkins" xr:uid="{BEBDDDFD-3C35-4690-AFE2-12EB8B6DB1E2}"/>
    <hyperlink ref="C19" location="MurdochVic" display="MurdochVic" xr:uid="{3B4CD1B5-3862-4683-A476-18422B0C44B3}"/>
    <hyperlink ref="C22" location="CINCINNATI" display="CINCINNATI" xr:uid="{E1B44AF2-B673-491D-A554-F384ED6240FF}"/>
    <hyperlink ref="C21" location="Minnesota" display="Minnesota" xr:uid="{42627AEB-4C7F-4608-BA82-02DDD9E0E515}"/>
    <hyperlink ref="C10" location="IMPCOLLON" display="IMPCOLLON" xr:uid="{80378E79-AC92-4043-9720-076A46E65F86}"/>
    <hyperlink ref="C11" location="UOCSF" display="UOCSF" xr:uid="{D2AD16FA-ABC7-4FDA-A197-CD0F26445493}"/>
    <hyperlink ref="C25" location="UOKANSAS" display="UOKANSAS" xr:uid="{9D48C890-3C99-4422-93D3-5CBB6D6037EE}"/>
    <hyperlink ref="C3" location="UOWASH" display="UOWASH" xr:uid="{EA53A338-FCD3-441E-8B93-1B7358B4EDFA}"/>
    <hyperlink ref="C12" location="UOBAL" display="UOBAL" xr:uid="{CE826E18-7393-443A-9135-83F7C1DBFEF7}"/>
    <hyperlink ref="C26" location="BROUNI" display="BROUNI" xr:uid="{2705E5F2-A9D9-4CBC-BF84-89E5514543F3}"/>
    <hyperlink ref="C16" location="MASHOS" display="MASHOS" xr:uid="{41DD0E0A-4DBE-408E-A483-1FF8FB0BF225}"/>
    <hyperlink ref="C30" location="DREXEL" display="DREXEL" xr:uid="{D08DEB6C-24D7-447B-8761-6338D6A11C42}"/>
    <hyperlink ref="C28" location="OHIUNI" display="OHIUNI" xr:uid="{CDBE6986-F88A-4927-AFED-3ECE7D2894CD}"/>
    <hyperlink ref="C23" location="VANUNI" display="VANUNI" xr:uid="{6073D4DA-0D9B-431C-9110-52E53491E8C1}"/>
    <hyperlink ref="C20" location="UNIMIC" display="UNIMIC" xr:uid="{A70D2397-1438-4A90-8BDA-870731AF840A}"/>
    <hyperlink ref="C7" location="DUKEUNI" display="DUKEUNI" xr:uid="{F9E4FE26-3C87-41C1-A704-BD5A69776EE8}"/>
    <hyperlink ref="B13" r:id="rId1" xr:uid="{366ECBDC-F3FB-451D-92A6-F77D5F13D2EB}"/>
    <hyperlink ref="C17" location="Virginia" display="Virginia" xr:uid="{BB6E7893-E748-4136-9BB9-DFCAC7C101D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34</vt:i4>
      </vt:variant>
    </vt:vector>
  </HeadingPairs>
  <TitlesOfParts>
    <vt:vector size="38" baseType="lpstr">
      <vt:lpstr>Downloaded JAN 02 2022 - BMGF G</vt:lpstr>
      <vt:lpstr>WHO - Funneling to Unitaid</vt:lpstr>
      <vt:lpstr>Standford Close Up</vt:lpstr>
      <vt:lpstr>And the winners are</vt:lpstr>
      <vt:lpstr>BROUNI</vt:lpstr>
      <vt:lpstr>CINCINNATI</vt:lpstr>
      <vt:lpstr>CORNELL</vt:lpstr>
      <vt:lpstr>DREXEL</vt:lpstr>
      <vt:lpstr>DUKEUNI</vt:lpstr>
      <vt:lpstr>FNIH</vt:lpstr>
      <vt:lpstr>FUDAN</vt:lpstr>
      <vt:lpstr>Harvard</vt:lpstr>
      <vt:lpstr>Home</vt:lpstr>
      <vt:lpstr>IMPCOLLON</vt:lpstr>
      <vt:lpstr>johnJopkins</vt:lpstr>
      <vt:lpstr>LSHTM</vt:lpstr>
      <vt:lpstr>MASHOS</vt:lpstr>
      <vt:lpstr>McMaster</vt:lpstr>
      <vt:lpstr>McMasters</vt:lpstr>
      <vt:lpstr>Minnesota</vt:lpstr>
      <vt:lpstr>Monash</vt:lpstr>
      <vt:lpstr>MurdochVic</vt:lpstr>
      <vt:lpstr>nearhome</vt:lpstr>
      <vt:lpstr>OHIUNI</vt:lpstr>
      <vt:lpstr>Oxford</vt:lpstr>
      <vt:lpstr>SJTU</vt:lpstr>
      <vt:lpstr>STANUNI</vt:lpstr>
      <vt:lpstr>UNIMIC</vt:lpstr>
      <vt:lpstr>UNINCAROLINA</vt:lpstr>
      <vt:lpstr>UOBAL</vt:lpstr>
      <vt:lpstr>UOCSF</vt:lpstr>
      <vt:lpstr>UOKANSAS</vt:lpstr>
      <vt:lpstr>UOWASH</vt:lpstr>
      <vt:lpstr>VANUNI</vt:lpstr>
      <vt:lpstr>Virginia</vt:lpstr>
      <vt:lpstr>WHO</vt:lpstr>
      <vt:lpstr>WUHAN</vt:lpstr>
      <vt:lpstr>XIAMEN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Uncensored Doctors</dc:creator>
  <cp:lastModifiedBy>Ben</cp:lastModifiedBy>
  <dcterms:created xsi:type="dcterms:W3CDTF">2022-01-03T13:08:09Z</dcterms:created>
  <dcterms:modified xsi:type="dcterms:W3CDTF">2023-07-09T23:49:36Z</dcterms:modified>
</cp:coreProperties>
</file>